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ristianal\Box\Optimal Planning of Electric Power Systems\Revised version\"/>
    </mc:Choice>
  </mc:AlternateContent>
  <bookViews>
    <workbookView xWindow="0" yWindow="0" windowWidth="28800" windowHeight="12432" firstSheet="2" activeTab="4"/>
  </bookViews>
  <sheets>
    <sheet name="GenData" sheetId="1" r:id="rId1"/>
    <sheet name="CapCost" sheetId="14" r:id="rId2"/>
    <sheet name="FixOM" sheetId="15" r:id="rId3"/>
    <sheet name="VarOM" sheetId="16" r:id="rId4"/>
    <sheet name="FuelPrice" sheetId="6" r:id="rId5"/>
    <sheet name="CarbonTax" sheetId="8" r:id="rId6"/>
    <sheet name="Transm" sheetId="7" r:id="rId7"/>
    <sheet name="PeakLoad" sheetId="20" r:id="rId8"/>
    <sheet name="LoadData_hour" sheetId="2" r:id="rId9"/>
    <sheet name="LoadData_hour_week" sheetId="23" r:id="rId10"/>
    <sheet name="LoadData_hour_week_day" sheetId="25" r:id="rId11"/>
    <sheet name="LoadData_hour_3days" sheetId="37" r:id="rId12"/>
    <sheet name="LoadData_hour_4days" sheetId="27" r:id="rId13"/>
    <sheet name="LoadData_hour_5days" sheetId="29" r:id="rId14"/>
    <sheet name="LoadData_hour_11daysyear" sheetId="52" r:id="rId15"/>
    <sheet name="LoadData_hour_10daysyear" sheetId="50" r:id="rId16"/>
    <sheet name="LoadData_hour_9daysyear" sheetId="48" r:id="rId17"/>
    <sheet name="LoadData_hour_8daysyear" sheetId="46" r:id="rId18"/>
    <sheet name="LoadData_hour_7daysyear" sheetId="44" r:id="rId19"/>
    <sheet name="LoadData_hour_6daysyear" sheetId="42" r:id="rId20"/>
    <sheet name="LoadData_hour_5daysyear" sheetId="41" r:id="rId21"/>
    <sheet name="LoadData_hour_3daysyear" sheetId="31" r:id="rId22"/>
    <sheet name="LoadData_hour_2daysyear" sheetId="33" r:id="rId23"/>
    <sheet name="LoadData_hour_1dayyear" sheetId="35" r:id="rId24"/>
    <sheet name="LoadData_half" sheetId="10" r:id="rId25"/>
    <sheet name="LoadData_quarter" sheetId="12" r:id="rId26"/>
    <sheet name="CapFactor_hour" sheetId="3" r:id="rId27"/>
    <sheet name="CapFactor_hour_week_day" sheetId="26" r:id="rId28"/>
    <sheet name="CapFactor_hour_week" sheetId="24" r:id="rId29"/>
    <sheet name="CapFactor_hour_3days" sheetId="38" r:id="rId30"/>
    <sheet name="CapFactor_hour_4days" sheetId="28" r:id="rId31"/>
    <sheet name="CapFactor_hour_5days" sheetId="30" r:id="rId32"/>
    <sheet name="CapFactor_hour_11daysyear" sheetId="53" r:id="rId33"/>
    <sheet name="CapFactor_hour_10daysyear" sheetId="51" r:id="rId34"/>
    <sheet name="CapFactor_hour_9daysyear" sheetId="49" r:id="rId35"/>
    <sheet name="CapFactor_hour_8daysyear" sheetId="47" r:id="rId36"/>
    <sheet name="CapFactor_hour_7daysyear" sheetId="45" r:id="rId37"/>
    <sheet name="CapFactor_hour_6daysyear" sheetId="43" r:id="rId38"/>
    <sheet name="CapFactor_hour_5daysyear" sheetId="40" r:id="rId39"/>
    <sheet name="CapFactor_hour_3daysyear" sheetId="32" r:id="rId40"/>
    <sheet name="CapFactor_hour_2daysyear" sheetId="34" r:id="rId41"/>
    <sheet name="CapFactor_hour_1dayyear" sheetId="36" r:id="rId42"/>
    <sheet name="CapFactor_half" sheetId="9" r:id="rId43"/>
    <sheet name="CapFactor_quarter" sheetId="13" r:id="rId44"/>
    <sheet name="GenAge" sheetId="21" r:id="rId45"/>
    <sheet name="GenRetirement" sheetId="22" r:id="rId46"/>
    <sheet name="RESquota" sheetId="19" r:id="rId47"/>
  </sheets>
  <calcPr calcId="162913"/>
</workbook>
</file>

<file path=xl/calcChain.xml><?xml version="1.0" encoding="utf-8"?>
<calcChain xmlns="http://schemas.openxmlformats.org/spreadsheetml/2006/main">
  <c r="X56" i="6" l="1"/>
  <c r="X48" i="6"/>
  <c r="X38" i="6"/>
  <c r="AP177" i="45" l="1"/>
  <c r="AL177" i="32"/>
  <c r="AM177" i="3"/>
  <c r="AO177" i="43"/>
  <c r="AN177" i="40"/>
  <c r="BT29" i="53" l="1"/>
  <c r="BS29" i="53"/>
  <c r="BR29" i="53"/>
  <c r="BG29" i="53"/>
  <c r="BF29" i="53"/>
  <c r="BE29" i="53"/>
  <c r="AT29" i="53"/>
  <c r="AS29" i="53"/>
  <c r="AR29" i="53"/>
  <c r="BT28" i="53"/>
  <c r="BS28" i="53"/>
  <c r="BR28" i="53"/>
  <c r="BG28" i="53"/>
  <c r="BF28" i="53"/>
  <c r="BE28" i="53"/>
  <c r="AT28" i="53"/>
  <c r="AS28" i="53"/>
  <c r="AR28" i="53"/>
  <c r="BT27" i="53"/>
  <c r="BS27" i="53"/>
  <c r="BR27" i="53"/>
  <c r="BG27" i="53"/>
  <c r="BF27" i="53"/>
  <c r="BE27" i="53"/>
  <c r="AT27" i="53"/>
  <c r="AS27" i="53"/>
  <c r="AR27" i="53"/>
  <c r="BT26" i="53"/>
  <c r="BS26" i="53"/>
  <c r="BR26" i="53"/>
  <c r="BG26" i="53"/>
  <c r="BF26" i="53"/>
  <c r="BE26" i="53"/>
  <c r="AT26" i="53"/>
  <c r="AS26" i="53"/>
  <c r="AR26" i="53"/>
  <c r="BT25" i="53"/>
  <c r="BS25" i="53"/>
  <c r="BR25" i="53"/>
  <c r="BG25" i="53"/>
  <c r="BF25" i="53"/>
  <c r="BE25" i="53"/>
  <c r="AT25" i="53"/>
  <c r="AS25" i="53"/>
  <c r="AR25" i="53"/>
  <c r="BT24" i="53"/>
  <c r="BS24" i="53"/>
  <c r="BR24" i="53"/>
  <c r="BG24" i="53"/>
  <c r="BF24" i="53"/>
  <c r="BE24" i="53"/>
  <c r="AT24" i="53"/>
  <c r="AS24" i="53"/>
  <c r="AR24" i="53"/>
  <c r="BT23" i="53"/>
  <c r="BS23" i="53"/>
  <c r="BR23" i="53"/>
  <c r="BG23" i="53"/>
  <c r="BF23" i="53"/>
  <c r="BE23" i="53"/>
  <c r="AT23" i="53"/>
  <c r="AS23" i="53"/>
  <c r="AR23" i="53"/>
  <c r="BT22" i="53"/>
  <c r="BS22" i="53"/>
  <c r="BR22" i="53"/>
  <c r="BG22" i="53"/>
  <c r="BF22" i="53"/>
  <c r="BE22" i="53"/>
  <c r="AT22" i="53"/>
  <c r="AS22" i="53"/>
  <c r="AR22" i="53"/>
  <c r="BT21" i="53"/>
  <c r="BS21" i="53"/>
  <c r="BR21" i="53"/>
  <c r="BG21" i="53"/>
  <c r="BF21" i="53"/>
  <c r="BE21" i="53"/>
  <c r="AT21" i="53"/>
  <c r="AS21" i="53"/>
  <c r="AR21" i="53"/>
  <c r="BT20" i="53"/>
  <c r="BS20" i="53"/>
  <c r="BR20" i="53"/>
  <c r="BG20" i="53"/>
  <c r="BF20" i="53"/>
  <c r="BE20" i="53"/>
  <c r="AT20" i="53"/>
  <c r="AS20" i="53"/>
  <c r="AR20" i="53"/>
  <c r="BT19" i="53"/>
  <c r="BS19" i="53"/>
  <c r="BR19" i="53"/>
  <c r="BG19" i="53"/>
  <c r="BF19" i="53"/>
  <c r="BE19" i="53"/>
  <c r="AT19" i="53"/>
  <c r="AS19" i="53"/>
  <c r="AR19" i="53"/>
  <c r="BT18" i="53"/>
  <c r="BS18" i="53"/>
  <c r="BR18" i="53"/>
  <c r="BG18" i="53"/>
  <c r="BF18" i="53"/>
  <c r="BE18" i="53"/>
  <c r="AT18" i="53"/>
  <c r="AS18" i="53"/>
  <c r="AR18" i="53"/>
  <c r="BT17" i="53"/>
  <c r="BS17" i="53"/>
  <c r="BR17" i="53"/>
  <c r="BG17" i="53"/>
  <c r="BF17" i="53"/>
  <c r="BE17" i="53"/>
  <c r="AT17" i="53"/>
  <c r="AS17" i="53"/>
  <c r="AR17" i="53"/>
  <c r="BT16" i="53"/>
  <c r="BS16" i="53"/>
  <c r="BR16" i="53"/>
  <c r="BG16" i="53"/>
  <c r="BF16" i="53"/>
  <c r="BE16" i="53"/>
  <c r="AT16" i="53"/>
  <c r="AS16" i="53"/>
  <c r="AR16" i="53"/>
  <c r="BT15" i="53"/>
  <c r="BS15" i="53"/>
  <c r="BR15" i="53"/>
  <c r="BG15" i="53"/>
  <c r="BF15" i="53"/>
  <c r="BE15" i="53"/>
  <c r="AT15" i="53"/>
  <c r="AS15" i="53"/>
  <c r="AR15" i="53"/>
  <c r="BT14" i="53"/>
  <c r="BS14" i="53"/>
  <c r="BR14" i="53"/>
  <c r="BG14" i="53"/>
  <c r="BF14" i="53"/>
  <c r="BE14" i="53"/>
  <c r="AT14" i="53"/>
  <c r="AS14" i="53"/>
  <c r="AR14" i="53"/>
  <c r="BT13" i="53"/>
  <c r="BS13" i="53"/>
  <c r="BR13" i="53"/>
  <c r="BG13" i="53"/>
  <c r="BF13" i="53"/>
  <c r="BE13" i="53"/>
  <c r="AT13" i="53"/>
  <c r="AS13" i="53"/>
  <c r="AR13" i="53"/>
  <c r="BT12" i="53"/>
  <c r="BS12" i="53"/>
  <c r="BR12" i="53"/>
  <c r="BG12" i="53"/>
  <c r="BF12" i="53"/>
  <c r="BE12" i="53"/>
  <c r="AT12" i="53"/>
  <c r="AS12" i="53"/>
  <c r="AR12" i="53"/>
  <c r="BT11" i="53"/>
  <c r="BS11" i="53"/>
  <c r="BR11" i="53"/>
  <c r="BG11" i="53"/>
  <c r="BF11" i="53"/>
  <c r="BE11" i="53"/>
  <c r="AT11" i="53"/>
  <c r="AS11" i="53"/>
  <c r="AR11" i="53"/>
  <c r="BT10" i="53"/>
  <c r="BS10" i="53"/>
  <c r="BR10" i="53"/>
  <c r="BG10" i="53"/>
  <c r="BF10" i="53"/>
  <c r="BE10" i="53"/>
  <c r="AT10" i="53"/>
  <c r="AS10" i="53"/>
  <c r="AR10" i="53"/>
  <c r="BT9" i="53"/>
  <c r="BS9" i="53"/>
  <c r="BR9" i="53"/>
  <c r="BG9" i="53"/>
  <c r="BF9" i="53"/>
  <c r="BE9" i="53"/>
  <c r="AT9" i="53"/>
  <c r="AS9" i="53"/>
  <c r="AR9" i="53"/>
  <c r="BT8" i="53"/>
  <c r="BS8" i="53"/>
  <c r="BR8" i="53"/>
  <c r="BG8" i="53"/>
  <c r="BF8" i="53"/>
  <c r="BE8" i="53"/>
  <c r="AT8" i="53"/>
  <c r="AS8" i="53"/>
  <c r="AR8" i="53"/>
  <c r="BT7" i="53"/>
  <c r="BS7" i="53"/>
  <c r="BR7" i="53"/>
  <c r="BG7" i="53"/>
  <c r="BF7" i="53"/>
  <c r="BE7" i="53"/>
  <c r="AT7" i="53"/>
  <c r="AS7" i="53"/>
  <c r="AR7" i="53"/>
  <c r="BT6" i="53"/>
  <c r="BS6" i="53"/>
  <c r="BR6" i="53"/>
  <c r="BG6" i="53"/>
  <c r="BF6" i="53"/>
  <c r="BE6" i="53"/>
  <c r="AT6" i="53"/>
  <c r="AS6" i="53"/>
  <c r="AR6" i="53"/>
  <c r="BW55" i="52"/>
  <c r="BV33" i="52"/>
  <c r="BW33" i="52"/>
  <c r="BV34" i="52"/>
  <c r="BW34" i="52"/>
  <c r="BV35" i="52"/>
  <c r="BW35" i="52"/>
  <c r="BV36" i="52"/>
  <c r="BW36" i="52"/>
  <c r="BV37" i="52"/>
  <c r="BW37" i="52"/>
  <c r="BV38" i="52"/>
  <c r="BW38" i="52"/>
  <c r="BV39" i="52"/>
  <c r="BW39" i="52"/>
  <c r="BV40" i="52"/>
  <c r="BW40" i="52"/>
  <c r="BV41" i="52"/>
  <c r="BW41" i="52"/>
  <c r="BV42" i="52"/>
  <c r="BW42" i="52"/>
  <c r="BV43" i="52"/>
  <c r="BW43" i="52"/>
  <c r="BV44" i="52"/>
  <c r="BW44" i="52"/>
  <c r="BV45" i="52"/>
  <c r="BW45" i="52"/>
  <c r="BV46" i="52"/>
  <c r="BW46" i="52"/>
  <c r="BV47" i="52"/>
  <c r="BW47" i="52"/>
  <c r="BV48" i="52"/>
  <c r="BW48" i="52"/>
  <c r="BV49" i="52"/>
  <c r="BW49" i="52"/>
  <c r="BV50" i="52"/>
  <c r="BW50" i="52"/>
  <c r="BV51" i="52"/>
  <c r="BW51" i="52"/>
  <c r="BV52" i="52"/>
  <c r="BW52" i="52"/>
  <c r="BV53" i="52"/>
  <c r="BW53" i="52"/>
  <c r="BV54" i="52"/>
  <c r="BW54" i="52"/>
  <c r="BV55" i="52"/>
  <c r="BW32" i="52"/>
  <c r="I290" i="52"/>
  <c r="I289" i="52"/>
  <c r="I288" i="52"/>
  <c r="I287" i="52"/>
  <c r="I286" i="52"/>
  <c r="I285" i="52"/>
  <c r="I284" i="52"/>
  <c r="I283" i="52"/>
  <c r="I282" i="52"/>
  <c r="I281" i="52"/>
  <c r="I280" i="52"/>
  <c r="I279" i="52"/>
  <c r="I278" i="52"/>
  <c r="I277" i="52"/>
  <c r="I276" i="52"/>
  <c r="I275" i="52"/>
  <c r="I274" i="52"/>
  <c r="I273" i="52"/>
  <c r="I272" i="52"/>
  <c r="I271" i="52"/>
  <c r="I270" i="52"/>
  <c r="I269" i="52"/>
  <c r="I268" i="52"/>
  <c r="I267" i="52"/>
  <c r="I266" i="52"/>
  <c r="I265" i="52"/>
  <c r="I264" i="52"/>
  <c r="I263" i="52"/>
  <c r="I262" i="52"/>
  <c r="I261" i="52"/>
  <c r="I260" i="52"/>
  <c r="I259" i="52"/>
  <c r="I258" i="52"/>
  <c r="I257" i="52"/>
  <c r="I256" i="52"/>
  <c r="I255" i="52"/>
  <c r="I254" i="52"/>
  <c r="I253" i="52"/>
  <c r="I252" i="52"/>
  <c r="I251" i="52"/>
  <c r="I250" i="52"/>
  <c r="I249" i="52"/>
  <c r="I248" i="52"/>
  <c r="I247" i="52"/>
  <c r="I246" i="52"/>
  <c r="I245" i="52"/>
  <c r="I244" i="52"/>
  <c r="I243" i="52"/>
  <c r="I242" i="52"/>
  <c r="I241" i="52"/>
  <c r="I240" i="52"/>
  <c r="I239" i="52"/>
  <c r="I238" i="52"/>
  <c r="I237" i="52"/>
  <c r="I236" i="52"/>
  <c r="I235" i="52"/>
  <c r="I234" i="52"/>
  <c r="I233" i="52"/>
  <c r="I232" i="52"/>
  <c r="I231" i="52"/>
  <c r="I230" i="52"/>
  <c r="I229" i="52"/>
  <c r="I228" i="52"/>
  <c r="I227" i="52"/>
  <c r="I226" i="52"/>
  <c r="I225" i="52"/>
  <c r="I224" i="52"/>
  <c r="I223" i="52"/>
  <c r="I222" i="52"/>
  <c r="I221" i="52"/>
  <c r="I220" i="52"/>
  <c r="I219" i="52"/>
  <c r="I218" i="52"/>
  <c r="I217" i="52"/>
  <c r="I216" i="52"/>
  <c r="I215" i="52"/>
  <c r="I214" i="52"/>
  <c r="I213" i="52"/>
  <c r="I212" i="52"/>
  <c r="I211" i="52"/>
  <c r="I210" i="52"/>
  <c r="I209" i="52"/>
  <c r="I208" i="52"/>
  <c r="I207" i="52"/>
  <c r="I206" i="52"/>
  <c r="I205" i="52"/>
  <c r="I204" i="52"/>
  <c r="I203" i="52"/>
  <c r="I202" i="52"/>
  <c r="I201" i="52"/>
  <c r="I200" i="52"/>
  <c r="I199" i="52"/>
  <c r="I198" i="52"/>
  <c r="I197" i="52"/>
  <c r="I196" i="52"/>
  <c r="I195" i="52"/>
  <c r="I194" i="52"/>
  <c r="I193" i="52"/>
  <c r="I192" i="52"/>
  <c r="I191" i="52"/>
  <c r="I190" i="52"/>
  <c r="I189" i="52"/>
  <c r="I188" i="52"/>
  <c r="I187" i="52"/>
  <c r="I186" i="52"/>
  <c r="I185" i="52"/>
  <c r="I184" i="52"/>
  <c r="I183" i="52"/>
  <c r="I182" i="52"/>
  <c r="I181" i="52"/>
  <c r="I180" i="52"/>
  <c r="I179" i="52"/>
  <c r="I178" i="52"/>
  <c r="I177" i="52"/>
  <c r="I176" i="52"/>
  <c r="I175" i="52"/>
  <c r="I174" i="52"/>
  <c r="I173" i="52"/>
  <c r="I172" i="52"/>
  <c r="I171" i="52"/>
  <c r="I170" i="52"/>
  <c r="I169" i="52"/>
  <c r="I168" i="52"/>
  <c r="I167" i="52"/>
  <c r="I166" i="52"/>
  <c r="I165" i="52"/>
  <c r="I164" i="52"/>
  <c r="I163" i="52"/>
  <c r="I162" i="52"/>
  <c r="I161" i="52"/>
  <c r="I160" i="52"/>
  <c r="I159" i="52"/>
  <c r="I158" i="52"/>
  <c r="I157" i="52"/>
  <c r="I156" i="52"/>
  <c r="I155" i="52"/>
  <c r="I154" i="52"/>
  <c r="I153" i="52"/>
  <c r="I152" i="52"/>
  <c r="I151" i="52"/>
  <c r="I150" i="52"/>
  <c r="I149" i="52"/>
  <c r="I148" i="52"/>
  <c r="I147" i="52"/>
  <c r="I146" i="52"/>
  <c r="I145" i="52"/>
  <c r="I144" i="52"/>
  <c r="I143" i="52"/>
  <c r="I142" i="52"/>
  <c r="I141" i="52"/>
  <c r="I140" i="52"/>
  <c r="I139" i="52"/>
  <c r="I138" i="52"/>
  <c r="I137" i="52"/>
  <c r="I136" i="52"/>
  <c r="I135" i="52"/>
  <c r="I134" i="52"/>
  <c r="I133" i="52"/>
  <c r="I132" i="52"/>
  <c r="I131" i="52"/>
  <c r="I130" i="52"/>
  <c r="I129" i="52"/>
  <c r="I128" i="52"/>
  <c r="I127" i="52"/>
  <c r="I126" i="52"/>
  <c r="I125" i="52"/>
  <c r="I124" i="52"/>
  <c r="I123" i="52"/>
  <c r="I122" i="52"/>
  <c r="I121" i="52"/>
  <c r="I120" i="52"/>
  <c r="I119" i="52"/>
  <c r="I118" i="52"/>
  <c r="I117" i="52"/>
  <c r="I116" i="52"/>
  <c r="I115" i="52"/>
  <c r="I114" i="52"/>
  <c r="I113" i="52"/>
  <c r="I112" i="52"/>
  <c r="I111" i="52"/>
  <c r="I110" i="52"/>
  <c r="I109" i="52"/>
  <c r="I108" i="52"/>
  <c r="I107" i="52"/>
  <c r="I106" i="52"/>
  <c r="I105" i="52"/>
  <c r="I104" i="52"/>
  <c r="I103" i="52"/>
  <c r="I102" i="52"/>
  <c r="I101" i="52"/>
  <c r="I100" i="52"/>
  <c r="I99" i="52"/>
  <c r="I98" i="52"/>
  <c r="I97" i="52"/>
  <c r="I96" i="52"/>
  <c r="I95" i="52"/>
  <c r="I94" i="52"/>
  <c r="I93" i="52"/>
  <c r="I92" i="52"/>
  <c r="I91" i="52"/>
  <c r="I90" i="52"/>
  <c r="I89" i="52"/>
  <c r="I88" i="52"/>
  <c r="I87" i="52"/>
  <c r="I86" i="52"/>
  <c r="I85" i="52"/>
  <c r="I84" i="52"/>
  <c r="I83" i="52"/>
  <c r="I82" i="52"/>
  <c r="I81" i="52"/>
  <c r="I80" i="52"/>
  <c r="I79" i="52"/>
  <c r="I78" i="52"/>
  <c r="I77" i="52"/>
  <c r="I76" i="52"/>
  <c r="I75" i="52"/>
  <c r="I74" i="52"/>
  <c r="I73" i="52"/>
  <c r="I72" i="52"/>
  <c r="I71" i="52"/>
  <c r="I70" i="52"/>
  <c r="I69" i="52"/>
  <c r="I68" i="52"/>
  <c r="I67" i="52"/>
  <c r="I66" i="52"/>
  <c r="I65" i="52"/>
  <c r="I64" i="52"/>
  <c r="I63" i="52"/>
  <c r="I62" i="52"/>
  <c r="I61" i="52"/>
  <c r="I60" i="52"/>
  <c r="I59" i="52"/>
  <c r="I58" i="52"/>
  <c r="I57" i="52"/>
  <c r="I56" i="52"/>
  <c r="BU55" i="52"/>
  <c r="BT55" i="52"/>
  <c r="BS55" i="52"/>
  <c r="BR55" i="52"/>
  <c r="BQ55" i="52"/>
  <c r="BP55" i="52"/>
  <c r="BO55" i="52"/>
  <c r="BN55" i="52"/>
  <c r="BM55" i="52"/>
  <c r="I55" i="52"/>
  <c r="BU54" i="52"/>
  <c r="BT54" i="52"/>
  <c r="BS54" i="52"/>
  <c r="BR54" i="52"/>
  <c r="BQ54" i="52"/>
  <c r="BP54" i="52"/>
  <c r="BO54" i="52"/>
  <c r="BN54" i="52"/>
  <c r="BM54" i="52"/>
  <c r="I54" i="52"/>
  <c r="BU53" i="52"/>
  <c r="BT53" i="52"/>
  <c r="BS53" i="52"/>
  <c r="BR53" i="52"/>
  <c r="BQ53" i="52"/>
  <c r="BP53" i="52"/>
  <c r="BO53" i="52"/>
  <c r="BN53" i="52"/>
  <c r="BM53" i="52"/>
  <c r="I53" i="52"/>
  <c r="BU52" i="52"/>
  <c r="BT52" i="52"/>
  <c r="BS52" i="52"/>
  <c r="BR52" i="52"/>
  <c r="BQ52" i="52"/>
  <c r="BP52" i="52"/>
  <c r="BO52" i="52"/>
  <c r="BN52" i="52"/>
  <c r="BM52" i="52"/>
  <c r="I52" i="52"/>
  <c r="BU51" i="52"/>
  <c r="BT51" i="52"/>
  <c r="BS51" i="52"/>
  <c r="BR51" i="52"/>
  <c r="BQ51" i="52"/>
  <c r="BP51" i="52"/>
  <c r="BO51" i="52"/>
  <c r="BN51" i="52"/>
  <c r="BM51" i="52"/>
  <c r="I51" i="52"/>
  <c r="BU50" i="52"/>
  <c r="BT50" i="52"/>
  <c r="BS50" i="52"/>
  <c r="BR50" i="52"/>
  <c r="BQ50" i="52"/>
  <c r="BP50" i="52"/>
  <c r="BO50" i="52"/>
  <c r="BN50" i="52"/>
  <c r="BM50" i="52"/>
  <c r="I50" i="52"/>
  <c r="BU49" i="52"/>
  <c r="BT49" i="52"/>
  <c r="BS49" i="52"/>
  <c r="BR49" i="52"/>
  <c r="BQ49" i="52"/>
  <c r="BP49" i="52"/>
  <c r="BO49" i="52"/>
  <c r="BN49" i="52"/>
  <c r="BM49" i="52"/>
  <c r="I49" i="52"/>
  <c r="BU48" i="52"/>
  <c r="BT48" i="52"/>
  <c r="BS48" i="52"/>
  <c r="BR48" i="52"/>
  <c r="BQ48" i="52"/>
  <c r="BP48" i="52"/>
  <c r="BO48" i="52"/>
  <c r="BN48" i="52"/>
  <c r="BM48" i="52"/>
  <c r="I48" i="52"/>
  <c r="BU47" i="52"/>
  <c r="BT47" i="52"/>
  <c r="BS47" i="52"/>
  <c r="BR47" i="52"/>
  <c r="BQ47" i="52"/>
  <c r="BP47" i="52"/>
  <c r="BO47" i="52"/>
  <c r="BN47" i="52"/>
  <c r="BM47" i="52"/>
  <c r="I47" i="52"/>
  <c r="BU46" i="52"/>
  <c r="BT46" i="52"/>
  <c r="BS46" i="52"/>
  <c r="BR46" i="52"/>
  <c r="BQ46" i="52"/>
  <c r="BP46" i="52"/>
  <c r="BO46" i="52"/>
  <c r="BN46" i="52"/>
  <c r="BM46" i="52"/>
  <c r="I46" i="52"/>
  <c r="BU45" i="52"/>
  <c r="BT45" i="52"/>
  <c r="BS45" i="52"/>
  <c r="BR45" i="52"/>
  <c r="BQ45" i="52"/>
  <c r="BP45" i="52"/>
  <c r="BO45" i="52"/>
  <c r="BN45" i="52"/>
  <c r="BM45" i="52"/>
  <c r="I45" i="52"/>
  <c r="BU44" i="52"/>
  <c r="BT44" i="52"/>
  <c r="BS44" i="52"/>
  <c r="BR44" i="52"/>
  <c r="BQ44" i="52"/>
  <c r="BP44" i="52"/>
  <c r="BO44" i="52"/>
  <c r="BN44" i="52"/>
  <c r="BM44" i="52"/>
  <c r="I44" i="52"/>
  <c r="BU43" i="52"/>
  <c r="BT43" i="52"/>
  <c r="BS43" i="52"/>
  <c r="BR43" i="52"/>
  <c r="BQ43" i="52"/>
  <c r="BP43" i="52"/>
  <c r="BO43" i="52"/>
  <c r="BN43" i="52"/>
  <c r="BM43" i="52"/>
  <c r="I43" i="52"/>
  <c r="BU42" i="52"/>
  <c r="BT42" i="52"/>
  <c r="BS42" i="52"/>
  <c r="BR42" i="52"/>
  <c r="BQ42" i="52"/>
  <c r="BP42" i="52"/>
  <c r="BO42" i="52"/>
  <c r="BN42" i="52"/>
  <c r="BM42" i="52"/>
  <c r="I42" i="52"/>
  <c r="BU41" i="52"/>
  <c r="BT41" i="52"/>
  <c r="BS41" i="52"/>
  <c r="BR41" i="52"/>
  <c r="BQ41" i="52"/>
  <c r="BP41" i="52"/>
  <c r="BO41" i="52"/>
  <c r="BN41" i="52"/>
  <c r="BM41" i="52"/>
  <c r="I41" i="52"/>
  <c r="BU40" i="52"/>
  <c r="BT40" i="52"/>
  <c r="BS40" i="52"/>
  <c r="BR40" i="52"/>
  <c r="BQ40" i="52"/>
  <c r="BP40" i="52"/>
  <c r="BO40" i="52"/>
  <c r="BN40" i="52"/>
  <c r="BM40" i="52"/>
  <c r="I40" i="52"/>
  <c r="BU39" i="52"/>
  <c r="BT39" i="52"/>
  <c r="BS39" i="52"/>
  <c r="BR39" i="52"/>
  <c r="BQ39" i="52"/>
  <c r="BP39" i="52"/>
  <c r="BO39" i="52"/>
  <c r="BN39" i="52"/>
  <c r="BM39" i="52"/>
  <c r="I39" i="52"/>
  <c r="BU38" i="52"/>
  <c r="BT38" i="52"/>
  <c r="BS38" i="52"/>
  <c r="BR38" i="52"/>
  <c r="BQ38" i="52"/>
  <c r="BP38" i="52"/>
  <c r="BO38" i="52"/>
  <c r="BN38" i="52"/>
  <c r="BM38" i="52"/>
  <c r="I38" i="52"/>
  <c r="BU37" i="52"/>
  <c r="BT37" i="52"/>
  <c r="BS37" i="52"/>
  <c r="BR37" i="52"/>
  <c r="BQ37" i="52"/>
  <c r="BP37" i="52"/>
  <c r="BO37" i="52"/>
  <c r="BN37" i="52"/>
  <c r="BM37" i="52"/>
  <c r="I37" i="52"/>
  <c r="BU36" i="52"/>
  <c r="BT36" i="52"/>
  <c r="BS36" i="52"/>
  <c r="BR36" i="52"/>
  <c r="BQ36" i="52"/>
  <c r="BP36" i="52"/>
  <c r="BO36" i="52"/>
  <c r="BN36" i="52"/>
  <c r="BM36" i="52"/>
  <c r="I36" i="52"/>
  <c r="BU35" i="52"/>
  <c r="BT35" i="52"/>
  <c r="BS35" i="52"/>
  <c r="BR35" i="52"/>
  <c r="BQ35" i="52"/>
  <c r="BP35" i="52"/>
  <c r="BO35" i="52"/>
  <c r="BN35" i="52"/>
  <c r="BM35" i="52"/>
  <c r="I35" i="52"/>
  <c r="BU34" i="52"/>
  <c r="BT34" i="52"/>
  <c r="BS34" i="52"/>
  <c r="BR34" i="52"/>
  <c r="BQ34" i="52"/>
  <c r="BP34" i="52"/>
  <c r="BO34" i="52"/>
  <c r="BN34" i="52"/>
  <c r="BM34" i="52"/>
  <c r="I34" i="52"/>
  <c r="BU33" i="52"/>
  <c r="BT33" i="52"/>
  <c r="BS33" i="52"/>
  <c r="BR33" i="52"/>
  <c r="BQ33" i="52"/>
  <c r="BP33" i="52"/>
  <c r="BO33" i="52"/>
  <c r="BN33" i="52"/>
  <c r="BM33" i="52"/>
  <c r="I33" i="52"/>
  <c r="BV32" i="52"/>
  <c r="BU32" i="52"/>
  <c r="BT32" i="52"/>
  <c r="BS32" i="52"/>
  <c r="BR32" i="52"/>
  <c r="BQ32" i="52"/>
  <c r="BP32" i="52"/>
  <c r="BO32" i="52"/>
  <c r="BN32" i="52"/>
  <c r="BM32" i="52"/>
  <c r="I32" i="52"/>
  <c r="I31" i="52"/>
  <c r="I30" i="52"/>
  <c r="I29" i="52"/>
  <c r="I28" i="52"/>
  <c r="I27" i="52"/>
  <c r="I26" i="52"/>
  <c r="I25" i="52"/>
  <c r="I24" i="52"/>
  <c r="I23" i="52"/>
  <c r="I22" i="52"/>
  <c r="I21" i="52"/>
  <c r="I20" i="52"/>
  <c r="I19" i="52"/>
  <c r="I18" i="52"/>
  <c r="I17" i="52"/>
  <c r="I16" i="52"/>
  <c r="I15" i="52"/>
  <c r="I14" i="52"/>
  <c r="I13" i="52"/>
  <c r="I12" i="52"/>
  <c r="I11" i="52"/>
  <c r="I10" i="52"/>
  <c r="I9" i="52"/>
  <c r="I8" i="52"/>
  <c r="I7" i="52"/>
  <c r="I6" i="52"/>
  <c r="I5" i="52"/>
  <c r="I4" i="52"/>
  <c r="I3" i="52"/>
  <c r="BQ29" i="51" l="1"/>
  <c r="BP29" i="51"/>
  <c r="BO29" i="51"/>
  <c r="BE29" i="51"/>
  <c r="BD29" i="51"/>
  <c r="BC29" i="51"/>
  <c r="AS29" i="51"/>
  <c r="AR29" i="51"/>
  <c r="AQ29" i="51"/>
  <c r="BQ28" i="51"/>
  <c r="BP28" i="51"/>
  <c r="BO28" i="51"/>
  <c r="BE28" i="51"/>
  <c r="BD28" i="51"/>
  <c r="BC28" i="51"/>
  <c r="AS28" i="51"/>
  <c r="AR28" i="51"/>
  <c r="AQ28" i="51"/>
  <c r="BQ27" i="51"/>
  <c r="BP27" i="51"/>
  <c r="BO27" i="51"/>
  <c r="BE27" i="51"/>
  <c r="BD27" i="51"/>
  <c r="BC27" i="51"/>
  <c r="AS27" i="51"/>
  <c r="AR27" i="51"/>
  <c r="AQ27" i="51"/>
  <c r="BQ26" i="51"/>
  <c r="BP26" i="51"/>
  <c r="BO26" i="51"/>
  <c r="BE26" i="51"/>
  <c r="BD26" i="51"/>
  <c r="BC26" i="51"/>
  <c r="AS26" i="51"/>
  <c r="AR26" i="51"/>
  <c r="AQ26" i="51"/>
  <c r="BQ25" i="51"/>
  <c r="BP25" i="51"/>
  <c r="BO25" i="51"/>
  <c r="BE25" i="51"/>
  <c r="BD25" i="51"/>
  <c r="BC25" i="51"/>
  <c r="AS25" i="51"/>
  <c r="AR25" i="51"/>
  <c r="AQ25" i="51"/>
  <c r="BQ24" i="51"/>
  <c r="BP24" i="51"/>
  <c r="BO24" i="51"/>
  <c r="BE24" i="51"/>
  <c r="BD24" i="51"/>
  <c r="BC24" i="51"/>
  <c r="AS24" i="51"/>
  <c r="AR24" i="51"/>
  <c r="AQ24" i="51"/>
  <c r="BQ23" i="51"/>
  <c r="BP23" i="51"/>
  <c r="BO23" i="51"/>
  <c r="BE23" i="51"/>
  <c r="BD23" i="51"/>
  <c r="BC23" i="51"/>
  <c r="AS23" i="51"/>
  <c r="AR23" i="51"/>
  <c r="AQ23" i="51"/>
  <c r="BQ22" i="51"/>
  <c r="BP22" i="51"/>
  <c r="BO22" i="51"/>
  <c r="BE22" i="51"/>
  <c r="BD22" i="51"/>
  <c r="BC22" i="51"/>
  <c r="AS22" i="51"/>
  <c r="AR22" i="51"/>
  <c r="AQ22" i="51"/>
  <c r="BQ21" i="51"/>
  <c r="BP21" i="51"/>
  <c r="BO21" i="51"/>
  <c r="BE21" i="51"/>
  <c r="BD21" i="51"/>
  <c r="BC21" i="51"/>
  <c r="AS21" i="51"/>
  <c r="AR21" i="51"/>
  <c r="AQ21" i="51"/>
  <c r="BQ20" i="51"/>
  <c r="BP20" i="51"/>
  <c r="BO20" i="51"/>
  <c r="BE20" i="51"/>
  <c r="BD20" i="51"/>
  <c r="BC20" i="51"/>
  <c r="AS20" i="51"/>
  <c r="AR20" i="51"/>
  <c r="AQ20" i="51"/>
  <c r="BQ19" i="51"/>
  <c r="BP19" i="51"/>
  <c r="BO19" i="51"/>
  <c r="BE19" i="51"/>
  <c r="BD19" i="51"/>
  <c r="BC19" i="51"/>
  <c r="AS19" i="51"/>
  <c r="AR19" i="51"/>
  <c r="AQ19" i="51"/>
  <c r="BQ18" i="51"/>
  <c r="BP18" i="51"/>
  <c r="BO18" i="51"/>
  <c r="BE18" i="51"/>
  <c r="BD18" i="51"/>
  <c r="BC18" i="51"/>
  <c r="AS18" i="51"/>
  <c r="AR18" i="51"/>
  <c r="AQ18" i="51"/>
  <c r="BQ17" i="51"/>
  <c r="BP17" i="51"/>
  <c r="BO17" i="51"/>
  <c r="BE17" i="51"/>
  <c r="BD17" i="51"/>
  <c r="BC17" i="51"/>
  <c r="AS17" i="51"/>
  <c r="AR17" i="51"/>
  <c r="AQ17" i="51"/>
  <c r="BQ16" i="51"/>
  <c r="BP16" i="51"/>
  <c r="BO16" i="51"/>
  <c r="BE16" i="51"/>
  <c r="BD16" i="51"/>
  <c r="BC16" i="51"/>
  <c r="AS16" i="51"/>
  <c r="AR16" i="51"/>
  <c r="AQ16" i="51"/>
  <c r="BQ15" i="51"/>
  <c r="BP15" i="51"/>
  <c r="BO15" i="51"/>
  <c r="BE15" i="51"/>
  <c r="BD15" i="51"/>
  <c r="BC15" i="51"/>
  <c r="AS15" i="51"/>
  <c r="AR15" i="51"/>
  <c r="AQ15" i="51"/>
  <c r="BQ14" i="51"/>
  <c r="BP14" i="51"/>
  <c r="BO14" i="51"/>
  <c r="BE14" i="51"/>
  <c r="BD14" i="51"/>
  <c r="BC14" i="51"/>
  <c r="AS14" i="51"/>
  <c r="AR14" i="51"/>
  <c r="AQ14" i="51"/>
  <c r="BQ13" i="51"/>
  <c r="BP13" i="51"/>
  <c r="BO13" i="51"/>
  <c r="BE13" i="51"/>
  <c r="BD13" i="51"/>
  <c r="BC13" i="51"/>
  <c r="AS13" i="51"/>
  <c r="AR13" i="51"/>
  <c r="AQ13" i="51"/>
  <c r="BQ12" i="51"/>
  <c r="BP12" i="51"/>
  <c r="BO12" i="51"/>
  <c r="BE12" i="51"/>
  <c r="BD12" i="51"/>
  <c r="BC12" i="51"/>
  <c r="AS12" i="51"/>
  <c r="AR12" i="51"/>
  <c r="AQ12" i="51"/>
  <c r="BQ11" i="51"/>
  <c r="BP11" i="51"/>
  <c r="BO11" i="51"/>
  <c r="BE11" i="51"/>
  <c r="BD11" i="51"/>
  <c r="BC11" i="51"/>
  <c r="AS11" i="51"/>
  <c r="AR11" i="51"/>
  <c r="AQ11" i="51"/>
  <c r="BQ10" i="51"/>
  <c r="BP10" i="51"/>
  <c r="BO10" i="51"/>
  <c r="BE10" i="51"/>
  <c r="BD10" i="51"/>
  <c r="BC10" i="51"/>
  <c r="AS10" i="51"/>
  <c r="AR10" i="51"/>
  <c r="AQ10" i="51"/>
  <c r="BQ9" i="51"/>
  <c r="BP9" i="51"/>
  <c r="BO9" i="51"/>
  <c r="BE9" i="51"/>
  <c r="BD9" i="51"/>
  <c r="BC9" i="51"/>
  <c r="AS9" i="51"/>
  <c r="AR9" i="51"/>
  <c r="AQ9" i="51"/>
  <c r="BQ8" i="51"/>
  <c r="BP8" i="51"/>
  <c r="BO8" i="51"/>
  <c r="BE8" i="51"/>
  <c r="BD8" i="51"/>
  <c r="BC8" i="51"/>
  <c r="AS8" i="51"/>
  <c r="AR8" i="51"/>
  <c r="AQ8" i="51"/>
  <c r="BQ7" i="51"/>
  <c r="BP7" i="51"/>
  <c r="BO7" i="51"/>
  <c r="BE7" i="51"/>
  <c r="BD7" i="51"/>
  <c r="BC7" i="51"/>
  <c r="AS7" i="51"/>
  <c r="AR7" i="51"/>
  <c r="AQ7" i="51"/>
  <c r="BQ6" i="51"/>
  <c r="BP6" i="51"/>
  <c r="BO6" i="51"/>
  <c r="BE6" i="51"/>
  <c r="BD6" i="51"/>
  <c r="BC6" i="51"/>
  <c r="AS6" i="51"/>
  <c r="AR6" i="51"/>
  <c r="AQ6" i="51"/>
  <c r="BR55" i="50"/>
  <c r="BQ33" i="50"/>
  <c r="BR33" i="50"/>
  <c r="BQ34" i="50"/>
  <c r="BR34" i="50"/>
  <c r="BQ35" i="50"/>
  <c r="BR35" i="50"/>
  <c r="BQ36" i="50"/>
  <c r="BR36" i="50"/>
  <c r="BQ37" i="50"/>
  <c r="BR37" i="50"/>
  <c r="BQ38" i="50"/>
  <c r="BR38" i="50"/>
  <c r="BQ39" i="50"/>
  <c r="BR39" i="50"/>
  <c r="BQ40" i="50"/>
  <c r="BR40" i="50"/>
  <c r="BQ41" i="50"/>
  <c r="BR41" i="50"/>
  <c r="BQ42" i="50"/>
  <c r="BR42" i="50"/>
  <c r="BQ43" i="50"/>
  <c r="BR43" i="50"/>
  <c r="BQ44" i="50"/>
  <c r="BR44" i="50"/>
  <c r="BQ45" i="50"/>
  <c r="BR45" i="50"/>
  <c r="BQ46" i="50"/>
  <c r="BR46" i="50"/>
  <c r="BQ47" i="50"/>
  <c r="BR47" i="50"/>
  <c r="BQ48" i="50"/>
  <c r="BR48" i="50"/>
  <c r="BQ49" i="50"/>
  <c r="BR49" i="50"/>
  <c r="BQ50" i="50"/>
  <c r="BR50" i="50"/>
  <c r="BQ51" i="50"/>
  <c r="BR51" i="50"/>
  <c r="BQ52" i="50"/>
  <c r="BR52" i="50"/>
  <c r="BQ53" i="50"/>
  <c r="BR53" i="50"/>
  <c r="BQ54" i="50"/>
  <c r="BR54" i="50"/>
  <c r="BQ55" i="50"/>
  <c r="BR32" i="50"/>
  <c r="I290" i="50"/>
  <c r="I289" i="50"/>
  <c r="I288" i="50"/>
  <c r="I287" i="50"/>
  <c r="I286" i="50"/>
  <c r="I285" i="50"/>
  <c r="I284" i="50"/>
  <c r="I283" i="50"/>
  <c r="I282" i="50"/>
  <c r="I281" i="50"/>
  <c r="I280" i="50"/>
  <c r="I279" i="50"/>
  <c r="I278" i="50"/>
  <c r="I277" i="50"/>
  <c r="I276" i="50"/>
  <c r="I275" i="50"/>
  <c r="I274" i="50"/>
  <c r="I273" i="50"/>
  <c r="I272" i="50"/>
  <c r="I271" i="50"/>
  <c r="I270" i="50"/>
  <c r="I269" i="50"/>
  <c r="I268" i="50"/>
  <c r="I267" i="50"/>
  <c r="I266" i="50"/>
  <c r="I265" i="50"/>
  <c r="I264" i="50"/>
  <c r="I263" i="50"/>
  <c r="I262" i="50"/>
  <c r="I261" i="50"/>
  <c r="I260" i="50"/>
  <c r="I259" i="50"/>
  <c r="I258" i="50"/>
  <c r="I257" i="50"/>
  <c r="I256" i="50"/>
  <c r="I255" i="50"/>
  <c r="I254" i="50"/>
  <c r="I253" i="50"/>
  <c r="I252" i="50"/>
  <c r="I251" i="50"/>
  <c r="I250" i="50"/>
  <c r="I249" i="50"/>
  <c r="I248" i="50"/>
  <c r="I247" i="50"/>
  <c r="I246" i="50"/>
  <c r="I245" i="50"/>
  <c r="I244" i="50"/>
  <c r="I243" i="50"/>
  <c r="I242" i="50"/>
  <c r="I241" i="50"/>
  <c r="I240" i="50"/>
  <c r="I239" i="50"/>
  <c r="I238" i="50"/>
  <c r="I237" i="50"/>
  <c r="I236" i="50"/>
  <c r="I235" i="50"/>
  <c r="I234" i="50"/>
  <c r="I233" i="50"/>
  <c r="I232" i="50"/>
  <c r="I231" i="50"/>
  <c r="I230" i="50"/>
  <c r="I229" i="50"/>
  <c r="I228" i="50"/>
  <c r="I227" i="50"/>
  <c r="I226" i="50"/>
  <c r="I225" i="50"/>
  <c r="I224" i="50"/>
  <c r="I223" i="50"/>
  <c r="I222" i="50"/>
  <c r="I221" i="50"/>
  <c r="I220" i="50"/>
  <c r="I219" i="50"/>
  <c r="I218" i="50"/>
  <c r="I217" i="50"/>
  <c r="I216" i="50"/>
  <c r="I215" i="50"/>
  <c r="I214" i="50"/>
  <c r="I213" i="50"/>
  <c r="I212" i="50"/>
  <c r="I211" i="50"/>
  <c r="I210" i="50"/>
  <c r="I209" i="50"/>
  <c r="I208" i="50"/>
  <c r="I207" i="50"/>
  <c r="I206" i="50"/>
  <c r="I205" i="50"/>
  <c r="I204" i="50"/>
  <c r="I203" i="50"/>
  <c r="I202" i="50"/>
  <c r="I201" i="50"/>
  <c r="I200" i="50"/>
  <c r="I199" i="50"/>
  <c r="I198" i="50"/>
  <c r="I197" i="50"/>
  <c r="I196" i="50"/>
  <c r="I195" i="50"/>
  <c r="I194" i="50"/>
  <c r="I193" i="50"/>
  <c r="I192" i="50"/>
  <c r="I191" i="50"/>
  <c r="I190" i="50"/>
  <c r="I189" i="50"/>
  <c r="I188" i="50"/>
  <c r="I187" i="50"/>
  <c r="I186" i="50"/>
  <c r="I185" i="50"/>
  <c r="I184" i="50"/>
  <c r="I183" i="50"/>
  <c r="I182" i="50"/>
  <c r="I181" i="50"/>
  <c r="I180" i="50"/>
  <c r="I179" i="50"/>
  <c r="I178" i="50"/>
  <c r="I177" i="50"/>
  <c r="I176" i="50"/>
  <c r="I175" i="50"/>
  <c r="I174" i="50"/>
  <c r="I173" i="50"/>
  <c r="I172" i="50"/>
  <c r="I171" i="50"/>
  <c r="I170" i="50"/>
  <c r="I169" i="50"/>
  <c r="I168" i="50"/>
  <c r="I167" i="50"/>
  <c r="I166" i="50"/>
  <c r="I165" i="50"/>
  <c r="I164" i="50"/>
  <c r="I163" i="50"/>
  <c r="I162" i="50"/>
  <c r="I161" i="50"/>
  <c r="I160" i="50"/>
  <c r="I159" i="50"/>
  <c r="I158" i="50"/>
  <c r="I157" i="50"/>
  <c r="I156" i="50"/>
  <c r="I155" i="50"/>
  <c r="I154" i="50"/>
  <c r="I153" i="50"/>
  <c r="I152" i="50"/>
  <c r="I151" i="50"/>
  <c r="I150" i="50"/>
  <c r="I149" i="50"/>
  <c r="I148" i="50"/>
  <c r="I147" i="50"/>
  <c r="I146" i="50"/>
  <c r="I145" i="50"/>
  <c r="I144" i="50"/>
  <c r="I143" i="50"/>
  <c r="I142" i="50"/>
  <c r="I141" i="50"/>
  <c r="I140" i="50"/>
  <c r="I139" i="50"/>
  <c r="I138" i="50"/>
  <c r="I137" i="50"/>
  <c r="I136" i="50"/>
  <c r="I135" i="50"/>
  <c r="I134" i="50"/>
  <c r="I133" i="50"/>
  <c r="I132" i="50"/>
  <c r="I131" i="50"/>
  <c r="I130" i="50"/>
  <c r="I129" i="50"/>
  <c r="I128" i="50"/>
  <c r="I127" i="50"/>
  <c r="I126" i="50"/>
  <c r="I125" i="50"/>
  <c r="I124" i="50"/>
  <c r="I123" i="50"/>
  <c r="I122" i="50"/>
  <c r="I121" i="50"/>
  <c r="I120" i="50"/>
  <c r="I119" i="50"/>
  <c r="I118" i="50"/>
  <c r="I117" i="50"/>
  <c r="I116" i="50"/>
  <c r="I115" i="50"/>
  <c r="I114" i="50"/>
  <c r="I113" i="50"/>
  <c r="I112" i="50"/>
  <c r="I111" i="50"/>
  <c r="I110" i="50"/>
  <c r="I109" i="50"/>
  <c r="I108" i="50"/>
  <c r="I107" i="50"/>
  <c r="I106" i="50"/>
  <c r="I105" i="50"/>
  <c r="I104" i="50"/>
  <c r="I103" i="50"/>
  <c r="I102" i="50"/>
  <c r="I101" i="50"/>
  <c r="I100" i="50"/>
  <c r="I99" i="50"/>
  <c r="I98" i="50"/>
  <c r="I97" i="50"/>
  <c r="I96" i="50"/>
  <c r="I95" i="50"/>
  <c r="I94" i="50"/>
  <c r="I93" i="50"/>
  <c r="I92" i="50"/>
  <c r="I91" i="50"/>
  <c r="I90" i="50"/>
  <c r="I89" i="50"/>
  <c r="I88" i="50"/>
  <c r="I87" i="50"/>
  <c r="I86" i="50"/>
  <c r="I85" i="50"/>
  <c r="I84" i="50"/>
  <c r="I83" i="50"/>
  <c r="I82" i="50"/>
  <c r="I81" i="50"/>
  <c r="I80" i="50"/>
  <c r="I79" i="50"/>
  <c r="I78" i="50"/>
  <c r="I77" i="50"/>
  <c r="I76" i="50"/>
  <c r="I75" i="50"/>
  <c r="I74" i="50"/>
  <c r="I73" i="50"/>
  <c r="I72" i="50"/>
  <c r="I71" i="50"/>
  <c r="I70" i="50"/>
  <c r="I69" i="50"/>
  <c r="I68" i="50"/>
  <c r="I67" i="50"/>
  <c r="I66" i="50"/>
  <c r="I65" i="50"/>
  <c r="I64" i="50"/>
  <c r="I63" i="50"/>
  <c r="I62" i="50"/>
  <c r="I61" i="50"/>
  <c r="I60" i="50"/>
  <c r="I59" i="50"/>
  <c r="I58" i="50"/>
  <c r="I57" i="50"/>
  <c r="I56" i="50"/>
  <c r="BP55" i="50"/>
  <c r="BO55" i="50"/>
  <c r="BN55" i="50"/>
  <c r="BM55" i="50"/>
  <c r="BL55" i="50"/>
  <c r="BK55" i="50"/>
  <c r="BJ55" i="50"/>
  <c r="BI55" i="50"/>
  <c r="I55" i="50"/>
  <c r="BP54" i="50"/>
  <c r="BO54" i="50"/>
  <c r="BN54" i="50"/>
  <c r="BM54" i="50"/>
  <c r="BL54" i="50"/>
  <c r="BK54" i="50"/>
  <c r="BJ54" i="50"/>
  <c r="BI54" i="50"/>
  <c r="I54" i="50"/>
  <c r="BP53" i="50"/>
  <c r="BO53" i="50"/>
  <c r="BN53" i="50"/>
  <c r="BM53" i="50"/>
  <c r="BL53" i="50"/>
  <c r="BK53" i="50"/>
  <c r="BJ53" i="50"/>
  <c r="BI53" i="50"/>
  <c r="I53" i="50"/>
  <c r="BP52" i="50"/>
  <c r="BO52" i="50"/>
  <c r="BN52" i="50"/>
  <c r="BM52" i="50"/>
  <c r="BL52" i="50"/>
  <c r="BK52" i="50"/>
  <c r="BJ52" i="50"/>
  <c r="BI52" i="50"/>
  <c r="I52" i="50"/>
  <c r="BP51" i="50"/>
  <c r="BO51" i="50"/>
  <c r="BN51" i="50"/>
  <c r="BM51" i="50"/>
  <c r="BL51" i="50"/>
  <c r="BK51" i="50"/>
  <c r="BJ51" i="50"/>
  <c r="BI51" i="50"/>
  <c r="I51" i="50"/>
  <c r="BP50" i="50"/>
  <c r="BO50" i="50"/>
  <c r="BN50" i="50"/>
  <c r="BM50" i="50"/>
  <c r="BL50" i="50"/>
  <c r="BK50" i="50"/>
  <c r="BJ50" i="50"/>
  <c r="BI50" i="50"/>
  <c r="I50" i="50"/>
  <c r="BP49" i="50"/>
  <c r="BO49" i="50"/>
  <c r="BN49" i="50"/>
  <c r="BM49" i="50"/>
  <c r="BL49" i="50"/>
  <c r="BK49" i="50"/>
  <c r="BJ49" i="50"/>
  <c r="BI49" i="50"/>
  <c r="I49" i="50"/>
  <c r="BP48" i="50"/>
  <c r="BO48" i="50"/>
  <c r="BN48" i="50"/>
  <c r="BM48" i="50"/>
  <c r="BL48" i="50"/>
  <c r="BK48" i="50"/>
  <c r="BJ48" i="50"/>
  <c r="BI48" i="50"/>
  <c r="I48" i="50"/>
  <c r="BP47" i="50"/>
  <c r="BO47" i="50"/>
  <c r="BN47" i="50"/>
  <c r="BM47" i="50"/>
  <c r="BL47" i="50"/>
  <c r="BK47" i="50"/>
  <c r="BJ47" i="50"/>
  <c r="BI47" i="50"/>
  <c r="I47" i="50"/>
  <c r="BP46" i="50"/>
  <c r="BO46" i="50"/>
  <c r="BN46" i="50"/>
  <c r="BM46" i="50"/>
  <c r="BL46" i="50"/>
  <c r="BK46" i="50"/>
  <c r="BJ46" i="50"/>
  <c r="BI46" i="50"/>
  <c r="I46" i="50"/>
  <c r="BP45" i="50"/>
  <c r="BO45" i="50"/>
  <c r="BN45" i="50"/>
  <c r="BM45" i="50"/>
  <c r="BL45" i="50"/>
  <c r="BK45" i="50"/>
  <c r="BJ45" i="50"/>
  <c r="BI45" i="50"/>
  <c r="I45" i="50"/>
  <c r="BP44" i="50"/>
  <c r="BO44" i="50"/>
  <c r="BN44" i="50"/>
  <c r="BM44" i="50"/>
  <c r="BL44" i="50"/>
  <c r="BK44" i="50"/>
  <c r="BJ44" i="50"/>
  <c r="BI44" i="50"/>
  <c r="I44" i="50"/>
  <c r="BP43" i="50"/>
  <c r="BO43" i="50"/>
  <c r="BN43" i="50"/>
  <c r="BM43" i="50"/>
  <c r="BL43" i="50"/>
  <c r="BK43" i="50"/>
  <c r="BJ43" i="50"/>
  <c r="BI43" i="50"/>
  <c r="I43" i="50"/>
  <c r="BP42" i="50"/>
  <c r="BO42" i="50"/>
  <c r="BN42" i="50"/>
  <c r="BM42" i="50"/>
  <c r="BL42" i="50"/>
  <c r="BK42" i="50"/>
  <c r="BJ42" i="50"/>
  <c r="BI42" i="50"/>
  <c r="I42" i="50"/>
  <c r="BP41" i="50"/>
  <c r="BO41" i="50"/>
  <c r="BN41" i="50"/>
  <c r="BM41" i="50"/>
  <c r="BL41" i="50"/>
  <c r="BK41" i="50"/>
  <c r="BJ41" i="50"/>
  <c r="BI41" i="50"/>
  <c r="I41" i="50"/>
  <c r="BP40" i="50"/>
  <c r="BO40" i="50"/>
  <c r="BN40" i="50"/>
  <c r="BM40" i="50"/>
  <c r="BL40" i="50"/>
  <c r="BK40" i="50"/>
  <c r="BJ40" i="50"/>
  <c r="BI40" i="50"/>
  <c r="I40" i="50"/>
  <c r="BP39" i="50"/>
  <c r="BO39" i="50"/>
  <c r="BN39" i="50"/>
  <c r="BM39" i="50"/>
  <c r="BL39" i="50"/>
  <c r="BK39" i="50"/>
  <c r="BJ39" i="50"/>
  <c r="BI39" i="50"/>
  <c r="I39" i="50"/>
  <c r="BP38" i="50"/>
  <c r="BO38" i="50"/>
  <c r="BN38" i="50"/>
  <c r="BM38" i="50"/>
  <c r="BL38" i="50"/>
  <c r="BK38" i="50"/>
  <c r="BJ38" i="50"/>
  <c r="BI38" i="50"/>
  <c r="I38" i="50"/>
  <c r="BP37" i="50"/>
  <c r="BO37" i="50"/>
  <c r="BN37" i="50"/>
  <c r="BM37" i="50"/>
  <c r="BL37" i="50"/>
  <c r="BK37" i="50"/>
  <c r="BJ37" i="50"/>
  <c r="BI37" i="50"/>
  <c r="I37" i="50"/>
  <c r="BP36" i="50"/>
  <c r="BO36" i="50"/>
  <c r="BN36" i="50"/>
  <c r="BM36" i="50"/>
  <c r="BL36" i="50"/>
  <c r="BK36" i="50"/>
  <c r="BJ36" i="50"/>
  <c r="BI36" i="50"/>
  <c r="I36" i="50"/>
  <c r="BP35" i="50"/>
  <c r="BO35" i="50"/>
  <c r="BN35" i="50"/>
  <c r="BM35" i="50"/>
  <c r="BL35" i="50"/>
  <c r="BK35" i="50"/>
  <c r="BJ35" i="50"/>
  <c r="BI35" i="50"/>
  <c r="I35" i="50"/>
  <c r="BP34" i="50"/>
  <c r="BO34" i="50"/>
  <c r="BN34" i="50"/>
  <c r="BM34" i="50"/>
  <c r="BL34" i="50"/>
  <c r="BK34" i="50"/>
  <c r="BJ34" i="50"/>
  <c r="BI34" i="50"/>
  <c r="I34" i="50"/>
  <c r="BP33" i="50"/>
  <c r="BO33" i="50"/>
  <c r="BN33" i="50"/>
  <c r="BM33" i="50"/>
  <c r="BL33" i="50"/>
  <c r="BK33" i="50"/>
  <c r="BJ33" i="50"/>
  <c r="BI33" i="50"/>
  <c r="I33" i="50"/>
  <c r="BQ32" i="50"/>
  <c r="BP32" i="50"/>
  <c r="BO32" i="50"/>
  <c r="BN32" i="50"/>
  <c r="BM32" i="50"/>
  <c r="BL32" i="50"/>
  <c r="BK32" i="50"/>
  <c r="BJ32" i="50"/>
  <c r="BI32" i="50"/>
  <c r="I32" i="50"/>
  <c r="I31" i="50"/>
  <c r="I30" i="50"/>
  <c r="I29" i="50"/>
  <c r="I28" i="50"/>
  <c r="I27" i="50"/>
  <c r="I26" i="50"/>
  <c r="I25" i="50"/>
  <c r="I24" i="50"/>
  <c r="I23" i="50"/>
  <c r="I22" i="50"/>
  <c r="I21" i="50"/>
  <c r="I20" i="50"/>
  <c r="I19" i="50"/>
  <c r="I18" i="50"/>
  <c r="I17" i="50"/>
  <c r="I16" i="50"/>
  <c r="I15" i="50"/>
  <c r="I14" i="50"/>
  <c r="I13" i="50"/>
  <c r="I12" i="50"/>
  <c r="I11" i="50"/>
  <c r="I10" i="50"/>
  <c r="I9" i="50"/>
  <c r="I8" i="50"/>
  <c r="I7" i="50"/>
  <c r="I6" i="50"/>
  <c r="I5" i="50"/>
  <c r="I4" i="50"/>
  <c r="I3" i="50"/>
  <c r="BN29" i="49" l="1"/>
  <c r="BM29" i="49"/>
  <c r="BL29" i="49"/>
  <c r="BC29" i="49"/>
  <c r="BB29" i="49"/>
  <c r="BA29" i="49"/>
  <c r="AR29" i="49"/>
  <c r="AQ29" i="49"/>
  <c r="AP29" i="49"/>
  <c r="BN28" i="49"/>
  <c r="BM28" i="49"/>
  <c r="BL28" i="49"/>
  <c r="BC28" i="49"/>
  <c r="BB28" i="49"/>
  <c r="BA28" i="49"/>
  <c r="AR28" i="49"/>
  <c r="AQ28" i="49"/>
  <c r="AP28" i="49"/>
  <c r="BN27" i="49"/>
  <c r="BM27" i="49"/>
  <c r="BL27" i="49"/>
  <c r="BC27" i="49"/>
  <c r="BB27" i="49"/>
  <c r="BA27" i="49"/>
  <c r="AR27" i="49"/>
  <c r="AQ27" i="49"/>
  <c r="AP27" i="49"/>
  <c r="BN26" i="49"/>
  <c r="BM26" i="49"/>
  <c r="BL26" i="49"/>
  <c r="BC26" i="49"/>
  <c r="BB26" i="49"/>
  <c r="BA26" i="49"/>
  <c r="AR26" i="49"/>
  <c r="AQ26" i="49"/>
  <c r="AP26" i="49"/>
  <c r="BN25" i="49"/>
  <c r="BM25" i="49"/>
  <c r="BL25" i="49"/>
  <c r="BC25" i="49"/>
  <c r="BB25" i="49"/>
  <c r="BA25" i="49"/>
  <c r="AR25" i="49"/>
  <c r="AQ25" i="49"/>
  <c r="AP25" i="49"/>
  <c r="BN24" i="49"/>
  <c r="BM24" i="49"/>
  <c r="BL24" i="49"/>
  <c r="BC24" i="49"/>
  <c r="BB24" i="49"/>
  <c r="BA24" i="49"/>
  <c r="AR24" i="49"/>
  <c r="AQ24" i="49"/>
  <c r="AP24" i="49"/>
  <c r="BN23" i="49"/>
  <c r="BM23" i="49"/>
  <c r="BL23" i="49"/>
  <c r="BC23" i="49"/>
  <c r="BB23" i="49"/>
  <c r="BA23" i="49"/>
  <c r="AR23" i="49"/>
  <c r="AQ23" i="49"/>
  <c r="AP23" i="49"/>
  <c r="BN22" i="49"/>
  <c r="BM22" i="49"/>
  <c r="BL22" i="49"/>
  <c r="BC22" i="49"/>
  <c r="BB22" i="49"/>
  <c r="BA22" i="49"/>
  <c r="AR22" i="49"/>
  <c r="AQ22" i="49"/>
  <c r="AP22" i="49"/>
  <c r="BN21" i="49"/>
  <c r="BM21" i="49"/>
  <c r="BL21" i="49"/>
  <c r="BC21" i="49"/>
  <c r="BB21" i="49"/>
  <c r="BA21" i="49"/>
  <c r="AR21" i="49"/>
  <c r="AQ21" i="49"/>
  <c r="AP21" i="49"/>
  <c r="BN20" i="49"/>
  <c r="BM20" i="49"/>
  <c r="BL20" i="49"/>
  <c r="BC20" i="49"/>
  <c r="BB20" i="49"/>
  <c r="BA20" i="49"/>
  <c r="AR20" i="49"/>
  <c r="AQ20" i="49"/>
  <c r="AP20" i="49"/>
  <c r="BN19" i="49"/>
  <c r="BM19" i="49"/>
  <c r="BL19" i="49"/>
  <c r="BC19" i="49"/>
  <c r="BB19" i="49"/>
  <c r="BA19" i="49"/>
  <c r="AR19" i="49"/>
  <c r="AQ19" i="49"/>
  <c r="AP19" i="49"/>
  <c r="BN18" i="49"/>
  <c r="BM18" i="49"/>
  <c r="BL18" i="49"/>
  <c r="BC18" i="49"/>
  <c r="BB18" i="49"/>
  <c r="BA18" i="49"/>
  <c r="AR18" i="49"/>
  <c r="AQ18" i="49"/>
  <c r="AP18" i="49"/>
  <c r="BN17" i="49"/>
  <c r="BM17" i="49"/>
  <c r="BL17" i="49"/>
  <c r="BC17" i="49"/>
  <c r="BB17" i="49"/>
  <c r="BA17" i="49"/>
  <c r="AR17" i="49"/>
  <c r="AQ17" i="49"/>
  <c r="AP17" i="49"/>
  <c r="BN16" i="49"/>
  <c r="BM16" i="49"/>
  <c r="BL16" i="49"/>
  <c r="BC16" i="49"/>
  <c r="BB16" i="49"/>
  <c r="BA16" i="49"/>
  <c r="AR16" i="49"/>
  <c r="AQ16" i="49"/>
  <c r="AP16" i="49"/>
  <c r="BN15" i="49"/>
  <c r="BM15" i="49"/>
  <c r="BL15" i="49"/>
  <c r="BC15" i="49"/>
  <c r="BB15" i="49"/>
  <c r="BA15" i="49"/>
  <c r="AR15" i="49"/>
  <c r="AQ15" i="49"/>
  <c r="AP15" i="49"/>
  <c r="BN14" i="49"/>
  <c r="BM14" i="49"/>
  <c r="BL14" i="49"/>
  <c r="BC14" i="49"/>
  <c r="BB14" i="49"/>
  <c r="BA14" i="49"/>
  <c r="AR14" i="49"/>
  <c r="AQ14" i="49"/>
  <c r="AP14" i="49"/>
  <c r="BN13" i="49"/>
  <c r="BM13" i="49"/>
  <c r="BL13" i="49"/>
  <c r="BC13" i="49"/>
  <c r="BB13" i="49"/>
  <c r="BA13" i="49"/>
  <c r="AR13" i="49"/>
  <c r="AQ13" i="49"/>
  <c r="AP13" i="49"/>
  <c r="BN12" i="49"/>
  <c r="BM12" i="49"/>
  <c r="BL12" i="49"/>
  <c r="BC12" i="49"/>
  <c r="BB12" i="49"/>
  <c r="BA12" i="49"/>
  <c r="AR12" i="49"/>
  <c r="AQ12" i="49"/>
  <c r="AP12" i="49"/>
  <c r="BN11" i="49"/>
  <c r="BM11" i="49"/>
  <c r="BL11" i="49"/>
  <c r="BC11" i="49"/>
  <c r="BB11" i="49"/>
  <c r="BA11" i="49"/>
  <c r="AR11" i="49"/>
  <c r="AQ11" i="49"/>
  <c r="AP11" i="49"/>
  <c r="BN10" i="49"/>
  <c r="BM10" i="49"/>
  <c r="BL10" i="49"/>
  <c r="BC10" i="49"/>
  <c r="BB10" i="49"/>
  <c r="BA10" i="49"/>
  <c r="AR10" i="49"/>
  <c r="AQ10" i="49"/>
  <c r="AP10" i="49"/>
  <c r="BN9" i="49"/>
  <c r="BM9" i="49"/>
  <c r="BL9" i="49"/>
  <c r="BC9" i="49"/>
  <c r="BB9" i="49"/>
  <c r="BA9" i="49"/>
  <c r="AR9" i="49"/>
  <c r="AQ9" i="49"/>
  <c r="AP9" i="49"/>
  <c r="BN8" i="49"/>
  <c r="BM8" i="49"/>
  <c r="BL8" i="49"/>
  <c r="BC8" i="49"/>
  <c r="BB8" i="49"/>
  <c r="BA8" i="49"/>
  <c r="AR8" i="49"/>
  <c r="AQ8" i="49"/>
  <c r="AP8" i="49"/>
  <c r="BN7" i="49"/>
  <c r="BM7" i="49"/>
  <c r="BL7" i="49"/>
  <c r="BC7" i="49"/>
  <c r="BB7" i="49"/>
  <c r="BA7" i="49"/>
  <c r="AR7" i="49"/>
  <c r="AQ7" i="49"/>
  <c r="AP7" i="49"/>
  <c r="BN6" i="49"/>
  <c r="BM6" i="49"/>
  <c r="BL6" i="49"/>
  <c r="BC6" i="49"/>
  <c r="BB6" i="49"/>
  <c r="BA6" i="49"/>
  <c r="AR6" i="49"/>
  <c r="AQ6" i="49"/>
  <c r="AP6" i="49"/>
  <c r="BM55" i="48"/>
  <c r="BL33" i="48"/>
  <c r="BM33" i="48"/>
  <c r="BL34" i="48"/>
  <c r="BM34" i="48"/>
  <c r="BL35" i="48"/>
  <c r="BM35" i="48"/>
  <c r="BL36" i="48"/>
  <c r="BM36" i="48"/>
  <c r="BL37" i="48"/>
  <c r="BM37" i="48"/>
  <c r="BL38" i="48"/>
  <c r="BM38" i="48"/>
  <c r="BL39" i="48"/>
  <c r="BM39" i="48"/>
  <c r="BL40" i="48"/>
  <c r="BM40" i="48"/>
  <c r="BL41" i="48"/>
  <c r="BM41" i="48"/>
  <c r="BL42" i="48"/>
  <c r="BM42" i="48"/>
  <c r="BL43" i="48"/>
  <c r="BM43" i="48"/>
  <c r="BL44" i="48"/>
  <c r="BM44" i="48"/>
  <c r="BL45" i="48"/>
  <c r="BM45" i="48"/>
  <c r="BL46" i="48"/>
  <c r="BM46" i="48"/>
  <c r="BL47" i="48"/>
  <c r="BM47" i="48"/>
  <c r="BL48" i="48"/>
  <c r="BM48" i="48"/>
  <c r="BL49" i="48"/>
  <c r="BM49" i="48"/>
  <c r="BL50" i="48"/>
  <c r="BM50" i="48"/>
  <c r="BL51" i="48"/>
  <c r="BM51" i="48"/>
  <c r="BL52" i="48"/>
  <c r="BM52" i="48"/>
  <c r="BL53" i="48"/>
  <c r="BM53" i="48"/>
  <c r="BL54" i="48"/>
  <c r="BM54" i="48"/>
  <c r="BL55" i="48"/>
  <c r="BM32" i="48"/>
  <c r="I290" i="48"/>
  <c r="I289" i="48"/>
  <c r="I288" i="48"/>
  <c r="I287" i="48"/>
  <c r="I286" i="48"/>
  <c r="I285" i="48"/>
  <c r="I284" i="48"/>
  <c r="I283" i="48"/>
  <c r="I282" i="48"/>
  <c r="I281" i="48"/>
  <c r="I280" i="48"/>
  <c r="I279" i="48"/>
  <c r="I278" i="48"/>
  <c r="I277" i="48"/>
  <c r="I276" i="48"/>
  <c r="I275" i="48"/>
  <c r="I274" i="48"/>
  <c r="I273" i="48"/>
  <c r="I272" i="48"/>
  <c r="I271" i="48"/>
  <c r="I270" i="48"/>
  <c r="I269" i="48"/>
  <c r="I268" i="48"/>
  <c r="I267" i="48"/>
  <c r="I266" i="48"/>
  <c r="I265" i="48"/>
  <c r="I264" i="48"/>
  <c r="I263" i="48"/>
  <c r="I262" i="48"/>
  <c r="I261" i="48"/>
  <c r="I260" i="48"/>
  <c r="I259" i="48"/>
  <c r="I258" i="48"/>
  <c r="I257" i="48"/>
  <c r="I256" i="48"/>
  <c r="I255" i="48"/>
  <c r="I254" i="48"/>
  <c r="I253" i="48"/>
  <c r="I252" i="48"/>
  <c r="I251" i="48"/>
  <c r="I250" i="48"/>
  <c r="I249" i="48"/>
  <c r="I248" i="48"/>
  <c r="I247" i="48"/>
  <c r="I246" i="48"/>
  <c r="I245" i="48"/>
  <c r="I244" i="48"/>
  <c r="I243" i="48"/>
  <c r="I242" i="48"/>
  <c r="I241" i="48"/>
  <c r="I240" i="48"/>
  <c r="I239" i="48"/>
  <c r="I238" i="48"/>
  <c r="I237" i="48"/>
  <c r="I236" i="48"/>
  <c r="I235" i="48"/>
  <c r="I234" i="48"/>
  <c r="I233" i="48"/>
  <c r="I232" i="48"/>
  <c r="I231" i="48"/>
  <c r="I230" i="48"/>
  <c r="I229" i="48"/>
  <c r="I228" i="48"/>
  <c r="I227" i="48"/>
  <c r="I226" i="48"/>
  <c r="I225" i="48"/>
  <c r="I224" i="48"/>
  <c r="I223" i="48"/>
  <c r="I222" i="48"/>
  <c r="I221" i="48"/>
  <c r="I220" i="48"/>
  <c r="I219" i="48"/>
  <c r="I218" i="48"/>
  <c r="I217" i="48"/>
  <c r="I216" i="48"/>
  <c r="I215" i="48"/>
  <c r="I214" i="48"/>
  <c r="I213" i="48"/>
  <c r="I212" i="48"/>
  <c r="I211" i="48"/>
  <c r="I210" i="48"/>
  <c r="I209" i="48"/>
  <c r="I208" i="48"/>
  <c r="I207" i="48"/>
  <c r="I206" i="48"/>
  <c r="I205" i="48"/>
  <c r="I204" i="48"/>
  <c r="I203" i="48"/>
  <c r="I202" i="48"/>
  <c r="I201" i="48"/>
  <c r="I200" i="48"/>
  <c r="I199" i="48"/>
  <c r="I198" i="48"/>
  <c r="I197" i="48"/>
  <c r="I196" i="48"/>
  <c r="I195" i="48"/>
  <c r="I194" i="48"/>
  <c r="I193" i="48"/>
  <c r="I192" i="48"/>
  <c r="I191" i="48"/>
  <c r="I190" i="48"/>
  <c r="I189" i="48"/>
  <c r="I188" i="48"/>
  <c r="I187" i="48"/>
  <c r="I186" i="48"/>
  <c r="I185" i="48"/>
  <c r="I184" i="48"/>
  <c r="I183" i="48"/>
  <c r="I182" i="48"/>
  <c r="I181" i="48"/>
  <c r="I180" i="48"/>
  <c r="I179" i="48"/>
  <c r="I178" i="48"/>
  <c r="I177" i="48"/>
  <c r="I176" i="48"/>
  <c r="I175" i="48"/>
  <c r="I174" i="48"/>
  <c r="I173" i="48"/>
  <c r="I172" i="48"/>
  <c r="I171" i="48"/>
  <c r="I170" i="48"/>
  <c r="I169" i="48"/>
  <c r="I168" i="48"/>
  <c r="I167" i="48"/>
  <c r="I166" i="48"/>
  <c r="I165" i="48"/>
  <c r="I164" i="48"/>
  <c r="I163" i="48"/>
  <c r="I162" i="48"/>
  <c r="I161" i="48"/>
  <c r="I160" i="48"/>
  <c r="I159" i="48"/>
  <c r="I158" i="48"/>
  <c r="I157" i="48"/>
  <c r="I156" i="48"/>
  <c r="I155" i="48"/>
  <c r="I154" i="48"/>
  <c r="I153" i="48"/>
  <c r="I152" i="48"/>
  <c r="I151" i="48"/>
  <c r="I150" i="48"/>
  <c r="I149" i="48"/>
  <c r="I148" i="48"/>
  <c r="I147" i="48"/>
  <c r="I146" i="48"/>
  <c r="I145" i="48"/>
  <c r="I144" i="48"/>
  <c r="I143" i="48"/>
  <c r="I142" i="48"/>
  <c r="I141" i="48"/>
  <c r="I140" i="48"/>
  <c r="I139" i="48"/>
  <c r="I138" i="48"/>
  <c r="I137" i="48"/>
  <c r="I136" i="48"/>
  <c r="I135" i="48"/>
  <c r="I134" i="48"/>
  <c r="I133" i="48"/>
  <c r="I132" i="48"/>
  <c r="I131" i="48"/>
  <c r="I130" i="48"/>
  <c r="I129" i="48"/>
  <c r="I128" i="48"/>
  <c r="I127" i="48"/>
  <c r="I126" i="48"/>
  <c r="I125" i="48"/>
  <c r="I124" i="48"/>
  <c r="I123" i="48"/>
  <c r="I122" i="48"/>
  <c r="I121" i="48"/>
  <c r="I120" i="48"/>
  <c r="I119" i="48"/>
  <c r="I118" i="48"/>
  <c r="I117" i="48"/>
  <c r="I116" i="48"/>
  <c r="I115" i="48"/>
  <c r="I114" i="48"/>
  <c r="I113" i="48"/>
  <c r="I112" i="48"/>
  <c r="I111" i="48"/>
  <c r="I110" i="48"/>
  <c r="I109" i="48"/>
  <c r="I108" i="48"/>
  <c r="I107" i="48"/>
  <c r="I106" i="48"/>
  <c r="I105" i="48"/>
  <c r="I104" i="48"/>
  <c r="I103" i="48"/>
  <c r="I102" i="48"/>
  <c r="I101" i="48"/>
  <c r="I100" i="48"/>
  <c r="I99" i="48"/>
  <c r="I98" i="48"/>
  <c r="I97" i="48"/>
  <c r="I96" i="48"/>
  <c r="I95" i="48"/>
  <c r="I94" i="48"/>
  <c r="I93" i="48"/>
  <c r="I92" i="48"/>
  <c r="I91" i="48"/>
  <c r="I90" i="48"/>
  <c r="I89" i="48"/>
  <c r="I88" i="48"/>
  <c r="I87" i="48"/>
  <c r="I86" i="48"/>
  <c r="I85" i="48"/>
  <c r="I84" i="48"/>
  <c r="I83" i="48"/>
  <c r="I82" i="48"/>
  <c r="I81" i="48"/>
  <c r="I80" i="48"/>
  <c r="I79" i="48"/>
  <c r="I78" i="48"/>
  <c r="I77" i="48"/>
  <c r="I76" i="48"/>
  <c r="I75" i="48"/>
  <c r="I74" i="48"/>
  <c r="I73" i="48"/>
  <c r="I72" i="48"/>
  <c r="I71" i="48"/>
  <c r="I70" i="48"/>
  <c r="I69" i="48"/>
  <c r="I68" i="48"/>
  <c r="I67" i="48"/>
  <c r="I66" i="48"/>
  <c r="I65" i="48"/>
  <c r="I64" i="48"/>
  <c r="I63" i="48"/>
  <c r="I62" i="48"/>
  <c r="I61" i="48"/>
  <c r="I60" i="48"/>
  <c r="I59" i="48"/>
  <c r="I58" i="48"/>
  <c r="I57" i="48"/>
  <c r="I56" i="48"/>
  <c r="BK55" i="48"/>
  <c r="BJ55" i="48"/>
  <c r="BI55" i="48"/>
  <c r="BH55" i="48"/>
  <c r="BG55" i="48"/>
  <c r="BF55" i="48"/>
  <c r="BE55" i="48"/>
  <c r="I55" i="48"/>
  <c r="BK54" i="48"/>
  <c r="BJ54" i="48"/>
  <c r="BI54" i="48"/>
  <c r="BH54" i="48"/>
  <c r="BG54" i="48"/>
  <c r="BF54" i="48"/>
  <c r="BE54" i="48"/>
  <c r="I54" i="48"/>
  <c r="BK53" i="48"/>
  <c r="BJ53" i="48"/>
  <c r="BI53" i="48"/>
  <c r="BH53" i="48"/>
  <c r="BG53" i="48"/>
  <c r="BF53" i="48"/>
  <c r="BE53" i="48"/>
  <c r="I53" i="48"/>
  <c r="BK52" i="48"/>
  <c r="BJ52" i="48"/>
  <c r="BI52" i="48"/>
  <c r="BH52" i="48"/>
  <c r="BG52" i="48"/>
  <c r="BF52" i="48"/>
  <c r="BE52" i="48"/>
  <c r="I52" i="48"/>
  <c r="BK51" i="48"/>
  <c r="BJ51" i="48"/>
  <c r="BI51" i="48"/>
  <c r="BH51" i="48"/>
  <c r="BG51" i="48"/>
  <c r="BF51" i="48"/>
  <c r="BE51" i="48"/>
  <c r="I51" i="48"/>
  <c r="BK50" i="48"/>
  <c r="BJ50" i="48"/>
  <c r="BI50" i="48"/>
  <c r="BH50" i="48"/>
  <c r="BG50" i="48"/>
  <c r="BF50" i="48"/>
  <c r="BE50" i="48"/>
  <c r="I50" i="48"/>
  <c r="BK49" i="48"/>
  <c r="BJ49" i="48"/>
  <c r="BI49" i="48"/>
  <c r="BH49" i="48"/>
  <c r="BG49" i="48"/>
  <c r="BF49" i="48"/>
  <c r="BE49" i="48"/>
  <c r="I49" i="48"/>
  <c r="BK48" i="48"/>
  <c r="BJ48" i="48"/>
  <c r="BI48" i="48"/>
  <c r="BH48" i="48"/>
  <c r="BG48" i="48"/>
  <c r="BF48" i="48"/>
  <c r="BE48" i="48"/>
  <c r="I48" i="48"/>
  <c r="BK47" i="48"/>
  <c r="BJ47" i="48"/>
  <c r="BI47" i="48"/>
  <c r="BH47" i="48"/>
  <c r="BG47" i="48"/>
  <c r="BF47" i="48"/>
  <c r="BE47" i="48"/>
  <c r="I47" i="48"/>
  <c r="BK46" i="48"/>
  <c r="BJ46" i="48"/>
  <c r="BI46" i="48"/>
  <c r="BH46" i="48"/>
  <c r="BG46" i="48"/>
  <c r="BF46" i="48"/>
  <c r="BE46" i="48"/>
  <c r="I46" i="48"/>
  <c r="BK45" i="48"/>
  <c r="BJ45" i="48"/>
  <c r="BI45" i="48"/>
  <c r="BH45" i="48"/>
  <c r="BG45" i="48"/>
  <c r="BF45" i="48"/>
  <c r="BE45" i="48"/>
  <c r="I45" i="48"/>
  <c r="BK44" i="48"/>
  <c r="BJ44" i="48"/>
  <c r="BI44" i="48"/>
  <c r="BH44" i="48"/>
  <c r="BG44" i="48"/>
  <c r="BF44" i="48"/>
  <c r="BE44" i="48"/>
  <c r="I44" i="48"/>
  <c r="BK43" i="48"/>
  <c r="BJ43" i="48"/>
  <c r="BI43" i="48"/>
  <c r="BH43" i="48"/>
  <c r="BG43" i="48"/>
  <c r="BF43" i="48"/>
  <c r="BE43" i="48"/>
  <c r="I43" i="48"/>
  <c r="BK42" i="48"/>
  <c r="BJ42" i="48"/>
  <c r="BI42" i="48"/>
  <c r="BH42" i="48"/>
  <c r="BG42" i="48"/>
  <c r="BF42" i="48"/>
  <c r="BE42" i="48"/>
  <c r="I42" i="48"/>
  <c r="BK41" i="48"/>
  <c r="BJ41" i="48"/>
  <c r="BI41" i="48"/>
  <c r="BH41" i="48"/>
  <c r="BG41" i="48"/>
  <c r="BF41" i="48"/>
  <c r="BE41" i="48"/>
  <c r="I41" i="48"/>
  <c r="BK40" i="48"/>
  <c r="BJ40" i="48"/>
  <c r="BI40" i="48"/>
  <c r="BH40" i="48"/>
  <c r="BG40" i="48"/>
  <c r="BF40" i="48"/>
  <c r="BE40" i="48"/>
  <c r="I40" i="48"/>
  <c r="BK39" i="48"/>
  <c r="BJ39" i="48"/>
  <c r="BI39" i="48"/>
  <c r="BH39" i="48"/>
  <c r="BG39" i="48"/>
  <c r="BF39" i="48"/>
  <c r="BE39" i="48"/>
  <c r="I39" i="48"/>
  <c r="BK38" i="48"/>
  <c r="BJ38" i="48"/>
  <c r="BI38" i="48"/>
  <c r="BH38" i="48"/>
  <c r="BG38" i="48"/>
  <c r="BF38" i="48"/>
  <c r="BE38" i="48"/>
  <c r="I38" i="48"/>
  <c r="BK37" i="48"/>
  <c r="BJ37" i="48"/>
  <c r="BI37" i="48"/>
  <c r="BH37" i="48"/>
  <c r="BG37" i="48"/>
  <c r="BF37" i="48"/>
  <c r="BE37" i="48"/>
  <c r="I37" i="48"/>
  <c r="BK36" i="48"/>
  <c r="BJ36" i="48"/>
  <c r="BI36" i="48"/>
  <c r="BH36" i="48"/>
  <c r="BG36" i="48"/>
  <c r="BF36" i="48"/>
  <c r="BE36" i="48"/>
  <c r="I36" i="48"/>
  <c r="BK35" i="48"/>
  <c r="BJ35" i="48"/>
  <c r="BI35" i="48"/>
  <c r="BH35" i="48"/>
  <c r="BG35" i="48"/>
  <c r="BF35" i="48"/>
  <c r="BE35" i="48"/>
  <c r="I35" i="48"/>
  <c r="BK34" i="48"/>
  <c r="BJ34" i="48"/>
  <c r="BI34" i="48"/>
  <c r="BH34" i="48"/>
  <c r="BG34" i="48"/>
  <c r="BF34" i="48"/>
  <c r="BE34" i="48"/>
  <c r="I34" i="48"/>
  <c r="BK33" i="48"/>
  <c r="BJ33" i="48"/>
  <c r="BI33" i="48"/>
  <c r="BH33" i="48"/>
  <c r="BG33" i="48"/>
  <c r="BF33" i="48"/>
  <c r="BE33" i="48"/>
  <c r="I33" i="48"/>
  <c r="BL32" i="48"/>
  <c r="BK32" i="48"/>
  <c r="BJ32" i="48"/>
  <c r="BI32" i="48"/>
  <c r="BH32" i="48"/>
  <c r="BG32" i="48"/>
  <c r="BF32" i="48"/>
  <c r="BE32" i="48"/>
  <c r="I32" i="48"/>
  <c r="I31" i="48"/>
  <c r="I30" i="48"/>
  <c r="I29" i="48"/>
  <c r="I28" i="48"/>
  <c r="I27" i="48"/>
  <c r="I26" i="48"/>
  <c r="I25" i="48"/>
  <c r="I24" i="48"/>
  <c r="I23" i="48"/>
  <c r="I22" i="48"/>
  <c r="I21" i="48"/>
  <c r="I20" i="48"/>
  <c r="I19" i="48"/>
  <c r="I18" i="48"/>
  <c r="I17" i="48"/>
  <c r="I16" i="48"/>
  <c r="I15" i="48"/>
  <c r="I14" i="48"/>
  <c r="I13" i="48"/>
  <c r="I12" i="48"/>
  <c r="I11" i="48"/>
  <c r="I10" i="48"/>
  <c r="I9" i="48"/>
  <c r="I8" i="48"/>
  <c r="I7" i="48"/>
  <c r="I6" i="48"/>
  <c r="I5" i="48"/>
  <c r="I4" i="48"/>
  <c r="I3" i="48"/>
  <c r="BK29" i="47"/>
  <c r="BJ29" i="47"/>
  <c r="BI29" i="47"/>
  <c r="BA29" i="47"/>
  <c r="AZ29" i="47"/>
  <c r="AY29" i="47"/>
  <c r="AQ29" i="47"/>
  <c r="AP29" i="47"/>
  <c r="AO29" i="47"/>
  <c r="BK28" i="47"/>
  <c r="BJ28" i="47"/>
  <c r="BI28" i="47"/>
  <c r="BA28" i="47"/>
  <c r="AZ28" i="47"/>
  <c r="AY28" i="47"/>
  <c r="AQ28" i="47"/>
  <c r="AP28" i="47"/>
  <c r="AO28" i="47"/>
  <c r="BK27" i="47"/>
  <c r="BJ27" i="47"/>
  <c r="BI27" i="47"/>
  <c r="BA27" i="47"/>
  <c r="AZ27" i="47"/>
  <c r="AY27" i="47"/>
  <c r="AQ27" i="47"/>
  <c r="AP27" i="47"/>
  <c r="AO27" i="47"/>
  <c r="BK26" i="47"/>
  <c r="BJ26" i="47"/>
  <c r="BI26" i="47"/>
  <c r="BA26" i="47"/>
  <c r="AZ26" i="47"/>
  <c r="AY26" i="47"/>
  <c r="AQ26" i="47"/>
  <c r="AP26" i="47"/>
  <c r="AO26" i="47"/>
  <c r="BK25" i="47"/>
  <c r="BJ25" i="47"/>
  <c r="BI25" i="47"/>
  <c r="BA25" i="47"/>
  <c r="AZ25" i="47"/>
  <c r="AY25" i="47"/>
  <c r="AQ25" i="47"/>
  <c r="AP25" i="47"/>
  <c r="AO25" i="47"/>
  <c r="BK24" i="47"/>
  <c r="BJ24" i="47"/>
  <c r="BI24" i="47"/>
  <c r="BA24" i="47"/>
  <c r="AZ24" i="47"/>
  <c r="AY24" i="47"/>
  <c r="AQ24" i="47"/>
  <c r="AP24" i="47"/>
  <c r="AO24" i="47"/>
  <c r="BK23" i="47"/>
  <c r="BJ23" i="47"/>
  <c r="BI23" i="47"/>
  <c r="BA23" i="47"/>
  <c r="AZ23" i="47"/>
  <c r="AY23" i="47"/>
  <c r="AQ23" i="47"/>
  <c r="AP23" i="47"/>
  <c r="AO23" i="47"/>
  <c r="BK22" i="47"/>
  <c r="BJ22" i="47"/>
  <c r="BI22" i="47"/>
  <c r="BA22" i="47"/>
  <c r="AZ22" i="47"/>
  <c r="AY22" i="47"/>
  <c r="AQ22" i="47"/>
  <c r="AP22" i="47"/>
  <c r="AO22" i="47"/>
  <c r="BK21" i="47"/>
  <c r="BJ21" i="47"/>
  <c r="BI21" i="47"/>
  <c r="BA21" i="47"/>
  <c r="AZ21" i="47"/>
  <c r="AY21" i="47"/>
  <c r="AQ21" i="47"/>
  <c r="AP21" i="47"/>
  <c r="AO21" i="47"/>
  <c r="BK20" i="47"/>
  <c r="BJ20" i="47"/>
  <c r="BI20" i="47"/>
  <c r="BA20" i="47"/>
  <c r="AZ20" i="47"/>
  <c r="AY20" i="47"/>
  <c r="AQ20" i="47"/>
  <c r="AP20" i="47"/>
  <c r="AO20" i="47"/>
  <c r="BK19" i="47"/>
  <c r="BJ19" i="47"/>
  <c r="BI19" i="47"/>
  <c r="BA19" i="47"/>
  <c r="AZ19" i="47"/>
  <c r="AY19" i="47"/>
  <c r="AQ19" i="47"/>
  <c r="AP19" i="47"/>
  <c r="AO19" i="47"/>
  <c r="BK18" i="47"/>
  <c r="BJ18" i="47"/>
  <c r="BI18" i="47"/>
  <c r="BA18" i="47"/>
  <c r="AZ18" i="47"/>
  <c r="AY18" i="47"/>
  <c r="AQ18" i="47"/>
  <c r="AP18" i="47"/>
  <c r="AO18" i="47"/>
  <c r="BK17" i="47"/>
  <c r="BJ17" i="47"/>
  <c r="BI17" i="47"/>
  <c r="BA17" i="47"/>
  <c r="AZ17" i="47"/>
  <c r="AY17" i="47"/>
  <c r="AQ17" i="47"/>
  <c r="AP17" i="47"/>
  <c r="AO17" i="47"/>
  <c r="BK16" i="47"/>
  <c r="BJ16" i="47"/>
  <c r="BI16" i="47"/>
  <c r="BA16" i="47"/>
  <c r="AZ16" i="47"/>
  <c r="AY16" i="47"/>
  <c r="AQ16" i="47"/>
  <c r="AP16" i="47"/>
  <c r="AO16" i="47"/>
  <c r="BK15" i="47"/>
  <c r="BJ15" i="47"/>
  <c r="BI15" i="47"/>
  <c r="BA15" i="47"/>
  <c r="AZ15" i="47"/>
  <c r="AY15" i="47"/>
  <c r="AQ15" i="47"/>
  <c r="AP15" i="47"/>
  <c r="AO15" i="47"/>
  <c r="BK14" i="47"/>
  <c r="BJ14" i="47"/>
  <c r="BI14" i="47"/>
  <c r="BA14" i="47"/>
  <c r="AZ14" i="47"/>
  <c r="AY14" i="47"/>
  <c r="AQ14" i="47"/>
  <c r="AP14" i="47"/>
  <c r="AO14" i="47"/>
  <c r="BK13" i="47"/>
  <c r="BJ13" i="47"/>
  <c r="BI13" i="47"/>
  <c r="BA13" i="47"/>
  <c r="AZ13" i="47"/>
  <c r="AY13" i="47"/>
  <c r="AQ13" i="47"/>
  <c r="AP13" i="47"/>
  <c r="AO13" i="47"/>
  <c r="BK12" i="47"/>
  <c r="BJ12" i="47"/>
  <c r="BI12" i="47"/>
  <c r="BA12" i="47"/>
  <c r="AZ12" i="47"/>
  <c r="AY12" i="47"/>
  <c r="AQ12" i="47"/>
  <c r="AP12" i="47"/>
  <c r="AO12" i="47"/>
  <c r="BK11" i="47"/>
  <c r="BJ11" i="47"/>
  <c r="BI11" i="47"/>
  <c r="BA11" i="47"/>
  <c r="AZ11" i="47"/>
  <c r="AY11" i="47"/>
  <c r="AQ11" i="47"/>
  <c r="AP11" i="47"/>
  <c r="AO11" i="47"/>
  <c r="BK10" i="47"/>
  <c r="BJ10" i="47"/>
  <c r="BI10" i="47"/>
  <c r="BA10" i="47"/>
  <c r="AZ10" i="47"/>
  <c r="AY10" i="47"/>
  <c r="AQ10" i="47"/>
  <c r="AP10" i="47"/>
  <c r="AO10" i="47"/>
  <c r="BK9" i="47"/>
  <c r="BJ9" i="47"/>
  <c r="BI9" i="47"/>
  <c r="BA9" i="47"/>
  <c r="AZ9" i="47"/>
  <c r="AY9" i="47"/>
  <c r="AQ9" i="47"/>
  <c r="AP9" i="47"/>
  <c r="AO9" i="47"/>
  <c r="BK8" i="47"/>
  <c r="BJ8" i="47"/>
  <c r="BI8" i="47"/>
  <c r="BA8" i="47"/>
  <c r="AZ8" i="47"/>
  <c r="AY8" i="47"/>
  <c r="AQ8" i="47"/>
  <c r="AP8" i="47"/>
  <c r="AO8" i="47"/>
  <c r="BK7" i="47"/>
  <c r="BJ7" i="47"/>
  <c r="BI7" i="47"/>
  <c r="BA7" i="47"/>
  <c r="AZ7" i="47"/>
  <c r="AY7" i="47"/>
  <c r="AQ7" i="47"/>
  <c r="AP7" i="47"/>
  <c r="AO7" i="47"/>
  <c r="BK6" i="47"/>
  <c r="BJ6" i="47"/>
  <c r="BI6" i="47"/>
  <c r="BA6" i="47"/>
  <c r="AZ6" i="47"/>
  <c r="AY6" i="47"/>
  <c r="AQ6" i="47"/>
  <c r="AP6" i="47"/>
  <c r="AO6" i="47"/>
  <c r="BA32" i="46"/>
  <c r="BA33" i="46"/>
  <c r="BB33" i="46"/>
  <c r="BC33" i="46"/>
  <c r="BD33" i="46"/>
  <c r="BE33" i="46"/>
  <c r="BF33" i="46"/>
  <c r="BG33" i="46"/>
  <c r="BH33" i="46"/>
  <c r="BA34" i="46"/>
  <c r="BB34" i="46"/>
  <c r="BC34" i="46"/>
  <c r="BD34" i="46"/>
  <c r="BE34" i="46"/>
  <c r="BF34" i="46"/>
  <c r="BG34" i="46"/>
  <c r="BH34" i="46"/>
  <c r="BA35" i="46"/>
  <c r="BB35" i="46"/>
  <c r="BC35" i="46"/>
  <c r="BD35" i="46"/>
  <c r="BE35" i="46"/>
  <c r="BF35" i="46"/>
  <c r="BG35" i="46"/>
  <c r="BH35" i="46"/>
  <c r="BA36" i="46"/>
  <c r="BB36" i="46"/>
  <c r="BC36" i="46"/>
  <c r="BD36" i="46"/>
  <c r="BE36" i="46"/>
  <c r="BF36" i="46"/>
  <c r="BG36" i="46"/>
  <c r="BH36" i="46"/>
  <c r="BA37" i="46"/>
  <c r="BB37" i="46"/>
  <c r="BC37" i="46"/>
  <c r="BD37" i="46"/>
  <c r="BE37" i="46"/>
  <c r="BF37" i="46"/>
  <c r="BG37" i="46"/>
  <c r="BH37" i="46"/>
  <c r="BA38" i="46"/>
  <c r="BB38" i="46"/>
  <c r="BC38" i="46"/>
  <c r="BD38" i="46"/>
  <c r="BE38" i="46"/>
  <c r="BF38" i="46"/>
  <c r="BG38" i="46"/>
  <c r="BH38" i="46"/>
  <c r="BA39" i="46"/>
  <c r="BB39" i="46"/>
  <c r="BC39" i="46"/>
  <c r="BD39" i="46"/>
  <c r="BE39" i="46"/>
  <c r="BF39" i="46"/>
  <c r="BG39" i="46"/>
  <c r="BH39" i="46"/>
  <c r="BA40" i="46"/>
  <c r="BB40" i="46"/>
  <c r="BC40" i="46"/>
  <c r="BD40" i="46"/>
  <c r="BE40" i="46"/>
  <c r="BF40" i="46"/>
  <c r="BG40" i="46"/>
  <c r="BH40" i="46"/>
  <c r="BA41" i="46"/>
  <c r="BB41" i="46"/>
  <c r="BC41" i="46"/>
  <c r="BD41" i="46"/>
  <c r="BE41" i="46"/>
  <c r="BF41" i="46"/>
  <c r="BG41" i="46"/>
  <c r="BH41" i="46"/>
  <c r="BA42" i="46"/>
  <c r="BB42" i="46"/>
  <c r="BC42" i="46"/>
  <c r="BD42" i="46"/>
  <c r="BE42" i="46"/>
  <c r="BF42" i="46"/>
  <c r="BG42" i="46"/>
  <c r="BH42" i="46"/>
  <c r="BA43" i="46"/>
  <c r="BB43" i="46"/>
  <c r="BC43" i="46"/>
  <c r="BD43" i="46"/>
  <c r="BE43" i="46"/>
  <c r="BF43" i="46"/>
  <c r="BG43" i="46"/>
  <c r="BH43" i="46"/>
  <c r="BA44" i="46"/>
  <c r="BB44" i="46"/>
  <c r="BC44" i="46"/>
  <c r="BD44" i="46"/>
  <c r="BE44" i="46"/>
  <c r="BF44" i="46"/>
  <c r="BG44" i="46"/>
  <c r="BH44" i="46"/>
  <c r="BA45" i="46"/>
  <c r="BB45" i="46"/>
  <c r="BC45" i="46"/>
  <c r="BD45" i="46"/>
  <c r="BE45" i="46"/>
  <c r="BF45" i="46"/>
  <c r="BG45" i="46"/>
  <c r="BH45" i="46"/>
  <c r="BA46" i="46"/>
  <c r="BB46" i="46"/>
  <c r="BC46" i="46"/>
  <c r="BD46" i="46"/>
  <c r="BE46" i="46"/>
  <c r="BF46" i="46"/>
  <c r="BG46" i="46"/>
  <c r="BH46" i="46"/>
  <c r="BA47" i="46"/>
  <c r="BB47" i="46"/>
  <c r="BC47" i="46"/>
  <c r="BD47" i="46"/>
  <c r="BE47" i="46"/>
  <c r="BF47" i="46"/>
  <c r="BG47" i="46"/>
  <c r="BH47" i="46"/>
  <c r="BA48" i="46"/>
  <c r="BB48" i="46"/>
  <c r="BC48" i="46"/>
  <c r="BD48" i="46"/>
  <c r="BE48" i="46"/>
  <c r="BF48" i="46"/>
  <c r="BG48" i="46"/>
  <c r="BH48" i="46"/>
  <c r="BA49" i="46"/>
  <c r="BB49" i="46"/>
  <c r="BC49" i="46"/>
  <c r="BD49" i="46"/>
  <c r="BE49" i="46"/>
  <c r="BF49" i="46"/>
  <c r="BG49" i="46"/>
  <c r="BH49" i="46"/>
  <c r="BA50" i="46"/>
  <c r="BB50" i="46"/>
  <c r="BC50" i="46"/>
  <c r="BD50" i="46"/>
  <c r="BE50" i="46"/>
  <c r="BF50" i="46"/>
  <c r="BG50" i="46"/>
  <c r="BH50" i="46"/>
  <c r="BA51" i="46"/>
  <c r="BB51" i="46"/>
  <c r="BC51" i="46"/>
  <c r="BD51" i="46"/>
  <c r="BE51" i="46"/>
  <c r="BF51" i="46"/>
  <c r="BG51" i="46"/>
  <c r="BH51" i="46"/>
  <c r="BA52" i="46"/>
  <c r="BB52" i="46"/>
  <c r="BC52" i="46"/>
  <c r="BD52" i="46"/>
  <c r="BE52" i="46"/>
  <c r="BF52" i="46"/>
  <c r="BG52" i="46"/>
  <c r="BH52" i="46"/>
  <c r="BA53" i="46"/>
  <c r="BB53" i="46"/>
  <c r="BC53" i="46"/>
  <c r="BD53" i="46"/>
  <c r="BE53" i="46"/>
  <c r="BF53" i="46"/>
  <c r="BG53" i="46"/>
  <c r="BH53" i="46"/>
  <c r="BA54" i="46"/>
  <c r="BB54" i="46"/>
  <c r="BC54" i="46"/>
  <c r="BD54" i="46"/>
  <c r="BE54" i="46"/>
  <c r="BF54" i="46"/>
  <c r="BG54" i="46"/>
  <c r="BH54" i="46"/>
  <c r="BA55" i="46"/>
  <c r="BB55" i="46"/>
  <c r="BC55" i="46"/>
  <c r="BD55" i="46"/>
  <c r="BE55" i="46"/>
  <c r="BF55" i="46"/>
  <c r="BG55" i="46"/>
  <c r="BH55" i="46"/>
  <c r="BB32" i="46"/>
  <c r="BC32" i="46"/>
  <c r="BD32" i="46"/>
  <c r="BE32" i="46"/>
  <c r="BF32" i="46"/>
  <c r="BG32" i="46"/>
  <c r="BH32" i="46"/>
  <c r="I290" i="46"/>
  <c r="I289" i="46"/>
  <c r="I288" i="46"/>
  <c r="I287" i="46"/>
  <c r="I286" i="46"/>
  <c r="I285" i="46"/>
  <c r="I284" i="46"/>
  <c r="I283" i="46"/>
  <c r="I282" i="46"/>
  <c r="I281" i="46"/>
  <c r="I280" i="46"/>
  <c r="I279" i="46"/>
  <c r="I278" i="46"/>
  <c r="I277" i="46"/>
  <c r="I276" i="46"/>
  <c r="I275" i="46"/>
  <c r="I274" i="46"/>
  <c r="I273" i="46"/>
  <c r="I272" i="46"/>
  <c r="I271" i="46"/>
  <c r="I270" i="46"/>
  <c r="I269" i="46"/>
  <c r="I268" i="46"/>
  <c r="I267" i="46"/>
  <c r="I266" i="46"/>
  <c r="I265" i="46"/>
  <c r="I264" i="46"/>
  <c r="I263" i="46"/>
  <c r="I262" i="46"/>
  <c r="I261" i="46"/>
  <c r="I260" i="46"/>
  <c r="I259" i="46"/>
  <c r="I258" i="46"/>
  <c r="I257" i="46"/>
  <c r="I256" i="46"/>
  <c r="I255" i="46"/>
  <c r="I254" i="46"/>
  <c r="I253" i="46"/>
  <c r="I252" i="46"/>
  <c r="I251" i="46"/>
  <c r="I250" i="46"/>
  <c r="I249" i="46"/>
  <c r="I248" i="46"/>
  <c r="I247" i="46"/>
  <c r="I246" i="46"/>
  <c r="I245" i="46"/>
  <c r="I244" i="46"/>
  <c r="I243" i="46"/>
  <c r="I242" i="46"/>
  <c r="I241" i="46"/>
  <c r="I240" i="46"/>
  <c r="I239" i="46"/>
  <c r="I238" i="46"/>
  <c r="I237" i="46"/>
  <c r="I236" i="46"/>
  <c r="I235" i="46"/>
  <c r="I234" i="46"/>
  <c r="I233" i="46"/>
  <c r="I232" i="46"/>
  <c r="I231" i="46"/>
  <c r="I230" i="46"/>
  <c r="I229" i="46"/>
  <c r="I228" i="46"/>
  <c r="I227" i="46"/>
  <c r="I226" i="46"/>
  <c r="I225" i="46"/>
  <c r="I224" i="46"/>
  <c r="I223" i="46"/>
  <c r="I222" i="46"/>
  <c r="I221" i="46"/>
  <c r="I220" i="46"/>
  <c r="I219" i="46"/>
  <c r="I218" i="46"/>
  <c r="I217" i="46"/>
  <c r="I216" i="46"/>
  <c r="I215" i="46"/>
  <c r="I214" i="46"/>
  <c r="I213" i="46"/>
  <c r="I212" i="46"/>
  <c r="I211" i="46"/>
  <c r="I210" i="46"/>
  <c r="I209" i="46"/>
  <c r="I208" i="46"/>
  <c r="I207" i="46"/>
  <c r="I206" i="46"/>
  <c r="I205" i="46"/>
  <c r="I204" i="46"/>
  <c r="I203" i="46"/>
  <c r="I202" i="46"/>
  <c r="I201" i="46"/>
  <c r="I200" i="46"/>
  <c r="I199" i="46"/>
  <c r="I198" i="46"/>
  <c r="I197" i="46"/>
  <c r="I196" i="46"/>
  <c r="I195" i="46"/>
  <c r="I194" i="46"/>
  <c r="I193" i="46"/>
  <c r="I192" i="46"/>
  <c r="I191" i="46"/>
  <c r="I190" i="46"/>
  <c r="I189" i="46"/>
  <c r="I188" i="46"/>
  <c r="I187" i="46"/>
  <c r="I186" i="46"/>
  <c r="I185" i="46"/>
  <c r="I184" i="46"/>
  <c r="I183" i="46"/>
  <c r="I182" i="46"/>
  <c r="I181" i="46"/>
  <c r="I180" i="46"/>
  <c r="I179" i="46"/>
  <c r="I178" i="46"/>
  <c r="I177" i="46"/>
  <c r="I176" i="46"/>
  <c r="I175" i="46"/>
  <c r="I174" i="46"/>
  <c r="I173" i="46"/>
  <c r="I172" i="46"/>
  <c r="I171" i="46"/>
  <c r="I170" i="46"/>
  <c r="I169" i="46"/>
  <c r="I168" i="46"/>
  <c r="I167" i="46"/>
  <c r="I166" i="46"/>
  <c r="I165" i="46"/>
  <c r="I164" i="46"/>
  <c r="I163" i="46"/>
  <c r="I162" i="46"/>
  <c r="I161" i="46"/>
  <c r="I160" i="46"/>
  <c r="I159" i="46"/>
  <c r="I158" i="46"/>
  <c r="I157" i="46"/>
  <c r="I156" i="46"/>
  <c r="I155" i="46"/>
  <c r="I154" i="46"/>
  <c r="I153" i="46"/>
  <c r="I152" i="46"/>
  <c r="I151" i="46"/>
  <c r="I150" i="46"/>
  <c r="I149" i="46"/>
  <c r="I148" i="46"/>
  <c r="I147" i="46"/>
  <c r="I146" i="46"/>
  <c r="I145" i="46"/>
  <c r="I144" i="46"/>
  <c r="I143" i="46"/>
  <c r="I142" i="46"/>
  <c r="I141" i="46"/>
  <c r="I140" i="46"/>
  <c r="I139" i="46"/>
  <c r="I138" i="46"/>
  <c r="I137" i="46"/>
  <c r="I136" i="46"/>
  <c r="I135" i="46"/>
  <c r="I134" i="46"/>
  <c r="I133" i="46"/>
  <c r="I132" i="46"/>
  <c r="I131" i="46"/>
  <c r="I130" i="46"/>
  <c r="I129" i="46"/>
  <c r="I128" i="46"/>
  <c r="I127" i="46"/>
  <c r="I126" i="46"/>
  <c r="I125" i="46"/>
  <c r="I124" i="46"/>
  <c r="I123" i="46"/>
  <c r="I122" i="46"/>
  <c r="I121" i="46"/>
  <c r="I120" i="46"/>
  <c r="I119" i="46"/>
  <c r="I118" i="46"/>
  <c r="I117" i="46"/>
  <c r="I116" i="46"/>
  <c r="I115" i="46"/>
  <c r="I114" i="46"/>
  <c r="I113" i="46"/>
  <c r="I112" i="46"/>
  <c r="I111" i="46"/>
  <c r="I110" i="46"/>
  <c r="I109" i="46"/>
  <c r="I108" i="46"/>
  <c r="I107" i="46"/>
  <c r="I106" i="46"/>
  <c r="I105" i="46"/>
  <c r="I104" i="46"/>
  <c r="I103" i="46"/>
  <c r="I102" i="46"/>
  <c r="I101" i="46"/>
  <c r="I100" i="46"/>
  <c r="I99" i="46"/>
  <c r="I98" i="46"/>
  <c r="I97" i="46"/>
  <c r="I96" i="46"/>
  <c r="I95" i="46"/>
  <c r="I94" i="46"/>
  <c r="I93" i="46"/>
  <c r="I92" i="46"/>
  <c r="I91" i="46"/>
  <c r="I90" i="46"/>
  <c r="I89" i="46"/>
  <c r="I88" i="46"/>
  <c r="I87" i="46"/>
  <c r="I86" i="46"/>
  <c r="I85" i="46"/>
  <c r="I84" i="46"/>
  <c r="I83" i="46"/>
  <c r="I82" i="46"/>
  <c r="I81" i="46"/>
  <c r="I80" i="46"/>
  <c r="I79" i="46"/>
  <c r="I78" i="46"/>
  <c r="I77" i="46"/>
  <c r="I76" i="46"/>
  <c r="I75" i="46"/>
  <c r="I74" i="46"/>
  <c r="I73" i="46"/>
  <c r="I72" i="46"/>
  <c r="I71" i="46"/>
  <c r="I70" i="46"/>
  <c r="I69" i="46"/>
  <c r="I68" i="46"/>
  <c r="I67" i="46"/>
  <c r="I66" i="46"/>
  <c r="I65" i="46"/>
  <c r="I64" i="46"/>
  <c r="I63" i="46"/>
  <c r="I62" i="46"/>
  <c r="I61" i="46"/>
  <c r="I60" i="46"/>
  <c r="I59" i="46"/>
  <c r="I58" i="46"/>
  <c r="I57" i="46"/>
  <c r="I56" i="46"/>
  <c r="I55" i="46"/>
  <c r="I54" i="46"/>
  <c r="I53" i="46"/>
  <c r="I52" i="46"/>
  <c r="I51" i="46"/>
  <c r="I50" i="46"/>
  <c r="I49" i="46"/>
  <c r="I48" i="46"/>
  <c r="I47" i="46"/>
  <c r="I46" i="46"/>
  <c r="I45" i="46"/>
  <c r="I44" i="46"/>
  <c r="I43" i="46"/>
  <c r="I42" i="46"/>
  <c r="I41" i="46"/>
  <c r="I40" i="46"/>
  <c r="I39" i="46"/>
  <c r="I38" i="46"/>
  <c r="I37" i="46"/>
  <c r="I36" i="46"/>
  <c r="I35" i="46"/>
  <c r="I34" i="46"/>
  <c r="I33" i="46"/>
  <c r="I32" i="46"/>
  <c r="I31" i="46"/>
  <c r="I30" i="46"/>
  <c r="I29" i="46"/>
  <c r="I28" i="46"/>
  <c r="I27" i="46"/>
  <c r="I26" i="46"/>
  <c r="I25" i="46"/>
  <c r="I24" i="46"/>
  <c r="I23" i="46"/>
  <c r="I22" i="46"/>
  <c r="I21" i="46"/>
  <c r="I20" i="46"/>
  <c r="I19" i="46"/>
  <c r="I18" i="46"/>
  <c r="I17" i="46"/>
  <c r="I16" i="46"/>
  <c r="I15" i="46"/>
  <c r="I14" i="46"/>
  <c r="I13" i="46"/>
  <c r="I12" i="46"/>
  <c r="I11" i="46"/>
  <c r="I10" i="46"/>
  <c r="I9" i="46"/>
  <c r="I8" i="46"/>
  <c r="I7" i="46"/>
  <c r="I6" i="46"/>
  <c r="I5" i="46"/>
  <c r="I4" i="46"/>
  <c r="I3" i="46"/>
  <c r="BH29" i="45" l="1"/>
  <c r="BG29" i="45"/>
  <c r="BF29" i="45"/>
  <c r="AY29" i="45"/>
  <c r="AX29" i="45"/>
  <c r="AW29" i="45"/>
  <c r="AP29" i="45"/>
  <c r="AO29" i="45"/>
  <c r="AN29" i="45"/>
  <c r="BH28" i="45"/>
  <c r="BG28" i="45"/>
  <c r="BF28" i="45"/>
  <c r="AY28" i="45"/>
  <c r="AX28" i="45"/>
  <c r="AW28" i="45"/>
  <c r="AP28" i="45"/>
  <c r="AO28" i="45"/>
  <c r="AN28" i="45"/>
  <c r="BH27" i="45"/>
  <c r="BG27" i="45"/>
  <c r="BF27" i="45"/>
  <c r="AY27" i="45"/>
  <c r="AX27" i="45"/>
  <c r="AW27" i="45"/>
  <c r="AP27" i="45"/>
  <c r="AO27" i="45"/>
  <c r="AN27" i="45"/>
  <c r="BH26" i="45"/>
  <c r="BG26" i="45"/>
  <c r="BF26" i="45"/>
  <c r="AY26" i="45"/>
  <c r="AX26" i="45"/>
  <c r="AW26" i="45"/>
  <c r="AP26" i="45"/>
  <c r="AO26" i="45"/>
  <c r="AN26" i="45"/>
  <c r="BH25" i="45"/>
  <c r="BG25" i="45"/>
  <c r="BF25" i="45"/>
  <c r="AY25" i="45"/>
  <c r="AX25" i="45"/>
  <c r="AW25" i="45"/>
  <c r="AP25" i="45"/>
  <c r="AO25" i="45"/>
  <c r="AN25" i="45"/>
  <c r="BH24" i="45"/>
  <c r="BG24" i="45"/>
  <c r="BF24" i="45"/>
  <c r="AY24" i="45"/>
  <c r="AX24" i="45"/>
  <c r="AW24" i="45"/>
  <c r="AP24" i="45"/>
  <c r="AO24" i="45"/>
  <c r="AN24" i="45"/>
  <c r="BH23" i="45"/>
  <c r="BG23" i="45"/>
  <c r="BF23" i="45"/>
  <c r="AY23" i="45"/>
  <c r="AX23" i="45"/>
  <c r="AW23" i="45"/>
  <c r="AP23" i="45"/>
  <c r="AO23" i="45"/>
  <c r="AN23" i="45"/>
  <c r="BH22" i="45"/>
  <c r="BG22" i="45"/>
  <c r="BF22" i="45"/>
  <c r="AY22" i="45"/>
  <c r="AX22" i="45"/>
  <c r="AW22" i="45"/>
  <c r="AP22" i="45"/>
  <c r="AO22" i="45"/>
  <c r="AN22" i="45"/>
  <c r="BH21" i="45"/>
  <c r="BG21" i="45"/>
  <c r="BF21" i="45"/>
  <c r="AY21" i="45"/>
  <c r="AX21" i="45"/>
  <c r="AW21" i="45"/>
  <c r="AP21" i="45"/>
  <c r="AO21" i="45"/>
  <c r="AN21" i="45"/>
  <c r="BH20" i="45"/>
  <c r="BG20" i="45"/>
  <c r="BF20" i="45"/>
  <c r="AY20" i="45"/>
  <c r="AX20" i="45"/>
  <c r="AW20" i="45"/>
  <c r="AP20" i="45"/>
  <c r="AO20" i="45"/>
  <c r="AN20" i="45"/>
  <c r="BH19" i="45"/>
  <c r="BG19" i="45"/>
  <c r="BF19" i="45"/>
  <c r="AY19" i="45"/>
  <c r="AX19" i="45"/>
  <c r="AW19" i="45"/>
  <c r="AP19" i="45"/>
  <c r="AO19" i="45"/>
  <c r="AN19" i="45"/>
  <c r="BH18" i="45"/>
  <c r="BG18" i="45"/>
  <c r="BF18" i="45"/>
  <c r="AY18" i="45"/>
  <c r="AX18" i="45"/>
  <c r="AW18" i="45"/>
  <c r="AP18" i="45"/>
  <c r="AO18" i="45"/>
  <c r="AN18" i="45"/>
  <c r="BH17" i="45"/>
  <c r="BG17" i="45"/>
  <c r="BF17" i="45"/>
  <c r="AY17" i="45"/>
  <c r="AX17" i="45"/>
  <c r="AW17" i="45"/>
  <c r="AP17" i="45"/>
  <c r="AO17" i="45"/>
  <c r="AN17" i="45"/>
  <c r="BH16" i="45"/>
  <c r="BG16" i="45"/>
  <c r="BF16" i="45"/>
  <c r="AY16" i="45"/>
  <c r="AX16" i="45"/>
  <c r="AW16" i="45"/>
  <c r="AP16" i="45"/>
  <c r="AO16" i="45"/>
  <c r="AN16" i="45"/>
  <c r="BH15" i="45"/>
  <c r="BG15" i="45"/>
  <c r="BF15" i="45"/>
  <c r="AY15" i="45"/>
  <c r="AX15" i="45"/>
  <c r="AW15" i="45"/>
  <c r="AP15" i="45"/>
  <c r="AO15" i="45"/>
  <c r="AN15" i="45"/>
  <c r="BH14" i="45"/>
  <c r="BG14" i="45"/>
  <c r="BF14" i="45"/>
  <c r="AY14" i="45"/>
  <c r="AX14" i="45"/>
  <c r="AW14" i="45"/>
  <c r="AP14" i="45"/>
  <c r="AO14" i="45"/>
  <c r="AN14" i="45"/>
  <c r="BH13" i="45"/>
  <c r="BG13" i="45"/>
  <c r="BF13" i="45"/>
  <c r="AY13" i="45"/>
  <c r="AX13" i="45"/>
  <c r="AW13" i="45"/>
  <c r="AP13" i="45"/>
  <c r="AO13" i="45"/>
  <c r="AN13" i="45"/>
  <c r="BH12" i="45"/>
  <c r="BG12" i="45"/>
  <c r="BF12" i="45"/>
  <c r="AY12" i="45"/>
  <c r="AX12" i="45"/>
  <c r="AW12" i="45"/>
  <c r="AP12" i="45"/>
  <c r="AO12" i="45"/>
  <c r="AN12" i="45"/>
  <c r="BH11" i="45"/>
  <c r="BG11" i="45"/>
  <c r="BF11" i="45"/>
  <c r="AY11" i="45"/>
  <c r="AX11" i="45"/>
  <c r="AW11" i="45"/>
  <c r="AP11" i="45"/>
  <c r="AO11" i="45"/>
  <c r="AN11" i="45"/>
  <c r="BH10" i="45"/>
  <c r="BG10" i="45"/>
  <c r="BF10" i="45"/>
  <c r="AY10" i="45"/>
  <c r="AX10" i="45"/>
  <c r="AW10" i="45"/>
  <c r="AP10" i="45"/>
  <c r="AO10" i="45"/>
  <c r="AN10" i="45"/>
  <c r="BH9" i="45"/>
  <c r="BG9" i="45"/>
  <c r="BF9" i="45"/>
  <c r="AY9" i="45"/>
  <c r="AX9" i="45"/>
  <c r="AW9" i="45"/>
  <c r="AP9" i="45"/>
  <c r="AO9" i="45"/>
  <c r="AN9" i="45"/>
  <c r="BH8" i="45"/>
  <c r="BG8" i="45"/>
  <c r="BF8" i="45"/>
  <c r="AY8" i="45"/>
  <c r="AX8" i="45"/>
  <c r="AW8" i="45"/>
  <c r="AP8" i="45"/>
  <c r="AO8" i="45"/>
  <c r="AN8" i="45"/>
  <c r="BH7" i="45"/>
  <c r="BG7" i="45"/>
  <c r="BF7" i="45"/>
  <c r="AY7" i="45"/>
  <c r="AX7" i="45"/>
  <c r="AW7" i="45"/>
  <c r="AP7" i="45"/>
  <c r="AO7" i="45"/>
  <c r="AN7" i="45"/>
  <c r="BH6" i="45"/>
  <c r="BG6" i="45"/>
  <c r="BF6" i="45"/>
  <c r="AY6" i="45"/>
  <c r="AX6" i="45"/>
  <c r="AW6" i="45"/>
  <c r="AP6" i="45"/>
  <c r="AO6" i="45"/>
  <c r="AN6" i="45"/>
  <c r="AW33" i="44"/>
  <c r="AX33" i="44"/>
  <c r="AY33" i="44"/>
  <c r="AZ33" i="44"/>
  <c r="BA33" i="44"/>
  <c r="BB33" i="44"/>
  <c r="BC33" i="44"/>
  <c r="AW34" i="44"/>
  <c r="AX34" i="44"/>
  <c r="AY34" i="44"/>
  <c r="AZ34" i="44"/>
  <c r="BA34" i="44"/>
  <c r="BB34" i="44"/>
  <c r="BC34" i="44"/>
  <c r="AW35" i="44"/>
  <c r="AX35" i="44"/>
  <c r="AY35" i="44"/>
  <c r="AZ35" i="44"/>
  <c r="BA35" i="44"/>
  <c r="BB35" i="44"/>
  <c r="BC35" i="44"/>
  <c r="AW36" i="44"/>
  <c r="AX36" i="44"/>
  <c r="AY36" i="44"/>
  <c r="AZ36" i="44"/>
  <c r="BA36" i="44"/>
  <c r="BB36" i="44"/>
  <c r="BC36" i="44"/>
  <c r="AW37" i="44"/>
  <c r="AX37" i="44"/>
  <c r="AY37" i="44"/>
  <c r="AZ37" i="44"/>
  <c r="BA37" i="44"/>
  <c r="BB37" i="44"/>
  <c r="BC37" i="44"/>
  <c r="AW38" i="44"/>
  <c r="AX38" i="44"/>
  <c r="AY38" i="44"/>
  <c r="AZ38" i="44"/>
  <c r="BA38" i="44"/>
  <c r="BB38" i="44"/>
  <c r="BC38" i="44"/>
  <c r="AW39" i="44"/>
  <c r="AX39" i="44"/>
  <c r="AY39" i="44"/>
  <c r="AZ39" i="44"/>
  <c r="BA39" i="44"/>
  <c r="BB39" i="44"/>
  <c r="BC39" i="44"/>
  <c r="AW40" i="44"/>
  <c r="AX40" i="44"/>
  <c r="AY40" i="44"/>
  <c r="AZ40" i="44"/>
  <c r="BA40" i="44"/>
  <c r="BB40" i="44"/>
  <c r="BC40" i="44"/>
  <c r="AW41" i="44"/>
  <c r="AX41" i="44"/>
  <c r="AY41" i="44"/>
  <c r="AZ41" i="44"/>
  <c r="BA41" i="44"/>
  <c r="BB41" i="44"/>
  <c r="BC41" i="44"/>
  <c r="AW42" i="44"/>
  <c r="AX42" i="44"/>
  <c r="AY42" i="44"/>
  <c r="AZ42" i="44"/>
  <c r="BA42" i="44"/>
  <c r="BB42" i="44"/>
  <c r="BC42" i="44"/>
  <c r="AW43" i="44"/>
  <c r="AX43" i="44"/>
  <c r="AY43" i="44"/>
  <c r="AZ43" i="44"/>
  <c r="BA43" i="44"/>
  <c r="BB43" i="44"/>
  <c r="BC43" i="44"/>
  <c r="AW44" i="44"/>
  <c r="AX44" i="44"/>
  <c r="AY44" i="44"/>
  <c r="AZ44" i="44"/>
  <c r="BA44" i="44"/>
  <c r="BB44" i="44"/>
  <c r="BC44" i="44"/>
  <c r="AW45" i="44"/>
  <c r="AX45" i="44"/>
  <c r="AY45" i="44"/>
  <c r="AZ45" i="44"/>
  <c r="BA45" i="44"/>
  <c r="BB45" i="44"/>
  <c r="BC45" i="44"/>
  <c r="AW46" i="44"/>
  <c r="AX46" i="44"/>
  <c r="AY46" i="44"/>
  <c r="AZ46" i="44"/>
  <c r="BA46" i="44"/>
  <c r="BB46" i="44"/>
  <c r="BC46" i="44"/>
  <c r="AW47" i="44"/>
  <c r="AX47" i="44"/>
  <c r="AY47" i="44"/>
  <c r="AZ47" i="44"/>
  <c r="BA47" i="44"/>
  <c r="BB47" i="44"/>
  <c r="BC47" i="44"/>
  <c r="AW48" i="44"/>
  <c r="AX48" i="44"/>
  <c r="AY48" i="44"/>
  <c r="AZ48" i="44"/>
  <c r="BA48" i="44"/>
  <c r="BB48" i="44"/>
  <c r="BC48" i="44"/>
  <c r="AW49" i="44"/>
  <c r="AX49" i="44"/>
  <c r="AY49" i="44"/>
  <c r="AZ49" i="44"/>
  <c r="BA49" i="44"/>
  <c r="BB49" i="44"/>
  <c r="BC49" i="44"/>
  <c r="AW50" i="44"/>
  <c r="AX50" i="44"/>
  <c r="AY50" i="44"/>
  <c r="AZ50" i="44"/>
  <c r="BA50" i="44"/>
  <c r="BB50" i="44"/>
  <c r="BC50" i="44"/>
  <c r="AW51" i="44"/>
  <c r="AX51" i="44"/>
  <c r="AY51" i="44"/>
  <c r="AZ51" i="44"/>
  <c r="BA51" i="44"/>
  <c r="BB51" i="44"/>
  <c r="BC51" i="44"/>
  <c r="AW52" i="44"/>
  <c r="AX52" i="44"/>
  <c r="AY52" i="44"/>
  <c r="AZ52" i="44"/>
  <c r="BA52" i="44"/>
  <c r="BB52" i="44"/>
  <c r="BC52" i="44"/>
  <c r="AW53" i="44"/>
  <c r="AX53" i="44"/>
  <c r="AY53" i="44"/>
  <c r="AZ53" i="44"/>
  <c r="BA53" i="44"/>
  <c r="BB53" i="44"/>
  <c r="BC53" i="44"/>
  <c r="AW54" i="44"/>
  <c r="AX54" i="44"/>
  <c r="AY54" i="44"/>
  <c r="AZ54" i="44"/>
  <c r="BA54" i="44"/>
  <c r="BB54" i="44"/>
  <c r="BC54" i="44"/>
  <c r="AW55" i="44"/>
  <c r="AX55" i="44"/>
  <c r="AY55" i="44"/>
  <c r="AZ55" i="44"/>
  <c r="BA55" i="44"/>
  <c r="BB55" i="44"/>
  <c r="BC55" i="44"/>
  <c r="AX32" i="44"/>
  <c r="AY32" i="44"/>
  <c r="AZ32" i="44"/>
  <c r="BA32" i="44"/>
  <c r="BB32" i="44"/>
  <c r="BC32" i="44"/>
  <c r="AW32" i="44"/>
  <c r="I290" i="44"/>
  <c r="I289" i="44"/>
  <c r="I288" i="44"/>
  <c r="I287" i="44"/>
  <c r="I286" i="44"/>
  <c r="I285" i="44"/>
  <c r="I284" i="44"/>
  <c r="I283" i="44"/>
  <c r="I282" i="44"/>
  <c r="I281" i="44"/>
  <c r="I280" i="44"/>
  <c r="I279" i="44"/>
  <c r="I278" i="44"/>
  <c r="I277" i="44"/>
  <c r="I276" i="44"/>
  <c r="I275" i="44"/>
  <c r="I274" i="44"/>
  <c r="I273" i="44"/>
  <c r="I272" i="44"/>
  <c r="I271" i="44"/>
  <c r="I270" i="44"/>
  <c r="I269" i="44"/>
  <c r="I268" i="44"/>
  <c r="I267" i="44"/>
  <c r="I266" i="44"/>
  <c r="I265" i="44"/>
  <c r="I264" i="44"/>
  <c r="I263" i="44"/>
  <c r="I262" i="44"/>
  <c r="I261" i="44"/>
  <c r="I260" i="44"/>
  <c r="I259" i="44"/>
  <c r="I258" i="44"/>
  <c r="I257" i="44"/>
  <c r="I256" i="44"/>
  <c r="I255" i="44"/>
  <c r="I254" i="44"/>
  <c r="I253" i="44"/>
  <c r="I252" i="44"/>
  <c r="I251" i="44"/>
  <c r="I250" i="44"/>
  <c r="I249" i="44"/>
  <c r="I248" i="44"/>
  <c r="I247" i="44"/>
  <c r="I246" i="44"/>
  <c r="I245" i="44"/>
  <c r="I244" i="44"/>
  <c r="I243" i="44"/>
  <c r="I242" i="44"/>
  <c r="I241" i="44"/>
  <c r="I240" i="44"/>
  <c r="I239" i="44"/>
  <c r="I238" i="44"/>
  <c r="I237" i="44"/>
  <c r="I236" i="44"/>
  <c r="I235" i="44"/>
  <c r="I234" i="44"/>
  <c r="I233" i="44"/>
  <c r="I232" i="44"/>
  <c r="I231" i="44"/>
  <c r="I230" i="44"/>
  <c r="I229" i="44"/>
  <c r="I228" i="44"/>
  <c r="I227" i="44"/>
  <c r="I226" i="44"/>
  <c r="I225" i="44"/>
  <c r="I224" i="44"/>
  <c r="I223" i="44"/>
  <c r="I222" i="44"/>
  <c r="I221" i="44"/>
  <c r="I220" i="44"/>
  <c r="I219" i="44"/>
  <c r="I218" i="44"/>
  <c r="I217" i="44"/>
  <c r="I216" i="44"/>
  <c r="I215" i="44"/>
  <c r="I214" i="44"/>
  <c r="I213" i="44"/>
  <c r="I212" i="44"/>
  <c r="I211" i="44"/>
  <c r="I210" i="44"/>
  <c r="I209" i="44"/>
  <c r="I208" i="44"/>
  <c r="I207" i="44"/>
  <c r="I206" i="44"/>
  <c r="I205" i="44"/>
  <c r="I204" i="44"/>
  <c r="I203" i="44"/>
  <c r="I202" i="44"/>
  <c r="I201" i="44"/>
  <c r="I200" i="44"/>
  <c r="I199" i="44"/>
  <c r="I198" i="44"/>
  <c r="I197" i="44"/>
  <c r="I196" i="44"/>
  <c r="I195" i="44"/>
  <c r="I194" i="44"/>
  <c r="I193" i="44"/>
  <c r="I192" i="44"/>
  <c r="I191" i="44"/>
  <c r="I190" i="44"/>
  <c r="I189" i="44"/>
  <c r="I188" i="44"/>
  <c r="I187" i="44"/>
  <c r="I186" i="44"/>
  <c r="I185" i="44"/>
  <c r="I184" i="44"/>
  <c r="I183" i="44"/>
  <c r="I182" i="44"/>
  <c r="I181" i="44"/>
  <c r="I180" i="44"/>
  <c r="I179" i="44"/>
  <c r="I178" i="44"/>
  <c r="I177" i="44"/>
  <c r="I176" i="44"/>
  <c r="I175" i="44"/>
  <c r="I174" i="44"/>
  <c r="I173" i="44"/>
  <c r="I172" i="44"/>
  <c r="I171" i="44"/>
  <c r="I170" i="44"/>
  <c r="I169" i="44"/>
  <c r="I168" i="44"/>
  <c r="I167" i="44"/>
  <c r="I166" i="44"/>
  <c r="I165" i="44"/>
  <c r="I164" i="44"/>
  <c r="I163" i="44"/>
  <c r="I162" i="44"/>
  <c r="I161" i="44"/>
  <c r="I160" i="44"/>
  <c r="I159" i="44"/>
  <c r="I158" i="44"/>
  <c r="I157" i="44"/>
  <c r="I156" i="44"/>
  <c r="I155" i="44"/>
  <c r="I154" i="44"/>
  <c r="I153" i="44"/>
  <c r="I152" i="44"/>
  <c r="I151" i="44"/>
  <c r="I150" i="44"/>
  <c r="I149" i="44"/>
  <c r="I148" i="44"/>
  <c r="I147" i="44"/>
  <c r="I146" i="44"/>
  <c r="I145" i="44"/>
  <c r="I144" i="44"/>
  <c r="I143" i="44"/>
  <c r="I142" i="44"/>
  <c r="I141" i="44"/>
  <c r="I140" i="44"/>
  <c r="I139" i="44"/>
  <c r="I138" i="44"/>
  <c r="I137" i="44"/>
  <c r="I136" i="44"/>
  <c r="I135" i="44"/>
  <c r="I134" i="44"/>
  <c r="I133" i="44"/>
  <c r="I132" i="44"/>
  <c r="I131" i="44"/>
  <c r="I130" i="44"/>
  <c r="I129" i="44"/>
  <c r="I128" i="44"/>
  <c r="I127" i="44"/>
  <c r="I126" i="44"/>
  <c r="I125" i="44"/>
  <c r="I124" i="44"/>
  <c r="I123" i="44"/>
  <c r="I122" i="44"/>
  <c r="I121" i="44"/>
  <c r="I120" i="44"/>
  <c r="I119" i="44"/>
  <c r="I118" i="44"/>
  <c r="I117" i="44"/>
  <c r="I116" i="44"/>
  <c r="I115" i="44"/>
  <c r="I114" i="44"/>
  <c r="I113" i="44"/>
  <c r="I112" i="44"/>
  <c r="I111" i="44"/>
  <c r="I110" i="44"/>
  <c r="I109" i="44"/>
  <c r="I108" i="44"/>
  <c r="I107" i="44"/>
  <c r="I106" i="44"/>
  <c r="I105" i="44"/>
  <c r="I104" i="44"/>
  <c r="I103" i="44"/>
  <c r="I102" i="44"/>
  <c r="I101" i="44"/>
  <c r="I100" i="44"/>
  <c r="I99" i="44"/>
  <c r="I98" i="44"/>
  <c r="I97" i="44"/>
  <c r="I96" i="44"/>
  <c r="I95" i="44"/>
  <c r="I94" i="44"/>
  <c r="I93" i="44"/>
  <c r="I92" i="44"/>
  <c r="I91" i="44"/>
  <c r="I90" i="44"/>
  <c r="I89" i="44"/>
  <c r="I88" i="44"/>
  <c r="I87" i="44"/>
  <c r="I86" i="44"/>
  <c r="I85" i="44"/>
  <c r="I84" i="44"/>
  <c r="I83" i="44"/>
  <c r="I82" i="44"/>
  <c r="I81" i="44"/>
  <c r="I80" i="44"/>
  <c r="I79" i="44"/>
  <c r="I78" i="44"/>
  <c r="I77" i="44"/>
  <c r="I76" i="44"/>
  <c r="I75" i="44"/>
  <c r="I74" i="44"/>
  <c r="I73" i="44"/>
  <c r="I72" i="44"/>
  <c r="I71" i="44"/>
  <c r="I70" i="44"/>
  <c r="I69" i="44"/>
  <c r="I68" i="44"/>
  <c r="I67" i="44"/>
  <c r="I66" i="44"/>
  <c r="I65" i="44"/>
  <c r="I64" i="44"/>
  <c r="I63" i="44"/>
  <c r="I62" i="44"/>
  <c r="I61" i="44"/>
  <c r="I60" i="44"/>
  <c r="I59" i="44"/>
  <c r="I58" i="44"/>
  <c r="I57" i="44"/>
  <c r="I56" i="44"/>
  <c r="I55" i="44"/>
  <c r="I54" i="44"/>
  <c r="I53" i="44"/>
  <c r="I52" i="44"/>
  <c r="I51" i="44"/>
  <c r="I50" i="44"/>
  <c r="I49" i="44"/>
  <c r="I48" i="44"/>
  <c r="I47" i="44"/>
  <c r="I46" i="44"/>
  <c r="I45" i="44"/>
  <c r="I44" i="44"/>
  <c r="I43" i="44"/>
  <c r="I42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I29" i="44"/>
  <c r="I28" i="44"/>
  <c r="I27" i="44"/>
  <c r="I26" i="44"/>
  <c r="I25" i="44"/>
  <c r="I24" i="44"/>
  <c r="I23" i="44"/>
  <c r="I22" i="44"/>
  <c r="I21" i="44"/>
  <c r="I20" i="44"/>
  <c r="I19" i="44"/>
  <c r="I18" i="44"/>
  <c r="I17" i="44"/>
  <c r="I16" i="44"/>
  <c r="I15" i="44"/>
  <c r="I14" i="44"/>
  <c r="I13" i="44"/>
  <c r="I12" i="44"/>
  <c r="I11" i="44"/>
  <c r="I10" i="44"/>
  <c r="I9" i="44"/>
  <c r="I8" i="44"/>
  <c r="I7" i="44"/>
  <c r="I6" i="44"/>
  <c r="I5" i="44"/>
  <c r="I4" i="44"/>
  <c r="I3" i="44"/>
  <c r="BE29" i="43" l="1"/>
  <c r="BD29" i="43"/>
  <c r="BC29" i="43"/>
  <c r="AW29" i="43"/>
  <c r="AV29" i="43"/>
  <c r="AU29" i="43"/>
  <c r="AO29" i="43"/>
  <c r="AN29" i="43"/>
  <c r="AM29" i="43"/>
  <c r="BE28" i="43"/>
  <c r="BD28" i="43"/>
  <c r="BC28" i="43"/>
  <c r="AW28" i="43"/>
  <c r="AV28" i="43"/>
  <c r="AU28" i="43"/>
  <c r="AO28" i="43"/>
  <c r="AN28" i="43"/>
  <c r="AM28" i="43"/>
  <c r="BE27" i="43"/>
  <c r="BD27" i="43"/>
  <c r="BC27" i="43"/>
  <c r="AW27" i="43"/>
  <c r="AV27" i="43"/>
  <c r="AU27" i="43"/>
  <c r="AO27" i="43"/>
  <c r="AN27" i="43"/>
  <c r="AM27" i="43"/>
  <c r="BE26" i="43"/>
  <c r="BD26" i="43"/>
  <c r="BC26" i="43"/>
  <c r="AW26" i="43"/>
  <c r="AV26" i="43"/>
  <c r="AU26" i="43"/>
  <c r="AO26" i="43"/>
  <c r="AN26" i="43"/>
  <c r="AM26" i="43"/>
  <c r="BE25" i="43"/>
  <c r="BD25" i="43"/>
  <c r="BC25" i="43"/>
  <c r="AW25" i="43"/>
  <c r="AV25" i="43"/>
  <c r="AU25" i="43"/>
  <c r="AO25" i="43"/>
  <c r="AN25" i="43"/>
  <c r="AM25" i="43"/>
  <c r="BE24" i="43"/>
  <c r="BD24" i="43"/>
  <c r="BC24" i="43"/>
  <c r="AW24" i="43"/>
  <c r="AV24" i="43"/>
  <c r="AU24" i="43"/>
  <c r="AO24" i="43"/>
  <c r="AN24" i="43"/>
  <c r="AM24" i="43"/>
  <c r="BE23" i="43"/>
  <c r="BD23" i="43"/>
  <c r="BC23" i="43"/>
  <c r="AW23" i="43"/>
  <c r="AV23" i="43"/>
  <c r="AU23" i="43"/>
  <c r="AO23" i="43"/>
  <c r="AN23" i="43"/>
  <c r="AM23" i="43"/>
  <c r="BE22" i="43"/>
  <c r="BD22" i="43"/>
  <c r="BC22" i="43"/>
  <c r="AW22" i="43"/>
  <c r="AV22" i="43"/>
  <c r="AU22" i="43"/>
  <c r="AO22" i="43"/>
  <c r="AN22" i="43"/>
  <c r="AM22" i="43"/>
  <c r="BE21" i="43"/>
  <c r="BD21" i="43"/>
  <c r="BC21" i="43"/>
  <c r="AW21" i="43"/>
  <c r="AV21" i="43"/>
  <c r="AU21" i="43"/>
  <c r="AO21" i="43"/>
  <c r="AN21" i="43"/>
  <c r="AM21" i="43"/>
  <c r="BE20" i="43"/>
  <c r="BD20" i="43"/>
  <c r="BC20" i="43"/>
  <c r="AW20" i="43"/>
  <c r="AV20" i="43"/>
  <c r="AU20" i="43"/>
  <c r="AO20" i="43"/>
  <c r="AN20" i="43"/>
  <c r="AM20" i="43"/>
  <c r="BE19" i="43"/>
  <c r="BD19" i="43"/>
  <c r="BC19" i="43"/>
  <c r="AW19" i="43"/>
  <c r="AV19" i="43"/>
  <c r="AU19" i="43"/>
  <c r="AO19" i="43"/>
  <c r="AN19" i="43"/>
  <c r="AM19" i="43"/>
  <c r="BE18" i="43"/>
  <c r="BD18" i="43"/>
  <c r="BC18" i="43"/>
  <c r="AW18" i="43"/>
  <c r="AV18" i="43"/>
  <c r="AU18" i="43"/>
  <c r="AO18" i="43"/>
  <c r="AN18" i="43"/>
  <c r="AM18" i="43"/>
  <c r="BE17" i="43"/>
  <c r="BD17" i="43"/>
  <c r="BC17" i="43"/>
  <c r="AW17" i="43"/>
  <c r="AV17" i="43"/>
  <c r="AU17" i="43"/>
  <c r="AO17" i="43"/>
  <c r="AN17" i="43"/>
  <c r="AM17" i="43"/>
  <c r="BE16" i="43"/>
  <c r="BD16" i="43"/>
  <c r="BC16" i="43"/>
  <c r="AW16" i="43"/>
  <c r="AV16" i="43"/>
  <c r="AU16" i="43"/>
  <c r="AO16" i="43"/>
  <c r="AN16" i="43"/>
  <c r="AM16" i="43"/>
  <c r="BE15" i="43"/>
  <c r="BD15" i="43"/>
  <c r="BC15" i="43"/>
  <c r="AW15" i="43"/>
  <c r="AV15" i="43"/>
  <c r="AU15" i="43"/>
  <c r="AO15" i="43"/>
  <c r="AN15" i="43"/>
  <c r="AM15" i="43"/>
  <c r="BE14" i="43"/>
  <c r="BD14" i="43"/>
  <c r="BC14" i="43"/>
  <c r="AW14" i="43"/>
  <c r="AV14" i="43"/>
  <c r="AU14" i="43"/>
  <c r="AO14" i="43"/>
  <c r="AN14" i="43"/>
  <c r="AM14" i="43"/>
  <c r="BE13" i="43"/>
  <c r="BD13" i="43"/>
  <c r="BC13" i="43"/>
  <c r="AW13" i="43"/>
  <c r="AV13" i="43"/>
  <c r="AU13" i="43"/>
  <c r="AO13" i="43"/>
  <c r="AN13" i="43"/>
  <c r="AM13" i="43"/>
  <c r="BE12" i="43"/>
  <c r="BD12" i="43"/>
  <c r="BC12" i="43"/>
  <c r="AW12" i="43"/>
  <c r="AV12" i="43"/>
  <c r="AU12" i="43"/>
  <c r="AO12" i="43"/>
  <c r="AN12" i="43"/>
  <c r="AM12" i="43"/>
  <c r="BE11" i="43"/>
  <c r="BD11" i="43"/>
  <c r="BC11" i="43"/>
  <c r="AW11" i="43"/>
  <c r="AV11" i="43"/>
  <c r="AU11" i="43"/>
  <c r="AO11" i="43"/>
  <c r="AN11" i="43"/>
  <c r="AM11" i="43"/>
  <c r="BE10" i="43"/>
  <c r="BD10" i="43"/>
  <c r="BC10" i="43"/>
  <c r="AW10" i="43"/>
  <c r="AV10" i="43"/>
  <c r="AU10" i="43"/>
  <c r="AO10" i="43"/>
  <c r="AN10" i="43"/>
  <c r="AM10" i="43"/>
  <c r="BE9" i="43"/>
  <c r="BD9" i="43"/>
  <c r="BC9" i="43"/>
  <c r="AW9" i="43"/>
  <c r="AV9" i="43"/>
  <c r="AU9" i="43"/>
  <c r="AO9" i="43"/>
  <c r="AN9" i="43"/>
  <c r="AM9" i="43"/>
  <c r="BE8" i="43"/>
  <c r="BD8" i="43"/>
  <c r="BC8" i="43"/>
  <c r="AW8" i="43"/>
  <c r="AV8" i="43"/>
  <c r="AU8" i="43"/>
  <c r="AO8" i="43"/>
  <c r="AN8" i="43"/>
  <c r="AM8" i="43"/>
  <c r="BE7" i="43"/>
  <c r="BD7" i="43"/>
  <c r="BC7" i="43"/>
  <c r="AW7" i="43"/>
  <c r="AV7" i="43"/>
  <c r="AU7" i="43"/>
  <c r="AO7" i="43"/>
  <c r="AN7" i="43"/>
  <c r="AM7" i="43"/>
  <c r="BE6" i="43"/>
  <c r="BD6" i="43"/>
  <c r="BC6" i="43"/>
  <c r="AW6" i="43"/>
  <c r="AV6" i="43"/>
  <c r="AU6" i="43"/>
  <c r="AO6" i="43"/>
  <c r="AN6" i="43"/>
  <c r="AM6" i="43"/>
  <c r="BA55" i="42"/>
  <c r="AV33" i="42"/>
  <c r="AW33" i="42"/>
  <c r="AX33" i="42"/>
  <c r="AY33" i="42"/>
  <c r="AZ33" i="42"/>
  <c r="BA33" i="42"/>
  <c r="AV34" i="42"/>
  <c r="AW34" i="42"/>
  <c r="AX34" i="42"/>
  <c r="AY34" i="42"/>
  <c r="AZ34" i="42"/>
  <c r="BA34" i="42"/>
  <c r="AV35" i="42"/>
  <c r="AW35" i="42"/>
  <c r="AX35" i="42"/>
  <c r="AY35" i="42"/>
  <c r="AZ35" i="42"/>
  <c r="BA35" i="42"/>
  <c r="AV36" i="42"/>
  <c r="AW36" i="42"/>
  <c r="AX36" i="42"/>
  <c r="AY36" i="42"/>
  <c r="AZ36" i="42"/>
  <c r="BA36" i="42"/>
  <c r="AV37" i="42"/>
  <c r="AW37" i="42"/>
  <c r="AX37" i="42"/>
  <c r="AY37" i="42"/>
  <c r="AZ37" i="42"/>
  <c r="BA37" i="42"/>
  <c r="AV38" i="42"/>
  <c r="AW38" i="42"/>
  <c r="AX38" i="42"/>
  <c r="AY38" i="42"/>
  <c r="AZ38" i="42"/>
  <c r="BA38" i="42"/>
  <c r="AV39" i="42"/>
  <c r="AW39" i="42"/>
  <c r="AX39" i="42"/>
  <c r="AY39" i="42"/>
  <c r="AZ39" i="42"/>
  <c r="BA39" i="42"/>
  <c r="AV40" i="42"/>
  <c r="AW40" i="42"/>
  <c r="AX40" i="42"/>
  <c r="AY40" i="42"/>
  <c r="AZ40" i="42"/>
  <c r="BA40" i="42"/>
  <c r="AV41" i="42"/>
  <c r="AW41" i="42"/>
  <c r="AX41" i="42"/>
  <c r="AY41" i="42"/>
  <c r="AZ41" i="42"/>
  <c r="BA41" i="42"/>
  <c r="AV42" i="42"/>
  <c r="AW42" i="42"/>
  <c r="AX42" i="42"/>
  <c r="AY42" i="42"/>
  <c r="AZ42" i="42"/>
  <c r="BA42" i="42"/>
  <c r="AV43" i="42"/>
  <c r="AW43" i="42"/>
  <c r="AX43" i="42"/>
  <c r="AY43" i="42"/>
  <c r="AZ43" i="42"/>
  <c r="BA43" i="42"/>
  <c r="AV44" i="42"/>
  <c r="AW44" i="42"/>
  <c r="AX44" i="42"/>
  <c r="AY44" i="42"/>
  <c r="AZ44" i="42"/>
  <c r="BA44" i="42"/>
  <c r="AV45" i="42"/>
  <c r="AW45" i="42"/>
  <c r="AX45" i="42"/>
  <c r="AY45" i="42"/>
  <c r="AZ45" i="42"/>
  <c r="BA45" i="42"/>
  <c r="AV46" i="42"/>
  <c r="AW46" i="42"/>
  <c r="AX46" i="42"/>
  <c r="AY46" i="42"/>
  <c r="AZ46" i="42"/>
  <c r="BA46" i="42"/>
  <c r="AV47" i="42"/>
  <c r="AW47" i="42"/>
  <c r="AX47" i="42"/>
  <c r="AY47" i="42"/>
  <c r="AZ47" i="42"/>
  <c r="BA47" i="42"/>
  <c r="AV48" i="42"/>
  <c r="AW48" i="42"/>
  <c r="AX48" i="42"/>
  <c r="AY48" i="42"/>
  <c r="AZ48" i="42"/>
  <c r="BA48" i="42"/>
  <c r="AV49" i="42"/>
  <c r="AW49" i="42"/>
  <c r="AX49" i="42"/>
  <c r="AY49" i="42"/>
  <c r="AZ49" i="42"/>
  <c r="BA49" i="42"/>
  <c r="AV50" i="42"/>
  <c r="AW50" i="42"/>
  <c r="AX50" i="42"/>
  <c r="AY50" i="42"/>
  <c r="AZ50" i="42"/>
  <c r="BA50" i="42"/>
  <c r="AV51" i="42"/>
  <c r="AW51" i="42"/>
  <c r="AX51" i="42"/>
  <c r="AY51" i="42"/>
  <c r="AZ51" i="42"/>
  <c r="BA51" i="42"/>
  <c r="AV52" i="42"/>
  <c r="AW52" i="42"/>
  <c r="AX52" i="42"/>
  <c r="AY52" i="42"/>
  <c r="AZ52" i="42"/>
  <c r="BA52" i="42"/>
  <c r="AV53" i="42"/>
  <c r="AW53" i="42"/>
  <c r="AX53" i="42"/>
  <c r="AY53" i="42"/>
  <c r="AZ53" i="42"/>
  <c r="BA53" i="42"/>
  <c r="AV54" i="42"/>
  <c r="AW54" i="42"/>
  <c r="AX54" i="42"/>
  <c r="AY54" i="42"/>
  <c r="AZ54" i="42"/>
  <c r="BA54" i="42"/>
  <c r="AV55" i="42"/>
  <c r="AW55" i="42"/>
  <c r="AX55" i="42"/>
  <c r="AY55" i="42"/>
  <c r="AZ55" i="42"/>
  <c r="AW32" i="42"/>
  <c r="AX32" i="42"/>
  <c r="AY32" i="42"/>
  <c r="AZ32" i="42"/>
  <c r="BA32" i="42"/>
  <c r="AV32" i="42"/>
  <c r="I290" i="42"/>
  <c r="I289" i="42"/>
  <c r="I288" i="42"/>
  <c r="I287" i="42"/>
  <c r="I286" i="42"/>
  <c r="I285" i="42"/>
  <c r="I284" i="42"/>
  <c r="I283" i="42"/>
  <c r="I282" i="42"/>
  <c r="I281" i="42"/>
  <c r="I280" i="42"/>
  <c r="I279" i="42"/>
  <c r="I278" i="42"/>
  <c r="I277" i="42"/>
  <c r="I276" i="42"/>
  <c r="I275" i="42"/>
  <c r="I274" i="42"/>
  <c r="I273" i="42"/>
  <c r="I272" i="42"/>
  <c r="I271" i="42"/>
  <c r="I270" i="42"/>
  <c r="I269" i="42"/>
  <c r="I268" i="42"/>
  <c r="I267" i="42"/>
  <c r="I266" i="42"/>
  <c r="I265" i="42"/>
  <c r="I264" i="42"/>
  <c r="I263" i="42"/>
  <c r="I262" i="42"/>
  <c r="I261" i="42"/>
  <c r="I260" i="42"/>
  <c r="I259" i="42"/>
  <c r="I258" i="42"/>
  <c r="I257" i="42"/>
  <c r="I256" i="42"/>
  <c r="I255" i="42"/>
  <c r="I254" i="42"/>
  <c r="I253" i="42"/>
  <c r="I252" i="42"/>
  <c r="I251" i="42"/>
  <c r="I250" i="42"/>
  <c r="I249" i="42"/>
  <c r="I248" i="42"/>
  <c r="I247" i="42"/>
  <c r="I246" i="42"/>
  <c r="I245" i="42"/>
  <c r="I244" i="42"/>
  <c r="I243" i="42"/>
  <c r="I242" i="42"/>
  <c r="I241" i="42"/>
  <c r="I240" i="42"/>
  <c r="I239" i="42"/>
  <c r="I238" i="42"/>
  <c r="I237" i="42"/>
  <c r="I236" i="42"/>
  <c r="I235" i="42"/>
  <c r="I234" i="42"/>
  <c r="I233" i="42"/>
  <c r="I232" i="42"/>
  <c r="I231" i="42"/>
  <c r="I230" i="42"/>
  <c r="I229" i="42"/>
  <c r="I228" i="42"/>
  <c r="I227" i="42"/>
  <c r="I226" i="42"/>
  <c r="I225" i="42"/>
  <c r="I224" i="42"/>
  <c r="I223" i="42"/>
  <c r="I222" i="42"/>
  <c r="I221" i="42"/>
  <c r="I220" i="42"/>
  <c r="I219" i="42"/>
  <c r="I218" i="42"/>
  <c r="I217" i="42"/>
  <c r="I216" i="42"/>
  <c r="I215" i="42"/>
  <c r="I214" i="42"/>
  <c r="I213" i="42"/>
  <c r="I212" i="42"/>
  <c r="I211" i="42"/>
  <c r="I210" i="42"/>
  <c r="I209" i="42"/>
  <c r="I208" i="42"/>
  <c r="I207" i="42"/>
  <c r="I206" i="42"/>
  <c r="I205" i="42"/>
  <c r="I204" i="42"/>
  <c r="I203" i="42"/>
  <c r="I202" i="42"/>
  <c r="I201" i="42"/>
  <c r="I200" i="42"/>
  <c r="I199" i="42"/>
  <c r="I198" i="42"/>
  <c r="I197" i="42"/>
  <c r="I196" i="42"/>
  <c r="I195" i="42"/>
  <c r="I194" i="42"/>
  <c r="I193" i="42"/>
  <c r="I192" i="42"/>
  <c r="I191" i="42"/>
  <c r="I190" i="42"/>
  <c r="I189" i="42"/>
  <c r="I188" i="42"/>
  <c r="I187" i="42"/>
  <c r="I186" i="42"/>
  <c r="I185" i="42"/>
  <c r="I184" i="42"/>
  <c r="I183" i="42"/>
  <c r="I182" i="42"/>
  <c r="I181" i="42"/>
  <c r="I180" i="42"/>
  <c r="I179" i="42"/>
  <c r="I178" i="42"/>
  <c r="I177" i="42"/>
  <c r="I176" i="42"/>
  <c r="I175" i="42"/>
  <c r="I174" i="42"/>
  <c r="I173" i="42"/>
  <c r="I172" i="42"/>
  <c r="I171" i="42"/>
  <c r="I170" i="42"/>
  <c r="I169" i="42"/>
  <c r="I168" i="42"/>
  <c r="I167" i="42"/>
  <c r="I166" i="42"/>
  <c r="I165" i="42"/>
  <c r="I164" i="42"/>
  <c r="I163" i="42"/>
  <c r="I162" i="42"/>
  <c r="I161" i="42"/>
  <c r="I160" i="42"/>
  <c r="I159" i="42"/>
  <c r="I158" i="42"/>
  <c r="I157" i="42"/>
  <c r="I156" i="42"/>
  <c r="I155" i="42"/>
  <c r="I154" i="42"/>
  <c r="I153" i="42"/>
  <c r="I152" i="42"/>
  <c r="I151" i="42"/>
  <c r="I150" i="42"/>
  <c r="I149" i="42"/>
  <c r="I148" i="42"/>
  <c r="I147" i="42"/>
  <c r="I146" i="42"/>
  <c r="I145" i="42"/>
  <c r="I144" i="42"/>
  <c r="I143" i="42"/>
  <c r="I142" i="42"/>
  <c r="I141" i="42"/>
  <c r="I140" i="42"/>
  <c r="I139" i="42"/>
  <c r="I138" i="42"/>
  <c r="I137" i="42"/>
  <c r="I136" i="42"/>
  <c r="I135" i="42"/>
  <c r="I134" i="42"/>
  <c r="I133" i="42"/>
  <c r="I132" i="42"/>
  <c r="I131" i="42"/>
  <c r="I130" i="42"/>
  <c r="I129" i="42"/>
  <c r="I128" i="42"/>
  <c r="I127" i="42"/>
  <c r="I126" i="42"/>
  <c r="I125" i="42"/>
  <c r="I124" i="42"/>
  <c r="I123" i="42"/>
  <c r="I122" i="42"/>
  <c r="I121" i="42"/>
  <c r="I120" i="42"/>
  <c r="I119" i="42"/>
  <c r="I118" i="42"/>
  <c r="I117" i="42"/>
  <c r="I116" i="42"/>
  <c r="I115" i="42"/>
  <c r="I114" i="42"/>
  <c r="I113" i="42"/>
  <c r="I112" i="42"/>
  <c r="I111" i="42"/>
  <c r="I110" i="42"/>
  <c r="I109" i="42"/>
  <c r="I108" i="42"/>
  <c r="I107" i="42"/>
  <c r="I106" i="42"/>
  <c r="I105" i="42"/>
  <c r="I104" i="42"/>
  <c r="I103" i="42"/>
  <c r="I102" i="42"/>
  <c r="I101" i="42"/>
  <c r="I100" i="42"/>
  <c r="I99" i="42"/>
  <c r="I98" i="42"/>
  <c r="I97" i="42"/>
  <c r="I96" i="42"/>
  <c r="I95" i="42"/>
  <c r="I94" i="42"/>
  <c r="I93" i="42"/>
  <c r="I92" i="42"/>
  <c r="I91" i="42"/>
  <c r="I90" i="42"/>
  <c r="I89" i="42"/>
  <c r="I88" i="42"/>
  <c r="I87" i="42"/>
  <c r="I86" i="42"/>
  <c r="I85" i="42"/>
  <c r="I84" i="42"/>
  <c r="I83" i="42"/>
  <c r="I82" i="42"/>
  <c r="I81" i="42"/>
  <c r="I80" i="42"/>
  <c r="I79" i="42"/>
  <c r="I78" i="42"/>
  <c r="I77" i="42"/>
  <c r="I76" i="42"/>
  <c r="I75" i="42"/>
  <c r="I74" i="42"/>
  <c r="I73" i="42"/>
  <c r="I72" i="42"/>
  <c r="I71" i="42"/>
  <c r="I70" i="42"/>
  <c r="I69" i="42"/>
  <c r="I68" i="42"/>
  <c r="I67" i="42"/>
  <c r="I66" i="42"/>
  <c r="I65" i="42"/>
  <c r="I64" i="42"/>
  <c r="I63" i="42"/>
  <c r="I62" i="42"/>
  <c r="I61" i="42"/>
  <c r="I60" i="42"/>
  <c r="I59" i="42"/>
  <c r="I58" i="42"/>
  <c r="I57" i="42"/>
  <c r="I56" i="42"/>
  <c r="I55" i="42"/>
  <c r="I54" i="42"/>
  <c r="I53" i="42"/>
  <c r="I52" i="42"/>
  <c r="I51" i="42"/>
  <c r="I50" i="42"/>
  <c r="I49" i="42"/>
  <c r="I48" i="42"/>
  <c r="I47" i="42"/>
  <c r="I46" i="42"/>
  <c r="I45" i="42"/>
  <c r="I44" i="42"/>
  <c r="I43" i="42"/>
  <c r="I42" i="42"/>
  <c r="I41" i="42"/>
  <c r="I40" i="42"/>
  <c r="I39" i="42"/>
  <c r="I38" i="42"/>
  <c r="I37" i="42"/>
  <c r="I36" i="42"/>
  <c r="I35" i="42"/>
  <c r="I34" i="42"/>
  <c r="I33" i="42"/>
  <c r="I32" i="42"/>
  <c r="I31" i="42"/>
  <c r="I30" i="42"/>
  <c r="I29" i="42"/>
  <c r="I28" i="42"/>
  <c r="I27" i="42"/>
  <c r="I26" i="42"/>
  <c r="I25" i="42"/>
  <c r="I24" i="42"/>
  <c r="I23" i="42"/>
  <c r="I22" i="42"/>
  <c r="I21" i="42"/>
  <c r="I20" i="42"/>
  <c r="I19" i="42"/>
  <c r="I18" i="42"/>
  <c r="I17" i="42"/>
  <c r="I16" i="42"/>
  <c r="I15" i="42"/>
  <c r="I14" i="42"/>
  <c r="I13" i="42"/>
  <c r="I12" i="42"/>
  <c r="I11" i="42"/>
  <c r="I10" i="42"/>
  <c r="I9" i="42"/>
  <c r="I8" i="42"/>
  <c r="I7" i="42"/>
  <c r="I6" i="42"/>
  <c r="I5" i="42"/>
  <c r="I4" i="42"/>
  <c r="I3" i="42"/>
  <c r="AX55" i="41" l="1"/>
  <c r="AW55" i="41"/>
  <c r="AV55" i="41"/>
  <c r="AU55" i="41"/>
  <c r="AT55" i="41"/>
  <c r="AX54" i="41"/>
  <c r="AW54" i="41"/>
  <c r="AV54" i="41"/>
  <c r="AU54" i="41"/>
  <c r="AT54" i="41"/>
  <c r="AX53" i="41"/>
  <c r="AW53" i="41"/>
  <c r="AV53" i="41"/>
  <c r="AU53" i="41"/>
  <c r="AT53" i="41"/>
  <c r="AX52" i="41"/>
  <c r="AW52" i="41"/>
  <c r="AV52" i="41"/>
  <c r="AU52" i="41"/>
  <c r="AT52" i="41"/>
  <c r="AX51" i="41"/>
  <c r="AW51" i="41"/>
  <c r="AV51" i="41"/>
  <c r="AU51" i="41"/>
  <c r="AT51" i="41"/>
  <c r="AX50" i="41"/>
  <c r="AW50" i="41"/>
  <c r="AV50" i="41"/>
  <c r="AU50" i="41"/>
  <c r="AT50" i="41"/>
  <c r="AX49" i="41"/>
  <c r="AW49" i="41"/>
  <c r="AV49" i="41"/>
  <c r="AU49" i="41"/>
  <c r="AT49" i="41"/>
  <c r="AX48" i="41"/>
  <c r="AW48" i="41"/>
  <c r="AV48" i="41"/>
  <c r="AU48" i="41"/>
  <c r="AT48" i="41"/>
  <c r="AX47" i="41"/>
  <c r="AW47" i="41"/>
  <c r="AV47" i="41"/>
  <c r="AU47" i="41"/>
  <c r="AT47" i="41"/>
  <c r="AX46" i="41"/>
  <c r="AW46" i="41"/>
  <c r="AV46" i="41"/>
  <c r="AU46" i="41"/>
  <c r="AT46" i="41"/>
  <c r="AX45" i="41"/>
  <c r="AW45" i="41"/>
  <c r="AV45" i="41"/>
  <c r="AU45" i="41"/>
  <c r="AT45" i="41"/>
  <c r="AX44" i="41"/>
  <c r="AW44" i="41"/>
  <c r="AV44" i="41"/>
  <c r="AU44" i="41"/>
  <c r="AT44" i="41"/>
  <c r="AX43" i="41"/>
  <c r="AW43" i="41"/>
  <c r="AV43" i="41"/>
  <c r="AU43" i="41"/>
  <c r="AT43" i="41"/>
  <c r="AX42" i="41"/>
  <c r="AW42" i="41"/>
  <c r="AV42" i="41"/>
  <c r="AU42" i="41"/>
  <c r="AT42" i="41"/>
  <c r="AX41" i="41"/>
  <c r="AW41" i="41"/>
  <c r="AV41" i="41"/>
  <c r="AU41" i="41"/>
  <c r="AT41" i="41"/>
  <c r="AX40" i="41"/>
  <c r="AW40" i="41"/>
  <c r="AV40" i="41"/>
  <c r="AU40" i="41"/>
  <c r="AT40" i="41"/>
  <c r="AX39" i="41"/>
  <c r="AW39" i="41"/>
  <c r="AV39" i="41"/>
  <c r="AU39" i="41"/>
  <c r="AT39" i="41"/>
  <c r="AX38" i="41"/>
  <c r="AW38" i="41"/>
  <c r="AV38" i="41"/>
  <c r="AU38" i="41"/>
  <c r="AT38" i="41"/>
  <c r="AX37" i="41"/>
  <c r="AW37" i="41"/>
  <c r="AV37" i="41"/>
  <c r="AU37" i="41"/>
  <c r="AT37" i="41"/>
  <c r="AX36" i="41"/>
  <c r="AW36" i="41"/>
  <c r="AV36" i="41"/>
  <c r="AU36" i="41"/>
  <c r="AT36" i="41"/>
  <c r="AX35" i="41"/>
  <c r="AW35" i="41"/>
  <c r="AV35" i="41"/>
  <c r="AU35" i="41"/>
  <c r="AT35" i="41"/>
  <c r="AX34" i="41"/>
  <c r="AW34" i="41"/>
  <c r="AV34" i="41"/>
  <c r="AU34" i="41"/>
  <c r="AT34" i="41"/>
  <c r="AX33" i="41"/>
  <c r="AW33" i="41"/>
  <c r="AV33" i="41"/>
  <c r="AU33" i="41"/>
  <c r="AT33" i="41"/>
  <c r="AX32" i="41"/>
  <c r="AW32" i="41"/>
  <c r="AV32" i="41"/>
  <c r="AU32" i="41"/>
  <c r="AT32" i="41"/>
  <c r="I290" i="41"/>
  <c r="I289" i="41"/>
  <c r="I288" i="41"/>
  <c r="I287" i="41"/>
  <c r="I286" i="41"/>
  <c r="I285" i="41"/>
  <c r="I284" i="41"/>
  <c r="I283" i="41"/>
  <c r="I282" i="41"/>
  <c r="I281" i="41"/>
  <c r="I280" i="41"/>
  <c r="I279" i="41"/>
  <c r="I278" i="41"/>
  <c r="I277" i="41"/>
  <c r="I276" i="41"/>
  <c r="I275" i="41"/>
  <c r="I274" i="41"/>
  <c r="I273" i="41"/>
  <c r="I272" i="41"/>
  <c r="I271" i="41"/>
  <c r="I270" i="41"/>
  <c r="I269" i="41"/>
  <c r="I268" i="41"/>
  <c r="I267" i="41"/>
  <c r="I266" i="41"/>
  <c r="I265" i="41"/>
  <c r="I264" i="41"/>
  <c r="I263" i="41"/>
  <c r="I262" i="41"/>
  <c r="I261" i="41"/>
  <c r="I260" i="41"/>
  <c r="I259" i="41"/>
  <c r="I258" i="41"/>
  <c r="I257" i="41"/>
  <c r="I256" i="41"/>
  <c r="I255" i="41"/>
  <c r="I254" i="41"/>
  <c r="I253" i="41"/>
  <c r="I252" i="41"/>
  <c r="I251" i="41"/>
  <c r="I250" i="41"/>
  <c r="I249" i="41"/>
  <c r="I248" i="41"/>
  <c r="I247" i="41"/>
  <c r="I246" i="41"/>
  <c r="I245" i="41"/>
  <c r="I244" i="41"/>
  <c r="I243" i="41"/>
  <c r="I242" i="41"/>
  <c r="I241" i="41"/>
  <c r="I240" i="41"/>
  <c r="I239" i="41"/>
  <c r="I238" i="41"/>
  <c r="I237" i="41"/>
  <c r="I236" i="41"/>
  <c r="I235" i="41"/>
  <c r="I234" i="41"/>
  <c r="I233" i="41"/>
  <c r="I232" i="41"/>
  <c r="I231" i="41"/>
  <c r="I230" i="41"/>
  <c r="I229" i="41"/>
  <c r="I228" i="41"/>
  <c r="I227" i="41"/>
  <c r="I226" i="41"/>
  <c r="I225" i="41"/>
  <c r="I224" i="41"/>
  <c r="I223" i="41"/>
  <c r="I222" i="41"/>
  <c r="I221" i="41"/>
  <c r="I220" i="41"/>
  <c r="I219" i="41"/>
  <c r="I218" i="41"/>
  <c r="I217" i="41"/>
  <c r="I216" i="41"/>
  <c r="I215" i="41"/>
  <c r="I214" i="41"/>
  <c r="I213" i="41"/>
  <c r="I212" i="41"/>
  <c r="I211" i="41"/>
  <c r="I210" i="41"/>
  <c r="I209" i="41"/>
  <c r="I208" i="41"/>
  <c r="I207" i="41"/>
  <c r="I206" i="41"/>
  <c r="I205" i="41"/>
  <c r="I204" i="41"/>
  <c r="I203" i="41"/>
  <c r="I202" i="41"/>
  <c r="I201" i="41"/>
  <c r="I200" i="41"/>
  <c r="I199" i="41"/>
  <c r="I198" i="41"/>
  <c r="I197" i="41"/>
  <c r="I196" i="41"/>
  <c r="I195" i="41"/>
  <c r="I194" i="41"/>
  <c r="I193" i="41"/>
  <c r="I192" i="41"/>
  <c r="I191" i="41"/>
  <c r="I190" i="41"/>
  <c r="I189" i="41"/>
  <c r="I188" i="41"/>
  <c r="I187" i="41"/>
  <c r="I186" i="41"/>
  <c r="I185" i="41"/>
  <c r="I184" i="41"/>
  <c r="I183" i="41"/>
  <c r="I182" i="41"/>
  <c r="I181" i="41"/>
  <c r="I180" i="41"/>
  <c r="I179" i="41"/>
  <c r="I178" i="41"/>
  <c r="I177" i="41"/>
  <c r="I176" i="41"/>
  <c r="I175" i="41"/>
  <c r="I174" i="41"/>
  <c r="I173" i="41"/>
  <c r="I172" i="41"/>
  <c r="I171" i="41"/>
  <c r="I170" i="41"/>
  <c r="I169" i="41"/>
  <c r="I168" i="41"/>
  <c r="I167" i="41"/>
  <c r="I166" i="41"/>
  <c r="I165" i="41"/>
  <c r="I164" i="41"/>
  <c r="I163" i="41"/>
  <c r="I162" i="41"/>
  <c r="I161" i="41"/>
  <c r="I160" i="41"/>
  <c r="I159" i="41"/>
  <c r="I158" i="41"/>
  <c r="I157" i="41"/>
  <c r="I156" i="41"/>
  <c r="I155" i="41"/>
  <c r="I154" i="41"/>
  <c r="I153" i="41"/>
  <c r="I152" i="41"/>
  <c r="I151" i="41"/>
  <c r="I150" i="41"/>
  <c r="I149" i="41"/>
  <c r="I148" i="41"/>
  <c r="I147" i="41"/>
  <c r="I146" i="41"/>
  <c r="I145" i="41"/>
  <c r="I144" i="41"/>
  <c r="I143" i="41"/>
  <c r="I142" i="41"/>
  <c r="I141" i="41"/>
  <c r="I140" i="41"/>
  <c r="I139" i="41"/>
  <c r="I138" i="41"/>
  <c r="I137" i="41"/>
  <c r="I136" i="41"/>
  <c r="I135" i="41"/>
  <c r="I134" i="41"/>
  <c r="I133" i="41"/>
  <c r="I132" i="41"/>
  <c r="I131" i="41"/>
  <c r="I130" i="41"/>
  <c r="I129" i="41"/>
  <c r="I128" i="41"/>
  <c r="I127" i="41"/>
  <c r="I126" i="41"/>
  <c r="I125" i="41"/>
  <c r="I124" i="41"/>
  <c r="I123" i="41"/>
  <c r="I122" i="41"/>
  <c r="I121" i="41"/>
  <c r="I120" i="41"/>
  <c r="I119" i="41"/>
  <c r="I118" i="41"/>
  <c r="I117" i="41"/>
  <c r="I116" i="41"/>
  <c r="I115" i="41"/>
  <c r="I114" i="41"/>
  <c r="I113" i="41"/>
  <c r="I112" i="41"/>
  <c r="I111" i="41"/>
  <c r="I110" i="41"/>
  <c r="I109" i="41"/>
  <c r="I108" i="41"/>
  <c r="I107" i="41"/>
  <c r="I106" i="41"/>
  <c r="I105" i="41"/>
  <c r="I104" i="41"/>
  <c r="I103" i="41"/>
  <c r="I102" i="41"/>
  <c r="I101" i="41"/>
  <c r="I100" i="41"/>
  <c r="I99" i="41"/>
  <c r="I98" i="41"/>
  <c r="I97" i="41"/>
  <c r="I96" i="41"/>
  <c r="I95" i="41"/>
  <c r="I94" i="41"/>
  <c r="I93" i="41"/>
  <c r="I92" i="41"/>
  <c r="I91" i="41"/>
  <c r="I90" i="41"/>
  <c r="I89" i="41"/>
  <c r="I88" i="41"/>
  <c r="I87" i="41"/>
  <c r="I86" i="41"/>
  <c r="I85" i="41"/>
  <c r="I84" i="41"/>
  <c r="I83" i="41"/>
  <c r="I82" i="41"/>
  <c r="I81" i="41"/>
  <c r="I80" i="41"/>
  <c r="I79" i="41"/>
  <c r="I78" i="41"/>
  <c r="I77" i="41"/>
  <c r="I76" i="41"/>
  <c r="I75" i="41"/>
  <c r="I74" i="41"/>
  <c r="I73" i="41"/>
  <c r="I72" i="41"/>
  <c r="I71" i="41"/>
  <c r="I70" i="41"/>
  <c r="I69" i="41"/>
  <c r="I68" i="41"/>
  <c r="I67" i="41"/>
  <c r="I66" i="41"/>
  <c r="I65" i="41"/>
  <c r="I64" i="41"/>
  <c r="I63" i="41"/>
  <c r="I62" i="41"/>
  <c r="I61" i="41"/>
  <c r="I60" i="41"/>
  <c r="I59" i="41"/>
  <c r="I58" i="41"/>
  <c r="I57" i="41"/>
  <c r="I56" i="41"/>
  <c r="I55" i="41"/>
  <c r="I54" i="41"/>
  <c r="I53" i="41"/>
  <c r="I52" i="41"/>
  <c r="I51" i="41"/>
  <c r="I50" i="41"/>
  <c r="I49" i="41"/>
  <c r="I48" i="41"/>
  <c r="I47" i="41"/>
  <c r="I46" i="41"/>
  <c r="I45" i="41"/>
  <c r="I44" i="41"/>
  <c r="I43" i="41"/>
  <c r="I42" i="41"/>
  <c r="I41" i="41"/>
  <c r="I40" i="41"/>
  <c r="I39" i="41"/>
  <c r="I38" i="41"/>
  <c r="I37" i="41"/>
  <c r="I36" i="41"/>
  <c r="I35" i="41"/>
  <c r="I34" i="41"/>
  <c r="I33" i="41"/>
  <c r="I32" i="41"/>
  <c r="I31" i="41"/>
  <c r="I30" i="41"/>
  <c r="I29" i="41"/>
  <c r="I28" i="41"/>
  <c r="I27" i="41"/>
  <c r="I26" i="41"/>
  <c r="I25" i="41"/>
  <c r="I24" i="41"/>
  <c r="I23" i="41"/>
  <c r="I22" i="41"/>
  <c r="I21" i="41"/>
  <c r="I20" i="41"/>
  <c r="I19" i="41"/>
  <c r="I18" i="41"/>
  <c r="I17" i="41"/>
  <c r="I16" i="41"/>
  <c r="I15" i="41"/>
  <c r="I14" i="41"/>
  <c r="I13" i="41"/>
  <c r="I12" i="41"/>
  <c r="I11" i="41"/>
  <c r="I10" i="41"/>
  <c r="I9" i="41"/>
  <c r="I8" i="41"/>
  <c r="I7" i="41"/>
  <c r="I6" i="41"/>
  <c r="I5" i="41"/>
  <c r="I4" i="41"/>
  <c r="I3" i="41"/>
  <c r="BB29" i="40"/>
  <c r="BA29" i="40"/>
  <c r="AZ29" i="40"/>
  <c r="AU29" i="40"/>
  <c r="AT29" i="40"/>
  <c r="AS29" i="40"/>
  <c r="AN29" i="40"/>
  <c r="AM29" i="40"/>
  <c r="AL29" i="40"/>
  <c r="BB28" i="40"/>
  <c r="BA28" i="40"/>
  <c r="AZ28" i="40"/>
  <c r="AU28" i="40"/>
  <c r="AT28" i="40"/>
  <c r="AS28" i="40"/>
  <c r="AN28" i="40"/>
  <c r="AM28" i="40"/>
  <c r="AL28" i="40"/>
  <c r="BB27" i="40"/>
  <c r="BA27" i="40"/>
  <c r="AZ27" i="40"/>
  <c r="AU27" i="40"/>
  <c r="AT27" i="40"/>
  <c r="AS27" i="40"/>
  <c r="AN27" i="40"/>
  <c r="AM27" i="40"/>
  <c r="AL27" i="40"/>
  <c r="BB26" i="40"/>
  <c r="BA26" i="40"/>
  <c r="AZ26" i="40"/>
  <c r="AU26" i="40"/>
  <c r="AT26" i="40"/>
  <c r="AS26" i="40"/>
  <c r="AN26" i="40"/>
  <c r="AM26" i="40"/>
  <c r="AL26" i="40"/>
  <c r="BB25" i="40"/>
  <c r="BA25" i="40"/>
  <c r="AZ25" i="40"/>
  <c r="AU25" i="40"/>
  <c r="AT25" i="40"/>
  <c r="AS25" i="40"/>
  <c r="AN25" i="40"/>
  <c r="AM25" i="40"/>
  <c r="AL25" i="40"/>
  <c r="BB24" i="40"/>
  <c r="BA24" i="40"/>
  <c r="AZ24" i="40"/>
  <c r="AU24" i="40"/>
  <c r="AT24" i="40"/>
  <c r="AS24" i="40"/>
  <c r="AN24" i="40"/>
  <c r="AM24" i="40"/>
  <c r="AL24" i="40"/>
  <c r="BB23" i="40"/>
  <c r="BA23" i="40"/>
  <c r="AZ23" i="40"/>
  <c r="AU23" i="40"/>
  <c r="AT23" i="40"/>
  <c r="AS23" i="40"/>
  <c r="AN23" i="40"/>
  <c r="AM23" i="40"/>
  <c r="AL23" i="40"/>
  <c r="BB22" i="40"/>
  <c r="BA22" i="40"/>
  <c r="AZ22" i="40"/>
  <c r="AU22" i="40"/>
  <c r="AT22" i="40"/>
  <c r="AS22" i="40"/>
  <c r="AN22" i="40"/>
  <c r="AM22" i="40"/>
  <c r="AL22" i="40"/>
  <c r="BB21" i="40"/>
  <c r="BA21" i="40"/>
  <c r="AZ21" i="40"/>
  <c r="AU21" i="40"/>
  <c r="AT21" i="40"/>
  <c r="AS21" i="40"/>
  <c r="AN21" i="40"/>
  <c r="AM21" i="40"/>
  <c r="AL21" i="40"/>
  <c r="BB20" i="40"/>
  <c r="BA20" i="40"/>
  <c r="AZ20" i="40"/>
  <c r="AU20" i="40"/>
  <c r="AT20" i="40"/>
  <c r="AS20" i="40"/>
  <c r="AN20" i="40"/>
  <c r="AM20" i="40"/>
  <c r="AL20" i="40"/>
  <c r="BB19" i="40"/>
  <c r="BA19" i="40"/>
  <c r="AZ19" i="40"/>
  <c r="AU19" i="40"/>
  <c r="AT19" i="40"/>
  <c r="AS19" i="40"/>
  <c r="AN19" i="40"/>
  <c r="AM19" i="40"/>
  <c r="AL19" i="40"/>
  <c r="BB18" i="40"/>
  <c r="BA18" i="40"/>
  <c r="AZ18" i="40"/>
  <c r="AU18" i="40"/>
  <c r="AT18" i="40"/>
  <c r="AS18" i="40"/>
  <c r="AN18" i="40"/>
  <c r="AM18" i="40"/>
  <c r="AL18" i="40"/>
  <c r="BB17" i="40"/>
  <c r="BA17" i="40"/>
  <c r="AZ17" i="40"/>
  <c r="AU17" i="40"/>
  <c r="AT17" i="40"/>
  <c r="AS17" i="40"/>
  <c r="AN17" i="40"/>
  <c r="AM17" i="40"/>
  <c r="AL17" i="40"/>
  <c r="BB16" i="40"/>
  <c r="BA16" i="40"/>
  <c r="AZ16" i="40"/>
  <c r="AU16" i="40"/>
  <c r="AT16" i="40"/>
  <c r="AS16" i="40"/>
  <c r="AN16" i="40"/>
  <c r="AM16" i="40"/>
  <c r="AL16" i="40"/>
  <c r="BB15" i="40"/>
  <c r="BA15" i="40"/>
  <c r="AZ15" i="40"/>
  <c r="AU15" i="40"/>
  <c r="AT15" i="40"/>
  <c r="AS15" i="40"/>
  <c r="AN15" i="40"/>
  <c r="AM15" i="40"/>
  <c r="AL15" i="40"/>
  <c r="BB14" i="40"/>
  <c r="BA14" i="40"/>
  <c r="AZ14" i="40"/>
  <c r="AU14" i="40"/>
  <c r="AT14" i="40"/>
  <c r="AS14" i="40"/>
  <c r="AN14" i="40"/>
  <c r="AM14" i="40"/>
  <c r="AL14" i="40"/>
  <c r="BB13" i="40"/>
  <c r="BA13" i="40"/>
  <c r="AZ13" i="40"/>
  <c r="AU13" i="40"/>
  <c r="AT13" i="40"/>
  <c r="AS13" i="40"/>
  <c r="AN13" i="40"/>
  <c r="AM13" i="40"/>
  <c r="AL13" i="40"/>
  <c r="BB12" i="40"/>
  <c r="BA12" i="40"/>
  <c r="AZ12" i="40"/>
  <c r="AU12" i="40"/>
  <c r="AT12" i="40"/>
  <c r="AS12" i="40"/>
  <c r="AN12" i="40"/>
  <c r="AM12" i="40"/>
  <c r="AL12" i="40"/>
  <c r="BB11" i="40"/>
  <c r="BA11" i="40"/>
  <c r="AZ11" i="40"/>
  <c r="AU11" i="40"/>
  <c r="AT11" i="40"/>
  <c r="AS11" i="40"/>
  <c r="AN11" i="40"/>
  <c r="AM11" i="40"/>
  <c r="AL11" i="40"/>
  <c r="BB10" i="40"/>
  <c r="BA10" i="40"/>
  <c r="AZ10" i="40"/>
  <c r="AU10" i="40"/>
  <c r="AT10" i="40"/>
  <c r="AS10" i="40"/>
  <c r="AN10" i="40"/>
  <c r="AM10" i="40"/>
  <c r="AL10" i="40"/>
  <c r="BB9" i="40"/>
  <c r="BA9" i="40"/>
  <c r="AZ9" i="40"/>
  <c r="AU9" i="40"/>
  <c r="AT9" i="40"/>
  <c r="AS9" i="40"/>
  <c r="AN9" i="40"/>
  <c r="AM9" i="40"/>
  <c r="AL9" i="40"/>
  <c r="BB8" i="40"/>
  <c r="BA8" i="40"/>
  <c r="AZ8" i="40"/>
  <c r="AU8" i="40"/>
  <c r="AT8" i="40"/>
  <c r="AS8" i="40"/>
  <c r="AN8" i="40"/>
  <c r="AM8" i="40"/>
  <c r="AL8" i="40"/>
  <c r="BB7" i="40"/>
  <c r="BA7" i="40"/>
  <c r="AZ7" i="40"/>
  <c r="AU7" i="40"/>
  <c r="AT7" i="40"/>
  <c r="AS7" i="40"/>
  <c r="AN7" i="40"/>
  <c r="AM7" i="40"/>
  <c r="AL7" i="40"/>
  <c r="BB6" i="40"/>
  <c r="BA6" i="40"/>
  <c r="AZ6" i="40"/>
  <c r="AU6" i="40"/>
  <c r="AT6" i="40"/>
  <c r="AS6" i="40"/>
  <c r="AN6" i="40"/>
  <c r="AM6" i="40"/>
  <c r="AL6" i="40"/>
  <c r="P90" i="33" l="1"/>
  <c r="O90" i="33"/>
  <c r="AO33" i="35" l="1"/>
  <c r="AO34" i="35"/>
  <c r="AO35" i="35"/>
  <c r="AO36" i="35"/>
  <c r="AO37" i="35"/>
  <c r="AO38" i="35"/>
  <c r="AO39" i="35"/>
  <c r="AO40" i="35"/>
  <c r="AO41" i="35"/>
  <c r="AO42" i="35"/>
  <c r="AO43" i="35"/>
  <c r="AO44" i="35"/>
  <c r="AO45" i="35"/>
  <c r="AO46" i="35"/>
  <c r="AO47" i="35"/>
  <c r="AO48" i="35"/>
  <c r="AO49" i="35"/>
  <c r="AO50" i="35"/>
  <c r="AO51" i="35"/>
  <c r="AO52" i="35"/>
  <c r="AO53" i="35"/>
  <c r="AO54" i="35"/>
  <c r="AO55" i="35"/>
  <c r="AO32" i="35"/>
  <c r="AN29" i="36" l="1"/>
  <c r="AK29" i="36"/>
  <c r="AH29" i="36"/>
  <c r="AN28" i="36"/>
  <c r="AK28" i="36"/>
  <c r="AH28" i="36"/>
  <c r="AN27" i="36"/>
  <c r="AK27" i="36"/>
  <c r="AH27" i="36"/>
  <c r="AN26" i="36"/>
  <c r="AK26" i="36"/>
  <c r="AH26" i="36"/>
  <c r="AN25" i="36"/>
  <c r="AK25" i="36"/>
  <c r="AH25" i="36"/>
  <c r="AN24" i="36"/>
  <c r="AK24" i="36"/>
  <c r="AH24" i="36"/>
  <c r="AN23" i="36"/>
  <c r="AK23" i="36"/>
  <c r="AH23" i="36"/>
  <c r="AN22" i="36"/>
  <c r="AK22" i="36"/>
  <c r="AH22" i="36"/>
  <c r="AN21" i="36"/>
  <c r="AK21" i="36"/>
  <c r="AH21" i="36"/>
  <c r="AN20" i="36"/>
  <c r="AK20" i="36"/>
  <c r="AH20" i="36"/>
  <c r="AN19" i="36"/>
  <c r="AK19" i="36"/>
  <c r="AH19" i="36"/>
  <c r="AN18" i="36"/>
  <c r="AK18" i="36"/>
  <c r="AH18" i="36"/>
  <c r="AN17" i="36"/>
  <c r="AK17" i="36"/>
  <c r="AH17" i="36"/>
  <c r="AN16" i="36"/>
  <c r="AK16" i="36"/>
  <c r="AH16" i="36"/>
  <c r="AN15" i="36"/>
  <c r="AK15" i="36"/>
  <c r="AH15" i="36"/>
  <c r="AN14" i="36"/>
  <c r="AK14" i="36"/>
  <c r="AH14" i="36"/>
  <c r="AN13" i="36"/>
  <c r="AK13" i="36"/>
  <c r="AH13" i="36"/>
  <c r="AN12" i="36"/>
  <c r="AK12" i="36"/>
  <c r="AH12" i="36"/>
  <c r="AN11" i="36"/>
  <c r="AK11" i="36"/>
  <c r="AH11" i="36"/>
  <c r="AN10" i="36"/>
  <c r="AK10" i="36"/>
  <c r="AH10" i="36"/>
  <c r="AN9" i="36"/>
  <c r="AK9" i="36"/>
  <c r="AH9" i="36"/>
  <c r="AN8" i="36"/>
  <c r="AK8" i="36"/>
  <c r="AH8" i="36"/>
  <c r="AN7" i="36"/>
  <c r="AK7" i="36"/>
  <c r="AH7" i="36"/>
  <c r="AN6" i="36"/>
  <c r="AK6" i="36"/>
  <c r="AH6" i="36"/>
  <c r="I290" i="35"/>
  <c r="I289" i="35"/>
  <c r="I288" i="35"/>
  <c r="I287" i="35"/>
  <c r="I286" i="35"/>
  <c r="I285" i="35"/>
  <c r="I284" i="35"/>
  <c r="I283" i="35"/>
  <c r="I282" i="35"/>
  <c r="I281" i="35"/>
  <c r="I280" i="35"/>
  <c r="I279" i="35"/>
  <c r="I278" i="35"/>
  <c r="I277" i="35"/>
  <c r="I276" i="35"/>
  <c r="I275" i="35"/>
  <c r="I274" i="35"/>
  <c r="I273" i="35"/>
  <c r="I272" i="35"/>
  <c r="I271" i="35"/>
  <c r="I270" i="35"/>
  <c r="I269" i="35"/>
  <c r="I268" i="35"/>
  <c r="I267" i="35"/>
  <c r="I266" i="35"/>
  <c r="I265" i="35"/>
  <c r="I264" i="35"/>
  <c r="I263" i="35"/>
  <c r="I262" i="35"/>
  <c r="I261" i="35"/>
  <c r="I260" i="35"/>
  <c r="I259" i="35"/>
  <c r="I258" i="35"/>
  <c r="I257" i="35"/>
  <c r="I256" i="35"/>
  <c r="I255" i="35"/>
  <c r="I254" i="35"/>
  <c r="I253" i="35"/>
  <c r="I252" i="35"/>
  <c r="I251" i="35"/>
  <c r="I250" i="35"/>
  <c r="I249" i="35"/>
  <c r="I248" i="35"/>
  <c r="I247" i="35"/>
  <c r="I246" i="35"/>
  <c r="I245" i="35"/>
  <c r="I244" i="35"/>
  <c r="I243" i="35"/>
  <c r="I242" i="35"/>
  <c r="I241" i="35"/>
  <c r="I240" i="35"/>
  <c r="I239" i="35"/>
  <c r="I238" i="35"/>
  <c r="I237" i="35"/>
  <c r="I236" i="35"/>
  <c r="I235" i="35"/>
  <c r="I234" i="35"/>
  <c r="I233" i="35"/>
  <c r="I232" i="35"/>
  <c r="I231" i="35"/>
  <c r="I230" i="35"/>
  <c r="I229" i="35"/>
  <c r="I228" i="35"/>
  <c r="I227" i="35"/>
  <c r="I226" i="35"/>
  <c r="I225" i="35"/>
  <c r="I224" i="35"/>
  <c r="I223" i="35"/>
  <c r="I222" i="35"/>
  <c r="I221" i="35"/>
  <c r="I220" i="35"/>
  <c r="I219" i="35"/>
  <c r="I218" i="35"/>
  <c r="I217" i="35"/>
  <c r="I216" i="35"/>
  <c r="I215" i="35"/>
  <c r="I214" i="35"/>
  <c r="I213" i="35"/>
  <c r="I212" i="35"/>
  <c r="I211" i="35"/>
  <c r="I210" i="35"/>
  <c r="I209" i="35"/>
  <c r="I208" i="35"/>
  <c r="I207" i="35"/>
  <c r="I206" i="35"/>
  <c r="I205" i="35"/>
  <c r="I204" i="35"/>
  <c r="I203" i="35"/>
  <c r="I202" i="35"/>
  <c r="I201" i="35"/>
  <c r="I200" i="35"/>
  <c r="I199" i="35"/>
  <c r="I198" i="35"/>
  <c r="I197" i="35"/>
  <c r="I196" i="35"/>
  <c r="I195" i="35"/>
  <c r="I194" i="35"/>
  <c r="I193" i="35"/>
  <c r="I192" i="35"/>
  <c r="I191" i="35"/>
  <c r="I190" i="35"/>
  <c r="I189" i="35"/>
  <c r="I188" i="35"/>
  <c r="I187" i="35"/>
  <c r="I186" i="35"/>
  <c r="I185" i="35"/>
  <c r="I184" i="35"/>
  <c r="I183" i="35"/>
  <c r="I182" i="35"/>
  <c r="I181" i="35"/>
  <c r="I180" i="35"/>
  <c r="I179" i="35"/>
  <c r="I178" i="35"/>
  <c r="I177" i="35"/>
  <c r="I176" i="35"/>
  <c r="I175" i="35"/>
  <c r="I174" i="35"/>
  <c r="I173" i="35"/>
  <c r="I172" i="35"/>
  <c r="I171" i="35"/>
  <c r="I170" i="35"/>
  <c r="I169" i="35"/>
  <c r="I168" i="35"/>
  <c r="I167" i="35"/>
  <c r="I166" i="35"/>
  <c r="I165" i="35"/>
  <c r="I164" i="35"/>
  <c r="I163" i="35"/>
  <c r="I162" i="35"/>
  <c r="I161" i="35"/>
  <c r="I160" i="35"/>
  <c r="I159" i="35"/>
  <c r="I158" i="35"/>
  <c r="I157" i="35"/>
  <c r="I156" i="35"/>
  <c r="I155" i="35"/>
  <c r="I154" i="35"/>
  <c r="I153" i="35"/>
  <c r="I152" i="35"/>
  <c r="I151" i="35"/>
  <c r="I150" i="35"/>
  <c r="I149" i="35"/>
  <c r="I148" i="35"/>
  <c r="I147" i="35"/>
  <c r="I146" i="35"/>
  <c r="I145" i="35"/>
  <c r="I144" i="35"/>
  <c r="I143" i="35"/>
  <c r="I142" i="35"/>
  <c r="I141" i="35"/>
  <c r="I140" i="35"/>
  <c r="I139" i="35"/>
  <c r="I138" i="35"/>
  <c r="I137" i="35"/>
  <c r="I136" i="35"/>
  <c r="I135" i="35"/>
  <c r="I134" i="35"/>
  <c r="I133" i="35"/>
  <c r="I132" i="35"/>
  <c r="I131" i="35"/>
  <c r="I130" i="35"/>
  <c r="I129" i="35"/>
  <c r="I128" i="35"/>
  <c r="I127" i="35"/>
  <c r="I126" i="35"/>
  <c r="I125" i="35"/>
  <c r="I124" i="35"/>
  <c r="I123" i="35"/>
  <c r="I122" i="35"/>
  <c r="I121" i="35"/>
  <c r="I120" i="35"/>
  <c r="I119" i="35"/>
  <c r="I118" i="35"/>
  <c r="I117" i="35"/>
  <c r="I116" i="35"/>
  <c r="I115" i="35"/>
  <c r="I114" i="35"/>
  <c r="I113" i="35"/>
  <c r="I112" i="35"/>
  <c r="I111" i="35"/>
  <c r="I110" i="35"/>
  <c r="I109" i="35"/>
  <c r="I108" i="35"/>
  <c r="I107" i="35"/>
  <c r="I106" i="35"/>
  <c r="I105" i="35"/>
  <c r="I104" i="35"/>
  <c r="I103" i="35"/>
  <c r="I102" i="35"/>
  <c r="I101" i="35"/>
  <c r="I100" i="35"/>
  <c r="I99" i="35"/>
  <c r="I98" i="35"/>
  <c r="I97" i="35"/>
  <c r="I96" i="35"/>
  <c r="I95" i="35"/>
  <c r="I94" i="35"/>
  <c r="I93" i="35"/>
  <c r="I92" i="35"/>
  <c r="I91" i="35"/>
  <c r="I90" i="35"/>
  <c r="I89" i="35"/>
  <c r="I88" i="35"/>
  <c r="I87" i="35"/>
  <c r="I86" i="35"/>
  <c r="I85" i="35"/>
  <c r="I84" i="35"/>
  <c r="I83" i="35"/>
  <c r="I82" i="35"/>
  <c r="I81" i="35"/>
  <c r="I80" i="35"/>
  <c r="I79" i="35"/>
  <c r="I78" i="35"/>
  <c r="I77" i="35"/>
  <c r="I76" i="35"/>
  <c r="I75" i="35"/>
  <c r="I74" i="35"/>
  <c r="I73" i="35"/>
  <c r="I72" i="35"/>
  <c r="I71" i="35"/>
  <c r="I70" i="35"/>
  <c r="I69" i="35"/>
  <c r="I68" i="35"/>
  <c r="I67" i="35"/>
  <c r="I66" i="35"/>
  <c r="I65" i="35"/>
  <c r="I64" i="35"/>
  <c r="I63" i="35"/>
  <c r="I62" i="35"/>
  <c r="I61" i="35"/>
  <c r="I60" i="35"/>
  <c r="I59" i="35"/>
  <c r="I58" i="35"/>
  <c r="I57" i="35"/>
  <c r="I56" i="35"/>
  <c r="AR55" i="35"/>
  <c r="AQ55" i="35"/>
  <c r="AP55" i="35"/>
  <c r="AN55" i="35"/>
  <c r="I55" i="35"/>
  <c r="AR54" i="35"/>
  <c r="AQ54" i="35"/>
  <c r="AP54" i="35"/>
  <c r="AN54" i="35"/>
  <c r="I54" i="35"/>
  <c r="AR53" i="35"/>
  <c r="AQ53" i="35"/>
  <c r="AP53" i="35"/>
  <c r="AN53" i="35"/>
  <c r="I53" i="35"/>
  <c r="AR52" i="35"/>
  <c r="AQ52" i="35"/>
  <c r="AP52" i="35"/>
  <c r="AN52" i="35"/>
  <c r="I52" i="35"/>
  <c r="AR51" i="35"/>
  <c r="AQ51" i="35"/>
  <c r="AP51" i="35"/>
  <c r="AN51" i="35"/>
  <c r="I51" i="35"/>
  <c r="AR50" i="35"/>
  <c r="AQ50" i="35"/>
  <c r="AP50" i="35"/>
  <c r="AN50" i="35"/>
  <c r="I50" i="35"/>
  <c r="AR49" i="35"/>
  <c r="AQ49" i="35"/>
  <c r="AP49" i="35"/>
  <c r="AN49" i="35"/>
  <c r="I49" i="35"/>
  <c r="AR48" i="35"/>
  <c r="AQ48" i="35"/>
  <c r="AP48" i="35"/>
  <c r="AN48" i="35"/>
  <c r="I48" i="35"/>
  <c r="AR47" i="35"/>
  <c r="AQ47" i="35"/>
  <c r="AP47" i="35"/>
  <c r="AN47" i="35"/>
  <c r="I47" i="35"/>
  <c r="AR46" i="35"/>
  <c r="AQ46" i="35"/>
  <c r="AP46" i="35"/>
  <c r="AN46" i="35"/>
  <c r="I46" i="35"/>
  <c r="AR45" i="35"/>
  <c r="AQ45" i="35"/>
  <c r="AP45" i="35"/>
  <c r="AN45" i="35"/>
  <c r="I45" i="35"/>
  <c r="AR44" i="35"/>
  <c r="AQ44" i="35"/>
  <c r="AP44" i="35"/>
  <c r="AN44" i="35"/>
  <c r="I44" i="35"/>
  <c r="AR43" i="35"/>
  <c r="AQ43" i="35"/>
  <c r="AP43" i="35"/>
  <c r="AN43" i="35"/>
  <c r="I43" i="35"/>
  <c r="AR42" i="35"/>
  <c r="AQ42" i="35"/>
  <c r="AP42" i="35"/>
  <c r="AN42" i="35"/>
  <c r="I42" i="35"/>
  <c r="AR41" i="35"/>
  <c r="AQ41" i="35"/>
  <c r="AP41" i="35"/>
  <c r="AN41" i="35"/>
  <c r="I41" i="35"/>
  <c r="AR40" i="35"/>
  <c r="AQ40" i="35"/>
  <c r="AP40" i="35"/>
  <c r="AN40" i="35"/>
  <c r="I40" i="35"/>
  <c r="AR39" i="35"/>
  <c r="AQ39" i="35"/>
  <c r="AP39" i="35"/>
  <c r="AN39" i="35"/>
  <c r="I39" i="35"/>
  <c r="AR38" i="35"/>
  <c r="AQ38" i="35"/>
  <c r="AP38" i="35"/>
  <c r="AN38" i="35"/>
  <c r="I38" i="35"/>
  <c r="AR37" i="35"/>
  <c r="AQ37" i="35"/>
  <c r="AP37" i="35"/>
  <c r="AN37" i="35"/>
  <c r="I37" i="35"/>
  <c r="AR36" i="35"/>
  <c r="AQ36" i="35"/>
  <c r="AP36" i="35"/>
  <c r="AN36" i="35"/>
  <c r="I36" i="35"/>
  <c r="AR35" i="35"/>
  <c r="AQ35" i="35"/>
  <c r="AP35" i="35"/>
  <c r="AN35" i="35"/>
  <c r="I35" i="35"/>
  <c r="AR34" i="35"/>
  <c r="AQ34" i="35"/>
  <c r="AP34" i="35"/>
  <c r="AN34" i="35"/>
  <c r="I34" i="35"/>
  <c r="AR33" i="35"/>
  <c r="AQ33" i="35"/>
  <c r="AP33" i="35"/>
  <c r="AN33" i="35"/>
  <c r="I33" i="35"/>
  <c r="AR32" i="35"/>
  <c r="AQ32" i="35"/>
  <c r="AP32" i="35"/>
  <c r="AN32" i="35"/>
  <c r="I32" i="35"/>
  <c r="I31" i="35"/>
  <c r="I30" i="35"/>
  <c r="I29" i="35"/>
  <c r="I28" i="35"/>
  <c r="I27" i="35"/>
  <c r="I26" i="35"/>
  <c r="I25" i="35"/>
  <c r="I24" i="35"/>
  <c r="I23" i="35"/>
  <c r="I22" i="35"/>
  <c r="I21" i="35"/>
  <c r="I20" i="35"/>
  <c r="I19" i="35"/>
  <c r="I18" i="35"/>
  <c r="I17" i="35"/>
  <c r="I16" i="35"/>
  <c r="I15" i="35"/>
  <c r="I14" i="35"/>
  <c r="I13" i="35"/>
  <c r="I12" i="35"/>
  <c r="I11" i="35"/>
  <c r="I10" i="35"/>
  <c r="I9" i="35"/>
  <c r="I8" i="35"/>
  <c r="I7" i="35"/>
  <c r="I6" i="35"/>
  <c r="I5" i="35"/>
  <c r="I4" i="35"/>
  <c r="I3" i="35"/>
  <c r="AR29" i="34" l="1"/>
  <c r="AQ29" i="34"/>
  <c r="AN29" i="34"/>
  <c r="AM29" i="34"/>
  <c r="AJ29" i="34"/>
  <c r="AI29" i="34"/>
  <c r="AR28" i="34"/>
  <c r="AQ28" i="34"/>
  <c r="AN28" i="34"/>
  <c r="AM28" i="34"/>
  <c r="AJ28" i="34"/>
  <c r="AI28" i="34"/>
  <c r="AR27" i="34"/>
  <c r="AQ27" i="34"/>
  <c r="AN27" i="34"/>
  <c r="AM27" i="34"/>
  <c r="AJ27" i="34"/>
  <c r="AI27" i="34"/>
  <c r="AR26" i="34"/>
  <c r="AQ26" i="34"/>
  <c r="AN26" i="34"/>
  <c r="AM26" i="34"/>
  <c r="AJ26" i="34"/>
  <c r="AI26" i="34"/>
  <c r="AR25" i="34"/>
  <c r="AQ25" i="34"/>
  <c r="AN25" i="34"/>
  <c r="AM25" i="34"/>
  <c r="AJ25" i="34"/>
  <c r="AI25" i="34"/>
  <c r="AR24" i="34"/>
  <c r="AQ24" i="34"/>
  <c r="AN24" i="34"/>
  <c r="AM24" i="34"/>
  <c r="AJ24" i="34"/>
  <c r="AI24" i="34"/>
  <c r="AR23" i="34"/>
  <c r="AQ23" i="34"/>
  <c r="AN23" i="34"/>
  <c r="AM23" i="34"/>
  <c r="AJ23" i="34"/>
  <c r="AI23" i="34"/>
  <c r="AR22" i="34"/>
  <c r="AQ22" i="34"/>
  <c r="AN22" i="34"/>
  <c r="AM22" i="34"/>
  <c r="AJ22" i="34"/>
  <c r="AI22" i="34"/>
  <c r="AR21" i="34"/>
  <c r="AQ21" i="34"/>
  <c r="AN21" i="34"/>
  <c r="AM21" i="34"/>
  <c r="AJ21" i="34"/>
  <c r="AI21" i="34"/>
  <c r="AR20" i="34"/>
  <c r="AQ20" i="34"/>
  <c r="AN20" i="34"/>
  <c r="AM20" i="34"/>
  <c r="AJ20" i="34"/>
  <c r="AI20" i="34"/>
  <c r="AR19" i="34"/>
  <c r="AQ19" i="34"/>
  <c r="AN19" i="34"/>
  <c r="AM19" i="34"/>
  <c r="AJ19" i="34"/>
  <c r="AI19" i="34"/>
  <c r="AR18" i="34"/>
  <c r="AQ18" i="34"/>
  <c r="AN18" i="34"/>
  <c r="AM18" i="34"/>
  <c r="AJ18" i="34"/>
  <c r="AI18" i="34"/>
  <c r="AR17" i="34"/>
  <c r="AQ17" i="34"/>
  <c r="AN17" i="34"/>
  <c r="AM17" i="34"/>
  <c r="AJ17" i="34"/>
  <c r="AI17" i="34"/>
  <c r="AR16" i="34"/>
  <c r="AQ16" i="34"/>
  <c r="AN16" i="34"/>
  <c r="AM16" i="34"/>
  <c r="AJ16" i="34"/>
  <c r="AI16" i="34"/>
  <c r="AR15" i="34"/>
  <c r="AQ15" i="34"/>
  <c r="AN15" i="34"/>
  <c r="AM15" i="34"/>
  <c r="AJ15" i="34"/>
  <c r="AI15" i="34"/>
  <c r="AR14" i="34"/>
  <c r="AQ14" i="34"/>
  <c r="AN14" i="34"/>
  <c r="AM14" i="34"/>
  <c r="AJ14" i="34"/>
  <c r="AI14" i="34"/>
  <c r="AR13" i="34"/>
  <c r="AQ13" i="34"/>
  <c r="AN13" i="34"/>
  <c r="AM13" i="34"/>
  <c r="AJ13" i="34"/>
  <c r="AI13" i="34"/>
  <c r="AR12" i="34"/>
  <c r="AQ12" i="34"/>
  <c r="AN12" i="34"/>
  <c r="AM12" i="34"/>
  <c r="AJ12" i="34"/>
  <c r="AI12" i="34"/>
  <c r="AR11" i="34"/>
  <c r="AQ11" i="34"/>
  <c r="AN11" i="34"/>
  <c r="AM11" i="34"/>
  <c r="AJ11" i="34"/>
  <c r="AI11" i="34"/>
  <c r="AR10" i="34"/>
  <c r="AQ10" i="34"/>
  <c r="AN10" i="34"/>
  <c r="AM10" i="34"/>
  <c r="AJ10" i="34"/>
  <c r="AI10" i="34"/>
  <c r="AR9" i="34"/>
  <c r="AQ9" i="34"/>
  <c r="AN9" i="34"/>
  <c r="AM9" i="34"/>
  <c r="AJ9" i="34"/>
  <c r="AI9" i="34"/>
  <c r="AR8" i="34"/>
  <c r="AQ8" i="34"/>
  <c r="AN8" i="34"/>
  <c r="AM8" i="34"/>
  <c r="AJ8" i="34"/>
  <c r="AI8" i="34"/>
  <c r="AR7" i="34"/>
  <c r="AQ7" i="34"/>
  <c r="AN7" i="34"/>
  <c r="AM7" i="34"/>
  <c r="AJ7" i="34"/>
  <c r="AI7" i="34"/>
  <c r="AR6" i="34"/>
  <c r="AQ6" i="34"/>
  <c r="AN6" i="34"/>
  <c r="AM6" i="34"/>
  <c r="AJ6" i="34"/>
  <c r="AI6" i="34"/>
  <c r="AN32" i="33"/>
  <c r="I290" i="33"/>
  <c r="I289" i="33"/>
  <c r="I288" i="33"/>
  <c r="I287" i="33"/>
  <c r="I286" i="33"/>
  <c r="I285" i="33"/>
  <c r="I284" i="33"/>
  <c r="I283" i="33"/>
  <c r="I282" i="33"/>
  <c r="I281" i="33"/>
  <c r="I280" i="33"/>
  <c r="I279" i="33"/>
  <c r="I278" i="33"/>
  <c r="I277" i="33"/>
  <c r="I276" i="33"/>
  <c r="I275" i="33"/>
  <c r="I274" i="33"/>
  <c r="I273" i="33"/>
  <c r="I272" i="33"/>
  <c r="I271" i="33"/>
  <c r="I270" i="33"/>
  <c r="I269" i="33"/>
  <c r="I268" i="33"/>
  <c r="I267" i="33"/>
  <c r="I266" i="33"/>
  <c r="I265" i="33"/>
  <c r="I264" i="33"/>
  <c r="I263" i="33"/>
  <c r="I262" i="33"/>
  <c r="I261" i="33"/>
  <c r="I260" i="33"/>
  <c r="I259" i="33"/>
  <c r="I258" i="33"/>
  <c r="I257" i="33"/>
  <c r="I256" i="33"/>
  <c r="I255" i="33"/>
  <c r="I254" i="33"/>
  <c r="I253" i="33"/>
  <c r="I252" i="33"/>
  <c r="I251" i="33"/>
  <c r="I250" i="33"/>
  <c r="I249" i="33"/>
  <c r="I248" i="33"/>
  <c r="I247" i="33"/>
  <c r="I246" i="33"/>
  <c r="I245" i="33"/>
  <c r="I244" i="33"/>
  <c r="I243" i="33"/>
  <c r="I242" i="33"/>
  <c r="I241" i="33"/>
  <c r="I240" i="33"/>
  <c r="I239" i="33"/>
  <c r="I238" i="33"/>
  <c r="I237" i="33"/>
  <c r="I236" i="33"/>
  <c r="I235" i="33"/>
  <c r="I234" i="33"/>
  <c r="I233" i="33"/>
  <c r="I232" i="33"/>
  <c r="I231" i="33"/>
  <c r="I230" i="33"/>
  <c r="I229" i="33"/>
  <c r="I228" i="33"/>
  <c r="I227" i="33"/>
  <c r="I226" i="33"/>
  <c r="I225" i="33"/>
  <c r="I224" i="33"/>
  <c r="I223" i="33"/>
  <c r="I222" i="33"/>
  <c r="I221" i="33"/>
  <c r="I220" i="33"/>
  <c r="I219" i="33"/>
  <c r="I218" i="33"/>
  <c r="I217" i="33"/>
  <c r="I216" i="33"/>
  <c r="I215" i="33"/>
  <c r="I214" i="33"/>
  <c r="I213" i="33"/>
  <c r="I212" i="33"/>
  <c r="I211" i="33"/>
  <c r="I210" i="33"/>
  <c r="I209" i="33"/>
  <c r="I208" i="33"/>
  <c r="I207" i="33"/>
  <c r="I206" i="33"/>
  <c r="I205" i="33"/>
  <c r="I204" i="33"/>
  <c r="I203" i="33"/>
  <c r="I202" i="33"/>
  <c r="I201" i="33"/>
  <c r="I200" i="33"/>
  <c r="I199" i="33"/>
  <c r="I198" i="33"/>
  <c r="I197" i="33"/>
  <c r="I196" i="33"/>
  <c r="I195" i="33"/>
  <c r="I194" i="33"/>
  <c r="I193" i="33"/>
  <c r="I192" i="33"/>
  <c r="I191" i="33"/>
  <c r="I190" i="33"/>
  <c r="I189" i="33"/>
  <c r="I188" i="33"/>
  <c r="I187" i="33"/>
  <c r="I186" i="33"/>
  <c r="I185" i="33"/>
  <c r="I184" i="33"/>
  <c r="I183" i="33"/>
  <c r="I182" i="33"/>
  <c r="I181" i="33"/>
  <c r="I180" i="33"/>
  <c r="I179" i="33"/>
  <c r="I178" i="33"/>
  <c r="I177" i="33"/>
  <c r="I176" i="33"/>
  <c r="I175" i="33"/>
  <c r="I174" i="33"/>
  <c r="I173" i="33"/>
  <c r="I172" i="33"/>
  <c r="I171" i="33"/>
  <c r="I170" i="33"/>
  <c r="I169" i="33"/>
  <c r="I168" i="33"/>
  <c r="I167" i="33"/>
  <c r="I166" i="33"/>
  <c r="I165" i="33"/>
  <c r="I164" i="33"/>
  <c r="I163" i="33"/>
  <c r="I162" i="33"/>
  <c r="I161" i="33"/>
  <c r="I160" i="33"/>
  <c r="I159" i="33"/>
  <c r="I158" i="33"/>
  <c r="I157" i="33"/>
  <c r="I156" i="33"/>
  <c r="I155" i="33"/>
  <c r="I154" i="33"/>
  <c r="I153" i="33"/>
  <c r="I152" i="33"/>
  <c r="I151" i="33"/>
  <c r="I150" i="33"/>
  <c r="I149" i="33"/>
  <c r="I148" i="33"/>
  <c r="I147" i="33"/>
  <c r="I146" i="33"/>
  <c r="I145" i="33"/>
  <c r="I144" i="33"/>
  <c r="I143" i="33"/>
  <c r="I142" i="33"/>
  <c r="I141" i="33"/>
  <c r="I140" i="33"/>
  <c r="I139" i="33"/>
  <c r="I138" i="33"/>
  <c r="I137" i="33"/>
  <c r="I136" i="33"/>
  <c r="I135" i="33"/>
  <c r="I134" i="33"/>
  <c r="I133" i="33"/>
  <c r="I132" i="33"/>
  <c r="I131" i="33"/>
  <c r="I130" i="33"/>
  <c r="I129" i="33"/>
  <c r="I128" i="33"/>
  <c r="I127" i="33"/>
  <c r="I126" i="33"/>
  <c r="I125" i="33"/>
  <c r="I124" i="33"/>
  <c r="I123" i="33"/>
  <c r="I122" i="33"/>
  <c r="I121" i="33"/>
  <c r="I120" i="33"/>
  <c r="I119" i="33"/>
  <c r="I118" i="33"/>
  <c r="I117" i="33"/>
  <c r="I116" i="33"/>
  <c r="I115" i="33"/>
  <c r="I114" i="33"/>
  <c r="I113" i="33"/>
  <c r="I112" i="33"/>
  <c r="I111" i="33"/>
  <c r="I110" i="33"/>
  <c r="I109" i="33"/>
  <c r="I108" i="33"/>
  <c r="I107" i="33"/>
  <c r="I106" i="33"/>
  <c r="I105" i="33"/>
  <c r="I104" i="33"/>
  <c r="I103" i="33"/>
  <c r="I102" i="33"/>
  <c r="I101" i="33"/>
  <c r="I100" i="33"/>
  <c r="I99" i="33"/>
  <c r="I98" i="33"/>
  <c r="I97" i="33"/>
  <c r="I96" i="33"/>
  <c r="I95" i="33"/>
  <c r="I94" i="33"/>
  <c r="I93" i="33"/>
  <c r="I92" i="33"/>
  <c r="I91" i="33"/>
  <c r="I90" i="33"/>
  <c r="I89" i="33"/>
  <c r="I88" i="33"/>
  <c r="I87" i="33"/>
  <c r="I86" i="33"/>
  <c r="I85" i="33"/>
  <c r="I84" i="33"/>
  <c r="I83" i="33"/>
  <c r="I82" i="33"/>
  <c r="I81" i="33"/>
  <c r="I80" i="33"/>
  <c r="I79" i="33"/>
  <c r="I78" i="33"/>
  <c r="I77" i="33"/>
  <c r="I76" i="33"/>
  <c r="I75" i="33"/>
  <c r="I74" i="33"/>
  <c r="I73" i="33"/>
  <c r="I72" i="33"/>
  <c r="I71" i="33"/>
  <c r="I70" i="33"/>
  <c r="I69" i="33"/>
  <c r="I68" i="33"/>
  <c r="I67" i="33"/>
  <c r="I66" i="33"/>
  <c r="I65" i="33"/>
  <c r="I64" i="33"/>
  <c r="I63" i="33"/>
  <c r="I62" i="33"/>
  <c r="I61" i="33"/>
  <c r="I60" i="33"/>
  <c r="I59" i="33"/>
  <c r="I58" i="33"/>
  <c r="I57" i="33"/>
  <c r="I56" i="33"/>
  <c r="AO55" i="33"/>
  <c r="AN55" i="33"/>
  <c r="I55" i="33"/>
  <c r="AO54" i="33"/>
  <c r="AN54" i="33"/>
  <c r="I54" i="33"/>
  <c r="AO53" i="33"/>
  <c r="AN53" i="33"/>
  <c r="I53" i="33"/>
  <c r="AO52" i="33"/>
  <c r="AN52" i="33"/>
  <c r="I52" i="33"/>
  <c r="AO51" i="33"/>
  <c r="AN51" i="33"/>
  <c r="I51" i="33"/>
  <c r="AO50" i="33"/>
  <c r="AN50" i="33"/>
  <c r="I50" i="33"/>
  <c r="AO49" i="33"/>
  <c r="AN49" i="33"/>
  <c r="I49" i="33"/>
  <c r="AO48" i="33"/>
  <c r="AN48" i="33"/>
  <c r="I48" i="33"/>
  <c r="AO47" i="33"/>
  <c r="AN47" i="33"/>
  <c r="I47" i="33"/>
  <c r="AO46" i="33"/>
  <c r="AN46" i="33"/>
  <c r="I46" i="33"/>
  <c r="AO45" i="33"/>
  <c r="AN45" i="33"/>
  <c r="I45" i="33"/>
  <c r="AO44" i="33"/>
  <c r="AN44" i="33"/>
  <c r="I44" i="33"/>
  <c r="AO43" i="33"/>
  <c r="AN43" i="33"/>
  <c r="I43" i="33"/>
  <c r="AO42" i="33"/>
  <c r="AN42" i="33"/>
  <c r="I42" i="33"/>
  <c r="AO41" i="33"/>
  <c r="AN41" i="33"/>
  <c r="I41" i="33"/>
  <c r="AO40" i="33"/>
  <c r="AN40" i="33"/>
  <c r="I40" i="33"/>
  <c r="AO39" i="33"/>
  <c r="AN39" i="33"/>
  <c r="I39" i="33"/>
  <c r="AO38" i="33"/>
  <c r="AN38" i="33"/>
  <c r="I38" i="33"/>
  <c r="AO37" i="33"/>
  <c r="AN37" i="33"/>
  <c r="I37" i="33"/>
  <c r="AO36" i="33"/>
  <c r="AN36" i="33"/>
  <c r="I36" i="33"/>
  <c r="AO35" i="33"/>
  <c r="AN35" i="33"/>
  <c r="I35" i="33"/>
  <c r="AO34" i="33"/>
  <c r="AN34" i="33"/>
  <c r="I34" i="33"/>
  <c r="AO33" i="33"/>
  <c r="AN33" i="33"/>
  <c r="I33" i="33"/>
  <c r="AO32" i="33"/>
  <c r="I32" i="33"/>
  <c r="I31" i="33"/>
  <c r="I30" i="33"/>
  <c r="I29" i="33"/>
  <c r="I28" i="33"/>
  <c r="I27" i="33"/>
  <c r="I26" i="33"/>
  <c r="I25" i="33"/>
  <c r="I24" i="33"/>
  <c r="I23" i="33"/>
  <c r="I22" i="33"/>
  <c r="I21" i="33"/>
  <c r="I20" i="33"/>
  <c r="I19" i="33"/>
  <c r="I18" i="33"/>
  <c r="I17" i="33"/>
  <c r="I16" i="33"/>
  <c r="I15" i="33"/>
  <c r="I14" i="33"/>
  <c r="I13" i="33"/>
  <c r="I12" i="33"/>
  <c r="I11" i="33"/>
  <c r="I10" i="33"/>
  <c r="I9" i="33"/>
  <c r="I8" i="33"/>
  <c r="I7" i="33"/>
  <c r="I6" i="33"/>
  <c r="I5" i="33"/>
  <c r="I4" i="33"/>
  <c r="I3" i="33"/>
  <c r="AV29" i="32" l="1"/>
  <c r="AU29" i="32"/>
  <c r="AT29" i="32"/>
  <c r="AQ29" i="32"/>
  <c r="AP29" i="32"/>
  <c r="AO29" i="32"/>
  <c r="AL29" i="32"/>
  <c r="AK29" i="32"/>
  <c r="AJ29" i="32"/>
  <c r="AV28" i="32"/>
  <c r="AU28" i="32"/>
  <c r="AT28" i="32"/>
  <c r="AQ28" i="32"/>
  <c r="AP28" i="32"/>
  <c r="AO28" i="32"/>
  <c r="AL28" i="32"/>
  <c r="AK28" i="32"/>
  <c r="AJ28" i="32"/>
  <c r="AV27" i="32"/>
  <c r="AU27" i="32"/>
  <c r="AT27" i="32"/>
  <c r="AQ27" i="32"/>
  <c r="AP27" i="32"/>
  <c r="AO27" i="32"/>
  <c r="AL27" i="32"/>
  <c r="AK27" i="32"/>
  <c r="AJ27" i="32"/>
  <c r="AV26" i="32"/>
  <c r="AU26" i="32"/>
  <c r="AT26" i="32"/>
  <c r="AQ26" i="32"/>
  <c r="AP26" i="32"/>
  <c r="AO26" i="32"/>
  <c r="AL26" i="32"/>
  <c r="AK26" i="32"/>
  <c r="AJ26" i="32"/>
  <c r="AV25" i="32"/>
  <c r="AU25" i="32"/>
  <c r="AT25" i="32"/>
  <c r="AQ25" i="32"/>
  <c r="AP25" i="32"/>
  <c r="AO25" i="32"/>
  <c r="AL25" i="32"/>
  <c r="AK25" i="32"/>
  <c r="AJ25" i="32"/>
  <c r="AV24" i="32"/>
  <c r="AU24" i="32"/>
  <c r="AT24" i="32"/>
  <c r="AQ24" i="32"/>
  <c r="AP24" i="32"/>
  <c r="AO24" i="32"/>
  <c r="AL24" i="32"/>
  <c r="AK24" i="32"/>
  <c r="AJ24" i="32"/>
  <c r="AV23" i="32"/>
  <c r="AU23" i="32"/>
  <c r="AT23" i="32"/>
  <c r="AQ23" i="32"/>
  <c r="AP23" i="32"/>
  <c r="AO23" i="32"/>
  <c r="AL23" i="32"/>
  <c r="AK23" i="32"/>
  <c r="AJ23" i="32"/>
  <c r="AV22" i="32"/>
  <c r="AU22" i="32"/>
  <c r="AT22" i="32"/>
  <c r="AQ22" i="32"/>
  <c r="AP22" i="32"/>
  <c r="AO22" i="32"/>
  <c r="AL22" i="32"/>
  <c r="AK22" i="32"/>
  <c r="AJ22" i="32"/>
  <c r="AV21" i="32"/>
  <c r="AU21" i="32"/>
  <c r="AT21" i="32"/>
  <c r="AQ21" i="32"/>
  <c r="AP21" i="32"/>
  <c r="AO21" i="32"/>
  <c r="AL21" i="32"/>
  <c r="AK21" i="32"/>
  <c r="AJ21" i="32"/>
  <c r="AV20" i="32"/>
  <c r="AU20" i="32"/>
  <c r="AT20" i="32"/>
  <c r="AQ20" i="32"/>
  <c r="AP20" i="32"/>
  <c r="AO20" i="32"/>
  <c r="AL20" i="32"/>
  <c r="AK20" i="32"/>
  <c r="AJ20" i="32"/>
  <c r="AV19" i="32"/>
  <c r="AU19" i="32"/>
  <c r="AT19" i="32"/>
  <c r="AQ19" i="32"/>
  <c r="AP19" i="32"/>
  <c r="AO19" i="32"/>
  <c r="AL19" i="32"/>
  <c r="AK19" i="32"/>
  <c r="AJ19" i="32"/>
  <c r="AV18" i="32"/>
  <c r="AU18" i="32"/>
  <c r="AT18" i="32"/>
  <c r="AQ18" i="32"/>
  <c r="AP18" i="32"/>
  <c r="AO18" i="32"/>
  <c r="AL18" i="32"/>
  <c r="AK18" i="32"/>
  <c r="AJ18" i="32"/>
  <c r="AV17" i="32"/>
  <c r="AU17" i="32"/>
  <c r="AT17" i="32"/>
  <c r="AQ17" i="32"/>
  <c r="AP17" i="32"/>
  <c r="AO17" i="32"/>
  <c r="AL17" i="32"/>
  <c r="AK17" i="32"/>
  <c r="AJ17" i="32"/>
  <c r="AV16" i="32"/>
  <c r="AU16" i="32"/>
  <c r="AT16" i="32"/>
  <c r="AQ16" i="32"/>
  <c r="AP16" i="32"/>
  <c r="AO16" i="32"/>
  <c r="AL16" i="32"/>
  <c r="AK16" i="32"/>
  <c r="AJ16" i="32"/>
  <c r="AV15" i="32"/>
  <c r="AU15" i="32"/>
  <c r="AT15" i="32"/>
  <c r="AQ15" i="32"/>
  <c r="AP15" i="32"/>
  <c r="AO15" i="32"/>
  <c r="AL15" i="32"/>
  <c r="AK15" i="32"/>
  <c r="AJ15" i="32"/>
  <c r="AV14" i="32"/>
  <c r="AU14" i="32"/>
  <c r="AT14" i="32"/>
  <c r="AQ14" i="32"/>
  <c r="AP14" i="32"/>
  <c r="AO14" i="32"/>
  <c r="AL14" i="32"/>
  <c r="AK14" i="32"/>
  <c r="AJ14" i="32"/>
  <c r="AV13" i="32"/>
  <c r="AU13" i="32"/>
  <c r="AT13" i="32"/>
  <c r="AQ13" i="32"/>
  <c r="AP13" i="32"/>
  <c r="AO13" i="32"/>
  <c r="AL13" i="32"/>
  <c r="AK13" i="32"/>
  <c r="AJ13" i="32"/>
  <c r="AV12" i="32"/>
  <c r="AU12" i="32"/>
  <c r="AT12" i="32"/>
  <c r="AQ12" i="32"/>
  <c r="AP12" i="32"/>
  <c r="AO12" i="32"/>
  <c r="AL12" i="32"/>
  <c r="AK12" i="32"/>
  <c r="AJ12" i="32"/>
  <c r="AV11" i="32"/>
  <c r="AU11" i="32"/>
  <c r="AT11" i="32"/>
  <c r="AQ11" i="32"/>
  <c r="AP11" i="32"/>
  <c r="AO11" i="32"/>
  <c r="AL11" i="32"/>
  <c r="AK11" i="32"/>
  <c r="AJ11" i="32"/>
  <c r="AV10" i="32"/>
  <c r="AU10" i="32"/>
  <c r="AT10" i="32"/>
  <c r="AQ10" i="32"/>
  <c r="AP10" i="32"/>
  <c r="AO10" i="32"/>
  <c r="AL10" i="32"/>
  <c r="AK10" i="32"/>
  <c r="AJ10" i="32"/>
  <c r="AV9" i="32"/>
  <c r="AU9" i="32"/>
  <c r="AT9" i="32"/>
  <c r="AQ9" i="32"/>
  <c r="AP9" i="32"/>
  <c r="AO9" i="32"/>
  <c r="AL9" i="32"/>
  <c r="AK9" i="32"/>
  <c r="AJ9" i="32"/>
  <c r="AV8" i="32"/>
  <c r="AU8" i="32"/>
  <c r="AT8" i="32"/>
  <c r="AQ8" i="32"/>
  <c r="AP8" i="32"/>
  <c r="AO8" i="32"/>
  <c r="AL8" i="32"/>
  <c r="AK8" i="32"/>
  <c r="AJ8" i="32"/>
  <c r="AV7" i="32"/>
  <c r="AU7" i="32"/>
  <c r="AT7" i="32"/>
  <c r="AQ7" i="32"/>
  <c r="AP7" i="32"/>
  <c r="AO7" i="32"/>
  <c r="AL7" i="32"/>
  <c r="AK7" i="32"/>
  <c r="AJ7" i="32"/>
  <c r="AV6" i="32"/>
  <c r="AU6" i="32"/>
  <c r="AT6" i="32"/>
  <c r="AQ6" i="32"/>
  <c r="AP6" i="32"/>
  <c r="AO6" i="32"/>
  <c r="AL6" i="32"/>
  <c r="AK6" i="32"/>
  <c r="AJ6" i="32"/>
  <c r="I290" i="31"/>
  <c r="I289" i="31"/>
  <c r="I288" i="31"/>
  <c r="I287" i="31"/>
  <c r="I286" i="31"/>
  <c r="I285" i="31"/>
  <c r="I284" i="31"/>
  <c r="I283" i="31"/>
  <c r="I282" i="31"/>
  <c r="I281" i="31"/>
  <c r="I280" i="31"/>
  <c r="I279" i="31"/>
  <c r="I278" i="31"/>
  <c r="I277" i="31"/>
  <c r="I276" i="31"/>
  <c r="I275" i="31"/>
  <c r="I274" i="31"/>
  <c r="I273" i="31"/>
  <c r="I272" i="31"/>
  <c r="I271" i="31"/>
  <c r="I270" i="31"/>
  <c r="I269" i="31"/>
  <c r="I268" i="31"/>
  <c r="I267" i="31"/>
  <c r="I266" i="31"/>
  <c r="I265" i="31"/>
  <c r="I264" i="31"/>
  <c r="I263" i="31"/>
  <c r="I262" i="31"/>
  <c r="I261" i="31"/>
  <c r="I260" i="31"/>
  <c r="I259" i="31"/>
  <c r="I258" i="31"/>
  <c r="I257" i="31"/>
  <c r="I256" i="31"/>
  <c r="I255" i="31"/>
  <c r="I254" i="31"/>
  <c r="I253" i="31"/>
  <c r="I252" i="31"/>
  <c r="I251" i="31"/>
  <c r="I250" i="31"/>
  <c r="I249" i="31"/>
  <c r="I248" i="31"/>
  <c r="I247" i="31"/>
  <c r="I246" i="31"/>
  <c r="I245" i="31"/>
  <c r="I244" i="31"/>
  <c r="I243" i="31"/>
  <c r="I242" i="31"/>
  <c r="I241" i="31"/>
  <c r="I240" i="31"/>
  <c r="I239" i="31"/>
  <c r="I238" i="31"/>
  <c r="I237" i="31"/>
  <c r="I236" i="31"/>
  <c r="I235" i="31"/>
  <c r="I234" i="31"/>
  <c r="I233" i="31"/>
  <c r="I232" i="31"/>
  <c r="I231" i="31"/>
  <c r="I230" i="31"/>
  <c r="I229" i="31"/>
  <c r="I228" i="31"/>
  <c r="I227" i="31"/>
  <c r="I226" i="31"/>
  <c r="I225" i="31"/>
  <c r="I224" i="31"/>
  <c r="I223" i="31"/>
  <c r="I222" i="31"/>
  <c r="I221" i="31"/>
  <c r="I220" i="31"/>
  <c r="I219" i="31"/>
  <c r="I218" i="31"/>
  <c r="I217" i="31"/>
  <c r="I216" i="31"/>
  <c r="I215" i="31"/>
  <c r="I214" i="31"/>
  <c r="I213" i="31"/>
  <c r="I212" i="31"/>
  <c r="I211" i="31"/>
  <c r="I210" i="31"/>
  <c r="I209" i="31"/>
  <c r="I208" i="31"/>
  <c r="I207" i="31"/>
  <c r="I206" i="31"/>
  <c r="I205" i="31"/>
  <c r="I204" i="31"/>
  <c r="I203" i="31"/>
  <c r="I202" i="31"/>
  <c r="I201" i="31"/>
  <c r="I200" i="31"/>
  <c r="I199" i="31"/>
  <c r="I198" i="31"/>
  <c r="I197" i="31"/>
  <c r="I196" i="31"/>
  <c r="I195" i="31"/>
  <c r="I194" i="31"/>
  <c r="I193" i="31"/>
  <c r="I192" i="31"/>
  <c r="I191" i="31"/>
  <c r="I190" i="31"/>
  <c r="I189" i="31"/>
  <c r="I188" i="31"/>
  <c r="I187" i="31"/>
  <c r="I186" i="31"/>
  <c r="I185" i="31"/>
  <c r="I184" i="31"/>
  <c r="I183" i="31"/>
  <c r="I182" i="31"/>
  <c r="I181" i="31"/>
  <c r="I180" i="31"/>
  <c r="I179" i="31"/>
  <c r="I178" i="31"/>
  <c r="I177" i="31"/>
  <c r="I176" i="31"/>
  <c r="I175" i="31"/>
  <c r="I174" i="31"/>
  <c r="I173" i="31"/>
  <c r="I172" i="31"/>
  <c r="I171" i="31"/>
  <c r="I170" i="31"/>
  <c r="I169" i="31"/>
  <c r="I168" i="31"/>
  <c r="I167" i="31"/>
  <c r="I166" i="31"/>
  <c r="I165" i="31"/>
  <c r="I164" i="31"/>
  <c r="I163" i="31"/>
  <c r="I162" i="31"/>
  <c r="I161" i="31"/>
  <c r="I160" i="31"/>
  <c r="I159" i="31"/>
  <c r="I158" i="31"/>
  <c r="I157" i="31"/>
  <c r="I156" i="31"/>
  <c r="I155" i="31"/>
  <c r="I154" i="31"/>
  <c r="I153" i="31"/>
  <c r="I152" i="31"/>
  <c r="I151" i="31"/>
  <c r="I150" i="31"/>
  <c r="I149" i="31"/>
  <c r="I148" i="31"/>
  <c r="I147" i="31"/>
  <c r="I146" i="31"/>
  <c r="I145" i="31"/>
  <c r="I144" i="31"/>
  <c r="I143" i="31"/>
  <c r="I142" i="31"/>
  <c r="I141" i="31"/>
  <c r="I140" i="31"/>
  <c r="I139" i="31"/>
  <c r="I138" i="31"/>
  <c r="I137" i="31"/>
  <c r="I136" i="31"/>
  <c r="I135" i="31"/>
  <c r="I134" i="31"/>
  <c r="I133" i="31"/>
  <c r="I132" i="31"/>
  <c r="I131" i="31"/>
  <c r="I130" i="31"/>
  <c r="I129" i="31"/>
  <c r="I128" i="31"/>
  <c r="I127" i="31"/>
  <c r="I126" i="31"/>
  <c r="I125" i="31"/>
  <c r="I124" i="31"/>
  <c r="I123" i="31"/>
  <c r="I122" i="31"/>
  <c r="I121" i="31"/>
  <c r="I120" i="31"/>
  <c r="I119" i="31"/>
  <c r="I118" i="31"/>
  <c r="I117" i="31"/>
  <c r="I116" i="31"/>
  <c r="I115" i="31"/>
  <c r="I114" i="31"/>
  <c r="I113" i="31"/>
  <c r="I112" i="31"/>
  <c r="I111" i="31"/>
  <c r="I110" i="31"/>
  <c r="I109" i="31"/>
  <c r="I108" i="31"/>
  <c r="I107" i="31"/>
  <c r="I106" i="31"/>
  <c r="I105" i="31"/>
  <c r="I104" i="31"/>
  <c r="I103" i="31"/>
  <c r="I102" i="31"/>
  <c r="I101" i="31"/>
  <c r="I100" i="31"/>
  <c r="I99" i="31"/>
  <c r="I98" i="31"/>
  <c r="I97" i="31"/>
  <c r="I96" i="31"/>
  <c r="I95" i="31"/>
  <c r="I94" i="31"/>
  <c r="I93" i="31"/>
  <c r="I92" i="31"/>
  <c r="I91" i="31"/>
  <c r="I90" i="31"/>
  <c r="I89" i="31"/>
  <c r="I88" i="31"/>
  <c r="I87" i="31"/>
  <c r="I86" i="31"/>
  <c r="I85" i="31"/>
  <c r="I84" i="31"/>
  <c r="I83" i="31"/>
  <c r="I82" i="31"/>
  <c r="I81" i="31"/>
  <c r="I80" i="31"/>
  <c r="I79" i="31"/>
  <c r="I78" i="31"/>
  <c r="I77" i="31"/>
  <c r="I76" i="31"/>
  <c r="I75" i="31"/>
  <c r="I74" i="31"/>
  <c r="I73" i="31"/>
  <c r="I72" i="31"/>
  <c r="I71" i="31"/>
  <c r="I70" i="31"/>
  <c r="I69" i="31"/>
  <c r="I68" i="31"/>
  <c r="I67" i="31"/>
  <c r="I66" i="31"/>
  <c r="I65" i="31"/>
  <c r="I64" i="31"/>
  <c r="I63" i="31"/>
  <c r="I62" i="31"/>
  <c r="I61" i="31"/>
  <c r="I60" i="31"/>
  <c r="I59" i="31"/>
  <c r="I58" i="31"/>
  <c r="I57" i="31"/>
  <c r="I56" i="31"/>
  <c r="AP55" i="31"/>
  <c r="AO55" i="31"/>
  <c r="AN55" i="31"/>
  <c r="I55" i="31"/>
  <c r="AP54" i="31"/>
  <c r="AO54" i="31"/>
  <c r="AN54" i="31"/>
  <c r="I54" i="31"/>
  <c r="AP53" i="31"/>
  <c r="AO53" i="31"/>
  <c r="AN53" i="31"/>
  <c r="I53" i="31"/>
  <c r="AP52" i="31"/>
  <c r="AO52" i="31"/>
  <c r="AN52" i="31"/>
  <c r="I52" i="31"/>
  <c r="AP51" i="31"/>
  <c r="AO51" i="31"/>
  <c r="AN51" i="31"/>
  <c r="I51" i="31"/>
  <c r="AP50" i="31"/>
  <c r="AO50" i="31"/>
  <c r="AN50" i="31"/>
  <c r="I50" i="31"/>
  <c r="AP49" i="31"/>
  <c r="AO49" i="31"/>
  <c r="AN49" i="31"/>
  <c r="I49" i="31"/>
  <c r="AP48" i="31"/>
  <c r="AO48" i="31"/>
  <c r="AN48" i="31"/>
  <c r="I48" i="31"/>
  <c r="AP47" i="31"/>
  <c r="AO47" i="31"/>
  <c r="AN47" i="31"/>
  <c r="I47" i="31"/>
  <c r="AP46" i="31"/>
  <c r="AO46" i="31"/>
  <c r="AN46" i="31"/>
  <c r="I46" i="31"/>
  <c r="AP45" i="31"/>
  <c r="AO45" i="31"/>
  <c r="AN45" i="31"/>
  <c r="I45" i="31"/>
  <c r="AP44" i="31"/>
  <c r="AO44" i="31"/>
  <c r="AN44" i="31"/>
  <c r="I44" i="31"/>
  <c r="AP43" i="31"/>
  <c r="AO43" i="31"/>
  <c r="AN43" i="31"/>
  <c r="I43" i="31"/>
  <c r="AP42" i="31"/>
  <c r="AO42" i="31"/>
  <c r="AN42" i="31"/>
  <c r="I42" i="31"/>
  <c r="AP41" i="31"/>
  <c r="AO41" i="31"/>
  <c r="AN41" i="31"/>
  <c r="I41" i="31"/>
  <c r="AP40" i="31"/>
  <c r="AO40" i="31"/>
  <c r="AN40" i="31"/>
  <c r="I40" i="31"/>
  <c r="AP39" i="31"/>
  <c r="AO39" i="31"/>
  <c r="AN39" i="31"/>
  <c r="I39" i="31"/>
  <c r="AP38" i="31"/>
  <c r="AO38" i="31"/>
  <c r="AN38" i="31"/>
  <c r="I38" i="31"/>
  <c r="AP37" i="31"/>
  <c r="AO37" i="31"/>
  <c r="AN37" i="31"/>
  <c r="I37" i="31"/>
  <c r="AP36" i="31"/>
  <c r="AO36" i="31"/>
  <c r="AN36" i="31"/>
  <c r="I36" i="31"/>
  <c r="AP35" i="31"/>
  <c r="AO35" i="31"/>
  <c r="AN35" i="31"/>
  <c r="I35" i="31"/>
  <c r="AP34" i="31"/>
  <c r="AO34" i="31"/>
  <c r="AN34" i="31"/>
  <c r="I34" i="31"/>
  <c r="AP33" i="31"/>
  <c r="AO33" i="31"/>
  <c r="AN33" i="31"/>
  <c r="I33" i="31"/>
  <c r="AP32" i="31"/>
  <c r="AO32" i="31"/>
  <c r="AN32" i="31"/>
  <c r="I32" i="31"/>
  <c r="I31" i="31"/>
  <c r="I30" i="31"/>
  <c r="I29" i="31"/>
  <c r="I28" i="31"/>
  <c r="I27" i="31"/>
  <c r="I26" i="31"/>
  <c r="I25" i="31"/>
  <c r="I24" i="31"/>
  <c r="I23" i="31"/>
  <c r="I22" i="31"/>
  <c r="I21" i="31"/>
  <c r="I20" i="31"/>
  <c r="I19" i="31"/>
  <c r="I18" i="31"/>
  <c r="I17" i="31"/>
  <c r="I16" i="31"/>
  <c r="I15" i="31"/>
  <c r="I14" i="31"/>
  <c r="I13" i="31"/>
  <c r="I12" i="31"/>
  <c r="I11" i="31"/>
  <c r="I10" i="31"/>
  <c r="I9" i="31"/>
  <c r="I8" i="31"/>
  <c r="I7" i="31"/>
  <c r="I6" i="31"/>
  <c r="I5" i="31"/>
  <c r="I4" i="31"/>
  <c r="I3" i="31"/>
  <c r="B31" i="14" l="1"/>
  <c r="AD271" i="29" l="1"/>
  <c r="AC271" i="29"/>
  <c r="AB271" i="29"/>
  <c r="AA271" i="29"/>
  <c r="Z271" i="29"/>
  <c r="AD270" i="29"/>
  <c r="AC270" i="29"/>
  <c r="AB270" i="29"/>
  <c r="AA270" i="29"/>
  <c r="Z270" i="29"/>
  <c r="AD269" i="29"/>
  <c r="AC269" i="29"/>
  <c r="AB269" i="29"/>
  <c r="AA269" i="29"/>
  <c r="Z269" i="29"/>
  <c r="AD268" i="29"/>
  <c r="AC268" i="29"/>
  <c r="AB268" i="29"/>
  <c r="AA268" i="29"/>
  <c r="Z268" i="29"/>
  <c r="AD267" i="29"/>
  <c r="AC267" i="29"/>
  <c r="AB267" i="29"/>
  <c r="AA267" i="29"/>
  <c r="Z267" i="29"/>
  <c r="AD266" i="29"/>
  <c r="AC266" i="29"/>
  <c r="AB266" i="29"/>
  <c r="AA266" i="29"/>
  <c r="Z266" i="29"/>
  <c r="AD265" i="29"/>
  <c r="AC265" i="29"/>
  <c r="AB265" i="29"/>
  <c r="AA265" i="29"/>
  <c r="Z265" i="29"/>
  <c r="AD264" i="29"/>
  <c r="AC264" i="29"/>
  <c r="AB264" i="29"/>
  <c r="AA264" i="29"/>
  <c r="Z264" i="29"/>
  <c r="AD263" i="29"/>
  <c r="AC263" i="29"/>
  <c r="AB263" i="29"/>
  <c r="AA263" i="29"/>
  <c r="Z263" i="29"/>
  <c r="AD262" i="29"/>
  <c r="AC262" i="29"/>
  <c r="AB262" i="29"/>
  <c r="AA262" i="29"/>
  <c r="Z262" i="29"/>
  <c r="AD261" i="29"/>
  <c r="AC261" i="29"/>
  <c r="AB261" i="29"/>
  <c r="AA261" i="29"/>
  <c r="Z261" i="29"/>
  <c r="AD260" i="29"/>
  <c r="AC260" i="29"/>
  <c r="AB260" i="29"/>
  <c r="AA260" i="29"/>
  <c r="Z260" i="29"/>
  <c r="AD259" i="29"/>
  <c r="AC259" i="29"/>
  <c r="AB259" i="29"/>
  <c r="AA259" i="29"/>
  <c r="Z259" i="29"/>
  <c r="AD258" i="29"/>
  <c r="AC258" i="29"/>
  <c r="AB258" i="29"/>
  <c r="AA258" i="29"/>
  <c r="Z258" i="29"/>
  <c r="AD257" i="29"/>
  <c r="AC257" i="29"/>
  <c r="AB257" i="29"/>
  <c r="AA257" i="29"/>
  <c r="Z257" i="29"/>
  <c r="AD256" i="29"/>
  <c r="AC256" i="29"/>
  <c r="AB256" i="29"/>
  <c r="AA256" i="29"/>
  <c r="Z256" i="29"/>
  <c r="AD255" i="29"/>
  <c r="AC255" i="29"/>
  <c r="AB255" i="29"/>
  <c r="AA255" i="29"/>
  <c r="Z255" i="29"/>
  <c r="AD254" i="29"/>
  <c r="AC254" i="29"/>
  <c r="AB254" i="29"/>
  <c r="AA254" i="29"/>
  <c r="Z254" i="29"/>
  <c r="AD253" i="29"/>
  <c r="AC253" i="29"/>
  <c r="AB253" i="29"/>
  <c r="AA253" i="29"/>
  <c r="Z253" i="29"/>
  <c r="AD252" i="29"/>
  <c r="AC252" i="29"/>
  <c r="AB252" i="29"/>
  <c r="AA252" i="29"/>
  <c r="Z252" i="29"/>
  <c r="AD251" i="29"/>
  <c r="AC251" i="29"/>
  <c r="AB251" i="29"/>
  <c r="AA251" i="29"/>
  <c r="Z251" i="29"/>
  <c r="AD250" i="29"/>
  <c r="AC250" i="29"/>
  <c r="AB250" i="29"/>
  <c r="AA250" i="29"/>
  <c r="Z250" i="29"/>
  <c r="AD249" i="29"/>
  <c r="AC249" i="29"/>
  <c r="AB249" i="29"/>
  <c r="AA249" i="29"/>
  <c r="Z249" i="29"/>
  <c r="AD248" i="29"/>
  <c r="AC248" i="29"/>
  <c r="AB248" i="29"/>
  <c r="AA248" i="29"/>
  <c r="Z248" i="29"/>
  <c r="AD247" i="29"/>
  <c r="AC247" i="29"/>
  <c r="AB247" i="29"/>
  <c r="AA247" i="29"/>
  <c r="Z247" i="29"/>
  <c r="AD246" i="29"/>
  <c r="AC246" i="29"/>
  <c r="AB246" i="29"/>
  <c r="AA246" i="29"/>
  <c r="Z246" i="29"/>
  <c r="AD245" i="29"/>
  <c r="AC245" i="29"/>
  <c r="AB245" i="29"/>
  <c r="AA245" i="29"/>
  <c r="Z245" i="29"/>
  <c r="AD244" i="29"/>
  <c r="AC244" i="29"/>
  <c r="AB244" i="29"/>
  <c r="AA244" i="29"/>
  <c r="Z244" i="29"/>
  <c r="AD243" i="29"/>
  <c r="AC243" i="29"/>
  <c r="AB243" i="29"/>
  <c r="AA243" i="29"/>
  <c r="Z243" i="29"/>
  <c r="AD242" i="29"/>
  <c r="AC242" i="29"/>
  <c r="AB242" i="29"/>
  <c r="AA242" i="29"/>
  <c r="Z242" i="29"/>
  <c r="AD241" i="29"/>
  <c r="AC241" i="29"/>
  <c r="AB241" i="29"/>
  <c r="AA241" i="29"/>
  <c r="Z241" i="29"/>
  <c r="AD240" i="29"/>
  <c r="AC240" i="29"/>
  <c r="AB240" i="29"/>
  <c r="AA240" i="29"/>
  <c r="Z240" i="29"/>
  <c r="AD239" i="29"/>
  <c r="AC239" i="29"/>
  <c r="AB239" i="29"/>
  <c r="AA239" i="29"/>
  <c r="Z239" i="29"/>
  <c r="AD238" i="29"/>
  <c r="AC238" i="29"/>
  <c r="AB238" i="29"/>
  <c r="AA238" i="29"/>
  <c r="Z238" i="29"/>
  <c r="AD237" i="29"/>
  <c r="AC237" i="29"/>
  <c r="AB237" i="29"/>
  <c r="AA237" i="29"/>
  <c r="Z237" i="29"/>
  <c r="AD236" i="29"/>
  <c r="AC236" i="29"/>
  <c r="AB236" i="29"/>
  <c r="AA236" i="29"/>
  <c r="Z236" i="29"/>
  <c r="AD235" i="29"/>
  <c r="AC235" i="29"/>
  <c r="AB235" i="29"/>
  <c r="AA235" i="29"/>
  <c r="Z235" i="29"/>
  <c r="AD234" i="29"/>
  <c r="AC234" i="29"/>
  <c r="AB234" i="29"/>
  <c r="AA234" i="29"/>
  <c r="Z234" i="29"/>
  <c r="AD233" i="29"/>
  <c r="AC233" i="29"/>
  <c r="AB233" i="29"/>
  <c r="AA233" i="29"/>
  <c r="Z233" i="29"/>
  <c r="AD232" i="29"/>
  <c r="AC232" i="29"/>
  <c r="AB232" i="29"/>
  <c r="AA232" i="29"/>
  <c r="Z232" i="29"/>
  <c r="AD231" i="29"/>
  <c r="AC231" i="29"/>
  <c r="AB231" i="29"/>
  <c r="AA231" i="29"/>
  <c r="Z231" i="29"/>
  <c r="AD230" i="29"/>
  <c r="AC230" i="29"/>
  <c r="AB230" i="29"/>
  <c r="AA230" i="29"/>
  <c r="Z230" i="29"/>
  <c r="AD229" i="29"/>
  <c r="AC229" i="29"/>
  <c r="AB229" i="29"/>
  <c r="AA229" i="29"/>
  <c r="Z229" i="29"/>
  <c r="AD228" i="29"/>
  <c r="AC228" i="29"/>
  <c r="AB228" i="29"/>
  <c r="AA228" i="29"/>
  <c r="Z228" i="29"/>
  <c r="AD227" i="29"/>
  <c r="AC227" i="29"/>
  <c r="AB227" i="29"/>
  <c r="AA227" i="29"/>
  <c r="Z227" i="29"/>
  <c r="AD226" i="29"/>
  <c r="AC226" i="29"/>
  <c r="AB226" i="29"/>
  <c r="AA226" i="29"/>
  <c r="Z226" i="29"/>
  <c r="AD225" i="29"/>
  <c r="AC225" i="29"/>
  <c r="AB225" i="29"/>
  <c r="AA225" i="29"/>
  <c r="Z225" i="29"/>
  <c r="AD224" i="29"/>
  <c r="AC224" i="29"/>
  <c r="AB224" i="29"/>
  <c r="AA224" i="29"/>
  <c r="Z224" i="29"/>
  <c r="AD223" i="29"/>
  <c r="AC223" i="29"/>
  <c r="AB223" i="29"/>
  <c r="AA223" i="29"/>
  <c r="Z223" i="29"/>
  <c r="AD222" i="29"/>
  <c r="AC222" i="29"/>
  <c r="AB222" i="29"/>
  <c r="AA222" i="29"/>
  <c r="Z222" i="29"/>
  <c r="AD221" i="29"/>
  <c r="AC221" i="29"/>
  <c r="AB221" i="29"/>
  <c r="AA221" i="29"/>
  <c r="Z221" i="29"/>
  <c r="AD220" i="29"/>
  <c r="AC220" i="29"/>
  <c r="AB220" i="29"/>
  <c r="AA220" i="29"/>
  <c r="Z220" i="29"/>
  <c r="AD219" i="29"/>
  <c r="AC219" i="29"/>
  <c r="AB219" i="29"/>
  <c r="AA219" i="29"/>
  <c r="Z219" i="29"/>
  <c r="AD218" i="29"/>
  <c r="AC218" i="29"/>
  <c r="AB218" i="29"/>
  <c r="AA218" i="29"/>
  <c r="Z218" i="29"/>
  <c r="AD217" i="29"/>
  <c r="AC217" i="29"/>
  <c r="AB217" i="29"/>
  <c r="AA217" i="29"/>
  <c r="Z217" i="29"/>
  <c r="AD216" i="29"/>
  <c r="AC216" i="29"/>
  <c r="AB216" i="29"/>
  <c r="AA216" i="29"/>
  <c r="Z216" i="29"/>
  <c r="AD215" i="29"/>
  <c r="AC215" i="29"/>
  <c r="AB215" i="29"/>
  <c r="AA215" i="29"/>
  <c r="Z215" i="29"/>
  <c r="AD214" i="29"/>
  <c r="AC214" i="29"/>
  <c r="AB214" i="29"/>
  <c r="AA214" i="29"/>
  <c r="Z214" i="29"/>
  <c r="AD213" i="29"/>
  <c r="AC213" i="29"/>
  <c r="AB213" i="29"/>
  <c r="AA213" i="29"/>
  <c r="Z213" i="29"/>
  <c r="AD212" i="29"/>
  <c r="AC212" i="29"/>
  <c r="AB212" i="29"/>
  <c r="AA212" i="29"/>
  <c r="Z212" i="29"/>
  <c r="AD211" i="29"/>
  <c r="AC211" i="29"/>
  <c r="AB211" i="29"/>
  <c r="AA211" i="29"/>
  <c r="Z211" i="29"/>
  <c r="AD210" i="29"/>
  <c r="AC210" i="29"/>
  <c r="AB210" i="29"/>
  <c r="AA210" i="29"/>
  <c r="Z210" i="29"/>
  <c r="AD209" i="29"/>
  <c r="AC209" i="29"/>
  <c r="AB209" i="29"/>
  <c r="AA209" i="29"/>
  <c r="Z209" i="29"/>
  <c r="AD208" i="29"/>
  <c r="AC208" i="29"/>
  <c r="AB208" i="29"/>
  <c r="AA208" i="29"/>
  <c r="Z208" i="29"/>
  <c r="AD207" i="29"/>
  <c r="AC207" i="29"/>
  <c r="AB207" i="29"/>
  <c r="AA207" i="29"/>
  <c r="Z207" i="29"/>
  <c r="AD206" i="29"/>
  <c r="AC206" i="29"/>
  <c r="AB206" i="29"/>
  <c r="AA206" i="29"/>
  <c r="Z206" i="29"/>
  <c r="AD205" i="29"/>
  <c r="AC205" i="29"/>
  <c r="AB205" i="29"/>
  <c r="AA205" i="29"/>
  <c r="Z205" i="29"/>
  <c r="AD204" i="29"/>
  <c r="AC204" i="29"/>
  <c r="AB204" i="29"/>
  <c r="AA204" i="29"/>
  <c r="Z204" i="29"/>
  <c r="AD203" i="29"/>
  <c r="AC203" i="29"/>
  <c r="AB203" i="29"/>
  <c r="AA203" i="29"/>
  <c r="Z203" i="29"/>
  <c r="AD202" i="29"/>
  <c r="AC202" i="29"/>
  <c r="AB202" i="29"/>
  <c r="AA202" i="29"/>
  <c r="Z202" i="29"/>
  <c r="AD201" i="29"/>
  <c r="AC201" i="29"/>
  <c r="AB201" i="29"/>
  <c r="AA201" i="29"/>
  <c r="Z201" i="29"/>
  <c r="AD200" i="29"/>
  <c r="AC200" i="29"/>
  <c r="AB200" i="29"/>
  <c r="AA200" i="29"/>
  <c r="Z200" i="29"/>
  <c r="AD199" i="29"/>
  <c r="AC199" i="29"/>
  <c r="AB199" i="29"/>
  <c r="AA199" i="29"/>
  <c r="Z199" i="29"/>
  <c r="AD198" i="29"/>
  <c r="AC198" i="29"/>
  <c r="AB198" i="29"/>
  <c r="AA198" i="29"/>
  <c r="Z198" i="29"/>
  <c r="AD197" i="29"/>
  <c r="AC197" i="29"/>
  <c r="AB197" i="29"/>
  <c r="AA197" i="29"/>
  <c r="Z197" i="29"/>
  <c r="AD196" i="29"/>
  <c r="AC196" i="29"/>
  <c r="AB196" i="29"/>
  <c r="AA196" i="29"/>
  <c r="Z196" i="29"/>
  <c r="AD195" i="29"/>
  <c r="AC195" i="29"/>
  <c r="AB195" i="29"/>
  <c r="AA195" i="29"/>
  <c r="Z195" i="29"/>
  <c r="AD194" i="29"/>
  <c r="AC194" i="29"/>
  <c r="AB194" i="29"/>
  <c r="AA194" i="29"/>
  <c r="Z194" i="29"/>
  <c r="AD193" i="29"/>
  <c r="AC193" i="29"/>
  <c r="AB193" i="29"/>
  <c r="AA193" i="29"/>
  <c r="Z193" i="29"/>
  <c r="AD192" i="29"/>
  <c r="AC192" i="29"/>
  <c r="AB192" i="29"/>
  <c r="AA192" i="29"/>
  <c r="Z192" i="29"/>
  <c r="AD191" i="29"/>
  <c r="AC191" i="29"/>
  <c r="AB191" i="29"/>
  <c r="AA191" i="29"/>
  <c r="Z191" i="29"/>
  <c r="AD190" i="29"/>
  <c r="AC190" i="29"/>
  <c r="AB190" i="29"/>
  <c r="AA190" i="29"/>
  <c r="Z190" i="29"/>
  <c r="AD189" i="29"/>
  <c r="AC189" i="29"/>
  <c r="AB189" i="29"/>
  <c r="AA189" i="29"/>
  <c r="Z189" i="29"/>
  <c r="AD188" i="29"/>
  <c r="AC188" i="29"/>
  <c r="AB188" i="29"/>
  <c r="AA188" i="29"/>
  <c r="Z188" i="29"/>
  <c r="AD187" i="29"/>
  <c r="AC187" i="29"/>
  <c r="AB187" i="29"/>
  <c r="AA187" i="29"/>
  <c r="Z187" i="29"/>
  <c r="AD186" i="29"/>
  <c r="AC186" i="29"/>
  <c r="AB186" i="29"/>
  <c r="AA186" i="29"/>
  <c r="Z186" i="29"/>
  <c r="AD185" i="29"/>
  <c r="AC185" i="29"/>
  <c r="AB185" i="29"/>
  <c r="AA185" i="29"/>
  <c r="Z185" i="29"/>
  <c r="AD184" i="29"/>
  <c r="AC184" i="29"/>
  <c r="AB184" i="29"/>
  <c r="AA184" i="29"/>
  <c r="Z184" i="29"/>
  <c r="AD183" i="29"/>
  <c r="AC183" i="29"/>
  <c r="AB183" i="29"/>
  <c r="AA183" i="29"/>
  <c r="Z183" i="29"/>
  <c r="AD182" i="29"/>
  <c r="AC182" i="29"/>
  <c r="AB182" i="29"/>
  <c r="AA182" i="29"/>
  <c r="Z182" i="29"/>
  <c r="AD181" i="29"/>
  <c r="AC181" i="29"/>
  <c r="AB181" i="29"/>
  <c r="AA181" i="29"/>
  <c r="Z181" i="29"/>
  <c r="AD180" i="29"/>
  <c r="AC180" i="29"/>
  <c r="AB180" i="29"/>
  <c r="AA180" i="29"/>
  <c r="Z180" i="29"/>
  <c r="AD179" i="29"/>
  <c r="AC179" i="29"/>
  <c r="AB179" i="29"/>
  <c r="AA179" i="29"/>
  <c r="Z179" i="29"/>
  <c r="AD178" i="29"/>
  <c r="AC178" i="29"/>
  <c r="AB178" i="29"/>
  <c r="AA178" i="29"/>
  <c r="Z178" i="29"/>
  <c r="AD177" i="29"/>
  <c r="AC177" i="29"/>
  <c r="AB177" i="29"/>
  <c r="AA177" i="29"/>
  <c r="Z177" i="29"/>
  <c r="AD176" i="29"/>
  <c r="AC176" i="29"/>
  <c r="AB176" i="29"/>
  <c r="AA176" i="29"/>
  <c r="Z176" i="29"/>
  <c r="AD223" i="27" l="1"/>
  <c r="AC223" i="27"/>
  <c r="AB223" i="27"/>
  <c r="AA223" i="27"/>
  <c r="Z223" i="27"/>
  <c r="AD222" i="27"/>
  <c r="AC222" i="27"/>
  <c r="AB222" i="27"/>
  <c r="AA222" i="27"/>
  <c r="Z222" i="27"/>
  <c r="AD221" i="27"/>
  <c r="AC221" i="27"/>
  <c r="AB221" i="27"/>
  <c r="AA221" i="27"/>
  <c r="Z221" i="27"/>
  <c r="AD220" i="27"/>
  <c r="AC220" i="27"/>
  <c r="AB220" i="27"/>
  <c r="AA220" i="27"/>
  <c r="Z220" i="27"/>
  <c r="AD219" i="27"/>
  <c r="AC219" i="27"/>
  <c r="AB219" i="27"/>
  <c r="AA219" i="27"/>
  <c r="Z219" i="27"/>
  <c r="AD218" i="27"/>
  <c r="AC218" i="27"/>
  <c r="AB218" i="27"/>
  <c r="AA218" i="27"/>
  <c r="Z218" i="27"/>
  <c r="AD217" i="27"/>
  <c r="AC217" i="27"/>
  <c r="AB217" i="27"/>
  <c r="AA217" i="27"/>
  <c r="Z217" i="27"/>
  <c r="AD216" i="27"/>
  <c r="AC216" i="27"/>
  <c r="AB216" i="27"/>
  <c r="AA216" i="27"/>
  <c r="Z216" i="27"/>
  <c r="AD215" i="27"/>
  <c r="AC215" i="27"/>
  <c r="AB215" i="27"/>
  <c r="AA215" i="27"/>
  <c r="Z215" i="27"/>
  <c r="AD214" i="27"/>
  <c r="AC214" i="27"/>
  <c r="AB214" i="27"/>
  <c r="AA214" i="27"/>
  <c r="Z214" i="27"/>
  <c r="AD213" i="27"/>
  <c r="AC213" i="27"/>
  <c r="AB213" i="27"/>
  <c r="AA213" i="27"/>
  <c r="Z213" i="27"/>
  <c r="AD212" i="27"/>
  <c r="AC212" i="27"/>
  <c r="AB212" i="27"/>
  <c r="AA212" i="27"/>
  <c r="Z212" i="27"/>
  <c r="AD211" i="27"/>
  <c r="AC211" i="27"/>
  <c r="AB211" i="27"/>
  <c r="AA211" i="27"/>
  <c r="Z211" i="27"/>
  <c r="AD210" i="27"/>
  <c r="AC210" i="27"/>
  <c r="AB210" i="27"/>
  <c r="AA210" i="27"/>
  <c r="Z210" i="27"/>
  <c r="AD209" i="27"/>
  <c r="AC209" i="27"/>
  <c r="AB209" i="27"/>
  <c r="AA209" i="27"/>
  <c r="Z209" i="27"/>
  <c r="AD208" i="27"/>
  <c r="AC208" i="27"/>
  <c r="AB208" i="27"/>
  <c r="AA208" i="27"/>
  <c r="Z208" i="27"/>
  <c r="AD207" i="27"/>
  <c r="AC207" i="27"/>
  <c r="AB207" i="27"/>
  <c r="AA207" i="27"/>
  <c r="Z207" i="27"/>
  <c r="AD206" i="27"/>
  <c r="AC206" i="27"/>
  <c r="AB206" i="27"/>
  <c r="AA206" i="27"/>
  <c r="Z206" i="27"/>
  <c r="AD205" i="27"/>
  <c r="AC205" i="27"/>
  <c r="AB205" i="27"/>
  <c r="AA205" i="27"/>
  <c r="Z205" i="27"/>
  <c r="AD204" i="27"/>
  <c r="AC204" i="27"/>
  <c r="AB204" i="27"/>
  <c r="AA204" i="27"/>
  <c r="Z204" i="27"/>
  <c r="AD203" i="27"/>
  <c r="AC203" i="27"/>
  <c r="AB203" i="27"/>
  <c r="AA203" i="27"/>
  <c r="Z203" i="27"/>
  <c r="AD202" i="27"/>
  <c r="AC202" i="27"/>
  <c r="AB202" i="27"/>
  <c r="AA202" i="27"/>
  <c r="Z202" i="27"/>
  <c r="AD201" i="27"/>
  <c r="AC201" i="27"/>
  <c r="AB201" i="27"/>
  <c r="AA201" i="27"/>
  <c r="Z201" i="27"/>
  <c r="AD200" i="27"/>
  <c r="AC200" i="27"/>
  <c r="AB200" i="27"/>
  <c r="AA200" i="27"/>
  <c r="Z200" i="27"/>
  <c r="AD199" i="27"/>
  <c r="AC199" i="27"/>
  <c r="AB199" i="27"/>
  <c r="AA199" i="27"/>
  <c r="Z199" i="27"/>
  <c r="AD198" i="27"/>
  <c r="AC198" i="27"/>
  <c r="AB198" i="27"/>
  <c r="AA198" i="27"/>
  <c r="Z198" i="27"/>
  <c r="AD197" i="27"/>
  <c r="AC197" i="27"/>
  <c r="AB197" i="27"/>
  <c r="AA197" i="27"/>
  <c r="Z197" i="27"/>
  <c r="AD196" i="27"/>
  <c r="AC196" i="27"/>
  <c r="AB196" i="27"/>
  <c r="AA196" i="27"/>
  <c r="Z196" i="27"/>
  <c r="AD195" i="27"/>
  <c r="AC195" i="27"/>
  <c r="AB195" i="27"/>
  <c r="AA195" i="27"/>
  <c r="Z195" i="27"/>
  <c r="AD194" i="27"/>
  <c r="AC194" i="27"/>
  <c r="AB194" i="27"/>
  <c r="AA194" i="27"/>
  <c r="Z194" i="27"/>
  <c r="AD193" i="27"/>
  <c r="AC193" i="27"/>
  <c r="AB193" i="27"/>
  <c r="AA193" i="27"/>
  <c r="Z193" i="27"/>
  <c r="AD192" i="27"/>
  <c r="AC192" i="27"/>
  <c r="AB192" i="27"/>
  <c r="AA192" i="27"/>
  <c r="Z192" i="27"/>
  <c r="AD191" i="27"/>
  <c r="AC191" i="27"/>
  <c r="AB191" i="27"/>
  <c r="AA191" i="27"/>
  <c r="Z191" i="27"/>
  <c r="AD190" i="27"/>
  <c r="AC190" i="27"/>
  <c r="AB190" i="27"/>
  <c r="AA190" i="27"/>
  <c r="Z190" i="27"/>
  <c r="AD189" i="27"/>
  <c r="AC189" i="27"/>
  <c r="AB189" i="27"/>
  <c r="AA189" i="27"/>
  <c r="Z189" i="27"/>
  <c r="AD188" i="27"/>
  <c r="AC188" i="27"/>
  <c r="AB188" i="27"/>
  <c r="AA188" i="27"/>
  <c r="Z188" i="27"/>
  <c r="AD187" i="27"/>
  <c r="AC187" i="27"/>
  <c r="AB187" i="27"/>
  <c r="AA187" i="27"/>
  <c r="Z187" i="27"/>
  <c r="AD186" i="27"/>
  <c r="AC186" i="27"/>
  <c r="AB186" i="27"/>
  <c r="AA186" i="27"/>
  <c r="Z186" i="27"/>
  <c r="AD185" i="27"/>
  <c r="AC185" i="27"/>
  <c r="AB185" i="27"/>
  <c r="AA185" i="27"/>
  <c r="Z185" i="27"/>
  <c r="AD184" i="27"/>
  <c r="AC184" i="27"/>
  <c r="AB184" i="27"/>
  <c r="AA184" i="27"/>
  <c r="Z184" i="27"/>
  <c r="AD183" i="27"/>
  <c r="AC183" i="27"/>
  <c r="AB183" i="27"/>
  <c r="AA183" i="27"/>
  <c r="Z183" i="27"/>
  <c r="AD182" i="27"/>
  <c r="AC182" i="27"/>
  <c r="AB182" i="27"/>
  <c r="AA182" i="27"/>
  <c r="Z182" i="27"/>
  <c r="AD181" i="27"/>
  <c r="AC181" i="27"/>
  <c r="AB181" i="27"/>
  <c r="AA181" i="27"/>
  <c r="Z181" i="27"/>
  <c r="AD180" i="27"/>
  <c r="AC180" i="27"/>
  <c r="AB180" i="27"/>
  <c r="AA180" i="27"/>
  <c r="Z180" i="27"/>
  <c r="AD179" i="27"/>
  <c r="AC179" i="27"/>
  <c r="AB179" i="27"/>
  <c r="AA179" i="27"/>
  <c r="Z179" i="27"/>
  <c r="AD178" i="27"/>
  <c r="AC178" i="27"/>
  <c r="AB178" i="27"/>
  <c r="AA178" i="27"/>
  <c r="Z178" i="27"/>
  <c r="AD177" i="27"/>
  <c r="AC177" i="27"/>
  <c r="AB177" i="27"/>
  <c r="AA177" i="27"/>
  <c r="Z177" i="27"/>
  <c r="AD176" i="27"/>
  <c r="AC176" i="27"/>
  <c r="AB176" i="27"/>
  <c r="AA176" i="27"/>
  <c r="Z176" i="27"/>
  <c r="AD271" i="27"/>
  <c r="AC271" i="27"/>
  <c r="AB271" i="27"/>
  <c r="AA271" i="27"/>
  <c r="Z271" i="27"/>
  <c r="AD270" i="27"/>
  <c r="AC270" i="27"/>
  <c r="AB270" i="27"/>
  <c r="AA270" i="27"/>
  <c r="Z270" i="27"/>
  <c r="AD269" i="27"/>
  <c r="AC269" i="27"/>
  <c r="AB269" i="27"/>
  <c r="AA269" i="27"/>
  <c r="Z269" i="27"/>
  <c r="AD268" i="27"/>
  <c r="AC268" i="27"/>
  <c r="AB268" i="27"/>
  <c r="AA268" i="27"/>
  <c r="Z268" i="27"/>
  <c r="AD267" i="27"/>
  <c r="AC267" i="27"/>
  <c r="AB267" i="27"/>
  <c r="AA267" i="27"/>
  <c r="Z267" i="27"/>
  <c r="AD266" i="27"/>
  <c r="AC266" i="27"/>
  <c r="AB266" i="27"/>
  <c r="AA266" i="27"/>
  <c r="Z266" i="27"/>
  <c r="AD265" i="27"/>
  <c r="AC265" i="27"/>
  <c r="AB265" i="27"/>
  <c r="AA265" i="27"/>
  <c r="Z265" i="27"/>
  <c r="AD264" i="27"/>
  <c r="AC264" i="27"/>
  <c r="AB264" i="27"/>
  <c r="AA264" i="27"/>
  <c r="Z264" i="27"/>
  <c r="AD263" i="27"/>
  <c r="AC263" i="27"/>
  <c r="AB263" i="27"/>
  <c r="AA263" i="27"/>
  <c r="Z263" i="27"/>
  <c r="AD262" i="27"/>
  <c r="AC262" i="27"/>
  <c r="AB262" i="27"/>
  <c r="AA262" i="27"/>
  <c r="Z262" i="27"/>
  <c r="AD261" i="27"/>
  <c r="AC261" i="27"/>
  <c r="AB261" i="27"/>
  <c r="AA261" i="27"/>
  <c r="Z261" i="27"/>
  <c r="AD260" i="27"/>
  <c r="AC260" i="27"/>
  <c r="AB260" i="27"/>
  <c r="AA260" i="27"/>
  <c r="Z260" i="27"/>
  <c r="AD259" i="27"/>
  <c r="AC259" i="27"/>
  <c r="AB259" i="27"/>
  <c r="AA259" i="27"/>
  <c r="Z259" i="27"/>
  <c r="AD258" i="27"/>
  <c r="AC258" i="27"/>
  <c r="AB258" i="27"/>
  <c r="AA258" i="27"/>
  <c r="Z258" i="27"/>
  <c r="AD257" i="27"/>
  <c r="AC257" i="27"/>
  <c r="AB257" i="27"/>
  <c r="AA257" i="27"/>
  <c r="Z257" i="27"/>
  <c r="AD256" i="27"/>
  <c r="AC256" i="27"/>
  <c r="AB256" i="27"/>
  <c r="AA256" i="27"/>
  <c r="Z256" i="27"/>
  <c r="AD255" i="27"/>
  <c r="AC255" i="27"/>
  <c r="AB255" i="27"/>
  <c r="AA255" i="27"/>
  <c r="Z255" i="27"/>
  <c r="AD254" i="27"/>
  <c r="AC254" i="27"/>
  <c r="AB254" i="27"/>
  <c r="AA254" i="27"/>
  <c r="Z254" i="27"/>
  <c r="AD253" i="27"/>
  <c r="AC253" i="27"/>
  <c r="AB253" i="27"/>
  <c r="AA253" i="27"/>
  <c r="Z253" i="27"/>
  <c r="AD252" i="27"/>
  <c r="AC252" i="27"/>
  <c r="AB252" i="27"/>
  <c r="AA252" i="27"/>
  <c r="Z252" i="27"/>
  <c r="AD251" i="27"/>
  <c r="AC251" i="27"/>
  <c r="AB251" i="27"/>
  <c r="AA251" i="27"/>
  <c r="Z251" i="27"/>
  <c r="AD250" i="27"/>
  <c r="AC250" i="27"/>
  <c r="AB250" i="27"/>
  <c r="AA250" i="27"/>
  <c r="Z250" i="27"/>
  <c r="AD249" i="27"/>
  <c r="AC249" i="27"/>
  <c r="AB249" i="27"/>
  <c r="AA249" i="27"/>
  <c r="Z249" i="27"/>
  <c r="AD248" i="27"/>
  <c r="AC248" i="27"/>
  <c r="AB248" i="27"/>
  <c r="AA248" i="27"/>
  <c r="Z248" i="27"/>
  <c r="AD247" i="27"/>
  <c r="AC247" i="27"/>
  <c r="AB247" i="27"/>
  <c r="AA247" i="27"/>
  <c r="Z247" i="27"/>
  <c r="AD246" i="27"/>
  <c r="AC246" i="27"/>
  <c r="AB246" i="27"/>
  <c r="AA246" i="27"/>
  <c r="Z246" i="27"/>
  <c r="AD245" i="27"/>
  <c r="AC245" i="27"/>
  <c r="AB245" i="27"/>
  <c r="AA245" i="27"/>
  <c r="Z245" i="27"/>
  <c r="AD244" i="27"/>
  <c r="AC244" i="27"/>
  <c r="AB244" i="27"/>
  <c r="AA244" i="27"/>
  <c r="Z244" i="27"/>
  <c r="AD243" i="27"/>
  <c r="AC243" i="27"/>
  <c r="AB243" i="27"/>
  <c r="AA243" i="27"/>
  <c r="Z243" i="27"/>
  <c r="AD242" i="27"/>
  <c r="AC242" i="27"/>
  <c r="AB242" i="27"/>
  <c r="AA242" i="27"/>
  <c r="Z242" i="27"/>
  <c r="AD241" i="27"/>
  <c r="AC241" i="27"/>
  <c r="AB241" i="27"/>
  <c r="AA241" i="27"/>
  <c r="Z241" i="27"/>
  <c r="AD240" i="27"/>
  <c r="AC240" i="27"/>
  <c r="AB240" i="27"/>
  <c r="AA240" i="27"/>
  <c r="Z240" i="27"/>
  <c r="AD239" i="27"/>
  <c r="AC239" i="27"/>
  <c r="AB239" i="27"/>
  <c r="AA239" i="27"/>
  <c r="Z239" i="27"/>
  <c r="AD238" i="27"/>
  <c r="AC238" i="27"/>
  <c r="AB238" i="27"/>
  <c r="AA238" i="27"/>
  <c r="Z238" i="27"/>
  <c r="AD237" i="27"/>
  <c r="AC237" i="27"/>
  <c r="AB237" i="27"/>
  <c r="AA237" i="27"/>
  <c r="Z237" i="27"/>
  <c r="AD236" i="27"/>
  <c r="AC236" i="27"/>
  <c r="AB236" i="27"/>
  <c r="AA236" i="27"/>
  <c r="Z236" i="27"/>
  <c r="AD235" i="27"/>
  <c r="AC235" i="27"/>
  <c r="AB235" i="27"/>
  <c r="AA235" i="27"/>
  <c r="Z235" i="27"/>
  <c r="AD234" i="27"/>
  <c r="AC234" i="27"/>
  <c r="AB234" i="27"/>
  <c r="AA234" i="27"/>
  <c r="Z234" i="27"/>
  <c r="AD233" i="27"/>
  <c r="AC233" i="27"/>
  <c r="AB233" i="27"/>
  <c r="AA233" i="27"/>
  <c r="Z233" i="27"/>
  <c r="AD232" i="27"/>
  <c r="AC232" i="27"/>
  <c r="AB232" i="27"/>
  <c r="AA232" i="27"/>
  <c r="Z232" i="27"/>
  <c r="AD231" i="27"/>
  <c r="AC231" i="27"/>
  <c r="AB231" i="27"/>
  <c r="AA231" i="27"/>
  <c r="Z231" i="27"/>
  <c r="AD230" i="27"/>
  <c r="AC230" i="27"/>
  <c r="AB230" i="27"/>
  <c r="AA230" i="27"/>
  <c r="Z230" i="27"/>
  <c r="AD229" i="27"/>
  <c r="AC229" i="27"/>
  <c r="AB229" i="27"/>
  <c r="AA229" i="27"/>
  <c r="Z229" i="27"/>
  <c r="AD228" i="27"/>
  <c r="AC228" i="27"/>
  <c r="AB228" i="27"/>
  <c r="AA228" i="27"/>
  <c r="Z228" i="27"/>
  <c r="AD227" i="27"/>
  <c r="AC227" i="27"/>
  <c r="AB227" i="27"/>
  <c r="AA227" i="27"/>
  <c r="Z227" i="27"/>
  <c r="AD226" i="27"/>
  <c r="AC226" i="27"/>
  <c r="AB226" i="27"/>
  <c r="AA226" i="27"/>
  <c r="Z226" i="27"/>
  <c r="AD225" i="27"/>
  <c r="AC225" i="27"/>
  <c r="AB225" i="27"/>
  <c r="AA225" i="27"/>
  <c r="Z225" i="27"/>
  <c r="AD224" i="27"/>
  <c r="AC224" i="27"/>
  <c r="AB224" i="27"/>
  <c r="AA224" i="27"/>
  <c r="Z224" i="27"/>
  <c r="Q56" i="25" l="1"/>
  <c r="AZ29" i="26" l="1"/>
  <c r="AY29" i="26"/>
  <c r="AX29" i="26"/>
  <c r="AW29" i="26"/>
  <c r="AT29" i="26"/>
  <c r="AS29" i="26"/>
  <c r="AR29" i="26"/>
  <c r="AQ29" i="26"/>
  <c r="AN29" i="26"/>
  <c r="AM29" i="26"/>
  <c r="AL29" i="26"/>
  <c r="AK29" i="26"/>
  <c r="AZ28" i="26"/>
  <c r="AY28" i="26"/>
  <c r="AX28" i="26"/>
  <c r="AW28" i="26"/>
  <c r="AT28" i="26"/>
  <c r="AS28" i="26"/>
  <c r="AR28" i="26"/>
  <c r="AQ28" i="26"/>
  <c r="AN28" i="26"/>
  <c r="AM28" i="26"/>
  <c r="AL28" i="26"/>
  <c r="AK28" i="26"/>
  <c r="AZ27" i="26"/>
  <c r="AY27" i="26"/>
  <c r="AX27" i="26"/>
  <c r="AW27" i="26"/>
  <c r="AT27" i="26"/>
  <c r="AS27" i="26"/>
  <c r="AR27" i="26"/>
  <c r="AQ27" i="26"/>
  <c r="AN27" i="26"/>
  <c r="AM27" i="26"/>
  <c r="AL27" i="26"/>
  <c r="AK27" i="26"/>
  <c r="AZ26" i="26"/>
  <c r="AY26" i="26"/>
  <c r="AX26" i="26"/>
  <c r="AW26" i="26"/>
  <c r="AT26" i="26"/>
  <c r="AS26" i="26"/>
  <c r="AR26" i="26"/>
  <c r="AQ26" i="26"/>
  <c r="AN26" i="26"/>
  <c r="AM26" i="26"/>
  <c r="AL26" i="26"/>
  <c r="AK26" i="26"/>
  <c r="AZ25" i="26"/>
  <c r="AY25" i="26"/>
  <c r="AX25" i="26"/>
  <c r="AW25" i="26"/>
  <c r="AT25" i="26"/>
  <c r="AS25" i="26"/>
  <c r="AR25" i="26"/>
  <c r="AQ25" i="26"/>
  <c r="AN25" i="26"/>
  <c r="AM25" i="26"/>
  <c r="AL25" i="26"/>
  <c r="AK25" i="26"/>
  <c r="AZ24" i="26"/>
  <c r="AY24" i="26"/>
  <c r="AX24" i="26"/>
  <c r="AW24" i="26"/>
  <c r="AT24" i="26"/>
  <c r="AS24" i="26"/>
  <c r="AR24" i="26"/>
  <c r="AQ24" i="26"/>
  <c r="AN24" i="26"/>
  <c r="AM24" i="26"/>
  <c r="AL24" i="26"/>
  <c r="AK24" i="26"/>
  <c r="AZ23" i="26"/>
  <c r="AY23" i="26"/>
  <c r="AX23" i="26"/>
  <c r="AW23" i="26"/>
  <c r="AT23" i="26"/>
  <c r="AS23" i="26"/>
  <c r="AR23" i="26"/>
  <c r="AQ23" i="26"/>
  <c r="AN23" i="26"/>
  <c r="AM23" i="26"/>
  <c r="AL23" i="26"/>
  <c r="AK23" i="26"/>
  <c r="AZ22" i="26"/>
  <c r="AY22" i="26"/>
  <c r="AX22" i="26"/>
  <c r="AW22" i="26"/>
  <c r="AT22" i="26"/>
  <c r="AS22" i="26"/>
  <c r="AR22" i="26"/>
  <c r="AQ22" i="26"/>
  <c r="AN22" i="26"/>
  <c r="AM22" i="26"/>
  <c r="AL22" i="26"/>
  <c r="AK22" i="26"/>
  <c r="AZ21" i="26"/>
  <c r="AY21" i="26"/>
  <c r="AX21" i="26"/>
  <c r="AW21" i="26"/>
  <c r="AT21" i="26"/>
  <c r="AS21" i="26"/>
  <c r="AR21" i="26"/>
  <c r="AQ21" i="26"/>
  <c r="AN21" i="26"/>
  <c r="AM21" i="26"/>
  <c r="AL21" i="26"/>
  <c r="AK21" i="26"/>
  <c r="AZ20" i="26"/>
  <c r="AY20" i="26"/>
  <c r="AX20" i="26"/>
  <c r="AW20" i="26"/>
  <c r="AT20" i="26"/>
  <c r="AS20" i="26"/>
  <c r="AR20" i="26"/>
  <c r="AQ20" i="26"/>
  <c r="AN20" i="26"/>
  <c r="AM20" i="26"/>
  <c r="AL20" i="26"/>
  <c r="AK20" i="26"/>
  <c r="AZ19" i="26"/>
  <c r="AY19" i="26"/>
  <c r="AX19" i="26"/>
  <c r="AW19" i="26"/>
  <c r="AT19" i="26"/>
  <c r="AS19" i="26"/>
  <c r="AR19" i="26"/>
  <c r="AQ19" i="26"/>
  <c r="AN19" i="26"/>
  <c r="AM19" i="26"/>
  <c r="AL19" i="26"/>
  <c r="AK19" i="26"/>
  <c r="AZ18" i="26"/>
  <c r="AY18" i="26"/>
  <c r="AX18" i="26"/>
  <c r="AW18" i="26"/>
  <c r="AT18" i="26"/>
  <c r="AS18" i="26"/>
  <c r="AR18" i="26"/>
  <c r="AQ18" i="26"/>
  <c r="AN18" i="26"/>
  <c r="AM18" i="26"/>
  <c r="AL18" i="26"/>
  <c r="AK18" i="26"/>
  <c r="AZ17" i="26"/>
  <c r="AY17" i="26"/>
  <c r="AX17" i="26"/>
  <c r="AW17" i="26"/>
  <c r="AT17" i="26"/>
  <c r="AS17" i="26"/>
  <c r="AR17" i="26"/>
  <c r="AQ17" i="26"/>
  <c r="AN17" i="26"/>
  <c r="AM17" i="26"/>
  <c r="AL17" i="26"/>
  <c r="AK17" i="26"/>
  <c r="AZ16" i="26"/>
  <c r="AY16" i="26"/>
  <c r="AX16" i="26"/>
  <c r="AW16" i="26"/>
  <c r="AT16" i="26"/>
  <c r="AS16" i="26"/>
  <c r="AR16" i="26"/>
  <c r="AQ16" i="26"/>
  <c r="AN16" i="26"/>
  <c r="AM16" i="26"/>
  <c r="AL16" i="26"/>
  <c r="AK16" i="26"/>
  <c r="AZ15" i="26"/>
  <c r="AY15" i="26"/>
  <c r="AX15" i="26"/>
  <c r="AW15" i="26"/>
  <c r="AT15" i="26"/>
  <c r="AS15" i="26"/>
  <c r="AR15" i="26"/>
  <c r="AQ15" i="26"/>
  <c r="AN15" i="26"/>
  <c r="AM15" i="26"/>
  <c r="AL15" i="26"/>
  <c r="AK15" i="26"/>
  <c r="AZ14" i="26"/>
  <c r="AY14" i="26"/>
  <c r="AX14" i="26"/>
  <c r="AW14" i="26"/>
  <c r="AT14" i="26"/>
  <c r="AS14" i="26"/>
  <c r="AR14" i="26"/>
  <c r="AQ14" i="26"/>
  <c r="AN14" i="26"/>
  <c r="AM14" i="26"/>
  <c r="AL14" i="26"/>
  <c r="AK14" i="26"/>
  <c r="AZ13" i="26"/>
  <c r="AY13" i="26"/>
  <c r="AX13" i="26"/>
  <c r="AW13" i="26"/>
  <c r="AT13" i="26"/>
  <c r="AS13" i="26"/>
  <c r="AR13" i="26"/>
  <c r="AQ13" i="26"/>
  <c r="AN13" i="26"/>
  <c r="AM13" i="26"/>
  <c r="AL13" i="26"/>
  <c r="AK13" i="26"/>
  <c r="AZ12" i="26"/>
  <c r="AY12" i="26"/>
  <c r="AX12" i="26"/>
  <c r="AW12" i="26"/>
  <c r="AT12" i="26"/>
  <c r="AS12" i="26"/>
  <c r="AR12" i="26"/>
  <c r="AQ12" i="26"/>
  <c r="AN12" i="26"/>
  <c r="AM12" i="26"/>
  <c r="AL12" i="26"/>
  <c r="AK12" i="26"/>
  <c r="AZ11" i="26"/>
  <c r="AY11" i="26"/>
  <c r="AX11" i="26"/>
  <c r="AW11" i="26"/>
  <c r="AT11" i="26"/>
  <c r="AS11" i="26"/>
  <c r="AR11" i="26"/>
  <c r="AQ11" i="26"/>
  <c r="AN11" i="26"/>
  <c r="AM11" i="26"/>
  <c r="AL11" i="26"/>
  <c r="AK11" i="26"/>
  <c r="AZ10" i="26"/>
  <c r="AY10" i="26"/>
  <c r="AX10" i="26"/>
  <c r="AW10" i="26"/>
  <c r="AT10" i="26"/>
  <c r="AS10" i="26"/>
  <c r="AR10" i="26"/>
  <c r="AQ10" i="26"/>
  <c r="AN10" i="26"/>
  <c r="AM10" i="26"/>
  <c r="AL10" i="26"/>
  <c r="AK10" i="26"/>
  <c r="AZ9" i="26"/>
  <c r="AY9" i="26"/>
  <c r="AX9" i="26"/>
  <c r="AW9" i="26"/>
  <c r="AT9" i="26"/>
  <c r="AS9" i="26"/>
  <c r="AR9" i="26"/>
  <c r="AQ9" i="26"/>
  <c r="AN9" i="26"/>
  <c r="AM9" i="26"/>
  <c r="AL9" i="26"/>
  <c r="AK9" i="26"/>
  <c r="AZ8" i="26"/>
  <c r="AY8" i="26"/>
  <c r="AX8" i="26"/>
  <c r="AW8" i="26"/>
  <c r="AT8" i="26"/>
  <c r="AS8" i="26"/>
  <c r="AR8" i="26"/>
  <c r="AQ8" i="26"/>
  <c r="AN8" i="26"/>
  <c r="AM8" i="26"/>
  <c r="AL8" i="26"/>
  <c r="AK8" i="26"/>
  <c r="AZ7" i="26"/>
  <c r="AY7" i="26"/>
  <c r="AX7" i="26"/>
  <c r="AW7" i="26"/>
  <c r="AT7" i="26"/>
  <c r="AS7" i="26"/>
  <c r="AR7" i="26"/>
  <c r="AQ7" i="26"/>
  <c r="AN7" i="26"/>
  <c r="AM7" i="26"/>
  <c r="AL7" i="26"/>
  <c r="AK7" i="26"/>
  <c r="AZ6" i="26"/>
  <c r="AY6" i="26"/>
  <c r="AX6" i="26"/>
  <c r="AW6" i="26"/>
  <c r="AT6" i="26"/>
  <c r="AS6" i="26"/>
  <c r="AR6" i="26"/>
  <c r="AQ6" i="26"/>
  <c r="AN6" i="26"/>
  <c r="AM6" i="26"/>
  <c r="AL6" i="26"/>
  <c r="AK6" i="26"/>
  <c r="I290" i="25"/>
  <c r="I289" i="25"/>
  <c r="I288" i="25"/>
  <c r="I287" i="25"/>
  <c r="I286" i="25"/>
  <c r="I285" i="25"/>
  <c r="I284" i="25"/>
  <c r="I283" i="25"/>
  <c r="I282" i="25"/>
  <c r="I281" i="25"/>
  <c r="I280" i="25"/>
  <c r="I279" i="25"/>
  <c r="I278" i="25"/>
  <c r="I277" i="25"/>
  <c r="I276" i="25"/>
  <c r="I275" i="25"/>
  <c r="I274" i="25"/>
  <c r="I273" i="25"/>
  <c r="I272" i="25"/>
  <c r="I271" i="25"/>
  <c r="I270" i="25"/>
  <c r="I269" i="25"/>
  <c r="I268" i="25"/>
  <c r="I267" i="25"/>
  <c r="I266" i="25"/>
  <c r="I265" i="25"/>
  <c r="I264" i="25"/>
  <c r="I263" i="25"/>
  <c r="I262" i="25"/>
  <c r="I261" i="25"/>
  <c r="I260" i="25"/>
  <c r="I259" i="25"/>
  <c r="I258" i="25"/>
  <c r="I257" i="25"/>
  <c r="I256" i="25"/>
  <c r="I255" i="25"/>
  <c r="I254" i="25"/>
  <c r="I253" i="25"/>
  <c r="I252" i="25"/>
  <c r="I251" i="25"/>
  <c r="I250" i="25"/>
  <c r="I249" i="25"/>
  <c r="I248" i="25"/>
  <c r="I247" i="25"/>
  <c r="I246" i="25"/>
  <c r="I245" i="25"/>
  <c r="I244" i="25"/>
  <c r="I243" i="25"/>
  <c r="I242" i="25"/>
  <c r="I241" i="25"/>
  <c r="I240" i="25"/>
  <c r="I239" i="25"/>
  <c r="I238" i="25"/>
  <c r="I237" i="25"/>
  <c r="I236" i="25"/>
  <c r="I235" i="25"/>
  <c r="I234" i="25"/>
  <c r="I233" i="25"/>
  <c r="I232" i="25"/>
  <c r="I231" i="25"/>
  <c r="I230" i="25"/>
  <c r="I229" i="25"/>
  <c r="I228" i="25"/>
  <c r="I227" i="25"/>
  <c r="I226" i="25"/>
  <c r="I225" i="25"/>
  <c r="I224" i="25"/>
  <c r="I223" i="25"/>
  <c r="I222" i="25"/>
  <c r="I221" i="25"/>
  <c r="I220" i="25"/>
  <c r="I219" i="25"/>
  <c r="I218" i="25"/>
  <c r="I217" i="25"/>
  <c r="I216" i="25"/>
  <c r="I215" i="25"/>
  <c r="I214" i="25"/>
  <c r="I213" i="25"/>
  <c r="I212" i="25"/>
  <c r="I211" i="25"/>
  <c r="I210" i="25"/>
  <c r="I209" i="25"/>
  <c r="I208" i="25"/>
  <c r="I207" i="25"/>
  <c r="I206" i="25"/>
  <c r="I205" i="25"/>
  <c r="I204" i="25"/>
  <c r="I203" i="25"/>
  <c r="I202" i="25"/>
  <c r="I201" i="25"/>
  <c r="I200" i="25"/>
  <c r="I199" i="25"/>
  <c r="I198" i="25"/>
  <c r="I197" i="25"/>
  <c r="I196" i="25"/>
  <c r="I195" i="25"/>
  <c r="I194" i="25"/>
  <c r="I193" i="25"/>
  <c r="I192" i="25"/>
  <c r="I191" i="25"/>
  <c r="I190" i="25"/>
  <c r="I189" i="25"/>
  <c r="I188" i="25"/>
  <c r="I187" i="25"/>
  <c r="I186" i="25"/>
  <c r="I185" i="25"/>
  <c r="I184" i="25"/>
  <c r="I183" i="25"/>
  <c r="I182" i="25"/>
  <c r="I181" i="25"/>
  <c r="I180" i="25"/>
  <c r="I179" i="25"/>
  <c r="I178" i="25"/>
  <c r="I177" i="25"/>
  <c r="I176" i="25"/>
  <c r="I175" i="25"/>
  <c r="I174" i="25"/>
  <c r="I173" i="25"/>
  <c r="I172" i="25"/>
  <c r="I171" i="25"/>
  <c r="I170" i="25"/>
  <c r="I169" i="25"/>
  <c r="I168" i="25"/>
  <c r="I167" i="25"/>
  <c r="I166" i="25"/>
  <c r="I165" i="25"/>
  <c r="I164" i="25"/>
  <c r="I163" i="25"/>
  <c r="I162" i="25"/>
  <c r="I161" i="25"/>
  <c r="I160" i="25"/>
  <c r="I159" i="25"/>
  <c r="I158" i="25"/>
  <c r="I157" i="25"/>
  <c r="I156" i="25"/>
  <c r="I155" i="25"/>
  <c r="I154" i="25"/>
  <c r="I153" i="25"/>
  <c r="I152" i="25"/>
  <c r="I151" i="25"/>
  <c r="I150" i="25"/>
  <c r="I149" i="25"/>
  <c r="I148" i="25"/>
  <c r="I147" i="25"/>
  <c r="I146" i="25"/>
  <c r="I145" i="25"/>
  <c r="I144" i="25"/>
  <c r="I143" i="25"/>
  <c r="I142" i="25"/>
  <c r="I141" i="25"/>
  <c r="I140" i="25"/>
  <c r="I139" i="25"/>
  <c r="I138" i="25"/>
  <c r="I137" i="25"/>
  <c r="I136" i="25"/>
  <c r="I135" i="25"/>
  <c r="I134" i="25"/>
  <c r="I133" i="25"/>
  <c r="I132" i="25"/>
  <c r="I131" i="25"/>
  <c r="I130" i="25"/>
  <c r="I129" i="25"/>
  <c r="I128" i="25"/>
  <c r="I127" i="25"/>
  <c r="I126" i="25"/>
  <c r="I125" i="25"/>
  <c r="I124" i="25"/>
  <c r="I123" i="25"/>
  <c r="I122" i="25"/>
  <c r="I121" i="25"/>
  <c r="I120" i="25"/>
  <c r="I119" i="25"/>
  <c r="I118" i="25"/>
  <c r="I117" i="25"/>
  <c r="I116" i="25"/>
  <c r="I115" i="25"/>
  <c r="I114" i="25"/>
  <c r="I113" i="25"/>
  <c r="I112" i="25"/>
  <c r="I111" i="25"/>
  <c r="I110" i="25"/>
  <c r="I109" i="25"/>
  <c r="I108" i="25"/>
  <c r="I107" i="25"/>
  <c r="I106" i="25"/>
  <c r="I105" i="25"/>
  <c r="I104" i="25"/>
  <c r="I103" i="25"/>
  <c r="I102" i="25"/>
  <c r="I101" i="25"/>
  <c r="I100" i="25"/>
  <c r="I99" i="25"/>
  <c r="I98" i="25"/>
  <c r="I97" i="25"/>
  <c r="I96" i="25"/>
  <c r="I95" i="25"/>
  <c r="I94" i="25"/>
  <c r="I93" i="25"/>
  <c r="I92" i="25"/>
  <c r="I91" i="25"/>
  <c r="I90" i="25"/>
  <c r="I89" i="25"/>
  <c r="I88" i="25"/>
  <c r="I87" i="25"/>
  <c r="I86" i="25"/>
  <c r="I85" i="25"/>
  <c r="I84" i="25"/>
  <c r="I83" i="25"/>
  <c r="I82" i="25"/>
  <c r="I81" i="25"/>
  <c r="I80" i="25"/>
  <c r="I79" i="25"/>
  <c r="I78" i="25"/>
  <c r="I77" i="25"/>
  <c r="I76" i="25"/>
  <c r="I75" i="25"/>
  <c r="I74" i="25"/>
  <c r="I73" i="25"/>
  <c r="I72" i="25"/>
  <c r="I71" i="25"/>
  <c r="I70" i="25"/>
  <c r="I69" i="25"/>
  <c r="I68" i="25"/>
  <c r="I67" i="25"/>
  <c r="I66" i="25"/>
  <c r="I65" i="25"/>
  <c r="I64" i="25"/>
  <c r="I63" i="25"/>
  <c r="I62" i="25"/>
  <c r="I61" i="25"/>
  <c r="I60" i="25"/>
  <c r="I59" i="25"/>
  <c r="I58" i="25"/>
  <c r="I57" i="25"/>
  <c r="I56" i="25"/>
  <c r="I55" i="25"/>
  <c r="I54" i="25"/>
  <c r="I53" i="25"/>
  <c r="I52" i="25"/>
  <c r="I51" i="25"/>
  <c r="I50" i="25"/>
  <c r="I49" i="25"/>
  <c r="I48" i="25"/>
  <c r="I47" i="25"/>
  <c r="I46" i="25"/>
  <c r="I45" i="25"/>
  <c r="I44" i="25"/>
  <c r="I43" i="25"/>
  <c r="I42" i="25"/>
  <c r="I41" i="25"/>
  <c r="I40" i="25"/>
  <c r="I39" i="25"/>
  <c r="I38" i="25"/>
  <c r="I37" i="25"/>
  <c r="I36" i="25"/>
  <c r="I35" i="25"/>
  <c r="I34" i="25"/>
  <c r="I33" i="25"/>
  <c r="I32" i="25"/>
  <c r="I31" i="25"/>
  <c r="I30" i="25"/>
  <c r="I29" i="25"/>
  <c r="I28" i="25"/>
  <c r="I27" i="25"/>
  <c r="I26" i="25"/>
  <c r="I25" i="25"/>
  <c r="I24" i="25"/>
  <c r="I23" i="25"/>
  <c r="I22" i="25"/>
  <c r="I21" i="25"/>
  <c r="I20" i="25"/>
  <c r="I19" i="25"/>
  <c r="I18" i="25"/>
  <c r="I17" i="25"/>
  <c r="I16" i="25"/>
  <c r="I15" i="25"/>
  <c r="I14" i="25"/>
  <c r="I13" i="25"/>
  <c r="I12" i="25"/>
  <c r="I11" i="25"/>
  <c r="I10" i="25"/>
  <c r="I9" i="25"/>
  <c r="I8" i="25"/>
  <c r="I7" i="25"/>
  <c r="I6" i="25"/>
  <c r="I5" i="25"/>
  <c r="I4" i="25"/>
  <c r="I3" i="25"/>
  <c r="AB176" i="23"/>
  <c r="Z176" i="23"/>
  <c r="AC176" i="23"/>
  <c r="AA176" i="23"/>
  <c r="Z177" i="23"/>
  <c r="AA177" i="23"/>
  <c r="AB177" i="23"/>
  <c r="AC177" i="23"/>
  <c r="AD177" i="23"/>
  <c r="Z178" i="23"/>
  <c r="AA178" i="23"/>
  <c r="AB178" i="23"/>
  <c r="AC178" i="23"/>
  <c r="AD178" i="23"/>
  <c r="Z179" i="23"/>
  <c r="AA179" i="23"/>
  <c r="AB179" i="23"/>
  <c r="AC179" i="23"/>
  <c r="AD179" i="23"/>
  <c r="Z180" i="23"/>
  <c r="AA180" i="23"/>
  <c r="AB180" i="23"/>
  <c r="AC180" i="23"/>
  <c r="AD180" i="23"/>
  <c r="Z181" i="23"/>
  <c r="AA181" i="23"/>
  <c r="AB181" i="23"/>
  <c r="AC181" i="23"/>
  <c r="AD181" i="23"/>
  <c r="Z182" i="23"/>
  <c r="AA182" i="23"/>
  <c r="AB182" i="23"/>
  <c r="AC182" i="23"/>
  <c r="AD182" i="23"/>
  <c r="Z183" i="23"/>
  <c r="AA183" i="23"/>
  <c r="AB183" i="23"/>
  <c r="AC183" i="23"/>
  <c r="AD183" i="23"/>
  <c r="Z184" i="23"/>
  <c r="AA184" i="23"/>
  <c r="AB184" i="23"/>
  <c r="AC184" i="23"/>
  <c r="AD184" i="23"/>
  <c r="Z185" i="23"/>
  <c r="AA185" i="23"/>
  <c r="AB185" i="23"/>
  <c r="AC185" i="23"/>
  <c r="AD185" i="23"/>
  <c r="Z186" i="23"/>
  <c r="AA186" i="23"/>
  <c r="AB186" i="23"/>
  <c r="AC186" i="23"/>
  <c r="AD186" i="23"/>
  <c r="Z187" i="23"/>
  <c r="AA187" i="23"/>
  <c r="AB187" i="23"/>
  <c r="AC187" i="23"/>
  <c r="AD187" i="23"/>
  <c r="Z188" i="23"/>
  <c r="AA188" i="23"/>
  <c r="AB188" i="23"/>
  <c r="AC188" i="23"/>
  <c r="AD188" i="23"/>
  <c r="Z189" i="23"/>
  <c r="AA189" i="23"/>
  <c r="AB189" i="23"/>
  <c r="AC189" i="23"/>
  <c r="AD189" i="23"/>
  <c r="Z190" i="23"/>
  <c r="AA190" i="23"/>
  <c r="AB190" i="23"/>
  <c r="AC190" i="23"/>
  <c r="AD190" i="23"/>
  <c r="Z191" i="23"/>
  <c r="AA191" i="23"/>
  <c r="AB191" i="23"/>
  <c r="AC191" i="23"/>
  <c r="AD191" i="23"/>
  <c r="Z192" i="23"/>
  <c r="AA192" i="23"/>
  <c r="AB192" i="23"/>
  <c r="AC192" i="23"/>
  <c r="AD192" i="23"/>
  <c r="Z193" i="23"/>
  <c r="AA193" i="23"/>
  <c r="AB193" i="23"/>
  <c r="AC193" i="23"/>
  <c r="AD193" i="23"/>
  <c r="Z194" i="23"/>
  <c r="AA194" i="23"/>
  <c r="AB194" i="23"/>
  <c r="AC194" i="23"/>
  <c r="AD194" i="23"/>
  <c r="Z195" i="23"/>
  <c r="AA195" i="23"/>
  <c r="AB195" i="23"/>
  <c r="AC195" i="23"/>
  <c r="AD195" i="23"/>
  <c r="Z196" i="23"/>
  <c r="AA196" i="23"/>
  <c r="AB196" i="23"/>
  <c r="AC196" i="23"/>
  <c r="AD196" i="23"/>
  <c r="Z197" i="23"/>
  <c r="AA197" i="23"/>
  <c r="AB197" i="23"/>
  <c r="AC197" i="23"/>
  <c r="AD197" i="23"/>
  <c r="Z198" i="23"/>
  <c r="AA198" i="23"/>
  <c r="AB198" i="23"/>
  <c r="AC198" i="23"/>
  <c r="AD198" i="23"/>
  <c r="Z199" i="23"/>
  <c r="AA199" i="23"/>
  <c r="AB199" i="23"/>
  <c r="AC199" i="23"/>
  <c r="AD199" i="23"/>
  <c r="Z200" i="23"/>
  <c r="AA200" i="23"/>
  <c r="AB200" i="23"/>
  <c r="AC200" i="23"/>
  <c r="AD200" i="23"/>
  <c r="Z201" i="23"/>
  <c r="AA201" i="23"/>
  <c r="AB201" i="23"/>
  <c r="AC201" i="23"/>
  <c r="AD201" i="23"/>
  <c r="Z202" i="23"/>
  <c r="AA202" i="23"/>
  <c r="AB202" i="23"/>
  <c r="AC202" i="23"/>
  <c r="AD202" i="23"/>
  <c r="Z203" i="23"/>
  <c r="AA203" i="23"/>
  <c r="AB203" i="23"/>
  <c r="AC203" i="23"/>
  <c r="AD203" i="23"/>
  <c r="Z204" i="23"/>
  <c r="AA204" i="23"/>
  <c r="AB204" i="23"/>
  <c r="AC204" i="23"/>
  <c r="AD204" i="23"/>
  <c r="Z205" i="23"/>
  <c r="AA205" i="23"/>
  <c r="AB205" i="23"/>
  <c r="AC205" i="23"/>
  <c r="AD205" i="23"/>
  <c r="Z206" i="23"/>
  <c r="AA206" i="23"/>
  <c r="AB206" i="23"/>
  <c r="AC206" i="23"/>
  <c r="AD206" i="23"/>
  <c r="Z207" i="23"/>
  <c r="AA207" i="23"/>
  <c r="AB207" i="23"/>
  <c r="AC207" i="23"/>
  <c r="AD207" i="23"/>
  <c r="Z208" i="23"/>
  <c r="AA208" i="23"/>
  <c r="AB208" i="23"/>
  <c r="AC208" i="23"/>
  <c r="AD208" i="23"/>
  <c r="Z209" i="23"/>
  <c r="AA209" i="23"/>
  <c r="AB209" i="23"/>
  <c r="AC209" i="23"/>
  <c r="AD209" i="23"/>
  <c r="Z210" i="23"/>
  <c r="AA210" i="23"/>
  <c r="AB210" i="23"/>
  <c r="AC210" i="23"/>
  <c r="AD210" i="23"/>
  <c r="Z211" i="23"/>
  <c r="AA211" i="23"/>
  <c r="AB211" i="23"/>
  <c r="AC211" i="23"/>
  <c r="AD211" i="23"/>
  <c r="Z212" i="23"/>
  <c r="AA212" i="23"/>
  <c r="AB212" i="23"/>
  <c r="AC212" i="23"/>
  <c r="AD212" i="23"/>
  <c r="Z213" i="23"/>
  <c r="AA213" i="23"/>
  <c r="AB213" i="23"/>
  <c r="AC213" i="23"/>
  <c r="AD213" i="23"/>
  <c r="Z214" i="23"/>
  <c r="AA214" i="23"/>
  <c r="AB214" i="23"/>
  <c r="AC214" i="23"/>
  <c r="AD214" i="23"/>
  <c r="Z215" i="23"/>
  <c r="AA215" i="23"/>
  <c r="AB215" i="23"/>
  <c r="AC215" i="23"/>
  <c r="AD215" i="23"/>
  <c r="Z216" i="23"/>
  <c r="AA216" i="23"/>
  <c r="AB216" i="23"/>
  <c r="AC216" i="23"/>
  <c r="AD216" i="23"/>
  <c r="Z217" i="23"/>
  <c r="AA217" i="23"/>
  <c r="AB217" i="23"/>
  <c r="AC217" i="23"/>
  <c r="AD217" i="23"/>
  <c r="Z218" i="23"/>
  <c r="AA218" i="23"/>
  <c r="AB218" i="23"/>
  <c r="AC218" i="23"/>
  <c r="AD218" i="23"/>
  <c r="Z219" i="23"/>
  <c r="AA219" i="23"/>
  <c r="AB219" i="23"/>
  <c r="AC219" i="23"/>
  <c r="AD219" i="23"/>
  <c r="Z220" i="23"/>
  <c r="AA220" i="23"/>
  <c r="AB220" i="23"/>
  <c r="AC220" i="23"/>
  <c r="AD220" i="23"/>
  <c r="Z221" i="23"/>
  <c r="AA221" i="23"/>
  <c r="AB221" i="23"/>
  <c r="AC221" i="23"/>
  <c r="AD221" i="23"/>
  <c r="Z222" i="23"/>
  <c r="AA222" i="23"/>
  <c r="AB222" i="23"/>
  <c r="AC222" i="23"/>
  <c r="AD222" i="23"/>
  <c r="Z223" i="23"/>
  <c r="AA223" i="23"/>
  <c r="AB223" i="23"/>
  <c r="AC223" i="23"/>
  <c r="AD223" i="23"/>
  <c r="Z224" i="23"/>
  <c r="AA224" i="23"/>
  <c r="AB224" i="23"/>
  <c r="AC224" i="23"/>
  <c r="AD224" i="23"/>
  <c r="Z225" i="23"/>
  <c r="AA225" i="23"/>
  <c r="AB225" i="23"/>
  <c r="AC225" i="23"/>
  <c r="AD225" i="23"/>
  <c r="Z226" i="23"/>
  <c r="AA226" i="23"/>
  <c r="AB226" i="23"/>
  <c r="AC226" i="23"/>
  <c r="AD226" i="23"/>
  <c r="Z227" i="23"/>
  <c r="AA227" i="23"/>
  <c r="AB227" i="23"/>
  <c r="AC227" i="23"/>
  <c r="AD227" i="23"/>
  <c r="Z228" i="23"/>
  <c r="AA228" i="23"/>
  <c r="AB228" i="23"/>
  <c r="AC228" i="23"/>
  <c r="AD228" i="23"/>
  <c r="Z229" i="23"/>
  <c r="AA229" i="23"/>
  <c r="AB229" i="23"/>
  <c r="AC229" i="23"/>
  <c r="AD229" i="23"/>
  <c r="Z230" i="23"/>
  <c r="AA230" i="23"/>
  <c r="AB230" i="23"/>
  <c r="AC230" i="23"/>
  <c r="AD230" i="23"/>
  <c r="Z231" i="23"/>
  <c r="AA231" i="23"/>
  <c r="AB231" i="23"/>
  <c r="AC231" i="23"/>
  <c r="AD231" i="23"/>
  <c r="Z232" i="23"/>
  <c r="AA232" i="23"/>
  <c r="AB232" i="23"/>
  <c r="AC232" i="23"/>
  <c r="AD232" i="23"/>
  <c r="Z233" i="23"/>
  <c r="AA233" i="23"/>
  <c r="AB233" i="23"/>
  <c r="AC233" i="23"/>
  <c r="AD233" i="23"/>
  <c r="Z234" i="23"/>
  <c r="AA234" i="23"/>
  <c r="AB234" i="23"/>
  <c r="AC234" i="23"/>
  <c r="AD234" i="23"/>
  <c r="Z235" i="23"/>
  <c r="AA235" i="23"/>
  <c r="AB235" i="23"/>
  <c r="AC235" i="23"/>
  <c r="AD235" i="23"/>
  <c r="Z236" i="23"/>
  <c r="AA236" i="23"/>
  <c r="AB236" i="23"/>
  <c r="AC236" i="23"/>
  <c r="AD236" i="23"/>
  <c r="Z237" i="23"/>
  <c r="AA237" i="23"/>
  <c r="AB237" i="23"/>
  <c r="AC237" i="23"/>
  <c r="AD237" i="23"/>
  <c r="Z238" i="23"/>
  <c r="AA238" i="23"/>
  <c r="AB238" i="23"/>
  <c r="AC238" i="23"/>
  <c r="AD238" i="23"/>
  <c r="Z239" i="23"/>
  <c r="AA239" i="23"/>
  <c r="AB239" i="23"/>
  <c r="AC239" i="23"/>
  <c r="AD239" i="23"/>
  <c r="Z240" i="23"/>
  <c r="AA240" i="23"/>
  <c r="AB240" i="23"/>
  <c r="AC240" i="23"/>
  <c r="AD240" i="23"/>
  <c r="Z241" i="23"/>
  <c r="AA241" i="23"/>
  <c r="AB241" i="23"/>
  <c r="AC241" i="23"/>
  <c r="AD241" i="23"/>
  <c r="Z242" i="23"/>
  <c r="AA242" i="23"/>
  <c r="AB242" i="23"/>
  <c r="AC242" i="23"/>
  <c r="AD242" i="23"/>
  <c r="Z243" i="23"/>
  <c r="AA243" i="23"/>
  <c r="AB243" i="23"/>
  <c r="AC243" i="23"/>
  <c r="AD243" i="23"/>
  <c r="Z244" i="23"/>
  <c r="AA244" i="23"/>
  <c r="AB244" i="23"/>
  <c r="AC244" i="23"/>
  <c r="AD244" i="23"/>
  <c r="Z245" i="23"/>
  <c r="AA245" i="23"/>
  <c r="AB245" i="23"/>
  <c r="AC245" i="23"/>
  <c r="AD245" i="23"/>
  <c r="Z246" i="23"/>
  <c r="AA246" i="23"/>
  <c r="AB246" i="23"/>
  <c r="AC246" i="23"/>
  <c r="AD246" i="23"/>
  <c r="Z247" i="23"/>
  <c r="AA247" i="23"/>
  <c r="AB247" i="23"/>
  <c r="AC247" i="23"/>
  <c r="AD247" i="23"/>
  <c r="Z248" i="23"/>
  <c r="AA248" i="23"/>
  <c r="AB248" i="23"/>
  <c r="AC248" i="23"/>
  <c r="AD248" i="23"/>
  <c r="Z249" i="23"/>
  <c r="AA249" i="23"/>
  <c r="AB249" i="23"/>
  <c r="AC249" i="23"/>
  <c r="AD249" i="23"/>
  <c r="Z250" i="23"/>
  <c r="AA250" i="23"/>
  <c r="AB250" i="23"/>
  <c r="AC250" i="23"/>
  <c r="AD250" i="23"/>
  <c r="Z251" i="23"/>
  <c r="AA251" i="23"/>
  <c r="AB251" i="23"/>
  <c r="AC251" i="23"/>
  <c r="AD251" i="23"/>
  <c r="Z252" i="23"/>
  <c r="AA252" i="23"/>
  <c r="AB252" i="23"/>
  <c r="AC252" i="23"/>
  <c r="AD252" i="23"/>
  <c r="Z253" i="23"/>
  <c r="AA253" i="23"/>
  <c r="AB253" i="23"/>
  <c r="AC253" i="23"/>
  <c r="AD253" i="23"/>
  <c r="Z254" i="23"/>
  <c r="AA254" i="23"/>
  <c r="AB254" i="23"/>
  <c r="AC254" i="23"/>
  <c r="AD254" i="23"/>
  <c r="Z255" i="23"/>
  <c r="AA255" i="23"/>
  <c r="AB255" i="23"/>
  <c r="AC255" i="23"/>
  <c r="AD255" i="23"/>
  <c r="Z256" i="23"/>
  <c r="AA256" i="23"/>
  <c r="AB256" i="23"/>
  <c r="AC256" i="23"/>
  <c r="AD256" i="23"/>
  <c r="Z257" i="23"/>
  <c r="AA257" i="23"/>
  <c r="AB257" i="23"/>
  <c r="AC257" i="23"/>
  <c r="AD257" i="23"/>
  <c r="Z258" i="23"/>
  <c r="AA258" i="23"/>
  <c r="AB258" i="23"/>
  <c r="AC258" i="23"/>
  <c r="AD258" i="23"/>
  <c r="Z259" i="23"/>
  <c r="AA259" i="23"/>
  <c r="AB259" i="23"/>
  <c r="AC259" i="23"/>
  <c r="AD259" i="23"/>
  <c r="Z260" i="23"/>
  <c r="AA260" i="23"/>
  <c r="AB260" i="23"/>
  <c r="AC260" i="23"/>
  <c r="AD260" i="23"/>
  <c r="Z261" i="23"/>
  <c r="AA261" i="23"/>
  <c r="AB261" i="23"/>
  <c r="AC261" i="23"/>
  <c r="AD261" i="23"/>
  <c r="Z262" i="23"/>
  <c r="AA262" i="23"/>
  <c r="AB262" i="23"/>
  <c r="AC262" i="23"/>
  <c r="AD262" i="23"/>
  <c r="Z263" i="23"/>
  <c r="AA263" i="23"/>
  <c r="AB263" i="23"/>
  <c r="AC263" i="23"/>
  <c r="AD263" i="23"/>
  <c r="Z264" i="23"/>
  <c r="AA264" i="23"/>
  <c r="AB264" i="23"/>
  <c r="AC264" i="23"/>
  <c r="AD264" i="23"/>
  <c r="Z265" i="23"/>
  <c r="AA265" i="23"/>
  <c r="AB265" i="23"/>
  <c r="AC265" i="23"/>
  <c r="AD265" i="23"/>
  <c r="Z266" i="23"/>
  <c r="AA266" i="23"/>
  <c r="AB266" i="23"/>
  <c r="AC266" i="23"/>
  <c r="AD266" i="23"/>
  <c r="Z267" i="23"/>
  <c r="AA267" i="23"/>
  <c r="AB267" i="23"/>
  <c r="AC267" i="23"/>
  <c r="AD267" i="23"/>
  <c r="Z268" i="23"/>
  <c r="AA268" i="23"/>
  <c r="AB268" i="23"/>
  <c r="AC268" i="23"/>
  <c r="AD268" i="23"/>
  <c r="Z269" i="23"/>
  <c r="AA269" i="23"/>
  <c r="AB269" i="23"/>
  <c r="AC269" i="23"/>
  <c r="AD269" i="23"/>
  <c r="Z270" i="23"/>
  <c r="AA270" i="23"/>
  <c r="AB270" i="23"/>
  <c r="AC270" i="23"/>
  <c r="AD270" i="23"/>
  <c r="Z271" i="23"/>
  <c r="AA271" i="23"/>
  <c r="AB271" i="23"/>
  <c r="AC271" i="23"/>
  <c r="AD271" i="23"/>
  <c r="Z272" i="23"/>
  <c r="AA272" i="23"/>
  <c r="AB272" i="23"/>
  <c r="AC272" i="23"/>
  <c r="AD272" i="23"/>
  <c r="Z273" i="23"/>
  <c r="AA273" i="23"/>
  <c r="AB273" i="23"/>
  <c r="AC273" i="23"/>
  <c r="AD273" i="23"/>
  <c r="Z274" i="23"/>
  <c r="AA274" i="23"/>
  <c r="AB274" i="23"/>
  <c r="AC274" i="23"/>
  <c r="AD274" i="23"/>
  <c r="Z275" i="23"/>
  <c r="AA275" i="23"/>
  <c r="AB275" i="23"/>
  <c r="AC275" i="23"/>
  <c r="AD275" i="23"/>
  <c r="Z276" i="23"/>
  <c r="AA276" i="23"/>
  <c r="AB276" i="23"/>
  <c r="AC276" i="23"/>
  <c r="AD276" i="23"/>
  <c r="Z277" i="23"/>
  <c r="AA277" i="23"/>
  <c r="AB277" i="23"/>
  <c r="AC277" i="23"/>
  <c r="AD277" i="23"/>
  <c r="Z278" i="23"/>
  <c r="AA278" i="23"/>
  <c r="AB278" i="23"/>
  <c r="AC278" i="23"/>
  <c r="AD278" i="23"/>
  <c r="Z279" i="23"/>
  <c r="AA279" i="23"/>
  <c r="AB279" i="23"/>
  <c r="AC279" i="23"/>
  <c r="AD279" i="23"/>
  <c r="Z280" i="23"/>
  <c r="AA280" i="23"/>
  <c r="AB280" i="23"/>
  <c r="AC280" i="23"/>
  <c r="AD280" i="23"/>
  <c r="Z281" i="23"/>
  <c r="AA281" i="23"/>
  <c r="AB281" i="23"/>
  <c r="AC281" i="23"/>
  <c r="AD281" i="23"/>
  <c r="Z282" i="23"/>
  <c r="AA282" i="23"/>
  <c r="AB282" i="23"/>
  <c r="AC282" i="23"/>
  <c r="AD282" i="23"/>
  <c r="Z283" i="23"/>
  <c r="AA283" i="23"/>
  <c r="AB283" i="23"/>
  <c r="AC283" i="23"/>
  <c r="AD283" i="23"/>
  <c r="Z284" i="23"/>
  <c r="AA284" i="23"/>
  <c r="AB284" i="23"/>
  <c r="AC284" i="23"/>
  <c r="AD284" i="23"/>
  <c r="Z285" i="23"/>
  <c r="AA285" i="23"/>
  <c r="AB285" i="23"/>
  <c r="AC285" i="23"/>
  <c r="AD285" i="23"/>
  <c r="Z286" i="23"/>
  <c r="AA286" i="23"/>
  <c r="AB286" i="23"/>
  <c r="AC286" i="23"/>
  <c r="AD286" i="23"/>
  <c r="Z287" i="23"/>
  <c r="AA287" i="23"/>
  <c r="AB287" i="23"/>
  <c r="AC287" i="23"/>
  <c r="AD287" i="23"/>
  <c r="Z288" i="23"/>
  <c r="AA288" i="23"/>
  <c r="AB288" i="23"/>
  <c r="AC288" i="23"/>
  <c r="AD288" i="23"/>
  <c r="Z289" i="23"/>
  <c r="AA289" i="23"/>
  <c r="AB289" i="23"/>
  <c r="AC289" i="23"/>
  <c r="AD289" i="23"/>
  <c r="Z290" i="23"/>
  <c r="AA290" i="23"/>
  <c r="AB290" i="23"/>
  <c r="AC290" i="23"/>
  <c r="AD290" i="23"/>
  <c r="Z291" i="23"/>
  <c r="AA291" i="23"/>
  <c r="AB291" i="23"/>
  <c r="AC291" i="23"/>
  <c r="AD291" i="23"/>
  <c r="Z292" i="23"/>
  <c r="AA292" i="23"/>
  <c r="AB292" i="23"/>
  <c r="AC292" i="23"/>
  <c r="AD292" i="23"/>
  <c r="Z293" i="23"/>
  <c r="AA293" i="23"/>
  <c r="AB293" i="23"/>
  <c r="AC293" i="23"/>
  <c r="AD293" i="23"/>
  <c r="Z294" i="23"/>
  <c r="AA294" i="23"/>
  <c r="AB294" i="23"/>
  <c r="AC294" i="23"/>
  <c r="AD294" i="23"/>
  <c r="Z295" i="23"/>
  <c r="AA295" i="23"/>
  <c r="AB295" i="23"/>
  <c r="AC295" i="23"/>
  <c r="AD295" i="23"/>
  <c r="Z296" i="23"/>
  <c r="AA296" i="23"/>
  <c r="AB296" i="23"/>
  <c r="AC296" i="23"/>
  <c r="AD296" i="23"/>
  <c r="Z297" i="23"/>
  <c r="AA297" i="23"/>
  <c r="AB297" i="23"/>
  <c r="AC297" i="23"/>
  <c r="AD297" i="23"/>
  <c r="Z298" i="23"/>
  <c r="AA298" i="23"/>
  <c r="AB298" i="23"/>
  <c r="AC298" i="23"/>
  <c r="AD298" i="23"/>
  <c r="Z299" i="23"/>
  <c r="AA299" i="23"/>
  <c r="AB299" i="23"/>
  <c r="AC299" i="23"/>
  <c r="AD299" i="23"/>
  <c r="Z300" i="23"/>
  <c r="AA300" i="23"/>
  <c r="AB300" i="23"/>
  <c r="AC300" i="23"/>
  <c r="AD300" i="23"/>
  <c r="Z301" i="23"/>
  <c r="AA301" i="23"/>
  <c r="AB301" i="23"/>
  <c r="AC301" i="23"/>
  <c r="AD301" i="23"/>
  <c r="Z302" i="23"/>
  <c r="AA302" i="23"/>
  <c r="AB302" i="23"/>
  <c r="AC302" i="23"/>
  <c r="AD302" i="23"/>
  <c r="Z303" i="23"/>
  <c r="AA303" i="23"/>
  <c r="AB303" i="23"/>
  <c r="AC303" i="23"/>
  <c r="AD303" i="23"/>
  <c r="Z304" i="23"/>
  <c r="AA304" i="23"/>
  <c r="AB304" i="23"/>
  <c r="AC304" i="23"/>
  <c r="AD304" i="23"/>
  <c r="Z305" i="23"/>
  <c r="AA305" i="23"/>
  <c r="AB305" i="23"/>
  <c r="AC305" i="23"/>
  <c r="AD305" i="23"/>
  <c r="Z306" i="23"/>
  <c r="AA306" i="23"/>
  <c r="AB306" i="23"/>
  <c r="AC306" i="23"/>
  <c r="AD306" i="23"/>
  <c r="Z307" i="23"/>
  <c r="AA307" i="23"/>
  <c r="AB307" i="23"/>
  <c r="AC307" i="23"/>
  <c r="AD307" i="23"/>
  <c r="Z308" i="23"/>
  <c r="AA308" i="23"/>
  <c r="AB308" i="23"/>
  <c r="AC308" i="23"/>
  <c r="AD308" i="23"/>
  <c r="Z309" i="23"/>
  <c r="AA309" i="23"/>
  <c r="AB309" i="23"/>
  <c r="AC309" i="23"/>
  <c r="AD309" i="23"/>
  <c r="Z310" i="23"/>
  <c r="AA310" i="23"/>
  <c r="AB310" i="23"/>
  <c r="AC310" i="23"/>
  <c r="AD310" i="23"/>
  <c r="Z311" i="23"/>
  <c r="AA311" i="23"/>
  <c r="AB311" i="23"/>
  <c r="AC311" i="23"/>
  <c r="AD311" i="23"/>
  <c r="Z312" i="23"/>
  <c r="AA312" i="23"/>
  <c r="AB312" i="23"/>
  <c r="AC312" i="23"/>
  <c r="AD312" i="23"/>
  <c r="Z313" i="23"/>
  <c r="AA313" i="23"/>
  <c r="AB313" i="23"/>
  <c r="AC313" i="23"/>
  <c r="AD313" i="23"/>
  <c r="Z314" i="23"/>
  <c r="AA314" i="23"/>
  <c r="AB314" i="23"/>
  <c r="AC314" i="23"/>
  <c r="AD314" i="23"/>
  <c r="Z315" i="23"/>
  <c r="AA315" i="23"/>
  <c r="AB315" i="23"/>
  <c r="AC315" i="23"/>
  <c r="AD315" i="23"/>
  <c r="Z316" i="23"/>
  <c r="AA316" i="23"/>
  <c r="AB316" i="23"/>
  <c r="AC316" i="23"/>
  <c r="AD316" i="23"/>
  <c r="Z317" i="23"/>
  <c r="AA317" i="23"/>
  <c r="AB317" i="23"/>
  <c r="AC317" i="23"/>
  <c r="AD317" i="23"/>
  <c r="Z318" i="23"/>
  <c r="AA318" i="23"/>
  <c r="AB318" i="23"/>
  <c r="AC318" i="23"/>
  <c r="AD318" i="23"/>
  <c r="Z319" i="23"/>
  <c r="AA319" i="23"/>
  <c r="AB319" i="23"/>
  <c r="AC319" i="23"/>
  <c r="AD319" i="23"/>
  <c r="Z320" i="23"/>
  <c r="AA320" i="23"/>
  <c r="AB320" i="23"/>
  <c r="AC320" i="23"/>
  <c r="AD320" i="23"/>
  <c r="Z321" i="23"/>
  <c r="AA321" i="23"/>
  <c r="AB321" i="23"/>
  <c r="AC321" i="23"/>
  <c r="AD321" i="23"/>
  <c r="Z322" i="23"/>
  <c r="AA322" i="23"/>
  <c r="AB322" i="23"/>
  <c r="AC322" i="23"/>
  <c r="AD322" i="23"/>
  <c r="Z323" i="23"/>
  <c r="AA323" i="23"/>
  <c r="AB323" i="23"/>
  <c r="AC323" i="23"/>
  <c r="AD323" i="23"/>
  <c r="Z324" i="23"/>
  <c r="AA324" i="23"/>
  <c r="AB324" i="23"/>
  <c r="AC324" i="23"/>
  <c r="AD324" i="23"/>
  <c r="Z325" i="23"/>
  <c r="AA325" i="23"/>
  <c r="AB325" i="23"/>
  <c r="AC325" i="23"/>
  <c r="AD325" i="23"/>
  <c r="Z326" i="23"/>
  <c r="AA326" i="23"/>
  <c r="AB326" i="23"/>
  <c r="AC326" i="23"/>
  <c r="AD326" i="23"/>
  <c r="Z327" i="23"/>
  <c r="AA327" i="23"/>
  <c r="AB327" i="23"/>
  <c r="AC327" i="23"/>
  <c r="AD327" i="23"/>
  <c r="Z328" i="23"/>
  <c r="AA328" i="23"/>
  <c r="AB328" i="23"/>
  <c r="AC328" i="23"/>
  <c r="AD328" i="23"/>
  <c r="Z329" i="23"/>
  <c r="AA329" i="23"/>
  <c r="AB329" i="23"/>
  <c r="AC329" i="23"/>
  <c r="AD329" i="23"/>
  <c r="Z330" i="23"/>
  <c r="AA330" i="23"/>
  <c r="AB330" i="23"/>
  <c r="AC330" i="23"/>
  <c r="AD330" i="23"/>
  <c r="Z331" i="23"/>
  <c r="AA331" i="23"/>
  <c r="AB331" i="23"/>
  <c r="AC331" i="23"/>
  <c r="AD331" i="23"/>
  <c r="Z332" i="23"/>
  <c r="AA332" i="23"/>
  <c r="AB332" i="23"/>
  <c r="AC332" i="23"/>
  <c r="AD332" i="23"/>
  <c r="Z333" i="23"/>
  <c r="AA333" i="23"/>
  <c r="AB333" i="23"/>
  <c r="AC333" i="23"/>
  <c r="AD333" i="23"/>
  <c r="Z334" i="23"/>
  <c r="AA334" i="23"/>
  <c r="AB334" i="23"/>
  <c r="AC334" i="23"/>
  <c r="AD334" i="23"/>
  <c r="Z335" i="23"/>
  <c r="AA335" i="23"/>
  <c r="AB335" i="23"/>
  <c r="AC335" i="23"/>
  <c r="AD335" i="23"/>
  <c r="Z336" i="23"/>
  <c r="AA336" i="23"/>
  <c r="AB336" i="23"/>
  <c r="AC336" i="23"/>
  <c r="AD336" i="23"/>
  <c r="Z337" i="23"/>
  <c r="AA337" i="23"/>
  <c r="AB337" i="23"/>
  <c r="AC337" i="23"/>
  <c r="AD337" i="23"/>
  <c r="Z338" i="23"/>
  <c r="AA338" i="23"/>
  <c r="AB338" i="23"/>
  <c r="AC338" i="23"/>
  <c r="AD338" i="23"/>
  <c r="Z339" i="23"/>
  <c r="AA339" i="23"/>
  <c r="AB339" i="23"/>
  <c r="AC339" i="23"/>
  <c r="AD339" i="23"/>
  <c r="Z340" i="23"/>
  <c r="AA340" i="23"/>
  <c r="AB340" i="23"/>
  <c r="AC340" i="23"/>
  <c r="AD340" i="23"/>
  <c r="Z341" i="23"/>
  <c r="AA341" i="23"/>
  <c r="AB341" i="23"/>
  <c r="AC341" i="23"/>
  <c r="AD341" i="23"/>
  <c r="Z342" i="23"/>
  <c r="AA342" i="23"/>
  <c r="AB342" i="23"/>
  <c r="AC342" i="23"/>
  <c r="AD342" i="23"/>
  <c r="Z343" i="23"/>
  <c r="AA343" i="23"/>
  <c r="AB343" i="23"/>
  <c r="AC343" i="23"/>
  <c r="AD343" i="23"/>
  <c r="AD176" i="23"/>
  <c r="I279" i="2" l="1"/>
  <c r="R66" i="1" l="1"/>
  <c r="B27" i="7" l="1"/>
  <c r="R63" i="1" l="1"/>
  <c r="B3" i="20"/>
  <c r="I3" i="2"/>
  <c r="X65" i="6" l="1"/>
  <c r="X64" i="6"/>
  <c r="X63" i="6"/>
  <c r="X62" i="6"/>
  <c r="X61" i="6"/>
  <c r="X60" i="6"/>
  <c r="X59" i="6"/>
  <c r="X58" i="6"/>
  <c r="X57" i="6"/>
  <c r="X55" i="6"/>
  <c r="X54" i="6"/>
  <c r="X53" i="6"/>
  <c r="X52" i="6"/>
  <c r="X51" i="6"/>
  <c r="X50" i="6"/>
  <c r="X49" i="6"/>
  <c r="X47" i="6"/>
  <c r="X46" i="6"/>
  <c r="X45" i="6"/>
  <c r="X44" i="6"/>
  <c r="X43" i="6"/>
  <c r="X42" i="6"/>
  <c r="X41" i="6"/>
  <c r="X40" i="6"/>
  <c r="X39" i="6"/>
  <c r="X37" i="6"/>
  <c r="X36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H56" i="21"/>
  <c r="P79" i="21"/>
  <c r="L63" i="21"/>
  <c r="P47" i="21"/>
  <c r="H47" i="21"/>
  <c r="D47" i="21"/>
  <c r="D49" i="21"/>
  <c r="E49" i="21"/>
  <c r="E50" i="21"/>
  <c r="E51" i="21"/>
  <c r="E52" i="21"/>
  <c r="E65" i="21"/>
  <c r="E66" i="21"/>
  <c r="E67" i="21"/>
  <c r="E68" i="21"/>
  <c r="E69" i="21"/>
  <c r="E70" i="21"/>
  <c r="E71" i="21"/>
  <c r="E72" i="21"/>
  <c r="P25" i="21"/>
  <c r="L25" i="21"/>
  <c r="D4" i="21"/>
  <c r="AM4" i="21"/>
  <c r="AL4" i="21"/>
  <c r="X47" i="21" s="1"/>
  <c r="AK4" i="21"/>
  <c r="T4" i="21" s="1"/>
  <c r="AJ4" i="21"/>
  <c r="P63" i="21" s="1"/>
  <c r="AI4" i="21"/>
  <c r="H79" i="21" s="1"/>
  <c r="AH4" i="21"/>
  <c r="L79" i="21" s="1"/>
  <c r="AG4" i="21"/>
  <c r="D63" i="21" s="1"/>
  <c r="X63" i="21" l="1"/>
  <c r="T25" i="21"/>
  <c r="X25" i="21"/>
  <c r="T79" i="21"/>
  <c r="H4" i="21"/>
  <c r="T47" i="21"/>
  <c r="X79" i="21"/>
  <c r="P4" i="21"/>
  <c r="H63" i="21"/>
  <c r="T63" i="21"/>
  <c r="H25" i="21"/>
  <c r="D65" i="21"/>
  <c r="D66" i="21"/>
  <c r="D72" i="21"/>
  <c r="D68" i="21"/>
  <c r="D70" i="21"/>
  <c r="L4" i="21"/>
  <c r="L47" i="21"/>
  <c r="X4" i="21"/>
  <c r="D79" i="21"/>
  <c r="D25" i="21"/>
  <c r="D67" i="21"/>
  <c r="D71" i="21"/>
  <c r="D69" i="21"/>
  <c r="R78" i="1"/>
  <c r="R77" i="1"/>
  <c r="R76" i="1"/>
  <c r="R75" i="1"/>
  <c r="R74" i="1"/>
  <c r="R73" i="1"/>
  <c r="R72" i="1"/>
  <c r="R71" i="1"/>
  <c r="R70" i="1"/>
  <c r="R69" i="1"/>
  <c r="R68" i="1"/>
  <c r="R67" i="1"/>
  <c r="R65" i="1"/>
  <c r="R64" i="1"/>
  <c r="D51" i="21" l="1"/>
  <c r="D52" i="21"/>
  <c r="D50" i="21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8" i="20"/>
  <c r="B7" i="20"/>
  <c r="B6" i="20"/>
  <c r="B5" i="20"/>
  <c r="B4" i="20"/>
  <c r="Q4" i="20"/>
  <c r="I290" i="2"/>
  <c r="I289" i="2"/>
  <c r="I288" i="2"/>
  <c r="I287" i="2"/>
  <c r="I286" i="2"/>
  <c r="I285" i="2"/>
  <c r="I284" i="2"/>
  <c r="I283" i="2"/>
  <c r="I282" i="2"/>
  <c r="I281" i="2"/>
  <c r="I280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AE26" i="1"/>
  <c r="AF26" i="1" s="1"/>
  <c r="AG26" i="1" s="1"/>
  <c r="AH26" i="1" s="1"/>
  <c r="AI26" i="1" s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AU26" i="1" s="1"/>
  <c r="AV26" i="1" s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AK163" i="9" l="1"/>
  <c r="AK164" i="9"/>
  <c r="AK165" i="9"/>
  <c r="AK166" i="9"/>
  <c r="AK167" i="9"/>
  <c r="AK168" i="9"/>
  <c r="AK169" i="9"/>
  <c r="AK170" i="9"/>
  <c r="AK171" i="9"/>
  <c r="AK172" i="9"/>
  <c r="AK173" i="9"/>
  <c r="AK174" i="9"/>
  <c r="AK175" i="9"/>
  <c r="AK176" i="9"/>
  <c r="AK177" i="9"/>
  <c r="AK178" i="9"/>
  <c r="AK179" i="9"/>
  <c r="AK180" i="9"/>
  <c r="AK181" i="9"/>
  <c r="AK182" i="9"/>
  <c r="AK183" i="9"/>
  <c r="AK184" i="9"/>
  <c r="AK185" i="9"/>
  <c r="AK186" i="9"/>
  <c r="AK187" i="9"/>
  <c r="AK188" i="9"/>
  <c r="AK189" i="9"/>
  <c r="AK190" i="9"/>
  <c r="AK191" i="9"/>
  <c r="AK192" i="9"/>
  <c r="AK193" i="9"/>
  <c r="AK194" i="9"/>
  <c r="AK195" i="9"/>
  <c r="AK196" i="9"/>
  <c r="AK197" i="9"/>
  <c r="AK198" i="9"/>
  <c r="AK199" i="9"/>
  <c r="AK200" i="9"/>
  <c r="AK201" i="9"/>
  <c r="AK202" i="9"/>
  <c r="AK203" i="9"/>
  <c r="AK204" i="9"/>
  <c r="AK205" i="9"/>
  <c r="AK206" i="9"/>
  <c r="AK207" i="9"/>
  <c r="AK208" i="9"/>
  <c r="AK209" i="9"/>
  <c r="AK210" i="9"/>
  <c r="F145" i="22" l="1"/>
  <c r="E145" i="22"/>
  <c r="F141" i="22"/>
  <c r="E141" i="22"/>
  <c r="F137" i="22"/>
  <c r="E137" i="22"/>
  <c r="C141" i="22"/>
  <c r="B141" i="22"/>
  <c r="C137" i="22"/>
  <c r="B137" i="22"/>
  <c r="F109" i="22"/>
  <c r="E109" i="22"/>
  <c r="B132" i="22"/>
  <c r="B123" i="22"/>
  <c r="B105" i="22"/>
  <c r="C105" i="22"/>
  <c r="B106" i="22"/>
  <c r="C106" i="22"/>
  <c r="B107" i="22"/>
  <c r="C107" i="22"/>
  <c r="B108" i="22"/>
  <c r="C108" i="22"/>
  <c r="B109" i="22"/>
  <c r="C109" i="22"/>
  <c r="B110" i="22"/>
  <c r="C110" i="22"/>
  <c r="B111" i="22"/>
  <c r="C111" i="22"/>
  <c r="C104" i="22"/>
  <c r="B104" i="22"/>
  <c r="F80" i="22"/>
  <c r="E80" i="22"/>
  <c r="F71" i="22"/>
  <c r="E71" i="22"/>
  <c r="C72" i="22"/>
  <c r="C73" i="22"/>
  <c r="C74" i="22"/>
  <c r="C71" i="22"/>
  <c r="B71" i="22"/>
  <c r="F42" i="22"/>
  <c r="E42" i="22"/>
  <c r="F19" i="22"/>
  <c r="E19" i="22"/>
  <c r="B28" i="22"/>
  <c r="AW105" i="13"/>
  <c r="AT604" i="13"/>
  <c r="AS604" i="13"/>
  <c r="AR604" i="13"/>
  <c r="AQ604" i="13"/>
  <c r="AT603" i="13"/>
  <c r="AS603" i="13"/>
  <c r="AR603" i="13"/>
  <c r="AQ603" i="13"/>
  <c r="AT602" i="13"/>
  <c r="AS602" i="13"/>
  <c r="AR602" i="13"/>
  <c r="AQ602" i="13"/>
  <c r="AT601" i="13"/>
  <c r="AS601" i="13"/>
  <c r="AR601" i="13"/>
  <c r="AQ601" i="13"/>
  <c r="AT600" i="13"/>
  <c r="AS600" i="13"/>
  <c r="AR600" i="13"/>
  <c r="AQ600" i="13"/>
  <c r="AT599" i="13"/>
  <c r="AS599" i="13"/>
  <c r="AR599" i="13"/>
  <c r="AQ599" i="13"/>
  <c r="AT598" i="13"/>
  <c r="AS598" i="13"/>
  <c r="AR598" i="13"/>
  <c r="AQ598" i="13"/>
  <c r="AT597" i="13"/>
  <c r="AS597" i="13"/>
  <c r="AR597" i="13"/>
  <c r="AQ597" i="13"/>
  <c r="AT596" i="13"/>
  <c r="AS596" i="13"/>
  <c r="AR596" i="13"/>
  <c r="AQ596" i="13"/>
  <c r="AT595" i="13"/>
  <c r="AS595" i="13"/>
  <c r="AR595" i="13"/>
  <c r="AQ595" i="13"/>
  <c r="AT594" i="13"/>
  <c r="AS594" i="13"/>
  <c r="AR594" i="13"/>
  <c r="AQ594" i="13"/>
  <c r="AT593" i="13"/>
  <c r="AS593" i="13"/>
  <c r="AR593" i="13"/>
  <c r="AQ593" i="13"/>
  <c r="AT592" i="13"/>
  <c r="AS592" i="13"/>
  <c r="AR592" i="13"/>
  <c r="AQ592" i="13"/>
  <c r="AT591" i="13"/>
  <c r="AS591" i="13"/>
  <c r="AR591" i="13"/>
  <c r="AQ591" i="13"/>
  <c r="AT590" i="13"/>
  <c r="AS590" i="13"/>
  <c r="AR590" i="13"/>
  <c r="AQ590" i="13"/>
  <c r="AT589" i="13"/>
  <c r="AS589" i="13"/>
  <c r="AR589" i="13"/>
  <c r="AQ589" i="13"/>
  <c r="AT588" i="13"/>
  <c r="AS588" i="13"/>
  <c r="AR588" i="13"/>
  <c r="AQ588" i="13"/>
  <c r="AT587" i="13"/>
  <c r="AS587" i="13"/>
  <c r="AR587" i="13"/>
  <c r="AQ587" i="13"/>
  <c r="AT586" i="13"/>
  <c r="AS586" i="13"/>
  <c r="AR586" i="13"/>
  <c r="AQ586" i="13"/>
  <c r="AT585" i="13"/>
  <c r="AS585" i="13"/>
  <c r="AR585" i="13"/>
  <c r="AQ585" i="13"/>
  <c r="AT584" i="13"/>
  <c r="AS584" i="13"/>
  <c r="AR584" i="13"/>
  <c r="AQ584" i="13"/>
  <c r="AT583" i="13"/>
  <c r="AS583" i="13"/>
  <c r="AR583" i="13"/>
  <c r="AQ583" i="13"/>
  <c r="AT582" i="13"/>
  <c r="AS582" i="13"/>
  <c r="AR582" i="13"/>
  <c r="AQ582" i="13"/>
  <c r="AT581" i="13"/>
  <c r="AS581" i="13"/>
  <c r="AR581" i="13"/>
  <c r="AQ581" i="13"/>
  <c r="AT580" i="13"/>
  <c r="AS580" i="13"/>
  <c r="AR580" i="13"/>
  <c r="AQ580" i="13"/>
  <c r="AT579" i="13"/>
  <c r="AS579" i="13"/>
  <c r="AR579" i="13"/>
  <c r="AQ579" i="13"/>
  <c r="AT578" i="13"/>
  <c r="AS578" i="13"/>
  <c r="AR578" i="13"/>
  <c r="AQ578" i="13"/>
  <c r="AT577" i="13"/>
  <c r="AS577" i="13"/>
  <c r="AR577" i="13"/>
  <c r="AQ577" i="13"/>
  <c r="AT576" i="13"/>
  <c r="AS576" i="13"/>
  <c r="AR576" i="13"/>
  <c r="AQ576" i="13"/>
  <c r="AT575" i="13"/>
  <c r="AS575" i="13"/>
  <c r="AR575" i="13"/>
  <c r="AQ575" i="13"/>
  <c r="AT574" i="13"/>
  <c r="AS574" i="13"/>
  <c r="AR574" i="13"/>
  <c r="AQ574" i="13"/>
  <c r="AT573" i="13"/>
  <c r="AS573" i="13"/>
  <c r="AR573" i="13"/>
  <c r="AQ573" i="13"/>
  <c r="AT572" i="13"/>
  <c r="AS572" i="13"/>
  <c r="AR572" i="13"/>
  <c r="AQ572" i="13"/>
  <c r="AT571" i="13"/>
  <c r="AS571" i="13"/>
  <c r="AR571" i="13"/>
  <c r="AQ571" i="13"/>
  <c r="AT570" i="13"/>
  <c r="AS570" i="13"/>
  <c r="AR570" i="13"/>
  <c r="AQ570" i="13"/>
  <c r="AT569" i="13"/>
  <c r="AS569" i="13"/>
  <c r="AR569" i="13"/>
  <c r="AQ569" i="13"/>
  <c r="AT568" i="13"/>
  <c r="AS568" i="13"/>
  <c r="AR568" i="13"/>
  <c r="AQ568" i="13"/>
  <c r="AT567" i="13"/>
  <c r="AS567" i="13"/>
  <c r="AR567" i="13"/>
  <c r="AQ567" i="13"/>
  <c r="AT566" i="13"/>
  <c r="AS566" i="13"/>
  <c r="AR566" i="13"/>
  <c r="AQ566" i="13"/>
  <c r="AT565" i="13"/>
  <c r="AS565" i="13"/>
  <c r="AR565" i="13"/>
  <c r="AQ565" i="13"/>
  <c r="AT564" i="13"/>
  <c r="AS564" i="13"/>
  <c r="AR564" i="13"/>
  <c r="AQ564" i="13"/>
  <c r="AT563" i="13"/>
  <c r="AS563" i="13"/>
  <c r="AR563" i="13"/>
  <c r="AQ563" i="13"/>
  <c r="AT562" i="13"/>
  <c r="AS562" i="13"/>
  <c r="AR562" i="13"/>
  <c r="AQ562" i="13"/>
  <c r="AT561" i="13"/>
  <c r="AS561" i="13"/>
  <c r="AR561" i="13"/>
  <c r="AQ561" i="13"/>
  <c r="AT560" i="13"/>
  <c r="AS560" i="13"/>
  <c r="AR560" i="13"/>
  <c r="AQ560" i="13"/>
  <c r="AT559" i="13"/>
  <c r="AS559" i="13"/>
  <c r="AR559" i="13"/>
  <c r="AQ559" i="13"/>
  <c r="AT558" i="13"/>
  <c r="AS558" i="13"/>
  <c r="AR558" i="13"/>
  <c r="AQ558" i="13"/>
  <c r="AT557" i="13"/>
  <c r="AS557" i="13"/>
  <c r="AR557" i="13"/>
  <c r="AQ557" i="13"/>
  <c r="AT556" i="13"/>
  <c r="AS556" i="13"/>
  <c r="AR556" i="13"/>
  <c r="AQ556" i="13"/>
  <c r="AT555" i="13"/>
  <c r="AS555" i="13"/>
  <c r="AR555" i="13"/>
  <c r="AQ555" i="13"/>
  <c r="AT554" i="13"/>
  <c r="AS554" i="13"/>
  <c r="AR554" i="13"/>
  <c r="AQ554" i="13"/>
  <c r="AT553" i="13"/>
  <c r="AS553" i="13"/>
  <c r="AR553" i="13"/>
  <c r="AQ553" i="13"/>
  <c r="AT552" i="13"/>
  <c r="AS552" i="13"/>
  <c r="AR552" i="13"/>
  <c r="AQ552" i="13"/>
  <c r="AT551" i="13"/>
  <c r="AS551" i="13"/>
  <c r="AR551" i="13"/>
  <c r="AQ551" i="13"/>
  <c r="AT550" i="13"/>
  <c r="AS550" i="13"/>
  <c r="AR550" i="13"/>
  <c r="AQ550" i="13"/>
  <c r="AT549" i="13"/>
  <c r="AS549" i="13"/>
  <c r="AR549" i="13"/>
  <c r="AQ549" i="13"/>
  <c r="AT548" i="13"/>
  <c r="AS548" i="13"/>
  <c r="AR548" i="13"/>
  <c r="AQ548" i="13"/>
  <c r="AT547" i="13"/>
  <c r="AS547" i="13"/>
  <c r="AR547" i="13"/>
  <c r="AQ547" i="13"/>
  <c r="AT546" i="13"/>
  <c r="AS546" i="13"/>
  <c r="AR546" i="13"/>
  <c r="AQ546" i="13"/>
  <c r="AT545" i="13"/>
  <c r="AS545" i="13"/>
  <c r="AR545" i="13"/>
  <c r="AQ545" i="13"/>
  <c r="AT544" i="13"/>
  <c r="AS544" i="13"/>
  <c r="AR544" i="13"/>
  <c r="AQ544" i="13"/>
  <c r="AT543" i="13"/>
  <c r="AS543" i="13"/>
  <c r="AR543" i="13"/>
  <c r="AQ543" i="13"/>
  <c r="AT542" i="13"/>
  <c r="AS542" i="13"/>
  <c r="AR542" i="13"/>
  <c r="AQ542" i="13"/>
  <c r="AT541" i="13"/>
  <c r="AS541" i="13"/>
  <c r="AR541" i="13"/>
  <c r="AQ541" i="13"/>
  <c r="AT540" i="13"/>
  <c r="AS540" i="13"/>
  <c r="AR540" i="13"/>
  <c r="AQ540" i="13"/>
  <c r="AT539" i="13"/>
  <c r="AS539" i="13"/>
  <c r="AR539" i="13"/>
  <c r="AQ539" i="13"/>
  <c r="AT538" i="13"/>
  <c r="AS538" i="13"/>
  <c r="AR538" i="13"/>
  <c r="AQ538" i="13"/>
  <c r="AT537" i="13"/>
  <c r="AS537" i="13"/>
  <c r="AR537" i="13"/>
  <c r="AQ537" i="13"/>
  <c r="AT536" i="13"/>
  <c r="AS536" i="13"/>
  <c r="AR536" i="13"/>
  <c r="AQ536" i="13"/>
  <c r="AT535" i="13"/>
  <c r="AS535" i="13"/>
  <c r="AR535" i="13"/>
  <c r="AQ535" i="13"/>
  <c r="AT534" i="13"/>
  <c r="AS534" i="13"/>
  <c r="AR534" i="13"/>
  <c r="AQ534" i="13"/>
  <c r="AT533" i="13"/>
  <c r="AS533" i="13"/>
  <c r="AR533" i="13"/>
  <c r="AQ533" i="13"/>
  <c r="AT532" i="13"/>
  <c r="AS532" i="13"/>
  <c r="AR532" i="13"/>
  <c r="AQ532" i="13"/>
  <c r="AT531" i="13"/>
  <c r="AS531" i="13"/>
  <c r="AR531" i="13"/>
  <c r="AQ531" i="13"/>
  <c r="AT530" i="13"/>
  <c r="AS530" i="13"/>
  <c r="AR530" i="13"/>
  <c r="AQ530" i="13"/>
  <c r="AT529" i="13"/>
  <c r="AS529" i="13"/>
  <c r="AR529" i="13"/>
  <c r="AQ529" i="13"/>
  <c r="AT528" i="13"/>
  <c r="AS528" i="13"/>
  <c r="AR528" i="13"/>
  <c r="AQ528" i="13"/>
  <c r="AT527" i="13"/>
  <c r="AS527" i="13"/>
  <c r="AR527" i="13"/>
  <c r="AQ527" i="13"/>
  <c r="AT526" i="13"/>
  <c r="AS526" i="13"/>
  <c r="AR526" i="13"/>
  <c r="AQ526" i="13"/>
  <c r="AT525" i="13"/>
  <c r="AS525" i="13"/>
  <c r="AR525" i="13"/>
  <c r="AQ525" i="13"/>
  <c r="AT524" i="13"/>
  <c r="AS524" i="13"/>
  <c r="AR524" i="13"/>
  <c r="AQ524" i="13"/>
  <c r="AT523" i="13"/>
  <c r="AS523" i="13"/>
  <c r="AR523" i="13"/>
  <c r="AQ523" i="13"/>
  <c r="AT522" i="13"/>
  <c r="AS522" i="13"/>
  <c r="AR522" i="13"/>
  <c r="AQ522" i="13"/>
  <c r="AT521" i="13"/>
  <c r="AS521" i="13"/>
  <c r="AR521" i="13"/>
  <c r="AQ521" i="13"/>
  <c r="AT520" i="13"/>
  <c r="AS520" i="13"/>
  <c r="AR520" i="13"/>
  <c r="AQ520" i="13"/>
  <c r="AT519" i="13"/>
  <c r="AS519" i="13"/>
  <c r="AR519" i="13"/>
  <c r="AQ519" i="13"/>
  <c r="AT518" i="13"/>
  <c r="AS518" i="13"/>
  <c r="AR518" i="13"/>
  <c r="AQ518" i="13"/>
  <c r="AT517" i="13"/>
  <c r="AS517" i="13"/>
  <c r="AR517" i="13"/>
  <c r="AQ517" i="13"/>
  <c r="AT516" i="13"/>
  <c r="AS516" i="13"/>
  <c r="AR516" i="13"/>
  <c r="AQ516" i="13"/>
  <c r="AT515" i="13"/>
  <c r="AS515" i="13"/>
  <c r="AR515" i="13"/>
  <c r="AQ515" i="13"/>
  <c r="AT514" i="13"/>
  <c r="AS514" i="13"/>
  <c r="AR514" i="13"/>
  <c r="AQ514" i="13"/>
  <c r="AT513" i="13"/>
  <c r="AS513" i="13"/>
  <c r="AR513" i="13"/>
  <c r="AQ513" i="13"/>
  <c r="AT512" i="13"/>
  <c r="AS512" i="13"/>
  <c r="AR512" i="13"/>
  <c r="AQ512" i="13"/>
  <c r="AT511" i="13"/>
  <c r="AS511" i="13"/>
  <c r="AR511" i="13"/>
  <c r="AQ511" i="13"/>
  <c r="AT510" i="13"/>
  <c r="AS510" i="13"/>
  <c r="AR510" i="13"/>
  <c r="AQ510" i="13"/>
  <c r="AT509" i="13"/>
  <c r="AS509" i="13"/>
  <c r="AR509" i="13"/>
  <c r="AQ509" i="13"/>
  <c r="AT503" i="13"/>
  <c r="AS503" i="13"/>
  <c r="AR503" i="13"/>
  <c r="AQ503" i="13"/>
  <c r="AT502" i="13"/>
  <c r="AS502" i="13"/>
  <c r="AR502" i="13"/>
  <c r="AQ502" i="13"/>
  <c r="AT501" i="13"/>
  <c r="AS501" i="13"/>
  <c r="AR501" i="13"/>
  <c r="AQ501" i="13"/>
  <c r="AT500" i="13"/>
  <c r="AS500" i="13"/>
  <c r="AR500" i="13"/>
  <c r="AQ500" i="13"/>
  <c r="AT499" i="13"/>
  <c r="AS499" i="13"/>
  <c r="AR499" i="13"/>
  <c r="AQ499" i="13"/>
  <c r="AT498" i="13"/>
  <c r="AS498" i="13"/>
  <c r="AR498" i="13"/>
  <c r="AQ498" i="13"/>
  <c r="AT497" i="13"/>
  <c r="AS497" i="13"/>
  <c r="AR497" i="13"/>
  <c r="AQ497" i="13"/>
  <c r="AT496" i="13"/>
  <c r="AS496" i="13"/>
  <c r="AR496" i="13"/>
  <c r="AQ496" i="13"/>
  <c r="AT495" i="13"/>
  <c r="AS495" i="13"/>
  <c r="AR495" i="13"/>
  <c r="AQ495" i="13"/>
  <c r="AT494" i="13"/>
  <c r="AS494" i="13"/>
  <c r="AR494" i="13"/>
  <c r="AQ494" i="13"/>
  <c r="AT493" i="13"/>
  <c r="AS493" i="13"/>
  <c r="AR493" i="13"/>
  <c r="AQ493" i="13"/>
  <c r="AT492" i="13"/>
  <c r="AS492" i="13"/>
  <c r="AR492" i="13"/>
  <c r="AQ492" i="13"/>
  <c r="AT491" i="13"/>
  <c r="AS491" i="13"/>
  <c r="AR491" i="13"/>
  <c r="AQ491" i="13"/>
  <c r="AT490" i="13"/>
  <c r="AS490" i="13"/>
  <c r="AR490" i="13"/>
  <c r="AQ490" i="13"/>
  <c r="AT489" i="13"/>
  <c r="AS489" i="13"/>
  <c r="AR489" i="13"/>
  <c r="AQ489" i="13"/>
  <c r="AT488" i="13"/>
  <c r="AS488" i="13"/>
  <c r="AR488" i="13"/>
  <c r="AQ488" i="13"/>
  <c r="AT487" i="13"/>
  <c r="AS487" i="13"/>
  <c r="AR487" i="13"/>
  <c r="AQ487" i="13"/>
  <c r="AT486" i="13"/>
  <c r="AS486" i="13"/>
  <c r="AR486" i="13"/>
  <c r="AQ486" i="13"/>
  <c r="AT485" i="13"/>
  <c r="AS485" i="13"/>
  <c r="AR485" i="13"/>
  <c r="AQ485" i="13"/>
  <c r="AT484" i="13"/>
  <c r="AS484" i="13"/>
  <c r="AR484" i="13"/>
  <c r="AQ484" i="13"/>
  <c r="AT483" i="13"/>
  <c r="AS483" i="13"/>
  <c r="AR483" i="13"/>
  <c r="AQ483" i="13"/>
  <c r="AT482" i="13"/>
  <c r="AS482" i="13"/>
  <c r="AR482" i="13"/>
  <c r="AQ482" i="13"/>
  <c r="AT481" i="13"/>
  <c r="AS481" i="13"/>
  <c r="AR481" i="13"/>
  <c r="AQ481" i="13"/>
  <c r="AT480" i="13"/>
  <c r="AS480" i="13"/>
  <c r="AR480" i="13"/>
  <c r="AQ480" i="13"/>
  <c r="AT479" i="13"/>
  <c r="AS479" i="13"/>
  <c r="AR479" i="13"/>
  <c r="AQ479" i="13"/>
  <c r="AT478" i="13"/>
  <c r="AS478" i="13"/>
  <c r="AR478" i="13"/>
  <c r="AQ478" i="13"/>
  <c r="AT477" i="13"/>
  <c r="AS477" i="13"/>
  <c r="AR477" i="13"/>
  <c r="AQ477" i="13"/>
  <c r="AT476" i="13"/>
  <c r="AS476" i="13"/>
  <c r="AR476" i="13"/>
  <c r="AQ476" i="13"/>
  <c r="AT475" i="13"/>
  <c r="AS475" i="13"/>
  <c r="AR475" i="13"/>
  <c r="AQ475" i="13"/>
  <c r="AT474" i="13"/>
  <c r="AS474" i="13"/>
  <c r="AR474" i="13"/>
  <c r="AQ474" i="13"/>
  <c r="AT473" i="13"/>
  <c r="AS473" i="13"/>
  <c r="AR473" i="13"/>
  <c r="AQ473" i="13"/>
  <c r="AT472" i="13"/>
  <c r="AS472" i="13"/>
  <c r="AR472" i="13"/>
  <c r="AQ472" i="13"/>
  <c r="AT471" i="13"/>
  <c r="AS471" i="13"/>
  <c r="AR471" i="13"/>
  <c r="AQ471" i="13"/>
  <c r="AT470" i="13"/>
  <c r="AS470" i="13"/>
  <c r="AR470" i="13"/>
  <c r="AQ470" i="13"/>
  <c r="AT469" i="13"/>
  <c r="AS469" i="13"/>
  <c r="AR469" i="13"/>
  <c r="AQ469" i="13"/>
  <c r="AT468" i="13"/>
  <c r="AS468" i="13"/>
  <c r="AR468" i="13"/>
  <c r="AQ468" i="13"/>
  <c r="AT467" i="13"/>
  <c r="AS467" i="13"/>
  <c r="AR467" i="13"/>
  <c r="AQ467" i="13"/>
  <c r="AT466" i="13"/>
  <c r="AS466" i="13"/>
  <c r="AR466" i="13"/>
  <c r="AQ466" i="13"/>
  <c r="AT465" i="13"/>
  <c r="AS465" i="13"/>
  <c r="AR465" i="13"/>
  <c r="AQ465" i="13"/>
  <c r="AT464" i="13"/>
  <c r="AS464" i="13"/>
  <c r="AR464" i="13"/>
  <c r="AQ464" i="13"/>
  <c r="AT463" i="13"/>
  <c r="AS463" i="13"/>
  <c r="AR463" i="13"/>
  <c r="AQ463" i="13"/>
  <c r="AT462" i="13"/>
  <c r="AS462" i="13"/>
  <c r="AR462" i="13"/>
  <c r="AQ462" i="13"/>
  <c r="AT461" i="13"/>
  <c r="AS461" i="13"/>
  <c r="AR461" i="13"/>
  <c r="AQ461" i="13"/>
  <c r="AT460" i="13"/>
  <c r="AS460" i="13"/>
  <c r="AR460" i="13"/>
  <c r="AQ460" i="13"/>
  <c r="AT459" i="13"/>
  <c r="AS459" i="13"/>
  <c r="AR459" i="13"/>
  <c r="AQ459" i="13"/>
  <c r="AT458" i="13"/>
  <c r="AS458" i="13"/>
  <c r="AR458" i="13"/>
  <c r="AQ458" i="13"/>
  <c r="AT457" i="13"/>
  <c r="AS457" i="13"/>
  <c r="AR457" i="13"/>
  <c r="AQ457" i="13"/>
  <c r="AT456" i="13"/>
  <c r="AS456" i="13"/>
  <c r="AR456" i="13"/>
  <c r="AQ456" i="13"/>
  <c r="AT455" i="13"/>
  <c r="AS455" i="13"/>
  <c r="AR455" i="13"/>
  <c r="AQ455" i="13"/>
  <c r="AT454" i="13"/>
  <c r="AS454" i="13"/>
  <c r="AR454" i="13"/>
  <c r="AQ454" i="13"/>
  <c r="AT453" i="13"/>
  <c r="AS453" i="13"/>
  <c r="AR453" i="13"/>
  <c r="AQ453" i="13"/>
  <c r="AT452" i="13"/>
  <c r="AS452" i="13"/>
  <c r="AR452" i="13"/>
  <c r="AQ452" i="13"/>
  <c r="AT451" i="13"/>
  <c r="AS451" i="13"/>
  <c r="AR451" i="13"/>
  <c r="AQ451" i="13"/>
  <c r="AT450" i="13"/>
  <c r="AS450" i="13"/>
  <c r="AR450" i="13"/>
  <c r="AQ450" i="13"/>
  <c r="AT449" i="13"/>
  <c r="AS449" i="13"/>
  <c r="AR449" i="13"/>
  <c r="AQ449" i="13"/>
  <c r="AT448" i="13"/>
  <c r="AS448" i="13"/>
  <c r="AR448" i="13"/>
  <c r="AQ448" i="13"/>
  <c r="AT447" i="13"/>
  <c r="AS447" i="13"/>
  <c r="AR447" i="13"/>
  <c r="AQ447" i="13"/>
  <c r="AT446" i="13"/>
  <c r="AS446" i="13"/>
  <c r="AR446" i="13"/>
  <c r="AQ446" i="13"/>
  <c r="AT445" i="13"/>
  <c r="AS445" i="13"/>
  <c r="AR445" i="13"/>
  <c r="AQ445" i="13"/>
  <c r="AT444" i="13"/>
  <c r="AS444" i="13"/>
  <c r="AR444" i="13"/>
  <c r="AQ444" i="13"/>
  <c r="AT443" i="13"/>
  <c r="AS443" i="13"/>
  <c r="AR443" i="13"/>
  <c r="AQ443" i="13"/>
  <c r="AT442" i="13"/>
  <c r="AS442" i="13"/>
  <c r="AR442" i="13"/>
  <c r="AQ442" i="13"/>
  <c r="AT441" i="13"/>
  <c r="AS441" i="13"/>
  <c r="AR441" i="13"/>
  <c r="AQ441" i="13"/>
  <c r="AT440" i="13"/>
  <c r="AS440" i="13"/>
  <c r="AR440" i="13"/>
  <c r="AQ440" i="13"/>
  <c r="AT439" i="13"/>
  <c r="AS439" i="13"/>
  <c r="AR439" i="13"/>
  <c r="AQ439" i="13"/>
  <c r="AT438" i="13"/>
  <c r="AS438" i="13"/>
  <c r="AR438" i="13"/>
  <c r="AQ438" i="13"/>
  <c r="AT437" i="13"/>
  <c r="AS437" i="13"/>
  <c r="AR437" i="13"/>
  <c r="AQ437" i="13"/>
  <c r="AT436" i="13"/>
  <c r="AS436" i="13"/>
  <c r="AR436" i="13"/>
  <c r="AQ436" i="13"/>
  <c r="AT435" i="13"/>
  <c r="AS435" i="13"/>
  <c r="AR435" i="13"/>
  <c r="AQ435" i="13"/>
  <c r="AT434" i="13"/>
  <c r="AS434" i="13"/>
  <c r="AR434" i="13"/>
  <c r="AQ434" i="13"/>
  <c r="AT433" i="13"/>
  <c r="AS433" i="13"/>
  <c r="AR433" i="13"/>
  <c r="AQ433" i="13"/>
  <c r="AT432" i="13"/>
  <c r="AS432" i="13"/>
  <c r="AR432" i="13"/>
  <c r="AQ432" i="13"/>
  <c r="AT431" i="13"/>
  <c r="AS431" i="13"/>
  <c r="AR431" i="13"/>
  <c r="AQ431" i="13"/>
  <c r="AT430" i="13"/>
  <c r="AS430" i="13"/>
  <c r="AR430" i="13"/>
  <c r="AQ430" i="13"/>
  <c r="AT429" i="13"/>
  <c r="AS429" i="13"/>
  <c r="AR429" i="13"/>
  <c r="AQ429" i="13"/>
  <c r="AT428" i="13"/>
  <c r="AS428" i="13"/>
  <c r="AR428" i="13"/>
  <c r="AQ428" i="13"/>
  <c r="AT427" i="13"/>
  <c r="AS427" i="13"/>
  <c r="AR427" i="13"/>
  <c r="AQ427" i="13"/>
  <c r="AT426" i="13"/>
  <c r="AS426" i="13"/>
  <c r="AR426" i="13"/>
  <c r="AQ426" i="13"/>
  <c r="AT425" i="13"/>
  <c r="AS425" i="13"/>
  <c r="AR425" i="13"/>
  <c r="AQ425" i="13"/>
  <c r="AT424" i="13"/>
  <c r="AS424" i="13"/>
  <c r="AR424" i="13"/>
  <c r="AQ424" i="13"/>
  <c r="AT423" i="13"/>
  <c r="AS423" i="13"/>
  <c r="AR423" i="13"/>
  <c r="AQ423" i="13"/>
  <c r="AT422" i="13"/>
  <c r="AS422" i="13"/>
  <c r="AR422" i="13"/>
  <c r="AQ422" i="13"/>
  <c r="AT421" i="13"/>
  <c r="AS421" i="13"/>
  <c r="AR421" i="13"/>
  <c r="AQ421" i="13"/>
  <c r="AT420" i="13"/>
  <c r="AS420" i="13"/>
  <c r="AR420" i="13"/>
  <c r="AQ420" i="13"/>
  <c r="AT419" i="13"/>
  <c r="AS419" i="13"/>
  <c r="AR419" i="13"/>
  <c r="AQ419" i="13"/>
  <c r="AT418" i="13"/>
  <c r="AS418" i="13"/>
  <c r="AR418" i="13"/>
  <c r="AQ418" i="13"/>
  <c r="AT417" i="13"/>
  <c r="AS417" i="13"/>
  <c r="AR417" i="13"/>
  <c r="AQ417" i="13"/>
  <c r="AT416" i="13"/>
  <c r="AS416" i="13"/>
  <c r="AR416" i="13"/>
  <c r="AQ416" i="13"/>
  <c r="AT415" i="13"/>
  <c r="AS415" i="13"/>
  <c r="AR415" i="13"/>
  <c r="AQ415" i="13"/>
  <c r="AT414" i="13"/>
  <c r="AS414" i="13"/>
  <c r="AR414" i="13"/>
  <c r="AQ414" i="13"/>
  <c r="AT413" i="13"/>
  <c r="AS413" i="13"/>
  <c r="AR413" i="13"/>
  <c r="AQ413" i="13"/>
  <c r="AT412" i="13"/>
  <c r="AS412" i="13"/>
  <c r="AR412" i="13"/>
  <c r="AQ412" i="13"/>
  <c r="AT411" i="13"/>
  <c r="AS411" i="13"/>
  <c r="AR411" i="13"/>
  <c r="AQ411" i="13"/>
  <c r="AT410" i="13"/>
  <c r="AS410" i="13"/>
  <c r="AR410" i="13"/>
  <c r="AQ410" i="13"/>
  <c r="AT409" i="13"/>
  <c r="AS409" i="13"/>
  <c r="AR409" i="13"/>
  <c r="AQ409" i="13"/>
  <c r="AT408" i="13"/>
  <c r="AS408" i="13"/>
  <c r="AR408" i="13"/>
  <c r="AQ408" i="13"/>
  <c r="AZ402" i="13"/>
  <c r="AY402" i="13"/>
  <c r="AX402" i="13"/>
  <c r="AW402" i="13"/>
  <c r="AZ401" i="13"/>
  <c r="AY401" i="13"/>
  <c r="AX401" i="13"/>
  <c r="AW401" i="13"/>
  <c r="AZ400" i="13"/>
  <c r="AY400" i="13"/>
  <c r="AX400" i="13"/>
  <c r="AW400" i="13"/>
  <c r="AZ399" i="13"/>
  <c r="AY399" i="13"/>
  <c r="AX399" i="13"/>
  <c r="AW399" i="13"/>
  <c r="AZ398" i="13"/>
  <c r="AY398" i="13"/>
  <c r="AX398" i="13"/>
  <c r="AW398" i="13"/>
  <c r="AZ397" i="13"/>
  <c r="AY397" i="13"/>
  <c r="AX397" i="13"/>
  <c r="AW397" i="13"/>
  <c r="AZ396" i="13"/>
  <c r="AY396" i="13"/>
  <c r="AX396" i="13"/>
  <c r="AW396" i="13"/>
  <c r="AZ395" i="13"/>
  <c r="AY395" i="13"/>
  <c r="AX395" i="13"/>
  <c r="AW395" i="13"/>
  <c r="AZ394" i="13"/>
  <c r="AY394" i="13"/>
  <c r="AX394" i="13"/>
  <c r="AW394" i="13"/>
  <c r="AZ393" i="13"/>
  <c r="AY393" i="13"/>
  <c r="AX393" i="13"/>
  <c r="AW393" i="13"/>
  <c r="AZ392" i="13"/>
  <c r="AY392" i="13"/>
  <c r="AX392" i="13"/>
  <c r="AW392" i="13"/>
  <c r="AZ391" i="13"/>
  <c r="AY391" i="13"/>
  <c r="AX391" i="13"/>
  <c r="AW391" i="13"/>
  <c r="AZ390" i="13"/>
  <c r="AY390" i="13"/>
  <c r="AX390" i="13"/>
  <c r="AW390" i="13"/>
  <c r="AZ389" i="13"/>
  <c r="AY389" i="13"/>
  <c r="AX389" i="13"/>
  <c r="AW389" i="13"/>
  <c r="AZ388" i="13"/>
  <c r="AY388" i="13"/>
  <c r="AX388" i="13"/>
  <c r="AW388" i="13"/>
  <c r="AZ387" i="13"/>
  <c r="AY387" i="13"/>
  <c r="AX387" i="13"/>
  <c r="AW387" i="13"/>
  <c r="AZ386" i="13"/>
  <c r="AY386" i="13"/>
  <c r="AX386" i="13"/>
  <c r="AW386" i="13"/>
  <c r="AZ385" i="13"/>
  <c r="AY385" i="13"/>
  <c r="AX385" i="13"/>
  <c r="AW385" i="13"/>
  <c r="AZ384" i="13"/>
  <c r="AY384" i="13"/>
  <c r="AX384" i="13"/>
  <c r="AW384" i="13"/>
  <c r="AZ383" i="13"/>
  <c r="AY383" i="13"/>
  <c r="AX383" i="13"/>
  <c r="AW383" i="13"/>
  <c r="AZ382" i="13"/>
  <c r="AY382" i="13"/>
  <c r="AX382" i="13"/>
  <c r="AW382" i="13"/>
  <c r="AZ381" i="13"/>
  <c r="AY381" i="13"/>
  <c r="AX381" i="13"/>
  <c r="AW381" i="13"/>
  <c r="AZ380" i="13"/>
  <c r="AY380" i="13"/>
  <c r="AX380" i="13"/>
  <c r="AW380" i="13"/>
  <c r="AZ379" i="13"/>
  <c r="AY379" i="13"/>
  <c r="AX379" i="13"/>
  <c r="AW379" i="13"/>
  <c r="AZ378" i="13"/>
  <c r="AY378" i="13"/>
  <c r="AX378" i="13"/>
  <c r="AW378" i="13"/>
  <c r="AZ377" i="13"/>
  <c r="AY377" i="13"/>
  <c r="AX377" i="13"/>
  <c r="AW377" i="13"/>
  <c r="AZ376" i="13"/>
  <c r="AY376" i="13"/>
  <c r="AX376" i="13"/>
  <c r="AW376" i="13"/>
  <c r="AZ375" i="13"/>
  <c r="AY375" i="13"/>
  <c r="AX375" i="13"/>
  <c r="AW375" i="13"/>
  <c r="AZ374" i="13"/>
  <c r="AY374" i="13"/>
  <c r="AX374" i="13"/>
  <c r="AW374" i="13"/>
  <c r="AZ373" i="13"/>
  <c r="AY373" i="13"/>
  <c r="AX373" i="13"/>
  <c r="AW373" i="13"/>
  <c r="AZ372" i="13"/>
  <c r="AY372" i="13"/>
  <c r="AX372" i="13"/>
  <c r="AW372" i="13"/>
  <c r="AZ371" i="13"/>
  <c r="AY371" i="13"/>
  <c r="AX371" i="13"/>
  <c r="AW371" i="13"/>
  <c r="AZ370" i="13"/>
  <c r="AY370" i="13"/>
  <c r="AX370" i="13"/>
  <c r="AW370" i="13"/>
  <c r="AZ369" i="13"/>
  <c r="AY369" i="13"/>
  <c r="AX369" i="13"/>
  <c r="AW369" i="13"/>
  <c r="AZ368" i="13"/>
  <c r="AY368" i="13"/>
  <c r="AX368" i="13"/>
  <c r="AW368" i="13"/>
  <c r="AZ367" i="13"/>
  <c r="AY367" i="13"/>
  <c r="AX367" i="13"/>
  <c r="AW367" i="13"/>
  <c r="AZ366" i="13"/>
  <c r="AY366" i="13"/>
  <c r="AX366" i="13"/>
  <c r="AW366" i="13"/>
  <c r="AZ365" i="13"/>
  <c r="AY365" i="13"/>
  <c r="AX365" i="13"/>
  <c r="AW365" i="13"/>
  <c r="AZ364" i="13"/>
  <c r="AY364" i="13"/>
  <c r="AX364" i="13"/>
  <c r="AW364" i="13"/>
  <c r="AZ363" i="13"/>
  <c r="AY363" i="13"/>
  <c r="AX363" i="13"/>
  <c r="AW363" i="13"/>
  <c r="AZ362" i="13"/>
  <c r="AY362" i="13"/>
  <c r="AX362" i="13"/>
  <c r="AW362" i="13"/>
  <c r="AZ361" i="13"/>
  <c r="AY361" i="13"/>
  <c r="AX361" i="13"/>
  <c r="AW361" i="13"/>
  <c r="AZ360" i="13"/>
  <c r="AY360" i="13"/>
  <c r="AX360" i="13"/>
  <c r="AW360" i="13"/>
  <c r="AZ359" i="13"/>
  <c r="AY359" i="13"/>
  <c r="AX359" i="13"/>
  <c r="AW359" i="13"/>
  <c r="AZ358" i="13"/>
  <c r="AY358" i="13"/>
  <c r="AX358" i="13"/>
  <c r="AW358" i="13"/>
  <c r="AZ357" i="13"/>
  <c r="AY357" i="13"/>
  <c r="AX357" i="13"/>
  <c r="AW357" i="13"/>
  <c r="AZ356" i="13"/>
  <c r="AY356" i="13"/>
  <c r="AX356" i="13"/>
  <c r="AW356" i="13"/>
  <c r="AZ355" i="13"/>
  <c r="AY355" i="13"/>
  <c r="AX355" i="13"/>
  <c r="AW355" i="13"/>
  <c r="AZ354" i="13"/>
  <c r="AY354" i="13"/>
  <c r="AX354" i="13"/>
  <c r="AW354" i="13"/>
  <c r="AZ353" i="13"/>
  <c r="AY353" i="13"/>
  <c r="AX353" i="13"/>
  <c r="AW353" i="13"/>
  <c r="AZ352" i="13"/>
  <c r="AY352" i="13"/>
  <c r="AX352" i="13"/>
  <c r="AW352" i="13"/>
  <c r="AZ351" i="13"/>
  <c r="AY351" i="13"/>
  <c r="AX351" i="13"/>
  <c r="AW351" i="13"/>
  <c r="AZ350" i="13"/>
  <c r="AY350" i="13"/>
  <c r="AX350" i="13"/>
  <c r="AW350" i="13"/>
  <c r="AZ349" i="13"/>
  <c r="AY349" i="13"/>
  <c r="AX349" i="13"/>
  <c r="AW349" i="13"/>
  <c r="AZ348" i="13"/>
  <c r="AY348" i="13"/>
  <c r="AX348" i="13"/>
  <c r="AW348" i="13"/>
  <c r="AZ347" i="13"/>
  <c r="AY347" i="13"/>
  <c r="AX347" i="13"/>
  <c r="AW347" i="13"/>
  <c r="AZ346" i="13"/>
  <c r="AY346" i="13"/>
  <c r="AX346" i="13"/>
  <c r="AW346" i="13"/>
  <c r="AZ345" i="13"/>
  <c r="AY345" i="13"/>
  <c r="AX345" i="13"/>
  <c r="AW345" i="13"/>
  <c r="AZ344" i="13"/>
  <c r="AY344" i="13"/>
  <c r="AX344" i="13"/>
  <c r="AW344" i="13"/>
  <c r="AZ343" i="13"/>
  <c r="AY343" i="13"/>
  <c r="AX343" i="13"/>
  <c r="AW343" i="13"/>
  <c r="AZ342" i="13"/>
  <c r="AY342" i="13"/>
  <c r="AX342" i="13"/>
  <c r="AW342" i="13"/>
  <c r="AZ341" i="13"/>
  <c r="AY341" i="13"/>
  <c r="AX341" i="13"/>
  <c r="AW341" i="13"/>
  <c r="AZ340" i="13"/>
  <c r="AY340" i="13"/>
  <c r="AX340" i="13"/>
  <c r="AW340" i="13"/>
  <c r="AZ339" i="13"/>
  <c r="AY339" i="13"/>
  <c r="AX339" i="13"/>
  <c r="AW339" i="13"/>
  <c r="AZ338" i="13"/>
  <c r="AY338" i="13"/>
  <c r="AX338" i="13"/>
  <c r="AW338" i="13"/>
  <c r="AZ337" i="13"/>
  <c r="AY337" i="13"/>
  <c r="AX337" i="13"/>
  <c r="AW337" i="13"/>
  <c r="AZ336" i="13"/>
  <c r="AY336" i="13"/>
  <c r="AX336" i="13"/>
  <c r="AW336" i="13"/>
  <c r="AZ335" i="13"/>
  <c r="AY335" i="13"/>
  <c r="AX335" i="13"/>
  <c r="AW335" i="13"/>
  <c r="AZ334" i="13"/>
  <c r="AY334" i="13"/>
  <c r="AX334" i="13"/>
  <c r="AW334" i="13"/>
  <c r="AZ333" i="13"/>
  <c r="AY333" i="13"/>
  <c r="AX333" i="13"/>
  <c r="AW333" i="13"/>
  <c r="AZ332" i="13"/>
  <c r="AY332" i="13"/>
  <c r="AX332" i="13"/>
  <c r="AW332" i="13"/>
  <c r="AZ331" i="13"/>
  <c r="AY331" i="13"/>
  <c r="AX331" i="13"/>
  <c r="AW331" i="13"/>
  <c r="AZ330" i="13"/>
  <c r="AY330" i="13"/>
  <c r="AX330" i="13"/>
  <c r="AW330" i="13"/>
  <c r="AZ329" i="13"/>
  <c r="AY329" i="13"/>
  <c r="AX329" i="13"/>
  <c r="AW329" i="13"/>
  <c r="AZ328" i="13"/>
  <c r="AY328" i="13"/>
  <c r="AX328" i="13"/>
  <c r="AW328" i="13"/>
  <c r="AZ327" i="13"/>
  <c r="AY327" i="13"/>
  <c r="AX327" i="13"/>
  <c r="AW327" i="13"/>
  <c r="AZ326" i="13"/>
  <c r="AY326" i="13"/>
  <c r="AX326" i="13"/>
  <c r="AW326" i="13"/>
  <c r="AZ325" i="13"/>
  <c r="AY325" i="13"/>
  <c r="AX325" i="13"/>
  <c r="AW325" i="13"/>
  <c r="AZ324" i="13"/>
  <c r="AY324" i="13"/>
  <c r="AX324" i="13"/>
  <c r="AW324" i="13"/>
  <c r="AZ323" i="13"/>
  <c r="AY323" i="13"/>
  <c r="AX323" i="13"/>
  <c r="AW323" i="13"/>
  <c r="AZ322" i="13"/>
  <c r="AY322" i="13"/>
  <c r="AX322" i="13"/>
  <c r="AW322" i="13"/>
  <c r="AZ321" i="13"/>
  <c r="AY321" i="13"/>
  <c r="AX321" i="13"/>
  <c r="AW321" i="13"/>
  <c r="AZ320" i="13"/>
  <c r="AY320" i="13"/>
  <c r="AX320" i="13"/>
  <c r="AW320" i="13"/>
  <c r="AZ319" i="13"/>
  <c r="AY319" i="13"/>
  <c r="AX319" i="13"/>
  <c r="AW319" i="13"/>
  <c r="AZ318" i="13"/>
  <c r="AY318" i="13"/>
  <c r="AX318" i="13"/>
  <c r="AW318" i="13"/>
  <c r="AZ317" i="13"/>
  <c r="AY317" i="13"/>
  <c r="AX317" i="13"/>
  <c r="AW317" i="13"/>
  <c r="AZ316" i="13"/>
  <c r="AY316" i="13"/>
  <c r="AX316" i="13"/>
  <c r="AW316" i="13"/>
  <c r="AZ315" i="13"/>
  <c r="AY315" i="13"/>
  <c r="AX315" i="13"/>
  <c r="AW315" i="13"/>
  <c r="AZ314" i="13"/>
  <c r="AY314" i="13"/>
  <c r="AX314" i="13"/>
  <c r="AW314" i="13"/>
  <c r="AZ313" i="13"/>
  <c r="AY313" i="13"/>
  <c r="AX313" i="13"/>
  <c r="AW313" i="13"/>
  <c r="AZ312" i="13"/>
  <c r="AY312" i="13"/>
  <c r="AX312" i="13"/>
  <c r="AW312" i="13"/>
  <c r="AZ311" i="13"/>
  <c r="AY311" i="13"/>
  <c r="AX311" i="13"/>
  <c r="AW311" i="13"/>
  <c r="AZ310" i="13"/>
  <c r="AY310" i="13"/>
  <c r="AX310" i="13"/>
  <c r="AW310" i="13"/>
  <c r="AZ309" i="13"/>
  <c r="AY309" i="13"/>
  <c r="AX309" i="13"/>
  <c r="AW309" i="13"/>
  <c r="AZ308" i="13"/>
  <c r="AY308" i="13"/>
  <c r="AX308" i="13"/>
  <c r="AW308" i="13"/>
  <c r="AZ307" i="13"/>
  <c r="AY307" i="13"/>
  <c r="AX307" i="13"/>
  <c r="AW307" i="13"/>
  <c r="AT402" i="13"/>
  <c r="AS402" i="13"/>
  <c r="AR402" i="13"/>
  <c r="AQ402" i="13"/>
  <c r="AT401" i="13"/>
  <c r="AS401" i="13"/>
  <c r="AR401" i="13"/>
  <c r="AQ401" i="13"/>
  <c r="AT400" i="13"/>
  <c r="AS400" i="13"/>
  <c r="AR400" i="13"/>
  <c r="AQ400" i="13"/>
  <c r="AT399" i="13"/>
  <c r="AS399" i="13"/>
  <c r="AR399" i="13"/>
  <c r="AQ399" i="13"/>
  <c r="AT398" i="13"/>
  <c r="AS398" i="13"/>
  <c r="AR398" i="13"/>
  <c r="AQ398" i="13"/>
  <c r="AT397" i="13"/>
  <c r="AS397" i="13"/>
  <c r="AR397" i="13"/>
  <c r="AQ397" i="13"/>
  <c r="AT396" i="13"/>
  <c r="AS396" i="13"/>
  <c r="AR396" i="13"/>
  <c r="AQ396" i="13"/>
  <c r="AT395" i="13"/>
  <c r="AS395" i="13"/>
  <c r="AR395" i="13"/>
  <c r="AQ395" i="13"/>
  <c r="AT394" i="13"/>
  <c r="AS394" i="13"/>
  <c r="AR394" i="13"/>
  <c r="AQ394" i="13"/>
  <c r="AT393" i="13"/>
  <c r="AS393" i="13"/>
  <c r="AR393" i="13"/>
  <c r="AQ393" i="13"/>
  <c r="AT392" i="13"/>
  <c r="AS392" i="13"/>
  <c r="AR392" i="13"/>
  <c r="AQ392" i="13"/>
  <c r="AT391" i="13"/>
  <c r="AS391" i="13"/>
  <c r="AR391" i="13"/>
  <c r="AQ391" i="13"/>
  <c r="AT390" i="13"/>
  <c r="AS390" i="13"/>
  <c r="AR390" i="13"/>
  <c r="AQ390" i="13"/>
  <c r="AT389" i="13"/>
  <c r="AS389" i="13"/>
  <c r="AR389" i="13"/>
  <c r="AQ389" i="13"/>
  <c r="AT388" i="13"/>
  <c r="AS388" i="13"/>
  <c r="AR388" i="13"/>
  <c r="AQ388" i="13"/>
  <c r="AT387" i="13"/>
  <c r="AS387" i="13"/>
  <c r="AR387" i="13"/>
  <c r="AQ387" i="13"/>
  <c r="AT386" i="13"/>
  <c r="AS386" i="13"/>
  <c r="AR386" i="13"/>
  <c r="AQ386" i="13"/>
  <c r="AT385" i="13"/>
  <c r="AS385" i="13"/>
  <c r="AR385" i="13"/>
  <c r="AQ385" i="13"/>
  <c r="AT384" i="13"/>
  <c r="AS384" i="13"/>
  <c r="AR384" i="13"/>
  <c r="AQ384" i="13"/>
  <c r="AT383" i="13"/>
  <c r="AS383" i="13"/>
  <c r="AR383" i="13"/>
  <c r="AQ383" i="13"/>
  <c r="AT382" i="13"/>
  <c r="AS382" i="13"/>
  <c r="AR382" i="13"/>
  <c r="AQ382" i="13"/>
  <c r="AT381" i="13"/>
  <c r="AS381" i="13"/>
  <c r="AR381" i="13"/>
  <c r="AQ381" i="13"/>
  <c r="AT380" i="13"/>
  <c r="AS380" i="13"/>
  <c r="AR380" i="13"/>
  <c r="AQ380" i="13"/>
  <c r="AT379" i="13"/>
  <c r="AS379" i="13"/>
  <c r="AR379" i="13"/>
  <c r="AQ379" i="13"/>
  <c r="AT378" i="13"/>
  <c r="AS378" i="13"/>
  <c r="AR378" i="13"/>
  <c r="AQ378" i="13"/>
  <c r="AT377" i="13"/>
  <c r="AS377" i="13"/>
  <c r="AR377" i="13"/>
  <c r="AQ377" i="13"/>
  <c r="AT376" i="13"/>
  <c r="AS376" i="13"/>
  <c r="AR376" i="13"/>
  <c r="AQ376" i="13"/>
  <c r="AT375" i="13"/>
  <c r="AS375" i="13"/>
  <c r="AR375" i="13"/>
  <c r="AQ375" i="13"/>
  <c r="AT374" i="13"/>
  <c r="AS374" i="13"/>
  <c r="AR374" i="13"/>
  <c r="AQ374" i="13"/>
  <c r="AT373" i="13"/>
  <c r="AS373" i="13"/>
  <c r="AR373" i="13"/>
  <c r="AQ373" i="13"/>
  <c r="AT372" i="13"/>
  <c r="AS372" i="13"/>
  <c r="AR372" i="13"/>
  <c r="AQ372" i="13"/>
  <c r="AT371" i="13"/>
  <c r="AS371" i="13"/>
  <c r="AR371" i="13"/>
  <c r="AQ371" i="13"/>
  <c r="AT370" i="13"/>
  <c r="AS370" i="13"/>
  <c r="AR370" i="13"/>
  <c r="AQ370" i="13"/>
  <c r="AT369" i="13"/>
  <c r="AS369" i="13"/>
  <c r="AR369" i="13"/>
  <c r="AQ369" i="13"/>
  <c r="AT368" i="13"/>
  <c r="AS368" i="13"/>
  <c r="AR368" i="13"/>
  <c r="AQ368" i="13"/>
  <c r="AT367" i="13"/>
  <c r="AS367" i="13"/>
  <c r="AR367" i="13"/>
  <c r="AQ367" i="13"/>
  <c r="AT366" i="13"/>
  <c r="AS366" i="13"/>
  <c r="AR366" i="13"/>
  <c r="AQ366" i="13"/>
  <c r="AT365" i="13"/>
  <c r="AS365" i="13"/>
  <c r="AR365" i="13"/>
  <c r="AQ365" i="13"/>
  <c r="AT364" i="13"/>
  <c r="AS364" i="13"/>
  <c r="AR364" i="13"/>
  <c r="AQ364" i="13"/>
  <c r="AT363" i="13"/>
  <c r="AS363" i="13"/>
  <c r="AR363" i="13"/>
  <c r="AQ363" i="13"/>
  <c r="AT362" i="13"/>
  <c r="AS362" i="13"/>
  <c r="AR362" i="13"/>
  <c r="AQ362" i="13"/>
  <c r="AT361" i="13"/>
  <c r="AS361" i="13"/>
  <c r="AR361" i="13"/>
  <c r="AQ361" i="13"/>
  <c r="AT360" i="13"/>
  <c r="AS360" i="13"/>
  <c r="AR360" i="13"/>
  <c r="AQ360" i="13"/>
  <c r="AT359" i="13"/>
  <c r="AS359" i="13"/>
  <c r="AR359" i="13"/>
  <c r="AQ359" i="13"/>
  <c r="AT358" i="13"/>
  <c r="AS358" i="13"/>
  <c r="AR358" i="13"/>
  <c r="AQ358" i="13"/>
  <c r="AT357" i="13"/>
  <c r="AS357" i="13"/>
  <c r="AR357" i="13"/>
  <c r="AQ357" i="13"/>
  <c r="AT356" i="13"/>
  <c r="AS356" i="13"/>
  <c r="AR356" i="13"/>
  <c r="AQ356" i="13"/>
  <c r="AT355" i="13"/>
  <c r="AS355" i="13"/>
  <c r="AR355" i="13"/>
  <c r="AQ355" i="13"/>
  <c r="AT354" i="13"/>
  <c r="AS354" i="13"/>
  <c r="AR354" i="13"/>
  <c r="AQ354" i="13"/>
  <c r="AT353" i="13"/>
  <c r="AS353" i="13"/>
  <c r="AR353" i="13"/>
  <c r="AQ353" i="13"/>
  <c r="AT352" i="13"/>
  <c r="AS352" i="13"/>
  <c r="AR352" i="13"/>
  <c r="AQ352" i="13"/>
  <c r="AT351" i="13"/>
  <c r="AS351" i="13"/>
  <c r="AR351" i="13"/>
  <c r="AQ351" i="13"/>
  <c r="AT350" i="13"/>
  <c r="AS350" i="13"/>
  <c r="AR350" i="13"/>
  <c r="AQ350" i="13"/>
  <c r="AT349" i="13"/>
  <c r="AS349" i="13"/>
  <c r="AR349" i="13"/>
  <c r="AQ349" i="13"/>
  <c r="AT348" i="13"/>
  <c r="AS348" i="13"/>
  <c r="AR348" i="13"/>
  <c r="AQ348" i="13"/>
  <c r="AT347" i="13"/>
  <c r="AS347" i="13"/>
  <c r="AR347" i="13"/>
  <c r="AQ347" i="13"/>
  <c r="AT346" i="13"/>
  <c r="AS346" i="13"/>
  <c r="AR346" i="13"/>
  <c r="AQ346" i="13"/>
  <c r="AT345" i="13"/>
  <c r="AS345" i="13"/>
  <c r="AR345" i="13"/>
  <c r="AQ345" i="13"/>
  <c r="AT344" i="13"/>
  <c r="AS344" i="13"/>
  <c r="AR344" i="13"/>
  <c r="AQ344" i="13"/>
  <c r="AT343" i="13"/>
  <c r="AS343" i="13"/>
  <c r="AR343" i="13"/>
  <c r="AQ343" i="13"/>
  <c r="AT342" i="13"/>
  <c r="AS342" i="13"/>
  <c r="AR342" i="13"/>
  <c r="AQ342" i="13"/>
  <c r="AT341" i="13"/>
  <c r="AS341" i="13"/>
  <c r="AR341" i="13"/>
  <c r="AQ341" i="13"/>
  <c r="AT340" i="13"/>
  <c r="AS340" i="13"/>
  <c r="AR340" i="13"/>
  <c r="AQ340" i="13"/>
  <c r="AT339" i="13"/>
  <c r="AS339" i="13"/>
  <c r="AR339" i="13"/>
  <c r="AQ339" i="13"/>
  <c r="AT338" i="13"/>
  <c r="AS338" i="13"/>
  <c r="AR338" i="13"/>
  <c r="AQ338" i="13"/>
  <c r="AT337" i="13"/>
  <c r="AS337" i="13"/>
  <c r="AR337" i="13"/>
  <c r="AQ337" i="13"/>
  <c r="AT336" i="13"/>
  <c r="AS336" i="13"/>
  <c r="AR336" i="13"/>
  <c r="AQ336" i="13"/>
  <c r="AT335" i="13"/>
  <c r="AS335" i="13"/>
  <c r="AR335" i="13"/>
  <c r="AQ335" i="13"/>
  <c r="AT334" i="13"/>
  <c r="AS334" i="13"/>
  <c r="AR334" i="13"/>
  <c r="AQ334" i="13"/>
  <c r="AT333" i="13"/>
  <c r="AS333" i="13"/>
  <c r="AR333" i="13"/>
  <c r="AQ333" i="13"/>
  <c r="AT332" i="13"/>
  <c r="AS332" i="13"/>
  <c r="AR332" i="13"/>
  <c r="AQ332" i="13"/>
  <c r="AT331" i="13"/>
  <c r="AS331" i="13"/>
  <c r="AR331" i="13"/>
  <c r="AQ331" i="13"/>
  <c r="AT330" i="13"/>
  <c r="AS330" i="13"/>
  <c r="AR330" i="13"/>
  <c r="AQ330" i="13"/>
  <c r="AT329" i="13"/>
  <c r="AS329" i="13"/>
  <c r="AR329" i="13"/>
  <c r="AQ329" i="13"/>
  <c r="AT328" i="13"/>
  <c r="AS328" i="13"/>
  <c r="AR328" i="13"/>
  <c r="AQ328" i="13"/>
  <c r="AT327" i="13"/>
  <c r="AS327" i="13"/>
  <c r="AR327" i="13"/>
  <c r="AQ327" i="13"/>
  <c r="AT326" i="13"/>
  <c r="AS326" i="13"/>
  <c r="AR326" i="13"/>
  <c r="AQ326" i="13"/>
  <c r="AT325" i="13"/>
  <c r="AS325" i="13"/>
  <c r="AR325" i="13"/>
  <c r="AQ325" i="13"/>
  <c r="AT324" i="13"/>
  <c r="AS324" i="13"/>
  <c r="AR324" i="13"/>
  <c r="AQ324" i="13"/>
  <c r="AT323" i="13"/>
  <c r="AS323" i="13"/>
  <c r="AR323" i="13"/>
  <c r="AQ323" i="13"/>
  <c r="AT322" i="13"/>
  <c r="AS322" i="13"/>
  <c r="AR322" i="13"/>
  <c r="AQ322" i="13"/>
  <c r="AT321" i="13"/>
  <c r="AS321" i="13"/>
  <c r="AR321" i="13"/>
  <c r="AQ321" i="13"/>
  <c r="AT320" i="13"/>
  <c r="AS320" i="13"/>
  <c r="AR320" i="13"/>
  <c r="AQ320" i="13"/>
  <c r="AT319" i="13"/>
  <c r="AS319" i="13"/>
  <c r="AR319" i="13"/>
  <c r="AQ319" i="13"/>
  <c r="AT318" i="13"/>
  <c r="AS318" i="13"/>
  <c r="AR318" i="13"/>
  <c r="AQ318" i="13"/>
  <c r="AT317" i="13"/>
  <c r="AS317" i="13"/>
  <c r="AR317" i="13"/>
  <c r="AQ317" i="13"/>
  <c r="AT316" i="13"/>
  <c r="AS316" i="13"/>
  <c r="AR316" i="13"/>
  <c r="AQ316" i="13"/>
  <c r="AT315" i="13"/>
  <c r="AS315" i="13"/>
  <c r="AR315" i="13"/>
  <c r="AQ315" i="13"/>
  <c r="AT314" i="13"/>
  <c r="AS314" i="13"/>
  <c r="AR314" i="13"/>
  <c r="AQ314" i="13"/>
  <c r="AT313" i="13"/>
  <c r="AS313" i="13"/>
  <c r="AR313" i="13"/>
  <c r="AQ313" i="13"/>
  <c r="AT312" i="13"/>
  <c r="AS312" i="13"/>
  <c r="AR312" i="13"/>
  <c r="AQ312" i="13"/>
  <c r="AT311" i="13"/>
  <c r="AS311" i="13"/>
  <c r="AR311" i="13"/>
  <c r="AQ311" i="13"/>
  <c r="AT310" i="13"/>
  <c r="AS310" i="13"/>
  <c r="AR310" i="13"/>
  <c r="AQ310" i="13"/>
  <c r="AT309" i="13"/>
  <c r="AS309" i="13"/>
  <c r="AR309" i="13"/>
  <c r="AQ309" i="13"/>
  <c r="AT308" i="13"/>
  <c r="AS308" i="13"/>
  <c r="AR308" i="13"/>
  <c r="AQ308" i="13"/>
  <c r="AT307" i="13"/>
  <c r="AS307" i="13"/>
  <c r="AR307" i="13"/>
  <c r="AQ307" i="13"/>
  <c r="AT301" i="13"/>
  <c r="AS301" i="13"/>
  <c r="AR301" i="13"/>
  <c r="AQ301" i="13"/>
  <c r="AT300" i="13"/>
  <c r="AS300" i="13"/>
  <c r="AR300" i="13"/>
  <c r="AQ300" i="13"/>
  <c r="AT299" i="13"/>
  <c r="AS299" i="13"/>
  <c r="AR299" i="13"/>
  <c r="AQ299" i="13"/>
  <c r="AT298" i="13"/>
  <c r="AS298" i="13"/>
  <c r="AR298" i="13"/>
  <c r="AQ298" i="13"/>
  <c r="AT297" i="13"/>
  <c r="AS297" i="13"/>
  <c r="AR297" i="13"/>
  <c r="AQ297" i="13"/>
  <c r="AT296" i="13"/>
  <c r="AS296" i="13"/>
  <c r="AR296" i="13"/>
  <c r="AQ296" i="13"/>
  <c r="AT295" i="13"/>
  <c r="AS295" i="13"/>
  <c r="AR295" i="13"/>
  <c r="AQ295" i="13"/>
  <c r="AT294" i="13"/>
  <c r="AS294" i="13"/>
  <c r="AR294" i="13"/>
  <c r="AQ294" i="13"/>
  <c r="AT293" i="13"/>
  <c r="AS293" i="13"/>
  <c r="AR293" i="13"/>
  <c r="AQ293" i="13"/>
  <c r="AT292" i="13"/>
  <c r="AS292" i="13"/>
  <c r="AR292" i="13"/>
  <c r="AQ292" i="13"/>
  <c r="AT291" i="13"/>
  <c r="AS291" i="13"/>
  <c r="AR291" i="13"/>
  <c r="AQ291" i="13"/>
  <c r="AT290" i="13"/>
  <c r="AS290" i="13"/>
  <c r="AR290" i="13"/>
  <c r="AQ290" i="13"/>
  <c r="AT289" i="13"/>
  <c r="AS289" i="13"/>
  <c r="AR289" i="13"/>
  <c r="AQ289" i="13"/>
  <c r="AT288" i="13"/>
  <c r="AS288" i="13"/>
  <c r="AR288" i="13"/>
  <c r="AQ288" i="13"/>
  <c r="AT287" i="13"/>
  <c r="AS287" i="13"/>
  <c r="AR287" i="13"/>
  <c r="AQ287" i="13"/>
  <c r="AT286" i="13"/>
  <c r="AS286" i="13"/>
  <c r="AR286" i="13"/>
  <c r="AQ286" i="13"/>
  <c r="AT285" i="13"/>
  <c r="AS285" i="13"/>
  <c r="AR285" i="13"/>
  <c r="AQ285" i="13"/>
  <c r="AT284" i="13"/>
  <c r="AS284" i="13"/>
  <c r="AR284" i="13"/>
  <c r="AQ284" i="13"/>
  <c r="AT283" i="13"/>
  <c r="AS283" i="13"/>
  <c r="AR283" i="13"/>
  <c r="AQ283" i="13"/>
  <c r="AT282" i="13"/>
  <c r="AS282" i="13"/>
  <c r="AR282" i="13"/>
  <c r="AQ282" i="13"/>
  <c r="AT281" i="13"/>
  <c r="AS281" i="13"/>
  <c r="AR281" i="13"/>
  <c r="AQ281" i="13"/>
  <c r="AT280" i="13"/>
  <c r="AS280" i="13"/>
  <c r="AR280" i="13"/>
  <c r="AQ280" i="13"/>
  <c r="AT279" i="13"/>
  <c r="AS279" i="13"/>
  <c r="AR279" i="13"/>
  <c r="AQ279" i="13"/>
  <c r="AT278" i="13"/>
  <c r="AS278" i="13"/>
  <c r="AR278" i="13"/>
  <c r="AQ278" i="13"/>
  <c r="AT277" i="13"/>
  <c r="AS277" i="13"/>
  <c r="AR277" i="13"/>
  <c r="AQ277" i="13"/>
  <c r="AT276" i="13"/>
  <c r="AS276" i="13"/>
  <c r="AR276" i="13"/>
  <c r="AQ276" i="13"/>
  <c r="AT275" i="13"/>
  <c r="AS275" i="13"/>
  <c r="AR275" i="13"/>
  <c r="AQ275" i="13"/>
  <c r="AT274" i="13"/>
  <c r="AS274" i="13"/>
  <c r="AR274" i="13"/>
  <c r="AQ274" i="13"/>
  <c r="AT273" i="13"/>
  <c r="AS273" i="13"/>
  <c r="AR273" i="13"/>
  <c r="AQ273" i="13"/>
  <c r="AT272" i="13"/>
  <c r="AS272" i="13"/>
  <c r="AR272" i="13"/>
  <c r="AQ272" i="13"/>
  <c r="AT271" i="13"/>
  <c r="AS271" i="13"/>
  <c r="AR271" i="13"/>
  <c r="AQ271" i="13"/>
  <c r="AT270" i="13"/>
  <c r="AS270" i="13"/>
  <c r="AR270" i="13"/>
  <c r="AQ270" i="13"/>
  <c r="AT269" i="13"/>
  <c r="AS269" i="13"/>
  <c r="AR269" i="13"/>
  <c r="AQ269" i="13"/>
  <c r="AT268" i="13"/>
  <c r="AS268" i="13"/>
  <c r="AR268" i="13"/>
  <c r="AQ268" i="13"/>
  <c r="AT267" i="13"/>
  <c r="AS267" i="13"/>
  <c r="AR267" i="13"/>
  <c r="AQ267" i="13"/>
  <c r="AT266" i="13"/>
  <c r="AS266" i="13"/>
  <c r="AR266" i="13"/>
  <c r="AQ266" i="13"/>
  <c r="AT265" i="13"/>
  <c r="AS265" i="13"/>
  <c r="AR265" i="13"/>
  <c r="AQ265" i="13"/>
  <c r="AT264" i="13"/>
  <c r="AS264" i="13"/>
  <c r="AR264" i="13"/>
  <c r="AQ264" i="13"/>
  <c r="AT263" i="13"/>
  <c r="AS263" i="13"/>
  <c r="AR263" i="13"/>
  <c r="AQ263" i="13"/>
  <c r="AT262" i="13"/>
  <c r="AS262" i="13"/>
  <c r="AR262" i="13"/>
  <c r="AQ262" i="13"/>
  <c r="AT261" i="13"/>
  <c r="AS261" i="13"/>
  <c r="AR261" i="13"/>
  <c r="AQ261" i="13"/>
  <c r="AT260" i="13"/>
  <c r="AS260" i="13"/>
  <c r="AR260" i="13"/>
  <c r="AQ260" i="13"/>
  <c r="AT259" i="13"/>
  <c r="AS259" i="13"/>
  <c r="AR259" i="13"/>
  <c r="AQ259" i="13"/>
  <c r="AT258" i="13"/>
  <c r="AS258" i="13"/>
  <c r="AR258" i="13"/>
  <c r="AQ258" i="13"/>
  <c r="AT257" i="13"/>
  <c r="AS257" i="13"/>
  <c r="AR257" i="13"/>
  <c r="AQ257" i="13"/>
  <c r="AT256" i="13"/>
  <c r="AS256" i="13"/>
  <c r="AR256" i="13"/>
  <c r="AQ256" i="13"/>
  <c r="AT255" i="13"/>
  <c r="AS255" i="13"/>
  <c r="AR255" i="13"/>
  <c r="AQ255" i="13"/>
  <c r="AT254" i="13"/>
  <c r="AS254" i="13"/>
  <c r="AR254" i="13"/>
  <c r="AQ254" i="13"/>
  <c r="AT253" i="13"/>
  <c r="AS253" i="13"/>
  <c r="AR253" i="13"/>
  <c r="AQ253" i="13"/>
  <c r="AT252" i="13"/>
  <c r="AS252" i="13"/>
  <c r="AR252" i="13"/>
  <c r="AQ252" i="13"/>
  <c r="AT251" i="13"/>
  <c r="AS251" i="13"/>
  <c r="AR251" i="13"/>
  <c r="AQ251" i="13"/>
  <c r="AT250" i="13"/>
  <c r="AS250" i="13"/>
  <c r="AR250" i="13"/>
  <c r="AQ250" i="13"/>
  <c r="AT249" i="13"/>
  <c r="AS249" i="13"/>
  <c r="AR249" i="13"/>
  <c r="AQ249" i="13"/>
  <c r="AT248" i="13"/>
  <c r="AS248" i="13"/>
  <c r="AR248" i="13"/>
  <c r="AQ248" i="13"/>
  <c r="AT247" i="13"/>
  <c r="AS247" i="13"/>
  <c r="AR247" i="13"/>
  <c r="AQ247" i="13"/>
  <c r="AT246" i="13"/>
  <c r="AS246" i="13"/>
  <c r="AR246" i="13"/>
  <c r="AQ246" i="13"/>
  <c r="AT245" i="13"/>
  <c r="AS245" i="13"/>
  <c r="AR245" i="13"/>
  <c r="AQ245" i="13"/>
  <c r="AT244" i="13"/>
  <c r="AS244" i="13"/>
  <c r="AR244" i="13"/>
  <c r="AQ244" i="13"/>
  <c r="AT243" i="13"/>
  <c r="AS243" i="13"/>
  <c r="AR243" i="13"/>
  <c r="AQ243" i="13"/>
  <c r="AT242" i="13"/>
  <c r="AS242" i="13"/>
  <c r="AR242" i="13"/>
  <c r="AQ242" i="13"/>
  <c r="AT241" i="13"/>
  <c r="AS241" i="13"/>
  <c r="AR241" i="13"/>
  <c r="AQ241" i="13"/>
  <c r="AT240" i="13"/>
  <c r="AS240" i="13"/>
  <c r="AR240" i="13"/>
  <c r="AQ240" i="13"/>
  <c r="AT239" i="13"/>
  <c r="AS239" i="13"/>
  <c r="AR239" i="13"/>
  <c r="AQ239" i="13"/>
  <c r="AT238" i="13"/>
  <c r="AS238" i="13"/>
  <c r="AR238" i="13"/>
  <c r="AQ238" i="13"/>
  <c r="AT237" i="13"/>
  <c r="AS237" i="13"/>
  <c r="AR237" i="13"/>
  <c r="AQ237" i="13"/>
  <c r="AT236" i="13"/>
  <c r="AS236" i="13"/>
  <c r="AR236" i="13"/>
  <c r="AQ236" i="13"/>
  <c r="AT235" i="13"/>
  <c r="AS235" i="13"/>
  <c r="AR235" i="13"/>
  <c r="AQ235" i="13"/>
  <c r="AT234" i="13"/>
  <c r="AS234" i="13"/>
  <c r="AR234" i="13"/>
  <c r="AQ234" i="13"/>
  <c r="AT233" i="13"/>
  <c r="AS233" i="13"/>
  <c r="AR233" i="13"/>
  <c r="AQ233" i="13"/>
  <c r="AT232" i="13"/>
  <c r="AS232" i="13"/>
  <c r="AR232" i="13"/>
  <c r="AQ232" i="13"/>
  <c r="AT231" i="13"/>
  <c r="AS231" i="13"/>
  <c r="AR231" i="13"/>
  <c r="AQ231" i="13"/>
  <c r="AT230" i="13"/>
  <c r="AS230" i="13"/>
  <c r="AR230" i="13"/>
  <c r="AQ230" i="13"/>
  <c r="AT229" i="13"/>
  <c r="AS229" i="13"/>
  <c r="AR229" i="13"/>
  <c r="AQ229" i="13"/>
  <c r="AT228" i="13"/>
  <c r="AS228" i="13"/>
  <c r="AR228" i="13"/>
  <c r="AQ228" i="13"/>
  <c r="AT227" i="13"/>
  <c r="AS227" i="13"/>
  <c r="AR227" i="13"/>
  <c r="AQ227" i="13"/>
  <c r="AT226" i="13"/>
  <c r="AS226" i="13"/>
  <c r="AR226" i="13"/>
  <c r="AQ226" i="13"/>
  <c r="AT225" i="13"/>
  <c r="AS225" i="13"/>
  <c r="AR225" i="13"/>
  <c r="AQ225" i="13"/>
  <c r="AT224" i="13"/>
  <c r="AS224" i="13"/>
  <c r="AR224" i="13"/>
  <c r="AQ224" i="13"/>
  <c r="AT223" i="13"/>
  <c r="AS223" i="13"/>
  <c r="AR223" i="13"/>
  <c r="AQ223" i="13"/>
  <c r="AT222" i="13"/>
  <c r="AS222" i="13"/>
  <c r="AR222" i="13"/>
  <c r="AQ222" i="13"/>
  <c r="AT221" i="13"/>
  <c r="AS221" i="13"/>
  <c r="AR221" i="13"/>
  <c r="AQ221" i="13"/>
  <c r="AT220" i="13"/>
  <c r="AS220" i="13"/>
  <c r="AR220" i="13"/>
  <c r="AQ220" i="13"/>
  <c r="AT219" i="13"/>
  <c r="AS219" i="13"/>
  <c r="AR219" i="13"/>
  <c r="AQ219" i="13"/>
  <c r="AT218" i="13"/>
  <c r="AS218" i="13"/>
  <c r="AR218" i="13"/>
  <c r="AQ218" i="13"/>
  <c r="AT217" i="13"/>
  <c r="AS217" i="13"/>
  <c r="AR217" i="13"/>
  <c r="AQ217" i="13"/>
  <c r="AT216" i="13"/>
  <c r="AS216" i="13"/>
  <c r="AR216" i="13"/>
  <c r="AQ216" i="13"/>
  <c r="AT215" i="13"/>
  <c r="AS215" i="13"/>
  <c r="AR215" i="13"/>
  <c r="AQ215" i="13"/>
  <c r="AT214" i="13"/>
  <c r="AS214" i="13"/>
  <c r="AR214" i="13"/>
  <c r="AQ214" i="13"/>
  <c r="AT213" i="13"/>
  <c r="AS213" i="13"/>
  <c r="AR213" i="13"/>
  <c r="AQ213" i="13"/>
  <c r="AT212" i="13"/>
  <c r="AS212" i="13"/>
  <c r="AR212" i="13"/>
  <c r="AQ212" i="13"/>
  <c r="AT211" i="13"/>
  <c r="AS211" i="13"/>
  <c r="AR211" i="13"/>
  <c r="AQ211" i="13"/>
  <c r="AT210" i="13"/>
  <c r="AS210" i="13"/>
  <c r="AR210" i="13"/>
  <c r="AQ210" i="13"/>
  <c r="AT209" i="13"/>
  <c r="AS209" i="13"/>
  <c r="AR209" i="13"/>
  <c r="AQ209" i="13"/>
  <c r="AT208" i="13"/>
  <c r="AS208" i="13"/>
  <c r="AR208" i="13"/>
  <c r="AQ208" i="13"/>
  <c r="AT207" i="13"/>
  <c r="AS207" i="13"/>
  <c r="AR207" i="13"/>
  <c r="AQ207" i="13"/>
  <c r="AT206" i="13"/>
  <c r="AS206" i="13"/>
  <c r="AR206" i="13"/>
  <c r="AQ206" i="13"/>
  <c r="AZ200" i="13"/>
  <c r="AY200" i="13"/>
  <c r="AX200" i="13"/>
  <c r="AW200" i="13"/>
  <c r="AZ199" i="13"/>
  <c r="AY199" i="13"/>
  <c r="AX199" i="13"/>
  <c r="AW199" i="13"/>
  <c r="AZ198" i="13"/>
  <c r="AY198" i="13"/>
  <c r="AX198" i="13"/>
  <c r="AW198" i="13"/>
  <c r="AZ197" i="13"/>
  <c r="AY197" i="13"/>
  <c r="AX197" i="13"/>
  <c r="AW197" i="13"/>
  <c r="AZ196" i="13"/>
  <c r="AY196" i="13"/>
  <c r="AX196" i="13"/>
  <c r="AW196" i="13"/>
  <c r="AZ195" i="13"/>
  <c r="AY195" i="13"/>
  <c r="AX195" i="13"/>
  <c r="AW195" i="13"/>
  <c r="AZ194" i="13"/>
  <c r="AY194" i="13"/>
  <c r="AX194" i="13"/>
  <c r="AW194" i="13"/>
  <c r="AZ193" i="13"/>
  <c r="AY193" i="13"/>
  <c r="AX193" i="13"/>
  <c r="AW193" i="13"/>
  <c r="AZ192" i="13"/>
  <c r="AY192" i="13"/>
  <c r="AX192" i="13"/>
  <c r="AW192" i="13"/>
  <c r="AZ191" i="13"/>
  <c r="AY191" i="13"/>
  <c r="AX191" i="13"/>
  <c r="AW191" i="13"/>
  <c r="AZ190" i="13"/>
  <c r="AY190" i="13"/>
  <c r="AX190" i="13"/>
  <c r="AW190" i="13"/>
  <c r="AZ189" i="13"/>
  <c r="AY189" i="13"/>
  <c r="AX189" i="13"/>
  <c r="AW189" i="13"/>
  <c r="AZ188" i="13"/>
  <c r="AY188" i="13"/>
  <c r="AX188" i="13"/>
  <c r="AW188" i="13"/>
  <c r="AZ187" i="13"/>
  <c r="AY187" i="13"/>
  <c r="AX187" i="13"/>
  <c r="AW187" i="13"/>
  <c r="AZ186" i="13"/>
  <c r="AY186" i="13"/>
  <c r="AX186" i="13"/>
  <c r="AW186" i="13"/>
  <c r="AZ185" i="13"/>
  <c r="AY185" i="13"/>
  <c r="AX185" i="13"/>
  <c r="AW185" i="13"/>
  <c r="AZ184" i="13"/>
  <c r="AY184" i="13"/>
  <c r="AX184" i="13"/>
  <c r="AW184" i="13"/>
  <c r="AZ183" i="13"/>
  <c r="AY183" i="13"/>
  <c r="AX183" i="13"/>
  <c r="AW183" i="13"/>
  <c r="AZ182" i="13"/>
  <c r="AY182" i="13"/>
  <c r="AX182" i="13"/>
  <c r="AW182" i="13"/>
  <c r="AZ181" i="13"/>
  <c r="AY181" i="13"/>
  <c r="AX181" i="13"/>
  <c r="AW181" i="13"/>
  <c r="AZ180" i="13"/>
  <c r="AY180" i="13"/>
  <c r="AX180" i="13"/>
  <c r="AW180" i="13"/>
  <c r="AZ179" i="13"/>
  <c r="AY179" i="13"/>
  <c r="AX179" i="13"/>
  <c r="AW179" i="13"/>
  <c r="AZ178" i="13"/>
  <c r="AY178" i="13"/>
  <c r="AX178" i="13"/>
  <c r="AW178" i="13"/>
  <c r="AZ177" i="13"/>
  <c r="AY177" i="13"/>
  <c r="AX177" i="13"/>
  <c r="AW177" i="13"/>
  <c r="AZ176" i="13"/>
  <c r="AY176" i="13"/>
  <c r="AX176" i="13"/>
  <c r="AW176" i="13"/>
  <c r="AZ175" i="13"/>
  <c r="AY175" i="13"/>
  <c r="AX175" i="13"/>
  <c r="AW175" i="13"/>
  <c r="AZ174" i="13"/>
  <c r="AY174" i="13"/>
  <c r="AX174" i="13"/>
  <c r="AW174" i="13"/>
  <c r="AZ173" i="13"/>
  <c r="AY173" i="13"/>
  <c r="AX173" i="13"/>
  <c r="AW173" i="13"/>
  <c r="AZ172" i="13"/>
  <c r="AY172" i="13"/>
  <c r="AX172" i="13"/>
  <c r="AW172" i="13"/>
  <c r="AZ171" i="13"/>
  <c r="AY171" i="13"/>
  <c r="AX171" i="13"/>
  <c r="AW171" i="13"/>
  <c r="AZ170" i="13"/>
  <c r="AY170" i="13"/>
  <c r="AX170" i="13"/>
  <c r="AW170" i="13"/>
  <c r="AZ169" i="13"/>
  <c r="AY169" i="13"/>
  <c r="AX169" i="13"/>
  <c r="AW169" i="13"/>
  <c r="AZ168" i="13"/>
  <c r="AY168" i="13"/>
  <c r="AX168" i="13"/>
  <c r="AW168" i="13"/>
  <c r="AZ167" i="13"/>
  <c r="AY167" i="13"/>
  <c r="AX167" i="13"/>
  <c r="AW167" i="13"/>
  <c r="AZ166" i="13"/>
  <c r="AY166" i="13"/>
  <c r="AX166" i="13"/>
  <c r="AW166" i="13"/>
  <c r="AZ165" i="13"/>
  <c r="AY165" i="13"/>
  <c r="AX165" i="13"/>
  <c r="AW165" i="13"/>
  <c r="AZ164" i="13"/>
  <c r="AY164" i="13"/>
  <c r="AX164" i="13"/>
  <c r="AW164" i="13"/>
  <c r="AZ163" i="13"/>
  <c r="AY163" i="13"/>
  <c r="AX163" i="13"/>
  <c r="AW163" i="13"/>
  <c r="AZ162" i="13"/>
  <c r="AY162" i="13"/>
  <c r="AX162" i="13"/>
  <c r="AW162" i="13"/>
  <c r="AZ161" i="13"/>
  <c r="AY161" i="13"/>
  <c r="AX161" i="13"/>
  <c r="AW161" i="13"/>
  <c r="AZ160" i="13"/>
  <c r="AY160" i="13"/>
  <c r="AX160" i="13"/>
  <c r="AW160" i="13"/>
  <c r="AZ159" i="13"/>
  <c r="AY159" i="13"/>
  <c r="AX159" i="13"/>
  <c r="AW159" i="13"/>
  <c r="AZ158" i="13"/>
  <c r="AY158" i="13"/>
  <c r="AX158" i="13"/>
  <c r="AW158" i="13"/>
  <c r="AZ157" i="13"/>
  <c r="AY157" i="13"/>
  <c r="AX157" i="13"/>
  <c r="AW157" i="13"/>
  <c r="AZ156" i="13"/>
  <c r="AY156" i="13"/>
  <c r="AX156" i="13"/>
  <c r="AW156" i="13"/>
  <c r="AZ155" i="13"/>
  <c r="AY155" i="13"/>
  <c r="AX155" i="13"/>
  <c r="AW155" i="13"/>
  <c r="AZ154" i="13"/>
  <c r="AY154" i="13"/>
  <c r="AX154" i="13"/>
  <c r="AW154" i="13"/>
  <c r="AZ153" i="13"/>
  <c r="AY153" i="13"/>
  <c r="AX153" i="13"/>
  <c r="AW153" i="13"/>
  <c r="AZ152" i="13"/>
  <c r="AY152" i="13"/>
  <c r="AX152" i="13"/>
  <c r="AW152" i="13"/>
  <c r="AZ151" i="13"/>
  <c r="AY151" i="13"/>
  <c r="AX151" i="13"/>
  <c r="AW151" i="13"/>
  <c r="AZ150" i="13"/>
  <c r="AY150" i="13"/>
  <c r="AX150" i="13"/>
  <c r="AW150" i="13"/>
  <c r="AZ149" i="13"/>
  <c r="AY149" i="13"/>
  <c r="AX149" i="13"/>
  <c r="AW149" i="13"/>
  <c r="AZ148" i="13"/>
  <c r="AY148" i="13"/>
  <c r="AX148" i="13"/>
  <c r="AW148" i="13"/>
  <c r="AZ147" i="13"/>
  <c r="AY147" i="13"/>
  <c r="AX147" i="13"/>
  <c r="AW147" i="13"/>
  <c r="AZ146" i="13"/>
  <c r="AY146" i="13"/>
  <c r="AX146" i="13"/>
  <c r="AW146" i="13"/>
  <c r="AZ145" i="13"/>
  <c r="AY145" i="13"/>
  <c r="AX145" i="13"/>
  <c r="AW145" i="13"/>
  <c r="AZ144" i="13"/>
  <c r="AY144" i="13"/>
  <c r="AX144" i="13"/>
  <c r="AW144" i="13"/>
  <c r="AZ143" i="13"/>
  <c r="AY143" i="13"/>
  <c r="AX143" i="13"/>
  <c r="AW143" i="13"/>
  <c r="AZ142" i="13"/>
  <c r="AY142" i="13"/>
  <c r="AX142" i="13"/>
  <c r="AW142" i="13"/>
  <c r="AZ141" i="13"/>
  <c r="AY141" i="13"/>
  <c r="AX141" i="13"/>
  <c r="AW141" i="13"/>
  <c r="AZ140" i="13"/>
  <c r="AY140" i="13"/>
  <c r="AX140" i="13"/>
  <c r="AW140" i="13"/>
  <c r="AZ139" i="13"/>
  <c r="AY139" i="13"/>
  <c r="AX139" i="13"/>
  <c r="AW139" i="13"/>
  <c r="AZ138" i="13"/>
  <c r="AY138" i="13"/>
  <c r="AX138" i="13"/>
  <c r="AW138" i="13"/>
  <c r="AZ137" i="13"/>
  <c r="AY137" i="13"/>
  <c r="AX137" i="13"/>
  <c r="AW137" i="13"/>
  <c r="AZ136" i="13"/>
  <c r="AY136" i="13"/>
  <c r="AX136" i="13"/>
  <c r="AW136" i="13"/>
  <c r="AZ135" i="13"/>
  <c r="AY135" i="13"/>
  <c r="AX135" i="13"/>
  <c r="AW135" i="13"/>
  <c r="AZ134" i="13"/>
  <c r="AY134" i="13"/>
  <c r="AX134" i="13"/>
  <c r="AW134" i="13"/>
  <c r="AZ133" i="13"/>
  <c r="AY133" i="13"/>
  <c r="AX133" i="13"/>
  <c r="AW133" i="13"/>
  <c r="AZ132" i="13"/>
  <c r="AY132" i="13"/>
  <c r="AX132" i="13"/>
  <c r="AW132" i="13"/>
  <c r="AZ131" i="13"/>
  <c r="AY131" i="13"/>
  <c r="AX131" i="13"/>
  <c r="AW131" i="13"/>
  <c r="AZ130" i="13"/>
  <c r="AY130" i="13"/>
  <c r="AX130" i="13"/>
  <c r="AW130" i="13"/>
  <c r="AZ129" i="13"/>
  <c r="AY129" i="13"/>
  <c r="AX129" i="13"/>
  <c r="AW129" i="13"/>
  <c r="AZ128" i="13"/>
  <c r="AY128" i="13"/>
  <c r="AX128" i="13"/>
  <c r="AW128" i="13"/>
  <c r="AZ127" i="13"/>
  <c r="AY127" i="13"/>
  <c r="AX127" i="13"/>
  <c r="AW127" i="13"/>
  <c r="AZ126" i="13"/>
  <c r="AY126" i="13"/>
  <c r="AX126" i="13"/>
  <c r="AW126" i="13"/>
  <c r="AZ125" i="13"/>
  <c r="AY125" i="13"/>
  <c r="AX125" i="13"/>
  <c r="AW125" i="13"/>
  <c r="AZ124" i="13"/>
  <c r="AY124" i="13"/>
  <c r="AX124" i="13"/>
  <c r="AW124" i="13"/>
  <c r="AZ123" i="13"/>
  <c r="AY123" i="13"/>
  <c r="AX123" i="13"/>
  <c r="AW123" i="13"/>
  <c r="AZ122" i="13"/>
  <c r="AY122" i="13"/>
  <c r="AX122" i="13"/>
  <c r="AW122" i="13"/>
  <c r="AZ121" i="13"/>
  <c r="AY121" i="13"/>
  <c r="AX121" i="13"/>
  <c r="AW121" i="13"/>
  <c r="AZ120" i="13"/>
  <c r="AY120" i="13"/>
  <c r="AX120" i="13"/>
  <c r="AW120" i="13"/>
  <c r="AZ119" i="13"/>
  <c r="AY119" i="13"/>
  <c r="AX119" i="13"/>
  <c r="AW119" i="13"/>
  <c r="AZ118" i="13"/>
  <c r="AY118" i="13"/>
  <c r="AX118" i="13"/>
  <c r="AW118" i="13"/>
  <c r="AZ117" i="13"/>
  <c r="AY117" i="13"/>
  <c r="AX117" i="13"/>
  <c r="AW117" i="13"/>
  <c r="AZ116" i="13"/>
  <c r="AY116" i="13"/>
  <c r="AX116" i="13"/>
  <c r="AW116" i="13"/>
  <c r="AZ115" i="13"/>
  <c r="AY115" i="13"/>
  <c r="AX115" i="13"/>
  <c r="AW115" i="13"/>
  <c r="AZ114" i="13"/>
  <c r="AY114" i="13"/>
  <c r="AX114" i="13"/>
  <c r="AW114" i="13"/>
  <c r="AZ113" i="13"/>
  <c r="AY113" i="13"/>
  <c r="AX113" i="13"/>
  <c r="AW113" i="13"/>
  <c r="AZ112" i="13"/>
  <c r="AY112" i="13"/>
  <c r="AX112" i="13"/>
  <c r="AW112" i="13"/>
  <c r="AZ111" i="13"/>
  <c r="AY111" i="13"/>
  <c r="AX111" i="13"/>
  <c r="AW111" i="13"/>
  <c r="AZ110" i="13"/>
  <c r="AY110" i="13"/>
  <c r="AX110" i="13"/>
  <c r="AW110" i="13"/>
  <c r="AZ109" i="13"/>
  <c r="AY109" i="13"/>
  <c r="AX109" i="13"/>
  <c r="AW109" i="13"/>
  <c r="AZ108" i="13"/>
  <c r="AY108" i="13"/>
  <c r="AX108" i="13"/>
  <c r="AW108" i="13"/>
  <c r="AZ107" i="13"/>
  <c r="AY107" i="13"/>
  <c r="AX107" i="13"/>
  <c r="AW107" i="13"/>
  <c r="AZ106" i="13"/>
  <c r="AY106" i="13"/>
  <c r="AX106" i="13"/>
  <c r="AW106" i="13"/>
  <c r="AZ105" i="13"/>
  <c r="AY105" i="13"/>
  <c r="AX105" i="13"/>
  <c r="AT200" i="13"/>
  <c r="AS200" i="13"/>
  <c r="AR200" i="13"/>
  <c r="AQ200" i="13"/>
  <c r="AT199" i="13"/>
  <c r="AS199" i="13"/>
  <c r="AR199" i="13"/>
  <c r="AQ199" i="13"/>
  <c r="AT198" i="13"/>
  <c r="AS198" i="13"/>
  <c r="AR198" i="13"/>
  <c r="AQ198" i="13"/>
  <c r="AT197" i="13"/>
  <c r="AS197" i="13"/>
  <c r="AR197" i="13"/>
  <c r="AQ197" i="13"/>
  <c r="AT196" i="13"/>
  <c r="AS196" i="13"/>
  <c r="AR196" i="13"/>
  <c r="AQ196" i="13"/>
  <c r="AT195" i="13"/>
  <c r="AS195" i="13"/>
  <c r="AR195" i="13"/>
  <c r="AQ195" i="13"/>
  <c r="AT194" i="13"/>
  <c r="AS194" i="13"/>
  <c r="AR194" i="13"/>
  <c r="AQ194" i="13"/>
  <c r="AT193" i="13"/>
  <c r="AS193" i="13"/>
  <c r="AR193" i="13"/>
  <c r="AQ193" i="13"/>
  <c r="AT192" i="13"/>
  <c r="AS192" i="13"/>
  <c r="AR192" i="13"/>
  <c r="AQ192" i="13"/>
  <c r="AT191" i="13"/>
  <c r="AS191" i="13"/>
  <c r="AR191" i="13"/>
  <c r="AQ191" i="13"/>
  <c r="AT190" i="13"/>
  <c r="AS190" i="13"/>
  <c r="AR190" i="13"/>
  <c r="AQ190" i="13"/>
  <c r="AT189" i="13"/>
  <c r="AS189" i="13"/>
  <c r="AR189" i="13"/>
  <c r="AQ189" i="13"/>
  <c r="AT188" i="13"/>
  <c r="AS188" i="13"/>
  <c r="AR188" i="13"/>
  <c r="AQ188" i="13"/>
  <c r="AT187" i="13"/>
  <c r="AS187" i="13"/>
  <c r="AR187" i="13"/>
  <c r="AQ187" i="13"/>
  <c r="AT186" i="13"/>
  <c r="AS186" i="13"/>
  <c r="AR186" i="13"/>
  <c r="AQ186" i="13"/>
  <c r="AT185" i="13"/>
  <c r="AS185" i="13"/>
  <c r="AR185" i="13"/>
  <c r="AQ185" i="13"/>
  <c r="AT184" i="13"/>
  <c r="AS184" i="13"/>
  <c r="AR184" i="13"/>
  <c r="AQ184" i="13"/>
  <c r="AT183" i="13"/>
  <c r="AS183" i="13"/>
  <c r="AR183" i="13"/>
  <c r="AQ183" i="13"/>
  <c r="AT182" i="13"/>
  <c r="AS182" i="13"/>
  <c r="AR182" i="13"/>
  <c r="AQ182" i="13"/>
  <c r="AT181" i="13"/>
  <c r="AS181" i="13"/>
  <c r="AR181" i="13"/>
  <c r="AQ181" i="13"/>
  <c r="AT180" i="13"/>
  <c r="AS180" i="13"/>
  <c r="AR180" i="13"/>
  <c r="AQ180" i="13"/>
  <c r="AT179" i="13"/>
  <c r="AS179" i="13"/>
  <c r="AR179" i="13"/>
  <c r="AQ179" i="13"/>
  <c r="AT178" i="13"/>
  <c r="AS178" i="13"/>
  <c r="AR178" i="13"/>
  <c r="AQ178" i="13"/>
  <c r="AT177" i="13"/>
  <c r="AS177" i="13"/>
  <c r="AR177" i="13"/>
  <c r="AQ177" i="13"/>
  <c r="AT176" i="13"/>
  <c r="AS176" i="13"/>
  <c r="AR176" i="13"/>
  <c r="AQ176" i="13"/>
  <c r="AT175" i="13"/>
  <c r="AS175" i="13"/>
  <c r="AR175" i="13"/>
  <c r="AQ175" i="13"/>
  <c r="AT174" i="13"/>
  <c r="AS174" i="13"/>
  <c r="AR174" i="13"/>
  <c r="AQ174" i="13"/>
  <c r="AT173" i="13"/>
  <c r="AS173" i="13"/>
  <c r="AR173" i="13"/>
  <c r="AQ173" i="13"/>
  <c r="AT172" i="13"/>
  <c r="AS172" i="13"/>
  <c r="AR172" i="13"/>
  <c r="AQ172" i="13"/>
  <c r="AT171" i="13"/>
  <c r="AS171" i="13"/>
  <c r="AR171" i="13"/>
  <c r="AQ171" i="13"/>
  <c r="AT170" i="13"/>
  <c r="AS170" i="13"/>
  <c r="AR170" i="13"/>
  <c r="AQ170" i="13"/>
  <c r="AT169" i="13"/>
  <c r="AS169" i="13"/>
  <c r="AR169" i="13"/>
  <c r="AQ169" i="13"/>
  <c r="AT168" i="13"/>
  <c r="AS168" i="13"/>
  <c r="AR168" i="13"/>
  <c r="AQ168" i="13"/>
  <c r="AT167" i="13"/>
  <c r="AS167" i="13"/>
  <c r="AR167" i="13"/>
  <c r="AQ167" i="13"/>
  <c r="AT166" i="13"/>
  <c r="AS166" i="13"/>
  <c r="AR166" i="13"/>
  <c r="AQ166" i="13"/>
  <c r="AT165" i="13"/>
  <c r="AS165" i="13"/>
  <c r="AR165" i="13"/>
  <c r="AQ165" i="13"/>
  <c r="AT164" i="13"/>
  <c r="AS164" i="13"/>
  <c r="AR164" i="13"/>
  <c r="AQ164" i="13"/>
  <c r="AT163" i="13"/>
  <c r="AS163" i="13"/>
  <c r="AR163" i="13"/>
  <c r="AQ163" i="13"/>
  <c r="AT162" i="13"/>
  <c r="AS162" i="13"/>
  <c r="AR162" i="13"/>
  <c r="AQ162" i="13"/>
  <c r="AT161" i="13"/>
  <c r="AS161" i="13"/>
  <c r="AR161" i="13"/>
  <c r="AQ161" i="13"/>
  <c r="AT160" i="13"/>
  <c r="AS160" i="13"/>
  <c r="AR160" i="13"/>
  <c r="AQ160" i="13"/>
  <c r="AT159" i="13"/>
  <c r="AS159" i="13"/>
  <c r="AR159" i="13"/>
  <c r="AQ159" i="13"/>
  <c r="AT158" i="13"/>
  <c r="AS158" i="13"/>
  <c r="AR158" i="13"/>
  <c r="AQ158" i="13"/>
  <c r="AT157" i="13"/>
  <c r="AS157" i="13"/>
  <c r="AR157" i="13"/>
  <c r="AQ157" i="13"/>
  <c r="AT156" i="13"/>
  <c r="AS156" i="13"/>
  <c r="AR156" i="13"/>
  <c r="AQ156" i="13"/>
  <c r="AT155" i="13"/>
  <c r="AS155" i="13"/>
  <c r="AR155" i="13"/>
  <c r="AQ155" i="13"/>
  <c r="AT154" i="13"/>
  <c r="AS154" i="13"/>
  <c r="AR154" i="13"/>
  <c r="AQ154" i="13"/>
  <c r="AT153" i="13"/>
  <c r="AS153" i="13"/>
  <c r="AR153" i="13"/>
  <c r="AQ153" i="13"/>
  <c r="AT152" i="13"/>
  <c r="AS152" i="13"/>
  <c r="AR152" i="13"/>
  <c r="AQ152" i="13"/>
  <c r="AT151" i="13"/>
  <c r="AS151" i="13"/>
  <c r="AR151" i="13"/>
  <c r="AQ151" i="13"/>
  <c r="AT150" i="13"/>
  <c r="AS150" i="13"/>
  <c r="AR150" i="13"/>
  <c r="AQ150" i="13"/>
  <c r="AT149" i="13"/>
  <c r="AS149" i="13"/>
  <c r="AR149" i="13"/>
  <c r="AQ149" i="13"/>
  <c r="AT148" i="13"/>
  <c r="AS148" i="13"/>
  <c r="AR148" i="13"/>
  <c r="AQ148" i="13"/>
  <c r="AT147" i="13"/>
  <c r="AS147" i="13"/>
  <c r="AR147" i="13"/>
  <c r="AQ147" i="13"/>
  <c r="AT146" i="13"/>
  <c r="AS146" i="13"/>
  <c r="AR146" i="13"/>
  <c r="AQ146" i="13"/>
  <c r="AT145" i="13"/>
  <c r="AS145" i="13"/>
  <c r="AR145" i="13"/>
  <c r="AQ145" i="13"/>
  <c r="AT144" i="13"/>
  <c r="AS144" i="13"/>
  <c r="AR144" i="13"/>
  <c r="AQ144" i="13"/>
  <c r="AT143" i="13"/>
  <c r="AS143" i="13"/>
  <c r="AR143" i="13"/>
  <c r="AQ143" i="13"/>
  <c r="AT142" i="13"/>
  <c r="AS142" i="13"/>
  <c r="AR142" i="13"/>
  <c r="AQ142" i="13"/>
  <c r="AT141" i="13"/>
  <c r="AS141" i="13"/>
  <c r="AR141" i="13"/>
  <c r="AQ141" i="13"/>
  <c r="AT140" i="13"/>
  <c r="AS140" i="13"/>
  <c r="AR140" i="13"/>
  <c r="AQ140" i="13"/>
  <c r="AT139" i="13"/>
  <c r="AS139" i="13"/>
  <c r="AR139" i="13"/>
  <c r="AQ139" i="13"/>
  <c r="AT138" i="13"/>
  <c r="AS138" i="13"/>
  <c r="AR138" i="13"/>
  <c r="AQ138" i="13"/>
  <c r="AT137" i="13"/>
  <c r="AS137" i="13"/>
  <c r="AR137" i="13"/>
  <c r="AQ137" i="13"/>
  <c r="AT136" i="13"/>
  <c r="AS136" i="13"/>
  <c r="AR136" i="13"/>
  <c r="AQ136" i="13"/>
  <c r="AT135" i="13"/>
  <c r="AS135" i="13"/>
  <c r="AR135" i="13"/>
  <c r="AQ135" i="13"/>
  <c r="AT134" i="13"/>
  <c r="AS134" i="13"/>
  <c r="AR134" i="13"/>
  <c r="AQ134" i="13"/>
  <c r="AT133" i="13"/>
  <c r="AS133" i="13"/>
  <c r="AR133" i="13"/>
  <c r="AQ133" i="13"/>
  <c r="AT132" i="13"/>
  <c r="AS132" i="13"/>
  <c r="AR132" i="13"/>
  <c r="AQ132" i="13"/>
  <c r="AT131" i="13"/>
  <c r="AS131" i="13"/>
  <c r="AR131" i="13"/>
  <c r="AQ131" i="13"/>
  <c r="AT130" i="13"/>
  <c r="AS130" i="13"/>
  <c r="AR130" i="13"/>
  <c r="AQ130" i="13"/>
  <c r="AT129" i="13"/>
  <c r="AS129" i="13"/>
  <c r="AR129" i="13"/>
  <c r="AQ129" i="13"/>
  <c r="AT128" i="13"/>
  <c r="AS128" i="13"/>
  <c r="AR128" i="13"/>
  <c r="AQ128" i="13"/>
  <c r="AT127" i="13"/>
  <c r="AS127" i="13"/>
  <c r="AR127" i="13"/>
  <c r="AQ127" i="13"/>
  <c r="AT126" i="13"/>
  <c r="AS126" i="13"/>
  <c r="AR126" i="13"/>
  <c r="AQ126" i="13"/>
  <c r="AT125" i="13"/>
  <c r="AS125" i="13"/>
  <c r="AR125" i="13"/>
  <c r="AQ125" i="13"/>
  <c r="AT124" i="13"/>
  <c r="AS124" i="13"/>
  <c r="AR124" i="13"/>
  <c r="AQ124" i="13"/>
  <c r="AT123" i="13"/>
  <c r="AS123" i="13"/>
  <c r="AR123" i="13"/>
  <c r="AQ123" i="13"/>
  <c r="AT122" i="13"/>
  <c r="AS122" i="13"/>
  <c r="AR122" i="13"/>
  <c r="AQ122" i="13"/>
  <c r="AT121" i="13"/>
  <c r="AS121" i="13"/>
  <c r="AR121" i="13"/>
  <c r="AQ121" i="13"/>
  <c r="AT120" i="13"/>
  <c r="AS120" i="13"/>
  <c r="AR120" i="13"/>
  <c r="AQ120" i="13"/>
  <c r="AT119" i="13"/>
  <c r="AS119" i="13"/>
  <c r="AR119" i="13"/>
  <c r="AQ119" i="13"/>
  <c r="AT118" i="13"/>
  <c r="AS118" i="13"/>
  <c r="AR118" i="13"/>
  <c r="AQ118" i="13"/>
  <c r="AT117" i="13"/>
  <c r="AS117" i="13"/>
  <c r="AR117" i="13"/>
  <c r="AQ117" i="13"/>
  <c r="AT116" i="13"/>
  <c r="AS116" i="13"/>
  <c r="AR116" i="13"/>
  <c r="AQ116" i="13"/>
  <c r="AT115" i="13"/>
  <c r="AS115" i="13"/>
  <c r="AR115" i="13"/>
  <c r="AQ115" i="13"/>
  <c r="AT114" i="13"/>
  <c r="AS114" i="13"/>
  <c r="AR114" i="13"/>
  <c r="AQ114" i="13"/>
  <c r="AT113" i="13"/>
  <c r="AS113" i="13"/>
  <c r="AR113" i="13"/>
  <c r="AQ113" i="13"/>
  <c r="AT112" i="13"/>
  <c r="AS112" i="13"/>
  <c r="AR112" i="13"/>
  <c r="AQ112" i="13"/>
  <c r="AT111" i="13"/>
  <c r="AS111" i="13"/>
  <c r="AR111" i="13"/>
  <c r="AQ111" i="13"/>
  <c r="AT110" i="13"/>
  <c r="AS110" i="13"/>
  <c r="AR110" i="13"/>
  <c r="AQ110" i="13"/>
  <c r="AT109" i="13"/>
  <c r="AS109" i="13"/>
  <c r="AR109" i="13"/>
  <c r="AQ109" i="13"/>
  <c r="AT108" i="13"/>
  <c r="AS108" i="13"/>
  <c r="AR108" i="13"/>
  <c r="AQ108" i="13"/>
  <c r="AT107" i="13"/>
  <c r="AS107" i="13"/>
  <c r="AR107" i="13"/>
  <c r="AQ107" i="13"/>
  <c r="AT106" i="13"/>
  <c r="AS106" i="13"/>
  <c r="AR106" i="13"/>
  <c r="AQ106" i="13"/>
  <c r="AT105" i="13"/>
  <c r="AS105" i="13"/>
  <c r="AR105" i="13"/>
  <c r="AQ105" i="13"/>
  <c r="AZ99" i="13"/>
  <c r="AY99" i="13"/>
  <c r="AX99" i="13"/>
  <c r="AW99" i="13"/>
  <c r="AZ98" i="13"/>
  <c r="AY98" i="13"/>
  <c r="AX98" i="13"/>
  <c r="AW98" i="13"/>
  <c r="AZ97" i="13"/>
  <c r="AY97" i="13"/>
  <c r="AX97" i="13"/>
  <c r="AW97" i="13"/>
  <c r="AZ96" i="13"/>
  <c r="AY96" i="13"/>
  <c r="AX96" i="13"/>
  <c r="AW96" i="13"/>
  <c r="AZ95" i="13"/>
  <c r="AY95" i="13"/>
  <c r="AX95" i="13"/>
  <c r="AW95" i="13"/>
  <c r="AZ94" i="13"/>
  <c r="AY94" i="13"/>
  <c r="AX94" i="13"/>
  <c r="AW94" i="13"/>
  <c r="AZ93" i="13"/>
  <c r="AY93" i="13"/>
  <c r="AX93" i="13"/>
  <c r="AW93" i="13"/>
  <c r="AZ92" i="13"/>
  <c r="AY92" i="13"/>
  <c r="AX92" i="13"/>
  <c r="AW92" i="13"/>
  <c r="AZ91" i="13"/>
  <c r="AY91" i="13"/>
  <c r="AX91" i="13"/>
  <c r="AW91" i="13"/>
  <c r="AZ90" i="13"/>
  <c r="AY90" i="13"/>
  <c r="AX90" i="13"/>
  <c r="AW90" i="13"/>
  <c r="AZ89" i="13"/>
  <c r="AY89" i="13"/>
  <c r="AX89" i="13"/>
  <c r="AW89" i="13"/>
  <c r="AZ88" i="13"/>
  <c r="AY88" i="13"/>
  <c r="AX88" i="13"/>
  <c r="AW88" i="13"/>
  <c r="AZ87" i="13"/>
  <c r="AY87" i="13"/>
  <c r="AX87" i="13"/>
  <c r="AW87" i="13"/>
  <c r="AZ86" i="13"/>
  <c r="AY86" i="13"/>
  <c r="AX86" i="13"/>
  <c r="AW86" i="13"/>
  <c r="AZ85" i="13"/>
  <c r="AY85" i="13"/>
  <c r="AX85" i="13"/>
  <c r="AW85" i="13"/>
  <c r="AZ84" i="13"/>
  <c r="AY84" i="13"/>
  <c r="AX84" i="13"/>
  <c r="AW84" i="13"/>
  <c r="AZ83" i="13"/>
  <c r="AY83" i="13"/>
  <c r="AX83" i="13"/>
  <c r="AW83" i="13"/>
  <c r="AZ82" i="13"/>
  <c r="AY82" i="13"/>
  <c r="AX82" i="13"/>
  <c r="AW82" i="13"/>
  <c r="AZ81" i="13"/>
  <c r="AY81" i="13"/>
  <c r="AX81" i="13"/>
  <c r="AW81" i="13"/>
  <c r="AZ80" i="13"/>
  <c r="AY80" i="13"/>
  <c r="AX80" i="13"/>
  <c r="AW80" i="13"/>
  <c r="AZ79" i="13"/>
  <c r="AY79" i="13"/>
  <c r="AX79" i="13"/>
  <c r="AW79" i="13"/>
  <c r="AZ78" i="13"/>
  <c r="AY78" i="13"/>
  <c r="AX78" i="13"/>
  <c r="AW78" i="13"/>
  <c r="AZ77" i="13"/>
  <c r="AY77" i="13"/>
  <c r="AX77" i="13"/>
  <c r="AW77" i="13"/>
  <c r="AZ76" i="13"/>
  <c r="AY76" i="13"/>
  <c r="AX76" i="13"/>
  <c r="AW76" i="13"/>
  <c r="AZ75" i="13"/>
  <c r="AY75" i="13"/>
  <c r="AX75" i="13"/>
  <c r="AW75" i="13"/>
  <c r="AZ74" i="13"/>
  <c r="AY74" i="13"/>
  <c r="AX74" i="13"/>
  <c r="AW74" i="13"/>
  <c r="AZ73" i="13"/>
  <c r="AY73" i="13"/>
  <c r="AX73" i="13"/>
  <c r="AW73" i="13"/>
  <c r="AZ72" i="13"/>
  <c r="AY72" i="13"/>
  <c r="AX72" i="13"/>
  <c r="AW72" i="13"/>
  <c r="AZ71" i="13"/>
  <c r="AY71" i="13"/>
  <c r="AX71" i="13"/>
  <c r="AW71" i="13"/>
  <c r="AZ70" i="13"/>
  <c r="AY70" i="13"/>
  <c r="AX70" i="13"/>
  <c r="AW70" i="13"/>
  <c r="AZ69" i="13"/>
  <c r="AY69" i="13"/>
  <c r="AX69" i="13"/>
  <c r="AW69" i="13"/>
  <c r="AZ68" i="13"/>
  <c r="AY68" i="13"/>
  <c r="AX68" i="13"/>
  <c r="AW68" i="13"/>
  <c r="AZ67" i="13"/>
  <c r="AY67" i="13"/>
  <c r="AX67" i="13"/>
  <c r="AW67" i="13"/>
  <c r="AZ66" i="13"/>
  <c r="AY66" i="13"/>
  <c r="AX66" i="13"/>
  <c r="AW66" i="13"/>
  <c r="AZ65" i="13"/>
  <c r="AY65" i="13"/>
  <c r="AX65" i="13"/>
  <c r="AW65" i="13"/>
  <c r="AZ64" i="13"/>
  <c r="AY64" i="13"/>
  <c r="AX64" i="13"/>
  <c r="AW64" i="13"/>
  <c r="AZ63" i="13"/>
  <c r="AY63" i="13"/>
  <c r="AX63" i="13"/>
  <c r="AW63" i="13"/>
  <c r="AZ62" i="13"/>
  <c r="AY62" i="13"/>
  <c r="AX62" i="13"/>
  <c r="AW62" i="13"/>
  <c r="AZ61" i="13"/>
  <c r="AY61" i="13"/>
  <c r="AX61" i="13"/>
  <c r="AW61" i="13"/>
  <c r="AZ60" i="13"/>
  <c r="AY60" i="13"/>
  <c r="AX60" i="13"/>
  <c r="AW60" i="13"/>
  <c r="AZ59" i="13"/>
  <c r="AY59" i="13"/>
  <c r="AX59" i="13"/>
  <c r="AW59" i="13"/>
  <c r="AZ58" i="13"/>
  <c r="AY58" i="13"/>
  <c r="AX58" i="13"/>
  <c r="AW58" i="13"/>
  <c r="AZ57" i="13"/>
  <c r="AY57" i="13"/>
  <c r="AX57" i="13"/>
  <c r="AW57" i="13"/>
  <c r="AZ56" i="13"/>
  <c r="AY56" i="13"/>
  <c r="AX56" i="13"/>
  <c r="AW56" i="13"/>
  <c r="AZ55" i="13"/>
  <c r="AY55" i="13"/>
  <c r="AX55" i="13"/>
  <c r="AW55" i="13"/>
  <c r="AZ54" i="13"/>
  <c r="AY54" i="13"/>
  <c r="AX54" i="13"/>
  <c r="AW54" i="13"/>
  <c r="AZ53" i="13"/>
  <c r="AY53" i="13"/>
  <c r="AX53" i="13"/>
  <c r="AW53" i="13"/>
  <c r="AZ52" i="13"/>
  <c r="AY52" i="13"/>
  <c r="AX52" i="13"/>
  <c r="AW52" i="13"/>
  <c r="AZ51" i="13"/>
  <c r="AY51" i="13"/>
  <c r="AX51" i="13"/>
  <c r="AW51" i="13"/>
  <c r="AZ50" i="13"/>
  <c r="AY50" i="13"/>
  <c r="AX50" i="13"/>
  <c r="AW50" i="13"/>
  <c r="AZ49" i="13"/>
  <c r="AY49" i="13"/>
  <c r="AX49" i="13"/>
  <c r="AW49" i="13"/>
  <c r="AZ48" i="13"/>
  <c r="AY48" i="13"/>
  <c r="AX48" i="13"/>
  <c r="AW48" i="13"/>
  <c r="AZ47" i="13"/>
  <c r="AY47" i="13"/>
  <c r="AX47" i="13"/>
  <c r="AW47" i="13"/>
  <c r="AZ46" i="13"/>
  <c r="AY46" i="13"/>
  <c r="AX46" i="13"/>
  <c r="AW46" i="13"/>
  <c r="AZ45" i="13"/>
  <c r="AY45" i="13"/>
  <c r="AX45" i="13"/>
  <c r="AW45" i="13"/>
  <c r="AZ44" i="13"/>
  <c r="AY44" i="13"/>
  <c r="AX44" i="13"/>
  <c r="AW44" i="13"/>
  <c r="AZ43" i="13"/>
  <c r="AY43" i="13"/>
  <c r="AX43" i="13"/>
  <c r="AW43" i="13"/>
  <c r="AZ42" i="13"/>
  <c r="AY42" i="13"/>
  <c r="AX42" i="13"/>
  <c r="AW42" i="13"/>
  <c r="AZ41" i="13"/>
  <c r="AY41" i="13"/>
  <c r="AX41" i="13"/>
  <c r="AW41" i="13"/>
  <c r="AZ40" i="13"/>
  <c r="AY40" i="13"/>
  <c r="AX40" i="13"/>
  <c r="AW40" i="13"/>
  <c r="AZ39" i="13"/>
  <c r="AY39" i="13"/>
  <c r="AX39" i="13"/>
  <c r="AW39" i="13"/>
  <c r="AZ38" i="13"/>
  <c r="AY38" i="13"/>
  <c r="AX38" i="13"/>
  <c r="AW38" i="13"/>
  <c r="AZ37" i="13"/>
  <c r="AY37" i="13"/>
  <c r="AX37" i="13"/>
  <c r="AW37" i="13"/>
  <c r="AZ36" i="13"/>
  <c r="AY36" i="13"/>
  <c r="AX36" i="13"/>
  <c r="AW36" i="13"/>
  <c r="AZ35" i="13"/>
  <c r="AY35" i="13"/>
  <c r="AX35" i="13"/>
  <c r="AW35" i="13"/>
  <c r="AZ34" i="13"/>
  <c r="AY34" i="13"/>
  <c r="AX34" i="13"/>
  <c r="AW34" i="13"/>
  <c r="AZ33" i="13"/>
  <c r="AY33" i="13"/>
  <c r="AX33" i="13"/>
  <c r="AW33" i="13"/>
  <c r="AZ32" i="13"/>
  <c r="AY32" i="13"/>
  <c r="AX32" i="13"/>
  <c r="AW32" i="13"/>
  <c r="AZ31" i="13"/>
  <c r="AY31" i="13"/>
  <c r="AX31" i="13"/>
  <c r="AW31" i="13"/>
  <c r="AZ30" i="13"/>
  <c r="AY30" i="13"/>
  <c r="AX30" i="13"/>
  <c r="AW30" i="13"/>
  <c r="AZ29" i="13"/>
  <c r="AY29" i="13"/>
  <c r="AX29" i="13"/>
  <c r="AW29" i="13"/>
  <c r="AZ28" i="13"/>
  <c r="AY28" i="13"/>
  <c r="AX28" i="13"/>
  <c r="AW28" i="13"/>
  <c r="AZ27" i="13"/>
  <c r="AY27" i="13"/>
  <c r="AX27" i="13"/>
  <c r="AW27" i="13"/>
  <c r="AZ26" i="13"/>
  <c r="AY26" i="13"/>
  <c r="AX26" i="13"/>
  <c r="AW26" i="13"/>
  <c r="AZ25" i="13"/>
  <c r="AY25" i="13"/>
  <c r="AX25" i="13"/>
  <c r="AW25" i="13"/>
  <c r="AZ24" i="13"/>
  <c r="AY24" i="13"/>
  <c r="AX24" i="13"/>
  <c r="AW24" i="13"/>
  <c r="AZ23" i="13"/>
  <c r="AY23" i="13"/>
  <c r="AX23" i="13"/>
  <c r="AW23" i="13"/>
  <c r="AZ22" i="13"/>
  <c r="AY22" i="13"/>
  <c r="AX22" i="13"/>
  <c r="AW22" i="13"/>
  <c r="AZ21" i="13"/>
  <c r="AY21" i="13"/>
  <c r="AX21" i="13"/>
  <c r="AW21" i="13"/>
  <c r="AZ20" i="13"/>
  <c r="AY20" i="13"/>
  <c r="AX20" i="13"/>
  <c r="AW20" i="13"/>
  <c r="AZ19" i="13"/>
  <c r="AY19" i="13"/>
  <c r="AX19" i="13"/>
  <c r="AW19" i="13"/>
  <c r="AZ18" i="13"/>
  <c r="AY18" i="13"/>
  <c r="AX18" i="13"/>
  <c r="AW18" i="13"/>
  <c r="AZ17" i="13"/>
  <c r="AY17" i="13"/>
  <c r="AX17" i="13"/>
  <c r="AW17" i="13"/>
  <c r="AZ16" i="13"/>
  <c r="AY16" i="13"/>
  <c r="AX16" i="13"/>
  <c r="AW16" i="13"/>
  <c r="AZ15" i="13"/>
  <c r="AY15" i="13"/>
  <c r="AX15" i="13"/>
  <c r="AW15" i="13"/>
  <c r="AZ14" i="13"/>
  <c r="AY14" i="13"/>
  <c r="AX14" i="13"/>
  <c r="AW14" i="13"/>
  <c r="AZ13" i="13"/>
  <c r="AY13" i="13"/>
  <c r="AX13" i="13"/>
  <c r="AW13" i="13"/>
  <c r="AZ12" i="13"/>
  <c r="AY12" i="13"/>
  <c r="AX12" i="13"/>
  <c r="AW12" i="13"/>
  <c r="AZ11" i="13"/>
  <c r="AY11" i="13"/>
  <c r="AX11" i="13"/>
  <c r="AW11" i="13"/>
  <c r="AZ10" i="13"/>
  <c r="AY10" i="13"/>
  <c r="AX10" i="13"/>
  <c r="AW10" i="13"/>
  <c r="AZ9" i="13"/>
  <c r="AY9" i="13"/>
  <c r="AX9" i="13"/>
  <c r="AW9" i="13"/>
  <c r="AZ8" i="13"/>
  <c r="AY8" i="13"/>
  <c r="AX8" i="13"/>
  <c r="AW8" i="13"/>
  <c r="AZ7" i="13"/>
  <c r="AY7" i="13"/>
  <c r="AX7" i="13"/>
  <c r="AW7" i="13"/>
  <c r="AZ6" i="13"/>
  <c r="AY6" i="13"/>
  <c r="AX6" i="13"/>
  <c r="AW6" i="13"/>
  <c r="AZ5" i="13"/>
  <c r="AY5" i="13"/>
  <c r="AX5" i="13"/>
  <c r="AW5" i="13"/>
  <c r="AZ4" i="13"/>
  <c r="AY4" i="13"/>
  <c r="AX4" i="13"/>
  <c r="AW4" i="13"/>
  <c r="AT99" i="13"/>
  <c r="AS99" i="13"/>
  <c r="AR99" i="13"/>
  <c r="AQ99" i="13"/>
  <c r="AT98" i="13"/>
  <c r="AS98" i="13"/>
  <c r="AR98" i="13"/>
  <c r="AQ98" i="13"/>
  <c r="AT97" i="13"/>
  <c r="AS97" i="13"/>
  <c r="AR97" i="13"/>
  <c r="AQ97" i="13"/>
  <c r="AT96" i="13"/>
  <c r="AS96" i="13"/>
  <c r="AR96" i="13"/>
  <c r="AQ96" i="13"/>
  <c r="AT95" i="13"/>
  <c r="AS95" i="13"/>
  <c r="AR95" i="13"/>
  <c r="AQ95" i="13"/>
  <c r="AT94" i="13"/>
  <c r="AS94" i="13"/>
  <c r="AR94" i="13"/>
  <c r="AQ94" i="13"/>
  <c r="AT93" i="13"/>
  <c r="AS93" i="13"/>
  <c r="AR93" i="13"/>
  <c r="AQ93" i="13"/>
  <c r="AT92" i="13"/>
  <c r="AS92" i="13"/>
  <c r="AR92" i="13"/>
  <c r="AQ92" i="13"/>
  <c r="AT91" i="13"/>
  <c r="AS91" i="13"/>
  <c r="AR91" i="13"/>
  <c r="AQ91" i="13"/>
  <c r="AT90" i="13"/>
  <c r="AS90" i="13"/>
  <c r="AR90" i="13"/>
  <c r="AQ90" i="13"/>
  <c r="AT89" i="13"/>
  <c r="AS89" i="13"/>
  <c r="AR89" i="13"/>
  <c r="AQ89" i="13"/>
  <c r="AT88" i="13"/>
  <c r="AS88" i="13"/>
  <c r="AR88" i="13"/>
  <c r="AQ88" i="13"/>
  <c r="AT87" i="13"/>
  <c r="AS87" i="13"/>
  <c r="AR87" i="13"/>
  <c r="AQ87" i="13"/>
  <c r="AT86" i="13"/>
  <c r="AS86" i="13"/>
  <c r="AR86" i="13"/>
  <c r="AQ86" i="13"/>
  <c r="AT85" i="13"/>
  <c r="AS85" i="13"/>
  <c r="AR85" i="13"/>
  <c r="AQ85" i="13"/>
  <c r="AT84" i="13"/>
  <c r="AS84" i="13"/>
  <c r="AR84" i="13"/>
  <c r="AQ84" i="13"/>
  <c r="AT83" i="13"/>
  <c r="AS83" i="13"/>
  <c r="AR83" i="13"/>
  <c r="AQ83" i="13"/>
  <c r="AT82" i="13"/>
  <c r="AS82" i="13"/>
  <c r="AR82" i="13"/>
  <c r="AQ82" i="13"/>
  <c r="AT81" i="13"/>
  <c r="AS81" i="13"/>
  <c r="AR81" i="13"/>
  <c r="AQ81" i="13"/>
  <c r="AT80" i="13"/>
  <c r="AS80" i="13"/>
  <c r="AR80" i="13"/>
  <c r="AQ80" i="13"/>
  <c r="AT79" i="13"/>
  <c r="AS79" i="13"/>
  <c r="AR79" i="13"/>
  <c r="AQ79" i="13"/>
  <c r="AT78" i="13"/>
  <c r="AS78" i="13"/>
  <c r="AR78" i="13"/>
  <c r="AQ78" i="13"/>
  <c r="AT77" i="13"/>
  <c r="AS77" i="13"/>
  <c r="AR77" i="13"/>
  <c r="AQ77" i="13"/>
  <c r="AT76" i="13"/>
  <c r="AS76" i="13"/>
  <c r="AR76" i="13"/>
  <c r="AQ76" i="13"/>
  <c r="AT75" i="13"/>
  <c r="AS75" i="13"/>
  <c r="AR75" i="13"/>
  <c r="AQ75" i="13"/>
  <c r="AT74" i="13"/>
  <c r="AS74" i="13"/>
  <c r="AR74" i="13"/>
  <c r="AQ74" i="13"/>
  <c r="AT73" i="13"/>
  <c r="AS73" i="13"/>
  <c r="AR73" i="13"/>
  <c r="AQ73" i="13"/>
  <c r="AT72" i="13"/>
  <c r="AS72" i="13"/>
  <c r="AR72" i="13"/>
  <c r="AQ72" i="13"/>
  <c r="AT71" i="13"/>
  <c r="AS71" i="13"/>
  <c r="AR71" i="13"/>
  <c r="AQ71" i="13"/>
  <c r="AT70" i="13"/>
  <c r="AS70" i="13"/>
  <c r="AR70" i="13"/>
  <c r="AQ70" i="13"/>
  <c r="AT69" i="13"/>
  <c r="AS69" i="13"/>
  <c r="AR69" i="13"/>
  <c r="AQ69" i="13"/>
  <c r="AT68" i="13"/>
  <c r="AS68" i="13"/>
  <c r="AR68" i="13"/>
  <c r="AQ68" i="13"/>
  <c r="AT67" i="13"/>
  <c r="AS67" i="13"/>
  <c r="AR67" i="13"/>
  <c r="AQ67" i="13"/>
  <c r="AT66" i="13"/>
  <c r="AS66" i="13"/>
  <c r="AR66" i="13"/>
  <c r="AQ66" i="13"/>
  <c r="AT65" i="13"/>
  <c r="AS65" i="13"/>
  <c r="AR65" i="13"/>
  <c r="AQ65" i="13"/>
  <c r="AT64" i="13"/>
  <c r="AS64" i="13"/>
  <c r="AR64" i="13"/>
  <c r="AQ64" i="13"/>
  <c r="AT63" i="13"/>
  <c r="AS63" i="13"/>
  <c r="AR63" i="13"/>
  <c r="AQ63" i="13"/>
  <c r="AT62" i="13"/>
  <c r="AS62" i="13"/>
  <c r="AR62" i="13"/>
  <c r="AQ62" i="13"/>
  <c r="AT61" i="13"/>
  <c r="AS61" i="13"/>
  <c r="AR61" i="13"/>
  <c r="AQ61" i="13"/>
  <c r="AT60" i="13"/>
  <c r="AS60" i="13"/>
  <c r="AR60" i="13"/>
  <c r="AQ60" i="13"/>
  <c r="AT59" i="13"/>
  <c r="AS59" i="13"/>
  <c r="AR59" i="13"/>
  <c r="AQ59" i="13"/>
  <c r="AT58" i="13"/>
  <c r="AS58" i="13"/>
  <c r="AR58" i="13"/>
  <c r="AQ58" i="13"/>
  <c r="AT57" i="13"/>
  <c r="AS57" i="13"/>
  <c r="AR57" i="13"/>
  <c r="AQ57" i="13"/>
  <c r="AT56" i="13"/>
  <c r="AS56" i="13"/>
  <c r="AR56" i="13"/>
  <c r="AQ56" i="13"/>
  <c r="AT55" i="13"/>
  <c r="AS55" i="13"/>
  <c r="AR55" i="13"/>
  <c r="AQ55" i="13"/>
  <c r="AT54" i="13"/>
  <c r="AS54" i="13"/>
  <c r="AR54" i="13"/>
  <c r="AQ54" i="13"/>
  <c r="AT53" i="13"/>
  <c r="AS53" i="13"/>
  <c r="AR53" i="13"/>
  <c r="AQ53" i="13"/>
  <c r="AT52" i="13"/>
  <c r="AS52" i="13"/>
  <c r="AR52" i="13"/>
  <c r="AQ52" i="13"/>
  <c r="AT51" i="13"/>
  <c r="AS51" i="13"/>
  <c r="AR51" i="13"/>
  <c r="AQ51" i="13"/>
  <c r="AT50" i="13"/>
  <c r="AS50" i="13"/>
  <c r="AR50" i="13"/>
  <c r="AQ50" i="13"/>
  <c r="AT49" i="13"/>
  <c r="AS49" i="13"/>
  <c r="AR49" i="13"/>
  <c r="AQ49" i="13"/>
  <c r="AT48" i="13"/>
  <c r="AS48" i="13"/>
  <c r="AR48" i="13"/>
  <c r="AQ48" i="13"/>
  <c r="AT47" i="13"/>
  <c r="AS47" i="13"/>
  <c r="AR47" i="13"/>
  <c r="AQ47" i="13"/>
  <c r="AT46" i="13"/>
  <c r="AS46" i="13"/>
  <c r="AR46" i="13"/>
  <c r="AQ46" i="13"/>
  <c r="AT45" i="13"/>
  <c r="AS45" i="13"/>
  <c r="AR45" i="13"/>
  <c r="AQ45" i="13"/>
  <c r="AT44" i="13"/>
  <c r="AS44" i="13"/>
  <c r="AR44" i="13"/>
  <c r="AQ44" i="13"/>
  <c r="AT43" i="13"/>
  <c r="AS43" i="13"/>
  <c r="AR43" i="13"/>
  <c r="AQ43" i="13"/>
  <c r="AT42" i="13"/>
  <c r="AS42" i="13"/>
  <c r="AR42" i="13"/>
  <c r="AQ42" i="13"/>
  <c r="AT41" i="13"/>
  <c r="AS41" i="13"/>
  <c r="AR41" i="13"/>
  <c r="AQ41" i="13"/>
  <c r="AT40" i="13"/>
  <c r="AS40" i="13"/>
  <c r="AR40" i="13"/>
  <c r="AQ40" i="13"/>
  <c r="AT39" i="13"/>
  <c r="AS39" i="13"/>
  <c r="AR39" i="13"/>
  <c r="AQ39" i="13"/>
  <c r="AT38" i="13"/>
  <c r="AS38" i="13"/>
  <c r="AR38" i="13"/>
  <c r="AQ38" i="13"/>
  <c r="AT37" i="13"/>
  <c r="AS37" i="13"/>
  <c r="AR37" i="13"/>
  <c r="AQ37" i="13"/>
  <c r="AT36" i="13"/>
  <c r="AS36" i="13"/>
  <c r="AR36" i="13"/>
  <c r="AQ36" i="13"/>
  <c r="AT35" i="13"/>
  <c r="AS35" i="13"/>
  <c r="AR35" i="13"/>
  <c r="AQ35" i="13"/>
  <c r="AT34" i="13"/>
  <c r="AS34" i="13"/>
  <c r="AR34" i="13"/>
  <c r="AQ34" i="13"/>
  <c r="AT33" i="13"/>
  <c r="AS33" i="13"/>
  <c r="AR33" i="13"/>
  <c r="AQ33" i="13"/>
  <c r="AT32" i="13"/>
  <c r="AS32" i="13"/>
  <c r="AR32" i="13"/>
  <c r="AQ32" i="13"/>
  <c r="AT31" i="13"/>
  <c r="AS31" i="13"/>
  <c r="AR31" i="13"/>
  <c r="AQ31" i="13"/>
  <c r="AT30" i="13"/>
  <c r="AS30" i="13"/>
  <c r="AR30" i="13"/>
  <c r="AQ30" i="13"/>
  <c r="AT29" i="13"/>
  <c r="AS29" i="13"/>
  <c r="AR29" i="13"/>
  <c r="AQ29" i="13"/>
  <c r="AT28" i="13"/>
  <c r="AS28" i="13"/>
  <c r="AR28" i="13"/>
  <c r="AQ28" i="13"/>
  <c r="AT27" i="13"/>
  <c r="AS27" i="13"/>
  <c r="AR27" i="13"/>
  <c r="AQ27" i="13"/>
  <c r="AT26" i="13"/>
  <c r="AS26" i="13"/>
  <c r="AR26" i="13"/>
  <c r="AQ26" i="13"/>
  <c r="AT25" i="13"/>
  <c r="AS25" i="13"/>
  <c r="AR25" i="13"/>
  <c r="AQ25" i="13"/>
  <c r="AT24" i="13"/>
  <c r="AS24" i="13"/>
  <c r="AR24" i="13"/>
  <c r="AQ24" i="13"/>
  <c r="AT23" i="13"/>
  <c r="AS23" i="13"/>
  <c r="AR23" i="13"/>
  <c r="AQ23" i="13"/>
  <c r="AT22" i="13"/>
  <c r="AS22" i="13"/>
  <c r="AR22" i="13"/>
  <c r="AQ22" i="13"/>
  <c r="AT21" i="13"/>
  <c r="AS21" i="13"/>
  <c r="AR21" i="13"/>
  <c r="AQ21" i="13"/>
  <c r="AT20" i="13"/>
  <c r="AS20" i="13"/>
  <c r="AR20" i="13"/>
  <c r="AQ20" i="13"/>
  <c r="AT19" i="13"/>
  <c r="AS19" i="13"/>
  <c r="AR19" i="13"/>
  <c r="AQ19" i="13"/>
  <c r="AT18" i="13"/>
  <c r="AS18" i="13"/>
  <c r="AR18" i="13"/>
  <c r="AQ18" i="13"/>
  <c r="AT17" i="13"/>
  <c r="AS17" i="13"/>
  <c r="AR17" i="13"/>
  <c r="AQ17" i="13"/>
  <c r="AT16" i="13"/>
  <c r="AS16" i="13"/>
  <c r="AR16" i="13"/>
  <c r="AQ16" i="13"/>
  <c r="AT15" i="13"/>
  <c r="AS15" i="13"/>
  <c r="AR15" i="13"/>
  <c r="AQ15" i="13"/>
  <c r="AT14" i="13"/>
  <c r="AS14" i="13"/>
  <c r="AR14" i="13"/>
  <c r="AQ14" i="13"/>
  <c r="AT13" i="13"/>
  <c r="AS13" i="13"/>
  <c r="AR13" i="13"/>
  <c r="AQ13" i="13"/>
  <c r="AT12" i="13"/>
  <c r="AS12" i="13"/>
  <c r="AR12" i="13"/>
  <c r="AQ12" i="13"/>
  <c r="AT11" i="13"/>
  <c r="AS11" i="13"/>
  <c r="AR11" i="13"/>
  <c r="AQ11" i="13"/>
  <c r="AT10" i="13"/>
  <c r="AS10" i="13"/>
  <c r="AR10" i="13"/>
  <c r="AQ10" i="13"/>
  <c r="AT9" i="13"/>
  <c r="AS9" i="13"/>
  <c r="AR9" i="13"/>
  <c r="AQ9" i="13"/>
  <c r="AT8" i="13"/>
  <c r="AS8" i="13"/>
  <c r="AR8" i="13"/>
  <c r="AQ8" i="13"/>
  <c r="AT7" i="13"/>
  <c r="AS7" i="13"/>
  <c r="AR7" i="13"/>
  <c r="AQ7" i="13"/>
  <c r="AT6" i="13"/>
  <c r="AS6" i="13"/>
  <c r="AR6" i="13"/>
  <c r="AQ6" i="13"/>
  <c r="AT5" i="13"/>
  <c r="AS5" i="13"/>
  <c r="AR5" i="13"/>
  <c r="AQ5" i="13"/>
  <c r="AT4" i="13"/>
  <c r="AS4" i="13"/>
  <c r="AR4" i="13"/>
  <c r="AQ4" i="13"/>
  <c r="AS269" i="9"/>
  <c r="AT269" i="9"/>
  <c r="AT316" i="9"/>
  <c r="AS316" i="9"/>
  <c r="AR316" i="9"/>
  <c r="AQ316" i="9"/>
  <c r="AT315" i="9"/>
  <c r="AS315" i="9"/>
  <c r="AR315" i="9"/>
  <c r="AQ315" i="9"/>
  <c r="AT314" i="9"/>
  <c r="AS314" i="9"/>
  <c r="AR314" i="9"/>
  <c r="AQ314" i="9"/>
  <c r="AT313" i="9"/>
  <c r="AS313" i="9"/>
  <c r="AR313" i="9"/>
  <c r="AQ313" i="9"/>
  <c r="AT312" i="9"/>
  <c r="AS312" i="9"/>
  <c r="AR312" i="9"/>
  <c r="AQ312" i="9"/>
  <c r="AT311" i="9"/>
  <c r="AS311" i="9"/>
  <c r="AR311" i="9"/>
  <c r="AQ311" i="9"/>
  <c r="AT310" i="9"/>
  <c r="AS310" i="9"/>
  <c r="AR310" i="9"/>
  <c r="AQ310" i="9"/>
  <c r="AT309" i="9"/>
  <c r="AS309" i="9"/>
  <c r="AR309" i="9"/>
  <c r="AQ309" i="9"/>
  <c r="AT308" i="9"/>
  <c r="AS308" i="9"/>
  <c r="AR308" i="9"/>
  <c r="AQ308" i="9"/>
  <c r="AT307" i="9"/>
  <c r="AS307" i="9"/>
  <c r="AR307" i="9"/>
  <c r="AQ307" i="9"/>
  <c r="AT306" i="9"/>
  <c r="AS306" i="9"/>
  <c r="AR306" i="9"/>
  <c r="AQ306" i="9"/>
  <c r="AT305" i="9"/>
  <c r="AS305" i="9"/>
  <c r="AR305" i="9"/>
  <c r="AQ305" i="9"/>
  <c r="AT304" i="9"/>
  <c r="AS304" i="9"/>
  <c r="AR304" i="9"/>
  <c r="AQ304" i="9"/>
  <c r="AT303" i="9"/>
  <c r="AS303" i="9"/>
  <c r="AR303" i="9"/>
  <c r="AQ303" i="9"/>
  <c r="AT302" i="9"/>
  <c r="AS302" i="9"/>
  <c r="AR302" i="9"/>
  <c r="AQ302" i="9"/>
  <c r="AT301" i="9"/>
  <c r="AS301" i="9"/>
  <c r="AR301" i="9"/>
  <c r="AQ301" i="9"/>
  <c r="AT300" i="9"/>
  <c r="AS300" i="9"/>
  <c r="AR300" i="9"/>
  <c r="AQ300" i="9"/>
  <c r="AT299" i="9"/>
  <c r="AS299" i="9"/>
  <c r="AR299" i="9"/>
  <c r="AQ299" i="9"/>
  <c r="AT298" i="9"/>
  <c r="AS298" i="9"/>
  <c r="AR298" i="9"/>
  <c r="AQ298" i="9"/>
  <c r="AT297" i="9"/>
  <c r="AS297" i="9"/>
  <c r="AR297" i="9"/>
  <c r="AQ297" i="9"/>
  <c r="AT296" i="9"/>
  <c r="AS296" i="9"/>
  <c r="AR296" i="9"/>
  <c r="AQ296" i="9"/>
  <c r="AT295" i="9"/>
  <c r="AS295" i="9"/>
  <c r="AR295" i="9"/>
  <c r="AQ295" i="9"/>
  <c r="AT294" i="9"/>
  <c r="AS294" i="9"/>
  <c r="AR294" i="9"/>
  <c r="AQ294" i="9"/>
  <c r="AT293" i="9"/>
  <c r="AS293" i="9"/>
  <c r="AR293" i="9"/>
  <c r="AQ293" i="9"/>
  <c r="AT292" i="9"/>
  <c r="AS292" i="9"/>
  <c r="AR292" i="9"/>
  <c r="AQ292" i="9"/>
  <c r="AT291" i="9"/>
  <c r="AS291" i="9"/>
  <c r="AR291" i="9"/>
  <c r="AQ291" i="9"/>
  <c r="AT290" i="9"/>
  <c r="AS290" i="9"/>
  <c r="AR290" i="9"/>
  <c r="AQ290" i="9"/>
  <c r="AT289" i="9"/>
  <c r="AS289" i="9"/>
  <c r="AR289" i="9"/>
  <c r="AQ289" i="9"/>
  <c r="AT288" i="9"/>
  <c r="AS288" i="9"/>
  <c r="AR288" i="9"/>
  <c r="AQ288" i="9"/>
  <c r="AT287" i="9"/>
  <c r="AS287" i="9"/>
  <c r="AR287" i="9"/>
  <c r="AQ287" i="9"/>
  <c r="AT286" i="9"/>
  <c r="AS286" i="9"/>
  <c r="AR286" i="9"/>
  <c r="AQ286" i="9"/>
  <c r="AT285" i="9"/>
  <c r="AS285" i="9"/>
  <c r="AR285" i="9"/>
  <c r="AQ285" i="9"/>
  <c r="AT284" i="9"/>
  <c r="AS284" i="9"/>
  <c r="AR284" i="9"/>
  <c r="AQ284" i="9"/>
  <c r="AT283" i="9"/>
  <c r="AS283" i="9"/>
  <c r="AR283" i="9"/>
  <c r="AQ283" i="9"/>
  <c r="AT282" i="9"/>
  <c r="AS282" i="9"/>
  <c r="AR282" i="9"/>
  <c r="AQ282" i="9"/>
  <c r="AT281" i="9"/>
  <c r="AS281" i="9"/>
  <c r="AR281" i="9"/>
  <c r="AQ281" i="9"/>
  <c r="AT280" i="9"/>
  <c r="AS280" i="9"/>
  <c r="AR280" i="9"/>
  <c r="AQ280" i="9"/>
  <c r="AT279" i="9"/>
  <c r="AS279" i="9"/>
  <c r="AR279" i="9"/>
  <c r="AQ279" i="9"/>
  <c r="AT278" i="9"/>
  <c r="AS278" i="9"/>
  <c r="AR278" i="9"/>
  <c r="AQ278" i="9"/>
  <c r="AT277" i="9"/>
  <c r="AS277" i="9"/>
  <c r="AR277" i="9"/>
  <c r="AQ277" i="9"/>
  <c r="AT276" i="9"/>
  <c r="AS276" i="9"/>
  <c r="AR276" i="9"/>
  <c r="AQ276" i="9"/>
  <c r="AT275" i="9"/>
  <c r="AS275" i="9"/>
  <c r="AR275" i="9"/>
  <c r="AQ275" i="9"/>
  <c r="AT274" i="9"/>
  <c r="AS274" i="9"/>
  <c r="AR274" i="9"/>
  <c r="AQ274" i="9"/>
  <c r="AT273" i="9"/>
  <c r="AS273" i="9"/>
  <c r="AR273" i="9"/>
  <c r="AQ273" i="9"/>
  <c r="AT272" i="9"/>
  <c r="AS272" i="9"/>
  <c r="AR272" i="9"/>
  <c r="AQ272" i="9"/>
  <c r="AT271" i="9"/>
  <c r="AS271" i="9"/>
  <c r="AR271" i="9"/>
  <c r="AQ271" i="9"/>
  <c r="AT270" i="9"/>
  <c r="AS270" i="9"/>
  <c r="AR270" i="9"/>
  <c r="AQ270" i="9"/>
  <c r="AR269" i="9"/>
  <c r="AQ269" i="9"/>
  <c r="AT263" i="9"/>
  <c r="AS263" i="9"/>
  <c r="AR263" i="9"/>
  <c r="AQ263" i="9"/>
  <c r="AT262" i="9"/>
  <c r="AS262" i="9"/>
  <c r="AR262" i="9"/>
  <c r="AQ262" i="9"/>
  <c r="AT261" i="9"/>
  <c r="AS261" i="9"/>
  <c r="AR261" i="9"/>
  <c r="AQ261" i="9"/>
  <c r="AT260" i="9"/>
  <c r="AS260" i="9"/>
  <c r="AR260" i="9"/>
  <c r="AQ260" i="9"/>
  <c r="AT259" i="9"/>
  <c r="AS259" i="9"/>
  <c r="AR259" i="9"/>
  <c r="AQ259" i="9"/>
  <c r="AT258" i="9"/>
  <c r="AS258" i="9"/>
  <c r="AR258" i="9"/>
  <c r="AQ258" i="9"/>
  <c r="AT257" i="9"/>
  <c r="AS257" i="9"/>
  <c r="AR257" i="9"/>
  <c r="AQ257" i="9"/>
  <c r="AT256" i="9"/>
  <c r="AS256" i="9"/>
  <c r="AR256" i="9"/>
  <c r="AQ256" i="9"/>
  <c r="AT255" i="9"/>
  <c r="AS255" i="9"/>
  <c r="AR255" i="9"/>
  <c r="AQ255" i="9"/>
  <c r="AT254" i="9"/>
  <c r="AS254" i="9"/>
  <c r="AR254" i="9"/>
  <c r="AQ254" i="9"/>
  <c r="AT253" i="9"/>
  <c r="AS253" i="9"/>
  <c r="AR253" i="9"/>
  <c r="AQ253" i="9"/>
  <c r="AT252" i="9"/>
  <c r="AS252" i="9"/>
  <c r="AR252" i="9"/>
  <c r="AQ252" i="9"/>
  <c r="AT251" i="9"/>
  <c r="AS251" i="9"/>
  <c r="AR251" i="9"/>
  <c r="AQ251" i="9"/>
  <c r="AT250" i="9"/>
  <c r="AS250" i="9"/>
  <c r="AR250" i="9"/>
  <c r="AQ250" i="9"/>
  <c r="AT249" i="9"/>
  <c r="AS249" i="9"/>
  <c r="AR249" i="9"/>
  <c r="AQ249" i="9"/>
  <c r="AT248" i="9"/>
  <c r="AS248" i="9"/>
  <c r="AR248" i="9"/>
  <c r="AQ248" i="9"/>
  <c r="AT247" i="9"/>
  <c r="AS247" i="9"/>
  <c r="AR247" i="9"/>
  <c r="AQ247" i="9"/>
  <c r="AT246" i="9"/>
  <c r="AS246" i="9"/>
  <c r="AR246" i="9"/>
  <c r="AQ246" i="9"/>
  <c r="AT245" i="9"/>
  <c r="AS245" i="9"/>
  <c r="AR245" i="9"/>
  <c r="AQ245" i="9"/>
  <c r="AT244" i="9"/>
  <c r="AS244" i="9"/>
  <c r="AR244" i="9"/>
  <c r="AQ244" i="9"/>
  <c r="AT243" i="9"/>
  <c r="AS243" i="9"/>
  <c r="AR243" i="9"/>
  <c r="AQ243" i="9"/>
  <c r="AT242" i="9"/>
  <c r="AS242" i="9"/>
  <c r="AR242" i="9"/>
  <c r="AQ242" i="9"/>
  <c r="AT241" i="9"/>
  <c r="AS241" i="9"/>
  <c r="AR241" i="9"/>
  <c r="AQ241" i="9"/>
  <c r="AT240" i="9"/>
  <c r="AS240" i="9"/>
  <c r="AR240" i="9"/>
  <c r="AQ240" i="9"/>
  <c r="AT239" i="9"/>
  <c r="AS239" i="9"/>
  <c r="AR239" i="9"/>
  <c r="AQ239" i="9"/>
  <c r="AT238" i="9"/>
  <c r="AS238" i="9"/>
  <c r="AR238" i="9"/>
  <c r="AQ238" i="9"/>
  <c r="AT237" i="9"/>
  <c r="AS237" i="9"/>
  <c r="AR237" i="9"/>
  <c r="AQ237" i="9"/>
  <c r="AT236" i="9"/>
  <c r="AS236" i="9"/>
  <c r="AR236" i="9"/>
  <c r="AQ236" i="9"/>
  <c r="AT235" i="9"/>
  <c r="AS235" i="9"/>
  <c r="AR235" i="9"/>
  <c r="AQ235" i="9"/>
  <c r="AT234" i="9"/>
  <c r="AS234" i="9"/>
  <c r="AR234" i="9"/>
  <c r="AQ234" i="9"/>
  <c r="AT233" i="9"/>
  <c r="AS233" i="9"/>
  <c r="AR233" i="9"/>
  <c r="AQ233" i="9"/>
  <c r="AT232" i="9"/>
  <c r="AS232" i="9"/>
  <c r="AR232" i="9"/>
  <c r="AQ232" i="9"/>
  <c r="AT231" i="9"/>
  <c r="AS231" i="9"/>
  <c r="AR231" i="9"/>
  <c r="AQ231" i="9"/>
  <c r="AT230" i="9"/>
  <c r="AS230" i="9"/>
  <c r="AR230" i="9"/>
  <c r="AQ230" i="9"/>
  <c r="AT229" i="9"/>
  <c r="AS229" i="9"/>
  <c r="AR229" i="9"/>
  <c r="AQ229" i="9"/>
  <c r="AT228" i="9"/>
  <c r="AS228" i="9"/>
  <c r="AR228" i="9"/>
  <c r="AQ228" i="9"/>
  <c r="AT227" i="9"/>
  <c r="AS227" i="9"/>
  <c r="AR227" i="9"/>
  <c r="AQ227" i="9"/>
  <c r="AT226" i="9"/>
  <c r="AS226" i="9"/>
  <c r="AR226" i="9"/>
  <c r="AQ226" i="9"/>
  <c r="AT225" i="9"/>
  <c r="AS225" i="9"/>
  <c r="AR225" i="9"/>
  <c r="AQ225" i="9"/>
  <c r="AT224" i="9"/>
  <c r="AS224" i="9"/>
  <c r="AR224" i="9"/>
  <c r="AQ224" i="9"/>
  <c r="AT223" i="9"/>
  <c r="AS223" i="9"/>
  <c r="AR223" i="9"/>
  <c r="AQ223" i="9"/>
  <c r="AT222" i="9"/>
  <c r="AS222" i="9"/>
  <c r="AR222" i="9"/>
  <c r="AQ222" i="9"/>
  <c r="AT221" i="9"/>
  <c r="AS221" i="9"/>
  <c r="AR221" i="9"/>
  <c r="AQ221" i="9"/>
  <c r="AT220" i="9"/>
  <c r="AS220" i="9"/>
  <c r="AR220" i="9"/>
  <c r="AQ220" i="9"/>
  <c r="AT219" i="9"/>
  <c r="AS219" i="9"/>
  <c r="AR219" i="9"/>
  <c r="AQ219" i="9"/>
  <c r="AT218" i="9"/>
  <c r="AS218" i="9"/>
  <c r="AR218" i="9"/>
  <c r="AQ218" i="9"/>
  <c r="AT217" i="9"/>
  <c r="AS217" i="9"/>
  <c r="AR217" i="9"/>
  <c r="AQ217" i="9"/>
  <c r="AT216" i="9"/>
  <c r="AS216" i="9"/>
  <c r="AR216" i="9"/>
  <c r="AQ216" i="9"/>
  <c r="AT210" i="9"/>
  <c r="AS210" i="9"/>
  <c r="AR210" i="9"/>
  <c r="AQ210" i="9"/>
  <c r="AT209" i="9"/>
  <c r="AS209" i="9"/>
  <c r="AR209" i="9"/>
  <c r="AQ209" i="9"/>
  <c r="AT208" i="9"/>
  <c r="AS208" i="9"/>
  <c r="AR208" i="9"/>
  <c r="AQ208" i="9"/>
  <c r="AT207" i="9"/>
  <c r="AS207" i="9"/>
  <c r="AR207" i="9"/>
  <c r="AQ207" i="9"/>
  <c r="AT206" i="9"/>
  <c r="AS206" i="9"/>
  <c r="AR206" i="9"/>
  <c r="AQ206" i="9"/>
  <c r="AT205" i="9"/>
  <c r="AS205" i="9"/>
  <c r="AR205" i="9"/>
  <c r="AQ205" i="9"/>
  <c r="AT204" i="9"/>
  <c r="AS204" i="9"/>
  <c r="AR204" i="9"/>
  <c r="AQ204" i="9"/>
  <c r="AT203" i="9"/>
  <c r="AS203" i="9"/>
  <c r="AR203" i="9"/>
  <c r="AQ203" i="9"/>
  <c r="AT202" i="9"/>
  <c r="AS202" i="9"/>
  <c r="AR202" i="9"/>
  <c r="AQ202" i="9"/>
  <c r="AT201" i="9"/>
  <c r="AS201" i="9"/>
  <c r="AR201" i="9"/>
  <c r="AQ201" i="9"/>
  <c r="AT200" i="9"/>
  <c r="AS200" i="9"/>
  <c r="AR200" i="9"/>
  <c r="AQ200" i="9"/>
  <c r="AT199" i="9"/>
  <c r="AS199" i="9"/>
  <c r="AR199" i="9"/>
  <c r="AQ199" i="9"/>
  <c r="AT198" i="9"/>
  <c r="AS198" i="9"/>
  <c r="AR198" i="9"/>
  <c r="AQ198" i="9"/>
  <c r="AT197" i="9"/>
  <c r="AS197" i="9"/>
  <c r="AR197" i="9"/>
  <c r="AQ197" i="9"/>
  <c r="AT196" i="9"/>
  <c r="AS196" i="9"/>
  <c r="AR196" i="9"/>
  <c r="AQ196" i="9"/>
  <c r="AT195" i="9"/>
  <c r="AS195" i="9"/>
  <c r="AR195" i="9"/>
  <c r="AQ195" i="9"/>
  <c r="AT194" i="9"/>
  <c r="AS194" i="9"/>
  <c r="AR194" i="9"/>
  <c r="AQ194" i="9"/>
  <c r="AT193" i="9"/>
  <c r="AS193" i="9"/>
  <c r="AR193" i="9"/>
  <c r="AQ193" i="9"/>
  <c r="AT192" i="9"/>
  <c r="AS192" i="9"/>
  <c r="AR192" i="9"/>
  <c r="AQ192" i="9"/>
  <c r="AT191" i="9"/>
  <c r="AS191" i="9"/>
  <c r="AR191" i="9"/>
  <c r="AQ191" i="9"/>
  <c r="AT190" i="9"/>
  <c r="AS190" i="9"/>
  <c r="AR190" i="9"/>
  <c r="AQ190" i="9"/>
  <c r="AT189" i="9"/>
  <c r="AS189" i="9"/>
  <c r="AR189" i="9"/>
  <c r="AQ189" i="9"/>
  <c r="AT188" i="9"/>
  <c r="AS188" i="9"/>
  <c r="AR188" i="9"/>
  <c r="AQ188" i="9"/>
  <c r="AT187" i="9"/>
  <c r="AS187" i="9"/>
  <c r="AR187" i="9"/>
  <c r="AQ187" i="9"/>
  <c r="AT186" i="9"/>
  <c r="AS186" i="9"/>
  <c r="AR186" i="9"/>
  <c r="AQ186" i="9"/>
  <c r="AT185" i="9"/>
  <c r="AS185" i="9"/>
  <c r="AR185" i="9"/>
  <c r="AQ185" i="9"/>
  <c r="AT184" i="9"/>
  <c r="AS184" i="9"/>
  <c r="AR184" i="9"/>
  <c r="AQ184" i="9"/>
  <c r="AT183" i="9"/>
  <c r="AS183" i="9"/>
  <c r="AR183" i="9"/>
  <c r="AQ183" i="9"/>
  <c r="AT182" i="9"/>
  <c r="AS182" i="9"/>
  <c r="AR182" i="9"/>
  <c r="AQ182" i="9"/>
  <c r="AT181" i="9"/>
  <c r="AS181" i="9"/>
  <c r="AR181" i="9"/>
  <c r="AQ181" i="9"/>
  <c r="AT180" i="9"/>
  <c r="AS180" i="9"/>
  <c r="AR180" i="9"/>
  <c r="AQ180" i="9"/>
  <c r="AT179" i="9"/>
  <c r="AS179" i="9"/>
  <c r="AR179" i="9"/>
  <c r="AQ179" i="9"/>
  <c r="AT178" i="9"/>
  <c r="AS178" i="9"/>
  <c r="AR178" i="9"/>
  <c r="AQ178" i="9"/>
  <c r="AT177" i="9"/>
  <c r="AS177" i="9"/>
  <c r="AR177" i="9"/>
  <c r="AQ177" i="9"/>
  <c r="AT176" i="9"/>
  <c r="AS176" i="9"/>
  <c r="AR176" i="9"/>
  <c r="AQ176" i="9"/>
  <c r="AT175" i="9"/>
  <c r="AS175" i="9"/>
  <c r="AR175" i="9"/>
  <c r="AQ175" i="9"/>
  <c r="AT174" i="9"/>
  <c r="AS174" i="9"/>
  <c r="AR174" i="9"/>
  <c r="AQ174" i="9"/>
  <c r="AT173" i="9"/>
  <c r="AS173" i="9"/>
  <c r="AR173" i="9"/>
  <c r="AQ173" i="9"/>
  <c r="AT172" i="9"/>
  <c r="AS172" i="9"/>
  <c r="AR172" i="9"/>
  <c r="AQ172" i="9"/>
  <c r="AT171" i="9"/>
  <c r="AS171" i="9"/>
  <c r="AR171" i="9"/>
  <c r="AQ171" i="9"/>
  <c r="AT170" i="9"/>
  <c r="AS170" i="9"/>
  <c r="AR170" i="9"/>
  <c r="AQ170" i="9"/>
  <c r="AT169" i="9"/>
  <c r="AS169" i="9"/>
  <c r="AR169" i="9"/>
  <c r="AQ169" i="9"/>
  <c r="AT168" i="9"/>
  <c r="AS168" i="9"/>
  <c r="AR168" i="9"/>
  <c r="AQ168" i="9"/>
  <c r="AT167" i="9"/>
  <c r="AS167" i="9"/>
  <c r="AR167" i="9"/>
  <c r="AQ167" i="9"/>
  <c r="AT166" i="9"/>
  <c r="AS166" i="9"/>
  <c r="AR166" i="9"/>
  <c r="AQ166" i="9"/>
  <c r="AT165" i="9"/>
  <c r="AS165" i="9"/>
  <c r="AR165" i="9"/>
  <c r="AQ165" i="9"/>
  <c r="AT164" i="9"/>
  <c r="AS164" i="9"/>
  <c r="AR164" i="9"/>
  <c r="AQ164" i="9"/>
  <c r="AT163" i="9"/>
  <c r="AS163" i="9"/>
  <c r="AR163" i="9"/>
  <c r="AQ163" i="9"/>
  <c r="AT157" i="9"/>
  <c r="AS157" i="9"/>
  <c r="AR157" i="9"/>
  <c r="AQ157" i="9"/>
  <c r="AT156" i="9"/>
  <c r="AS156" i="9"/>
  <c r="AR156" i="9"/>
  <c r="AQ156" i="9"/>
  <c r="AT155" i="9"/>
  <c r="AS155" i="9"/>
  <c r="AR155" i="9"/>
  <c r="AQ155" i="9"/>
  <c r="AT154" i="9"/>
  <c r="AS154" i="9"/>
  <c r="AR154" i="9"/>
  <c r="AQ154" i="9"/>
  <c r="AT153" i="9"/>
  <c r="AS153" i="9"/>
  <c r="AR153" i="9"/>
  <c r="AQ153" i="9"/>
  <c r="AT152" i="9"/>
  <c r="AS152" i="9"/>
  <c r="AR152" i="9"/>
  <c r="AQ152" i="9"/>
  <c r="AT151" i="9"/>
  <c r="AS151" i="9"/>
  <c r="AR151" i="9"/>
  <c r="AQ151" i="9"/>
  <c r="AT150" i="9"/>
  <c r="AS150" i="9"/>
  <c r="AR150" i="9"/>
  <c r="AQ150" i="9"/>
  <c r="AT149" i="9"/>
  <c r="AS149" i="9"/>
  <c r="AR149" i="9"/>
  <c r="AQ149" i="9"/>
  <c r="AT148" i="9"/>
  <c r="AS148" i="9"/>
  <c r="AR148" i="9"/>
  <c r="AQ148" i="9"/>
  <c r="AT147" i="9"/>
  <c r="AS147" i="9"/>
  <c r="AR147" i="9"/>
  <c r="AQ147" i="9"/>
  <c r="AT146" i="9"/>
  <c r="AS146" i="9"/>
  <c r="AR146" i="9"/>
  <c r="AQ146" i="9"/>
  <c r="AT145" i="9"/>
  <c r="AS145" i="9"/>
  <c r="AR145" i="9"/>
  <c r="AQ145" i="9"/>
  <c r="AT144" i="9"/>
  <c r="AS144" i="9"/>
  <c r="AR144" i="9"/>
  <c r="AQ144" i="9"/>
  <c r="AT143" i="9"/>
  <c r="AS143" i="9"/>
  <c r="AR143" i="9"/>
  <c r="AQ143" i="9"/>
  <c r="AT142" i="9"/>
  <c r="AS142" i="9"/>
  <c r="AR142" i="9"/>
  <c r="AQ142" i="9"/>
  <c r="AT141" i="9"/>
  <c r="AS141" i="9"/>
  <c r="AR141" i="9"/>
  <c r="AQ141" i="9"/>
  <c r="AT140" i="9"/>
  <c r="AS140" i="9"/>
  <c r="AR140" i="9"/>
  <c r="AQ140" i="9"/>
  <c r="AT139" i="9"/>
  <c r="AS139" i="9"/>
  <c r="AR139" i="9"/>
  <c r="AQ139" i="9"/>
  <c r="AT138" i="9"/>
  <c r="AS138" i="9"/>
  <c r="AR138" i="9"/>
  <c r="AQ138" i="9"/>
  <c r="AT137" i="9"/>
  <c r="AS137" i="9"/>
  <c r="AR137" i="9"/>
  <c r="AQ137" i="9"/>
  <c r="AT136" i="9"/>
  <c r="AS136" i="9"/>
  <c r="AR136" i="9"/>
  <c r="AQ136" i="9"/>
  <c r="AT135" i="9"/>
  <c r="AS135" i="9"/>
  <c r="AR135" i="9"/>
  <c r="AQ135" i="9"/>
  <c r="AT134" i="9"/>
  <c r="AS134" i="9"/>
  <c r="AR134" i="9"/>
  <c r="AQ134" i="9"/>
  <c r="AT133" i="9"/>
  <c r="AS133" i="9"/>
  <c r="AR133" i="9"/>
  <c r="AQ133" i="9"/>
  <c r="AT132" i="9"/>
  <c r="AS132" i="9"/>
  <c r="AR132" i="9"/>
  <c r="AQ132" i="9"/>
  <c r="AT131" i="9"/>
  <c r="AS131" i="9"/>
  <c r="AR131" i="9"/>
  <c r="AQ131" i="9"/>
  <c r="AT130" i="9"/>
  <c r="AS130" i="9"/>
  <c r="AR130" i="9"/>
  <c r="AQ130" i="9"/>
  <c r="AT129" i="9"/>
  <c r="AS129" i="9"/>
  <c r="AR129" i="9"/>
  <c r="AQ129" i="9"/>
  <c r="AT128" i="9"/>
  <c r="AS128" i="9"/>
  <c r="AR128" i="9"/>
  <c r="AQ128" i="9"/>
  <c r="AT127" i="9"/>
  <c r="AS127" i="9"/>
  <c r="AR127" i="9"/>
  <c r="AQ127" i="9"/>
  <c r="AT126" i="9"/>
  <c r="AS126" i="9"/>
  <c r="AR126" i="9"/>
  <c r="AQ126" i="9"/>
  <c r="AT125" i="9"/>
  <c r="AS125" i="9"/>
  <c r="AR125" i="9"/>
  <c r="AQ125" i="9"/>
  <c r="AT124" i="9"/>
  <c r="AS124" i="9"/>
  <c r="AR124" i="9"/>
  <c r="AQ124" i="9"/>
  <c r="AT123" i="9"/>
  <c r="AS123" i="9"/>
  <c r="AR123" i="9"/>
  <c r="AQ123" i="9"/>
  <c r="AT122" i="9"/>
  <c r="AS122" i="9"/>
  <c r="AR122" i="9"/>
  <c r="AQ122" i="9"/>
  <c r="AT121" i="9"/>
  <c r="AS121" i="9"/>
  <c r="AR121" i="9"/>
  <c r="AQ121" i="9"/>
  <c r="AT120" i="9"/>
  <c r="AS120" i="9"/>
  <c r="AR120" i="9"/>
  <c r="AQ120" i="9"/>
  <c r="AT119" i="9"/>
  <c r="AS119" i="9"/>
  <c r="AR119" i="9"/>
  <c r="AQ119" i="9"/>
  <c r="AT118" i="9"/>
  <c r="AS118" i="9"/>
  <c r="AR118" i="9"/>
  <c r="AQ118" i="9"/>
  <c r="AT117" i="9"/>
  <c r="AS117" i="9"/>
  <c r="AR117" i="9"/>
  <c r="AQ117" i="9"/>
  <c r="AT116" i="9"/>
  <c r="AS116" i="9"/>
  <c r="AR116" i="9"/>
  <c r="AQ116" i="9"/>
  <c r="AT115" i="9"/>
  <c r="AS115" i="9"/>
  <c r="AR115" i="9"/>
  <c r="AQ115" i="9"/>
  <c r="AT114" i="9"/>
  <c r="AS114" i="9"/>
  <c r="AR114" i="9"/>
  <c r="AQ114" i="9"/>
  <c r="AT113" i="9"/>
  <c r="AS113" i="9"/>
  <c r="AR113" i="9"/>
  <c r="AQ113" i="9"/>
  <c r="AT112" i="9"/>
  <c r="AS112" i="9"/>
  <c r="AR112" i="9"/>
  <c r="AQ112" i="9"/>
  <c r="AT111" i="9"/>
  <c r="AS111" i="9"/>
  <c r="AR111" i="9"/>
  <c r="AQ111" i="9"/>
  <c r="AT110" i="9"/>
  <c r="AS110" i="9"/>
  <c r="AR110" i="9"/>
  <c r="AQ110" i="9"/>
  <c r="AZ104" i="9"/>
  <c r="AY104" i="9"/>
  <c r="AX104" i="9"/>
  <c r="AW104" i="9"/>
  <c r="AZ103" i="9"/>
  <c r="AY103" i="9"/>
  <c r="AX103" i="9"/>
  <c r="AW103" i="9"/>
  <c r="AZ102" i="9"/>
  <c r="AY102" i="9"/>
  <c r="AX102" i="9"/>
  <c r="AW102" i="9"/>
  <c r="AZ101" i="9"/>
  <c r="AY101" i="9"/>
  <c r="AX101" i="9"/>
  <c r="AW101" i="9"/>
  <c r="AZ100" i="9"/>
  <c r="AY100" i="9"/>
  <c r="AX100" i="9"/>
  <c r="AW100" i="9"/>
  <c r="AZ99" i="9"/>
  <c r="AY99" i="9"/>
  <c r="AX99" i="9"/>
  <c r="AW99" i="9"/>
  <c r="AZ98" i="9"/>
  <c r="AY98" i="9"/>
  <c r="AX98" i="9"/>
  <c r="AW98" i="9"/>
  <c r="AZ97" i="9"/>
  <c r="AY97" i="9"/>
  <c r="AX97" i="9"/>
  <c r="AW97" i="9"/>
  <c r="AZ96" i="9"/>
  <c r="AY96" i="9"/>
  <c r="AX96" i="9"/>
  <c r="AW96" i="9"/>
  <c r="AZ95" i="9"/>
  <c r="AY95" i="9"/>
  <c r="AX95" i="9"/>
  <c r="AW95" i="9"/>
  <c r="AZ94" i="9"/>
  <c r="AY94" i="9"/>
  <c r="AX94" i="9"/>
  <c r="AW94" i="9"/>
  <c r="AZ93" i="9"/>
  <c r="AY93" i="9"/>
  <c r="AX93" i="9"/>
  <c r="AW93" i="9"/>
  <c r="AZ92" i="9"/>
  <c r="AY92" i="9"/>
  <c r="AX92" i="9"/>
  <c r="AW92" i="9"/>
  <c r="AZ91" i="9"/>
  <c r="AY91" i="9"/>
  <c r="AX91" i="9"/>
  <c r="AW91" i="9"/>
  <c r="AZ90" i="9"/>
  <c r="AY90" i="9"/>
  <c r="AX90" i="9"/>
  <c r="AW90" i="9"/>
  <c r="AZ89" i="9"/>
  <c r="AY89" i="9"/>
  <c r="AX89" i="9"/>
  <c r="AW89" i="9"/>
  <c r="AZ88" i="9"/>
  <c r="AY88" i="9"/>
  <c r="AX88" i="9"/>
  <c r="AW88" i="9"/>
  <c r="AZ87" i="9"/>
  <c r="AY87" i="9"/>
  <c r="AX87" i="9"/>
  <c r="AW87" i="9"/>
  <c r="AZ86" i="9"/>
  <c r="AY86" i="9"/>
  <c r="AX86" i="9"/>
  <c r="AW86" i="9"/>
  <c r="AZ85" i="9"/>
  <c r="AY85" i="9"/>
  <c r="AX85" i="9"/>
  <c r="AW85" i="9"/>
  <c r="AZ84" i="9"/>
  <c r="AY84" i="9"/>
  <c r="AX84" i="9"/>
  <c r="AW84" i="9"/>
  <c r="AZ83" i="9"/>
  <c r="AY83" i="9"/>
  <c r="AX83" i="9"/>
  <c r="AW83" i="9"/>
  <c r="AZ82" i="9"/>
  <c r="AY82" i="9"/>
  <c r="AX82" i="9"/>
  <c r="AW82" i="9"/>
  <c r="AZ81" i="9"/>
  <c r="AY81" i="9"/>
  <c r="AX81" i="9"/>
  <c r="AW81" i="9"/>
  <c r="AZ80" i="9"/>
  <c r="AY80" i="9"/>
  <c r="AX80" i="9"/>
  <c r="AW80" i="9"/>
  <c r="AZ79" i="9"/>
  <c r="AY79" i="9"/>
  <c r="AX79" i="9"/>
  <c r="AW79" i="9"/>
  <c r="AZ78" i="9"/>
  <c r="AY78" i="9"/>
  <c r="AX78" i="9"/>
  <c r="AW78" i="9"/>
  <c r="AZ77" i="9"/>
  <c r="AY77" i="9"/>
  <c r="AX77" i="9"/>
  <c r="AW77" i="9"/>
  <c r="AZ76" i="9"/>
  <c r="AY76" i="9"/>
  <c r="AX76" i="9"/>
  <c r="AW76" i="9"/>
  <c r="AZ75" i="9"/>
  <c r="AY75" i="9"/>
  <c r="AX75" i="9"/>
  <c r="AW75" i="9"/>
  <c r="AZ74" i="9"/>
  <c r="AY74" i="9"/>
  <c r="AX74" i="9"/>
  <c r="AW74" i="9"/>
  <c r="AZ73" i="9"/>
  <c r="AY73" i="9"/>
  <c r="AX73" i="9"/>
  <c r="AW73" i="9"/>
  <c r="AZ72" i="9"/>
  <c r="AY72" i="9"/>
  <c r="AX72" i="9"/>
  <c r="AW72" i="9"/>
  <c r="AZ71" i="9"/>
  <c r="AY71" i="9"/>
  <c r="AX71" i="9"/>
  <c r="AW71" i="9"/>
  <c r="AZ70" i="9"/>
  <c r="AY70" i="9"/>
  <c r="AX70" i="9"/>
  <c r="AW70" i="9"/>
  <c r="AZ69" i="9"/>
  <c r="AY69" i="9"/>
  <c r="AX69" i="9"/>
  <c r="AW69" i="9"/>
  <c r="AZ68" i="9"/>
  <c r="AY68" i="9"/>
  <c r="AX68" i="9"/>
  <c r="AW68" i="9"/>
  <c r="AZ67" i="9"/>
  <c r="AY67" i="9"/>
  <c r="AX67" i="9"/>
  <c r="AW67" i="9"/>
  <c r="AZ66" i="9"/>
  <c r="AY66" i="9"/>
  <c r="AX66" i="9"/>
  <c r="AW66" i="9"/>
  <c r="AZ65" i="9"/>
  <c r="AY65" i="9"/>
  <c r="AX65" i="9"/>
  <c r="AW65" i="9"/>
  <c r="AZ64" i="9"/>
  <c r="AY64" i="9"/>
  <c r="AX64" i="9"/>
  <c r="AW64" i="9"/>
  <c r="AZ63" i="9"/>
  <c r="AY63" i="9"/>
  <c r="AX63" i="9"/>
  <c r="AW63" i="9"/>
  <c r="AZ62" i="9"/>
  <c r="AY62" i="9"/>
  <c r="AX62" i="9"/>
  <c r="AW62" i="9"/>
  <c r="AZ61" i="9"/>
  <c r="AY61" i="9"/>
  <c r="AX61" i="9"/>
  <c r="AW61" i="9"/>
  <c r="AZ60" i="9"/>
  <c r="AY60" i="9"/>
  <c r="AX60" i="9"/>
  <c r="AW60" i="9"/>
  <c r="AZ59" i="9"/>
  <c r="AY59" i="9"/>
  <c r="AX59" i="9"/>
  <c r="AW59" i="9"/>
  <c r="AZ58" i="9"/>
  <c r="AY58" i="9"/>
  <c r="AX58" i="9"/>
  <c r="AW58" i="9"/>
  <c r="AZ57" i="9"/>
  <c r="AY57" i="9"/>
  <c r="AX57" i="9"/>
  <c r="AW57" i="9"/>
  <c r="AT104" i="9"/>
  <c r="AS104" i="9"/>
  <c r="AR104" i="9"/>
  <c r="AQ104" i="9"/>
  <c r="AT103" i="9"/>
  <c r="AS103" i="9"/>
  <c r="AR103" i="9"/>
  <c r="AQ103" i="9"/>
  <c r="AT102" i="9"/>
  <c r="AS102" i="9"/>
  <c r="AR102" i="9"/>
  <c r="AQ102" i="9"/>
  <c r="AT101" i="9"/>
  <c r="AS101" i="9"/>
  <c r="AR101" i="9"/>
  <c r="AQ101" i="9"/>
  <c r="AT100" i="9"/>
  <c r="AS100" i="9"/>
  <c r="AR100" i="9"/>
  <c r="AQ100" i="9"/>
  <c r="AT99" i="9"/>
  <c r="AS99" i="9"/>
  <c r="AR99" i="9"/>
  <c r="AQ99" i="9"/>
  <c r="AT98" i="9"/>
  <c r="AS98" i="9"/>
  <c r="AR98" i="9"/>
  <c r="AQ98" i="9"/>
  <c r="AT97" i="9"/>
  <c r="AS97" i="9"/>
  <c r="AR97" i="9"/>
  <c r="AQ97" i="9"/>
  <c r="AT96" i="9"/>
  <c r="AS96" i="9"/>
  <c r="AR96" i="9"/>
  <c r="AQ96" i="9"/>
  <c r="AT95" i="9"/>
  <c r="AS95" i="9"/>
  <c r="AR95" i="9"/>
  <c r="AQ95" i="9"/>
  <c r="AT94" i="9"/>
  <c r="AS94" i="9"/>
  <c r="AR94" i="9"/>
  <c r="AQ94" i="9"/>
  <c r="AT93" i="9"/>
  <c r="AS93" i="9"/>
  <c r="AR93" i="9"/>
  <c r="AQ93" i="9"/>
  <c r="AT92" i="9"/>
  <c r="AS92" i="9"/>
  <c r="AR92" i="9"/>
  <c r="AQ92" i="9"/>
  <c r="AT91" i="9"/>
  <c r="AS91" i="9"/>
  <c r="AR91" i="9"/>
  <c r="AQ91" i="9"/>
  <c r="AT90" i="9"/>
  <c r="AS90" i="9"/>
  <c r="AR90" i="9"/>
  <c r="AQ90" i="9"/>
  <c r="AT89" i="9"/>
  <c r="AS89" i="9"/>
  <c r="AR89" i="9"/>
  <c r="AQ89" i="9"/>
  <c r="AT88" i="9"/>
  <c r="AS88" i="9"/>
  <c r="AR88" i="9"/>
  <c r="AQ88" i="9"/>
  <c r="AT87" i="9"/>
  <c r="AS87" i="9"/>
  <c r="AR87" i="9"/>
  <c r="AQ87" i="9"/>
  <c r="AT86" i="9"/>
  <c r="AS86" i="9"/>
  <c r="AR86" i="9"/>
  <c r="AQ86" i="9"/>
  <c r="AT85" i="9"/>
  <c r="AS85" i="9"/>
  <c r="AR85" i="9"/>
  <c r="AQ85" i="9"/>
  <c r="AT84" i="9"/>
  <c r="AS84" i="9"/>
  <c r="AR84" i="9"/>
  <c r="AQ84" i="9"/>
  <c r="AT83" i="9"/>
  <c r="AS83" i="9"/>
  <c r="AR83" i="9"/>
  <c r="AQ83" i="9"/>
  <c r="AT82" i="9"/>
  <c r="AS82" i="9"/>
  <c r="AR82" i="9"/>
  <c r="AQ82" i="9"/>
  <c r="AT81" i="9"/>
  <c r="AS81" i="9"/>
  <c r="AR81" i="9"/>
  <c r="AQ81" i="9"/>
  <c r="AT80" i="9"/>
  <c r="AS80" i="9"/>
  <c r="AR80" i="9"/>
  <c r="AQ80" i="9"/>
  <c r="AT79" i="9"/>
  <c r="AS79" i="9"/>
  <c r="AR79" i="9"/>
  <c r="AQ79" i="9"/>
  <c r="AT78" i="9"/>
  <c r="AS78" i="9"/>
  <c r="AR78" i="9"/>
  <c r="AQ78" i="9"/>
  <c r="AT77" i="9"/>
  <c r="AS77" i="9"/>
  <c r="AR77" i="9"/>
  <c r="AQ77" i="9"/>
  <c r="AT76" i="9"/>
  <c r="AS76" i="9"/>
  <c r="AR76" i="9"/>
  <c r="AQ76" i="9"/>
  <c r="AT75" i="9"/>
  <c r="AS75" i="9"/>
  <c r="AR75" i="9"/>
  <c r="AQ75" i="9"/>
  <c r="AT74" i="9"/>
  <c r="AS74" i="9"/>
  <c r="AR74" i="9"/>
  <c r="AQ74" i="9"/>
  <c r="AT73" i="9"/>
  <c r="AS73" i="9"/>
  <c r="AR73" i="9"/>
  <c r="AQ73" i="9"/>
  <c r="AT72" i="9"/>
  <c r="AS72" i="9"/>
  <c r="AR72" i="9"/>
  <c r="AQ72" i="9"/>
  <c r="AT71" i="9"/>
  <c r="AS71" i="9"/>
  <c r="AR71" i="9"/>
  <c r="AQ71" i="9"/>
  <c r="AT70" i="9"/>
  <c r="AS70" i="9"/>
  <c r="AR70" i="9"/>
  <c r="AQ70" i="9"/>
  <c r="AT69" i="9"/>
  <c r="AS69" i="9"/>
  <c r="AR69" i="9"/>
  <c r="AQ69" i="9"/>
  <c r="AT68" i="9"/>
  <c r="AS68" i="9"/>
  <c r="AR68" i="9"/>
  <c r="AQ68" i="9"/>
  <c r="AT67" i="9"/>
  <c r="AS67" i="9"/>
  <c r="AR67" i="9"/>
  <c r="AQ67" i="9"/>
  <c r="AT66" i="9"/>
  <c r="AS66" i="9"/>
  <c r="AR66" i="9"/>
  <c r="AQ66" i="9"/>
  <c r="AT65" i="9"/>
  <c r="AS65" i="9"/>
  <c r="AR65" i="9"/>
  <c r="AQ65" i="9"/>
  <c r="AT64" i="9"/>
  <c r="AS64" i="9"/>
  <c r="AR64" i="9"/>
  <c r="AQ64" i="9"/>
  <c r="AT63" i="9"/>
  <c r="AS63" i="9"/>
  <c r="AR63" i="9"/>
  <c r="AQ63" i="9"/>
  <c r="AT62" i="9"/>
  <c r="AS62" i="9"/>
  <c r="AR62" i="9"/>
  <c r="AQ62" i="9"/>
  <c r="AT61" i="9"/>
  <c r="AS61" i="9"/>
  <c r="AR61" i="9"/>
  <c r="AQ61" i="9"/>
  <c r="AT60" i="9"/>
  <c r="AS60" i="9"/>
  <c r="AR60" i="9"/>
  <c r="AQ60" i="9"/>
  <c r="AT59" i="9"/>
  <c r="AS59" i="9"/>
  <c r="AR59" i="9"/>
  <c r="AQ59" i="9"/>
  <c r="AT58" i="9"/>
  <c r="AS58" i="9"/>
  <c r="AR58" i="9"/>
  <c r="AQ58" i="9"/>
  <c r="AT57" i="9"/>
  <c r="AS57" i="9"/>
  <c r="AR57" i="9"/>
  <c r="AQ57" i="9"/>
  <c r="AN104" i="9"/>
  <c r="AM104" i="9"/>
  <c r="AL104" i="9"/>
  <c r="AK104" i="9"/>
  <c r="AN103" i="9"/>
  <c r="AM103" i="9"/>
  <c r="AL103" i="9"/>
  <c r="AK103" i="9"/>
  <c r="AN102" i="9"/>
  <c r="AM102" i="9"/>
  <c r="AL102" i="9"/>
  <c r="AK102" i="9"/>
  <c r="AN101" i="9"/>
  <c r="AM101" i="9"/>
  <c r="AL101" i="9"/>
  <c r="AK101" i="9"/>
  <c r="AN100" i="9"/>
  <c r="AM100" i="9"/>
  <c r="AL100" i="9"/>
  <c r="AK100" i="9"/>
  <c r="AN99" i="9"/>
  <c r="AM99" i="9"/>
  <c r="AL99" i="9"/>
  <c r="AK99" i="9"/>
  <c r="AN98" i="9"/>
  <c r="AM98" i="9"/>
  <c r="AL98" i="9"/>
  <c r="AK98" i="9"/>
  <c r="AN97" i="9"/>
  <c r="AM97" i="9"/>
  <c r="AL97" i="9"/>
  <c r="AK97" i="9"/>
  <c r="AN96" i="9"/>
  <c r="AM96" i="9"/>
  <c r="AL96" i="9"/>
  <c r="AK96" i="9"/>
  <c r="AN95" i="9"/>
  <c r="AM95" i="9"/>
  <c r="AL95" i="9"/>
  <c r="AK95" i="9"/>
  <c r="AN94" i="9"/>
  <c r="AM94" i="9"/>
  <c r="AL94" i="9"/>
  <c r="AK94" i="9"/>
  <c r="AN93" i="9"/>
  <c r="AM93" i="9"/>
  <c r="AL93" i="9"/>
  <c r="AK93" i="9"/>
  <c r="AN92" i="9"/>
  <c r="AM92" i="9"/>
  <c r="AL92" i="9"/>
  <c r="AK92" i="9"/>
  <c r="AN91" i="9"/>
  <c r="AM91" i="9"/>
  <c r="AL91" i="9"/>
  <c r="AK91" i="9"/>
  <c r="AN90" i="9"/>
  <c r="AM90" i="9"/>
  <c r="AL90" i="9"/>
  <c r="AK90" i="9"/>
  <c r="AN89" i="9"/>
  <c r="AM89" i="9"/>
  <c r="AL89" i="9"/>
  <c r="AK89" i="9"/>
  <c r="AN88" i="9"/>
  <c r="AM88" i="9"/>
  <c r="AL88" i="9"/>
  <c r="AK88" i="9"/>
  <c r="AN87" i="9"/>
  <c r="AM87" i="9"/>
  <c r="AL87" i="9"/>
  <c r="AK87" i="9"/>
  <c r="AN86" i="9"/>
  <c r="AM86" i="9"/>
  <c r="AL86" i="9"/>
  <c r="AK86" i="9"/>
  <c r="AN85" i="9"/>
  <c r="AM85" i="9"/>
  <c r="AL85" i="9"/>
  <c r="AK85" i="9"/>
  <c r="AN84" i="9"/>
  <c r="AM84" i="9"/>
  <c r="AL84" i="9"/>
  <c r="AK84" i="9"/>
  <c r="AN83" i="9"/>
  <c r="AM83" i="9"/>
  <c r="AL83" i="9"/>
  <c r="AK83" i="9"/>
  <c r="AN82" i="9"/>
  <c r="AM82" i="9"/>
  <c r="AL82" i="9"/>
  <c r="AK82" i="9"/>
  <c r="AN81" i="9"/>
  <c r="AM81" i="9"/>
  <c r="AL81" i="9"/>
  <c r="AK81" i="9"/>
  <c r="AN80" i="9"/>
  <c r="AM80" i="9"/>
  <c r="AL80" i="9"/>
  <c r="AK80" i="9"/>
  <c r="AN79" i="9"/>
  <c r="AM79" i="9"/>
  <c r="AL79" i="9"/>
  <c r="AK79" i="9"/>
  <c r="AN78" i="9"/>
  <c r="AM78" i="9"/>
  <c r="AL78" i="9"/>
  <c r="AK78" i="9"/>
  <c r="AN77" i="9"/>
  <c r="AM77" i="9"/>
  <c r="AL77" i="9"/>
  <c r="AK77" i="9"/>
  <c r="AN76" i="9"/>
  <c r="AM76" i="9"/>
  <c r="AL76" i="9"/>
  <c r="AK76" i="9"/>
  <c r="AN75" i="9"/>
  <c r="AM75" i="9"/>
  <c r="AL75" i="9"/>
  <c r="AK75" i="9"/>
  <c r="AN74" i="9"/>
  <c r="AM74" i="9"/>
  <c r="AL74" i="9"/>
  <c r="AK74" i="9"/>
  <c r="AN73" i="9"/>
  <c r="AM73" i="9"/>
  <c r="AL73" i="9"/>
  <c r="AK73" i="9"/>
  <c r="AN72" i="9"/>
  <c r="AM72" i="9"/>
  <c r="AL72" i="9"/>
  <c r="AK72" i="9"/>
  <c r="AN71" i="9"/>
  <c r="AM71" i="9"/>
  <c r="AL71" i="9"/>
  <c r="AK71" i="9"/>
  <c r="AN70" i="9"/>
  <c r="AM70" i="9"/>
  <c r="AL70" i="9"/>
  <c r="AK70" i="9"/>
  <c r="AN69" i="9"/>
  <c r="AM69" i="9"/>
  <c r="AL69" i="9"/>
  <c r="AK69" i="9"/>
  <c r="AN68" i="9"/>
  <c r="AM68" i="9"/>
  <c r="AL68" i="9"/>
  <c r="AK68" i="9"/>
  <c r="AN67" i="9"/>
  <c r="AM67" i="9"/>
  <c r="AL67" i="9"/>
  <c r="AK67" i="9"/>
  <c r="AN66" i="9"/>
  <c r="AM66" i="9"/>
  <c r="AL66" i="9"/>
  <c r="AK66" i="9"/>
  <c r="AN65" i="9"/>
  <c r="AM65" i="9"/>
  <c r="AL65" i="9"/>
  <c r="AK65" i="9"/>
  <c r="AN64" i="9"/>
  <c r="AM64" i="9"/>
  <c r="AL64" i="9"/>
  <c r="AK64" i="9"/>
  <c r="AN63" i="9"/>
  <c r="AM63" i="9"/>
  <c r="AL63" i="9"/>
  <c r="AK63" i="9"/>
  <c r="AN62" i="9"/>
  <c r="AM62" i="9"/>
  <c r="AL62" i="9"/>
  <c r="AK62" i="9"/>
  <c r="AN61" i="9"/>
  <c r="AM61" i="9"/>
  <c r="AL61" i="9"/>
  <c r="AK61" i="9"/>
  <c r="AN60" i="9"/>
  <c r="AM60" i="9"/>
  <c r="AL60" i="9"/>
  <c r="AK60" i="9"/>
  <c r="AN59" i="9"/>
  <c r="AM59" i="9"/>
  <c r="AL59" i="9"/>
  <c r="AK59" i="9"/>
  <c r="AN58" i="9"/>
  <c r="AM58" i="9"/>
  <c r="AL58" i="9"/>
  <c r="AK58" i="9"/>
  <c r="AN57" i="9"/>
  <c r="AM57" i="9"/>
  <c r="AL57" i="9"/>
  <c r="AK57" i="9"/>
  <c r="AZ4" i="9"/>
  <c r="AW4" i="9"/>
  <c r="AZ51" i="9"/>
  <c r="AY51" i="9"/>
  <c r="AX51" i="9"/>
  <c r="AW51" i="9"/>
  <c r="AZ50" i="9"/>
  <c r="AY50" i="9"/>
  <c r="AX50" i="9"/>
  <c r="AW50" i="9"/>
  <c r="AZ49" i="9"/>
  <c r="AY49" i="9"/>
  <c r="AX49" i="9"/>
  <c r="AW49" i="9"/>
  <c r="AZ48" i="9"/>
  <c r="AY48" i="9"/>
  <c r="AX48" i="9"/>
  <c r="AW48" i="9"/>
  <c r="AZ47" i="9"/>
  <c r="AY47" i="9"/>
  <c r="AX47" i="9"/>
  <c r="AW47" i="9"/>
  <c r="AZ46" i="9"/>
  <c r="AY46" i="9"/>
  <c r="AX46" i="9"/>
  <c r="AW46" i="9"/>
  <c r="AZ45" i="9"/>
  <c r="AY45" i="9"/>
  <c r="AX45" i="9"/>
  <c r="AW45" i="9"/>
  <c r="AZ44" i="9"/>
  <c r="AY44" i="9"/>
  <c r="AX44" i="9"/>
  <c r="AW44" i="9"/>
  <c r="AZ43" i="9"/>
  <c r="AY43" i="9"/>
  <c r="AX43" i="9"/>
  <c r="AW43" i="9"/>
  <c r="AZ42" i="9"/>
  <c r="AY42" i="9"/>
  <c r="AX42" i="9"/>
  <c r="AW42" i="9"/>
  <c r="AZ41" i="9"/>
  <c r="AY41" i="9"/>
  <c r="AX41" i="9"/>
  <c r="AW41" i="9"/>
  <c r="AZ40" i="9"/>
  <c r="AY40" i="9"/>
  <c r="AX40" i="9"/>
  <c r="AW40" i="9"/>
  <c r="AZ39" i="9"/>
  <c r="AY39" i="9"/>
  <c r="AX39" i="9"/>
  <c r="AW39" i="9"/>
  <c r="AZ38" i="9"/>
  <c r="AY38" i="9"/>
  <c r="AX38" i="9"/>
  <c r="AW38" i="9"/>
  <c r="AZ37" i="9"/>
  <c r="AY37" i="9"/>
  <c r="AX37" i="9"/>
  <c r="AW37" i="9"/>
  <c r="AZ36" i="9"/>
  <c r="AY36" i="9"/>
  <c r="AX36" i="9"/>
  <c r="AW36" i="9"/>
  <c r="AZ35" i="9"/>
  <c r="AY35" i="9"/>
  <c r="AX35" i="9"/>
  <c r="AW35" i="9"/>
  <c r="AZ34" i="9"/>
  <c r="AY34" i="9"/>
  <c r="AX34" i="9"/>
  <c r="AW34" i="9"/>
  <c r="AZ33" i="9"/>
  <c r="AY33" i="9"/>
  <c r="AX33" i="9"/>
  <c r="AW33" i="9"/>
  <c r="AZ32" i="9"/>
  <c r="AY32" i="9"/>
  <c r="AX32" i="9"/>
  <c r="AW32" i="9"/>
  <c r="AZ31" i="9"/>
  <c r="AY31" i="9"/>
  <c r="AX31" i="9"/>
  <c r="AW31" i="9"/>
  <c r="AZ30" i="9"/>
  <c r="AY30" i="9"/>
  <c r="AX30" i="9"/>
  <c r="AW30" i="9"/>
  <c r="AZ29" i="9"/>
  <c r="AY29" i="9"/>
  <c r="AX29" i="9"/>
  <c r="AW29" i="9"/>
  <c r="AZ28" i="9"/>
  <c r="AY28" i="9"/>
  <c r="AX28" i="9"/>
  <c r="AW28" i="9"/>
  <c r="AZ27" i="9"/>
  <c r="AY27" i="9"/>
  <c r="AX27" i="9"/>
  <c r="AW27" i="9"/>
  <c r="AZ26" i="9"/>
  <c r="AY26" i="9"/>
  <c r="AX26" i="9"/>
  <c r="AW26" i="9"/>
  <c r="AZ25" i="9"/>
  <c r="AY25" i="9"/>
  <c r="AX25" i="9"/>
  <c r="AW25" i="9"/>
  <c r="AZ24" i="9"/>
  <c r="AY24" i="9"/>
  <c r="AX24" i="9"/>
  <c r="AW24" i="9"/>
  <c r="AZ23" i="9"/>
  <c r="AY23" i="9"/>
  <c r="AX23" i="9"/>
  <c r="AW23" i="9"/>
  <c r="AZ22" i="9"/>
  <c r="AY22" i="9"/>
  <c r="AX22" i="9"/>
  <c r="AW22" i="9"/>
  <c r="AZ21" i="9"/>
  <c r="AY21" i="9"/>
  <c r="AX21" i="9"/>
  <c r="AW21" i="9"/>
  <c r="AZ20" i="9"/>
  <c r="AY20" i="9"/>
  <c r="AX20" i="9"/>
  <c r="AW20" i="9"/>
  <c r="AZ19" i="9"/>
  <c r="AY19" i="9"/>
  <c r="AX19" i="9"/>
  <c r="AW19" i="9"/>
  <c r="AZ18" i="9"/>
  <c r="AY18" i="9"/>
  <c r="AX18" i="9"/>
  <c r="AW18" i="9"/>
  <c r="AZ17" i="9"/>
  <c r="AY17" i="9"/>
  <c r="AX17" i="9"/>
  <c r="AW17" i="9"/>
  <c r="AZ16" i="9"/>
  <c r="AY16" i="9"/>
  <c r="AX16" i="9"/>
  <c r="AW16" i="9"/>
  <c r="AZ15" i="9"/>
  <c r="AY15" i="9"/>
  <c r="AX15" i="9"/>
  <c r="AW15" i="9"/>
  <c r="AZ14" i="9"/>
  <c r="AY14" i="9"/>
  <c r="AX14" i="9"/>
  <c r="AW14" i="9"/>
  <c r="AZ13" i="9"/>
  <c r="AY13" i="9"/>
  <c r="AX13" i="9"/>
  <c r="AW13" i="9"/>
  <c r="AZ12" i="9"/>
  <c r="AY12" i="9"/>
  <c r="AX12" i="9"/>
  <c r="AW12" i="9"/>
  <c r="AZ11" i="9"/>
  <c r="AY11" i="9"/>
  <c r="AX11" i="9"/>
  <c r="AW11" i="9"/>
  <c r="AZ10" i="9"/>
  <c r="AY10" i="9"/>
  <c r="AX10" i="9"/>
  <c r="AW10" i="9"/>
  <c r="AZ9" i="9"/>
  <c r="AY9" i="9"/>
  <c r="AX9" i="9"/>
  <c r="AW9" i="9"/>
  <c r="AZ8" i="9"/>
  <c r="AY8" i="9"/>
  <c r="AX8" i="9"/>
  <c r="AW8" i="9"/>
  <c r="AZ7" i="9"/>
  <c r="AY7" i="9"/>
  <c r="AX7" i="9"/>
  <c r="AW7" i="9"/>
  <c r="AZ6" i="9"/>
  <c r="AY6" i="9"/>
  <c r="AX6" i="9"/>
  <c r="AW6" i="9"/>
  <c r="AZ5" i="9"/>
  <c r="AY5" i="9"/>
  <c r="AX5" i="9"/>
  <c r="AW5" i="9"/>
  <c r="AY4" i="9"/>
  <c r="AX4" i="9"/>
  <c r="AT51" i="9"/>
  <c r="AS51" i="9"/>
  <c r="AR51" i="9"/>
  <c r="AQ51" i="9"/>
  <c r="AT50" i="9"/>
  <c r="AS50" i="9"/>
  <c r="AR50" i="9"/>
  <c r="AQ50" i="9"/>
  <c r="AT49" i="9"/>
  <c r="AS49" i="9"/>
  <c r="AR49" i="9"/>
  <c r="AQ49" i="9"/>
  <c r="AT48" i="9"/>
  <c r="AS48" i="9"/>
  <c r="AR48" i="9"/>
  <c r="AQ48" i="9"/>
  <c r="AT47" i="9"/>
  <c r="AS47" i="9"/>
  <c r="AR47" i="9"/>
  <c r="AQ47" i="9"/>
  <c r="AT46" i="9"/>
  <c r="AS46" i="9"/>
  <c r="AR46" i="9"/>
  <c r="AQ46" i="9"/>
  <c r="AT45" i="9"/>
  <c r="AS45" i="9"/>
  <c r="AR45" i="9"/>
  <c r="AQ45" i="9"/>
  <c r="AT44" i="9"/>
  <c r="AS44" i="9"/>
  <c r="AR44" i="9"/>
  <c r="AQ44" i="9"/>
  <c r="AT43" i="9"/>
  <c r="AS43" i="9"/>
  <c r="AR43" i="9"/>
  <c r="AQ43" i="9"/>
  <c r="AT42" i="9"/>
  <c r="AS42" i="9"/>
  <c r="AR42" i="9"/>
  <c r="AQ42" i="9"/>
  <c r="AT41" i="9"/>
  <c r="AS41" i="9"/>
  <c r="AR41" i="9"/>
  <c r="AQ41" i="9"/>
  <c r="AT40" i="9"/>
  <c r="AS40" i="9"/>
  <c r="AR40" i="9"/>
  <c r="AQ40" i="9"/>
  <c r="AT39" i="9"/>
  <c r="AS39" i="9"/>
  <c r="AR39" i="9"/>
  <c r="AQ39" i="9"/>
  <c r="AT38" i="9"/>
  <c r="AS38" i="9"/>
  <c r="AR38" i="9"/>
  <c r="AQ38" i="9"/>
  <c r="AT37" i="9"/>
  <c r="AS37" i="9"/>
  <c r="AR37" i="9"/>
  <c r="AQ37" i="9"/>
  <c r="AT36" i="9"/>
  <c r="AS36" i="9"/>
  <c r="AR36" i="9"/>
  <c r="AQ36" i="9"/>
  <c r="AT35" i="9"/>
  <c r="AS35" i="9"/>
  <c r="AR35" i="9"/>
  <c r="AQ35" i="9"/>
  <c r="AT34" i="9"/>
  <c r="AS34" i="9"/>
  <c r="AR34" i="9"/>
  <c r="AQ34" i="9"/>
  <c r="AT33" i="9"/>
  <c r="AS33" i="9"/>
  <c r="AR33" i="9"/>
  <c r="AQ33" i="9"/>
  <c r="AT32" i="9"/>
  <c r="AS32" i="9"/>
  <c r="AR32" i="9"/>
  <c r="AQ32" i="9"/>
  <c r="AT31" i="9"/>
  <c r="AS31" i="9"/>
  <c r="AR31" i="9"/>
  <c r="AQ31" i="9"/>
  <c r="AT30" i="9"/>
  <c r="AS30" i="9"/>
  <c r="AR30" i="9"/>
  <c r="AQ30" i="9"/>
  <c r="AT29" i="9"/>
  <c r="AS29" i="9"/>
  <c r="AR29" i="9"/>
  <c r="AQ29" i="9"/>
  <c r="AT28" i="9"/>
  <c r="AS28" i="9"/>
  <c r="AR28" i="9"/>
  <c r="AQ28" i="9"/>
  <c r="AT27" i="9"/>
  <c r="AS27" i="9"/>
  <c r="AR27" i="9"/>
  <c r="AQ27" i="9"/>
  <c r="AT26" i="9"/>
  <c r="AS26" i="9"/>
  <c r="AR26" i="9"/>
  <c r="AQ26" i="9"/>
  <c r="AT25" i="9"/>
  <c r="AS25" i="9"/>
  <c r="AR25" i="9"/>
  <c r="AQ25" i="9"/>
  <c r="AT24" i="9"/>
  <c r="AS24" i="9"/>
  <c r="AR24" i="9"/>
  <c r="AQ24" i="9"/>
  <c r="AT23" i="9"/>
  <c r="AS23" i="9"/>
  <c r="AR23" i="9"/>
  <c r="AQ23" i="9"/>
  <c r="AT22" i="9"/>
  <c r="AS22" i="9"/>
  <c r="AR22" i="9"/>
  <c r="AQ22" i="9"/>
  <c r="AT21" i="9"/>
  <c r="AS21" i="9"/>
  <c r="AR21" i="9"/>
  <c r="AQ21" i="9"/>
  <c r="AT20" i="9"/>
  <c r="AS20" i="9"/>
  <c r="AR20" i="9"/>
  <c r="AQ20" i="9"/>
  <c r="AT19" i="9"/>
  <c r="AS19" i="9"/>
  <c r="AR19" i="9"/>
  <c r="AQ19" i="9"/>
  <c r="AT18" i="9"/>
  <c r="AS18" i="9"/>
  <c r="AR18" i="9"/>
  <c r="AQ18" i="9"/>
  <c r="AT17" i="9"/>
  <c r="AS17" i="9"/>
  <c r="AR17" i="9"/>
  <c r="AQ17" i="9"/>
  <c r="AT16" i="9"/>
  <c r="AS16" i="9"/>
  <c r="AR16" i="9"/>
  <c r="AQ16" i="9"/>
  <c r="AT15" i="9"/>
  <c r="AS15" i="9"/>
  <c r="AR15" i="9"/>
  <c r="AQ15" i="9"/>
  <c r="AT14" i="9"/>
  <c r="AS14" i="9"/>
  <c r="AR14" i="9"/>
  <c r="AQ14" i="9"/>
  <c r="AT13" i="9"/>
  <c r="AS13" i="9"/>
  <c r="AR13" i="9"/>
  <c r="AQ13" i="9"/>
  <c r="AT12" i="9"/>
  <c r="AS12" i="9"/>
  <c r="AR12" i="9"/>
  <c r="AQ12" i="9"/>
  <c r="AT11" i="9"/>
  <c r="AS11" i="9"/>
  <c r="AR11" i="9"/>
  <c r="AQ11" i="9"/>
  <c r="AT10" i="9"/>
  <c r="AS10" i="9"/>
  <c r="AR10" i="9"/>
  <c r="AQ10" i="9"/>
  <c r="AT9" i="9"/>
  <c r="AS9" i="9"/>
  <c r="AR9" i="9"/>
  <c r="AQ9" i="9"/>
  <c r="AT8" i="9"/>
  <c r="AS8" i="9"/>
  <c r="AR8" i="9"/>
  <c r="AQ8" i="9"/>
  <c r="AT7" i="9"/>
  <c r="AS7" i="9"/>
  <c r="AR7" i="9"/>
  <c r="AQ7" i="9"/>
  <c r="AT6" i="9"/>
  <c r="AS6" i="9"/>
  <c r="AR6" i="9"/>
  <c r="AQ6" i="9"/>
  <c r="AT5" i="9"/>
  <c r="AS5" i="9"/>
  <c r="AR5" i="9"/>
  <c r="AQ5" i="9"/>
  <c r="AT4" i="9"/>
  <c r="AS4" i="9"/>
  <c r="AR4" i="9"/>
  <c r="AQ4" i="9"/>
  <c r="AE4" i="9"/>
  <c r="X78" i="1" l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64" i="1"/>
  <c r="X63" i="1"/>
  <c r="U78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64" i="1"/>
  <c r="U63" i="1"/>
  <c r="J104" i="22" l="1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" i="22"/>
  <c r="O139" i="22"/>
  <c r="N142" i="22"/>
  <c r="L140" i="22"/>
  <c r="M137" i="22"/>
  <c r="J138" i="22"/>
  <c r="M136" i="22"/>
  <c r="N106" i="22"/>
  <c r="O74" i="22"/>
  <c r="M77" i="22"/>
  <c r="N43" i="22"/>
  <c r="AC84" i="21"/>
  <c r="F152" i="22" s="1"/>
  <c r="AC83" i="21"/>
  <c r="F151" i="22" s="1"/>
  <c r="AC82" i="21"/>
  <c r="F150" i="22" s="1"/>
  <c r="AC81" i="21"/>
  <c r="F149" i="22" s="1"/>
  <c r="M81" i="21"/>
  <c r="C145" i="22" s="1"/>
  <c r="AC68" i="21"/>
  <c r="F125" i="22" s="1"/>
  <c r="AC67" i="21"/>
  <c r="F124" i="22" s="1"/>
  <c r="AC66" i="21"/>
  <c r="F123" i="22" s="1"/>
  <c r="AC65" i="21"/>
  <c r="F122" i="22" s="1"/>
  <c r="Y70" i="21"/>
  <c r="F118" i="22" s="1"/>
  <c r="Y69" i="21"/>
  <c r="F117" i="22" s="1"/>
  <c r="Y68" i="21"/>
  <c r="F116" i="22" s="1"/>
  <c r="Y67" i="21"/>
  <c r="F115" i="22" s="1"/>
  <c r="Y66" i="21"/>
  <c r="F114" i="22" s="1"/>
  <c r="Y65" i="21"/>
  <c r="F113" i="22" s="1"/>
  <c r="Q66" i="21"/>
  <c r="F105" i="22" s="1"/>
  <c r="Q65" i="21"/>
  <c r="F104" i="22" s="1"/>
  <c r="M70" i="21"/>
  <c r="C132" i="22" s="1"/>
  <c r="M69" i="21"/>
  <c r="C131" i="22" s="1"/>
  <c r="M68" i="21"/>
  <c r="C130" i="22" s="1"/>
  <c r="M67" i="21"/>
  <c r="C129" i="22" s="1"/>
  <c r="M66" i="21"/>
  <c r="C128" i="22" s="1"/>
  <c r="M65" i="21"/>
  <c r="C127" i="22" s="1"/>
  <c r="I73" i="21"/>
  <c r="C123" i="22" s="1"/>
  <c r="I72" i="21"/>
  <c r="C122" i="22" s="1"/>
  <c r="I71" i="21"/>
  <c r="C121" i="22" s="1"/>
  <c r="I70" i="21"/>
  <c r="C120" i="22" s="1"/>
  <c r="I69" i="21"/>
  <c r="C119" i="22" s="1"/>
  <c r="I68" i="21"/>
  <c r="C118" i="22" s="1"/>
  <c r="I67" i="21"/>
  <c r="C117" i="22" s="1"/>
  <c r="I66" i="21"/>
  <c r="C116" i="22" s="1"/>
  <c r="I65" i="21"/>
  <c r="C115" i="22" s="1"/>
  <c r="AC54" i="21"/>
  <c r="F89" i="22" s="1"/>
  <c r="AC53" i="21"/>
  <c r="F88" i="22" s="1"/>
  <c r="AC52" i="21"/>
  <c r="F87" i="22" s="1"/>
  <c r="AC51" i="21"/>
  <c r="F86" i="22" s="1"/>
  <c r="AC50" i="21"/>
  <c r="F85" i="22" s="1"/>
  <c r="AC49" i="21"/>
  <c r="F84" i="22" s="1"/>
  <c r="U50" i="21"/>
  <c r="F76" i="22" s="1"/>
  <c r="U49" i="21"/>
  <c r="F75" i="22" s="1"/>
  <c r="M51" i="21"/>
  <c r="C92" i="22" s="1"/>
  <c r="M50" i="21"/>
  <c r="C91" i="22" s="1"/>
  <c r="M49" i="21"/>
  <c r="C90" i="22" s="1"/>
  <c r="H59" i="21"/>
  <c r="I50" i="21"/>
  <c r="C79" i="22" s="1"/>
  <c r="I51" i="21"/>
  <c r="C80" i="22" s="1"/>
  <c r="I52" i="21"/>
  <c r="C81" i="22" s="1"/>
  <c r="I53" i="21"/>
  <c r="C82" i="22" s="1"/>
  <c r="I54" i="21"/>
  <c r="C83" i="22" s="1"/>
  <c r="I55" i="21"/>
  <c r="C84" i="22" s="1"/>
  <c r="I49" i="21"/>
  <c r="C78" i="22" s="1"/>
  <c r="I56" i="21"/>
  <c r="C85" i="22" s="1"/>
  <c r="B85" i="22"/>
  <c r="AC38" i="21"/>
  <c r="F61" i="22" s="1"/>
  <c r="AC39" i="21"/>
  <c r="F62" i="22" s="1"/>
  <c r="AC40" i="21"/>
  <c r="F63" i="22" s="1"/>
  <c r="AC41" i="21"/>
  <c r="F64" i="22" s="1"/>
  <c r="AC42" i="21"/>
  <c r="F65" i="22" s="1"/>
  <c r="AC43" i="21"/>
  <c r="F66" i="22" s="1"/>
  <c r="AC37" i="21"/>
  <c r="F60" i="22" s="1"/>
  <c r="AC36" i="21"/>
  <c r="F59" i="22" s="1"/>
  <c r="AC35" i="21"/>
  <c r="F58" i="22" s="1"/>
  <c r="AC34" i="21"/>
  <c r="F57" i="22" s="1"/>
  <c r="AC33" i="21"/>
  <c r="F56" i="22" s="1"/>
  <c r="AC32" i="21"/>
  <c r="F55" i="22" s="1"/>
  <c r="AC31" i="21"/>
  <c r="F54" i="22" s="1"/>
  <c r="AC30" i="21"/>
  <c r="F53" i="22" s="1"/>
  <c r="AC29" i="21"/>
  <c r="F52" i="22" s="1"/>
  <c r="AC28" i="21"/>
  <c r="F51" i="22" s="1"/>
  <c r="AC27" i="21"/>
  <c r="F50" i="22" s="1"/>
  <c r="Y27" i="21"/>
  <c r="F46" i="22" s="1"/>
  <c r="Q27" i="21"/>
  <c r="F38" i="22" s="1"/>
  <c r="M29" i="21"/>
  <c r="C51" i="22" s="1"/>
  <c r="M28" i="21"/>
  <c r="C50" i="22" s="1"/>
  <c r="M27" i="21"/>
  <c r="C49" i="22" s="1"/>
  <c r="I29" i="21"/>
  <c r="C44" i="22" s="1"/>
  <c r="I28" i="21"/>
  <c r="C43" i="22" s="1"/>
  <c r="I27" i="21"/>
  <c r="C42" i="22" s="1"/>
  <c r="E27" i="21"/>
  <c r="C38" i="22" s="1"/>
  <c r="AC7" i="21"/>
  <c r="F24" i="22" s="1"/>
  <c r="AC8" i="21"/>
  <c r="F25" i="22" s="1"/>
  <c r="AC9" i="21"/>
  <c r="F26" i="22" s="1"/>
  <c r="AC10" i="21"/>
  <c r="F27" i="22" s="1"/>
  <c r="AC6" i="21"/>
  <c r="F23" i="22" s="1"/>
  <c r="U7" i="21"/>
  <c r="F15" i="22" s="1"/>
  <c r="U6" i="21"/>
  <c r="F14" i="22" s="1"/>
  <c r="Q7" i="21"/>
  <c r="F5" i="22" s="1"/>
  <c r="Q8" i="21"/>
  <c r="F6" i="22" s="1"/>
  <c r="Q9" i="21"/>
  <c r="F7" i="22" s="1"/>
  <c r="Q6" i="21"/>
  <c r="F4" i="22" s="1"/>
  <c r="M6" i="21"/>
  <c r="C32" i="22" s="1"/>
  <c r="I7" i="21"/>
  <c r="C18" i="22" s="1"/>
  <c r="I8" i="21"/>
  <c r="C19" i="22" s="1"/>
  <c r="I9" i="21"/>
  <c r="C20" i="22" s="1"/>
  <c r="I10" i="21"/>
  <c r="C21" i="22" s="1"/>
  <c r="I11" i="21"/>
  <c r="C22" i="22" s="1"/>
  <c r="I12" i="21"/>
  <c r="C23" i="22" s="1"/>
  <c r="I13" i="21"/>
  <c r="C24" i="22" s="1"/>
  <c r="I14" i="21"/>
  <c r="C25" i="22" s="1"/>
  <c r="I15" i="21"/>
  <c r="C26" i="22" s="1"/>
  <c r="I16" i="21"/>
  <c r="C27" i="22" s="1"/>
  <c r="I17" i="21"/>
  <c r="C28" i="22" s="1"/>
  <c r="I6" i="21"/>
  <c r="C17" i="22" s="1"/>
  <c r="E7" i="21"/>
  <c r="C5" i="22" s="1"/>
  <c r="E8" i="21"/>
  <c r="C6" i="22" s="1"/>
  <c r="E9" i="21"/>
  <c r="C7" i="22" s="1"/>
  <c r="E10" i="21"/>
  <c r="C8" i="22" s="1"/>
  <c r="E11" i="21"/>
  <c r="C9" i="22" s="1"/>
  <c r="E12" i="21"/>
  <c r="C10" i="22" s="1"/>
  <c r="E13" i="21"/>
  <c r="C11" i="22" s="1"/>
  <c r="E14" i="21"/>
  <c r="C12" i="22" s="1"/>
  <c r="E15" i="21"/>
  <c r="C13" i="22" s="1"/>
  <c r="E6" i="21"/>
  <c r="C4" i="22" s="1"/>
  <c r="D6" i="21"/>
  <c r="B4" i="22" s="1"/>
  <c r="AB84" i="21"/>
  <c r="E152" i="22" s="1"/>
  <c r="AB83" i="21"/>
  <c r="E151" i="22" s="1"/>
  <c r="AB82" i="21"/>
  <c r="E150" i="22" s="1"/>
  <c r="AB81" i="21"/>
  <c r="E149" i="22" s="1"/>
  <c r="L81" i="21"/>
  <c r="B145" i="22" s="1"/>
  <c r="K139" i="22" s="1"/>
  <c r="H72" i="21"/>
  <c r="B122" i="22" s="1"/>
  <c r="H71" i="21"/>
  <c r="B121" i="22" s="1"/>
  <c r="X70" i="21"/>
  <c r="E118" i="22" s="1"/>
  <c r="H70" i="21"/>
  <c r="B120" i="22" s="1"/>
  <c r="X69" i="21"/>
  <c r="E117" i="22" s="1"/>
  <c r="L69" i="21"/>
  <c r="B131" i="22" s="1"/>
  <c r="H69" i="21"/>
  <c r="B119" i="22" s="1"/>
  <c r="AB68" i="21"/>
  <c r="E125" i="22" s="1"/>
  <c r="P105" i="22" s="1"/>
  <c r="X68" i="21"/>
  <c r="E116" i="22" s="1"/>
  <c r="L68" i="21"/>
  <c r="B130" i="22" s="1"/>
  <c r="H68" i="21"/>
  <c r="B118" i="22" s="1"/>
  <c r="AB67" i="21"/>
  <c r="E124" i="22" s="1"/>
  <c r="X67" i="21"/>
  <c r="E115" i="22" s="1"/>
  <c r="L67" i="21"/>
  <c r="B129" i="22" s="1"/>
  <c r="H67" i="21"/>
  <c r="B117" i="22" s="1"/>
  <c r="AB66" i="21"/>
  <c r="E123" i="22" s="1"/>
  <c r="X66" i="21"/>
  <c r="E114" i="22" s="1"/>
  <c r="P66" i="21"/>
  <c r="E105" i="22" s="1"/>
  <c r="L66" i="21"/>
  <c r="B128" i="22" s="1"/>
  <c r="H66" i="21"/>
  <c r="B116" i="22" s="1"/>
  <c r="AB65" i="21"/>
  <c r="E122" i="22" s="1"/>
  <c r="X65" i="21"/>
  <c r="E113" i="22" s="1"/>
  <c r="P65" i="21"/>
  <c r="E104" i="22" s="1"/>
  <c r="M107" i="22" s="1"/>
  <c r="L65" i="21"/>
  <c r="B127" i="22" s="1"/>
  <c r="H65" i="21"/>
  <c r="B115" i="22" s="1"/>
  <c r="AB54" i="21"/>
  <c r="E89" i="22" s="1"/>
  <c r="H55" i="21"/>
  <c r="B84" i="22" s="1"/>
  <c r="L73" i="22" s="1"/>
  <c r="AB53" i="21"/>
  <c r="E88" i="22" s="1"/>
  <c r="H54" i="21"/>
  <c r="B83" i="22" s="1"/>
  <c r="AB52" i="21"/>
  <c r="E87" i="22" s="1"/>
  <c r="H53" i="21"/>
  <c r="B82" i="22" s="1"/>
  <c r="AB51" i="21"/>
  <c r="E86" i="22" s="1"/>
  <c r="L51" i="21"/>
  <c r="B92" i="22" s="1"/>
  <c r="K95" i="22" s="1"/>
  <c r="H52" i="21"/>
  <c r="B81" i="22" s="1"/>
  <c r="B74" i="22"/>
  <c r="AB50" i="21"/>
  <c r="E85" i="22" s="1"/>
  <c r="L50" i="21"/>
  <c r="B91" i="22" s="1"/>
  <c r="H51" i="21"/>
  <c r="B80" i="22" s="1"/>
  <c r="B73" i="22"/>
  <c r="AB49" i="21"/>
  <c r="E84" i="22" s="1"/>
  <c r="T50" i="21"/>
  <c r="E76" i="22" s="1"/>
  <c r="N72" i="22" s="1"/>
  <c r="H50" i="21"/>
  <c r="B79" i="22" s="1"/>
  <c r="B72" i="22"/>
  <c r="T49" i="21"/>
  <c r="E75" i="22" s="1"/>
  <c r="L49" i="21"/>
  <c r="B90" i="22" s="1"/>
  <c r="K79" i="22" s="1"/>
  <c r="H49" i="21"/>
  <c r="B78" i="22" s="1"/>
  <c r="AB43" i="21"/>
  <c r="E66" i="22" s="1"/>
  <c r="AB42" i="21"/>
  <c r="E65" i="22" s="1"/>
  <c r="AB41" i="21"/>
  <c r="E64" i="22" s="1"/>
  <c r="AB40" i="21"/>
  <c r="E63" i="22" s="1"/>
  <c r="AB39" i="21"/>
  <c r="E62" i="22" s="1"/>
  <c r="AB38" i="21"/>
  <c r="E61" i="22" s="1"/>
  <c r="AB37" i="21"/>
  <c r="E60" i="22" s="1"/>
  <c r="AB36" i="21"/>
  <c r="E59" i="22" s="1"/>
  <c r="AB35" i="21"/>
  <c r="E58" i="22" s="1"/>
  <c r="AB34" i="21"/>
  <c r="E57" i="22" s="1"/>
  <c r="AB33" i="21"/>
  <c r="E56" i="22" s="1"/>
  <c r="AB32" i="21"/>
  <c r="E55" i="22" s="1"/>
  <c r="AB31" i="21"/>
  <c r="E54" i="22" s="1"/>
  <c r="AB30" i="21"/>
  <c r="E53" i="22" s="1"/>
  <c r="AB29" i="21"/>
  <c r="E52" i="22" s="1"/>
  <c r="L29" i="21"/>
  <c r="B51" i="22" s="1"/>
  <c r="H29" i="21"/>
  <c r="B44" i="22" s="1"/>
  <c r="AB28" i="21"/>
  <c r="E51" i="22" s="1"/>
  <c r="L28" i="21"/>
  <c r="B50" i="22" s="1"/>
  <c r="H28" i="21"/>
  <c r="B43" i="22" s="1"/>
  <c r="D27" i="21"/>
  <c r="B38" i="22" s="1"/>
  <c r="J38" i="22" s="1"/>
  <c r="AB27" i="21"/>
  <c r="E50" i="22" s="1"/>
  <c r="X27" i="21"/>
  <c r="E46" i="22" s="1"/>
  <c r="O38" i="22" s="1"/>
  <c r="P27" i="21"/>
  <c r="E38" i="22" s="1"/>
  <c r="M41" i="22" s="1"/>
  <c r="L27" i="21"/>
  <c r="B49" i="22" s="1"/>
  <c r="H27" i="21"/>
  <c r="B42" i="22" s="1"/>
  <c r="H16" i="21"/>
  <c r="B27" i="22" s="1"/>
  <c r="H15" i="21"/>
  <c r="B26" i="22" s="1"/>
  <c r="D15" i="21"/>
  <c r="B13" i="22" s="1"/>
  <c r="J18" i="22" s="1"/>
  <c r="H14" i="21"/>
  <c r="B25" i="22" s="1"/>
  <c r="D14" i="21"/>
  <c r="B12" i="22" s="1"/>
  <c r="H13" i="21"/>
  <c r="B24" i="22" s="1"/>
  <c r="D13" i="21"/>
  <c r="B11" i="22" s="1"/>
  <c r="P9" i="21"/>
  <c r="E7" i="22" s="1"/>
  <c r="H12" i="21"/>
  <c r="B23" i="22" s="1"/>
  <c r="D12" i="21"/>
  <c r="B10" i="22" s="1"/>
  <c r="P8" i="21"/>
  <c r="E6" i="22" s="1"/>
  <c r="H11" i="21"/>
  <c r="B22" i="22" s="1"/>
  <c r="D11" i="21"/>
  <c r="B9" i="22" s="1"/>
  <c r="AB10" i="21"/>
  <c r="E27" i="22" s="1"/>
  <c r="H10" i="21"/>
  <c r="B21" i="22" s="1"/>
  <c r="D10" i="21"/>
  <c r="B8" i="22" s="1"/>
  <c r="AB9" i="21"/>
  <c r="E26" i="22" s="1"/>
  <c r="H9" i="21"/>
  <c r="B20" i="22" s="1"/>
  <c r="D9" i="21"/>
  <c r="B7" i="22" s="1"/>
  <c r="AB8" i="21"/>
  <c r="E25" i="22" s="1"/>
  <c r="L6" i="21"/>
  <c r="B32" i="22" s="1"/>
  <c r="K6" i="22" s="1"/>
  <c r="H8" i="21"/>
  <c r="B19" i="22" s="1"/>
  <c r="D8" i="21"/>
  <c r="B6" i="22" s="1"/>
  <c r="AB7" i="21"/>
  <c r="E24" i="22" s="1"/>
  <c r="T7" i="21"/>
  <c r="E15" i="22" s="1"/>
  <c r="P7" i="21"/>
  <c r="E5" i="22" s="1"/>
  <c r="H7" i="21"/>
  <c r="B18" i="22" s="1"/>
  <c r="D7" i="21"/>
  <c r="B5" i="22" s="1"/>
  <c r="AB6" i="21"/>
  <c r="E23" i="22" s="1"/>
  <c r="T6" i="21"/>
  <c r="E14" i="22" s="1"/>
  <c r="P6" i="21"/>
  <c r="E4" i="22" s="1"/>
  <c r="H6" i="21"/>
  <c r="B17" i="22" s="1"/>
  <c r="K78" i="22" l="1"/>
  <c r="K71" i="22"/>
  <c r="L77" i="22"/>
  <c r="K105" i="22"/>
  <c r="K94" i="22"/>
  <c r="K98" i="22"/>
  <c r="P137" i="22"/>
  <c r="K87" i="22"/>
  <c r="K82" i="22"/>
  <c r="P120" i="22"/>
  <c r="K161" i="22"/>
  <c r="K145" i="22"/>
  <c r="K165" i="22"/>
  <c r="K162" i="22"/>
  <c r="O104" i="22"/>
  <c r="K72" i="22"/>
  <c r="P107" i="22"/>
  <c r="K91" i="22"/>
  <c r="K75" i="22"/>
  <c r="P119" i="22"/>
  <c r="K158" i="22"/>
  <c r="K142" i="22"/>
  <c r="P124" i="22"/>
  <c r="K146" i="22"/>
  <c r="K111" i="22"/>
  <c r="L71" i="22"/>
  <c r="N71" i="22"/>
  <c r="P74" i="22"/>
  <c r="P140" i="22"/>
  <c r="K90" i="22"/>
  <c r="K74" i="22"/>
  <c r="P116" i="22"/>
  <c r="K157" i="22"/>
  <c r="K141" i="22"/>
  <c r="P128" i="22"/>
  <c r="K154" i="22"/>
  <c r="M105" i="22"/>
  <c r="L109" i="22"/>
  <c r="K86" i="22"/>
  <c r="L93" i="22"/>
  <c r="P108" i="22"/>
  <c r="K153" i="22"/>
  <c r="K137" i="22"/>
  <c r="K149" i="22"/>
  <c r="L74" i="22"/>
  <c r="P112" i="22"/>
  <c r="K138" i="22"/>
  <c r="L106" i="22"/>
  <c r="K99" i="22"/>
  <c r="K83" i="22"/>
  <c r="L89" i="22"/>
  <c r="P132" i="22"/>
  <c r="P104" i="22"/>
  <c r="K150" i="22"/>
  <c r="P156" i="22"/>
  <c r="L85" i="22"/>
  <c r="L97" i="22"/>
  <c r="L81" i="22"/>
  <c r="P164" i="22"/>
  <c r="P160" i="22"/>
  <c r="P152" i="22"/>
  <c r="P148" i="22"/>
  <c r="P144" i="22"/>
  <c r="P163" i="22"/>
  <c r="P159" i="22"/>
  <c r="P155" i="22"/>
  <c r="P151" i="22"/>
  <c r="P147" i="22"/>
  <c r="P143" i="22"/>
  <c r="P139" i="22"/>
  <c r="P136" i="22"/>
  <c r="P162" i="22"/>
  <c r="P158" i="22"/>
  <c r="P154" i="22"/>
  <c r="P150" i="22"/>
  <c r="P146" i="22"/>
  <c r="P142" i="22"/>
  <c r="P138" i="22"/>
  <c r="P165" i="22"/>
  <c r="P161" i="22"/>
  <c r="P157" i="22"/>
  <c r="P153" i="22"/>
  <c r="P149" i="22"/>
  <c r="P145" i="22"/>
  <c r="P141" i="22"/>
  <c r="K128" i="22"/>
  <c r="K120" i="22"/>
  <c r="K108" i="22"/>
  <c r="L129" i="22"/>
  <c r="L121" i="22"/>
  <c r="L113" i="22"/>
  <c r="L105" i="22"/>
  <c r="M126" i="22"/>
  <c r="M118" i="22"/>
  <c r="M110" i="22"/>
  <c r="O131" i="22"/>
  <c r="O127" i="22"/>
  <c r="O119" i="22"/>
  <c r="O115" i="22"/>
  <c r="O111" i="22"/>
  <c r="O107" i="22"/>
  <c r="K131" i="22"/>
  <c r="K123" i="22"/>
  <c r="K115" i="22"/>
  <c r="K107" i="22"/>
  <c r="L128" i="22"/>
  <c r="L120" i="22"/>
  <c r="L112" i="22"/>
  <c r="L104" i="22"/>
  <c r="M125" i="22"/>
  <c r="M117" i="22"/>
  <c r="M109" i="22"/>
  <c r="O130" i="22"/>
  <c r="O118" i="22"/>
  <c r="P131" i="22"/>
  <c r="P123" i="22"/>
  <c r="P111" i="22"/>
  <c r="K130" i="22"/>
  <c r="K126" i="22"/>
  <c r="K122" i="22"/>
  <c r="K118" i="22"/>
  <c r="K114" i="22"/>
  <c r="K110" i="22"/>
  <c r="K106" i="22"/>
  <c r="L131" i="22"/>
  <c r="L127" i="22"/>
  <c r="L123" i="22"/>
  <c r="L119" i="22"/>
  <c r="L115" i="22"/>
  <c r="L111" i="22"/>
  <c r="L107" i="22"/>
  <c r="M132" i="22"/>
  <c r="M128" i="22"/>
  <c r="M124" i="22"/>
  <c r="M120" i="22"/>
  <c r="M116" i="22"/>
  <c r="M112" i="22"/>
  <c r="M108" i="22"/>
  <c r="M104" i="22"/>
  <c r="O129" i="22"/>
  <c r="O125" i="22"/>
  <c r="O121" i="22"/>
  <c r="O117" i="22"/>
  <c r="O113" i="22"/>
  <c r="O109" i="22"/>
  <c r="O105" i="22"/>
  <c r="P130" i="22"/>
  <c r="P126" i="22"/>
  <c r="P122" i="22"/>
  <c r="P118" i="22"/>
  <c r="P114" i="22"/>
  <c r="P110" i="22"/>
  <c r="P106" i="22"/>
  <c r="K164" i="22"/>
  <c r="K160" i="22"/>
  <c r="K156" i="22"/>
  <c r="K152" i="22"/>
  <c r="K148" i="22"/>
  <c r="K144" i="22"/>
  <c r="K140" i="22"/>
  <c r="K132" i="22"/>
  <c r="K124" i="22"/>
  <c r="K116" i="22"/>
  <c r="K112" i="22"/>
  <c r="K104" i="22"/>
  <c r="L125" i="22"/>
  <c r="L117" i="22"/>
  <c r="M130" i="22"/>
  <c r="M122" i="22"/>
  <c r="M114" i="22"/>
  <c r="M106" i="22"/>
  <c r="O123" i="22"/>
  <c r="K127" i="22"/>
  <c r="K119" i="22"/>
  <c r="L132" i="22"/>
  <c r="L124" i="22"/>
  <c r="L116" i="22"/>
  <c r="L108" i="22"/>
  <c r="M129" i="22"/>
  <c r="M121" i="22"/>
  <c r="M113" i="22"/>
  <c r="O126" i="22"/>
  <c r="O122" i="22"/>
  <c r="O114" i="22"/>
  <c r="O110" i="22"/>
  <c r="O106" i="22"/>
  <c r="P127" i="22"/>
  <c r="P115" i="22"/>
  <c r="K129" i="22"/>
  <c r="K125" i="22"/>
  <c r="K121" i="22"/>
  <c r="K117" i="22"/>
  <c r="K113" i="22"/>
  <c r="K109" i="22"/>
  <c r="L130" i="22"/>
  <c r="L126" i="22"/>
  <c r="L122" i="22"/>
  <c r="L118" i="22"/>
  <c r="L114" i="22"/>
  <c r="L110" i="22"/>
  <c r="M131" i="22"/>
  <c r="M127" i="22"/>
  <c r="M123" i="22"/>
  <c r="M119" i="22"/>
  <c r="M115" i="22"/>
  <c r="M111" i="22"/>
  <c r="O132" i="22"/>
  <c r="O128" i="22"/>
  <c r="O124" i="22"/>
  <c r="O120" i="22"/>
  <c r="O116" i="22"/>
  <c r="O112" i="22"/>
  <c r="O108" i="22"/>
  <c r="P129" i="22"/>
  <c r="P125" i="22"/>
  <c r="P121" i="22"/>
  <c r="P117" i="22"/>
  <c r="P113" i="22"/>
  <c r="P109" i="22"/>
  <c r="K163" i="22"/>
  <c r="K159" i="22"/>
  <c r="K155" i="22"/>
  <c r="K151" i="22"/>
  <c r="K147" i="22"/>
  <c r="K143" i="22"/>
  <c r="N99" i="22"/>
  <c r="N91" i="22"/>
  <c r="N83" i="22"/>
  <c r="N75" i="22"/>
  <c r="P97" i="22"/>
  <c r="P89" i="22"/>
  <c r="P81" i="22"/>
  <c r="P73" i="22"/>
  <c r="L70" i="22"/>
  <c r="L96" i="22"/>
  <c r="L92" i="22"/>
  <c r="L88" i="22"/>
  <c r="L84" i="22"/>
  <c r="L80" i="22"/>
  <c r="L76" i="22"/>
  <c r="L72" i="22"/>
  <c r="N98" i="22"/>
  <c r="N94" i="22"/>
  <c r="N90" i="22"/>
  <c r="N86" i="22"/>
  <c r="N82" i="22"/>
  <c r="N78" i="22"/>
  <c r="N74" i="22"/>
  <c r="P70" i="22"/>
  <c r="P96" i="22"/>
  <c r="P92" i="22"/>
  <c r="P88" i="22"/>
  <c r="P84" i="22"/>
  <c r="P80" i="22"/>
  <c r="P76" i="22"/>
  <c r="P72" i="22"/>
  <c r="K97" i="22"/>
  <c r="K93" i="22"/>
  <c r="K89" i="22"/>
  <c r="K85" i="22"/>
  <c r="K81" i="22"/>
  <c r="K77" i="22"/>
  <c r="K73" i="22"/>
  <c r="L99" i="22"/>
  <c r="L95" i="22"/>
  <c r="L91" i="22"/>
  <c r="L87" i="22"/>
  <c r="L83" i="22"/>
  <c r="L79" i="22"/>
  <c r="L75" i="22"/>
  <c r="N97" i="22"/>
  <c r="N93" i="22"/>
  <c r="N89" i="22"/>
  <c r="N85" i="22"/>
  <c r="N81" i="22"/>
  <c r="N77" i="22"/>
  <c r="N73" i="22"/>
  <c r="P99" i="22"/>
  <c r="P95" i="22"/>
  <c r="P91" i="22"/>
  <c r="P87" i="22"/>
  <c r="P83" i="22"/>
  <c r="P79" i="22"/>
  <c r="P75" i="22"/>
  <c r="P71" i="22"/>
  <c r="N95" i="22"/>
  <c r="N87" i="22"/>
  <c r="N79" i="22"/>
  <c r="P93" i="22"/>
  <c r="P85" i="22"/>
  <c r="P77" i="22"/>
  <c r="K70" i="22"/>
  <c r="K96" i="22"/>
  <c r="K92" i="22"/>
  <c r="K88" i="22"/>
  <c r="K84" i="22"/>
  <c r="K80" i="22"/>
  <c r="K76" i="22"/>
  <c r="L98" i="22"/>
  <c r="L94" i="22"/>
  <c r="L90" i="22"/>
  <c r="L86" i="22"/>
  <c r="L82" i="22"/>
  <c r="L78" i="22"/>
  <c r="N70" i="22"/>
  <c r="N96" i="22"/>
  <c r="N92" i="22"/>
  <c r="N88" i="22"/>
  <c r="N84" i="22"/>
  <c r="N80" i="22"/>
  <c r="N76" i="22"/>
  <c r="P98" i="22"/>
  <c r="P94" i="22"/>
  <c r="P90" i="22"/>
  <c r="P86" i="22"/>
  <c r="P82" i="22"/>
  <c r="P78" i="22"/>
  <c r="N4" i="22"/>
  <c r="O52" i="22"/>
  <c r="J49" i="22"/>
  <c r="O44" i="22"/>
  <c r="J37" i="22"/>
  <c r="J65" i="22"/>
  <c r="K38" i="22"/>
  <c r="J57" i="22"/>
  <c r="O60" i="22"/>
  <c r="J45" i="22"/>
  <c r="L40" i="22"/>
  <c r="K46" i="22"/>
  <c r="J61" i="22"/>
  <c r="J41" i="22"/>
  <c r="J74" i="22"/>
  <c r="K62" i="22"/>
  <c r="M63" i="22"/>
  <c r="M55" i="22"/>
  <c r="M47" i="22"/>
  <c r="M39" i="22"/>
  <c r="J97" i="22"/>
  <c r="J89" i="22"/>
  <c r="J81" i="22"/>
  <c r="J73" i="22"/>
  <c r="K58" i="22"/>
  <c r="K42" i="22"/>
  <c r="M60" i="22"/>
  <c r="M52" i="22"/>
  <c r="M44" i="22"/>
  <c r="O65" i="22"/>
  <c r="O57" i="22"/>
  <c r="O49" i="22"/>
  <c r="O41" i="22"/>
  <c r="J96" i="22"/>
  <c r="J88" i="22"/>
  <c r="J80" i="22"/>
  <c r="J72" i="22"/>
  <c r="L42" i="22"/>
  <c r="P38" i="22"/>
  <c r="K54" i="22"/>
  <c r="M59" i="22"/>
  <c r="M51" i="22"/>
  <c r="M43" i="22"/>
  <c r="O64" i="22"/>
  <c r="O56" i="22"/>
  <c r="O48" i="22"/>
  <c r="O40" i="22"/>
  <c r="J93" i="22"/>
  <c r="J85" i="22"/>
  <c r="J77" i="22"/>
  <c r="K39" i="22"/>
  <c r="P39" i="22"/>
  <c r="O37" i="22"/>
  <c r="J53" i="22"/>
  <c r="K66" i="22"/>
  <c r="K50" i="22"/>
  <c r="M64" i="22"/>
  <c r="M56" i="22"/>
  <c r="M48" i="22"/>
  <c r="M40" i="22"/>
  <c r="O61" i="22"/>
  <c r="O53" i="22"/>
  <c r="O45" i="22"/>
  <c r="J70" i="22"/>
  <c r="J92" i="22"/>
  <c r="J84" i="22"/>
  <c r="J76" i="22"/>
  <c r="L63" i="22"/>
  <c r="L55" i="22"/>
  <c r="L47" i="22"/>
  <c r="L39" i="22"/>
  <c r="P66" i="22"/>
  <c r="P58" i="22"/>
  <c r="P50" i="22"/>
  <c r="P42" i="22"/>
  <c r="J64" i="22"/>
  <c r="J56" i="22"/>
  <c r="J48" i="22"/>
  <c r="J40" i="22"/>
  <c r="K61" i="22"/>
  <c r="K53" i="22"/>
  <c r="K45" i="22"/>
  <c r="L66" i="22"/>
  <c r="L54" i="22"/>
  <c r="L46" i="22"/>
  <c r="L38" i="22"/>
  <c r="P65" i="22"/>
  <c r="P57" i="22"/>
  <c r="P49" i="22"/>
  <c r="P45" i="22"/>
  <c r="P41" i="22"/>
  <c r="K37" i="22"/>
  <c r="J63" i="22"/>
  <c r="J59" i="22"/>
  <c r="J55" i="22"/>
  <c r="J51" i="22"/>
  <c r="J47" i="22"/>
  <c r="J43" i="22"/>
  <c r="J39" i="22"/>
  <c r="K64" i="22"/>
  <c r="K60" i="22"/>
  <c r="K56" i="22"/>
  <c r="K52" i="22"/>
  <c r="K48" i="22"/>
  <c r="K44" i="22"/>
  <c r="K40" i="22"/>
  <c r="L65" i="22"/>
  <c r="L61" i="22"/>
  <c r="L57" i="22"/>
  <c r="L53" i="22"/>
  <c r="L49" i="22"/>
  <c r="L45" i="22"/>
  <c r="L41" i="22"/>
  <c r="M66" i="22"/>
  <c r="M62" i="22"/>
  <c r="M58" i="22"/>
  <c r="M54" i="22"/>
  <c r="M50" i="22"/>
  <c r="M46" i="22"/>
  <c r="M42" i="22"/>
  <c r="M38" i="22"/>
  <c r="O63" i="22"/>
  <c r="O59" i="22"/>
  <c r="O55" i="22"/>
  <c r="O51" i="22"/>
  <c r="O47" i="22"/>
  <c r="O43" i="22"/>
  <c r="O39" i="22"/>
  <c r="P64" i="22"/>
  <c r="P60" i="22"/>
  <c r="P56" i="22"/>
  <c r="P52" i="22"/>
  <c r="P48" i="22"/>
  <c r="P44" i="22"/>
  <c r="P40" i="22"/>
  <c r="J99" i="22"/>
  <c r="J95" i="22"/>
  <c r="J91" i="22"/>
  <c r="J87" i="22"/>
  <c r="J83" i="22"/>
  <c r="J79" i="22"/>
  <c r="J75" i="22"/>
  <c r="J71" i="22"/>
  <c r="L59" i="22"/>
  <c r="L51" i="22"/>
  <c r="L43" i="22"/>
  <c r="P62" i="22"/>
  <c r="P54" i="22"/>
  <c r="P46" i="22"/>
  <c r="J60" i="22"/>
  <c r="J52" i="22"/>
  <c r="J44" i="22"/>
  <c r="K65" i="22"/>
  <c r="K57" i="22"/>
  <c r="K49" i="22"/>
  <c r="K41" i="22"/>
  <c r="L62" i="22"/>
  <c r="L58" i="22"/>
  <c r="L50" i="22"/>
  <c r="P61" i="22"/>
  <c r="P53" i="22"/>
  <c r="J66" i="22"/>
  <c r="J62" i="22"/>
  <c r="J58" i="22"/>
  <c r="J54" i="22"/>
  <c r="J50" i="22"/>
  <c r="J46" i="22"/>
  <c r="J42" i="22"/>
  <c r="K63" i="22"/>
  <c r="K59" i="22"/>
  <c r="K55" i="22"/>
  <c r="K51" i="22"/>
  <c r="K47" i="22"/>
  <c r="K43" i="22"/>
  <c r="L64" i="22"/>
  <c r="L60" i="22"/>
  <c r="L56" i="22"/>
  <c r="L52" i="22"/>
  <c r="L48" i="22"/>
  <c r="L44" i="22"/>
  <c r="M65" i="22"/>
  <c r="M61" i="22"/>
  <c r="M57" i="22"/>
  <c r="M53" i="22"/>
  <c r="M49" i="22"/>
  <c r="M45" i="22"/>
  <c r="O66" i="22"/>
  <c r="O62" i="22"/>
  <c r="O58" i="22"/>
  <c r="O54" i="22"/>
  <c r="O50" i="22"/>
  <c r="O46" i="22"/>
  <c r="O42" i="22"/>
  <c r="P63" i="22"/>
  <c r="P59" i="22"/>
  <c r="P55" i="22"/>
  <c r="P51" i="22"/>
  <c r="P47" i="22"/>
  <c r="P43" i="22"/>
  <c r="J98" i="22"/>
  <c r="J94" i="22"/>
  <c r="J90" i="22"/>
  <c r="J86" i="22"/>
  <c r="J82" i="22"/>
  <c r="J78" i="22"/>
  <c r="P20" i="22"/>
  <c r="M4" i="22"/>
  <c r="M18" i="22"/>
  <c r="K4" i="22"/>
  <c r="N31" i="22"/>
  <c r="N23" i="22"/>
  <c r="N7" i="22"/>
  <c r="P4" i="22"/>
  <c r="P3" i="22"/>
  <c r="M30" i="22"/>
  <c r="N30" i="22"/>
  <c r="N14" i="22"/>
  <c r="P32" i="22"/>
  <c r="P16" i="22"/>
  <c r="N5" i="22"/>
  <c r="P6" i="22"/>
  <c r="L4" i="22"/>
  <c r="K20" i="22"/>
  <c r="M22" i="22"/>
  <c r="M6" i="22"/>
  <c r="N26" i="22"/>
  <c r="N18" i="22"/>
  <c r="N10" i="22"/>
  <c r="P24" i="22"/>
  <c r="P8" i="22"/>
  <c r="N15" i="22"/>
  <c r="M14" i="22"/>
  <c r="N22" i="22"/>
  <c r="N6" i="22"/>
  <c r="K32" i="22"/>
  <c r="M26" i="22"/>
  <c r="M10" i="22"/>
  <c r="N27" i="22"/>
  <c r="N19" i="22"/>
  <c r="N11" i="22"/>
  <c r="N3" i="22"/>
  <c r="P28" i="22"/>
  <c r="P12" i="22"/>
  <c r="P29" i="22"/>
  <c r="P25" i="22"/>
  <c r="P21" i="22"/>
  <c r="P17" i="22"/>
  <c r="P13" i="22"/>
  <c r="P9" i="22"/>
  <c r="P5" i="22"/>
  <c r="P31" i="22"/>
  <c r="P27" i="22"/>
  <c r="P23" i="22"/>
  <c r="P19" i="22"/>
  <c r="P15" i="22"/>
  <c r="P11" i="22"/>
  <c r="P7" i="22"/>
  <c r="P30" i="22"/>
  <c r="P26" i="22"/>
  <c r="P22" i="22"/>
  <c r="P18" i="22"/>
  <c r="P14" i="22"/>
  <c r="P10" i="22"/>
  <c r="N29" i="22"/>
  <c r="N25" i="22"/>
  <c r="N21" i="22"/>
  <c r="N17" i="22"/>
  <c r="N13" i="22"/>
  <c r="N9" i="22"/>
  <c r="N32" i="22"/>
  <c r="N28" i="22"/>
  <c r="N24" i="22"/>
  <c r="N20" i="22"/>
  <c r="N16" i="22"/>
  <c r="N12" i="22"/>
  <c r="N8" i="22"/>
  <c r="M3" i="22"/>
  <c r="M25" i="22"/>
  <c r="M17" i="22"/>
  <c r="M9" i="22"/>
  <c r="M31" i="22"/>
  <c r="M27" i="22"/>
  <c r="M23" i="22"/>
  <c r="M19" i="22"/>
  <c r="M15" i="22"/>
  <c r="M11" i="22"/>
  <c r="M7" i="22"/>
  <c r="M29" i="22"/>
  <c r="M21" i="22"/>
  <c r="M13" i="22"/>
  <c r="M5" i="22"/>
  <c r="M32" i="22"/>
  <c r="M28" i="22"/>
  <c r="M24" i="22"/>
  <c r="M20" i="22"/>
  <c r="M16" i="22"/>
  <c r="M12" i="22"/>
  <c r="M8" i="22"/>
  <c r="K16" i="22"/>
  <c r="J11" i="22"/>
  <c r="J7" i="22"/>
  <c r="K24" i="22"/>
  <c r="K8" i="22"/>
  <c r="K28" i="22"/>
  <c r="K12" i="22"/>
  <c r="K27" i="22"/>
  <c r="K19" i="22"/>
  <c r="K11" i="22"/>
  <c r="K3" i="22"/>
  <c r="K29" i="22"/>
  <c r="K25" i="22"/>
  <c r="K21" i="22"/>
  <c r="K17" i="22"/>
  <c r="K13" i="22"/>
  <c r="K9" i="22"/>
  <c r="K5" i="22"/>
  <c r="K31" i="22"/>
  <c r="K23" i="22"/>
  <c r="K15" i="22"/>
  <c r="K7" i="22"/>
  <c r="K30" i="22"/>
  <c r="K26" i="22"/>
  <c r="K22" i="22"/>
  <c r="K18" i="22"/>
  <c r="K14" i="22"/>
  <c r="K10" i="22"/>
  <c r="L27" i="22"/>
  <c r="L19" i="22"/>
  <c r="L7" i="22"/>
  <c r="L30" i="22"/>
  <c r="L22" i="22"/>
  <c r="L14" i="22"/>
  <c r="L6" i="22"/>
  <c r="L29" i="22"/>
  <c r="L25" i="22"/>
  <c r="L21" i="22"/>
  <c r="L17" i="22"/>
  <c r="L13" i="22"/>
  <c r="L9" i="22"/>
  <c r="L5" i="22"/>
  <c r="L31" i="22"/>
  <c r="L23" i="22"/>
  <c r="L15" i="22"/>
  <c r="L11" i="22"/>
  <c r="L26" i="22"/>
  <c r="L18" i="22"/>
  <c r="L10" i="22"/>
  <c r="L32" i="22"/>
  <c r="L28" i="22"/>
  <c r="L24" i="22"/>
  <c r="L20" i="22"/>
  <c r="L16" i="22"/>
  <c r="L12" i="22"/>
  <c r="L8" i="22"/>
  <c r="J10" i="22"/>
  <c r="J29" i="22"/>
  <c r="J25" i="22"/>
  <c r="J21" i="22"/>
  <c r="J17" i="22"/>
  <c r="J13" i="22"/>
  <c r="J9" i="22"/>
  <c r="J5" i="22"/>
  <c r="J32" i="22"/>
  <c r="J28" i="22"/>
  <c r="J24" i="22"/>
  <c r="J20" i="22"/>
  <c r="J16" i="22"/>
  <c r="J12" i="22"/>
  <c r="J8" i="22"/>
  <c r="J4" i="22"/>
  <c r="J30" i="22"/>
  <c r="J26" i="22"/>
  <c r="J22" i="22"/>
  <c r="J14" i="22"/>
  <c r="J6" i="22"/>
  <c r="J3" i="22"/>
  <c r="J31" i="22"/>
  <c r="J27" i="22"/>
  <c r="J23" i="22"/>
  <c r="J19" i="22"/>
  <c r="J15" i="22"/>
  <c r="N136" i="22"/>
  <c r="N66" i="22"/>
  <c r="N58" i="22"/>
  <c r="N50" i="22"/>
  <c r="N42" i="22"/>
  <c r="M92" i="22"/>
  <c r="M84" i="22"/>
  <c r="M76" i="22"/>
  <c r="O97" i="22"/>
  <c r="O89" i="22"/>
  <c r="O81" i="22"/>
  <c r="O73" i="22"/>
  <c r="N129" i="22"/>
  <c r="N121" i="22"/>
  <c r="N113" i="22"/>
  <c r="N105" i="22"/>
  <c r="J161" i="22"/>
  <c r="J153" i="22"/>
  <c r="J145" i="22"/>
  <c r="J137" i="22"/>
  <c r="L163" i="22"/>
  <c r="L155" i="22"/>
  <c r="L147" i="22"/>
  <c r="L139" i="22"/>
  <c r="M160" i="22"/>
  <c r="M152" i="22"/>
  <c r="M144" i="22"/>
  <c r="N165" i="22"/>
  <c r="N157" i="22"/>
  <c r="N149" i="22"/>
  <c r="N141" i="22"/>
  <c r="O162" i="22"/>
  <c r="O154" i="22"/>
  <c r="O146" i="22"/>
  <c r="O138" i="22"/>
  <c r="N65" i="22"/>
  <c r="N57" i="22"/>
  <c r="N49" i="22"/>
  <c r="N41" i="22"/>
  <c r="M99" i="22"/>
  <c r="M91" i="22"/>
  <c r="M83" i="22"/>
  <c r="M75" i="22"/>
  <c r="O96" i="22"/>
  <c r="O88" i="22"/>
  <c r="O80" i="22"/>
  <c r="O72" i="22"/>
  <c r="N128" i="22"/>
  <c r="N120" i="22"/>
  <c r="N112" i="22"/>
  <c r="N104" i="22"/>
  <c r="J160" i="22"/>
  <c r="J152" i="22"/>
  <c r="J144" i="22"/>
  <c r="L162" i="22"/>
  <c r="L154" i="22"/>
  <c r="L146" i="22"/>
  <c r="L138" i="22"/>
  <c r="M159" i="22"/>
  <c r="M151" i="22"/>
  <c r="M143" i="22"/>
  <c r="N164" i="22"/>
  <c r="N156" i="22"/>
  <c r="N148" i="22"/>
  <c r="N140" i="22"/>
  <c r="O161" i="22"/>
  <c r="O153" i="22"/>
  <c r="O145" i="22"/>
  <c r="O137" i="22"/>
  <c r="N64" i="22"/>
  <c r="N56" i="22"/>
  <c r="N48" i="22"/>
  <c r="N40" i="22"/>
  <c r="M98" i="22"/>
  <c r="M90" i="22"/>
  <c r="M82" i="22"/>
  <c r="M74" i="22"/>
  <c r="O95" i="22"/>
  <c r="O87" i="22"/>
  <c r="O79" i="22"/>
  <c r="O71" i="22"/>
  <c r="N127" i="22"/>
  <c r="N119" i="22"/>
  <c r="N111" i="22"/>
  <c r="J159" i="22"/>
  <c r="J151" i="22"/>
  <c r="J143" i="22"/>
  <c r="L161" i="22"/>
  <c r="L153" i="22"/>
  <c r="L145" i="22"/>
  <c r="L137" i="22"/>
  <c r="M158" i="22"/>
  <c r="M150" i="22"/>
  <c r="M142" i="22"/>
  <c r="N163" i="22"/>
  <c r="N155" i="22"/>
  <c r="N147" i="22"/>
  <c r="N139" i="22"/>
  <c r="O160" i="22"/>
  <c r="O152" i="22"/>
  <c r="O144" i="22"/>
  <c r="N63" i="22"/>
  <c r="N55" i="22"/>
  <c r="N47" i="22"/>
  <c r="N39" i="22"/>
  <c r="M97" i="22"/>
  <c r="M89" i="22"/>
  <c r="M81" i="22"/>
  <c r="M73" i="22"/>
  <c r="O94" i="22"/>
  <c r="O86" i="22"/>
  <c r="O78" i="22"/>
  <c r="N126" i="22"/>
  <c r="N118" i="22"/>
  <c r="N110" i="22"/>
  <c r="J158" i="22"/>
  <c r="J150" i="22"/>
  <c r="J142" i="22"/>
  <c r="L160" i="22"/>
  <c r="L152" i="22"/>
  <c r="L144" i="22"/>
  <c r="M165" i="22"/>
  <c r="M157" i="22"/>
  <c r="M149" i="22"/>
  <c r="M141" i="22"/>
  <c r="N162" i="22"/>
  <c r="N154" i="22"/>
  <c r="N146" i="22"/>
  <c r="N138" i="22"/>
  <c r="O159" i="22"/>
  <c r="O151" i="22"/>
  <c r="O143" i="22"/>
  <c r="N62" i="22"/>
  <c r="N54" i="22"/>
  <c r="N46" i="22"/>
  <c r="N38" i="22"/>
  <c r="M96" i="22"/>
  <c r="M88" i="22"/>
  <c r="M80" i="22"/>
  <c r="M72" i="22"/>
  <c r="O93" i="22"/>
  <c r="O85" i="22"/>
  <c r="O77" i="22"/>
  <c r="N125" i="22"/>
  <c r="N117" i="22"/>
  <c r="N109" i="22"/>
  <c r="J165" i="22"/>
  <c r="J157" i="22"/>
  <c r="J149" i="22"/>
  <c r="J141" i="22"/>
  <c r="L159" i="22"/>
  <c r="L151" i="22"/>
  <c r="L143" i="22"/>
  <c r="M164" i="22"/>
  <c r="M156" i="22"/>
  <c r="M148" i="22"/>
  <c r="M140" i="22"/>
  <c r="N161" i="22"/>
  <c r="N153" i="22"/>
  <c r="N145" i="22"/>
  <c r="N137" i="22"/>
  <c r="O158" i="22"/>
  <c r="O150" i="22"/>
  <c r="O142" i="22"/>
  <c r="N61" i="22"/>
  <c r="N53" i="22"/>
  <c r="N45" i="22"/>
  <c r="M95" i="22"/>
  <c r="M87" i="22"/>
  <c r="M79" i="22"/>
  <c r="M71" i="22"/>
  <c r="O70" i="22"/>
  <c r="O92" i="22"/>
  <c r="O84" i="22"/>
  <c r="O76" i="22"/>
  <c r="N132" i="22"/>
  <c r="N124" i="22"/>
  <c r="N116" i="22"/>
  <c r="N108" i="22"/>
  <c r="J164" i="22"/>
  <c r="J156" i="22"/>
  <c r="J148" i="22"/>
  <c r="J140" i="22"/>
  <c r="L158" i="22"/>
  <c r="L150" i="22"/>
  <c r="L142" i="22"/>
  <c r="M163" i="22"/>
  <c r="M155" i="22"/>
  <c r="M147" i="22"/>
  <c r="M139" i="22"/>
  <c r="N160" i="22"/>
  <c r="N152" i="22"/>
  <c r="N144" i="22"/>
  <c r="O165" i="22"/>
  <c r="O157" i="22"/>
  <c r="O149" i="22"/>
  <c r="O141" i="22"/>
  <c r="L136" i="22"/>
  <c r="N60" i="22"/>
  <c r="N52" i="22"/>
  <c r="N44" i="22"/>
  <c r="M94" i="22"/>
  <c r="M86" i="22"/>
  <c r="M78" i="22"/>
  <c r="M70" i="22"/>
  <c r="O99" i="22"/>
  <c r="O91" i="22"/>
  <c r="O83" i="22"/>
  <c r="O75" i="22"/>
  <c r="N131" i="22"/>
  <c r="N123" i="22"/>
  <c r="N115" i="22"/>
  <c r="N107" i="22"/>
  <c r="J163" i="22"/>
  <c r="J155" i="22"/>
  <c r="J147" i="22"/>
  <c r="J139" i="22"/>
  <c r="L165" i="22"/>
  <c r="L157" i="22"/>
  <c r="L149" i="22"/>
  <c r="L141" i="22"/>
  <c r="M162" i="22"/>
  <c r="M154" i="22"/>
  <c r="M146" i="22"/>
  <c r="M138" i="22"/>
  <c r="N159" i="22"/>
  <c r="N151" i="22"/>
  <c r="N143" i="22"/>
  <c r="O164" i="22"/>
  <c r="O156" i="22"/>
  <c r="O148" i="22"/>
  <c r="O140" i="22"/>
  <c r="J136" i="22"/>
  <c r="O136" i="22"/>
  <c r="N59" i="22"/>
  <c r="N51" i="22"/>
  <c r="M93" i="22"/>
  <c r="M85" i="22"/>
  <c r="O98" i="22"/>
  <c r="O90" i="22"/>
  <c r="O82" i="22"/>
  <c r="N130" i="22"/>
  <c r="N122" i="22"/>
  <c r="N114" i="22"/>
  <c r="J162" i="22"/>
  <c r="J154" i="22"/>
  <c r="J146" i="22"/>
  <c r="L164" i="22"/>
  <c r="L156" i="22"/>
  <c r="L148" i="22"/>
  <c r="M161" i="22"/>
  <c r="M153" i="22"/>
  <c r="M145" i="22"/>
  <c r="N158" i="22"/>
  <c r="N150" i="22"/>
  <c r="O163" i="22"/>
  <c r="O155" i="22"/>
  <c r="O147" i="22"/>
  <c r="L103" i="22"/>
  <c r="M37" i="22"/>
  <c r="N37" i="22"/>
  <c r="L3" i="22"/>
  <c r="L37" i="22"/>
  <c r="P37" i="22"/>
  <c r="M103" i="22"/>
  <c r="K136" i="22"/>
  <c r="N103" i="22"/>
  <c r="O103" i="22"/>
  <c r="P103" i="22"/>
  <c r="J103" i="22"/>
  <c r="K103" i="22"/>
  <c r="AZ29" i="3" l="1"/>
  <c r="AY29" i="3"/>
  <c r="AX29" i="3"/>
  <c r="AW29" i="3"/>
  <c r="AZ28" i="3"/>
  <c r="AY28" i="3"/>
  <c r="AX28" i="3"/>
  <c r="AW28" i="3"/>
  <c r="AZ27" i="3"/>
  <c r="AY27" i="3"/>
  <c r="AX27" i="3"/>
  <c r="AW27" i="3"/>
  <c r="AZ26" i="3"/>
  <c r="AY26" i="3"/>
  <c r="AX26" i="3"/>
  <c r="AW26" i="3"/>
  <c r="AZ25" i="3"/>
  <c r="AY25" i="3"/>
  <c r="AX25" i="3"/>
  <c r="AW25" i="3"/>
  <c r="AZ24" i="3"/>
  <c r="AY24" i="3"/>
  <c r="AX24" i="3"/>
  <c r="AW24" i="3"/>
  <c r="AZ23" i="3"/>
  <c r="AY23" i="3"/>
  <c r="AX23" i="3"/>
  <c r="AW23" i="3"/>
  <c r="AZ22" i="3"/>
  <c r="AY22" i="3"/>
  <c r="AX22" i="3"/>
  <c r="AW22" i="3"/>
  <c r="AZ21" i="3"/>
  <c r="AY21" i="3"/>
  <c r="AX21" i="3"/>
  <c r="AW21" i="3"/>
  <c r="AZ20" i="3"/>
  <c r="AY20" i="3"/>
  <c r="AX20" i="3"/>
  <c r="AW20" i="3"/>
  <c r="AZ19" i="3"/>
  <c r="AY19" i="3"/>
  <c r="AX19" i="3"/>
  <c r="AW19" i="3"/>
  <c r="AZ18" i="3"/>
  <c r="AY18" i="3"/>
  <c r="AX18" i="3"/>
  <c r="AW18" i="3"/>
  <c r="AZ17" i="3"/>
  <c r="AY17" i="3"/>
  <c r="AX17" i="3"/>
  <c r="AW17" i="3"/>
  <c r="AZ16" i="3"/>
  <c r="AY16" i="3"/>
  <c r="AX16" i="3"/>
  <c r="AW16" i="3"/>
  <c r="AZ15" i="3"/>
  <c r="AY15" i="3"/>
  <c r="AX15" i="3"/>
  <c r="AW15" i="3"/>
  <c r="AZ14" i="3"/>
  <c r="AY14" i="3"/>
  <c r="AX14" i="3"/>
  <c r="AW14" i="3"/>
  <c r="AZ13" i="3"/>
  <c r="AY13" i="3"/>
  <c r="AX13" i="3"/>
  <c r="AW13" i="3"/>
  <c r="AZ12" i="3"/>
  <c r="AY12" i="3"/>
  <c r="AX12" i="3"/>
  <c r="AW12" i="3"/>
  <c r="AZ11" i="3"/>
  <c r="AY11" i="3"/>
  <c r="AX11" i="3"/>
  <c r="AW11" i="3"/>
  <c r="AZ10" i="3"/>
  <c r="AY10" i="3"/>
  <c r="AX10" i="3"/>
  <c r="AW10" i="3"/>
  <c r="AZ9" i="3"/>
  <c r="AY9" i="3"/>
  <c r="AX9" i="3"/>
  <c r="AW9" i="3"/>
  <c r="AZ8" i="3"/>
  <c r="AY8" i="3"/>
  <c r="AX8" i="3"/>
  <c r="AW8" i="3"/>
  <c r="AZ7" i="3"/>
  <c r="AY7" i="3"/>
  <c r="AX7" i="3"/>
  <c r="AW7" i="3"/>
  <c r="AZ6" i="3"/>
  <c r="AY6" i="3"/>
  <c r="AX6" i="3"/>
  <c r="AW6" i="3"/>
  <c r="AT29" i="3"/>
  <c r="AS29" i="3"/>
  <c r="AR29" i="3"/>
  <c r="AQ29" i="3"/>
  <c r="AT28" i="3"/>
  <c r="AS28" i="3"/>
  <c r="AR28" i="3"/>
  <c r="AQ28" i="3"/>
  <c r="AT27" i="3"/>
  <c r="AS27" i="3"/>
  <c r="AR27" i="3"/>
  <c r="AQ27" i="3"/>
  <c r="AT26" i="3"/>
  <c r="AS26" i="3"/>
  <c r="AR26" i="3"/>
  <c r="AQ26" i="3"/>
  <c r="AT25" i="3"/>
  <c r="AS25" i="3"/>
  <c r="AR25" i="3"/>
  <c r="AQ25" i="3"/>
  <c r="AT24" i="3"/>
  <c r="AS24" i="3"/>
  <c r="AR24" i="3"/>
  <c r="AQ24" i="3"/>
  <c r="AT23" i="3"/>
  <c r="AS23" i="3"/>
  <c r="AR23" i="3"/>
  <c r="AQ23" i="3"/>
  <c r="AT22" i="3"/>
  <c r="AS22" i="3"/>
  <c r="AR22" i="3"/>
  <c r="AQ22" i="3"/>
  <c r="AT21" i="3"/>
  <c r="AS21" i="3"/>
  <c r="AR21" i="3"/>
  <c r="AQ21" i="3"/>
  <c r="AT20" i="3"/>
  <c r="AS20" i="3"/>
  <c r="AR20" i="3"/>
  <c r="AQ20" i="3"/>
  <c r="AT19" i="3"/>
  <c r="AS19" i="3"/>
  <c r="AR19" i="3"/>
  <c r="AQ19" i="3"/>
  <c r="AT18" i="3"/>
  <c r="AS18" i="3"/>
  <c r="AR18" i="3"/>
  <c r="AQ18" i="3"/>
  <c r="AT17" i="3"/>
  <c r="AS17" i="3"/>
  <c r="AR17" i="3"/>
  <c r="AQ17" i="3"/>
  <c r="AT16" i="3"/>
  <c r="AS16" i="3"/>
  <c r="AR16" i="3"/>
  <c r="AQ16" i="3"/>
  <c r="AT15" i="3"/>
  <c r="AS15" i="3"/>
  <c r="AR15" i="3"/>
  <c r="AQ15" i="3"/>
  <c r="AT14" i="3"/>
  <c r="AS14" i="3"/>
  <c r="AR14" i="3"/>
  <c r="AQ14" i="3"/>
  <c r="AT13" i="3"/>
  <c r="AS13" i="3"/>
  <c r="AR13" i="3"/>
  <c r="AQ13" i="3"/>
  <c r="AT12" i="3"/>
  <c r="AS12" i="3"/>
  <c r="AR12" i="3"/>
  <c r="AQ12" i="3"/>
  <c r="AT11" i="3"/>
  <c r="AS11" i="3"/>
  <c r="AR11" i="3"/>
  <c r="AQ11" i="3"/>
  <c r="AT10" i="3"/>
  <c r="AS10" i="3"/>
  <c r="AR10" i="3"/>
  <c r="AQ10" i="3"/>
  <c r="AT9" i="3"/>
  <c r="AS9" i="3"/>
  <c r="AR9" i="3"/>
  <c r="AQ9" i="3"/>
  <c r="AT8" i="3"/>
  <c r="AS8" i="3"/>
  <c r="AR8" i="3"/>
  <c r="AQ8" i="3"/>
  <c r="AT7" i="3"/>
  <c r="AS7" i="3"/>
  <c r="AR7" i="3"/>
  <c r="AQ7" i="3"/>
  <c r="AT6" i="3"/>
  <c r="AS6" i="3"/>
  <c r="AR6" i="3"/>
  <c r="AQ6" i="3"/>
  <c r="AN6" i="3"/>
  <c r="AK6" i="3"/>
  <c r="AN29" i="3"/>
  <c r="AM29" i="3"/>
  <c r="AL29" i="3"/>
  <c r="AK29" i="3"/>
  <c r="AN28" i="3"/>
  <c r="AM28" i="3"/>
  <c r="AL28" i="3"/>
  <c r="AK28" i="3"/>
  <c r="AN27" i="3"/>
  <c r="AM27" i="3"/>
  <c r="AL27" i="3"/>
  <c r="AK27" i="3"/>
  <c r="AN26" i="3"/>
  <c r="AM26" i="3"/>
  <c r="AL26" i="3"/>
  <c r="AK26" i="3"/>
  <c r="AN25" i="3"/>
  <c r="AM25" i="3"/>
  <c r="AL25" i="3"/>
  <c r="AK25" i="3"/>
  <c r="AN24" i="3"/>
  <c r="AM24" i="3"/>
  <c r="AL24" i="3"/>
  <c r="AK24" i="3"/>
  <c r="AN23" i="3"/>
  <c r="AM23" i="3"/>
  <c r="AL23" i="3"/>
  <c r="AK23" i="3"/>
  <c r="AN22" i="3"/>
  <c r="AM22" i="3"/>
  <c r="AL22" i="3"/>
  <c r="AK22" i="3"/>
  <c r="AN21" i="3"/>
  <c r="AM21" i="3"/>
  <c r="AL21" i="3"/>
  <c r="AK21" i="3"/>
  <c r="AN20" i="3"/>
  <c r="AM20" i="3"/>
  <c r="AL20" i="3"/>
  <c r="AK20" i="3"/>
  <c r="AN19" i="3"/>
  <c r="AM19" i="3"/>
  <c r="AL19" i="3"/>
  <c r="AK19" i="3"/>
  <c r="AN18" i="3"/>
  <c r="AM18" i="3"/>
  <c r="AL18" i="3"/>
  <c r="AK18" i="3"/>
  <c r="AN17" i="3"/>
  <c r="AM17" i="3"/>
  <c r="AL17" i="3"/>
  <c r="AK17" i="3"/>
  <c r="AN16" i="3"/>
  <c r="AM16" i="3"/>
  <c r="AL16" i="3"/>
  <c r="AK16" i="3"/>
  <c r="AN15" i="3"/>
  <c r="AM15" i="3"/>
  <c r="AL15" i="3"/>
  <c r="AK15" i="3"/>
  <c r="AN14" i="3"/>
  <c r="AM14" i="3"/>
  <c r="AL14" i="3"/>
  <c r="AK14" i="3"/>
  <c r="AN13" i="3"/>
  <c r="AM13" i="3"/>
  <c r="AL13" i="3"/>
  <c r="AK13" i="3"/>
  <c r="AN12" i="3"/>
  <c r="AM12" i="3"/>
  <c r="AL12" i="3"/>
  <c r="AK12" i="3"/>
  <c r="AN11" i="3"/>
  <c r="AM11" i="3"/>
  <c r="AL11" i="3"/>
  <c r="AK11" i="3"/>
  <c r="AN10" i="3"/>
  <c r="AM10" i="3"/>
  <c r="AL10" i="3"/>
  <c r="AK10" i="3"/>
  <c r="AN9" i="3"/>
  <c r="AM9" i="3"/>
  <c r="AL9" i="3"/>
  <c r="AK9" i="3"/>
  <c r="AN8" i="3"/>
  <c r="AM8" i="3"/>
  <c r="AL8" i="3"/>
  <c r="AK8" i="3"/>
  <c r="AN7" i="3"/>
  <c r="AM7" i="3"/>
  <c r="AL7" i="3"/>
  <c r="AK7" i="3"/>
  <c r="AM6" i="3"/>
  <c r="AL6" i="3"/>
  <c r="O65" i="1" l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64" i="1"/>
  <c r="O63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64" i="1"/>
  <c r="I63" i="1"/>
  <c r="F69" i="1"/>
  <c r="F70" i="1"/>
  <c r="F71" i="1"/>
  <c r="F72" i="1"/>
  <c r="F73" i="1"/>
  <c r="F74" i="1"/>
  <c r="F75" i="1"/>
  <c r="F76" i="1"/>
  <c r="F77" i="1"/>
  <c r="F78" i="1"/>
  <c r="F68" i="1"/>
  <c r="F65" i="1"/>
  <c r="F66" i="1"/>
  <c r="F67" i="1"/>
  <c r="F64" i="1"/>
  <c r="F63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46" i="1"/>
  <c r="X45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46" i="1"/>
  <c r="U45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46" i="1"/>
  <c r="R45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46" i="1"/>
  <c r="O45" i="1"/>
  <c r="L47" i="1"/>
  <c r="B45" i="14" s="1"/>
  <c r="L48" i="1"/>
  <c r="B46" i="14" s="1"/>
  <c r="L49" i="1"/>
  <c r="B47" i="14" s="1"/>
  <c r="L50" i="1"/>
  <c r="B48" i="14" s="1"/>
  <c r="L51" i="1"/>
  <c r="B49" i="14" s="1"/>
  <c r="L52" i="1"/>
  <c r="B50" i="14" s="1"/>
  <c r="L53" i="1"/>
  <c r="B51" i="14" s="1"/>
  <c r="L54" i="1"/>
  <c r="B52" i="14" s="1"/>
  <c r="L55" i="1"/>
  <c r="B53" i="14" s="1"/>
  <c r="L56" i="1"/>
  <c r="B54" i="14" s="1"/>
  <c r="L57" i="1"/>
  <c r="B55" i="14" s="1"/>
  <c r="L58" i="1"/>
  <c r="B56" i="14" s="1"/>
  <c r="L59" i="1"/>
  <c r="B57" i="14" s="1"/>
  <c r="L60" i="1"/>
  <c r="B58" i="14" s="1"/>
  <c r="L46" i="1"/>
  <c r="B44" i="14" s="1"/>
  <c r="L45" i="1"/>
  <c r="B43" i="14" s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46" i="1"/>
  <c r="F45" i="1"/>
  <c r="X42" i="1"/>
  <c r="X40" i="1"/>
  <c r="X41" i="1"/>
  <c r="X39" i="1"/>
  <c r="X38" i="1"/>
  <c r="X37" i="1"/>
  <c r="X36" i="1"/>
  <c r="X35" i="1"/>
  <c r="X34" i="1"/>
  <c r="X28" i="1"/>
  <c r="X29" i="1"/>
  <c r="X30" i="1"/>
  <c r="X31" i="1"/>
  <c r="X32" i="1"/>
  <c r="X33" i="1"/>
  <c r="X27" i="1"/>
  <c r="R29" i="1"/>
  <c r="H45" i="14" s="1"/>
  <c r="R30" i="1"/>
  <c r="H46" i="14" s="1"/>
  <c r="R31" i="1"/>
  <c r="H47" i="14" s="1"/>
  <c r="R32" i="1"/>
  <c r="H48" i="14" s="1"/>
  <c r="R33" i="1"/>
  <c r="H49" i="14" s="1"/>
  <c r="R34" i="1"/>
  <c r="H50" i="14" s="1"/>
  <c r="R35" i="1"/>
  <c r="H51" i="14" s="1"/>
  <c r="R36" i="1"/>
  <c r="H52" i="14" s="1"/>
  <c r="R37" i="1"/>
  <c r="H53" i="14" s="1"/>
  <c r="R38" i="1"/>
  <c r="H54" i="14" s="1"/>
  <c r="R39" i="1"/>
  <c r="H55" i="14" s="1"/>
  <c r="R40" i="1"/>
  <c r="H56" i="14" s="1"/>
  <c r="R41" i="1"/>
  <c r="H57" i="14" s="1"/>
  <c r="R42" i="1"/>
  <c r="H58" i="14" s="1"/>
  <c r="R28" i="1"/>
  <c r="H44" i="14" s="1"/>
  <c r="R27" i="1"/>
  <c r="H43" i="14" s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28" i="1"/>
  <c r="F27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64" i="1"/>
  <c r="L63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28" i="1"/>
  <c r="L27" i="1"/>
  <c r="P39" i="14" l="1"/>
  <c r="E39" i="14"/>
  <c r="Q39" i="14"/>
  <c r="AD39" i="14"/>
  <c r="AB39" i="14"/>
  <c r="I39" i="14"/>
  <c r="M39" i="14"/>
  <c r="T39" i="14"/>
  <c r="AC39" i="14"/>
  <c r="L39" i="14"/>
  <c r="F39" i="14"/>
  <c r="S39" i="14"/>
  <c r="AE39" i="14"/>
  <c r="H39" i="14"/>
  <c r="V39" i="14"/>
  <c r="N39" i="14"/>
  <c r="O39" i="14"/>
  <c r="J39" i="14"/>
  <c r="G39" i="14"/>
  <c r="U39" i="14"/>
  <c r="Z39" i="14"/>
  <c r="D39" i="14"/>
  <c r="K39" i="14"/>
  <c r="W39" i="14"/>
  <c r="X39" i="14"/>
  <c r="B39" i="14"/>
  <c r="Y39" i="14"/>
  <c r="AA39" i="14"/>
  <c r="R39" i="14"/>
  <c r="C39" i="14"/>
  <c r="F31" i="14"/>
  <c r="N31" i="14"/>
  <c r="V31" i="14"/>
  <c r="AD31" i="14"/>
  <c r="I31" i="14"/>
  <c r="D31" i="14"/>
  <c r="E31" i="14"/>
  <c r="G31" i="14"/>
  <c r="O31" i="14"/>
  <c r="W31" i="14"/>
  <c r="AE31" i="14"/>
  <c r="Q31" i="14"/>
  <c r="AB31" i="14"/>
  <c r="AC31" i="14"/>
  <c r="H31" i="14"/>
  <c r="P31" i="14"/>
  <c r="X31" i="14"/>
  <c r="Y31" i="14"/>
  <c r="T31" i="14"/>
  <c r="U31" i="14"/>
  <c r="J31" i="14"/>
  <c r="R31" i="14"/>
  <c r="Z31" i="14"/>
  <c r="C31" i="14"/>
  <c r="K31" i="14"/>
  <c r="S31" i="14"/>
  <c r="AA31" i="14"/>
  <c r="L31" i="14"/>
  <c r="M31" i="14"/>
  <c r="X38" i="14"/>
  <c r="B38" i="14"/>
  <c r="I38" i="14"/>
  <c r="U38" i="14"/>
  <c r="P38" i="14"/>
  <c r="M38" i="14"/>
  <c r="H38" i="14"/>
  <c r="AE38" i="14"/>
  <c r="Z38" i="14"/>
  <c r="T38" i="14"/>
  <c r="V38" i="14"/>
  <c r="K38" i="14"/>
  <c r="W38" i="14"/>
  <c r="AC38" i="14"/>
  <c r="R38" i="14"/>
  <c r="L38" i="14"/>
  <c r="Y38" i="14"/>
  <c r="AA38" i="14"/>
  <c r="Q38" i="14"/>
  <c r="E38" i="14"/>
  <c r="N38" i="14"/>
  <c r="C38" i="14"/>
  <c r="O38" i="14"/>
  <c r="AB38" i="14"/>
  <c r="J38" i="14"/>
  <c r="D38" i="14"/>
  <c r="AD38" i="14"/>
  <c r="S38" i="14"/>
  <c r="F38" i="14"/>
  <c r="G38" i="14"/>
  <c r="X33" i="14"/>
  <c r="D33" i="14"/>
  <c r="E33" i="14"/>
  <c r="R33" i="14"/>
  <c r="AE33" i="14"/>
  <c r="W33" i="14"/>
  <c r="AD33" i="14"/>
  <c r="AA33" i="14"/>
  <c r="C33" i="14"/>
  <c r="V33" i="14"/>
  <c r="G33" i="14"/>
  <c r="S33" i="14"/>
  <c r="P33" i="14"/>
  <c r="T33" i="14"/>
  <c r="I33" i="14"/>
  <c r="U33" i="14"/>
  <c r="J33" i="14"/>
  <c r="H33" i="14"/>
  <c r="O33" i="14"/>
  <c r="AB33" i="14"/>
  <c r="Q33" i="14"/>
  <c r="N33" i="14"/>
  <c r="K33" i="14"/>
  <c r="Y33" i="14"/>
  <c r="L33" i="14"/>
  <c r="M33" i="14"/>
  <c r="Z33" i="14"/>
  <c r="B33" i="14"/>
  <c r="F33" i="14"/>
  <c r="AC33" i="14"/>
  <c r="L37" i="14"/>
  <c r="M37" i="14"/>
  <c r="Z37" i="14"/>
  <c r="D37" i="14"/>
  <c r="E37" i="14"/>
  <c r="U37" i="14"/>
  <c r="W37" i="14"/>
  <c r="K37" i="14"/>
  <c r="AD37" i="14"/>
  <c r="H37" i="14"/>
  <c r="B37" i="14"/>
  <c r="O37" i="14"/>
  <c r="AA37" i="14"/>
  <c r="AE37" i="14"/>
  <c r="I37" i="14"/>
  <c r="J37" i="14"/>
  <c r="AB37" i="14"/>
  <c r="F37" i="14"/>
  <c r="C37" i="14"/>
  <c r="Q37" i="14"/>
  <c r="AC37" i="14"/>
  <c r="X37" i="14"/>
  <c r="R37" i="14"/>
  <c r="N37" i="14"/>
  <c r="Y37" i="14"/>
  <c r="V37" i="14"/>
  <c r="G37" i="14"/>
  <c r="S37" i="14"/>
  <c r="T37" i="14"/>
  <c r="P37" i="14"/>
  <c r="T36" i="14"/>
  <c r="E36" i="14"/>
  <c r="Q36" i="14"/>
  <c r="AE36" i="14"/>
  <c r="W36" i="14"/>
  <c r="O36" i="14"/>
  <c r="V36" i="14"/>
  <c r="C36" i="14"/>
  <c r="R36" i="14"/>
  <c r="G36" i="14"/>
  <c r="S36" i="14"/>
  <c r="L36" i="14"/>
  <c r="D36" i="14"/>
  <c r="B36" i="14"/>
  <c r="AC36" i="14"/>
  <c r="N36" i="14"/>
  <c r="H36" i="14"/>
  <c r="U36" i="14"/>
  <c r="I36" i="14"/>
  <c r="M36" i="14"/>
  <c r="Z36" i="14"/>
  <c r="AD36" i="14"/>
  <c r="J36" i="14"/>
  <c r="K36" i="14"/>
  <c r="X36" i="14"/>
  <c r="AB36" i="14"/>
  <c r="F36" i="14"/>
  <c r="Y36" i="14"/>
  <c r="AA36" i="14"/>
  <c r="P36" i="14"/>
  <c r="AB35" i="14"/>
  <c r="H35" i="14"/>
  <c r="I35" i="14"/>
  <c r="V35" i="14"/>
  <c r="T35" i="14"/>
  <c r="N35" i="14"/>
  <c r="AD35" i="14"/>
  <c r="L35" i="14"/>
  <c r="F35" i="14"/>
  <c r="Z35" i="14"/>
  <c r="D35" i="14"/>
  <c r="K35" i="14"/>
  <c r="W35" i="14"/>
  <c r="AA35" i="14"/>
  <c r="X35" i="14"/>
  <c r="B35" i="14"/>
  <c r="M35" i="14"/>
  <c r="Y35" i="14"/>
  <c r="AE35" i="14"/>
  <c r="U35" i="14"/>
  <c r="R35" i="14"/>
  <c r="C35" i="14"/>
  <c r="O35" i="14"/>
  <c r="AC35" i="14"/>
  <c r="P35" i="14"/>
  <c r="E35" i="14"/>
  <c r="Q35" i="14"/>
  <c r="S35" i="14"/>
  <c r="J35" i="14"/>
  <c r="G35" i="14"/>
  <c r="M32" i="14"/>
  <c r="H32" i="14"/>
  <c r="W32" i="14"/>
  <c r="F32" i="14"/>
  <c r="O32" i="14"/>
  <c r="S32" i="14"/>
  <c r="N32" i="14"/>
  <c r="AD32" i="14"/>
  <c r="L32" i="14"/>
  <c r="I32" i="14"/>
  <c r="X32" i="14"/>
  <c r="AA32" i="14"/>
  <c r="C32" i="14"/>
  <c r="G32" i="14"/>
  <c r="AB32" i="14"/>
  <c r="J32" i="14"/>
  <c r="K32" i="14"/>
  <c r="Y32" i="14"/>
  <c r="Z32" i="14"/>
  <c r="B32" i="14"/>
  <c r="V32" i="14"/>
  <c r="E32" i="14"/>
  <c r="P32" i="14"/>
  <c r="AC32" i="14"/>
  <c r="T32" i="14"/>
  <c r="D32" i="14"/>
  <c r="Q32" i="14"/>
  <c r="AE32" i="14"/>
  <c r="R32" i="14"/>
  <c r="U32" i="14"/>
  <c r="P34" i="14"/>
  <c r="M34" i="14"/>
  <c r="AA34" i="14"/>
  <c r="H34" i="14"/>
  <c r="S34" i="14"/>
  <c r="R34" i="14"/>
  <c r="L34" i="14"/>
  <c r="N34" i="14"/>
  <c r="C34" i="14"/>
  <c r="O34" i="14"/>
  <c r="AB34" i="14"/>
  <c r="E34" i="14"/>
  <c r="W34" i="14"/>
  <c r="Y34" i="14"/>
  <c r="J34" i="14"/>
  <c r="D34" i="14"/>
  <c r="Q34" i="14"/>
  <c r="AC34" i="14"/>
  <c r="AD34" i="14"/>
  <c r="AE34" i="14"/>
  <c r="Z34" i="14"/>
  <c r="F34" i="14"/>
  <c r="G34" i="14"/>
  <c r="T34" i="14"/>
  <c r="X34" i="14"/>
  <c r="B34" i="14"/>
  <c r="I34" i="14"/>
  <c r="U34" i="14"/>
  <c r="V34" i="14"/>
  <c r="K34" i="14"/>
  <c r="AC24" i="14"/>
  <c r="Y24" i="14"/>
  <c r="U24" i="14"/>
  <c r="Q24" i="14"/>
  <c r="M24" i="14"/>
  <c r="I24" i="14"/>
  <c r="E24" i="14"/>
  <c r="AB24" i="14"/>
  <c r="X24" i="14"/>
  <c r="T24" i="14"/>
  <c r="P24" i="14"/>
  <c r="L24" i="14"/>
  <c r="H24" i="14"/>
  <c r="D24" i="14"/>
  <c r="Z24" i="14"/>
  <c r="R24" i="14"/>
  <c r="J24" i="14"/>
  <c r="V24" i="14"/>
  <c r="F24" i="14"/>
  <c r="AA24" i="14"/>
  <c r="K24" i="14"/>
  <c r="AE24" i="14"/>
  <c r="W24" i="14"/>
  <c r="O24" i="14"/>
  <c r="G24" i="14"/>
  <c r="B24" i="14"/>
  <c r="AD24" i="14"/>
  <c r="N24" i="14"/>
  <c r="S24" i="14"/>
  <c r="C24" i="14"/>
  <c r="AB29" i="14"/>
  <c r="X29" i="14"/>
  <c r="T29" i="14"/>
  <c r="P29" i="14"/>
  <c r="L29" i="14"/>
  <c r="H29" i="14"/>
  <c r="D29" i="14"/>
  <c r="AE29" i="14"/>
  <c r="AA29" i="14"/>
  <c r="W29" i="14"/>
  <c r="S29" i="14"/>
  <c r="O29" i="14"/>
  <c r="K29" i="14"/>
  <c r="G29" i="14"/>
  <c r="C29" i="14"/>
  <c r="Z29" i="14"/>
  <c r="R29" i="14"/>
  <c r="J29" i="14"/>
  <c r="Y29" i="14"/>
  <c r="Q29" i="14"/>
  <c r="I29" i="14"/>
  <c r="B29" i="14"/>
  <c r="AC29" i="14"/>
  <c r="M29" i="14"/>
  <c r="E29" i="14"/>
  <c r="V29" i="14"/>
  <c r="F29" i="14"/>
  <c r="U29" i="14"/>
  <c r="AD29" i="14"/>
  <c r="N29" i="14"/>
  <c r="AC28" i="14"/>
  <c r="Y28" i="14"/>
  <c r="U28" i="14"/>
  <c r="Q28" i="14"/>
  <c r="M28" i="14"/>
  <c r="I28" i="14"/>
  <c r="E28" i="14"/>
  <c r="AB28" i="14"/>
  <c r="X28" i="14"/>
  <c r="T28" i="14"/>
  <c r="P28" i="14"/>
  <c r="L28" i="14"/>
  <c r="H28" i="14"/>
  <c r="D28" i="14"/>
  <c r="AE28" i="14"/>
  <c r="W28" i="14"/>
  <c r="O28" i="14"/>
  <c r="G28" i="14"/>
  <c r="AD28" i="14"/>
  <c r="V28" i="14"/>
  <c r="N28" i="14"/>
  <c r="F28" i="14"/>
  <c r="Z28" i="14"/>
  <c r="J28" i="14"/>
  <c r="AA28" i="14"/>
  <c r="S28" i="14"/>
  <c r="C28" i="14"/>
  <c r="R28" i="14"/>
  <c r="K28" i="14"/>
  <c r="B28" i="14"/>
  <c r="AE30" i="14"/>
  <c r="AA30" i="14"/>
  <c r="W30" i="14"/>
  <c r="S30" i="14"/>
  <c r="O30" i="14"/>
  <c r="K30" i="14"/>
  <c r="G30" i="14"/>
  <c r="C30" i="14"/>
  <c r="AD30" i="14"/>
  <c r="Z30" i="14"/>
  <c r="V30" i="14"/>
  <c r="R30" i="14"/>
  <c r="N30" i="14"/>
  <c r="J30" i="14"/>
  <c r="F30" i="14"/>
  <c r="AC30" i="14"/>
  <c r="U30" i="14"/>
  <c r="M30" i="14"/>
  <c r="E30" i="14"/>
  <c r="B30" i="14"/>
  <c r="AB30" i="14"/>
  <c r="T30" i="14"/>
  <c r="L30" i="14"/>
  <c r="D30" i="14"/>
  <c r="P30" i="14"/>
  <c r="H30" i="14"/>
  <c r="Q30" i="14"/>
  <c r="Y30" i="14"/>
  <c r="I30" i="14"/>
  <c r="X30" i="14"/>
  <c r="AB25" i="14"/>
  <c r="X25" i="14"/>
  <c r="T25" i="14"/>
  <c r="P25" i="14"/>
  <c r="L25" i="14"/>
  <c r="H25" i="14"/>
  <c r="D25" i="14"/>
  <c r="AE25" i="14"/>
  <c r="AA25" i="14"/>
  <c r="W25" i="14"/>
  <c r="S25" i="14"/>
  <c r="O25" i="14"/>
  <c r="K25" i="14"/>
  <c r="G25" i="14"/>
  <c r="C25" i="14"/>
  <c r="B25" i="14"/>
  <c r="AC25" i="14"/>
  <c r="U25" i="14"/>
  <c r="M25" i="14"/>
  <c r="E25" i="14"/>
  <c r="Y25" i="14"/>
  <c r="I25" i="14"/>
  <c r="AD25" i="14"/>
  <c r="N25" i="14"/>
  <c r="Z25" i="14"/>
  <c r="R25" i="14"/>
  <c r="J25" i="14"/>
  <c r="Q25" i="14"/>
  <c r="V25" i="14"/>
  <c r="F25" i="14"/>
  <c r="AD27" i="14"/>
  <c r="Z27" i="14"/>
  <c r="V27" i="14"/>
  <c r="AC27" i="14"/>
  <c r="Y27" i="14"/>
  <c r="U27" i="14"/>
  <c r="Q27" i="14"/>
  <c r="M27" i="14"/>
  <c r="AB27" i="14"/>
  <c r="T27" i="14"/>
  <c r="O27" i="14"/>
  <c r="J27" i="14"/>
  <c r="F27" i="14"/>
  <c r="AA27" i="14"/>
  <c r="S27" i="14"/>
  <c r="N27" i="14"/>
  <c r="I27" i="14"/>
  <c r="E27" i="14"/>
  <c r="W27" i="14"/>
  <c r="K27" i="14"/>
  <c r="C27" i="14"/>
  <c r="B27" i="14"/>
  <c r="AE27" i="14"/>
  <c r="G27" i="14"/>
  <c r="X27" i="14"/>
  <c r="D27" i="14"/>
  <c r="R27" i="14"/>
  <c r="H27" i="14"/>
  <c r="P27" i="14"/>
  <c r="L27" i="14"/>
  <c r="AE26" i="14"/>
  <c r="AA26" i="14"/>
  <c r="W26" i="14"/>
  <c r="S26" i="14"/>
  <c r="O26" i="14"/>
  <c r="K26" i="14"/>
  <c r="G26" i="14"/>
  <c r="C26" i="14"/>
  <c r="B26" i="14"/>
  <c r="AD26" i="14"/>
  <c r="Z26" i="14"/>
  <c r="V26" i="14"/>
  <c r="R26" i="14"/>
  <c r="N26" i="14"/>
  <c r="J26" i="14"/>
  <c r="F26" i="14"/>
  <c r="X26" i="14"/>
  <c r="P26" i="14"/>
  <c r="H26" i="14"/>
  <c r="L26" i="14"/>
  <c r="Q26" i="14"/>
  <c r="AC26" i="14"/>
  <c r="U26" i="14"/>
  <c r="M26" i="14"/>
  <c r="E26" i="14"/>
  <c r="AB26" i="14"/>
  <c r="T26" i="14"/>
  <c r="D26" i="14"/>
  <c r="Y26" i="14"/>
  <c r="I26" i="14"/>
  <c r="Z28" i="1"/>
  <c r="Z34" i="1"/>
  <c r="E6" i="16"/>
  <c r="M6" i="16"/>
  <c r="U6" i="16"/>
  <c r="AC6" i="16"/>
  <c r="G6" i="16"/>
  <c r="W6" i="16"/>
  <c r="F6" i="16"/>
  <c r="N6" i="16"/>
  <c r="V6" i="16"/>
  <c r="AD6" i="16"/>
  <c r="O6" i="16"/>
  <c r="AE6" i="16"/>
  <c r="H6" i="16"/>
  <c r="P6" i="16"/>
  <c r="X6" i="16"/>
  <c r="B6" i="16"/>
  <c r="J6" i="16"/>
  <c r="R6" i="16"/>
  <c r="Z6" i="16"/>
  <c r="I6" i="16"/>
  <c r="Q6" i="16"/>
  <c r="Y6" i="16"/>
  <c r="S6" i="16"/>
  <c r="T6" i="16"/>
  <c r="L6" i="16"/>
  <c r="AA6" i="16"/>
  <c r="AB6" i="16"/>
  <c r="C6" i="16"/>
  <c r="D6" i="16"/>
  <c r="K6" i="16"/>
  <c r="C5" i="16"/>
  <c r="K5" i="16"/>
  <c r="S5" i="16"/>
  <c r="AA5" i="16"/>
  <c r="E5" i="16"/>
  <c r="U5" i="16"/>
  <c r="D5" i="16"/>
  <c r="L5" i="16"/>
  <c r="T5" i="16"/>
  <c r="AB5" i="16"/>
  <c r="M5" i="16"/>
  <c r="AC5" i="16"/>
  <c r="F5" i="16"/>
  <c r="N5" i="16"/>
  <c r="V5" i="16"/>
  <c r="AD5" i="16"/>
  <c r="H5" i="16"/>
  <c r="P5" i="16"/>
  <c r="X5" i="16"/>
  <c r="G5" i="16"/>
  <c r="O5" i="16"/>
  <c r="W5" i="16"/>
  <c r="AE5" i="16"/>
  <c r="Q5" i="16"/>
  <c r="R5" i="16"/>
  <c r="B5" i="16"/>
  <c r="Y5" i="16"/>
  <c r="I5" i="16"/>
  <c r="J5" i="16"/>
  <c r="Z5" i="16"/>
  <c r="C9" i="16"/>
  <c r="K9" i="16"/>
  <c r="S9" i="16"/>
  <c r="AA9" i="16"/>
  <c r="M9" i="16"/>
  <c r="AC9" i="16"/>
  <c r="D9" i="16"/>
  <c r="L9" i="16"/>
  <c r="T9" i="16"/>
  <c r="AB9" i="16"/>
  <c r="E9" i="16"/>
  <c r="U9" i="16"/>
  <c r="F9" i="16"/>
  <c r="N9" i="16"/>
  <c r="V9" i="16"/>
  <c r="AD9" i="16"/>
  <c r="H9" i="16"/>
  <c r="P9" i="16"/>
  <c r="X9" i="16"/>
  <c r="G9" i="16"/>
  <c r="O9" i="16"/>
  <c r="W9" i="16"/>
  <c r="AE9" i="16"/>
  <c r="Y9" i="16"/>
  <c r="Z9" i="16"/>
  <c r="B9" i="16"/>
  <c r="I9" i="16"/>
  <c r="J9" i="16"/>
  <c r="Q9" i="16"/>
  <c r="R9" i="16"/>
  <c r="I8" i="16"/>
  <c r="Q8" i="16"/>
  <c r="Y8" i="16"/>
  <c r="K8" i="16"/>
  <c r="AA8" i="16"/>
  <c r="B8" i="16"/>
  <c r="J8" i="16"/>
  <c r="R8" i="16"/>
  <c r="Z8" i="16"/>
  <c r="C8" i="16"/>
  <c r="S8" i="16"/>
  <c r="D8" i="16"/>
  <c r="L8" i="16"/>
  <c r="T8" i="16"/>
  <c r="AB8" i="16"/>
  <c r="F8" i="16"/>
  <c r="N8" i="16"/>
  <c r="V8" i="16"/>
  <c r="AD8" i="16"/>
  <c r="E8" i="16"/>
  <c r="M8" i="16"/>
  <c r="U8" i="16"/>
  <c r="AC8" i="16"/>
  <c r="W8" i="16"/>
  <c r="X8" i="16"/>
  <c r="AE8" i="16"/>
  <c r="G8" i="16"/>
  <c r="H8" i="16"/>
  <c r="O8" i="16"/>
  <c r="P8" i="16"/>
  <c r="G7" i="16"/>
  <c r="O7" i="16"/>
  <c r="W7" i="16"/>
  <c r="AE7" i="16"/>
  <c r="I7" i="16"/>
  <c r="Y7" i="16"/>
  <c r="H7" i="16"/>
  <c r="P7" i="16"/>
  <c r="X7" i="16"/>
  <c r="Q7" i="16"/>
  <c r="B7" i="16"/>
  <c r="J7" i="16"/>
  <c r="R7" i="16"/>
  <c r="Z7" i="16"/>
  <c r="D7" i="16"/>
  <c r="L7" i="16"/>
  <c r="T7" i="16"/>
  <c r="AB7" i="16"/>
  <c r="C7" i="16"/>
  <c r="K7" i="16"/>
  <c r="S7" i="16"/>
  <c r="AA7" i="16"/>
  <c r="U7" i="16"/>
  <c r="V7" i="16"/>
  <c r="AC7" i="16"/>
  <c r="AD7" i="16"/>
  <c r="E7" i="16"/>
  <c r="F7" i="16"/>
  <c r="M7" i="16"/>
  <c r="N7" i="16"/>
  <c r="M83" i="14"/>
  <c r="F3" i="16"/>
  <c r="N3" i="16"/>
  <c r="V3" i="16"/>
  <c r="AD3" i="16"/>
  <c r="P3" i="16"/>
  <c r="B3" i="16"/>
  <c r="G3" i="16"/>
  <c r="O3" i="16"/>
  <c r="W3" i="16"/>
  <c r="AE3" i="16"/>
  <c r="H3" i="16"/>
  <c r="X3" i="16"/>
  <c r="I3" i="16"/>
  <c r="Q3" i="16"/>
  <c r="Y3" i="16"/>
  <c r="C3" i="16"/>
  <c r="K3" i="16"/>
  <c r="S3" i="16"/>
  <c r="AA3" i="16"/>
  <c r="J3" i="16"/>
  <c r="R3" i="16"/>
  <c r="Z3" i="16"/>
  <c r="AB3" i="16"/>
  <c r="AC3" i="16"/>
  <c r="D3" i="16"/>
  <c r="E3" i="16"/>
  <c r="L3" i="16"/>
  <c r="M3" i="16"/>
  <c r="T3" i="16"/>
  <c r="U3" i="16"/>
  <c r="I4" i="16"/>
  <c r="Q4" i="16"/>
  <c r="Y4" i="16"/>
  <c r="C4" i="16"/>
  <c r="S4" i="16"/>
  <c r="B4" i="16"/>
  <c r="J4" i="16"/>
  <c r="R4" i="16"/>
  <c r="Z4" i="16"/>
  <c r="K4" i="16"/>
  <c r="AA4" i="16"/>
  <c r="D4" i="16"/>
  <c r="L4" i="16"/>
  <c r="T4" i="16"/>
  <c r="AB4" i="16"/>
  <c r="F4" i="16"/>
  <c r="N4" i="16"/>
  <c r="V4" i="16"/>
  <c r="AD4" i="16"/>
  <c r="G4" i="16"/>
  <c r="O4" i="16"/>
  <c r="E4" i="16"/>
  <c r="M4" i="16"/>
  <c r="U4" i="16"/>
  <c r="AC4" i="16"/>
  <c r="H4" i="16"/>
  <c r="P4" i="16"/>
  <c r="W4" i="16"/>
  <c r="AE4" i="16"/>
  <c r="X4" i="16"/>
  <c r="M44" i="14" l="1"/>
  <c r="M45" i="14"/>
  <c r="M49" i="14"/>
  <c r="M51" i="14"/>
  <c r="M75" i="14"/>
  <c r="M100" i="14"/>
  <c r="M53" i="14"/>
  <c r="M84" i="14"/>
  <c r="M88" i="14"/>
  <c r="M47" i="14"/>
  <c r="M101" i="14"/>
  <c r="M82" i="14"/>
  <c r="M102" i="14"/>
  <c r="M57" i="14"/>
  <c r="M74" i="14"/>
  <c r="M94" i="14"/>
  <c r="M96" i="14"/>
  <c r="M66" i="14"/>
  <c r="M76" i="14"/>
  <c r="M93" i="14"/>
  <c r="M56" i="14"/>
  <c r="M85" i="14"/>
  <c r="M103" i="14"/>
  <c r="M67" i="14"/>
  <c r="M86" i="14"/>
  <c r="M80" i="14"/>
  <c r="M58" i="14"/>
  <c r="M64" i="14"/>
  <c r="M60" i="14"/>
  <c r="M92" i="14"/>
  <c r="M97" i="14"/>
  <c r="M87" i="14"/>
  <c r="M62" i="14"/>
  <c r="M52" i="14"/>
  <c r="M95" i="14"/>
  <c r="M69" i="14"/>
  <c r="M59" i="14"/>
  <c r="M68" i="14"/>
  <c r="M50" i="14"/>
  <c r="M70" i="14"/>
  <c r="M48" i="14"/>
  <c r="M77" i="14"/>
  <c r="M99" i="14"/>
  <c r="M98" i="14"/>
  <c r="M81" i="14"/>
  <c r="M71" i="14"/>
  <c r="M54" i="14"/>
  <c r="M89" i="14"/>
  <c r="M79" i="14"/>
  <c r="M61" i="14"/>
  <c r="M72" i="14"/>
  <c r="M78" i="14"/>
  <c r="M91" i="14"/>
  <c r="M90" i="14"/>
  <c r="M65" i="14"/>
  <c r="M55" i="14"/>
  <c r="M46" i="14"/>
  <c r="M73" i="14"/>
  <c r="M63" i="14"/>
  <c r="M105" i="14" l="1"/>
  <c r="O44" i="14"/>
  <c r="AT8" i="1"/>
  <c r="AT9" i="1"/>
  <c r="U28" i="1" s="1"/>
  <c r="AT10" i="1"/>
  <c r="U29" i="1" s="1"/>
  <c r="AT11" i="1"/>
  <c r="U30" i="1" s="1"/>
  <c r="AT12" i="1"/>
  <c r="U31" i="1" s="1"/>
  <c r="AT13" i="1"/>
  <c r="U32" i="1" s="1"/>
  <c r="AT14" i="1"/>
  <c r="U33" i="1" s="1"/>
  <c r="AT15" i="1"/>
  <c r="U34" i="1" s="1"/>
  <c r="AT16" i="1"/>
  <c r="U35" i="1" s="1"/>
  <c r="AT17" i="1"/>
  <c r="U36" i="1" s="1"/>
  <c r="AT18" i="1"/>
  <c r="U37" i="1" s="1"/>
  <c r="AT19" i="1"/>
  <c r="U38" i="1" s="1"/>
  <c r="AT20" i="1"/>
  <c r="U39" i="1" s="1"/>
  <c r="AT21" i="1"/>
  <c r="U40" i="1" s="1"/>
  <c r="AT22" i="1"/>
  <c r="U41" i="1" s="1"/>
  <c r="AT23" i="1"/>
  <c r="U42" i="1" s="1"/>
  <c r="AT7" i="1"/>
  <c r="U27" i="1" s="1"/>
  <c r="AW509" i="13" l="1"/>
  <c r="AZ604" i="13"/>
  <c r="AY604" i="13"/>
  <c r="AX604" i="13"/>
  <c r="AW604" i="13"/>
  <c r="AZ603" i="13"/>
  <c r="AY603" i="13"/>
  <c r="AX603" i="13"/>
  <c r="AW603" i="13"/>
  <c r="AZ602" i="13"/>
  <c r="AY602" i="13"/>
  <c r="AX602" i="13"/>
  <c r="AW602" i="13"/>
  <c r="AZ601" i="13"/>
  <c r="AY601" i="13"/>
  <c r="AX601" i="13"/>
  <c r="AW601" i="13"/>
  <c r="AZ600" i="13"/>
  <c r="AY600" i="13"/>
  <c r="AX600" i="13"/>
  <c r="AW600" i="13"/>
  <c r="AZ599" i="13"/>
  <c r="AY599" i="13"/>
  <c r="AX599" i="13"/>
  <c r="AW599" i="13"/>
  <c r="AZ598" i="13"/>
  <c r="AY598" i="13"/>
  <c r="AX598" i="13"/>
  <c r="AW598" i="13"/>
  <c r="AZ597" i="13"/>
  <c r="AY597" i="13"/>
  <c r="AX597" i="13"/>
  <c r="AW597" i="13"/>
  <c r="AZ596" i="13"/>
  <c r="AY596" i="13"/>
  <c r="AX596" i="13"/>
  <c r="AW596" i="13"/>
  <c r="AZ595" i="13"/>
  <c r="AY595" i="13"/>
  <c r="AX595" i="13"/>
  <c r="AW595" i="13"/>
  <c r="AZ594" i="13"/>
  <c r="AY594" i="13"/>
  <c r="AX594" i="13"/>
  <c r="AW594" i="13"/>
  <c r="AZ593" i="13"/>
  <c r="AY593" i="13"/>
  <c r="AX593" i="13"/>
  <c r="AW593" i="13"/>
  <c r="AZ592" i="13"/>
  <c r="AY592" i="13"/>
  <c r="AX592" i="13"/>
  <c r="AW592" i="13"/>
  <c r="AZ591" i="13"/>
  <c r="AY591" i="13"/>
  <c r="AX591" i="13"/>
  <c r="AW591" i="13"/>
  <c r="AZ590" i="13"/>
  <c r="AY590" i="13"/>
  <c r="AX590" i="13"/>
  <c r="AW590" i="13"/>
  <c r="AZ589" i="13"/>
  <c r="AY589" i="13"/>
  <c r="AX589" i="13"/>
  <c r="AW589" i="13"/>
  <c r="AZ588" i="13"/>
  <c r="AY588" i="13"/>
  <c r="AX588" i="13"/>
  <c r="AW588" i="13"/>
  <c r="AZ587" i="13"/>
  <c r="AY587" i="13"/>
  <c r="AX587" i="13"/>
  <c r="AW587" i="13"/>
  <c r="AZ586" i="13"/>
  <c r="AY586" i="13"/>
  <c r="AX586" i="13"/>
  <c r="AW586" i="13"/>
  <c r="AZ585" i="13"/>
  <c r="AY585" i="13"/>
  <c r="AX585" i="13"/>
  <c r="AW585" i="13"/>
  <c r="AZ584" i="13"/>
  <c r="AY584" i="13"/>
  <c r="AX584" i="13"/>
  <c r="AW584" i="13"/>
  <c r="AZ583" i="13"/>
  <c r="AY583" i="13"/>
  <c r="AX583" i="13"/>
  <c r="AW583" i="13"/>
  <c r="AZ582" i="13"/>
  <c r="AY582" i="13"/>
  <c r="AX582" i="13"/>
  <c r="AW582" i="13"/>
  <c r="AZ581" i="13"/>
  <c r="AY581" i="13"/>
  <c r="AX581" i="13"/>
  <c r="AW581" i="13"/>
  <c r="AZ580" i="13"/>
  <c r="AY580" i="13"/>
  <c r="AX580" i="13"/>
  <c r="AW580" i="13"/>
  <c r="AZ579" i="13"/>
  <c r="AY579" i="13"/>
  <c r="AX579" i="13"/>
  <c r="AW579" i="13"/>
  <c r="AZ578" i="13"/>
  <c r="AY578" i="13"/>
  <c r="AX578" i="13"/>
  <c r="AW578" i="13"/>
  <c r="AZ577" i="13"/>
  <c r="AY577" i="13"/>
  <c r="AX577" i="13"/>
  <c r="AW577" i="13"/>
  <c r="AZ576" i="13"/>
  <c r="AY576" i="13"/>
  <c r="AX576" i="13"/>
  <c r="AW576" i="13"/>
  <c r="AZ575" i="13"/>
  <c r="AY575" i="13"/>
  <c r="AX575" i="13"/>
  <c r="AW575" i="13"/>
  <c r="AZ574" i="13"/>
  <c r="AY574" i="13"/>
  <c r="AX574" i="13"/>
  <c r="AW574" i="13"/>
  <c r="AZ573" i="13"/>
  <c r="AY573" i="13"/>
  <c r="AX573" i="13"/>
  <c r="AW573" i="13"/>
  <c r="AZ572" i="13"/>
  <c r="AY572" i="13"/>
  <c r="AX572" i="13"/>
  <c r="AW572" i="13"/>
  <c r="AZ571" i="13"/>
  <c r="AY571" i="13"/>
  <c r="AX571" i="13"/>
  <c r="AW571" i="13"/>
  <c r="AZ570" i="13"/>
  <c r="AY570" i="13"/>
  <c r="AX570" i="13"/>
  <c r="AW570" i="13"/>
  <c r="AZ569" i="13"/>
  <c r="AY569" i="13"/>
  <c r="AX569" i="13"/>
  <c r="AW569" i="13"/>
  <c r="AZ568" i="13"/>
  <c r="AY568" i="13"/>
  <c r="AX568" i="13"/>
  <c r="AW568" i="13"/>
  <c r="AZ567" i="13"/>
  <c r="AY567" i="13"/>
  <c r="AX567" i="13"/>
  <c r="AW567" i="13"/>
  <c r="AZ566" i="13"/>
  <c r="AY566" i="13"/>
  <c r="AX566" i="13"/>
  <c r="AW566" i="13"/>
  <c r="AZ565" i="13"/>
  <c r="AY565" i="13"/>
  <c r="AX565" i="13"/>
  <c r="AW565" i="13"/>
  <c r="AZ564" i="13"/>
  <c r="AY564" i="13"/>
  <c r="AX564" i="13"/>
  <c r="AW564" i="13"/>
  <c r="AZ563" i="13"/>
  <c r="AY563" i="13"/>
  <c r="AX563" i="13"/>
  <c r="AW563" i="13"/>
  <c r="AZ562" i="13"/>
  <c r="AY562" i="13"/>
  <c r="AX562" i="13"/>
  <c r="AW562" i="13"/>
  <c r="AZ561" i="13"/>
  <c r="AY561" i="13"/>
  <c r="AX561" i="13"/>
  <c r="AW561" i="13"/>
  <c r="AZ560" i="13"/>
  <c r="AY560" i="13"/>
  <c r="AX560" i="13"/>
  <c r="AW560" i="13"/>
  <c r="AZ559" i="13"/>
  <c r="AY559" i="13"/>
  <c r="AX559" i="13"/>
  <c r="AW559" i="13"/>
  <c r="AZ558" i="13"/>
  <c r="AY558" i="13"/>
  <c r="AX558" i="13"/>
  <c r="AW558" i="13"/>
  <c r="AZ557" i="13"/>
  <c r="AY557" i="13"/>
  <c r="AX557" i="13"/>
  <c r="AW557" i="13"/>
  <c r="AZ556" i="13"/>
  <c r="AY556" i="13"/>
  <c r="AX556" i="13"/>
  <c r="AW556" i="13"/>
  <c r="AZ555" i="13"/>
  <c r="AY555" i="13"/>
  <c r="AX555" i="13"/>
  <c r="AW555" i="13"/>
  <c r="AZ554" i="13"/>
  <c r="AY554" i="13"/>
  <c r="AX554" i="13"/>
  <c r="AW554" i="13"/>
  <c r="AZ553" i="13"/>
  <c r="AY553" i="13"/>
  <c r="AX553" i="13"/>
  <c r="AW553" i="13"/>
  <c r="AZ552" i="13"/>
  <c r="AY552" i="13"/>
  <c r="AX552" i="13"/>
  <c r="AW552" i="13"/>
  <c r="AZ551" i="13"/>
  <c r="AY551" i="13"/>
  <c r="AX551" i="13"/>
  <c r="AW551" i="13"/>
  <c r="AZ550" i="13"/>
  <c r="AY550" i="13"/>
  <c r="AX550" i="13"/>
  <c r="AW550" i="13"/>
  <c r="AZ549" i="13"/>
  <c r="AY549" i="13"/>
  <c r="AX549" i="13"/>
  <c r="AW549" i="13"/>
  <c r="AZ548" i="13"/>
  <c r="AY548" i="13"/>
  <c r="AX548" i="13"/>
  <c r="AW548" i="13"/>
  <c r="AZ547" i="13"/>
  <c r="AY547" i="13"/>
  <c r="AX547" i="13"/>
  <c r="AW547" i="13"/>
  <c r="AZ546" i="13"/>
  <c r="AY546" i="13"/>
  <c r="AX546" i="13"/>
  <c r="AW546" i="13"/>
  <c r="AZ545" i="13"/>
  <c r="AY545" i="13"/>
  <c r="AX545" i="13"/>
  <c r="AW545" i="13"/>
  <c r="AZ544" i="13"/>
  <c r="AY544" i="13"/>
  <c r="AX544" i="13"/>
  <c r="AW544" i="13"/>
  <c r="AZ543" i="13"/>
  <c r="AY543" i="13"/>
  <c r="AX543" i="13"/>
  <c r="AW543" i="13"/>
  <c r="AZ542" i="13"/>
  <c r="AY542" i="13"/>
  <c r="AX542" i="13"/>
  <c r="AW542" i="13"/>
  <c r="AZ541" i="13"/>
  <c r="AY541" i="13"/>
  <c r="AX541" i="13"/>
  <c r="AW541" i="13"/>
  <c r="AZ540" i="13"/>
  <c r="AY540" i="13"/>
  <c r="AX540" i="13"/>
  <c r="AW540" i="13"/>
  <c r="AZ539" i="13"/>
  <c r="AY539" i="13"/>
  <c r="AX539" i="13"/>
  <c r="AW539" i="13"/>
  <c r="AZ538" i="13"/>
  <c r="AY538" i="13"/>
  <c r="AX538" i="13"/>
  <c r="AW538" i="13"/>
  <c r="AZ537" i="13"/>
  <c r="AY537" i="13"/>
  <c r="AX537" i="13"/>
  <c r="AW537" i="13"/>
  <c r="AZ536" i="13"/>
  <c r="AY536" i="13"/>
  <c r="AX536" i="13"/>
  <c r="AW536" i="13"/>
  <c r="AZ535" i="13"/>
  <c r="AY535" i="13"/>
  <c r="AX535" i="13"/>
  <c r="AW535" i="13"/>
  <c r="AZ534" i="13"/>
  <c r="AY534" i="13"/>
  <c r="AX534" i="13"/>
  <c r="AW534" i="13"/>
  <c r="AZ533" i="13"/>
  <c r="AY533" i="13"/>
  <c r="AX533" i="13"/>
  <c r="AW533" i="13"/>
  <c r="AZ532" i="13"/>
  <c r="AY532" i="13"/>
  <c r="AX532" i="13"/>
  <c r="AW532" i="13"/>
  <c r="AZ531" i="13"/>
  <c r="AY531" i="13"/>
  <c r="AX531" i="13"/>
  <c r="AW531" i="13"/>
  <c r="AZ530" i="13"/>
  <c r="AY530" i="13"/>
  <c r="AX530" i="13"/>
  <c r="AW530" i="13"/>
  <c r="AZ529" i="13"/>
  <c r="AY529" i="13"/>
  <c r="AX529" i="13"/>
  <c r="AW529" i="13"/>
  <c r="AZ528" i="13"/>
  <c r="AY528" i="13"/>
  <c r="AX528" i="13"/>
  <c r="AW528" i="13"/>
  <c r="AZ527" i="13"/>
  <c r="AY527" i="13"/>
  <c r="AX527" i="13"/>
  <c r="AW527" i="13"/>
  <c r="AZ526" i="13"/>
  <c r="AY526" i="13"/>
  <c r="AX526" i="13"/>
  <c r="AW526" i="13"/>
  <c r="AZ525" i="13"/>
  <c r="AY525" i="13"/>
  <c r="AX525" i="13"/>
  <c r="AW525" i="13"/>
  <c r="AZ524" i="13"/>
  <c r="AY524" i="13"/>
  <c r="AX524" i="13"/>
  <c r="AW524" i="13"/>
  <c r="AZ523" i="13"/>
  <c r="AY523" i="13"/>
  <c r="AX523" i="13"/>
  <c r="AW523" i="13"/>
  <c r="AZ522" i="13"/>
  <c r="AY522" i="13"/>
  <c r="AX522" i="13"/>
  <c r="AW522" i="13"/>
  <c r="AZ521" i="13"/>
  <c r="AY521" i="13"/>
  <c r="AX521" i="13"/>
  <c r="AW521" i="13"/>
  <c r="AZ520" i="13"/>
  <c r="AY520" i="13"/>
  <c r="AX520" i="13"/>
  <c r="AW520" i="13"/>
  <c r="AZ519" i="13"/>
  <c r="AY519" i="13"/>
  <c r="AX519" i="13"/>
  <c r="AW519" i="13"/>
  <c r="AZ518" i="13"/>
  <c r="AY518" i="13"/>
  <c r="AX518" i="13"/>
  <c r="AW518" i="13"/>
  <c r="AZ517" i="13"/>
  <c r="AY517" i="13"/>
  <c r="AX517" i="13"/>
  <c r="AW517" i="13"/>
  <c r="AZ516" i="13"/>
  <c r="AY516" i="13"/>
  <c r="AX516" i="13"/>
  <c r="AW516" i="13"/>
  <c r="AZ515" i="13"/>
  <c r="AY515" i="13"/>
  <c r="AX515" i="13"/>
  <c r="AW515" i="13"/>
  <c r="AZ514" i="13"/>
  <c r="AY514" i="13"/>
  <c r="AX514" i="13"/>
  <c r="AW514" i="13"/>
  <c r="AZ513" i="13"/>
  <c r="AY513" i="13"/>
  <c r="AX513" i="13"/>
  <c r="AW513" i="13"/>
  <c r="AZ512" i="13"/>
  <c r="AY512" i="13"/>
  <c r="AX512" i="13"/>
  <c r="AW512" i="13"/>
  <c r="AZ511" i="13"/>
  <c r="AY511" i="13"/>
  <c r="AX511" i="13"/>
  <c r="AW511" i="13"/>
  <c r="AZ510" i="13"/>
  <c r="AY510" i="13"/>
  <c r="AX510" i="13"/>
  <c r="AW510" i="13"/>
  <c r="AZ509" i="13"/>
  <c r="AY509" i="13"/>
  <c r="AX509" i="13"/>
  <c r="AN604" i="13"/>
  <c r="AM604" i="13"/>
  <c r="AL604" i="13"/>
  <c r="AK604" i="13"/>
  <c r="AN603" i="13"/>
  <c r="AM603" i="13"/>
  <c r="AL603" i="13"/>
  <c r="AK603" i="13"/>
  <c r="AN602" i="13"/>
  <c r="AM602" i="13"/>
  <c r="AL602" i="13"/>
  <c r="AK602" i="13"/>
  <c r="AN601" i="13"/>
  <c r="AM601" i="13"/>
  <c r="AL601" i="13"/>
  <c r="AK601" i="13"/>
  <c r="AN600" i="13"/>
  <c r="AM600" i="13"/>
  <c r="AL600" i="13"/>
  <c r="AK600" i="13"/>
  <c r="AN599" i="13"/>
  <c r="AM599" i="13"/>
  <c r="AL599" i="13"/>
  <c r="AK599" i="13"/>
  <c r="AN598" i="13"/>
  <c r="AM598" i="13"/>
  <c r="AL598" i="13"/>
  <c r="AK598" i="13"/>
  <c r="AN597" i="13"/>
  <c r="AM597" i="13"/>
  <c r="AL597" i="13"/>
  <c r="AK597" i="13"/>
  <c r="AN596" i="13"/>
  <c r="AM596" i="13"/>
  <c r="AL596" i="13"/>
  <c r="AK596" i="13"/>
  <c r="AN595" i="13"/>
  <c r="AM595" i="13"/>
  <c r="AL595" i="13"/>
  <c r="AK595" i="13"/>
  <c r="AN594" i="13"/>
  <c r="AM594" i="13"/>
  <c r="AL594" i="13"/>
  <c r="AK594" i="13"/>
  <c r="AN593" i="13"/>
  <c r="AM593" i="13"/>
  <c r="AL593" i="13"/>
  <c r="AK593" i="13"/>
  <c r="AN592" i="13"/>
  <c r="AM592" i="13"/>
  <c r="AL592" i="13"/>
  <c r="AK592" i="13"/>
  <c r="AN591" i="13"/>
  <c r="AM591" i="13"/>
  <c r="AL591" i="13"/>
  <c r="AK591" i="13"/>
  <c r="AN590" i="13"/>
  <c r="AM590" i="13"/>
  <c r="AL590" i="13"/>
  <c r="AK590" i="13"/>
  <c r="AN589" i="13"/>
  <c r="AM589" i="13"/>
  <c r="AL589" i="13"/>
  <c r="AK589" i="13"/>
  <c r="AN588" i="13"/>
  <c r="AM588" i="13"/>
  <c r="AL588" i="13"/>
  <c r="AK588" i="13"/>
  <c r="AN587" i="13"/>
  <c r="AM587" i="13"/>
  <c r="AL587" i="13"/>
  <c r="AK587" i="13"/>
  <c r="AN586" i="13"/>
  <c r="AM586" i="13"/>
  <c r="AL586" i="13"/>
  <c r="AK586" i="13"/>
  <c r="AN585" i="13"/>
  <c r="AM585" i="13"/>
  <c r="AL585" i="13"/>
  <c r="AK585" i="13"/>
  <c r="AN584" i="13"/>
  <c r="AM584" i="13"/>
  <c r="AL584" i="13"/>
  <c r="AK584" i="13"/>
  <c r="AN583" i="13"/>
  <c r="AM583" i="13"/>
  <c r="AL583" i="13"/>
  <c r="AK583" i="13"/>
  <c r="AN582" i="13"/>
  <c r="AM582" i="13"/>
  <c r="AL582" i="13"/>
  <c r="AK582" i="13"/>
  <c r="AN581" i="13"/>
  <c r="AM581" i="13"/>
  <c r="AL581" i="13"/>
  <c r="AK581" i="13"/>
  <c r="AN580" i="13"/>
  <c r="AM580" i="13"/>
  <c r="AL580" i="13"/>
  <c r="AK580" i="13"/>
  <c r="AN579" i="13"/>
  <c r="AM579" i="13"/>
  <c r="AL579" i="13"/>
  <c r="AK579" i="13"/>
  <c r="AN578" i="13"/>
  <c r="AM578" i="13"/>
  <c r="AL578" i="13"/>
  <c r="AK578" i="13"/>
  <c r="AN577" i="13"/>
  <c r="AM577" i="13"/>
  <c r="AL577" i="13"/>
  <c r="AK577" i="13"/>
  <c r="AN576" i="13"/>
  <c r="AM576" i="13"/>
  <c r="AL576" i="13"/>
  <c r="AK576" i="13"/>
  <c r="AN575" i="13"/>
  <c r="AM575" i="13"/>
  <c r="AL575" i="13"/>
  <c r="AK575" i="13"/>
  <c r="AN574" i="13"/>
  <c r="AM574" i="13"/>
  <c r="AL574" i="13"/>
  <c r="AK574" i="13"/>
  <c r="AN573" i="13"/>
  <c r="AM573" i="13"/>
  <c r="AL573" i="13"/>
  <c r="AK573" i="13"/>
  <c r="AN572" i="13"/>
  <c r="AM572" i="13"/>
  <c r="AL572" i="13"/>
  <c r="AK572" i="13"/>
  <c r="AN571" i="13"/>
  <c r="AM571" i="13"/>
  <c r="AL571" i="13"/>
  <c r="AK571" i="13"/>
  <c r="AN570" i="13"/>
  <c r="AM570" i="13"/>
  <c r="AL570" i="13"/>
  <c r="AK570" i="13"/>
  <c r="AN569" i="13"/>
  <c r="AM569" i="13"/>
  <c r="AL569" i="13"/>
  <c r="AK569" i="13"/>
  <c r="AN568" i="13"/>
  <c r="AM568" i="13"/>
  <c r="AL568" i="13"/>
  <c r="AK568" i="13"/>
  <c r="AN567" i="13"/>
  <c r="AM567" i="13"/>
  <c r="AL567" i="13"/>
  <c r="AK567" i="13"/>
  <c r="AN566" i="13"/>
  <c r="AM566" i="13"/>
  <c r="AL566" i="13"/>
  <c r="AK566" i="13"/>
  <c r="AN565" i="13"/>
  <c r="AM565" i="13"/>
  <c r="AL565" i="13"/>
  <c r="AK565" i="13"/>
  <c r="AN564" i="13"/>
  <c r="AM564" i="13"/>
  <c r="AL564" i="13"/>
  <c r="AK564" i="13"/>
  <c r="AN563" i="13"/>
  <c r="AM563" i="13"/>
  <c r="AL563" i="13"/>
  <c r="AK563" i="13"/>
  <c r="AN562" i="13"/>
  <c r="AM562" i="13"/>
  <c r="AL562" i="13"/>
  <c r="AK562" i="13"/>
  <c r="AN561" i="13"/>
  <c r="AM561" i="13"/>
  <c r="AL561" i="13"/>
  <c r="AK561" i="13"/>
  <c r="AN560" i="13"/>
  <c r="AM560" i="13"/>
  <c r="AL560" i="13"/>
  <c r="AK560" i="13"/>
  <c r="AN559" i="13"/>
  <c r="AM559" i="13"/>
  <c r="AL559" i="13"/>
  <c r="AK559" i="13"/>
  <c r="AN558" i="13"/>
  <c r="AM558" i="13"/>
  <c r="AL558" i="13"/>
  <c r="AK558" i="13"/>
  <c r="AN557" i="13"/>
  <c r="AM557" i="13"/>
  <c r="AL557" i="13"/>
  <c r="AK557" i="13"/>
  <c r="AN556" i="13"/>
  <c r="AM556" i="13"/>
  <c r="AL556" i="13"/>
  <c r="AK556" i="13"/>
  <c r="AN555" i="13"/>
  <c r="AM555" i="13"/>
  <c r="AL555" i="13"/>
  <c r="AK555" i="13"/>
  <c r="AN554" i="13"/>
  <c r="AM554" i="13"/>
  <c r="AL554" i="13"/>
  <c r="AK554" i="13"/>
  <c r="AN553" i="13"/>
  <c r="AM553" i="13"/>
  <c r="AL553" i="13"/>
  <c r="AK553" i="13"/>
  <c r="AN552" i="13"/>
  <c r="AM552" i="13"/>
  <c r="AL552" i="13"/>
  <c r="AK552" i="13"/>
  <c r="AN551" i="13"/>
  <c r="AM551" i="13"/>
  <c r="AL551" i="13"/>
  <c r="AK551" i="13"/>
  <c r="AN550" i="13"/>
  <c r="AM550" i="13"/>
  <c r="AL550" i="13"/>
  <c r="AK550" i="13"/>
  <c r="AN549" i="13"/>
  <c r="AM549" i="13"/>
  <c r="AL549" i="13"/>
  <c r="AK549" i="13"/>
  <c r="AN548" i="13"/>
  <c r="AM548" i="13"/>
  <c r="AL548" i="13"/>
  <c r="AK548" i="13"/>
  <c r="AN547" i="13"/>
  <c r="AM547" i="13"/>
  <c r="AL547" i="13"/>
  <c r="AK547" i="13"/>
  <c r="AN546" i="13"/>
  <c r="AM546" i="13"/>
  <c r="AL546" i="13"/>
  <c r="AK546" i="13"/>
  <c r="AN545" i="13"/>
  <c r="AM545" i="13"/>
  <c r="AL545" i="13"/>
  <c r="AK545" i="13"/>
  <c r="AN544" i="13"/>
  <c r="AM544" i="13"/>
  <c r="AL544" i="13"/>
  <c r="AK544" i="13"/>
  <c r="AN543" i="13"/>
  <c r="AM543" i="13"/>
  <c r="AL543" i="13"/>
  <c r="AK543" i="13"/>
  <c r="AN542" i="13"/>
  <c r="AM542" i="13"/>
  <c r="AL542" i="13"/>
  <c r="AK542" i="13"/>
  <c r="AN541" i="13"/>
  <c r="AM541" i="13"/>
  <c r="AL541" i="13"/>
  <c r="AK541" i="13"/>
  <c r="AN540" i="13"/>
  <c r="AM540" i="13"/>
  <c r="AL540" i="13"/>
  <c r="AK540" i="13"/>
  <c r="AN539" i="13"/>
  <c r="AM539" i="13"/>
  <c r="AL539" i="13"/>
  <c r="AK539" i="13"/>
  <c r="AN538" i="13"/>
  <c r="AM538" i="13"/>
  <c r="AL538" i="13"/>
  <c r="AK538" i="13"/>
  <c r="AN537" i="13"/>
  <c r="AM537" i="13"/>
  <c r="AL537" i="13"/>
  <c r="AK537" i="13"/>
  <c r="AN536" i="13"/>
  <c r="AM536" i="13"/>
  <c r="AL536" i="13"/>
  <c r="AK536" i="13"/>
  <c r="AN535" i="13"/>
  <c r="AM535" i="13"/>
  <c r="AL535" i="13"/>
  <c r="AK535" i="13"/>
  <c r="AN534" i="13"/>
  <c r="AM534" i="13"/>
  <c r="AL534" i="13"/>
  <c r="AK534" i="13"/>
  <c r="AN533" i="13"/>
  <c r="AM533" i="13"/>
  <c r="AL533" i="13"/>
  <c r="AK533" i="13"/>
  <c r="AN532" i="13"/>
  <c r="AM532" i="13"/>
  <c r="AL532" i="13"/>
  <c r="AK532" i="13"/>
  <c r="AN531" i="13"/>
  <c r="AM531" i="13"/>
  <c r="AL531" i="13"/>
  <c r="AK531" i="13"/>
  <c r="AN530" i="13"/>
  <c r="AM530" i="13"/>
  <c r="AL530" i="13"/>
  <c r="AK530" i="13"/>
  <c r="AN529" i="13"/>
  <c r="AM529" i="13"/>
  <c r="AL529" i="13"/>
  <c r="AK529" i="13"/>
  <c r="AN528" i="13"/>
  <c r="AM528" i="13"/>
  <c r="AL528" i="13"/>
  <c r="AK528" i="13"/>
  <c r="AN527" i="13"/>
  <c r="AM527" i="13"/>
  <c r="AL527" i="13"/>
  <c r="AK527" i="13"/>
  <c r="AN526" i="13"/>
  <c r="AM526" i="13"/>
  <c r="AL526" i="13"/>
  <c r="AK526" i="13"/>
  <c r="AN525" i="13"/>
  <c r="AM525" i="13"/>
  <c r="AL525" i="13"/>
  <c r="AK525" i="13"/>
  <c r="AN524" i="13"/>
  <c r="AM524" i="13"/>
  <c r="AL524" i="13"/>
  <c r="AK524" i="13"/>
  <c r="AN523" i="13"/>
  <c r="AM523" i="13"/>
  <c r="AL523" i="13"/>
  <c r="AK523" i="13"/>
  <c r="AN522" i="13"/>
  <c r="AM522" i="13"/>
  <c r="AL522" i="13"/>
  <c r="AK522" i="13"/>
  <c r="AN521" i="13"/>
  <c r="AM521" i="13"/>
  <c r="AL521" i="13"/>
  <c r="AK521" i="13"/>
  <c r="AN520" i="13"/>
  <c r="AM520" i="13"/>
  <c r="AL520" i="13"/>
  <c r="AK520" i="13"/>
  <c r="AN519" i="13"/>
  <c r="AM519" i="13"/>
  <c r="AL519" i="13"/>
  <c r="AK519" i="13"/>
  <c r="AN518" i="13"/>
  <c r="AM518" i="13"/>
  <c r="AL518" i="13"/>
  <c r="AK518" i="13"/>
  <c r="AN517" i="13"/>
  <c r="AM517" i="13"/>
  <c r="AL517" i="13"/>
  <c r="AK517" i="13"/>
  <c r="AN516" i="13"/>
  <c r="AM516" i="13"/>
  <c r="AL516" i="13"/>
  <c r="AK516" i="13"/>
  <c r="AN515" i="13"/>
  <c r="AM515" i="13"/>
  <c r="AL515" i="13"/>
  <c r="AK515" i="13"/>
  <c r="AN514" i="13"/>
  <c r="AM514" i="13"/>
  <c r="AL514" i="13"/>
  <c r="AK514" i="13"/>
  <c r="AN513" i="13"/>
  <c r="AM513" i="13"/>
  <c r="AL513" i="13"/>
  <c r="AK513" i="13"/>
  <c r="AN512" i="13"/>
  <c r="AM512" i="13"/>
  <c r="AL512" i="13"/>
  <c r="AK512" i="13"/>
  <c r="AN511" i="13"/>
  <c r="AM511" i="13"/>
  <c r="AL511" i="13"/>
  <c r="AK511" i="13"/>
  <c r="AN510" i="13"/>
  <c r="AM510" i="13"/>
  <c r="AL510" i="13"/>
  <c r="AK510" i="13"/>
  <c r="AN509" i="13"/>
  <c r="AM509" i="13"/>
  <c r="AL509" i="13"/>
  <c r="AK509" i="13"/>
  <c r="AH510" i="13"/>
  <c r="AH511" i="13"/>
  <c r="AH512" i="13"/>
  <c r="AH513" i="13"/>
  <c r="AH514" i="13"/>
  <c r="AH515" i="13"/>
  <c r="AH516" i="13"/>
  <c r="AH517" i="13"/>
  <c r="AH518" i="13"/>
  <c r="AH519" i="13"/>
  <c r="AH520" i="13"/>
  <c r="AH521" i="13"/>
  <c r="AH522" i="13"/>
  <c r="AH523" i="13"/>
  <c r="AH524" i="13"/>
  <c r="AH525" i="13"/>
  <c r="AH526" i="13"/>
  <c r="AH527" i="13"/>
  <c r="AH528" i="13"/>
  <c r="AH529" i="13"/>
  <c r="AH530" i="13"/>
  <c r="AH531" i="13"/>
  <c r="AH532" i="13"/>
  <c r="AH533" i="13"/>
  <c r="AH534" i="13"/>
  <c r="AH535" i="13"/>
  <c r="AH536" i="13"/>
  <c r="AH537" i="13"/>
  <c r="AH538" i="13"/>
  <c r="AH539" i="13"/>
  <c r="AH540" i="13"/>
  <c r="AH541" i="13"/>
  <c r="AH542" i="13"/>
  <c r="AH543" i="13"/>
  <c r="AH544" i="13"/>
  <c r="AH545" i="13"/>
  <c r="AH546" i="13"/>
  <c r="AH547" i="13"/>
  <c r="AH548" i="13"/>
  <c r="AH549" i="13"/>
  <c r="AH550" i="13"/>
  <c r="AH551" i="13"/>
  <c r="AH552" i="13"/>
  <c r="AH553" i="13"/>
  <c r="AH554" i="13"/>
  <c r="AH555" i="13"/>
  <c r="AH556" i="13"/>
  <c r="AH557" i="13"/>
  <c r="AH558" i="13"/>
  <c r="AH559" i="13"/>
  <c r="AH560" i="13"/>
  <c r="AH561" i="13"/>
  <c r="AH562" i="13"/>
  <c r="AH563" i="13"/>
  <c r="AH564" i="13"/>
  <c r="AH565" i="13"/>
  <c r="AH566" i="13"/>
  <c r="AH567" i="13"/>
  <c r="AH568" i="13"/>
  <c r="AH569" i="13"/>
  <c r="AH570" i="13"/>
  <c r="AH571" i="13"/>
  <c r="AH572" i="13"/>
  <c r="AH573" i="13"/>
  <c r="AH574" i="13"/>
  <c r="AH575" i="13"/>
  <c r="AH576" i="13"/>
  <c r="AH577" i="13"/>
  <c r="AH578" i="13"/>
  <c r="AH579" i="13"/>
  <c r="AH580" i="13"/>
  <c r="AH581" i="13"/>
  <c r="AH582" i="13"/>
  <c r="AH583" i="13"/>
  <c r="AH584" i="13"/>
  <c r="AH585" i="13"/>
  <c r="AH586" i="13"/>
  <c r="AH587" i="13"/>
  <c r="AH588" i="13"/>
  <c r="AH589" i="13"/>
  <c r="AH590" i="13"/>
  <c r="AH591" i="13"/>
  <c r="AH592" i="13"/>
  <c r="AH593" i="13"/>
  <c r="AH594" i="13"/>
  <c r="AH595" i="13"/>
  <c r="AH596" i="13"/>
  <c r="AH597" i="13"/>
  <c r="AH598" i="13"/>
  <c r="AH599" i="13"/>
  <c r="AH600" i="13"/>
  <c r="AH601" i="13"/>
  <c r="AH602" i="13"/>
  <c r="AH603" i="13"/>
  <c r="AH604" i="13"/>
  <c r="AG510" i="13"/>
  <c r="AG511" i="13"/>
  <c r="AG512" i="13"/>
  <c r="AG513" i="13"/>
  <c r="AG514" i="13"/>
  <c r="AG515" i="13"/>
  <c r="AG516" i="13"/>
  <c r="AG517" i="13"/>
  <c r="AG518" i="13"/>
  <c r="AG519" i="13"/>
  <c r="AG520" i="13"/>
  <c r="AG521" i="13"/>
  <c r="AG522" i="13"/>
  <c r="AG523" i="13"/>
  <c r="AG524" i="13"/>
  <c r="AG525" i="13"/>
  <c r="AG526" i="13"/>
  <c r="AG527" i="13"/>
  <c r="AG528" i="13"/>
  <c r="AG529" i="13"/>
  <c r="AG530" i="13"/>
  <c r="AG531" i="13"/>
  <c r="AG532" i="13"/>
  <c r="AG533" i="13"/>
  <c r="AG534" i="13"/>
  <c r="AG535" i="13"/>
  <c r="AG536" i="13"/>
  <c r="AG537" i="13"/>
  <c r="AG538" i="13"/>
  <c r="AG539" i="13"/>
  <c r="AG540" i="13"/>
  <c r="AG541" i="13"/>
  <c r="AG542" i="13"/>
  <c r="AG543" i="13"/>
  <c r="AG544" i="13"/>
  <c r="AG545" i="13"/>
  <c r="AG546" i="13"/>
  <c r="AG547" i="13"/>
  <c r="AG548" i="13"/>
  <c r="AG549" i="13"/>
  <c r="AG550" i="13"/>
  <c r="AG551" i="13"/>
  <c r="AG552" i="13"/>
  <c r="AG553" i="13"/>
  <c r="AG554" i="13"/>
  <c r="AG555" i="13"/>
  <c r="AG556" i="13"/>
  <c r="AG557" i="13"/>
  <c r="AG558" i="13"/>
  <c r="AG559" i="13"/>
  <c r="AG560" i="13"/>
  <c r="AG561" i="13"/>
  <c r="AG562" i="13"/>
  <c r="AG563" i="13"/>
  <c r="AG564" i="13"/>
  <c r="AG565" i="13"/>
  <c r="AG566" i="13"/>
  <c r="AG567" i="13"/>
  <c r="AG568" i="13"/>
  <c r="AG569" i="13"/>
  <c r="AG570" i="13"/>
  <c r="AG571" i="13"/>
  <c r="AG572" i="13"/>
  <c r="AG573" i="13"/>
  <c r="AG574" i="13"/>
  <c r="AG575" i="13"/>
  <c r="AG576" i="13"/>
  <c r="AG577" i="13"/>
  <c r="AG578" i="13"/>
  <c r="AG579" i="13"/>
  <c r="AG580" i="13"/>
  <c r="AG581" i="13"/>
  <c r="AG582" i="13"/>
  <c r="AG583" i="13"/>
  <c r="AG584" i="13"/>
  <c r="AG585" i="13"/>
  <c r="AG586" i="13"/>
  <c r="AG587" i="13"/>
  <c r="AG588" i="13"/>
  <c r="AG589" i="13"/>
  <c r="AG590" i="13"/>
  <c r="AG591" i="13"/>
  <c r="AG592" i="13"/>
  <c r="AG593" i="13"/>
  <c r="AG594" i="13"/>
  <c r="AG595" i="13"/>
  <c r="AG596" i="13"/>
  <c r="AG597" i="13"/>
  <c r="AG598" i="13"/>
  <c r="AG599" i="13"/>
  <c r="AG600" i="13"/>
  <c r="AG601" i="13"/>
  <c r="AG602" i="13"/>
  <c r="AG603" i="13"/>
  <c r="AG604" i="13"/>
  <c r="AF510" i="13"/>
  <c r="AF511" i="13"/>
  <c r="AF512" i="13"/>
  <c r="AF513" i="13"/>
  <c r="AF514" i="13"/>
  <c r="AF515" i="13"/>
  <c r="AF516" i="13"/>
  <c r="AF517" i="13"/>
  <c r="AF518" i="13"/>
  <c r="AF519" i="13"/>
  <c r="AF520" i="13"/>
  <c r="AF521" i="13"/>
  <c r="AF522" i="13"/>
  <c r="AF523" i="13"/>
  <c r="AF524" i="13"/>
  <c r="AF525" i="13"/>
  <c r="AF526" i="13"/>
  <c r="AF527" i="13"/>
  <c r="AF528" i="13"/>
  <c r="AF529" i="13"/>
  <c r="AF530" i="13"/>
  <c r="AF531" i="13"/>
  <c r="AF532" i="13"/>
  <c r="AF533" i="13"/>
  <c r="AF534" i="13"/>
  <c r="AF535" i="13"/>
  <c r="AF536" i="13"/>
  <c r="AF537" i="13"/>
  <c r="AF538" i="13"/>
  <c r="AF539" i="13"/>
  <c r="AF540" i="13"/>
  <c r="AF541" i="13"/>
  <c r="AF542" i="13"/>
  <c r="AF543" i="13"/>
  <c r="AF544" i="13"/>
  <c r="AF545" i="13"/>
  <c r="AF546" i="13"/>
  <c r="AF547" i="13"/>
  <c r="AF548" i="13"/>
  <c r="AF549" i="13"/>
  <c r="AF550" i="13"/>
  <c r="AF551" i="13"/>
  <c r="AF552" i="13"/>
  <c r="AF553" i="13"/>
  <c r="AF554" i="13"/>
  <c r="AF555" i="13"/>
  <c r="AF556" i="13"/>
  <c r="AF557" i="13"/>
  <c r="AF558" i="13"/>
  <c r="AF559" i="13"/>
  <c r="AF560" i="13"/>
  <c r="AF561" i="13"/>
  <c r="AF562" i="13"/>
  <c r="AF563" i="13"/>
  <c r="AF564" i="13"/>
  <c r="AF565" i="13"/>
  <c r="AF566" i="13"/>
  <c r="AF567" i="13"/>
  <c r="AF568" i="13"/>
  <c r="AF569" i="13"/>
  <c r="AF570" i="13"/>
  <c r="AF571" i="13"/>
  <c r="AF572" i="13"/>
  <c r="AF573" i="13"/>
  <c r="AF574" i="13"/>
  <c r="AF575" i="13"/>
  <c r="AF576" i="13"/>
  <c r="AF577" i="13"/>
  <c r="AF578" i="13"/>
  <c r="AF579" i="13"/>
  <c r="AF580" i="13"/>
  <c r="AF581" i="13"/>
  <c r="AF582" i="13"/>
  <c r="AF583" i="13"/>
  <c r="AF584" i="13"/>
  <c r="AF585" i="13"/>
  <c r="AF586" i="13"/>
  <c r="AF587" i="13"/>
  <c r="AF588" i="13"/>
  <c r="AF589" i="13"/>
  <c r="AF590" i="13"/>
  <c r="AF591" i="13"/>
  <c r="AF592" i="13"/>
  <c r="AF593" i="13"/>
  <c r="AF594" i="13"/>
  <c r="AF595" i="13"/>
  <c r="AF596" i="13"/>
  <c r="AF597" i="13"/>
  <c r="AF598" i="13"/>
  <c r="AF599" i="13"/>
  <c r="AF600" i="13"/>
  <c r="AF601" i="13"/>
  <c r="AF602" i="13"/>
  <c r="AF603" i="13"/>
  <c r="AF604" i="13"/>
  <c r="AE510" i="13"/>
  <c r="AE511" i="13"/>
  <c r="AE512" i="13"/>
  <c r="AE513" i="13"/>
  <c r="AE514" i="13"/>
  <c r="AE515" i="13"/>
  <c r="AE516" i="13"/>
  <c r="AE517" i="13"/>
  <c r="AE518" i="13"/>
  <c r="AE519" i="13"/>
  <c r="AE520" i="13"/>
  <c r="AE521" i="13"/>
  <c r="AE522" i="13"/>
  <c r="AE523" i="13"/>
  <c r="AE524" i="13"/>
  <c r="AE525" i="13"/>
  <c r="AE526" i="13"/>
  <c r="AE527" i="13"/>
  <c r="AE528" i="13"/>
  <c r="AE529" i="13"/>
  <c r="AE530" i="13"/>
  <c r="AE531" i="13"/>
  <c r="AE532" i="13"/>
  <c r="AE533" i="13"/>
  <c r="AE534" i="13"/>
  <c r="AE535" i="13"/>
  <c r="AE536" i="13"/>
  <c r="AE537" i="13"/>
  <c r="AE538" i="13"/>
  <c r="AE539" i="13"/>
  <c r="AE540" i="13"/>
  <c r="AE541" i="13"/>
  <c r="AE542" i="13"/>
  <c r="AE543" i="13"/>
  <c r="AE544" i="13"/>
  <c r="AE545" i="13"/>
  <c r="AE546" i="13"/>
  <c r="AE547" i="13"/>
  <c r="AE548" i="13"/>
  <c r="AE549" i="13"/>
  <c r="AE550" i="13"/>
  <c r="AE551" i="13"/>
  <c r="AE552" i="13"/>
  <c r="AE553" i="13"/>
  <c r="AE554" i="13"/>
  <c r="AE555" i="13"/>
  <c r="AE556" i="13"/>
  <c r="AE557" i="13"/>
  <c r="AE558" i="13"/>
  <c r="AE559" i="13"/>
  <c r="AE560" i="13"/>
  <c r="AE561" i="13"/>
  <c r="AE562" i="13"/>
  <c r="AE563" i="13"/>
  <c r="AE564" i="13"/>
  <c r="AE565" i="13"/>
  <c r="AE566" i="13"/>
  <c r="AE567" i="13"/>
  <c r="AE568" i="13"/>
  <c r="AE569" i="13"/>
  <c r="AE570" i="13"/>
  <c r="AE571" i="13"/>
  <c r="AE572" i="13"/>
  <c r="AE573" i="13"/>
  <c r="AE574" i="13"/>
  <c r="AE575" i="13"/>
  <c r="AE576" i="13"/>
  <c r="AE577" i="13"/>
  <c r="AE578" i="13"/>
  <c r="AE579" i="13"/>
  <c r="AE580" i="13"/>
  <c r="AE581" i="13"/>
  <c r="AE582" i="13"/>
  <c r="AE583" i="13"/>
  <c r="AE584" i="13"/>
  <c r="AE585" i="13"/>
  <c r="AE586" i="13"/>
  <c r="AE587" i="13"/>
  <c r="AE588" i="13"/>
  <c r="AE589" i="13"/>
  <c r="AE590" i="13"/>
  <c r="AE591" i="13"/>
  <c r="AE592" i="13"/>
  <c r="AE593" i="13"/>
  <c r="AE594" i="13"/>
  <c r="AE595" i="13"/>
  <c r="AE596" i="13"/>
  <c r="AE597" i="13"/>
  <c r="AE598" i="13"/>
  <c r="AE599" i="13"/>
  <c r="AE600" i="13"/>
  <c r="AE601" i="13"/>
  <c r="AE602" i="13"/>
  <c r="AE603" i="13"/>
  <c r="AE604" i="13"/>
  <c r="AH509" i="13"/>
  <c r="AG509" i="13"/>
  <c r="AF509" i="13"/>
  <c r="AE509" i="13"/>
  <c r="AZ503" i="13"/>
  <c r="AY503" i="13"/>
  <c r="AX503" i="13"/>
  <c r="AW503" i="13"/>
  <c r="AZ502" i="13"/>
  <c r="AY502" i="13"/>
  <c r="AX502" i="13"/>
  <c r="AW502" i="13"/>
  <c r="AZ501" i="13"/>
  <c r="AY501" i="13"/>
  <c r="AX501" i="13"/>
  <c r="AW501" i="13"/>
  <c r="AZ500" i="13"/>
  <c r="AY500" i="13"/>
  <c r="AX500" i="13"/>
  <c r="AW500" i="13"/>
  <c r="AZ499" i="13"/>
  <c r="AY499" i="13"/>
  <c r="AX499" i="13"/>
  <c r="AW499" i="13"/>
  <c r="AZ498" i="13"/>
  <c r="AY498" i="13"/>
  <c r="AX498" i="13"/>
  <c r="AW498" i="13"/>
  <c r="AZ497" i="13"/>
  <c r="AY497" i="13"/>
  <c r="AX497" i="13"/>
  <c r="AW497" i="13"/>
  <c r="AZ496" i="13"/>
  <c r="AY496" i="13"/>
  <c r="AX496" i="13"/>
  <c r="AW496" i="13"/>
  <c r="AZ495" i="13"/>
  <c r="AY495" i="13"/>
  <c r="AX495" i="13"/>
  <c r="AW495" i="13"/>
  <c r="AZ494" i="13"/>
  <c r="AY494" i="13"/>
  <c r="AX494" i="13"/>
  <c r="AW494" i="13"/>
  <c r="AZ493" i="13"/>
  <c r="AY493" i="13"/>
  <c r="AX493" i="13"/>
  <c r="AW493" i="13"/>
  <c r="AZ492" i="13"/>
  <c r="AY492" i="13"/>
  <c r="AX492" i="13"/>
  <c r="AW492" i="13"/>
  <c r="AZ491" i="13"/>
  <c r="AY491" i="13"/>
  <c r="AX491" i="13"/>
  <c r="AW491" i="13"/>
  <c r="AZ490" i="13"/>
  <c r="AY490" i="13"/>
  <c r="AX490" i="13"/>
  <c r="AW490" i="13"/>
  <c r="AZ489" i="13"/>
  <c r="AY489" i="13"/>
  <c r="AX489" i="13"/>
  <c r="AW489" i="13"/>
  <c r="AZ488" i="13"/>
  <c r="AY488" i="13"/>
  <c r="AX488" i="13"/>
  <c r="AW488" i="13"/>
  <c r="AZ487" i="13"/>
  <c r="AY487" i="13"/>
  <c r="AX487" i="13"/>
  <c r="AW487" i="13"/>
  <c r="AZ486" i="13"/>
  <c r="AY486" i="13"/>
  <c r="AX486" i="13"/>
  <c r="AW486" i="13"/>
  <c r="AZ485" i="13"/>
  <c r="AY485" i="13"/>
  <c r="AX485" i="13"/>
  <c r="AW485" i="13"/>
  <c r="AZ484" i="13"/>
  <c r="AY484" i="13"/>
  <c r="AX484" i="13"/>
  <c r="AW484" i="13"/>
  <c r="AZ483" i="13"/>
  <c r="AY483" i="13"/>
  <c r="AX483" i="13"/>
  <c r="AW483" i="13"/>
  <c r="AZ482" i="13"/>
  <c r="AY482" i="13"/>
  <c r="AX482" i="13"/>
  <c r="AW482" i="13"/>
  <c r="AZ481" i="13"/>
  <c r="AY481" i="13"/>
  <c r="AX481" i="13"/>
  <c r="AW481" i="13"/>
  <c r="AZ480" i="13"/>
  <c r="AY480" i="13"/>
  <c r="AX480" i="13"/>
  <c r="AW480" i="13"/>
  <c r="AZ479" i="13"/>
  <c r="AY479" i="13"/>
  <c r="AX479" i="13"/>
  <c r="AW479" i="13"/>
  <c r="AZ478" i="13"/>
  <c r="AY478" i="13"/>
  <c r="AX478" i="13"/>
  <c r="AW478" i="13"/>
  <c r="AZ477" i="13"/>
  <c r="AY477" i="13"/>
  <c r="AX477" i="13"/>
  <c r="AW477" i="13"/>
  <c r="AZ476" i="13"/>
  <c r="AY476" i="13"/>
  <c r="AX476" i="13"/>
  <c r="AW476" i="13"/>
  <c r="AZ475" i="13"/>
  <c r="AY475" i="13"/>
  <c r="AX475" i="13"/>
  <c r="AW475" i="13"/>
  <c r="AZ474" i="13"/>
  <c r="AY474" i="13"/>
  <c r="AX474" i="13"/>
  <c r="AW474" i="13"/>
  <c r="AZ473" i="13"/>
  <c r="AY473" i="13"/>
  <c r="AX473" i="13"/>
  <c r="AW473" i="13"/>
  <c r="AZ472" i="13"/>
  <c r="AY472" i="13"/>
  <c r="AX472" i="13"/>
  <c r="AW472" i="13"/>
  <c r="AZ471" i="13"/>
  <c r="AY471" i="13"/>
  <c r="AX471" i="13"/>
  <c r="AW471" i="13"/>
  <c r="AZ470" i="13"/>
  <c r="AY470" i="13"/>
  <c r="AX470" i="13"/>
  <c r="AW470" i="13"/>
  <c r="AZ469" i="13"/>
  <c r="AY469" i="13"/>
  <c r="AX469" i="13"/>
  <c r="AW469" i="13"/>
  <c r="AZ468" i="13"/>
  <c r="AY468" i="13"/>
  <c r="AX468" i="13"/>
  <c r="AW468" i="13"/>
  <c r="AZ467" i="13"/>
  <c r="AY467" i="13"/>
  <c r="AX467" i="13"/>
  <c r="AW467" i="13"/>
  <c r="AZ466" i="13"/>
  <c r="AY466" i="13"/>
  <c r="AX466" i="13"/>
  <c r="AW466" i="13"/>
  <c r="AZ465" i="13"/>
  <c r="AY465" i="13"/>
  <c r="AX465" i="13"/>
  <c r="AW465" i="13"/>
  <c r="AZ464" i="13"/>
  <c r="AY464" i="13"/>
  <c r="AX464" i="13"/>
  <c r="AW464" i="13"/>
  <c r="AZ463" i="13"/>
  <c r="AY463" i="13"/>
  <c r="AX463" i="13"/>
  <c r="AW463" i="13"/>
  <c r="AZ462" i="13"/>
  <c r="AY462" i="13"/>
  <c r="AX462" i="13"/>
  <c r="AW462" i="13"/>
  <c r="AZ461" i="13"/>
  <c r="AY461" i="13"/>
  <c r="AX461" i="13"/>
  <c r="AW461" i="13"/>
  <c r="AZ460" i="13"/>
  <c r="AY460" i="13"/>
  <c r="AX460" i="13"/>
  <c r="AW460" i="13"/>
  <c r="AZ459" i="13"/>
  <c r="AY459" i="13"/>
  <c r="AX459" i="13"/>
  <c r="AW459" i="13"/>
  <c r="AZ458" i="13"/>
  <c r="AY458" i="13"/>
  <c r="AX458" i="13"/>
  <c r="AW458" i="13"/>
  <c r="AZ457" i="13"/>
  <c r="AY457" i="13"/>
  <c r="AX457" i="13"/>
  <c r="AW457" i="13"/>
  <c r="AZ456" i="13"/>
  <c r="AY456" i="13"/>
  <c r="AX456" i="13"/>
  <c r="AW456" i="13"/>
  <c r="AZ455" i="13"/>
  <c r="AY455" i="13"/>
  <c r="AX455" i="13"/>
  <c r="AW455" i="13"/>
  <c r="AZ454" i="13"/>
  <c r="AY454" i="13"/>
  <c r="AX454" i="13"/>
  <c r="AW454" i="13"/>
  <c r="AZ453" i="13"/>
  <c r="AY453" i="13"/>
  <c r="AX453" i="13"/>
  <c r="AW453" i="13"/>
  <c r="AZ452" i="13"/>
  <c r="AY452" i="13"/>
  <c r="AX452" i="13"/>
  <c r="AW452" i="13"/>
  <c r="AZ451" i="13"/>
  <c r="AY451" i="13"/>
  <c r="AX451" i="13"/>
  <c r="AW451" i="13"/>
  <c r="AZ450" i="13"/>
  <c r="AY450" i="13"/>
  <c r="AX450" i="13"/>
  <c r="AW450" i="13"/>
  <c r="AZ449" i="13"/>
  <c r="AY449" i="13"/>
  <c r="AX449" i="13"/>
  <c r="AW449" i="13"/>
  <c r="AZ448" i="13"/>
  <c r="AY448" i="13"/>
  <c r="AX448" i="13"/>
  <c r="AW448" i="13"/>
  <c r="AZ447" i="13"/>
  <c r="AY447" i="13"/>
  <c r="AX447" i="13"/>
  <c r="AW447" i="13"/>
  <c r="AZ446" i="13"/>
  <c r="AY446" i="13"/>
  <c r="AX446" i="13"/>
  <c r="AW446" i="13"/>
  <c r="AZ445" i="13"/>
  <c r="AY445" i="13"/>
  <c r="AX445" i="13"/>
  <c r="AW445" i="13"/>
  <c r="AZ444" i="13"/>
  <c r="AY444" i="13"/>
  <c r="AX444" i="13"/>
  <c r="AW444" i="13"/>
  <c r="AZ443" i="13"/>
  <c r="AY443" i="13"/>
  <c r="AX443" i="13"/>
  <c r="AW443" i="13"/>
  <c r="AZ442" i="13"/>
  <c r="AY442" i="13"/>
  <c r="AX442" i="13"/>
  <c r="AW442" i="13"/>
  <c r="AZ441" i="13"/>
  <c r="AY441" i="13"/>
  <c r="AX441" i="13"/>
  <c r="AW441" i="13"/>
  <c r="AZ440" i="13"/>
  <c r="AY440" i="13"/>
  <c r="AX440" i="13"/>
  <c r="AW440" i="13"/>
  <c r="AZ439" i="13"/>
  <c r="AY439" i="13"/>
  <c r="AX439" i="13"/>
  <c r="AW439" i="13"/>
  <c r="AZ438" i="13"/>
  <c r="AY438" i="13"/>
  <c r="AX438" i="13"/>
  <c r="AW438" i="13"/>
  <c r="AZ437" i="13"/>
  <c r="AY437" i="13"/>
  <c r="AX437" i="13"/>
  <c r="AW437" i="13"/>
  <c r="AZ436" i="13"/>
  <c r="AY436" i="13"/>
  <c r="AX436" i="13"/>
  <c r="AW436" i="13"/>
  <c r="AZ435" i="13"/>
  <c r="AY435" i="13"/>
  <c r="AX435" i="13"/>
  <c r="AW435" i="13"/>
  <c r="AZ434" i="13"/>
  <c r="AY434" i="13"/>
  <c r="AX434" i="13"/>
  <c r="AW434" i="13"/>
  <c r="AZ433" i="13"/>
  <c r="AY433" i="13"/>
  <c r="AX433" i="13"/>
  <c r="AW433" i="13"/>
  <c r="AZ432" i="13"/>
  <c r="AY432" i="13"/>
  <c r="AX432" i="13"/>
  <c r="AW432" i="13"/>
  <c r="AZ431" i="13"/>
  <c r="AY431" i="13"/>
  <c r="AX431" i="13"/>
  <c r="AW431" i="13"/>
  <c r="AZ430" i="13"/>
  <c r="AY430" i="13"/>
  <c r="AX430" i="13"/>
  <c r="AW430" i="13"/>
  <c r="AZ429" i="13"/>
  <c r="AY429" i="13"/>
  <c r="AX429" i="13"/>
  <c r="AW429" i="13"/>
  <c r="AZ428" i="13"/>
  <c r="AY428" i="13"/>
  <c r="AX428" i="13"/>
  <c r="AW428" i="13"/>
  <c r="AZ427" i="13"/>
  <c r="AY427" i="13"/>
  <c r="AX427" i="13"/>
  <c r="AW427" i="13"/>
  <c r="AZ426" i="13"/>
  <c r="AY426" i="13"/>
  <c r="AX426" i="13"/>
  <c r="AW426" i="13"/>
  <c r="AZ425" i="13"/>
  <c r="AY425" i="13"/>
  <c r="AX425" i="13"/>
  <c r="AW425" i="13"/>
  <c r="AZ424" i="13"/>
  <c r="AY424" i="13"/>
  <c r="AX424" i="13"/>
  <c r="AW424" i="13"/>
  <c r="AZ423" i="13"/>
  <c r="AY423" i="13"/>
  <c r="AX423" i="13"/>
  <c r="AW423" i="13"/>
  <c r="AZ422" i="13"/>
  <c r="AY422" i="13"/>
  <c r="AX422" i="13"/>
  <c r="AW422" i="13"/>
  <c r="AZ421" i="13"/>
  <c r="AY421" i="13"/>
  <c r="AX421" i="13"/>
  <c r="AW421" i="13"/>
  <c r="AZ420" i="13"/>
  <c r="AY420" i="13"/>
  <c r="AX420" i="13"/>
  <c r="AW420" i="13"/>
  <c r="AZ419" i="13"/>
  <c r="AY419" i="13"/>
  <c r="AX419" i="13"/>
  <c r="AW419" i="13"/>
  <c r="AZ418" i="13"/>
  <c r="AY418" i="13"/>
  <c r="AX418" i="13"/>
  <c r="AW418" i="13"/>
  <c r="AZ417" i="13"/>
  <c r="AY417" i="13"/>
  <c r="AX417" i="13"/>
  <c r="AW417" i="13"/>
  <c r="AZ416" i="13"/>
  <c r="AY416" i="13"/>
  <c r="AX416" i="13"/>
  <c r="AW416" i="13"/>
  <c r="AZ415" i="13"/>
  <c r="AY415" i="13"/>
  <c r="AX415" i="13"/>
  <c r="AW415" i="13"/>
  <c r="AZ414" i="13"/>
  <c r="AY414" i="13"/>
  <c r="AX414" i="13"/>
  <c r="AW414" i="13"/>
  <c r="AZ413" i="13"/>
  <c r="AY413" i="13"/>
  <c r="AX413" i="13"/>
  <c r="AW413" i="13"/>
  <c r="AZ412" i="13"/>
  <c r="AY412" i="13"/>
  <c r="AX412" i="13"/>
  <c r="AW412" i="13"/>
  <c r="AZ411" i="13"/>
  <c r="AY411" i="13"/>
  <c r="AX411" i="13"/>
  <c r="AW411" i="13"/>
  <c r="AZ410" i="13"/>
  <c r="AY410" i="13"/>
  <c r="AX410" i="13"/>
  <c r="AW410" i="13"/>
  <c r="AZ409" i="13"/>
  <c r="AY409" i="13"/>
  <c r="AX409" i="13"/>
  <c r="AW409" i="13"/>
  <c r="AZ408" i="13"/>
  <c r="AY408" i="13"/>
  <c r="AX408" i="13"/>
  <c r="AW408" i="13"/>
  <c r="AN503" i="13"/>
  <c r="AM503" i="13"/>
  <c r="AL503" i="13"/>
  <c r="AK503" i="13"/>
  <c r="AN502" i="13"/>
  <c r="AM502" i="13"/>
  <c r="AL502" i="13"/>
  <c r="AK502" i="13"/>
  <c r="AN501" i="13"/>
  <c r="AM501" i="13"/>
  <c r="AL501" i="13"/>
  <c r="AK501" i="13"/>
  <c r="AN500" i="13"/>
  <c r="AM500" i="13"/>
  <c r="AL500" i="13"/>
  <c r="AK500" i="13"/>
  <c r="AN499" i="13"/>
  <c r="AM499" i="13"/>
  <c r="AL499" i="13"/>
  <c r="AK499" i="13"/>
  <c r="AN498" i="13"/>
  <c r="AM498" i="13"/>
  <c r="AL498" i="13"/>
  <c r="AK498" i="13"/>
  <c r="AN497" i="13"/>
  <c r="AM497" i="13"/>
  <c r="AL497" i="13"/>
  <c r="AK497" i="13"/>
  <c r="AN496" i="13"/>
  <c r="AM496" i="13"/>
  <c r="AL496" i="13"/>
  <c r="AK496" i="13"/>
  <c r="AN495" i="13"/>
  <c r="AM495" i="13"/>
  <c r="AL495" i="13"/>
  <c r="AK495" i="13"/>
  <c r="AN494" i="13"/>
  <c r="AM494" i="13"/>
  <c r="AL494" i="13"/>
  <c r="AK494" i="13"/>
  <c r="AN493" i="13"/>
  <c r="AM493" i="13"/>
  <c r="AL493" i="13"/>
  <c r="AK493" i="13"/>
  <c r="AN492" i="13"/>
  <c r="AM492" i="13"/>
  <c r="AL492" i="13"/>
  <c r="AK492" i="13"/>
  <c r="AN491" i="13"/>
  <c r="AM491" i="13"/>
  <c r="AL491" i="13"/>
  <c r="AK491" i="13"/>
  <c r="AN490" i="13"/>
  <c r="AM490" i="13"/>
  <c r="AL490" i="13"/>
  <c r="AK490" i="13"/>
  <c r="AN489" i="13"/>
  <c r="AM489" i="13"/>
  <c r="AL489" i="13"/>
  <c r="AK489" i="13"/>
  <c r="AN488" i="13"/>
  <c r="AM488" i="13"/>
  <c r="AL488" i="13"/>
  <c r="AK488" i="13"/>
  <c r="AN487" i="13"/>
  <c r="AM487" i="13"/>
  <c r="AL487" i="13"/>
  <c r="AK487" i="13"/>
  <c r="AN486" i="13"/>
  <c r="AM486" i="13"/>
  <c r="AL486" i="13"/>
  <c r="AK486" i="13"/>
  <c r="AN485" i="13"/>
  <c r="AM485" i="13"/>
  <c r="AL485" i="13"/>
  <c r="AK485" i="13"/>
  <c r="AN484" i="13"/>
  <c r="AM484" i="13"/>
  <c r="AL484" i="13"/>
  <c r="AK484" i="13"/>
  <c r="AN483" i="13"/>
  <c r="AM483" i="13"/>
  <c r="AL483" i="13"/>
  <c r="AK483" i="13"/>
  <c r="AN482" i="13"/>
  <c r="AM482" i="13"/>
  <c r="AL482" i="13"/>
  <c r="AK482" i="13"/>
  <c r="AN481" i="13"/>
  <c r="AM481" i="13"/>
  <c r="AL481" i="13"/>
  <c r="AK481" i="13"/>
  <c r="AN480" i="13"/>
  <c r="AM480" i="13"/>
  <c r="AL480" i="13"/>
  <c r="AK480" i="13"/>
  <c r="AN479" i="13"/>
  <c r="AM479" i="13"/>
  <c r="AL479" i="13"/>
  <c r="AK479" i="13"/>
  <c r="AN478" i="13"/>
  <c r="AM478" i="13"/>
  <c r="AL478" i="13"/>
  <c r="AK478" i="13"/>
  <c r="AN477" i="13"/>
  <c r="AM477" i="13"/>
  <c r="AL477" i="13"/>
  <c r="AK477" i="13"/>
  <c r="AN476" i="13"/>
  <c r="AM476" i="13"/>
  <c r="AL476" i="13"/>
  <c r="AK476" i="13"/>
  <c r="AN475" i="13"/>
  <c r="AM475" i="13"/>
  <c r="AL475" i="13"/>
  <c r="AK475" i="13"/>
  <c r="AN474" i="13"/>
  <c r="AM474" i="13"/>
  <c r="AL474" i="13"/>
  <c r="AK474" i="13"/>
  <c r="AN473" i="13"/>
  <c r="AM473" i="13"/>
  <c r="AL473" i="13"/>
  <c r="AK473" i="13"/>
  <c r="AN472" i="13"/>
  <c r="AM472" i="13"/>
  <c r="AL472" i="13"/>
  <c r="AK472" i="13"/>
  <c r="AN471" i="13"/>
  <c r="AM471" i="13"/>
  <c r="AL471" i="13"/>
  <c r="AK471" i="13"/>
  <c r="AN470" i="13"/>
  <c r="AM470" i="13"/>
  <c r="AL470" i="13"/>
  <c r="AK470" i="13"/>
  <c r="AN469" i="13"/>
  <c r="AM469" i="13"/>
  <c r="AL469" i="13"/>
  <c r="AK469" i="13"/>
  <c r="AN468" i="13"/>
  <c r="AM468" i="13"/>
  <c r="AL468" i="13"/>
  <c r="AK468" i="13"/>
  <c r="AN467" i="13"/>
  <c r="AM467" i="13"/>
  <c r="AL467" i="13"/>
  <c r="AK467" i="13"/>
  <c r="AN466" i="13"/>
  <c r="AM466" i="13"/>
  <c r="AL466" i="13"/>
  <c r="AK466" i="13"/>
  <c r="AN465" i="13"/>
  <c r="AM465" i="13"/>
  <c r="AL465" i="13"/>
  <c r="AK465" i="13"/>
  <c r="AN464" i="13"/>
  <c r="AM464" i="13"/>
  <c r="AL464" i="13"/>
  <c r="AK464" i="13"/>
  <c r="AN463" i="13"/>
  <c r="AM463" i="13"/>
  <c r="AL463" i="13"/>
  <c r="AK463" i="13"/>
  <c r="AN462" i="13"/>
  <c r="AM462" i="13"/>
  <c r="AL462" i="13"/>
  <c r="AK462" i="13"/>
  <c r="AN461" i="13"/>
  <c r="AM461" i="13"/>
  <c r="AL461" i="13"/>
  <c r="AK461" i="13"/>
  <c r="AN460" i="13"/>
  <c r="AM460" i="13"/>
  <c r="AL460" i="13"/>
  <c r="AK460" i="13"/>
  <c r="AN459" i="13"/>
  <c r="AM459" i="13"/>
  <c r="AL459" i="13"/>
  <c r="AK459" i="13"/>
  <c r="AN458" i="13"/>
  <c r="AM458" i="13"/>
  <c r="AL458" i="13"/>
  <c r="AK458" i="13"/>
  <c r="AN457" i="13"/>
  <c r="AM457" i="13"/>
  <c r="AL457" i="13"/>
  <c r="AK457" i="13"/>
  <c r="AN456" i="13"/>
  <c r="AM456" i="13"/>
  <c r="AL456" i="13"/>
  <c r="AK456" i="13"/>
  <c r="AN455" i="13"/>
  <c r="AM455" i="13"/>
  <c r="AL455" i="13"/>
  <c r="AK455" i="13"/>
  <c r="AN454" i="13"/>
  <c r="AM454" i="13"/>
  <c r="AL454" i="13"/>
  <c r="AK454" i="13"/>
  <c r="AN453" i="13"/>
  <c r="AM453" i="13"/>
  <c r="AL453" i="13"/>
  <c r="AK453" i="13"/>
  <c r="AN452" i="13"/>
  <c r="AM452" i="13"/>
  <c r="AL452" i="13"/>
  <c r="AK452" i="13"/>
  <c r="AN451" i="13"/>
  <c r="AM451" i="13"/>
  <c r="AL451" i="13"/>
  <c r="AK451" i="13"/>
  <c r="AN450" i="13"/>
  <c r="AM450" i="13"/>
  <c r="AL450" i="13"/>
  <c r="AK450" i="13"/>
  <c r="AN449" i="13"/>
  <c r="AM449" i="13"/>
  <c r="AL449" i="13"/>
  <c r="AK449" i="13"/>
  <c r="AN448" i="13"/>
  <c r="AM448" i="13"/>
  <c r="AL448" i="13"/>
  <c r="AK448" i="13"/>
  <c r="AN447" i="13"/>
  <c r="AM447" i="13"/>
  <c r="AL447" i="13"/>
  <c r="AK447" i="13"/>
  <c r="AN446" i="13"/>
  <c r="AM446" i="13"/>
  <c r="AL446" i="13"/>
  <c r="AK446" i="13"/>
  <c r="AN445" i="13"/>
  <c r="AM445" i="13"/>
  <c r="AL445" i="13"/>
  <c r="AK445" i="13"/>
  <c r="AN444" i="13"/>
  <c r="AM444" i="13"/>
  <c r="AL444" i="13"/>
  <c r="AK444" i="13"/>
  <c r="AN443" i="13"/>
  <c r="AM443" i="13"/>
  <c r="AL443" i="13"/>
  <c r="AK443" i="13"/>
  <c r="AN442" i="13"/>
  <c r="AM442" i="13"/>
  <c r="AL442" i="13"/>
  <c r="AK442" i="13"/>
  <c r="AN441" i="13"/>
  <c r="AM441" i="13"/>
  <c r="AL441" i="13"/>
  <c r="AK441" i="13"/>
  <c r="AN440" i="13"/>
  <c r="AM440" i="13"/>
  <c r="AL440" i="13"/>
  <c r="AK440" i="13"/>
  <c r="AN439" i="13"/>
  <c r="AM439" i="13"/>
  <c r="AL439" i="13"/>
  <c r="AK439" i="13"/>
  <c r="AN438" i="13"/>
  <c r="AM438" i="13"/>
  <c r="AL438" i="13"/>
  <c r="AK438" i="13"/>
  <c r="AN437" i="13"/>
  <c r="AM437" i="13"/>
  <c r="AL437" i="13"/>
  <c r="AK437" i="13"/>
  <c r="AN436" i="13"/>
  <c r="AM436" i="13"/>
  <c r="AL436" i="13"/>
  <c r="AK436" i="13"/>
  <c r="AN435" i="13"/>
  <c r="AM435" i="13"/>
  <c r="AL435" i="13"/>
  <c r="AK435" i="13"/>
  <c r="AN434" i="13"/>
  <c r="AM434" i="13"/>
  <c r="AL434" i="13"/>
  <c r="AK434" i="13"/>
  <c r="AN433" i="13"/>
  <c r="AM433" i="13"/>
  <c r="AL433" i="13"/>
  <c r="AK433" i="13"/>
  <c r="AN432" i="13"/>
  <c r="AM432" i="13"/>
  <c r="AL432" i="13"/>
  <c r="AK432" i="13"/>
  <c r="AN431" i="13"/>
  <c r="AM431" i="13"/>
  <c r="AL431" i="13"/>
  <c r="AK431" i="13"/>
  <c r="AN430" i="13"/>
  <c r="AM430" i="13"/>
  <c r="AL430" i="13"/>
  <c r="AK430" i="13"/>
  <c r="AN429" i="13"/>
  <c r="AM429" i="13"/>
  <c r="AL429" i="13"/>
  <c r="AK429" i="13"/>
  <c r="AN428" i="13"/>
  <c r="AM428" i="13"/>
  <c r="AL428" i="13"/>
  <c r="AK428" i="13"/>
  <c r="AN427" i="13"/>
  <c r="AM427" i="13"/>
  <c r="AL427" i="13"/>
  <c r="AK427" i="13"/>
  <c r="AN426" i="13"/>
  <c r="AM426" i="13"/>
  <c r="AL426" i="13"/>
  <c r="AK426" i="13"/>
  <c r="AN425" i="13"/>
  <c r="AM425" i="13"/>
  <c r="AL425" i="13"/>
  <c r="AK425" i="13"/>
  <c r="AN424" i="13"/>
  <c r="AM424" i="13"/>
  <c r="AL424" i="13"/>
  <c r="AK424" i="13"/>
  <c r="AN423" i="13"/>
  <c r="AM423" i="13"/>
  <c r="AL423" i="13"/>
  <c r="AK423" i="13"/>
  <c r="AN422" i="13"/>
  <c r="AM422" i="13"/>
  <c r="AL422" i="13"/>
  <c r="AK422" i="13"/>
  <c r="AN421" i="13"/>
  <c r="AM421" i="13"/>
  <c r="AL421" i="13"/>
  <c r="AK421" i="13"/>
  <c r="AN420" i="13"/>
  <c r="AM420" i="13"/>
  <c r="AL420" i="13"/>
  <c r="AK420" i="13"/>
  <c r="AN419" i="13"/>
  <c r="AM419" i="13"/>
  <c r="AL419" i="13"/>
  <c r="AK419" i="13"/>
  <c r="AN418" i="13"/>
  <c r="AM418" i="13"/>
  <c r="AL418" i="13"/>
  <c r="AK418" i="13"/>
  <c r="AN417" i="13"/>
  <c r="AM417" i="13"/>
  <c r="AL417" i="13"/>
  <c r="AK417" i="13"/>
  <c r="AN416" i="13"/>
  <c r="AM416" i="13"/>
  <c r="AL416" i="13"/>
  <c r="AK416" i="13"/>
  <c r="AN415" i="13"/>
  <c r="AM415" i="13"/>
  <c r="AL415" i="13"/>
  <c r="AK415" i="13"/>
  <c r="AN414" i="13"/>
  <c r="AM414" i="13"/>
  <c r="AL414" i="13"/>
  <c r="AK414" i="13"/>
  <c r="AN413" i="13"/>
  <c r="AM413" i="13"/>
  <c r="AL413" i="13"/>
  <c r="AK413" i="13"/>
  <c r="AN412" i="13"/>
  <c r="AM412" i="13"/>
  <c r="AL412" i="13"/>
  <c r="AK412" i="13"/>
  <c r="AN411" i="13"/>
  <c r="AM411" i="13"/>
  <c r="AL411" i="13"/>
  <c r="AK411" i="13"/>
  <c r="AN410" i="13"/>
  <c r="AM410" i="13"/>
  <c r="AL410" i="13"/>
  <c r="AK410" i="13"/>
  <c r="AN409" i="13"/>
  <c r="AM409" i="13"/>
  <c r="AL409" i="13"/>
  <c r="AK409" i="13"/>
  <c r="AN408" i="13"/>
  <c r="AM408" i="13"/>
  <c r="AL408" i="13"/>
  <c r="AK408" i="13"/>
  <c r="AE444" i="13"/>
  <c r="AH409" i="13"/>
  <c r="AH410" i="13"/>
  <c r="AH411" i="13"/>
  <c r="AH412" i="13"/>
  <c r="AH413" i="13"/>
  <c r="AH414" i="13"/>
  <c r="AH415" i="13"/>
  <c r="AH416" i="13"/>
  <c r="AH417" i="13"/>
  <c r="AH418" i="13"/>
  <c r="AH419" i="13"/>
  <c r="AH420" i="13"/>
  <c r="AH421" i="13"/>
  <c r="AH422" i="13"/>
  <c r="AH423" i="13"/>
  <c r="AH424" i="13"/>
  <c r="AH425" i="13"/>
  <c r="AH426" i="13"/>
  <c r="AH427" i="13"/>
  <c r="AH428" i="13"/>
  <c r="AH429" i="13"/>
  <c r="AH430" i="13"/>
  <c r="AH431" i="13"/>
  <c r="AH432" i="13"/>
  <c r="AH433" i="13"/>
  <c r="AH434" i="13"/>
  <c r="AH435" i="13"/>
  <c r="AH436" i="13"/>
  <c r="AH437" i="13"/>
  <c r="AH438" i="13"/>
  <c r="AH439" i="13"/>
  <c r="AH440" i="13"/>
  <c r="AH441" i="13"/>
  <c r="AH442" i="13"/>
  <c r="AH443" i="13"/>
  <c r="AH444" i="13"/>
  <c r="AH445" i="13"/>
  <c r="AH446" i="13"/>
  <c r="AH447" i="13"/>
  <c r="AH448" i="13"/>
  <c r="AH449" i="13"/>
  <c r="AH450" i="13"/>
  <c r="AH451" i="13"/>
  <c r="AH452" i="13"/>
  <c r="AH453" i="13"/>
  <c r="AH454" i="13"/>
  <c r="AH455" i="13"/>
  <c r="AH456" i="13"/>
  <c r="AH457" i="13"/>
  <c r="AH458" i="13"/>
  <c r="AH459" i="13"/>
  <c r="AH460" i="13"/>
  <c r="AH461" i="13"/>
  <c r="AH462" i="13"/>
  <c r="AH463" i="13"/>
  <c r="AH464" i="13"/>
  <c r="AH465" i="13"/>
  <c r="AH466" i="13"/>
  <c r="AH467" i="13"/>
  <c r="AH468" i="13"/>
  <c r="AH469" i="13"/>
  <c r="AH470" i="13"/>
  <c r="AH471" i="13"/>
  <c r="AH472" i="13"/>
  <c r="AH473" i="13"/>
  <c r="AH474" i="13"/>
  <c r="AH475" i="13"/>
  <c r="AH476" i="13"/>
  <c r="AH477" i="13"/>
  <c r="AH478" i="13"/>
  <c r="AH479" i="13"/>
  <c r="AH480" i="13"/>
  <c r="AH481" i="13"/>
  <c r="AH482" i="13"/>
  <c r="AH483" i="13"/>
  <c r="AH484" i="13"/>
  <c r="AH485" i="13"/>
  <c r="AH486" i="13"/>
  <c r="AH487" i="13"/>
  <c r="AH488" i="13"/>
  <c r="AH489" i="13"/>
  <c r="AH490" i="13"/>
  <c r="AH491" i="13"/>
  <c r="AH492" i="13"/>
  <c r="AH493" i="13"/>
  <c r="AH494" i="13"/>
  <c r="AH495" i="13"/>
  <c r="AH496" i="13"/>
  <c r="AH497" i="13"/>
  <c r="AH498" i="13"/>
  <c r="AH499" i="13"/>
  <c r="AH500" i="13"/>
  <c r="AH501" i="13"/>
  <c r="AH502" i="13"/>
  <c r="AH503" i="13"/>
  <c r="AG409" i="13"/>
  <c r="AG410" i="13"/>
  <c r="AG411" i="13"/>
  <c r="AG412" i="13"/>
  <c r="AG413" i="13"/>
  <c r="AG414" i="13"/>
  <c r="AG415" i="13"/>
  <c r="AG416" i="13"/>
  <c r="AG417" i="13"/>
  <c r="AG418" i="13"/>
  <c r="AG419" i="13"/>
  <c r="AG420" i="13"/>
  <c r="AG421" i="13"/>
  <c r="AG422" i="13"/>
  <c r="AG423" i="13"/>
  <c r="AG424" i="13"/>
  <c r="AG425" i="13"/>
  <c r="AG426" i="13"/>
  <c r="AG427" i="13"/>
  <c r="AG428" i="13"/>
  <c r="AG429" i="13"/>
  <c r="AG430" i="13"/>
  <c r="AG431" i="13"/>
  <c r="AG432" i="13"/>
  <c r="AG433" i="13"/>
  <c r="AG434" i="13"/>
  <c r="AG435" i="13"/>
  <c r="AG436" i="13"/>
  <c r="AG437" i="13"/>
  <c r="AG438" i="13"/>
  <c r="AG439" i="13"/>
  <c r="AG440" i="13"/>
  <c r="AG441" i="13"/>
  <c r="AG442" i="13"/>
  <c r="AG443" i="13"/>
  <c r="AG444" i="13"/>
  <c r="AG445" i="13"/>
  <c r="AG446" i="13"/>
  <c r="AG447" i="13"/>
  <c r="AG448" i="13"/>
  <c r="AG449" i="13"/>
  <c r="AG450" i="13"/>
  <c r="AG451" i="13"/>
  <c r="AG452" i="13"/>
  <c r="AG453" i="13"/>
  <c r="AG454" i="13"/>
  <c r="AG455" i="13"/>
  <c r="AG456" i="13"/>
  <c r="AG457" i="13"/>
  <c r="AG458" i="13"/>
  <c r="AG459" i="13"/>
  <c r="AG460" i="13"/>
  <c r="AG461" i="13"/>
  <c r="AG462" i="13"/>
  <c r="AG463" i="13"/>
  <c r="AG464" i="13"/>
  <c r="AG465" i="13"/>
  <c r="AG466" i="13"/>
  <c r="AG467" i="13"/>
  <c r="AG468" i="13"/>
  <c r="AG469" i="13"/>
  <c r="AG470" i="13"/>
  <c r="AG471" i="13"/>
  <c r="AG472" i="13"/>
  <c r="AG473" i="13"/>
  <c r="AG474" i="13"/>
  <c r="AG475" i="13"/>
  <c r="AG476" i="13"/>
  <c r="AG477" i="13"/>
  <c r="AG478" i="13"/>
  <c r="AG479" i="13"/>
  <c r="AG480" i="13"/>
  <c r="AG481" i="13"/>
  <c r="AG482" i="13"/>
  <c r="AG483" i="13"/>
  <c r="AG484" i="13"/>
  <c r="AG485" i="13"/>
  <c r="AG486" i="13"/>
  <c r="AG487" i="13"/>
  <c r="AG488" i="13"/>
  <c r="AG489" i="13"/>
  <c r="AG490" i="13"/>
  <c r="AG491" i="13"/>
  <c r="AG492" i="13"/>
  <c r="AG493" i="13"/>
  <c r="AG494" i="13"/>
  <c r="AG495" i="13"/>
  <c r="AG496" i="13"/>
  <c r="AG497" i="13"/>
  <c r="AG498" i="13"/>
  <c r="AG499" i="13"/>
  <c r="AG500" i="13"/>
  <c r="AG501" i="13"/>
  <c r="AG502" i="13"/>
  <c r="AG503" i="13"/>
  <c r="AF409" i="13"/>
  <c r="AF410" i="13"/>
  <c r="AF411" i="13"/>
  <c r="AF412" i="13"/>
  <c r="AF413" i="13"/>
  <c r="AF414" i="13"/>
  <c r="AF415" i="13"/>
  <c r="AF416" i="13"/>
  <c r="AF417" i="13"/>
  <c r="AF418" i="13"/>
  <c r="AF419" i="13"/>
  <c r="AF420" i="13"/>
  <c r="AF421" i="13"/>
  <c r="AF422" i="13"/>
  <c r="AF423" i="13"/>
  <c r="AF424" i="13"/>
  <c r="AF425" i="13"/>
  <c r="AF426" i="13"/>
  <c r="AF427" i="13"/>
  <c r="AF428" i="13"/>
  <c r="AF429" i="13"/>
  <c r="AF430" i="13"/>
  <c r="AF431" i="13"/>
  <c r="AF432" i="13"/>
  <c r="AF433" i="13"/>
  <c r="AF434" i="13"/>
  <c r="AF435" i="13"/>
  <c r="AF436" i="13"/>
  <c r="AF437" i="13"/>
  <c r="AF438" i="13"/>
  <c r="AF439" i="13"/>
  <c r="AF440" i="13"/>
  <c r="AF441" i="13"/>
  <c r="AF442" i="13"/>
  <c r="AF443" i="13"/>
  <c r="AF444" i="13"/>
  <c r="AF445" i="13"/>
  <c r="AF446" i="13"/>
  <c r="AF447" i="13"/>
  <c r="AF448" i="13"/>
  <c r="AF449" i="13"/>
  <c r="AF450" i="13"/>
  <c r="AF451" i="13"/>
  <c r="AF452" i="13"/>
  <c r="AF453" i="13"/>
  <c r="AF454" i="13"/>
  <c r="AF455" i="13"/>
  <c r="AF456" i="13"/>
  <c r="AF457" i="13"/>
  <c r="AF458" i="13"/>
  <c r="AF459" i="13"/>
  <c r="AF460" i="13"/>
  <c r="AF461" i="13"/>
  <c r="AF462" i="13"/>
  <c r="AF463" i="13"/>
  <c r="AF464" i="13"/>
  <c r="AF465" i="13"/>
  <c r="AF466" i="13"/>
  <c r="AF467" i="13"/>
  <c r="AF468" i="13"/>
  <c r="AF469" i="13"/>
  <c r="AF470" i="13"/>
  <c r="AF471" i="13"/>
  <c r="AF472" i="13"/>
  <c r="AF473" i="13"/>
  <c r="AF474" i="13"/>
  <c r="AF475" i="13"/>
  <c r="AF476" i="13"/>
  <c r="AF477" i="13"/>
  <c r="AF478" i="13"/>
  <c r="AF479" i="13"/>
  <c r="AF480" i="13"/>
  <c r="AF481" i="13"/>
  <c r="AF482" i="13"/>
  <c r="AF483" i="13"/>
  <c r="AF484" i="13"/>
  <c r="AF485" i="13"/>
  <c r="AF486" i="13"/>
  <c r="AF487" i="13"/>
  <c r="AF488" i="13"/>
  <c r="AF489" i="13"/>
  <c r="AF490" i="13"/>
  <c r="AF491" i="13"/>
  <c r="AF492" i="13"/>
  <c r="AF493" i="13"/>
  <c r="AF494" i="13"/>
  <c r="AF495" i="13"/>
  <c r="AF496" i="13"/>
  <c r="AF497" i="13"/>
  <c r="AF498" i="13"/>
  <c r="AF499" i="13"/>
  <c r="AF500" i="13"/>
  <c r="AF501" i="13"/>
  <c r="AF502" i="13"/>
  <c r="AF503" i="13"/>
  <c r="AE409" i="13"/>
  <c r="AE410" i="13"/>
  <c r="AE411" i="13"/>
  <c r="AE412" i="13"/>
  <c r="AE413" i="13"/>
  <c r="AE414" i="13"/>
  <c r="AE415" i="13"/>
  <c r="AE416" i="13"/>
  <c r="AE417" i="13"/>
  <c r="AE418" i="13"/>
  <c r="AE419" i="13"/>
  <c r="AE420" i="13"/>
  <c r="AE421" i="13"/>
  <c r="AE422" i="13"/>
  <c r="AE423" i="13"/>
  <c r="AE424" i="13"/>
  <c r="AE425" i="13"/>
  <c r="AE426" i="13"/>
  <c r="AE427" i="13"/>
  <c r="AE428" i="13"/>
  <c r="AE429" i="13"/>
  <c r="AE430" i="13"/>
  <c r="AE431" i="13"/>
  <c r="AE432" i="13"/>
  <c r="AE433" i="13"/>
  <c r="AE434" i="13"/>
  <c r="AE435" i="13"/>
  <c r="AE436" i="13"/>
  <c r="AE437" i="13"/>
  <c r="AE438" i="13"/>
  <c r="AE439" i="13"/>
  <c r="AE440" i="13"/>
  <c r="AE441" i="13"/>
  <c r="AE442" i="13"/>
  <c r="AE443" i="13"/>
  <c r="AE445" i="13"/>
  <c r="AE446" i="13"/>
  <c r="AE447" i="13"/>
  <c r="AE448" i="13"/>
  <c r="AE449" i="13"/>
  <c r="AE450" i="13"/>
  <c r="AE451" i="13"/>
  <c r="AE452" i="13"/>
  <c r="AE453" i="13"/>
  <c r="AE454" i="13"/>
  <c r="AE455" i="13"/>
  <c r="AE456" i="13"/>
  <c r="AE457" i="13"/>
  <c r="AE458" i="13"/>
  <c r="AE459" i="13"/>
  <c r="AE460" i="13"/>
  <c r="AE461" i="13"/>
  <c r="AE462" i="13"/>
  <c r="AE463" i="13"/>
  <c r="AE464" i="13"/>
  <c r="AE465" i="13"/>
  <c r="AE466" i="13"/>
  <c r="AE467" i="13"/>
  <c r="AE468" i="13"/>
  <c r="AE469" i="13"/>
  <c r="AE470" i="13"/>
  <c r="AE471" i="13"/>
  <c r="AE472" i="13"/>
  <c r="AE473" i="13"/>
  <c r="AE474" i="13"/>
  <c r="AE475" i="13"/>
  <c r="AE476" i="13"/>
  <c r="AE477" i="13"/>
  <c r="AE478" i="13"/>
  <c r="AE479" i="13"/>
  <c r="AE480" i="13"/>
  <c r="AE481" i="13"/>
  <c r="AE482" i="13"/>
  <c r="AE483" i="13"/>
  <c r="AE484" i="13"/>
  <c r="AE485" i="13"/>
  <c r="AE486" i="13"/>
  <c r="AE487" i="13"/>
  <c r="AE488" i="13"/>
  <c r="AE489" i="13"/>
  <c r="AE490" i="13"/>
  <c r="AE491" i="13"/>
  <c r="AE492" i="13"/>
  <c r="AE493" i="13"/>
  <c r="AE494" i="13"/>
  <c r="AE495" i="13"/>
  <c r="AE496" i="13"/>
  <c r="AE497" i="13"/>
  <c r="AE498" i="13"/>
  <c r="AE499" i="13"/>
  <c r="AE500" i="13"/>
  <c r="AE501" i="13"/>
  <c r="AE502" i="13"/>
  <c r="AE503" i="13"/>
  <c r="AH408" i="13"/>
  <c r="AG408" i="13"/>
  <c r="AF408" i="13"/>
  <c r="AE408" i="13"/>
  <c r="AN402" i="13"/>
  <c r="AM402" i="13"/>
  <c r="AL402" i="13"/>
  <c r="AK402" i="13"/>
  <c r="AN401" i="13"/>
  <c r="AM401" i="13"/>
  <c r="AL401" i="13"/>
  <c r="AK401" i="13"/>
  <c r="AN400" i="13"/>
  <c r="AM400" i="13"/>
  <c r="AL400" i="13"/>
  <c r="AK400" i="13"/>
  <c r="AN399" i="13"/>
  <c r="AM399" i="13"/>
  <c r="AL399" i="13"/>
  <c r="AK399" i="13"/>
  <c r="AN398" i="13"/>
  <c r="AM398" i="13"/>
  <c r="AL398" i="13"/>
  <c r="AK398" i="13"/>
  <c r="AN397" i="13"/>
  <c r="AM397" i="13"/>
  <c r="AL397" i="13"/>
  <c r="AK397" i="13"/>
  <c r="AN396" i="13"/>
  <c r="AM396" i="13"/>
  <c r="AL396" i="13"/>
  <c r="AK396" i="13"/>
  <c r="AN395" i="13"/>
  <c r="AM395" i="13"/>
  <c r="AL395" i="13"/>
  <c r="AK395" i="13"/>
  <c r="AN394" i="13"/>
  <c r="AM394" i="13"/>
  <c r="AL394" i="13"/>
  <c r="AK394" i="13"/>
  <c r="AN393" i="13"/>
  <c r="AM393" i="13"/>
  <c r="AL393" i="13"/>
  <c r="AK393" i="13"/>
  <c r="AN392" i="13"/>
  <c r="AM392" i="13"/>
  <c r="AL392" i="13"/>
  <c r="AK392" i="13"/>
  <c r="AN391" i="13"/>
  <c r="AM391" i="13"/>
  <c r="AL391" i="13"/>
  <c r="AK391" i="13"/>
  <c r="AN390" i="13"/>
  <c r="AM390" i="13"/>
  <c r="AL390" i="13"/>
  <c r="AK390" i="13"/>
  <c r="AN389" i="13"/>
  <c r="AM389" i="13"/>
  <c r="AL389" i="13"/>
  <c r="AK389" i="13"/>
  <c r="AN388" i="13"/>
  <c r="AM388" i="13"/>
  <c r="AL388" i="13"/>
  <c r="AK388" i="13"/>
  <c r="AN387" i="13"/>
  <c r="AM387" i="13"/>
  <c r="AL387" i="13"/>
  <c r="AK387" i="13"/>
  <c r="AN386" i="13"/>
  <c r="AM386" i="13"/>
  <c r="AL386" i="13"/>
  <c r="AK386" i="13"/>
  <c r="AN385" i="13"/>
  <c r="AM385" i="13"/>
  <c r="AL385" i="13"/>
  <c r="AK385" i="13"/>
  <c r="AN384" i="13"/>
  <c r="AM384" i="13"/>
  <c r="AL384" i="13"/>
  <c r="AK384" i="13"/>
  <c r="AN383" i="13"/>
  <c r="AM383" i="13"/>
  <c r="AL383" i="13"/>
  <c r="AK383" i="13"/>
  <c r="AN382" i="13"/>
  <c r="AM382" i="13"/>
  <c r="AL382" i="13"/>
  <c r="AK382" i="13"/>
  <c r="AN381" i="13"/>
  <c r="AM381" i="13"/>
  <c r="AL381" i="13"/>
  <c r="AK381" i="13"/>
  <c r="AN380" i="13"/>
  <c r="AM380" i="13"/>
  <c r="AL380" i="13"/>
  <c r="AK380" i="13"/>
  <c r="AN379" i="13"/>
  <c r="AM379" i="13"/>
  <c r="AL379" i="13"/>
  <c r="AK379" i="13"/>
  <c r="AN378" i="13"/>
  <c r="AM378" i="13"/>
  <c r="AL378" i="13"/>
  <c r="AK378" i="13"/>
  <c r="AN377" i="13"/>
  <c r="AM377" i="13"/>
  <c r="AL377" i="13"/>
  <c r="AK377" i="13"/>
  <c r="AN376" i="13"/>
  <c r="AM376" i="13"/>
  <c r="AL376" i="13"/>
  <c r="AK376" i="13"/>
  <c r="AN375" i="13"/>
  <c r="AM375" i="13"/>
  <c r="AL375" i="13"/>
  <c r="AK375" i="13"/>
  <c r="AN374" i="13"/>
  <c r="AM374" i="13"/>
  <c r="AL374" i="13"/>
  <c r="AK374" i="13"/>
  <c r="AN373" i="13"/>
  <c r="AM373" i="13"/>
  <c r="AL373" i="13"/>
  <c r="AK373" i="13"/>
  <c r="AN372" i="13"/>
  <c r="AM372" i="13"/>
  <c r="AL372" i="13"/>
  <c r="AK372" i="13"/>
  <c r="AN371" i="13"/>
  <c r="AM371" i="13"/>
  <c r="AL371" i="13"/>
  <c r="AK371" i="13"/>
  <c r="AN370" i="13"/>
  <c r="AM370" i="13"/>
  <c r="AL370" i="13"/>
  <c r="AK370" i="13"/>
  <c r="AN369" i="13"/>
  <c r="AM369" i="13"/>
  <c r="AL369" i="13"/>
  <c r="AK369" i="13"/>
  <c r="AN368" i="13"/>
  <c r="AM368" i="13"/>
  <c r="AL368" i="13"/>
  <c r="AK368" i="13"/>
  <c r="AN367" i="13"/>
  <c r="AM367" i="13"/>
  <c r="AL367" i="13"/>
  <c r="AK367" i="13"/>
  <c r="AN366" i="13"/>
  <c r="AM366" i="13"/>
  <c r="AL366" i="13"/>
  <c r="AK366" i="13"/>
  <c r="AN365" i="13"/>
  <c r="AM365" i="13"/>
  <c r="AL365" i="13"/>
  <c r="AK365" i="13"/>
  <c r="AN364" i="13"/>
  <c r="AM364" i="13"/>
  <c r="AL364" i="13"/>
  <c r="AK364" i="13"/>
  <c r="AN363" i="13"/>
  <c r="AM363" i="13"/>
  <c r="AL363" i="13"/>
  <c r="AK363" i="13"/>
  <c r="AN362" i="13"/>
  <c r="AM362" i="13"/>
  <c r="AL362" i="13"/>
  <c r="AK362" i="13"/>
  <c r="AN361" i="13"/>
  <c r="AM361" i="13"/>
  <c r="AL361" i="13"/>
  <c r="AK361" i="13"/>
  <c r="AN360" i="13"/>
  <c r="AM360" i="13"/>
  <c r="AL360" i="13"/>
  <c r="AK360" i="13"/>
  <c r="AN359" i="13"/>
  <c r="AM359" i="13"/>
  <c r="AL359" i="13"/>
  <c r="AK359" i="13"/>
  <c r="AN358" i="13"/>
  <c r="AM358" i="13"/>
  <c r="AL358" i="13"/>
  <c r="AK358" i="13"/>
  <c r="AN357" i="13"/>
  <c r="AM357" i="13"/>
  <c r="AL357" i="13"/>
  <c r="AK357" i="13"/>
  <c r="AN356" i="13"/>
  <c r="AM356" i="13"/>
  <c r="AL356" i="13"/>
  <c r="AK356" i="13"/>
  <c r="AN355" i="13"/>
  <c r="AM355" i="13"/>
  <c r="AL355" i="13"/>
  <c r="AK355" i="13"/>
  <c r="AN354" i="13"/>
  <c r="AM354" i="13"/>
  <c r="AL354" i="13"/>
  <c r="AK354" i="13"/>
  <c r="AN353" i="13"/>
  <c r="AM353" i="13"/>
  <c r="AL353" i="13"/>
  <c r="AK353" i="13"/>
  <c r="AN352" i="13"/>
  <c r="AM352" i="13"/>
  <c r="AL352" i="13"/>
  <c r="AK352" i="13"/>
  <c r="AN351" i="13"/>
  <c r="AM351" i="13"/>
  <c r="AL351" i="13"/>
  <c r="AK351" i="13"/>
  <c r="AN350" i="13"/>
  <c r="AM350" i="13"/>
  <c r="AL350" i="13"/>
  <c r="AK350" i="13"/>
  <c r="AN349" i="13"/>
  <c r="AM349" i="13"/>
  <c r="AL349" i="13"/>
  <c r="AK349" i="13"/>
  <c r="AN348" i="13"/>
  <c r="AM348" i="13"/>
  <c r="AL348" i="13"/>
  <c r="AK348" i="13"/>
  <c r="AN347" i="13"/>
  <c r="AM347" i="13"/>
  <c r="AL347" i="13"/>
  <c r="AK347" i="13"/>
  <c r="AN346" i="13"/>
  <c r="AM346" i="13"/>
  <c r="AL346" i="13"/>
  <c r="AK346" i="13"/>
  <c r="AN345" i="13"/>
  <c r="AM345" i="13"/>
  <c r="AL345" i="13"/>
  <c r="AK345" i="13"/>
  <c r="AN344" i="13"/>
  <c r="AM344" i="13"/>
  <c r="AL344" i="13"/>
  <c r="AK344" i="13"/>
  <c r="AN343" i="13"/>
  <c r="AM343" i="13"/>
  <c r="AL343" i="13"/>
  <c r="AK343" i="13"/>
  <c r="AN342" i="13"/>
  <c r="AM342" i="13"/>
  <c r="AL342" i="13"/>
  <c r="AK342" i="13"/>
  <c r="AN341" i="13"/>
  <c r="AM341" i="13"/>
  <c r="AL341" i="13"/>
  <c r="AK341" i="13"/>
  <c r="AN340" i="13"/>
  <c r="AM340" i="13"/>
  <c r="AL340" i="13"/>
  <c r="AK340" i="13"/>
  <c r="AN339" i="13"/>
  <c r="AM339" i="13"/>
  <c r="AL339" i="13"/>
  <c r="AK339" i="13"/>
  <c r="AN338" i="13"/>
  <c r="AM338" i="13"/>
  <c r="AL338" i="13"/>
  <c r="AK338" i="13"/>
  <c r="AN337" i="13"/>
  <c r="AM337" i="13"/>
  <c r="AL337" i="13"/>
  <c r="AK337" i="13"/>
  <c r="AN336" i="13"/>
  <c r="AM336" i="13"/>
  <c r="AL336" i="13"/>
  <c r="AK336" i="13"/>
  <c r="AN335" i="13"/>
  <c r="AM335" i="13"/>
  <c r="AL335" i="13"/>
  <c r="AK335" i="13"/>
  <c r="AN334" i="13"/>
  <c r="AM334" i="13"/>
  <c r="AL334" i="13"/>
  <c r="AK334" i="13"/>
  <c r="AN333" i="13"/>
  <c r="AM333" i="13"/>
  <c r="AL333" i="13"/>
  <c r="AK333" i="13"/>
  <c r="AN332" i="13"/>
  <c r="AM332" i="13"/>
  <c r="AL332" i="13"/>
  <c r="AK332" i="13"/>
  <c r="AN331" i="13"/>
  <c r="AM331" i="13"/>
  <c r="AL331" i="13"/>
  <c r="AK331" i="13"/>
  <c r="AN330" i="13"/>
  <c r="AM330" i="13"/>
  <c r="AL330" i="13"/>
  <c r="AK330" i="13"/>
  <c r="AN329" i="13"/>
  <c r="AM329" i="13"/>
  <c r="AL329" i="13"/>
  <c r="AK329" i="13"/>
  <c r="AN328" i="13"/>
  <c r="AM328" i="13"/>
  <c r="AL328" i="13"/>
  <c r="AK328" i="13"/>
  <c r="AN327" i="13"/>
  <c r="AM327" i="13"/>
  <c r="AL327" i="13"/>
  <c r="AK327" i="13"/>
  <c r="AN326" i="13"/>
  <c r="AM326" i="13"/>
  <c r="AL326" i="13"/>
  <c r="AK326" i="13"/>
  <c r="AN325" i="13"/>
  <c r="AM325" i="13"/>
  <c r="AL325" i="13"/>
  <c r="AK325" i="13"/>
  <c r="AN324" i="13"/>
  <c r="AM324" i="13"/>
  <c r="AL324" i="13"/>
  <c r="AK324" i="13"/>
  <c r="AN323" i="13"/>
  <c r="AM323" i="13"/>
  <c r="AL323" i="13"/>
  <c r="AK323" i="13"/>
  <c r="AN322" i="13"/>
  <c r="AM322" i="13"/>
  <c r="AL322" i="13"/>
  <c r="AK322" i="13"/>
  <c r="AN321" i="13"/>
  <c r="AM321" i="13"/>
  <c r="AL321" i="13"/>
  <c r="AK321" i="13"/>
  <c r="AN320" i="13"/>
  <c r="AM320" i="13"/>
  <c r="AL320" i="13"/>
  <c r="AK320" i="13"/>
  <c r="AN319" i="13"/>
  <c r="AM319" i="13"/>
  <c r="AL319" i="13"/>
  <c r="AK319" i="13"/>
  <c r="AN318" i="13"/>
  <c r="AM318" i="13"/>
  <c r="AL318" i="13"/>
  <c r="AK318" i="13"/>
  <c r="AN317" i="13"/>
  <c r="AM317" i="13"/>
  <c r="AL317" i="13"/>
  <c r="AK317" i="13"/>
  <c r="AN316" i="13"/>
  <c r="AM316" i="13"/>
  <c r="AL316" i="13"/>
  <c r="AK316" i="13"/>
  <c r="AN315" i="13"/>
  <c r="AM315" i="13"/>
  <c r="AL315" i="13"/>
  <c r="AK315" i="13"/>
  <c r="AN314" i="13"/>
  <c r="AM314" i="13"/>
  <c r="AL314" i="13"/>
  <c r="AK314" i="13"/>
  <c r="AN313" i="13"/>
  <c r="AM313" i="13"/>
  <c r="AL313" i="13"/>
  <c r="AK313" i="13"/>
  <c r="AN312" i="13"/>
  <c r="AM312" i="13"/>
  <c r="AL312" i="13"/>
  <c r="AK312" i="13"/>
  <c r="AN311" i="13"/>
  <c r="AM311" i="13"/>
  <c r="AL311" i="13"/>
  <c r="AK311" i="13"/>
  <c r="AN310" i="13"/>
  <c r="AM310" i="13"/>
  <c r="AL310" i="13"/>
  <c r="AK310" i="13"/>
  <c r="AN309" i="13"/>
  <c r="AM309" i="13"/>
  <c r="AL309" i="13"/>
  <c r="AK309" i="13"/>
  <c r="AN308" i="13"/>
  <c r="AM308" i="13"/>
  <c r="AL308" i="13"/>
  <c r="AK308" i="13"/>
  <c r="AN307" i="13"/>
  <c r="AM307" i="13"/>
  <c r="AL307" i="13"/>
  <c r="AK307" i="13"/>
  <c r="AH308" i="13"/>
  <c r="AH309" i="13"/>
  <c r="AH310" i="13"/>
  <c r="AH311" i="13"/>
  <c r="AH312" i="13"/>
  <c r="AH313" i="13"/>
  <c r="AH314" i="13"/>
  <c r="AH315" i="13"/>
  <c r="AH316" i="13"/>
  <c r="AH317" i="13"/>
  <c r="AH318" i="13"/>
  <c r="AH319" i="13"/>
  <c r="AH320" i="13"/>
  <c r="AH321" i="13"/>
  <c r="AH322" i="13"/>
  <c r="AH323" i="13"/>
  <c r="AH324" i="13"/>
  <c r="AH325" i="13"/>
  <c r="AH326" i="13"/>
  <c r="AH327" i="13"/>
  <c r="AH328" i="13"/>
  <c r="AH329" i="13"/>
  <c r="AH330" i="13"/>
  <c r="AH331" i="13"/>
  <c r="AH332" i="13"/>
  <c r="AH333" i="13"/>
  <c r="AH334" i="13"/>
  <c r="AH335" i="13"/>
  <c r="AH336" i="13"/>
  <c r="AH337" i="13"/>
  <c r="AH338" i="13"/>
  <c r="AH339" i="13"/>
  <c r="AH340" i="13"/>
  <c r="AH341" i="13"/>
  <c r="AH342" i="13"/>
  <c r="AH343" i="13"/>
  <c r="AH344" i="13"/>
  <c r="AH345" i="13"/>
  <c r="AH346" i="13"/>
  <c r="AH347" i="13"/>
  <c r="AH348" i="13"/>
  <c r="AH349" i="13"/>
  <c r="AH350" i="13"/>
  <c r="AH351" i="13"/>
  <c r="AH352" i="13"/>
  <c r="AH353" i="13"/>
  <c r="AH354" i="13"/>
  <c r="AH355" i="13"/>
  <c r="AH356" i="13"/>
  <c r="AH357" i="13"/>
  <c r="AH358" i="13"/>
  <c r="AH359" i="13"/>
  <c r="AH360" i="13"/>
  <c r="AH361" i="13"/>
  <c r="AH362" i="13"/>
  <c r="AH363" i="13"/>
  <c r="AH364" i="13"/>
  <c r="AH365" i="13"/>
  <c r="AH366" i="13"/>
  <c r="AH367" i="13"/>
  <c r="AH368" i="13"/>
  <c r="AH369" i="13"/>
  <c r="AH370" i="13"/>
  <c r="AH371" i="13"/>
  <c r="AH372" i="13"/>
  <c r="AH373" i="13"/>
  <c r="AH374" i="13"/>
  <c r="AH375" i="13"/>
  <c r="AH376" i="13"/>
  <c r="AH377" i="13"/>
  <c r="AH378" i="13"/>
  <c r="AH379" i="13"/>
  <c r="AH380" i="13"/>
  <c r="AH381" i="13"/>
  <c r="AH382" i="13"/>
  <c r="AH383" i="13"/>
  <c r="AH384" i="13"/>
  <c r="AH385" i="13"/>
  <c r="AH386" i="13"/>
  <c r="AH387" i="13"/>
  <c r="AH388" i="13"/>
  <c r="AH389" i="13"/>
  <c r="AH390" i="13"/>
  <c r="AH391" i="13"/>
  <c r="AH392" i="13"/>
  <c r="AH393" i="13"/>
  <c r="AH394" i="13"/>
  <c r="AH395" i="13"/>
  <c r="AH396" i="13"/>
  <c r="AH397" i="13"/>
  <c r="AH398" i="13"/>
  <c r="AH399" i="13"/>
  <c r="AH400" i="13"/>
  <c r="AH401" i="13"/>
  <c r="AH402" i="13"/>
  <c r="AF402" i="13"/>
  <c r="AG308" i="13"/>
  <c r="AG309" i="13"/>
  <c r="AG310" i="13"/>
  <c r="AG311" i="13"/>
  <c r="AG312" i="13"/>
  <c r="AG313" i="13"/>
  <c r="AG314" i="13"/>
  <c r="AG315" i="13"/>
  <c r="AG316" i="13"/>
  <c r="AG317" i="13"/>
  <c r="AG318" i="13"/>
  <c r="AG319" i="13"/>
  <c r="AG320" i="13"/>
  <c r="AG321" i="13"/>
  <c r="AG322" i="13"/>
  <c r="AG323" i="13"/>
  <c r="AG324" i="13"/>
  <c r="AG325" i="13"/>
  <c r="AG326" i="13"/>
  <c r="AG327" i="13"/>
  <c r="AG328" i="13"/>
  <c r="AG329" i="13"/>
  <c r="AG330" i="13"/>
  <c r="AG331" i="13"/>
  <c r="AG332" i="13"/>
  <c r="AG333" i="13"/>
  <c r="AG334" i="13"/>
  <c r="AG335" i="13"/>
  <c r="AG336" i="13"/>
  <c r="AG337" i="13"/>
  <c r="AG338" i="13"/>
  <c r="AG339" i="13"/>
  <c r="AG340" i="13"/>
  <c r="AG341" i="13"/>
  <c r="AG342" i="13"/>
  <c r="AG343" i="13"/>
  <c r="AG344" i="13"/>
  <c r="AG345" i="13"/>
  <c r="AG346" i="13"/>
  <c r="AG347" i="13"/>
  <c r="AG348" i="13"/>
  <c r="AG349" i="13"/>
  <c r="AG350" i="13"/>
  <c r="AG351" i="13"/>
  <c r="AG352" i="13"/>
  <c r="AG353" i="13"/>
  <c r="AG354" i="13"/>
  <c r="AG355" i="13"/>
  <c r="AG356" i="13"/>
  <c r="AG357" i="13"/>
  <c r="AG358" i="13"/>
  <c r="AG359" i="13"/>
  <c r="AG360" i="13"/>
  <c r="AG361" i="13"/>
  <c r="AG362" i="13"/>
  <c r="AG363" i="13"/>
  <c r="AG364" i="13"/>
  <c r="AG365" i="13"/>
  <c r="AG366" i="13"/>
  <c r="AG367" i="13"/>
  <c r="AG368" i="13"/>
  <c r="AG369" i="13"/>
  <c r="AG370" i="13"/>
  <c r="AG371" i="13"/>
  <c r="AG372" i="13"/>
  <c r="AG373" i="13"/>
  <c r="AG374" i="13"/>
  <c r="AG375" i="13"/>
  <c r="AG376" i="13"/>
  <c r="AG377" i="13"/>
  <c r="AG378" i="13"/>
  <c r="AG379" i="13"/>
  <c r="AG380" i="13"/>
  <c r="AG381" i="13"/>
  <c r="AG382" i="13"/>
  <c r="AG383" i="13"/>
  <c r="AG384" i="13"/>
  <c r="AG385" i="13"/>
  <c r="AG386" i="13"/>
  <c r="AG387" i="13"/>
  <c r="AG388" i="13"/>
  <c r="AG389" i="13"/>
  <c r="AG390" i="13"/>
  <c r="AG391" i="13"/>
  <c r="AG392" i="13"/>
  <c r="AG393" i="13"/>
  <c r="AG394" i="13"/>
  <c r="AG395" i="13"/>
  <c r="AG396" i="13"/>
  <c r="AG397" i="13"/>
  <c r="AG398" i="13"/>
  <c r="AG399" i="13"/>
  <c r="AG400" i="13"/>
  <c r="AG401" i="13"/>
  <c r="AG402" i="13"/>
  <c r="AF308" i="13"/>
  <c r="AF309" i="13"/>
  <c r="AF310" i="13"/>
  <c r="AF311" i="13"/>
  <c r="AF312" i="13"/>
  <c r="AF313" i="13"/>
  <c r="AF314" i="13"/>
  <c r="AF315" i="13"/>
  <c r="AF316" i="13"/>
  <c r="AF317" i="13"/>
  <c r="AF318" i="13"/>
  <c r="AF319" i="13"/>
  <c r="AF320" i="13"/>
  <c r="AF321" i="13"/>
  <c r="AF322" i="13"/>
  <c r="AF323" i="13"/>
  <c r="AF324" i="13"/>
  <c r="AF325" i="13"/>
  <c r="AF326" i="13"/>
  <c r="AF327" i="13"/>
  <c r="AF328" i="13"/>
  <c r="AF329" i="13"/>
  <c r="AF330" i="13"/>
  <c r="AF331" i="13"/>
  <c r="AF332" i="13"/>
  <c r="AF333" i="13"/>
  <c r="AF334" i="13"/>
  <c r="AF335" i="13"/>
  <c r="AF336" i="13"/>
  <c r="AF337" i="13"/>
  <c r="AF338" i="13"/>
  <c r="AF339" i="13"/>
  <c r="AF340" i="13"/>
  <c r="AF341" i="13"/>
  <c r="AF342" i="13"/>
  <c r="AF343" i="13"/>
  <c r="AF344" i="13"/>
  <c r="AF345" i="13"/>
  <c r="AF346" i="13"/>
  <c r="AF347" i="13"/>
  <c r="AF348" i="13"/>
  <c r="AF349" i="13"/>
  <c r="AF350" i="13"/>
  <c r="AF351" i="13"/>
  <c r="AF352" i="13"/>
  <c r="AF353" i="13"/>
  <c r="AF354" i="13"/>
  <c r="AF355" i="13"/>
  <c r="AF356" i="13"/>
  <c r="AF357" i="13"/>
  <c r="AF358" i="13"/>
  <c r="AF359" i="13"/>
  <c r="AF360" i="13"/>
  <c r="AF361" i="13"/>
  <c r="AF362" i="13"/>
  <c r="AF363" i="13"/>
  <c r="AF364" i="13"/>
  <c r="AF365" i="13"/>
  <c r="AF366" i="13"/>
  <c r="AF367" i="13"/>
  <c r="AF368" i="13"/>
  <c r="AF369" i="13"/>
  <c r="AF370" i="13"/>
  <c r="AF371" i="13"/>
  <c r="AF372" i="13"/>
  <c r="AF373" i="13"/>
  <c r="AF374" i="13"/>
  <c r="AF375" i="13"/>
  <c r="AF376" i="13"/>
  <c r="AF377" i="13"/>
  <c r="AF378" i="13"/>
  <c r="AF379" i="13"/>
  <c r="AF380" i="13"/>
  <c r="AF381" i="13"/>
  <c r="AF382" i="13"/>
  <c r="AF383" i="13"/>
  <c r="AF384" i="13"/>
  <c r="AF385" i="13"/>
  <c r="AF386" i="13"/>
  <c r="AF387" i="13"/>
  <c r="AF388" i="13"/>
  <c r="AF389" i="13"/>
  <c r="AF390" i="13"/>
  <c r="AF391" i="13"/>
  <c r="AF392" i="13"/>
  <c r="AF393" i="13"/>
  <c r="AF394" i="13"/>
  <c r="AF395" i="13"/>
  <c r="AF396" i="13"/>
  <c r="AF397" i="13"/>
  <c r="AF398" i="13"/>
  <c r="AF399" i="13"/>
  <c r="AF400" i="13"/>
  <c r="AF401" i="13"/>
  <c r="AE308" i="13"/>
  <c r="AE309" i="13"/>
  <c r="AE310" i="13"/>
  <c r="AE311" i="13"/>
  <c r="AE312" i="13"/>
  <c r="AE313" i="13"/>
  <c r="AE314" i="13"/>
  <c r="AE315" i="13"/>
  <c r="AE316" i="13"/>
  <c r="AE317" i="13"/>
  <c r="AE318" i="13"/>
  <c r="AE319" i="13"/>
  <c r="AE320" i="13"/>
  <c r="AE321" i="13"/>
  <c r="AE322" i="13"/>
  <c r="AE323" i="13"/>
  <c r="AE324" i="13"/>
  <c r="AE325" i="13"/>
  <c r="AE326" i="13"/>
  <c r="AE327" i="13"/>
  <c r="AE328" i="13"/>
  <c r="AE329" i="13"/>
  <c r="AE330" i="13"/>
  <c r="AE331" i="13"/>
  <c r="AE332" i="13"/>
  <c r="AE333" i="13"/>
  <c r="AE334" i="13"/>
  <c r="AE335" i="13"/>
  <c r="AE336" i="13"/>
  <c r="AE337" i="13"/>
  <c r="AE338" i="13"/>
  <c r="AE339" i="13"/>
  <c r="AE340" i="13"/>
  <c r="AE341" i="13"/>
  <c r="AE342" i="13"/>
  <c r="AE343" i="13"/>
  <c r="AE344" i="13"/>
  <c r="AE345" i="13"/>
  <c r="AE346" i="13"/>
  <c r="AE347" i="13"/>
  <c r="AE348" i="13"/>
  <c r="AE349" i="13"/>
  <c r="AE350" i="13"/>
  <c r="AE351" i="13"/>
  <c r="AE352" i="13"/>
  <c r="AE353" i="13"/>
  <c r="AE354" i="13"/>
  <c r="AE355" i="13"/>
  <c r="AE356" i="13"/>
  <c r="AE357" i="13"/>
  <c r="AE358" i="13"/>
  <c r="AE359" i="13"/>
  <c r="AE360" i="13"/>
  <c r="AE361" i="13"/>
  <c r="AE362" i="13"/>
  <c r="AE363" i="13"/>
  <c r="AE364" i="13"/>
  <c r="AE365" i="13"/>
  <c r="AE366" i="13"/>
  <c r="AE367" i="13"/>
  <c r="AE368" i="13"/>
  <c r="AE369" i="13"/>
  <c r="AE370" i="13"/>
  <c r="AE371" i="13"/>
  <c r="AE372" i="13"/>
  <c r="AE373" i="13"/>
  <c r="AE374" i="13"/>
  <c r="AE375" i="13"/>
  <c r="AE376" i="13"/>
  <c r="AE377" i="13"/>
  <c r="AE378" i="13"/>
  <c r="AE379" i="13"/>
  <c r="AE380" i="13"/>
  <c r="AE381" i="13"/>
  <c r="AE382" i="13"/>
  <c r="AE383" i="13"/>
  <c r="AE384" i="13"/>
  <c r="AE385" i="13"/>
  <c r="AE386" i="13"/>
  <c r="AE387" i="13"/>
  <c r="AE388" i="13"/>
  <c r="AE389" i="13"/>
  <c r="AE390" i="13"/>
  <c r="AE391" i="13"/>
  <c r="AE392" i="13"/>
  <c r="AE393" i="13"/>
  <c r="AE394" i="13"/>
  <c r="AE395" i="13"/>
  <c r="AE396" i="13"/>
  <c r="AE397" i="13"/>
  <c r="AE398" i="13"/>
  <c r="AE399" i="13"/>
  <c r="AE400" i="13"/>
  <c r="AE401" i="13"/>
  <c r="AE402" i="13"/>
  <c r="AH307" i="13"/>
  <c r="AG307" i="13"/>
  <c r="AF307" i="13"/>
  <c r="AE307" i="13"/>
  <c r="AZ301" i="13"/>
  <c r="AY301" i="13"/>
  <c r="AX301" i="13"/>
  <c r="AW301" i="13"/>
  <c r="AZ300" i="13"/>
  <c r="AY300" i="13"/>
  <c r="AX300" i="13"/>
  <c r="AW300" i="13"/>
  <c r="AZ299" i="13"/>
  <c r="AY299" i="13"/>
  <c r="AX299" i="13"/>
  <c r="AW299" i="13"/>
  <c r="AZ298" i="13"/>
  <c r="AY298" i="13"/>
  <c r="AX298" i="13"/>
  <c r="AW298" i="13"/>
  <c r="AZ297" i="13"/>
  <c r="AY297" i="13"/>
  <c r="AX297" i="13"/>
  <c r="AW297" i="13"/>
  <c r="AZ296" i="13"/>
  <c r="AY296" i="13"/>
  <c r="AX296" i="13"/>
  <c r="AW296" i="13"/>
  <c r="AZ295" i="13"/>
  <c r="AY295" i="13"/>
  <c r="AX295" i="13"/>
  <c r="AW295" i="13"/>
  <c r="AZ294" i="13"/>
  <c r="AY294" i="13"/>
  <c r="AX294" i="13"/>
  <c r="AW294" i="13"/>
  <c r="AZ293" i="13"/>
  <c r="AY293" i="13"/>
  <c r="AX293" i="13"/>
  <c r="AW293" i="13"/>
  <c r="AZ292" i="13"/>
  <c r="AY292" i="13"/>
  <c r="AX292" i="13"/>
  <c r="AW292" i="13"/>
  <c r="AZ291" i="13"/>
  <c r="AY291" i="13"/>
  <c r="AX291" i="13"/>
  <c r="AW291" i="13"/>
  <c r="AZ290" i="13"/>
  <c r="AY290" i="13"/>
  <c r="AX290" i="13"/>
  <c r="AW290" i="13"/>
  <c r="AZ289" i="13"/>
  <c r="AY289" i="13"/>
  <c r="AX289" i="13"/>
  <c r="AW289" i="13"/>
  <c r="AZ288" i="13"/>
  <c r="AY288" i="13"/>
  <c r="AX288" i="13"/>
  <c r="AW288" i="13"/>
  <c r="AZ287" i="13"/>
  <c r="AY287" i="13"/>
  <c r="AX287" i="13"/>
  <c r="AW287" i="13"/>
  <c r="AZ286" i="13"/>
  <c r="AY286" i="13"/>
  <c r="AX286" i="13"/>
  <c r="AW286" i="13"/>
  <c r="AZ285" i="13"/>
  <c r="AY285" i="13"/>
  <c r="AX285" i="13"/>
  <c r="AW285" i="13"/>
  <c r="AZ284" i="13"/>
  <c r="AY284" i="13"/>
  <c r="AX284" i="13"/>
  <c r="AW284" i="13"/>
  <c r="AZ283" i="13"/>
  <c r="AY283" i="13"/>
  <c r="AX283" i="13"/>
  <c r="AW283" i="13"/>
  <c r="AZ282" i="13"/>
  <c r="AY282" i="13"/>
  <c r="AX282" i="13"/>
  <c r="AW282" i="13"/>
  <c r="AZ281" i="13"/>
  <c r="AY281" i="13"/>
  <c r="AX281" i="13"/>
  <c r="AW281" i="13"/>
  <c r="AZ280" i="13"/>
  <c r="AY280" i="13"/>
  <c r="AX280" i="13"/>
  <c r="AW280" i="13"/>
  <c r="AZ279" i="13"/>
  <c r="AY279" i="13"/>
  <c r="AX279" i="13"/>
  <c r="AW279" i="13"/>
  <c r="AZ278" i="13"/>
  <c r="AY278" i="13"/>
  <c r="AX278" i="13"/>
  <c r="AW278" i="13"/>
  <c r="AZ277" i="13"/>
  <c r="AY277" i="13"/>
  <c r="AX277" i="13"/>
  <c r="AW277" i="13"/>
  <c r="AZ276" i="13"/>
  <c r="AY276" i="13"/>
  <c r="AX276" i="13"/>
  <c r="AW276" i="13"/>
  <c r="AZ275" i="13"/>
  <c r="AY275" i="13"/>
  <c r="AX275" i="13"/>
  <c r="AW275" i="13"/>
  <c r="AZ274" i="13"/>
  <c r="AY274" i="13"/>
  <c r="AX274" i="13"/>
  <c r="AW274" i="13"/>
  <c r="AZ273" i="13"/>
  <c r="AY273" i="13"/>
  <c r="AX273" i="13"/>
  <c r="AW273" i="13"/>
  <c r="AZ272" i="13"/>
  <c r="AY272" i="13"/>
  <c r="AX272" i="13"/>
  <c r="AW272" i="13"/>
  <c r="AZ271" i="13"/>
  <c r="AY271" i="13"/>
  <c r="AX271" i="13"/>
  <c r="AW271" i="13"/>
  <c r="AZ270" i="13"/>
  <c r="AY270" i="13"/>
  <c r="AX270" i="13"/>
  <c r="AW270" i="13"/>
  <c r="AZ269" i="13"/>
  <c r="AY269" i="13"/>
  <c r="AX269" i="13"/>
  <c r="AW269" i="13"/>
  <c r="AZ268" i="13"/>
  <c r="AY268" i="13"/>
  <c r="AX268" i="13"/>
  <c r="AW268" i="13"/>
  <c r="AZ267" i="13"/>
  <c r="AY267" i="13"/>
  <c r="AX267" i="13"/>
  <c r="AW267" i="13"/>
  <c r="AZ266" i="13"/>
  <c r="AY266" i="13"/>
  <c r="AX266" i="13"/>
  <c r="AW266" i="13"/>
  <c r="AZ265" i="13"/>
  <c r="AY265" i="13"/>
  <c r="AX265" i="13"/>
  <c r="AW265" i="13"/>
  <c r="AZ264" i="13"/>
  <c r="AY264" i="13"/>
  <c r="AX264" i="13"/>
  <c r="AW264" i="13"/>
  <c r="AZ263" i="13"/>
  <c r="AY263" i="13"/>
  <c r="AX263" i="13"/>
  <c r="AW263" i="13"/>
  <c r="AZ262" i="13"/>
  <c r="AY262" i="13"/>
  <c r="AX262" i="13"/>
  <c r="AW262" i="13"/>
  <c r="AZ261" i="13"/>
  <c r="AY261" i="13"/>
  <c r="AX261" i="13"/>
  <c r="AW261" i="13"/>
  <c r="AZ260" i="13"/>
  <c r="AY260" i="13"/>
  <c r="AX260" i="13"/>
  <c r="AW260" i="13"/>
  <c r="AZ259" i="13"/>
  <c r="AY259" i="13"/>
  <c r="AX259" i="13"/>
  <c r="AW259" i="13"/>
  <c r="AZ258" i="13"/>
  <c r="AY258" i="13"/>
  <c r="AX258" i="13"/>
  <c r="AW258" i="13"/>
  <c r="AZ257" i="13"/>
  <c r="AY257" i="13"/>
  <c r="AX257" i="13"/>
  <c r="AW257" i="13"/>
  <c r="AZ256" i="13"/>
  <c r="AY256" i="13"/>
  <c r="AX256" i="13"/>
  <c r="AW256" i="13"/>
  <c r="AZ255" i="13"/>
  <c r="AY255" i="13"/>
  <c r="AX255" i="13"/>
  <c r="AW255" i="13"/>
  <c r="AZ254" i="13"/>
  <c r="AY254" i="13"/>
  <c r="AX254" i="13"/>
  <c r="AW254" i="13"/>
  <c r="AZ253" i="13"/>
  <c r="AY253" i="13"/>
  <c r="AX253" i="13"/>
  <c r="AW253" i="13"/>
  <c r="AZ252" i="13"/>
  <c r="AY252" i="13"/>
  <c r="AX252" i="13"/>
  <c r="AW252" i="13"/>
  <c r="AZ251" i="13"/>
  <c r="AY251" i="13"/>
  <c r="AX251" i="13"/>
  <c r="AW251" i="13"/>
  <c r="AZ250" i="13"/>
  <c r="AY250" i="13"/>
  <c r="AX250" i="13"/>
  <c r="AW250" i="13"/>
  <c r="AZ249" i="13"/>
  <c r="AY249" i="13"/>
  <c r="AX249" i="13"/>
  <c r="AW249" i="13"/>
  <c r="AZ248" i="13"/>
  <c r="AY248" i="13"/>
  <c r="AX248" i="13"/>
  <c r="AW248" i="13"/>
  <c r="AZ247" i="13"/>
  <c r="AY247" i="13"/>
  <c r="AX247" i="13"/>
  <c r="AW247" i="13"/>
  <c r="AZ246" i="13"/>
  <c r="AY246" i="13"/>
  <c r="AX246" i="13"/>
  <c r="AW246" i="13"/>
  <c r="AZ245" i="13"/>
  <c r="AY245" i="13"/>
  <c r="AX245" i="13"/>
  <c r="AW245" i="13"/>
  <c r="AZ244" i="13"/>
  <c r="AY244" i="13"/>
  <c r="AX244" i="13"/>
  <c r="AW244" i="13"/>
  <c r="AZ243" i="13"/>
  <c r="AY243" i="13"/>
  <c r="AX243" i="13"/>
  <c r="AW243" i="13"/>
  <c r="AZ242" i="13"/>
  <c r="AY242" i="13"/>
  <c r="AX242" i="13"/>
  <c r="AW242" i="13"/>
  <c r="AZ241" i="13"/>
  <c r="AY241" i="13"/>
  <c r="AX241" i="13"/>
  <c r="AW241" i="13"/>
  <c r="AZ240" i="13"/>
  <c r="AY240" i="13"/>
  <c r="AX240" i="13"/>
  <c r="AW240" i="13"/>
  <c r="AZ239" i="13"/>
  <c r="AY239" i="13"/>
  <c r="AX239" i="13"/>
  <c r="AW239" i="13"/>
  <c r="AZ238" i="13"/>
  <c r="AY238" i="13"/>
  <c r="AX238" i="13"/>
  <c r="AW238" i="13"/>
  <c r="AZ237" i="13"/>
  <c r="AY237" i="13"/>
  <c r="AX237" i="13"/>
  <c r="AW237" i="13"/>
  <c r="AZ236" i="13"/>
  <c r="AY236" i="13"/>
  <c r="AX236" i="13"/>
  <c r="AW236" i="13"/>
  <c r="AZ235" i="13"/>
  <c r="AY235" i="13"/>
  <c r="AX235" i="13"/>
  <c r="AW235" i="13"/>
  <c r="AZ234" i="13"/>
  <c r="AY234" i="13"/>
  <c r="AX234" i="13"/>
  <c r="AW234" i="13"/>
  <c r="AZ233" i="13"/>
  <c r="AY233" i="13"/>
  <c r="AX233" i="13"/>
  <c r="AW233" i="13"/>
  <c r="AZ232" i="13"/>
  <c r="AY232" i="13"/>
  <c r="AX232" i="13"/>
  <c r="AW232" i="13"/>
  <c r="AZ231" i="13"/>
  <c r="AY231" i="13"/>
  <c r="AX231" i="13"/>
  <c r="AW231" i="13"/>
  <c r="AZ230" i="13"/>
  <c r="AY230" i="13"/>
  <c r="AX230" i="13"/>
  <c r="AW230" i="13"/>
  <c r="AZ229" i="13"/>
  <c r="AY229" i="13"/>
  <c r="AX229" i="13"/>
  <c r="AW229" i="13"/>
  <c r="AZ228" i="13"/>
  <c r="AY228" i="13"/>
  <c r="AX228" i="13"/>
  <c r="AW228" i="13"/>
  <c r="AZ227" i="13"/>
  <c r="AY227" i="13"/>
  <c r="AX227" i="13"/>
  <c r="AW227" i="13"/>
  <c r="AZ226" i="13"/>
  <c r="AY226" i="13"/>
  <c r="AX226" i="13"/>
  <c r="AW226" i="13"/>
  <c r="AZ225" i="13"/>
  <c r="AY225" i="13"/>
  <c r="AX225" i="13"/>
  <c r="AW225" i="13"/>
  <c r="AZ224" i="13"/>
  <c r="AY224" i="13"/>
  <c r="AX224" i="13"/>
  <c r="AW224" i="13"/>
  <c r="AZ223" i="13"/>
  <c r="AY223" i="13"/>
  <c r="AX223" i="13"/>
  <c r="AW223" i="13"/>
  <c r="AZ222" i="13"/>
  <c r="AY222" i="13"/>
  <c r="AX222" i="13"/>
  <c r="AW222" i="13"/>
  <c r="AZ221" i="13"/>
  <c r="AY221" i="13"/>
  <c r="AX221" i="13"/>
  <c r="AW221" i="13"/>
  <c r="AZ220" i="13"/>
  <c r="AY220" i="13"/>
  <c r="AX220" i="13"/>
  <c r="AW220" i="13"/>
  <c r="AZ219" i="13"/>
  <c r="AY219" i="13"/>
  <c r="AX219" i="13"/>
  <c r="AW219" i="13"/>
  <c r="AZ218" i="13"/>
  <c r="AY218" i="13"/>
  <c r="AX218" i="13"/>
  <c r="AW218" i="13"/>
  <c r="AZ217" i="13"/>
  <c r="AY217" i="13"/>
  <c r="AX217" i="13"/>
  <c r="AW217" i="13"/>
  <c r="AZ216" i="13"/>
  <c r="AY216" i="13"/>
  <c r="AX216" i="13"/>
  <c r="AW216" i="13"/>
  <c r="AZ215" i="13"/>
  <c r="AY215" i="13"/>
  <c r="AX215" i="13"/>
  <c r="AW215" i="13"/>
  <c r="AZ214" i="13"/>
  <c r="AY214" i="13"/>
  <c r="AX214" i="13"/>
  <c r="AW214" i="13"/>
  <c r="AZ213" i="13"/>
  <c r="AY213" i="13"/>
  <c r="AX213" i="13"/>
  <c r="AW213" i="13"/>
  <c r="AZ212" i="13"/>
  <c r="AY212" i="13"/>
  <c r="AX212" i="13"/>
  <c r="AW212" i="13"/>
  <c r="AZ211" i="13"/>
  <c r="AY211" i="13"/>
  <c r="AX211" i="13"/>
  <c r="AW211" i="13"/>
  <c r="AZ210" i="13"/>
  <c r="AY210" i="13"/>
  <c r="AX210" i="13"/>
  <c r="AW210" i="13"/>
  <c r="AZ209" i="13"/>
  <c r="AY209" i="13"/>
  <c r="AX209" i="13"/>
  <c r="AW209" i="13"/>
  <c r="AZ208" i="13"/>
  <c r="AY208" i="13"/>
  <c r="AX208" i="13"/>
  <c r="AW208" i="13"/>
  <c r="AZ207" i="13"/>
  <c r="AY207" i="13"/>
  <c r="AX207" i="13"/>
  <c r="AW207" i="13"/>
  <c r="AZ206" i="13"/>
  <c r="AY206" i="13"/>
  <c r="AX206" i="13"/>
  <c r="AW206" i="13"/>
  <c r="AN301" i="13"/>
  <c r="AM301" i="13"/>
  <c r="AL301" i="13"/>
  <c r="AK301" i="13"/>
  <c r="AN300" i="13"/>
  <c r="AM300" i="13"/>
  <c r="AL300" i="13"/>
  <c r="AK300" i="13"/>
  <c r="AN299" i="13"/>
  <c r="AM299" i="13"/>
  <c r="AL299" i="13"/>
  <c r="AK299" i="13"/>
  <c r="AN298" i="13"/>
  <c r="AM298" i="13"/>
  <c r="AL298" i="13"/>
  <c r="AK298" i="13"/>
  <c r="AN297" i="13"/>
  <c r="AM297" i="13"/>
  <c r="AL297" i="13"/>
  <c r="AK297" i="13"/>
  <c r="AN296" i="13"/>
  <c r="AM296" i="13"/>
  <c r="AL296" i="13"/>
  <c r="AK296" i="13"/>
  <c r="AN295" i="13"/>
  <c r="AM295" i="13"/>
  <c r="AL295" i="13"/>
  <c r="AK295" i="13"/>
  <c r="AN294" i="13"/>
  <c r="AM294" i="13"/>
  <c r="AL294" i="13"/>
  <c r="AK294" i="13"/>
  <c r="AN293" i="13"/>
  <c r="AM293" i="13"/>
  <c r="AL293" i="13"/>
  <c r="AK293" i="13"/>
  <c r="AN292" i="13"/>
  <c r="AM292" i="13"/>
  <c r="AL292" i="13"/>
  <c r="AK292" i="13"/>
  <c r="AN291" i="13"/>
  <c r="AM291" i="13"/>
  <c r="AL291" i="13"/>
  <c r="AK291" i="13"/>
  <c r="AN290" i="13"/>
  <c r="AM290" i="13"/>
  <c r="AL290" i="13"/>
  <c r="AK290" i="13"/>
  <c r="AN289" i="13"/>
  <c r="AM289" i="13"/>
  <c r="AL289" i="13"/>
  <c r="AK289" i="13"/>
  <c r="AN288" i="13"/>
  <c r="AM288" i="13"/>
  <c r="AL288" i="13"/>
  <c r="AK288" i="13"/>
  <c r="AN287" i="13"/>
  <c r="AM287" i="13"/>
  <c r="AL287" i="13"/>
  <c r="AK287" i="13"/>
  <c r="AN286" i="13"/>
  <c r="AM286" i="13"/>
  <c r="AL286" i="13"/>
  <c r="AK286" i="13"/>
  <c r="AN285" i="13"/>
  <c r="AM285" i="13"/>
  <c r="AL285" i="13"/>
  <c r="AK285" i="13"/>
  <c r="AN284" i="13"/>
  <c r="AM284" i="13"/>
  <c r="AL284" i="13"/>
  <c r="AK284" i="13"/>
  <c r="AN283" i="13"/>
  <c r="AM283" i="13"/>
  <c r="AL283" i="13"/>
  <c r="AK283" i="13"/>
  <c r="AN282" i="13"/>
  <c r="AM282" i="13"/>
  <c r="AL282" i="13"/>
  <c r="AK282" i="13"/>
  <c r="AN281" i="13"/>
  <c r="AM281" i="13"/>
  <c r="AL281" i="13"/>
  <c r="AK281" i="13"/>
  <c r="AN280" i="13"/>
  <c r="AM280" i="13"/>
  <c r="AL280" i="13"/>
  <c r="AK280" i="13"/>
  <c r="AN279" i="13"/>
  <c r="AM279" i="13"/>
  <c r="AL279" i="13"/>
  <c r="AK279" i="13"/>
  <c r="AN278" i="13"/>
  <c r="AM278" i="13"/>
  <c r="AL278" i="13"/>
  <c r="AK278" i="13"/>
  <c r="AN277" i="13"/>
  <c r="AM277" i="13"/>
  <c r="AL277" i="13"/>
  <c r="AK277" i="13"/>
  <c r="AN276" i="13"/>
  <c r="AM276" i="13"/>
  <c r="AL276" i="13"/>
  <c r="AK276" i="13"/>
  <c r="AN275" i="13"/>
  <c r="AM275" i="13"/>
  <c r="AL275" i="13"/>
  <c r="AK275" i="13"/>
  <c r="AN274" i="13"/>
  <c r="AM274" i="13"/>
  <c r="AL274" i="13"/>
  <c r="AK274" i="13"/>
  <c r="AN273" i="13"/>
  <c r="AM273" i="13"/>
  <c r="AL273" i="13"/>
  <c r="AK273" i="13"/>
  <c r="AN272" i="13"/>
  <c r="AM272" i="13"/>
  <c r="AL272" i="13"/>
  <c r="AK272" i="13"/>
  <c r="AN271" i="13"/>
  <c r="AM271" i="13"/>
  <c r="AL271" i="13"/>
  <c r="AK271" i="13"/>
  <c r="AN270" i="13"/>
  <c r="AM270" i="13"/>
  <c r="AL270" i="13"/>
  <c r="AK270" i="13"/>
  <c r="AN269" i="13"/>
  <c r="AM269" i="13"/>
  <c r="AL269" i="13"/>
  <c r="AK269" i="13"/>
  <c r="AN268" i="13"/>
  <c r="AM268" i="13"/>
  <c r="AL268" i="13"/>
  <c r="AK268" i="13"/>
  <c r="AN267" i="13"/>
  <c r="AM267" i="13"/>
  <c r="AL267" i="13"/>
  <c r="AK267" i="13"/>
  <c r="AN266" i="13"/>
  <c r="AM266" i="13"/>
  <c r="AL266" i="13"/>
  <c r="AK266" i="13"/>
  <c r="AN265" i="13"/>
  <c r="AM265" i="13"/>
  <c r="AL265" i="13"/>
  <c r="AK265" i="13"/>
  <c r="AN264" i="13"/>
  <c r="AM264" i="13"/>
  <c r="AL264" i="13"/>
  <c r="AK264" i="13"/>
  <c r="AN263" i="13"/>
  <c r="AM263" i="13"/>
  <c r="AL263" i="13"/>
  <c r="AK263" i="13"/>
  <c r="AN262" i="13"/>
  <c r="AM262" i="13"/>
  <c r="AL262" i="13"/>
  <c r="AK262" i="13"/>
  <c r="AN261" i="13"/>
  <c r="AM261" i="13"/>
  <c r="AL261" i="13"/>
  <c r="AK261" i="13"/>
  <c r="AN260" i="13"/>
  <c r="AM260" i="13"/>
  <c r="AL260" i="13"/>
  <c r="AK260" i="13"/>
  <c r="AN259" i="13"/>
  <c r="AM259" i="13"/>
  <c r="AL259" i="13"/>
  <c r="AK259" i="13"/>
  <c r="AN258" i="13"/>
  <c r="AM258" i="13"/>
  <c r="AL258" i="13"/>
  <c r="AK258" i="13"/>
  <c r="AN257" i="13"/>
  <c r="AM257" i="13"/>
  <c r="AL257" i="13"/>
  <c r="AK257" i="13"/>
  <c r="AN256" i="13"/>
  <c r="AM256" i="13"/>
  <c r="AL256" i="13"/>
  <c r="AK256" i="13"/>
  <c r="AN255" i="13"/>
  <c r="AM255" i="13"/>
  <c r="AL255" i="13"/>
  <c r="AK255" i="13"/>
  <c r="AN254" i="13"/>
  <c r="AM254" i="13"/>
  <c r="AL254" i="13"/>
  <c r="AK254" i="13"/>
  <c r="AN253" i="13"/>
  <c r="AM253" i="13"/>
  <c r="AL253" i="13"/>
  <c r="AK253" i="13"/>
  <c r="AN252" i="13"/>
  <c r="AM252" i="13"/>
  <c r="AL252" i="13"/>
  <c r="AK252" i="13"/>
  <c r="AN251" i="13"/>
  <c r="AM251" i="13"/>
  <c r="AL251" i="13"/>
  <c r="AK251" i="13"/>
  <c r="AN250" i="13"/>
  <c r="AM250" i="13"/>
  <c r="AL250" i="13"/>
  <c r="AK250" i="13"/>
  <c r="AN249" i="13"/>
  <c r="AM249" i="13"/>
  <c r="AL249" i="13"/>
  <c r="AK249" i="13"/>
  <c r="AN248" i="13"/>
  <c r="AM248" i="13"/>
  <c r="AL248" i="13"/>
  <c r="AK248" i="13"/>
  <c r="AN247" i="13"/>
  <c r="AM247" i="13"/>
  <c r="AL247" i="13"/>
  <c r="AK247" i="13"/>
  <c r="AN246" i="13"/>
  <c r="AM246" i="13"/>
  <c r="AL246" i="13"/>
  <c r="AK246" i="13"/>
  <c r="AN245" i="13"/>
  <c r="AM245" i="13"/>
  <c r="AL245" i="13"/>
  <c r="AK245" i="13"/>
  <c r="AN244" i="13"/>
  <c r="AM244" i="13"/>
  <c r="AL244" i="13"/>
  <c r="AK244" i="13"/>
  <c r="AN243" i="13"/>
  <c r="AM243" i="13"/>
  <c r="AL243" i="13"/>
  <c r="AK243" i="13"/>
  <c r="AN242" i="13"/>
  <c r="AM242" i="13"/>
  <c r="AL242" i="13"/>
  <c r="AK242" i="13"/>
  <c r="AN241" i="13"/>
  <c r="AM241" i="13"/>
  <c r="AL241" i="13"/>
  <c r="AK241" i="13"/>
  <c r="AN240" i="13"/>
  <c r="AM240" i="13"/>
  <c r="AL240" i="13"/>
  <c r="AK240" i="13"/>
  <c r="AN239" i="13"/>
  <c r="AM239" i="13"/>
  <c r="AL239" i="13"/>
  <c r="AK239" i="13"/>
  <c r="AN238" i="13"/>
  <c r="AM238" i="13"/>
  <c r="AL238" i="13"/>
  <c r="AK238" i="13"/>
  <c r="AN237" i="13"/>
  <c r="AM237" i="13"/>
  <c r="AL237" i="13"/>
  <c r="AK237" i="13"/>
  <c r="AN236" i="13"/>
  <c r="AM236" i="13"/>
  <c r="AL236" i="13"/>
  <c r="AK236" i="13"/>
  <c r="AN235" i="13"/>
  <c r="AM235" i="13"/>
  <c r="AL235" i="13"/>
  <c r="AK235" i="13"/>
  <c r="AN234" i="13"/>
  <c r="AM234" i="13"/>
  <c r="AL234" i="13"/>
  <c r="AK234" i="13"/>
  <c r="AN233" i="13"/>
  <c r="AM233" i="13"/>
  <c r="AL233" i="13"/>
  <c r="AK233" i="13"/>
  <c r="AN232" i="13"/>
  <c r="AM232" i="13"/>
  <c r="AL232" i="13"/>
  <c r="AK232" i="13"/>
  <c r="AN231" i="13"/>
  <c r="AM231" i="13"/>
  <c r="AL231" i="13"/>
  <c r="AK231" i="13"/>
  <c r="AN230" i="13"/>
  <c r="AM230" i="13"/>
  <c r="AL230" i="13"/>
  <c r="AK230" i="13"/>
  <c r="AN229" i="13"/>
  <c r="AM229" i="13"/>
  <c r="AL229" i="13"/>
  <c r="AK229" i="13"/>
  <c r="AN228" i="13"/>
  <c r="AM228" i="13"/>
  <c r="AL228" i="13"/>
  <c r="AK228" i="13"/>
  <c r="AN227" i="13"/>
  <c r="AM227" i="13"/>
  <c r="AL227" i="13"/>
  <c r="AK227" i="13"/>
  <c r="AN226" i="13"/>
  <c r="AM226" i="13"/>
  <c r="AL226" i="13"/>
  <c r="AK226" i="13"/>
  <c r="AN225" i="13"/>
  <c r="AM225" i="13"/>
  <c r="AL225" i="13"/>
  <c r="AK225" i="13"/>
  <c r="AN224" i="13"/>
  <c r="AM224" i="13"/>
  <c r="AL224" i="13"/>
  <c r="AK224" i="13"/>
  <c r="AN223" i="13"/>
  <c r="AM223" i="13"/>
  <c r="AL223" i="13"/>
  <c r="AK223" i="13"/>
  <c r="AN222" i="13"/>
  <c r="AM222" i="13"/>
  <c r="AL222" i="13"/>
  <c r="AK222" i="13"/>
  <c r="AN221" i="13"/>
  <c r="AM221" i="13"/>
  <c r="AL221" i="13"/>
  <c r="AK221" i="13"/>
  <c r="AN220" i="13"/>
  <c r="AM220" i="13"/>
  <c r="AL220" i="13"/>
  <c r="AK220" i="13"/>
  <c r="AN219" i="13"/>
  <c r="AM219" i="13"/>
  <c r="AL219" i="13"/>
  <c r="AK219" i="13"/>
  <c r="AN218" i="13"/>
  <c r="AM218" i="13"/>
  <c r="AL218" i="13"/>
  <c r="AK218" i="13"/>
  <c r="AN217" i="13"/>
  <c r="AM217" i="13"/>
  <c r="AL217" i="13"/>
  <c r="AK217" i="13"/>
  <c r="AN216" i="13"/>
  <c r="AM216" i="13"/>
  <c r="AL216" i="13"/>
  <c r="AK216" i="13"/>
  <c r="AN215" i="13"/>
  <c r="AM215" i="13"/>
  <c r="AL215" i="13"/>
  <c r="AK215" i="13"/>
  <c r="AN214" i="13"/>
  <c r="AM214" i="13"/>
  <c r="AL214" i="13"/>
  <c r="AK214" i="13"/>
  <c r="AN213" i="13"/>
  <c r="AM213" i="13"/>
  <c r="AL213" i="13"/>
  <c r="AK213" i="13"/>
  <c r="AN212" i="13"/>
  <c r="AM212" i="13"/>
  <c r="AL212" i="13"/>
  <c r="AK212" i="13"/>
  <c r="AN211" i="13"/>
  <c r="AM211" i="13"/>
  <c r="AL211" i="13"/>
  <c r="AK211" i="13"/>
  <c r="AN210" i="13"/>
  <c r="AM210" i="13"/>
  <c r="AL210" i="13"/>
  <c r="AK210" i="13"/>
  <c r="AN209" i="13"/>
  <c r="AM209" i="13"/>
  <c r="AL209" i="13"/>
  <c r="AK209" i="13"/>
  <c r="AN208" i="13"/>
  <c r="AM208" i="13"/>
  <c r="AL208" i="13"/>
  <c r="AK208" i="13"/>
  <c r="AN207" i="13"/>
  <c r="AM207" i="13"/>
  <c r="AL207" i="13"/>
  <c r="AK207" i="13"/>
  <c r="AN206" i="13"/>
  <c r="AM206" i="13"/>
  <c r="AL206" i="13"/>
  <c r="AK206" i="13"/>
  <c r="AH207" i="13"/>
  <c r="AH208" i="13"/>
  <c r="AH209" i="13"/>
  <c r="AH210" i="13"/>
  <c r="AH211" i="13"/>
  <c r="AH212" i="13"/>
  <c r="AH213" i="13"/>
  <c r="AH214" i="13"/>
  <c r="AH215" i="13"/>
  <c r="AH216" i="13"/>
  <c r="AH217" i="13"/>
  <c r="AH218" i="13"/>
  <c r="AH219" i="13"/>
  <c r="AH220" i="13"/>
  <c r="AH221" i="13"/>
  <c r="AH222" i="13"/>
  <c r="AH223" i="13"/>
  <c r="AH224" i="13"/>
  <c r="AH225" i="13"/>
  <c r="AH226" i="13"/>
  <c r="AH227" i="13"/>
  <c r="AH228" i="13"/>
  <c r="AH229" i="13"/>
  <c r="AH230" i="13"/>
  <c r="AH231" i="13"/>
  <c r="AH232" i="13"/>
  <c r="AH233" i="13"/>
  <c r="AH234" i="13"/>
  <c r="AH235" i="13"/>
  <c r="AH236" i="13"/>
  <c r="AH237" i="13"/>
  <c r="AH238" i="13"/>
  <c r="AH239" i="13"/>
  <c r="AH240" i="13"/>
  <c r="AH241" i="13"/>
  <c r="AH242" i="13"/>
  <c r="AH243" i="13"/>
  <c r="AH244" i="13"/>
  <c r="AH245" i="13"/>
  <c r="AH246" i="13"/>
  <c r="AH247" i="13"/>
  <c r="AH248" i="13"/>
  <c r="AH249" i="13"/>
  <c r="AH250" i="13"/>
  <c r="AH251" i="13"/>
  <c r="AH252" i="13"/>
  <c r="AH253" i="13"/>
  <c r="AH254" i="13"/>
  <c r="AH255" i="13"/>
  <c r="AH256" i="13"/>
  <c r="AH257" i="13"/>
  <c r="AH258" i="13"/>
  <c r="AH259" i="13"/>
  <c r="AH260" i="13"/>
  <c r="AH261" i="13"/>
  <c r="AH262" i="13"/>
  <c r="AH263" i="13"/>
  <c r="AH264" i="13"/>
  <c r="AH265" i="13"/>
  <c r="AH266" i="13"/>
  <c r="AH267" i="13"/>
  <c r="AH268" i="13"/>
  <c r="AH269" i="13"/>
  <c r="AH270" i="13"/>
  <c r="AH271" i="13"/>
  <c r="AH272" i="13"/>
  <c r="AH273" i="13"/>
  <c r="AH274" i="13"/>
  <c r="AH275" i="13"/>
  <c r="AH276" i="13"/>
  <c r="AH277" i="13"/>
  <c r="AH278" i="13"/>
  <c r="AH279" i="13"/>
  <c r="AH280" i="13"/>
  <c r="AH281" i="13"/>
  <c r="AH282" i="13"/>
  <c r="AH283" i="13"/>
  <c r="AH284" i="13"/>
  <c r="AH285" i="13"/>
  <c r="AH286" i="13"/>
  <c r="AH287" i="13"/>
  <c r="AH288" i="13"/>
  <c r="AH289" i="13"/>
  <c r="AH290" i="13"/>
  <c r="AH291" i="13"/>
  <c r="AH292" i="13"/>
  <c r="AH293" i="13"/>
  <c r="AH294" i="13"/>
  <c r="AH295" i="13"/>
  <c r="AH296" i="13"/>
  <c r="AH297" i="13"/>
  <c r="AH298" i="13"/>
  <c r="AH299" i="13"/>
  <c r="AH300" i="13"/>
  <c r="AH301" i="13"/>
  <c r="AG301" i="13"/>
  <c r="AG207" i="13"/>
  <c r="AG208" i="13"/>
  <c r="AG209" i="13"/>
  <c r="AG210" i="13"/>
  <c r="AG211" i="13"/>
  <c r="AG212" i="13"/>
  <c r="AG213" i="13"/>
  <c r="AG214" i="13"/>
  <c r="AG215" i="13"/>
  <c r="AG216" i="13"/>
  <c r="AG217" i="13"/>
  <c r="AG218" i="13"/>
  <c r="AG219" i="13"/>
  <c r="AG220" i="13"/>
  <c r="AG221" i="13"/>
  <c r="AG222" i="13"/>
  <c r="AG223" i="13"/>
  <c r="AG224" i="13"/>
  <c r="AG225" i="13"/>
  <c r="AG226" i="13"/>
  <c r="AG227" i="13"/>
  <c r="AG228" i="13"/>
  <c r="AG229" i="13"/>
  <c r="AG230" i="13"/>
  <c r="AG231" i="13"/>
  <c r="AG232" i="13"/>
  <c r="AG233" i="13"/>
  <c r="AG234" i="13"/>
  <c r="AG235" i="13"/>
  <c r="AG236" i="13"/>
  <c r="AG237" i="13"/>
  <c r="AG238" i="13"/>
  <c r="AG239" i="13"/>
  <c r="AG240" i="13"/>
  <c r="AG241" i="13"/>
  <c r="AG242" i="13"/>
  <c r="AG243" i="13"/>
  <c r="AG244" i="13"/>
  <c r="AG245" i="13"/>
  <c r="AG246" i="13"/>
  <c r="AG247" i="13"/>
  <c r="AG248" i="13"/>
  <c r="AG249" i="13"/>
  <c r="AG250" i="13"/>
  <c r="AG251" i="13"/>
  <c r="AG252" i="13"/>
  <c r="AG253" i="13"/>
  <c r="AG254" i="13"/>
  <c r="AG255" i="13"/>
  <c r="AG256" i="13"/>
  <c r="AG257" i="13"/>
  <c r="AG258" i="13"/>
  <c r="AG259" i="13"/>
  <c r="AG260" i="13"/>
  <c r="AG261" i="13"/>
  <c r="AG262" i="13"/>
  <c r="AG263" i="13"/>
  <c r="AG264" i="13"/>
  <c r="AG265" i="13"/>
  <c r="AG266" i="13"/>
  <c r="AG267" i="13"/>
  <c r="AG268" i="13"/>
  <c r="AG269" i="13"/>
  <c r="AG270" i="13"/>
  <c r="AG271" i="13"/>
  <c r="AG272" i="13"/>
  <c r="AG273" i="13"/>
  <c r="AG274" i="13"/>
  <c r="AG275" i="13"/>
  <c r="AG276" i="13"/>
  <c r="AG277" i="13"/>
  <c r="AG278" i="13"/>
  <c r="AG279" i="13"/>
  <c r="AG280" i="13"/>
  <c r="AG281" i="13"/>
  <c r="AG282" i="13"/>
  <c r="AG283" i="13"/>
  <c r="AG284" i="13"/>
  <c r="AG285" i="13"/>
  <c r="AG286" i="13"/>
  <c r="AG287" i="13"/>
  <c r="AG288" i="13"/>
  <c r="AG289" i="13"/>
  <c r="AG290" i="13"/>
  <c r="AG291" i="13"/>
  <c r="AG292" i="13"/>
  <c r="AG293" i="13"/>
  <c r="AG294" i="13"/>
  <c r="AG295" i="13"/>
  <c r="AG296" i="13"/>
  <c r="AG297" i="13"/>
  <c r="AG298" i="13"/>
  <c r="AG299" i="13"/>
  <c r="AG300" i="13"/>
  <c r="AF207" i="13"/>
  <c r="AF208" i="13"/>
  <c r="AF209" i="13"/>
  <c r="AF210" i="13"/>
  <c r="AF211" i="13"/>
  <c r="AF212" i="13"/>
  <c r="AF213" i="13"/>
  <c r="AF214" i="13"/>
  <c r="AF215" i="13"/>
  <c r="AF216" i="13"/>
  <c r="AF217" i="13"/>
  <c r="AF218" i="13"/>
  <c r="AF219" i="13"/>
  <c r="AF220" i="13"/>
  <c r="AF221" i="13"/>
  <c r="AF222" i="13"/>
  <c r="AF223" i="13"/>
  <c r="AF224" i="13"/>
  <c r="AF225" i="13"/>
  <c r="AF226" i="13"/>
  <c r="AF227" i="13"/>
  <c r="AF228" i="13"/>
  <c r="AF229" i="13"/>
  <c r="AF230" i="13"/>
  <c r="AF231" i="13"/>
  <c r="AF232" i="13"/>
  <c r="AF233" i="13"/>
  <c r="AF234" i="13"/>
  <c r="AF235" i="13"/>
  <c r="AF236" i="13"/>
  <c r="AF237" i="13"/>
  <c r="AF238" i="13"/>
  <c r="AF239" i="13"/>
  <c r="AF240" i="13"/>
  <c r="AF241" i="13"/>
  <c r="AF242" i="13"/>
  <c r="AF243" i="13"/>
  <c r="AF244" i="13"/>
  <c r="AF245" i="13"/>
  <c r="AF246" i="13"/>
  <c r="AF247" i="13"/>
  <c r="AF248" i="13"/>
  <c r="AF249" i="13"/>
  <c r="AF250" i="13"/>
  <c r="AF251" i="13"/>
  <c r="AF252" i="13"/>
  <c r="AF253" i="13"/>
  <c r="AF254" i="13"/>
  <c r="AF255" i="13"/>
  <c r="AF256" i="13"/>
  <c r="AF257" i="13"/>
  <c r="AF258" i="13"/>
  <c r="AF259" i="13"/>
  <c r="AF260" i="13"/>
  <c r="AF261" i="13"/>
  <c r="AF262" i="13"/>
  <c r="AF263" i="13"/>
  <c r="AF264" i="13"/>
  <c r="AF265" i="13"/>
  <c r="AF266" i="13"/>
  <c r="AF267" i="13"/>
  <c r="AF268" i="13"/>
  <c r="AF269" i="13"/>
  <c r="AF270" i="13"/>
  <c r="AF271" i="13"/>
  <c r="AF272" i="13"/>
  <c r="AF273" i="13"/>
  <c r="AF274" i="13"/>
  <c r="AF275" i="13"/>
  <c r="AF276" i="13"/>
  <c r="AF277" i="13"/>
  <c r="AF278" i="13"/>
  <c r="AF279" i="13"/>
  <c r="AF280" i="13"/>
  <c r="AF281" i="13"/>
  <c r="AF282" i="13"/>
  <c r="AF283" i="13"/>
  <c r="AF284" i="13"/>
  <c r="AF285" i="13"/>
  <c r="AF286" i="13"/>
  <c r="AF287" i="13"/>
  <c r="AF288" i="13"/>
  <c r="AF289" i="13"/>
  <c r="AF290" i="13"/>
  <c r="AF291" i="13"/>
  <c r="AF292" i="13"/>
  <c r="AF293" i="13"/>
  <c r="AF294" i="13"/>
  <c r="AF295" i="13"/>
  <c r="AF296" i="13"/>
  <c r="AF297" i="13"/>
  <c r="AF298" i="13"/>
  <c r="AF299" i="13"/>
  <c r="AF300" i="13"/>
  <c r="AF301" i="13"/>
  <c r="AE207" i="13"/>
  <c r="AE208" i="13"/>
  <c r="AE209" i="13"/>
  <c r="AE210" i="13"/>
  <c r="AE211" i="13"/>
  <c r="AE212" i="13"/>
  <c r="AE213" i="13"/>
  <c r="AE214" i="13"/>
  <c r="AE215" i="13"/>
  <c r="AE216" i="13"/>
  <c r="AE217" i="13"/>
  <c r="AE218" i="13"/>
  <c r="AE219" i="13"/>
  <c r="AE220" i="13"/>
  <c r="AE221" i="13"/>
  <c r="AE222" i="13"/>
  <c r="AE223" i="13"/>
  <c r="AE224" i="13"/>
  <c r="AE225" i="13"/>
  <c r="AE226" i="13"/>
  <c r="AE227" i="13"/>
  <c r="AE228" i="13"/>
  <c r="AE229" i="13"/>
  <c r="AE230" i="13"/>
  <c r="AE231" i="13"/>
  <c r="AE232" i="13"/>
  <c r="AE233" i="13"/>
  <c r="AE234" i="13"/>
  <c r="AE235" i="13"/>
  <c r="AE236" i="13"/>
  <c r="AE237" i="13"/>
  <c r="AE238" i="13"/>
  <c r="AE239" i="13"/>
  <c r="AE240" i="13"/>
  <c r="AE241" i="13"/>
  <c r="AE242" i="13"/>
  <c r="AE243" i="13"/>
  <c r="AE244" i="13"/>
  <c r="AE245" i="13"/>
  <c r="AE246" i="13"/>
  <c r="AE247" i="13"/>
  <c r="AE248" i="13"/>
  <c r="AE249" i="13"/>
  <c r="AE250" i="13"/>
  <c r="AE251" i="13"/>
  <c r="AE252" i="13"/>
  <c r="AE253" i="13"/>
  <c r="AE254" i="13"/>
  <c r="AE255" i="13"/>
  <c r="AE256" i="13"/>
  <c r="AE257" i="13"/>
  <c r="AE258" i="13"/>
  <c r="AE259" i="13"/>
  <c r="AE260" i="13"/>
  <c r="AE261" i="13"/>
  <c r="AE262" i="13"/>
  <c r="AE263" i="13"/>
  <c r="AE264" i="13"/>
  <c r="AE265" i="13"/>
  <c r="AE266" i="13"/>
  <c r="AE267" i="13"/>
  <c r="AE268" i="13"/>
  <c r="AE269" i="13"/>
  <c r="AE270" i="13"/>
  <c r="AE271" i="13"/>
  <c r="AE272" i="13"/>
  <c r="AE273" i="13"/>
  <c r="AE274" i="13"/>
  <c r="AE275" i="13"/>
  <c r="AE276" i="13"/>
  <c r="AE277" i="13"/>
  <c r="AE278" i="13"/>
  <c r="AE279" i="13"/>
  <c r="AE280" i="13"/>
  <c r="AE281" i="13"/>
  <c r="AE282" i="13"/>
  <c r="AE283" i="13"/>
  <c r="AE284" i="13"/>
  <c r="AE285" i="13"/>
  <c r="AE286" i="13"/>
  <c r="AE287" i="13"/>
  <c r="AE288" i="13"/>
  <c r="AE289" i="13"/>
  <c r="AE290" i="13"/>
  <c r="AE291" i="13"/>
  <c r="AE292" i="13"/>
  <c r="AE293" i="13"/>
  <c r="AE294" i="13"/>
  <c r="AE295" i="13"/>
  <c r="AE296" i="13"/>
  <c r="AE297" i="13"/>
  <c r="AE298" i="13"/>
  <c r="AE299" i="13"/>
  <c r="AE300" i="13"/>
  <c r="AE301" i="13"/>
  <c r="AH206" i="13"/>
  <c r="AG206" i="13"/>
  <c r="AF206" i="13"/>
  <c r="AE206" i="13"/>
  <c r="AN200" i="13"/>
  <c r="AN106" i="13"/>
  <c r="AN107" i="13"/>
  <c r="AN108" i="13"/>
  <c r="AN109" i="13"/>
  <c r="AN110" i="13"/>
  <c r="AN111" i="13"/>
  <c r="AN112" i="13"/>
  <c r="AN113" i="13"/>
  <c r="AN114" i="13"/>
  <c r="AN115" i="13"/>
  <c r="AN116" i="13"/>
  <c r="AN117" i="13"/>
  <c r="AN118" i="13"/>
  <c r="AN119" i="13"/>
  <c r="AN120" i="13"/>
  <c r="AN121" i="13"/>
  <c r="AN122" i="13"/>
  <c r="AN123" i="13"/>
  <c r="AN124" i="13"/>
  <c r="AN125" i="13"/>
  <c r="AN126" i="13"/>
  <c r="AN127" i="13"/>
  <c r="AN128" i="13"/>
  <c r="AN129" i="13"/>
  <c r="AN130" i="13"/>
  <c r="AN131" i="13"/>
  <c r="AN132" i="13"/>
  <c r="AN133" i="13"/>
  <c r="AN134" i="13"/>
  <c r="AN135" i="13"/>
  <c r="AN136" i="13"/>
  <c r="AN137" i="13"/>
  <c r="AN138" i="13"/>
  <c r="AN139" i="13"/>
  <c r="AN140" i="13"/>
  <c r="AN141" i="13"/>
  <c r="AN142" i="13"/>
  <c r="AN143" i="13"/>
  <c r="AN144" i="13"/>
  <c r="AN145" i="13"/>
  <c r="AN146" i="13"/>
  <c r="AN147" i="13"/>
  <c r="AN148" i="13"/>
  <c r="AN149" i="13"/>
  <c r="AN150" i="13"/>
  <c r="AN151" i="13"/>
  <c r="AN152" i="13"/>
  <c r="AN153" i="13"/>
  <c r="AN154" i="13"/>
  <c r="AN155" i="13"/>
  <c r="AN156" i="13"/>
  <c r="AN157" i="13"/>
  <c r="AN158" i="13"/>
  <c r="AN159" i="13"/>
  <c r="AN160" i="13"/>
  <c r="AN161" i="13"/>
  <c r="AN162" i="13"/>
  <c r="AN163" i="13"/>
  <c r="AN164" i="13"/>
  <c r="AN165" i="13"/>
  <c r="AN166" i="13"/>
  <c r="AN167" i="13"/>
  <c r="AN168" i="13"/>
  <c r="AN169" i="13"/>
  <c r="AN170" i="13"/>
  <c r="AN171" i="13"/>
  <c r="AN172" i="13"/>
  <c r="AN173" i="13"/>
  <c r="AN174" i="13"/>
  <c r="AN175" i="13"/>
  <c r="AN176" i="13"/>
  <c r="AN177" i="13"/>
  <c r="AN178" i="13"/>
  <c r="AN179" i="13"/>
  <c r="AN180" i="13"/>
  <c r="AN181" i="13"/>
  <c r="AN182" i="13"/>
  <c r="AN183" i="13"/>
  <c r="AN184" i="13"/>
  <c r="AN185" i="13"/>
  <c r="AN186" i="13"/>
  <c r="AN187" i="13"/>
  <c r="AN188" i="13"/>
  <c r="AN189" i="13"/>
  <c r="AN190" i="13"/>
  <c r="AN191" i="13"/>
  <c r="AN192" i="13"/>
  <c r="AN193" i="13"/>
  <c r="AN194" i="13"/>
  <c r="AN195" i="13"/>
  <c r="AN196" i="13"/>
  <c r="AN197" i="13"/>
  <c r="AN198" i="13"/>
  <c r="AN199" i="13"/>
  <c r="AM106" i="13"/>
  <c r="AM107" i="13"/>
  <c r="AM108" i="13"/>
  <c r="AM109" i="13"/>
  <c r="AM110" i="13"/>
  <c r="AM111" i="13"/>
  <c r="AM112" i="13"/>
  <c r="AM113" i="13"/>
  <c r="AM114" i="13"/>
  <c r="AM115" i="13"/>
  <c r="AM116" i="13"/>
  <c r="AM117" i="13"/>
  <c r="AM118" i="13"/>
  <c r="AM119" i="13"/>
  <c r="AM120" i="13"/>
  <c r="AM121" i="13"/>
  <c r="AM122" i="13"/>
  <c r="AM123" i="13"/>
  <c r="AM124" i="13"/>
  <c r="AM125" i="13"/>
  <c r="AM126" i="13"/>
  <c r="AM127" i="13"/>
  <c r="AM128" i="13"/>
  <c r="AM129" i="13"/>
  <c r="AM130" i="13"/>
  <c r="AM131" i="13"/>
  <c r="AM132" i="13"/>
  <c r="AM133" i="13"/>
  <c r="AM134" i="13"/>
  <c r="AM135" i="13"/>
  <c r="AM136" i="13"/>
  <c r="AM137" i="13"/>
  <c r="AM138" i="13"/>
  <c r="AM139" i="13"/>
  <c r="AM140" i="13"/>
  <c r="AM141" i="13"/>
  <c r="AM142" i="13"/>
  <c r="AM143" i="13"/>
  <c r="AM144" i="13"/>
  <c r="AM145" i="13"/>
  <c r="AM146" i="13"/>
  <c r="AM147" i="13"/>
  <c r="AM148" i="13"/>
  <c r="AM149" i="13"/>
  <c r="AM150" i="13"/>
  <c r="AM151" i="13"/>
  <c r="AM152" i="13"/>
  <c r="AM153" i="13"/>
  <c r="AM154" i="13"/>
  <c r="AM155" i="13"/>
  <c r="AM156" i="13"/>
  <c r="AM157" i="13"/>
  <c r="AM158" i="13"/>
  <c r="AM159" i="13"/>
  <c r="AM160" i="13"/>
  <c r="AM161" i="13"/>
  <c r="AM162" i="13"/>
  <c r="AM163" i="13"/>
  <c r="AM164" i="13"/>
  <c r="AM165" i="13"/>
  <c r="AM166" i="13"/>
  <c r="AM167" i="13"/>
  <c r="AM168" i="13"/>
  <c r="AM169" i="13"/>
  <c r="AM170" i="13"/>
  <c r="AM171" i="13"/>
  <c r="AM172" i="13"/>
  <c r="AM173" i="13"/>
  <c r="AM174" i="13"/>
  <c r="AM175" i="13"/>
  <c r="AM176" i="13"/>
  <c r="AM177" i="13"/>
  <c r="AM178" i="13"/>
  <c r="AM179" i="13"/>
  <c r="AM180" i="13"/>
  <c r="AM181" i="13"/>
  <c r="AM182" i="13"/>
  <c r="AM183" i="13"/>
  <c r="AM184" i="13"/>
  <c r="AM185" i="13"/>
  <c r="AM186" i="13"/>
  <c r="AM187" i="13"/>
  <c r="AM188" i="13"/>
  <c r="AM189" i="13"/>
  <c r="AM190" i="13"/>
  <c r="AM191" i="13"/>
  <c r="AM192" i="13"/>
  <c r="AM193" i="13"/>
  <c r="AM194" i="13"/>
  <c r="AM195" i="13"/>
  <c r="AM196" i="13"/>
  <c r="AM197" i="13"/>
  <c r="AM198" i="13"/>
  <c r="AM199" i="13"/>
  <c r="AM200" i="13"/>
  <c r="AL106" i="13"/>
  <c r="AL107" i="13"/>
  <c r="AL108" i="13"/>
  <c r="AL109" i="13"/>
  <c r="AL110" i="13"/>
  <c r="AL111" i="13"/>
  <c r="AL112" i="13"/>
  <c r="AL113" i="13"/>
  <c r="AL114" i="13"/>
  <c r="AL115" i="13"/>
  <c r="AL116" i="13"/>
  <c r="AL117" i="13"/>
  <c r="AL118" i="13"/>
  <c r="AL119" i="13"/>
  <c r="AL120" i="13"/>
  <c r="AL121" i="13"/>
  <c r="AL122" i="13"/>
  <c r="AL123" i="13"/>
  <c r="AL124" i="13"/>
  <c r="AL125" i="13"/>
  <c r="AL126" i="13"/>
  <c r="AL127" i="13"/>
  <c r="AL128" i="13"/>
  <c r="AL129" i="13"/>
  <c r="AL130" i="13"/>
  <c r="AL131" i="13"/>
  <c r="AL132" i="13"/>
  <c r="AL133" i="13"/>
  <c r="AL134" i="13"/>
  <c r="AL135" i="13"/>
  <c r="AL136" i="13"/>
  <c r="AL137" i="13"/>
  <c r="AL138" i="13"/>
  <c r="AL139" i="13"/>
  <c r="AL140" i="13"/>
  <c r="AL141" i="13"/>
  <c r="AL142" i="13"/>
  <c r="AL143" i="13"/>
  <c r="AL144" i="13"/>
  <c r="AL145" i="13"/>
  <c r="AL146" i="13"/>
  <c r="AL147" i="13"/>
  <c r="AL148" i="13"/>
  <c r="AL149" i="13"/>
  <c r="AL150" i="13"/>
  <c r="AL151" i="13"/>
  <c r="AL152" i="13"/>
  <c r="AL153" i="13"/>
  <c r="AL154" i="13"/>
  <c r="AL155" i="13"/>
  <c r="AL156" i="13"/>
  <c r="AL157" i="13"/>
  <c r="AL158" i="13"/>
  <c r="AL159" i="13"/>
  <c r="AL160" i="13"/>
  <c r="AL161" i="13"/>
  <c r="AL162" i="13"/>
  <c r="AL163" i="13"/>
  <c r="AL164" i="13"/>
  <c r="AL165" i="13"/>
  <c r="AL166" i="13"/>
  <c r="AL167" i="13"/>
  <c r="AL168" i="13"/>
  <c r="AL169" i="13"/>
  <c r="AL170" i="13"/>
  <c r="AL171" i="13"/>
  <c r="AL172" i="13"/>
  <c r="AL173" i="13"/>
  <c r="AL174" i="13"/>
  <c r="AL175" i="13"/>
  <c r="AL176" i="13"/>
  <c r="AL177" i="13"/>
  <c r="AL178" i="13"/>
  <c r="AL179" i="13"/>
  <c r="AL180" i="13"/>
  <c r="AL181" i="13"/>
  <c r="AL182" i="13"/>
  <c r="AL183" i="13"/>
  <c r="AL184" i="13"/>
  <c r="AL185" i="13"/>
  <c r="AL186" i="13"/>
  <c r="AL187" i="13"/>
  <c r="AL188" i="13"/>
  <c r="AL189" i="13"/>
  <c r="AL190" i="13"/>
  <c r="AL191" i="13"/>
  <c r="AL192" i="13"/>
  <c r="AL193" i="13"/>
  <c r="AL194" i="13"/>
  <c r="AL195" i="13"/>
  <c r="AL196" i="13"/>
  <c r="AL197" i="13"/>
  <c r="AL198" i="13"/>
  <c r="AL199" i="13"/>
  <c r="AL200" i="13"/>
  <c r="AK106" i="13"/>
  <c r="AK107" i="13"/>
  <c r="AK108" i="13"/>
  <c r="AK109" i="13"/>
  <c r="AK110" i="13"/>
  <c r="AK111" i="13"/>
  <c r="AK112" i="13"/>
  <c r="AK113" i="13"/>
  <c r="AK114" i="13"/>
  <c r="AK115" i="13"/>
  <c r="AK116" i="13"/>
  <c r="AK117" i="13"/>
  <c r="AK118" i="13"/>
  <c r="AK119" i="13"/>
  <c r="AK120" i="13"/>
  <c r="AK121" i="13"/>
  <c r="AK122" i="13"/>
  <c r="AK123" i="13"/>
  <c r="AK124" i="13"/>
  <c r="AK125" i="13"/>
  <c r="AK126" i="13"/>
  <c r="AK127" i="13"/>
  <c r="AK128" i="13"/>
  <c r="AK129" i="13"/>
  <c r="AK130" i="13"/>
  <c r="AK131" i="13"/>
  <c r="AK132" i="13"/>
  <c r="AK133" i="13"/>
  <c r="AK134" i="13"/>
  <c r="AK135" i="13"/>
  <c r="AK136" i="13"/>
  <c r="AK137" i="13"/>
  <c r="AK138" i="13"/>
  <c r="AK139" i="13"/>
  <c r="AK140" i="13"/>
  <c r="AK141" i="13"/>
  <c r="AK142" i="13"/>
  <c r="AK143" i="13"/>
  <c r="AK144" i="13"/>
  <c r="AK145" i="13"/>
  <c r="AK146" i="13"/>
  <c r="AK147" i="13"/>
  <c r="AK148" i="13"/>
  <c r="AK149" i="13"/>
  <c r="AK150" i="13"/>
  <c r="AK151" i="13"/>
  <c r="AK152" i="13"/>
  <c r="AK153" i="13"/>
  <c r="AK154" i="13"/>
  <c r="AK155" i="13"/>
  <c r="AK156" i="13"/>
  <c r="AK157" i="13"/>
  <c r="AK158" i="13"/>
  <c r="AK159" i="13"/>
  <c r="AK160" i="13"/>
  <c r="AK161" i="13"/>
  <c r="AK162" i="13"/>
  <c r="AK163" i="13"/>
  <c r="AK164" i="13"/>
  <c r="AK165" i="13"/>
  <c r="AK166" i="13"/>
  <c r="AK167" i="13"/>
  <c r="AK168" i="13"/>
  <c r="AK169" i="13"/>
  <c r="AK170" i="13"/>
  <c r="AK171" i="13"/>
  <c r="AK172" i="13"/>
  <c r="AK173" i="13"/>
  <c r="AK174" i="13"/>
  <c r="AK175" i="13"/>
  <c r="AK176" i="13"/>
  <c r="AK177" i="13"/>
  <c r="AK178" i="13"/>
  <c r="AK179" i="13"/>
  <c r="AK180" i="13"/>
  <c r="AK181" i="13"/>
  <c r="AK182" i="13"/>
  <c r="AK183" i="13"/>
  <c r="AK184" i="13"/>
  <c r="AK185" i="13"/>
  <c r="AK186" i="13"/>
  <c r="AK187" i="13"/>
  <c r="AK188" i="13"/>
  <c r="AK189" i="13"/>
  <c r="AK190" i="13"/>
  <c r="AK191" i="13"/>
  <c r="AK192" i="13"/>
  <c r="AK193" i="13"/>
  <c r="AK194" i="13"/>
  <c r="AK195" i="13"/>
  <c r="AK196" i="13"/>
  <c r="AK197" i="13"/>
  <c r="AK198" i="13"/>
  <c r="AK199" i="13"/>
  <c r="AK200" i="13"/>
  <c r="AN105" i="13"/>
  <c r="AM105" i="13"/>
  <c r="AL105" i="13"/>
  <c r="AK105" i="13"/>
  <c r="AH106" i="13"/>
  <c r="AH107" i="13"/>
  <c r="AH108" i="13"/>
  <c r="AH109" i="13"/>
  <c r="AH110" i="13"/>
  <c r="AH111" i="13"/>
  <c r="AH112" i="13"/>
  <c r="AH113" i="13"/>
  <c r="AH114" i="13"/>
  <c r="AH115" i="13"/>
  <c r="AH116" i="13"/>
  <c r="AH117" i="13"/>
  <c r="AH118" i="13"/>
  <c r="AH119" i="13"/>
  <c r="AH120" i="13"/>
  <c r="AH121" i="13"/>
  <c r="AH122" i="13"/>
  <c r="AH123" i="13"/>
  <c r="AH124" i="13"/>
  <c r="AH125" i="13"/>
  <c r="AH126" i="13"/>
  <c r="AH127" i="13"/>
  <c r="AH128" i="13"/>
  <c r="AH129" i="13"/>
  <c r="AH130" i="13"/>
  <c r="AH131" i="13"/>
  <c r="AH132" i="13"/>
  <c r="AH133" i="13"/>
  <c r="AH134" i="13"/>
  <c r="AH135" i="13"/>
  <c r="AH136" i="13"/>
  <c r="AH137" i="13"/>
  <c r="AH138" i="13"/>
  <c r="AH139" i="13"/>
  <c r="AH140" i="13"/>
  <c r="AH141" i="13"/>
  <c r="AH142" i="13"/>
  <c r="AH143" i="13"/>
  <c r="AH144" i="13"/>
  <c r="AH145" i="13"/>
  <c r="AH146" i="13"/>
  <c r="AH147" i="13"/>
  <c r="AH148" i="13"/>
  <c r="AH149" i="13"/>
  <c r="AH150" i="13"/>
  <c r="AH151" i="13"/>
  <c r="AH152" i="13"/>
  <c r="AH153" i="13"/>
  <c r="AH154" i="13"/>
  <c r="AH155" i="13"/>
  <c r="AH156" i="13"/>
  <c r="AH157" i="13"/>
  <c r="AH158" i="13"/>
  <c r="AH159" i="13"/>
  <c r="AH160" i="13"/>
  <c r="AH161" i="13"/>
  <c r="AH162" i="13"/>
  <c r="AH163" i="13"/>
  <c r="AH164" i="13"/>
  <c r="AH165" i="13"/>
  <c r="AH166" i="13"/>
  <c r="AH167" i="13"/>
  <c r="AH168" i="13"/>
  <c r="AH169" i="13"/>
  <c r="AH170" i="13"/>
  <c r="AH171" i="13"/>
  <c r="AH172" i="13"/>
  <c r="AH173" i="13"/>
  <c r="AH174" i="13"/>
  <c r="AH175" i="13"/>
  <c r="AH176" i="13"/>
  <c r="AH177" i="13"/>
  <c r="AH178" i="13"/>
  <c r="AH179" i="13"/>
  <c r="AH180" i="13"/>
  <c r="AH181" i="13"/>
  <c r="AH182" i="13"/>
  <c r="AH183" i="13"/>
  <c r="AH184" i="13"/>
  <c r="AH185" i="13"/>
  <c r="AH186" i="13"/>
  <c r="AH187" i="13"/>
  <c r="AH188" i="13"/>
  <c r="AH189" i="13"/>
  <c r="AH190" i="13"/>
  <c r="AH191" i="13"/>
  <c r="AH192" i="13"/>
  <c r="AH193" i="13"/>
  <c r="AH194" i="13"/>
  <c r="AH195" i="13"/>
  <c r="AH196" i="13"/>
  <c r="AH197" i="13"/>
  <c r="AH198" i="13"/>
  <c r="AH199" i="13"/>
  <c r="AH200" i="13"/>
  <c r="AG106" i="13"/>
  <c r="AG107" i="13"/>
  <c r="AG108" i="13"/>
  <c r="AG109" i="13"/>
  <c r="AG110" i="13"/>
  <c r="AG111" i="13"/>
  <c r="AG112" i="13"/>
  <c r="AG113" i="13"/>
  <c r="AG114" i="13"/>
  <c r="AG115" i="13"/>
  <c r="AG116" i="13"/>
  <c r="AG117" i="13"/>
  <c r="AG118" i="13"/>
  <c r="AG119" i="13"/>
  <c r="AG120" i="13"/>
  <c r="AG121" i="13"/>
  <c r="AG122" i="13"/>
  <c r="AG123" i="13"/>
  <c r="AG124" i="13"/>
  <c r="AG125" i="13"/>
  <c r="AG126" i="13"/>
  <c r="AG127" i="13"/>
  <c r="AG128" i="13"/>
  <c r="AG129" i="13"/>
  <c r="AG130" i="13"/>
  <c r="AG131" i="13"/>
  <c r="AG132" i="13"/>
  <c r="AG133" i="13"/>
  <c r="AG134" i="13"/>
  <c r="AG135" i="13"/>
  <c r="AG136" i="13"/>
  <c r="AG137" i="13"/>
  <c r="AG138" i="13"/>
  <c r="AG139" i="13"/>
  <c r="AG140" i="13"/>
  <c r="AG141" i="13"/>
  <c r="AG142" i="13"/>
  <c r="AG143" i="13"/>
  <c r="AG144" i="13"/>
  <c r="AG145" i="13"/>
  <c r="AG146" i="13"/>
  <c r="AG147" i="13"/>
  <c r="AG148" i="13"/>
  <c r="AG149" i="13"/>
  <c r="AG150" i="13"/>
  <c r="AG151" i="13"/>
  <c r="AG152" i="13"/>
  <c r="AG153" i="13"/>
  <c r="AG154" i="13"/>
  <c r="AG155" i="13"/>
  <c r="AG156" i="13"/>
  <c r="AG157" i="13"/>
  <c r="AG158" i="13"/>
  <c r="AG159" i="13"/>
  <c r="AG160" i="13"/>
  <c r="AG161" i="13"/>
  <c r="AG162" i="13"/>
  <c r="AG163" i="13"/>
  <c r="AG164" i="13"/>
  <c r="AG165" i="13"/>
  <c r="AG166" i="13"/>
  <c r="AG167" i="13"/>
  <c r="AG168" i="13"/>
  <c r="AG169" i="13"/>
  <c r="AG170" i="13"/>
  <c r="AG171" i="13"/>
  <c r="AG172" i="13"/>
  <c r="AG173" i="13"/>
  <c r="AG174" i="13"/>
  <c r="AG175" i="13"/>
  <c r="AG176" i="13"/>
  <c r="AG177" i="13"/>
  <c r="AG178" i="13"/>
  <c r="AG179" i="13"/>
  <c r="AG180" i="13"/>
  <c r="AG181" i="13"/>
  <c r="AG182" i="13"/>
  <c r="AG183" i="13"/>
  <c r="AG184" i="13"/>
  <c r="AG185" i="13"/>
  <c r="AG186" i="13"/>
  <c r="AG187" i="13"/>
  <c r="AG188" i="13"/>
  <c r="AG189" i="13"/>
  <c r="AG190" i="13"/>
  <c r="AG191" i="13"/>
  <c r="AG192" i="13"/>
  <c r="AG193" i="13"/>
  <c r="AG194" i="13"/>
  <c r="AG195" i="13"/>
  <c r="AG196" i="13"/>
  <c r="AG197" i="13"/>
  <c r="AG198" i="13"/>
  <c r="AG199" i="13"/>
  <c r="AG200" i="13"/>
  <c r="AF106" i="13"/>
  <c r="AF107" i="13"/>
  <c r="AF108" i="13"/>
  <c r="AF109" i="13"/>
  <c r="AF110" i="13"/>
  <c r="AF111" i="13"/>
  <c r="AF112" i="13"/>
  <c r="AF113" i="13"/>
  <c r="AF114" i="13"/>
  <c r="AF115" i="13"/>
  <c r="AF116" i="13"/>
  <c r="AF117" i="13"/>
  <c r="AF118" i="13"/>
  <c r="AF119" i="13"/>
  <c r="AF120" i="13"/>
  <c r="AF121" i="13"/>
  <c r="AF122" i="13"/>
  <c r="AF123" i="13"/>
  <c r="AF124" i="13"/>
  <c r="AF125" i="13"/>
  <c r="AF126" i="13"/>
  <c r="AF127" i="13"/>
  <c r="AF128" i="13"/>
  <c r="AF129" i="13"/>
  <c r="AF130" i="13"/>
  <c r="AF131" i="13"/>
  <c r="AF132" i="13"/>
  <c r="AF133" i="13"/>
  <c r="AF134" i="13"/>
  <c r="AF135" i="13"/>
  <c r="AF136" i="13"/>
  <c r="AF137" i="13"/>
  <c r="AF138" i="13"/>
  <c r="AF139" i="13"/>
  <c r="AF140" i="13"/>
  <c r="AF141" i="13"/>
  <c r="AF142" i="13"/>
  <c r="AF143" i="13"/>
  <c r="AF144" i="13"/>
  <c r="AF145" i="13"/>
  <c r="AF146" i="13"/>
  <c r="AF147" i="13"/>
  <c r="AF148" i="13"/>
  <c r="AF149" i="13"/>
  <c r="AF150" i="13"/>
  <c r="AF151" i="13"/>
  <c r="AF152" i="13"/>
  <c r="AF153" i="13"/>
  <c r="AF154" i="13"/>
  <c r="AF155" i="13"/>
  <c r="AF156" i="13"/>
  <c r="AF157" i="13"/>
  <c r="AF158" i="13"/>
  <c r="AF159" i="13"/>
  <c r="AF160" i="13"/>
  <c r="AF161" i="13"/>
  <c r="AF162" i="13"/>
  <c r="AF163" i="13"/>
  <c r="AF164" i="13"/>
  <c r="AF165" i="13"/>
  <c r="AF166" i="13"/>
  <c r="AF167" i="13"/>
  <c r="AF168" i="13"/>
  <c r="AF169" i="13"/>
  <c r="AF170" i="13"/>
  <c r="AF171" i="13"/>
  <c r="AF172" i="13"/>
  <c r="AF173" i="13"/>
  <c r="AF174" i="13"/>
  <c r="AF175" i="13"/>
  <c r="AF176" i="13"/>
  <c r="AF177" i="13"/>
  <c r="AF178" i="13"/>
  <c r="AF179" i="13"/>
  <c r="AF180" i="13"/>
  <c r="AF181" i="13"/>
  <c r="AF182" i="13"/>
  <c r="AF183" i="13"/>
  <c r="AF184" i="13"/>
  <c r="AF185" i="13"/>
  <c r="AF186" i="13"/>
  <c r="AF187" i="13"/>
  <c r="AF188" i="13"/>
  <c r="AF189" i="13"/>
  <c r="AF190" i="13"/>
  <c r="AF191" i="13"/>
  <c r="AF192" i="13"/>
  <c r="AF193" i="13"/>
  <c r="AF194" i="13"/>
  <c r="AF195" i="13"/>
  <c r="AF196" i="13"/>
  <c r="AF197" i="13"/>
  <c r="AF198" i="13"/>
  <c r="AF199" i="13"/>
  <c r="AF200" i="13"/>
  <c r="AE106" i="13"/>
  <c r="AE107" i="13"/>
  <c r="AE108" i="13"/>
  <c r="AE109" i="13"/>
  <c r="AE110" i="13"/>
  <c r="AE111" i="13"/>
  <c r="AE112" i="13"/>
  <c r="AE113" i="13"/>
  <c r="AE114" i="13"/>
  <c r="AE115" i="13"/>
  <c r="AE116" i="13"/>
  <c r="AE117" i="13"/>
  <c r="AE118" i="13"/>
  <c r="AE119" i="13"/>
  <c r="AE120" i="13"/>
  <c r="AE121" i="13"/>
  <c r="AE122" i="13"/>
  <c r="AE123" i="13"/>
  <c r="AE124" i="13"/>
  <c r="AE125" i="13"/>
  <c r="AE126" i="13"/>
  <c r="AE127" i="13"/>
  <c r="AE128" i="13"/>
  <c r="AE129" i="13"/>
  <c r="AE130" i="13"/>
  <c r="AE131" i="13"/>
  <c r="AE132" i="13"/>
  <c r="AE133" i="13"/>
  <c r="AE134" i="13"/>
  <c r="AE135" i="13"/>
  <c r="AE136" i="13"/>
  <c r="AE137" i="13"/>
  <c r="AE138" i="13"/>
  <c r="AE139" i="13"/>
  <c r="AE140" i="13"/>
  <c r="AE141" i="13"/>
  <c r="AE142" i="13"/>
  <c r="AE143" i="13"/>
  <c r="AE144" i="13"/>
  <c r="AE145" i="13"/>
  <c r="AE146" i="13"/>
  <c r="AE147" i="13"/>
  <c r="AE148" i="13"/>
  <c r="AE149" i="13"/>
  <c r="AE150" i="13"/>
  <c r="AE151" i="13"/>
  <c r="AE152" i="13"/>
  <c r="AE153" i="13"/>
  <c r="AE154" i="13"/>
  <c r="AE155" i="13"/>
  <c r="AE156" i="13"/>
  <c r="AE157" i="13"/>
  <c r="AE158" i="13"/>
  <c r="AE159" i="13"/>
  <c r="AE160" i="13"/>
  <c r="AE161" i="13"/>
  <c r="AE162" i="13"/>
  <c r="AE163" i="13"/>
  <c r="AE164" i="13"/>
  <c r="AE165" i="13"/>
  <c r="AE166" i="13"/>
  <c r="AE167" i="13"/>
  <c r="AE168" i="13"/>
  <c r="AE169" i="13"/>
  <c r="AE170" i="13"/>
  <c r="AE171" i="13"/>
  <c r="AE172" i="13"/>
  <c r="AE173" i="13"/>
  <c r="AE174" i="13"/>
  <c r="AE175" i="13"/>
  <c r="AE176" i="13"/>
  <c r="AE177" i="13"/>
  <c r="AE178" i="13"/>
  <c r="AE179" i="13"/>
  <c r="AE180" i="13"/>
  <c r="AE181" i="13"/>
  <c r="AE182" i="13"/>
  <c r="AE183" i="13"/>
  <c r="AE184" i="13"/>
  <c r="AE185" i="13"/>
  <c r="AE186" i="13"/>
  <c r="AE187" i="13"/>
  <c r="AE188" i="13"/>
  <c r="AE189" i="13"/>
  <c r="AE190" i="13"/>
  <c r="AE191" i="13"/>
  <c r="AE192" i="13"/>
  <c r="AE193" i="13"/>
  <c r="AE194" i="13"/>
  <c r="AE195" i="13"/>
  <c r="AE196" i="13"/>
  <c r="AE197" i="13"/>
  <c r="AE198" i="13"/>
  <c r="AE199" i="13"/>
  <c r="AE200" i="13"/>
  <c r="AH105" i="13"/>
  <c r="AG105" i="13"/>
  <c r="AF105" i="13"/>
  <c r="AE105" i="13"/>
  <c r="AN4" i="13"/>
  <c r="AN99" i="13"/>
  <c r="AM99" i="13"/>
  <c r="AL99" i="13"/>
  <c r="AK99" i="13"/>
  <c r="AN98" i="13"/>
  <c r="AM98" i="13"/>
  <c r="AL98" i="13"/>
  <c r="AK98" i="13"/>
  <c r="AN97" i="13"/>
  <c r="AM97" i="13"/>
  <c r="AL97" i="13"/>
  <c r="AK97" i="13"/>
  <c r="AN96" i="13"/>
  <c r="AM96" i="13"/>
  <c r="AL96" i="13"/>
  <c r="AK96" i="13"/>
  <c r="AN95" i="13"/>
  <c r="AM95" i="13"/>
  <c r="AL95" i="13"/>
  <c r="AK95" i="13"/>
  <c r="AN94" i="13"/>
  <c r="AM94" i="13"/>
  <c r="AL94" i="13"/>
  <c r="AK94" i="13"/>
  <c r="AN93" i="13"/>
  <c r="AM93" i="13"/>
  <c r="AL93" i="13"/>
  <c r="AK93" i="13"/>
  <c r="AN92" i="13"/>
  <c r="AM92" i="13"/>
  <c r="AL92" i="13"/>
  <c r="AK92" i="13"/>
  <c r="AN91" i="13"/>
  <c r="AM91" i="13"/>
  <c r="AL91" i="13"/>
  <c r="AK91" i="13"/>
  <c r="AN90" i="13"/>
  <c r="AM90" i="13"/>
  <c r="AL90" i="13"/>
  <c r="AK90" i="13"/>
  <c r="AN89" i="13"/>
  <c r="AM89" i="13"/>
  <c r="AL89" i="13"/>
  <c r="AK89" i="13"/>
  <c r="AN88" i="13"/>
  <c r="AM88" i="13"/>
  <c r="AL88" i="13"/>
  <c r="AK88" i="13"/>
  <c r="AN87" i="13"/>
  <c r="AM87" i="13"/>
  <c r="AL87" i="13"/>
  <c r="AK87" i="13"/>
  <c r="AN86" i="13"/>
  <c r="AM86" i="13"/>
  <c r="AL86" i="13"/>
  <c r="AK86" i="13"/>
  <c r="AN85" i="13"/>
  <c r="AM85" i="13"/>
  <c r="AL85" i="13"/>
  <c r="AK85" i="13"/>
  <c r="AN84" i="13"/>
  <c r="AM84" i="13"/>
  <c r="AL84" i="13"/>
  <c r="AK84" i="13"/>
  <c r="AN83" i="13"/>
  <c r="AM83" i="13"/>
  <c r="AL83" i="13"/>
  <c r="AK83" i="13"/>
  <c r="AN82" i="13"/>
  <c r="AM82" i="13"/>
  <c r="AL82" i="13"/>
  <c r="AK82" i="13"/>
  <c r="AN81" i="13"/>
  <c r="AM81" i="13"/>
  <c r="AL81" i="13"/>
  <c r="AK81" i="13"/>
  <c r="AN80" i="13"/>
  <c r="AM80" i="13"/>
  <c r="AL80" i="13"/>
  <c r="AK80" i="13"/>
  <c r="AN79" i="13"/>
  <c r="AM79" i="13"/>
  <c r="AL79" i="13"/>
  <c r="AK79" i="13"/>
  <c r="AN78" i="13"/>
  <c r="AM78" i="13"/>
  <c r="AL78" i="13"/>
  <c r="AK78" i="13"/>
  <c r="AN77" i="13"/>
  <c r="AM77" i="13"/>
  <c r="AL77" i="13"/>
  <c r="AK77" i="13"/>
  <c r="AN76" i="13"/>
  <c r="AM76" i="13"/>
  <c r="AL76" i="13"/>
  <c r="AK76" i="13"/>
  <c r="AN75" i="13"/>
  <c r="AM75" i="13"/>
  <c r="AL75" i="13"/>
  <c r="AK75" i="13"/>
  <c r="AN74" i="13"/>
  <c r="AM74" i="13"/>
  <c r="AL74" i="13"/>
  <c r="AK74" i="13"/>
  <c r="AN73" i="13"/>
  <c r="AM73" i="13"/>
  <c r="AL73" i="13"/>
  <c r="AK73" i="13"/>
  <c r="AN72" i="13"/>
  <c r="AM72" i="13"/>
  <c r="AL72" i="13"/>
  <c r="AK72" i="13"/>
  <c r="AN71" i="13"/>
  <c r="AM71" i="13"/>
  <c r="AL71" i="13"/>
  <c r="AK71" i="13"/>
  <c r="AN70" i="13"/>
  <c r="AM70" i="13"/>
  <c r="AL70" i="13"/>
  <c r="AK70" i="13"/>
  <c r="AN69" i="13"/>
  <c r="AM69" i="13"/>
  <c r="AL69" i="13"/>
  <c r="AK69" i="13"/>
  <c r="AN68" i="13"/>
  <c r="AM68" i="13"/>
  <c r="AL68" i="13"/>
  <c r="AK68" i="13"/>
  <c r="AN67" i="13"/>
  <c r="AM67" i="13"/>
  <c r="AL67" i="13"/>
  <c r="AK67" i="13"/>
  <c r="AN66" i="13"/>
  <c r="AM66" i="13"/>
  <c r="AL66" i="13"/>
  <c r="AK66" i="13"/>
  <c r="AN65" i="13"/>
  <c r="AM65" i="13"/>
  <c r="AL65" i="13"/>
  <c r="AK65" i="13"/>
  <c r="AN64" i="13"/>
  <c r="AM64" i="13"/>
  <c r="AL64" i="13"/>
  <c r="AK64" i="13"/>
  <c r="AN63" i="13"/>
  <c r="AM63" i="13"/>
  <c r="AL63" i="13"/>
  <c r="AK63" i="13"/>
  <c r="AN62" i="13"/>
  <c r="AM62" i="13"/>
  <c r="AL62" i="13"/>
  <c r="AK62" i="13"/>
  <c r="AN61" i="13"/>
  <c r="AM61" i="13"/>
  <c r="AL61" i="13"/>
  <c r="AK61" i="13"/>
  <c r="AN60" i="13"/>
  <c r="AM60" i="13"/>
  <c r="AL60" i="13"/>
  <c r="AK60" i="13"/>
  <c r="AN59" i="13"/>
  <c r="AM59" i="13"/>
  <c r="AL59" i="13"/>
  <c r="AK59" i="13"/>
  <c r="AN58" i="13"/>
  <c r="AM58" i="13"/>
  <c r="AL58" i="13"/>
  <c r="AK58" i="13"/>
  <c r="AN57" i="13"/>
  <c r="AM57" i="13"/>
  <c r="AL57" i="13"/>
  <c r="AK57" i="13"/>
  <c r="AN56" i="13"/>
  <c r="AM56" i="13"/>
  <c r="AL56" i="13"/>
  <c r="AK56" i="13"/>
  <c r="AN55" i="13"/>
  <c r="AM55" i="13"/>
  <c r="AL55" i="13"/>
  <c r="AK55" i="13"/>
  <c r="AN54" i="13"/>
  <c r="AM54" i="13"/>
  <c r="AL54" i="13"/>
  <c r="AK54" i="13"/>
  <c r="AN53" i="13"/>
  <c r="AM53" i="13"/>
  <c r="AL53" i="13"/>
  <c r="AK53" i="13"/>
  <c r="AN52" i="13"/>
  <c r="AM52" i="13"/>
  <c r="AL52" i="13"/>
  <c r="AK52" i="13"/>
  <c r="AN51" i="13"/>
  <c r="AM51" i="13"/>
  <c r="AL51" i="13"/>
  <c r="AK51" i="13"/>
  <c r="AN50" i="13"/>
  <c r="AM50" i="13"/>
  <c r="AL50" i="13"/>
  <c r="AK50" i="13"/>
  <c r="AN49" i="13"/>
  <c r="AM49" i="13"/>
  <c r="AL49" i="13"/>
  <c r="AK49" i="13"/>
  <c r="AN48" i="13"/>
  <c r="AM48" i="13"/>
  <c r="AL48" i="13"/>
  <c r="AK48" i="13"/>
  <c r="AN47" i="13"/>
  <c r="AM47" i="13"/>
  <c r="AL47" i="13"/>
  <c r="AK47" i="13"/>
  <c r="AN46" i="13"/>
  <c r="AM46" i="13"/>
  <c r="AL46" i="13"/>
  <c r="AK46" i="13"/>
  <c r="AN45" i="13"/>
  <c r="AM45" i="13"/>
  <c r="AL45" i="13"/>
  <c r="AK45" i="13"/>
  <c r="AN44" i="13"/>
  <c r="AM44" i="13"/>
  <c r="AL44" i="13"/>
  <c r="AK44" i="13"/>
  <c r="AN43" i="13"/>
  <c r="AM43" i="13"/>
  <c r="AL43" i="13"/>
  <c r="AK43" i="13"/>
  <c r="AN42" i="13"/>
  <c r="AM42" i="13"/>
  <c r="AL42" i="13"/>
  <c r="AK42" i="13"/>
  <c r="AN41" i="13"/>
  <c r="AM41" i="13"/>
  <c r="AL41" i="13"/>
  <c r="AK41" i="13"/>
  <c r="AN40" i="13"/>
  <c r="AM40" i="13"/>
  <c r="AL40" i="13"/>
  <c r="AK40" i="13"/>
  <c r="AN39" i="13"/>
  <c r="AM39" i="13"/>
  <c r="AL39" i="13"/>
  <c r="AK39" i="13"/>
  <c r="AN38" i="13"/>
  <c r="AM38" i="13"/>
  <c r="AL38" i="13"/>
  <c r="AK38" i="13"/>
  <c r="AN37" i="13"/>
  <c r="AM37" i="13"/>
  <c r="AL37" i="13"/>
  <c r="AK37" i="13"/>
  <c r="AN36" i="13"/>
  <c r="AM36" i="13"/>
  <c r="AL36" i="13"/>
  <c r="AK36" i="13"/>
  <c r="AN35" i="13"/>
  <c r="AM35" i="13"/>
  <c r="AL35" i="13"/>
  <c r="AK35" i="13"/>
  <c r="AN34" i="13"/>
  <c r="AM34" i="13"/>
  <c r="AL34" i="13"/>
  <c r="AK34" i="13"/>
  <c r="AN33" i="13"/>
  <c r="AM33" i="13"/>
  <c r="AL33" i="13"/>
  <c r="AK33" i="13"/>
  <c r="AN32" i="13"/>
  <c r="AM32" i="13"/>
  <c r="AL32" i="13"/>
  <c r="AK32" i="13"/>
  <c r="AN31" i="13"/>
  <c r="AM31" i="13"/>
  <c r="AL31" i="13"/>
  <c r="AK31" i="13"/>
  <c r="AN30" i="13"/>
  <c r="AM30" i="13"/>
  <c r="AL30" i="13"/>
  <c r="AK30" i="13"/>
  <c r="AN29" i="13"/>
  <c r="AM29" i="13"/>
  <c r="AL29" i="13"/>
  <c r="AK29" i="13"/>
  <c r="AN28" i="13"/>
  <c r="AM28" i="13"/>
  <c r="AL28" i="13"/>
  <c r="AK28" i="13"/>
  <c r="AN27" i="13"/>
  <c r="AM27" i="13"/>
  <c r="AL27" i="13"/>
  <c r="AK27" i="13"/>
  <c r="AN26" i="13"/>
  <c r="AM26" i="13"/>
  <c r="AL26" i="13"/>
  <c r="AK26" i="13"/>
  <c r="AN25" i="13"/>
  <c r="AM25" i="13"/>
  <c r="AL25" i="13"/>
  <c r="AK25" i="13"/>
  <c r="AN24" i="13"/>
  <c r="AM24" i="13"/>
  <c r="AL24" i="13"/>
  <c r="AK24" i="13"/>
  <c r="AN23" i="13"/>
  <c r="AM23" i="13"/>
  <c r="AL23" i="13"/>
  <c r="AK23" i="13"/>
  <c r="AN22" i="13"/>
  <c r="AM22" i="13"/>
  <c r="AL22" i="13"/>
  <c r="AK22" i="13"/>
  <c r="AN21" i="13"/>
  <c r="AM21" i="13"/>
  <c r="AL21" i="13"/>
  <c r="AK21" i="13"/>
  <c r="AN20" i="13"/>
  <c r="AM20" i="13"/>
  <c r="AL20" i="13"/>
  <c r="AK20" i="13"/>
  <c r="AN19" i="13"/>
  <c r="AM19" i="13"/>
  <c r="AL19" i="13"/>
  <c r="AK19" i="13"/>
  <c r="AN18" i="13"/>
  <c r="AM18" i="13"/>
  <c r="AL18" i="13"/>
  <c r="AK18" i="13"/>
  <c r="AN17" i="13"/>
  <c r="AM17" i="13"/>
  <c r="AL17" i="13"/>
  <c r="AK17" i="13"/>
  <c r="AN16" i="13"/>
  <c r="AM16" i="13"/>
  <c r="AL16" i="13"/>
  <c r="AK16" i="13"/>
  <c r="AN15" i="13"/>
  <c r="AM15" i="13"/>
  <c r="AL15" i="13"/>
  <c r="AK15" i="13"/>
  <c r="AN14" i="13"/>
  <c r="AM14" i="13"/>
  <c r="AL14" i="13"/>
  <c r="AK14" i="13"/>
  <c r="AN13" i="13"/>
  <c r="AM13" i="13"/>
  <c r="AL13" i="13"/>
  <c r="AK13" i="13"/>
  <c r="AN12" i="13"/>
  <c r="AM12" i="13"/>
  <c r="AL12" i="13"/>
  <c r="AK12" i="13"/>
  <c r="AN11" i="13"/>
  <c r="AM11" i="13"/>
  <c r="AL11" i="13"/>
  <c r="AK11" i="13"/>
  <c r="AN10" i="13"/>
  <c r="AM10" i="13"/>
  <c r="AL10" i="13"/>
  <c r="AK10" i="13"/>
  <c r="AN9" i="13"/>
  <c r="AM9" i="13"/>
  <c r="AL9" i="13"/>
  <c r="AK9" i="13"/>
  <c r="AN8" i="13"/>
  <c r="AM8" i="13"/>
  <c r="AL8" i="13"/>
  <c r="AK8" i="13"/>
  <c r="AN7" i="13"/>
  <c r="AM7" i="13"/>
  <c r="AL7" i="13"/>
  <c r="AK7" i="13"/>
  <c r="AN6" i="13"/>
  <c r="AM6" i="13"/>
  <c r="AL6" i="13"/>
  <c r="AK6" i="13"/>
  <c r="AN5" i="13"/>
  <c r="AM5" i="13"/>
  <c r="AL5" i="13"/>
  <c r="AK5" i="13"/>
  <c r="AM4" i="13"/>
  <c r="AL4" i="13"/>
  <c r="AK4" i="13"/>
  <c r="AH5" i="13"/>
  <c r="AH6" i="13"/>
  <c r="AH7" i="13"/>
  <c r="AH8" i="13"/>
  <c r="AH9" i="13"/>
  <c r="AH10" i="13"/>
  <c r="AH11" i="13"/>
  <c r="AH12" i="13"/>
  <c r="AH13" i="13"/>
  <c r="AH14" i="13"/>
  <c r="AH15" i="13"/>
  <c r="AH16" i="13"/>
  <c r="AH17" i="13"/>
  <c r="AH18" i="13"/>
  <c r="AH19" i="13"/>
  <c r="AH20" i="13"/>
  <c r="AH21" i="13"/>
  <c r="AH22" i="13"/>
  <c r="AH23" i="13"/>
  <c r="AH24" i="13"/>
  <c r="AH25" i="13"/>
  <c r="AH26" i="13"/>
  <c r="AH27" i="13"/>
  <c r="AH28" i="13"/>
  <c r="AH29" i="13"/>
  <c r="AH30" i="13"/>
  <c r="AH31" i="13"/>
  <c r="AH32" i="13"/>
  <c r="AH33" i="13"/>
  <c r="AH34" i="13"/>
  <c r="AH35" i="13"/>
  <c r="AH36" i="13"/>
  <c r="AH37" i="13"/>
  <c r="AH38" i="13"/>
  <c r="AH39" i="13"/>
  <c r="AH40" i="13"/>
  <c r="AH41" i="13"/>
  <c r="AH42" i="13"/>
  <c r="AH43" i="13"/>
  <c r="AH44" i="13"/>
  <c r="AH45" i="13"/>
  <c r="AH46" i="13"/>
  <c r="AH47" i="13"/>
  <c r="AH48" i="13"/>
  <c r="AH49" i="13"/>
  <c r="AH50" i="13"/>
  <c r="AH51" i="13"/>
  <c r="AH52" i="13"/>
  <c r="AH53" i="13"/>
  <c r="AH54" i="13"/>
  <c r="AH55" i="13"/>
  <c r="AH56" i="13"/>
  <c r="AH57" i="13"/>
  <c r="AH58" i="13"/>
  <c r="AH59" i="13"/>
  <c r="AH60" i="13"/>
  <c r="AH61" i="13"/>
  <c r="AH62" i="13"/>
  <c r="AH63" i="13"/>
  <c r="AH64" i="13"/>
  <c r="AH65" i="13"/>
  <c r="AH66" i="13"/>
  <c r="AH67" i="13"/>
  <c r="AH68" i="13"/>
  <c r="AH69" i="13"/>
  <c r="AH70" i="13"/>
  <c r="AH71" i="13"/>
  <c r="AH72" i="13"/>
  <c r="AH73" i="13"/>
  <c r="AH74" i="13"/>
  <c r="AH75" i="13"/>
  <c r="AH76" i="13"/>
  <c r="AH77" i="13"/>
  <c r="AH78" i="13"/>
  <c r="AH79" i="13"/>
  <c r="AH80" i="13"/>
  <c r="AH81" i="13"/>
  <c r="AH82" i="13"/>
  <c r="AH83" i="13"/>
  <c r="AH84" i="13"/>
  <c r="AH85" i="13"/>
  <c r="AH86" i="13"/>
  <c r="AH87" i="13"/>
  <c r="AH88" i="13"/>
  <c r="AH89" i="13"/>
  <c r="AH90" i="13"/>
  <c r="AH91" i="13"/>
  <c r="AH92" i="13"/>
  <c r="AH93" i="13"/>
  <c r="AH94" i="13"/>
  <c r="AH95" i="13"/>
  <c r="AH96" i="13"/>
  <c r="AH97" i="13"/>
  <c r="AH98" i="13"/>
  <c r="AH99" i="13"/>
  <c r="AG5" i="13"/>
  <c r="AG6" i="13"/>
  <c r="AG7" i="13"/>
  <c r="AG8" i="13"/>
  <c r="AG9" i="13"/>
  <c r="AG10" i="13"/>
  <c r="AG11" i="13"/>
  <c r="AG12" i="13"/>
  <c r="AG13" i="13"/>
  <c r="AG14" i="13"/>
  <c r="AG15" i="13"/>
  <c r="AG16" i="13"/>
  <c r="AG17" i="13"/>
  <c r="AG18" i="13"/>
  <c r="AG19" i="13"/>
  <c r="AG20" i="13"/>
  <c r="AG21" i="13"/>
  <c r="AG22" i="13"/>
  <c r="AG23" i="13"/>
  <c r="AG24" i="13"/>
  <c r="AG25" i="13"/>
  <c r="AG26" i="13"/>
  <c r="AG27" i="13"/>
  <c r="AG28" i="13"/>
  <c r="AG29" i="13"/>
  <c r="AG30" i="13"/>
  <c r="AG31" i="13"/>
  <c r="AG32" i="13"/>
  <c r="AG33" i="13"/>
  <c r="AG34" i="13"/>
  <c r="AG35" i="13"/>
  <c r="AG36" i="13"/>
  <c r="AG37" i="13"/>
  <c r="AG38" i="13"/>
  <c r="AG39" i="13"/>
  <c r="AG40" i="13"/>
  <c r="AG41" i="13"/>
  <c r="AG42" i="13"/>
  <c r="AG43" i="13"/>
  <c r="AG44" i="13"/>
  <c r="AG45" i="13"/>
  <c r="AG46" i="13"/>
  <c r="AG47" i="13"/>
  <c r="AG48" i="13"/>
  <c r="AG49" i="13"/>
  <c r="AG50" i="13"/>
  <c r="AG51" i="13"/>
  <c r="AG52" i="13"/>
  <c r="AG53" i="13"/>
  <c r="AG54" i="13"/>
  <c r="AG55" i="13"/>
  <c r="AG56" i="13"/>
  <c r="AG57" i="13"/>
  <c r="AG58" i="13"/>
  <c r="AG59" i="13"/>
  <c r="AG60" i="13"/>
  <c r="AG61" i="13"/>
  <c r="AG62" i="13"/>
  <c r="AG63" i="13"/>
  <c r="AG64" i="13"/>
  <c r="AG65" i="13"/>
  <c r="AG66" i="13"/>
  <c r="AG67" i="13"/>
  <c r="AG68" i="13"/>
  <c r="AG69" i="13"/>
  <c r="AG70" i="13"/>
  <c r="AG71" i="13"/>
  <c r="AG72" i="13"/>
  <c r="AG73" i="13"/>
  <c r="AG74" i="13"/>
  <c r="AG75" i="13"/>
  <c r="AG76" i="13"/>
  <c r="AG77" i="13"/>
  <c r="AG78" i="13"/>
  <c r="AG79" i="13"/>
  <c r="AG80" i="13"/>
  <c r="AG81" i="13"/>
  <c r="AG82" i="13"/>
  <c r="AG83" i="13"/>
  <c r="AG84" i="13"/>
  <c r="AG85" i="13"/>
  <c r="AG86" i="13"/>
  <c r="AG87" i="13"/>
  <c r="AG88" i="13"/>
  <c r="AG89" i="13"/>
  <c r="AG90" i="13"/>
  <c r="AG91" i="13"/>
  <c r="AG92" i="13"/>
  <c r="AG93" i="13"/>
  <c r="AG94" i="13"/>
  <c r="AG95" i="13"/>
  <c r="AG96" i="13"/>
  <c r="AG97" i="13"/>
  <c r="AG98" i="13"/>
  <c r="AG99" i="13"/>
  <c r="AF5" i="13"/>
  <c r="AF6" i="13"/>
  <c r="AF7" i="13"/>
  <c r="AF8" i="13"/>
  <c r="AF9" i="13"/>
  <c r="AF10" i="13"/>
  <c r="AF11" i="13"/>
  <c r="AF12" i="13"/>
  <c r="AF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46" i="13"/>
  <c r="AF47" i="13"/>
  <c r="AF48" i="13"/>
  <c r="AF49" i="13"/>
  <c r="AF50" i="13"/>
  <c r="AF51" i="13"/>
  <c r="AF52" i="13"/>
  <c r="AF53" i="13"/>
  <c r="AF54" i="13"/>
  <c r="AF55" i="13"/>
  <c r="AF56" i="13"/>
  <c r="AF57" i="13"/>
  <c r="AF58" i="13"/>
  <c r="AF59" i="13"/>
  <c r="AF60" i="13"/>
  <c r="AF61" i="13"/>
  <c r="AF62" i="13"/>
  <c r="AF63" i="13"/>
  <c r="AF64" i="13"/>
  <c r="AF65" i="13"/>
  <c r="AF66" i="13"/>
  <c r="AF67" i="13"/>
  <c r="AF68" i="13"/>
  <c r="AF69" i="13"/>
  <c r="AF70" i="13"/>
  <c r="AF71" i="13"/>
  <c r="AF72" i="13"/>
  <c r="AF73" i="13"/>
  <c r="AF74" i="13"/>
  <c r="AF75" i="13"/>
  <c r="AF76" i="13"/>
  <c r="AF77" i="13"/>
  <c r="AF78" i="13"/>
  <c r="AF79" i="13"/>
  <c r="AF80" i="13"/>
  <c r="AF81" i="13"/>
  <c r="AF82" i="13"/>
  <c r="AF83" i="13"/>
  <c r="AF84" i="13"/>
  <c r="AF85" i="13"/>
  <c r="AF86" i="13"/>
  <c r="AF87" i="13"/>
  <c r="AF88" i="13"/>
  <c r="AF89" i="13"/>
  <c r="AF90" i="13"/>
  <c r="AF91" i="13"/>
  <c r="AF92" i="13"/>
  <c r="AF93" i="13"/>
  <c r="AF94" i="13"/>
  <c r="AF95" i="13"/>
  <c r="AF96" i="13"/>
  <c r="AF97" i="13"/>
  <c r="AF98" i="13"/>
  <c r="AF99" i="13"/>
  <c r="AE5" i="13"/>
  <c r="AE6" i="13"/>
  <c r="AE7" i="13"/>
  <c r="AE8" i="13"/>
  <c r="AE9" i="13"/>
  <c r="AE10" i="13"/>
  <c r="AE11" i="13"/>
  <c r="AE12" i="13"/>
  <c r="AE13" i="13"/>
  <c r="AE14" i="13"/>
  <c r="AE15" i="13"/>
  <c r="AE16" i="13"/>
  <c r="AE17" i="13"/>
  <c r="AE18" i="13"/>
  <c r="AE19" i="13"/>
  <c r="AE20" i="13"/>
  <c r="AE21" i="13"/>
  <c r="AE22" i="13"/>
  <c r="AE23" i="13"/>
  <c r="AE24" i="13"/>
  <c r="AE25" i="13"/>
  <c r="AE26" i="13"/>
  <c r="AE27" i="13"/>
  <c r="AE28" i="13"/>
  <c r="AE29" i="13"/>
  <c r="AE30" i="13"/>
  <c r="AE31" i="13"/>
  <c r="AE32" i="13"/>
  <c r="AE33" i="13"/>
  <c r="AE34" i="13"/>
  <c r="AE35" i="13"/>
  <c r="AE36" i="13"/>
  <c r="AE37" i="13"/>
  <c r="AE38" i="13"/>
  <c r="AE39" i="13"/>
  <c r="AE40" i="13"/>
  <c r="AE41" i="13"/>
  <c r="AE42" i="13"/>
  <c r="AE43" i="13"/>
  <c r="AE44" i="13"/>
  <c r="AE45" i="13"/>
  <c r="AE46" i="13"/>
  <c r="AE47" i="13"/>
  <c r="AE48" i="13"/>
  <c r="AE49" i="13"/>
  <c r="AE50" i="13"/>
  <c r="AE51" i="13"/>
  <c r="AE52" i="13"/>
  <c r="AE53" i="13"/>
  <c r="AE54" i="13"/>
  <c r="AE55" i="13"/>
  <c r="AE56" i="13"/>
  <c r="AE57" i="13"/>
  <c r="AE58" i="13"/>
  <c r="AE59" i="13"/>
  <c r="AE60" i="13"/>
  <c r="AE61" i="13"/>
  <c r="AE62" i="13"/>
  <c r="AE63" i="13"/>
  <c r="AE64" i="13"/>
  <c r="AE65" i="13"/>
  <c r="AE66" i="13"/>
  <c r="AE67" i="13"/>
  <c r="AE68" i="13"/>
  <c r="AE69" i="13"/>
  <c r="AE70" i="13"/>
  <c r="AE71" i="13"/>
  <c r="AE72" i="13"/>
  <c r="AE73" i="13"/>
  <c r="AE74" i="13"/>
  <c r="AE75" i="13"/>
  <c r="AE76" i="13"/>
  <c r="AE77" i="13"/>
  <c r="AE78" i="13"/>
  <c r="AE79" i="13"/>
  <c r="AE80" i="13"/>
  <c r="AE81" i="13"/>
  <c r="AE82" i="13"/>
  <c r="AE83" i="13"/>
  <c r="AE84" i="13"/>
  <c r="AE85" i="13"/>
  <c r="AE86" i="13"/>
  <c r="AE87" i="13"/>
  <c r="AE88" i="13"/>
  <c r="AE89" i="13"/>
  <c r="AE90" i="13"/>
  <c r="AE91" i="13"/>
  <c r="AE92" i="13"/>
  <c r="AE93" i="13"/>
  <c r="AE94" i="13"/>
  <c r="AE95" i="13"/>
  <c r="AE96" i="13"/>
  <c r="AE97" i="13"/>
  <c r="AE98" i="13"/>
  <c r="AE99" i="13"/>
  <c r="AG4" i="13"/>
  <c r="AF4" i="13"/>
  <c r="AE4" i="13"/>
  <c r="AH4" i="13"/>
  <c r="R203" i="12"/>
  <c r="R204" i="12"/>
  <c r="R205" i="12"/>
  <c r="R206" i="12"/>
  <c r="R207" i="12"/>
  <c r="R208" i="12"/>
  <c r="R209" i="12"/>
  <c r="R210" i="12"/>
  <c r="R211" i="12"/>
  <c r="R212" i="12"/>
  <c r="R213" i="12"/>
  <c r="R214" i="12"/>
  <c r="R215" i="12"/>
  <c r="R216" i="12"/>
  <c r="R217" i="12"/>
  <c r="R218" i="12"/>
  <c r="R219" i="12"/>
  <c r="R220" i="12"/>
  <c r="R221" i="12"/>
  <c r="R222" i="12"/>
  <c r="R223" i="12"/>
  <c r="R224" i="12"/>
  <c r="R225" i="12"/>
  <c r="R226" i="12"/>
  <c r="R227" i="12"/>
  <c r="R228" i="12"/>
  <c r="R229" i="12"/>
  <c r="R230" i="12"/>
  <c r="R231" i="12"/>
  <c r="R232" i="12"/>
  <c r="R233" i="12"/>
  <c r="R234" i="12"/>
  <c r="R235" i="12"/>
  <c r="R236" i="12"/>
  <c r="R237" i="12"/>
  <c r="R238" i="12"/>
  <c r="R239" i="12"/>
  <c r="R240" i="12"/>
  <c r="R241" i="12"/>
  <c r="R242" i="12"/>
  <c r="R243" i="12"/>
  <c r="R244" i="12"/>
  <c r="R245" i="12"/>
  <c r="R246" i="12"/>
  <c r="R247" i="12"/>
  <c r="R248" i="12"/>
  <c r="R249" i="12"/>
  <c r="R250" i="12"/>
  <c r="R251" i="12"/>
  <c r="R252" i="12"/>
  <c r="R253" i="12"/>
  <c r="R254" i="12"/>
  <c r="R255" i="12"/>
  <c r="R256" i="12"/>
  <c r="R257" i="12"/>
  <c r="R258" i="12"/>
  <c r="R259" i="12"/>
  <c r="R260" i="12"/>
  <c r="R261" i="12"/>
  <c r="R262" i="12"/>
  <c r="R263" i="12"/>
  <c r="R264" i="12"/>
  <c r="R265" i="12"/>
  <c r="R266" i="12"/>
  <c r="R267" i="12"/>
  <c r="R268" i="12"/>
  <c r="R269" i="12"/>
  <c r="R270" i="12"/>
  <c r="R271" i="12"/>
  <c r="R272" i="12"/>
  <c r="R273" i="12"/>
  <c r="R274" i="12"/>
  <c r="R275" i="12"/>
  <c r="R276" i="12"/>
  <c r="R277" i="12"/>
  <c r="R278" i="12"/>
  <c r="R279" i="12"/>
  <c r="R280" i="12"/>
  <c r="R281" i="12"/>
  <c r="R282" i="12"/>
  <c r="R283" i="12"/>
  <c r="R284" i="12"/>
  <c r="R285" i="12"/>
  <c r="R286" i="12"/>
  <c r="R287" i="12"/>
  <c r="R288" i="12"/>
  <c r="R289" i="12"/>
  <c r="R290" i="12"/>
  <c r="R291" i="12"/>
  <c r="R292" i="12"/>
  <c r="R293" i="12"/>
  <c r="R294" i="12"/>
  <c r="R295" i="12"/>
  <c r="R296" i="12"/>
  <c r="R297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AD104" i="12"/>
  <c r="AD105" i="12"/>
  <c r="AD106" i="12"/>
  <c r="AD107" i="12"/>
  <c r="AD108" i="12"/>
  <c r="AD109" i="12"/>
  <c r="AD110" i="12"/>
  <c r="AD111" i="12"/>
  <c r="AD112" i="12"/>
  <c r="AD113" i="12"/>
  <c r="AD114" i="12"/>
  <c r="AD115" i="12"/>
  <c r="AD116" i="12"/>
  <c r="AD117" i="12"/>
  <c r="AD118" i="12"/>
  <c r="AD119" i="12"/>
  <c r="AD120" i="12"/>
  <c r="AD121" i="12"/>
  <c r="AD122" i="12"/>
  <c r="AD123" i="12"/>
  <c r="AD124" i="12"/>
  <c r="AD125" i="12"/>
  <c r="AD126" i="12"/>
  <c r="AD127" i="12"/>
  <c r="AD128" i="12"/>
  <c r="AD129" i="12"/>
  <c r="AD130" i="12"/>
  <c r="AD131" i="12"/>
  <c r="AD132" i="12"/>
  <c r="AD133" i="12"/>
  <c r="AD134" i="12"/>
  <c r="AD135" i="12"/>
  <c r="AD136" i="12"/>
  <c r="AD137" i="12"/>
  <c r="AD138" i="12"/>
  <c r="AD139" i="12"/>
  <c r="AD140" i="12"/>
  <c r="AD141" i="12"/>
  <c r="AD142" i="12"/>
  <c r="AD143" i="12"/>
  <c r="AD144" i="12"/>
  <c r="AD145" i="12"/>
  <c r="AD146" i="12"/>
  <c r="AD147" i="12"/>
  <c r="AD148" i="12"/>
  <c r="AD149" i="12"/>
  <c r="AD150" i="12"/>
  <c r="AD151" i="12"/>
  <c r="AD152" i="12"/>
  <c r="AD153" i="12"/>
  <c r="AD154" i="12"/>
  <c r="AD155" i="12"/>
  <c r="AD156" i="12"/>
  <c r="AD157" i="12"/>
  <c r="AD158" i="12"/>
  <c r="AD159" i="12"/>
  <c r="AD160" i="12"/>
  <c r="AD161" i="12"/>
  <c r="AD162" i="12"/>
  <c r="AD163" i="12"/>
  <c r="AD164" i="12"/>
  <c r="AD165" i="12"/>
  <c r="AD166" i="12"/>
  <c r="AD167" i="12"/>
  <c r="AD168" i="12"/>
  <c r="AD169" i="12"/>
  <c r="AD170" i="12"/>
  <c r="AD171" i="12"/>
  <c r="AD172" i="12"/>
  <c r="AD173" i="12"/>
  <c r="AD174" i="12"/>
  <c r="AD175" i="12"/>
  <c r="AD176" i="12"/>
  <c r="AD177" i="12"/>
  <c r="AD178" i="12"/>
  <c r="AD179" i="12"/>
  <c r="AD180" i="12"/>
  <c r="AD181" i="12"/>
  <c r="AD182" i="12"/>
  <c r="AD183" i="12"/>
  <c r="AD184" i="12"/>
  <c r="AD185" i="12"/>
  <c r="AD186" i="12"/>
  <c r="AD187" i="12"/>
  <c r="AD188" i="12"/>
  <c r="AD189" i="12"/>
  <c r="AD190" i="12"/>
  <c r="AD191" i="12"/>
  <c r="AD192" i="12"/>
  <c r="AD193" i="12"/>
  <c r="AD194" i="12"/>
  <c r="AD195" i="12"/>
  <c r="AD196" i="12"/>
  <c r="AD197" i="12"/>
  <c r="AD198" i="12"/>
  <c r="AC198" i="12"/>
  <c r="AC104" i="12"/>
  <c r="AC105" i="12"/>
  <c r="AC106" i="12"/>
  <c r="AC107" i="12"/>
  <c r="AC108" i="12"/>
  <c r="AC109" i="12"/>
  <c r="AC110" i="12"/>
  <c r="AC111" i="12"/>
  <c r="AC112" i="12"/>
  <c r="AC113" i="12"/>
  <c r="AC114" i="12"/>
  <c r="AC115" i="12"/>
  <c r="AC116" i="12"/>
  <c r="AC117" i="12"/>
  <c r="AC118" i="12"/>
  <c r="AC119" i="12"/>
  <c r="AC120" i="12"/>
  <c r="AC121" i="12"/>
  <c r="AC122" i="12"/>
  <c r="AC123" i="12"/>
  <c r="AC124" i="12"/>
  <c r="AC125" i="12"/>
  <c r="AC126" i="12"/>
  <c r="AC127" i="12"/>
  <c r="AC128" i="12"/>
  <c r="AC129" i="12"/>
  <c r="AC130" i="12"/>
  <c r="AC131" i="12"/>
  <c r="AC132" i="12"/>
  <c r="AC133" i="12"/>
  <c r="AC134" i="12"/>
  <c r="AC135" i="12"/>
  <c r="AC136" i="12"/>
  <c r="AC137" i="12"/>
  <c r="AC138" i="12"/>
  <c r="AC139" i="12"/>
  <c r="AC140" i="12"/>
  <c r="AC141" i="12"/>
  <c r="AC142" i="12"/>
  <c r="AC143" i="12"/>
  <c r="AC144" i="12"/>
  <c r="AC145" i="12"/>
  <c r="AC146" i="12"/>
  <c r="AC147" i="12"/>
  <c r="AC148" i="12"/>
  <c r="AC149" i="12"/>
  <c r="AC150" i="12"/>
  <c r="AC151" i="12"/>
  <c r="AC152" i="12"/>
  <c r="AC153" i="12"/>
  <c r="AC154" i="12"/>
  <c r="AC155" i="12"/>
  <c r="AC156" i="12"/>
  <c r="AC157" i="12"/>
  <c r="AC158" i="12"/>
  <c r="AC159" i="12"/>
  <c r="AC160" i="12"/>
  <c r="AC161" i="12"/>
  <c r="AC162" i="12"/>
  <c r="AC163" i="12"/>
  <c r="AC164" i="12"/>
  <c r="AC165" i="12"/>
  <c r="AC166" i="12"/>
  <c r="AC167" i="12"/>
  <c r="AC168" i="12"/>
  <c r="AC169" i="12"/>
  <c r="AC170" i="12"/>
  <c r="AC171" i="12"/>
  <c r="AC172" i="12"/>
  <c r="AC173" i="12"/>
  <c r="AC174" i="12"/>
  <c r="AC175" i="12"/>
  <c r="AC176" i="12"/>
  <c r="AC177" i="12"/>
  <c r="AC178" i="12"/>
  <c r="AC179" i="12"/>
  <c r="AC180" i="12"/>
  <c r="AC181" i="12"/>
  <c r="AC182" i="12"/>
  <c r="AC183" i="12"/>
  <c r="AC184" i="12"/>
  <c r="AC185" i="12"/>
  <c r="AC186" i="12"/>
  <c r="AC187" i="12"/>
  <c r="AC188" i="12"/>
  <c r="AC189" i="12"/>
  <c r="AC190" i="12"/>
  <c r="AC191" i="12"/>
  <c r="AC192" i="12"/>
  <c r="AC193" i="12"/>
  <c r="AC194" i="12"/>
  <c r="AC195" i="12"/>
  <c r="AC196" i="12"/>
  <c r="AC197" i="12"/>
  <c r="AB104" i="12"/>
  <c r="AB105" i="12"/>
  <c r="AB106" i="12"/>
  <c r="AB107" i="12"/>
  <c r="AB108" i="12"/>
  <c r="AB109" i="12"/>
  <c r="AB110" i="12"/>
  <c r="AB111" i="12"/>
  <c r="AB112" i="12"/>
  <c r="AB113" i="12"/>
  <c r="AB114" i="12"/>
  <c r="AB115" i="12"/>
  <c r="AB116" i="12"/>
  <c r="AB117" i="12"/>
  <c r="AB118" i="12"/>
  <c r="AB119" i="12"/>
  <c r="AB120" i="12"/>
  <c r="AB121" i="12"/>
  <c r="AB122" i="12"/>
  <c r="AB123" i="12"/>
  <c r="AB124" i="12"/>
  <c r="AB125" i="12"/>
  <c r="AB126" i="12"/>
  <c r="AB127" i="12"/>
  <c r="AB128" i="12"/>
  <c r="AB129" i="12"/>
  <c r="AB130" i="12"/>
  <c r="AB131" i="12"/>
  <c r="AB132" i="12"/>
  <c r="AB133" i="12"/>
  <c r="AB134" i="12"/>
  <c r="AB135" i="12"/>
  <c r="AB136" i="12"/>
  <c r="AB137" i="12"/>
  <c r="AB138" i="12"/>
  <c r="AB139" i="12"/>
  <c r="AB140" i="12"/>
  <c r="AB141" i="12"/>
  <c r="AB142" i="12"/>
  <c r="AB143" i="12"/>
  <c r="AB144" i="12"/>
  <c r="AB145" i="12"/>
  <c r="AB146" i="12"/>
  <c r="AB147" i="12"/>
  <c r="AB148" i="12"/>
  <c r="AB149" i="12"/>
  <c r="AB150" i="12"/>
  <c r="AB151" i="12"/>
  <c r="AB152" i="12"/>
  <c r="AB153" i="12"/>
  <c r="AB154" i="12"/>
  <c r="AB155" i="12"/>
  <c r="AB156" i="12"/>
  <c r="AB157" i="12"/>
  <c r="AB158" i="12"/>
  <c r="AB159" i="12"/>
  <c r="AB160" i="12"/>
  <c r="AB161" i="12"/>
  <c r="AB162" i="12"/>
  <c r="AB163" i="12"/>
  <c r="AB164" i="12"/>
  <c r="AB165" i="12"/>
  <c r="AB166" i="12"/>
  <c r="AB167" i="12"/>
  <c r="AB168" i="12"/>
  <c r="AB169" i="12"/>
  <c r="AB170" i="12"/>
  <c r="AB171" i="12"/>
  <c r="AB172" i="12"/>
  <c r="AB173" i="12"/>
  <c r="AB174" i="12"/>
  <c r="AB175" i="12"/>
  <c r="AB176" i="12"/>
  <c r="AB177" i="12"/>
  <c r="AB178" i="12"/>
  <c r="AB179" i="12"/>
  <c r="AB180" i="12"/>
  <c r="AB181" i="12"/>
  <c r="AB182" i="12"/>
  <c r="AB183" i="12"/>
  <c r="AB184" i="12"/>
  <c r="AB185" i="12"/>
  <c r="AB186" i="12"/>
  <c r="AB187" i="12"/>
  <c r="AB188" i="12"/>
  <c r="AB189" i="12"/>
  <c r="AB190" i="12"/>
  <c r="AB191" i="12"/>
  <c r="AB192" i="12"/>
  <c r="AB193" i="12"/>
  <c r="AB194" i="12"/>
  <c r="AB195" i="12"/>
  <c r="AB196" i="12"/>
  <c r="AB197" i="12"/>
  <c r="AB198" i="12"/>
  <c r="AA104" i="12"/>
  <c r="AA105" i="12"/>
  <c r="AA106" i="12"/>
  <c r="AA107" i="12"/>
  <c r="AA108" i="12"/>
  <c r="AA109" i="12"/>
  <c r="AA110" i="12"/>
  <c r="AA111" i="12"/>
  <c r="AA112" i="12"/>
  <c r="AA113" i="12"/>
  <c r="AA114" i="12"/>
  <c r="AA115" i="12"/>
  <c r="AA116" i="12"/>
  <c r="AA117" i="12"/>
  <c r="AA118" i="12"/>
  <c r="AA119" i="12"/>
  <c r="AA120" i="12"/>
  <c r="AA121" i="12"/>
  <c r="AA122" i="12"/>
  <c r="AA123" i="12"/>
  <c r="AA124" i="12"/>
  <c r="AA125" i="12"/>
  <c r="AA126" i="12"/>
  <c r="AA127" i="12"/>
  <c r="AA128" i="12"/>
  <c r="AA129" i="12"/>
  <c r="AA130" i="12"/>
  <c r="AA131" i="12"/>
  <c r="AA132" i="12"/>
  <c r="AA133" i="12"/>
  <c r="AA134" i="12"/>
  <c r="AA135" i="12"/>
  <c r="AA136" i="12"/>
  <c r="AA137" i="12"/>
  <c r="AA138" i="12"/>
  <c r="AA139" i="12"/>
  <c r="AA140" i="12"/>
  <c r="AA141" i="12"/>
  <c r="AA142" i="12"/>
  <c r="AA143" i="12"/>
  <c r="AA144" i="12"/>
  <c r="AA145" i="12"/>
  <c r="AA146" i="12"/>
  <c r="AA147" i="12"/>
  <c r="AA148" i="12"/>
  <c r="AA149" i="12"/>
  <c r="AA150" i="12"/>
  <c r="AA151" i="12"/>
  <c r="AA152" i="12"/>
  <c r="AA153" i="12"/>
  <c r="AA154" i="12"/>
  <c r="AA155" i="12"/>
  <c r="AA156" i="12"/>
  <c r="AA157" i="12"/>
  <c r="AA158" i="12"/>
  <c r="AA159" i="12"/>
  <c r="AA160" i="12"/>
  <c r="AA161" i="12"/>
  <c r="AA162" i="12"/>
  <c r="AA163" i="12"/>
  <c r="AA164" i="12"/>
  <c r="AA165" i="12"/>
  <c r="AA166" i="12"/>
  <c r="AA167" i="12"/>
  <c r="AA168" i="12"/>
  <c r="AA169" i="12"/>
  <c r="AA170" i="12"/>
  <c r="AA171" i="12"/>
  <c r="AA172" i="12"/>
  <c r="AA173" i="12"/>
  <c r="AA174" i="12"/>
  <c r="AA175" i="12"/>
  <c r="AA176" i="12"/>
  <c r="AA177" i="12"/>
  <c r="AA178" i="12"/>
  <c r="AA179" i="12"/>
  <c r="AA180" i="12"/>
  <c r="AA181" i="12"/>
  <c r="AA182" i="12"/>
  <c r="AA183" i="12"/>
  <c r="AA184" i="12"/>
  <c r="AA185" i="12"/>
  <c r="AA186" i="12"/>
  <c r="AA187" i="12"/>
  <c r="AA188" i="12"/>
  <c r="AA189" i="12"/>
  <c r="AA190" i="12"/>
  <c r="AA191" i="12"/>
  <c r="AA192" i="12"/>
  <c r="AA193" i="12"/>
  <c r="AA194" i="12"/>
  <c r="AA195" i="12"/>
  <c r="AA196" i="12"/>
  <c r="AA197" i="12"/>
  <c r="AA198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U104" i="12"/>
  <c r="U105" i="12"/>
  <c r="U106" i="12"/>
  <c r="U107" i="12"/>
  <c r="U108" i="12"/>
  <c r="U109" i="12"/>
  <c r="U110" i="12"/>
  <c r="U111" i="12"/>
  <c r="U112" i="12"/>
  <c r="U113" i="12"/>
  <c r="U114" i="12"/>
  <c r="U115" i="12"/>
  <c r="U116" i="12"/>
  <c r="U117" i="12"/>
  <c r="U118" i="12"/>
  <c r="U119" i="12"/>
  <c r="U120" i="12"/>
  <c r="U121" i="12"/>
  <c r="U122" i="12"/>
  <c r="U123" i="12"/>
  <c r="U124" i="12"/>
  <c r="U125" i="12"/>
  <c r="U126" i="12"/>
  <c r="U127" i="12"/>
  <c r="U128" i="12"/>
  <c r="U129" i="12"/>
  <c r="U130" i="12"/>
  <c r="U131" i="12"/>
  <c r="U132" i="12"/>
  <c r="U133" i="12"/>
  <c r="U134" i="12"/>
  <c r="U135" i="12"/>
  <c r="U136" i="12"/>
  <c r="U137" i="12"/>
  <c r="U138" i="12"/>
  <c r="U139" i="12"/>
  <c r="U140" i="12"/>
  <c r="U141" i="12"/>
  <c r="U142" i="12"/>
  <c r="U143" i="12"/>
  <c r="U144" i="12"/>
  <c r="U145" i="12"/>
  <c r="U146" i="12"/>
  <c r="U147" i="12"/>
  <c r="U148" i="12"/>
  <c r="U149" i="12"/>
  <c r="U150" i="12"/>
  <c r="U151" i="12"/>
  <c r="U152" i="12"/>
  <c r="U153" i="12"/>
  <c r="U154" i="12"/>
  <c r="U155" i="12"/>
  <c r="U156" i="12"/>
  <c r="U157" i="12"/>
  <c r="U158" i="12"/>
  <c r="U159" i="12"/>
  <c r="U160" i="12"/>
  <c r="U161" i="12"/>
  <c r="U162" i="12"/>
  <c r="U163" i="12"/>
  <c r="U164" i="12"/>
  <c r="U165" i="12"/>
  <c r="U166" i="12"/>
  <c r="U167" i="12"/>
  <c r="U168" i="12"/>
  <c r="U169" i="12"/>
  <c r="U170" i="12"/>
  <c r="U171" i="12"/>
  <c r="U172" i="12"/>
  <c r="U173" i="12"/>
  <c r="U174" i="12"/>
  <c r="U175" i="12"/>
  <c r="U176" i="12"/>
  <c r="U177" i="12"/>
  <c r="U178" i="12"/>
  <c r="U179" i="12"/>
  <c r="U180" i="12"/>
  <c r="U181" i="12"/>
  <c r="U182" i="12"/>
  <c r="U183" i="12"/>
  <c r="U184" i="12"/>
  <c r="U185" i="12"/>
  <c r="U186" i="12"/>
  <c r="U187" i="12"/>
  <c r="U188" i="12"/>
  <c r="U189" i="12"/>
  <c r="U190" i="12"/>
  <c r="U191" i="12"/>
  <c r="U192" i="12"/>
  <c r="U193" i="12"/>
  <c r="U194" i="12"/>
  <c r="U195" i="12"/>
  <c r="U196" i="12"/>
  <c r="U197" i="12"/>
  <c r="U198" i="12"/>
  <c r="R104" i="12"/>
  <c r="R105" i="12"/>
  <c r="R106" i="12"/>
  <c r="R107" i="12"/>
  <c r="R108" i="12"/>
  <c r="R109" i="12"/>
  <c r="R110" i="12"/>
  <c r="R111" i="12"/>
  <c r="R112" i="12"/>
  <c r="R113" i="12"/>
  <c r="R114" i="12"/>
  <c r="R115" i="12"/>
  <c r="R116" i="12"/>
  <c r="R117" i="12"/>
  <c r="R118" i="12"/>
  <c r="R119" i="12"/>
  <c r="R120" i="12"/>
  <c r="R121" i="12"/>
  <c r="R122" i="12"/>
  <c r="R123" i="12"/>
  <c r="R124" i="12"/>
  <c r="R125" i="12"/>
  <c r="R126" i="12"/>
  <c r="R127" i="12"/>
  <c r="R128" i="12"/>
  <c r="R129" i="12"/>
  <c r="R130" i="12"/>
  <c r="R131" i="12"/>
  <c r="R132" i="12"/>
  <c r="R133" i="12"/>
  <c r="R134" i="12"/>
  <c r="R135" i="12"/>
  <c r="R136" i="12"/>
  <c r="R137" i="12"/>
  <c r="R138" i="12"/>
  <c r="R139" i="12"/>
  <c r="R140" i="12"/>
  <c r="R141" i="12"/>
  <c r="R142" i="12"/>
  <c r="R143" i="12"/>
  <c r="R144" i="12"/>
  <c r="R145" i="12"/>
  <c r="R146" i="12"/>
  <c r="R147" i="12"/>
  <c r="R148" i="12"/>
  <c r="R149" i="12"/>
  <c r="R150" i="12"/>
  <c r="R151" i="12"/>
  <c r="R152" i="12"/>
  <c r="R153" i="12"/>
  <c r="R154" i="12"/>
  <c r="R155" i="12"/>
  <c r="R156" i="12"/>
  <c r="R157" i="12"/>
  <c r="R158" i="12"/>
  <c r="R159" i="12"/>
  <c r="R160" i="12"/>
  <c r="R161" i="12"/>
  <c r="R162" i="12"/>
  <c r="R163" i="12"/>
  <c r="R164" i="12"/>
  <c r="R165" i="12"/>
  <c r="R166" i="12"/>
  <c r="R167" i="12"/>
  <c r="R168" i="12"/>
  <c r="R169" i="12"/>
  <c r="R170" i="12"/>
  <c r="R171" i="12"/>
  <c r="R172" i="12"/>
  <c r="R173" i="12"/>
  <c r="R174" i="12"/>
  <c r="R175" i="12"/>
  <c r="R176" i="12"/>
  <c r="R177" i="12"/>
  <c r="R178" i="12"/>
  <c r="R179" i="12"/>
  <c r="R180" i="12"/>
  <c r="R181" i="12"/>
  <c r="R182" i="12"/>
  <c r="R183" i="12"/>
  <c r="R184" i="12"/>
  <c r="R185" i="12"/>
  <c r="R186" i="12"/>
  <c r="R187" i="12"/>
  <c r="R188" i="12"/>
  <c r="R189" i="12"/>
  <c r="R190" i="12"/>
  <c r="R191" i="12"/>
  <c r="R192" i="12"/>
  <c r="R193" i="12"/>
  <c r="R194" i="12"/>
  <c r="R195" i="12"/>
  <c r="R196" i="12"/>
  <c r="R197" i="12"/>
  <c r="R198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Q202" i="12"/>
  <c r="AC103" i="12"/>
  <c r="W103" i="12"/>
  <c r="Q103" i="12"/>
  <c r="P202" i="12"/>
  <c r="AB103" i="12"/>
  <c r="V103" i="12"/>
  <c r="P103" i="12"/>
  <c r="O202" i="12"/>
  <c r="AA103" i="12"/>
  <c r="U103" i="12"/>
  <c r="O103" i="12"/>
  <c r="R202" i="12"/>
  <c r="AD103" i="12"/>
  <c r="X103" i="12"/>
  <c r="R103" i="12"/>
  <c r="Q26" i="12"/>
  <c r="Q27" i="12"/>
  <c r="Q35" i="12"/>
  <c r="Q42" i="12"/>
  <c r="Q43" i="12"/>
  <c r="Q44" i="12"/>
  <c r="Q59" i="12"/>
  <c r="Q60" i="12"/>
  <c r="Q66" i="12"/>
  <c r="Q82" i="12"/>
  <c r="Q83" i="12"/>
  <c r="Q91" i="12"/>
  <c r="Q98" i="12"/>
  <c r="Q99" i="12"/>
  <c r="P5" i="12"/>
  <c r="P19" i="12"/>
  <c r="P20" i="12"/>
  <c r="P21" i="12"/>
  <c r="P35" i="12"/>
  <c r="P36" i="12"/>
  <c r="P37" i="12"/>
  <c r="P51" i="12"/>
  <c r="P52" i="12"/>
  <c r="P53" i="12"/>
  <c r="P67" i="12"/>
  <c r="P68" i="12"/>
  <c r="P69" i="12"/>
  <c r="P83" i="12"/>
  <c r="P84" i="12"/>
  <c r="P85" i="12"/>
  <c r="P99" i="12"/>
  <c r="O11" i="12"/>
  <c r="O19" i="12"/>
  <c r="O27" i="12"/>
  <c r="O35" i="12"/>
  <c r="O43" i="12"/>
  <c r="O44" i="12"/>
  <c r="O59" i="12"/>
  <c r="O60" i="12"/>
  <c r="O61" i="12"/>
  <c r="O67" i="12"/>
  <c r="O83" i="12"/>
  <c r="O91" i="12"/>
  <c r="O99" i="12"/>
  <c r="Q4" i="12"/>
  <c r="R18" i="12"/>
  <c r="R19" i="12"/>
  <c r="R27" i="12"/>
  <c r="R34" i="12"/>
  <c r="R35" i="12"/>
  <c r="R36" i="12"/>
  <c r="R43" i="12"/>
  <c r="R51" i="12"/>
  <c r="R52" i="12"/>
  <c r="R57" i="12"/>
  <c r="R73" i="12"/>
  <c r="R74" i="12"/>
  <c r="R75" i="12"/>
  <c r="R83" i="12"/>
  <c r="R89" i="12"/>
  <c r="R90" i="12"/>
  <c r="R91" i="12"/>
  <c r="R99" i="12"/>
  <c r="I1155" i="12"/>
  <c r="I1153" i="12"/>
  <c r="I1154" i="12"/>
  <c r="I5" i="12"/>
  <c r="R5" i="12" s="1"/>
  <c r="I6" i="12"/>
  <c r="R6" i="12" s="1"/>
  <c r="I7" i="12"/>
  <c r="R7" i="12" s="1"/>
  <c r="I8" i="12"/>
  <c r="R8" i="12" s="1"/>
  <c r="I9" i="12"/>
  <c r="R9" i="12" s="1"/>
  <c r="I10" i="12"/>
  <c r="R10" i="12" s="1"/>
  <c r="I11" i="12"/>
  <c r="R11" i="12" s="1"/>
  <c r="I12" i="12"/>
  <c r="R12" i="12" s="1"/>
  <c r="I13" i="12"/>
  <c r="R13" i="12" s="1"/>
  <c r="I14" i="12"/>
  <c r="R14" i="12" s="1"/>
  <c r="I15" i="12"/>
  <c r="R15" i="12" s="1"/>
  <c r="I16" i="12"/>
  <c r="R16" i="12" s="1"/>
  <c r="I17" i="12"/>
  <c r="R17" i="12" s="1"/>
  <c r="I18" i="12"/>
  <c r="I19" i="12"/>
  <c r="I20" i="12"/>
  <c r="R20" i="12" s="1"/>
  <c r="I21" i="12"/>
  <c r="R21" i="12" s="1"/>
  <c r="I22" i="12"/>
  <c r="R22" i="12" s="1"/>
  <c r="I23" i="12"/>
  <c r="R23" i="12" s="1"/>
  <c r="I24" i="12"/>
  <c r="R24" i="12" s="1"/>
  <c r="I25" i="12"/>
  <c r="R25" i="12" s="1"/>
  <c r="I26" i="12"/>
  <c r="R26" i="12" s="1"/>
  <c r="I27" i="12"/>
  <c r="I28" i="12"/>
  <c r="R28" i="12" s="1"/>
  <c r="I29" i="12"/>
  <c r="R29" i="12" s="1"/>
  <c r="I30" i="12"/>
  <c r="R30" i="12" s="1"/>
  <c r="I31" i="12"/>
  <c r="R31" i="12" s="1"/>
  <c r="I32" i="12"/>
  <c r="R32" i="12" s="1"/>
  <c r="I33" i="12"/>
  <c r="R33" i="12" s="1"/>
  <c r="I34" i="12"/>
  <c r="I35" i="12"/>
  <c r="I36" i="12"/>
  <c r="I37" i="12"/>
  <c r="R37" i="12" s="1"/>
  <c r="I38" i="12"/>
  <c r="R38" i="12" s="1"/>
  <c r="I39" i="12"/>
  <c r="R39" i="12" s="1"/>
  <c r="I40" i="12"/>
  <c r="R40" i="12" s="1"/>
  <c r="I41" i="12"/>
  <c r="R41" i="12" s="1"/>
  <c r="I42" i="12"/>
  <c r="R42" i="12" s="1"/>
  <c r="I43" i="12"/>
  <c r="I44" i="12"/>
  <c r="R44" i="12" s="1"/>
  <c r="I45" i="12"/>
  <c r="R45" i="12" s="1"/>
  <c r="I46" i="12"/>
  <c r="R46" i="12" s="1"/>
  <c r="I47" i="12"/>
  <c r="R47" i="12" s="1"/>
  <c r="I48" i="12"/>
  <c r="R48" i="12" s="1"/>
  <c r="I49" i="12"/>
  <c r="R49" i="12" s="1"/>
  <c r="I50" i="12"/>
  <c r="R50" i="12" s="1"/>
  <c r="I51" i="12"/>
  <c r="I52" i="12"/>
  <c r="I53" i="12"/>
  <c r="R53" i="12" s="1"/>
  <c r="I54" i="12"/>
  <c r="R54" i="12" s="1"/>
  <c r="I55" i="12"/>
  <c r="R55" i="12" s="1"/>
  <c r="I56" i="12"/>
  <c r="R56" i="12" s="1"/>
  <c r="I57" i="12"/>
  <c r="I58" i="12"/>
  <c r="R58" i="12" s="1"/>
  <c r="I59" i="12"/>
  <c r="R59" i="12" s="1"/>
  <c r="I60" i="12"/>
  <c r="R60" i="12" s="1"/>
  <c r="I61" i="12"/>
  <c r="R61" i="12" s="1"/>
  <c r="I62" i="12"/>
  <c r="R62" i="12" s="1"/>
  <c r="I63" i="12"/>
  <c r="R63" i="12" s="1"/>
  <c r="I64" i="12"/>
  <c r="R64" i="12" s="1"/>
  <c r="I65" i="12"/>
  <c r="R65" i="12" s="1"/>
  <c r="I66" i="12"/>
  <c r="R66" i="12" s="1"/>
  <c r="I67" i="12"/>
  <c r="R67" i="12" s="1"/>
  <c r="I68" i="12"/>
  <c r="R68" i="12" s="1"/>
  <c r="I69" i="12"/>
  <c r="R69" i="12" s="1"/>
  <c r="I70" i="12"/>
  <c r="R70" i="12" s="1"/>
  <c r="I71" i="12"/>
  <c r="R71" i="12" s="1"/>
  <c r="I72" i="12"/>
  <c r="R72" i="12" s="1"/>
  <c r="I73" i="12"/>
  <c r="I74" i="12"/>
  <c r="I75" i="12"/>
  <c r="I76" i="12"/>
  <c r="R76" i="12" s="1"/>
  <c r="I77" i="12"/>
  <c r="R77" i="12" s="1"/>
  <c r="I78" i="12"/>
  <c r="R78" i="12" s="1"/>
  <c r="I79" i="12"/>
  <c r="R79" i="12" s="1"/>
  <c r="I80" i="12"/>
  <c r="R80" i="12" s="1"/>
  <c r="I81" i="12"/>
  <c r="R81" i="12" s="1"/>
  <c r="I82" i="12"/>
  <c r="R82" i="12" s="1"/>
  <c r="I83" i="12"/>
  <c r="I84" i="12"/>
  <c r="R84" i="12" s="1"/>
  <c r="I85" i="12"/>
  <c r="R85" i="12" s="1"/>
  <c r="I86" i="12"/>
  <c r="R86" i="12" s="1"/>
  <c r="I87" i="12"/>
  <c r="R87" i="12" s="1"/>
  <c r="I88" i="12"/>
  <c r="R88" i="12" s="1"/>
  <c r="I89" i="12"/>
  <c r="I90" i="12"/>
  <c r="I91" i="12"/>
  <c r="I92" i="12"/>
  <c r="R92" i="12" s="1"/>
  <c r="I93" i="12"/>
  <c r="R93" i="12" s="1"/>
  <c r="I94" i="12"/>
  <c r="R94" i="12" s="1"/>
  <c r="I95" i="12"/>
  <c r="R95" i="12" s="1"/>
  <c r="I96" i="12"/>
  <c r="R96" i="12" s="1"/>
  <c r="I97" i="12"/>
  <c r="R97" i="12" s="1"/>
  <c r="I98" i="12"/>
  <c r="R98" i="12" s="1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O4" i="12" s="1"/>
  <c r="I293" i="12"/>
  <c r="O5" i="12" s="1"/>
  <c r="I294" i="12"/>
  <c r="O6" i="12" s="1"/>
  <c r="I295" i="12"/>
  <c r="O7" i="12" s="1"/>
  <c r="I296" i="12"/>
  <c r="O8" i="12" s="1"/>
  <c r="I297" i="12"/>
  <c r="O9" i="12" s="1"/>
  <c r="I298" i="12"/>
  <c r="O10" i="12" s="1"/>
  <c r="I299" i="12"/>
  <c r="I300" i="12"/>
  <c r="O12" i="12" s="1"/>
  <c r="I301" i="12"/>
  <c r="O13" i="12" s="1"/>
  <c r="I302" i="12"/>
  <c r="O14" i="12" s="1"/>
  <c r="I303" i="12"/>
  <c r="O15" i="12" s="1"/>
  <c r="I304" i="12"/>
  <c r="O16" i="12" s="1"/>
  <c r="I305" i="12"/>
  <c r="O17" i="12" s="1"/>
  <c r="I306" i="12"/>
  <c r="O18" i="12" s="1"/>
  <c r="I307" i="12"/>
  <c r="I308" i="12"/>
  <c r="O20" i="12" s="1"/>
  <c r="I309" i="12"/>
  <c r="O21" i="12" s="1"/>
  <c r="I310" i="12"/>
  <c r="O22" i="12" s="1"/>
  <c r="I311" i="12"/>
  <c r="O23" i="12" s="1"/>
  <c r="I312" i="12"/>
  <c r="O24" i="12" s="1"/>
  <c r="I313" i="12"/>
  <c r="O25" i="12" s="1"/>
  <c r="I314" i="12"/>
  <c r="O26" i="12" s="1"/>
  <c r="I315" i="12"/>
  <c r="I316" i="12"/>
  <c r="O28" i="12" s="1"/>
  <c r="I317" i="12"/>
  <c r="O29" i="12" s="1"/>
  <c r="I318" i="12"/>
  <c r="O30" i="12" s="1"/>
  <c r="I319" i="12"/>
  <c r="O31" i="12" s="1"/>
  <c r="I320" i="12"/>
  <c r="O32" i="12" s="1"/>
  <c r="I321" i="12"/>
  <c r="O33" i="12" s="1"/>
  <c r="I322" i="12"/>
  <c r="O34" i="12" s="1"/>
  <c r="I323" i="12"/>
  <c r="I324" i="12"/>
  <c r="O36" i="12" s="1"/>
  <c r="I325" i="12"/>
  <c r="O37" i="12" s="1"/>
  <c r="I326" i="12"/>
  <c r="O38" i="12" s="1"/>
  <c r="I327" i="12"/>
  <c r="O39" i="12" s="1"/>
  <c r="I328" i="12"/>
  <c r="O40" i="12" s="1"/>
  <c r="I329" i="12"/>
  <c r="O41" i="12" s="1"/>
  <c r="I330" i="12"/>
  <c r="O42" i="12" s="1"/>
  <c r="I331" i="12"/>
  <c r="I332" i="12"/>
  <c r="I333" i="12"/>
  <c r="O45" i="12" s="1"/>
  <c r="I334" i="12"/>
  <c r="O46" i="12" s="1"/>
  <c r="I335" i="12"/>
  <c r="O47" i="12" s="1"/>
  <c r="I336" i="12"/>
  <c r="O48" i="12" s="1"/>
  <c r="I337" i="12"/>
  <c r="O49" i="12" s="1"/>
  <c r="I338" i="12"/>
  <c r="O50" i="12" s="1"/>
  <c r="I339" i="12"/>
  <c r="O51" i="12" s="1"/>
  <c r="I340" i="12"/>
  <c r="O52" i="12" s="1"/>
  <c r="I341" i="12"/>
  <c r="O53" i="12" s="1"/>
  <c r="I342" i="12"/>
  <c r="O54" i="12" s="1"/>
  <c r="I343" i="12"/>
  <c r="O55" i="12" s="1"/>
  <c r="I344" i="12"/>
  <c r="O56" i="12" s="1"/>
  <c r="I345" i="12"/>
  <c r="O57" i="12" s="1"/>
  <c r="I346" i="12"/>
  <c r="O58" i="12" s="1"/>
  <c r="I347" i="12"/>
  <c r="I348" i="12"/>
  <c r="I349" i="12"/>
  <c r="I350" i="12"/>
  <c r="O62" i="12" s="1"/>
  <c r="I351" i="12"/>
  <c r="O63" i="12" s="1"/>
  <c r="I352" i="12"/>
  <c r="O64" i="12" s="1"/>
  <c r="I353" i="12"/>
  <c r="O65" i="12" s="1"/>
  <c r="I354" i="12"/>
  <c r="O66" i="12" s="1"/>
  <c r="I355" i="12"/>
  <c r="I356" i="12"/>
  <c r="O68" i="12" s="1"/>
  <c r="I357" i="12"/>
  <c r="O69" i="12" s="1"/>
  <c r="I358" i="12"/>
  <c r="O70" i="12" s="1"/>
  <c r="I359" i="12"/>
  <c r="O71" i="12" s="1"/>
  <c r="I360" i="12"/>
  <c r="O72" i="12" s="1"/>
  <c r="I361" i="12"/>
  <c r="O73" i="12" s="1"/>
  <c r="I362" i="12"/>
  <c r="O74" i="12" s="1"/>
  <c r="I363" i="12"/>
  <c r="O75" i="12" s="1"/>
  <c r="I364" i="12"/>
  <c r="O76" i="12" s="1"/>
  <c r="I365" i="12"/>
  <c r="O77" i="12" s="1"/>
  <c r="I366" i="12"/>
  <c r="O78" i="12" s="1"/>
  <c r="I367" i="12"/>
  <c r="O79" i="12" s="1"/>
  <c r="I368" i="12"/>
  <c r="O80" i="12" s="1"/>
  <c r="I369" i="12"/>
  <c r="O81" i="12" s="1"/>
  <c r="I370" i="12"/>
  <c r="O82" i="12" s="1"/>
  <c r="I371" i="12"/>
  <c r="I372" i="12"/>
  <c r="O84" i="12" s="1"/>
  <c r="I373" i="12"/>
  <c r="O85" i="12" s="1"/>
  <c r="I374" i="12"/>
  <c r="O86" i="12" s="1"/>
  <c r="I375" i="12"/>
  <c r="O87" i="12" s="1"/>
  <c r="I376" i="12"/>
  <c r="O88" i="12" s="1"/>
  <c r="I377" i="12"/>
  <c r="O89" i="12" s="1"/>
  <c r="I378" i="12"/>
  <c r="O90" i="12" s="1"/>
  <c r="I379" i="12"/>
  <c r="I380" i="12"/>
  <c r="O92" i="12" s="1"/>
  <c r="I381" i="12"/>
  <c r="O93" i="12" s="1"/>
  <c r="I382" i="12"/>
  <c r="O94" i="12" s="1"/>
  <c r="I383" i="12"/>
  <c r="O95" i="12" s="1"/>
  <c r="I384" i="12"/>
  <c r="O96" i="12" s="1"/>
  <c r="I385" i="12"/>
  <c r="O97" i="12" s="1"/>
  <c r="I386" i="12"/>
  <c r="O98" i="12" s="1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P4" i="12" s="1"/>
  <c r="I581" i="12"/>
  <c r="I582" i="12"/>
  <c r="P6" i="12" s="1"/>
  <c r="I583" i="12"/>
  <c r="P7" i="12" s="1"/>
  <c r="I584" i="12"/>
  <c r="P8" i="12" s="1"/>
  <c r="I585" i="12"/>
  <c r="P9" i="12" s="1"/>
  <c r="I586" i="12"/>
  <c r="P10" i="12" s="1"/>
  <c r="I587" i="12"/>
  <c r="P11" i="12" s="1"/>
  <c r="I588" i="12"/>
  <c r="P12" i="12" s="1"/>
  <c r="I589" i="12"/>
  <c r="P13" i="12" s="1"/>
  <c r="I590" i="12"/>
  <c r="P14" i="12" s="1"/>
  <c r="I591" i="12"/>
  <c r="P15" i="12" s="1"/>
  <c r="I592" i="12"/>
  <c r="P16" i="12" s="1"/>
  <c r="I593" i="12"/>
  <c r="P17" i="12" s="1"/>
  <c r="I594" i="12"/>
  <c r="P18" i="12" s="1"/>
  <c r="I595" i="12"/>
  <c r="I596" i="12"/>
  <c r="I597" i="12"/>
  <c r="I598" i="12"/>
  <c r="P22" i="12" s="1"/>
  <c r="I599" i="12"/>
  <c r="P23" i="12" s="1"/>
  <c r="I600" i="12"/>
  <c r="P24" i="12" s="1"/>
  <c r="I601" i="12"/>
  <c r="P25" i="12" s="1"/>
  <c r="I602" i="12"/>
  <c r="P26" i="12" s="1"/>
  <c r="I603" i="12"/>
  <c r="P27" i="12" s="1"/>
  <c r="I604" i="12"/>
  <c r="P28" i="12" s="1"/>
  <c r="I605" i="12"/>
  <c r="P29" i="12" s="1"/>
  <c r="I606" i="12"/>
  <c r="P30" i="12" s="1"/>
  <c r="I607" i="12"/>
  <c r="P31" i="12" s="1"/>
  <c r="I608" i="12"/>
  <c r="P32" i="12" s="1"/>
  <c r="I609" i="12"/>
  <c r="P33" i="12" s="1"/>
  <c r="I610" i="12"/>
  <c r="P34" i="12" s="1"/>
  <c r="I611" i="12"/>
  <c r="I612" i="12"/>
  <c r="I613" i="12"/>
  <c r="I614" i="12"/>
  <c r="P38" i="12" s="1"/>
  <c r="I615" i="12"/>
  <c r="P39" i="12" s="1"/>
  <c r="I616" i="12"/>
  <c r="P40" i="12" s="1"/>
  <c r="I617" i="12"/>
  <c r="P41" i="12" s="1"/>
  <c r="I618" i="12"/>
  <c r="P42" i="12" s="1"/>
  <c r="I619" i="12"/>
  <c r="P43" i="12" s="1"/>
  <c r="I620" i="12"/>
  <c r="P44" i="12" s="1"/>
  <c r="I621" i="12"/>
  <c r="P45" i="12" s="1"/>
  <c r="I622" i="12"/>
  <c r="P46" i="12" s="1"/>
  <c r="I623" i="12"/>
  <c r="P47" i="12" s="1"/>
  <c r="I624" i="12"/>
  <c r="P48" i="12" s="1"/>
  <c r="I625" i="12"/>
  <c r="P49" i="12" s="1"/>
  <c r="I626" i="12"/>
  <c r="P50" i="12" s="1"/>
  <c r="I627" i="12"/>
  <c r="I628" i="12"/>
  <c r="I629" i="12"/>
  <c r="I630" i="12"/>
  <c r="P54" i="12" s="1"/>
  <c r="I631" i="12"/>
  <c r="P55" i="12" s="1"/>
  <c r="I632" i="12"/>
  <c r="P56" i="12" s="1"/>
  <c r="I633" i="12"/>
  <c r="P57" i="12" s="1"/>
  <c r="I634" i="12"/>
  <c r="P58" i="12" s="1"/>
  <c r="I635" i="12"/>
  <c r="P59" i="12" s="1"/>
  <c r="I636" i="12"/>
  <c r="P60" i="12" s="1"/>
  <c r="I637" i="12"/>
  <c r="P61" i="12" s="1"/>
  <c r="I638" i="12"/>
  <c r="P62" i="12" s="1"/>
  <c r="I639" i="12"/>
  <c r="P63" i="12" s="1"/>
  <c r="I640" i="12"/>
  <c r="P64" i="12" s="1"/>
  <c r="I641" i="12"/>
  <c r="P65" i="12" s="1"/>
  <c r="I642" i="12"/>
  <c r="P66" i="12" s="1"/>
  <c r="I643" i="12"/>
  <c r="I644" i="12"/>
  <c r="I645" i="12"/>
  <c r="I646" i="12"/>
  <c r="P70" i="12" s="1"/>
  <c r="I647" i="12"/>
  <c r="P71" i="12" s="1"/>
  <c r="I648" i="12"/>
  <c r="P72" i="12" s="1"/>
  <c r="I649" i="12"/>
  <c r="P73" i="12" s="1"/>
  <c r="I650" i="12"/>
  <c r="P74" i="12" s="1"/>
  <c r="I651" i="12"/>
  <c r="P75" i="12" s="1"/>
  <c r="I652" i="12"/>
  <c r="P76" i="12" s="1"/>
  <c r="I653" i="12"/>
  <c r="P77" i="12" s="1"/>
  <c r="I654" i="12"/>
  <c r="P78" i="12" s="1"/>
  <c r="I655" i="12"/>
  <c r="P79" i="12" s="1"/>
  <c r="I656" i="12"/>
  <c r="P80" i="12" s="1"/>
  <c r="I657" i="12"/>
  <c r="P81" i="12" s="1"/>
  <c r="I658" i="12"/>
  <c r="P82" i="12" s="1"/>
  <c r="I659" i="12"/>
  <c r="I660" i="12"/>
  <c r="I661" i="12"/>
  <c r="I662" i="12"/>
  <c r="P86" i="12" s="1"/>
  <c r="I663" i="12"/>
  <c r="P87" i="12" s="1"/>
  <c r="I664" i="12"/>
  <c r="P88" i="12" s="1"/>
  <c r="I665" i="12"/>
  <c r="P89" i="12" s="1"/>
  <c r="I666" i="12"/>
  <c r="P90" i="12" s="1"/>
  <c r="I667" i="12"/>
  <c r="P91" i="12" s="1"/>
  <c r="I668" i="12"/>
  <c r="P92" i="12" s="1"/>
  <c r="I669" i="12"/>
  <c r="P93" i="12" s="1"/>
  <c r="I670" i="12"/>
  <c r="P94" i="12" s="1"/>
  <c r="I671" i="12"/>
  <c r="P95" i="12" s="1"/>
  <c r="I672" i="12"/>
  <c r="P96" i="12" s="1"/>
  <c r="I673" i="12"/>
  <c r="P97" i="12" s="1"/>
  <c r="I674" i="12"/>
  <c r="P98" i="12" s="1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Q5" i="12" s="1"/>
  <c r="I870" i="12"/>
  <c r="Q6" i="12" s="1"/>
  <c r="I871" i="12"/>
  <c r="Q7" i="12" s="1"/>
  <c r="I872" i="12"/>
  <c r="Q8" i="12" s="1"/>
  <c r="I873" i="12"/>
  <c r="Q9" i="12" s="1"/>
  <c r="I874" i="12"/>
  <c r="Q10" i="12" s="1"/>
  <c r="I875" i="12"/>
  <c r="Q11" i="12" s="1"/>
  <c r="I876" i="12"/>
  <c r="Q12" i="12" s="1"/>
  <c r="I877" i="12"/>
  <c r="Q13" i="12" s="1"/>
  <c r="I878" i="12"/>
  <c r="Q14" i="12" s="1"/>
  <c r="I879" i="12"/>
  <c r="Q15" i="12" s="1"/>
  <c r="I880" i="12"/>
  <c r="Q16" i="12" s="1"/>
  <c r="I881" i="12"/>
  <c r="Q17" i="12" s="1"/>
  <c r="I882" i="12"/>
  <c r="Q18" i="12" s="1"/>
  <c r="I883" i="12"/>
  <c r="Q19" i="12" s="1"/>
  <c r="I884" i="12"/>
  <c r="Q20" i="12" s="1"/>
  <c r="I885" i="12"/>
  <c r="Q21" i="12" s="1"/>
  <c r="I886" i="12"/>
  <c r="Q22" i="12" s="1"/>
  <c r="I887" i="12"/>
  <c r="Q23" i="12" s="1"/>
  <c r="I888" i="12"/>
  <c r="Q24" i="12" s="1"/>
  <c r="I889" i="12"/>
  <c r="Q25" i="12" s="1"/>
  <c r="I890" i="12"/>
  <c r="I891" i="12"/>
  <c r="I892" i="12"/>
  <c r="Q28" i="12" s="1"/>
  <c r="I893" i="12"/>
  <c r="Q29" i="12" s="1"/>
  <c r="I894" i="12"/>
  <c r="Q30" i="12" s="1"/>
  <c r="I895" i="12"/>
  <c r="Q31" i="12" s="1"/>
  <c r="I896" i="12"/>
  <c r="Q32" i="12" s="1"/>
  <c r="I897" i="12"/>
  <c r="Q33" i="12" s="1"/>
  <c r="I898" i="12"/>
  <c r="Q34" i="12" s="1"/>
  <c r="I899" i="12"/>
  <c r="I900" i="12"/>
  <c r="Q36" i="12" s="1"/>
  <c r="I901" i="12"/>
  <c r="Q37" i="12" s="1"/>
  <c r="I902" i="12"/>
  <c r="Q38" i="12" s="1"/>
  <c r="I903" i="12"/>
  <c r="Q39" i="12" s="1"/>
  <c r="I904" i="12"/>
  <c r="Q40" i="12" s="1"/>
  <c r="I905" i="12"/>
  <c r="Q41" i="12" s="1"/>
  <c r="I906" i="12"/>
  <c r="I907" i="12"/>
  <c r="I908" i="12"/>
  <c r="I909" i="12"/>
  <c r="Q45" i="12" s="1"/>
  <c r="I910" i="12"/>
  <c r="Q46" i="12" s="1"/>
  <c r="I911" i="12"/>
  <c r="Q47" i="12" s="1"/>
  <c r="I912" i="12"/>
  <c r="Q48" i="12" s="1"/>
  <c r="I913" i="12"/>
  <c r="Q49" i="12" s="1"/>
  <c r="I914" i="12"/>
  <c r="Q50" i="12" s="1"/>
  <c r="I915" i="12"/>
  <c r="Q51" i="12" s="1"/>
  <c r="I916" i="12"/>
  <c r="Q52" i="12" s="1"/>
  <c r="I917" i="12"/>
  <c r="Q53" i="12" s="1"/>
  <c r="I918" i="12"/>
  <c r="Q54" i="12" s="1"/>
  <c r="I919" i="12"/>
  <c r="Q55" i="12" s="1"/>
  <c r="I920" i="12"/>
  <c r="Q56" i="12" s="1"/>
  <c r="I921" i="12"/>
  <c r="Q57" i="12" s="1"/>
  <c r="I922" i="12"/>
  <c r="Q58" i="12" s="1"/>
  <c r="I923" i="12"/>
  <c r="I924" i="12"/>
  <c r="I925" i="12"/>
  <c r="Q61" i="12" s="1"/>
  <c r="I926" i="12"/>
  <c r="Q62" i="12" s="1"/>
  <c r="I927" i="12"/>
  <c r="Q63" i="12" s="1"/>
  <c r="I928" i="12"/>
  <c r="Q64" i="12" s="1"/>
  <c r="I929" i="12"/>
  <c r="Q65" i="12" s="1"/>
  <c r="I930" i="12"/>
  <c r="I931" i="12"/>
  <c r="Q67" i="12" s="1"/>
  <c r="I932" i="12"/>
  <c r="Q68" i="12" s="1"/>
  <c r="I933" i="12"/>
  <c r="Q69" i="12" s="1"/>
  <c r="I934" i="12"/>
  <c r="Q70" i="12" s="1"/>
  <c r="I935" i="12"/>
  <c r="Q71" i="12" s="1"/>
  <c r="I936" i="12"/>
  <c r="Q72" i="12" s="1"/>
  <c r="I937" i="12"/>
  <c r="Q73" i="12" s="1"/>
  <c r="I938" i="12"/>
  <c r="Q74" i="12" s="1"/>
  <c r="I939" i="12"/>
  <c r="Q75" i="12" s="1"/>
  <c r="I940" i="12"/>
  <c r="Q76" i="12" s="1"/>
  <c r="I941" i="12"/>
  <c r="Q77" i="12" s="1"/>
  <c r="I942" i="12"/>
  <c r="Q78" i="12" s="1"/>
  <c r="I943" i="12"/>
  <c r="Q79" i="12" s="1"/>
  <c r="I944" i="12"/>
  <c r="Q80" i="12" s="1"/>
  <c r="I945" i="12"/>
  <c r="Q81" i="12" s="1"/>
  <c r="I946" i="12"/>
  <c r="I947" i="12"/>
  <c r="I948" i="12"/>
  <c r="Q84" i="12" s="1"/>
  <c r="I949" i="12"/>
  <c r="Q85" i="12" s="1"/>
  <c r="I950" i="12"/>
  <c r="Q86" i="12" s="1"/>
  <c r="I951" i="12"/>
  <c r="Q87" i="12" s="1"/>
  <c r="I952" i="12"/>
  <c r="Q88" i="12" s="1"/>
  <c r="I953" i="12"/>
  <c r="Q89" i="12" s="1"/>
  <c r="I954" i="12"/>
  <c r="Q90" i="12" s="1"/>
  <c r="I955" i="12"/>
  <c r="I956" i="12"/>
  <c r="Q92" i="12" s="1"/>
  <c r="I957" i="12"/>
  <c r="Q93" i="12" s="1"/>
  <c r="I958" i="12"/>
  <c r="Q94" i="12" s="1"/>
  <c r="I959" i="12"/>
  <c r="Q95" i="12" s="1"/>
  <c r="I960" i="12"/>
  <c r="Q96" i="12" s="1"/>
  <c r="I961" i="12"/>
  <c r="Q97" i="12" s="1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4" i="12"/>
  <c r="R4" i="12" s="1"/>
  <c r="Q109" i="10" l="1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Q108" i="10"/>
  <c r="P108" i="10"/>
  <c r="O108" i="10"/>
  <c r="AC57" i="10"/>
  <c r="AC58" i="10"/>
  <c r="AC59" i="10"/>
  <c r="AC60" i="10"/>
  <c r="AC61" i="10"/>
  <c r="AC62" i="10"/>
  <c r="AC63" i="10"/>
  <c r="AC64" i="10"/>
  <c r="AC65" i="10"/>
  <c r="AC66" i="10"/>
  <c r="AC67" i="10"/>
  <c r="AC68" i="10"/>
  <c r="AC69" i="10"/>
  <c r="AC70" i="10"/>
  <c r="AC71" i="10"/>
  <c r="AC72" i="10"/>
  <c r="AC73" i="10"/>
  <c r="AC74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AB73" i="10"/>
  <c r="AB74" i="10"/>
  <c r="AB75" i="10"/>
  <c r="AB76" i="10"/>
  <c r="AB77" i="10"/>
  <c r="AB78" i="10"/>
  <c r="AB79" i="10"/>
  <c r="AB80" i="10"/>
  <c r="AB81" i="10"/>
  <c r="AB82" i="10"/>
  <c r="AB83" i="10"/>
  <c r="AB84" i="10"/>
  <c r="AB85" i="10"/>
  <c r="AB86" i="10"/>
  <c r="AB87" i="10"/>
  <c r="AB88" i="10"/>
  <c r="AB89" i="10"/>
  <c r="AB90" i="10"/>
  <c r="AB91" i="10"/>
  <c r="AB92" i="10"/>
  <c r="AB93" i="10"/>
  <c r="AB94" i="10"/>
  <c r="AB95" i="10"/>
  <c r="AB96" i="10"/>
  <c r="AB97" i="10"/>
  <c r="AB98" i="10"/>
  <c r="AB99" i="10"/>
  <c r="AB100" i="10"/>
  <c r="AB101" i="10"/>
  <c r="AB102" i="10"/>
  <c r="AB103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C56" i="10"/>
  <c r="AB56" i="10"/>
  <c r="AA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W98" i="10"/>
  <c r="W99" i="10"/>
  <c r="W100" i="10"/>
  <c r="W101" i="10"/>
  <c r="W102" i="10"/>
  <c r="W103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56" i="10"/>
  <c r="W56" i="10"/>
  <c r="V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Q56" i="10"/>
  <c r="O56" i="10"/>
  <c r="P56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08" i="10"/>
  <c r="AD57" i="10"/>
  <c r="AD58" i="10"/>
  <c r="AD59" i="10"/>
  <c r="AD60" i="10"/>
  <c r="AD61" i="10"/>
  <c r="AD62" i="10"/>
  <c r="AD63" i="10"/>
  <c r="AD64" i="10"/>
  <c r="AD65" i="10"/>
  <c r="AD66" i="10"/>
  <c r="AD67" i="10"/>
  <c r="AD68" i="10"/>
  <c r="AD69" i="10"/>
  <c r="AD70" i="10"/>
  <c r="AD71" i="10"/>
  <c r="AD72" i="10"/>
  <c r="AD73" i="10"/>
  <c r="AD74" i="10"/>
  <c r="AD75" i="10"/>
  <c r="AD76" i="10"/>
  <c r="AD77" i="10"/>
  <c r="AD78" i="10"/>
  <c r="AD79" i="10"/>
  <c r="AD80" i="10"/>
  <c r="AD81" i="10"/>
  <c r="AD82" i="10"/>
  <c r="AD83" i="10"/>
  <c r="AD84" i="10"/>
  <c r="AD85" i="10"/>
  <c r="AD86" i="10"/>
  <c r="AD87" i="10"/>
  <c r="AD88" i="10"/>
  <c r="AD89" i="10"/>
  <c r="AD90" i="10"/>
  <c r="AD91" i="10"/>
  <c r="AD92" i="10"/>
  <c r="AD93" i="10"/>
  <c r="AD94" i="10"/>
  <c r="AD95" i="10"/>
  <c r="AD96" i="10"/>
  <c r="AD97" i="10"/>
  <c r="AD98" i="10"/>
  <c r="AD99" i="10"/>
  <c r="AD100" i="10"/>
  <c r="AD101" i="10"/>
  <c r="AD102" i="10"/>
  <c r="AD103" i="10"/>
  <c r="AD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56" i="10"/>
  <c r="Q28" i="10"/>
  <c r="Q35" i="10"/>
  <c r="Q36" i="10"/>
  <c r="P11" i="10"/>
  <c r="P12" i="10"/>
  <c r="P27" i="10"/>
  <c r="P28" i="10"/>
  <c r="P43" i="10"/>
  <c r="P44" i="10"/>
  <c r="O11" i="10"/>
  <c r="O12" i="10"/>
  <c r="O27" i="10"/>
  <c r="O28" i="10"/>
  <c r="O43" i="10"/>
  <c r="O44" i="10"/>
  <c r="R11" i="10"/>
  <c r="R12" i="10"/>
  <c r="R27" i="10"/>
  <c r="R28" i="10"/>
  <c r="R43" i="10"/>
  <c r="R44" i="10"/>
  <c r="I573" i="10"/>
  <c r="I579" i="10"/>
  <c r="I5" i="10"/>
  <c r="R5" i="10" s="1"/>
  <c r="I6" i="10"/>
  <c r="R6" i="10" s="1"/>
  <c r="I7" i="10"/>
  <c r="R7" i="10" s="1"/>
  <c r="I8" i="10"/>
  <c r="R8" i="10" s="1"/>
  <c r="I9" i="10"/>
  <c r="R9" i="10" s="1"/>
  <c r="I10" i="10"/>
  <c r="R10" i="10" s="1"/>
  <c r="I11" i="10"/>
  <c r="I12" i="10"/>
  <c r="I13" i="10"/>
  <c r="R13" i="10" s="1"/>
  <c r="I14" i="10"/>
  <c r="R14" i="10" s="1"/>
  <c r="I15" i="10"/>
  <c r="R15" i="10" s="1"/>
  <c r="I16" i="10"/>
  <c r="R16" i="10" s="1"/>
  <c r="I17" i="10"/>
  <c r="R17" i="10" s="1"/>
  <c r="I18" i="10"/>
  <c r="R18" i="10" s="1"/>
  <c r="I19" i="10"/>
  <c r="R19" i="10" s="1"/>
  <c r="I20" i="10"/>
  <c r="R20" i="10" s="1"/>
  <c r="I21" i="10"/>
  <c r="R21" i="10" s="1"/>
  <c r="I22" i="10"/>
  <c r="R22" i="10" s="1"/>
  <c r="I23" i="10"/>
  <c r="R23" i="10" s="1"/>
  <c r="I24" i="10"/>
  <c r="R24" i="10" s="1"/>
  <c r="I25" i="10"/>
  <c r="R25" i="10" s="1"/>
  <c r="I26" i="10"/>
  <c r="R26" i="10" s="1"/>
  <c r="I27" i="10"/>
  <c r="I28" i="10"/>
  <c r="I29" i="10"/>
  <c r="R29" i="10" s="1"/>
  <c r="I30" i="10"/>
  <c r="R30" i="10" s="1"/>
  <c r="I31" i="10"/>
  <c r="R31" i="10" s="1"/>
  <c r="I32" i="10"/>
  <c r="R32" i="10" s="1"/>
  <c r="I33" i="10"/>
  <c r="R33" i="10" s="1"/>
  <c r="I34" i="10"/>
  <c r="R34" i="10" s="1"/>
  <c r="I35" i="10"/>
  <c r="R35" i="10" s="1"/>
  <c r="I36" i="10"/>
  <c r="R36" i="10" s="1"/>
  <c r="I37" i="10"/>
  <c r="R37" i="10" s="1"/>
  <c r="I38" i="10"/>
  <c r="R38" i="10" s="1"/>
  <c r="I39" i="10"/>
  <c r="R39" i="10" s="1"/>
  <c r="I40" i="10"/>
  <c r="R40" i="10" s="1"/>
  <c r="I41" i="10"/>
  <c r="R41" i="10" s="1"/>
  <c r="I42" i="10"/>
  <c r="R42" i="10" s="1"/>
  <c r="I43" i="10"/>
  <c r="I44" i="10"/>
  <c r="I45" i="10"/>
  <c r="R45" i="10" s="1"/>
  <c r="I46" i="10"/>
  <c r="R46" i="10" s="1"/>
  <c r="I47" i="10"/>
  <c r="R47" i="10" s="1"/>
  <c r="I48" i="10"/>
  <c r="R48" i="10" s="1"/>
  <c r="I49" i="10"/>
  <c r="R49" i="10" s="1"/>
  <c r="I50" i="10"/>
  <c r="R50" i="10" s="1"/>
  <c r="I51" i="10"/>
  <c r="R51" i="10" s="1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O4" i="10" s="1"/>
  <c r="I149" i="10"/>
  <c r="O5" i="10" s="1"/>
  <c r="I150" i="10"/>
  <c r="O6" i="10" s="1"/>
  <c r="I151" i="10"/>
  <c r="O7" i="10" s="1"/>
  <c r="I152" i="10"/>
  <c r="O8" i="10" s="1"/>
  <c r="I153" i="10"/>
  <c r="O9" i="10" s="1"/>
  <c r="I154" i="10"/>
  <c r="O10" i="10" s="1"/>
  <c r="I155" i="10"/>
  <c r="I156" i="10"/>
  <c r="I157" i="10"/>
  <c r="O13" i="10" s="1"/>
  <c r="I158" i="10"/>
  <c r="O14" i="10" s="1"/>
  <c r="I159" i="10"/>
  <c r="O15" i="10" s="1"/>
  <c r="I160" i="10"/>
  <c r="O16" i="10" s="1"/>
  <c r="I161" i="10"/>
  <c r="O17" i="10" s="1"/>
  <c r="I162" i="10"/>
  <c r="O18" i="10" s="1"/>
  <c r="I163" i="10"/>
  <c r="O19" i="10" s="1"/>
  <c r="I164" i="10"/>
  <c r="O20" i="10" s="1"/>
  <c r="I165" i="10"/>
  <c r="O21" i="10" s="1"/>
  <c r="I166" i="10"/>
  <c r="O22" i="10" s="1"/>
  <c r="I167" i="10"/>
  <c r="O23" i="10" s="1"/>
  <c r="I168" i="10"/>
  <c r="O24" i="10" s="1"/>
  <c r="I169" i="10"/>
  <c r="O25" i="10" s="1"/>
  <c r="I170" i="10"/>
  <c r="O26" i="10" s="1"/>
  <c r="I171" i="10"/>
  <c r="I172" i="10"/>
  <c r="I173" i="10"/>
  <c r="O29" i="10" s="1"/>
  <c r="I174" i="10"/>
  <c r="O30" i="10" s="1"/>
  <c r="I175" i="10"/>
  <c r="O31" i="10" s="1"/>
  <c r="I176" i="10"/>
  <c r="O32" i="10" s="1"/>
  <c r="I177" i="10"/>
  <c r="O33" i="10" s="1"/>
  <c r="I178" i="10"/>
  <c r="O34" i="10" s="1"/>
  <c r="I179" i="10"/>
  <c r="O35" i="10" s="1"/>
  <c r="I180" i="10"/>
  <c r="O36" i="10" s="1"/>
  <c r="I181" i="10"/>
  <c r="O37" i="10" s="1"/>
  <c r="I182" i="10"/>
  <c r="O38" i="10" s="1"/>
  <c r="I183" i="10"/>
  <c r="O39" i="10" s="1"/>
  <c r="I184" i="10"/>
  <c r="O40" i="10" s="1"/>
  <c r="I185" i="10"/>
  <c r="O41" i="10" s="1"/>
  <c r="I186" i="10"/>
  <c r="O42" i="10" s="1"/>
  <c r="I187" i="10"/>
  <c r="I188" i="10"/>
  <c r="I189" i="10"/>
  <c r="O45" i="10" s="1"/>
  <c r="I190" i="10"/>
  <c r="O46" i="10" s="1"/>
  <c r="I191" i="10"/>
  <c r="O47" i="10" s="1"/>
  <c r="I192" i="10"/>
  <c r="O48" i="10" s="1"/>
  <c r="I193" i="10"/>
  <c r="O49" i="10" s="1"/>
  <c r="I194" i="10"/>
  <c r="O50" i="10" s="1"/>
  <c r="I195" i="10"/>
  <c r="O51" i="10" s="1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P4" i="10" s="1"/>
  <c r="I293" i="10"/>
  <c r="P5" i="10" s="1"/>
  <c r="I294" i="10"/>
  <c r="P6" i="10" s="1"/>
  <c r="I295" i="10"/>
  <c r="P7" i="10" s="1"/>
  <c r="I296" i="10"/>
  <c r="P8" i="10" s="1"/>
  <c r="I297" i="10"/>
  <c r="P9" i="10" s="1"/>
  <c r="I298" i="10"/>
  <c r="P10" i="10" s="1"/>
  <c r="I299" i="10"/>
  <c r="I300" i="10"/>
  <c r="I301" i="10"/>
  <c r="P13" i="10" s="1"/>
  <c r="I302" i="10"/>
  <c r="P14" i="10" s="1"/>
  <c r="I303" i="10"/>
  <c r="P15" i="10" s="1"/>
  <c r="I304" i="10"/>
  <c r="P16" i="10" s="1"/>
  <c r="I305" i="10"/>
  <c r="P17" i="10" s="1"/>
  <c r="I306" i="10"/>
  <c r="P18" i="10" s="1"/>
  <c r="I307" i="10"/>
  <c r="P19" i="10" s="1"/>
  <c r="I308" i="10"/>
  <c r="P20" i="10" s="1"/>
  <c r="I309" i="10"/>
  <c r="P21" i="10" s="1"/>
  <c r="I310" i="10"/>
  <c r="P22" i="10" s="1"/>
  <c r="I311" i="10"/>
  <c r="P23" i="10" s="1"/>
  <c r="I312" i="10"/>
  <c r="P24" i="10" s="1"/>
  <c r="I313" i="10"/>
  <c r="P25" i="10" s="1"/>
  <c r="I314" i="10"/>
  <c r="P26" i="10" s="1"/>
  <c r="I315" i="10"/>
  <c r="I316" i="10"/>
  <c r="I317" i="10"/>
  <c r="P29" i="10" s="1"/>
  <c r="I318" i="10"/>
  <c r="P30" i="10" s="1"/>
  <c r="I319" i="10"/>
  <c r="P31" i="10" s="1"/>
  <c r="I320" i="10"/>
  <c r="P32" i="10" s="1"/>
  <c r="I321" i="10"/>
  <c r="P33" i="10" s="1"/>
  <c r="I322" i="10"/>
  <c r="P34" i="10" s="1"/>
  <c r="I323" i="10"/>
  <c r="P35" i="10" s="1"/>
  <c r="I324" i="10"/>
  <c r="P36" i="10" s="1"/>
  <c r="I325" i="10"/>
  <c r="P37" i="10" s="1"/>
  <c r="I326" i="10"/>
  <c r="P38" i="10" s="1"/>
  <c r="I327" i="10"/>
  <c r="P39" i="10" s="1"/>
  <c r="I328" i="10"/>
  <c r="P40" i="10" s="1"/>
  <c r="I329" i="10"/>
  <c r="P41" i="10" s="1"/>
  <c r="I330" i="10"/>
  <c r="P42" i="10" s="1"/>
  <c r="I331" i="10"/>
  <c r="I332" i="10"/>
  <c r="I333" i="10"/>
  <c r="P45" i="10" s="1"/>
  <c r="I334" i="10"/>
  <c r="P46" i="10" s="1"/>
  <c r="I335" i="10"/>
  <c r="P47" i="10" s="1"/>
  <c r="I336" i="10"/>
  <c r="P48" i="10" s="1"/>
  <c r="I337" i="10"/>
  <c r="P49" i="10" s="1"/>
  <c r="I338" i="10"/>
  <c r="P50" i="10" s="1"/>
  <c r="I339" i="10"/>
  <c r="P51" i="10" s="1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Q4" i="10" s="1"/>
  <c r="I437" i="10"/>
  <c r="Q5" i="10" s="1"/>
  <c r="I438" i="10"/>
  <c r="Q6" i="10" s="1"/>
  <c r="I439" i="10"/>
  <c r="Q7" i="10" s="1"/>
  <c r="I440" i="10"/>
  <c r="Q8" i="10" s="1"/>
  <c r="I441" i="10"/>
  <c r="Q9" i="10" s="1"/>
  <c r="I442" i="10"/>
  <c r="Q10" i="10" s="1"/>
  <c r="I443" i="10"/>
  <c r="Q11" i="10" s="1"/>
  <c r="I444" i="10"/>
  <c r="Q12" i="10" s="1"/>
  <c r="I445" i="10"/>
  <c r="Q13" i="10" s="1"/>
  <c r="I446" i="10"/>
  <c r="Q14" i="10" s="1"/>
  <c r="I447" i="10"/>
  <c r="Q15" i="10" s="1"/>
  <c r="I448" i="10"/>
  <c r="Q16" i="10" s="1"/>
  <c r="I449" i="10"/>
  <c r="Q17" i="10" s="1"/>
  <c r="I450" i="10"/>
  <c r="Q18" i="10" s="1"/>
  <c r="I451" i="10"/>
  <c r="Q19" i="10" s="1"/>
  <c r="I452" i="10"/>
  <c r="Q20" i="10" s="1"/>
  <c r="I453" i="10"/>
  <c r="Q21" i="10" s="1"/>
  <c r="I454" i="10"/>
  <c r="Q22" i="10" s="1"/>
  <c r="I455" i="10"/>
  <c r="Q23" i="10" s="1"/>
  <c r="I456" i="10"/>
  <c r="Q24" i="10" s="1"/>
  <c r="I457" i="10"/>
  <c r="Q25" i="10" s="1"/>
  <c r="I458" i="10"/>
  <c r="Q26" i="10" s="1"/>
  <c r="I459" i="10"/>
  <c r="Q27" i="10" s="1"/>
  <c r="I460" i="10"/>
  <c r="I461" i="10"/>
  <c r="Q29" i="10" s="1"/>
  <c r="I462" i="10"/>
  <c r="Q30" i="10" s="1"/>
  <c r="I463" i="10"/>
  <c r="Q31" i="10" s="1"/>
  <c r="I464" i="10"/>
  <c r="Q32" i="10" s="1"/>
  <c r="I465" i="10"/>
  <c r="Q33" i="10" s="1"/>
  <c r="I466" i="10"/>
  <c r="Q34" i="10" s="1"/>
  <c r="I467" i="10"/>
  <c r="I468" i="10"/>
  <c r="I469" i="10"/>
  <c r="Q37" i="10" s="1"/>
  <c r="I470" i="10"/>
  <c r="Q38" i="10" s="1"/>
  <c r="I471" i="10"/>
  <c r="Q39" i="10" s="1"/>
  <c r="I472" i="10"/>
  <c r="Q40" i="10" s="1"/>
  <c r="I473" i="10"/>
  <c r="Q41" i="10" s="1"/>
  <c r="I474" i="10"/>
  <c r="Q42" i="10" s="1"/>
  <c r="I475" i="10"/>
  <c r="Q43" i="10" s="1"/>
  <c r="I476" i="10"/>
  <c r="Q44" i="10" s="1"/>
  <c r="I477" i="10"/>
  <c r="Q45" i="10" s="1"/>
  <c r="I478" i="10"/>
  <c r="Q46" i="10" s="1"/>
  <c r="I479" i="10"/>
  <c r="Q47" i="10" s="1"/>
  <c r="I480" i="10"/>
  <c r="Q48" i="10" s="1"/>
  <c r="I481" i="10"/>
  <c r="Q49" i="10" s="1"/>
  <c r="I482" i="10"/>
  <c r="Q50" i="10" s="1"/>
  <c r="I483" i="10"/>
  <c r="Q51" i="10" s="1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4" i="10"/>
  <c r="I575" i="10"/>
  <c r="I576" i="10"/>
  <c r="I577" i="10"/>
  <c r="I578" i="10"/>
  <c r="I4" i="10"/>
  <c r="R4" i="10" s="1"/>
  <c r="AY270" i="9" l="1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X270" i="9"/>
  <c r="AX271" i="9"/>
  <c r="AX272" i="9"/>
  <c r="AX273" i="9"/>
  <c r="AX274" i="9"/>
  <c r="AX275" i="9"/>
  <c r="AX276" i="9"/>
  <c r="AX277" i="9"/>
  <c r="AX278" i="9"/>
  <c r="AX279" i="9"/>
  <c r="AX280" i="9"/>
  <c r="AX281" i="9"/>
  <c r="AX282" i="9"/>
  <c r="AX283" i="9"/>
  <c r="AX284" i="9"/>
  <c r="AX285" i="9"/>
  <c r="AX286" i="9"/>
  <c r="AX287" i="9"/>
  <c r="AX288" i="9"/>
  <c r="AX289" i="9"/>
  <c r="AX290" i="9"/>
  <c r="AX291" i="9"/>
  <c r="AX292" i="9"/>
  <c r="AX293" i="9"/>
  <c r="AX294" i="9"/>
  <c r="AX295" i="9"/>
  <c r="AX296" i="9"/>
  <c r="AX297" i="9"/>
  <c r="AX298" i="9"/>
  <c r="AX299" i="9"/>
  <c r="AX300" i="9"/>
  <c r="AX301" i="9"/>
  <c r="AX302" i="9"/>
  <c r="AX303" i="9"/>
  <c r="AX304" i="9"/>
  <c r="AX305" i="9"/>
  <c r="AX306" i="9"/>
  <c r="AX307" i="9"/>
  <c r="AX308" i="9"/>
  <c r="AX309" i="9"/>
  <c r="AX310" i="9"/>
  <c r="AX311" i="9"/>
  <c r="AX312" i="9"/>
  <c r="AX313" i="9"/>
  <c r="AX314" i="9"/>
  <c r="AX315" i="9"/>
  <c r="AX316" i="9"/>
  <c r="AW270" i="9"/>
  <c r="AW271" i="9"/>
  <c r="AW272" i="9"/>
  <c r="AW273" i="9"/>
  <c r="AW274" i="9"/>
  <c r="AW275" i="9"/>
  <c r="AW276" i="9"/>
  <c r="AW277" i="9"/>
  <c r="AW278" i="9"/>
  <c r="AW279" i="9"/>
  <c r="AW280" i="9"/>
  <c r="AW281" i="9"/>
  <c r="AW282" i="9"/>
  <c r="AW283" i="9"/>
  <c r="AW284" i="9"/>
  <c r="AW285" i="9"/>
  <c r="AW286" i="9"/>
  <c r="AW287" i="9"/>
  <c r="AW288" i="9"/>
  <c r="AW289" i="9"/>
  <c r="AW290" i="9"/>
  <c r="AW291" i="9"/>
  <c r="AW292" i="9"/>
  <c r="AW293" i="9"/>
  <c r="AW294" i="9"/>
  <c r="AW295" i="9"/>
  <c r="AW296" i="9"/>
  <c r="AW297" i="9"/>
  <c r="AW298" i="9"/>
  <c r="AW299" i="9"/>
  <c r="AW300" i="9"/>
  <c r="AW301" i="9"/>
  <c r="AW302" i="9"/>
  <c r="AW303" i="9"/>
  <c r="AW304" i="9"/>
  <c r="AW305" i="9"/>
  <c r="AW306" i="9"/>
  <c r="AW307" i="9"/>
  <c r="AW308" i="9"/>
  <c r="AW309" i="9"/>
  <c r="AW310" i="9"/>
  <c r="AW311" i="9"/>
  <c r="AW312" i="9"/>
  <c r="AW313" i="9"/>
  <c r="AW314" i="9"/>
  <c r="AW315" i="9"/>
  <c r="AW316" i="9"/>
  <c r="AM270" i="9"/>
  <c r="AM271" i="9"/>
  <c r="AM272" i="9"/>
  <c r="AM273" i="9"/>
  <c r="AM274" i="9"/>
  <c r="AM275" i="9"/>
  <c r="AM276" i="9"/>
  <c r="AM277" i="9"/>
  <c r="AM278" i="9"/>
  <c r="AM279" i="9"/>
  <c r="AM280" i="9"/>
  <c r="AM281" i="9"/>
  <c r="AM282" i="9"/>
  <c r="AM283" i="9"/>
  <c r="AM284" i="9"/>
  <c r="AM285" i="9"/>
  <c r="AM286" i="9"/>
  <c r="AM287" i="9"/>
  <c r="AM288" i="9"/>
  <c r="AM289" i="9"/>
  <c r="AM290" i="9"/>
  <c r="AM291" i="9"/>
  <c r="AM292" i="9"/>
  <c r="AM293" i="9"/>
  <c r="AM294" i="9"/>
  <c r="AM295" i="9"/>
  <c r="AM296" i="9"/>
  <c r="AM297" i="9"/>
  <c r="AM298" i="9"/>
  <c r="AM299" i="9"/>
  <c r="AM300" i="9"/>
  <c r="AM301" i="9"/>
  <c r="AM302" i="9"/>
  <c r="AM303" i="9"/>
  <c r="AM304" i="9"/>
  <c r="AM305" i="9"/>
  <c r="AM306" i="9"/>
  <c r="AM307" i="9"/>
  <c r="AM308" i="9"/>
  <c r="AM309" i="9"/>
  <c r="AM310" i="9"/>
  <c r="AM311" i="9"/>
  <c r="AM312" i="9"/>
  <c r="AM313" i="9"/>
  <c r="AM314" i="9"/>
  <c r="AM315" i="9"/>
  <c r="AM316" i="9"/>
  <c r="AL270" i="9"/>
  <c r="AL271" i="9"/>
  <c r="AL272" i="9"/>
  <c r="AL273" i="9"/>
  <c r="AL274" i="9"/>
  <c r="AL275" i="9"/>
  <c r="AL276" i="9"/>
  <c r="AL277" i="9"/>
  <c r="AL278" i="9"/>
  <c r="AL279" i="9"/>
  <c r="AL280" i="9"/>
  <c r="AL281" i="9"/>
  <c r="AL282" i="9"/>
  <c r="AL283" i="9"/>
  <c r="AL284" i="9"/>
  <c r="AL285" i="9"/>
  <c r="AL286" i="9"/>
  <c r="AL287" i="9"/>
  <c r="AL288" i="9"/>
  <c r="AL289" i="9"/>
  <c r="AL290" i="9"/>
  <c r="AL291" i="9"/>
  <c r="AL292" i="9"/>
  <c r="AL293" i="9"/>
  <c r="AL294" i="9"/>
  <c r="AL295" i="9"/>
  <c r="AL296" i="9"/>
  <c r="AL297" i="9"/>
  <c r="AL298" i="9"/>
  <c r="AL299" i="9"/>
  <c r="AL300" i="9"/>
  <c r="AL301" i="9"/>
  <c r="AL302" i="9"/>
  <c r="AL303" i="9"/>
  <c r="AL304" i="9"/>
  <c r="AL305" i="9"/>
  <c r="AL306" i="9"/>
  <c r="AL307" i="9"/>
  <c r="AL308" i="9"/>
  <c r="AL309" i="9"/>
  <c r="AL310" i="9"/>
  <c r="AL311" i="9"/>
  <c r="AL312" i="9"/>
  <c r="AL313" i="9"/>
  <c r="AL314" i="9"/>
  <c r="AL315" i="9"/>
  <c r="AL316" i="9"/>
  <c r="AK270" i="9"/>
  <c r="AK271" i="9"/>
  <c r="AK272" i="9"/>
  <c r="AK273" i="9"/>
  <c r="AK274" i="9"/>
  <c r="AK275" i="9"/>
  <c r="AK276" i="9"/>
  <c r="AK277" i="9"/>
  <c r="AK278" i="9"/>
  <c r="AK279" i="9"/>
  <c r="AK280" i="9"/>
  <c r="AK281" i="9"/>
  <c r="AK282" i="9"/>
  <c r="AK283" i="9"/>
  <c r="AK284" i="9"/>
  <c r="AK285" i="9"/>
  <c r="AK286" i="9"/>
  <c r="AK287" i="9"/>
  <c r="AK288" i="9"/>
  <c r="AK289" i="9"/>
  <c r="AK290" i="9"/>
  <c r="AK291" i="9"/>
  <c r="AK292" i="9"/>
  <c r="AK293" i="9"/>
  <c r="AK294" i="9"/>
  <c r="AK295" i="9"/>
  <c r="AK296" i="9"/>
  <c r="AK297" i="9"/>
  <c r="AK298" i="9"/>
  <c r="AK299" i="9"/>
  <c r="AK300" i="9"/>
  <c r="AK301" i="9"/>
  <c r="AK302" i="9"/>
  <c r="AK303" i="9"/>
  <c r="AK304" i="9"/>
  <c r="AK305" i="9"/>
  <c r="AK306" i="9"/>
  <c r="AK307" i="9"/>
  <c r="AK308" i="9"/>
  <c r="AK309" i="9"/>
  <c r="AK310" i="9"/>
  <c r="AK311" i="9"/>
  <c r="AK312" i="9"/>
  <c r="AK313" i="9"/>
  <c r="AK314" i="9"/>
  <c r="AK315" i="9"/>
  <c r="AK316" i="9"/>
  <c r="AY269" i="9"/>
  <c r="AX269" i="9"/>
  <c r="AW269" i="9"/>
  <c r="AM269" i="9"/>
  <c r="AL269" i="9"/>
  <c r="AK269" i="9"/>
  <c r="AG316" i="9"/>
  <c r="AG315" i="9"/>
  <c r="AG314" i="9"/>
  <c r="AG313" i="9"/>
  <c r="AG312" i="9"/>
  <c r="AG311" i="9"/>
  <c r="AG310" i="9"/>
  <c r="AG309" i="9"/>
  <c r="AG308" i="9"/>
  <c r="AG307" i="9"/>
  <c r="AG306" i="9"/>
  <c r="AG305" i="9"/>
  <c r="AG304" i="9"/>
  <c r="AG303" i="9"/>
  <c r="AG302" i="9"/>
  <c r="AG301" i="9"/>
  <c r="AG300" i="9"/>
  <c r="AG299" i="9"/>
  <c r="AG298" i="9"/>
  <c r="AG297" i="9"/>
  <c r="AG296" i="9"/>
  <c r="AG295" i="9"/>
  <c r="AG294" i="9"/>
  <c r="AG293" i="9"/>
  <c r="AG292" i="9"/>
  <c r="AG291" i="9"/>
  <c r="AG290" i="9"/>
  <c r="AG289" i="9"/>
  <c r="AG288" i="9"/>
  <c r="AG287" i="9"/>
  <c r="AG286" i="9"/>
  <c r="AG285" i="9"/>
  <c r="AG284" i="9"/>
  <c r="AG283" i="9"/>
  <c r="AG282" i="9"/>
  <c r="AG281" i="9"/>
  <c r="AG280" i="9"/>
  <c r="AG279" i="9"/>
  <c r="AG278" i="9"/>
  <c r="AG277" i="9"/>
  <c r="AG276" i="9"/>
  <c r="AG275" i="9"/>
  <c r="AG274" i="9"/>
  <c r="AG273" i="9"/>
  <c r="AG272" i="9"/>
  <c r="AG271" i="9"/>
  <c r="AG270" i="9"/>
  <c r="AF270" i="9"/>
  <c r="AF271" i="9"/>
  <c r="AF272" i="9"/>
  <c r="AF273" i="9"/>
  <c r="AF274" i="9"/>
  <c r="AF275" i="9"/>
  <c r="AF276" i="9"/>
  <c r="AF277" i="9"/>
  <c r="AF278" i="9"/>
  <c r="AF279" i="9"/>
  <c r="AF280" i="9"/>
  <c r="AF281" i="9"/>
  <c r="AF282" i="9"/>
  <c r="AF283" i="9"/>
  <c r="AF284" i="9"/>
  <c r="AF285" i="9"/>
  <c r="AF286" i="9"/>
  <c r="AF287" i="9"/>
  <c r="AF288" i="9"/>
  <c r="AF289" i="9"/>
  <c r="AF290" i="9"/>
  <c r="AF291" i="9"/>
  <c r="AF292" i="9"/>
  <c r="AF293" i="9"/>
  <c r="AF294" i="9"/>
  <c r="AF295" i="9"/>
  <c r="AF296" i="9"/>
  <c r="AF297" i="9"/>
  <c r="AF298" i="9"/>
  <c r="AF299" i="9"/>
  <c r="AF300" i="9"/>
  <c r="AF301" i="9"/>
  <c r="AF302" i="9"/>
  <c r="AF303" i="9"/>
  <c r="AF304" i="9"/>
  <c r="AF305" i="9"/>
  <c r="AF306" i="9"/>
  <c r="AF307" i="9"/>
  <c r="AF308" i="9"/>
  <c r="AF309" i="9"/>
  <c r="AF310" i="9"/>
  <c r="AF311" i="9"/>
  <c r="AF312" i="9"/>
  <c r="AF313" i="9"/>
  <c r="AF314" i="9"/>
  <c r="AF315" i="9"/>
  <c r="AF316" i="9"/>
  <c r="AE270" i="9"/>
  <c r="AE271" i="9"/>
  <c r="AE272" i="9"/>
  <c r="AE273" i="9"/>
  <c r="AE274" i="9"/>
  <c r="AE275" i="9"/>
  <c r="AE276" i="9"/>
  <c r="AE277" i="9"/>
  <c r="AE278" i="9"/>
  <c r="AE279" i="9"/>
  <c r="AE280" i="9"/>
  <c r="AE281" i="9"/>
  <c r="AE282" i="9"/>
  <c r="AE283" i="9"/>
  <c r="AE284" i="9"/>
  <c r="AE285" i="9"/>
  <c r="AE286" i="9"/>
  <c r="AE287" i="9"/>
  <c r="AE288" i="9"/>
  <c r="AE289" i="9"/>
  <c r="AE290" i="9"/>
  <c r="AE291" i="9"/>
  <c r="AE292" i="9"/>
  <c r="AE293" i="9"/>
  <c r="AE294" i="9"/>
  <c r="AE295" i="9"/>
  <c r="AE296" i="9"/>
  <c r="AE297" i="9"/>
  <c r="AE298" i="9"/>
  <c r="AE299" i="9"/>
  <c r="AE300" i="9"/>
  <c r="AE301" i="9"/>
  <c r="AE302" i="9"/>
  <c r="AE303" i="9"/>
  <c r="AE304" i="9"/>
  <c r="AE305" i="9"/>
  <c r="AE306" i="9"/>
  <c r="AE307" i="9"/>
  <c r="AE308" i="9"/>
  <c r="AE309" i="9"/>
  <c r="AE310" i="9"/>
  <c r="AE311" i="9"/>
  <c r="AE312" i="9"/>
  <c r="AE313" i="9"/>
  <c r="AE314" i="9"/>
  <c r="AE315" i="9"/>
  <c r="AE316" i="9"/>
  <c r="AG269" i="9"/>
  <c r="AF269" i="9"/>
  <c r="AE269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X217" i="9"/>
  <c r="AX218" i="9"/>
  <c r="AX219" i="9"/>
  <c r="AX220" i="9"/>
  <c r="AX221" i="9"/>
  <c r="AX222" i="9"/>
  <c r="AX223" i="9"/>
  <c r="AX224" i="9"/>
  <c r="AX225" i="9"/>
  <c r="AX226" i="9"/>
  <c r="AX227" i="9"/>
  <c r="AX228" i="9"/>
  <c r="AX229" i="9"/>
  <c r="AX230" i="9"/>
  <c r="AX231" i="9"/>
  <c r="AX232" i="9"/>
  <c r="AX233" i="9"/>
  <c r="AX234" i="9"/>
  <c r="AX235" i="9"/>
  <c r="AX236" i="9"/>
  <c r="AX237" i="9"/>
  <c r="AX238" i="9"/>
  <c r="AX239" i="9"/>
  <c r="AX240" i="9"/>
  <c r="AX241" i="9"/>
  <c r="AX242" i="9"/>
  <c r="AX243" i="9"/>
  <c r="AX244" i="9"/>
  <c r="AX245" i="9"/>
  <c r="AX246" i="9"/>
  <c r="AX247" i="9"/>
  <c r="AX248" i="9"/>
  <c r="AX249" i="9"/>
  <c r="AX250" i="9"/>
  <c r="AX251" i="9"/>
  <c r="AX252" i="9"/>
  <c r="AX253" i="9"/>
  <c r="AX254" i="9"/>
  <c r="AX255" i="9"/>
  <c r="AX256" i="9"/>
  <c r="AX257" i="9"/>
  <c r="AX258" i="9"/>
  <c r="AX259" i="9"/>
  <c r="AX260" i="9"/>
  <c r="AX261" i="9"/>
  <c r="AX262" i="9"/>
  <c r="AX263" i="9"/>
  <c r="AW217" i="9"/>
  <c r="AW218" i="9"/>
  <c r="AW219" i="9"/>
  <c r="AW220" i="9"/>
  <c r="AW221" i="9"/>
  <c r="AW222" i="9"/>
  <c r="AW223" i="9"/>
  <c r="AW224" i="9"/>
  <c r="AW225" i="9"/>
  <c r="AW226" i="9"/>
  <c r="AW227" i="9"/>
  <c r="AW228" i="9"/>
  <c r="AW229" i="9"/>
  <c r="AW230" i="9"/>
  <c r="AW231" i="9"/>
  <c r="AW232" i="9"/>
  <c r="AW233" i="9"/>
  <c r="AW234" i="9"/>
  <c r="AW235" i="9"/>
  <c r="AW236" i="9"/>
  <c r="AW237" i="9"/>
  <c r="AW238" i="9"/>
  <c r="AW239" i="9"/>
  <c r="AW240" i="9"/>
  <c r="AW241" i="9"/>
  <c r="AW242" i="9"/>
  <c r="AW243" i="9"/>
  <c r="AW244" i="9"/>
  <c r="AW245" i="9"/>
  <c r="AW246" i="9"/>
  <c r="AW247" i="9"/>
  <c r="AW248" i="9"/>
  <c r="AW249" i="9"/>
  <c r="AW250" i="9"/>
  <c r="AW251" i="9"/>
  <c r="AW252" i="9"/>
  <c r="AW253" i="9"/>
  <c r="AW254" i="9"/>
  <c r="AW255" i="9"/>
  <c r="AW256" i="9"/>
  <c r="AW257" i="9"/>
  <c r="AW258" i="9"/>
  <c r="AW259" i="9"/>
  <c r="AW260" i="9"/>
  <c r="AW261" i="9"/>
  <c r="AW262" i="9"/>
  <c r="AW263" i="9"/>
  <c r="AY216" i="9"/>
  <c r="AX216" i="9"/>
  <c r="AW216" i="9"/>
  <c r="AM217" i="9"/>
  <c r="AM218" i="9"/>
  <c r="AM219" i="9"/>
  <c r="AM220" i="9"/>
  <c r="AM221" i="9"/>
  <c r="AM222" i="9"/>
  <c r="AM223" i="9"/>
  <c r="AM224" i="9"/>
  <c r="AM225" i="9"/>
  <c r="AM226" i="9"/>
  <c r="AM227" i="9"/>
  <c r="AM228" i="9"/>
  <c r="AM229" i="9"/>
  <c r="AM230" i="9"/>
  <c r="AM231" i="9"/>
  <c r="AM232" i="9"/>
  <c r="AM233" i="9"/>
  <c r="AM234" i="9"/>
  <c r="AM235" i="9"/>
  <c r="AM236" i="9"/>
  <c r="AM237" i="9"/>
  <c r="AM238" i="9"/>
  <c r="AM239" i="9"/>
  <c r="AM240" i="9"/>
  <c r="AM241" i="9"/>
  <c r="AM242" i="9"/>
  <c r="AM243" i="9"/>
  <c r="AM244" i="9"/>
  <c r="AM245" i="9"/>
  <c r="AM246" i="9"/>
  <c r="AM247" i="9"/>
  <c r="AM248" i="9"/>
  <c r="AM249" i="9"/>
  <c r="AM250" i="9"/>
  <c r="AM251" i="9"/>
  <c r="AM252" i="9"/>
  <c r="AM253" i="9"/>
  <c r="AM254" i="9"/>
  <c r="AM255" i="9"/>
  <c r="AM256" i="9"/>
  <c r="AM257" i="9"/>
  <c r="AM258" i="9"/>
  <c r="AM259" i="9"/>
  <c r="AM260" i="9"/>
  <c r="AM261" i="9"/>
  <c r="AM262" i="9"/>
  <c r="AM263" i="9"/>
  <c r="AL217" i="9"/>
  <c r="AL218" i="9"/>
  <c r="AL219" i="9"/>
  <c r="AL220" i="9"/>
  <c r="AL221" i="9"/>
  <c r="AL222" i="9"/>
  <c r="AL223" i="9"/>
  <c r="AL224" i="9"/>
  <c r="AL225" i="9"/>
  <c r="AL226" i="9"/>
  <c r="AL227" i="9"/>
  <c r="AL228" i="9"/>
  <c r="AL229" i="9"/>
  <c r="AL230" i="9"/>
  <c r="AL231" i="9"/>
  <c r="AL232" i="9"/>
  <c r="AL233" i="9"/>
  <c r="AL234" i="9"/>
  <c r="AL235" i="9"/>
  <c r="AL236" i="9"/>
  <c r="AL237" i="9"/>
  <c r="AL238" i="9"/>
  <c r="AL239" i="9"/>
  <c r="AL240" i="9"/>
  <c r="AL241" i="9"/>
  <c r="AL242" i="9"/>
  <c r="AL243" i="9"/>
  <c r="AL244" i="9"/>
  <c r="AL245" i="9"/>
  <c r="AL246" i="9"/>
  <c r="AL247" i="9"/>
  <c r="AL248" i="9"/>
  <c r="AL249" i="9"/>
  <c r="AL250" i="9"/>
  <c r="AL251" i="9"/>
  <c r="AL252" i="9"/>
  <c r="AL253" i="9"/>
  <c r="AL254" i="9"/>
  <c r="AL255" i="9"/>
  <c r="AL256" i="9"/>
  <c r="AL257" i="9"/>
  <c r="AL258" i="9"/>
  <c r="AL259" i="9"/>
  <c r="AL260" i="9"/>
  <c r="AL261" i="9"/>
  <c r="AL262" i="9"/>
  <c r="AL263" i="9"/>
  <c r="AK217" i="9"/>
  <c r="AK218" i="9"/>
  <c r="AK219" i="9"/>
  <c r="AK220" i="9"/>
  <c r="AK221" i="9"/>
  <c r="AK222" i="9"/>
  <c r="AK223" i="9"/>
  <c r="AK224" i="9"/>
  <c r="AK225" i="9"/>
  <c r="AK226" i="9"/>
  <c r="AK227" i="9"/>
  <c r="AK228" i="9"/>
  <c r="AK229" i="9"/>
  <c r="AK230" i="9"/>
  <c r="AK231" i="9"/>
  <c r="AK232" i="9"/>
  <c r="AK233" i="9"/>
  <c r="AK234" i="9"/>
  <c r="AK235" i="9"/>
  <c r="AK236" i="9"/>
  <c r="AK237" i="9"/>
  <c r="AK238" i="9"/>
  <c r="AK239" i="9"/>
  <c r="AK240" i="9"/>
  <c r="AK241" i="9"/>
  <c r="AK242" i="9"/>
  <c r="AK243" i="9"/>
  <c r="AK244" i="9"/>
  <c r="AK245" i="9"/>
  <c r="AK246" i="9"/>
  <c r="AK247" i="9"/>
  <c r="AK248" i="9"/>
  <c r="AK249" i="9"/>
  <c r="AK250" i="9"/>
  <c r="AK251" i="9"/>
  <c r="AK252" i="9"/>
  <c r="AK253" i="9"/>
  <c r="AK254" i="9"/>
  <c r="AK255" i="9"/>
  <c r="AK256" i="9"/>
  <c r="AK257" i="9"/>
  <c r="AK258" i="9"/>
  <c r="AK259" i="9"/>
  <c r="AK260" i="9"/>
  <c r="AK261" i="9"/>
  <c r="AK262" i="9"/>
  <c r="AK263" i="9"/>
  <c r="AM216" i="9"/>
  <c r="AL216" i="9"/>
  <c r="AK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F217" i="9"/>
  <c r="AF218" i="9"/>
  <c r="AF219" i="9"/>
  <c r="AF220" i="9"/>
  <c r="AF221" i="9"/>
  <c r="AF222" i="9"/>
  <c r="AF223" i="9"/>
  <c r="AF224" i="9"/>
  <c r="AF225" i="9"/>
  <c r="AF226" i="9"/>
  <c r="AF227" i="9"/>
  <c r="AF228" i="9"/>
  <c r="AF229" i="9"/>
  <c r="AF230" i="9"/>
  <c r="AF231" i="9"/>
  <c r="AF232" i="9"/>
  <c r="AF233" i="9"/>
  <c r="AF234" i="9"/>
  <c r="AF235" i="9"/>
  <c r="AF236" i="9"/>
  <c r="AF237" i="9"/>
  <c r="AF238" i="9"/>
  <c r="AF239" i="9"/>
  <c r="AF240" i="9"/>
  <c r="AF241" i="9"/>
  <c r="AF242" i="9"/>
  <c r="AF243" i="9"/>
  <c r="AF244" i="9"/>
  <c r="AF245" i="9"/>
  <c r="AF246" i="9"/>
  <c r="AF247" i="9"/>
  <c r="AF248" i="9"/>
  <c r="AF249" i="9"/>
  <c r="AF250" i="9"/>
  <c r="AF251" i="9"/>
  <c r="AF252" i="9"/>
  <c r="AF253" i="9"/>
  <c r="AF254" i="9"/>
  <c r="AF255" i="9"/>
  <c r="AF256" i="9"/>
  <c r="AF257" i="9"/>
  <c r="AF258" i="9"/>
  <c r="AF259" i="9"/>
  <c r="AF260" i="9"/>
  <c r="AF261" i="9"/>
  <c r="AF262" i="9"/>
  <c r="AF263" i="9"/>
  <c r="AE217" i="9"/>
  <c r="AE218" i="9"/>
  <c r="AE219" i="9"/>
  <c r="AE220" i="9"/>
  <c r="AE221" i="9"/>
  <c r="AE222" i="9"/>
  <c r="AE223" i="9"/>
  <c r="AE224" i="9"/>
  <c r="AE225" i="9"/>
  <c r="AE226" i="9"/>
  <c r="AE227" i="9"/>
  <c r="AE228" i="9"/>
  <c r="AE229" i="9"/>
  <c r="AE230" i="9"/>
  <c r="AE231" i="9"/>
  <c r="AE232" i="9"/>
  <c r="AE233" i="9"/>
  <c r="AE234" i="9"/>
  <c r="AE235" i="9"/>
  <c r="AE236" i="9"/>
  <c r="AE237" i="9"/>
  <c r="AE238" i="9"/>
  <c r="AE239" i="9"/>
  <c r="AE240" i="9"/>
  <c r="AE241" i="9"/>
  <c r="AE242" i="9"/>
  <c r="AE243" i="9"/>
  <c r="AE244" i="9"/>
  <c r="AE245" i="9"/>
  <c r="AE246" i="9"/>
  <c r="AE247" i="9"/>
  <c r="AE248" i="9"/>
  <c r="AE249" i="9"/>
  <c r="AE250" i="9"/>
  <c r="AE251" i="9"/>
  <c r="AE252" i="9"/>
  <c r="AE253" i="9"/>
  <c r="AE254" i="9"/>
  <c r="AE255" i="9"/>
  <c r="AE256" i="9"/>
  <c r="AE257" i="9"/>
  <c r="AE258" i="9"/>
  <c r="AE259" i="9"/>
  <c r="AE260" i="9"/>
  <c r="AE261" i="9"/>
  <c r="AE262" i="9"/>
  <c r="AE263" i="9"/>
  <c r="AG216" i="9"/>
  <c r="AF216" i="9"/>
  <c r="AE216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X164" i="9"/>
  <c r="AX165" i="9"/>
  <c r="AX166" i="9"/>
  <c r="AX167" i="9"/>
  <c r="AX168" i="9"/>
  <c r="AX169" i="9"/>
  <c r="AX170" i="9"/>
  <c r="AX171" i="9"/>
  <c r="AX172" i="9"/>
  <c r="AX173" i="9"/>
  <c r="AX174" i="9"/>
  <c r="AX175" i="9"/>
  <c r="AX176" i="9"/>
  <c r="AX177" i="9"/>
  <c r="AX178" i="9"/>
  <c r="AX179" i="9"/>
  <c r="AX180" i="9"/>
  <c r="AX181" i="9"/>
  <c r="AX182" i="9"/>
  <c r="AX183" i="9"/>
  <c r="AX184" i="9"/>
  <c r="AX185" i="9"/>
  <c r="AX186" i="9"/>
  <c r="AX187" i="9"/>
  <c r="AX188" i="9"/>
  <c r="AX189" i="9"/>
  <c r="AX190" i="9"/>
  <c r="AX191" i="9"/>
  <c r="AX192" i="9"/>
  <c r="AX193" i="9"/>
  <c r="AX194" i="9"/>
  <c r="AX195" i="9"/>
  <c r="AX196" i="9"/>
  <c r="AX197" i="9"/>
  <c r="AX198" i="9"/>
  <c r="AX199" i="9"/>
  <c r="AX200" i="9"/>
  <c r="AX201" i="9"/>
  <c r="AX202" i="9"/>
  <c r="AX203" i="9"/>
  <c r="AX204" i="9"/>
  <c r="AX205" i="9"/>
  <c r="AX206" i="9"/>
  <c r="AX207" i="9"/>
  <c r="AX208" i="9"/>
  <c r="AX209" i="9"/>
  <c r="AX210" i="9"/>
  <c r="AW164" i="9"/>
  <c r="AW165" i="9"/>
  <c r="AW166" i="9"/>
  <c r="AW167" i="9"/>
  <c r="AW168" i="9"/>
  <c r="AW169" i="9"/>
  <c r="AW170" i="9"/>
  <c r="AW171" i="9"/>
  <c r="AW172" i="9"/>
  <c r="AW173" i="9"/>
  <c r="AW174" i="9"/>
  <c r="AW175" i="9"/>
  <c r="AW176" i="9"/>
  <c r="AW177" i="9"/>
  <c r="AW178" i="9"/>
  <c r="AW179" i="9"/>
  <c r="AW180" i="9"/>
  <c r="AW181" i="9"/>
  <c r="AW182" i="9"/>
  <c r="AW183" i="9"/>
  <c r="AW184" i="9"/>
  <c r="AW185" i="9"/>
  <c r="AW186" i="9"/>
  <c r="AW187" i="9"/>
  <c r="AW188" i="9"/>
  <c r="AW189" i="9"/>
  <c r="AW190" i="9"/>
  <c r="AW191" i="9"/>
  <c r="AW192" i="9"/>
  <c r="AW193" i="9"/>
  <c r="AW194" i="9"/>
  <c r="AW195" i="9"/>
  <c r="AW196" i="9"/>
  <c r="AW197" i="9"/>
  <c r="AW198" i="9"/>
  <c r="AW199" i="9"/>
  <c r="AW200" i="9"/>
  <c r="AW201" i="9"/>
  <c r="AW202" i="9"/>
  <c r="AW203" i="9"/>
  <c r="AW204" i="9"/>
  <c r="AW205" i="9"/>
  <c r="AW206" i="9"/>
  <c r="AW207" i="9"/>
  <c r="AW208" i="9"/>
  <c r="AW209" i="9"/>
  <c r="AW210" i="9"/>
  <c r="AY163" i="9"/>
  <c r="AX163" i="9"/>
  <c r="AW163" i="9"/>
  <c r="AM164" i="9"/>
  <c r="AM165" i="9"/>
  <c r="AM166" i="9"/>
  <c r="AM167" i="9"/>
  <c r="AM168" i="9"/>
  <c r="AM169" i="9"/>
  <c r="AM170" i="9"/>
  <c r="AM171" i="9"/>
  <c r="AM172" i="9"/>
  <c r="AM173" i="9"/>
  <c r="AM174" i="9"/>
  <c r="AM175" i="9"/>
  <c r="AM176" i="9"/>
  <c r="AM177" i="9"/>
  <c r="AM178" i="9"/>
  <c r="AM179" i="9"/>
  <c r="AM180" i="9"/>
  <c r="AM181" i="9"/>
  <c r="AM182" i="9"/>
  <c r="AM183" i="9"/>
  <c r="AM184" i="9"/>
  <c r="AM185" i="9"/>
  <c r="AM186" i="9"/>
  <c r="AM187" i="9"/>
  <c r="AM188" i="9"/>
  <c r="AM189" i="9"/>
  <c r="AM190" i="9"/>
  <c r="AM191" i="9"/>
  <c r="AM192" i="9"/>
  <c r="AM193" i="9"/>
  <c r="AM194" i="9"/>
  <c r="AM195" i="9"/>
  <c r="AM196" i="9"/>
  <c r="AM197" i="9"/>
  <c r="AM198" i="9"/>
  <c r="AM199" i="9"/>
  <c r="AM200" i="9"/>
  <c r="AM201" i="9"/>
  <c r="AM202" i="9"/>
  <c r="AM203" i="9"/>
  <c r="AM204" i="9"/>
  <c r="AM205" i="9"/>
  <c r="AM206" i="9"/>
  <c r="AM207" i="9"/>
  <c r="AM208" i="9"/>
  <c r="AM209" i="9"/>
  <c r="AM210" i="9"/>
  <c r="AL164" i="9"/>
  <c r="AL165" i="9"/>
  <c r="AL166" i="9"/>
  <c r="AL167" i="9"/>
  <c r="AL168" i="9"/>
  <c r="AL169" i="9"/>
  <c r="AL170" i="9"/>
  <c r="AL171" i="9"/>
  <c r="AL172" i="9"/>
  <c r="AL173" i="9"/>
  <c r="AL174" i="9"/>
  <c r="AL175" i="9"/>
  <c r="AL176" i="9"/>
  <c r="AL177" i="9"/>
  <c r="AL178" i="9"/>
  <c r="AL179" i="9"/>
  <c r="AL180" i="9"/>
  <c r="AL181" i="9"/>
  <c r="AL182" i="9"/>
  <c r="AL183" i="9"/>
  <c r="AL184" i="9"/>
  <c r="AL185" i="9"/>
  <c r="AL186" i="9"/>
  <c r="AL187" i="9"/>
  <c r="AL188" i="9"/>
  <c r="AL189" i="9"/>
  <c r="AL190" i="9"/>
  <c r="AL191" i="9"/>
  <c r="AL192" i="9"/>
  <c r="AL193" i="9"/>
  <c r="AL194" i="9"/>
  <c r="AL195" i="9"/>
  <c r="AL196" i="9"/>
  <c r="AL197" i="9"/>
  <c r="AL198" i="9"/>
  <c r="AL199" i="9"/>
  <c r="AL200" i="9"/>
  <c r="AL201" i="9"/>
  <c r="AL202" i="9"/>
  <c r="AL203" i="9"/>
  <c r="AL204" i="9"/>
  <c r="AL205" i="9"/>
  <c r="AL206" i="9"/>
  <c r="AL207" i="9"/>
  <c r="AL208" i="9"/>
  <c r="AL209" i="9"/>
  <c r="AL210" i="9"/>
  <c r="AM163" i="9"/>
  <c r="AL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F164" i="9"/>
  <c r="AF165" i="9"/>
  <c r="AF166" i="9"/>
  <c r="AF167" i="9"/>
  <c r="AF168" i="9"/>
  <c r="AF169" i="9"/>
  <c r="AF170" i="9"/>
  <c r="AF171" i="9"/>
  <c r="AF172" i="9"/>
  <c r="AF173" i="9"/>
  <c r="AF174" i="9"/>
  <c r="AF175" i="9"/>
  <c r="AF176" i="9"/>
  <c r="AF177" i="9"/>
  <c r="AF178" i="9"/>
  <c r="AF179" i="9"/>
  <c r="AF180" i="9"/>
  <c r="AF181" i="9"/>
  <c r="AF182" i="9"/>
  <c r="AF183" i="9"/>
  <c r="AF184" i="9"/>
  <c r="AF185" i="9"/>
  <c r="AF186" i="9"/>
  <c r="AF187" i="9"/>
  <c r="AF188" i="9"/>
  <c r="AF189" i="9"/>
  <c r="AF190" i="9"/>
  <c r="AF191" i="9"/>
  <c r="AF192" i="9"/>
  <c r="AF193" i="9"/>
  <c r="AF194" i="9"/>
  <c r="AF195" i="9"/>
  <c r="AF196" i="9"/>
  <c r="AF197" i="9"/>
  <c r="AF198" i="9"/>
  <c r="AF199" i="9"/>
  <c r="AF200" i="9"/>
  <c r="AF201" i="9"/>
  <c r="AF202" i="9"/>
  <c r="AF203" i="9"/>
  <c r="AF204" i="9"/>
  <c r="AF205" i="9"/>
  <c r="AF206" i="9"/>
  <c r="AF207" i="9"/>
  <c r="AF208" i="9"/>
  <c r="AF209" i="9"/>
  <c r="AF210" i="9"/>
  <c r="AE164" i="9"/>
  <c r="AE165" i="9"/>
  <c r="AE166" i="9"/>
  <c r="AE167" i="9"/>
  <c r="AE168" i="9"/>
  <c r="AE169" i="9"/>
  <c r="AE170" i="9"/>
  <c r="AE171" i="9"/>
  <c r="AE172" i="9"/>
  <c r="AE173" i="9"/>
  <c r="AE174" i="9"/>
  <c r="AE175" i="9"/>
  <c r="AE176" i="9"/>
  <c r="AE177" i="9"/>
  <c r="AE178" i="9"/>
  <c r="AE179" i="9"/>
  <c r="AE180" i="9"/>
  <c r="AE181" i="9"/>
  <c r="AE182" i="9"/>
  <c r="AE183" i="9"/>
  <c r="AE184" i="9"/>
  <c r="AE185" i="9"/>
  <c r="AE186" i="9"/>
  <c r="AE187" i="9"/>
  <c r="AE188" i="9"/>
  <c r="AE189" i="9"/>
  <c r="AE190" i="9"/>
  <c r="AE191" i="9"/>
  <c r="AE192" i="9"/>
  <c r="AE193" i="9"/>
  <c r="AE194" i="9"/>
  <c r="AE195" i="9"/>
  <c r="AE196" i="9"/>
  <c r="AE197" i="9"/>
  <c r="AE198" i="9"/>
  <c r="AE199" i="9"/>
  <c r="AE200" i="9"/>
  <c r="AE201" i="9"/>
  <c r="AE202" i="9"/>
  <c r="AE203" i="9"/>
  <c r="AE204" i="9"/>
  <c r="AE205" i="9"/>
  <c r="AE206" i="9"/>
  <c r="AE207" i="9"/>
  <c r="AE208" i="9"/>
  <c r="AE209" i="9"/>
  <c r="AE210" i="9"/>
  <c r="AG163" i="9"/>
  <c r="AF163" i="9"/>
  <c r="AE163" i="9"/>
  <c r="AE110" i="9"/>
  <c r="AH163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X111" i="9"/>
  <c r="AX112" i="9"/>
  <c r="AX113" i="9"/>
  <c r="AX114" i="9"/>
  <c r="AX115" i="9"/>
  <c r="AX116" i="9"/>
  <c r="AX117" i="9"/>
  <c r="AX118" i="9"/>
  <c r="AX119" i="9"/>
  <c r="AX120" i="9"/>
  <c r="AX121" i="9"/>
  <c r="AX122" i="9"/>
  <c r="AX123" i="9"/>
  <c r="AX124" i="9"/>
  <c r="AX125" i="9"/>
  <c r="AX126" i="9"/>
  <c r="AX127" i="9"/>
  <c r="AX128" i="9"/>
  <c r="AX129" i="9"/>
  <c r="AX130" i="9"/>
  <c r="AX131" i="9"/>
  <c r="AX132" i="9"/>
  <c r="AX133" i="9"/>
  <c r="AX134" i="9"/>
  <c r="AX135" i="9"/>
  <c r="AX136" i="9"/>
  <c r="AX137" i="9"/>
  <c r="AX138" i="9"/>
  <c r="AX139" i="9"/>
  <c r="AX140" i="9"/>
  <c r="AX141" i="9"/>
  <c r="AX142" i="9"/>
  <c r="AX143" i="9"/>
  <c r="AX144" i="9"/>
  <c r="AX145" i="9"/>
  <c r="AX146" i="9"/>
  <c r="AX147" i="9"/>
  <c r="AX148" i="9"/>
  <c r="AX149" i="9"/>
  <c r="AX150" i="9"/>
  <c r="AX151" i="9"/>
  <c r="AX152" i="9"/>
  <c r="AX153" i="9"/>
  <c r="AX154" i="9"/>
  <c r="AX155" i="9"/>
  <c r="AX156" i="9"/>
  <c r="AX157" i="9"/>
  <c r="AW111" i="9"/>
  <c r="AW112" i="9"/>
  <c r="AW113" i="9"/>
  <c r="AW114" i="9"/>
  <c r="AW115" i="9"/>
  <c r="AW116" i="9"/>
  <c r="AW117" i="9"/>
  <c r="AW118" i="9"/>
  <c r="AW119" i="9"/>
  <c r="AW120" i="9"/>
  <c r="AW121" i="9"/>
  <c r="AW122" i="9"/>
  <c r="AW123" i="9"/>
  <c r="AW124" i="9"/>
  <c r="AW125" i="9"/>
  <c r="AW126" i="9"/>
  <c r="AW127" i="9"/>
  <c r="AW128" i="9"/>
  <c r="AW129" i="9"/>
  <c r="AW130" i="9"/>
  <c r="AW131" i="9"/>
  <c r="AW132" i="9"/>
  <c r="AW133" i="9"/>
  <c r="AW134" i="9"/>
  <c r="AW135" i="9"/>
  <c r="AW136" i="9"/>
  <c r="AW137" i="9"/>
  <c r="AW138" i="9"/>
  <c r="AW139" i="9"/>
  <c r="AW140" i="9"/>
  <c r="AW141" i="9"/>
  <c r="AW142" i="9"/>
  <c r="AW143" i="9"/>
  <c r="AW144" i="9"/>
  <c r="AW145" i="9"/>
  <c r="AW146" i="9"/>
  <c r="AW147" i="9"/>
  <c r="AW148" i="9"/>
  <c r="AW149" i="9"/>
  <c r="AW150" i="9"/>
  <c r="AW151" i="9"/>
  <c r="AW152" i="9"/>
  <c r="AW153" i="9"/>
  <c r="AW154" i="9"/>
  <c r="AW155" i="9"/>
  <c r="AW156" i="9"/>
  <c r="AW157" i="9"/>
  <c r="AY110" i="9"/>
  <c r="AX110" i="9"/>
  <c r="AW110" i="9"/>
  <c r="AM111" i="9"/>
  <c r="AM112" i="9"/>
  <c r="AM113" i="9"/>
  <c r="AM114" i="9"/>
  <c r="AM115" i="9"/>
  <c r="AM116" i="9"/>
  <c r="AM117" i="9"/>
  <c r="AM118" i="9"/>
  <c r="AM119" i="9"/>
  <c r="AM120" i="9"/>
  <c r="AM121" i="9"/>
  <c r="AM122" i="9"/>
  <c r="AM123" i="9"/>
  <c r="AM124" i="9"/>
  <c r="AM125" i="9"/>
  <c r="AM126" i="9"/>
  <c r="AM127" i="9"/>
  <c r="AM128" i="9"/>
  <c r="AM129" i="9"/>
  <c r="AM130" i="9"/>
  <c r="AM131" i="9"/>
  <c r="AM132" i="9"/>
  <c r="AM133" i="9"/>
  <c r="AM134" i="9"/>
  <c r="AM135" i="9"/>
  <c r="AM136" i="9"/>
  <c r="AM137" i="9"/>
  <c r="AM138" i="9"/>
  <c r="AM139" i="9"/>
  <c r="AM140" i="9"/>
  <c r="AM141" i="9"/>
  <c r="AM142" i="9"/>
  <c r="AM143" i="9"/>
  <c r="AM144" i="9"/>
  <c r="AM145" i="9"/>
  <c r="AM146" i="9"/>
  <c r="AM147" i="9"/>
  <c r="AM148" i="9"/>
  <c r="AM149" i="9"/>
  <c r="AM150" i="9"/>
  <c r="AM151" i="9"/>
  <c r="AM152" i="9"/>
  <c r="AM153" i="9"/>
  <c r="AM154" i="9"/>
  <c r="AM155" i="9"/>
  <c r="AM156" i="9"/>
  <c r="AM157" i="9"/>
  <c r="AL111" i="9"/>
  <c r="AL112" i="9"/>
  <c r="AL113" i="9"/>
  <c r="AL114" i="9"/>
  <c r="AL115" i="9"/>
  <c r="AL116" i="9"/>
  <c r="AL117" i="9"/>
  <c r="AL118" i="9"/>
  <c r="AL119" i="9"/>
  <c r="AL120" i="9"/>
  <c r="AL121" i="9"/>
  <c r="AL122" i="9"/>
  <c r="AL123" i="9"/>
  <c r="AL124" i="9"/>
  <c r="AL125" i="9"/>
  <c r="AL126" i="9"/>
  <c r="AL127" i="9"/>
  <c r="AL128" i="9"/>
  <c r="AL129" i="9"/>
  <c r="AL130" i="9"/>
  <c r="AL131" i="9"/>
  <c r="AL132" i="9"/>
  <c r="AL133" i="9"/>
  <c r="AL134" i="9"/>
  <c r="AL135" i="9"/>
  <c r="AL136" i="9"/>
  <c r="AL137" i="9"/>
  <c r="AL138" i="9"/>
  <c r="AL139" i="9"/>
  <c r="AL140" i="9"/>
  <c r="AL141" i="9"/>
  <c r="AL142" i="9"/>
  <c r="AL143" i="9"/>
  <c r="AL144" i="9"/>
  <c r="AL145" i="9"/>
  <c r="AL146" i="9"/>
  <c r="AL147" i="9"/>
  <c r="AL148" i="9"/>
  <c r="AL149" i="9"/>
  <c r="AL150" i="9"/>
  <c r="AL151" i="9"/>
  <c r="AL152" i="9"/>
  <c r="AL153" i="9"/>
  <c r="AL154" i="9"/>
  <c r="AL155" i="9"/>
  <c r="AL156" i="9"/>
  <c r="AL157" i="9"/>
  <c r="AK111" i="9"/>
  <c r="AK112" i="9"/>
  <c r="AK113" i="9"/>
  <c r="AK114" i="9"/>
  <c r="AK115" i="9"/>
  <c r="AK116" i="9"/>
  <c r="AK117" i="9"/>
  <c r="AK118" i="9"/>
  <c r="AK119" i="9"/>
  <c r="AK120" i="9"/>
  <c r="AK121" i="9"/>
  <c r="AK122" i="9"/>
  <c r="AK123" i="9"/>
  <c r="AK124" i="9"/>
  <c r="AK125" i="9"/>
  <c r="AK126" i="9"/>
  <c r="AK127" i="9"/>
  <c r="AK128" i="9"/>
  <c r="AK129" i="9"/>
  <c r="AK130" i="9"/>
  <c r="AK131" i="9"/>
  <c r="AK132" i="9"/>
  <c r="AK133" i="9"/>
  <c r="AK134" i="9"/>
  <c r="AK135" i="9"/>
  <c r="AK136" i="9"/>
  <c r="AK137" i="9"/>
  <c r="AK138" i="9"/>
  <c r="AK139" i="9"/>
  <c r="AK140" i="9"/>
  <c r="AK141" i="9"/>
  <c r="AK142" i="9"/>
  <c r="AK143" i="9"/>
  <c r="AK144" i="9"/>
  <c r="AK145" i="9"/>
  <c r="AK146" i="9"/>
  <c r="AK147" i="9"/>
  <c r="AK148" i="9"/>
  <c r="AK149" i="9"/>
  <c r="AK150" i="9"/>
  <c r="AK151" i="9"/>
  <c r="AK152" i="9"/>
  <c r="AK153" i="9"/>
  <c r="AK154" i="9"/>
  <c r="AK155" i="9"/>
  <c r="AK156" i="9"/>
  <c r="AK157" i="9"/>
  <c r="AK110" i="9"/>
  <c r="AN110" i="9"/>
  <c r="AM110" i="9"/>
  <c r="AL110" i="9"/>
  <c r="AF111" i="9"/>
  <c r="AF112" i="9"/>
  <c r="AF113" i="9"/>
  <c r="AF114" i="9"/>
  <c r="AF115" i="9"/>
  <c r="AF116" i="9"/>
  <c r="AF117" i="9"/>
  <c r="AF118" i="9"/>
  <c r="AF119" i="9"/>
  <c r="AF120" i="9"/>
  <c r="AF121" i="9"/>
  <c r="AF122" i="9"/>
  <c r="AF123" i="9"/>
  <c r="AF124" i="9"/>
  <c r="AF125" i="9"/>
  <c r="AF126" i="9"/>
  <c r="AF127" i="9"/>
  <c r="AF128" i="9"/>
  <c r="AF129" i="9"/>
  <c r="AF130" i="9"/>
  <c r="AF131" i="9"/>
  <c r="AF132" i="9"/>
  <c r="AF133" i="9"/>
  <c r="AF134" i="9"/>
  <c r="AF135" i="9"/>
  <c r="AF136" i="9"/>
  <c r="AF137" i="9"/>
  <c r="AF138" i="9"/>
  <c r="AF139" i="9"/>
  <c r="AF140" i="9"/>
  <c r="AF141" i="9"/>
  <c r="AF142" i="9"/>
  <c r="AF143" i="9"/>
  <c r="AF144" i="9"/>
  <c r="AF145" i="9"/>
  <c r="AF146" i="9"/>
  <c r="AF147" i="9"/>
  <c r="AF148" i="9"/>
  <c r="AF149" i="9"/>
  <c r="AF150" i="9"/>
  <c r="AF151" i="9"/>
  <c r="AF152" i="9"/>
  <c r="AF153" i="9"/>
  <c r="AF154" i="9"/>
  <c r="AF155" i="9"/>
  <c r="AF156" i="9"/>
  <c r="AF157" i="9"/>
  <c r="AG157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F110" i="9"/>
  <c r="AG110" i="9"/>
  <c r="AE111" i="9"/>
  <c r="AE112" i="9"/>
  <c r="AE113" i="9"/>
  <c r="AE114" i="9"/>
  <c r="AE115" i="9"/>
  <c r="AE116" i="9"/>
  <c r="AE117" i="9"/>
  <c r="AE118" i="9"/>
  <c r="AE119" i="9"/>
  <c r="AE120" i="9"/>
  <c r="AE121" i="9"/>
  <c r="AE122" i="9"/>
  <c r="AE123" i="9"/>
  <c r="AE124" i="9"/>
  <c r="AE125" i="9"/>
  <c r="AE126" i="9"/>
  <c r="AE127" i="9"/>
  <c r="AE128" i="9"/>
  <c r="AE129" i="9"/>
  <c r="AE130" i="9"/>
  <c r="AE131" i="9"/>
  <c r="AE132" i="9"/>
  <c r="AE133" i="9"/>
  <c r="AE134" i="9"/>
  <c r="AE135" i="9"/>
  <c r="AE136" i="9"/>
  <c r="AE137" i="9"/>
  <c r="AE138" i="9"/>
  <c r="AE139" i="9"/>
  <c r="AE140" i="9"/>
  <c r="AE141" i="9"/>
  <c r="AE142" i="9"/>
  <c r="AE143" i="9"/>
  <c r="AE144" i="9"/>
  <c r="AE145" i="9"/>
  <c r="AE146" i="9"/>
  <c r="AE147" i="9"/>
  <c r="AE148" i="9"/>
  <c r="AE149" i="9"/>
  <c r="AE150" i="9"/>
  <c r="AE151" i="9"/>
  <c r="AE152" i="9"/>
  <c r="AE153" i="9"/>
  <c r="AE154" i="9"/>
  <c r="AE155" i="9"/>
  <c r="AE156" i="9"/>
  <c r="AE1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57" i="9"/>
  <c r="AF58" i="9"/>
  <c r="AF59" i="9"/>
  <c r="AF60" i="9"/>
  <c r="AF61" i="9"/>
  <c r="AF62" i="9"/>
  <c r="AF63" i="9"/>
  <c r="AF64" i="9"/>
  <c r="AF65" i="9"/>
  <c r="AF66" i="9"/>
  <c r="AF67" i="9"/>
  <c r="AF68" i="9"/>
  <c r="AF69" i="9"/>
  <c r="AF70" i="9"/>
  <c r="AF71" i="9"/>
  <c r="AF72" i="9"/>
  <c r="AF73" i="9"/>
  <c r="AF74" i="9"/>
  <c r="AF75" i="9"/>
  <c r="AF76" i="9"/>
  <c r="AF77" i="9"/>
  <c r="AF78" i="9"/>
  <c r="AF79" i="9"/>
  <c r="AF80" i="9"/>
  <c r="AF81" i="9"/>
  <c r="AF82" i="9"/>
  <c r="AF83" i="9"/>
  <c r="AF84" i="9"/>
  <c r="AF85" i="9"/>
  <c r="AF86" i="9"/>
  <c r="AF87" i="9"/>
  <c r="AF88" i="9"/>
  <c r="AF89" i="9"/>
  <c r="AF90" i="9"/>
  <c r="AF91" i="9"/>
  <c r="AF92" i="9"/>
  <c r="AF93" i="9"/>
  <c r="AF94" i="9"/>
  <c r="AF95" i="9"/>
  <c r="AF96" i="9"/>
  <c r="AF97" i="9"/>
  <c r="AF98" i="9"/>
  <c r="AF99" i="9"/>
  <c r="AF100" i="9"/>
  <c r="AF101" i="9"/>
  <c r="AF102" i="9"/>
  <c r="AF103" i="9"/>
  <c r="AF104" i="9"/>
  <c r="AF57" i="9"/>
  <c r="AE58" i="9"/>
  <c r="AE59" i="9"/>
  <c r="AE60" i="9"/>
  <c r="AE61" i="9"/>
  <c r="AE62" i="9"/>
  <c r="AE63" i="9"/>
  <c r="AE64" i="9"/>
  <c r="AE65" i="9"/>
  <c r="AE66" i="9"/>
  <c r="AE67" i="9"/>
  <c r="AE68" i="9"/>
  <c r="AE69" i="9"/>
  <c r="AE70" i="9"/>
  <c r="AE71" i="9"/>
  <c r="AE72" i="9"/>
  <c r="AE73" i="9"/>
  <c r="AE74" i="9"/>
  <c r="AE75" i="9"/>
  <c r="AE76" i="9"/>
  <c r="AE77" i="9"/>
  <c r="AE78" i="9"/>
  <c r="AE79" i="9"/>
  <c r="AE80" i="9"/>
  <c r="AE81" i="9"/>
  <c r="AE82" i="9"/>
  <c r="AE83" i="9"/>
  <c r="AE84" i="9"/>
  <c r="AE85" i="9"/>
  <c r="AE86" i="9"/>
  <c r="AE87" i="9"/>
  <c r="AE88" i="9"/>
  <c r="AE89" i="9"/>
  <c r="AE90" i="9"/>
  <c r="AE91" i="9"/>
  <c r="AE92" i="9"/>
  <c r="AE93" i="9"/>
  <c r="AE94" i="9"/>
  <c r="AE95" i="9"/>
  <c r="AE96" i="9"/>
  <c r="AE97" i="9"/>
  <c r="AE98" i="9"/>
  <c r="AE99" i="9"/>
  <c r="AE100" i="9"/>
  <c r="AE101" i="9"/>
  <c r="AE102" i="9"/>
  <c r="AE103" i="9"/>
  <c r="AE104" i="9"/>
  <c r="AE57" i="9"/>
  <c r="AM5" i="9"/>
  <c r="AM6" i="9"/>
  <c r="AM7" i="9"/>
  <c r="AM8" i="9"/>
  <c r="AM9" i="9"/>
  <c r="AM10" i="9"/>
  <c r="AM11" i="9"/>
  <c r="AM12" i="9"/>
  <c r="AM13" i="9"/>
  <c r="AM14" i="9"/>
  <c r="AM15" i="9"/>
  <c r="AM16" i="9"/>
  <c r="AM17" i="9"/>
  <c r="AM18" i="9"/>
  <c r="AM19" i="9"/>
  <c r="AM20" i="9"/>
  <c r="AM21" i="9"/>
  <c r="AM22" i="9"/>
  <c r="AM23" i="9"/>
  <c r="AM24" i="9"/>
  <c r="AM25" i="9"/>
  <c r="AM26" i="9"/>
  <c r="AM27" i="9"/>
  <c r="AM28" i="9"/>
  <c r="AM29" i="9"/>
  <c r="AM30" i="9"/>
  <c r="AM31" i="9"/>
  <c r="AM32" i="9"/>
  <c r="AM33" i="9"/>
  <c r="AM34" i="9"/>
  <c r="AM35" i="9"/>
  <c r="AM36" i="9"/>
  <c r="AM37" i="9"/>
  <c r="AM38" i="9"/>
  <c r="AM39" i="9"/>
  <c r="AM40" i="9"/>
  <c r="AM41" i="9"/>
  <c r="AM42" i="9"/>
  <c r="AM43" i="9"/>
  <c r="AM44" i="9"/>
  <c r="AM45" i="9"/>
  <c r="AM46" i="9"/>
  <c r="AM47" i="9"/>
  <c r="AM48" i="9"/>
  <c r="AM49" i="9"/>
  <c r="AM50" i="9"/>
  <c r="AM51" i="9"/>
  <c r="AM4" i="9"/>
  <c r="AL5" i="9"/>
  <c r="AL6" i="9"/>
  <c r="AL7" i="9"/>
  <c r="AL8" i="9"/>
  <c r="AL9" i="9"/>
  <c r="AL10" i="9"/>
  <c r="AL11" i="9"/>
  <c r="AL12" i="9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L33" i="9"/>
  <c r="AL34" i="9"/>
  <c r="AL35" i="9"/>
  <c r="AL36" i="9"/>
  <c r="AL37" i="9"/>
  <c r="AL38" i="9"/>
  <c r="AL39" i="9"/>
  <c r="AL40" i="9"/>
  <c r="AL41" i="9"/>
  <c r="AL42" i="9"/>
  <c r="AL43" i="9"/>
  <c r="AL44" i="9"/>
  <c r="AL45" i="9"/>
  <c r="AL46" i="9"/>
  <c r="AL47" i="9"/>
  <c r="AL48" i="9"/>
  <c r="AL49" i="9"/>
  <c r="AL50" i="9"/>
  <c r="AL51" i="9"/>
  <c r="AL4" i="9"/>
  <c r="AK5" i="9"/>
  <c r="AK6" i="9"/>
  <c r="AK7" i="9"/>
  <c r="AK8" i="9"/>
  <c r="AK9" i="9"/>
  <c r="AK10" i="9"/>
  <c r="AK11" i="9"/>
  <c r="AK12" i="9"/>
  <c r="AK13" i="9"/>
  <c r="AK14" i="9"/>
  <c r="AK15" i="9"/>
  <c r="AK16" i="9"/>
  <c r="AK17" i="9"/>
  <c r="AK18" i="9"/>
  <c r="AK19" i="9"/>
  <c r="AK20" i="9"/>
  <c r="AK21" i="9"/>
  <c r="AK22" i="9"/>
  <c r="AK23" i="9"/>
  <c r="AK24" i="9"/>
  <c r="AK25" i="9"/>
  <c r="AK26" i="9"/>
  <c r="AK27" i="9"/>
  <c r="AK28" i="9"/>
  <c r="AK29" i="9"/>
  <c r="AK30" i="9"/>
  <c r="AK31" i="9"/>
  <c r="AK32" i="9"/>
  <c r="AK33" i="9"/>
  <c r="AK34" i="9"/>
  <c r="AK35" i="9"/>
  <c r="AK36" i="9"/>
  <c r="AK37" i="9"/>
  <c r="AK38" i="9"/>
  <c r="AK39" i="9"/>
  <c r="AK40" i="9"/>
  <c r="AK41" i="9"/>
  <c r="AK42" i="9"/>
  <c r="AK43" i="9"/>
  <c r="AK44" i="9"/>
  <c r="AK45" i="9"/>
  <c r="AK46" i="9"/>
  <c r="AK47" i="9"/>
  <c r="AK48" i="9"/>
  <c r="AK49" i="9"/>
  <c r="AK50" i="9"/>
  <c r="AK51" i="9"/>
  <c r="AK4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F5" i="9"/>
  <c r="AF6" i="9"/>
  <c r="AF7" i="9"/>
  <c r="AF8" i="9"/>
  <c r="AF9" i="9"/>
  <c r="AF10" i="9"/>
  <c r="AF11" i="9"/>
  <c r="AF12" i="9"/>
  <c r="AF13" i="9"/>
  <c r="AF14" i="9"/>
  <c r="AF15" i="9"/>
  <c r="AF16" i="9"/>
  <c r="AF17" i="9"/>
  <c r="AF18" i="9"/>
  <c r="AF19" i="9"/>
  <c r="AF20" i="9"/>
  <c r="AF21" i="9"/>
  <c r="AF22" i="9"/>
  <c r="AF23" i="9"/>
  <c r="AF24" i="9"/>
  <c r="AF25" i="9"/>
  <c r="AF26" i="9"/>
  <c r="AF27" i="9"/>
  <c r="AF28" i="9"/>
  <c r="AF29" i="9"/>
  <c r="AF30" i="9"/>
  <c r="AF31" i="9"/>
  <c r="AF32" i="9"/>
  <c r="AF33" i="9"/>
  <c r="AF34" i="9"/>
  <c r="AF35" i="9"/>
  <c r="AF36" i="9"/>
  <c r="AF37" i="9"/>
  <c r="AF38" i="9"/>
  <c r="AF39" i="9"/>
  <c r="AF40" i="9"/>
  <c r="AF41" i="9"/>
  <c r="AF42" i="9"/>
  <c r="AF43" i="9"/>
  <c r="AF44" i="9"/>
  <c r="AF45" i="9"/>
  <c r="AF46" i="9"/>
  <c r="AF47" i="9"/>
  <c r="AF48" i="9"/>
  <c r="AF49" i="9"/>
  <c r="AF50" i="9"/>
  <c r="AF51" i="9"/>
  <c r="AF4" i="9"/>
  <c r="AE5" i="9"/>
  <c r="AE6" i="9"/>
  <c r="AE7" i="9"/>
  <c r="AE8" i="9"/>
  <c r="AE9" i="9"/>
  <c r="AE10" i="9"/>
  <c r="AE11" i="9"/>
  <c r="AE12" i="9"/>
  <c r="AE13" i="9"/>
  <c r="AE14" i="9"/>
  <c r="AE15" i="9"/>
  <c r="AE16" i="9"/>
  <c r="AE17" i="9"/>
  <c r="AE18" i="9"/>
  <c r="AE19" i="9"/>
  <c r="AE20" i="9"/>
  <c r="AE21" i="9"/>
  <c r="AE22" i="9"/>
  <c r="AE23" i="9"/>
  <c r="AE24" i="9"/>
  <c r="AE25" i="9"/>
  <c r="AE26" i="9"/>
  <c r="AE27" i="9"/>
  <c r="AE28" i="9"/>
  <c r="AE29" i="9"/>
  <c r="AE30" i="9"/>
  <c r="AE31" i="9"/>
  <c r="AE32" i="9"/>
  <c r="AE33" i="9"/>
  <c r="AE34" i="9"/>
  <c r="AE35" i="9"/>
  <c r="AE36" i="9"/>
  <c r="AE37" i="9"/>
  <c r="AE38" i="9"/>
  <c r="AE39" i="9"/>
  <c r="AE40" i="9"/>
  <c r="AE41" i="9"/>
  <c r="AE42" i="9"/>
  <c r="AE43" i="9"/>
  <c r="AE44" i="9"/>
  <c r="AE45" i="9"/>
  <c r="AE46" i="9"/>
  <c r="AE47" i="9"/>
  <c r="AE48" i="9"/>
  <c r="AE49" i="9"/>
  <c r="AE50" i="9"/>
  <c r="AE51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269" i="9"/>
  <c r="AN269" i="9"/>
  <c r="AH269" i="9"/>
  <c r="AN270" i="9"/>
  <c r="AN271" i="9"/>
  <c r="AN272" i="9"/>
  <c r="AN273" i="9"/>
  <c r="AN274" i="9"/>
  <c r="AN275" i="9"/>
  <c r="AN276" i="9"/>
  <c r="AN277" i="9"/>
  <c r="AN278" i="9"/>
  <c r="AN279" i="9"/>
  <c r="AN280" i="9"/>
  <c r="AN281" i="9"/>
  <c r="AN282" i="9"/>
  <c r="AN283" i="9"/>
  <c r="AN284" i="9"/>
  <c r="AN285" i="9"/>
  <c r="AN286" i="9"/>
  <c r="AN287" i="9"/>
  <c r="AN288" i="9"/>
  <c r="AN289" i="9"/>
  <c r="AN290" i="9"/>
  <c r="AN291" i="9"/>
  <c r="AN292" i="9"/>
  <c r="AN293" i="9"/>
  <c r="AN294" i="9"/>
  <c r="AN295" i="9"/>
  <c r="AN296" i="9"/>
  <c r="AN297" i="9"/>
  <c r="AN298" i="9"/>
  <c r="AN299" i="9"/>
  <c r="AN300" i="9"/>
  <c r="AN301" i="9"/>
  <c r="AN302" i="9"/>
  <c r="AN303" i="9"/>
  <c r="AN304" i="9"/>
  <c r="AN305" i="9"/>
  <c r="AN306" i="9"/>
  <c r="AN307" i="9"/>
  <c r="AN308" i="9"/>
  <c r="AN309" i="9"/>
  <c r="AN310" i="9"/>
  <c r="AN311" i="9"/>
  <c r="AN312" i="9"/>
  <c r="AN313" i="9"/>
  <c r="AN314" i="9"/>
  <c r="AN315" i="9"/>
  <c r="AN316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16" i="9"/>
  <c r="AN217" i="9"/>
  <c r="AN218" i="9"/>
  <c r="AN219" i="9"/>
  <c r="AN220" i="9"/>
  <c r="AN221" i="9"/>
  <c r="AN222" i="9"/>
  <c r="AN223" i="9"/>
  <c r="AN224" i="9"/>
  <c r="AN225" i="9"/>
  <c r="AN226" i="9"/>
  <c r="AN227" i="9"/>
  <c r="AN228" i="9"/>
  <c r="AN229" i="9"/>
  <c r="AN230" i="9"/>
  <c r="AN231" i="9"/>
  <c r="AN232" i="9"/>
  <c r="AN233" i="9"/>
  <c r="AN234" i="9"/>
  <c r="AN235" i="9"/>
  <c r="AN236" i="9"/>
  <c r="AN237" i="9"/>
  <c r="AN238" i="9"/>
  <c r="AN239" i="9"/>
  <c r="AN240" i="9"/>
  <c r="AN241" i="9"/>
  <c r="AN242" i="9"/>
  <c r="AN243" i="9"/>
  <c r="AN244" i="9"/>
  <c r="AN245" i="9"/>
  <c r="AN246" i="9"/>
  <c r="AN247" i="9"/>
  <c r="AN248" i="9"/>
  <c r="AN249" i="9"/>
  <c r="AN250" i="9"/>
  <c r="AN251" i="9"/>
  <c r="AN252" i="9"/>
  <c r="AN253" i="9"/>
  <c r="AN254" i="9"/>
  <c r="AN255" i="9"/>
  <c r="AN256" i="9"/>
  <c r="AN257" i="9"/>
  <c r="AN258" i="9"/>
  <c r="AN259" i="9"/>
  <c r="AN260" i="9"/>
  <c r="AN261" i="9"/>
  <c r="AN262" i="9"/>
  <c r="AN263" i="9"/>
  <c r="AN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16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163" i="9"/>
  <c r="AN164" i="9"/>
  <c r="AN165" i="9"/>
  <c r="AN166" i="9"/>
  <c r="AN167" i="9"/>
  <c r="AN168" i="9"/>
  <c r="AN169" i="9"/>
  <c r="AN170" i="9"/>
  <c r="AN171" i="9"/>
  <c r="AN172" i="9"/>
  <c r="AN173" i="9"/>
  <c r="AN174" i="9"/>
  <c r="AN175" i="9"/>
  <c r="AN176" i="9"/>
  <c r="AN177" i="9"/>
  <c r="AN178" i="9"/>
  <c r="AN179" i="9"/>
  <c r="AN180" i="9"/>
  <c r="AN181" i="9"/>
  <c r="AN182" i="9"/>
  <c r="AN183" i="9"/>
  <c r="AN184" i="9"/>
  <c r="AN185" i="9"/>
  <c r="AN186" i="9"/>
  <c r="AN187" i="9"/>
  <c r="AN188" i="9"/>
  <c r="AN189" i="9"/>
  <c r="AN190" i="9"/>
  <c r="AN191" i="9"/>
  <c r="AN192" i="9"/>
  <c r="AN193" i="9"/>
  <c r="AN194" i="9"/>
  <c r="AN195" i="9"/>
  <c r="AN196" i="9"/>
  <c r="AN197" i="9"/>
  <c r="AN198" i="9"/>
  <c r="AN199" i="9"/>
  <c r="AN200" i="9"/>
  <c r="AN201" i="9"/>
  <c r="AN202" i="9"/>
  <c r="AN203" i="9"/>
  <c r="AN204" i="9"/>
  <c r="AN205" i="9"/>
  <c r="AN206" i="9"/>
  <c r="AN207" i="9"/>
  <c r="AN208" i="9"/>
  <c r="AN209" i="9"/>
  <c r="AN210" i="9"/>
  <c r="AN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10" i="9"/>
  <c r="AN111" i="9"/>
  <c r="AN112" i="9"/>
  <c r="AN113" i="9"/>
  <c r="AN114" i="9"/>
  <c r="AN115" i="9"/>
  <c r="AN116" i="9"/>
  <c r="AN117" i="9"/>
  <c r="AN118" i="9"/>
  <c r="AN119" i="9"/>
  <c r="AN120" i="9"/>
  <c r="AN121" i="9"/>
  <c r="AN122" i="9"/>
  <c r="AN123" i="9"/>
  <c r="AN124" i="9"/>
  <c r="AN125" i="9"/>
  <c r="AN126" i="9"/>
  <c r="AN127" i="9"/>
  <c r="AN128" i="9"/>
  <c r="AN129" i="9"/>
  <c r="AN130" i="9"/>
  <c r="AN131" i="9"/>
  <c r="AN132" i="9"/>
  <c r="AN133" i="9"/>
  <c r="AN134" i="9"/>
  <c r="AN135" i="9"/>
  <c r="AN136" i="9"/>
  <c r="AN137" i="9"/>
  <c r="AN138" i="9"/>
  <c r="AN139" i="9"/>
  <c r="AN140" i="9"/>
  <c r="AN141" i="9"/>
  <c r="AN142" i="9"/>
  <c r="AN143" i="9"/>
  <c r="AN144" i="9"/>
  <c r="AN145" i="9"/>
  <c r="AN146" i="9"/>
  <c r="AN147" i="9"/>
  <c r="AN148" i="9"/>
  <c r="AN149" i="9"/>
  <c r="AN150" i="9"/>
  <c r="AN151" i="9"/>
  <c r="AN152" i="9"/>
  <c r="AN153" i="9"/>
  <c r="AN154" i="9"/>
  <c r="AN155" i="9"/>
  <c r="AN156" i="9"/>
  <c r="AN157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10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57" i="9"/>
  <c r="AN4" i="9"/>
  <c r="AN5" i="9"/>
  <c r="AN6" i="9"/>
  <c r="AN7" i="9"/>
  <c r="AN8" i="9"/>
  <c r="AN9" i="9"/>
  <c r="AN10" i="9"/>
  <c r="AN11" i="9"/>
  <c r="AN12" i="9"/>
  <c r="AN13" i="9"/>
  <c r="AN14" i="9"/>
  <c r="AN15" i="9"/>
  <c r="AN16" i="9"/>
  <c r="AN17" i="9"/>
  <c r="AN18" i="9"/>
  <c r="AN19" i="9"/>
  <c r="AN20" i="9"/>
  <c r="AN21" i="9"/>
  <c r="AN22" i="9"/>
  <c r="AN23" i="9"/>
  <c r="AN24" i="9"/>
  <c r="AN25" i="9"/>
  <c r="AN26" i="9"/>
  <c r="AN27" i="9"/>
  <c r="AN28" i="9"/>
  <c r="AN29" i="9"/>
  <c r="AN30" i="9"/>
  <c r="AN31" i="9"/>
  <c r="AN32" i="9"/>
  <c r="AN33" i="9"/>
  <c r="AN34" i="9"/>
  <c r="AN35" i="9"/>
  <c r="AN36" i="9"/>
  <c r="AN37" i="9"/>
  <c r="AN38" i="9"/>
  <c r="AN39" i="9"/>
  <c r="AN40" i="9"/>
  <c r="AN41" i="9"/>
  <c r="AN42" i="9"/>
  <c r="AN43" i="9"/>
  <c r="AN44" i="9"/>
  <c r="AN45" i="9"/>
  <c r="AN46" i="9"/>
  <c r="AN47" i="9"/>
  <c r="AN48" i="9"/>
  <c r="AN49" i="9"/>
  <c r="AN50" i="9"/>
  <c r="AN51" i="9"/>
  <c r="AH51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4" i="9"/>
  <c r="E4" i="8" l="1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" i="8"/>
  <c r="C46" i="1" l="1"/>
  <c r="C47" i="1"/>
  <c r="C48" i="1"/>
  <c r="C49" i="1"/>
  <c r="C50" i="1"/>
  <c r="C51" i="1"/>
  <c r="C45" i="1"/>
  <c r="N8" i="1" l="1"/>
  <c r="N9" i="1"/>
  <c r="C28" i="1" s="1"/>
  <c r="N10" i="1"/>
  <c r="C29" i="1" s="1"/>
  <c r="N11" i="1"/>
  <c r="C30" i="1" s="1"/>
  <c r="N12" i="1"/>
  <c r="C31" i="1" s="1"/>
  <c r="N13" i="1"/>
  <c r="C32" i="1" s="1"/>
  <c r="N14" i="1"/>
  <c r="C33" i="1" s="1"/>
  <c r="N15" i="1"/>
  <c r="C34" i="1" s="1"/>
  <c r="N16" i="1"/>
  <c r="C35" i="1" s="1"/>
  <c r="N17" i="1"/>
  <c r="C36" i="1" s="1"/>
  <c r="N18" i="1"/>
  <c r="C37" i="1" s="1"/>
  <c r="N19" i="1"/>
  <c r="C38" i="1" s="1"/>
  <c r="N20" i="1"/>
  <c r="C39" i="1" s="1"/>
  <c r="N21" i="1"/>
  <c r="C40" i="1" s="1"/>
  <c r="N22" i="1"/>
  <c r="C41" i="1" s="1"/>
  <c r="N23" i="1"/>
  <c r="C42" i="1" s="1"/>
  <c r="N7" i="1"/>
  <c r="C27" i="1" s="1"/>
  <c r="F115" i="1" l="1"/>
  <c r="G115" i="1"/>
  <c r="H115" i="1"/>
  <c r="E115" i="1"/>
  <c r="D115" i="1"/>
  <c r="E122" i="1"/>
  <c r="G122" i="1"/>
  <c r="F122" i="1"/>
  <c r="H122" i="1"/>
  <c r="D122" i="1"/>
  <c r="F121" i="1"/>
  <c r="G121" i="1"/>
  <c r="H121" i="1"/>
  <c r="D121" i="1"/>
  <c r="E121" i="1"/>
  <c r="E120" i="1"/>
  <c r="G120" i="1"/>
  <c r="F120" i="1"/>
  <c r="D120" i="1"/>
  <c r="H120" i="1"/>
  <c r="F117" i="1"/>
  <c r="H117" i="1"/>
  <c r="G117" i="1"/>
  <c r="D117" i="1"/>
  <c r="E117" i="1"/>
  <c r="E114" i="1"/>
  <c r="G114" i="1"/>
  <c r="F114" i="1"/>
  <c r="H114" i="1"/>
  <c r="D114" i="1"/>
  <c r="F119" i="1"/>
  <c r="H119" i="1"/>
  <c r="G119" i="1"/>
  <c r="D119" i="1"/>
  <c r="E119" i="1"/>
  <c r="D118" i="1"/>
  <c r="E118" i="1"/>
  <c r="G118" i="1"/>
  <c r="F118" i="1"/>
  <c r="H118" i="1"/>
  <c r="D116" i="1"/>
  <c r="E116" i="1"/>
  <c r="G116" i="1"/>
  <c r="F116" i="1"/>
  <c r="H116" i="1"/>
  <c r="Z42" i="1" l="1"/>
  <c r="Z29" i="1"/>
  <c r="Z30" i="1"/>
  <c r="Z31" i="1"/>
  <c r="Z32" i="1"/>
  <c r="Z33" i="1"/>
  <c r="Z35" i="1"/>
  <c r="Z36" i="1"/>
  <c r="Z37" i="1"/>
  <c r="Z38" i="1"/>
  <c r="Z39" i="1"/>
  <c r="Z40" i="1"/>
  <c r="Z41" i="1"/>
  <c r="Z27" i="1"/>
  <c r="R8" i="1" l="1"/>
  <c r="R9" i="1"/>
  <c r="O28" i="1" s="1"/>
  <c r="R10" i="1"/>
  <c r="O29" i="1" s="1"/>
  <c r="R11" i="1"/>
  <c r="O30" i="1" s="1"/>
  <c r="R12" i="1"/>
  <c r="O31" i="1" s="1"/>
  <c r="R13" i="1"/>
  <c r="O32" i="1" s="1"/>
  <c r="R14" i="1"/>
  <c r="O33" i="1" s="1"/>
  <c r="R15" i="1"/>
  <c r="O34" i="1" s="1"/>
  <c r="R16" i="1"/>
  <c r="O35" i="1" s="1"/>
  <c r="R17" i="1"/>
  <c r="O36" i="1" s="1"/>
  <c r="R18" i="1"/>
  <c r="O37" i="1" s="1"/>
  <c r="R19" i="1"/>
  <c r="O38" i="1" s="1"/>
  <c r="R20" i="1"/>
  <c r="O39" i="1" s="1"/>
  <c r="R21" i="1"/>
  <c r="O40" i="1" s="1"/>
  <c r="R22" i="1"/>
  <c r="O41" i="1" s="1"/>
  <c r="R23" i="1"/>
  <c r="O42" i="1" s="1"/>
  <c r="R7" i="1"/>
  <c r="O27" i="1" s="1"/>
  <c r="U8" i="1"/>
  <c r="U9" i="1"/>
  <c r="I28" i="1" s="1"/>
  <c r="U10" i="1"/>
  <c r="I29" i="1" s="1"/>
  <c r="U11" i="1"/>
  <c r="I30" i="1" s="1"/>
  <c r="U12" i="1"/>
  <c r="I31" i="1" s="1"/>
  <c r="U13" i="1"/>
  <c r="I32" i="1" s="1"/>
  <c r="U14" i="1"/>
  <c r="I33" i="1" s="1"/>
  <c r="U15" i="1"/>
  <c r="I34" i="1" s="1"/>
  <c r="U16" i="1"/>
  <c r="I35" i="1" s="1"/>
  <c r="U17" i="1"/>
  <c r="I36" i="1" s="1"/>
  <c r="U18" i="1"/>
  <c r="I37" i="1" s="1"/>
  <c r="U19" i="1"/>
  <c r="I38" i="1" s="1"/>
  <c r="U20" i="1"/>
  <c r="I39" i="1" s="1"/>
  <c r="U21" i="1"/>
  <c r="I40" i="1" s="1"/>
  <c r="U22" i="1"/>
  <c r="I41" i="1" s="1"/>
  <c r="U23" i="1"/>
  <c r="I42" i="1" s="1"/>
  <c r="U7" i="1"/>
  <c r="I27" i="1" s="1"/>
  <c r="G4" i="15" l="1"/>
  <c r="D4" i="15"/>
  <c r="C4" i="15"/>
  <c r="F4" i="15"/>
  <c r="V4" i="15"/>
  <c r="J4" i="15"/>
  <c r="N4" i="15"/>
  <c r="M4" i="15"/>
  <c r="R4" i="15"/>
  <c r="H4" i="15"/>
  <c r="AA4" i="15"/>
  <c r="Z4" i="15"/>
  <c r="Y4" i="15"/>
  <c r="L4" i="15"/>
  <c r="I4" i="15"/>
  <c r="X4" i="15"/>
  <c r="AE4" i="15"/>
  <c r="E4" i="15"/>
  <c r="T4" i="15"/>
  <c r="Q4" i="15"/>
  <c r="S4" i="15"/>
  <c r="AB4" i="15"/>
  <c r="B4" i="15"/>
  <c r="K4" i="15"/>
  <c r="P4" i="15"/>
  <c r="W4" i="15"/>
  <c r="AD4" i="15"/>
  <c r="O4" i="15"/>
  <c r="U4" i="15"/>
  <c r="AC4" i="15"/>
  <c r="B9" i="15"/>
  <c r="I9" i="15"/>
  <c r="W9" i="15"/>
  <c r="M9" i="15"/>
  <c r="X9" i="15"/>
  <c r="N9" i="15"/>
  <c r="Y9" i="15"/>
  <c r="P9" i="15"/>
  <c r="Q9" i="15"/>
  <c r="AD9" i="15"/>
  <c r="H9" i="15"/>
  <c r="U9" i="15"/>
  <c r="F9" i="15"/>
  <c r="G9" i="15"/>
  <c r="E9" i="15"/>
  <c r="V9" i="15"/>
  <c r="AC9" i="15"/>
  <c r="AE9" i="15"/>
  <c r="O9" i="15"/>
  <c r="T9" i="15"/>
  <c r="AA9" i="15"/>
  <c r="Z9" i="15"/>
  <c r="AB9" i="15"/>
  <c r="L9" i="15"/>
  <c r="S9" i="15"/>
  <c r="R9" i="15"/>
  <c r="D9" i="15"/>
  <c r="K9" i="15"/>
  <c r="J9" i="15"/>
  <c r="C9" i="15"/>
  <c r="F8" i="15"/>
  <c r="N8" i="15"/>
  <c r="V8" i="15"/>
  <c r="B8" i="15"/>
  <c r="AD8" i="15"/>
  <c r="R8" i="15"/>
  <c r="M8" i="15"/>
  <c r="AE8" i="15"/>
  <c r="L8" i="15"/>
  <c r="D8" i="15"/>
  <c r="AC8" i="15"/>
  <c r="AA8" i="15"/>
  <c r="J8" i="15"/>
  <c r="X8" i="15"/>
  <c r="O8" i="15"/>
  <c r="U8" i="15"/>
  <c r="S8" i="15"/>
  <c r="AB8" i="15"/>
  <c r="Q8" i="15"/>
  <c r="W8" i="15"/>
  <c r="P8" i="15"/>
  <c r="C8" i="15"/>
  <c r="H8" i="15"/>
  <c r="E8" i="15"/>
  <c r="K8" i="15"/>
  <c r="Y8" i="15"/>
  <c r="T8" i="15"/>
  <c r="I8" i="15"/>
  <c r="Z8" i="15"/>
  <c r="G8" i="15"/>
  <c r="C7" i="15"/>
  <c r="D7" i="15"/>
  <c r="K7" i="15"/>
  <c r="B7" i="15"/>
  <c r="S7" i="15"/>
  <c r="T7" i="15"/>
  <c r="AA7" i="15"/>
  <c r="L7" i="15"/>
  <c r="AB7" i="15"/>
  <c r="I7" i="15"/>
  <c r="F7" i="15"/>
  <c r="E7" i="15"/>
  <c r="R7" i="15"/>
  <c r="X7" i="15"/>
  <c r="O7" i="15"/>
  <c r="U7" i="15"/>
  <c r="Q7" i="15"/>
  <c r="M7" i="15"/>
  <c r="Z7" i="15"/>
  <c r="J7" i="15"/>
  <c r="H7" i="15"/>
  <c r="N7" i="15"/>
  <c r="P7" i="15"/>
  <c r="AD7" i="15"/>
  <c r="Y7" i="15"/>
  <c r="G7" i="15"/>
  <c r="AE7" i="15"/>
  <c r="W7" i="15"/>
  <c r="AC7" i="15"/>
  <c r="V7" i="15"/>
  <c r="G6" i="15"/>
  <c r="R6" i="15"/>
  <c r="H6" i="15"/>
  <c r="V6" i="15"/>
  <c r="I6" i="15"/>
  <c r="W6" i="15"/>
  <c r="F6" i="15"/>
  <c r="Z6" i="15"/>
  <c r="X6" i="15"/>
  <c r="B6" i="15"/>
  <c r="J6" i="15"/>
  <c r="AD6" i="15"/>
  <c r="N6" i="15"/>
  <c r="AE6" i="15"/>
  <c r="P6" i="15"/>
  <c r="C6" i="15"/>
  <c r="Y6" i="15"/>
  <c r="O6" i="15"/>
  <c r="Q6" i="15"/>
  <c r="U6" i="15"/>
  <c r="D6" i="15"/>
  <c r="M6" i="15"/>
  <c r="AB6" i="15"/>
  <c r="AA6" i="15"/>
  <c r="E6" i="15"/>
  <c r="T6" i="15"/>
  <c r="S6" i="15"/>
  <c r="AC6" i="15"/>
  <c r="L6" i="15"/>
  <c r="K6" i="15"/>
  <c r="C5" i="15"/>
  <c r="G5" i="15"/>
  <c r="AC5" i="15"/>
  <c r="H5" i="15"/>
  <c r="AD5" i="15"/>
  <c r="K5" i="15"/>
  <c r="AE5" i="15"/>
  <c r="L5" i="15"/>
  <c r="S5" i="15"/>
  <c r="T5" i="15"/>
  <c r="U5" i="15"/>
  <c r="V5" i="15"/>
  <c r="I5" i="15"/>
  <c r="J5" i="15"/>
  <c r="Y5" i="15"/>
  <c r="O5" i="15"/>
  <c r="E5" i="15"/>
  <c r="M5" i="15"/>
  <c r="R5" i="15"/>
  <c r="B5" i="15"/>
  <c r="Q5" i="15"/>
  <c r="X5" i="15"/>
  <c r="N5" i="15"/>
  <c r="Z5" i="15"/>
  <c r="AB5" i="15"/>
  <c r="F5" i="15"/>
  <c r="AA5" i="15"/>
  <c r="W5" i="15"/>
  <c r="D5" i="15"/>
  <c r="P5" i="15"/>
  <c r="N3" i="15"/>
  <c r="Y3" i="15"/>
  <c r="O3" i="15"/>
  <c r="Z3" i="15"/>
  <c r="P3" i="15"/>
  <c r="AD3" i="15"/>
  <c r="I3" i="15"/>
  <c r="B3" i="15"/>
  <c r="C3" i="15"/>
  <c r="J3" i="15"/>
  <c r="W3" i="15"/>
  <c r="H3" i="15"/>
  <c r="Q3" i="15"/>
  <c r="V3" i="15"/>
  <c r="X3" i="15"/>
  <c r="AE3" i="15"/>
  <c r="R3" i="15"/>
  <c r="F3" i="15"/>
  <c r="G3" i="15"/>
  <c r="U3" i="15"/>
  <c r="S3" i="15"/>
  <c r="AA3" i="15"/>
  <c r="M3" i="15"/>
  <c r="K3" i="15"/>
  <c r="E3" i="15"/>
  <c r="AC3" i="15"/>
  <c r="AB3" i="15"/>
  <c r="T3" i="15"/>
  <c r="L3" i="15"/>
  <c r="D3" i="15"/>
</calcChain>
</file>

<file path=xl/comments1.xml><?xml version="1.0" encoding="utf-8"?>
<comments xmlns="http://schemas.openxmlformats.org/spreadsheetml/2006/main">
  <authors>
    <author>Author</author>
  </authors>
  <commentList>
    <comment ref="AU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same as CT
</t>
        </r>
      </text>
    </comment>
    <comment ref="AU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same as CT
</t>
        </r>
      </text>
    </comment>
    <comment ref="AU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same as CT
</t>
        </r>
      </text>
    </comment>
  </commentList>
</comments>
</file>

<file path=xl/comments2.xml><?xml version="1.0" encoding="utf-8"?>
<comments xmlns="http://schemas.openxmlformats.org/spreadsheetml/2006/main">
  <authors>
    <author>Dharik Mallapragada</author>
  </authors>
  <commentList>
    <comment ref="H56" authorId="0" shapeId="0">
      <text>
        <r>
          <rPr>
            <b/>
            <sz val="9"/>
            <color indexed="81"/>
            <rFont val="Tahoma"/>
            <family val="2"/>
          </rPr>
          <t>Dharik Mallapragada:</t>
        </r>
        <r>
          <rPr>
            <sz val="9"/>
            <color indexed="81"/>
            <rFont val="Tahoma"/>
            <family val="2"/>
          </rPr>
          <t xml:space="preserve">
Since plants that are older than 30 years have to be retired or retrofit in the very first year</t>
        </r>
      </text>
    </comment>
  </commentList>
</comments>
</file>

<file path=xl/sharedStrings.xml><?xml version="1.0" encoding="utf-8"?>
<sst xmlns="http://schemas.openxmlformats.org/spreadsheetml/2006/main" count="31923" uniqueCount="450">
  <si>
    <t>coal-st-old1</t>
  </si>
  <si>
    <t>coal-st-old2</t>
  </si>
  <si>
    <t>ng-ct-old</t>
  </si>
  <si>
    <t>ng-cc-old</t>
  </si>
  <si>
    <t>ng-st-old</t>
  </si>
  <si>
    <t>nuc-st-old</t>
  </si>
  <si>
    <t>pv-old</t>
  </si>
  <si>
    <t>wind-old</t>
  </si>
  <si>
    <t>Northeast</t>
  </si>
  <si>
    <t>West</t>
  </si>
  <si>
    <t>Coastal</t>
  </si>
  <si>
    <t>South</t>
  </si>
  <si>
    <t>Panhandle</t>
  </si>
  <si>
    <t>Generator clusters</t>
  </si>
  <si>
    <t>Average LHV thermal efficiency</t>
  </si>
  <si>
    <t>Number generator</t>
  </si>
  <si>
    <t>Average age  of the generators for each cluster (years)</t>
  </si>
  <si>
    <t>Status</t>
  </si>
  <si>
    <t>Existing</t>
  </si>
  <si>
    <t>nuc-st-new</t>
  </si>
  <si>
    <t>wind-new</t>
  </si>
  <si>
    <t>pv-new</t>
  </si>
  <si>
    <t>csp-new</t>
  </si>
  <si>
    <t>coal-igcc-new</t>
  </si>
  <si>
    <t>coal-igcc-ccs-new</t>
  </si>
  <si>
    <t>ng-cc-new</t>
  </si>
  <si>
    <t>ng-cc-ccs-new</t>
  </si>
  <si>
    <t>ng-ct-new</t>
  </si>
  <si>
    <t>Nameplate capacity (MW)</t>
  </si>
  <si>
    <t>Capital Cost ($/kW)</t>
  </si>
  <si>
    <t>Capital cost multplier (unitless)</t>
  </si>
  <si>
    <t>Fixed O&amp;M cost ($/kW-year)</t>
  </si>
  <si>
    <t>Inflation data: CPI bls.gov</t>
  </si>
  <si>
    <t>Variable O&amp;M cost ($/MWh)</t>
  </si>
  <si>
    <t>Startup fuel usage (MMBtu/MW)</t>
  </si>
  <si>
    <t>Start up cost ($/MW)</t>
  </si>
  <si>
    <t>Existing aggregate nameplate capacity (MW)</t>
  </si>
  <si>
    <t>Forced outage rate</t>
  </si>
  <si>
    <t>Planned outage rate in dispatch period d (%)</t>
  </si>
  <si>
    <t>Heatrate (Btu/kWh)</t>
  </si>
  <si>
    <t>Minimum operating output (% nameplate)</t>
  </si>
  <si>
    <t>lifetime of plant (years)</t>
  </si>
  <si>
    <t>Ramp down rate (% nameplate/h)</t>
  </si>
  <si>
    <t>Ramp up rate (% nameplate/h)</t>
  </si>
  <si>
    <t>Minimum run time (hours)</t>
  </si>
  <si>
    <t>Minimum down time (hours)</t>
  </si>
  <si>
    <t>Fraction of nameplate capacity to spinning reserve</t>
  </si>
  <si>
    <t>Fraction of nameplate capacity to Qstart reserve</t>
  </si>
  <si>
    <t>Fuel Life cycle emissions factor (kg  CO2/MMBtu)</t>
  </si>
  <si>
    <t>Maximum no. of installed in one year, as a fraction of capacity at t = 0</t>
  </si>
  <si>
    <t>Maximum no. present at one location</t>
  </si>
  <si>
    <t>Capacity factor</t>
  </si>
  <si>
    <t>Upper bound on yearly installations based on energy (MW)</t>
  </si>
  <si>
    <t>Resource of renewable energy (i.e. wind and solar) available  in each node s – includes class and supply curve bin (GW)</t>
  </si>
  <si>
    <t>Shutdown cost  ($/MW)</t>
  </si>
  <si>
    <t>Capital cost in FutureYearCapCost(g)</t>
  </si>
  <si>
    <t>Number of years in future when FutureCapCost(g) applies</t>
  </si>
  <si>
    <t>M</t>
  </si>
  <si>
    <t>Energy type</t>
  </si>
  <si>
    <t>Coal</t>
  </si>
  <si>
    <t>NG</t>
  </si>
  <si>
    <t>Nuclear</t>
  </si>
  <si>
    <t>Solar</t>
  </si>
  <si>
    <t>Wind</t>
  </si>
  <si>
    <t>LeadTime</t>
  </si>
  <si>
    <t>Minimum Turndown Fraction</t>
  </si>
  <si>
    <t>Installation upper bound (MW)</t>
  </si>
  <si>
    <t>Annual learning rate</t>
  </si>
  <si>
    <t>Capital recovery factor</t>
  </si>
  <si>
    <t>ERCOT total</t>
  </si>
  <si>
    <t>Month</t>
  </si>
  <si>
    <t>Hour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</si>
  <si>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</si>
  <si>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</si>
  <si>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</si>
  <si>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</si>
  <si>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</si>
  <si>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</si>
  <si>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</si>
  <si>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</si>
  <si>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</si>
  <si>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</si>
  <si>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</si>
  <si>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</si>
  <si>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Season</t>
  </si>
  <si>
    <t>Winter</t>
  </si>
  <si>
    <t>Spring</t>
  </si>
  <si>
    <t>Summer</t>
  </si>
  <si>
    <t>Fall</t>
  </si>
  <si>
    <t>Solar PVSAT</t>
  </si>
  <si>
    <t>Potential</t>
  </si>
  <si>
    <t>Heatrate (MMBtu/MWh)</t>
  </si>
  <si>
    <t>Fixed O&amp;M cost ($/MWh)</t>
  </si>
  <si>
    <t>Fixed O&amp;M cost ($/MW-year)</t>
  </si>
  <si>
    <t>Capital Cost ($/MW)</t>
  </si>
  <si>
    <t>Nameplate capacity of each generator (MW)</t>
  </si>
  <si>
    <t>% fraction of nameplate capacity contributing to planning reserves - capacity value</t>
  </si>
  <si>
    <t>SolarCSP</t>
  </si>
  <si>
    <t>wind</t>
  </si>
  <si>
    <t>SOLAR CSP</t>
  </si>
  <si>
    <t>SOLAR PVSAT</t>
  </si>
  <si>
    <t>1:00</t>
  </si>
  <si>
    <t>2:00</t>
  </si>
  <si>
    <t>3:00</t>
  </si>
  <si>
    <t>4:00</t>
  </si>
  <si>
    <t>5:00</t>
  </si>
  <si>
    <t>6:00</t>
  </si>
  <si>
    <t>7:00</t>
  </si>
  <si>
    <t>8:00</t>
  </si>
  <si>
    <t>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</si>
  <si>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</si>
  <si>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</si>
  <si>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</si>
  <si>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</si>
  <si>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</si>
  <si>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</si>
  <si>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</si>
  <si>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</si>
  <si>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</si>
  <si>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</si>
  <si>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</si>
  <si>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</si>
  <si>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</si>
  <si>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</si>
  <si>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</si>
  <si>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Scenarios</t>
  </si>
  <si>
    <t>Ref2015_USD12</t>
  </si>
  <si>
    <t>low_oil_prices_USD12</t>
  </si>
  <si>
    <t>high_oil_price_USD12</t>
  </si>
  <si>
    <t>high_economic_growth_USD12</t>
  </si>
  <si>
    <t>low_economic_growth_USD12</t>
  </si>
  <si>
    <t>high_oil_and_gas_resource_USD12</t>
  </si>
  <si>
    <t>EF ( (kg  CO2/MMBtu)</t>
  </si>
  <si>
    <t>Number generator ERCOT total</t>
  </si>
  <si>
    <t>Distances between zones</t>
  </si>
  <si>
    <t>(miles)</t>
  </si>
  <si>
    <t>Assumed Centroid:</t>
  </si>
  <si>
    <t>Zone 1 – Dallas, Zone 2 – Glasscock County, Zone 3 – Houston, Zone 4 – San Antonio and Zone 5 – Amarillo</t>
  </si>
  <si>
    <t>number of generators</t>
  </si>
  <si>
    <t>Carbon Tax $/tonneCO2</t>
  </si>
  <si>
    <t>Carbon Tax $/kg CO2</t>
  </si>
  <si>
    <t>Fev</t>
  </si>
  <si>
    <t>winter</t>
  </si>
  <si>
    <t>new_wind</t>
  </si>
  <si>
    <t xml:space="preserve">nameplate capacity </t>
  </si>
  <si>
    <t>Heat Rate (Btu/MWh)</t>
  </si>
  <si>
    <t>age</t>
  </si>
  <si>
    <t xml:space="preserve">frequency </t>
  </si>
  <si>
    <t>coal-st-old</t>
  </si>
  <si>
    <t>GTPEP data</t>
  </si>
  <si>
    <t>spring</t>
  </si>
  <si>
    <t>summer</t>
  </si>
  <si>
    <t>fall</t>
  </si>
  <si>
    <t>new wind</t>
  </si>
  <si>
    <t>2015-2044</t>
  </si>
  <si>
    <t>years</t>
  </si>
  <si>
    <t>$/MWh</t>
  </si>
  <si>
    <t>$/MW</t>
  </si>
  <si>
    <t>Life extension cost for old generators (% capital cost of corresponding new generator)</t>
  </si>
  <si>
    <t>year</t>
  </si>
  <si>
    <t>Expected lifetime:</t>
  </si>
  <si>
    <t>Grid connection cost ($/MW)</t>
  </si>
  <si>
    <t>Grid connection cost ($/kW)</t>
  </si>
  <si>
    <t>Upper bound on yearly installations based on energy in number of generators</t>
  </si>
  <si>
    <t>new-wind</t>
  </si>
  <si>
    <t>Reference case</t>
  </si>
  <si>
    <t>RESmin</t>
  </si>
  <si>
    <t>Case 1</t>
  </si>
  <si>
    <t>Case 2</t>
  </si>
  <si>
    <t>Case 3</t>
  </si>
  <si>
    <t xml:space="preserve">Overnight Capital Cost </t>
  </si>
  <si>
    <t xml:space="preserve">Annualized Capital Cost </t>
  </si>
  <si>
    <t xml:space="preserve">Nominal discount rate </t>
  </si>
  <si>
    <t># generators to retire</t>
  </si>
  <si>
    <t># retirement</t>
  </si>
  <si>
    <t>wind_new</t>
  </si>
  <si>
    <t>0:30</t>
  </si>
  <si>
    <t>1:30</t>
  </si>
  <si>
    <t>2:30</t>
  </si>
  <si>
    <t>3:30</t>
  </si>
  <si>
    <t>4:30</t>
  </si>
  <si>
    <t>5:30</t>
  </si>
  <si>
    <t>6:30</t>
  </si>
  <si>
    <t>7:30</t>
  </si>
  <si>
    <t>8:30</t>
  </si>
  <si>
    <t>9:30</t>
  </si>
  <si>
    <t>11:30</t>
  </si>
  <si>
    <t>12:30</t>
  </si>
  <si>
    <t>13:30</t>
  </si>
  <si>
    <t>14:30</t>
  </si>
  <si>
    <t>15:30</t>
  </si>
  <si>
    <t>16:30</t>
  </si>
  <si>
    <t>17:30</t>
  </si>
  <si>
    <t>18:30</t>
  </si>
  <si>
    <t>19:30</t>
  </si>
  <si>
    <t>20:30</t>
  </si>
  <si>
    <t>21:30</t>
  </si>
  <si>
    <t>22:30</t>
  </si>
  <si>
    <t>23:30</t>
  </si>
  <si>
    <t>0:00</t>
  </si>
  <si>
    <t>10:30</t>
  </si>
  <si>
    <t>0:15</t>
  </si>
  <si>
    <t>0:45</t>
  </si>
  <si>
    <t>1:15</t>
  </si>
  <si>
    <t>1:45</t>
  </si>
  <si>
    <t>2:15</t>
  </si>
  <si>
    <t>2:45</t>
  </si>
  <si>
    <t>3:15</t>
  </si>
  <si>
    <t>3:45</t>
  </si>
  <si>
    <t>4:15</t>
  </si>
  <si>
    <t>4:45</t>
  </si>
  <si>
    <t>5:15</t>
  </si>
  <si>
    <t>5:45</t>
  </si>
  <si>
    <t>6:15</t>
  </si>
  <si>
    <t>6:45</t>
  </si>
  <si>
    <t>7:15</t>
  </si>
  <si>
    <t>7:45</t>
  </si>
  <si>
    <t>8:15</t>
  </si>
  <si>
    <t>8:45</t>
  </si>
  <si>
    <t>9:15</t>
  </si>
  <si>
    <t>9:45</t>
  </si>
  <si>
    <t>10:15</t>
  </si>
  <si>
    <t>10:45</t>
  </si>
  <si>
    <t>11:15</t>
  </si>
  <si>
    <t>11:45</t>
  </si>
  <si>
    <t>12:15</t>
  </si>
  <si>
    <t>12:45</t>
  </si>
  <si>
    <t>13:15</t>
  </si>
  <si>
    <t>13:45</t>
  </si>
  <si>
    <t>14:15</t>
  </si>
  <si>
    <t>14:45</t>
  </si>
  <si>
    <t>15:15</t>
  </si>
  <si>
    <t>15:45</t>
  </si>
  <si>
    <t>16:15</t>
  </si>
  <si>
    <t>16:45</t>
  </si>
  <si>
    <t>17:15</t>
  </si>
  <si>
    <t>17:45</t>
  </si>
  <si>
    <t>18:15</t>
  </si>
  <si>
    <t>18:45</t>
  </si>
  <si>
    <t>19:15</t>
  </si>
  <si>
    <t>19:45</t>
  </si>
  <si>
    <t>20:15</t>
  </si>
  <si>
    <t>20:45</t>
  </si>
  <si>
    <t>21:15</t>
  </si>
  <si>
    <t>21:45</t>
  </si>
  <si>
    <t>22:15</t>
  </si>
  <si>
    <t>22:45</t>
  </si>
  <si>
    <t>23:15</t>
  </si>
  <si>
    <t>23:45</t>
  </si>
  <si>
    <t>Upper bound on yearly installations based on energy (MW), based on EPA IPM documentation, 4.14</t>
  </si>
  <si>
    <t>t1</t>
  </si>
  <si>
    <t>t4</t>
  </si>
  <si>
    <t>t7</t>
  </si>
  <si>
    <t>t10</t>
  </si>
  <si>
    <t>t13</t>
  </si>
  <si>
    <t>t16</t>
  </si>
  <si>
    <t>t19</t>
  </si>
  <si>
    <t>t22</t>
  </si>
  <si>
    <t>t25</t>
  </si>
  <si>
    <t>t28</t>
  </si>
  <si>
    <t>06/30/2016 - modified load data to match with chronological model for April, July, October, January</t>
  </si>
  <si>
    <t>AnnualLoadGrowthRate</t>
  </si>
  <si>
    <t xml:space="preserve">DSM: June 30, 2016 </t>
  </si>
  <si>
    <t>Adjusted the age of the matrix to reflect the fact that when the plant reaches its end of life it still operates in that year</t>
  </si>
  <si>
    <t>This was what we assumed in the CM model calculations</t>
  </si>
  <si>
    <t>Coastall NG-CC-old plants - they are plants that are older than 30 year at the start of the time horizon</t>
  </si>
  <si>
    <t>They should be retired in the first year or retrofitted in the same year</t>
  </si>
  <si>
    <t>Line capacity between zones (MW)</t>
  </si>
  <si>
    <t>source: https://repositories.lib.utexas.edu/bitstream/handle/2152/22990/PARK-DISSERTATION-2013.pdf?sequence=1</t>
  </si>
  <si>
    <t xml:space="preserve">*source transmission limit for Panhandle (http://www.ercot.com/content/wcm/key_documents_lists/79528/10._ERCOT_Independent_Review_Panhandle_Upgrades_V1FINAL.pdf) page 7 </t>
  </si>
  <si>
    <t>Transmission cost</t>
  </si>
  <si>
    <t>$/mile</t>
  </si>
  <si>
    <t>1 week representation</t>
  </si>
  <si>
    <t>Mon1:00</t>
  </si>
  <si>
    <t>Mon2:00</t>
  </si>
  <si>
    <t>Mon3:00</t>
  </si>
  <si>
    <t>Mon4:00</t>
  </si>
  <si>
    <t>Mon5:00</t>
  </si>
  <si>
    <t>Mon6:00</t>
  </si>
  <si>
    <t>Mon7:00</t>
  </si>
  <si>
    <t>Mon8:00</t>
  </si>
  <si>
    <t>Mon9:00</t>
  </si>
  <si>
    <t>Mon10:00</t>
  </si>
  <si>
    <t>Mon11:00</t>
  </si>
  <si>
    <t>Mon12:00</t>
  </si>
  <si>
    <t>Mon13:00</t>
  </si>
  <si>
    <t>Mon14:00</t>
  </si>
  <si>
    <t>Mon15:00</t>
  </si>
  <si>
    <t>Mon16:00</t>
  </si>
  <si>
    <t>Mon17:00</t>
  </si>
  <si>
    <t>Mon18:00</t>
  </si>
  <si>
    <t>Mon19:00</t>
  </si>
  <si>
    <t>Mon20:00</t>
  </si>
  <si>
    <t>Mon21:00</t>
  </si>
  <si>
    <t>Mon22:00</t>
  </si>
  <si>
    <t>Mon23:00</t>
  </si>
  <si>
    <t>Mon24:00</t>
  </si>
  <si>
    <t>Tue1:00</t>
  </si>
  <si>
    <t>Tue2:00</t>
  </si>
  <si>
    <t>Tue3:00</t>
  </si>
  <si>
    <t>Tue4:00</t>
  </si>
  <si>
    <t>Tue5:00</t>
  </si>
  <si>
    <t>Tue6:00</t>
  </si>
  <si>
    <t>Tue7:00</t>
  </si>
  <si>
    <t>Tue8:00</t>
  </si>
  <si>
    <t>Tue9:00</t>
  </si>
  <si>
    <t>Tue10:00</t>
  </si>
  <si>
    <t>Tue11:00</t>
  </si>
  <si>
    <t>Tue12:00</t>
  </si>
  <si>
    <t>Tue13:00</t>
  </si>
  <si>
    <t>Tue14:00</t>
  </si>
  <si>
    <t>Tue15:00</t>
  </si>
  <si>
    <t>Tue16:00</t>
  </si>
  <si>
    <t>Tue17:00</t>
  </si>
  <si>
    <t>Tue18:00</t>
  </si>
  <si>
    <t>Tue19:00</t>
  </si>
  <si>
    <t>Tue20:00</t>
  </si>
  <si>
    <t>Tue21:00</t>
  </si>
  <si>
    <t>Tue22:00</t>
  </si>
  <si>
    <t>Tue23:00</t>
  </si>
  <si>
    <t>Tue24:00</t>
  </si>
  <si>
    <t>Wed1:00</t>
  </si>
  <si>
    <t>Wed2:00</t>
  </si>
  <si>
    <t>Wed3:00</t>
  </si>
  <si>
    <t>Wed4:00</t>
  </si>
  <si>
    <t>Wed5:00</t>
  </si>
  <si>
    <t>Wed6:00</t>
  </si>
  <si>
    <t>Wed7:00</t>
  </si>
  <si>
    <t>Wed8:00</t>
  </si>
  <si>
    <t>Wed9:00</t>
  </si>
  <si>
    <t>Wed10:00</t>
  </si>
  <si>
    <t>Wed11:00</t>
  </si>
  <si>
    <t>Wed12:00</t>
  </si>
  <si>
    <t>Wed13:00</t>
  </si>
  <si>
    <t>Wed14:00</t>
  </si>
  <si>
    <t>Wed15:00</t>
  </si>
  <si>
    <t>Wed16:00</t>
  </si>
  <si>
    <t>Wed17:00</t>
  </si>
  <si>
    <t>Wed18:00</t>
  </si>
  <si>
    <t>Wed19:00</t>
  </si>
  <si>
    <t>Wed20:00</t>
  </si>
  <si>
    <t>Wed21:00</t>
  </si>
  <si>
    <t>Wed22:00</t>
  </si>
  <si>
    <t>Wed23:00</t>
  </si>
  <si>
    <t>Wed24:00</t>
  </si>
  <si>
    <t>Thu1:00</t>
  </si>
  <si>
    <t>Thu2:00</t>
  </si>
  <si>
    <t>Thu3:00</t>
  </si>
  <si>
    <t>Thu4:00</t>
  </si>
  <si>
    <t>Thu5:00</t>
  </si>
  <si>
    <t>Thu6:00</t>
  </si>
  <si>
    <t>Thu7:00</t>
  </si>
  <si>
    <t>Thu8:00</t>
  </si>
  <si>
    <t>Thu9:00</t>
  </si>
  <si>
    <t>Thu10:00</t>
  </si>
  <si>
    <t>Thu11:00</t>
  </si>
  <si>
    <t>Thu12:00</t>
  </si>
  <si>
    <t>Thu13:00</t>
  </si>
  <si>
    <t>Thu14:00</t>
  </si>
  <si>
    <t>Thu15:00</t>
  </si>
  <si>
    <t>Thu16:00</t>
  </si>
  <si>
    <t>Thu17:00</t>
  </si>
  <si>
    <t>Thu18:00</t>
  </si>
  <si>
    <t>Thu19:00</t>
  </si>
  <si>
    <t>Thu20:00</t>
  </si>
  <si>
    <t>Thu21:00</t>
  </si>
  <si>
    <t>Thu22:00</t>
  </si>
  <si>
    <t>Thu23:00</t>
  </si>
  <si>
    <t>Thu24:00</t>
  </si>
  <si>
    <t>Fri1:00</t>
  </si>
  <si>
    <t>Fri2:00</t>
  </si>
  <si>
    <t>Fri3:00</t>
  </si>
  <si>
    <t>Fri4:00</t>
  </si>
  <si>
    <t>Fri5:00</t>
  </si>
  <si>
    <t>Fri6:00</t>
  </si>
  <si>
    <t>Fri7:00</t>
  </si>
  <si>
    <t>Fri8:00</t>
  </si>
  <si>
    <t>Fri9:00</t>
  </si>
  <si>
    <t>Fri10:00</t>
  </si>
  <si>
    <t>Fri11:00</t>
  </si>
  <si>
    <t>Fri12:00</t>
  </si>
  <si>
    <t>Fri13:00</t>
  </si>
  <si>
    <t>Fri14:00</t>
  </si>
  <si>
    <t>Fri15:00</t>
  </si>
  <si>
    <t>Fri16:00</t>
  </si>
  <si>
    <t>Fri17:00</t>
  </si>
  <si>
    <t>Fri18:00</t>
  </si>
  <si>
    <t>Fri19:00</t>
  </si>
  <si>
    <t>Fri20:00</t>
  </si>
  <si>
    <t>Fri21:00</t>
  </si>
  <si>
    <t>Fri22:00</t>
  </si>
  <si>
    <t>Fri23:00</t>
  </si>
  <si>
    <t>Fri24:00</t>
  </si>
  <si>
    <t>Sat1:00</t>
  </si>
  <si>
    <t>Sat2:00</t>
  </si>
  <si>
    <t>Sat3:00</t>
  </si>
  <si>
    <t>Sat4:00</t>
  </si>
  <si>
    <t>Sat5:00</t>
  </si>
  <si>
    <t>Sat6:00</t>
  </si>
  <si>
    <t>Sat7:00</t>
  </si>
  <si>
    <t>Sat8:00</t>
  </si>
  <si>
    <t>Sat9:00</t>
  </si>
  <si>
    <t>Sat10:00</t>
  </si>
  <si>
    <t>Sat11:00</t>
  </si>
  <si>
    <t>Sat12:00</t>
  </si>
  <si>
    <t>Sat13:00</t>
  </si>
  <si>
    <t>Sat14:00</t>
  </si>
  <si>
    <t>Sat15:00</t>
  </si>
  <si>
    <t>Sat16:00</t>
  </si>
  <si>
    <t>Sat17:00</t>
  </si>
  <si>
    <t>Sat18:00</t>
  </si>
  <si>
    <t>Sat19:00</t>
  </si>
  <si>
    <t>Sat20:00</t>
  </si>
  <si>
    <t>Sat21:00</t>
  </si>
  <si>
    <t>Sat22:00</t>
  </si>
  <si>
    <t>Sat23:00</t>
  </si>
  <si>
    <t>Sat24:00</t>
  </si>
  <si>
    <t>Sun1:00</t>
  </si>
  <si>
    <t>Sun2:00</t>
  </si>
  <si>
    <t>Sun3:00</t>
  </si>
  <si>
    <t>Sun4:00</t>
  </si>
  <si>
    <t>Sun5:00</t>
  </si>
  <si>
    <t>Sun6:00</t>
  </si>
  <si>
    <t>Sun7:00</t>
  </si>
  <si>
    <t>Sun8:00</t>
  </si>
  <si>
    <t>Sun9:00</t>
  </si>
  <si>
    <t>Sun10:00</t>
  </si>
  <si>
    <t>Sun11:00</t>
  </si>
  <si>
    <t>Sun12:00</t>
  </si>
  <si>
    <t>Sun13:00</t>
  </si>
  <si>
    <t>Sun14:00</t>
  </si>
  <si>
    <t>Sun15:00</t>
  </si>
  <si>
    <t>Sun16:00</t>
  </si>
  <si>
    <t>Sun17:00</t>
  </si>
  <si>
    <t>Sun18:00</t>
  </si>
  <si>
    <t>Sun19:00</t>
  </si>
  <si>
    <t>Sun20:00</t>
  </si>
  <si>
    <t>Sun21:00</t>
  </si>
  <si>
    <t>Sun22:00</t>
  </si>
  <si>
    <t>Sun23:00</t>
  </si>
  <si>
    <t>Sun24:00</t>
  </si>
  <si>
    <t>1 representative week</t>
  </si>
  <si>
    <t>newwind</t>
  </si>
  <si>
    <t>*</t>
  </si>
  <si>
    <t>NE</t>
  </si>
  <si>
    <t>W</t>
  </si>
  <si>
    <t>S</t>
  </si>
  <si>
    <t>PH</t>
  </si>
  <si>
    <t>C</t>
  </si>
  <si>
    <t>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</si>
</sst>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0E+00"/>
    <numFmt numFmtId="165" formatCode="0.000"/>
    <numFmt numFmtId="166" formatCode="_-* #,##0.00_-;\-* #,##0.00_-;_-* &quot;-&quot;??_-;_-@_-"/>
    <numFmt numFmtId="167" formatCode="0.0"/>
    <numFmt numFmtId="168" formatCode="0.0%"/>
  </numFmts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rgb="FF000000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9"/>
      <color rgb="FF000000"/>
      <name val="Calibri"/>
      <family val="2"/>
    </font>
    <font>
      <u/>
      <sz val="9"/>
      <color theme="10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11"/>
      <color theme="1"/>
      <name val="Times New Roman"/>
      <family val="2"/>
    </font>
    <font>
      <b/>
      <sz val="10"/>
      <color rgb="FF00B050"/>
      <name val="Helvetica Neue"/>
    </font>
    <font>
      <b/>
      <sz val="10"/>
      <color theme="9"/>
      <name val="Helvetica Neue"/>
    </font>
    <font>
      <b/>
      <sz val="13"/>
      <color theme="3"/>
      <name val="Times New Roman"/>
      <family val="2"/>
    </font>
    <font>
      <b/>
      <sz val="10"/>
      <color theme="6"/>
      <name val="Helvetica Neue"/>
    </font>
    <font>
      <u/>
      <sz val="12"/>
      <color theme="10"/>
      <name val="Calibri"/>
      <family val="2"/>
      <scheme val="minor"/>
    </font>
    <font>
      <u/>
      <sz val="10"/>
      <color theme="10"/>
      <name val="Arial"/>
      <family val="2"/>
    </font>
    <font>
      <u/>
      <sz val="12"/>
      <color theme="10"/>
      <name val="Calibri"/>
      <family val="2"/>
    </font>
    <font>
      <u/>
      <sz val="10"/>
      <color indexed="12"/>
      <name val="Arial"/>
      <family val="2"/>
    </font>
    <font>
      <b/>
      <sz val="10"/>
      <color theme="7"/>
      <name val="Helvetica Neue"/>
    </font>
    <font>
      <b/>
      <sz val="10"/>
      <color rgb="FF00B0F0"/>
      <name val="Helvetica Neue"/>
    </font>
    <font>
      <sz val="10"/>
      <name val="Helvetica Neue"/>
    </font>
    <font>
      <sz val="10"/>
      <color theme="1"/>
      <name val="Calibri"/>
      <family val="2"/>
      <scheme val="minor"/>
    </font>
    <font>
      <b/>
      <sz val="10"/>
      <color rgb="FFFF0000"/>
      <name val="Helvetica Neue"/>
    </font>
    <font>
      <b/>
      <sz val="10"/>
      <color theme="1"/>
      <name val="Helvetica Neue"/>
    </font>
    <font>
      <b/>
      <sz val="10"/>
      <color theme="5"/>
      <name val="Helvetica Neue"/>
    </font>
    <font>
      <b/>
      <sz val="10"/>
      <color rgb="FF7F7F7F"/>
      <name val="Helvetica Neue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500050"/>
      <name val="Arial"/>
      <family val="2"/>
    </font>
    <font>
      <sz val="11"/>
      <color rgb="FF00000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rgb="FFFFFFE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theme="6" tint="-0.24994659260841701"/>
      </left>
      <right style="thin">
        <color theme="6" tint="-0.24994659260841701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64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5" fillId="0" borderId="2" applyNumberFormat="0" applyFont="0" applyProtection="0">
      <alignment wrapText="1"/>
    </xf>
    <xf numFmtId="0" fontId="5" fillId="0" borderId="0" applyNumberFormat="0" applyFill="0" applyBorder="0" applyAlignment="0" applyProtection="0"/>
    <xf numFmtId="0" fontId="5" fillId="0" borderId="0" applyNumberFormat="0" applyProtection="0">
      <alignment vertical="top" wrapText="1"/>
    </xf>
    <xf numFmtId="0" fontId="5" fillId="0" borderId="3" applyNumberFormat="0" applyProtection="0">
      <alignment vertical="top" wrapText="1"/>
    </xf>
    <xf numFmtId="0" fontId="6" fillId="0" borderId="1" applyNumberFormat="0" applyProtection="0">
      <alignment wrapText="1"/>
    </xf>
    <xf numFmtId="0" fontId="6" fillId="0" borderId="4" applyNumberFormat="0" applyProtection="0">
      <alignment horizontal="left" wrapText="1"/>
    </xf>
    <xf numFmtId="0" fontId="6" fillId="0" borderId="5" applyNumberFormat="0" applyProtection="0">
      <alignment wrapText="1"/>
    </xf>
    <xf numFmtId="0" fontId="5" fillId="0" borderId="6" applyNumberFormat="0" applyFont="0" applyFill="0" applyProtection="0">
      <alignment wrapText="1"/>
    </xf>
    <xf numFmtId="0" fontId="6" fillId="0" borderId="7" applyNumberFormat="0" applyFill="0" applyProtection="0">
      <alignment wrapText="1"/>
    </xf>
    <xf numFmtId="0" fontId="7" fillId="0" borderId="0" applyNumberFormat="0" applyProtection="0">
      <alignment horizontal="left"/>
    </xf>
    <xf numFmtId="44" fontId="1" fillId="0" borderId="0" applyFont="0" applyFill="0" applyBorder="0" applyAlignment="0" applyProtection="0"/>
    <xf numFmtId="0" fontId="12" fillId="0" borderId="0"/>
    <xf numFmtId="0" fontId="13" fillId="0" borderId="0"/>
    <xf numFmtId="0" fontId="14" fillId="6" borderId="0" applyNumberFormat="0" applyBorder="0" applyAlignment="0" applyProtection="0"/>
    <xf numFmtId="0" fontId="11" fillId="6" borderId="0" applyNumberFormat="0" applyBorder="0" applyAlignment="0" applyProtection="0"/>
    <xf numFmtId="0" fontId="14" fillId="7" borderId="0" applyNumberFormat="0" applyBorder="0" applyAlignment="0" applyProtection="0"/>
    <xf numFmtId="0" fontId="11" fillId="7" borderId="0" applyNumberFormat="0" applyBorder="0" applyAlignment="0" applyProtection="0"/>
    <xf numFmtId="0" fontId="14" fillId="8" borderId="0" applyNumberFormat="0" applyBorder="0" applyAlignment="0" applyProtection="0"/>
    <xf numFmtId="0" fontId="11" fillId="8" borderId="0" applyNumberFormat="0" applyBorder="0" applyAlignment="0" applyProtection="0"/>
    <xf numFmtId="0" fontId="14" fillId="9" borderId="0" applyNumberFormat="0" applyBorder="0" applyAlignment="0" applyProtection="0"/>
    <xf numFmtId="0" fontId="11" fillId="9" borderId="0" applyNumberFormat="0" applyBorder="0" applyAlignment="0" applyProtection="0"/>
    <xf numFmtId="165" fontId="15" fillId="0" borderId="0" applyFill="0" applyProtection="0">
      <alignment horizontal="right" vertical="center"/>
    </xf>
    <xf numFmtId="43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1" fillId="0" borderId="0" applyFont="0" applyFill="0" applyBorder="0" applyAlignment="0" applyProtection="0"/>
    <xf numFmtId="49" fontId="16" fillId="0" borderId="0" applyFill="0" applyBorder="0" applyProtection="0">
      <alignment horizontal="right" vertical="center"/>
    </xf>
    <xf numFmtId="0" fontId="17" fillId="0" borderId="13" applyNumberFormat="0" applyFill="0" applyAlignment="0" applyProtection="0"/>
    <xf numFmtId="0" fontId="18" fillId="0" borderId="0" applyFill="0" applyBorder="0" applyProtection="0">
      <alignment horizontal="right" vertical="center"/>
    </xf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3" fillId="0" borderId="0" applyFill="0" applyProtection="0">
      <alignment horizontal="right" vertical="center"/>
    </xf>
    <xf numFmtId="165" fontId="24" fillId="0" borderId="0" applyFill="0" applyProtection="0">
      <alignment horizontal="right" vertical="center"/>
    </xf>
    <xf numFmtId="0" fontId="11" fillId="0" borderId="0"/>
    <xf numFmtId="0" fontId="12" fillId="0" borderId="0"/>
    <xf numFmtId="0" fontId="1" fillId="0" borderId="0"/>
    <xf numFmtId="0" fontId="25" fillId="0" borderId="0">
      <alignment horizontal="right" vertical="center"/>
    </xf>
    <xf numFmtId="0" fontId="11" fillId="0" borderId="0"/>
    <xf numFmtId="0" fontId="1" fillId="0" borderId="0"/>
    <xf numFmtId="0" fontId="12" fillId="0" borderId="0"/>
    <xf numFmtId="0" fontId="26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165" fontId="27" fillId="0" borderId="0" applyFill="0" applyProtection="0">
      <alignment horizontal="right" vertical="center"/>
    </xf>
    <xf numFmtId="0" fontId="10" fillId="0" borderId="0" applyNumberFormat="0" applyFill="0" applyBorder="0" applyAlignment="0" applyProtection="0"/>
    <xf numFmtId="0" fontId="28" fillId="0" borderId="0" applyFill="0" applyBorder="0" applyProtection="0">
      <alignment horizontal="right" vertical="center"/>
    </xf>
    <xf numFmtId="0" fontId="29" fillId="0" borderId="0" applyFill="0" applyBorder="0" applyProtection="0">
      <alignment horizontal="right" vertical="center"/>
    </xf>
    <xf numFmtId="0" fontId="1" fillId="5" borderId="14"/>
    <xf numFmtId="0" fontId="30" fillId="0" borderId="0" applyFill="0" applyBorder="0" applyProtection="0">
      <alignment horizontal="right" vertical="center"/>
    </xf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50">
    <xf numFmtId="0" fontId="0" fillId="0" borderId="0" xfId="0"/>
    <xf numFmtId="0" fontId="6" fillId="0" borderId="0" xfId="0" applyFont="1"/>
    <xf numFmtId="0" fontId="5" fillId="0" borderId="0" xfId="0" applyFont="1"/>
    <xf numFmtId="8" fontId="5" fillId="0" borderId="0" xfId="0" applyNumberFormat="1" applyFont="1"/>
    <xf numFmtId="0" fontId="5" fillId="0" borderId="8" xfId="0" applyFont="1" applyBorder="1"/>
    <xf numFmtId="20" fontId="0" fillId="0" borderId="0" xfId="0" applyNumberFormat="1"/>
    <xf numFmtId="0" fontId="9" fillId="0" borderId="0" xfId="2" applyFont="1" applyAlignment="1">
      <alignment horizontal="right"/>
    </xf>
    <xf numFmtId="0" fontId="2" fillId="0" borderId="0" xfId="0" applyFont="1"/>
    <xf numFmtId="0" fontId="0" fillId="0" borderId="0" xfId="0"/>
    <xf numFmtId="0" fontId="4" fillId="0" borderId="8" xfId="0" applyFont="1" applyFill="1" applyBorder="1" applyAlignment="1">
      <alignment horizontal="left" wrapText="1"/>
    </xf>
    <xf numFmtId="9" fontId="5" fillId="0" borderId="8" xfId="0" applyNumberFormat="1" applyFont="1" applyBorder="1"/>
    <xf numFmtId="1" fontId="5" fillId="0" borderId="8" xfId="0" applyNumberFormat="1" applyFont="1" applyBorder="1"/>
    <xf numFmtId="2" fontId="5" fillId="0" borderId="8" xfId="0" applyNumberFormat="1" applyFont="1" applyBorder="1"/>
    <xf numFmtId="0" fontId="5" fillId="0" borderId="8" xfId="0" applyFont="1" applyBorder="1" applyAlignment="1">
      <alignment horizontal="right"/>
    </xf>
    <xf numFmtId="9" fontId="5" fillId="0" borderId="8" xfId="1" applyFont="1" applyBorder="1"/>
    <xf numFmtId="10" fontId="5" fillId="0" borderId="8" xfId="0" applyNumberFormat="1" applyFont="1" applyBorder="1"/>
    <xf numFmtId="11" fontId="5" fillId="0" borderId="8" xfId="0" applyNumberFormat="1" applyFont="1" applyBorder="1"/>
    <xf numFmtId="3" fontId="5" fillId="0" borderId="8" xfId="0" applyNumberFormat="1" applyFont="1" applyBorder="1"/>
    <xf numFmtId="0" fontId="6" fillId="3" borderId="8" xfId="0" applyFont="1" applyFill="1" applyBorder="1" applyAlignment="1">
      <alignment vertical="center" wrapText="1"/>
    </xf>
    <xf numFmtId="0" fontId="8" fillId="2" borderId="8" xfId="0" applyFont="1" applyFill="1" applyBorder="1" applyAlignment="1">
      <alignment horizontal="left" wrapText="1"/>
    </xf>
    <xf numFmtId="0" fontId="6" fillId="2" borderId="8" xfId="0" applyFont="1" applyFill="1" applyBorder="1"/>
    <xf numFmtId="0" fontId="5" fillId="4" borderId="8" xfId="0" applyFont="1" applyFill="1" applyBorder="1" applyAlignment="1">
      <alignment vertical="center"/>
    </xf>
    <xf numFmtId="0" fontId="5" fillId="4" borderId="8" xfId="0" applyFont="1" applyFill="1" applyBorder="1"/>
    <xf numFmtId="0" fontId="6" fillId="0" borderId="0" xfId="0" applyFont="1" applyFill="1" applyBorder="1"/>
    <xf numFmtId="0" fontId="8" fillId="2" borderId="9" xfId="0" applyFont="1" applyFill="1" applyBorder="1" applyAlignment="1">
      <alignment horizontal="left" wrapText="1"/>
    </xf>
    <xf numFmtId="0" fontId="6" fillId="0" borderId="10" xfId="0" applyFont="1" applyFill="1" applyBorder="1"/>
    <xf numFmtId="0" fontId="5" fillId="0" borderId="10" xfId="0" applyFont="1" applyFill="1" applyBorder="1"/>
    <xf numFmtId="0" fontId="5" fillId="0" borderId="0" xfId="0" applyFont="1" applyFill="1" applyBorder="1"/>
    <xf numFmtId="20" fontId="0" fillId="0" borderId="0" xfId="0" quotePrefix="1" applyNumberFormat="1"/>
    <xf numFmtId="20" fontId="0" fillId="0" borderId="0" xfId="0" quotePrefix="1" applyNumberFormat="1" applyAlignment="1">
      <alignment horizontal="right"/>
    </xf>
    <xf numFmtId="0" fontId="0" fillId="0" borderId="8" xfId="0" applyBorder="1"/>
    <xf numFmtId="0" fontId="2" fillId="3" borderId="8" xfId="0" applyFont="1" applyFill="1" applyBorder="1"/>
    <xf numFmtId="0" fontId="0" fillId="3" borderId="8" xfId="0" applyFill="1" applyBorder="1"/>
    <xf numFmtId="0" fontId="2" fillId="3" borderId="11" xfId="0" applyFont="1" applyFill="1" applyBorder="1"/>
    <xf numFmtId="0" fontId="2" fillId="4" borderId="12" xfId="0" applyFont="1" applyFill="1" applyBorder="1"/>
    <xf numFmtId="0" fontId="2" fillId="0" borderId="12" xfId="0" applyFont="1" applyFill="1" applyBorder="1"/>
    <xf numFmtId="0" fontId="0" fillId="0" borderId="0" xfId="0"/>
    <xf numFmtId="9" fontId="6" fillId="3" borderId="8" xfId="0" applyNumberFormat="1" applyFont="1" applyFill="1" applyBorder="1" applyAlignment="1">
      <alignment vertical="center" wrapText="1"/>
    </xf>
    <xf numFmtId="0" fontId="6" fillId="3" borderId="8" xfId="0" applyFont="1" applyFill="1" applyBorder="1" applyAlignment="1">
      <alignment horizontal="center"/>
    </xf>
    <xf numFmtId="20" fontId="0" fillId="5" borderId="0" xfId="0" applyNumberFormat="1" applyFill="1"/>
    <xf numFmtId="0" fontId="0" fillId="5" borderId="0" xfId="0" applyFill="1"/>
    <xf numFmtId="0" fontId="0" fillId="0" borderId="8" xfId="14" applyNumberFormat="1" applyFont="1" applyBorder="1" applyAlignment="1">
      <alignment horizontal="center"/>
    </xf>
    <xf numFmtId="0" fontId="0" fillId="0" borderId="0" xfId="0"/>
    <xf numFmtId="0" fontId="2" fillId="0" borderId="0" xfId="0" applyFont="1"/>
    <xf numFmtId="0" fontId="0" fillId="0" borderId="0" xfId="0" applyFill="1"/>
    <xf numFmtId="0" fontId="5" fillId="0" borderId="0" xfId="0" applyFont="1" applyAlignment="1">
      <alignment horizontal="center"/>
    </xf>
    <xf numFmtId="164" fontId="5" fillId="0" borderId="0" xfId="0" applyNumberFormat="1" applyFont="1"/>
    <xf numFmtId="0" fontId="0" fillId="0" borderId="0" xfId="0" applyNumberFormat="1"/>
    <xf numFmtId="0" fontId="5" fillId="0" borderId="8" xfId="14" applyNumberFormat="1" applyFont="1" applyBorder="1"/>
    <xf numFmtId="0" fontId="0" fillId="0" borderId="19" xfId="0" applyBorder="1"/>
    <xf numFmtId="0" fontId="0" fillId="0" borderId="16" xfId="0" applyBorder="1"/>
    <xf numFmtId="0" fontId="0" fillId="0" borderId="21" xfId="0" applyBorder="1"/>
    <xf numFmtId="0" fontId="0" fillId="0" borderId="11" xfId="0" applyBorder="1"/>
    <xf numFmtId="0" fontId="0" fillId="0" borderId="11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7" xfId="0" applyBorder="1"/>
    <xf numFmtId="9" fontId="0" fillId="0" borderId="0" xfId="0" applyNumberFormat="1"/>
    <xf numFmtId="0" fontId="6" fillId="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1" fontId="0" fillId="0" borderId="0" xfId="0" applyNumberFormat="1"/>
    <xf numFmtId="0" fontId="0" fillId="0" borderId="0" xfId="0"/>
    <xf numFmtId="1" fontId="0" fillId="0" borderId="0" xfId="0" applyNumberFormat="1"/>
    <xf numFmtId="0" fontId="0" fillId="0" borderId="0" xfId="0" applyBorder="1" applyAlignment="1"/>
    <xf numFmtId="0" fontId="0" fillId="0" borderId="0" xfId="0" applyBorder="1"/>
    <xf numFmtId="0" fontId="0" fillId="2" borderId="0" xfId="0" applyFill="1"/>
    <xf numFmtId="9" fontId="0" fillId="0" borderId="0" xfId="1" applyFont="1" applyBorder="1"/>
    <xf numFmtId="9" fontId="0" fillId="0" borderId="0" xfId="1" applyFont="1"/>
    <xf numFmtId="0" fontId="0" fillId="10" borderId="0" xfId="0" applyFill="1"/>
    <xf numFmtId="0" fontId="0" fillId="10" borderId="0" xfId="0" applyFill="1" applyAlignment="1"/>
    <xf numFmtId="0" fontId="2" fillId="10" borderId="0" xfId="0" applyFont="1" applyFill="1" applyAlignment="1">
      <alignment horizontal="center"/>
    </xf>
    <xf numFmtId="0" fontId="0" fillId="0" borderId="8" xfId="0" applyBorder="1" applyAlignment="1">
      <alignment horizontal="center"/>
    </xf>
    <xf numFmtId="0" fontId="0" fillId="2" borderId="0" xfId="0" applyFill="1" applyAlignment="1">
      <alignment horizontal="center"/>
    </xf>
    <xf numFmtId="0" fontId="0" fillId="0" borderId="9" xfId="0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5" fillId="11" borderId="8" xfId="0" applyFont="1" applyFill="1" applyBorder="1" applyAlignment="1">
      <alignment horizontal="right"/>
    </xf>
    <xf numFmtId="167" fontId="5" fillId="0" borderId="8" xfId="0" applyNumberFormat="1" applyFont="1" applyBorder="1"/>
    <xf numFmtId="0" fontId="6" fillId="12" borderId="8" xfId="0" applyFont="1" applyFill="1" applyBorder="1" applyAlignment="1">
      <alignment vertical="center" wrapText="1"/>
    </xf>
    <xf numFmtId="0" fontId="6" fillId="13" borderId="8" xfId="0" applyFont="1" applyFill="1" applyBorder="1" applyAlignment="1">
      <alignment vertical="center" wrapText="1"/>
    </xf>
    <xf numFmtId="9" fontId="6" fillId="12" borderId="8" xfId="0" applyNumberFormat="1" applyFont="1" applyFill="1" applyBorder="1" applyAlignment="1">
      <alignment vertical="center" wrapText="1"/>
    </xf>
    <xf numFmtId="0" fontId="5" fillId="11" borderId="8" xfId="0" applyFont="1" applyFill="1" applyBorder="1"/>
    <xf numFmtId="20" fontId="0" fillId="5" borderId="0" xfId="0" quotePrefix="1" applyNumberFormat="1" applyFill="1"/>
    <xf numFmtId="0" fontId="5" fillId="5" borderId="8" xfId="0" applyFont="1" applyFill="1" applyBorder="1"/>
    <xf numFmtId="0" fontId="0" fillId="0" borderId="0" xfId="0"/>
    <xf numFmtId="0" fontId="5" fillId="0" borderId="0" xfId="0" applyFont="1"/>
    <xf numFmtId="0" fontId="5" fillId="0" borderId="8" xfId="0" applyFont="1" applyBorder="1"/>
    <xf numFmtId="0" fontId="2" fillId="0" borderId="0" xfId="0" applyFont="1"/>
    <xf numFmtId="1" fontId="5" fillId="0" borderId="8" xfId="0" applyNumberFormat="1" applyFont="1" applyBorder="1"/>
    <xf numFmtId="0" fontId="6" fillId="3" borderId="8" xfId="0" applyFont="1" applyFill="1" applyBorder="1" applyAlignment="1">
      <alignment vertical="center" wrapText="1"/>
    </xf>
    <xf numFmtId="0" fontId="8" fillId="2" borderId="8" xfId="0" applyFont="1" applyFill="1" applyBorder="1" applyAlignment="1">
      <alignment horizontal="left" wrapText="1"/>
    </xf>
    <xf numFmtId="0" fontId="6" fillId="2" borderId="8" xfId="0" applyFont="1" applyFill="1" applyBorder="1"/>
    <xf numFmtId="20" fontId="0" fillId="0" borderId="0" xfId="0" quotePrefix="1" applyNumberFormat="1"/>
    <xf numFmtId="0" fontId="0" fillId="0" borderId="8" xfId="0" applyBorder="1"/>
    <xf numFmtId="0" fontId="0" fillId="3" borderId="8" xfId="0" applyFill="1" applyBorder="1"/>
    <xf numFmtId="0" fontId="0" fillId="5" borderId="0" xfId="0" applyFill="1"/>
    <xf numFmtId="0" fontId="0" fillId="3" borderId="0" xfId="0" applyFill="1"/>
    <xf numFmtId="0" fontId="0" fillId="0" borderId="20" xfId="1" applyNumberFormat="1" applyFont="1" applyBorder="1"/>
    <xf numFmtId="0" fontId="0" fillId="0" borderId="22" xfId="1" applyNumberFormat="1" applyFont="1" applyBorder="1"/>
    <xf numFmtId="0" fontId="0" fillId="0" borderId="18" xfId="0" applyBorder="1" applyAlignment="1">
      <alignment wrapText="1"/>
    </xf>
    <xf numFmtId="0" fontId="0" fillId="0" borderId="20" xfId="163" applyNumberFormat="1" applyFont="1" applyBorder="1"/>
    <xf numFmtId="0" fontId="0" fillId="0" borderId="22" xfId="163" applyNumberFormat="1" applyFont="1" applyBorder="1"/>
    <xf numFmtId="0" fontId="0" fillId="0" borderId="22" xfId="0" applyBorder="1"/>
    <xf numFmtId="0" fontId="0" fillId="0" borderId="20" xfId="0" applyBorder="1"/>
    <xf numFmtId="43" fontId="0" fillId="0" borderId="0" xfId="163" applyFont="1" applyBorder="1"/>
    <xf numFmtId="0" fontId="0" fillId="0" borderId="25" xfId="0" applyBorder="1"/>
    <xf numFmtId="0" fontId="0" fillId="0" borderId="26" xfId="1" applyNumberFormat="1" applyFont="1" applyBorder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31" fillId="0" borderId="0" xfId="0" applyFont="1"/>
    <xf numFmtId="168" fontId="0" fillId="0" borderId="0" xfId="1" applyNumberFormat="1" applyFont="1"/>
    <xf numFmtId="168" fontId="5" fillId="0" borderId="8" xfId="0" applyNumberFormat="1" applyFont="1" applyBorder="1"/>
    <xf numFmtId="1" fontId="5" fillId="14" borderId="8" xfId="0" applyNumberFormat="1" applyFont="1" applyFill="1" applyBorder="1"/>
    <xf numFmtId="0" fontId="0" fillId="0" borderId="8" xfId="0" applyFill="1" applyBorder="1"/>
    <xf numFmtId="0" fontId="11" fillId="0" borderId="8" xfId="0" applyFont="1" applyBorder="1"/>
    <xf numFmtId="20" fontId="0" fillId="15" borderId="0" xfId="0" quotePrefix="1" applyNumberFormat="1" applyFill="1"/>
    <xf numFmtId="0" fontId="0" fillId="3" borderId="0" xfId="0" applyFill="1" applyAlignment="1"/>
    <xf numFmtId="2" fontId="0" fillId="0" borderId="0" xfId="0" applyNumberFormat="1"/>
    <xf numFmtId="11" fontId="0" fillId="0" borderId="0" xfId="0" applyNumberFormat="1"/>
    <xf numFmtId="0" fontId="0" fillId="0" borderId="0" xfId="0" applyFill="1" applyBorder="1"/>
    <xf numFmtId="0" fontId="35" fillId="0" borderId="0" xfId="0" applyFont="1" applyFill="1" applyBorder="1" applyAlignment="1">
      <alignment vertical="center"/>
    </xf>
    <xf numFmtId="0" fontId="35" fillId="0" borderId="0" xfId="0" applyFont="1" applyFill="1" applyBorder="1" applyAlignment="1">
      <alignment horizontal="right" vertical="center"/>
    </xf>
    <xf numFmtId="0" fontId="34" fillId="0" borderId="0" xfId="0" applyFont="1" applyFill="1" applyBorder="1" applyAlignment="1">
      <alignment vertical="top"/>
    </xf>
    <xf numFmtId="0" fontId="35" fillId="0" borderId="0" xfId="0" applyFont="1" applyFill="1" applyBorder="1" applyAlignment="1">
      <alignment vertical="center" wrapText="1"/>
    </xf>
    <xf numFmtId="0" fontId="35" fillId="0" borderId="8" xfId="0" applyFont="1" applyFill="1" applyBorder="1" applyAlignment="1">
      <alignment vertical="center" wrapText="1"/>
    </xf>
    <xf numFmtId="0" fontId="35" fillId="0" borderId="8" xfId="0" applyFont="1" applyFill="1" applyBorder="1" applyAlignment="1">
      <alignment horizontal="right" vertical="center"/>
    </xf>
    <xf numFmtId="0" fontId="34" fillId="0" borderId="8" xfId="0" applyFont="1" applyFill="1" applyBorder="1" applyAlignment="1">
      <alignment vertical="top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6" fillId="0" borderId="8" xfId="0" applyFont="1" applyBorder="1" applyAlignment="1">
      <alignment horizontal="center"/>
    </xf>
    <xf numFmtId="0" fontId="6" fillId="3" borderId="27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0" xfId="0" applyBorder="1" applyAlignment="1">
      <alignment horizontal="center"/>
    </xf>
  </cellXfs>
  <cellStyles count="164">
    <cellStyle name="20% - Accent1 2" xfId="17"/>
    <cellStyle name="20% - Accent1 2 2" xfId="18"/>
    <cellStyle name="20% - Accent1 2 2 2" xfId="152"/>
    <cellStyle name="20% - Accent2 2" xfId="19"/>
    <cellStyle name="20% - Accent2 2 2" xfId="20"/>
    <cellStyle name="20% - Accent2 2 2 2" xfId="153"/>
    <cellStyle name="20% - Accent3 2" xfId="21"/>
    <cellStyle name="20% - Accent3 2 2" xfId="22"/>
    <cellStyle name="20% - Accent3 2 2 2" xfId="154"/>
    <cellStyle name="20% - Accent4 2" xfId="23"/>
    <cellStyle name="20% - Accent4 2 2" xfId="24"/>
    <cellStyle name="20% - Accent4 2 2 2" xfId="155"/>
    <cellStyle name="Body: normal cell" xfId="4"/>
    <cellStyle name="Calculated" xfId="25"/>
    <cellStyle name="Comma" xfId="163" builtinId="3"/>
    <cellStyle name="Comma 10" xfId="26"/>
    <cellStyle name="Comma 10 2" xfId="156"/>
    <cellStyle name="Comma 11" xfId="27"/>
    <cellStyle name="Comma 2" xfId="28"/>
    <cellStyle name="Comma 2 2" xfId="29"/>
    <cellStyle name="Comma 2 2 2" xfId="157"/>
    <cellStyle name="Comma 3" xfId="30"/>
    <cellStyle name="Comma 3 2" xfId="31"/>
    <cellStyle name="Comma 3 2 2" xfId="158"/>
    <cellStyle name="Comma 4" xfId="32"/>
    <cellStyle name="Comma 5" xfId="33"/>
    <cellStyle name="Comma 6" xfId="34"/>
    <cellStyle name="Comma 7" xfId="35"/>
    <cellStyle name="Comma 8" xfId="36"/>
    <cellStyle name="Comma 9" xfId="37"/>
    <cellStyle name="Currency" xfId="14" builtinId="4"/>
    <cellStyle name="Currency 2" xfId="38"/>
    <cellStyle name="Currency 3" xfId="39"/>
    <cellStyle name="Currency 4" xfId="40"/>
    <cellStyle name="Currency 5" xfId="41"/>
    <cellStyle name="Currency 6" xfId="42"/>
    <cellStyle name="Currency 7" xfId="43"/>
    <cellStyle name="Currency 8" xfId="44"/>
    <cellStyle name="Currency 8 2" xfId="159"/>
    <cellStyle name="Font: Calibri, 9pt regular" xfId="5"/>
    <cellStyle name="Footnotes: all except top row" xfId="6"/>
    <cellStyle name="Footnotes: top row" xfId="7"/>
    <cellStyle name="Header: bottom row" xfId="8"/>
    <cellStyle name="Header: top rows" xfId="9"/>
    <cellStyle name="Heading" xfId="45"/>
    <cellStyle name="Heading 2 2" xfId="46"/>
    <cellStyle name="Heading2" xfId="47"/>
    <cellStyle name="Hyperlink" xfId="2" builtinId="8"/>
    <cellStyle name="Hyperlink 10" xfId="48"/>
    <cellStyle name="Hyperlink 10 2" xfId="49"/>
    <cellStyle name="Hyperlink 10 3" xfId="50"/>
    <cellStyle name="Hyperlink 11" xfId="51"/>
    <cellStyle name="Hyperlink 11 2" xfId="52"/>
    <cellStyle name="Hyperlink 11 3" xfId="53"/>
    <cellStyle name="Hyperlink 12" xfId="54"/>
    <cellStyle name="Hyperlink 12 2" xfId="55"/>
    <cellStyle name="Hyperlink 12 3" xfId="56"/>
    <cellStyle name="Hyperlink 13" xfId="57"/>
    <cellStyle name="Hyperlink 13 2" xfId="58"/>
    <cellStyle name="Hyperlink 13 3" xfId="59"/>
    <cellStyle name="Hyperlink 14" xfId="60"/>
    <cellStyle name="Hyperlink 14 2" xfId="61"/>
    <cellStyle name="Hyperlink 14 3" xfId="62"/>
    <cellStyle name="Hyperlink 15" xfId="63"/>
    <cellStyle name="Hyperlink 15 2" xfId="64"/>
    <cellStyle name="Hyperlink 15 3" xfId="65"/>
    <cellStyle name="Hyperlink 16" xfId="66"/>
    <cellStyle name="Hyperlink 16 2" xfId="67"/>
    <cellStyle name="Hyperlink 16 3" xfId="68"/>
    <cellStyle name="Hyperlink 17" xfId="69"/>
    <cellStyle name="Hyperlink 17 2" xfId="70"/>
    <cellStyle name="Hyperlink 17 3" xfId="71"/>
    <cellStyle name="Hyperlink 18" xfId="72"/>
    <cellStyle name="Hyperlink 18 2" xfId="73"/>
    <cellStyle name="Hyperlink 18 3" xfId="74"/>
    <cellStyle name="Hyperlink 19" xfId="75"/>
    <cellStyle name="Hyperlink 19 2" xfId="76"/>
    <cellStyle name="Hyperlink 19 3" xfId="77"/>
    <cellStyle name="Hyperlink 2" xfId="78"/>
    <cellStyle name="Hyperlink 2 2" xfId="79"/>
    <cellStyle name="Hyperlink 2 3" xfId="80"/>
    <cellStyle name="Hyperlink 20" xfId="81"/>
    <cellStyle name="Hyperlink 20 2" xfId="82"/>
    <cellStyle name="Hyperlink 20 3" xfId="83"/>
    <cellStyle name="Hyperlink 21" xfId="84"/>
    <cellStyle name="Hyperlink 21 2" xfId="85"/>
    <cellStyle name="Hyperlink 21 3" xfId="86"/>
    <cellStyle name="Hyperlink 22" xfId="87"/>
    <cellStyle name="Hyperlink 22 2" xfId="88"/>
    <cellStyle name="Hyperlink 22 3" xfId="89"/>
    <cellStyle name="Hyperlink 23" xfId="90"/>
    <cellStyle name="Hyperlink 23 2" xfId="91"/>
    <cellStyle name="Hyperlink 23 3" xfId="92"/>
    <cellStyle name="Hyperlink 24" xfId="93"/>
    <cellStyle name="Hyperlink 25" xfId="94"/>
    <cellStyle name="Hyperlink 26" xfId="95"/>
    <cellStyle name="Hyperlink 27" xfId="96"/>
    <cellStyle name="Hyperlink 28" xfId="97"/>
    <cellStyle name="Hyperlink 29" xfId="98"/>
    <cellStyle name="Hyperlink 3" xfId="99"/>
    <cellStyle name="Hyperlink 3 2" xfId="100"/>
    <cellStyle name="Hyperlink 3 3" xfId="101"/>
    <cellStyle name="Hyperlink 30" xfId="102"/>
    <cellStyle name="Hyperlink 31" xfId="103"/>
    <cellStyle name="Hyperlink 32" xfId="104"/>
    <cellStyle name="Hyperlink 33" xfId="105"/>
    <cellStyle name="Hyperlink 33 2" xfId="106"/>
    <cellStyle name="Hyperlink 33 3" xfId="107"/>
    <cellStyle name="Hyperlink 34" xfId="108"/>
    <cellStyle name="Hyperlink 34 2" xfId="109"/>
    <cellStyle name="Hyperlink 34 3" xfId="110"/>
    <cellStyle name="Hyperlink 34 4" xfId="111"/>
    <cellStyle name="Hyperlink 34 5" xfId="112"/>
    <cellStyle name="Hyperlink 4" xfId="113"/>
    <cellStyle name="Hyperlink 4 2" xfId="114"/>
    <cellStyle name="Hyperlink 4 3" xfId="115"/>
    <cellStyle name="Hyperlink 5" xfId="116"/>
    <cellStyle name="Hyperlink 5 2" xfId="117"/>
    <cellStyle name="Hyperlink 5 3" xfId="118"/>
    <cellStyle name="Hyperlink 6" xfId="119"/>
    <cellStyle name="Hyperlink 6 2" xfId="120"/>
    <cellStyle name="Hyperlink 6 3" xfId="121"/>
    <cellStyle name="Hyperlink 7" xfId="122"/>
    <cellStyle name="Hyperlink 7 2" xfId="123"/>
    <cellStyle name="Hyperlink 7 3" xfId="124"/>
    <cellStyle name="Hyperlink 8" xfId="125"/>
    <cellStyle name="Hyperlink 8 2" xfId="126"/>
    <cellStyle name="Hyperlink 8 3" xfId="127"/>
    <cellStyle name="Hyperlink 9" xfId="128"/>
    <cellStyle name="Hyperlink 9 2" xfId="129"/>
    <cellStyle name="Hyperlink 9 3" xfId="130"/>
    <cellStyle name="Input 2" xfId="131"/>
    <cellStyle name="Linked" xfId="132"/>
    <cellStyle name="Normal" xfId="0" builtinId="0"/>
    <cellStyle name="Normal 2" xfId="16"/>
    <cellStyle name="Normal 2 2" xfId="15"/>
    <cellStyle name="Normal 2 2 2" xfId="133"/>
    <cellStyle name="Normal 2 2 2 2" xfId="160"/>
    <cellStyle name="Normal 3" xfId="134"/>
    <cellStyle name="Normal 4" xfId="135"/>
    <cellStyle name="Normal 5" xfId="136"/>
    <cellStyle name="Normal 6" xfId="137"/>
    <cellStyle name="Normal 6 2" xfId="161"/>
    <cellStyle name="Normal 62" xfId="3"/>
    <cellStyle name="Normal 7" xfId="138"/>
    <cellStyle name="Normal 8" xfId="139"/>
    <cellStyle name="Normal Small" xfId="140"/>
    <cellStyle name="Parent row" xfId="10"/>
    <cellStyle name="Percent" xfId="1" builtinId="5"/>
    <cellStyle name="Percent 2" xfId="141"/>
    <cellStyle name="Percent 2 2" xfId="142"/>
    <cellStyle name="Percent 2 3" xfId="143"/>
    <cellStyle name="Percent 2 4" xfId="162"/>
    <cellStyle name="Percent 3" xfId="144"/>
    <cellStyle name="Percent 3 2" xfId="145"/>
    <cellStyle name="Results" xfId="146"/>
    <cellStyle name="Section Break" xfId="11"/>
    <cellStyle name="Section Break: parent row" xfId="12"/>
    <cellStyle name="Table title" xfId="13"/>
    <cellStyle name="Title 2" xfId="147"/>
    <cellStyle name="Title 3" xfId="148"/>
    <cellStyle name="Unit" xfId="149"/>
    <cellStyle name="UserInput" xfId="150"/>
    <cellStyle name="Variable" xfId="151"/>
  </cellStyles>
  <dxfs count="0"/>
  <tableStyles count="0" defaultTableStyle="TableStyleMedium2" defaultPivotStyle="PivotStyleLight16"/>
  <colors>
    <mruColors>
      <color rgb="FFFFFFE1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200025</xdr:colOff>
      <xdr:row>1</xdr:row>
      <xdr:rowOff>0</xdr:rowOff>
    </xdr:from>
    <xdr:to>
      <xdr:col>9</xdr:col>
      <xdr:colOff>10480</xdr:colOff>
      <xdr:row>10</xdr:row>
      <xdr:rowOff>47625</xdr:rowOff>
    </xdr:to>
    <xdr:pic>
      <xdr:nvPicPr>
        <xdr:cNvPr id="2" name="Picture 1" descr="https://webberenergyblog.files.wordpress.com/2010/03/texas-zonal1.png?w=5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5" y="190500"/>
          <a:ext cx="182975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bls.gov/data/inflation_calculator.htm" TargetMode="Externa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K122"/>
  <sheetViews>
    <sheetView zoomScaleNormal="100" workbookViewId="0">
      <pane xSplit="2" topLeftCell="C1" activePane="topRight" state="frozen"/>
      <selection pane="topRight" activeCell="I3" sqref="I3"/>
    </sheetView>
  </sheetViews>
  <sheetFormatPr defaultColWidth="9.109375" defaultRowHeight="12"/>
  <cols>
    <col min="1" max="1" width="4.33203125" style="2" customWidth="1"/>
    <col min="2" max="2" width="15.5546875" style="2" customWidth="1"/>
    <col min="3" max="3" width="13.5546875" style="2" bestFit="1" customWidth="1"/>
    <col min="4" max="4" width="10.88671875" style="2" customWidth="1"/>
    <col min="5" max="5" width="13.5546875" style="2" bestFit="1" customWidth="1"/>
    <col min="6" max="9" width="11" style="2" customWidth="1"/>
    <col min="10" max="10" width="13.5546875" style="2" bestFit="1" customWidth="1"/>
    <col min="11" max="11" width="15.88671875" style="2" customWidth="1"/>
    <col min="12" max="12" width="11.33203125" style="2" customWidth="1"/>
    <col min="13" max="13" width="12.44140625" style="2" customWidth="1"/>
    <col min="14" max="14" width="13.5546875" style="2" bestFit="1" customWidth="1"/>
    <col min="15" max="15" width="11" style="2" customWidth="1"/>
    <col min="16" max="16" width="9.109375" style="2"/>
    <col min="17" max="17" width="13.5546875" style="2" bestFit="1" customWidth="1"/>
    <col min="18" max="18" width="13.5546875" style="2" customWidth="1"/>
    <col min="19" max="19" width="9.109375" style="2"/>
    <col min="20" max="20" width="13.5546875" style="2" bestFit="1" customWidth="1"/>
    <col min="21" max="21" width="10.6640625" style="2" customWidth="1"/>
    <col min="22" max="22" width="9.109375" style="2"/>
    <col min="23" max="23" width="13.5546875" style="2" bestFit="1" customWidth="1"/>
    <col min="24" max="24" width="12.88671875" style="2" customWidth="1"/>
    <col min="25" max="26" width="9.109375" style="2"/>
    <col min="27" max="27" width="9.5546875" style="2" bestFit="1" customWidth="1"/>
    <col min="28" max="29" width="9.109375" style="2"/>
    <col min="30" max="30" width="10.33203125" style="2" customWidth="1"/>
    <col min="31" max="35" width="9.109375" style="2"/>
    <col min="36" max="36" width="10.33203125" style="2" customWidth="1"/>
    <col min="37" max="37" width="12.33203125" style="2" customWidth="1"/>
    <col min="38" max="38" width="9.109375" style="2"/>
    <col min="39" max="39" width="17.44140625" style="2" bestFit="1" customWidth="1"/>
    <col min="40" max="46" width="9.109375" style="2"/>
    <col min="47" max="47" width="11.88671875" style="2" bestFit="1" customWidth="1"/>
    <col min="48" max="16384" width="9.109375" style="2"/>
  </cols>
  <sheetData>
    <row r="1" spans="1:47">
      <c r="A1" s="1" t="s">
        <v>149</v>
      </c>
      <c r="G1" s="6" t="s">
        <v>32</v>
      </c>
    </row>
    <row r="2" spans="1:47">
      <c r="A2" s="1"/>
      <c r="F2" s="2">
        <v>2006</v>
      </c>
      <c r="G2" s="2">
        <v>2009</v>
      </c>
      <c r="H2" s="2">
        <v>2010</v>
      </c>
      <c r="I2" s="2">
        <v>2012</v>
      </c>
      <c r="J2" s="2">
        <v>2014</v>
      </c>
      <c r="K2" s="2">
        <v>2011</v>
      </c>
      <c r="L2" s="2">
        <v>2013</v>
      </c>
    </row>
    <row r="3" spans="1:47">
      <c r="F3" s="3">
        <v>1</v>
      </c>
      <c r="G3" s="3">
        <v>1.06</v>
      </c>
      <c r="H3" s="2">
        <v>1.08</v>
      </c>
      <c r="I3" s="3">
        <v>1.1399999999999999</v>
      </c>
      <c r="J3" s="3">
        <v>1.17</v>
      </c>
      <c r="L3" s="3">
        <v>1.1599999999999999</v>
      </c>
    </row>
    <row r="6" spans="1:47" ht="73.5" customHeight="1">
      <c r="A6" s="21"/>
      <c r="B6" s="18" t="s">
        <v>13</v>
      </c>
      <c r="C6" s="18" t="s">
        <v>58</v>
      </c>
      <c r="D6" s="18" t="s">
        <v>17</v>
      </c>
      <c r="E6" s="18" t="s">
        <v>15</v>
      </c>
      <c r="F6" s="18" t="s">
        <v>28</v>
      </c>
      <c r="G6" s="18" t="s">
        <v>36</v>
      </c>
      <c r="H6" s="18" t="s">
        <v>40</v>
      </c>
      <c r="I6" s="78" t="s">
        <v>51</v>
      </c>
      <c r="J6" s="18" t="s">
        <v>52</v>
      </c>
      <c r="K6" s="18" t="s">
        <v>96</v>
      </c>
      <c r="L6" s="78" t="s">
        <v>14</v>
      </c>
      <c r="M6" s="18" t="s">
        <v>39</v>
      </c>
      <c r="N6" s="18" t="s">
        <v>91</v>
      </c>
      <c r="O6" s="18" t="s">
        <v>16</v>
      </c>
      <c r="P6" s="18" t="s">
        <v>41</v>
      </c>
      <c r="Q6" s="18" t="s">
        <v>29</v>
      </c>
      <c r="R6" s="18" t="s">
        <v>94</v>
      </c>
      <c r="S6" s="18" t="s">
        <v>30</v>
      </c>
      <c r="T6" s="18" t="s">
        <v>31</v>
      </c>
      <c r="U6" s="18" t="s">
        <v>93</v>
      </c>
      <c r="V6" s="18" t="s">
        <v>33</v>
      </c>
      <c r="W6" s="18" t="s">
        <v>34</v>
      </c>
      <c r="X6" s="18" t="s">
        <v>35</v>
      </c>
      <c r="Y6" s="18" t="s">
        <v>54</v>
      </c>
      <c r="Z6" s="18" t="s">
        <v>55</v>
      </c>
      <c r="AA6" s="18" t="s">
        <v>56</v>
      </c>
      <c r="AB6" s="79" t="s">
        <v>37</v>
      </c>
      <c r="AC6" s="79" t="s">
        <v>38</v>
      </c>
      <c r="AD6" s="18" t="s">
        <v>42</v>
      </c>
      <c r="AE6" s="18" t="s">
        <v>43</v>
      </c>
      <c r="AF6" s="79" t="s">
        <v>44</v>
      </c>
      <c r="AG6" s="79" t="s">
        <v>45</v>
      </c>
      <c r="AH6" s="89" t="s">
        <v>46</v>
      </c>
      <c r="AI6" s="89" t="s">
        <v>47</v>
      </c>
      <c r="AJ6" s="18" t="s">
        <v>48</v>
      </c>
      <c r="AK6" s="18" t="s">
        <v>49</v>
      </c>
      <c r="AL6" s="18" t="s">
        <v>50</v>
      </c>
      <c r="AM6" s="18" t="s">
        <v>53</v>
      </c>
      <c r="AN6" s="18" t="s">
        <v>64</v>
      </c>
      <c r="AO6" s="78" t="s">
        <v>65</v>
      </c>
      <c r="AP6" s="18" t="s">
        <v>66</v>
      </c>
      <c r="AQ6" s="18" t="s">
        <v>67</v>
      </c>
      <c r="AR6" s="80" t="s">
        <v>68</v>
      </c>
      <c r="AS6" s="37" t="s">
        <v>162</v>
      </c>
      <c r="AT6" s="37" t="s">
        <v>161</v>
      </c>
      <c r="AU6" s="18" t="s">
        <v>158</v>
      </c>
    </row>
    <row r="7" spans="1:47">
      <c r="A7" s="22">
        <v>1</v>
      </c>
      <c r="B7" s="19" t="s">
        <v>0</v>
      </c>
      <c r="C7" s="9" t="s">
        <v>59</v>
      </c>
      <c r="D7" s="9" t="s">
        <v>18</v>
      </c>
      <c r="E7" s="4">
        <v>20</v>
      </c>
      <c r="F7" s="4">
        <v>563.79999999999995</v>
      </c>
      <c r="G7" s="4">
        <v>11276</v>
      </c>
      <c r="H7" s="10">
        <v>0.48</v>
      </c>
      <c r="I7" s="11">
        <v>1</v>
      </c>
      <c r="J7" s="11">
        <v>0</v>
      </c>
      <c r="K7" s="11">
        <v>1</v>
      </c>
      <c r="L7" s="12">
        <v>0.3</v>
      </c>
      <c r="M7" s="4">
        <v>10547.7</v>
      </c>
      <c r="N7" s="4">
        <f>(M7/1000000)*1000</f>
        <v>10.547700000000001</v>
      </c>
      <c r="O7" s="4">
        <v>30</v>
      </c>
      <c r="P7" s="4">
        <v>60</v>
      </c>
      <c r="Q7" s="4">
        <v>0</v>
      </c>
      <c r="R7" s="4">
        <f>Q7*1000</f>
        <v>0</v>
      </c>
      <c r="S7" s="83">
        <v>0</v>
      </c>
      <c r="T7" s="13">
        <v>26.87</v>
      </c>
      <c r="U7" s="13">
        <f>T7*1000</f>
        <v>26870</v>
      </c>
      <c r="V7" s="4">
        <v>5.27</v>
      </c>
      <c r="W7" s="4">
        <v>14.5</v>
      </c>
      <c r="X7" s="4">
        <v>140.94</v>
      </c>
      <c r="Y7" s="4">
        <v>0</v>
      </c>
      <c r="Z7" s="4">
        <v>0</v>
      </c>
      <c r="AA7" s="4">
        <v>20</v>
      </c>
      <c r="AB7" s="10">
        <v>7.0000000000000007E-2</v>
      </c>
      <c r="AC7" s="10">
        <v>0.1</v>
      </c>
      <c r="AD7" s="10">
        <v>0.25</v>
      </c>
      <c r="AE7" s="10">
        <v>0.25</v>
      </c>
      <c r="AF7" s="4">
        <v>24</v>
      </c>
      <c r="AG7" s="4">
        <v>12</v>
      </c>
      <c r="AH7" s="10">
        <v>0.1</v>
      </c>
      <c r="AI7" s="14">
        <v>0</v>
      </c>
      <c r="AJ7" s="4">
        <v>92.97</v>
      </c>
      <c r="AK7" s="4">
        <v>0</v>
      </c>
      <c r="AL7" s="4">
        <v>0</v>
      </c>
      <c r="AM7" s="4">
        <v>0</v>
      </c>
      <c r="AN7" s="4">
        <v>0</v>
      </c>
      <c r="AO7" s="4">
        <v>0.4</v>
      </c>
      <c r="AP7" s="4">
        <v>0</v>
      </c>
      <c r="AQ7" s="15">
        <v>0</v>
      </c>
      <c r="AR7" s="4">
        <v>5.91E-2</v>
      </c>
      <c r="AS7" s="4">
        <v>0</v>
      </c>
      <c r="AT7" s="4">
        <f>AS7*1000</f>
        <v>0</v>
      </c>
      <c r="AU7" s="48">
        <v>7.0000000000000007E-2</v>
      </c>
    </row>
    <row r="8" spans="1:47">
      <c r="A8" s="22">
        <v>2</v>
      </c>
      <c r="B8" s="19" t="s">
        <v>1</v>
      </c>
      <c r="C8" s="9" t="s">
        <v>59</v>
      </c>
      <c r="D8" s="9" t="s">
        <v>18</v>
      </c>
      <c r="E8" s="4">
        <v>9</v>
      </c>
      <c r="F8" s="4">
        <v>680.11109999999996</v>
      </c>
      <c r="G8" s="4">
        <v>6121</v>
      </c>
      <c r="H8" s="10">
        <v>0.48</v>
      </c>
      <c r="I8" s="11">
        <v>1</v>
      </c>
      <c r="J8" s="11">
        <v>0</v>
      </c>
      <c r="K8" s="11">
        <v>1</v>
      </c>
      <c r="L8" s="12">
        <v>0.3</v>
      </c>
      <c r="M8" s="4">
        <v>10300.5</v>
      </c>
      <c r="N8" s="4">
        <f t="shared" ref="N8:N23" si="0">(M8/1000000)*1000</f>
        <v>10.300500000000001</v>
      </c>
      <c r="O8" s="4">
        <v>26</v>
      </c>
      <c r="P8" s="4">
        <v>60</v>
      </c>
      <c r="Q8" s="4">
        <v>0</v>
      </c>
      <c r="R8" s="4">
        <f t="shared" ref="R8:R23" si="1">Q8*1000</f>
        <v>0</v>
      </c>
      <c r="S8" s="83">
        <v>0</v>
      </c>
      <c r="T8" s="13">
        <v>26.87</v>
      </c>
      <c r="U8" s="13">
        <f t="shared" ref="U8:U23" si="2">T8*1000</f>
        <v>26870</v>
      </c>
      <c r="V8" s="4">
        <v>5.27</v>
      </c>
      <c r="W8" s="4">
        <v>14.5</v>
      </c>
      <c r="X8" s="4">
        <v>140.94</v>
      </c>
      <c r="Y8" s="4">
        <v>0</v>
      </c>
      <c r="Z8" s="4">
        <v>0</v>
      </c>
      <c r="AA8" s="4">
        <v>20</v>
      </c>
      <c r="AB8" s="10">
        <v>7.0000000000000007E-2</v>
      </c>
      <c r="AC8" s="10">
        <v>0.1</v>
      </c>
      <c r="AD8" s="10">
        <v>0.25</v>
      </c>
      <c r="AE8" s="10">
        <v>0.25</v>
      </c>
      <c r="AF8" s="4">
        <v>24</v>
      </c>
      <c r="AG8" s="4">
        <v>12</v>
      </c>
      <c r="AH8" s="10">
        <v>0.1</v>
      </c>
      <c r="AI8" s="14">
        <v>0</v>
      </c>
      <c r="AJ8" s="4">
        <v>92.97</v>
      </c>
      <c r="AK8" s="4">
        <v>0</v>
      </c>
      <c r="AL8" s="4">
        <v>0</v>
      </c>
      <c r="AM8" s="4">
        <v>0</v>
      </c>
      <c r="AN8" s="4">
        <v>0</v>
      </c>
      <c r="AO8" s="4">
        <v>0.4</v>
      </c>
      <c r="AP8" s="4">
        <v>0</v>
      </c>
      <c r="AQ8" s="15">
        <v>0</v>
      </c>
      <c r="AR8" s="4">
        <v>5.91E-2</v>
      </c>
      <c r="AS8" s="4">
        <v>0</v>
      </c>
      <c r="AT8" s="4">
        <f t="shared" ref="AT8:AT23" si="3">AS8*1000</f>
        <v>0</v>
      </c>
      <c r="AU8" s="48">
        <v>7.0000000000000007E-2</v>
      </c>
    </row>
    <row r="9" spans="1:47">
      <c r="A9" s="22">
        <v>3</v>
      </c>
      <c r="B9" s="19" t="s">
        <v>2</v>
      </c>
      <c r="C9" s="9" t="s">
        <v>60</v>
      </c>
      <c r="D9" s="9" t="s">
        <v>18</v>
      </c>
      <c r="E9" s="4">
        <v>180</v>
      </c>
      <c r="F9" s="4">
        <v>74.272499999999994</v>
      </c>
      <c r="G9" s="4">
        <v>14972.7</v>
      </c>
      <c r="H9" s="10">
        <v>0.25</v>
      </c>
      <c r="I9" s="11">
        <v>1</v>
      </c>
      <c r="J9" s="11">
        <v>0</v>
      </c>
      <c r="K9" s="11">
        <v>1</v>
      </c>
      <c r="L9" s="12">
        <v>0.3</v>
      </c>
      <c r="M9" s="4">
        <v>11333.4</v>
      </c>
      <c r="N9" s="4">
        <f t="shared" si="0"/>
        <v>11.333400000000001</v>
      </c>
      <c r="O9" s="4">
        <v>24</v>
      </c>
      <c r="P9" s="4">
        <v>30</v>
      </c>
      <c r="Q9" s="4">
        <v>0</v>
      </c>
      <c r="R9" s="4">
        <f t="shared" si="1"/>
        <v>0</v>
      </c>
      <c r="S9" s="83">
        <v>0</v>
      </c>
      <c r="T9" s="13">
        <v>5.27</v>
      </c>
      <c r="U9" s="13">
        <f t="shared" si="2"/>
        <v>5270</v>
      </c>
      <c r="V9" s="4">
        <v>4.21</v>
      </c>
      <c r="W9" s="4">
        <v>1.53</v>
      </c>
      <c r="X9" s="4">
        <v>37.15</v>
      </c>
      <c r="Y9" s="4">
        <v>0</v>
      </c>
      <c r="Z9" s="4">
        <v>0</v>
      </c>
      <c r="AA9" s="4">
        <v>20</v>
      </c>
      <c r="AB9" s="10">
        <v>0.05</v>
      </c>
      <c r="AC9" s="10">
        <v>0.04</v>
      </c>
      <c r="AD9" s="10">
        <v>1</v>
      </c>
      <c r="AE9" s="10">
        <v>1</v>
      </c>
      <c r="AF9" s="4">
        <v>1</v>
      </c>
      <c r="AG9" s="4">
        <v>1</v>
      </c>
      <c r="AH9" s="10">
        <v>0.5</v>
      </c>
      <c r="AI9" s="14">
        <v>1</v>
      </c>
      <c r="AJ9" s="4">
        <v>53.97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15">
        <v>0</v>
      </c>
      <c r="AR9" s="4">
        <v>7.0300000000000001E-2</v>
      </c>
      <c r="AS9" s="4">
        <v>0</v>
      </c>
      <c r="AT9" s="4">
        <f t="shared" si="3"/>
        <v>0</v>
      </c>
      <c r="AU9" s="48">
        <v>4.2000000000000003E-2</v>
      </c>
    </row>
    <row r="10" spans="1:47">
      <c r="A10" s="22">
        <v>4</v>
      </c>
      <c r="B10" s="19" t="s">
        <v>3</v>
      </c>
      <c r="C10" s="9" t="s">
        <v>60</v>
      </c>
      <c r="D10" s="9" t="s">
        <v>18</v>
      </c>
      <c r="E10" s="4">
        <v>139</v>
      </c>
      <c r="F10" s="4">
        <v>207.4691</v>
      </c>
      <c r="G10" s="4">
        <v>28838.2</v>
      </c>
      <c r="H10" s="10">
        <v>0.32</v>
      </c>
      <c r="I10" s="11">
        <v>1</v>
      </c>
      <c r="J10" s="11">
        <v>0</v>
      </c>
      <c r="K10" s="11">
        <v>1</v>
      </c>
      <c r="L10" s="12">
        <v>0.5</v>
      </c>
      <c r="M10" s="4">
        <v>7285.4</v>
      </c>
      <c r="N10" s="4">
        <f t="shared" si="0"/>
        <v>7.2854000000000001</v>
      </c>
      <c r="O10" s="4">
        <v>13</v>
      </c>
      <c r="P10" s="4">
        <v>30</v>
      </c>
      <c r="Q10" s="4">
        <v>0</v>
      </c>
      <c r="R10" s="4">
        <f t="shared" si="1"/>
        <v>0</v>
      </c>
      <c r="S10" s="83">
        <v>0</v>
      </c>
      <c r="T10" s="13">
        <v>13.96</v>
      </c>
      <c r="U10" s="13">
        <f t="shared" si="2"/>
        <v>13960</v>
      </c>
      <c r="V10" s="4">
        <v>3.16</v>
      </c>
      <c r="W10" s="4">
        <v>0.24</v>
      </c>
      <c r="X10" s="4">
        <v>86.31</v>
      </c>
      <c r="Y10" s="4">
        <v>0</v>
      </c>
      <c r="Z10" s="4">
        <v>0</v>
      </c>
      <c r="AA10" s="4">
        <v>20</v>
      </c>
      <c r="AB10" s="10">
        <v>0.06</v>
      </c>
      <c r="AC10" s="10">
        <v>0.06</v>
      </c>
      <c r="AD10" s="10">
        <v>1</v>
      </c>
      <c r="AE10" s="10">
        <v>1</v>
      </c>
      <c r="AF10" s="4">
        <v>6</v>
      </c>
      <c r="AG10" s="4">
        <v>4</v>
      </c>
      <c r="AH10" s="10">
        <v>0.1</v>
      </c>
      <c r="AI10" s="14">
        <v>1</v>
      </c>
      <c r="AJ10" s="4">
        <v>53.97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15">
        <v>0</v>
      </c>
      <c r="AR10" s="4">
        <v>7.0300000000000001E-2</v>
      </c>
      <c r="AS10" s="4">
        <v>0</v>
      </c>
      <c r="AT10" s="4">
        <f t="shared" si="3"/>
        <v>0</v>
      </c>
      <c r="AU10" s="48">
        <v>9.2999999999999999E-2</v>
      </c>
    </row>
    <row r="11" spans="1:47">
      <c r="A11" s="22">
        <v>5</v>
      </c>
      <c r="B11" s="19" t="s">
        <v>4</v>
      </c>
      <c r="C11" s="9" t="s">
        <v>60</v>
      </c>
      <c r="D11" s="9" t="s">
        <v>18</v>
      </c>
      <c r="E11" s="4">
        <v>23</v>
      </c>
      <c r="F11" s="4">
        <v>409.3913</v>
      </c>
      <c r="G11" s="4">
        <v>9416</v>
      </c>
      <c r="H11" s="10">
        <v>0.28000000000000003</v>
      </c>
      <c r="I11" s="11">
        <v>1</v>
      </c>
      <c r="J11" s="11">
        <v>0</v>
      </c>
      <c r="K11" s="11">
        <v>1</v>
      </c>
      <c r="L11" s="12">
        <v>0.3</v>
      </c>
      <c r="M11" s="4">
        <v>12223.1</v>
      </c>
      <c r="N11" s="4">
        <f t="shared" si="0"/>
        <v>12.223100000000001</v>
      </c>
      <c r="O11" s="4">
        <v>45</v>
      </c>
      <c r="P11" s="4">
        <v>60</v>
      </c>
      <c r="Q11" s="4">
        <v>0</v>
      </c>
      <c r="R11" s="4">
        <f t="shared" si="1"/>
        <v>0</v>
      </c>
      <c r="S11" s="83">
        <v>0</v>
      </c>
      <c r="T11" s="13">
        <v>16.59</v>
      </c>
      <c r="U11" s="13">
        <f t="shared" si="2"/>
        <v>16590</v>
      </c>
      <c r="V11" s="4">
        <v>6.85</v>
      </c>
      <c r="W11" s="4">
        <v>14.5</v>
      </c>
      <c r="X11" s="4">
        <v>140.94</v>
      </c>
      <c r="Y11" s="4">
        <v>0</v>
      </c>
      <c r="Z11" s="4">
        <v>0</v>
      </c>
      <c r="AA11" s="4">
        <v>20</v>
      </c>
      <c r="AB11" s="10">
        <v>7.0000000000000007E-2</v>
      </c>
      <c r="AC11" s="10">
        <v>0.1</v>
      </c>
      <c r="AD11" s="10">
        <v>0.25</v>
      </c>
      <c r="AE11" s="10">
        <v>0.25</v>
      </c>
      <c r="AF11" s="4">
        <v>8</v>
      </c>
      <c r="AG11" s="4">
        <v>8</v>
      </c>
      <c r="AH11" s="10">
        <v>0.1</v>
      </c>
      <c r="AI11" s="14">
        <v>0</v>
      </c>
      <c r="AJ11" s="4">
        <v>53.97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15">
        <v>0</v>
      </c>
      <c r="AR11" s="4">
        <v>5.91E-2</v>
      </c>
      <c r="AS11" s="4">
        <v>0</v>
      </c>
      <c r="AT11" s="4">
        <f t="shared" si="3"/>
        <v>0</v>
      </c>
      <c r="AU11" s="48">
        <v>7.0000000000000007E-2</v>
      </c>
    </row>
    <row r="12" spans="1:47">
      <c r="A12" s="22">
        <v>6</v>
      </c>
      <c r="B12" s="19" t="s">
        <v>5</v>
      </c>
      <c r="C12" s="9" t="s">
        <v>61</v>
      </c>
      <c r="D12" s="9" t="s">
        <v>18</v>
      </c>
      <c r="E12" s="4">
        <v>4</v>
      </c>
      <c r="F12" s="4">
        <v>1291</v>
      </c>
      <c r="G12" s="4">
        <v>5164</v>
      </c>
      <c r="H12" s="10">
        <v>0.9</v>
      </c>
      <c r="I12" s="11">
        <v>1</v>
      </c>
      <c r="J12" s="11">
        <v>0</v>
      </c>
      <c r="K12" s="11">
        <v>1</v>
      </c>
      <c r="L12" s="12">
        <v>0.3</v>
      </c>
      <c r="M12" s="4">
        <v>10479</v>
      </c>
      <c r="N12" s="4">
        <f t="shared" si="0"/>
        <v>10.479000000000001</v>
      </c>
      <c r="O12" s="4">
        <v>26.073399999999999</v>
      </c>
      <c r="P12" s="4">
        <v>60</v>
      </c>
      <c r="Q12" s="4">
        <v>0</v>
      </c>
      <c r="R12" s="4">
        <f t="shared" si="1"/>
        <v>0</v>
      </c>
      <c r="S12" s="83">
        <v>0</v>
      </c>
      <c r="T12" s="13">
        <v>76.91</v>
      </c>
      <c r="U12" s="13">
        <f t="shared" si="2"/>
        <v>76910</v>
      </c>
      <c r="V12" s="4">
        <v>4.21</v>
      </c>
      <c r="W12" s="4">
        <v>0</v>
      </c>
      <c r="X12" s="4">
        <v>140.94</v>
      </c>
      <c r="Y12" s="4">
        <v>0</v>
      </c>
      <c r="Z12" s="4">
        <v>0</v>
      </c>
      <c r="AA12" s="4">
        <v>20</v>
      </c>
      <c r="AB12" s="15">
        <v>4.2000000000000003E-2</v>
      </c>
      <c r="AC12" s="10">
        <v>0.08</v>
      </c>
      <c r="AD12" s="10">
        <v>0.16669999999999999</v>
      </c>
      <c r="AE12" s="10">
        <v>0.16669999999999999</v>
      </c>
      <c r="AF12" s="4">
        <v>168</v>
      </c>
      <c r="AG12" s="4">
        <v>24</v>
      </c>
      <c r="AH12" s="14">
        <v>0</v>
      </c>
      <c r="AI12" s="1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1</v>
      </c>
      <c r="AP12" s="4">
        <v>0</v>
      </c>
      <c r="AQ12" s="15">
        <v>0</v>
      </c>
      <c r="AR12" s="4">
        <v>5.91E-2</v>
      </c>
      <c r="AS12" s="4">
        <v>0</v>
      </c>
      <c r="AT12" s="4">
        <f t="shared" si="3"/>
        <v>0</v>
      </c>
      <c r="AU12" s="48">
        <v>0.09</v>
      </c>
    </row>
    <row r="13" spans="1:47">
      <c r="A13" s="22">
        <v>7</v>
      </c>
      <c r="B13" s="19" t="s">
        <v>6</v>
      </c>
      <c r="C13" s="9" t="s">
        <v>62</v>
      </c>
      <c r="D13" s="9" t="s">
        <v>18</v>
      </c>
      <c r="E13" s="4">
        <v>18</v>
      </c>
      <c r="F13" s="4">
        <v>36.838900000000002</v>
      </c>
      <c r="G13" s="4">
        <v>663.1</v>
      </c>
      <c r="H13" s="10">
        <v>0</v>
      </c>
      <c r="I13" s="4">
        <v>0.218084</v>
      </c>
      <c r="J13" s="4">
        <v>0</v>
      </c>
      <c r="K13" s="4">
        <v>0.6</v>
      </c>
      <c r="L13" s="12">
        <v>0</v>
      </c>
      <c r="M13" s="4">
        <v>0</v>
      </c>
      <c r="N13" s="4">
        <f t="shared" si="0"/>
        <v>0</v>
      </c>
      <c r="O13" s="4">
        <v>1.1475</v>
      </c>
      <c r="P13" s="4">
        <v>30</v>
      </c>
      <c r="Q13" s="4">
        <v>0</v>
      </c>
      <c r="R13" s="4">
        <f t="shared" si="1"/>
        <v>0</v>
      </c>
      <c r="S13" s="83">
        <v>0</v>
      </c>
      <c r="T13" s="13">
        <v>42.48</v>
      </c>
      <c r="U13" s="13">
        <f t="shared" si="2"/>
        <v>42480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20</v>
      </c>
      <c r="AB13" s="10">
        <v>0</v>
      </c>
      <c r="AC13" s="10">
        <v>0</v>
      </c>
      <c r="AD13" s="10">
        <v>1</v>
      </c>
      <c r="AE13" s="10">
        <v>1</v>
      </c>
      <c r="AF13" s="4">
        <v>0</v>
      </c>
      <c r="AG13" s="4">
        <v>0</v>
      </c>
      <c r="AH13" s="14">
        <v>0</v>
      </c>
      <c r="AI13" s="1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15">
        <v>0</v>
      </c>
      <c r="AR13" s="4">
        <v>7.0300000000000001E-2</v>
      </c>
      <c r="AS13" s="4">
        <v>0</v>
      </c>
      <c r="AT13" s="4">
        <f t="shared" si="3"/>
        <v>0</v>
      </c>
      <c r="AU13" s="48">
        <v>4.2000000000000003E-2</v>
      </c>
    </row>
    <row r="14" spans="1:47">
      <c r="A14" s="22">
        <v>8</v>
      </c>
      <c r="B14" s="19" t="s">
        <v>7</v>
      </c>
      <c r="C14" s="9" t="s">
        <v>63</v>
      </c>
      <c r="D14" s="9" t="s">
        <v>18</v>
      </c>
      <c r="E14" s="4">
        <v>174</v>
      </c>
      <c r="F14" s="4">
        <v>114.2162</v>
      </c>
      <c r="G14" s="4">
        <v>20911.8</v>
      </c>
      <c r="H14" s="10">
        <v>0</v>
      </c>
      <c r="I14" s="4">
        <v>0.333329288</v>
      </c>
      <c r="J14" s="4">
        <v>0</v>
      </c>
      <c r="K14" s="4">
        <v>0.15</v>
      </c>
      <c r="L14" s="12">
        <v>0</v>
      </c>
      <c r="M14" s="4">
        <v>0</v>
      </c>
      <c r="N14" s="4">
        <f t="shared" si="0"/>
        <v>0</v>
      </c>
      <c r="O14" s="4">
        <v>6.8272000000000004</v>
      </c>
      <c r="P14" s="4">
        <v>20</v>
      </c>
      <c r="Q14" s="4">
        <v>0</v>
      </c>
      <c r="R14" s="4">
        <f t="shared" si="1"/>
        <v>0</v>
      </c>
      <c r="S14" s="83">
        <v>0</v>
      </c>
      <c r="T14" s="13">
        <v>30.82</v>
      </c>
      <c r="U14" s="13">
        <f t="shared" si="2"/>
        <v>30820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20</v>
      </c>
      <c r="AB14" s="10">
        <v>0</v>
      </c>
      <c r="AC14" s="10">
        <v>0</v>
      </c>
      <c r="AD14" s="10">
        <v>1</v>
      </c>
      <c r="AE14" s="10">
        <v>1</v>
      </c>
      <c r="AF14" s="4">
        <v>0</v>
      </c>
      <c r="AG14" s="4">
        <v>0</v>
      </c>
      <c r="AH14" s="14">
        <v>0</v>
      </c>
      <c r="AI14" s="1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15">
        <v>0</v>
      </c>
      <c r="AR14" s="4">
        <v>8.5099999999999995E-2</v>
      </c>
      <c r="AS14" s="4">
        <v>0</v>
      </c>
      <c r="AT14" s="4">
        <f t="shared" si="3"/>
        <v>0</v>
      </c>
      <c r="AU14" s="48">
        <v>4.2000000000000003E-2</v>
      </c>
    </row>
    <row r="15" spans="1:47">
      <c r="A15" s="22">
        <v>9</v>
      </c>
      <c r="B15" s="20" t="s">
        <v>19</v>
      </c>
      <c r="C15" s="4" t="s">
        <v>61</v>
      </c>
      <c r="D15" s="4" t="s">
        <v>90</v>
      </c>
      <c r="E15" s="4">
        <v>0</v>
      </c>
      <c r="F15" s="4">
        <v>2234</v>
      </c>
      <c r="G15" s="4">
        <v>0</v>
      </c>
      <c r="H15" s="14">
        <v>0.5</v>
      </c>
      <c r="I15" s="4">
        <v>1</v>
      </c>
      <c r="J15" s="4">
        <v>11244</v>
      </c>
      <c r="K15" s="4">
        <v>1</v>
      </c>
      <c r="L15" s="12">
        <v>0.3</v>
      </c>
      <c r="M15" s="17">
        <v>10479</v>
      </c>
      <c r="N15" s="4">
        <f t="shared" si="0"/>
        <v>10.479000000000001</v>
      </c>
      <c r="O15" s="4">
        <v>0</v>
      </c>
      <c r="P15" s="4">
        <v>60</v>
      </c>
      <c r="Q15" s="4">
        <v>7795</v>
      </c>
      <c r="R15" s="4">
        <f t="shared" si="1"/>
        <v>7795000</v>
      </c>
      <c r="S15" s="4">
        <v>1.49</v>
      </c>
      <c r="T15" s="4">
        <v>83</v>
      </c>
      <c r="U15" s="13">
        <f t="shared" si="2"/>
        <v>83000</v>
      </c>
      <c r="V15" s="4">
        <v>2.14</v>
      </c>
      <c r="W15" s="4">
        <v>0</v>
      </c>
      <c r="X15" s="4">
        <v>140.94</v>
      </c>
      <c r="Y15" s="4">
        <v>0</v>
      </c>
      <c r="Z15" s="4">
        <v>7795</v>
      </c>
      <c r="AA15" s="4">
        <v>20</v>
      </c>
      <c r="AB15" s="15">
        <v>4.2000000000000003E-2</v>
      </c>
      <c r="AC15" s="15">
        <v>7.6700000000000004E-2</v>
      </c>
      <c r="AD15" s="10">
        <v>0.16669999999999999</v>
      </c>
      <c r="AE15" s="10">
        <v>0.16669999999999999</v>
      </c>
      <c r="AF15" s="4">
        <v>168</v>
      </c>
      <c r="AG15" s="4">
        <v>24</v>
      </c>
      <c r="AH15" s="10">
        <v>0</v>
      </c>
      <c r="AI15" s="10">
        <v>0</v>
      </c>
      <c r="AJ15" s="4">
        <v>0</v>
      </c>
      <c r="AK15" s="4">
        <v>5</v>
      </c>
      <c r="AL15" s="13" t="s">
        <v>57</v>
      </c>
      <c r="AM15" s="4">
        <v>0</v>
      </c>
      <c r="AN15" s="4">
        <v>6</v>
      </c>
      <c r="AO15" s="4">
        <v>1</v>
      </c>
      <c r="AP15" s="16">
        <v>1000000</v>
      </c>
      <c r="AQ15" s="15">
        <v>0</v>
      </c>
      <c r="AR15" s="4">
        <v>5.91E-2</v>
      </c>
      <c r="AS15" s="4">
        <v>244.13</v>
      </c>
      <c r="AT15" s="4">
        <f t="shared" si="3"/>
        <v>244130</v>
      </c>
      <c r="AU15" s="48">
        <v>0</v>
      </c>
    </row>
    <row r="16" spans="1:47">
      <c r="A16" s="22">
        <v>10</v>
      </c>
      <c r="B16" s="20" t="s">
        <v>20</v>
      </c>
      <c r="C16" s="4" t="s">
        <v>63</v>
      </c>
      <c r="D16" s="4" t="s">
        <v>90</v>
      </c>
      <c r="E16" s="4">
        <v>0</v>
      </c>
      <c r="F16" s="4">
        <v>100</v>
      </c>
      <c r="G16" s="4">
        <v>0</v>
      </c>
      <c r="H16" s="14">
        <v>0</v>
      </c>
      <c r="I16" s="4">
        <v>0.333329288</v>
      </c>
      <c r="J16" s="4">
        <v>15700</v>
      </c>
      <c r="K16" s="4">
        <v>0.15</v>
      </c>
      <c r="L16" s="12">
        <v>0</v>
      </c>
      <c r="M16" s="4">
        <v>0</v>
      </c>
      <c r="N16" s="4">
        <f t="shared" si="0"/>
        <v>0</v>
      </c>
      <c r="O16" s="4">
        <v>0</v>
      </c>
      <c r="P16" s="4">
        <v>20</v>
      </c>
      <c r="Q16" s="4">
        <v>2046</v>
      </c>
      <c r="R16" s="4">
        <f t="shared" si="1"/>
        <v>2046000</v>
      </c>
      <c r="S16" s="4">
        <v>1.18</v>
      </c>
      <c r="T16" s="4">
        <v>29</v>
      </c>
      <c r="U16" s="13">
        <f t="shared" si="2"/>
        <v>29000</v>
      </c>
      <c r="V16" s="4">
        <v>0</v>
      </c>
      <c r="W16" s="4">
        <v>0</v>
      </c>
      <c r="X16" s="4">
        <v>0</v>
      </c>
      <c r="Y16" s="4">
        <v>0</v>
      </c>
      <c r="Z16" s="4">
        <v>1871</v>
      </c>
      <c r="AA16" s="4">
        <v>20</v>
      </c>
      <c r="AB16" s="10">
        <v>0</v>
      </c>
      <c r="AC16" s="10">
        <v>0</v>
      </c>
      <c r="AD16" s="10">
        <v>1</v>
      </c>
      <c r="AE16" s="10">
        <v>1</v>
      </c>
      <c r="AF16" s="4">
        <v>0</v>
      </c>
      <c r="AG16" s="4">
        <v>0</v>
      </c>
      <c r="AH16" s="10">
        <v>0</v>
      </c>
      <c r="AI16" s="10">
        <v>0</v>
      </c>
      <c r="AJ16" s="4">
        <v>0</v>
      </c>
      <c r="AK16" s="4">
        <v>157</v>
      </c>
      <c r="AL16" s="13" t="s">
        <v>57</v>
      </c>
      <c r="AM16" s="4">
        <v>2172.9733500000002</v>
      </c>
      <c r="AN16" s="4">
        <v>3</v>
      </c>
      <c r="AO16" s="4">
        <v>0</v>
      </c>
      <c r="AP16" s="16">
        <v>1000000</v>
      </c>
      <c r="AQ16" s="15">
        <v>4.4999999999999997E-3</v>
      </c>
      <c r="AR16" s="4">
        <v>8.5099999999999995E-2</v>
      </c>
      <c r="AS16" s="4">
        <v>122.6</v>
      </c>
      <c r="AT16" s="4">
        <f t="shared" si="3"/>
        <v>122600</v>
      </c>
      <c r="AU16" s="48">
        <v>4.2000000000000003E-2</v>
      </c>
    </row>
    <row r="17" spans="1:63">
      <c r="A17" s="22">
        <v>11</v>
      </c>
      <c r="B17" s="20" t="s">
        <v>21</v>
      </c>
      <c r="C17" s="4" t="s">
        <v>62</v>
      </c>
      <c r="D17" s="4" t="s">
        <v>90</v>
      </c>
      <c r="E17" s="4">
        <v>0</v>
      </c>
      <c r="F17" s="4">
        <v>20</v>
      </c>
      <c r="G17" s="4">
        <v>0</v>
      </c>
      <c r="H17" s="14">
        <v>0</v>
      </c>
      <c r="I17" s="4">
        <v>0.218084</v>
      </c>
      <c r="J17" s="4">
        <v>7441</v>
      </c>
      <c r="K17" s="4">
        <v>0.6</v>
      </c>
      <c r="L17" s="12">
        <v>0</v>
      </c>
      <c r="M17" s="4">
        <v>0</v>
      </c>
      <c r="N17" s="4">
        <f t="shared" si="0"/>
        <v>0</v>
      </c>
      <c r="O17" s="4">
        <v>0</v>
      </c>
      <c r="P17" s="4">
        <v>30</v>
      </c>
      <c r="Q17" s="4">
        <v>1800</v>
      </c>
      <c r="R17" s="4">
        <f t="shared" si="1"/>
        <v>1800000</v>
      </c>
      <c r="S17" s="4">
        <v>1.1599999999999999</v>
      </c>
      <c r="T17" s="4">
        <v>24</v>
      </c>
      <c r="U17" s="13">
        <f t="shared" si="2"/>
        <v>24000</v>
      </c>
      <c r="V17" s="4">
        <v>0</v>
      </c>
      <c r="W17" s="4">
        <v>0</v>
      </c>
      <c r="X17" s="4">
        <v>0</v>
      </c>
      <c r="Y17" s="4">
        <v>0</v>
      </c>
      <c r="Z17" s="4">
        <v>1422</v>
      </c>
      <c r="AA17" s="4">
        <v>20</v>
      </c>
      <c r="AB17" s="10">
        <v>0</v>
      </c>
      <c r="AC17" s="10">
        <v>0</v>
      </c>
      <c r="AD17" s="10">
        <v>1</v>
      </c>
      <c r="AE17" s="10">
        <v>1</v>
      </c>
      <c r="AF17" s="4">
        <v>0</v>
      </c>
      <c r="AG17" s="4">
        <v>0</v>
      </c>
      <c r="AH17" s="10">
        <v>0</v>
      </c>
      <c r="AI17" s="10">
        <v>0</v>
      </c>
      <c r="AJ17" s="4">
        <v>0</v>
      </c>
      <c r="AK17" s="4">
        <v>372</v>
      </c>
      <c r="AL17" s="13" t="s">
        <v>57</v>
      </c>
      <c r="AM17" s="4">
        <v>20565.295160000001</v>
      </c>
      <c r="AN17" s="4">
        <v>3</v>
      </c>
      <c r="AO17" s="4">
        <v>0</v>
      </c>
      <c r="AP17" s="16">
        <v>1000000</v>
      </c>
      <c r="AQ17" s="15">
        <v>1.18E-2</v>
      </c>
      <c r="AR17" s="4">
        <v>7.0300000000000001E-2</v>
      </c>
      <c r="AS17" s="4">
        <v>122.6</v>
      </c>
      <c r="AT17" s="4">
        <f t="shared" si="3"/>
        <v>122600</v>
      </c>
      <c r="AU17" s="4">
        <v>0</v>
      </c>
    </row>
    <row r="18" spans="1:63">
      <c r="A18" s="22">
        <v>12</v>
      </c>
      <c r="B18" s="20" t="s">
        <v>22</v>
      </c>
      <c r="C18" s="4" t="s">
        <v>62</v>
      </c>
      <c r="D18" s="4" t="s">
        <v>90</v>
      </c>
      <c r="E18" s="4">
        <v>0</v>
      </c>
      <c r="F18" s="4">
        <v>100</v>
      </c>
      <c r="G18" s="4">
        <v>0</v>
      </c>
      <c r="H18" s="14">
        <v>0</v>
      </c>
      <c r="I18" s="4">
        <v>0.33592741199999998</v>
      </c>
      <c r="J18" s="4">
        <v>920</v>
      </c>
      <c r="K18" s="4">
        <v>0.6</v>
      </c>
      <c r="L18" s="12">
        <v>0</v>
      </c>
      <c r="M18" s="4">
        <v>0</v>
      </c>
      <c r="N18" s="4">
        <f t="shared" si="0"/>
        <v>0</v>
      </c>
      <c r="O18" s="4">
        <v>0</v>
      </c>
      <c r="P18" s="4">
        <v>30</v>
      </c>
      <c r="Q18" s="4">
        <v>5359</v>
      </c>
      <c r="R18" s="4">
        <f t="shared" si="1"/>
        <v>5359000</v>
      </c>
      <c r="S18" s="4">
        <v>1.18</v>
      </c>
      <c r="T18" s="4">
        <v>58</v>
      </c>
      <c r="U18" s="13">
        <f t="shared" si="2"/>
        <v>58000</v>
      </c>
      <c r="V18" s="4">
        <v>0</v>
      </c>
      <c r="W18" s="4">
        <v>0</v>
      </c>
      <c r="X18" s="4">
        <v>0</v>
      </c>
      <c r="Y18" s="4">
        <v>0</v>
      </c>
      <c r="Z18" s="4">
        <v>4005</v>
      </c>
      <c r="AA18" s="4">
        <v>20</v>
      </c>
      <c r="AB18" s="10">
        <v>0</v>
      </c>
      <c r="AC18" s="10">
        <v>0</v>
      </c>
      <c r="AD18" s="10">
        <v>1</v>
      </c>
      <c r="AE18" s="10">
        <v>1</v>
      </c>
      <c r="AF18" s="4">
        <v>0</v>
      </c>
      <c r="AG18" s="4">
        <v>0</v>
      </c>
      <c r="AH18" s="10">
        <v>0</v>
      </c>
      <c r="AI18" s="10">
        <v>0</v>
      </c>
      <c r="AJ18" s="4">
        <v>0</v>
      </c>
      <c r="AK18" s="4">
        <v>9</v>
      </c>
      <c r="AL18" s="13" t="s">
        <v>57</v>
      </c>
      <c r="AM18" s="4">
        <v>7743.4202800000003</v>
      </c>
      <c r="AN18" s="4">
        <v>3</v>
      </c>
      <c r="AO18" s="4">
        <v>0</v>
      </c>
      <c r="AP18" s="16">
        <v>1000000</v>
      </c>
      <c r="AQ18" s="15">
        <v>1.46E-2</v>
      </c>
      <c r="AR18" s="4">
        <v>7.0300000000000001E-2</v>
      </c>
      <c r="AS18" s="4">
        <v>122.6</v>
      </c>
      <c r="AT18" s="4">
        <f t="shared" si="3"/>
        <v>122600</v>
      </c>
      <c r="AU18" s="4">
        <v>0</v>
      </c>
    </row>
    <row r="19" spans="1:63">
      <c r="A19" s="22">
        <v>13</v>
      </c>
      <c r="B19" s="20" t="s">
        <v>23</v>
      </c>
      <c r="C19" s="4" t="s">
        <v>59</v>
      </c>
      <c r="D19" s="4" t="s">
        <v>90</v>
      </c>
      <c r="E19" s="4">
        <v>0</v>
      </c>
      <c r="F19" s="4">
        <v>600</v>
      </c>
      <c r="G19" s="4">
        <v>0</v>
      </c>
      <c r="H19" s="14">
        <v>0.3</v>
      </c>
      <c r="I19" s="4">
        <v>1</v>
      </c>
      <c r="J19" s="4">
        <v>3456.5</v>
      </c>
      <c r="K19" s="4">
        <v>1</v>
      </c>
      <c r="L19" s="12">
        <v>0.3</v>
      </c>
      <c r="M19" s="4">
        <v>7450</v>
      </c>
      <c r="N19" s="4">
        <f t="shared" si="0"/>
        <v>7.45</v>
      </c>
      <c r="O19" s="4">
        <v>0</v>
      </c>
      <c r="P19" s="4">
        <v>60</v>
      </c>
      <c r="Q19" s="4">
        <v>4400</v>
      </c>
      <c r="R19" s="4">
        <f t="shared" si="1"/>
        <v>4400000</v>
      </c>
      <c r="S19" s="4">
        <v>1.8</v>
      </c>
      <c r="T19" s="4">
        <v>62</v>
      </c>
      <c r="U19" s="13">
        <f t="shared" si="2"/>
        <v>62000</v>
      </c>
      <c r="V19" s="4">
        <v>7.22</v>
      </c>
      <c r="W19" s="4">
        <v>14.5</v>
      </c>
      <c r="X19" s="4">
        <v>140.94</v>
      </c>
      <c r="Y19" s="4">
        <v>0</v>
      </c>
      <c r="Z19" s="4">
        <v>4400</v>
      </c>
      <c r="AA19" s="4">
        <v>20</v>
      </c>
      <c r="AB19" s="10">
        <v>7.0000000000000007E-2</v>
      </c>
      <c r="AC19" s="10">
        <v>0.1</v>
      </c>
      <c r="AD19" s="10">
        <v>0.25</v>
      </c>
      <c r="AE19" s="10">
        <v>0.25</v>
      </c>
      <c r="AF19" s="4">
        <v>24</v>
      </c>
      <c r="AG19" s="4">
        <v>12</v>
      </c>
      <c r="AH19" s="10">
        <v>0.1</v>
      </c>
      <c r="AI19" s="10">
        <v>0</v>
      </c>
      <c r="AJ19" s="4">
        <v>92.97</v>
      </c>
      <c r="AK19" s="4">
        <v>5</v>
      </c>
      <c r="AL19" s="13" t="s">
        <v>57</v>
      </c>
      <c r="AM19" s="4">
        <v>0</v>
      </c>
      <c r="AN19" s="4">
        <v>6</v>
      </c>
      <c r="AO19" s="4">
        <v>0.5</v>
      </c>
      <c r="AP19" s="16">
        <v>1000000</v>
      </c>
      <c r="AQ19" s="15">
        <v>0</v>
      </c>
      <c r="AR19" s="4">
        <v>5.91E-2</v>
      </c>
      <c r="AS19" s="4">
        <v>244.13</v>
      </c>
      <c r="AT19" s="4">
        <f t="shared" si="3"/>
        <v>244130</v>
      </c>
      <c r="AU19" s="4">
        <v>0</v>
      </c>
    </row>
    <row r="20" spans="1:63">
      <c r="A20" s="22">
        <v>14</v>
      </c>
      <c r="B20" s="20" t="s">
        <v>24</v>
      </c>
      <c r="C20" s="4" t="s">
        <v>59</v>
      </c>
      <c r="D20" s="4" t="s">
        <v>90</v>
      </c>
      <c r="E20" s="4">
        <v>0</v>
      </c>
      <c r="F20" s="4">
        <v>520</v>
      </c>
      <c r="G20" s="4">
        <v>0</v>
      </c>
      <c r="H20" s="14">
        <v>0.3</v>
      </c>
      <c r="I20" s="4">
        <v>1</v>
      </c>
      <c r="J20" s="4">
        <v>1200</v>
      </c>
      <c r="K20" s="4">
        <v>1</v>
      </c>
      <c r="L20" s="12">
        <v>0.3</v>
      </c>
      <c r="M20" s="17">
        <v>8307</v>
      </c>
      <c r="N20" s="4">
        <f t="shared" si="0"/>
        <v>8.3070000000000004</v>
      </c>
      <c r="O20" s="4">
        <v>0</v>
      </c>
      <c r="P20" s="4">
        <v>60</v>
      </c>
      <c r="Q20" s="4">
        <v>7990</v>
      </c>
      <c r="R20" s="4">
        <f t="shared" si="1"/>
        <v>7990000</v>
      </c>
      <c r="S20" s="4">
        <v>1.49</v>
      </c>
      <c r="T20" s="4">
        <v>63</v>
      </c>
      <c r="U20" s="13">
        <f t="shared" si="2"/>
        <v>63000</v>
      </c>
      <c r="V20" s="4">
        <v>8.4499999999999993</v>
      </c>
      <c r="W20" s="4">
        <v>14.5</v>
      </c>
      <c r="X20" s="4">
        <v>140.94</v>
      </c>
      <c r="Y20" s="4">
        <v>0</v>
      </c>
      <c r="Z20" s="4">
        <v>7990</v>
      </c>
      <c r="AA20" s="4">
        <v>20</v>
      </c>
      <c r="AB20" s="10">
        <v>7.0000000000000007E-2</v>
      </c>
      <c r="AC20" s="10">
        <v>0.1</v>
      </c>
      <c r="AD20" s="10">
        <v>0.25</v>
      </c>
      <c r="AE20" s="10">
        <v>0.25</v>
      </c>
      <c r="AF20" s="4">
        <v>24</v>
      </c>
      <c r="AG20" s="4">
        <v>12</v>
      </c>
      <c r="AH20" s="10">
        <v>0.1</v>
      </c>
      <c r="AI20" s="10">
        <v>0</v>
      </c>
      <c r="AJ20" s="4">
        <v>9.3000000000000007</v>
      </c>
      <c r="AK20" s="4">
        <v>2</v>
      </c>
      <c r="AL20" s="13" t="s">
        <v>57</v>
      </c>
      <c r="AM20" s="4">
        <v>0</v>
      </c>
      <c r="AN20" s="4">
        <v>6</v>
      </c>
      <c r="AO20" s="4">
        <v>0.5</v>
      </c>
      <c r="AP20" s="16">
        <v>1000000</v>
      </c>
      <c r="AQ20" s="15">
        <v>0</v>
      </c>
      <c r="AR20" s="4">
        <v>5.91E-2</v>
      </c>
      <c r="AS20" s="4">
        <v>244.13</v>
      </c>
      <c r="AT20" s="4">
        <f t="shared" si="3"/>
        <v>244130</v>
      </c>
      <c r="AU20" s="4">
        <v>0</v>
      </c>
    </row>
    <row r="21" spans="1:63">
      <c r="A21" s="22">
        <v>15</v>
      </c>
      <c r="B21" s="20" t="s">
        <v>25</v>
      </c>
      <c r="C21" s="4" t="s">
        <v>60</v>
      </c>
      <c r="D21" s="4" t="s">
        <v>90</v>
      </c>
      <c r="E21" s="4">
        <v>0</v>
      </c>
      <c r="F21" s="4">
        <v>400</v>
      </c>
      <c r="G21" s="4">
        <v>0</v>
      </c>
      <c r="H21" s="14">
        <v>0.4</v>
      </c>
      <c r="I21" s="4">
        <v>1</v>
      </c>
      <c r="J21" s="4">
        <v>34617.75</v>
      </c>
      <c r="K21" s="4">
        <v>1</v>
      </c>
      <c r="L21" s="12">
        <v>0.5</v>
      </c>
      <c r="M21" s="4">
        <v>6260.4</v>
      </c>
      <c r="N21" s="4">
        <f t="shared" si="0"/>
        <v>6.2603999999999989</v>
      </c>
      <c r="O21" s="4">
        <v>0</v>
      </c>
      <c r="P21" s="4">
        <v>30</v>
      </c>
      <c r="Q21" s="4">
        <v>1194</v>
      </c>
      <c r="R21" s="4">
        <f t="shared" si="1"/>
        <v>1194000</v>
      </c>
      <c r="S21" s="4">
        <v>1.35</v>
      </c>
      <c r="T21" s="4">
        <v>10</v>
      </c>
      <c r="U21" s="13">
        <f t="shared" si="2"/>
        <v>10000</v>
      </c>
      <c r="V21" s="4">
        <v>3.27</v>
      </c>
      <c r="W21" s="4">
        <v>0.24</v>
      </c>
      <c r="X21" s="4">
        <v>86.31</v>
      </c>
      <c r="Y21" s="4">
        <v>0</v>
      </c>
      <c r="Z21" s="4">
        <v>1194</v>
      </c>
      <c r="AA21" s="4">
        <v>20</v>
      </c>
      <c r="AB21" s="10">
        <v>0.06</v>
      </c>
      <c r="AC21" s="10">
        <v>0.06</v>
      </c>
      <c r="AD21" s="10">
        <v>1</v>
      </c>
      <c r="AE21" s="10">
        <v>1</v>
      </c>
      <c r="AF21" s="4">
        <v>6</v>
      </c>
      <c r="AG21" s="4">
        <v>4</v>
      </c>
      <c r="AH21" s="10">
        <v>0.1</v>
      </c>
      <c r="AI21" s="10">
        <v>1</v>
      </c>
      <c r="AJ21" s="4">
        <v>53.97</v>
      </c>
      <c r="AK21" s="4">
        <v>86</v>
      </c>
      <c r="AL21" s="13" t="s">
        <v>57</v>
      </c>
      <c r="AM21" s="4">
        <v>0</v>
      </c>
      <c r="AN21" s="4">
        <v>3</v>
      </c>
      <c r="AO21" s="4">
        <v>0</v>
      </c>
      <c r="AP21" s="16">
        <v>1000000</v>
      </c>
      <c r="AQ21" s="15">
        <v>0</v>
      </c>
      <c r="AR21" s="4">
        <v>7.0300000000000001E-2</v>
      </c>
      <c r="AS21" s="4">
        <v>122.6</v>
      </c>
      <c r="AT21" s="4">
        <f t="shared" si="3"/>
        <v>122600</v>
      </c>
      <c r="AU21" s="4">
        <v>0</v>
      </c>
    </row>
    <row r="22" spans="1:63">
      <c r="A22" s="22">
        <v>16</v>
      </c>
      <c r="B22" s="20" t="s">
        <v>26</v>
      </c>
      <c r="C22" s="4" t="s">
        <v>60</v>
      </c>
      <c r="D22" s="4" t="s">
        <v>90</v>
      </c>
      <c r="E22" s="4">
        <v>0</v>
      </c>
      <c r="F22" s="4">
        <v>340</v>
      </c>
      <c r="G22" s="4">
        <v>0</v>
      </c>
      <c r="H22" s="14">
        <v>0.4</v>
      </c>
      <c r="I22" s="4">
        <v>1</v>
      </c>
      <c r="J22" s="4">
        <v>34617.75</v>
      </c>
      <c r="K22" s="4">
        <v>1</v>
      </c>
      <c r="L22" s="12">
        <v>0.5</v>
      </c>
      <c r="M22" s="4">
        <v>7493</v>
      </c>
      <c r="N22" s="4">
        <f t="shared" si="0"/>
        <v>7.4929999999999994</v>
      </c>
      <c r="O22" s="4">
        <v>0</v>
      </c>
      <c r="P22" s="4">
        <v>30</v>
      </c>
      <c r="Q22" s="4">
        <v>2095</v>
      </c>
      <c r="R22" s="4">
        <f t="shared" si="1"/>
        <v>2095000</v>
      </c>
      <c r="S22" s="4">
        <v>1.35</v>
      </c>
      <c r="T22" s="4">
        <v>32</v>
      </c>
      <c r="U22" s="13">
        <f t="shared" si="2"/>
        <v>32000</v>
      </c>
      <c r="V22" s="4">
        <v>6.78</v>
      </c>
      <c r="W22" s="4">
        <v>0.24</v>
      </c>
      <c r="X22" s="4">
        <v>86.31</v>
      </c>
      <c r="Y22" s="4">
        <v>0</v>
      </c>
      <c r="Z22" s="4">
        <v>2095</v>
      </c>
      <c r="AA22" s="4">
        <v>20</v>
      </c>
      <c r="AB22" s="10">
        <v>0.06</v>
      </c>
      <c r="AC22" s="10">
        <v>0.06</v>
      </c>
      <c r="AD22" s="10">
        <v>1</v>
      </c>
      <c r="AE22" s="10">
        <v>1</v>
      </c>
      <c r="AF22" s="4">
        <v>6</v>
      </c>
      <c r="AG22" s="4">
        <v>4</v>
      </c>
      <c r="AH22" s="10">
        <v>0.1</v>
      </c>
      <c r="AI22" s="10">
        <v>1</v>
      </c>
      <c r="AJ22" s="4">
        <v>5.4</v>
      </c>
      <c r="AK22" s="4">
        <v>101</v>
      </c>
      <c r="AL22" s="13" t="s">
        <v>57</v>
      </c>
      <c r="AM22" s="4">
        <v>0</v>
      </c>
      <c r="AN22" s="4">
        <v>3</v>
      </c>
      <c r="AO22" s="4">
        <v>0</v>
      </c>
      <c r="AP22" s="16">
        <v>1000000</v>
      </c>
      <c r="AQ22" s="15">
        <v>0</v>
      </c>
      <c r="AR22" s="4">
        <v>7.0300000000000001E-2</v>
      </c>
      <c r="AS22" s="4">
        <v>122.6</v>
      </c>
      <c r="AT22" s="4">
        <f t="shared" si="3"/>
        <v>122600</v>
      </c>
      <c r="AU22" s="4">
        <v>0</v>
      </c>
    </row>
    <row r="23" spans="1:63">
      <c r="A23" s="22">
        <v>17</v>
      </c>
      <c r="B23" s="20" t="s">
        <v>27</v>
      </c>
      <c r="C23" s="4" t="s">
        <v>60</v>
      </c>
      <c r="D23" s="4" t="s">
        <v>90</v>
      </c>
      <c r="E23" s="4">
        <v>0</v>
      </c>
      <c r="F23" s="4">
        <v>210</v>
      </c>
      <c r="G23" s="4">
        <v>0</v>
      </c>
      <c r="H23" s="14">
        <v>0.3</v>
      </c>
      <c r="I23" s="4">
        <v>1</v>
      </c>
      <c r="J23" s="4">
        <v>11834</v>
      </c>
      <c r="K23" s="4">
        <v>1</v>
      </c>
      <c r="L23" s="12">
        <v>0.3</v>
      </c>
      <c r="M23" s="4">
        <v>8550</v>
      </c>
      <c r="N23" s="4">
        <f t="shared" si="0"/>
        <v>8.5500000000000007</v>
      </c>
      <c r="O23" s="4">
        <v>0</v>
      </c>
      <c r="P23" s="4">
        <v>30</v>
      </c>
      <c r="Q23" s="4">
        <v>1169</v>
      </c>
      <c r="R23" s="4">
        <f t="shared" si="1"/>
        <v>1169000</v>
      </c>
      <c r="S23" s="4">
        <v>1.34</v>
      </c>
      <c r="T23" s="4">
        <v>15</v>
      </c>
      <c r="U23" s="13">
        <f t="shared" si="2"/>
        <v>15000</v>
      </c>
      <c r="V23" s="4">
        <v>10.37</v>
      </c>
      <c r="W23" s="4">
        <v>1.53</v>
      </c>
      <c r="X23" s="4">
        <v>37.15</v>
      </c>
      <c r="Y23" s="4">
        <v>0</v>
      </c>
      <c r="Z23" s="4">
        <v>1169</v>
      </c>
      <c r="AA23" s="4">
        <v>20</v>
      </c>
      <c r="AB23" s="10">
        <v>0.05</v>
      </c>
      <c r="AC23" s="10">
        <v>0.04</v>
      </c>
      <c r="AD23" s="10">
        <v>1</v>
      </c>
      <c r="AE23" s="10">
        <v>1</v>
      </c>
      <c r="AF23" s="4">
        <v>1</v>
      </c>
      <c r="AG23" s="4">
        <v>1</v>
      </c>
      <c r="AH23" s="10">
        <v>0.5</v>
      </c>
      <c r="AI23" s="10">
        <v>1</v>
      </c>
      <c r="AJ23" s="4">
        <v>53.97</v>
      </c>
      <c r="AK23" s="4">
        <v>56</v>
      </c>
      <c r="AL23" s="13" t="s">
        <v>57</v>
      </c>
      <c r="AM23" s="4">
        <v>0</v>
      </c>
      <c r="AN23" s="4">
        <v>3</v>
      </c>
      <c r="AO23" s="4">
        <v>0</v>
      </c>
      <c r="AP23" s="16">
        <v>1000000</v>
      </c>
      <c r="AQ23" s="15">
        <v>0</v>
      </c>
      <c r="AR23" s="4">
        <v>7.0300000000000001E-2</v>
      </c>
      <c r="AS23" s="4">
        <v>122.6</v>
      </c>
      <c r="AT23" s="4">
        <f t="shared" si="3"/>
        <v>122600</v>
      </c>
      <c r="AU23" s="4">
        <v>0</v>
      </c>
    </row>
    <row r="25" spans="1:63" ht="60" customHeight="1">
      <c r="AD25" s="138" t="s">
        <v>249</v>
      </c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</row>
    <row r="26" spans="1:63" ht="96">
      <c r="C26" s="18" t="s">
        <v>91</v>
      </c>
      <c r="F26" s="18" t="s">
        <v>132</v>
      </c>
      <c r="I26" s="18" t="s">
        <v>92</v>
      </c>
      <c r="L26" s="18" t="s">
        <v>33</v>
      </c>
      <c r="O26" s="18" t="s">
        <v>94</v>
      </c>
      <c r="R26" s="18" t="s">
        <v>30</v>
      </c>
      <c r="U26" s="37" t="s">
        <v>161</v>
      </c>
      <c r="X26" s="18" t="s">
        <v>52</v>
      </c>
      <c r="AA26" s="18" t="s">
        <v>163</v>
      </c>
      <c r="AC26" s="85"/>
      <c r="AD26" s="2">
        <v>1</v>
      </c>
      <c r="AE26" s="2">
        <f>AD26+1</f>
        <v>2</v>
      </c>
      <c r="AF26" s="85">
        <f t="shared" ref="AF26:BG26" si="4">AE26+1</f>
        <v>3</v>
      </c>
      <c r="AG26" s="85">
        <f t="shared" si="4"/>
        <v>4</v>
      </c>
      <c r="AH26" s="85">
        <f t="shared" si="4"/>
        <v>5</v>
      </c>
      <c r="AI26" s="85">
        <f t="shared" si="4"/>
        <v>6</v>
      </c>
      <c r="AJ26" s="85">
        <f t="shared" si="4"/>
        <v>7</v>
      </c>
      <c r="AK26" s="85">
        <f t="shared" si="4"/>
        <v>8</v>
      </c>
      <c r="AL26" s="85">
        <f t="shared" si="4"/>
        <v>9</v>
      </c>
      <c r="AM26" s="85">
        <f t="shared" si="4"/>
        <v>10</v>
      </c>
      <c r="AN26" s="85">
        <f t="shared" si="4"/>
        <v>11</v>
      </c>
      <c r="AO26" s="85">
        <f t="shared" si="4"/>
        <v>12</v>
      </c>
      <c r="AP26" s="85">
        <f t="shared" si="4"/>
        <v>13</v>
      </c>
      <c r="AQ26" s="85">
        <f t="shared" si="4"/>
        <v>14</v>
      </c>
      <c r="AR26" s="85">
        <f t="shared" si="4"/>
        <v>15</v>
      </c>
      <c r="AS26" s="85">
        <f t="shared" si="4"/>
        <v>16</v>
      </c>
      <c r="AT26" s="85">
        <f t="shared" si="4"/>
        <v>17</v>
      </c>
      <c r="AU26" s="85">
        <f t="shared" si="4"/>
        <v>18</v>
      </c>
      <c r="AV26" s="85">
        <f t="shared" si="4"/>
        <v>19</v>
      </c>
      <c r="AW26" s="85">
        <f t="shared" si="4"/>
        <v>20</v>
      </c>
      <c r="AX26" s="85">
        <f t="shared" si="4"/>
        <v>21</v>
      </c>
      <c r="AY26" s="85">
        <f t="shared" si="4"/>
        <v>22</v>
      </c>
      <c r="AZ26" s="85">
        <f t="shared" si="4"/>
        <v>23</v>
      </c>
      <c r="BA26" s="85">
        <f t="shared" si="4"/>
        <v>24</v>
      </c>
      <c r="BB26" s="85">
        <f t="shared" si="4"/>
        <v>25</v>
      </c>
      <c r="BC26" s="85">
        <f t="shared" si="4"/>
        <v>26</v>
      </c>
      <c r="BD26" s="85">
        <f t="shared" si="4"/>
        <v>27</v>
      </c>
      <c r="BE26" s="85">
        <f t="shared" si="4"/>
        <v>28</v>
      </c>
      <c r="BF26" s="85">
        <f t="shared" si="4"/>
        <v>29</v>
      </c>
      <c r="BG26" s="85">
        <f t="shared" si="4"/>
        <v>30</v>
      </c>
      <c r="BH26" s="85"/>
      <c r="BI26" s="85"/>
      <c r="BJ26" s="85"/>
      <c r="BK26" s="85"/>
    </row>
    <row r="27" spans="1:63">
      <c r="B27" s="19" t="s">
        <v>0</v>
      </c>
      <c r="C27" s="4">
        <f>N7</f>
        <v>10.547700000000001</v>
      </c>
      <c r="E27" s="19" t="s">
        <v>0</v>
      </c>
      <c r="F27" s="4">
        <f>AJ7</f>
        <v>92.97</v>
      </c>
      <c r="H27" s="19" t="s">
        <v>0</v>
      </c>
      <c r="I27" s="13">
        <f>U7</f>
        <v>26870</v>
      </c>
      <c r="K27" s="19" t="s">
        <v>0</v>
      </c>
      <c r="L27" s="4">
        <f>V7</f>
        <v>5.27</v>
      </c>
      <c r="N27" s="19" t="s">
        <v>0</v>
      </c>
      <c r="O27" s="4">
        <f>R7</f>
        <v>0</v>
      </c>
      <c r="Q27" s="19" t="s">
        <v>0</v>
      </c>
      <c r="R27" s="4">
        <f>S7</f>
        <v>0</v>
      </c>
      <c r="T27" s="19" t="s">
        <v>0</v>
      </c>
      <c r="U27" s="4">
        <f>AT7</f>
        <v>0</v>
      </c>
      <c r="W27" s="19" t="s">
        <v>0</v>
      </c>
      <c r="X27" s="11">
        <f>J7</f>
        <v>0</v>
      </c>
      <c r="Z27" s="2">
        <f t="shared" ref="Z27:Z42" si="5">X27/F45</f>
        <v>0</v>
      </c>
      <c r="AA27" s="4">
        <v>0</v>
      </c>
      <c r="AC27" s="90" t="s">
        <v>0</v>
      </c>
      <c r="AD27" s="88">
        <v>0</v>
      </c>
      <c r="AE27" s="88">
        <v>0</v>
      </c>
      <c r="AF27" s="88">
        <v>0</v>
      </c>
      <c r="AG27" s="88">
        <v>0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</row>
    <row r="28" spans="1:63">
      <c r="B28" s="19" t="s">
        <v>2</v>
      </c>
      <c r="C28" s="4">
        <f>N9</f>
        <v>11.333400000000001</v>
      </c>
      <c r="E28" s="19" t="s">
        <v>2</v>
      </c>
      <c r="F28" s="4">
        <f>AJ9</f>
        <v>53.97</v>
      </c>
      <c r="H28" s="19" t="s">
        <v>2</v>
      </c>
      <c r="I28" s="13">
        <f>U9</f>
        <v>5270</v>
      </c>
      <c r="K28" s="19" t="s">
        <v>2</v>
      </c>
      <c r="L28" s="4">
        <f>V9</f>
        <v>4.21</v>
      </c>
      <c r="N28" s="19" t="s">
        <v>2</v>
      </c>
      <c r="O28" s="4">
        <f>R9</f>
        <v>0</v>
      </c>
      <c r="Q28" s="19" t="s">
        <v>2</v>
      </c>
      <c r="R28" s="4">
        <f>S9</f>
        <v>0</v>
      </c>
      <c r="T28" s="19" t="s">
        <v>2</v>
      </c>
      <c r="U28" s="4">
        <f>AT9</f>
        <v>0</v>
      </c>
      <c r="W28" s="19" t="s">
        <v>2</v>
      </c>
      <c r="X28" s="11">
        <f>J9</f>
        <v>0</v>
      </c>
      <c r="Z28" s="2">
        <f>X28/F46</f>
        <v>0</v>
      </c>
      <c r="AA28" s="4">
        <v>0</v>
      </c>
      <c r="AC28" s="90" t="s">
        <v>2</v>
      </c>
      <c r="AD28" s="88">
        <v>0</v>
      </c>
      <c r="AE28" s="88">
        <v>0</v>
      </c>
      <c r="AF28" s="88">
        <v>0</v>
      </c>
      <c r="AG28" s="88">
        <v>0</v>
      </c>
      <c r="AH28" s="88">
        <v>0</v>
      </c>
      <c r="AI28" s="88">
        <v>0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0</v>
      </c>
      <c r="AP28" s="88">
        <v>0</v>
      </c>
      <c r="AQ28" s="88">
        <v>0</v>
      </c>
      <c r="AR28" s="88">
        <v>0</v>
      </c>
      <c r="AS28" s="88">
        <v>0</v>
      </c>
      <c r="AT28" s="88">
        <v>0</v>
      </c>
      <c r="AU28" s="88">
        <v>0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</row>
    <row r="29" spans="1:63">
      <c r="B29" s="19" t="s">
        <v>3</v>
      </c>
      <c r="C29" s="4">
        <f t="shared" ref="C29:C42" si="6">N10</f>
        <v>7.2854000000000001</v>
      </c>
      <c r="E29" s="19" t="s">
        <v>3</v>
      </c>
      <c r="F29" s="4">
        <f t="shared" ref="F29:F42" si="7">AJ10</f>
        <v>53.97</v>
      </c>
      <c r="H29" s="19" t="s">
        <v>3</v>
      </c>
      <c r="I29" s="13">
        <f t="shared" ref="I29:I42" si="8">U10</f>
        <v>13960</v>
      </c>
      <c r="K29" s="19" t="s">
        <v>3</v>
      </c>
      <c r="L29" s="4">
        <f t="shared" ref="L29:L42" si="9">V10</f>
        <v>3.16</v>
      </c>
      <c r="N29" s="19" t="s">
        <v>3</v>
      </c>
      <c r="O29" s="4">
        <f t="shared" ref="O29:O42" si="10">R10</f>
        <v>0</v>
      </c>
      <c r="Q29" s="19" t="s">
        <v>3</v>
      </c>
      <c r="R29" s="4">
        <f t="shared" ref="R29:R42" si="11">S10</f>
        <v>0</v>
      </c>
      <c r="T29" s="19" t="s">
        <v>3</v>
      </c>
      <c r="U29" s="4">
        <f t="shared" ref="U29:U42" si="12">AT10</f>
        <v>0</v>
      </c>
      <c r="W29" s="19" t="s">
        <v>3</v>
      </c>
      <c r="X29" s="11">
        <f t="shared" ref="X29:X42" si="13">J10</f>
        <v>0</v>
      </c>
      <c r="Z29" s="2">
        <f t="shared" si="5"/>
        <v>0</v>
      </c>
      <c r="AA29" s="4">
        <v>0</v>
      </c>
      <c r="AC29" s="90" t="s">
        <v>3</v>
      </c>
      <c r="AD29" s="88">
        <v>0</v>
      </c>
      <c r="AE29" s="88">
        <v>0</v>
      </c>
      <c r="AF29" s="88">
        <v>0</v>
      </c>
      <c r="AG29" s="88">
        <v>0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</row>
    <row r="30" spans="1:63">
      <c r="B30" s="19" t="s">
        <v>4</v>
      </c>
      <c r="C30" s="4">
        <f t="shared" si="6"/>
        <v>12.223100000000001</v>
      </c>
      <c r="E30" s="19" t="s">
        <v>4</v>
      </c>
      <c r="F30" s="4">
        <f t="shared" si="7"/>
        <v>53.97</v>
      </c>
      <c r="H30" s="19" t="s">
        <v>4</v>
      </c>
      <c r="I30" s="13">
        <f t="shared" si="8"/>
        <v>16590</v>
      </c>
      <c r="K30" s="19" t="s">
        <v>4</v>
      </c>
      <c r="L30" s="4">
        <f t="shared" si="9"/>
        <v>6.85</v>
      </c>
      <c r="N30" s="19" t="s">
        <v>4</v>
      </c>
      <c r="O30" s="4">
        <f t="shared" si="10"/>
        <v>0</v>
      </c>
      <c r="Q30" s="19" t="s">
        <v>4</v>
      </c>
      <c r="R30" s="4">
        <f t="shared" si="11"/>
        <v>0</v>
      </c>
      <c r="T30" s="19" t="s">
        <v>4</v>
      </c>
      <c r="U30" s="4">
        <f t="shared" si="12"/>
        <v>0</v>
      </c>
      <c r="W30" s="19" t="s">
        <v>4</v>
      </c>
      <c r="X30" s="11">
        <f t="shared" si="13"/>
        <v>0</v>
      </c>
      <c r="Z30" s="2">
        <f t="shared" si="5"/>
        <v>0</v>
      </c>
      <c r="AA30" s="4">
        <v>0</v>
      </c>
      <c r="AC30" s="90" t="s">
        <v>4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</row>
    <row r="31" spans="1:63">
      <c r="B31" s="19" t="s">
        <v>5</v>
      </c>
      <c r="C31" s="4">
        <f t="shared" si="6"/>
        <v>10.479000000000001</v>
      </c>
      <c r="E31" s="19" t="s">
        <v>5</v>
      </c>
      <c r="F31" s="4">
        <f t="shared" si="7"/>
        <v>0</v>
      </c>
      <c r="H31" s="19" t="s">
        <v>5</v>
      </c>
      <c r="I31" s="13">
        <f t="shared" si="8"/>
        <v>76910</v>
      </c>
      <c r="K31" s="19" t="s">
        <v>5</v>
      </c>
      <c r="L31" s="4">
        <f t="shared" si="9"/>
        <v>4.21</v>
      </c>
      <c r="N31" s="19" t="s">
        <v>5</v>
      </c>
      <c r="O31" s="4">
        <f t="shared" si="10"/>
        <v>0</v>
      </c>
      <c r="Q31" s="19" t="s">
        <v>5</v>
      </c>
      <c r="R31" s="4">
        <f t="shared" si="11"/>
        <v>0</v>
      </c>
      <c r="T31" s="19" t="s">
        <v>5</v>
      </c>
      <c r="U31" s="4">
        <f t="shared" si="12"/>
        <v>0</v>
      </c>
      <c r="W31" s="19" t="s">
        <v>5</v>
      </c>
      <c r="X31" s="11">
        <f t="shared" si="13"/>
        <v>0</v>
      </c>
      <c r="Z31" s="2">
        <f t="shared" si="5"/>
        <v>0</v>
      </c>
      <c r="AA31" s="4">
        <v>0</v>
      </c>
      <c r="AC31" s="90" t="s">
        <v>5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</row>
    <row r="32" spans="1:63">
      <c r="B32" s="19" t="s">
        <v>6</v>
      </c>
      <c r="C32" s="4">
        <f t="shared" si="6"/>
        <v>0</v>
      </c>
      <c r="E32" s="19" t="s">
        <v>6</v>
      </c>
      <c r="F32" s="4">
        <f t="shared" si="7"/>
        <v>0</v>
      </c>
      <c r="H32" s="19" t="s">
        <v>6</v>
      </c>
      <c r="I32" s="13">
        <f t="shared" si="8"/>
        <v>42480</v>
      </c>
      <c r="K32" s="19" t="s">
        <v>6</v>
      </c>
      <c r="L32" s="4">
        <f t="shared" si="9"/>
        <v>0</v>
      </c>
      <c r="N32" s="19" t="s">
        <v>6</v>
      </c>
      <c r="O32" s="4">
        <f t="shared" si="10"/>
        <v>0</v>
      </c>
      <c r="Q32" s="19" t="s">
        <v>6</v>
      </c>
      <c r="R32" s="4">
        <f t="shared" si="11"/>
        <v>0</v>
      </c>
      <c r="T32" s="19" t="s">
        <v>6</v>
      </c>
      <c r="U32" s="4">
        <f t="shared" si="12"/>
        <v>0</v>
      </c>
      <c r="W32" s="19" t="s">
        <v>6</v>
      </c>
      <c r="X32" s="11">
        <f t="shared" si="13"/>
        <v>0</v>
      </c>
      <c r="Z32" s="2">
        <f t="shared" si="5"/>
        <v>0</v>
      </c>
      <c r="AA32" s="4">
        <v>0</v>
      </c>
      <c r="AC32" s="90" t="s">
        <v>6</v>
      </c>
      <c r="AD32" s="88">
        <v>0</v>
      </c>
      <c r="AE32" s="88">
        <v>0</v>
      </c>
      <c r="AF32" s="88">
        <v>0</v>
      </c>
      <c r="AG32" s="88">
        <v>0</v>
      </c>
      <c r="AH32" s="88">
        <v>0</v>
      </c>
      <c r="AI32" s="88">
        <v>0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0</v>
      </c>
      <c r="AY32" s="88">
        <v>0</v>
      </c>
      <c r="AZ32" s="88">
        <v>0</v>
      </c>
      <c r="BA32" s="88">
        <v>0</v>
      </c>
      <c r="BB32" s="88">
        <v>0</v>
      </c>
      <c r="BC32" s="88">
        <v>0</v>
      </c>
      <c r="BD32" s="88">
        <v>0</v>
      </c>
      <c r="BE32" s="88">
        <v>0</v>
      </c>
      <c r="BF32" s="88">
        <v>0</v>
      </c>
      <c r="BG32" s="88">
        <v>0</v>
      </c>
    </row>
    <row r="33" spans="2:59">
      <c r="B33" s="19" t="s">
        <v>7</v>
      </c>
      <c r="C33" s="4">
        <f t="shared" si="6"/>
        <v>0</v>
      </c>
      <c r="E33" s="19" t="s">
        <v>7</v>
      </c>
      <c r="F33" s="4">
        <f t="shared" si="7"/>
        <v>0</v>
      </c>
      <c r="H33" s="19" t="s">
        <v>7</v>
      </c>
      <c r="I33" s="13">
        <f t="shared" si="8"/>
        <v>30820</v>
      </c>
      <c r="K33" s="19" t="s">
        <v>7</v>
      </c>
      <c r="L33" s="4">
        <f t="shared" si="9"/>
        <v>0</v>
      </c>
      <c r="N33" s="19" t="s">
        <v>7</v>
      </c>
      <c r="O33" s="4">
        <f t="shared" si="10"/>
        <v>0</v>
      </c>
      <c r="Q33" s="19" t="s">
        <v>7</v>
      </c>
      <c r="R33" s="4">
        <f t="shared" si="11"/>
        <v>0</v>
      </c>
      <c r="T33" s="19" t="s">
        <v>7</v>
      </c>
      <c r="U33" s="4">
        <f t="shared" si="12"/>
        <v>0</v>
      </c>
      <c r="W33" s="19" t="s">
        <v>7</v>
      </c>
      <c r="X33" s="11">
        <f t="shared" si="13"/>
        <v>0</v>
      </c>
      <c r="Z33" s="2">
        <f t="shared" si="5"/>
        <v>0</v>
      </c>
      <c r="AA33" s="4">
        <v>0</v>
      </c>
      <c r="AC33" s="90" t="s">
        <v>7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</row>
    <row r="34" spans="2:59">
      <c r="B34" s="20" t="s">
        <v>19</v>
      </c>
      <c r="C34" s="4">
        <f t="shared" si="6"/>
        <v>10.479000000000001</v>
      </c>
      <c r="E34" s="20" t="s">
        <v>19</v>
      </c>
      <c r="F34" s="4">
        <f t="shared" si="7"/>
        <v>0</v>
      </c>
      <c r="H34" s="20" t="s">
        <v>19</v>
      </c>
      <c r="I34" s="13">
        <f t="shared" si="8"/>
        <v>83000</v>
      </c>
      <c r="K34" s="20" t="s">
        <v>19</v>
      </c>
      <c r="L34" s="4">
        <f t="shared" si="9"/>
        <v>2.14</v>
      </c>
      <c r="N34" s="20" t="s">
        <v>19</v>
      </c>
      <c r="O34" s="4">
        <f t="shared" si="10"/>
        <v>7795000</v>
      </c>
      <c r="Q34" s="20" t="s">
        <v>19</v>
      </c>
      <c r="R34" s="4">
        <f t="shared" si="11"/>
        <v>1.49</v>
      </c>
      <c r="T34" s="20" t="s">
        <v>19</v>
      </c>
      <c r="U34" s="4">
        <f t="shared" si="12"/>
        <v>244130</v>
      </c>
      <c r="W34" s="20" t="s">
        <v>19</v>
      </c>
      <c r="X34" s="11">
        <f t="shared" si="13"/>
        <v>11244</v>
      </c>
      <c r="Z34" s="2">
        <f>X34/F52</f>
        <v>5.0331244404655324</v>
      </c>
      <c r="AA34" s="4">
        <v>5</v>
      </c>
      <c r="AC34" s="91" t="s">
        <v>19</v>
      </c>
      <c r="AD34" s="88">
        <v>33732</v>
      </c>
      <c r="AE34" s="88">
        <v>33732</v>
      </c>
      <c r="AF34" s="88">
        <v>33732</v>
      </c>
      <c r="AG34" s="88">
        <v>33732</v>
      </c>
      <c r="AH34" s="88">
        <v>33732</v>
      </c>
      <c r="AI34" s="88">
        <v>33732</v>
      </c>
      <c r="AJ34" s="88">
        <v>33732</v>
      </c>
      <c r="AK34" s="88">
        <v>33732</v>
      </c>
      <c r="AL34" s="88">
        <v>33732</v>
      </c>
      <c r="AM34" s="88">
        <v>33732</v>
      </c>
      <c r="AN34" s="88">
        <v>33732</v>
      </c>
      <c r="AO34" s="88">
        <v>33732</v>
      </c>
      <c r="AP34" s="88">
        <v>33732</v>
      </c>
      <c r="AQ34" s="88">
        <v>33732</v>
      </c>
      <c r="AR34" s="88">
        <v>33732</v>
      </c>
      <c r="AS34" s="88">
        <v>33732</v>
      </c>
      <c r="AT34" s="88">
        <v>33732</v>
      </c>
      <c r="AU34" s="88">
        <v>33732</v>
      </c>
      <c r="AV34" s="88">
        <v>33732</v>
      </c>
      <c r="AW34" s="88">
        <v>33732</v>
      </c>
      <c r="AX34" s="88">
        <v>33732</v>
      </c>
      <c r="AY34" s="88">
        <v>33732</v>
      </c>
      <c r="AZ34" s="88">
        <v>33732</v>
      </c>
      <c r="BA34" s="88">
        <v>33732</v>
      </c>
      <c r="BB34" s="88">
        <v>33732</v>
      </c>
      <c r="BC34" s="88">
        <v>33732</v>
      </c>
      <c r="BD34" s="88">
        <v>33732</v>
      </c>
      <c r="BE34" s="88">
        <v>33732</v>
      </c>
      <c r="BF34" s="88">
        <v>33732</v>
      </c>
      <c r="BG34" s="88">
        <v>33732</v>
      </c>
    </row>
    <row r="35" spans="2:59">
      <c r="B35" s="20" t="s">
        <v>20</v>
      </c>
      <c r="C35" s="4">
        <f t="shared" si="6"/>
        <v>0</v>
      </c>
      <c r="E35" s="20" t="s">
        <v>20</v>
      </c>
      <c r="F35" s="4">
        <f t="shared" si="7"/>
        <v>0</v>
      </c>
      <c r="H35" s="20" t="s">
        <v>20</v>
      </c>
      <c r="I35" s="13">
        <f t="shared" si="8"/>
        <v>29000</v>
      </c>
      <c r="K35" s="20" t="s">
        <v>20</v>
      </c>
      <c r="L35" s="4">
        <f t="shared" si="9"/>
        <v>0</v>
      </c>
      <c r="N35" s="20" t="s">
        <v>20</v>
      </c>
      <c r="O35" s="4">
        <f t="shared" si="10"/>
        <v>2046000</v>
      </c>
      <c r="Q35" s="20" t="s">
        <v>20</v>
      </c>
      <c r="R35" s="4">
        <f t="shared" si="11"/>
        <v>1.18</v>
      </c>
      <c r="T35" s="20" t="s">
        <v>20</v>
      </c>
      <c r="U35" s="4">
        <f t="shared" si="12"/>
        <v>122600</v>
      </c>
      <c r="W35" s="20" t="s">
        <v>20</v>
      </c>
      <c r="X35" s="11">
        <f t="shared" si="13"/>
        <v>15700</v>
      </c>
      <c r="Z35" s="2">
        <f t="shared" si="5"/>
        <v>157</v>
      </c>
      <c r="AA35" s="4">
        <v>157</v>
      </c>
      <c r="AC35" s="91" t="s">
        <v>20</v>
      </c>
      <c r="AD35" s="112">
        <v>1570</v>
      </c>
      <c r="AE35" s="112">
        <v>1570</v>
      </c>
      <c r="AF35" s="112">
        <v>1570</v>
      </c>
      <c r="AG35" s="112">
        <v>3139.9</v>
      </c>
      <c r="AH35" s="112">
        <v>3139.9</v>
      </c>
      <c r="AI35" s="112">
        <v>3139.9</v>
      </c>
      <c r="AJ35" s="112">
        <v>3139.9</v>
      </c>
      <c r="AK35" s="112">
        <v>3139.9</v>
      </c>
      <c r="AL35" s="112">
        <v>3139.9</v>
      </c>
      <c r="AM35" s="112">
        <v>3139.9</v>
      </c>
      <c r="AN35" s="112">
        <v>7849.8</v>
      </c>
      <c r="AO35" s="112">
        <v>7849.8</v>
      </c>
      <c r="AP35" s="112">
        <v>7849.8</v>
      </c>
      <c r="AQ35" s="112">
        <v>7849.8</v>
      </c>
      <c r="AR35" s="112">
        <v>7849.8</v>
      </c>
      <c r="AS35" s="112">
        <v>7849.8</v>
      </c>
      <c r="AT35" s="112">
        <v>7849.8</v>
      </c>
      <c r="AU35" s="112">
        <v>7849.8</v>
      </c>
      <c r="AV35" s="112">
        <v>7849.8</v>
      </c>
      <c r="AW35" s="112">
        <v>7849.8</v>
      </c>
      <c r="AX35" s="112">
        <v>7849.8</v>
      </c>
      <c r="AY35" s="112">
        <v>7849.8</v>
      </c>
      <c r="AZ35" s="112">
        <v>7849.8</v>
      </c>
      <c r="BA35" s="112">
        <v>7849.8</v>
      </c>
      <c r="BB35" s="112">
        <v>7849.8</v>
      </c>
      <c r="BC35" s="112">
        <v>7849.8</v>
      </c>
      <c r="BD35" s="112">
        <v>7849.8</v>
      </c>
      <c r="BE35" s="112">
        <v>7849.8</v>
      </c>
      <c r="BF35" s="112">
        <v>7849.8</v>
      </c>
      <c r="BG35" s="112">
        <v>7849.8</v>
      </c>
    </row>
    <row r="36" spans="2:59">
      <c r="B36" s="20" t="s">
        <v>21</v>
      </c>
      <c r="C36" s="4">
        <f t="shared" si="6"/>
        <v>0</v>
      </c>
      <c r="E36" s="20" t="s">
        <v>21</v>
      </c>
      <c r="F36" s="4">
        <f t="shared" si="7"/>
        <v>0</v>
      </c>
      <c r="H36" s="20" t="s">
        <v>21</v>
      </c>
      <c r="I36" s="13">
        <f t="shared" si="8"/>
        <v>24000</v>
      </c>
      <c r="K36" s="20" t="s">
        <v>21</v>
      </c>
      <c r="L36" s="4">
        <f t="shared" si="9"/>
        <v>0</v>
      </c>
      <c r="N36" s="20" t="s">
        <v>21</v>
      </c>
      <c r="O36" s="4">
        <f t="shared" si="10"/>
        <v>1800000</v>
      </c>
      <c r="Q36" s="20" t="s">
        <v>21</v>
      </c>
      <c r="R36" s="4">
        <f t="shared" si="11"/>
        <v>1.1599999999999999</v>
      </c>
      <c r="T36" s="20" t="s">
        <v>21</v>
      </c>
      <c r="U36" s="4">
        <f t="shared" si="12"/>
        <v>122600</v>
      </c>
      <c r="W36" s="20" t="s">
        <v>21</v>
      </c>
      <c r="X36" s="11">
        <f t="shared" si="13"/>
        <v>7441</v>
      </c>
      <c r="Z36" s="2">
        <f t="shared" si="5"/>
        <v>372.05</v>
      </c>
      <c r="AA36" s="4">
        <v>372</v>
      </c>
      <c r="AC36" s="91" t="s">
        <v>21</v>
      </c>
      <c r="AD36" s="112">
        <v>744.1</v>
      </c>
      <c r="AE36" s="112">
        <v>744.1</v>
      </c>
      <c r="AF36" s="112">
        <v>744.1</v>
      </c>
      <c r="AG36" s="112">
        <v>1488.2</v>
      </c>
      <c r="AH36" s="112">
        <v>1488.2</v>
      </c>
      <c r="AI36" s="112">
        <v>1488.2</v>
      </c>
      <c r="AJ36" s="112">
        <v>1488.2</v>
      </c>
      <c r="AK36" s="112">
        <v>1488.2</v>
      </c>
      <c r="AL36" s="112">
        <v>1488.2</v>
      </c>
      <c r="AM36" s="112">
        <v>1488.2</v>
      </c>
      <c r="AN36" s="112">
        <v>3720.6</v>
      </c>
      <c r="AO36" s="112">
        <v>3720.6</v>
      </c>
      <c r="AP36" s="112">
        <v>3720.6</v>
      </c>
      <c r="AQ36" s="112">
        <v>3720.6</v>
      </c>
      <c r="AR36" s="112">
        <v>3720.6</v>
      </c>
      <c r="AS36" s="112">
        <v>3720.6</v>
      </c>
      <c r="AT36" s="112">
        <v>3720.6</v>
      </c>
      <c r="AU36" s="112">
        <v>3720.6</v>
      </c>
      <c r="AV36" s="112">
        <v>3720.6</v>
      </c>
      <c r="AW36" s="112">
        <v>3720.6</v>
      </c>
      <c r="AX36" s="112">
        <v>3720.6</v>
      </c>
      <c r="AY36" s="112">
        <v>3720.6</v>
      </c>
      <c r="AZ36" s="112">
        <v>3720.6</v>
      </c>
      <c r="BA36" s="112">
        <v>3720.6</v>
      </c>
      <c r="BB36" s="112">
        <v>3720.6</v>
      </c>
      <c r="BC36" s="112">
        <v>3720.6</v>
      </c>
      <c r="BD36" s="112">
        <v>3720.6</v>
      </c>
      <c r="BE36" s="112">
        <v>3720.6</v>
      </c>
      <c r="BF36" s="112">
        <v>3720.6</v>
      </c>
      <c r="BG36" s="112">
        <v>3720.6</v>
      </c>
    </row>
    <row r="37" spans="2:59">
      <c r="B37" s="20" t="s">
        <v>22</v>
      </c>
      <c r="C37" s="4">
        <f t="shared" si="6"/>
        <v>0</v>
      </c>
      <c r="E37" s="20" t="s">
        <v>22</v>
      </c>
      <c r="F37" s="4">
        <f t="shared" si="7"/>
        <v>0</v>
      </c>
      <c r="H37" s="20" t="s">
        <v>22</v>
      </c>
      <c r="I37" s="13">
        <f t="shared" si="8"/>
        <v>58000</v>
      </c>
      <c r="K37" s="20" t="s">
        <v>22</v>
      </c>
      <c r="L37" s="4">
        <f t="shared" si="9"/>
        <v>0</v>
      </c>
      <c r="N37" s="20" t="s">
        <v>22</v>
      </c>
      <c r="O37" s="4">
        <f t="shared" si="10"/>
        <v>5359000</v>
      </c>
      <c r="Q37" s="20" t="s">
        <v>22</v>
      </c>
      <c r="R37" s="4">
        <f t="shared" si="11"/>
        <v>1.18</v>
      </c>
      <c r="T37" s="20" t="s">
        <v>22</v>
      </c>
      <c r="U37" s="4">
        <f t="shared" si="12"/>
        <v>122600</v>
      </c>
      <c r="W37" s="20" t="s">
        <v>22</v>
      </c>
      <c r="X37" s="11">
        <f t="shared" si="13"/>
        <v>920</v>
      </c>
      <c r="Z37" s="2">
        <f t="shared" si="5"/>
        <v>9.1999999999999993</v>
      </c>
      <c r="AA37" s="4">
        <v>9</v>
      </c>
      <c r="AC37" s="91" t="s">
        <v>22</v>
      </c>
      <c r="AD37" s="88">
        <v>2760</v>
      </c>
      <c r="AE37" s="88">
        <v>2760</v>
      </c>
      <c r="AF37" s="88">
        <v>2760</v>
      </c>
      <c r="AG37" s="88">
        <v>2760</v>
      </c>
      <c r="AH37" s="88">
        <v>2760</v>
      </c>
      <c r="AI37" s="88">
        <v>2760</v>
      </c>
      <c r="AJ37" s="88">
        <v>2760</v>
      </c>
      <c r="AK37" s="88">
        <v>2760</v>
      </c>
      <c r="AL37" s="88">
        <v>2760</v>
      </c>
      <c r="AM37" s="88">
        <v>2760</v>
      </c>
      <c r="AN37" s="88">
        <v>2760</v>
      </c>
      <c r="AO37" s="88">
        <v>2760</v>
      </c>
      <c r="AP37" s="88">
        <v>2760</v>
      </c>
      <c r="AQ37" s="88">
        <v>2760</v>
      </c>
      <c r="AR37" s="88">
        <v>2760</v>
      </c>
      <c r="AS37" s="88">
        <v>2760</v>
      </c>
      <c r="AT37" s="88">
        <v>2760</v>
      </c>
      <c r="AU37" s="88">
        <v>2760</v>
      </c>
      <c r="AV37" s="88">
        <v>2760</v>
      </c>
      <c r="AW37" s="88">
        <v>2760</v>
      </c>
      <c r="AX37" s="88">
        <v>2760</v>
      </c>
      <c r="AY37" s="88">
        <v>2760</v>
      </c>
      <c r="AZ37" s="88">
        <v>2760</v>
      </c>
      <c r="BA37" s="88">
        <v>2760</v>
      </c>
      <c r="BB37" s="88">
        <v>2760</v>
      </c>
      <c r="BC37" s="88">
        <v>2760</v>
      </c>
      <c r="BD37" s="88">
        <v>2760</v>
      </c>
      <c r="BE37" s="88">
        <v>2760</v>
      </c>
      <c r="BF37" s="88">
        <v>2760</v>
      </c>
      <c r="BG37" s="88">
        <v>2760</v>
      </c>
    </row>
    <row r="38" spans="2:59">
      <c r="B38" s="20" t="s">
        <v>23</v>
      </c>
      <c r="C38" s="4">
        <f t="shared" si="6"/>
        <v>7.45</v>
      </c>
      <c r="E38" s="20" t="s">
        <v>23</v>
      </c>
      <c r="F38" s="4">
        <f t="shared" si="7"/>
        <v>92.97</v>
      </c>
      <c r="H38" s="20" t="s">
        <v>23</v>
      </c>
      <c r="I38" s="13">
        <f t="shared" si="8"/>
        <v>62000</v>
      </c>
      <c r="K38" s="20" t="s">
        <v>23</v>
      </c>
      <c r="L38" s="4">
        <f t="shared" si="9"/>
        <v>7.22</v>
      </c>
      <c r="N38" s="20" t="s">
        <v>23</v>
      </c>
      <c r="O38" s="4">
        <f t="shared" si="10"/>
        <v>4400000</v>
      </c>
      <c r="Q38" s="20" t="s">
        <v>23</v>
      </c>
      <c r="R38" s="4">
        <f t="shared" si="11"/>
        <v>1.8</v>
      </c>
      <c r="T38" s="20" t="s">
        <v>23</v>
      </c>
      <c r="U38" s="4">
        <f t="shared" si="12"/>
        <v>244130</v>
      </c>
      <c r="W38" s="20" t="s">
        <v>23</v>
      </c>
      <c r="X38" s="77">
        <f t="shared" si="13"/>
        <v>3456.5</v>
      </c>
      <c r="Z38" s="2">
        <f t="shared" si="5"/>
        <v>5.7608333333333333</v>
      </c>
      <c r="AA38" s="4">
        <v>5</v>
      </c>
      <c r="AC38" s="91" t="s">
        <v>23</v>
      </c>
      <c r="AD38" s="77">
        <v>20739</v>
      </c>
      <c r="AE38" s="77">
        <v>20739</v>
      </c>
      <c r="AF38" s="77">
        <v>20739</v>
      </c>
      <c r="AG38" s="77">
        <v>20739</v>
      </c>
      <c r="AH38" s="77">
        <v>20739</v>
      </c>
      <c r="AI38" s="77">
        <v>20739</v>
      </c>
      <c r="AJ38" s="77">
        <v>20739</v>
      </c>
      <c r="AK38" s="77">
        <v>20739</v>
      </c>
      <c r="AL38" s="77">
        <v>20739</v>
      </c>
      <c r="AM38" s="77">
        <v>20739</v>
      </c>
      <c r="AN38" s="77">
        <v>20739</v>
      </c>
      <c r="AO38" s="77">
        <v>20739</v>
      </c>
      <c r="AP38" s="77">
        <v>20739</v>
      </c>
      <c r="AQ38" s="77">
        <v>20739</v>
      </c>
      <c r="AR38" s="77">
        <v>20739</v>
      </c>
      <c r="AS38" s="77">
        <v>20739</v>
      </c>
      <c r="AT38" s="77">
        <v>20739</v>
      </c>
      <c r="AU38" s="77">
        <v>20739</v>
      </c>
      <c r="AV38" s="77">
        <v>20739</v>
      </c>
      <c r="AW38" s="77">
        <v>20739</v>
      </c>
      <c r="AX38" s="77">
        <v>20739</v>
      </c>
      <c r="AY38" s="77">
        <v>20739</v>
      </c>
      <c r="AZ38" s="77">
        <v>20739</v>
      </c>
      <c r="BA38" s="77">
        <v>20739</v>
      </c>
      <c r="BB38" s="77">
        <v>20739</v>
      </c>
      <c r="BC38" s="77">
        <v>20739</v>
      </c>
      <c r="BD38" s="77">
        <v>20739</v>
      </c>
      <c r="BE38" s="77">
        <v>20739</v>
      </c>
      <c r="BF38" s="77">
        <v>20739</v>
      </c>
      <c r="BG38" s="77">
        <v>20739</v>
      </c>
    </row>
    <row r="39" spans="2:59">
      <c r="B39" s="20" t="s">
        <v>24</v>
      </c>
      <c r="C39" s="4">
        <f t="shared" si="6"/>
        <v>8.3070000000000004</v>
      </c>
      <c r="E39" s="20" t="s">
        <v>24</v>
      </c>
      <c r="F39" s="4">
        <f t="shared" si="7"/>
        <v>9.3000000000000007</v>
      </c>
      <c r="H39" s="20" t="s">
        <v>24</v>
      </c>
      <c r="I39" s="13">
        <f t="shared" si="8"/>
        <v>63000</v>
      </c>
      <c r="K39" s="20" t="s">
        <v>24</v>
      </c>
      <c r="L39" s="4">
        <f t="shared" si="9"/>
        <v>8.4499999999999993</v>
      </c>
      <c r="N39" s="20" t="s">
        <v>24</v>
      </c>
      <c r="O39" s="4">
        <f t="shared" si="10"/>
        <v>7990000</v>
      </c>
      <c r="Q39" s="20" t="s">
        <v>24</v>
      </c>
      <c r="R39" s="4">
        <f t="shared" si="11"/>
        <v>1.49</v>
      </c>
      <c r="T39" s="20" t="s">
        <v>24</v>
      </c>
      <c r="U39" s="4">
        <f t="shared" si="12"/>
        <v>244130</v>
      </c>
      <c r="W39" s="20" t="s">
        <v>24</v>
      </c>
      <c r="X39" s="11">
        <f t="shared" si="13"/>
        <v>1200</v>
      </c>
      <c r="Z39" s="2">
        <f t="shared" si="5"/>
        <v>2.3076923076923075</v>
      </c>
      <c r="AA39" s="4">
        <v>2</v>
      </c>
      <c r="AC39" s="91" t="s">
        <v>24</v>
      </c>
      <c r="AD39" s="88">
        <v>20739</v>
      </c>
      <c r="AE39" s="88">
        <v>20739</v>
      </c>
      <c r="AF39" s="88">
        <v>20739</v>
      </c>
      <c r="AG39" s="88">
        <v>20739</v>
      </c>
      <c r="AH39" s="88">
        <v>20739</v>
      </c>
      <c r="AI39" s="88">
        <v>20739</v>
      </c>
      <c r="AJ39" s="88">
        <v>20739</v>
      </c>
      <c r="AK39" s="88">
        <v>20739</v>
      </c>
      <c r="AL39" s="88">
        <v>20739</v>
      </c>
      <c r="AM39" s="88">
        <v>20739</v>
      </c>
      <c r="AN39" s="88">
        <v>20739</v>
      </c>
      <c r="AO39" s="88">
        <v>20739</v>
      </c>
      <c r="AP39" s="88">
        <v>20739</v>
      </c>
      <c r="AQ39" s="88">
        <v>20739</v>
      </c>
      <c r="AR39" s="88">
        <v>20739</v>
      </c>
      <c r="AS39" s="88">
        <v>20739</v>
      </c>
      <c r="AT39" s="88">
        <v>20739</v>
      </c>
      <c r="AU39" s="88">
        <v>20739</v>
      </c>
      <c r="AV39" s="88">
        <v>20739</v>
      </c>
      <c r="AW39" s="88">
        <v>20739</v>
      </c>
      <c r="AX39" s="88">
        <v>20739</v>
      </c>
      <c r="AY39" s="88">
        <v>20739</v>
      </c>
      <c r="AZ39" s="88">
        <v>20739</v>
      </c>
      <c r="BA39" s="88">
        <v>20739</v>
      </c>
      <c r="BB39" s="88">
        <v>20739</v>
      </c>
      <c r="BC39" s="88">
        <v>20739</v>
      </c>
      <c r="BD39" s="88">
        <v>20739</v>
      </c>
      <c r="BE39" s="88">
        <v>20739</v>
      </c>
      <c r="BF39" s="88">
        <v>20739</v>
      </c>
      <c r="BG39" s="88">
        <v>20739</v>
      </c>
    </row>
    <row r="40" spans="2:59">
      <c r="B40" s="20" t="s">
        <v>25</v>
      </c>
      <c r="C40" s="4">
        <f t="shared" si="6"/>
        <v>6.2603999999999989</v>
      </c>
      <c r="E40" s="20" t="s">
        <v>25</v>
      </c>
      <c r="F40" s="4">
        <f t="shared" si="7"/>
        <v>53.97</v>
      </c>
      <c r="H40" s="20" t="s">
        <v>25</v>
      </c>
      <c r="I40" s="13">
        <f t="shared" si="8"/>
        <v>10000</v>
      </c>
      <c r="K40" s="20" t="s">
        <v>25</v>
      </c>
      <c r="L40" s="4">
        <f t="shared" si="9"/>
        <v>3.27</v>
      </c>
      <c r="N40" s="20" t="s">
        <v>25</v>
      </c>
      <c r="O40" s="4">
        <f t="shared" si="10"/>
        <v>1194000</v>
      </c>
      <c r="Q40" s="20" t="s">
        <v>25</v>
      </c>
      <c r="R40" s="4">
        <f t="shared" si="11"/>
        <v>1.35</v>
      </c>
      <c r="T40" s="20" t="s">
        <v>25</v>
      </c>
      <c r="U40" s="4">
        <f t="shared" si="12"/>
        <v>122600</v>
      </c>
      <c r="W40" s="20" t="s">
        <v>25</v>
      </c>
      <c r="X40" s="12">
        <f t="shared" si="13"/>
        <v>34617.75</v>
      </c>
      <c r="Z40" s="2">
        <f t="shared" si="5"/>
        <v>86.544375000000002</v>
      </c>
      <c r="AA40" s="4">
        <v>86</v>
      </c>
      <c r="AC40" s="91" t="s">
        <v>25</v>
      </c>
      <c r="AD40" s="12">
        <v>138471</v>
      </c>
      <c r="AE40" s="12">
        <v>138471</v>
      </c>
      <c r="AF40" s="12">
        <v>138471</v>
      </c>
      <c r="AG40" s="12">
        <v>138471</v>
      </c>
      <c r="AH40" s="12">
        <v>138471</v>
      </c>
      <c r="AI40" s="12">
        <v>138471</v>
      </c>
      <c r="AJ40" s="12">
        <v>138471</v>
      </c>
      <c r="AK40" s="12">
        <v>138471</v>
      </c>
      <c r="AL40" s="12">
        <v>138471</v>
      </c>
      <c r="AM40" s="12">
        <v>138471</v>
      </c>
      <c r="AN40" s="12">
        <v>138471</v>
      </c>
      <c r="AO40" s="12">
        <v>138471</v>
      </c>
      <c r="AP40" s="12">
        <v>138471</v>
      </c>
      <c r="AQ40" s="12">
        <v>138471</v>
      </c>
      <c r="AR40" s="12">
        <v>138471</v>
      </c>
      <c r="AS40" s="12">
        <v>138471</v>
      </c>
      <c r="AT40" s="12">
        <v>138471</v>
      </c>
      <c r="AU40" s="12">
        <v>138471</v>
      </c>
      <c r="AV40" s="12">
        <v>138471</v>
      </c>
      <c r="AW40" s="12">
        <v>138471</v>
      </c>
      <c r="AX40" s="12">
        <v>138471</v>
      </c>
      <c r="AY40" s="12">
        <v>138471</v>
      </c>
      <c r="AZ40" s="12">
        <v>138471</v>
      </c>
      <c r="BA40" s="12">
        <v>138471</v>
      </c>
      <c r="BB40" s="12">
        <v>138471</v>
      </c>
      <c r="BC40" s="12">
        <v>138471</v>
      </c>
      <c r="BD40" s="12">
        <v>138471</v>
      </c>
      <c r="BE40" s="12">
        <v>138471</v>
      </c>
      <c r="BF40" s="12">
        <v>138471</v>
      </c>
      <c r="BG40" s="12">
        <v>138471</v>
      </c>
    </row>
    <row r="41" spans="2:59">
      <c r="B41" s="20" t="s">
        <v>26</v>
      </c>
      <c r="C41" s="4">
        <f t="shared" si="6"/>
        <v>7.4929999999999994</v>
      </c>
      <c r="E41" s="20" t="s">
        <v>26</v>
      </c>
      <c r="F41" s="4">
        <f t="shared" si="7"/>
        <v>5.4</v>
      </c>
      <c r="H41" s="20" t="s">
        <v>26</v>
      </c>
      <c r="I41" s="13">
        <f t="shared" si="8"/>
        <v>32000</v>
      </c>
      <c r="K41" s="20" t="s">
        <v>26</v>
      </c>
      <c r="L41" s="4">
        <f t="shared" si="9"/>
        <v>6.78</v>
      </c>
      <c r="N41" s="20" t="s">
        <v>26</v>
      </c>
      <c r="O41" s="4">
        <f t="shared" si="10"/>
        <v>2095000</v>
      </c>
      <c r="Q41" s="20" t="s">
        <v>26</v>
      </c>
      <c r="R41" s="4">
        <f t="shared" si="11"/>
        <v>1.35</v>
      </c>
      <c r="T41" s="20" t="s">
        <v>26</v>
      </c>
      <c r="U41" s="4">
        <f t="shared" si="12"/>
        <v>122600</v>
      </c>
      <c r="W41" s="20" t="s">
        <v>26</v>
      </c>
      <c r="X41" s="12">
        <f t="shared" si="13"/>
        <v>34617.75</v>
      </c>
      <c r="Z41" s="2">
        <f t="shared" si="5"/>
        <v>101.81691176470588</v>
      </c>
      <c r="AA41" s="4">
        <v>101</v>
      </c>
      <c r="AC41" s="91" t="s">
        <v>26</v>
      </c>
      <c r="AD41" s="12">
        <v>138471</v>
      </c>
      <c r="AE41" s="12">
        <v>138471</v>
      </c>
      <c r="AF41" s="12">
        <v>138471</v>
      </c>
      <c r="AG41" s="12">
        <v>138471</v>
      </c>
      <c r="AH41" s="12">
        <v>138471</v>
      </c>
      <c r="AI41" s="12">
        <v>138471</v>
      </c>
      <c r="AJ41" s="12">
        <v>138471</v>
      </c>
      <c r="AK41" s="12">
        <v>138471</v>
      </c>
      <c r="AL41" s="12">
        <v>138471</v>
      </c>
      <c r="AM41" s="12">
        <v>138471</v>
      </c>
      <c r="AN41" s="12">
        <v>138471</v>
      </c>
      <c r="AO41" s="12">
        <v>138471</v>
      </c>
      <c r="AP41" s="12">
        <v>138471</v>
      </c>
      <c r="AQ41" s="12">
        <v>138471</v>
      </c>
      <c r="AR41" s="12">
        <v>138471</v>
      </c>
      <c r="AS41" s="12">
        <v>138471</v>
      </c>
      <c r="AT41" s="12">
        <v>138471</v>
      </c>
      <c r="AU41" s="12">
        <v>138471</v>
      </c>
      <c r="AV41" s="12">
        <v>138471</v>
      </c>
      <c r="AW41" s="12">
        <v>138471</v>
      </c>
      <c r="AX41" s="12">
        <v>138471</v>
      </c>
      <c r="AY41" s="12">
        <v>138471</v>
      </c>
      <c r="AZ41" s="12">
        <v>138471</v>
      </c>
      <c r="BA41" s="12">
        <v>138471</v>
      </c>
      <c r="BB41" s="12">
        <v>138471</v>
      </c>
      <c r="BC41" s="12">
        <v>138471</v>
      </c>
      <c r="BD41" s="12">
        <v>138471</v>
      </c>
      <c r="BE41" s="12">
        <v>138471</v>
      </c>
      <c r="BF41" s="12">
        <v>138471</v>
      </c>
      <c r="BG41" s="12">
        <v>138471</v>
      </c>
    </row>
    <row r="42" spans="2:59">
      <c r="B42" s="20" t="s">
        <v>27</v>
      </c>
      <c r="C42" s="4">
        <f t="shared" si="6"/>
        <v>8.5500000000000007</v>
      </c>
      <c r="E42" s="20" t="s">
        <v>27</v>
      </c>
      <c r="F42" s="4">
        <f t="shared" si="7"/>
        <v>53.97</v>
      </c>
      <c r="H42" s="20" t="s">
        <v>27</v>
      </c>
      <c r="I42" s="13">
        <f t="shared" si="8"/>
        <v>15000</v>
      </c>
      <c r="K42" s="20" t="s">
        <v>27</v>
      </c>
      <c r="L42" s="4">
        <f t="shared" si="9"/>
        <v>10.37</v>
      </c>
      <c r="N42" s="20" t="s">
        <v>27</v>
      </c>
      <c r="O42" s="4">
        <f t="shared" si="10"/>
        <v>1169000</v>
      </c>
      <c r="Q42" s="20" t="s">
        <v>27</v>
      </c>
      <c r="R42" s="4">
        <f t="shared" si="11"/>
        <v>1.34</v>
      </c>
      <c r="T42" s="20" t="s">
        <v>27</v>
      </c>
      <c r="U42" s="4">
        <f t="shared" si="12"/>
        <v>122600</v>
      </c>
      <c r="W42" s="20" t="s">
        <v>27</v>
      </c>
      <c r="X42" s="11">
        <f t="shared" si="13"/>
        <v>11834</v>
      </c>
      <c r="Z42" s="2">
        <f t="shared" si="5"/>
        <v>56.352380952380955</v>
      </c>
      <c r="AA42" s="4">
        <v>56</v>
      </c>
      <c r="AC42" s="91" t="s">
        <v>27</v>
      </c>
      <c r="AD42" s="88">
        <v>71004</v>
      </c>
      <c r="AE42" s="88">
        <v>71004</v>
      </c>
      <c r="AF42" s="88">
        <v>71004</v>
      </c>
      <c r="AG42" s="88">
        <v>71004</v>
      </c>
      <c r="AH42" s="88">
        <v>71004</v>
      </c>
      <c r="AI42" s="88">
        <v>71004</v>
      </c>
      <c r="AJ42" s="88">
        <v>71004</v>
      </c>
      <c r="AK42" s="88">
        <v>71004</v>
      </c>
      <c r="AL42" s="88">
        <v>71004</v>
      </c>
      <c r="AM42" s="88">
        <v>71004</v>
      </c>
      <c r="AN42" s="88">
        <v>71004</v>
      </c>
      <c r="AO42" s="88">
        <v>71004</v>
      </c>
      <c r="AP42" s="88">
        <v>71004</v>
      </c>
      <c r="AQ42" s="88">
        <v>71004</v>
      </c>
      <c r="AR42" s="88">
        <v>71004</v>
      </c>
      <c r="AS42" s="88">
        <v>71004</v>
      </c>
      <c r="AT42" s="88">
        <v>71004</v>
      </c>
      <c r="AU42" s="88">
        <v>71004</v>
      </c>
      <c r="AV42" s="88">
        <v>71004</v>
      </c>
      <c r="AW42" s="88">
        <v>71004</v>
      </c>
      <c r="AX42" s="88">
        <v>71004</v>
      </c>
      <c r="AY42" s="88">
        <v>71004</v>
      </c>
      <c r="AZ42" s="88">
        <v>71004</v>
      </c>
      <c r="BA42" s="88">
        <v>71004</v>
      </c>
      <c r="BB42" s="88">
        <v>71004</v>
      </c>
      <c r="BC42" s="88">
        <v>71004</v>
      </c>
      <c r="BD42" s="88">
        <v>71004</v>
      </c>
      <c r="BE42" s="88">
        <v>71004</v>
      </c>
      <c r="BF42" s="88">
        <v>71004</v>
      </c>
      <c r="BG42" s="88">
        <v>71004</v>
      </c>
    </row>
    <row r="44" spans="2:59" ht="60">
      <c r="C44" s="18" t="s">
        <v>36</v>
      </c>
      <c r="F44" s="18" t="s">
        <v>95</v>
      </c>
      <c r="I44" s="18" t="s">
        <v>16</v>
      </c>
      <c r="L44" s="18" t="s">
        <v>41</v>
      </c>
      <c r="O44" s="18" t="s">
        <v>133</v>
      </c>
      <c r="R44" s="18" t="s">
        <v>40</v>
      </c>
      <c r="U44" s="18" t="s">
        <v>42</v>
      </c>
      <c r="X44" s="18" t="s">
        <v>43</v>
      </c>
    </row>
    <row r="45" spans="2:59">
      <c r="B45" s="19" t="s">
        <v>0</v>
      </c>
      <c r="C45" s="11">
        <f>F45*O45</f>
        <v>11276</v>
      </c>
      <c r="E45" s="19" t="s">
        <v>0</v>
      </c>
      <c r="F45" s="4">
        <f>F7</f>
        <v>563.79999999999995</v>
      </c>
      <c r="H45" s="19" t="s">
        <v>0</v>
      </c>
      <c r="I45" s="4">
        <f>O7</f>
        <v>30</v>
      </c>
      <c r="K45" s="19" t="s">
        <v>0</v>
      </c>
      <c r="L45" s="4">
        <f>P7</f>
        <v>60</v>
      </c>
      <c r="N45" s="19" t="s">
        <v>0</v>
      </c>
      <c r="O45" s="4">
        <f>E7</f>
        <v>20</v>
      </c>
      <c r="Q45" s="19" t="s">
        <v>0</v>
      </c>
      <c r="R45" s="10">
        <f>H7</f>
        <v>0.48</v>
      </c>
      <c r="T45" s="19" t="s">
        <v>0</v>
      </c>
      <c r="U45" s="10">
        <f>AD7</f>
        <v>0.25</v>
      </c>
      <c r="W45" s="19" t="s">
        <v>0</v>
      </c>
      <c r="X45" s="10">
        <f>AE7</f>
        <v>0.25</v>
      </c>
    </row>
    <row r="46" spans="2:59">
      <c r="B46" s="19" t="s">
        <v>2</v>
      </c>
      <c r="C46" s="11">
        <f t="shared" ref="C46:C51" si="14">F46*O46</f>
        <v>13369.05</v>
      </c>
      <c r="E46" s="19" t="s">
        <v>2</v>
      </c>
      <c r="F46" s="4">
        <f>F9</f>
        <v>74.272499999999994</v>
      </c>
      <c r="H46" s="19" t="s">
        <v>2</v>
      </c>
      <c r="I46" s="4">
        <f>O9</f>
        <v>24</v>
      </c>
      <c r="K46" s="19" t="s">
        <v>2</v>
      </c>
      <c r="L46" s="4">
        <f>P9</f>
        <v>30</v>
      </c>
      <c r="N46" s="19" t="s">
        <v>2</v>
      </c>
      <c r="O46" s="4">
        <f>E9</f>
        <v>180</v>
      </c>
      <c r="Q46" s="19" t="s">
        <v>2</v>
      </c>
      <c r="R46" s="10">
        <f>H9</f>
        <v>0.25</v>
      </c>
      <c r="T46" s="19" t="s">
        <v>2</v>
      </c>
      <c r="U46" s="10">
        <f>AD9</f>
        <v>1</v>
      </c>
      <c r="W46" s="19" t="s">
        <v>2</v>
      </c>
      <c r="X46" s="10">
        <f>AE9</f>
        <v>1</v>
      </c>
    </row>
    <row r="47" spans="2:59">
      <c r="B47" s="19" t="s">
        <v>3</v>
      </c>
      <c r="C47" s="11">
        <f t="shared" si="14"/>
        <v>28838.204900000001</v>
      </c>
      <c r="E47" s="19" t="s">
        <v>3</v>
      </c>
      <c r="F47" s="4">
        <f t="shared" ref="F47:F60" si="15">F10</f>
        <v>207.4691</v>
      </c>
      <c r="H47" s="19" t="s">
        <v>3</v>
      </c>
      <c r="I47" s="4">
        <f t="shared" ref="I47:I60" si="16">O10</f>
        <v>13</v>
      </c>
      <c r="K47" s="19" t="s">
        <v>3</v>
      </c>
      <c r="L47" s="4">
        <f t="shared" ref="L47:L60" si="17">P10</f>
        <v>30</v>
      </c>
      <c r="N47" s="19" t="s">
        <v>3</v>
      </c>
      <c r="O47" s="4">
        <f t="shared" ref="O47:O60" si="18">E10</f>
        <v>139</v>
      </c>
      <c r="Q47" s="19" t="s">
        <v>3</v>
      </c>
      <c r="R47" s="10">
        <f t="shared" ref="R47:R60" si="19">H10</f>
        <v>0.32</v>
      </c>
      <c r="T47" s="19" t="s">
        <v>3</v>
      </c>
      <c r="U47" s="10">
        <f t="shared" ref="U47:U60" si="20">AD10</f>
        <v>1</v>
      </c>
      <c r="W47" s="19" t="s">
        <v>3</v>
      </c>
      <c r="X47" s="10">
        <f t="shared" ref="X47:X60" si="21">AE10</f>
        <v>1</v>
      </c>
    </row>
    <row r="48" spans="2:59">
      <c r="B48" s="19" t="s">
        <v>4</v>
      </c>
      <c r="C48" s="11">
        <f t="shared" si="14"/>
        <v>9415.9999000000007</v>
      </c>
      <c r="E48" s="19" t="s">
        <v>4</v>
      </c>
      <c r="F48" s="4">
        <f t="shared" si="15"/>
        <v>409.3913</v>
      </c>
      <c r="H48" s="19" t="s">
        <v>4</v>
      </c>
      <c r="I48" s="4">
        <f t="shared" si="16"/>
        <v>45</v>
      </c>
      <c r="K48" s="19" t="s">
        <v>4</v>
      </c>
      <c r="L48" s="4">
        <f t="shared" si="17"/>
        <v>60</v>
      </c>
      <c r="N48" s="19" t="s">
        <v>4</v>
      </c>
      <c r="O48" s="4">
        <f t="shared" si="18"/>
        <v>23</v>
      </c>
      <c r="Q48" s="19" t="s">
        <v>4</v>
      </c>
      <c r="R48" s="10">
        <f t="shared" si="19"/>
        <v>0.28000000000000003</v>
      </c>
      <c r="T48" s="19" t="s">
        <v>4</v>
      </c>
      <c r="U48" s="10">
        <f t="shared" si="20"/>
        <v>0.25</v>
      </c>
      <c r="W48" s="19" t="s">
        <v>4</v>
      </c>
      <c r="X48" s="10">
        <f t="shared" si="21"/>
        <v>0.25</v>
      </c>
    </row>
    <row r="49" spans="2:24">
      <c r="B49" s="19" t="s">
        <v>5</v>
      </c>
      <c r="C49" s="11">
        <f t="shared" si="14"/>
        <v>5164</v>
      </c>
      <c r="E49" s="19" t="s">
        <v>5</v>
      </c>
      <c r="F49" s="4">
        <f t="shared" si="15"/>
        <v>1291</v>
      </c>
      <c r="H49" s="19" t="s">
        <v>5</v>
      </c>
      <c r="I49" s="4">
        <f t="shared" si="16"/>
        <v>26.073399999999999</v>
      </c>
      <c r="K49" s="19" t="s">
        <v>5</v>
      </c>
      <c r="L49" s="4">
        <f t="shared" si="17"/>
        <v>60</v>
      </c>
      <c r="N49" s="19" t="s">
        <v>5</v>
      </c>
      <c r="O49" s="4">
        <f t="shared" si="18"/>
        <v>4</v>
      </c>
      <c r="Q49" s="19" t="s">
        <v>5</v>
      </c>
      <c r="R49" s="10">
        <f t="shared" si="19"/>
        <v>0.9</v>
      </c>
      <c r="T49" s="19" t="s">
        <v>5</v>
      </c>
      <c r="U49" s="10">
        <f t="shared" si="20"/>
        <v>0.16669999999999999</v>
      </c>
      <c r="W49" s="19" t="s">
        <v>5</v>
      </c>
      <c r="X49" s="10">
        <f t="shared" si="21"/>
        <v>0.16669999999999999</v>
      </c>
    </row>
    <row r="50" spans="2:24">
      <c r="B50" s="19" t="s">
        <v>6</v>
      </c>
      <c r="C50" s="11">
        <f t="shared" si="14"/>
        <v>663.10020000000009</v>
      </c>
      <c r="E50" s="19" t="s">
        <v>6</v>
      </c>
      <c r="F50" s="4">
        <f t="shared" si="15"/>
        <v>36.838900000000002</v>
      </c>
      <c r="H50" s="19" t="s">
        <v>6</v>
      </c>
      <c r="I50" s="4">
        <f t="shared" si="16"/>
        <v>1.1475</v>
      </c>
      <c r="K50" s="19" t="s">
        <v>6</v>
      </c>
      <c r="L50" s="4">
        <f t="shared" si="17"/>
        <v>30</v>
      </c>
      <c r="N50" s="19" t="s">
        <v>6</v>
      </c>
      <c r="O50" s="4">
        <f t="shared" si="18"/>
        <v>18</v>
      </c>
      <c r="Q50" s="19" t="s">
        <v>6</v>
      </c>
      <c r="R50" s="10">
        <f t="shared" si="19"/>
        <v>0</v>
      </c>
      <c r="T50" s="19" t="s">
        <v>6</v>
      </c>
      <c r="U50" s="10">
        <f t="shared" si="20"/>
        <v>1</v>
      </c>
      <c r="W50" s="19" t="s">
        <v>6</v>
      </c>
      <c r="X50" s="10">
        <f t="shared" si="21"/>
        <v>1</v>
      </c>
    </row>
    <row r="51" spans="2:24">
      <c r="B51" s="24" t="s">
        <v>7</v>
      </c>
      <c r="C51" s="11">
        <f t="shared" si="14"/>
        <v>19873.6188</v>
      </c>
      <c r="E51" s="19" t="s">
        <v>7</v>
      </c>
      <c r="F51" s="4">
        <f t="shared" si="15"/>
        <v>114.2162</v>
      </c>
      <c r="H51" s="19" t="s">
        <v>7</v>
      </c>
      <c r="I51" s="4">
        <f t="shared" si="16"/>
        <v>6.8272000000000004</v>
      </c>
      <c r="K51" s="19" t="s">
        <v>7</v>
      </c>
      <c r="L51" s="4">
        <f t="shared" si="17"/>
        <v>20</v>
      </c>
      <c r="N51" s="19" t="s">
        <v>7</v>
      </c>
      <c r="O51" s="4">
        <f t="shared" si="18"/>
        <v>174</v>
      </c>
      <c r="Q51" s="19" t="s">
        <v>7</v>
      </c>
      <c r="R51" s="10">
        <f t="shared" si="19"/>
        <v>0</v>
      </c>
      <c r="T51" s="19" t="s">
        <v>7</v>
      </c>
      <c r="U51" s="10">
        <f t="shared" si="20"/>
        <v>1</v>
      </c>
      <c r="W51" s="19" t="s">
        <v>7</v>
      </c>
      <c r="X51" s="10">
        <f t="shared" si="21"/>
        <v>1</v>
      </c>
    </row>
    <row r="52" spans="2:24">
      <c r="B52" s="25"/>
      <c r="C52" s="26"/>
      <c r="E52" s="20" t="s">
        <v>19</v>
      </c>
      <c r="F52" s="4">
        <f t="shared" si="15"/>
        <v>2234</v>
      </c>
      <c r="H52" s="20" t="s">
        <v>19</v>
      </c>
      <c r="I52" s="4">
        <f t="shared" si="16"/>
        <v>0</v>
      </c>
      <c r="K52" s="20" t="s">
        <v>19</v>
      </c>
      <c r="L52" s="4">
        <f t="shared" si="17"/>
        <v>60</v>
      </c>
      <c r="N52" s="20" t="s">
        <v>19</v>
      </c>
      <c r="O52" s="4">
        <f t="shared" si="18"/>
        <v>0</v>
      </c>
      <c r="Q52" s="20" t="s">
        <v>19</v>
      </c>
      <c r="R52" s="10">
        <f t="shared" si="19"/>
        <v>0.5</v>
      </c>
      <c r="T52" s="20" t="s">
        <v>19</v>
      </c>
      <c r="U52" s="10">
        <f t="shared" si="20"/>
        <v>0.16669999999999999</v>
      </c>
      <c r="W52" s="20" t="s">
        <v>19</v>
      </c>
      <c r="X52" s="10">
        <f t="shared" si="21"/>
        <v>0.16669999999999999</v>
      </c>
    </row>
    <row r="53" spans="2:24">
      <c r="B53" s="23"/>
      <c r="C53" s="27"/>
      <c r="E53" s="20" t="s">
        <v>20</v>
      </c>
      <c r="F53" s="4">
        <f t="shared" si="15"/>
        <v>100</v>
      </c>
      <c r="H53" s="20" t="s">
        <v>20</v>
      </c>
      <c r="I53" s="4">
        <f t="shared" si="16"/>
        <v>0</v>
      </c>
      <c r="K53" s="20" t="s">
        <v>20</v>
      </c>
      <c r="L53" s="4">
        <f t="shared" si="17"/>
        <v>20</v>
      </c>
      <c r="N53" s="20" t="s">
        <v>20</v>
      </c>
      <c r="O53" s="4">
        <f t="shared" si="18"/>
        <v>0</v>
      </c>
      <c r="Q53" s="20" t="s">
        <v>20</v>
      </c>
      <c r="R53" s="10">
        <f t="shared" si="19"/>
        <v>0</v>
      </c>
      <c r="T53" s="20" t="s">
        <v>20</v>
      </c>
      <c r="U53" s="10">
        <f t="shared" si="20"/>
        <v>1</v>
      </c>
      <c r="W53" s="20" t="s">
        <v>20</v>
      </c>
      <c r="X53" s="10">
        <f t="shared" si="21"/>
        <v>1</v>
      </c>
    </row>
    <row r="54" spans="2:24">
      <c r="B54" s="23"/>
      <c r="C54" s="27"/>
      <c r="E54" s="20" t="s">
        <v>21</v>
      </c>
      <c r="F54" s="4">
        <f t="shared" si="15"/>
        <v>20</v>
      </c>
      <c r="H54" s="20" t="s">
        <v>21</v>
      </c>
      <c r="I54" s="4">
        <f t="shared" si="16"/>
        <v>0</v>
      </c>
      <c r="K54" s="20" t="s">
        <v>21</v>
      </c>
      <c r="L54" s="4">
        <f t="shared" si="17"/>
        <v>30</v>
      </c>
      <c r="N54" s="20" t="s">
        <v>21</v>
      </c>
      <c r="O54" s="4">
        <f t="shared" si="18"/>
        <v>0</v>
      </c>
      <c r="Q54" s="20" t="s">
        <v>21</v>
      </c>
      <c r="R54" s="10">
        <f t="shared" si="19"/>
        <v>0</v>
      </c>
      <c r="T54" s="20" t="s">
        <v>21</v>
      </c>
      <c r="U54" s="10">
        <f t="shared" si="20"/>
        <v>1</v>
      </c>
      <c r="W54" s="20" t="s">
        <v>21</v>
      </c>
      <c r="X54" s="10">
        <f t="shared" si="21"/>
        <v>1</v>
      </c>
    </row>
    <row r="55" spans="2:24">
      <c r="B55" s="23"/>
      <c r="C55" s="27"/>
      <c r="E55" s="20" t="s">
        <v>22</v>
      </c>
      <c r="F55" s="4">
        <f t="shared" si="15"/>
        <v>100</v>
      </c>
      <c r="H55" s="20" t="s">
        <v>22</v>
      </c>
      <c r="I55" s="4">
        <f t="shared" si="16"/>
        <v>0</v>
      </c>
      <c r="K55" s="20" t="s">
        <v>22</v>
      </c>
      <c r="L55" s="4">
        <f t="shared" si="17"/>
        <v>30</v>
      </c>
      <c r="N55" s="20" t="s">
        <v>22</v>
      </c>
      <c r="O55" s="4">
        <f t="shared" si="18"/>
        <v>0</v>
      </c>
      <c r="Q55" s="20" t="s">
        <v>22</v>
      </c>
      <c r="R55" s="10">
        <f t="shared" si="19"/>
        <v>0</v>
      </c>
      <c r="T55" s="20" t="s">
        <v>22</v>
      </c>
      <c r="U55" s="10">
        <f t="shared" si="20"/>
        <v>1</v>
      </c>
      <c r="W55" s="20" t="s">
        <v>22</v>
      </c>
      <c r="X55" s="10">
        <f t="shared" si="21"/>
        <v>1</v>
      </c>
    </row>
    <row r="56" spans="2:24">
      <c r="B56" s="23"/>
      <c r="C56" s="27"/>
      <c r="E56" s="20" t="s">
        <v>23</v>
      </c>
      <c r="F56" s="4">
        <f t="shared" si="15"/>
        <v>600</v>
      </c>
      <c r="H56" s="20" t="s">
        <v>23</v>
      </c>
      <c r="I56" s="4">
        <f t="shared" si="16"/>
        <v>0</v>
      </c>
      <c r="K56" s="20" t="s">
        <v>23</v>
      </c>
      <c r="L56" s="4">
        <f t="shared" si="17"/>
        <v>60</v>
      </c>
      <c r="N56" s="20" t="s">
        <v>23</v>
      </c>
      <c r="O56" s="4">
        <f t="shared" si="18"/>
        <v>0</v>
      </c>
      <c r="Q56" s="20" t="s">
        <v>23</v>
      </c>
      <c r="R56" s="10">
        <f t="shared" si="19"/>
        <v>0.3</v>
      </c>
      <c r="T56" s="20" t="s">
        <v>23</v>
      </c>
      <c r="U56" s="10">
        <f t="shared" si="20"/>
        <v>0.25</v>
      </c>
      <c r="W56" s="20" t="s">
        <v>23</v>
      </c>
      <c r="X56" s="10">
        <f t="shared" si="21"/>
        <v>0.25</v>
      </c>
    </row>
    <row r="57" spans="2:24">
      <c r="B57" s="23"/>
      <c r="C57" s="27"/>
      <c r="E57" s="20" t="s">
        <v>24</v>
      </c>
      <c r="F57" s="4">
        <f t="shared" si="15"/>
        <v>520</v>
      </c>
      <c r="H57" s="20" t="s">
        <v>24</v>
      </c>
      <c r="I57" s="4">
        <f t="shared" si="16"/>
        <v>0</v>
      </c>
      <c r="K57" s="20" t="s">
        <v>24</v>
      </c>
      <c r="L57" s="4">
        <f t="shared" si="17"/>
        <v>60</v>
      </c>
      <c r="N57" s="20" t="s">
        <v>24</v>
      </c>
      <c r="O57" s="4">
        <f t="shared" si="18"/>
        <v>0</v>
      </c>
      <c r="Q57" s="20" t="s">
        <v>24</v>
      </c>
      <c r="R57" s="10">
        <f t="shared" si="19"/>
        <v>0.3</v>
      </c>
      <c r="T57" s="20" t="s">
        <v>24</v>
      </c>
      <c r="U57" s="10">
        <f t="shared" si="20"/>
        <v>0.25</v>
      </c>
      <c r="W57" s="20" t="s">
        <v>24</v>
      </c>
      <c r="X57" s="10">
        <f t="shared" si="21"/>
        <v>0.25</v>
      </c>
    </row>
    <row r="58" spans="2:24">
      <c r="B58" s="23"/>
      <c r="C58" s="27"/>
      <c r="E58" s="20" t="s">
        <v>25</v>
      </c>
      <c r="F58" s="4">
        <f t="shared" si="15"/>
        <v>400</v>
      </c>
      <c r="H58" s="20" t="s">
        <v>25</v>
      </c>
      <c r="I58" s="4">
        <f t="shared" si="16"/>
        <v>0</v>
      </c>
      <c r="K58" s="20" t="s">
        <v>25</v>
      </c>
      <c r="L58" s="4">
        <f t="shared" si="17"/>
        <v>30</v>
      </c>
      <c r="N58" s="20" t="s">
        <v>25</v>
      </c>
      <c r="O58" s="4">
        <f t="shared" si="18"/>
        <v>0</v>
      </c>
      <c r="Q58" s="20" t="s">
        <v>25</v>
      </c>
      <c r="R58" s="10">
        <f t="shared" si="19"/>
        <v>0.4</v>
      </c>
      <c r="T58" s="20" t="s">
        <v>25</v>
      </c>
      <c r="U58" s="10">
        <f t="shared" si="20"/>
        <v>1</v>
      </c>
      <c r="W58" s="20" t="s">
        <v>25</v>
      </c>
      <c r="X58" s="10">
        <f t="shared" si="21"/>
        <v>1</v>
      </c>
    </row>
    <row r="59" spans="2:24">
      <c r="B59" s="23"/>
      <c r="C59" s="27"/>
      <c r="E59" s="20" t="s">
        <v>26</v>
      </c>
      <c r="F59" s="4">
        <f t="shared" si="15"/>
        <v>340</v>
      </c>
      <c r="H59" s="20" t="s">
        <v>26</v>
      </c>
      <c r="I59" s="4">
        <f t="shared" si="16"/>
        <v>0</v>
      </c>
      <c r="K59" s="20" t="s">
        <v>26</v>
      </c>
      <c r="L59" s="4">
        <f t="shared" si="17"/>
        <v>30</v>
      </c>
      <c r="N59" s="20" t="s">
        <v>26</v>
      </c>
      <c r="O59" s="4">
        <f t="shared" si="18"/>
        <v>0</v>
      </c>
      <c r="Q59" s="20" t="s">
        <v>26</v>
      </c>
      <c r="R59" s="10">
        <f t="shared" si="19"/>
        <v>0.4</v>
      </c>
      <c r="T59" s="20" t="s">
        <v>26</v>
      </c>
      <c r="U59" s="10">
        <f t="shared" si="20"/>
        <v>1</v>
      </c>
      <c r="W59" s="20" t="s">
        <v>26</v>
      </c>
      <c r="X59" s="10">
        <f t="shared" si="21"/>
        <v>1</v>
      </c>
    </row>
    <row r="60" spans="2:24">
      <c r="B60" s="23"/>
      <c r="C60" s="27"/>
      <c r="E60" s="20" t="s">
        <v>27</v>
      </c>
      <c r="F60" s="4">
        <f t="shared" si="15"/>
        <v>210</v>
      </c>
      <c r="H60" s="20" t="s">
        <v>27</v>
      </c>
      <c r="I60" s="4">
        <f t="shared" si="16"/>
        <v>0</v>
      </c>
      <c r="K60" s="20" t="s">
        <v>27</v>
      </c>
      <c r="L60" s="4">
        <f t="shared" si="17"/>
        <v>30</v>
      </c>
      <c r="N60" s="20" t="s">
        <v>27</v>
      </c>
      <c r="O60" s="4">
        <f t="shared" si="18"/>
        <v>0</v>
      </c>
      <c r="Q60" s="20" t="s">
        <v>27</v>
      </c>
      <c r="R60" s="10">
        <f t="shared" si="19"/>
        <v>0.3</v>
      </c>
      <c r="T60" s="20" t="s">
        <v>27</v>
      </c>
      <c r="U60" s="10">
        <f t="shared" si="20"/>
        <v>1</v>
      </c>
      <c r="W60" s="20" t="s">
        <v>27</v>
      </c>
      <c r="X60" s="10">
        <f t="shared" si="21"/>
        <v>1</v>
      </c>
    </row>
    <row r="62" spans="2:24" ht="84">
      <c r="C62" s="18" t="s">
        <v>34</v>
      </c>
      <c r="F62" s="18" t="s">
        <v>96</v>
      </c>
      <c r="I62" s="18" t="s">
        <v>66</v>
      </c>
      <c r="L62" s="18" t="s">
        <v>35</v>
      </c>
      <c r="O62" s="18" t="s">
        <v>64</v>
      </c>
      <c r="R62" s="18" t="s">
        <v>158</v>
      </c>
      <c r="U62" s="89" t="s">
        <v>46</v>
      </c>
      <c r="X62" s="89" t="s">
        <v>47</v>
      </c>
    </row>
    <row r="63" spans="2:24">
      <c r="B63" s="19" t="s">
        <v>0</v>
      </c>
      <c r="C63" s="4">
        <f>W7</f>
        <v>14.5</v>
      </c>
      <c r="E63" s="19" t="s">
        <v>0</v>
      </c>
      <c r="F63" s="11">
        <f>K7</f>
        <v>1</v>
      </c>
      <c r="H63" s="19" t="s">
        <v>0</v>
      </c>
      <c r="I63" s="4">
        <f>AP7</f>
        <v>0</v>
      </c>
      <c r="K63" s="19" t="s">
        <v>0</v>
      </c>
      <c r="L63" s="4">
        <f>X7</f>
        <v>140.94</v>
      </c>
      <c r="N63" s="19" t="s">
        <v>0</v>
      </c>
      <c r="O63" s="4">
        <f>AN7</f>
        <v>0</v>
      </c>
      <c r="Q63" s="19" t="s">
        <v>0</v>
      </c>
      <c r="R63" s="111">
        <f>VLOOKUP(Q63,$B$7:$AU$23,46,FALSE)</f>
        <v>7.0000000000000007E-2</v>
      </c>
      <c r="T63" s="90" t="s">
        <v>0</v>
      </c>
      <c r="U63" s="10">
        <f>AH7</f>
        <v>0.1</v>
      </c>
      <c r="W63" s="90" t="s">
        <v>0</v>
      </c>
      <c r="X63" s="14">
        <f>AI7</f>
        <v>0</v>
      </c>
    </row>
    <row r="64" spans="2:24">
      <c r="B64" s="19" t="s">
        <v>2</v>
      </c>
      <c r="C64" s="4">
        <f>W9</f>
        <v>1.53</v>
      </c>
      <c r="E64" s="19" t="s">
        <v>2</v>
      </c>
      <c r="F64" s="12">
        <f>K9</f>
        <v>1</v>
      </c>
      <c r="H64" s="19" t="s">
        <v>2</v>
      </c>
      <c r="I64" s="4">
        <f>AP9</f>
        <v>0</v>
      </c>
      <c r="K64" s="19" t="s">
        <v>2</v>
      </c>
      <c r="L64" s="4">
        <f>X9</f>
        <v>37.15</v>
      </c>
      <c r="N64" s="19" t="s">
        <v>2</v>
      </c>
      <c r="O64" s="4">
        <f>AN9</f>
        <v>0</v>
      </c>
      <c r="Q64" s="19" t="s">
        <v>2</v>
      </c>
      <c r="R64" s="111">
        <f t="shared" ref="R64:R78" si="22">VLOOKUP(Q64,$B$7:$AU$23,46,FALSE)</f>
        <v>4.2000000000000003E-2</v>
      </c>
      <c r="T64" s="90" t="s">
        <v>2</v>
      </c>
      <c r="U64" s="10">
        <f>AH9</f>
        <v>0.5</v>
      </c>
      <c r="W64" s="90" t="s">
        <v>2</v>
      </c>
      <c r="X64" s="14">
        <f>AI9</f>
        <v>1</v>
      </c>
    </row>
    <row r="65" spans="2:24">
      <c r="B65" s="19" t="s">
        <v>3</v>
      </c>
      <c r="C65" s="4">
        <f t="shared" ref="C65:C78" si="23">W10</f>
        <v>0.24</v>
      </c>
      <c r="E65" s="19" t="s">
        <v>3</v>
      </c>
      <c r="F65" s="12">
        <f t="shared" ref="F65:F67" si="24">K10</f>
        <v>1</v>
      </c>
      <c r="H65" s="19" t="s">
        <v>3</v>
      </c>
      <c r="I65" s="4">
        <f t="shared" ref="I65:I78" si="25">AP10</f>
        <v>0</v>
      </c>
      <c r="K65" s="19" t="s">
        <v>3</v>
      </c>
      <c r="L65" s="4">
        <f t="shared" ref="L65:L78" si="26">X10</f>
        <v>86.31</v>
      </c>
      <c r="N65" s="19" t="s">
        <v>3</v>
      </c>
      <c r="O65" s="4">
        <f t="shared" ref="O65:O78" si="27">AN10</f>
        <v>0</v>
      </c>
      <c r="Q65" s="19" t="s">
        <v>3</v>
      </c>
      <c r="R65" s="111">
        <f t="shared" si="22"/>
        <v>9.2999999999999999E-2</v>
      </c>
      <c r="T65" s="90" t="s">
        <v>3</v>
      </c>
      <c r="U65" s="10">
        <f t="shared" ref="U65:U77" si="28">AH10</f>
        <v>0.1</v>
      </c>
      <c r="W65" s="90" t="s">
        <v>3</v>
      </c>
      <c r="X65" s="14">
        <f t="shared" ref="X65:X77" si="29">AI10</f>
        <v>1</v>
      </c>
    </row>
    <row r="66" spans="2:24">
      <c r="B66" s="19" t="s">
        <v>4</v>
      </c>
      <c r="C66" s="4">
        <f t="shared" si="23"/>
        <v>14.5</v>
      </c>
      <c r="E66" s="19" t="s">
        <v>4</v>
      </c>
      <c r="F66" s="12">
        <f t="shared" si="24"/>
        <v>1</v>
      </c>
      <c r="H66" s="19" t="s">
        <v>4</v>
      </c>
      <c r="I66" s="4">
        <f t="shared" si="25"/>
        <v>0</v>
      </c>
      <c r="K66" s="19" t="s">
        <v>4</v>
      </c>
      <c r="L66" s="4">
        <f t="shared" si="26"/>
        <v>140.94</v>
      </c>
      <c r="N66" s="19" t="s">
        <v>4</v>
      </c>
      <c r="O66" s="4">
        <f t="shared" si="27"/>
        <v>0</v>
      </c>
      <c r="Q66" s="19" t="s">
        <v>4</v>
      </c>
      <c r="R66" s="111">
        <f>VLOOKUP(Q66,$B$7:$AU$23,46,FALSE)</f>
        <v>7.0000000000000007E-2</v>
      </c>
      <c r="T66" s="90" t="s">
        <v>4</v>
      </c>
      <c r="U66" s="10">
        <f t="shared" si="28"/>
        <v>0.1</v>
      </c>
      <c r="W66" s="90" t="s">
        <v>4</v>
      </c>
      <c r="X66" s="14">
        <f t="shared" si="29"/>
        <v>0</v>
      </c>
    </row>
    <row r="67" spans="2:24">
      <c r="B67" s="19" t="s">
        <v>5</v>
      </c>
      <c r="C67" s="4">
        <f t="shared" si="23"/>
        <v>0</v>
      </c>
      <c r="E67" s="19" t="s">
        <v>5</v>
      </c>
      <c r="F67" s="12">
        <f t="shared" si="24"/>
        <v>1</v>
      </c>
      <c r="H67" s="19" t="s">
        <v>5</v>
      </c>
      <c r="I67" s="4">
        <f t="shared" si="25"/>
        <v>0</v>
      </c>
      <c r="K67" s="19" t="s">
        <v>5</v>
      </c>
      <c r="L67" s="4">
        <f t="shared" si="26"/>
        <v>140.94</v>
      </c>
      <c r="N67" s="19" t="s">
        <v>5</v>
      </c>
      <c r="O67" s="4">
        <f t="shared" si="27"/>
        <v>0</v>
      </c>
      <c r="Q67" s="19" t="s">
        <v>5</v>
      </c>
      <c r="R67" s="111">
        <f t="shared" si="22"/>
        <v>0.09</v>
      </c>
      <c r="T67" s="90" t="s">
        <v>5</v>
      </c>
      <c r="U67" s="10">
        <f t="shared" si="28"/>
        <v>0</v>
      </c>
      <c r="W67" s="90" t="s">
        <v>5</v>
      </c>
      <c r="X67" s="14">
        <f t="shared" si="29"/>
        <v>0</v>
      </c>
    </row>
    <row r="68" spans="2:24">
      <c r="B68" s="19" t="s">
        <v>6</v>
      </c>
      <c r="C68" s="4">
        <f t="shared" si="23"/>
        <v>0</v>
      </c>
      <c r="E68" s="19" t="s">
        <v>6</v>
      </c>
      <c r="F68" s="12">
        <f>K13</f>
        <v>0.6</v>
      </c>
      <c r="H68" s="19" t="s">
        <v>6</v>
      </c>
      <c r="I68" s="4">
        <f t="shared" si="25"/>
        <v>0</v>
      </c>
      <c r="K68" s="19" t="s">
        <v>6</v>
      </c>
      <c r="L68" s="4">
        <f t="shared" si="26"/>
        <v>0</v>
      </c>
      <c r="N68" s="19" t="s">
        <v>6</v>
      </c>
      <c r="O68" s="4">
        <f t="shared" si="27"/>
        <v>0</v>
      </c>
      <c r="Q68" s="19" t="s">
        <v>6</v>
      </c>
      <c r="R68" s="111">
        <f t="shared" si="22"/>
        <v>4.2000000000000003E-2</v>
      </c>
      <c r="T68" s="90" t="s">
        <v>6</v>
      </c>
      <c r="U68" s="10">
        <f t="shared" si="28"/>
        <v>0</v>
      </c>
      <c r="W68" s="90" t="s">
        <v>6</v>
      </c>
      <c r="X68" s="14">
        <f t="shared" si="29"/>
        <v>0</v>
      </c>
    </row>
    <row r="69" spans="2:24">
      <c r="B69" s="19" t="s">
        <v>7</v>
      </c>
      <c r="C69" s="4">
        <f t="shared" si="23"/>
        <v>0</v>
      </c>
      <c r="E69" s="19" t="s">
        <v>7</v>
      </c>
      <c r="F69" s="12">
        <f t="shared" ref="F69:F78" si="30">K14</f>
        <v>0.15</v>
      </c>
      <c r="H69" s="19" t="s">
        <v>7</v>
      </c>
      <c r="I69" s="4">
        <f t="shared" si="25"/>
        <v>0</v>
      </c>
      <c r="K69" s="19" t="s">
        <v>7</v>
      </c>
      <c r="L69" s="4">
        <f t="shared" si="26"/>
        <v>0</v>
      </c>
      <c r="N69" s="19" t="s">
        <v>7</v>
      </c>
      <c r="O69" s="4">
        <f t="shared" si="27"/>
        <v>0</v>
      </c>
      <c r="Q69" s="19" t="s">
        <v>7</v>
      </c>
      <c r="R69" s="111">
        <f t="shared" si="22"/>
        <v>4.2000000000000003E-2</v>
      </c>
      <c r="T69" s="90" t="s">
        <v>7</v>
      </c>
      <c r="U69" s="10">
        <f t="shared" si="28"/>
        <v>0</v>
      </c>
      <c r="W69" s="90" t="s">
        <v>7</v>
      </c>
      <c r="X69" s="14">
        <f t="shared" si="29"/>
        <v>0</v>
      </c>
    </row>
    <row r="70" spans="2:24">
      <c r="B70" s="20" t="s">
        <v>19</v>
      </c>
      <c r="C70" s="4">
        <f t="shared" si="23"/>
        <v>0</v>
      </c>
      <c r="E70" s="20" t="s">
        <v>19</v>
      </c>
      <c r="F70" s="12">
        <f t="shared" si="30"/>
        <v>1</v>
      </c>
      <c r="H70" s="20" t="s">
        <v>19</v>
      </c>
      <c r="I70" s="4">
        <f t="shared" si="25"/>
        <v>1000000</v>
      </c>
      <c r="J70" s="46"/>
      <c r="K70" s="20" t="s">
        <v>19</v>
      </c>
      <c r="L70" s="4">
        <f t="shared" si="26"/>
        <v>140.94</v>
      </c>
      <c r="N70" s="20" t="s">
        <v>19</v>
      </c>
      <c r="O70" s="4">
        <f t="shared" si="27"/>
        <v>6</v>
      </c>
      <c r="Q70" s="20" t="s">
        <v>19</v>
      </c>
      <c r="R70" s="111">
        <f t="shared" si="22"/>
        <v>0</v>
      </c>
      <c r="T70" s="91" t="s">
        <v>19</v>
      </c>
      <c r="U70" s="10">
        <f t="shared" si="28"/>
        <v>0</v>
      </c>
      <c r="W70" s="91" t="s">
        <v>19</v>
      </c>
      <c r="X70" s="14">
        <f t="shared" si="29"/>
        <v>0</v>
      </c>
    </row>
    <row r="71" spans="2:24">
      <c r="B71" s="20" t="s">
        <v>20</v>
      </c>
      <c r="C71" s="4">
        <f t="shared" si="23"/>
        <v>0</v>
      </c>
      <c r="E71" s="20" t="s">
        <v>20</v>
      </c>
      <c r="F71" s="12">
        <f t="shared" si="30"/>
        <v>0.15</v>
      </c>
      <c r="H71" s="20" t="s">
        <v>20</v>
      </c>
      <c r="I71" s="4">
        <f t="shared" si="25"/>
        <v>1000000</v>
      </c>
      <c r="J71" s="46"/>
      <c r="K71" s="20" t="s">
        <v>20</v>
      </c>
      <c r="L71" s="4">
        <f t="shared" si="26"/>
        <v>0</v>
      </c>
      <c r="N71" s="20" t="s">
        <v>20</v>
      </c>
      <c r="O71" s="4">
        <f t="shared" si="27"/>
        <v>3</v>
      </c>
      <c r="Q71" s="20" t="s">
        <v>20</v>
      </c>
      <c r="R71" s="111">
        <f t="shared" si="22"/>
        <v>4.2000000000000003E-2</v>
      </c>
      <c r="T71" s="91" t="s">
        <v>20</v>
      </c>
      <c r="U71" s="10">
        <f t="shared" si="28"/>
        <v>0</v>
      </c>
      <c r="W71" s="91" t="s">
        <v>20</v>
      </c>
      <c r="X71" s="14">
        <f t="shared" si="29"/>
        <v>0</v>
      </c>
    </row>
    <row r="72" spans="2:24">
      <c r="B72" s="20" t="s">
        <v>21</v>
      </c>
      <c r="C72" s="4">
        <f t="shared" si="23"/>
        <v>0</v>
      </c>
      <c r="E72" s="20" t="s">
        <v>21</v>
      </c>
      <c r="F72" s="12">
        <f t="shared" si="30"/>
        <v>0.6</v>
      </c>
      <c r="H72" s="20" t="s">
        <v>21</v>
      </c>
      <c r="I72" s="4">
        <f t="shared" si="25"/>
        <v>1000000</v>
      </c>
      <c r="J72" s="46"/>
      <c r="K72" s="20" t="s">
        <v>21</v>
      </c>
      <c r="L72" s="4">
        <f t="shared" si="26"/>
        <v>0</v>
      </c>
      <c r="N72" s="20" t="s">
        <v>21</v>
      </c>
      <c r="O72" s="4">
        <f t="shared" si="27"/>
        <v>3</v>
      </c>
      <c r="Q72" s="20" t="s">
        <v>21</v>
      </c>
      <c r="R72" s="111">
        <f t="shared" si="22"/>
        <v>0</v>
      </c>
      <c r="T72" s="91" t="s">
        <v>21</v>
      </c>
      <c r="U72" s="10">
        <f t="shared" si="28"/>
        <v>0</v>
      </c>
      <c r="W72" s="91" t="s">
        <v>21</v>
      </c>
      <c r="X72" s="14">
        <f t="shared" si="29"/>
        <v>0</v>
      </c>
    </row>
    <row r="73" spans="2:24">
      <c r="B73" s="20" t="s">
        <v>22</v>
      </c>
      <c r="C73" s="4">
        <f t="shared" si="23"/>
        <v>0</v>
      </c>
      <c r="E73" s="20" t="s">
        <v>22</v>
      </c>
      <c r="F73" s="12">
        <f t="shared" si="30"/>
        <v>0.6</v>
      </c>
      <c r="H73" s="20" t="s">
        <v>22</v>
      </c>
      <c r="I73" s="4">
        <f t="shared" si="25"/>
        <v>1000000</v>
      </c>
      <c r="J73" s="46"/>
      <c r="K73" s="20" t="s">
        <v>22</v>
      </c>
      <c r="L73" s="4">
        <f t="shared" si="26"/>
        <v>0</v>
      </c>
      <c r="N73" s="20" t="s">
        <v>22</v>
      </c>
      <c r="O73" s="4">
        <f t="shared" si="27"/>
        <v>3</v>
      </c>
      <c r="Q73" s="20" t="s">
        <v>22</v>
      </c>
      <c r="R73" s="111">
        <f t="shared" si="22"/>
        <v>0</v>
      </c>
      <c r="T73" s="91" t="s">
        <v>22</v>
      </c>
      <c r="U73" s="10">
        <f t="shared" si="28"/>
        <v>0</v>
      </c>
      <c r="W73" s="91" t="s">
        <v>22</v>
      </c>
      <c r="X73" s="14">
        <f t="shared" si="29"/>
        <v>0</v>
      </c>
    </row>
    <row r="74" spans="2:24">
      <c r="B74" s="20" t="s">
        <v>23</v>
      </c>
      <c r="C74" s="4">
        <f t="shared" si="23"/>
        <v>14.5</v>
      </c>
      <c r="E74" s="20" t="s">
        <v>23</v>
      </c>
      <c r="F74" s="12">
        <f t="shared" si="30"/>
        <v>1</v>
      </c>
      <c r="H74" s="20" t="s">
        <v>23</v>
      </c>
      <c r="I74" s="4">
        <f t="shared" si="25"/>
        <v>1000000</v>
      </c>
      <c r="J74" s="46"/>
      <c r="K74" s="20" t="s">
        <v>23</v>
      </c>
      <c r="L74" s="4">
        <f t="shared" si="26"/>
        <v>140.94</v>
      </c>
      <c r="N74" s="20" t="s">
        <v>23</v>
      </c>
      <c r="O74" s="4">
        <f t="shared" si="27"/>
        <v>6</v>
      </c>
      <c r="Q74" s="20" t="s">
        <v>23</v>
      </c>
      <c r="R74" s="111">
        <f t="shared" si="22"/>
        <v>0</v>
      </c>
      <c r="T74" s="91" t="s">
        <v>23</v>
      </c>
      <c r="U74" s="10">
        <f t="shared" si="28"/>
        <v>0.1</v>
      </c>
      <c r="W74" s="91" t="s">
        <v>23</v>
      </c>
      <c r="X74" s="14">
        <f t="shared" si="29"/>
        <v>0</v>
      </c>
    </row>
    <row r="75" spans="2:24">
      <c r="B75" s="20" t="s">
        <v>24</v>
      </c>
      <c r="C75" s="4">
        <f t="shared" si="23"/>
        <v>14.5</v>
      </c>
      <c r="E75" s="20" t="s">
        <v>24</v>
      </c>
      <c r="F75" s="12">
        <f t="shared" si="30"/>
        <v>1</v>
      </c>
      <c r="H75" s="20" t="s">
        <v>24</v>
      </c>
      <c r="I75" s="4">
        <f t="shared" si="25"/>
        <v>1000000</v>
      </c>
      <c r="J75" s="46"/>
      <c r="K75" s="20" t="s">
        <v>24</v>
      </c>
      <c r="L75" s="4">
        <f t="shared" si="26"/>
        <v>140.94</v>
      </c>
      <c r="N75" s="20" t="s">
        <v>24</v>
      </c>
      <c r="O75" s="4">
        <f t="shared" si="27"/>
        <v>6</v>
      </c>
      <c r="Q75" s="20" t="s">
        <v>24</v>
      </c>
      <c r="R75" s="111">
        <f t="shared" si="22"/>
        <v>0</v>
      </c>
      <c r="T75" s="91" t="s">
        <v>24</v>
      </c>
      <c r="U75" s="10">
        <f t="shared" si="28"/>
        <v>0.1</v>
      </c>
      <c r="W75" s="91" t="s">
        <v>24</v>
      </c>
      <c r="X75" s="14">
        <f t="shared" si="29"/>
        <v>0</v>
      </c>
    </row>
    <row r="76" spans="2:24">
      <c r="B76" s="20" t="s">
        <v>25</v>
      </c>
      <c r="C76" s="4">
        <f t="shared" si="23"/>
        <v>0.24</v>
      </c>
      <c r="E76" s="20" t="s">
        <v>25</v>
      </c>
      <c r="F76" s="12">
        <f t="shared" si="30"/>
        <v>1</v>
      </c>
      <c r="H76" s="20" t="s">
        <v>25</v>
      </c>
      <c r="I76" s="4">
        <f t="shared" si="25"/>
        <v>1000000</v>
      </c>
      <c r="J76" s="46"/>
      <c r="K76" s="20" t="s">
        <v>25</v>
      </c>
      <c r="L76" s="4">
        <f t="shared" si="26"/>
        <v>86.31</v>
      </c>
      <c r="N76" s="20" t="s">
        <v>25</v>
      </c>
      <c r="O76" s="4">
        <f t="shared" si="27"/>
        <v>3</v>
      </c>
      <c r="Q76" s="20" t="s">
        <v>25</v>
      </c>
      <c r="R76" s="111">
        <f t="shared" si="22"/>
        <v>0</v>
      </c>
      <c r="T76" s="91" t="s">
        <v>25</v>
      </c>
      <c r="U76" s="10">
        <f t="shared" si="28"/>
        <v>0.1</v>
      </c>
      <c r="W76" s="91" t="s">
        <v>25</v>
      </c>
      <c r="X76" s="14">
        <f t="shared" si="29"/>
        <v>1</v>
      </c>
    </row>
    <row r="77" spans="2:24">
      <c r="B77" s="20" t="s">
        <v>26</v>
      </c>
      <c r="C77" s="4">
        <f t="shared" si="23"/>
        <v>0.24</v>
      </c>
      <c r="E77" s="20" t="s">
        <v>26</v>
      </c>
      <c r="F77" s="12">
        <f t="shared" si="30"/>
        <v>1</v>
      </c>
      <c r="H77" s="20" t="s">
        <v>26</v>
      </c>
      <c r="I77" s="4">
        <f t="shared" si="25"/>
        <v>1000000</v>
      </c>
      <c r="J77" s="46"/>
      <c r="K77" s="20" t="s">
        <v>26</v>
      </c>
      <c r="L77" s="4">
        <f t="shared" si="26"/>
        <v>86.31</v>
      </c>
      <c r="N77" s="20" t="s">
        <v>26</v>
      </c>
      <c r="O77" s="4">
        <f t="shared" si="27"/>
        <v>3</v>
      </c>
      <c r="Q77" s="20" t="s">
        <v>26</v>
      </c>
      <c r="R77" s="111">
        <f t="shared" si="22"/>
        <v>0</v>
      </c>
      <c r="T77" s="91" t="s">
        <v>26</v>
      </c>
      <c r="U77" s="10">
        <f t="shared" si="28"/>
        <v>0.1</v>
      </c>
      <c r="W77" s="91" t="s">
        <v>26</v>
      </c>
      <c r="X77" s="14">
        <f t="shared" si="29"/>
        <v>1</v>
      </c>
    </row>
    <row r="78" spans="2:24">
      <c r="B78" s="20" t="s">
        <v>27</v>
      </c>
      <c r="C78" s="4">
        <f t="shared" si="23"/>
        <v>1.53</v>
      </c>
      <c r="E78" s="20" t="s">
        <v>27</v>
      </c>
      <c r="F78" s="12">
        <f t="shared" si="30"/>
        <v>1</v>
      </c>
      <c r="H78" s="20" t="s">
        <v>27</v>
      </c>
      <c r="I78" s="4">
        <f t="shared" si="25"/>
        <v>1000000</v>
      </c>
      <c r="J78" s="46"/>
      <c r="K78" s="20" t="s">
        <v>27</v>
      </c>
      <c r="L78" s="4">
        <f t="shared" si="26"/>
        <v>37.15</v>
      </c>
      <c r="N78" s="20" t="s">
        <v>27</v>
      </c>
      <c r="O78" s="4">
        <f t="shared" si="27"/>
        <v>3</v>
      </c>
      <c r="Q78" s="20" t="s">
        <v>27</v>
      </c>
      <c r="R78" s="111">
        <f t="shared" si="22"/>
        <v>0</v>
      </c>
      <c r="T78" s="91" t="s">
        <v>27</v>
      </c>
      <c r="U78" s="10">
        <f>AH23</f>
        <v>0.5</v>
      </c>
      <c r="W78" s="91" t="s">
        <v>27</v>
      </c>
      <c r="X78" s="14">
        <f>AI23</f>
        <v>1</v>
      </c>
    </row>
    <row r="85" spans="3:15">
      <c r="D85" s="137" t="s">
        <v>138</v>
      </c>
      <c r="E85" s="137"/>
      <c r="F85" s="137"/>
      <c r="G85" s="137"/>
      <c r="H85" s="137"/>
      <c r="K85" s="137" t="s">
        <v>144</v>
      </c>
      <c r="L85" s="137"/>
      <c r="M85" s="137"/>
      <c r="N85" s="137"/>
      <c r="O85" s="137"/>
    </row>
    <row r="86" spans="3:15">
      <c r="D86" s="38" t="s">
        <v>8</v>
      </c>
      <c r="E86" s="38" t="s">
        <v>9</v>
      </c>
      <c r="F86" s="38" t="s">
        <v>10</v>
      </c>
      <c r="G86" s="38" t="s">
        <v>11</v>
      </c>
      <c r="H86" s="38" t="s">
        <v>12</v>
      </c>
      <c r="K86" s="38" t="s">
        <v>8</v>
      </c>
      <c r="L86" s="38" t="s">
        <v>9</v>
      </c>
      <c r="M86" s="38" t="s">
        <v>10</v>
      </c>
      <c r="N86" s="38" t="s">
        <v>11</v>
      </c>
      <c r="O86" s="38" t="s">
        <v>12</v>
      </c>
    </row>
    <row r="87" spans="3:15">
      <c r="C87" s="19" t="s">
        <v>0</v>
      </c>
      <c r="D87" s="4">
        <v>11</v>
      </c>
      <c r="E87" s="4">
        <v>1</v>
      </c>
      <c r="F87" s="4">
        <v>4</v>
      </c>
      <c r="G87" s="4">
        <v>11</v>
      </c>
      <c r="H87" s="4">
        <v>0</v>
      </c>
      <c r="I87" s="45"/>
      <c r="J87" s="19" t="s">
        <v>0</v>
      </c>
      <c r="K87" s="4">
        <v>795.27269999999999</v>
      </c>
      <c r="L87" s="4">
        <v>650</v>
      </c>
      <c r="M87" s="4">
        <v>626</v>
      </c>
      <c r="N87" s="4">
        <v>499.5455</v>
      </c>
      <c r="O87" s="4">
        <v>0</v>
      </c>
    </row>
    <row r="88" spans="3:15">
      <c r="C88" s="19" t="s">
        <v>3</v>
      </c>
      <c r="D88" s="4">
        <v>23</v>
      </c>
      <c r="E88" s="4">
        <v>4</v>
      </c>
      <c r="F88" s="4">
        <v>12</v>
      </c>
      <c r="G88" s="4">
        <v>16</v>
      </c>
      <c r="H88" s="4">
        <v>0</v>
      </c>
      <c r="I88" s="45"/>
      <c r="J88" s="19" t="s">
        <v>3</v>
      </c>
      <c r="K88" s="4">
        <v>735.02170000000001</v>
      </c>
      <c r="L88" s="4">
        <v>471.97500000000002</v>
      </c>
      <c r="M88" s="4">
        <v>855.22500000000002</v>
      </c>
      <c r="N88" s="4">
        <v>654.45000000000005</v>
      </c>
      <c r="O88" s="4">
        <v>0</v>
      </c>
    </row>
    <row r="89" spans="3:15">
      <c r="C89" s="19" t="s">
        <v>2</v>
      </c>
      <c r="D89" s="4">
        <v>3</v>
      </c>
      <c r="E89" s="4">
        <v>3</v>
      </c>
      <c r="F89" s="4">
        <v>4</v>
      </c>
      <c r="G89" s="4">
        <v>37</v>
      </c>
      <c r="H89" s="4">
        <v>1</v>
      </c>
      <c r="I89" s="45"/>
      <c r="J89" s="19" t="s">
        <v>2</v>
      </c>
      <c r="K89" s="4">
        <v>119.7333</v>
      </c>
      <c r="L89" s="4">
        <v>397.66669999999999</v>
      </c>
      <c r="M89" s="4">
        <v>205</v>
      </c>
      <c r="N89" s="4">
        <v>128.3622</v>
      </c>
      <c r="O89" s="4">
        <v>359</v>
      </c>
    </row>
    <row r="90" spans="3:15">
      <c r="C90" s="19" t="s">
        <v>4</v>
      </c>
      <c r="D90" s="4">
        <v>6</v>
      </c>
      <c r="E90" s="4">
        <v>1</v>
      </c>
      <c r="F90" s="4">
        <v>0</v>
      </c>
      <c r="G90" s="4">
        <v>3</v>
      </c>
      <c r="H90" s="4">
        <v>0</v>
      </c>
      <c r="I90" s="45"/>
      <c r="J90" s="19" t="s">
        <v>4</v>
      </c>
      <c r="K90" s="4">
        <v>680.66669999999999</v>
      </c>
      <c r="L90" s="4">
        <v>615</v>
      </c>
      <c r="M90" s="4">
        <v>0</v>
      </c>
      <c r="N90" s="4">
        <v>506.66669999999999</v>
      </c>
      <c r="O90" s="4">
        <v>0</v>
      </c>
    </row>
    <row r="91" spans="3:15">
      <c r="C91" s="19" t="s">
        <v>5</v>
      </c>
      <c r="D91" s="4">
        <v>2</v>
      </c>
      <c r="E91" s="4">
        <v>0</v>
      </c>
      <c r="F91" s="4">
        <v>2</v>
      </c>
      <c r="G91" s="4">
        <v>0</v>
      </c>
      <c r="H91" s="4">
        <v>0</v>
      </c>
      <c r="I91" s="45"/>
      <c r="J91" s="19" t="s">
        <v>5</v>
      </c>
      <c r="K91" s="4">
        <v>1230</v>
      </c>
      <c r="L91" s="4">
        <v>0</v>
      </c>
      <c r="M91" s="4">
        <v>1352</v>
      </c>
      <c r="N91" s="4">
        <v>0</v>
      </c>
      <c r="O91" s="4">
        <v>0</v>
      </c>
    </row>
    <row r="92" spans="3:15">
      <c r="C92" s="19" t="s">
        <v>6</v>
      </c>
      <c r="D92" s="4">
        <v>0</v>
      </c>
      <c r="E92" s="4">
        <v>5</v>
      </c>
      <c r="F92" s="4">
        <v>0</v>
      </c>
      <c r="G92" s="4">
        <v>12</v>
      </c>
      <c r="H92" s="4">
        <v>0</v>
      </c>
      <c r="I92" s="45"/>
      <c r="J92" s="19" t="s">
        <v>6</v>
      </c>
      <c r="K92" s="4">
        <v>0</v>
      </c>
      <c r="L92" s="4">
        <v>79.88</v>
      </c>
      <c r="M92" s="4">
        <v>0</v>
      </c>
      <c r="N92" s="4">
        <v>21.975000000000001</v>
      </c>
      <c r="O92" s="4">
        <v>0</v>
      </c>
    </row>
    <row r="93" spans="3:15">
      <c r="C93" s="19" t="s">
        <v>7</v>
      </c>
      <c r="D93" s="4">
        <v>7</v>
      </c>
      <c r="E93" s="4">
        <v>89</v>
      </c>
      <c r="F93" s="4">
        <v>14</v>
      </c>
      <c r="G93" s="4">
        <v>11</v>
      </c>
      <c r="H93" s="4">
        <v>32</v>
      </c>
      <c r="I93" s="45"/>
      <c r="J93" s="19" t="s">
        <v>7</v>
      </c>
      <c r="K93" s="4">
        <v>128.7286</v>
      </c>
      <c r="L93" s="4">
        <v>115.4348</v>
      </c>
      <c r="M93" s="4">
        <v>146.24289999999999</v>
      </c>
      <c r="N93" s="4">
        <v>160.80000000000001</v>
      </c>
      <c r="O93" s="4">
        <v>173.55629999999999</v>
      </c>
    </row>
    <row r="94" spans="3:15">
      <c r="C94" s="20" t="s">
        <v>19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J94" s="20" t="s">
        <v>19</v>
      </c>
      <c r="K94" s="4">
        <v>2234</v>
      </c>
      <c r="L94" s="4">
        <v>2234</v>
      </c>
      <c r="M94" s="4">
        <v>2234</v>
      </c>
      <c r="N94" s="4">
        <v>2234</v>
      </c>
      <c r="O94" s="4">
        <v>2234</v>
      </c>
    </row>
    <row r="95" spans="3:15">
      <c r="C95" s="20" t="s">
        <v>20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J95" s="20" t="s">
        <v>20</v>
      </c>
      <c r="K95" s="4">
        <v>100</v>
      </c>
      <c r="L95" s="4">
        <v>100</v>
      </c>
      <c r="M95" s="4">
        <v>100</v>
      </c>
      <c r="N95" s="4">
        <v>100</v>
      </c>
      <c r="O95" s="4">
        <v>100</v>
      </c>
    </row>
    <row r="96" spans="3:15">
      <c r="C96" s="20" t="s">
        <v>21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J96" s="20" t="s">
        <v>21</v>
      </c>
      <c r="K96" s="4">
        <v>20</v>
      </c>
      <c r="L96" s="4">
        <v>20</v>
      </c>
      <c r="M96" s="4">
        <v>20</v>
      </c>
      <c r="N96" s="4">
        <v>20</v>
      </c>
      <c r="O96" s="4">
        <v>20</v>
      </c>
    </row>
    <row r="97" spans="3:15">
      <c r="C97" s="20" t="s">
        <v>22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J97" s="20" t="s">
        <v>22</v>
      </c>
      <c r="K97" s="4">
        <v>100</v>
      </c>
      <c r="L97" s="4">
        <v>100</v>
      </c>
      <c r="M97" s="4">
        <v>100</v>
      </c>
      <c r="N97" s="4">
        <v>100</v>
      </c>
      <c r="O97" s="4">
        <v>100</v>
      </c>
    </row>
    <row r="98" spans="3:15">
      <c r="C98" s="20" t="s">
        <v>23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J98" s="20" t="s">
        <v>23</v>
      </c>
      <c r="K98" s="4">
        <v>600</v>
      </c>
      <c r="L98" s="4">
        <v>600</v>
      </c>
      <c r="M98" s="4">
        <v>600</v>
      </c>
      <c r="N98" s="4">
        <v>600</v>
      </c>
      <c r="O98" s="4">
        <v>600</v>
      </c>
    </row>
    <row r="99" spans="3:15">
      <c r="C99" s="20" t="s">
        <v>24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J99" s="20" t="s">
        <v>24</v>
      </c>
      <c r="K99" s="4">
        <v>520</v>
      </c>
      <c r="L99" s="4">
        <v>520</v>
      </c>
      <c r="M99" s="4">
        <v>520</v>
      </c>
      <c r="N99" s="4">
        <v>520</v>
      </c>
      <c r="O99" s="4">
        <v>520</v>
      </c>
    </row>
    <row r="100" spans="3:15">
      <c r="C100" s="20" t="s">
        <v>25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J100" s="20" t="s">
        <v>25</v>
      </c>
      <c r="K100" s="4">
        <v>400</v>
      </c>
      <c r="L100" s="4">
        <v>400</v>
      </c>
      <c r="M100" s="4">
        <v>400</v>
      </c>
      <c r="N100" s="4">
        <v>400</v>
      </c>
      <c r="O100" s="4">
        <v>400</v>
      </c>
    </row>
    <row r="101" spans="3:15">
      <c r="C101" s="20" t="s">
        <v>26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J101" s="20" t="s">
        <v>26</v>
      </c>
      <c r="K101" s="4">
        <v>340</v>
      </c>
      <c r="L101" s="4">
        <v>340</v>
      </c>
      <c r="M101" s="4">
        <v>340</v>
      </c>
      <c r="N101" s="4">
        <v>340</v>
      </c>
      <c r="O101" s="4">
        <v>340</v>
      </c>
    </row>
    <row r="102" spans="3:15">
      <c r="C102" s="20" t="s">
        <v>27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J102" s="20" t="s">
        <v>27</v>
      </c>
      <c r="K102" s="4">
        <v>210</v>
      </c>
      <c r="L102" s="4">
        <v>210</v>
      </c>
      <c r="M102" s="4">
        <v>210</v>
      </c>
      <c r="N102" s="4">
        <v>210</v>
      </c>
      <c r="O102" s="4">
        <v>210</v>
      </c>
    </row>
    <row r="105" spans="3:15">
      <c r="D105" s="137" t="s">
        <v>145</v>
      </c>
      <c r="E105" s="137"/>
      <c r="F105" s="137"/>
      <c r="G105" s="137"/>
      <c r="H105" s="137"/>
    </row>
    <row r="106" spans="3:15">
      <c r="D106" s="38" t="s">
        <v>8</v>
      </c>
      <c r="E106" s="38" t="s">
        <v>9</v>
      </c>
      <c r="F106" s="38" t="s">
        <v>10</v>
      </c>
      <c r="G106" s="38" t="s">
        <v>11</v>
      </c>
      <c r="H106" s="38" t="s">
        <v>12</v>
      </c>
    </row>
    <row r="107" spans="3:15">
      <c r="C107" s="19" t="s">
        <v>0</v>
      </c>
      <c r="D107" s="4">
        <v>10.574</v>
      </c>
      <c r="E107" s="4">
        <v>10.34</v>
      </c>
      <c r="F107" s="4">
        <v>10.545</v>
      </c>
      <c r="G107" s="4">
        <v>10.331</v>
      </c>
      <c r="H107" s="4">
        <v>0</v>
      </c>
    </row>
    <row r="108" spans="3:15">
      <c r="C108" s="19" t="s">
        <v>3</v>
      </c>
      <c r="D108" s="4">
        <v>7.9965999999999999</v>
      </c>
      <c r="E108" s="4">
        <v>7.8838999999999997</v>
      </c>
      <c r="F108" s="4">
        <v>8.9322999999999997</v>
      </c>
      <c r="G108" s="4">
        <v>8.6550999999999991</v>
      </c>
      <c r="H108" s="4">
        <v>0</v>
      </c>
    </row>
    <row r="109" spans="3:15">
      <c r="C109" s="19" t="s">
        <v>2</v>
      </c>
      <c r="D109" s="4">
        <v>14.023</v>
      </c>
      <c r="E109" s="4">
        <v>13.015000000000001</v>
      </c>
      <c r="F109" s="4">
        <v>11.304</v>
      </c>
      <c r="G109" s="4">
        <v>10.805999999999999</v>
      </c>
      <c r="H109" s="4">
        <v>11.395</v>
      </c>
    </row>
    <row r="110" spans="3:15">
      <c r="C110" s="19" t="s">
        <v>4</v>
      </c>
      <c r="D110" s="4">
        <v>13.773999999999999</v>
      </c>
      <c r="E110" s="4">
        <v>12.41</v>
      </c>
      <c r="F110" s="4">
        <v>0</v>
      </c>
      <c r="G110" s="4">
        <v>12.045999999999999</v>
      </c>
      <c r="H110" s="4">
        <v>0</v>
      </c>
    </row>
    <row r="111" spans="3:15">
      <c r="C111" s="19" t="s">
        <v>5</v>
      </c>
      <c r="D111" s="4">
        <v>10.478999999999999</v>
      </c>
      <c r="E111" s="4">
        <v>0</v>
      </c>
      <c r="F111" s="4">
        <v>10.478999999999999</v>
      </c>
      <c r="G111" s="4">
        <v>0</v>
      </c>
      <c r="H111" s="4">
        <v>0</v>
      </c>
    </row>
    <row r="112" spans="3:15">
      <c r="C112" s="19" t="s">
        <v>6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</row>
    <row r="113" spans="3:8">
      <c r="C113" s="19" t="s">
        <v>7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</row>
    <row r="114" spans="3:8">
      <c r="C114" s="20" t="s">
        <v>19</v>
      </c>
      <c r="D114" s="4">
        <f>$C34</f>
        <v>10.479000000000001</v>
      </c>
      <c r="E114" s="86">
        <f t="shared" ref="E114:H114" si="31">$C34</f>
        <v>10.479000000000001</v>
      </c>
      <c r="F114" s="86">
        <f t="shared" si="31"/>
        <v>10.479000000000001</v>
      </c>
      <c r="G114" s="86">
        <f t="shared" si="31"/>
        <v>10.479000000000001</v>
      </c>
      <c r="H114" s="86">
        <f t="shared" si="31"/>
        <v>10.479000000000001</v>
      </c>
    </row>
    <row r="115" spans="3:8">
      <c r="C115" s="20" t="s">
        <v>20</v>
      </c>
      <c r="D115" s="86">
        <f t="shared" ref="D115:H122" si="32">$C35</f>
        <v>0</v>
      </c>
      <c r="E115" s="86">
        <f t="shared" si="32"/>
        <v>0</v>
      </c>
      <c r="F115" s="86">
        <f t="shared" si="32"/>
        <v>0</v>
      </c>
      <c r="G115" s="86">
        <f t="shared" si="32"/>
        <v>0</v>
      </c>
      <c r="H115" s="86">
        <f t="shared" si="32"/>
        <v>0</v>
      </c>
    </row>
    <row r="116" spans="3:8">
      <c r="C116" s="20" t="s">
        <v>21</v>
      </c>
      <c r="D116" s="86">
        <f t="shared" si="32"/>
        <v>0</v>
      </c>
      <c r="E116" s="86">
        <f t="shared" si="32"/>
        <v>0</v>
      </c>
      <c r="F116" s="86">
        <f t="shared" si="32"/>
        <v>0</v>
      </c>
      <c r="G116" s="86">
        <f t="shared" si="32"/>
        <v>0</v>
      </c>
      <c r="H116" s="86">
        <f t="shared" si="32"/>
        <v>0</v>
      </c>
    </row>
    <row r="117" spans="3:8">
      <c r="C117" s="20" t="s">
        <v>22</v>
      </c>
      <c r="D117" s="86">
        <f t="shared" si="32"/>
        <v>0</v>
      </c>
      <c r="E117" s="86">
        <f t="shared" si="32"/>
        <v>0</v>
      </c>
      <c r="F117" s="86">
        <f t="shared" si="32"/>
        <v>0</v>
      </c>
      <c r="G117" s="86">
        <f t="shared" si="32"/>
        <v>0</v>
      </c>
      <c r="H117" s="86">
        <f t="shared" si="32"/>
        <v>0</v>
      </c>
    </row>
    <row r="118" spans="3:8">
      <c r="C118" s="20" t="s">
        <v>23</v>
      </c>
      <c r="D118" s="86">
        <f t="shared" si="32"/>
        <v>7.45</v>
      </c>
      <c r="E118" s="86">
        <f t="shared" si="32"/>
        <v>7.45</v>
      </c>
      <c r="F118" s="86">
        <f t="shared" si="32"/>
        <v>7.45</v>
      </c>
      <c r="G118" s="86">
        <f t="shared" si="32"/>
        <v>7.45</v>
      </c>
      <c r="H118" s="86">
        <f t="shared" si="32"/>
        <v>7.45</v>
      </c>
    </row>
    <row r="119" spans="3:8">
      <c r="C119" s="20" t="s">
        <v>24</v>
      </c>
      <c r="D119" s="86">
        <f t="shared" si="32"/>
        <v>8.3070000000000004</v>
      </c>
      <c r="E119" s="86">
        <f t="shared" si="32"/>
        <v>8.3070000000000004</v>
      </c>
      <c r="F119" s="86">
        <f t="shared" si="32"/>
        <v>8.3070000000000004</v>
      </c>
      <c r="G119" s="86">
        <f t="shared" si="32"/>
        <v>8.3070000000000004</v>
      </c>
      <c r="H119" s="86">
        <f t="shared" si="32"/>
        <v>8.3070000000000004</v>
      </c>
    </row>
    <row r="120" spans="3:8">
      <c r="C120" s="20" t="s">
        <v>25</v>
      </c>
      <c r="D120" s="86">
        <f t="shared" si="32"/>
        <v>6.2603999999999989</v>
      </c>
      <c r="E120" s="86">
        <f t="shared" si="32"/>
        <v>6.2603999999999989</v>
      </c>
      <c r="F120" s="86">
        <f t="shared" si="32"/>
        <v>6.2603999999999989</v>
      </c>
      <c r="G120" s="86">
        <f t="shared" si="32"/>
        <v>6.2603999999999989</v>
      </c>
      <c r="H120" s="86">
        <f t="shared" si="32"/>
        <v>6.2603999999999989</v>
      </c>
    </row>
    <row r="121" spans="3:8">
      <c r="C121" s="20" t="s">
        <v>26</v>
      </c>
      <c r="D121" s="86">
        <f t="shared" si="32"/>
        <v>7.4929999999999994</v>
      </c>
      <c r="E121" s="86">
        <f t="shared" si="32"/>
        <v>7.4929999999999994</v>
      </c>
      <c r="F121" s="86">
        <f t="shared" si="32"/>
        <v>7.4929999999999994</v>
      </c>
      <c r="G121" s="86">
        <f t="shared" si="32"/>
        <v>7.4929999999999994</v>
      </c>
      <c r="H121" s="86">
        <f t="shared" si="32"/>
        <v>7.4929999999999994</v>
      </c>
    </row>
    <row r="122" spans="3:8">
      <c r="C122" s="20" t="s">
        <v>27</v>
      </c>
      <c r="D122" s="86">
        <f t="shared" si="32"/>
        <v>8.5500000000000007</v>
      </c>
      <c r="E122" s="86">
        <f t="shared" si="32"/>
        <v>8.5500000000000007</v>
      </c>
      <c r="F122" s="86">
        <f t="shared" si="32"/>
        <v>8.5500000000000007</v>
      </c>
      <c r="G122" s="86">
        <f t="shared" si="32"/>
        <v>8.5500000000000007</v>
      </c>
      <c r="H122" s="86">
        <f t="shared" si="32"/>
        <v>8.5500000000000007</v>
      </c>
    </row>
  </sheetData>
  <mergeCells count="4">
    <mergeCell ref="D85:H85"/>
    <mergeCell ref="K85:O85"/>
    <mergeCell ref="D105:H105"/>
    <mergeCell ref="AD25:AR25"/>
  </mergeCells>
  <hyperlinks>
    <hyperlink ref="G1" r:id="rId1"/>
  </hyperlinks>
  <pageMargins left="0.7" right="0.7" top="0.75" bottom="0.75" header="0.3" footer="0.3"/>
  <pageSetup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5"/>
  <sheetViews>
    <sheetView topLeftCell="A14" workbookViewId="0">
      <selection activeCell="E42" sqref="E42"/>
    </sheetView>
  </sheetViews>
  <sheetFormatPr defaultRowHeight="14.4"/>
  <cols>
    <col min="1" max="1" width="13.5546875" bestFit="1" customWidth="1"/>
    <col min="7" max="7" width="13.5546875" bestFit="1" customWidth="1"/>
  </cols>
  <sheetData>
    <row r="1" spans="1:31" s="60" customFormat="1">
      <c r="A1" s="85" t="s">
        <v>170</v>
      </c>
      <c r="C1" s="2" t="s">
        <v>157</v>
      </c>
    </row>
    <row r="2" spans="1:31">
      <c r="B2" s="18">
        <v>1</v>
      </c>
      <c r="C2" s="18">
        <v>2</v>
      </c>
      <c r="D2" s="18">
        <v>3</v>
      </c>
      <c r="E2" s="18">
        <v>4</v>
      </c>
      <c r="F2" s="18">
        <v>5</v>
      </c>
      <c r="G2" s="18">
        <v>6</v>
      </c>
      <c r="H2" s="18">
        <v>7</v>
      </c>
      <c r="I2" s="18">
        <v>8</v>
      </c>
      <c r="J2" s="18">
        <v>9</v>
      </c>
      <c r="K2" s="18">
        <v>10</v>
      </c>
      <c r="L2" s="18">
        <v>11</v>
      </c>
      <c r="M2" s="18">
        <v>12</v>
      </c>
      <c r="N2" s="18">
        <v>13</v>
      </c>
      <c r="O2" s="18">
        <v>14</v>
      </c>
      <c r="P2" s="18">
        <v>15</v>
      </c>
      <c r="Q2" s="18">
        <v>16</v>
      </c>
      <c r="R2" s="18">
        <v>17</v>
      </c>
      <c r="S2" s="18">
        <v>18</v>
      </c>
      <c r="T2" s="18">
        <v>19</v>
      </c>
      <c r="U2" s="18">
        <v>20</v>
      </c>
      <c r="V2" s="18">
        <v>21</v>
      </c>
      <c r="W2" s="18">
        <v>22</v>
      </c>
      <c r="X2" s="18">
        <v>23</v>
      </c>
      <c r="Y2" s="18">
        <v>24</v>
      </c>
      <c r="Z2" s="18">
        <v>25</v>
      </c>
      <c r="AA2" s="18">
        <v>26</v>
      </c>
      <c r="AB2" s="18">
        <v>27</v>
      </c>
      <c r="AC2" s="18">
        <v>28</v>
      </c>
      <c r="AD2" s="18">
        <v>29</v>
      </c>
      <c r="AE2" s="18">
        <v>30</v>
      </c>
    </row>
    <row r="3" spans="1:31">
      <c r="A3" s="19" t="s">
        <v>0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v>0</v>
      </c>
      <c r="AC3" s="11">
        <v>0</v>
      </c>
      <c r="AD3" s="11">
        <v>0</v>
      </c>
      <c r="AE3" s="11">
        <v>0</v>
      </c>
    </row>
    <row r="4" spans="1:31">
      <c r="A4" s="19" t="s">
        <v>2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</row>
    <row r="5" spans="1:31">
      <c r="A5" s="19" t="s">
        <v>3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</row>
    <row r="6" spans="1:31">
      <c r="A6" s="19" t="s">
        <v>4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</row>
    <row r="7" spans="1:31">
      <c r="A7" s="19" t="s">
        <v>5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</row>
    <row r="8" spans="1:31">
      <c r="A8" s="19" t="s">
        <v>6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</row>
    <row r="9" spans="1:31">
      <c r="A9" s="19" t="s">
        <v>7</v>
      </c>
      <c r="B9" s="11">
        <v>0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</row>
    <row r="10" spans="1:31">
      <c r="A10" s="20" t="s">
        <v>19</v>
      </c>
      <c r="B10" s="4">
        <v>6368644.7459658151</v>
      </c>
      <c r="C10" s="4">
        <v>6368644.7459658151</v>
      </c>
      <c r="D10" s="4">
        <v>6368644.7459658151</v>
      </c>
      <c r="E10" s="4">
        <v>6368644.7459658151</v>
      </c>
      <c r="F10" s="4">
        <v>6368644.7459658151</v>
      </c>
      <c r="G10" s="4">
        <v>6368644.7459658151</v>
      </c>
      <c r="H10" s="4">
        <v>6368644.7459658151</v>
      </c>
      <c r="I10" s="4">
        <v>6368644.7459658151</v>
      </c>
      <c r="J10" s="4">
        <v>6334824.5519338707</v>
      </c>
      <c r="K10" s="4">
        <v>6301011.4040099801</v>
      </c>
      <c r="L10" s="4">
        <v>6267192.1045495272</v>
      </c>
      <c r="M10" s="4">
        <v>6233378.3021993339</v>
      </c>
      <c r="N10" s="4">
        <v>6199561.4470891375</v>
      </c>
      <c r="O10" s="4">
        <v>6165743.253030844</v>
      </c>
      <c r="P10" s="4">
        <v>6131930.4469116051</v>
      </c>
      <c r="Q10" s="4">
        <v>6098112.3232795745</v>
      </c>
      <c r="R10" s="4">
        <v>6064291.4122121949</v>
      </c>
      <c r="S10" s="4">
        <v>6030477.6673913831</v>
      </c>
      <c r="T10" s="4">
        <v>5996662.3658372415</v>
      </c>
      <c r="U10" s="4">
        <v>5962845.7648886573</v>
      </c>
      <c r="V10" s="4">
        <v>5929028.3894642023</v>
      </c>
      <c r="W10" s="4">
        <v>5895209.9401363442</v>
      </c>
      <c r="X10" s="4">
        <v>5861394.7410969418</v>
      </c>
      <c r="Y10" s="4">
        <v>5827577.1119136596</v>
      </c>
      <c r="Z10" s="4">
        <v>5793763.1518273614</v>
      </c>
      <c r="AA10" s="4">
        <v>5759942.105278682</v>
      </c>
      <c r="AB10" s="4">
        <v>5726125.0834785923</v>
      </c>
      <c r="AC10" s="4">
        <v>5692308.0616785027</v>
      </c>
      <c r="AD10" s="4">
        <v>5658491.0398784131</v>
      </c>
      <c r="AE10" s="4">
        <v>5624674.0180783244</v>
      </c>
    </row>
    <row r="11" spans="1:31">
      <c r="A11" s="20" t="s">
        <v>20</v>
      </c>
      <c r="B11" s="11">
        <v>1805373.2913492424</v>
      </c>
      <c r="C11" s="11">
        <v>1780785.6989521615</v>
      </c>
      <c r="D11" s="11">
        <v>1758815.5577969353</v>
      </c>
      <c r="E11" s="11">
        <v>1739327.5451885483</v>
      </c>
      <c r="F11" s="11">
        <v>1722187.6216584586</v>
      </c>
      <c r="G11" s="11">
        <v>1707263.1506794887</v>
      </c>
      <c r="H11" s="11">
        <v>1690847.5880256817</v>
      </c>
      <c r="I11" s="11">
        <v>1676464.5926270378</v>
      </c>
      <c r="J11" s="11">
        <v>1663976.7286147694</v>
      </c>
      <c r="K11" s="11">
        <v>1653249.5101067573</v>
      </c>
      <c r="L11" s="11">
        <v>1644151.5608435643</v>
      </c>
      <c r="M11" s="11">
        <v>1636554.6832872813</v>
      </c>
      <c r="N11" s="11">
        <v>1630333.9779843364</v>
      </c>
      <c r="O11" s="11">
        <v>1625367.9219526008</v>
      </c>
      <c r="P11" s="11">
        <v>1621538.4881420131</v>
      </c>
      <c r="Q11" s="11">
        <v>1618731.2334300769</v>
      </c>
      <c r="R11" s="11">
        <v>1615732.6482412717</v>
      </c>
      <c r="S11" s="11">
        <v>1613549.1446446809</v>
      </c>
      <c r="T11" s="11">
        <v>1612076.4644079083</v>
      </c>
      <c r="U11" s="11">
        <v>1611214.5406524658</v>
      </c>
      <c r="V11" s="11">
        <v>1610867.6207812969</v>
      </c>
      <c r="W11" s="11">
        <v>1610944.3151234568</v>
      </c>
      <c r="X11" s="11">
        <v>1611357.7100639706</v>
      </c>
      <c r="Y11" s="11">
        <v>1612025.4288784347</v>
      </c>
      <c r="Z11" s="11">
        <v>1612869.7551559743</v>
      </c>
      <c r="AA11" s="11">
        <v>1613817.6784952644</v>
      </c>
      <c r="AB11" s="11">
        <v>1612677.8645392593</v>
      </c>
      <c r="AC11" s="11">
        <v>1611523.9919787464</v>
      </c>
      <c r="AD11" s="11">
        <v>1610297.8745378349</v>
      </c>
      <c r="AE11" s="11">
        <v>1608946.6000705922</v>
      </c>
    </row>
    <row r="12" spans="1:31">
      <c r="A12" s="20" t="s">
        <v>21</v>
      </c>
      <c r="B12" s="11">
        <v>1942417.1494312561</v>
      </c>
      <c r="C12" s="11">
        <v>1843705.9197502595</v>
      </c>
      <c r="D12" s="11">
        <v>1744994.6900692629</v>
      </c>
      <c r="E12" s="11">
        <v>1646283.4603882662</v>
      </c>
      <c r="F12" s="11">
        <v>1547572.2307072696</v>
      </c>
      <c r="G12" s="11">
        <v>1448861.0010262725</v>
      </c>
      <c r="H12" s="11">
        <v>1379918.4974001551</v>
      </c>
      <c r="I12" s="11">
        <v>1310975.9937740373</v>
      </c>
      <c r="J12" s="11">
        <v>1242033.4901479196</v>
      </c>
      <c r="K12" s="11">
        <v>1173090.9865218019</v>
      </c>
      <c r="L12" s="11">
        <v>1104148.4828956842</v>
      </c>
      <c r="M12" s="11">
        <v>1091438.9416409296</v>
      </c>
      <c r="N12" s="11">
        <v>1078729.4003861749</v>
      </c>
      <c r="O12" s="11">
        <v>1066019.85913142</v>
      </c>
      <c r="P12" s="11">
        <v>1053310.3178766654</v>
      </c>
      <c r="Q12" s="11">
        <v>1040600.7766219102</v>
      </c>
      <c r="R12" s="11">
        <v>1030355.1644831705</v>
      </c>
      <c r="S12" s="11">
        <v>1020109.5523444308</v>
      </c>
      <c r="T12" s="11">
        <v>1009863.940205691</v>
      </c>
      <c r="U12" s="11">
        <v>999618.32806695125</v>
      </c>
      <c r="V12" s="11">
        <v>989372.71592821158</v>
      </c>
      <c r="W12" s="11">
        <v>979127.10378947179</v>
      </c>
      <c r="X12" s="11">
        <v>968881.49165073212</v>
      </c>
      <c r="Y12" s="11">
        <v>958635.87951199221</v>
      </c>
      <c r="Z12" s="11">
        <v>948390.26737325254</v>
      </c>
      <c r="AA12" s="11">
        <v>938144.65523451299</v>
      </c>
      <c r="AB12" s="11">
        <v>929499.44440934726</v>
      </c>
      <c r="AC12" s="11">
        <v>920854.23358418152</v>
      </c>
      <c r="AD12" s="11">
        <v>912209.0227590159</v>
      </c>
      <c r="AE12" s="11">
        <v>903563.81193385005</v>
      </c>
    </row>
    <row r="13" spans="1:31">
      <c r="A13" s="20" t="s">
        <v>22</v>
      </c>
      <c r="B13" s="11">
        <v>8336982.970066403</v>
      </c>
      <c r="C13" s="11">
        <v>7915361.7971168868</v>
      </c>
      <c r="D13" s="11">
        <v>7493740.6241673678</v>
      </c>
      <c r="E13" s="11">
        <v>7072119.4512178525</v>
      </c>
      <c r="F13" s="11">
        <v>6650498.2782683345</v>
      </c>
      <c r="G13" s="11">
        <v>6228877.1053188182</v>
      </c>
      <c r="H13" s="11">
        <v>5807255.932369303</v>
      </c>
      <c r="I13" s="11">
        <v>5593657.624792085</v>
      </c>
      <c r="J13" s="11">
        <v>5380059.317214868</v>
      </c>
      <c r="K13" s="11">
        <v>5166461.009637651</v>
      </c>
      <c r="L13" s="11">
        <v>4952862.7020604331</v>
      </c>
      <c r="M13" s="11">
        <v>4739264.394483217</v>
      </c>
      <c r="N13" s="11">
        <v>4525666.0869059991</v>
      </c>
      <c r="O13" s="11">
        <v>4312067.7793287821</v>
      </c>
      <c r="P13" s="11">
        <v>4098469.4717515651</v>
      </c>
      <c r="Q13" s="11">
        <v>3884871.1641743481</v>
      </c>
      <c r="R13" s="11">
        <v>3671272.8565971311</v>
      </c>
      <c r="S13" s="11">
        <v>3671272.8565971311</v>
      </c>
      <c r="T13" s="11">
        <v>3671272.8565971311</v>
      </c>
      <c r="U13" s="11">
        <v>3671272.8565971311</v>
      </c>
      <c r="V13" s="11">
        <v>3671272.8565971311</v>
      </c>
      <c r="W13" s="11">
        <v>3671272.8565971311</v>
      </c>
      <c r="X13" s="11">
        <v>3671272.8565971311</v>
      </c>
      <c r="Y13" s="11">
        <v>3671272.8565971311</v>
      </c>
      <c r="Z13" s="11">
        <v>3671272.8565971311</v>
      </c>
      <c r="AA13" s="11">
        <v>3671272.8565971311</v>
      </c>
      <c r="AB13" s="11">
        <v>3671272.8565971311</v>
      </c>
      <c r="AC13" s="11">
        <v>3671272.8565971311</v>
      </c>
      <c r="AD13" s="11">
        <v>3671272.8565971311</v>
      </c>
      <c r="AE13" s="11">
        <v>3671272.8565971311</v>
      </c>
    </row>
    <row r="14" spans="1:31">
      <c r="A14" s="20" t="s">
        <v>23</v>
      </c>
      <c r="B14" s="11">
        <v>4403066.8345398102</v>
      </c>
      <c r="C14" s="11">
        <v>4403066.8345398102</v>
      </c>
      <c r="D14" s="11">
        <v>4403066.8345398102</v>
      </c>
      <c r="E14" s="11">
        <v>4349537.0816756273</v>
      </c>
      <c r="F14" s="11">
        <v>4337445.619758484</v>
      </c>
      <c r="G14" s="11">
        <v>4349614.4228968304</v>
      </c>
      <c r="H14" s="11">
        <v>4319406.079632354</v>
      </c>
      <c r="I14" s="11">
        <v>4302231.0677523585</v>
      </c>
      <c r="J14" s="11">
        <v>4284834.535961601</v>
      </c>
      <c r="K14" s="11">
        <v>4267657.3596603684</v>
      </c>
      <c r="L14" s="11">
        <v>4250484.9877458569</v>
      </c>
      <c r="M14" s="11">
        <v>4232779.2161398064</v>
      </c>
      <c r="N14" s="11">
        <v>4191758.1317370716</v>
      </c>
      <c r="O14" s="11">
        <v>4158966.8337033428</v>
      </c>
      <c r="P14" s="11">
        <v>4128187.7305272911</v>
      </c>
      <c r="Q14" s="11">
        <v>4104811.0318169319</v>
      </c>
      <c r="R14" s="11">
        <v>4080287.9194615986</v>
      </c>
      <c r="S14" s="11">
        <v>4057566.7063485668</v>
      </c>
      <c r="T14" s="11">
        <v>4038436.1000983636</v>
      </c>
      <c r="U14" s="11">
        <v>4020859.7434782488</v>
      </c>
      <c r="V14" s="11">
        <v>4003103.4680640856</v>
      </c>
      <c r="W14" s="11">
        <v>3983808.7790094134</v>
      </c>
      <c r="X14" s="11">
        <v>3964418.3479538225</v>
      </c>
      <c r="Y14" s="11">
        <v>3946983.5342967934</v>
      </c>
      <c r="Z14" s="11">
        <v>3926838.8531169146</v>
      </c>
      <c r="AA14" s="11">
        <v>3909385.9209934184</v>
      </c>
      <c r="AB14" s="11">
        <v>3890142.6345936814</v>
      </c>
      <c r="AC14" s="11">
        <v>3871128.1061068899</v>
      </c>
      <c r="AD14" s="11">
        <v>3852113.5776200979</v>
      </c>
      <c r="AE14" s="11">
        <v>3833099.0491333064</v>
      </c>
    </row>
    <row r="15" spans="1:31">
      <c r="A15" s="20" t="s">
        <v>24</v>
      </c>
      <c r="B15" s="11">
        <v>7595435.0059829392</v>
      </c>
      <c r="C15" s="11">
        <v>7595435.0059829392</v>
      </c>
      <c r="D15" s="11">
        <v>7595435.0059829392</v>
      </c>
      <c r="E15" s="11">
        <v>7595435.0059829392</v>
      </c>
      <c r="F15" s="11">
        <v>7496926.5850115567</v>
      </c>
      <c r="G15" s="11">
        <v>7382483.0095156739</v>
      </c>
      <c r="H15" s="11">
        <v>7259522.3553768685</v>
      </c>
      <c r="I15" s="11">
        <v>7216656.3154260544</v>
      </c>
      <c r="J15" s="11">
        <v>7179883.0813051024</v>
      </c>
      <c r="K15" s="11">
        <v>7143111.146816209</v>
      </c>
      <c r="L15" s="11">
        <v>7098347.3558499506</v>
      </c>
      <c r="M15" s="11">
        <v>7059765.6947040725</v>
      </c>
      <c r="N15" s="11">
        <v>7013589.0418186607</v>
      </c>
      <c r="O15" s="11">
        <v>6956931.308818819</v>
      </c>
      <c r="P15" s="11">
        <v>6918581.2750137914</v>
      </c>
      <c r="Q15" s="11">
        <v>6872336.529661458</v>
      </c>
      <c r="R15" s="11">
        <v>6821161.9899216341</v>
      </c>
      <c r="S15" s="11">
        <v>6775279.8498402834</v>
      </c>
      <c r="T15" s="11">
        <v>6736242.4186273813</v>
      </c>
      <c r="U15" s="11">
        <v>6688134.3088378394</v>
      </c>
      <c r="V15" s="11">
        <v>6645665.9540484138</v>
      </c>
      <c r="W15" s="11">
        <v>6605106.0376419472</v>
      </c>
      <c r="X15" s="11">
        <v>6565951.0842941832</v>
      </c>
      <c r="Y15" s="11">
        <v>6520064.1991556827</v>
      </c>
      <c r="Z15" s="11">
        <v>6481945.4762574667</v>
      </c>
      <c r="AA15" s="11">
        <v>6439410.207734677</v>
      </c>
      <c r="AB15" s="11">
        <v>6399246.5014261408</v>
      </c>
      <c r="AC15" s="11">
        <v>6357054.9525765898</v>
      </c>
      <c r="AD15" s="11">
        <v>6314863.4037270406</v>
      </c>
      <c r="AE15" s="11">
        <v>6272671.8548774906</v>
      </c>
    </row>
    <row r="16" spans="1:31">
      <c r="A16" s="20" t="s">
        <v>25</v>
      </c>
      <c r="B16" s="11">
        <v>1056219.7820617117</v>
      </c>
      <c r="C16" s="11">
        <v>1056219.7820617117</v>
      </c>
      <c r="D16" s="11">
        <v>1056219.7820617117</v>
      </c>
      <c r="E16" s="11">
        <v>1043378.9177213153</v>
      </c>
      <c r="F16" s="11">
        <v>1040478.3845813799</v>
      </c>
      <c r="G16" s="11">
        <v>1036769.8862886096</v>
      </c>
      <c r="H16" s="11">
        <v>1030450.8708406379</v>
      </c>
      <c r="I16" s="11">
        <v>1027417.9200869746</v>
      </c>
      <c r="J16" s="11">
        <v>1024329.3178738129</v>
      </c>
      <c r="K16" s="11">
        <v>1021295.9405988962</v>
      </c>
      <c r="L16" s="11">
        <v>1018263.9561026745</v>
      </c>
      <c r="M16" s="11">
        <v>1015097.2282565404</v>
      </c>
      <c r="N16" s="11">
        <v>1006051.6927170273</v>
      </c>
      <c r="O16" s="11">
        <v>999081.26992211805</v>
      </c>
      <c r="P16" s="11">
        <v>992618.32805431564</v>
      </c>
      <c r="Q16" s="11">
        <v>988021.87815672054</v>
      </c>
      <c r="R16" s="11">
        <v>983136.25419646199</v>
      </c>
      <c r="S16" s="11">
        <v>978704.94079853606</v>
      </c>
      <c r="T16" s="11">
        <v>975179.04039015109</v>
      </c>
      <c r="U16" s="11">
        <v>972045.09040297195</v>
      </c>
      <c r="V16" s="11">
        <v>968865.63335076033</v>
      </c>
      <c r="W16" s="11">
        <v>965298.44928921887</v>
      </c>
      <c r="X16" s="11">
        <v>961707.09930572112</v>
      </c>
      <c r="Y16" s="11">
        <v>958608.80305445765</v>
      </c>
      <c r="Z16" s="11">
        <v>954827.21276622068</v>
      </c>
      <c r="AA16" s="11">
        <v>951724.32005836419</v>
      </c>
      <c r="AB16" s="11">
        <v>948169.95890338509</v>
      </c>
      <c r="AC16" s="11">
        <v>944673.32937407738</v>
      </c>
      <c r="AD16" s="11">
        <v>941176.69984476967</v>
      </c>
      <c r="AE16" s="11">
        <v>937680.07031546196</v>
      </c>
    </row>
    <row r="17" spans="1:31">
      <c r="A17" s="20" t="s">
        <v>26</v>
      </c>
      <c r="B17" s="11">
        <v>2197663.7787233214</v>
      </c>
      <c r="C17" s="11">
        <v>2197663.7787233214</v>
      </c>
      <c r="D17" s="11">
        <v>2197663.7787233214</v>
      </c>
      <c r="E17" s="11">
        <v>2170945.9469541558</v>
      </c>
      <c r="F17" s="11">
        <v>2164910.8425858398</v>
      </c>
      <c r="G17" s="11">
        <v>2127797.0756227518</v>
      </c>
      <c r="H17" s="11">
        <v>2106040.1277233805</v>
      </c>
      <c r="I17" s="11">
        <v>2092914.8859649408</v>
      </c>
      <c r="J17" s="11">
        <v>2079643.593967081</v>
      </c>
      <c r="K17" s="11">
        <v>2066517.4174115027</v>
      </c>
      <c r="L17" s="11">
        <v>2053393.9533271382</v>
      </c>
      <c r="M17" s="11">
        <v>2039917.7249622031</v>
      </c>
      <c r="N17" s="11">
        <v>2010999.4371066364</v>
      </c>
      <c r="O17" s="11">
        <v>1987531.7056696729</v>
      </c>
      <c r="P17" s="11">
        <v>1965397.4151968551</v>
      </c>
      <c r="Q17" s="11">
        <v>1948164.7295003191</v>
      </c>
      <c r="R17" s="11">
        <v>1930173.3857914577</v>
      </c>
      <c r="S17" s="11">
        <v>1913375.390464396</v>
      </c>
      <c r="T17" s="11">
        <v>1898955.1163757178</v>
      </c>
      <c r="U17" s="11">
        <v>1885564.3582574772</v>
      </c>
      <c r="V17" s="11">
        <v>1872054.2980930759</v>
      </c>
      <c r="W17" s="11">
        <v>1857525.8021678377</v>
      </c>
      <c r="X17" s="11">
        <v>1842933.8268616439</v>
      </c>
      <c r="Y17" s="11">
        <v>1829636.684495924</v>
      </c>
      <c r="Z17" s="11">
        <v>1814545.0626556459</v>
      </c>
      <c r="AA17" s="11">
        <v>1801235.6192953903</v>
      </c>
      <c r="AB17" s="11">
        <v>1786741.4494632061</v>
      </c>
      <c r="AC17" s="11">
        <v>1772398.2558303813</v>
      </c>
      <c r="AD17" s="11">
        <v>1758055.062197556</v>
      </c>
      <c r="AE17" s="11">
        <v>1743711.8685647307</v>
      </c>
    </row>
    <row r="18" spans="1:31">
      <c r="A18" s="20" t="s">
        <v>27</v>
      </c>
      <c r="B18" s="11">
        <v>903008.18696589826</v>
      </c>
      <c r="C18" s="11">
        <v>903008.18696589826</v>
      </c>
      <c r="D18" s="11">
        <v>903008.18696589826</v>
      </c>
      <c r="E18" s="11">
        <v>892029.97407495789</v>
      </c>
      <c r="F18" s="11">
        <v>889366.9295416302</v>
      </c>
      <c r="G18" s="11">
        <v>886012.12634810025</v>
      </c>
      <c r="H18" s="11">
        <v>879984.22695251729</v>
      </c>
      <c r="I18" s="11">
        <v>877320.97845047864</v>
      </c>
      <c r="J18" s="11">
        <v>874600.78704079648</v>
      </c>
      <c r="K18" s="11">
        <v>871937.19984048232</v>
      </c>
      <c r="L18" s="11">
        <v>869274.6345037861</v>
      </c>
      <c r="M18" s="11">
        <v>866474.64179498132</v>
      </c>
      <c r="N18" s="11">
        <v>857655.24793933751</v>
      </c>
      <c r="O18" s="11">
        <v>850960.54673283373</v>
      </c>
      <c r="P18" s="11">
        <v>844785.54600762774</v>
      </c>
      <c r="Q18" s="11">
        <v>840521.3145931107</v>
      </c>
      <c r="R18" s="11">
        <v>835961.27062791272</v>
      </c>
      <c r="S18" s="11">
        <v>831866.31878249929</v>
      </c>
      <c r="T18" s="11">
        <v>828698.39292247547</v>
      </c>
      <c r="U18" s="11">
        <v>825931.58690454136</v>
      </c>
      <c r="V18" s="11">
        <v>823118.31135543657</v>
      </c>
      <c r="W18" s="11">
        <v>819908.06224673009</v>
      </c>
      <c r="X18" s="11">
        <v>816673.08609652449</v>
      </c>
      <c r="Y18" s="11">
        <v>813942.85364160489</v>
      </c>
      <c r="Z18" s="11">
        <v>810513.21293280006</v>
      </c>
      <c r="AA18" s="11">
        <v>807778.16626986628</v>
      </c>
      <c r="AB18" s="11">
        <v>804581.20004356175</v>
      </c>
      <c r="AC18" s="11">
        <v>801443.19298512663</v>
      </c>
      <c r="AD18" s="11">
        <v>798305.18592669151</v>
      </c>
      <c r="AE18" s="11">
        <v>795167.17886825639</v>
      </c>
    </row>
    <row r="20" spans="1:31">
      <c r="A20" s="57" t="s">
        <v>155</v>
      </c>
      <c r="B20" t="s">
        <v>154</v>
      </c>
    </row>
    <row r="22" spans="1:31">
      <c r="A22" s="85" t="s">
        <v>171</v>
      </c>
      <c r="C22" s="85" t="s">
        <v>157</v>
      </c>
    </row>
    <row r="23" spans="1:31">
      <c r="A23" s="84"/>
      <c r="B23" s="89">
        <v>1</v>
      </c>
      <c r="C23" s="89">
        <v>2</v>
      </c>
      <c r="D23" s="89">
        <v>3</v>
      </c>
      <c r="E23" s="89">
        <v>4</v>
      </c>
      <c r="F23" s="89">
        <v>5</v>
      </c>
      <c r="G23" s="89">
        <v>6</v>
      </c>
      <c r="H23" s="89">
        <v>7</v>
      </c>
      <c r="I23" s="89">
        <v>8</v>
      </c>
      <c r="J23" s="89">
        <v>9</v>
      </c>
      <c r="K23" s="89">
        <v>10</v>
      </c>
      <c r="L23" s="89">
        <v>11</v>
      </c>
      <c r="M23" s="89">
        <v>12</v>
      </c>
      <c r="N23" s="89">
        <v>13</v>
      </c>
      <c r="O23" s="89">
        <v>14</v>
      </c>
      <c r="P23" s="89">
        <v>15</v>
      </c>
      <c r="Q23" s="89">
        <v>16</v>
      </c>
      <c r="R23" s="89">
        <v>17</v>
      </c>
      <c r="S23" s="89">
        <v>18</v>
      </c>
      <c r="T23" s="89">
        <v>19</v>
      </c>
      <c r="U23" s="89">
        <v>20</v>
      </c>
      <c r="V23" s="89">
        <v>21</v>
      </c>
      <c r="W23" s="89">
        <v>22</v>
      </c>
      <c r="X23" s="89">
        <v>23</v>
      </c>
      <c r="Y23" s="89">
        <v>24</v>
      </c>
      <c r="Z23" s="89">
        <v>25</v>
      </c>
      <c r="AA23" s="89">
        <v>26</v>
      </c>
      <c r="AB23" s="89">
        <v>27</v>
      </c>
      <c r="AC23" s="89">
        <v>28</v>
      </c>
      <c r="AD23" s="89">
        <v>29</v>
      </c>
      <c r="AE23" s="89">
        <v>30</v>
      </c>
    </row>
    <row r="24" spans="1:31">
      <c r="A24" s="90" t="s">
        <v>0</v>
      </c>
      <c r="B24" s="88">
        <f t="shared" ref="B24:Q30" si="0">B3/((1-(1/(1+$E$42)^$B43))/(1-1/(1+$E$42)))</f>
        <v>0</v>
      </c>
      <c r="C24" s="88">
        <f t="shared" si="0"/>
        <v>0</v>
      </c>
      <c r="D24" s="88">
        <f t="shared" si="0"/>
        <v>0</v>
      </c>
      <c r="E24" s="88">
        <f t="shared" si="0"/>
        <v>0</v>
      </c>
      <c r="F24" s="88">
        <f t="shared" si="0"/>
        <v>0</v>
      </c>
      <c r="G24" s="88">
        <f t="shared" si="0"/>
        <v>0</v>
      </c>
      <c r="H24" s="88">
        <f t="shared" si="0"/>
        <v>0</v>
      </c>
      <c r="I24" s="88">
        <f t="shared" si="0"/>
        <v>0</v>
      </c>
      <c r="J24" s="88">
        <f t="shared" si="0"/>
        <v>0</v>
      </c>
      <c r="K24" s="88">
        <f t="shared" si="0"/>
        <v>0</v>
      </c>
      <c r="L24" s="88">
        <f t="shared" si="0"/>
        <v>0</v>
      </c>
      <c r="M24" s="88">
        <f t="shared" si="0"/>
        <v>0</v>
      </c>
      <c r="N24" s="88">
        <f t="shared" si="0"/>
        <v>0</v>
      </c>
      <c r="O24" s="88">
        <f t="shared" si="0"/>
        <v>0</v>
      </c>
      <c r="P24" s="88">
        <f t="shared" si="0"/>
        <v>0</v>
      </c>
      <c r="Q24" s="88">
        <f t="shared" si="0"/>
        <v>0</v>
      </c>
      <c r="R24" s="88">
        <f t="shared" ref="R24:AE24" si="1">R3/((1-(1/(1+$E$42)^$B43))/(1-1/(1+$E$42)))</f>
        <v>0</v>
      </c>
      <c r="S24" s="88">
        <f t="shared" si="1"/>
        <v>0</v>
      </c>
      <c r="T24" s="88">
        <f t="shared" si="1"/>
        <v>0</v>
      </c>
      <c r="U24" s="88">
        <f t="shared" si="1"/>
        <v>0</v>
      </c>
      <c r="V24" s="88">
        <f t="shared" si="1"/>
        <v>0</v>
      </c>
      <c r="W24" s="88">
        <f t="shared" si="1"/>
        <v>0</v>
      </c>
      <c r="X24" s="88">
        <f t="shared" si="1"/>
        <v>0</v>
      </c>
      <c r="Y24" s="88">
        <f t="shared" si="1"/>
        <v>0</v>
      </c>
      <c r="Z24" s="88">
        <f t="shared" si="1"/>
        <v>0</v>
      </c>
      <c r="AA24" s="88">
        <f t="shared" si="1"/>
        <v>0</v>
      </c>
      <c r="AB24" s="88">
        <f t="shared" si="1"/>
        <v>0</v>
      </c>
      <c r="AC24" s="88">
        <f t="shared" si="1"/>
        <v>0</v>
      </c>
      <c r="AD24" s="88">
        <f t="shared" si="1"/>
        <v>0</v>
      </c>
      <c r="AE24" s="88">
        <f t="shared" si="1"/>
        <v>0</v>
      </c>
    </row>
    <row r="25" spans="1:31">
      <c r="A25" s="90" t="s">
        <v>2</v>
      </c>
      <c r="B25" s="88">
        <f t="shared" si="0"/>
        <v>0</v>
      </c>
      <c r="C25" s="88">
        <f t="shared" si="0"/>
        <v>0</v>
      </c>
      <c r="D25" s="88">
        <f t="shared" si="0"/>
        <v>0</v>
      </c>
      <c r="E25" s="88">
        <f t="shared" si="0"/>
        <v>0</v>
      </c>
      <c r="F25" s="88">
        <f t="shared" si="0"/>
        <v>0</v>
      </c>
      <c r="G25" s="88">
        <f t="shared" si="0"/>
        <v>0</v>
      </c>
      <c r="H25" s="88">
        <f t="shared" si="0"/>
        <v>0</v>
      </c>
      <c r="I25" s="88">
        <f t="shared" si="0"/>
        <v>0</v>
      </c>
      <c r="J25" s="88">
        <f t="shared" si="0"/>
        <v>0</v>
      </c>
      <c r="K25" s="88">
        <f t="shared" si="0"/>
        <v>0</v>
      </c>
      <c r="L25" s="88">
        <f t="shared" si="0"/>
        <v>0</v>
      </c>
      <c r="M25" s="88">
        <f t="shared" si="0"/>
        <v>0</v>
      </c>
      <c r="N25" s="88">
        <f t="shared" si="0"/>
        <v>0</v>
      </c>
      <c r="O25" s="88">
        <f t="shared" si="0"/>
        <v>0</v>
      </c>
      <c r="P25" s="88">
        <f t="shared" si="0"/>
        <v>0</v>
      </c>
      <c r="Q25" s="88">
        <f t="shared" si="0"/>
        <v>0</v>
      </c>
      <c r="R25" s="88">
        <f t="shared" ref="R25:AE25" si="2">R4/((1-(1/(1+$E$42)^$B44))/(1-1/(1+$E$42)))</f>
        <v>0</v>
      </c>
      <c r="S25" s="88">
        <f t="shared" si="2"/>
        <v>0</v>
      </c>
      <c r="T25" s="88">
        <f t="shared" si="2"/>
        <v>0</v>
      </c>
      <c r="U25" s="88">
        <f t="shared" si="2"/>
        <v>0</v>
      </c>
      <c r="V25" s="88">
        <f t="shared" si="2"/>
        <v>0</v>
      </c>
      <c r="W25" s="88">
        <f t="shared" si="2"/>
        <v>0</v>
      </c>
      <c r="X25" s="88">
        <f t="shared" si="2"/>
        <v>0</v>
      </c>
      <c r="Y25" s="88">
        <f t="shared" si="2"/>
        <v>0</v>
      </c>
      <c r="Z25" s="88">
        <f t="shared" si="2"/>
        <v>0</v>
      </c>
      <c r="AA25" s="88">
        <f t="shared" si="2"/>
        <v>0</v>
      </c>
      <c r="AB25" s="88">
        <f t="shared" si="2"/>
        <v>0</v>
      </c>
      <c r="AC25" s="88">
        <f t="shared" si="2"/>
        <v>0</v>
      </c>
      <c r="AD25" s="88">
        <f t="shared" si="2"/>
        <v>0</v>
      </c>
      <c r="AE25" s="88">
        <f t="shared" si="2"/>
        <v>0</v>
      </c>
    </row>
    <row r="26" spans="1:31">
      <c r="A26" s="90" t="s">
        <v>3</v>
      </c>
      <c r="B26" s="88">
        <f t="shared" si="0"/>
        <v>0</v>
      </c>
      <c r="C26" s="88">
        <f t="shared" si="0"/>
        <v>0</v>
      </c>
      <c r="D26" s="88">
        <f t="shared" si="0"/>
        <v>0</v>
      </c>
      <c r="E26" s="88">
        <f t="shared" si="0"/>
        <v>0</v>
      </c>
      <c r="F26" s="88">
        <f t="shared" si="0"/>
        <v>0</v>
      </c>
      <c r="G26" s="88">
        <f t="shared" si="0"/>
        <v>0</v>
      </c>
      <c r="H26" s="88">
        <f t="shared" si="0"/>
        <v>0</v>
      </c>
      <c r="I26" s="88">
        <f t="shared" si="0"/>
        <v>0</v>
      </c>
      <c r="J26" s="88">
        <f t="shared" si="0"/>
        <v>0</v>
      </c>
      <c r="K26" s="88">
        <f t="shared" si="0"/>
        <v>0</v>
      </c>
      <c r="L26" s="88">
        <f t="shared" si="0"/>
        <v>0</v>
      </c>
      <c r="M26" s="88">
        <f t="shared" si="0"/>
        <v>0</v>
      </c>
      <c r="N26" s="88">
        <f t="shared" si="0"/>
        <v>0</v>
      </c>
      <c r="O26" s="88">
        <f t="shared" si="0"/>
        <v>0</v>
      </c>
      <c r="P26" s="88">
        <f t="shared" si="0"/>
        <v>0</v>
      </c>
      <c r="Q26" s="88">
        <f t="shared" si="0"/>
        <v>0</v>
      </c>
      <c r="R26" s="88">
        <f t="shared" ref="R26:AE26" si="3">R5/((1-(1/(1+$E$42)^$B45))/(1-1/(1+$E$42)))</f>
        <v>0</v>
      </c>
      <c r="S26" s="88">
        <f t="shared" si="3"/>
        <v>0</v>
      </c>
      <c r="T26" s="88">
        <f t="shared" si="3"/>
        <v>0</v>
      </c>
      <c r="U26" s="88">
        <f t="shared" si="3"/>
        <v>0</v>
      </c>
      <c r="V26" s="88">
        <f t="shared" si="3"/>
        <v>0</v>
      </c>
      <c r="W26" s="88">
        <f t="shared" si="3"/>
        <v>0</v>
      </c>
      <c r="X26" s="88">
        <f t="shared" si="3"/>
        <v>0</v>
      </c>
      <c r="Y26" s="88">
        <f t="shared" si="3"/>
        <v>0</v>
      </c>
      <c r="Z26" s="88">
        <f t="shared" si="3"/>
        <v>0</v>
      </c>
      <c r="AA26" s="88">
        <f t="shared" si="3"/>
        <v>0</v>
      </c>
      <c r="AB26" s="88">
        <f t="shared" si="3"/>
        <v>0</v>
      </c>
      <c r="AC26" s="88">
        <f t="shared" si="3"/>
        <v>0</v>
      </c>
      <c r="AD26" s="88">
        <f t="shared" si="3"/>
        <v>0</v>
      </c>
      <c r="AE26" s="88">
        <f t="shared" si="3"/>
        <v>0</v>
      </c>
    </row>
    <row r="27" spans="1:31">
      <c r="A27" s="90" t="s">
        <v>4</v>
      </c>
      <c r="B27" s="88">
        <f t="shared" si="0"/>
        <v>0</v>
      </c>
      <c r="C27" s="88">
        <f t="shared" si="0"/>
        <v>0</v>
      </c>
      <c r="D27" s="88">
        <f t="shared" si="0"/>
        <v>0</v>
      </c>
      <c r="E27" s="88">
        <f t="shared" si="0"/>
        <v>0</v>
      </c>
      <c r="F27" s="88">
        <f t="shared" si="0"/>
        <v>0</v>
      </c>
      <c r="G27" s="88">
        <f t="shared" si="0"/>
        <v>0</v>
      </c>
      <c r="H27" s="88">
        <f t="shared" si="0"/>
        <v>0</v>
      </c>
      <c r="I27" s="88">
        <f t="shared" si="0"/>
        <v>0</v>
      </c>
      <c r="J27" s="88">
        <f t="shared" si="0"/>
        <v>0</v>
      </c>
      <c r="K27" s="88">
        <f t="shared" si="0"/>
        <v>0</v>
      </c>
      <c r="L27" s="88">
        <f t="shared" si="0"/>
        <v>0</v>
      </c>
      <c r="M27" s="88">
        <f t="shared" si="0"/>
        <v>0</v>
      </c>
      <c r="N27" s="88">
        <f t="shared" si="0"/>
        <v>0</v>
      </c>
      <c r="O27" s="88">
        <f t="shared" si="0"/>
        <v>0</v>
      </c>
      <c r="P27" s="88">
        <f t="shared" si="0"/>
        <v>0</v>
      </c>
      <c r="Q27" s="88">
        <f t="shared" si="0"/>
        <v>0</v>
      </c>
      <c r="R27" s="88">
        <f t="shared" ref="R27:AE27" si="4">R6/((1-(1/(1+$E$42)^$B46))/(1-1/(1+$E$42)))</f>
        <v>0</v>
      </c>
      <c r="S27" s="88">
        <f t="shared" si="4"/>
        <v>0</v>
      </c>
      <c r="T27" s="88">
        <f t="shared" si="4"/>
        <v>0</v>
      </c>
      <c r="U27" s="88">
        <f t="shared" si="4"/>
        <v>0</v>
      </c>
      <c r="V27" s="88">
        <f t="shared" si="4"/>
        <v>0</v>
      </c>
      <c r="W27" s="88">
        <f t="shared" si="4"/>
        <v>0</v>
      </c>
      <c r="X27" s="88">
        <f t="shared" si="4"/>
        <v>0</v>
      </c>
      <c r="Y27" s="88">
        <f t="shared" si="4"/>
        <v>0</v>
      </c>
      <c r="Z27" s="88">
        <f t="shared" si="4"/>
        <v>0</v>
      </c>
      <c r="AA27" s="88">
        <f t="shared" si="4"/>
        <v>0</v>
      </c>
      <c r="AB27" s="88">
        <f t="shared" si="4"/>
        <v>0</v>
      </c>
      <c r="AC27" s="88">
        <f t="shared" si="4"/>
        <v>0</v>
      </c>
      <c r="AD27" s="88">
        <f t="shared" si="4"/>
        <v>0</v>
      </c>
      <c r="AE27" s="88">
        <f t="shared" si="4"/>
        <v>0</v>
      </c>
    </row>
    <row r="28" spans="1:31">
      <c r="A28" s="90" t="s">
        <v>5</v>
      </c>
      <c r="B28" s="88">
        <f t="shared" si="0"/>
        <v>0</v>
      </c>
      <c r="C28" s="88">
        <f t="shared" si="0"/>
        <v>0</v>
      </c>
      <c r="D28" s="88">
        <f t="shared" si="0"/>
        <v>0</v>
      </c>
      <c r="E28" s="88">
        <f t="shared" si="0"/>
        <v>0</v>
      </c>
      <c r="F28" s="88">
        <f t="shared" si="0"/>
        <v>0</v>
      </c>
      <c r="G28" s="88">
        <f t="shared" si="0"/>
        <v>0</v>
      </c>
      <c r="H28" s="88">
        <f t="shared" si="0"/>
        <v>0</v>
      </c>
      <c r="I28" s="88">
        <f t="shared" si="0"/>
        <v>0</v>
      </c>
      <c r="J28" s="88">
        <f t="shared" si="0"/>
        <v>0</v>
      </c>
      <c r="K28" s="88">
        <f t="shared" si="0"/>
        <v>0</v>
      </c>
      <c r="L28" s="88">
        <f t="shared" si="0"/>
        <v>0</v>
      </c>
      <c r="M28" s="88">
        <f t="shared" si="0"/>
        <v>0</v>
      </c>
      <c r="N28" s="88">
        <f t="shared" si="0"/>
        <v>0</v>
      </c>
      <c r="O28" s="88">
        <f t="shared" si="0"/>
        <v>0</v>
      </c>
      <c r="P28" s="88">
        <f t="shared" si="0"/>
        <v>0</v>
      </c>
      <c r="Q28" s="88">
        <f t="shared" si="0"/>
        <v>0</v>
      </c>
      <c r="R28" s="88">
        <f t="shared" ref="R28:AE28" si="5">R7/((1-(1/(1+$E$42)^$B47))/(1-1/(1+$E$42)))</f>
        <v>0</v>
      </c>
      <c r="S28" s="88">
        <f t="shared" si="5"/>
        <v>0</v>
      </c>
      <c r="T28" s="88">
        <f t="shared" si="5"/>
        <v>0</v>
      </c>
      <c r="U28" s="88">
        <f t="shared" si="5"/>
        <v>0</v>
      </c>
      <c r="V28" s="88">
        <f t="shared" si="5"/>
        <v>0</v>
      </c>
      <c r="W28" s="88">
        <f t="shared" si="5"/>
        <v>0</v>
      </c>
      <c r="X28" s="88">
        <f t="shared" si="5"/>
        <v>0</v>
      </c>
      <c r="Y28" s="88">
        <f t="shared" si="5"/>
        <v>0</v>
      </c>
      <c r="Z28" s="88">
        <f t="shared" si="5"/>
        <v>0</v>
      </c>
      <c r="AA28" s="88">
        <f t="shared" si="5"/>
        <v>0</v>
      </c>
      <c r="AB28" s="88">
        <f t="shared" si="5"/>
        <v>0</v>
      </c>
      <c r="AC28" s="88">
        <f t="shared" si="5"/>
        <v>0</v>
      </c>
      <c r="AD28" s="88">
        <f t="shared" si="5"/>
        <v>0</v>
      </c>
      <c r="AE28" s="88">
        <f t="shared" si="5"/>
        <v>0</v>
      </c>
    </row>
    <row r="29" spans="1:31">
      <c r="A29" s="90" t="s">
        <v>6</v>
      </c>
      <c r="B29" s="88">
        <f t="shared" si="0"/>
        <v>0</v>
      </c>
      <c r="C29" s="88">
        <f t="shared" si="0"/>
        <v>0</v>
      </c>
      <c r="D29" s="88">
        <f t="shared" si="0"/>
        <v>0</v>
      </c>
      <c r="E29" s="88">
        <f t="shared" si="0"/>
        <v>0</v>
      </c>
      <c r="F29" s="88">
        <f t="shared" si="0"/>
        <v>0</v>
      </c>
      <c r="G29" s="88">
        <f t="shared" si="0"/>
        <v>0</v>
      </c>
      <c r="H29" s="88">
        <f t="shared" si="0"/>
        <v>0</v>
      </c>
      <c r="I29" s="88">
        <f t="shared" si="0"/>
        <v>0</v>
      </c>
      <c r="J29" s="88">
        <f t="shared" si="0"/>
        <v>0</v>
      </c>
      <c r="K29" s="88">
        <f t="shared" si="0"/>
        <v>0</v>
      </c>
      <c r="L29" s="88">
        <f t="shared" si="0"/>
        <v>0</v>
      </c>
      <c r="M29" s="88">
        <f t="shared" si="0"/>
        <v>0</v>
      </c>
      <c r="N29" s="88">
        <f t="shared" si="0"/>
        <v>0</v>
      </c>
      <c r="O29" s="88">
        <f t="shared" si="0"/>
        <v>0</v>
      </c>
      <c r="P29" s="88">
        <f t="shared" si="0"/>
        <v>0</v>
      </c>
      <c r="Q29" s="88">
        <f t="shared" si="0"/>
        <v>0</v>
      </c>
      <c r="R29" s="88">
        <f t="shared" ref="R29:AE29" si="6">R8/((1-(1/(1+$E$42)^$B48))/(1-1/(1+$E$42)))</f>
        <v>0</v>
      </c>
      <c r="S29" s="88">
        <f t="shared" si="6"/>
        <v>0</v>
      </c>
      <c r="T29" s="88">
        <f t="shared" si="6"/>
        <v>0</v>
      </c>
      <c r="U29" s="88">
        <f t="shared" si="6"/>
        <v>0</v>
      </c>
      <c r="V29" s="88">
        <f t="shared" si="6"/>
        <v>0</v>
      </c>
      <c r="W29" s="88">
        <f t="shared" si="6"/>
        <v>0</v>
      </c>
      <c r="X29" s="88">
        <f t="shared" si="6"/>
        <v>0</v>
      </c>
      <c r="Y29" s="88">
        <f t="shared" si="6"/>
        <v>0</v>
      </c>
      <c r="Z29" s="88">
        <f t="shared" si="6"/>
        <v>0</v>
      </c>
      <c r="AA29" s="88">
        <f t="shared" si="6"/>
        <v>0</v>
      </c>
      <c r="AB29" s="88">
        <f t="shared" si="6"/>
        <v>0</v>
      </c>
      <c r="AC29" s="88">
        <f t="shared" si="6"/>
        <v>0</v>
      </c>
      <c r="AD29" s="88">
        <f t="shared" si="6"/>
        <v>0</v>
      </c>
      <c r="AE29" s="88">
        <f t="shared" si="6"/>
        <v>0</v>
      </c>
    </row>
    <row r="30" spans="1:31">
      <c r="A30" s="90" t="s">
        <v>7</v>
      </c>
      <c r="B30" s="88">
        <f t="shared" si="0"/>
        <v>0</v>
      </c>
      <c r="C30" s="88">
        <f t="shared" si="0"/>
        <v>0</v>
      </c>
      <c r="D30" s="88">
        <f t="shared" si="0"/>
        <v>0</v>
      </c>
      <c r="E30" s="88">
        <f t="shared" si="0"/>
        <v>0</v>
      </c>
      <c r="F30" s="88">
        <f t="shared" si="0"/>
        <v>0</v>
      </c>
      <c r="G30" s="88">
        <f t="shared" si="0"/>
        <v>0</v>
      </c>
      <c r="H30" s="88">
        <f t="shared" si="0"/>
        <v>0</v>
      </c>
      <c r="I30" s="88">
        <f t="shared" si="0"/>
        <v>0</v>
      </c>
      <c r="J30" s="88">
        <f t="shared" si="0"/>
        <v>0</v>
      </c>
      <c r="K30" s="88">
        <f t="shared" si="0"/>
        <v>0</v>
      </c>
      <c r="L30" s="88">
        <f t="shared" si="0"/>
        <v>0</v>
      </c>
      <c r="M30" s="88">
        <f t="shared" si="0"/>
        <v>0</v>
      </c>
      <c r="N30" s="88">
        <f t="shared" si="0"/>
        <v>0</v>
      </c>
      <c r="O30" s="88">
        <f t="shared" si="0"/>
        <v>0</v>
      </c>
      <c r="P30" s="88">
        <f t="shared" si="0"/>
        <v>0</v>
      </c>
      <c r="Q30" s="88">
        <f t="shared" si="0"/>
        <v>0</v>
      </c>
      <c r="R30" s="88">
        <f t="shared" ref="R30:AE30" si="7">R9/((1-(1/(1+$E$42)^$B49))/(1-1/(1+$E$42)))</f>
        <v>0</v>
      </c>
      <c r="S30" s="88">
        <f t="shared" si="7"/>
        <v>0</v>
      </c>
      <c r="T30" s="88">
        <f t="shared" si="7"/>
        <v>0</v>
      </c>
      <c r="U30" s="88">
        <f t="shared" si="7"/>
        <v>0</v>
      </c>
      <c r="V30" s="88">
        <f t="shared" si="7"/>
        <v>0</v>
      </c>
      <c r="W30" s="88">
        <f t="shared" si="7"/>
        <v>0</v>
      </c>
      <c r="X30" s="88">
        <f t="shared" si="7"/>
        <v>0</v>
      </c>
      <c r="Y30" s="88">
        <f t="shared" si="7"/>
        <v>0</v>
      </c>
      <c r="Z30" s="88">
        <f t="shared" si="7"/>
        <v>0</v>
      </c>
      <c r="AA30" s="88">
        <f t="shared" si="7"/>
        <v>0</v>
      </c>
      <c r="AB30" s="88">
        <f t="shared" si="7"/>
        <v>0</v>
      </c>
      <c r="AC30" s="88">
        <f t="shared" si="7"/>
        <v>0</v>
      </c>
      <c r="AD30" s="88">
        <f t="shared" si="7"/>
        <v>0</v>
      </c>
      <c r="AE30" s="88">
        <f t="shared" si="7"/>
        <v>0</v>
      </c>
    </row>
    <row r="31" spans="1:31">
      <c r="A31" s="91" t="s">
        <v>19</v>
      </c>
      <c r="B31" s="88">
        <f>B10/((1-(1/(1+$E$42)^$B50))/(1-1/(1+$E$42)))</f>
        <v>356237.75605430611</v>
      </c>
      <c r="C31" s="88">
        <f t="shared" ref="C31:AE31" si="8">C10/((1-(1/(1+$E$42)^$B50))/(1-1/(1+$E$42)))</f>
        <v>356237.75605430611</v>
      </c>
      <c r="D31" s="88">
        <f t="shared" si="8"/>
        <v>356237.75605430611</v>
      </c>
      <c r="E31" s="88">
        <f t="shared" si="8"/>
        <v>356237.75605430611</v>
      </c>
      <c r="F31" s="88">
        <f t="shared" si="8"/>
        <v>356237.75605430611</v>
      </c>
      <c r="G31" s="88">
        <f t="shared" si="8"/>
        <v>356237.75605430611</v>
      </c>
      <c r="H31" s="88">
        <f t="shared" si="8"/>
        <v>356237.75605430611</v>
      </c>
      <c r="I31" s="88">
        <f t="shared" si="8"/>
        <v>356237.75605430611</v>
      </c>
      <c r="J31" s="88">
        <f t="shared" si="8"/>
        <v>354345.98307719151</v>
      </c>
      <c r="K31" s="88">
        <f t="shared" si="8"/>
        <v>352454.60423255281</v>
      </c>
      <c r="L31" s="88">
        <f t="shared" si="8"/>
        <v>350562.88129436382</v>
      </c>
      <c r="M31" s="88">
        <f t="shared" si="8"/>
        <v>348671.46584360767</v>
      </c>
      <c r="N31" s="88">
        <f t="shared" si="8"/>
        <v>346779.87963307189</v>
      </c>
      <c r="O31" s="88">
        <f t="shared" si="8"/>
        <v>344888.21852687397</v>
      </c>
      <c r="P31" s="88">
        <f t="shared" si="8"/>
        <v>342996.85880148696</v>
      </c>
      <c r="Q31" s="88">
        <f t="shared" si="8"/>
        <v>341105.20163466624</v>
      </c>
      <c r="R31" s="88">
        <f t="shared" si="8"/>
        <v>339213.38854931749</v>
      </c>
      <c r="S31" s="88">
        <f t="shared" si="8"/>
        <v>337321.97631653608</v>
      </c>
      <c r="T31" s="88">
        <f t="shared" si="8"/>
        <v>335430.47700601513</v>
      </c>
      <c r="U31" s="88">
        <f t="shared" si="8"/>
        <v>333538.90501231293</v>
      </c>
      <c r="V31" s="88">
        <f t="shared" si="8"/>
        <v>331647.28969737719</v>
      </c>
      <c r="W31" s="88">
        <f t="shared" si="8"/>
        <v>329755.61431237101</v>
      </c>
      <c r="X31" s="88">
        <f t="shared" si="8"/>
        <v>327864.12073613459</v>
      </c>
      <c r="Y31" s="88">
        <f t="shared" si="8"/>
        <v>325972.49122689554</v>
      </c>
      <c r="Z31" s="88">
        <f t="shared" si="8"/>
        <v>324081.06695298181</v>
      </c>
      <c r="AA31" s="88">
        <f t="shared" si="8"/>
        <v>322189.24628932466</v>
      </c>
      <c r="AB31" s="88">
        <f t="shared" si="8"/>
        <v>320297.65075479046</v>
      </c>
      <c r="AC31" s="88">
        <f t="shared" si="8"/>
        <v>318406.05522025633</v>
      </c>
      <c r="AD31" s="88">
        <f t="shared" si="8"/>
        <v>316514.45968572213</v>
      </c>
      <c r="AE31" s="88">
        <f t="shared" si="8"/>
        <v>314622.864151188</v>
      </c>
    </row>
    <row r="32" spans="1:31">
      <c r="A32" s="91" t="s">
        <v>20</v>
      </c>
      <c r="B32" s="88">
        <f>B11/((1-(1/(1+$E$42)^$B51))/(1-1/(1+$E$42)))</f>
        <v>145306.59908012633</v>
      </c>
      <c r="C32" s="88">
        <f t="shared" ref="B32:Q39" si="9">C11/((1-(1/(1+$E$42)^$B51))/(1-1/(1+$E$42)))</f>
        <v>143327.65132017684</v>
      </c>
      <c r="D32" s="88">
        <f t="shared" si="9"/>
        <v>141559.37076131778</v>
      </c>
      <c r="E32" s="88">
        <f t="shared" si="9"/>
        <v>139990.86587176166</v>
      </c>
      <c r="F32" s="88">
        <f t="shared" si="9"/>
        <v>138611.34840100663</v>
      </c>
      <c r="G32" s="88">
        <f t="shared" si="9"/>
        <v>137410.14301516456</v>
      </c>
      <c r="H32" s="88">
        <f t="shared" si="9"/>
        <v>136088.92618281141</v>
      </c>
      <c r="I32" s="88">
        <f t="shared" si="9"/>
        <v>134931.30179788425</v>
      </c>
      <c r="J32" s="88">
        <f t="shared" si="9"/>
        <v>133926.20824848223</v>
      </c>
      <c r="K32" s="88">
        <f t="shared" si="9"/>
        <v>133062.82135422743</v>
      </c>
      <c r="L32" s="88">
        <f t="shared" si="9"/>
        <v>132330.56721466934</v>
      </c>
      <c r="M32" s="88">
        <f t="shared" si="9"/>
        <v>131719.12777074875</v>
      </c>
      <c r="N32" s="88">
        <f t="shared" si="9"/>
        <v>131218.45041178822</v>
      </c>
      <c r="O32" s="88">
        <f t="shared" si="9"/>
        <v>130818.75428452717</v>
      </c>
      <c r="P32" s="88">
        <f t="shared" si="9"/>
        <v>130510.53990798506</v>
      </c>
      <c r="Q32" s="88">
        <f t="shared" si="9"/>
        <v>130284.59625583419</v>
      </c>
      <c r="R32" s="88">
        <f t="shared" ref="R32:AE32" si="10">R11/((1-(1/(1+$E$42)^$B51))/(1-1/(1+$E$42)))</f>
        <v>130043.25325052602</v>
      </c>
      <c r="S32" s="88">
        <f t="shared" si="10"/>
        <v>129867.51259721065</v>
      </c>
      <c r="T32" s="88">
        <f t="shared" si="10"/>
        <v>129748.9830068133</v>
      </c>
      <c r="U32" s="88">
        <f t="shared" si="10"/>
        <v>129679.61053400126</v>
      </c>
      <c r="V32" s="88">
        <f t="shared" si="10"/>
        <v>129651.68847108251</v>
      </c>
      <c r="W32" s="88">
        <f t="shared" si="10"/>
        <v>129657.8612632033</v>
      </c>
      <c r="X32" s="88">
        <f t="shared" si="10"/>
        <v>129691.13361367556</v>
      </c>
      <c r="Y32" s="88">
        <f t="shared" si="10"/>
        <v>129744.87538028775</v>
      </c>
      <c r="Z32" s="88">
        <f t="shared" si="10"/>
        <v>129812.83150907903</v>
      </c>
      <c r="AA32" s="88">
        <f t="shared" si="10"/>
        <v>129889.12571221193</v>
      </c>
      <c r="AB32" s="88">
        <f t="shared" si="10"/>
        <v>129797.38707271573</v>
      </c>
      <c r="AC32" s="88">
        <f t="shared" si="10"/>
        <v>129704.51691763844</v>
      </c>
      <c r="AD32" s="88">
        <f t="shared" si="10"/>
        <v>129605.83208815449</v>
      </c>
      <c r="AE32" s="88">
        <f t="shared" si="10"/>
        <v>129497.07391708833</v>
      </c>
    </row>
    <row r="33" spans="1:31">
      <c r="A33" s="91" t="s">
        <v>21</v>
      </c>
      <c r="B33" s="88">
        <f t="shared" si="9"/>
        <v>129247.56361724487</v>
      </c>
      <c r="C33" s="88">
        <f t="shared" si="9"/>
        <v>122679.36278475804</v>
      </c>
      <c r="D33" s="88">
        <f t="shared" si="9"/>
        <v>116111.1619522712</v>
      </c>
      <c r="E33" s="88">
        <f t="shared" si="9"/>
        <v>109542.96111978436</v>
      </c>
      <c r="F33" s="88">
        <f t="shared" si="9"/>
        <v>102974.76028729754</v>
      </c>
      <c r="G33" s="88">
        <f t="shared" si="9"/>
        <v>96406.559454810675</v>
      </c>
      <c r="H33" s="88">
        <f t="shared" si="9"/>
        <v>91819.15626700531</v>
      </c>
      <c r="I33" s="88">
        <f t="shared" si="9"/>
        <v>87231.753079199916</v>
      </c>
      <c r="J33" s="88">
        <f t="shared" si="9"/>
        <v>82644.349891394537</v>
      </c>
      <c r="K33" s="88">
        <f t="shared" si="9"/>
        <v>78056.946703589158</v>
      </c>
      <c r="L33" s="88">
        <f t="shared" si="9"/>
        <v>73469.543515783778</v>
      </c>
      <c r="M33" s="88">
        <f t="shared" si="9"/>
        <v>72623.856356179123</v>
      </c>
      <c r="N33" s="88">
        <f t="shared" si="9"/>
        <v>71778.169196574454</v>
      </c>
      <c r="O33" s="88">
        <f t="shared" si="9"/>
        <v>70932.482036969785</v>
      </c>
      <c r="P33" s="88">
        <f t="shared" si="9"/>
        <v>70086.79487736513</v>
      </c>
      <c r="Q33" s="88">
        <f t="shared" si="9"/>
        <v>69241.107717760431</v>
      </c>
      <c r="R33" s="88">
        <f t="shared" ref="R33:AE33" si="11">R12/((1-(1/(1+$E$42)^$B52))/(1-1/(1+$E$42)))</f>
        <v>68559.369293505311</v>
      </c>
      <c r="S33" s="88">
        <f t="shared" si="11"/>
        <v>67877.630869250206</v>
      </c>
      <c r="T33" s="88">
        <f t="shared" si="11"/>
        <v>67195.892444995086</v>
      </c>
      <c r="U33" s="88">
        <f t="shared" si="11"/>
        <v>66514.154020739967</v>
      </c>
      <c r="V33" s="88">
        <f t="shared" si="11"/>
        <v>65832.415596484847</v>
      </c>
      <c r="W33" s="88">
        <f t="shared" si="11"/>
        <v>65150.677172229727</v>
      </c>
      <c r="X33" s="88">
        <f t="shared" si="11"/>
        <v>64468.938747974615</v>
      </c>
      <c r="Y33" s="88">
        <f t="shared" si="11"/>
        <v>63787.200323719488</v>
      </c>
      <c r="Z33" s="88">
        <f t="shared" si="11"/>
        <v>63105.461899464375</v>
      </c>
      <c r="AA33" s="88">
        <f t="shared" si="11"/>
        <v>62423.72347520927</v>
      </c>
      <c r="AB33" s="88">
        <f t="shared" si="11"/>
        <v>61848.475034658142</v>
      </c>
      <c r="AC33" s="88">
        <f t="shared" si="11"/>
        <v>61273.226594107007</v>
      </c>
      <c r="AD33" s="88">
        <f t="shared" si="11"/>
        <v>60697.978153555887</v>
      </c>
      <c r="AE33" s="88">
        <f t="shared" si="11"/>
        <v>60122.729713004752</v>
      </c>
    </row>
    <row r="34" spans="1:31">
      <c r="A34" s="91" t="s">
        <v>22</v>
      </c>
      <c r="B34" s="88">
        <f t="shared" si="9"/>
        <v>554739.09768303321</v>
      </c>
      <c r="C34" s="88">
        <f t="shared" si="9"/>
        <v>526684.61443821329</v>
      </c>
      <c r="D34" s="88">
        <f t="shared" si="9"/>
        <v>498630.13119339326</v>
      </c>
      <c r="E34" s="88">
        <f t="shared" si="9"/>
        <v>470575.6479485734</v>
      </c>
      <c r="F34" s="88">
        <f t="shared" si="9"/>
        <v>442521.16470375337</v>
      </c>
      <c r="G34" s="88">
        <f t="shared" si="9"/>
        <v>414466.68145893351</v>
      </c>
      <c r="H34" s="88">
        <f t="shared" si="9"/>
        <v>386412.19821411365</v>
      </c>
      <c r="I34" s="88">
        <f t="shared" si="9"/>
        <v>372199.46288318554</v>
      </c>
      <c r="J34" s="88">
        <f t="shared" si="9"/>
        <v>357986.72755225748</v>
      </c>
      <c r="K34" s="88">
        <f t="shared" si="9"/>
        <v>343773.99222132942</v>
      </c>
      <c r="L34" s="88">
        <f t="shared" si="9"/>
        <v>329561.2568904013</v>
      </c>
      <c r="M34" s="88">
        <f t="shared" si="9"/>
        <v>315348.5215594733</v>
      </c>
      <c r="N34" s="88">
        <f t="shared" si="9"/>
        <v>301135.78622854513</v>
      </c>
      <c r="O34" s="88">
        <f t="shared" si="9"/>
        <v>286923.05089761707</v>
      </c>
      <c r="P34" s="88">
        <f t="shared" si="9"/>
        <v>272710.31556668901</v>
      </c>
      <c r="Q34" s="88">
        <f t="shared" si="9"/>
        <v>258497.58023576095</v>
      </c>
      <c r="R34" s="88">
        <f t="shared" ref="R34:AE34" si="12">R13/((1-(1/(1+$E$42)^$B53))/(1-1/(1+$E$42)))</f>
        <v>244284.84490483289</v>
      </c>
      <c r="S34" s="88">
        <f t="shared" si="12"/>
        <v>244284.84490483289</v>
      </c>
      <c r="T34" s="88">
        <f t="shared" si="12"/>
        <v>244284.84490483289</v>
      </c>
      <c r="U34" s="88">
        <f t="shared" si="12"/>
        <v>244284.84490483289</v>
      </c>
      <c r="V34" s="88">
        <f t="shared" si="12"/>
        <v>244284.84490483289</v>
      </c>
      <c r="W34" s="88">
        <f t="shared" si="12"/>
        <v>244284.84490483289</v>
      </c>
      <c r="X34" s="88">
        <f t="shared" si="12"/>
        <v>244284.84490483289</v>
      </c>
      <c r="Y34" s="88">
        <f t="shared" si="12"/>
        <v>244284.84490483289</v>
      </c>
      <c r="Z34" s="88">
        <f t="shared" si="12"/>
        <v>244284.84490483289</v>
      </c>
      <c r="AA34" s="88">
        <f t="shared" si="12"/>
        <v>244284.84490483289</v>
      </c>
      <c r="AB34" s="88">
        <f t="shared" si="12"/>
        <v>244284.84490483289</v>
      </c>
      <c r="AC34" s="88">
        <f t="shared" si="12"/>
        <v>244284.84490483289</v>
      </c>
      <c r="AD34" s="88">
        <f t="shared" si="12"/>
        <v>244284.84490483289</v>
      </c>
      <c r="AE34" s="88">
        <f t="shared" si="12"/>
        <v>244284.84490483289</v>
      </c>
    </row>
    <row r="35" spans="1:31">
      <c r="A35" s="91" t="s">
        <v>23</v>
      </c>
      <c r="B35" s="88">
        <f t="shared" si="9"/>
        <v>246290.80620130073</v>
      </c>
      <c r="C35" s="88">
        <f t="shared" si="9"/>
        <v>246290.80620130073</v>
      </c>
      <c r="D35" s="88">
        <f t="shared" si="9"/>
        <v>246290.80620130073</v>
      </c>
      <c r="E35" s="88">
        <f t="shared" si="9"/>
        <v>243296.55549285017</v>
      </c>
      <c r="F35" s="88">
        <f t="shared" si="9"/>
        <v>242620.20511806945</v>
      </c>
      <c r="G35" s="88">
        <f t="shared" si="9"/>
        <v>243300.88166650105</v>
      </c>
      <c r="H35" s="88">
        <f t="shared" si="9"/>
        <v>241611.14187916688</v>
      </c>
      <c r="I35" s="88">
        <f t="shared" si="9"/>
        <v>240650.4370610482</v>
      </c>
      <c r="J35" s="88">
        <f t="shared" si="9"/>
        <v>239677.34126194706</v>
      </c>
      <c r="K35" s="88">
        <f t="shared" si="9"/>
        <v>238716.51537433942</v>
      </c>
      <c r="L35" s="88">
        <f t="shared" si="9"/>
        <v>237755.9582258455</v>
      </c>
      <c r="M35" s="88">
        <f t="shared" si="9"/>
        <v>236765.56472805387</v>
      </c>
      <c r="N35" s="88">
        <f t="shared" si="9"/>
        <v>234471.00134111015</v>
      </c>
      <c r="O35" s="88">
        <f t="shared" si="9"/>
        <v>232636.78089145437</v>
      </c>
      <c r="P35" s="88">
        <f t="shared" si="9"/>
        <v>230915.11496625948</v>
      </c>
      <c r="Q35" s="88">
        <f t="shared" si="9"/>
        <v>229607.51138265387</v>
      </c>
      <c r="R35" s="88">
        <f t="shared" ref="R35:AE35" si="13">R14/((1-(1/(1+$E$42)^$B54))/(1-1/(1+$E$42)))</f>
        <v>228235.78178155384</v>
      </c>
      <c r="S35" s="88">
        <f t="shared" si="13"/>
        <v>226964.84356831069</v>
      </c>
      <c r="T35" s="88">
        <f t="shared" si="13"/>
        <v>225894.75024164998</v>
      </c>
      <c r="U35" s="88">
        <f t="shared" si="13"/>
        <v>224911.59572578126</v>
      </c>
      <c r="V35" s="88">
        <f t="shared" si="13"/>
        <v>223918.37723711762</v>
      </c>
      <c r="W35" s="88">
        <f t="shared" si="13"/>
        <v>222839.10574266725</v>
      </c>
      <c r="X35" s="88">
        <f t="shared" si="13"/>
        <v>221754.47880495887</v>
      </c>
      <c r="Y35" s="88">
        <f t="shared" si="13"/>
        <v>220779.24166391103</v>
      </c>
      <c r="Z35" s="88">
        <f t="shared" si="13"/>
        <v>219652.42484397534</v>
      </c>
      <c r="AA35" s="88">
        <f t="shared" si="13"/>
        <v>218676.17422484938</v>
      </c>
      <c r="AB35" s="88">
        <f t="shared" si="13"/>
        <v>217599.77799934236</v>
      </c>
      <c r="AC35" s="88">
        <f t="shared" si="13"/>
        <v>216536.17762112123</v>
      </c>
      <c r="AD35" s="88">
        <f t="shared" si="13"/>
        <v>215472.57724290006</v>
      </c>
      <c r="AE35" s="88">
        <f t="shared" si="13"/>
        <v>214408.97686467893</v>
      </c>
    </row>
    <row r="36" spans="1:31">
      <c r="A36" s="91" t="s">
        <v>24</v>
      </c>
      <c r="B36" s="88">
        <f t="shared" si="9"/>
        <v>424859.73558215034</v>
      </c>
      <c r="C36" s="88">
        <f t="shared" si="9"/>
        <v>424859.73558215034</v>
      </c>
      <c r="D36" s="88">
        <f t="shared" si="9"/>
        <v>424859.73558215034</v>
      </c>
      <c r="E36" s="88">
        <f t="shared" si="9"/>
        <v>424859.73558215034</v>
      </c>
      <c r="F36" s="88">
        <f t="shared" si="9"/>
        <v>419349.54931190389</v>
      </c>
      <c r="G36" s="88">
        <f t="shared" si="9"/>
        <v>412948.0111266707</v>
      </c>
      <c r="H36" s="88">
        <f t="shared" si="9"/>
        <v>406070.05996741902</v>
      </c>
      <c r="I36" s="88">
        <f t="shared" si="9"/>
        <v>403672.29678669124</v>
      </c>
      <c r="J36" s="88">
        <f t="shared" si="9"/>
        <v>401615.3419825462</v>
      </c>
      <c r="K36" s="88">
        <f t="shared" si="9"/>
        <v>399558.45987487369</v>
      </c>
      <c r="L36" s="88">
        <f t="shared" si="9"/>
        <v>397054.54372279049</v>
      </c>
      <c r="M36" s="88">
        <f t="shared" si="9"/>
        <v>394896.432391465</v>
      </c>
      <c r="N36" s="88">
        <f t="shared" si="9"/>
        <v>392313.48611919605</v>
      </c>
      <c r="O36" s="88">
        <f t="shared" si="9"/>
        <v>389144.2681031067</v>
      </c>
      <c r="P36" s="88">
        <f t="shared" si="9"/>
        <v>386999.11312394671</v>
      </c>
      <c r="Q36" s="88">
        <f t="shared" si="9"/>
        <v>384412.35801815224</v>
      </c>
      <c r="R36" s="88">
        <f t="shared" ref="R36:AE36" si="14">R15/((1-(1/(1+$E$42)^$B55))/(1-1/(1+$E$42)))</f>
        <v>381549.84897090564</v>
      </c>
      <c r="S36" s="88">
        <f t="shared" si="14"/>
        <v>378983.37662435131</v>
      </c>
      <c r="T36" s="88">
        <f t="shared" si="14"/>
        <v>376799.77124956297</v>
      </c>
      <c r="U36" s="88">
        <f t="shared" si="14"/>
        <v>374108.78662676754</v>
      </c>
      <c r="V36" s="88">
        <f t="shared" si="14"/>
        <v>371733.26844087936</v>
      </c>
      <c r="W36" s="88">
        <f t="shared" si="14"/>
        <v>369464.50103702274</v>
      </c>
      <c r="X36" s="88">
        <f t="shared" si="14"/>
        <v>367274.32192115136</v>
      </c>
      <c r="Y36" s="88">
        <f t="shared" si="14"/>
        <v>364707.58415415377</v>
      </c>
      <c r="Z36" s="88">
        <f t="shared" si="14"/>
        <v>362575.36782704305</v>
      </c>
      <c r="AA36" s="88">
        <f t="shared" si="14"/>
        <v>360196.1067414998</v>
      </c>
      <c r="AB36" s="88">
        <f t="shared" si="14"/>
        <v>357949.50182304514</v>
      </c>
      <c r="AC36" s="88">
        <f t="shared" si="14"/>
        <v>355589.46710825898</v>
      </c>
      <c r="AD36" s="88">
        <f t="shared" si="14"/>
        <v>353229.43239347293</v>
      </c>
      <c r="AE36" s="88">
        <f t="shared" si="14"/>
        <v>350869.39767868689</v>
      </c>
    </row>
    <row r="37" spans="1:31">
      <c r="A37" s="91" t="s">
        <v>25</v>
      </c>
      <c r="B37" s="88">
        <f t="shared" si="9"/>
        <v>70280.389315850683</v>
      </c>
      <c r="C37" s="88">
        <f t="shared" si="9"/>
        <v>70280.389315850683</v>
      </c>
      <c r="D37" s="88">
        <f t="shared" si="9"/>
        <v>70280.389315850683</v>
      </c>
      <c r="E37" s="88">
        <f t="shared" si="9"/>
        <v>69425.963977183477</v>
      </c>
      <c r="F37" s="88">
        <f t="shared" si="9"/>
        <v>69232.9638064233</v>
      </c>
      <c r="G37" s="88">
        <f t="shared" si="9"/>
        <v>68986.2019977358</v>
      </c>
      <c r="H37" s="88">
        <f t="shared" si="9"/>
        <v>68565.737551491999</v>
      </c>
      <c r="I37" s="88">
        <f t="shared" si="9"/>
        <v>68363.926372262635</v>
      </c>
      <c r="J37" s="88">
        <f t="shared" si="9"/>
        <v>68158.412169944728</v>
      </c>
      <c r="K37" s="88">
        <f t="shared" si="9"/>
        <v>67956.572610182964</v>
      </c>
      <c r="L37" s="88">
        <f t="shared" si="9"/>
        <v>67754.825725289236</v>
      </c>
      <c r="M37" s="88">
        <f t="shared" si="9"/>
        <v>67544.11307848648</v>
      </c>
      <c r="N37" s="88">
        <f t="shared" si="9"/>
        <v>66942.227211468897</v>
      </c>
      <c r="O37" s="88">
        <f t="shared" si="9"/>
        <v>66478.418413298059</v>
      </c>
      <c r="P37" s="88">
        <f t="shared" si="9"/>
        <v>66048.377167802508</v>
      </c>
      <c r="Q37" s="88">
        <f t="shared" si="9"/>
        <v>65742.531458642217</v>
      </c>
      <c r="R37" s="88">
        <f t="shared" ref="R37:AE37" si="15">R16/((1-(1/(1+$E$42)^$B56))/(1-1/(1+$E$42)))</f>
        <v>65417.444237394018</v>
      </c>
      <c r="S37" s="88">
        <f t="shared" si="15"/>
        <v>65122.586636659762</v>
      </c>
      <c r="T37" s="88">
        <f t="shared" si="15"/>
        <v>64887.97480908491</v>
      </c>
      <c r="U37" s="88">
        <f t="shared" si="15"/>
        <v>64679.443186276796</v>
      </c>
      <c r="V37" s="88">
        <f t="shared" si="15"/>
        <v>64467.883543825978</v>
      </c>
      <c r="W37" s="88">
        <f t="shared" si="15"/>
        <v>64230.524720535366</v>
      </c>
      <c r="X37" s="88">
        <f t="shared" si="15"/>
        <v>63991.557907665214</v>
      </c>
      <c r="Y37" s="88">
        <f t="shared" si="15"/>
        <v>63785.398668411435</v>
      </c>
      <c r="Z37" s="88">
        <f t="shared" si="15"/>
        <v>63533.773351215088</v>
      </c>
      <c r="AA37" s="88">
        <f t="shared" si="15"/>
        <v>63327.308265806634</v>
      </c>
      <c r="AB37" s="88">
        <f t="shared" si="15"/>
        <v>63090.802672952217</v>
      </c>
      <c r="AC37" s="88">
        <f t="shared" si="15"/>
        <v>62858.138516508036</v>
      </c>
      <c r="AD37" s="88">
        <f t="shared" si="15"/>
        <v>62625.474360063854</v>
      </c>
      <c r="AE37" s="88">
        <f t="shared" si="15"/>
        <v>62392.810203619672</v>
      </c>
    </row>
    <row r="38" spans="1:31">
      <c r="A38" s="91" t="s">
        <v>26</v>
      </c>
      <c r="B38" s="88">
        <f t="shared" si="9"/>
        <v>146231.55954580897</v>
      </c>
      <c r="C38" s="88">
        <f t="shared" si="9"/>
        <v>146231.55954580897</v>
      </c>
      <c r="D38" s="88">
        <f t="shared" si="9"/>
        <v>146231.55954580897</v>
      </c>
      <c r="E38" s="88">
        <f t="shared" si="9"/>
        <v>144453.76703491027</v>
      </c>
      <c r="F38" s="88">
        <f t="shared" si="9"/>
        <v>144052.19390423183</v>
      </c>
      <c r="G38" s="88">
        <f t="shared" si="9"/>
        <v>141582.66054058651</v>
      </c>
      <c r="H38" s="88">
        <f t="shared" si="9"/>
        <v>140134.96301147208</v>
      </c>
      <c r="I38" s="88">
        <f t="shared" si="9"/>
        <v>139261.61532729294</v>
      </c>
      <c r="J38" s="88">
        <f t="shared" si="9"/>
        <v>138378.54952586166</v>
      </c>
      <c r="K38" s="88">
        <f t="shared" si="9"/>
        <v>137505.13964070127</v>
      </c>
      <c r="L38" s="88">
        <f t="shared" si="9"/>
        <v>136631.91024215566</v>
      </c>
      <c r="M38" s="88">
        <f t="shared" si="9"/>
        <v>135735.20806701915</v>
      </c>
      <c r="N38" s="88">
        <f t="shared" si="9"/>
        <v>133810.99819767746</v>
      </c>
      <c r="O38" s="88">
        <f t="shared" si="9"/>
        <v>132249.46590131184</v>
      </c>
      <c r="P38" s="88">
        <f t="shared" si="9"/>
        <v>130776.66016705145</v>
      </c>
      <c r="Q38" s="88">
        <f t="shared" si="9"/>
        <v>129630.00501035085</v>
      </c>
      <c r="R38" s="88">
        <f t="shared" ref="R38:AE38" si="16">R17/((1-(1/(1+$E$42)^$B57))/(1-1/(1+$E$42)))</f>
        <v>128432.86909067899</v>
      </c>
      <c r="S38" s="88">
        <f t="shared" si="16"/>
        <v>127315.13803568274</v>
      </c>
      <c r="T38" s="88">
        <f t="shared" si="16"/>
        <v>126355.61948262618</v>
      </c>
      <c r="U38" s="88">
        <f t="shared" si="16"/>
        <v>125464.60445926871</v>
      </c>
      <c r="V38" s="88">
        <f t="shared" si="16"/>
        <v>124565.65113140989</v>
      </c>
      <c r="W38" s="88">
        <f t="shared" si="16"/>
        <v>123598.93154601603</v>
      </c>
      <c r="X38" s="88">
        <f t="shared" si="16"/>
        <v>122627.9880711601</v>
      </c>
      <c r="Y38" s="88">
        <f t="shared" si="16"/>
        <v>121743.20219787631</v>
      </c>
      <c r="Z38" s="88">
        <f t="shared" si="16"/>
        <v>120739.01246733368</v>
      </c>
      <c r="AA38" s="88">
        <f t="shared" si="16"/>
        <v>119853.40809140525</v>
      </c>
      <c r="AB38" s="88">
        <f t="shared" si="16"/>
        <v>118888.97254880673</v>
      </c>
      <c r="AC38" s="88">
        <f t="shared" si="16"/>
        <v>117934.58289461954</v>
      </c>
      <c r="AD38" s="88">
        <f t="shared" si="16"/>
        <v>116980.1932404323</v>
      </c>
      <c r="AE38" s="88">
        <f t="shared" si="16"/>
        <v>116025.80358624508</v>
      </c>
    </row>
    <row r="39" spans="1:31">
      <c r="A39" s="91" t="s">
        <v>27</v>
      </c>
      <c r="B39" s="88">
        <f t="shared" si="9"/>
        <v>60085.758677502046</v>
      </c>
      <c r="C39" s="88">
        <f t="shared" si="9"/>
        <v>60085.758677502046</v>
      </c>
      <c r="D39" s="88">
        <f t="shared" si="9"/>
        <v>60085.758677502046</v>
      </c>
      <c r="E39" s="88">
        <f t="shared" si="9"/>
        <v>59355.273328646406</v>
      </c>
      <c r="F39" s="88">
        <f t="shared" si="9"/>
        <v>59178.075542971164</v>
      </c>
      <c r="G39" s="88">
        <f t="shared" si="9"/>
        <v>58954.848447130265</v>
      </c>
      <c r="H39" s="88">
        <f t="shared" si="9"/>
        <v>58553.75473209739</v>
      </c>
      <c r="I39" s="88">
        <f t="shared" si="9"/>
        <v>58376.543374435845</v>
      </c>
      <c r="J39" s="88">
        <f t="shared" si="9"/>
        <v>58195.543061306962</v>
      </c>
      <c r="K39" s="88">
        <f t="shared" si="9"/>
        <v>58018.309166814477</v>
      </c>
      <c r="L39" s="88">
        <f t="shared" si="9"/>
        <v>57841.143266667605</v>
      </c>
      <c r="M39" s="88">
        <f t="shared" si="9"/>
        <v>57654.833010981776</v>
      </c>
      <c r="N39" s="88">
        <f t="shared" si="9"/>
        <v>57067.994509912831</v>
      </c>
      <c r="O39" s="88">
        <f t="shared" si="9"/>
        <v>56622.532102242367</v>
      </c>
      <c r="P39" s="88">
        <f t="shared" si="9"/>
        <v>56211.650330887904</v>
      </c>
      <c r="Q39" s="88">
        <f t="shared" si="9"/>
        <v>55927.910290192827</v>
      </c>
      <c r="R39" s="88">
        <f t="shared" ref="R39:AE39" si="17">R18/((1-(1/(1+$E$42)^$B58))/(1-1/(1+$E$42)))</f>
        <v>55624.487015402483</v>
      </c>
      <c r="S39" s="88">
        <f t="shared" si="17"/>
        <v>55352.010761110454</v>
      </c>
      <c r="T39" s="88">
        <f t="shared" si="17"/>
        <v>55141.218399002224</v>
      </c>
      <c r="U39" s="88">
        <f t="shared" si="17"/>
        <v>54957.116370802869</v>
      </c>
      <c r="V39" s="88">
        <f t="shared" si="17"/>
        <v>54769.922280896775</v>
      </c>
      <c r="W39" s="88">
        <f t="shared" si="17"/>
        <v>54556.313748853994</v>
      </c>
      <c r="X39" s="88">
        <f t="shared" si="17"/>
        <v>54341.059890589619</v>
      </c>
      <c r="Y39" s="88">
        <f t="shared" si="17"/>
        <v>54159.391450826093</v>
      </c>
      <c r="Z39" s="88">
        <f t="shared" si="17"/>
        <v>53931.184700373269</v>
      </c>
      <c r="AA39" s="88">
        <f t="shared" si="17"/>
        <v>53749.195925373431</v>
      </c>
      <c r="AB39" s="88">
        <f t="shared" si="17"/>
        <v>53536.471230352356</v>
      </c>
      <c r="AC39" s="88">
        <f t="shared" si="17"/>
        <v>53327.66965184734</v>
      </c>
      <c r="AD39" s="88">
        <f t="shared" si="17"/>
        <v>53118.868073342324</v>
      </c>
      <c r="AE39" s="88">
        <f t="shared" si="17"/>
        <v>52910.066494837309</v>
      </c>
    </row>
    <row r="42" spans="1:31" ht="36.6">
      <c r="A42" s="85"/>
      <c r="B42" s="89" t="s">
        <v>41</v>
      </c>
      <c r="D42" s="90" t="s">
        <v>172</v>
      </c>
      <c r="E42" s="85">
        <v>5.7000000000000002E-2</v>
      </c>
      <c r="F42" s="85"/>
      <c r="G42" s="85"/>
      <c r="H42" s="89" t="s">
        <v>30</v>
      </c>
    </row>
    <row r="43" spans="1:31">
      <c r="A43" s="90" t="s">
        <v>0</v>
      </c>
      <c r="B43" s="86">
        <f>GenData!L45</f>
        <v>60</v>
      </c>
      <c r="F43" s="84"/>
      <c r="G43" s="90" t="s">
        <v>0</v>
      </c>
      <c r="H43" s="86">
        <f>GenData!R27</f>
        <v>0</v>
      </c>
    </row>
    <row r="44" spans="1:31">
      <c r="A44" s="90" t="s">
        <v>2</v>
      </c>
      <c r="B44" s="86">
        <f>GenData!L46</f>
        <v>30</v>
      </c>
      <c r="F44" s="84"/>
      <c r="G44" s="90" t="s">
        <v>2</v>
      </c>
      <c r="H44" s="86">
        <f>GenData!R28</f>
        <v>0</v>
      </c>
      <c r="L44">
        <v>1</v>
      </c>
      <c r="M44">
        <f>$B$31*(1/(1+$E$42)^L44)</f>
        <v>337027.20534939086</v>
      </c>
      <c r="N44">
        <v>1</v>
      </c>
      <c r="O44">
        <f>SUM(M44:M73)</f>
        <v>5065065.8718351182</v>
      </c>
    </row>
    <row r="45" spans="1:31">
      <c r="A45" s="90" t="s">
        <v>3</v>
      </c>
      <c r="B45" s="86">
        <f>GenData!L47</f>
        <v>30</v>
      </c>
      <c r="F45" s="84"/>
      <c r="G45" s="90" t="s">
        <v>3</v>
      </c>
      <c r="H45" s="86">
        <f>GenData!R29</f>
        <v>0</v>
      </c>
      <c r="L45">
        <v>2</v>
      </c>
      <c r="M45" s="84">
        <f t="shared" ref="M45:M103" si="18">$B$31*(1/(1+$E$42)^L45)</f>
        <v>318852.60676385131</v>
      </c>
      <c r="O45" s="84"/>
    </row>
    <row r="46" spans="1:31">
      <c r="A46" s="90" t="s">
        <v>4</v>
      </c>
      <c r="B46" s="86">
        <f>GenData!L48</f>
        <v>60</v>
      </c>
      <c r="F46" s="84"/>
      <c r="G46" s="90" t="s">
        <v>4</v>
      </c>
      <c r="H46" s="86">
        <f>GenData!R30</f>
        <v>0</v>
      </c>
      <c r="L46" s="84">
        <v>3</v>
      </c>
      <c r="M46" s="84">
        <f t="shared" si="18"/>
        <v>301658.0953300391</v>
      </c>
    </row>
    <row r="47" spans="1:31">
      <c r="A47" s="90" t="s">
        <v>5</v>
      </c>
      <c r="B47" s="86">
        <f>GenData!L49</f>
        <v>60</v>
      </c>
      <c r="F47" s="84"/>
      <c r="G47" s="90" t="s">
        <v>5</v>
      </c>
      <c r="H47" s="86">
        <f>GenData!R31</f>
        <v>0</v>
      </c>
      <c r="L47" s="84">
        <v>4</v>
      </c>
      <c r="M47" s="84">
        <f t="shared" si="18"/>
        <v>285390.81866607291</v>
      </c>
    </row>
    <row r="48" spans="1:31">
      <c r="A48" s="90" t="s">
        <v>6</v>
      </c>
      <c r="B48" s="86">
        <f>GenData!L50</f>
        <v>30</v>
      </c>
      <c r="F48" s="84"/>
      <c r="G48" s="90" t="s">
        <v>6</v>
      </c>
      <c r="H48" s="86">
        <f>GenData!R32</f>
        <v>0</v>
      </c>
      <c r="L48" s="84">
        <v>5</v>
      </c>
      <c r="M48" s="84">
        <f t="shared" si="18"/>
        <v>270000.77451851743</v>
      </c>
    </row>
    <row r="49" spans="1:13">
      <c r="A49" s="90" t="s">
        <v>7</v>
      </c>
      <c r="B49" s="86">
        <f>GenData!L51</f>
        <v>20</v>
      </c>
      <c r="F49" s="84"/>
      <c r="G49" s="90" t="s">
        <v>7</v>
      </c>
      <c r="H49" s="86">
        <f>GenData!R33</f>
        <v>0</v>
      </c>
      <c r="L49" s="84">
        <v>6</v>
      </c>
      <c r="M49" s="84">
        <f t="shared" si="18"/>
        <v>255440.65706576861</v>
      </c>
    </row>
    <row r="50" spans="1:13">
      <c r="A50" s="91" t="s">
        <v>19</v>
      </c>
      <c r="B50" s="86">
        <f>GenData!L52</f>
        <v>60</v>
      </c>
      <c r="F50" s="84"/>
      <c r="G50" s="91" t="s">
        <v>19</v>
      </c>
      <c r="H50" s="86">
        <f>GenData!R34</f>
        <v>1.49</v>
      </c>
      <c r="L50" s="84">
        <v>7</v>
      </c>
      <c r="M50" s="84">
        <f t="shared" si="18"/>
        <v>241665.71150971492</v>
      </c>
    </row>
    <row r="51" spans="1:13">
      <c r="A51" s="91" t="s">
        <v>20</v>
      </c>
      <c r="B51" s="86">
        <f>GenData!L53</f>
        <v>20</v>
      </c>
      <c r="F51" s="84"/>
      <c r="G51" s="91" t="s">
        <v>20</v>
      </c>
      <c r="H51" s="86">
        <f>GenData!R35</f>
        <v>1.18</v>
      </c>
      <c r="L51" s="84">
        <v>8</v>
      </c>
      <c r="M51" s="84">
        <f>$B$31*(1/(1+$E$42)^L51)</f>
        <v>228633.59650871795</v>
      </c>
    </row>
    <row r="52" spans="1:13">
      <c r="A52" s="91" t="s">
        <v>21</v>
      </c>
      <c r="B52" s="86">
        <f>GenData!L54</f>
        <v>30</v>
      </c>
      <c r="F52" s="84"/>
      <c r="G52" s="91" t="s">
        <v>21</v>
      </c>
      <c r="H52" s="86">
        <f>GenData!R36</f>
        <v>1.1599999999999999</v>
      </c>
      <c r="L52" s="84">
        <v>9</v>
      </c>
      <c r="M52" s="84">
        <f t="shared" si="18"/>
        <v>216304.25402906147</v>
      </c>
    </row>
    <row r="53" spans="1:13">
      <c r="A53" s="91" t="s">
        <v>22</v>
      </c>
      <c r="B53" s="86">
        <f>GenData!L55</f>
        <v>30</v>
      </c>
      <c r="F53" s="84"/>
      <c r="G53" s="91" t="s">
        <v>22</v>
      </c>
      <c r="H53" s="86">
        <f>GenData!R37</f>
        <v>1.18</v>
      </c>
      <c r="L53" s="84">
        <v>10</v>
      </c>
      <c r="M53" s="84">
        <f t="shared" si="18"/>
        <v>204639.78621481691</v>
      </c>
    </row>
    <row r="54" spans="1:13">
      <c r="A54" s="91" t="s">
        <v>23</v>
      </c>
      <c r="B54" s="86">
        <f>GenData!L56</f>
        <v>60</v>
      </c>
      <c r="F54" s="84"/>
      <c r="G54" s="91" t="s">
        <v>23</v>
      </c>
      <c r="H54" s="86">
        <f>GenData!R38</f>
        <v>1.8</v>
      </c>
      <c r="L54" s="84">
        <v>11</v>
      </c>
      <c r="M54" s="84">
        <f t="shared" si="18"/>
        <v>193604.33889765083</v>
      </c>
    </row>
    <row r="55" spans="1:13">
      <c r="A55" s="91" t="s">
        <v>24</v>
      </c>
      <c r="B55" s="86">
        <f>GenData!L57</f>
        <v>60</v>
      </c>
      <c r="F55" s="84"/>
      <c r="G55" s="91" t="s">
        <v>24</v>
      </c>
      <c r="H55" s="86">
        <f>GenData!R39</f>
        <v>1.49</v>
      </c>
      <c r="L55" s="84">
        <v>12</v>
      </c>
      <c r="M55" s="84">
        <f t="shared" si="18"/>
        <v>183163.99138850599</v>
      </c>
    </row>
    <row r="56" spans="1:13">
      <c r="A56" s="91" t="s">
        <v>25</v>
      </c>
      <c r="B56" s="86">
        <f>GenData!L58</f>
        <v>30</v>
      </c>
      <c r="F56" s="84"/>
      <c r="G56" s="91" t="s">
        <v>25</v>
      </c>
      <c r="H56" s="86">
        <f>GenData!R40</f>
        <v>1.35</v>
      </c>
      <c r="L56" s="84">
        <v>13</v>
      </c>
      <c r="M56" s="84">
        <f t="shared" si="18"/>
        <v>173286.6522123992</v>
      </c>
    </row>
    <row r="57" spans="1:13">
      <c r="A57" s="91" t="s">
        <v>26</v>
      </c>
      <c r="B57" s="86">
        <f>GenData!L59</f>
        <v>30</v>
      </c>
      <c r="F57" s="84"/>
      <c r="G57" s="91" t="s">
        <v>26</v>
      </c>
      <c r="H57" s="86">
        <f>GenData!R41</f>
        <v>1.35</v>
      </c>
      <c r="L57" s="84">
        <v>14</v>
      </c>
      <c r="M57" s="84">
        <f t="shared" si="18"/>
        <v>163941.960465846</v>
      </c>
    </row>
    <row r="58" spans="1:13">
      <c r="A58" s="91" t="s">
        <v>27</v>
      </c>
      <c r="B58" s="86">
        <f>GenData!L60</f>
        <v>30</v>
      </c>
      <c r="F58" s="84"/>
      <c r="G58" s="91" t="s">
        <v>27</v>
      </c>
      <c r="H58" s="86">
        <f>GenData!R42</f>
        <v>1.34</v>
      </c>
      <c r="L58" s="84">
        <v>15</v>
      </c>
      <c r="M58" s="84">
        <f t="shared" si="18"/>
        <v>155101.19249370485</v>
      </c>
    </row>
    <row r="59" spans="1:13">
      <c r="L59" s="84">
        <v>16</v>
      </c>
      <c r="M59" s="84">
        <f t="shared" si="18"/>
        <v>146737.17359858545</v>
      </c>
    </row>
    <row r="60" spans="1:13">
      <c r="L60" s="84">
        <v>17</v>
      </c>
      <c r="M60" s="84">
        <f t="shared" si="18"/>
        <v>138824.19451143371</v>
      </c>
    </row>
    <row r="61" spans="1:13">
      <c r="L61" s="84">
        <v>18</v>
      </c>
      <c r="M61" s="84">
        <f t="shared" si="18"/>
        <v>131337.93236654089</v>
      </c>
    </row>
    <row r="62" spans="1:13">
      <c r="L62" s="84">
        <v>19</v>
      </c>
      <c r="M62" s="84">
        <f t="shared" si="18"/>
        <v>124255.37593807087</v>
      </c>
    </row>
    <row r="63" spans="1:13">
      <c r="L63" s="84">
        <v>20</v>
      </c>
      <c r="M63" s="84">
        <f t="shared" si="18"/>
        <v>117554.75490829788</v>
      </c>
    </row>
    <row r="64" spans="1:13">
      <c r="L64" s="84">
        <v>21</v>
      </c>
      <c r="M64" s="84">
        <f t="shared" si="18"/>
        <v>111215.4729501399</v>
      </c>
    </row>
    <row r="65" spans="12:13">
      <c r="L65" s="84">
        <v>22</v>
      </c>
      <c r="M65" s="84">
        <f t="shared" si="18"/>
        <v>105218.04441829698</v>
      </c>
    </row>
    <row r="66" spans="12:13">
      <c r="L66" s="84">
        <v>23</v>
      </c>
      <c r="M66" s="84">
        <f t="shared" si="18"/>
        <v>99544.034454396402</v>
      </c>
    </row>
    <row r="67" spans="12:13">
      <c r="L67" s="84">
        <v>24</v>
      </c>
      <c r="M67" s="84">
        <f t="shared" si="18"/>
        <v>94176.002322040076</v>
      </c>
    </row>
    <row r="68" spans="12:13">
      <c r="L68" s="84">
        <v>25</v>
      </c>
      <c r="M68" s="84">
        <f t="shared" si="18"/>
        <v>89097.447797578134</v>
      </c>
    </row>
    <row r="69" spans="12:13">
      <c r="L69" s="84">
        <v>26</v>
      </c>
      <c r="M69" s="84">
        <f t="shared" si="18"/>
        <v>84292.760451824171</v>
      </c>
    </row>
    <row r="70" spans="12:13">
      <c r="L70" s="84">
        <v>27</v>
      </c>
      <c r="M70" s="84">
        <f t="shared" si="18"/>
        <v>79747.171666815673</v>
      </c>
    </row>
    <row r="71" spans="12:13">
      <c r="L71" s="84">
        <v>28</v>
      </c>
      <c r="M71" s="84">
        <f t="shared" si="18"/>
        <v>75446.709240128359</v>
      </c>
    </row>
    <row r="72" spans="12:13">
      <c r="L72" s="84">
        <v>29</v>
      </c>
      <c r="M72" s="84">
        <f t="shared" si="18"/>
        <v>71378.15443720753</v>
      </c>
    </row>
    <row r="73" spans="12:13">
      <c r="L73" s="84">
        <v>30</v>
      </c>
      <c r="M73" s="84">
        <f t="shared" si="18"/>
        <v>67529.001359704387</v>
      </c>
    </row>
    <row r="74" spans="12:13">
      <c r="L74" s="84">
        <v>31</v>
      </c>
      <c r="M74" s="84">
        <f t="shared" si="18"/>
        <v>63887.418504923742</v>
      </c>
    </row>
    <row r="75" spans="12:13">
      <c r="L75" s="84">
        <v>32</v>
      </c>
      <c r="M75" s="84">
        <f t="shared" si="18"/>
        <v>60442.21239822491</v>
      </c>
    </row>
    <row r="76" spans="12:13">
      <c r="L76" s="84">
        <v>33</v>
      </c>
      <c r="M76" s="84">
        <f t="shared" si="18"/>
        <v>57182.793186589319</v>
      </c>
    </row>
    <row r="77" spans="12:13">
      <c r="L77" s="84">
        <v>34</v>
      </c>
      <c r="M77" s="84">
        <f t="shared" si="18"/>
        <v>54099.142087596338</v>
      </c>
    </row>
    <row r="78" spans="12:13">
      <c r="L78" s="84">
        <v>35</v>
      </c>
      <c r="M78" s="84">
        <f t="shared" si="18"/>
        <v>51181.780593752446</v>
      </c>
    </row>
    <row r="79" spans="12:13">
      <c r="L79" s="84">
        <v>36</v>
      </c>
      <c r="M79" s="84">
        <f t="shared" si="18"/>
        <v>48421.741337514133</v>
      </c>
    </row>
    <row r="80" spans="12:13">
      <c r="L80" s="84">
        <v>37</v>
      </c>
      <c r="M80" s="84">
        <f t="shared" si="18"/>
        <v>45810.540527449513</v>
      </c>
    </row>
    <row r="81" spans="5:13">
      <c r="F81" s="84"/>
      <c r="L81" s="84">
        <v>38</v>
      </c>
      <c r="M81" s="84">
        <f t="shared" si="18"/>
        <v>43340.151870813163</v>
      </c>
    </row>
    <row r="82" spans="5:13">
      <c r="E82" s="84"/>
      <c r="F82" s="84"/>
      <c r="L82" s="84">
        <v>39</v>
      </c>
      <c r="M82" s="84">
        <f t="shared" si="18"/>
        <v>41002.981902377636</v>
      </c>
    </row>
    <row r="83" spans="5:13">
      <c r="E83" s="84"/>
      <c r="F83" s="84"/>
      <c r="L83" s="84">
        <v>40</v>
      </c>
      <c r="M83" s="84">
        <f t="shared" si="18"/>
        <v>38791.846643687451</v>
      </c>
    </row>
    <row r="84" spans="5:13">
      <c r="E84" s="84"/>
      <c r="F84" s="84"/>
      <c r="L84" s="84">
        <v>41</v>
      </c>
      <c r="M84" s="84">
        <f t="shared" si="18"/>
        <v>36699.949520990973</v>
      </c>
    </row>
    <row r="85" spans="5:13">
      <c r="E85" s="84"/>
      <c r="F85" s="84"/>
      <c r="L85" s="84">
        <v>42</v>
      </c>
      <c r="M85" s="84">
        <f t="shared" si="18"/>
        <v>34720.860473974426</v>
      </c>
    </row>
    <row r="86" spans="5:13">
      <c r="E86" s="84"/>
      <c r="F86" s="84"/>
      <c r="L86" s="84">
        <v>43</v>
      </c>
      <c r="M86" s="84">
        <f t="shared" si="18"/>
        <v>32848.496191082719</v>
      </c>
    </row>
    <row r="87" spans="5:13">
      <c r="E87" s="84"/>
      <c r="F87" s="84"/>
      <c r="L87" s="84">
        <v>44</v>
      </c>
      <c r="M87" s="84">
        <f t="shared" si="18"/>
        <v>31077.101410674277</v>
      </c>
    </row>
    <row r="88" spans="5:13">
      <c r="E88" s="84"/>
      <c r="F88" s="84"/>
      <c r="L88" s="84">
        <v>45</v>
      </c>
      <c r="M88" s="84">
        <f t="shared" si="18"/>
        <v>29401.231230533849</v>
      </c>
    </row>
    <row r="89" spans="5:13">
      <c r="E89" s="84"/>
      <c r="F89" s="84"/>
      <c r="L89" s="84">
        <v>46</v>
      </c>
      <c r="M89" s="84">
        <f t="shared" si="18"/>
        <v>27815.734371365987</v>
      </c>
    </row>
    <row r="90" spans="5:13">
      <c r="E90" s="84"/>
      <c r="F90" s="84"/>
      <c r="L90" s="84">
        <v>47</v>
      </c>
      <c r="M90" s="84">
        <f t="shared" si="18"/>
        <v>26315.73734282497</v>
      </c>
    </row>
    <row r="91" spans="5:13">
      <c r="E91" s="84"/>
      <c r="F91" s="84"/>
      <c r="L91" s="84">
        <v>48</v>
      </c>
      <c r="M91" s="84">
        <f t="shared" si="18"/>
        <v>24896.629463410562</v>
      </c>
    </row>
    <row r="92" spans="5:13">
      <c r="E92" s="84"/>
      <c r="F92" s="84"/>
      <c r="L92" s="84">
        <v>49</v>
      </c>
      <c r="M92" s="84">
        <f t="shared" si="18"/>
        <v>23554.04868818407</v>
      </c>
    </row>
    <row r="93" spans="5:13">
      <c r="E93" s="84"/>
      <c r="F93" s="84"/>
      <c r="L93" s="84">
        <v>50</v>
      </c>
      <c r="M93" s="84">
        <f t="shared" si="18"/>
        <v>22283.868200741788</v>
      </c>
    </row>
    <row r="94" spans="5:13">
      <c r="E94" s="84"/>
      <c r="F94" s="84"/>
      <c r="L94" s="84">
        <v>51</v>
      </c>
      <c r="M94" s="84">
        <f t="shared" si="18"/>
        <v>21082.183728232536</v>
      </c>
    </row>
    <row r="95" spans="5:13">
      <c r="E95" s="84"/>
      <c r="F95" s="84"/>
      <c r="L95" s="84">
        <v>52</v>
      </c>
      <c r="M95" s="84">
        <f t="shared" si="18"/>
        <v>19945.301540428132</v>
      </c>
    </row>
    <row r="96" spans="5:13">
      <c r="E96" s="84"/>
      <c r="F96" s="84"/>
      <c r="L96" s="84">
        <v>53</v>
      </c>
      <c r="M96" s="84">
        <f t="shared" si="18"/>
        <v>18869.727095958497</v>
      </c>
    </row>
    <row r="97" spans="5:14">
      <c r="E97" s="84"/>
      <c r="F97" s="84"/>
      <c r="L97" s="84">
        <v>54</v>
      </c>
      <c r="M97" s="84">
        <f t="shared" si="18"/>
        <v>17852.154300812203</v>
      </c>
    </row>
    <row r="98" spans="5:14">
      <c r="E98" s="84"/>
      <c r="F98" s="84"/>
      <c r="L98" s="84">
        <v>55</v>
      </c>
      <c r="M98" s="84">
        <f t="shared" si="18"/>
        <v>16889.455346085339</v>
      </c>
    </row>
    <row r="99" spans="5:14">
      <c r="E99" s="84"/>
      <c r="F99" s="84"/>
      <c r="L99" s="84">
        <v>56</v>
      </c>
      <c r="M99" s="84">
        <f t="shared" si="18"/>
        <v>15978.671093742041</v>
      </c>
    </row>
    <row r="100" spans="5:14">
      <c r="G100" s="63"/>
      <c r="L100" s="84">
        <v>57</v>
      </c>
      <c r="M100" s="84">
        <f t="shared" si="18"/>
        <v>15117.001980834475</v>
      </c>
    </row>
    <row r="101" spans="5:14">
      <c r="L101" s="84">
        <v>58</v>
      </c>
      <c r="M101" s="84">
        <f t="shared" si="18"/>
        <v>14301.799414223726</v>
      </c>
    </row>
    <row r="102" spans="5:14">
      <c r="L102" s="84">
        <v>59</v>
      </c>
      <c r="M102" s="84">
        <f t="shared" si="18"/>
        <v>13530.557629350733</v>
      </c>
    </row>
    <row r="103" spans="5:14">
      <c r="L103" s="84">
        <v>60</v>
      </c>
      <c r="M103" s="84">
        <f t="shared" si="18"/>
        <v>12800.905988032859</v>
      </c>
    </row>
    <row r="105" spans="5:14">
      <c r="M105">
        <f>SUM(M44:M103)</f>
        <v>6025207.8958995333</v>
      </c>
      <c r="N105" s="86">
        <v>6181470.8110897029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"/>
  <sheetViews>
    <sheetView workbookViewId="0">
      <selection activeCell="N28" sqref="N28"/>
    </sheetView>
  </sheetViews>
  <sheetFormatPr defaultRowHeight="14.4"/>
  <cols>
    <col min="1" max="1" width="13.5546875" bestFit="1" customWidth="1"/>
  </cols>
  <sheetData>
    <row r="1" spans="1:31" s="60" customFormat="1">
      <c r="B1" s="2" t="s">
        <v>157</v>
      </c>
    </row>
    <row r="2" spans="1:31">
      <c r="B2" s="18">
        <v>1</v>
      </c>
      <c r="C2" s="18">
        <v>2</v>
      </c>
      <c r="D2" s="18">
        <v>3</v>
      </c>
      <c r="E2" s="18">
        <v>4</v>
      </c>
      <c r="F2" s="18">
        <v>5</v>
      </c>
      <c r="G2" s="18">
        <v>6</v>
      </c>
      <c r="H2" s="18">
        <v>7</v>
      </c>
      <c r="I2" s="18">
        <v>8</v>
      </c>
      <c r="J2" s="18">
        <v>9</v>
      </c>
      <c r="K2" s="18">
        <v>10</v>
      </c>
      <c r="L2" s="18">
        <v>11</v>
      </c>
      <c r="M2" s="18">
        <v>12</v>
      </c>
      <c r="N2" s="18">
        <v>13</v>
      </c>
      <c r="O2" s="18">
        <v>14</v>
      </c>
      <c r="P2" s="18">
        <v>15</v>
      </c>
      <c r="Q2" s="18">
        <v>16</v>
      </c>
      <c r="R2" s="18">
        <v>17</v>
      </c>
      <c r="S2" s="18">
        <v>18</v>
      </c>
      <c r="T2" s="18">
        <v>19</v>
      </c>
      <c r="U2" s="18">
        <v>20</v>
      </c>
      <c r="V2" s="18">
        <v>21</v>
      </c>
      <c r="W2" s="18">
        <v>22</v>
      </c>
      <c r="X2" s="18">
        <v>23</v>
      </c>
      <c r="Y2" s="18">
        <v>24</v>
      </c>
      <c r="Z2" s="18">
        <v>25</v>
      </c>
      <c r="AA2" s="18">
        <v>26</v>
      </c>
      <c r="AB2" s="18">
        <v>27</v>
      </c>
      <c r="AC2" s="18">
        <v>28</v>
      </c>
      <c r="AD2" s="18">
        <v>29</v>
      </c>
      <c r="AE2" s="18">
        <v>30</v>
      </c>
    </row>
    <row r="3" spans="1:31">
      <c r="A3" s="19" t="s">
        <v>0</v>
      </c>
      <c r="B3" s="76">
        <f>GenData!$I27</f>
        <v>26870</v>
      </c>
      <c r="C3" s="76">
        <f>GenData!$I27</f>
        <v>26870</v>
      </c>
      <c r="D3" s="76">
        <f>GenData!$I27</f>
        <v>26870</v>
      </c>
      <c r="E3" s="76">
        <f>GenData!$I27</f>
        <v>26870</v>
      </c>
      <c r="F3" s="76">
        <f>GenData!$I27</f>
        <v>26870</v>
      </c>
      <c r="G3" s="76">
        <f>GenData!$I27</f>
        <v>26870</v>
      </c>
      <c r="H3" s="76">
        <f>GenData!$I27</f>
        <v>26870</v>
      </c>
      <c r="I3" s="76">
        <f>GenData!$I27</f>
        <v>26870</v>
      </c>
      <c r="J3" s="76">
        <f>GenData!$I27</f>
        <v>26870</v>
      </c>
      <c r="K3" s="76">
        <f>GenData!$I27</f>
        <v>26870</v>
      </c>
      <c r="L3" s="76">
        <f>GenData!$I27</f>
        <v>26870</v>
      </c>
      <c r="M3" s="76">
        <f>GenData!$I27</f>
        <v>26870</v>
      </c>
      <c r="N3" s="76">
        <f>GenData!$I27</f>
        <v>26870</v>
      </c>
      <c r="O3" s="76">
        <f>GenData!$I27</f>
        <v>26870</v>
      </c>
      <c r="P3" s="76">
        <f>GenData!$I27</f>
        <v>26870</v>
      </c>
      <c r="Q3" s="76">
        <f>GenData!$I27</f>
        <v>26870</v>
      </c>
      <c r="R3" s="76">
        <f>GenData!$I27</f>
        <v>26870</v>
      </c>
      <c r="S3" s="76">
        <f>GenData!$I27</f>
        <v>26870</v>
      </c>
      <c r="T3" s="76">
        <f>GenData!$I27</f>
        <v>26870</v>
      </c>
      <c r="U3" s="76">
        <f>GenData!$I27</f>
        <v>26870</v>
      </c>
      <c r="V3" s="76">
        <f>GenData!$I27</f>
        <v>26870</v>
      </c>
      <c r="W3" s="76">
        <f>GenData!$I27</f>
        <v>26870</v>
      </c>
      <c r="X3" s="76">
        <f>GenData!$I27</f>
        <v>26870</v>
      </c>
      <c r="Y3" s="76">
        <f>GenData!$I27</f>
        <v>26870</v>
      </c>
      <c r="Z3" s="76">
        <f>GenData!$I27</f>
        <v>26870</v>
      </c>
      <c r="AA3" s="76">
        <f>GenData!$I27</f>
        <v>26870</v>
      </c>
      <c r="AB3" s="76">
        <f>GenData!$I27</f>
        <v>26870</v>
      </c>
      <c r="AC3" s="76">
        <f>GenData!$I27</f>
        <v>26870</v>
      </c>
      <c r="AD3" s="76">
        <f>GenData!$I27</f>
        <v>26870</v>
      </c>
      <c r="AE3" s="76">
        <f>GenData!$I27</f>
        <v>26870</v>
      </c>
    </row>
    <row r="4" spans="1:31">
      <c r="A4" s="19" t="s">
        <v>2</v>
      </c>
      <c r="B4" s="76">
        <f>GenData!$I28</f>
        <v>5270</v>
      </c>
      <c r="C4" s="76">
        <f>GenData!$I28</f>
        <v>5270</v>
      </c>
      <c r="D4" s="76">
        <f>GenData!$I28</f>
        <v>5270</v>
      </c>
      <c r="E4" s="76">
        <f>GenData!$I28</f>
        <v>5270</v>
      </c>
      <c r="F4" s="76">
        <f>GenData!$I28</f>
        <v>5270</v>
      </c>
      <c r="G4" s="76">
        <f>GenData!$I28</f>
        <v>5270</v>
      </c>
      <c r="H4" s="76">
        <f>GenData!$I28</f>
        <v>5270</v>
      </c>
      <c r="I4" s="76">
        <f>GenData!$I28</f>
        <v>5270</v>
      </c>
      <c r="J4" s="76">
        <f>GenData!$I28</f>
        <v>5270</v>
      </c>
      <c r="K4" s="76">
        <f>GenData!$I28</f>
        <v>5270</v>
      </c>
      <c r="L4" s="76">
        <f>GenData!$I28</f>
        <v>5270</v>
      </c>
      <c r="M4" s="76">
        <f>GenData!$I28</f>
        <v>5270</v>
      </c>
      <c r="N4" s="76">
        <f>GenData!$I28</f>
        <v>5270</v>
      </c>
      <c r="O4" s="76">
        <f>GenData!$I28</f>
        <v>5270</v>
      </c>
      <c r="P4" s="76">
        <f>GenData!$I28</f>
        <v>5270</v>
      </c>
      <c r="Q4" s="76">
        <f>GenData!$I28</f>
        <v>5270</v>
      </c>
      <c r="R4" s="76">
        <f>GenData!$I28</f>
        <v>5270</v>
      </c>
      <c r="S4" s="76">
        <f>GenData!$I28</f>
        <v>5270</v>
      </c>
      <c r="T4" s="76">
        <f>GenData!$I28</f>
        <v>5270</v>
      </c>
      <c r="U4" s="76">
        <f>GenData!$I28</f>
        <v>5270</v>
      </c>
      <c r="V4" s="76">
        <f>GenData!$I28</f>
        <v>5270</v>
      </c>
      <c r="W4" s="76">
        <f>GenData!$I28</f>
        <v>5270</v>
      </c>
      <c r="X4" s="76">
        <f>GenData!$I28</f>
        <v>5270</v>
      </c>
      <c r="Y4" s="76">
        <f>GenData!$I28</f>
        <v>5270</v>
      </c>
      <c r="Z4" s="76">
        <f>GenData!$I28</f>
        <v>5270</v>
      </c>
      <c r="AA4" s="76">
        <f>GenData!$I28</f>
        <v>5270</v>
      </c>
      <c r="AB4" s="76">
        <f>GenData!$I28</f>
        <v>5270</v>
      </c>
      <c r="AC4" s="76">
        <f>GenData!$I28</f>
        <v>5270</v>
      </c>
      <c r="AD4" s="76">
        <f>GenData!$I28</f>
        <v>5270</v>
      </c>
      <c r="AE4" s="76">
        <f>GenData!$I28</f>
        <v>5270</v>
      </c>
    </row>
    <row r="5" spans="1:31">
      <c r="A5" s="19" t="s">
        <v>3</v>
      </c>
      <c r="B5" s="76">
        <f>GenData!$I29</f>
        <v>13960</v>
      </c>
      <c r="C5" s="76">
        <f>GenData!$I29</f>
        <v>13960</v>
      </c>
      <c r="D5" s="76">
        <f>GenData!$I29</f>
        <v>13960</v>
      </c>
      <c r="E5" s="76">
        <f>GenData!$I29</f>
        <v>13960</v>
      </c>
      <c r="F5" s="76">
        <f>GenData!$I29</f>
        <v>13960</v>
      </c>
      <c r="G5" s="76">
        <f>GenData!$I29</f>
        <v>13960</v>
      </c>
      <c r="H5" s="76">
        <f>GenData!$I29</f>
        <v>13960</v>
      </c>
      <c r="I5" s="76">
        <f>GenData!$I29</f>
        <v>13960</v>
      </c>
      <c r="J5" s="76">
        <f>GenData!$I29</f>
        <v>13960</v>
      </c>
      <c r="K5" s="76">
        <f>GenData!$I29</f>
        <v>13960</v>
      </c>
      <c r="L5" s="76">
        <f>GenData!$I29</f>
        <v>13960</v>
      </c>
      <c r="M5" s="76">
        <f>GenData!$I29</f>
        <v>13960</v>
      </c>
      <c r="N5" s="76">
        <f>GenData!$I29</f>
        <v>13960</v>
      </c>
      <c r="O5" s="76">
        <f>GenData!$I29</f>
        <v>13960</v>
      </c>
      <c r="P5" s="76">
        <f>GenData!$I29</f>
        <v>13960</v>
      </c>
      <c r="Q5" s="76">
        <f>GenData!$I29</f>
        <v>13960</v>
      </c>
      <c r="R5" s="76">
        <f>GenData!$I29</f>
        <v>13960</v>
      </c>
      <c r="S5" s="76">
        <f>GenData!$I29</f>
        <v>13960</v>
      </c>
      <c r="T5" s="76">
        <f>GenData!$I29</f>
        <v>13960</v>
      </c>
      <c r="U5" s="76">
        <f>GenData!$I29</f>
        <v>13960</v>
      </c>
      <c r="V5" s="76">
        <f>GenData!$I29</f>
        <v>13960</v>
      </c>
      <c r="W5" s="76">
        <f>GenData!$I29</f>
        <v>13960</v>
      </c>
      <c r="X5" s="76">
        <f>GenData!$I29</f>
        <v>13960</v>
      </c>
      <c r="Y5" s="76">
        <f>GenData!$I29</f>
        <v>13960</v>
      </c>
      <c r="Z5" s="76">
        <f>GenData!$I29</f>
        <v>13960</v>
      </c>
      <c r="AA5" s="76">
        <f>GenData!$I29</f>
        <v>13960</v>
      </c>
      <c r="AB5" s="76">
        <f>GenData!$I29</f>
        <v>13960</v>
      </c>
      <c r="AC5" s="76">
        <f>GenData!$I29</f>
        <v>13960</v>
      </c>
      <c r="AD5" s="76">
        <f>GenData!$I29</f>
        <v>13960</v>
      </c>
      <c r="AE5" s="76">
        <f>GenData!$I29</f>
        <v>13960</v>
      </c>
    </row>
    <row r="6" spans="1:31">
      <c r="A6" s="19" t="s">
        <v>4</v>
      </c>
      <c r="B6" s="76">
        <f>GenData!$I30</f>
        <v>16590</v>
      </c>
      <c r="C6" s="76">
        <f>GenData!$I30</f>
        <v>16590</v>
      </c>
      <c r="D6" s="76">
        <f>GenData!$I30</f>
        <v>16590</v>
      </c>
      <c r="E6" s="76">
        <f>GenData!$I30</f>
        <v>16590</v>
      </c>
      <c r="F6" s="76">
        <f>GenData!$I30</f>
        <v>16590</v>
      </c>
      <c r="G6" s="76">
        <f>GenData!$I30</f>
        <v>16590</v>
      </c>
      <c r="H6" s="76">
        <f>GenData!$I30</f>
        <v>16590</v>
      </c>
      <c r="I6" s="76">
        <f>GenData!$I30</f>
        <v>16590</v>
      </c>
      <c r="J6" s="76">
        <f>GenData!$I30</f>
        <v>16590</v>
      </c>
      <c r="K6" s="76">
        <f>GenData!$I30</f>
        <v>16590</v>
      </c>
      <c r="L6" s="76">
        <f>GenData!$I30</f>
        <v>16590</v>
      </c>
      <c r="M6" s="76">
        <f>GenData!$I30</f>
        <v>16590</v>
      </c>
      <c r="N6" s="76">
        <f>GenData!$I30</f>
        <v>16590</v>
      </c>
      <c r="O6" s="76">
        <f>GenData!$I30</f>
        <v>16590</v>
      </c>
      <c r="P6" s="76">
        <f>GenData!$I30</f>
        <v>16590</v>
      </c>
      <c r="Q6" s="76">
        <f>GenData!$I30</f>
        <v>16590</v>
      </c>
      <c r="R6" s="76">
        <f>GenData!$I30</f>
        <v>16590</v>
      </c>
      <c r="S6" s="76">
        <f>GenData!$I30</f>
        <v>16590</v>
      </c>
      <c r="T6" s="76">
        <f>GenData!$I30</f>
        <v>16590</v>
      </c>
      <c r="U6" s="76">
        <f>GenData!$I30</f>
        <v>16590</v>
      </c>
      <c r="V6" s="76">
        <f>GenData!$I30</f>
        <v>16590</v>
      </c>
      <c r="W6" s="76">
        <f>GenData!$I30</f>
        <v>16590</v>
      </c>
      <c r="X6" s="76">
        <f>GenData!$I30</f>
        <v>16590</v>
      </c>
      <c r="Y6" s="76">
        <f>GenData!$I30</f>
        <v>16590</v>
      </c>
      <c r="Z6" s="76">
        <f>GenData!$I30</f>
        <v>16590</v>
      </c>
      <c r="AA6" s="76">
        <f>GenData!$I30</f>
        <v>16590</v>
      </c>
      <c r="AB6" s="76">
        <f>GenData!$I30</f>
        <v>16590</v>
      </c>
      <c r="AC6" s="76">
        <f>GenData!$I30</f>
        <v>16590</v>
      </c>
      <c r="AD6" s="76">
        <f>GenData!$I30</f>
        <v>16590</v>
      </c>
      <c r="AE6" s="76">
        <f>GenData!$I30</f>
        <v>16590</v>
      </c>
    </row>
    <row r="7" spans="1:31">
      <c r="A7" s="19" t="s">
        <v>5</v>
      </c>
      <c r="B7" s="76">
        <f>GenData!$I31</f>
        <v>76910</v>
      </c>
      <c r="C7" s="76">
        <f>GenData!$I31</f>
        <v>76910</v>
      </c>
      <c r="D7" s="76">
        <f>GenData!$I31</f>
        <v>76910</v>
      </c>
      <c r="E7" s="76">
        <f>GenData!$I31</f>
        <v>76910</v>
      </c>
      <c r="F7" s="76">
        <f>GenData!$I31</f>
        <v>76910</v>
      </c>
      <c r="G7" s="76">
        <f>GenData!$I31</f>
        <v>76910</v>
      </c>
      <c r="H7" s="76">
        <f>GenData!$I31</f>
        <v>76910</v>
      </c>
      <c r="I7" s="76">
        <f>GenData!$I31</f>
        <v>76910</v>
      </c>
      <c r="J7" s="76">
        <f>GenData!$I31</f>
        <v>76910</v>
      </c>
      <c r="K7" s="76">
        <f>GenData!$I31</f>
        <v>76910</v>
      </c>
      <c r="L7" s="76">
        <f>GenData!$I31</f>
        <v>76910</v>
      </c>
      <c r="M7" s="76">
        <f>GenData!$I31</f>
        <v>76910</v>
      </c>
      <c r="N7" s="76">
        <f>GenData!$I31</f>
        <v>76910</v>
      </c>
      <c r="O7" s="76">
        <f>GenData!$I31</f>
        <v>76910</v>
      </c>
      <c r="P7" s="76">
        <f>GenData!$I31</f>
        <v>76910</v>
      </c>
      <c r="Q7" s="76">
        <f>GenData!$I31</f>
        <v>76910</v>
      </c>
      <c r="R7" s="76">
        <f>GenData!$I31</f>
        <v>76910</v>
      </c>
      <c r="S7" s="76">
        <f>GenData!$I31</f>
        <v>76910</v>
      </c>
      <c r="T7" s="76">
        <f>GenData!$I31</f>
        <v>76910</v>
      </c>
      <c r="U7" s="76">
        <f>GenData!$I31</f>
        <v>76910</v>
      </c>
      <c r="V7" s="76">
        <f>GenData!$I31</f>
        <v>76910</v>
      </c>
      <c r="W7" s="76">
        <f>GenData!$I31</f>
        <v>76910</v>
      </c>
      <c r="X7" s="76">
        <f>GenData!$I31</f>
        <v>76910</v>
      </c>
      <c r="Y7" s="76">
        <f>GenData!$I31</f>
        <v>76910</v>
      </c>
      <c r="Z7" s="76">
        <f>GenData!$I31</f>
        <v>76910</v>
      </c>
      <c r="AA7" s="76">
        <f>GenData!$I31</f>
        <v>76910</v>
      </c>
      <c r="AB7" s="76">
        <f>GenData!$I31</f>
        <v>76910</v>
      </c>
      <c r="AC7" s="76">
        <f>GenData!$I31</f>
        <v>76910</v>
      </c>
      <c r="AD7" s="76">
        <f>GenData!$I31</f>
        <v>76910</v>
      </c>
      <c r="AE7" s="76">
        <f>GenData!$I31</f>
        <v>76910</v>
      </c>
    </row>
    <row r="8" spans="1:31">
      <c r="A8" s="19" t="s">
        <v>6</v>
      </c>
      <c r="B8" s="76">
        <f>GenData!$I32</f>
        <v>42480</v>
      </c>
      <c r="C8" s="76">
        <f>GenData!$I32</f>
        <v>42480</v>
      </c>
      <c r="D8" s="76">
        <f>GenData!$I32</f>
        <v>42480</v>
      </c>
      <c r="E8" s="76">
        <f>GenData!$I32</f>
        <v>42480</v>
      </c>
      <c r="F8" s="76">
        <f>GenData!$I32</f>
        <v>42480</v>
      </c>
      <c r="G8" s="76">
        <f>GenData!$I32</f>
        <v>42480</v>
      </c>
      <c r="H8" s="76">
        <f>GenData!$I32</f>
        <v>42480</v>
      </c>
      <c r="I8" s="76">
        <f>GenData!$I32</f>
        <v>42480</v>
      </c>
      <c r="J8" s="76">
        <f>GenData!$I32</f>
        <v>42480</v>
      </c>
      <c r="K8" s="76">
        <f>GenData!$I32</f>
        <v>42480</v>
      </c>
      <c r="L8" s="76">
        <f>GenData!$I32</f>
        <v>42480</v>
      </c>
      <c r="M8" s="76">
        <f>GenData!$I32</f>
        <v>42480</v>
      </c>
      <c r="N8" s="76">
        <f>GenData!$I32</f>
        <v>42480</v>
      </c>
      <c r="O8" s="76">
        <f>GenData!$I32</f>
        <v>42480</v>
      </c>
      <c r="P8" s="76">
        <f>GenData!$I32</f>
        <v>42480</v>
      </c>
      <c r="Q8" s="76">
        <f>GenData!$I32</f>
        <v>42480</v>
      </c>
      <c r="R8" s="76">
        <f>GenData!$I32</f>
        <v>42480</v>
      </c>
      <c r="S8" s="76">
        <f>GenData!$I32</f>
        <v>42480</v>
      </c>
      <c r="T8" s="76">
        <f>GenData!$I32</f>
        <v>42480</v>
      </c>
      <c r="U8" s="76">
        <f>GenData!$I32</f>
        <v>42480</v>
      </c>
      <c r="V8" s="76">
        <f>GenData!$I32</f>
        <v>42480</v>
      </c>
      <c r="W8" s="76">
        <f>GenData!$I32</f>
        <v>42480</v>
      </c>
      <c r="X8" s="76">
        <f>GenData!$I32</f>
        <v>42480</v>
      </c>
      <c r="Y8" s="76">
        <f>GenData!$I32</f>
        <v>42480</v>
      </c>
      <c r="Z8" s="76">
        <f>GenData!$I32</f>
        <v>42480</v>
      </c>
      <c r="AA8" s="76">
        <f>GenData!$I32</f>
        <v>42480</v>
      </c>
      <c r="AB8" s="76">
        <f>GenData!$I32</f>
        <v>42480</v>
      </c>
      <c r="AC8" s="76">
        <f>GenData!$I32</f>
        <v>42480</v>
      </c>
      <c r="AD8" s="76">
        <f>GenData!$I32</f>
        <v>42480</v>
      </c>
      <c r="AE8" s="76">
        <f>GenData!$I32</f>
        <v>42480</v>
      </c>
    </row>
    <row r="9" spans="1:31">
      <c r="A9" s="19" t="s">
        <v>7</v>
      </c>
      <c r="B9" s="76">
        <f>GenData!$I33</f>
        <v>30820</v>
      </c>
      <c r="C9" s="76">
        <f>GenData!$I33</f>
        <v>30820</v>
      </c>
      <c r="D9" s="76">
        <f>GenData!$I33</f>
        <v>30820</v>
      </c>
      <c r="E9" s="76">
        <f>GenData!$I33</f>
        <v>30820</v>
      </c>
      <c r="F9" s="76">
        <f>GenData!$I33</f>
        <v>30820</v>
      </c>
      <c r="G9" s="76">
        <f>GenData!$I33</f>
        <v>30820</v>
      </c>
      <c r="H9" s="76">
        <f>GenData!$I33</f>
        <v>30820</v>
      </c>
      <c r="I9" s="76">
        <f>GenData!$I33</f>
        <v>30820</v>
      </c>
      <c r="J9" s="76">
        <f>GenData!$I33</f>
        <v>30820</v>
      </c>
      <c r="K9" s="76">
        <f>GenData!$I33</f>
        <v>30820</v>
      </c>
      <c r="L9" s="76">
        <f>GenData!$I33</f>
        <v>30820</v>
      </c>
      <c r="M9" s="76">
        <f>GenData!$I33</f>
        <v>30820</v>
      </c>
      <c r="N9" s="76">
        <f>GenData!$I33</f>
        <v>30820</v>
      </c>
      <c r="O9" s="76">
        <f>GenData!$I33</f>
        <v>30820</v>
      </c>
      <c r="P9" s="76">
        <f>GenData!$I33</f>
        <v>30820</v>
      </c>
      <c r="Q9" s="76">
        <f>GenData!$I33</f>
        <v>30820</v>
      </c>
      <c r="R9" s="76">
        <f>GenData!$I33</f>
        <v>30820</v>
      </c>
      <c r="S9" s="76">
        <f>GenData!$I33</f>
        <v>30820</v>
      </c>
      <c r="T9" s="76">
        <f>GenData!$I33</f>
        <v>30820</v>
      </c>
      <c r="U9" s="76">
        <f>GenData!$I33</f>
        <v>30820</v>
      </c>
      <c r="V9" s="76">
        <f>GenData!$I33</f>
        <v>30820</v>
      </c>
      <c r="W9" s="76">
        <f>GenData!$I33</f>
        <v>30820</v>
      </c>
      <c r="X9" s="76">
        <f>GenData!$I33</f>
        <v>30820</v>
      </c>
      <c r="Y9" s="76">
        <f>GenData!$I33</f>
        <v>30820</v>
      </c>
      <c r="Z9" s="76">
        <f>GenData!$I33</f>
        <v>30820</v>
      </c>
      <c r="AA9" s="76">
        <f>GenData!$I33</f>
        <v>30820</v>
      </c>
      <c r="AB9" s="76">
        <f>GenData!$I33</f>
        <v>30820</v>
      </c>
      <c r="AC9" s="76">
        <f>GenData!$I33</f>
        <v>30820</v>
      </c>
      <c r="AD9" s="76">
        <f>GenData!$I33</f>
        <v>30820</v>
      </c>
      <c r="AE9" s="76">
        <f>GenData!$I33</f>
        <v>30820</v>
      </c>
    </row>
    <row r="10" spans="1:31">
      <c r="A10" s="20" t="s">
        <v>19</v>
      </c>
      <c r="B10" s="4">
        <v>94721.680000000008</v>
      </c>
      <c r="C10" s="4">
        <v>94721.680000000008</v>
      </c>
      <c r="D10" s="4">
        <v>94721.680000000008</v>
      </c>
      <c r="E10" s="4">
        <v>94721.680000000008</v>
      </c>
      <c r="F10" s="4">
        <v>94721.680000000008</v>
      </c>
      <c r="G10" s="4">
        <v>94721.680000000008</v>
      </c>
      <c r="H10" s="4">
        <v>94721.680000000008</v>
      </c>
      <c r="I10" s="4">
        <v>94721.680000000008</v>
      </c>
      <c r="J10" s="4">
        <v>94721.680000000008</v>
      </c>
      <c r="K10" s="4">
        <v>94721.680000000008</v>
      </c>
      <c r="L10" s="4">
        <v>94721.680000000008</v>
      </c>
      <c r="M10" s="4">
        <v>94721.680000000008</v>
      </c>
      <c r="N10" s="4">
        <v>94721.680000000008</v>
      </c>
      <c r="O10" s="4">
        <v>94721.680000000008</v>
      </c>
      <c r="P10" s="4">
        <v>94721.680000000008</v>
      </c>
      <c r="Q10" s="4">
        <v>94721.680000000008</v>
      </c>
      <c r="R10" s="4">
        <v>94721.680000000008</v>
      </c>
      <c r="S10" s="4">
        <v>94721.680000000008</v>
      </c>
      <c r="T10" s="4">
        <v>94721.680000000008</v>
      </c>
      <c r="U10" s="4">
        <v>94721.680000000008</v>
      </c>
      <c r="V10" s="4">
        <v>94721.680000000008</v>
      </c>
      <c r="W10" s="4">
        <v>94721.680000000008</v>
      </c>
      <c r="X10" s="4">
        <v>94721.680000000008</v>
      </c>
      <c r="Y10" s="4">
        <v>94721.680000000008</v>
      </c>
      <c r="Z10" s="4">
        <v>94721.680000000008</v>
      </c>
      <c r="AA10" s="4">
        <v>94721.680000000008</v>
      </c>
      <c r="AB10" s="4">
        <v>94721.680000000008</v>
      </c>
      <c r="AC10" s="4">
        <v>94721.680000000008</v>
      </c>
      <c r="AD10" s="4">
        <v>94721.680000000008</v>
      </c>
      <c r="AE10" s="4">
        <v>94721.680000000008</v>
      </c>
    </row>
    <row r="11" spans="1:31">
      <c r="A11" s="20" t="s">
        <v>20</v>
      </c>
      <c r="B11" s="11">
        <v>51130.005890526314</v>
      </c>
      <c r="C11" s="11">
        <v>50987.582475789473</v>
      </c>
      <c r="D11" s="11">
        <v>50845.159061052633</v>
      </c>
      <c r="E11" s="11">
        <v>50702.735646315785</v>
      </c>
      <c r="F11" s="11">
        <v>50560.312231578944</v>
      </c>
      <c r="G11" s="11">
        <v>50417.888816842104</v>
      </c>
      <c r="H11" s="11">
        <v>50275.465402105263</v>
      </c>
      <c r="I11" s="11">
        <v>50133.041987368422</v>
      </c>
      <c r="J11" s="11">
        <v>49990.618572631574</v>
      </c>
      <c r="K11" s="11">
        <v>49848.195157894734</v>
      </c>
      <c r="L11" s="11">
        <v>49705.771743157893</v>
      </c>
      <c r="M11" s="11">
        <v>49563.34832842106</v>
      </c>
      <c r="N11" s="11">
        <v>49420.924913684219</v>
      </c>
      <c r="O11" s="11">
        <v>49278.501498947371</v>
      </c>
      <c r="P11" s="11">
        <v>49136.078084210531</v>
      </c>
      <c r="Q11" s="11">
        <v>48993.654669473683</v>
      </c>
      <c r="R11" s="11">
        <v>48851.231254736842</v>
      </c>
      <c r="S11" s="11">
        <v>48708.807840000009</v>
      </c>
      <c r="T11" s="11">
        <v>48566.384425263168</v>
      </c>
      <c r="U11" s="11">
        <v>48423.96101052632</v>
      </c>
      <c r="V11" s="11">
        <v>48281.537595789479</v>
      </c>
      <c r="W11" s="11">
        <v>48139.114181052639</v>
      </c>
      <c r="X11" s="11">
        <v>47996.690766315798</v>
      </c>
      <c r="Y11" s="11">
        <v>47854.267351578965</v>
      </c>
      <c r="Z11" s="11">
        <v>47711.843936842117</v>
      </c>
      <c r="AA11" s="11">
        <v>47569.420522105269</v>
      </c>
      <c r="AB11" s="11">
        <v>47426.997107368428</v>
      </c>
      <c r="AC11" s="11">
        <v>47284.573692631588</v>
      </c>
      <c r="AD11" s="11">
        <v>47142.150277894747</v>
      </c>
      <c r="AE11" s="11">
        <v>46999.726863157906</v>
      </c>
    </row>
    <row r="12" spans="1:31">
      <c r="A12" s="20" t="s">
        <v>21</v>
      </c>
      <c r="B12" s="11">
        <v>16000</v>
      </c>
      <c r="C12" s="11">
        <v>15200</v>
      </c>
      <c r="D12" s="11">
        <v>14399.999999999998</v>
      </c>
      <c r="E12" s="11">
        <v>13599.999999999998</v>
      </c>
      <c r="F12" s="11">
        <v>12799.999999999996</v>
      </c>
      <c r="G12" s="11">
        <v>11999.999999999996</v>
      </c>
      <c r="H12" s="11">
        <v>11199.999999999996</v>
      </c>
      <c r="I12" s="11">
        <v>10399.999999999995</v>
      </c>
      <c r="J12" s="11">
        <v>9599.9999999999945</v>
      </c>
      <c r="K12" s="11">
        <v>8799.9999999999927</v>
      </c>
      <c r="L12" s="11">
        <v>8000</v>
      </c>
      <c r="M12" s="11">
        <v>8000</v>
      </c>
      <c r="N12" s="11">
        <v>8000</v>
      </c>
      <c r="O12" s="11">
        <v>8000</v>
      </c>
      <c r="P12" s="11">
        <v>8000</v>
      </c>
      <c r="Q12" s="11">
        <v>8000</v>
      </c>
      <c r="R12" s="11">
        <v>8000</v>
      </c>
      <c r="S12" s="11">
        <v>8000</v>
      </c>
      <c r="T12" s="11">
        <v>8000</v>
      </c>
      <c r="U12" s="11">
        <v>8000</v>
      </c>
      <c r="V12" s="11">
        <v>8000</v>
      </c>
      <c r="W12" s="11">
        <v>8000</v>
      </c>
      <c r="X12" s="11">
        <v>8000</v>
      </c>
      <c r="Y12" s="11">
        <v>8000</v>
      </c>
      <c r="Z12" s="11">
        <v>8000</v>
      </c>
      <c r="AA12" s="11">
        <v>8000</v>
      </c>
      <c r="AB12" s="11">
        <v>8000</v>
      </c>
      <c r="AC12" s="11">
        <v>8000</v>
      </c>
      <c r="AD12" s="11">
        <v>8000</v>
      </c>
      <c r="AE12" s="11">
        <v>8000</v>
      </c>
    </row>
    <row r="13" spans="1:31">
      <c r="A13" s="20" t="s">
        <v>22</v>
      </c>
      <c r="B13" s="11">
        <v>64333.333333333328</v>
      </c>
      <c r="C13" s="11">
        <v>62666.666666666664</v>
      </c>
      <c r="D13" s="11">
        <v>61000</v>
      </c>
      <c r="E13" s="11">
        <v>59333.333333333336</v>
      </c>
      <c r="F13" s="11">
        <v>57666.666666666672</v>
      </c>
      <c r="G13" s="11">
        <v>56000</v>
      </c>
      <c r="H13" s="11">
        <v>54400</v>
      </c>
      <c r="I13" s="11">
        <v>52800</v>
      </c>
      <c r="J13" s="11">
        <v>51199.999999999993</v>
      </c>
      <c r="K13" s="11">
        <v>49599.999999999993</v>
      </c>
      <c r="L13" s="11">
        <v>47999.999999999993</v>
      </c>
      <c r="M13" s="11">
        <v>46399.999999999993</v>
      </c>
      <c r="N13" s="11">
        <v>44799.999999999993</v>
      </c>
      <c r="O13" s="11">
        <v>43199.999999999985</v>
      </c>
      <c r="P13" s="11">
        <v>41599.999999999985</v>
      </c>
      <c r="Q13" s="11">
        <v>40000</v>
      </c>
      <c r="R13" s="11">
        <v>40000</v>
      </c>
      <c r="S13" s="11">
        <v>40000</v>
      </c>
      <c r="T13" s="11">
        <v>40000</v>
      </c>
      <c r="U13" s="11">
        <v>40000</v>
      </c>
      <c r="V13" s="11">
        <v>40000</v>
      </c>
      <c r="W13" s="11">
        <v>40000</v>
      </c>
      <c r="X13" s="11">
        <v>40000</v>
      </c>
      <c r="Y13" s="11">
        <v>40000</v>
      </c>
      <c r="Z13" s="11">
        <v>40000</v>
      </c>
      <c r="AA13" s="11">
        <v>40000</v>
      </c>
      <c r="AB13" s="11">
        <v>40000</v>
      </c>
      <c r="AC13" s="11">
        <v>40000</v>
      </c>
      <c r="AD13" s="11">
        <v>40000</v>
      </c>
      <c r="AE13" s="11">
        <v>40000</v>
      </c>
    </row>
    <row r="14" spans="1:31">
      <c r="A14" s="20" t="s">
        <v>23</v>
      </c>
      <c r="B14" s="11">
        <v>52191.92</v>
      </c>
      <c r="C14" s="11">
        <v>52191.92</v>
      </c>
      <c r="D14" s="11">
        <v>52191.92</v>
      </c>
      <c r="E14" s="11">
        <v>52191.92</v>
      </c>
      <c r="F14" s="11">
        <v>52191.92</v>
      </c>
      <c r="G14" s="11">
        <v>52191.92</v>
      </c>
      <c r="H14" s="11">
        <v>52191.92</v>
      </c>
      <c r="I14" s="11">
        <v>52191.92</v>
      </c>
      <c r="J14" s="11">
        <v>52191.92</v>
      </c>
      <c r="K14" s="11">
        <v>52191.92</v>
      </c>
      <c r="L14" s="11">
        <v>52191.92</v>
      </c>
      <c r="M14" s="11">
        <v>52191.92</v>
      </c>
      <c r="N14" s="11">
        <v>52191.92</v>
      </c>
      <c r="O14" s="11">
        <v>52191.92</v>
      </c>
      <c r="P14" s="11">
        <v>52191.92</v>
      </c>
      <c r="Q14" s="11">
        <v>52191.92</v>
      </c>
      <c r="R14" s="11">
        <v>52191.92</v>
      </c>
      <c r="S14" s="11">
        <v>52191.92</v>
      </c>
      <c r="T14" s="11">
        <v>52191.92</v>
      </c>
      <c r="U14" s="11">
        <v>52191.92</v>
      </c>
      <c r="V14" s="11">
        <v>52191.92</v>
      </c>
      <c r="W14" s="11">
        <v>52191.92</v>
      </c>
      <c r="X14" s="11">
        <v>52191.92</v>
      </c>
      <c r="Y14" s="11">
        <v>52191.92</v>
      </c>
      <c r="Z14" s="11">
        <v>52191.92</v>
      </c>
      <c r="AA14" s="11">
        <v>52191.92</v>
      </c>
      <c r="AB14" s="11">
        <v>52191.92</v>
      </c>
      <c r="AC14" s="11">
        <v>52191.92</v>
      </c>
      <c r="AD14" s="11">
        <v>52191.92</v>
      </c>
      <c r="AE14" s="11">
        <v>52191.92</v>
      </c>
    </row>
    <row r="15" spans="1:31">
      <c r="A15" s="20" t="s">
        <v>24</v>
      </c>
      <c r="B15" s="11">
        <v>73964.800000000003</v>
      </c>
      <c r="C15" s="11">
        <v>73964.800000000003</v>
      </c>
      <c r="D15" s="11">
        <v>73964.800000000003</v>
      </c>
      <c r="E15" s="11">
        <v>73964.800000000003</v>
      </c>
      <c r="F15" s="11">
        <v>73964.800000000003</v>
      </c>
      <c r="G15" s="11">
        <v>73964.800000000003</v>
      </c>
      <c r="H15" s="11">
        <v>73964.800000000003</v>
      </c>
      <c r="I15" s="11">
        <v>73964.800000000003</v>
      </c>
      <c r="J15" s="11">
        <v>73964.800000000003</v>
      </c>
      <c r="K15" s="11">
        <v>73964.800000000003</v>
      </c>
      <c r="L15" s="11">
        <v>73964.800000000003</v>
      </c>
      <c r="M15" s="11">
        <v>73964.800000000003</v>
      </c>
      <c r="N15" s="11">
        <v>73964.800000000003</v>
      </c>
      <c r="O15" s="11">
        <v>73964.800000000003</v>
      </c>
      <c r="P15" s="11">
        <v>73964.800000000003</v>
      </c>
      <c r="Q15" s="11">
        <v>73964.800000000003</v>
      </c>
      <c r="R15" s="11">
        <v>73964.800000000003</v>
      </c>
      <c r="S15" s="11">
        <v>73964.800000000003</v>
      </c>
      <c r="T15" s="11">
        <v>73964.800000000003</v>
      </c>
      <c r="U15" s="11">
        <v>73964.800000000003</v>
      </c>
      <c r="V15" s="11">
        <v>73964.800000000003</v>
      </c>
      <c r="W15" s="11">
        <v>73964.800000000003</v>
      </c>
      <c r="X15" s="11">
        <v>73964.800000000003</v>
      </c>
      <c r="Y15" s="11">
        <v>73964.800000000003</v>
      </c>
      <c r="Z15" s="11">
        <v>73964.800000000003</v>
      </c>
      <c r="AA15" s="11">
        <v>73964.800000000003</v>
      </c>
      <c r="AB15" s="11">
        <v>73964.800000000003</v>
      </c>
      <c r="AC15" s="11">
        <v>73964.800000000003</v>
      </c>
      <c r="AD15" s="11">
        <v>73964.800000000003</v>
      </c>
      <c r="AE15" s="11">
        <v>73964.800000000003</v>
      </c>
    </row>
    <row r="16" spans="1:31">
      <c r="A16" s="20" t="s">
        <v>25</v>
      </c>
      <c r="B16" s="11">
        <v>14488.16</v>
      </c>
      <c r="C16" s="11">
        <v>14488.16</v>
      </c>
      <c r="D16" s="11">
        <v>14488.16</v>
      </c>
      <c r="E16" s="11">
        <v>14488.16</v>
      </c>
      <c r="F16" s="11">
        <v>14488.16</v>
      </c>
      <c r="G16" s="11">
        <v>14488.16</v>
      </c>
      <c r="H16" s="11">
        <v>14488.16</v>
      </c>
      <c r="I16" s="11">
        <v>14488.16</v>
      </c>
      <c r="J16" s="11">
        <v>14488.16</v>
      </c>
      <c r="K16" s="11">
        <v>14488.16</v>
      </c>
      <c r="L16" s="11">
        <v>14488.16</v>
      </c>
      <c r="M16" s="11">
        <v>14488.16</v>
      </c>
      <c r="N16" s="11">
        <v>14488.16</v>
      </c>
      <c r="O16" s="11">
        <v>14488.16</v>
      </c>
      <c r="P16" s="11">
        <v>14488.16</v>
      </c>
      <c r="Q16" s="11">
        <v>14488.16</v>
      </c>
      <c r="R16" s="11">
        <v>14488.16</v>
      </c>
      <c r="S16" s="11">
        <v>14488.16</v>
      </c>
      <c r="T16" s="11">
        <v>14488.16</v>
      </c>
      <c r="U16" s="11">
        <v>14488.16</v>
      </c>
      <c r="V16" s="11">
        <v>14488.16</v>
      </c>
      <c r="W16" s="11">
        <v>14488.16</v>
      </c>
      <c r="X16" s="11">
        <v>14488.16</v>
      </c>
      <c r="Y16" s="11">
        <v>14488.16</v>
      </c>
      <c r="Z16" s="11">
        <v>14488.16</v>
      </c>
      <c r="AA16" s="11">
        <v>14488.16</v>
      </c>
      <c r="AB16" s="11">
        <v>14488.16</v>
      </c>
      <c r="AC16" s="11">
        <v>14488.16</v>
      </c>
      <c r="AD16" s="11">
        <v>14488.16</v>
      </c>
      <c r="AE16" s="11">
        <v>14488.16</v>
      </c>
    </row>
    <row r="17" spans="1:31">
      <c r="A17" s="20" t="s">
        <v>26</v>
      </c>
      <c r="B17" s="11">
        <v>32278.32</v>
      </c>
      <c r="C17" s="11">
        <v>32278.32</v>
      </c>
      <c r="D17" s="11">
        <v>32278.32</v>
      </c>
      <c r="E17" s="11">
        <v>32278.32</v>
      </c>
      <c r="F17" s="11">
        <v>32278.32</v>
      </c>
      <c r="G17" s="11">
        <v>32278.32</v>
      </c>
      <c r="H17" s="11">
        <v>32278.32</v>
      </c>
      <c r="I17" s="11">
        <v>32278.32</v>
      </c>
      <c r="J17" s="11">
        <v>32278.32</v>
      </c>
      <c r="K17" s="11">
        <v>32278.32</v>
      </c>
      <c r="L17" s="11">
        <v>32278.32</v>
      </c>
      <c r="M17" s="11">
        <v>32278.32</v>
      </c>
      <c r="N17" s="11">
        <v>32278.32</v>
      </c>
      <c r="O17" s="11">
        <v>32278.32</v>
      </c>
      <c r="P17" s="11">
        <v>32278.32</v>
      </c>
      <c r="Q17" s="11">
        <v>32278.32</v>
      </c>
      <c r="R17" s="11">
        <v>32278.32</v>
      </c>
      <c r="S17" s="11">
        <v>32278.32</v>
      </c>
      <c r="T17" s="11">
        <v>32278.32</v>
      </c>
      <c r="U17" s="11">
        <v>32278.32</v>
      </c>
      <c r="V17" s="11">
        <v>32278.32</v>
      </c>
      <c r="W17" s="11">
        <v>32278.32</v>
      </c>
      <c r="X17" s="11">
        <v>32278.32</v>
      </c>
      <c r="Y17" s="11">
        <v>32278.32</v>
      </c>
      <c r="Z17" s="11">
        <v>32278.32</v>
      </c>
      <c r="AA17" s="11">
        <v>32278.32</v>
      </c>
      <c r="AB17" s="11">
        <v>32278.32</v>
      </c>
      <c r="AC17" s="11">
        <v>32278.32</v>
      </c>
      <c r="AD17" s="11">
        <v>32278.32</v>
      </c>
      <c r="AE17" s="11">
        <v>32278.32</v>
      </c>
    </row>
    <row r="18" spans="1:31">
      <c r="A18" s="20" t="s">
        <v>27</v>
      </c>
      <c r="B18" s="11">
        <v>7305.0399999999991</v>
      </c>
      <c r="C18" s="11">
        <v>7305.0399999999991</v>
      </c>
      <c r="D18" s="11">
        <v>7305.0399999999991</v>
      </c>
      <c r="E18" s="11">
        <v>7305.0399999999991</v>
      </c>
      <c r="F18" s="11">
        <v>7305.0399999999991</v>
      </c>
      <c r="G18" s="11">
        <v>7305.0399999999991</v>
      </c>
      <c r="H18" s="11">
        <v>7305.0399999999991</v>
      </c>
      <c r="I18" s="11">
        <v>7305.0399999999991</v>
      </c>
      <c r="J18" s="11">
        <v>7305.0399999999991</v>
      </c>
      <c r="K18" s="11">
        <v>7305.0399999999991</v>
      </c>
      <c r="L18" s="11">
        <v>7305.0399999999991</v>
      </c>
      <c r="M18" s="11">
        <v>7305.0399999999991</v>
      </c>
      <c r="N18" s="11">
        <v>7305.0399999999991</v>
      </c>
      <c r="O18" s="11">
        <v>7305.0399999999991</v>
      </c>
      <c r="P18" s="11">
        <v>7305.0399999999991</v>
      </c>
      <c r="Q18" s="11">
        <v>7305.0399999999991</v>
      </c>
      <c r="R18" s="11">
        <v>7305.0399999999991</v>
      </c>
      <c r="S18" s="11">
        <v>7305.0399999999991</v>
      </c>
      <c r="T18" s="11">
        <v>7305.0399999999991</v>
      </c>
      <c r="U18" s="11">
        <v>7305.0399999999991</v>
      </c>
      <c r="V18" s="11">
        <v>7305.0399999999991</v>
      </c>
      <c r="W18" s="11">
        <v>7305.0399999999991</v>
      </c>
      <c r="X18" s="11">
        <v>7305.0399999999991</v>
      </c>
      <c r="Y18" s="11">
        <v>7305.0399999999991</v>
      </c>
      <c r="Z18" s="11">
        <v>7305.0399999999991</v>
      </c>
      <c r="AA18" s="11">
        <v>7305.0399999999991</v>
      </c>
      <c r="AB18" s="11">
        <v>7305.0399999999991</v>
      </c>
      <c r="AC18" s="11">
        <v>7305.0399999999991</v>
      </c>
      <c r="AD18" s="11">
        <v>7305.0399999999991</v>
      </c>
      <c r="AE18" s="11">
        <v>7305.0399999999991</v>
      </c>
    </row>
    <row r="19" spans="1:31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</row>
    <row r="20" spans="1:31">
      <c r="A20" s="57" t="s">
        <v>155</v>
      </c>
      <c r="B20" s="58" t="s">
        <v>154</v>
      </c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</row>
    <row r="21" spans="1:31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</row>
    <row r="22" spans="1:31">
      <c r="A22" s="58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</row>
    <row r="23" spans="1:31"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"/>
  <sheetViews>
    <sheetView workbookViewId="0">
      <selection activeCell="H31" sqref="H30:H31"/>
    </sheetView>
  </sheetViews>
  <sheetFormatPr defaultRowHeight="14.4"/>
  <cols>
    <col min="1" max="1" width="13.5546875" bestFit="1" customWidth="1"/>
  </cols>
  <sheetData>
    <row r="1" spans="1:32">
      <c r="A1" s="60"/>
      <c r="B1" s="2" t="s">
        <v>156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</row>
    <row r="2" spans="1:32">
      <c r="A2" s="60"/>
      <c r="B2" s="18">
        <v>1</v>
      </c>
      <c r="C2" s="18">
        <v>2</v>
      </c>
      <c r="D2" s="18">
        <v>3</v>
      </c>
      <c r="E2" s="18">
        <v>4</v>
      </c>
      <c r="F2" s="18">
        <v>5</v>
      </c>
      <c r="G2" s="18">
        <v>6</v>
      </c>
      <c r="H2" s="18">
        <v>7</v>
      </c>
      <c r="I2" s="18">
        <v>8</v>
      </c>
      <c r="J2" s="18">
        <v>9</v>
      </c>
      <c r="K2" s="18">
        <v>10</v>
      </c>
      <c r="L2" s="18">
        <v>11</v>
      </c>
      <c r="M2" s="18">
        <v>12</v>
      </c>
      <c r="N2" s="18">
        <v>13</v>
      </c>
      <c r="O2" s="18">
        <v>14</v>
      </c>
      <c r="P2" s="18">
        <v>15</v>
      </c>
      <c r="Q2" s="18">
        <v>16</v>
      </c>
      <c r="R2" s="18">
        <v>17</v>
      </c>
      <c r="S2" s="18">
        <v>18</v>
      </c>
      <c r="T2" s="18">
        <v>19</v>
      </c>
      <c r="U2" s="18">
        <v>20</v>
      </c>
      <c r="V2" s="18">
        <v>21</v>
      </c>
      <c r="W2" s="18">
        <v>22</v>
      </c>
      <c r="X2" s="18">
        <v>23</v>
      </c>
      <c r="Y2" s="18">
        <v>24</v>
      </c>
      <c r="Z2" s="18">
        <v>25</v>
      </c>
      <c r="AA2" s="18">
        <v>26</v>
      </c>
      <c r="AB2" s="18">
        <v>27</v>
      </c>
      <c r="AC2" s="18">
        <v>28</v>
      </c>
      <c r="AD2" s="18">
        <v>29</v>
      </c>
      <c r="AE2" s="18">
        <v>30</v>
      </c>
    </row>
    <row r="3" spans="1:32">
      <c r="A3" s="19" t="s">
        <v>0</v>
      </c>
      <c r="B3" s="81">
        <f>GenData!$L27</f>
        <v>5.27</v>
      </c>
      <c r="C3" s="81">
        <f>GenData!$L27</f>
        <v>5.27</v>
      </c>
      <c r="D3" s="81">
        <f>GenData!$L27</f>
        <v>5.27</v>
      </c>
      <c r="E3" s="81">
        <f>GenData!$L27</f>
        <v>5.27</v>
      </c>
      <c r="F3" s="81">
        <f>GenData!$L27</f>
        <v>5.27</v>
      </c>
      <c r="G3" s="81">
        <f>GenData!$L27</f>
        <v>5.27</v>
      </c>
      <c r="H3" s="81">
        <f>GenData!$L27</f>
        <v>5.27</v>
      </c>
      <c r="I3" s="81">
        <f>GenData!$L27</f>
        <v>5.27</v>
      </c>
      <c r="J3" s="81">
        <f>GenData!$L27</f>
        <v>5.27</v>
      </c>
      <c r="K3" s="81">
        <f>GenData!$L27</f>
        <v>5.27</v>
      </c>
      <c r="L3" s="81">
        <f>GenData!$L27</f>
        <v>5.27</v>
      </c>
      <c r="M3" s="81">
        <f>GenData!$L27</f>
        <v>5.27</v>
      </c>
      <c r="N3" s="81">
        <f>GenData!$L27</f>
        <v>5.27</v>
      </c>
      <c r="O3" s="81">
        <f>GenData!$L27</f>
        <v>5.27</v>
      </c>
      <c r="P3" s="81">
        <f>GenData!$L27</f>
        <v>5.27</v>
      </c>
      <c r="Q3" s="81">
        <f>GenData!$L27</f>
        <v>5.27</v>
      </c>
      <c r="R3" s="81">
        <f>GenData!$L27</f>
        <v>5.27</v>
      </c>
      <c r="S3" s="81">
        <f>GenData!$L27</f>
        <v>5.27</v>
      </c>
      <c r="T3" s="81">
        <f>GenData!$L27</f>
        <v>5.27</v>
      </c>
      <c r="U3" s="81">
        <f>GenData!$L27</f>
        <v>5.27</v>
      </c>
      <c r="V3" s="81">
        <f>GenData!$L27</f>
        <v>5.27</v>
      </c>
      <c r="W3" s="81">
        <f>GenData!$L27</f>
        <v>5.27</v>
      </c>
      <c r="X3" s="81">
        <f>GenData!$L27</f>
        <v>5.27</v>
      </c>
      <c r="Y3" s="81">
        <f>GenData!$L27</f>
        <v>5.27</v>
      </c>
      <c r="Z3" s="81">
        <f>GenData!$L27</f>
        <v>5.27</v>
      </c>
      <c r="AA3" s="81">
        <f>GenData!$L27</f>
        <v>5.27</v>
      </c>
      <c r="AB3" s="81">
        <f>GenData!$L27</f>
        <v>5.27</v>
      </c>
      <c r="AC3" s="81">
        <f>GenData!$L27</f>
        <v>5.27</v>
      </c>
      <c r="AD3" s="81">
        <f>GenData!$L27</f>
        <v>5.27</v>
      </c>
      <c r="AE3" s="81">
        <f>GenData!$L27</f>
        <v>5.27</v>
      </c>
    </row>
    <row r="4" spans="1:32">
      <c r="A4" s="19" t="s">
        <v>2</v>
      </c>
      <c r="B4" s="81">
        <f>GenData!$L28</f>
        <v>4.21</v>
      </c>
      <c r="C4" s="81">
        <f>GenData!$L28</f>
        <v>4.21</v>
      </c>
      <c r="D4" s="81">
        <f>GenData!$L28</f>
        <v>4.21</v>
      </c>
      <c r="E4" s="81">
        <f>GenData!$L28</f>
        <v>4.21</v>
      </c>
      <c r="F4" s="81">
        <f>GenData!$L28</f>
        <v>4.21</v>
      </c>
      <c r="G4" s="81">
        <f>GenData!$L28</f>
        <v>4.21</v>
      </c>
      <c r="H4" s="81">
        <f>GenData!$L28</f>
        <v>4.21</v>
      </c>
      <c r="I4" s="81">
        <f>GenData!$L28</f>
        <v>4.21</v>
      </c>
      <c r="J4" s="81">
        <f>GenData!$L28</f>
        <v>4.21</v>
      </c>
      <c r="K4" s="81">
        <f>GenData!$L28</f>
        <v>4.21</v>
      </c>
      <c r="L4" s="81">
        <f>GenData!$L28</f>
        <v>4.21</v>
      </c>
      <c r="M4" s="81">
        <f>GenData!$L28</f>
        <v>4.21</v>
      </c>
      <c r="N4" s="81">
        <f>GenData!$L28</f>
        <v>4.21</v>
      </c>
      <c r="O4" s="81">
        <f>GenData!$L28</f>
        <v>4.21</v>
      </c>
      <c r="P4" s="81">
        <f>GenData!$L28</f>
        <v>4.21</v>
      </c>
      <c r="Q4" s="81">
        <f>GenData!$L28</f>
        <v>4.21</v>
      </c>
      <c r="R4" s="81">
        <f>GenData!$L28</f>
        <v>4.21</v>
      </c>
      <c r="S4" s="81">
        <f>GenData!$L28</f>
        <v>4.21</v>
      </c>
      <c r="T4" s="81">
        <f>GenData!$L28</f>
        <v>4.21</v>
      </c>
      <c r="U4" s="81">
        <f>GenData!$L28</f>
        <v>4.21</v>
      </c>
      <c r="V4" s="81">
        <f>GenData!$L28</f>
        <v>4.21</v>
      </c>
      <c r="W4" s="81">
        <f>GenData!$L28</f>
        <v>4.21</v>
      </c>
      <c r="X4" s="81">
        <f>GenData!$L28</f>
        <v>4.21</v>
      </c>
      <c r="Y4" s="81">
        <f>GenData!$L28</f>
        <v>4.21</v>
      </c>
      <c r="Z4" s="81">
        <f>GenData!$L28</f>
        <v>4.21</v>
      </c>
      <c r="AA4" s="81">
        <f>GenData!$L28</f>
        <v>4.21</v>
      </c>
      <c r="AB4" s="81">
        <f>GenData!$L28</f>
        <v>4.21</v>
      </c>
      <c r="AC4" s="81">
        <f>GenData!$L28</f>
        <v>4.21</v>
      </c>
      <c r="AD4" s="81">
        <f>GenData!$L28</f>
        <v>4.21</v>
      </c>
      <c r="AE4" s="81">
        <f>GenData!$L28</f>
        <v>4.21</v>
      </c>
    </row>
    <row r="5" spans="1:32">
      <c r="A5" s="19" t="s">
        <v>3</v>
      </c>
      <c r="B5" s="81">
        <f>GenData!$L29</f>
        <v>3.16</v>
      </c>
      <c r="C5" s="81">
        <f>GenData!$L29</f>
        <v>3.16</v>
      </c>
      <c r="D5" s="81">
        <f>GenData!$L29</f>
        <v>3.16</v>
      </c>
      <c r="E5" s="81">
        <f>GenData!$L29</f>
        <v>3.16</v>
      </c>
      <c r="F5" s="81">
        <f>GenData!$L29</f>
        <v>3.16</v>
      </c>
      <c r="G5" s="81">
        <f>GenData!$L29</f>
        <v>3.16</v>
      </c>
      <c r="H5" s="81">
        <f>GenData!$L29</f>
        <v>3.16</v>
      </c>
      <c r="I5" s="81">
        <f>GenData!$L29</f>
        <v>3.16</v>
      </c>
      <c r="J5" s="81">
        <f>GenData!$L29</f>
        <v>3.16</v>
      </c>
      <c r="K5" s="81">
        <f>GenData!$L29</f>
        <v>3.16</v>
      </c>
      <c r="L5" s="81">
        <f>GenData!$L29</f>
        <v>3.16</v>
      </c>
      <c r="M5" s="81">
        <f>GenData!$L29</f>
        <v>3.16</v>
      </c>
      <c r="N5" s="81">
        <f>GenData!$L29</f>
        <v>3.16</v>
      </c>
      <c r="O5" s="81">
        <f>GenData!$L29</f>
        <v>3.16</v>
      </c>
      <c r="P5" s="81">
        <f>GenData!$L29</f>
        <v>3.16</v>
      </c>
      <c r="Q5" s="81">
        <f>GenData!$L29</f>
        <v>3.16</v>
      </c>
      <c r="R5" s="81">
        <f>GenData!$L29</f>
        <v>3.16</v>
      </c>
      <c r="S5" s="81">
        <f>GenData!$L29</f>
        <v>3.16</v>
      </c>
      <c r="T5" s="81">
        <f>GenData!$L29</f>
        <v>3.16</v>
      </c>
      <c r="U5" s="81">
        <f>GenData!$L29</f>
        <v>3.16</v>
      </c>
      <c r="V5" s="81">
        <f>GenData!$L29</f>
        <v>3.16</v>
      </c>
      <c r="W5" s="81">
        <f>GenData!$L29</f>
        <v>3.16</v>
      </c>
      <c r="X5" s="81">
        <f>GenData!$L29</f>
        <v>3.16</v>
      </c>
      <c r="Y5" s="81">
        <f>GenData!$L29</f>
        <v>3.16</v>
      </c>
      <c r="Z5" s="81">
        <f>GenData!$L29</f>
        <v>3.16</v>
      </c>
      <c r="AA5" s="81">
        <f>GenData!$L29</f>
        <v>3.16</v>
      </c>
      <c r="AB5" s="81">
        <f>GenData!$L29</f>
        <v>3.16</v>
      </c>
      <c r="AC5" s="81">
        <f>GenData!$L29</f>
        <v>3.16</v>
      </c>
      <c r="AD5" s="81">
        <f>GenData!$L29</f>
        <v>3.16</v>
      </c>
      <c r="AE5" s="81">
        <f>GenData!$L29</f>
        <v>3.16</v>
      </c>
    </row>
    <row r="6" spans="1:32">
      <c r="A6" s="19" t="s">
        <v>4</v>
      </c>
      <c r="B6" s="81">
        <f>GenData!$L30</f>
        <v>6.85</v>
      </c>
      <c r="C6" s="81">
        <f>GenData!$L30</f>
        <v>6.85</v>
      </c>
      <c r="D6" s="81">
        <f>GenData!$L30</f>
        <v>6.85</v>
      </c>
      <c r="E6" s="81">
        <f>GenData!$L30</f>
        <v>6.85</v>
      </c>
      <c r="F6" s="81">
        <f>GenData!$L30</f>
        <v>6.85</v>
      </c>
      <c r="G6" s="81">
        <f>GenData!$L30</f>
        <v>6.85</v>
      </c>
      <c r="H6" s="81">
        <f>GenData!$L30</f>
        <v>6.85</v>
      </c>
      <c r="I6" s="81">
        <f>GenData!$L30</f>
        <v>6.85</v>
      </c>
      <c r="J6" s="81">
        <f>GenData!$L30</f>
        <v>6.85</v>
      </c>
      <c r="K6" s="81">
        <f>GenData!$L30</f>
        <v>6.85</v>
      </c>
      <c r="L6" s="81">
        <f>GenData!$L30</f>
        <v>6.85</v>
      </c>
      <c r="M6" s="81">
        <f>GenData!$L30</f>
        <v>6.85</v>
      </c>
      <c r="N6" s="81">
        <f>GenData!$L30</f>
        <v>6.85</v>
      </c>
      <c r="O6" s="81">
        <f>GenData!$L30</f>
        <v>6.85</v>
      </c>
      <c r="P6" s="81">
        <f>GenData!$L30</f>
        <v>6.85</v>
      </c>
      <c r="Q6" s="81">
        <f>GenData!$L30</f>
        <v>6.85</v>
      </c>
      <c r="R6" s="81">
        <f>GenData!$L30</f>
        <v>6.85</v>
      </c>
      <c r="S6" s="81">
        <f>GenData!$L30</f>
        <v>6.85</v>
      </c>
      <c r="T6" s="81">
        <f>GenData!$L30</f>
        <v>6.85</v>
      </c>
      <c r="U6" s="81">
        <f>GenData!$L30</f>
        <v>6.85</v>
      </c>
      <c r="V6" s="81">
        <f>GenData!$L30</f>
        <v>6.85</v>
      </c>
      <c r="W6" s="81">
        <f>GenData!$L30</f>
        <v>6.85</v>
      </c>
      <c r="X6" s="81">
        <f>GenData!$L30</f>
        <v>6.85</v>
      </c>
      <c r="Y6" s="81">
        <f>GenData!$L30</f>
        <v>6.85</v>
      </c>
      <c r="Z6" s="81">
        <f>GenData!$L30</f>
        <v>6.85</v>
      </c>
      <c r="AA6" s="81">
        <f>GenData!$L30</f>
        <v>6.85</v>
      </c>
      <c r="AB6" s="81">
        <f>GenData!$L30</f>
        <v>6.85</v>
      </c>
      <c r="AC6" s="81">
        <f>GenData!$L30</f>
        <v>6.85</v>
      </c>
      <c r="AD6" s="81">
        <f>GenData!$L30</f>
        <v>6.85</v>
      </c>
      <c r="AE6" s="81">
        <f>GenData!$L30</f>
        <v>6.85</v>
      </c>
    </row>
    <row r="7" spans="1:32">
      <c r="A7" s="19" t="s">
        <v>5</v>
      </c>
      <c r="B7" s="81">
        <f>GenData!$L31</f>
        <v>4.21</v>
      </c>
      <c r="C7" s="81">
        <f>GenData!$L31</f>
        <v>4.21</v>
      </c>
      <c r="D7" s="81">
        <f>GenData!$L31</f>
        <v>4.21</v>
      </c>
      <c r="E7" s="81">
        <f>GenData!$L31</f>
        <v>4.21</v>
      </c>
      <c r="F7" s="81">
        <f>GenData!$L31</f>
        <v>4.21</v>
      </c>
      <c r="G7" s="81">
        <f>GenData!$L31</f>
        <v>4.21</v>
      </c>
      <c r="H7" s="81">
        <f>GenData!$L31</f>
        <v>4.21</v>
      </c>
      <c r="I7" s="81">
        <f>GenData!$L31</f>
        <v>4.21</v>
      </c>
      <c r="J7" s="81">
        <f>GenData!$L31</f>
        <v>4.21</v>
      </c>
      <c r="K7" s="81">
        <f>GenData!$L31</f>
        <v>4.21</v>
      </c>
      <c r="L7" s="81">
        <f>GenData!$L31</f>
        <v>4.21</v>
      </c>
      <c r="M7" s="81">
        <f>GenData!$L31</f>
        <v>4.21</v>
      </c>
      <c r="N7" s="81">
        <f>GenData!$L31</f>
        <v>4.21</v>
      </c>
      <c r="O7" s="81">
        <f>GenData!$L31</f>
        <v>4.21</v>
      </c>
      <c r="P7" s="81">
        <f>GenData!$L31</f>
        <v>4.21</v>
      </c>
      <c r="Q7" s="81">
        <f>GenData!$L31</f>
        <v>4.21</v>
      </c>
      <c r="R7" s="81">
        <f>GenData!$L31</f>
        <v>4.21</v>
      </c>
      <c r="S7" s="81">
        <f>GenData!$L31</f>
        <v>4.21</v>
      </c>
      <c r="T7" s="81">
        <f>GenData!$L31</f>
        <v>4.21</v>
      </c>
      <c r="U7" s="81">
        <f>GenData!$L31</f>
        <v>4.21</v>
      </c>
      <c r="V7" s="81">
        <f>GenData!$L31</f>
        <v>4.21</v>
      </c>
      <c r="W7" s="81">
        <f>GenData!$L31</f>
        <v>4.21</v>
      </c>
      <c r="X7" s="81">
        <f>GenData!$L31</f>
        <v>4.21</v>
      </c>
      <c r="Y7" s="81">
        <f>GenData!$L31</f>
        <v>4.21</v>
      </c>
      <c r="Z7" s="81">
        <f>GenData!$L31</f>
        <v>4.21</v>
      </c>
      <c r="AA7" s="81">
        <f>GenData!$L31</f>
        <v>4.21</v>
      </c>
      <c r="AB7" s="81">
        <f>GenData!$L31</f>
        <v>4.21</v>
      </c>
      <c r="AC7" s="81">
        <f>GenData!$L31</f>
        <v>4.21</v>
      </c>
      <c r="AD7" s="81">
        <f>GenData!$L31</f>
        <v>4.21</v>
      </c>
      <c r="AE7" s="81">
        <f>GenData!$L31</f>
        <v>4.21</v>
      </c>
    </row>
    <row r="8" spans="1:32">
      <c r="A8" s="19" t="s">
        <v>6</v>
      </c>
      <c r="B8" s="81">
        <f>GenData!$L32</f>
        <v>0</v>
      </c>
      <c r="C8" s="81">
        <f>GenData!$L32</f>
        <v>0</v>
      </c>
      <c r="D8" s="81">
        <f>GenData!$L32</f>
        <v>0</v>
      </c>
      <c r="E8" s="81">
        <f>GenData!$L32</f>
        <v>0</v>
      </c>
      <c r="F8" s="81">
        <f>GenData!$L32</f>
        <v>0</v>
      </c>
      <c r="G8" s="81">
        <f>GenData!$L32</f>
        <v>0</v>
      </c>
      <c r="H8" s="81">
        <f>GenData!$L32</f>
        <v>0</v>
      </c>
      <c r="I8" s="81">
        <f>GenData!$L32</f>
        <v>0</v>
      </c>
      <c r="J8" s="81">
        <f>GenData!$L32</f>
        <v>0</v>
      </c>
      <c r="K8" s="81">
        <f>GenData!$L32</f>
        <v>0</v>
      </c>
      <c r="L8" s="81">
        <f>GenData!$L32</f>
        <v>0</v>
      </c>
      <c r="M8" s="81">
        <f>GenData!$L32</f>
        <v>0</v>
      </c>
      <c r="N8" s="81">
        <f>GenData!$L32</f>
        <v>0</v>
      </c>
      <c r="O8" s="81">
        <f>GenData!$L32</f>
        <v>0</v>
      </c>
      <c r="P8" s="81">
        <f>GenData!$L32</f>
        <v>0</v>
      </c>
      <c r="Q8" s="81">
        <f>GenData!$L32</f>
        <v>0</v>
      </c>
      <c r="R8" s="81">
        <f>GenData!$L32</f>
        <v>0</v>
      </c>
      <c r="S8" s="81">
        <f>GenData!$L32</f>
        <v>0</v>
      </c>
      <c r="T8" s="81">
        <f>GenData!$L32</f>
        <v>0</v>
      </c>
      <c r="U8" s="81">
        <f>GenData!$L32</f>
        <v>0</v>
      </c>
      <c r="V8" s="81">
        <f>GenData!$L32</f>
        <v>0</v>
      </c>
      <c r="W8" s="81">
        <f>GenData!$L32</f>
        <v>0</v>
      </c>
      <c r="X8" s="81">
        <f>GenData!$L32</f>
        <v>0</v>
      </c>
      <c r="Y8" s="81">
        <f>GenData!$L32</f>
        <v>0</v>
      </c>
      <c r="Z8" s="81">
        <f>GenData!$L32</f>
        <v>0</v>
      </c>
      <c r="AA8" s="81">
        <f>GenData!$L32</f>
        <v>0</v>
      </c>
      <c r="AB8" s="81">
        <f>GenData!$L32</f>
        <v>0</v>
      </c>
      <c r="AC8" s="81">
        <f>GenData!$L32</f>
        <v>0</v>
      </c>
      <c r="AD8" s="81">
        <f>GenData!$L32</f>
        <v>0</v>
      </c>
      <c r="AE8" s="81">
        <f>GenData!$L32</f>
        <v>0</v>
      </c>
    </row>
    <row r="9" spans="1:32">
      <c r="A9" s="19" t="s">
        <v>7</v>
      </c>
      <c r="B9" s="81">
        <f>GenData!$L33</f>
        <v>0</v>
      </c>
      <c r="C9" s="81">
        <f>GenData!$L33</f>
        <v>0</v>
      </c>
      <c r="D9" s="81">
        <f>GenData!$L33</f>
        <v>0</v>
      </c>
      <c r="E9" s="81">
        <f>GenData!$L33</f>
        <v>0</v>
      </c>
      <c r="F9" s="81">
        <f>GenData!$L33</f>
        <v>0</v>
      </c>
      <c r="G9" s="81">
        <f>GenData!$L33</f>
        <v>0</v>
      </c>
      <c r="H9" s="81">
        <f>GenData!$L33</f>
        <v>0</v>
      </c>
      <c r="I9" s="81">
        <f>GenData!$L33</f>
        <v>0</v>
      </c>
      <c r="J9" s="81">
        <f>GenData!$L33</f>
        <v>0</v>
      </c>
      <c r="K9" s="81">
        <f>GenData!$L33</f>
        <v>0</v>
      </c>
      <c r="L9" s="81">
        <f>GenData!$L33</f>
        <v>0</v>
      </c>
      <c r="M9" s="81">
        <f>GenData!$L33</f>
        <v>0</v>
      </c>
      <c r="N9" s="81">
        <f>GenData!$L33</f>
        <v>0</v>
      </c>
      <c r="O9" s="81">
        <f>GenData!$L33</f>
        <v>0</v>
      </c>
      <c r="P9" s="81">
        <f>GenData!$L33</f>
        <v>0</v>
      </c>
      <c r="Q9" s="81">
        <f>GenData!$L33</f>
        <v>0</v>
      </c>
      <c r="R9" s="81">
        <f>GenData!$L33</f>
        <v>0</v>
      </c>
      <c r="S9" s="81">
        <f>GenData!$L33</f>
        <v>0</v>
      </c>
      <c r="T9" s="81">
        <f>GenData!$L33</f>
        <v>0</v>
      </c>
      <c r="U9" s="81">
        <f>GenData!$L33</f>
        <v>0</v>
      </c>
      <c r="V9" s="81">
        <f>GenData!$L33</f>
        <v>0</v>
      </c>
      <c r="W9" s="81">
        <f>GenData!$L33</f>
        <v>0</v>
      </c>
      <c r="X9" s="81">
        <f>GenData!$L33</f>
        <v>0</v>
      </c>
      <c r="Y9" s="81">
        <f>GenData!$L33</f>
        <v>0</v>
      </c>
      <c r="Z9" s="81">
        <f>GenData!$L33</f>
        <v>0</v>
      </c>
      <c r="AA9" s="81">
        <f>GenData!$L33</f>
        <v>0</v>
      </c>
      <c r="AB9" s="81">
        <f>GenData!$L33</f>
        <v>0</v>
      </c>
      <c r="AC9" s="81">
        <f>GenData!$L33</f>
        <v>0</v>
      </c>
      <c r="AD9" s="81">
        <f>GenData!$L33</f>
        <v>0</v>
      </c>
      <c r="AE9" s="81">
        <f>GenData!$L33</f>
        <v>0</v>
      </c>
    </row>
    <row r="10" spans="1:32">
      <c r="A10" s="20" t="s">
        <v>19</v>
      </c>
      <c r="B10" s="86">
        <v>2.1742400000000002</v>
      </c>
      <c r="C10" s="86">
        <v>2.1742400000000002</v>
      </c>
      <c r="D10" s="86">
        <v>2.1742400000000002</v>
      </c>
      <c r="E10" s="86">
        <v>2.1742400000000002</v>
      </c>
      <c r="F10" s="86">
        <v>2.1742400000000002</v>
      </c>
      <c r="G10" s="86">
        <v>2.1742400000000002</v>
      </c>
      <c r="H10" s="86">
        <v>2.1742400000000002</v>
      </c>
      <c r="I10" s="86">
        <v>2.1742400000000002</v>
      </c>
      <c r="J10" s="86">
        <v>2.1742400000000002</v>
      </c>
      <c r="K10" s="86">
        <v>2.1742400000000002</v>
      </c>
      <c r="L10" s="86">
        <v>2.1742400000000002</v>
      </c>
      <c r="M10" s="86">
        <v>2.1742400000000002</v>
      </c>
      <c r="N10" s="86">
        <v>2.1742400000000002</v>
      </c>
      <c r="O10" s="86">
        <v>2.1742400000000002</v>
      </c>
      <c r="P10" s="86">
        <v>2.1742400000000002</v>
      </c>
      <c r="Q10" s="86">
        <v>2.1742400000000002</v>
      </c>
      <c r="R10" s="86">
        <v>2.1742400000000002</v>
      </c>
      <c r="S10" s="86">
        <v>2.1742400000000002</v>
      </c>
      <c r="T10" s="86">
        <v>2.1742400000000002</v>
      </c>
      <c r="U10" s="86">
        <v>2.1742400000000002</v>
      </c>
      <c r="V10" s="86">
        <v>2.1742400000000002</v>
      </c>
      <c r="W10" s="86">
        <v>2.1742400000000002</v>
      </c>
      <c r="X10" s="86">
        <v>2.1742400000000002</v>
      </c>
      <c r="Y10" s="86">
        <v>2.1742400000000002</v>
      </c>
      <c r="Z10" s="86">
        <v>2.1742400000000002</v>
      </c>
      <c r="AA10" s="86">
        <v>2.1742400000000002</v>
      </c>
      <c r="AB10" s="86">
        <v>2.1742400000000002</v>
      </c>
      <c r="AC10" s="86">
        <v>2.1742400000000002</v>
      </c>
      <c r="AD10" s="86">
        <v>2.1742400000000002</v>
      </c>
      <c r="AE10" s="86">
        <v>2.1742400000000002</v>
      </c>
      <c r="AF10">
        <v>2.1742400000000002</v>
      </c>
    </row>
    <row r="11" spans="1:32">
      <c r="A11" s="20" t="s">
        <v>20</v>
      </c>
      <c r="B11" s="88">
        <v>0</v>
      </c>
      <c r="C11" s="88">
        <v>0</v>
      </c>
      <c r="D11" s="88">
        <v>0</v>
      </c>
      <c r="E11" s="88">
        <v>0</v>
      </c>
      <c r="F11" s="88">
        <v>0</v>
      </c>
      <c r="G11" s="88">
        <v>0</v>
      </c>
      <c r="H11" s="88">
        <v>0</v>
      </c>
      <c r="I11" s="88">
        <v>0</v>
      </c>
      <c r="J11" s="88">
        <v>0</v>
      </c>
      <c r="K11" s="88">
        <v>0</v>
      </c>
      <c r="L11" s="88">
        <v>0</v>
      </c>
      <c r="M11" s="88">
        <v>0</v>
      </c>
      <c r="N11" s="88">
        <v>0</v>
      </c>
      <c r="O11" s="88">
        <v>0</v>
      </c>
      <c r="P11" s="88">
        <v>0</v>
      </c>
      <c r="Q11" s="88">
        <v>0</v>
      </c>
      <c r="R11" s="88">
        <v>0</v>
      </c>
      <c r="S11" s="88">
        <v>0</v>
      </c>
      <c r="T11" s="88">
        <v>0</v>
      </c>
      <c r="U11" s="88">
        <v>0</v>
      </c>
      <c r="V11" s="88">
        <v>0</v>
      </c>
      <c r="W11" s="88">
        <v>0</v>
      </c>
      <c r="X11" s="88">
        <v>0</v>
      </c>
      <c r="Y11" s="88">
        <v>0</v>
      </c>
      <c r="Z11" s="88">
        <v>0</v>
      </c>
      <c r="AA11" s="88">
        <v>0</v>
      </c>
      <c r="AB11" s="88">
        <v>0</v>
      </c>
      <c r="AC11" s="88">
        <v>0</v>
      </c>
      <c r="AD11" s="88">
        <v>0</v>
      </c>
      <c r="AE11" s="88">
        <v>0</v>
      </c>
      <c r="AF11">
        <v>0</v>
      </c>
    </row>
    <row r="12" spans="1:32">
      <c r="A12" s="20" t="s">
        <v>21</v>
      </c>
      <c r="B12" s="88">
        <v>0</v>
      </c>
      <c r="C12" s="88">
        <v>0</v>
      </c>
      <c r="D12" s="88">
        <v>0</v>
      </c>
      <c r="E12" s="88">
        <v>0</v>
      </c>
      <c r="F12" s="88">
        <v>0</v>
      </c>
      <c r="G12" s="88">
        <v>0</v>
      </c>
      <c r="H12" s="88">
        <v>0</v>
      </c>
      <c r="I12" s="88">
        <v>0</v>
      </c>
      <c r="J12" s="88">
        <v>0</v>
      </c>
      <c r="K12" s="88">
        <v>0</v>
      </c>
      <c r="L12" s="88">
        <v>0</v>
      </c>
      <c r="M12" s="88">
        <v>0</v>
      </c>
      <c r="N12" s="88">
        <v>0</v>
      </c>
      <c r="O12" s="88">
        <v>0</v>
      </c>
      <c r="P12" s="88">
        <v>0</v>
      </c>
      <c r="Q12" s="88">
        <v>0</v>
      </c>
      <c r="R12" s="88">
        <v>0</v>
      </c>
      <c r="S12" s="88">
        <v>0</v>
      </c>
      <c r="T12" s="88">
        <v>0</v>
      </c>
      <c r="U12" s="88">
        <v>0</v>
      </c>
      <c r="V12" s="88">
        <v>0</v>
      </c>
      <c r="W12" s="88">
        <v>0</v>
      </c>
      <c r="X12" s="88">
        <v>0</v>
      </c>
      <c r="Y12" s="88">
        <v>0</v>
      </c>
      <c r="Z12" s="88">
        <v>0</v>
      </c>
      <c r="AA12" s="88">
        <v>0</v>
      </c>
      <c r="AB12" s="88">
        <v>0</v>
      </c>
      <c r="AC12" s="88">
        <v>0</v>
      </c>
      <c r="AD12" s="88">
        <v>0</v>
      </c>
      <c r="AE12" s="88">
        <v>0</v>
      </c>
      <c r="AF12">
        <v>0</v>
      </c>
    </row>
    <row r="13" spans="1:32">
      <c r="A13" s="20" t="s">
        <v>22</v>
      </c>
      <c r="B13" s="88">
        <v>4</v>
      </c>
      <c r="C13" s="88">
        <v>4</v>
      </c>
      <c r="D13" s="88">
        <v>4</v>
      </c>
      <c r="E13" s="88">
        <v>4</v>
      </c>
      <c r="F13" s="88">
        <v>4</v>
      </c>
      <c r="G13" s="88">
        <v>4</v>
      </c>
      <c r="H13" s="88">
        <v>4</v>
      </c>
      <c r="I13" s="88">
        <v>4</v>
      </c>
      <c r="J13" s="88">
        <v>4</v>
      </c>
      <c r="K13" s="88">
        <v>4</v>
      </c>
      <c r="L13" s="88">
        <v>4</v>
      </c>
      <c r="M13" s="88">
        <v>4</v>
      </c>
      <c r="N13" s="88">
        <v>4</v>
      </c>
      <c r="O13" s="88">
        <v>4</v>
      </c>
      <c r="P13" s="88">
        <v>4</v>
      </c>
      <c r="Q13" s="88">
        <v>4</v>
      </c>
      <c r="R13" s="88">
        <v>4</v>
      </c>
      <c r="S13" s="88">
        <v>4</v>
      </c>
      <c r="T13" s="88">
        <v>4</v>
      </c>
      <c r="U13" s="88">
        <v>4</v>
      </c>
      <c r="V13" s="88">
        <v>4</v>
      </c>
      <c r="W13" s="88">
        <v>4</v>
      </c>
      <c r="X13" s="88">
        <v>4</v>
      </c>
      <c r="Y13" s="88">
        <v>4</v>
      </c>
      <c r="Z13" s="88">
        <v>4</v>
      </c>
      <c r="AA13" s="88">
        <v>4</v>
      </c>
      <c r="AB13" s="88">
        <v>4</v>
      </c>
      <c r="AC13" s="88">
        <v>4</v>
      </c>
      <c r="AD13" s="88">
        <v>4</v>
      </c>
      <c r="AE13" s="88">
        <v>4</v>
      </c>
      <c r="AF13">
        <v>4</v>
      </c>
    </row>
    <row r="14" spans="1:32">
      <c r="A14" s="20" t="s">
        <v>23</v>
      </c>
      <c r="B14" s="88">
        <v>7.3355199999999998</v>
      </c>
      <c r="C14" s="88">
        <v>7.3355199999999998</v>
      </c>
      <c r="D14" s="88">
        <v>7.3355199999999998</v>
      </c>
      <c r="E14" s="88">
        <v>7.3355199999999998</v>
      </c>
      <c r="F14" s="88">
        <v>7.3355199999999998</v>
      </c>
      <c r="G14" s="88">
        <v>7.3355199999999998</v>
      </c>
      <c r="H14" s="88">
        <v>7.3355199999999998</v>
      </c>
      <c r="I14" s="88">
        <v>7.3355199999999998</v>
      </c>
      <c r="J14" s="88">
        <v>7.3355199999999998</v>
      </c>
      <c r="K14" s="88">
        <v>7.3355199999999998</v>
      </c>
      <c r="L14" s="88">
        <v>7.3355199999999998</v>
      </c>
      <c r="M14" s="88">
        <v>7.3355199999999998</v>
      </c>
      <c r="N14" s="88">
        <v>7.3355199999999998</v>
      </c>
      <c r="O14" s="88">
        <v>7.3355199999999998</v>
      </c>
      <c r="P14" s="88">
        <v>7.3355199999999998</v>
      </c>
      <c r="Q14" s="88">
        <v>7.3355199999999998</v>
      </c>
      <c r="R14" s="88">
        <v>7.3355199999999998</v>
      </c>
      <c r="S14" s="88">
        <v>7.3355199999999998</v>
      </c>
      <c r="T14" s="88">
        <v>7.3355199999999998</v>
      </c>
      <c r="U14" s="88">
        <v>7.3355199999999998</v>
      </c>
      <c r="V14" s="88">
        <v>7.3355199999999998</v>
      </c>
      <c r="W14" s="88">
        <v>7.3355199999999998</v>
      </c>
      <c r="X14" s="88">
        <v>7.3355199999999998</v>
      </c>
      <c r="Y14" s="88">
        <v>7.3355199999999998</v>
      </c>
      <c r="Z14" s="88">
        <v>7.3355199999999998</v>
      </c>
      <c r="AA14" s="88">
        <v>7.3355199999999998</v>
      </c>
      <c r="AB14" s="88">
        <v>7.3355199999999998</v>
      </c>
      <c r="AC14" s="88">
        <v>7.3355199999999998</v>
      </c>
      <c r="AD14" s="88">
        <v>7.3355199999999998</v>
      </c>
      <c r="AE14" s="88">
        <v>7.3355199999999998</v>
      </c>
      <c r="AF14">
        <v>7.3355199999999998</v>
      </c>
    </row>
    <row r="15" spans="1:32">
      <c r="A15" s="20" t="s">
        <v>24</v>
      </c>
      <c r="B15" s="88">
        <v>8.5750399999999996</v>
      </c>
      <c r="C15" s="88">
        <v>8.5750399999999996</v>
      </c>
      <c r="D15" s="88">
        <v>8.5750399999999996</v>
      </c>
      <c r="E15" s="88">
        <v>8.5750399999999996</v>
      </c>
      <c r="F15" s="88">
        <v>8.5750399999999996</v>
      </c>
      <c r="G15" s="88">
        <v>8.5750399999999996</v>
      </c>
      <c r="H15" s="88">
        <v>8.5750399999999996</v>
      </c>
      <c r="I15" s="88">
        <v>8.5750399999999996</v>
      </c>
      <c r="J15" s="88">
        <v>8.5750399999999996</v>
      </c>
      <c r="K15" s="88">
        <v>8.5750399999999996</v>
      </c>
      <c r="L15" s="88">
        <v>8.5750399999999996</v>
      </c>
      <c r="M15" s="88">
        <v>8.5750399999999996</v>
      </c>
      <c r="N15" s="88">
        <v>8.5750399999999996</v>
      </c>
      <c r="O15" s="88">
        <v>8.5750399999999996</v>
      </c>
      <c r="P15" s="88">
        <v>8.5750399999999996</v>
      </c>
      <c r="Q15" s="88">
        <v>8.5750399999999996</v>
      </c>
      <c r="R15" s="88">
        <v>8.5750399999999996</v>
      </c>
      <c r="S15" s="88">
        <v>8.5750399999999996</v>
      </c>
      <c r="T15" s="88">
        <v>8.5750399999999996</v>
      </c>
      <c r="U15" s="88">
        <v>8.5750399999999996</v>
      </c>
      <c r="V15" s="88">
        <v>8.5750399999999996</v>
      </c>
      <c r="W15" s="88">
        <v>8.5750399999999996</v>
      </c>
      <c r="X15" s="88">
        <v>8.5750399999999996</v>
      </c>
      <c r="Y15" s="88">
        <v>8.5750399999999996</v>
      </c>
      <c r="Z15" s="88">
        <v>8.5750399999999996</v>
      </c>
      <c r="AA15" s="88">
        <v>8.5750399999999996</v>
      </c>
      <c r="AB15" s="88">
        <v>8.5750399999999996</v>
      </c>
      <c r="AC15" s="88">
        <v>8.5750399999999996</v>
      </c>
      <c r="AD15" s="88">
        <v>8.5750399999999996</v>
      </c>
      <c r="AE15" s="88">
        <v>8.5750399999999996</v>
      </c>
      <c r="AF15">
        <v>8.5750399999999996</v>
      </c>
    </row>
    <row r="16" spans="1:32">
      <c r="A16" s="20" t="s">
        <v>25</v>
      </c>
      <c r="B16" s="88">
        <v>3.48996</v>
      </c>
      <c r="C16" s="88">
        <v>3.48996</v>
      </c>
      <c r="D16" s="88">
        <v>3.48996</v>
      </c>
      <c r="E16" s="88">
        <v>3.48996</v>
      </c>
      <c r="F16" s="88">
        <v>3.48996</v>
      </c>
      <c r="G16" s="88">
        <v>3.48996</v>
      </c>
      <c r="H16" s="88">
        <v>3.48996</v>
      </c>
      <c r="I16" s="88">
        <v>3.48996</v>
      </c>
      <c r="J16" s="88">
        <v>3.48996</v>
      </c>
      <c r="K16" s="88">
        <v>3.48996</v>
      </c>
      <c r="L16" s="88">
        <v>3.48996</v>
      </c>
      <c r="M16" s="88">
        <v>3.48996</v>
      </c>
      <c r="N16" s="88">
        <v>3.48996</v>
      </c>
      <c r="O16" s="88">
        <v>3.48996</v>
      </c>
      <c r="P16" s="88">
        <v>3.48996</v>
      </c>
      <c r="Q16" s="88">
        <v>3.48996</v>
      </c>
      <c r="R16" s="88">
        <v>3.48996</v>
      </c>
      <c r="S16" s="88">
        <v>3.48996</v>
      </c>
      <c r="T16" s="88">
        <v>3.48996</v>
      </c>
      <c r="U16" s="88">
        <v>3.48996</v>
      </c>
      <c r="V16" s="88">
        <v>3.48996</v>
      </c>
      <c r="W16" s="88">
        <v>3.48996</v>
      </c>
      <c r="X16" s="88">
        <v>3.48996</v>
      </c>
      <c r="Y16" s="88">
        <v>3.48996</v>
      </c>
      <c r="Z16" s="88">
        <v>3.48996</v>
      </c>
      <c r="AA16" s="88">
        <v>3.48996</v>
      </c>
      <c r="AB16" s="88">
        <v>3.48996</v>
      </c>
      <c r="AC16" s="88">
        <v>3.48996</v>
      </c>
      <c r="AD16" s="88">
        <v>3.48996</v>
      </c>
      <c r="AE16" s="88">
        <v>3.48996</v>
      </c>
      <c r="AF16">
        <v>3.48996</v>
      </c>
    </row>
    <row r="17" spans="1:32">
      <c r="A17" s="20" t="s">
        <v>26</v>
      </c>
      <c r="B17" s="88">
        <v>6.8884800000000004</v>
      </c>
      <c r="C17" s="88">
        <v>6.8884800000000004</v>
      </c>
      <c r="D17" s="88">
        <v>6.8884800000000004</v>
      </c>
      <c r="E17" s="88">
        <v>6.8884800000000004</v>
      </c>
      <c r="F17" s="88">
        <v>6.8884800000000004</v>
      </c>
      <c r="G17" s="88">
        <v>6.8884800000000004</v>
      </c>
      <c r="H17" s="88">
        <v>6.8884800000000004</v>
      </c>
      <c r="I17" s="88">
        <v>6.8884800000000004</v>
      </c>
      <c r="J17" s="88">
        <v>6.8884800000000004</v>
      </c>
      <c r="K17" s="88">
        <v>6.8884800000000004</v>
      </c>
      <c r="L17" s="88">
        <v>6.8884800000000004</v>
      </c>
      <c r="M17" s="88">
        <v>6.8884800000000004</v>
      </c>
      <c r="N17" s="88">
        <v>6.8884800000000004</v>
      </c>
      <c r="O17" s="88">
        <v>6.8884800000000004</v>
      </c>
      <c r="P17" s="88">
        <v>6.8884800000000004</v>
      </c>
      <c r="Q17" s="88">
        <v>6.8884800000000004</v>
      </c>
      <c r="R17" s="88">
        <v>6.8884800000000004</v>
      </c>
      <c r="S17" s="88">
        <v>6.8884800000000004</v>
      </c>
      <c r="T17" s="88">
        <v>6.8884800000000004</v>
      </c>
      <c r="U17" s="88">
        <v>6.8884800000000004</v>
      </c>
      <c r="V17" s="88">
        <v>6.8884800000000004</v>
      </c>
      <c r="W17" s="88">
        <v>6.8884800000000004</v>
      </c>
      <c r="X17" s="88">
        <v>6.8884800000000004</v>
      </c>
      <c r="Y17" s="88">
        <v>6.8884800000000004</v>
      </c>
      <c r="Z17" s="88">
        <v>6.8884800000000004</v>
      </c>
      <c r="AA17" s="88">
        <v>6.8884800000000004</v>
      </c>
      <c r="AB17" s="88">
        <v>6.8884800000000004</v>
      </c>
      <c r="AC17" s="88">
        <v>6.8884800000000004</v>
      </c>
      <c r="AD17" s="88">
        <v>6.8884800000000004</v>
      </c>
      <c r="AE17" s="88">
        <v>6.8884800000000004</v>
      </c>
      <c r="AF17">
        <v>6.8884800000000004</v>
      </c>
    </row>
    <row r="18" spans="1:32">
      <c r="A18" s="20" t="s">
        <v>27</v>
      </c>
      <c r="B18" s="88">
        <v>13.11148</v>
      </c>
      <c r="C18" s="88">
        <v>13.11148</v>
      </c>
      <c r="D18" s="88">
        <v>13.11148</v>
      </c>
      <c r="E18" s="88">
        <v>13.11148</v>
      </c>
      <c r="F18" s="88">
        <v>13.11148</v>
      </c>
      <c r="G18" s="88">
        <v>13.11148</v>
      </c>
      <c r="H18" s="88">
        <v>13.11148</v>
      </c>
      <c r="I18" s="88">
        <v>13.11148</v>
      </c>
      <c r="J18" s="88">
        <v>13.11148</v>
      </c>
      <c r="K18" s="88">
        <v>13.11148</v>
      </c>
      <c r="L18" s="88">
        <v>13.11148</v>
      </c>
      <c r="M18" s="88">
        <v>13.11148</v>
      </c>
      <c r="N18" s="88">
        <v>13.11148</v>
      </c>
      <c r="O18" s="88">
        <v>13.11148</v>
      </c>
      <c r="P18" s="88">
        <v>13.11148</v>
      </c>
      <c r="Q18" s="88">
        <v>13.11148</v>
      </c>
      <c r="R18" s="88">
        <v>13.11148</v>
      </c>
      <c r="S18" s="88">
        <v>13.11148</v>
      </c>
      <c r="T18" s="88">
        <v>13.11148</v>
      </c>
      <c r="U18" s="88">
        <v>13.11148</v>
      </c>
      <c r="V18" s="88">
        <v>13.11148</v>
      </c>
      <c r="W18" s="88">
        <v>13.11148</v>
      </c>
      <c r="X18" s="88">
        <v>13.11148</v>
      </c>
      <c r="Y18" s="88">
        <v>13.11148</v>
      </c>
      <c r="Z18" s="88">
        <v>13.11148</v>
      </c>
      <c r="AA18" s="88">
        <v>13.11148</v>
      </c>
      <c r="AB18" s="88">
        <v>13.11148</v>
      </c>
      <c r="AC18" s="88">
        <v>13.11148</v>
      </c>
      <c r="AD18" s="88">
        <v>13.11148</v>
      </c>
      <c r="AE18" s="88">
        <v>13.11148</v>
      </c>
      <c r="AF18">
        <v>13.11148</v>
      </c>
    </row>
    <row r="19" spans="1:32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</row>
    <row r="20" spans="1:32">
      <c r="A20" s="57" t="s">
        <v>155</v>
      </c>
      <c r="B20" s="60" t="s">
        <v>154</v>
      </c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</row>
    <row r="23" spans="1:32">
      <c r="B23" s="63"/>
      <c r="C23" s="6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5"/>
  <sheetViews>
    <sheetView tabSelected="1" topLeftCell="H28" workbookViewId="0">
      <selection activeCell="H40" sqref="H40"/>
    </sheetView>
  </sheetViews>
  <sheetFormatPr defaultRowHeight="14.4"/>
  <cols>
    <col min="2" max="3" width="9.109375" customWidth="1"/>
    <col min="4" max="4" width="11.6640625" customWidth="1"/>
    <col min="5" max="5" width="11.44140625" customWidth="1"/>
    <col min="6" max="6" width="10.88671875" customWidth="1"/>
    <col min="7" max="7" width="10.44140625" customWidth="1"/>
    <col min="8" max="8" width="14.44140625" customWidth="1"/>
    <col min="9" max="9" width="13.6640625" customWidth="1"/>
    <col min="10" max="10" width="13.5546875" customWidth="1"/>
    <col min="11" max="11" width="14.88671875" customWidth="1"/>
    <col min="12" max="12" width="15.5546875" customWidth="1"/>
    <col min="13" max="13" width="17" customWidth="1"/>
    <col min="16" max="16" width="13.109375" customWidth="1"/>
  </cols>
  <sheetData>
    <row r="1" spans="1:13" s="7" customFormat="1">
      <c r="A1" s="31" t="s">
        <v>125</v>
      </c>
      <c r="B1" s="141" t="s">
        <v>126</v>
      </c>
      <c r="C1" s="140"/>
      <c r="D1" s="140" t="s">
        <v>127</v>
      </c>
      <c r="E1" s="140"/>
      <c r="F1" s="140" t="s">
        <v>128</v>
      </c>
      <c r="G1" s="140"/>
      <c r="H1" s="140" t="s">
        <v>129</v>
      </c>
      <c r="I1" s="140"/>
      <c r="J1" s="140" t="s">
        <v>130</v>
      </c>
      <c r="K1" s="140"/>
      <c r="L1" s="140" t="s">
        <v>131</v>
      </c>
      <c r="M1" s="140"/>
    </row>
    <row r="2" spans="1:13">
      <c r="A2" s="31"/>
      <c r="B2" s="33" t="s">
        <v>60</v>
      </c>
      <c r="C2" s="31" t="s">
        <v>59</v>
      </c>
      <c r="D2" s="31" t="s">
        <v>60</v>
      </c>
      <c r="E2" s="31" t="s">
        <v>59</v>
      </c>
      <c r="F2" s="31" t="s">
        <v>60</v>
      </c>
      <c r="G2" s="31" t="s">
        <v>59</v>
      </c>
      <c r="H2" s="31" t="s">
        <v>60</v>
      </c>
      <c r="I2" s="31" t="s">
        <v>59</v>
      </c>
      <c r="J2" s="31" t="s">
        <v>60</v>
      </c>
      <c r="K2" s="31" t="s">
        <v>59</v>
      </c>
      <c r="L2" s="31" t="s">
        <v>60</v>
      </c>
      <c r="M2" s="31" t="s">
        <v>59</v>
      </c>
    </row>
    <row r="3" spans="1:13">
      <c r="A3" s="32">
        <v>1</v>
      </c>
      <c r="B3" s="30">
        <v>4.3</v>
      </c>
      <c r="C3" s="30">
        <v>2.2200000000000002</v>
      </c>
      <c r="D3" s="30">
        <v>4.3</v>
      </c>
      <c r="E3" s="30">
        <v>2.19</v>
      </c>
      <c r="F3" s="30">
        <v>4.21</v>
      </c>
      <c r="G3" s="30">
        <v>2.37</v>
      </c>
      <c r="H3" s="30">
        <v>4.3</v>
      </c>
      <c r="I3" s="30">
        <v>2.2000000000000002</v>
      </c>
      <c r="J3" s="30">
        <v>4.28</v>
      </c>
      <c r="K3" s="30">
        <v>2.2000000000000002</v>
      </c>
      <c r="L3" s="30">
        <v>4.0599999999999996</v>
      </c>
      <c r="M3" s="30">
        <v>2.19</v>
      </c>
    </row>
    <row r="4" spans="1:13">
      <c r="A4" s="32">
        <v>2</v>
      </c>
      <c r="B4" s="30">
        <v>4.34</v>
      </c>
      <c r="C4" s="30">
        <v>2.21</v>
      </c>
      <c r="D4" s="30">
        <v>4.5</v>
      </c>
      <c r="E4" s="30">
        <v>2.15</v>
      </c>
      <c r="F4" s="30">
        <v>4.1500000000000004</v>
      </c>
      <c r="G4" s="30">
        <v>2.34</v>
      </c>
      <c r="H4" s="30">
        <v>4.46</v>
      </c>
      <c r="I4" s="30">
        <v>2.2000000000000002</v>
      </c>
      <c r="J4" s="30">
        <v>4.45</v>
      </c>
      <c r="K4" s="30">
        <v>2.2000000000000002</v>
      </c>
      <c r="L4" s="30">
        <v>4.07</v>
      </c>
      <c r="M4" s="30">
        <v>2.17</v>
      </c>
    </row>
    <row r="5" spans="1:13">
      <c r="A5" s="32">
        <v>3</v>
      </c>
      <c r="B5" s="30">
        <v>4.32</v>
      </c>
      <c r="C5" s="30">
        <v>2.23</v>
      </c>
      <c r="D5" s="30">
        <v>4.5599999999999996</v>
      </c>
      <c r="E5" s="30">
        <v>2.1800000000000002</v>
      </c>
      <c r="F5" s="30">
        <v>4.2</v>
      </c>
      <c r="G5" s="30">
        <v>2.36</v>
      </c>
      <c r="H5" s="30">
        <v>4.51</v>
      </c>
      <c r="I5" s="30">
        <v>2.2400000000000002</v>
      </c>
      <c r="J5" s="30">
        <v>4.3499999999999996</v>
      </c>
      <c r="K5" s="30">
        <v>2.2200000000000002</v>
      </c>
      <c r="L5" s="30">
        <v>3.96</v>
      </c>
      <c r="M5" s="30">
        <v>2.19</v>
      </c>
    </row>
    <row r="6" spans="1:13">
      <c r="A6" s="32">
        <v>4</v>
      </c>
      <c r="B6" s="30">
        <v>4.45</v>
      </c>
      <c r="C6" s="30">
        <v>2.2599999999999998</v>
      </c>
      <c r="D6" s="30">
        <v>4.54</v>
      </c>
      <c r="E6" s="30">
        <v>2.21</v>
      </c>
      <c r="F6" s="30">
        <v>4.28</v>
      </c>
      <c r="G6" s="30">
        <v>2.4</v>
      </c>
      <c r="H6" s="30">
        <v>4.66</v>
      </c>
      <c r="I6" s="30">
        <v>2.27</v>
      </c>
      <c r="J6" s="30">
        <v>4.34</v>
      </c>
      <c r="K6" s="30">
        <v>2.25</v>
      </c>
      <c r="L6" s="30">
        <v>3.69</v>
      </c>
      <c r="M6" s="30">
        <v>2.1800000000000002</v>
      </c>
    </row>
    <row r="7" spans="1:13">
      <c r="A7" s="32">
        <v>5</v>
      </c>
      <c r="B7" s="30">
        <v>4.87</v>
      </c>
      <c r="C7" s="30">
        <v>2.2999999999999998</v>
      </c>
      <c r="D7" s="30">
        <v>4.75</v>
      </c>
      <c r="E7" s="30">
        <v>2.2400000000000002</v>
      </c>
      <c r="F7" s="30">
        <v>4.63</v>
      </c>
      <c r="G7" s="30">
        <v>2.4500000000000002</v>
      </c>
      <c r="H7" s="30">
        <v>5.1100000000000003</v>
      </c>
      <c r="I7" s="30">
        <v>2.31</v>
      </c>
      <c r="J7" s="30">
        <v>4.62</v>
      </c>
      <c r="K7" s="30">
        <v>2.27</v>
      </c>
      <c r="L7" s="30">
        <v>3.66</v>
      </c>
      <c r="M7" s="30">
        <v>2.19</v>
      </c>
    </row>
    <row r="8" spans="1:13">
      <c r="A8" s="32">
        <v>6</v>
      </c>
      <c r="B8" s="30">
        <v>5.3</v>
      </c>
      <c r="C8" s="30">
        <v>2.34</v>
      </c>
      <c r="D8" s="30">
        <v>4.84</v>
      </c>
      <c r="E8" s="30">
        <v>2.27</v>
      </c>
      <c r="F8" s="30">
        <v>5.03</v>
      </c>
      <c r="G8" s="30">
        <v>2.5099999999999998</v>
      </c>
      <c r="H8" s="30">
        <v>5.55</v>
      </c>
      <c r="I8" s="30">
        <v>2.35</v>
      </c>
      <c r="J8" s="30">
        <v>4.8499999999999996</v>
      </c>
      <c r="K8" s="30">
        <v>2.31</v>
      </c>
      <c r="L8" s="30">
        <v>3.62</v>
      </c>
      <c r="M8" s="30">
        <v>2.2000000000000002</v>
      </c>
    </row>
    <row r="9" spans="1:13">
      <c r="A9" s="32">
        <v>7</v>
      </c>
      <c r="B9" s="30">
        <v>5.55</v>
      </c>
      <c r="C9" s="30">
        <v>2.38</v>
      </c>
      <c r="D9" s="30">
        <v>4.96</v>
      </c>
      <c r="E9" s="30">
        <v>2.29</v>
      </c>
      <c r="F9" s="30">
        <v>5.52</v>
      </c>
      <c r="G9" s="30">
        <v>2.56</v>
      </c>
      <c r="H9" s="30">
        <v>5.83</v>
      </c>
      <c r="I9" s="30">
        <v>2.38</v>
      </c>
      <c r="J9" s="30">
        <v>5.16</v>
      </c>
      <c r="K9" s="30">
        <v>2.34</v>
      </c>
      <c r="L9" s="30">
        <v>3.69</v>
      </c>
      <c r="M9" s="30">
        <v>2.2200000000000002</v>
      </c>
    </row>
    <row r="10" spans="1:13">
      <c r="A10" s="32">
        <v>8</v>
      </c>
      <c r="B10" s="30">
        <v>5.7</v>
      </c>
      <c r="C10" s="30">
        <v>2.41</v>
      </c>
      <c r="D10" s="30">
        <v>5.0599999999999996</v>
      </c>
      <c r="E10" s="30">
        <v>2.3199999999999998</v>
      </c>
      <c r="F10" s="30">
        <v>5.97</v>
      </c>
      <c r="G10" s="30">
        <v>2.59</v>
      </c>
      <c r="H10" s="30">
        <v>6.06</v>
      </c>
      <c r="I10" s="30">
        <v>2.42</v>
      </c>
      <c r="J10" s="30">
        <v>5.35</v>
      </c>
      <c r="K10" s="30">
        <v>2.38</v>
      </c>
      <c r="L10" s="30">
        <v>3.72</v>
      </c>
      <c r="M10" s="30">
        <v>2.2400000000000002</v>
      </c>
    </row>
    <row r="11" spans="1:13">
      <c r="A11" s="32">
        <v>9</v>
      </c>
      <c r="B11" s="30">
        <v>5.87</v>
      </c>
      <c r="C11" s="30">
        <v>2.44</v>
      </c>
      <c r="D11" s="30">
        <v>5.31</v>
      </c>
      <c r="E11" s="30">
        <v>2.36</v>
      </c>
      <c r="F11" s="30">
        <v>6.65</v>
      </c>
      <c r="G11" s="30">
        <v>2.64</v>
      </c>
      <c r="H11" s="30">
        <v>6.35</v>
      </c>
      <c r="I11" s="30">
        <v>2.4500000000000002</v>
      </c>
      <c r="J11" s="30">
        <v>5.59</v>
      </c>
      <c r="K11" s="30">
        <v>2.41</v>
      </c>
      <c r="L11" s="30">
        <v>3.83</v>
      </c>
      <c r="M11" s="30">
        <v>2.2599999999999998</v>
      </c>
    </row>
    <row r="12" spans="1:13">
      <c r="A12" s="32">
        <v>10</v>
      </c>
      <c r="B12" s="30">
        <v>5.99</v>
      </c>
      <c r="C12" s="30">
        <v>2.4700000000000002</v>
      </c>
      <c r="D12" s="30">
        <v>5.55</v>
      </c>
      <c r="E12" s="30">
        <v>2.39</v>
      </c>
      <c r="F12" s="30">
        <v>7.1</v>
      </c>
      <c r="G12" s="30">
        <v>2.68</v>
      </c>
      <c r="H12" s="30">
        <v>6.44</v>
      </c>
      <c r="I12" s="30">
        <v>2.4900000000000002</v>
      </c>
      <c r="J12" s="30">
        <v>5.67</v>
      </c>
      <c r="K12" s="30">
        <v>2.44</v>
      </c>
      <c r="L12" s="30">
        <v>3.86</v>
      </c>
      <c r="M12" s="30">
        <v>2.29</v>
      </c>
    </row>
    <row r="13" spans="1:13">
      <c r="A13" s="32">
        <v>11</v>
      </c>
      <c r="B13" s="30">
        <v>6.16</v>
      </c>
      <c r="C13" s="30">
        <v>2.5</v>
      </c>
      <c r="D13" s="30">
        <v>5.76</v>
      </c>
      <c r="E13" s="30">
        <v>2.41</v>
      </c>
      <c r="F13" s="30">
        <v>7.37</v>
      </c>
      <c r="G13" s="30">
        <v>2.71</v>
      </c>
      <c r="H13" s="30">
        <v>6.49</v>
      </c>
      <c r="I13" s="30">
        <v>2.52</v>
      </c>
      <c r="J13" s="30">
        <v>5.83</v>
      </c>
      <c r="K13" s="30">
        <v>2.48</v>
      </c>
      <c r="L13" s="30">
        <v>3.93</v>
      </c>
      <c r="M13" s="30">
        <v>2.3199999999999998</v>
      </c>
    </row>
    <row r="14" spans="1:13">
      <c r="A14" s="32">
        <v>12</v>
      </c>
      <c r="B14" s="30">
        <v>6.33</v>
      </c>
      <c r="C14" s="30">
        <v>2.5299999999999998</v>
      </c>
      <c r="D14" s="30">
        <v>5.93</v>
      </c>
      <c r="E14" s="30">
        <v>2.44</v>
      </c>
      <c r="F14" s="30">
        <v>7.52</v>
      </c>
      <c r="G14" s="30">
        <v>2.75</v>
      </c>
      <c r="H14" s="30">
        <v>6.53</v>
      </c>
      <c r="I14" s="30">
        <v>2.54</v>
      </c>
      <c r="J14" s="30">
        <v>6</v>
      </c>
      <c r="K14" s="30">
        <v>2.5099999999999998</v>
      </c>
      <c r="L14" s="30">
        <v>3.98</v>
      </c>
      <c r="M14" s="30">
        <v>2.34</v>
      </c>
    </row>
    <row r="15" spans="1:13">
      <c r="A15" s="32">
        <v>13</v>
      </c>
      <c r="B15" s="30">
        <v>6.29</v>
      </c>
      <c r="C15" s="30">
        <v>2.56</v>
      </c>
      <c r="D15" s="30">
        <v>6.16</v>
      </c>
      <c r="E15" s="30">
        <v>2.46</v>
      </c>
      <c r="F15" s="30">
        <v>7.55</v>
      </c>
      <c r="G15" s="30">
        <v>2.79</v>
      </c>
      <c r="H15" s="30">
        <v>6.53</v>
      </c>
      <c r="I15" s="30">
        <v>2.57</v>
      </c>
      <c r="J15" s="30">
        <v>6.02</v>
      </c>
      <c r="K15" s="30">
        <v>2.5299999999999998</v>
      </c>
      <c r="L15" s="30">
        <v>4.0199999999999996</v>
      </c>
      <c r="M15" s="30">
        <v>2.36</v>
      </c>
    </row>
    <row r="16" spans="1:13">
      <c r="A16" s="32">
        <v>14</v>
      </c>
      <c r="B16" s="30">
        <v>6.17</v>
      </c>
      <c r="C16" s="30">
        <v>2.57</v>
      </c>
      <c r="D16" s="30">
        <v>6.2</v>
      </c>
      <c r="E16" s="30">
        <v>2.48</v>
      </c>
      <c r="F16" s="30">
        <v>7.47</v>
      </c>
      <c r="G16" s="30">
        <v>2.83</v>
      </c>
      <c r="H16" s="30">
        <v>6.41</v>
      </c>
      <c r="I16" s="30">
        <v>2.58</v>
      </c>
      <c r="J16" s="30">
        <v>5.94</v>
      </c>
      <c r="K16" s="30">
        <v>2.56</v>
      </c>
      <c r="L16" s="30">
        <v>4.08</v>
      </c>
      <c r="M16" s="30">
        <v>2.38</v>
      </c>
    </row>
    <row r="17" spans="1:13">
      <c r="A17" s="32">
        <v>15</v>
      </c>
      <c r="B17" s="30">
        <v>6.15</v>
      </c>
      <c r="C17" s="30">
        <v>2.6</v>
      </c>
      <c r="D17" s="30">
        <v>6.08</v>
      </c>
      <c r="E17" s="30">
        <v>2.4900000000000002</v>
      </c>
      <c r="F17" s="30">
        <v>7.59</v>
      </c>
      <c r="G17" s="30">
        <v>2.86</v>
      </c>
      <c r="H17" s="30">
        <v>6.39</v>
      </c>
      <c r="I17" s="30">
        <v>2.6</v>
      </c>
      <c r="J17" s="30">
        <v>5.9</v>
      </c>
      <c r="K17" s="30">
        <v>2.57</v>
      </c>
      <c r="L17" s="30">
        <v>4.07</v>
      </c>
      <c r="M17" s="30">
        <v>2.39</v>
      </c>
    </row>
    <row r="18" spans="1:13">
      <c r="A18" s="32">
        <v>16</v>
      </c>
      <c r="B18" s="30">
        <v>6.11</v>
      </c>
      <c r="C18" s="30">
        <v>2.62</v>
      </c>
      <c r="D18" s="30">
        <v>6.07</v>
      </c>
      <c r="E18" s="30">
        <v>2.5099999999999998</v>
      </c>
      <c r="F18" s="30">
        <v>7.76</v>
      </c>
      <c r="G18" s="30">
        <v>2.91</v>
      </c>
      <c r="H18" s="30">
        <v>6.5</v>
      </c>
      <c r="I18" s="30">
        <v>2.63</v>
      </c>
      <c r="J18" s="30">
        <v>5.95</v>
      </c>
      <c r="K18" s="30">
        <v>2.6</v>
      </c>
      <c r="L18" s="30">
        <v>4.08</v>
      </c>
      <c r="M18" s="30">
        <v>2.4</v>
      </c>
    </row>
    <row r="19" spans="1:13">
      <c r="A19" s="32">
        <v>17</v>
      </c>
      <c r="B19" s="30">
        <v>6.27</v>
      </c>
      <c r="C19" s="30">
        <v>2.64</v>
      </c>
      <c r="D19" s="30">
        <v>6.14</v>
      </c>
      <c r="E19" s="30">
        <v>2.52</v>
      </c>
      <c r="F19" s="30">
        <v>8.01</v>
      </c>
      <c r="G19" s="30">
        <v>2.94</v>
      </c>
      <c r="H19" s="30">
        <v>6.71</v>
      </c>
      <c r="I19" s="30">
        <v>2.66</v>
      </c>
      <c r="J19" s="30">
        <v>5.99</v>
      </c>
      <c r="K19" s="30">
        <v>2.62</v>
      </c>
      <c r="L19" s="30">
        <v>4.0999999999999996</v>
      </c>
      <c r="M19" s="30">
        <v>2.42</v>
      </c>
    </row>
    <row r="20" spans="1:13">
      <c r="A20" s="32">
        <v>18</v>
      </c>
      <c r="B20" s="30">
        <v>6.42</v>
      </c>
      <c r="C20" s="30">
        <v>2.66</v>
      </c>
      <c r="D20" s="30">
        <v>6.26</v>
      </c>
      <c r="E20" s="30">
        <v>2.54</v>
      </c>
      <c r="F20" s="30">
        <v>8.1999999999999993</v>
      </c>
      <c r="G20" s="30">
        <v>2.97</v>
      </c>
      <c r="H20" s="30">
        <v>6.8</v>
      </c>
      <c r="I20" s="30">
        <v>2.68</v>
      </c>
      <c r="J20" s="30">
        <v>6.12</v>
      </c>
      <c r="K20" s="30">
        <v>2.65</v>
      </c>
      <c r="L20" s="30">
        <v>4.1500000000000004</v>
      </c>
      <c r="M20" s="30">
        <v>2.4300000000000002</v>
      </c>
    </row>
    <row r="21" spans="1:13">
      <c r="A21" s="32">
        <v>19</v>
      </c>
      <c r="B21" s="30">
        <v>6.56</v>
      </c>
      <c r="C21" s="30">
        <v>2.69</v>
      </c>
      <c r="D21" s="30">
        <v>6.34</v>
      </c>
      <c r="E21" s="30">
        <v>2.5499999999999998</v>
      </c>
      <c r="F21" s="30">
        <v>8.2200000000000006</v>
      </c>
      <c r="G21" s="30">
        <v>3</v>
      </c>
      <c r="H21" s="30">
        <v>6.98</v>
      </c>
      <c r="I21" s="30">
        <v>2.7</v>
      </c>
      <c r="J21" s="30">
        <v>6.19</v>
      </c>
      <c r="K21" s="30">
        <v>2.67</v>
      </c>
      <c r="L21" s="30">
        <v>4.21</v>
      </c>
      <c r="M21" s="30">
        <v>2.4500000000000002</v>
      </c>
    </row>
    <row r="22" spans="1:13">
      <c r="A22" s="32">
        <v>20</v>
      </c>
      <c r="B22" s="30">
        <v>6.71</v>
      </c>
      <c r="C22" s="30">
        <v>2.71</v>
      </c>
      <c r="D22" s="30">
        <v>6.42</v>
      </c>
      <c r="E22" s="30">
        <v>2.56</v>
      </c>
      <c r="F22" s="30">
        <v>8.2200000000000006</v>
      </c>
      <c r="G22" s="30">
        <v>3.03</v>
      </c>
      <c r="H22" s="30">
        <v>7.11</v>
      </c>
      <c r="I22" s="30">
        <v>2.73</v>
      </c>
      <c r="J22" s="30">
        <v>6.33</v>
      </c>
      <c r="K22" s="30">
        <v>2.7</v>
      </c>
      <c r="L22" s="30">
        <v>4.2699999999999996</v>
      </c>
      <c r="M22" s="30">
        <v>2.4700000000000002</v>
      </c>
    </row>
    <row r="23" spans="1:13">
      <c r="A23" s="32">
        <v>21</v>
      </c>
      <c r="B23" s="30">
        <v>6.86</v>
      </c>
      <c r="C23" s="30">
        <v>2.74</v>
      </c>
      <c r="D23" s="30">
        <v>6.51</v>
      </c>
      <c r="E23" s="30">
        <v>2.57</v>
      </c>
      <c r="F23" s="30">
        <v>8.34</v>
      </c>
      <c r="G23" s="30">
        <v>3.07</v>
      </c>
      <c r="H23" s="30">
        <v>7.28</v>
      </c>
      <c r="I23" s="30">
        <v>2.75</v>
      </c>
      <c r="J23" s="30">
        <v>6.39</v>
      </c>
      <c r="K23" s="30">
        <v>2.72</v>
      </c>
      <c r="L23" s="30">
        <v>4.3600000000000003</v>
      </c>
      <c r="M23" s="30">
        <v>2.5</v>
      </c>
    </row>
    <row r="24" spans="1:13">
      <c r="A24" s="32">
        <v>22</v>
      </c>
      <c r="B24" s="30">
        <v>7.03</v>
      </c>
      <c r="C24" s="30">
        <v>2.76</v>
      </c>
      <c r="D24" s="30">
        <v>6.62</v>
      </c>
      <c r="E24" s="30">
        <v>2.59</v>
      </c>
      <c r="F24" s="30">
        <v>8.59</v>
      </c>
      <c r="G24" s="30">
        <v>3.11</v>
      </c>
      <c r="H24" s="30">
        <v>7.48</v>
      </c>
      <c r="I24" s="30">
        <v>2.78</v>
      </c>
      <c r="J24" s="30">
        <v>6.53</v>
      </c>
      <c r="K24" s="30">
        <v>2.74</v>
      </c>
      <c r="L24" s="30">
        <v>4.42</v>
      </c>
      <c r="M24" s="30">
        <v>2.5299999999999998</v>
      </c>
    </row>
    <row r="25" spans="1:13">
      <c r="A25" s="32">
        <v>23</v>
      </c>
      <c r="B25" s="30">
        <v>7.19</v>
      </c>
      <c r="C25" s="30">
        <v>2.79</v>
      </c>
      <c r="D25" s="30">
        <v>6.76</v>
      </c>
      <c r="E25" s="30">
        <v>2.6</v>
      </c>
      <c r="F25" s="30">
        <v>8.81</v>
      </c>
      <c r="G25" s="30">
        <v>3.14</v>
      </c>
      <c r="H25" s="30">
        <v>7.63</v>
      </c>
      <c r="I25" s="30">
        <v>2.81</v>
      </c>
      <c r="J25" s="30">
        <v>6.69</v>
      </c>
      <c r="K25" s="30">
        <v>2.77</v>
      </c>
      <c r="L25" s="30">
        <v>4.4800000000000004</v>
      </c>
      <c r="M25" s="30">
        <v>2.56</v>
      </c>
    </row>
    <row r="26" spans="1:13">
      <c r="A26" s="32">
        <v>24</v>
      </c>
      <c r="B26" s="30">
        <v>7.4</v>
      </c>
      <c r="C26" s="30">
        <v>2.81</v>
      </c>
      <c r="D26" s="30">
        <v>6.97</v>
      </c>
      <c r="E26" s="30">
        <v>2.62</v>
      </c>
      <c r="F26" s="30">
        <v>9.1999999999999993</v>
      </c>
      <c r="G26" s="30">
        <v>3.18</v>
      </c>
      <c r="H26" s="30">
        <v>7.85</v>
      </c>
      <c r="I26" s="30">
        <v>2.84</v>
      </c>
      <c r="J26" s="30">
        <v>6.98</v>
      </c>
      <c r="K26" s="30">
        <v>2.8</v>
      </c>
      <c r="L26" s="30">
        <v>4.5199999999999996</v>
      </c>
      <c r="M26" s="30">
        <v>2.57</v>
      </c>
    </row>
    <row r="27" spans="1:13">
      <c r="A27" s="32">
        <v>25</v>
      </c>
      <c r="B27" s="30">
        <v>7.74</v>
      </c>
      <c r="C27" s="30">
        <v>2.84</v>
      </c>
      <c r="D27" s="30">
        <v>7.4</v>
      </c>
      <c r="E27" s="30">
        <v>2.64</v>
      </c>
      <c r="F27" s="30">
        <v>9.64</v>
      </c>
      <c r="G27" s="30">
        <v>3.21</v>
      </c>
      <c r="H27" s="30">
        <v>8.31</v>
      </c>
      <c r="I27" s="30">
        <v>2.88</v>
      </c>
      <c r="J27" s="30">
        <v>7.34</v>
      </c>
      <c r="K27" s="30">
        <v>2.82</v>
      </c>
      <c r="L27" s="30">
        <v>4.59</v>
      </c>
      <c r="M27" s="30">
        <v>2.6</v>
      </c>
    </row>
    <row r="28" spans="1:13">
      <c r="A28" s="32">
        <v>26</v>
      </c>
      <c r="B28" s="30">
        <v>8.14</v>
      </c>
      <c r="C28" s="30">
        <v>2.87</v>
      </c>
      <c r="D28" s="30">
        <v>7.64</v>
      </c>
      <c r="E28" s="30">
        <v>2.65</v>
      </c>
      <c r="F28" s="30">
        <v>9.91</v>
      </c>
      <c r="G28" s="30">
        <v>3.24</v>
      </c>
      <c r="H28" s="30">
        <v>8.56</v>
      </c>
      <c r="I28" s="30">
        <v>2.91</v>
      </c>
      <c r="J28" s="30">
        <v>7.74</v>
      </c>
      <c r="K28" s="30">
        <v>2.85</v>
      </c>
      <c r="L28" s="30">
        <v>4.59</v>
      </c>
      <c r="M28" s="30">
        <v>2.62</v>
      </c>
    </row>
    <row r="29" spans="1:13">
      <c r="A29" s="32">
        <v>27</v>
      </c>
      <c r="B29" s="30">
        <v>8.1401000000000003</v>
      </c>
      <c r="C29" s="30">
        <v>2.8906999999999998</v>
      </c>
      <c r="D29" s="30">
        <v>7.64</v>
      </c>
      <c r="E29" s="30">
        <v>2.6627000000000001</v>
      </c>
      <c r="F29" s="30">
        <v>9.91</v>
      </c>
      <c r="G29" s="30">
        <v>3.2772999999999999</v>
      </c>
      <c r="H29" s="30">
        <v>8.5820000000000007</v>
      </c>
      <c r="I29" s="30">
        <v>2.9279999999999999</v>
      </c>
      <c r="J29" s="30">
        <v>7.74</v>
      </c>
      <c r="K29" s="30">
        <v>2.8719999999999999</v>
      </c>
      <c r="L29" s="30">
        <v>4.6932999999999998</v>
      </c>
      <c r="M29" s="30">
        <v>2.6446999999999998</v>
      </c>
    </row>
    <row r="30" spans="1:13">
      <c r="A30" s="32">
        <v>28</v>
      </c>
      <c r="B30" s="30">
        <v>8.2879000000000005</v>
      </c>
      <c r="C30" s="30">
        <v>2.9161000000000001</v>
      </c>
      <c r="D30" s="30">
        <v>7.7207999999999997</v>
      </c>
      <c r="E30" s="30">
        <v>2.677</v>
      </c>
      <c r="F30" s="30">
        <v>10.0573</v>
      </c>
      <c r="G30" s="30">
        <v>3.3115999999999999</v>
      </c>
      <c r="H30" s="30">
        <v>8.7840000000000007</v>
      </c>
      <c r="I30" s="30">
        <v>2.956</v>
      </c>
      <c r="J30" s="30">
        <v>7.7904999999999998</v>
      </c>
      <c r="K30" s="30">
        <v>2.8971</v>
      </c>
      <c r="L30" s="30">
        <v>4.7523</v>
      </c>
      <c r="M30" s="30">
        <v>2.6682000000000001</v>
      </c>
    </row>
    <row r="31" spans="1:13">
      <c r="A31" s="32">
        <v>29</v>
      </c>
      <c r="B31" s="30">
        <v>8.4810999999999996</v>
      </c>
      <c r="C31" s="30">
        <v>2.9415</v>
      </c>
      <c r="D31" s="30">
        <v>7.8769</v>
      </c>
      <c r="E31" s="30">
        <v>2.6913</v>
      </c>
      <c r="F31" s="30">
        <v>10.263999999999999</v>
      </c>
      <c r="G31" s="30">
        <v>3.3458000000000001</v>
      </c>
      <c r="H31" s="30">
        <v>8.9860000000000007</v>
      </c>
      <c r="I31" s="30">
        <v>2.984</v>
      </c>
      <c r="J31" s="30">
        <v>7.9691000000000001</v>
      </c>
      <c r="K31" s="30">
        <v>2.9222000000000001</v>
      </c>
      <c r="L31" s="30">
        <v>4.8113000000000001</v>
      </c>
      <c r="M31" s="30">
        <v>2.6918000000000002</v>
      </c>
    </row>
    <row r="32" spans="1:13">
      <c r="A32" s="32">
        <v>30</v>
      </c>
      <c r="B32" s="30">
        <v>8.6743000000000006</v>
      </c>
      <c r="C32" s="30">
        <v>2.9668000000000001</v>
      </c>
      <c r="D32" s="30">
        <v>8.0329999999999995</v>
      </c>
      <c r="E32" s="30">
        <v>2.7056</v>
      </c>
      <c r="F32" s="30">
        <v>10.470700000000001</v>
      </c>
      <c r="G32" s="30">
        <v>3.3801000000000001</v>
      </c>
      <c r="H32" s="30">
        <v>9.1880000000000006</v>
      </c>
      <c r="I32" s="30">
        <v>3.012</v>
      </c>
      <c r="J32" s="30">
        <v>8.1476000000000006</v>
      </c>
      <c r="K32" s="30">
        <v>2.9472999999999998</v>
      </c>
      <c r="L32" s="30">
        <v>4.8701999999999996</v>
      </c>
      <c r="M32" s="30">
        <v>2.7153999999999998</v>
      </c>
    </row>
    <row r="34" spans="1:24">
      <c r="C34" s="140" t="s">
        <v>126</v>
      </c>
      <c r="D34" s="140"/>
      <c r="I34" s="140" t="s">
        <v>127</v>
      </c>
      <c r="J34" s="140"/>
      <c r="M34" s="8"/>
      <c r="N34" s="8"/>
      <c r="O34" s="140" t="s">
        <v>128</v>
      </c>
      <c r="P34" s="140"/>
      <c r="Q34" s="8"/>
      <c r="T34" s="84"/>
      <c r="U34" s="84"/>
      <c r="V34" s="140" t="s">
        <v>449</v>
      </c>
      <c r="W34" s="140"/>
      <c r="X34" s="84"/>
    </row>
    <row r="35" spans="1:24">
      <c r="A35" s="34"/>
      <c r="B35" s="33" t="s">
        <v>60</v>
      </c>
      <c r="E35" s="31" t="s">
        <v>59</v>
      </c>
      <c r="G35" s="35"/>
      <c r="H35" s="33" t="s">
        <v>60</v>
      </c>
      <c r="I35" s="8"/>
      <c r="J35" s="8"/>
      <c r="K35" s="31" t="s">
        <v>59</v>
      </c>
      <c r="M35" s="35"/>
      <c r="N35" s="33" t="s">
        <v>60</v>
      </c>
      <c r="O35" s="8"/>
      <c r="P35" s="8"/>
      <c r="Q35" s="31" t="s">
        <v>59</v>
      </c>
      <c r="T35" s="35"/>
      <c r="U35" s="33" t="s">
        <v>60</v>
      </c>
      <c r="V35" s="84"/>
      <c r="W35" s="84"/>
      <c r="X35" s="31" t="s">
        <v>59</v>
      </c>
    </row>
    <row r="36" spans="1:24">
      <c r="A36" s="32">
        <v>1</v>
      </c>
      <c r="B36" s="113">
        <v>3.2572429999999999</v>
      </c>
      <c r="D36" s="32">
        <v>1</v>
      </c>
      <c r="E36" s="113">
        <v>2.1856</v>
      </c>
      <c r="G36" s="32">
        <v>1</v>
      </c>
      <c r="H36" s="30">
        <v>4.3</v>
      </c>
      <c r="I36" s="8"/>
      <c r="J36" s="32">
        <v>1</v>
      </c>
      <c r="K36" s="30">
        <v>2.19</v>
      </c>
      <c r="M36" s="32">
        <v>1</v>
      </c>
      <c r="N36" s="30">
        <v>4.21</v>
      </c>
      <c r="O36" s="8"/>
      <c r="P36" s="32">
        <v>1</v>
      </c>
      <c r="Q36" s="30">
        <v>2.37</v>
      </c>
      <c r="T36" s="94">
        <v>1</v>
      </c>
      <c r="U36" s="93">
        <f t="shared" ref="U36:U65" si="0">L3</f>
        <v>4.0599999999999996</v>
      </c>
      <c r="V36" s="84"/>
      <c r="W36" s="94">
        <v>1</v>
      </c>
      <c r="X36" s="93">
        <f>M3</f>
        <v>2.19</v>
      </c>
    </row>
    <row r="37" spans="1:24">
      <c r="A37" s="32">
        <v>2</v>
      </c>
      <c r="B37" s="113">
        <v>3.4694729999999998</v>
      </c>
      <c r="D37" s="32">
        <v>2</v>
      </c>
      <c r="E37" s="113">
        <v>2.1011000000000002</v>
      </c>
      <c r="G37" s="32">
        <v>2</v>
      </c>
      <c r="H37" s="30">
        <v>4.5</v>
      </c>
      <c r="I37" s="8"/>
      <c r="J37" s="32">
        <v>2</v>
      </c>
      <c r="K37" s="30">
        <v>2.15</v>
      </c>
      <c r="M37" s="32">
        <v>2</v>
      </c>
      <c r="N37" s="30">
        <v>4.1500000000000004</v>
      </c>
      <c r="O37" s="8"/>
      <c r="P37" s="32">
        <v>2</v>
      </c>
      <c r="Q37" s="30">
        <v>2.34</v>
      </c>
      <c r="T37" s="94">
        <v>2</v>
      </c>
      <c r="U37" s="93">
        <f t="shared" si="0"/>
        <v>4.07</v>
      </c>
      <c r="V37" s="84"/>
      <c r="W37" s="94">
        <v>2</v>
      </c>
      <c r="X37" s="93">
        <f t="shared" ref="X37:X65" si="1">M4</f>
        <v>2.17</v>
      </c>
    </row>
    <row r="38" spans="1:24">
      <c r="A38" s="32">
        <v>3</v>
      </c>
      <c r="B38" s="113">
        <v>3.889338</v>
      </c>
      <c r="D38" s="32">
        <v>3</v>
      </c>
      <c r="E38" s="113">
        <v>2.0861999999999998</v>
      </c>
      <c r="G38" s="32">
        <v>3</v>
      </c>
      <c r="H38" s="30">
        <v>4.5599999999999996</v>
      </c>
      <c r="I38" s="8"/>
      <c r="J38" s="32">
        <v>3</v>
      </c>
      <c r="K38" s="30">
        <v>2.1800000000000002</v>
      </c>
      <c r="M38" s="32">
        <v>3</v>
      </c>
      <c r="N38" s="30">
        <v>4.2</v>
      </c>
      <c r="O38" s="8"/>
      <c r="P38" s="32">
        <v>3</v>
      </c>
      <c r="Q38" s="30">
        <v>2.36</v>
      </c>
      <c r="T38" s="94">
        <v>3</v>
      </c>
      <c r="U38" s="93">
        <f t="shared" si="0"/>
        <v>3.96</v>
      </c>
      <c r="V38" s="84"/>
      <c r="W38" s="94">
        <v>3</v>
      </c>
      <c r="X38" s="93">
        <f>M5</f>
        <v>2.19</v>
      </c>
    </row>
    <row r="39" spans="1:24">
      <c r="A39" s="32">
        <v>4</v>
      </c>
      <c r="B39" s="113">
        <v>4.1242789999999996</v>
      </c>
      <c r="D39" s="32">
        <v>4</v>
      </c>
      <c r="E39" s="113">
        <v>2.202</v>
      </c>
      <c r="G39" s="32">
        <v>4</v>
      </c>
      <c r="H39" s="30">
        <v>4.54</v>
      </c>
      <c r="I39" s="8"/>
      <c r="J39" s="32">
        <v>4</v>
      </c>
      <c r="K39" s="30">
        <v>2.21</v>
      </c>
      <c r="M39" s="32">
        <v>4</v>
      </c>
      <c r="N39" s="30">
        <v>4.28</v>
      </c>
      <c r="O39" s="8"/>
      <c r="P39" s="32">
        <v>4</v>
      </c>
      <c r="Q39" s="30">
        <v>2.4</v>
      </c>
      <c r="T39" s="94">
        <v>4</v>
      </c>
      <c r="U39" s="93">
        <f t="shared" si="0"/>
        <v>3.69</v>
      </c>
      <c r="V39" s="84"/>
      <c r="W39" s="94">
        <v>4</v>
      </c>
      <c r="X39" s="93">
        <f t="shared" si="1"/>
        <v>2.1800000000000002</v>
      </c>
    </row>
    <row r="40" spans="1:24">
      <c r="A40" s="32">
        <v>5</v>
      </c>
      <c r="B40" s="113">
        <v>4.3865460000000001</v>
      </c>
      <c r="D40" s="32">
        <v>5</v>
      </c>
      <c r="E40" s="113">
        <v>2.2305999999999999</v>
      </c>
      <c r="G40" s="32">
        <v>5</v>
      </c>
      <c r="H40" s="30">
        <v>4.75</v>
      </c>
      <c r="I40" s="8"/>
      <c r="J40" s="32">
        <v>5</v>
      </c>
      <c r="K40" s="30">
        <v>2.2400000000000002</v>
      </c>
      <c r="M40" s="32">
        <v>5</v>
      </c>
      <c r="N40" s="30">
        <v>4.63</v>
      </c>
      <c r="O40" s="8"/>
      <c r="P40" s="32">
        <v>5</v>
      </c>
      <c r="Q40" s="30">
        <v>2.4500000000000002</v>
      </c>
      <c r="T40" s="94">
        <v>5</v>
      </c>
      <c r="U40" s="93">
        <f t="shared" si="0"/>
        <v>3.66</v>
      </c>
      <c r="V40" s="84"/>
      <c r="W40" s="94">
        <v>5</v>
      </c>
      <c r="X40" s="93">
        <f t="shared" si="1"/>
        <v>2.19</v>
      </c>
    </row>
    <row r="41" spans="1:24">
      <c r="A41" s="32">
        <v>6</v>
      </c>
      <c r="B41" s="113">
        <v>4.6920210000000004</v>
      </c>
      <c r="D41" s="32">
        <v>6</v>
      </c>
      <c r="E41" s="113">
        <v>2.2646999999999999</v>
      </c>
      <c r="G41" s="32">
        <v>6</v>
      </c>
      <c r="H41" s="30">
        <v>4.84</v>
      </c>
      <c r="I41" s="8"/>
      <c r="J41" s="32">
        <v>6</v>
      </c>
      <c r="K41" s="30">
        <v>2.27</v>
      </c>
      <c r="M41" s="32">
        <v>6</v>
      </c>
      <c r="N41" s="30">
        <v>5.03</v>
      </c>
      <c r="O41" s="8"/>
      <c r="P41" s="32">
        <v>6</v>
      </c>
      <c r="Q41" s="30">
        <v>2.5099999999999998</v>
      </c>
      <c r="T41" s="94">
        <v>6</v>
      </c>
      <c r="U41" s="93">
        <f t="shared" si="0"/>
        <v>3.62</v>
      </c>
      <c r="V41" s="84"/>
      <c r="W41" s="94">
        <v>6</v>
      </c>
      <c r="X41" s="93">
        <f t="shared" si="1"/>
        <v>2.2000000000000002</v>
      </c>
    </row>
    <row r="42" spans="1:24">
      <c r="A42" s="32">
        <v>7</v>
      </c>
      <c r="B42" s="113">
        <v>4.6814390000000001</v>
      </c>
      <c r="D42" s="32">
        <v>7</v>
      </c>
      <c r="E42" s="113">
        <v>2.2658999999999998</v>
      </c>
      <c r="G42" s="32">
        <v>7</v>
      </c>
      <c r="H42" s="30">
        <v>4.96</v>
      </c>
      <c r="I42" s="8"/>
      <c r="J42" s="32">
        <v>7</v>
      </c>
      <c r="K42" s="30">
        <v>2.29</v>
      </c>
      <c r="M42" s="32">
        <v>7</v>
      </c>
      <c r="N42" s="30">
        <v>5.52</v>
      </c>
      <c r="O42" s="8"/>
      <c r="P42" s="32">
        <v>7</v>
      </c>
      <c r="Q42" s="30">
        <v>2.56</v>
      </c>
      <c r="T42" s="94">
        <v>7</v>
      </c>
      <c r="U42" s="93">
        <f t="shared" si="0"/>
        <v>3.69</v>
      </c>
      <c r="V42" s="84"/>
      <c r="W42" s="94">
        <v>7</v>
      </c>
      <c r="X42" s="93">
        <f t="shared" si="1"/>
        <v>2.2200000000000002</v>
      </c>
    </row>
    <row r="43" spans="1:24">
      <c r="A43" s="32">
        <v>8</v>
      </c>
      <c r="B43" s="113">
        <v>4.7354669999999999</v>
      </c>
      <c r="D43" s="32">
        <v>8</v>
      </c>
      <c r="E43" s="113">
        <v>2.2652000000000001</v>
      </c>
      <c r="G43" s="32">
        <v>8</v>
      </c>
      <c r="H43" s="30">
        <v>5.0599999999999996</v>
      </c>
      <c r="I43" s="8"/>
      <c r="J43" s="32">
        <v>8</v>
      </c>
      <c r="K43" s="30">
        <v>2.3199999999999998</v>
      </c>
      <c r="M43" s="32">
        <v>8</v>
      </c>
      <c r="N43" s="30">
        <v>5.97</v>
      </c>
      <c r="O43" s="8"/>
      <c r="P43" s="32">
        <v>8</v>
      </c>
      <c r="Q43" s="30">
        <v>2.59</v>
      </c>
      <c r="T43" s="94">
        <v>8</v>
      </c>
      <c r="U43" s="93">
        <f t="shared" si="0"/>
        <v>3.72</v>
      </c>
      <c r="V43" s="84"/>
      <c r="W43" s="94">
        <v>8</v>
      </c>
      <c r="X43" s="93">
        <f t="shared" si="1"/>
        <v>2.2400000000000002</v>
      </c>
    </row>
    <row r="44" spans="1:24">
      <c r="A44" s="32">
        <v>9</v>
      </c>
      <c r="B44" s="113">
        <v>5.0004900000000001</v>
      </c>
      <c r="D44" s="32">
        <v>9</v>
      </c>
      <c r="E44" s="113">
        <v>2.2717999999999998</v>
      </c>
      <c r="G44" s="32">
        <v>9</v>
      </c>
      <c r="H44" s="30">
        <v>5.31</v>
      </c>
      <c r="I44" s="8"/>
      <c r="J44" s="32">
        <v>9</v>
      </c>
      <c r="K44" s="30">
        <v>2.36</v>
      </c>
      <c r="M44" s="32">
        <v>9</v>
      </c>
      <c r="N44" s="30">
        <v>6.65</v>
      </c>
      <c r="O44" s="8"/>
      <c r="P44" s="32">
        <v>9</v>
      </c>
      <c r="Q44" s="30">
        <v>2.64</v>
      </c>
      <c r="T44" s="94">
        <v>9</v>
      </c>
      <c r="U44" s="93">
        <f t="shared" si="0"/>
        <v>3.83</v>
      </c>
      <c r="V44" s="84"/>
      <c r="W44" s="94">
        <v>9</v>
      </c>
      <c r="X44" s="93">
        <f t="shared" si="1"/>
        <v>2.2599999999999998</v>
      </c>
    </row>
    <row r="45" spans="1:24">
      <c r="A45" s="32">
        <v>10</v>
      </c>
      <c r="B45" s="113">
        <v>5.2281069999999996</v>
      </c>
      <c r="D45" s="32">
        <v>10</v>
      </c>
      <c r="E45" s="113">
        <v>2.2643</v>
      </c>
      <c r="G45" s="32">
        <v>10</v>
      </c>
      <c r="H45" s="30">
        <v>5.55</v>
      </c>
      <c r="I45" s="8"/>
      <c r="J45" s="32">
        <v>10</v>
      </c>
      <c r="K45" s="30">
        <v>2.39</v>
      </c>
      <c r="M45" s="32">
        <v>10</v>
      </c>
      <c r="N45" s="30">
        <v>7.1</v>
      </c>
      <c r="O45" s="8"/>
      <c r="P45" s="32">
        <v>10</v>
      </c>
      <c r="Q45" s="30">
        <v>2.68</v>
      </c>
      <c r="T45" s="94">
        <v>10</v>
      </c>
      <c r="U45" s="93">
        <f t="shared" si="0"/>
        <v>3.86</v>
      </c>
      <c r="V45" s="84"/>
      <c r="W45" s="94">
        <v>10</v>
      </c>
      <c r="X45" s="93">
        <f t="shared" si="1"/>
        <v>2.29</v>
      </c>
    </row>
    <row r="46" spans="1:24">
      <c r="A46" s="32">
        <v>11</v>
      </c>
      <c r="B46" s="113">
        <v>5.3973890000000004</v>
      </c>
      <c r="D46" s="32">
        <v>11</v>
      </c>
      <c r="E46" s="113">
        <v>2.2646999999999999</v>
      </c>
      <c r="G46" s="32">
        <v>11</v>
      </c>
      <c r="H46" s="30">
        <v>5.76</v>
      </c>
      <c r="I46" s="8"/>
      <c r="J46" s="32">
        <v>11</v>
      </c>
      <c r="K46" s="30">
        <v>2.41</v>
      </c>
      <c r="M46" s="32">
        <v>11</v>
      </c>
      <c r="N46" s="30">
        <v>7.37</v>
      </c>
      <c r="O46" s="8"/>
      <c r="P46" s="32">
        <v>11</v>
      </c>
      <c r="Q46" s="30">
        <v>2.71</v>
      </c>
      <c r="T46" s="94">
        <v>11</v>
      </c>
      <c r="U46" s="93">
        <f t="shared" si="0"/>
        <v>3.93</v>
      </c>
      <c r="V46" s="84"/>
      <c r="W46" s="94">
        <v>11</v>
      </c>
      <c r="X46" s="93">
        <f t="shared" si="1"/>
        <v>2.3199999999999998</v>
      </c>
    </row>
    <row r="47" spans="1:24">
      <c r="A47" s="32">
        <v>12</v>
      </c>
      <c r="B47" s="113">
        <v>5.3808769999999999</v>
      </c>
      <c r="D47" s="32">
        <v>12</v>
      </c>
      <c r="E47" s="113">
        <v>2.2685</v>
      </c>
      <c r="G47" s="32">
        <v>12</v>
      </c>
      <c r="H47" s="30">
        <v>5.93</v>
      </c>
      <c r="I47" s="8"/>
      <c r="J47" s="32">
        <v>12</v>
      </c>
      <c r="K47" s="30">
        <v>2.44</v>
      </c>
      <c r="M47" s="32">
        <v>12</v>
      </c>
      <c r="N47" s="30">
        <v>7.52</v>
      </c>
      <c r="O47" s="8"/>
      <c r="P47" s="32">
        <v>12</v>
      </c>
      <c r="Q47" s="30">
        <v>2.75</v>
      </c>
      <c r="T47" s="94">
        <v>12</v>
      </c>
      <c r="U47" s="93">
        <f t="shared" si="0"/>
        <v>3.98</v>
      </c>
      <c r="V47" s="84"/>
      <c r="W47" s="94">
        <v>12</v>
      </c>
      <c r="X47" s="93">
        <f t="shared" si="1"/>
        <v>2.34</v>
      </c>
    </row>
    <row r="48" spans="1:24">
      <c r="A48" s="32">
        <v>13</v>
      </c>
      <c r="B48" s="113">
        <v>5.3972110000000004</v>
      </c>
      <c r="D48" s="32">
        <v>13</v>
      </c>
      <c r="E48" s="113">
        <v>2.2627999999999999</v>
      </c>
      <c r="G48" s="32">
        <v>13</v>
      </c>
      <c r="H48" s="30">
        <v>6.16</v>
      </c>
      <c r="I48" s="8"/>
      <c r="J48" s="32">
        <v>13</v>
      </c>
      <c r="K48" s="30">
        <v>2.46</v>
      </c>
      <c r="M48" s="32">
        <v>13</v>
      </c>
      <c r="N48" s="30">
        <v>7.55</v>
      </c>
      <c r="O48" s="8"/>
      <c r="P48" s="32">
        <v>13</v>
      </c>
      <c r="Q48" s="30">
        <v>2.79</v>
      </c>
      <c r="T48" s="94">
        <v>13</v>
      </c>
      <c r="U48" s="93">
        <f t="shared" si="0"/>
        <v>4.0199999999999996</v>
      </c>
      <c r="V48" s="84"/>
      <c r="W48" s="94">
        <v>13</v>
      </c>
      <c r="X48" s="93">
        <f>M15</f>
        <v>2.36</v>
      </c>
    </row>
    <row r="49" spans="1:24">
      <c r="A49" s="32">
        <v>14</v>
      </c>
      <c r="B49" s="113">
        <v>5.4547929999999996</v>
      </c>
      <c r="D49" s="32">
        <v>14</v>
      </c>
      <c r="E49" s="113">
        <v>2.2578999999999998</v>
      </c>
      <c r="G49" s="32">
        <v>14</v>
      </c>
      <c r="H49" s="30">
        <v>6.2</v>
      </c>
      <c r="I49" s="8"/>
      <c r="J49" s="32">
        <v>14</v>
      </c>
      <c r="K49" s="30">
        <v>2.48</v>
      </c>
      <c r="M49" s="32">
        <v>14</v>
      </c>
      <c r="N49" s="30">
        <v>7.47</v>
      </c>
      <c r="O49" s="8"/>
      <c r="P49" s="32">
        <v>14</v>
      </c>
      <c r="Q49" s="30">
        <v>2.83</v>
      </c>
      <c r="T49" s="94">
        <v>14</v>
      </c>
      <c r="U49" s="93">
        <f t="shared" si="0"/>
        <v>4.08</v>
      </c>
      <c r="V49" s="84"/>
      <c r="W49" s="94">
        <v>14</v>
      </c>
      <c r="X49" s="93">
        <f t="shared" si="1"/>
        <v>2.38</v>
      </c>
    </row>
    <row r="50" spans="1:24">
      <c r="A50" s="32">
        <v>15</v>
      </c>
      <c r="B50" s="113">
        <v>5.5371110000000003</v>
      </c>
      <c r="D50" s="32">
        <v>15</v>
      </c>
      <c r="E50" s="113">
        <v>2.2555999999999998</v>
      </c>
      <c r="G50" s="32">
        <v>15</v>
      </c>
      <c r="H50" s="30">
        <v>6.08</v>
      </c>
      <c r="I50" s="8"/>
      <c r="J50" s="32">
        <v>15</v>
      </c>
      <c r="K50" s="30">
        <v>2.4900000000000002</v>
      </c>
      <c r="M50" s="32">
        <v>15</v>
      </c>
      <c r="N50" s="30">
        <v>7.59</v>
      </c>
      <c r="O50" s="8"/>
      <c r="P50" s="32">
        <v>15</v>
      </c>
      <c r="Q50" s="30">
        <v>2.86</v>
      </c>
      <c r="T50" s="94">
        <v>15</v>
      </c>
      <c r="U50" s="93">
        <f t="shared" si="0"/>
        <v>4.07</v>
      </c>
      <c r="V50" s="84"/>
      <c r="W50" s="94">
        <v>15</v>
      </c>
      <c r="X50" s="93">
        <f t="shared" si="1"/>
        <v>2.39</v>
      </c>
    </row>
    <row r="51" spans="1:24">
      <c r="A51" s="32">
        <v>16</v>
      </c>
      <c r="B51" s="113">
        <v>5.5743989999999997</v>
      </c>
      <c r="D51" s="32">
        <v>16</v>
      </c>
      <c r="E51" s="113">
        <v>2.2566000000000002</v>
      </c>
      <c r="G51" s="32">
        <v>16</v>
      </c>
      <c r="H51" s="30">
        <v>6.07</v>
      </c>
      <c r="I51" s="8"/>
      <c r="J51" s="32">
        <v>16</v>
      </c>
      <c r="K51" s="30">
        <v>2.5099999999999998</v>
      </c>
      <c r="M51" s="32">
        <v>16</v>
      </c>
      <c r="N51" s="30">
        <v>7.76</v>
      </c>
      <c r="O51" s="8"/>
      <c r="P51" s="32">
        <v>16</v>
      </c>
      <c r="Q51" s="30">
        <v>2.91</v>
      </c>
      <c r="T51" s="94">
        <v>16</v>
      </c>
      <c r="U51" s="93">
        <f t="shared" si="0"/>
        <v>4.08</v>
      </c>
      <c r="V51" s="84"/>
      <c r="W51" s="94">
        <v>16</v>
      </c>
      <c r="X51" s="93">
        <f t="shared" si="1"/>
        <v>2.4</v>
      </c>
    </row>
    <row r="52" spans="1:24">
      <c r="A52" s="32">
        <v>17</v>
      </c>
      <c r="B52" s="113">
        <v>5.5101839999999997</v>
      </c>
      <c r="D52" s="32">
        <v>17</v>
      </c>
      <c r="E52" s="113">
        <v>2.2696999999999998</v>
      </c>
      <c r="G52" s="32">
        <v>17</v>
      </c>
      <c r="H52" s="30">
        <v>6.14</v>
      </c>
      <c r="I52" s="8"/>
      <c r="J52" s="32">
        <v>17</v>
      </c>
      <c r="K52" s="30">
        <v>2.52</v>
      </c>
      <c r="M52" s="32">
        <v>17</v>
      </c>
      <c r="N52" s="30">
        <v>8.01</v>
      </c>
      <c r="O52" s="8"/>
      <c r="P52" s="32">
        <v>17</v>
      </c>
      <c r="Q52" s="30">
        <v>2.94</v>
      </c>
      <c r="T52" s="94">
        <v>17</v>
      </c>
      <c r="U52" s="93">
        <f t="shared" si="0"/>
        <v>4.0999999999999996</v>
      </c>
      <c r="V52" s="84"/>
      <c r="W52" s="94">
        <v>17</v>
      </c>
      <c r="X52" s="93">
        <f t="shared" si="1"/>
        <v>2.42</v>
      </c>
    </row>
    <row r="53" spans="1:24">
      <c r="A53" s="32">
        <v>18</v>
      </c>
      <c r="B53" s="113">
        <v>5.4760910000000003</v>
      </c>
      <c r="D53" s="32">
        <v>18</v>
      </c>
      <c r="E53" s="113">
        <v>2.2835999999999999</v>
      </c>
      <c r="G53" s="32">
        <v>18</v>
      </c>
      <c r="H53" s="30">
        <v>6.26</v>
      </c>
      <c r="I53" s="8"/>
      <c r="J53" s="32">
        <v>18</v>
      </c>
      <c r="K53" s="30">
        <v>2.54</v>
      </c>
      <c r="M53" s="32">
        <v>18</v>
      </c>
      <c r="N53" s="30">
        <v>8.1999999999999993</v>
      </c>
      <c r="O53" s="8"/>
      <c r="P53" s="32">
        <v>18</v>
      </c>
      <c r="Q53" s="30">
        <v>2.97</v>
      </c>
      <c r="T53" s="94">
        <v>18</v>
      </c>
      <c r="U53" s="93">
        <f t="shared" si="0"/>
        <v>4.1500000000000004</v>
      </c>
      <c r="V53" s="84"/>
      <c r="W53" s="94">
        <v>18</v>
      </c>
      <c r="X53" s="93">
        <f t="shared" si="1"/>
        <v>2.4300000000000002</v>
      </c>
    </row>
    <row r="54" spans="1:24">
      <c r="A54" s="32">
        <v>19</v>
      </c>
      <c r="B54" s="113">
        <v>5.4512330000000002</v>
      </c>
      <c r="D54" s="32">
        <v>19</v>
      </c>
      <c r="E54" s="113">
        <v>2.2968000000000002</v>
      </c>
      <c r="G54" s="32">
        <v>19</v>
      </c>
      <c r="H54" s="30">
        <v>6.34</v>
      </c>
      <c r="I54" s="8"/>
      <c r="J54" s="32">
        <v>19</v>
      </c>
      <c r="K54" s="30">
        <v>2.5499999999999998</v>
      </c>
      <c r="M54" s="32">
        <v>19</v>
      </c>
      <c r="N54" s="30">
        <v>8.2200000000000006</v>
      </c>
      <c r="O54" s="8"/>
      <c r="P54" s="32">
        <v>19</v>
      </c>
      <c r="Q54" s="30">
        <v>3</v>
      </c>
      <c r="T54" s="94">
        <v>19</v>
      </c>
      <c r="U54" s="93">
        <f t="shared" si="0"/>
        <v>4.21</v>
      </c>
      <c r="V54" s="84"/>
      <c r="W54" s="94">
        <v>19</v>
      </c>
      <c r="X54" s="93">
        <f t="shared" si="1"/>
        <v>2.4500000000000002</v>
      </c>
    </row>
    <row r="55" spans="1:24">
      <c r="A55" s="32">
        <v>20</v>
      </c>
      <c r="B55" s="113">
        <v>5.4165859999999997</v>
      </c>
      <c r="D55" s="32">
        <v>20</v>
      </c>
      <c r="E55" s="113">
        <v>2.3105000000000002</v>
      </c>
      <c r="G55" s="32">
        <v>20</v>
      </c>
      <c r="H55" s="30">
        <v>6.42</v>
      </c>
      <c r="I55" s="8"/>
      <c r="J55" s="32">
        <v>20</v>
      </c>
      <c r="K55" s="30">
        <v>2.56</v>
      </c>
      <c r="M55" s="32">
        <v>20</v>
      </c>
      <c r="N55" s="30">
        <v>8.2200000000000006</v>
      </c>
      <c r="O55" s="8"/>
      <c r="P55" s="32">
        <v>20</v>
      </c>
      <c r="Q55" s="30">
        <v>3.03</v>
      </c>
      <c r="T55" s="94">
        <v>20</v>
      </c>
      <c r="U55" s="93">
        <f t="shared" si="0"/>
        <v>4.2699999999999996</v>
      </c>
      <c r="V55" s="84"/>
      <c r="W55" s="94">
        <v>20</v>
      </c>
      <c r="X55" s="93">
        <f t="shared" si="1"/>
        <v>2.4700000000000002</v>
      </c>
    </row>
    <row r="56" spans="1:24">
      <c r="A56" s="32">
        <v>21</v>
      </c>
      <c r="B56" s="113">
        <v>5.382701</v>
      </c>
      <c r="D56" s="32">
        <v>21</v>
      </c>
      <c r="E56" s="113">
        <v>2.3182</v>
      </c>
      <c r="G56" s="32">
        <v>21</v>
      </c>
      <c r="H56" s="30">
        <v>6.51</v>
      </c>
      <c r="I56" s="8"/>
      <c r="J56" s="32">
        <v>21</v>
      </c>
      <c r="K56" s="30">
        <v>2.57</v>
      </c>
      <c r="M56" s="32">
        <v>21</v>
      </c>
      <c r="N56" s="30">
        <v>8.34</v>
      </c>
      <c r="O56" s="8"/>
      <c r="P56" s="32">
        <v>21</v>
      </c>
      <c r="Q56" s="30">
        <v>3.07</v>
      </c>
      <c r="T56" s="94">
        <v>21</v>
      </c>
      <c r="U56" s="93">
        <f t="shared" si="0"/>
        <v>4.3600000000000003</v>
      </c>
      <c r="V56" s="84"/>
      <c r="W56" s="94">
        <v>21</v>
      </c>
      <c r="X56" s="93">
        <f>M23</f>
        <v>2.5</v>
      </c>
    </row>
    <row r="57" spans="1:24">
      <c r="A57" s="32">
        <v>22</v>
      </c>
      <c r="B57" s="113">
        <v>5.4132179999999996</v>
      </c>
      <c r="D57" s="32">
        <v>22</v>
      </c>
      <c r="E57" s="113">
        <v>2.3313999999999999</v>
      </c>
      <c r="G57" s="32">
        <v>22</v>
      </c>
      <c r="H57" s="30">
        <v>6.62</v>
      </c>
      <c r="I57" s="8"/>
      <c r="J57" s="32">
        <v>22</v>
      </c>
      <c r="K57" s="30">
        <v>2.59</v>
      </c>
      <c r="M57" s="32">
        <v>22</v>
      </c>
      <c r="N57" s="30">
        <v>8.59</v>
      </c>
      <c r="O57" s="8"/>
      <c r="P57" s="32">
        <v>22</v>
      </c>
      <c r="Q57" s="30">
        <v>3.11</v>
      </c>
      <c r="T57" s="94">
        <v>22</v>
      </c>
      <c r="U57" s="93">
        <f t="shared" si="0"/>
        <v>4.42</v>
      </c>
      <c r="V57" s="84"/>
      <c r="W57" s="94">
        <v>22</v>
      </c>
      <c r="X57" s="93">
        <f t="shared" si="1"/>
        <v>2.5299999999999998</v>
      </c>
    </row>
    <row r="58" spans="1:24">
      <c r="A58" s="32">
        <v>23</v>
      </c>
      <c r="B58" s="113">
        <v>5.3807099999999997</v>
      </c>
      <c r="D58" s="32">
        <v>23</v>
      </c>
      <c r="E58" s="113">
        <v>2.3422000000000001</v>
      </c>
      <c r="G58" s="32">
        <v>23</v>
      </c>
      <c r="H58" s="30">
        <v>6.76</v>
      </c>
      <c r="I58" s="8"/>
      <c r="J58" s="32">
        <v>23</v>
      </c>
      <c r="K58" s="30">
        <v>2.6</v>
      </c>
      <c r="M58" s="32">
        <v>23</v>
      </c>
      <c r="N58" s="30">
        <v>8.81</v>
      </c>
      <c r="O58" s="8"/>
      <c r="P58" s="32">
        <v>23</v>
      </c>
      <c r="Q58" s="30">
        <v>3.14</v>
      </c>
      <c r="T58" s="94">
        <v>23</v>
      </c>
      <c r="U58" s="93">
        <f t="shared" si="0"/>
        <v>4.4800000000000004</v>
      </c>
      <c r="V58" s="84"/>
      <c r="W58" s="94">
        <v>23</v>
      </c>
      <c r="X58" s="93">
        <f t="shared" si="1"/>
        <v>2.56</v>
      </c>
    </row>
    <row r="59" spans="1:24">
      <c r="A59" s="32">
        <v>24</v>
      </c>
      <c r="B59" s="113">
        <v>5.3628080000000002</v>
      </c>
      <c r="D59" s="32">
        <v>24</v>
      </c>
      <c r="E59" s="113">
        <v>2.3573</v>
      </c>
      <c r="G59" s="32">
        <v>24</v>
      </c>
      <c r="H59" s="30">
        <v>6.97</v>
      </c>
      <c r="I59" s="8"/>
      <c r="J59" s="32">
        <v>24</v>
      </c>
      <c r="K59" s="30">
        <v>2.62</v>
      </c>
      <c r="M59" s="32">
        <v>24</v>
      </c>
      <c r="N59" s="30">
        <v>9.1999999999999993</v>
      </c>
      <c r="O59" s="8"/>
      <c r="P59" s="32">
        <v>24</v>
      </c>
      <c r="Q59" s="30">
        <v>3.18</v>
      </c>
      <c r="T59" s="94">
        <v>24</v>
      </c>
      <c r="U59" s="93">
        <f t="shared" si="0"/>
        <v>4.5199999999999996</v>
      </c>
      <c r="V59" s="84"/>
      <c r="W59" s="94">
        <v>24</v>
      </c>
      <c r="X59" s="93">
        <f t="shared" si="1"/>
        <v>2.57</v>
      </c>
    </row>
    <row r="60" spans="1:24">
      <c r="A60" s="32">
        <v>25</v>
      </c>
      <c r="B60" s="113">
        <v>5.3942629999999996</v>
      </c>
      <c r="D60" s="32">
        <v>25</v>
      </c>
      <c r="E60" s="113">
        <v>2.3694000000000002</v>
      </c>
      <c r="G60" s="32">
        <v>25</v>
      </c>
      <c r="H60" s="30">
        <v>7.4</v>
      </c>
      <c r="I60" s="8"/>
      <c r="J60" s="32">
        <v>25</v>
      </c>
      <c r="K60" s="30">
        <v>2.64</v>
      </c>
      <c r="M60" s="32">
        <v>25</v>
      </c>
      <c r="N60" s="30">
        <v>9.64</v>
      </c>
      <c r="O60" s="8"/>
      <c r="P60" s="32">
        <v>25</v>
      </c>
      <c r="Q60" s="30">
        <v>3.21</v>
      </c>
      <c r="T60" s="94">
        <v>25</v>
      </c>
      <c r="U60" s="93">
        <f t="shared" si="0"/>
        <v>4.59</v>
      </c>
      <c r="V60" s="84"/>
      <c r="W60" s="94">
        <v>25</v>
      </c>
      <c r="X60" s="93">
        <f t="shared" si="1"/>
        <v>2.6</v>
      </c>
    </row>
    <row r="61" spans="1:24">
      <c r="A61" s="32">
        <v>26</v>
      </c>
      <c r="B61" s="113">
        <v>5.3627310000000001</v>
      </c>
      <c r="D61" s="32">
        <v>26</v>
      </c>
      <c r="E61" s="113">
        <v>2.3828999999999998</v>
      </c>
      <c r="G61" s="32">
        <v>26</v>
      </c>
      <c r="H61" s="30">
        <v>7.64</v>
      </c>
      <c r="I61" s="8"/>
      <c r="J61" s="32">
        <v>26</v>
      </c>
      <c r="K61" s="30">
        <v>2.65</v>
      </c>
      <c r="M61" s="32">
        <v>26</v>
      </c>
      <c r="N61" s="30">
        <v>9.91</v>
      </c>
      <c r="O61" s="8"/>
      <c r="P61" s="32">
        <v>26</v>
      </c>
      <c r="Q61" s="30">
        <v>3.24</v>
      </c>
      <c r="T61" s="94">
        <v>26</v>
      </c>
      <c r="U61" s="93">
        <f t="shared" si="0"/>
        <v>4.59</v>
      </c>
      <c r="V61" s="84"/>
      <c r="W61" s="94">
        <v>26</v>
      </c>
      <c r="X61" s="93">
        <f t="shared" si="1"/>
        <v>2.62</v>
      </c>
    </row>
    <row r="62" spans="1:24" ht="15.6">
      <c r="A62" s="32">
        <v>27</v>
      </c>
      <c r="B62" s="113">
        <v>5.3627000000000002</v>
      </c>
      <c r="D62" s="32">
        <v>27</v>
      </c>
      <c r="E62" s="114">
        <v>2.3938999999999999</v>
      </c>
      <c r="G62" s="32">
        <v>27</v>
      </c>
      <c r="H62" s="30">
        <v>7.64</v>
      </c>
      <c r="I62" s="8"/>
      <c r="J62" s="32">
        <v>27</v>
      </c>
      <c r="K62" s="30">
        <v>2.6627000000000001</v>
      </c>
      <c r="M62" s="32">
        <v>27</v>
      </c>
      <c r="N62" s="30">
        <v>9.91</v>
      </c>
      <c r="O62" s="8"/>
      <c r="P62" s="32">
        <v>27</v>
      </c>
      <c r="Q62" s="30">
        <v>3.2772999999999999</v>
      </c>
      <c r="T62" s="94">
        <v>27</v>
      </c>
      <c r="U62" s="93">
        <f t="shared" si="0"/>
        <v>4.6932999999999998</v>
      </c>
      <c r="V62" s="84"/>
      <c r="W62" s="94">
        <v>27</v>
      </c>
      <c r="X62" s="93">
        <f t="shared" si="1"/>
        <v>2.6446999999999998</v>
      </c>
    </row>
    <row r="63" spans="1:24">
      <c r="A63" s="32">
        <v>28</v>
      </c>
      <c r="B63" s="113">
        <v>5.3627000000000002</v>
      </c>
      <c r="D63" s="32">
        <v>28</v>
      </c>
      <c r="E63" s="113">
        <v>2.4062000000000001</v>
      </c>
      <c r="G63" s="32">
        <v>28</v>
      </c>
      <c r="H63" s="30">
        <v>7.7207999999999997</v>
      </c>
      <c r="I63" s="8"/>
      <c r="J63" s="32">
        <v>28</v>
      </c>
      <c r="K63" s="30">
        <v>2.677</v>
      </c>
      <c r="M63" s="32">
        <v>28</v>
      </c>
      <c r="N63" s="30">
        <v>10.0573</v>
      </c>
      <c r="O63" s="8"/>
      <c r="P63" s="32">
        <v>28</v>
      </c>
      <c r="Q63" s="30">
        <v>3.3115999999999999</v>
      </c>
      <c r="T63" s="94">
        <v>28</v>
      </c>
      <c r="U63" s="93">
        <f t="shared" si="0"/>
        <v>4.7523</v>
      </c>
      <c r="V63" s="84"/>
      <c r="W63" s="94">
        <v>28</v>
      </c>
      <c r="X63" s="93">
        <f t="shared" si="1"/>
        <v>2.6682000000000001</v>
      </c>
    </row>
    <row r="64" spans="1:24">
      <c r="A64" s="32">
        <v>29</v>
      </c>
      <c r="B64" s="113">
        <v>5.3627000000000002</v>
      </c>
      <c r="D64" s="32">
        <v>29</v>
      </c>
      <c r="E64" s="113">
        <v>2.4184999999999999</v>
      </c>
      <c r="G64" s="32">
        <v>29</v>
      </c>
      <c r="H64" s="30">
        <v>7.8769</v>
      </c>
      <c r="I64" s="8"/>
      <c r="J64" s="32">
        <v>29</v>
      </c>
      <c r="K64" s="30">
        <v>2.6913</v>
      </c>
      <c r="M64" s="32">
        <v>29</v>
      </c>
      <c r="N64" s="30">
        <v>10.263999999999999</v>
      </c>
      <c r="O64" s="8"/>
      <c r="P64" s="32">
        <v>29</v>
      </c>
      <c r="Q64" s="30">
        <v>3.3458000000000001</v>
      </c>
      <c r="T64" s="94">
        <v>29</v>
      </c>
      <c r="U64" s="93">
        <f t="shared" si="0"/>
        <v>4.8113000000000001</v>
      </c>
      <c r="V64" s="84"/>
      <c r="W64" s="94">
        <v>29</v>
      </c>
      <c r="X64" s="93">
        <f t="shared" si="1"/>
        <v>2.6918000000000002</v>
      </c>
    </row>
    <row r="65" spans="1:24">
      <c r="A65" s="32">
        <v>30</v>
      </c>
      <c r="B65" s="113">
        <v>5.3627000000000002</v>
      </c>
      <c r="D65" s="32">
        <v>30</v>
      </c>
      <c r="E65" s="113">
        <v>2.4308000000000001</v>
      </c>
      <c r="G65" s="32">
        <v>30</v>
      </c>
      <c r="H65" s="30">
        <v>8.0329999999999995</v>
      </c>
      <c r="I65" s="8"/>
      <c r="J65" s="32">
        <v>30</v>
      </c>
      <c r="K65" s="30">
        <v>2.7056</v>
      </c>
      <c r="M65" s="32">
        <v>30</v>
      </c>
      <c r="N65" s="30">
        <v>10.470700000000001</v>
      </c>
      <c r="O65" s="8"/>
      <c r="P65" s="32">
        <v>30</v>
      </c>
      <c r="Q65" s="30">
        <v>3.3801000000000001</v>
      </c>
      <c r="T65" s="94">
        <v>30</v>
      </c>
      <c r="U65" s="93">
        <f t="shared" si="0"/>
        <v>4.8701999999999996</v>
      </c>
      <c r="V65" s="84"/>
      <c r="W65" s="94">
        <v>30</v>
      </c>
      <c r="X65" s="93">
        <f t="shared" si="1"/>
        <v>2.7153999999999998</v>
      </c>
    </row>
  </sheetData>
  <mergeCells count="10">
    <mergeCell ref="V34:W34"/>
    <mergeCell ref="L1:M1"/>
    <mergeCell ref="C34:D34"/>
    <mergeCell ref="I34:J34"/>
    <mergeCell ref="O34:P34"/>
    <mergeCell ref="B1:C1"/>
    <mergeCell ref="D1:E1"/>
    <mergeCell ref="F1:G1"/>
    <mergeCell ref="H1:I1"/>
    <mergeCell ref="J1:K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2"/>
  <sheetViews>
    <sheetView workbookViewId="0">
      <selection activeCell="L24" sqref="L24"/>
    </sheetView>
  </sheetViews>
  <sheetFormatPr defaultRowHeight="14.4"/>
  <cols>
    <col min="2" max="2" width="18" bestFit="1" customWidth="1"/>
    <col min="5" max="5" width="18" bestFit="1" customWidth="1"/>
  </cols>
  <sheetData>
    <row r="2" spans="1:5">
      <c r="B2" s="38" t="s">
        <v>139</v>
      </c>
      <c r="D2" s="36"/>
      <c r="E2" s="38" t="s">
        <v>140</v>
      </c>
    </row>
    <row r="3" spans="1:5">
      <c r="A3" s="38">
        <v>1</v>
      </c>
      <c r="B3" s="41">
        <v>20</v>
      </c>
      <c r="D3" s="38">
        <v>1</v>
      </c>
      <c r="E3" s="41">
        <f>B3/1000</f>
        <v>0.02</v>
      </c>
    </row>
    <row r="4" spans="1:5">
      <c r="A4" s="38">
        <v>2</v>
      </c>
      <c r="B4" s="41">
        <v>21</v>
      </c>
      <c r="D4" s="38">
        <v>2</v>
      </c>
      <c r="E4" s="41">
        <f t="shared" ref="E4:E32" si="0">B4/1000</f>
        <v>2.1000000000000001E-2</v>
      </c>
    </row>
    <row r="5" spans="1:5">
      <c r="A5" s="38">
        <v>3</v>
      </c>
      <c r="B5" s="41">
        <v>22</v>
      </c>
      <c r="D5" s="38">
        <v>3</v>
      </c>
      <c r="E5" s="41">
        <f t="shared" si="0"/>
        <v>2.1999999999999999E-2</v>
      </c>
    </row>
    <row r="6" spans="1:5">
      <c r="A6" s="38">
        <v>4</v>
      </c>
      <c r="B6" s="41">
        <v>23</v>
      </c>
      <c r="D6" s="38">
        <v>4</v>
      </c>
      <c r="E6" s="41">
        <f t="shared" si="0"/>
        <v>2.3E-2</v>
      </c>
    </row>
    <row r="7" spans="1:5">
      <c r="A7" s="38">
        <v>5</v>
      </c>
      <c r="B7" s="41">
        <v>24</v>
      </c>
      <c r="D7" s="38">
        <v>5</v>
      </c>
      <c r="E7" s="41">
        <f t="shared" si="0"/>
        <v>2.4E-2</v>
      </c>
    </row>
    <row r="8" spans="1:5">
      <c r="A8" s="38">
        <v>6</v>
      </c>
      <c r="B8" s="41">
        <v>25</v>
      </c>
      <c r="D8" s="38">
        <v>6</v>
      </c>
      <c r="E8" s="41">
        <f t="shared" si="0"/>
        <v>2.5000000000000001E-2</v>
      </c>
    </row>
    <row r="9" spans="1:5">
      <c r="A9" s="38">
        <v>7</v>
      </c>
      <c r="B9" s="41">
        <v>26</v>
      </c>
      <c r="D9" s="38">
        <v>7</v>
      </c>
      <c r="E9" s="41">
        <f t="shared" si="0"/>
        <v>2.5999999999999999E-2</v>
      </c>
    </row>
    <row r="10" spans="1:5">
      <c r="A10" s="38">
        <v>8</v>
      </c>
      <c r="B10" s="41">
        <v>27</v>
      </c>
      <c r="D10" s="38">
        <v>8</v>
      </c>
      <c r="E10" s="41">
        <f t="shared" si="0"/>
        <v>2.7E-2</v>
      </c>
    </row>
    <row r="11" spans="1:5">
      <c r="A11" s="38">
        <v>9</v>
      </c>
      <c r="B11" s="41">
        <v>29</v>
      </c>
      <c r="D11" s="38">
        <v>9</v>
      </c>
      <c r="E11" s="41">
        <f t="shared" si="0"/>
        <v>2.9000000000000001E-2</v>
      </c>
    </row>
    <row r="12" spans="1:5">
      <c r="A12" s="38">
        <v>10</v>
      </c>
      <c r="B12" s="41">
        <v>31</v>
      </c>
      <c r="D12" s="38">
        <v>10</v>
      </c>
      <c r="E12" s="41">
        <f t="shared" si="0"/>
        <v>3.1E-2</v>
      </c>
    </row>
    <row r="13" spans="1:5">
      <c r="A13" s="38">
        <v>11</v>
      </c>
      <c r="B13" s="41">
        <v>33</v>
      </c>
      <c r="D13" s="38">
        <v>11</v>
      </c>
      <c r="E13" s="41">
        <f t="shared" si="0"/>
        <v>3.3000000000000002E-2</v>
      </c>
    </row>
    <row r="14" spans="1:5">
      <c r="A14" s="38">
        <v>12</v>
      </c>
      <c r="B14" s="41">
        <v>35</v>
      </c>
      <c r="D14" s="38">
        <v>12</v>
      </c>
      <c r="E14" s="41">
        <f t="shared" si="0"/>
        <v>3.5000000000000003E-2</v>
      </c>
    </row>
    <row r="15" spans="1:5">
      <c r="A15" s="38">
        <v>13</v>
      </c>
      <c r="B15" s="41">
        <v>35</v>
      </c>
      <c r="D15" s="38">
        <v>13</v>
      </c>
      <c r="E15" s="41">
        <f t="shared" si="0"/>
        <v>3.5000000000000003E-2</v>
      </c>
    </row>
    <row r="16" spans="1:5">
      <c r="A16" s="38">
        <v>14</v>
      </c>
      <c r="B16" s="41">
        <v>35</v>
      </c>
      <c r="D16" s="38">
        <v>14</v>
      </c>
      <c r="E16" s="41">
        <f t="shared" si="0"/>
        <v>3.5000000000000003E-2</v>
      </c>
    </row>
    <row r="17" spans="1:5">
      <c r="A17" s="38">
        <v>15</v>
      </c>
      <c r="B17" s="41">
        <v>35</v>
      </c>
      <c r="D17" s="38">
        <v>15</v>
      </c>
      <c r="E17" s="41">
        <f t="shared" si="0"/>
        <v>3.5000000000000003E-2</v>
      </c>
    </row>
    <row r="18" spans="1:5">
      <c r="A18" s="38">
        <v>16</v>
      </c>
      <c r="B18" s="41">
        <v>35</v>
      </c>
      <c r="D18" s="38">
        <v>16</v>
      </c>
      <c r="E18" s="41">
        <f t="shared" si="0"/>
        <v>3.5000000000000003E-2</v>
      </c>
    </row>
    <row r="19" spans="1:5">
      <c r="A19" s="38">
        <v>17</v>
      </c>
      <c r="B19" s="41">
        <v>35</v>
      </c>
      <c r="D19" s="38">
        <v>17</v>
      </c>
      <c r="E19" s="41">
        <f t="shared" si="0"/>
        <v>3.5000000000000003E-2</v>
      </c>
    </row>
    <row r="20" spans="1:5">
      <c r="A20" s="38">
        <v>18</v>
      </c>
      <c r="B20" s="41">
        <v>35</v>
      </c>
      <c r="D20" s="38">
        <v>18</v>
      </c>
      <c r="E20" s="41">
        <f t="shared" si="0"/>
        <v>3.5000000000000003E-2</v>
      </c>
    </row>
    <row r="21" spans="1:5">
      <c r="A21" s="38">
        <v>19</v>
      </c>
      <c r="B21" s="41">
        <v>35</v>
      </c>
      <c r="D21" s="38">
        <v>19</v>
      </c>
      <c r="E21" s="41">
        <f t="shared" si="0"/>
        <v>3.5000000000000003E-2</v>
      </c>
    </row>
    <row r="22" spans="1:5">
      <c r="A22" s="38">
        <v>20</v>
      </c>
      <c r="B22" s="41">
        <v>35</v>
      </c>
      <c r="D22" s="38">
        <v>20</v>
      </c>
      <c r="E22" s="41">
        <f t="shared" si="0"/>
        <v>3.5000000000000003E-2</v>
      </c>
    </row>
    <row r="23" spans="1:5">
      <c r="A23" s="38">
        <v>21</v>
      </c>
      <c r="B23" s="41">
        <v>35</v>
      </c>
      <c r="D23" s="38">
        <v>21</v>
      </c>
      <c r="E23" s="41">
        <f t="shared" si="0"/>
        <v>3.5000000000000003E-2</v>
      </c>
    </row>
    <row r="24" spans="1:5">
      <c r="A24" s="38">
        <v>22</v>
      </c>
      <c r="B24" s="41">
        <v>35</v>
      </c>
      <c r="D24" s="38">
        <v>22</v>
      </c>
      <c r="E24" s="41">
        <f t="shared" si="0"/>
        <v>3.5000000000000003E-2</v>
      </c>
    </row>
    <row r="25" spans="1:5">
      <c r="A25" s="38">
        <v>23</v>
      </c>
      <c r="B25" s="41">
        <v>35</v>
      </c>
      <c r="D25" s="38">
        <v>23</v>
      </c>
      <c r="E25" s="41">
        <f t="shared" si="0"/>
        <v>3.5000000000000003E-2</v>
      </c>
    </row>
    <row r="26" spans="1:5">
      <c r="A26" s="38">
        <v>24</v>
      </c>
      <c r="B26" s="41">
        <v>35</v>
      </c>
      <c r="D26" s="38">
        <v>24</v>
      </c>
      <c r="E26" s="41">
        <f t="shared" si="0"/>
        <v>3.5000000000000003E-2</v>
      </c>
    </row>
    <row r="27" spans="1:5">
      <c r="A27" s="38">
        <v>25</v>
      </c>
      <c r="B27" s="41">
        <v>35</v>
      </c>
      <c r="D27" s="38">
        <v>25</v>
      </c>
      <c r="E27" s="41">
        <f t="shared" si="0"/>
        <v>3.5000000000000003E-2</v>
      </c>
    </row>
    <row r="28" spans="1:5">
      <c r="A28" s="38">
        <v>26</v>
      </c>
      <c r="B28" s="41">
        <v>35</v>
      </c>
      <c r="D28" s="38">
        <v>26</v>
      </c>
      <c r="E28" s="41">
        <f t="shared" si="0"/>
        <v>3.5000000000000003E-2</v>
      </c>
    </row>
    <row r="29" spans="1:5">
      <c r="A29" s="38">
        <v>27</v>
      </c>
      <c r="B29" s="41">
        <v>35</v>
      </c>
      <c r="D29" s="38">
        <v>27</v>
      </c>
      <c r="E29" s="41">
        <f t="shared" si="0"/>
        <v>3.5000000000000003E-2</v>
      </c>
    </row>
    <row r="30" spans="1:5">
      <c r="A30" s="38">
        <v>28</v>
      </c>
      <c r="B30" s="41">
        <v>35</v>
      </c>
      <c r="D30" s="38">
        <v>28</v>
      </c>
      <c r="E30" s="41">
        <f t="shared" si="0"/>
        <v>3.5000000000000003E-2</v>
      </c>
    </row>
    <row r="31" spans="1:5">
      <c r="A31" s="38">
        <v>29</v>
      </c>
      <c r="B31" s="41">
        <v>35</v>
      </c>
      <c r="D31" s="38">
        <v>29</v>
      </c>
      <c r="E31" s="41">
        <f t="shared" si="0"/>
        <v>3.5000000000000003E-2</v>
      </c>
    </row>
    <row r="32" spans="1:5">
      <c r="A32" s="38">
        <v>30</v>
      </c>
      <c r="B32" s="41">
        <v>35</v>
      </c>
      <c r="D32" s="38">
        <v>30</v>
      </c>
      <c r="E32" s="41">
        <f t="shared" si="0"/>
        <v>3.5000000000000003E-2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7"/>
  <sheetViews>
    <sheetView workbookViewId="0">
      <selection activeCell="H18" sqref="H18"/>
    </sheetView>
  </sheetViews>
  <sheetFormatPr defaultRowHeight="14.4"/>
  <cols>
    <col min="8" max="8" width="12" bestFit="1" customWidth="1"/>
  </cols>
  <sheetData>
    <row r="2" spans="1:6">
      <c r="A2" s="87" t="s">
        <v>134</v>
      </c>
      <c r="D2" t="s">
        <v>135</v>
      </c>
    </row>
    <row r="4" spans="1:6">
      <c r="B4" s="38" t="s">
        <v>8</v>
      </c>
      <c r="C4" s="38" t="s">
        <v>9</v>
      </c>
      <c r="D4" s="38" t="s">
        <v>10</v>
      </c>
      <c r="E4" s="38" t="s">
        <v>11</v>
      </c>
      <c r="F4" s="38" t="s">
        <v>12</v>
      </c>
    </row>
    <row r="5" spans="1:6">
      <c r="A5" s="38" t="s">
        <v>8</v>
      </c>
      <c r="B5" s="93">
        <v>0</v>
      </c>
      <c r="C5" s="93">
        <v>325</v>
      </c>
      <c r="D5" s="93">
        <v>250</v>
      </c>
      <c r="E5" s="93">
        <v>275</v>
      </c>
      <c r="F5" s="93">
        <v>375</v>
      </c>
    </row>
    <row r="6" spans="1:6">
      <c r="A6" s="38" t="s">
        <v>9</v>
      </c>
      <c r="B6" s="93">
        <v>325</v>
      </c>
      <c r="C6" s="93">
        <v>0</v>
      </c>
      <c r="D6" s="93">
        <v>450</v>
      </c>
      <c r="E6" s="93">
        <v>300</v>
      </c>
      <c r="F6" s="93">
        <v>250</v>
      </c>
    </row>
    <row r="7" spans="1:6">
      <c r="A7" s="38" t="s">
        <v>10</v>
      </c>
      <c r="B7" s="93">
        <v>250</v>
      </c>
      <c r="C7" s="93">
        <v>450</v>
      </c>
      <c r="D7" s="93">
        <v>0</v>
      </c>
      <c r="E7" s="93">
        <v>200</v>
      </c>
      <c r="F7" s="93">
        <v>600</v>
      </c>
    </row>
    <row r="8" spans="1:6">
      <c r="A8" s="38" t="s">
        <v>11</v>
      </c>
      <c r="B8" s="93">
        <v>275</v>
      </c>
      <c r="C8" s="93">
        <v>300</v>
      </c>
      <c r="D8" s="93">
        <v>200</v>
      </c>
      <c r="E8" s="93">
        <v>0</v>
      </c>
      <c r="F8" s="93">
        <v>500</v>
      </c>
    </row>
    <row r="9" spans="1:6">
      <c r="A9" s="38" t="s">
        <v>12</v>
      </c>
      <c r="B9" s="93">
        <v>375</v>
      </c>
      <c r="C9" s="93">
        <v>250</v>
      </c>
      <c r="D9" s="93">
        <v>600</v>
      </c>
      <c r="E9" s="93">
        <v>500</v>
      </c>
      <c r="F9" s="93">
        <v>0</v>
      </c>
    </row>
    <row r="11" spans="1:6">
      <c r="B11" t="s">
        <v>136</v>
      </c>
    </row>
    <row r="12" spans="1:6">
      <c r="B12" t="s">
        <v>137</v>
      </c>
    </row>
    <row r="15" spans="1:6">
      <c r="A15" s="87" t="s">
        <v>267</v>
      </c>
      <c r="E15" t="s">
        <v>268</v>
      </c>
    </row>
    <row r="17" spans="1:14">
      <c r="A17" s="93"/>
      <c r="B17" s="38" t="s">
        <v>8</v>
      </c>
      <c r="C17" s="38" t="s">
        <v>9</v>
      </c>
      <c r="D17" s="38" t="s">
        <v>10</v>
      </c>
      <c r="E17" s="38" t="s">
        <v>11</v>
      </c>
      <c r="F17" s="38" t="s">
        <v>12</v>
      </c>
      <c r="H17" s="119"/>
      <c r="I17" s="119"/>
      <c r="J17" s="119"/>
      <c r="K17" s="119"/>
      <c r="L17" s="119"/>
      <c r="M17" s="119"/>
      <c r="N17" s="119"/>
    </row>
    <row r="18" spans="1:14">
      <c r="A18" s="38" t="s">
        <v>8</v>
      </c>
      <c r="B18" s="124"/>
      <c r="C18" s="125">
        <v>7737.6</v>
      </c>
      <c r="D18" s="125">
        <v>4163</v>
      </c>
      <c r="E18" s="125">
        <v>9548</v>
      </c>
      <c r="F18" s="125">
        <v>2512.8000000000002</v>
      </c>
      <c r="I18" s="120"/>
      <c r="J18" s="120"/>
      <c r="K18" s="120"/>
      <c r="L18" s="120"/>
      <c r="M18" s="120"/>
    </row>
    <row r="19" spans="1:14">
      <c r="A19" s="38" t="s">
        <v>9</v>
      </c>
      <c r="B19" s="125">
        <v>7737.6</v>
      </c>
      <c r="C19" s="126"/>
      <c r="D19" s="126"/>
      <c r="E19" s="125">
        <v>11214.6</v>
      </c>
      <c r="F19" s="125">
        <v>2512.8000000000002</v>
      </c>
      <c r="H19" s="120"/>
      <c r="I19" s="123"/>
      <c r="J19" s="121"/>
      <c r="K19" s="121"/>
      <c r="L19" s="121"/>
      <c r="M19" s="121"/>
    </row>
    <row r="20" spans="1:14">
      <c r="A20" s="38" t="s">
        <v>10</v>
      </c>
      <c r="B20" s="125">
        <v>4163</v>
      </c>
      <c r="C20" s="126"/>
      <c r="D20" s="126"/>
      <c r="E20" s="125">
        <v>4444</v>
      </c>
      <c r="F20" s="126"/>
      <c r="H20" s="120"/>
      <c r="I20" s="121"/>
      <c r="J20" s="122"/>
      <c r="K20" s="122"/>
      <c r="L20" s="121"/>
      <c r="M20" s="121"/>
    </row>
    <row r="21" spans="1:14">
      <c r="A21" s="38" t="s">
        <v>11</v>
      </c>
      <c r="B21" s="125">
        <v>9548</v>
      </c>
      <c r="C21" s="125">
        <v>11214.6</v>
      </c>
      <c r="D21" s="125">
        <v>4444</v>
      </c>
      <c r="E21" s="126"/>
      <c r="F21" s="126"/>
      <c r="H21" s="120"/>
      <c r="I21" s="121"/>
      <c r="J21" s="122"/>
      <c r="K21" s="122"/>
      <c r="L21" s="121"/>
      <c r="M21" s="122"/>
    </row>
    <row r="22" spans="1:14">
      <c r="A22" s="38" t="s">
        <v>12</v>
      </c>
      <c r="B22" s="125">
        <v>2512.8000000000002</v>
      </c>
      <c r="C22" s="125">
        <v>2512.8000000000002</v>
      </c>
      <c r="D22" s="113"/>
      <c r="E22" s="113"/>
      <c r="F22" s="113"/>
      <c r="H22" s="120"/>
      <c r="I22" s="121"/>
      <c r="J22" s="121"/>
      <c r="K22" s="121"/>
      <c r="L22" s="122"/>
      <c r="M22" s="122"/>
    </row>
    <row r="23" spans="1:14">
      <c r="H23" s="120"/>
      <c r="I23" s="121"/>
      <c r="J23" s="121"/>
      <c r="K23" s="119"/>
      <c r="L23" s="119"/>
      <c r="M23" s="119"/>
    </row>
    <row r="24" spans="1:14">
      <c r="C24" t="s">
        <v>269</v>
      </c>
      <c r="H24" s="65"/>
    </row>
    <row r="25" spans="1:14">
      <c r="H25" s="65"/>
    </row>
    <row r="26" spans="1:14">
      <c r="A26" s="87" t="s">
        <v>270</v>
      </c>
    </row>
    <row r="27" spans="1:14">
      <c r="A27" t="s">
        <v>271</v>
      </c>
      <c r="B27">
        <f>2*10^6</f>
        <v>2000000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"/>
  <sheetViews>
    <sheetView workbookViewId="0">
      <selection activeCell="A2" sqref="A2:B31"/>
    </sheetView>
  </sheetViews>
  <sheetFormatPr defaultRowHeight="14.4"/>
  <sheetData>
    <row r="1" spans="1:17" s="84" customFormat="1">
      <c r="C1" s="84" t="s">
        <v>261</v>
      </c>
    </row>
    <row r="2" spans="1:17">
      <c r="A2" s="96">
        <v>1</v>
      </c>
      <c r="B2" s="96">
        <v>66732</v>
      </c>
      <c r="C2" s="110">
        <v>1.4E-2</v>
      </c>
    </row>
    <row r="3" spans="1:17">
      <c r="A3" s="96">
        <v>2</v>
      </c>
      <c r="B3" s="96">
        <f>$B$2*(1+$C$2)^(A3-$A$2)</f>
        <v>67666.248000000007</v>
      </c>
      <c r="O3" t="s">
        <v>250</v>
      </c>
      <c r="P3">
        <v>66732</v>
      </c>
    </row>
    <row r="4" spans="1:17">
      <c r="A4" s="96">
        <v>3</v>
      </c>
      <c r="B4" s="96">
        <f t="shared" ref="B4:B31" si="0">$B$2*(1+$C$2)^(A4-$A$2)</f>
        <v>68613.575472000011</v>
      </c>
      <c r="O4" t="s">
        <v>251</v>
      </c>
      <c r="P4">
        <v>69574.165528608006</v>
      </c>
      <c r="Q4">
        <f>P3*(1+0.014)^3</f>
        <v>69574.165528608006</v>
      </c>
    </row>
    <row r="5" spans="1:17">
      <c r="A5" s="96">
        <v>4</v>
      </c>
      <c r="B5" s="96">
        <f t="shared" si="0"/>
        <v>69574.165528608006</v>
      </c>
      <c r="O5" t="s">
        <v>252</v>
      </c>
      <c r="P5">
        <v>72537.381001650603</v>
      </c>
    </row>
    <row r="6" spans="1:17">
      <c r="A6" s="96">
        <v>5</v>
      </c>
      <c r="B6" s="96">
        <f t="shared" si="0"/>
        <v>70548.203846008531</v>
      </c>
      <c r="O6" t="s">
        <v>253</v>
      </c>
      <c r="P6">
        <v>75626.802026322301</v>
      </c>
    </row>
    <row r="7" spans="1:17">
      <c r="A7" s="96">
        <v>6</v>
      </c>
      <c r="B7" s="96">
        <f t="shared" si="0"/>
        <v>71535.878699852663</v>
      </c>
      <c r="O7" t="s">
        <v>254</v>
      </c>
      <c r="P7">
        <v>78847.803790964099</v>
      </c>
    </row>
    <row r="8" spans="1:17">
      <c r="A8" s="96">
        <v>7</v>
      </c>
      <c r="B8" s="96">
        <f t="shared" si="0"/>
        <v>72537.381001650603</v>
      </c>
      <c r="O8" t="s">
        <v>255</v>
      </c>
      <c r="P8">
        <v>82205.990417187306</v>
      </c>
    </row>
    <row r="9" spans="1:17">
      <c r="A9" s="96">
        <v>8</v>
      </c>
      <c r="B9" s="96">
        <f t="shared" si="0"/>
        <v>73552.904335673695</v>
      </c>
      <c r="O9" t="s">
        <v>256</v>
      </c>
      <c r="P9">
        <v>85707.204710312202</v>
      </c>
    </row>
    <row r="10" spans="1:17">
      <c r="A10" s="96">
        <v>9</v>
      </c>
      <c r="B10" s="96">
        <f t="shared" si="0"/>
        <v>74582.644996373143</v>
      </c>
      <c r="O10" t="s">
        <v>257</v>
      </c>
      <c r="P10">
        <v>89357.538325084693</v>
      </c>
    </row>
    <row r="11" spans="1:17">
      <c r="A11" s="96">
        <v>10</v>
      </c>
      <c r="B11" s="96">
        <f t="shared" si="0"/>
        <v>75626.802026322388</v>
      </c>
      <c r="O11" t="s">
        <v>258</v>
      </c>
      <c r="P11">
        <v>93163.342364358599</v>
      </c>
    </row>
    <row r="12" spans="1:17">
      <c r="A12" s="96">
        <v>11</v>
      </c>
      <c r="B12" s="96">
        <f t="shared" si="0"/>
        <v>76685.577254690899</v>
      </c>
      <c r="O12" t="s">
        <v>259</v>
      </c>
      <c r="P12">
        <v>97131.2384291833</v>
      </c>
    </row>
    <row r="13" spans="1:17">
      <c r="A13" s="84">
        <v>12</v>
      </c>
      <c r="B13" s="96">
        <f t="shared" si="0"/>
        <v>77759.175336256565</v>
      </c>
    </row>
    <row r="14" spans="1:17">
      <c r="A14" s="84">
        <v>13</v>
      </c>
      <c r="B14" s="96">
        <f t="shared" si="0"/>
        <v>78847.803790964172</v>
      </c>
    </row>
    <row r="15" spans="1:17">
      <c r="A15" s="84">
        <v>14</v>
      </c>
      <c r="B15" s="96">
        <f t="shared" si="0"/>
        <v>79951.67304403767</v>
      </c>
    </row>
    <row r="16" spans="1:17">
      <c r="A16" s="84">
        <v>15</v>
      </c>
      <c r="B16" s="96">
        <f t="shared" si="0"/>
        <v>81070.996466654207</v>
      </c>
    </row>
    <row r="17" spans="1:2">
      <c r="A17" s="84">
        <v>16</v>
      </c>
      <c r="B17" s="96">
        <f t="shared" si="0"/>
        <v>82205.990417187364</v>
      </c>
    </row>
    <row r="18" spans="1:2">
      <c r="A18" s="84">
        <v>17</v>
      </c>
      <c r="B18" s="96">
        <f t="shared" si="0"/>
        <v>83356.87428302801</v>
      </c>
    </row>
    <row r="19" spans="1:2">
      <c r="A19" s="84">
        <v>18</v>
      </c>
      <c r="B19" s="96">
        <f t="shared" si="0"/>
        <v>84523.870522990415</v>
      </c>
    </row>
    <row r="20" spans="1:2">
      <c r="A20" s="84">
        <v>19</v>
      </c>
      <c r="B20" s="96">
        <f t="shared" si="0"/>
        <v>85707.204710312275</v>
      </c>
    </row>
    <row r="21" spans="1:2">
      <c r="A21" s="84">
        <v>20</v>
      </c>
      <c r="B21" s="96">
        <f t="shared" si="0"/>
        <v>86907.105576256654</v>
      </c>
    </row>
    <row r="22" spans="1:2">
      <c r="A22" s="84">
        <v>21</v>
      </c>
      <c r="B22" s="96">
        <f t="shared" si="0"/>
        <v>88123.805054324257</v>
      </c>
    </row>
    <row r="23" spans="1:2">
      <c r="A23" s="84">
        <v>22</v>
      </c>
      <c r="B23" s="96">
        <f t="shared" si="0"/>
        <v>89357.538325084795</v>
      </c>
    </row>
    <row r="24" spans="1:2">
      <c r="A24" s="84">
        <v>23</v>
      </c>
      <c r="B24" s="96">
        <f t="shared" si="0"/>
        <v>90608.54386163599</v>
      </c>
    </row>
    <row r="25" spans="1:2">
      <c r="A25" s="84">
        <v>24</v>
      </c>
      <c r="B25" s="96">
        <f t="shared" si="0"/>
        <v>91877.063475698902</v>
      </c>
    </row>
    <row r="26" spans="1:2">
      <c r="A26" s="84">
        <v>25</v>
      </c>
      <c r="B26" s="96">
        <f t="shared" si="0"/>
        <v>93163.342364358701</v>
      </c>
    </row>
    <row r="27" spans="1:2">
      <c r="A27" s="84">
        <v>26</v>
      </c>
      <c r="B27" s="96">
        <f t="shared" si="0"/>
        <v>94467.629157459727</v>
      </c>
    </row>
    <row r="28" spans="1:2">
      <c r="A28" s="84">
        <v>27</v>
      </c>
      <c r="B28" s="96">
        <f t="shared" si="0"/>
        <v>95790.175965664181</v>
      </c>
    </row>
    <row r="29" spans="1:2">
      <c r="A29" s="84">
        <v>28</v>
      </c>
      <c r="B29" s="96">
        <f t="shared" si="0"/>
        <v>97131.238429183475</v>
      </c>
    </row>
    <row r="30" spans="1:2">
      <c r="A30" s="84">
        <v>29</v>
      </c>
      <c r="B30" s="96">
        <f t="shared" si="0"/>
        <v>98491.075767192058</v>
      </c>
    </row>
    <row r="31" spans="1:2">
      <c r="A31" s="84">
        <v>30</v>
      </c>
      <c r="B31" s="96">
        <f t="shared" si="0"/>
        <v>99869.950827932757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0"/>
  <sheetViews>
    <sheetView topLeftCell="M50" zoomScale="90" zoomScaleNormal="90" workbookViewId="0">
      <selection activeCell="AQ57" sqref="AQ57"/>
    </sheetView>
  </sheetViews>
  <sheetFormatPr defaultRowHeight="14.4"/>
  <cols>
    <col min="1" max="2" width="0" style="8" hidden="1" customWidth="1"/>
    <col min="3" max="3" width="0" hidden="1" customWidth="1"/>
    <col min="4" max="4" width="9.88671875" hidden="1" customWidth="1"/>
    <col min="5" max="7" width="0" hidden="1" customWidth="1"/>
    <col min="8" max="8" width="10.44140625" hidden="1" customWidth="1"/>
    <col min="9" max="9" width="11.33203125" hidden="1" customWidth="1"/>
    <col min="10" max="12" width="0" hidden="1" customWidth="1"/>
  </cols>
  <sheetData>
    <row r="1" spans="1:34" hidden="1">
      <c r="B1" s="8" t="s">
        <v>260</v>
      </c>
    </row>
    <row r="2" spans="1:34" hidden="1">
      <c r="A2" s="8" t="s">
        <v>70</v>
      </c>
      <c r="B2" s="8" t="s">
        <v>84</v>
      </c>
      <c r="C2" t="s">
        <v>71</v>
      </c>
      <c r="D2" s="7" t="s">
        <v>8</v>
      </c>
      <c r="E2" s="7" t="s">
        <v>9</v>
      </c>
      <c r="F2" s="7" t="s">
        <v>10</v>
      </c>
      <c r="G2" s="7" t="s">
        <v>11</v>
      </c>
      <c r="H2" s="7" t="s">
        <v>12</v>
      </c>
      <c r="I2" s="7" t="s">
        <v>69</v>
      </c>
      <c r="N2" s="143" t="s">
        <v>69</v>
      </c>
      <c r="O2" s="143"/>
      <c r="P2" s="143"/>
      <c r="Q2" s="143"/>
      <c r="R2" s="143"/>
      <c r="W2" s="84"/>
      <c r="X2" s="118"/>
      <c r="Y2" s="84"/>
      <c r="Z2" s="84"/>
      <c r="AA2" s="84"/>
      <c r="AB2" s="84"/>
    </row>
    <row r="3" spans="1:34" hidden="1">
      <c r="A3" s="142" t="s">
        <v>72</v>
      </c>
      <c r="B3" s="142" t="s">
        <v>85</v>
      </c>
      <c r="C3" s="5">
        <v>4.1666666666666699E-2</v>
      </c>
      <c r="D3" s="84">
        <v>13580.932607930599</v>
      </c>
      <c r="E3" s="84">
        <v>2833.58967640115</v>
      </c>
      <c r="F3" s="84">
        <v>8512.6639346625907</v>
      </c>
      <c r="G3" s="84">
        <v>7733.2714771099099</v>
      </c>
      <c r="H3">
        <v>0</v>
      </c>
      <c r="I3">
        <f>SUM(D3:H3)</f>
        <v>32660.457696104251</v>
      </c>
      <c r="M3" s="5"/>
      <c r="N3" s="8"/>
      <c r="O3" s="8" t="s">
        <v>86</v>
      </c>
      <c r="P3" s="8" t="s">
        <v>87</v>
      </c>
      <c r="Q3" s="8" t="s">
        <v>88</v>
      </c>
      <c r="R3" s="8" t="s">
        <v>85</v>
      </c>
      <c r="T3" s="8"/>
      <c r="U3" s="8"/>
      <c r="V3" s="8"/>
      <c r="W3" s="84"/>
      <c r="X3" s="84"/>
      <c r="Y3" s="84"/>
      <c r="Z3" s="84"/>
      <c r="AA3" s="84"/>
      <c r="AB3" s="84"/>
    </row>
    <row r="4" spans="1:34" hidden="1">
      <c r="A4" s="142"/>
      <c r="B4" s="142"/>
      <c r="C4" s="5">
        <v>8.3333333333333301E-2</v>
      </c>
      <c r="D4" s="84">
        <v>13362.3110869306</v>
      </c>
      <c r="E4" s="84">
        <v>2817.58967640115</v>
      </c>
      <c r="F4" s="84">
        <v>8321.6639346625907</v>
      </c>
      <c r="G4" s="84">
        <v>7541.1832541099102</v>
      </c>
      <c r="H4">
        <v>0</v>
      </c>
      <c r="I4" s="84">
        <f t="shared" ref="I4:I67" si="0">SUM(D4:H4)</f>
        <v>32042.747952104251</v>
      </c>
      <c r="M4" s="5"/>
      <c r="N4" s="82" t="s">
        <v>101</v>
      </c>
      <c r="O4" s="84">
        <v>28762.455666438731</v>
      </c>
      <c r="P4" s="84">
        <v>39269.384432833598</v>
      </c>
      <c r="Q4" s="84">
        <v>28630.323372032857</v>
      </c>
      <c r="R4" s="84">
        <v>32660.457696104251</v>
      </c>
      <c r="S4" s="8"/>
      <c r="T4" s="8"/>
      <c r="U4" s="8"/>
      <c r="V4" s="8"/>
      <c r="W4" s="84"/>
      <c r="X4" s="84"/>
      <c r="Y4" s="84"/>
      <c r="Z4" s="84"/>
      <c r="AA4" s="84"/>
      <c r="AB4" s="84"/>
      <c r="AD4" s="117"/>
      <c r="AE4" s="117"/>
      <c r="AF4" s="117"/>
      <c r="AG4" s="117"/>
      <c r="AH4" s="117"/>
    </row>
    <row r="5" spans="1:34" hidden="1">
      <c r="A5" s="142"/>
      <c r="B5" s="142"/>
      <c r="C5" s="5">
        <v>0.125</v>
      </c>
      <c r="D5" s="84">
        <v>13246.4000699306</v>
      </c>
      <c r="E5" s="84">
        <v>2814.58967640115</v>
      </c>
      <c r="F5" s="84">
        <v>8248.6639346625907</v>
      </c>
      <c r="G5" s="84">
        <v>7446.5133051099101</v>
      </c>
      <c r="H5">
        <v>0</v>
      </c>
      <c r="I5" s="84">
        <f t="shared" si="0"/>
        <v>31756.166986104254</v>
      </c>
      <c r="M5" s="5"/>
      <c r="N5" s="82" t="s">
        <v>102</v>
      </c>
      <c r="O5" s="84">
        <v>27953.808089460963</v>
      </c>
      <c r="P5" s="84">
        <v>37605.768852628797</v>
      </c>
      <c r="Q5" s="84">
        <v>27920.88327712542</v>
      </c>
      <c r="R5" s="84">
        <v>32042.747952104251</v>
      </c>
      <c r="S5" s="8"/>
      <c r="T5" s="8"/>
      <c r="U5" s="8"/>
      <c r="V5" s="8"/>
      <c r="W5" s="84"/>
      <c r="X5" s="84"/>
      <c r="Y5" s="84"/>
      <c r="Z5" s="84"/>
      <c r="AA5" s="84"/>
      <c r="AB5" s="84"/>
      <c r="AD5" s="117"/>
      <c r="AE5" s="117"/>
      <c r="AF5" s="117"/>
      <c r="AG5" s="117"/>
      <c r="AH5" s="117"/>
    </row>
    <row r="6" spans="1:34" hidden="1">
      <c r="A6" s="142"/>
      <c r="B6" s="142"/>
      <c r="C6" s="5">
        <v>0.16666666666666699</v>
      </c>
      <c r="D6" s="84">
        <v>13208.4493789306</v>
      </c>
      <c r="E6" s="84">
        <v>2826.58967640115</v>
      </c>
      <c r="F6" s="84">
        <v>8269.6639346625907</v>
      </c>
      <c r="G6" s="84">
        <v>7458.6252391099097</v>
      </c>
      <c r="H6">
        <v>0</v>
      </c>
      <c r="I6" s="84">
        <f t="shared" si="0"/>
        <v>31763.328229104249</v>
      </c>
      <c r="M6" s="5"/>
      <c r="N6" s="82" t="s">
        <v>103</v>
      </c>
      <c r="O6" s="84">
        <v>27163.514679241409</v>
      </c>
      <c r="P6" s="84">
        <v>36357.617295441793</v>
      </c>
      <c r="Q6" s="84">
        <v>27607.77380102166</v>
      </c>
      <c r="R6" s="84">
        <v>31756.166986104254</v>
      </c>
      <c r="S6" s="8"/>
      <c r="T6" s="8"/>
      <c r="U6" s="8"/>
      <c r="V6" s="8"/>
      <c r="W6" s="84"/>
      <c r="X6" s="84"/>
      <c r="Y6" s="84"/>
      <c r="Z6" s="84"/>
      <c r="AA6" s="84"/>
      <c r="AB6" s="84"/>
      <c r="AD6" s="117"/>
      <c r="AE6" s="117"/>
      <c r="AF6" s="117"/>
      <c r="AG6" s="117"/>
      <c r="AH6" s="117"/>
    </row>
    <row r="7" spans="1:34" hidden="1">
      <c r="A7" s="142"/>
      <c r="B7" s="142"/>
      <c r="C7" s="5">
        <v>0.20833333333333301</v>
      </c>
      <c r="D7" s="84">
        <v>13494.550241930599</v>
      </c>
      <c r="E7" s="84">
        <v>2844.58967640115</v>
      </c>
      <c r="F7" s="84">
        <v>8435.6639346625907</v>
      </c>
      <c r="G7" s="84">
        <v>7619.0880131099102</v>
      </c>
      <c r="H7">
        <v>0</v>
      </c>
      <c r="I7" s="84">
        <f t="shared" si="0"/>
        <v>32393.891866104252</v>
      </c>
      <c r="M7" s="5"/>
      <c r="N7" s="82" t="s">
        <v>104</v>
      </c>
      <c r="O7" s="84">
        <v>26319.845843731349</v>
      </c>
      <c r="P7" s="84">
        <v>35806.158814367096</v>
      </c>
      <c r="Q7" s="84">
        <v>27938.979574350262</v>
      </c>
      <c r="R7" s="84">
        <v>31763.328229104249</v>
      </c>
      <c r="S7" s="8"/>
      <c r="T7" s="8"/>
      <c r="U7" s="8"/>
      <c r="V7" s="8"/>
      <c r="W7" s="84"/>
      <c r="X7" s="84"/>
      <c r="Y7" s="84"/>
      <c r="Z7" s="84"/>
      <c r="AA7" s="84"/>
      <c r="AB7" s="84"/>
      <c r="AD7" s="117"/>
      <c r="AE7" s="117"/>
      <c r="AF7" s="117"/>
      <c r="AG7" s="117"/>
      <c r="AH7" s="117"/>
    </row>
    <row r="8" spans="1:34" hidden="1">
      <c r="A8" s="142"/>
      <c r="B8" s="142"/>
      <c r="C8" s="5">
        <v>0.25</v>
      </c>
      <c r="D8" s="84">
        <v>14525.1330369306</v>
      </c>
      <c r="E8" s="84">
        <v>2945.58967640115</v>
      </c>
      <c r="F8" s="84">
        <v>9012.6639346625907</v>
      </c>
      <c r="G8" s="84">
        <v>8254.6973661099091</v>
      </c>
      <c r="H8">
        <v>0</v>
      </c>
      <c r="I8" s="84">
        <f t="shared" si="0"/>
        <v>34738.08401410425</v>
      </c>
      <c r="M8" s="5"/>
      <c r="N8" s="82" t="s">
        <v>105</v>
      </c>
      <c r="O8" s="84">
        <v>27327.1733548415</v>
      </c>
      <c r="P8" s="84">
        <v>36133.728418244289</v>
      </c>
      <c r="Q8" s="84">
        <v>29552.325465231581</v>
      </c>
      <c r="R8" s="84">
        <v>32393.891866104252</v>
      </c>
      <c r="S8" s="8"/>
      <c r="T8" s="8"/>
      <c r="U8" s="8"/>
      <c r="V8" s="8"/>
      <c r="W8" s="84"/>
      <c r="X8" s="84"/>
      <c r="Y8" s="84"/>
      <c r="Z8" s="84"/>
      <c r="AA8" s="84"/>
      <c r="AB8" s="84"/>
      <c r="AD8" s="117"/>
      <c r="AE8" s="117"/>
      <c r="AF8" s="117"/>
      <c r="AG8" s="117"/>
      <c r="AH8" s="117"/>
    </row>
    <row r="9" spans="1:34" hidden="1">
      <c r="A9" s="142"/>
      <c r="B9" s="142"/>
      <c r="C9" s="5">
        <v>0.29166666666666702</v>
      </c>
      <c r="D9" s="84">
        <v>16197.4840139306</v>
      </c>
      <c r="E9" s="84">
        <v>3167.58967640115</v>
      </c>
      <c r="F9" s="84">
        <v>9890.6639346625907</v>
      </c>
      <c r="G9" s="84">
        <v>9174.1433951099098</v>
      </c>
      <c r="H9">
        <v>0</v>
      </c>
      <c r="I9" s="84">
        <f t="shared" si="0"/>
        <v>38429.881020104251</v>
      </c>
      <c r="M9" s="5"/>
      <c r="N9" s="82" t="s">
        <v>106</v>
      </c>
      <c r="O9" s="84">
        <v>29810.630262799859</v>
      </c>
      <c r="P9" s="84">
        <v>36686.237038395302</v>
      </c>
      <c r="Q9" s="84">
        <v>32596.190720436021</v>
      </c>
      <c r="R9" s="84">
        <v>34738.08401410425</v>
      </c>
      <c r="S9" s="8"/>
      <c r="T9" s="8"/>
      <c r="U9" s="8"/>
      <c r="V9" s="8"/>
      <c r="W9" s="84"/>
      <c r="X9" s="84"/>
      <c r="Y9" s="84"/>
      <c r="Z9" s="84"/>
      <c r="AA9" s="84"/>
      <c r="AB9" s="84"/>
      <c r="AD9" s="117"/>
      <c r="AE9" s="117"/>
      <c r="AF9" s="117"/>
      <c r="AG9" s="117"/>
      <c r="AH9" s="117"/>
    </row>
    <row r="10" spans="1:34" hidden="1">
      <c r="A10" s="142"/>
      <c r="B10" s="142"/>
      <c r="C10" s="5">
        <v>0.33333333333333298</v>
      </c>
      <c r="D10" s="84">
        <v>16859.806124930601</v>
      </c>
      <c r="E10" s="84">
        <v>3258.58967640115</v>
      </c>
      <c r="F10" s="84">
        <v>10054.6639346626</v>
      </c>
      <c r="G10" s="84">
        <v>9476.6226651099205</v>
      </c>
      <c r="H10">
        <v>0</v>
      </c>
      <c r="I10" s="84">
        <f t="shared" si="0"/>
        <v>39649.68240110427</v>
      </c>
      <c r="M10" s="5"/>
      <c r="N10" s="82" t="s">
        <v>107</v>
      </c>
      <c r="O10" s="84">
        <v>31738.446827408428</v>
      </c>
      <c r="P10" s="84">
        <v>37341.55690635799</v>
      </c>
      <c r="Q10" s="84">
        <v>34097.152492956578</v>
      </c>
      <c r="R10" s="84">
        <v>38429.881020104251</v>
      </c>
      <c r="S10" s="8"/>
      <c r="T10" s="8"/>
      <c r="U10" s="8"/>
      <c r="V10" s="8"/>
      <c r="W10" s="84"/>
      <c r="X10" s="84"/>
      <c r="Y10" s="84"/>
      <c r="Z10" s="84"/>
      <c r="AA10" s="84"/>
      <c r="AB10" s="84"/>
      <c r="AD10" s="117"/>
      <c r="AE10" s="117"/>
      <c r="AF10" s="117"/>
      <c r="AG10" s="117"/>
      <c r="AH10" s="117"/>
    </row>
    <row r="11" spans="1:34" hidden="1">
      <c r="A11" s="142"/>
      <c r="B11" s="142"/>
      <c r="C11" s="5">
        <v>0.375</v>
      </c>
      <c r="D11" s="84">
        <v>16265.0888599306</v>
      </c>
      <c r="E11" s="84">
        <v>3208.58967640115</v>
      </c>
      <c r="F11" s="84">
        <v>9932.6639346625907</v>
      </c>
      <c r="G11" s="84">
        <v>9294.2310461099205</v>
      </c>
      <c r="H11">
        <v>0</v>
      </c>
      <c r="I11" s="84">
        <f t="shared" si="0"/>
        <v>38700.573517104262</v>
      </c>
      <c r="M11" s="5"/>
      <c r="N11" s="82" t="s">
        <v>108</v>
      </c>
      <c r="O11" s="84">
        <v>32424.226796554271</v>
      </c>
      <c r="P11" s="84">
        <v>39720.1709036131</v>
      </c>
      <c r="Q11" s="84">
        <v>34138.465201826417</v>
      </c>
      <c r="R11" s="84">
        <v>39649.68240110427</v>
      </c>
      <c r="S11" s="8"/>
      <c r="T11" s="8"/>
      <c r="U11" s="8"/>
      <c r="V11" s="8"/>
      <c r="W11" s="84"/>
      <c r="X11" s="84"/>
      <c r="Y11" s="84"/>
      <c r="Z11" s="84"/>
      <c r="AA11" s="84"/>
      <c r="AB11" s="84"/>
      <c r="AD11" s="117"/>
      <c r="AE11" s="117"/>
      <c r="AF11" s="117"/>
      <c r="AG11" s="117"/>
      <c r="AH11" s="117"/>
    </row>
    <row r="12" spans="1:34" hidden="1">
      <c r="A12" s="142"/>
      <c r="B12" s="142"/>
      <c r="C12" s="5">
        <v>0.41666666666666702</v>
      </c>
      <c r="D12" s="84">
        <v>16028.992833930601</v>
      </c>
      <c r="E12" s="84">
        <v>3158.58967640115</v>
      </c>
      <c r="F12" s="84">
        <v>10127.6639346626</v>
      </c>
      <c r="G12" s="84">
        <v>9208.9849531099098</v>
      </c>
      <c r="H12">
        <v>0</v>
      </c>
      <c r="I12" s="84">
        <f t="shared" si="0"/>
        <v>38524.231398104261</v>
      </c>
      <c r="M12" s="5"/>
      <c r="N12" s="82" t="s">
        <v>109</v>
      </c>
      <c r="O12" s="84">
        <v>33459.208104238322</v>
      </c>
      <c r="P12" s="84">
        <v>43040.057821236478</v>
      </c>
      <c r="Q12" s="84">
        <v>35234.772028370295</v>
      </c>
      <c r="R12" s="84">
        <v>38700.573517104262</v>
      </c>
      <c r="S12" s="8"/>
      <c r="T12" s="8"/>
      <c r="U12" s="8"/>
      <c r="V12" s="8"/>
      <c r="W12" s="84"/>
      <c r="X12" s="84"/>
      <c r="Y12" s="84"/>
      <c r="Z12" s="84"/>
      <c r="AA12" s="84"/>
      <c r="AB12" s="84"/>
      <c r="AD12" s="117"/>
      <c r="AE12" s="117"/>
      <c r="AF12" s="117"/>
      <c r="AG12" s="117"/>
      <c r="AH12" s="117"/>
    </row>
    <row r="13" spans="1:34" hidden="1">
      <c r="A13" s="142"/>
      <c r="B13" s="142"/>
      <c r="C13" s="5">
        <v>0.45833333333333298</v>
      </c>
      <c r="D13" s="84">
        <v>15773.3557969306</v>
      </c>
      <c r="E13" s="84">
        <v>3113.58967640115</v>
      </c>
      <c r="F13" s="84">
        <v>10249.6639346626</v>
      </c>
      <c r="G13" s="84">
        <v>9051.2888401099099</v>
      </c>
      <c r="H13">
        <v>0</v>
      </c>
      <c r="I13" s="84">
        <f t="shared" si="0"/>
        <v>38187.898248104262</v>
      </c>
      <c r="M13" s="5"/>
      <c r="N13" s="82" t="s">
        <v>110</v>
      </c>
      <c r="O13" s="84">
        <v>34470.83182135161</v>
      </c>
      <c r="P13" s="84">
        <v>46534.137071710385</v>
      </c>
      <c r="Q13" s="84">
        <v>36579.852044923056</v>
      </c>
      <c r="R13" s="84">
        <v>38524.231398104261</v>
      </c>
      <c r="S13" s="8"/>
      <c r="T13" s="8"/>
      <c r="U13" s="8"/>
      <c r="V13" s="8"/>
      <c r="W13" s="84"/>
      <c r="X13" s="84"/>
      <c r="Y13" s="84"/>
      <c r="Z13" s="84"/>
      <c r="AA13" s="84"/>
      <c r="AB13" s="84"/>
      <c r="AD13" s="117"/>
      <c r="AE13" s="117"/>
      <c r="AF13" s="117"/>
      <c r="AG13" s="117"/>
      <c r="AH13" s="117"/>
    </row>
    <row r="14" spans="1:34" hidden="1">
      <c r="A14" s="142"/>
      <c r="B14" s="142"/>
      <c r="C14" s="5">
        <v>0.5</v>
      </c>
      <c r="D14" s="84">
        <v>15533.986285930599</v>
      </c>
      <c r="E14" s="84">
        <v>3039.58967640115</v>
      </c>
      <c r="F14" s="84">
        <v>10232.6639346626</v>
      </c>
      <c r="G14" s="84">
        <v>8859.3422531099095</v>
      </c>
      <c r="H14">
        <v>0</v>
      </c>
      <c r="I14" s="84">
        <f t="shared" si="0"/>
        <v>37665.582150104259</v>
      </c>
      <c r="M14" s="5"/>
      <c r="N14" s="82" t="s">
        <v>111</v>
      </c>
      <c r="O14" s="84">
        <v>35327.442822380268</v>
      </c>
      <c r="P14" s="84">
        <v>49649.869289430484</v>
      </c>
      <c r="Q14" s="84">
        <v>37777.3432580433</v>
      </c>
      <c r="R14" s="84">
        <v>38187.898248104262</v>
      </c>
      <c r="S14" s="8"/>
      <c r="T14" s="8"/>
      <c r="U14" s="8"/>
      <c r="V14" s="8"/>
      <c r="W14" s="84"/>
      <c r="X14" s="84"/>
      <c r="Y14" s="84"/>
      <c r="Z14" s="84"/>
      <c r="AA14" s="84"/>
      <c r="AB14" s="84"/>
      <c r="AD14" s="117"/>
      <c r="AE14" s="117"/>
      <c r="AF14" s="117"/>
      <c r="AG14" s="117"/>
      <c r="AH14" s="117"/>
    </row>
    <row r="15" spans="1:34" hidden="1">
      <c r="A15" s="142"/>
      <c r="B15" s="142"/>
      <c r="C15" s="5">
        <v>0.54166666666666696</v>
      </c>
      <c r="D15" s="84">
        <v>15237.4425389306</v>
      </c>
      <c r="E15" s="84">
        <v>2966.58967640115</v>
      </c>
      <c r="F15" s="84">
        <v>10215.6639346626</v>
      </c>
      <c r="G15" s="84">
        <v>8659.9709671099099</v>
      </c>
      <c r="H15">
        <v>0</v>
      </c>
      <c r="I15" s="84">
        <f t="shared" si="0"/>
        <v>37079.667117104262</v>
      </c>
      <c r="M15" s="5"/>
      <c r="N15" s="82" t="s">
        <v>112</v>
      </c>
      <c r="O15" s="84">
        <v>36141.936302664762</v>
      </c>
      <c r="P15" s="84">
        <v>52471.053190323684</v>
      </c>
      <c r="Q15" s="84">
        <v>38619.790794600456</v>
      </c>
      <c r="R15" s="84">
        <v>37665.582150104259</v>
      </c>
      <c r="S15" s="8"/>
      <c r="T15" s="8"/>
      <c r="U15" s="8"/>
      <c r="V15" s="8"/>
      <c r="W15" s="84"/>
      <c r="X15" s="84"/>
      <c r="Y15" s="84"/>
      <c r="Z15" s="84"/>
      <c r="AA15" s="84"/>
      <c r="AB15" s="84"/>
      <c r="AD15" s="117"/>
      <c r="AE15" s="117"/>
      <c r="AF15" s="117"/>
      <c r="AG15" s="117"/>
      <c r="AH15" s="117"/>
    </row>
    <row r="16" spans="1:34" hidden="1">
      <c r="A16" s="142"/>
      <c r="B16" s="142"/>
      <c r="C16" s="5">
        <v>0.58333333333333304</v>
      </c>
      <c r="D16" s="84">
        <v>14951.7201949306</v>
      </c>
      <c r="E16" s="84">
        <v>2934.58967640115</v>
      </c>
      <c r="F16" s="84">
        <v>10253.6639346626</v>
      </c>
      <c r="G16" s="84">
        <v>8438.0303811099093</v>
      </c>
      <c r="H16">
        <v>0</v>
      </c>
      <c r="I16" s="84">
        <f t="shared" si="0"/>
        <v>36578.004187104256</v>
      </c>
      <c r="M16" s="5"/>
      <c r="N16" s="82" t="s">
        <v>113</v>
      </c>
      <c r="O16" s="84">
        <v>36980.688326131829</v>
      </c>
      <c r="P16" s="84">
        <v>54935.79061622428</v>
      </c>
      <c r="Q16" s="84">
        <v>39701.467671659651</v>
      </c>
      <c r="R16" s="84">
        <v>37079.667117104262</v>
      </c>
      <c r="S16" s="8"/>
      <c r="T16" s="8"/>
      <c r="U16" s="8"/>
      <c r="V16" s="8"/>
      <c r="W16" s="84"/>
      <c r="X16" s="84"/>
      <c r="Y16" s="84"/>
      <c r="Z16" s="84"/>
      <c r="AA16" s="84"/>
      <c r="AB16" s="84"/>
      <c r="AD16" s="117"/>
      <c r="AE16" s="117"/>
      <c r="AF16" s="117"/>
      <c r="AG16" s="117"/>
      <c r="AH16" s="117"/>
    </row>
    <row r="17" spans="1:44" hidden="1">
      <c r="A17" s="142"/>
      <c r="B17" s="142"/>
      <c r="C17" s="5">
        <v>0.625</v>
      </c>
      <c r="D17" s="84">
        <v>14548.098350930601</v>
      </c>
      <c r="E17" s="84">
        <v>2874.58967640115</v>
      </c>
      <c r="F17" s="84">
        <v>10284.6639346626</v>
      </c>
      <c r="G17" s="84">
        <v>8371.3118921099103</v>
      </c>
      <c r="H17">
        <v>0</v>
      </c>
      <c r="I17" s="84">
        <f t="shared" si="0"/>
        <v>36078.663854104263</v>
      </c>
      <c r="M17" s="5"/>
      <c r="N17" s="82" t="s">
        <v>114</v>
      </c>
      <c r="O17" s="84">
        <v>37843.268843765647</v>
      </c>
      <c r="P17" s="84">
        <v>56775.177656699976</v>
      </c>
      <c r="Q17" s="84">
        <v>40737.17237199653</v>
      </c>
      <c r="R17" s="84">
        <v>36578.004187104256</v>
      </c>
      <c r="S17" s="8"/>
      <c r="T17" s="8"/>
      <c r="U17" s="8"/>
      <c r="V17" s="8"/>
      <c r="W17" s="84"/>
      <c r="X17" s="84"/>
      <c r="Y17" s="84"/>
      <c r="Z17" s="84"/>
      <c r="AA17" s="84"/>
      <c r="AB17" s="84"/>
      <c r="AD17" s="117"/>
      <c r="AE17" s="117"/>
      <c r="AF17" s="117"/>
      <c r="AG17" s="117"/>
      <c r="AH17" s="117"/>
    </row>
    <row r="18" spans="1:44" hidden="1">
      <c r="A18" s="142"/>
      <c r="B18" s="142"/>
      <c r="C18" s="5">
        <v>0.66666666666666696</v>
      </c>
      <c r="D18" s="84">
        <v>14241.0936159306</v>
      </c>
      <c r="E18" s="84">
        <v>2860.58967640115</v>
      </c>
      <c r="F18" s="84">
        <v>10291.6639346626</v>
      </c>
      <c r="G18" s="84">
        <v>8278.0839521099097</v>
      </c>
      <c r="H18">
        <v>0</v>
      </c>
      <c r="I18" s="84">
        <f t="shared" si="0"/>
        <v>35671.431179104256</v>
      </c>
      <c r="M18" s="5"/>
      <c r="N18" s="82" t="s">
        <v>115</v>
      </c>
      <c r="O18" s="84">
        <v>38630.440060138797</v>
      </c>
      <c r="P18" s="84">
        <v>57994.693824255985</v>
      </c>
      <c r="Q18" s="84">
        <v>41669.191419011826</v>
      </c>
      <c r="R18" s="84">
        <v>36078.663854104263</v>
      </c>
      <c r="S18" s="8"/>
      <c r="T18" s="8"/>
      <c r="U18" s="8"/>
      <c r="V18" s="8"/>
      <c r="W18" s="84"/>
      <c r="X18" s="84"/>
      <c r="Y18" s="84"/>
      <c r="Z18" s="84"/>
      <c r="AA18" s="84"/>
      <c r="AB18" s="84"/>
      <c r="AD18" s="117"/>
      <c r="AE18" s="117"/>
      <c r="AF18" s="117"/>
      <c r="AG18" s="117"/>
      <c r="AH18" s="117"/>
    </row>
    <row r="19" spans="1:44" hidden="1">
      <c r="A19" s="142"/>
      <c r="B19" s="142"/>
      <c r="C19" s="5">
        <v>0.70833333333333304</v>
      </c>
      <c r="D19" s="84">
        <v>14156.063581930601</v>
      </c>
      <c r="E19" s="84">
        <v>2886.58967640115</v>
      </c>
      <c r="F19" s="84">
        <v>10271.6639346626</v>
      </c>
      <c r="G19" s="84">
        <v>8418.0855251099092</v>
      </c>
      <c r="H19">
        <v>0</v>
      </c>
      <c r="I19" s="84">
        <f t="shared" si="0"/>
        <v>35732.402718104262</v>
      </c>
      <c r="M19" s="5"/>
      <c r="N19" s="82" t="s">
        <v>116</v>
      </c>
      <c r="O19" s="84">
        <v>39149.241881372538</v>
      </c>
      <c r="P19" s="84">
        <v>58529.416950044681</v>
      </c>
      <c r="Q19" s="84">
        <v>42375.460162760202</v>
      </c>
      <c r="R19" s="84">
        <v>35671.431179104256</v>
      </c>
      <c r="S19" s="8"/>
      <c r="T19" s="8"/>
      <c r="U19" s="8"/>
      <c r="V19" s="8"/>
      <c r="W19" s="84"/>
      <c r="X19" s="84"/>
      <c r="Y19" s="84"/>
      <c r="Z19" s="84"/>
      <c r="AA19" s="84"/>
      <c r="AB19" s="84"/>
      <c r="AD19" s="117"/>
      <c r="AE19" s="117"/>
      <c r="AF19" s="117"/>
      <c r="AG19" s="117"/>
      <c r="AH19" s="117"/>
    </row>
    <row r="20" spans="1:44" hidden="1">
      <c r="A20" s="142"/>
      <c r="B20" s="142"/>
      <c r="C20" s="5">
        <v>0.75</v>
      </c>
      <c r="D20" s="84">
        <v>14565.044083930599</v>
      </c>
      <c r="E20" s="84">
        <v>2914.58967640115</v>
      </c>
      <c r="F20" s="84">
        <v>10369.6639346626</v>
      </c>
      <c r="G20" s="84">
        <v>8706.2577641099197</v>
      </c>
      <c r="H20">
        <v>0</v>
      </c>
      <c r="I20" s="84">
        <f t="shared" si="0"/>
        <v>36555.555459104267</v>
      </c>
      <c r="M20" s="5"/>
      <c r="N20" s="82" t="s">
        <v>117</v>
      </c>
      <c r="O20" s="84">
        <v>39034.234993147176</v>
      </c>
      <c r="P20" s="84">
        <v>58077.486084243268</v>
      </c>
      <c r="Q20" s="84">
        <v>42071.46804647705</v>
      </c>
      <c r="R20" s="84">
        <v>35732.402718104262</v>
      </c>
      <c r="S20" s="8"/>
      <c r="T20" s="8"/>
      <c r="U20" s="8"/>
      <c r="V20" s="8"/>
      <c r="W20" s="84"/>
      <c r="X20" s="84"/>
      <c r="Y20" s="84"/>
      <c r="Z20" s="84"/>
      <c r="AA20" s="84"/>
      <c r="AB20" s="84"/>
      <c r="AD20" s="117"/>
      <c r="AE20" s="117"/>
      <c r="AF20" s="117"/>
      <c r="AG20" s="117"/>
      <c r="AH20" s="117"/>
    </row>
    <row r="21" spans="1:44" hidden="1">
      <c r="A21" s="142"/>
      <c r="B21" s="142"/>
      <c r="C21" s="5">
        <v>0.79166666666666696</v>
      </c>
      <c r="D21" s="84">
        <v>15607.9155279306</v>
      </c>
      <c r="E21" s="84">
        <v>3041.58967640115</v>
      </c>
      <c r="F21" s="84">
        <v>10752.6639346626</v>
      </c>
      <c r="G21" s="84">
        <v>9350.2252281099209</v>
      </c>
      <c r="H21">
        <v>0</v>
      </c>
      <c r="I21" s="84">
        <f t="shared" si="0"/>
        <v>38752.394367104265</v>
      </c>
      <c r="M21" s="5"/>
      <c r="N21" s="82" t="s">
        <v>118</v>
      </c>
      <c r="O21" s="84">
        <v>38443.533429429473</v>
      </c>
      <c r="P21" s="84">
        <v>56610.971088317179</v>
      </c>
      <c r="Q21" s="84">
        <v>41170.991353891106</v>
      </c>
      <c r="R21" s="84">
        <v>36555.555459104267</v>
      </c>
      <c r="S21" s="8"/>
      <c r="T21" s="8"/>
      <c r="U21" s="8"/>
      <c r="V21" s="8"/>
      <c r="W21" s="84"/>
      <c r="X21" s="84"/>
      <c r="Y21" s="84"/>
      <c r="Z21" s="84"/>
      <c r="AA21" s="84"/>
      <c r="AB21" s="84"/>
      <c r="AD21" s="117"/>
      <c r="AE21" s="117"/>
      <c r="AF21" s="117"/>
      <c r="AG21" s="117"/>
      <c r="AH21" s="117"/>
    </row>
    <row r="22" spans="1:44" hidden="1">
      <c r="A22" s="142"/>
      <c r="B22" s="142"/>
      <c r="C22" s="5">
        <v>0.83333333333333304</v>
      </c>
      <c r="D22" s="84">
        <v>15691.9737789306</v>
      </c>
      <c r="E22" s="84">
        <v>3073.58967640115</v>
      </c>
      <c r="F22" s="84">
        <v>10693.6639346626</v>
      </c>
      <c r="G22" s="84">
        <v>9402.2521861099103</v>
      </c>
      <c r="H22">
        <v>0</v>
      </c>
      <c r="I22" s="84">
        <f t="shared" si="0"/>
        <v>38861.479576104262</v>
      </c>
      <c r="M22" s="5"/>
      <c r="N22" s="82" t="s">
        <v>119</v>
      </c>
      <c r="O22" s="84">
        <v>37551.703478153097</v>
      </c>
      <c r="P22" s="84">
        <v>54496.313071070283</v>
      </c>
      <c r="Q22" s="84">
        <v>41838.057992529037</v>
      </c>
      <c r="R22" s="84">
        <v>38752.394367104265</v>
      </c>
      <c r="S22" s="8"/>
      <c r="T22" s="8"/>
      <c r="U22" s="8"/>
      <c r="V22" s="8"/>
      <c r="W22" s="84"/>
      <c r="X22" s="84"/>
      <c r="Y22" s="84"/>
      <c r="Z22" s="84"/>
      <c r="AA22" s="84"/>
      <c r="AB22" s="84"/>
      <c r="AD22" s="117"/>
      <c r="AE22" s="117"/>
      <c r="AF22" s="117"/>
      <c r="AG22" s="117"/>
      <c r="AH22" s="117"/>
    </row>
    <row r="23" spans="1:44" hidden="1">
      <c r="A23" s="142"/>
      <c r="B23" s="142"/>
      <c r="C23" s="5">
        <v>0.875</v>
      </c>
      <c r="D23" s="84">
        <v>15577.449839930599</v>
      </c>
      <c r="E23" s="84">
        <v>3053.58967640115</v>
      </c>
      <c r="F23" s="84">
        <v>10450.6639346626</v>
      </c>
      <c r="G23" s="84">
        <v>9313.1132701099104</v>
      </c>
      <c r="H23">
        <v>0</v>
      </c>
      <c r="I23" s="84">
        <f t="shared" si="0"/>
        <v>38394.81672110426</v>
      </c>
      <c r="M23" s="5"/>
      <c r="N23" s="82" t="s">
        <v>120</v>
      </c>
      <c r="O23" s="84">
        <v>38504.77180433902</v>
      </c>
      <c r="P23" s="84">
        <v>52587.757556876677</v>
      </c>
      <c r="Q23" s="84">
        <v>40973.652843414726</v>
      </c>
      <c r="R23" s="84">
        <v>38861.479576104262</v>
      </c>
      <c r="S23" s="8"/>
      <c r="T23" s="8"/>
      <c r="U23" s="8"/>
      <c r="V23" s="8"/>
      <c r="W23" s="84"/>
      <c r="X23" s="84"/>
      <c r="Y23" s="84"/>
      <c r="Z23" s="84"/>
      <c r="AA23" s="84"/>
      <c r="AB23" s="84"/>
      <c r="AD23" s="117"/>
      <c r="AE23" s="117"/>
      <c r="AF23" s="117"/>
      <c r="AG23" s="117"/>
      <c r="AH23" s="117"/>
    </row>
    <row r="24" spans="1:44" hidden="1">
      <c r="A24" s="142"/>
      <c r="B24" s="142"/>
      <c r="C24" s="5">
        <v>0.91666666666666696</v>
      </c>
      <c r="D24" s="84">
        <v>15185.437164930599</v>
      </c>
      <c r="E24" s="84">
        <v>3005.58967640115</v>
      </c>
      <c r="F24" s="84">
        <v>10005.6639346626</v>
      </c>
      <c r="G24" s="84">
        <v>9006.8632471099208</v>
      </c>
      <c r="H24">
        <v>0</v>
      </c>
      <c r="I24" s="84">
        <f t="shared" si="0"/>
        <v>37203.554023104269</v>
      </c>
      <c r="M24" s="5"/>
      <c r="N24" s="82" t="s">
        <v>121</v>
      </c>
      <c r="O24" s="84">
        <v>37677.040473976944</v>
      </c>
      <c r="P24" s="84">
        <v>51179.172888654481</v>
      </c>
      <c r="Q24" s="84">
        <v>39019.631998730096</v>
      </c>
      <c r="R24" s="84">
        <v>38394.81672110426</v>
      </c>
      <c r="S24" s="8"/>
      <c r="T24" s="8"/>
      <c r="U24" s="8"/>
      <c r="V24" s="8"/>
      <c r="W24" s="84"/>
      <c r="X24" s="84"/>
      <c r="Y24" s="84"/>
      <c r="Z24" s="84"/>
      <c r="AA24" s="84"/>
      <c r="AB24" s="84"/>
      <c r="AD24" s="117"/>
      <c r="AE24" s="117"/>
      <c r="AF24" s="117"/>
      <c r="AG24" s="117"/>
      <c r="AH24" s="117"/>
    </row>
    <row r="25" spans="1:44" hidden="1">
      <c r="A25" s="142"/>
      <c r="B25" s="142"/>
      <c r="C25" s="5">
        <v>0.95833333333333304</v>
      </c>
      <c r="D25" s="84">
        <v>14387.418228930601</v>
      </c>
      <c r="E25" s="84">
        <v>2896.58967640115</v>
      </c>
      <c r="F25" s="84">
        <v>9400.6639346625907</v>
      </c>
      <c r="G25" s="84">
        <v>8509.3768741099102</v>
      </c>
      <c r="H25">
        <v>0</v>
      </c>
      <c r="I25" s="84">
        <f t="shared" si="0"/>
        <v>35194.048714104254</v>
      </c>
      <c r="M25" s="5"/>
      <c r="N25" s="82" t="s">
        <v>122</v>
      </c>
      <c r="O25" s="84">
        <v>35325.883194957358</v>
      </c>
      <c r="P25" s="84">
        <v>48092.915148042885</v>
      </c>
      <c r="Q25" s="84">
        <v>36136.392697961506</v>
      </c>
      <c r="R25" s="84">
        <v>37203.554023104269</v>
      </c>
      <c r="S25" s="8"/>
      <c r="T25" s="8"/>
      <c r="U25" s="8"/>
      <c r="V25" s="8"/>
      <c r="W25" s="84"/>
      <c r="X25" s="84"/>
      <c r="Y25" s="84"/>
      <c r="Z25" s="84"/>
      <c r="AA25" s="84"/>
      <c r="AB25" s="84"/>
      <c r="AD25" s="117"/>
      <c r="AE25" s="117"/>
      <c r="AF25" s="117"/>
      <c r="AG25" s="117"/>
      <c r="AH25" s="117"/>
    </row>
    <row r="26" spans="1:44" hidden="1">
      <c r="A26" s="142"/>
      <c r="B26" s="142"/>
      <c r="C26" s="29" t="s">
        <v>124</v>
      </c>
      <c r="D26" s="84">
        <v>13536.6004449306</v>
      </c>
      <c r="E26" s="84">
        <v>2776.58967640115</v>
      </c>
      <c r="F26" s="84">
        <v>8788.6639346625907</v>
      </c>
      <c r="G26" s="84">
        <v>7970.9723021099098</v>
      </c>
      <c r="H26">
        <v>0</v>
      </c>
      <c r="I26" s="84">
        <f t="shared" si="0"/>
        <v>33072.826358104256</v>
      </c>
      <c r="M26" s="5"/>
      <c r="N26" s="82" t="s">
        <v>123</v>
      </c>
      <c r="O26" s="84">
        <v>32651.112380548639</v>
      </c>
      <c r="P26" s="84">
        <v>44733.74857814228</v>
      </c>
      <c r="Q26" s="84">
        <v>33026.767835321916</v>
      </c>
      <c r="R26" s="84">
        <v>35194.048714104254</v>
      </c>
      <c r="S26" s="8"/>
      <c r="T26" s="8"/>
      <c r="U26" s="8"/>
      <c r="V26" s="8"/>
      <c r="W26" s="84"/>
      <c r="X26" s="84"/>
      <c r="Y26" s="84"/>
      <c r="Z26" s="84"/>
      <c r="AA26" s="84"/>
      <c r="AB26" s="84"/>
      <c r="AD26" s="117"/>
      <c r="AE26" s="117"/>
      <c r="AF26" s="117"/>
      <c r="AG26" s="117"/>
      <c r="AH26" s="117"/>
    </row>
    <row r="27" spans="1:44" hidden="1">
      <c r="A27" s="142" t="s">
        <v>73</v>
      </c>
      <c r="B27" s="142"/>
      <c r="C27" s="5">
        <v>1.0416666666666701</v>
      </c>
      <c r="D27" s="84">
        <v>12579.9356418959</v>
      </c>
      <c r="E27" s="84">
        <v>2766.5945013282098</v>
      </c>
      <c r="F27" s="84">
        <v>8829.6639346625907</v>
      </c>
      <c r="G27" s="84">
        <v>7185.9908648538703</v>
      </c>
      <c r="H27">
        <v>0</v>
      </c>
      <c r="I27" s="84">
        <f t="shared" si="0"/>
        <v>31362.184942740569</v>
      </c>
      <c r="N27" s="82" t="s">
        <v>124</v>
      </c>
      <c r="O27" s="84">
        <v>30081.05264532326</v>
      </c>
      <c r="P27" s="84">
        <v>41611.58477239449</v>
      </c>
      <c r="Q27" s="84">
        <v>30822.471840728205</v>
      </c>
      <c r="R27" s="84">
        <v>33072.826358104256</v>
      </c>
      <c r="S27" s="8"/>
      <c r="T27" s="8"/>
      <c r="U27" s="8"/>
      <c r="V27" s="8"/>
      <c r="W27" s="84"/>
      <c r="X27" s="84"/>
      <c r="Y27" s="84"/>
      <c r="Z27" s="84"/>
      <c r="AA27" s="84"/>
      <c r="AB27" s="84"/>
      <c r="AD27" s="117"/>
      <c r="AE27" s="117"/>
      <c r="AF27" s="117"/>
      <c r="AG27" s="117"/>
      <c r="AH27" s="117"/>
    </row>
    <row r="28" spans="1:44" hidden="1">
      <c r="A28" s="142"/>
      <c r="B28" s="142"/>
      <c r="C28" s="5">
        <v>1.0833333333333299</v>
      </c>
      <c r="D28" s="84">
        <v>12387.5430528959</v>
      </c>
      <c r="E28" s="84">
        <v>2730.0774013282098</v>
      </c>
      <c r="F28" s="84">
        <v>8648.6639346625907</v>
      </c>
      <c r="G28" s="84">
        <v>6964.4666468538699</v>
      </c>
      <c r="H28">
        <v>0</v>
      </c>
      <c r="I28" s="84">
        <f t="shared" si="0"/>
        <v>30730.75103574057</v>
      </c>
      <c r="S28" s="8"/>
      <c r="T28" s="8"/>
      <c r="U28" s="8"/>
      <c r="V28" s="8"/>
      <c r="W28" s="8"/>
      <c r="X28" s="8"/>
    </row>
    <row r="29" spans="1:44">
      <c r="A29" s="142"/>
      <c r="B29" s="142"/>
      <c r="C29" s="5">
        <v>1.125</v>
      </c>
      <c r="D29" s="84">
        <v>12251.4247568959</v>
      </c>
      <c r="E29" s="84">
        <v>2713.64380132821</v>
      </c>
      <c r="F29" s="84">
        <v>8494.6639346625907</v>
      </c>
      <c r="G29" s="84">
        <v>6868.5549718538696</v>
      </c>
      <c r="H29">
        <v>0</v>
      </c>
      <c r="I29" s="84">
        <f t="shared" si="0"/>
        <v>30328.28746474057</v>
      </c>
      <c r="S29" s="8"/>
      <c r="T29" s="8"/>
      <c r="U29" s="8"/>
      <c r="V29" s="8"/>
      <c r="W29" s="8"/>
      <c r="X29" s="8"/>
      <c r="AF29" s="84"/>
      <c r="AG29" s="84"/>
      <c r="AH29" s="84"/>
      <c r="AI29" s="84"/>
      <c r="AJ29" s="84"/>
      <c r="AK29" s="84"/>
    </row>
    <row r="30" spans="1:44">
      <c r="A30" s="142"/>
      <c r="B30" s="142"/>
      <c r="C30" s="5">
        <v>1.1666666666666701</v>
      </c>
      <c r="D30" s="84">
        <v>12223.9580478959</v>
      </c>
      <c r="E30" s="84">
        <v>2719.3517013282099</v>
      </c>
      <c r="F30" s="84">
        <v>8418.6639346625907</v>
      </c>
      <c r="G30" s="84">
        <v>6855.46043585387</v>
      </c>
      <c r="H30">
        <v>0</v>
      </c>
      <c r="I30" s="84">
        <f t="shared" si="0"/>
        <v>30217.434119740574</v>
      </c>
      <c r="N30" s="143" t="s">
        <v>8</v>
      </c>
      <c r="O30" s="143"/>
      <c r="P30" s="143"/>
      <c r="Q30" s="143"/>
      <c r="R30" s="143"/>
      <c r="S30" s="8"/>
      <c r="T30" s="143" t="s">
        <v>9</v>
      </c>
      <c r="U30" s="143"/>
      <c r="V30" s="143"/>
      <c r="W30" s="143"/>
      <c r="X30" s="143"/>
      <c r="Z30" s="143" t="s">
        <v>10</v>
      </c>
      <c r="AA30" s="143"/>
      <c r="AB30" s="143"/>
      <c r="AC30" s="143"/>
      <c r="AD30" s="143"/>
      <c r="AF30" s="84"/>
      <c r="AG30" s="118"/>
      <c r="AH30" s="84"/>
      <c r="AI30" s="84"/>
      <c r="AJ30" s="84"/>
      <c r="AK30" s="84"/>
      <c r="AL30" s="84"/>
    </row>
    <row r="31" spans="1:44">
      <c r="A31" s="142"/>
      <c r="B31" s="142"/>
      <c r="C31" s="5">
        <v>1.2083333333333299</v>
      </c>
      <c r="D31" s="84">
        <v>12499.9776668959</v>
      </c>
      <c r="E31" s="84">
        <v>2760.02040132821</v>
      </c>
      <c r="F31" s="84">
        <v>8519.6639346625907</v>
      </c>
      <c r="G31" s="84">
        <v>7015.6154458538704</v>
      </c>
      <c r="H31">
        <v>0</v>
      </c>
      <c r="I31" s="84">
        <f t="shared" si="0"/>
        <v>30795.277448740573</v>
      </c>
      <c r="N31" s="36"/>
      <c r="O31" s="36" t="s">
        <v>86</v>
      </c>
      <c r="P31" s="36" t="s">
        <v>87</v>
      </c>
      <c r="Q31" s="36" t="s">
        <v>88</v>
      </c>
      <c r="R31" s="36" t="s">
        <v>85</v>
      </c>
      <c r="S31" s="8"/>
      <c r="T31" s="36"/>
      <c r="U31" s="36" t="s">
        <v>86</v>
      </c>
      <c r="V31" s="36" t="s">
        <v>87</v>
      </c>
      <c r="W31" s="36" t="s">
        <v>88</v>
      </c>
      <c r="X31" s="36" t="s">
        <v>85</v>
      </c>
      <c r="Z31" s="36"/>
      <c r="AA31" s="36" t="s">
        <v>86</v>
      </c>
      <c r="AB31" s="36" t="s">
        <v>87</v>
      </c>
      <c r="AC31" s="36" t="s">
        <v>88</v>
      </c>
      <c r="AD31" s="36" t="s">
        <v>85</v>
      </c>
      <c r="AF31" s="84"/>
      <c r="AG31" s="84"/>
      <c r="AH31" s="84"/>
      <c r="AI31" s="84"/>
      <c r="AJ31" s="84"/>
      <c r="AK31" s="84"/>
      <c r="AL31" s="84"/>
    </row>
    <row r="32" spans="1:44">
      <c r="A32" s="142"/>
      <c r="B32" s="142"/>
      <c r="C32" s="5">
        <v>1.25</v>
      </c>
      <c r="D32" s="84">
        <v>13576.710518895899</v>
      </c>
      <c r="E32" s="84">
        <v>2866.58110132821</v>
      </c>
      <c r="F32" s="84">
        <v>9024.6639346625907</v>
      </c>
      <c r="G32" s="84">
        <v>7622.8965408538697</v>
      </c>
      <c r="H32">
        <v>0</v>
      </c>
      <c r="I32" s="84">
        <f t="shared" si="0"/>
        <v>33090.852095740571</v>
      </c>
      <c r="N32" s="82" t="s">
        <v>101</v>
      </c>
      <c r="O32" s="117">
        <v>12830.999999999998</v>
      </c>
      <c r="P32" s="117">
        <v>15980</v>
      </c>
      <c r="Q32" s="117">
        <v>10745</v>
      </c>
      <c r="R32" s="117">
        <v>16656</v>
      </c>
      <c r="S32" s="8"/>
      <c r="T32" s="82" t="s">
        <v>101</v>
      </c>
      <c r="U32" s="117">
        <v>2326</v>
      </c>
      <c r="V32" s="117">
        <v>2334</v>
      </c>
      <c r="W32" s="117">
        <v>1971.9999999999998</v>
      </c>
      <c r="X32" s="117">
        <v>2325</v>
      </c>
      <c r="Z32" s="82" t="s">
        <v>101</v>
      </c>
      <c r="AA32" s="117">
        <v>8244</v>
      </c>
      <c r="AB32" s="117">
        <v>11684.000000000002</v>
      </c>
      <c r="AC32" s="117">
        <v>8330</v>
      </c>
      <c r="AD32" s="117">
        <v>11235</v>
      </c>
      <c r="AF32" s="84"/>
      <c r="AG32" s="84"/>
      <c r="AH32" s="84"/>
      <c r="AI32" s="84"/>
      <c r="AJ32" s="84"/>
      <c r="AK32" s="84"/>
      <c r="AL32" s="84"/>
      <c r="AN32" s="117"/>
      <c r="AO32" s="117"/>
      <c r="AP32" s="117"/>
      <c r="AQ32" s="117"/>
      <c r="AR32" s="117"/>
    </row>
    <row r="33" spans="1:44">
      <c r="A33" s="142"/>
      <c r="B33" s="142"/>
      <c r="C33" s="5">
        <v>1.2916666666666701</v>
      </c>
      <c r="D33" s="84">
        <v>15410.1695998959</v>
      </c>
      <c r="E33" s="84">
        <v>3043.0841013282102</v>
      </c>
      <c r="F33" s="84">
        <v>9717.6639346625907</v>
      </c>
      <c r="G33" s="84">
        <v>8736.7255458538693</v>
      </c>
      <c r="H33">
        <v>0</v>
      </c>
      <c r="I33" s="84">
        <f t="shared" si="0"/>
        <v>36907.643181740576</v>
      </c>
      <c r="N33" s="82" t="s">
        <v>102</v>
      </c>
      <c r="O33" s="117">
        <v>12710.999999999998</v>
      </c>
      <c r="P33" s="117">
        <v>15086</v>
      </c>
      <c r="Q33" s="117">
        <v>10403</v>
      </c>
      <c r="R33" s="117">
        <v>15761</v>
      </c>
      <c r="S33" s="8"/>
      <c r="T33" s="82" t="s">
        <v>102</v>
      </c>
      <c r="U33" s="117">
        <v>2287</v>
      </c>
      <c r="V33" s="117">
        <v>2228</v>
      </c>
      <c r="W33" s="117">
        <v>1927</v>
      </c>
      <c r="X33" s="117">
        <v>2251</v>
      </c>
      <c r="Z33" s="82" t="s">
        <v>102</v>
      </c>
      <c r="AA33" s="117">
        <v>7865</v>
      </c>
      <c r="AB33" s="117">
        <v>11245</v>
      </c>
      <c r="AC33" s="117">
        <v>8098.9999999999991</v>
      </c>
      <c r="AD33" s="117">
        <v>10739</v>
      </c>
      <c r="AF33" s="84"/>
      <c r="AG33" s="84"/>
      <c r="AH33" s="84"/>
      <c r="AI33" s="84"/>
      <c r="AJ33" s="84"/>
      <c r="AK33" s="84"/>
      <c r="AL33" s="84"/>
      <c r="AN33" s="117"/>
      <c r="AO33" s="117"/>
      <c r="AP33" s="117"/>
      <c r="AQ33" s="117"/>
      <c r="AR33" s="117"/>
    </row>
    <row r="34" spans="1:44">
      <c r="A34" s="142"/>
      <c r="B34" s="142"/>
      <c r="C34" s="5">
        <v>1.3333333333333299</v>
      </c>
      <c r="D34" s="84">
        <v>16027.735067895899</v>
      </c>
      <c r="E34" s="84">
        <v>3142.8208013282101</v>
      </c>
      <c r="F34" s="84">
        <v>9968.6639346625907</v>
      </c>
      <c r="G34" s="84">
        <v>9081.4866798538696</v>
      </c>
      <c r="H34">
        <v>0</v>
      </c>
      <c r="I34" s="84">
        <f t="shared" si="0"/>
        <v>38220.706483740571</v>
      </c>
      <c r="N34" s="82" t="s">
        <v>103</v>
      </c>
      <c r="O34" s="117">
        <v>12623</v>
      </c>
      <c r="P34" s="117">
        <v>14428</v>
      </c>
      <c r="Q34" s="117">
        <v>10179</v>
      </c>
      <c r="R34" s="117">
        <v>15200</v>
      </c>
      <c r="S34" s="8"/>
      <c r="T34" s="82" t="s">
        <v>103</v>
      </c>
      <c r="U34" s="117">
        <v>2265</v>
      </c>
      <c r="V34" s="117">
        <v>2144</v>
      </c>
      <c r="W34" s="117">
        <v>1913</v>
      </c>
      <c r="X34" s="117">
        <v>2202</v>
      </c>
      <c r="Z34" s="82" t="s">
        <v>103</v>
      </c>
      <c r="AA34" s="117">
        <v>7688</v>
      </c>
      <c r="AB34" s="117">
        <v>10914</v>
      </c>
      <c r="AC34" s="117">
        <v>7980</v>
      </c>
      <c r="AD34" s="117">
        <v>10408</v>
      </c>
      <c r="AF34" s="84"/>
      <c r="AG34" s="84"/>
      <c r="AH34" s="84"/>
      <c r="AI34" s="84"/>
      <c r="AJ34" s="84"/>
      <c r="AK34" s="84"/>
      <c r="AL34" s="84"/>
      <c r="AN34" s="117"/>
      <c r="AO34" s="117"/>
      <c r="AP34" s="117"/>
      <c r="AQ34" s="117"/>
      <c r="AR34" s="117"/>
    </row>
    <row r="35" spans="1:44">
      <c r="A35" s="142"/>
      <c r="B35" s="142"/>
      <c r="C35" s="5">
        <v>1.375</v>
      </c>
      <c r="D35" s="84">
        <v>15660.5274308959</v>
      </c>
      <c r="E35" s="84">
        <v>3094.97360132821</v>
      </c>
      <c r="F35" s="84">
        <v>10003.6639346626</v>
      </c>
      <c r="G35" s="84">
        <v>8830.0678368538702</v>
      </c>
      <c r="H35">
        <v>0</v>
      </c>
      <c r="I35" s="84">
        <f t="shared" si="0"/>
        <v>37589.232803740582</v>
      </c>
      <c r="N35" s="82" t="s">
        <v>104</v>
      </c>
      <c r="O35" s="117">
        <v>12713.000000000002</v>
      </c>
      <c r="P35" s="117">
        <v>14055</v>
      </c>
      <c r="Q35" s="117">
        <v>10293.000000000002</v>
      </c>
      <c r="R35" s="117">
        <v>14994</v>
      </c>
      <c r="S35" s="8"/>
      <c r="T35" s="82" t="s">
        <v>104</v>
      </c>
      <c r="U35" s="117">
        <v>2296</v>
      </c>
      <c r="V35" s="117">
        <v>2105</v>
      </c>
      <c r="W35" s="117">
        <v>1916</v>
      </c>
      <c r="X35" s="117">
        <v>2159</v>
      </c>
      <c r="Z35" s="82" t="s">
        <v>104</v>
      </c>
      <c r="AA35" s="117">
        <v>7576.0000000000009</v>
      </c>
      <c r="AB35" s="117">
        <v>10753</v>
      </c>
      <c r="AC35" s="117">
        <v>7997</v>
      </c>
      <c r="AD35" s="117">
        <v>10361</v>
      </c>
      <c r="AF35" s="84"/>
      <c r="AG35" s="84"/>
      <c r="AH35" s="84"/>
      <c r="AI35" s="84"/>
      <c r="AJ35" s="84"/>
      <c r="AK35" s="84"/>
      <c r="AL35" s="84"/>
      <c r="AN35" s="117"/>
      <c r="AO35" s="117"/>
      <c r="AP35" s="117"/>
      <c r="AQ35" s="117"/>
      <c r="AR35" s="117"/>
    </row>
    <row r="36" spans="1:44">
      <c r="A36" s="142"/>
      <c r="B36" s="142"/>
      <c r="C36" s="5">
        <v>1.4166666666666701</v>
      </c>
      <c r="D36" s="84">
        <v>15485.393380895899</v>
      </c>
      <c r="E36" s="84">
        <v>3075.4593013282101</v>
      </c>
      <c r="F36" s="84">
        <v>10097.6639346626</v>
      </c>
      <c r="G36" s="84">
        <v>8873.6841738538697</v>
      </c>
      <c r="H36">
        <v>0</v>
      </c>
      <c r="I36" s="84">
        <f t="shared" si="0"/>
        <v>37532.200790740579</v>
      </c>
      <c r="N36" s="82" t="s">
        <v>105</v>
      </c>
      <c r="O36" s="117">
        <v>13059</v>
      </c>
      <c r="P36" s="117">
        <v>14094</v>
      </c>
      <c r="Q36" s="117">
        <v>10517</v>
      </c>
      <c r="R36" s="117">
        <v>15349</v>
      </c>
      <c r="S36" s="8"/>
      <c r="T36" s="82" t="s">
        <v>105</v>
      </c>
      <c r="U36" s="117">
        <v>2343</v>
      </c>
      <c r="V36" s="117">
        <v>2071</v>
      </c>
      <c r="W36" s="117">
        <v>1940</v>
      </c>
      <c r="X36" s="117">
        <v>2200</v>
      </c>
      <c r="Z36" s="82" t="s">
        <v>105</v>
      </c>
      <c r="AA36" s="117">
        <v>7527</v>
      </c>
      <c r="AB36" s="117">
        <v>10754</v>
      </c>
      <c r="AC36" s="117">
        <v>8183</v>
      </c>
      <c r="AD36" s="117">
        <v>10714.999999999998</v>
      </c>
      <c r="AF36" s="84"/>
      <c r="AG36" s="84"/>
      <c r="AH36" s="84"/>
      <c r="AI36" s="84"/>
      <c r="AJ36" s="84"/>
      <c r="AK36" s="84"/>
      <c r="AL36" s="84"/>
      <c r="AN36" s="117"/>
      <c r="AO36" s="117"/>
      <c r="AP36" s="117"/>
      <c r="AQ36" s="117"/>
      <c r="AR36" s="117"/>
    </row>
    <row r="37" spans="1:44">
      <c r="A37" s="142"/>
      <c r="B37" s="142"/>
      <c r="C37" s="5">
        <v>1.4583333333333299</v>
      </c>
      <c r="D37" s="84">
        <v>15298.6912638959</v>
      </c>
      <c r="E37" s="84">
        <v>3051.62360132821</v>
      </c>
      <c r="F37" s="84">
        <v>10103.6639346626</v>
      </c>
      <c r="G37" s="84">
        <v>8854.3069528538799</v>
      </c>
      <c r="H37">
        <v>0</v>
      </c>
      <c r="I37" s="84">
        <f t="shared" si="0"/>
        <v>37308.285752740587</v>
      </c>
      <c r="N37" s="82" t="s">
        <v>106</v>
      </c>
      <c r="O37" s="117">
        <v>13693</v>
      </c>
      <c r="P37" s="117">
        <v>14764</v>
      </c>
      <c r="Q37" s="117">
        <v>11578</v>
      </c>
      <c r="R37" s="117">
        <v>16198.999999999998</v>
      </c>
      <c r="S37" s="8"/>
      <c r="T37" s="82" t="s">
        <v>106</v>
      </c>
      <c r="U37" s="117">
        <v>2411</v>
      </c>
      <c r="V37" s="117">
        <v>2103</v>
      </c>
      <c r="W37" s="117">
        <v>2030.0000000000002</v>
      </c>
      <c r="X37" s="117">
        <v>2319</v>
      </c>
      <c r="Z37" s="82" t="s">
        <v>106</v>
      </c>
      <c r="AA37" s="117">
        <v>7638</v>
      </c>
      <c r="AB37" s="117">
        <v>11117</v>
      </c>
      <c r="AC37" s="117">
        <v>8817</v>
      </c>
      <c r="AD37" s="117">
        <v>11160.000000000002</v>
      </c>
      <c r="AF37" s="84"/>
      <c r="AG37" s="84"/>
      <c r="AH37" s="84"/>
      <c r="AI37" s="84"/>
      <c r="AJ37" s="84"/>
      <c r="AK37" s="84"/>
      <c r="AL37" s="84"/>
      <c r="AN37" s="117"/>
      <c r="AO37" s="117"/>
      <c r="AP37" s="117"/>
      <c r="AQ37" s="117"/>
      <c r="AR37" s="117"/>
    </row>
    <row r="38" spans="1:44">
      <c r="A38" s="142"/>
      <c r="B38" s="142"/>
      <c r="C38" s="5">
        <v>1.5</v>
      </c>
      <c r="D38" s="84">
        <v>14986.705505895899</v>
      </c>
      <c r="E38" s="84">
        <v>3005.4652013282098</v>
      </c>
      <c r="F38" s="84">
        <v>10057.6639346626</v>
      </c>
      <c r="G38" s="84">
        <v>8742.75142485387</v>
      </c>
      <c r="H38">
        <v>0</v>
      </c>
      <c r="I38" s="84">
        <f t="shared" si="0"/>
        <v>36792.58606674058</v>
      </c>
      <c r="N38" s="82" t="s">
        <v>107</v>
      </c>
      <c r="O38" s="117">
        <v>14529</v>
      </c>
      <c r="P38" s="117">
        <v>15857.000000000002</v>
      </c>
      <c r="Q38" s="117">
        <v>13603</v>
      </c>
      <c r="R38" s="117">
        <v>17095</v>
      </c>
      <c r="S38" s="8"/>
      <c r="T38" s="82" t="s">
        <v>107</v>
      </c>
      <c r="U38" s="117">
        <v>2482</v>
      </c>
      <c r="V38" s="117">
        <v>2199</v>
      </c>
      <c r="W38" s="117">
        <v>2242</v>
      </c>
      <c r="X38" s="117">
        <v>2383</v>
      </c>
      <c r="Z38" s="82" t="s">
        <v>107</v>
      </c>
      <c r="AA38" s="117">
        <v>7936</v>
      </c>
      <c r="AB38" s="117">
        <v>11556</v>
      </c>
      <c r="AC38" s="117">
        <v>9842</v>
      </c>
      <c r="AD38" s="117">
        <v>11730</v>
      </c>
      <c r="AF38" s="84"/>
      <c r="AG38" s="84"/>
      <c r="AH38" s="84"/>
      <c r="AI38" s="84"/>
      <c r="AJ38" s="84"/>
      <c r="AK38" s="84"/>
      <c r="AL38" s="84"/>
      <c r="AN38" s="117"/>
      <c r="AO38" s="117"/>
      <c r="AP38" s="117"/>
      <c r="AQ38" s="117"/>
      <c r="AR38" s="117"/>
    </row>
    <row r="39" spans="1:44">
      <c r="A39" s="142"/>
      <c r="B39" s="142"/>
      <c r="C39" s="5">
        <v>1.5416666666666701</v>
      </c>
      <c r="D39" s="84">
        <v>14688.7934048959</v>
      </c>
      <c r="E39" s="84">
        <v>2956.2789013282099</v>
      </c>
      <c r="F39" s="84">
        <v>10012.6639346626</v>
      </c>
      <c r="G39" s="84">
        <v>8667.8290538538604</v>
      </c>
      <c r="H39">
        <v>0</v>
      </c>
      <c r="I39" s="84">
        <f t="shared" si="0"/>
        <v>36325.565294740569</v>
      </c>
      <c r="N39" s="82" t="s">
        <v>108</v>
      </c>
      <c r="O39" s="117">
        <v>15099</v>
      </c>
      <c r="P39" s="117">
        <v>16534</v>
      </c>
      <c r="Q39" s="117">
        <v>14742</v>
      </c>
      <c r="R39" s="117">
        <v>18380</v>
      </c>
      <c r="S39" s="8"/>
      <c r="T39" s="82" t="s">
        <v>108</v>
      </c>
      <c r="U39" s="117">
        <v>2562.9999999999995</v>
      </c>
      <c r="V39" s="117">
        <v>2260</v>
      </c>
      <c r="W39" s="117">
        <v>2402</v>
      </c>
      <c r="X39" s="117">
        <v>2514</v>
      </c>
      <c r="Z39" s="82" t="s">
        <v>108</v>
      </c>
      <c r="AA39" s="117">
        <v>8105</v>
      </c>
      <c r="AB39" s="117">
        <v>11821</v>
      </c>
      <c r="AC39" s="117">
        <v>10302</v>
      </c>
      <c r="AD39" s="117">
        <v>12559</v>
      </c>
      <c r="AF39" s="84"/>
      <c r="AG39" s="84"/>
      <c r="AH39" s="84"/>
      <c r="AI39" s="84"/>
      <c r="AJ39" s="84"/>
      <c r="AK39" s="84"/>
      <c r="AL39" s="84"/>
      <c r="AN39" s="117"/>
      <c r="AO39" s="117"/>
      <c r="AP39" s="117"/>
      <c r="AQ39" s="117"/>
      <c r="AR39" s="117"/>
    </row>
    <row r="40" spans="1:44">
      <c r="A40" s="142"/>
      <c r="B40" s="142"/>
      <c r="C40" s="5">
        <v>1.5833333333333299</v>
      </c>
      <c r="D40" s="84">
        <v>14385.980853895901</v>
      </c>
      <c r="E40" s="84">
        <v>2919.64020132821</v>
      </c>
      <c r="F40" s="84">
        <v>10000.6639346626</v>
      </c>
      <c r="G40" s="84">
        <v>8539.3347158538709</v>
      </c>
      <c r="H40">
        <v>0</v>
      </c>
      <c r="I40" s="84">
        <f t="shared" si="0"/>
        <v>35845.619705740581</v>
      </c>
      <c r="N40" s="82" t="s">
        <v>109</v>
      </c>
      <c r="O40" s="117">
        <v>15850</v>
      </c>
      <c r="P40" s="117">
        <v>17362</v>
      </c>
      <c r="Q40" s="117">
        <v>14536</v>
      </c>
      <c r="R40" s="117">
        <v>20052</v>
      </c>
      <c r="S40" s="8"/>
      <c r="T40" s="82" t="s">
        <v>109</v>
      </c>
      <c r="U40" s="117">
        <v>2671</v>
      </c>
      <c r="V40" s="117">
        <v>2370</v>
      </c>
      <c r="W40" s="117">
        <v>2370</v>
      </c>
      <c r="X40" s="117">
        <v>2684.0000000000005</v>
      </c>
      <c r="Z40" s="82" t="s">
        <v>109</v>
      </c>
      <c r="AA40" s="117">
        <v>8442</v>
      </c>
      <c r="AB40" s="117">
        <v>12369.000000000002</v>
      </c>
      <c r="AC40" s="117">
        <v>10274</v>
      </c>
      <c r="AD40" s="117">
        <v>13509</v>
      </c>
      <c r="AF40" s="84"/>
      <c r="AG40" s="84"/>
      <c r="AH40" s="84"/>
      <c r="AI40" s="84"/>
      <c r="AJ40" s="84"/>
      <c r="AK40" s="84"/>
      <c r="AL40" s="84"/>
      <c r="AN40" s="117"/>
      <c r="AO40" s="117"/>
      <c r="AP40" s="117"/>
      <c r="AQ40" s="117"/>
      <c r="AR40" s="117"/>
    </row>
    <row r="41" spans="1:44">
      <c r="A41" s="142"/>
      <c r="B41" s="142"/>
      <c r="C41" s="5">
        <v>1.625</v>
      </c>
      <c r="D41" s="84">
        <v>14128.2744658959</v>
      </c>
      <c r="E41" s="84">
        <v>2890.8609013282098</v>
      </c>
      <c r="F41" s="84">
        <v>9936.6639346625907</v>
      </c>
      <c r="G41" s="84">
        <v>8388.1531698538693</v>
      </c>
      <c r="H41">
        <v>0</v>
      </c>
      <c r="I41" s="84">
        <f t="shared" si="0"/>
        <v>35343.952471740566</v>
      </c>
      <c r="N41" s="82" t="s">
        <v>110</v>
      </c>
      <c r="O41" s="117">
        <v>15967</v>
      </c>
      <c r="P41" s="117">
        <v>18451</v>
      </c>
      <c r="Q41" s="117">
        <v>14648.000000000002</v>
      </c>
      <c r="R41" s="117">
        <v>21827</v>
      </c>
      <c r="S41" s="8"/>
      <c r="T41" s="82" t="s">
        <v>110</v>
      </c>
      <c r="U41" s="117">
        <v>2676</v>
      </c>
      <c r="V41" s="117">
        <v>2527</v>
      </c>
      <c r="W41" s="117">
        <v>2371</v>
      </c>
      <c r="X41" s="117">
        <v>2822</v>
      </c>
      <c r="Z41" s="82" t="s">
        <v>110</v>
      </c>
      <c r="AA41" s="117">
        <v>8827</v>
      </c>
      <c r="AB41" s="117">
        <v>13173</v>
      </c>
      <c r="AC41" s="117">
        <v>10541</v>
      </c>
      <c r="AD41" s="117">
        <v>14661</v>
      </c>
      <c r="AF41" s="84"/>
      <c r="AG41" s="84"/>
      <c r="AH41" s="84"/>
      <c r="AI41" s="84"/>
      <c r="AJ41" s="84"/>
      <c r="AK41" s="84"/>
      <c r="AL41" s="84"/>
      <c r="AN41" s="117"/>
      <c r="AO41" s="117"/>
      <c r="AP41" s="117"/>
      <c r="AQ41" s="117"/>
      <c r="AR41" s="117"/>
    </row>
    <row r="42" spans="1:44">
      <c r="A42" s="142"/>
      <c r="B42" s="142"/>
      <c r="C42" s="5">
        <v>1.6666666666666701</v>
      </c>
      <c r="D42" s="84">
        <v>14009.9816318959</v>
      </c>
      <c r="E42" s="84">
        <v>2889.2062013282102</v>
      </c>
      <c r="F42" s="84">
        <v>9960.6639346625907</v>
      </c>
      <c r="G42" s="84">
        <v>8330.8786768538703</v>
      </c>
      <c r="H42">
        <v>0</v>
      </c>
      <c r="I42" s="84">
        <f t="shared" si="0"/>
        <v>35190.73044474057</v>
      </c>
      <c r="N42" s="82" t="s">
        <v>111</v>
      </c>
      <c r="O42" s="117">
        <v>15607</v>
      </c>
      <c r="P42" s="117">
        <v>19753</v>
      </c>
      <c r="Q42" s="117">
        <v>14737</v>
      </c>
      <c r="R42" s="117">
        <v>23483</v>
      </c>
      <c r="S42" s="8"/>
      <c r="T42" s="82" t="s">
        <v>111</v>
      </c>
      <c r="U42" s="117">
        <v>2606</v>
      </c>
      <c r="V42" s="117">
        <v>2701</v>
      </c>
      <c r="W42" s="117">
        <v>2374</v>
      </c>
      <c r="X42" s="117">
        <v>2945</v>
      </c>
      <c r="Z42" s="82" t="s">
        <v>111</v>
      </c>
      <c r="AA42" s="117">
        <v>9111</v>
      </c>
      <c r="AB42" s="117">
        <v>14242.999999999998</v>
      </c>
      <c r="AC42" s="117">
        <v>10801</v>
      </c>
      <c r="AD42" s="117">
        <v>15651</v>
      </c>
      <c r="AF42" s="84"/>
      <c r="AG42" s="84"/>
      <c r="AH42" s="84"/>
      <c r="AI42" s="84"/>
      <c r="AJ42" s="84"/>
      <c r="AK42" s="84"/>
      <c r="AL42" s="84"/>
      <c r="AN42" s="117"/>
      <c r="AO42" s="117"/>
      <c r="AP42" s="117"/>
      <c r="AQ42" s="117"/>
      <c r="AR42" s="117"/>
    </row>
    <row r="43" spans="1:44">
      <c r="A43" s="142"/>
      <c r="B43" s="142"/>
      <c r="C43" s="5">
        <v>1.7083333333333299</v>
      </c>
      <c r="D43" s="84">
        <v>14104.3077628959</v>
      </c>
      <c r="E43" s="84">
        <v>2884.8247013282098</v>
      </c>
      <c r="F43" s="84">
        <v>10053.6639346626</v>
      </c>
      <c r="G43" s="84">
        <v>8485.8821278538708</v>
      </c>
      <c r="H43">
        <v>0</v>
      </c>
      <c r="I43" s="84">
        <f t="shared" si="0"/>
        <v>35528.678526740579</v>
      </c>
      <c r="N43" s="82" t="s">
        <v>112</v>
      </c>
      <c r="O43" s="117">
        <v>14999</v>
      </c>
      <c r="P43" s="117">
        <v>21002</v>
      </c>
      <c r="Q43" s="117">
        <v>14819</v>
      </c>
      <c r="R43" s="117">
        <v>24916</v>
      </c>
      <c r="S43" s="8"/>
      <c r="T43" s="82" t="s">
        <v>112</v>
      </c>
      <c r="U43" s="117">
        <v>2544</v>
      </c>
      <c r="V43" s="117">
        <v>2869</v>
      </c>
      <c r="W43" s="117">
        <v>2372</v>
      </c>
      <c r="X43" s="117">
        <v>3066</v>
      </c>
      <c r="Z43" s="82" t="s">
        <v>112</v>
      </c>
      <c r="AA43" s="117">
        <v>9183</v>
      </c>
      <c r="AB43" s="117">
        <v>15188</v>
      </c>
      <c r="AC43" s="117">
        <v>10960</v>
      </c>
      <c r="AD43" s="117">
        <v>16423</v>
      </c>
      <c r="AF43" s="84"/>
      <c r="AG43" s="84"/>
      <c r="AH43" s="84"/>
      <c r="AI43" s="84"/>
      <c r="AJ43" s="84"/>
      <c r="AK43" s="84"/>
      <c r="AL43" s="84"/>
      <c r="AN43" s="117"/>
      <c r="AO43" s="117"/>
      <c r="AP43" s="117"/>
      <c r="AQ43" s="117"/>
      <c r="AR43" s="117"/>
    </row>
    <row r="44" spans="1:44">
      <c r="A44" s="142"/>
      <c r="B44" s="142"/>
      <c r="C44" s="5">
        <v>1.75</v>
      </c>
      <c r="D44" s="84">
        <v>14484.2526138959</v>
      </c>
      <c r="E44" s="84">
        <v>2875.0193013282101</v>
      </c>
      <c r="F44" s="84">
        <v>10111.6639346626</v>
      </c>
      <c r="G44" s="84">
        <v>8853.3690908538701</v>
      </c>
      <c r="H44">
        <v>0</v>
      </c>
      <c r="I44" s="84">
        <f t="shared" si="0"/>
        <v>36324.304940740578</v>
      </c>
      <c r="N44" s="82" t="s">
        <v>113</v>
      </c>
      <c r="O44" s="117">
        <v>14612</v>
      </c>
      <c r="P44" s="117">
        <v>22451</v>
      </c>
      <c r="Q44" s="117">
        <v>14757</v>
      </c>
      <c r="R44" s="117">
        <v>26147</v>
      </c>
      <c r="S44" s="8"/>
      <c r="T44" s="82" t="s">
        <v>113</v>
      </c>
      <c r="U44" s="117">
        <v>2488</v>
      </c>
      <c r="V44" s="117">
        <v>3012.0000000000005</v>
      </c>
      <c r="W44" s="117">
        <v>2348</v>
      </c>
      <c r="X44" s="117">
        <v>3181</v>
      </c>
      <c r="Z44" s="82" t="s">
        <v>113</v>
      </c>
      <c r="AA44" s="117">
        <v>9121</v>
      </c>
      <c r="AB44" s="117">
        <v>16022</v>
      </c>
      <c r="AC44" s="117">
        <v>10995</v>
      </c>
      <c r="AD44" s="117">
        <v>17096</v>
      </c>
      <c r="AF44" s="84"/>
      <c r="AG44" s="84"/>
      <c r="AH44" s="84"/>
      <c r="AI44" s="84"/>
      <c r="AJ44" s="84"/>
      <c r="AK44" s="84"/>
      <c r="AL44" s="84"/>
      <c r="AN44" s="117"/>
      <c r="AO44" s="117"/>
      <c r="AP44" s="117"/>
      <c r="AQ44" s="117"/>
      <c r="AR44" s="117"/>
    </row>
    <row r="45" spans="1:44">
      <c r="A45" s="142"/>
      <c r="B45" s="142"/>
      <c r="C45" s="5">
        <v>1.7916666666666701</v>
      </c>
      <c r="D45" s="84">
        <v>15078.2130938959</v>
      </c>
      <c r="E45" s="84">
        <v>2950.3976013282099</v>
      </c>
      <c r="F45" s="84">
        <v>10465.6639346626</v>
      </c>
      <c r="G45" s="84">
        <v>9395.4105638538695</v>
      </c>
      <c r="H45">
        <v>0</v>
      </c>
      <c r="I45" s="84">
        <f t="shared" si="0"/>
        <v>37889.685193740581</v>
      </c>
      <c r="N45" s="82" t="s">
        <v>114</v>
      </c>
      <c r="O45" s="117">
        <v>14226</v>
      </c>
      <c r="P45" s="117">
        <v>23950.999999999996</v>
      </c>
      <c r="Q45" s="117">
        <v>14701</v>
      </c>
      <c r="R45" s="117">
        <v>26969</v>
      </c>
      <c r="S45" s="8"/>
      <c r="T45" s="82" t="s">
        <v>114</v>
      </c>
      <c r="U45" s="117">
        <v>2427</v>
      </c>
      <c r="V45" s="117">
        <v>3177</v>
      </c>
      <c r="W45" s="117">
        <v>2337</v>
      </c>
      <c r="X45" s="117">
        <v>3281</v>
      </c>
      <c r="Z45" s="82" t="s">
        <v>114</v>
      </c>
      <c r="AA45" s="117">
        <v>9056</v>
      </c>
      <c r="AB45" s="117">
        <v>16842</v>
      </c>
      <c r="AC45" s="117">
        <v>11127</v>
      </c>
      <c r="AD45" s="117">
        <v>17415</v>
      </c>
      <c r="AF45" s="84"/>
      <c r="AG45" s="84"/>
      <c r="AH45" s="84"/>
      <c r="AI45" s="84"/>
      <c r="AJ45" s="84"/>
      <c r="AK45" s="84"/>
      <c r="AL45" s="84"/>
      <c r="AN45" s="117"/>
      <c r="AO45" s="117"/>
      <c r="AP45" s="117"/>
      <c r="AQ45" s="117"/>
      <c r="AR45" s="117"/>
    </row>
    <row r="46" spans="1:44">
      <c r="A46" s="142"/>
      <c r="B46" s="142"/>
      <c r="C46" s="5">
        <v>1.8333333333333299</v>
      </c>
      <c r="D46" s="84">
        <v>14985.4685708959</v>
      </c>
      <c r="E46" s="84">
        <v>3018.0763013282099</v>
      </c>
      <c r="F46" s="84">
        <v>10459.6639346626</v>
      </c>
      <c r="G46" s="84">
        <v>9476.0013908538804</v>
      </c>
      <c r="H46">
        <v>0</v>
      </c>
      <c r="I46" s="84">
        <f t="shared" si="0"/>
        <v>37939.210197740591</v>
      </c>
      <c r="N46" s="82" t="s">
        <v>115</v>
      </c>
      <c r="O46" s="117">
        <v>13797</v>
      </c>
      <c r="P46" s="117">
        <v>25056</v>
      </c>
      <c r="Q46" s="117">
        <v>14483</v>
      </c>
      <c r="R46" s="117">
        <v>27509</v>
      </c>
      <c r="S46" s="8"/>
      <c r="T46" s="82" t="s">
        <v>115</v>
      </c>
      <c r="U46" s="117">
        <v>2369</v>
      </c>
      <c r="V46" s="117">
        <v>3262</v>
      </c>
      <c r="W46" s="117">
        <v>2328</v>
      </c>
      <c r="X46" s="117">
        <v>3377</v>
      </c>
      <c r="Z46" s="82" t="s">
        <v>115</v>
      </c>
      <c r="AA46" s="117">
        <v>9044</v>
      </c>
      <c r="AB46" s="117">
        <v>17362</v>
      </c>
      <c r="AC46" s="117">
        <v>11172</v>
      </c>
      <c r="AD46" s="117">
        <v>17597</v>
      </c>
      <c r="AF46" s="84"/>
      <c r="AG46" s="84"/>
      <c r="AH46" s="84"/>
      <c r="AI46" s="84"/>
      <c r="AJ46" s="84"/>
      <c r="AK46" s="84"/>
      <c r="AL46" s="84"/>
      <c r="AN46" s="117"/>
      <c r="AO46" s="117"/>
      <c r="AP46" s="117"/>
      <c r="AQ46" s="117"/>
      <c r="AR46" s="117"/>
    </row>
    <row r="47" spans="1:44">
      <c r="A47" s="142"/>
      <c r="B47" s="142"/>
      <c r="C47" s="5">
        <v>1.875</v>
      </c>
      <c r="D47" s="84">
        <v>14788.5456348959</v>
      </c>
      <c r="E47" s="84">
        <v>3004.7300013282102</v>
      </c>
      <c r="F47" s="84">
        <v>10298.6639346626</v>
      </c>
      <c r="G47" s="84">
        <v>9342.5304728538595</v>
      </c>
      <c r="H47">
        <v>0</v>
      </c>
      <c r="I47" s="84">
        <f t="shared" si="0"/>
        <v>37434.47004374057</v>
      </c>
      <c r="N47" s="82" t="s">
        <v>116</v>
      </c>
      <c r="O47" s="117">
        <v>13635</v>
      </c>
      <c r="P47" s="117">
        <v>25758</v>
      </c>
      <c r="Q47" s="117">
        <v>14335</v>
      </c>
      <c r="R47" s="117">
        <v>27708</v>
      </c>
      <c r="S47" s="8"/>
      <c r="T47" s="82" t="s">
        <v>116</v>
      </c>
      <c r="U47" s="117">
        <v>2334</v>
      </c>
      <c r="V47" s="117">
        <v>3368</v>
      </c>
      <c r="W47" s="117">
        <v>2313</v>
      </c>
      <c r="X47" s="117">
        <v>3416</v>
      </c>
      <c r="Z47" s="82" t="s">
        <v>116</v>
      </c>
      <c r="AA47" s="117">
        <v>9071</v>
      </c>
      <c r="AB47" s="117">
        <v>17463</v>
      </c>
      <c r="AC47" s="117">
        <v>11173</v>
      </c>
      <c r="AD47" s="117">
        <v>17459</v>
      </c>
      <c r="AF47" s="84"/>
      <c r="AG47" s="84"/>
      <c r="AH47" s="84"/>
      <c r="AI47" s="84"/>
      <c r="AJ47" s="84"/>
      <c r="AK47" s="84"/>
      <c r="AL47" s="84"/>
      <c r="AN47" s="117"/>
      <c r="AO47" s="117"/>
      <c r="AP47" s="117"/>
      <c r="AQ47" s="117"/>
      <c r="AR47" s="117"/>
    </row>
    <row r="48" spans="1:44">
      <c r="A48" s="142"/>
      <c r="B48" s="142"/>
      <c r="C48" s="5">
        <v>1.9166666666666701</v>
      </c>
      <c r="D48" s="84">
        <v>14321.196331895901</v>
      </c>
      <c r="E48" s="84">
        <v>2983.8696013282101</v>
      </c>
      <c r="F48" s="84">
        <v>9962.6639346625907</v>
      </c>
      <c r="G48" s="84">
        <v>8962.4712298538707</v>
      </c>
      <c r="H48">
        <v>0</v>
      </c>
      <c r="I48" s="84">
        <f t="shared" si="0"/>
        <v>36230.201097740573</v>
      </c>
      <c r="N48" s="82" t="s">
        <v>117</v>
      </c>
      <c r="O48" s="117">
        <v>14169</v>
      </c>
      <c r="P48" s="117">
        <v>25648</v>
      </c>
      <c r="Q48" s="117">
        <v>14392</v>
      </c>
      <c r="R48" s="117">
        <v>27383</v>
      </c>
      <c r="S48" s="8"/>
      <c r="T48" s="82" t="s">
        <v>117</v>
      </c>
      <c r="U48" s="117">
        <v>2345</v>
      </c>
      <c r="V48" s="117">
        <v>3407</v>
      </c>
      <c r="W48" s="117">
        <v>2310</v>
      </c>
      <c r="X48" s="117">
        <v>3396</v>
      </c>
      <c r="Z48" s="82" t="s">
        <v>117</v>
      </c>
      <c r="AA48" s="117">
        <v>9239</v>
      </c>
      <c r="AB48" s="117">
        <v>17367</v>
      </c>
      <c r="AC48" s="117">
        <v>11156</v>
      </c>
      <c r="AD48" s="117">
        <v>17198</v>
      </c>
      <c r="AF48" s="84"/>
      <c r="AG48" s="84"/>
      <c r="AH48" s="84"/>
      <c r="AI48" s="84"/>
      <c r="AJ48" s="84"/>
      <c r="AK48" s="84"/>
      <c r="AL48" s="84"/>
      <c r="AN48" s="117"/>
      <c r="AO48" s="117"/>
      <c r="AP48" s="117"/>
      <c r="AQ48" s="117"/>
      <c r="AR48" s="117"/>
    </row>
    <row r="49" spans="1:44">
      <c r="A49" s="142"/>
      <c r="B49" s="142"/>
      <c r="C49" s="5">
        <v>1.9583333333333299</v>
      </c>
      <c r="D49" s="84">
        <v>13684.9299428959</v>
      </c>
      <c r="E49" s="84">
        <v>2905.6742013282101</v>
      </c>
      <c r="F49" s="84">
        <v>9419.6639346625907</v>
      </c>
      <c r="G49" s="84">
        <v>8335.6305518538702</v>
      </c>
      <c r="H49">
        <v>0</v>
      </c>
      <c r="I49" s="84">
        <f t="shared" si="0"/>
        <v>34345.898630740572</v>
      </c>
      <c r="N49" s="82" t="s">
        <v>118</v>
      </c>
      <c r="O49" s="117">
        <v>15622</v>
      </c>
      <c r="P49" s="117">
        <v>24575.999999999996</v>
      </c>
      <c r="Q49" s="117">
        <v>15028</v>
      </c>
      <c r="R49" s="117">
        <v>26480</v>
      </c>
      <c r="S49" s="8"/>
      <c r="T49" s="82" t="s">
        <v>118</v>
      </c>
      <c r="U49" s="117">
        <v>2475</v>
      </c>
      <c r="V49" s="117">
        <v>3351</v>
      </c>
      <c r="W49" s="117">
        <v>2291</v>
      </c>
      <c r="X49" s="117">
        <v>3400.0000000000005</v>
      </c>
      <c r="Z49" s="82" t="s">
        <v>118</v>
      </c>
      <c r="AA49" s="117">
        <v>9954</v>
      </c>
      <c r="AB49" s="117">
        <v>17061</v>
      </c>
      <c r="AC49" s="117">
        <v>11399.999999999998</v>
      </c>
      <c r="AD49" s="117">
        <v>16545</v>
      </c>
      <c r="AF49" s="84"/>
      <c r="AG49" s="84"/>
      <c r="AH49" s="84"/>
      <c r="AI49" s="84"/>
      <c r="AJ49" s="84"/>
      <c r="AK49" s="84"/>
      <c r="AL49" s="84"/>
      <c r="AN49" s="117"/>
      <c r="AO49" s="117"/>
      <c r="AP49" s="117"/>
      <c r="AQ49" s="117"/>
      <c r="AR49" s="117"/>
    </row>
    <row r="50" spans="1:44">
      <c r="A50" s="142"/>
      <c r="B50" s="142"/>
      <c r="C50" s="29" t="s">
        <v>124</v>
      </c>
      <c r="D50" s="84">
        <v>12836.9071168959</v>
      </c>
      <c r="E50" s="84">
        <v>2800.2656013282099</v>
      </c>
      <c r="F50" s="84">
        <v>8849.6639346625907</v>
      </c>
      <c r="G50" s="84">
        <v>7613.4143498538697</v>
      </c>
      <c r="H50">
        <v>0</v>
      </c>
      <c r="I50" s="84">
        <f t="shared" si="0"/>
        <v>32100.25100274057</v>
      </c>
      <c r="N50" s="82" t="s">
        <v>119</v>
      </c>
      <c r="O50" s="117">
        <v>17089</v>
      </c>
      <c r="P50" s="117">
        <v>23256</v>
      </c>
      <c r="Q50" s="117">
        <v>15940</v>
      </c>
      <c r="R50" s="117">
        <v>25442</v>
      </c>
      <c r="S50" s="8"/>
      <c r="T50" s="82" t="s">
        <v>119</v>
      </c>
      <c r="U50" s="117">
        <v>2692</v>
      </c>
      <c r="V50" s="117">
        <v>3255</v>
      </c>
      <c r="W50" s="117">
        <v>2431</v>
      </c>
      <c r="X50" s="117">
        <v>3231</v>
      </c>
      <c r="Z50" s="82" t="s">
        <v>119</v>
      </c>
      <c r="AA50" s="117">
        <v>10466</v>
      </c>
      <c r="AB50" s="117">
        <v>16417</v>
      </c>
      <c r="AC50" s="117">
        <v>11744.000000000002</v>
      </c>
      <c r="AD50" s="117">
        <v>15772</v>
      </c>
      <c r="AF50" s="84"/>
      <c r="AG50" s="84"/>
      <c r="AH50" s="84"/>
      <c r="AI50" s="84"/>
      <c r="AJ50" s="84"/>
      <c r="AK50" s="84"/>
      <c r="AL50" s="84"/>
      <c r="AN50" s="117"/>
      <c r="AO50" s="117"/>
      <c r="AP50" s="117"/>
      <c r="AQ50" s="117"/>
      <c r="AR50" s="117"/>
    </row>
    <row r="51" spans="1:44">
      <c r="A51" s="142" t="s">
        <v>74</v>
      </c>
      <c r="B51" s="142" t="s">
        <v>86</v>
      </c>
      <c r="C51" s="5">
        <v>2.0416666666666701</v>
      </c>
      <c r="D51" s="84">
        <v>10881.0328161425</v>
      </c>
      <c r="E51" s="84">
        <v>2582.29353759886</v>
      </c>
      <c r="F51" s="84">
        <v>8291.4526332927308</v>
      </c>
      <c r="G51" s="84">
        <v>6720.9930800940501</v>
      </c>
      <c r="H51">
        <v>0</v>
      </c>
      <c r="I51" s="84">
        <f t="shared" si="0"/>
        <v>28475.772067128142</v>
      </c>
      <c r="N51" s="82" t="s">
        <v>120</v>
      </c>
      <c r="O51" s="117">
        <v>17498</v>
      </c>
      <c r="P51" s="117">
        <v>21818</v>
      </c>
      <c r="Q51" s="117">
        <v>15708</v>
      </c>
      <c r="R51" s="117">
        <v>24260</v>
      </c>
      <c r="S51" s="8"/>
      <c r="T51" s="82" t="s">
        <v>120</v>
      </c>
      <c r="U51" s="117">
        <v>2787</v>
      </c>
      <c r="V51" s="117">
        <v>3156</v>
      </c>
      <c r="W51" s="117">
        <v>2465</v>
      </c>
      <c r="X51" s="117">
        <v>3091</v>
      </c>
      <c r="Z51" s="82" t="s">
        <v>120</v>
      </c>
      <c r="AA51" s="117">
        <v>10552.999999999998</v>
      </c>
      <c r="AB51" s="117">
        <v>15576.000000000002</v>
      </c>
      <c r="AC51" s="117">
        <v>11573</v>
      </c>
      <c r="AD51" s="117">
        <v>15206</v>
      </c>
      <c r="AF51" s="84"/>
      <c r="AG51" s="84"/>
      <c r="AH51" s="84"/>
      <c r="AI51" s="84"/>
      <c r="AJ51" s="84"/>
      <c r="AK51" s="84"/>
      <c r="AL51" s="84"/>
      <c r="AN51" s="117"/>
      <c r="AO51" s="117"/>
      <c r="AP51" s="117"/>
      <c r="AQ51" s="117"/>
      <c r="AR51" s="117"/>
    </row>
    <row r="52" spans="1:44">
      <c r="A52" s="142"/>
      <c r="B52" s="142"/>
      <c r="C52" s="5">
        <v>2.0833333333333299</v>
      </c>
      <c r="D52" s="84">
        <v>10603.0576221425</v>
      </c>
      <c r="E52" s="84">
        <v>2550.74351659886</v>
      </c>
      <c r="F52" s="84">
        <v>8078.4526332927298</v>
      </c>
      <c r="G52" s="84">
        <v>6513.9930800940501</v>
      </c>
      <c r="H52">
        <v>0</v>
      </c>
      <c r="I52" s="84">
        <f t="shared" si="0"/>
        <v>27746.246852128141</v>
      </c>
      <c r="N52" s="82" t="s">
        <v>121</v>
      </c>
      <c r="O52" s="117">
        <v>17581</v>
      </c>
      <c r="P52" s="117">
        <v>20983</v>
      </c>
      <c r="Q52" s="117">
        <v>15299</v>
      </c>
      <c r="R52" s="117">
        <v>23450.000000000004</v>
      </c>
      <c r="S52" s="8"/>
      <c r="T52" s="82" t="s">
        <v>121</v>
      </c>
      <c r="U52" s="117">
        <v>2807</v>
      </c>
      <c r="V52" s="117">
        <v>3032.0000000000005</v>
      </c>
      <c r="W52" s="117">
        <v>2435</v>
      </c>
      <c r="X52" s="117">
        <v>3028</v>
      </c>
      <c r="Z52" s="82" t="s">
        <v>121</v>
      </c>
      <c r="AA52" s="117">
        <v>10477</v>
      </c>
      <c r="AB52" s="117">
        <v>15047</v>
      </c>
      <c r="AC52" s="117">
        <v>11335</v>
      </c>
      <c r="AD52" s="117">
        <v>14751</v>
      </c>
      <c r="AF52" s="84"/>
      <c r="AG52" s="84"/>
      <c r="AH52" s="84"/>
      <c r="AI52" s="84"/>
      <c r="AJ52" s="84"/>
      <c r="AK52" s="84"/>
      <c r="AL52" s="84"/>
      <c r="AN52" s="117"/>
      <c r="AO52" s="117"/>
      <c r="AP52" s="117"/>
      <c r="AQ52" s="117"/>
      <c r="AR52" s="117"/>
    </row>
    <row r="53" spans="1:44">
      <c r="A53" s="142"/>
      <c r="B53" s="142"/>
      <c r="C53" s="5">
        <v>2.125</v>
      </c>
      <c r="D53" s="84">
        <v>10511.140488142501</v>
      </c>
      <c r="E53" s="84">
        <v>2548.17711859886</v>
      </c>
      <c r="F53" s="84">
        <v>7959.4526332927298</v>
      </c>
      <c r="G53" s="84">
        <v>6407.9930800940501</v>
      </c>
      <c r="H53">
        <v>0</v>
      </c>
      <c r="I53" s="84">
        <f t="shared" si="0"/>
        <v>27426.763320128139</v>
      </c>
      <c r="N53" s="82" t="s">
        <v>122</v>
      </c>
      <c r="O53" s="117">
        <v>17283</v>
      </c>
      <c r="P53" s="117">
        <v>20306.000000000004</v>
      </c>
      <c r="Q53" s="117">
        <v>14505.999999999998</v>
      </c>
      <c r="R53" s="117">
        <v>21800</v>
      </c>
      <c r="S53" s="8"/>
      <c r="T53" s="82" t="s">
        <v>122</v>
      </c>
      <c r="U53" s="117">
        <v>2809</v>
      </c>
      <c r="V53" s="117">
        <v>2945</v>
      </c>
      <c r="W53" s="117">
        <v>2357</v>
      </c>
      <c r="X53" s="117">
        <v>2848</v>
      </c>
      <c r="Z53" s="82" t="s">
        <v>122</v>
      </c>
      <c r="AA53" s="117">
        <v>10080</v>
      </c>
      <c r="AB53" s="117">
        <v>14452</v>
      </c>
      <c r="AC53" s="117">
        <v>10861</v>
      </c>
      <c r="AD53" s="117">
        <v>13767</v>
      </c>
      <c r="AF53" s="84"/>
      <c r="AG53" s="84"/>
      <c r="AH53" s="84"/>
      <c r="AI53" s="84"/>
      <c r="AJ53" s="84"/>
      <c r="AK53" s="84"/>
      <c r="AL53" s="84"/>
      <c r="AN53" s="117"/>
      <c r="AO53" s="117"/>
      <c r="AP53" s="117"/>
      <c r="AQ53" s="117"/>
      <c r="AR53" s="117"/>
    </row>
    <row r="54" spans="1:44">
      <c r="A54" s="142"/>
      <c r="B54" s="142"/>
      <c r="C54" s="5">
        <v>2.1666666666666701</v>
      </c>
      <c r="D54" s="84">
        <v>10566.5528821425</v>
      </c>
      <c r="E54" s="84">
        <v>2560.7074545988598</v>
      </c>
      <c r="F54" s="84">
        <v>7965.4526332927298</v>
      </c>
      <c r="G54" s="84">
        <v>6374.9930800940501</v>
      </c>
      <c r="H54">
        <v>0</v>
      </c>
      <c r="I54" s="84">
        <f t="shared" si="0"/>
        <v>27467.706050128138</v>
      </c>
      <c r="N54" s="82" t="s">
        <v>123</v>
      </c>
      <c r="O54" s="117">
        <v>16343</v>
      </c>
      <c r="P54" s="117">
        <v>18597</v>
      </c>
      <c r="Q54" s="117">
        <v>13229</v>
      </c>
      <c r="R54" s="117">
        <v>19791</v>
      </c>
      <c r="S54" s="8"/>
      <c r="T54" s="82" t="s">
        <v>123</v>
      </c>
      <c r="U54" s="117">
        <v>2718.9999999999995</v>
      </c>
      <c r="V54" s="117">
        <v>2662</v>
      </c>
      <c r="W54" s="117">
        <v>2221</v>
      </c>
      <c r="X54" s="117">
        <v>2647</v>
      </c>
      <c r="Z54" s="82" t="s">
        <v>123</v>
      </c>
      <c r="AA54" s="117">
        <v>9496</v>
      </c>
      <c r="AB54" s="117">
        <v>13394</v>
      </c>
      <c r="AC54" s="117">
        <v>10197</v>
      </c>
      <c r="AD54" s="117">
        <v>12705</v>
      </c>
      <c r="AF54" s="84"/>
      <c r="AG54" s="84"/>
      <c r="AH54" s="84"/>
      <c r="AI54" s="84"/>
      <c r="AJ54" s="84"/>
      <c r="AK54" s="84"/>
      <c r="AL54" s="84"/>
      <c r="AN54" s="117"/>
      <c r="AO54" s="117"/>
      <c r="AP54" s="117"/>
      <c r="AQ54" s="117"/>
      <c r="AR54" s="117"/>
    </row>
    <row r="55" spans="1:44">
      <c r="A55" s="142"/>
      <c r="B55" s="142"/>
      <c r="C55" s="5">
        <v>2.2083333333333299</v>
      </c>
      <c r="D55" s="84">
        <v>10887.440872142501</v>
      </c>
      <c r="E55" s="84">
        <v>2601.30965159886</v>
      </c>
      <c r="F55" s="84">
        <v>8094.4526332927298</v>
      </c>
      <c r="G55" s="84">
        <v>6440.9930800940501</v>
      </c>
      <c r="H55">
        <v>0</v>
      </c>
      <c r="I55" s="84">
        <f t="shared" si="0"/>
        <v>28024.196237128141</v>
      </c>
      <c r="N55" s="82" t="s">
        <v>124</v>
      </c>
      <c r="O55" s="117">
        <v>15403</v>
      </c>
      <c r="P55" s="117">
        <v>16733</v>
      </c>
      <c r="Q55" s="117">
        <v>11926.000000000002</v>
      </c>
      <c r="R55" s="117">
        <v>18029</v>
      </c>
      <c r="S55" s="8"/>
      <c r="T55" s="82" t="s">
        <v>124</v>
      </c>
      <c r="U55" s="117">
        <v>2624</v>
      </c>
      <c r="V55" s="117">
        <v>2528.0000000000005</v>
      </c>
      <c r="W55" s="117">
        <v>2079</v>
      </c>
      <c r="X55" s="117">
        <v>2466</v>
      </c>
      <c r="Z55" s="82" t="s">
        <v>124</v>
      </c>
      <c r="AA55" s="117">
        <v>8709</v>
      </c>
      <c r="AB55" s="117">
        <v>12313</v>
      </c>
      <c r="AC55" s="117">
        <v>9385</v>
      </c>
      <c r="AD55" s="117">
        <v>11697</v>
      </c>
      <c r="AF55" s="84"/>
      <c r="AG55" s="84"/>
      <c r="AH55" s="84"/>
      <c r="AI55" s="84"/>
      <c r="AJ55" s="84"/>
      <c r="AK55" s="84"/>
      <c r="AL55" s="84"/>
      <c r="AN55" s="117"/>
      <c r="AO55" s="117"/>
      <c r="AP55" s="117"/>
      <c r="AQ55" s="117"/>
      <c r="AR55" s="117"/>
    </row>
    <row r="56" spans="1:44">
      <c r="A56" s="142"/>
      <c r="B56" s="142"/>
      <c r="C56" s="5">
        <v>2.25</v>
      </c>
      <c r="D56" s="84">
        <v>11850.1238931425</v>
      </c>
      <c r="E56" s="84">
        <v>2721.2927335988602</v>
      </c>
      <c r="F56" s="84">
        <v>8595.4526332927308</v>
      </c>
      <c r="G56" s="84">
        <v>6856.9930800940501</v>
      </c>
      <c r="H56">
        <v>0</v>
      </c>
      <c r="I56" s="84">
        <f t="shared" si="0"/>
        <v>30023.86234012814</v>
      </c>
      <c r="S56" s="8"/>
      <c r="T56" s="8"/>
      <c r="U56" s="8"/>
      <c r="V56" s="8"/>
      <c r="W56" s="8"/>
      <c r="X56" s="8"/>
      <c r="AF56" s="84"/>
      <c r="AG56" s="84"/>
      <c r="AH56" s="84"/>
      <c r="AI56" s="84"/>
      <c r="AJ56" s="84"/>
      <c r="AK56" s="84"/>
    </row>
    <row r="57" spans="1:44">
      <c r="A57" s="142"/>
      <c r="B57" s="142"/>
      <c r="C57" s="5">
        <v>2.2916666666666701</v>
      </c>
      <c r="D57" s="84">
        <v>13114.9629691425</v>
      </c>
      <c r="E57" s="84">
        <v>2865.8101785988601</v>
      </c>
      <c r="F57" s="84">
        <v>9232.4526332927308</v>
      </c>
      <c r="G57" s="84">
        <v>7779.9930800940501</v>
      </c>
      <c r="H57">
        <v>0</v>
      </c>
      <c r="I57" s="84">
        <f t="shared" si="0"/>
        <v>32993.218861128138</v>
      </c>
      <c r="S57" s="8"/>
      <c r="T57" s="8"/>
      <c r="U57" s="8"/>
      <c r="V57" s="8"/>
      <c r="W57" s="8"/>
      <c r="X57" s="8"/>
    </row>
    <row r="58" spans="1:44">
      <c r="A58" s="142"/>
      <c r="B58" s="142"/>
      <c r="C58" s="5">
        <v>2.3333333333333299</v>
      </c>
      <c r="D58" s="84">
        <v>13482.9626141425</v>
      </c>
      <c r="E58" s="84">
        <v>2902.6071115988598</v>
      </c>
      <c r="F58" s="84">
        <v>9459.4526332927308</v>
      </c>
      <c r="G58" s="84">
        <v>8053.9930800940501</v>
      </c>
      <c r="H58">
        <v>0</v>
      </c>
      <c r="I58" s="84">
        <f t="shared" si="0"/>
        <v>33899.015439128139</v>
      </c>
      <c r="N58" s="143" t="s">
        <v>11</v>
      </c>
      <c r="O58" s="143"/>
      <c r="P58" s="143"/>
      <c r="Q58" s="143"/>
      <c r="R58" s="143"/>
      <c r="S58" s="8"/>
      <c r="T58" s="143" t="s">
        <v>12</v>
      </c>
      <c r="U58" s="143"/>
      <c r="V58" s="143"/>
      <c r="W58" s="143"/>
      <c r="X58" s="143"/>
    </row>
    <row r="59" spans="1:44">
      <c r="A59" s="142"/>
      <c r="B59" s="142"/>
      <c r="C59" s="5">
        <v>2.375</v>
      </c>
      <c r="D59" s="84">
        <v>13487.182024142499</v>
      </c>
      <c r="E59" s="84">
        <v>2918.18422859886</v>
      </c>
      <c r="F59" s="84">
        <v>9638.4526332927308</v>
      </c>
      <c r="G59" s="84">
        <v>8094.9930800940501</v>
      </c>
      <c r="H59">
        <v>0</v>
      </c>
      <c r="I59" s="84">
        <f t="shared" si="0"/>
        <v>34138.811966128138</v>
      </c>
      <c r="N59" s="36"/>
      <c r="O59" s="36" t="s">
        <v>86</v>
      </c>
      <c r="P59" s="36" t="s">
        <v>87</v>
      </c>
      <c r="Q59" s="36" t="s">
        <v>88</v>
      </c>
      <c r="R59" s="36" t="s">
        <v>85</v>
      </c>
      <c r="S59" s="8"/>
      <c r="T59" s="36"/>
      <c r="U59" s="36" t="s">
        <v>86</v>
      </c>
      <c r="V59" s="36" t="s">
        <v>87</v>
      </c>
      <c r="W59" s="36" t="s">
        <v>88</v>
      </c>
      <c r="X59" s="36" t="s">
        <v>85</v>
      </c>
    </row>
    <row r="60" spans="1:44">
      <c r="A60" s="142"/>
      <c r="B60" s="142"/>
      <c r="C60" s="5">
        <v>2.4166666666666701</v>
      </c>
      <c r="D60" s="84">
        <v>13502.001395142501</v>
      </c>
      <c r="E60" s="84">
        <v>2892.8445035988598</v>
      </c>
      <c r="F60" s="84">
        <v>9819.4526332927308</v>
      </c>
      <c r="G60" s="84">
        <v>8247.9930800940492</v>
      </c>
      <c r="H60">
        <v>0</v>
      </c>
      <c r="I60" s="84">
        <f t="shared" si="0"/>
        <v>34462.291612128145</v>
      </c>
      <c r="N60" s="82" t="s">
        <v>101</v>
      </c>
      <c r="O60" s="117">
        <v>6840.0000000000009</v>
      </c>
      <c r="P60" s="117">
        <v>9727</v>
      </c>
      <c r="Q60" s="117">
        <v>6339</v>
      </c>
      <c r="R60" s="117">
        <v>9486</v>
      </c>
      <c r="S60" s="8"/>
      <c r="T60" s="82" t="s">
        <v>101</v>
      </c>
      <c r="U60" s="84">
        <v>0</v>
      </c>
      <c r="V60" s="84">
        <v>0</v>
      </c>
      <c r="W60" s="84">
        <v>0</v>
      </c>
      <c r="X60" s="84">
        <v>0</v>
      </c>
    </row>
    <row r="61" spans="1:44">
      <c r="A61" s="142"/>
      <c r="B61" s="142"/>
      <c r="C61" s="5">
        <v>2.4583333333333299</v>
      </c>
      <c r="D61" s="84">
        <v>13497.988055142499</v>
      </c>
      <c r="E61" s="84">
        <v>2894.91890559886</v>
      </c>
      <c r="F61" s="84">
        <v>9989.4526332927308</v>
      </c>
      <c r="G61" s="84">
        <v>8406.9930800940492</v>
      </c>
      <c r="H61">
        <v>0</v>
      </c>
      <c r="I61" s="84">
        <f t="shared" si="0"/>
        <v>34789.352674128138</v>
      </c>
      <c r="N61" s="82" t="s">
        <v>102</v>
      </c>
      <c r="O61" s="117">
        <v>6492</v>
      </c>
      <c r="P61" s="117">
        <v>9058</v>
      </c>
      <c r="Q61" s="117">
        <v>6004</v>
      </c>
      <c r="R61" s="117">
        <v>8953</v>
      </c>
      <c r="S61" s="8"/>
      <c r="T61" s="82" t="s">
        <v>102</v>
      </c>
      <c r="U61" s="84">
        <v>0</v>
      </c>
      <c r="V61" s="84">
        <v>0</v>
      </c>
      <c r="W61" s="84">
        <v>0</v>
      </c>
      <c r="X61" s="84">
        <v>0</v>
      </c>
    </row>
    <row r="62" spans="1:44">
      <c r="A62" s="142"/>
      <c r="B62" s="142"/>
      <c r="C62" s="5">
        <v>2.5</v>
      </c>
      <c r="D62" s="84">
        <v>13360.8899861425</v>
      </c>
      <c r="E62" s="84">
        <v>2872.22124659886</v>
      </c>
      <c r="F62" s="84">
        <v>10031.4526332927</v>
      </c>
      <c r="G62" s="84">
        <v>8477.9930800940492</v>
      </c>
      <c r="H62">
        <v>0</v>
      </c>
      <c r="I62" s="84">
        <f t="shared" si="0"/>
        <v>34742.556946128112</v>
      </c>
      <c r="N62" s="82" t="s">
        <v>103</v>
      </c>
      <c r="O62" s="117">
        <v>6357</v>
      </c>
      <c r="P62" s="117">
        <v>8584</v>
      </c>
      <c r="Q62" s="117">
        <v>5866</v>
      </c>
      <c r="R62" s="117">
        <v>8578</v>
      </c>
      <c r="S62" s="8"/>
      <c r="T62" s="82" t="s">
        <v>103</v>
      </c>
      <c r="U62" s="84">
        <v>0</v>
      </c>
      <c r="V62" s="84">
        <v>0</v>
      </c>
      <c r="W62" s="84">
        <v>0</v>
      </c>
      <c r="X62" s="84">
        <v>0</v>
      </c>
    </row>
    <row r="63" spans="1:44">
      <c r="A63" s="142"/>
      <c r="B63" s="142"/>
      <c r="C63" s="5">
        <v>2.5416666666666701</v>
      </c>
      <c r="D63" s="84">
        <v>13242.7057551425</v>
      </c>
      <c r="E63" s="84">
        <v>2860.6385875988599</v>
      </c>
      <c r="F63" s="84">
        <v>10043.4526332927</v>
      </c>
      <c r="G63" s="84">
        <v>8533.9930800940492</v>
      </c>
      <c r="H63">
        <v>0</v>
      </c>
      <c r="I63" s="84">
        <f t="shared" si="0"/>
        <v>34680.790056128113</v>
      </c>
      <c r="N63" s="82" t="s">
        <v>104</v>
      </c>
      <c r="O63" s="117">
        <v>6341</v>
      </c>
      <c r="P63" s="117">
        <v>8293</v>
      </c>
      <c r="Q63" s="117">
        <v>5835</v>
      </c>
      <c r="R63" s="117">
        <v>8368</v>
      </c>
      <c r="S63" s="8"/>
      <c r="T63" s="82" t="s">
        <v>104</v>
      </c>
      <c r="U63" s="84">
        <v>0</v>
      </c>
      <c r="V63" s="84">
        <v>0</v>
      </c>
      <c r="W63" s="84">
        <v>0</v>
      </c>
      <c r="X63" s="84">
        <v>0</v>
      </c>
    </row>
    <row r="64" spans="1:44">
      <c r="A64" s="142"/>
      <c r="B64" s="142"/>
      <c r="C64" s="5">
        <v>2.5833333333333299</v>
      </c>
      <c r="D64" s="84">
        <v>13183.8073201425</v>
      </c>
      <c r="E64" s="84">
        <v>2854.0745355988602</v>
      </c>
      <c r="F64" s="84">
        <v>10169.4526332927</v>
      </c>
      <c r="G64" s="84">
        <v>8598.9930800940492</v>
      </c>
      <c r="H64">
        <v>0</v>
      </c>
      <c r="I64" s="84">
        <f t="shared" si="0"/>
        <v>34806.327569128109</v>
      </c>
      <c r="N64" s="82" t="s">
        <v>105</v>
      </c>
      <c r="O64" s="117">
        <v>6442</v>
      </c>
      <c r="P64" s="117">
        <v>8207</v>
      </c>
      <c r="Q64" s="117">
        <v>5906</v>
      </c>
      <c r="R64" s="117">
        <v>8517</v>
      </c>
      <c r="S64" s="8"/>
      <c r="T64" s="82" t="s">
        <v>105</v>
      </c>
      <c r="U64" s="84">
        <v>0</v>
      </c>
      <c r="V64" s="84">
        <v>0</v>
      </c>
      <c r="W64" s="84">
        <v>0</v>
      </c>
      <c r="X64" s="84">
        <v>0</v>
      </c>
    </row>
    <row r="65" spans="1:24">
      <c r="A65" s="142"/>
      <c r="B65" s="142"/>
      <c r="C65" s="5">
        <v>2.625</v>
      </c>
      <c r="D65" s="84">
        <v>13105.7156671425</v>
      </c>
      <c r="E65" s="84">
        <v>2855.6445965988601</v>
      </c>
      <c r="F65" s="84">
        <v>10240.4526332927</v>
      </c>
      <c r="G65" s="84">
        <v>8630.9930800940492</v>
      </c>
      <c r="H65">
        <v>0</v>
      </c>
      <c r="I65" s="84">
        <f t="shared" si="0"/>
        <v>34832.805977128111</v>
      </c>
      <c r="N65" s="82" t="s">
        <v>106</v>
      </c>
      <c r="O65" s="117">
        <v>6675</v>
      </c>
      <c r="P65" s="117">
        <v>8484</v>
      </c>
      <c r="Q65" s="117">
        <v>6415</v>
      </c>
      <c r="R65" s="117">
        <v>8925</v>
      </c>
      <c r="S65" s="8"/>
      <c r="T65" s="82" t="s">
        <v>106</v>
      </c>
      <c r="U65" s="84">
        <v>0</v>
      </c>
      <c r="V65" s="84">
        <v>0</v>
      </c>
      <c r="W65" s="84">
        <v>0</v>
      </c>
      <c r="X65" s="84">
        <v>0</v>
      </c>
    </row>
    <row r="66" spans="1:24">
      <c r="A66" s="142"/>
      <c r="B66" s="142"/>
      <c r="C66" s="5">
        <v>2.6666666666666701</v>
      </c>
      <c r="D66" s="84">
        <v>13181.7401211425</v>
      </c>
      <c r="E66" s="84">
        <v>2852.57602759886</v>
      </c>
      <c r="F66" s="84">
        <v>10271.4526332927</v>
      </c>
      <c r="G66" s="84">
        <v>8662.9930800940492</v>
      </c>
      <c r="H66">
        <v>0</v>
      </c>
      <c r="I66" s="84">
        <f t="shared" si="0"/>
        <v>34968.761862128107</v>
      </c>
      <c r="N66" s="82" t="s">
        <v>107</v>
      </c>
      <c r="O66" s="117">
        <v>7067</v>
      </c>
      <c r="P66" s="117">
        <v>9058</v>
      </c>
      <c r="Q66" s="117">
        <v>7443.9999999999991</v>
      </c>
      <c r="R66" s="117">
        <v>9338</v>
      </c>
      <c r="S66" s="8"/>
      <c r="T66" s="82" t="s">
        <v>107</v>
      </c>
      <c r="U66" s="84">
        <v>0</v>
      </c>
      <c r="V66" s="84">
        <v>0</v>
      </c>
      <c r="W66" s="84">
        <v>0</v>
      </c>
      <c r="X66" s="84">
        <v>0</v>
      </c>
    </row>
    <row r="67" spans="1:24">
      <c r="A67" s="142"/>
      <c r="B67" s="142"/>
      <c r="C67" s="5">
        <v>2.7083333333333299</v>
      </c>
      <c r="D67" s="84">
        <v>13091.739425142499</v>
      </c>
      <c r="E67" s="84">
        <v>2856.0743395988602</v>
      </c>
      <c r="F67" s="84">
        <v>10270.4526332927</v>
      </c>
      <c r="G67" s="84">
        <v>8663.9930800940492</v>
      </c>
      <c r="H67">
        <v>0</v>
      </c>
      <c r="I67" s="84">
        <f t="shared" si="0"/>
        <v>34882.259478128108</v>
      </c>
      <c r="N67" s="82" t="s">
        <v>108</v>
      </c>
      <c r="O67" s="117">
        <v>7511</v>
      </c>
      <c r="P67" s="117">
        <v>9427</v>
      </c>
      <c r="Q67" s="117">
        <v>7956</v>
      </c>
      <c r="R67" s="117">
        <v>10148</v>
      </c>
      <c r="S67" s="8"/>
      <c r="T67" s="82" t="s">
        <v>108</v>
      </c>
      <c r="U67" s="84">
        <v>0</v>
      </c>
      <c r="V67" s="84">
        <v>0</v>
      </c>
      <c r="W67" s="84">
        <v>0</v>
      </c>
      <c r="X67" s="84">
        <v>0</v>
      </c>
    </row>
    <row r="68" spans="1:24">
      <c r="A68" s="142"/>
      <c r="B68" s="142"/>
      <c r="C68" s="5">
        <v>2.75</v>
      </c>
      <c r="D68" s="84">
        <v>13141.325737142501</v>
      </c>
      <c r="E68" s="84">
        <v>2864.8909365988602</v>
      </c>
      <c r="F68" s="84">
        <v>10051.4526332927</v>
      </c>
      <c r="G68" s="84">
        <v>8622.9930800940492</v>
      </c>
      <c r="H68">
        <v>0</v>
      </c>
      <c r="I68" s="84">
        <f t="shared" ref="I68:I131" si="1">SUM(D68:H68)</f>
        <v>34680.662387128112</v>
      </c>
      <c r="N68" s="82" t="s">
        <v>109</v>
      </c>
      <c r="O68" s="117">
        <v>8103</v>
      </c>
      <c r="P68" s="117">
        <v>10062</v>
      </c>
      <c r="Q68" s="117">
        <v>7820</v>
      </c>
      <c r="R68" s="117">
        <v>11126</v>
      </c>
      <c r="S68" s="8"/>
      <c r="T68" s="82" t="s">
        <v>109</v>
      </c>
      <c r="U68" s="84">
        <v>0</v>
      </c>
      <c r="V68" s="84">
        <v>0</v>
      </c>
      <c r="W68" s="84">
        <v>0</v>
      </c>
      <c r="X68" s="84">
        <v>0</v>
      </c>
    </row>
    <row r="69" spans="1:24">
      <c r="A69" s="142"/>
      <c r="B69" s="142"/>
      <c r="C69" s="5">
        <v>2.7916666666666701</v>
      </c>
      <c r="D69" s="84">
        <v>13406.8416141425</v>
      </c>
      <c r="E69" s="84">
        <v>2881.49546859886</v>
      </c>
      <c r="F69" s="84">
        <v>10089.4526332927</v>
      </c>
      <c r="G69" s="84">
        <v>8697.9930800940492</v>
      </c>
      <c r="H69">
        <v>0</v>
      </c>
      <c r="I69" s="84">
        <f t="shared" si="1"/>
        <v>35075.782796128107</v>
      </c>
      <c r="N69" s="82" t="s">
        <v>110</v>
      </c>
      <c r="O69" s="117">
        <v>8445</v>
      </c>
      <c r="P69" s="117">
        <v>10974</v>
      </c>
      <c r="Q69" s="117">
        <v>7936</v>
      </c>
      <c r="R69" s="117">
        <v>11989</v>
      </c>
      <c r="S69" s="8"/>
      <c r="T69" s="82" t="s">
        <v>110</v>
      </c>
      <c r="U69" s="84">
        <v>0</v>
      </c>
      <c r="V69" s="84">
        <v>0</v>
      </c>
      <c r="W69" s="84">
        <v>0</v>
      </c>
      <c r="X69" s="84">
        <v>0</v>
      </c>
    </row>
    <row r="70" spans="1:24">
      <c r="A70" s="142"/>
      <c r="B70" s="142"/>
      <c r="C70" s="5">
        <v>2.8333333333333299</v>
      </c>
      <c r="D70" s="84">
        <v>13915.422646142501</v>
      </c>
      <c r="E70" s="84">
        <v>2959.3514585988601</v>
      </c>
      <c r="F70" s="84">
        <v>10419.4526332927</v>
      </c>
      <c r="G70" s="84">
        <v>9048.9930800940492</v>
      </c>
      <c r="H70">
        <v>0</v>
      </c>
      <c r="I70" s="84">
        <f t="shared" si="1"/>
        <v>36343.219818128113</v>
      </c>
      <c r="N70" s="82" t="s">
        <v>111</v>
      </c>
      <c r="O70" s="117">
        <v>8483</v>
      </c>
      <c r="P70" s="117">
        <v>11948</v>
      </c>
      <c r="Q70" s="117">
        <v>8146</v>
      </c>
      <c r="R70" s="117">
        <v>12829</v>
      </c>
      <c r="S70" s="8"/>
      <c r="T70" s="82" t="s">
        <v>111</v>
      </c>
      <c r="U70" s="84">
        <v>0</v>
      </c>
      <c r="V70" s="84">
        <v>0</v>
      </c>
      <c r="W70" s="84">
        <v>0</v>
      </c>
      <c r="X70" s="84">
        <v>0</v>
      </c>
    </row>
    <row r="71" spans="1:24">
      <c r="A71" s="142"/>
      <c r="B71" s="142"/>
      <c r="C71" s="5">
        <v>2.875</v>
      </c>
      <c r="D71" s="84">
        <v>13664.431254142501</v>
      </c>
      <c r="E71" s="84">
        <v>2915.8121195988601</v>
      </c>
      <c r="F71" s="84">
        <v>10257.4526332927</v>
      </c>
      <c r="G71" s="84">
        <v>8943.9930800940492</v>
      </c>
      <c r="H71">
        <v>0</v>
      </c>
      <c r="I71" s="84">
        <f t="shared" si="1"/>
        <v>35781.689087128107</v>
      </c>
      <c r="N71" s="82" t="s">
        <v>112</v>
      </c>
      <c r="O71" s="117">
        <v>8358</v>
      </c>
      <c r="P71" s="117">
        <v>12839</v>
      </c>
      <c r="Q71" s="117">
        <v>8303</v>
      </c>
      <c r="R71" s="117">
        <v>13525</v>
      </c>
      <c r="S71" s="8"/>
      <c r="T71" s="82" t="s">
        <v>112</v>
      </c>
      <c r="U71" s="84">
        <v>0</v>
      </c>
      <c r="V71" s="84">
        <v>0</v>
      </c>
      <c r="W71" s="84">
        <v>0</v>
      </c>
      <c r="X71" s="84">
        <v>0</v>
      </c>
    </row>
    <row r="72" spans="1:24">
      <c r="A72" s="142"/>
      <c r="B72" s="142"/>
      <c r="C72" s="5">
        <v>2.9166666666666701</v>
      </c>
      <c r="D72" s="84">
        <v>13077.2385881425</v>
      </c>
      <c r="E72" s="84">
        <v>2860.5484655988598</v>
      </c>
      <c r="F72" s="84">
        <v>9765.4526332927308</v>
      </c>
      <c r="G72" s="84">
        <v>8593.9930800940492</v>
      </c>
      <c r="H72">
        <v>0</v>
      </c>
      <c r="I72" s="84">
        <f t="shared" si="1"/>
        <v>34297.232767128138</v>
      </c>
      <c r="N72" s="82" t="s">
        <v>113</v>
      </c>
      <c r="O72" s="117">
        <v>8199</v>
      </c>
      <c r="P72" s="117">
        <v>13589</v>
      </c>
      <c r="Q72" s="117">
        <v>8393</v>
      </c>
      <c r="R72" s="117">
        <v>14307</v>
      </c>
      <c r="S72" s="8"/>
      <c r="T72" s="82" t="s">
        <v>113</v>
      </c>
      <c r="U72" s="84">
        <v>0</v>
      </c>
      <c r="V72" s="84">
        <v>0</v>
      </c>
      <c r="W72" s="84">
        <v>0</v>
      </c>
      <c r="X72" s="84">
        <v>0</v>
      </c>
    </row>
    <row r="73" spans="1:24">
      <c r="A73" s="142"/>
      <c r="B73" s="142"/>
      <c r="C73" s="5">
        <v>2.9583333333333299</v>
      </c>
      <c r="D73" s="84">
        <v>12199.2870771425</v>
      </c>
      <c r="E73" s="84">
        <v>2761.1056405988602</v>
      </c>
      <c r="F73" s="84">
        <v>9123.4526332927308</v>
      </c>
      <c r="G73" s="84">
        <v>7951.9930800940501</v>
      </c>
      <c r="H73">
        <v>0</v>
      </c>
      <c r="I73" s="84">
        <f t="shared" si="1"/>
        <v>32035.838431128141</v>
      </c>
      <c r="N73" s="82" t="s">
        <v>114</v>
      </c>
      <c r="O73" s="117">
        <v>8036</v>
      </c>
      <c r="P73" s="117">
        <v>14313</v>
      </c>
      <c r="Q73" s="117">
        <v>8466</v>
      </c>
      <c r="R73" s="117">
        <v>14872</v>
      </c>
      <c r="S73" s="8"/>
      <c r="T73" s="82" t="s">
        <v>114</v>
      </c>
      <c r="U73" s="84">
        <v>0</v>
      </c>
      <c r="V73" s="84">
        <v>0</v>
      </c>
      <c r="W73" s="84">
        <v>0</v>
      </c>
      <c r="X73" s="84">
        <v>0</v>
      </c>
    </row>
    <row r="74" spans="1:24">
      <c r="A74" s="142"/>
      <c r="B74" s="142"/>
      <c r="C74" s="29" t="s">
        <v>124</v>
      </c>
      <c r="D74" s="84">
        <v>11150.987077142499</v>
      </c>
      <c r="E74" s="84">
        <v>2693.4500165988602</v>
      </c>
      <c r="F74" s="84">
        <v>8534.4526332927308</v>
      </c>
      <c r="G74" s="84">
        <v>7297.9930800940501</v>
      </c>
      <c r="H74">
        <v>0</v>
      </c>
      <c r="I74" s="84">
        <f t="shared" si="1"/>
        <v>29676.882807128139</v>
      </c>
      <c r="N74" s="82" t="s">
        <v>115</v>
      </c>
      <c r="O74" s="117">
        <v>7839</v>
      </c>
      <c r="P74" s="117">
        <v>14817</v>
      </c>
      <c r="Q74" s="117">
        <v>8433</v>
      </c>
      <c r="R74" s="117">
        <v>15286</v>
      </c>
      <c r="S74" s="8"/>
      <c r="T74" s="82" t="s">
        <v>115</v>
      </c>
      <c r="U74" s="84">
        <v>0</v>
      </c>
      <c r="V74" s="84">
        <v>0</v>
      </c>
      <c r="W74" s="84">
        <v>0</v>
      </c>
      <c r="X74" s="84">
        <v>0</v>
      </c>
    </row>
    <row r="75" spans="1:24">
      <c r="A75" s="142" t="s">
        <v>75</v>
      </c>
      <c r="B75" s="142"/>
      <c r="C75" s="5">
        <v>3.0416666666666701</v>
      </c>
      <c r="D75" s="84">
        <v>10641.555322411799</v>
      </c>
      <c r="E75" s="84">
        <v>2578.09054930296</v>
      </c>
      <c r="F75" s="84">
        <v>8563.4144656460194</v>
      </c>
      <c r="G75" s="84">
        <v>6979.39532907795</v>
      </c>
      <c r="H75">
        <v>0</v>
      </c>
      <c r="I75" s="84">
        <f t="shared" si="1"/>
        <v>28762.455666438731</v>
      </c>
      <c r="N75" s="82" t="s">
        <v>116</v>
      </c>
      <c r="O75" s="117">
        <v>7856.9999999999991</v>
      </c>
      <c r="P75" s="117">
        <v>15007</v>
      </c>
      <c r="Q75" s="117">
        <v>8384</v>
      </c>
      <c r="R75" s="117">
        <v>15466</v>
      </c>
      <c r="S75" s="8"/>
      <c r="T75" s="82" t="s">
        <v>116</v>
      </c>
      <c r="U75" s="84">
        <v>0</v>
      </c>
      <c r="V75" s="84">
        <v>0</v>
      </c>
      <c r="W75" s="84">
        <v>0</v>
      </c>
      <c r="X75" s="84">
        <v>0</v>
      </c>
    </row>
    <row r="76" spans="1:24">
      <c r="A76" s="142"/>
      <c r="B76" s="142"/>
      <c r="C76" s="5">
        <v>3.0833333333333299</v>
      </c>
      <c r="D76" s="84">
        <v>10411.4230056343</v>
      </c>
      <c r="E76" s="84">
        <v>2553.6299141026898</v>
      </c>
      <c r="F76" s="84">
        <v>8277.9275406460201</v>
      </c>
      <c r="G76" s="84">
        <v>6710.8276290779504</v>
      </c>
      <c r="H76">
        <v>0</v>
      </c>
      <c r="I76" s="84">
        <f t="shared" si="1"/>
        <v>27953.808089460963</v>
      </c>
      <c r="N76" s="82" t="s">
        <v>117</v>
      </c>
      <c r="O76" s="117">
        <v>7937</v>
      </c>
      <c r="P76" s="117">
        <v>14698</v>
      </c>
      <c r="Q76" s="117">
        <v>8353</v>
      </c>
      <c r="R76" s="117">
        <v>15329</v>
      </c>
      <c r="S76" s="8"/>
      <c r="T76" s="82" t="s">
        <v>117</v>
      </c>
      <c r="U76" s="84">
        <v>0</v>
      </c>
      <c r="V76" s="84">
        <v>0</v>
      </c>
      <c r="W76" s="84">
        <v>0</v>
      </c>
      <c r="X76" s="84">
        <v>0</v>
      </c>
    </row>
    <row r="77" spans="1:24">
      <c r="A77" s="142"/>
      <c r="B77" s="142"/>
      <c r="C77" s="5">
        <v>3.125</v>
      </c>
      <c r="D77" s="84">
        <v>9932.0359503256695</v>
      </c>
      <c r="E77" s="84">
        <v>2530.6256961917702</v>
      </c>
      <c r="F77" s="84">
        <v>8122.7511036460201</v>
      </c>
      <c r="G77" s="84">
        <v>6578.1019290779504</v>
      </c>
      <c r="H77">
        <v>0</v>
      </c>
      <c r="I77" s="84">
        <f t="shared" si="1"/>
        <v>27163.514679241409</v>
      </c>
      <c r="N77" s="82" t="s">
        <v>118</v>
      </c>
      <c r="O77" s="117">
        <v>8688</v>
      </c>
      <c r="P77" s="117">
        <v>14169</v>
      </c>
      <c r="Q77" s="117">
        <v>8464</v>
      </c>
      <c r="R77" s="117">
        <v>14992</v>
      </c>
      <c r="S77" s="8"/>
      <c r="T77" s="82" t="s">
        <v>118</v>
      </c>
      <c r="U77" s="84">
        <v>0</v>
      </c>
      <c r="V77" s="84">
        <v>0</v>
      </c>
      <c r="W77" s="84">
        <v>0</v>
      </c>
      <c r="X77" s="84">
        <v>0</v>
      </c>
    </row>
    <row r="78" spans="1:24">
      <c r="A78" s="142"/>
      <c r="B78" s="142"/>
      <c r="C78" s="5">
        <v>3.1666666666666701</v>
      </c>
      <c r="D78" s="84">
        <v>9228.6864914079197</v>
      </c>
      <c r="E78" s="84">
        <v>2522.5755625994602</v>
      </c>
      <c r="F78" s="84">
        <v>8052.4591606460199</v>
      </c>
      <c r="G78" s="84">
        <v>6516.12462907795</v>
      </c>
      <c r="H78">
        <v>0</v>
      </c>
      <c r="I78" s="84">
        <f t="shared" si="1"/>
        <v>26319.845843731349</v>
      </c>
      <c r="N78" s="82" t="s">
        <v>119</v>
      </c>
      <c r="O78" s="117">
        <v>9580</v>
      </c>
      <c r="P78" s="117">
        <v>13631</v>
      </c>
      <c r="Q78" s="117">
        <v>9109</v>
      </c>
      <c r="R78" s="117">
        <v>14266</v>
      </c>
      <c r="S78" s="8"/>
      <c r="T78" s="82" t="s">
        <v>119</v>
      </c>
      <c r="U78" s="84">
        <v>0</v>
      </c>
      <c r="V78" s="84">
        <v>0</v>
      </c>
      <c r="W78" s="84">
        <v>0</v>
      </c>
      <c r="X78" s="84">
        <v>0</v>
      </c>
    </row>
    <row r="79" spans="1:24">
      <c r="A79" s="142"/>
      <c r="B79" s="142"/>
      <c r="C79" s="5">
        <v>3.2083333333333299</v>
      </c>
      <c r="D79" s="84">
        <v>9908.9963974348302</v>
      </c>
      <c r="E79" s="84">
        <v>2577.9410526827101</v>
      </c>
      <c r="F79" s="84">
        <v>8223.3046756460099</v>
      </c>
      <c r="G79" s="84">
        <v>6616.9312290779499</v>
      </c>
      <c r="H79">
        <v>0</v>
      </c>
      <c r="I79" s="84">
        <f t="shared" si="1"/>
        <v>27327.1733548415</v>
      </c>
      <c r="N79" s="82" t="s">
        <v>120</v>
      </c>
      <c r="O79" s="117">
        <v>9796</v>
      </c>
      <c r="P79" s="117">
        <v>13049</v>
      </c>
      <c r="Q79" s="117">
        <v>9121</v>
      </c>
      <c r="R79" s="117">
        <v>13642</v>
      </c>
      <c r="S79" s="8"/>
      <c r="T79" s="82" t="s">
        <v>120</v>
      </c>
      <c r="U79" s="84">
        <v>0</v>
      </c>
      <c r="V79" s="84">
        <v>0</v>
      </c>
      <c r="W79" s="84">
        <v>0</v>
      </c>
      <c r="X79" s="84">
        <v>0</v>
      </c>
    </row>
    <row r="80" spans="1:24">
      <c r="A80" s="142"/>
      <c r="B80" s="142"/>
      <c r="C80" s="5">
        <v>3.25</v>
      </c>
      <c r="D80" s="84">
        <v>11372.397354807399</v>
      </c>
      <c r="E80" s="84">
        <v>2706.34537126849</v>
      </c>
      <c r="F80" s="84">
        <v>8567.6135076460196</v>
      </c>
      <c r="G80" s="84">
        <v>7164.2740290779502</v>
      </c>
      <c r="H80">
        <v>0</v>
      </c>
      <c r="I80" s="84">
        <f t="shared" si="1"/>
        <v>29810.630262799859</v>
      </c>
      <c r="N80" s="82" t="s">
        <v>121</v>
      </c>
      <c r="O80" s="117">
        <v>9793</v>
      </c>
      <c r="P80" s="117">
        <v>12636</v>
      </c>
      <c r="Q80" s="117">
        <v>8950</v>
      </c>
      <c r="R80" s="117">
        <v>13314.999999999998</v>
      </c>
      <c r="S80" s="8"/>
      <c r="T80" s="82" t="s">
        <v>121</v>
      </c>
      <c r="U80" s="84">
        <v>0</v>
      </c>
      <c r="V80" s="84">
        <v>0</v>
      </c>
      <c r="W80" s="84">
        <v>0</v>
      </c>
      <c r="X80" s="84">
        <v>0</v>
      </c>
    </row>
    <row r="81" spans="1:24">
      <c r="A81" s="142"/>
      <c r="B81" s="142"/>
      <c r="C81" s="5">
        <v>3.2916666666666701</v>
      </c>
      <c r="D81" s="84">
        <v>12356.8711066903</v>
      </c>
      <c r="E81" s="84">
        <v>2780.5180419941798</v>
      </c>
      <c r="F81" s="84">
        <v>8798.0401496459999</v>
      </c>
      <c r="G81" s="84">
        <v>7803.0175290779498</v>
      </c>
      <c r="H81">
        <v>0</v>
      </c>
      <c r="I81" s="84">
        <f t="shared" si="1"/>
        <v>31738.446827408428</v>
      </c>
      <c r="N81" s="82" t="s">
        <v>122</v>
      </c>
      <c r="O81" s="117">
        <v>9570</v>
      </c>
      <c r="P81" s="117">
        <v>12240</v>
      </c>
      <c r="Q81" s="117">
        <v>8490</v>
      </c>
      <c r="R81" s="117">
        <v>12443</v>
      </c>
      <c r="S81" s="8"/>
      <c r="T81" s="82" t="s">
        <v>122</v>
      </c>
      <c r="U81" s="84">
        <v>0</v>
      </c>
      <c r="V81" s="84">
        <v>0</v>
      </c>
      <c r="W81" s="84">
        <v>0</v>
      </c>
      <c r="X81" s="84">
        <v>0</v>
      </c>
    </row>
    <row r="82" spans="1:24">
      <c r="A82" s="142"/>
      <c r="B82" s="142"/>
      <c r="C82" s="5">
        <v>3.3333333333333299</v>
      </c>
      <c r="D82" s="84">
        <v>12486.508713806599</v>
      </c>
      <c r="E82" s="84">
        <v>2772.7353430236899</v>
      </c>
      <c r="F82" s="84">
        <v>9129.5510106460297</v>
      </c>
      <c r="G82" s="84">
        <v>8035.43172907795</v>
      </c>
      <c r="H82">
        <v>0</v>
      </c>
      <c r="I82" s="84">
        <f t="shared" si="1"/>
        <v>32424.226796554271</v>
      </c>
      <c r="N82" s="82" t="s">
        <v>123</v>
      </c>
      <c r="O82" s="117">
        <v>9016</v>
      </c>
      <c r="P82" s="117">
        <v>11377</v>
      </c>
      <c r="Q82" s="117">
        <v>7756.9999999999991</v>
      </c>
      <c r="R82" s="117">
        <v>11376</v>
      </c>
      <c r="S82" s="8"/>
      <c r="T82" s="82" t="s">
        <v>123</v>
      </c>
      <c r="U82" s="84">
        <v>0</v>
      </c>
      <c r="V82" s="84">
        <v>0</v>
      </c>
      <c r="W82" s="84">
        <v>0</v>
      </c>
      <c r="X82" s="84">
        <v>0</v>
      </c>
    </row>
    <row r="83" spans="1:24">
      <c r="A83" s="142"/>
      <c r="B83" s="142"/>
      <c r="C83" s="5">
        <v>3.375</v>
      </c>
      <c r="D83" s="84">
        <v>12810.990804782299</v>
      </c>
      <c r="E83" s="84">
        <v>2816.3806637320799</v>
      </c>
      <c r="F83" s="84">
        <v>9599.2142066459892</v>
      </c>
      <c r="G83" s="84">
        <v>8232.6224290779501</v>
      </c>
      <c r="H83">
        <v>0</v>
      </c>
      <c r="I83" s="84">
        <f t="shared" si="1"/>
        <v>33459.208104238322</v>
      </c>
      <c r="N83" s="82" t="s">
        <v>124</v>
      </c>
      <c r="O83" s="117">
        <v>8385</v>
      </c>
      <c r="P83" s="117">
        <v>10218</v>
      </c>
      <c r="Q83" s="117">
        <v>6866</v>
      </c>
      <c r="R83" s="117">
        <v>10295</v>
      </c>
      <c r="S83" s="8"/>
      <c r="T83" s="82" t="s">
        <v>124</v>
      </c>
      <c r="U83" s="84">
        <v>0</v>
      </c>
      <c r="V83" s="84">
        <v>0</v>
      </c>
      <c r="W83" s="84">
        <v>0</v>
      </c>
      <c r="X83" s="84">
        <v>0</v>
      </c>
    </row>
    <row r="84" spans="1:24">
      <c r="A84" s="142"/>
      <c r="B84" s="142"/>
      <c r="C84" s="5">
        <v>3.4166666666666701</v>
      </c>
      <c r="D84" s="84">
        <v>13130.3838365062</v>
      </c>
      <c r="E84" s="84">
        <v>2856.3359781214599</v>
      </c>
      <c r="F84" s="84">
        <v>10003.431977646</v>
      </c>
      <c r="G84" s="84">
        <v>8480.6800290779502</v>
      </c>
      <c r="H84">
        <v>0</v>
      </c>
      <c r="I84" s="84">
        <f t="shared" si="1"/>
        <v>34470.83182135161</v>
      </c>
      <c r="S84" s="8"/>
      <c r="T84" s="8"/>
      <c r="U84" s="8"/>
      <c r="V84" s="8"/>
      <c r="W84" s="8"/>
      <c r="X84" s="8"/>
    </row>
    <row r="85" spans="1:24">
      <c r="A85" s="142"/>
      <c r="B85" s="142"/>
      <c r="C85" s="5">
        <v>3.4583333333333299</v>
      </c>
      <c r="D85" s="84">
        <v>13316.2911913109</v>
      </c>
      <c r="E85" s="84">
        <v>2870.9370213454199</v>
      </c>
      <c r="F85" s="84">
        <v>10381.523480645999</v>
      </c>
      <c r="G85" s="84">
        <v>8758.6911290779499</v>
      </c>
      <c r="H85">
        <v>0</v>
      </c>
      <c r="I85" s="84">
        <f t="shared" si="1"/>
        <v>35327.442822380268</v>
      </c>
      <c r="S85" s="8"/>
      <c r="T85" s="8"/>
      <c r="U85" s="8"/>
      <c r="V85" s="8"/>
      <c r="W85" s="8"/>
      <c r="X85" s="8"/>
    </row>
    <row r="86" spans="1:24">
      <c r="A86" s="142"/>
      <c r="B86" s="142"/>
      <c r="C86" s="5">
        <v>3.5</v>
      </c>
      <c r="D86" s="84">
        <v>13592.113422057901</v>
      </c>
      <c r="E86" s="84">
        <v>2888.75726088291</v>
      </c>
      <c r="F86" s="84">
        <v>10637.919690646</v>
      </c>
      <c r="G86" s="84">
        <v>9023.1459290779494</v>
      </c>
      <c r="H86">
        <v>0</v>
      </c>
      <c r="I86" s="84">
        <f t="shared" si="1"/>
        <v>36141.936302664762</v>
      </c>
      <c r="S86" s="8"/>
      <c r="T86" s="8"/>
      <c r="U86" s="8"/>
      <c r="V86" s="8"/>
      <c r="W86" s="8"/>
      <c r="X86" s="8"/>
    </row>
    <row r="87" spans="1:24">
      <c r="A87" s="142"/>
      <c r="B87" s="142"/>
      <c r="C87" s="5">
        <v>3.5416666666666701</v>
      </c>
      <c r="D87" s="84">
        <v>13780.347530007501</v>
      </c>
      <c r="E87" s="84">
        <v>2951.8324094003801</v>
      </c>
      <c r="F87" s="84">
        <v>10946.491457646</v>
      </c>
      <c r="G87" s="84">
        <v>9302.0169290779504</v>
      </c>
      <c r="H87">
        <v>0</v>
      </c>
      <c r="I87" s="84">
        <f t="shared" si="1"/>
        <v>36980.688326131829</v>
      </c>
      <c r="S87" s="8"/>
      <c r="T87" s="8"/>
      <c r="U87" s="8"/>
      <c r="V87" s="8"/>
      <c r="W87" s="8"/>
      <c r="X87" s="8"/>
    </row>
    <row r="88" spans="1:24">
      <c r="A88" s="142"/>
      <c r="B88" s="142"/>
      <c r="C88" s="5">
        <v>3.5833333333333299</v>
      </c>
      <c r="D88" s="84">
        <v>14082.190923353401</v>
      </c>
      <c r="E88" s="84">
        <v>3006.7441906883</v>
      </c>
      <c r="F88" s="84">
        <v>11161.462600646</v>
      </c>
      <c r="G88" s="84">
        <v>9592.8711290779502</v>
      </c>
      <c r="H88">
        <v>0</v>
      </c>
      <c r="I88" s="84">
        <f t="shared" si="1"/>
        <v>37843.268843765647</v>
      </c>
      <c r="S88" s="8"/>
      <c r="T88" s="8"/>
      <c r="U88" s="8"/>
      <c r="V88" s="8"/>
      <c r="W88" s="8"/>
      <c r="X88" s="8"/>
    </row>
    <row r="89" spans="1:24">
      <c r="A89" s="142"/>
      <c r="B89" s="142"/>
      <c r="C89" s="5">
        <v>3.625</v>
      </c>
      <c r="D89" s="84">
        <v>14406.863729385999</v>
      </c>
      <c r="E89" s="84">
        <v>3040.11818402885</v>
      </c>
      <c r="F89" s="84">
        <v>11385.528017646</v>
      </c>
      <c r="G89" s="84">
        <v>9797.9301290779495</v>
      </c>
      <c r="H89">
        <v>0</v>
      </c>
      <c r="I89" s="84">
        <f t="shared" si="1"/>
        <v>38630.440060138797</v>
      </c>
      <c r="S89" s="8"/>
      <c r="T89" s="8"/>
      <c r="U89" s="8"/>
      <c r="V89" s="8"/>
      <c r="W89" s="8"/>
      <c r="X89" s="8"/>
    </row>
    <row r="90" spans="1:24">
      <c r="A90" s="142"/>
      <c r="B90" s="142"/>
      <c r="C90" s="5">
        <v>3.6666666666666701</v>
      </c>
      <c r="D90" s="84">
        <v>14649.5610121759</v>
      </c>
      <c r="E90" s="84">
        <v>3067.3717504726401</v>
      </c>
      <c r="F90" s="84">
        <v>11376.806489646</v>
      </c>
      <c r="G90" s="84">
        <v>10055.502629078001</v>
      </c>
      <c r="H90">
        <v>0</v>
      </c>
      <c r="I90" s="84">
        <f t="shared" si="1"/>
        <v>39149.241881372538</v>
      </c>
      <c r="S90" s="8"/>
      <c r="T90" s="8"/>
      <c r="U90" s="8"/>
      <c r="V90" s="8"/>
      <c r="W90" s="8"/>
      <c r="X90" s="8"/>
    </row>
    <row r="91" spans="1:24">
      <c r="A91" s="142"/>
      <c r="B91" s="142"/>
      <c r="C91" s="5">
        <v>3.7083333333333299</v>
      </c>
      <c r="D91" s="84">
        <v>14727.0141882141</v>
      </c>
      <c r="E91" s="84">
        <v>3055.2890552090798</v>
      </c>
      <c r="F91" s="84">
        <v>11228.951520646</v>
      </c>
      <c r="G91" s="84">
        <v>10022.980229078001</v>
      </c>
      <c r="H91">
        <v>0</v>
      </c>
      <c r="I91" s="84">
        <f t="shared" si="1"/>
        <v>39034.234993147176</v>
      </c>
      <c r="S91" s="8"/>
      <c r="T91" s="8"/>
      <c r="U91" s="8"/>
      <c r="V91" s="8"/>
      <c r="W91" s="8"/>
      <c r="X91" s="8"/>
    </row>
    <row r="92" spans="1:24">
      <c r="A92" s="142"/>
      <c r="B92" s="142"/>
      <c r="C92" s="5">
        <v>3.75</v>
      </c>
      <c r="D92" s="84">
        <v>14534.2144016681</v>
      </c>
      <c r="E92" s="84">
        <v>3032.6821680374201</v>
      </c>
      <c r="F92" s="84">
        <v>11010.845530646</v>
      </c>
      <c r="G92" s="84">
        <v>9865.7913290779506</v>
      </c>
      <c r="H92">
        <v>0</v>
      </c>
      <c r="I92" s="84">
        <f t="shared" si="1"/>
        <v>38443.533429429473</v>
      </c>
      <c r="S92" s="8"/>
      <c r="T92" s="8"/>
      <c r="U92" s="8"/>
      <c r="V92" s="8"/>
      <c r="W92" s="8"/>
      <c r="X92" s="8"/>
    </row>
    <row r="93" spans="1:24">
      <c r="A93" s="142"/>
      <c r="B93" s="142"/>
      <c r="C93" s="5">
        <v>3.7916666666666701</v>
      </c>
      <c r="D93" s="84">
        <v>14121.215582360801</v>
      </c>
      <c r="E93" s="84">
        <v>2993.6873560683498</v>
      </c>
      <c r="F93" s="84">
        <v>10771.488710645999</v>
      </c>
      <c r="G93" s="84">
        <v>9665.3118290779494</v>
      </c>
      <c r="H93">
        <v>0</v>
      </c>
      <c r="I93" s="84">
        <f t="shared" si="1"/>
        <v>37551.703478153097</v>
      </c>
      <c r="S93" s="8"/>
      <c r="T93" s="8"/>
      <c r="U93" s="8"/>
      <c r="V93" s="8"/>
      <c r="W93" s="8"/>
      <c r="X93" s="8"/>
    </row>
    <row r="94" spans="1:24">
      <c r="A94" s="142"/>
      <c r="B94" s="142"/>
      <c r="C94" s="5">
        <v>3.8333333333333299</v>
      </c>
      <c r="D94" s="84">
        <v>14558.0320251516</v>
      </c>
      <c r="E94" s="84">
        <v>3026.2702364634702</v>
      </c>
      <c r="F94" s="84">
        <v>10992.945413646001</v>
      </c>
      <c r="G94" s="84">
        <v>9927.5241290779504</v>
      </c>
      <c r="H94">
        <v>0</v>
      </c>
      <c r="I94" s="84">
        <f t="shared" si="1"/>
        <v>38504.77180433902</v>
      </c>
      <c r="S94" s="8"/>
      <c r="T94" s="8"/>
      <c r="U94" s="8"/>
      <c r="V94" s="8"/>
      <c r="W94" s="8"/>
      <c r="X94" s="8"/>
    </row>
    <row r="95" spans="1:24">
      <c r="A95" s="142"/>
      <c r="B95" s="142"/>
      <c r="C95" s="5">
        <v>3.875</v>
      </c>
      <c r="D95" s="84">
        <v>14184.321582631699</v>
      </c>
      <c r="E95" s="84">
        <v>2995.9532346213</v>
      </c>
      <c r="F95" s="84">
        <v>10725.129927645999</v>
      </c>
      <c r="G95" s="84">
        <v>9771.6357290779506</v>
      </c>
      <c r="H95">
        <v>0</v>
      </c>
      <c r="I95" s="84">
        <f t="shared" si="1"/>
        <v>37677.040473976944</v>
      </c>
      <c r="S95" s="8"/>
      <c r="T95" s="8"/>
      <c r="U95" s="8"/>
      <c r="V95" s="8"/>
      <c r="W95" s="8"/>
      <c r="X95" s="8"/>
    </row>
    <row r="96" spans="1:24">
      <c r="A96" s="142"/>
      <c r="B96" s="142"/>
      <c r="C96" s="5">
        <v>3.9166666666666701</v>
      </c>
      <c r="D96" s="84">
        <v>13022.3648181438</v>
      </c>
      <c r="E96" s="84">
        <v>2878.9158520896099</v>
      </c>
      <c r="F96" s="84">
        <v>10178.230195646</v>
      </c>
      <c r="G96" s="84">
        <v>9246.3723290779508</v>
      </c>
      <c r="H96">
        <v>0</v>
      </c>
      <c r="I96" s="84">
        <f t="shared" si="1"/>
        <v>35325.883194957358</v>
      </c>
      <c r="S96" s="8"/>
      <c r="T96" s="8"/>
      <c r="U96" s="8"/>
      <c r="V96" s="8"/>
      <c r="W96" s="8"/>
      <c r="X96" s="8"/>
    </row>
    <row r="97" spans="1:24">
      <c r="A97" s="142"/>
      <c r="B97" s="142"/>
      <c r="C97" s="5">
        <v>3.9583333333333299</v>
      </c>
      <c r="D97" s="84">
        <v>11825.3734664311</v>
      </c>
      <c r="E97" s="84">
        <v>2741.12329639359</v>
      </c>
      <c r="F97" s="84">
        <v>9576.1708886460001</v>
      </c>
      <c r="G97" s="84">
        <v>8508.4447290779499</v>
      </c>
      <c r="H97">
        <v>0</v>
      </c>
      <c r="I97" s="84">
        <f t="shared" si="1"/>
        <v>32651.112380548639</v>
      </c>
      <c r="S97" s="8"/>
      <c r="T97" s="8"/>
      <c r="U97" s="8"/>
      <c r="V97" s="8"/>
      <c r="W97" s="8"/>
      <c r="X97" s="8"/>
    </row>
    <row r="98" spans="1:24">
      <c r="A98" s="142"/>
      <c r="B98" s="142"/>
      <c r="C98" s="29" t="s">
        <v>124</v>
      </c>
      <c r="D98" s="84">
        <v>10801.3948417593</v>
      </c>
      <c r="E98" s="84">
        <v>2615.7616688399899</v>
      </c>
      <c r="F98" s="84">
        <v>8933.7366056460196</v>
      </c>
      <c r="G98" s="84">
        <v>7730.1595290779496</v>
      </c>
      <c r="H98">
        <v>0</v>
      </c>
      <c r="I98" s="84">
        <f t="shared" si="1"/>
        <v>30081.05264532326</v>
      </c>
      <c r="S98" s="8"/>
      <c r="T98" s="8"/>
      <c r="U98" s="8"/>
      <c r="V98" s="8"/>
      <c r="W98" s="8"/>
      <c r="X98" s="8"/>
    </row>
    <row r="99" spans="1:24">
      <c r="A99" s="142" t="s">
        <v>76</v>
      </c>
      <c r="B99" s="142"/>
      <c r="C99" s="5">
        <v>4.0416666666666696</v>
      </c>
      <c r="D99" s="84">
        <v>11283.4736626596</v>
      </c>
      <c r="E99" s="84">
        <v>2722.35341542078</v>
      </c>
      <c r="F99" s="84">
        <v>9129.6639346625907</v>
      </c>
      <c r="G99" s="84">
        <v>8101.6365870688196</v>
      </c>
      <c r="H99">
        <v>0</v>
      </c>
      <c r="I99" s="84">
        <f t="shared" si="1"/>
        <v>31237.127599811789</v>
      </c>
      <c r="S99" s="8"/>
      <c r="T99" s="8"/>
      <c r="U99" s="8"/>
      <c r="V99" s="8"/>
      <c r="W99" s="8"/>
      <c r="X99" s="8"/>
    </row>
    <row r="100" spans="1:24">
      <c r="A100" s="142"/>
      <c r="B100" s="142"/>
      <c r="C100" s="5">
        <v>4.0833333333333304</v>
      </c>
      <c r="D100" s="84">
        <v>10823.6921436596</v>
      </c>
      <c r="E100" s="84">
        <v>2658.16075442078</v>
      </c>
      <c r="F100" s="84">
        <v>8855.6639346625907</v>
      </c>
      <c r="G100" s="84">
        <v>7778.6734870688197</v>
      </c>
      <c r="H100">
        <v>0</v>
      </c>
      <c r="I100" s="84">
        <f t="shared" si="1"/>
        <v>30116.190319811791</v>
      </c>
      <c r="S100" s="8"/>
      <c r="T100" s="8"/>
      <c r="U100" s="8"/>
      <c r="V100" s="8"/>
      <c r="W100" s="8"/>
      <c r="X100" s="8"/>
    </row>
    <row r="101" spans="1:24">
      <c r="A101" s="142"/>
      <c r="B101" s="142"/>
      <c r="C101" s="5">
        <v>4.125</v>
      </c>
      <c r="D101" s="84">
        <v>10480.881525659601</v>
      </c>
      <c r="E101" s="84">
        <v>2624.4656064207802</v>
      </c>
      <c r="F101" s="84">
        <v>8719.6639346625907</v>
      </c>
      <c r="G101" s="84">
        <v>7588.2330870688202</v>
      </c>
      <c r="H101">
        <v>0</v>
      </c>
      <c r="I101" s="84">
        <f t="shared" si="1"/>
        <v>29413.244153811789</v>
      </c>
      <c r="S101" s="8"/>
      <c r="T101" s="8"/>
      <c r="U101" s="8"/>
      <c r="V101" s="8"/>
      <c r="W101" s="8"/>
      <c r="X101" s="8"/>
    </row>
    <row r="102" spans="1:24">
      <c r="A102" s="142"/>
      <c r="B102" s="142"/>
      <c r="C102" s="5">
        <v>4.1666666666666696</v>
      </c>
      <c r="D102" s="84">
        <v>10462.1050276596</v>
      </c>
      <c r="E102" s="84">
        <v>2605.8752344207801</v>
      </c>
      <c r="F102" s="84">
        <v>8776.6639346625907</v>
      </c>
      <c r="G102" s="84">
        <v>7476.16238706882</v>
      </c>
      <c r="H102">
        <v>0</v>
      </c>
      <c r="I102" s="84">
        <f t="shared" si="1"/>
        <v>29320.806583811791</v>
      </c>
      <c r="S102" s="8"/>
      <c r="T102" s="8"/>
      <c r="U102" s="8"/>
      <c r="V102" s="8"/>
      <c r="W102" s="8"/>
      <c r="X102" s="8"/>
    </row>
    <row r="103" spans="1:24">
      <c r="A103" s="142"/>
      <c r="B103" s="142"/>
      <c r="C103" s="5">
        <v>4.2083333333333304</v>
      </c>
      <c r="D103" s="84">
        <v>11050.1985146596</v>
      </c>
      <c r="E103" s="84">
        <v>2627.5055274207798</v>
      </c>
      <c r="F103" s="84">
        <v>9214.6639346625907</v>
      </c>
      <c r="G103" s="84">
        <v>7607.5780870688204</v>
      </c>
      <c r="H103">
        <v>0</v>
      </c>
      <c r="I103" s="84">
        <f t="shared" si="1"/>
        <v>30499.946063811793</v>
      </c>
      <c r="S103" s="8"/>
      <c r="T103" s="8"/>
      <c r="U103" s="8"/>
      <c r="V103" s="8"/>
      <c r="W103" s="8"/>
      <c r="X103" s="8"/>
    </row>
    <row r="104" spans="1:24">
      <c r="A104" s="142"/>
      <c r="B104" s="142"/>
      <c r="C104" s="5">
        <v>4.25</v>
      </c>
      <c r="D104" s="84">
        <v>12297.227318659599</v>
      </c>
      <c r="E104" s="84">
        <v>2743.3702114207799</v>
      </c>
      <c r="F104" s="84">
        <v>9931.6639346625907</v>
      </c>
      <c r="G104" s="84">
        <v>7878.7052870688203</v>
      </c>
      <c r="H104">
        <v>0</v>
      </c>
      <c r="I104" s="84">
        <f t="shared" si="1"/>
        <v>32850.966751811793</v>
      </c>
      <c r="S104" s="8"/>
      <c r="T104" s="8"/>
      <c r="U104" s="8"/>
      <c r="V104" s="8"/>
      <c r="W104" s="8"/>
      <c r="X104" s="8"/>
    </row>
    <row r="105" spans="1:24">
      <c r="A105" s="142"/>
      <c r="B105" s="142"/>
      <c r="C105" s="5">
        <v>4.2916666666666696</v>
      </c>
      <c r="D105" s="84">
        <v>12871.8819256596</v>
      </c>
      <c r="E105" s="84">
        <v>2783.42381642078</v>
      </c>
      <c r="F105" s="84">
        <v>10133.6639346626</v>
      </c>
      <c r="G105" s="84">
        <v>7972.3850870688202</v>
      </c>
      <c r="H105">
        <v>0</v>
      </c>
      <c r="I105" s="84">
        <f t="shared" si="1"/>
        <v>33761.354763811796</v>
      </c>
      <c r="S105" s="8"/>
      <c r="T105" s="8"/>
      <c r="U105" s="8"/>
      <c r="V105" s="8"/>
      <c r="W105" s="8"/>
      <c r="X105" s="8"/>
    </row>
    <row r="106" spans="1:24">
      <c r="A106" s="142"/>
      <c r="B106" s="142"/>
      <c r="C106" s="5">
        <v>4.3333333333333304</v>
      </c>
      <c r="D106" s="84">
        <v>13348.7058606596</v>
      </c>
      <c r="E106" s="84">
        <v>2852.0711214207799</v>
      </c>
      <c r="F106" s="84">
        <v>10471.6639346626</v>
      </c>
      <c r="G106" s="84">
        <v>8452.5829870688194</v>
      </c>
      <c r="H106">
        <v>0</v>
      </c>
      <c r="I106" s="84">
        <f t="shared" si="1"/>
        <v>35125.023903811802</v>
      </c>
      <c r="S106" s="8"/>
      <c r="T106" s="8"/>
      <c r="U106" s="8"/>
      <c r="V106" s="8"/>
      <c r="W106" s="8"/>
      <c r="X106" s="8"/>
    </row>
    <row r="107" spans="1:24">
      <c r="A107" s="142"/>
      <c r="B107" s="142"/>
      <c r="C107" s="5">
        <v>4.375</v>
      </c>
      <c r="D107" s="84">
        <v>13975.284035659601</v>
      </c>
      <c r="E107" s="84">
        <v>2936.6674714207802</v>
      </c>
      <c r="F107" s="84">
        <v>10927.6639346626</v>
      </c>
      <c r="G107" s="84">
        <v>9068.4362870688201</v>
      </c>
      <c r="H107">
        <v>0</v>
      </c>
      <c r="I107" s="84">
        <f t="shared" si="1"/>
        <v>36908.051728811799</v>
      </c>
      <c r="S107" s="8"/>
      <c r="T107" s="8"/>
      <c r="U107" s="8"/>
      <c r="V107" s="8"/>
      <c r="W107" s="8"/>
      <c r="X107" s="8"/>
    </row>
    <row r="108" spans="1:24">
      <c r="A108" s="142"/>
      <c r="B108" s="142"/>
      <c r="C108" s="5">
        <v>4.4166666666666696</v>
      </c>
      <c r="D108" s="84">
        <v>14703.7776226596</v>
      </c>
      <c r="E108" s="84">
        <v>3029.15001642078</v>
      </c>
      <c r="F108" s="84">
        <v>11490.6639346626</v>
      </c>
      <c r="G108" s="84">
        <v>9712.4060870688209</v>
      </c>
      <c r="H108">
        <v>0</v>
      </c>
      <c r="I108" s="84">
        <f t="shared" si="1"/>
        <v>38935.997660811801</v>
      </c>
      <c r="S108" s="8"/>
      <c r="T108" s="8"/>
      <c r="U108" s="8"/>
      <c r="V108" s="8"/>
      <c r="W108" s="8"/>
      <c r="X108" s="8"/>
    </row>
    <row r="109" spans="1:24">
      <c r="A109" s="142"/>
      <c r="B109" s="142"/>
      <c r="C109" s="5">
        <v>4.4583333333333304</v>
      </c>
      <c r="D109" s="84">
        <v>15432.180119659601</v>
      </c>
      <c r="E109" s="84">
        <v>3093.59209942078</v>
      </c>
      <c r="F109" s="84">
        <v>12035.6639346626</v>
      </c>
      <c r="G109" s="84">
        <v>10310.751787068801</v>
      </c>
      <c r="H109">
        <v>0</v>
      </c>
      <c r="I109" s="84">
        <f t="shared" si="1"/>
        <v>40872.187940811782</v>
      </c>
      <c r="S109" s="8"/>
      <c r="T109" s="8"/>
      <c r="U109" s="8"/>
      <c r="V109" s="8"/>
      <c r="W109" s="8"/>
      <c r="X109" s="8"/>
    </row>
    <row r="110" spans="1:24">
      <c r="A110" s="142"/>
      <c r="B110" s="142"/>
      <c r="C110" s="5">
        <v>4.5</v>
      </c>
      <c r="D110" s="84">
        <v>16079.0644816596</v>
      </c>
      <c r="E110" s="84">
        <v>3143.5713924207798</v>
      </c>
      <c r="F110" s="84">
        <v>12504.6639346626</v>
      </c>
      <c r="G110" s="84">
        <v>10833.0234870688</v>
      </c>
      <c r="H110">
        <v>0</v>
      </c>
      <c r="I110" s="84">
        <f t="shared" si="1"/>
        <v>42560.323295811781</v>
      </c>
      <c r="S110" s="8"/>
      <c r="T110" s="8"/>
      <c r="U110" s="8"/>
      <c r="V110" s="8"/>
      <c r="W110" s="8"/>
      <c r="X110" s="8"/>
    </row>
    <row r="111" spans="1:24">
      <c r="A111" s="142"/>
      <c r="B111" s="142"/>
      <c r="C111" s="5">
        <v>4.5416666666666696</v>
      </c>
      <c r="D111" s="84">
        <v>16738.1776516596</v>
      </c>
      <c r="E111" s="84">
        <v>3211.5730714207798</v>
      </c>
      <c r="F111" s="84">
        <v>13018.6639346626</v>
      </c>
      <c r="G111" s="84">
        <v>11182.964487068801</v>
      </c>
      <c r="H111">
        <v>0</v>
      </c>
      <c r="I111" s="84">
        <f t="shared" si="1"/>
        <v>44151.379144811777</v>
      </c>
      <c r="S111" s="8"/>
      <c r="T111" s="8"/>
      <c r="U111" s="8"/>
      <c r="V111" s="8"/>
      <c r="W111" s="8"/>
      <c r="X111" s="8"/>
    </row>
    <row r="112" spans="1:24">
      <c r="A112" s="142"/>
      <c r="B112" s="142"/>
      <c r="C112" s="5">
        <v>4.5833333333333304</v>
      </c>
      <c r="D112" s="84">
        <v>17327.959216659601</v>
      </c>
      <c r="E112" s="84">
        <v>3273.52840142078</v>
      </c>
      <c r="F112" s="84">
        <v>13496.6639346626</v>
      </c>
      <c r="G112" s="84">
        <v>11500.8526870688</v>
      </c>
      <c r="H112">
        <v>0</v>
      </c>
      <c r="I112" s="84">
        <f t="shared" si="1"/>
        <v>45599.00423981178</v>
      </c>
      <c r="S112" s="8"/>
      <c r="T112" s="8"/>
      <c r="U112" s="8"/>
      <c r="V112" s="8"/>
      <c r="W112" s="8"/>
      <c r="X112" s="8"/>
    </row>
    <row r="113" spans="1:24">
      <c r="A113" s="142"/>
      <c r="B113" s="142"/>
      <c r="C113" s="5">
        <v>4.625</v>
      </c>
      <c r="D113" s="84">
        <v>17855.723557659599</v>
      </c>
      <c r="E113" s="84">
        <v>3316.7427394207798</v>
      </c>
      <c r="F113" s="84">
        <v>13825.6639346626</v>
      </c>
      <c r="G113" s="84">
        <v>11807.0250870688</v>
      </c>
      <c r="H113">
        <v>0</v>
      </c>
      <c r="I113" s="84">
        <f t="shared" si="1"/>
        <v>46805.155318811783</v>
      </c>
      <c r="S113" s="8"/>
      <c r="T113" s="8"/>
      <c r="U113" s="8"/>
      <c r="V113" s="8"/>
      <c r="W113" s="8"/>
      <c r="X113" s="8"/>
    </row>
    <row r="114" spans="1:24">
      <c r="A114" s="142"/>
      <c r="B114" s="142"/>
      <c r="C114" s="5">
        <v>4.6666666666666696</v>
      </c>
      <c r="D114" s="84">
        <v>18238.504363659598</v>
      </c>
      <c r="E114" s="84">
        <v>3375.9577564207798</v>
      </c>
      <c r="F114" s="84">
        <v>13956.6639346626</v>
      </c>
      <c r="G114" s="84">
        <v>12070.6055870688</v>
      </c>
      <c r="H114">
        <v>0</v>
      </c>
      <c r="I114" s="84">
        <f t="shared" si="1"/>
        <v>47641.731641811777</v>
      </c>
      <c r="S114" s="8"/>
      <c r="T114" s="8"/>
      <c r="U114" s="8"/>
      <c r="V114" s="8"/>
      <c r="W114" s="8"/>
      <c r="X114" s="8"/>
    </row>
    <row r="115" spans="1:24">
      <c r="A115" s="142"/>
      <c r="B115" s="142"/>
      <c r="C115" s="5">
        <v>4.7083333333333304</v>
      </c>
      <c r="D115" s="84">
        <v>18299.1827116596</v>
      </c>
      <c r="E115" s="84">
        <v>3389.0505324207802</v>
      </c>
      <c r="F115" s="84">
        <v>13851.6639346626</v>
      </c>
      <c r="G115" s="84">
        <v>12148.744287068799</v>
      </c>
      <c r="H115">
        <v>0</v>
      </c>
      <c r="I115" s="84">
        <f t="shared" si="1"/>
        <v>47688.641465811772</v>
      </c>
      <c r="S115" s="8"/>
      <c r="T115" s="8"/>
      <c r="U115" s="8"/>
      <c r="V115" s="8"/>
      <c r="W115" s="8"/>
      <c r="X115" s="8"/>
    </row>
    <row r="116" spans="1:24">
      <c r="A116" s="142"/>
      <c r="B116" s="142"/>
      <c r="C116" s="5">
        <v>4.75</v>
      </c>
      <c r="D116" s="84">
        <v>18041.568128659601</v>
      </c>
      <c r="E116" s="84">
        <v>3386.5448624207802</v>
      </c>
      <c r="F116" s="84">
        <v>13355.6639346626</v>
      </c>
      <c r="G116" s="84">
        <v>11980.1623870688</v>
      </c>
      <c r="H116">
        <v>0</v>
      </c>
      <c r="I116" s="84">
        <f t="shared" si="1"/>
        <v>46763.939312811774</v>
      </c>
      <c r="S116" s="8"/>
      <c r="T116" s="8"/>
      <c r="U116" s="8"/>
      <c r="V116" s="8"/>
      <c r="W116" s="8"/>
      <c r="X116" s="8"/>
    </row>
    <row r="117" spans="1:24">
      <c r="A117" s="142"/>
      <c r="B117" s="142"/>
      <c r="C117" s="5">
        <v>4.7916666666666696</v>
      </c>
      <c r="D117" s="84">
        <v>17276.359861659599</v>
      </c>
      <c r="E117" s="84">
        <v>3347.5612024207799</v>
      </c>
      <c r="F117" s="84">
        <v>12775.6639346626</v>
      </c>
      <c r="G117" s="84">
        <v>11583.7184870688</v>
      </c>
      <c r="H117">
        <v>0</v>
      </c>
      <c r="I117" s="84">
        <f t="shared" si="1"/>
        <v>44983.303485811783</v>
      </c>
      <c r="S117" s="8"/>
      <c r="T117" s="8"/>
      <c r="U117" s="8"/>
      <c r="V117" s="8"/>
      <c r="W117" s="8"/>
      <c r="X117" s="8"/>
    </row>
    <row r="118" spans="1:24">
      <c r="A118" s="142"/>
      <c r="B118" s="142"/>
      <c r="C118" s="5">
        <v>4.8333333333333304</v>
      </c>
      <c r="D118" s="84">
        <v>17031.773779659601</v>
      </c>
      <c r="E118" s="84">
        <v>3279.3288674207802</v>
      </c>
      <c r="F118" s="84">
        <v>12671.6639346626</v>
      </c>
      <c r="G118" s="84">
        <v>11448.3799870688</v>
      </c>
      <c r="H118">
        <v>0</v>
      </c>
      <c r="I118" s="84">
        <f t="shared" si="1"/>
        <v>44431.146568811782</v>
      </c>
      <c r="S118" s="8"/>
      <c r="T118" s="8"/>
      <c r="U118" s="8"/>
      <c r="V118" s="8"/>
      <c r="W118" s="8"/>
      <c r="X118" s="8"/>
    </row>
    <row r="119" spans="1:24">
      <c r="A119" s="142"/>
      <c r="B119" s="142"/>
      <c r="C119" s="5">
        <v>4.875</v>
      </c>
      <c r="D119" s="84">
        <v>16753.896589659598</v>
      </c>
      <c r="E119" s="84">
        <v>3229.3506074207799</v>
      </c>
      <c r="F119" s="84">
        <v>12283.6639346626</v>
      </c>
      <c r="G119" s="84">
        <v>11189.7129870688</v>
      </c>
      <c r="H119">
        <v>0</v>
      </c>
      <c r="I119" s="84">
        <f t="shared" si="1"/>
        <v>43456.624118811778</v>
      </c>
      <c r="S119" s="8"/>
      <c r="T119" s="8"/>
      <c r="U119" s="8"/>
      <c r="V119" s="8"/>
      <c r="W119" s="8"/>
      <c r="X119" s="8"/>
    </row>
    <row r="120" spans="1:24">
      <c r="A120" s="142"/>
      <c r="B120" s="142"/>
      <c r="C120" s="5">
        <v>4.9166666666666696</v>
      </c>
      <c r="D120" s="84">
        <v>15366.2922126596</v>
      </c>
      <c r="E120" s="84">
        <v>3085.72704642078</v>
      </c>
      <c r="F120" s="84">
        <v>11419.6639346626</v>
      </c>
      <c r="G120" s="84">
        <v>10449.492287068801</v>
      </c>
      <c r="H120">
        <v>0</v>
      </c>
      <c r="I120" s="84">
        <f t="shared" si="1"/>
        <v>40321.175480811784</v>
      </c>
      <c r="S120" s="8"/>
      <c r="T120" s="8"/>
      <c r="U120" s="8"/>
      <c r="V120" s="8"/>
      <c r="W120" s="8"/>
      <c r="X120" s="8"/>
    </row>
    <row r="121" spans="1:24">
      <c r="A121" s="142"/>
      <c r="B121" s="142"/>
      <c r="C121" s="5">
        <v>4.9583333333333304</v>
      </c>
      <c r="D121" s="84">
        <v>13746.0450766596</v>
      </c>
      <c r="E121" s="84">
        <v>2906.9948794207799</v>
      </c>
      <c r="F121" s="84">
        <v>10456.6639346626</v>
      </c>
      <c r="G121" s="84">
        <v>9506.8077870688194</v>
      </c>
      <c r="H121">
        <v>0</v>
      </c>
      <c r="I121" s="84">
        <f t="shared" si="1"/>
        <v>36616.511677811803</v>
      </c>
      <c r="S121" s="8"/>
      <c r="T121" s="8"/>
      <c r="U121" s="8"/>
      <c r="V121" s="8"/>
      <c r="W121" s="8"/>
      <c r="X121" s="8"/>
    </row>
    <row r="122" spans="1:24">
      <c r="A122" s="142"/>
      <c r="B122" s="142"/>
      <c r="C122" s="29" t="s">
        <v>124</v>
      </c>
      <c r="D122" s="84">
        <v>12516.756971659601</v>
      </c>
      <c r="E122" s="84">
        <v>2783.5862874207801</v>
      </c>
      <c r="F122" s="84">
        <v>9768.6639346625907</v>
      </c>
      <c r="G122" s="84">
        <v>8779.9401870688198</v>
      </c>
      <c r="H122">
        <v>0</v>
      </c>
      <c r="I122" s="84">
        <f t="shared" si="1"/>
        <v>33848.947380811791</v>
      </c>
      <c r="S122" s="8"/>
      <c r="T122" s="8"/>
      <c r="U122" s="8"/>
      <c r="V122" s="8"/>
      <c r="W122" s="8"/>
      <c r="X122" s="8"/>
    </row>
    <row r="123" spans="1:24">
      <c r="A123" s="142" t="s">
        <v>77</v>
      </c>
      <c r="B123" s="142" t="s">
        <v>87</v>
      </c>
      <c r="C123" s="5">
        <v>5.0416666666666696</v>
      </c>
      <c r="D123" s="84">
        <v>14241.464428490701</v>
      </c>
      <c r="E123" s="84">
        <v>2973.2087663248899</v>
      </c>
      <c r="F123" s="84">
        <v>11074.6639346626</v>
      </c>
      <c r="G123" s="84">
        <v>9541.8955660530592</v>
      </c>
      <c r="H123">
        <v>0</v>
      </c>
      <c r="I123" s="84">
        <f t="shared" si="1"/>
        <v>37831.232695531246</v>
      </c>
      <c r="S123" s="8"/>
      <c r="T123" s="8"/>
      <c r="U123" s="8"/>
      <c r="V123" s="8"/>
      <c r="W123" s="8"/>
      <c r="X123" s="8"/>
    </row>
    <row r="124" spans="1:24">
      <c r="A124" s="142"/>
      <c r="B124" s="142"/>
      <c r="C124" s="5">
        <v>5.0833333333333304</v>
      </c>
      <c r="D124" s="84">
        <v>13702.561923490601</v>
      </c>
      <c r="E124" s="84">
        <v>2914.2340033248902</v>
      </c>
      <c r="F124" s="84">
        <v>10652.6639346626</v>
      </c>
      <c r="G124" s="84">
        <v>9113.69203505306</v>
      </c>
      <c r="H124">
        <v>0</v>
      </c>
      <c r="I124" s="84">
        <f t="shared" si="1"/>
        <v>36383.151896531155</v>
      </c>
      <c r="S124" s="8"/>
      <c r="T124" s="8"/>
      <c r="U124" s="8"/>
      <c r="V124" s="8"/>
      <c r="W124" s="8"/>
      <c r="X124" s="8"/>
    </row>
    <row r="125" spans="1:24">
      <c r="A125" s="142"/>
      <c r="B125" s="142"/>
      <c r="C125" s="5">
        <v>5.125</v>
      </c>
      <c r="D125" s="84">
        <v>13285.9228374906</v>
      </c>
      <c r="E125" s="84">
        <v>2866.0575073248901</v>
      </c>
      <c r="F125" s="84">
        <v>10399.6639346626</v>
      </c>
      <c r="G125" s="84">
        <v>8799.7234620530598</v>
      </c>
      <c r="H125">
        <v>0</v>
      </c>
      <c r="I125" s="84">
        <f t="shared" si="1"/>
        <v>35351.367741531147</v>
      </c>
      <c r="S125" s="8"/>
      <c r="T125" s="8"/>
      <c r="U125" s="8"/>
      <c r="V125" s="8"/>
      <c r="W125" s="8"/>
      <c r="X125" s="8"/>
    </row>
    <row r="126" spans="1:24">
      <c r="A126" s="142"/>
      <c r="B126" s="142"/>
      <c r="C126" s="5">
        <v>5.1666666666666696</v>
      </c>
      <c r="D126" s="84">
        <v>13152.618154490599</v>
      </c>
      <c r="E126" s="84">
        <v>2828.91124432489</v>
      </c>
      <c r="F126" s="84">
        <v>10247.6639346626</v>
      </c>
      <c r="G126" s="84">
        <v>8592.9972970530598</v>
      </c>
      <c r="H126">
        <v>0</v>
      </c>
      <c r="I126" s="84">
        <f t="shared" si="1"/>
        <v>34822.19063053115</v>
      </c>
      <c r="S126" s="8"/>
      <c r="T126" s="8"/>
      <c r="U126" s="8"/>
      <c r="V126" s="8"/>
      <c r="W126" s="8"/>
      <c r="X126" s="8"/>
    </row>
    <row r="127" spans="1:24">
      <c r="A127" s="142"/>
      <c r="B127" s="142"/>
      <c r="C127" s="5">
        <v>5.2083333333333304</v>
      </c>
      <c r="D127" s="84">
        <v>13599.3228544907</v>
      </c>
      <c r="E127" s="84">
        <v>2840.3713563248898</v>
      </c>
      <c r="F127" s="84">
        <v>10263.6639346626</v>
      </c>
      <c r="G127" s="84">
        <v>8583.1431320530592</v>
      </c>
      <c r="H127">
        <v>0</v>
      </c>
      <c r="I127" s="84">
        <f t="shared" si="1"/>
        <v>35286.50127753125</v>
      </c>
      <c r="S127" s="8"/>
      <c r="T127" s="8"/>
      <c r="U127" s="8"/>
      <c r="V127" s="8"/>
      <c r="W127" s="8"/>
      <c r="X127" s="8"/>
    </row>
    <row r="128" spans="1:24">
      <c r="A128" s="142"/>
      <c r="B128" s="142"/>
      <c r="C128" s="5">
        <v>5.25</v>
      </c>
      <c r="D128" s="84">
        <v>14471.1447154906</v>
      </c>
      <c r="E128" s="84">
        <v>2874.22480132489</v>
      </c>
      <c r="F128" s="84">
        <v>10372.6639346626</v>
      </c>
      <c r="G128" s="84">
        <v>8637.7272670530601</v>
      </c>
      <c r="H128">
        <v>0</v>
      </c>
      <c r="I128" s="84">
        <f t="shared" si="1"/>
        <v>36355.76071853115</v>
      </c>
      <c r="S128" s="8"/>
      <c r="T128" s="8"/>
      <c r="U128" s="8"/>
      <c r="V128" s="8"/>
      <c r="W128" s="8"/>
      <c r="X128" s="8"/>
    </row>
    <row r="129" spans="1:24">
      <c r="A129" s="142"/>
      <c r="B129" s="142"/>
      <c r="C129" s="5">
        <v>5.2916666666666696</v>
      </c>
      <c r="D129" s="84">
        <v>15173.7313474906</v>
      </c>
      <c r="E129" s="84">
        <v>2906.18279432489</v>
      </c>
      <c r="F129" s="84">
        <v>10768.6639346626</v>
      </c>
      <c r="G129" s="84">
        <v>8763.9838570530592</v>
      </c>
      <c r="H129">
        <v>0</v>
      </c>
      <c r="I129" s="84">
        <f t="shared" si="1"/>
        <v>37612.561933531149</v>
      </c>
      <c r="S129" s="8"/>
      <c r="T129" s="8"/>
      <c r="U129" s="8"/>
      <c r="V129" s="8"/>
      <c r="W129" s="8"/>
      <c r="X129" s="8"/>
    </row>
    <row r="130" spans="1:24">
      <c r="A130" s="142"/>
      <c r="B130" s="142"/>
      <c r="C130" s="5">
        <v>5.3333333333333304</v>
      </c>
      <c r="D130" s="84">
        <v>15729.1428354906</v>
      </c>
      <c r="E130" s="84">
        <v>3020.1087883248902</v>
      </c>
      <c r="F130" s="84">
        <v>11605.6639346626</v>
      </c>
      <c r="G130" s="84">
        <v>9400.6255720530608</v>
      </c>
      <c r="H130">
        <v>0</v>
      </c>
      <c r="I130" s="84">
        <f t="shared" si="1"/>
        <v>39755.54113053115</v>
      </c>
      <c r="S130" s="8"/>
      <c r="T130" s="8"/>
      <c r="U130" s="8"/>
      <c r="V130" s="8"/>
      <c r="W130" s="8"/>
      <c r="X130" s="8"/>
    </row>
    <row r="131" spans="1:24">
      <c r="A131" s="142"/>
      <c r="B131" s="142"/>
      <c r="C131" s="5">
        <v>5.375</v>
      </c>
      <c r="D131" s="84">
        <v>16519.884774490602</v>
      </c>
      <c r="E131" s="84">
        <v>3144.4570573248898</v>
      </c>
      <c r="F131" s="84">
        <v>12415.6639346626</v>
      </c>
      <c r="G131" s="84">
        <v>10191.6843200531</v>
      </c>
      <c r="H131">
        <v>0</v>
      </c>
      <c r="I131" s="84">
        <f t="shared" si="1"/>
        <v>42271.690086531191</v>
      </c>
      <c r="S131" s="8"/>
      <c r="T131" s="8"/>
      <c r="U131" s="8"/>
      <c r="V131" s="8"/>
      <c r="W131" s="8"/>
      <c r="X131" s="8"/>
    </row>
    <row r="132" spans="1:24">
      <c r="A132" s="142"/>
      <c r="B132" s="142"/>
      <c r="C132" s="5">
        <v>5.4166666666666696</v>
      </c>
      <c r="D132" s="84">
        <v>17619.670867490699</v>
      </c>
      <c r="E132" s="84">
        <v>3279.3790113248901</v>
      </c>
      <c r="F132" s="84">
        <v>13366.6639346626</v>
      </c>
      <c r="G132" s="84">
        <v>11020.811510053099</v>
      </c>
      <c r="H132">
        <v>0</v>
      </c>
      <c r="I132" s="84">
        <f t="shared" ref="I132:I195" si="2">SUM(D132:H132)</f>
        <v>45286.525323531285</v>
      </c>
      <c r="S132" s="8"/>
      <c r="T132" s="8"/>
      <c r="U132" s="8"/>
      <c r="V132" s="8"/>
      <c r="W132" s="8"/>
      <c r="X132" s="8"/>
    </row>
    <row r="133" spans="1:24">
      <c r="A133" s="142"/>
      <c r="B133" s="142"/>
      <c r="C133" s="5">
        <v>5.4583333333333304</v>
      </c>
      <c r="D133" s="84">
        <v>18753.574916490699</v>
      </c>
      <c r="E133" s="84">
        <v>3434.0109403248898</v>
      </c>
      <c r="F133" s="84">
        <v>14172.6639346626</v>
      </c>
      <c r="G133" s="84">
        <v>11797.0179400531</v>
      </c>
      <c r="H133">
        <v>0</v>
      </c>
      <c r="I133" s="84">
        <f t="shared" si="2"/>
        <v>48157.267731531283</v>
      </c>
      <c r="S133" s="8"/>
      <c r="T133" s="8"/>
      <c r="U133" s="8"/>
      <c r="V133" s="8"/>
      <c r="W133" s="8"/>
      <c r="X133" s="8"/>
    </row>
    <row r="134" spans="1:24">
      <c r="A134" s="142"/>
      <c r="B134" s="142"/>
      <c r="C134" s="5">
        <v>5.5</v>
      </c>
      <c r="D134" s="84">
        <v>19833.4052624906</v>
      </c>
      <c r="E134" s="84">
        <v>3538.02698632489</v>
      </c>
      <c r="F134" s="84">
        <v>14749.6639346626</v>
      </c>
      <c r="G134" s="84">
        <v>12445.5688880531</v>
      </c>
      <c r="H134">
        <v>0</v>
      </c>
      <c r="I134" s="84">
        <f t="shared" si="2"/>
        <v>50566.665071531192</v>
      </c>
      <c r="S134" s="8"/>
      <c r="T134" s="8"/>
      <c r="U134" s="8"/>
      <c r="V134" s="8"/>
      <c r="W134" s="8"/>
      <c r="X134" s="8"/>
    </row>
    <row r="135" spans="1:24">
      <c r="A135" s="142"/>
      <c r="B135" s="142"/>
      <c r="C135" s="5">
        <v>5.5416666666666696</v>
      </c>
      <c r="D135" s="84">
        <v>20974.128368490601</v>
      </c>
      <c r="E135" s="84">
        <v>3622.2625563248898</v>
      </c>
      <c r="F135" s="84">
        <v>15164.6639346626</v>
      </c>
      <c r="G135" s="84">
        <v>13011.041944053</v>
      </c>
      <c r="H135">
        <v>0</v>
      </c>
      <c r="I135" s="84">
        <f t="shared" si="2"/>
        <v>52772.096803531094</v>
      </c>
      <c r="S135" s="8"/>
      <c r="T135" s="8"/>
      <c r="U135" s="8"/>
      <c r="V135" s="8"/>
      <c r="W135" s="8"/>
      <c r="X135" s="8"/>
    </row>
    <row r="136" spans="1:24">
      <c r="A136" s="142"/>
      <c r="B136" s="142"/>
      <c r="C136" s="5">
        <v>5.5833333333333304</v>
      </c>
      <c r="D136" s="84">
        <v>21890.296180490699</v>
      </c>
      <c r="E136" s="84">
        <v>3713.9062643248899</v>
      </c>
      <c r="F136" s="84">
        <v>15485.6639346626</v>
      </c>
      <c r="G136" s="84">
        <v>13491.771183053101</v>
      </c>
      <c r="H136">
        <v>0</v>
      </c>
      <c r="I136" s="84">
        <f t="shared" si="2"/>
        <v>54581.637562531294</v>
      </c>
      <c r="S136" s="8"/>
      <c r="T136" s="8"/>
      <c r="U136" s="8"/>
      <c r="V136" s="8"/>
      <c r="W136" s="8"/>
      <c r="X136" s="8"/>
    </row>
    <row r="137" spans="1:24">
      <c r="A137" s="142"/>
      <c r="B137" s="142"/>
      <c r="C137" s="5">
        <v>5.625</v>
      </c>
      <c r="D137" s="84">
        <v>22490.5986364907</v>
      </c>
      <c r="E137" s="84">
        <v>3760.7945593248901</v>
      </c>
      <c r="F137" s="84">
        <v>15661.6639346626</v>
      </c>
      <c r="G137" s="84">
        <v>13875.3397570531</v>
      </c>
      <c r="H137">
        <v>0</v>
      </c>
      <c r="I137" s="84">
        <f t="shared" si="2"/>
        <v>55788.396887531293</v>
      </c>
      <c r="S137" s="8"/>
      <c r="T137" s="8"/>
      <c r="U137" s="8"/>
      <c r="V137" s="8"/>
      <c r="W137" s="8"/>
      <c r="X137" s="8"/>
    </row>
    <row r="138" spans="1:24">
      <c r="A138" s="142"/>
      <c r="B138" s="142"/>
      <c r="C138" s="5">
        <v>5.6666666666666696</v>
      </c>
      <c r="D138" s="84">
        <v>22830.0064494906</v>
      </c>
      <c r="E138" s="84">
        <v>3805.1174013248901</v>
      </c>
      <c r="F138" s="84">
        <v>15662.6639346626</v>
      </c>
      <c r="G138" s="84">
        <v>14139.170539053101</v>
      </c>
      <c r="H138">
        <v>0</v>
      </c>
      <c r="I138" s="84">
        <f t="shared" si="2"/>
        <v>56436.958324531188</v>
      </c>
      <c r="S138" s="8"/>
      <c r="T138" s="8"/>
      <c r="U138" s="8"/>
      <c r="V138" s="8"/>
      <c r="W138" s="8"/>
      <c r="X138" s="8"/>
    </row>
    <row r="139" spans="1:24">
      <c r="A139" s="142"/>
      <c r="B139" s="142"/>
      <c r="C139" s="5">
        <v>5.7083333333333304</v>
      </c>
      <c r="D139" s="84">
        <v>22721.761448490601</v>
      </c>
      <c r="E139" s="84">
        <v>3823.1576303248899</v>
      </c>
      <c r="F139" s="84">
        <v>15484.6639346626</v>
      </c>
      <c r="G139" s="84">
        <v>14184.261480053099</v>
      </c>
      <c r="H139">
        <v>0</v>
      </c>
      <c r="I139" s="84">
        <f t="shared" si="2"/>
        <v>56213.844493531193</v>
      </c>
      <c r="S139" s="8"/>
      <c r="T139" s="8"/>
      <c r="U139" s="8"/>
      <c r="V139" s="8"/>
      <c r="W139" s="8"/>
      <c r="X139" s="8"/>
    </row>
    <row r="140" spans="1:24">
      <c r="A140" s="142"/>
      <c r="B140" s="142"/>
      <c r="C140" s="5">
        <v>5.75</v>
      </c>
      <c r="D140" s="84">
        <v>22110.957335490599</v>
      </c>
      <c r="E140" s="84">
        <v>3791.30620932489</v>
      </c>
      <c r="F140" s="84">
        <v>15233.6639346626</v>
      </c>
      <c r="G140" s="84">
        <v>13985.3724600531</v>
      </c>
      <c r="H140">
        <v>0</v>
      </c>
      <c r="I140" s="84">
        <f t="shared" si="2"/>
        <v>55121.299939531193</v>
      </c>
      <c r="S140" s="8"/>
      <c r="T140" s="8"/>
      <c r="U140" s="8"/>
      <c r="V140" s="8"/>
      <c r="W140" s="8"/>
      <c r="X140" s="8"/>
    </row>
    <row r="141" spans="1:24">
      <c r="A141" s="142"/>
      <c r="B141" s="142"/>
      <c r="C141" s="5">
        <v>5.7916666666666696</v>
      </c>
      <c r="D141" s="84">
        <v>21104.8618474906</v>
      </c>
      <c r="E141" s="84">
        <v>3705.5995253248898</v>
      </c>
      <c r="F141" s="84">
        <v>14745.6639346626</v>
      </c>
      <c r="G141" s="84">
        <v>13527.575361053099</v>
      </c>
      <c r="H141">
        <v>0</v>
      </c>
      <c r="I141" s="84">
        <f t="shared" si="2"/>
        <v>53083.700668531194</v>
      </c>
      <c r="S141" s="8"/>
      <c r="T141" s="8"/>
      <c r="U141" s="8"/>
      <c r="V141" s="8"/>
      <c r="W141" s="8"/>
      <c r="X141" s="8"/>
    </row>
    <row r="142" spans="1:24">
      <c r="A142" s="142"/>
      <c r="B142" s="142"/>
      <c r="C142" s="5">
        <v>5.8333333333333304</v>
      </c>
      <c r="D142" s="84">
        <v>20286.168596490701</v>
      </c>
      <c r="E142" s="84">
        <v>3604.9145133248899</v>
      </c>
      <c r="F142" s="84">
        <v>14376.6639346626</v>
      </c>
      <c r="G142" s="84">
        <v>13019.269528053101</v>
      </c>
      <c r="H142">
        <v>0</v>
      </c>
      <c r="I142" s="84">
        <f t="shared" si="2"/>
        <v>51287.016572531298</v>
      </c>
      <c r="S142" s="8"/>
      <c r="T142" s="8"/>
      <c r="U142" s="8"/>
      <c r="V142" s="8"/>
      <c r="W142" s="8"/>
      <c r="X142" s="8"/>
    </row>
    <row r="143" spans="1:24">
      <c r="A143" s="142"/>
      <c r="B143" s="142"/>
      <c r="C143" s="5">
        <v>5.875</v>
      </c>
      <c r="D143" s="84">
        <v>19740.120243490699</v>
      </c>
      <c r="E143" s="84">
        <v>3561.8168153248898</v>
      </c>
      <c r="F143" s="84">
        <v>14011.6639346626</v>
      </c>
      <c r="G143" s="84">
        <v>12758.9750850531</v>
      </c>
      <c r="H143">
        <v>0</v>
      </c>
      <c r="I143" s="84">
        <f t="shared" si="2"/>
        <v>50072.576078531289</v>
      </c>
      <c r="S143" s="8"/>
      <c r="T143" s="8"/>
      <c r="U143" s="8"/>
      <c r="V143" s="8"/>
      <c r="W143" s="8"/>
      <c r="X143" s="8"/>
    </row>
    <row r="144" spans="1:24">
      <c r="A144" s="142"/>
      <c r="B144" s="142"/>
      <c r="C144" s="5">
        <v>5.9166666666666696</v>
      </c>
      <c r="D144" s="84">
        <v>18397.307906490601</v>
      </c>
      <c r="E144" s="84">
        <v>3432.9185493248901</v>
      </c>
      <c r="F144" s="84">
        <v>13223.6639346626</v>
      </c>
      <c r="G144" s="84">
        <v>11943.3666440531</v>
      </c>
      <c r="H144">
        <v>0</v>
      </c>
      <c r="I144" s="84">
        <f t="shared" si="2"/>
        <v>46997.257034531191</v>
      </c>
      <c r="S144" s="8"/>
      <c r="T144" s="8"/>
      <c r="U144" s="8"/>
      <c r="V144" s="8"/>
      <c r="W144" s="8"/>
      <c r="X144" s="8"/>
    </row>
    <row r="145" spans="1:24">
      <c r="A145" s="142"/>
      <c r="B145" s="142"/>
      <c r="C145" s="5">
        <v>5.9583333333333304</v>
      </c>
      <c r="D145" s="84">
        <v>16869.185644490601</v>
      </c>
      <c r="E145" s="84">
        <v>3269.4431373248899</v>
      </c>
      <c r="F145" s="84">
        <v>12516.6639346626</v>
      </c>
      <c r="G145" s="84">
        <v>11081.5315730531</v>
      </c>
      <c r="H145">
        <v>0</v>
      </c>
      <c r="I145" s="84">
        <f t="shared" si="2"/>
        <v>43736.824289531185</v>
      </c>
      <c r="S145" s="8"/>
      <c r="T145" s="8"/>
      <c r="U145" s="8"/>
      <c r="V145" s="8"/>
      <c r="W145" s="8"/>
      <c r="X145" s="8"/>
    </row>
    <row r="146" spans="1:24">
      <c r="A146" s="142"/>
      <c r="B146" s="142"/>
      <c r="C146" s="29" t="s">
        <v>124</v>
      </c>
      <c r="D146" s="84">
        <v>15429.862027490601</v>
      </c>
      <c r="E146" s="84">
        <v>3125.9343233248901</v>
      </c>
      <c r="F146" s="84">
        <v>11793.6639346626</v>
      </c>
      <c r="G146" s="84">
        <v>10164.2737270531</v>
      </c>
      <c r="H146">
        <v>0</v>
      </c>
      <c r="I146" s="84">
        <f t="shared" si="2"/>
        <v>40513.734012531189</v>
      </c>
      <c r="S146" s="8"/>
      <c r="T146" s="8"/>
      <c r="U146" s="8"/>
      <c r="V146" s="8"/>
      <c r="W146" s="8"/>
      <c r="X146" s="8"/>
    </row>
    <row r="147" spans="1:24">
      <c r="A147" s="142" t="s">
        <v>78</v>
      </c>
      <c r="B147" s="142"/>
      <c r="C147" s="5">
        <v>6.0416666666666696</v>
      </c>
      <c r="D147" s="84">
        <v>15289.927488077201</v>
      </c>
      <c r="E147" s="84">
        <v>2993.77193013037</v>
      </c>
      <c r="F147" s="84">
        <v>11471.736014500601</v>
      </c>
      <c r="G147" s="84">
        <v>9513.9490001254198</v>
      </c>
      <c r="H147">
        <v>0</v>
      </c>
      <c r="I147" s="84">
        <f t="shared" si="2"/>
        <v>39269.384432833598</v>
      </c>
      <c r="S147" s="8"/>
      <c r="T147" s="8"/>
      <c r="U147" s="8"/>
      <c r="V147" s="8"/>
      <c r="W147" s="8"/>
      <c r="X147" s="8"/>
    </row>
    <row r="148" spans="1:24">
      <c r="A148" s="142"/>
      <c r="B148" s="142"/>
      <c r="C148" s="5">
        <v>6.0833333333333304</v>
      </c>
      <c r="D148" s="84">
        <v>14595.5531020773</v>
      </c>
      <c r="E148" s="84">
        <v>2899.4387021303801</v>
      </c>
      <c r="F148" s="84">
        <v>11041.9995322957</v>
      </c>
      <c r="G148" s="84">
        <v>9068.7775161254194</v>
      </c>
      <c r="H148">
        <v>0</v>
      </c>
      <c r="I148" s="84">
        <f t="shared" si="2"/>
        <v>37605.768852628797</v>
      </c>
      <c r="S148" s="8"/>
      <c r="T148" s="8"/>
      <c r="U148" s="8"/>
      <c r="V148" s="8"/>
      <c r="W148" s="8"/>
      <c r="X148" s="8"/>
    </row>
    <row r="149" spans="1:24">
      <c r="A149" s="142"/>
      <c r="B149" s="142"/>
      <c r="C149" s="5">
        <v>6.125</v>
      </c>
      <c r="D149" s="84">
        <v>13936.9116130773</v>
      </c>
      <c r="E149" s="84">
        <v>2839.0904191303798</v>
      </c>
      <c r="F149" s="84">
        <v>10784.906121108699</v>
      </c>
      <c r="G149" s="84">
        <v>8796.7091421254099</v>
      </c>
      <c r="H149">
        <v>0</v>
      </c>
      <c r="I149" s="84">
        <f t="shared" si="2"/>
        <v>36357.617295441793</v>
      </c>
      <c r="S149" s="8"/>
      <c r="T149" s="8"/>
      <c r="U149" s="8"/>
      <c r="V149" s="8"/>
      <c r="W149" s="8"/>
      <c r="X149" s="8"/>
    </row>
    <row r="150" spans="1:24">
      <c r="A150" s="142"/>
      <c r="B150" s="142"/>
      <c r="C150" s="5">
        <v>6.1666666666666696</v>
      </c>
      <c r="D150" s="84">
        <v>13705.380087077299</v>
      </c>
      <c r="E150" s="84">
        <v>2811.45547813038</v>
      </c>
      <c r="F150" s="84">
        <v>10603.888314034</v>
      </c>
      <c r="G150" s="84">
        <v>8685.4349351254205</v>
      </c>
      <c r="H150">
        <v>0</v>
      </c>
      <c r="I150" s="84">
        <f t="shared" si="2"/>
        <v>35806.158814367096</v>
      </c>
      <c r="S150" s="8"/>
      <c r="T150" s="8"/>
      <c r="U150" s="8"/>
      <c r="V150" s="8"/>
      <c r="W150" s="8"/>
      <c r="X150" s="8"/>
    </row>
    <row r="151" spans="1:24">
      <c r="A151" s="142"/>
      <c r="B151" s="142"/>
      <c r="C151" s="5">
        <v>6.2083333333333304</v>
      </c>
      <c r="D151" s="84">
        <v>13990.0748440773</v>
      </c>
      <c r="E151" s="84">
        <v>2816.7246361303701</v>
      </c>
      <c r="F151" s="84">
        <v>10599.9936409112</v>
      </c>
      <c r="G151" s="84">
        <v>8726.9352971254193</v>
      </c>
      <c r="H151">
        <v>0</v>
      </c>
      <c r="I151" s="84">
        <f t="shared" si="2"/>
        <v>36133.728418244289</v>
      </c>
      <c r="S151" s="8"/>
      <c r="T151" s="8"/>
      <c r="U151" s="8"/>
      <c r="V151" s="8"/>
      <c r="W151" s="8"/>
      <c r="X151" s="8"/>
    </row>
    <row r="152" spans="1:24">
      <c r="A152" s="142"/>
      <c r="B152" s="142"/>
      <c r="C152" s="5">
        <v>6.25</v>
      </c>
      <c r="D152" s="84">
        <v>14400.8798030773</v>
      </c>
      <c r="E152" s="84">
        <v>2882.33702113038</v>
      </c>
      <c r="F152" s="84">
        <v>10605.9385790622</v>
      </c>
      <c r="G152" s="84">
        <v>8797.0816351254198</v>
      </c>
      <c r="H152">
        <v>0</v>
      </c>
      <c r="I152" s="84">
        <f t="shared" si="2"/>
        <v>36686.237038395302</v>
      </c>
      <c r="S152" s="8"/>
      <c r="T152" s="8"/>
      <c r="U152" s="8"/>
      <c r="V152" s="8"/>
      <c r="W152" s="8"/>
      <c r="X152" s="8"/>
    </row>
    <row r="153" spans="1:24">
      <c r="A153" s="142"/>
      <c r="B153" s="142"/>
      <c r="C153" s="5">
        <v>6.2916666666666696</v>
      </c>
      <c r="D153" s="84">
        <v>14813.571832077299</v>
      </c>
      <c r="E153" s="84">
        <v>2937.3223121303699</v>
      </c>
      <c r="F153" s="84">
        <v>10783.257488024899</v>
      </c>
      <c r="G153" s="84">
        <v>8807.40527412542</v>
      </c>
      <c r="H153">
        <v>0</v>
      </c>
      <c r="I153" s="84">
        <f t="shared" si="2"/>
        <v>37341.55690635799</v>
      </c>
      <c r="S153" s="8"/>
      <c r="T153" s="8"/>
      <c r="U153" s="8"/>
      <c r="V153" s="8"/>
      <c r="W153" s="8"/>
      <c r="X153" s="8"/>
    </row>
    <row r="154" spans="1:24">
      <c r="A154" s="142"/>
      <c r="B154" s="142"/>
      <c r="C154" s="5">
        <v>6.3333333333333304</v>
      </c>
      <c r="D154" s="84">
        <v>15645.8854130772</v>
      </c>
      <c r="E154" s="84">
        <v>3043.5919141303798</v>
      </c>
      <c r="F154" s="84">
        <v>11604.724366280099</v>
      </c>
      <c r="G154" s="84">
        <v>9425.9692101254204</v>
      </c>
      <c r="H154">
        <v>0</v>
      </c>
      <c r="I154" s="84">
        <f t="shared" si="2"/>
        <v>39720.1709036131</v>
      </c>
      <c r="S154" s="8"/>
      <c r="T154" s="8"/>
      <c r="U154" s="8"/>
      <c r="V154" s="8"/>
      <c r="W154" s="8"/>
      <c r="X154" s="8"/>
    </row>
    <row r="155" spans="1:24">
      <c r="A155" s="142"/>
      <c r="B155" s="142"/>
      <c r="C155" s="5">
        <v>6.375</v>
      </c>
      <c r="D155" s="84">
        <v>16869.027550077299</v>
      </c>
      <c r="E155" s="84">
        <v>3182.5069841303798</v>
      </c>
      <c r="F155" s="84">
        <v>12643.407307903401</v>
      </c>
      <c r="G155" s="84">
        <v>10345.115979125399</v>
      </c>
      <c r="H155">
        <v>0</v>
      </c>
      <c r="I155" s="84">
        <f t="shared" si="2"/>
        <v>43040.057821236478</v>
      </c>
      <c r="S155" s="8"/>
      <c r="T155" s="8"/>
      <c r="U155" s="8"/>
      <c r="V155" s="8"/>
      <c r="W155" s="8"/>
      <c r="X155" s="8"/>
    </row>
    <row r="156" spans="1:24">
      <c r="A156" s="142"/>
      <c r="B156" s="142"/>
      <c r="C156" s="5">
        <v>6.4166666666666696</v>
      </c>
      <c r="D156" s="84">
        <v>18216.556798077301</v>
      </c>
      <c r="E156" s="84">
        <v>3324.87484913038</v>
      </c>
      <c r="F156" s="84">
        <v>13685.320885377299</v>
      </c>
      <c r="G156" s="84">
        <v>11307.3845391254</v>
      </c>
      <c r="H156">
        <v>0</v>
      </c>
      <c r="I156" s="84">
        <f t="shared" si="2"/>
        <v>46534.137071710385</v>
      </c>
      <c r="S156" s="8"/>
      <c r="T156" s="8"/>
      <c r="U156" s="8"/>
      <c r="V156" s="8"/>
      <c r="W156" s="8"/>
      <c r="X156" s="8"/>
    </row>
    <row r="157" spans="1:24">
      <c r="A157" s="142"/>
      <c r="B157" s="142"/>
      <c r="C157" s="5">
        <v>6.4583333333333304</v>
      </c>
      <c r="D157" s="84">
        <v>19488.1053460773</v>
      </c>
      <c r="E157" s="84">
        <v>3445.0821511303802</v>
      </c>
      <c r="F157" s="84">
        <v>14586.4330150974</v>
      </c>
      <c r="G157" s="84">
        <v>12130.2487771254</v>
      </c>
      <c r="H157">
        <v>0</v>
      </c>
      <c r="I157" s="84">
        <f t="shared" si="2"/>
        <v>49649.869289430484</v>
      </c>
      <c r="S157" s="8"/>
      <c r="T157" s="8"/>
      <c r="U157" s="8"/>
      <c r="V157" s="8"/>
      <c r="W157" s="8"/>
      <c r="X157" s="8"/>
    </row>
    <row r="158" spans="1:24">
      <c r="A158" s="142"/>
      <c r="B158" s="142"/>
      <c r="C158" s="5">
        <v>6.5</v>
      </c>
      <c r="D158" s="84">
        <v>20762.607874077301</v>
      </c>
      <c r="E158" s="84">
        <v>3554.9295761303802</v>
      </c>
      <c r="F158" s="84">
        <v>15299.853338990601</v>
      </c>
      <c r="G158" s="84">
        <v>12853.662401125401</v>
      </c>
      <c r="H158">
        <v>0</v>
      </c>
      <c r="I158" s="84">
        <f t="shared" si="2"/>
        <v>52471.053190323684</v>
      </c>
      <c r="S158" s="8"/>
      <c r="T158" s="8"/>
      <c r="U158" s="8"/>
      <c r="V158" s="8"/>
      <c r="W158" s="8"/>
      <c r="X158" s="8"/>
    </row>
    <row r="159" spans="1:24">
      <c r="A159" s="142"/>
      <c r="B159" s="142"/>
      <c r="C159" s="5">
        <v>6.5416666666666696</v>
      </c>
      <c r="D159" s="84">
        <v>22006.022189077299</v>
      </c>
      <c r="E159" s="84">
        <v>3683.94759713038</v>
      </c>
      <c r="F159" s="84">
        <v>15805.788289891199</v>
      </c>
      <c r="G159" s="84">
        <v>13440.032540125399</v>
      </c>
      <c r="H159">
        <v>0</v>
      </c>
      <c r="I159" s="84">
        <f t="shared" si="2"/>
        <v>54935.79061622428</v>
      </c>
      <c r="S159" s="8"/>
      <c r="T159" s="8"/>
      <c r="U159" s="8"/>
      <c r="V159" s="8"/>
      <c r="W159" s="8"/>
      <c r="X159" s="8"/>
    </row>
    <row r="160" spans="1:24">
      <c r="A160" s="142"/>
      <c r="B160" s="142"/>
      <c r="C160" s="5">
        <v>6.5833333333333304</v>
      </c>
      <c r="D160" s="84">
        <v>22964.114992077299</v>
      </c>
      <c r="E160" s="84">
        <v>3786.8909811303802</v>
      </c>
      <c r="F160" s="84">
        <v>16137.104941366901</v>
      </c>
      <c r="G160" s="84">
        <v>13887.0667421254</v>
      </c>
      <c r="H160">
        <v>0</v>
      </c>
      <c r="I160" s="84">
        <f t="shared" si="2"/>
        <v>56775.177656699976</v>
      </c>
      <c r="S160" s="8"/>
      <c r="T160" s="8"/>
      <c r="U160" s="8"/>
      <c r="V160" s="8"/>
      <c r="W160" s="8"/>
      <c r="X160" s="8"/>
    </row>
    <row r="161" spans="1:24">
      <c r="A161" s="142"/>
      <c r="B161" s="142"/>
      <c r="C161" s="5">
        <v>6.625</v>
      </c>
      <c r="D161" s="84">
        <v>23645.5210410773</v>
      </c>
      <c r="E161" s="84">
        <v>3863.1937801303802</v>
      </c>
      <c r="F161" s="84">
        <v>16276.042202922899</v>
      </c>
      <c r="G161" s="84">
        <v>14209.936800125401</v>
      </c>
      <c r="H161">
        <v>0</v>
      </c>
      <c r="I161" s="84">
        <f t="shared" si="2"/>
        <v>57994.693824255985</v>
      </c>
      <c r="S161" s="8"/>
      <c r="T161" s="8"/>
      <c r="U161" s="8"/>
      <c r="V161" s="8"/>
      <c r="W161" s="8"/>
      <c r="X161" s="8"/>
    </row>
    <row r="162" spans="1:24">
      <c r="A162" s="142"/>
      <c r="B162" s="142"/>
      <c r="C162" s="5">
        <v>6.6666666666666696</v>
      </c>
      <c r="D162" s="84">
        <v>24104.839411077399</v>
      </c>
      <c r="E162" s="84">
        <v>3927.5615961303802</v>
      </c>
      <c r="F162" s="84">
        <v>16103.637630711501</v>
      </c>
      <c r="G162" s="84">
        <v>14393.3783121254</v>
      </c>
      <c r="H162">
        <v>0</v>
      </c>
      <c r="I162" s="84">
        <f t="shared" si="2"/>
        <v>58529.416950044681</v>
      </c>
      <c r="S162" s="8"/>
      <c r="T162" s="8"/>
      <c r="U162" s="8"/>
      <c r="V162" s="8"/>
      <c r="W162" s="8"/>
      <c r="X162" s="8"/>
    </row>
    <row r="163" spans="1:24">
      <c r="A163" s="142"/>
      <c r="B163" s="142"/>
      <c r="C163" s="5">
        <v>6.7083333333333304</v>
      </c>
      <c r="D163" s="84">
        <v>24071.0910700772</v>
      </c>
      <c r="E163" s="84">
        <v>3915.5702501303699</v>
      </c>
      <c r="F163" s="84">
        <v>15694.360853910301</v>
      </c>
      <c r="G163" s="84">
        <v>14396.4639101254</v>
      </c>
      <c r="H163">
        <v>0</v>
      </c>
      <c r="I163" s="84">
        <f t="shared" si="2"/>
        <v>58077.486084243268</v>
      </c>
      <c r="S163" s="8"/>
      <c r="T163" s="8"/>
      <c r="U163" s="8"/>
      <c r="V163" s="8"/>
      <c r="W163" s="8"/>
      <c r="X163" s="8"/>
    </row>
    <row r="164" spans="1:24">
      <c r="A164" s="142"/>
      <c r="B164" s="142"/>
      <c r="C164" s="5">
        <v>6.75</v>
      </c>
      <c r="D164" s="84">
        <v>23460.077043077301</v>
      </c>
      <c r="E164" s="84">
        <v>3855.2496951303801</v>
      </c>
      <c r="F164" s="84">
        <v>15177.6833739841</v>
      </c>
      <c r="G164" s="84">
        <v>14117.9609761254</v>
      </c>
      <c r="H164">
        <v>0</v>
      </c>
      <c r="I164" s="84">
        <f t="shared" si="2"/>
        <v>56610.971088317179</v>
      </c>
      <c r="S164" s="8"/>
      <c r="T164" s="8"/>
      <c r="U164" s="8"/>
      <c r="V164" s="8"/>
      <c r="W164" s="8"/>
      <c r="X164" s="8"/>
    </row>
    <row r="165" spans="1:24">
      <c r="A165" s="142"/>
      <c r="B165" s="142"/>
      <c r="C165" s="5">
        <v>6.7916666666666696</v>
      </c>
      <c r="D165" s="84">
        <v>22429.499865077301</v>
      </c>
      <c r="E165" s="84">
        <v>3772.6553581303801</v>
      </c>
      <c r="F165" s="84">
        <v>14732.1320347372</v>
      </c>
      <c r="G165" s="84">
        <v>13562.0258131254</v>
      </c>
      <c r="H165">
        <v>0</v>
      </c>
      <c r="I165" s="84">
        <f t="shared" si="2"/>
        <v>54496.313071070283</v>
      </c>
      <c r="S165" s="8"/>
      <c r="T165" s="8"/>
      <c r="U165" s="8"/>
      <c r="V165" s="8"/>
      <c r="W165" s="8"/>
      <c r="X165" s="8"/>
    </row>
    <row r="166" spans="1:24">
      <c r="A166" s="142"/>
      <c r="B166" s="142"/>
      <c r="C166" s="5">
        <v>6.8333333333333304</v>
      </c>
      <c r="D166" s="84">
        <v>21499.441027077301</v>
      </c>
      <c r="E166" s="84">
        <v>3661.7019461303798</v>
      </c>
      <c r="F166" s="84">
        <v>14399.733658543601</v>
      </c>
      <c r="G166" s="84">
        <v>13026.880925125401</v>
      </c>
      <c r="H166">
        <v>0</v>
      </c>
      <c r="I166" s="84">
        <f t="shared" si="2"/>
        <v>52587.757556876677</v>
      </c>
      <c r="S166" s="8"/>
      <c r="T166" s="8"/>
      <c r="U166" s="8"/>
      <c r="V166" s="8"/>
      <c r="W166" s="8"/>
      <c r="X166" s="8"/>
    </row>
    <row r="167" spans="1:24">
      <c r="A167" s="142"/>
      <c r="B167" s="142"/>
      <c r="C167" s="5">
        <v>6.875</v>
      </c>
      <c r="D167" s="84">
        <v>20877.009646077298</v>
      </c>
      <c r="E167" s="84">
        <v>3619.58285313038</v>
      </c>
      <c r="F167" s="84">
        <v>14084.688311321401</v>
      </c>
      <c r="G167" s="84">
        <v>12597.8920781254</v>
      </c>
      <c r="H167">
        <v>0</v>
      </c>
      <c r="I167" s="84">
        <f t="shared" si="2"/>
        <v>51179.172888654481</v>
      </c>
      <c r="S167" s="8"/>
      <c r="T167" s="8"/>
      <c r="U167" s="8"/>
      <c r="V167" s="8"/>
      <c r="W167" s="8"/>
      <c r="X167" s="8"/>
    </row>
    <row r="168" spans="1:24">
      <c r="A168" s="142"/>
      <c r="B168" s="142"/>
      <c r="C168" s="5">
        <v>6.9166666666666696</v>
      </c>
      <c r="D168" s="84">
        <v>19227.300427077302</v>
      </c>
      <c r="E168" s="84">
        <v>3475.1888541303802</v>
      </c>
      <c r="F168" s="84">
        <v>13413.204556709799</v>
      </c>
      <c r="G168" s="84">
        <v>11977.2213101254</v>
      </c>
      <c r="H168">
        <v>0</v>
      </c>
      <c r="I168" s="84">
        <f t="shared" si="2"/>
        <v>48092.915148042885</v>
      </c>
      <c r="S168" s="8"/>
      <c r="T168" s="8"/>
      <c r="U168" s="8"/>
      <c r="V168" s="8"/>
      <c r="W168" s="8"/>
      <c r="X168" s="8"/>
    </row>
    <row r="169" spans="1:24">
      <c r="A169" s="142"/>
      <c r="B169" s="142"/>
      <c r="C169" s="5">
        <v>6.9583333333333304</v>
      </c>
      <c r="D169" s="84">
        <v>17652.980204077299</v>
      </c>
      <c r="E169" s="84">
        <v>3275.6504541303798</v>
      </c>
      <c r="F169" s="84">
        <v>12611.5383558092</v>
      </c>
      <c r="G169" s="84">
        <v>11193.579564125401</v>
      </c>
      <c r="H169">
        <v>0</v>
      </c>
      <c r="I169" s="84">
        <f t="shared" si="2"/>
        <v>44733.74857814228</v>
      </c>
      <c r="S169" s="8"/>
      <c r="T169" s="8"/>
      <c r="U169" s="8"/>
      <c r="V169" s="8"/>
      <c r="W169" s="8"/>
      <c r="X169" s="8"/>
    </row>
    <row r="170" spans="1:24">
      <c r="A170" s="142"/>
      <c r="B170" s="142"/>
      <c r="C170" s="29" t="s">
        <v>124</v>
      </c>
      <c r="D170" s="84">
        <v>16265.1947230773</v>
      </c>
      <c r="E170" s="84">
        <v>3119.6864821303898</v>
      </c>
      <c r="F170" s="84">
        <v>11925.157042061401</v>
      </c>
      <c r="G170" s="84">
        <v>10301.546525125401</v>
      </c>
      <c r="H170">
        <v>0</v>
      </c>
      <c r="I170" s="84">
        <f t="shared" si="2"/>
        <v>41611.58477239449</v>
      </c>
      <c r="S170" s="8"/>
      <c r="T170" s="8"/>
      <c r="U170" s="8"/>
      <c r="V170" s="8"/>
      <c r="W170" s="8"/>
      <c r="X170" s="8"/>
    </row>
    <row r="171" spans="1:24">
      <c r="A171" s="142" t="s">
        <v>79</v>
      </c>
      <c r="B171" s="142"/>
      <c r="C171" s="5">
        <v>7.0416666666666696</v>
      </c>
      <c r="D171" s="84">
        <v>16134.181377332099</v>
      </c>
      <c r="E171" s="84">
        <v>3050.37869796222</v>
      </c>
      <c r="F171" s="84">
        <v>11923.5047406291</v>
      </c>
      <c r="G171" s="84">
        <v>10070.139770792</v>
      </c>
      <c r="H171">
        <v>0</v>
      </c>
      <c r="I171" s="84">
        <f t="shared" si="2"/>
        <v>41178.204586715423</v>
      </c>
      <c r="S171" s="8"/>
      <c r="T171" s="8"/>
      <c r="U171" s="8"/>
      <c r="V171" s="8"/>
      <c r="W171" s="8"/>
      <c r="X171" s="8"/>
    </row>
    <row r="172" spans="1:24">
      <c r="A172" s="142"/>
      <c r="B172" s="142"/>
      <c r="C172" s="5">
        <v>7.0833333333333304</v>
      </c>
      <c r="D172" s="84">
        <v>15467.957942332099</v>
      </c>
      <c r="E172" s="84">
        <v>2970.9162399622201</v>
      </c>
      <c r="F172" s="84">
        <v>11443.129868395999</v>
      </c>
      <c r="G172" s="84">
        <v>9575.5630967920006</v>
      </c>
      <c r="H172">
        <v>0</v>
      </c>
      <c r="I172" s="84">
        <f t="shared" si="2"/>
        <v>39457.567147482318</v>
      </c>
      <c r="S172" s="8"/>
      <c r="T172" s="8"/>
      <c r="U172" s="8"/>
      <c r="V172" s="8"/>
      <c r="W172" s="8"/>
      <c r="X172" s="8"/>
    </row>
    <row r="173" spans="1:24">
      <c r="A173" s="142"/>
      <c r="B173" s="142"/>
      <c r="C173" s="5">
        <v>7.125</v>
      </c>
      <c r="D173" s="84">
        <v>14915.0504583321</v>
      </c>
      <c r="E173" s="84">
        <v>2919.9823079622201</v>
      </c>
      <c r="F173" s="84">
        <v>11123.627751154299</v>
      </c>
      <c r="G173" s="84">
        <v>9202.8858077920104</v>
      </c>
      <c r="H173">
        <v>0</v>
      </c>
      <c r="I173" s="84">
        <f t="shared" si="2"/>
        <v>38161.546325240626</v>
      </c>
      <c r="S173" s="8"/>
      <c r="T173" s="8"/>
      <c r="U173" s="8"/>
      <c r="V173" s="8"/>
      <c r="W173" s="8"/>
      <c r="X173" s="8"/>
    </row>
    <row r="174" spans="1:24">
      <c r="A174" s="142"/>
      <c r="B174" s="142"/>
      <c r="C174" s="5">
        <v>7.1666666666666696</v>
      </c>
      <c r="D174" s="84">
        <v>14649.853236332099</v>
      </c>
      <c r="E174" s="84">
        <v>2876.7460979622201</v>
      </c>
      <c r="F174" s="84">
        <v>10922.1513326972</v>
      </c>
      <c r="G174" s="84">
        <v>9004.7646277920103</v>
      </c>
      <c r="H174">
        <v>0</v>
      </c>
      <c r="I174" s="84">
        <f t="shared" si="2"/>
        <v>37453.51529478353</v>
      </c>
      <c r="S174" s="8"/>
      <c r="T174" s="8"/>
      <c r="U174" s="8"/>
      <c r="V174" s="8"/>
      <c r="W174" s="8"/>
      <c r="X174" s="8"/>
    </row>
    <row r="175" spans="1:24">
      <c r="A175" s="142"/>
      <c r="B175" s="142"/>
      <c r="C175" s="5">
        <v>7.2083333333333304</v>
      </c>
      <c r="D175" s="84">
        <v>14559.2157943321</v>
      </c>
      <c r="E175" s="84">
        <v>2873.6464469622201</v>
      </c>
      <c r="F175" s="84">
        <v>10990.439304973699</v>
      </c>
      <c r="G175" s="84">
        <v>9019.2850807920004</v>
      </c>
      <c r="H175">
        <v>0</v>
      </c>
      <c r="I175" s="84">
        <f t="shared" si="2"/>
        <v>37442.586627060024</v>
      </c>
      <c r="S175" s="8"/>
      <c r="T175" s="8"/>
      <c r="U175" s="8"/>
      <c r="V175" s="8"/>
      <c r="W175" s="8"/>
      <c r="X175" s="8"/>
    </row>
    <row r="176" spans="1:24">
      <c r="A176" s="142"/>
      <c r="B176" s="142"/>
      <c r="C176" s="5">
        <v>7.25</v>
      </c>
      <c r="D176" s="84">
        <v>14806.000754332101</v>
      </c>
      <c r="E176" s="84">
        <v>2916.4945329622201</v>
      </c>
      <c r="F176" s="84">
        <v>11120.073202543101</v>
      </c>
      <c r="G176" s="84">
        <v>9291.8933357920105</v>
      </c>
      <c r="H176">
        <v>0</v>
      </c>
      <c r="I176" s="84">
        <f t="shared" si="2"/>
        <v>38134.461825629434</v>
      </c>
      <c r="S176" s="8"/>
      <c r="T176" s="8"/>
      <c r="U176" s="8"/>
      <c r="V176" s="8"/>
      <c r="W176" s="8"/>
      <c r="X176" s="8"/>
    </row>
    <row r="177" spans="1:24">
      <c r="A177" s="142"/>
      <c r="B177" s="142"/>
      <c r="C177" s="5">
        <v>7.2916666666666696</v>
      </c>
      <c r="D177" s="84">
        <v>14980.3044933321</v>
      </c>
      <c r="E177" s="84">
        <v>2915.8500809622201</v>
      </c>
      <c r="F177" s="84">
        <v>11179.161362807899</v>
      </c>
      <c r="G177" s="84">
        <v>9402.5238207920102</v>
      </c>
      <c r="H177">
        <v>0</v>
      </c>
      <c r="I177" s="84">
        <f t="shared" si="2"/>
        <v>38477.839757894231</v>
      </c>
      <c r="S177" s="8"/>
      <c r="T177" s="8"/>
      <c r="U177" s="8"/>
      <c r="V177" s="8"/>
      <c r="W177" s="8"/>
      <c r="X177" s="8"/>
    </row>
    <row r="178" spans="1:24">
      <c r="A178" s="142"/>
      <c r="B178" s="142"/>
      <c r="C178" s="5">
        <v>7.3333333333333304</v>
      </c>
      <c r="D178" s="84">
        <v>16258.9216543321</v>
      </c>
      <c r="E178" s="84">
        <v>3017.2263659622199</v>
      </c>
      <c r="F178" s="84">
        <v>11944.3908042684</v>
      </c>
      <c r="G178" s="84">
        <v>9996.0408197920096</v>
      </c>
      <c r="H178">
        <v>0</v>
      </c>
      <c r="I178" s="84">
        <f t="shared" si="2"/>
        <v>41216.57964435473</v>
      </c>
      <c r="S178" s="8"/>
      <c r="T178" s="8"/>
      <c r="U178" s="8"/>
      <c r="V178" s="8"/>
      <c r="W178" s="8"/>
      <c r="X178" s="8"/>
    </row>
    <row r="179" spans="1:24">
      <c r="A179" s="142"/>
      <c r="B179" s="142"/>
      <c r="C179" s="5">
        <v>7.375</v>
      </c>
      <c r="D179" s="84">
        <v>17963.219488332099</v>
      </c>
      <c r="E179" s="84">
        <v>3181.4546529622198</v>
      </c>
      <c r="F179" s="84">
        <v>12914.2410766208</v>
      </c>
      <c r="G179" s="84">
        <v>10845.275938792</v>
      </c>
      <c r="H179">
        <v>0</v>
      </c>
      <c r="I179" s="84">
        <f t="shared" si="2"/>
        <v>44904.191156707122</v>
      </c>
      <c r="S179" s="8"/>
      <c r="T179" s="8"/>
      <c r="U179" s="8"/>
      <c r="V179" s="8"/>
      <c r="W179" s="8"/>
      <c r="X179" s="8"/>
    </row>
    <row r="180" spans="1:24">
      <c r="A180" s="142"/>
      <c r="B180" s="142"/>
      <c r="C180" s="5">
        <v>7.4166666666666696</v>
      </c>
      <c r="D180" s="84">
        <v>19623.1726053321</v>
      </c>
      <c r="E180" s="84">
        <v>3361.3156909622198</v>
      </c>
      <c r="F180" s="84">
        <v>13889.2133045397</v>
      </c>
      <c r="G180" s="84">
        <v>11749.239619792001</v>
      </c>
      <c r="H180">
        <v>0</v>
      </c>
      <c r="I180" s="84">
        <f t="shared" si="2"/>
        <v>48622.941220626024</v>
      </c>
      <c r="S180" s="8"/>
      <c r="T180" s="8"/>
      <c r="U180" s="8"/>
      <c r="V180" s="8"/>
      <c r="W180" s="8"/>
      <c r="X180" s="8"/>
    </row>
    <row r="181" spans="1:24">
      <c r="A181" s="142"/>
      <c r="B181" s="142"/>
      <c r="C181" s="5">
        <v>7.4583333333333304</v>
      </c>
      <c r="D181" s="84">
        <v>21101.6954413321</v>
      </c>
      <c r="E181" s="84">
        <v>3541.7571129622202</v>
      </c>
      <c r="F181" s="84">
        <v>14722.8933243422</v>
      </c>
      <c r="G181" s="84">
        <v>12650.925147792001</v>
      </c>
      <c r="H181">
        <v>0</v>
      </c>
      <c r="I181" s="84">
        <f t="shared" si="2"/>
        <v>52017.271026428527</v>
      </c>
      <c r="S181" s="8"/>
      <c r="T181" s="8"/>
      <c r="U181" s="8"/>
      <c r="V181" s="8"/>
      <c r="W181" s="8"/>
      <c r="X181" s="8"/>
    </row>
    <row r="182" spans="1:24">
      <c r="A182" s="142"/>
      <c r="B182" s="142"/>
      <c r="C182" s="5">
        <v>7.5</v>
      </c>
      <c r="D182" s="84">
        <v>22233.842680332102</v>
      </c>
      <c r="E182" s="84">
        <v>3666.6886999622202</v>
      </c>
      <c r="F182" s="84">
        <v>15414.579361668601</v>
      </c>
      <c r="G182" s="84">
        <v>13433.536052792</v>
      </c>
      <c r="H182">
        <v>0</v>
      </c>
      <c r="I182" s="84">
        <f t="shared" si="2"/>
        <v>54748.646794754917</v>
      </c>
      <c r="S182" s="8"/>
      <c r="T182" s="8"/>
      <c r="U182" s="8"/>
      <c r="V182" s="8"/>
      <c r="W182" s="8"/>
      <c r="X182" s="8"/>
    </row>
    <row r="183" spans="1:24">
      <c r="A183" s="142"/>
      <c r="B183" s="142"/>
      <c r="C183" s="5">
        <v>7.5416666666666696</v>
      </c>
      <c r="D183" s="84">
        <v>23021.061826332101</v>
      </c>
      <c r="E183" s="84">
        <v>3771.4310619622202</v>
      </c>
      <c r="F183" s="84">
        <v>15941.5624337714</v>
      </c>
      <c r="G183" s="84">
        <v>14078.595214792</v>
      </c>
      <c r="H183">
        <v>0</v>
      </c>
      <c r="I183" s="84">
        <f t="shared" si="2"/>
        <v>56812.65053685772</v>
      </c>
      <c r="S183" s="8"/>
      <c r="T183" s="8"/>
      <c r="U183" s="8"/>
      <c r="V183" s="8"/>
      <c r="W183" s="8"/>
      <c r="X183" s="8"/>
    </row>
    <row r="184" spans="1:24">
      <c r="A184" s="142"/>
      <c r="B184" s="142"/>
      <c r="C184" s="5">
        <v>7.5833333333333304</v>
      </c>
      <c r="D184" s="84">
        <v>23761.0730103321</v>
      </c>
      <c r="E184" s="84">
        <v>3847.7200229622199</v>
      </c>
      <c r="F184" s="84">
        <v>16420.982296238901</v>
      </c>
      <c r="G184" s="84">
        <v>14628.111184792</v>
      </c>
      <c r="H184">
        <v>0</v>
      </c>
      <c r="I184" s="84">
        <f t="shared" si="2"/>
        <v>58657.886514325219</v>
      </c>
      <c r="S184" s="8"/>
      <c r="T184" s="8"/>
      <c r="U184" s="8"/>
      <c r="V184" s="8"/>
      <c r="W184" s="8"/>
      <c r="X184" s="8"/>
    </row>
    <row r="185" spans="1:24">
      <c r="A185" s="142"/>
      <c r="B185" s="142"/>
      <c r="C185" s="5">
        <v>7.625</v>
      </c>
      <c r="D185" s="84">
        <v>24260.573430332101</v>
      </c>
      <c r="E185" s="84">
        <v>3919.3740169622301</v>
      </c>
      <c r="F185" s="84">
        <v>16700.135087580002</v>
      </c>
      <c r="G185" s="84">
        <v>15035.248649792</v>
      </c>
      <c r="H185">
        <v>0</v>
      </c>
      <c r="I185" s="84">
        <f t="shared" si="2"/>
        <v>59915.331184666327</v>
      </c>
      <c r="S185" s="8"/>
      <c r="T185" s="8"/>
      <c r="U185" s="8"/>
      <c r="V185" s="8"/>
      <c r="W185" s="8"/>
      <c r="X185" s="8"/>
    </row>
    <row r="186" spans="1:24">
      <c r="A186" s="142"/>
      <c r="B186" s="142"/>
      <c r="C186" s="5">
        <v>7.6666666666666696</v>
      </c>
      <c r="D186" s="84">
        <v>24473.018019332099</v>
      </c>
      <c r="E186" s="84">
        <v>3963.3851809622201</v>
      </c>
      <c r="F186" s="84">
        <v>16767.367903335198</v>
      </c>
      <c r="G186" s="84">
        <v>15216.798292792</v>
      </c>
      <c r="H186">
        <v>0</v>
      </c>
      <c r="I186" s="84">
        <f t="shared" si="2"/>
        <v>60420.569396421524</v>
      </c>
      <c r="S186" s="8"/>
      <c r="T186" s="8"/>
      <c r="U186" s="8"/>
      <c r="V186" s="8"/>
      <c r="W186" s="8"/>
      <c r="X186" s="8"/>
    </row>
    <row r="187" spans="1:24">
      <c r="A187" s="142"/>
      <c r="B187" s="142"/>
      <c r="C187" s="5">
        <v>7.7083333333333304</v>
      </c>
      <c r="D187" s="84">
        <v>24406.7823783321</v>
      </c>
      <c r="E187" s="84">
        <v>3978.3250799622201</v>
      </c>
      <c r="F187" s="84">
        <v>16627.5347994941</v>
      </c>
      <c r="G187" s="84">
        <v>15195.341759792</v>
      </c>
      <c r="H187">
        <v>0</v>
      </c>
      <c r="I187" s="84">
        <f t="shared" si="2"/>
        <v>60207.98401758042</v>
      </c>
      <c r="S187" s="8"/>
      <c r="T187" s="8"/>
      <c r="U187" s="8"/>
      <c r="V187" s="8"/>
      <c r="W187" s="8"/>
      <c r="X187" s="8"/>
    </row>
    <row r="188" spans="1:24">
      <c r="A188" s="142"/>
      <c r="B188" s="142"/>
      <c r="C188" s="5">
        <v>7.75</v>
      </c>
      <c r="D188" s="84">
        <v>23823.1148563321</v>
      </c>
      <c r="E188" s="84">
        <v>3921.0253829622202</v>
      </c>
      <c r="F188" s="84">
        <v>16201.6911780748</v>
      </c>
      <c r="G188" s="84">
        <v>14852.610379792</v>
      </c>
      <c r="H188">
        <v>0</v>
      </c>
      <c r="I188" s="84">
        <f t="shared" si="2"/>
        <v>58798.441797161118</v>
      </c>
      <c r="S188" s="8"/>
      <c r="T188" s="8"/>
      <c r="U188" s="8"/>
      <c r="V188" s="8"/>
      <c r="W188" s="8"/>
      <c r="X188" s="8"/>
    </row>
    <row r="189" spans="1:24">
      <c r="A189" s="142"/>
      <c r="B189" s="142"/>
      <c r="C189" s="5">
        <v>7.7916666666666696</v>
      </c>
      <c r="D189" s="84">
        <v>23016.220570332101</v>
      </c>
      <c r="E189" s="84">
        <v>3816.18046496222</v>
      </c>
      <c r="F189" s="84">
        <v>15578.999891725</v>
      </c>
      <c r="G189" s="84">
        <v>14264.720676792</v>
      </c>
      <c r="H189">
        <v>0</v>
      </c>
      <c r="I189" s="84">
        <f t="shared" si="2"/>
        <v>56676.12160381132</v>
      </c>
      <c r="S189" s="8"/>
      <c r="T189" s="8"/>
      <c r="U189" s="8"/>
      <c r="V189" s="8"/>
      <c r="W189" s="8"/>
      <c r="X189" s="8"/>
    </row>
    <row r="190" spans="1:24">
      <c r="A190" s="142"/>
      <c r="B190" s="142"/>
      <c r="C190" s="5">
        <v>7.8333333333333304</v>
      </c>
      <c r="D190" s="84">
        <v>22361.304371332099</v>
      </c>
      <c r="E190" s="84">
        <v>3749.0031769622201</v>
      </c>
      <c r="F190" s="84">
        <v>15304.6157331964</v>
      </c>
      <c r="G190" s="84">
        <v>13945.538547792001</v>
      </c>
      <c r="H190">
        <v>0</v>
      </c>
      <c r="I190" s="84">
        <f t="shared" si="2"/>
        <v>55360.461829282714</v>
      </c>
      <c r="S190" s="8"/>
      <c r="T190" s="8"/>
      <c r="U190" s="8"/>
      <c r="V190" s="8"/>
      <c r="W190" s="8"/>
      <c r="X190" s="8"/>
    </row>
    <row r="191" spans="1:24">
      <c r="A191" s="142"/>
      <c r="B191" s="142"/>
      <c r="C191" s="5">
        <v>7.875</v>
      </c>
      <c r="D191" s="84">
        <v>21462.5333143321</v>
      </c>
      <c r="E191" s="84">
        <v>3638.4900599622201</v>
      </c>
      <c r="F191" s="84">
        <v>14757.3022246243</v>
      </c>
      <c r="G191" s="84">
        <v>13558.541200792</v>
      </c>
      <c r="H191">
        <v>0</v>
      </c>
      <c r="I191" s="84">
        <f t="shared" si="2"/>
        <v>53416.866799710624</v>
      </c>
      <c r="S191" s="8"/>
      <c r="T191" s="8"/>
      <c r="U191" s="8"/>
      <c r="V191" s="8"/>
      <c r="W191" s="8"/>
      <c r="X191" s="8"/>
    </row>
    <row r="192" spans="1:24">
      <c r="A192" s="142"/>
      <c r="B192" s="142"/>
      <c r="C192" s="5">
        <v>7.9166666666666696</v>
      </c>
      <c r="D192" s="84">
        <v>19827.190447332101</v>
      </c>
      <c r="E192" s="84">
        <v>3453.1072489622202</v>
      </c>
      <c r="F192" s="84">
        <v>13954.4780707072</v>
      </c>
      <c r="G192" s="84">
        <v>12676.524656792</v>
      </c>
      <c r="H192">
        <v>0</v>
      </c>
      <c r="I192" s="84">
        <f t="shared" si="2"/>
        <v>49911.300423793524</v>
      </c>
      <c r="S192" s="8"/>
      <c r="T192" s="8"/>
      <c r="U192" s="8"/>
      <c r="V192" s="8"/>
      <c r="W192" s="8"/>
      <c r="X192" s="8"/>
    </row>
    <row r="193" spans="1:24">
      <c r="A193" s="142"/>
      <c r="B193" s="142"/>
      <c r="C193" s="5">
        <v>7.9583333333333304</v>
      </c>
      <c r="D193" s="84">
        <v>18272.5372133321</v>
      </c>
      <c r="E193" s="84">
        <v>3257.0866109622202</v>
      </c>
      <c r="F193" s="84">
        <v>13106.670560127801</v>
      </c>
      <c r="G193" s="84">
        <v>11698.069538792</v>
      </c>
      <c r="H193">
        <v>0</v>
      </c>
      <c r="I193" s="84">
        <f t="shared" si="2"/>
        <v>46334.363923214121</v>
      </c>
      <c r="S193" s="8"/>
      <c r="T193" s="8"/>
      <c r="U193" s="8"/>
      <c r="V193" s="8"/>
      <c r="W193" s="8"/>
      <c r="X193" s="8"/>
    </row>
    <row r="194" spans="1:24">
      <c r="A194" s="142"/>
      <c r="B194" s="142"/>
      <c r="C194" s="29" t="s">
        <v>124</v>
      </c>
      <c r="D194" s="84">
        <v>16902.351179332101</v>
      </c>
      <c r="E194" s="84">
        <v>3097.8830749622198</v>
      </c>
      <c r="F194" s="84">
        <v>12335.450758695501</v>
      </c>
      <c r="G194" s="84">
        <v>10844.895331792</v>
      </c>
      <c r="H194">
        <v>0</v>
      </c>
      <c r="I194" s="84">
        <f t="shared" si="2"/>
        <v>43180.580344781825</v>
      </c>
      <c r="S194" s="8"/>
      <c r="T194" s="8"/>
      <c r="U194" s="8"/>
      <c r="V194" s="8"/>
      <c r="W194" s="8"/>
      <c r="X194" s="8"/>
    </row>
    <row r="195" spans="1:24">
      <c r="A195" s="142" t="s">
        <v>80</v>
      </c>
      <c r="B195" s="142" t="s">
        <v>88</v>
      </c>
      <c r="C195" s="5">
        <v>8.0416666666666696</v>
      </c>
      <c r="D195" s="84">
        <v>12961.0291877977</v>
      </c>
      <c r="E195" s="84">
        <v>2775.0419159932799</v>
      </c>
      <c r="F195" s="84">
        <v>10136.242090551899</v>
      </c>
      <c r="G195" s="84">
        <v>8444.6557070681502</v>
      </c>
      <c r="H195">
        <v>0</v>
      </c>
      <c r="I195" s="84">
        <f t="shared" si="2"/>
        <v>34316.968901411026</v>
      </c>
      <c r="S195" s="8"/>
      <c r="T195" s="8"/>
      <c r="U195" s="8"/>
      <c r="V195" s="8"/>
      <c r="W195" s="8"/>
      <c r="X195" s="8"/>
    </row>
    <row r="196" spans="1:24">
      <c r="A196" s="142"/>
      <c r="B196" s="142"/>
      <c r="C196" s="5">
        <v>8.0833333333333304</v>
      </c>
      <c r="D196" s="84">
        <v>12444.7575608715</v>
      </c>
      <c r="E196" s="84">
        <v>2710.8522009932799</v>
      </c>
      <c r="F196" s="84">
        <v>9792.3275745519604</v>
      </c>
      <c r="G196" s="84">
        <v>8109.8927280681501</v>
      </c>
      <c r="H196">
        <v>0</v>
      </c>
      <c r="I196" s="84">
        <f t="shared" ref="I196:I259" si="3">SUM(D196:H196)</f>
        <v>33057.830064484893</v>
      </c>
      <c r="S196" s="8"/>
      <c r="T196" s="8"/>
      <c r="U196" s="8"/>
      <c r="V196" s="8"/>
      <c r="W196" s="8"/>
      <c r="X196" s="8"/>
    </row>
    <row r="197" spans="1:24">
      <c r="A197" s="142"/>
      <c r="B197" s="142"/>
      <c r="C197" s="5">
        <v>8.125</v>
      </c>
      <c r="D197" s="84">
        <v>12083.3482445273</v>
      </c>
      <c r="E197" s="84">
        <v>2677.3015279932802</v>
      </c>
      <c r="F197" s="84">
        <v>9620.8368295519795</v>
      </c>
      <c r="G197" s="84">
        <v>7896.3404090681497</v>
      </c>
      <c r="H197">
        <v>0</v>
      </c>
      <c r="I197" s="84">
        <f t="shared" si="3"/>
        <v>32277.827011140711</v>
      </c>
      <c r="S197" s="8"/>
      <c r="T197" s="8"/>
      <c r="U197" s="8"/>
      <c r="V197" s="8"/>
      <c r="W197" s="8"/>
      <c r="X197" s="8"/>
    </row>
    <row r="198" spans="1:24">
      <c r="A198" s="142"/>
      <c r="B198" s="142"/>
      <c r="C198" s="5">
        <v>8.1666666666666696</v>
      </c>
      <c r="D198" s="84">
        <v>12074.252541829001</v>
      </c>
      <c r="E198" s="84">
        <v>2669.1797049932802</v>
      </c>
      <c r="F198" s="84">
        <v>9680.9277325519706</v>
      </c>
      <c r="G198" s="84">
        <v>7860.2230740681398</v>
      </c>
      <c r="H198">
        <v>0</v>
      </c>
      <c r="I198" s="84">
        <f t="shared" si="3"/>
        <v>32284.583053442395</v>
      </c>
      <c r="S198" s="8"/>
      <c r="T198" s="8"/>
      <c r="U198" s="8"/>
      <c r="V198" s="8"/>
      <c r="W198" s="8"/>
      <c r="X198" s="8"/>
    </row>
    <row r="199" spans="1:24">
      <c r="A199" s="142"/>
      <c r="B199" s="142"/>
      <c r="C199" s="5">
        <v>8.2083333333333304</v>
      </c>
      <c r="D199" s="84">
        <v>12724.521701073299</v>
      </c>
      <c r="E199" s="84">
        <v>2704.1735579932802</v>
      </c>
      <c r="F199" s="84">
        <v>10195.259527552</v>
      </c>
      <c r="G199" s="84">
        <v>8249.3048680681495</v>
      </c>
      <c r="H199">
        <v>0</v>
      </c>
      <c r="I199" s="84">
        <f t="shared" si="3"/>
        <v>33873.259654686728</v>
      </c>
      <c r="S199" s="8"/>
      <c r="T199" s="8"/>
      <c r="U199" s="8"/>
      <c r="V199" s="8"/>
      <c r="W199" s="8"/>
      <c r="X199" s="8"/>
    </row>
    <row r="200" spans="1:24">
      <c r="A200" s="142"/>
      <c r="B200" s="142"/>
      <c r="C200" s="5">
        <v>8.25</v>
      </c>
      <c r="D200" s="84">
        <v>14125.892731214401</v>
      </c>
      <c r="E200" s="84">
        <v>2802.2669499932699</v>
      </c>
      <c r="F200" s="84">
        <v>10855.736256552</v>
      </c>
      <c r="G200" s="84">
        <v>9123.3310030681496</v>
      </c>
      <c r="H200">
        <v>0</v>
      </c>
      <c r="I200" s="84">
        <f t="shared" si="3"/>
        <v>36907.226940827823</v>
      </c>
      <c r="S200" s="8"/>
      <c r="T200" s="8"/>
      <c r="U200" s="8"/>
      <c r="V200" s="8"/>
      <c r="W200" s="8"/>
      <c r="X200" s="8"/>
    </row>
    <row r="201" spans="1:24">
      <c r="A201" s="142"/>
      <c r="B201" s="142"/>
      <c r="C201" s="5">
        <v>8.2916666666666696</v>
      </c>
      <c r="D201" s="84">
        <v>14691.2995693954</v>
      </c>
      <c r="E201" s="84">
        <v>2842.6074109932702</v>
      </c>
      <c r="F201" s="84">
        <v>10937.356493552001</v>
      </c>
      <c r="G201" s="84">
        <v>9301.7799930681394</v>
      </c>
      <c r="H201">
        <v>0</v>
      </c>
      <c r="I201" s="84">
        <f t="shared" si="3"/>
        <v>37773.043467008814</v>
      </c>
      <c r="S201" s="8"/>
      <c r="T201" s="8"/>
      <c r="U201" s="8"/>
      <c r="V201" s="8"/>
      <c r="W201" s="8"/>
      <c r="X201" s="8"/>
    </row>
    <row r="202" spans="1:24">
      <c r="A202" s="142"/>
      <c r="B202" s="142"/>
      <c r="C202" s="5">
        <v>8.3333333333333304</v>
      </c>
      <c r="D202" s="84">
        <v>14841.900658075499</v>
      </c>
      <c r="E202" s="84">
        <v>2880.7469169932801</v>
      </c>
      <c r="F202" s="84">
        <v>11053.754250552</v>
      </c>
      <c r="G202" s="84">
        <v>9462.6770490681502</v>
      </c>
      <c r="H202">
        <v>0</v>
      </c>
      <c r="I202" s="84">
        <f t="shared" si="3"/>
        <v>38239.07887468893</v>
      </c>
      <c r="S202" s="8"/>
      <c r="T202" s="8"/>
      <c r="U202" s="8"/>
      <c r="V202" s="8"/>
      <c r="W202" s="8"/>
      <c r="X202" s="8"/>
    </row>
    <row r="203" spans="1:24">
      <c r="A203" s="142"/>
      <c r="B203" s="142"/>
      <c r="C203" s="5">
        <v>8.375</v>
      </c>
      <c r="D203" s="84">
        <v>15615.0362650078</v>
      </c>
      <c r="E203" s="84">
        <v>2975.6815429932799</v>
      </c>
      <c r="F203" s="84">
        <v>11634.523237552001</v>
      </c>
      <c r="G203" s="84">
        <v>9926.5533380681409</v>
      </c>
      <c r="H203">
        <v>0</v>
      </c>
      <c r="I203" s="84">
        <f t="shared" si="3"/>
        <v>40151.794383621222</v>
      </c>
      <c r="S203" s="8"/>
      <c r="T203" s="8"/>
      <c r="U203" s="8"/>
      <c r="V203" s="8"/>
      <c r="W203" s="8"/>
      <c r="X203" s="8"/>
    </row>
    <row r="204" spans="1:24">
      <c r="A204" s="142"/>
      <c r="B204" s="142"/>
      <c r="C204" s="5">
        <v>8.4166666666666696</v>
      </c>
      <c r="D204" s="84">
        <v>16711.166404785599</v>
      </c>
      <c r="E204" s="84">
        <v>3093.9485649932699</v>
      </c>
      <c r="F204" s="84">
        <v>12244.794079552001</v>
      </c>
      <c r="G204" s="84">
        <v>10545.8459990681</v>
      </c>
      <c r="H204">
        <v>0</v>
      </c>
      <c r="I204" s="84">
        <f t="shared" si="3"/>
        <v>42595.755048398969</v>
      </c>
      <c r="S204" s="8"/>
      <c r="T204" s="8"/>
      <c r="U204" s="8"/>
      <c r="V204" s="8"/>
      <c r="W204" s="8"/>
      <c r="X204" s="8"/>
    </row>
    <row r="205" spans="1:24">
      <c r="A205" s="142"/>
      <c r="B205" s="142"/>
      <c r="C205" s="5">
        <v>8.4583333333333304</v>
      </c>
      <c r="D205" s="84">
        <v>17653.986349802501</v>
      </c>
      <c r="E205" s="84">
        <v>3207.4716659932801</v>
      </c>
      <c r="F205" s="84">
        <v>12910.855580551901</v>
      </c>
      <c r="G205" s="84">
        <v>11094.582165068099</v>
      </c>
      <c r="H205">
        <v>0</v>
      </c>
      <c r="I205" s="84">
        <f t="shared" si="3"/>
        <v>44866.895761415784</v>
      </c>
      <c r="S205" s="8"/>
      <c r="T205" s="8"/>
      <c r="U205" s="8"/>
      <c r="V205" s="8"/>
      <c r="W205" s="8"/>
      <c r="X205" s="8"/>
    </row>
    <row r="206" spans="1:24">
      <c r="A206" s="142"/>
      <c r="B206" s="142"/>
      <c r="C206" s="5">
        <v>8.5</v>
      </c>
      <c r="D206" s="84">
        <v>18648.998924802901</v>
      </c>
      <c r="E206" s="84">
        <v>3290.5086989932802</v>
      </c>
      <c r="F206" s="84">
        <v>13337.902337551999</v>
      </c>
      <c r="G206" s="84">
        <v>11699.894353068101</v>
      </c>
      <c r="H206">
        <v>0</v>
      </c>
      <c r="I206" s="84">
        <f t="shared" si="3"/>
        <v>46977.30431441628</v>
      </c>
      <c r="S206" s="8"/>
      <c r="T206" s="8"/>
      <c r="U206" s="8"/>
      <c r="V206" s="8"/>
      <c r="W206" s="8"/>
      <c r="X206" s="8"/>
    </row>
    <row r="207" spans="1:24">
      <c r="A207" s="142"/>
      <c r="B207" s="142"/>
      <c r="C207" s="5">
        <v>8.5416666666666696</v>
      </c>
      <c r="D207" s="84">
        <v>19650.783308080699</v>
      </c>
      <c r="E207" s="84">
        <v>3371.8418699932799</v>
      </c>
      <c r="F207" s="84">
        <v>13817.292178551899</v>
      </c>
      <c r="G207" s="84">
        <v>12261.456057068101</v>
      </c>
      <c r="H207">
        <v>0</v>
      </c>
      <c r="I207" s="84">
        <f t="shared" si="3"/>
        <v>49101.373413693982</v>
      </c>
      <c r="S207" s="8"/>
      <c r="T207" s="8"/>
      <c r="U207" s="8"/>
      <c r="V207" s="8"/>
      <c r="W207" s="8"/>
      <c r="X207" s="8"/>
    </row>
    <row r="208" spans="1:24">
      <c r="A208" s="142"/>
      <c r="B208" s="142"/>
      <c r="C208" s="5">
        <v>8.5833333333333304</v>
      </c>
      <c r="D208" s="84">
        <v>20285.637874751701</v>
      </c>
      <c r="E208" s="84">
        <v>3450.6568749932799</v>
      </c>
      <c r="F208" s="84">
        <v>14093.5407625519</v>
      </c>
      <c r="G208" s="84">
        <v>12797.7184630681</v>
      </c>
      <c r="H208">
        <v>0</v>
      </c>
      <c r="I208" s="84">
        <f t="shared" si="3"/>
        <v>50627.553975364979</v>
      </c>
      <c r="S208" s="8"/>
      <c r="T208" s="8"/>
      <c r="U208" s="8"/>
      <c r="V208" s="8"/>
      <c r="W208" s="8"/>
      <c r="X208" s="8"/>
    </row>
    <row r="209" spans="1:24">
      <c r="A209" s="142"/>
      <c r="B209" s="142"/>
      <c r="C209" s="5">
        <v>8.625</v>
      </c>
      <c r="D209" s="84">
        <v>20797.890639962199</v>
      </c>
      <c r="E209" s="84">
        <v>3529.0044759932798</v>
      </c>
      <c r="F209" s="84">
        <v>14384.4214945519</v>
      </c>
      <c r="G209" s="84">
        <v>13118.976593068101</v>
      </c>
      <c r="H209">
        <v>0</v>
      </c>
      <c r="I209" s="84">
        <f t="shared" si="3"/>
        <v>51830.293203575478</v>
      </c>
      <c r="S209" s="8"/>
      <c r="T209" s="8"/>
      <c r="U209" s="8"/>
      <c r="V209" s="8"/>
      <c r="W209" s="8"/>
      <c r="X209" s="8"/>
    </row>
    <row r="210" spans="1:24">
      <c r="A210" s="142"/>
      <c r="B210" s="142"/>
      <c r="C210" s="5">
        <v>8.6666666666666696</v>
      </c>
      <c r="D210" s="84">
        <v>21094.573114819901</v>
      </c>
      <c r="E210" s="84">
        <v>3583.7911039932801</v>
      </c>
      <c r="F210" s="84">
        <v>14622.5906025519</v>
      </c>
      <c r="G210" s="84">
        <v>13409.9215930681</v>
      </c>
      <c r="H210">
        <v>0</v>
      </c>
      <c r="I210" s="84">
        <f t="shared" si="3"/>
        <v>52710.876414433187</v>
      </c>
      <c r="S210" s="8"/>
      <c r="T210" s="8"/>
      <c r="U210" s="8"/>
      <c r="V210" s="8"/>
      <c r="W210" s="8"/>
      <c r="X210" s="8"/>
    </row>
    <row r="211" spans="1:24">
      <c r="A211" s="142"/>
      <c r="B211" s="142"/>
      <c r="C211" s="5">
        <v>8.7083333333333304</v>
      </c>
      <c r="D211" s="84">
        <v>20873.5168945681</v>
      </c>
      <c r="E211" s="84">
        <v>3552.0382029932698</v>
      </c>
      <c r="F211" s="84">
        <v>14506.611331552</v>
      </c>
      <c r="G211" s="84">
        <v>13343.900227068099</v>
      </c>
      <c r="H211">
        <v>0</v>
      </c>
      <c r="I211" s="84">
        <f t="shared" si="3"/>
        <v>52276.066656181472</v>
      </c>
      <c r="S211" s="8"/>
      <c r="T211" s="8"/>
      <c r="U211" s="8"/>
      <c r="V211" s="8"/>
      <c r="W211" s="8"/>
      <c r="X211" s="8"/>
    </row>
    <row r="212" spans="1:24">
      <c r="A212" s="142"/>
      <c r="B212" s="142"/>
      <c r="C212" s="5">
        <v>8.75</v>
      </c>
      <c r="D212" s="84">
        <v>20158.481781492599</v>
      </c>
      <c r="E212" s="84">
        <v>3499.6562079932801</v>
      </c>
      <c r="F212" s="84">
        <v>13907.710305552</v>
      </c>
      <c r="G212" s="84">
        <v>12992.441309068099</v>
      </c>
      <c r="H212">
        <v>0</v>
      </c>
      <c r="I212" s="84">
        <f t="shared" si="3"/>
        <v>50558.289604105979</v>
      </c>
      <c r="S212" s="8"/>
      <c r="T212" s="8"/>
      <c r="U212" s="8"/>
      <c r="V212" s="8"/>
      <c r="W212" s="8"/>
      <c r="X212" s="8"/>
    </row>
    <row r="213" spans="1:24">
      <c r="A213" s="142"/>
      <c r="B213" s="142"/>
      <c r="C213" s="5">
        <v>8.7916666666666696</v>
      </c>
      <c r="D213" s="84">
        <v>19485.488217410599</v>
      </c>
      <c r="E213" s="84">
        <v>3410.7529159932801</v>
      </c>
      <c r="F213" s="84">
        <v>13601.014098551999</v>
      </c>
      <c r="G213" s="84">
        <v>12567.809357068099</v>
      </c>
      <c r="H213">
        <v>0</v>
      </c>
      <c r="I213" s="84">
        <f t="shared" si="3"/>
        <v>49065.064589023976</v>
      </c>
      <c r="S213" s="8"/>
      <c r="T213" s="8"/>
      <c r="U213" s="8"/>
      <c r="V213" s="8"/>
      <c r="W213" s="8"/>
      <c r="X213" s="8"/>
    </row>
    <row r="214" spans="1:24">
      <c r="A214" s="142"/>
      <c r="B214" s="142"/>
      <c r="C214" s="5">
        <v>8.8333333333333304</v>
      </c>
      <c r="D214" s="84">
        <v>19257.871118135001</v>
      </c>
      <c r="E214" s="84">
        <v>3375.9542779932699</v>
      </c>
      <c r="F214" s="84">
        <v>13399.577627552</v>
      </c>
      <c r="G214" s="84">
        <v>12472.3451500681</v>
      </c>
      <c r="H214">
        <v>0</v>
      </c>
      <c r="I214" s="84">
        <f t="shared" si="3"/>
        <v>48505.748173748376</v>
      </c>
      <c r="S214" s="8"/>
      <c r="T214" s="8"/>
      <c r="U214" s="8"/>
      <c r="V214" s="8"/>
      <c r="W214" s="8"/>
      <c r="X214" s="8"/>
    </row>
    <row r="215" spans="1:24">
      <c r="A215" s="142"/>
      <c r="B215" s="142"/>
      <c r="C215" s="5">
        <v>8.875</v>
      </c>
      <c r="D215" s="84">
        <v>18172.078634865</v>
      </c>
      <c r="E215" s="84">
        <v>3278.1108799932799</v>
      </c>
      <c r="F215" s="84">
        <v>12862.551469552</v>
      </c>
      <c r="G215" s="84">
        <v>11829.074600068099</v>
      </c>
      <c r="H215">
        <v>0</v>
      </c>
      <c r="I215" s="84">
        <f t="shared" si="3"/>
        <v>46141.815584478376</v>
      </c>
      <c r="S215" s="8"/>
      <c r="T215" s="8"/>
      <c r="U215" s="8"/>
      <c r="V215" s="8"/>
      <c r="W215" s="8"/>
      <c r="X215" s="8"/>
    </row>
    <row r="216" spans="1:24">
      <c r="A216" s="142"/>
      <c r="B216" s="142"/>
      <c r="C216" s="5">
        <v>8.9166666666666696</v>
      </c>
      <c r="D216" s="84">
        <v>16596.4935146758</v>
      </c>
      <c r="E216" s="84">
        <v>3168.2569569932798</v>
      </c>
      <c r="F216" s="84">
        <v>12102.8475405519</v>
      </c>
      <c r="G216" s="84">
        <v>10909.5027160681</v>
      </c>
      <c r="H216">
        <v>0</v>
      </c>
      <c r="I216" s="84">
        <f t="shared" si="3"/>
        <v>42777.100728289079</v>
      </c>
      <c r="S216" s="8"/>
      <c r="T216" s="8"/>
      <c r="U216" s="8"/>
      <c r="V216" s="8"/>
      <c r="W216" s="8"/>
      <c r="X216" s="8"/>
    </row>
    <row r="217" spans="1:24">
      <c r="A217" s="142"/>
      <c r="B217" s="142"/>
      <c r="C217" s="5">
        <v>8.9583333333333304</v>
      </c>
      <c r="D217" s="84">
        <v>14873.338480390201</v>
      </c>
      <c r="E217" s="84">
        <v>3034.6213539932801</v>
      </c>
      <c r="F217" s="84">
        <v>11417.8681505519</v>
      </c>
      <c r="G217" s="84">
        <v>9894.2397670681403</v>
      </c>
      <c r="H217">
        <v>0</v>
      </c>
      <c r="I217" s="84">
        <f t="shared" si="3"/>
        <v>39220.067752003517</v>
      </c>
      <c r="S217" s="8"/>
      <c r="T217" s="8"/>
      <c r="U217" s="8"/>
      <c r="V217" s="8"/>
      <c r="W217" s="8"/>
      <c r="X217" s="8"/>
    </row>
    <row r="218" spans="1:24">
      <c r="A218" s="142"/>
      <c r="B218" s="142"/>
      <c r="C218" s="29" t="s">
        <v>124</v>
      </c>
      <c r="D218" s="84">
        <v>13679.364665122799</v>
      </c>
      <c r="E218" s="84">
        <v>2887.02238099328</v>
      </c>
      <c r="F218" s="84">
        <v>10736.993652551901</v>
      </c>
      <c r="G218" s="84">
        <v>9141.2703670681494</v>
      </c>
      <c r="H218">
        <v>0</v>
      </c>
      <c r="I218" s="84">
        <f t="shared" si="3"/>
        <v>36444.651065736129</v>
      </c>
      <c r="S218" s="8"/>
      <c r="T218" s="8"/>
      <c r="U218" s="8"/>
      <c r="V218" s="8"/>
      <c r="W218" s="8"/>
      <c r="X218" s="8"/>
    </row>
    <row r="219" spans="1:24">
      <c r="A219" s="142" t="s">
        <v>81</v>
      </c>
      <c r="B219" s="142"/>
      <c r="C219" s="5">
        <v>9.0416666666666696</v>
      </c>
      <c r="D219" s="84">
        <v>10389.3890315426</v>
      </c>
      <c r="E219" s="84">
        <v>2605.4647421652198</v>
      </c>
      <c r="F219" s="84">
        <v>8449.1018594984398</v>
      </c>
      <c r="G219" s="84">
        <v>7186.3677388265996</v>
      </c>
      <c r="H219">
        <v>0</v>
      </c>
      <c r="I219" s="84">
        <f t="shared" si="3"/>
        <v>28630.323372032857</v>
      </c>
      <c r="S219" s="8"/>
      <c r="T219" s="8"/>
      <c r="U219" s="8"/>
      <c r="V219" s="8"/>
      <c r="W219" s="8"/>
      <c r="X219" s="8"/>
    </row>
    <row r="220" spans="1:24">
      <c r="A220" s="142"/>
      <c r="B220" s="142"/>
      <c r="C220" s="5">
        <v>9.0833333333333304</v>
      </c>
      <c r="D220" s="84">
        <v>10153.0593225426</v>
      </c>
      <c r="E220" s="84">
        <v>2568.1823562855602</v>
      </c>
      <c r="F220" s="84">
        <v>8298.0520504706601</v>
      </c>
      <c r="G220" s="84">
        <v>6901.5895478266002</v>
      </c>
      <c r="H220">
        <v>0</v>
      </c>
      <c r="I220" s="84">
        <f t="shared" si="3"/>
        <v>27920.88327712542</v>
      </c>
      <c r="S220" s="8"/>
      <c r="T220" s="8"/>
      <c r="U220" s="8"/>
      <c r="V220" s="8"/>
      <c r="W220" s="8"/>
      <c r="X220" s="8"/>
    </row>
    <row r="221" spans="1:24">
      <c r="A221" s="142"/>
      <c r="B221" s="142"/>
      <c r="C221" s="5">
        <v>9.125</v>
      </c>
      <c r="D221" s="84">
        <v>10065.9997125426</v>
      </c>
      <c r="E221" s="84">
        <v>2547.5395081724701</v>
      </c>
      <c r="F221" s="84">
        <v>8261.9212294799909</v>
      </c>
      <c r="G221" s="84">
        <v>6732.3133508266001</v>
      </c>
      <c r="H221">
        <v>0</v>
      </c>
      <c r="I221" s="84">
        <f t="shared" si="3"/>
        <v>27607.77380102166</v>
      </c>
      <c r="S221" s="8"/>
      <c r="T221" s="8"/>
      <c r="U221" s="8"/>
      <c r="V221" s="8"/>
      <c r="W221" s="8"/>
      <c r="X221" s="8"/>
    </row>
    <row r="222" spans="1:24">
      <c r="A222" s="142"/>
      <c r="B222" s="142"/>
      <c r="C222" s="5">
        <v>9.1666666666666696</v>
      </c>
      <c r="D222" s="84">
        <v>10264.086512542601</v>
      </c>
      <c r="E222" s="84">
        <v>2553.4003542923101</v>
      </c>
      <c r="F222" s="84">
        <v>8389.2636906887601</v>
      </c>
      <c r="G222" s="84">
        <v>6732.2290168265899</v>
      </c>
      <c r="H222">
        <v>0</v>
      </c>
      <c r="I222" s="84">
        <f t="shared" si="3"/>
        <v>27938.979574350262</v>
      </c>
      <c r="S222" s="8"/>
      <c r="T222" s="8"/>
      <c r="U222" s="8"/>
      <c r="V222" s="8"/>
      <c r="W222" s="8"/>
      <c r="X222" s="8"/>
    </row>
    <row r="223" spans="1:24">
      <c r="A223" s="142"/>
      <c r="B223" s="142"/>
      <c r="C223" s="5">
        <v>9.2083333333333304</v>
      </c>
      <c r="D223" s="84">
        <v>10892.2517175426</v>
      </c>
      <c r="E223" s="84">
        <v>2616.73609266126</v>
      </c>
      <c r="F223" s="84">
        <v>8904.7376242011305</v>
      </c>
      <c r="G223" s="84">
        <v>7138.6000308265902</v>
      </c>
      <c r="H223">
        <v>0</v>
      </c>
      <c r="I223" s="84">
        <f t="shared" si="3"/>
        <v>29552.325465231581</v>
      </c>
      <c r="S223" s="8"/>
      <c r="T223" s="8"/>
      <c r="U223" s="8"/>
      <c r="V223" s="8"/>
      <c r="W223" s="8"/>
      <c r="X223" s="8"/>
    </row>
    <row r="224" spans="1:24">
      <c r="A224" s="142"/>
      <c r="B224" s="142"/>
      <c r="C224" s="5">
        <v>9.25</v>
      </c>
      <c r="D224" s="84">
        <v>12081.8906505426</v>
      </c>
      <c r="E224" s="84">
        <v>2746.4789424648702</v>
      </c>
      <c r="F224" s="84">
        <v>9726.0968656019504</v>
      </c>
      <c r="G224" s="84">
        <v>8041.7242618266</v>
      </c>
      <c r="H224">
        <v>0</v>
      </c>
      <c r="I224" s="84">
        <f t="shared" si="3"/>
        <v>32596.190720436021</v>
      </c>
      <c r="S224" s="8"/>
      <c r="T224" s="8"/>
      <c r="U224" s="8"/>
      <c r="V224" s="8"/>
      <c r="W224" s="8"/>
      <c r="X224" s="8"/>
    </row>
    <row r="225" spans="1:24">
      <c r="A225" s="142"/>
      <c r="B225" s="142"/>
      <c r="C225" s="5">
        <v>9.2916666666666696</v>
      </c>
      <c r="D225" s="84">
        <v>12878.3446335426</v>
      </c>
      <c r="E225" s="84">
        <v>2827.4721461297399</v>
      </c>
      <c r="F225" s="84">
        <v>9968.9477454576408</v>
      </c>
      <c r="G225" s="84">
        <v>8422.3879678266003</v>
      </c>
      <c r="H225">
        <v>0</v>
      </c>
      <c r="I225" s="84">
        <f t="shared" si="3"/>
        <v>34097.152492956578</v>
      </c>
      <c r="S225" s="8"/>
      <c r="T225" s="8"/>
      <c r="U225" s="8"/>
      <c r="V225" s="8"/>
      <c r="W225" s="8"/>
      <c r="X225" s="8"/>
    </row>
    <row r="226" spans="1:24">
      <c r="A226" s="142"/>
      <c r="B226" s="142"/>
      <c r="C226" s="5">
        <v>9.3333333333333304</v>
      </c>
      <c r="D226" s="84">
        <v>12970.556977542599</v>
      </c>
      <c r="E226" s="84">
        <v>2819.6370426814401</v>
      </c>
      <c r="F226" s="84">
        <v>9994.4913687757798</v>
      </c>
      <c r="G226" s="84">
        <v>8353.7798128266004</v>
      </c>
      <c r="H226">
        <v>0</v>
      </c>
      <c r="I226" s="84">
        <f t="shared" si="3"/>
        <v>34138.465201826417</v>
      </c>
      <c r="S226" s="8"/>
      <c r="T226" s="8"/>
      <c r="U226" s="8"/>
      <c r="V226" s="8"/>
      <c r="W226" s="8"/>
      <c r="X226" s="8"/>
    </row>
    <row r="227" spans="1:24">
      <c r="A227" s="142"/>
      <c r="B227" s="142"/>
      <c r="C227" s="5">
        <v>9.375</v>
      </c>
      <c r="D227" s="84">
        <v>13319.6038005426</v>
      </c>
      <c r="E227" s="84">
        <v>2847.37049128431</v>
      </c>
      <c r="F227" s="84">
        <v>10389.7174777168</v>
      </c>
      <c r="G227" s="84">
        <v>8678.0802588265906</v>
      </c>
      <c r="H227">
        <v>0</v>
      </c>
      <c r="I227" s="84">
        <f t="shared" si="3"/>
        <v>35234.772028370295</v>
      </c>
      <c r="S227" s="8"/>
      <c r="T227" s="8"/>
      <c r="U227" s="8"/>
      <c r="V227" s="8"/>
      <c r="W227" s="8"/>
      <c r="X227" s="8"/>
    </row>
    <row r="228" spans="1:24">
      <c r="A228" s="142"/>
      <c r="B228" s="142"/>
      <c r="C228" s="5">
        <v>9.4166666666666696</v>
      </c>
      <c r="D228" s="84">
        <v>13751.1726035426</v>
      </c>
      <c r="E228" s="84">
        <v>2915.2786241804702</v>
      </c>
      <c r="F228" s="84">
        <v>10849.3380313734</v>
      </c>
      <c r="G228" s="84">
        <v>9064.0627858265907</v>
      </c>
      <c r="H228">
        <v>0</v>
      </c>
      <c r="I228" s="84">
        <f t="shared" si="3"/>
        <v>36579.852044923056</v>
      </c>
      <c r="S228" s="8"/>
      <c r="T228" s="8"/>
      <c r="U228" s="8"/>
      <c r="V228" s="8"/>
      <c r="W228" s="8"/>
      <c r="X228" s="8"/>
    </row>
    <row r="229" spans="1:24">
      <c r="A229" s="142"/>
      <c r="B229" s="142"/>
      <c r="C229" s="5">
        <v>9.4583333333333304</v>
      </c>
      <c r="D229" s="84">
        <v>14050.3861685426</v>
      </c>
      <c r="E229" s="84">
        <v>2969.9374445068001</v>
      </c>
      <c r="F229" s="84">
        <v>11222.3095561673</v>
      </c>
      <c r="G229" s="84">
        <v>9534.7100888265995</v>
      </c>
      <c r="H229">
        <v>0</v>
      </c>
      <c r="I229" s="84">
        <f t="shared" si="3"/>
        <v>37777.3432580433</v>
      </c>
      <c r="S229" s="8"/>
      <c r="T229" s="8"/>
      <c r="U229" s="8"/>
      <c r="V229" s="8"/>
      <c r="W229" s="8"/>
      <c r="X229" s="8"/>
    </row>
    <row r="230" spans="1:24">
      <c r="A230" s="142"/>
      <c r="B230" s="142"/>
      <c r="C230" s="5">
        <v>9.5</v>
      </c>
      <c r="D230" s="84">
        <v>14290.896762542599</v>
      </c>
      <c r="E230" s="84">
        <v>2982.7372865765701</v>
      </c>
      <c r="F230" s="84">
        <v>11545.0272696547</v>
      </c>
      <c r="G230" s="84">
        <v>9801.1294758265904</v>
      </c>
      <c r="H230">
        <v>0</v>
      </c>
      <c r="I230" s="84">
        <f t="shared" si="3"/>
        <v>38619.790794600456</v>
      </c>
      <c r="S230" s="8"/>
      <c r="T230" s="8"/>
      <c r="U230" s="8"/>
      <c r="V230" s="8"/>
      <c r="W230" s="8"/>
      <c r="X230" s="8"/>
    </row>
    <row r="231" spans="1:24">
      <c r="A231" s="142"/>
      <c r="B231" s="142"/>
      <c r="C231" s="5">
        <v>9.5416666666666696</v>
      </c>
      <c r="D231" s="84">
        <v>14571.976094542601</v>
      </c>
      <c r="E231" s="84">
        <v>3034.2834946795501</v>
      </c>
      <c r="F231" s="84">
        <v>12003.2712136109</v>
      </c>
      <c r="G231" s="84">
        <v>10091.9368688266</v>
      </c>
      <c r="H231">
        <v>0</v>
      </c>
      <c r="I231" s="84">
        <f t="shared" si="3"/>
        <v>39701.467671659651</v>
      </c>
      <c r="S231" s="8"/>
      <c r="T231" s="8"/>
      <c r="U231" s="8"/>
      <c r="V231" s="8"/>
      <c r="W231" s="8"/>
      <c r="X231" s="8"/>
    </row>
    <row r="232" spans="1:24">
      <c r="A232" s="142"/>
      <c r="B232" s="142"/>
      <c r="C232" s="5">
        <v>9.5833333333333304</v>
      </c>
      <c r="D232" s="84">
        <v>14814.7166685426</v>
      </c>
      <c r="E232" s="84">
        <v>3070.15415668573</v>
      </c>
      <c r="F232" s="84">
        <v>12380.282435941601</v>
      </c>
      <c r="G232" s="84">
        <v>10472.019110826601</v>
      </c>
      <c r="H232">
        <v>0</v>
      </c>
      <c r="I232" s="84">
        <f t="shared" si="3"/>
        <v>40737.17237199653</v>
      </c>
      <c r="S232" s="8"/>
      <c r="T232" s="8"/>
      <c r="U232" s="8"/>
      <c r="V232" s="8"/>
      <c r="W232" s="8"/>
      <c r="X232" s="8"/>
    </row>
    <row r="233" spans="1:24">
      <c r="A233" s="142"/>
      <c r="B233" s="142"/>
      <c r="C233" s="5">
        <v>9.625</v>
      </c>
      <c r="D233" s="84">
        <v>15022.7133575426</v>
      </c>
      <c r="E233" s="84">
        <v>3109.3246006889299</v>
      </c>
      <c r="F233" s="84">
        <v>12684.4633289537</v>
      </c>
      <c r="G233" s="84">
        <v>10852.690131826599</v>
      </c>
      <c r="H233">
        <v>0</v>
      </c>
      <c r="I233" s="84">
        <f t="shared" si="3"/>
        <v>41669.191419011826</v>
      </c>
      <c r="S233" s="8"/>
      <c r="T233" s="8"/>
      <c r="U233" s="8"/>
      <c r="V233" s="8"/>
      <c r="W233" s="8"/>
      <c r="X233" s="8"/>
    </row>
    <row r="234" spans="1:24">
      <c r="A234" s="142"/>
      <c r="B234" s="142"/>
      <c r="C234" s="5">
        <v>9.6666666666666696</v>
      </c>
      <c r="D234" s="84">
        <v>15197.997442542601</v>
      </c>
      <c r="E234" s="84">
        <v>3155.5678731316998</v>
      </c>
      <c r="F234" s="84">
        <v>12888.883728259299</v>
      </c>
      <c r="G234" s="84">
        <v>11133.0111188266</v>
      </c>
      <c r="H234">
        <v>0</v>
      </c>
      <c r="I234" s="84">
        <f t="shared" si="3"/>
        <v>42375.460162760202</v>
      </c>
      <c r="S234" s="8"/>
      <c r="T234" s="8"/>
      <c r="U234" s="8"/>
      <c r="V234" s="8"/>
      <c r="W234" s="8"/>
      <c r="X234" s="8"/>
    </row>
    <row r="235" spans="1:24">
      <c r="A235" s="142"/>
      <c r="B235" s="142"/>
      <c r="C235" s="5">
        <v>9.7083333333333304</v>
      </c>
      <c r="D235" s="84">
        <v>15058.7592345426</v>
      </c>
      <c r="E235" s="84">
        <v>3143.3020819327498</v>
      </c>
      <c r="F235" s="84">
        <v>12697.7208891751</v>
      </c>
      <c r="G235" s="84">
        <v>11171.6858408266</v>
      </c>
      <c r="H235">
        <v>0</v>
      </c>
      <c r="I235" s="84">
        <f t="shared" si="3"/>
        <v>42071.46804647705</v>
      </c>
      <c r="S235" s="8"/>
      <c r="T235" s="8"/>
      <c r="U235" s="8"/>
      <c r="V235" s="8"/>
      <c r="W235" s="8"/>
      <c r="X235" s="8"/>
    </row>
    <row r="236" spans="1:24">
      <c r="A236" s="142"/>
      <c r="B236" s="142"/>
      <c r="C236" s="5">
        <v>9.75</v>
      </c>
      <c r="D236" s="84">
        <v>14978.3959745426</v>
      </c>
      <c r="E236" s="84">
        <v>3099.6094120018101</v>
      </c>
      <c r="F236" s="84">
        <v>12216.8971595201</v>
      </c>
      <c r="G236" s="84">
        <v>10876.0888078266</v>
      </c>
      <c r="H236">
        <v>0</v>
      </c>
      <c r="I236" s="84">
        <f t="shared" si="3"/>
        <v>41170.991353891106</v>
      </c>
      <c r="S236" s="8"/>
      <c r="T236" s="8"/>
      <c r="U236" s="8"/>
      <c r="V236" s="8"/>
      <c r="W236" s="8"/>
      <c r="X236" s="8"/>
    </row>
    <row r="237" spans="1:24">
      <c r="A237" s="142"/>
      <c r="B237" s="142"/>
      <c r="C237" s="5">
        <v>9.7916666666666696</v>
      </c>
      <c r="D237" s="84">
        <v>15353.2766695426</v>
      </c>
      <c r="E237" s="84">
        <v>3122.8466892681399</v>
      </c>
      <c r="F237" s="84">
        <v>12261.0293708917</v>
      </c>
      <c r="G237" s="84">
        <v>11100.9052628266</v>
      </c>
      <c r="H237">
        <v>0</v>
      </c>
      <c r="I237" s="84">
        <f t="shared" si="3"/>
        <v>41838.057992529037</v>
      </c>
      <c r="S237" s="8"/>
      <c r="T237" s="8"/>
      <c r="U237" s="8"/>
      <c r="V237" s="8"/>
      <c r="W237" s="8"/>
      <c r="X237" s="8"/>
    </row>
    <row r="238" spans="1:24">
      <c r="A238" s="142"/>
      <c r="B238" s="142"/>
      <c r="C238" s="5">
        <v>9.8333333333333304</v>
      </c>
      <c r="D238" s="84">
        <v>15106.5210225426</v>
      </c>
      <c r="E238" s="84">
        <v>3117.1094517845299</v>
      </c>
      <c r="F238" s="84">
        <v>11950.979302260999</v>
      </c>
      <c r="G238" s="84">
        <v>10799.0430668266</v>
      </c>
      <c r="H238">
        <v>0</v>
      </c>
      <c r="I238" s="84">
        <f t="shared" si="3"/>
        <v>40973.652843414726</v>
      </c>
      <c r="S238" s="8"/>
      <c r="T238" s="8"/>
      <c r="U238" s="8"/>
      <c r="V238" s="8"/>
      <c r="W238" s="8"/>
      <c r="X238" s="8"/>
    </row>
    <row r="239" spans="1:24">
      <c r="A239" s="142"/>
      <c r="B239" s="142"/>
      <c r="C239" s="5">
        <v>9.875</v>
      </c>
      <c r="D239" s="84">
        <v>14443.1631625426</v>
      </c>
      <c r="E239" s="84">
        <v>3017.5516849231999</v>
      </c>
      <c r="F239" s="84">
        <v>11371.073019437699</v>
      </c>
      <c r="G239" s="84">
        <v>10187.8441318266</v>
      </c>
      <c r="H239">
        <v>0</v>
      </c>
      <c r="I239" s="84">
        <f t="shared" si="3"/>
        <v>39019.631998730096</v>
      </c>
      <c r="S239" s="8"/>
      <c r="T239" s="8"/>
      <c r="U239" s="8"/>
      <c r="V239" s="8"/>
      <c r="W239" s="8"/>
      <c r="X239" s="8"/>
    </row>
    <row r="240" spans="1:24">
      <c r="A240" s="142"/>
      <c r="B240" s="142"/>
      <c r="C240" s="5">
        <v>9.9166666666666696</v>
      </c>
      <c r="D240" s="84">
        <v>13338.2401265426</v>
      </c>
      <c r="E240" s="84">
        <v>2902.1041387492101</v>
      </c>
      <c r="F240" s="84">
        <v>10487.251423843099</v>
      </c>
      <c r="G240" s="84">
        <v>9408.7970088265993</v>
      </c>
      <c r="H240">
        <v>0</v>
      </c>
      <c r="I240" s="84">
        <f t="shared" si="3"/>
        <v>36136.392697961506</v>
      </c>
      <c r="S240" s="8"/>
      <c r="T240" s="8"/>
      <c r="U240" s="8"/>
      <c r="V240" s="8"/>
      <c r="W240" s="8"/>
      <c r="X240" s="8"/>
    </row>
    <row r="241" spans="1:24">
      <c r="A241" s="142"/>
      <c r="B241" s="142"/>
      <c r="C241" s="5">
        <v>9.9583333333333304</v>
      </c>
      <c r="D241" s="84">
        <v>12177.1409035426</v>
      </c>
      <c r="E241" s="84">
        <v>2757.4172815462998</v>
      </c>
      <c r="F241" s="84">
        <v>9651.3589374064195</v>
      </c>
      <c r="G241" s="84">
        <v>8440.8507128265992</v>
      </c>
      <c r="H241">
        <v>0</v>
      </c>
      <c r="I241" s="84">
        <f t="shared" si="3"/>
        <v>33026.767835321916</v>
      </c>
      <c r="S241" s="8"/>
      <c r="T241" s="8"/>
      <c r="U241" s="8"/>
      <c r="V241" s="8"/>
      <c r="W241" s="8"/>
      <c r="X241" s="8"/>
    </row>
    <row r="242" spans="1:24">
      <c r="A242" s="142"/>
      <c r="B242" s="142"/>
      <c r="C242" s="29" t="s">
        <v>124</v>
      </c>
      <c r="D242" s="84">
        <v>11338.8507695426</v>
      </c>
      <c r="E242" s="84">
        <v>2679.4151378623001</v>
      </c>
      <c r="F242" s="84">
        <v>9040.5050354967007</v>
      </c>
      <c r="G242" s="84">
        <v>7763.7008978266003</v>
      </c>
      <c r="H242">
        <v>0</v>
      </c>
      <c r="I242" s="84">
        <f t="shared" si="3"/>
        <v>30822.471840728205</v>
      </c>
      <c r="S242" s="8"/>
      <c r="T242" s="8"/>
      <c r="U242" s="8"/>
      <c r="V242" s="8"/>
      <c r="W242" s="8"/>
      <c r="X242" s="8"/>
    </row>
    <row r="243" spans="1:24">
      <c r="A243" s="142" t="s">
        <v>82</v>
      </c>
      <c r="B243" s="142"/>
      <c r="C243" s="5">
        <v>10.0416666666667</v>
      </c>
      <c r="D243" s="84">
        <v>10836.013779532201</v>
      </c>
      <c r="E243" s="84">
        <v>2714.9547448942999</v>
      </c>
      <c r="F243" s="84">
        <v>8301.64700400939</v>
      </c>
      <c r="G243" s="84">
        <v>7137.3824818555704</v>
      </c>
      <c r="H243">
        <v>0</v>
      </c>
      <c r="I243" s="84">
        <f t="shared" si="3"/>
        <v>28989.99801029146</v>
      </c>
      <c r="S243" s="8"/>
      <c r="T243" s="8"/>
      <c r="U243" s="8"/>
      <c r="V243" s="8"/>
      <c r="W243" s="8"/>
      <c r="X243" s="8"/>
    </row>
    <row r="244" spans="1:24">
      <c r="A244" s="142"/>
      <c r="B244" s="142"/>
      <c r="C244" s="5">
        <v>10.0833333333333</v>
      </c>
      <c r="D244" s="84">
        <v>10615.6240325322</v>
      </c>
      <c r="E244" s="84">
        <v>2679.9547448942999</v>
      </c>
      <c r="F244" s="84">
        <v>8088.5988010094097</v>
      </c>
      <c r="G244" s="84">
        <v>6825.0456128555697</v>
      </c>
      <c r="H244">
        <v>0</v>
      </c>
      <c r="I244" s="84">
        <f t="shared" si="3"/>
        <v>28209.223191291479</v>
      </c>
      <c r="S244" s="8"/>
      <c r="T244" s="8"/>
      <c r="U244" s="8"/>
      <c r="V244" s="8"/>
      <c r="W244" s="8"/>
      <c r="X244" s="8"/>
    </row>
    <row r="245" spans="1:24">
      <c r="A245" s="142"/>
      <c r="B245" s="142"/>
      <c r="C245" s="5">
        <v>10.125</v>
      </c>
      <c r="D245" s="84">
        <v>10563.2769725322</v>
      </c>
      <c r="E245" s="84">
        <v>2676.9547448942999</v>
      </c>
      <c r="F245" s="84">
        <v>7945.4966520094104</v>
      </c>
      <c r="G245" s="84">
        <v>6644.2717198555702</v>
      </c>
      <c r="H245">
        <v>0</v>
      </c>
      <c r="I245" s="84">
        <f t="shared" si="3"/>
        <v>27830.00008929148</v>
      </c>
      <c r="S245" s="8"/>
      <c r="T245" s="8"/>
      <c r="U245" s="8"/>
      <c r="V245" s="8"/>
      <c r="W245" s="8"/>
      <c r="X245" s="8"/>
    </row>
    <row r="246" spans="1:24">
      <c r="A246" s="142"/>
      <c r="B246" s="142"/>
      <c r="C246" s="5">
        <v>10.1666666666667</v>
      </c>
      <c r="D246" s="84">
        <v>10613.394212532199</v>
      </c>
      <c r="E246" s="84">
        <v>2732.9547448942999</v>
      </c>
      <c r="F246" s="84">
        <v>7928.3100800093998</v>
      </c>
      <c r="G246" s="84">
        <v>6528.8596808555703</v>
      </c>
      <c r="H246">
        <v>0</v>
      </c>
      <c r="I246" s="84">
        <f t="shared" si="3"/>
        <v>27803.518718291471</v>
      </c>
      <c r="S246" s="8"/>
      <c r="T246" s="8"/>
      <c r="U246" s="8"/>
      <c r="V246" s="8"/>
      <c r="W246" s="8"/>
      <c r="X246" s="8"/>
    </row>
    <row r="247" spans="1:24">
      <c r="A247" s="142"/>
      <c r="B247" s="142"/>
      <c r="C247" s="5">
        <v>10.2083333333333</v>
      </c>
      <c r="D247" s="84">
        <v>10884.6396535322</v>
      </c>
      <c r="E247" s="84">
        <v>2700.9547448942999</v>
      </c>
      <c r="F247" s="84">
        <v>8113.0540350094298</v>
      </c>
      <c r="G247" s="84">
        <v>6584.0348178555696</v>
      </c>
      <c r="H247">
        <v>0</v>
      </c>
      <c r="I247" s="84">
        <f t="shared" si="3"/>
        <v>28282.683251291499</v>
      </c>
      <c r="S247" s="8"/>
      <c r="T247" s="8"/>
      <c r="U247" s="8"/>
      <c r="V247" s="8"/>
      <c r="W247" s="8"/>
      <c r="X247" s="8"/>
    </row>
    <row r="248" spans="1:24">
      <c r="A248" s="142"/>
      <c r="B248" s="142"/>
      <c r="C248" s="5">
        <v>10.25</v>
      </c>
      <c r="D248" s="84">
        <v>11942.6459195322</v>
      </c>
      <c r="E248" s="84">
        <v>2773.9547448942999</v>
      </c>
      <c r="F248" s="84">
        <v>8674.4249040094201</v>
      </c>
      <c r="G248" s="84">
        <v>7040.6748498555698</v>
      </c>
      <c r="H248">
        <v>0</v>
      </c>
      <c r="I248" s="84">
        <f t="shared" si="3"/>
        <v>30431.70041829149</v>
      </c>
      <c r="S248" s="8"/>
      <c r="T248" s="8"/>
      <c r="U248" s="8"/>
      <c r="V248" s="8"/>
      <c r="W248" s="8"/>
      <c r="X248" s="8"/>
    </row>
    <row r="249" spans="1:24">
      <c r="A249" s="142"/>
      <c r="B249" s="142"/>
      <c r="C249" s="5">
        <v>10.2916666666667</v>
      </c>
      <c r="D249" s="84">
        <v>13695.899993532201</v>
      </c>
      <c r="E249" s="84">
        <v>2942.9547448942999</v>
      </c>
      <c r="F249" s="84">
        <v>9494.3146200094106</v>
      </c>
      <c r="G249" s="84">
        <v>7962.4614248555699</v>
      </c>
      <c r="H249">
        <v>0</v>
      </c>
      <c r="I249" s="84">
        <f t="shared" si="3"/>
        <v>34095.630783291475</v>
      </c>
      <c r="S249" s="8"/>
      <c r="T249" s="8"/>
      <c r="U249" s="8"/>
      <c r="V249" s="8"/>
      <c r="W249" s="8"/>
      <c r="X249" s="8"/>
    </row>
    <row r="250" spans="1:24">
      <c r="A250" s="142"/>
      <c r="B250" s="142"/>
      <c r="C250" s="5">
        <v>10.3333333333333</v>
      </c>
      <c r="D250" s="84">
        <v>14050.2249955322</v>
      </c>
      <c r="E250" s="84">
        <v>3021.9547448942999</v>
      </c>
      <c r="F250" s="84">
        <v>9525.7350600093905</v>
      </c>
      <c r="G250" s="84">
        <v>8215.7228958555697</v>
      </c>
      <c r="H250">
        <v>0</v>
      </c>
      <c r="I250" s="84">
        <f t="shared" si="3"/>
        <v>34813.637696291466</v>
      </c>
      <c r="S250" s="8"/>
      <c r="T250" s="8"/>
      <c r="U250" s="8"/>
      <c r="V250" s="8"/>
      <c r="W250" s="8"/>
      <c r="X250" s="8"/>
    </row>
    <row r="251" spans="1:24">
      <c r="A251" s="142"/>
      <c r="B251" s="142"/>
      <c r="C251" s="5">
        <v>10.375</v>
      </c>
      <c r="D251" s="84">
        <v>13706.4947145322</v>
      </c>
      <c r="E251" s="84">
        <v>3024.9547448942999</v>
      </c>
      <c r="F251" s="84">
        <v>9551.7132490094209</v>
      </c>
      <c r="G251" s="84">
        <v>8273.7818658555698</v>
      </c>
      <c r="H251">
        <v>0</v>
      </c>
      <c r="I251" s="84">
        <f t="shared" si="3"/>
        <v>34556.94457429149</v>
      </c>
      <c r="S251" s="8"/>
      <c r="T251" s="8"/>
      <c r="U251" s="8"/>
      <c r="V251" s="8"/>
      <c r="W251" s="8"/>
      <c r="X251" s="8"/>
    </row>
    <row r="252" spans="1:24">
      <c r="A252" s="142"/>
      <c r="B252" s="142"/>
      <c r="C252" s="5">
        <v>10.4166666666667</v>
      </c>
      <c r="D252" s="84">
        <v>13621.728334532199</v>
      </c>
      <c r="E252" s="84">
        <v>3018.9547448942999</v>
      </c>
      <c r="F252" s="84">
        <v>9699.9819930093909</v>
      </c>
      <c r="G252" s="84">
        <v>8440.6771988555593</v>
      </c>
      <c r="H252">
        <v>0</v>
      </c>
      <c r="I252" s="84">
        <f t="shared" si="3"/>
        <v>34781.342271291447</v>
      </c>
      <c r="S252" s="8"/>
      <c r="T252" s="8"/>
      <c r="U252" s="8"/>
      <c r="V252" s="8"/>
      <c r="W252" s="8"/>
      <c r="X252" s="8"/>
    </row>
    <row r="253" spans="1:24">
      <c r="A253" s="142"/>
      <c r="B253" s="142"/>
      <c r="C253" s="5">
        <v>10.4583333333333</v>
      </c>
      <c r="D253" s="84">
        <v>13575.6231535322</v>
      </c>
      <c r="E253" s="84">
        <v>3008.9547448942999</v>
      </c>
      <c r="F253" s="84">
        <v>9863.9907450093906</v>
      </c>
      <c r="G253" s="84">
        <v>8636.0655278555696</v>
      </c>
      <c r="H253">
        <v>0</v>
      </c>
      <c r="I253" s="84">
        <f t="shared" si="3"/>
        <v>35084.634171291465</v>
      </c>
      <c r="S253" s="8"/>
      <c r="T253" s="8"/>
      <c r="U253" s="8"/>
      <c r="V253" s="8"/>
      <c r="W253" s="8"/>
      <c r="X253" s="8"/>
    </row>
    <row r="254" spans="1:24">
      <c r="A254" s="142"/>
      <c r="B254" s="142"/>
      <c r="C254" s="5">
        <v>10.5</v>
      </c>
      <c r="D254" s="84">
        <v>13470.994162532201</v>
      </c>
      <c r="E254" s="84">
        <v>2995.9547448942999</v>
      </c>
      <c r="F254" s="84">
        <v>10016.069438009399</v>
      </c>
      <c r="G254" s="84">
        <v>8801.8423918555709</v>
      </c>
      <c r="H254">
        <v>0</v>
      </c>
      <c r="I254" s="84">
        <f t="shared" si="3"/>
        <v>35284.86073729147</v>
      </c>
      <c r="S254" s="8"/>
      <c r="T254" s="8"/>
      <c r="U254" s="8"/>
      <c r="V254" s="8"/>
      <c r="W254" s="8"/>
      <c r="X254" s="8"/>
    </row>
    <row r="255" spans="1:24">
      <c r="A255" s="142"/>
      <c r="B255" s="142"/>
      <c r="C255" s="5">
        <v>10.5416666666667</v>
      </c>
      <c r="D255" s="84">
        <v>13441.2677145322</v>
      </c>
      <c r="E255" s="84">
        <v>2955.9547448942999</v>
      </c>
      <c r="F255" s="84">
        <v>10115.7564240094</v>
      </c>
      <c r="G255" s="84">
        <v>8824.7416198555693</v>
      </c>
      <c r="H255">
        <v>0</v>
      </c>
      <c r="I255" s="84">
        <f t="shared" si="3"/>
        <v>35337.720503291464</v>
      </c>
      <c r="S255" s="8"/>
      <c r="T255" s="8"/>
      <c r="U255" s="8"/>
      <c r="V255" s="8"/>
      <c r="W255" s="8"/>
      <c r="X255" s="8"/>
    </row>
    <row r="256" spans="1:24">
      <c r="A256" s="142"/>
      <c r="B256" s="142"/>
      <c r="C256" s="5">
        <v>10.5833333333333</v>
      </c>
      <c r="D256" s="84">
        <v>13451.5789155322</v>
      </c>
      <c r="E256" s="84">
        <v>2952.9547448942999</v>
      </c>
      <c r="F256" s="84">
        <v>10284.2785130094</v>
      </c>
      <c r="G256" s="84">
        <v>8834.3876838555698</v>
      </c>
      <c r="H256">
        <v>0</v>
      </c>
      <c r="I256" s="84">
        <f t="shared" si="3"/>
        <v>35523.199857291474</v>
      </c>
      <c r="S256" s="8"/>
      <c r="T256" s="8"/>
      <c r="U256" s="8"/>
      <c r="V256" s="8"/>
      <c r="W256" s="8"/>
      <c r="X256" s="8"/>
    </row>
    <row r="257" spans="1:24">
      <c r="A257" s="142"/>
      <c r="B257" s="142"/>
      <c r="C257" s="5">
        <v>10.625</v>
      </c>
      <c r="D257" s="84">
        <v>13448.8416935322</v>
      </c>
      <c r="E257" s="84">
        <v>2948.9547448942999</v>
      </c>
      <c r="F257" s="84">
        <v>10390.311894009399</v>
      </c>
      <c r="G257" s="84">
        <v>8822.5793858555608</v>
      </c>
      <c r="H257">
        <v>0</v>
      </c>
      <c r="I257" s="84">
        <f t="shared" si="3"/>
        <v>35610.687718291461</v>
      </c>
      <c r="S257" s="8"/>
      <c r="T257" s="8"/>
      <c r="U257" s="8"/>
      <c r="V257" s="8"/>
      <c r="W257" s="8"/>
      <c r="X257" s="8"/>
    </row>
    <row r="258" spans="1:24">
      <c r="A258" s="142"/>
      <c r="B258" s="142"/>
      <c r="C258" s="5">
        <v>10.6666666666667</v>
      </c>
      <c r="D258" s="84">
        <v>13434.4922055322</v>
      </c>
      <c r="E258" s="84">
        <v>2946.9547448942999</v>
      </c>
      <c r="F258" s="84">
        <v>10381.6847260094</v>
      </c>
      <c r="G258" s="84">
        <v>8859.9674518555694</v>
      </c>
      <c r="H258">
        <v>0</v>
      </c>
      <c r="I258" s="84">
        <f t="shared" si="3"/>
        <v>35623.099128291469</v>
      </c>
      <c r="S258" s="8"/>
      <c r="T258" s="8"/>
      <c r="U258" s="8"/>
      <c r="V258" s="8"/>
      <c r="W258" s="8"/>
      <c r="X258" s="8"/>
    </row>
    <row r="259" spans="1:24">
      <c r="A259" s="142"/>
      <c r="B259" s="142"/>
      <c r="C259" s="5">
        <v>10.7083333333333</v>
      </c>
      <c r="D259" s="84">
        <v>13423.7030605322</v>
      </c>
      <c r="E259" s="84">
        <v>2949.9547448942999</v>
      </c>
      <c r="F259" s="84">
        <v>10325.8171020094</v>
      </c>
      <c r="G259" s="84">
        <v>8830.1443988555693</v>
      </c>
      <c r="H259">
        <v>0</v>
      </c>
      <c r="I259" s="84">
        <f t="shared" si="3"/>
        <v>35529.619306291468</v>
      </c>
      <c r="S259" s="8"/>
      <c r="T259" s="8"/>
      <c r="U259" s="8"/>
      <c r="V259" s="8"/>
      <c r="W259" s="8"/>
      <c r="X259" s="8"/>
    </row>
    <row r="260" spans="1:24">
      <c r="A260" s="142"/>
      <c r="B260" s="142"/>
      <c r="C260" s="5">
        <v>10.75</v>
      </c>
      <c r="D260" s="84">
        <v>13680.781291532199</v>
      </c>
      <c r="E260" s="84">
        <v>2960.9547448942999</v>
      </c>
      <c r="F260" s="84">
        <v>10457.678631009399</v>
      </c>
      <c r="G260" s="84">
        <v>8946.5881908555693</v>
      </c>
      <c r="H260">
        <v>0</v>
      </c>
      <c r="I260" s="84">
        <f t="shared" ref="I260:I290" si="4">SUM(D260:H260)</f>
        <v>36046.002858291467</v>
      </c>
      <c r="S260" s="8"/>
      <c r="T260" s="8"/>
      <c r="U260" s="8"/>
      <c r="V260" s="8"/>
      <c r="W260" s="8"/>
      <c r="X260" s="8"/>
    </row>
    <row r="261" spans="1:24">
      <c r="A261" s="142"/>
      <c r="B261" s="142"/>
      <c r="C261" s="5">
        <v>10.7916666666667</v>
      </c>
      <c r="D261" s="84">
        <v>14395.836606532201</v>
      </c>
      <c r="E261" s="84">
        <v>3061.9547448942999</v>
      </c>
      <c r="F261" s="84">
        <v>10590.6148060094</v>
      </c>
      <c r="G261" s="84">
        <v>9388.0959578555594</v>
      </c>
      <c r="H261">
        <v>0</v>
      </c>
      <c r="I261" s="84">
        <f t="shared" si="4"/>
        <v>37436.502115291456</v>
      </c>
      <c r="S261" s="8"/>
      <c r="T261" s="8"/>
      <c r="U261" s="8"/>
      <c r="V261" s="8"/>
      <c r="W261" s="8"/>
      <c r="X261" s="8"/>
    </row>
    <row r="262" spans="1:24">
      <c r="A262" s="142"/>
      <c r="B262" s="142"/>
      <c r="C262" s="5">
        <v>10.8333333333333</v>
      </c>
      <c r="D262" s="84">
        <v>14234.8282505322</v>
      </c>
      <c r="E262" s="84">
        <v>3034.9547448942999</v>
      </c>
      <c r="F262" s="84">
        <v>10389.6132140094</v>
      </c>
      <c r="G262" s="84">
        <v>9296.5260418555699</v>
      </c>
      <c r="H262">
        <v>0</v>
      </c>
      <c r="I262" s="84">
        <f t="shared" si="4"/>
        <v>36955.922251291471</v>
      </c>
      <c r="S262" s="8"/>
      <c r="T262" s="8"/>
      <c r="U262" s="8"/>
      <c r="V262" s="8"/>
      <c r="W262" s="8"/>
      <c r="X262" s="8"/>
    </row>
    <row r="263" spans="1:24">
      <c r="A263" s="142"/>
      <c r="B263" s="142"/>
      <c r="C263" s="5">
        <v>10.875</v>
      </c>
      <c r="D263" s="84">
        <v>13910.8470175322</v>
      </c>
      <c r="E263" s="84">
        <v>3010.9547448942999</v>
      </c>
      <c r="F263" s="84">
        <v>10118.020236009401</v>
      </c>
      <c r="G263" s="84">
        <v>9076.0523818555594</v>
      </c>
      <c r="H263">
        <v>0</v>
      </c>
      <c r="I263" s="84">
        <f t="shared" si="4"/>
        <v>36115.874380291461</v>
      </c>
      <c r="S263" s="8"/>
      <c r="T263" s="8"/>
      <c r="U263" s="8"/>
      <c r="V263" s="8"/>
      <c r="W263" s="8"/>
      <c r="X263" s="8"/>
    </row>
    <row r="264" spans="1:24">
      <c r="A264" s="142"/>
      <c r="B264" s="142"/>
      <c r="C264" s="5">
        <v>10.9166666666667</v>
      </c>
      <c r="D264" s="84">
        <v>13201.731353532199</v>
      </c>
      <c r="E264" s="84">
        <v>2964.9547448942999</v>
      </c>
      <c r="F264" s="84">
        <v>9813.1045830094608</v>
      </c>
      <c r="G264" s="84">
        <v>8593.1452468555599</v>
      </c>
      <c r="H264">
        <v>0</v>
      </c>
      <c r="I264" s="84">
        <f t="shared" si="4"/>
        <v>34572.935928291517</v>
      </c>
      <c r="S264" s="8"/>
      <c r="T264" s="8"/>
      <c r="U264" s="8"/>
      <c r="V264" s="8"/>
      <c r="W264" s="8"/>
      <c r="X264" s="8"/>
    </row>
    <row r="265" spans="1:24">
      <c r="A265" s="142"/>
      <c r="B265" s="142"/>
      <c r="C265" s="5">
        <v>10.9583333333333</v>
      </c>
      <c r="D265" s="84">
        <v>12263.620909532199</v>
      </c>
      <c r="E265" s="84">
        <v>2894.9547448942999</v>
      </c>
      <c r="F265" s="84">
        <v>9403.3261530094005</v>
      </c>
      <c r="G265" s="84">
        <v>7901.3614468555697</v>
      </c>
      <c r="H265">
        <v>0</v>
      </c>
      <c r="I265" s="84">
        <f t="shared" si="4"/>
        <v>32463.263254291465</v>
      </c>
      <c r="S265" s="8"/>
      <c r="T265" s="8"/>
      <c r="U265" s="8"/>
      <c r="V265" s="8"/>
      <c r="W265" s="8"/>
      <c r="X265" s="8"/>
    </row>
    <row r="266" spans="1:24">
      <c r="A266" s="142"/>
      <c r="B266" s="142"/>
      <c r="C266" s="29" t="s">
        <v>124</v>
      </c>
      <c r="D266" s="84">
        <v>11331.178278532199</v>
      </c>
      <c r="E266" s="84">
        <v>2792.9547448942999</v>
      </c>
      <c r="F266" s="84">
        <v>8869.7960570094092</v>
      </c>
      <c r="G266" s="84">
        <v>7221.5464888555698</v>
      </c>
      <c r="H266">
        <v>0</v>
      </c>
      <c r="I266" s="84">
        <f t="shared" si="4"/>
        <v>30215.475569291477</v>
      </c>
      <c r="S266" s="8"/>
      <c r="T266" s="8"/>
      <c r="U266" s="8"/>
      <c r="V266" s="8"/>
      <c r="W266" s="8"/>
      <c r="X266" s="8"/>
    </row>
    <row r="267" spans="1:24">
      <c r="A267" s="142" t="s">
        <v>83</v>
      </c>
      <c r="B267" s="142" t="s">
        <v>85</v>
      </c>
      <c r="C267" s="5">
        <v>11.0416666666667</v>
      </c>
      <c r="D267" s="84">
        <v>12817.3575227856</v>
      </c>
      <c r="E267" s="84">
        <v>2927.58967640115</v>
      </c>
      <c r="F267" s="84">
        <v>8644.4526332927308</v>
      </c>
      <c r="G267" s="84">
        <v>7671.7295195026099</v>
      </c>
      <c r="H267">
        <v>0</v>
      </c>
      <c r="I267" s="84">
        <f t="shared" si="4"/>
        <v>32061.12935198209</v>
      </c>
      <c r="S267" s="8"/>
      <c r="T267" s="8"/>
      <c r="U267" s="8"/>
      <c r="V267" s="8"/>
      <c r="W267" s="8"/>
      <c r="X267" s="8"/>
    </row>
    <row r="268" spans="1:24">
      <c r="A268" s="142"/>
      <c r="B268" s="142"/>
      <c r="C268" s="5">
        <v>11.0833333333333</v>
      </c>
      <c r="D268" s="84">
        <v>12763.936591785599</v>
      </c>
      <c r="E268" s="84">
        <v>2899.58967640115</v>
      </c>
      <c r="F268" s="84">
        <v>8485.4526332927308</v>
      </c>
      <c r="G268" s="84">
        <v>7422.2327265025997</v>
      </c>
      <c r="H268">
        <v>0</v>
      </c>
      <c r="I268" s="84">
        <f t="shared" si="4"/>
        <v>31571.21162798208</v>
      </c>
      <c r="S268" s="8"/>
      <c r="T268" s="8"/>
      <c r="U268" s="8"/>
      <c r="V268" s="8"/>
      <c r="W268" s="8"/>
      <c r="X268" s="8"/>
    </row>
    <row r="269" spans="1:24">
      <c r="A269" s="142"/>
      <c r="B269" s="142"/>
      <c r="C269" s="5">
        <v>11.125</v>
      </c>
      <c r="D269" s="84">
        <v>12888.7553437856</v>
      </c>
      <c r="E269" s="84">
        <v>2899.58967640115</v>
      </c>
      <c r="F269" s="84">
        <v>8401.4526332927308</v>
      </c>
      <c r="G269" s="84">
        <v>7298.5012195025902</v>
      </c>
      <c r="H269">
        <v>0</v>
      </c>
      <c r="I269" s="84">
        <f t="shared" si="4"/>
        <v>31488.298872982072</v>
      </c>
      <c r="S269" s="8"/>
      <c r="T269" s="8"/>
      <c r="U269" s="8"/>
      <c r="V269" s="8"/>
      <c r="W269" s="8"/>
      <c r="X269" s="8"/>
    </row>
    <row r="270" spans="1:24">
      <c r="A270" s="142"/>
      <c r="B270" s="142"/>
      <c r="C270" s="5">
        <v>11.1666666666667</v>
      </c>
      <c r="D270" s="84">
        <v>13095.4829057856</v>
      </c>
      <c r="E270" s="84">
        <v>2911.58967640115</v>
      </c>
      <c r="F270" s="84">
        <v>8478.4526332927308</v>
      </c>
      <c r="G270" s="84">
        <v>7298.0641165026</v>
      </c>
      <c r="H270">
        <v>0</v>
      </c>
      <c r="I270" s="84">
        <f t="shared" si="4"/>
        <v>31783.589331982079</v>
      </c>
      <c r="S270" s="8"/>
      <c r="T270" s="8"/>
      <c r="U270" s="8"/>
      <c r="V270" s="8"/>
      <c r="W270" s="8"/>
      <c r="X270" s="8"/>
    </row>
    <row r="271" spans="1:24">
      <c r="A271" s="142"/>
      <c r="B271" s="142"/>
      <c r="C271" s="5">
        <v>11.2083333333333</v>
      </c>
      <c r="D271" s="84">
        <v>13601.8069237856</v>
      </c>
      <c r="E271" s="84">
        <v>2944.58967640115</v>
      </c>
      <c r="F271" s="84">
        <v>8609.4526332927308</v>
      </c>
      <c r="G271" s="84">
        <v>7482.3527035026</v>
      </c>
      <c r="H271">
        <v>0</v>
      </c>
      <c r="I271" s="84">
        <f t="shared" si="4"/>
        <v>32638.201936982077</v>
      </c>
      <c r="S271" s="8"/>
      <c r="T271" s="8"/>
      <c r="U271" s="8"/>
      <c r="V271" s="8"/>
      <c r="W271" s="8"/>
      <c r="X271" s="8"/>
    </row>
    <row r="272" spans="1:24">
      <c r="A272" s="142"/>
      <c r="B272" s="142"/>
      <c r="C272" s="5">
        <v>11.25</v>
      </c>
      <c r="D272" s="84">
        <v>14613.7264137856</v>
      </c>
      <c r="E272" s="84">
        <v>3042.58967640115</v>
      </c>
      <c r="F272" s="84">
        <v>9074.4526332927308</v>
      </c>
      <c r="G272" s="84">
        <v>7977.0624725026</v>
      </c>
      <c r="H272">
        <v>0</v>
      </c>
      <c r="I272" s="84">
        <f t="shared" si="4"/>
        <v>34707.831195982078</v>
      </c>
      <c r="S272" s="8"/>
      <c r="T272" s="8"/>
      <c r="U272" s="8"/>
      <c r="V272" s="8"/>
      <c r="W272" s="8"/>
      <c r="X272" s="8"/>
    </row>
    <row r="273" spans="1:24">
      <c r="A273" s="142"/>
      <c r="B273" s="142"/>
      <c r="C273" s="5">
        <v>11.2916666666667</v>
      </c>
      <c r="D273" s="84">
        <v>15902.2469487856</v>
      </c>
      <c r="E273" s="84">
        <v>3266.58967640115</v>
      </c>
      <c r="F273" s="84">
        <v>9879.4526332927308</v>
      </c>
      <c r="G273" s="84">
        <v>8700.0502125026105</v>
      </c>
      <c r="H273">
        <v>0</v>
      </c>
      <c r="I273" s="84">
        <f t="shared" si="4"/>
        <v>37748.339470982086</v>
      </c>
      <c r="S273" s="8"/>
      <c r="T273" s="8"/>
      <c r="U273" s="8"/>
      <c r="V273" s="8"/>
      <c r="W273" s="8"/>
      <c r="X273" s="8"/>
    </row>
    <row r="274" spans="1:24">
      <c r="A274" s="142"/>
      <c r="B274" s="142"/>
      <c r="C274" s="5">
        <v>11.3333333333333</v>
      </c>
      <c r="D274" s="84">
        <v>16565.712376785599</v>
      </c>
      <c r="E274" s="84">
        <v>3326.58967640115</v>
      </c>
      <c r="F274" s="84">
        <v>10119.4526332927</v>
      </c>
      <c r="G274" s="84">
        <v>9061.8859905026002</v>
      </c>
      <c r="H274">
        <v>0</v>
      </c>
      <c r="I274" s="84">
        <f t="shared" si="4"/>
        <v>39073.640676982046</v>
      </c>
      <c r="S274" s="8"/>
      <c r="T274" s="8"/>
      <c r="U274" s="8"/>
      <c r="V274" s="8"/>
      <c r="W274" s="8"/>
      <c r="X274" s="8"/>
    </row>
    <row r="275" spans="1:24">
      <c r="A275" s="142"/>
      <c r="B275" s="142"/>
      <c r="C275" s="5">
        <v>11.375</v>
      </c>
      <c r="D275" s="84">
        <v>16519.711973785601</v>
      </c>
      <c r="E275" s="84">
        <v>3295.58967640115</v>
      </c>
      <c r="F275" s="84">
        <v>9999.4526332927308</v>
      </c>
      <c r="G275" s="84">
        <v>9101.0622885026096</v>
      </c>
      <c r="H275">
        <v>0</v>
      </c>
      <c r="I275" s="84">
        <f t="shared" si="4"/>
        <v>38915.81657198209</v>
      </c>
      <c r="S275" s="8"/>
      <c r="T275" s="8"/>
      <c r="U275" s="8"/>
      <c r="V275" s="8"/>
      <c r="W275" s="8"/>
      <c r="X275" s="8"/>
    </row>
    <row r="276" spans="1:24">
      <c r="A276" s="142"/>
      <c r="B276" s="142"/>
      <c r="C276" s="5">
        <v>11.4166666666667</v>
      </c>
      <c r="D276" s="84">
        <v>16110.380200785599</v>
      </c>
      <c r="E276" s="84">
        <v>3235.58967640115</v>
      </c>
      <c r="F276" s="84">
        <v>10109.4526332927</v>
      </c>
      <c r="G276" s="84">
        <v>9165.0860425026003</v>
      </c>
      <c r="H276">
        <v>0</v>
      </c>
      <c r="I276" s="84">
        <f t="shared" si="4"/>
        <v>38620.50855298205</v>
      </c>
      <c r="S276" s="8"/>
      <c r="T276" s="8"/>
      <c r="U276" s="8"/>
      <c r="V276" s="8"/>
      <c r="W276" s="8"/>
      <c r="X276" s="8"/>
    </row>
    <row r="277" spans="1:24">
      <c r="A277" s="142"/>
      <c r="B277" s="142"/>
      <c r="C277" s="5">
        <v>11.4583333333333</v>
      </c>
      <c r="D277" s="84">
        <v>15681.7650567856</v>
      </c>
      <c r="E277" s="84">
        <v>3174.58967640115</v>
      </c>
      <c r="F277" s="84">
        <v>10068.4526332927</v>
      </c>
      <c r="G277" s="84">
        <v>9111.9648115025993</v>
      </c>
      <c r="H277">
        <v>0</v>
      </c>
      <c r="I277" s="84">
        <f t="shared" si="4"/>
        <v>38036.772177982049</v>
      </c>
      <c r="S277" s="8"/>
      <c r="T277" s="8"/>
      <c r="U277" s="8"/>
      <c r="V277" s="8"/>
      <c r="W277" s="8"/>
      <c r="X277" s="8"/>
    </row>
    <row r="278" spans="1:24">
      <c r="A278" s="142"/>
      <c r="B278" s="142"/>
      <c r="C278" s="5">
        <v>11.5</v>
      </c>
      <c r="D278" s="84">
        <v>15143.5933607856</v>
      </c>
      <c r="E278" s="84">
        <v>3125.58967640115</v>
      </c>
      <c r="F278" s="84">
        <v>10068.4526332927</v>
      </c>
      <c r="G278" s="84">
        <v>8943.2832595025993</v>
      </c>
      <c r="H278">
        <v>0</v>
      </c>
      <c r="I278" s="84">
        <f t="shared" si="4"/>
        <v>37280.91892998205</v>
      </c>
      <c r="S278" s="8"/>
      <c r="T278" s="8"/>
      <c r="U278" s="8"/>
      <c r="V278" s="8"/>
      <c r="W278" s="8"/>
      <c r="X278" s="8"/>
    </row>
    <row r="279" spans="1:24">
      <c r="A279" s="142"/>
      <c r="B279" s="142"/>
      <c r="C279" s="5">
        <v>11.5416666666667</v>
      </c>
      <c r="D279" s="84">
        <v>14601.405792785599</v>
      </c>
      <c r="E279" s="84">
        <v>3055.58967640115</v>
      </c>
      <c r="F279" s="84">
        <v>10029.4526332927</v>
      </c>
      <c r="G279" s="84">
        <v>8783.2355575025904</v>
      </c>
      <c r="H279">
        <v>0</v>
      </c>
      <c r="I279" s="84">
        <f>SUM(D279:H279)</f>
        <v>36469.683659982038</v>
      </c>
      <c r="S279" s="8"/>
      <c r="T279" s="8"/>
      <c r="U279" s="8"/>
      <c r="V279" s="8"/>
      <c r="W279" s="8"/>
      <c r="X279" s="8"/>
    </row>
    <row r="280" spans="1:24">
      <c r="A280" s="142"/>
      <c r="B280" s="142"/>
      <c r="C280" s="5">
        <v>11.5833333333333</v>
      </c>
      <c r="D280" s="84">
        <v>14188.174517785599</v>
      </c>
      <c r="E280" s="84">
        <v>3020.58967640115</v>
      </c>
      <c r="F280" s="84">
        <v>10054.4526332927</v>
      </c>
      <c r="G280" s="84">
        <v>8624.1753555026007</v>
      </c>
      <c r="H280">
        <v>0</v>
      </c>
      <c r="I280" s="84">
        <f t="shared" si="4"/>
        <v>35887.392182982047</v>
      </c>
      <c r="S280" s="8"/>
      <c r="T280" s="8"/>
      <c r="U280" s="8"/>
      <c r="V280" s="8"/>
      <c r="W280" s="8"/>
      <c r="X280" s="8"/>
    </row>
    <row r="281" spans="1:24">
      <c r="A281" s="142"/>
      <c r="B281" s="142"/>
      <c r="C281" s="5">
        <v>11.625</v>
      </c>
      <c r="D281" s="84">
        <v>13709.4596437856</v>
      </c>
      <c r="E281" s="84">
        <v>2999.58967640115</v>
      </c>
      <c r="F281" s="84">
        <v>10041.4526332927</v>
      </c>
      <c r="G281" s="84">
        <v>8533.0361745026003</v>
      </c>
      <c r="H281">
        <v>0</v>
      </c>
      <c r="I281" s="84">
        <f t="shared" si="4"/>
        <v>35283.53812798205</v>
      </c>
      <c r="S281" s="8"/>
      <c r="T281" s="8"/>
      <c r="U281" s="8"/>
      <c r="V281" s="8"/>
      <c r="W281" s="8"/>
      <c r="X281" s="8"/>
    </row>
    <row r="282" spans="1:24">
      <c r="A282" s="142"/>
      <c r="B282" s="142"/>
      <c r="C282" s="5">
        <v>11.6666666666667</v>
      </c>
      <c r="D282" s="84">
        <v>13478.321412785601</v>
      </c>
      <c r="E282" s="84">
        <v>2976.58967640115</v>
      </c>
      <c r="F282" s="84">
        <v>9976.4526332927308</v>
      </c>
      <c r="G282" s="84">
        <v>8538.8676045026095</v>
      </c>
      <c r="H282">
        <v>0</v>
      </c>
      <c r="I282" s="84">
        <f t="shared" si="4"/>
        <v>34970.231326982088</v>
      </c>
      <c r="S282" s="8"/>
      <c r="T282" s="8"/>
      <c r="U282" s="8"/>
      <c r="V282" s="8"/>
      <c r="W282" s="8"/>
      <c r="X282" s="8"/>
    </row>
    <row r="283" spans="1:24">
      <c r="A283" s="142"/>
      <c r="B283" s="142"/>
      <c r="C283" s="5">
        <v>11.7083333333333</v>
      </c>
      <c r="D283" s="84">
        <v>13758.599911785601</v>
      </c>
      <c r="E283" s="84">
        <v>2979.58967640115</v>
      </c>
      <c r="F283" s="84">
        <v>9959.4526332927308</v>
      </c>
      <c r="G283" s="84">
        <v>8680.4026815026009</v>
      </c>
      <c r="H283">
        <v>0</v>
      </c>
      <c r="I283" s="84">
        <f t="shared" si="4"/>
        <v>35378.044902982081</v>
      </c>
      <c r="S283" s="8"/>
      <c r="T283" s="8"/>
      <c r="U283" s="8"/>
      <c r="V283" s="8"/>
      <c r="W283" s="8"/>
      <c r="X283" s="8"/>
    </row>
    <row r="284" spans="1:24">
      <c r="A284" s="142"/>
      <c r="B284" s="142"/>
      <c r="C284" s="5">
        <v>11.75</v>
      </c>
      <c r="D284" s="84">
        <v>14867.8231077856</v>
      </c>
      <c r="E284" s="84">
        <v>3026.58967640115</v>
      </c>
      <c r="F284" s="84">
        <v>10373.4526332927</v>
      </c>
      <c r="G284" s="84">
        <v>9237.8107105025992</v>
      </c>
      <c r="H284">
        <v>0</v>
      </c>
      <c r="I284" s="84">
        <f t="shared" si="4"/>
        <v>37505.676127982049</v>
      </c>
      <c r="S284" s="8"/>
      <c r="T284" s="8"/>
      <c r="U284" s="8"/>
      <c r="V284" s="8"/>
      <c r="W284" s="8"/>
      <c r="X284" s="8"/>
    </row>
    <row r="285" spans="1:24">
      <c r="A285" s="142"/>
      <c r="B285" s="142"/>
      <c r="C285" s="5">
        <v>11.7916666666667</v>
      </c>
      <c r="D285" s="84">
        <v>15868.8032697856</v>
      </c>
      <c r="E285" s="84">
        <v>3206.58967640115</v>
      </c>
      <c r="F285" s="84">
        <v>10739.4526332927</v>
      </c>
      <c r="G285" s="84">
        <v>9738.0825475026104</v>
      </c>
      <c r="H285">
        <v>0</v>
      </c>
      <c r="I285" s="84">
        <f t="shared" si="4"/>
        <v>39552.928126982064</v>
      </c>
      <c r="S285" s="8"/>
      <c r="T285" s="8"/>
      <c r="U285" s="8"/>
      <c r="V285" s="8"/>
      <c r="W285" s="8"/>
      <c r="X285" s="8"/>
    </row>
    <row r="286" spans="1:24">
      <c r="A286" s="142"/>
      <c r="B286" s="142"/>
      <c r="C286" s="5">
        <v>11.8333333333333</v>
      </c>
      <c r="D286" s="84">
        <v>15869.6622637856</v>
      </c>
      <c r="E286" s="84">
        <v>3250.58967640115</v>
      </c>
      <c r="F286" s="84">
        <v>10524.4526332927</v>
      </c>
      <c r="G286" s="84">
        <v>9656.6835095026108</v>
      </c>
      <c r="H286">
        <v>0</v>
      </c>
      <c r="I286" s="84">
        <f t="shared" si="4"/>
        <v>39301.388082982063</v>
      </c>
      <c r="S286" s="8"/>
      <c r="T286" s="8"/>
      <c r="U286" s="8"/>
      <c r="V286" s="8"/>
      <c r="W286" s="8"/>
      <c r="X286" s="8"/>
    </row>
    <row r="287" spans="1:24">
      <c r="A287" s="142"/>
      <c r="B287" s="142"/>
      <c r="C287" s="5">
        <v>11.875</v>
      </c>
      <c r="D287" s="84">
        <v>15788.8491557856</v>
      </c>
      <c r="E287" s="84">
        <v>3252.58967640115</v>
      </c>
      <c r="F287" s="84">
        <v>10487.4526332927</v>
      </c>
      <c r="G287" s="84">
        <v>9565.75898850261</v>
      </c>
      <c r="H287">
        <v>0</v>
      </c>
      <c r="I287" s="84">
        <f t="shared" si="4"/>
        <v>39094.65045398206</v>
      </c>
      <c r="S287" s="8"/>
      <c r="T287" s="8"/>
      <c r="U287" s="8"/>
      <c r="V287" s="8"/>
      <c r="W287" s="8"/>
      <c r="X287" s="8"/>
    </row>
    <row r="288" spans="1:24">
      <c r="A288" s="142"/>
      <c r="B288" s="142"/>
      <c r="C288" s="5">
        <v>11.9166666666667</v>
      </c>
      <c r="D288" s="84">
        <v>15439.0166757856</v>
      </c>
      <c r="E288" s="84">
        <v>3220.58967640115</v>
      </c>
      <c r="F288" s="84">
        <v>10289.4526332927</v>
      </c>
      <c r="G288" s="84">
        <v>9305.6516075025993</v>
      </c>
      <c r="H288">
        <v>0</v>
      </c>
      <c r="I288" s="84">
        <f t="shared" si="4"/>
        <v>38254.710592982054</v>
      </c>
      <c r="S288" s="8"/>
      <c r="T288" s="8"/>
      <c r="U288" s="8"/>
      <c r="V288" s="8"/>
      <c r="W288" s="8"/>
      <c r="X288" s="8"/>
    </row>
    <row r="289" spans="1:24">
      <c r="A289" s="142"/>
      <c r="B289" s="142"/>
      <c r="C289" s="5">
        <v>11.9583333333333</v>
      </c>
      <c r="D289" s="84">
        <v>14722.5733177856</v>
      </c>
      <c r="E289" s="84">
        <v>3152.58967640115</v>
      </c>
      <c r="F289" s="84">
        <v>9930.4526332927308</v>
      </c>
      <c r="G289" s="84">
        <v>8817.2766965026003</v>
      </c>
      <c r="H289">
        <v>0</v>
      </c>
      <c r="I289" s="84">
        <f t="shared" si="4"/>
        <v>36622.89232398208</v>
      </c>
      <c r="S289" s="8"/>
      <c r="T289" s="8"/>
      <c r="U289" s="8"/>
      <c r="V289" s="8"/>
      <c r="W289" s="8"/>
      <c r="X289" s="8"/>
    </row>
    <row r="290" spans="1:24">
      <c r="A290" s="142"/>
      <c r="B290" s="142"/>
      <c r="C290" s="29" t="s">
        <v>124</v>
      </c>
      <c r="D290" s="84">
        <v>13779.334787785599</v>
      </c>
      <c r="E290" s="84">
        <v>3056.58967640115</v>
      </c>
      <c r="F290" s="84">
        <v>9382.4526332927308</v>
      </c>
      <c r="G290" s="84">
        <v>8199.3323825026091</v>
      </c>
      <c r="H290">
        <v>0</v>
      </c>
      <c r="I290" s="84">
        <f t="shared" si="4"/>
        <v>34417.709479982092</v>
      </c>
      <c r="S290" s="8"/>
      <c r="T290" s="8"/>
      <c r="U290" s="8"/>
      <c r="V290" s="8"/>
      <c r="W290" s="8"/>
      <c r="X290" s="8"/>
    </row>
  </sheetData>
  <mergeCells count="23">
    <mergeCell ref="N2:R2"/>
    <mergeCell ref="N30:R30"/>
    <mergeCell ref="T30:X30"/>
    <mergeCell ref="Z30:AD30"/>
    <mergeCell ref="N58:R58"/>
    <mergeCell ref="T58:X58"/>
    <mergeCell ref="B3:B50"/>
    <mergeCell ref="B51:B122"/>
    <mergeCell ref="B123:B194"/>
    <mergeCell ref="B195:B266"/>
    <mergeCell ref="B267:B290"/>
    <mergeCell ref="A219:A242"/>
    <mergeCell ref="A243:A266"/>
    <mergeCell ref="A267:A290"/>
    <mergeCell ref="A3:A26"/>
    <mergeCell ref="A27:A50"/>
    <mergeCell ref="A51:A74"/>
    <mergeCell ref="A75:A98"/>
    <mergeCell ref="A99:A122"/>
    <mergeCell ref="A123:A146"/>
    <mergeCell ref="A147:A170"/>
    <mergeCell ref="A171:A194"/>
    <mergeCell ref="A195:A218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15"/>
  <sheetViews>
    <sheetView topLeftCell="A173" workbookViewId="0">
      <selection activeCell="M417" sqref="M417"/>
    </sheetView>
  </sheetViews>
  <sheetFormatPr defaultRowHeight="14.4"/>
  <sheetData>
    <row r="1" spans="1:17" hidden="1">
      <c r="A1" s="84" t="s">
        <v>272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</row>
    <row r="2" spans="1:17" hidden="1">
      <c r="A2" s="143" t="s">
        <v>69</v>
      </c>
      <c r="B2" s="143"/>
      <c r="C2" s="143"/>
      <c r="D2" s="143"/>
      <c r="E2" s="143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</row>
    <row r="3" spans="1:17" hidden="1">
      <c r="A3" s="84"/>
      <c r="B3" s="84" t="s">
        <v>86</v>
      </c>
      <c r="C3" s="84" t="s">
        <v>87</v>
      </c>
      <c r="D3" s="84" t="s">
        <v>88</v>
      </c>
      <c r="E3" s="84" t="s">
        <v>85</v>
      </c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</row>
    <row r="4" spans="1:17" hidden="1">
      <c r="A4" s="115" t="s">
        <v>273</v>
      </c>
      <c r="B4" s="84">
        <v>28762.455666438731</v>
      </c>
      <c r="C4" s="84">
        <v>39269.384432833598</v>
      </c>
      <c r="D4" s="84">
        <v>28630.323372032857</v>
      </c>
      <c r="E4" s="84">
        <v>32660.457696104251</v>
      </c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  <c r="Q4" s="84"/>
    </row>
    <row r="5" spans="1:17" hidden="1">
      <c r="A5" s="82" t="s">
        <v>274</v>
      </c>
      <c r="B5" s="84">
        <v>27953.808089460963</v>
      </c>
      <c r="C5" s="84">
        <v>37605.768852628797</v>
      </c>
      <c r="D5" s="84">
        <v>27920.88327712542</v>
      </c>
      <c r="E5" s="84">
        <v>32042.747952104251</v>
      </c>
      <c r="F5" s="84"/>
      <c r="G5" s="84"/>
      <c r="H5" s="84"/>
      <c r="I5" s="84"/>
      <c r="J5" s="84"/>
      <c r="K5" s="84"/>
      <c r="L5" s="84"/>
      <c r="M5" s="84"/>
      <c r="N5" s="84"/>
      <c r="O5" s="84"/>
      <c r="P5" s="84"/>
      <c r="Q5" s="84"/>
    </row>
    <row r="6" spans="1:17" hidden="1">
      <c r="A6" s="82" t="s">
        <v>275</v>
      </c>
      <c r="B6" s="84">
        <v>27163.514679241409</v>
      </c>
      <c r="C6" s="84">
        <v>36357.617295441793</v>
      </c>
      <c r="D6" s="84">
        <v>27607.77380102166</v>
      </c>
      <c r="E6" s="84">
        <v>31756.166986104254</v>
      </c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</row>
    <row r="7" spans="1:17" hidden="1">
      <c r="A7" s="82" t="s">
        <v>276</v>
      </c>
      <c r="B7" s="84">
        <v>26319.845843731349</v>
      </c>
      <c r="C7" s="84">
        <v>35806.158814367096</v>
      </c>
      <c r="D7" s="84">
        <v>27938.979574350262</v>
      </c>
      <c r="E7" s="84">
        <v>31763.328229104249</v>
      </c>
      <c r="F7" s="84"/>
      <c r="G7" s="84"/>
      <c r="H7" s="84"/>
      <c r="I7" s="84"/>
      <c r="J7" s="84"/>
      <c r="K7" s="84"/>
      <c r="L7" s="84"/>
      <c r="M7" s="84"/>
      <c r="N7" s="84"/>
      <c r="O7" s="84"/>
      <c r="P7" s="84"/>
      <c r="Q7" s="84"/>
    </row>
    <row r="8" spans="1:17" hidden="1">
      <c r="A8" s="82" t="s">
        <v>277</v>
      </c>
      <c r="B8" s="84">
        <v>27327.1733548415</v>
      </c>
      <c r="C8" s="84">
        <v>36133.728418244289</v>
      </c>
      <c r="D8" s="84">
        <v>29552.325465231581</v>
      </c>
      <c r="E8" s="84">
        <v>32393.891866104252</v>
      </c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</row>
    <row r="9" spans="1:17" hidden="1">
      <c r="A9" s="82" t="s">
        <v>278</v>
      </c>
      <c r="B9" s="84">
        <v>29810.630262799859</v>
      </c>
      <c r="C9" s="84">
        <v>36686.237038395302</v>
      </c>
      <c r="D9" s="84">
        <v>32596.190720436021</v>
      </c>
      <c r="E9" s="84">
        <v>34738.08401410425</v>
      </c>
      <c r="F9" s="84"/>
      <c r="G9" s="84"/>
      <c r="H9" s="84"/>
      <c r="I9" s="84"/>
      <c r="J9" s="84"/>
      <c r="K9" s="84"/>
      <c r="L9" s="84"/>
      <c r="M9" s="84"/>
      <c r="N9" s="84"/>
      <c r="O9" s="84"/>
      <c r="P9" s="84"/>
      <c r="Q9" s="84"/>
    </row>
    <row r="10" spans="1:17" hidden="1">
      <c r="A10" s="82" t="s">
        <v>279</v>
      </c>
      <c r="B10" s="84">
        <v>31738.446827408428</v>
      </c>
      <c r="C10" s="84">
        <v>37341.55690635799</v>
      </c>
      <c r="D10" s="84">
        <v>34097.152492956578</v>
      </c>
      <c r="E10" s="84">
        <v>38429.881020104251</v>
      </c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</row>
    <row r="11" spans="1:17" hidden="1">
      <c r="A11" s="82" t="s">
        <v>280</v>
      </c>
      <c r="B11" s="84">
        <v>32424.226796554271</v>
      </c>
      <c r="C11" s="84">
        <v>39720.1709036131</v>
      </c>
      <c r="D11" s="84">
        <v>34138.465201826417</v>
      </c>
      <c r="E11" s="84">
        <v>39649.68240110427</v>
      </c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</row>
    <row r="12" spans="1:17" hidden="1">
      <c r="A12" s="82" t="s">
        <v>281</v>
      </c>
      <c r="B12" s="84">
        <v>33459.208104238322</v>
      </c>
      <c r="C12" s="84">
        <v>43040.057821236478</v>
      </c>
      <c r="D12" s="84">
        <v>35234.772028370295</v>
      </c>
      <c r="E12" s="84">
        <v>38700.573517104262</v>
      </c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</row>
    <row r="13" spans="1:17" hidden="1">
      <c r="A13" s="82" t="s">
        <v>282</v>
      </c>
      <c r="B13" s="84">
        <v>34470.83182135161</v>
      </c>
      <c r="C13" s="84">
        <v>46534.137071710385</v>
      </c>
      <c r="D13" s="84">
        <v>36579.852044923056</v>
      </c>
      <c r="E13" s="84">
        <v>38524.231398104261</v>
      </c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</row>
    <row r="14" spans="1:17" hidden="1">
      <c r="A14" s="82" t="s">
        <v>283</v>
      </c>
      <c r="B14" s="84">
        <v>35327.442822380268</v>
      </c>
      <c r="C14" s="84">
        <v>49649.869289430484</v>
      </c>
      <c r="D14" s="84">
        <v>37777.3432580433</v>
      </c>
      <c r="E14" s="84">
        <v>38187.898248104262</v>
      </c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</row>
    <row r="15" spans="1:17" hidden="1">
      <c r="A15" s="82" t="s">
        <v>284</v>
      </c>
      <c r="B15" s="84">
        <v>36141.936302664762</v>
      </c>
      <c r="C15" s="84">
        <v>52471.053190323684</v>
      </c>
      <c r="D15" s="84">
        <v>38619.790794600456</v>
      </c>
      <c r="E15" s="84">
        <v>37665.582150104259</v>
      </c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</row>
    <row r="16" spans="1:17" hidden="1">
      <c r="A16" s="82" t="s">
        <v>285</v>
      </c>
      <c r="B16" s="84">
        <v>36980.688326131829</v>
      </c>
      <c r="C16" s="84">
        <v>54935.79061622428</v>
      </c>
      <c r="D16" s="84">
        <v>39701.467671659651</v>
      </c>
      <c r="E16" s="84">
        <v>37079.667117104262</v>
      </c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</row>
    <row r="17" spans="1:17" hidden="1">
      <c r="A17" s="82" t="s">
        <v>286</v>
      </c>
      <c r="B17" s="84">
        <v>37843.268843765647</v>
      </c>
      <c r="C17" s="84">
        <v>56775.177656699976</v>
      </c>
      <c r="D17" s="84">
        <v>40737.17237199653</v>
      </c>
      <c r="E17" s="84">
        <v>36578.004187104256</v>
      </c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</row>
    <row r="18" spans="1:17" hidden="1">
      <c r="A18" s="82" t="s">
        <v>287</v>
      </c>
      <c r="B18" s="84">
        <v>38630.440060138797</v>
      </c>
      <c r="C18" s="84">
        <v>57994.693824255985</v>
      </c>
      <c r="D18" s="84">
        <v>41669.191419011826</v>
      </c>
      <c r="E18" s="84">
        <v>36078.663854104263</v>
      </c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</row>
    <row r="19" spans="1:17" hidden="1">
      <c r="A19" s="82" t="s">
        <v>288</v>
      </c>
      <c r="B19" s="84">
        <v>39149.241881372538</v>
      </c>
      <c r="C19" s="84">
        <v>58529.416950044681</v>
      </c>
      <c r="D19" s="84">
        <v>42375.460162760202</v>
      </c>
      <c r="E19" s="84">
        <v>35671.431179104256</v>
      </c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</row>
    <row r="20" spans="1:17" hidden="1">
      <c r="A20" s="82" t="s">
        <v>289</v>
      </c>
      <c r="B20" s="84">
        <v>39034.234993147176</v>
      </c>
      <c r="C20" s="84">
        <v>58077.486084243268</v>
      </c>
      <c r="D20" s="84">
        <v>42071.46804647705</v>
      </c>
      <c r="E20" s="84">
        <v>35732.402718104262</v>
      </c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</row>
    <row r="21" spans="1:17" hidden="1">
      <c r="A21" s="82" t="s">
        <v>290</v>
      </c>
      <c r="B21" s="84">
        <v>38443.533429429473</v>
      </c>
      <c r="C21" s="84">
        <v>56610.971088317179</v>
      </c>
      <c r="D21" s="84">
        <v>41170.991353891106</v>
      </c>
      <c r="E21" s="84">
        <v>36555.555459104267</v>
      </c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</row>
    <row r="22" spans="1:17" hidden="1">
      <c r="A22" s="82" t="s">
        <v>291</v>
      </c>
      <c r="B22" s="84">
        <v>37551.703478153097</v>
      </c>
      <c r="C22" s="84">
        <v>54496.313071070283</v>
      </c>
      <c r="D22" s="84">
        <v>41838.057992529037</v>
      </c>
      <c r="E22" s="84">
        <v>38752.394367104265</v>
      </c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</row>
    <row r="23" spans="1:17" hidden="1">
      <c r="A23" s="82" t="s">
        <v>292</v>
      </c>
      <c r="B23" s="84">
        <v>38504.77180433902</v>
      </c>
      <c r="C23" s="84">
        <v>52587.757556876677</v>
      </c>
      <c r="D23" s="84">
        <v>40973.652843414726</v>
      </c>
      <c r="E23" s="84">
        <v>38861.479576104262</v>
      </c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</row>
    <row r="24" spans="1:17" hidden="1">
      <c r="A24" s="82" t="s">
        <v>293</v>
      </c>
      <c r="B24" s="84">
        <v>37677.040473976944</v>
      </c>
      <c r="C24" s="84">
        <v>51179.172888654481</v>
      </c>
      <c r="D24" s="84">
        <v>39019.631998730096</v>
      </c>
      <c r="E24" s="84">
        <v>38394.81672110426</v>
      </c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</row>
    <row r="25" spans="1:17" hidden="1">
      <c r="A25" s="82" t="s">
        <v>294</v>
      </c>
      <c r="B25" s="84">
        <v>35325.883194957358</v>
      </c>
      <c r="C25" s="84">
        <v>48092.915148042885</v>
      </c>
      <c r="D25" s="84">
        <v>36136.392697961506</v>
      </c>
      <c r="E25" s="84">
        <v>37203.554023104269</v>
      </c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</row>
    <row r="26" spans="1:17" hidden="1">
      <c r="A26" s="82" t="s">
        <v>295</v>
      </c>
      <c r="B26" s="84">
        <v>32651.112380548639</v>
      </c>
      <c r="C26" s="84">
        <v>44733.74857814228</v>
      </c>
      <c r="D26" s="84">
        <v>33026.767835321916</v>
      </c>
      <c r="E26" s="84">
        <v>35194.048714104254</v>
      </c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</row>
    <row r="27" spans="1:17" hidden="1">
      <c r="A27" s="82" t="s">
        <v>296</v>
      </c>
      <c r="B27" s="84">
        <v>30081.05264532326</v>
      </c>
      <c r="C27" s="84">
        <v>41611.58477239449</v>
      </c>
      <c r="D27" s="84">
        <v>30822.471840728205</v>
      </c>
      <c r="E27" s="84">
        <v>33072.826358104256</v>
      </c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</row>
    <row r="28" spans="1:17" hidden="1">
      <c r="A28" s="115" t="s">
        <v>297</v>
      </c>
      <c r="B28" s="84">
        <v>28762.455666438731</v>
      </c>
      <c r="C28" s="84">
        <v>39269.384432833598</v>
      </c>
      <c r="D28" s="84">
        <v>28630.323372032857</v>
      </c>
      <c r="E28" s="84">
        <v>32660.457696104251</v>
      </c>
    </row>
    <row r="29" spans="1:17" hidden="1">
      <c r="A29" s="82" t="s">
        <v>298</v>
      </c>
      <c r="B29" s="84">
        <v>27953.808089460963</v>
      </c>
      <c r="C29" s="84">
        <v>37605.768852628797</v>
      </c>
      <c r="D29" s="84">
        <v>27920.88327712542</v>
      </c>
      <c r="E29" s="84">
        <v>32042.747952104251</v>
      </c>
    </row>
    <row r="30" spans="1:17" hidden="1">
      <c r="A30" s="82" t="s">
        <v>299</v>
      </c>
      <c r="B30" s="84">
        <v>27163.514679241409</v>
      </c>
      <c r="C30" s="84">
        <v>36357.617295441793</v>
      </c>
      <c r="D30" s="84">
        <v>27607.77380102166</v>
      </c>
      <c r="E30" s="84">
        <v>31756.166986104254</v>
      </c>
    </row>
    <row r="31" spans="1:17" hidden="1">
      <c r="A31" s="82" t="s">
        <v>300</v>
      </c>
      <c r="B31" s="84">
        <v>26319.845843731349</v>
      </c>
      <c r="C31" s="84">
        <v>35806.158814367096</v>
      </c>
      <c r="D31" s="84">
        <v>27938.979574350262</v>
      </c>
      <c r="E31" s="84">
        <v>31763.328229104249</v>
      </c>
    </row>
    <row r="32" spans="1:17" hidden="1">
      <c r="A32" s="82" t="s">
        <v>301</v>
      </c>
      <c r="B32" s="84">
        <v>27327.1733548415</v>
      </c>
      <c r="C32" s="84">
        <v>36133.728418244289</v>
      </c>
      <c r="D32" s="84">
        <v>29552.325465231581</v>
      </c>
      <c r="E32" s="84">
        <v>32393.891866104252</v>
      </c>
    </row>
    <row r="33" spans="1:5" hidden="1">
      <c r="A33" s="82" t="s">
        <v>302</v>
      </c>
      <c r="B33" s="84">
        <v>29810.630262799859</v>
      </c>
      <c r="C33" s="84">
        <v>36686.237038395302</v>
      </c>
      <c r="D33" s="84">
        <v>32596.190720436021</v>
      </c>
      <c r="E33" s="84">
        <v>34738.08401410425</v>
      </c>
    </row>
    <row r="34" spans="1:5" hidden="1">
      <c r="A34" s="82" t="s">
        <v>303</v>
      </c>
      <c r="B34" s="84">
        <v>31738.446827408428</v>
      </c>
      <c r="C34" s="84">
        <v>37341.55690635799</v>
      </c>
      <c r="D34" s="84">
        <v>34097.152492956578</v>
      </c>
      <c r="E34" s="84">
        <v>38429.881020104251</v>
      </c>
    </row>
    <row r="35" spans="1:5" hidden="1">
      <c r="A35" s="82" t="s">
        <v>304</v>
      </c>
      <c r="B35" s="84">
        <v>32424.226796554271</v>
      </c>
      <c r="C35" s="84">
        <v>39720.1709036131</v>
      </c>
      <c r="D35" s="84">
        <v>34138.465201826417</v>
      </c>
      <c r="E35" s="84">
        <v>39649.68240110427</v>
      </c>
    </row>
    <row r="36" spans="1:5" hidden="1">
      <c r="A36" s="82" t="s">
        <v>305</v>
      </c>
      <c r="B36" s="84">
        <v>33459.208104238322</v>
      </c>
      <c r="C36" s="84">
        <v>43040.057821236478</v>
      </c>
      <c r="D36" s="84">
        <v>35234.772028370295</v>
      </c>
      <c r="E36" s="84">
        <v>38700.573517104262</v>
      </c>
    </row>
    <row r="37" spans="1:5" hidden="1">
      <c r="A37" s="82" t="s">
        <v>306</v>
      </c>
      <c r="B37" s="84">
        <v>34470.83182135161</v>
      </c>
      <c r="C37" s="84">
        <v>46534.137071710385</v>
      </c>
      <c r="D37" s="84">
        <v>36579.852044923056</v>
      </c>
      <c r="E37" s="84">
        <v>38524.231398104261</v>
      </c>
    </row>
    <row r="38" spans="1:5" hidden="1">
      <c r="A38" s="82" t="s">
        <v>307</v>
      </c>
      <c r="B38" s="84">
        <v>35327.442822380268</v>
      </c>
      <c r="C38" s="84">
        <v>49649.869289430484</v>
      </c>
      <c r="D38" s="84">
        <v>37777.3432580433</v>
      </c>
      <c r="E38" s="84">
        <v>38187.898248104262</v>
      </c>
    </row>
    <row r="39" spans="1:5" hidden="1">
      <c r="A39" s="82" t="s">
        <v>308</v>
      </c>
      <c r="B39" s="84">
        <v>36141.936302664762</v>
      </c>
      <c r="C39" s="84">
        <v>52471.053190323684</v>
      </c>
      <c r="D39" s="84">
        <v>38619.790794600456</v>
      </c>
      <c r="E39" s="84">
        <v>37665.582150104259</v>
      </c>
    </row>
    <row r="40" spans="1:5" hidden="1">
      <c r="A40" s="82" t="s">
        <v>309</v>
      </c>
      <c r="B40" s="84">
        <v>36980.688326131829</v>
      </c>
      <c r="C40" s="84">
        <v>54935.79061622428</v>
      </c>
      <c r="D40" s="84">
        <v>39701.467671659651</v>
      </c>
      <c r="E40" s="84">
        <v>37079.667117104262</v>
      </c>
    </row>
    <row r="41" spans="1:5" hidden="1">
      <c r="A41" s="82" t="s">
        <v>310</v>
      </c>
      <c r="B41" s="84">
        <v>37843.268843765647</v>
      </c>
      <c r="C41" s="84">
        <v>56775.177656699976</v>
      </c>
      <c r="D41" s="84">
        <v>40737.17237199653</v>
      </c>
      <c r="E41" s="84">
        <v>36578.004187104256</v>
      </c>
    </row>
    <row r="42" spans="1:5" hidden="1">
      <c r="A42" s="82" t="s">
        <v>311</v>
      </c>
      <c r="B42" s="84">
        <v>38630.440060138797</v>
      </c>
      <c r="C42" s="84">
        <v>57994.693824255985</v>
      </c>
      <c r="D42" s="84">
        <v>41669.191419011826</v>
      </c>
      <c r="E42" s="84">
        <v>36078.663854104263</v>
      </c>
    </row>
    <row r="43" spans="1:5" hidden="1">
      <c r="A43" s="82" t="s">
        <v>312</v>
      </c>
      <c r="B43" s="84">
        <v>39149.241881372538</v>
      </c>
      <c r="C43" s="84">
        <v>58529.416950044681</v>
      </c>
      <c r="D43" s="84">
        <v>42375.460162760202</v>
      </c>
      <c r="E43" s="84">
        <v>35671.431179104256</v>
      </c>
    </row>
    <row r="44" spans="1:5" hidden="1">
      <c r="A44" s="82" t="s">
        <v>313</v>
      </c>
      <c r="B44" s="84">
        <v>39034.234993147176</v>
      </c>
      <c r="C44" s="84">
        <v>58077.486084243268</v>
      </c>
      <c r="D44" s="84">
        <v>42071.46804647705</v>
      </c>
      <c r="E44" s="84">
        <v>35732.402718104262</v>
      </c>
    </row>
    <row r="45" spans="1:5" hidden="1">
      <c r="A45" s="82" t="s">
        <v>314</v>
      </c>
      <c r="B45" s="84">
        <v>38443.533429429473</v>
      </c>
      <c r="C45" s="84">
        <v>56610.971088317179</v>
      </c>
      <c r="D45" s="84">
        <v>41170.991353891106</v>
      </c>
      <c r="E45" s="84">
        <v>36555.555459104267</v>
      </c>
    </row>
    <row r="46" spans="1:5" hidden="1">
      <c r="A46" s="82" t="s">
        <v>315</v>
      </c>
      <c r="B46" s="84">
        <v>37551.703478153097</v>
      </c>
      <c r="C46" s="84">
        <v>54496.313071070283</v>
      </c>
      <c r="D46" s="84">
        <v>41838.057992529037</v>
      </c>
      <c r="E46" s="84">
        <v>38752.394367104265</v>
      </c>
    </row>
    <row r="47" spans="1:5" hidden="1">
      <c r="A47" s="82" t="s">
        <v>316</v>
      </c>
      <c r="B47" s="84">
        <v>38504.77180433902</v>
      </c>
      <c r="C47" s="84">
        <v>52587.757556876677</v>
      </c>
      <c r="D47" s="84">
        <v>40973.652843414726</v>
      </c>
      <c r="E47" s="84">
        <v>38861.479576104262</v>
      </c>
    </row>
    <row r="48" spans="1:5" hidden="1">
      <c r="A48" s="82" t="s">
        <v>317</v>
      </c>
      <c r="B48" s="84">
        <v>37677.040473976944</v>
      </c>
      <c r="C48" s="84">
        <v>51179.172888654481</v>
      </c>
      <c r="D48" s="84">
        <v>39019.631998730096</v>
      </c>
      <c r="E48" s="84">
        <v>38394.81672110426</v>
      </c>
    </row>
    <row r="49" spans="1:5" hidden="1">
      <c r="A49" s="82" t="s">
        <v>318</v>
      </c>
      <c r="B49" s="84">
        <v>35325.883194957358</v>
      </c>
      <c r="C49" s="84">
        <v>48092.915148042885</v>
      </c>
      <c r="D49" s="84">
        <v>36136.392697961506</v>
      </c>
      <c r="E49" s="84">
        <v>37203.554023104269</v>
      </c>
    </row>
    <row r="50" spans="1:5" hidden="1">
      <c r="A50" s="82" t="s">
        <v>319</v>
      </c>
      <c r="B50" s="84">
        <v>32651.112380548639</v>
      </c>
      <c r="C50" s="84">
        <v>44733.74857814228</v>
      </c>
      <c r="D50" s="84">
        <v>33026.767835321916</v>
      </c>
      <c r="E50" s="84">
        <v>35194.048714104254</v>
      </c>
    </row>
    <row r="51" spans="1:5" hidden="1">
      <c r="A51" s="82" t="s">
        <v>320</v>
      </c>
      <c r="B51" s="84">
        <v>30081.05264532326</v>
      </c>
      <c r="C51" s="84">
        <v>41611.58477239449</v>
      </c>
      <c r="D51" s="84">
        <v>30822.471840728205</v>
      </c>
      <c r="E51" s="84">
        <v>33072.826358104256</v>
      </c>
    </row>
    <row r="52" spans="1:5" hidden="1">
      <c r="A52" s="115" t="s">
        <v>321</v>
      </c>
      <c r="B52" s="84">
        <v>28762.455666438731</v>
      </c>
      <c r="C52" s="84">
        <v>39269.384432833598</v>
      </c>
      <c r="D52" s="84">
        <v>28630.323372032857</v>
      </c>
      <c r="E52" s="84">
        <v>32660.457696104251</v>
      </c>
    </row>
    <row r="53" spans="1:5" hidden="1">
      <c r="A53" s="82" t="s">
        <v>322</v>
      </c>
      <c r="B53" s="84">
        <v>27953.808089460963</v>
      </c>
      <c r="C53" s="84">
        <v>37605.768852628797</v>
      </c>
      <c r="D53" s="84">
        <v>27920.88327712542</v>
      </c>
      <c r="E53" s="84">
        <v>32042.747952104251</v>
      </c>
    </row>
    <row r="54" spans="1:5" hidden="1">
      <c r="A54" s="82" t="s">
        <v>323</v>
      </c>
      <c r="B54" s="84">
        <v>27163.514679241409</v>
      </c>
      <c r="C54" s="84">
        <v>36357.617295441793</v>
      </c>
      <c r="D54" s="84">
        <v>27607.77380102166</v>
      </c>
      <c r="E54" s="84">
        <v>31756.166986104254</v>
      </c>
    </row>
    <row r="55" spans="1:5" hidden="1">
      <c r="A55" s="82" t="s">
        <v>324</v>
      </c>
      <c r="B55" s="84">
        <v>26319.845843731349</v>
      </c>
      <c r="C55" s="84">
        <v>35806.158814367096</v>
      </c>
      <c r="D55" s="84">
        <v>27938.979574350262</v>
      </c>
      <c r="E55" s="84">
        <v>31763.328229104249</v>
      </c>
    </row>
    <row r="56" spans="1:5" hidden="1">
      <c r="A56" s="82" t="s">
        <v>325</v>
      </c>
      <c r="B56" s="84">
        <v>27327.1733548415</v>
      </c>
      <c r="C56" s="84">
        <v>36133.728418244289</v>
      </c>
      <c r="D56" s="84">
        <v>29552.325465231581</v>
      </c>
      <c r="E56" s="84">
        <v>32393.891866104252</v>
      </c>
    </row>
    <row r="57" spans="1:5" hidden="1">
      <c r="A57" s="82" t="s">
        <v>326</v>
      </c>
      <c r="B57" s="84">
        <v>29810.630262799859</v>
      </c>
      <c r="C57" s="84">
        <v>36686.237038395302</v>
      </c>
      <c r="D57" s="84">
        <v>32596.190720436021</v>
      </c>
      <c r="E57" s="84">
        <v>34738.08401410425</v>
      </c>
    </row>
    <row r="58" spans="1:5" hidden="1">
      <c r="A58" s="82" t="s">
        <v>327</v>
      </c>
      <c r="B58" s="84">
        <v>31738.446827408428</v>
      </c>
      <c r="C58" s="84">
        <v>37341.55690635799</v>
      </c>
      <c r="D58" s="84">
        <v>34097.152492956578</v>
      </c>
      <c r="E58" s="84">
        <v>38429.881020104251</v>
      </c>
    </row>
    <row r="59" spans="1:5" hidden="1">
      <c r="A59" s="82" t="s">
        <v>328</v>
      </c>
      <c r="B59" s="84">
        <v>32424.226796554271</v>
      </c>
      <c r="C59" s="84">
        <v>39720.1709036131</v>
      </c>
      <c r="D59" s="84">
        <v>34138.465201826417</v>
      </c>
      <c r="E59" s="84">
        <v>39649.68240110427</v>
      </c>
    </row>
    <row r="60" spans="1:5" hidden="1">
      <c r="A60" s="82" t="s">
        <v>329</v>
      </c>
      <c r="B60" s="84">
        <v>33459.208104238322</v>
      </c>
      <c r="C60" s="84">
        <v>43040.057821236478</v>
      </c>
      <c r="D60" s="84">
        <v>35234.772028370295</v>
      </c>
      <c r="E60" s="84">
        <v>38700.573517104262</v>
      </c>
    </row>
    <row r="61" spans="1:5" hidden="1">
      <c r="A61" s="82" t="s">
        <v>330</v>
      </c>
      <c r="B61" s="84">
        <v>34470.83182135161</v>
      </c>
      <c r="C61" s="84">
        <v>46534.137071710385</v>
      </c>
      <c r="D61" s="84">
        <v>36579.852044923056</v>
      </c>
      <c r="E61" s="84">
        <v>38524.231398104261</v>
      </c>
    </row>
    <row r="62" spans="1:5" hidden="1">
      <c r="A62" s="82" t="s">
        <v>331</v>
      </c>
      <c r="B62" s="84">
        <v>35327.442822380268</v>
      </c>
      <c r="C62" s="84">
        <v>49649.869289430484</v>
      </c>
      <c r="D62" s="84">
        <v>37777.3432580433</v>
      </c>
      <c r="E62" s="84">
        <v>38187.898248104262</v>
      </c>
    </row>
    <row r="63" spans="1:5" hidden="1">
      <c r="A63" s="82" t="s">
        <v>332</v>
      </c>
      <c r="B63" s="84">
        <v>36141.936302664762</v>
      </c>
      <c r="C63" s="84">
        <v>52471.053190323684</v>
      </c>
      <c r="D63" s="84">
        <v>38619.790794600456</v>
      </c>
      <c r="E63" s="84">
        <v>37665.582150104259</v>
      </c>
    </row>
    <row r="64" spans="1:5" hidden="1">
      <c r="A64" s="82" t="s">
        <v>333</v>
      </c>
      <c r="B64" s="84">
        <v>36980.688326131829</v>
      </c>
      <c r="C64" s="84">
        <v>54935.79061622428</v>
      </c>
      <c r="D64" s="84">
        <v>39701.467671659651</v>
      </c>
      <c r="E64" s="84">
        <v>37079.667117104262</v>
      </c>
    </row>
    <row r="65" spans="1:17" hidden="1">
      <c r="A65" s="82" t="s">
        <v>334</v>
      </c>
      <c r="B65" s="84">
        <v>37843.268843765647</v>
      </c>
      <c r="C65" s="84">
        <v>56775.177656699976</v>
      </c>
      <c r="D65" s="84">
        <v>40737.17237199653</v>
      </c>
      <c r="E65" s="84">
        <v>36578.004187104256</v>
      </c>
    </row>
    <row r="66" spans="1:17" hidden="1">
      <c r="A66" s="82" t="s">
        <v>335</v>
      </c>
      <c r="B66" s="84">
        <v>38630.440060138797</v>
      </c>
      <c r="C66" s="84">
        <v>57994.693824255985</v>
      </c>
      <c r="D66" s="84">
        <v>41669.191419011826</v>
      </c>
      <c r="E66" s="84">
        <v>36078.663854104263</v>
      </c>
    </row>
    <row r="67" spans="1:17" hidden="1">
      <c r="A67" s="82" t="s">
        <v>336</v>
      </c>
      <c r="B67" s="84">
        <v>39149.241881372538</v>
      </c>
      <c r="C67" s="84">
        <v>58529.416950044681</v>
      </c>
      <c r="D67" s="84">
        <v>42375.460162760202</v>
      </c>
      <c r="E67" s="84">
        <v>35671.431179104256</v>
      </c>
    </row>
    <row r="68" spans="1:17" hidden="1">
      <c r="A68" s="82" t="s">
        <v>337</v>
      </c>
      <c r="B68" s="84">
        <v>39034.234993147176</v>
      </c>
      <c r="C68" s="84">
        <v>58077.486084243268</v>
      </c>
      <c r="D68" s="84">
        <v>42071.46804647705</v>
      </c>
      <c r="E68" s="84">
        <v>35732.402718104262</v>
      </c>
    </row>
    <row r="69" spans="1:17" hidden="1">
      <c r="A69" s="82" t="s">
        <v>338</v>
      </c>
      <c r="B69" s="84">
        <v>38443.533429429473</v>
      </c>
      <c r="C69" s="84">
        <v>56610.971088317179</v>
      </c>
      <c r="D69" s="84">
        <v>41170.991353891106</v>
      </c>
      <c r="E69" s="84">
        <v>36555.555459104267</v>
      </c>
    </row>
    <row r="70" spans="1:17" hidden="1">
      <c r="A70" s="82" t="s">
        <v>339</v>
      </c>
      <c r="B70" s="84">
        <v>37551.703478153097</v>
      </c>
      <c r="C70" s="84">
        <v>54496.313071070283</v>
      </c>
      <c r="D70" s="84">
        <v>41838.057992529037</v>
      </c>
      <c r="E70" s="84">
        <v>38752.394367104265</v>
      </c>
    </row>
    <row r="71" spans="1:17" hidden="1">
      <c r="A71" s="82" t="s">
        <v>340</v>
      </c>
      <c r="B71" s="84">
        <v>38504.77180433902</v>
      </c>
      <c r="C71" s="84">
        <v>52587.757556876677</v>
      </c>
      <c r="D71" s="84">
        <v>40973.652843414726</v>
      </c>
      <c r="E71" s="84">
        <v>38861.479576104262</v>
      </c>
    </row>
    <row r="72" spans="1:17" hidden="1">
      <c r="A72" s="82" t="s">
        <v>341</v>
      </c>
      <c r="B72" s="84">
        <v>37677.040473976944</v>
      </c>
      <c r="C72" s="84">
        <v>51179.172888654481</v>
      </c>
      <c r="D72" s="84">
        <v>39019.631998730096</v>
      </c>
      <c r="E72" s="84">
        <v>38394.81672110426</v>
      </c>
    </row>
    <row r="73" spans="1:17" hidden="1">
      <c r="A73" s="82" t="s">
        <v>342</v>
      </c>
      <c r="B73" s="84">
        <v>35325.883194957358</v>
      </c>
      <c r="C73" s="84">
        <v>48092.915148042885</v>
      </c>
      <c r="D73" s="84">
        <v>36136.392697961506</v>
      </c>
      <c r="E73" s="84">
        <v>37203.554023104269</v>
      </c>
    </row>
    <row r="74" spans="1:17" hidden="1">
      <c r="A74" s="82" t="s">
        <v>343</v>
      </c>
      <c r="B74" s="84">
        <v>32651.112380548639</v>
      </c>
      <c r="C74" s="84">
        <v>44733.74857814228</v>
      </c>
      <c r="D74" s="84">
        <v>33026.767835321916</v>
      </c>
      <c r="E74" s="84">
        <v>35194.048714104254</v>
      </c>
    </row>
    <row r="75" spans="1:17" hidden="1">
      <c r="A75" s="82" t="s">
        <v>344</v>
      </c>
      <c r="B75" s="84">
        <v>30081.05264532326</v>
      </c>
      <c r="C75" s="84">
        <v>41611.58477239449</v>
      </c>
      <c r="D75" s="84">
        <v>30822.471840728205</v>
      </c>
      <c r="E75" s="84">
        <v>33072.826358104256</v>
      </c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</row>
    <row r="76" spans="1:17" hidden="1">
      <c r="A76" s="115" t="s">
        <v>345</v>
      </c>
      <c r="B76" s="84">
        <v>28762.455666438731</v>
      </c>
      <c r="C76" s="84">
        <v>39269.384432833598</v>
      </c>
      <c r="D76" s="84">
        <v>28630.323372032857</v>
      </c>
      <c r="E76" s="84">
        <v>32660.457696104251</v>
      </c>
    </row>
    <row r="77" spans="1:17" hidden="1">
      <c r="A77" s="82" t="s">
        <v>346</v>
      </c>
      <c r="B77" s="84">
        <v>27953.808089460963</v>
      </c>
      <c r="C77" s="84">
        <v>37605.768852628797</v>
      </c>
      <c r="D77" s="84">
        <v>27920.88327712542</v>
      </c>
      <c r="E77" s="84">
        <v>32042.747952104251</v>
      </c>
    </row>
    <row r="78" spans="1:17" hidden="1">
      <c r="A78" s="82" t="s">
        <v>347</v>
      </c>
      <c r="B78" s="84">
        <v>27163.514679241409</v>
      </c>
      <c r="C78" s="84">
        <v>36357.617295441793</v>
      </c>
      <c r="D78" s="84">
        <v>27607.77380102166</v>
      </c>
      <c r="E78" s="84">
        <v>31756.166986104254</v>
      </c>
    </row>
    <row r="79" spans="1:17" hidden="1">
      <c r="A79" s="82" t="s">
        <v>348</v>
      </c>
      <c r="B79" s="84">
        <v>26319.845843731349</v>
      </c>
      <c r="C79" s="84">
        <v>35806.158814367096</v>
      </c>
      <c r="D79" s="84">
        <v>27938.979574350262</v>
      </c>
      <c r="E79" s="84">
        <v>31763.328229104249</v>
      </c>
    </row>
    <row r="80" spans="1:17" hidden="1">
      <c r="A80" s="82" t="s">
        <v>349</v>
      </c>
      <c r="B80" s="84">
        <v>27327.1733548415</v>
      </c>
      <c r="C80" s="84">
        <v>36133.728418244289</v>
      </c>
      <c r="D80" s="84">
        <v>29552.325465231581</v>
      </c>
      <c r="E80" s="84">
        <v>32393.891866104252</v>
      </c>
    </row>
    <row r="81" spans="1:5" hidden="1">
      <c r="A81" s="82" t="s">
        <v>350</v>
      </c>
      <c r="B81" s="84">
        <v>29810.630262799859</v>
      </c>
      <c r="C81" s="84">
        <v>36686.237038395302</v>
      </c>
      <c r="D81" s="84">
        <v>32596.190720436021</v>
      </c>
      <c r="E81" s="84">
        <v>34738.08401410425</v>
      </c>
    </row>
    <row r="82" spans="1:5" hidden="1">
      <c r="A82" s="82" t="s">
        <v>351</v>
      </c>
      <c r="B82" s="84">
        <v>31738.446827408428</v>
      </c>
      <c r="C82" s="84">
        <v>37341.55690635799</v>
      </c>
      <c r="D82" s="84">
        <v>34097.152492956578</v>
      </c>
      <c r="E82" s="84">
        <v>38429.881020104251</v>
      </c>
    </row>
    <row r="83" spans="1:5" hidden="1">
      <c r="A83" s="82" t="s">
        <v>352</v>
      </c>
      <c r="B83" s="84">
        <v>32424.226796554271</v>
      </c>
      <c r="C83" s="84">
        <v>39720.1709036131</v>
      </c>
      <c r="D83" s="84">
        <v>34138.465201826417</v>
      </c>
      <c r="E83" s="84">
        <v>39649.68240110427</v>
      </c>
    </row>
    <row r="84" spans="1:5" hidden="1">
      <c r="A84" s="82" t="s">
        <v>353</v>
      </c>
      <c r="B84" s="84">
        <v>33459.208104238322</v>
      </c>
      <c r="C84" s="84">
        <v>43040.057821236478</v>
      </c>
      <c r="D84" s="84">
        <v>35234.772028370295</v>
      </c>
      <c r="E84" s="84">
        <v>38700.573517104262</v>
      </c>
    </row>
    <row r="85" spans="1:5" hidden="1">
      <c r="A85" s="82" t="s">
        <v>354</v>
      </c>
      <c r="B85" s="84">
        <v>34470.83182135161</v>
      </c>
      <c r="C85" s="84">
        <v>46534.137071710385</v>
      </c>
      <c r="D85" s="84">
        <v>36579.852044923056</v>
      </c>
      <c r="E85" s="84">
        <v>38524.231398104261</v>
      </c>
    </row>
    <row r="86" spans="1:5" hidden="1">
      <c r="A86" s="82" t="s">
        <v>355</v>
      </c>
      <c r="B86" s="84">
        <v>35327.442822380268</v>
      </c>
      <c r="C86" s="84">
        <v>49649.869289430484</v>
      </c>
      <c r="D86" s="84">
        <v>37777.3432580433</v>
      </c>
      <c r="E86" s="84">
        <v>38187.898248104262</v>
      </c>
    </row>
    <row r="87" spans="1:5" hidden="1">
      <c r="A87" s="82" t="s">
        <v>356</v>
      </c>
      <c r="B87" s="84">
        <v>36141.936302664762</v>
      </c>
      <c r="C87" s="84">
        <v>52471.053190323684</v>
      </c>
      <c r="D87" s="84">
        <v>38619.790794600456</v>
      </c>
      <c r="E87" s="84">
        <v>37665.582150104259</v>
      </c>
    </row>
    <row r="88" spans="1:5" hidden="1">
      <c r="A88" s="82" t="s">
        <v>357</v>
      </c>
      <c r="B88" s="84">
        <v>36980.688326131829</v>
      </c>
      <c r="C88" s="84">
        <v>54935.79061622428</v>
      </c>
      <c r="D88" s="84">
        <v>39701.467671659651</v>
      </c>
      <c r="E88" s="84">
        <v>37079.667117104262</v>
      </c>
    </row>
    <row r="89" spans="1:5" hidden="1">
      <c r="A89" s="82" t="s">
        <v>358</v>
      </c>
      <c r="B89" s="84">
        <v>37843.268843765647</v>
      </c>
      <c r="C89" s="84">
        <v>56775.177656699976</v>
      </c>
      <c r="D89" s="84">
        <v>40737.17237199653</v>
      </c>
      <c r="E89" s="84">
        <v>36578.004187104256</v>
      </c>
    </row>
    <row r="90" spans="1:5" hidden="1">
      <c r="A90" s="82" t="s">
        <v>359</v>
      </c>
      <c r="B90" s="84">
        <v>38630.440060138797</v>
      </c>
      <c r="C90" s="84">
        <v>57994.693824255985</v>
      </c>
      <c r="D90" s="84">
        <v>41669.191419011826</v>
      </c>
      <c r="E90" s="84">
        <v>36078.663854104263</v>
      </c>
    </row>
    <row r="91" spans="1:5" hidden="1">
      <c r="A91" s="82" t="s">
        <v>360</v>
      </c>
      <c r="B91" s="84">
        <v>39149.241881372538</v>
      </c>
      <c r="C91" s="84">
        <v>58529.416950044681</v>
      </c>
      <c r="D91" s="84">
        <v>42375.460162760202</v>
      </c>
      <c r="E91" s="84">
        <v>35671.431179104256</v>
      </c>
    </row>
    <row r="92" spans="1:5" hidden="1">
      <c r="A92" s="82" t="s">
        <v>361</v>
      </c>
      <c r="B92" s="84">
        <v>39034.234993147176</v>
      </c>
      <c r="C92" s="84">
        <v>58077.486084243268</v>
      </c>
      <c r="D92" s="84">
        <v>42071.46804647705</v>
      </c>
      <c r="E92" s="84">
        <v>35732.402718104262</v>
      </c>
    </row>
    <row r="93" spans="1:5" hidden="1">
      <c r="A93" s="82" t="s">
        <v>362</v>
      </c>
      <c r="B93" s="84">
        <v>38443.533429429473</v>
      </c>
      <c r="C93" s="84">
        <v>56610.971088317179</v>
      </c>
      <c r="D93" s="84">
        <v>41170.991353891106</v>
      </c>
      <c r="E93" s="84">
        <v>36555.555459104267</v>
      </c>
    </row>
    <row r="94" spans="1:5" hidden="1">
      <c r="A94" s="82" t="s">
        <v>363</v>
      </c>
      <c r="B94" s="84">
        <v>37551.703478153097</v>
      </c>
      <c r="C94" s="84">
        <v>54496.313071070283</v>
      </c>
      <c r="D94" s="84">
        <v>41838.057992529037</v>
      </c>
      <c r="E94" s="84">
        <v>38752.394367104265</v>
      </c>
    </row>
    <row r="95" spans="1:5" hidden="1">
      <c r="A95" s="82" t="s">
        <v>364</v>
      </c>
      <c r="B95" s="84">
        <v>38504.77180433902</v>
      </c>
      <c r="C95" s="84">
        <v>52587.757556876677</v>
      </c>
      <c r="D95" s="84">
        <v>40973.652843414726</v>
      </c>
      <c r="E95" s="84">
        <v>38861.479576104262</v>
      </c>
    </row>
    <row r="96" spans="1:5" hidden="1">
      <c r="A96" s="82" t="s">
        <v>365</v>
      </c>
      <c r="B96" s="84">
        <v>37677.040473976944</v>
      </c>
      <c r="C96" s="84">
        <v>51179.172888654481</v>
      </c>
      <c r="D96" s="84">
        <v>39019.631998730096</v>
      </c>
      <c r="E96" s="84">
        <v>38394.81672110426</v>
      </c>
    </row>
    <row r="97" spans="1:5" hidden="1">
      <c r="A97" s="82" t="s">
        <v>366</v>
      </c>
      <c r="B97" s="84">
        <v>35325.883194957358</v>
      </c>
      <c r="C97" s="84">
        <v>48092.915148042885</v>
      </c>
      <c r="D97" s="84">
        <v>36136.392697961506</v>
      </c>
      <c r="E97" s="84">
        <v>37203.554023104269</v>
      </c>
    </row>
    <row r="98" spans="1:5" hidden="1">
      <c r="A98" s="82" t="s">
        <v>367</v>
      </c>
      <c r="B98" s="84">
        <v>32651.112380548639</v>
      </c>
      <c r="C98" s="84">
        <v>44733.74857814228</v>
      </c>
      <c r="D98" s="84">
        <v>33026.767835321916</v>
      </c>
      <c r="E98" s="84">
        <v>35194.048714104254</v>
      </c>
    </row>
    <row r="99" spans="1:5" hidden="1">
      <c r="A99" s="82" t="s">
        <v>368</v>
      </c>
      <c r="B99" s="84">
        <v>30081.05264532326</v>
      </c>
      <c r="C99" s="84">
        <v>41611.58477239449</v>
      </c>
      <c r="D99" s="84">
        <v>30822.471840728205</v>
      </c>
      <c r="E99" s="84">
        <v>33072.826358104256</v>
      </c>
    </row>
    <row r="100" spans="1:5" hidden="1">
      <c r="A100" s="115" t="s">
        <v>369</v>
      </c>
      <c r="B100" s="84">
        <v>28762.455666438731</v>
      </c>
      <c r="C100" s="84">
        <v>39269.384432833598</v>
      </c>
      <c r="D100" s="84">
        <v>28630.323372032857</v>
      </c>
      <c r="E100" s="84">
        <v>32660.457696104251</v>
      </c>
    </row>
    <row r="101" spans="1:5" hidden="1">
      <c r="A101" s="82" t="s">
        <v>370</v>
      </c>
      <c r="B101" s="84">
        <v>27953.808089460963</v>
      </c>
      <c r="C101" s="84">
        <v>37605.768852628797</v>
      </c>
      <c r="D101" s="84">
        <v>27920.88327712542</v>
      </c>
      <c r="E101" s="84">
        <v>32042.747952104251</v>
      </c>
    </row>
    <row r="102" spans="1:5" hidden="1">
      <c r="A102" s="82" t="s">
        <v>371</v>
      </c>
      <c r="B102" s="84">
        <v>27163.514679241409</v>
      </c>
      <c r="C102" s="84">
        <v>36357.617295441793</v>
      </c>
      <c r="D102" s="84">
        <v>27607.77380102166</v>
      </c>
      <c r="E102" s="84">
        <v>31756.166986104254</v>
      </c>
    </row>
    <row r="103" spans="1:5" hidden="1">
      <c r="A103" s="82" t="s">
        <v>372</v>
      </c>
      <c r="B103" s="84">
        <v>26319.845843731349</v>
      </c>
      <c r="C103" s="84">
        <v>35806.158814367096</v>
      </c>
      <c r="D103" s="84">
        <v>27938.979574350262</v>
      </c>
      <c r="E103" s="84">
        <v>31763.328229104249</v>
      </c>
    </row>
    <row r="104" spans="1:5" hidden="1">
      <c r="A104" s="82" t="s">
        <v>373</v>
      </c>
      <c r="B104" s="84">
        <v>27327.1733548415</v>
      </c>
      <c r="C104" s="84">
        <v>36133.728418244289</v>
      </c>
      <c r="D104" s="84">
        <v>29552.325465231581</v>
      </c>
      <c r="E104" s="84">
        <v>32393.891866104252</v>
      </c>
    </row>
    <row r="105" spans="1:5" hidden="1">
      <c r="A105" s="82" t="s">
        <v>374</v>
      </c>
      <c r="B105" s="84">
        <v>29810.630262799859</v>
      </c>
      <c r="C105" s="84">
        <v>36686.237038395302</v>
      </c>
      <c r="D105" s="84">
        <v>32596.190720436021</v>
      </c>
      <c r="E105" s="84">
        <v>34738.08401410425</v>
      </c>
    </row>
    <row r="106" spans="1:5" hidden="1">
      <c r="A106" s="82" t="s">
        <v>375</v>
      </c>
      <c r="B106" s="84">
        <v>31738.446827408428</v>
      </c>
      <c r="C106" s="84">
        <v>37341.55690635799</v>
      </c>
      <c r="D106" s="84">
        <v>34097.152492956578</v>
      </c>
      <c r="E106" s="84">
        <v>38429.881020104251</v>
      </c>
    </row>
    <row r="107" spans="1:5" hidden="1">
      <c r="A107" s="82" t="s">
        <v>376</v>
      </c>
      <c r="B107" s="84">
        <v>32424.226796554271</v>
      </c>
      <c r="C107" s="84">
        <v>39720.1709036131</v>
      </c>
      <c r="D107" s="84">
        <v>34138.465201826417</v>
      </c>
      <c r="E107" s="84">
        <v>39649.68240110427</v>
      </c>
    </row>
    <row r="108" spans="1:5" hidden="1">
      <c r="A108" s="82" t="s">
        <v>377</v>
      </c>
      <c r="B108" s="84">
        <v>33459.208104238322</v>
      </c>
      <c r="C108" s="84">
        <v>43040.057821236478</v>
      </c>
      <c r="D108" s="84">
        <v>35234.772028370295</v>
      </c>
      <c r="E108" s="84">
        <v>38700.573517104262</v>
      </c>
    </row>
    <row r="109" spans="1:5" hidden="1">
      <c r="A109" s="82" t="s">
        <v>378</v>
      </c>
      <c r="B109" s="84">
        <v>34470.83182135161</v>
      </c>
      <c r="C109" s="84">
        <v>46534.137071710385</v>
      </c>
      <c r="D109" s="84">
        <v>36579.852044923056</v>
      </c>
      <c r="E109" s="84">
        <v>38524.231398104261</v>
      </c>
    </row>
    <row r="110" spans="1:5" hidden="1">
      <c r="A110" s="82" t="s">
        <v>379</v>
      </c>
      <c r="B110" s="84">
        <v>35327.442822380268</v>
      </c>
      <c r="C110" s="84">
        <v>49649.869289430484</v>
      </c>
      <c r="D110" s="84">
        <v>37777.3432580433</v>
      </c>
      <c r="E110" s="84">
        <v>38187.898248104262</v>
      </c>
    </row>
    <row r="111" spans="1:5" hidden="1">
      <c r="A111" s="82" t="s">
        <v>380</v>
      </c>
      <c r="B111" s="84">
        <v>36141.936302664762</v>
      </c>
      <c r="C111" s="84">
        <v>52471.053190323684</v>
      </c>
      <c r="D111" s="84">
        <v>38619.790794600456</v>
      </c>
      <c r="E111" s="84">
        <v>37665.582150104259</v>
      </c>
    </row>
    <row r="112" spans="1:5" hidden="1">
      <c r="A112" s="82" t="s">
        <v>381</v>
      </c>
      <c r="B112" s="84">
        <v>36980.688326131829</v>
      </c>
      <c r="C112" s="84">
        <v>54935.79061622428</v>
      </c>
      <c r="D112" s="84">
        <v>39701.467671659651</v>
      </c>
      <c r="E112" s="84">
        <v>37079.667117104262</v>
      </c>
    </row>
    <row r="113" spans="1:5" hidden="1">
      <c r="A113" s="82" t="s">
        <v>382</v>
      </c>
      <c r="B113" s="84">
        <v>37843.268843765647</v>
      </c>
      <c r="C113" s="84">
        <v>56775.177656699976</v>
      </c>
      <c r="D113" s="84">
        <v>40737.17237199653</v>
      </c>
      <c r="E113" s="84">
        <v>36578.004187104256</v>
      </c>
    </row>
    <row r="114" spans="1:5" hidden="1">
      <c r="A114" s="82" t="s">
        <v>383</v>
      </c>
      <c r="B114" s="84">
        <v>38630.440060138797</v>
      </c>
      <c r="C114" s="84">
        <v>57994.693824255985</v>
      </c>
      <c r="D114" s="84">
        <v>41669.191419011826</v>
      </c>
      <c r="E114" s="84">
        <v>36078.663854104263</v>
      </c>
    </row>
    <row r="115" spans="1:5" hidden="1">
      <c r="A115" s="82" t="s">
        <v>384</v>
      </c>
      <c r="B115" s="84">
        <v>39149.241881372538</v>
      </c>
      <c r="C115" s="84">
        <v>58529.416950044681</v>
      </c>
      <c r="D115" s="84">
        <v>42375.460162760202</v>
      </c>
      <c r="E115" s="84">
        <v>35671.431179104256</v>
      </c>
    </row>
    <row r="116" spans="1:5" hidden="1">
      <c r="A116" s="82" t="s">
        <v>385</v>
      </c>
      <c r="B116" s="84">
        <v>39034.234993147176</v>
      </c>
      <c r="C116" s="84">
        <v>58077.486084243268</v>
      </c>
      <c r="D116" s="84">
        <v>42071.46804647705</v>
      </c>
      <c r="E116" s="84">
        <v>35732.402718104262</v>
      </c>
    </row>
    <row r="117" spans="1:5" hidden="1">
      <c r="A117" s="82" t="s">
        <v>386</v>
      </c>
      <c r="B117" s="84">
        <v>38443.533429429473</v>
      </c>
      <c r="C117" s="84">
        <v>56610.971088317179</v>
      </c>
      <c r="D117" s="84">
        <v>41170.991353891106</v>
      </c>
      <c r="E117" s="84">
        <v>36555.555459104267</v>
      </c>
    </row>
    <row r="118" spans="1:5" hidden="1">
      <c r="A118" s="82" t="s">
        <v>387</v>
      </c>
      <c r="B118" s="84">
        <v>37551.703478153097</v>
      </c>
      <c r="C118" s="84">
        <v>54496.313071070283</v>
      </c>
      <c r="D118" s="84">
        <v>41838.057992529037</v>
      </c>
      <c r="E118" s="84">
        <v>38752.394367104265</v>
      </c>
    </row>
    <row r="119" spans="1:5" hidden="1">
      <c r="A119" s="82" t="s">
        <v>388</v>
      </c>
      <c r="B119" s="84">
        <v>38504.77180433902</v>
      </c>
      <c r="C119" s="84">
        <v>52587.757556876677</v>
      </c>
      <c r="D119" s="84">
        <v>40973.652843414726</v>
      </c>
      <c r="E119" s="84">
        <v>38861.479576104262</v>
      </c>
    </row>
    <row r="120" spans="1:5" hidden="1">
      <c r="A120" s="82" t="s">
        <v>389</v>
      </c>
      <c r="B120" s="84">
        <v>37677.040473976944</v>
      </c>
      <c r="C120" s="84">
        <v>51179.172888654481</v>
      </c>
      <c r="D120" s="84">
        <v>39019.631998730096</v>
      </c>
      <c r="E120" s="84">
        <v>38394.81672110426</v>
      </c>
    </row>
    <row r="121" spans="1:5" hidden="1">
      <c r="A121" s="82" t="s">
        <v>390</v>
      </c>
      <c r="B121" s="84">
        <v>35325.883194957358</v>
      </c>
      <c r="C121" s="84">
        <v>48092.915148042885</v>
      </c>
      <c r="D121" s="84">
        <v>36136.392697961506</v>
      </c>
      <c r="E121" s="84">
        <v>37203.554023104269</v>
      </c>
    </row>
    <row r="122" spans="1:5" hidden="1">
      <c r="A122" s="82" t="s">
        <v>391</v>
      </c>
      <c r="B122" s="84">
        <v>32651.112380548639</v>
      </c>
      <c r="C122" s="84">
        <v>44733.74857814228</v>
      </c>
      <c r="D122" s="84">
        <v>33026.767835321916</v>
      </c>
      <c r="E122" s="84">
        <v>35194.048714104254</v>
      </c>
    </row>
    <row r="123" spans="1:5" hidden="1">
      <c r="A123" s="82" t="s">
        <v>392</v>
      </c>
      <c r="B123" s="84">
        <v>30081.05264532326</v>
      </c>
      <c r="C123" s="84">
        <v>41611.58477239449</v>
      </c>
      <c r="D123" s="84">
        <v>30822.471840728205</v>
      </c>
      <c r="E123" s="84">
        <v>33072.826358104256</v>
      </c>
    </row>
    <row r="124" spans="1:5" hidden="1">
      <c r="A124" s="115" t="s">
        <v>393</v>
      </c>
      <c r="B124" s="84">
        <v>28762.455666438731</v>
      </c>
      <c r="C124" s="84">
        <v>39269.384432833598</v>
      </c>
      <c r="D124" s="84">
        <v>28630.323372032857</v>
      </c>
      <c r="E124" s="84">
        <v>32660.457696104251</v>
      </c>
    </row>
    <row r="125" spans="1:5" hidden="1">
      <c r="A125" s="82" t="s">
        <v>394</v>
      </c>
      <c r="B125" s="84">
        <v>27953.808089460963</v>
      </c>
      <c r="C125" s="84">
        <v>37605.768852628797</v>
      </c>
      <c r="D125" s="84">
        <v>27920.88327712542</v>
      </c>
      <c r="E125" s="84">
        <v>32042.747952104251</v>
      </c>
    </row>
    <row r="126" spans="1:5" hidden="1">
      <c r="A126" s="82" t="s">
        <v>395</v>
      </c>
      <c r="B126" s="84">
        <v>27163.514679241409</v>
      </c>
      <c r="C126" s="84">
        <v>36357.617295441793</v>
      </c>
      <c r="D126" s="84">
        <v>27607.77380102166</v>
      </c>
      <c r="E126" s="84">
        <v>31756.166986104254</v>
      </c>
    </row>
    <row r="127" spans="1:5" hidden="1">
      <c r="A127" s="82" t="s">
        <v>396</v>
      </c>
      <c r="B127" s="84">
        <v>26319.845843731349</v>
      </c>
      <c r="C127" s="84">
        <v>35806.158814367096</v>
      </c>
      <c r="D127" s="84">
        <v>27938.979574350262</v>
      </c>
      <c r="E127" s="84">
        <v>31763.328229104249</v>
      </c>
    </row>
    <row r="128" spans="1:5" hidden="1">
      <c r="A128" s="82" t="s">
        <v>397</v>
      </c>
      <c r="B128" s="84">
        <v>27327.1733548415</v>
      </c>
      <c r="C128" s="84">
        <v>36133.728418244289</v>
      </c>
      <c r="D128" s="84">
        <v>29552.325465231581</v>
      </c>
      <c r="E128" s="84">
        <v>32393.891866104252</v>
      </c>
    </row>
    <row r="129" spans="1:17" hidden="1">
      <c r="A129" s="82" t="s">
        <v>398</v>
      </c>
      <c r="B129" s="84">
        <v>29810.630262799859</v>
      </c>
      <c r="C129" s="84">
        <v>36686.237038395302</v>
      </c>
      <c r="D129" s="84">
        <v>32596.190720436021</v>
      </c>
      <c r="E129" s="84">
        <v>34738.08401410425</v>
      </c>
    </row>
    <row r="130" spans="1:17" hidden="1">
      <c r="A130" s="82" t="s">
        <v>399</v>
      </c>
      <c r="B130" s="84">
        <v>31738.446827408428</v>
      </c>
      <c r="C130" s="84">
        <v>37341.55690635799</v>
      </c>
      <c r="D130" s="84">
        <v>34097.152492956578</v>
      </c>
      <c r="E130" s="84">
        <v>38429.881020104251</v>
      </c>
    </row>
    <row r="131" spans="1:17" hidden="1">
      <c r="A131" s="82" t="s">
        <v>400</v>
      </c>
      <c r="B131" s="84">
        <v>32424.226796554271</v>
      </c>
      <c r="C131" s="84">
        <v>39720.1709036131</v>
      </c>
      <c r="D131" s="84">
        <v>34138.465201826417</v>
      </c>
      <c r="E131" s="84">
        <v>39649.68240110427</v>
      </c>
    </row>
    <row r="132" spans="1:17" hidden="1">
      <c r="A132" s="82" t="s">
        <v>401</v>
      </c>
      <c r="B132" s="84">
        <v>33459.208104238322</v>
      </c>
      <c r="C132" s="84">
        <v>43040.057821236478</v>
      </c>
      <c r="D132" s="84">
        <v>35234.772028370295</v>
      </c>
      <c r="E132" s="84">
        <v>38700.573517104262</v>
      </c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</row>
    <row r="133" spans="1:17" hidden="1">
      <c r="A133" s="82" t="s">
        <v>402</v>
      </c>
      <c r="B133" s="84">
        <v>34470.83182135161</v>
      </c>
      <c r="C133" s="84">
        <v>46534.137071710385</v>
      </c>
      <c r="D133" s="84">
        <v>36579.852044923056</v>
      </c>
      <c r="E133" s="84">
        <v>38524.231398104261</v>
      </c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</row>
    <row r="134" spans="1:17" hidden="1">
      <c r="A134" s="82" t="s">
        <v>403</v>
      </c>
      <c r="B134" s="84">
        <v>35327.442822380268</v>
      </c>
      <c r="C134" s="84">
        <v>49649.869289430484</v>
      </c>
      <c r="D134" s="84">
        <v>37777.3432580433</v>
      </c>
      <c r="E134" s="84">
        <v>38187.898248104262</v>
      </c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</row>
    <row r="135" spans="1:17" hidden="1">
      <c r="A135" s="82" t="s">
        <v>404</v>
      </c>
      <c r="B135" s="84">
        <v>36141.936302664762</v>
      </c>
      <c r="C135" s="84">
        <v>52471.053190323684</v>
      </c>
      <c r="D135" s="84">
        <v>38619.790794600456</v>
      </c>
      <c r="E135" s="84">
        <v>37665.582150104259</v>
      </c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</row>
    <row r="136" spans="1:17" hidden="1">
      <c r="A136" s="82" t="s">
        <v>405</v>
      </c>
      <c r="B136" s="84">
        <v>36980.688326131829</v>
      </c>
      <c r="C136" s="84">
        <v>54935.79061622428</v>
      </c>
      <c r="D136" s="84">
        <v>39701.467671659651</v>
      </c>
      <c r="E136" s="84">
        <v>37079.667117104262</v>
      </c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</row>
    <row r="137" spans="1:17" hidden="1">
      <c r="A137" s="82" t="s">
        <v>406</v>
      </c>
      <c r="B137" s="84">
        <v>37843.268843765647</v>
      </c>
      <c r="C137" s="84">
        <v>56775.177656699976</v>
      </c>
      <c r="D137" s="84">
        <v>40737.17237199653</v>
      </c>
      <c r="E137" s="84">
        <v>36578.004187104256</v>
      </c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</row>
    <row r="138" spans="1:17" hidden="1">
      <c r="A138" s="82" t="s">
        <v>407</v>
      </c>
      <c r="B138" s="84">
        <v>38630.440060138797</v>
      </c>
      <c r="C138" s="84">
        <v>57994.693824255985</v>
      </c>
      <c r="D138" s="84">
        <v>41669.191419011826</v>
      </c>
      <c r="E138" s="84">
        <v>36078.663854104263</v>
      </c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</row>
    <row r="139" spans="1:17" hidden="1">
      <c r="A139" s="82" t="s">
        <v>408</v>
      </c>
      <c r="B139" s="84">
        <v>39149.241881372538</v>
      </c>
      <c r="C139" s="84">
        <v>58529.416950044681</v>
      </c>
      <c r="D139" s="84">
        <v>42375.460162760202</v>
      </c>
      <c r="E139" s="84">
        <v>35671.431179104256</v>
      </c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</row>
    <row r="140" spans="1:17" hidden="1">
      <c r="A140" s="82" t="s">
        <v>409</v>
      </c>
      <c r="B140" s="84">
        <v>39034.234993147176</v>
      </c>
      <c r="C140" s="84">
        <v>58077.486084243268</v>
      </c>
      <c r="D140" s="84">
        <v>42071.46804647705</v>
      </c>
      <c r="E140" s="84">
        <v>35732.402718104262</v>
      </c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</row>
    <row r="141" spans="1:17" hidden="1">
      <c r="A141" s="82" t="s">
        <v>410</v>
      </c>
      <c r="B141" s="84">
        <v>38443.533429429473</v>
      </c>
      <c r="C141" s="84">
        <v>56610.971088317179</v>
      </c>
      <c r="D141" s="84">
        <v>41170.991353891106</v>
      </c>
      <c r="E141" s="84">
        <v>36555.555459104267</v>
      </c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</row>
    <row r="142" spans="1:17" hidden="1">
      <c r="A142" s="82" t="s">
        <v>411</v>
      </c>
      <c r="B142" s="84">
        <v>37551.703478153097</v>
      </c>
      <c r="C142" s="84">
        <v>54496.313071070283</v>
      </c>
      <c r="D142" s="84">
        <v>41838.057992529037</v>
      </c>
      <c r="E142" s="84">
        <v>38752.394367104265</v>
      </c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</row>
    <row r="143" spans="1:17" hidden="1">
      <c r="A143" s="82" t="s">
        <v>412</v>
      </c>
      <c r="B143" s="84">
        <v>38504.77180433902</v>
      </c>
      <c r="C143" s="84">
        <v>52587.757556876677</v>
      </c>
      <c r="D143" s="84">
        <v>40973.652843414726</v>
      </c>
      <c r="E143" s="84">
        <v>38861.479576104262</v>
      </c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</row>
    <row r="144" spans="1:17" hidden="1">
      <c r="A144" s="82" t="s">
        <v>413</v>
      </c>
      <c r="B144" s="84">
        <v>37677.040473976944</v>
      </c>
      <c r="C144" s="84">
        <v>51179.172888654481</v>
      </c>
      <c r="D144" s="84">
        <v>39019.631998730096</v>
      </c>
      <c r="E144" s="84">
        <v>38394.81672110426</v>
      </c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</row>
    <row r="145" spans="1:17" hidden="1">
      <c r="A145" s="82" t="s">
        <v>414</v>
      </c>
      <c r="B145" s="84">
        <v>35325.883194957358</v>
      </c>
      <c r="C145" s="84">
        <v>48092.915148042885</v>
      </c>
      <c r="D145" s="84">
        <v>36136.392697961506</v>
      </c>
      <c r="E145" s="84">
        <v>37203.554023104269</v>
      </c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</row>
    <row r="146" spans="1:17" hidden="1">
      <c r="A146" s="82" t="s">
        <v>415</v>
      </c>
      <c r="B146" s="84">
        <v>32651.112380548639</v>
      </c>
      <c r="C146" s="84">
        <v>44733.74857814228</v>
      </c>
      <c r="D146" s="84">
        <v>33026.767835321916</v>
      </c>
      <c r="E146" s="84">
        <v>35194.048714104254</v>
      </c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</row>
    <row r="147" spans="1:17" hidden="1">
      <c r="A147" s="82" t="s">
        <v>416</v>
      </c>
      <c r="B147" s="84">
        <v>30081.05264532326</v>
      </c>
      <c r="C147" s="84">
        <v>41611.58477239449</v>
      </c>
      <c r="D147" s="84">
        <v>30822.471840728205</v>
      </c>
      <c r="E147" s="84">
        <v>33072.826358104256</v>
      </c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</row>
    <row r="148" spans="1:17" hidden="1">
      <c r="A148" s="115" t="s">
        <v>417</v>
      </c>
      <c r="B148" s="84">
        <v>28762.455666438731</v>
      </c>
      <c r="C148" s="84">
        <v>39269.384432833598</v>
      </c>
      <c r="D148" s="84">
        <v>28630.323372032857</v>
      </c>
      <c r="E148" s="84">
        <v>32660.457696104251</v>
      </c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</row>
    <row r="149" spans="1:17" hidden="1">
      <c r="A149" s="82" t="s">
        <v>418</v>
      </c>
      <c r="B149" s="84">
        <v>27953.808089460963</v>
      </c>
      <c r="C149" s="84">
        <v>37605.768852628797</v>
      </c>
      <c r="D149" s="84">
        <v>27920.88327712542</v>
      </c>
      <c r="E149" s="84">
        <v>32042.747952104251</v>
      </c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</row>
    <row r="150" spans="1:17" hidden="1">
      <c r="A150" s="82" t="s">
        <v>419</v>
      </c>
      <c r="B150" s="84">
        <v>27163.514679241409</v>
      </c>
      <c r="C150" s="84">
        <v>36357.617295441793</v>
      </c>
      <c r="D150" s="84">
        <v>27607.77380102166</v>
      </c>
      <c r="E150" s="84">
        <v>31756.166986104254</v>
      </c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</row>
    <row r="151" spans="1:17" hidden="1">
      <c r="A151" s="82" t="s">
        <v>420</v>
      </c>
      <c r="B151" s="84">
        <v>26319.845843731349</v>
      </c>
      <c r="C151" s="84">
        <v>35806.158814367096</v>
      </c>
      <c r="D151" s="84">
        <v>27938.979574350262</v>
      </c>
      <c r="E151" s="84">
        <v>31763.328229104249</v>
      </c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</row>
    <row r="152" spans="1:17" hidden="1">
      <c r="A152" s="82" t="s">
        <v>421</v>
      </c>
      <c r="B152" s="84">
        <v>27327.1733548415</v>
      </c>
      <c r="C152" s="84">
        <v>36133.728418244289</v>
      </c>
      <c r="D152" s="84">
        <v>29552.325465231581</v>
      </c>
      <c r="E152" s="84">
        <v>32393.891866104252</v>
      </c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</row>
    <row r="153" spans="1:17" hidden="1">
      <c r="A153" s="82" t="s">
        <v>422</v>
      </c>
      <c r="B153" s="84">
        <v>29810.630262799859</v>
      </c>
      <c r="C153" s="84">
        <v>36686.237038395302</v>
      </c>
      <c r="D153" s="84">
        <v>32596.190720436021</v>
      </c>
      <c r="E153" s="84">
        <v>34738.08401410425</v>
      </c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</row>
    <row r="154" spans="1:17" hidden="1">
      <c r="A154" s="82" t="s">
        <v>423</v>
      </c>
      <c r="B154" s="84">
        <v>31738.446827408428</v>
      </c>
      <c r="C154" s="84">
        <v>37341.55690635799</v>
      </c>
      <c r="D154" s="84">
        <v>34097.152492956578</v>
      </c>
      <c r="E154" s="84">
        <v>38429.881020104251</v>
      </c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</row>
    <row r="155" spans="1:17" hidden="1">
      <c r="A155" s="82" t="s">
        <v>424</v>
      </c>
      <c r="B155" s="84">
        <v>32424.226796554271</v>
      </c>
      <c r="C155" s="84">
        <v>39720.1709036131</v>
      </c>
      <c r="D155" s="84">
        <v>34138.465201826417</v>
      </c>
      <c r="E155" s="84">
        <v>39649.68240110427</v>
      </c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</row>
    <row r="156" spans="1:17" hidden="1">
      <c r="A156" s="82" t="s">
        <v>425</v>
      </c>
      <c r="B156" s="84">
        <v>33459.208104238322</v>
      </c>
      <c r="C156" s="84">
        <v>43040.057821236478</v>
      </c>
      <c r="D156" s="84">
        <v>35234.772028370295</v>
      </c>
      <c r="E156" s="84">
        <v>38700.573517104262</v>
      </c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</row>
    <row r="157" spans="1:17" hidden="1">
      <c r="A157" s="82" t="s">
        <v>426</v>
      </c>
      <c r="B157" s="84">
        <v>34470.83182135161</v>
      </c>
      <c r="C157" s="84">
        <v>46534.137071710385</v>
      </c>
      <c r="D157" s="84">
        <v>36579.852044923056</v>
      </c>
      <c r="E157" s="84">
        <v>38524.231398104261</v>
      </c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</row>
    <row r="158" spans="1:17" hidden="1">
      <c r="A158" s="82" t="s">
        <v>427</v>
      </c>
      <c r="B158" s="84">
        <v>35327.442822380268</v>
      </c>
      <c r="C158" s="84">
        <v>49649.869289430484</v>
      </c>
      <c r="D158" s="84">
        <v>37777.3432580433</v>
      </c>
      <c r="E158" s="84">
        <v>38187.898248104262</v>
      </c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</row>
    <row r="159" spans="1:17" hidden="1">
      <c r="A159" s="82" t="s">
        <v>428</v>
      </c>
      <c r="B159" s="84">
        <v>36141.936302664762</v>
      </c>
      <c r="C159" s="84">
        <v>52471.053190323684</v>
      </c>
      <c r="D159" s="84">
        <v>38619.790794600456</v>
      </c>
      <c r="E159" s="84">
        <v>37665.582150104259</v>
      </c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</row>
    <row r="160" spans="1:17" hidden="1">
      <c r="A160" s="82" t="s">
        <v>429</v>
      </c>
      <c r="B160" s="84">
        <v>36980.688326131829</v>
      </c>
      <c r="C160" s="84">
        <v>54935.79061622428</v>
      </c>
      <c r="D160" s="84">
        <v>39701.467671659651</v>
      </c>
      <c r="E160" s="84">
        <v>37079.667117104262</v>
      </c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</row>
    <row r="161" spans="1:30" hidden="1">
      <c r="A161" s="82" t="s">
        <v>430</v>
      </c>
      <c r="B161" s="84">
        <v>37843.268843765647</v>
      </c>
      <c r="C161" s="84">
        <v>56775.177656699976</v>
      </c>
      <c r="D161" s="84">
        <v>40737.17237199653</v>
      </c>
      <c r="E161" s="84">
        <v>36578.004187104256</v>
      </c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</row>
    <row r="162" spans="1:30" hidden="1">
      <c r="A162" s="82" t="s">
        <v>431</v>
      </c>
      <c r="B162" s="84">
        <v>38630.440060138797</v>
      </c>
      <c r="C162" s="84">
        <v>57994.693824255985</v>
      </c>
      <c r="D162" s="84">
        <v>41669.191419011826</v>
      </c>
      <c r="E162" s="84">
        <v>36078.663854104263</v>
      </c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</row>
    <row r="163" spans="1:30" hidden="1">
      <c r="A163" s="82" t="s">
        <v>432</v>
      </c>
      <c r="B163" s="84">
        <v>39149.241881372538</v>
      </c>
      <c r="C163" s="84">
        <v>58529.416950044681</v>
      </c>
      <c r="D163" s="84">
        <v>42375.460162760202</v>
      </c>
      <c r="E163" s="84">
        <v>35671.431179104256</v>
      </c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</row>
    <row r="164" spans="1:30" hidden="1">
      <c r="A164" s="82" t="s">
        <v>433</v>
      </c>
      <c r="B164" s="84">
        <v>39034.234993147176</v>
      </c>
      <c r="C164" s="84">
        <v>58077.486084243268</v>
      </c>
      <c r="D164" s="84">
        <v>42071.46804647705</v>
      </c>
      <c r="E164" s="84">
        <v>35732.402718104262</v>
      </c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</row>
    <row r="165" spans="1:30" hidden="1">
      <c r="A165" s="82" t="s">
        <v>434</v>
      </c>
      <c r="B165" s="84">
        <v>38443.533429429473</v>
      </c>
      <c r="C165" s="84">
        <v>56610.971088317179</v>
      </c>
      <c r="D165" s="84">
        <v>41170.991353891106</v>
      </c>
      <c r="E165" s="84">
        <v>36555.555459104267</v>
      </c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</row>
    <row r="166" spans="1:30" hidden="1">
      <c r="A166" s="82" t="s">
        <v>435</v>
      </c>
      <c r="B166" s="84">
        <v>37551.703478153097</v>
      </c>
      <c r="C166" s="84">
        <v>54496.313071070283</v>
      </c>
      <c r="D166" s="84">
        <v>41838.057992529037</v>
      </c>
      <c r="E166" s="84">
        <v>38752.394367104265</v>
      </c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</row>
    <row r="167" spans="1:30" hidden="1">
      <c r="A167" s="82" t="s">
        <v>436</v>
      </c>
      <c r="B167" s="84">
        <v>38504.77180433902</v>
      </c>
      <c r="C167" s="84">
        <v>52587.757556876677</v>
      </c>
      <c r="D167" s="84">
        <v>40973.652843414726</v>
      </c>
      <c r="E167" s="84">
        <v>38861.479576104262</v>
      </c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</row>
    <row r="168" spans="1:30" hidden="1">
      <c r="A168" s="82" t="s">
        <v>437</v>
      </c>
      <c r="B168" s="84">
        <v>37677.040473976944</v>
      </c>
      <c r="C168" s="84">
        <v>51179.172888654481</v>
      </c>
      <c r="D168" s="84">
        <v>39019.631998730096</v>
      </c>
      <c r="E168" s="84">
        <v>38394.81672110426</v>
      </c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</row>
    <row r="169" spans="1:30" hidden="1">
      <c r="A169" s="82" t="s">
        <v>438</v>
      </c>
      <c r="B169" s="84">
        <v>35325.883194957358</v>
      </c>
      <c r="C169" s="84">
        <v>48092.915148042885</v>
      </c>
      <c r="D169" s="84">
        <v>36136.392697961506</v>
      </c>
      <c r="E169" s="84">
        <v>37203.554023104269</v>
      </c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</row>
    <row r="170" spans="1:30" hidden="1">
      <c r="A170" s="82" t="s">
        <v>439</v>
      </c>
      <c r="B170" s="84">
        <v>32651.112380548639</v>
      </c>
      <c r="C170" s="84">
        <v>44733.74857814228</v>
      </c>
      <c r="D170" s="84">
        <v>33026.767835321916</v>
      </c>
      <c r="E170" s="84">
        <v>35194.048714104254</v>
      </c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</row>
    <row r="171" spans="1:30" hidden="1">
      <c r="A171" s="82" t="s">
        <v>440</v>
      </c>
      <c r="B171" s="84">
        <v>30081.05264532326</v>
      </c>
      <c r="C171" s="84">
        <v>41611.58477239449</v>
      </c>
      <c r="D171" s="84">
        <v>30822.471840728205</v>
      </c>
      <c r="E171" s="84">
        <v>33072.826358104256</v>
      </c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</row>
    <row r="172" spans="1:30" hidden="1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</row>
    <row r="173" spans="1:30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</row>
    <row r="174" spans="1:30">
      <c r="A174" s="143" t="s">
        <v>8</v>
      </c>
      <c r="B174" s="143"/>
      <c r="C174" s="143"/>
      <c r="D174" s="143"/>
      <c r="E174" s="143"/>
      <c r="F174" s="84"/>
      <c r="G174" s="143" t="s">
        <v>9</v>
      </c>
      <c r="H174" s="143"/>
      <c r="I174" s="143"/>
      <c r="J174" s="143"/>
      <c r="K174" s="143"/>
      <c r="L174" s="84"/>
      <c r="M174" s="143" t="s">
        <v>10</v>
      </c>
      <c r="N174" s="143"/>
      <c r="O174" s="143"/>
      <c r="P174" s="143"/>
      <c r="Q174" s="143"/>
      <c r="S174" s="84"/>
      <c r="T174" s="118">
        <v>10000</v>
      </c>
      <c r="U174" s="84" t="s">
        <v>443</v>
      </c>
      <c r="V174" s="84"/>
      <c r="W174" s="84"/>
      <c r="X174" s="84"/>
    </row>
    <row r="175" spans="1:30">
      <c r="A175" s="84"/>
      <c r="B175" s="84" t="s">
        <v>86</v>
      </c>
      <c r="C175" s="84" t="s">
        <v>87</v>
      </c>
      <c r="D175" s="84" t="s">
        <v>88</v>
      </c>
      <c r="E175" s="84" t="s">
        <v>85</v>
      </c>
      <c r="F175" s="84"/>
      <c r="G175" s="84"/>
      <c r="H175" s="84" t="s">
        <v>86</v>
      </c>
      <c r="I175" s="84" t="s">
        <v>87</v>
      </c>
      <c r="J175" s="84" t="s">
        <v>88</v>
      </c>
      <c r="K175" s="84" t="s">
        <v>85</v>
      </c>
      <c r="L175" s="84"/>
      <c r="M175" s="84"/>
      <c r="N175" s="84" t="s">
        <v>86</v>
      </c>
      <c r="O175" s="84" t="s">
        <v>87</v>
      </c>
      <c r="P175" s="84" t="s">
        <v>88</v>
      </c>
      <c r="Q175" s="84" t="s">
        <v>85</v>
      </c>
      <c r="S175" s="84"/>
      <c r="T175" s="84"/>
      <c r="U175" s="84"/>
      <c r="V175" s="84"/>
      <c r="W175" s="84"/>
      <c r="X175" s="84"/>
      <c r="Z175" t="s">
        <v>444</v>
      </c>
      <c r="AA175" t="s">
        <v>445</v>
      </c>
      <c r="AB175" t="s">
        <v>448</v>
      </c>
      <c r="AC175" t="s">
        <v>446</v>
      </c>
      <c r="AD175" t="s">
        <v>447</v>
      </c>
    </row>
    <row r="176" spans="1:30">
      <c r="A176" s="115" t="s">
        <v>273</v>
      </c>
      <c r="B176" s="117">
        <v>9711</v>
      </c>
      <c r="C176" s="117">
        <v>16322.000000000002</v>
      </c>
      <c r="D176" s="117">
        <v>12504</v>
      </c>
      <c r="E176" s="117">
        <v>13072</v>
      </c>
      <c r="F176" s="84"/>
      <c r="G176" s="115" t="s">
        <v>273</v>
      </c>
      <c r="H176" s="117">
        <v>1845</v>
      </c>
      <c r="I176" s="117">
        <v>2436</v>
      </c>
      <c r="J176" s="117">
        <v>1945</v>
      </c>
      <c r="K176" s="117">
        <v>2978</v>
      </c>
      <c r="L176" s="84"/>
      <c r="M176" s="115" t="s">
        <v>273</v>
      </c>
      <c r="N176" s="117">
        <v>9379</v>
      </c>
      <c r="O176" s="117">
        <v>12494</v>
      </c>
      <c r="P176" s="117">
        <v>11777</v>
      </c>
      <c r="Q176" s="117">
        <v>8831</v>
      </c>
      <c r="S176" s="84"/>
      <c r="T176" s="84">
        <v>1.2504</v>
      </c>
      <c r="U176" s="84">
        <v>0.19450000000000001</v>
      </c>
      <c r="V176" s="84">
        <v>1.1777</v>
      </c>
      <c r="W176" s="84">
        <v>0.84540000000000004</v>
      </c>
      <c r="X176" s="84">
        <v>0</v>
      </c>
      <c r="Z176" s="117">
        <f>T176*$T$174</f>
        <v>12504</v>
      </c>
      <c r="AA176" s="117">
        <f>U176*$T$174</f>
        <v>1945</v>
      </c>
      <c r="AB176" s="117">
        <f>V176*$T$174</f>
        <v>11777</v>
      </c>
      <c r="AC176" s="117">
        <f>W176*$T$174</f>
        <v>8454</v>
      </c>
      <c r="AD176" s="117">
        <f t="shared" ref="AD176" si="0">X176*$T$174</f>
        <v>0</v>
      </c>
    </row>
    <row r="177" spans="1:30">
      <c r="A177" s="82" t="s">
        <v>274</v>
      </c>
      <c r="B177" s="117">
        <v>9297</v>
      </c>
      <c r="C177" s="117">
        <v>15350</v>
      </c>
      <c r="D177" s="117">
        <v>11608</v>
      </c>
      <c r="E177" s="117">
        <v>12257</v>
      </c>
      <c r="F177" s="84"/>
      <c r="G177" s="82" t="s">
        <v>274</v>
      </c>
      <c r="H177" s="117">
        <v>1797</v>
      </c>
      <c r="I177" s="117">
        <v>2328</v>
      </c>
      <c r="J177" s="117">
        <v>1957.0000000000002</v>
      </c>
      <c r="K177" s="117">
        <v>2905</v>
      </c>
      <c r="L177" s="84"/>
      <c r="M177" s="82" t="s">
        <v>274</v>
      </c>
      <c r="N177" s="117">
        <v>9027</v>
      </c>
      <c r="O177" s="117">
        <v>11913</v>
      </c>
      <c r="P177" s="117">
        <v>11176</v>
      </c>
      <c r="Q177" s="117">
        <v>8339</v>
      </c>
      <c r="S177" s="84"/>
      <c r="T177" s="84">
        <v>1.1608000000000001</v>
      </c>
      <c r="U177" s="84">
        <v>0.19570000000000001</v>
      </c>
      <c r="V177" s="84">
        <v>1.1175999999999999</v>
      </c>
      <c r="W177" s="84">
        <v>0.76419999999999999</v>
      </c>
      <c r="X177" s="84">
        <v>0</v>
      </c>
      <c r="Z177" s="117">
        <f t="shared" ref="Z177:Z208" si="1">T177*$T$174</f>
        <v>11608</v>
      </c>
      <c r="AA177" s="117">
        <f t="shared" ref="AA177:AA240" si="2">U177*$T$174</f>
        <v>1957.0000000000002</v>
      </c>
      <c r="AB177" s="117">
        <f t="shared" ref="AB177:AB240" si="3">V177*$T$174</f>
        <v>11176</v>
      </c>
      <c r="AC177" s="117">
        <f t="shared" ref="AC177:AC240" si="4">W177*$T$174</f>
        <v>7642</v>
      </c>
      <c r="AD177" s="117">
        <f t="shared" ref="AD177:AD240" si="5">X177*$T$174</f>
        <v>0</v>
      </c>
    </row>
    <row r="178" spans="1:30">
      <c r="A178" s="82" t="s">
        <v>275</v>
      </c>
      <c r="B178" s="117">
        <v>9062</v>
      </c>
      <c r="C178" s="117">
        <v>14620</v>
      </c>
      <c r="D178" s="117">
        <v>11104</v>
      </c>
      <c r="E178" s="117">
        <v>11815</v>
      </c>
      <c r="F178" s="84"/>
      <c r="G178" s="82" t="s">
        <v>275</v>
      </c>
      <c r="H178" s="117">
        <v>1776</v>
      </c>
      <c r="I178" s="117">
        <v>2253</v>
      </c>
      <c r="J178" s="117">
        <v>1945</v>
      </c>
      <c r="K178" s="117">
        <v>2872</v>
      </c>
      <c r="L178" s="84"/>
      <c r="M178" s="82" t="s">
        <v>275</v>
      </c>
      <c r="N178" s="117">
        <v>8781</v>
      </c>
      <c r="O178" s="117">
        <v>11508</v>
      </c>
      <c r="P178" s="117">
        <v>10918.000000000002</v>
      </c>
      <c r="Q178" s="117">
        <v>8073</v>
      </c>
      <c r="S178" s="84"/>
      <c r="T178" s="84">
        <v>1.1104000000000001</v>
      </c>
      <c r="U178" s="84">
        <v>0.19450000000000001</v>
      </c>
      <c r="V178" s="84">
        <v>1.0918000000000001</v>
      </c>
      <c r="W178" s="84">
        <v>0.72289999999999999</v>
      </c>
      <c r="X178" s="84">
        <v>0</v>
      </c>
      <c r="Z178" s="117">
        <f t="shared" si="1"/>
        <v>11104</v>
      </c>
      <c r="AA178" s="117">
        <f t="shared" si="2"/>
        <v>1945</v>
      </c>
      <c r="AB178" s="117">
        <f t="shared" si="3"/>
        <v>10918.000000000002</v>
      </c>
      <c r="AC178" s="117">
        <f t="shared" si="4"/>
        <v>7229</v>
      </c>
      <c r="AD178" s="117">
        <f t="shared" si="5"/>
        <v>0</v>
      </c>
    </row>
    <row r="179" spans="1:30">
      <c r="A179" s="82" t="s">
        <v>276</v>
      </c>
      <c r="B179" s="117">
        <v>9007</v>
      </c>
      <c r="C179" s="117">
        <v>14266</v>
      </c>
      <c r="D179" s="117">
        <v>10910</v>
      </c>
      <c r="E179" s="117">
        <v>11641.999999999998</v>
      </c>
      <c r="F179" s="84"/>
      <c r="G179" s="82" t="s">
        <v>276</v>
      </c>
      <c r="H179" s="117">
        <v>1778.0000000000002</v>
      </c>
      <c r="I179" s="117">
        <v>2209</v>
      </c>
      <c r="J179" s="117">
        <v>1941</v>
      </c>
      <c r="K179" s="117">
        <v>2844.9999999999995</v>
      </c>
      <c r="L179" s="84"/>
      <c r="M179" s="82" t="s">
        <v>276</v>
      </c>
      <c r="N179" s="117">
        <v>8687</v>
      </c>
      <c r="O179" s="117">
        <v>11236</v>
      </c>
      <c r="P179" s="117">
        <v>10779</v>
      </c>
      <c r="Q179" s="117">
        <v>7967</v>
      </c>
      <c r="S179" s="84"/>
      <c r="T179" s="84">
        <v>1.091</v>
      </c>
      <c r="U179" s="84">
        <v>0.19409999999999999</v>
      </c>
      <c r="V179" s="84">
        <v>1.0779000000000001</v>
      </c>
      <c r="W179" s="84">
        <v>0.69640000000000002</v>
      </c>
      <c r="X179" s="84">
        <v>0</v>
      </c>
      <c r="Z179" s="117">
        <f t="shared" si="1"/>
        <v>10910</v>
      </c>
      <c r="AA179" s="117">
        <f t="shared" si="2"/>
        <v>1941</v>
      </c>
      <c r="AB179" s="117">
        <f t="shared" si="3"/>
        <v>10779</v>
      </c>
      <c r="AC179" s="117">
        <f t="shared" si="4"/>
        <v>6964</v>
      </c>
      <c r="AD179" s="117">
        <f t="shared" si="5"/>
        <v>0</v>
      </c>
    </row>
    <row r="180" spans="1:30">
      <c r="A180" s="82" t="s">
        <v>277</v>
      </c>
      <c r="B180" s="117">
        <v>9348</v>
      </c>
      <c r="C180" s="117">
        <v>14308</v>
      </c>
      <c r="D180" s="117">
        <v>10830</v>
      </c>
      <c r="E180" s="117">
        <v>11631</v>
      </c>
      <c r="F180" s="84"/>
      <c r="G180" s="82" t="s">
        <v>277</v>
      </c>
      <c r="H180" s="117">
        <v>1799</v>
      </c>
      <c r="I180" s="117">
        <v>2192</v>
      </c>
      <c r="J180" s="117">
        <v>1951</v>
      </c>
      <c r="K180" s="117">
        <v>2852</v>
      </c>
      <c r="L180" s="84"/>
      <c r="M180" s="82" t="s">
        <v>277</v>
      </c>
      <c r="N180" s="117">
        <v>8750</v>
      </c>
      <c r="O180" s="117">
        <v>11272</v>
      </c>
      <c r="P180" s="117">
        <v>10747</v>
      </c>
      <c r="Q180" s="117">
        <v>7964</v>
      </c>
      <c r="S180" s="84"/>
      <c r="T180" s="84">
        <v>1.083</v>
      </c>
      <c r="U180" s="84">
        <v>0.1951</v>
      </c>
      <c r="V180" s="84">
        <v>1.0747</v>
      </c>
      <c r="W180" s="84">
        <v>0.68679999999999997</v>
      </c>
      <c r="X180" s="84">
        <v>0</v>
      </c>
      <c r="Z180" s="117">
        <f t="shared" si="1"/>
        <v>10830</v>
      </c>
      <c r="AA180" s="117">
        <f t="shared" si="2"/>
        <v>1951</v>
      </c>
      <c r="AB180" s="117">
        <f t="shared" si="3"/>
        <v>10747</v>
      </c>
      <c r="AC180" s="117">
        <f t="shared" si="4"/>
        <v>6868</v>
      </c>
      <c r="AD180" s="117">
        <f t="shared" si="5"/>
        <v>0</v>
      </c>
    </row>
    <row r="181" spans="1:30">
      <c r="A181" s="82" t="s">
        <v>278</v>
      </c>
      <c r="B181" s="117">
        <v>10330</v>
      </c>
      <c r="C181" s="117">
        <v>14866</v>
      </c>
      <c r="D181" s="117">
        <v>11106</v>
      </c>
      <c r="E181" s="117">
        <v>11889</v>
      </c>
      <c r="F181" s="84"/>
      <c r="G181" s="82" t="s">
        <v>278</v>
      </c>
      <c r="H181" s="117">
        <v>1880</v>
      </c>
      <c r="I181" s="117">
        <v>2234</v>
      </c>
      <c r="J181" s="117">
        <v>1999</v>
      </c>
      <c r="K181" s="117">
        <v>2881</v>
      </c>
      <c r="L181" s="84"/>
      <c r="M181" s="82" t="s">
        <v>278</v>
      </c>
      <c r="N181" s="117">
        <v>9143</v>
      </c>
      <c r="O181" s="117">
        <v>11561.999999999998</v>
      </c>
      <c r="P181" s="117">
        <v>10834</v>
      </c>
      <c r="Q181" s="117">
        <v>8176</v>
      </c>
      <c r="S181" s="84"/>
      <c r="T181" s="84">
        <v>1.1106</v>
      </c>
      <c r="U181" s="84">
        <v>0.19989999999999999</v>
      </c>
      <c r="V181" s="84">
        <v>1.0833999999999999</v>
      </c>
      <c r="W181" s="84">
        <v>0.69299999999999995</v>
      </c>
      <c r="X181" s="84">
        <v>0</v>
      </c>
      <c r="Z181" s="117">
        <f t="shared" si="1"/>
        <v>11106</v>
      </c>
      <c r="AA181" s="117">
        <f t="shared" si="2"/>
        <v>1999</v>
      </c>
      <c r="AB181" s="117">
        <f t="shared" si="3"/>
        <v>10834</v>
      </c>
      <c r="AC181" s="117">
        <f t="shared" si="4"/>
        <v>6929.9999999999991</v>
      </c>
      <c r="AD181" s="117">
        <f t="shared" si="5"/>
        <v>0</v>
      </c>
    </row>
    <row r="182" spans="1:30">
      <c r="A182" s="82" t="s">
        <v>279</v>
      </c>
      <c r="B182" s="117">
        <v>12112</v>
      </c>
      <c r="C182" s="117">
        <v>15907</v>
      </c>
      <c r="D182" s="117">
        <v>12174</v>
      </c>
      <c r="E182" s="117">
        <v>12750</v>
      </c>
      <c r="F182" s="84"/>
      <c r="G182" s="82" t="s">
        <v>279</v>
      </c>
      <c r="H182" s="117">
        <v>2063</v>
      </c>
      <c r="I182" s="117">
        <v>2316</v>
      </c>
      <c r="J182" s="117">
        <v>2123</v>
      </c>
      <c r="K182" s="117">
        <v>2964</v>
      </c>
      <c r="L182" s="84"/>
      <c r="M182" s="82" t="s">
        <v>279</v>
      </c>
      <c r="N182" s="117">
        <v>9677</v>
      </c>
      <c r="O182" s="117">
        <v>12008</v>
      </c>
      <c r="P182" s="117">
        <v>11261.000000000002</v>
      </c>
      <c r="Q182" s="117">
        <v>8647</v>
      </c>
      <c r="S182" s="84"/>
      <c r="T182" s="84">
        <v>1.2174</v>
      </c>
      <c r="U182" s="84">
        <v>0.21229999999999999</v>
      </c>
      <c r="V182" s="84">
        <v>1.1261000000000001</v>
      </c>
      <c r="W182" s="84">
        <v>0.74109999999999998</v>
      </c>
      <c r="X182" s="84">
        <v>0</v>
      </c>
      <c r="Z182" s="117">
        <f t="shared" si="1"/>
        <v>12174</v>
      </c>
      <c r="AA182" s="117">
        <f t="shared" si="2"/>
        <v>2123</v>
      </c>
      <c r="AB182" s="117">
        <f t="shared" si="3"/>
        <v>11261.000000000002</v>
      </c>
      <c r="AC182" s="117">
        <f t="shared" si="4"/>
        <v>7411</v>
      </c>
      <c r="AD182" s="117">
        <f t="shared" si="5"/>
        <v>0</v>
      </c>
    </row>
    <row r="183" spans="1:30">
      <c r="A183" s="82" t="s">
        <v>280</v>
      </c>
      <c r="B183" s="117">
        <v>13116.000000000002</v>
      </c>
      <c r="C183" s="117">
        <v>16922</v>
      </c>
      <c r="D183" s="117">
        <v>14047</v>
      </c>
      <c r="E183" s="117">
        <v>13777</v>
      </c>
      <c r="F183" s="84"/>
      <c r="G183" s="82" t="s">
        <v>280</v>
      </c>
      <c r="H183" s="117">
        <v>2188</v>
      </c>
      <c r="I183" s="117">
        <v>2403</v>
      </c>
      <c r="J183" s="117">
        <v>2365</v>
      </c>
      <c r="K183" s="117">
        <v>3080</v>
      </c>
      <c r="L183" s="84"/>
      <c r="M183" s="82" t="s">
        <v>280</v>
      </c>
      <c r="N183" s="117">
        <v>9700</v>
      </c>
      <c r="O183" s="117">
        <v>12419</v>
      </c>
      <c r="P183" s="117">
        <v>12013</v>
      </c>
      <c r="Q183" s="117">
        <v>9220</v>
      </c>
      <c r="S183" s="84"/>
      <c r="T183" s="84">
        <v>1.4047000000000001</v>
      </c>
      <c r="U183" s="84">
        <v>0.23649999999999999</v>
      </c>
      <c r="V183" s="84">
        <v>1.2013</v>
      </c>
      <c r="W183" s="84">
        <v>0.84240000000000004</v>
      </c>
      <c r="X183" s="84">
        <v>0</v>
      </c>
      <c r="Z183" s="117">
        <f t="shared" si="1"/>
        <v>14047</v>
      </c>
      <c r="AA183" s="117">
        <f t="shared" si="2"/>
        <v>2365</v>
      </c>
      <c r="AB183" s="117">
        <f t="shared" si="3"/>
        <v>12013</v>
      </c>
      <c r="AC183" s="117">
        <f t="shared" si="4"/>
        <v>8424</v>
      </c>
      <c r="AD183" s="117">
        <f t="shared" si="5"/>
        <v>0</v>
      </c>
    </row>
    <row r="184" spans="1:30">
      <c r="A184" s="82" t="s">
        <v>281</v>
      </c>
      <c r="B184" s="117">
        <v>13730</v>
      </c>
      <c r="C184" s="117">
        <v>18000</v>
      </c>
      <c r="D184" s="117">
        <v>14757</v>
      </c>
      <c r="E184" s="117">
        <v>14472</v>
      </c>
      <c r="F184" s="84"/>
      <c r="G184" s="82" t="s">
        <v>281</v>
      </c>
      <c r="H184" s="117">
        <v>2242</v>
      </c>
      <c r="I184" s="117">
        <v>2539</v>
      </c>
      <c r="J184" s="117">
        <v>2448</v>
      </c>
      <c r="K184" s="117">
        <v>3192</v>
      </c>
      <c r="L184" s="84"/>
      <c r="M184" s="82" t="s">
        <v>281</v>
      </c>
      <c r="N184" s="117">
        <v>9836</v>
      </c>
      <c r="O184" s="117">
        <v>13261</v>
      </c>
      <c r="P184" s="117">
        <v>12061</v>
      </c>
      <c r="Q184" s="117">
        <v>9463</v>
      </c>
      <c r="S184" s="84"/>
      <c r="T184" s="84">
        <v>1.4757</v>
      </c>
      <c r="U184" s="84">
        <v>0.24479999999999999</v>
      </c>
      <c r="V184" s="84">
        <v>1.2060999999999999</v>
      </c>
      <c r="W184" s="84">
        <v>0.86699999999999999</v>
      </c>
      <c r="X184" s="84">
        <v>0</v>
      </c>
      <c r="Z184" s="117">
        <f t="shared" si="1"/>
        <v>14757</v>
      </c>
      <c r="AA184" s="117">
        <f t="shared" si="2"/>
        <v>2448</v>
      </c>
      <c r="AB184" s="117">
        <f t="shared" si="3"/>
        <v>12061</v>
      </c>
      <c r="AC184" s="117">
        <f t="shared" si="4"/>
        <v>8670</v>
      </c>
      <c r="AD184" s="117">
        <f t="shared" si="5"/>
        <v>0</v>
      </c>
    </row>
    <row r="185" spans="1:30">
      <c r="A185" s="82" t="s">
        <v>282</v>
      </c>
      <c r="B185" s="117">
        <v>14248</v>
      </c>
      <c r="C185" s="117">
        <v>19121</v>
      </c>
      <c r="D185" s="117">
        <v>14847.999999999998</v>
      </c>
      <c r="E185" s="117">
        <v>14358</v>
      </c>
      <c r="F185" s="117"/>
      <c r="G185" s="82" t="s">
        <v>282</v>
      </c>
      <c r="H185" s="117">
        <v>2298</v>
      </c>
      <c r="I185" s="117">
        <v>2700</v>
      </c>
      <c r="J185" s="117">
        <v>2421</v>
      </c>
      <c r="K185" s="117">
        <v>3192.9999999999995</v>
      </c>
      <c r="L185" s="84"/>
      <c r="M185" s="82" t="s">
        <v>282</v>
      </c>
      <c r="N185" s="117">
        <v>10282</v>
      </c>
      <c r="O185" s="117">
        <v>14100</v>
      </c>
      <c r="P185" s="117">
        <v>12090</v>
      </c>
      <c r="Q185" s="117">
        <v>9718</v>
      </c>
      <c r="S185" s="84"/>
      <c r="T185" s="84">
        <v>1.4847999999999999</v>
      </c>
      <c r="U185" s="84">
        <v>0.24210000000000001</v>
      </c>
      <c r="V185" s="84">
        <v>1.2090000000000001</v>
      </c>
      <c r="W185" s="84">
        <v>0.87790000000000001</v>
      </c>
      <c r="X185" s="84">
        <v>0</v>
      </c>
      <c r="Z185" s="117">
        <f t="shared" si="1"/>
        <v>14847.999999999998</v>
      </c>
      <c r="AA185" s="117">
        <f t="shared" si="2"/>
        <v>2421</v>
      </c>
      <c r="AB185" s="117">
        <f t="shared" si="3"/>
        <v>12090</v>
      </c>
      <c r="AC185" s="117">
        <f t="shared" si="4"/>
        <v>8779</v>
      </c>
      <c r="AD185" s="117">
        <f t="shared" si="5"/>
        <v>0</v>
      </c>
    </row>
    <row r="186" spans="1:30">
      <c r="A186" s="82" t="s">
        <v>283</v>
      </c>
      <c r="B186" s="117">
        <v>14807.999999999998</v>
      </c>
      <c r="C186" s="117">
        <v>20414</v>
      </c>
      <c r="D186" s="117">
        <v>15132.000000000002</v>
      </c>
      <c r="E186" s="117">
        <v>14175</v>
      </c>
      <c r="F186" s="84"/>
      <c r="G186" s="82" t="s">
        <v>283</v>
      </c>
      <c r="H186" s="117">
        <v>2340</v>
      </c>
      <c r="I186" s="117">
        <v>2838</v>
      </c>
      <c r="J186" s="117">
        <v>2412</v>
      </c>
      <c r="K186" s="117">
        <v>3181</v>
      </c>
      <c r="L186" s="84"/>
      <c r="M186" s="82" t="s">
        <v>283</v>
      </c>
      <c r="N186" s="117">
        <v>10749</v>
      </c>
      <c r="O186" s="117">
        <v>14947.999999999998</v>
      </c>
      <c r="P186" s="117">
        <v>12266</v>
      </c>
      <c r="Q186" s="117">
        <v>9932</v>
      </c>
      <c r="S186" s="84"/>
      <c r="T186" s="84">
        <v>1.5132000000000001</v>
      </c>
      <c r="U186" s="84">
        <v>0.2412</v>
      </c>
      <c r="V186" s="84">
        <v>1.2265999999999999</v>
      </c>
      <c r="W186" s="84">
        <v>0.90400000000000003</v>
      </c>
      <c r="X186" s="84">
        <v>0</v>
      </c>
      <c r="Z186" s="117">
        <f t="shared" si="1"/>
        <v>15132.000000000002</v>
      </c>
      <c r="AA186" s="117">
        <f t="shared" si="2"/>
        <v>2412</v>
      </c>
      <c r="AB186" s="117">
        <f t="shared" si="3"/>
        <v>12266</v>
      </c>
      <c r="AC186" s="117">
        <f t="shared" si="4"/>
        <v>9040</v>
      </c>
      <c r="AD186" s="117">
        <f t="shared" si="5"/>
        <v>0</v>
      </c>
    </row>
    <row r="187" spans="1:30">
      <c r="A187" s="82" t="s">
        <v>284</v>
      </c>
      <c r="B187" s="117">
        <v>15121</v>
      </c>
      <c r="C187" s="117">
        <v>21555</v>
      </c>
      <c r="D187" s="117">
        <v>15407</v>
      </c>
      <c r="E187" s="117">
        <v>14047</v>
      </c>
      <c r="F187" s="84"/>
      <c r="G187" s="82" t="s">
        <v>284</v>
      </c>
      <c r="H187" s="117">
        <v>2356</v>
      </c>
      <c r="I187" s="117">
        <v>2977</v>
      </c>
      <c r="J187" s="117">
        <v>2398</v>
      </c>
      <c r="K187" s="117">
        <v>3160</v>
      </c>
      <c r="L187" s="84"/>
      <c r="M187" s="82" t="s">
        <v>284</v>
      </c>
      <c r="N187" s="117">
        <v>11157</v>
      </c>
      <c r="O187" s="117">
        <v>15853</v>
      </c>
      <c r="P187" s="117">
        <v>12434</v>
      </c>
      <c r="Q187" s="117">
        <v>10060</v>
      </c>
      <c r="S187" s="84"/>
      <c r="T187" s="84">
        <v>1.5407</v>
      </c>
      <c r="U187" s="84">
        <v>0.23980000000000001</v>
      </c>
      <c r="V187" s="84">
        <v>1.2434000000000001</v>
      </c>
      <c r="W187" s="84">
        <v>0.93100000000000005</v>
      </c>
      <c r="X187" s="84">
        <v>0</v>
      </c>
      <c r="Z187" s="117">
        <f t="shared" si="1"/>
        <v>15407</v>
      </c>
      <c r="AA187" s="117">
        <f t="shared" si="2"/>
        <v>2398</v>
      </c>
      <c r="AB187" s="117">
        <f t="shared" si="3"/>
        <v>12434</v>
      </c>
      <c r="AC187" s="117">
        <f t="shared" si="4"/>
        <v>9310</v>
      </c>
      <c r="AD187" s="117">
        <f t="shared" si="5"/>
        <v>0</v>
      </c>
    </row>
    <row r="188" spans="1:30">
      <c r="A188" s="82" t="s">
        <v>285</v>
      </c>
      <c r="B188" s="117">
        <v>15297</v>
      </c>
      <c r="C188" s="117">
        <v>22727</v>
      </c>
      <c r="D188" s="117">
        <v>15457</v>
      </c>
      <c r="E188" s="117">
        <v>13768</v>
      </c>
      <c r="F188" s="84"/>
      <c r="G188" s="82" t="s">
        <v>285</v>
      </c>
      <c r="H188" s="117">
        <v>2360</v>
      </c>
      <c r="I188" s="117">
        <v>3119</v>
      </c>
      <c r="J188" s="117">
        <v>2384</v>
      </c>
      <c r="K188" s="117">
        <v>3123</v>
      </c>
      <c r="L188" s="84"/>
      <c r="M188" s="82" t="s">
        <v>285</v>
      </c>
      <c r="N188" s="117">
        <v>11454</v>
      </c>
      <c r="O188" s="117">
        <v>16712</v>
      </c>
      <c r="P188" s="117">
        <v>12521</v>
      </c>
      <c r="Q188" s="117">
        <v>10109</v>
      </c>
      <c r="S188" s="84"/>
      <c r="T188" s="84">
        <v>1.5457000000000001</v>
      </c>
      <c r="U188" s="84">
        <v>0.2384</v>
      </c>
      <c r="V188" s="84">
        <v>1.2521</v>
      </c>
      <c r="W188" s="84">
        <v>0.95169999999999999</v>
      </c>
      <c r="X188" s="84">
        <v>0</v>
      </c>
      <c r="Z188" s="117">
        <f t="shared" si="1"/>
        <v>15457</v>
      </c>
      <c r="AA188" s="117">
        <f t="shared" si="2"/>
        <v>2384</v>
      </c>
      <c r="AB188" s="117">
        <f t="shared" si="3"/>
        <v>12521</v>
      </c>
      <c r="AC188" s="117">
        <f t="shared" si="4"/>
        <v>9517</v>
      </c>
      <c r="AD188" s="117">
        <f t="shared" si="5"/>
        <v>0</v>
      </c>
    </row>
    <row r="189" spans="1:30">
      <c r="A189" s="82" t="s">
        <v>286</v>
      </c>
      <c r="B189" s="117">
        <v>15660</v>
      </c>
      <c r="C189" s="117">
        <v>23918</v>
      </c>
      <c r="D189" s="117">
        <v>15437</v>
      </c>
      <c r="E189" s="117">
        <v>13498.000000000002</v>
      </c>
      <c r="F189" s="84"/>
      <c r="G189" s="82" t="s">
        <v>286</v>
      </c>
      <c r="H189" s="117">
        <v>2375</v>
      </c>
      <c r="I189" s="117">
        <v>3285</v>
      </c>
      <c r="J189" s="117">
        <v>2347</v>
      </c>
      <c r="K189" s="117">
        <v>3068</v>
      </c>
      <c r="L189" s="84"/>
      <c r="M189" s="82" t="s">
        <v>286</v>
      </c>
      <c r="N189" s="117">
        <v>11692</v>
      </c>
      <c r="O189" s="117">
        <v>17359</v>
      </c>
      <c r="P189" s="117">
        <v>12444</v>
      </c>
      <c r="Q189" s="117">
        <v>10132.000000000002</v>
      </c>
      <c r="S189" s="84"/>
      <c r="T189" s="84">
        <v>1.5437000000000001</v>
      </c>
      <c r="U189" s="84">
        <v>0.23469999999999999</v>
      </c>
      <c r="V189" s="84">
        <v>1.2444</v>
      </c>
      <c r="W189" s="84">
        <v>0.96560000000000001</v>
      </c>
      <c r="X189" s="84">
        <v>0</v>
      </c>
      <c r="Z189" s="117">
        <f t="shared" si="1"/>
        <v>15437</v>
      </c>
      <c r="AA189" s="117">
        <f t="shared" si="2"/>
        <v>2347</v>
      </c>
      <c r="AB189" s="117">
        <f t="shared" si="3"/>
        <v>12444</v>
      </c>
      <c r="AC189" s="117">
        <f t="shared" si="4"/>
        <v>9656</v>
      </c>
      <c r="AD189" s="117">
        <f t="shared" si="5"/>
        <v>0</v>
      </c>
    </row>
    <row r="190" spans="1:30">
      <c r="A190" s="82" t="s">
        <v>287</v>
      </c>
      <c r="B190" s="117">
        <v>16046</v>
      </c>
      <c r="C190" s="117">
        <v>24790</v>
      </c>
      <c r="D190" s="117">
        <v>15483</v>
      </c>
      <c r="E190" s="117">
        <v>13293</v>
      </c>
      <c r="F190" s="84"/>
      <c r="G190" s="82" t="s">
        <v>287</v>
      </c>
      <c r="H190" s="117">
        <v>2401</v>
      </c>
      <c r="I190" s="117">
        <v>3417</v>
      </c>
      <c r="J190" s="117">
        <v>2348</v>
      </c>
      <c r="K190" s="117">
        <v>3039</v>
      </c>
      <c r="L190" s="84"/>
      <c r="M190" s="82" t="s">
        <v>287</v>
      </c>
      <c r="N190" s="117">
        <v>12060</v>
      </c>
      <c r="O190" s="117">
        <v>17823</v>
      </c>
      <c r="P190" s="117">
        <v>12437</v>
      </c>
      <c r="Q190" s="117">
        <v>10216</v>
      </c>
      <c r="S190" s="84"/>
      <c r="T190" s="84">
        <v>1.5483</v>
      </c>
      <c r="U190" s="84">
        <v>0.23480000000000001</v>
      </c>
      <c r="V190" s="84">
        <v>1.2437</v>
      </c>
      <c r="W190" s="84">
        <v>0.97470000000000001</v>
      </c>
      <c r="X190" s="84">
        <v>0</v>
      </c>
      <c r="Z190" s="117">
        <f t="shared" si="1"/>
        <v>15483</v>
      </c>
      <c r="AA190" s="117">
        <f t="shared" si="2"/>
        <v>2348</v>
      </c>
      <c r="AB190" s="117">
        <f t="shared" si="3"/>
        <v>12437</v>
      </c>
      <c r="AC190" s="117">
        <f t="shared" si="4"/>
        <v>9747</v>
      </c>
      <c r="AD190" s="117">
        <f t="shared" si="5"/>
        <v>0</v>
      </c>
    </row>
    <row r="191" spans="1:30">
      <c r="A191" s="82" t="s">
        <v>288</v>
      </c>
      <c r="B191" s="117">
        <v>16425</v>
      </c>
      <c r="C191" s="117">
        <v>25503</v>
      </c>
      <c r="D191" s="117">
        <v>15450</v>
      </c>
      <c r="E191" s="117">
        <v>13056.000000000002</v>
      </c>
      <c r="F191" s="84"/>
      <c r="G191" s="82" t="s">
        <v>288</v>
      </c>
      <c r="H191" s="117">
        <v>2419</v>
      </c>
      <c r="I191" s="117">
        <v>3517</v>
      </c>
      <c r="J191" s="117">
        <v>2343</v>
      </c>
      <c r="K191" s="117">
        <v>3027.0000000000005</v>
      </c>
      <c r="L191" s="84"/>
      <c r="M191" s="82" t="s">
        <v>288</v>
      </c>
      <c r="N191" s="117">
        <v>12315</v>
      </c>
      <c r="O191" s="117">
        <v>18000</v>
      </c>
      <c r="P191" s="117">
        <v>12372</v>
      </c>
      <c r="Q191" s="117">
        <v>10201</v>
      </c>
      <c r="S191" s="84"/>
      <c r="T191" s="84">
        <v>1.5449999999999999</v>
      </c>
      <c r="U191" s="84">
        <v>0.23430000000000001</v>
      </c>
      <c r="V191" s="84">
        <v>1.2372000000000001</v>
      </c>
      <c r="W191" s="84">
        <v>0.98160000000000003</v>
      </c>
      <c r="X191" s="84">
        <v>0</v>
      </c>
      <c r="Z191" s="117">
        <f t="shared" si="1"/>
        <v>15450</v>
      </c>
      <c r="AA191" s="117">
        <f t="shared" si="2"/>
        <v>2343</v>
      </c>
      <c r="AB191" s="117">
        <f t="shared" si="3"/>
        <v>12372</v>
      </c>
      <c r="AC191" s="117">
        <f t="shared" si="4"/>
        <v>9816</v>
      </c>
      <c r="AD191" s="117">
        <f t="shared" si="5"/>
        <v>0</v>
      </c>
    </row>
    <row r="192" spans="1:30">
      <c r="A192" s="82" t="s">
        <v>289</v>
      </c>
      <c r="B192" s="117">
        <v>16601</v>
      </c>
      <c r="C192" s="117">
        <v>25733</v>
      </c>
      <c r="D192" s="117">
        <v>15321</v>
      </c>
      <c r="E192" s="117">
        <v>12965</v>
      </c>
      <c r="F192" s="84"/>
      <c r="G192" s="82" t="s">
        <v>289</v>
      </c>
      <c r="H192" s="117">
        <v>2437</v>
      </c>
      <c r="I192" s="117">
        <v>3579</v>
      </c>
      <c r="J192" s="117">
        <v>2328</v>
      </c>
      <c r="K192" s="117">
        <v>3032.0000000000005</v>
      </c>
      <c r="L192" s="84"/>
      <c r="M192" s="82" t="s">
        <v>289</v>
      </c>
      <c r="N192" s="117">
        <v>12652.000000000002</v>
      </c>
      <c r="O192" s="117">
        <v>18015</v>
      </c>
      <c r="P192" s="117">
        <v>12234</v>
      </c>
      <c r="Q192" s="117">
        <v>10165</v>
      </c>
      <c r="S192" s="84"/>
      <c r="T192" s="84">
        <v>1.5321</v>
      </c>
      <c r="U192" s="84">
        <v>0.23280000000000001</v>
      </c>
      <c r="V192" s="84">
        <v>1.2234</v>
      </c>
      <c r="W192" s="84">
        <v>0.98119999999999996</v>
      </c>
      <c r="X192" s="84">
        <v>0</v>
      </c>
      <c r="Z192" s="117">
        <f t="shared" si="1"/>
        <v>15321</v>
      </c>
      <c r="AA192" s="117">
        <f t="shared" si="2"/>
        <v>2328</v>
      </c>
      <c r="AB192" s="117">
        <f t="shared" si="3"/>
        <v>12234</v>
      </c>
      <c r="AC192" s="117">
        <f t="shared" si="4"/>
        <v>9812</v>
      </c>
      <c r="AD192" s="117">
        <f t="shared" si="5"/>
        <v>0</v>
      </c>
    </row>
    <row r="193" spans="1:30">
      <c r="A193" s="82" t="s">
        <v>290</v>
      </c>
      <c r="B193" s="117">
        <v>16469</v>
      </c>
      <c r="C193" s="117">
        <v>25714</v>
      </c>
      <c r="D193" s="117">
        <v>15317</v>
      </c>
      <c r="E193" s="117">
        <v>13136.000000000002</v>
      </c>
      <c r="F193" s="84"/>
      <c r="G193" s="82" t="s">
        <v>290</v>
      </c>
      <c r="H193" s="117">
        <v>2414</v>
      </c>
      <c r="I193" s="117">
        <v>3573</v>
      </c>
      <c r="J193" s="117">
        <v>2313</v>
      </c>
      <c r="K193" s="117">
        <v>3035</v>
      </c>
      <c r="L193" s="84"/>
      <c r="M193" s="82" t="s">
        <v>290</v>
      </c>
      <c r="N193" s="117">
        <v>12557</v>
      </c>
      <c r="O193" s="117">
        <v>17837</v>
      </c>
      <c r="P193" s="117">
        <v>12224</v>
      </c>
      <c r="Q193" s="117">
        <v>10118</v>
      </c>
      <c r="S193" s="84"/>
      <c r="T193" s="84">
        <v>1.5317000000000001</v>
      </c>
      <c r="U193" s="84">
        <v>0.23130000000000001</v>
      </c>
      <c r="V193" s="84">
        <v>1.2223999999999999</v>
      </c>
      <c r="W193" s="84">
        <v>0.98319999999999996</v>
      </c>
      <c r="X193" s="84">
        <v>0</v>
      </c>
      <c r="Z193" s="117">
        <f t="shared" si="1"/>
        <v>15317</v>
      </c>
      <c r="AA193" s="117">
        <f t="shared" si="2"/>
        <v>2313</v>
      </c>
      <c r="AB193" s="117">
        <f t="shared" si="3"/>
        <v>12224</v>
      </c>
      <c r="AC193" s="117">
        <f t="shared" si="4"/>
        <v>9832</v>
      </c>
      <c r="AD193" s="117">
        <f t="shared" si="5"/>
        <v>0</v>
      </c>
    </row>
    <row r="194" spans="1:30">
      <c r="A194" s="82" t="s">
        <v>291</v>
      </c>
      <c r="B194" s="117">
        <v>16080.000000000002</v>
      </c>
      <c r="C194" s="117">
        <v>25222.000000000004</v>
      </c>
      <c r="D194" s="117">
        <v>15621</v>
      </c>
      <c r="E194" s="117">
        <v>14116</v>
      </c>
      <c r="F194" s="84"/>
      <c r="G194" s="82" t="s">
        <v>291</v>
      </c>
      <c r="H194" s="117">
        <v>2373</v>
      </c>
      <c r="I194" s="117">
        <v>3534</v>
      </c>
      <c r="J194" s="117">
        <v>2316</v>
      </c>
      <c r="K194" s="117">
        <v>3062.0000000000005</v>
      </c>
      <c r="L194" s="84"/>
      <c r="M194" s="82" t="s">
        <v>291</v>
      </c>
      <c r="N194" s="117">
        <v>12150</v>
      </c>
      <c r="O194" s="117">
        <v>17210</v>
      </c>
      <c r="P194" s="117">
        <v>12371</v>
      </c>
      <c r="Q194" s="117">
        <v>10498</v>
      </c>
      <c r="S194" s="84"/>
      <c r="T194" s="84">
        <v>1.5621</v>
      </c>
      <c r="U194" s="84">
        <v>0.2316</v>
      </c>
      <c r="V194" s="84">
        <v>1.2371000000000001</v>
      </c>
      <c r="W194" s="84">
        <v>0.99229999999999996</v>
      </c>
      <c r="X194" s="84">
        <v>0</v>
      </c>
      <c r="Z194" s="117">
        <f t="shared" si="1"/>
        <v>15621</v>
      </c>
      <c r="AA194" s="117">
        <f t="shared" si="2"/>
        <v>2316</v>
      </c>
      <c r="AB194" s="117">
        <f t="shared" si="3"/>
        <v>12371</v>
      </c>
      <c r="AC194" s="117">
        <f t="shared" si="4"/>
        <v>9923</v>
      </c>
      <c r="AD194" s="117">
        <f t="shared" si="5"/>
        <v>0</v>
      </c>
    </row>
    <row r="195" spans="1:30">
      <c r="A195" s="82" t="s">
        <v>292</v>
      </c>
      <c r="B195" s="117">
        <v>15541</v>
      </c>
      <c r="C195" s="117">
        <v>24230.999999999996</v>
      </c>
      <c r="D195" s="117">
        <v>16242</v>
      </c>
      <c r="E195" s="117">
        <v>14772</v>
      </c>
      <c r="F195" s="84"/>
      <c r="G195" s="82" t="s">
        <v>292</v>
      </c>
      <c r="H195" s="117">
        <v>2321</v>
      </c>
      <c r="I195" s="117">
        <v>3400.0000000000005</v>
      </c>
      <c r="J195" s="117">
        <v>2420</v>
      </c>
      <c r="K195" s="117">
        <v>3216</v>
      </c>
      <c r="L195" s="84"/>
      <c r="M195" s="82" t="s">
        <v>292</v>
      </c>
      <c r="N195" s="117">
        <v>12047.000000000002</v>
      </c>
      <c r="O195" s="117">
        <v>16562</v>
      </c>
      <c r="P195" s="117">
        <v>12617</v>
      </c>
      <c r="Q195" s="117">
        <v>10852</v>
      </c>
      <c r="S195" s="84"/>
      <c r="T195" s="84">
        <v>1.6242000000000001</v>
      </c>
      <c r="U195" s="84">
        <v>0.24199999999999999</v>
      </c>
      <c r="V195" s="84">
        <v>1.2617</v>
      </c>
      <c r="W195" s="84">
        <v>1.0464</v>
      </c>
      <c r="X195" s="84">
        <v>0</v>
      </c>
      <c r="Z195" s="117">
        <f t="shared" si="1"/>
        <v>16242</v>
      </c>
      <c r="AA195" s="117">
        <f t="shared" si="2"/>
        <v>2420</v>
      </c>
      <c r="AB195" s="117">
        <f t="shared" si="3"/>
        <v>12617</v>
      </c>
      <c r="AC195" s="117">
        <f t="shared" si="4"/>
        <v>10464</v>
      </c>
      <c r="AD195" s="117">
        <f t="shared" si="5"/>
        <v>0</v>
      </c>
    </row>
    <row r="196" spans="1:30">
      <c r="A196" s="82" t="s">
        <v>293</v>
      </c>
      <c r="B196" s="117">
        <v>15780</v>
      </c>
      <c r="C196" s="117">
        <v>23243</v>
      </c>
      <c r="D196" s="117">
        <v>15843</v>
      </c>
      <c r="E196" s="117">
        <v>14608.000000000002</v>
      </c>
      <c r="F196" s="84"/>
      <c r="G196" s="82" t="s">
        <v>293</v>
      </c>
      <c r="H196" s="117">
        <v>2366</v>
      </c>
      <c r="I196" s="117">
        <v>3270</v>
      </c>
      <c r="J196" s="117">
        <v>2405</v>
      </c>
      <c r="K196" s="117">
        <v>3229</v>
      </c>
      <c r="L196" s="84"/>
      <c r="M196" s="82" t="s">
        <v>293</v>
      </c>
      <c r="N196" s="117">
        <v>12622</v>
      </c>
      <c r="O196" s="117">
        <v>16187</v>
      </c>
      <c r="P196" s="117">
        <v>12440</v>
      </c>
      <c r="Q196" s="117">
        <v>10682</v>
      </c>
      <c r="S196" s="84"/>
      <c r="T196" s="84">
        <v>1.5843</v>
      </c>
      <c r="U196" s="84">
        <v>0.24049999999999999</v>
      </c>
      <c r="V196" s="84">
        <v>1.244</v>
      </c>
      <c r="W196" s="84">
        <v>1.0306999999999999</v>
      </c>
      <c r="X196" s="84">
        <v>0</v>
      </c>
      <c r="Z196" s="117">
        <f t="shared" si="1"/>
        <v>15843</v>
      </c>
      <c r="AA196" s="117">
        <f t="shared" si="2"/>
        <v>2405</v>
      </c>
      <c r="AB196" s="117">
        <f t="shared" si="3"/>
        <v>12440</v>
      </c>
      <c r="AC196" s="117">
        <f t="shared" si="4"/>
        <v>10307</v>
      </c>
      <c r="AD196" s="117">
        <f t="shared" si="5"/>
        <v>0</v>
      </c>
    </row>
    <row r="197" spans="1:30">
      <c r="A197" s="82" t="s">
        <v>294</v>
      </c>
      <c r="B197" s="117">
        <v>15149</v>
      </c>
      <c r="C197" s="117">
        <v>22555</v>
      </c>
      <c r="D197" s="117">
        <v>15323</v>
      </c>
      <c r="E197" s="117">
        <v>14461</v>
      </c>
      <c r="F197" s="84"/>
      <c r="G197" s="82" t="s">
        <v>294</v>
      </c>
      <c r="H197" s="117">
        <v>2347</v>
      </c>
      <c r="I197" s="117">
        <v>3219</v>
      </c>
      <c r="J197" s="117">
        <v>2349</v>
      </c>
      <c r="K197" s="117">
        <v>3202</v>
      </c>
      <c r="L197" s="84"/>
      <c r="M197" s="82" t="s">
        <v>294</v>
      </c>
      <c r="N197" s="117">
        <v>12304</v>
      </c>
      <c r="O197" s="117">
        <v>15783</v>
      </c>
      <c r="P197" s="117">
        <v>12190</v>
      </c>
      <c r="Q197" s="117">
        <v>10488</v>
      </c>
      <c r="S197" s="84"/>
      <c r="T197" s="84">
        <v>1.5323</v>
      </c>
      <c r="U197" s="84">
        <v>0.2349</v>
      </c>
      <c r="V197" s="84">
        <v>1.2190000000000001</v>
      </c>
      <c r="W197" s="84">
        <v>0.98709999999999998</v>
      </c>
      <c r="X197" s="84">
        <v>0</v>
      </c>
      <c r="Z197" s="117">
        <f t="shared" si="1"/>
        <v>15323</v>
      </c>
      <c r="AA197" s="117">
        <f t="shared" si="2"/>
        <v>2349</v>
      </c>
      <c r="AB197" s="117">
        <f t="shared" si="3"/>
        <v>12190</v>
      </c>
      <c r="AC197" s="117">
        <f t="shared" si="4"/>
        <v>9871</v>
      </c>
      <c r="AD197" s="117">
        <f t="shared" si="5"/>
        <v>0</v>
      </c>
    </row>
    <row r="198" spans="1:30">
      <c r="A198" s="82" t="s">
        <v>295</v>
      </c>
      <c r="B198" s="117">
        <v>13504</v>
      </c>
      <c r="C198" s="117">
        <v>20644.999999999996</v>
      </c>
      <c r="D198" s="117">
        <v>14281</v>
      </c>
      <c r="E198" s="117">
        <v>14047</v>
      </c>
      <c r="F198" s="84"/>
      <c r="G198" s="82" t="s">
        <v>295</v>
      </c>
      <c r="H198" s="117">
        <v>2197</v>
      </c>
      <c r="I198" s="117">
        <v>3016</v>
      </c>
      <c r="J198" s="117">
        <v>2265</v>
      </c>
      <c r="K198" s="117">
        <v>3169</v>
      </c>
      <c r="L198" s="84"/>
      <c r="M198" s="82" t="s">
        <v>295</v>
      </c>
      <c r="N198" s="117">
        <v>11479</v>
      </c>
      <c r="O198" s="117">
        <v>14719</v>
      </c>
      <c r="P198" s="117">
        <v>11772</v>
      </c>
      <c r="Q198" s="117">
        <v>10162</v>
      </c>
      <c r="S198" s="84"/>
      <c r="T198" s="84">
        <v>1.4280999999999999</v>
      </c>
      <c r="U198" s="84">
        <v>0.22650000000000001</v>
      </c>
      <c r="V198" s="84">
        <v>1.1772</v>
      </c>
      <c r="W198" s="84">
        <v>0.91459999999999997</v>
      </c>
      <c r="X198" s="84">
        <v>0</v>
      </c>
      <c r="Z198" s="117">
        <f t="shared" si="1"/>
        <v>14281</v>
      </c>
      <c r="AA198" s="117">
        <f t="shared" si="2"/>
        <v>2265</v>
      </c>
      <c r="AB198" s="117">
        <f t="shared" si="3"/>
        <v>11772</v>
      </c>
      <c r="AC198" s="117">
        <f t="shared" si="4"/>
        <v>9146</v>
      </c>
      <c r="AD198" s="117">
        <f t="shared" si="5"/>
        <v>0</v>
      </c>
    </row>
    <row r="199" spans="1:30">
      <c r="A199" s="82" t="s">
        <v>296</v>
      </c>
      <c r="B199" s="117">
        <v>11608</v>
      </c>
      <c r="C199" s="117">
        <v>18212</v>
      </c>
      <c r="D199" s="117">
        <v>12869</v>
      </c>
      <c r="E199" s="117">
        <v>13280</v>
      </c>
      <c r="F199" s="84"/>
      <c r="G199" s="82" t="s">
        <v>296</v>
      </c>
      <c r="H199" s="117">
        <v>1991.9999999999998</v>
      </c>
      <c r="I199" s="117">
        <v>2753</v>
      </c>
      <c r="J199" s="117">
        <v>2134</v>
      </c>
      <c r="K199" s="117">
        <v>3074</v>
      </c>
      <c r="L199" s="84"/>
      <c r="M199" s="82" t="s">
        <v>296</v>
      </c>
      <c r="N199" s="117">
        <v>10565</v>
      </c>
      <c r="O199" s="117">
        <v>13488</v>
      </c>
      <c r="P199" s="117">
        <v>11083</v>
      </c>
      <c r="Q199" s="117">
        <v>9596</v>
      </c>
      <c r="S199" s="84"/>
      <c r="T199" s="84">
        <v>1.2868999999999999</v>
      </c>
      <c r="U199" s="84">
        <v>0.21340000000000001</v>
      </c>
      <c r="V199" s="84">
        <v>1.1083000000000001</v>
      </c>
      <c r="W199" s="84">
        <v>0.82350000000000001</v>
      </c>
      <c r="X199" s="84">
        <v>0</v>
      </c>
      <c r="Z199" s="117">
        <f t="shared" si="1"/>
        <v>12869</v>
      </c>
      <c r="AA199" s="117">
        <f t="shared" si="2"/>
        <v>2134</v>
      </c>
      <c r="AB199" s="117">
        <f t="shared" si="3"/>
        <v>11083</v>
      </c>
      <c r="AC199" s="117">
        <f t="shared" si="4"/>
        <v>8235</v>
      </c>
      <c r="AD199" s="117">
        <f t="shared" si="5"/>
        <v>0</v>
      </c>
    </row>
    <row r="200" spans="1:30">
      <c r="A200" s="115" t="s">
        <v>297</v>
      </c>
      <c r="B200" s="117">
        <v>10421</v>
      </c>
      <c r="C200" s="117">
        <v>16231</v>
      </c>
      <c r="D200" s="117">
        <v>11445</v>
      </c>
      <c r="E200" s="117">
        <v>12345</v>
      </c>
      <c r="F200" s="84"/>
      <c r="G200" s="115" t="s">
        <v>297</v>
      </c>
      <c r="H200" s="117">
        <v>1891</v>
      </c>
      <c r="I200" s="117">
        <v>2518.0000000000005</v>
      </c>
      <c r="J200" s="117">
        <v>2011</v>
      </c>
      <c r="K200" s="117">
        <v>2975</v>
      </c>
      <c r="L200" s="84"/>
      <c r="M200" s="115" t="s">
        <v>297</v>
      </c>
      <c r="N200" s="117">
        <v>9772</v>
      </c>
      <c r="O200" s="117">
        <v>12493</v>
      </c>
      <c r="P200" s="117">
        <v>10389</v>
      </c>
      <c r="Q200" s="117">
        <v>8939</v>
      </c>
      <c r="S200" s="84"/>
      <c r="T200" s="84">
        <v>1.1445000000000001</v>
      </c>
      <c r="U200" s="84">
        <v>0.2011</v>
      </c>
      <c r="V200" s="84">
        <v>1.0388999999999999</v>
      </c>
      <c r="W200" s="84">
        <v>0.7369</v>
      </c>
      <c r="X200" s="84">
        <v>0</v>
      </c>
      <c r="Z200" s="117">
        <f t="shared" si="1"/>
        <v>11445</v>
      </c>
      <c r="AA200" s="117">
        <f t="shared" si="2"/>
        <v>2011</v>
      </c>
      <c r="AB200" s="117">
        <f t="shared" si="3"/>
        <v>10389</v>
      </c>
      <c r="AC200" s="117">
        <f t="shared" si="4"/>
        <v>7369</v>
      </c>
      <c r="AD200" s="117">
        <f t="shared" si="5"/>
        <v>0</v>
      </c>
    </row>
    <row r="201" spans="1:30">
      <c r="A201" s="82" t="s">
        <v>298</v>
      </c>
      <c r="B201" s="117">
        <v>9871</v>
      </c>
      <c r="C201" s="117">
        <v>14993</v>
      </c>
      <c r="D201" s="117">
        <v>10637</v>
      </c>
      <c r="E201" s="117">
        <v>11623.000000000002</v>
      </c>
      <c r="F201" s="84"/>
      <c r="G201" s="82" t="s">
        <v>298</v>
      </c>
      <c r="H201" s="117">
        <v>1824</v>
      </c>
      <c r="I201" s="117">
        <v>2418</v>
      </c>
      <c r="J201" s="117">
        <v>2050</v>
      </c>
      <c r="K201" s="117">
        <v>2903</v>
      </c>
      <c r="L201" s="84"/>
      <c r="M201" s="82" t="s">
        <v>298</v>
      </c>
      <c r="N201" s="117">
        <v>9291</v>
      </c>
      <c r="O201" s="117">
        <v>11906.000000000002</v>
      </c>
      <c r="P201" s="117">
        <v>10009.999999999998</v>
      </c>
      <c r="Q201" s="117">
        <v>8382</v>
      </c>
      <c r="S201" s="84"/>
      <c r="T201" s="84">
        <v>1.0637000000000001</v>
      </c>
      <c r="U201" s="84">
        <v>0.20499999999999999</v>
      </c>
      <c r="V201" s="84">
        <v>1.0009999999999999</v>
      </c>
      <c r="W201" s="84">
        <v>0.65410000000000001</v>
      </c>
      <c r="X201" s="84">
        <v>0</v>
      </c>
      <c r="Z201" s="117">
        <f t="shared" si="1"/>
        <v>10637</v>
      </c>
      <c r="AA201" s="117">
        <f t="shared" si="2"/>
        <v>2050</v>
      </c>
      <c r="AB201" s="117">
        <f t="shared" si="3"/>
        <v>10009.999999999998</v>
      </c>
      <c r="AC201" s="117">
        <f t="shared" si="4"/>
        <v>6541</v>
      </c>
      <c r="AD201" s="117">
        <f t="shared" si="5"/>
        <v>0</v>
      </c>
    </row>
    <row r="202" spans="1:30">
      <c r="A202" s="82" t="s">
        <v>299</v>
      </c>
      <c r="B202" s="117">
        <v>9556</v>
      </c>
      <c r="C202" s="117">
        <v>14266</v>
      </c>
      <c r="D202" s="117">
        <v>10270.999999999998</v>
      </c>
      <c r="E202" s="117">
        <v>11189</v>
      </c>
      <c r="F202" s="84"/>
      <c r="G202" s="82" t="s">
        <v>299</v>
      </c>
      <c r="H202" s="117">
        <v>1789</v>
      </c>
      <c r="I202" s="117">
        <v>2346</v>
      </c>
      <c r="J202" s="117">
        <v>2038</v>
      </c>
      <c r="K202" s="117">
        <v>2870</v>
      </c>
      <c r="L202" s="84"/>
      <c r="M202" s="82" t="s">
        <v>299</v>
      </c>
      <c r="N202" s="117">
        <v>8905</v>
      </c>
      <c r="O202" s="117">
        <v>11420.999999999998</v>
      </c>
      <c r="P202" s="117">
        <v>9663</v>
      </c>
      <c r="Q202" s="117">
        <v>8050.0000000000009</v>
      </c>
      <c r="S202" s="84"/>
      <c r="T202" s="84">
        <v>1.0270999999999999</v>
      </c>
      <c r="U202" s="84">
        <v>0.20380000000000001</v>
      </c>
      <c r="V202" s="84">
        <v>0.96630000000000005</v>
      </c>
      <c r="W202" s="84">
        <v>0.62380000000000002</v>
      </c>
      <c r="X202" s="84">
        <v>0</v>
      </c>
      <c r="Z202" s="117">
        <f t="shared" si="1"/>
        <v>10270.999999999998</v>
      </c>
      <c r="AA202" s="117">
        <f t="shared" si="2"/>
        <v>2038</v>
      </c>
      <c r="AB202" s="117">
        <f t="shared" si="3"/>
        <v>9663</v>
      </c>
      <c r="AC202" s="117">
        <f t="shared" si="4"/>
        <v>6238</v>
      </c>
      <c r="AD202" s="117">
        <f t="shared" si="5"/>
        <v>0</v>
      </c>
    </row>
    <row r="203" spans="1:30">
      <c r="A203" s="82" t="s">
        <v>300</v>
      </c>
      <c r="B203" s="117">
        <v>9517</v>
      </c>
      <c r="C203" s="117">
        <v>13830</v>
      </c>
      <c r="D203" s="117">
        <v>10052.000000000002</v>
      </c>
      <c r="E203" s="117">
        <v>11020</v>
      </c>
      <c r="F203" s="84"/>
      <c r="G203" s="82" t="s">
        <v>300</v>
      </c>
      <c r="H203" s="117">
        <v>1780</v>
      </c>
      <c r="I203" s="117">
        <v>2306</v>
      </c>
      <c r="J203" s="117">
        <v>2038</v>
      </c>
      <c r="K203" s="117">
        <v>2834</v>
      </c>
      <c r="L203" s="84"/>
      <c r="M203" s="82" t="s">
        <v>300</v>
      </c>
      <c r="N203" s="117">
        <v>8715</v>
      </c>
      <c r="O203" s="117">
        <v>11210</v>
      </c>
      <c r="P203" s="117">
        <v>9411</v>
      </c>
      <c r="Q203" s="117">
        <v>7887</v>
      </c>
      <c r="S203" s="84"/>
      <c r="T203" s="84">
        <v>1.0052000000000001</v>
      </c>
      <c r="U203" s="84">
        <v>0.20380000000000001</v>
      </c>
      <c r="V203" s="84">
        <v>0.94110000000000005</v>
      </c>
      <c r="W203" s="84">
        <v>0.60070000000000001</v>
      </c>
      <c r="X203" s="84">
        <v>0</v>
      </c>
      <c r="Z203" s="117">
        <f t="shared" si="1"/>
        <v>10052.000000000002</v>
      </c>
      <c r="AA203" s="117">
        <f t="shared" si="2"/>
        <v>2038</v>
      </c>
      <c r="AB203" s="117">
        <f t="shared" si="3"/>
        <v>9411</v>
      </c>
      <c r="AC203" s="117">
        <f t="shared" si="4"/>
        <v>6007</v>
      </c>
      <c r="AD203" s="117">
        <f t="shared" si="5"/>
        <v>0</v>
      </c>
    </row>
    <row r="204" spans="1:30">
      <c r="A204" s="82" t="s">
        <v>301</v>
      </c>
      <c r="B204" s="117">
        <v>9746</v>
      </c>
      <c r="C204" s="117">
        <v>13768</v>
      </c>
      <c r="D204" s="117">
        <v>10013</v>
      </c>
      <c r="E204" s="117">
        <v>11119.000000000002</v>
      </c>
      <c r="F204" s="84"/>
      <c r="G204" s="82" t="s">
        <v>301</v>
      </c>
      <c r="H204" s="117">
        <v>1796</v>
      </c>
      <c r="I204" s="117">
        <v>2291</v>
      </c>
      <c r="J204" s="117">
        <v>2050</v>
      </c>
      <c r="K204" s="117">
        <v>2862</v>
      </c>
      <c r="L204" s="84"/>
      <c r="M204" s="82" t="s">
        <v>301</v>
      </c>
      <c r="N204" s="117">
        <v>8781</v>
      </c>
      <c r="O204" s="117">
        <v>11229</v>
      </c>
      <c r="P204" s="117">
        <v>9351</v>
      </c>
      <c r="Q204" s="117">
        <v>7843</v>
      </c>
      <c r="S204" s="84"/>
      <c r="T204" s="84">
        <v>1.0013000000000001</v>
      </c>
      <c r="U204" s="84">
        <v>0.20499999999999999</v>
      </c>
      <c r="V204" s="84">
        <v>0.93510000000000004</v>
      </c>
      <c r="W204" s="84">
        <v>0.58840000000000003</v>
      </c>
      <c r="X204" s="84">
        <v>0</v>
      </c>
      <c r="Z204" s="117">
        <f t="shared" si="1"/>
        <v>10013</v>
      </c>
      <c r="AA204" s="117">
        <f t="shared" si="2"/>
        <v>2050</v>
      </c>
      <c r="AB204" s="117">
        <f t="shared" si="3"/>
        <v>9351</v>
      </c>
      <c r="AC204" s="117">
        <f t="shared" si="4"/>
        <v>5884</v>
      </c>
      <c r="AD204" s="117">
        <f t="shared" si="5"/>
        <v>0</v>
      </c>
    </row>
    <row r="205" spans="1:30">
      <c r="A205" s="82" t="s">
        <v>302</v>
      </c>
      <c r="B205" s="117">
        <v>10748</v>
      </c>
      <c r="C205" s="117">
        <v>14225.000000000002</v>
      </c>
      <c r="D205" s="117">
        <v>10261</v>
      </c>
      <c r="E205" s="117">
        <v>11473</v>
      </c>
      <c r="F205" s="84"/>
      <c r="G205" s="82" t="s">
        <v>302</v>
      </c>
      <c r="H205" s="117">
        <v>1882</v>
      </c>
      <c r="I205" s="117">
        <v>2338</v>
      </c>
      <c r="J205" s="117">
        <v>2083</v>
      </c>
      <c r="K205" s="117">
        <v>2897</v>
      </c>
      <c r="L205" s="84"/>
      <c r="M205" s="82" t="s">
        <v>302</v>
      </c>
      <c r="N205" s="117">
        <v>9184</v>
      </c>
      <c r="O205" s="117">
        <v>11621</v>
      </c>
      <c r="P205" s="117">
        <v>9408</v>
      </c>
      <c r="Q205" s="117">
        <v>7973</v>
      </c>
      <c r="S205" s="84"/>
      <c r="T205" s="84">
        <v>1.0261</v>
      </c>
      <c r="U205" s="84">
        <v>0.20830000000000001</v>
      </c>
      <c r="V205" s="84">
        <v>0.94079999999999997</v>
      </c>
      <c r="W205" s="84">
        <v>0.58989999999999998</v>
      </c>
      <c r="X205" s="84">
        <v>0</v>
      </c>
      <c r="Z205" s="117">
        <f t="shared" si="1"/>
        <v>10261</v>
      </c>
      <c r="AA205" s="117">
        <f t="shared" si="2"/>
        <v>2083</v>
      </c>
      <c r="AB205" s="117">
        <f t="shared" si="3"/>
        <v>9408</v>
      </c>
      <c r="AC205" s="117">
        <f t="shared" si="4"/>
        <v>5899</v>
      </c>
      <c r="AD205" s="117">
        <f t="shared" si="5"/>
        <v>0</v>
      </c>
    </row>
    <row r="206" spans="1:30">
      <c r="A206" s="82" t="s">
        <v>303</v>
      </c>
      <c r="B206" s="117">
        <v>12825</v>
      </c>
      <c r="C206" s="117">
        <v>15278</v>
      </c>
      <c r="D206" s="117">
        <v>11387</v>
      </c>
      <c r="E206" s="117">
        <v>12362</v>
      </c>
      <c r="F206" s="84"/>
      <c r="G206" s="82" t="s">
        <v>303</v>
      </c>
      <c r="H206" s="117">
        <v>2082</v>
      </c>
      <c r="I206" s="117">
        <v>2404</v>
      </c>
      <c r="J206" s="117">
        <v>2229</v>
      </c>
      <c r="K206" s="117">
        <v>2998</v>
      </c>
      <c r="L206" s="84"/>
      <c r="M206" s="82" t="s">
        <v>303</v>
      </c>
      <c r="N206" s="117">
        <v>9962</v>
      </c>
      <c r="O206" s="117">
        <v>12062</v>
      </c>
      <c r="P206" s="117">
        <v>9790</v>
      </c>
      <c r="Q206" s="117">
        <v>8383</v>
      </c>
      <c r="S206" s="84"/>
      <c r="T206" s="84">
        <v>1.1387</v>
      </c>
      <c r="U206" s="84">
        <v>0.22289999999999999</v>
      </c>
      <c r="V206" s="84">
        <v>0.97899999999999998</v>
      </c>
      <c r="W206" s="84">
        <v>0.63590000000000002</v>
      </c>
      <c r="X206" s="84">
        <v>0</v>
      </c>
      <c r="Z206" s="117">
        <f t="shared" si="1"/>
        <v>11387</v>
      </c>
      <c r="AA206" s="117">
        <f t="shared" si="2"/>
        <v>2229</v>
      </c>
      <c r="AB206" s="117">
        <f t="shared" si="3"/>
        <v>9790</v>
      </c>
      <c r="AC206" s="117">
        <f t="shared" si="4"/>
        <v>6359</v>
      </c>
      <c r="AD206" s="117">
        <f t="shared" si="5"/>
        <v>0</v>
      </c>
    </row>
    <row r="207" spans="1:30">
      <c r="A207" s="82" t="s">
        <v>304</v>
      </c>
      <c r="B207" s="117">
        <v>13965</v>
      </c>
      <c r="C207" s="117">
        <v>16170</v>
      </c>
      <c r="D207" s="117">
        <v>13473</v>
      </c>
      <c r="E207" s="117">
        <v>13640.000000000002</v>
      </c>
      <c r="F207" s="84"/>
      <c r="G207" s="82" t="s">
        <v>304</v>
      </c>
      <c r="H207" s="117">
        <v>2234</v>
      </c>
      <c r="I207" s="117">
        <v>2489</v>
      </c>
      <c r="J207" s="117">
        <v>2527</v>
      </c>
      <c r="K207" s="117">
        <v>3140</v>
      </c>
      <c r="L207" s="84"/>
      <c r="M207" s="82" t="s">
        <v>304</v>
      </c>
      <c r="N207" s="117">
        <v>9982</v>
      </c>
      <c r="O207" s="117">
        <v>12420</v>
      </c>
      <c r="P207" s="117">
        <v>10579</v>
      </c>
      <c r="Q207" s="117">
        <v>8953</v>
      </c>
      <c r="S207" s="84"/>
      <c r="T207" s="84">
        <v>1.3472999999999999</v>
      </c>
      <c r="U207" s="84">
        <v>0.25269999999999998</v>
      </c>
      <c r="V207" s="84">
        <v>1.0579000000000001</v>
      </c>
      <c r="W207" s="84">
        <v>0.73760000000000003</v>
      </c>
      <c r="X207" s="84">
        <v>0</v>
      </c>
      <c r="Z207" s="117">
        <f t="shared" si="1"/>
        <v>13473</v>
      </c>
      <c r="AA207" s="117">
        <f t="shared" si="2"/>
        <v>2527</v>
      </c>
      <c r="AB207" s="117">
        <f t="shared" si="3"/>
        <v>10579</v>
      </c>
      <c r="AC207" s="117">
        <f t="shared" si="4"/>
        <v>7376</v>
      </c>
      <c r="AD207" s="117">
        <f t="shared" si="5"/>
        <v>0</v>
      </c>
    </row>
    <row r="208" spans="1:30">
      <c r="A208" s="82" t="s">
        <v>305</v>
      </c>
      <c r="B208" s="117">
        <v>14295</v>
      </c>
      <c r="C208" s="117">
        <v>17410</v>
      </c>
      <c r="D208" s="117">
        <v>14214</v>
      </c>
      <c r="E208" s="117">
        <v>14577</v>
      </c>
      <c r="F208" s="84"/>
      <c r="G208" s="82" t="s">
        <v>305</v>
      </c>
      <c r="H208" s="117">
        <v>2271</v>
      </c>
      <c r="I208" s="117">
        <v>2619</v>
      </c>
      <c r="J208" s="117">
        <v>2667</v>
      </c>
      <c r="K208" s="117">
        <v>3267</v>
      </c>
      <c r="L208" s="84"/>
      <c r="M208" s="82" t="s">
        <v>305</v>
      </c>
      <c r="N208" s="117">
        <v>9852</v>
      </c>
      <c r="O208" s="117">
        <v>13207</v>
      </c>
      <c r="P208" s="117">
        <v>10786</v>
      </c>
      <c r="Q208" s="117">
        <v>9372</v>
      </c>
      <c r="S208" s="84"/>
      <c r="T208" s="84">
        <v>1.4214</v>
      </c>
      <c r="U208" s="84">
        <v>0.26669999999999999</v>
      </c>
      <c r="V208" s="84">
        <v>1.0786</v>
      </c>
      <c r="W208" s="84">
        <v>0.76039999999999996</v>
      </c>
      <c r="X208" s="84">
        <v>0</v>
      </c>
      <c r="Z208" s="117">
        <f t="shared" si="1"/>
        <v>14214</v>
      </c>
      <c r="AA208" s="117">
        <f t="shared" si="2"/>
        <v>2667</v>
      </c>
      <c r="AB208" s="117">
        <f t="shared" si="3"/>
        <v>10786</v>
      </c>
      <c r="AC208" s="117">
        <f t="shared" si="4"/>
        <v>7604</v>
      </c>
      <c r="AD208" s="117">
        <f t="shared" si="5"/>
        <v>0</v>
      </c>
    </row>
    <row r="209" spans="1:30">
      <c r="A209" s="82" t="s">
        <v>306</v>
      </c>
      <c r="B209" s="117">
        <v>14571</v>
      </c>
      <c r="C209" s="117">
        <v>18710</v>
      </c>
      <c r="D209" s="117">
        <v>14407.000000000002</v>
      </c>
      <c r="E209" s="117">
        <v>15178</v>
      </c>
      <c r="F209" s="84"/>
      <c r="G209" s="82" t="s">
        <v>306</v>
      </c>
      <c r="H209" s="117">
        <v>2313</v>
      </c>
      <c r="I209" s="117">
        <v>2770.0000000000005</v>
      </c>
      <c r="J209" s="117">
        <v>2653</v>
      </c>
      <c r="K209" s="117">
        <v>3331</v>
      </c>
      <c r="L209" s="84"/>
      <c r="M209" s="82" t="s">
        <v>306</v>
      </c>
      <c r="N209" s="117">
        <v>10130.999999999998</v>
      </c>
      <c r="O209" s="117">
        <v>14152</v>
      </c>
      <c r="P209" s="117">
        <v>10751</v>
      </c>
      <c r="Q209" s="117">
        <v>9642</v>
      </c>
      <c r="S209" s="84"/>
      <c r="T209" s="84">
        <v>1.4407000000000001</v>
      </c>
      <c r="U209" s="84">
        <v>0.26529999999999998</v>
      </c>
      <c r="V209" s="84">
        <v>1.0750999999999999</v>
      </c>
      <c r="W209" s="84">
        <v>0.76380000000000003</v>
      </c>
      <c r="X209" s="84">
        <v>0</v>
      </c>
      <c r="Z209" s="117">
        <f t="shared" ref="Z209:Z240" si="6">T209*$T$174</f>
        <v>14407.000000000002</v>
      </c>
      <c r="AA209" s="117">
        <f t="shared" si="2"/>
        <v>2653</v>
      </c>
      <c r="AB209" s="117">
        <f t="shared" si="3"/>
        <v>10751</v>
      </c>
      <c r="AC209" s="117">
        <f t="shared" si="4"/>
        <v>7638</v>
      </c>
      <c r="AD209" s="117">
        <f t="shared" si="5"/>
        <v>0</v>
      </c>
    </row>
    <row r="210" spans="1:30">
      <c r="A210" s="82" t="s">
        <v>307</v>
      </c>
      <c r="B210" s="117">
        <v>14838</v>
      </c>
      <c r="C210" s="117">
        <v>20268</v>
      </c>
      <c r="D210" s="117">
        <v>14650</v>
      </c>
      <c r="E210" s="117">
        <v>15605</v>
      </c>
      <c r="F210" s="84"/>
      <c r="G210" s="82" t="s">
        <v>307</v>
      </c>
      <c r="H210" s="117">
        <v>2349</v>
      </c>
      <c r="I210" s="117">
        <v>2907</v>
      </c>
      <c r="J210" s="117">
        <v>2642</v>
      </c>
      <c r="K210" s="117">
        <v>3394</v>
      </c>
      <c r="L210" s="84"/>
      <c r="M210" s="82" t="s">
        <v>307</v>
      </c>
      <c r="N210" s="117">
        <v>10570</v>
      </c>
      <c r="O210" s="117">
        <v>15235</v>
      </c>
      <c r="P210" s="117">
        <v>10931</v>
      </c>
      <c r="Q210" s="117">
        <v>10018</v>
      </c>
      <c r="S210" s="84"/>
      <c r="T210" s="84">
        <v>1.4650000000000001</v>
      </c>
      <c r="U210" s="84">
        <v>0.26419999999999999</v>
      </c>
      <c r="V210" s="84">
        <v>1.0931</v>
      </c>
      <c r="W210" s="84">
        <v>0.77749999999999997</v>
      </c>
      <c r="X210" s="84">
        <v>0</v>
      </c>
      <c r="Z210" s="117">
        <f t="shared" si="6"/>
        <v>14650</v>
      </c>
      <c r="AA210" s="117">
        <f t="shared" si="2"/>
        <v>2642</v>
      </c>
      <c r="AB210" s="117">
        <f t="shared" si="3"/>
        <v>10931</v>
      </c>
      <c r="AC210" s="117">
        <f t="shared" si="4"/>
        <v>7775</v>
      </c>
      <c r="AD210" s="117">
        <f t="shared" si="5"/>
        <v>0</v>
      </c>
    </row>
    <row r="211" spans="1:30">
      <c r="A211" s="82" t="s">
        <v>308</v>
      </c>
      <c r="B211" s="117">
        <v>14799</v>
      </c>
      <c r="C211" s="117">
        <v>21660</v>
      </c>
      <c r="D211" s="117">
        <v>14804</v>
      </c>
      <c r="E211" s="117">
        <v>15694.999999999998</v>
      </c>
      <c r="F211" s="117"/>
      <c r="G211" s="82" t="s">
        <v>308</v>
      </c>
      <c r="H211" s="117">
        <v>2375</v>
      </c>
      <c r="I211" s="117">
        <v>3033</v>
      </c>
      <c r="J211" s="117">
        <v>2615</v>
      </c>
      <c r="K211" s="117">
        <v>3420.0000000000005</v>
      </c>
      <c r="L211" s="84"/>
      <c r="M211" s="82" t="s">
        <v>308</v>
      </c>
      <c r="N211" s="117">
        <v>10800</v>
      </c>
      <c r="O211" s="117">
        <v>16291</v>
      </c>
      <c r="P211" s="117">
        <v>10971</v>
      </c>
      <c r="Q211" s="117">
        <v>10192.000000000002</v>
      </c>
      <c r="S211" s="84"/>
      <c r="T211" s="84">
        <v>1.4803999999999999</v>
      </c>
      <c r="U211" s="84">
        <v>0.26150000000000001</v>
      </c>
      <c r="V211" s="84">
        <v>1.0971</v>
      </c>
      <c r="W211" s="84">
        <v>0.78849999999999998</v>
      </c>
      <c r="X211" s="84">
        <v>0</v>
      </c>
      <c r="Z211" s="117">
        <f t="shared" si="6"/>
        <v>14804</v>
      </c>
      <c r="AA211" s="117">
        <f t="shared" si="2"/>
        <v>2615</v>
      </c>
      <c r="AB211" s="117">
        <f t="shared" si="3"/>
        <v>10971</v>
      </c>
      <c r="AC211" s="117">
        <f t="shared" si="4"/>
        <v>7885</v>
      </c>
      <c r="AD211" s="117">
        <f t="shared" si="5"/>
        <v>0</v>
      </c>
    </row>
    <row r="212" spans="1:30">
      <c r="A212" s="82" t="s">
        <v>309</v>
      </c>
      <c r="B212" s="117">
        <v>14679</v>
      </c>
      <c r="C212" s="117">
        <v>22942</v>
      </c>
      <c r="D212" s="117">
        <v>14883</v>
      </c>
      <c r="E212" s="117">
        <v>15403</v>
      </c>
      <c r="F212" s="84"/>
      <c r="G212" s="82" t="s">
        <v>309</v>
      </c>
      <c r="H212" s="117">
        <v>2388</v>
      </c>
      <c r="I212" s="117">
        <v>3166</v>
      </c>
      <c r="J212" s="117">
        <v>2592.9999999999995</v>
      </c>
      <c r="K212" s="117">
        <v>3434</v>
      </c>
      <c r="L212" s="84"/>
      <c r="M212" s="82" t="s">
        <v>309</v>
      </c>
      <c r="N212" s="117">
        <v>10912</v>
      </c>
      <c r="O212" s="117">
        <v>17161</v>
      </c>
      <c r="P212" s="117">
        <v>11011</v>
      </c>
      <c r="Q212" s="117">
        <v>10161</v>
      </c>
      <c r="S212" s="84"/>
      <c r="T212" s="84">
        <v>1.4883</v>
      </c>
      <c r="U212" s="84">
        <v>0.25929999999999997</v>
      </c>
      <c r="V212" s="84">
        <v>1.1011</v>
      </c>
      <c r="W212" s="84">
        <v>0.79400000000000004</v>
      </c>
      <c r="X212" s="84">
        <v>0</v>
      </c>
      <c r="Z212" s="117">
        <f t="shared" si="6"/>
        <v>14883</v>
      </c>
      <c r="AA212" s="117">
        <f t="shared" si="2"/>
        <v>2592.9999999999995</v>
      </c>
      <c r="AB212" s="117">
        <f t="shared" si="3"/>
        <v>11011</v>
      </c>
      <c r="AC212" s="117">
        <f t="shared" si="4"/>
        <v>7940</v>
      </c>
      <c r="AD212" s="117">
        <f t="shared" si="5"/>
        <v>0</v>
      </c>
    </row>
    <row r="213" spans="1:30">
      <c r="A213" s="82" t="s">
        <v>310</v>
      </c>
      <c r="B213" s="117">
        <v>14589</v>
      </c>
      <c r="C213" s="117">
        <v>24182</v>
      </c>
      <c r="D213" s="117">
        <v>14859</v>
      </c>
      <c r="E213" s="117">
        <v>15057</v>
      </c>
      <c r="F213" s="84"/>
      <c r="G213" s="82" t="s">
        <v>310</v>
      </c>
      <c r="H213" s="117">
        <v>2398</v>
      </c>
      <c r="I213" s="117">
        <v>3345</v>
      </c>
      <c r="J213" s="117">
        <v>2551</v>
      </c>
      <c r="K213" s="117">
        <v>3392</v>
      </c>
      <c r="L213" s="84"/>
      <c r="M213" s="82" t="s">
        <v>310</v>
      </c>
      <c r="N213" s="117">
        <v>11056.999999999998</v>
      </c>
      <c r="O213" s="117">
        <v>17938</v>
      </c>
      <c r="P213" s="117">
        <v>11030</v>
      </c>
      <c r="Q213" s="117">
        <v>10042</v>
      </c>
      <c r="S213" s="84"/>
      <c r="T213" s="84">
        <v>1.4859</v>
      </c>
      <c r="U213" s="84">
        <v>0.25509999999999999</v>
      </c>
      <c r="V213" s="84">
        <v>1.103</v>
      </c>
      <c r="W213" s="84">
        <v>0.79459999999999997</v>
      </c>
      <c r="X213" s="84">
        <v>0</v>
      </c>
      <c r="Z213" s="117">
        <f t="shared" si="6"/>
        <v>14859</v>
      </c>
      <c r="AA213" s="117">
        <f t="shared" si="2"/>
        <v>2551</v>
      </c>
      <c r="AB213" s="117">
        <f t="shared" si="3"/>
        <v>11030</v>
      </c>
      <c r="AC213" s="117">
        <f t="shared" si="4"/>
        <v>7946</v>
      </c>
      <c r="AD213" s="117">
        <f t="shared" si="5"/>
        <v>0</v>
      </c>
    </row>
    <row r="214" spans="1:30">
      <c r="A214" s="82" t="s">
        <v>311</v>
      </c>
      <c r="B214" s="117">
        <v>14365.000000000002</v>
      </c>
      <c r="C214" s="117">
        <v>25087</v>
      </c>
      <c r="D214" s="117">
        <v>14832</v>
      </c>
      <c r="E214" s="117">
        <v>14856</v>
      </c>
      <c r="F214" s="84"/>
      <c r="G214" s="82" t="s">
        <v>311</v>
      </c>
      <c r="H214" s="117">
        <v>2408</v>
      </c>
      <c r="I214" s="117">
        <v>3463</v>
      </c>
      <c r="J214" s="117">
        <v>2517</v>
      </c>
      <c r="K214" s="117">
        <v>3391</v>
      </c>
      <c r="L214" s="84"/>
      <c r="M214" s="82" t="s">
        <v>311</v>
      </c>
      <c r="N214" s="117">
        <v>11178.999999999998</v>
      </c>
      <c r="O214" s="117">
        <v>18457</v>
      </c>
      <c r="P214" s="117">
        <v>11051</v>
      </c>
      <c r="Q214" s="117">
        <v>10051.000000000002</v>
      </c>
      <c r="S214" s="84"/>
      <c r="T214" s="84">
        <v>1.4832000000000001</v>
      </c>
      <c r="U214" s="84">
        <v>0.25169999999999998</v>
      </c>
      <c r="V214" s="84">
        <v>1.1051</v>
      </c>
      <c r="W214" s="84">
        <v>0.7923</v>
      </c>
      <c r="X214" s="84">
        <v>0</v>
      </c>
      <c r="Z214" s="117">
        <f t="shared" si="6"/>
        <v>14832</v>
      </c>
      <c r="AA214" s="117">
        <f t="shared" si="2"/>
        <v>2517</v>
      </c>
      <c r="AB214" s="117">
        <f t="shared" si="3"/>
        <v>11051</v>
      </c>
      <c r="AC214" s="117">
        <f t="shared" si="4"/>
        <v>7923</v>
      </c>
      <c r="AD214" s="117">
        <f t="shared" si="5"/>
        <v>0</v>
      </c>
    </row>
    <row r="215" spans="1:30">
      <c r="A215" s="82" t="s">
        <v>312</v>
      </c>
      <c r="B215" s="117">
        <v>14211</v>
      </c>
      <c r="C215" s="117">
        <v>25816</v>
      </c>
      <c r="D215" s="117">
        <v>14722</v>
      </c>
      <c r="E215" s="117">
        <v>14685.999999999998</v>
      </c>
      <c r="F215" s="84"/>
      <c r="G215" s="82" t="s">
        <v>312</v>
      </c>
      <c r="H215" s="117">
        <v>2418</v>
      </c>
      <c r="I215" s="117">
        <v>3519</v>
      </c>
      <c r="J215" s="117">
        <v>2500</v>
      </c>
      <c r="K215" s="117">
        <v>3352</v>
      </c>
      <c r="L215" s="84"/>
      <c r="M215" s="82" t="s">
        <v>312</v>
      </c>
      <c r="N215" s="117">
        <v>11322.000000000002</v>
      </c>
      <c r="O215" s="117">
        <v>18699</v>
      </c>
      <c r="P215" s="117">
        <v>11006</v>
      </c>
      <c r="Q215" s="117">
        <v>9996</v>
      </c>
      <c r="S215" s="84"/>
      <c r="T215" s="84">
        <v>1.4722</v>
      </c>
      <c r="U215" s="84">
        <v>0.25</v>
      </c>
      <c r="V215" s="84">
        <v>1.1006</v>
      </c>
      <c r="W215" s="84">
        <v>0.79139999999999999</v>
      </c>
      <c r="X215" s="84">
        <v>0</v>
      </c>
      <c r="Z215" s="117">
        <f t="shared" si="6"/>
        <v>14722</v>
      </c>
      <c r="AA215" s="117">
        <f t="shared" si="2"/>
        <v>2500</v>
      </c>
      <c r="AB215" s="117">
        <f t="shared" si="3"/>
        <v>11006</v>
      </c>
      <c r="AC215" s="117">
        <f t="shared" si="4"/>
        <v>7914</v>
      </c>
      <c r="AD215" s="117">
        <f t="shared" si="5"/>
        <v>0</v>
      </c>
    </row>
    <row r="216" spans="1:30">
      <c r="A216" s="82" t="s">
        <v>313</v>
      </c>
      <c r="B216" s="117">
        <v>14273</v>
      </c>
      <c r="C216" s="117">
        <v>26070.000000000004</v>
      </c>
      <c r="D216" s="117">
        <v>14746.999999999998</v>
      </c>
      <c r="E216" s="117">
        <v>14726.999999999998</v>
      </c>
      <c r="F216" s="84"/>
      <c r="G216" s="82" t="s">
        <v>313</v>
      </c>
      <c r="H216" s="117">
        <v>2433</v>
      </c>
      <c r="I216" s="117">
        <v>3496</v>
      </c>
      <c r="J216" s="117">
        <v>2484</v>
      </c>
      <c r="K216" s="117">
        <v>3343.9999999999995</v>
      </c>
      <c r="L216" s="84"/>
      <c r="M216" s="82" t="s">
        <v>313</v>
      </c>
      <c r="N216" s="117">
        <v>11594</v>
      </c>
      <c r="O216" s="117">
        <v>18643</v>
      </c>
      <c r="P216" s="117">
        <v>10942</v>
      </c>
      <c r="Q216" s="117">
        <v>9979</v>
      </c>
      <c r="S216" s="84"/>
      <c r="T216" s="84">
        <v>1.4746999999999999</v>
      </c>
      <c r="U216" s="84">
        <v>0.24840000000000001</v>
      </c>
      <c r="V216" s="84">
        <v>1.0942000000000001</v>
      </c>
      <c r="W216" s="84">
        <v>0.78979999999999995</v>
      </c>
      <c r="X216" s="84">
        <v>0</v>
      </c>
      <c r="Z216" s="117">
        <f t="shared" si="6"/>
        <v>14746.999999999998</v>
      </c>
      <c r="AA216" s="117">
        <f t="shared" si="2"/>
        <v>2484</v>
      </c>
      <c r="AB216" s="117">
        <f t="shared" si="3"/>
        <v>10942</v>
      </c>
      <c r="AC216" s="117">
        <f t="shared" si="4"/>
        <v>7897.9999999999991</v>
      </c>
      <c r="AD216" s="117">
        <f t="shared" si="5"/>
        <v>0</v>
      </c>
    </row>
    <row r="217" spans="1:30">
      <c r="A217" s="82" t="s">
        <v>314</v>
      </c>
      <c r="B217" s="117">
        <v>14196</v>
      </c>
      <c r="C217" s="117">
        <v>25966</v>
      </c>
      <c r="D217" s="117">
        <v>14957</v>
      </c>
      <c r="E217" s="117">
        <v>15043</v>
      </c>
      <c r="F217" s="84"/>
      <c r="G217" s="82" t="s">
        <v>314</v>
      </c>
      <c r="H217" s="117">
        <v>2405</v>
      </c>
      <c r="I217" s="117">
        <v>3363.9999999999995</v>
      </c>
      <c r="J217" s="117">
        <v>2520</v>
      </c>
      <c r="K217" s="117">
        <v>3383</v>
      </c>
      <c r="L217" s="84"/>
      <c r="M217" s="82" t="s">
        <v>314</v>
      </c>
      <c r="N217" s="117">
        <v>11446</v>
      </c>
      <c r="O217" s="117">
        <v>18258</v>
      </c>
      <c r="P217" s="117">
        <v>10961</v>
      </c>
      <c r="Q217" s="117">
        <v>9986</v>
      </c>
      <c r="S217" s="84"/>
      <c r="T217" s="84">
        <v>1.4957</v>
      </c>
      <c r="U217" s="84">
        <v>0.252</v>
      </c>
      <c r="V217" s="84">
        <v>1.0961000000000001</v>
      </c>
      <c r="W217" s="84">
        <v>0.79530000000000001</v>
      </c>
      <c r="X217" s="84">
        <v>0</v>
      </c>
      <c r="Z217" s="117">
        <f t="shared" si="6"/>
        <v>14957</v>
      </c>
      <c r="AA217" s="117">
        <f t="shared" si="2"/>
        <v>2520</v>
      </c>
      <c r="AB217" s="117">
        <f t="shared" si="3"/>
        <v>10961</v>
      </c>
      <c r="AC217" s="117">
        <f t="shared" si="4"/>
        <v>7953</v>
      </c>
      <c r="AD217" s="117">
        <f t="shared" si="5"/>
        <v>0</v>
      </c>
    </row>
    <row r="218" spans="1:30">
      <c r="A218" s="82" t="s">
        <v>315</v>
      </c>
      <c r="B218" s="117">
        <v>14015</v>
      </c>
      <c r="C218" s="117">
        <v>25507</v>
      </c>
      <c r="D218" s="117">
        <v>15629</v>
      </c>
      <c r="E218" s="117">
        <v>16004</v>
      </c>
      <c r="F218" s="84"/>
      <c r="G218" s="82" t="s">
        <v>315</v>
      </c>
      <c r="H218" s="117">
        <v>2383</v>
      </c>
      <c r="I218" s="117">
        <v>3263</v>
      </c>
      <c r="J218" s="117">
        <v>2582.9999999999995</v>
      </c>
      <c r="K218" s="117">
        <v>3458</v>
      </c>
      <c r="L218" s="84"/>
      <c r="M218" s="82" t="s">
        <v>315</v>
      </c>
      <c r="N218" s="117">
        <v>11307</v>
      </c>
      <c r="O218" s="117">
        <v>17604</v>
      </c>
      <c r="P218" s="117">
        <v>11203</v>
      </c>
      <c r="Q218" s="117">
        <v>10518</v>
      </c>
      <c r="S218" s="84"/>
      <c r="T218" s="84">
        <v>1.5629</v>
      </c>
      <c r="U218" s="84">
        <v>0.25829999999999997</v>
      </c>
      <c r="V218" s="84">
        <v>1.1203000000000001</v>
      </c>
      <c r="W218" s="84">
        <v>0.81459999999999999</v>
      </c>
      <c r="X218" s="84">
        <v>0</v>
      </c>
      <c r="Z218" s="117">
        <f t="shared" si="6"/>
        <v>15629</v>
      </c>
      <c r="AA218" s="117">
        <f t="shared" si="2"/>
        <v>2582.9999999999995</v>
      </c>
      <c r="AB218" s="117">
        <f t="shared" si="3"/>
        <v>11203</v>
      </c>
      <c r="AC218" s="117">
        <f t="shared" si="4"/>
        <v>8146</v>
      </c>
      <c r="AD218" s="117">
        <f t="shared" si="5"/>
        <v>0</v>
      </c>
    </row>
    <row r="219" spans="1:30">
      <c r="A219" s="82" t="s">
        <v>316</v>
      </c>
      <c r="B219" s="117">
        <v>13994</v>
      </c>
      <c r="C219" s="117">
        <v>24424</v>
      </c>
      <c r="D219" s="117">
        <v>16184</v>
      </c>
      <c r="E219" s="117">
        <v>16632</v>
      </c>
      <c r="F219" s="84"/>
      <c r="G219" s="82" t="s">
        <v>316</v>
      </c>
      <c r="H219" s="117">
        <v>2346</v>
      </c>
      <c r="I219" s="117">
        <v>3126</v>
      </c>
      <c r="J219" s="117">
        <v>2710</v>
      </c>
      <c r="K219" s="117">
        <v>3604</v>
      </c>
      <c r="L219" s="84"/>
      <c r="M219" s="82" t="s">
        <v>316</v>
      </c>
      <c r="N219" s="117">
        <v>11331</v>
      </c>
      <c r="O219" s="117">
        <v>16933</v>
      </c>
      <c r="P219" s="117">
        <v>11336</v>
      </c>
      <c r="Q219" s="117">
        <v>11023</v>
      </c>
      <c r="S219" s="84"/>
      <c r="T219" s="84">
        <v>1.6184000000000001</v>
      </c>
      <c r="U219" s="84">
        <v>0.27100000000000002</v>
      </c>
      <c r="V219" s="84">
        <v>1.1335999999999999</v>
      </c>
      <c r="W219" s="84">
        <v>0.87129999999999996</v>
      </c>
      <c r="X219" s="84">
        <v>0</v>
      </c>
      <c r="Z219" s="117">
        <f t="shared" si="6"/>
        <v>16184</v>
      </c>
      <c r="AA219" s="117">
        <f t="shared" si="2"/>
        <v>2710</v>
      </c>
      <c r="AB219" s="117">
        <f t="shared" si="3"/>
        <v>11336</v>
      </c>
      <c r="AC219" s="117">
        <f t="shared" si="4"/>
        <v>8713</v>
      </c>
      <c r="AD219" s="117">
        <f t="shared" si="5"/>
        <v>0</v>
      </c>
    </row>
    <row r="220" spans="1:30">
      <c r="A220" s="82" t="s">
        <v>317</v>
      </c>
      <c r="B220" s="117">
        <v>14472</v>
      </c>
      <c r="C220" s="117">
        <v>23384</v>
      </c>
      <c r="D220" s="117">
        <v>15829</v>
      </c>
      <c r="E220" s="117">
        <v>16536</v>
      </c>
      <c r="F220" s="84"/>
      <c r="G220" s="82" t="s">
        <v>317</v>
      </c>
      <c r="H220" s="117">
        <v>2396</v>
      </c>
      <c r="I220" s="117">
        <v>3016</v>
      </c>
      <c r="J220" s="117">
        <v>2698</v>
      </c>
      <c r="K220" s="117">
        <v>3604</v>
      </c>
      <c r="L220" s="84"/>
      <c r="M220" s="82" t="s">
        <v>317</v>
      </c>
      <c r="N220" s="117">
        <v>11939</v>
      </c>
      <c r="O220" s="117">
        <v>16530</v>
      </c>
      <c r="P220" s="117">
        <v>11033</v>
      </c>
      <c r="Q220" s="117">
        <v>10998.000000000002</v>
      </c>
      <c r="S220" s="84"/>
      <c r="T220" s="84">
        <v>1.5829</v>
      </c>
      <c r="U220" s="84">
        <v>0.26979999999999998</v>
      </c>
      <c r="V220" s="84">
        <v>1.1032999999999999</v>
      </c>
      <c r="W220" s="84">
        <v>0.86119999999999997</v>
      </c>
      <c r="X220" s="84">
        <v>0</v>
      </c>
      <c r="Z220" s="117">
        <f t="shared" si="6"/>
        <v>15829</v>
      </c>
      <c r="AA220" s="117">
        <f t="shared" si="2"/>
        <v>2698</v>
      </c>
      <c r="AB220" s="117">
        <f t="shared" si="3"/>
        <v>11033</v>
      </c>
      <c r="AC220" s="117">
        <f t="shared" si="4"/>
        <v>8612</v>
      </c>
      <c r="AD220" s="117">
        <f t="shared" si="5"/>
        <v>0</v>
      </c>
    </row>
    <row r="221" spans="1:30">
      <c r="A221" s="82" t="s">
        <v>318</v>
      </c>
      <c r="B221" s="117">
        <v>13984</v>
      </c>
      <c r="C221" s="117">
        <v>22517.999999999996</v>
      </c>
      <c r="D221" s="117">
        <v>15302</v>
      </c>
      <c r="E221" s="117">
        <v>16518</v>
      </c>
      <c r="F221" s="84"/>
      <c r="G221" s="82" t="s">
        <v>318</v>
      </c>
      <c r="H221" s="117">
        <v>2368</v>
      </c>
      <c r="I221" s="117">
        <v>2970</v>
      </c>
      <c r="J221" s="117">
        <v>2649.0000000000005</v>
      </c>
      <c r="K221" s="117">
        <v>3600</v>
      </c>
      <c r="L221" s="84"/>
      <c r="M221" s="82" t="s">
        <v>318</v>
      </c>
      <c r="N221" s="117">
        <v>11786.000000000002</v>
      </c>
      <c r="O221" s="117">
        <v>15941</v>
      </c>
      <c r="P221" s="117">
        <v>10734</v>
      </c>
      <c r="Q221" s="117">
        <v>10960</v>
      </c>
      <c r="S221" s="84"/>
      <c r="T221" s="84">
        <v>1.5302</v>
      </c>
      <c r="U221" s="84">
        <v>0.26490000000000002</v>
      </c>
      <c r="V221" s="84">
        <v>1.0733999999999999</v>
      </c>
      <c r="W221" s="84">
        <v>0.83889999999999998</v>
      </c>
      <c r="X221" s="84">
        <v>0</v>
      </c>
      <c r="Z221" s="117">
        <f t="shared" si="6"/>
        <v>15302</v>
      </c>
      <c r="AA221" s="117">
        <f t="shared" si="2"/>
        <v>2649.0000000000005</v>
      </c>
      <c r="AB221" s="117">
        <f t="shared" si="3"/>
        <v>10734</v>
      </c>
      <c r="AC221" s="117">
        <f t="shared" si="4"/>
        <v>8389</v>
      </c>
      <c r="AD221" s="117">
        <f t="shared" si="5"/>
        <v>0</v>
      </c>
    </row>
    <row r="222" spans="1:30">
      <c r="A222" s="82" t="s">
        <v>319</v>
      </c>
      <c r="B222" s="117">
        <v>12629</v>
      </c>
      <c r="C222" s="117">
        <v>20454</v>
      </c>
      <c r="D222" s="117">
        <v>14312</v>
      </c>
      <c r="E222" s="117">
        <v>16249</v>
      </c>
      <c r="F222" s="84"/>
      <c r="G222" s="82" t="s">
        <v>319</v>
      </c>
      <c r="H222" s="117">
        <v>2224</v>
      </c>
      <c r="I222" s="117">
        <v>2795.0000000000005</v>
      </c>
      <c r="J222" s="117">
        <v>2554</v>
      </c>
      <c r="K222" s="117">
        <v>3575</v>
      </c>
      <c r="L222" s="84"/>
      <c r="M222" s="82" t="s">
        <v>319</v>
      </c>
      <c r="N222" s="117">
        <v>11023</v>
      </c>
      <c r="O222" s="117">
        <v>14726</v>
      </c>
      <c r="P222" s="117">
        <v>10073</v>
      </c>
      <c r="Q222" s="117">
        <v>10761</v>
      </c>
      <c r="S222" s="84"/>
      <c r="T222" s="84">
        <v>1.4312</v>
      </c>
      <c r="U222" s="84">
        <v>0.25540000000000002</v>
      </c>
      <c r="V222" s="84">
        <v>1.0073000000000001</v>
      </c>
      <c r="W222" s="84">
        <v>0.78839999999999999</v>
      </c>
      <c r="X222" s="84">
        <v>0</v>
      </c>
      <c r="Z222" s="117">
        <f t="shared" si="6"/>
        <v>14312</v>
      </c>
      <c r="AA222" s="117">
        <f t="shared" si="2"/>
        <v>2554</v>
      </c>
      <c r="AB222" s="117">
        <f t="shared" si="3"/>
        <v>10073</v>
      </c>
      <c r="AC222" s="117">
        <f t="shared" si="4"/>
        <v>7884</v>
      </c>
      <c r="AD222" s="117">
        <f t="shared" si="5"/>
        <v>0</v>
      </c>
    </row>
    <row r="223" spans="1:30">
      <c r="A223" s="82" t="s">
        <v>320</v>
      </c>
      <c r="B223" s="117">
        <v>11132</v>
      </c>
      <c r="C223" s="117">
        <v>18081</v>
      </c>
      <c r="D223" s="117">
        <v>13001</v>
      </c>
      <c r="E223" s="117">
        <v>15540</v>
      </c>
      <c r="F223" s="84"/>
      <c r="G223" s="82" t="s">
        <v>320</v>
      </c>
      <c r="H223" s="117">
        <v>2042</v>
      </c>
      <c r="I223" s="117">
        <v>2566</v>
      </c>
      <c r="J223" s="117">
        <v>2418</v>
      </c>
      <c r="K223" s="117">
        <v>3497</v>
      </c>
      <c r="L223" s="84"/>
      <c r="M223" s="82" t="s">
        <v>320</v>
      </c>
      <c r="N223" s="117">
        <v>10254</v>
      </c>
      <c r="O223" s="117">
        <v>13516</v>
      </c>
      <c r="P223" s="117">
        <v>9513</v>
      </c>
      <c r="Q223" s="117">
        <v>10357</v>
      </c>
      <c r="S223" s="84"/>
      <c r="T223" s="84">
        <v>1.3001</v>
      </c>
      <c r="U223" s="84">
        <v>0.24179999999999999</v>
      </c>
      <c r="V223" s="84">
        <v>0.95130000000000003</v>
      </c>
      <c r="W223" s="84">
        <v>0.71879999999999999</v>
      </c>
      <c r="X223" s="84">
        <v>0</v>
      </c>
      <c r="Z223" s="117">
        <f t="shared" si="6"/>
        <v>13001</v>
      </c>
      <c r="AA223" s="117">
        <f t="shared" si="2"/>
        <v>2418</v>
      </c>
      <c r="AB223" s="117">
        <f t="shared" si="3"/>
        <v>9513</v>
      </c>
      <c r="AC223" s="117">
        <f t="shared" si="4"/>
        <v>7188</v>
      </c>
      <c r="AD223" s="117">
        <f t="shared" si="5"/>
        <v>0</v>
      </c>
    </row>
    <row r="224" spans="1:30">
      <c r="A224" s="115" t="s">
        <v>321</v>
      </c>
      <c r="B224" s="117">
        <v>10377</v>
      </c>
      <c r="C224" s="117">
        <v>16233</v>
      </c>
      <c r="D224" s="117">
        <v>11863</v>
      </c>
      <c r="E224" s="117">
        <v>14662</v>
      </c>
      <c r="F224" s="84"/>
      <c r="G224" s="115" t="s">
        <v>321</v>
      </c>
      <c r="H224" s="117">
        <v>1870.9999999999998</v>
      </c>
      <c r="I224" s="117">
        <v>2480</v>
      </c>
      <c r="J224" s="117">
        <v>2283</v>
      </c>
      <c r="K224" s="117">
        <v>3403</v>
      </c>
      <c r="L224" s="84"/>
      <c r="M224" s="115" t="s">
        <v>321</v>
      </c>
      <c r="N224" s="117">
        <v>9730</v>
      </c>
      <c r="O224" s="117">
        <v>12435</v>
      </c>
      <c r="P224" s="117">
        <v>8953</v>
      </c>
      <c r="Q224" s="117">
        <v>9788</v>
      </c>
      <c r="S224" s="84"/>
      <c r="T224" s="84">
        <v>1.1862999999999999</v>
      </c>
      <c r="U224" s="84">
        <v>0.2283</v>
      </c>
      <c r="V224" s="84">
        <v>0.89529999999999998</v>
      </c>
      <c r="W224" s="84">
        <v>0.65510000000000002</v>
      </c>
      <c r="X224" s="84">
        <v>0</v>
      </c>
      <c r="Z224" s="117">
        <f t="shared" si="6"/>
        <v>11863</v>
      </c>
      <c r="AA224" s="117">
        <f t="shared" si="2"/>
        <v>2283</v>
      </c>
      <c r="AB224" s="117">
        <f t="shared" si="3"/>
        <v>8953</v>
      </c>
      <c r="AC224" s="117">
        <f t="shared" si="4"/>
        <v>6551</v>
      </c>
      <c r="AD224" s="117">
        <f t="shared" si="5"/>
        <v>0</v>
      </c>
    </row>
    <row r="225" spans="1:30">
      <c r="A225" s="82" t="s">
        <v>322</v>
      </c>
      <c r="B225" s="117">
        <v>9838</v>
      </c>
      <c r="C225" s="117">
        <v>15068.999999999998</v>
      </c>
      <c r="D225" s="117">
        <v>11132</v>
      </c>
      <c r="E225" s="117">
        <v>13959</v>
      </c>
      <c r="F225" s="84"/>
      <c r="G225" s="82" t="s">
        <v>322</v>
      </c>
      <c r="H225" s="117">
        <v>1811</v>
      </c>
      <c r="I225" s="117">
        <v>2360</v>
      </c>
      <c r="J225" s="117">
        <v>2163</v>
      </c>
      <c r="K225" s="117">
        <v>3320</v>
      </c>
      <c r="L225" s="84"/>
      <c r="M225" s="82" t="s">
        <v>322</v>
      </c>
      <c r="N225" s="117">
        <v>9412</v>
      </c>
      <c r="O225" s="117">
        <v>11746</v>
      </c>
      <c r="P225" s="117">
        <v>8464</v>
      </c>
      <c r="Q225" s="117">
        <v>9298</v>
      </c>
      <c r="S225" s="84"/>
      <c r="T225" s="84">
        <v>1.1132</v>
      </c>
      <c r="U225" s="84">
        <v>0.21629999999999999</v>
      </c>
      <c r="V225" s="84">
        <v>0.84640000000000004</v>
      </c>
      <c r="W225" s="84">
        <v>0.61780000000000002</v>
      </c>
      <c r="X225" s="84">
        <v>0</v>
      </c>
      <c r="Z225" s="117">
        <f t="shared" si="6"/>
        <v>11132</v>
      </c>
      <c r="AA225" s="117">
        <f t="shared" si="2"/>
        <v>2163</v>
      </c>
      <c r="AB225" s="117">
        <f t="shared" si="3"/>
        <v>8464</v>
      </c>
      <c r="AC225" s="117">
        <f t="shared" si="4"/>
        <v>6178</v>
      </c>
      <c r="AD225" s="117">
        <f t="shared" si="5"/>
        <v>0</v>
      </c>
    </row>
    <row r="226" spans="1:30">
      <c r="A226" s="82" t="s">
        <v>323</v>
      </c>
      <c r="B226" s="117">
        <v>9550</v>
      </c>
      <c r="C226" s="117">
        <v>14347</v>
      </c>
      <c r="D226" s="117">
        <v>10731</v>
      </c>
      <c r="E226" s="117">
        <v>13596.999999999998</v>
      </c>
      <c r="F226" s="84"/>
      <c r="G226" s="82" t="s">
        <v>323</v>
      </c>
      <c r="H226" s="117">
        <v>1794</v>
      </c>
      <c r="I226" s="117">
        <v>2277</v>
      </c>
      <c r="J226" s="117">
        <v>2139</v>
      </c>
      <c r="K226" s="117">
        <v>3267</v>
      </c>
      <c r="L226" s="84"/>
      <c r="M226" s="82" t="s">
        <v>323</v>
      </c>
      <c r="N226" s="117">
        <v>9194</v>
      </c>
      <c r="O226" s="117">
        <v>11242</v>
      </c>
      <c r="P226" s="117">
        <v>8193</v>
      </c>
      <c r="Q226" s="117">
        <v>9033</v>
      </c>
      <c r="S226" s="84"/>
      <c r="T226" s="84">
        <v>1.0730999999999999</v>
      </c>
      <c r="U226" s="84">
        <v>0.21390000000000001</v>
      </c>
      <c r="V226" s="84">
        <v>0.81930000000000003</v>
      </c>
      <c r="W226" s="84">
        <v>0.59140000000000004</v>
      </c>
      <c r="X226" s="84">
        <v>0</v>
      </c>
      <c r="Z226" s="117">
        <f t="shared" si="6"/>
        <v>10731</v>
      </c>
      <c r="AA226" s="117">
        <f t="shared" si="2"/>
        <v>2139</v>
      </c>
      <c r="AB226" s="117">
        <f t="shared" si="3"/>
        <v>8193</v>
      </c>
      <c r="AC226" s="117">
        <f t="shared" si="4"/>
        <v>5914</v>
      </c>
      <c r="AD226" s="117">
        <f t="shared" si="5"/>
        <v>0</v>
      </c>
    </row>
    <row r="227" spans="1:30">
      <c r="A227" s="82" t="s">
        <v>324</v>
      </c>
      <c r="B227" s="117">
        <v>9554</v>
      </c>
      <c r="C227" s="117">
        <v>13855</v>
      </c>
      <c r="D227" s="117">
        <v>10565</v>
      </c>
      <c r="E227" s="117">
        <v>13403</v>
      </c>
      <c r="F227" s="84"/>
      <c r="G227" s="82" t="s">
        <v>324</v>
      </c>
      <c r="H227" s="117">
        <v>1781</v>
      </c>
      <c r="I227" s="117">
        <v>2229</v>
      </c>
      <c r="J227" s="117">
        <v>2147</v>
      </c>
      <c r="K227" s="117">
        <v>3244</v>
      </c>
      <c r="L227" s="84"/>
      <c r="M227" s="82" t="s">
        <v>324</v>
      </c>
      <c r="N227" s="117">
        <v>9062</v>
      </c>
      <c r="O227" s="117">
        <v>10989</v>
      </c>
      <c r="P227" s="117">
        <v>8090.0000000000009</v>
      </c>
      <c r="Q227" s="117">
        <v>8912</v>
      </c>
      <c r="S227" s="84"/>
      <c r="T227" s="84">
        <v>1.0565</v>
      </c>
      <c r="U227" s="84">
        <v>0.2147</v>
      </c>
      <c r="V227" s="84">
        <v>0.80900000000000005</v>
      </c>
      <c r="W227" s="84">
        <v>0.57889999999999997</v>
      </c>
      <c r="X227" s="84">
        <v>0</v>
      </c>
      <c r="Z227" s="117">
        <f t="shared" si="6"/>
        <v>10565</v>
      </c>
      <c r="AA227" s="117">
        <f t="shared" si="2"/>
        <v>2147</v>
      </c>
      <c r="AB227" s="117">
        <f t="shared" si="3"/>
        <v>8090.0000000000009</v>
      </c>
      <c r="AC227" s="117">
        <f t="shared" si="4"/>
        <v>5789</v>
      </c>
      <c r="AD227" s="117">
        <f t="shared" si="5"/>
        <v>0</v>
      </c>
    </row>
    <row r="228" spans="1:30">
      <c r="A228" s="82" t="s">
        <v>325</v>
      </c>
      <c r="B228" s="117">
        <v>9643</v>
      </c>
      <c r="C228" s="117">
        <v>13694</v>
      </c>
      <c r="D228" s="117">
        <v>10586</v>
      </c>
      <c r="E228" s="117">
        <v>13429</v>
      </c>
      <c r="F228" s="84"/>
      <c r="G228" s="82" t="s">
        <v>325</v>
      </c>
      <c r="H228" s="117">
        <v>1797.9999999999998</v>
      </c>
      <c r="I228" s="117">
        <v>2199</v>
      </c>
      <c r="J228" s="117">
        <v>2168</v>
      </c>
      <c r="K228" s="117">
        <v>3240</v>
      </c>
      <c r="L228" s="84"/>
      <c r="M228" s="82" t="s">
        <v>325</v>
      </c>
      <c r="N228" s="117">
        <v>9168</v>
      </c>
      <c r="O228" s="117">
        <v>11059.000000000002</v>
      </c>
      <c r="P228" s="117">
        <v>8016</v>
      </c>
      <c r="Q228" s="117">
        <v>8928</v>
      </c>
      <c r="S228" s="84"/>
      <c r="T228" s="84">
        <v>1.0586</v>
      </c>
      <c r="U228" s="84">
        <v>0.21679999999999999</v>
      </c>
      <c r="V228" s="84">
        <v>0.80159999999999998</v>
      </c>
      <c r="W228" s="84">
        <v>0.5756</v>
      </c>
      <c r="X228" s="84">
        <v>0</v>
      </c>
      <c r="Z228" s="117">
        <f t="shared" si="6"/>
        <v>10586</v>
      </c>
      <c r="AA228" s="117">
        <f t="shared" si="2"/>
        <v>2168</v>
      </c>
      <c r="AB228" s="117">
        <f t="shared" si="3"/>
        <v>8016</v>
      </c>
      <c r="AC228" s="117">
        <f t="shared" si="4"/>
        <v>5756</v>
      </c>
      <c r="AD228" s="117">
        <f t="shared" si="5"/>
        <v>0</v>
      </c>
    </row>
    <row r="229" spans="1:30">
      <c r="A229" s="82" t="s">
        <v>326</v>
      </c>
      <c r="B229" s="117">
        <v>10663</v>
      </c>
      <c r="C229" s="117">
        <v>14315</v>
      </c>
      <c r="D229" s="117">
        <v>10797.000000000002</v>
      </c>
      <c r="E229" s="117">
        <v>13753</v>
      </c>
      <c r="F229" s="84"/>
      <c r="G229" s="82" t="s">
        <v>326</v>
      </c>
      <c r="H229" s="117">
        <v>1879.0000000000002</v>
      </c>
      <c r="I229" s="117">
        <v>2231</v>
      </c>
      <c r="J229" s="117">
        <v>2203</v>
      </c>
      <c r="K229" s="117">
        <v>3263</v>
      </c>
      <c r="L229" s="84"/>
      <c r="M229" s="82" t="s">
        <v>326</v>
      </c>
      <c r="N229" s="117">
        <v>9586</v>
      </c>
      <c r="O229" s="117">
        <v>11432</v>
      </c>
      <c r="P229" s="117">
        <v>8110.0000000000009</v>
      </c>
      <c r="Q229" s="117">
        <v>9136</v>
      </c>
      <c r="S229" s="84"/>
      <c r="T229" s="84">
        <v>1.0797000000000001</v>
      </c>
      <c r="U229" s="84">
        <v>0.2203</v>
      </c>
      <c r="V229" s="84">
        <v>0.81100000000000005</v>
      </c>
      <c r="W229" s="84">
        <v>0.58819999999999995</v>
      </c>
      <c r="X229" s="84">
        <v>0</v>
      </c>
      <c r="Z229" s="117">
        <f t="shared" si="6"/>
        <v>10797.000000000002</v>
      </c>
      <c r="AA229" s="117">
        <f t="shared" si="2"/>
        <v>2203</v>
      </c>
      <c r="AB229" s="117">
        <f t="shared" si="3"/>
        <v>8110.0000000000009</v>
      </c>
      <c r="AC229" s="117">
        <f t="shared" si="4"/>
        <v>5881.9999999999991</v>
      </c>
      <c r="AD229" s="117">
        <f t="shared" si="5"/>
        <v>0</v>
      </c>
    </row>
    <row r="230" spans="1:30">
      <c r="A230" s="82" t="s">
        <v>327</v>
      </c>
      <c r="B230" s="117">
        <v>12753.000000000002</v>
      </c>
      <c r="C230" s="117">
        <v>15310</v>
      </c>
      <c r="D230" s="117">
        <v>11950</v>
      </c>
      <c r="E230" s="117">
        <v>14517</v>
      </c>
      <c r="F230" s="84"/>
      <c r="G230" s="82" t="s">
        <v>327</v>
      </c>
      <c r="H230" s="117">
        <v>2085</v>
      </c>
      <c r="I230" s="117">
        <v>2304</v>
      </c>
      <c r="J230" s="117">
        <v>2343</v>
      </c>
      <c r="K230" s="117">
        <v>3358.9999999999995</v>
      </c>
      <c r="L230" s="84"/>
      <c r="M230" s="82" t="s">
        <v>327</v>
      </c>
      <c r="N230" s="117">
        <v>10443</v>
      </c>
      <c r="O230" s="117">
        <v>11849</v>
      </c>
      <c r="P230" s="117">
        <v>8608</v>
      </c>
      <c r="Q230" s="117">
        <v>9596</v>
      </c>
      <c r="S230" s="84"/>
      <c r="T230" s="84">
        <v>1.1950000000000001</v>
      </c>
      <c r="U230" s="84">
        <v>0.23430000000000001</v>
      </c>
      <c r="V230" s="84">
        <v>0.86080000000000001</v>
      </c>
      <c r="W230" s="84">
        <v>0.64629999999999999</v>
      </c>
      <c r="X230" s="84">
        <v>0</v>
      </c>
      <c r="Z230" s="117">
        <f t="shared" si="6"/>
        <v>11950</v>
      </c>
      <c r="AA230" s="117">
        <f t="shared" si="2"/>
        <v>2343</v>
      </c>
      <c r="AB230" s="117">
        <f t="shared" si="3"/>
        <v>8608</v>
      </c>
      <c r="AC230" s="117">
        <f t="shared" si="4"/>
        <v>6463</v>
      </c>
      <c r="AD230" s="117">
        <f t="shared" si="5"/>
        <v>0</v>
      </c>
    </row>
    <row r="231" spans="1:30">
      <c r="A231" s="82" t="s">
        <v>328</v>
      </c>
      <c r="B231" s="117">
        <v>13969</v>
      </c>
      <c r="C231" s="117">
        <v>16318</v>
      </c>
      <c r="D231" s="117">
        <v>14000.999999999998</v>
      </c>
      <c r="E231" s="117">
        <v>15520</v>
      </c>
      <c r="F231" s="84"/>
      <c r="G231" s="82" t="s">
        <v>328</v>
      </c>
      <c r="H231" s="117">
        <v>2244</v>
      </c>
      <c r="I231" s="117">
        <v>2407</v>
      </c>
      <c r="J231" s="117">
        <v>2628</v>
      </c>
      <c r="K231" s="117">
        <v>3487</v>
      </c>
      <c r="L231" s="84"/>
      <c r="M231" s="82" t="s">
        <v>328</v>
      </c>
      <c r="N231" s="117">
        <v>10490</v>
      </c>
      <c r="O231" s="117">
        <v>12391</v>
      </c>
      <c r="P231" s="117">
        <v>9493</v>
      </c>
      <c r="Q231" s="117">
        <v>10184</v>
      </c>
      <c r="S231" s="84"/>
      <c r="T231" s="84">
        <v>1.4000999999999999</v>
      </c>
      <c r="U231" s="84">
        <v>0.26279999999999998</v>
      </c>
      <c r="V231" s="84">
        <v>0.94930000000000003</v>
      </c>
      <c r="W231" s="84">
        <v>0.76339999999999997</v>
      </c>
      <c r="X231" s="84">
        <v>0</v>
      </c>
      <c r="Z231" s="117">
        <f t="shared" si="6"/>
        <v>14000.999999999998</v>
      </c>
      <c r="AA231" s="117">
        <f t="shared" si="2"/>
        <v>2628</v>
      </c>
      <c r="AB231" s="117">
        <f t="shared" si="3"/>
        <v>9493</v>
      </c>
      <c r="AC231" s="117">
        <f t="shared" si="4"/>
        <v>7634</v>
      </c>
      <c r="AD231" s="117">
        <f t="shared" si="5"/>
        <v>0</v>
      </c>
    </row>
    <row r="232" spans="1:30">
      <c r="A232" s="82" t="s">
        <v>329</v>
      </c>
      <c r="B232" s="117">
        <v>14320</v>
      </c>
      <c r="C232" s="117">
        <v>17683</v>
      </c>
      <c r="D232" s="117">
        <v>14601</v>
      </c>
      <c r="E232" s="117">
        <v>16200.000000000002</v>
      </c>
      <c r="F232" s="84"/>
      <c r="G232" s="82" t="s">
        <v>329</v>
      </c>
      <c r="H232" s="117">
        <v>2288</v>
      </c>
      <c r="I232" s="117">
        <v>2566</v>
      </c>
      <c r="J232" s="117">
        <v>2743</v>
      </c>
      <c r="K232" s="117">
        <v>3585.9999999999995</v>
      </c>
      <c r="L232" s="84"/>
      <c r="M232" s="82" t="s">
        <v>329</v>
      </c>
      <c r="N232" s="117">
        <v>10379</v>
      </c>
      <c r="O232" s="117">
        <v>13156.000000000002</v>
      </c>
      <c r="P232" s="117">
        <v>9830</v>
      </c>
      <c r="Q232" s="117">
        <v>10440</v>
      </c>
      <c r="S232" s="84"/>
      <c r="T232" s="84">
        <v>1.4601</v>
      </c>
      <c r="U232" s="84">
        <v>0.27429999999999999</v>
      </c>
      <c r="V232" s="84">
        <v>0.98299999999999998</v>
      </c>
      <c r="W232" s="84">
        <v>0.78900000000000003</v>
      </c>
      <c r="X232" s="84">
        <v>0</v>
      </c>
      <c r="Z232" s="117">
        <f t="shared" si="6"/>
        <v>14601</v>
      </c>
      <c r="AA232" s="117">
        <f t="shared" si="2"/>
        <v>2743</v>
      </c>
      <c r="AB232" s="117">
        <f t="shared" si="3"/>
        <v>9830</v>
      </c>
      <c r="AC232" s="117">
        <f t="shared" si="4"/>
        <v>7890</v>
      </c>
      <c r="AD232" s="117">
        <f t="shared" si="5"/>
        <v>0</v>
      </c>
    </row>
    <row r="233" spans="1:30">
      <c r="A233" s="82" t="s">
        <v>330</v>
      </c>
      <c r="B233" s="117">
        <v>14669.000000000002</v>
      </c>
      <c r="C233" s="117">
        <v>19246</v>
      </c>
      <c r="D233" s="117">
        <v>14618</v>
      </c>
      <c r="E233" s="117">
        <v>16448</v>
      </c>
      <c r="F233" s="117"/>
      <c r="G233" s="82" t="s">
        <v>330</v>
      </c>
      <c r="H233" s="117">
        <v>2339</v>
      </c>
      <c r="I233" s="117">
        <v>2733.9999999999995</v>
      </c>
      <c r="J233" s="117">
        <v>2700</v>
      </c>
      <c r="K233" s="117">
        <v>3575</v>
      </c>
      <c r="L233" s="84"/>
      <c r="M233" s="82" t="s">
        <v>330</v>
      </c>
      <c r="N233" s="117">
        <v>10749</v>
      </c>
      <c r="O233" s="117">
        <v>14020.999999999998</v>
      </c>
      <c r="P233" s="117">
        <v>9901</v>
      </c>
      <c r="Q233" s="117">
        <v>10602</v>
      </c>
      <c r="S233" s="84"/>
      <c r="T233" s="84">
        <v>1.4618</v>
      </c>
      <c r="U233" s="84">
        <v>0.27</v>
      </c>
      <c r="V233" s="84">
        <v>0.99009999999999998</v>
      </c>
      <c r="W233" s="84">
        <v>0.78369999999999995</v>
      </c>
      <c r="X233" s="84">
        <v>0</v>
      </c>
      <c r="Z233" s="117">
        <f t="shared" si="6"/>
        <v>14618</v>
      </c>
      <c r="AA233" s="117">
        <f t="shared" si="2"/>
        <v>2700</v>
      </c>
      <c r="AB233" s="117">
        <f t="shared" si="3"/>
        <v>9901</v>
      </c>
      <c r="AC233" s="117">
        <f t="shared" si="4"/>
        <v>7836.9999999999991</v>
      </c>
      <c r="AD233" s="117">
        <f t="shared" si="5"/>
        <v>0</v>
      </c>
    </row>
    <row r="234" spans="1:30">
      <c r="A234" s="82" t="s">
        <v>331</v>
      </c>
      <c r="B234" s="117">
        <v>15043</v>
      </c>
      <c r="C234" s="117">
        <v>21044.999999999996</v>
      </c>
      <c r="D234" s="117">
        <v>14705</v>
      </c>
      <c r="E234" s="117">
        <v>16445</v>
      </c>
      <c r="F234" s="84"/>
      <c r="G234" s="82" t="s">
        <v>331</v>
      </c>
      <c r="H234" s="117">
        <v>2383</v>
      </c>
      <c r="I234" s="117">
        <v>2852</v>
      </c>
      <c r="J234" s="117">
        <v>2655</v>
      </c>
      <c r="K234" s="117">
        <v>3528</v>
      </c>
      <c r="L234" s="84"/>
      <c r="M234" s="82" t="s">
        <v>331</v>
      </c>
      <c r="N234" s="117">
        <v>11071</v>
      </c>
      <c r="O234" s="117">
        <v>15055</v>
      </c>
      <c r="P234" s="117">
        <v>10093</v>
      </c>
      <c r="Q234" s="117">
        <v>10672</v>
      </c>
      <c r="S234" s="84"/>
      <c r="T234" s="84">
        <v>1.4704999999999999</v>
      </c>
      <c r="U234" s="84">
        <v>0.26550000000000001</v>
      </c>
      <c r="V234" s="84">
        <v>1.0093000000000001</v>
      </c>
      <c r="W234" s="84">
        <v>0.78590000000000004</v>
      </c>
      <c r="X234" s="84">
        <v>0</v>
      </c>
      <c r="Z234" s="117">
        <f t="shared" si="6"/>
        <v>14705</v>
      </c>
      <c r="AA234" s="117">
        <f t="shared" si="2"/>
        <v>2655</v>
      </c>
      <c r="AB234" s="117">
        <f t="shared" si="3"/>
        <v>10093</v>
      </c>
      <c r="AC234" s="117">
        <f t="shared" si="4"/>
        <v>7859</v>
      </c>
      <c r="AD234" s="117">
        <f t="shared" si="5"/>
        <v>0</v>
      </c>
    </row>
    <row r="235" spans="1:30">
      <c r="A235" s="82" t="s">
        <v>332</v>
      </c>
      <c r="B235" s="117">
        <v>15188</v>
      </c>
      <c r="C235" s="117">
        <v>22801</v>
      </c>
      <c r="D235" s="117">
        <v>14825</v>
      </c>
      <c r="E235" s="117">
        <v>16092</v>
      </c>
      <c r="F235" s="84"/>
      <c r="G235" s="82" t="s">
        <v>332</v>
      </c>
      <c r="H235" s="117">
        <v>2418</v>
      </c>
      <c r="I235" s="117">
        <v>3020</v>
      </c>
      <c r="J235" s="117">
        <v>2597.9999999999995</v>
      </c>
      <c r="K235" s="117">
        <v>3462</v>
      </c>
      <c r="L235" s="84"/>
      <c r="M235" s="82" t="s">
        <v>332</v>
      </c>
      <c r="N235" s="117">
        <v>11389</v>
      </c>
      <c r="O235" s="117">
        <v>16096</v>
      </c>
      <c r="P235" s="117">
        <v>10268</v>
      </c>
      <c r="Q235" s="117">
        <v>10743</v>
      </c>
      <c r="S235" s="84"/>
      <c r="T235" s="84">
        <v>1.4824999999999999</v>
      </c>
      <c r="U235" s="84">
        <v>0.25979999999999998</v>
      </c>
      <c r="V235" s="84">
        <v>1.0267999999999999</v>
      </c>
      <c r="W235" s="84">
        <v>0.78539999999999999</v>
      </c>
      <c r="X235" s="84">
        <v>0</v>
      </c>
      <c r="Z235" s="117">
        <f t="shared" si="6"/>
        <v>14825</v>
      </c>
      <c r="AA235" s="117">
        <f t="shared" si="2"/>
        <v>2597.9999999999995</v>
      </c>
      <c r="AB235" s="117">
        <f t="shared" si="3"/>
        <v>10268</v>
      </c>
      <c r="AC235" s="117">
        <f t="shared" si="4"/>
        <v>7854</v>
      </c>
      <c r="AD235" s="117">
        <f t="shared" si="5"/>
        <v>0</v>
      </c>
    </row>
    <row r="236" spans="1:30">
      <c r="A236" s="82" t="s">
        <v>333</v>
      </c>
      <c r="B236" s="117">
        <v>15195</v>
      </c>
      <c r="C236" s="117">
        <v>24399</v>
      </c>
      <c r="D236" s="117">
        <v>14766.999999999998</v>
      </c>
      <c r="E236" s="117">
        <v>15445</v>
      </c>
      <c r="F236" s="84"/>
      <c r="G236" s="82" t="s">
        <v>333</v>
      </c>
      <c r="H236" s="117">
        <v>2455</v>
      </c>
      <c r="I236" s="117">
        <v>3181</v>
      </c>
      <c r="J236" s="117">
        <v>2544</v>
      </c>
      <c r="K236" s="117">
        <v>3369</v>
      </c>
      <c r="L236" s="84"/>
      <c r="M236" s="82" t="s">
        <v>333</v>
      </c>
      <c r="N236" s="117">
        <v>11613</v>
      </c>
      <c r="O236" s="117">
        <v>16975</v>
      </c>
      <c r="P236" s="117">
        <v>10327</v>
      </c>
      <c r="Q236" s="117">
        <v>10650</v>
      </c>
      <c r="S236" s="84"/>
      <c r="T236" s="84">
        <v>1.4766999999999999</v>
      </c>
      <c r="U236" s="84">
        <v>0.25440000000000002</v>
      </c>
      <c r="V236" s="84">
        <v>1.0327</v>
      </c>
      <c r="W236" s="84">
        <v>0.78259999999999996</v>
      </c>
      <c r="X236" s="84">
        <v>0</v>
      </c>
      <c r="Z236" s="117">
        <f t="shared" si="6"/>
        <v>14766.999999999998</v>
      </c>
      <c r="AA236" s="117">
        <f t="shared" si="2"/>
        <v>2544</v>
      </c>
      <c r="AB236" s="117">
        <f t="shared" si="3"/>
        <v>10327</v>
      </c>
      <c r="AC236" s="117">
        <f t="shared" si="4"/>
        <v>7826</v>
      </c>
      <c r="AD236" s="117">
        <f t="shared" si="5"/>
        <v>0</v>
      </c>
    </row>
    <row r="237" spans="1:30">
      <c r="A237" s="82" t="s">
        <v>334</v>
      </c>
      <c r="B237" s="117">
        <v>15259</v>
      </c>
      <c r="C237" s="117">
        <v>25926</v>
      </c>
      <c r="D237" s="117">
        <v>14592</v>
      </c>
      <c r="E237" s="117">
        <v>14688.000000000002</v>
      </c>
      <c r="F237" s="84"/>
      <c r="G237" s="82" t="s">
        <v>334</v>
      </c>
      <c r="H237" s="117">
        <v>2487</v>
      </c>
      <c r="I237" s="117">
        <v>3353.9999999999995</v>
      </c>
      <c r="J237" s="117">
        <v>2462</v>
      </c>
      <c r="K237" s="117">
        <v>3253</v>
      </c>
      <c r="L237" s="84"/>
      <c r="M237" s="82" t="s">
        <v>334</v>
      </c>
      <c r="N237" s="117">
        <v>11767</v>
      </c>
      <c r="O237" s="117">
        <v>17738</v>
      </c>
      <c r="P237" s="117">
        <v>10337</v>
      </c>
      <c r="Q237" s="117">
        <v>10348</v>
      </c>
      <c r="S237" s="84"/>
      <c r="T237" s="84">
        <v>1.4592000000000001</v>
      </c>
      <c r="U237" s="84">
        <v>0.2462</v>
      </c>
      <c r="V237" s="84">
        <v>1.0337000000000001</v>
      </c>
      <c r="W237" s="84">
        <v>0.76949999999999996</v>
      </c>
      <c r="X237" s="84">
        <v>0</v>
      </c>
      <c r="Z237" s="117">
        <f t="shared" si="6"/>
        <v>14592</v>
      </c>
      <c r="AA237" s="117">
        <f t="shared" si="2"/>
        <v>2462</v>
      </c>
      <c r="AB237" s="117">
        <f t="shared" si="3"/>
        <v>10337</v>
      </c>
      <c r="AC237" s="117">
        <f t="shared" si="4"/>
        <v>7695</v>
      </c>
      <c r="AD237" s="117">
        <f t="shared" si="5"/>
        <v>0</v>
      </c>
    </row>
    <row r="238" spans="1:30">
      <c r="A238" s="82" t="s">
        <v>335</v>
      </c>
      <c r="B238" s="117">
        <v>15048</v>
      </c>
      <c r="C238" s="117">
        <v>27032</v>
      </c>
      <c r="D238" s="117">
        <v>14548.000000000002</v>
      </c>
      <c r="E238" s="117">
        <v>14089</v>
      </c>
      <c r="F238" s="84"/>
      <c r="G238" s="82" t="s">
        <v>335</v>
      </c>
      <c r="H238" s="117">
        <v>2508.0000000000005</v>
      </c>
      <c r="I238" s="117">
        <v>3482</v>
      </c>
      <c r="J238" s="117">
        <v>2409</v>
      </c>
      <c r="K238" s="117">
        <v>3172</v>
      </c>
      <c r="L238" s="84"/>
      <c r="M238" s="82" t="s">
        <v>335</v>
      </c>
      <c r="N238" s="117">
        <v>11921</v>
      </c>
      <c r="O238" s="117">
        <v>18154</v>
      </c>
      <c r="P238" s="117">
        <v>10347</v>
      </c>
      <c r="Q238" s="117">
        <v>10076</v>
      </c>
      <c r="S238" s="84"/>
      <c r="T238" s="84">
        <v>1.4548000000000001</v>
      </c>
      <c r="U238" s="84">
        <v>0.2409</v>
      </c>
      <c r="V238" s="84">
        <v>1.0347</v>
      </c>
      <c r="W238" s="84">
        <v>0.76390000000000002</v>
      </c>
      <c r="X238" s="84">
        <v>0</v>
      </c>
      <c r="Z238" s="117">
        <f t="shared" si="6"/>
        <v>14548.000000000002</v>
      </c>
      <c r="AA238" s="117">
        <f t="shared" si="2"/>
        <v>2409</v>
      </c>
      <c r="AB238" s="117">
        <f t="shared" si="3"/>
        <v>10347</v>
      </c>
      <c r="AC238" s="117">
        <f t="shared" si="4"/>
        <v>7639</v>
      </c>
      <c r="AD238" s="117">
        <f t="shared" si="5"/>
        <v>0</v>
      </c>
    </row>
    <row r="239" spans="1:30">
      <c r="A239" s="82" t="s">
        <v>336</v>
      </c>
      <c r="B239" s="117">
        <v>15008</v>
      </c>
      <c r="C239" s="117">
        <v>27692</v>
      </c>
      <c r="D239" s="117">
        <v>14470</v>
      </c>
      <c r="E239" s="117">
        <v>13560.000000000002</v>
      </c>
      <c r="F239" s="84"/>
      <c r="G239" s="82" t="s">
        <v>336</v>
      </c>
      <c r="H239" s="117">
        <v>2519</v>
      </c>
      <c r="I239" s="117">
        <v>3575.9999999999995</v>
      </c>
      <c r="J239" s="117">
        <v>2367</v>
      </c>
      <c r="K239" s="117">
        <v>3104</v>
      </c>
      <c r="L239" s="84"/>
      <c r="M239" s="82" t="s">
        <v>336</v>
      </c>
      <c r="N239" s="117">
        <v>12084.999999999998</v>
      </c>
      <c r="O239" s="117">
        <v>18355</v>
      </c>
      <c r="P239" s="117">
        <v>10411.999999999998</v>
      </c>
      <c r="Q239" s="117">
        <v>9802</v>
      </c>
      <c r="S239" s="84"/>
      <c r="T239" s="84">
        <v>1.4470000000000001</v>
      </c>
      <c r="U239" s="84">
        <v>0.23669999999999999</v>
      </c>
      <c r="V239" s="84">
        <v>1.0411999999999999</v>
      </c>
      <c r="W239" s="84">
        <v>0.75880000000000003</v>
      </c>
      <c r="X239" s="84">
        <v>0</v>
      </c>
      <c r="Z239" s="117">
        <f t="shared" si="6"/>
        <v>14470</v>
      </c>
      <c r="AA239" s="117">
        <f t="shared" si="2"/>
        <v>2367</v>
      </c>
      <c r="AB239" s="117">
        <f t="shared" si="3"/>
        <v>10411.999999999998</v>
      </c>
      <c r="AC239" s="117">
        <f t="shared" si="4"/>
        <v>7588</v>
      </c>
      <c r="AD239" s="117">
        <f t="shared" si="5"/>
        <v>0</v>
      </c>
    </row>
    <row r="240" spans="1:30">
      <c r="A240" s="82" t="s">
        <v>337</v>
      </c>
      <c r="B240" s="117">
        <v>15058</v>
      </c>
      <c r="C240" s="117">
        <v>27773</v>
      </c>
      <c r="D240" s="117">
        <v>14477</v>
      </c>
      <c r="E240" s="117">
        <v>13245</v>
      </c>
      <c r="F240" s="84"/>
      <c r="G240" s="82" t="s">
        <v>337</v>
      </c>
      <c r="H240" s="117">
        <v>2530</v>
      </c>
      <c r="I240" s="117">
        <v>3605.9999999999995</v>
      </c>
      <c r="J240" s="117">
        <v>2340</v>
      </c>
      <c r="K240" s="117">
        <v>3071</v>
      </c>
      <c r="L240" s="84"/>
      <c r="M240" s="82" t="s">
        <v>337</v>
      </c>
      <c r="N240" s="117">
        <v>12272</v>
      </c>
      <c r="O240" s="117">
        <v>18141</v>
      </c>
      <c r="P240" s="117">
        <v>10435.000000000002</v>
      </c>
      <c r="Q240" s="117">
        <v>9601</v>
      </c>
      <c r="S240" s="84"/>
      <c r="T240" s="84">
        <v>1.4477</v>
      </c>
      <c r="U240" s="84">
        <v>0.23400000000000001</v>
      </c>
      <c r="V240" s="84">
        <v>1.0435000000000001</v>
      </c>
      <c r="W240" s="84">
        <v>0.75829999999999997</v>
      </c>
      <c r="X240" s="84">
        <v>0</v>
      </c>
      <c r="Z240" s="117">
        <f t="shared" si="6"/>
        <v>14477</v>
      </c>
      <c r="AA240" s="117">
        <f t="shared" si="2"/>
        <v>2340</v>
      </c>
      <c r="AB240" s="117">
        <f t="shared" si="3"/>
        <v>10435.000000000002</v>
      </c>
      <c r="AC240" s="117">
        <f t="shared" si="4"/>
        <v>7583</v>
      </c>
      <c r="AD240" s="117">
        <f t="shared" si="5"/>
        <v>0</v>
      </c>
    </row>
    <row r="241" spans="1:30">
      <c r="A241" s="82" t="s">
        <v>338</v>
      </c>
      <c r="B241" s="117">
        <v>15006</v>
      </c>
      <c r="C241" s="117">
        <v>27719</v>
      </c>
      <c r="D241" s="117">
        <v>14793</v>
      </c>
      <c r="E241" s="117">
        <v>13275.999999999998</v>
      </c>
      <c r="F241" s="84"/>
      <c r="G241" s="82" t="s">
        <v>338</v>
      </c>
      <c r="H241" s="117">
        <v>2474</v>
      </c>
      <c r="I241" s="117">
        <v>3551.0000000000005</v>
      </c>
      <c r="J241" s="117">
        <v>2338</v>
      </c>
      <c r="K241" s="117">
        <v>3074</v>
      </c>
      <c r="L241" s="84"/>
      <c r="M241" s="82" t="s">
        <v>338</v>
      </c>
      <c r="N241" s="117">
        <v>12342</v>
      </c>
      <c r="O241" s="117">
        <v>17791</v>
      </c>
      <c r="P241" s="117">
        <v>10595.000000000002</v>
      </c>
      <c r="Q241" s="117">
        <v>9589</v>
      </c>
      <c r="S241" s="84"/>
      <c r="T241" s="84">
        <v>1.4793000000000001</v>
      </c>
      <c r="U241" s="84">
        <v>0.23380000000000001</v>
      </c>
      <c r="V241" s="84">
        <v>1.0595000000000001</v>
      </c>
      <c r="W241" s="84">
        <v>0.7591</v>
      </c>
      <c r="X241" s="84">
        <v>0</v>
      </c>
      <c r="Z241" s="117">
        <f t="shared" ref="Z241:Z272" si="7">T241*$T$174</f>
        <v>14793</v>
      </c>
      <c r="AA241" s="117">
        <f t="shared" ref="AA241:AA304" si="8">U241*$T$174</f>
        <v>2338</v>
      </c>
      <c r="AB241" s="117">
        <f t="shared" ref="AB241:AB304" si="9">V241*$T$174</f>
        <v>10595.000000000002</v>
      </c>
      <c r="AC241" s="117">
        <f t="shared" ref="AC241:AC304" si="10">W241*$T$174</f>
        <v>7591</v>
      </c>
      <c r="AD241" s="117">
        <f t="shared" ref="AD241:AD304" si="11">X241*$T$174</f>
        <v>0</v>
      </c>
    </row>
    <row r="242" spans="1:30">
      <c r="A242" s="82" t="s">
        <v>339</v>
      </c>
      <c r="B242" s="117">
        <v>14971.000000000002</v>
      </c>
      <c r="C242" s="117">
        <v>27392</v>
      </c>
      <c r="D242" s="117">
        <v>15529</v>
      </c>
      <c r="E242" s="117">
        <v>14225.000000000002</v>
      </c>
      <c r="F242" s="84"/>
      <c r="G242" s="82" t="s">
        <v>339</v>
      </c>
      <c r="H242" s="117">
        <v>2425</v>
      </c>
      <c r="I242" s="117">
        <v>3495</v>
      </c>
      <c r="J242" s="117">
        <v>2371</v>
      </c>
      <c r="K242" s="117">
        <v>3142</v>
      </c>
      <c r="L242" s="84"/>
      <c r="M242" s="82" t="s">
        <v>339</v>
      </c>
      <c r="N242" s="117">
        <v>12245</v>
      </c>
      <c r="O242" s="117">
        <v>17349</v>
      </c>
      <c r="P242" s="117">
        <v>10755.999999999998</v>
      </c>
      <c r="Q242" s="117">
        <v>10126</v>
      </c>
      <c r="S242" s="84"/>
      <c r="T242" s="84">
        <v>1.5528999999999999</v>
      </c>
      <c r="U242" s="84">
        <v>0.23710000000000001</v>
      </c>
      <c r="V242" s="84">
        <v>1.0755999999999999</v>
      </c>
      <c r="W242" s="84">
        <v>0.78449999999999998</v>
      </c>
      <c r="X242" s="84">
        <v>0</v>
      </c>
      <c r="Z242" s="117">
        <f t="shared" si="7"/>
        <v>15529</v>
      </c>
      <c r="AA242" s="117">
        <f t="shared" si="8"/>
        <v>2371</v>
      </c>
      <c r="AB242" s="117">
        <f t="shared" si="9"/>
        <v>10755.999999999998</v>
      </c>
      <c r="AC242" s="117">
        <f t="shared" si="10"/>
        <v>7845</v>
      </c>
      <c r="AD242" s="117">
        <f t="shared" si="11"/>
        <v>0</v>
      </c>
    </row>
    <row r="243" spans="1:30">
      <c r="A243" s="82" t="s">
        <v>340</v>
      </c>
      <c r="B243" s="117">
        <v>14843</v>
      </c>
      <c r="C243" s="117">
        <v>26276</v>
      </c>
      <c r="D243" s="117">
        <v>16442</v>
      </c>
      <c r="E243" s="117">
        <v>15009.999999999998</v>
      </c>
      <c r="F243" s="84"/>
      <c r="G243" s="82" t="s">
        <v>340</v>
      </c>
      <c r="H243" s="117">
        <v>2368</v>
      </c>
      <c r="I243" s="117">
        <v>3366</v>
      </c>
      <c r="J243" s="117">
        <v>2534</v>
      </c>
      <c r="K243" s="117">
        <v>3306</v>
      </c>
      <c r="L243" s="84"/>
      <c r="M243" s="82" t="s">
        <v>340</v>
      </c>
      <c r="N243" s="117">
        <v>12345</v>
      </c>
      <c r="O243" s="117">
        <v>16783</v>
      </c>
      <c r="P243" s="117">
        <v>11073</v>
      </c>
      <c r="Q243" s="117">
        <v>10545</v>
      </c>
      <c r="S243" s="84"/>
      <c r="T243" s="84">
        <v>1.6442000000000001</v>
      </c>
      <c r="U243" s="84">
        <v>0.25340000000000001</v>
      </c>
      <c r="V243" s="84">
        <v>1.1073</v>
      </c>
      <c r="W243" s="84">
        <v>0.86080000000000001</v>
      </c>
      <c r="X243" s="84">
        <v>0</v>
      </c>
      <c r="Z243" s="117">
        <f t="shared" si="7"/>
        <v>16442</v>
      </c>
      <c r="AA243" s="117">
        <f t="shared" si="8"/>
        <v>2534</v>
      </c>
      <c r="AB243" s="117">
        <f t="shared" si="9"/>
        <v>11073</v>
      </c>
      <c r="AC243" s="117">
        <f t="shared" si="10"/>
        <v>8608</v>
      </c>
      <c r="AD243" s="117">
        <f t="shared" si="11"/>
        <v>0</v>
      </c>
    </row>
    <row r="244" spans="1:30">
      <c r="A244" s="82" t="s">
        <v>341</v>
      </c>
      <c r="B244" s="117">
        <v>15155</v>
      </c>
      <c r="C244" s="117">
        <v>24986</v>
      </c>
      <c r="D244" s="117">
        <v>16247</v>
      </c>
      <c r="E244" s="117">
        <v>14979</v>
      </c>
      <c r="F244" s="84"/>
      <c r="G244" s="82" t="s">
        <v>341</v>
      </c>
      <c r="H244" s="117">
        <v>2395</v>
      </c>
      <c r="I244" s="117">
        <v>3231</v>
      </c>
      <c r="J244" s="117">
        <v>2547</v>
      </c>
      <c r="K244" s="117">
        <v>3338.9999999999995</v>
      </c>
      <c r="L244" s="84"/>
      <c r="M244" s="82" t="s">
        <v>341</v>
      </c>
      <c r="N244" s="117">
        <v>12926</v>
      </c>
      <c r="O244" s="117">
        <v>16367</v>
      </c>
      <c r="P244" s="117">
        <v>10903</v>
      </c>
      <c r="Q244" s="117">
        <v>10435.000000000002</v>
      </c>
      <c r="S244" s="84"/>
      <c r="T244" s="84">
        <v>1.6247</v>
      </c>
      <c r="U244" s="84">
        <v>0.25469999999999998</v>
      </c>
      <c r="V244" s="84">
        <v>1.0903</v>
      </c>
      <c r="W244" s="84">
        <v>0.86129999999999995</v>
      </c>
      <c r="X244" s="84">
        <v>0</v>
      </c>
      <c r="Z244" s="117">
        <f t="shared" si="7"/>
        <v>16247</v>
      </c>
      <c r="AA244" s="117">
        <f t="shared" si="8"/>
        <v>2547</v>
      </c>
      <c r="AB244" s="117">
        <f t="shared" si="9"/>
        <v>10903</v>
      </c>
      <c r="AC244" s="117">
        <f t="shared" si="10"/>
        <v>8613</v>
      </c>
      <c r="AD244" s="117">
        <f t="shared" si="11"/>
        <v>0</v>
      </c>
    </row>
    <row r="245" spans="1:30">
      <c r="A245" s="82" t="s">
        <v>342</v>
      </c>
      <c r="B245" s="117">
        <v>14423</v>
      </c>
      <c r="C245" s="117">
        <v>24272.999999999996</v>
      </c>
      <c r="D245" s="117">
        <v>15809</v>
      </c>
      <c r="E245" s="117">
        <v>15044</v>
      </c>
      <c r="F245" s="84"/>
      <c r="G245" s="82" t="s">
        <v>342</v>
      </c>
      <c r="H245" s="117">
        <v>2354</v>
      </c>
      <c r="I245" s="117">
        <v>3183.0000000000005</v>
      </c>
      <c r="J245" s="117">
        <v>2530</v>
      </c>
      <c r="K245" s="117">
        <v>3366</v>
      </c>
      <c r="L245" s="84"/>
      <c r="M245" s="82" t="s">
        <v>342</v>
      </c>
      <c r="N245" s="117">
        <v>12587</v>
      </c>
      <c r="O245" s="117">
        <v>15864</v>
      </c>
      <c r="P245" s="117">
        <v>10754</v>
      </c>
      <c r="Q245" s="117">
        <v>10359</v>
      </c>
      <c r="S245" s="84"/>
      <c r="T245" s="84">
        <v>1.5809</v>
      </c>
      <c r="U245" s="84">
        <v>0.253</v>
      </c>
      <c r="V245" s="84">
        <v>1.0753999999999999</v>
      </c>
      <c r="W245" s="84">
        <v>0.85119999999999996</v>
      </c>
      <c r="X245" s="84">
        <v>0</v>
      </c>
      <c r="Z245" s="117">
        <f t="shared" si="7"/>
        <v>15809</v>
      </c>
      <c r="AA245" s="117">
        <f t="shared" si="8"/>
        <v>2530</v>
      </c>
      <c r="AB245" s="117">
        <f t="shared" si="9"/>
        <v>10754</v>
      </c>
      <c r="AC245" s="117">
        <f t="shared" si="10"/>
        <v>8512</v>
      </c>
      <c r="AD245" s="117">
        <f t="shared" si="11"/>
        <v>0</v>
      </c>
    </row>
    <row r="246" spans="1:30">
      <c r="A246" s="82" t="s">
        <v>343</v>
      </c>
      <c r="B246" s="117">
        <v>13001</v>
      </c>
      <c r="C246" s="117">
        <v>22206</v>
      </c>
      <c r="D246" s="117">
        <v>15075</v>
      </c>
      <c r="E246" s="117">
        <v>15062</v>
      </c>
      <c r="F246" s="84"/>
      <c r="G246" s="82" t="s">
        <v>343</v>
      </c>
      <c r="H246" s="117">
        <v>2201</v>
      </c>
      <c r="I246" s="117">
        <v>2992</v>
      </c>
      <c r="J246" s="117">
        <v>2469</v>
      </c>
      <c r="K246" s="117">
        <v>3380</v>
      </c>
      <c r="L246" s="84"/>
      <c r="M246" s="82" t="s">
        <v>343</v>
      </c>
      <c r="N246" s="117">
        <v>11853</v>
      </c>
      <c r="O246" s="117">
        <v>14775</v>
      </c>
      <c r="P246" s="117">
        <v>10276</v>
      </c>
      <c r="Q246" s="117">
        <v>10262</v>
      </c>
      <c r="S246" s="84"/>
      <c r="T246" s="84">
        <v>1.5075000000000001</v>
      </c>
      <c r="U246" s="84">
        <v>0.24690000000000001</v>
      </c>
      <c r="V246" s="84">
        <v>1.0276000000000001</v>
      </c>
      <c r="W246" s="84">
        <v>0.8115</v>
      </c>
      <c r="X246" s="84">
        <v>0</v>
      </c>
      <c r="Z246" s="117">
        <f t="shared" si="7"/>
        <v>15075</v>
      </c>
      <c r="AA246" s="117">
        <f t="shared" si="8"/>
        <v>2469</v>
      </c>
      <c r="AB246" s="117">
        <f t="shared" si="9"/>
        <v>10276</v>
      </c>
      <c r="AC246" s="117">
        <f t="shared" si="10"/>
        <v>8115</v>
      </c>
      <c r="AD246" s="117">
        <f t="shared" si="11"/>
        <v>0</v>
      </c>
    </row>
    <row r="247" spans="1:30">
      <c r="A247" s="82" t="s">
        <v>344</v>
      </c>
      <c r="B247" s="117">
        <v>11357</v>
      </c>
      <c r="C247" s="117">
        <v>19824</v>
      </c>
      <c r="D247" s="117">
        <v>13804</v>
      </c>
      <c r="E247" s="117">
        <v>14847.999999999998</v>
      </c>
      <c r="F247" s="84"/>
      <c r="G247" s="82" t="s">
        <v>344</v>
      </c>
      <c r="H247" s="117">
        <v>2014</v>
      </c>
      <c r="I247" s="117">
        <v>2738</v>
      </c>
      <c r="J247" s="117">
        <v>2342</v>
      </c>
      <c r="K247" s="117">
        <v>3356</v>
      </c>
      <c r="L247" s="84"/>
      <c r="M247" s="82" t="s">
        <v>344</v>
      </c>
      <c r="N247" s="117">
        <v>11046</v>
      </c>
      <c r="O247" s="117">
        <v>13580.000000000002</v>
      </c>
      <c r="P247" s="117">
        <v>9566</v>
      </c>
      <c r="Q247" s="117">
        <v>10104</v>
      </c>
      <c r="S247" s="84"/>
      <c r="T247" s="84">
        <v>1.3804000000000001</v>
      </c>
      <c r="U247" s="84">
        <v>0.23419999999999999</v>
      </c>
      <c r="V247" s="84">
        <v>0.95660000000000001</v>
      </c>
      <c r="W247" s="84">
        <v>0.74470000000000003</v>
      </c>
      <c r="X247" s="84">
        <v>0</v>
      </c>
      <c r="Z247" s="117">
        <f t="shared" si="7"/>
        <v>13804</v>
      </c>
      <c r="AA247" s="117">
        <f t="shared" si="8"/>
        <v>2342</v>
      </c>
      <c r="AB247" s="117">
        <f t="shared" si="9"/>
        <v>9566</v>
      </c>
      <c r="AC247" s="117">
        <f t="shared" si="10"/>
        <v>7447</v>
      </c>
      <c r="AD247" s="117">
        <f t="shared" si="11"/>
        <v>0</v>
      </c>
    </row>
    <row r="248" spans="1:30">
      <c r="A248" s="115" t="s">
        <v>345</v>
      </c>
      <c r="B248" s="117">
        <v>10391.999999999998</v>
      </c>
      <c r="C248" s="117">
        <v>17613</v>
      </c>
      <c r="D248" s="117">
        <v>12515</v>
      </c>
      <c r="E248" s="117">
        <v>14529</v>
      </c>
      <c r="F248" s="84"/>
      <c r="G248" s="115" t="s">
        <v>345</v>
      </c>
      <c r="H248" s="117">
        <v>1906</v>
      </c>
      <c r="I248" s="117">
        <v>2582.9999999999995</v>
      </c>
      <c r="J248" s="117">
        <v>2207</v>
      </c>
      <c r="K248" s="117">
        <v>3328.9999999999995</v>
      </c>
      <c r="L248" s="84"/>
      <c r="M248" s="115" t="s">
        <v>345</v>
      </c>
      <c r="N248" s="117">
        <v>10364</v>
      </c>
      <c r="O248" s="117">
        <v>12748</v>
      </c>
      <c r="P248" s="117">
        <v>8936</v>
      </c>
      <c r="Q248" s="117">
        <v>9863</v>
      </c>
      <c r="S248" s="84"/>
      <c r="T248" s="84">
        <v>1.2515000000000001</v>
      </c>
      <c r="U248" s="84">
        <v>0.22070000000000001</v>
      </c>
      <c r="V248" s="84">
        <v>0.89359999999999995</v>
      </c>
      <c r="W248" s="84">
        <v>0.67989999999999995</v>
      </c>
      <c r="X248" s="84">
        <v>0</v>
      </c>
      <c r="Z248" s="117">
        <f t="shared" si="7"/>
        <v>12515</v>
      </c>
      <c r="AA248" s="117">
        <f t="shared" si="8"/>
        <v>2207</v>
      </c>
      <c r="AB248" s="117">
        <f t="shared" si="9"/>
        <v>8936</v>
      </c>
      <c r="AC248" s="117">
        <f t="shared" si="10"/>
        <v>6798.9999999999991</v>
      </c>
      <c r="AD248" s="117">
        <f t="shared" si="11"/>
        <v>0</v>
      </c>
    </row>
    <row r="249" spans="1:30">
      <c r="A249" s="82" t="s">
        <v>346</v>
      </c>
      <c r="B249" s="117">
        <v>9845</v>
      </c>
      <c r="C249" s="117">
        <v>16375</v>
      </c>
      <c r="D249" s="117">
        <v>11883</v>
      </c>
      <c r="E249" s="117">
        <v>14192</v>
      </c>
      <c r="F249" s="84"/>
      <c r="G249" s="82" t="s">
        <v>346</v>
      </c>
      <c r="H249" s="117">
        <v>1843</v>
      </c>
      <c r="I249" s="117">
        <v>2453</v>
      </c>
      <c r="J249" s="117">
        <v>2162</v>
      </c>
      <c r="K249" s="117">
        <v>3274.0000000000005</v>
      </c>
      <c r="L249" s="84"/>
      <c r="M249" s="82" t="s">
        <v>346</v>
      </c>
      <c r="N249" s="117">
        <v>10074</v>
      </c>
      <c r="O249" s="117">
        <v>12035</v>
      </c>
      <c r="P249" s="117">
        <v>8582</v>
      </c>
      <c r="Q249" s="117">
        <v>9645</v>
      </c>
      <c r="S249" s="84"/>
      <c r="T249" s="84">
        <v>1.1882999999999999</v>
      </c>
      <c r="U249" s="84">
        <v>0.2162</v>
      </c>
      <c r="V249" s="84">
        <v>0.85819999999999996</v>
      </c>
      <c r="W249" s="84">
        <v>0.63139999999999996</v>
      </c>
      <c r="X249" s="84">
        <v>0</v>
      </c>
      <c r="Z249" s="117">
        <f t="shared" si="7"/>
        <v>11883</v>
      </c>
      <c r="AA249" s="117">
        <f t="shared" si="8"/>
        <v>2162</v>
      </c>
      <c r="AB249" s="117">
        <f t="shared" si="9"/>
        <v>8582</v>
      </c>
      <c r="AC249" s="117">
        <f t="shared" si="10"/>
        <v>6314</v>
      </c>
      <c r="AD249" s="117">
        <f t="shared" si="11"/>
        <v>0</v>
      </c>
    </row>
    <row r="250" spans="1:30">
      <c r="A250" s="82" t="s">
        <v>347</v>
      </c>
      <c r="B250" s="117">
        <v>9656</v>
      </c>
      <c r="C250" s="117">
        <v>15539</v>
      </c>
      <c r="D250" s="117">
        <v>11678</v>
      </c>
      <c r="E250" s="117">
        <v>14030</v>
      </c>
      <c r="F250" s="84"/>
      <c r="G250" s="82" t="s">
        <v>347</v>
      </c>
      <c r="H250" s="117">
        <v>1811</v>
      </c>
      <c r="I250" s="117">
        <v>2360</v>
      </c>
      <c r="J250" s="117">
        <v>2145</v>
      </c>
      <c r="K250" s="117">
        <v>3269.0000000000005</v>
      </c>
      <c r="L250" s="84"/>
      <c r="M250" s="82" t="s">
        <v>347</v>
      </c>
      <c r="N250" s="117">
        <v>9819</v>
      </c>
      <c r="O250" s="117">
        <v>11578</v>
      </c>
      <c r="P250" s="117">
        <v>8325</v>
      </c>
      <c r="Q250" s="117">
        <v>9498</v>
      </c>
      <c r="S250" s="84"/>
      <c r="T250" s="84">
        <v>1.1677999999999999</v>
      </c>
      <c r="U250" s="84">
        <v>0.2145</v>
      </c>
      <c r="V250" s="84">
        <v>0.83250000000000002</v>
      </c>
      <c r="W250" s="84">
        <v>0.61129999999999995</v>
      </c>
      <c r="X250" s="84">
        <v>0</v>
      </c>
      <c r="Z250" s="117">
        <f t="shared" si="7"/>
        <v>11678</v>
      </c>
      <c r="AA250" s="117">
        <f t="shared" si="8"/>
        <v>2145</v>
      </c>
      <c r="AB250" s="117">
        <f t="shared" si="9"/>
        <v>8325</v>
      </c>
      <c r="AC250" s="117">
        <f t="shared" si="10"/>
        <v>6113</v>
      </c>
      <c r="AD250" s="117">
        <f t="shared" si="11"/>
        <v>0</v>
      </c>
    </row>
    <row r="251" spans="1:30">
      <c r="A251" s="82" t="s">
        <v>348</v>
      </c>
      <c r="B251" s="117">
        <v>9660</v>
      </c>
      <c r="C251" s="117">
        <v>15001</v>
      </c>
      <c r="D251" s="117">
        <v>11628</v>
      </c>
      <c r="E251" s="117">
        <v>13989</v>
      </c>
      <c r="F251" s="84"/>
      <c r="G251" s="82" t="s">
        <v>348</v>
      </c>
      <c r="H251" s="117">
        <v>1795</v>
      </c>
      <c r="I251" s="117">
        <v>2292</v>
      </c>
      <c r="J251" s="117">
        <v>2159</v>
      </c>
      <c r="K251" s="117">
        <v>3263</v>
      </c>
      <c r="L251" s="84"/>
      <c r="M251" s="82" t="s">
        <v>348</v>
      </c>
      <c r="N251" s="117">
        <v>9673</v>
      </c>
      <c r="O251" s="117">
        <v>11213</v>
      </c>
      <c r="P251" s="117">
        <v>8133</v>
      </c>
      <c r="Q251" s="117">
        <v>9416</v>
      </c>
      <c r="S251" s="84"/>
      <c r="T251" s="84">
        <v>1.1628000000000001</v>
      </c>
      <c r="U251" s="84">
        <v>0.21590000000000001</v>
      </c>
      <c r="V251" s="84">
        <v>0.81330000000000002</v>
      </c>
      <c r="W251" s="84">
        <v>0.60429999999999995</v>
      </c>
      <c r="X251" s="84">
        <v>0</v>
      </c>
      <c r="Z251" s="117">
        <f t="shared" si="7"/>
        <v>11628</v>
      </c>
      <c r="AA251" s="117">
        <f t="shared" si="8"/>
        <v>2159</v>
      </c>
      <c r="AB251" s="117">
        <f t="shared" si="9"/>
        <v>8133</v>
      </c>
      <c r="AC251" s="117">
        <f t="shared" si="10"/>
        <v>6042.9999999999991</v>
      </c>
      <c r="AD251" s="117">
        <f t="shared" si="11"/>
        <v>0</v>
      </c>
    </row>
    <row r="252" spans="1:30">
      <c r="A252" s="82" t="s">
        <v>349</v>
      </c>
      <c r="B252" s="117">
        <v>9836</v>
      </c>
      <c r="C252" s="117">
        <v>14826.999999999998</v>
      </c>
      <c r="D252" s="117">
        <v>11806.000000000002</v>
      </c>
      <c r="E252" s="117">
        <v>14067</v>
      </c>
      <c r="F252" s="84"/>
      <c r="G252" s="82" t="s">
        <v>349</v>
      </c>
      <c r="H252" s="117">
        <v>1797.9999999999998</v>
      </c>
      <c r="I252" s="117">
        <v>2251</v>
      </c>
      <c r="J252" s="117">
        <v>2183</v>
      </c>
      <c r="K252" s="117">
        <v>3272</v>
      </c>
      <c r="L252" s="84"/>
      <c r="M252" s="82" t="s">
        <v>349</v>
      </c>
      <c r="N252" s="117">
        <v>9747</v>
      </c>
      <c r="O252" s="117">
        <v>11176</v>
      </c>
      <c r="P252" s="117">
        <v>8179.9999999999991</v>
      </c>
      <c r="Q252" s="117">
        <v>9415</v>
      </c>
      <c r="S252" s="84"/>
      <c r="T252" s="84">
        <v>1.1806000000000001</v>
      </c>
      <c r="U252" s="84">
        <v>0.21829999999999999</v>
      </c>
      <c r="V252" s="84">
        <v>0.81799999999999995</v>
      </c>
      <c r="W252" s="84">
        <v>0.60399999999999998</v>
      </c>
      <c r="X252" s="84">
        <v>0</v>
      </c>
      <c r="Z252" s="117">
        <f t="shared" si="7"/>
        <v>11806.000000000002</v>
      </c>
      <c r="AA252" s="117">
        <f t="shared" si="8"/>
        <v>2183</v>
      </c>
      <c r="AB252" s="117">
        <f t="shared" si="9"/>
        <v>8179.9999999999991</v>
      </c>
      <c r="AC252" s="117">
        <f t="shared" si="10"/>
        <v>6040</v>
      </c>
      <c r="AD252" s="117">
        <f t="shared" si="11"/>
        <v>0</v>
      </c>
    </row>
    <row r="253" spans="1:30">
      <c r="A253" s="82" t="s">
        <v>350</v>
      </c>
      <c r="B253" s="117">
        <v>10761</v>
      </c>
      <c r="C253" s="117">
        <v>15330</v>
      </c>
      <c r="D253" s="117">
        <v>12292</v>
      </c>
      <c r="E253" s="117">
        <v>14307</v>
      </c>
      <c r="F253" s="84"/>
      <c r="G253" s="82" t="s">
        <v>350</v>
      </c>
      <c r="H253" s="117">
        <v>1865</v>
      </c>
      <c r="I253" s="117">
        <v>2275</v>
      </c>
      <c r="J253" s="117">
        <v>2235</v>
      </c>
      <c r="K253" s="117">
        <v>3293</v>
      </c>
      <c r="L253" s="84"/>
      <c r="M253" s="82" t="s">
        <v>350</v>
      </c>
      <c r="N253" s="117">
        <v>10236</v>
      </c>
      <c r="O253" s="117">
        <v>11449</v>
      </c>
      <c r="P253" s="117">
        <v>8380</v>
      </c>
      <c r="Q253" s="117">
        <v>9544</v>
      </c>
      <c r="S253" s="84"/>
      <c r="T253" s="84">
        <v>1.2292000000000001</v>
      </c>
      <c r="U253" s="84">
        <v>0.2235</v>
      </c>
      <c r="V253" s="84">
        <v>0.83799999999999997</v>
      </c>
      <c r="W253" s="84">
        <v>0.621</v>
      </c>
      <c r="X253" s="84">
        <v>0</v>
      </c>
      <c r="Z253" s="117">
        <f t="shared" si="7"/>
        <v>12292</v>
      </c>
      <c r="AA253" s="117">
        <f t="shared" si="8"/>
        <v>2235</v>
      </c>
      <c r="AB253" s="117">
        <f t="shared" si="9"/>
        <v>8380</v>
      </c>
      <c r="AC253" s="117">
        <f t="shared" si="10"/>
        <v>6210</v>
      </c>
      <c r="AD253" s="117">
        <f t="shared" si="11"/>
        <v>0</v>
      </c>
    </row>
    <row r="254" spans="1:30">
      <c r="A254" s="82" t="s">
        <v>351</v>
      </c>
      <c r="B254" s="117">
        <v>12858</v>
      </c>
      <c r="C254" s="117">
        <v>16312</v>
      </c>
      <c r="D254" s="117">
        <v>13662</v>
      </c>
      <c r="E254" s="117">
        <v>14818</v>
      </c>
      <c r="F254" s="84"/>
      <c r="G254" s="82" t="s">
        <v>351</v>
      </c>
      <c r="H254" s="117">
        <v>2051</v>
      </c>
      <c r="I254" s="117">
        <v>2333</v>
      </c>
      <c r="J254" s="117">
        <v>2399</v>
      </c>
      <c r="K254" s="117">
        <v>3335</v>
      </c>
      <c r="L254" s="84"/>
      <c r="M254" s="82" t="s">
        <v>351</v>
      </c>
      <c r="N254" s="117">
        <v>11194</v>
      </c>
      <c r="O254" s="117">
        <v>11920</v>
      </c>
      <c r="P254" s="117">
        <v>9011</v>
      </c>
      <c r="Q254" s="117">
        <v>9820</v>
      </c>
      <c r="S254" s="84"/>
      <c r="T254" s="84">
        <v>1.3662000000000001</v>
      </c>
      <c r="U254" s="84">
        <v>0.2399</v>
      </c>
      <c r="V254" s="84">
        <v>0.90110000000000001</v>
      </c>
      <c r="W254" s="84">
        <v>0.69089999999999996</v>
      </c>
      <c r="X254" s="84">
        <v>0</v>
      </c>
      <c r="Z254" s="117">
        <f t="shared" si="7"/>
        <v>13662</v>
      </c>
      <c r="AA254" s="117">
        <f t="shared" si="8"/>
        <v>2399</v>
      </c>
      <c r="AB254" s="117">
        <f t="shared" si="9"/>
        <v>9011</v>
      </c>
      <c r="AC254" s="117">
        <f t="shared" si="10"/>
        <v>6909</v>
      </c>
      <c r="AD254" s="117">
        <f t="shared" si="11"/>
        <v>0</v>
      </c>
    </row>
    <row r="255" spans="1:30">
      <c r="A255" s="82" t="s">
        <v>352</v>
      </c>
      <c r="B255" s="117">
        <v>14039</v>
      </c>
      <c r="C255" s="117">
        <v>17259</v>
      </c>
      <c r="D255" s="117">
        <v>15994</v>
      </c>
      <c r="E255" s="117">
        <v>15371</v>
      </c>
      <c r="F255" s="84"/>
      <c r="G255" s="82" t="s">
        <v>352</v>
      </c>
      <c r="H255" s="117">
        <v>2174</v>
      </c>
      <c r="I255" s="117">
        <v>2434</v>
      </c>
      <c r="J255" s="117">
        <v>2676</v>
      </c>
      <c r="K255" s="117">
        <v>3390.0000000000005</v>
      </c>
      <c r="L255" s="84"/>
      <c r="M255" s="82" t="s">
        <v>352</v>
      </c>
      <c r="N255" s="117">
        <v>11290</v>
      </c>
      <c r="O255" s="117">
        <v>12294</v>
      </c>
      <c r="P255" s="117">
        <v>9876</v>
      </c>
      <c r="Q255" s="117">
        <v>10227</v>
      </c>
      <c r="S255" s="84"/>
      <c r="T255" s="84">
        <v>1.5993999999999999</v>
      </c>
      <c r="U255" s="84">
        <v>0.2676</v>
      </c>
      <c r="V255" s="84">
        <v>0.98760000000000003</v>
      </c>
      <c r="W255" s="84">
        <v>0.80869999999999997</v>
      </c>
      <c r="X255" s="84">
        <v>0</v>
      </c>
      <c r="Z255" s="117">
        <f t="shared" si="7"/>
        <v>15994</v>
      </c>
      <c r="AA255" s="117">
        <f t="shared" si="8"/>
        <v>2676</v>
      </c>
      <c r="AB255" s="117">
        <f t="shared" si="9"/>
        <v>9876</v>
      </c>
      <c r="AC255" s="117">
        <f t="shared" si="10"/>
        <v>8087</v>
      </c>
      <c r="AD255" s="117">
        <f t="shared" si="11"/>
        <v>0</v>
      </c>
    </row>
    <row r="256" spans="1:30">
      <c r="A256" s="82" t="s">
        <v>353</v>
      </c>
      <c r="B256" s="117">
        <v>14538</v>
      </c>
      <c r="C256" s="117">
        <v>18458</v>
      </c>
      <c r="D256" s="117">
        <v>16439</v>
      </c>
      <c r="E256" s="117">
        <v>15712</v>
      </c>
      <c r="F256" s="84"/>
      <c r="G256" s="82" t="s">
        <v>353</v>
      </c>
      <c r="H256" s="117">
        <v>2221</v>
      </c>
      <c r="I256" s="117">
        <v>2597.9999999999995</v>
      </c>
      <c r="J256" s="117">
        <v>2731</v>
      </c>
      <c r="K256" s="117">
        <v>3446</v>
      </c>
      <c r="L256" s="84"/>
      <c r="M256" s="82" t="s">
        <v>353</v>
      </c>
      <c r="N256" s="117">
        <v>11157.999999999998</v>
      </c>
      <c r="O256" s="117">
        <v>13096.000000000002</v>
      </c>
      <c r="P256" s="117">
        <v>10084</v>
      </c>
      <c r="Q256" s="117">
        <v>10314.000000000002</v>
      </c>
      <c r="S256" s="84"/>
      <c r="T256" s="84">
        <v>1.6438999999999999</v>
      </c>
      <c r="U256" s="84">
        <v>0.27310000000000001</v>
      </c>
      <c r="V256" s="84">
        <v>1.0084</v>
      </c>
      <c r="W256" s="84">
        <v>0.81469999999999998</v>
      </c>
      <c r="X256" s="84">
        <v>0</v>
      </c>
      <c r="Z256" s="117">
        <f t="shared" si="7"/>
        <v>16439</v>
      </c>
      <c r="AA256" s="117">
        <f t="shared" si="8"/>
        <v>2731</v>
      </c>
      <c r="AB256" s="117">
        <f t="shared" si="9"/>
        <v>10084</v>
      </c>
      <c r="AC256" s="117">
        <f t="shared" si="10"/>
        <v>8147</v>
      </c>
      <c r="AD256" s="117">
        <f t="shared" si="11"/>
        <v>0</v>
      </c>
    </row>
    <row r="257" spans="1:30">
      <c r="A257" s="82" t="s">
        <v>354</v>
      </c>
      <c r="B257" s="117">
        <v>15106</v>
      </c>
      <c r="C257" s="117">
        <v>19943</v>
      </c>
      <c r="D257" s="117">
        <v>15813</v>
      </c>
      <c r="E257" s="117">
        <v>15633.999999999998</v>
      </c>
      <c r="F257" s="117"/>
      <c r="G257" s="82" t="s">
        <v>354</v>
      </c>
      <c r="H257" s="117">
        <v>2292</v>
      </c>
      <c r="I257" s="117">
        <v>2778</v>
      </c>
      <c r="J257" s="117">
        <v>2634.0000000000005</v>
      </c>
      <c r="K257" s="117">
        <v>3444</v>
      </c>
      <c r="L257" s="84"/>
      <c r="M257" s="82" t="s">
        <v>354</v>
      </c>
      <c r="N257" s="117">
        <v>11501.999999999998</v>
      </c>
      <c r="O257" s="117">
        <v>14092</v>
      </c>
      <c r="P257" s="117">
        <v>10054</v>
      </c>
      <c r="Q257" s="117">
        <v>10320</v>
      </c>
      <c r="S257" s="84"/>
      <c r="T257" s="84">
        <v>1.5812999999999999</v>
      </c>
      <c r="U257" s="84">
        <v>0.26340000000000002</v>
      </c>
      <c r="V257" s="84">
        <v>1.0054000000000001</v>
      </c>
      <c r="W257" s="84">
        <v>0.78620000000000001</v>
      </c>
      <c r="X257" s="84">
        <v>0</v>
      </c>
      <c r="Z257" s="117">
        <f t="shared" si="7"/>
        <v>15813</v>
      </c>
      <c r="AA257" s="117">
        <f t="shared" si="8"/>
        <v>2634.0000000000005</v>
      </c>
      <c r="AB257" s="117">
        <f t="shared" si="9"/>
        <v>10054</v>
      </c>
      <c r="AC257" s="117">
        <f t="shared" si="10"/>
        <v>7862</v>
      </c>
      <c r="AD257" s="117">
        <f t="shared" si="11"/>
        <v>0</v>
      </c>
    </row>
    <row r="258" spans="1:30">
      <c r="A258" s="82" t="s">
        <v>355</v>
      </c>
      <c r="B258" s="117">
        <v>15600</v>
      </c>
      <c r="C258" s="117">
        <v>21711</v>
      </c>
      <c r="D258" s="117">
        <v>15395</v>
      </c>
      <c r="E258" s="117">
        <v>15165</v>
      </c>
      <c r="F258" s="84"/>
      <c r="G258" s="82" t="s">
        <v>355</v>
      </c>
      <c r="H258" s="117">
        <v>2343</v>
      </c>
      <c r="I258" s="117">
        <v>2915</v>
      </c>
      <c r="J258" s="117">
        <v>2557</v>
      </c>
      <c r="K258" s="117">
        <v>3412</v>
      </c>
      <c r="L258" s="84"/>
      <c r="M258" s="82" t="s">
        <v>355</v>
      </c>
      <c r="N258" s="117">
        <v>11788</v>
      </c>
      <c r="O258" s="117">
        <v>15096</v>
      </c>
      <c r="P258" s="117">
        <v>10245</v>
      </c>
      <c r="Q258" s="117">
        <v>10147</v>
      </c>
      <c r="S258" s="84"/>
      <c r="T258" s="84">
        <v>1.5395000000000001</v>
      </c>
      <c r="U258" s="84">
        <v>0.25569999999999998</v>
      </c>
      <c r="V258" s="84">
        <v>1.0245</v>
      </c>
      <c r="W258" s="84">
        <v>0.77680000000000005</v>
      </c>
      <c r="X258" s="84">
        <v>0</v>
      </c>
      <c r="Z258" s="117">
        <f t="shared" si="7"/>
        <v>15395</v>
      </c>
      <c r="AA258" s="117">
        <f t="shared" si="8"/>
        <v>2557</v>
      </c>
      <c r="AB258" s="117">
        <f t="shared" si="9"/>
        <v>10245</v>
      </c>
      <c r="AC258" s="117">
        <f t="shared" si="10"/>
        <v>7768.0000000000009</v>
      </c>
      <c r="AD258" s="117">
        <f t="shared" si="11"/>
        <v>0</v>
      </c>
    </row>
    <row r="259" spans="1:30">
      <c r="A259" s="82" t="s">
        <v>356</v>
      </c>
      <c r="B259" s="117">
        <v>15896.999999999998</v>
      </c>
      <c r="C259" s="117">
        <v>23452</v>
      </c>
      <c r="D259" s="117">
        <v>15066</v>
      </c>
      <c r="E259" s="117">
        <v>14539</v>
      </c>
      <c r="F259" s="84"/>
      <c r="G259" s="82" t="s">
        <v>356</v>
      </c>
      <c r="H259" s="117">
        <v>2378</v>
      </c>
      <c r="I259" s="117">
        <v>3081</v>
      </c>
      <c r="J259" s="117">
        <v>2489</v>
      </c>
      <c r="K259" s="117">
        <v>3333</v>
      </c>
      <c r="L259" s="84"/>
      <c r="M259" s="82" t="s">
        <v>356</v>
      </c>
      <c r="N259" s="117">
        <v>11969</v>
      </c>
      <c r="O259" s="117">
        <v>16181.000000000002</v>
      </c>
      <c r="P259" s="117">
        <v>10378</v>
      </c>
      <c r="Q259" s="117">
        <v>9856</v>
      </c>
      <c r="S259" s="84"/>
      <c r="T259" s="84">
        <v>1.5065999999999999</v>
      </c>
      <c r="U259" s="84">
        <v>0.24890000000000001</v>
      </c>
      <c r="V259" s="84">
        <v>1.0378000000000001</v>
      </c>
      <c r="W259" s="84">
        <v>0.77310000000000001</v>
      </c>
      <c r="X259" s="84">
        <v>0</v>
      </c>
      <c r="Z259" s="117">
        <f t="shared" si="7"/>
        <v>15066</v>
      </c>
      <c r="AA259" s="117">
        <f t="shared" si="8"/>
        <v>2489</v>
      </c>
      <c r="AB259" s="117">
        <f t="shared" si="9"/>
        <v>10378</v>
      </c>
      <c r="AC259" s="117">
        <f t="shared" si="10"/>
        <v>7731</v>
      </c>
      <c r="AD259" s="117">
        <f t="shared" si="11"/>
        <v>0</v>
      </c>
    </row>
    <row r="260" spans="1:30">
      <c r="A260" s="82" t="s">
        <v>357</v>
      </c>
      <c r="B260" s="117">
        <v>16308</v>
      </c>
      <c r="C260" s="117">
        <v>25008</v>
      </c>
      <c r="D260" s="117">
        <v>14849.000000000002</v>
      </c>
      <c r="E260" s="117">
        <v>13866</v>
      </c>
      <c r="F260" s="84"/>
      <c r="G260" s="82" t="s">
        <v>357</v>
      </c>
      <c r="H260" s="117">
        <v>2410</v>
      </c>
      <c r="I260" s="117">
        <v>3256</v>
      </c>
      <c r="J260" s="117">
        <v>2426</v>
      </c>
      <c r="K260" s="117">
        <v>3250</v>
      </c>
      <c r="L260" s="84"/>
      <c r="M260" s="82" t="s">
        <v>357</v>
      </c>
      <c r="N260" s="117">
        <v>12146.999999999998</v>
      </c>
      <c r="O260" s="117">
        <v>17058</v>
      </c>
      <c r="P260" s="117">
        <v>10395</v>
      </c>
      <c r="Q260" s="117">
        <v>9554</v>
      </c>
      <c r="S260" s="84"/>
      <c r="T260" s="84">
        <v>1.4849000000000001</v>
      </c>
      <c r="U260" s="84">
        <v>0.24260000000000001</v>
      </c>
      <c r="V260" s="84">
        <v>1.0395000000000001</v>
      </c>
      <c r="W260" s="84">
        <v>0.77270000000000005</v>
      </c>
      <c r="X260" s="84">
        <v>0</v>
      </c>
      <c r="Z260" s="117">
        <f t="shared" si="7"/>
        <v>14849.000000000002</v>
      </c>
      <c r="AA260" s="117">
        <f t="shared" si="8"/>
        <v>2426</v>
      </c>
      <c r="AB260" s="117">
        <f t="shared" si="9"/>
        <v>10395</v>
      </c>
      <c r="AC260" s="117">
        <f t="shared" si="10"/>
        <v>7727.0000000000009</v>
      </c>
      <c r="AD260" s="117">
        <f t="shared" si="11"/>
        <v>0</v>
      </c>
    </row>
    <row r="261" spans="1:30">
      <c r="A261" s="82" t="s">
        <v>358</v>
      </c>
      <c r="B261" s="117">
        <v>16803</v>
      </c>
      <c r="C261" s="117">
        <v>26583</v>
      </c>
      <c r="D261" s="117">
        <v>14560</v>
      </c>
      <c r="E261" s="117">
        <v>13050</v>
      </c>
      <c r="F261" s="84"/>
      <c r="G261" s="82" t="s">
        <v>358</v>
      </c>
      <c r="H261" s="117">
        <v>2474</v>
      </c>
      <c r="I261" s="117">
        <v>3439.9999999999995</v>
      </c>
      <c r="J261" s="117">
        <v>2367</v>
      </c>
      <c r="K261" s="117">
        <v>3136</v>
      </c>
      <c r="L261" s="84"/>
      <c r="M261" s="82" t="s">
        <v>358</v>
      </c>
      <c r="N261" s="117">
        <v>12332</v>
      </c>
      <c r="O261" s="117">
        <v>17814</v>
      </c>
      <c r="P261" s="117">
        <v>10425</v>
      </c>
      <c r="Q261" s="117">
        <v>9249</v>
      </c>
      <c r="S261" s="84"/>
      <c r="T261" s="84">
        <v>1.456</v>
      </c>
      <c r="U261" s="84">
        <v>0.23669999999999999</v>
      </c>
      <c r="V261" s="84">
        <v>1.0425</v>
      </c>
      <c r="W261" s="84">
        <v>0.77410000000000001</v>
      </c>
      <c r="X261" s="84">
        <v>0</v>
      </c>
      <c r="Z261" s="117">
        <f t="shared" si="7"/>
        <v>14560</v>
      </c>
      <c r="AA261" s="117">
        <f t="shared" si="8"/>
        <v>2367</v>
      </c>
      <c r="AB261" s="117">
        <f t="shared" si="9"/>
        <v>10425</v>
      </c>
      <c r="AC261" s="117">
        <f t="shared" si="10"/>
        <v>7741</v>
      </c>
      <c r="AD261" s="117">
        <f t="shared" si="11"/>
        <v>0</v>
      </c>
    </row>
    <row r="262" spans="1:30">
      <c r="A262" s="82" t="s">
        <v>359</v>
      </c>
      <c r="B262" s="117">
        <v>17177</v>
      </c>
      <c r="C262" s="117">
        <v>27594</v>
      </c>
      <c r="D262" s="117">
        <v>14484</v>
      </c>
      <c r="E262" s="117">
        <v>12259</v>
      </c>
      <c r="F262" s="84"/>
      <c r="G262" s="82" t="s">
        <v>359</v>
      </c>
      <c r="H262" s="117">
        <v>2542</v>
      </c>
      <c r="I262" s="117">
        <v>3600.9999999999995</v>
      </c>
      <c r="J262" s="117">
        <v>2329</v>
      </c>
      <c r="K262" s="117">
        <v>3023</v>
      </c>
      <c r="L262" s="84"/>
      <c r="M262" s="82" t="s">
        <v>359</v>
      </c>
      <c r="N262" s="117">
        <v>12648</v>
      </c>
      <c r="O262" s="117">
        <v>18203</v>
      </c>
      <c r="P262" s="117">
        <v>10452.999999999998</v>
      </c>
      <c r="Q262" s="117">
        <v>8950</v>
      </c>
      <c r="S262" s="84"/>
      <c r="T262" s="84">
        <v>1.4483999999999999</v>
      </c>
      <c r="U262" s="84">
        <v>0.2329</v>
      </c>
      <c r="V262" s="84">
        <v>1.0452999999999999</v>
      </c>
      <c r="W262" s="84">
        <v>0.78300000000000003</v>
      </c>
      <c r="X262" s="84">
        <v>0</v>
      </c>
      <c r="Z262" s="117">
        <f t="shared" si="7"/>
        <v>14484</v>
      </c>
      <c r="AA262" s="117">
        <f t="shared" si="8"/>
        <v>2329</v>
      </c>
      <c r="AB262" s="117">
        <f t="shared" si="9"/>
        <v>10452.999999999998</v>
      </c>
      <c r="AC262" s="117">
        <f t="shared" si="10"/>
        <v>7830</v>
      </c>
      <c r="AD262" s="117">
        <f t="shared" si="11"/>
        <v>0</v>
      </c>
    </row>
    <row r="263" spans="1:30">
      <c r="A263" s="82" t="s">
        <v>360</v>
      </c>
      <c r="B263" s="117">
        <v>17728</v>
      </c>
      <c r="C263" s="117">
        <v>28234</v>
      </c>
      <c r="D263" s="117">
        <v>14400</v>
      </c>
      <c r="E263" s="117">
        <v>11671</v>
      </c>
      <c r="F263" s="84"/>
      <c r="G263" s="82" t="s">
        <v>360</v>
      </c>
      <c r="H263" s="117">
        <v>2619</v>
      </c>
      <c r="I263" s="117">
        <v>3706</v>
      </c>
      <c r="J263" s="117">
        <v>2289</v>
      </c>
      <c r="K263" s="117">
        <v>2939</v>
      </c>
      <c r="L263" s="84"/>
      <c r="M263" s="82" t="s">
        <v>360</v>
      </c>
      <c r="N263" s="117">
        <v>13005</v>
      </c>
      <c r="O263" s="117">
        <v>18436</v>
      </c>
      <c r="P263" s="117">
        <v>10508</v>
      </c>
      <c r="Q263" s="117">
        <v>8724</v>
      </c>
      <c r="S263" s="84"/>
      <c r="T263" s="84">
        <v>1.44</v>
      </c>
      <c r="U263" s="84">
        <v>0.22889999999999999</v>
      </c>
      <c r="V263" s="84">
        <v>1.0508</v>
      </c>
      <c r="W263" s="84">
        <v>0.79610000000000003</v>
      </c>
      <c r="X263" s="84">
        <v>0</v>
      </c>
      <c r="Z263" s="117">
        <f t="shared" si="7"/>
        <v>14400</v>
      </c>
      <c r="AA263" s="117">
        <f t="shared" si="8"/>
        <v>2289</v>
      </c>
      <c r="AB263" s="117">
        <f t="shared" si="9"/>
        <v>10508</v>
      </c>
      <c r="AC263" s="117">
        <f t="shared" si="10"/>
        <v>7961</v>
      </c>
      <c r="AD263" s="117">
        <f t="shared" si="11"/>
        <v>0</v>
      </c>
    </row>
    <row r="264" spans="1:30">
      <c r="A264" s="82" t="s">
        <v>361</v>
      </c>
      <c r="B264" s="117">
        <v>18395</v>
      </c>
      <c r="C264" s="117">
        <v>28504</v>
      </c>
      <c r="D264" s="117">
        <v>14298</v>
      </c>
      <c r="E264" s="117">
        <v>11346</v>
      </c>
      <c r="F264" s="84"/>
      <c r="G264" s="82" t="s">
        <v>361</v>
      </c>
      <c r="H264" s="117">
        <v>2682</v>
      </c>
      <c r="I264" s="117">
        <v>3752</v>
      </c>
      <c r="J264" s="117">
        <v>2277</v>
      </c>
      <c r="K264" s="117">
        <v>2889</v>
      </c>
      <c r="L264" s="84"/>
      <c r="M264" s="82" t="s">
        <v>361</v>
      </c>
      <c r="N264" s="117">
        <v>13504</v>
      </c>
      <c r="O264" s="117">
        <v>18506</v>
      </c>
      <c r="P264" s="117">
        <v>10527</v>
      </c>
      <c r="Q264" s="117">
        <v>8560</v>
      </c>
      <c r="S264" s="84"/>
      <c r="T264" s="84">
        <v>1.4298</v>
      </c>
      <c r="U264" s="84">
        <v>0.22770000000000001</v>
      </c>
      <c r="V264" s="84">
        <v>1.0527</v>
      </c>
      <c r="W264" s="84">
        <v>0.80430000000000001</v>
      </c>
      <c r="X264" s="84">
        <v>0</v>
      </c>
      <c r="Z264" s="117">
        <f t="shared" si="7"/>
        <v>14298</v>
      </c>
      <c r="AA264" s="117">
        <f t="shared" si="8"/>
        <v>2277</v>
      </c>
      <c r="AB264" s="117">
        <f t="shared" si="9"/>
        <v>10527</v>
      </c>
      <c r="AC264" s="117">
        <f t="shared" si="10"/>
        <v>8043</v>
      </c>
      <c r="AD264" s="117">
        <f t="shared" si="11"/>
        <v>0</v>
      </c>
    </row>
    <row r="265" spans="1:30">
      <c r="A265" s="82" t="s">
        <v>362</v>
      </c>
      <c r="B265" s="117">
        <v>18545</v>
      </c>
      <c r="C265" s="117">
        <v>28343</v>
      </c>
      <c r="D265" s="117">
        <v>14257</v>
      </c>
      <c r="E265" s="117">
        <v>11335</v>
      </c>
      <c r="F265" s="84"/>
      <c r="G265" s="82" t="s">
        <v>362</v>
      </c>
      <c r="H265" s="117">
        <v>2669.0000000000005</v>
      </c>
      <c r="I265" s="117">
        <v>3745</v>
      </c>
      <c r="J265" s="117">
        <v>2270</v>
      </c>
      <c r="K265" s="117">
        <v>2889</v>
      </c>
      <c r="L265" s="84"/>
      <c r="M265" s="82" t="s">
        <v>362</v>
      </c>
      <c r="N265" s="117">
        <v>13596.999999999998</v>
      </c>
      <c r="O265" s="117">
        <v>18343</v>
      </c>
      <c r="P265" s="117">
        <v>10580</v>
      </c>
      <c r="Q265" s="117">
        <v>8545</v>
      </c>
      <c r="S265" s="84"/>
      <c r="T265" s="84">
        <v>1.4257</v>
      </c>
      <c r="U265" s="84">
        <v>0.22700000000000001</v>
      </c>
      <c r="V265" s="84">
        <v>1.0580000000000001</v>
      </c>
      <c r="W265" s="84">
        <v>0.80800000000000005</v>
      </c>
      <c r="X265" s="84">
        <v>0</v>
      </c>
      <c r="Z265" s="117">
        <f t="shared" si="7"/>
        <v>14257</v>
      </c>
      <c r="AA265" s="117">
        <f t="shared" si="8"/>
        <v>2270</v>
      </c>
      <c r="AB265" s="117">
        <f t="shared" si="9"/>
        <v>10580</v>
      </c>
      <c r="AC265" s="117">
        <f t="shared" si="10"/>
        <v>8080.0000000000009</v>
      </c>
      <c r="AD265" s="117">
        <f t="shared" si="11"/>
        <v>0</v>
      </c>
    </row>
    <row r="266" spans="1:30">
      <c r="A266" s="82" t="s">
        <v>363</v>
      </c>
      <c r="B266" s="117">
        <v>18224</v>
      </c>
      <c r="C266" s="117">
        <v>27832</v>
      </c>
      <c r="D266" s="117">
        <v>14650</v>
      </c>
      <c r="E266" s="117">
        <v>12233</v>
      </c>
      <c r="F266" s="84"/>
      <c r="G266" s="82" t="s">
        <v>363</v>
      </c>
      <c r="H266" s="117">
        <v>2622</v>
      </c>
      <c r="I266" s="117">
        <v>3673</v>
      </c>
      <c r="J266" s="117">
        <v>2266</v>
      </c>
      <c r="K266" s="117">
        <v>2950.9999999999995</v>
      </c>
      <c r="L266" s="84"/>
      <c r="M266" s="82" t="s">
        <v>363</v>
      </c>
      <c r="N266" s="117">
        <v>13400</v>
      </c>
      <c r="O266" s="117">
        <v>17801</v>
      </c>
      <c r="P266" s="117">
        <v>10751</v>
      </c>
      <c r="Q266" s="117">
        <v>9043</v>
      </c>
      <c r="S266" s="84"/>
      <c r="T266" s="84">
        <v>1.4650000000000001</v>
      </c>
      <c r="U266" s="84">
        <v>0.2266</v>
      </c>
      <c r="V266" s="84">
        <v>1.0750999999999999</v>
      </c>
      <c r="W266" s="84">
        <v>0.81559999999999999</v>
      </c>
      <c r="X266" s="84">
        <v>0</v>
      </c>
      <c r="Z266" s="117">
        <f t="shared" si="7"/>
        <v>14650</v>
      </c>
      <c r="AA266" s="117">
        <f t="shared" si="8"/>
        <v>2266</v>
      </c>
      <c r="AB266" s="117">
        <f t="shared" si="9"/>
        <v>10751</v>
      </c>
      <c r="AC266" s="117">
        <f t="shared" si="10"/>
        <v>8156</v>
      </c>
      <c r="AD266" s="117">
        <f t="shared" si="11"/>
        <v>0</v>
      </c>
    </row>
    <row r="267" spans="1:30">
      <c r="A267" s="82" t="s">
        <v>364</v>
      </c>
      <c r="B267" s="117">
        <v>17352</v>
      </c>
      <c r="C267" s="117">
        <v>26690</v>
      </c>
      <c r="D267" s="117">
        <v>15666</v>
      </c>
      <c r="E267" s="117">
        <v>13093.999999999998</v>
      </c>
      <c r="F267" s="84"/>
      <c r="G267" s="82" t="s">
        <v>364</v>
      </c>
      <c r="H267" s="117">
        <v>2505</v>
      </c>
      <c r="I267" s="117">
        <v>3529</v>
      </c>
      <c r="J267" s="117">
        <v>2404</v>
      </c>
      <c r="K267" s="117">
        <v>3109</v>
      </c>
      <c r="L267" s="84"/>
      <c r="M267" s="82" t="s">
        <v>364</v>
      </c>
      <c r="N267" s="117">
        <v>13187</v>
      </c>
      <c r="O267" s="117">
        <v>17162</v>
      </c>
      <c r="P267" s="117">
        <v>11036</v>
      </c>
      <c r="Q267" s="117">
        <v>9535</v>
      </c>
      <c r="S267" s="84"/>
      <c r="T267" s="84">
        <v>1.5666</v>
      </c>
      <c r="U267" s="84">
        <v>0.2404</v>
      </c>
      <c r="V267" s="84">
        <v>1.1035999999999999</v>
      </c>
      <c r="W267" s="84">
        <v>0.87109999999999999</v>
      </c>
      <c r="X267" s="84">
        <v>0</v>
      </c>
      <c r="Z267" s="117">
        <f t="shared" si="7"/>
        <v>15666</v>
      </c>
      <c r="AA267" s="117">
        <f t="shared" si="8"/>
        <v>2404</v>
      </c>
      <c r="AB267" s="117">
        <f t="shared" si="9"/>
        <v>11036</v>
      </c>
      <c r="AC267" s="117">
        <f t="shared" si="10"/>
        <v>8711</v>
      </c>
      <c r="AD267" s="117">
        <f t="shared" si="11"/>
        <v>0</v>
      </c>
    </row>
    <row r="268" spans="1:30">
      <c r="A268" s="82" t="s">
        <v>365</v>
      </c>
      <c r="B268" s="117">
        <v>17145</v>
      </c>
      <c r="C268" s="117">
        <v>25440.999999999996</v>
      </c>
      <c r="D268" s="117">
        <v>15521</v>
      </c>
      <c r="E268" s="117">
        <v>13198</v>
      </c>
      <c r="F268" s="84"/>
      <c r="G268" s="82" t="s">
        <v>365</v>
      </c>
      <c r="H268" s="117">
        <v>2481</v>
      </c>
      <c r="I268" s="117">
        <v>3374</v>
      </c>
      <c r="J268" s="117">
        <v>2400</v>
      </c>
      <c r="K268" s="117">
        <v>3155</v>
      </c>
      <c r="L268" s="84"/>
      <c r="M268" s="82" t="s">
        <v>365</v>
      </c>
      <c r="N268" s="117">
        <v>13602</v>
      </c>
      <c r="O268" s="117">
        <v>16729</v>
      </c>
      <c r="P268" s="117">
        <v>10810</v>
      </c>
      <c r="Q268" s="117">
        <v>9578</v>
      </c>
      <c r="S268" s="84"/>
      <c r="T268" s="84">
        <v>1.5521</v>
      </c>
      <c r="U268" s="84">
        <v>0.24</v>
      </c>
      <c r="V268" s="84">
        <v>1.081</v>
      </c>
      <c r="W268" s="84">
        <v>0.86299999999999999</v>
      </c>
      <c r="X268" s="84">
        <v>0</v>
      </c>
      <c r="Z268" s="117">
        <f t="shared" si="7"/>
        <v>15521</v>
      </c>
      <c r="AA268" s="117">
        <f t="shared" si="8"/>
        <v>2400</v>
      </c>
      <c r="AB268" s="117">
        <f t="shared" si="9"/>
        <v>10810</v>
      </c>
      <c r="AC268" s="117">
        <f t="shared" si="10"/>
        <v>8630</v>
      </c>
      <c r="AD268" s="117">
        <f t="shared" si="11"/>
        <v>0</v>
      </c>
    </row>
    <row r="269" spans="1:30">
      <c r="A269" s="82" t="s">
        <v>366</v>
      </c>
      <c r="B269" s="117">
        <v>16422</v>
      </c>
      <c r="C269" s="117">
        <v>24653.999999999996</v>
      </c>
      <c r="D269" s="117">
        <v>15149.999999999998</v>
      </c>
      <c r="E269" s="117">
        <v>13222</v>
      </c>
      <c r="F269" s="84"/>
      <c r="G269" s="82" t="s">
        <v>366</v>
      </c>
      <c r="H269" s="117">
        <v>2430</v>
      </c>
      <c r="I269" s="117">
        <v>3313</v>
      </c>
      <c r="J269" s="117">
        <v>2375</v>
      </c>
      <c r="K269" s="117">
        <v>3162</v>
      </c>
      <c r="L269" s="84"/>
      <c r="M269" s="82" t="s">
        <v>366</v>
      </c>
      <c r="N269" s="117">
        <v>13301</v>
      </c>
      <c r="O269" s="117">
        <v>16214</v>
      </c>
      <c r="P269" s="117">
        <v>10621</v>
      </c>
      <c r="Q269" s="117">
        <v>9554</v>
      </c>
      <c r="S269" s="84"/>
      <c r="T269" s="84">
        <v>1.5149999999999999</v>
      </c>
      <c r="U269" s="84">
        <v>0.23749999999999999</v>
      </c>
      <c r="V269" s="84">
        <v>1.0621</v>
      </c>
      <c r="W269" s="84">
        <v>0.84279999999999999</v>
      </c>
      <c r="X269" s="84">
        <v>0</v>
      </c>
      <c r="Z269" s="117">
        <f t="shared" si="7"/>
        <v>15149.999999999998</v>
      </c>
      <c r="AA269" s="117">
        <f t="shared" si="8"/>
        <v>2375</v>
      </c>
      <c r="AB269" s="117">
        <f t="shared" si="9"/>
        <v>10621</v>
      </c>
      <c r="AC269" s="117">
        <f t="shared" si="10"/>
        <v>8428</v>
      </c>
      <c r="AD269" s="117">
        <f t="shared" si="11"/>
        <v>0</v>
      </c>
    </row>
    <row r="270" spans="1:30">
      <c r="A270" s="82" t="s">
        <v>367</v>
      </c>
      <c r="B270" s="117">
        <v>14744</v>
      </c>
      <c r="C270" s="117">
        <v>22581.000000000004</v>
      </c>
      <c r="D270" s="117">
        <v>14359</v>
      </c>
      <c r="E270" s="117">
        <v>13085</v>
      </c>
      <c r="F270" s="84"/>
      <c r="G270" s="82" t="s">
        <v>367</v>
      </c>
      <c r="H270" s="117">
        <v>2266</v>
      </c>
      <c r="I270" s="117">
        <v>3103</v>
      </c>
      <c r="J270" s="117">
        <v>2308</v>
      </c>
      <c r="K270" s="117">
        <v>3150</v>
      </c>
      <c r="L270" s="84"/>
      <c r="M270" s="82" t="s">
        <v>367</v>
      </c>
      <c r="N270" s="117">
        <v>12430.000000000002</v>
      </c>
      <c r="O270" s="117">
        <v>15028.999999999998</v>
      </c>
      <c r="P270" s="117">
        <v>10178</v>
      </c>
      <c r="Q270" s="117">
        <v>9454</v>
      </c>
      <c r="S270" s="84"/>
      <c r="T270" s="84">
        <v>1.4359</v>
      </c>
      <c r="U270" s="84">
        <v>0.23080000000000001</v>
      </c>
      <c r="V270" s="84">
        <v>1.0178</v>
      </c>
      <c r="W270" s="84">
        <v>0.79500000000000004</v>
      </c>
      <c r="X270" s="84">
        <v>0</v>
      </c>
      <c r="Z270" s="117">
        <f t="shared" si="7"/>
        <v>14359</v>
      </c>
      <c r="AA270" s="117">
        <f t="shared" si="8"/>
        <v>2308</v>
      </c>
      <c r="AB270" s="117">
        <f t="shared" si="9"/>
        <v>10178</v>
      </c>
      <c r="AC270" s="117">
        <f t="shared" si="10"/>
        <v>7950</v>
      </c>
      <c r="AD270" s="117">
        <f t="shared" si="11"/>
        <v>0</v>
      </c>
    </row>
    <row r="271" spans="1:30">
      <c r="A271" s="82" t="s">
        <v>368</v>
      </c>
      <c r="B271" s="117">
        <v>12686</v>
      </c>
      <c r="C271" s="117">
        <v>20198</v>
      </c>
      <c r="D271" s="117">
        <v>13196.000000000002</v>
      </c>
      <c r="E271" s="117">
        <v>12645</v>
      </c>
      <c r="F271" s="84"/>
      <c r="G271" s="82" t="s">
        <v>368</v>
      </c>
      <c r="H271" s="117">
        <v>2054</v>
      </c>
      <c r="I271" s="117">
        <v>2838</v>
      </c>
      <c r="J271" s="117">
        <v>2197</v>
      </c>
      <c r="K271" s="117">
        <v>3099</v>
      </c>
      <c r="L271" s="84"/>
      <c r="M271" s="82" t="s">
        <v>368</v>
      </c>
      <c r="N271" s="117">
        <v>11434</v>
      </c>
      <c r="O271" s="117">
        <v>13835</v>
      </c>
      <c r="P271" s="117">
        <v>9539</v>
      </c>
      <c r="Q271" s="117">
        <v>9191</v>
      </c>
      <c r="S271" s="84"/>
      <c r="T271" s="84">
        <v>1.3196000000000001</v>
      </c>
      <c r="U271" s="84">
        <v>0.21970000000000001</v>
      </c>
      <c r="V271" s="84">
        <v>0.95389999999999997</v>
      </c>
      <c r="W271" s="84">
        <v>0.7208</v>
      </c>
      <c r="X271" s="84">
        <v>0</v>
      </c>
      <c r="Z271" s="117">
        <f t="shared" si="7"/>
        <v>13196.000000000002</v>
      </c>
      <c r="AA271" s="117">
        <f t="shared" si="8"/>
        <v>2197</v>
      </c>
      <c r="AB271" s="117">
        <f t="shared" si="9"/>
        <v>9539</v>
      </c>
      <c r="AC271" s="117">
        <f t="shared" si="10"/>
        <v>7208</v>
      </c>
      <c r="AD271" s="117">
        <f t="shared" si="11"/>
        <v>0</v>
      </c>
    </row>
    <row r="272" spans="1:30">
      <c r="A272" s="115" t="s">
        <v>369</v>
      </c>
      <c r="B272" s="117">
        <v>11017.999999999998</v>
      </c>
      <c r="C272" s="117">
        <v>18205</v>
      </c>
      <c r="D272" s="117">
        <v>12067.000000000002</v>
      </c>
      <c r="E272" s="117">
        <v>12001</v>
      </c>
      <c r="F272" s="84"/>
      <c r="G272" s="115" t="s">
        <v>369</v>
      </c>
      <c r="H272" s="117">
        <v>1950</v>
      </c>
      <c r="I272" s="117">
        <v>2664.0000000000005</v>
      </c>
      <c r="J272" s="117">
        <v>2075</v>
      </c>
      <c r="K272" s="117">
        <v>3024</v>
      </c>
      <c r="L272" s="84"/>
      <c r="M272" s="115" t="s">
        <v>369</v>
      </c>
      <c r="N272" s="117">
        <v>10774.999999999998</v>
      </c>
      <c r="O272" s="117">
        <v>12874.000000000002</v>
      </c>
      <c r="P272" s="117">
        <v>8935</v>
      </c>
      <c r="Q272" s="117">
        <v>8782</v>
      </c>
      <c r="S272" s="84"/>
      <c r="T272" s="84">
        <v>1.2067000000000001</v>
      </c>
      <c r="U272" s="84">
        <v>0.20749999999999999</v>
      </c>
      <c r="V272" s="84">
        <v>0.89349999999999996</v>
      </c>
      <c r="W272" s="84">
        <v>0.65600000000000003</v>
      </c>
      <c r="X272" s="84">
        <v>0</v>
      </c>
      <c r="Z272" s="117">
        <f t="shared" si="7"/>
        <v>12067.000000000002</v>
      </c>
      <c r="AA272" s="117">
        <f t="shared" si="8"/>
        <v>2075</v>
      </c>
      <c r="AB272" s="117">
        <f t="shared" si="9"/>
        <v>8935</v>
      </c>
      <c r="AC272" s="117">
        <f t="shared" si="10"/>
        <v>6560</v>
      </c>
      <c r="AD272" s="117">
        <f t="shared" si="11"/>
        <v>0</v>
      </c>
    </row>
    <row r="273" spans="1:30">
      <c r="A273" s="82" t="s">
        <v>370</v>
      </c>
      <c r="B273" s="117">
        <v>10368</v>
      </c>
      <c r="C273" s="117">
        <v>16853</v>
      </c>
      <c r="D273" s="117">
        <v>11407</v>
      </c>
      <c r="E273" s="117">
        <v>11425</v>
      </c>
      <c r="F273" s="84"/>
      <c r="G273" s="82" t="s">
        <v>370</v>
      </c>
      <c r="H273" s="117">
        <v>1875</v>
      </c>
      <c r="I273" s="117">
        <v>2520</v>
      </c>
      <c r="J273" s="117">
        <v>2066</v>
      </c>
      <c r="K273" s="117">
        <v>2959</v>
      </c>
      <c r="L273" s="84"/>
      <c r="M273" s="82" t="s">
        <v>370</v>
      </c>
      <c r="N273" s="117">
        <v>10225</v>
      </c>
      <c r="O273" s="117">
        <v>12157</v>
      </c>
      <c r="P273" s="117">
        <v>8492</v>
      </c>
      <c r="Q273" s="117">
        <v>8408</v>
      </c>
      <c r="S273" s="84"/>
      <c r="T273" s="84">
        <v>1.1407</v>
      </c>
      <c r="U273" s="84">
        <v>0.20660000000000001</v>
      </c>
      <c r="V273" s="84">
        <v>0.84919999999999995</v>
      </c>
      <c r="W273" s="84">
        <v>0.60880000000000001</v>
      </c>
      <c r="X273" s="84">
        <v>0</v>
      </c>
      <c r="Z273" s="117">
        <f t="shared" ref="Z273:Z304" si="12">T273*$T$174</f>
        <v>11407</v>
      </c>
      <c r="AA273" s="117">
        <f t="shared" si="8"/>
        <v>2066</v>
      </c>
      <c r="AB273" s="117">
        <f t="shared" si="9"/>
        <v>8492</v>
      </c>
      <c r="AC273" s="117">
        <f t="shared" si="10"/>
        <v>6088</v>
      </c>
      <c r="AD273" s="117">
        <f t="shared" si="11"/>
        <v>0</v>
      </c>
    </row>
    <row r="274" spans="1:30">
      <c r="A274" s="82" t="s">
        <v>371</v>
      </c>
      <c r="B274" s="117">
        <v>9966</v>
      </c>
      <c r="C274" s="117">
        <v>16010</v>
      </c>
      <c r="D274" s="117">
        <v>11196</v>
      </c>
      <c r="E274" s="117">
        <v>11028</v>
      </c>
      <c r="F274" s="84"/>
      <c r="G274" s="82" t="s">
        <v>371</v>
      </c>
      <c r="H274" s="117">
        <v>1841.0000000000002</v>
      </c>
      <c r="I274" s="117">
        <v>2426</v>
      </c>
      <c r="J274" s="117">
        <v>2051</v>
      </c>
      <c r="K274" s="117">
        <v>2913</v>
      </c>
      <c r="L274" s="84"/>
      <c r="M274" s="82" t="s">
        <v>371</v>
      </c>
      <c r="N274" s="117">
        <v>9910</v>
      </c>
      <c r="O274" s="117">
        <v>11598</v>
      </c>
      <c r="P274" s="117">
        <v>8248</v>
      </c>
      <c r="Q274" s="117">
        <v>8147</v>
      </c>
      <c r="S274" s="84"/>
      <c r="T274" s="84">
        <v>1.1195999999999999</v>
      </c>
      <c r="U274" s="84">
        <v>0.2051</v>
      </c>
      <c r="V274" s="84">
        <v>0.82479999999999998</v>
      </c>
      <c r="W274" s="84">
        <v>0.5907</v>
      </c>
      <c r="X274" s="84">
        <v>0</v>
      </c>
      <c r="Z274" s="117">
        <f t="shared" si="12"/>
        <v>11196</v>
      </c>
      <c r="AA274" s="117">
        <f t="shared" si="8"/>
        <v>2051</v>
      </c>
      <c r="AB274" s="117">
        <f t="shared" si="9"/>
        <v>8248</v>
      </c>
      <c r="AC274" s="117">
        <f t="shared" si="10"/>
        <v>5907</v>
      </c>
      <c r="AD274" s="117">
        <f t="shared" si="11"/>
        <v>0</v>
      </c>
    </row>
    <row r="275" spans="1:30">
      <c r="A275" s="82" t="s">
        <v>372</v>
      </c>
      <c r="B275" s="117">
        <v>9777</v>
      </c>
      <c r="C275" s="117">
        <v>15551</v>
      </c>
      <c r="D275" s="117">
        <v>11233</v>
      </c>
      <c r="E275" s="117">
        <v>10802</v>
      </c>
      <c r="F275" s="84"/>
      <c r="G275" s="82" t="s">
        <v>372</v>
      </c>
      <c r="H275" s="117">
        <v>1830</v>
      </c>
      <c r="I275" s="117">
        <v>2364</v>
      </c>
      <c r="J275" s="117">
        <v>2073</v>
      </c>
      <c r="K275" s="117">
        <v>2891.0000000000005</v>
      </c>
      <c r="L275" s="84"/>
      <c r="M275" s="82" t="s">
        <v>372</v>
      </c>
      <c r="N275" s="117">
        <v>9701</v>
      </c>
      <c r="O275" s="117">
        <v>11299.999999999998</v>
      </c>
      <c r="P275" s="117">
        <v>8097</v>
      </c>
      <c r="Q275" s="117">
        <v>7992</v>
      </c>
      <c r="S275" s="84"/>
      <c r="T275" s="84">
        <v>1.1233</v>
      </c>
      <c r="U275" s="84">
        <v>0.20730000000000001</v>
      </c>
      <c r="V275" s="84">
        <v>0.80969999999999998</v>
      </c>
      <c r="W275" s="84">
        <v>0.58279999999999998</v>
      </c>
      <c r="X275" s="84">
        <v>0</v>
      </c>
      <c r="Z275" s="117">
        <f t="shared" si="12"/>
        <v>11233</v>
      </c>
      <c r="AA275" s="117">
        <f t="shared" si="8"/>
        <v>2073</v>
      </c>
      <c r="AB275" s="117">
        <f t="shared" si="9"/>
        <v>8097</v>
      </c>
      <c r="AC275" s="117">
        <f t="shared" si="10"/>
        <v>5828</v>
      </c>
      <c r="AD275" s="117">
        <f t="shared" si="11"/>
        <v>0</v>
      </c>
    </row>
    <row r="276" spans="1:30">
      <c r="A276" s="82" t="s">
        <v>373</v>
      </c>
      <c r="B276" s="117">
        <v>9897</v>
      </c>
      <c r="C276" s="117">
        <v>15299</v>
      </c>
      <c r="D276" s="117">
        <v>11307</v>
      </c>
      <c r="E276" s="117">
        <v>10737.000000000002</v>
      </c>
      <c r="F276" s="84"/>
      <c r="G276" s="82" t="s">
        <v>373</v>
      </c>
      <c r="H276" s="117">
        <v>1838</v>
      </c>
      <c r="I276" s="117">
        <v>2329</v>
      </c>
      <c r="J276" s="117">
        <v>2098</v>
      </c>
      <c r="K276" s="117">
        <v>2888</v>
      </c>
      <c r="L276" s="84"/>
      <c r="M276" s="82" t="s">
        <v>373</v>
      </c>
      <c r="N276" s="117">
        <v>9718</v>
      </c>
      <c r="O276" s="117">
        <v>11204</v>
      </c>
      <c r="P276" s="117">
        <v>8053</v>
      </c>
      <c r="Q276" s="117">
        <v>7947.9999999999991</v>
      </c>
      <c r="S276" s="84"/>
      <c r="T276" s="84">
        <v>1.1307</v>
      </c>
      <c r="U276" s="84">
        <v>0.20979999999999999</v>
      </c>
      <c r="V276" s="84">
        <v>0.80530000000000002</v>
      </c>
      <c r="W276" s="84">
        <v>0.58340000000000003</v>
      </c>
      <c r="X276" s="84">
        <v>0</v>
      </c>
      <c r="Z276" s="117">
        <f t="shared" si="12"/>
        <v>11307</v>
      </c>
      <c r="AA276" s="117">
        <f t="shared" si="8"/>
        <v>2098</v>
      </c>
      <c r="AB276" s="117">
        <f t="shared" si="9"/>
        <v>8053</v>
      </c>
      <c r="AC276" s="117">
        <f t="shared" si="10"/>
        <v>5834</v>
      </c>
      <c r="AD276" s="117">
        <f t="shared" si="11"/>
        <v>0</v>
      </c>
    </row>
    <row r="277" spans="1:30">
      <c r="A277" s="82" t="s">
        <v>374</v>
      </c>
      <c r="B277" s="117">
        <v>10774</v>
      </c>
      <c r="C277" s="117">
        <v>15520</v>
      </c>
      <c r="D277" s="117">
        <v>11768</v>
      </c>
      <c r="E277" s="117">
        <v>10908</v>
      </c>
      <c r="F277" s="84"/>
      <c r="G277" s="82" t="s">
        <v>374</v>
      </c>
      <c r="H277" s="117">
        <v>1921</v>
      </c>
      <c r="I277" s="117">
        <v>2336</v>
      </c>
      <c r="J277" s="117">
        <v>2163</v>
      </c>
      <c r="K277" s="117">
        <v>2903</v>
      </c>
      <c r="L277" s="84"/>
      <c r="M277" s="82" t="s">
        <v>374</v>
      </c>
      <c r="N277" s="117">
        <v>10160</v>
      </c>
      <c r="O277" s="117">
        <v>11352</v>
      </c>
      <c r="P277" s="117">
        <v>8240</v>
      </c>
      <c r="Q277" s="117">
        <v>8058.9999999999991</v>
      </c>
      <c r="S277" s="84"/>
      <c r="T277" s="84">
        <v>1.1768000000000001</v>
      </c>
      <c r="U277" s="84">
        <v>0.21629999999999999</v>
      </c>
      <c r="V277" s="84">
        <v>0.82399999999999995</v>
      </c>
      <c r="W277" s="84">
        <v>0.60299999999999998</v>
      </c>
      <c r="X277" s="84">
        <v>0</v>
      </c>
      <c r="Z277" s="117">
        <f t="shared" si="12"/>
        <v>11768</v>
      </c>
      <c r="AA277" s="117">
        <f t="shared" si="8"/>
        <v>2163</v>
      </c>
      <c r="AB277" s="117">
        <f t="shared" si="9"/>
        <v>8240</v>
      </c>
      <c r="AC277" s="117">
        <f t="shared" si="10"/>
        <v>6030</v>
      </c>
      <c r="AD277" s="117">
        <f t="shared" si="11"/>
        <v>0</v>
      </c>
    </row>
    <row r="278" spans="1:30">
      <c r="A278" s="82" t="s">
        <v>375</v>
      </c>
      <c r="B278" s="117">
        <v>12638</v>
      </c>
      <c r="C278" s="117">
        <v>16216</v>
      </c>
      <c r="D278" s="117">
        <v>13060</v>
      </c>
      <c r="E278" s="117">
        <v>11408</v>
      </c>
      <c r="F278" s="84"/>
      <c r="G278" s="82" t="s">
        <v>375</v>
      </c>
      <c r="H278" s="117">
        <v>2124</v>
      </c>
      <c r="I278" s="117">
        <v>2383</v>
      </c>
      <c r="J278" s="117">
        <v>2314</v>
      </c>
      <c r="K278" s="117">
        <v>2967</v>
      </c>
      <c r="L278" s="84"/>
      <c r="M278" s="82" t="s">
        <v>375</v>
      </c>
      <c r="N278" s="117">
        <v>10989</v>
      </c>
      <c r="O278" s="117">
        <v>11738</v>
      </c>
      <c r="P278" s="117">
        <v>8861</v>
      </c>
      <c r="Q278" s="117">
        <v>8348</v>
      </c>
      <c r="S278" s="84"/>
      <c r="T278" s="84">
        <v>1.306</v>
      </c>
      <c r="U278" s="84">
        <v>0.23139999999999999</v>
      </c>
      <c r="V278" s="84">
        <v>0.8861</v>
      </c>
      <c r="W278" s="84">
        <v>0.66920000000000002</v>
      </c>
      <c r="X278" s="84">
        <v>0</v>
      </c>
      <c r="Z278" s="117">
        <f t="shared" si="12"/>
        <v>13060</v>
      </c>
      <c r="AA278" s="117">
        <f t="shared" si="8"/>
        <v>2314</v>
      </c>
      <c r="AB278" s="117">
        <f t="shared" si="9"/>
        <v>8861</v>
      </c>
      <c r="AC278" s="117">
        <f t="shared" si="10"/>
        <v>6692</v>
      </c>
      <c r="AD278" s="117">
        <f t="shared" si="11"/>
        <v>0</v>
      </c>
    </row>
    <row r="279" spans="1:30">
      <c r="A279" s="82" t="s">
        <v>376</v>
      </c>
      <c r="B279" s="117">
        <v>13563</v>
      </c>
      <c r="C279" s="117">
        <v>16947</v>
      </c>
      <c r="D279" s="117">
        <v>15285</v>
      </c>
      <c r="E279" s="117">
        <v>12033</v>
      </c>
      <c r="F279" s="84"/>
      <c r="G279" s="82" t="s">
        <v>376</v>
      </c>
      <c r="H279" s="117">
        <v>2235</v>
      </c>
      <c r="I279" s="117">
        <v>2473</v>
      </c>
      <c r="J279" s="117">
        <v>2590</v>
      </c>
      <c r="K279" s="117">
        <v>3048</v>
      </c>
      <c r="L279" s="84"/>
      <c r="M279" s="82" t="s">
        <v>376</v>
      </c>
      <c r="N279" s="117">
        <v>11115</v>
      </c>
      <c r="O279" s="117">
        <v>12136</v>
      </c>
      <c r="P279" s="117">
        <v>9763</v>
      </c>
      <c r="Q279" s="117">
        <v>8707</v>
      </c>
      <c r="S279" s="84"/>
      <c r="T279" s="84">
        <v>1.5285</v>
      </c>
      <c r="U279" s="84">
        <v>0.25900000000000001</v>
      </c>
      <c r="V279" s="84">
        <v>0.97629999999999995</v>
      </c>
      <c r="W279" s="84">
        <v>0.78490000000000004</v>
      </c>
      <c r="X279" s="84">
        <v>0</v>
      </c>
      <c r="Z279" s="117">
        <f t="shared" si="12"/>
        <v>15285</v>
      </c>
      <c r="AA279" s="117">
        <f t="shared" si="8"/>
        <v>2590</v>
      </c>
      <c r="AB279" s="117">
        <f t="shared" si="9"/>
        <v>9763</v>
      </c>
      <c r="AC279" s="117">
        <f t="shared" si="10"/>
        <v>7849</v>
      </c>
      <c r="AD279" s="117">
        <f t="shared" si="11"/>
        <v>0</v>
      </c>
    </row>
    <row r="280" spans="1:30">
      <c r="A280" s="82" t="s">
        <v>377</v>
      </c>
      <c r="B280" s="117">
        <v>13926</v>
      </c>
      <c r="C280" s="117">
        <v>18003</v>
      </c>
      <c r="D280" s="117">
        <v>15662</v>
      </c>
      <c r="E280" s="117">
        <v>12432</v>
      </c>
      <c r="F280" s="84"/>
      <c r="G280" s="82" t="s">
        <v>377</v>
      </c>
      <c r="H280" s="117">
        <v>2260</v>
      </c>
      <c r="I280" s="117">
        <v>2634.0000000000005</v>
      </c>
      <c r="J280" s="117">
        <v>2655</v>
      </c>
      <c r="K280" s="117">
        <v>3125</v>
      </c>
      <c r="L280" s="84"/>
      <c r="M280" s="82" t="s">
        <v>377</v>
      </c>
      <c r="N280" s="117">
        <v>11153</v>
      </c>
      <c r="O280" s="117">
        <v>12938</v>
      </c>
      <c r="P280" s="117">
        <v>9902</v>
      </c>
      <c r="Q280" s="117">
        <v>8861</v>
      </c>
      <c r="S280" s="84"/>
      <c r="T280" s="84">
        <v>1.5662</v>
      </c>
      <c r="U280" s="84">
        <v>0.26550000000000001</v>
      </c>
      <c r="V280" s="84">
        <v>0.99019999999999997</v>
      </c>
      <c r="W280" s="84">
        <v>0.79769999999999996</v>
      </c>
      <c r="X280" s="84">
        <v>0</v>
      </c>
      <c r="Z280" s="117">
        <f t="shared" si="12"/>
        <v>15662</v>
      </c>
      <c r="AA280" s="117">
        <f t="shared" si="8"/>
        <v>2655</v>
      </c>
      <c r="AB280" s="117">
        <f t="shared" si="9"/>
        <v>9902</v>
      </c>
      <c r="AC280" s="117">
        <f t="shared" si="10"/>
        <v>7977</v>
      </c>
      <c r="AD280" s="117">
        <f t="shared" si="11"/>
        <v>0</v>
      </c>
    </row>
    <row r="281" spans="1:30">
      <c r="A281" s="82" t="s">
        <v>378</v>
      </c>
      <c r="B281" s="117">
        <v>14340</v>
      </c>
      <c r="C281" s="117">
        <v>19288</v>
      </c>
      <c r="D281" s="117">
        <v>15234</v>
      </c>
      <c r="E281" s="117">
        <v>12676</v>
      </c>
      <c r="F281" s="84"/>
      <c r="G281" s="82" t="s">
        <v>378</v>
      </c>
      <c r="H281" s="117">
        <v>2306</v>
      </c>
      <c r="I281" s="117">
        <v>2795.0000000000005</v>
      </c>
      <c r="J281" s="117">
        <v>2582</v>
      </c>
      <c r="K281" s="117">
        <v>3123</v>
      </c>
      <c r="L281" s="84"/>
      <c r="M281" s="82" t="s">
        <v>378</v>
      </c>
      <c r="N281" s="117">
        <v>11457</v>
      </c>
      <c r="O281" s="117">
        <v>13834</v>
      </c>
      <c r="P281" s="117">
        <v>9892</v>
      </c>
      <c r="Q281" s="117">
        <v>8997</v>
      </c>
      <c r="S281" s="84"/>
      <c r="T281" s="84">
        <v>1.5234000000000001</v>
      </c>
      <c r="U281" s="84">
        <v>0.25819999999999999</v>
      </c>
      <c r="V281" s="84">
        <v>0.98919999999999997</v>
      </c>
      <c r="W281" s="84">
        <v>0.78149999999999997</v>
      </c>
      <c r="X281" s="84">
        <v>0</v>
      </c>
      <c r="Z281" s="117">
        <f t="shared" si="12"/>
        <v>15234</v>
      </c>
      <c r="AA281" s="117">
        <f t="shared" si="8"/>
        <v>2582</v>
      </c>
      <c r="AB281" s="117">
        <f t="shared" si="9"/>
        <v>9892</v>
      </c>
      <c r="AC281" s="117">
        <f t="shared" si="10"/>
        <v>7815</v>
      </c>
      <c r="AD281" s="117">
        <f t="shared" si="11"/>
        <v>0</v>
      </c>
    </row>
    <row r="282" spans="1:30">
      <c r="A282" s="82" t="s">
        <v>379</v>
      </c>
      <c r="B282" s="117">
        <v>14810.000000000002</v>
      </c>
      <c r="C282" s="117">
        <v>20905</v>
      </c>
      <c r="D282" s="117">
        <v>14916</v>
      </c>
      <c r="E282" s="117">
        <v>13052.999999999998</v>
      </c>
      <c r="F282" s="84"/>
      <c r="G282" s="82" t="s">
        <v>379</v>
      </c>
      <c r="H282" s="117">
        <v>2351</v>
      </c>
      <c r="I282" s="117">
        <v>2944</v>
      </c>
      <c r="J282" s="117">
        <v>2508.0000000000005</v>
      </c>
      <c r="K282" s="117">
        <v>3116</v>
      </c>
      <c r="L282" s="84"/>
      <c r="M282" s="82" t="s">
        <v>379</v>
      </c>
      <c r="N282" s="117">
        <v>11897</v>
      </c>
      <c r="O282" s="117">
        <v>14757</v>
      </c>
      <c r="P282" s="117">
        <v>9957</v>
      </c>
      <c r="Q282" s="117">
        <v>9280</v>
      </c>
      <c r="S282" s="84"/>
      <c r="T282" s="84">
        <v>1.4916</v>
      </c>
      <c r="U282" s="84">
        <v>0.25080000000000002</v>
      </c>
      <c r="V282" s="84">
        <v>0.99570000000000003</v>
      </c>
      <c r="W282" s="84">
        <v>0.77639999999999998</v>
      </c>
      <c r="X282" s="84">
        <v>0</v>
      </c>
      <c r="Z282" s="117">
        <f t="shared" si="12"/>
        <v>14916</v>
      </c>
      <c r="AA282" s="117">
        <f t="shared" si="8"/>
        <v>2508.0000000000005</v>
      </c>
      <c r="AB282" s="117">
        <f t="shared" si="9"/>
        <v>9957</v>
      </c>
      <c r="AC282" s="117">
        <f t="shared" si="10"/>
        <v>7764</v>
      </c>
      <c r="AD282" s="117">
        <f t="shared" si="11"/>
        <v>0</v>
      </c>
    </row>
    <row r="283" spans="1:30">
      <c r="A283" s="82" t="s">
        <v>380</v>
      </c>
      <c r="B283" s="117">
        <v>15018</v>
      </c>
      <c r="C283" s="117">
        <v>22369</v>
      </c>
      <c r="D283" s="117">
        <v>14770</v>
      </c>
      <c r="E283" s="117">
        <v>13255.999999999998</v>
      </c>
      <c r="F283" s="117"/>
      <c r="G283" s="82" t="s">
        <v>380</v>
      </c>
      <c r="H283" s="117">
        <v>2391</v>
      </c>
      <c r="I283" s="117">
        <v>3106</v>
      </c>
      <c r="J283" s="117">
        <v>2451</v>
      </c>
      <c r="K283" s="117">
        <v>3085</v>
      </c>
      <c r="L283" s="84"/>
      <c r="M283" s="82" t="s">
        <v>380</v>
      </c>
      <c r="N283" s="117">
        <v>12356</v>
      </c>
      <c r="O283" s="117">
        <v>15692</v>
      </c>
      <c r="P283" s="117">
        <v>10059</v>
      </c>
      <c r="Q283" s="117">
        <v>9511</v>
      </c>
      <c r="S283" s="84"/>
      <c r="T283" s="84">
        <v>1.4770000000000001</v>
      </c>
      <c r="U283" s="84">
        <v>0.24510000000000001</v>
      </c>
      <c r="V283" s="84">
        <v>1.0059</v>
      </c>
      <c r="W283" s="84">
        <v>0.7762</v>
      </c>
      <c r="X283" s="84">
        <v>0</v>
      </c>
      <c r="Z283" s="117">
        <f t="shared" si="12"/>
        <v>14770</v>
      </c>
      <c r="AA283" s="117">
        <f t="shared" si="8"/>
        <v>2451</v>
      </c>
      <c r="AB283" s="117">
        <f t="shared" si="9"/>
        <v>10059</v>
      </c>
      <c r="AC283" s="117">
        <f t="shared" si="10"/>
        <v>7762</v>
      </c>
      <c r="AD283" s="117">
        <f t="shared" si="11"/>
        <v>0</v>
      </c>
    </row>
    <row r="284" spans="1:30">
      <c r="A284" s="82" t="s">
        <v>381</v>
      </c>
      <c r="B284" s="117">
        <v>15326</v>
      </c>
      <c r="C284" s="117">
        <v>23523</v>
      </c>
      <c r="D284" s="117">
        <v>14628.000000000002</v>
      </c>
      <c r="E284" s="117">
        <v>13207</v>
      </c>
      <c r="F284" s="84"/>
      <c r="G284" s="82" t="s">
        <v>381</v>
      </c>
      <c r="H284" s="117">
        <v>2434</v>
      </c>
      <c r="I284" s="117">
        <v>3259.0000000000005</v>
      </c>
      <c r="J284" s="117">
        <v>2413</v>
      </c>
      <c r="K284" s="117">
        <v>3028</v>
      </c>
      <c r="L284" s="84"/>
      <c r="M284" s="82" t="s">
        <v>381</v>
      </c>
      <c r="N284" s="117">
        <v>12748</v>
      </c>
      <c r="O284" s="117">
        <v>16378</v>
      </c>
      <c r="P284" s="117">
        <v>10209</v>
      </c>
      <c r="Q284" s="117">
        <v>9650</v>
      </c>
      <c r="S284" s="84"/>
      <c r="T284" s="84">
        <v>1.4628000000000001</v>
      </c>
      <c r="U284" s="84">
        <v>0.24129999999999999</v>
      </c>
      <c r="V284" s="84">
        <v>1.0208999999999999</v>
      </c>
      <c r="W284" s="84">
        <v>0.7802</v>
      </c>
      <c r="X284" s="84">
        <v>0</v>
      </c>
      <c r="Z284" s="117">
        <f t="shared" si="12"/>
        <v>14628.000000000002</v>
      </c>
      <c r="AA284" s="117">
        <f t="shared" si="8"/>
        <v>2413</v>
      </c>
      <c r="AB284" s="117">
        <f t="shared" si="9"/>
        <v>10209</v>
      </c>
      <c r="AC284" s="117">
        <f t="shared" si="10"/>
        <v>7802</v>
      </c>
      <c r="AD284" s="117">
        <f t="shared" si="11"/>
        <v>0</v>
      </c>
    </row>
    <row r="285" spans="1:30">
      <c r="A285" s="82" t="s">
        <v>382</v>
      </c>
      <c r="B285" s="117">
        <v>15850</v>
      </c>
      <c r="C285" s="117">
        <v>24843</v>
      </c>
      <c r="D285" s="117">
        <v>14483</v>
      </c>
      <c r="E285" s="117">
        <v>12966</v>
      </c>
      <c r="F285" s="84"/>
      <c r="G285" s="82" t="s">
        <v>382</v>
      </c>
      <c r="H285" s="117">
        <v>2494</v>
      </c>
      <c r="I285" s="117">
        <v>3444</v>
      </c>
      <c r="J285" s="117">
        <v>2366</v>
      </c>
      <c r="K285" s="117">
        <v>2967</v>
      </c>
      <c r="L285" s="84"/>
      <c r="M285" s="82" t="s">
        <v>382</v>
      </c>
      <c r="N285" s="117">
        <v>13159</v>
      </c>
      <c r="O285" s="117">
        <v>17064</v>
      </c>
      <c r="P285" s="117">
        <v>10227</v>
      </c>
      <c r="Q285" s="117">
        <v>9632</v>
      </c>
      <c r="S285" s="84"/>
      <c r="T285" s="84">
        <v>1.4482999999999999</v>
      </c>
      <c r="U285" s="84">
        <v>0.2366</v>
      </c>
      <c r="V285" s="84">
        <v>1.0226999999999999</v>
      </c>
      <c r="W285" s="84">
        <v>0.7823</v>
      </c>
      <c r="X285" s="84">
        <v>0</v>
      </c>
      <c r="Z285" s="117">
        <f t="shared" si="12"/>
        <v>14483</v>
      </c>
      <c r="AA285" s="117">
        <f t="shared" si="8"/>
        <v>2366</v>
      </c>
      <c r="AB285" s="117">
        <f t="shared" si="9"/>
        <v>10227</v>
      </c>
      <c r="AC285" s="117">
        <f t="shared" si="10"/>
        <v>7823</v>
      </c>
      <c r="AD285" s="117">
        <f t="shared" si="11"/>
        <v>0</v>
      </c>
    </row>
    <row r="286" spans="1:30">
      <c r="A286" s="82" t="s">
        <v>383</v>
      </c>
      <c r="B286" s="117">
        <v>16186</v>
      </c>
      <c r="C286" s="117">
        <v>25977</v>
      </c>
      <c r="D286" s="117">
        <v>14399</v>
      </c>
      <c r="E286" s="117">
        <v>12737</v>
      </c>
      <c r="F286" s="84"/>
      <c r="G286" s="82" t="s">
        <v>383</v>
      </c>
      <c r="H286" s="117">
        <v>2566</v>
      </c>
      <c r="I286" s="117">
        <v>3608</v>
      </c>
      <c r="J286" s="117">
        <v>2343</v>
      </c>
      <c r="K286" s="117">
        <v>2925</v>
      </c>
      <c r="L286" s="84"/>
      <c r="M286" s="82" t="s">
        <v>383</v>
      </c>
      <c r="N286" s="117">
        <v>13684</v>
      </c>
      <c r="O286" s="117">
        <v>17617</v>
      </c>
      <c r="P286" s="117">
        <v>10353.000000000002</v>
      </c>
      <c r="Q286" s="117">
        <v>9600</v>
      </c>
      <c r="S286" s="84"/>
      <c r="T286" s="84">
        <v>1.4399</v>
      </c>
      <c r="U286" s="84">
        <v>0.23430000000000001</v>
      </c>
      <c r="V286" s="84">
        <v>1.0353000000000001</v>
      </c>
      <c r="W286" s="84">
        <v>0.79249999999999998</v>
      </c>
      <c r="X286" s="84">
        <v>0</v>
      </c>
      <c r="Z286" s="117">
        <f t="shared" si="12"/>
        <v>14399</v>
      </c>
      <c r="AA286" s="117">
        <f t="shared" si="8"/>
        <v>2343</v>
      </c>
      <c r="AB286" s="117">
        <f t="shared" si="9"/>
        <v>10353.000000000002</v>
      </c>
      <c r="AC286" s="117">
        <f t="shared" si="10"/>
        <v>7925</v>
      </c>
      <c r="AD286" s="117">
        <f t="shared" si="11"/>
        <v>0</v>
      </c>
    </row>
    <row r="287" spans="1:30">
      <c r="A287" s="82" t="s">
        <v>384</v>
      </c>
      <c r="B287" s="117">
        <v>16591</v>
      </c>
      <c r="C287" s="117">
        <v>26861</v>
      </c>
      <c r="D287" s="117">
        <v>14367</v>
      </c>
      <c r="E287" s="117">
        <v>12445</v>
      </c>
      <c r="F287" s="84"/>
      <c r="G287" s="82" t="s">
        <v>384</v>
      </c>
      <c r="H287" s="117">
        <v>2637</v>
      </c>
      <c r="I287" s="117">
        <v>3710</v>
      </c>
      <c r="J287" s="117">
        <v>2319</v>
      </c>
      <c r="K287" s="117">
        <v>2896.0000000000005</v>
      </c>
      <c r="L287" s="84"/>
      <c r="M287" s="82" t="s">
        <v>384</v>
      </c>
      <c r="N287" s="117">
        <v>14130</v>
      </c>
      <c r="O287" s="117">
        <v>17955</v>
      </c>
      <c r="P287" s="117">
        <v>10432.999999999998</v>
      </c>
      <c r="Q287" s="117">
        <v>9547</v>
      </c>
      <c r="S287" s="84"/>
      <c r="T287" s="84">
        <v>1.4367000000000001</v>
      </c>
      <c r="U287" s="84">
        <v>0.2319</v>
      </c>
      <c r="V287" s="84">
        <v>1.0432999999999999</v>
      </c>
      <c r="W287" s="84">
        <v>0.80349999999999999</v>
      </c>
      <c r="X287" s="84">
        <v>0</v>
      </c>
      <c r="Z287" s="117">
        <f t="shared" si="12"/>
        <v>14367</v>
      </c>
      <c r="AA287" s="117">
        <f t="shared" si="8"/>
        <v>2319</v>
      </c>
      <c r="AB287" s="117">
        <f t="shared" si="9"/>
        <v>10432.999999999998</v>
      </c>
      <c r="AC287" s="117">
        <f t="shared" si="10"/>
        <v>8035</v>
      </c>
      <c r="AD287" s="117">
        <f t="shared" si="11"/>
        <v>0</v>
      </c>
    </row>
    <row r="288" spans="1:30">
      <c r="A288" s="82" t="s">
        <v>385</v>
      </c>
      <c r="B288" s="117">
        <v>16788</v>
      </c>
      <c r="C288" s="117">
        <v>27339.000000000004</v>
      </c>
      <c r="D288" s="117">
        <v>14314</v>
      </c>
      <c r="E288" s="117">
        <v>12185.999999999998</v>
      </c>
      <c r="F288" s="84"/>
      <c r="G288" s="82" t="s">
        <v>385</v>
      </c>
      <c r="H288" s="117">
        <v>2672</v>
      </c>
      <c r="I288" s="117">
        <v>3772</v>
      </c>
      <c r="J288" s="117">
        <v>2297</v>
      </c>
      <c r="K288" s="117">
        <v>2877</v>
      </c>
      <c r="L288" s="84"/>
      <c r="M288" s="82" t="s">
        <v>385</v>
      </c>
      <c r="N288" s="117">
        <v>14467.000000000002</v>
      </c>
      <c r="O288" s="117">
        <v>18151</v>
      </c>
      <c r="P288" s="117">
        <v>10474.000000000002</v>
      </c>
      <c r="Q288" s="117">
        <v>9510</v>
      </c>
      <c r="S288" s="84"/>
      <c r="T288" s="84">
        <v>1.4314</v>
      </c>
      <c r="U288" s="84">
        <v>0.22969999999999999</v>
      </c>
      <c r="V288" s="84">
        <v>1.0474000000000001</v>
      </c>
      <c r="W288" s="84">
        <v>0.80740000000000001</v>
      </c>
      <c r="X288" s="84">
        <v>0</v>
      </c>
      <c r="Z288" s="117">
        <f t="shared" si="12"/>
        <v>14314</v>
      </c>
      <c r="AA288" s="117">
        <f t="shared" si="8"/>
        <v>2297</v>
      </c>
      <c r="AB288" s="117">
        <f t="shared" si="9"/>
        <v>10474.000000000002</v>
      </c>
      <c r="AC288" s="117">
        <f t="shared" si="10"/>
        <v>8074</v>
      </c>
      <c r="AD288" s="117">
        <f t="shared" si="11"/>
        <v>0</v>
      </c>
    </row>
    <row r="289" spans="1:30">
      <c r="A289" s="82" t="s">
        <v>386</v>
      </c>
      <c r="B289" s="117">
        <v>16641</v>
      </c>
      <c r="C289" s="117">
        <v>27240.000000000004</v>
      </c>
      <c r="D289" s="117">
        <v>14171</v>
      </c>
      <c r="E289" s="117">
        <v>12160</v>
      </c>
      <c r="F289" s="84"/>
      <c r="G289" s="82" t="s">
        <v>386</v>
      </c>
      <c r="H289" s="117">
        <v>2631</v>
      </c>
      <c r="I289" s="117">
        <v>3765</v>
      </c>
      <c r="J289" s="117">
        <v>2283</v>
      </c>
      <c r="K289" s="117">
        <v>2869</v>
      </c>
      <c r="L289" s="84"/>
      <c r="M289" s="82" t="s">
        <v>386</v>
      </c>
      <c r="N289" s="117">
        <v>14394</v>
      </c>
      <c r="O289" s="117">
        <v>17978</v>
      </c>
      <c r="P289" s="117">
        <v>10506</v>
      </c>
      <c r="Q289" s="117">
        <v>9492</v>
      </c>
      <c r="S289" s="84"/>
      <c r="T289" s="84">
        <v>1.4171</v>
      </c>
      <c r="U289" s="84">
        <v>0.2283</v>
      </c>
      <c r="V289" s="84">
        <v>1.0506</v>
      </c>
      <c r="W289" s="84">
        <v>0.8115</v>
      </c>
      <c r="X289" s="84">
        <v>0</v>
      </c>
      <c r="Z289" s="117">
        <f t="shared" si="12"/>
        <v>14171</v>
      </c>
      <c r="AA289" s="117">
        <f t="shared" si="8"/>
        <v>2283</v>
      </c>
      <c r="AB289" s="117">
        <f t="shared" si="9"/>
        <v>10506</v>
      </c>
      <c r="AC289" s="117">
        <f t="shared" si="10"/>
        <v>8115</v>
      </c>
      <c r="AD289" s="117">
        <f t="shared" si="11"/>
        <v>0</v>
      </c>
    </row>
    <row r="290" spans="1:30">
      <c r="A290" s="82" t="s">
        <v>387</v>
      </c>
      <c r="B290" s="117">
        <v>16094</v>
      </c>
      <c r="C290" s="117">
        <v>26465</v>
      </c>
      <c r="D290" s="117">
        <v>14314</v>
      </c>
      <c r="E290" s="117">
        <v>12890</v>
      </c>
      <c r="F290" s="84"/>
      <c r="G290" s="82" t="s">
        <v>387</v>
      </c>
      <c r="H290" s="117">
        <v>2565</v>
      </c>
      <c r="I290" s="117">
        <v>3736.9999999999995</v>
      </c>
      <c r="J290" s="117">
        <v>2253</v>
      </c>
      <c r="K290" s="117">
        <v>2878</v>
      </c>
      <c r="L290" s="84"/>
      <c r="M290" s="82" t="s">
        <v>387</v>
      </c>
      <c r="N290" s="117">
        <v>13861.000000000002</v>
      </c>
      <c r="O290" s="117">
        <v>17327</v>
      </c>
      <c r="P290" s="117">
        <v>10564</v>
      </c>
      <c r="Q290" s="117">
        <v>9990</v>
      </c>
      <c r="S290" s="84"/>
      <c r="T290" s="84">
        <v>1.4314</v>
      </c>
      <c r="U290" s="84">
        <v>0.2253</v>
      </c>
      <c r="V290" s="84">
        <v>1.0564</v>
      </c>
      <c r="W290" s="84">
        <v>0.80630000000000002</v>
      </c>
      <c r="X290" s="84">
        <v>0</v>
      </c>
      <c r="Z290" s="117">
        <f t="shared" si="12"/>
        <v>14314</v>
      </c>
      <c r="AA290" s="117">
        <f t="shared" si="8"/>
        <v>2253</v>
      </c>
      <c r="AB290" s="117">
        <f t="shared" si="9"/>
        <v>10564</v>
      </c>
      <c r="AC290" s="117">
        <f t="shared" si="10"/>
        <v>8063</v>
      </c>
      <c r="AD290" s="117">
        <f t="shared" si="11"/>
        <v>0</v>
      </c>
    </row>
    <row r="291" spans="1:30">
      <c r="A291" s="82" t="s">
        <v>388</v>
      </c>
      <c r="B291" s="117">
        <v>15153.000000000002</v>
      </c>
      <c r="C291" s="117">
        <v>25200</v>
      </c>
      <c r="D291" s="117">
        <v>14865</v>
      </c>
      <c r="E291" s="117">
        <v>13447</v>
      </c>
      <c r="F291" s="84"/>
      <c r="G291" s="82" t="s">
        <v>388</v>
      </c>
      <c r="H291" s="117">
        <v>2436</v>
      </c>
      <c r="I291" s="117">
        <v>3588</v>
      </c>
      <c r="J291" s="117">
        <v>2351</v>
      </c>
      <c r="K291" s="117">
        <v>3035</v>
      </c>
      <c r="L291" s="84"/>
      <c r="M291" s="82" t="s">
        <v>388</v>
      </c>
      <c r="N291" s="117">
        <v>13251</v>
      </c>
      <c r="O291" s="117">
        <v>16633</v>
      </c>
      <c r="P291" s="117">
        <v>10823</v>
      </c>
      <c r="Q291" s="117">
        <v>10316</v>
      </c>
      <c r="S291" s="84"/>
      <c r="T291" s="84">
        <v>1.4864999999999999</v>
      </c>
      <c r="U291" s="84">
        <v>0.2351</v>
      </c>
      <c r="V291" s="84">
        <v>1.0823</v>
      </c>
      <c r="W291" s="84">
        <v>0.84099999999999997</v>
      </c>
      <c r="X291" s="84">
        <v>0</v>
      </c>
      <c r="Z291" s="117">
        <f t="shared" si="12"/>
        <v>14865</v>
      </c>
      <c r="AA291" s="117">
        <f t="shared" si="8"/>
        <v>2351</v>
      </c>
      <c r="AB291" s="117">
        <f t="shared" si="9"/>
        <v>10823</v>
      </c>
      <c r="AC291" s="117">
        <f t="shared" si="10"/>
        <v>8410</v>
      </c>
      <c r="AD291" s="117">
        <f t="shared" si="11"/>
        <v>0</v>
      </c>
    </row>
    <row r="292" spans="1:30">
      <c r="A292" s="82" t="s">
        <v>389</v>
      </c>
      <c r="B292" s="117">
        <v>14783</v>
      </c>
      <c r="C292" s="117">
        <v>23952</v>
      </c>
      <c r="D292" s="117">
        <v>14437</v>
      </c>
      <c r="E292" s="117">
        <v>13228</v>
      </c>
      <c r="F292" s="84"/>
      <c r="G292" s="82" t="s">
        <v>389</v>
      </c>
      <c r="H292" s="117">
        <v>2405</v>
      </c>
      <c r="I292" s="117">
        <v>3405.0000000000005</v>
      </c>
      <c r="J292" s="117">
        <v>2318</v>
      </c>
      <c r="K292" s="117">
        <v>3051</v>
      </c>
      <c r="L292" s="84"/>
      <c r="M292" s="82" t="s">
        <v>389</v>
      </c>
      <c r="N292" s="117">
        <v>13321</v>
      </c>
      <c r="O292" s="117">
        <v>16189</v>
      </c>
      <c r="P292" s="117">
        <v>10466</v>
      </c>
      <c r="Q292" s="117">
        <v>10198</v>
      </c>
      <c r="S292" s="84"/>
      <c r="T292" s="84">
        <v>1.4437</v>
      </c>
      <c r="U292" s="84">
        <v>0.23180000000000001</v>
      </c>
      <c r="V292" s="84">
        <v>1.0466</v>
      </c>
      <c r="W292" s="84">
        <v>0.81520000000000004</v>
      </c>
      <c r="X292" s="84">
        <v>0</v>
      </c>
      <c r="Z292" s="117">
        <f t="shared" si="12"/>
        <v>14437</v>
      </c>
      <c r="AA292" s="117">
        <f t="shared" si="8"/>
        <v>2318</v>
      </c>
      <c r="AB292" s="117">
        <f t="shared" si="9"/>
        <v>10466</v>
      </c>
      <c r="AC292" s="117">
        <f t="shared" si="10"/>
        <v>8152</v>
      </c>
      <c r="AD292" s="117">
        <f t="shared" si="11"/>
        <v>0</v>
      </c>
    </row>
    <row r="293" spans="1:30">
      <c r="A293" s="82" t="s">
        <v>390</v>
      </c>
      <c r="B293" s="117">
        <v>14208</v>
      </c>
      <c r="C293" s="117">
        <v>23182.999999999996</v>
      </c>
      <c r="D293" s="117">
        <v>13839.999999999998</v>
      </c>
      <c r="E293" s="117">
        <v>12949</v>
      </c>
      <c r="F293" s="84"/>
      <c r="G293" s="82" t="s">
        <v>390</v>
      </c>
      <c r="H293" s="117">
        <v>2371</v>
      </c>
      <c r="I293" s="117">
        <v>3331</v>
      </c>
      <c r="J293" s="117">
        <v>2275</v>
      </c>
      <c r="K293" s="117">
        <v>3057.0000000000005</v>
      </c>
      <c r="L293" s="84"/>
      <c r="M293" s="82" t="s">
        <v>390</v>
      </c>
      <c r="N293" s="117">
        <v>12894.000000000002</v>
      </c>
      <c r="O293" s="117">
        <v>15729</v>
      </c>
      <c r="P293" s="117">
        <v>10304</v>
      </c>
      <c r="Q293" s="117">
        <v>10064</v>
      </c>
      <c r="S293" s="84"/>
      <c r="T293" s="84">
        <v>1.3839999999999999</v>
      </c>
      <c r="U293" s="84">
        <v>0.22750000000000001</v>
      </c>
      <c r="V293" s="84">
        <v>1.0304</v>
      </c>
      <c r="W293" s="84">
        <v>0.79159999999999997</v>
      </c>
      <c r="X293" s="84">
        <v>0</v>
      </c>
      <c r="Z293" s="117">
        <f t="shared" si="12"/>
        <v>13839.999999999998</v>
      </c>
      <c r="AA293" s="117">
        <f t="shared" si="8"/>
        <v>2275</v>
      </c>
      <c r="AB293" s="117">
        <f t="shared" si="9"/>
        <v>10304</v>
      </c>
      <c r="AC293" s="117">
        <f t="shared" si="10"/>
        <v>7916</v>
      </c>
      <c r="AD293" s="117">
        <f t="shared" si="11"/>
        <v>0</v>
      </c>
    </row>
    <row r="294" spans="1:30">
      <c r="A294" s="82" t="s">
        <v>391</v>
      </c>
      <c r="B294" s="117">
        <v>13060</v>
      </c>
      <c r="C294" s="117">
        <v>21483</v>
      </c>
      <c r="D294" s="117">
        <v>13228</v>
      </c>
      <c r="E294" s="117">
        <v>12538</v>
      </c>
      <c r="F294" s="84"/>
      <c r="G294" s="82" t="s">
        <v>391</v>
      </c>
      <c r="H294" s="117">
        <v>2245</v>
      </c>
      <c r="I294" s="117">
        <v>3144</v>
      </c>
      <c r="J294" s="117">
        <v>2229</v>
      </c>
      <c r="K294" s="117">
        <v>3043</v>
      </c>
      <c r="L294" s="84"/>
      <c r="M294" s="82" t="s">
        <v>391</v>
      </c>
      <c r="N294" s="117">
        <v>12173</v>
      </c>
      <c r="O294" s="117">
        <v>14769.000000000002</v>
      </c>
      <c r="P294" s="117">
        <v>9999</v>
      </c>
      <c r="Q294" s="117">
        <v>9817</v>
      </c>
      <c r="S294" s="84"/>
      <c r="T294" s="84">
        <v>1.3228</v>
      </c>
      <c r="U294" s="84">
        <v>0.22289999999999999</v>
      </c>
      <c r="V294" s="84">
        <v>0.99990000000000001</v>
      </c>
      <c r="W294" s="84">
        <v>0.75470000000000004</v>
      </c>
      <c r="X294" s="84">
        <v>0</v>
      </c>
      <c r="Z294" s="117">
        <f t="shared" si="12"/>
        <v>13228</v>
      </c>
      <c r="AA294" s="117">
        <f t="shared" si="8"/>
        <v>2229</v>
      </c>
      <c r="AB294" s="117">
        <f t="shared" si="9"/>
        <v>9999</v>
      </c>
      <c r="AC294" s="117">
        <f t="shared" si="10"/>
        <v>7547</v>
      </c>
      <c r="AD294" s="117">
        <f t="shared" si="11"/>
        <v>0</v>
      </c>
    </row>
    <row r="295" spans="1:30">
      <c r="A295" s="82" t="s">
        <v>392</v>
      </c>
      <c r="B295" s="117">
        <v>11520.999999999998</v>
      </c>
      <c r="C295" s="117">
        <v>19466</v>
      </c>
      <c r="D295" s="117">
        <v>12455</v>
      </c>
      <c r="E295" s="117">
        <v>11927.000000000002</v>
      </c>
      <c r="F295" s="84"/>
      <c r="G295" s="82" t="s">
        <v>392</v>
      </c>
      <c r="H295" s="117">
        <v>2063</v>
      </c>
      <c r="I295" s="117">
        <v>2893</v>
      </c>
      <c r="J295" s="117">
        <v>2152</v>
      </c>
      <c r="K295" s="117">
        <v>3008</v>
      </c>
      <c r="L295" s="84"/>
      <c r="M295" s="82" t="s">
        <v>392</v>
      </c>
      <c r="N295" s="117">
        <v>11430</v>
      </c>
      <c r="O295" s="117">
        <v>13749</v>
      </c>
      <c r="P295" s="117">
        <v>9536</v>
      </c>
      <c r="Q295" s="117">
        <v>9408</v>
      </c>
      <c r="S295" s="84"/>
      <c r="T295" s="84">
        <v>1.2455000000000001</v>
      </c>
      <c r="U295" s="84">
        <v>0.2152</v>
      </c>
      <c r="V295" s="84">
        <v>0.9536</v>
      </c>
      <c r="W295" s="84">
        <v>0.70799999999999996</v>
      </c>
      <c r="X295" s="84">
        <v>0</v>
      </c>
      <c r="Z295" s="117">
        <f t="shared" si="12"/>
        <v>12455</v>
      </c>
      <c r="AA295" s="117">
        <f t="shared" si="8"/>
        <v>2152</v>
      </c>
      <c r="AB295" s="117">
        <f t="shared" si="9"/>
        <v>9536</v>
      </c>
      <c r="AC295" s="117">
        <f t="shared" si="10"/>
        <v>7080</v>
      </c>
      <c r="AD295" s="117">
        <f t="shared" si="11"/>
        <v>0</v>
      </c>
    </row>
    <row r="296" spans="1:30">
      <c r="A296" s="115" t="s">
        <v>393</v>
      </c>
      <c r="B296" s="117">
        <v>10529</v>
      </c>
      <c r="C296" s="117">
        <v>17616</v>
      </c>
      <c r="D296" s="117">
        <v>11625</v>
      </c>
      <c r="E296" s="117">
        <v>11101</v>
      </c>
      <c r="F296" s="84"/>
      <c r="G296" s="115" t="s">
        <v>393</v>
      </c>
      <c r="H296" s="117">
        <v>1953</v>
      </c>
      <c r="I296" s="117">
        <v>2732</v>
      </c>
      <c r="J296" s="117">
        <v>2070</v>
      </c>
      <c r="K296" s="117">
        <v>2947</v>
      </c>
      <c r="L296" s="84"/>
      <c r="M296" s="115" t="s">
        <v>393</v>
      </c>
      <c r="N296" s="117">
        <v>10381</v>
      </c>
      <c r="O296" s="117">
        <v>12869</v>
      </c>
      <c r="P296" s="117">
        <v>9052</v>
      </c>
      <c r="Q296" s="117">
        <v>8894</v>
      </c>
      <c r="S296" s="84"/>
      <c r="T296" s="84">
        <v>1.1625000000000001</v>
      </c>
      <c r="U296" s="84">
        <v>0.20699999999999999</v>
      </c>
      <c r="V296" s="84">
        <v>0.9052</v>
      </c>
      <c r="W296" s="84">
        <v>0.6613</v>
      </c>
      <c r="X296" s="84">
        <v>0</v>
      </c>
      <c r="Z296" s="117">
        <f t="shared" si="12"/>
        <v>11625</v>
      </c>
      <c r="AA296" s="117">
        <f t="shared" si="8"/>
        <v>2070</v>
      </c>
      <c r="AB296" s="117">
        <f t="shared" si="9"/>
        <v>9052</v>
      </c>
      <c r="AC296" s="117">
        <f t="shared" si="10"/>
        <v>6613</v>
      </c>
      <c r="AD296" s="117">
        <f t="shared" si="11"/>
        <v>0</v>
      </c>
    </row>
    <row r="297" spans="1:30">
      <c r="A297" s="82" t="s">
        <v>394</v>
      </c>
      <c r="B297" s="117">
        <v>9844</v>
      </c>
      <c r="C297" s="117">
        <v>16338</v>
      </c>
      <c r="D297" s="117">
        <v>10692</v>
      </c>
      <c r="E297" s="117">
        <v>10424</v>
      </c>
      <c r="F297" s="84"/>
      <c r="G297" s="82" t="s">
        <v>394</v>
      </c>
      <c r="H297" s="117">
        <v>1855</v>
      </c>
      <c r="I297" s="117">
        <v>2590</v>
      </c>
      <c r="J297" s="117">
        <v>2106</v>
      </c>
      <c r="K297" s="117">
        <v>2907</v>
      </c>
      <c r="L297" s="84"/>
      <c r="M297" s="82" t="s">
        <v>394</v>
      </c>
      <c r="N297" s="117">
        <v>9806</v>
      </c>
      <c r="O297" s="117">
        <v>12064.999999999998</v>
      </c>
      <c r="P297" s="117">
        <v>8596</v>
      </c>
      <c r="Q297" s="117">
        <v>8471</v>
      </c>
      <c r="S297" s="84"/>
      <c r="T297" s="84">
        <v>1.0691999999999999</v>
      </c>
      <c r="U297" s="84">
        <v>0.21060000000000001</v>
      </c>
      <c r="V297" s="84">
        <v>0.85960000000000003</v>
      </c>
      <c r="W297" s="84">
        <v>0.62639999999999996</v>
      </c>
      <c r="X297" s="84">
        <v>0</v>
      </c>
      <c r="Z297" s="117">
        <f t="shared" si="12"/>
        <v>10692</v>
      </c>
      <c r="AA297" s="117">
        <f t="shared" si="8"/>
        <v>2106</v>
      </c>
      <c r="AB297" s="117">
        <f t="shared" si="9"/>
        <v>8596</v>
      </c>
      <c r="AC297" s="117">
        <f t="shared" si="10"/>
        <v>6264</v>
      </c>
      <c r="AD297" s="117">
        <f t="shared" si="11"/>
        <v>0</v>
      </c>
    </row>
    <row r="298" spans="1:30">
      <c r="A298" s="82" t="s">
        <v>395</v>
      </c>
      <c r="B298" s="117">
        <v>9502</v>
      </c>
      <c r="C298" s="117">
        <v>15467</v>
      </c>
      <c r="D298" s="117">
        <v>10390</v>
      </c>
      <c r="E298" s="117">
        <v>10017</v>
      </c>
      <c r="F298" s="84"/>
      <c r="G298" s="82" t="s">
        <v>395</v>
      </c>
      <c r="H298" s="117">
        <v>1809</v>
      </c>
      <c r="I298" s="117">
        <v>2482</v>
      </c>
      <c r="J298" s="117">
        <v>2080</v>
      </c>
      <c r="K298" s="117">
        <v>2874</v>
      </c>
      <c r="L298" s="84"/>
      <c r="M298" s="82" t="s">
        <v>395</v>
      </c>
      <c r="N298" s="117">
        <v>9303</v>
      </c>
      <c r="O298" s="117">
        <v>11483.000000000002</v>
      </c>
      <c r="P298" s="117">
        <v>8247</v>
      </c>
      <c r="Q298" s="117">
        <v>8176</v>
      </c>
      <c r="S298" s="84"/>
      <c r="T298" s="84">
        <v>1.0389999999999999</v>
      </c>
      <c r="U298" s="84">
        <v>0.20799999999999999</v>
      </c>
      <c r="V298" s="84">
        <v>0.82469999999999999</v>
      </c>
      <c r="W298" s="84">
        <v>0.6008</v>
      </c>
      <c r="X298" s="84">
        <v>0</v>
      </c>
      <c r="Z298" s="117">
        <f t="shared" si="12"/>
        <v>10390</v>
      </c>
      <c r="AA298" s="117">
        <f t="shared" si="8"/>
        <v>2080</v>
      </c>
      <c r="AB298" s="117">
        <f t="shared" si="9"/>
        <v>8247</v>
      </c>
      <c r="AC298" s="117">
        <f t="shared" si="10"/>
        <v>6008</v>
      </c>
      <c r="AD298" s="117">
        <f t="shared" si="11"/>
        <v>0</v>
      </c>
    </row>
    <row r="299" spans="1:30">
      <c r="A299" s="82" t="s">
        <v>396</v>
      </c>
      <c r="B299" s="117">
        <v>9285</v>
      </c>
      <c r="C299" s="117">
        <v>14752</v>
      </c>
      <c r="D299" s="117">
        <v>10226</v>
      </c>
      <c r="E299" s="117">
        <v>9855</v>
      </c>
      <c r="F299" s="84"/>
      <c r="G299" s="82" t="s">
        <v>396</v>
      </c>
      <c r="H299" s="117">
        <v>1780</v>
      </c>
      <c r="I299" s="117">
        <v>2395</v>
      </c>
      <c r="J299" s="117">
        <v>2093</v>
      </c>
      <c r="K299" s="117">
        <v>2849.9999999999995</v>
      </c>
      <c r="L299" s="84"/>
      <c r="M299" s="82" t="s">
        <v>396</v>
      </c>
      <c r="N299" s="117">
        <v>9063</v>
      </c>
      <c r="O299" s="117">
        <v>10976.999999999998</v>
      </c>
      <c r="P299" s="117">
        <v>8074</v>
      </c>
      <c r="Q299" s="117">
        <v>7974</v>
      </c>
      <c r="S299" s="84"/>
      <c r="T299" s="84">
        <v>1.0226</v>
      </c>
      <c r="U299" s="84">
        <v>0.20930000000000001</v>
      </c>
      <c r="V299" s="84">
        <v>0.80740000000000001</v>
      </c>
      <c r="W299" s="84">
        <v>0.58609999999999995</v>
      </c>
      <c r="X299" s="84">
        <v>0</v>
      </c>
      <c r="Z299" s="117">
        <f t="shared" si="12"/>
        <v>10226</v>
      </c>
      <c r="AA299" s="117">
        <f t="shared" si="8"/>
        <v>2093</v>
      </c>
      <c r="AB299" s="117">
        <f t="shared" si="9"/>
        <v>8074</v>
      </c>
      <c r="AC299" s="117">
        <f t="shared" si="10"/>
        <v>5860.9999999999991</v>
      </c>
      <c r="AD299" s="117">
        <f t="shared" si="11"/>
        <v>0</v>
      </c>
    </row>
    <row r="300" spans="1:30">
      <c r="A300" s="82" t="s">
        <v>397</v>
      </c>
      <c r="B300" s="117">
        <v>9300</v>
      </c>
      <c r="C300" s="117">
        <v>14368</v>
      </c>
      <c r="D300" s="117">
        <v>10256</v>
      </c>
      <c r="E300" s="117">
        <v>9909</v>
      </c>
      <c r="F300" s="84"/>
      <c r="G300" s="82" t="s">
        <v>397</v>
      </c>
      <c r="H300" s="117">
        <v>1769</v>
      </c>
      <c r="I300" s="117">
        <v>2324</v>
      </c>
      <c r="J300" s="117">
        <v>2095</v>
      </c>
      <c r="K300" s="117">
        <v>2883</v>
      </c>
      <c r="L300" s="84"/>
      <c r="M300" s="82" t="s">
        <v>397</v>
      </c>
      <c r="N300" s="117">
        <v>8921</v>
      </c>
      <c r="O300" s="117">
        <v>10691</v>
      </c>
      <c r="P300" s="117">
        <v>7997</v>
      </c>
      <c r="Q300" s="117">
        <v>7873</v>
      </c>
      <c r="S300" s="84"/>
      <c r="T300" s="84">
        <v>1.0256000000000001</v>
      </c>
      <c r="U300" s="84">
        <v>0.20949999999999999</v>
      </c>
      <c r="V300" s="84">
        <v>0.79969999999999997</v>
      </c>
      <c r="W300" s="84">
        <v>0.58279999999999998</v>
      </c>
      <c r="X300" s="84">
        <v>0</v>
      </c>
      <c r="Z300" s="117">
        <f t="shared" si="12"/>
        <v>10256</v>
      </c>
      <c r="AA300" s="117">
        <f t="shared" si="8"/>
        <v>2095</v>
      </c>
      <c r="AB300" s="117">
        <f t="shared" si="9"/>
        <v>7997</v>
      </c>
      <c r="AC300" s="117">
        <f t="shared" si="10"/>
        <v>5828</v>
      </c>
      <c r="AD300" s="117">
        <f t="shared" si="11"/>
        <v>0</v>
      </c>
    </row>
    <row r="301" spans="1:30">
      <c r="A301" s="82" t="s">
        <v>398</v>
      </c>
      <c r="B301" s="117">
        <v>9589</v>
      </c>
      <c r="C301" s="117">
        <v>14268</v>
      </c>
      <c r="D301" s="117">
        <v>10452.999999999998</v>
      </c>
      <c r="E301" s="117">
        <v>10324</v>
      </c>
      <c r="F301" s="84"/>
      <c r="G301" s="82" t="s">
        <v>398</v>
      </c>
      <c r="H301" s="117">
        <v>1794</v>
      </c>
      <c r="I301" s="117">
        <v>2290</v>
      </c>
      <c r="J301" s="117">
        <v>2141</v>
      </c>
      <c r="K301" s="117">
        <v>2914</v>
      </c>
      <c r="L301" s="84"/>
      <c r="M301" s="82" t="s">
        <v>398</v>
      </c>
      <c r="N301" s="117">
        <v>9010</v>
      </c>
      <c r="O301" s="117">
        <v>10853</v>
      </c>
      <c r="P301" s="117">
        <v>8070.0000000000009</v>
      </c>
      <c r="Q301" s="117">
        <v>7877</v>
      </c>
      <c r="S301" s="84"/>
      <c r="T301" s="84">
        <v>1.0452999999999999</v>
      </c>
      <c r="U301" s="84">
        <v>0.21410000000000001</v>
      </c>
      <c r="V301" s="84">
        <v>0.80700000000000005</v>
      </c>
      <c r="W301" s="84">
        <v>0.5897</v>
      </c>
      <c r="X301" s="84">
        <v>0</v>
      </c>
      <c r="Z301" s="117">
        <f t="shared" si="12"/>
        <v>10452.999999999998</v>
      </c>
      <c r="AA301" s="117">
        <f t="shared" si="8"/>
        <v>2141</v>
      </c>
      <c r="AB301" s="117">
        <f t="shared" si="9"/>
        <v>8070.0000000000009</v>
      </c>
      <c r="AC301" s="117">
        <f t="shared" si="10"/>
        <v>5897</v>
      </c>
      <c r="AD301" s="117">
        <f t="shared" si="11"/>
        <v>0</v>
      </c>
    </row>
    <row r="302" spans="1:30">
      <c r="A302" s="82" t="s">
        <v>399</v>
      </c>
      <c r="B302" s="117">
        <v>10287</v>
      </c>
      <c r="C302" s="117">
        <v>14422</v>
      </c>
      <c r="D302" s="117">
        <v>11051</v>
      </c>
      <c r="E302" s="117">
        <v>10965</v>
      </c>
      <c r="F302" s="84"/>
      <c r="G302" s="82" t="s">
        <v>399</v>
      </c>
      <c r="H302" s="117">
        <v>1858</v>
      </c>
      <c r="I302" s="117">
        <v>2251</v>
      </c>
      <c r="J302" s="117">
        <v>2223</v>
      </c>
      <c r="K302" s="117">
        <v>2970</v>
      </c>
      <c r="L302" s="84"/>
      <c r="M302" s="82" t="s">
        <v>399</v>
      </c>
      <c r="N302" s="117">
        <v>9074</v>
      </c>
      <c r="O302" s="117">
        <v>11039.000000000002</v>
      </c>
      <c r="P302" s="117">
        <v>8167</v>
      </c>
      <c r="Q302" s="117">
        <v>7979.0000000000009</v>
      </c>
      <c r="S302" s="84"/>
      <c r="T302" s="84">
        <v>1.1051</v>
      </c>
      <c r="U302" s="84">
        <v>0.2223</v>
      </c>
      <c r="V302" s="84">
        <v>0.81669999999999998</v>
      </c>
      <c r="W302" s="84">
        <v>0.61509999999999998</v>
      </c>
      <c r="X302" s="84">
        <v>0</v>
      </c>
      <c r="Z302" s="117">
        <f t="shared" si="12"/>
        <v>11051</v>
      </c>
      <c r="AA302" s="117">
        <f t="shared" si="8"/>
        <v>2223</v>
      </c>
      <c r="AB302" s="117">
        <f t="shared" si="9"/>
        <v>8167</v>
      </c>
      <c r="AC302" s="117">
        <f t="shared" si="10"/>
        <v>6151</v>
      </c>
      <c r="AD302" s="117">
        <f t="shared" si="11"/>
        <v>0</v>
      </c>
    </row>
    <row r="303" spans="1:30">
      <c r="A303" s="82" t="s">
        <v>400</v>
      </c>
      <c r="B303" s="117">
        <v>10995</v>
      </c>
      <c r="C303" s="117">
        <v>15060</v>
      </c>
      <c r="D303" s="117">
        <v>11896</v>
      </c>
      <c r="E303" s="117">
        <v>11725.000000000002</v>
      </c>
      <c r="F303" s="84"/>
      <c r="G303" s="82" t="s">
        <v>400</v>
      </c>
      <c r="H303" s="117">
        <v>1933.9999999999998</v>
      </c>
      <c r="I303" s="117">
        <v>2295</v>
      </c>
      <c r="J303" s="117">
        <v>2349</v>
      </c>
      <c r="K303" s="117">
        <v>3042.0000000000005</v>
      </c>
      <c r="L303" s="84"/>
      <c r="M303" s="82" t="s">
        <v>400</v>
      </c>
      <c r="N303" s="117">
        <v>8912</v>
      </c>
      <c r="O303" s="117">
        <v>11365</v>
      </c>
      <c r="P303" s="117">
        <v>8353</v>
      </c>
      <c r="Q303" s="117">
        <v>8198</v>
      </c>
      <c r="S303" s="84"/>
      <c r="T303" s="84">
        <v>1.1896</v>
      </c>
      <c r="U303" s="84">
        <v>0.2349</v>
      </c>
      <c r="V303" s="84">
        <v>0.83530000000000004</v>
      </c>
      <c r="W303" s="84">
        <v>0.65469999999999995</v>
      </c>
      <c r="X303" s="84">
        <v>0</v>
      </c>
      <c r="Z303" s="117">
        <f t="shared" si="12"/>
        <v>11896</v>
      </c>
      <c r="AA303" s="117">
        <f t="shared" si="8"/>
        <v>2349</v>
      </c>
      <c r="AB303" s="117">
        <f t="shared" si="9"/>
        <v>8353</v>
      </c>
      <c r="AC303" s="117">
        <f t="shared" si="10"/>
        <v>6546.9999999999991</v>
      </c>
      <c r="AD303" s="117">
        <f t="shared" si="11"/>
        <v>0</v>
      </c>
    </row>
    <row r="304" spans="1:30">
      <c r="A304" s="82" t="s">
        <v>401</v>
      </c>
      <c r="B304" s="117">
        <v>12102</v>
      </c>
      <c r="C304" s="117">
        <v>16477</v>
      </c>
      <c r="D304" s="117">
        <v>12609.999999999998</v>
      </c>
      <c r="E304" s="117">
        <v>12676</v>
      </c>
      <c r="F304" s="84"/>
      <c r="G304" s="82" t="s">
        <v>401</v>
      </c>
      <c r="H304" s="117">
        <v>2059</v>
      </c>
      <c r="I304" s="117">
        <v>2507</v>
      </c>
      <c r="J304" s="117">
        <v>2454</v>
      </c>
      <c r="K304" s="117">
        <v>3149</v>
      </c>
      <c r="L304" s="84"/>
      <c r="M304" s="82" t="s">
        <v>401</v>
      </c>
      <c r="N304" s="117">
        <v>9236</v>
      </c>
      <c r="O304" s="117">
        <v>12216</v>
      </c>
      <c r="P304" s="117">
        <v>8540</v>
      </c>
      <c r="Q304" s="117">
        <v>8370</v>
      </c>
      <c r="S304" s="84"/>
      <c r="T304" s="84">
        <v>1.2609999999999999</v>
      </c>
      <c r="U304" s="84">
        <v>0.24540000000000001</v>
      </c>
      <c r="V304" s="84">
        <v>0.85399999999999998</v>
      </c>
      <c r="W304" s="84">
        <v>0.68589999999999995</v>
      </c>
      <c r="X304" s="84">
        <v>0</v>
      </c>
      <c r="Z304" s="117">
        <f t="shared" si="12"/>
        <v>12609.999999999998</v>
      </c>
      <c r="AA304" s="117">
        <f t="shared" si="8"/>
        <v>2454</v>
      </c>
      <c r="AB304" s="117">
        <f t="shared" si="9"/>
        <v>8540</v>
      </c>
      <c r="AC304" s="117">
        <f t="shared" si="10"/>
        <v>6858.9999999999991</v>
      </c>
      <c r="AD304" s="117">
        <f t="shared" si="11"/>
        <v>0</v>
      </c>
    </row>
    <row r="305" spans="1:30">
      <c r="A305" s="82" t="s">
        <v>402</v>
      </c>
      <c r="B305" s="117">
        <v>12887</v>
      </c>
      <c r="C305" s="117">
        <v>18006</v>
      </c>
      <c r="D305" s="117">
        <v>13240</v>
      </c>
      <c r="E305" s="117">
        <v>13653</v>
      </c>
      <c r="F305" s="84"/>
      <c r="G305" s="82" t="s">
        <v>402</v>
      </c>
      <c r="H305" s="117">
        <v>2166</v>
      </c>
      <c r="I305" s="117">
        <v>2732</v>
      </c>
      <c r="J305" s="117">
        <v>2471</v>
      </c>
      <c r="K305" s="117">
        <v>3234</v>
      </c>
      <c r="L305" s="84"/>
      <c r="M305" s="82" t="s">
        <v>402</v>
      </c>
      <c r="N305" s="117">
        <v>9854</v>
      </c>
      <c r="O305" s="117">
        <v>13130</v>
      </c>
      <c r="P305" s="117">
        <v>8914</v>
      </c>
      <c r="Q305" s="117">
        <v>8602</v>
      </c>
      <c r="S305" s="84"/>
      <c r="T305" s="84">
        <v>1.3240000000000001</v>
      </c>
      <c r="U305" s="84">
        <v>0.24709999999999999</v>
      </c>
      <c r="V305" s="84">
        <v>0.89139999999999997</v>
      </c>
      <c r="W305" s="84">
        <v>0.71850000000000003</v>
      </c>
      <c r="X305" s="84">
        <v>0</v>
      </c>
      <c r="Z305" s="117">
        <f t="shared" ref="Z305:Z336" si="13">T305*$T$174</f>
        <v>13240</v>
      </c>
      <c r="AA305" s="117">
        <f t="shared" ref="AA305:AA343" si="14">U305*$T$174</f>
        <v>2471</v>
      </c>
      <c r="AB305" s="117">
        <f t="shared" ref="AB305:AB343" si="15">V305*$T$174</f>
        <v>8914</v>
      </c>
      <c r="AC305" s="117">
        <f t="shared" ref="AC305:AC343" si="16">W305*$T$174</f>
        <v>7185</v>
      </c>
      <c r="AD305" s="117">
        <f t="shared" ref="AD305:AD343" si="17">X305*$T$174</f>
        <v>0</v>
      </c>
    </row>
    <row r="306" spans="1:30">
      <c r="A306" s="82" t="s">
        <v>403</v>
      </c>
      <c r="B306" s="117">
        <v>13466</v>
      </c>
      <c r="C306" s="117">
        <v>19475</v>
      </c>
      <c r="D306" s="117">
        <v>13531</v>
      </c>
      <c r="E306" s="117">
        <v>14633</v>
      </c>
      <c r="F306" s="84"/>
      <c r="G306" s="82" t="s">
        <v>403</v>
      </c>
      <c r="H306" s="117">
        <v>2237</v>
      </c>
      <c r="I306" s="117">
        <v>2909</v>
      </c>
      <c r="J306" s="117">
        <v>2434</v>
      </c>
      <c r="K306" s="117">
        <v>3333</v>
      </c>
      <c r="L306" s="84"/>
      <c r="M306" s="82" t="s">
        <v>403</v>
      </c>
      <c r="N306" s="117">
        <v>10411.999999999998</v>
      </c>
      <c r="O306" s="117">
        <v>14050</v>
      </c>
      <c r="P306" s="117">
        <v>9130</v>
      </c>
      <c r="Q306" s="117">
        <v>9005</v>
      </c>
      <c r="S306" s="84"/>
      <c r="T306" s="84">
        <v>1.3531</v>
      </c>
      <c r="U306" s="84">
        <v>0.24340000000000001</v>
      </c>
      <c r="V306" s="84">
        <v>0.91300000000000003</v>
      </c>
      <c r="W306" s="84">
        <v>0.73370000000000002</v>
      </c>
      <c r="X306" s="84">
        <v>0</v>
      </c>
      <c r="Z306" s="117">
        <f t="shared" si="13"/>
        <v>13531</v>
      </c>
      <c r="AA306" s="117">
        <f t="shared" si="14"/>
        <v>2434</v>
      </c>
      <c r="AB306" s="117">
        <f t="shared" si="15"/>
        <v>9130</v>
      </c>
      <c r="AC306" s="117">
        <f t="shared" si="16"/>
        <v>7337</v>
      </c>
      <c r="AD306" s="117">
        <f t="shared" si="17"/>
        <v>0</v>
      </c>
    </row>
    <row r="307" spans="1:30">
      <c r="A307" s="82" t="s">
        <v>404</v>
      </c>
      <c r="B307" s="117">
        <v>13758.999999999998</v>
      </c>
      <c r="C307" s="117">
        <v>20666.000000000004</v>
      </c>
      <c r="D307" s="117">
        <v>13583</v>
      </c>
      <c r="E307" s="117">
        <v>15299</v>
      </c>
      <c r="F307" s="84"/>
      <c r="G307" s="82" t="s">
        <v>404</v>
      </c>
      <c r="H307" s="117">
        <v>2304</v>
      </c>
      <c r="I307" s="117">
        <v>3075</v>
      </c>
      <c r="J307" s="117">
        <v>2391</v>
      </c>
      <c r="K307" s="117">
        <v>3418</v>
      </c>
      <c r="L307" s="84"/>
      <c r="M307" s="82" t="s">
        <v>404</v>
      </c>
      <c r="N307" s="117">
        <v>10901</v>
      </c>
      <c r="O307" s="117">
        <v>14913</v>
      </c>
      <c r="P307" s="117">
        <v>9351</v>
      </c>
      <c r="Q307" s="117">
        <v>9409</v>
      </c>
      <c r="S307" s="84"/>
      <c r="T307" s="84">
        <v>1.3583000000000001</v>
      </c>
      <c r="U307" s="84">
        <v>0.23910000000000001</v>
      </c>
      <c r="V307" s="84">
        <v>0.93510000000000004</v>
      </c>
      <c r="W307" s="84">
        <v>0.74199999999999999</v>
      </c>
      <c r="X307" s="84">
        <v>0</v>
      </c>
      <c r="Z307" s="117">
        <f t="shared" si="13"/>
        <v>13583</v>
      </c>
      <c r="AA307" s="117">
        <f t="shared" si="14"/>
        <v>2391</v>
      </c>
      <c r="AB307" s="117">
        <f t="shared" si="15"/>
        <v>9351</v>
      </c>
      <c r="AC307" s="117">
        <f t="shared" si="16"/>
        <v>7420</v>
      </c>
      <c r="AD307" s="117">
        <f t="shared" si="17"/>
        <v>0</v>
      </c>
    </row>
    <row r="308" spans="1:30">
      <c r="A308" s="82" t="s">
        <v>405</v>
      </c>
      <c r="B308" s="117">
        <v>14107</v>
      </c>
      <c r="C308" s="117">
        <v>21737.000000000004</v>
      </c>
      <c r="D308" s="117">
        <v>13544</v>
      </c>
      <c r="E308" s="117">
        <v>15734</v>
      </c>
      <c r="F308" s="84"/>
      <c r="G308" s="82" t="s">
        <v>405</v>
      </c>
      <c r="H308" s="117">
        <v>2382</v>
      </c>
      <c r="I308" s="117">
        <v>3246</v>
      </c>
      <c r="J308" s="117">
        <v>2349</v>
      </c>
      <c r="K308" s="117">
        <v>3461</v>
      </c>
      <c r="L308" s="84"/>
      <c r="M308" s="82" t="s">
        <v>405</v>
      </c>
      <c r="N308" s="117">
        <v>11391</v>
      </c>
      <c r="O308" s="117">
        <v>15589</v>
      </c>
      <c r="P308" s="117">
        <v>9503</v>
      </c>
      <c r="Q308" s="117">
        <v>9663</v>
      </c>
      <c r="S308" s="84"/>
      <c r="T308" s="84">
        <v>1.3544</v>
      </c>
      <c r="U308" s="84">
        <v>0.2349</v>
      </c>
      <c r="V308" s="84">
        <v>0.95030000000000003</v>
      </c>
      <c r="W308" s="84">
        <v>0.74439999999999995</v>
      </c>
      <c r="X308" s="84">
        <v>0</v>
      </c>
      <c r="Z308" s="117">
        <f t="shared" si="13"/>
        <v>13544</v>
      </c>
      <c r="AA308" s="117">
        <f t="shared" si="14"/>
        <v>2349</v>
      </c>
      <c r="AB308" s="117">
        <f t="shared" si="15"/>
        <v>9503</v>
      </c>
      <c r="AC308" s="117">
        <f t="shared" si="16"/>
        <v>7443.9999999999991</v>
      </c>
      <c r="AD308" s="117">
        <f t="shared" si="17"/>
        <v>0</v>
      </c>
    </row>
    <row r="309" spans="1:30">
      <c r="A309" s="82" t="s">
        <v>406</v>
      </c>
      <c r="B309" s="117">
        <v>14578</v>
      </c>
      <c r="C309" s="117">
        <v>22755</v>
      </c>
      <c r="D309" s="117">
        <v>13501</v>
      </c>
      <c r="E309" s="117">
        <v>15993</v>
      </c>
      <c r="F309" s="84"/>
      <c r="G309" s="82" t="s">
        <v>406</v>
      </c>
      <c r="H309" s="117">
        <v>2469</v>
      </c>
      <c r="I309" s="117">
        <v>3425.0000000000005</v>
      </c>
      <c r="J309" s="117">
        <v>2296</v>
      </c>
      <c r="K309" s="117">
        <v>3468</v>
      </c>
      <c r="L309" s="84"/>
      <c r="M309" s="82" t="s">
        <v>406</v>
      </c>
      <c r="N309" s="117">
        <v>11773</v>
      </c>
      <c r="O309" s="117">
        <v>16039.000000000002</v>
      </c>
      <c r="P309" s="117">
        <v>9644</v>
      </c>
      <c r="Q309" s="117">
        <v>9677</v>
      </c>
      <c r="S309" s="84"/>
      <c r="T309" s="84">
        <v>1.3501000000000001</v>
      </c>
      <c r="U309" s="84">
        <v>0.2296</v>
      </c>
      <c r="V309" s="84">
        <v>0.96440000000000003</v>
      </c>
      <c r="W309" s="84">
        <v>0.74909999999999999</v>
      </c>
      <c r="X309" s="84">
        <v>0</v>
      </c>
      <c r="Z309" s="117">
        <f t="shared" si="13"/>
        <v>13501</v>
      </c>
      <c r="AA309" s="117">
        <f t="shared" si="14"/>
        <v>2296</v>
      </c>
      <c r="AB309" s="117">
        <f t="shared" si="15"/>
        <v>9644</v>
      </c>
      <c r="AC309" s="117">
        <f t="shared" si="16"/>
        <v>7491</v>
      </c>
      <c r="AD309" s="117">
        <f t="shared" si="17"/>
        <v>0</v>
      </c>
    </row>
    <row r="310" spans="1:30">
      <c r="A310" s="82" t="s">
        <v>407</v>
      </c>
      <c r="B310" s="117">
        <v>15129.999999999998</v>
      </c>
      <c r="C310" s="117">
        <v>23502</v>
      </c>
      <c r="D310" s="117">
        <v>13519.000000000002</v>
      </c>
      <c r="E310" s="117">
        <v>15935.999999999998</v>
      </c>
      <c r="F310" s="84"/>
      <c r="G310" s="82" t="s">
        <v>407</v>
      </c>
      <c r="H310" s="117">
        <v>2584</v>
      </c>
      <c r="I310" s="117">
        <v>3564</v>
      </c>
      <c r="J310" s="117">
        <v>2255</v>
      </c>
      <c r="K310" s="117">
        <v>3426</v>
      </c>
      <c r="L310" s="84"/>
      <c r="M310" s="82" t="s">
        <v>407</v>
      </c>
      <c r="N310" s="117">
        <v>12286</v>
      </c>
      <c r="O310" s="117">
        <v>16405</v>
      </c>
      <c r="P310" s="117">
        <v>9785</v>
      </c>
      <c r="Q310" s="117">
        <v>9466</v>
      </c>
      <c r="S310" s="84"/>
      <c r="T310" s="84">
        <v>1.3519000000000001</v>
      </c>
      <c r="U310" s="84">
        <v>0.22550000000000001</v>
      </c>
      <c r="V310" s="84">
        <v>0.97850000000000004</v>
      </c>
      <c r="W310" s="84">
        <v>0.755</v>
      </c>
      <c r="X310" s="84">
        <v>0</v>
      </c>
      <c r="Z310" s="117">
        <f t="shared" si="13"/>
        <v>13519.000000000002</v>
      </c>
      <c r="AA310" s="117">
        <f t="shared" si="14"/>
        <v>2255</v>
      </c>
      <c r="AB310" s="117">
        <f t="shared" si="15"/>
        <v>9785</v>
      </c>
      <c r="AC310" s="117">
        <f t="shared" si="16"/>
        <v>7550</v>
      </c>
      <c r="AD310" s="117">
        <f t="shared" si="17"/>
        <v>0</v>
      </c>
    </row>
    <row r="311" spans="1:30">
      <c r="A311" s="82" t="s">
        <v>408</v>
      </c>
      <c r="B311" s="117">
        <v>15744</v>
      </c>
      <c r="C311" s="117">
        <v>24209</v>
      </c>
      <c r="D311" s="117">
        <v>13575</v>
      </c>
      <c r="E311" s="117">
        <v>15955</v>
      </c>
      <c r="F311" s="84"/>
      <c r="G311" s="82" t="s">
        <v>408</v>
      </c>
      <c r="H311" s="117">
        <v>2718</v>
      </c>
      <c r="I311" s="117">
        <v>3674</v>
      </c>
      <c r="J311" s="117">
        <v>2228</v>
      </c>
      <c r="K311" s="117">
        <v>3411</v>
      </c>
      <c r="L311" s="84"/>
      <c r="M311" s="82" t="s">
        <v>408</v>
      </c>
      <c r="N311" s="117">
        <v>12775</v>
      </c>
      <c r="O311" s="117">
        <v>16665</v>
      </c>
      <c r="P311" s="117">
        <v>9974</v>
      </c>
      <c r="Q311" s="117">
        <v>9236</v>
      </c>
      <c r="S311" s="84"/>
      <c r="T311" s="84">
        <v>1.3574999999999999</v>
      </c>
      <c r="U311" s="84">
        <v>0.2228</v>
      </c>
      <c r="V311" s="84">
        <v>0.99739999999999995</v>
      </c>
      <c r="W311" s="84">
        <v>0.7681</v>
      </c>
      <c r="X311" s="84">
        <v>0</v>
      </c>
      <c r="Z311" s="117">
        <f t="shared" si="13"/>
        <v>13575</v>
      </c>
      <c r="AA311" s="117">
        <f t="shared" si="14"/>
        <v>2228</v>
      </c>
      <c r="AB311" s="117">
        <f t="shared" si="15"/>
        <v>9974</v>
      </c>
      <c r="AC311" s="117">
        <f t="shared" si="16"/>
        <v>7681</v>
      </c>
      <c r="AD311" s="117">
        <f t="shared" si="17"/>
        <v>0</v>
      </c>
    </row>
    <row r="312" spans="1:30">
      <c r="A312" s="82" t="s">
        <v>409</v>
      </c>
      <c r="B312" s="117">
        <v>16208</v>
      </c>
      <c r="C312" s="117">
        <v>24636</v>
      </c>
      <c r="D312" s="117">
        <v>13765</v>
      </c>
      <c r="E312" s="117">
        <v>16154</v>
      </c>
      <c r="F312" s="117"/>
      <c r="G312" s="82" t="s">
        <v>409</v>
      </c>
      <c r="H312" s="117">
        <v>2814</v>
      </c>
      <c r="I312" s="117">
        <v>3723</v>
      </c>
      <c r="J312" s="117">
        <v>2212</v>
      </c>
      <c r="K312" s="117">
        <v>3404</v>
      </c>
      <c r="L312" s="84"/>
      <c r="M312" s="82" t="s">
        <v>409</v>
      </c>
      <c r="N312" s="117">
        <v>13189</v>
      </c>
      <c r="O312" s="117">
        <v>16833</v>
      </c>
      <c r="P312" s="117">
        <v>10143</v>
      </c>
      <c r="Q312" s="117">
        <v>9092</v>
      </c>
      <c r="S312" s="84"/>
      <c r="T312" s="84">
        <v>1.3765000000000001</v>
      </c>
      <c r="U312" s="84">
        <v>0.22120000000000001</v>
      </c>
      <c r="V312" s="84">
        <v>1.0143</v>
      </c>
      <c r="W312" s="84">
        <v>0.77869999999999995</v>
      </c>
      <c r="X312" s="84">
        <v>0</v>
      </c>
      <c r="Z312" s="117">
        <f t="shared" si="13"/>
        <v>13765</v>
      </c>
      <c r="AA312" s="117">
        <f t="shared" si="14"/>
        <v>2212</v>
      </c>
      <c r="AB312" s="117">
        <f t="shared" si="15"/>
        <v>10143</v>
      </c>
      <c r="AC312" s="117">
        <f t="shared" si="16"/>
        <v>7786.9999999999991</v>
      </c>
      <c r="AD312" s="117">
        <f t="shared" si="17"/>
        <v>0</v>
      </c>
    </row>
    <row r="313" spans="1:30">
      <c r="A313" s="82" t="s">
        <v>410</v>
      </c>
      <c r="B313" s="117">
        <v>16241.000000000002</v>
      </c>
      <c r="C313" s="117">
        <v>24572</v>
      </c>
      <c r="D313" s="117">
        <v>13718.999999999998</v>
      </c>
      <c r="E313" s="117">
        <v>16476</v>
      </c>
      <c r="F313" s="84"/>
      <c r="G313" s="82" t="s">
        <v>410</v>
      </c>
      <c r="H313" s="117">
        <v>2839</v>
      </c>
      <c r="I313" s="117">
        <v>3701.9999999999995</v>
      </c>
      <c r="J313" s="117">
        <v>2202</v>
      </c>
      <c r="K313" s="117">
        <v>3398</v>
      </c>
      <c r="L313" s="84"/>
      <c r="M313" s="82" t="s">
        <v>410</v>
      </c>
      <c r="N313" s="117">
        <v>13516.999999999998</v>
      </c>
      <c r="O313" s="117">
        <v>16823</v>
      </c>
      <c r="P313" s="117">
        <v>10176</v>
      </c>
      <c r="Q313" s="117">
        <v>9144</v>
      </c>
      <c r="S313" s="84"/>
      <c r="T313" s="84">
        <v>1.3718999999999999</v>
      </c>
      <c r="U313" s="84">
        <v>0.22020000000000001</v>
      </c>
      <c r="V313" s="84">
        <v>1.0176000000000001</v>
      </c>
      <c r="W313" s="84">
        <v>0.7833</v>
      </c>
      <c r="X313" s="84">
        <v>0</v>
      </c>
      <c r="Z313" s="117">
        <f t="shared" si="13"/>
        <v>13718.999999999998</v>
      </c>
      <c r="AA313" s="117">
        <f t="shared" si="14"/>
        <v>2202</v>
      </c>
      <c r="AB313" s="117">
        <f t="shared" si="15"/>
        <v>10176</v>
      </c>
      <c r="AC313" s="117">
        <f t="shared" si="16"/>
        <v>7833</v>
      </c>
      <c r="AD313" s="117">
        <f t="shared" si="17"/>
        <v>0</v>
      </c>
    </row>
    <row r="314" spans="1:30">
      <c r="A314" s="82" t="s">
        <v>411</v>
      </c>
      <c r="B314" s="117">
        <v>15875.999999999998</v>
      </c>
      <c r="C314" s="117">
        <v>24057</v>
      </c>
      <c r="D314" s="117">
        <v>13871</v>
      </c>
      <c r="E314" s="117">
        <v>17439</v>
      </c>
      <c r="F314" s="84"/>
      <c r="G314" s="82" t="s">
        <v>411</v>
      </c>
      <c r="H314" s="117">
        <v>2804</v>
      </c>
      <c r="I314" s="117">
        <v>3635</v>
      </c>
      <c r="J314" s="117">
        <v>2213</v>
      </c>
      <c r="K314" s="117">
        <v>3472</v>
      </c>
      <c r="L314" s="84"/>
      <c r="M314" s="82" t="s">
        <v>411</v>
      </c>
      <c r="N314" s="117">
        <v>13447</v>
      </c>
      <c r="O314" s="117">
        <v>16505</v>
      </c>
      <c r="P314" s="117">
        <v>10310</v>
      </c>
      <c r="Q314" s="117">
        <v>9648</v>
      </c>
      <c r="S314" s="84"/>
      <c r="T314" s="84">
        <v>1.3871</v>
      </c>
      <c r="U314" s="84">
        <v>0.2213</v>
      </c>
      <c r="V314" s="84">
        <v>1.0309999999999999</v>
      </c>
      <c r="W314" s="84">
        <v>0.78779999999999994</v>
      </c>
      <c r="X314" s="84">
        <v>0</v>
      </c>
      <c r="Z314" s="117">
        <f t="shared" si="13"/>
        <v>13871</v>
      </c>
      <c r="AA314" s="117">
        <f t="shared" si="14"/>
        <v>2213</v>
      </c>
      <c r="AB314" s="117">
        <f t="shared" si="15"/>
        <v>10310</v>
      </c>
      <c r="AC314" s="117">
        <f t="shared" si="16"/>
        <v>7877.9999999999991</v>
      </c>
      <c r="AD314" s="117">
        <f t="shared" si="17"/>
        <v>0</v>
      </c>
    </row>
    <row r="315" spans="1:30">
      <c r="A315" s="82" t="s">
        <v>412</v>
      </c>
      <c r="B315" s="117">
        <v>15290</v>
      </c>
      <c r="C315" s="117">
        <v>22972</v>
      </c>
      <c r="D315" s="117">
        <v>14349</v>
      </c>
      <c r="E315" s="117">
        <v>18062</v>
      </c>
      <c r="F315" s="84"/>
      <c r="G315" s="82" t="s">
        <v>412</v>
      </c>
      <c r="H315" s="117">
        <v>2673</v>
      </c>
      <c r="I315" s="117">
        <v>3474.9999999999995</v>
      </c>
      <c r="J315" s="117">
        <v>2340</v>
      </c>
      <c r="K315" s="117">
        <v>3625</v>
      </c>
      <c r="L315" s="84"/>
      <c r="M315" s="82" t="s">
        <v>412</v>
      </c>
      <c r="N315" s="117">
        <v>13030</v>
      </c>
      <c r="O315" s="117">
        <v>15918.000000000002</v>
      </c>
      <c r="P315" s="117">
        <v>10631</v>
      </c>
      <c r="Q315" s="117">
        <v>10009.999999999998</v>
      </c>
      <c r="S315" s="84"/>
      <c r="T315" s="84">
        <v>1.4349000000000001</v>
      </c>
      <c r="U315" s="84">
        <v>0.23400000000000001</v>
      </c>
      <c r="V315" s="84">
        <v>1.0630999999999999</v>
      </c>
      <c r="W315" s="84">
        <v>0.83109999999999995</v>
      </c>
      <c r="X315" s="84">
        <v>0</v>
      </c>
      <c r="Z315" s="117">
        <f t="shared" si="13"/>
        <v>14349</v>
      </c>
      <c r="AA315" s="117">
        <f t="shared" si="14"/>
        <v>2340</v>
      </c>
      <c r="AB315" s="117">
        <f t="shared" si="15"/>
        <v>10631</v>
      </c>
      <c r="AC315" s="117">
        <f t="shared" si="16"/>
        <v>8311</v>
      </c>
      <c r="AD315" s="117">
        <f t="shared" si="17"/>
        <v>0</v>
      </c>
    </row>
    <row r="316" spans="1:30">
      <c r="A316" s="82" t="s">
        <v>413</v>
      </c>
      <c r="B316" s="117">
        <v>15036</v>
      </c>
      <c r="C316" s="117">
        <v>21972</v>
      </c>
      <c r="D316" s="117">
        <v>13906</v>
      </c>
      <c r="E316" s="117">
        <v>18058</v>
      </c>
      <c r="F316" s="84"/>
      <c r="G316" s="82" t="s">
        <v>413</v>
      </c>
      <c r="H316" s="117">
        <v>2622</v>
      </c>
      <c r="I316" s="117">
        <v>3287</v>
      </c>
      <c r="J316" s="117">
        <v>2323</v>
      </c>
      <c r="K316" s="117">
        <v>3644</v>
      </c>
      <c r="L316" s="84"/>
      <c r="M316" s="82" t="s">
        <v>413</v>
      </c>
      <c r="N316" s="117">
        <v>13172</v>
      </c>
      <c r="O316" s="117">
        <v>15490</v>
      </c>
      <c r="P316" s="117">
        <v>10296</v>
      </c>
      <c r="Q316" s="117">
        <v>10037</v>
      </c>
      <c r="S316" s="84"/>
      <c r="T316" s="84">
        <v>1.3906000000000001</v>
      </c>
      <c r="U316" s="84">
        <v>0.23230000000000001</v>
      </c>
      <c r="V316" s="84">
        <v>1.0296000000000001</v>
      </c>
      <c r="W316" s="84">
        <v>0.81030000000000002</v>
      </c>
      <c r="X316" s="84">
        <v>0</v>
      </c>
      <c r="Z316" s="117">
        <f t="shared" si="13"/>
        <v>13906</v>
      </c>
      <c r="AA316" s="117">
        <f t="shared" si="14"/>
        <v>2323</v>
      </c>
      <c r="AB316" s="117">
        <f t="shared" si="15"/>
        <v>10296</v>
      </c>
      <c r="AC316" s="117">
        <f t="shared" si="16"/>
        <v>8103</v>
      </c>
      <c r="AD316" s="117">
        <f t="shared" si="17"/>
        <v>0</v>
      </c>
    </row>
    <row r="317" spans="1:30">
      <c r="A317" s="82" t="s">
        <v>414</v>
      </c>
      <c r="B317" s="117">
        <v>14448</v>
      </c>
      <c r="C317" s="117">
        <v>21429.999999999996</v>
      </c>
      <c r="D317" s="117">
        <v>13344</v>
      </c>
      <c r="E317" s="117">
        <v>17953</v>
      </c>
      <c r="F317" s="84"/>
      <c r="G317" s="82" t="s">
        <v>414</v>
      </c>
      <c r="H317" s="117">
        <v>2567.9999999999995</v>
      </c>
      <c r="I317" s="117">
        <v>3240</v>
      </c>
      <c r="J317" s="117">
        <v>2276</v>
      </c>
      <c r="K317" s="117">
        <v>3633</v>
      </c>
      <c r="L317" s="84"/>
      <c r="M317" s="82" t="s">
        <v>414</v>
      </c>
      <c r="N317" s="117">
        <v>12810.999999999998</v>
      </c>
      <c r="O317" s="117">
        <v>15042</v>
      </c>
      <c r="P317" s="117">
        <v>10140</v>
      </c>
      <c r="Q317" s="117">
        <v>9993</v>
      </c>
      <c r="S317" s="84"/>
      <c r="T317" s="84">
        <v>1.3344</v>
      </c>
      <c r="U317" s="84">
        <v>0.2276</v>
      </c>
      <c r="V317" s="84">
        <v>1.014</v>
      </c>
      <c r="W317" s="84">
        <v>0.78120000000000001</v>
      </c>
      <c r="X317" s="84">
        <v>0</v>
      </c>
      <c r="Z317" s="117">
        <f t="shared" si="13"/>
        <v>13344</v>
      </c>
      <c r="AA317" s="117">
        <f t="shared" si="14"/>
        <v>2276</v>
      </c>
      <c r="AB317" s="117">
        <f t="shared" si="15"/>
        <v>10140</v>
      </c>
      <c r="AC317" s="117">
        <f t="shared" si="16"/>
        <v>7812</v>
      </c>
      <c r="AD317" s="117">
        <f t="shared" si="17"/>
        <v>0</v>
      </c>
    </row>
    <row r="318" spans="1:30">
      <c r="A318" s="82" t="s">
        <v>415</v>
      </c>
      <c r="B318" s="117">
        <v>13324</v>
      </c>
      <c r="C318" s="117">
        <v>19940</v>
      </c>
      <c r="D318" s="117">
        <v>12677</v>
      </c>
      <c r="E318" s="117">
        <v>17667</v>
      </c>
      <c r="F318" s="84"/>
      <c r="G318" s="82" t="s">
        <v>415</v>
      </c>
      <c r="H318" s="117">
        <v>2420</v>
      </c>
      <c r="I318" s="117">
        <v>3062.0000000000005</v>
      </c>
      <c r="J318" s="117">
        <v>2229</v>
      </c>
      <c r="K318" s="117">
        <v>3578</v>
      </c>
      <c r="L318" s="84"/>
      <c r="M318" s="82" t="s">
        <v>415</v>
      </c>
      <c r="N318" s="117">
        <v>12099</v>
      </c>
      <c r="O318" s="117">
        <v>14114</v>
      </c>
      <c r="P318" s="117">
        <v>9810</v>
      </c>
      <c r="Q318" s="117">
        <v>9860</v>
      </c>
      <c r="S318" s="84"/>
      <c r="T318" s="84">
        <v>1.2677</v>
      </c>
      <c r="U318" s="84">
        <v>0.22289999999999999</v>
      </c>
      <c r="V318" s="84">
        <v>0.98099999999999998</v>
      </c>
      <c r="W318" s="84">
        <v>0.74490000000000001</v>
      </c>
      <c r="X318" s="84">
        <v>0</v>
      </c>
      <c r="Z318" s="117">
        <f t="shared" si="13"/>
        <v>12677</v>
      </c>
      <c r="AA318" s="117">
        <f t="shared" si="14"/>
        <v>2229</v>
      </c>
      <c r="AB318" s="117">
        <f t="shared" si="15"/>
        <v>9810</v>
      </c>
      <c r="AC318" s="117">
        <f t="shared" si="16"/>
        <v>7449</v>
      </c>
      <c r="AD318" s="117">
        <f t="shared" si="17"/>
        <v>0</v>
      </c>
    </row>
    <row r="319" spans="1:30">
      <c r="A319" s="82" t="s">
        <v>416</v>
      </c>
      <c r="B319" s="117">
        <v>11822</v>
      </c>
      <c r="C319" s="117">
        <v>18162</v>
      </c>
      <c r="D319" s="117">
        <v>11874</v>
      </c>
      <c r="E319" s="117">
        <v>16983</v>
      </c>
      <c r="F319" s="84"/>
      <c r="G319" s="82" t="s">
        <v>416</v>
      </c>
      <c r="H319" s="117">
        <v>2224</v>
      </c>
      <c r="I319" s="117">
        <v>2826</v>
      </c>
      <c r="J319" s="117">
        <v>2151</v>
      </c>
      <c r="K319" s="117">
        <v>3495</v>
      </c>
      <c r="L319" s="84"/>
      <c r="M319" s="82" t="s">
        <v>416</v>
      </c>
      <c r="N319" s="117">
        <v>11387</v>
      </c>
      <c r="O319" s="117">
        <v>13156.000000000002</v>
      </c>
      <c r="P319" s="117">
        <v>9407</v>
      </c>
      <c r="Q319" s="117">
        <v>9588</v>
      </c>
      <c r="S319" s="84"/>
      <c r="T319" s="84">
        <v>1.1874</v>
      </c>
      <c r="U319" s="84">
        <v>0.21510000000000001</v>
      </c>
      <c r="V319" s="84">
        <v>0.94069999999999998</v>
      </c>
      <c r="W319" s="84">
        <v>0.70130000000000003</v>
      </c>
      <c r="X319" s="84">
        <v>0</v>
      </c>
      <c r="Z319" s="117">
        <f t="shared" si="13"/>
        <v>11874</v>
      </c>
      <c r="AA319" s="117">
        <f t="shared" si="14"/>
        <v>2151</v>
      </c>
      <c r="AB319" s="117">
        <f t="shared" si="15"/>
        <v>9407</v>
      </c>
      <c r="AC319" s="117">
        <f t="shared" si="16"/>
        <v>7013</v>
      </c>
      <c r="AD319" s="117">
        <f t="shared" si="17"/>
        <v>0</v>
      </c>
    </row>
    <row r="320" spans="1:30">
      <c r="A320" s="115" t="s">
        <v>417</v>
      </c>
      <c r="B320" s="117">
        <v>10817.000000000002</v>
      </c>
      <c r="C320" s="117">
        <v>16495</v>
      </c>
      <c r="D320" s="117">
        <v>10958.000000000002</v>
      </c>
      <c r="E320" s="117">
        <v>16238</v>
      </c>
      <c r="F320" s="84"/>
      <c r="G320" s="115" t="s">
        <v>417</v>
      </c>
      <c r="H320" s="117">
        <v>2109</v>
      </c>
      <c r="I320" s="117">
        <v>2634.0000000000005</v>
      </c>
      <c r="J320" s="117">
        <v>2061</v>
      </c>
      <c r="K320" s="117">
        <v>3422</v>
      </c>
      <c r="L320" s="84"/>
      <c r="M320" s="115" t="s">
        <v>417</v>
      </c>
      <c r="N320" s="117">
        <v>10550</v>
      </c>
      <c r="O320" s="117">
        <v>12312</v>
      </c>
      <c r="P320" s="117">
        <v>8910</v>
      </c>
      <c r="Q320" s="117">
        <v>9215</v>
      </c>
      <c r="S320" s="84"/>
      <c r="T320" s="84">
        <v>1.0958000000000001</v>
      </c>
      <c r="U320" s="84">
        <v>0.20610000000000001</v>
      </c>
      <c r="V320" s="84">
        <v>0.89100000000000001</v>
      </c>
      <c r="W320" s="84">
        <v>0.65049999999999997</v>
      </c>
      <c r="X320" s="84">
        <v>0</v>
      </c>
      <c r="Z320" s="117">
        <f t="shared" si="13"/>
        <v>10958.000000000002</v>
      </c>
      <c r="AA320" s="117">
        <f t="shared" si="14"/>
        <v>2061</v>
      </c>
      <c r="AB320" s="117">
        <f t="shared" si="15"/>
        <v>8910</v>
      </c>
      <c r="AC320" s="117">
        <f t="shared" si="16"/>
        <v>6505</v>
      </c>
      <c r="AD320" s="117">
        <f t="shared" si="17"/>
        <v>0</v>
      </c>
    </row>
    <row r="321" spans="1:30">
      <c r="A321" s="82" t="s">
        <v>418</v>
      </c>
      <c r="B321" s="117">
        <v>9998</v>
      </c>
      <c r="C321" s="117">
        <v>15376</v>
      </c>
      <c r="D321" s="117">
        <v>10201</v>
      </c>
      <c r="E321" s="117">
        <v>15605</v>
      </c>
      <c r="F321" s="84"/>
      <c r="G321" s="82" t="s">
        <v>418</v>
      </c>
      <c r="H321" s="117">
        <v>2004</v>
      </c>
      <c r="I321" s="117">
        <v>2495</v>
      </c>
      <c r="J321" s="117">
        <v>1978</v>
      </c>
      <c r="K321" s="117">
        <v>3358.9999999999995</v>
      </c>
      <c r="L321" s="84"/>
      <c r="M321" s="82" t="s">
        <v>418</v>
      </c>
      <c r="N321" s="117">
        <v>10013</v>
      </c>
      <c r="O321" s="117">
        <v>11662.999999999998</v>
      </c>
      <c r="P321" s="117">
        <v>8533</v>
      </c>
      <c r="Q321" s="117">
        <v>8861</v>
      </c>
      <c r="S321" s="84"/>
      <c r="T321" s="84">
        <v>1.0201</v>
      </c>
      <c r="U321" s="84">
        <v>0.1978</v>
      </c>
      <c r="V321" s="84">
        <v>0.85329999999999995</v>
      </c>
      <c r="W321" s="84">
        <v>0.60819999999999996</v>
      </c>
      <c r="X321" s="84">
        <v>0</v>
      </c>
      <c r="Z321" s="117">
        <f t="shared" si="13"/>
        <v>10201</v>
      </c>
      <c r="AA321" s="117">
        <f t="shared" si="14"/>
        <v>1978</v>
      </c>
      <c r="AB321" s="117">
        <f t="shared" si="15"/>
        <v>8533</v>
      </c>
      <c r="AC321" s="117">
        <f t="shared" si="16"/>
        <v>6082</v>
      </c>
      <c r="AD321" s="117">
        <f t="shared" si="17"/>
        <v>0</v>
      </c>
    </row>
    <row r="322" spans="1:30">
      <c r="A322" s="82" t="s">
        <v>419</v>
      </c>
      <c r="B322" s="117">
        <v>9540</v>
      </c>
      <c r="C322" s="117">
        <v>14534</v>
      </c>
      <c r="D322" s="117">
        <v>9872</v>
      </c>
      <c r="E322" s="117">
        <v>15240</v>
      </c>
      <c r="F322" s="84"/>
      <c r="G322" s="82" t="s">
        <v>419</v>
      </c>
      <c r="H322" s="117">
        <v>1955</v>
      </c>
      <c r="I322" s="117">
        <v>2391</v>
      </c>
      <c r="J322" s="117">
        <v>1948</v>
      </c>
      <c r="K322" s="117">
        <v>3294.0000000000005</v>
      </c>
      <c r="L322" s="84"/>
      <c r="M322" s="82" t="s">
        <v>419</v>
      </c>
      <c r="N322" s="117">
        <v>9618</v>
      </c>
      <c r="O322" s="117">
        <v>11140.000000000002</v>
      </c>
      <c r="P322" s="117">
        <v>8221</v>
      </c>
      <c r="Q322" s="117">
        <v>8663</v>
      </c>
      <c r="S322" s="84"/>
      <c r="T322" s="84">
        <v>0.98719999999999997</v>
      </c>
      <c r="U322" s="84">
        <v>0.1948</v>
      </c>
      <c r="V322" s="84">
        <v>0.82210000000000005</v>
      </c>
      <c r="W322" s="84">
        <v>0.57469999999999999</v>
      </c>
      <c r="X322" s="84">
        <v>0</v>
      </c>
      <c r="Z322" s="117">
        <f t="shared" si="13"/>
        <v>9872</v>
      </c>
      <c r="AA322" s="117">
        <f t="shared" si="14"/>
        <v>1948</v>
      </c>
      <c r="AB322" s="117">
        <f t="shared" si="15"/>
        <v>8221</v>
      </c>
      <c r="AC322" s="117">
        <f t="shared" si="16"/>
        <v>5747</v>
      </c>
      <c r="AD322" s="117">
        <f t="shared" si="17"/>
        <v>0</v>
      </c>
    </row>
    <row r="323" spans="1:30">
      <c r="A323" s="82" t="s">
        <v>420</v>
      </c>
      <c r="B323" s="117">
        <v>9197</v>
      </c>
      <c r="C323" s="117">
        <v>13842.000000000002</v>
      </c>
      <c r="D323" s="117">
        <v>9666</v>
      </c>
      <c r="E323" s="117">
        <v>15087</v>
      </c>
      <c r="F323" s="84"/>
      <c r="G323" s="82" t="s">
        <v>420</v>
      </c>
      <c r="H323" s="117">
        <v>1912</v>
      </c>
      <c r="I323" s="117">
        <v>2302</v>
      </c>
      <c r="J323" s="117">
        <v>1946</v>
      </c>
      <c r="K323" s="117">
        <v>3281</v>
      </c>
      <c r="L323" s="84"/>
      <c r="M323" s="82" t="s">
        <v>420</v>
      </c>
      <c r="N323" s="117">
        <v>9347</v>
      </c>
      <c r="O323" s="117">
        <v>10779</v>
      </c>
      <c r="P323" s="117">
        <v>8033</v>
      </c>
      <c r="Q323" s="117">
        <v>8566</v>
      </c>
      <c r="S323" s="84"/>
      <c r="T323" s="84">
        <v>0.96660000000000001</v>
      </c>
      <c r="U323" s="84">
        <v>0.1946</v>
      </c>
      <c r="V323" s="84">
        <v>0.80330000000000001</v>
      </c>
      <c r="W323" s="84">
        <v>0.56499999999999995</v>
      </c>
      <c r="X323" s="84">
        <v>0</v>
      </c>
      <c r="Z323" s="117">
        <f t="shared" si="13"/>
        <v>9666</v>
      </c>
      <c r="AA323" s="117">
        <f t="shared" si="14"/>
        <v>1946</v>
      </c>
      <c r="AB323" s="117">
        <f t="shared" si="15"/>
        <v>8033</v>
      </c>
      <c r="AC323" s="117">
        <f t="shared" si="16"/>
        <v>5649.9999999999991</v>
      </c>
      <c r="AD323" s="117">
        <f t="shared" si="17"/>
        <v>0</v>
      </c>
    </row>
    <row r="324" spans="1:30">
      <c r="A324" s="82" t="s">
        <v>421</v>
      </c>
      <c r="B324" s="117">
        <v>9099</v>
      </c>
      <c r="C324" s="117">
        <v>13568</v>
      </c>
      <c r="D324" s="117">
        <v>9595</v>
      </c>
      <c r="E324" s="117">
        <v>15061</v>
      </c>
      <c r="F324" s="84"/>
      <c r="G324" s="82" t="s">
        <v>421</v>
      </c>
      <c r="H324" s="117">
        <v>1885</v>
      </c>
      <c r="I324" s="117">
        <v>2229</v>
      </c>
      <c r="J324" s="117">
        <v>1952.0000000000002</v>
      </c>
      <c r="K324" s="117">
        <v>3268</v>
      </c>
      <c r="L324" s="84"/>
      <c r="M324" s="82" t="s">
        <v>421</v>
      </c>
      <c r="N324" s="117">
        <v>9163</v>
      </c>
      <c r="O324" s="117">
        <v>10575.000000000002</v>
      </c>
      <c r="P324" s="117">
        <v>7937.9999999999991</v>
      </c>
      <c r="Q324" s="117">
        <v>8543</v>
      </c>
      <c r="S324" s="84"/>
      <c r="T324" s="84">
        <v>0.95950000000000002</v>
      </c>
      <c r="U324" s="84">
        <v>0.19520000000000001</v>
      </c>
      <c r="V324" s="84">
        <v>0.79379999999999995</v>
      </c>
      <c r="W324" s="84">
        <v>0.55549999999999999</v>
      </c>
      <c r="X324" s="84">
        <v>0</v>
      </c>
      <c r="Z324" s="117">
        <f t="shared" si="13"/>
        <v>9595</v>
      </c>
      <c r="AA324" s="117">
        <f t="shared" si="14"/>
        <v>1952.0000000000002</v>
      </c>
      <c r="AB324" s="117">
        <f t="shared" si="15"/>
        <v>7937.9999999999991</v>
      </c>
      <c r="AC324" s="117">
        <f t="shared" si="16"/>
        <v>5555</v>
      </c>
      <c r="AD324" s="117">
        <f t="shared" si="17"/>
        <v>0</v>
      </c>
    </row>
    <row r="325" spans="1:30">
      <c r="A325" s="82" t="s">
        <v>422</v>
      </c>
      <c r="B325" s="117">
        <v>9231</v>
      </c>
      <c r="C325" s="117">
        <v>13481</v>
      </c>
      <c r="D325" s="117">
        <v>9647</v>
      </c>
      <c r="E325" s="117">
        <v>15164</v>
      </c>
      <c r="F325" s="84"/>
      <c r="G325" s="82" t="s">
        <v>422</v>
      </c>
      <c r="H325" s="117">
        <v>1886</v>
      </c>
      <c r="I325" s="117">
        <v>2185</v>
      </c>
      <c r="J325" s="117">
        <v>1971</v>
      </c>
      <c r="K325" s="117">
        <v>3275</v>
      </c>
      <c r="L325" s="84"/>
      <c r="M325" s="82" t="s">
        <v>422</v>
      </c>
      <c r="N325" s="117">
        <v>9088</v>
      </c>
      <c r="O325" s="117">
        <v>10509</v>
      </c>
      <c r="P325" s="117">
        <v>7927.9999999999991</v>
      </c>
      <c r="Q325" s="117">
        <v>8653</v>
      </c>
      <c r="S325" s="84"/>
      <c r="T325" s="84">
        <v>0.9647</v>
      </c>
      <c r="U325" s="84">
        <v>0.1971</v>
      </c>
      <c r="V325" s="84">
        <v>0.79279999999999995</v>
      </c>
      <c r="W325" s="84">
        <v>0.5585</v>
      </c>
      <c r="X325" s="84">
        <v>0</v>
      </c>
      <c r="Z325" s="117">
        <f t="shared" si="13"/>
        <v>9647</v>
      </c>
      <c r="AA325" s="117">
        <f t="shared" si="14"/>
        <v>1971</v>
      </c>
      <c r="AB325" s="117">
        <f t="shared" si="15"/>
        <v>7927.9999999999991</v>
      </c>
      <c r="AC325" s="117">
        <f t="shared" si="16"/>
        <v>5585</v>
      </c>
      <c r="AD325" s="117">
        <f t="shared" si="17"/>
        <v>0</v>
      </c>
    </row>
    <row r="326" spans="1:30">
      <c r="A326" s="82" t="s">
        <v>423</v>
      </c>
      <c r="B326" s="117">
        <v>9672</v>
      </c>
      <c r="C326" s="117">
        <v>13444</v>
      </c>
      <c r="D326" s="117">
        <v>9935</v>
      </c>
      <c r="E326" s="117">
        <v>15524</v>
      </c>
      <c r="F326" s="84"/>
      <c r="G326" s="82" t="s">
        <v>423</v>
      </c>
      <c r="H326" s="117">
        <v>1913.9999999999998</v>
      </c>
      <c r="I326" s="117">
        <v>2131</v>
      </c>
      <c r="J326" s="117">
        <v>2038</v>
      </c>
      <c r="K326" s="117">
        <v>3327</v>
      </c>
      <c r="L326" s="84"/>
      <c r="M326" s="82" t="s">
        <v>423</v>
      </c>
      <c r="N326" s="117">
        <v>8913</v>
      </c>
      <c r="O326" s="117">
        <v>10362</v>
      </c>
      <c r="P326" s="117">
        <v>7956</v>
      </c>
      <c r="Q326" s="117">
        <v>8844</v>
      </c>
      <c r="S326" s="84"/>
      <c r="T326" s="84">
        <v>0.99350000000000005</v>
      </c>
      <c r="U326" s="84">
        <v>0.20380000000000001</v>
      </c>
      <c r="V326" s="84">
        <v>0.79559999999999997</v>
      </c>
      <c r="W326" s="84">
        <v>0.57350000000000001</v>
      </c>
      <c r="X326" s="84">
        <v>0</v>
      </c>
      <c r="Z326" s="117">
        <f t="shared" si="13"/>
        <v>9935</v>
      </c>
      <c r="AA326" s="117">
        <f t="shared" si="14"/>
        <v>2038</v>
      </c>
      <c r="AB326" s="117">
        <f t="shared" si="15"/>
        <v>7956</v>
      </c>
      <c r="AC326" s="117">
        <f t="shared" si="16"/>
        <v>5735</v>
      </c>
      <c r="AD326" s="117">
        <f t="shared" si="17"/>
        <v>0</v>
      </c>
    </row>
    <row r="327" spans="1:30">
      <c r="A327" s="82" t="s">
        <v>424</v>
      </c>
      <c r="B327" s="117">
        <v>10289</v>
      </c>
      <c r="C327" s="117">
        <v>14009</v>
      </c>
      <c r="D327" s="117">
        <v>10406</v>
      </c>
      <c r="E327" s="117">
        <v>15965</v>
      </c>
      <c r="F327" s="84"/>
      <c r="G327" s="82" t="s">
        <v>424</v>
      </c>
      <c r="H327" s="117">
        <v>1989</v>
      </c>
      <c r="I327" s="117">
        <v>2166</v>
      </c>
      <c r="J327" s="117">
        <v>2141</v>
      </c>
      <c r="K327" s="117">
        <v>3420.0000000000005</v>
      </c>
      <c r="L327" s="84"/>
      <c r="M327" s="82" t="s">
        <v>424</v>
      </c>
      <c r="N327" s="117">
        <v>8527</v>
      </c>
      <c r="O327" s="117">
        <v>10480</v>
      </c>
      <c r="P327" s="117">
        <v>7967.9999999999991</v>
      </c>
      <c r="Q327" s="117">
        <v>9154</v>
      </c>
      <c r="S327" s="84"/>
      <c r="T327" s="84">
        <v>1.0406</v>
      </c>
      <c r="U327" s="84">
        <v>0.21410000000000001</v>
      </c>
      <c r="V327" s="84">
        <v>0.79679999999999995</v>
      </c>
      <c r="W327" s="84">
        <v>0.59340000000000004</v>
      </c>
      <c r="X327" s="84">
        <v>0</v>
      </c>
      <c r="Z327" s="117">
        <f t="shared" si="13"/>
        <v>10406</v>
      </c>
      <c r="AA327" s="117">
        <f t="shared" si="14"/>
        <v>2141</v>
      </c>
      <c r="AB327" s="117">
        <f t="shared" si="15"/>
        <v>7967.9999999999991</v>
      </c>
      <c r="AC327" s="117">
        <f t="shared" si="16"/>
        <v>5934</v>
      </c>
      <c r="AD327" s="117">
        <f t="shared" si="17"/>
        <v>0</v>
      </c>
    </row>
    <row r="328" spans="1:30">
      <c r="A328" s="82" t="s">
        <v>425</v>
      </c>
      <c r="B328" s="117">
        <v>11579</v>
      </c>
      <c r="C328" s="117">
        <v>15284</v>
      </c>
      <c r="D328" s="117">
        <v>10956.999999999998</v>
      </c>
      <c r="E328" s="117">
        <v>16516</v>
      </c>
      <c r="F328" s="84"/>
      <c r="G328" s="82" t="s">
        <v>425</v>
      </c>
      <c r="H328" s="117">
        <v>2156</v>
      </c>
      <c r="I328" s="117">
        <v>2350</v>
      </c>
      <c r="J328" s="117">
        <v>2222</v>
      </c>
      <c r="K328" s="117">
        <v>3506</v>
      </c>
      <c r="L328" s="84"/>
      <c r="M328" s="82" t="s">
        <v>425</v>
      </c>
      <c r="N328" s="117">
        <v>8807</v>
      </c>
      <c r="O328" s="117">
        <v>11217.999999999998</v>
      </c>
      <c r="P328" s="117">
        <v>7955</v>
      </c>
      <c r="Q328" s="117">
        <v>9455</v>
      </c>
      <c r="S328" s="84"/>
      <c r="T328" s="84">
        <v>1.0956999999999999</v>
      </c>
      <c r="U328" s="84">
        <v>0.22220000000000001</v>
      </c>
      <c r="V328" s="84">
        <v>0.79549999999999998</v>
      </c>
      <c r="W328" s="84">
        <v>0.61460000000000004</v>
      </c>
      <c r="X328" s="84">
        <v>0</v>
      </c>
      <c r="Z328" s="117">
        <f t="shared" si="13"/>
        <v>10956.999999999998</v>
      </c>
      <c r="AA328" s="117">
        <f t="shared" si="14"/>
        <v>2222</v>
      </c>
      <c r="AB328" s="117">
        <f t="shared" si="15"/>
        <v>7955</v>
      </c>
      <c r="AC328" s="117">
        <f t="shared" si="16"/>
        <v>6146</v>
      </c>
      <c r="AD328" s="117">
        <f t="shared" si="17"/>
        <v>0</v>
      </c>
    </row>
    <row r="329" spans="1:30">
      <c r="A329" s="82" t="s">
        <v>426</v>
      </c>
      <c r="B329" s="117">
        <v>12627</v>
      </c>
      <c r="C329" s="117">
        <v>16682</v>
      </c>
      <c r="D329" s="117">
        <v>11944.999999999998</v>
      </c>
      <c r="E329" s="117">
        <v>16954</v>
      </c>
      <c r="F329" s="84"/>
      <c r="G329" s="82" t="s">
        <v>426</v>
      </c>
      <c r="H329" s="117">
        <v>2300</v>
      </c>
      <c r="I329" s="117">
        <v>2556</v>
      </c>
      <c r="J329" s="117">
        <v>2269</v>
      </c>
      <c r="K329" s="117">
        <v>3527</v>
      </c>
      <c r="L329" s="84"/>
      <c r="M329" s="82" t="s">
        <v>426</v>
      </c>
      <c r="N329" s="117">
        <v>9409</v>
      </c>
      <c r="O329" s="117">
        <v>12074</v>
      </c>
      <c r="P329" s="117">
        <v>8470</v>
      </c>
      <c r="Q329" s="117">
        <v>9804</v>
      </c>
      <c r="S329" s="84"/>
      <c r="T329" s="84">
        <v>1.1944999999999999</v>
      </c>
      <c r="U329" s="84">
        <v>0.22689999999999999</v>
      </c>
      <c r="V329" s="84">
        <v>0.84699999999999998</v>
      </c>
      <c r="W329" s="84">
        <v>0.65839999999999999</v>
      </c>
      <c r="X329" s="84">
        <v>0</v>
      </c>
      <c r="Z329" s="117">
        <f t="shared" si="13"/>
        <v>11944.999999999998</v>
      </c>
      <c r="AA329" s="117">
        <f t="shared" si="14"/>
        <v>2269</v>
      </c>
      <c r="AB329" s="117">
        <f t="shared" si="15"/>
        <v>8470</v>
      </c>
      <c r="AC329" s="117">
        <f t="shared" si="16"/>
        <v>6584</v>
      </c>
      <c r="AD329" s="117">
        <f t="shared" si="17"/>
        <v>0</v>
      </c>
    </row>
    <row r="330" spans="1:30">
      <c r="A330" s="82" t="s">
        <v>427</v>
      </c>
      <c r="B330" s="117">
        <v>13515</v>
      </c>
      <c r="C330" s="117">
        <v>18062</v>
      </c>
      <c r="D330" s="117">
        <v>12488.999999999998</v>
      </c>
      <c r="E330" s="117">
        <v>17339</v>
      </c>
      <c r="F330" s="84"/>
      <c r="G330" s="82" t="s">
        <v>427</v>
      </c>
      <c r="H330" s="117">
        <v>2398</v>
      </c>
      <c r="I330" s="117">
        <v>2731</v>
      </c>
      <c r="J330" s="117">
        <v>2269</v>
      </c>
      <c r="K330" s="117">
        <v>3503</v>
      </c>
      <c r="L330" s="84"/>
      <c r="M330" s="82" t="s">
        <v>427</v>
      </c>
      <c r="N330" s="117">
        <v>10015</v>
      </c>
      <c r="O330" s="117">
        <v>13071</v>
      </c>
      <c r="P330" s="117">
        <v>8852</v>
      </c>
      <c r="Q330" s="117">
        <v>10271.999999999998</v>
      </c>
      <c r="S330" s="84"/>
      <c r="T330" s="84">
        <v>1.2488999999999999</v>
      </c>
      <c r="U330" s="84">
        <v>0.22689999999999999</v>
      </c>
      <c r="V330" s="84">
        <v>0.88519999999999999</v>
      </c>
      <c r="W330" s="84">
        <v>0.68500000000000005</v>
      </c>
      <c r="X330" s="84">
        <v>0</v>
      </c>
      <c r="Z330" s="117">
        <f t="shared" si="13"/>
        <v>12488.999999999998</v>
      </c>
      <c r="AA330" s="117">
        <f t="shared" si="14"/>
        <v>2269</v>
      </c>
      <c r="AB330" s="117">
        <f t="shared" si="15"/>
        <v>8852</v>
      </c>
      <c r="AC330" s="117">
        <f t="shared" si="16"/>
        <v>6850.0000000000009</v>
      </c>
      <c r="AD330" s="117">
        <f t="shared" si="17"/>
        <v>0</v>
      </c>
    </row>
    <row r="331" spans="1:30">
      <c r="A331" s="82" t="s">
        <v>428</v>
      </c>
      <c r="B331" s="117">
        <v>14360</v>
      </c>
      <c r="C331" s="117">
        <v>19253</v>
      </c>
      <c r="D331" s="117">
        <v>12742</v>
      </c>
      <c r="E331" s="117">
        <v>17333</v>
      </c>
      <c r="F331" s="84"/>
      <c r="G331" s="82" t="s">
        <v>428</v>
      </c>
      <c r="H331" s="117">
        <v>2496</v>
      </c>
      <c r="I331" s="117">
        <v>2894</v>
      </c>
      <c r="J331" s="117">
        <v>2255</v>
      </c>
      <c r="K331" s="117">
        <v>3420.0000000000005</v>
      </c>
      <c r="L331" s="84"/>
      <c r="M331" s="82" t="s">
        <v>428</v>
      </c>
      <c r="N331" s="117">
        <v>10549</v>
      </c>
      <c r="O331" s="117">
        <v>13934</v>
      </c>
      <c r="P331" s="117">
        <v>9128</v>
      </c>
      <c r="Q331" s="117">
        <v>10592.999999999998</v>
      </c>
      <c r="S331" s="84"/>
      <c r="T331" s="84">
        <v>1.2742</v>
      </c>
      <c r="U331" s="84">
        <v>0.22550000000000001</v>
      </c>
      <c r="V331" s="84">
        <v>0.91279999999999994</v>
      </c>
      <c r="W331" s="84">
        <v>0.70679999999999998</v>
      </c>
      <c r="X331" s="84">
        <v>0</v>
      </c>
      <c r="Z331" s="117">
        <f t="shared" si="13"/>
        <v>12742</v>
      </c>
      <c r="AA331" s="117">
        <f t="shared" si="14"/>
        <v>2255</v>
      </c>
      <c r="AB331" s="117">
        <f t="shared" si="15"/>
        <v>9128</v>
      </c>
      <c r="AC331" s="117">
        <f t="shared" si="16"/>
        <v>7068</v>
      </c>
      <c r="AD331" s="117">
        <f t="shared" si="17"/>
        <v>0</v>
      </c>
    </row>
    <row r="332" spans="1:30">
      <c r="A332" s="82" t="s">
        <v>429</v>
      </c>
      <c r="B332" s="117">
        <v>15136</v>
      </c>
      <c r="C332" s="117">
        <v>20421.999999999996</v>
      </c>
      <c r="D332" s="117">
        <v>13040</v>
      </c>
      <c r="E332" s="117">
        <v>16982</v>
      </c>
      <c r="F332" s="84"/>
      <c r="G332" s="82" t="s">
        <v>429</v>
      </c>
      <c r="H332" s="117">
        <v>2592</v>
      </c>
      <c r="I332" s="117">
        <v>3145</v>
      </c>
      <c r="J332" s="117">
        <v>2237</v>
      </c>
      <c r="K332" s="117">
        <v>3330</v>
      </c>
      <c r="L332" s="84"/>
      <c r="M332" s="82" t="s">
        <v>429</v>
      </c>
      <c r="N332" s="117">
        <v>11155</v>
      </c>
      <c r="O332" s="117">
        <v>14655</v>
      </c>
      <c r="P332" s="117">
        <v>9456</v>
      </c>
      <c r="Q332" s="117">
        <v>10799</v>
      </c>
      <c r="S332" s="84"/>
      <c r="T332" s="84">
        <v>1.304</v>
      </c>
      <c r="U332" s="84">
        <v>0.22370000000000001</v>
      </c>
      <c r="V332" s="84">
        <v>0.9456</v>
      </c>
      <c r="W332" s="84">
        <v>0.72940000000000005</v>
      </c>
      <c r="X332" s="84">
        <v>0</v>
      </c>
      <c r="Z332" s="117">
        <f t="shared" si="13"/>
        <v>13040</v>
      </c>
      <c r="AA332" s="117">
        <f t="shared" si="14"/>
        <v>2237</v>
      </c>
      <c r="AB332" s="117">
        <f t="shared" si="15"/>
        <v>9456</v>
      </c>
      <c r="AC332" s="117">
        <f t="shared" si="16"/>
        <v>7294.0000000000009</v>
      </c>
      <c r="AD332" s="117">
        <f t="shared" si="17"/>
        <v>0</v>
      </c>
    </row>
    <row r="333" spans="1:30">
      <c r="A333" s="82" t="s">
        <v>430</v>
      </c>
      <c r="B333" s="117">
        <v>16086</v>
      </c>
      <c r="C333" s="117">
        <v>21492</v>
      </c>
      <c r="D333" s="117">
        <v>13320</v>
      </c>
      <c r="E333" s="117">
        <v>16275</v>
      </c>
      <c r="F333" s="84"/>
      <c r="G333" s="82" t="s">
        <v>430</v>
      </c>
      <c r="H333" s="117">
        <v>2686</v>
      </c>
      <c r="I333" s="117">
        <v>3330</v>
      </c>
      <c r="J333" s="117">
        <v>2238</v>
      </c>
      <c r="K333" s="117">
        <v>3249</v>
      </c>
      <c r="L333" s="84"/>
      <c r="M333" s="82" t="s">
        <v>430</v>
      </c>
      <c r="N333" s="117">
        <v>11601.999999999998</v>
      </c>
      <c r="O333" s="117">
        <v>15224</v>
      </c>
      <c r="P333" s="117">
        <v>9823</v>
      </c>
      <c r="Q333" s="117">
        <v>10881</v>
      </c>
      <c r="S333" s="84"/>
      <c r="T333" s="84">
        <v>1.3320000000000001</v>
      </c>
      <c r="U333" s="84">
        <v>0.2238</v>
      </c>
      <c r="V333" s="84">
        <v>0.98229999999999995</v>
      </c>
      <c r="W333" s="84">
        <v>0.75509999999999999</v>
      </c>
      <c r="X333" s="84">
        <v>0</v>
      </c>
      <c r="Z333" s="117">
        <f t="shared" si="13"/>
        <v>13320</v>
      </c>
      <c r="AA333" s="117">
        <f t="shared" si="14"/>
        <v>2238</v>
      </c>
      <c r="AB333" s="117">
        <f t="shared" si="15"/>
        <v>9823</v>
      </c>
      <c r="AC333" s="117">
        <f t="shared" si="16"/>
        <v>7551</v>
      </c>
      <c r="AD333" s="117">
        <f t="shared" si="17"/>
        <v>0</v>
      </c>
    </row>
    <row r="334" spans="1:30">
      <c r="A334" s="82" t="s">
        <v>431</v>
      </c>
      <c r="B334" s="117">
        <v>16773</v>
      </c>
      <c r="C334" s="117">
        <v>22435.999999999996</v>
      </c>
      <c r="D334" s="117">
        <v>13717.999999999998</v>
      </c>
      <c r="E334" s="117">
        <v>15420</v>
      </c>
      <c r="F334" s="117"/>
      <c r="G334" s="82" t="s">
        <v>431</v>
      </c>
      <c r="H334" s="117">
        <v>2774</v>
      </c>
      <c r="I334" s="117">
        <v>3478</v>
      </c>
      <c r="J334" s="117">
        <v>2228</v>
      </c>
      <c r="K334" s="117">
        <v>3157</v>
      </c>
      <c r="L334" s="84"/>
      <c r="M334" s="82" t="s">
        <v>431</v>
      </c>
      <c r="N334" s="117">
        <v>12085.999999999998</v>
      </c>
      <c r="O334" s="117">
        <v>15754.999999999998</v>
      </c>
      <c r="P334" s="117">
        <v>10149</v>
      </c>
      <c r="Q334" s="117">
        <v>10929</v>
      </c>
      <c r="S334" s="84"/>
      <c r="T334" s="84">
        <v>1.3717999999999999</v>
      </c>
      <c r="U334" s="84">
        <v>0.2228</v>
      </c>
      <c r="V334" s="84">
        <v>1.0148999999999999</v>
      </c>
      <c r="W334" s="84">
        <v>0.78029999999999999</v>
      </c>
      <c r="X334" s="84">
        <v>0</v>
      </c>
      <c r="Z334" s="117">
        <f t="shared" si="13"/>
        <v>13717.999999999998</v>
      </c>
      <c r="AA334" s="117">
        <f t="shared" si="14"/>
        <v>2228</v>
      </c>
      <c r="AB334" s="117">
        <f t="shared" si="15"/>
        <v>10149</v>
      </c>
      <c r="AC334" s="117">
        <f t="shared" si="16"/>
        <v>7803</v>
      </c>
      <c r="AD334" s="117">
        <f t="shared" si="17"/>
        <v>0</v>
      </c>
    </row>
    <row r="335" spans="1:30">
      <c r="A335" s="82" t="s">
        <v>432</v>
      </c>
      <c r="B335" s="117">
        <v>17561</v>
      </c>
      <c r="C335" s="117">
        <v>23264.999999999996</v>
      </c>
      <c r="D335" s="117">
        <v>13969</v>
      </c>
      <c r="E335" s="117">
        <v>14672</v>
      </c>
      <c r="F335" s="84"/>
      <c r="G335" s="82" t="s">
        <v>432</v>
      </c>
      <c r="H335" s="117">
        <v>2832</v>
      </c>
      <c r="I335" s="117">
        <v>3600</v>
      </c>
      <c r="J335" s="117">
        <v>2222</v>
      </c>
      <c r="K335" s="117">
        <v>3069</v>
      </c>
      <c r="L335" s="84"/>
      <c r="M335" s="82" t="s">
        <v>432</v>
      </c>
      <c r="N335" s="117">
        <v>12435</v>
      </c>
      <c r="O335" s="117">
        <v>16107</v>
      </c>
      <c r="P335" s="117">
        <v>10434.000000000002</v>
      </c>
      <c r="Q335" s="117">
        <v>10904</v>
      </c>
      <c r="S335" s="84"/>
      <c r="T335" s="84">
        <v>1.3969</v>
      </c>
      <c r="U335" s="84">
        <v>0.22220000000000001</v>
      </c>
      <c r="V335" s="84">
        <v>1.0434000000000001</v>
      </c>
      <c r="W335" s="84">
        <v>0.80279999999999996</v>
      </c>
      <c r="X335" s="84">
        <v>0</v>
      </c>
      <c r="Z335" s="117">
        <f t="shared" si="13"/>
        <v>13969</v>
      </c>
      <c r="AA335" s="117">
        <f t="shared" si="14"/>
        <v>2222</v>
      </c>
      <c r="AB335" s="117">
        <f t="shared" si="15"/>
        <v>10434.000000000002</v>
      </c>
      <c r="AC335" s="117">
        <f t="shared" si="16"/>
        <v>8028</v>
      </c>
      <c r="AD335" s="117">
        <f t="shared" si="17"/>
        <v>0</v>
      </c>
    </row>
    <row r="336" spans="1:30">
      <c r="A336" s="82" t="s">
        <v>433</v>
      </c>
      <c r="B336" s="117">
        <v>18102</v>
      </c>
      <c r="C336" s="117">
        <v>23902</v>
      </c>
      <c r="D336" s="117">
        <v>14182.999999999998</v>
      </c>
      <c r="E336" s="117">
        <v>14226</v>
      </c>
      <c r="F336" s="84"/>
      <c r="G336" s="82" t="s">
        <v>433</v>
      </c>
      <c r="H336" s="117">
        <v>2875</v>
      </c>
      <c r="I336" s="117">
        <v>3673</v>
      </c>
      <c r="J336" s="117">
        <v>2217</v>
      </c>
      <c r="K336" s="117">
        <v>3018</v>
      </c>
      <c r="L336" s="84"/>
      <c r="M336" s="82" t="s">
        <v>433</v>
      </c>
      <c r="N336" s="117">
        <v>12658</v>
      </c>
      <c r="O336" s="117">
        <v>16318</v>
      </c>
      <c r="P336" s="117">
        <v>10565</v>
      </c>
      <c r="Q336" s="117">
        <v>10906</v>
      </c>
      <c r="S336" s="84"/>
      <c r="T336" s="84">
        <v>1.4182999999999999</v>
      </c>
      <c r="U336" s="84">
        <v>0.22170000000000001</v>
      </c>
      <c r="V336" s="84">
        <v>1.0565</v>
      </c>
      <c r="W336" s="84">
        <v>0.81799999999999995</v>
      </c>
      <c r="X336" s="84">
        <v>0</v>
      </c>
      <c r="Z336" s="117">
        <f t="shared" si="13"/>
        <v>14182.999999999998</v>
      </c>
      <c r="AA336" s="117">
        <f t="shared" si="14"/>
        <v>2217</v>
      </c>
      <c r="AB336" s="117">
        <f t="shared" si="15"/>
        <v>10565</v>
      </c>
      <c r="AC336" s="117">
        <f t="shared" si="16"/>
        <v>8179.9999999999991</v>
      </c>
      <c r="AD336" s="117">
        <f t="shared" si="17"/>
        <v>0</v>
      </c>
    </row>
    <row r="337" spans="1:30">
      <c r="A337" s="82" t="s">
        <v>434</v>
      </c>
      <c r="B337" s="117">
        <v>18214</v>
      </c>
      <c r="C337" s="117">
        <v>24086</v>
      </c>
      <c r="D337" s="117">
        <v>14140</v>
      </c>
      <c r="E337" s="117">
        <v>14159</v>
      </c>
      <c r="F337" s="84"/>
      <c r="G337" s="82" t="s">
        <v>434</v>
      </c>
      <c r="H337" s="117">
        <v>2854</v>
      </c>
      <c r="I337" s="117">
        <v>3635</v>
      </c>
      <c r="J337" s="117">
        <v>2216</v>
      </c>
      <c r="K337" s="117">
        <v>3010</v>
      </c>
      <c r="L337" s="84"/>
      <c r="M337" s="82" t="s">
        <v>434</v>
      </c>
      <c r="N337" s="117">
        <v>12722</v>
      </c>
      <c r="O337" s="117">
        <v>16368</v>
      </c>
      <c r="P337" s="117">
        <v>10619</v>
      </c>
      <c r="Q337" s="117">
        <v>11015</v>
      </c>
      <c r="S337" s="84"/>
      <c r="T337" s="84">
        <v>1.4139999999999999</v>
      </c>
      <c r="U337" s="84">
        <v>0.22159999999999999</v>
      </c>
      <c r="V337" s="84">
        <v>1.0619000000000001</v>
      </c>
      <c r="W337" s="84">
        <v>0.82069999999999999</v>
      </c>
      <c r="X337" s="84">
        <v>0</v>
      </c>
      <c r="Z337" s="117">
        <f t="shared" ref="Z337:Z343" si="18">T337*$T$174</f>
        <v>14140</v>
      </c>
      <c r="AA337" s="117">
        <f t="shared" si="14"/>
        <v>2216</v>
      </c>
      <c r="AB337" s="117">
        <f t="shared" si="15"/>
        <v>10619</v>
      </c>
      <c r="AC337" s="117">
        <f t="shared" si="16"/>
        <v>8207</v>
      </c>
      <c r="AD337" s="117">
        <f t="shared" si="17"/>
        <v>0</v>
      </c>
    </row>
    <row r="338" spans="1:30">
      <c r="A338" s="82" t="s">
        <v>435</v>
      </c>
      <c r="B338" s="117">
        <v>17770</v>
      </c>
      <c r="C338" s="117">
        <v>23758</v>
      </c>
      <c r="D338" s="117">
        <v>14483</v>
      </c>
      <c r="E338" s="117">
        <v>15229</v>
      </c>
      <c r="F338" s="84"/>
      <c r="G338" s="82" t="s">
        <v>435</v>
      </c>
      <c r="H338" s="117">
        <v>2782</v>
      </c>
      <c r="I338" s="117">
        <v>3580</v>
      </c>
      <c r="J338" s="117">
        <v>2259</v>
      </c>
      <c r="K338" s="117">
        <v>3098</v>
      </c>
      <c r="L338" s="84"/>
      <c r="M338" s="82" t="s">
        <v>435</v>
      </c>
      <c r="N338" s="117">
        <v>12607</v>
      </c>
      <c r="O338" s="117">
        <v>16093</v>
      </c>
      <c r="P338" s="117">
        <v>10767</v>
      </c>
      <c r="Q338" s="117">
        <v>11459</v>
      </c>
      <c r="S338" s="84"/>
      <c r="T338" s="84">
        <v>1.4482999999999999</v>
      </c>
      <c r="U338" s="84">
        <v>0.22589999999999999</v>
      </c>
      <c r="V338" s="84">
        <v>1.0767</v>
      </c>
      <c r="W338" s="84">
        <v>0.83899999999999997</v>
      </c>
      <c r="X338" s="84">
        <v>0</v>
      </c>
      <c r="Z338" s="117">
        <f t="shared" si="18"/>
        <v>14483</v>
      </c>
      <c r="AA338" s="117">
        <f t="shared" si="14"/>
        <v>2259</v>
      </c>
      <c r="AB338" s="117">
        <f t="shared" si="15"/>
        <v>10767</v>
      </c>
      <c r="AC338" s="117">
        <f t="shared" si="16"/>
        <v>8390</v>
      </c>
      <c r="AD338" s="117">
        <f t="shared" si="17"/>
        <v>0</v>
      </c>
    </row>
    <row r="339" spans="1:30">
      <c r="A339" s="82" t="s">
        <v>436</v>
      </c>
      <c r="B339" s="117">
        <v>17046</v>
      </c>
      <c r="C339" s="117">
        <v>22849</v>
      </c>
      <c r="D339" s="117">
        <v>15094</v>
      </c>
      <c r="E339" s="117">
        <v>16535</v>
      </c>
      <c r="F339" s="84"/>
      <c r="G339" s="82" t="s">
        <v>436</v>
      </c>
      <c r="H339" s="117">
        <v>2673</v>
      </c>
      <c r="I339" s="117">
        <v>3446</v>
      </c>
      <c r="J339" s="117">
        <v>2381</v>
      </c>
      <c r="K339" s="117">
        <v>3322</v>
      </c>
      <c r="L339" s="84"/>
      <c r="M339" s="82" t="s">
        <v>436</v>
      </c>
      <c r="N339" s="117">
        <v>12400</v>
      </c>
      <c r="O339" s="117">
        <v>15584</v>
      </c>
      <c r="P339" s="117">
        <v>11032</v>
      </c>
      <c r="Q339" s="117">
        <v>11777</v>
      </c>
      <c r="S339" s="84"/>
      <c r="T339" s="84">
        <v>1.5094000000000001</v>
      </c>
      <c r="U339" s="84">
        <v>0.23810000000000001</v>
      </c>
      <c r="V339" s="84">
        <v>1.1032</v>
      </c>
      <c r="W339" s="84">
        <v>0.89480000000000004</v>
      </c>
      <c r="X339" s="84">
        <v>0</v>
      </c>
      <c r="Z339" s="117">
        <f t="shared" si="18"/>
        <v>15094</v>
      </c>
      <c r="AA339" s="117">
        <f t="shared" si="14"/>
        <v>2381</v>
      </c>
      <c r="AB339" s="117">
        <f t="shared" si="15"/>
        <v>11032</v>
      </c>
      <c r="AC339" s="117">
        <f t="shared" si="16"/>
        <v>8948</v>
      </c>
      <c r="AD339" s="117">
        <f t="shared" si="17"/>
        <v>0</v>
      </c>
    </row>
    <row r="340" spans="1:30">
      <c r="A340" s="82" t="s">
        <v>437</v>
      </c>
      <c r="B340" s="117">
        <v>17087</v>
      </c>
      <c r="C340" s="117">
        <v>21795</v>
      </c>
      <c r="D340" s="117">
        <v>14699</v>
      </c>
      <c r="E340" s="117">
        <v>16920</v>
      </c>
      <c r="F340" s="84"/>
      <c r="G340" s="82" t="s">
        <v>437</v>
      </c>
      <c r="H340" s="117">
        <v>2662</v>
      </c>
      <c r="I340" s="117">
        <v>3267</v>
      </c>
      <c r="J340" s="117">
        <v>2366</v>
      </c>
      <c r="K340" s="117">
        <v>3392</v>
      </c>
      <c r="L340" s="84"/>
      <c r="M340" s="82" t="s">
        <v>437</v>
      </c>
      <c r="N340" s="117">
        <v>12826</v>
      </c>
      <c r="O340" s="117">
        <v>15208</v>
      </c>
      <c r="P340" s="117">
        <v>10759</v>
      </c>
      <c r="Q340" s="117">
        <v>11705.000000000002</v>
      </c>
      <c r="S340" s="84"/>
      <c r="T340" s="84">
        <v>1.4699</v>
      </c>
      <c r="U340" s="84">
        <v>0.2366</v>
      </c>
      <c r="V340" s="84">
        <v>1.0759000000000001</v>
      </c>
      <c r="W340" s="84">
        <v>0.87309999999999999</v>
      </c>
      <c r="X340" s="84">
        <v>0</v>
      </c>
      <c r="Z340" s="117">
        <f t="shared" si="18"/>
        <v>14699</v>
      </c>
      <c r="AA340" s="117">
        <f t="shared" si="14"/>
        <v>2366</v>
      </c>
      <c r="AB340" s="117">
        <f t="shared" si="15"/>
        <v>10759</v>
      </c>
      <c r="AC340" s="117">
        <f t="shared" si="16"/>
        <v>8731</v>
      </c>
      <c r="AD340" s="117">
        <f t="shared" si="17"/>
        <v>0</v>
      </c>
    </row>
    <row r="341" spans="1:30">
      <c r="A341" s="82" t="s">
        <v>438</v>
      </c>
      <c r="B341" s="117">
        <v>16624</v>
      </c>
      <c r="C341" s="117">
        <v>21258</v>
      </c>
      <c r="D341" s="117">
        <v>14073</v>
      </c>
      <c r="E341" s="117">
        <v>17055</v>
      </c>
      <c r="F341" s="84"/>
      <c r="G341" s="82" t="s">
        <v>438</v>
      </c>
      <c r="H341" s="117">
        <v>2627</v>
      </c>
      <c r="I341" s="117">
        <v>3220</v>
      </c>
      <c r="J341" s="117">
        <v>2318</v>
      </c>
      <c r="K341" s="117">
        <v>3413</v>
      </c>
      <c r="L341" s="84"/>
      <c r="M341" s="82" t="s">
        <v>438</v>
      </c>
      <c r="N341" s="117">
        <v>12649.999999999998</v>
      </c>
      <c r="O341" s="117">
        <v>14918</v>
      </c>
      <c r="P341" s="117">
        <v>10441</v>
      </c>
      <c r="Q341" s="117">
        <v>11516</v>
      </c>
      <c r="S341" s="84"/>
      <c r="T341" s="84">
        <v>1.4073</v>
      </c>
      <c r="U341" s="84">
        <v>0.23180000000000001</v>
      </c>
      <c r="V341" s="84">
        <v>1.0441</v>
      </c>
      <c r="W341" s="84">
        <v>0.8397</v>
      </c>
      <c r="X341" s="84">
        <v>0</v>
      </c>
      <c r="Z341" s="117">
        <f t="shared" si="18"/>
        <v>14073</v>
      </c>
      <c r="AA341" s="117">
        <f t="shared" si="14"/>
        <v>2318</v>
      </c>
      <c r="AB341" s="117">
        <f t="shared" si="15"/>
        <v>10441</v>
      </c>
      <c r="AC341" s="117">
        <f t="shared" si="16"/>
        <v>8397</v>
      </c>
      <c r="AD341" s="117">
        <f t="shared" si="17"/>
        <v>0</v>
      </c>
    </row>
    <row r="342" spans="1:30">
      <c r="A342" s="82" t="s">
        <v>439</v>
      </c>
      <c r="B342" s="117">
        <v>15193.000000000002</v>
      </c>
      <c r="C342" s="117">
        <v>19572</v>
      </c>
      <c r="D342" s="117">
        <v>13312</v>
      </c>
      <c r="E342" s="117">
        <v>16943</v>
      </c>
      <c r="F342" s="84"/>
      <c r="G342" s="82" t="s">
        <v>439</v>
      </c>
      <c r="H342" s="117">
        <v>2464</v>
      </c>
      <c r="I342" s="117">
        <v>3054</v>
      </c>
      <c r="J342" s="117">
        <v>2256</v>
      </c>
      <c r="K342" s="117">
        <v>3396</v>
      </c>
      <c r="L342" s="84"/>
      <c r="M342" s="82" t="s">
        <v>439</v>
      </c>
      <c r="N342" s="117">
        <v>11922</v>
      </c>
      <c r="O342" s="117">
        <v>13922.000000000002</v>
      </c>
      <c r="P342" s="117">
        <v>10135</v>
      </c>
      <c r="Q342" s="117">
        <v>11198.999999999998</v>
      </c>
      <c r="S342" s="84"/>
      <c r="T342" s="84">
        <v>1.3311999999999999</v>
      </c>
      <c r="U342" s="84">
        <v>0.22559999999999999</v>
      </c>
      <c r="V342" s="84">
        <v>1.0135000000000001</v>
      </c>
      <c r="W342" s="84">
        <v>0.79469999999999996</v>
      </c>
      <c r="X342" s="84">
        <v>0</v>
      </c>
      <c r="Z342" s="117">
        <f t="shared" si="18"/>
        <v>13312</v>
      </c>
      <c r="AA342" s="117">
        <f t="shared" si="14"/>
        <v>2256</v>
      </c>
      <c r="AB342" s="117">
        <f t="shared" si="15"/>
        <v>10135</v>
      </c>
      <c r="AC342" s="117">
        <f t="shared" si="16"/>
        <v>7947</v>
      </c>
      <c r="AD342" s="117">
        <f t="shared" si="17"/>
        <v>0</v>
      </c>
    </row>
    <row r="343" spans="1:30">
      <c r="A343" s="82" t="s">
        <v>440</v>
      </c>
      <c r="B343" s="117">
        <v>13201</v>
      </c>
      <c r="C343" s="117">
        <v>17443</v>
      </c>
      <c r="D343" s="117">
        <v>12132</v>
      </c>
      <c r="E343" s="117">
        <v>16413</v>
      </c>
      <c r="F343" s="84"/>
      <c r="G343" s="82" t="s">
        <v>440</v>
      </c>
      <c r="H343" s="117">
        <v>2232</v>
      </c>
      <c r="I343" s="117">
        <v>2810.0000000000005</v>
      </c>
      <c r="J343" s="117">
        <v>2135</v>
      </c>
      <c r="K343" s="117">
        <v>3336</v>
      </c>
      <c r="L343" s="84"/>
      <c r="M343" s="82" t="s">
        <v>440</v>
      </c>
      <c r="N343" s="117">
        <v>11012</v>
      </c>
      <c r="O343" s="117">
        <v>12835</v>
      </c>
      <c r="P343" s="117">
        <v>9570</v>
      </c>
      <c r="Q343" s="117">
        <v>10702</v>
      </c>
      <c r="S343" s="84"/>
      <c r="T343" s="84">
        <v>1.2132000000000001</v>
      </c>
      <c r="U343" s="84">
        <v>0.2135</v>
      </c>
      <c r="V343" s="84">
        <v>0.95699999999999996</v>
      </c>
      <c r="W343" s="84">
        <v>0.72619999999999996</v>
      </c>
      <c r="X343" s="84">
        <v>0</v>
      </c>
      <c r="Z343" s="117">
        <f t="shared" si="18"/>
        <v>12132</v>
      </c>
      <c r="AA343" s="117">
        <f t="shared" si="14"/>
        <v>2135</v>
      </c>
      <c r="AB343" s="117">
        <f t="shared" si="15"/>
        <v>9570</v>
      </c>
      <c r="AC343" s="117">
        <f t="shared" si="16"/>
        <v>7262</v>
      </c>
      <c r="AD343" s="117">
        <f t="shared" si="17"/>
        <v>0</v>
      </c>
    </row>
    <row r="344" spans="1:30">
      <c r="C344" s="117"/>
    </row>
    <row r="346" spans="1:30">
      <c r="A346" s="143" t="s">
        <v>11</v>
      </c>
      <c r="B346" s="143"/>
      <c r="C346" s="143"/>
      <c r="D346" s="143"/>
      <c r="E346" s="143"/>
      <c r="F346" s="84"/>
      <c r="G346" s="143" t="s">
        <v>12</v>
      </c>
      <c r="H346" s="143"/>
      <c r="I346" s="143"/>
      <c r="J346" s="143"/>
      <c r="K346" s="143"/>
    </row>
    <row r="347" spans="1:30">
      <c r="A347" s="84"/>
      <c r="B347" s="84" t="s">
        <v>86</v>
      </c>
      <c r="C347" s="84" t="s">
        <v>87</v>
      </c>
      <c r="D347" s="84" t="s">
        <v>88</v>
      </c>
      <c r="E347" s="84" t="s">
        <v>85</v>
      </c>
      <c r="F347" s="84"/>
      <c r="G347" s="84"/>
      <c r="H347" s="84" t="s">
        <v>86</v>
      </c>
      <c r="I347" s="84" t="s">
        <v>87</v>
      </c>
      <c r="J347" s="84" t="s">
        <v>88</v>
      </c>
      <c r="K347" s="84" t="s">
        <v>85</v>
      </c>
    </row>
    <row r="348" spans="1:30">
      <c r="A348" s="115" t="s">
        <v>273</v>
      </c>
      <c r="B348" s="117">
        <v>6153.9999999999991</v>
      </c>
      <c r="C348" s="117">
        <v>9518</v>
      </c>
      <c r="D348" s="117">
        <v>8454</v>
      </c>
      <c r="E348" s="117">
        <v>7713</v>
      </c>
      <c r="F348" s="84"/>
      <c r="G348" s="115" t="s">
        <v>273</v>
      </c>
      <c r="H348" s="84">
        <v>0</v>
      </c>
      <c r="I348" s="84">
        <v>0</v>
      </c>
      <c r="J348" s="84">
        <v>0</v>
      </c>
      <c r="K348" s="84">
        <v>0</v>
      </c>
    </row>
    <row r="349" spans="1:30">
      <c r="A349" s="82" t="s">
        <v>274</v>
      </c>
      <c r="B349" s="117">
        <v>5878</v>
      </c>
      <c r="C349" s="117">
        <v>8890</v>
      </c>
      <c r="D349" s="117">
        <v>7642</v>
      </c>
      <c r="E349" s="117">
        <v>7163.0000000000009</v>
      </c>
      <c r="F349" s="84"/>
      <c r="G349" s="82" t="s">
        <v>274</v>
      </c>
      <c r="H349" s="84">
        <v>0</v>
      </c>
      <c r="I349" s="84">
        <v>0</v>
      </c>
      <c r="J349" s="84">
        <v>0</v>
      </c>
      <c r="K349" s="84">
        <v>0</v>
      </c>
    </row>
    <row r="350" spans="1:30">
      <c r="A350" s="82" t="s">
        <v>275</v>
      </c>
      <c r="B350" s="117">
        <v>5689.9999999999991</v>
      </c>
      <c r="C350" s="117">
        <v>8508</v>
      </c>
      <c r="D350" s="117">
        <v>7229</v>
      </c>
      <c r="E350" s="117">
        <v>6826</v>
      </c>
      <c r="F350" s="84"/>
      <c r="G350" s="82" t="s">
        <v>275</v>
      </c>
      <c r="H350" s="84">
        <v>0</v>
      </c>
      <c r="I350" s="84">
        <v>0</v>
      </c>
      <c r="J350" s="84">
        <v>0</v>
      </c>
      <c r="K350" s="84">
        <v>0</v>
      </c>
    </row>
    <row r="351" spans="1:30">
      <c r="A351" s="82" t="s">
        <v>276</v>
      </c>
      <c r="B351" s="117">
        <v>5598.9999999999991</v>
      </c>
      <c r="C351" s="117">
        <v>8295</v>
      </c>
      <c r="D351" s="117">
        <v>6964</v>
      </c>
      <c r="E351" s="117">
        <v>6635</v>
      </c>
      <c r="F351" s="84"/>
      <c r="G351" s="82" t="s">
        <v>276</v>
      </c>
      <c r="H351" s="84">
        <v>0</v>
      </c>
      <c r="I351" s="84">
        <v>0</v>
      </c>
      <c r="J351" s="84">
        <v>0</v>
      </c>
      <c r="K351" s="84">
        <v>0</v>
      </c>
    </row>
    <row r="352" spans="1:30">
      <c r="A352" s="82" t="s">
        <v>277</v>
      </c>
      <c r="B352" s="117">
        <v>5673</v>
      </c>
      <c r="C352" s="117">
        <v>8287</v>
      </c>
      <c r="D352" s="117">
        <v>6868</v>
      </c>
      <c r="E352" s="117">
        <v>6584</v>
      </c>
      <c r="F352" s="84"/>
      <c r="G352" s="82" t="s">
        <v>277</v>
      </c>
      <c r="H352" s="84">
        <v>0</v>
      </c>
      <c r="I352" s="84">
        <v>0</v>
      </c>
      <c r="J352" s="84">
        <v>0</v>
      </c>
      <c r="K352" s="84">
        <v>0</v>
      </c>
    </row>
    <row r="353" spans="1:11">
      <c r="A353" s="82" t="s">
        <v>278</v>
      </c>
      <c r="B353" s="117">
        <v>6066</v>
      </c>
      <c r="C353" s="117">
        <v>8625</v>
      </c>
      <c r="D353" s="117">
        <v>6929.9999999999991</v>
      </c>
      <c r="E353" s="117">
        <v>6713</v>
      </c>
      <c r="F353" s="84"/>
      <c r="G353" s="82" t="s">
        <v>278</v>
      </c>
      <c r="H353" s="84">
        <v>0</v>
      </c>
      <c r="I353" s="84">
        <v>0</v>
      </c>
      <c r="J353" s="84">
        <v>0</v>
      </c>
      <c r="K353" s="84">
        <v>0</v>
      </c>
    </row>
    <row r="354" spans="1:11">
      <c r="A354" s="82" t="s">
        <v>279</v>
      </c>
      <c r="B354" s="117">
        <v>6929.9999999999991</v>
      </c>
      <c r="C354" s="117">
        <v>9255</v>
      </c>
      <c r="D354" s="117">
        <v>7411</v>
      </c>
      <c r="E354" s="117">
        <v>7154</v>
      </c>
      <c r="F354" s="84"/>
      <c r="G354" s="82" t="s">
        <v>279</v>
      </c>
      <c r="H354" s="84">
        <v>0</v>
      </c>
      <c r="I354" s="84">
        <v>0</v>
      </c>
      <c r="J354" s="84">
        <v>0</v>
      </c>
      <c r="K354" s="84">
        <v>0</v>
      </c>
    </row>
    <row r="355" spans="1:11">
      <c r="A355" s="82" t="s">
        <v>280</v>
      </c>
      <c r="B355" s="117">
        <v>7305</v>
      </c>
      <c r="C355" s="117">
        <v>9631</v>
      </c>
      <c r="D355" s="117">
        <v>8424</v>
      </c>
      <c r="E355" s="117">
        <v>7776.9999999999991</v>
      </c>
      <c r="F355" s="84"/>
      <c r="G355" s="82" t="s">
        <v>280</v>
      </c>
      <c r="H355" s="84">
        <v>0</v>
      </c>
      <c r="I355" s="84">
        <v>0</v>
      </c>
      <c r="J355" s="84">
        <v>0</v>
      </c>
      <c r="K355" s="84">
        <v>0</v>
      </c>
    </row>
    <row r="356" spans="1:11">
      <c r="A356" s="82" t="s">
        <v>281</v>
      </c>
      <c r="B356" s="117">
        <v>7502</v>
      </c>
      <c r="C356" s="117">
        <v>10124</v>
      </c>
      <c r="D356" s="117">
        <v>8670</v>
      </c>
      <c r="E356" s="117">
        <v>8107</v>
      </c>
      <c r="F356" s="84"/>
      <c r="G356" s="82" t="s">
        <v>281</v>
      </c>
      <c r="H356" s="84">
        <v>0</v>
      </c>
      <c r="I356" s="84">
        <v>0</v>
      </c>
      <c r="J356" s="84">
        <v>0</v>
      </c>
      <c r="K356" s="84">
        <v>0</v>
      </c>
    </row>
    <row r="357" spans="1:11">
      <c r="A357" s="82" t="s">
        <v>282</v>
      </c>
      <c r="B357" s="117">
        <v>7810</v>
      </c>
      <c r="C357" s="117">
        <v>10663</v>
      </c>
      <c r="D357" s="117">
        <v>8779</v>
      </c>
      <c r="E357" s="117">
        <v>8197</v>
      </c>
      <c r="F357" s="84"/>
      <c r="G357" s="82" t="s">
        <v>282</v>
      </c>
      <c r="H357" s="84">
        <v>0</v>
      </c>
      <c r="I357" s="84">
        <v>0</v>
      </c>
      <c r="J357" s="84">
        <v>0</v>
      </c>
      <c r="K357" s="84">
        <v>0</v>
      </c>
    </row>
    <row r="358" spans="1:11">
      <c r="A358" s="82" t="s">
        <v>283</v>
      </c>
      <c r="B358" s="117">
        <v>8200</v>
      </c>
      <c r="C358" s="117">
        <v>11237</v>
      </c>
      <c r="D358" s="117">
        <v>9040</v>
      </c>
      <c r="E358" s="117">
        <v>8337</v>
      </c>
      <c r="F358" s="84"/>
      <c r="G358" s="82" t="s">
        <v>283</v>
      </c>
      <c r="H358" s="84">
        <v>0</v>
      </c>
      <c r="I358" s="84">
        <v>0</v>
      </c>
      <c r="J358" s="84">
        <v>0</v>
      </c>
      <c r="K358" s="84">
        <v>0</v>
      </c>
    </row>
    <row r="359" spans="1:11">
      <c r="A359" s="82" t="s">
        <v>284</v>
      </c>
      <c r="B359" s="117">
        <v>8471</v>
      </c>
      <c r="C359" s="117">
        <v>11812</v>
      </c>
      <c r="D359" s="117">
        <v>9310</v>
      </c>
      <c r="E359" s="117">
        <v>8357</v>
      </c>
      <c r="F359" s="84"/>
      <c r="G359" s="82" t="s">
        <v>284</v>
      </c>
      <c r="H359" s="84">
        <v>0</v>
      </c>
      <c r="I359" s="84">
        <v>0</v>
      </c>
      <c r="J359" s="84">
        <v>0</v>
      </c>
      <c r="K359" s="84">
        <v>0</v>
      </c>
    </row>
    <row r="360" spans="1:11">
      <c r="A360" s="82" t="s">
        <v>285</v>
      </c>
      <c r="B360" s="117">
        <v>8632</v>
      </c>
      <c r="C360" s="117">
        <v>12366</v>
      </c>
      <c r="D360" s="117">
        <v>9517</v>
      </c>
      <c r="E360" s="117">
        <v>8297</v>
      </c>
      <c r="F360" s="84"/>
      <c r="G360" s="82" t="s">
        <v>285</v>
      </c>
      <c r="H360" s="84">
        <v>0</v>
      </c>
      <c r="I360" s="84">
        <v>0</v>
      </c>
      <c r="J360" s="84">
        <v>0</v>
      </c>
      <c r="K360" s="84">
        <v>0</v>
      </c>
    </row>
    <row r="361" spans="1:11">
      <c r="A361" s="82" t="s">
        <v>286</v>
      </c>
      <c r="B361" s="117">
        <v>8815</v>
      </c>
      <c r="C361" s="117">
        <v>12922</v>
      </c>
      <c r="D361" s="117">
        <v>9656</v>
      </c>
      <c r="E361" s="117">
        <v>8254</v>
      </c>
      <c r="F361" s="84"/>
      <c r="G361" s="82" t="s">
        <v>286</v>
      </c>
      <c r="H361" s="84">
        <v>0</v>
      </c>
      <c r="I361" s="84">
        <v>0</v>
      </c>
      <c r="J361" s="84">
        <v>0</v>
      </c>
      <c r="K361" s="84">
        <v>0</v>
      </c>
    </row>
    <row r="362" spans="1:11">
      <c r="A362" s="82" t="s">
        <v>287</v>
      </c>
      <c r="B362" s="117">
        <v>9074</v>
      </c>
      <c r="C362" s="117">
        <v>13458.000000000002</v>
      </c>
      <c r="D362" s="117">
        <v>9747</v>
      </c>
      <c r="E362" s="117">
        <v>8268</v>
      </c>
      <c r="F362" s="84"/>
      <c r="G362" s="82" t="s">
        <v>287</v>
      </c>
      <c r="H362" s="84">
        <v>0</v>
      </c>
      <c r="I362" s="84">
        <v>0</v>
      </c>
      <c r="J362" s="84">
        <v>0</v>
      </c>
      <c r="K362" s="84">
        <v>0</v>
      </c>
    </row>
    <row r="363" spans="1:11">
      <c r="A363" s="82" t="s">
        <v>288</v>
      </c>
      <c r="B363" s="117">
        <v>9320</v>
      </c>
      <c r="C363" s="117">
        <v>13861.000000000002</v>
      </c>
      <c r="D363" s="117">
        <v>9816</v>
      </c>
      <c r="E363" s="117">
        <v>8244</v>
      </c>
      <c r="F363" s="84"/>
      <c r="G363" s="82" t="s">
        <v>288</v>
      </c>
      <c r="H363" s="84">
        <v>0</v>
      </c>
      <c r="I363" s="84">
        <v>0</v>
      </c>
      <c r="J363" s="84">
        <v>0</v>
      </c>
      <c r="K363" s="84">
        <v>0</v>
      </c>
    </row>
    <row r="364" spans="1:11">
      <c r="A364" s="82" t="s">
        <v>289</v>
      </c>
      <c r="B364" s="117">
        <v>9519</v>
      </c>
      <c r="C364" s="117">
        <v>14101.999999999998</v>
      </c>
      <c r="D364" s="117">
        <v>9812</v>
      </c>
      <c r="E364" s="117">
        <v>8281</v>
      </c>
      <c r="F364" s="84"/>
      <c r="G364" s="82" t="s">
        <v>289</v>
      </c>
      <c r="H364" s="84">
        <v>0</v>
      </c>
      <c r="I364" s="84">
        <v>0</v>
      </c>
      <c r="J364" s="84">
        <v>0</v>
      </c>
      <c r="K364" s="84">
        <v>0</v>
      </c>
    </row>
    <row r="365" spans="1:11">
      <c r="A365" s="82" t="s">
        <v>290</v>
      </c>
      <c r="B365" s="117">
        <v>9504</v>
      </c>
      <c r="C365" s="117">
        <v>14194</v>
      </c>
      <c r="D365" s="117">
        <v>9832</v>
      </c>
      <c r="E365" s="117">
        <v>8312</v>
      </c>
      <c r="F365" s="84"/>
      <c r="G365" s="82" t="s">
        <v>290</v>
      </c>
      <c r="H365" s="84">
        <v>0</v>
      </c>
      <c r="I365" s="84">
        <v>0</v>
      </c>
      <c r="J365" s="84">
        <v>0</v>
      </c>
      <c r="K365" s="84">
        <v>0</v>
      </c>
    </row>
    <row r="366" spans="1:11">
      <c r="A366" s="82" t="s">
        <v>291</v>
      </c>
      <c r="B366" s="117">
        <v>9299</v>
      </c>
      <c r="C366" s="117">
        <v>14014</v>
      </c>
      <c r="D366" s="117">
        <v>9923</v>
      </c>
      <c r="E366" s="117">
        <v>8628</v>
      </c>
      <c r="F366" s="84"/>
      <c r="G366" s="82" t="s">
        <v>291</v>
      </c>
      <c r="H366" s="84">
        <v>0</v>
      </c>
      <c r="I366" s="84">
        <v>0</v>
      </c>
      <c r="J366" s="84">
        <v>0</v>
      </c>
      <c r="K366" s="84">
        <v>0</v>
      </c>
    </row>
    <row r="367" spans="1:11">
      <c r="A367" s="82" t="s">
        <v>292</v>
      </c>
      <c r="B367" s="117">
        <v>9160</v>
      </c>
      <c r="C367" s="117">
        <v>13536.999999999998</v>
      </c>
      <c r="D367" s="117">
        <v>10464</v>
      </c>
      <c r="E367" s="117">
        <v>9232</v>
      </c>
      <c r="F367" s="84"/>
      <c r="G367" s="82" t="s">
        <v>292</v>
      </c>
      <c r="H367" s="84">
        <v>0</v>
      </c>
      <c r="I367" s="84">
        <v>0</v>
      </c>
      <c r="J367" s="84">
        <v>0</v>
      </c>
      <c r="K367" s="84">
        <v>0</v>
      </c>
    </row>
    <row r="368" spans="1:11">
      <c r="A368" s="82" t="s">
        <v>293</v>
      </c>
      <c r="B368" s="117">
        <v>9491</v>
      </c>
      <c r="C368" s="117">
        <v>13237.000000000002</v>
      </c>
      <c r="D368" s="117">
        <v>10307</v>
      </c>
      <c r="E368" s="117">
        <v>9153</v>
      </c>
      <c r="F368" s="84"/>
      <c r="G368" s="82" t="s">
        <v>293</v>
      </c>
      <c r="H368" s="84">
        <v>0</v>
      </c>
      <c r="I368" s="84">
        <v>0</v>
      </c>
      <c r="J368" s="84">
        <v>0</v>
      </c>
      <c r="K368" s="84">
        <v>0</v>
      </c>
    </row>
    <row r="369" spans="1:11">
      <c r="A369" s="82" t="s">
        <v>294</v>
      </c>
      <c r="B369" s="117">
        <v>9232</v>
      </c>
      <c r="C369" s="117">
        <v>13041</v>
      </c>
      <c r="D369" s="117">
        <v>9871</v>
      </c>
      <c r="E369" s="117">
        <v>8995</v>
      </c>
      <c r="F369" s="84"/>
      <c r="G369" s="82" t="s">
        <v>294</v>
      </c>
      <c r="H369" s="84">
        <v>0</v>
      </c>
      <c r="I369" s="84">
        <v>0</v>
      </c>
      <c r="J369" s="84">
        <v>0</v>
      </c>
      <c r="K369" s="84">
        <v>0</v>
      </c>
    </row>
    <row r="370" spans="1:11">
      <c r="A370" s="82" t="s">
        <v>295</v>
      </c>
      <c r="B370" s="117">
        <v>8451</v>
      </c>
      <c r="C370" s="117">
        <v>12019</v>
      </c>
      <c r="D370" s="117">
        <v>9146</v>
      </c>
      <c r="E370" s="117">
        <v>8712</v>
      </c>
      <c r="F370" s="84"/>
      <c r="G370" s="82" t="s">
        <v>295</v>
      </c>
      <c r="H370" s="84">
        <v>0</v>
      </c>
      <c r="I370" s="84">
        <v>0</v>
      </c>
      <c r="J370" s="84">
        <v>0</v>
      </c>
      <c r="K370" s="84">
        <v>0</v>
      </c>
    </row>
    <row r="371" spans="1:11">
      <c r="A371" s="82" t="s">
        <v>296</v>
      </c>
      <c r="B371" s="117">
        <v>7419</v>
      </c>
      <c r="C371" s="117">
        <v>10774.999999999998</v>
      </c>
      <c r="D371" s="117">
        <v>8235</v>
      </c>
      <c r="E371" s="117">
        <v>8189</v>
      </c>
      <c r="F371" s="84"/>
      <c r="G371" s="82" t="s">
        <v>296</v>
      </c>
      <c r="H371" s="84">
        <v>0</v>
      </c>
      <c r="I371" s="84">
        <v>0</v>
      </c>
      <c r="J371" s="84">
        <v>0</v>
      </c>
      <c r="K371" s="84">
        <v>0</v>
      </c>
    </row>
    <row r="372" spans="1:11">
      <c r="A372" s="115" t="s">
        <v>297</v>
      </c>
      <c r="B372" s="117">
        <v>6788.9999999999991</v>
      </c>
      <c r="C372" s="117">
        <v>9789</v>
      </c>
      <c r="D372" s="117">
        <v>7369</v>
      </c>
      <c r="E372" s="117">
        <v>7541</v>
      </c>
      <c r="F372" s="84"/>
      <c r="G372" s="115" t="s">
        <v>297</v>
      </c>
      <c r="H372" s="84">
        <v>0</v>
      </c>
      <c r="I372" s="84">
        <v>0</v>
      </c>
      <c r="J372" s="84">
        <v>0</v>
      </c>
      <c r="K372" s="84">
        <v>0</v>
      </c>
    </row>
    <row r="373" spans="1:11">
      <c r="A373" s="82" t="s">
        <v>298</v>
      </c>
      <c r="B373" s="117">
        <v>6330</v>
      </c>
      <c r="C373" s="117">
        <v>9143</v>
      </c>
      <c r="D373" s="117">
        <v>6541</v>
      </c>
      <c r="E373" s="117">
        <v>6947</v>
      </c>
      <c r="F373" s="84"/>
      <c r="G373" s="82" t="s">
        <v>298</v>
      </c>
      <c r="H373" s="84">
        <v>0</v>
      </c>
      <c r="I373" s="84">
        <v>0</v>
      </c>
      <c r="J373" s="84">
        <v>0</v>
      </c>
      <c r="K373" s="84">
        <v>0</v>
      </c>
    </row>
    <row r="374" spans="1:11">
      <c r="A374" s="82" t="s">
        <v>299</v>
      </c>
      <c r="B374" s="117">
        <v>6101</v>
      </c>
      <c r="C374" s="117">
        <v>8674</v>
      </c>
      <c r="D374" s="117">
        <v>6238</v>
      </c>
      <c r="E374" s="117">
        <v>6603</v>
      </c>
      <c r="F374" s="84"/>
      <c r="G374" s="82" t="s">
        <v>299</v>
      </c>
      <c r="H374" s="84">
        <v>0</v>
      </c>
      <c r="I374" s="84">
        <v>0</v>
      </c>
      <c r="J374" s="84">
        <v>0</v>
      </c>
      <c r="K374" s="84">
        <v>0</v>
      </c>
    </row>
    <row r="375" spans="1:11">
      <c r="A375" s="82" t="s">
        <v>300</v>
      </c>
      <c r="B375" s="117">
        <v>5974</v>
      </c>
      <c r="C375" s="117">
        <v>8408</v>
      </c>
      <c r="D375" s="117">
        <v>6007</v>
      </c>
      <c r="E375" s="117">
        <v>6443</v>
      </c>
      <c r="F375" s="84"/>
      <c r="G375" s="82" t="s">
        <v>300</v>
      </c>
      <c r="H375" s="84">
        <v>0</v>
      </c>
      <c r="I375" s="84">
        <v>0</v>
      </c>
      <c r="J375" s="84">
        <v>0</v>
      </c>
      <c r="K375" s="84">
        <v>0</v>
      </c>
    </row>
    <row r="376" spans="1:11">
      <c r="A376" s="82" t="s">
        <v>301</v>
      </c>
      <c r="B376" s="117">
        <v>6012.9999999999991</v>
      </c>
      <c r="C376" s="117">
        <v>8328</v>
      </c>
      <c r="D376" s="117">
        <v>5884</v>
      </c>
      <c r="E376" s="117">
        <v>6415.9999999999991</v>
      </c>
      <c r="F376" s="84"/>
      <c r="G376" s="82" t="s">
        <v>301</v>
      </c>
      <c r="H376" s="84">
        <v>0</v>
      </c>
      <c r="I376" s="84">
        <v>0</v>
      </c>
      <c r="J376" s="84">
        <v>0</v>
      </c>
      <c r="K376" s="84">
        <v>0</v>
      </c>
    </row>
    <row r="377" spans="1:11">
      <c r="A377" s="82" t="s">
        <v>302</v>
      </c>
      <c r="B377" s="117">
        <v>6451</v>
      </c>
      <c r="C377" s="117">
        <v>8629</v>
      </c>
      <c r="D377" s="117">
        <v>5899</v>
      </c>
      <c r="E377" s="117">
        <v>6526.9999999999991</v>
      </c>
      <c r="F377" s="84"/>
      <c r="G377" s="82" t="s">
        <v>302</v>
      </c>
      <c r="H377" s="84">
        <v>0</v>
      </c>
      <c r="I377" s="84">
        <v>0</v>
      </c>
      <c r="J377" s="84">
        <v>0</v>
      </c>
      <c r="K377" s="84">
        <v>0</v>
      </c>
    </row>
    <row r="378" spans="1:11">
      <c r="A378" s="82" t="s">
        <v>303</v>
      </c>
      <c r="B378" s="117">
        <v>7511</v>
      </c>
      <c r="C378" s="117">
        <v>9213</v>
      </c>
      <c r="D378" s="117">
        <v>6359</v>
      </c>
      <c r="E378" s="117">
        <v>6985</v>
      </c>
      <c r="F378" s="84"/>
      <c r="G378" s="82" t="s">
        <v>303</v>
      </c>
      <c r="H378" s="84">
        <v>0</v>
      </c>
      <c r="I378" s="84">
        <v>0</v>
      </c>
      <c r="J378" s="84">
        <v>0</v>
      </c>
      <c r="K378" s="84">
        <v>0</v>
      </c>
    </row>
    <row r="379" spans="1:11">
      <c r="A379" s="82" t="s">
        <v>304</v>
      </c>
      <c r="B379" s="117">
        <v>8058.9999999999991</v>
      </c>
      <c r="C379" s="117">
        <v>9575</v>
      </c>
      <c r="D379" s="117">
        <v>7376</v>
      </c>
      <c r="E379" s="117">
        <v>7658</v>
      </c>
      <c r="F379" s="84"/>
      <c r="G379" s="82" t="s">
        <v>304</v>
      </c>
      <c r="H379" s="84">
        <v>0</v>
      </c>
      <c r="I379" s="84">
        <v>0</v>
      </c>
      <c r="J379" s="84">
        <v>0</v>
      </c>
      <c r="K379" s="84">
        <v>0</v>
      </c>
    </row>
    <row r="380" spans="1:11">
      <c r="A380" s="82" t="s">
        <v>305</v>
      </c>
      <c r="B380" s="117">
        <v>8082</v>
      </c>
      <c r="C380" s="117">
        <v>10128</v>
      </c>
      <c r="D380" s="117">
        <v>7604</v>
      </c>
      <c r="E380" s="117">
        <v>8102</v>
      </c>
      <c r="F380" s="84"/>
      <c r="G380" s="82" t="s">
        <v>305</v>
      </c>
      <c r="H380" s="84">
        <v>0</v>
      </c>
      <c r="I380" s="84">
        <v>0</v>
      </c>
      <c r="J380" s="84">
        <v>0</v>
      </c>
      <c r="K380" s="84">
        <v>0</v>
      </c>
    </row>
    <row r="381" spans="1:11">
      <c r="A381" s="82" t="s">
        <v>306</v>
      </c>
      <c r="B381" s="117">
        <v>8275</v>
      </c>
      <c r="C381" s="117">
        <v>10876.999999999998</v>
      </c>
      <c r="D381" s="117">
        <v>7638</v>
      </c>
      <c r="E381" s="117">
        <v>8336</v>
      </c>
      <c r="F381" s="84"/>
      <c r="G381" s="82" t="s">
        <v>306</v>
      </c>
      <c r="H381" s="84">
        <v>0</v>
      </c>
      <c r="I381" s="84">
        <v>0</v>
      </c>
      <c r="J381" s="84">
        <v>0</v>
      </c>
      <c r="K381" s="84">
        <v>0</v>
      </c>
    </row>
    <row r="382" spans="1:11">
      <c r="A382" s="82" t="s">
        <v>307</v>
      </c>
      <c r="B382" s="117">
        <v>8492</v>
      </c>
      <c r="C382" s="117">
        <v>11740</v>
      </c>
      <c r="D382" s="117">
        <v>7775</v>
      </c>
      <c r="E382" s="117">
        <v>8556</v>
      </c>
      <c r="F382" s="84"/>
      <c r="G382" s="82" t="s">
        <v>307</v>
      </c>
      <c r="H382" s="84">
        <v>0</v>
      </c>
      <c r="I382" s="84">
        <v>0</v>
      </c>
      <c r="J382" s="84">
        <v>0</v>
      </c>
      <c r="K382" s="84">
        <v>0</v>
      </c>
    </row>
    <row r="383" spans="1:11">
      <c r="A383" s="82" t="s">
        <v>308</v>
      </c>
      <c r="B383" s="117">
        <v>8640</v>
      </c>
      <c r="C383" s="117">
        <v>12619</v>
      </c>
      <c r="D383" s="117">
        <v>7885</v>
      </c>
      <c r="E383" s="117">
        <v>8761</v>
      </c>
      <c r="F383" s="84"/>
      <c r="G383" s="82" t="s">
        <v>308</v>
      </c>
      <c r="H383" s="84">
        <v>0</v>
      </c>
      <c r="I383" s="84">
        <v>0</v>
      </c>
      <c r="J383" s="84">
        <v>0</v>
      </c>
      <c r="K383" s="84">
        <v>0</v>
      </c>
    </row>
    <row r="384" spans="1:11">
      <c r="A384" s="82" t="s">
        <v>309</v>
      </c>
      <c r="B384" s="117">
        <v>8728</v>
      </c>
      <c r="C384" s="117">
        <v>13416.999999999998</v>
      </c>
      <c r="D384" s="117">
        <v>7940</v>
      </c>
      <c r="E384" s="117">
        <v>8803</v>
      </c>
      <c r="F384" s="84"/>
      <c r="G384" s="82" t="s">
        <v>309</v>
      </c>
      <c r="H384" s="84">
        <v>0</v>
      </c>
      <c r="I384" s="84">
        <v>0</v>
      </c>
      <c r="J384" s="84">
        <v>0</v>
      </c>
      <c r="K384" s="84">
        <v>0</v>
      </c>
    </row>
    <row r="385" spans="1:11">
      <c r="A385" s="82" t="s">
        <v>310</v>
      </c>
      <c r="B385" s="117">
        <v>8780</v>
      </c>
      <c r="C385" s="117">
        <v>14195</v>
      </c>
      <c r="D385" s="117">
        <v>7946</v>
      </c>
      <c r="E385" s="117">
        <v>8711</v>
      </c>
      <c r="F385" s="84"/>
      <c r="G385" s="82" t="s">
        <v>310</v>
      </c>
      <c r="H385" s="84">
        <v>0</v>
      </c>
      <c r="I385" s="84">
        <v>0</v>
      </c>
      <c r="J385" s="84">
        <v>0</v>
      </c>
      <c r="K385" s="84">
        <v>0</v>
      </c>
    </row>
    <row r="386" spans="1:11">
      <c r="A386" s="82" t="s">
        <v>311</v>
      </c>
      <c r="B386" s="117">
        <v>8794</v>
      </c>
      <c r="C386" s="117">
        <v>14804</v>
      </c>
      <c r="D386" s="117">
        <v>7923</v>
      </c>
      <c r="E386" s="117">
        <v>8664</v>
      </c>
      <c r="F386" s="84"/>
      <c r="G386" s="82" t="s">
        <v>311</v>
      </c>
      <c r="H386" s="84">
        <v>0</v>
      </c>
      <c r="I386" s="84">
        <v>0</v>
      </c>
      <c r="J386" s="84">
        <v>0</v>
      </c>
      <c r="K386" s="84">
        <v>0</v>
      </c>
    </row>
    <row r="387" spans="1:11">
      <c r="A387" s="82" t="s">
        <v>312</v>
      </c>
      <c r="B387" s="117">
        <v>8803</v>
      </c>
      <c r="C387" s="117">
        <v>15217</v>
      </c>
      <c r="D387" s="117">
        <v>7914</v>
      </c>
      <c r="E387" s="117">
        <v>8673</v>
      </c>
      <c r="F387" s="84"/>
      <c r="G387" s="82" t="s">
        <v>312</v>
      </c>
      <c r="H387" s="84">
        <v>0</v>
      </c>
      <c r="I387" s="84">
        <v>0</v>
      </c>
      <c r="J387" s="84">
        <v>0</v>
      </c>
      <c r="K387" s="84">
        <v>0</v>
      </c>
    </row>
    <row r="388" spans="1:11">
      <c r="A388" s="82" t="s">
        <v>313</v>
      </c>
      <c r="B388" s="117">
        <v>8864</v>
      </c>
      <c r="C388" s="117">
        <v>15403</v>
      </c>
      <c r="D388" s="117">
        <v>7897.9999999999991</v>
      </c>
      <c r="E388" s="117">
        <v>8713</v>
      </c>
      <c r="F388" s="84"/>
      <c r="G388" s="82" t="s">
        <v>313</v>
      </c>
      <c r="H388" s="84">
        <v>0</v>
      </c>
      <c r="I388" s="84">
        <v>0</v>
      </c>
      <c r="J388" s="84">
        <v>0</v>
      </c>
      <c r="K388" s="84">
        <v>0</v>
      </c>
    </row>
    <row r="389" spans="1:11">
      <c r="A389" s="82" t="s">
        <v>314</v>
      </c>
      <c r="B389" s="117">
        <v>8830</v>
      </c>
      <c r="C389" s="117">
        <v>15340</v>
      </c>
      <c r="D389" s="117">
        <v>7953</v>
      </c>
      <c r="E389" s="117">
        <v>8736</v>
      </c>
      <c r="F389" s="84"/>
      <c r="G389" s="82" t="s">
        <v>314</v>
      </c>
      <c r="H389" s="84">
        <v>0</v>
      </c>
      <c r="I389" s="84">
        <v>0</v>
      </c>
      <c r="J389" s="84">
        <v>0</v>
      </c>
      <c r="K389" s="84">
        <v>0</v>
      </c>
    </row>
    <row r="390" spans="1:11">
      <c r="A390" s="82" t="s">
        <v>315</v>
      </c>
      <c r="B390" s="117">
        <v>8830</v>
      </c>
      <c r="C390" s="117">
        <v>15041</v>
      </c>
      <c r="D390" s="117">
        <v>8146</v>
      </c>
      <c r="E390" s="117">
        <v>9231</v>
      </c>
      <c r="F390" s="84"/>
      <c r="G390" s="82" t="s">
        <v>315</v>
      </c>
      <c r="H390" s="84">
        <v>0</v>
      </c>
      <c r="I390" s="84">
        <v>0</v>
      </c>
      <c r="J390" s="84">
        <v>0</v>
      </c>
      <c r="K390" s="84">
        <v>0</v>
      </c>
    </row>
    <row r="391" spans="1:11">
      <c r="A391" s="82" t="s">
        <v>316</v>
      </c>
      <c r="B391" s="117">
        <v>8806</v>
      </c>
      <c r="C391" s="117">
        <v>14422</v>
      </c>
      <c r="D391" s="117">
        <v>8713</v>
      </c>
      <c r="E391" s="117">
        <v>10012</v>
      </c>
      <c r="F391" s="84"/>
      <c r="G391" s="82" t="s">
        <v>316</v>
      </c>
      <c r="H391" s="84">
        <v>0</v>
      </c>
      <c r="I391" s="84">
        <v>0</v>
      </c>
      <c r="J391" s="84">
        <v>0</v>
      </c>
      <c r="K391" s="84">
        <v>0</v>
      </c>
    </row>
    <row r="392" spans="1:11">
      <c r="A392" s="82" t="s">
        <v>317</v>
      </c>
      <c r="B392" s="117">
        <v>9197</v>
      </c>
      <c r="C392" s="117">
        <v>13968</v>
      </c>
      <c r="D392" s="117">
        <v>8612</v>
      </c>
      <c r="E392" s="117">
        <v>10101</v>
      </c>
      <c r="F392" s="84"/>
      <c r="G392" s="82" t="s">
        <v>317</v>
      </c>
      <c r="H392" s="84">
        <v>0</v>
      </c>
      <c r="I392" s="84">
        <v>0</v>
      </c>
      <c r="J392" s="84">
        <v>0</v>
      </c>
      <c r="K392" s="84">
        <v>0</v>
      </c>
    </row>
    <row r="393" spans="1:11">
      <c r="A393" s="82" t="s">
        <v>318</v>
      </c>
      <c r="B393" s="117">
        <v>8976</v>
      </c>
      <c r="C393" s="117">
        <v>13556.999999999998</v>
      </c>
      <c r="D393" s="117">
        <v>8389</v>
      </c>
      <c r="E393" s="117">
        <v>10057</v>
      </c>
      <c r="F393" s="84"/>
      <c r="G393" s="82" t="s">
        <v>318</v>
      </c>
      <c r="H393" s="84">
        <v>0</v>
      </c>
      <c r="I393" s="84">
        <v>0</v>
      </c>
      <c r="J393" s="84">
        <v>0</v>
      </c>
      <c r="K393" s="84">
        <v>0</v>
      </c>
    </row>
    <row r="394" spans="1:11">
      <c r="A394" s="82" t="s">
        <v>319</v>
      </c>
      <c r="B394" s="117">
        <v>8271</v>
      </c>
      <c r="C394" s="117">
        <v>12402</v>
      </c>
      <c r="D394" s="117">
        <v>7884</v>
      </c>
      <c r="E394" s="117">
        <v>9935</v>
      </c>
      <c r="F394" s="84"/>
      <c r="G394" s="82" t="s">
        <v>319</v>
      </c>
      <c r="H394" s="84">
        <v>0</v>
      </c>
      <c r="I394" s="84">
        <v>0</v>
      </c>
      <c r="J394" s="84">
        <v>0</v>
      </c>
      <c r="K394" s="84">
        <v>0</v>
      </c>
    </row>
    <row r="395" spans="1:11">
      <c r="A395" s="82" t="s">
        <v>320</v>
      </c>
      <c r="B395" s="117">
        <v>7383</v>
      </c>
      <c r="C395" s="117">
        <v>11277</v>
      </c>
      <c r="D395" s="117">
        <v>7188</v>
      </c>
      <c r="E395" s="117">
        <v>9583</v>
      </c>
      <c r="F395" s="84"/>
      <c r="G395" s="82" t="s">
        <v>320</v>
      </c>
      <c r="H395" s="84">
        <v>0</v>
      </c>
      <c r="I395" s="84">
        <v>0</v>
      </c>
      <c r="J395" s="84">
        <v>0</v>
      </c>
      <c r="K395" s="84">
        <v>0</v>
      </c>
    </row>
    <row r="396" spans="1:11">
      <c r="A396" s="115" t="s">
        <v>321</v>
      </c>
      <c r="B396" s="117">
        <v>6661</v>
      </c>
      <c r="C396" s="117">
        <v>10132.000000000002</v>
      </c>
      <c r="D396" s="117">
        <v>6551</v>
      </c>
      <c r="E396" s="117">
        <v>9072</v>
      </c>
      <c r="F396" s="84"/>
      <c r="G396" s="115" t="s">
        <v>321</v>
      </c>
      <c r="H396" s="84">
        <v>0</v>
      </c>
      <c r="I396" s="84">
        <v>0</v>
      </c>
      <c r="J396" s="84">
        <v>0</v>
      </c>
      <c r="K396" s="84">
        <v>0</v>
      </c>
    </row>
    <row r="397" spans="1:11">
      <c r="A397" s="82" t="s">
        <v>322</v>
      </c>
      <c r="B397" s="117">
        <v>6323</v>
      </c>
      <c r="C397" s="117">
        <v>9440</v>
      </c>
      <c r="D397" s="117">
        <v>6178</v>
      </c>
      <c r="E397" s="117">
        <v>8593</v>
      </c>
      <c r="F397" s="84"/>
      <c r="G397" s="82" t="s">
        <v>322</v>
      </c>
      <c r="H397" s="84">
        <v>0</v>
      </c>
      <c r="I397" s="84">
        <v>0</v>
      </c>
      <c r="J397" s="84">
        <v>0</v>
      </c>
      <c r="K397" s="84">
        <v>0</v>
      </c>
    </row>
    <row r="398" spans="1:11">
      <c r="A398" s="82" t="s">
        <v>323</v>
      </c>
      <c r="B398" s="117">
        <v>6168</v>
      </c>
      <c r="C398" s="117">
        <v>8922</v>
      </c>
      <c r="D398" s="117">
        <v>5914</v>
      </c>
      <c r="E398" s="117">
        <v>8325</v>
      </c>
      <c r="F398" s="84"/>
      <c r="G398" s="82" t="s">
        <v>323</v>
      </c>
      <c r="H398" s="84">
        <v>0</v>
      </c>
      <c r="I398" s="84">
        <v>0</v>
      </c>
      <c r="J398" s="84">
        <v>0</v>
      </c>
      <c r="K398" s="84">
        <v>0</v>
      </c>
    </row>
    <row r="399" spans="1:11">
      <c r="A399" s="82" t="s">
        <v>324</v>
      </c>
      <c r="B399" s="117">
        <v>6079</v>
      </c>
      <c r="C399" s="117">
        <v>8586</v>
      </c>
      <c r="D399" s="117">
        <v>5789</v>
      </c>
      <c r="E399" s="117">
        <v>8188</v>
      </c>
      <c r="F399" s="84"/>
      <c r="G399" s="82" t="s">
        <v>324</v>
      </c>
      <c r="H399" s="84">
        <v>0</v>
      </c>
      <c r="I399" s="84">
        <v>0</v>
      </c>
      <c r="J399" s="84">
        <v>0</v>
      </c>
      <c r="K399" s="84">
        <v>0</v>
      </c>
    </row>
    <row r="400" spans="1:11">
      <c r="A400" s="82" t="s">
        <v>325</v>
      </c>
      <c r="B400" s="117">
        <v>6171</v>
      </c>
      <c r="C400" s="117">
        <v>8424</v>
      </c>
      <c r="D400" s="117">
        <v>5756</v>
      </c>
      <c r="E400" s="117">
        <v>8189</v>
      </c>
      <c r="F400" s="84"/>
      <c r="G400" s="82" t="s">
        <v>325</v>
      </c>
      <c r="H400" s="84">
        <v>0</v>
      </c>
      <c r="I400" s="84">
        <v>0</v>
      </c>
      <c r="J400" s="84">
        <v>0</v>
      </c>
      <c r="K400" s="84">
        <v>0</v>
      </c>
    </row>
    <row r="401" spans="1:11">
      <c r="A401" s="82" t="s">
        <v>326</v>
      </c>
      <c r="B401" s="117">
        <v>6662</v>
      </c>
      <c r="C401" s="117">
        <v>8557</v>
      </c>
      <c r="D401" s="117">
        <v>5881.9999999999991</v>
      </c>
      <c r="E401" s="117">
        <v>8406</v>
      </c>
      <c r="F401" s="84"/>
      <c r="G401" s="82" t="s">
        <v>326</v>
      </c>
      <c r="H401" s="84">
        <v>0</v>
      </c>
      <c r="I401" s="84">
        <v>0</v>
      </c>
      <c r="J401" s="84">
        <v>0</v>
      </c>
      <c r="K401" s="84">
        <v>0</v>
      </c>
    </row>
    <row r="402" spans="1:11">
      <c r="A402" s="82" t="s">
        <v>327</v>
      </c>
      <c r="B402" s="117">
        <v>7800</v>
      </c>
      <c r="C402" s="117">
        <v>9059</v>
      </c>
      <c r="D402" s="117">
        <v>6463</v>
      </c>
      <c r="E402" s="117">
        <v>8953</v>
      </c>
      <c r="F402" s="84"/>
      <c r="G402" s="82" t="s">
        <v>327</v>
      </c>
      <c r="H402" s="84">
        <v>0</v>
      </c>
      <c r="I402" s="84">
        <v>0</v>
      </c>
      <c r="J402" s="84">
        <v>0</v>
      </c>
      <c r="K402" s="84">
        <v>0</v>
      </c>
    </row>
    <row r="403" spans="1:11">
      <c r="A403" s="82" t="s">
        <v>328</v>
      </c>
      <c r="B403" s="117">
        <v>8310</v>
      </c>
      <c r="C403" s="117">
        <v>9414</v>
      </c>
      <c r="D403" s="117">
        <v>7634</v>
      </c>
      <c r="E403" s="117">
        <v>9693</v>
      </c>
      <c r="F403" s="84"/>
      <c r="G403" s="82" t="s">
        <v>328</v>
      </c>
      <c r="H403" s="84">
        <v>0</v>
      </c>
      <c r="I403" s="84">
        <v>0</v>
      </c>
      <c r="J403" s="84">
        <v>0</v>
      </c>
      <c r="K403" s="84">
        <v>0</v>
      </c>
    </row>
    <row r="404" spans="1:11">
      <c r="A404" s="82" t="s">
        <v>329</v>
      </c>
      <c r="B404" s="117">
        <v>8393</v>
      </c>
      <c r="C404" s="117">
        <v>10053</v>
      </c>
      <c r="D404" s="117">
        <v>7890</v>
      </c>
      <c r="E404" s="117">
        <v>10128</v>
      </c>
      <c r="F404" s="84"/>
      <c r="G404" s="82" t="s">
        <v>329</v>
      </c>
      <c r="H404" s="84">
        <v>0</v>
      </c>
      <c r="I404" s="84">
        <v>0</v>
      </c>
      <c r="J404" s="84">
        <v>0</v>
      </c>
      <c r="K404" s="84">
        <v>0</v>
      </c>
    </row>
    <row r="405" spans="1:11">
      <c r="A405" s="82" t="s">
        <v>330</v>
      </c>
      <c r="B405" s="117">
        <v>8641</v>
      </c>
      <c r="C405" s="117">
        <v>10878.000000000002</v>
      </c>
      <c r="D405" s="117">
        <v>7836.9999999999991</v>
      </c>
      <c r="E405" s="117">
        <v>10180</v>
      </c>
      <c r="F405" s="84"/>
      <c r="G405" s="82" t="s">
        <v>330</v>
      </c>
      <c r="H405" s="84">
        <v>0</v>
      </c>
      <c r="I405" s="84">
        <v>0</v>
      </c>
      <c r="J405" s="84">
        <v>0</v>
      </c>
      <c r="K405" s="84">
        <v>0</v>
      </c>
    </row>
    <row r="406" spans="1:11">
      <c r="A406" s="82" t="s">
        <v>331</v>
      </c>
      <c r="B406" s="117">
        <v>8887</v>
      </c>
      <c r="C406" s="117">
        <v>11848</v>
      </c>
      <c r="D406" s="117">
        <v>7859</v>
      </c>
      <c r="E406" s="117">
        <v>10106</v>
      </c>
      <c r="F406" s="84"/>
      <c r="G406" s="82" t="s">
        <v>331</v>
      </c>
      <c r="H406" s="84">
        <v>0</v>
      </c>
      <c r="I406" s="84">
        <v>0</v>
      </c>
      <c r="J406" s="84">
        <v>0</v>
      </c>
      <c r="K406" s="84">
        <v>0</v>
      </c>
    </row>
    <row r="407" spans="1:11">
      <c r="A407" s="82" t="s">
        <v>332</v>
      </c>
      <c r="B407" s="117">
        <v>9077</v>
      </c>
      <c r="C407" s="117">
        <v>12842</v>
      </c>
      <c r="D407" s="117">
        <v>7854</v>
      </c>
      <c r="E407" s="117">
        <v>9833</v>
      </c>
      <c r="F407" s="84"/>
      <c r="G407" s="82" t="s">
        <v>332</v>
      </c>
      <c r="H407" s="84">
        <v>0</v>
      </c>
      <c r="I407" s="84">
        <v>0</v>
      </c>
      <c r="J407" s="84">
        <v>0</v>
      </c>
      <c r="K407" s="84">
        <v>0</v>
      </c>
    </row>
    <row r="408" spans="1:11">
      <c r="A408" s="82" t="s">
        <v>333</v>
      </c>
      <c r="B408" s="117">
        <v>9191</v>
      </c>
      <c r="C408" s="117">
        <v>13720.000000000002</v>
      </c>
      <c r="D408" s="117">
        <v>7826</v>
      </c>
      <c r="E408" s="117">
        <v>9403</v>
      </c>
      <c r="F408" s="84"/>
      <c r="G408" s="82" t="s">
        <v>333</v>
      </c>
      <c r="H408" s="84">
        <v>0</v>
      </c>
      <c r="I408" s="84">
        <v>0</v>
      </c>
      <c r="J408" s="84">
        <v>0</v>
      </c>
      <c r="K408" s="84">
        <v>0</v>
      </c>
    </row>
    <row r="409" spans="1:11">
      <c r="A409" s="82" t="s">
        <v>334</v>
      </c>
      <c r="B409" s="117">
        <v>9320</v>
      </c>
      <c r="C409" s="117">
        <v>14484.999999999998</v>
      </c>
      <c r="D409" s="117">
        <v>7695</v>
      </c>
      <c r="E409" s="117">
        <v>8938</v>
      </c>
      <c r="F409" s="84"/>
      <c r="G409" s="82" t="s">
        <v>334</v>
      </c>
      <c r="H409" s="84">
        <v>0</v>
      </c>
      <c r="I409" s="84">
        <v>0</v>
      </c>
      <c r="J409" s="84">
        <v>0</v>
      </c>
      <c r="K409" s="84">
        <v>0</v>
      </c>
    </row>
    <row r="410" spans="1:11">
      <c r="A410" s="82" t="s">
        <v>335</v>
      </c>
      <c r="B410" s="117">
        <v>9363</v>
      </c>
      <c r="C410" s="117">
        <v>15044</v>
      </c>
      <c r="D410" s="117">
        <v>7639</v>
      </c>
      <c r="E410" s="117">
        <v>8574</v>
      </c>
      <c r="F410" s="84"/>
      <c r="G410" s="82" t="s">
        <v>335</v>
      </c>
      <c r="H410" s="84">
        <v>0</v>
      </c>
      <c r="I410" s="84">
        <v>0</v>
      </c>
      <c r="J410" s="84">
        <v>0</v>
      </c>
      <c r="K410" s="84">
        <v>0</v>
      </c>
    </row>
    <row r="411" spans="1:11">
      <c r="A411" s="82" t="s">
        <v>336</v>
      </c>
      <c r="B411" s="117">
        <v>9468</v>
      </c>
      <c r="C411" s="117">
        <v>15396</v>
      </c>
      <c r="D411" s="117">
        <v>7588</v>
      </c>
      <c r="E411" s="117">
        <v>8302</v>
      </c>
      <c r="F411" s="84"/>
      <c r="G411" s="82" t="s">
        <v>336</v>
      </c>
      <c r="H411" s="84">
        <v>0</v>
      </c>
      <c r="I411" s="84">
        <v>0</v>
      </c>
      <c r="J411" s="84">
        <v>0</v>
      </c>
      <c r="K411" s="84">
        <v>0</v>
      </c>
    </row>
    <row r="412" spans="1:11">
      <c r="A412" s="82" t="s">
        <v>337</v>
      </c>
      <c r="B412" s="117">
        <v>9596</v>
      </c>
      <c r="C412" s="117">
        <v>15539</v>
      </c>
      <c r="D412" s="117">
        <v>7583</v>
      </c>
      <c r="E412" s="117">
        <v>8135</v>
      </c>
      <c r="F412" s="84"/>
      <c r="G412" s="82" t="s">
        <v>337</v>
      </c>
      <c r="H412" s="84">
        <v>0</v>
      </c>
      <c r="I412" s="84">
        <v>0</v>
      </c>
      <c r="J412" s="84">
        <v>0</v>
      </c>
      <c r="K412" s="84">
        <v>0</v>
      </c>
    </row>
    <row r="413" spans="1:11">
      <c r="A413" s="82" t="s">
        <v>338</v>
      </c>
      <c r="B413" s="117">
        <v>9639</v>
      </c>
      <c r="C413" s="117">
        <v>15481</v>
      </c>
      <c r="D413" s="117">
        <v>7591</v>
      </c>
      <c r="E413" s="117">
        <v>8152</v>
      </c>
      <c r="F413" s="84"/>
      <c r="G413" s="82" t="s">
        <v>338</v>
      </c>
      <c r="H413" s="84">
        <v>0</v>
      </c>
      <c r="I413" s="84">
        <v>0</v>
      </c>
      <c r="J413" s="84">
        <v>0</v>
      </c>
      <c r="K413" s="84">
        <v>0</v>
      </c>
    </row>
    <row r="414" spans="1:11">
      <c r="A414" s="82" t="s">
        <v>339</v>
      </c>
      <c r="B414" s="117">
        <v>9616</v>
      </c>
      <c r="C414" s="117">
        <v>15203</v>
      </c>
      <c r="D414" s="117">
        <v>7845</v>
      </c>
      <c r="E414" s="117">
        <v>8541</v>
      </c>
      <c r="F414" s="84"/>
      <c r="G414" s="82" t="s">
        <v>339</v>
      </c>
      <c r="H414" s="84">
        <v>0</v>
      </c>
      <c r="I414" s="84">
        <v>0</v>
      </c>
      <c r="J414" s="84">
        <v>0</v>
      </c>
      <c r="K414" s="84">
        <v>0</v>
      </c>
    </row>
    <row r="415" spans="1:11">
      <c r="A415" s="82" t="s">
        <v>340</v>
      </c>
      <c r="B415" s="117">
        <v>9555</v>
      </c>
      <c r="C415" s="117">
        <v>14636</v>
      </c>
      <c r="D415" s="117">
        <v>8608</v>
      </c>
      <c r="E415" s="117">
        <v>9213</v>
      </c>
      <c r="F415" s="84"/>
      <c r="G415" s="82" t="s">
        <v>340</v>
      </c>
      <c r="H415" s="84">
        <v>0</v>
      </c>
      <c r="I415" s="84">
        <v>0</v>
      </c>
      <c r="J415" s="84">
        <v>0</v>
      </c>
      <c r="K415" s="84">
        <v>0</v>
      </c>
    </row>
    <row r="416" spans="1:11">
      <c r="A416" s="82" t="s">
        <v>341</v>
      </c>
      <c r="B416" s="117">
        <v>9966</v>
      </c>
      <c r="C416" s="117">
        <v>14055</v>
      </c>
      <c r="D416" s="117">
        <v>8613</v>
      </c>
      <c r="E416" s="117">
        <v>9182</v>
      </c>
      <c r="F416" s="84"/>
      <c r="G416" s="82" t="s">
        <v>341</v>
      </c>
      <c r="H416" s="84">
        <v>0</v>
      </c>
      <c r="I416" s="84">
        <v>0</v>
      </c>
      <c r="J416" s="84">
        <v>0</v>
      </c>
      <c r="K416" s="84">
        <v>0</v>
      </c>
    </row>
    <row r="417" spans="1:11">
      <c r="A417" s="82" t="s">
        <v>342</v>
      </c>
      <c r="B417" s="117">
        <v>9812</v>
      </c>
      <c r="C417" s="117">
        <v>13692</v>
      </c>
      <c r="D417" s="117">
        <v>8512</v>
      </c>
      <c r="E417" s="117">
        <v>9176</v>
      </c>
      <c r="F417" s="84"/>
      <c r="G417" s="82" t="s">
        <v>342</v>
      </c>
      <c r="H417" s="84">
        <v>0</v>
      </c>
      <c r="I417" s="84">
        <v>0</v>
      </c>
      <c r="J417" s="84">
        <v>0</v>
      </c>
      <c r="K417" s="84">
        <v>0</v>
      </c>
    </row>
    <row r="418" spans="1:11">
      <c r="A418" s="82" t="s">
        <v>343</v>
      </c>
      <c r="B418" s="117">
        <v>9075</v>
      </c>
      <c r="C418" s="117">
        <v>12558</v>
      </c>
      <c r="D418" s="117">
        <v>8115</v>
      </c>
      <c r="E418" s="117">
        <v>9208</v>
      </c>
      <c r="F418" s="84"/>
      <c r="G418" s="82" t="s">
        <v>343</v>
      </c>
      <c r="H418" s="84">
        <v>0</v>
      </c>
      <c r="I418" s="84">
        <v>0</v>
      </c>
      <c r="J418" s="84">
        <v>0</v>
      </c>
      <c r="K418" s="84">
        <v>0</v>
      </c>
    </row>
    <row r="419" spans="1:11">
      <c r="A419" s="82" t="s">
        <v>344</v>
      </c>
      <c r="B419" s="117">
        <v>8093</v>
      </c>
      <c r="C419" s="117">
        <v>11231</v>
      </c>
      <c r="D419" s="117">
        <v>7447</v>
      </c>
      <c r="E419" s="117">
        <v>9181</v>
      </c>
      <c r="F419" s="84"/>
      <c r="G419" s="82" t="s">
        <v>344</v>
      </c>
      <c r="H419" s="84">
        <v>0</v>
      </c>
      <c r="I419" s="84">
        <v>0</v>
      </c>
      <c r="J419" s="84">
        <v>0</v>
      </c>
      <c r="K419" s="84">
        <v>0</v>
      </c>
    </row>
    <row r="420" spans="1:11">
      <c r="A420" s="115" t="s">
        <v>345</v>
      </c>
      <c r="B420" s="117">
        <v>7415.0000000000009</v>
      </c>
      <c r="C420" s="117">
        <v>10194</v>
      </c>
      <c r="D420" s="117">
        <v>6798.9999999999991</v>
      </c>
      <c r="E420" s="117">
        <v>9098</v>
      </c>
      <c r="F420" s="84"/>
      <c r="G420" s="115" t="s">
        <v>345</v>
      </c>
      <c r="H420" s="84">
        <v>0</v>
      </c>
      <c r="I420" s="84">
        <v>0</v>
      </c>
      <c r="J420" s="84">
        <v>0</v>
      </c>
      <c r="K420" s="84">
        <v>0</v>
      </c>
    </row>
    <row r="421" spans="1:11">
      <c r="A421" s="82" t="s">
        <v>346</v>
      </c>
      <c r="B421" s="117">
        <v>6987</v>
      </c>
      <c r="C421" s="117">
        <v>9443</v>
      </c>
      <c r="D421" s="117">
        <v>6314</v>
      </c>
      <c r="E421" s="117">
        <v>9007</v>
      </c>
      <c r="F421" s="84"/>
      <c r="G421" s="82" t="s">
        <v>346</v>
      </c>
      <c r="H421" s="84">
        <v>0</v>
      </c>
      <c r="I421" s="84">
        <v>0</v>
      </c>
      <c r="J421" s="84">
        <v>0</v>
      </c>
      <c r="K421" s="84">
        <v>0</v>
      </c>
    </row>
    <row r="422" spans="1:11">
      <c r="A422" s="82" t="s">
        <v>347</v>
      </c>
      <c r="B422" s="117">
        <v>6742</v>
      </c>
      <c r="C422" s="117">
        <v>8843</v>
      </c>
      <c r="D422" s="117">
        <v>6113</v>
      </c>
      <c r="E422" s="117">
        <v>9023</v>
      </c>
      <c r="F422" s="84"/>
      <c r="G422" s="82" t="s">
        <v>347</v>
      </c>
      <c r="H422" s="84">
        <v>0</v>
      </c>
      <c r="I422" s="84">
        <v>0</v>
      </c>
      <c r="J422" s="84">
        <v>0</v>
      </c>
      <c r="K422" s="84">
        <v>0</v>
      </c>
    </row>
    <row r="423" spans="1:11">
      <c r="A423" s="82" t="s">
        <v>348</v>
      </c>
      <c r="B423" s="117">
        <v>6631</v>
      </c>
      <c r="C423" s="117">
        <v>8468</v>
      </c>
      <c r="D423" s="117">
        <v>6042.9999999999991</v>
      </c>
      <c r="E423" s="117">
        <v>9046</v>
      </c>
      <c r="F423" s="84"/>
      <c r="G423" s="82" t="s">
        <v>348</v>
      </c>
      <c r="H423" s="84">
        <v>0</v>
      </c>
      <c r="I423" s="84">
        <v>0</v>
      </c>
      <c r="J423" s="84">
        <v>0</v>
      </c>
      <c r="K423" s="84">
        <v>0</v>
      </c>
    </row>
    <row r="424" spans="1:11">
      <c r="A424" s="82" t="s">
        <v>349</v>
      </c>
      <c r="B424" s="117">
        <v>6682</v>
      </c>
      <c r="C424" s="117">
        <v>8249</v>
      </c>
      <c r="D424" s="117">
        <v>6040</v>
      </c>
      <c r="E424" s="117">
        <v>9094</v>
      </c>
      <c r="F424" s="84"/>
      <c r="G424" s="82" t="s">
        <v>349</v>
      </c>
      <c r="H424" s="84">
        <v>0</v>
      </c>
      <c r="I424" s="84">
        <v>0</v>
      </c>
      <c r="J424" s="84">
        <v>0</v>
      </c>
      <c r="K424" s="84">
        <v>0</v>
      </c>
    </row>
    <row r="425" spans="1:11">
      <c r="A425" s="82" t="s">
        <v>350</v>
      </c>
      <c r="B425" s="117">
        <v>7166</v>
      </c>
      <c r="C425" s="117">
        <v>8467</v>
      </c>
      <c r="D425" s="117">
        <v>6210</v>
      </c>
      <c r="E425" s="117">
        <v>9253</v>
      </c>
      <c r="F425" s="84"/>
      <c r="G425" s="82" t="s">
        <v>350</v>
      </c>
      <c r="H425" s="84">
        <v>0</v>
      </c>
      <c r="I425" s="84">
        <v>0</v>
      </c>
      <c r="J425" s="84">
        <v>0</v>
      </c>
      <c r="K425" s="84">
        <v>0</v>
      </c>
    </row>
    <row r="426" spans="1:11">
      <c r="A426" s="82" t="s">
        <v>351</v>
      </c>
      <c r="B426" s="117">
        <v>8243</v>
      </c>
      <c r="C426" s="117">
        <v>8971</v>
      </c>
      <c r="D426" s="117">
        <v>6909</v>
      </c>
      <c r="E426" s="117">
        <v>9587</v>
      </c>
      <c r="F426" s="84"/>
      <c r="G426" s="82" t="s">
        <v>351</v>
      </c>
      <c r="H426" s="84">
        <v>0</v>
      </c>
      <c r="I426" s="84">
        <v>0</v>
      </c>
      <c r="J426" s="84">
        <v>0</v>
      </c>
      <c r="K426" s="84">
        <v>0</v>
      </c>
    </row>
    <row r="427" spans="1:11">
      <c r="A427" s="82" t="s">
        <v>352</v>
      </c>
      <c r="B427" s="117">
        <v>8683</v>
      </c>
      <c r="C427" s="117">
        <v>9348</v>
      </c>
      <c r="D427" s="117">
        <v>8087</v>
      </c>
      <c r="E427" s="117">
        <v>10007</v>
      </c>
      <c r="F427" s="84"/>
      <c r="G427" s="82" t="s">
        <v>352</v>
      </c>
      <c r="H427" s="84">
        <v>0</v>
      </c>
      <c r="I427" s="84">
        <v>0</v>
      </c>
      <c r="J427" s="84">
        <v>0</v>
      </c>
      <c r="K427" s="84">
        <v>0</v>
      </c>
    </row>
    <row r="428" spans="1:11">
      <c r="A428" s="82" t="s">
        <v>353</v>
      </c>
      <c r="B428" s="117">
        <v>8826</v>
      </c>
      <c r="C428" s="117">
        <v>9963</v>
      </c>
      <c r="D428" s="117">
        <v>8147</v>
      </c>
      <c r="E428" s="117">
        <v>10299</v>
      </c>
      <c r="F428" s="84"/>
      <c r="G428" s="82" t="s">
        <v>353</v>
      </c>
      <c r="H428" s="84">
        <v>0</v>
      </c>
      <c r="I428" s="84">
        <v>0</v>
      </c>
      <c r="J428" s="84">
        <v>0</v>
      </c>
      <c r="K428" s="84">
        <v>0</v>
      </c>
    </row>
    <row r="429" spans="1:11">
      <c r="A429" s="82" t="s">
        <v>354</v>
      </c>
      <c r="B429" s="117">
        <v>9253</v>
      </c>
      <c r="C429" s="117">
        <v>10724</v>
      </c>
      <c r="D429" s="117">
        <v>7862</v>
      </c>
      <c r="E429" s="117">
        <v>10343</v>
      </c>
      <c r="F429" s="84"/>
      <c r="G429" s="82" t="s">
        <v>354</v>
      </c>
      <c r="H429" s="84">
        <v>0</v>
      </c>
      <c r="I429" s="84">
        <v>0</v>
      </c>
      <c r="J429" s="84">
        <v>0</v>
      </c>
      <c r="K429" s="84">
        <v>0</v>
      </c>
    </row>
    <row r="430" spans="1:11">
      <c r="A430" s="82" t="s">
        <v>355</v>
      </c>
      <c r="B430" s="117">
        <v>9744</v>
      </c>
      <c r="C430" s="117">
        <v>11740</v>
      </c>
      <c r="D430" s="117">
        <v>7768.0000000000009</v>
      </c>
      <c r="E430" s="117">
        <v>9881</v>
      </c>
      <c r="F430" s="84"/>
      <c r="G430" s="82" t="s">
        <v>355</v>
      </c>
      <c r="H430" s="84">
        <v>0</v>
      </c>
      <c r="I430" s="84">
        <v>0</v>
      </c>
      <c r="J430" s="84">
        <v>0</v>
      </c>
      <c r="K430" s="84">
        <v>0</v>
      </c>
    </row>
    <row r="431" spans="1:11">
      <c r="A431" s="82" t="s">
        <v>356</v>
      </c>
      <c r="B431" s="117">
        <v>10286</v>
      </c>
      <c r="C431" s="117">
        <v>12722</v>
      </c>
      <c r="D431" s="117">
        <v>7731</v>
      </c>
      <c r="E431" s="117">
        <v>9319</v>
      </c>
      <c r="F431" s="84"/>
      <c r="G431" s="82" t="s">
        <v>356</v>
      </c>
      <c r="H431" s="84">
        <v>0</v>
      </c>
      <c r="I431" s="84">
        <v>0</v>
      </c>
      <c r="J431" s="84">
        <v>0</v>
      </c>
      <c r="K431" s="84">
        <v>0</v>
      </c>
    </row>
    <row r="432" spans="1:11">
      <c r="A432" s="82" t="s">
        <v>357</v>
      </c>
      <c r="B432" s="117">
        <v>10678</v>
      </c>
      <c r="C432" s="117">
        <v>13579.000000000002</v>
      </c>
      <c r="D432" s="117">
        <v>7727.0000000000009</v>
      </c>
      <c r="E432" s="117">
        <v>8803</v>
      </c>
      <c r="F432" s="84"/>
      <c r="G432" s="82" t="s">
        <v>357</v>
      </c>
      <c r="H432" s="84">
        <v>0</v>
      </c>
      <c r="I432" s="84">
        <v>0</v>
      </c>
      <c r="J432" s="84">
        <v>0</v>
      </c>
      <c r="K432" s="84">
        <v>0</v>
      </c>
    </row>
    <row r="433" spans="1:11">
      <c r="A433" s="82" t="s">
        <v>358</v>
      </c>
      <c r="B433" s="117">
        <v>11161.000000000002</v>
      </c>
      <c r="C433" s="117">
        <v>14369</v>
      </c>
      <c r="D433" s="117">
        <v>7741</v>
      </c>
      <c r="E433" s="117">
        <v>8232</v>
      </c>
      <c r="F433" s="84"/>
      <c r="G433" s="82" t="s">
        <v>358</v>
      </c>
      <c r="H433" s="84">
        <v>0</v>
      </c>
      <c r="I433" s="84">
        <v>0</v>
      </c>
      <c r="J433" s="84">
        <v>0</v>
      </c>
      <c r="K433" s="84">
        <v>0</v>
      </c>
    </row>
    <row r="434" spans="1:11">
      <c r="A434" s="82" t="s">
        <v>359</v>
      </c>
      <c r="B434" s="117">
        <v>11642.999999999998</v>
      </c>
      <c r="C434" s="117">
        <v>14965</v>
      </c>
      <c r="D434" s="117">
        <v>7830</v>
      </c>
      <c r="E434" s="117">
        <v>7720</v>
      </c>
      <c r="F434" s="84"/>
      <c r="G434" s="82" t="s">
        <v>359</v>
      </c>
      <c r="H434" s="84">
        <v>0</v>
      </c>
      <c r="I434" s="84">
        <v>0</v>
      </c>
      <c r="J434" s="84">
        <v>0</v>
      </c>
      <c r="K434" s="84">
        <v>0</v>
      </c>
    </row>
    <row r="435" spans="1:11">
      <c r="A435" s="82" t="s">
        <v>360</v>
      </c>
      <c r="B435" s="117">
        <v>12088.000000000002</v>
      </c>
      <c r="C435" s="117">
        <v>15336</v>
      </c>
      <c r="D435" s="117">
        <v>7961</v>
      </c>
      <c r="E435" s="117">
        <v>7365</v>
      </c>
      <c r="F435" s="84"/>
      <c r="G435" s="82" t="s">
        <v>360</v>
      </c>
      <c r="H435" s="84">
        <v>0</v>
      </c>
      <c r="I435" s="84">
        <v>0</v>
      </c>
      <c r="J435" s="84">
        <v>0</v>
      </c>
      <c r="K435" s="84">
        <v>0</v>
      </c>
    </row>
    <row r="436" spans="1:11">
      <c r="A436" s="82" t="s">
        <v>361</v>
      </c>
      <c r="B436" s="117">
        <v>12445</v>
      </c>
      <c r="C436" s="117">
        <v>15555.000000000002</v>
      </c>
      <c r="D436" s="117">
        <v>8043</v>
      </c>
      <c r="E436" s="117">
        <v>7148</v>
      </c>
      <c r="F436" s="84"/>
      <c r="G436" s="82" t="s">
        <v>361</v>
      </c>
      <c r="H436" s="84">
        <v>0</v>
      </c>
      <c r="I436" s="84">
        <v>0</v>
      </c>
      <c r="J436" s="84">
        <v>0</v>
      </c>
      <c r="K436" s="84">
        <v>0</v>
      </c>
    </row>
    <row r="437" spans="1:11">
      <c r="A437" s="82" t="s">
        <v>362</v>
      </c>
      <c r="B437" s="117">
        <v>12528</v>
      </c>
      <c r="C437" s="117">
        <v>15569</v>
      </c>
      <c r="D437" s="117">
        <v>8080.0000000000009</v>
      </c>
      <c r="E437" s="117">
        <v>7100</v>
      </c>
      <c r="F437" s="84"/>
      <c r="G437" s="82" t="s">
        <v>362</v>
      </c>
      <c r="H437" s="84">
        <v>0</v>
      </c>
      <c r="I437" s="84">
        <v>0</v>
      </c>
      <c r="J437" s="84">
        <v>0</v>
      </c>
      <c r="K437" s="84">
        <v>0</v>
      </c>
    </row>
    <row r="438" spans="1:11">
      <c r="A438" s="82" t="s">
        <v>363</v>
      </c>
      <c r="B438" s="117">
        <v>12248.000000000002</v>
      </c>
      <c r="C438" s="117">
        <v>15319</v>
      </c>
      <c r="D438" s="117">
        <v>8156</v>
      </c>
      <c r="E438" s="117">
        <v>7457</v>
      </c>
      <c r="F438" s="84"/>
      <c r="G438" s="82" t="s">
        <v>363</v>
      </c>
      <c r="H438" s="84">
        <v>0</v>
      </c>
      <c r="I438" s="84">
        <v>0</v>
      </c>
      <c r="J438" s="84">
        <v>0</v>
      </c>
      <c r="K438" s="84">
        <v>0</v>
      </c>
    </row>
    <row r="439" spans="1:11">
      <c r="A439" s="82" t="s">
        <v>364</v>
      </c>
      <c r="B439" s="117">
        <v>11589</v>
      </c>
      <c r="C439" s="117">
        <v>14748.000000000002</v>
      </c>
      <c r="D439" s="117">
        <v>8711</v>
      </c>
      <c r="E439" s="117">
        <v>8194</v>
      </c>
      <c r="F439" s="84"/>
      <c r="G439" s="82" t="s">
        <v>364</v>
      </c>
      <c r="H439" s="84">
        <v>0</v>
      </c>
      <c r="I439" s="84">
        <v>0</v>
      </c>
      <c r="J439" s="84">
        <v>0</v>
      </c>
      <c r="K439" s="84">
        <v>0</v>
      </c>
    </row>
    <row r="440" spans="1:11">
      <c r="A440" s="82" t="s">
        <v>365</v>
      </c>
      <c r="B440" s="117">
        <v>11322.000000000002</v>
      </c>
      <c r="C440" s="117">
        <v>14151</v>
      </c>
      <c r="D440" s="117">
        <v>8630</v>
      </c>
      <c r="E440" s="117">
        <v>8282</v>
      </c>
      <c r="F440" s="84"/>
      <c r="G440" s="82" t="s">
        <v>365</v>
      </c>
      <c r="H440" s="84">
        <v>0</v>
      </c>
      <c r="I440" s="84">
        <v>0</v>
      </c>
      <c r="J440" s="84">
        <v>0</v>
      </c>
      <c r="K440" s="84">
        <v>0</v>
      </c>
    </row>
    <row r="441" spans="1:11">
      <c r="A441" s="82" t="s">
        <v>366</v>
      </c>
      <c r="B441" s="117">
        <v>10713.999999999998</v>
      </c>
      <c r="C441" s="117">
        <v>13758.999999999998</v>
      </c>
      <c r="D441" s="117">
        <v>8428</v>
      </c>
      <c r="E441" s="117">
        <v>8303</v>
      </c>
      <c r="F441" s="84"/>
      <c r="G441" s="82" t="s">
        <v>366</v>
      </c>
      <c r="H441" s="84">
        <v>0</v>
      </c>
      <c r="I441" s="84">
        <v>0</v>
      </c>
      <c r="J441" s="84">
        <v>0</v>
      </c>
      <c r="K441" s="84">
        <v>0</v>
      </c>
    </row>
    <row r="442" spans="1:11">
      <c r="A442" s="82" t="s">
        <v>367</v>
      </c>
      <c r="B442" s="117">
        <v>9645</v>
      </c>
      <c r="C442" s="117">
        <v>12633</v>
      </c>
      <c r="D442" s="117">
        <v>7950</v>
      </c>
      <c r="E442" s="117">
        <v>8213</v>
      </c>
      <c r="F442" s="84"/>
      <c r="G442" s="82" t="s">
        <v>367</v>
      </c>
      <c r="H442" s="84">
        <v>0</v>
      </c>
      <c r="I442" s="84">
        <v>0</v>
      </c>
      <c r="J442" s="84">
        <v>0</v>
      </c>
      <c r="K442" s="84">
        <v>0</v>
      </c>
    </row>
    <row r="443" spans="1:11">
      <c r="A443" s="82" t="s">
        <v>368</v>
      </c>
      <c r="B443" s="117">
        <v>8410</v>
      </c>
      <c r="C443" s="117">
        <v>11379</v>
      </c>
      <c r="D443" s="117">
        <v>7208</v>
      </c>
      <c r="E443" s="117">
        <v>7949.0000000000009</v>
      </c>
      <c r="F443" s="84"/>
      <c r="G443" s="82" t="s">
        <v>368</v>
      </c>
      <c r="H443" s="84">
        <v>0</v>
      </c>
      <c r="I443" s="84">
        <v>0</v>
      </c>
      <c r="J443" s="84">
        <v>0</v>
      </c>
      <c r="K443" s="84">
        <v>0</v>
      </c>
    </row>
    <row r="444" spans="1:11">
      <c r="A444" s="115" t="s">
        <v>369</v>
      </c>
      <c r="B444" s="117">
        <v>7554</v>
      </c>
      <c r="C444" s="117">
        <v>10294.000000000002</v>
      </c>
      <c r="D444" s="117">
        <v>6560</v>
      </c>
      <c r="E444" s="117">
        <v>7472</v>
      </c>
      <c r="F444" s="84"/>
      <c r="G444" s="115" t="s">
        <v>369</v>
      </c>
      <c r="H444" s="84">
        <v>0</v>
      </c>
      <c r="I444" s="84">
        <v>0</v>
      </c>
      <c r="J444" s="84">
        <v>0</v>
      </c>
      <c r="K444" s="84">
        <v>0</v>
      </c>
    </row>
    <row r="445" spans="1:11">
      <c r="A445" s="82" t="s">
        <v>370</v>
      </c>
      <c r="B445" s="117">
        <v>6984</v>
      </c>
      <c r="C445" s="117">
        <v>9532</v>
      </c>
      <c r="D445" s="117">
        <v>6088</v>
      </c>
      <c r="E445" s="117">
        <v>7010</v>
      </c>
      <c r="F445" s="84"/>
      <c r="G445" s="82" t="s">
        <v>370</v>
      </c>
      <c r="H445" s="84">
        <v>0</v>
      </c>
      <c r="I445" s="84">
        <v>0</v>
      </c>
      <c r="J445" s="84">
        <v>0</v>
      </c>
      <c r="K445" s="84">
        <v>0</v>
      </c>
    </row>
    <row r="446" spans="1:11">
      <c r="A446" s="82" t="s">
        <v>371</v>
      </c>
      <c r="B446" s="117">
        <v>6612</v>
      </c>
      <c r="C446" s="117">
        <v>8998</v>
      </c>
      <c r="D446" s="117">
        <v>5907</v>
      </c>
      <c r="E446" s="117">
        <v>6690</v>
      </c>
      <c r="F446" s="84"/>
      <c r="G446" s="82" t="s">
        <v>371</v>
      </c>
      <c r="H446" s="84">
        <v>0</v>
      </c>
      <c r="I446" s="84">
        <v>0</v>
      </c>
      <c r="J446" s="84">
        <v>0</v>
      </c>
      <c r="K446" s="84">
        <v>0</v>
      </c>
    </row>
    <row r="447" spans="1:11">
      <c r="A447" s="82" t="s">
        <v>372</v>
      </c>
      <c r="B447" s="117">
        <v>6394</v>
      </c>
      <c r="C447" s="117">
        <v>8627</v>
      </c>
      <c r="D447" s="117">
        <v>5828</v>
      </c>
      <c r="E447" s="117">
        <v>6499</v>
      </c>
      <c r="F447" s="84"/>
      <c r="G447" s="82" t="s">
        <v>372</v>
      </c>
      <c r="H447" s="84">
        <v>0</v>
      </c>
      <c r="I447" s="84">
        <v>0</v>
      </c>
      <c r="J447" s="84">
        <v>0</v>
      </c>
      <c r="K447" s="84">
        <v>0</v>
      </c>
    </row>
    <row r="448" spans="1:11">
      <c r="A448" s="82" t="s">
        <v>373</v>
      </c>
      <c r="B448" s="117">
        <v>6343</v>
      </c>
      <c r="C448" s="117">
        <v>8507</v>
      </c>
      <c r="D448" s="117">
        <v>5834</v>
      </c>
      <c r="E448" s="117">
        <v>6448</v>
      </c>
      <c r="F448" s="84"/>
      <c r="G448" s="82" t="s">
        <v>373</v>
      </c>
      <c r="H448" s="84">
        <v>0</v>
      </c>
      <c r="I448" s="84">
        <v>0</v>
      </c>
      <c r="J448" s="84">
        <v>0</v>
      </c>
      <c r="K448" s="84">
        <v>0</v>
      </c>
    </row>
    <row r="449" spans="1:11">
      <c r="A449" s="82" t="s">
        <v>374</v>
      </c>
      <c r="B449" s="117">
        <v>6677</v>
      </c>
      <c r="C449" s="117">
        <v>8737</v>
      </c>
      <c r="D449" s="117">
        <v>6030</v>
      </c>
      <c r="E449" s="117">
        <v>6532</v>
      </c>
      <c r="F449" s="84"/>
      <c r="G449" s="82" t="s">
        <v>374</v>
      </c>
      <c r="H449" s="84">
        <v>0</v>
      </c>
      <c r="I449" s="84">
        <v>0</v>
      </c>
      <c r="J449" s="84">
        <v>0</v>
      </c>
      <c r="K449" s="84">
        <v>0</v>
      </c>
    </row>
    <row r="450" spans="1:11">
      <c r="A450" s="82" t="s">
        <v>375</v>
      </c>
      <c r="B450" s="117">
        <v>7499</v>
      </c>
      <c r="C450" s="117">
        <v>9215</v>
      </c>
      <c r="D450" s="117">
        <v>6692</v>
      </c>
      <c r="E450" s="117">
        <v>6805</v>
      </c>
      <c r="F450" s="84"/>
      <c r="G450" s="82" t="s">
        <v>375</v>
      </c>
      <c r="H450" s="84">
        <v>0</v>
      </c>
      <c r="I450" s="84">
        <v>0</v>
      </c>
      <c r="J450" s="84">
        <v>0</v>
      </c>
      <c r="K450" s="84">
        <v>0</v>
      </c>
    </row>
    <row r="451" spans="1:11">
      <c r="A451" s="82" t="s">
        <v>376</v>
      </c>
      <c r="B451" s="117">
        <v>7861</v>
      </c>
      <c r="C451" s="117">
        <v>9535</v>
      </c>
      <c r="D451" s="117">
        <v>7849</v>
      </c>
      <c r="E451" s="117">
        <v>7191.9999999999991</v>
      </c>
      <c r="F451" s="84"/>
      <c r="G451" s="82" t="s">
        <v>376</v>
      </c>
      <c r="H451" s="84">
        <v>0</v>
      </c>
      <c r="I451" s="84">
        <v>0</v>
      </c>
      <c r="J451" s="84">
        <v>0</v>
      </c>
      <c r="K451" s="84">
        <v>0</v>
      </c>
    </row>
    <row r="452" spans="1:11">
      <c r="A452" s="82" t="s">
        <v>377</v>
      </c>
      <c r="B452" s="117">
        <v>8052</v>
      </c>
      <c r="C452" s="117">
        <v>10130.999999999998</v>
      </c>
      <c r="D452" s="117">
        <v>7977</v>
      </c>
      <c r="E452" s="117">
        <v>7440</v>
      </c>
      <c r="F452" s="84"/>
      <c r="G452" s="82" t="s">
        <v>377</v>
      </c>
      <c r="H452" s="84">
        <v>0</v>
      </c>
      <c r="I452" s="84">
        <v>0</v>
      </c>
      <c r="J452" s="84">
        <v>0</v>
      </c>
      <c r="K452" s="84">
        <v>0</v>
      </c>
    </row>
    <row r="453" spans="1:11">
      <c r="A453" s="82" t="s">
        <v>378</v>
      </c>
      <c r="B453" s="117">
        <v>8401</v>
      </c>
      <c r="C453" s="117">
        <v>10976.999999999998</v>
      </c>
      <c r="D453" s="117">
        <v>7815</v>
      </c>
      <c r="E453" s="117">
        <v>7629</v>
      </c>
      <c r="F453" s="84"/>
      <c r="G453" s="82" t="s">
        <v>378</v>
      </c>
      <c r="H453" s="84">
        <v>0</v>
      </c>
      <c r="I453" s="84">
        <v>0</v>
      </c>
      <c r="J453" s="84">
        <v>0</v>
      </c>
      <c r="K453" s="84">
        <v>0</v>
      </c>
    </row>
    <row r="454" spans="1:11">
      <c r="A454" s="82" t="s">
        <v>379</v>
      </c>
      <c r="B454" s="117">
        <v>8893</v>
      </c>
      <c r="C454" s="117">
        <v>11910</v>
      </c>
      <c r="D454" s="117">
        <v>7764</v>
      </c>
      <c r="E454" s="117">
        <v>7896</v>
      </c>
      <c r="F454" s="84"/>
      <c r="G454" s="82" t="s">
        <v>379</v>
      </c>
      <c r="H454" s="84">
        <v>0</v>
      </c>
      <c r="I454" s="84">
        <v>0</v>
      </c>
      <c r="J454" s="84">
        <v>0</v>
      </c>
      <c r="K454" s="84">
        <v>0</v>
      </c>
    </row>
    <row r="455" spans="1:11">
      <c r="A455" s="82" t="s">
        <v>380</v>
      </c>
      <c r="B455" s="117">
        <v>9316</v>
      </c>
      <c r="C455" s="117">
        <v>12798</v>
      </c>
      <c r="D455" s="117">
        <v>7762</v>
      </c>
      <c r="E455" s="117">
        <v>8070.0000000000009</v>
      </c>
      <c r="F455" s="84"/>
      <c r="G455" s="82" t="s">
        <v>380</v>
      </c>
      <c r="H455" s="84">
        <v>0</v>
      </c>
      <c r="I455" s="84">
        <v>0</v>
      </c>
      <c r="J455" s="84">
        <v>0</v>
      </c>
      <c r="K455" s="84">
        <v>0</v>
      </c>
    </row>
    <row r="456" spans="1:11">
      <c r="A456" s="82" t="s">
        <v>381</v>
      </c>
      <c r="B456" s="117">
        <v>9752</v>
      </c>
      <c r="C456" s="117">
        <v>13554</v>
      </c>
      <c r="D456" s="117">
        <v>7802</v>
      </c>
      <c r="E456" s="117">
        <v>8134</v>
      </c>
      <c r="F456" s="84"/>
      <c r="G456" s="82" t="s">
        <v>381</v>
      </c>
      <c r="H456" s="84">
        <v>0</v>
      </c>
      <c r="I456" s="84">
        <v>0</v>
      </c>
      <c r="J456" s="84">
        <v>0</v>
      </c>
      <c r="K456" s="84">
        <v>0</v>
      </c>
    </row>
    <row r="457" spans="1:11">
      <c r="A457" s="82" t="s">
        <v>382</v>
      </c>
      <c r="B457" s="117">
        <v>10313.000000000002</v>
      </c>
      <c r="C457" s="117">
        <v>14302</v>
      </c>
      <c r="D457" s="117">
        <v>7823</v>
      </c>
      <c r="E457" s="117">
        <v>8078.9999999999991</v>
      </c>
      <c r="F457" s="84"/>
      <c r="G457" s="82" t="s">
        <v>382</v>
      </c>
      <c r="H457" s="84">
        <v>0</v>
      </c>
      <c r="I457" s="84">
        <v>0</v>
      </c>
      <c r="J457" s="84">
        <v>0</v>
      </c>
      <c r="K457" s="84">
        <v>0</v>
      </c>
    </row>
    <row r="458" spans="1:11">
      <c r="A458" s="82" t="s">
        <v>383</v>
      </c>
      <c r="B458" s="117">
        <v>10885</v>
      </c>
      <c r="C458" s="117">
        <v>14945</v>
      </c>
      <c r="D458" s="117">
        <v>7925</v>
      </c>
      <c r="E458" s="117">
        <v>7956</v>
      </c>
      <c r="F458" s="84"/>
      <c r="G458" s="82" t="s">
        <v>383</v>
      </c>
      <c r="H458" s="84">
        <v>0</v>
      </c>
      <c r="I458" s="84">
        <v>0</v>
      </c>
      <c r="J458" s="84">
        <v>0</v>
      </c>
      <c r="K458" s="84">
        <v>0</v>
      </c>
    </row>
    <row r="459" spans="1:11">
      <c r="A459" s="82" t="s">
        <v>384</v>
      </c>
      <c r="B459" s="117">
        <v>11393</v>
      </c>
      <c r="C459" s="117">
        <v>15350</v>
      </c>
      <c r="D459" s="117">
        <v>8035</v>
      </c>
      <c r="E459" s="117">
        <v>7868.0000000000009</v>
      </c>
      <c r="F459" s="84"/>
      <c r="G459" s="82" t="s">
        <v>384</v>
      </c>
      <c r="H459" s="84">
        <v>0</v>
      </c>
      <c r="I459" s="84">
        <v>0</v>
      </c>
      <c r="J459" s="84">
        <v>0</v>
      </c>
      <c r="K459" s="84">
        <v>0</v>
      </c>
    </row>
    <row r="460" spans="1:11">
      <c r="A460" s="82" t="s">
        <v>385</v>
      </c>
      <c r="B460" s="117">
        <v>11795</v>
      </c>
      <c r="C460" s="117">
        <v>15585</v>
      </c>
      <c r="D460" s="117">
        <v>8074</v>
      </c>
      <c r="E460" s="117">
        <v>7863</v>
      </c>
      <c r="F460" s="84"/>
      <c r="G460" s="82" t="s">
        <v>385</v>
      </c>
      <c r="H460" s="84">
        <v>0</v>
      </c>
      <c r="I460" s="84">
        <v>0</v>
      </c>
      <c r="J460" s="84">
        <v>0</v>
      </c>
      <c r="K460" s="84">
        <v>0</v>
      </c>
    </row>
    <row r="461" spans="1:11">
      <c r="A461" s="82" t="s">
        <v>386</v>
      </c>
      <c r="B461" s="117">
        <v>11877</v>
      </c>
      <c r="C461" s="117">
        <v>15502</v>
      </c>
      <c r="D461" s="117">
        <v>8115</v>
      </c>
      <c r="E461" s="117">
        <v>7855</v>
      </c>
      <c r="F461" s="84"/>
      <c r="G461" s="82" t="s">
        <v>386</v>
      </c>
      <c r="H461" s="84">
        <v>0</v>
      </c>
      <c r="I461" s="84">
        <v>0</v>
      </c>
      <c r="J461" s="84">
        <v>0</v>
      </c>
      <c r="K461" s="84">
        <v>0</v>
      </c>
    </row>
    <row r="462" spans="1:11">
      <c r="A462" s="82" t="s">
        <v>387</v>
      </c>
      <c r="B462" s="117">
        <v>11570</v>
      </c>
      <c r="C462" s="117">
        <v>15092.000000000002</v>
      </c>
      <c r="D462" s="117">
        <v>8063</v>
      </c>
      <c r="E462" s="117">
        <v>8061</v>
      </c>
      <c r="F462" s="84"/>
      <c r="G462" s="82" t="s">
        <v>387</v>
      </c>
      <c r="H462" s="84">
        <v>0</v>
      </c>
      <c r="I462" s="84">
        <v>0</v>
      </c>
      <c r="J462" s="84">
        <v>0</v>
      </c>
      <c r="K462" s="84">
        <v>0</v>
      </c>
    </row>
    <row r="463" spans="1:11">
      <c r="A463" s="82" t="s">
        <v>388</v>
      </c>
      <c r="B463" s="117">
        <v>10854</v>
      </c>
      <c r="C463" s="117">
        <v>14390</v>
      </c>
      <c r="D463" s="117">
        <v>8410</v>
      </c>
      <c r="E463" s="117">
        <v>8695</v>
      </c>
      <c r="F463" s="84"/>
      <c r="G463" s="82" t="s">
        <v>388</v>
      </c>
      <c r="H463" s="84">
        <v>0</v>
      </c>
      <c r="I463" s="84">
        <v>0</v>
      </c>
      <c r="J463" s="84">
        <v>0</v>
      </c>
      <c r="K463" s="84">
        <v>0</v>
      </c>
    </row>
    <row r="464" spans="1:11">
      <c r="A464" s="82" t="s">
        <v>389</v>
      </c>
      <c r="B464" s="117">
        <v>10580</v>
      </c>
      <c r="C464" s="117">
        <v>13816</v>
      </c>
      <c r="D464" s="117">
        <v>8152</v>
      </c>
      <c r="E464" s="117">
        <v>8619</v>
      </c>
      <c r="F464" s="84"/>
      <c r="G464" s="82" t="s">
        <v>389</v>
      </c>
      <c r="H464" s="84">
        <v>0</v>
      </c>
      <c r="I464" s="84">
        <v>0</v>
      </c>
      <c r="J464" s="84">
        <v>0</v>
      </c>
      <c r="K464" s="84">
        <v>0</v>
      </c>
    </row>
    <row r="465" spans="1:11">
      <c r="A465" s="82" t="s">
        <v>390</v>
      </c>
      <c r="B465" s="117">
        <v>10114</v>
      </c>
      <c r="C465" s="117">
        <v>13484</v>
      </c>
      <c r="D465" s="117">
        <v>7916</v>
      </c>
      <c r="E465" s="117">
        <v>8439</v>
      </c>
      <c r="F465" s="84"/>
      <c r="G465" s="82" t="s">
        <v>390</v>
      </c>
      <c r="H465" s="84">
        <v>0</v>
      </c>
      <c r="I465" s="84">
        <v>0</v>
      </c>
      <c r="J465" s="84">
        <v>0</v>
      </c>
      <c r="K465" s="84">
        <v>0</v>
      </c>
    </row>
    <row r="466" spans="1:11">
      <c r="A466" s="82" t="s">
        <v>391</v>
      </c>
      <c r="B466" s="117">
        <v>9349</v>
      </c>
      <c r="C466" s="117">
        <v>12572.000000000002</v>
      </c>
      <c r="D466" s="117">
        <v>7547</v>
      </c>
      <c r="E466" s="117">
        <v>8189</v>
      </c>
      <c r="F466" s="84"/>
      <c r="G466" s="82" t="s">
        <v>391</v>
      </c>
      <c r="H466" s="84">
        <v>0</v>
      </c>
      <c r="I466" s="84">
        <v>0</v>
      </c>
      <c r="J466" s="84">
        <v>0</v>
      </c>
      <c r="K466" s="84">
        <v>0</v>
      </c>
    </row>
    <row r="467" spans="1:11">
      <c r="A467" s="82" t="s">
        <v>392</v>
      </c>
      <c r="B467" s="117">
        <v>8388</v>
      </c>
      <c r="C467" s="117">
        <v>11498</v>
      </c>
      <c r="D467" s="117">
        <v>7080</v>
      </c>
      <c r="E467" s="117">
        <v>7814</v>
      </c>
      <c r="F467" s="84"/>
      <c r="G467" s="82" t="s">
        <v>392</v>
      </c>
      <c r="H467" s="84">
        <v>0</v>
      </c>
      <c r="I467" s="84">
        <v>0</v>
      </c>
      <c r="J467" s="84">
        <v>0</v>
      </c>
      <c r="K467" s="84">
        <v>0</v>
      </c>
    </row>
    <row r="468" spans="1:11">
      <c r="A468" s="115" t="s">
        <v>393</v>
      </c>
      <c r="B468" s="117">
        <v>7442</v>
      </c>
      <c r="C468" s="117">
        <v>10774</v>
      </c>
      <c r="D468" s="117">
        <v>6613</v>
      </c>
      <c r="E468" s="117">
        <v>7259</v>
      </c>
      <c r="F468" s="84"/>
      <c r="G468" s="115" t="s">
        <v>393</v>
      </c>
      <c r="H468" s="84">
        <v>0</v>
      </c>
      <c r="I468" s="84">
        <v>0</v>
      </c>
      <c r="J468" s="84">
        <v>0</v>
      </c>
      <c r="K468" s="84">
        <v>0</v>
      </c>
    </row>
    <row r="469" spans="1:11">
      <c r="A469" s="82" t="s">
        <v>394</v>
      </c>
      <c r="B469" s="117">
        <v>6815</v>
      </c>
      <c r="C469" s="117">
        <v>9961</v>
      </c>
      <c r="D469" s="117">
        <v>6264</v>
      </c>
      <c r="E469" s="117">
        <v>6782</v>
      </c>
      <c r="F469" s="84"/>
      <c r="G469" s="82" t="s">
        <v>394</v>
      </c>
      <c r="H469" s="84">
        <v>0</v>
      </c>
      <c r="I469" s="84">
        <v>0</v>
      </c>
      <c r="J469" s="84">
        <v>0</v>
      </c>
      <c r="K469" s="84">
        <v>0</v>
      </c>
    </row>
    <row r="470" spans="1:11">
      <c r="A470" s="82" t="s">
        <v>395</v>
      </c>
      <c r="B470" s="117">
        <v>6440</v>
      </c>
      <c r="C470" s="117">
        <v>9413</v>
      </c>
      <c r="D470" s="117">
        <v>6008</v>
      </c>
      <c r="E470" s="117">
        <v>6412</v>
      </c>
      <c r="F470" s="84"/>
      <c r="G470" s="82" t="s">
        <v>395</v>
      </c>
      <c r="H470" s="84">
        <v>0</v>
      </c>
      <c r="I470" s="84">
        <v>0</v>
      </c>
      <c r="J470" s="84">
        <v>0</v>
      </c>
      <c r="K470" s="84">
        <v>0</v>
      </c>
    </row>
    <row r="471" spans="1:11">
      <c r="A471" s="82" t="s">
        <v>396</v>
      </c>
      <c r="B471" s="117">
        <v>6173.9999999999991</v>
      </c>
      <c r="C471" s="117">
        <v>9039</v>
      </c>
      <c r="D471" s="117">
        <v>5860.9999999999991</v>
      </c>
      <c r="E471" s="117">
        <v>6183</v>
      </c>
      <c r="F471" s="84"/>
      <c r="G471" s="82" t="s">
        <v>396</v>
      </c>
      <c r="H471" s="84">
        <v>0</v>
      </c>
      <c r="I471" s="84">
        <v>0</v>
      </c>
      <c r="J471" s="84">
        <v>0</v>
      </c>
      <c r="K471" s="84">
        <v>0</v>
      </c>
    </row>
    <row r="472" spans="1:11">
      <c r="A472" s="82" t="s">
        <v>397</v>
      </c>
      <c r="B472" s="117">
        <v>6054.0000000000009</v>
      </c>
      <c r="C472" s="117">
        <v>8797</v>
      </c>
      <c r="D472" s="117">
        <v>5828</v>
      </c>
      <c r="E472" s="117">
        <v>6042.9999999999991</v>
      </c>
      <c r="F472" s="84"/>
      <c r="G472" s="82" t="s">
        <v>397</v>
      </c>
      <c r="H472" s="84">
        <v>0</v>
      </c>
      <c r="I472" s="84">
        <v>0</v>
      </c>
      <c r="J472" s="84">
        <v>0</v>
      </c>
      <c r="K472" s="84">
        <v>0</v>
      </c>
    </row>
    <row r="473" spans="1:11">
      <c r="A473" s="82" t="s">
        <v>398</v>
      </c>
      <c r="B473" s="117">
        <v>6088</v>
      </c>
      <c r="C473" s="117">
        <v>8649</v>
      </c>
      <c r="D473" s="117">
        <v>5897</v>
      </c>
      <c r="E473" s="117">
        <v>6025</v>
      </c>
      <c r="F473" s="84"/>
      <c r="G473" s="82" t="s">
        <v>398</v>
      </c>
      <c r="H473" s="84">
        <v>0</v>
      </c>
      <c r="I473" s="84">
        <v>0</v>
      </c>
      <c r="J473" s="84">
        <v>0</v>
      </c>
      <c r="K473" s="84">
        <v>0</v>
      </c>
    </row>
    <row r="474" spans="1:11">
      <c r="A474" s="82" t="s">
        <v>399</v>
      </c>
      <c r="B474" s="117">
        <v>6290</v>
      </c>
      <c r="C474" s="117">
        <v>8571</v>
      </c>
      <c r="D474" s="117">
        <v>6151</v>
      </c>
      <c r="E474" s="117">
        <v>6150</v>
      </c>
      <c r="F474" s="84"/>
      <c r="G474" s="82" t="s">
        <v>399</v>
      </c>
      <c r="H474" s="84">
        <v>0</v>
      </c>
      <c r="I474" s="84">
        <v>0</v>
      </c>
      <c r="J474" s="84">
        <v>0</v>
      </c>
      <c r="K474" s="84">
        <v>0</v>
      </c>
    </row>
    <row r="475" spans="1:11">
      <c r="A475" s="82" t="s">
        <v>400</v>
      </c>
      <c r="B475" s="117">
        <v>6443</v>
      </c>
      <c r="C475" s="117">
        <v>8671</v>
      </c>
      <c r="D475" s="117">
        <v>6546.9999999999991</v>
      </c>
      <c r="E475" s="117">
        <v>6415</v>
      </c>
      <c r="F475" s="84"/>
      <c r="G475" s="82" t="s">
        <v>400</v>
      </c>
      <c r="H475" s="84">
        <v>0</v>
      </c>
      <c r="I475" s="84">
        <v>0</v>
      </c>
      <c r="J475" s="84">
        <v>0</v>
      </c>
      <c r="K475" s="84">
        <v>0</v>
      </c>
    </row>
    <row r="476" spans="1:11">
      <c r="A476" s="82" t="s">
        <v>401</v>
      </c>
      <c r="B476" s="117">
        <v>7055</v>
      </c>
      <c r="C476" s="117">
        <v>9437</v>
      </c>
      <c r="D476" s="117">
        <v>6858.9999999999991</v>
      </c>
      <c r="E476" s="117">
        <v>6675</v>
      </c>
      <c r="F476" s="84"/>
      <c r="G476" s="82" t="s">
        <v>401</v>
      </c>
      <c r="H476" s="84">
        <v>0</v>
      </c>
      <c r="I476" s="84">
        <v>0</v>
      </c>
      <c r="J476" s="84">
        <v>0</v>
      </c>
      <c r="K476" s="84">
        <v>0</v>
      </c>
    </row>
    <row r="477" spans="1:11">
      <c r="A477" s="82" t="s">
        <v>402</v>
      </c>
      <c r="B477" s="117">
        <v>7665.9999999999991</v>
      </c>
      <c r="C477" s="117">
        <v>10394.000000000002</v>
      </c>
      <c r="D477" s="117">
        <v>7185</v>
      </c>
      <c r="E477" s="117">
        <v>7049</v>
      </c>
      <c r="F477" s="84"/>
      <c r="G477" s="82" t="s">
        <v>402</v>
      </c>
      <c r="H477" s="84">
        <v>0</v>
      </c>
      <c r="I477" s="84">
        <v>0</v>
      </c>
      <c r="J477" s="84">
        <v>0</v>
      </c>
      <c r="K477" s="84">
        <v>0</v>
      </c>
    </row>
    <row r="478" spans="1:11">
      <c r="A478" s="82" t="s">
        <v>403</v>
      </c>
      <c r="B478" s="117">
        <v>8232</v>
      </c>
      <c r="C478" s="117">
        <v>11328</v>
      </c>
      <c r="D478" s="117">
        <v>7337</v>
      </c>
      <c r="E478" s="117">
        <v>7635</v>
      </c>
      <c r="F478" s="84"/>
      <c r="G478" s="82" t="s">
        <v>403</v>
      </c>
      <c r="H478" s="84">
        <v>0</v>
      </c>
      <c r="I478" s="84">
        <v>0</v>
      </c>
      <c r="J478" s="84">
        <v>0</v>
      </c>
      <c r="K478" s="84">
        <v>0</v>
      </c>
    </row>
    <row r="479" spans="1:11">
      <c r="A479" s="82" t="s">
        <v>404</v>
      </c>
      <c r="B479" s="117">
        <v>8753</v>
      </c>
      <c r="C479" s="117">
        <v>12186.999999999998</v>
      </c>
      <c r="D479" s="117">
        <v>7420</v>
      </c>
      <c r="E479" s="117">
        <v>8112</v>
      </c>
      <c r="F479" s="84"/>
      <c r="G479" s="82" t="s">
        <v>404</v>
      </c>
      <c r="H479" s="84">
        <v>0</v>
      </c>
      <c r="I479" s="84">
        <v>0</v>
      </c>
      <c r="J479" s="84">
        <v>0</v>
      </c>
      <c r="K479" s="84">
        <v>0</v>
      </c>
    </row>
    <row r="480" spans="1:11">
      <c r="A480" s="82" t="s">
        <v>405</v>
      </c>
      <c r="B480" s="117">
        <v>9184</v>
      </c>
      <c r="C480" s="117">
        <v>12978</v>
      </c>
      <c r="D480" s="117">
        <v>7443.9999999999991</v>
      </c>
      <c r="E480" s="117">
        <v>8431</v>
      </c>
      <c r="F480" s="84"/>
      <c r="G480" s="82" t="s">
        <v>405</v>
      </c>
      <c r="H480" s="84">
        <v>0</v>
      </c>
      <c r="I480" s="84">
        <v>0</v>
      </c>
      <c r="J480" s="84">
        <v>0</v>
      </c>
      <c r="K480" s="84">
        <v>0</v>
      </c>
    </row>
    <row r="481" spans="1:11">
      <c r="A481" s="82" t="s">
        <v>406</v>
      </c>
      <c r="B481" s="117">
        <v>9648</v>
      </c>
      <c r="C481" s="117">
        <v>13634</v>
      </c>
      <c r="D481" s="117">
        <v>7491</v>
      </c>
      <c r="E481" s="117">
        <v>8612</v>
      </c>
      <c r="F481" s="84"/>
      <c r="G481" s="82" t="s">
        <v>406</v>
      </c>
      <c r="H481" s="84">
        <v>0</v>
      </c>
      <c r="I481" s="84">
        <v>0</v>
      </c>
      <c r="J481" s="84">
        <v>0</v>
      </c>
      <c r="K481" s="84">
        <v>0</v>
      </c>
    </row>
    <row r="482" spans="1:11">
      <c r="A482" s="82" t="s">
        <v>407</v>
      </c>
      <c r="B482" s="117">
        <v>10144</v>
      </c>
      <c r="C482" s="117">
        <v>14146</v>
      </c>
      <c r="D482" s="117">
        <v>7550</v>
      </c>
      <c r="E482" s="117">
        <v>8674</v>
      </c>
      <c r="F482" s="84"/>
      <c r="G482" s="82" t="s">
        <v>407</v>
      </c>
      <c r="H482" s="84">
        <v>0</v>
      </c>
      <c r="I482" s="84">
        <v>0</v>
      </c>
      <c r="J482" s="84">
        <v>0</v>
      </c>
      <c r="K482" s="84">
        <v>0</v>
      </c>
    </row>
    <row r="483" spans="1:11">
      <c r="A483" s="82" t="s">
        <v>408</v>
      </c>
      <c r="B483" s="117">
        <v>10693</v>
      </c>
      <c r="C483" s="117">
        <v>14567.000000000002</v>
      </c>
      <c r="D483" s="117">
        <v>7681</v>
      </c>
      <c r="E483" s="117">
        <v>8678</v>
      </c>
      <c r="F483" s="84"/>
      <c r="G483" s="82" t="s">
        <v>408</v>
      </c>
      <c r="H483" s="84">
        <v>0</v>
      </c>
      <c r="I483" s="84">
        <v>0</v>
      </c>
      <c r="J483" s="84">
        <v>0</v>
      </c>
      <c r="K483" s="84">
        <v>0</v>
      </c>
    </row>
    <row r="484" spans="1:11">
      <c r="A484" s="82" t="s">
        <v>409</v>
      </c>
      <c r="B484" s="117">
        <v>11116</v>
      </c>
      <c r="C484" s="117">
        <v>14803</v>
      </c>
      <c r="D484" s="117">
        <v>7786.9999999999991</v>
      </c>
      <c r="E484" s="117">
        <v>8711</v>
      </c>
      <c r="F484" s="84"/>
      <c r="G484" s="82" t="s">
        <v>409</v>
      </c>
      <c r="H484" s="84">
        <v>0</v>
      </c>
      <c r="I484" s="84">
        <v>0</v>
      </c>
      <c r="J484" s="84">
        <v>0</v>
      </c>
      <c r="K484" s="84">
        <v>0</v>
      </c>
    </row>
    <row r="485" spans="1:11">
      <c r="A485" s="82" t="s">
        <v>410</v>
      </c>
      <c r="B485" s="117">
        <v>11237</v>
      </c>
      <c r="C485" s="117">
        <v>14850.000000000002</v>
      </c>
      <c r="D485" s="117">
        <v>7833</v>
      </c>
      <c r="E485" s="117">
        <v>8869</v>
      </c>
      <c r="F485" s="84"/>
      <c r="G485" s="82" t="s">
        <v>410</v>
      </c>
      <c r="H485" s="84">
        <v>0</v>
      </c>
      <c r="I485" s="84">
        <v>0</v>
      </c>
      <c r="J485" s="84">
        <v>0</v>
      </c>
      <c r="K485" s="84">
        <v>0</v>
      </c>
    </row>
    <row r="486" spans="1:11">
      <c r="A486" s="82" t="s">
        <v>411</v>
      </c>
      <c r="B486" s="117">
        <v>11051</v>
      </c>
      <c r="C486" s="117">
        <v>14535</v>
      </c>
      <c r="D486" s="117">
        <v>7877.9999999999991</v>
      </c>
      <c r="E486" s="117">
        <v>9356</v>
      </c>
      <c r="F486" s="84"/>
      <c r="G486" s="82" t="s">
        <v>411</v>
      </c>
      <c r="H486" s="84">
        <v>0</v>
      </c>
      <c r="I486" s="84">
        <v>0</v>
      </c>
      <c r="J486" s="84">
        <v>0</v>
      </c>
      <c r="K486" s="84">
        <v>0</v>
      </c>
    </row>
    <row r="487" spans="1:11">
      <c r="A487" s="82" t="s">
        <v>412</v>
      </c>
      <c r="B487" s="117">
        <v>10528</v>
      </c>
      <c r="C487" s="117">
        <v>13953</v>
      </c>
      <c r="D487" s="117">
        <v>8311</v>
      </c>
      <c r="E487" s="117">
        <v>9903</v>
      </c>
      <c r="F487" s="84"/>
      <c r="G487" s="82" t="s">
        <v>412</v>
      </c>
      <c r="H487" s="84">
        <v>0</v>
      </c>
      <c r="I487" s="84">
        <v>0</v>
      </c>
      <c r="J487" s="84">
        <v>0</v>
      </c>
      <c r="K487" s="84">
        <v>0</v>
      </c>
    </row>
    <row r="488" spans="1:11">
      <c r="A488" s="82" t="s">
        <v>413</v>
      </c>
      <c r="B488" s="117">
        <v>10351</v>
      </c>
      <c r="C488" s="117">
        <v>13398.000000000002</v>
      </c>
      <c r="D488" s="117">
        <v>8103</v>
      </c>
      <c r="E488" s="117">
        <v>9896</v>
      </c>
      <c r="F488" s="84"/>
      <c r="G488" s="82" t="s">
        <v>413</v>
      </c>
      <c r="H488" s="84">
        <v>0</v>
      </c>
      <c r="I488" s="84">
        <v>0</v>
      </c>
      <c r="J488" s="84">
        <v>0</v>
      </c>
      <c r="K488" s="84">
        <v>0</v>
      </c>
    </row>
    <row r="489" spans="1:11">
      <c r="A489" s="82" t="s">
        <v>414</v>
      </c>
      <c r="B489" s="117">
        <v>9973</v>
      </c>
      <c r="C489" s="117">
        <v>13147</v>
      </c>
      <c r="D489" s="117">
        <v>7812</v>
      </c>
      <c r="E489" s="117">
        <v>9758</v>
      </c>
      <c r="F489" s="84"/>
      <c r="G489" s="82" t="s">
        <v>414</v>
      </c>
      <c r="H489" s="84">
        <v>0</v>
      </c>
      <c r="I489" s="84">
        <v>0</v>
      </c>
      <c r="J489" s="84">
        <v>0</v>
      </c>
      <c r="K489" s="84">
        <v>0</v>
      </c>
    </row>
    <row r="490" spans="1:11">
      <c r="A490" s="82" t="s">
        <v>415</v>
      </c>
      <c r="B490" s="117">
        <v>9265</v>
      </c>
      <c r="C490" s="117">
        <v>12291</v>
      </c>
      <c r="D490" s="117">
        <v>7449</v>
      </c>
      <c r="E490" s="117">
        <v>9558</v>
      </c>
      <c r="F490" s="84"/>
      <c r="G490" s="82" t="s">
        <v>415</v>
      </c>
      <c r="H490" s="84">
        <v>0</v>
      </c>
      <c r="I490" s="84">
        <v>0</v>
      </c>
      <c r="J490" s="84">
        <v>0</v>
      </c>
      <c r="K490" s="84">
        <v>0</v>
      </c>
    </row>
    <row r="491" spans="1:11">
      <c r="A491" s="82" t="s">
        <v>416</v>
      </c>
      <c r="B491" s="117">
        <v>8363</v>
      </c>
      <c r="C491" s="117">
        <v>11261.000000000002</v>
      </c>
      <c r="D491" s="117">
        <v>7013</v>
      </c>
      <c r="E491" s="117">
        <v>9187</v>
      </c>
      <c r="F491" s="84"/>
      <c r="G491" s="82" t="s">
        <v>416</v>
      </c>
      <c r="H491" s="84">
        <v>0</v>
      </c>
      <c r="I491" s="84">
        <v>0</v>
      </c>
      <c r="J491" s="84">
        <v>0</v>
      </c>
      <c r="K491" s="84">
        <v>0</v>
      </c>
    </row>
    <row r="492" spans="1:11">
      <c r="A492" s="115" t="s">
        <v>417</v>
      </c>
      <c r="B492" s="117">
        <v>7467</v>
      </c>
      <c r="C492" s="117">
        <v>10278</v>
      </c>
      <c r="D492" s="117">
        <v>6505</v>
      </c>
      <c r="E492" s="117">
        <v>8773</v>
      </c>
      <c r="F492" s="84"/>
      <c r="G492" s="115" t="s">
        <v>417</v>
      </c>
      <c r="H492" s="84">
        <v>0</v>
      </c>
      <c r="I492" s="84">
        <v>0</v>
      </c>
      <c r="J492" s="84">
        <v>0</v>
      </c>
      <c r="K492" s="84">
        <v>0</v>
      </c>
    </row>
    <row r="493" spans="1:11">
      <c r="A493" s="82" t="s">
        <v>418</v>
      </c>
      <c r="B493" s="117">
        <v>6909</v>
      </c>
      <c r="C493" s="117">
        <v>9486</v>
      </c>
      <c r="D493" s="117">
        <v>6082</v>
      </c>
      <c r="E493" s="117">
        <v>8437</v>
      </c>
      <c r="F493" s="84"/>
      <c r="G493" s="82" t="s">
        <v>418</v>
      </c>
      <c r="H493" s="84">
        <v>0</v>
      </c>
      <c r="I493" s="84">
        <v>0</v>
      </c>
      <c r="J493" s="84">
        <v>0</v>
      </c>
      <c r="K493" s="84">
        <v>0</v>
      </c>
    </row>
    <row r="494" spans="1:11">
      <c r="A494" s="82" t="s">
        <v>419</v>
      </c>
      <c r="B494" s="117">
        <v>6514</v>
      </c>
      <c r="C494" s="117">
        <v>8870</v>
      </c>
      <c r="D494" s="117">
        <v>5747</v>
      </c>
      <c r="E494" s="117">
        <v>8220</v>
      </c>
      <c r="F494" s="84"/>
      <c r="G494" s="82" t="s">
        <v>419</v>
      </c>
      <c r="H494" s="84">
        <v>0</v>
      </c>
      <c r="I494" s="84">
        <v>0</v>
      </c>
      <c r="J494" s="84">
        <v>0</v>
      </c>
      <c r="K494" s="84">
        <v>0</v>
      </c>
    </row>
    <row r="495" spans="1:11">
      <c r="A495" s="82" t="s">
        <v>420</v>
      </c>
      <c r="B495" s="117">
        <v>6251</v>
      </c>
      <c r="C495" s="117">
        <v>8443</v>
      </c>
      <c r="D495" s="117">
        <v>5649.9999999999991</v>
      </c>
      <c r="E495" s="117">
        <v>8143</v>
      </c>
      <c r="F495" s="84"/>
      <c r="G495" s="82" t="s">
        <v>420</v>
      </c>
      <c r="H495" s="84">
        <v>0</v>
      </c>
      <c r="I495" s="84">
        <v>0</v>
      </c>
      <c r="J495" s="84">
        <v>0</v>
      </c>
      <c r="K495" s="84">
        <v>0</v>
      </c>
    </row>
    <row r="496" spans="1:11">
      <c r="A496" s="82" t="s">
        <v>421</v>
      </c>
      <c r="B496" s="117">
        <v>6082</v>
      </c>
      <c r="C496" s="117">
        <v>8155</v>
      </c>
      <c r="D496" s="117">
        <v>5555</v>
      </c>
      <c r="E496" s="117">
        <v>8163</v>
      </c>
      <c r="F496" s="84"/>
      <c r="G496" s="82" t="s">
        <v>421</v>
      </c>
      <c r="H496" s="84">
        <v>0</v>
      </c>
      <c r="I496" s="84">
        <v>0</v>
      </c>
      <c r="J496" s="84">
        <v>0</v>
      </c>
      <c r="K496" s="84">
        <v>0</v>
      </c>
    </row>
    <row r="497" spans="1:11">
      <c r="A497" s="82" t="s">
        <v>422</v>
      </c>
      <c r="B497" s="117">
        <v>6082</v>
      </c>
      <c r="C497" s="117">
        <v>8062</v>
      </c>
      <c r="D497" s="117">
        <v>5585</v>
      </c>
      <c r="E497" s="117">
        <v>8378</v>
      </c>
      <c r="F497" s="84"/>
      <c r="G497" s="82" t="s">
        <v>422</v>
      </c>
      <c r="H497" s="84">
        <v>0</v>
      </c>
      <c r="I497" s="84">
        <v>0</v>
      </c>
      <c r="J497" s="84">
        <v>0</v>
      </c>
      <c r="K497" s="84">
        <v>0</v>
      </c>
    </row>
    <row r="498" spans="1:11">
      <c r="A498" s="82" t="s">
        <v>423</v>
      </c>
      <c r="B498" s="117">
        <v>6198</v>
      </c>
      <c r="C498" s="117">
        <v>8010</v>
      </c>
      <c r="D498" s="117">
        <v>5735</v>
      </c>
      <c r="E498" s="117">
        <v>8737</v>
      </c>
      <c r="F498" s="84"/>
      <c r="G498" s="82" t="s">
        <v>423</v>
      </c>
      <c r="H498" s="84">
        <v>0</v>
      </c>
      <c r="I498" s="84">
        <v>0</v>
      </c>
      <c r="J498" s="84">
        <v>0</v>
      </c>
      <c r="K498" s="84">
        <v>0</v>
      </c>
    </row>
    <row r="499" spans="1:11">
      <c r="A499" s="82" t="s">
        <v>424</v>
      </c>
      <c r="B499" s="117">
        <v>6248</v>
      </c>
      <c r="C499" s="117">
        <v>8122</v>
      </c>
      <c r="D499" s="117">
        <v>5934</v>
      </c>
      <c r="E499" s="117">
        <v>9174</v>
      </c>
      <c r="F499" s="84"/>
      <c r="G499" s="82" t="s">
        <v>424</v>
      </c>
      <c r="H499" s="84">
        <v>0</v>
      </c>
      <c r="I499" s="84">
        <v>0</v>
      </c>
      <c r="J499" s="84">
        <v>0</v>
      </c>
      <c r="K499" s="84">
        <v>0</v>
      </c>
    </row>
    <row r="500" spans="1:11">
      <c r="A500" s="82" t="s">
        <v>425</v>
      </c>
      <c r="B500" s="117">
        <v>6812</v>
      </c>
      <c r="C500" s="117">
        <v>8817</v>
      </c>
      <c r="D500" s="117">
        <v>6146</v>
      </c>
      <c r="E500" s="117">
        <v>9593</v>
      </c>
      <c r="F500" s="84"/>
      <c r="G500" s="82" t="s">
        <v>425</v>
      </c>
      <c r="H500" s="84">
        <v>0</v>
      </c>
      <c r="I500" s="84">
        <v>0</v>
      </c>
      <c r="J500" s="84">
        <v>0</v>
      </c>
      <c r="K500" s="84">
        <v>0</v>
      </c>
    </row>
    <row r="501" spans="1:11">
      <c r="A501" s="82" t="s">
        <v>426</v>
      </c>
      <c r="B501" s="117">
        <v>7420</v>
      </c>
      <c r="C501" s="117">
        <v>9755</v>
      </c>
      <c r="D501" s="117">
        <v>6584</v>
      </c>
      <c r="E501" s="117">
        <v>10127</v>
      </c>
      <c r="F501" s="84"/>
      <c r="G501" s="82" t="s">
        <v>426</v>
      </c>
      <c r="H501" s="84">
        <v>0</v>
      </c>
      <c r="I501" s="84">
        <v>0</v>
      </c>
      <c r="J501" s="84">
        <v>0</v>
      </c>
      <c r="K501" s="84">
        <v>0</v>
      </c>
    </row>
    <row r="502" spans="1:11">
      <c r="A502" s="82" t="s">
        <v>427</v>
      </c>
      <c r="B502" s="117">
        <v>8026</v>
      </c>
      <c r="C502" s="117">
        <v>10740</v>
      </c>
      <c r="D502" s="117">
        <v>6850.0000000000009</v>
      </c>
      <c r="E502" s="117">
        <v>10641</v>
      </c>
      <c r="F502" s="84"/>
      <c r="G502" s="82" t="s">
        <v>427</v>
      </c>
      <c r="H502" s="84">
        <v>0</v>
      </c>
      <c r="I502" s="84">
        <v>0</v>
      </c>
      <c r="J502" s="84">
        <v>0</v>
      </c>
      <c r="K502" s="84">
        <v>0</v>
      </c>
    </row>
    <row r="503" spans="1:11">
      <c r="A503" s="82" t="s">
        <v>428</v>
      </c>
      <c r="B503" s="117">
        <v>8617</v>
      </c>
      <c r="C503" s="117">
        <v>11617</v>
      </c>
      <c r="D503" s="117">
        <v>7068</v>
      </c>
      <c r="E503" s="117">
        <v>10854</v>
      </c>
      <c r="F503" s="84"/>
      <c r="G503" s="82" t="s">
        <v>428</v>
      </c>
      <c r="H503" s="84">
        <v>0</v>
      </c>
      <c r="I503" s="84">
        <v>0</v>
      </c>
      <c r="J503" s="84">
        <v>0</v>
      </c>
      <c r="K503" s="84">
        <v>0</v>
      </c>
    </row>
    <row r="504" spans="1:11">
      <c r="A504" s="82" t="s">
        <v>429</v>
      </c>
      <c r="B504" s="117">
        <v>9164</v>
      </c>
      <c r="C504" s="117">
        <v>12387.999999999998</v>
      </c>
      <c r="D504" s="117">
        <v>7294.0000000000009</v>
      </c>
      <c r="E504" s="117">
        <v>10800</v>
      </c>
      <c r="F504" s="84"/>
      <c r="G504" s="82" t="s">
        <v>429</v>
      </c>
      <c r="H504" s="84">
        <v>0</v>
      </c>
      <c r="I504" s="84">
        <v>0</v>
      </c>
      <c r="J504" s="84">
        <v>0</v>
      </c>
      <c r="K504" s="84">
        <v>0</v>
      </c>
    </row>
    <row r="505" spans="1:11">
      <c r="A505" s="82" t="s">
        <v>430</v>
      </c>
      <c r="B505" s="117">
        <v>9704</v>
      </c>
      <c r="C505" s="117">
        <v>13042</v>
      </c>
      <c r="D505" s="117">
        <v>7551</v>
      </c>
      <c r="E505" s="117">
        <v>10603</v>
      </c>
      <c r="F505" s="84"/>
      <c r="G505" s="82" t="s">
        <v>430</v>
      </c>
      <c r="H505" s="84">
        <v>0</v>
      </c>
      <c r="I505" s="84">
        <v>0</v>
      </c>
      <c r="J505" s="84">
        <v>0</v>
      </c>
      <c r="K505" s="84">
        <v>0</v>
      </c>
    </row>
    <row r="506" spans="1:11">
      <c r="A506" s="82" t="s">
        <v>431</v>
      </c>
      <c r="B506" s="117">
        <v>10139</v>
      </c>
      <c r="C506" s="117">
        <v>13611</v>
      </c>
      <c r="D506" s="117">
        <v>7803</v>
      </c>
      <c r="E506" s="117">
        <v>10335</v>
      </c>
      <c r="F506" s="84"/>
      <c r="G506" s="82" t="s">
        <v>431</v>
      </c>
      <c r="H506" s="84">
        <v>0</v>
      </c>
      <c r="I506" s="84">
        <v>0</v>
      </c>
      <c r="J506" s="84">
        <v>0</v>
      </c>
      <c r="K506" s="84">
        <v>0</v>
      </c>
    </row>
    <row r="507" spans="1:11">
      <c r="A507" s="82" t="s">
        <v>432</v>
      </c>
      <c r="B507" s="117">
        <v>10484</v>
      </c>
      <c r="C507" s="117">
        <v>14064.000000000002</v>
      </c>
      <c r="D507" s="117">
        <v>8028</v>
      </c>
      <c r="E507" s="117">
        <v>10003</v>
      </c>
      <c r="F507" s="84"/>
      <c r="G507" s="82" t="s">
        <v>432</v>
      </c>
      <c r="H507" s="84">
        <v>0</v>
      </c>
      <c r="I507" s="84">
        <v>0</v>
      </c>
      <c r="J507" s="84">
        <v>0</v>
      </c>
      <c r="K507" s="84">
        <v>0</v>
      </c>
    </row>
    <row r="508" spans="1:11">
      <c r="A508" s="82" t="s">
        <v>433</v>
      </c>
      <c r="B508" s="117">
        <v>10657.000000000002</v>
      </c>
      <c r="C508" s="117">
        <v>14379</v>
      </c>
      <c r="D508" s="117">
        <v>8179.9999999999991</v>
      </c>
      <c r="E508" s="117">
        <v>9695</v>
      </c>
      <c r="F508" s="84"/>
      <c r="G508" s="82" t="s">
        <v>433</v>
      </c>
      <c r="H508" s="84">
        <v>0</v>
      </c>
      <c r="I508" s="84">
        <v>0</v>
      </c>
      <c r="J508" s="84">
        <v>0</v>
      </c>
      <c r="K508" s="84">
        <v>0</v>
      </c>
    </row>
    <row r="509" spans="1:11">
      <c r="A509" s="82" t="s">
        <v>434</v>
      </c>
      <c r="B509" s="117">
        <v>10746</v>
      </c>
      <c r="C509" s="117">
        <v>14441</v>
      </c>
      <c r="D509" s="117">
        <v>8207</v>
      </c>
      <c r="E509" s="117">
        <v>9513</v>
      </c>
      <c r="F509" s="84"/>
      <c r="G509" s="82" t="s">
        <v>434</v>
      </c>
      <c r="H509" s="84">
        <v>0</v>
      </c>
      <c r="I509" s="84">
        <v>0</v>
      </c>
      <c r="J509" s="84">
        <v>0</v>
      </c>
      <c r="K509" s="84">
        <v>0</v>
      </c>
    </row>
    <row r="510" spans="1:11">
      <c r="A510" s="82" t="s">
        <v>435</v>
      </c>
      <c r="B510" s="117">
        <v>10538</v>
      </c>
      <c r="C510" s="117">
        <v>14266</v>
      </c>
      <c r="D510" s="117">
        <v>8390</v>
      </c>
      <c r="E510" s="117">
        <v>9904</v>
      </c>
      <c r="F510" s="84"/>
      <c r="G510" s="82" t="s">
        <v>435</v>
      </c>
      <c r="H510" s="84">
        <v>0</v>
      </c>
      <c r="I510" s="84">
        <v>0</v>
      </c>
      <c r="J510" s="84">
        <v>0</v>
      </c>
      <c r="K510" s="84">
        <v>0</v>
      </c>
    </row>
    <row r="511" spans="1:11">
      <c r="A511" s="82" t="s">
        <v>436</v>
      </c>
      <c r="B511" s="117">
        <v>10119</v>
      </c>
      <c r="C511" s="117">
        <v>13810</v>
      </c>
      <c r="D511" s="117">
        <v>8948</v>
      </c>
      <c r="E511" s="117">
        <v>10912</v>
      </c>
      <c r="F511" s="84"/>
      <c r="G511" s="82" t="s">
        <v>436</v>
      </c>
      <c r="H511" s="84">
        <v>0</v>
      </c>
      <c r="I511" s="84">
        <v>0</v>
      </c>
      <c r="J511" s="84">
        <v>0</v>
      </c>
      <c r="K511" s="84">
        <v>0</v>
      </c>
    </row>
    <row r="512" spans="1:11">
      <c r="A512" s="82" t="s">
        <v>437</v>
      </c>
      <c r="B512" s="117">
        <v>10273.000000000002</v>
      </c>
      <c r="C512" s="117">
        <v>13373</v>
      </c>
      <c r="D512" s="117">
        <v>8731</v>
      </c>
      <c r="E512" s="117">
        <v>11177.999999999998</v>
      </c>
      <c r="F512" s="84"/>
      <c r="G512" s="82" t="s">
        <v>437</v>
      </c>
      <c r="H512" s="84">
        <v>0</v>
      </c>
      <c r="I512" s="84">
        <v>0</v>
      </c>
      <c r="J512" s="84">
        <v>0</v>
      </c>
      <c r="K512" s="84">
        <v>0</v>
      </c>
    </row>
    <row r="513" spans="1:11">
      <c r="A513" s="82" t="s">
        <v>438</v>
      </c>
      <c r="B513" s="117">
        <v>10051.000000000002</v>
      </c>
      <c r="C513" s="117">
        <v>13145</v>
      </c>
      <c r="D513" s="117">
        <v>8397</v>
      </c>
      <c r="E513" s="117">
        <v>11254</v>
      </c>
      <c r="F513" s="84"/>
      <c r="G513" s="82" t="s">
        <v>438</v>
      </c>
      <c r="H513" s="84">
        <v>0</v>
      </c>
      <c r="I513" s="84">
        <v>0</v>
      </c>
      <c r="J513" s="84">
        <v>0</v>
      </c>
      <c r="K513" s="84">
        <v>0</v>
      </c>
    </row>
    <row r="514" spans="1:11">
      <c r="A514" s="82" t="s">
        <v>439</v>
      </c>
      <c r="B514" s="117">
        <v>9198</v>
      </c>
      <c r="C514" s="117">
        <v>12242</v>
      </c>
      <c r="D514" s="117">
        <v>7947</v>
      </c>
      <c r="E514" s="117">
        <v>11196</v>
      </c>
      <c r="F514" s="84"/>
      <c r="G514" s="82" t="s">
        <v>439</v>
      </c>
      <c r="H514" s="84">
        <v>0</v>
      </c>
      <c r="I514" s="84">
        <v>0</v>
      </c>
      <c r="J514" s="84">
        <v>0</v>
      </c>
      <c r="K514" s="84">
        <v>0</v>
      </c>
    </row>
    <row r="515" spans="1:11">
      <c r="A515" s="82" t="s">
        <v>440</v>
      </c>
      <c r="B515" s="117">
        <v>8148</v>
      </c>
      <c r="C515" s="117">
        <v>11115</v>
      </c>
      <c r="D515" s="117">
        <v>7262</v>
      </c>
      <c r="E515" s="117">
        <v>10858.000000000002</v>
      </c>
      <c r="F515" s="84"/>
      <c r="G515" s="82" t="s">
        <v>440</v>
      </c>
      <c r="H515" s="84">
        <v>0</v>
      </c>
      <c r="I515" s="84">
        <v>0</v>
      </c>
      <c r="J515" s="84">
        <v>0</v>
      </c>
      <c r="K515" s="84">
        <v>0</v>
      </c>
    </row>
  </sheetData>
  <mergeCells count="6">
    <mergeCell ref="M174:Q174"/>
    <mergeCell ref="A2:E2"/>
    <mergeCell ref="A346:E346"/>
    <mergeCell ref="G346:K346"/>
    <mergeCell ref="A174:E174"/>
    <mergeCell ref="G174:K17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0"/>
  <sheetViews>
    <sheetView topLeftCell="M29" zoomScale="90" zoomScaleNormal="90" workbookViewId="0">
      <selection activeCell="AB64" sqref="AB64"/>
    </sheetView>
  </sheetViews>
  <sheetFormatPr defaultColWidth="9.109375" defaultRowHeight="14.4"/>
  <cols>
    <col min="1" max="3" width="0" style="84" hidden="1" customWidth="1"/>
    <col min="4" max="4" width="9.88671875" style="84" hidden="1" customWidth="1"/>
    <col min="5" max="7" width="0" style="84" hidden="1" customWidth="1"/>
    <col min="8" max="8" width="10.44140625" style="84" hidden="1" customWidth="1"/>
    <col min="9" max="9" width="11.33203125" style="84" hidden="1" customWidth="1"/>
    <col min="10" max="12" width="0" style="84" hidden="1" customWidth="1"/>
    <col min="13" max="16384" width="9.109375" style="84"/>
  </cols>
  <sheetData>
    <row r="1" spans="1:34" hidden="1">
      <c r="B1" s="84" t="s">
        <v>260</v>
      </c>
    </row>
    <row r="2" spans="1:34" hidden="1">
      <c r="A2" s="84" t="s">
        <v>70</v>
      </c>
      <c r="B2" s="84" t="s">
        <v>84</v>
      </c>
      <c r="C2" s="84" t="s">
        <v>71</v>
      </c>
      <c r="D2" s="87" t="s">
        <v>8</v>
      </c>
      <c r="E2" s="87" t="s">
        <v>9</v>
      </c>
      <c r="F2" s="87" t="s">
        <v>10</v>
      </c>
      <c r="G2" s="87" t="s">
        <v>11</v>
      </c>
      <c r="H2" s="87" t="s">
        <v>12</v>
      </c>
      <c r="I2" s="87" t="s">
        <v>69</v>
      </c>
      <c r="N2" s="143" t="s">
        <v>69</v>
      </c>
      <c r="O2" s="143"/>
      <c r="P2" s="143"/>
      <c r="Q2" s="143"/>
      <c r="R2" s="143"/>
      <c r="X2" s="118"/>
    </row>
    <row r="3" spans="1:34" hidden="1">
      <c r="A3" s="142" t="s">
        <v>72</v>
      </c>
      <c r="B3" s="142" t="s">
        <v>85</v>
      </c>
      <c r="C3" s="5">
        <v>4.1666666666666699E-2</v>
      </c>
      <c r="D3" s="84">
        <v>13580.932607930599</v>
      </c>
      <c r="E3" s="84">
        <v>2833.58967640115</v>
      </c>
      <c r="F3" s="84">
        <v>8512.6639346625907</v>
      </c>
      <c r="G3" s="84">
        <v>7733.2714771099099</v>
      </c>
      <c r="H3" s="84">
        <v>0</v>
      </c>
      <c r="I3" s="84">
        <f>SUM(D3:H3)</f>
        <v>32660.457696104251</v>
      </c>
      <c r="M3" s="5"/>
      <c r="O3" s="84" t="s">
        <v>86</v>
      </c>
      <c r="P3" s="84" t="s">
        <v>87</v>
      </c>
      <c r="Q3" s="84" t="s">
        <v>88</v>
      </c>
      <c r="R3" s="84" t="s">
        <v>85</v>
      </c>
    </row>
    <row r="4" spans="1:34" hidden="1">
      <c r="A4" s="142"/>
      <c r="B4" s="142"/>
      <c r="C4" s="5">
        <v>8.3333333333333301E-2</v>
      </c>
      <c r="D4" s="84">
        <v>13362.3110869306</v>
      </c>
      <c r="E4" s="84">
        <v>2817.58967640115</v>
      </c>
      <c r="F4" s="84">
        <v>8321.6639346625907</v>
      </c>
      <c r="G4" s="84">
        <v>7541.1832541099102</v>
      </c>
      <c r="H4" s="84">
        <v>0</v>
      </c>
      <c r="I4" s="84">
        <f t="shared" ref="I4:I67" si="0">SUM(D4:H4)</f>
        <v>32042.747952104251</v>
      </c>
      <c r="M4" s="5"/>
      <c r="N4" s="82" t="s">
        <v>101</v>
      </c>
      <c r="O4" s="84">
        <v>28762.455666438731</v>
      </c>
      <c r="P4" s="84">
        <v>39269.384432833598</v>
      </c>
      <c r="Q4" s="84">
        <v>28630.323372032857</v>
      </c>
      <c r="R4" s="84">
        <v>32660.457696104251</v>
      </c>
      <c r="AD4" s="117"/>
      <c r="AE4" s="117"/>
      <c r="AF4" s="117"/>
      <c r="AG4" s="117"/>
      <c r="AH4" s="117"/>
    </row>
    <row r="5" spans="1:34" hidden="1">
      <c r="A5" s="142"/>
      <c r="B5" s="142"/>
      <c r="C5" s="5">
        <v>0.125</v>
      </c>
      <c r="D5" s="84">
        <v>13246.4000699306</v>
      </c>
      <c r="E5" s="84">
        <v>2814.58967640115</v>
      </c>
      <c r="F5" s="84">
        <v>8248.6639346625907</v>
      </c>
      <c r="G5" s="84">
        <v>7446.5133051099101</v>
      </c>
      <c r="H5" s="84">
        <v>0</v>
      </c>
      <c r="I5" s="84">
        <f t="shared" si="0"/>
        <v>31756.166986104254</v>
      </c>
      <c r="M5" s="5"/>
      <c r="N5" s="82" t="s">
        <v>102</v>
      </c>
      <c r="O5" s="84">
        <v>27953.808089460963</v>
      </c>
      <c r="P5" s="84">
        <v>37605.768852628797</v>
      </c>
      <c r="Q5" s="84">
        <v>27920.88327712542</v>
      </c>
      <c r="R5" s="84">
        <v>32042.747952104251</v>
      </c>
      <c r="AD5" s="117"/>
      <c r="AE5" s="117"/>
      <c r="AF5" s="117"/>
      <c r="AG5" s="117"/>
      <c r="AH5" s="117"/>
    </row>
    <row r="6" spans="1:34" hidden="1">
      <c r="A6" s="142"/>
      <c r="B6" s="142"/>
      <c r="C6" s="5">
        <v>0.16666666666666699</v>
      </c>
      <c r="D6" s="84">
        <v>13208.4493789306</v>
      </c>
      <c r="E6" s="84">
        <v>2826.58967640115</v>
      </c>
      <c r="F6" s="84">
        <v>8269.6639346625907</v>
      </c>
      <c r="G6" s="84">
        <v>7458.6252391099097</v>
      </c>
      <c r="H6" s="84">
        <v>0</v>
      </c>
      <c r="I6" s="84">
        <f t="shared" si="0"/>
        <v>31763.328229104249</v>
      </c>
      <c r="M6" s="5"/>
      <c r="N6" s="82" t="s">
        <v>103</v>
      </c>
      <c r="O6" s="84">
        <v>27163.514679241409</v>
      </c>
      <c r="P6" s="84">
        <v>36357.617295441793</v>
      </c>
      <c r="Q6" s="84">
        <v>27607.77380102166</v>
      </c>
      <c r="R6" s="84">
        <v>31756.166986104254</v>
      </c>
      <c r="AD6" s="117"/>
      <c r="AE6" s="117"/>
      <c r="AF6" s="117"/>
      <c r="AG6" s="117"/>
      <c r="AH6" s="117"/>
    </row>
    <row r="7" spans="1:34" hidden="1">
      <c r="A7" s="142"/>
      <c r="B7" s="142"/>
      <c r="C7" s="5">
        <v>0.20833333333333301</v>
      </c>
      <c r="D7" s="84">
        <v>13494.550241930599</v>
      </c>
      <c r="E7" s="84">
        <v>2844.58967640115</v>
      </c>
      <c r="F7" s="84">
        <v>8435.6639346625907</v>
      </c>
      <c r="G7" s="84">
        <v>7619.0880131099102</v>
      </c>
      <c r="H7" s="84">
        <v>0</v>
      </c>
      <c r="I7" s="84">
        <f t="shared" si="0"/>
        <v>32393.891866104252</v>
      </c>
      <c r="M7" s="5"/>
      <c r="N7" s="82" t="s">
        <v>104</v>
      </c>
      <c r="O7" s="84">
        <v>26319.845843731349</v>
      </c>
      <c r="P7" s="84">
        <v>35806.158814367096</v>
      </c>
      <c r="Q7" s="84">
        <v>27938.979574350262</v>
      </c>
      <c r="R7" s="84">
        <v>31763.328229104249</v>
      </c>
      <c r="AD7" s="117"/>
      <c r="AE7" s="117"/>
      <c r="AF7" s="117"/>
      <c r="AG7" s="117"/>
      <c r="AH7" s="117"/>
    </row>
    <row r="8" spans="1:34" hidden="1">
      <c r="A8" s="142"/>
      <c r="B8" s="142"/>
      <c r="C8" s="5">
        <v>0.25</v>
      </c>
      <c r="D8" s="84">
        <v>14525.1330369306</v>
      </c>
      <c r="E8" s="84">
        <v>2945.58967640115</v>
      </c>
      <c r="F8" s="84">
        <v>9012.6639346625907</v>
      </c>
      <c r="G8" s="84">
        <v>8254.6973661099091</v>
      </c>
      <c r="H8" s="84">
        <v>0</v>
      </c>
      <c r="I8" s="84">
        <f t="shared" si="0"/>
        <v>34738.08401410425</v>
      </c>
      <c r="M8" s="5"/>
      <c r="N8" s="82" t="s">
        <v>105</v>
      </c>
      <c r="O8" s="84">
        <v>27327.1733548415</v>
      </c>
      <c r="P8" s="84">
        <v>36133.728418244289</v>
      </c>
      <c r="Q8" s="84">
        <v>29552.325465231581</v>
      </c>
      <c r="R8" s="84">
        <v>32393.891866104252</v>
      </c>
      <c r="AD8" s="117"/>
      <c r="AE8" s="117"/>
      <c r="AF8" s="117"/>
      <c r="AG8" s="117"/>
      <c r="AH8" s="117"/>
    </row>
    <row r="9" spans="1:34" hidden="1">
      <c r="A9" s="142"/>
      <c r="B9" s="142"/>
      <c r="C9" s="5">
        <v>0.29166666666666702</v>
      </c>
      <c r="D9" s="84">
        <v>16197.4840139306</v>
      </c>
      <c r="E9" s="84">
        <v>3167.58967640115</v>
      </c>
      <c r="F9" s="84">
        <v>9890.6639346625907</v>
      </c>
      <c r="G9" s="84">
        <v>9174.1433951099098</v>
      </c>
      <c r="H9" s="84">
        <v>0</v>
      </c>
      <c r="I9" s="84">
        <f t="shared" si="0"/>
        <v>38429.881020104251</v>
      </c>
      <c r="M9" s="5"/>
      <c r="N9" s="82" t="s">
        <v>106</v>
      </c>
      <c r="O9" s="84">
        <v>29810.630262799859</v>
      </c>
      <c r="P9" s="84">
        <v>36686.237038395302</v>
      </c>
      <c r="Q9" s="84">
        <v>32596.190720436021</v>
      </c>
      <c r="R9" s="84">
        <v>34738.08401410425</v>
      </c>
      <c r="AD9" s="117"/>
      <c r="AE9" s="117"/>
      <c r="AF9" s="117"/>
      <c r="AG9" s="117"/>
      <c r="AH9" s="117"/>
    </row>
    <row r="10" spans="1:34" hidden="1">
      <c r="A10" s="142"/>
      <c r="B10" s="142"/>
      <c r="C10" s="5">
        <v>0.33333333333333298</v>
      </c>
      <c r="D10" s="84">
        <v>16859.806124930601</v>
      </c>
      <c r="E10" s="84">
        <v>3258.58967640115</v>
      </c>
      <c r="F10" s="84">
        <v>10054.6639346626</v>
      </c>
      <c r="G10" s="84">
        <v>9476.6226651099205</v>
      </c>
      <c r="H10" s="84">
        <v>0</v>
      </c>
      <c r="I10" s="84">
        <f t="shared" si="0"/>
        <v>39649.68240110427</v>
      </c>
      <c r="M10" s="5"/>
      <c r="N10" s="82" t="s">
        <v>107</v>
      </c>
      <c r="O10" s="84">
        <v>31738.446827408428</v>
      </c>
      <c r="P10" s="84">
        <v>37341.55690635799</v>
      </c>
      <c r="Q10" s="84">
        <v>34097.152492956578</v>
      </c>
      <c r="R10" s="84">
        <v>38429.881020104251</v>
      </c>
      <c r="AD10" s="117"/>
      <c r="AE10" s="117"/>
      <c r="AF10" s="117"/>
      <c r="AG10" s="117"/>
      <c r="AH10" s="117"/>
    </row>
    <row r="11" spans="1:34" hidden="1">
      <c r="A11" s="142"/>
      <c r="B11" s="142"/>
      <c r="C11" s="5">
        <v>0.375</v>
      </c>
      <c r="D11" s="84">
        <v>16265.0888599306</v>
      </c>
      <c r="E11" s="84">
        <v>3208.58967640115</v>
      </c>
      <c r="F11" s="84">
        <v>9932.6639346625907</v>
      </c>
      <c r="G11" s="84">
        <v>9294.2310461099205</v>
      </c>
      <c r="H11" s="84">
        <v>0</v>
      </c>
      <c r="I11" s="84">
        <f t="shared" si="0"/>
        <v>38700.573517104262</v>
      </c>
      <c r="M11" s="5"/>
      <c r="N11" s="82" t="s">
        <v>108</v>
      </c>
      <c r="O11" s="84">
        <v>32424.226796554271</v>
      </c>
      <c r="P11" s="84">
        <v>39720.1709036131</v>
      </c>
      <c r="Q11" s="84">
        <v>34138.465201826417</v>
      </c>
      <c r="R11" s="84">
        <v>39649.68240110427</v>
      </c>
      <c r="AD11" s="117"/>
      <c r="AE11" s="117"/>
      <c r="AF11" s="117"/>
      <c r="AG11" s="117"/>
      <c r="AH11" s="117"/>
    </row>
    <row r="12" spans="1:34" hidden="1">
      <c r="A12" s="142"/>
      <c r="B12" s="142"/>
      <c r="C12" s="5">
        <v>0.41666666666666702</v>
      </c>
      <c r="D12" s="84">
        <v>16028.992833930601</v>
      </c>
      <c r="E12" s="84">
        <v>3158.58967640115</v>
      </c>
      <c r="F12" s="84">
        <v>10127.6639346626</v>
      </c>
      <c r="G12" s="84">
        <v>9208.9849531099098</v>
      </c>
      <c r="H12" s="84">
        <v>0</v>
      </c>
      <c r="I12" s="84">
        <f t="shared" si="0"/>
        <v>38524.231398104261</v>
      </c>
      <c r="M12" s="5"/>
      <c r="N12" s="82" t="s">
        <v>109</v>
      </c>
      <c r="O12" s="84">
        <v>33459.208104238322</v>
      </c>
      <c r="P12" s="84">
        <v>43040.057821236478</v>
      </c>
      <c r="Q12" s="84">
        <v>35234.772028370295</v>
      </c>
      <c r="R12" s="84">
        <v>38700.573517104262</v>
      </c>
      <c r="AD12" s="117"/>
      <c r="AE12" s="117"/>
      <c r="AF12" s="117"/>
      <c r="AG12" s="117"/>
      <c r="AH12" s="117"/>
    </row>
    <row r="13" spans="1:34" hidden="1">
      <c r="A13" s="142"/>
      <c r="B13" s="142"/>
      <c r="C13" s="5">
        <v>0.45833333333333298</v>
      </c>
      <c r="D13" s="84">
        <v>15773.3557969306</v>
      </c>
      <c r="E13" s="84">
        <v>3113.58967640115</v>
      </c>
      <c r="F13" s="84">
        <v>10249.6639346626</v>
      </c>
      <c r="G13" s="84">
        <v>9051.2888401099099</v>
      </c>
      <c r="H13" s="84">
        <v>0</v>
      </c>
      <c r="I13" s="84">
        <f t="shared" si="0"/>
        <v>38187.898248104262</v>
      </c>
      <c r="M13" s="5"/>
      <c r="N13" s="82" t="s">
        <v>110</v>
      </c>
      <c r="O13" s="84">
        <v>34470.83182135161</v>
      </c>
      <c r="P13" s="84">
        <v>46534.137071710385</v>
      </c>
      <c r="Q13" s="84">
        <v>36579.852044923056</v>
      </c>
      <c r="R13" s="84">
        <v>38524.231398104261</v>
      </c>
      <c r="AD13" s="117"/>
      <c r="AE13" s="117"/>
      <c r="AF13" s="117"/>
      <c r="AG13" s="117"/>
      <c r="AH13" s="117"/>
    </row>
    <row r="14" spans="1:34" hidden="1">
      <c r="A14" s="142"/>
      <c r="B14" s="142"/>
      <c r="C14" s="5">
        <v>0.5</v>
      </c>
      <c r="D14" s="84">
        <v>15533.986285930599</v>
      </c>
      <c r="E14" s="84">
        <v>3039.58967640115</v>
      </c>
      <c r="F14" s="84">
        <v>10232.6639346626</v>
      </c>
      <c r="G14" s="84">
        <v>8859.3422531099095</v>
      </c>
      <c r="H14" s="84">
        <v>0</v>
      </c>
      <c r="I14" s="84">
        <f t="shared" si="0"/>
        <v>37665.582150104259</v>
      </c>
      <c r="M14" s="5"/>
      <c r="N14" s="82" t="s">
        <v>111</v>
      </c>
      <c r="O14" s="84">
        <v>35327.442822380268</v>
      </c>
      <c r="P14" s="84">
        <v>49649.869289430484</v>
      </c>
      <c r="Q14" s="84">
        <v>37777.3432580433</v>
      </c>
      <c r="R14" s="84">
        <v>38187.898248104262</v>
      </c>
      <c r="AD14" s="117"/>
      <c r="AE14" s="117"/>
      <c r="AF14" s="117"/>
      <c r="AG14" s="117"/>
      <c r="AH14" s="117"/>
    </row>
    <row r="15" spans="1:34" hidden="1">
      <c r="A15" s="142"/>
      <c r="B15" s="142"/>
      <c r="C15" s="5">
        <v>0.54166666666666696</v>
      </c>
      <c r="D15" s="84">
        <v>15237.4425389306</v>
      </c>
      <c r="E15" s="84">
        <v>2966.58967640115</v>
      </c>
      <c r="F15" s="84">
        <v>10215.6639346626</v>
      </c>
      <c r="G15" s="84">
        <v>8659.9709671099099</v>
      </c>
      <c r="H15" s="84">
        <v>0</v>
      </c>
      <c r="I15" s="84">
        <f t="shared" si="0"/>
        <v>37079.667117104262</v>
      </c>
      <c r="M15" s="5"/>
      <c r="N15" s="82" t="s">
        <v>112</v>
      </c>
      <c r="O15" s="84">
        <v>36141.936302664762</v>
      </c>
      <c r="P15" s="84">
        <v>52471.053190323684</v>
      </c>
      <c r="Q15" s="84">
        <v>38619.790794600456</v>
      </c>
      <c r="R15" s="84">
        <v>37665.582150104259</v>
      </c>
      <c r="AD15" s="117"/>
      <c r="AE15" s="117"/>
      <c r="AF15" s="117"/>
      <c r="AG15" s="117"/>
      <c r="AH15" s="117"/>
    </row>
    <row r="16" spans="1:34" hidden="1">
      <c r="A16" s="142"/>
      <c r="B16" s="142"/>
      <c r="C16" s="5">
        <v>0.58333333333333304</v>
      </c>
      <c r="D16" s="84">
        <v>14951.7201949306</v>
      </c>
      <c r="E16" s="84">
        <v>2934.58967640115</v>
      </c>
      <c r="F16" s="84">
        <v>10253.6639346626</v>
      </c>
      <c r="G16" s="84">
        <v>8438.0303811099093</v>
      </c>
      <c r="H16" s="84">
        <v>0</v>
      </c>
      <c r="I16" s="84">
        <f t="shared" si="0"/>
        <v>36578.004187104256</v>
      </c>
      <c r="M16" s="5"/>
      <c r="N16" s="82" t="s">
        <v>113</v>
      </c>
      <c r="O16" s="84">
        <v>36980.688326131829</v>
      </c>
      <c r="P16" s="84">
        <v>54935.79061622428</v>
      </c>
      <c r="Q16" s="84">
        <v>39701.467671659651</v>
      </c>
      <c r="R16" s="84">
        <v>37079.667117104262</v>
      </c>
      <c r="AD16" s="117"/>
      <c r="AE16" s="117"/>
      <c r="AF16" s="117"/>
      <c r="AG16" s="117"/>
      <c r="AH16" s="117"/>
    </row>
    <row r="17" spans="1:44" hidden="1">
      <c r="A17" s="142"/>
      <c r="B17" s="142"/>
      <c r="C17" s="5">
        <v>0.625</v>
      </c>
      <c r="D17" s="84">
        <v>14548.098350930601</v>
      </c>
      <c r="E17" s="84">
        <v>2874.58967640115</v>
      </c>
      <c r="F17" s="84">
        <v>10284.6639346626</v>
      </c>
      <c r="G17" s="84">
        <v>8371.3118921099103</v>
      </c>
      <c r="H17" s="84">
        <v>0</v>
      </c>
      <c r="I17" s="84">
        <f t="shared" si="0"/>
        <v>36078.663854104263</v>
      </c>
      <c r="M17" s="5"/>
      <c r="N17" s="82" t="s">
        <v>114</v>
      </c>
      <c r="O17" s="84">
        <v>37843.268843765647</v>
      </c>
      <c r="P17" s="84">
        <v>56775.177656699976</v>
      </c>
      <c r="Q17" s="84">
        <v>40737.17237199653</v>
      </c>
      <c r="R17" s="84">
        <v>36578.004187104256</v>
      </c>
      <c r="AD17" s="117"/>
      <c r="AE17" s="117"/>
      <c r="AF17" s="117"/>
      <c r="AG17" s="117"/>
      <c r="AH17" s="117"/>
    </row>
    <row r="18" spans="1:44" hidden="1">
      <c r="A18" s="142"/>
      <c r="B18" s="142"/>
      <c r="C18" s="5">
        <v>0.66666666666666696</v>
      </c>
      <c r="D18" s="84">
        <v>14241.0936159306</v>
      </c>
      <c r="E18" s="84">
        <v>2860.58967640115</v>
      </c>
      <c r="F18" s="84">
        <v>10291.6639346626</v>
      </c>
      <c r="G18" s="84">
        <v>8278.0839521099097</v>
      </c>
      <c r="H18" s="84">
        <v>0</v>
      </c>
      <c r="I18" s="84">
        <f t="shared" si="0"/>
        <v>35671.431179104256</v>
      </c>
      <c r="M18" s="5"/>
      <c r="N18" s="82" t="s">
        <v>115</v>
      </c>
      <c r="O18" s="84">
        <v>38630.440060138797</v>
      </c>
      <c r="P18" s="84">
        <v>57994.693824255985</v>
      </c>
      <c r="Q18" s="84">
        <v>41669.191419011826</v>
      </c>
      <c r="R18" s="84">
        <v>36078.663854104263</v>
      </c>
      <c r="AD18" s="117"/>
      <c r="AE18" s="117"/>
      <c r="AF18" s="117"/>
      <c r="AG18" s="117"/>
      <c r="AH18" s="117"/>
    </row>
    <row r="19" spans="1:44" hidden="1">
      <c r="A19" s="142"/>
      <c r="B19" s="142"/>
      <c r="C19" s="5">
        <v>0.70833333333333304</v>
      </c>
      <c r="D19" s="84">
        <v>14156.063581930601</v>
      </c>
      <c r="E19" s="84">
        <v>2886.58967640115</v>
      </c>
      <c r="F19" s="84">
        <v>10271.6639346626</v>
      </c>
      <c r="G19" s="84">
        <v>8418.0855251099092</v>
      </c>
      <c r="H19" s="84">
        <v>0</v>
      </c>
      <c r="I19" s="84">
        <f t="shared" si="0"/>
        <v>35732.402718104262</v>
      </c>
      <c r="M19" s="5"/>
      <c r="N19" s="82" t="s">
        <v>116</v>
      </c>
      <c r="O19" s="84">
        <v>39149.241881372538</v>
      </c>
      <c r="P19" s="84">
        <v>58529.416950044681</v>
      </c>
      <c r="Q19" s="84">
        <v>42375.460162760202</v>
      </c>
      <c r="R19" s="84">
        <v>35671.431179104256</v>
      </c>
      <c r="AD19" s="117"/>
      <c r="AE19" s="117"/>
      <c r="AF19" s="117"/>
      <c r="AG19" s="117"/>
      <c r="AH19" s="117"/>
    </row>
    <row r="20" spans="1:44" hidden="1">
      <c r="A20" s="142"/>
      <c r="B20" s="142"/>
      <c r="C20" s="5">
        <v>0.75</v>
      </c>
      <c r="D20" s="84">
        <v>14565.044083930599</v>
      </c>
      <c r="E20" s="84">
        <v>2914.58967640115</v>
      </c>
      <c r="F20" s="84">
        <v>10369.6639346626</v>
      </c>
      <c r="G20" s="84">
        <v>8706.2577641099197</v>
      </c>
      <c r="H20" s="84">
        <v>0</v>
      </c>
      <c r="I20" s="84">
        <f t="shared" si="0"/>
        <v>36555.555459104267</v>
      </c>
      <c r="M20" s="5"/>
      <c r="N20" s="82" t="s">
        <v>117</v>
      </c>
      <c r="O20" s="84">
        <v>39034.234993147176</v>
      </c>
      <c r="P20" s="84">
        <v>58077.486084243268</v>
      </c>
      <c r="Q20" s="84">
        <v>42071.46804647705</v>
      </c>
      <c r="R20" s="84">
        <v>35732.402718104262</v>
      </c>
      <c r="AD20" s="117"/>
      <c r="AE20" s="117"/>
      <c r="AF20" s="117"/>
      <c r="AG20" s="117"/>
      <c r="AH20" s="117"/>
    </row>
    <row r="21" spans="1:44" hidden="1">
      <c r="A21" s="142"/>
      <c r="B21" s="142"/>
      <c r="C21" s="5">
        <v>0.79166666666666696</v>
      </c>
      <c r="D21" s="84">
        <v>15607.9155279306</v>
      </c>
      <c r="E21" s="84">
        <v>3041.58967640115</v>
      </c>
      <c r="F21" s="84">
        <v>10752.6639346626</v>
      </c>
      <c r="G21" s="84">
        <v>9350.2252281099209</v>
      </c>
      <c r="H21" s="84">
        <v>0</v>
      </c>
      <c r="I21" s="84">
        <f t="shared" si="0"/>
        <v>38752.394367104265</v>
      </c>
      <c r="M21" s="5"/>
      <c r="N21" s="82" t="s">
        <v>118</v>
      </c>
      <c r="O21" s="84">
        <v>38443.533429429473</v>
      </c>
      <c r="P21" s="84">
        <v>56610.971088317179</v>
      </c>
      <c r="Q21" s="84">
        <v>41170.991353891106</v>
      </c>
      <c r="R21" s="84">
        <v>36555.555459104267</v>
      </c>
      <c r="AD21" s="117"/>
      <c r="AE21" s="117"/>
      <c r="AF21" s="117"/>
      <c r="AG21" s="117"/>
      <c r="AH21" s="117"/>
    </row>
    <row r="22" spans="1:44" hidden="1">
      <c r="A22" s="142"/>
      <c r="B22" s="142"/>
      <c r="C22" s="5">
        <v>0.83333333333333304</v>
      </c>
      <c r="D22" s="84">
        <v>15691.9737789306</v>
      </c>
      <c r="E22" s="84">
        <v>3073.58967640115</v>
      </c>
      <c r="F22" s="84">
        <v>10693.6639346626</v>
      </c>
      <c r="G22" s="84">
        <v>9402.2521861099103</v>
      </c>
      <c r="H22" s="84">
        <v>0</v>
      </c>
      <c r="I22" s="84">
        <f t="shared" si="0"/>
        <v>38861.479576104262</v>
      </c>
      <c r="M22" s="5"/>
      <c r="N22" s="82" t="s">
        <v>119</v>
      </c>
      <c r="O22" s="84">
        <v>37551.703478153097</v>
      </c>
      <c r="P22" s="84">
        <v>54496.313071070283</v>
      </c>
      <c r="Q22" s="84">
        <v>41838.057992529037</v>
      </c>
      <c r="R22" s="84">
        <v>38752.394367104265</v>
      </c>
      <c r="AD22" s="117"/>
      <c r="AE22" s="117"/>
      <c r="AF22" s="117"/>
      <c r="AG22" s="117"/>
      <c r="AH22" s="117"/>
    </row>
    <row r="23" spans="1:44" hidden="1">
      <c r="A23" s="142"/>
      <c r="B23" s="142"/>
      <c r="C23" s="5">
        <v>0.875</v>
      </c>
      <c r="D23" s="84">
        <v>15577.449839930599</v>
      </c>
      <c r="E23" s="84">
        <v>3053.58967640115</v>
      </c>
      <c r="F23" s="84">
        <v>10450.6639346626</v>
      </c>
      <c r="G23" s="84">
        <v>9313.1132701099104</v>
      </c>
      <c r="H23" s="84">
        <v>0</v>
      </c>
      <c r="I23" s="84">
        <f t="shared" si="0"/>
        <v>38394.81672110426</v>
      </c>
      <c r="M23" s="5"/>
      <c r="N23" s="82" t="s">
        <v>120</v>
      </c>
      <c r="O23" s="84">
        <v>38504.77180433902</v>
      </c>
      <c r="P23" s="84">
        <v>52587.757556876677</v>
      </c>
      <c r="Q23" s="84">
        <v>40973.652843414726</v>
      </c>
      <c r="R23" s="84">
        <v>38861.479576104262</v>
      </c>
      <c r="AD23" s="117"/>
      <c r="AE23" s="117"/>
      <c r="AF23" s="117"/>
      <c r="AG23" s="117"/>
      <c r="AH23" s="117"/>
    </row>
    <row r="24" spans="1:44" hidden="1">
      <c r="A24" s="142"/>
      <c r="B24" s="142"/>
      <c r="C24" s="5">
        <v>0.91666666666666696</v>
      </c>
      <c r="D24" s="84">
        <v>15185.437164930599</v>
      </c>
      <c r="E24" s="84">
        <v>3005.58967640115</v>
      </c>
      <c r="F24" s="84">
        <v>10005.6639346626</v>
      </c>
      <c r="G24" s="84">
        <v>9006.8632471099208</v>
      </c>
      <c r="H24" s="84">
        <v>0</v>
      </c>
      <c r="I24" s="84">
        <f t="shared" si="0"/>
        <v>37203.554023104269</v>
      </c>
      <c r="M24" s="5"/>
      <c r="N24" s="82" t="s">
        <v>121</v>
      </c>
      <c r="O24" s="84">
        <v>37677.040473976944</v>
      </c>
      <c r="P24" s="84">
        <v>51179.172888654481</v>
      </c>
      <c r="Q24" s="84">
        <v>39019.631998730096</v>
      </c>
      <c r="R24" s="84">
        <v>38394.81672110426</v>
      </c>
      <c r="AD24" s="117"/>
      <c r="AE24" s="117"/>
      <c r="AF24" s="117"/>
      <c r="AG24" s="117"/>
      <c r="AH24" s="117"/>
    </row>
    <row r="25" spans="1:44" hidden="1">
      <c r="A25" s="142"/>
      <c r="B25" s="142"/>
      <c r="C25" s="5">
        <v>0.95833333333333304</v>
      </c>
      <c r="D25" s="84">
        <v>14387.418228930601</v>
      </c>
      <c r="E25" s="84">
        <v>2896.58967640115</v>
      </c>
      <c r="F25" s="84">
        <v>9400.6639346625907</v>
      </c>
      <c r="G25" s="84">
        <v>8509.3768741099102</v>
      </c>
      <c r="H25" s="84">
        <v>0</v>
      </c>
      <c r="I25" s="84">
        <f t="shared" si="0"/>
        <v>35194.048714104254</v>
      </c>
      <c r="M25" s="5"/>
      <c r="N25" s="82" t="s">
        <v>122</v>
      </c>
      <c r="O25" s="84">
        <v>35325.883194957358</v>
      </c>
      <c r="P25" s="84">
        <v>48092.915148042885</v>
      </c>
      <c r="Q25" s="84">
        <v>36136.392697961506</v>
      </c>
      <c r="R25" s="84">
        <v>37203.554023104269</v>
      </c>
      <c r="AD25" s="117"/>
      <c r="AE25" s="117"/>
      <c r="AF25" s="117"/>
      <c r="AG25" s="117"/>
      <c r="AH25" s="117"/>
    </row>
    <row r="26" spans="1:44" hidden="1">
      <c r="A26" s="142"/>
      <c r="B26" s="142"/>
      <c r="C26" s="29" t="s">
        <v>124</v>
      </c>
      <c r="D26" s="84">
        <v>13536.6004449306</v>
      </c>
      <c r="E26" s="84">
        <v>2776.58967640115</v>
      </c>
      <c r="F26" s="84">
        <v>8788.6639346625907</v>
      </c>
      <c r="G26" s="84">
        <v>7970.9723021099098</v>
      </c>
      <c r="H26" s="84">
        <v>0</v>
      </c>
      <c r="I26" s="84">
        <f t="shared" si="0"/>
        <v>33072.826358104256</v>
      </c>
      <c r="M26" s="5"/>
      <c r="N26" s="82" t="s">
        <v>123</v>
      </c>
      <c r="O26" s="84">
        <v>32651.112380548639</v>
      </c>
      <c r="P26" s="84">
        <v>44733.74857814228</v>
      </c>
      <c r="Q26" s="84">
        <v>33026.767835321916</v>
      </c>
      <c r="R26" s="84">
        <v>35194.048714104254</v>
      </c>
      <c r="AD26" s="117"/>
      <c r="AE26" s="117"/>
      <c r="AF26" s="117"/>
      <c r="AG26" s="117"/>
      <c r="AH26" s="117"/>
    </row>
    <row r="27" spans="1:44" hidden="1">
      <c r="A27" s="142" t="s">
        <v>73</v>
      </c>
      <c r="B27" s="142"/>
      <c r="C27" s="5">
        <v>1.0416666666666701</v>
      </c>
      <c r="D27" s="84">
        <v>12579.9356418959</v>
      </c>
      <c r="E27" s="84">
        <v>2766.5945013282098</v>
      </c>
      <c r="F27" s="84">
        <v>8829.6639346625907</v>
      </c>
      <c r="G27" s="84">
        <v>7185.9908648538703</v>
      </c>
      <c r="H27" s="84">
        <v>0</v>
      </c>
      <c r="I27" s="84">
        <f t="shared" si="0"/>
        <v>31362.184942740569</v>
      </c>
      <c r="N27" s="82" t="s">
        <v>124</v>
      </c>
      <c r="O27" s="84">
        <v>30081.05264532326</v>
      </c>
      <c r="P27" s="84">
        <v>41611.58477239449</v>
      </c>
      <c r="Q27" s="84">
        <v>30822.471840728205</v>
      </c>
      <c r="R27" s="84">
        <v>33072.826358104256</v>
      </c>
      <c r="AD27" s="117"/>
      <c r="AE27" s="117"/>
      <c r="AF27" s="117"/>
      <c r="AG27" s="117"/>
      <c r="AH27" s="117"/>
    </row>
    <row r="28" spans="1:44" hidden="1">
      <c r="A28" s="142"/>
      <c r="B28" s="142"/>
      <c r="C28" s="5">
        <v>1.0833333333333299</v>
      </c>
      <c r="D28" s="84">
        <v>12387.5430528959</v>
      </c>
      <c r="E28" s="84">
        <v>2730.0774013282098</v>
      </c>
      <c r="F28" s="84">
        <v>8648.6639346625907</v>
      </c>
      <c r="G28" s="84">
        <v>6964.4666468538699</v>
      </c>
      <c r="H28" s="84">
        <v>0</v>
      </c>
      <c r="I28" s="84">
        <f t="shared" si="0"/>
        <v>30730.75103574057</v>
      </c>
    </row>
    <row r="29" spans="1:44">
      <c r="A29" s="142"/>
      <c r="B29" s="142"/>
      <c r="C29" s="5">
        <v>1.125</v>
      </c>
      <c r="D29" s="84">
        <v>12251.4247568959</v>
      </c>
      <c r="E29" s="84">
        <v>2713.64380132821</v>
      </c>
      <c r="F29" s="84">
        <v>8494.6639346625907</v>
      </c>
      <c r="G29" s="84">
        <v>6868.5549718538696</v>
      </c>
      <c r="H29" s="84">
        <v>0</v>
      </c>
      <c r="I29" s="84">
        <f t="shared" si="0"/>
        <v>30328.28746474057</v>
      </c>
    </row>
    <row r="30" spans="1:44">
      <c r="A30" s="142"/>
      <c r="B30" s="142"/>
      <c r="C30" s="5">
        <v>1.1666666666666701</v>
      </c>
      <c r="D30" s="84">
        <v>12223.9580478959</v>
      </c>
      <c r="E30" s="84">
        <v>2719.3517013282099</v>
      </c>
      <c r="F30" s="84">
        <v>8418.6639346625907</v>
      </c>
      <c r="G30" s="84">
        <v>6855.46043585387</v>
      </c>
      <c r="H30" s="84">
        <v>0</v>
      </c>
      <c r="I30" s="84">
        <f t="shared" si="0"/>
        <v>30217.434119740574</v>
      </c>
      <c r="N30" s="143" t="s">
        <v>8</v>
      </c>
      <c r="O30" s="143"/>
      <c r="P30" s="143"/>
      <c r="Q30" s="143"/>
      <c r="R30" s="143"/>
      <c r="T30" s="143" t="s">
        <v>9</v>
      </c>
      <c r="U30" s="143"/>
      <c r="V30" s="143"/>
      <c r="W30" s="143"/>
      <c r="X30" s="143"/>
      <c r="Z30" s="143" t="s">
        <v>10</v>
      </c>
      <c r="AA30" s="143"/>
      <c r="AB30" s="143"/>
      <c r="AC30" s="143"/>
      <c r="AD30" s="143"/>
      <c r="AG30" s="118"/>
    </row>
    <row r="31" spans="1:44">
      <c r="A31" s="142"/>
      <c r="B31" s="142"/>
      <c r="C31" s="5">
        <v>1.2083333333333299</v>
      </c>
      <c r="D31" s="84">
        <v>12499.9776668959</v>
      </c>
      <c r="E31" s="84">
        <v>2760.02040132821</v>
      </c>
      <c r="F31" s="84">
        <v>8519.6639346625907</v>
      </c>
      <c r="G31" s="84">
        <v>7015.6154458538704</v>
      </c>
      <c r="H31" s="84">
        <v>0</v>
      </c>
      <c r="I31" s="84">
        <f t="shared" si="0"/>
        <v>30795.277448740573</v>
      </c>
      <c r="O31" s="84" t="s">
        <v>86</v>
      </c>
      <c r="P31" s="84" t="s">
        <v>87</v>
      </c>
      <c r="Q31" s="84" t="s">
        <v>88</v>
      </c>
      <c r="R31" s="84" t="s">
        <v>85</v>
      </c>
      <c r="U31" s="84" t="s">
        <v>86</v>
      </c>
      <c r="V31" s="84" t="s">
        <v>87</v>
      </c>
      <c r="W31" s="84" t="s">
        <v>88</v>
      </c>
      <c r="X31" s="84" t="s">
        <v>85</v>
      </c>
      <c r="AA31" s="84" t="s">
        <v>86</v>
      </c>
      <c r="AB31" s="84" t="s">
        <v>87</v>
      </c>
      <c r="AC31" s="84" t="s">
        <v>88</v>
      </c>
      <c r="AD31" s="84" t="s">
        <v>85</v>
      </c>
    </row>
    <row r="32" spans="1:44">
      <c r="A32" s="142"/>
      <c r="B32" s="142"/>
      <c r="C32" s="5">
        <v>1.25</v>
      </c>
      <c r="D32" s="84">
        <v>13576.710518895899</v>
      </c>
      <c r="E32" s="84">
        <v>2866.58110132821</v>
      </c>
      <c r="F32" s="84">
        <v>9024.6639346625907</v>
      </c>
      <c r="G32" s="84">
        <v>7622.8965408538697</v>
      </c>
      <c r="H32" s="84">
        <v>0</v>
      </c>
      <c r="I32" s="84">
        <f t="shared" si="0"/>
        <v>33090.852095740571</v>
      </c>
      <c r="N32" s="82" t="s">
        <v>101</v>
      </c>
      <c r="O32" s="117">
        <v>10377</v>
      </c>
      <c r="P32" s="117">
        <v>16233</v>
      </c>
      <c r="Q32" s="117">
        <v>11863</v>
      </c>
      <c r="R32" s="117">
        <v>14662</v>
      </c>
      <c r="T32" s="82" t="s">
        <v>101</v>
      </c>
      <c r="U32" s="117">
        <v>1870.9999999999998</v>
      </c>
      <c r="V32" s="117">
        <v>2480</v>
      </c>
      <c r="W32" s="117">
        <v>2283</v>
      </c>
      <c r="X32" s="117">
        <v>3403</v>
      </c>
      <c r="Z32" s="82" t="s">
        <v>101</v>
      </c>
      <c r="AA32" s="117">
        <v>9730</v>
      </c>
      <c r="AB32" s="117">
        <v>12435</v>
      </c>
      <c r="AC32" s="117">
        <v>8953</v>
      </c>
      <c r="AD32" s="117">
        <v>9788</v>
      </c>
      <c r="AN32" s="117"/>
      <c r="AO32" s="117"/>
      <c r="AP32" s="117"/>
      <c r="AQ32" s="117"/>
      <c r="AR32" s="117"/>
    </row>
    <row r="33" spans="1:44">
      <c r="A33" s="142"/>
      <c r="B33" s="142"/>
      <c r="C33" s="5">
        <v>1.2916666666666701</v>
      </c>
      <c r="D33" s="84">
        <v>15410.1695998959</v>
      </c>
      <c r="E33" s="84">
        <v>3043.0841013282102</v>
      </c>
      <c r="F33" s="84">
        <v>9717.6639346625907</v>
      </c>
      <c r="G33" s="84">
        <v>8736.7255458538693</v>
      </c>
      <c r="H33" s="84">
        <v>0</v>
      </c>
      <c r="I33" s="84">
        <f t="shared" si="0"/>
        <v>36907.643181740576</v>
      </c>
      <c r="N33" s="82" t="s">
        <v>102</v>
      </c>
      <c r="O33" s="117">
        <v>9838</v>
      </c>
      <c r="P33" s="117">
        <v>15068.999999999998</v>
      </c>
      <c r="Q33" s="117">
        <v>11132</v>
      </c>
      <c r="R33" s="117">
        <v>13959</v>
      </c>
      <c r="T33" s="82" t="s">
        <v>102</v>
      </c>
      <c r="U33" s="117">
        <v>1811</v>
      </c>
      <c r="V33" s="117">
        <v>2360</v>
      </c>
      <c r="W33" s="117">
        <v>2163</v>
      </c>
      <c r="X33" s="117">
        <v>3320</v>
      </c>
      <c r="Z33" s="82" t="s">
        <v>102</v>
      </c>
      <c r="AA33" s="117">
        <v>9412</v>
      </c>
      <c r="AB33" s="117">
        <v>11746</v>
      </c>
      <c r="AC33" s="117">
        <v>8464</v>
      </c>
      <c r="AD33" s="117">
        <v>9298</v>
      </c>
      <c r="AN33" s="117"/>
      <c r="AO33" s="117"/>
      <c r="AP33" s="117"/>
      <c r="AQ33" s="117"/>
      <c r="AR33" s="117"/>
    </row>
    <row r="34" spans="1:44">
      <c r="A34" s="142"/>
      <c r="B34" s="142"/>
      <c r="C34" s="5">
        <v>1.3333333333333299</v>
      </c>
      <c r="D34" s="84">
        <v>16027.735067895899</v>
      </c>
      <c r="E34" s="84">
        <v>3142.8208013282101</v>
      </c>
      <c r="F34" s="84">
        <v>9968.6639346625907</v>
      </c>
      <c r="G34" s="84">
        <v>9081.4866798538696</v>
      </c>
      <c r="H34" s="84">
        <v>0</v>
      </c>
      <c r="I34" s="84">
        <f t="shared" si="0"/>
        <v>38220.706483740571</v>
      </c>
      <c r="N34" s="82" t="s">
        <v>103</v>
      </c>
      <c r="O34" s="117">
        <v>9550</v>
      </c>
      <c r="P34" s="117">
        <v>14347</v>
      </c>
      <c r="Q34" s="117">
        <v>10731</v>
      </c>
      <c r="R34" s="117">
        <v>13596.999999999998</v>
      </c>
      <c r="T34" s="82" t="s">
        <v>103</v>
      </c>
      <c r="U34" s="117">
        <v>1794</v>
      </c>
      <c r="V34" s="117">
        <v>2277</v>
      </c>
      <c r="W34" s="117">
        <v>2139</v>
      </c>
      <c r="X34" s="117">
        <v>3267</v>
      </c>
      <c r="Z34" s="82" t="s">
        <v>103</v>
      </c>
      <c r="AA34" s="117">
        <v>9194</v>
      </c>
      <c r="AB34" s="117">
        <v>11242</v>
      </c>
      <c r="AC34" s="117">
        <v>8193</v>
      </c>
      <c r="AD34" s="117">
        <v>9033</v>
      </c>
      <c r="AN34" s="117"/>
      <c r="AO34" s="117"/>
      <c r="AP34" s="117"/>
      <c r="AQ34" s="117"/>
      <c r="AR34" s="117"/>
    </row>
    <row r="35" spans="1:44">
      <c r="A35" s="142"/>
      <c r="B35" s="142"/>
      <c r="C35" s="5">
        <v>1.375</v>
      </c>
      <c r="D35" s="84">
        <v>15660.5274308959</v>
      </c>
      <c r="E35" s="84">
        <v>3094.97360132821</v>
      </c>
      <c r="F35" s="84">
        <v>10003.6639346626</v>
      </c>
      <c r="G35" s="84">
        <v>8830.0678368538702</v>
      </c>
      <c r="H35" s="84">
        <v>0</v>
      </c>
      <c r="I35" s="84">
        <f t="shared" si="0"/>
        <v>37589.232803740582</v>
      </c>
      <c r="N35" s="82" t="s">
        <v>104</v>
      </c>
      <c r="O35" s="117">
        <v>9554</v>
      </c>
      <c r="P35" s="117">
        <v>13855</v>
      </c>
      <c r="Q35" s="117">
        <v>10565</v>
      </c>
      <c r="R35" s="117">
        <v>13403</v>
      </c>
      <c r="T35" s="82" t="s">
        <v>104</v>
      </c>
      <c r="U35" s="117">
        <v>1781</v>
      </c>
      <c r="V35" s="117">
        <v>2229</v>
      </c>
      <c r="W35" s="117">
        <v>2147</v>
      </c>
      <c r="X35" s="117">
        <v>3244</v>
      </c>
      <c r="Z35" s="82" t="s">
        <v>104</v>
      </c>
      <c r="AA35" s="117">
        <v>9062</v>
      </c>
      <c r="AB35" s="117">
        <v>10989</v>
      </c>
      <c r="AC35" s="117">
        <v>8090.0000000000009</v>
      </c>
      <c r="AD35" s="117">
        <v>8912</v>
      </c>
      <c r="AN35" s="117"/>
      <c r="AO35" s="117"/>
      <c r="AP35" s="117"/>
      <c r="AQ35" s="117"/>
      <c r="AR35" s="117"/>
    </row>
    <row r="36" spans="1:44">
      <c r="A36" s="142"/>
      <c r="B36" s="142"/>
      <c r="C36" s="5">
        <v>1.4166666666666701</v>
      </c>
      <c r="D36" s="84">
        <v>15485.393380895899</v>
      </c>
      <c r="E36" s="84">
        <v>3075.4593013282101</v>
      </c>
      <c r="F36" s="84">
        <v>10097.6639346626</v>
      </c>
      <c r="G36" s="84">
        <v>8873.6841738538697</v>
      </c>
      <c r="H36" s="84">
        <v>0</v>
      </c>
      <c r="I36" s="84">
        <f t="shared" si="0"/>
        <v>37532.200790740579</v>
      </c>
      <c r="N36" s="82" t="s">
        <v>105</v>
      </c>
      <c r="O36" s="117">
        <v>9643</v>
      </c>
      <c r="P36" s="117">
        <v>13694</v>
      </c>
      <c r="Q36" s="117">
        <v>10586</v>
      </c>
      <c r="R36" s="117">
        <v>13429</v>
      </c>
      <c r="T36" s="82" t="s">
        <v>105</v>
      </c>
      <c r="U36" s="117">
        <v>1797.9999999999998</v>
      </c>
      <c r="V36" s="117">
        <v>2199</v>
      </c>
      <c r="W36" s="117">
        <v>2168</v>
      </c>
      <c r="X36" s="117">
        <v>3240</v>
      </c>
      <c r="Z36" s="82" t="s">
        <v>105</v>
      </c>
      <c r="AA36" s="117">
        <v>9168</v>
      </c>
      <c r="AB36" s="117">
        <v>11059.000000000002</v>
      </c>
      <c r="AC36" s="117">
        <v>8016</v>
      </c>
      <c r="AD36" s="117">
        <v>8928</v>
      </c>
      <c r="AN36" s="117"/>
      <c r="AO36" s="117"/>
      <c r="AP36" s="117"/>
      <c r="AQ36" s="117"/>
      <c r="AR36" s="117"/>
    </row>
    <row r="37" spans="1:44">
      <c r="A37" s="142"/>
      <c r="B37" s="142"/>
      <c r="C37" s="5">
        <v>1.4583333333333299</v>
      </c>
      <c r="D37" s="84">
        <v>15298.6912638959</v>
      </c>
      <c r="E37" s="84">
        <v>3051.62360132821</v>
      </c>
      <c r="F37" s="84">
        <v>10103.6639346626</v>
      </c>
      <c r="G37" s="84">
        <v>8854.3069528538799</v>
      </c>
      <c r="H37" s="84">
        <v>0</v>
      </c>
      <c r="I37" s="84">
        <f t="shared" si="0"/>
        <v>37308.285752740587</v>
      </c>
      <c r="N37" s="82" t="s">
        <v>106</v>
      </c>
      <c r="O37" s="117">
        <v>10663</v>
      </c>
      <c r="P37" s="117">
        <v>14315</v>
      </c>
      <c r="Q37" s="117">
        <v>10797.000000000002</v>
      </c>
      <c r="R37" s="117">
        <v>13753</v>
      </c>
      <c r="T37" s="82" t="s">
        <v>106</v>
      </c>
      <c r="U37" s="117">
        <v>1879.0000000000002</v>
      </c>
      <c r="V37" s="117">
        <v>2231</v>
      </c>
      <c r="W37" s="117">
        <v>2203</v>
      </c>
      <c r="X37" s="117">
        <v>3263</v>
      </c>
      <c r="Z37" s="82" t="s">
        <v>106</v>
      </c>
      <c r="AA37" s="117">
        <v>9586</v>
      </c>
      <c r="AB37" s="117">
        <v>11432</v>
      </c>
      <c r="AC37" s="117">
        <v>8110.0000000000009</v>
      </c>
      <c r="AD37" s="117">
        <v>9136</v>
      </c>
      <c r="AN37" s="117"/>
      <c r="AO37" s="117"/>
      <c r="AP37" s="117"/>
      <c r="AQ37" s="117"/>
      <c r="AR37" s="117"/>
    </row>
    <row r="38" spans="1:44">
      <c r="A38" s="142"/>
      <c r="B38" s="142"/>
      <c r="C38" s="5">
        <v>1.5</v>
      </c>
      <c r="D38" s="84">
        <v>14986.705505895899</v>
      </c>
      <c r="E38" s="84">
        <v>3005.4652013282098</v>
      </c>
      <c r="F38" s="84">
        <v>10057.6639346626</v>
      </c>
      <c r="G38" s="84">
        <v>8742.75142485387</v>
      </c>
      <c r="H38" s="84">
        <v>0</v>
      </c>
      <c r="I38" s="84">
        <f t="shared" si="0"/>
        <v>36792.58606674058</v>
      </c>
      <c r="N38" s="82" t="s">
        <v>107</v>
      </c>
      <c r="O38" s="117">
        <v>12753.000000000002</v>
      </c>
      <c r="P38" s="117">
        <v>15310</v>
      </c>
      <c r="Q38" s="117">
        <v>11950</v>
      </c>
      <c r="R38" s="117">
        <v>14517</v>
      </c>
      <c r="T38" s="82" t="s">
        <v>107</v>
      </c>
      <c r="U38" s="117">
        <v>2085</v>
      </c>
      <c r="V38" s="117">
        <v>2304</v>
      </c>
      <c r="W38" s="117">
        <v>2343</v>
      </c>
      <c r="X38" s="117">
        <v>3358.9999999999995</v>
      </c>
      <c r="Z38" s="82" t="s">
        <v>107</v>
      </c>
      <c r="AA38" s="117">
        <v>10443</v>
      </c>
      <c r="AB38" s="117">
        <v>11849</v>
      </c>
      <c r="AC38" s="117">
        <v>8608</v>
      </c>
      <c r="AD38" s="117">
        <v>9596</v>
      </c>
      <c r="AN38" s="117"/>
      <c r="AO38" s="117"/>
      <c r="AP38" s="117"/>
      <c r="AQ38" s="117"/>
      <c r="AR38" s="117"/>
    </row>
    <row r="39" spans="1:44">
      <c r="A39" s="142"/>
      <c r="B39" s="142"/>
      <c r="C39" s="5">
        <v>1.5416666666666701</v>
      </c>
      <c r="D39" s="84">
        <v>14688.7934048959</v>
      </c>
      <c r="E39" s="84">
        <v>2956.2789013282099</v>
      </c>
      <c r="F39" s="84">
        <v>10012.6639346626</v>
      </c>
      <c r="G39" s="84">
        <v>8667.8290538538604</v>
      </c>
      <c r="H39" s="84">
        <v>0</v>
      </c>
      <c r="I39" s="84">
        <f t="shared" si="0"/>
        <v>36325.565294740569</v>
      </c>
      <c r="N39" s="82" t="s">
        <v>108</v>
      </c>
      <c r="O39" s="117">
        <v>13969</v>
      </c>
      <c r="P39" s="117">
        <v>16318</v>
      </c>
      <c r="Q39" s="117">
        <v>14000.999999999998</v>
      </c>
      <c r="R39" s="117">
        <v>15520</v>
      </c>
      <c r="T39" s="82" t="s">
        <v>108</v>
      </c>
      <c r="U39" s="117">
        <v>2244</v>
      </c>
      <c r="V39" s="117">
        <v>2407</v>
      </c>
      <c r="W39" s="117">
        <v>2628</v>
      </c>
      <c r="X39" s="117">
        <v>3487</v>
      </c>
      <c r="Z39" s="82" t="s">
        <v>108</v>
      </c>
      <c r="AA39" s="117">
        <v>10490</v>
      </c>
      <c r="AB39" s="117">
        <v>12391</v>
      </c>
      <c r="AC39" s="117">
        <v>9493</v>
      </c>
      <c r="AD39" s="117">
        <v>10184</v>
      </c>
      <c r="AN39" s="117"/>
      <c r="AO39" s="117"/>
      <c r="AP39" s="117"/>
      <c r="AQ39" s="117"/>
      <c r="AR39" s="117"/>
    </row>
    <row r="40" spans="1:44">
      <c r="A40" s="142"/>
      <c r="B40" s="142"/>
      <c r="C40" s="5">
        <v>1.5833333333333299</v>
      </c>
      <c r="D40" s="84">
        <v>14385.980853895901</v>
      </c>
      <c r="E40" s="84">
        <v>2919.64020132821</v>
      </c>
      <c r="F40" s="84">
        <v>10000.6639346626</v>
      </c>
      <c r="G40" s="84">
        <v>8539.3347158538709</v>
      </c>
      <c r="H40" s="84">
        <v>0</v>
      </c>
      <c r="I40" s="84">
        <f t="shared" si="0"/>
        <v>35845.619705740581</v>
      </c>
      <c r="N40" s="82" t="s">
        <v>109</v>
      </c>
      <c r="O40" s="117">
        <v>14320</v>
      </c>
      <c r="P40" s="117">
        <v>17683</v>
      </c>
      <c r="Q40" s="117">
        <v>14601</v>
      </c>
      <c r="R40" s="117">
        <v>16200.000000000002</v>
      </c>
      <c r="T40" s="82" t="s">
        <v>109</v>
      </c>
      <c r="U40" s="117">
        <v>2288</v>
      </c>
      <c r="V40" s="117">
        <v>2566</v>
      </c>
      <c r="W40" s="117">
        <v>2743</v>
      </c>
      <c r="X40" s="117">
        <v>3585.9999999999995</v>
      </c>
      <c r="Z40" s="82" t="s">
        <v>109</v>
      </c>
      <c r="AA40" s="117">
        <v>10379</v>
      </c>
      <c r="AB40" s="117">
        <v>13156.000000000002</v>
      </c>
      <c r="AC40" s="117">
        <v>9830</v>
      </c>
      <c r="AD40" s="117">
        <v>10440</v>
      </c>
      <c r="AN40" s="117"/>
      <c r="AO40" s="117"/>
      <c r="AP40" s="117"/>
      <c r="AQ40" s="117"/>
      <c r="AR40" s="117"/>
    </row>
    <row r="41" spans="1:44">
      <c r="A41" s="142"/>
      <c r="B41" s="142"/>
      <c r="C41" s="5">
        <v>1.625</v>
      </c>
      <c r="D41" s="84">
        <v>14128.2744658959</v>
      </c>
      <c r="E41" s="84">
        <v>2890.8609013282098</v>
      </c>
      <c r="F41" s="84">
        <v>9936.6639346625907</v>
      </c>
      <c r="G41" s="84">
        <v>8388.1531698538693</v>
      </c>
      <c r="H41" s="84">
        <v>0</v>
      </c>
      <c r="I41" s="84">
        <f t="shared" si="0"/>
        <v>35343.952471740566</v>
      </c>
      <c r="N41" s="82" t="s">
        <v>110</v>
      </c>
      <c r="O41" s="117">
        <v>14669.000000000002</v>
      </c>
      <c r="P41" s="117">
        <v>19246</v>
      </c>
      <c r="Q41" s="117">
        <v>14618</v>
      </c>
      <c r="R41" s="117">
        <v>16448</v>
      </c>
      <c r="T41" s="82" t="s">
        <v>110</v>
      </c>
      <c r="U41" s="117">
        <v>2339</v>
      </c>
      <c r="V41" s="117">
        <v>2733.9999999999995</v>
      </c>
      <c r="W41" s="117">
        <v>2700</v>
      </c>
      <c r="X41" s="117">
        <v>3575</v>
      </c>
      <c r="Z41" s="82" t="s">
        <v>110</v>
      </c>
      <c r="AA41" s="117">
        <v>10749</v>
      </c>
      <c r="AB41" s="117">
        <v>14020.999999999998</v>
      </c>
      <c r="AC41" s="117">
        <v>9901</v>
      </c>
      <c r="AD41" s="117">
        <v>10602</v>
      </c>
      <c r="AN41" s="117"/>
      <c r="AO41" s="117"/>
      <c r="AP41" s="117"/>
      <c r="AQ41" s="117"/>
      <c r="AR41" s="117"/>
    </row>
    <row r="42" spans="1:44">
      <c r="A42" s="142"/>
      <c r="B42" s="142"/>
      <c r="C42" s="5">
        <v>1.6666666666666701</v>
      </c>
      <c r="D42" s="84">
        <v>14009.9816318959</v>
      </c>
      <c r="E42" s="84">
        <v>2889.2062013282102</v>
      </c>
      <c r="F42" s="84">
        <v>9960.6639346625907</v>
      </c>
      <c r="G42" s="84">
        <v>8330.8786768538703</v>
      </c>
      <c r="H42" s="84">
        <v>0</v>
      </c>
      <c r="I42" s="84">
        <f t="shared" si="0"/>
        <v>35190.73044474057</v>
      </c>
      <c r="N42" s="82" t="s">
        <v>111</v>
      </c>
      <c r="O42" s="117">
        <v>15043</v>
      </c>
      <c r="P42" s="117">
        <v>21044.999999999996</v>
      </c>
      <c r="Q42" s="117">
        <v>14705</v>
      </c>
      <c r="R42" s="117">
        <v>16445</v>
      </c>
      <c r="T42" s="82" t="s">
        <v>111</v>
      </c>
      <c r="U42" s="117">
        <v>2383</v>
      </c>
      <c r="V42" s="117">
        <v>2852</v>
      </c>
      <c r="W42" s="117">
        <v>2655</v>
      </c>
      <c r="X42" s="117">
        <v>3528</v>
      </c>
      <c r="Z42" s="82" t="s">
        <v>111</v>
      </c>
      <c r="AA42" s="117">
        <v>11071</v>
      </c>
      <c r="AB42" s="117">
        <v>15055</v>
      </c>
      <c r="AC42" s="117">
        <v>10093</v>
      </c>
      <c r="AD42" s="117">
        <v>10672</v>
      </c>
      <c r="AN42" s="117"/>
      <c r="AO42" s="117"/>
      <c r="AP42" s="117"/>
      <c r="AQ42" s="117"/>
      <c r="AR42" s="117"/>
    </row>
    <row r="43" spans="1:44">
      <c r="A43" s="142"/>
      <c r="B43" s="142"/>
      <c r="C43" s="5">
        <v>1.7083333333333299</v>
      </c>
      <c r="D43" s="84">
        <v>14104.3077628959</v>
      </c>
      <c r="E43" s="84">
        <v>2884.8247013282098</v>
      </c>
      <c r="F43" s="84">
        <v>10053.6639346626</v>
      </c>
      <c r="G43" s="84">
        <v>8485.8821278538708</v>
      </c>
      <c r="H43" s="84">
        <v>0</v>
      </c>
      <c r="I43" s="84">
        <f t="shared" si="0"/>
        <v>35528.678526740579</v>
      </c>
      <c r="N43" s="82" t="s">
        <v>112</v>
      </c>
      <c r="O43" s="117">
        <v>15188</v>
      </c>
      <c r="P43" s="117">
        <v>22801</v>
      </c>
      <c r="Q43" s="117">
        <v>14825</v>
      </c>
      <c r="R43" s="117">
        <v>16092</v>
      </c>
      <c r="T43" s="82" t="s">
        <v>112</v>
      </c>
      <c r="U43" s="117">
        <v>2418</v>
      </c>
      <c r="V43" s="117">
        <v>3020</v>
      </c>
      <c r="W43" s="117">
        <v>2597.9999999999995</v>
      </c>
      <c r="X43" s="117">
        <v>3462</v>
      </c>
      <c r="Z43" s="82" t="s">
        <v>112</v>
      </c>
      <c r="AA43" s="117">
        <v>11389</v>
      </c>
      <c r="AB43" s="117">
        <v>16096</v>
      </c>
      <c r="AC43" s="117">
        <v>10268</v>
      </c>
      <c r="AD43" s="117">
        <v>10743</v>
      </c>
      <c r="AN43" s="117"/>
      <c r="AO43" s="117"/>
      <c r="AP43" s="117"/>
      <c r="AQ43" s="117"/>
      <c r="AR43" s="117"/>
    </row>
    <row r="44" spans="1:44">
      <c r="A44" s="142"/>
      <c r="B44" s="142"/>
      <c r="C44" s="5">
        <v>1.75</v>
      </c>
      <c r="D44" s="84">
        <v>14484.2526138959</v>
      </c>
      <c r="E44" s="84">
        <v>2875.0193013282101</v>
      </c>
      <c r="F44" s="84">
        <v>10111.6639346626</v>
      </c>
      <c r="G44" s="84">
        <v>8853.3690908538701</v>
      </c>
      <c r="H44" s="84">
        <v>0</v>
      </c>
      <c r="I44" s="84">
        <f t="shared" si="0"/>
        <v>36324.304940740578</v>
      </c>
      <c r="N44" s="82" t="s">
        <v>113</v>
      </c>
      <c r="O44" s="117">
        <v>15195</v>
      </c>
      <c r="P44" s="117">
        <v>24399</v>
      </c>
      <c r="Q44" s="117">
        <v>14766.999999999998</v>
      </c>
      <c r="R44" s="117">
        <v>15445</v>
      </c>
      <c r="T44" s="82" t="s">
        <v>113</v>
      </c>
      <c r="U44" s="117">
        <v>2455</v>
      </c>
      <c r="V44" s="117">
        <v>3181</v>
      </c>
      <c r="W44" s="117">
        <v>2544</v>
      </c>
      <c r="X44" s="117">
        <v>3369</v>
      </c>
      <c r="Z44" s="82" t="s">
        <v>113</v>
      </c>
      <c r="AA44" s="117">
        <v>11613</v>
      </c>
      <c r="AB44" s="117">
        <v>16975</v>
      </c>
      <c r="AC44" s="117">
        <v>10327</v>
      </c>
      <c r="AD44" s="117">
        <v>10650</v>
      </c>
      <c r="AN44" s="117"/>
      <c r="AO44" s="117"/>
      <c r="AP44" s="117"/>
      <c r="AQ44" s="117"/>
      <c r="AR44" s="117"/>
    </row>
    <row r="45" spans="1:44">
      <c r="A45" s="142"/>
      <c r="B45" s="142"/>
      <c r="C45" s="5">
        <v>1.7916666666666701</v>
      </c>
      <c r="D45" s="84">
        <v>15078.2130938959</v>
      </c>
      <c r="E45" s="84">
        <v>2950.3976013282099</v>
      </c>
      <c r="F45" s="84">
        <v>10465.6639346626</v>
      </c>
      <c r="G45" s="84">
        <v>9395.4105638538695</v>
      </c>
      <c r="H45" s="84">
        <v>0</v>
      </c>
      <c r="I45" s="84">
        <f t="shared" si="0"/>
        <v>37889.685193740581</v>
      </c>
      <c r="N45" s="82" t="s">
        <v>114</v>
      </c>
      <c r="O45" s="117">
        <v>15259</v>
      </c>
      <c r="P45" s="117">
        <v>25926</v>
      </c>
      <c r="Q45" s="117">
        <v>14592</v>
      </c>
      <c r="R45" s="117">
        <v>14688.000000000002</v>
      </c>
      <c r="T45" s="82" t="s">
        <v>114</v>
      </c>
      <c r="U45" s="117">
        <v>2487</v>
      </c>
      <c r="V45" s="117">
        <v>3353.9999999999995</v>
      </c>
      <c r="W45" s="117">
        <v>2462</v>
      </c>
      <c r="X45" s="117">
        <v>3253</v>
      </c>
      <c r="Z45" s="82" t="s">
        <v>114</v>
      </c>
      <c r="AA45" s="117">
        <v>11767</v>
      </c>
      <c r="AB45" s="117">
        <v>17738</v>
      </c>
      <c r="AC45" s="117">
        <v>10337</v>
      </c>
      <c r="AD45" s="117">
        <v>10348</v>
      </c>
      <c r="AN45" s="117"/>
      <c r="AO45" s="117"/>
      <c r="AP45" s="117"/>
      <c r="AQ45" s="117"/>
      <c r="AR45" s="117"/>
    </row>
    <row r="46" spans="1:44">
      <c r="A46" s="142"/>
      <c r="B46" s="142"/>
      <c r="C46" s="5">
        <v>1.8333333333333299</v>
      </c>
      <c r="D46" s="84">
        <v>14985.4685708959</v>
      </c>
      <c r="E46" s="84">
        <v>3018.0763013282099</v>
      </c>
      <c r="F46" s="84">
        <v>10459.6639346626</v>
      </c>
      <c r="G46" s="84">
        <v>9476.0013908538804</v>
      </c>
      <c r="H46" s="84">
        <v>0</v>
      </c>
      <c r="I46" s="84">
        <f t="shared" si="0"/>
        <v>37939.210197740591</v>
      </c>
      <c r="N46" s="82" t="s">
        <v>115</v>
      </c>
      <c r="O46" s="117">
        <v>15048</v>
      </c>
      <c r="P46" s="117">
        <v>27032</v>
      </c>
      <c r="Q46" s="117">
        <v>14548.000000000002</v>
      </c>
      <c r="R46" s="117">
        <v>14089</v>
      </c>
      <c r="T46" s="82" t="s">
        <v>115</v>
      </c>
      <c r="U46" s="117">
        <v>2508.0000000000005</v>
      </c>
      <c r="V46" s="117">
        <v>3482</v>
      </c>
      <c r="W46" s="117">
        <v>2409</v>
      </c>
      <c r="X46" s="117">
        <v>3172</v>
      </c>
      <c r="Z46" s="82" t="s">
        <v>115</v>
      </c>
      <c r="AA46" s="117">
        <v>11921</v>
      </c>
      <c r="AB46" s="117">
        <v>18154</v>
      </c>
      <c r="AC46" s="117">
        <v>10347</v>
      </c>
      <c r="AD46" s="117">
        <v>10076</v>
      </c>
      <c r="AN46" s="117"/>
      <c r="AO46" s="117"/>
      <c r="AP46" s="117"/>
      <c r="AQ46" s="117"/>
      <c r="AR46" s="117"/>
    </row>
    <row r="47" spans="1:44">
      <c r="A47" s="142"/>
      <c r="B47" s="142"/>
      <c r="C47" s="5">
        <v>1.875</v>
      </c>
      <c r="D47" s="84">
        <v>14788.5456348959</v>
      </c>
      <c r="E47" s="84">
        <v>3004.7300013282102</v>
      </c>
      <c r="F47" s="84">
        <v>10298.6639346626</v>
      </c>
      <c r="G47" s="84">
        <v>9342.5304728538595</v>
      </c>
      <c r="H47" s="84">
        <v>0</v>
      </c>
      <c r="I47" s="84">
        <f t="shared" si="0"/>
        <v>37434.47004374057</v>
      </c>
      <c r="N47" s="82" t="s">
        <v>116</v>
      </c>
      <c r="O47" s="117">
        <v>15008</v>
      </c>
      <c r="P47" s="117">
        <v>27692</v>
      </c>
      <c r="Q47" s="117">
        <v>14470</v>
      </c>
      <c r="R47" s="117">
        <v>13560.000000000002</v>
      </c>
      <c r="T47" s="82" t="s">
        <v>116</v>
      </c>
      <c r="U47" s="117">
        <v>2519</v>
      </c>
      <c r="V47" s="117">
        <v>3575.9999999999995</v>
      </c>
      <c r="W47" s="117">
        <v>2367</v>
      </c>
      <c r="X47" s="117">
        <v>3104</v>
      </c>
      <c r="Z47" s="82" t="s">
        <v>116</v>
      </c>
      <c r="AA47" s="117">
        <v>12084.999999999998</v>
      </c>
      <c r="AB47" s="117">
        <v>18355</v>
      </c>
      <c r="AC47" s="117">
        <v>10411.999999999998</v>
      </c>
      <c r="AD47" s="117">
        <v>9802</v>
      </c>
      <c r="AN47" s="117"/>
      <c r="AO47" s="117"/>
      <c r="AP47" s="117"/>
      <c r="AQ47" s="117"/>
      <c r="AR47" s="117"/>
    </row>
    <row r="48" spans="1:44">
      <c r="A48" s="142"/>
      <c r="B48" s="142"/>
      <c r="C48" s="5">
        <v>1.9166666666666701</v>
      </c>
      <c r="D48" s="84">
        <v>14321.196331895901</v>
      </c>
      <c r="E48" s="84">
        <v>2983.8696013282101</v>
      </c>
      <c r="F48" s="84">
        <v>9962.6639346625907</v>
      </c>
      <c r="G48" s="84">
        <v>8962.4712298538707</v>
      </c>
      <c r="H48" s="84">
        <v>0</v>
      </c>
      <c r="I48" s="84">
        <f t="shared" si="0"/>
        <v>36230.201097740573</v>
      </c>
      <c r="N48" s="82" t="s">
        <v>117</v>
      </c>
      <c r="O48" s="117">
        <v>15058</v>
      </c>
      <c r="P48" s="117">
        <v>27773</v>
      </c>
      <c r="Q48" s="117">
        <v>14477</v>
      </c>
      <c r="R48" s="117">
        <v>13245</v>
      </c>
      <c r="T48" s="82" t="s">
        <v>117</v>
      </c>
      <c r="U48" s="117">
        <v>2530</v>
      </c>
      <c r="V48" s="117">
        <v>3605.9999999999995</v>
      </c>
      <c r="W48" s="117">
        <v>2340</v>
      </c>
      <c r="X48" s="117">
        <v>3071</v>
      </c>
      <c r="Z48" s="82" t="s">
        <v>117</v>
      </c>
      <c r="AA48" s="117">
        <v>12272</v>
      </c>
      <c r="AB48" s="117">
        <v>18141</v>
      </c>
      <c r="AC48" s="117">
        <v>10435.000000000002</v>
      </c>
      <c r="AD48" s="117">
        <v>9601</v>
      </c>
      <c r="AN48" s="117"/>
      <c r="AO48" s="117"/>
      <c r="AP48" s="117"/>
      <c r="AQ48" s="117"/>
      <c r="AR48" s="117"/>
    </row>
    <row r="49" spans="1:44">
      <c r="A49" s="142"/>
      <c r="B49" s="142"/>
      <c r="C49" s="5">
        <v>1.9583333333333299</v>
      </c>
      <c r="D49" s="84">
        <v>13684.9299428959</v>
      </c>
      <c r="E49" s="84">
        <v>2905.6742013282101</v>
      </c>
      <c r="F49" s="84">
        <v>9419.6639346625907</v>
      </c>
      <c r="G49" s="84">
        <v>8335.6305518538702</v>
      </c>
      <c r="H49" s="84">
        <v>0</v>
      </c>
      <c r="I49" s="84">
        <f t="shared" si="0"/>
        <v>34345.898630740572</v>
      </c>
      <c r="N49" s="82" t="s">
        <v>118</v>
      </c>
      <c r="O49" s="117">
        <v>15006</v>
      </c>
      <c r="P49" s="117">
        <v>27719</v>
      </c>
      <c r="Q49" s="117">
        <v>14793</v>
      </c>
      <c r="R49" s="117">
        <v>13275.999999999998</v>
      </c>
      <c r="T49" s="82" t="s">
        <v>118</v>
      </c>
      <c r="U49" s="117">
        <v>2474</v>
      </c>
      <c r="V49" s="117">
        <v>3551.0000000000005</v>
      </c>
      <c r="W49" s="117">
        <v>2338</v>
      </c>
      <c r="X49" s="117">
        <v>3074</v>
      </c>
      <c r="Z49" s="82" t="s">
        <v>118</v>
      </c>
      <c r="AA49" s="117">
        <v>12342</v>
      </c>
      <c r="AB49" s="117">
        <v>17791</v>
      </c>
      <c r="AC49" s="117">
        <v>10595.000000000002</v>
      </c>
      <c r="AD49" s="117">
        <v>9589</v>
      </c>
      <c r="AN49" s="117"/>
      <c r="AO49" s="117"/>
      <c r="AP49" s="117"/>
      <c r="AQ49" s="117"/>
      <c r="AR49" s="117"/>
    </row>
    <row r="50" spans="1:44">
      <c r="A50" s="142"/>
      <c r="B50" s="142"/>
      <c r="C50" s="29" t="s">
        <v>124</v>
      </c>
      <c r="D50" s="84">
        <v>12836.9071168959</v>
      </c>
      <c r="E50" s="84">
        <v>2800.2656013282099</v>
      </c>
      <c r="F50" s="84">
        <v>8849.6639346625907</v>
      </c>
      <c r="G50" s="84">
        <v>7613.4143498538697</v>
      </c>
      <c r="H50" s="84">
        <v>0</v>
      </c>
      <c r="I50" s="84">
        <f t="shared" si="0"/>
        <v>32100.25100274057</v>
      </c>
      <c r="N50" s="82" t="s">
        <v>119</v>
      </c>
      <c r="O50" s="117">
        <v>14971.000000000002</v>
      </c>
      <c r="P50" s="117">
        <v>27392</v>
      </c>
      <c r="Q50" s="117">
        <v>15529</v>
      </c>
      <c r="R50" s="117">
        <v>14225.000000000002</v>
      </c>
      <c r="T50" s="82" t="s">
        <v>119</v>
      </c>
      <c r="U50" s="117">
        <v>2425</v>
      </c>
      <c r="V50" s="117">
        <v>3495</v>
      </c>
      <c r="W50" s="117">
        <v>2371</v>
      </c>
      <c r="X50" s="117">
        <v>3142</v>
      </c>
      <c r="Z50" s="82" t="s">
        <v>119</v>
      </c>
      <c r="AA50" s="117">
        <v>12245</v>
      </c>
      <c r="AB50" s="117">
        <v>17349</v>
      </c>
      <c r="AC50" s="117">
        <v>10755.999999999998</v>
      </c>
      <c r="AD50" s="117">
        <v>10126</v>
      </c>
      <c r="AN50" s="117"/>
      <c r="AO50" s="117"/>
      <c r="AP50" s="117"/>
      <c r="AQ50" s="117"/>
      <c r="AR50" s="117"/>
    </row>
    <row r="51" spans="1:44">
      <c r="A51" s="142" t="s">
        <v>74</v>
      </c>
      <c r="B51" s="142" t="s">
        <v>86</v>
      </c>
      <c r="C51" s="5">
        <v>2.0416666666666701</v>
      </c>
      <c r="D51" s="84">
        <v>10881.0328161425</v>
      </c>
      <c r="E51" s="84">
        <v>2582.29353759886</v>
      </c>
      <c r="F51" s="84">
        <v>8291.4526332927308</v>
      </c>
      <c r="G51" s="84">
        <v>6720.9930800940501</v>
      </c>
      <c r="H51" s="84">
        <v>0</v>
      </c>
      <c r="I51" s="84">
        <f t="shared" si="0"/>
        <v>28475.772067128142</v>
      </c>
      <c r="N51" s="82" t="s">
        <v>120</v>
      </c>
      <c r="O51" s="117">
        <v>14843</v>
      </c>
      <c r="P51" s="117">
        <v>26276</v>
      </c>
      <c r="Q51" s="117">
        <v>16442</v>
      </c>
      <c r="R51" s="117">
        <v>15009.999999999998</v>
      </c>
      <c r="T51" s="82" t="s">
        <v>120</v>
      </c>
      <c r="U51" s="117">
        <v>2368</v>
      </c>
      <c r="V51" s="117">
        <v>3366</v>
      </c>
      <c r="W51" s="117">
        <v>2534</v>
      </c>
      <c r="X51" s="117">
        <v>3306</v>
      </c>
      <c r="Z51" s="82" t="s">
        <v>120</v>
      </c>
      <c r="AA51" s="117">
        <v>12345</v>
      </c>
      <c r="AB51" s="117">
        <v>16783</v>
      </c>
      <c r="AC51" s="117">
        <v>11073</v>
      </c>
      <c r="AD51" s="117">
        <v>10545</v>
      </c>
      <c r="AN51" s="117"/>
      <c r="AO51" s="117"/>
      <c r="AP51" s="117"/>
      <c r="AQ51" s="117"/>
      <c r="AR51" s="117"/>
    </row>
    <row r="52" spans="1:44">
      <c r="A52" s="142"/>
      <c r="B52" s="142"/>
      <c r="C52" s="5">
        <v>2.0833333333333299</v>
      </c>
      <c r="D52" s="84">
        <v>10603.0576221425</v>
      </c>
      <c r="E52" s="84">
        <v>2550.74351659886</v>
      </c>
      <c r="F52" s="84">
        <v>8078.4526332927298</v>
      </c>
      <c r="G52" s="84">
        <v>6513.9930800940501</v>
      </c>
      <c r="H52" s="84">
        <v>0</v>
      </c>
      <c r="I52" s="84">
        <f t="shared" si="0"/>
        <v>27746.246852128141</v>
      </c>
      <c r="N52" s="82" t="s">
        <v>121</v>
      </c>
      <c r="O52" s="117">
        <v>15155</v>
      </c>
      <c r="P52" s="117">
        <v>24986</v>
      </c>
      <c r="Q52" s="117">
        <v>16247</v>
      </c>
      <c r="R52" s="117">
        <v>14979</v>
      </c>
      <c r="T52" s="82" t="s">
        <v>121</v>
      </c>
      <c r="U52" s="117">
        <v>2395</v>
      </c>
      <c r="V52" s="117">
        <v>3231</v>
      </c>
      <c r="W52" s="117">
        <v>2547</v>
      </c>
      <c r="X52" s="117">
        <v>3338.9999999999995</v>
      </c>
      <c r="Z52" s="82" t="s">
        <v>121</v>
      </c>
      <c r="AA52" s="117">
        <v>12926</v>
      </c>
      <c r="AB52" s="117">
        <v>16367</v>
      </c>
      <c r="AC52" s="117">
        <v>10903</v>
      </c>
      <c r="AD52" s="117">
        <v>10435.000000000002</v>
      </c>
      <c r="AN52" s="117"/>
      <c r="AO52" s="117"/>
      <c r="AP52" s="117"/>
      <c r="AQ52" s="117"/>
      <c r="AR52" s="117"/>
    </row>
    <row r="53" spans="1:44">
      <c r="A53" s="142"/>
      <c r="B53" s="142"/>
      <c r="C53" s="5">
        <v>2.125</v>
      </c>
      <c r="D53" s="84">
        <v>10511.140488142501</v>
      </c>
      <c r="E53" s="84">
        <v>2548.17711859886</v>
      </c>
      <c r="F53" s="84">
        <v>7959.4526332927298</v>
      </c>
      <c r="G53" s="84">
        <v>6407.9930800940501</v>
      </c>
      <c r="H53" s="84">
        <v>0</v>
      </c>
      <c r="I53" s="84">
        <f t="shared" si="0"/>
        <v>27426.763320128139</v>
      </c>
      <c r="N53" s="82" t="s">
        <v>122</v>
      </c>
      <c r="O53" s="117">
        <v>14423</v>
      </c>
      <c r="P53" s="117">
        <v>24272.999999999996</v>
      </c>
      <c r="Q53" s="117">
        <v>15809</v>
      </c>
      <c r="R53" s="117">
        <v>15044</v>
      </c>
      <c r="T53" s="82" t="s">
        <v>122</v>
      </c>
      <c r="U53" s="117">
        <v>2354</v>
      </c>
      <c r="V53" s="117">
        <v>3183.0000000000005</v>
      </c>
      <c r="W53" s="117">
        <v>2530</v>
      </c>
      <c r="X53" s="117">
        <v>3366</v>
      </c>
      <c r="Z53" s="82" t="s">
        <v>122</v>
      </c>
      <c r="AA53" s="117">
        <v>12587</v>
      </c>
      <c r="AB53" s="117">
        <v>15864</v>
      </c>
      <c r="AC53" s="117">
        <v>10754</v>
      </c>
      <c r="AD53" s="117">
        <v>10359</v>
      </c>
      <c r="AN53" s="117"/>
      <c r="AO53" s="117"/>
      <c r="AP53" s="117"/>
      <c r="AQ53" s="117"/>
      <c r="AR53" s="117"/>
    </row>
    <row r="54" spans="1:44">
      <c r="A54" s="142"/>
      <c r="B54" s="142"/>
      <c r="C54" s="5">
        <v>2.1666666666666701</v>
      </c>
      <c r="D54" s="84">
        <v>10566.5528821425</v>
      </c>
      <c r="E54" s="84">
        <v>2560.7074545988598</v>
      </c>
      <c r="F54" s="84">
        <v>7965.4526332927298</v>
      </c>
      <c r="G54" s="84">
        <v>6374.9930800940501</v>
      </c>
      <c r="H54" s="84">
        <v>0</v>
      </c>
      <c r="I54" s="84">
        <f t="shared" si="0"/>
        <v>27467.706050128138</v>
      </c>
      <c r="N54" s="82" t="s">
        <v>123</v>
      </c>
      <c r="O54" s="117">
        <v>13001</v>
      </c>
      <c r="P54" s="117">
        <v>22206</v>
      </c>
      <c r="Q54" s="117">
        <v>15075</v>
      </c>
      <c r="R54" s="117">
        <v>15062</v>
      </c>
      <c r="T54" s="82" t="s">
        <v>123</v>
      </c>
      <c r="U54" s="117">
        <v>2201</v>
      </c>
      <c r="V54" s="117">
        <v>2992</v>
      </c>
      <c r="W54" s="117">
        <v>2469</v>
      </c>
      <c r="X54" s="117">
        <v>3380</v>
      </c>
      <c r="Z54" s="82" t="s">
        <v>123</v>
      </c>
      <c r="AA54" s="117">
        <v>11853</v>
      </c>
      <c r="AB54" s="117">
        <v>14775</v>
      </c>
      <c r="AC54" s="117">
        <v>10276</v>
      </c>
      <c r="AD54" s="117">
        <v>10262</v>
      </c>
      <c r="AN54" s="117"/>
      <c r="AO54" s="117"/>
      <c r="AP54" s="117"/>
      <c r="AQ54" s="117"/>
      <c r="AR54" s="117"/>
    </row>
    <row r="55" spans="1:44">
      <c r="A55" s="142"/>
      <c r="B55" s="142"/>
      <c r="C55" s="5">
        <v>2.2083333333333299</v>
      </c>
      <c r="D55" s="84">
        <v>10887.440872142501</v>
      </c>
      <c r="E55" s="84">
        <v>2601.30965159886</v>
      </c>
      <c r="F55" s="84">
        <v>8094.4526332927298</v>
      </c>
      <c r="G55" s="84">
        <v>6440.9930800940501</v>
      </c>
      <c r="H55" s="84">
        <v>0</v>
      </c>
      <c r="I55" s="84">
        <f t="shared" si="0"/>
        <v>28024.196237128141</v>
      </c>
      <c r="N55" s="82" t="s">
        <v>124</v>
      </c>
      <c r="O55" s="117">
        <v>11357</v>
      </c>
      <c r="P55" s="117">
        <v>19824</v>
      </c>
      <c r="Q55" s="117">
        <v>13804</v>
      </c>
      <c r="R55" s="117">
        <v>14847.999999999998</v>
      </c>
      <c r="T55" s="82" t="s">
        <v>124</v>
      </c>
      <c r="U55" s="117">
        <v>2014</v>
      </c>
      <c r="V55" s="117">
        <v>2738</v>
      </c>
      <c r="W55" s="117">
        <v>2342</v>
      </c>
      <c r="X55" s="117">
        <v>3356</v>
      </c>
      <c r="Z55" s="82" t="s">
        <v>124</v>
      </c>
      <c r="AA55" s="117">
        <v>11046</v>
      </c>
      <c r="AB55" s="117">
        <v>13580.000000000002</v>
      </c>
      <c r="AC55" s="117">
        <v>9566</v>
      </c>
      <c r="AD55" s="117">
        <v>10104</v>
      </c>
      <c r="AN55" s="117"/>
      <c r="AO55" s="117"/>
      <c r="AP55" s="117"/>
      <c r="AQ55" s="117"/>
      <c r="AR55" s="117"/>
    </row>
    <row r="56" spans="1:44">
      <c r="A56" s="142"/>
      <c r="B56" s="142"/>
      <c r="C56" s="5">
        <v>2.25</v>
      </c>
      <c r="D56" s="84">
        <v>11850.1238931425</v>
      </c>
      <c r="E56" s="84">
        <v>2721.2927335988602</v>
      </c>
      <c r="F56" s="84">
        <v>8595.4526332927308</v>
      </c>
      <c r="G56" s="84">
        <v>6856.9930800940501</v>
      </c>
      <c r="H56" s="84">
        <v>0</v>
      </c>
      <c r="I56" s="84">
        <f t="shared" si="0"/>
        <v>30023.86234012814</v>
      </c>
      <c r="Q56" s="117">
        <f>AVERAGE(O32:R55)</f>
        <v>15705.5</v>
      </c>
    </row>
    <row r="57" spans="1:44">
      <c r="A57" s="142"/>
      <c r="B57" s="142"/>
      <c r="C57" s="5">
        <v>2.2916666666666701</v>
      </c>
      <c r="D57" s="84">
        <v>13114.9629691425</v>
      </c>
      <c r="E57" s="84">
        <v>2865.8101785988601</v>
      </c>
      <c r="F57" s="84">
        <v>9232.4526332927308</v>
      </c>
      <c r="G57" s="84">
        <v>7779.9930800940501</v>
      </c>
      <c r="H57" s="84">
        <v>0</v>
      </c>
      <c r="I57" s="84">
        <f t="shared" si="0"/>
        <v>32993.218861128138</v>
      </c>
    </row>
    <row r="58" spans="1:44">
      <c r="A58" s="142"/>
      <c r="B58" s="142"/>
      <c r="C58" s="5">
        <v>2.3333333333333299</v>
      </c>
      <c r="D58" s="84">
        <v>13482.9626141425</v>
      </c>
      <c r="E58" s="84">
        <v>2902.6071115988598</v>
      </c>
      <c r="F58" s="84">
        <v>9459.4526332927308</v>
      </c>
      <c r="G58" s="84">
        <v>8053.9930800940501</v>
      </c>
      <c r="H58" s="84">
        <v>0</v>
      </c>
      <c r="I58" s="84">
        <f t="shared" si="0"/>
        <v>33899.015439128139</v>
      </c>
      <c r="N58" s="143" t="s">
        <v>11</v>
      </c>
      <c r="O58" s="143"/>
      <c r="P58" s="143"/>
      <c r="Q58" s="143"/>
      <c r="R58" s="143"/>
      <c r="T58" s="143" t="s">
        <v>12</v>
      </c>
      <c r="U58" s="143"/>
      <c r="V58" s="143"/>
      <c r="W58" s="143"/>
      <c r="X58" s="143"/>
    </row>
    <row r="59" spans="1:44">
      <c r="A59" s="142"/>
      <c r="B59" s="142"/>
      <c r="C59" s="5">
        <v>2.375</v>
      </c>
      <c r="D59" s="84">
        <v>13487.182024142499</v>
      </c>
      <c r="E59" s="84">
        <v>2918.18422859886</v>
      </c>
      <c r="F59" s="84">
        <v>9638.4526332927308</v>
      </c>
      <c r="G59" s="84">
        <v>8094.9930800940501</v>
      </c>
      <c r="H59" s="84">
        <v>0</v>
      </c>
      <c r="I59" s="84">
        <f t="shared" si="0"/>
        <v>34138.811966128138</v>
      </c>
      <c r="O59" s="84" t="s">
        <v>86</v>
      </c>
      <c r="P59" s="84" t="s">
        <v>87</v>
      </c>
      <c r="Q59" s="84" t="s">
        <v>88</v>
      </c>
      <c r="R59" s="84" t="s">
        <v>85</v>
      </c>
      <c r="U59" s="84" t="s">
        <v>86</v>
      </c>
      <c r="V59" s="84" t="s">
        <v>87</v>
      </c>
      <c r="W59" s="84" t="s">
        <v>88</v>
      </c>
      <c r="X59" s="84" t="s">
        <v>85</v>
      </c>
    </row>
    <row r="60" spans="1:44">
      <c r="A60" s="142"/>
      <c r="B60" s="142"/>
      <c r="C60" s="5">
        <v>2.4166666666666701</v>
      </c>
      <c r="D60" s="84">
        <v>13502.001395142501</v>
      </c>
      <c r="E60" s="84">
        <v>2892.8445035988598</v>
      </c>
      <c r="F60" s="84">
        <v>9819.4526332927308</v>
      </c>
      <c r="G60" s="84">
        <v>8247.9930800940492</v>
      </c>
      <c r="H60" s="84">
        <v>0</v>
      </c>
      <c r="I60" s="84">
        <f t="shared" si="0"/>
        <v>34462.291612128145</v>
      </c>
      <c r="N60" s="82" t="s">
        <v>101</v>
      </c>
      <c r="O60" s="117">
        <v>6661</v>
      </c>
      <c r="P60" s="117">
        <v>10132.000000000002</v>
      </c>
      <c r="Q60" s="117">
        <v>6551</v>
      </c>
      <c r="R60" s="117">
        <v>9072</v>
      </c>
      <c r="T60" s="82" t="s">
        <v>101</v>
      </c>
      <c r="U60" s="84">
        <v>0</v>
      </c>
      <c r="V60" s="84">
        <v>0</v>
      </c>
      <c r="W60" s="84">
        <v>0</v>
      </c>
      <c r="X60" s="84">
        <v>0</v>
      </c>
    </row>
    <row r="61" spans="1:44">
      <c r="A61" s="142"/>
      <c r="B61" s="142"/>
      <c r="C61" s="5">
        <v>2.4583333333333299</v>
      </c>
      <c r="D61" s="84">
        <v>13497.988055142499</v>
      </c>
      <c r="E61" s="84">
        <v>2894.91890559886</v>
      </c>
      <c r="F61" s="84">
        <v>9989.4526332927308</v>
      </c>
      <c r="G61" s="84">
        <v>8406.9930800940492</v>
      </c>
      <c r="H61" s="84">
        <v>0</v>
      </c>
      <c r="I61" s="84">
        <f t="shared" si="0"/>
        <v>34789.352674128138</v>
      </c>
      <c r="N61" s="82" t="s">
        <v>102</v>
      </c>
      <c r="O61" s="117">
        <v>6323</v>
      </c>
      <c r="P61" s="117">
        <v>9440</v>
      </c>
      <c r="Q61" s="117">
        <v>6178</v>
      </c>
      <c r="R61" s="117">
        <v>8593</v>
      </c>
      <c r="T61" s="82" t="s">
        <v>102</v>
      </c>
      <c r="U61" s="84">
        <v>0</v>
      </c>
      <c r="V61" s="84">
        <v>0</v>
      </c>
      <c r="W61" s="84">
        <v>0</v>
      </c>
      <c r="X61" s="84">
        <v>0</v>
      </c>
    </row>
    <row r="62" spans="1:44">
      <c r="A62" s="142"/>
      <c r="B62" s="142"/>
      <c r="C62" s="5">
        <v>2.5</v>
      </c>
      <c r="D62" s="84">
        <v>13360.8899861425</v>
      </c>
      <c r="E62" s="84">
        <v>2872.22124659886</v>
      </c>
      <c r="F62" s="84">
        <v>10031.4526332927</v>
      </c>
      <c r="G62" s="84">
        <v>8477.9930800940492</v>
      </c>
      <c r="H62" s="84">
        <v>0</v>
      </c>
      <c r="I62" s="84">
        <f t="shared" si="0"/>
        <v>34742.556946128112</v>
      </c>
      <c r="N62" s="82" t="s">
        <v>103</v>
      </c>
      <c r="O62" s="117">
        <v>6168</v>
      </c>
      <c r="P62" s="117">
        <v>8922</v>
      </c>
      <c r="Q62" s="117">
        <v>5914</v>
      </c>
      <c r="R62" s="117">
        <v>8325</v>
      </c>
      <c r="T62" s="82" t="s">
        <v>103</v>
      </c>
      <c r="U62" s="84">
        <v>0</v>
      </c>
      <c r="V62" s="84">
        <v>0</v>
      </c>
      <c r="W62" s="84">
        <v>0</v>
      </c>
      <c r="X62" s="84">
        <v>0</v>
      </c>
    </row>
    <row r="63" spans="1:44">
      <c r="A63" s="142"/>
      <c r="B63" s="142"/>
      <c r="C63" s="5">
        <v>2.5416666666666701</v>
      </c>
      <c r="D63" s="84">
        <v>13242.7057551425</v>
      </c>
      <c r="E63" s="84">
        <v>2860.6385875988599</v>
      </c>
      <c r="F63" s="84">
        <v>10043.4526332927</v>
      </c>
      <c r="G63" s="84">
        <v>8533.9930800940492</v>
      </c>
      <c r="H63" s="84">
        <v>0</v>
      </c>
      <c r="I63" s="84">
        <f t="shared" si="0"/>
        <v>34680.790056128113</v>
      </c>
      <c r="N63" s="82" t="s">
        <v>104</v>
      </c>
      <c r="O63" s="117">
        <v>6079</v>
      </c>
      <c r="P63" s="117">
        <v>8586</v>
      </c>
      <c r="Q63" s="117">
        <v>5789</v>
      </c>
      <c r="R63" s="117">
        <v>8188</v>
      </c>
      <c r="T63" s="82" t="s">
        <v>104</v>
      </c>
      <c r="U63" s="84">
        <v>0</v>
      </c>
      <c r="V63" s="84">
        <v>0</v>
      </c>
      <c r="W63" s="84">
        <v>0</v>
      </c>
      <c r="X63" s="84">
        <v>0</v>
      </c>
    </row>
    <row r="64" spans="1:44">
      <c r="A64" s="142"/>
      <c r="B64" s="142"/>
      <c r="C64" s="5">
        <v>2.5833333333333299</v>
      </c>
      <c r="D64" s="84">
        <v>13183.8073201425</v>
      </c>
      <c r="E64" s="84">
        <v>2854.0745355988602</v>
      </c>
      <c r="F64" s="84">
        <v>10169.4526332927</v>
      </c>
      <c r="G64" s="84">
        <v>8598.9930800940492</v>
      </c>
      <c r="H64" s="84">
        <v>0</v>
      </c>
      <c r="I64" s="84">
        <f t="shared" si="0"/>
        <v>34806.327569128109</v>
      </c>
      <c r="N64" s="82" t="s">
        <v>105</v>
      </c>
      <c r="O64" s="117">
        <v>6171</v>
      </c>
      <c r="P64" s="117">
        <v>8424</v>
      </c>
      <c r="Q64" s="117">
        <v>5756</v>
      </c>
      <c r="R64" s="117">
        <v>8189</v>
      </c>
      <c r="T64" s="82" t="s">
        <v>105</v>
      </c>
      <c r="U64" s="84">
        <v>0</v>
      </c>
      <c r="V64" s="84">
        <v>0</v>
      </c>
      <c r="W64" s="84">
        <v>0</v>
      </c>
      <c r="X64" s="84">
        <v>0</v>
      </c>
    </row>
    <row r="65" spans="1:24">
      <c r="A65" s="142"/>
      <c r="B65" s="142"/>
      <c r="C65" s="5">
        <v>2.625</v>
      </c>
      <c r="D65" s="84">
        <v>13105.7156671425</v>
      </c>
      <c r="E65" s="84">
        <v>2855.6445965988601</v>
      </c>
      <c r="F65" s="84">
        <v>10240.4526332927</v>
      </c>
      <c r="G65" s="84">
        <v>8630.9930800940492</v>
      </c>
      <c r="H65" s="84">
        <v>0</v>
      </c>
      <c r="I65" s="84">
        <f t="shared" si="0"/>
        <v>34832.805977128111</v>
      </c>
      <c r="N65" s="82" t="s">
        <v>106</v>
      </c>
      <c r="O65" s="117">
        <v>6662</v>
      </c>
      <c r="P65" s="117">
        <v>8557</v>
      </c>
      <c r="Q65" s="117">
        <v>5881.9999999999991</v>
      </c>
      <c r="R65" s="117">
        <v>8406</v>
      </c>
      <c r="T65" s="82" t="s">
        <v>106</v>
      </c>
      <c r="U65" s="84">
        <v>0</v>
      </c>
      <c r="V65" s="84">
        <v>0</v>
      </c>
      <c r="W65" s="84">
        <v>0</v>
      </c>
      <c r="X65" s="84">
        <v>0</v>
      </c>
    </row>
    <row r="66" spans="1:24">
      <c r="A66" s="142"/>
      <c r="B66" s="142"/>
      <c r="C66" s="5">
        <v>2.6666666666666701</v>
      </c>
      <c r="D66" s="84">
        <v>13181.7401211425</v>
      </c>
      <c r="E66" s="84">
        <v>2852.57602759886</v>
      </c>
      <c r="F66" s="84">
        <v>10271.4526332927</v>
      </c>
      <c r="G66" s="84">
        <v>8662.9930800940492</v>
      </c>
      <c r="H66" s="84">
        <v>0</v>
      </c>
      <c r="I66" s="84">
        <f t="shared" si="0"/>
        <v>34968.761862128107</v>
      </c>
      <c r="N66" s="82" t="s">
        <v>107</v>
      </c>
      <c r="O66" s="117">
        <v>7800</v>
      </c>
      <c r="P66" s="117">
        <v>9059</v>
      </c>
      <c r="Q66" s="117">
        <v>6463</v>
      </c>
      <c r="R66" s="117">
        <v>8953</v>
      </c>
      <c r="T66" s="82" t="s">
        <v>107</v>
      </c>
      <c r="U66" s="84">
        <v>0</v>
      </c>
      <c r="V66" s="84">
        <v>0</v>
      </c>
      <c r="W66" s="84">
        <v>0</v>
      </c>
      <c r="X66" s="84">
        <v>0</v>
      </c>
    </row>
    <row r="67" spans="1:24">
      <c r="A67" s="142"/>
      <c r="B67" s="142"/>
      <c r="C67" s="5">
        <v>2.7083333333333299</v>
      </c>
      <c r="D67" s="84">
        <v>13091.739425142499</v>
      </c>
      <c r="E67" s="84">
        <v>2856.0743395988602</v>
      </c>
      <c r="F67" s="84">
        <v>10270.4526332927</v>
      </c>
      <c r="G67" s="84">
        <v>8663.9930800940492</v>
      </c>
      <c r="H67" s="84">
        <v>0</v>
      </c>
      <c r="I67" s="84">
        <f t="shared" si="0"/>
        <v>34882.259478128108</v>
      </c>
      <c r="N67" s="82" t="s">
        <v>108</v>
      </c>
      <c r="O67" s="117">
        <v>8310</v>
      </c>
      <c r="P67" s="117">
        <v>9414</v>
      </c>
      <c r="Q67" s="117">
        <v>7634</v>
      </c>
      <c r="R67" s="117">
        <v>9693</v>
      </c>
      <c r="T67" s="82" t="s">
        <v>108</v>
      </c>
      <c r="U67" s="84">
        <v>0</v>
      </c>
      <c r="V67" s="84">
        <v>0</v>
      </c>
      <c r="W67" s="84">
        <v>0</v>
      </c>
      <c r="X67" s="84">
        <v>0</v>
      </c>
    </row>
    <row r="68" spans="1:24">
      <c r="A68" s="142"/>
      <c r="B68" s="142"/>
      <c r="C68" s="5">
        <v>2.75</v>
      </c>
      <c r="D68" s="84">
        <v>13141.325737142501</v>
      </c>
      <c r="E68" s="84">
        <v>2864.8909365988602</v>
      </c>
      <c r="F68" s="84">
        <v>10051.4526332927</v>
      </c>
      <c r="G68" s="84">
        <v>8622.9930800940492</v>
      </c>
      <c r="H68" s="84">
        <v>0</v>
      </c>
      <c r="I68" s="84">
        <f t="shared" ref="I68:I131" si="1">SUM(D68:H68)</f>
        <v>34680.662387128112</v>
      </c>
      <c r="N68" s="82" t="s">
        <v>109</v>
      </c>
      <c r="O68" s="117">
        <v>8393</v>
      </c>
      <c r="P68" s="117">
        <v>10053</v>
      </c>
      <c r="Q68" s="117">
        <v>7890</v>
      </c>
      <c r="R68" s="117">
        <v>10128</v>
      </c>
      <c r="T68" s="82" t="s">
        <v>109</v>
      </c>
      <c r="U68" s="84">
        <v>0</v>
      </c>
      <c r="V68" s="84">
        <v>0</v>
      </c>
      <c r="W68" s="84">
        <v>0</v>
      </c>
      <c r="X68" s="84">
        <v>0</v>
      </c>
    </row>
    <row r="69" spans="1:24">
      <c r="A69" s="142"/>
      <c r="B69" s="142"/>
      <c r="C69" s="5">
        <v>2.7916666666666701</v>
      </c>
      <c r="D69" s="84">
        <v>13406.8416141425</v>
      </c>
      <c r="E69" s="84">
        <v>2881.49546859886</v>
      </c>
      <c r="F69" s="84">
        <v>10089.4526332927</v>
      </c>
      <c r="G69" s="84">
        <v>8697.9930800940492</v>
      </c>
      <c r="H69" s="84">
        <v>0</v>
      </c>
      <c r="I69" s="84">
        <f t="shared" si="1"/>
        <v>35075.782796128107</v>
      </c>
      <c r="N69" s="82" t="s">
        <v>110</v>
      </c>
      <c r="O69" s="117">
        <v>8641</v>
      </c>
      <c r="P69" s="117">
        <v>10878.000000000002</v>
      </c>
      <c r="Q69" s="117">
        <v>7836.9999999999991</v>
      </c>
      <c r="R69" s="117">
        <v>10180</v>
      </c>
      <c r="T69" s="82" t="s">
        <v>110</v>
      </c>
      <c r="U69" s="84">
        <v>0</v>
      </c>
      <c r="V69" s="84">
        <v>0</v>
      </c>
      <c r="W69" s="84">
        <v>0</v>
      </c>
      <c r="X69" s="84">
        <v>0</v>
      </c>
    </row>
    <row r="70" spans="1:24">
      <c r="A70" s="142"/>
      <c r="B70" s="142"/>
      <c r="C70" s="5">
        <v>2.8333333333333299</v>
      </c>
      <c r="D70" s="84">
        <v>13915.422646142501</v>
      </c>
      <c r="E70" s="84">
        <v>2959.3514585988601</v>
      </c>
      <c r="F70" s="84">
        <v>10419.4526332927</v>
      </c>
      <c r="G70" s="84">
        <v>9048.9930800940492</v>
      </c>
      <c r="H70" s="84">
        <v>0</v>
      </c>
      <c r="I70" s="84">
        <f t="shared" si="1"/>
        <v>36343.219818128113</v>
      </c>
      <c r="N70" s="82" t="s">
        <v>111</v>
      </c>
      <c r="O70" s="117">
        <v>8887</v>
      </c>
      <c r="P70" s="117">
        <v>11848</v>
      </c>
      <c r="Q70" s="117">
        <v>7859</v>
      </c>
      <c r="R70" s="117">
        <v>10106</v>
      </c>
      <c r="T70" s="82" t="s">
        <v>111</v>
      </c>
      <c r="U70" s="84">
        <v>0</v>
      </c>
      <c r="V70" s="84">
        <v>0</v>
      </c>
      <c r="W70" s="84">
        <v>0</v>
      </c>
      <c r="X70" s="84">
        <v>0</v>
      </c>
    </row>
    <row r="71" spans="1:24">
      <c r="A71" s="142"/>
      <c r="B71" s="142"/>
      <c r="C71" s="5">
        <v>2.875</v>
      </c>
      <c r="D71" s="84">
        <v>13664.431254142501</v>
      </c>
      <c r="E71" s="84">
        <v>2915.8121195988601</v>
      </c>
      <c r="F71" s="84">
        <v>10257.4526332927</v>
      </c>
      <c r="G71" s="84">
        <v>8943.9930800940492</v>
      </c>
      <c r="H71" s="84">
        <v>0</v>
      </c>
      <c r="I71" s="84">
        <f t="shared" si="1"/>
        <v>35781.689087128107</v>
      </c>
      <c r="N71" s="82" t="s">
        <v>112</v>
      </c>
      <c r="O71" s="117">
        <v>9077</v>
      </c>
      <c r="P71" s="117">
        <v>12842</v>
      </c>
      <c r="Q71" s="117">
        <v>7854</v>
      </c>
      <c r="R71" s="117">
        <v>9833</v>
      </c>
      <c r="T71" s="82" t="s">
        <v>112</v>
      </c>
      <c r="U71" s="84">
        <v>0</v>
      </c>
      <c r="V71" s="84">
        <v>0</v>
      </c>
      <c r="W71" s="84">
        <v>0</v>
      </c>
      <c r="X71" s="84">
        <v>0</v>
      </c>
    </row>
    <row r="72" spans="1:24">
      <c r="A72" s="142"/>
      <c r="B72" s="142"/>
      <c r="C72" s="5">
        <v>2.9166666666666701</v>
      </c>
      <c r="D72" s="84">
        <v>13077.2385881425</v>
      </c>
      <c r="E72" s="84">
        <v>2860.5484655988598</v>
      </c>
      <c r="F72" s="84">
        <v>9765.4526332927308</v>
      </c>
      <c r="G72" s="84">
        <v>8593.9930800940492</v>
      </c>
      <c r="H72" s="84">
        <v>0</v>
      </c>
      <c r="I72" s="84">
        <f t="shared" si="1"/>
        <v>34297.232767128138</v>
      </c>
      <c r="N72" s="82" t="s">
        <v>113</v>
      </c>
      <c r="O72" s="117">
        <v>9191</v>
      </c>
      <c r="P72" s="117">
        <v>13720.000000000002</v>
      </c>
      <c r="Q72" s="117">
        <v>7826</v>
      </c>
      <c r="R72" s="117">
        <v>9403</v>
      </c>
      <c r="T72" s="82" t="s">
        <v>113</v>
      </c>
      <c r="U72" s="84">
        <v>0</v>
      </c>
      <c r="V72" s="84">
        <v>0</v>
      </c>
      <c r="W72" s="84">
        <v>0</v>
      </c>
      <c r="X72" s="84">
        <v>0</v>
      </c>
    </row>
    <row r="73" spans="1:24">
      <c r="A73" s="142"/>
      <c r="B73" s="142"/>
      <c r="C73" s="5">
        <v>2.9583333333333299</v>
      </c>
      <c r="D73" s="84">
        <v>12199.2870771425</v>
      </c>
      <c r="E73" s="84">
        <v>2761.1056405988602</v>
      </c>
      <c r="F73" s="84">
        <v>9123.4526332927308</v>
      </c>
      <c r="G73" s="84">
        <v>7951.9930800940501</v>
      </c>
      <c r="H73" s="84">
        <v>0</v>
      </c>
      <c r="I73" s="84">
        <f t="shared" si="1"/>
        <v>32035.838431128141</v>
      </c>
      <c r="N73" s="82" t="s">
        <v>114</v>
      </c>
      <c r="O73" s="117">
        <v>9320</v>
      </c>
      <c r="P73" s="117">
        <v>14484.999999999998</v>
      </c>
      <c r="Q73" s="117">
        <v>7695</v>
      </c>
      <c r="R73" s="117">
        <v>8938</v>
      </c>
      <c r="T73" s="82" t="s">
        <v>114</v>
      </c>
      <c r="U73" s="84">
        <v>0</v>
      </c>
      <c r="V73" s="84">
        <v>0</v>
      </c>
      <c r="W73" s="84">
        <v>0</v>
      </c>
      <c r="X73" s="84">
        <v>0</v>
      </c>
    </row>
    <row r="74" spans="1:24">
      <c r="A74" s="142"/>
      <c r="B74" s="142"/>
      <c r="C74" s="29" t="s">
        <v>124</v>
      </c>
      <c r="D74" s="84">
        <v>11150.987077142499</v>
      </c>
      <c r="E74" s="84">
        <v>2693.4500165988602</v>
      </c>
      <c r="F74" s="84">
        <v>8534.4526332927308</v>
      </c>
      <c r="G74" s="84">
        <v>7297.9930800940501</v>
      </c>
      <c r="H74" s="84">
        <v>0</v>
      </c>
      <c r="I74" s="84">
        <f t="shared" si="1"/>
        <v>29676.882807128139</v>
      </c>
      <c r="N74" s="82" t="s">
        <v>115</v>
      </c>
      <c r="O74" s="117">
        <v>9363</v>
      </c>
      <c r="P74" s="117">
        <v>15044</v>
      </c>
      <c r="Q74" s="117">
        <v>7639</v>
      </c>
      <c r="R74" s="117">
        <v>8574</v>
      </c>
      <c r="T74" s="82" t="s">
        <v>115</v>
      </c>
      <c r="U74" s="84">
        <v>0</v>
      </c>
      <c r="V74" s="84">
        <v>0</v>
      </c>
      <c r="W74" s="84">
        <v>0</v>
      </c>
      <c r="X74" s="84">
        <v>0</v>
      </c>
    </row>
    <row r="75" spans="1:24">
      <c r="A75" s="142" t="s">
        <v>75</v>
      </c>
      <c r="B75" s="142"/>
      <c r="C75" s="5">
        <v>3.0416666666666701</v>
      </c>
      <c r="D75" s="84">
        <v>10641.555322411799</v>
      </c>
      <c r="E75" s="84">
        <v>2578.09054930296</v>
      </c>
      <c r="F75" s="84">
        <v>8563.4144656460194</v>
      </c>
      <c r="G75" s="84">
        <v>6979.39532907795</v>
      </c>
      <c r="H75" s="84">
        <v>0</v>
      </c>
      <c r="I75" s="84">
        <f t="shared" si="1"/>
        <v>28762.455666438731</v>
      </c>
      <c r="N75" s="82" t="s">
        <v>116</v>
      </c>
      <c r="O75" s="117">
        <v>9468</v>
      </c>
      <c r="P75" s="117">
        <v>15396</v>
      </c>
      <c r="Q75" s="117">
        <v>7588</v>
      </c>
      <c r="R75" s="117">
        <v>8302</v>
      </c>
      <c r="T75" s="82" t="s">
        <v>116</v>
      </c>
      <c r="U75" s="84">
        <v>0</v>
      </c>
      <c r="V75" s="84">
        <v>0</v>
      </c>
      <c r="W75" s="84">
        <v>0</v>
      </c>
      <c r="X75" s="84">
        <v>0</v>
      </c>
    </row>
    <row r="76" spans="1:24">
      <c r="A76" s="142"/>
      <c r="B76" s="142"/>
      <c r="C76" s="5">
        <v>3.0833333333333299</v>
      </c>
      <c r="D76" s="84">
        <v>10411.4230056343</v>
      </c>
      <c r="E76" s="84">
        <v>2553.6299141026898</v>
      </c>
      <c r="F76" s="84">
        <v>8277.9275406460201</v>
      </c>
      <c r="G76" s="84">
        <v>6710.8276290779504</v>
      </c>
      <c r="H76" s="84">
        <v>0</v>
      </c>
      <c r="I76" s="84">
        <f t="shared" si="1"/>
        <v>27953.808089460963</v>
      </c>
      <c r="N76" s="82" t="s">
        <v>117</v>
      </c>
      <c r="O76" s="117">
        <v>9596</v>
      </c>
      <c r="P76" s="117">
        <v>15539</v>
      </c>
      <c r="Q76" s="117">
        <v>7583</v>
      </c>
      <c r="R76" s="117">
        <v>8135</v>
      </c>
      <c r="T76" s="82" t="s">
        <v>117</v>
      </c>
      <c r="U76" s="84">
        <v>0</v>
      </c>
      <c r="V76" s="84">
        <v>0</v>
      </c>
      <c r="W76" s="84">
        <v>0</v>
      </c>
      <c r="X76" s="84">
        <v>0</v>
      </c>
    </row>
    <row r="77" spans="1:24">
      <c r="A77" s="142"/>
      <c r="B77" s="142"/>
      <c r="C77" s="5">
        <v>3.125</v>
      </c>
      <c r="D77" s="84">
        <v>9932.0359503256695</v>
      </c>
      <c r="E77" s="84">
        <v>2530.6256961917702</v>
      </c>
      <c r="F77" s="84">
        <v>8122.7511036460201</v>
      </c>
      <c r="G77" s="84">
        <v>6578.1019290779504</v>
      </c>
      <c r="H77" s="84">
        <v>0</v>
      </c>
      <c r="I77" s="84">
        <f t="shared" si="1"/>
        <v>27163.514679241409</v>
      </c>
      <c r="N77" s="82" t="s">
        <v>118</v>
      </c>
      <c r="O77" s="117">
        <v>9639</v>
      </c>
      <c r="P77" s="117">
        <v>15481</v>
      </c>
      <c r="Q77" s="117">
        <v>7591</v>
      </c>
      <c r="R77" s="117">
        <v>8152</v>
      </c>
      <c r="T77" s="82" t="s">
        <v>118</v>
      </c>
      <c r="U77" s="84">
        <v>0</v>
      </c>
      <c r="V77" s="84">
        <v>0</v>
      </c>
      <c r="W77" s="84">
        <v>0</v>
      </c>
      <c r="X77" s="84">
        <v>0</v>
      </c>
    </row>
    <row r="78" spans="1:24">
      <c r="A78" s="142"/>
      <c r="B78" s="142"/>
      <c r="C78" s="5">
        <v>3.1666666666666701</v>
      </c>
      <c r="D78" s="84">
        <v>9228.6864914079197</v>
      </c>
      <c r="E78" s="84">
        <v>2522.5755625994602</v>
      </c>
      <c r="F78" s="84">
        <v>8052.4591606460199</v>
      </c>
      <c r="G78" s="84">
        <v>6516.12462907795</v>
      </c>
      <c r="H78" s="84">
        <v>0</v>
      </c>
      <c r="I78" s="84">
        <f t="shared" si="1"/>
        <v>26319.845843731349</v>
      </c>
      <c r="N78" s="82" t="s">
        <v>119</v>
      </c>
      <c r="O78" s="117">
        <v>9616</v>
      </c>
      <c r="P78" s="117">
        <v>15203</v>
      </c>
      <c r="Q78" s="117">
        <v>7845</v>
      </c>
      <c r="R78" s="117">
        <v>8541</v>
      </c>
      <c r="T78" s="82" t="s">
        <v>119</v>
      </c>
      <c r="U78" s="84">
        <v>0</v>
      </c>
      <c r="V78" s="84">
        <v>0</v>
      </c>
      <c r="W78" s="84">
        <v>0</v>
      </c>
      <c r="X78" s="84">
        <v>0</v>
      </c>
    </row>
    <row r="79" spans="1:24">
      <c r="A79" s="142"/>
      <c r="B79" s="142"/>
      <c r="C79" s="5">
        <v>3.2083333333333299</v>
      </c>
      <c r="D79" s="84">
        <v>9908.9963974348302</v>
      </c>
      <c r="E79" s="84">
        <v>2577.9410526827101</v>
      </c>
      <c r="F79" s="84">
        <v>8223.3046756460099</v>
      </c>
      <c r="G79" s="84">
        <v>6616.9312290779499</v>
      </c>
      <c r="H79" s="84">
        <v>0</v>
      </c>
      <c r="I79" s="84">
        <f t="shared" si="1"/>
        <v>27327.1733548415</v>
      </c>
      <c r="N79" s="82" t="s">
        <v>120</v>
      </c>
      <c r="O79" s="117">
        <v>9555</v>
      </c>
      <c r="P79" s="117">
        <v>14636</v>
      </c>
      <c r="Q79" s="117">
        <v>8608</v>
      </c>
      <c r="R79" s="117">
        <v>9213</v>
      </c>
      <c r="T79" s="82" t="s">
        <v>120</v>
      </c>
      <c r="U79" s="84">
        <v>0</v>
      </c>
      <c r="V79" s="84">
        <v>0</v>
      </c>
      <c r="W79" s="84">
        <v>0</v>
      </c>
      <c r="X79" s="84">
        <v>0</v>
      </c>
    </row>
    <row r="80" spans="1:24">
      <c r="A80" s="142"/>
      <c r="B80" s="142"/>
      <c r="C80" s="5">
        <v>3.25</v>
      </c>
      <c r="D80" s="84">
        <v>11372.397354807399</v>
      </c>
      <c r="E80" s="84">
        <v>2706.34537126849</v>
      </c>
      <c r="F80" s="84">
        <v>8567.6135076460196</v>
      </c>
      <c r="G80" s="84">
        <v>7164.2740290779502</v>
      </c>
      <c r="H80" s="84">
        <v>0</v>
      </c>
      <c r="I80" s="84">
        <f t="shared" si="1"/>
        <v>29810.630262799859</v>
      </c>
      <c r="N80" s="82" t="s">
        <v>121</v>
      </c>
      <c r="O80" s="117">
        <v>9966</v>
      </c>
      <c r="P80" s="117">
        <v>14055</v>
      </c>
      <c r="Q80" s="117">
        <v>8613</v>
      </c>
      <c r="R80" s="117">
        <v>9182</v>
      </c>
      <c r="T80" s="82" t="s">
        <v>121</v>
      </c>
      <c r="U80" s="84">
        <v>0</v>
      </c>
      <c r="V80" s="84">
        <v>0</v>
      </c>
      <c r="W80" s="84">
        <v>0</v>
      </c>
      <c r="X80" s="84">
        <v>0</v>
      </c>
    </row>
    <row r="81" spans="1:24">
      <c r="A81" s="142"/>
      <c r="B81" s="142"/>
      <c r="C81" s="5">
        <v>3.2916666666666701</v>
      </c>
      <c r="D81" s="84">
        <v>12356.8711066903</v>
      </c>
      <c r="E81" s="84">
        <v>2780.5180419941798</v>
      </c>
      <c r="F81" s="84">
        <v>8798.0401496459999</v>
      </c>
      <c r="G81" s="84">
        <v>7803.0175290779498</v>
      </c>
      <c r="H81" s="84">
        <v>0</v>
      </c>
      <c r="I81" s="84">
        <f t="shared" si="1"/>
        <v>31738.446827408428</v>
      </c>
      <c r="N81" s="82" t="s">
        <v>122</v>
      </c>
      <c r="O81" s="117">
        <v>9812</v>
      </c>
      <c r="P81" s="117">
        <v>13692</v>
      </c>
      <c r="Q81" s="117">
        <v>8512</v>
      </c>
      <c r="R81" s="117">
        <v>9176</v>
      </c>
      <c r="T81" s="82" t="s">
        <v>122</v>
      </c>
      <c r="U81" s="84">
        <v>0</v>
      </c>
      <c r="V81" s="84">
        <v>0</v>
      </c>
      <c r="W81" s="84">
        <v>0</v>
      </c>
      <c r="X81" s="84">
        <v>0</v>
      </c>
    </row>
    <row r="82" spans="1:24">
      <c r="A82" s="142"/>
      <c r="B82" s="142"/>
      <c r="C82" s="5">
        <v>3.3333333333333299</v>
      </c>
      <c r="D82" s="84">
        <v>12486.508713806599</v>
      </c>
      <c r="E82" s="84">
        <v>2772.7353430236899</v>
      </c>
      <c r="F82" s="84">
        <v>9129.5510106460297</v>
      </c>
      <c r="G82" s="84">
        <v>8035.43172907795</v>
      </c>
      <c r="H82" s="84">
        <v>0</v>
      </c>
      <c r="I82" s="84">
        <f t="shared" si="1"/>
        <v>32424.226796554271</v>
      </c>
      <c r="N82" s="82" t="s">
        <v>123</v>
      </c>
      <c r="O82" s="117">
        <v>9075</v>
      </c>
      <c r="P82" s="117">
        <v>12558</v>
      </c>
      <c r="Q82" s="117">
        <v>8115</v>
      </c>
      <c r="R82" s="117">
        <v>9208</v>
      </c>
      <c r="T82" s="82" t="s">
        <v>123</v>
      </c>
      <c r="U82" s="84">
        <v>0</v>
      </c>
      <c r="V82" s="84">
        <v>0</v>
      </c>
      <c r="W82" s="84">
        <v>0</v>
      </c>
      <c r="X82" s="84">
        <v>0</v>
      </c>
    </row>
    <row r="83" spans="1:24">
      <c r="A83" s="142"/>
      <c r="B83" s="142"/>
      <c r="C83" s="5">
        <v>3.375</v>
      </c>
      <c r="D83" s="84">
        <v>12810.990804782299</v>
      </c>
      <c r="E83" s="84">
        <v>2816.3806637320799</v>
      </c>
      <c r="F83" s="84">
        <v>9599.2142066459892</v>
      </c>
      <c r="G83" s="84">
        <v>8232.6224290779501</v>
      </c>
      <c r="H83" s="84">
        <v>0</v>
      </c>
      <c r="I83" s="84">
        <f t="shared" si="1"/>
        <v>33459.208104238322</v>
      </c>
      <c r="N83" s="82" t="s">
        <v>124</v>
      </c>
      <c r="O83" s="117">
        <v>8093</v>
      </c>
      <c r="P83" s="117">
        <v>11231</v>
      </c>
      <c r="Q83" s="117">
        <v>7447</v>
      </c>
      <c r="R83" s="117">
        <v>9181</v>
      </c>
      <c r="T83" s="82" t="s">
        <v>124</v>
      </c>
      <c r="U83" s="84">
        <v>0</v>
      </c>
      <c r="V83" s="84">
        <v>0</v>
      </c>
      <c r="W83" s="84">
        <v>0</v>
      </c>
      <c r="X83" s="84">
        <v>0</v>
      </c>
    </row>
    <row r="84" spans="1:24">
      <c r="A84" s="142"/>
      <c r="B84" s="142"/>
      <c r="C84" s="5">
        <v>3.4166666666666701</v>
      </c>
      <c r="D84" s="84">
        <v>13130.3838365062</v>
      </c>
      <c r="E84" s="84">
        <v>2856.3359781214599</v>
      </c>
      <c r="F84" s="84">
        <v>10003.431977646</v>
      </c>
      <c r="G84" s="84">
        <v>8480.6800290779502</v>
      </c>
      <c r="H84" s="84">
        <v>0</v>
      </c>
      <c r="I84" s="84">
        <f t="shared" si="1"/>
        <v>34470.83182135161</v>
      </c>
    </row>
    <row r="85" spans="1:24">
      <c r="A85" s="142"/>
      <c r="B85" s="142"/>
      <c r="C85" s="5">
        <v>3.4583333333333299</v>
      </c>
      <c r="D85" s="84">
        <v>13316.2911913109</v>
      </c>
      <c r="E85" s="84">
        <v>2870.9370213454199</v>
      </c>
      <c r="F85" s="84">
        <v>10381.523480645999</v>
      </c>
      <c r="G85" s="84">
        <v>8758.6911290779499</v>
      </c>
      <c r="H85" s="84">
        <v>0</v>
      </c>
      <c r="I85" s="84">
        <f t="shared" si="1"/>
        <v>35327.442822380268</v>
      </c>
    </row>
    <row r="86" spans="1:24">
      <c r="A86" s="142"/>
      <c r="B86" s="142"/>
      <c r="C86" s="5">
        <v>3.5</v>
      </c>
      <c r="D86" s="84">
        <v>13592.113422057901</v>
      </c>
      <c r="E86" s="84">
        <v>2888.75726088291</v>
      </c>
      <c r="F86" s="84">
        <v>10637.919690646</v>
      </c>
      <c r="G86" s="84">
        <v>9023.1459290779494</v>
      </c>
      <c r="H86" s="84">
        <v>0</v>
      </c>
      <c r="I86" s="84">
        <f t="shared" si="1"/>
        <v>36141.936302664762</v>
      </c>
    </row>
    <row r="87" spans="1:24">
      <c r="A87" s="142"/>
      <c r="B87" s="142"/>
      <c r="C87" s="5">
        <v>3.5416666666666701</v>
      </c>
      <c r="D87" s="84">
        <v>13780.347530007501</v>
      </c>
      <c r="E87" s="84">
        <v>2951.8324094003801</v>
      </c>
      <c r="F87" s="84">
        <v>10946.491457646</v>
      </c>
      <c r="G87" s="84">
        <v>9302.0169290779504</v>
      </c>
      <c r="H87" s="84">
        <v>0</v>
      </c>
      <c r="I87" s="84">
        <f t="shared" si="1"/>
        <v>36980.688326131829</v>
      </c>
    </row>
    <row r="88" spans="1:24">
      <c r="A88" s="142"/>
      <c r="B88" s="142"/>
      <c r="C88" s="5">
        <v>3.5833333333333299</v>
      </c>
      <c r="D88" s="84">
        <v>14082.190923353401</v>
      </c>
      <c r="E88" s="84">
        <v>3006.7441906883</v>
      </c>
      <c r="F88" s="84">
        <v>11161.462600646</v>
      </c>
      <c r="G88" s="84">
        <v>9592.8711290779502</v>
      </c>
      <c r="H88" s="84">
        <v>0</v>
      </c>
      <c r="I88" s="84">
        <f t="shared" si="1"/>
        <v>37843.268843765647</v>
      </c>
    </row>
    <row r="89" spans="1:24">
      <c r="A89" s="142"/>
      <c r="B89" s="142"/>
      <c r="C89" s="5">
        <v>3.625</v>
      </c>
      <c r="D89" s="84">
        <v>14406.863729385999</v>
      </c>
      <c r="E89" s="84">
        <v>3040.11818402885</v>
      </c>
      <c r="F89" s="84">
        <v>11385.528017646</v>
      </c>
      <c r="G89" s="84">
        <v>9797.9301290779495</v>
      </c>
      <c r="H89" s="84">
        <v>0</v>
      </c>
      <c r="I89" s="84">
        <f t="shared" si="1"/>
        <v>38630.440060138797</v>
      </c>
    </row>
    <row r="90" spans="1:24">
      <c r="A90" s="142"/>
      <c r="B90" s="142"/>
      <c r="C90" s="5">
        <v>3.6666666666666701</v>
      </c>
      <c r="D90" s="84">
        <v>14649.5610121759</v>
      </c>
      <c r="E90" s="84">
        <v>3067.3717504726401</v>
      </c>
      <c r="F90" s="84">
        <v>11376.806489646</v>
      </c>
      <c r="G90" s="84">
        <v>10055.502629078001</v>
      </c>
      <c r="H90" s="84">
        <v>0</v>
      </c>
      <c r="I90" s="84">
        <f t="shared" si="1"/>
        <v>39149.241881372538</v>
      </c>
    </row>
    <row r="91" spans="1:24">
      <c r="A91" s="142"/>
      <c r="B91" s="142"/>
      <c r="C91" s="5">
        <v>3.7083333333333299</v>
      </c>
      <c r="D91" s="84">
        <v>14727.0141882141</v>
      </c>
      <c r="E91" s="84">
        <v>3055.2890552090798</v>
      </c>
      <c r="F91" s="84">
        <v>11228.951520646</v>
      </c>
      <c r="G91" s="84">
        <v>10022.980229078001</v>
      </c>
      <c r="H91" s="84">
        <v>0</v>
      </c>
      <c r="I91" s="84">
        <f t="shared" si="1"/>
        <v>39034.234993147176</v>
      </c>
    </row>
    <row r="92" spans="1:24">
      <c r="A92" s="142"/>
      <c r="B92" s="142"/>
      <c r="C92" s="5">
        <v>3.75</v>
      </c>
      <c r="D92" s="84">
        <v>14534.2144016681</v>
      </c>
      <c r="E92" s="84">
        <v>3032.6821680374201</v>
      </c>
      <c r="F92" s="84">
        <v>11010.845530646</v>
      </c>
      <c r="G92" s="84">
        <v>9865.7913290779506</v>
      </c>
      <c r="H92" s="84">
        <v>0</v>
      </c>
      <c r="I92" s="84">
        <f t="shared" si="1"/>
        <v>38443.533429429473</v>
      </c>
    </row>
    <row r="93" spans="1:24">
      <c r="A93" s="142"/>
      <c r="B93" s="142"/>
      <c r="C93" s="5">
        <v>3.7916666666666701</v>
      </c>
      <c r="D93" s="84">
        <v>14121.215582360801</v>
      </c>
      <c r="E93" s="84">
        <v>2993.6873560683498</v>
      </c>
      <c r="F93" s="84">
        <v>10771.488710645999</v>
      </c>
      <c r="G93" s="84">
        <v>9665.3118290779494</v>
      </c>
      <c r="H93" s="84">
        <v>0</v>
      </c>
      <c r="I93" s="84">
        <f t="shared" si="1"/>
        <v>37551.703478153097</v>
      </c>
    </row>
    <row r="94" spans="1:24">
      <c r="A94" s="142"/>
      <c r="B94" s="142"/>
      <c r="C94" s="5">
        <v>3.8333333333333299</v>
      </c>
      <c r="D94" s="84">
        <v>14558.0320251516</v>
      </c>
      <c r="E94" s="84">
        <v>3026.2702364634702</v>
      </c>
      <c r="F94" s="84">
        <v>10992.945413646001</v>
      </c>
      <c r="G94" s="84">
        <v>9927.5241290779504</v>
      </c>
      <c r="H94" s="84">
        <v>0</v>
      </c>
      <c r="I94" s="84">
        <f t="shared" si="1"/>
        <v>38504.77180433902</v>
      </c>
    </row>
    <row r="95" spans="1:24">
      <c r="A95" s="142"/>
      <c r="B95" s="142"/>
      <c r="C95" s="5">
        <v>3.875</v>
      </c>
      <c r="D95" s="84">
        <v>14184.321582631699</v>
      </c>
      <c r="E95" s="84">
        <v>2995.9532346213</v>
      </c>
      <c r="F95" s="84">
        <v>10725.129927645999</v>
      </c>
      <c r="G95" s="84">
        <v>9771.6357290779506</v>
      </c>
      <c r="H95" s="84">
        <v>0</v>
      </c>
      <c r="I95" s="84">
        <f t="shared" si="1"/>
        <v>37677.040473976944</v>
      </c>
    </row>
    <row r="96" spans="1:24">
      <c r="A96" s="142"/>
      <c r="B96" s="142"/>
      <c r="C96" s="5">
        <v>3.9166666666666701</v>
      </c>
      <c r="D96" s="84">
        <v>13022.3648181438</v>
      </c>
      <c r="E96" s="84">
        <v>2878.9158520896099</v>
      </c>
      <c r="F96" s="84">
        <v>10178.230195646</v>
      </c>
      <c r="G96" s="84">
        <v>9246.3723290779508</v>
      </c>
      <c r="H96" s="84">
        <v>0</v>
      </c>
      <c r="I96" s="84">
        <f t="shared" si="1"/>
        <v>35325.883194957358</v>
      </c>
    </row>
    <row r="97" spans="1:9">
      <c r="A97" s="142"/>
      <c r="B97" s="142"/>
      <c r="C97" s="5">
        <v>3.9583333333333299</v>
      </c>
      <c r="D97" s="84">
        <v>11825.3734664311</v>
      </c>
      <c r="E97" s="84">
        <v>2741.12329639359</v>
      </c>
      <c r="F97" s="84">
        <v>9576.1708886460001</v>
      </c>
      <c r="G97" s="84">
        <v>8508.4447290779499</v>
      </c>
      <c r="H97" s="84">
        <v>0</v>
      </c>
      <c r="I97" s="84">
        <f t="shared" si="1"/>
        <v>32651.112380548639</v>
      </c>
    </row>
    <row r="98" spans="1:9">
      <c r="A98" s="142"/>
      <c r="B98" s="142"/>
      <c r="C98" s="29" t="s">
        <v>124</v>
      </c>
      <c r="D98" s="84">
        <v>10801.3948417593</v>
      </c>
      <c r="E98" s="84">
        <v>2615.7616688399899</v>
      </c>
      <c r="F98" s="84">
        <v>8933.7366056460196</v>
      </c>
      <c r="G98" s="84">
        <v>7730.1595290779496</v>
      </c>
      <c r="H98" s="84">
        <v>0</v>
      </c>
      <c r="I98" s="84">
        <f t="shared" si="1"/>
        <v>30081.05264532326</v>
      </c>
    </row>
    <row r="99" spans="1:9">
      <c r="A99" s="142" t="s">
        <v>76</v>
      </c>
      <c r="B99" s="142"/>
      <c r="C99" s="5">
        <v>4.0416666666666696</v>
      </c>
      <c r="D99" s="84">
        <v>11283.4736626596</v>
      </c>
      <c r="E99" s="84">
        <v>2722.35341542078</v>
      </c>
      <c r="F99" s="84">
        <v>9129.6639346625907</v>
      </c>
      <c r="G99" s="84">
        <v>8101.6365870688196</v>
      </c>
      <c r="H99" s="84">
        <v>0</v>
      </c>
      <c r="I99" s="84">
        <f t="shared" si="1"/>
        <v>31237.127599811789</v>
      </c>
    </row>
    <row r="100" spans="1:9">
      <c r="A100" s="142"/>
      <c r="B100" s="142"/>
      <c r="C100" s="5">
        <v>4.0833333333333304</v>
      </c>
      <c r="D100" s="84">
        <v>10823.6921436596</v>
      </c>
      <c r="E100" s="84">
        <v>2658.16075442078</v>
      </c>
      <c r="F100" s="84">
        <v>8855.6639346625907</v>
      </c>
      <c r="G100" s="84">
        <v>7778.6734870688197</v>
      </c>
      <c r="H100" s="84">
        <v>0</v>
      </c>
      <c r="I100" s="84">
        <f t="shared" si="1"/>
        <v>30116.190319811791</v>
      </c>
    </row>
    <row r="101" spans="1:9">
      <c r="A101" s="142"/>
      <c r="B101" s="142"/>
      <c r="C101" s="5">
        <v>4.125</v>
      </c>
      <c r="D101" s="84">
        <v>10480.881525659601</v>
      </c>
      <c r="E101" s="84">
        <v>2624.4656064207802</v>
      </c>
      <c r="F101" s="84">
        <v>8719.6639346625907</v>
      </c>
      <c r="G101" s="84">
        <v>7588.2330870688202</v>
      </c>
      <c r="H101" s="84">
        <v>0</v>
      </c>
      <c r="I101" s="84">
        <f t="shared" si="1"/>
        <v>29413.244153811789</v>
      </c>
    </row>
    <row r="102" spans="1:9">
      <c r="A102" s="142"/>
      <c r="B102" s="142"/>
      <c r="C102" s="5">
        <v>4.1666666666666696</v>
      </c>
      <c r="D102" s="84">
        <v>10462.1050276596</v>
      </c>
      <c r="E102" s="84">
        <v>2605.8752344207801</v>
      </c>
      <c r="F102" s="84">
        <v>8776.6639346625907</v>
      </c>
      <c r="G102" s="84">
        <v>7476.16238706882</v>
      </c>
      <c r="H102" s="84">
        <v>0</v>
      </c>
      <c r="I102" s="84">
        <f t="shared" si="1"/>
        <v>29320.806583811791</v>
      </c>
    </row>
    <row r="103" spans="1:9">
      <c r="A103" s="142"/>
      <c r="B103" s="142"/>
      <c r="C103" s="5">
        <v>4.2083333333333304</v>
      </c>
      <c r="D103" s="84">
        <v>11050.1985146596</v>
      </c>
      <c r="E103" s="84">
        <v>2627.5055274207798</v>
      </c>
      <c r="F103" s="84">
        <v>9214.6639346625907</v>
      </c>
      <c r="G103" s="84">
        <v>7607.5780870688204</v>
      </c>
      <c r="H103" s="84">
        <v>0</v>
      </c>
      <c r="I103" s="84">
        <f t="shared" si="1"/>
        <v>30499.946063811793</v>
      </c>
    </row>
    <row r="104" spans="1:9">
      <c r="A104" s="142"/>
      <c r="B104" s="142"/>
      <c r="C104" s="5">
        <v>4.25</v>
      </c>
      <c r="D104" s="84">
        <v>12297.227318659599</v>
      </c>
      <c r="E104" s="84">
        <v>2743.3702114207799</v>
      </c>
      <c r="F104" s="84">
        <v>9931.6639346625907</v>
      </c>
      <c r="G104" s="84">
        <v>7878.7052870688203</v>
      </c>
      <c r="H104" s="84">
        <v>0</v>
      </c>
      <c r="I104" s="84">
        <f t="shared" si="1"/>
        <v>32850.966751811793</v>
      </c>
    </row>
    <row r="105" spans="1:9">
      <c r="A105" s="142"/>
      <c r="B105" s="142"/>
      <c r="C105" s="5">
        <v>4.2916666666666696</v>
      </c>
      <c r="D105" s="84">
        <v>12871.8819256596</v>
      </c>
      <c r="E105" s="84">
        <v>2783.42381642078</v>
      </c>
      <c r="F105" s="84">
        <v>10133.6639346626</v>
      </c>
      <c r="G105" s="84">
        <v>7972.3850870688202</v>
      </c>
      <c r="H105" s="84">
        <v>0</v>
      </c>
      <c r="I105" s="84">
        <f t="shared" si="1"/>
        <v>33761.354763811796</v>
      </c>
    </row>
    <row r="106" spans="1:9">
      <c r="A106" s="142"/>
      <c r="B106" s="142"/>
      <c r="C106" s="5">
        <v>4.3333333333333304</v>
      </c>
      <c r="D106" s="84">
        <v>13348.7058606596</v>
      </c>
      <c r="E106" s="84">
        <v>2852.0711214207799</v>
      </c>
      <c r="F106" s="84">
        <v>10471.6639346626</v>
      </c>
      <c r="G106" s="84">
        <v>8452.5829870688194</v>
      </c>
      <c r="H106" s="84">
        <v>0</v>
      </c>
      <c r="I106" s="84">
        <f t="shared" si="1"/>
        <v>35125.023903811802</v>
      </c>
    </row>
    <row r="107" spans="1:9">
      <c r="A107" s="142"/>
      <c r="B107" s="142"/>
      <c r="C107" s="5">
        <v>4.375</v>
      </c>
      <c r="D107" s="84">
        <v>13975.284035659601</v>
      </c>
      <c r="E107" s="84">
        <v>2936.6674714207802</v>
      </c>
      <c r="F107" s="84">
        <v>10927.6639346626</v>
      </c>
      <c r="G107" s="84">
        <v>9068.4362870688201</v>
      </c>
      <c r="H107" s="84">
        <v>0</v>
      </c>
      <c r="I107" s="84">
        <f t="shared" si="1"/>
        <v>36908.051728811799</v>
      </c>
    </row>
    <row r="108" spans="1:9">
      <c r="A108" s="142"/>
      <c r="B108" s="142"/>
      <c r="C108" s="5">
        <v>4.4166666666666696</v>
      </c>
      <c r="D108" s="84">
        <v>14703.7776226596</v>
      </c>
      <c r="E108" s="84">
        <v>3029.15001642078</v>
      </c>
      <c r="F108" s="84">
        <v>11490.6639346626</v>
      </c>
      <c r="G108" s="84">
        <v>9712.4060870688209</v>
      </c>
      <c r="H108" s="84">
        <v>0</v>
      </c>
      <c r="I108" s="84">
        <f t="shared" si="1"/>
        <v>38935.997660811801</v>
      </c>
    </row>
    <row r="109" spans="1:9">
      <c r="A109" s="142"/>
      <c r="B109" s="142"/>
      <c r="C109" s="5">
        <v>4.4583333333333304</v>
      </c>
      <c r="D109" s="84">
        <v>15432.180119659601</v>
      </c>
      <c r="E109" s="84">
        <v>3093.59209942078</v>
      </c>
      <c r="F109" s="84">
        <v>12035.6639346626</v>
      </c>
      <c r="G109" s="84">
        <v>10310.751787068801</v>
      </c>
      <c r="H109" s="84">
        <v>0</v>
      </c>
      <c r="I109" s="84">
        <f t="shared" si="1"/>
        <v>40872.187940811782</v>
      </c>
    </row>
    <row r="110" spans="1:9">
      <c r="A110" s="142"/>
      <c r="B110" s="142"/>
      <c r="C110" s="5">
        <v>4.5</v>
      </c>
      <c r="D110" s="84">
        <v>16079.0644816596</v>
      </c>
      <c r="E110" s="84">
        <v>3143.5713924207798</v>
      </c>
      <c r="F110" s="84">
        <v>12504.6639346626</v>
      </c>
      <c r="G110" s="84">
        <v>10833.0234870688</v>
      </c>
      <c r="H110" s="84">
        <v>0</v>
      </c>
      <c r="I110" s="84">
        <f t="shared" si="1"/>
        <v>42560.323295811781</v>
      </c>
    </row>
    <row r="111" spans="1:9">
      <c r="A111" s="142"/>
      <c r="B111" s="142"/>
      <c r="C111" s="5">
        <v>4.5416666666666696</v>
      </c>
      <c r="D111" s="84">
        <v>16738.1776516596</v>
      </c>
      <c r="E111" s="84">
        <v>3211.5730714207798</v>
      </c>
      <c r="F111" s="84">
        <v>13018.6639346626</v>
      </c>
      <c r="G111" s="84">
        <v>11182.964487068801</v>
      </c>
      <c r="H111" s="84">
        <v>0</v>
      </c>
      <c r="I111" s="84">
        <f t="shared" si="1"/>
        <v>44151.379144811777</v>
      </c>
    </row>
    <row r="112" spans="1:9">
      <c r="A112" s="142"/>
      <c r="B112" s="142"/>
      <c r="C112" s="5">
        <v>4.5833333333333304</v>
      </c>
      <c r="D112" s="84">
        <v>17327.959216659601</v>
      </c>
      <c r="E112" s="84">
        <v>3273.52840142078</v>
      </c>
      <c r="F112" s="84">
        <v>13496.6639346626</v>
      </c>
      <c r="G112" s="84">
        <v>11500.8526870688</v>
      </c>
      <c r="H112" s="84">
        <v>0</v>
      </c>
      <c r="I112" s="84">
        <f t="shared" si="1"/>
        <v>45599.00423981178</v>
      </c>
    </row>
    <row r="113" spans="1:9">
      <c r="A113" s="142"/>
      <c r="B113" s="142"/>
      <c r="C113" s="5">
        <v>4.625</v>
      </c>
      <c r="D113" s="84">
        <v>17855.723557659599</v>
      </c>
      <c r="E113" s="84">
        <v>3316.7427394207798</v>
      </c>
      <c r="F113" s="84">
        <v>13825.6639346626</v>
      </c>
      <c r="G113" s="84">
        <v>11807.0250870688</v>
      </c>
      <c r="H113" s="84">
        <v>0</v>
      </c>
      <c r="I113" s="84">
        <f t="shared" si="1"/>
        <v>46805.155318811783</v>
      </c>
    </row>
    <row r="114" spans="1:9">
      <c r="A114" s="142"/>
      <c r="B114" s="142"/>
      <c r="C114" s="5">
        <v>4.6666666666666696</v>
      </c>
      <c r="D114" s="84">
        <v>18238.504363659598</v>
      </c>
      <c r="E114" s="84">
        <v>3375.9577564207798</v>
      </c>
      <c r="F114" s="84">
        <v>13956.6639346626</v>
      </c>
      <c r="G114" s="84">
        <v>12070.6055870688</v>
      </c>
      <c r="H114" s="84">
        <v>0</v>
      </c>
      <c r="I114" s="84">
        <f t="shared" si="1"/>
        <v>47641.731641811777</v>
      </c>
    </row>
    <row r="115" spans="1:9">
      <c r="A115" s="142"/>
      <c r="B115" s="142"/>
      <c r="C115" s="5">
        <v>4.7083333333333304</v>
      </c>
      <c r="D115" s="84">
        <v>18299.1827116596</v>
      </c>
      <c r="E115" s="84">
        <v>3389.0505324207802</v>
      </c>
      <c r="F115" s="84">
        <v>13851.6639346626</v>
      </c>
      <c r="G115" s="84">
        <v>12148.744287068799</v>
      </c>
      <c r="H115" s="84">
        <v>0</v>
      </c>
      <c r="I115" s="84">
        <f t="shared" si="1"/>
        <v>47688.641465811772</v>
      </c>
    </row>
    <row r="116" spans="1:9">
      <c r="A116" s="142"/>
      <c r="B116" s="142"/>
      <c r="C116" s="5">
        <v>4.75</v>
      </c>
      <c r="D116" s="84">
        <v>18041.568128659601</v>
      </c>
      <c r="E116" s="84">
        <v>3386.5448624207802</v>
      </c>
      <c r="F116" s="84">
        <v>13355.6639346626</v>
      </c>
      <c r="G116" s="84">
        <v>11980.1623870688</v>
      </c>
      <c r="H116" s="84">
        <v>0</v>
      </c>
      <c r="I116" s="84">
        <f t="shared" si="1"/>
        <v>46763.939312811774</v>
      </c>
    </row>
    <row r="117" spans="1:9">
      <c r="A117" s="142"/>
      <c r="B117" s="142"/>
      <c r="C117" s="5">
        <v>4.7916666666666696</v>
      </c>
      <c r="D117" s="84">
        <v>17276.359861659599</v>
      </c>
      <c r="E117" s="84">
        <v>3347.5612024207799</v>
      </c>
      <c r="F117" s="84">
        <v>12775.6639346626</v>
      </c>
      <c r="G117" s="84">
        <v>11583.7184870688</v>
      </c>
      <c r="H117" s="84">
        <v>0</v>
      </c>
      <c r="I117" s="84">
        <f t="shared" si="1"/>
        <v>44983.303485811783</v>
      </c>
    </row>
    <row r="118" spans="1:9">
      <c r="A118" s="142"/>
      <c r="B118" s="142"/>
      <c r="C118" s="5">
        <v>4.8333333333333304</v>
      </c>
      <c r="D118" s="84">
        <v>17031.773779659601</v>
      </c>
      <c r="E118" s="84">
        <v>3279.3288674207802</v>
      </c>
      <c r="F118" s="84">
        <v>12671.6639346626</v>
      </c>
      <c r="G118" s="84">
        <v>11448.3799870688</v>
      </c>
      <c r="H118" s="84">
        <v>0</v>
      </c>
      <c r="I118" s="84">
        <f t="shared" si="1"/>
        <v>44431.146568811782</v>
      </c>
    </row>
    <row r="119" spans="1:9">
      <c r="A119" s="142"/>
      <c r="B119" s="142"/>
      <c r="C119" s="5">
        <v>4.875</v>
      </c>
      <c r="D119" s="84">
        <v>16753.896589659598</v>
      </c>
      <c r="E119" s="84">
        <v>3229.3506074207799</v>
      </c>
      <c r="F119" s="84">
        <v>12283.6639346626</v>
      </c>
      <c r="G119" s="84">
        <v>11189.7129870688</v>
      </c>
      <c r="H119" s="84">
        <v>0</v>
      </c>
      <c r="I119" s="84">
        <f t="shared" si="1"/>
        <v>43456.624118811778</v>
      </c>
    </row>
    <row r="120" spans="1:9">
      <c r="A120" s="142"/>
      <c r="B120" s="142"/>
      <c r="C120" s="5">
        <v>4.9166666666666696</v>
      </c>
      <c r="D120" s="84">
        <v>15366.2922126596</v>
      </c>
      <c r="E120" s="84">
        <v>3085.72704642078</v>
      </c>
      <c r="F120" s="84">
        <v>11419.6639346626</v>
      </c>
      <c r="G120" s="84">
        <v>10449.492287068801</v>
      </c>
      <c r="H120" s="84">
        <v>0</v>
      </c>
      <c r="I120" s="84">
        <f t="shared" si="1"/>
        <v>40321.175480811784</v>
      </c>
    </row>
    <row r="121" spans="1:9">
      <c r="A121" s="142"/>
      <c r="B121" s="142"/>
      <c r="C121" s="5">
        <v>4.9583333333333304</v>
      </c>
      <c r="D121" s="84">
        <v>13746.0450766596</v>
      </c>
      <c r="E121" s="84">
        <v>2906.9948794207799</v>
      </c>
      <c r="F121" s="84">
        <v>10456.6639346626</v>
      </c>
      <c r="G121" s="84">
        <v>9506.8077870688194</v>
      </c>
      <c r="H121" s="84">
        <v>0</v>
      </c>
      <c r="I121" s="84">
        <f t="shared" si="1"/>
        <v>36616.511677811803</v>
      </c>
    </row>
    <row r="122" spans="1:9">
      <c r="A122" s="142"/>
      <c r="B122" s="142"/>
      <c r="C122" s="29" t="s">
        <v>124</v>
      </c>
      <c r="D122" s="84">
        <v>12516.756971659601</v>
      </c>
      <c r="E122" s="84">
        <v>2783.5862874207801</v>
      </c>
      <c r="F122" s="84">
        <v>9768.6639346625907</v>
      </c>
      <c r="G122" s="84">
        <v>8779.9401870688198</v>
      </c>
      <c r="H122" s="84">
        <v>0</v>
      </c>
      <c r="I122" s="84">
        <f t="shared" si="1"/>
        <v>33848.947380811791</v>
      </c>
    </row>
    <row r="123" spans="1:9">
      <c r="A123" s="142" t="s">
        <v>77</v>
      </c>
      <c r="B123" s="142" t="s">
        <v>87</v>
      </c>
      <c r="C123" s="5">
        <v>5.0416666666666696</v>
      </c>
      <c r="D123" s="84">
        <v>14241.464428490701</v>
      </c>
      <c r="E123" s="84">
        <v>2973.2087663248899</v>
      </c>
      <c r="F123" s="84">
        <v>11074.6639346626</v>
      </c>
      <c r="G123" s="84">
        <v>9541.8955660530592</v>
      </c>
      <c r="H123" s="84">
        <v>0</v>
      </c>
      <c r="I123" s="84">
        <f t="shared" si="1"/>
        <v>37831.232695531246</v>
      </c>
    </row>
    <row r="124" spans="1:9">
      <c r="A124" s="142"/>
      <c r="B124" s="142"/>
      <c r="C124" s="5">
        <v>5.0833333333333304</v>
      </c>
      <c r="D124" s="84">
        <v>13702.561923490601</v>
      </c>
      <c r="E124" s="84">
        <v>2914.2340033248902</v>
      </c>
      <c r="F124" s="84">
        <v>10652.6639346626</v>
      </c>
      <c r="G124" s="84">
        <v>9113.69203505306</v>
      </c>
      <c r="H124" s="84">
        <v>0</v>
      </c>
      <c r="I124" s="84">
        <f t="shared" si="1"/>
        <v>36383.151896531155</v>
      </c>
    </row>
    <row r="125" spans="1:9">
      <c r="A125" s="142"/>
      <c r="B125" s="142"/>
      <c r="C125" s="5">
        <v>5.125</v>
      </c>
      <c r="D125" s="84">
        <v>13285.9228374906</v>
      </c>
      <c r="E125" s="84">
        <v>2866.0575073248901</v>
      </c>
      <c r="F125" s="84">
        <v>10399.6639346626</v>
      </c>
      <c r="G125" s="84">
        <v>8799.7234620530598</v>
      </c>
      <c r="H125" s="84">
        <v>0</v>
      </c>
      <c r="I125" s="84">
        <f t="shared" si="1"/>
        <v>35351.367741531147</v>
      </c>
    </row>
    <row r="126" spans="1:9">
      <c r="A126" s="142"/>
      <c r="B126" s="142"/>
      <c r="C126" s="5">
        <v>5.1666666666666696</v>
      </c>
      <c r="D126" s="84">
        <v>13152.618154490599</v>
      </c>
      <c r="E126" s="84">
        <v>2828.91124432489</v>
      </c>
      <c r="F126" s="84">
        <v>10247.6639346626</v>
      </c>
      <c r="G126" s="84">
        <v>8592.9972970530598</v>
      </c>
      <c r="H126" s="84">
        <v>0</v>
      </c>
      <c r="I126" s="84">
        <f t="shared" si="1"/>
        <v>34822.19063053115</v>
      </c>
    </row>
    <row r="127" spans="1:9">
      <c r="A127" s="142"/>
      <c r="B127" s="142"/>
      <c r="C127" s="5">
        <v>5.2083333333333304</v>
      </c>
      <c r="D127" s="84">
        <v>13599.3228544907</v>
      </c>
      <c r="E127" s="84">
        <v>2840.3713563248898</v>
      </c>
      <c r="F127" s="84">
        <v>10263.6639346626</v>
      </c>
      <c r="G127" s="84">
        <v>8583.1431320530592</v>
      </c>
      <c r="H127" s="84">
        <v>0</v>
      </c>
      <c r="I127" s="84">
        <f t="shared" si="1"/>
        <v>35286.50127753125</v>
      </c>
    </row>
    <row r="128" spans="1:9">
      <c r="A128" s="142"/>
      <c r="B128" s="142"/>
      <c r="C128" s="5">
        <v>5.25</v>
      </c>
      <c r="D128" s="84">
        <v>14471.1447154906</v>
      </c>
      <c r="E128" s="84">
        <v>2874.22480132489</v>
      </c>
      <c r="F128" s="84">
        <v>10372.6639346626</v>
      </c>
      <c r="G128" s="84">
        <v>8637.7272670530601</v>
      </c>
      <c r="H128" s="84">
        <v>0</v>
      </c>
      <c r="I128" s="84">
        <f t="shared" si="1"/>
        <v>36355.76071853115</v>
      </c>
    </row>
    <row r="129" spans="1:9">
      <c r="A129" s="142"/>
      <c r="B129" s="142"/>
      <c r="C129" s="5">
        <v>5.2916666666666696</v>
      </c>
      <c r="D129" s="84">
        <v>15173.7313474906</v>
      </c>
      <c r="E129" s="84">
        <v>2906.18279432489</v>
      </c>
      <c r="F129" s="84">
        <v>10768.6639346626</v>
      </c>
      <c r="G129" s="84">
        <v>8763.9838570530592</v>
      </c>
      <c r="H129" s="84">
        <v>0</v>
      </c>
      <c r="I129" s="84">
        <f t="shared" si="1"/>
        <v>37612.561933531149</v>
      </c>
    </row>
    <row r="130" spans="1:9">
      <c r="A130" s="142"/>
      <c r="B130" s="142"/>
      <c r="C130" s="5">
        <v>5.3333333333333304</v>
      </c>
      <c r="D130" s="84">
        <v>15729.1428354906</v>
      </c>
      <c r="E130" s="84">
        <v>3020.1087883248902</v>
      </c>
      <c r="F130" s="84">
        <v>11605.6639346626</v>
      </c>
      <c r="G130" s="84">
        <v>9400.6255720530608</v>
      </c>
      <c r="H130" s="84">
        <v>0</v>
      </c>
      <c r="I130" s="84">
        <f t="shared" si="1"/>
        <v>39755.54113053115</v>
      </c>
    </row>
    <row r="131" spans="1:9">
      <c r="A131" s="142"/>
      <c r="B131" s="142"/>
      <c r="C131" s="5">
        <v>5.375</v>
      </c>
      <c r="D131" s="84">
        <v>16519.884774490602</v>
      </c>
      <c r="E131" s="84">
        <v>3144.4570573248898</v>
      </c>
      <c r="F131" s="84">
        <v>12415.6639346626</v>
      </c>
      <c r="G131" s="84">
        <v>10191.6843200531</v>
      </c>
      <c r="H131" s="84">
        <v>0</v>
      </c>
      <c r="I131" s="84">
        <f t="shared" si="1"/>
        <v>42271.690086531191</v>
      </c>
    </row>
    <row r="132" spans="1:9">
      <c r="A132" s="142"/>
      <c r="B132" s="142"/>
      <c r="C132" s="5">
        <v>5.4166666666666696</v>
      </c>
      <c r="D132" s="84">
        <v>17619.670867490699</v>
      </c>
      <c r="E132" s="84">
        <v>3279.3790113248901</v>
      </c>
      <c r="F132" s="84">
        <v>13366.6639346626</v>
      </c>
      <c r="G132" s="84">
        <v>11020.811510053099</v>
      </c>
      <c r="H132" s="84">
        <v>0</v>
      </c>
      <c r="I132" s="84">
        <f t="shared" ref="I132:I195" si="2">SUM(D132:H132)</f>
        <v>45286.525323531285</v>
      </c>
    </row>
    <row r="133" spans="1:9">
      <c r="A133" s="142"/>
      <c r="B133" s="142"/>
      <c r="C133" s="5">
        <v>5.4583333333333304</v>
      </c>
      <c r="D133" s="84">
        <v>18753.574916490699</v>
      </c>
      <c r="E133" s="84">
        <v>3434.0109403248898</v>
      </c>
      <c r="F133" s="84">
        <v>14172.6639346626</v>
      </c>
      <c r="G133" s="84">
        <v>11797.0179400531</v>
      </c>
      <c r="H133" s="84">
        <v>0</v>
      </c>
      <c r="I133" s="84">
        <f t="shared" si="2"/>
        <v>48157.267731531283</v>
      </c>
    </row>
    <row r="134" spans="1:9">
      <c r="A134" s="142"/>
      <c r="B134" s="142"/>
      <c r="C134" s="5">
        <v>5.5</v>
      </c>
      <c r="D134" s="84">
        <v>19833.4052624906</v>
      </c>
      <c r="E134" s="84">
        <v>3538.02698632489</v>
      </c>
      <c r="F134" s="84">
        <v>14749.6639346626</v>
      </c>
      <c r="G134" s="84">
        <v>12445.5688880531</v>
      </c>
      <c r="H134" s="84">
        <v>0</v>
      </c>
      <c r="I134" s="84">
        <f t="shared" si="2"/>
        <v>50566.665071531192</v>
      </c>
    </row>
    <row r="135" spans="1:9">
      <c r="A135" s="142"/>
      <c r="B135" s="142"/>
      <c r="C135" s="5">
        <v>5.5416666666666696</v>
      </c>
      <c r="D135" s="84">
        <v>20974.128368490601</v>
      </c>
      <c r="E135" s="84">
        <v>3622.2625563248898</v>
      </c>
      <c r="F135" s="84">
        <v>15164.6639346626</v>
      </c>
      <c r="G135" s="84">
        <v>13011.041944053</v>
      </c>
      <c r="H135" s="84">
        <v>0</v>
      </c>
      <c r="I135" s="84">
        <f t="shared" si="2"/>
        <v>52772.096803531094</v>
      </c>
    </row>
    <row r="136" spans="1:9">
      <c r="A136" s="142"/>
      <c r="B136" s="142"/>
      <c r="C136" s="5">
        <v>5.5833333333333304</v>
      </c>
      <c r="D136" s="84">
        <v>21890.296180490699</v>
      </c>
      <c r="E136" s="84">
        <v>3713.9062643248899</v>
      </c>
      <c r="F136" s="84">
        <v>15485.6639346626</v>
      </c>
      <c r="G136" s="84">
        <v>13491.771183053101</v>
      </c>
      <c r="H136" s="84">
        <v>0</v>
      </c>
      <c r="I136" s="84">
        <f t="shared" si="2"/>
        <v>54581.637562531294</v>
      </c>
    </row>
    <row r="137" spans="1:9">
      <c r="A137" s="142"/>
      <c r="B137" s="142"/>
      <c r="C137" s="5">
        <v>5.625</v>
      </c>
      <c r="D137" s="84">
        <v>22490.5986364907</v>
      </c>
      <c r="E137" s="84">
        <v>3760.7945593248901</v>
      </c>
      <c r="F137" s="84">
        <v>15661.6639346626</v>
      </c>
      <c r="G137" s="84">
        <v>13875.3397570531</v>
      </c>
      <c r="H137" s="84">
        <v>0</v>
      </c>
      <c r="I137" s="84">
        <f t="shared" si="2"/>
        <v>55788.396887531293</v>
      </c>
    </row>
    <row r="138" spans="1:9">
      <c r="A138" s="142"/>
      <c r="B138" s="142"/>
      <c r="C138" s="5">
        <v>5.6666666666666696</v>
      </c>
      <c r="D138" s="84">
        <v>22830.0064494906</v>
      </c>
      <c r="E138" s="84">
        <v>3805.1174013248901</v>
      </c>
      <c r="F138" s="84">
        <v>15662.6639346626</v>
      </c>
      <c r="G138" s="84">
        <v>14139.170539053101</v>
      </c>
      <c r="H138" s="84">
        <v>0</v>
      </c>
      <c r="I138" s="84">
        <f t="shared" si="2"/>
        <v>56436.958324531188</v>
      </c>
    </row>
    <row r="139" spans="1:9">
      <c r="A139" s="142"/>
      <c r="B139" s="142"/>
      <c r="C139" s="5">
        <v>5.7083333333333304</v>
      </c>
      <c r="D139" s="84">
        <v>22721.761448490601</v>
      </c>
      <c r="E139" s="84">
        <v>3823.1576303248899</v>
      </c>
      <c r="F139" s="84">
        <v>15484.6639346626</v>
      </c>
      <c r="G139" s="84">
        <v>14184.261480053099</v>
      </c>
      <c r="H139" s="84">
        <v>0</v>
      </c>
      <c r="I139" s="84">
        <f t="shared" si="2"/>
        <v>56213.844493531193</v>
      </c>
    </row>
    <row r="140" spans="1:9">
      <c r="A140" s="142"/>
      <c r="B140" s="142"/>
      <c r="C140" s="5">
        <v>5.75</v>
      </c>
      <c r="D140" s="84">
        <v>22110.957335490599</v>
      </c>
      <c r="E140" s="84">
        <v>3791.30620932489</v>
      </c>
      <c r="F140" s="84">
        <v>15233.6639346626</v>
      </c>
      <c r="G140" s="84">
        <v>13985.3724600531</v>
      </c>
      <c r="H140" s="84">
        <v>0</v>
      </c>
      <c r="I140" s="84">
        <f t="shared" si="2"/>
        <v>55121.299939531193</v>
      </c>
    </row>
    <row r="141" spans="1:9">
      <c r="A141" s="142"/>
      <c r="B141" s="142"/>
      <c r="C141" s="5">
        <v>5.7916666666666696</v>
      </c>
      <c r="D141" s="84">
        <v>21104.8618474906</v>
      </c>
      <c r="E141" s="84">
        <v>3705.5995253248898</v>
      </c>
      <c r="F141" s="84">
        <v>14745.6639346626</v>
      </c>
      <c r="G141" s="84">
        <v>13527.575361053099</v>
      </c>
      <c r="H141" s="84">
        <v>0</v>
      </c>
      <c r="I141" s="84">
        <f t="shared" si="2"/>
        <v>53083.700668531194</v>
      </c>
    </row>
    <row r="142" spans="1:9">
      <c r="A142" s="142"/>
      <c r="B142" s="142"/>
      <c r="C142" s="5">
        <v>5.8333333333333304</v>
      </c>
      <c r="D142" s="84">
        <v>20286.168596490701</v>
      </c>
      <c r="E142" s="84">
        <v>3604.9145133248899</v>
      </c>
      <c r="F142" s="84">
        <v>14376.6639346626</v>
      </c>
      <c r="G142" s="84">
        <v>13019.269528053101</v>
      </c>
      <c r="H142" s="84">
        <v>0</v>
      </c>
      <c r="I142" s="84">
        <f t="shared" si="2"/>
        <v>51287.016572531298</v>
      </c>
    </row>
    <row r="143" spans="1:9">
      <c r="A143" s="142"/>
      <c r="B143" s="142"/>
      <c r="C143" s="5">
        <v>5.875</v>
      </c>
      <c r="D143" s="84">
        <v>19740.120243490699</v>
      </c>
      <c r="E143" s="84">
        <v>3561.8168153248898</v>
      </c>
      <c r="F143" s="84">
        <v>14011.6639346626</v>
      </c>
      <c r="G143" s="84">
        <v>12758.9750850531</v>
      </c>
      <c r="H143" s="84">
        <v>0</v>
      </c>
      <c r="I143" s="84">
        <f t="shared" si="2"/>
        <v>50072.576078531289</v>
      </c>
    </row>
    <row r="144" spans="1:9">
      <c r="A144" s="142"/>
      <c r="B144" s="142"/>
      <c r="C144" s="5">
        <v>5.9166666666666696</v>
      </c>
      <c r="D144" s="84">
        <v>18397.307906490601</v>
      </c>
      <c r="E144" s="84">
        <v>3432.9185493248901</v>
      </c>
      <c r="F144" s="84">
        <v>13223.6639346626</v>
      </c>
      <c r="G144" s="84">
        <v>11943.3666440531</v>
      </c>
      <c r="H144" s="84">
        <v>0</v>
      </c>
      <c r="I144" s="84">
        <f t="shared" si="2"/>
        <v>46997.257034531191</v>
      </c>
    </row>
    <row r="145" spans="1:9">
      <c r="A145" s="142"/>
      <c r="B145" s="142"/>
      <c r="C145" s="5">
        <v>5.9583333333333304</v>
      </c>
      <c r="D145" s="84">
        <v>16869.185644490601</v>
      </c>
      <c r="E145" s="84">
        <v>3269.4431373248899</v>
      </c>
      <c r="F145" s="84">
        <v>12516.6639346626</v>
      </c>
      <c r="G145" s="84">
        <v>11081.5315730531</v>
      </c>
      <c r="H145" s="84">
        <v>0</v>
      </c>
      <c r="I145" s="84">
        <f t="shared" si="2"/>
        <v>43736.824289531185</v>
      </c>
    </row>
    <row r="146" spans="1:9">
      <c r="A146" s="142"/>
      <c r="B146" s="142"/>
      <c r="C146" s="29" t="s">
        <v>124</v>
      </c>
      <c r="D146" s="84">
        <v>15429.862027490601</v>
      </c>
      <c r="E146" s="84">
        <v>3125.9343233248901</v>
      </c>
      <c r="F146" s="84">
        <v>11793.6639346626</v>
      </c>
      <c r="G146" s="84">
        <v>10164.2737270531</v>
      </c>
      <c r="H146" s="84">
        <v>0</v>
      </c>
      <c r="I146" s="84">
        <f t="shared" si="2"/>
        <v>40513.734012531189</v>
      </c>
    </row>
    <row r="147" spans="1:9">
      <c r="A147" s="142" t="s">
        <v>78</v>
      </c>
      <c r="B147" s="142"/>
      <c r="C147" s="5">
        <v>6.0416666666666696</v>
      </c>
      <c r="D147" s="84">
        <v>15289.927488077201</v>
      </c>
      <c r="E147" s="84">
        <v>2993.77193013037</v>
      </c>
      <c r="F147" s="84">
        <v>11471.736014500601</v>
      </c>
      <c r="G147" s="84">
        <v>9513.9490001254198</v>
      </c>
      <c r="H147" s="84">
        <v>0</v>
      </c>
      <c r="I147" s="84">
        <f t="shared" si="2"/>
        <v>39269.384432833598</v>
      </c>
    </row>
    <row r="148" spans="1:9">
      <c r="A148" s="142"/>
      <c r="B148" s="142"/>
      <c r="C148" s="5">
        <v>6.0833333333333304</v>
      </c>
      <c r="D148" s="84">
        <v>14595.5531020773</v>
      </c>
      <c r="E148" s="84">
        <v>2899.4387021303801</v>
      </c>
      <c r="F148" s="84">
        <v>11041.9995322957</v>
      </c>
      <c r="G148" s="84">
        <v>9068.7775161254194</v>
      </c>
      <c r="H148" s="84">
        <v>0</v>
      </c>
      <c r="I148" s="84">
        <f t="shared" si="2"/>
        <v>37605.768852628797</v>
      </c>
    </row>
    <row r="149" spans="1:9">
      <c r="A149" s="142"/>
      <c r="B149" s="142"/>
      <c r="C149" s="5">
        <v>6.125</v>
      </c>
      <c r="D149" s="84">
        <v>13936.9116130773</v>
      </c>
      <c r="E149" s="84">
        <v>2839.0904191303798</v>
      </c>
      <c r="F149" s="84">
        <v>10784.906121108699</v>
      </c>
      <c r="G149" s="84">
        <v>8796.7091421254099</v>
      </c>
      <c r="H149" s="84">
        <v>0</v>
      </c>
      <c r="I149" s="84">
        <f t="shared" si="2"/>
        <v>36357.617295441793</v>
      </c>
    </row>
    <row r="150" spans="1:9">
      <c r="A150" s="142"/>
      <c r="B150" s="142"/>
      <c r="C150" s="5">
        <v>6.1666666666666696</v>
      </c>
      <c r="D150" s="84">
        <v>13705.380087077299</v>
      </c>
      <c r="E150" s="84">
        <v>2811.45547813038</v>
      </c>
      <c r="F150" s="84">
        <v>10603.888314034</v>
      </c>
      <c r="G150" s="84">
        <v>8685.4349351254205</v>
      </c>
      <c r="H150" s="84">
        <v>0</v>
      </c>
      <c r="I150" s="84">
        <f t="shared" si="2"/>
        <v>35806.158814367096</v>
      </c>
    </row>
    <row r="151" spans="1:9">
      <c r="A151" s="142"/>
      <c r="B151" s="142"/>
      <c r="C151" s="5">
        <v>6.2083333333333304</v>
      </c>
      <c r="D151" s="84">
        <v>13990.0748440773</v>
      </c>
      <c r="E151" s="84">
        <v>2816.7246361303701</v>
      </c>
      <c r="F151" s="84">
        <v>10599.9936409112</v>
      </c>
      <c r="G151" s="84">
        <v>8726.9352971254193</v>
      </c>
      <c r="H151" s="84">
        <v>0</v>
      </c>
      <c r="I151" s="84">
        <f t="shared" si="2"/>
        <v>36133.728418244289</v>
      </c>
    </row>
    <row r="152" spans="1:9">
      <c r="A152" s="142"/>
      <c r="B152" s="142"/>
      <c r="C152" s="5">
        <v>6.25</v>
      </c>
      <c r="D152" s="84">
        <v>14400.8798030773</v>
      </c>
      <c r="E152" s="84">
        <v>2882.33702113038</v>
      </c>
      <c r="F152" s="84">
        <v>10605.9385790622</v>
      </c>
      <c r="G152" s="84">
        <v>8797.0816351254198</v>
      </c>
      <c r="H152" s="84">
        <v>0</v>
      </c>
      <c r="I152" s="84">
        <f t="shared" si="2"/>
        <v>36686.237038395302</v>
      </c>
    </row>
    <row r="153" spans="1:9">
      <c r="A153" s="142"/>
      <c r="B153" s="142"/>
      <c r="C153" s="5">
        <v>6.2916666666666696</v>
      </c>
      <c r="D153" s="84">
        <v>14813.571832077299</v>
      </c>
      <c r="E153" s="84">
        <v>2937.3223121303699</v>
      </c>
      <c r="F153" s="84">
        <v>10783.257488024899</v>
      </c>
      <c r="G153" s="84">
        <v>8807.40527412542</v>
      </c>
      <c r="H153" s="84">
        <v>0</v>
      </c>
      <c r="I153" s="84">
        <f t="shared" si="2"/>
        <v>37341.55690635799</v>
      </c>
    </row>
    <row r="154" spans="1:9">
      <c r="A154" s="142"/>
      <c r="B154" s="142"/>
      <c r="C154" s="5">
        <v>6.3333333333333304</v>
      </c>
      <c r="D154" s="84">
        <v>15645.8854130772</v>
      </c>
      <c r="E154" s="84">
        <v>3043.5919141303798</v>
      </c>
      <c r="F154" s="84">
        <v>11604.724366280099</v>
      </c>
      <c r="G154" s="84">
        <v>9425.9692101254204</v>
      </c>
      <c r="H154" s="84">
        <v>0</v>
      </c>
      <c r="I154" s="84">
        <f t="shared" si="2"/>
        <v>39720.1709036131</v>
      </c>
    </row>
    <row r="155" spans="1:9">
      <c r="A155" s="142"/>
      <c r="B155" s="142"/>
      <c r="C155" s="5">
        <v>6.375</v>
      </c>
      <c r="D155" s="84">
        <v>16869.027550077299</v>
      </c>
      <c r="E155" s="84">
        <v>3182.5069841303798</v>
      </c>
      <c r="F155" s="84">
        <v>12643.407307903401</v>
      </c>
      <c r="G155" s="84">
        <v>10345.115979125399</v>
      </c>
      <c r="H155" s="84">
        <v>0</v>
      </c>
      <c r="I155" s="84">
        <f t="shared" si="2"/>
        <v>43040.057821236478</v>
      </c>
    </row>
    <row r="156" spans="1:9">
      <c r="A156" s="142"/>
      <c r="B156" s="142"/>
      <c r="C156" s="5">
        <v>6.4166666666666696</v>
      </c>
      <c r="D156" s="84">
        <v>18216.556798077301</v>
      </c>
      <c r="E156" s="84">
        <v>3324.87484913038</v>
      </c>
      <c r="F156" s="84">
        <v>13685.320885377299</v>
      </c>
      <c r="G156" s="84">
        <v>11307.3845391254</v>
      </c>
      <c r="H156" s="84">
        <v>0</v>
      </c>
      <c r="I156" s="84">
        <f t="shared" si="2"/>
        <v>46534.137071710385</v>
      </c>
    </row>
    <row r="157" spans="1:9">
      <c r="A157" s="142"/>
      <c r="B157" s="142"/>
      <c r="C157" s="5">
        <v>6.4583333333333304</v>
      </c>
      <c r="D157" s="84">
        <v>19488.1053460773</v>
      </c>
      <c r="E157" s="84">
        <v>3445.0821511303802</v>
      </c>
      <c r="F157" s="84">
        <v>14586.4330150974</v>
      </c>
      <c r="G157" s="84">
        <v>12130.2487771254</v>
      </c>
      <c r="H157" s="84">
        <v>0</v>
      </c>
      <c r="I157" s="84">
        <f t="shared" si="2"/>
        <v>49649.869289430484</v>
      </c>
    </row>
    <row r="158" spans="1:9">
      <c r="A158" s="142"/>
      <c r="B158" s="142"/>
      <c r="C158" s="5">
        <v>6.5</v>
      </c>
      <c r="D158" s="84">
        <v>20762.607874077301</v>
      </c>
      <c r="E158" s="84">
        <v>3554.9295761303802</v>
      </c>
      <c r="F158" s="84">
        <v>15299.853338990601</v>
      </c>
      <c r="G158" s="84">
        <v>12853.662401125401</v>
      </c>
      <c r="H158" s="84">
        <v>0</v>
      </c>
      <c r="I158" s="84">
        <f t="shared" si="2"/>
        <v>52471.053190323684</v>
      </c>
    </row>
    <row r="159" spans="1:9">
      <c r="A159" s="142"/>
      <c r="B159" s="142"/>
      <c r="C159" s="5">
        <v>6.5416666666666696</v>
      </c>
      <c r="D159" s="84">
        <v>22006.022189077299</v>
      </c>
      <c r="E159" s="84">
        <v>3683.94759713038</v>
      </c>
      <c r="F159" s="84">
        <v>15805.788289891199</v>
      </c>
      <c r="G159" s="84">
        <v>13440.032540125399</v>
      </c>
      <c r="H159" s="84">
        <v>0</v>
      </c>
      <c r="I159" s="84">
        <f t="shared" si="2"/>
        <v>54935.79061622428</v>
      </c>
    </row>
    <row r="160" spans="1:9">
      <c r="A160" s="142"/>
      <c r="B160" s="142"/>
      <c r="C160" s="5">
        <v>6.5833333333333304</v>
      </c>
      <c r="D160" s="84">
        <v>22964.114992077299</v>
      </c>
      <c r="E160" s="84">
        <v>3786.8909811303802</v>
      </c>
      <c r="F160" s="84">
        <v>16137.104941366901</v>
      </c>
      <c r="G160" s="84">
        <v>13887.0667421254</v>
      </c>
      <c r="H160" s="84">
        <v>0</v>
      </c>
      <c r="I160" s="84">
        <f t="shared" si="2"/>
        <v>56775.177656699976</v>
      </c>
    </row>
    <row r="161" spans="1:9">
      <c r="A161" s="142"/>
      <c r="B161" s="142"/>
      <c r="C161" s="5">
        <v>6.625</v>
      </c>
      <c r="D161" s="84">
        <v>23645.5210410773</v>
      </c>
      <c r="E161" s="84">
        <v>3863.1937801303802</v>
      </c>
      <c r="F161" s="84">
        <v>16276.042202922899</v>
      </c>
      <c r="G161" s="84">
        <v>14209.936800125401</v>
      </c>
      <c r="H161" s="84">
        <v>0</v>
      </c>
      <c r="I161" s="84">
        <f t="shared" si="2"/>
        <v>57994.693824255985</v>
      </c>
    </row>
    <row r="162" spans="1:9">
      <c r="A162" s="142"/>
      <c r="B162" s="142"/>
      <c r="C162" s="5">
        <v>6.6666666666666696</v>
      </c>
      <c r="D162" s="84">
        <v>24104.839411077399</v>
      </c>
      <c r="E162" s="84">
        <v>3927.5615961303802</v>
      </c>
      <c r="F162" s="84">
        <v>16103.637630711501</v>
      </c>
      <c r="G162" s="84">
        <v>14393.3783121254</v>
      </c>
      <c r="H162" s="84">
        <v>0</v>
      </c>
      <c r="I162" s="84">
        <f t="shared" si="2"/>
        <v>58529.416950044681</v>
      </c>
    </row>
    <row r="163" spans="1:9">
      <c r="A163" s="142"/>
      <c r="B163" s="142"/>
      <c r="C163" s="5">
        <v>6.7083333333333304</v>
      </c>
      <c r="D163" s="84">
        <v>24071.0910700772</v>
      </c>
      <c r="E163" s="84">
        <v>3915.5702501303699</v>
      </c>
      <c r="F163" s="84">
        <v>15694.360853910301</v>
      </c>
      <c r="G163" s="84">
        <v>14396.4639101254</v>
      </c>
      <c r="H163" s="84">
        <v>0</v>
      </c>
      <c r="I163" s="84">
        <f t="shared" si="2"/>
        <v>58077.486084243268</v>
      </c>
    </row>
    <row r="164" spans="1:9">
      <c r="A164" s="142"/>
      <c r="B164" s="142"/>
      <c r="C164" s="5">
        <v>6.75</v>
      </c>
      <c r="D164" s="84">
        <v>23460.077043077301</v>
      </c>
      <c r="E164" s="84">
        <v>3855.2496951303801</v>
      </c>
      <c r="F164" s="84">
        <v>15177.6833739841</v>
      </c>
      <c r="G164" s="84">
        <v>14117.9609761254</v>
      </c>
      <c r="H164" s="84">
        <v>0</v>
      </c>
      <c r="I164" s="84">
        <f t="shared" si="2"/>
        <v>56610.971088317179</v>
      </c>
    </row>
    <row r="165" spans="1:9">
      <c r="A165" s="142"/>
      <c r="B165" s="142"/>
      <c r="C165" s="5">
        <v>6.7916666666666696</v>
      </c>
      <c r="D165" s="84">
        <v>22429.499865077301</v>
      </c>
      <c r="E165" s="84">
        <v>3772.6553581303801</v>
      </c>
      <c r="F165" s="84">
        <v>14732.1320347372</v>
      </c>
      <c r="G165" s="84">
        <v>13562.0258131254</v>
      </c>
      <c r="H165" s="84">
        <v>0</v>
      </c>
      <c r="I165" s="84">
        <f t="shared" si="2"/>
        <v>54496.313071070283</v>
      </c>
    </row>
    <row r="166" spans="1:9">
      <c r="A166" s="142"/>
      <c r="B166" s="142"/>
      <c r="C166" s="5">
        <v>6.8333333333333304</v>
      </c>
      <c r="D166" s="84">
        <v>21499.441027077301</v>
      </c>
      <c r="E166" s="84">
        <v>3661.7019461303798</v>
      </c>
      <c r="F166" s="84">
        <v>14399.733658543601</v>
      </c>
      <c r="G166" s="84">
        <v>13026.880925125401</v>
      </c>
      <c r="H166" s="84">
        <v>0</v>
      </c>
      <c r="I166" s="84">
        <f t="shared" si="2"/>
        <v>52587.757556876677</v>
      </c>
    </row>
    <row r="167" spans="1:9">
      <c r="A167" s="142"/>
      <c r="B167" s="142"/>
      <c r="C167" s="5">
        <v>6.875</v>
      </c>
      <c r="D167" s="84">
        <v>20877.009646077298</v>
      </c>
      <c r="E167" s="84">
        <v>3619.58285313038</v>
      </c>
      <c r="F167" s="84">
        <v>14084.688311321401</v>
      </c>
      <c r="G167" s="84">
        <v>12597.8920781254</v>
      </c>
      <c r="H167" s="84">
        <v>0</v>
      </c>
      <c r="I167" s="84">
        <f t="shared" si="2"/>
        <v>51179.172888654481</v>
      </c>
    </row>
    <row r="168" spans="1:9">
      <c r="A168" s="142"/>
      <c r="B168" s="142"/>
      <c r="C168" s="5">
        <v>6.9166666666666696</v>
      </c>
      <c r="D168" s="84">
        <v>19227.300427077302</v>
      </c>
      <c r="E168" s="84">
        <v>3475.1888541303802</v>
      </c>
      <c r="F168" s="84">
        <v>13413.204556709799</v>
      </c>
      <c r="G168" s="84">
        <v>11977.2213101254</v>
      </c>
      <c r="H168" s="84">
        <v>0</v>
      </c>
      <c r="I168" s="84">
        <f t="shared" si="2"/>
        <v>48092.915148042885</v>
      </c>
    </row>
    <row r="169" spans="1:9">
      <c r="A169" s="142"/>
      <c r="B169" s="142"/>
      <c r="C169" s="5">
        <v>6.9583333333333304</v>
      </c>
      <c r="D169" s="84">
        <v>17652.980204077299</v>
      </c>
      <c r="E169" s="84">
        <v>3275.6504541303798</v>
      </c>
      <c r="F169" s="84">
        <v>12611.5383558092</v>
      </c>
      <c r="G169" s="84">
        <v>11193.579564125401</v>
      </c>
      <c r="H169" s="84">
        <v>0</v>
      </c>
      <c r="I169" s="84">
        <f t="shared" si="2"/>
        <v>44733.74857814228</v>
      </c>
    </row>
    <row r="170" spans="1:9">
      <c r="A170" s="142"/>
      <c r="B170" s="142"/>
      <c r="C170" s="29" t="s">
        <v>124</v>
      </c>
      <c r="D170" s="84">
        <v>16265.1947230773</v>
      </c>
      <c r="E170" s="84">
        <v>3119.6864821303898</v>
      </c>
      <c r="F170" s="84">
        <v>11925.157042061401</v>
      </c>
      <c r="G170" s="84">
        <v>10301.546525125401</v>
      </c>
      <c r="H170" s="84">
        <v>0</v>
      </c>
      <c r="I170" s="84">
        <f t="shared" si="2"/>
        <v>41611.58477239449</v>
      </c>
    </row>
    <row r="171" spans="1:9">
      <c r="A171" s="142" t="s">
        <v>79</v>
      </c>
      <c r="B171" s="142"/>
      <c r="C171" s="5">
        <v>7.0416666666666696</v>
      </c>
      <c r="D171" s="84">
        <v>16134.181377332099</v>
      </c>
      <c r="E171" s="84">
        <v>3050.37869796222</v>
      </c>
      <c r="F171" s="84">
        <v>11923.5047406291</v>
      </c>
      <c r="G171" s="84">
        <v>10070.139770792</v>
      </c>
      <c r="H171" s="84">
        <v>0</v>
      </c>
      <c r="I171" s="84">
        <f t="shared" si="2"/>
        <v>41178.204586715423</v>
      </c>
    </row>
    <row r="172" spans="1:9">
      <c r="A172" s="142"/>
      <c r="B172" s="142"/>
      <c r="C172" s="5">
        <v>7.0833333333333304</v>
      </c>
      <c r="D172" s="84">
        <v>15467.957942332099</v>
      </c>
      <c r="E172" s="84">
        <v>2970.9162399622201</v>
      </c>
      <c r="F172" s="84">
        <v>11443.129868395999</v>
      </c>
      <c r="G172" s="84">
        <v>9575.5630967920006</v>
      </c>
      <c r="H172" s="84">
        <v>0</v>
      </c>
      <c r="I172" s="84">
        <f t="shared" si="2"/>
        <v>39457.567147482318</v>
      </c>
    </row>
    <row r="173" spans="1:9">
      <c r="A173" s="142"/>
      <c r="B173" s="142"/>
      <c r="C173" s="5">
        <v>7.125</v>
      </c>
      <c r="D173" s="84">
        <v>14915.0504583321</v>
      </c>
      <c r="E173" s="84">
        <v>2919.9823079622201</v>
      </c>
      <c r="F173" s="84">
        <v>11123.627751154299</v>
      </c>
      <c r="G173" s="84">
        <v>9202.8858077920104</v>
      </c>
      <c r="H173" s="84">
        <v>0</v>
      </c>
      <c r="I173" s="84">
        <f t="shared" si="2"/>
        <v>38161.546325240626</v>
      </c>
    </row>
    <row r="174" spans="1:9">
      <c r="A174" s="142"/>
      <c r="B174" s="142"/>
      <c r="C174" s="5">
        <v>7.1666666666666696</v>
      </c>
      <c r="D174" s="84">
        <v>14649.853236332099</v>
      </c>
      <c r="E174" s="84">
        <v>2876.7460979622201</v>
      </c>
      <c r="F174" s="84">
        <v>10922.1513326972</v>
      </c>
      <c r="G174" s="84">
        <v>9004.7646277920103</v>
      </c>
      <c r="H174" s="84">
        <v>0</v>
      </c>
      <c r="I174" s="84">
        <f t="shared" si="2"/>
        <v>37453.51529478353</v>
      </c>
    </row>
    <row r="175" spans="1:9">
      <c r="A175" s="142"/>
      <c r="B175" s="142"/>
      <c r="C175" s="5">
        <v>7.2083333333333304</v>
      </c>
      <c r="D175" s="84">
        <v>14559.2157943321</v>
      </c>
      <c r="E175" s="84">
        <v>2873.6464469622201</v>
      </c>
      <c r="F175" s="84">
        <v>10990.439304973699</v>
      </c>
      <c r="G175" s="84">
        <v>9019.2850807920004</v>
      </c>
      <c r="H175" s="84">
        <v>0</v>
      </c>
      <c r="I175" s="84">
        <f t="shared" si="2"/>
        <v>37442.586627060024</v>
      </c>
    </row>
    <row r="176" spans="1:9">
      <c r="A176" s="142"/>
      <c r="B176" s="142"/>
      <c r="C176" s="5">
        <v>7.25</v>
      </c>
      <c r="D176" s="84">
        <v>14806.000754332101</v>
      </c>
      <c r="E176" s="84">
        <v>2916.4945329622201</v>
      </c>
      <c r="F176" s="84">
        <v>11120.073202543101</v>
      </c>
      <c r="G176" s="84">
        <v>9291.8933357920105</v>
      </c>
      <c r="H176" s="84">
        <v>0</v>
      </c>
      <c r="I176" s="84">
        <f t="shared" si="2"/>
        <v>38134.461825629434</v>
      </c>
    </row>
    <row r="177" spans="1:9">
      <c r="A177" s="142"/>
      <c r="B177" s="142"/>
      <c r="C177" s="5">
        <v>7.2916666666666696</v>
      </c>
      <c r="D177" s="84">
        <v>14980.3044933321</v>
      </c>
      <c r="E177" s="84">
        <v>2915.8500809622201</v>
      </c>
      <c r="F177" s="84">
        <v>11179.161362807899</v>
      </c>
      <c r="G177" s="84">
        <v>9402.5238207920102</v>
      </c>
      <c r="H177" s="84">
        <v>0</v>
      </c>
      <c r="I177" s="84">
        <f t="shared" si="2"/>
        <v>38477.839757894231</v>
      </c>
    </row>
    <row r="178" spans="1:9">
      <c r="A178" s="142"/>
      <c r="B178" s="142"/>
      <c r="C178" s="5">
        <v>7.3333333333333304</v>
      </c>
      <c r="D178" s="84">
        <v>16258.9216543321</v>
      </c>
      <c r="E178" s="84">
        <v>3017.2263659622199</v>
      </c>
      <c r="F178" s="84">
        <v>11944.3908042684</v>
      </c>
      <c r="G178" s="84">
        <v>9996.0408197920096</v>
      </c>
      <c r="H178" s="84">
        <v>0</v>
      </c>
      <c r="I178" s="84">
        <f t="shared" si="2"/>
        <v>41216.57964435473</v>
      </c>
    </row>
    <row r="179" spans="1:9">
      <c r="A179" s="142"/>
      <c r="B179" s="142"/>
      <c r="C179" s="5">
        <v>7.375</v>
      </c>
      <c r="D179" s="84">
        <v>17963.219488332099</v>
      </c>
      <c r="E179" s="84">
        <v>3181.4546529622198</v>
      </c>
      <c r="F179" s="84">
        <v>12914.2410766208</v>
      </c>
      <c r="G179" s="84">
        <v>10845.275938792</v>
      </c>
      <c r="H179" s="84">
        <v>0</v>
      </c>
      <c r="I179" s="84">
        <f t="shared" si="2"/>
        <v>44904.191156707122</v>
      </c>
    </row>
    <row r="180" spans="1:9">
      <c r="A180" s="142"/>
      <c r="B180" s="142"/>
      <c r="C180" s="5">
        <v>7.4166666666666696</v>
      </c>
      <c r="D180" s="84">
        <v>19623.1726053321</v>
      </c>
      <c r="E180" s="84">
        <v>3361.3156909622198</v>
      </c>
      <c r="F180" s="84">
        <v>13889.2133045397</v>
      </c>
      <c r="G180" s="84">
        <v>11749.239619792001</v>
      </c>
      <c r="H180" s="84">
        <v>0</v>
      </c>
      <c r="I180" s="84">
        <f t="shared" si="2"/>
        <v>48622.941220626024</v>
      </c>
    </row>
    <row r="181" spans="1:9">
      <c r="A181" s="142"/>
      <c r="B181" s="142"/>
      <c r="C181" s="5">
        <v>7.4583333333333304</v>
      </c>
      <c r="D181" s="84">
        <v>21101.6954413321</v>
      </c>
      <c r="E181" s="84">
        <v>3541.7571129622202</v>
      </c>
      <c r="F181" s="84">
        <v>14722.8933243422</v>
      </c>
      <c r="G181" s="84">
        <v>12650.925147792001</v>
      </c>
      <c r="H181" s="84">
        <v>0</v>
      </c>
      <c r="I181" s="84">
        <f t="shared" si="2"/>
        <v>52017.271026428527</v>
      </c>
    </row>
    <row r="182" spans="1:9">
      <c r="A182" s="142"/>
      <c r="B182" s="142"/>
      <c r="C182" s="5">
        <v>7.5</v>
      </c>
      <c r="D182" s="84">
        <v>22233.842680332102</v>
      </c>
      <c r="E182" s="84">
        <v>3666.6886999622202</v>
      </c>
      <c r="F182" s="84">
        <v>15414.579361668601</v>
      </c>
      <c r="G182" s="84">
        <v>13433.536052792</v>
      </c>
      <c r="H182" s="84">
        <v>0</v>
      </c>
      <c r="I182" s="84">
        <f t="shared" si="2"/>
        <v>54748.646794754917</v>
      </c>
    </row>
    <row r="183" spans="1:9">
      <c r="A183" s="142"/>
      <c r="B183" s="142"/>
      <c r="C183" s="5">
        <v>7.5416666666666696</v>
      </c>
      <c r="D183" s="84">
        <v>23021.061826332101</v>
      </c>
      <c r="E183" s="84">
        <v>3771.4310619622202</v>
      </c>
      <c r="F183" s="84">
        <v>15941.5624337714</v>
      </c>
      <c r="G183" s="84">
        <v>14078.595214792</v>
      </c>
      <c r="H183" s="84">
        <v>0</v>
      </c>
      <c r="I183" s="84">
        <f t="shared" si="2"/>
        <v>56812.65053685772</v>
      </c>
    </row>
    <row r="184" spans="1:9">
      <c r="A184" s="142"/>
      <c r="B184" s="142"/>
      <c r="C184" s="5">
        <v>7.5833333333333304</v>
      </c>
      <c r="D184" s="84">
        <v>23761.0730103321</v>
      </c>
      <c r="E184" s="84">
        <v>3847.7200229622199</v>
      </c>
      <c r="F184" s="84">
        <v>16420.982296238901</v>
      </c>
      <c r="G184" s="84">
        <v>14628.111184792</v>
      </c>
      <c r="H184" s="84">
        <v>0</v>
      </c>
      <c r="I184" s="84">
        <f t="shared" si="2"/>
        <v>58657.886514325219</v>
      </c>
    </row>
    <row r="185" spans="1:9">
      <c r="A185" s="142"/>
      <c r="B185" s="142"/>
      <c r="C185" s="5">
        <v>7.625</v>
      </c>
      <c r="D185" s="84">
        <v>24260.573430332101</v>
      </c>
      <c r="E185" s="84">
        <v>3919.3740169622301</v>
      </c>
      <c r="F185" s="84">
        <v>16700.135087580002</v>
      </c>
      <c r="G185" s="84">
        <v>15035.248649792</v>
      </c>
      <c r="H185" s="84">
        <v>0</v>
      </c>
      <c r="I185" s="84">
        <f t="shared" si="2"/>
        <v>59915.331184666327</v>
      </c>
    </row>
    <row r="186" spans="1:9">
      <c r="A186" s="142"/>
      <c r="B186" s="142"/>
      <c r="C186" s="5">
        <v>7.6666666666666696</v>
      </c>
      <c r="D186" s="84">
        <v>24473.018019332099</v>
      </c>
      <c r="E186" s="84">
        <v>3963.3851809622201</v>
      </c>
      <c r="F186" s="84">
        <v>16767.367903335198</v>
      </c>
      <c r="G186" s="84">
        <v>15216.798292792</v>
      </c>
      <c r="H186" s="84">
        <v>0</v>
      </c>
      <c r="I186" s="84">
        <f t="shared" si="2"/>
        <v>60420.569396421524</v>
      </c>
    </row>
    <row r="187" spans="1:9">
      <c r="A187" s="142"/>
      <c r="B187" s="142"/>
      <c r="C187" s="5">
        <v>7.7083333333333304</v>
      </c>
      <c r="D187" s="84">
        <v>24406.7823783321</v>
      </c>
      <c r="E187" s="84">
        <v>3978.3250799622201</v>
      </c>
      <c r="F187" s="84">
        <v>16627.5347994941</v>
      </c>
      <c r="G187" s="84">
        <v>15195.341759792</v>
      </c>
      <c r="H187" s="84">
        <v>0</v>
      </c>
      <c r="I187" s="84">
        <f t="shared" si="2"/>
        <v>60207.98401758042</v>
      </c>
    </row>
    <row r="188" spans="1:9">
      <c r="A188" s="142"/>
      <c r="B188" s="142"/>
      <c r="C188" s="5">
        <v>7.75</v>
      </c>
      <c r="D188" s="84">
        <v>23823.1148563321</v>
      </c>
      <c r="E188" s="84">
        <v>3921.0253829622202</v>
      </c>
      <c r="F188" s="84">
        <v>16201.6911780748</v>
      </c>
      <c r="G188" s="84">
        <v>14852.610379792</v>
      </c>
      <c r="H188" s="84">
        <v>0</v>
      </c>
      <c r="I188" s="84">
        <f t="shared" si="2"/>
        <v>58798.441797161118</v>
      </c>
    </row>
    <row r="189" spans="1:9">
      <c r="A189" s="142"/>
      <c r="B189" s="142"/>
      <c r="C189" s="5">
        <v>7.7916666666666696</v>
      </c>
      <c r="D189" s="84">
        <v>23016.220570332101</v>
      </c>
      <c r="E189" s="84">
        <v>3816.18046496222</v>
      </c>
      <c r="F189" s="84">
        <v>15578.999891725</v>
      </c>
      <c r="G189" s="84">
        <v>14264.720676792</v>
      </c>
      <c r="H189" s="84">
        <v>0</v>
      </c>
      <c r="I189" s="84">
        <f t="shared" si="2"/>
        <v>56676.12160381132</v>
      </c>
    </row>
    <row r="190" spans="1:9">
      <c r="A190" s="142"/>
      <c r="B190" s="142"/>
      <c r="C190" s="5">
        <v>7.8333333333333304</v>
      </c>
      <c r="D190" s="84">
        <v>22361.304371332099</v>
      </c>
      <c r="E190" s="84">
        <v>3749.0031769622201</v>
      </c>
      <c r="F190" s="84">
        <v>15304.6157331964</v>
      </c>
      <c r="G190" s="84">
        <v>13945.538547792001</v>
      </c>
      <c r="H190" s="84">
        <v>0</v>
      </c>
      <c r="I190" s="84">
        <f t="shared" si="2"/>
        <v>55360.461829282714</v>
      </c>
    </row>
    <row r="191" spans="1:9">
      <c r="A191" s="142"/>
      <c r="B191" s="142"/>
      <c r="C191" s="5">
        <v>7.875</v>
      </c>
      <c r="D191" s="84">
        <v>21462.5333143321</v>
      </c>
      <c r="E191" s="84">
        <v>3638.4900599622201</v>
      </c>
      <c r="F191" s="84">
        <v>14757.3022246243</v>
      </c>
      <c r="G191" s="84">
        <v>13558.541200792</v>
      </c>
      <c r="H191" s="84">
        <v>0</v>
      </c>
      <c r="I191" s="84">
        <f t="shared" si="2"/>
        <v>53416.866799710624</v>
      </c>
    </row>
    <row r="192" spans="1:9">
      <c r="A192" s="142"/>
      <c r="B192" s="142"/>
      <c r="C192" s="5">
        <v>7.9166666666666696</v>
      </c>
      <c r="D192" s="84">
        <v>19827.190447332101</v>
      </c>
      <c r="E192" s="84">
        <v>3453.1072489622202</v>
      </c>
      <c r="F192" s="84">
        <v>13954.4780707072</v>
      </c>
      <c r="G192" s="84">
        <v>12676.524656792</v>
      </c>
      <c r="H192" s="84">
        <v>0</v>
      </c>
      <c r="I192" s="84">
        <f t="shared" si="2"/>
        <v>49911.300423793524</v>
      </c>
    </row>
    <row r="193" spans="1:9">
      <c r="A193" s="142"/>
      <c r="B193" s="142"/>
      <c r="C193" s="5">
        <v>7.9583333333333304</v>
      </c>
      <c r="D193" s="84">
        <v>18272.5372133321</v>
      </c>
      <c r="E193" s="84">
        <v>3257.0866109622202</v>
      </c>
      <c r="F193" s="84">
        <v>13106.670560127801</v>
      </c>
      <c r="G193" s="84">
        <v>11698.069538792</v>
      </c>
      <c r="H193" s="84">
        <v>0</v>
      </c>
      <c r="I193" s="84">
        <f t="shared" si="2"/>
        <v>46334.363923214121</v>
      </c>
    </row>
    <row r="194" spans="1:9">
      <c r="A194" s="142"/>
      <c r="B194" s="142"/>
      <c r="C194" s="29" t="s">
        <v>124</v>
      </c>
      <c r="D194" s="84">
        <v>16902.351179332101</v>
      </c>
      <c r="E194" s="84">
        <v>3097.8830749622198</v>
      </c>
      <c r="F194" s="84">
        <v>12335.450758695501</v>
      </c>
      <c r="G194" s="84">
        <v>10844.895331792</v>
      </c>
      <c r="H194" s="84">
        <v>0</v>
      </c>
      <c r="I194" s="84">
        <f t="shared" si="2"/>
        <v>43180.580344781825</v>
      </c>
    </row>
    <row r="195" spans="1:9">
      <c r="A195" s="142" t="s">
        <v>80</v>
      </c>
      <c r="B195" s="142" t="s">
        <v>88</v>
      </c>
      <c r="C195" s="5">
        <v>8.0416666666666696</v>
      </c>
      <c r="D195" s="84">
        <v>12961.0291877977</v>
      </c>
      <c r="E195" s="84">
        <v>2775.0419159932799</v>
      </c>
      <c r="F195" s="84">
        <v>10136.242090551899</v>
      </c>
      <c r="G195" s="84">
        <v>8444.6557070681502</v>
      </c>
      <c r="H195" s="84">
        <v>0</v>
      </c>
      <c r="I195" s="84">
        <f t="shared" si="2"/>
        <v>34316.968901411026</v>
      </c>
    </row>
    <row r="196" spans="1:9">
      <c r="A196" s="142"/>
      <c r="B196" s="142"/>
      <c r="C196" s="5">
        <v>8.0833333333333304</v>
      </c>
      <c r="D196" s="84">
        <v>12444.7575608715</v>
      </c>
      <c r="E196" s="84">
        <v>2710.8522009932799</v>
      </c>
      <c r="F196" s="84">
        <v>9792.3275745519604</v>
      </c>
      <c r="G196" s="84">
        <v>8109.8927280681501</v>
      </c>
      <c r="H196" s="84">
        <v>0</v>
      </c>
      <c r="I196" s="84">
        <f t="shared" ref="I196:I259" si="3">SUM(D196:H196)</f>
        <v>33057.830064484893</v>
      </c>
    </row>
    <row r="197" spans="1:9">
      <c r="A197" s="142"/>
      <c r="B197" s="142"/>
      <c r="C197" s="5">
        <v>8.125</v>
      </c>
      <c r="D197" s="84">
        <v>12083.3482445273</v>
      </c>
      <c r="E197" s="84">
        <v>2677.3015279932802</v>
      </c>
      <c r="F197" s="84">
        <v>9620.8368295519795</v>
      </c>
      <c r="G197" s="84">
        <v>7896.3404090681497</v>
      </c>
      <c r="H197" s="84">
        <v>0</v>
      </c>
      <c r="I197" s="84">
        <f t="shared" si="3"/>
        <v>32277.827011140711</v>
      </c>
    </row>
    <row r="198" spans="1:9">
      <c r="A198" s="142"/>
      <c r="B198" s="142"/>
      <c r="C198" s="5">
        <v>8.1666666666666696</v>
      </c>
      <c r="D198" s="84">
        <v>12074.252541829001</v>
      </c>
      <c r="E198" s="84">
        <v>2669.1797049932802</v>
      </c>
      <c r="F198" s="84">
        <v>9680.9277325519706</v>
      </c>
      <c r="G198" s="84">
        <v>7860.2230740681398</v>
      </c>
      <c r="H198" s="84">
        <v>0</v>
      </c>
      <c r="I198" s="84">
        <f t="shared" si="3"/>
        <v>32284.583053442395</v>
      </c>
    </row>
    <row r="199" spans="1:9">
      <c r="A199" s="142"/>
      <c r="B199" s="142"/>
      <c r="C199" s="5">
        <v>8.2083333333333304</v>
      </c>
      <c r="D199" s="84">
        <v>12724.521701073299</v>
      </c>
      <c r="E199" s="84">
        <v>2704.1735579932802</v>
      </c>
      <c r="F199" s="84">
        <v>10195.259527552</v>
      </c>
      <c r="G199" s="84">
        <v>8249.3048680681495</v>
      </c>
      <c r="H199" s="84">
        <v>0</v>
      </c>
      <c r="I199" s="84">
        <f t="shared" si="3"/>
        <v>33873.259654686728</v>
      </c>
    </row>
    <row r="200" spans="1:9">
      <c r="A200" s="142"/>
      <c r="B200" s="142"/>
      <c r="C200" s="5">
        <v>8.25</v>
      </c>
      <c r="D200" s="84">
        <v>14125.892731214401</v>
      </c>
      <c r="E200" s="84">
        <v>2802.2669499932699</v>
      </c>
      <c r="F200" s="84">
        <v>10855.736256552</v>
      </c>
      <c r="G200" s="84">
        <v>9123.3310030681496</v>
      </c>
      <c r="H200" s="84">
        <v>0</v>
      </c>
      <c r="I200" s="84">
        <f t="shared" si="3"/>
        <v>36907.226940827823</v>
      </c>
    </row>
    <row r="201" spans="1:9">
      <c r="A201" s="142"/>
      <c r="B201" s="142"/>
      <c r="C201" s="5">
        <v>8.2916666666666696</v>
      </c>
      <c r="D201" s="84">
        <v>14691.2995693954</v>
      </c>
      <c r="E201" s="84">
        <v>2842.6074109932702</v>
      </c>
      <c r="F201" s="84">
        <v>10937.356493552001</v>
      </c>
      <c r="G201" s="84">
        <v>9301.7799930681394</v>
      </c>
      <c r="H201" s="84">
        <v>0</v>
      </c>
      <c r="I201" s="84">
        <f t="shared" si="3"/>
        <v>37773.043467008814</v>
      </c>
    </row>
    <row r="202" spans="1:9">
      <c r="A202" s="142"/>
      <c r="B202" s="142"/>
      <c r="C202" s="5">
        <v>8.3333333333333304</v>
      </c>
      <c r="D202" s="84">
        <v>14841.900658075499</v>
      </c>
      <c r="E202" s="84">
        <v>2880.7469169932801</v>
      </c>
      <c r="F202" s="84">
        <v>11053.754250552</v>
      </c>
      <c r="G202" s="84">
        <v>9462.6770490681502</v>
      </c>
      <c r="H202" s="84">
        <v>0</v>
      </c>
      <c r="I202" s="84">
        <f t="shared" si="3"/>
        <v>38239.07887468893</v>
      </c>
    </row>
    <row r="203" spans="1:9">
      <c r="A203" s="142"/>
      <c r="B203" s="142"/>
      <c r="C203" s="5">
        <v>8.375</v>
      </c>
      <c r="D203" s="84">
        <v>15615.0362650078</v>
      </c>
      <c r="E203" s="84">
        <v>2975.6815429932799</v>
      </c>
      <c r="F203" s="84">
        <v>11634.523237552001</v>
      </c>
      <c r="G203" s="84">
        <v>9926.5533380681409</v>
      </c>
      <c r="H203" s="84">
        <v>0</v>
      </c>
      <c r="I203" s="84">
        <f t="shared" si="3"/>
        <v>40151.794383621222</v>
      </c>
    </row>
    <row r="204" spans="1:9">
      <c r="A204" s="142"/>
      <c r="B204" s="142"/>
      <c r="C204" s="5">
        <v>8.4166666666666696</v>
      </c>
      <c r="D204" s="84">
        <v>16711.166404785599</v>
      </c>
      <c r="E204" s="84">
        <v>3093.9485649932699</v>
      </c>
      <c r="F204" s="84">
        <v>12244.794079552001</v>
      </c>
      <c r="G204" s="84">
        <v>10545.8459990681</v>
      </c>
      <c r="H204" s="84">
        <v>0</v>
      </c>
      <c r="I204" s="84">
        <f t="shared" si="3"/>
        <v>42595.755048398969</v>
      </c>
    </row>
    <row r="205" spans="1:9">
      <c r="A205" s="142"/>
      <c r="B205" s="142"/>
      <c r="C205" s="5">
        <v>8.4583333333333304</v>
      </c>
      <c r="D205" s="84">
        <v>17653.986349802501</v>
      </c>
      <c r="E205" s="84">
        <v>3207.4716659932801</v>
      </c>
      <c r="F205" s="84">
        <v>12910.855580551901</v>
      </c>
      <c r="G205" s="84">
        <v>11094.582165068099</v>
      </c>
      <c r="H205" s="84">
        <v>0</v>
      </c>
      <c r="I205" s="84">
        <f t="shared" si="3"/>
        <v>44866.895761415784</v>
      </c>
    </row>
    <row r="206" spans="1:9">
      <c r="A206" s="142"/>
      <c r="B206" s="142"/>
      <c r="C206" s="5">
        <v>8.5</v>
      </c>
      <c r="D206" s="84">
        <v>18648.998924802901</v>
      </c>
      <c r="E206" s="84">
        <v>3290.5086989932802</v>
      </c>
      <c r="F206" s="84">
        <v>13337.902337551999</v>
      </c>
      <c r="G206" s="84">
        <v>11699.894353068101</v>
      </c>
      <c r="H206" s="84">
        <v>0</v>
      </c>
      <c r="I206" s="84">
        <f t="shared" si="3"/>
        <v>46977.30431441628</v>
      </c>
    </row>
    <row r="207" spans="1:9">
      <c r="A207" s="142"/>
      <c r="B207" s="142"/>
      <c r="C207" s="5">
        <v>8.5416666666666696</v>
      </c>
      <c r="D207" s="84">
        <v>19650.783308080699</v>
      </c>
      <c r="E207" s="84">
        <v>3371.8418699932799</v>
      </c>
      <c r="F207" s="84">
        <v>13817.292178551899</v>
      </c>
      <c r="G207" s="84">
        <v>12261.456057068101</v>
      </c>
      <c r="H207" s="84">
        <v>0</v>
      </c>
      <c r="I207" s="84">
        <f t="shared" si="3"/>
        <v>49101.373413693982</v>
      </c>
    </row>
    <row r="208" spans="1:9">
      <c r="A208" s="142"/>
      <c r="B208" s="142"/>
      <c r="C208" s="5">
        <v>8.5833333333333304</v>
      </c>
      <c r="D208" s="84">
        <v>20285.637874751701</v>
      </c>
      <c r="E208" s="84">
        <v>3450.6568749932799</v>
      </c>
      <c r="F208" s="84">
        <v>14093.5407625519</v>
      </c>
      <c r="G208" s="84">
        <v>12797.7184630681</v>
      </c>
      <c r="H208" s="84">
        <v>0</v>
      </c>
      <c r="I208" s="84">
        <f t="shared" si="3"/>
        <v>50627.553975364979</v>
      </c>
    </row>
    <row r="209" spans="1:9">
      <c r="A209" s="142"/>
      <c r="B209" s="142"/>
      <c r="C209" s="5">
        <v>8.625</v>
      </c>
      <c r="D209" s="84">
        <v>20797.890639962199</v>
      </c>
      <c r="E209" s="84">
        <v>3529.0044759932798</v>
      </c>
      <c r="F209" s="84">
        <v>14384.4214945519</v>
      </c>
      <c r="G209" s="84">
        <v>13118.976593068101</v>
      </c>
      <c r="H209" s="84">
        <v>0</v>
      </c>
      <c r="I209" s="84">
        <f t="shared" si="3"/>
        <v>51830.293203575478</v>
      </c>
    </row>
    <row r="210" spans="1:9">
      <c r="A210" s="142"/>
      <c r="B210" s="142"/>
      <c r="C210" s="5">
        <v>8.6666666666666696</v>
      </c>
      <c r="D210" s="84">
        <v>21094.573114819901</v>
      </c>
      <c r="E210" s="84">
        <v>3583.7911039932801</v>
      </c>
      <c r="F210" s="84">
        <v>14622.5906025519</v>
      </c>
      <c r="G210" s="84">
        <v>13409.9215930681</v>
      </c>
      <c r="H210" s="84">
        <v>0</v>
      </c>
      <c r="I210" s="84">
        <f t="shared" si="3"/>
        <v>52710.876414433187</v>
      </c>
    </row>
    <row r="211" spans="1:9">
      <c r="A211" s="142"/>
      <c r="B211" s="142"/>
      <c r="C211" s="5">
        <v>8.7083333333333304</v>
      </c>
      <c r="D211" s="84">
        <v>20873.5168945681</v>
      </c>
      <c r="E211" s="84">
        <v>3552.0382029932698</v>
      </c>
      <c r="F211" s="84">
        <v>14506.611331552</v>
      </c>
      <c r="G211" s="84">
        <v>13343.900227068099</v>
      </c>
      <c r="H211" s="84">
        <v>0</v>
      </c>
      <c r="I211" s="84">
        <f t="shared" si="3"/>
        <v>52276.066656181472</v>
      </c>
    </row>
    <row r="212" spans="1:9">
      <c r="A212" s="142"/>
      <c r="B212" s="142"/>
      <c r="C212" s="5">
        <v>8.75</v>
      </c>
      <c r="D212" s="84">
        <v>20158.481781492599</v>
      </c>
      <c r="E212" s="84">
        <v>3499.6562079932801</v>
      </c>
      <c r="F212" s="84">
        <v>13907.710305552</v>
      </c>
      <c r="G212" s="84">
        <v>12992.441309068099</v>
      </c>
      <c r="H212" s="84">
        <v>0</v>
      </c>
      <c r="I212" s="84">
        <f t="shared" si="3"/>
        <v>50558.289604105979</v>
      </c>
    </row>
    <row r="213" spans="1:9">
      <c r="A213" s="142"/>
      <c r="B213" s="142"/>
      <c r="C213" s="5">
        <v>8.7916666666666696</v>
      </c>
      <c r="D213" s="84">
        <v>19485.488217410599</v>
      </c>
      <c r="E213" s="84">
        <v>3410.7529159932801</v>
      </c>
      <c r="F213" s="84">
        <v>13601.014098551999</v>
      </c>
      <c r="G213" s="84">
        <v>12567.809357068099</v>
      </c>
      <c r="H213" s="84">
        <v>0</v>
      </c>
      <c r="I213" s="84">
        <f t="shared" si="3"/>
        <v>49065.064589023976</v>
      </c>
    </row>
    <row r="214" spans="1:9">
      <c r="A214" s="142"/>
      <c r="B214" s="142"/>
      <c r="C214" s="5">
        <v>8.8333333333333304</v>
      </c>
      <c r="D214" s="84">
        <v>19257.871118135001</v>
      </c>
      <c r="E214" s="84">
        <v>3375.9542779932699</v>
      </c>
      <c r="F214" s="84">
        <v>13399.577627552</v>
      </c>
      <c r="G214" s="84">
        <v>12472.3451500681</v>
      </c>
      <c r="H214" s="84">
        <v>0</v>
      </c>
      <c r="I214" s="84">
        <f t="shared" si="3"/>
        <v>48505.748173748376</v>
      </c>
    </row>
    <row r="215" spans="1:9">
      <c r="A215" s="142"/>
      <c r="B215" s="142"/>
      <c r="C215" s="5">
        <v>8.875</v>
      </c>
      <c r="D215" s="84">
        <v>18172.078634865</v>
      </c>
      <c r="E215" s="84">
        <v>3278.1108799932799</v>
      </c>
      <c r="F215" s="84">
        <v>12862.551469552</v>
      </c>
      <c r="G215" s="84">
        <v>11829.074600068099</v>
      </c>
      <c r="H215" s="84">
        <v>0</v>
      </c>
      <c r="I215" s="84">
        <f t="shared" si="3"/>
        <v>46141.815584478376</v>
      </c>
    </row>
    <row r="216" spans="1:9">
      <c r="A216" s="142"/>
      <c r="B216" s="142"/>
      <c r="C216" s="5">
        <v>8.9166666666666696</v>
      </c>
      <c r="D216" s="84">
        <v>16596.4935146758</v>
      </c>
      <c r="E216" s="84">
        <v>3168.2569569932798</v>
      </c>
      <c r="F216" s="84">
        <v>12102.8475405519</v>
      </c>
      <c r="G216" s="84">
        <v>10909.5027160681</v>
      </c>
      <c r="H216" s="84">
        <v>0</v>
      </c>
      <c r="I216" s="84">
        <f t="shared" si="3"/>
        <v>42777.100728289079</v>
      </c>
    </row>
    <row r="217" spans="1:9">
      <c r="A217" s="142"/>
      <c r="B217" s="142"/>
      <c r="C217" s="5">
        <v>8.9583333333333304</v>
      </c>
      <c r="D217" s="84">
        <v>14873.338480390201</v>
      </c>
      <c r="E217" s="84">
        <v>3034.6213539932801</v>
      </c>
      <c r="F217" s="84">
        <v>11417.8681505519</v>
      </c>
      <c r="G217" s="84">
        <v>9894.2397670681403</v>
      </c>
      <c r="H217" s="84">
        <v>0</v>
      </c>
      <c r="I217" s="84">
        <f t="shared" si="3"/>
        <v>39220.067752003517</v>
      </c>
    </row>
    <row r="218" spans="1:9">
      <c r="A218" s="142"/>
      <c r="B218" s="142"/>
      <c r="C218" s="29" t="s">
        <v>124</v>
      </c>
      <c r="D218" s="84">
        <v>13679.364665122799</v>
      </c>
      <c r="E218" s="84">
        <v>2887.02238099328</v>
      </c>
      <c r="F218" s="84">
        <v>10736.993652551901</v>
      </c>
      <c r="G218" s="84">
        <v>9141.2703670681494</v>
      </c>
      <c r="H218" s="84">
        <v>0</v>
      </c>
      <c r="I218" s="84">
        <f t="shared" si="3"/>
        <v>36444.651065736129</v>
      </c>
    </row>
    <row r="219" spans="1:9">
      <c r="A219" s="142" t="s">
        <v>81</v>
      </c>
      <c r="B219" s="142"/>
      <c r="C219" s="5">
        <v>9.0416666666666696</v>
      </c>
      <c r="D219" s="84">
        <v>10389.3890315426</v>
      </c>
      <c r="E219" s="84">
        <v>2605.4647421652198</v>
      </c>
      <c r="F219" s="84">
        <v>8449.1018594984398</v>
      </c>
      <c r="G219" s="84">
        <v>7186.3677388265996</v>
      </c>
      <c r="H219" s="84">
        <v>0</v>
      </c>
      <c r="I219" s="84">
        <f t="shared" si="3"/>
        <v>28630.323372032857</v>
      </c>
    </row>
    <row r="220" spans="1:9">
      <c r="A220" s="142"/>
      <c r="B220" s="142"/>
      <c r="C220" s="5">
        <v>9.0833333333333304</v>
      </c>
      <c r="D220" s="84">
        <v>10153.0593225426</v>
      </c>
      <c r="E220" s="84">
        <v>2568.1823562855602</v>
      </c>
      <c r="F220" s="84">
        <v>8298.0520504706601</v>
      </c>
      <c r="G220" s="84">
        <v>6901.5895478266002</v>
      </c>
      <c r="H220" s="84">
        <v>0</v>
      </c>
      <c r="I220" s="84">
        <f t="shared" si="3"/>
        <v>27920.88327712542</v>
      </c>
    </row>
    <row r="221" spans="1:9">
      <c r="A221" s="142"/>
      <c r="B221" s="142"/>
      <c r="C221" s="5">
        <v>9.125</v>
      </c>
      <c r="D221" s="84">
        <v>10065.9997125426</v>
      </c>
      <c r="E221" s="84">
        <v>2547.5395081724701</v>
      </c>
      <c r="F221" s="84">
        <v>8261.9212294799909</v>
      </c>
      <c r="G221" s="84">
        <v>6732.3133508266001</v>
      </c>
      <c r="H221" s="84">
        <v>0</v>
      </c>
      <c r="I221" s="84">
        <f t="shared" si="3"/>
        <v>27607.77380102166</v>
      </c>
    </row>
    <row r="222" spans="1:9">
      <c r="A222" s="142"/>
      <c r="B222" s="142"/>
      <c r="C222" s="5">
        <v>9.1666666666666696</v>
      </c>
      <c r="D222" s="84">
        <v>10264.086512542601</v>
      </c>
      <c r="E222" s="84">
        <v>2553.4003542923101</v>
      </c>
      <c r="F222" s="84">
        <v>8389.2636906887601</v>
      </c>
      <c r="G222" s="84">
        <v>6732.2290168265899</v>
      </c>
      <c r="H222" s="84">
        <v>0</v>
      </c>
      <c r="I222" s="84">
        <f t="shared" si="3"/>
        <v>27938.979574350262</v>
      </c>
    </row>
    <row r="223" spans="1:9">
      <c r="A223" s="142"/>
      <c r="B223" s="142"/>
      <c r="C223" s="5">
        <v>9.2083333333333304</v>
      </c>
      <c r="D223" s="84">
        <v>10892.2517175426</v>
      </c>
      <c r="E223" s="84">
        <v>2616.73609266126</v>
      </c>
      <c r="F223" s="84">
        <v>8904.7376242011305</v>
      </c>
      <c r="G223" s="84">
        <v>7138.6000308265902</v>
      </c>
      <c r="H223" s="84">
        <v>0</v>
      </c>
      <c r="I223" s="84">
        <f t="shared" si="3"/>
        <v>29552.325465231581</v>
      </c>
    </row>
    <row r="224" spans="1:9">
      <c r="A224" s="142"/>
      <c r="B224" s="142"/>
      <c r="C224" s="5">
        <v>9.25</v>
      </c>
      <c r="D224" s="84">
        <v>12081.8906505426</v>
      </c>
      <c r="E224" s="84">
        <v>2746.4789424648702</v>
      </c>
      <c r="F224" s="84">
        <v>9726.0968656019504</v>
      </c>
      <c r="G224" s="84">
        <v>8041.7242618266</v>
      </c>
      <c r="H224" s="84">
        <v>0</v>
      </c>
      <c r="I224" s="84">
        <f t="shared" si="3"/>
        <v>32596.190720436021</v>
      </c>
    </row>
    <row r="225" spans="1:9">
      <c r="A225" s="142"/>
      <c r="B225" s="142"/>
      <c r="C225" s="5">
        <v>9.2916666666666696</v>
      </c>
      <c r="D225" s="84">
        <v>12878.3446335426</v>
      </c>
      <c r="E225" s="84">
        <v>2827.4721461297399</v>
      </c>
      <c r="F225" s="84">
        <v>9968.9477454576408</v>
      </c>
      <c r="G225" s="84">
        <v>8422.3879678266003</v>
      </c>
      <c r="H225" s="84">
        <v>0</v>
      </c>
      <c r="I225" s="84">
        <f t="shared" si="3"/>
        <v>34097.152492956578</v>
      </c>
    </row>
    <row r="226" spans="1:9">
      <c r="A226" s="142"/>
      <c r="B226" s="142"/>
      <c r="C226" s="5">
        <v>9.3333333333333304</v>
      </c>
      <c r="D226" s="84">
        <v>12970.556977542599</v>
      </c>
      <c r="E226" s="84">
        <v>2819.6370426814401</v>
      </c>
      <c r="F226" s="84">
        <v>9994.4913687757798</v>
      </c>
      <c r="G226" s="84">
        <v>8353.7798128266004</v>
      </c>
      <c r="H226" s="84">
        <v>0</v>
      </c>
      <c r="I226" s="84">
        <f t="shared" si="3"/>
        <v>34138.465201826417</v>
      </c>
    </row>
    <row r="227" spans="1:9">
      <c r="A227" s="142"/>
      <c r="B227" s="142"/>
      <c r="C227" s="5">
        <v>9.375</v>
      </c>
      <c r="D227" s="84">
        <v>13319.6038005426</v>
      </c>
      <c r="E227" s="84">
        <v>2847.37049128431</v>
      </c>
      <c r="F227" s="84">
        <v>10389.7174777168</v>
      </c>
      <c r="G227" s="84">
        <v>8678.0802588265906</v>
      </c>
      <c r="H227" s="84">
        <v>0</v>
      </c>
      <c r="I227" s="84">
        <f t="shared" si="3"/>
        <v>35234.772028370295</v>
      </c>
    </row>
    <row r="228" spans="1:9">
      <c r="A228" s="142"/>
      <c r="B228" s="142"/>
      <c r="C228" s="5">
        <v>9.4166666666666696</v>
      </c>
      <c r="D228" s="84">
        <v>13751.1726035426</v>
      </c>
      <c r="E228" s="84">
        <v>2915.2786241804702</v>
      </c>
      <c r="F228" s="84">
        <v>10849.3380313734</v>
      </c>
      <c r="G228" s="84">
        <v>9064.0627858265907</v>
      </c>
      <c r="H228" s="84">
        <v>0</v>
      </c>
      <c r="I228" s="84">
        <f t="shared" si="3"/>
        <v>36579.852044923056</v>
      </c>
    </row>
    <row r="229" spans="1:9">
      <c r="A229" s="142"/>
      <c r="B229" s="142"/>
      <c r="C229" s="5">
        <v>9.4583333333333304</v>
      </c>
      <c r="D229" s="84">
        <v>14050.3861685426</v>
      </c>
      <c r="E229" s="84">
        <v>2969.9374445068001</v>
      </c>
      <c r="F229" s="84">
        <v>11222.3095561673</v>
      </c>
      <c r="G229" s="84">
        <v>9534.7100888265995</v>
      </c>
      <c r="H229" s="84">
        <v>0</v>
      </c>
      <c r="I229" s="84">
        <f t="shared" si="3"/>
        <v>37777.3432580433</v>
      </c>
    </row>
    <row r="230" spans="1:9">
      <c r="A230" s="142"/>
      <c r="B230" s="142"/>
      <c r="C230" s="5">
        <v>9.5</v>
      </c>
      <c r="D230" s="84">
        <v>14290.896762542599</v>
      </c>
      <c r="E230" s="84">
        <v>2982.7372865765701</v>
      </c>
      <c r="F230" s="84">
        <v>11545.0272696547</v>
      </c>
      <c r="G230" s="84">
        <v>9801.1294758265904</v>
      </c>
      <c r="H230" s="84">
        <v>0</v>
      </c>
      <c r="I230" s="84">
        <f t="shared" si="3"/>
        <v>38619.790794600456</v>
      </c>
    </row>
    <row r="231" spans="1:9">
      <c r="A231" s="142"/>
      <c r="B231" s="142"/>
      <c r="C231" s="5">
        <v>9.5416666666666696</v>
      </c>
      <c r="D231" s="84">
        <v>14571.976094542601</v>
      </c>
      <c r="E231" s="84">
        <v>3034.2834946795501</v>
      </c>
      <c r="F231" s="84">
        <v>12003.2712136109</v>
      </c>
      <c r="G231" s="84">
        <v>10091.9368688266</v>
      </c>
      <c r="H231" s="84">
        <v>0</v>
      </c>
      <c r="I231" s="84">
        <f t="shared" si="3"/>
        <v>39701.467671659651</v>
      </c>
    </row>
    <row r="232" spans="1:9">
      <c r="A232" s="142"/>
      <c r="B232" s="142"/>
      <c r="C232" s="5">
        <v>9.5833333333333304</v>
      </c>
      <c r="D232" s="84">
        <v>14814.7166685426</v>
      </c>
      <c r="E232" s="84">
        <v>3070.15415668573</v>
      </c>
      <c r="F232" s="84">
        <v>12380.282435941601</v>
      </c>
      <c r="G232" s="84">
        <v>10472.019110826601</v>
      </c>
      <c r="H232" s="84">
        <v>0</v>
      </c>
      <c r="I232" s="84">
        <f t="shared" si="3"/>
        <v>40737.17237199653</v>
      </c>
    </row>
    <row r="233" spans="1:9">
      <c r="A233" s="142"/>
      <c r="B233" s="142"/>
      <c r="C233" s="5">
        <v>9.625</v>
      </c>
      <c r="D233" s="84">
        <v>15022.7133575426</v>
      </c>
      <c r="E233" s="84">
        <v>3109.3246006889299</v>
      </c>
      <c r="F233" s="84">
        <v>12684.4633289537</v>
      </c>
      <c r="G233" s="84">
        <v>10852.690131826599</v>
      </c>
      <c r="H233" s="84">
        <v>0</v>
      </c>
      <c r="I233" s="84">
        <f t="shared" si="3"/>
        <v>41669.191419011826</v>
      </c>
    </row>
    <row r="234" spans="1:9">
      <c r="A234" s="142"/>
      <c r="B234" s="142"/>
      <c r="C234" s="5">
        <v>9.6666666666666696</v>
      </c>
      <c r="D234" s="84">
        <v>15197.997442542601</v>
      </c>
      <c r="E234" s="84">
        <v>3155.5678731316998</v>
      </c>
      <c r="F234" s="84">
        <v>12888.883728259299</v>
      </c>
      <c r="G234" s="84">
        <v>11133.0111188266</v>
      </c>
      <c r="H234" s="84">
        <v>0</v>
      </c>
      <c r="I234" s="84">
        <f t="shared" si="3"/>
        <v>42375.460162760202</v>
      </c>
    </row>
    <row r="235" spans="1:9">
      <c r="A235" s="142"/>
      <c r="B235" s="142"/>
      <c r="C235" s="5">
        <v>9.7083333333333304</v>
      </c>
      <c r="D235" s="84">
        <v>15058.7592345426</v>
      </c>
      <c r="E235" s="84">
        <v>3143.3020819327498</v>
      </c>
      <c r="F235" s="84">
        <v>12697.7208891751</v>
      </c>
      <c r="G235" s="84">
        <v>11171.6858408266</v>
      </c>
      <c r="H235" s="84">
        <v>0</v>
      </c>
      <c r="I235" s="84">
        <f t="shared" si="3"/>
        <v>42071.46804647705</v>
      </c>
    </row>
    <row r="236" spans="1:9">
      <c r="A236" s="142"/>
      <c r="B236" s="142"/>
      <c r="C236" s="5">
        <v>9.75</v>
      </c>
      <c r="D236" s="84">
        <v>14978.3959745426</v>
      </c>
      <c r="E236" s="84">
        <v>3099.6094120018101</v>
      </c>
      <c r="F236" s="84">
        <v>12216.8971595201</v>
      </c>
      <c r="G236" s="84">
        <v>10876.0888078266</v>
      </c>
      <c r="H236" s="84">
        <v>0</v>
      </c>
      <c r="I236" s="84">
        <f t="shared" si="3"/>
        <v>41170.991353891106</v>
      </c>
    </row>
    <row r="237" spans="1:9">
      <c r="A237" s="142"/>
      <c r="B237" s="142"/>
      <c r="C237" s="5">
        <v>9.7916666666666696</v>
      </c>
      <c r="D237" s="84">
        <v>15353.2766695426</v>
      </c>
      <c r="E237" s="84">
        <v>3122.8466892681399</v>
      </c>
      <c r="F237" s="84">
        <v>12261.0293708917</v>
      </c>
      <c r="G237" s="84">
        <v>11100.9052628266</v>
      </c>
      <c r="H237" s="84">
        <v>0</v>
      </c>
      <c r="I237" s="84">
        <f t="shared" si="3"/>
        <v>41838.057992529037</v>
      </c>
    </row>
    <row r="238" spans="1:9">
      <c r="A238" s="142"/>
      <c r="B238" s="142"/>
      <c r="C238" s="5">
        <v>9.8333333333333304</v>
      </c>
      <c r="D238" s="84">
        <v>15106.5210225426</v>
      </c>
      <c r="E238" s="84">
        <v>3117.1094517845299</v>
      </c>
      <c r="F238" s="84">
        <v>11950.979302260999</v>
      </c>
      <c r="G238" s="84">
        <v>10799.0430668266</v>
      </c>
      <c r="H238" s="84">
        <v>0</v>
      </c>
      <c r="I238" s="84">
        <f t="shared" si="3"/>
        <v>40973.652843414726</v>
      </c>
    </row>
    <row r="239" spans="1:9">
      <c r="A239" s="142"/>
      <c r="B239" s="142"/>
      <c r="C239" s="5">
        <v>9.875</v>
      </c>
      <c r="D239" s="84">
        <v>14443.1631625426</v>
      </c>
      <c r="E239" s="84">
        <v>3017.5516849231999</v>
      </c>
      <c r="F239" s="84">
        <v>11371.073019437699</v>
      </c>
      <c r="G239" s="84">
        <v>10187.8441318266</v>
      </c>
      <c r="H239" s="84">
        <v>0</v>
      </c>
      <c r="I239" s="84">
        <f t="shared" si="3"/>
        <v>39019.631998730096</v>
      </c>
    </row>
    <row r="240" spans="1:9">
      <c r="A240" s="142"/>
      <c r="B240" s="142"/>
      <c r="C240" s="5">
        <v>9.9166666666666696</v>
      </c>
      <c r="D240" s="84">
        <v>13338.2401265426</v>
      </c>
      <c r="E240" s="84">
        <v>2902.1041387492101</v>
      </c>
      <c r="F240" s="84">
        <v>10487.251423843099</v>
      </c>
      <c r="G240" s="84">
        <v>9408.7970088265993</v>
      </c>
      <c r="H240" s="84">
        <v>0</v>
      </c>
      <c r="I240" s="84">
        <f t="shared" si="3"/>
        <v>36136.392697961506</v>
      </c>
    </row>
    <row r="241" spans="1:9">
      <c r="A241" s="142"/>
      <c r="B241" s="142"/>
      <c r="C241" s="5">
        <v>9.9583333333333304</v>
      </c>
      <c r="D241" s="84">
        <v>12177.1409035426</v>
      </c>
      <c r="E241" s="84">
        <v>2757.4172815462998</v>
      </c>
      <c r="F241" s="84">
        <v>9651.3589374064195</v>
      </c>
      <c r="G241" s="84">
        <v>8440.8507128265992</v>
      </c>
      <c r="H241" s="84">
        <v>0</v>
      </c>
      <c r="I241" s="84">
        <f t="shared" si="3"/>
        <v>33026.767835321916</v>
      </c>
    </row>
    <row r="242" spans="1:9">
      <c r="A242" s="142"/>
      <c r="B242" s="142"/>
      <c r="C242" s="29" t="s">
        <v>124</v>
      </c>
      <c r="D242" s="84">
        <v>11338.8507695426</v>
      </c>
      <c r="E242" s="84">
        <v>2679.4151378623001</v>
      </c>
      <c r="F242" s="84">
        <v>9040.5050354967007</v>
      </c>
      <c r="G242" s="84">
        <v>7763.7008978266003</v>
      </c>
      <c r="H242" s="84">
        <v>0</v>
      </c>
      <c r="I242" s="84">
        <f t="shared" si="3"/>
        <v>30822.471840728205</v>
      </c>
    </row>
    <row r="243" spans="1:9">
      <c r="A243" s="142" t="s">
        <v>82</v>
      </c>
      <c r="B243" s="142"/>
      <c r="C243" s="5">
        <v>10.0416666666667</v>
      </c>
      <c r="D243" s="84">
        <v>10836.013779532201</v>
      </c>
      <c r="E243" s="84">
        <v>2714.9547448942999</v>
      </c>
      <c r="F243" s="84">
        <v>8301.64700400939</v>
      </c>
      <c r="G243" s="84">
        <v>7137.3824818555704</v>
      </c>
      <c r="H243" s="84">
        <v>0</v>
      </c>
      <c r="I243" s="84">
        <f t="shared" si="3"/>
        <v>28989.99801029146</v>
      </c>
    </row>
    <row r="244" spans="1:9">
      <c r="A244" s="142"/>
      <c r="B244" s="142"/>
      <c r="C244" s="5">
        <v>10.0833333333333</v>
      </c>
      <c r="D244" s="84">
        <v>10615.6240325322</v>
      </c>
      <c r="E244" s="84">
        <v>2679.9547448942999</v>
      </c>
      <c r="F244" s="84">
        <v>8088.5988010094097</v>
      </c>
      <c r="G244" s="84">
        <v>6825.0456128555697</v>
      </c>
      <c r="H244" s="84">
        <v>0</v>
      </c>
      <c r="I244" s="84">
        <f t="shared" si="3"/>
        <v>28209.223191291479</v>
      </c>
    </row>
    <row r="245" spans="1:9">
      <c r="A245" s="142"/>
      <c r="B245" s="142"/>
      <c r="C245" s="5">
        <v>10.125</v>
      </c>
      <c r="D245" s="84">
        <v>10563.2769725322</v>
      </c>
      <c r="E245" s="84">
        <v>2676.9547448942999</v>
      </c>
      <c r="F245" s="84">
        <v>7945.4966520094104</v>
      </c>
      <c r="G245" s="84">
        <v>6644.2717198555702</v>
      </c>
      <c r="H245" s="84">
        <v>0</v>
      </c>
      <c r="I245" s="84">
        <f t="shared" si="3"/>
        <v>27830.00008929148</v>
      </c>
    </row>
    <row r="246" spans="1:9">
      <c r="A246" s="142"/>
      <c r="B246" s="142"/>
      <c r="C246" s="5">
        <v>10.1666666666667</v>
      </c>
      <c r="D246" s="84">
        <v>10613.394212532199</v>
      </c>
      <c r="E246" s="84">
        <v>2732.9547448942999</v>
      </c>
      <c r="F246" s="84">
        <v>7928.3100800093998</v>
      </c>
      <c r="G246" s="84">
        <v>6528.8596808555703</v>
      </c>
      <c r="H246" s="84">
        <v>0</v>
      </c>
      <c r="I246" s="84">
        <f t="shared" si="3"/>
        <v>27803.518718291471</v>
      </c>
    </row>
    <row r="247" spans="1:9">
      <c r="A247" s="142"/>
      <c r="B247" s="142"/>
      <c r="C247" s="5">
        <v>10.2083333333333</v>
      </c>
      <c r="D247" s="84">
        <v>10884.6396535322</v>
      </c>
      <c r="E247" s="84">
        <v>2700.9547448942999</v>
      </c>
      <c r="F247" s="84">
        <v>8113.0540350094298</v>
      </c>
      <c r="G247" s="84">
        <v>6584.0348178555696</v>
      </c>
      <c r="H247" s="84">
        <v>0</v>
      </c>
      <c r="I247" s="84">
        <f t="shared" si="3"/>
        <v>28282.683251291499</v>
      </c>
    </row>
    <row r="248" spans="1:9">
      <c r="A248" s="142"/>
      <c r="B248" s="142"/>
      <c r="C248" s="5">
        <v>10.25</v>
      </c>
      <c r="D248" s="84">
        <v>11942.6459195322</v>
      </c>
      <c r="E248" s="84">
        <v>2773.9547448942999</v>
      </c>
      <c r="F248" s="84">
        <v>8674.4249040094201</v>
      </c>
      <c r="G248" s="84">
        <v>7040.6748498555698</v>
      </c>
      <c r="H248" s="84">
        <v>0</v>
      </c>
      <c r="I248" s="84">
        <f t="shared" si="3"/>
        <v>30431.70041829149</v>
      </c>
    </row>
    <row r="249" spans="1:9">
      <c r="A249" s="142"/>
      <c r="B249" s="142"/>
      <c r="C249" s="5">
        <v>10.2916666666667</v>
      </c>
      <c r="D249" s="84">
        <v>13695.899993532201</v>
      </c>
      <c r="E249" s="84">
        <v>2942.9547448942999</v>
      </c>
      <c r="F249" s="84">
        <v>9494.3146200094106</v>
      </c>
      <c r="G249" s="84">
        <v>7962.4614248555699</v>
      </c>
      <c r="H249" s="84">
        <v>0</v>
      </c>
      <c r="I249" s="84">
        <f t="shared" si="3"/>
        <v>34095.630783291475</v>
      </c>
    </row>
    <row r="250" spans="1:9">
      <c r="A250" s="142"/>
      <c r="B250" s="142"/>
      <c r="C250" s="5">
        <v>10.3333333333333</v>
      </c>
      <c r="D250" s="84">
        <v>14050.2249955322</v>
      </c>
      <c r="E250" s="84">
        <v>3021.9547448942999</v>
      </c>
      <c r="F250" s="84">
        <v>9525.7350600093905</v>
      </c>
      <c r="G250" s="84">
        <v>8215.7228958555697</v>
      </c>
      <c r="H250" s="84">
        <v>0</v>
      </c>
      <c r="I250" s="84">
        <f t="shared" si="3"/>
        <v>34813.637696291466</v>
      </c>
    </row>
    <row r="251" spans="1:9">
      <c r="A251" s="142"/>
      <c r="B251" s="142"/>
      <c r="C251" s="5">
        <v>10.375</v>
      </c>
      <c r="D251" s="84">
        <v>13706.4947145322</v>
      </c>
      <c r="E251" s="84">
        <v>3024.9547448942999</v>
      </c>
      <c r="F251" s="84">
        <v>9551.7132490094209</v>
      </c>
      <c r="G251" s="84">
        <v>8273.7818658555698</v>
      </c>
      <c r="H251" s="84">
        <v>0</v>
      </c>
      <c r="I251" s="84">
        <f t="shared" si="3"/>
        <v>34556.94457429149</v>
      </c>
    </row>
    <row r="252" spans="1:9">
      <c r="A252" s="142"/>
      <c r="B252" s="142"/>
      <c r="C252" s="5">
        <v>10.4166666666667</v>
      </c>
      <c r="D252" s="84">
        <v>13621.728334532199</v>
      </c>
      <c r="E252" s="84">
        <v>3018.9547448942999</v>
      </c>
      <c r="F252" s="84">
        <v>9699.9819930093909</v>
      </c>
      <c r="G252" s="84">
        <v>8440.6771988555593</v>
      </c>
      <c r="H252" s="84">
        <v>0</v>
      </c>
      <c r="I252" s="84">
        <f t="shared" si="3"/>
        <v>34781.342271291447</v>
      </c>
    </row>
    <row r="253" spans="1:9">
      <c r="A253" s="142"/>
      <c r="B253" s="142"/>
      <c r="C253" s="5">
        <v>10.4583333333333</v>
      </c>
      <c r="D253" s="84">
        <v>13575.6231535322</v>
      </c>
      <c r="E253" s="84">
        <v>3008.9547448942999</v>
      </c>
      <c r="F253" s="84">
        <v>9863.9907450093906</v>
      </c>
      <c r="G253" s="84">
        <v>8636.0655278555696</v>
      </c>
      <c r="H253" s="84">
        <v>0</v>
      </c>
      <c r="I253" s="84">
        <f t="shared" si="3"/>
        <v>35084.634171291465</v>
      </c>
    </row>
    <row r="254" spans="1:9">
      <c r="A254" s="142"/>
      <c r="B254" s="142"/>
      <c r="C254" s="5">
        <v>10.5</v>
      </c>
      <c r="D254" s="84">
        <v>13470.994162532201</v>
      </c>
      <c r="E254" s="84">
        <v>2995.9547448942999</v>
      </c>
      <c r="F254" s="84">
        <v>10016.069438009399</v>
      </c>
      <c r="G254" s="84">
        <v>8801.8423918555709</v>
      </c>
      <c r="H254" s="84">
        <v>0</v>
      </c>
      <c r="I254" s="84">
        <f t="shared" si="3"/>
        <v>35284.86073729147</v>
      </c>
    </row>
    <row r="255" spans="1:9">
      <c r="A255" s="142"/>
      <c r="B255" s="142"/>
      <c r="C255" s="5">
        <v>10.5416666666667</v>
      </c>
      <c r="D255" s="84">
        <v>13441.2677145322</v>
      </c>
      <c r="E255" s="84">
        <v>2955.9547448942999</v>
      </c>
      <c r="F255" s="84">
        <v>10115.7564240094</v>
      </c>
      <c r="G255" s="84">
        <v>8824.7416198555693</v>
      </c>
      <c r="H255" s="84">
        <v>0</v>
      </c>
      <c r="I255" s="84">
        <f t="shared" si="3"/>
        <v>35337.720503291464</v>
      </c>
    </row>
    <row r="256" spans="1:9">
      <c r="A256" s="142"/>
      <c r="B256" s="142"/>
      <c r="C256" s="5">
        <v>10.5833333333333</v>
      </c>
      <c r="D256" s="84">
        <v>13451.5789155322</v>
      </c>
      <c r="E256" s="84">
        <v>2952.9547448942999</v>
      </c>
      <c r="F256" s="84">
        <v>10284.2785130094</v>
      </c>
      <c r="G256" s="84">
        <v>8834.3876838555698</v>
      </c>
      <c r="H256" s="84">
        <v>0</v>
      </c>
      <c r="I256" s="84">
        <f t="shared" si="3"/>
        <v>35523.199857291474</v>
      </c>
    </row>
    <row r="257" spans="1:9">
      <c r="A257" s="142"/>
      <c r="B257" s="142"/>
      <c r="C257" s="5">
        <v>10.625</v>
      </c>
      <c r="D257" s="84">
        <v>13448.8416935322</v>
      </c>
      <c r="E257" s="84">
        <v>2948.9547448942999</v>
      </c>
      <c r="F257" s="84">
        <v>10390.311894009399</v>
      </c>
      <c r="G257" s="84">
        <v>8822.5793858555608</v>
      </c>
      <c r="H257" s="84">
        <v>0</v>
      </c>
      <c r="I257" s="84">
        <f t="shared" si="3"/>
        <v>35610.687718291461</v>
      </c>
    </row>
    <row r="258" spans="1:9">
      <c r="A258" s="142"/>
      <c r="B258" s="142"/>
      <c r="C258" s="5">
        <v>10.6666666666667</v>
      </c>
      <c r="D258" s="84">
        <v>13434.4922055322</v>
      </c>
      <c r="E258" s="84">
        <v>2946.9547448942999</v>
      </c>
      <c r="F258" s="84">
        <v>10381.6847260094</v>
      </c>
      <c r="G258" s="84">
        <v>8859.9674518555694</v>
      </c>
      <c r="H258" s="84">
        <v>0</v>
      </c>
      <c r="I258" s="84">
        <f t="shared" si="3"/>
        <v>35623.099128291469</v>
      </c>
    </row>
    <row r="259" spans="1:9">
      <c r="A259" s="142"/>
      <c r="B259" s="142"/>
      <c r="C259" s="5">
        <v>10.7083333333333</v>
      </c>
      <c r="D259" s="84">
        <v>13423.7030605322</v>
      </c>
      <c r="E259" s="84">
        <v>2949.9547448942999</v>
      </c>
      <c r="F259" s="84">
        <v>10325.8171020094</v>
      </c>
      <c r="G259" s="84">
        <v>8830.1443988555693</v>
      </c>
      <c r="H259" s="84">
        <v>0</v>
      </c>
      <c r="I259" s="84">
        <f t="shared" si="3"/>
        <v>35529.619306291468</v>
      </c>
    </row>
    <row r="260" spans="1:9">
      <c r="A260" s="142"/>
      <c r="B260" s="142"/>
      <c r="C260" s="5">
        <v>10.75</v>
      </c>
      <c r="D260" s="84">
        <v>13680.781291532199</v>
      </c>
      <c r="E260" s="84">
        <v>2960.9547448942999</v>
      </c>
      <c r="F260" s="84">
        <v>10457.678631009399</v>
      </c>
      <c r="G260" s="84">
        <v>8946.5881908555693</v>
      </c>
      <c r="H260" s="84">
        <v>0</v>
      </c>
      <c r="I260" s="84">
        <f t="shared" ref="I260:I290" si="4">SUM(D260:H260)</f>
        <v>36046.002858291467</v>
      </c>
    </row>
    <row r="261" spans="1:9">
      <c r="A261" s="142"/>
      <c r="B261" s="142"/>
      <c r="C261" s="5">
        <v>10.7916666666667</v>
      </c>
      <c r="D261" s="84">
        <v>14395.836606532201</v>
      </c>
      <c r="E261" s="84">
        <v>3061.9547448942999</v>
      </c>
      <c r="F261" s="84">
        <v>10590.6148060094</v>
      </c>
      <c r="G261" s="84">
        <v>9388.0959578555594</v>
      </c>
      <c r="H261" s="84">
        <v>0</v>
      </c>
      <c r="I261" s="84">
        <f t="shared" si="4"/>
        <v>37436.502115291456</v>
      </c>
    </row>
    <row r="262" spans="1:9">
      <c r="A262" s="142"/>
      <c r="B262" s="142"/>
      <c r="C262" s="5">
        <v>10.8333333333333</v>
      </c>
      <c r="D262" s="84">
        <v>14234.8282505322</v>
      </c>
      <c r="E262" s="84">
        <v>3034.9547448942999</v>
      </c>
      <c r="F262" s="84">
        <v>10389.6132140094</v>
      </c>
      <c r="G262" s="84">
        <v>9296.5260418555699</v>
      </c>
      <c r="H262" s="84">
        <v>0</v>
      </c>
      <c r="I262" s="84">
        <f t="shared" si="4"/>
        <v>36955.922251291471</v>
      </c>
    </row>
    <row r="263" spans="1:9">
      <c r="A263" s="142"/>
      <c r="B263" s="142"/>
      <c r="C263" s="5">
        <v>10.875</v>
      </c>
      <c r="D263" s="84">
        <v>13910.8470175322</v>
      </c>
      <c r="E263" s="84">
        <v>3010.9547448942999</v>
      </c>
      <c r="F263" s="84">
        <v>10118.020236009401</v>
      </c>
      <c r="G263" s="84">
        <v>9076.0523818555594</v>
      </c>
      <c r="H263" s="84">
        <v>0</v>
      </c>
      <c r="I263" s="84">
        <f t="shared" si="4"/>
        <v>36115.874380291461</v>
      </c>
    </row>
    <row r="264" spans="1:9">
      <c r="A264" s="142"/>
      <c r="B264" s="142"/>
      <c r="C264" s="5">
        <v>10.9166666666667</v>
      </c>
      <c r="D264" s="84">
        <v>13201.731353532199</v>
      </c>
      <c r="E264" s="84">
        <v>2964.9547448942999</v>
      </c>
      <c r="F264" s="84">
        <v>9813.1045830094608</v>
      </c>
      <c r="G264" s="84">
        <v>8593.1452468555599</v>
      </c>
      <c r="H264" s="84">
        <v>0</v>
      </c>
      <c r="I264" s="84">
        <f t="shared" si="4"/>
        <v>34572.935928291517</v>
      </c>
    </row>
    <row r="265" spans="1:9">
      <c r="A265" s="142"/>
      <c r="B265" s="142"/>
      <c r="C265" s="5">
        <v>10.9583333333333</v>
      </c>
      <c r="D265" s="84">
        <v>12263.620909532199</v>
      </c>
      <c r="E265" s="84">
        <v>2894.9547448942999</v>
      </c>
      <c r="F265" s="84">
        <v>9403.3261530094005</v>
      </c>
      <c r="G265" s="84">
        <v>7901.3614468555697</v>
      </c>
      <c r="H265" s="84">
        <v>0</v>
      </c>
      <c r="I265" s="84">
        <f t="shared" si="4"/>
        <v>32463.263254291465</v>
      </c>
    </row>
    <row r="266" spans="1:9">
      <c r="A266" s="142"/>
      <c r="B266" s="142"/>
      <c r="C266" s="29" t="s">
        <v>124</v>
      </c>
      <c r="D266" s="84">
        <v>11331.178278532199</v>
      </c>
      <c r="E266" s="84">
        <v>2792.9547448942999</v>
      </c>
      <c r="F266" s="84">
        <v>8869.7960570094092</v>
      </c>
      <c r="G266" s="84">
        <v>7221.5464888555698</v>
      </c>
      <c r="H266" s="84">
        <v>0</v>
      </c>
      <c r="I266" s="84">
        <f t="shared" si="4"/>
        <v>30215.475569291477</v>
      </c>
    </row>
    <row r="267" spans="1:9">
      <c r="A267" s="142" t="s">
        <v>83</v>
      </c>
      <c r="B267" s="142" t="s">
        <v>85</v>
      </c>
      <c r="C267" s="5">
        <v>11.0416666666667</v>
      </c>
      <c r="D267" s="84">
        <v>12817.3575227856</v>
      </c>
      <c r="E267" s="84">
        <v>2927.58967640115</v>
      </c>
      <c r="F267" s="84">
        <v>8644.4526332927308</v>
      </c>
      <c r="G267" s="84">
        <v>7671.7295195026099</v>
      </c>
      <c r="H267" s="84">
        <v>0</v>
      </c>
      <c r="I267" s="84">
        <f t="shared" si="4"/>
        <v>32061.12935198209</v>
      </c>
    </row>
    <row r="268" spans="1:9">
      <c r="A268" s="142"/>
      <c r="B268" s="142"/>
      <c r="C268" s="5">
        <v>11.0833333333333</v>
      </c>
      <c r="D268" s="84">
        <v>12763.936591785599</v>
      </c>
      <c r="E268" s="84">
        <v>2899.58967640115</v>
      </c>
      <c r="F268" s="84">
        <v>8485.4526332927308</v>
      </c>
      <c r="G268" s="84">
        <v>7422.2327265025997</v>
      </c>
      <c r="H268" s="84">
        <v>0</v>
      </c>
      <c r="I268" s="84">
        <f t="shared" si="4"/>
        <v>31571.21162798208</v>
      </c>
    </row>
    <row r="269" spans="1:9">
      <c r="A269" s="142"/>
      <c r="B269" s="142"/>
      <c r="C269" s="5">
        <v>11.125</v>
      </c>
      <c r="D269" s="84">
        <v>12888.7553437856</v>
      </c>
      <c r="E269" s="84">
        <v>2899.58967640115</v>
      </c>
      <c r="F269" s="84">
        <v>8401.4526332927308</v>
      </c>
      <c r="G269" s="84">
        <v>7298.5012195025902</v>
      </c>
      <c r="H269" s="84">
        <v>0</v>
      </c>
      <c r="I269" s="84">
        <f t="shared" si="4"/>
        <v>31488.298872982072</v>
      </c>
    </row>
    <row r="270" spans="1:9">
      <c r="A270" s="142"/>
      <c r="B270" s="142"/>
      <c r="C270" s="5">
        <v>11.1666666666667</v>
      </c>
      <c r="D270" s="84">
        <v>13095.4829057856</v>
      </c>
      <c r="E270" s="84">
        <v>2911.58967640115</v>
      </c>
      <c r="F270" s="84">
        <v>8478.4526332927308</v>
      </c>
      <c r="G270" s="84">
        <v>7298.0641165026</v>
      </c>
      <c r="H270" s="84">
        <v>0</v>
      </c>
      <c r="I270" s="84">
        <f t="shared" si="4"/>
        <v>31783.589331982079</v>
      </c>
    </row>
    <row r="271" spans="1:9">
      <c r="A271" s="142"/>
      <c r="B271" s="142"/>
      <c r="C271" s="5">
        <v>11.2083333333333</v>
      </c>
      <c r="D271" s="84">
        <v>13601.8069237856</v>
      </c>
      <c r="E271" s="84">
        <v>2944.58967640115</v>
      </c>
      <c r="F271" s="84">
        <v>8609.4526332927308</v>
      </c>
      <c r="G271" s="84">
        <v>7482.3527035026</v>
      </c>
      <c r="H271" s="84">
        <v>0</v>
      </c>
      <c r="I271" s="84">
        <f t="shared" si="4"/>
        <v>32638.201936982077</v>
      </c>
    </row>
    <row r="272" spans="1:9">
      <c r="A272" s="142"/>
      <c r="B272" s="142"/>
      <c r="C272" s="5">
        <v>11.25</v>
      </c>
      <c r="D272" s="84">
        <v>14613.7264137856</v>
      </c>
      <c r="E272" s="84">
        <v>3042.58967640115</v>
      </c>
      <c r="F272" s="84">
        <v>9074.4526332927308</v>
      </c>
      <c r="G272" s="84">
        <v>7977.0624725026</v>
      </c>
      <c r="H272" s="84">
        <v>0</v>
      </c>
      <c r="I272" s="84">
        <f t="shared" si="4"/>
        <v>34707.831195982078</v>
      </c>
    </row>
    <row r="273" spans="1:9">
      <c r="A273" s="142"/>
      <c r="B273" s="142"/>
      <c r="C273" s="5">
        <v>11.2916666666667</v>
      </c>
      <c r="D273" s="84">
        <v>15902.2469487856</v>
      </c>
      <c r="E273" s="84">
        <v>3266.58967640115</v>
      </c>
      <c r="F273" s="84">
        <v>9879.4526332927308</v>
      </c>
      <c r="G273" s="84">
        <v>8700.0502125026105</v>
      </c>
      <c r="H273" s="84">
        <v>0</v>
      </c>
      <c r="I273" s="84">
        <f t="shared" si="4"/>
        <v>37748.339470982086</v>
      </c>
    </row>
    <row r="274" spans="1:9">
      <c r="A274" s="142"/>
      <c r="B274" s="142"/>
      <c r="C274" s="5">
        <v>11.3333333333333</v>
      </c>
      <c r="D274" s="84">
        <v>16565.712376785599</v>
      </c>
      <c r="E274" s="84">
        <v>3326.58967640115</v>
      </c>
      <c r="F274" s="84">
        <v>10119.4526332927</v>
      </c>
      <c r="G274" s="84">
        <v>9061.8859905026002</v>
      </c>
      <c r="H274" s="84">
        <v>0</v>
      </c>
      <c r="I274" s="84">
        <f t="shared" si="4"/>
        <v>39073.640676982046</v>
      </c>
    </row>
    <row r="275" spans="1:9">
      <c r="A275" s="142"/>
      <c r="B275" s="142"/>
      <c r="C275" s="5">
        <v>11.375</v>
      </c>
      <c r="D275" s="84">
        <v>16519.711973785601</v>
      </c>
      <c r="E275" s="84">
        <v>3295.58967640115</v>
      </c>
      <c r="F275" s="84">
        <v>9999.4526332927308</v>
      </c>
      <c r="G275" s="84">
        <v>9101.0622885026096</v>
      </c>
      <c r="H275" s="84">
        <v>0</v>
      </c>
      <c r="I275" s="84">
        <f t="shared" si="4"/>
        <v>38915.81657198209</v>
      </c>
    </row>
    <row r="276" spans="1:9">
      <c r="A276" s="142"/>
      <c r="B276" s="142"/>
      <c r="C276" s="5">
        <v>11.4166666666667</v>
      </c>
      <c r="D276" s="84">
        <v>16110.380200785599</v>
      </c>
      <c r="E276" s="84">
        <v>3235.58967640115</v>
      </c>
      <c r="F276" s="84">
        <v>10109.4526332927</v>
      </c>
      <c r="G276" s="84">
        <v>9165.0860425026003</v>
      </c>
      <c r="H276" s="84">
        <v>0</v>
      </c>
      <c r="I276" s="84">
        <f t="shared" si="4"/>
        <v>38620.50855298205</v>
      </c>
    </row>
    <row r="277" spans="1:9">
      <c r="A277" s="142"/>
      <c r="B277" s="142"/>
      <c r="C277" s="5">
        <v>11.4583333333333</v>
      </c>
      <c r="D277" s="84">
        <v>15681.7650567856</v>
      </c>
      <c r="E277" s="84">
        <v>3174.58967640115</v>
      </c>
      <c r="F277" s="84">
        <v>10068.4526332927</v>
      </c>
      <c r="G277" s="84">
        <v>9111.9648115025993</v>
      </c>
      <c r="H277" s="84">
        <v>0</v>
      </c>
      <c r="I277" s="84">
        <f t="shared" si="4"/>
        <v>38036.772177982049</v>
      </c>
    </row>
    <row r="278" spans="1:9">
      <c r="A278" s="142"/>
      <c r="B278" s="142"/>
      <c r="C278" s="5">
        <v>11.5</v>
      </c>
      <c r="D278" s="84">
        <v>15143.5933607856</v>
      </c>
      <c r="E278" s="84">
        <v>3125.58967640115</v>
      </c>
      <c r="F278" s="84">
        <v>10068.4526332927</v>
      </c>
      <c r="G278" s="84">
        <v>8943.2832595025993</v>
      </c>
      <c r="H278" s="84">
        <v>0</v>
      </c>
      <c r="I278" s="84">
        <f t="shared" si="4"/>
        <v>37280.91892998205</v>
      </c>
    </row>
    <row r="279" spans="1:9">
      <c r="A279" s="142"/>
      <c r="B279" s="142"/>
      <c r="C279" s="5">
        <v>11.5416666666667</v>
      </c>
      <c r="D279" s="84">
        <v>14601.405792785599</v>
      </c>
      <c r="E279" s="84">
        <v>3055.58967640115</v>
      </c>
      <c r="F279" s="84">
        <v>10029.4526332927</v>
      </c>
      <c r="G279" s="84">
        <v>8783.2355575025904</v>
      </c>
      <c r="H279" s="84">
        <v>0</v>
      </c>
      <c r="I279" s="84">
        <f>SUM(D279:H279)</f>
        <v>36469.683659982038</v>
      </c>
    </row>
    <row r="280" spans="1:9">
      <c r="A280" s="142"/>
      <c r="B280" s="142"/>
      <c r="C280" s="5">
        <v>11.5833333333333</v>
      </c>
      <c r="D280" s="84">
        <v>14188.174517785599</v>
      </c>
      <c r="E280" s="84">
        <v>3020.58967640115</v>
      </c>
      <c r="F280" s="84">
        <v>10054.4526332927</v>
      </c>
      <c r="G280" s="84">
        <v>8624.1753555026007</v>
      </c>
      <c r="H280" s="84">
        <v>0</v>
      </c>
      <c r="I280" s="84">
        <f t="shared" si="4"/>
        <v>35887.392182982047</v>
      </c>
    </row>
    <row r="281" spans="1:9">
      <c r="A281" s="142"/>
      <c r="B281" s="142"/>
      <c r="C281" s="5">
        <v>11.625</v>
      </c>
      <c r="D281" s="84">
        <v>13709.4596437856</v>
      </c>
      <c r="E281" s="84">
        <v>2999.58967640115</v>
      </c>
      <c r="F281" s="84">
        <v>10041.4526332927</v>
      </c>
      <c r="G281" s="84">
        <v>8533.0361745026003</v>
      </c>
      <c r="H281" s="84">
        <v>0</v>
      </c>
      <c r="I281" s="84">
        <f t="shared" si="4"/>
        <v>35283.53812798205</v>
      </c>
    </row>
    <row r="282" spans="1:9">
      <c r="A282" s="142"/>
      <c r="B282" s="142"/>
      <c r="C282" s="5">
        <v>11.6666666666667</v>
      </c>
      <c r="D282" s="84">
        <v>13478.321412785601</v>
      </c>
      <c r="E282" s="84">
        <v>2976.58967640115</v>
      </c>
      <c r="F282" s="84">
        <v>9976.4526332927308</v>
      </c>
      <c r="G282" s="84">
        <v>8538.8676045026095</v>
      </c>
      <c r="H282" s="84">
        <v>0</v>
      </c>
      <c r="I282" s="84">
        <f t="shared" si="4"/>
        <v>34970.231326982088</v>
      </c>
    </row>
    <row r="283" spans="1:9">
      <c r="A283" s="142"/>
      <c r="B283" s="142"/>
      <c r="C283" s="5">
        <v>11.7083333333333</v>
      </c>
      <c r="D283" s="84">
        <v>13758.599911785601</v>
      </c>
      <c r="E283" s="84">
        <v>2979.58967640115</v>
      </c>
      <c r="F283" s="84">
        <v>9959.4526332927308</v>
      </c>
      <c r="G283" s="84">
        <v>8680.4026815026009</v>
      </c>
      <c r="H283" s="84">
        <v>0</v>
      </c>
      <c r="I283" s="84">
        <f t="shared" si="4"/>
        <v>35378.044902982081</v>
      </c>
    </row>
    <row r="284" spans="1:9">
      <c r="A284" s="142"/>
      <c r="B284" s="142"/>
      <c r="C284" s="5">
        <v>11.75</v>
      </c>
      <c r="D284" s="84">
        <v>14867.8231077856</v>
      </c>
      <c r="E284" s="84">
        <v>3026.58967640115</v>
      </c>
      <c r="F284" s="84">
        <v>10373.4526332927</v>
      </c>
      <c r="G284" s="84">
        <v>9237.8107105025992</v>
      </c>
      <c r="H284" s="84">
        <v>0</v>
      </c>
      <c r="I284" s="84">
        <f t="shared" si="4"/>
        <v>37505.676127982049</v>
      </c>
    </row>
    <row r="285" spans="1:9">
      <c r="A285" s="142"/>
      <c r="B285" s="142"/>
      <c r="C285" s="5">
        <v>11.7916666666667</v>
      </c>
      <c r="D285" s="84">
        <v>15868.8032697856</v>
      </c>
      <c r="E285" s="84">
        <v>3206.58967640115</v>
      </c>
      <c r="F285" s="84">
        <v>10739.4526332927</v>
      </c>
      <c r="G285" s="84">
        <v>9738.0825475026104</v>
      </c>
      <c r="H285" s="84">
        <v>0</v>
      </c>
      <c r="I285" s="84">
        <f t="shared" si="4"/>
        <v>39552.928126982064</v>
      </c>
    </row>
    <row r="286" spans="1:9">
      <c r="A286" s="142"/>
      <c r="B286" s="142"/>
      <c r="C286" s="5">
        <v>11.8333333333333</v>
      </c>
      <c r="D286" s="84">
        <v>15869.6622637856</v>
      </c>
      <c r="E286" s="84">
        <v>3250.58967640115</v>
      </c>
      <c r="F286" s="84">
        <v>10524.4526332927</v>
      </c>
      <c r="G286" s="84">
        <v>9656.6835095026108</v>
      </c>
      <c r="H286" s="84">
        <v>0</v>
      </c>
      <c r="I286" s="84">
        <f t="shared" si="4"/>
        <v>39301.388082982063</v>
      </c>
    </row>
    <row r="287" spans="1:9">
      <c r="A287" s="142"/>
      <c r="B287" s="142"/>
      <c r="C287" s="5">
        <v>11.875</v>
      </c>
      <c r="D287" s="84">
        <v>15788.8491557856</v>
      </c>
      <c r="E287" s="84">
        <v>3252.58967640115</v>
      </c>
      <c r="F287" s="84">
        <v>10487.4526332927</v>
      </c>
      <c r="G287" s="84">
        <v>9565.75898850261</v>
      </c>
      <c r="H287" s="84">
        <v>0</v>
      </c>
      <c r="I287" s="84">
        <f t="shared" si="4"/>
        <v>39094.65045398206</v>
      </c>
    </row>
    <row r="288" spans="1:9">
      <c r="A288" s="142"/>
      <c r="B288" s="142"/>
      <c r="C288" s="5">
        <v>11.9166666666667</v>
      </c>
      <c r="D288" s="84">
        <v>15439.0166757856</v>
      </c>
      <c r="E288" s="84">
        <v>3220.58967640115</v>
      </c>
      <c r="F288" s="84">
        <v>10289.4526332927</v>
      </c>
      <c r="G288" s="84">
        <v>9305.6516075025993</v>
      </c>
      <c r="H288" s="84">
        <v>0</v>
      </c>
      <c r="I288" s="84">
        <f t="shared" si="4"/>
        <v>38254.710592982054</v>
      </c>
    </row>
    <row r="289" spans="1:9">
      <c r="A289" s="142"/>
      <c r="B289" s="142"/>
      <c r="C289" s="5">
        <v>11.9583333333333</v>
      </c>
      <c r="D289" s="84">
        <v>14722.5733177856</v>
      </c>
      <c r="E289" s="84">
        <v>3152.58967640115</v>
      </c>
      <c r="F289" s="84">
        <v>9930.4526332927308</v>
      </c>
      <c r="G289" s="84">
        <v>8817.2766965026003</v>
      </c>
      <c r="H289" s="84">
        <v>0</v>
      </c>
      <c r="I289" s="84">
        <f t="shared" si="4"/>
        <v>36622.89232398208</v>
      </c>
    </row>
    <row r="290" spans="1:9">
      <c r="A290" s="142"/>
      <c r="B290" s="142"/>
      <c r="C290" s="29" t="s">
        <v>124</v>
      </c>
      <c r="D290" s="84">
        <v>13779.334787785599</v>
      </c>
      <c r="E290" s="84">
        <v>3056.58967640115</v>
      </c>
      <c r="F290" s="84">
        <v>9382.4526332927308</v>
      </c>
      <c r="G290" s="84">
        <v>8199.3323825026091</v>
      </c>
      <c r="H290" s="84">
        <v>0</v>
      </c>
      <c r="I290" s="84">
        <f t="shared" si="4"/>
        <v>34417.709479982092</v>
      </c>
    </row>
  </sheetData>
  <mergeCells count="23">
    <mergeCell ref="N2:R2"/>
    <mergeCell ref="A3:A26"/>
    <mergeCell ref="B3:B50"/>
    <mergeCell ref="A27:A50"/>
    <mergeCell ref="N30:R30"/>
    <mergeCell ref="Z30:AD30"/>
    <mergeCell ref="A51:A74"/>
    <mergeCell ref="B51:B122"/>
    <mergeCell ref="N58:R58"/>
    <mergeCell ref="T58:X58"/>
    <mergeCell ref="A75:A98"/>
    <mergeCell ref="A99:A122"/>
    <mergeCell ref="T30:X30"/>
    <mergeCell ref="A267:A290"/>
    <mergeCell ref="B267:B290"/>
    <mergeCell ref="A123:A146"/>
    <mergeCell ref="B123:B194"/>
    <mergeCell ref="A147:A170"/>
    <mergeCell ref="A171:A194"/>
    <mergeCell ref="A195:A218"/>
    <mergeCell ref="B195:B266"/>
    <mergeCell ref="A219:A242"/>
    <mergeCell ref="A243:A266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23"/>
  <sheetViews>
    <sheetView topLeftCell="A251" workbookViewId="0">
      <selection activeCell="N265" sqref="N265"/>
    </sheetView>
  </sheetViews>
  <sheetFormatPr defaultColWidth="9.109375" defaultRowHeight="14.4"/>
  <cols>
    <col min="1" max="20" width="9.109375" style="84"/>
    <col min="21" max="21" width="12" style="84" bestFit="1" customWidth="1"/>
    <col min="22" max="16384" width="9.109375" style="84"/>
  </cols>
  <sheetData>
    <row r="1" spans="1:5" hidden="1">
      <c r="A1" s="84" t="s">
        <v>272</v>
      </c>
    </row>
    <row r="2" spans="1:5" hidden="1">
      <c r="A2" s="143" t="s">
        <v>69</v>
      </c>
      <c r="B2" s="143"/>
      <c r="C2" s="143"/>
      <c r="D2" s="143"/>
      <c r="E2" s="143"/>
    </row>
    <row r="3" spans="1:5" hidden="1">
      <c r="B3" s="84" t="s">
        <v>86</v>
      </c>
      <c r="C3" s="84" t="s">
        <v>87</v>
      </c>
      <c r="D3" s="84" t="s">
        <v>88</v>
      </c>
      <c r="E3" s="84" t="s">
        <v>85</v>
      </c>
    </row>
    <row r="4" spans="1:5" hidden="1">
      <c r="A4" s="115" t="s">
        <v>273</v>
      </c>
      <c r="B4" s="84">
        <v>28762.455666438731</v>
      </c>
      <c r="C4" s="84">
        <v>39269.384432833598</v>
      </c>
      <c r="D4" s="84">
        <v>28630.323372032857</v>
      </c>
      <c r="E4" s="84">
        <v>32660.457696104251</v>
      </c>
    </row>
    <row r="5" spans="1:5" hidden="1">
      <c r="A5" s="82" t="s">
        <v>274</v>
      </c>
      <c r="B5" s="84">
        <v>27953.808089460963</v>
      </c>
      <c r="C5" s="84">
        <v>37605.768852628797</v>
      </c>
      <c r="D5" s="84">
        <v>27920.88327712542</v>
      </c>
      <c r="E5" s="84">
        <v>32042.747952104251</v>
      </c>
    </row>
    <row r="6" spans="1:5" hidden="1">
      <c r="A6" s="82" t="s">
        <v>275</v>
      </c>
      <c r="B6" s="84">
        <v>27163.514679241409</v>
      </c>
      <c r="C6" s="84">
        <v>36357.617295441793</v>
      </c>
      <c r="D6" s="84">
        <v>27607.77380102166</v>
      </c>
      <c r="E6" s="84">
        <v>31756.166986104254</v>
      </c>
    </row>
    <row r="7" spans="1:5" hidden="1">
      <c r="A7" s="82" t="s">
        <v>276</v>
      </c>
      <c r="B7" s="84">
        <v>26319.845843731349</v>
      </c>
      <c r="C7" s="84">
        <v>35806.158814367096</v>
      </c>
      <c r="D7" s="84">
        <v>27938.979574350262</v>
      </c>
      <c r="E7" s="84">
        <v>31763.328229104249</v>
      </c>
    </row>
    <row r="8" spans="1:5" hidden="1">
      <c r="A8" s="82" t="s">
        <v>277</v>
      </c>
      <c r="B8" s="84">
        <v>27327.1733548415</v>
      </c>
      <c r="C8" s="84">
        <v>36133.728418244289</v>
      </c>
      <c r="D8" s="84">
        <v>29552.325465231581</v>
      </c>
      <c r="E8" s="84">
        <v>32393.891866104252</v>
      </c>
    </row>
    <row r="9" spans="1:5" hidden="1">
      <c r="A9" s="82" t="s">
        <v>278</v>
      </c>
      <c r="B9" s="84">
        <v>29810.630262799859</v>
      </c>
      <c r="C9" s="84">
        <v>36686.237038395302</v>
      </c>
      <c r="D9" s="84">
        <v>32596.190720436021</v>
      </c>
      <c r="E9" s="84">
        <v>34738.08401410425</v>
      </c>
    </row>
    <row r="10" spans="1:5" hidden="1">
      <c r="A10" s="82" t="s">
        <v>279</v>
      </c>
      <c r="B10" s="84">
        <v>31738.446827408428</v>
      </c>
      <c r="C10" s="84">
        <v>37341.55690635799</v>
      </c>
      <c r="D10" s="84">
        <v>34097.152492956578</v>
      </c>
      <c r="E10" s="84">
        <v>38429.881020104251</v>
      </c>
    </row>
    <row r="11" spans="1:5" hidden="1">
      <c r="A11" s="82" t="s">
        <v>280</v>
      </c>
      <c r="B11" s="84">
        <v>32424.226796554271</v>
      </c>
      <c r="C11" s="84">
        <v>39720.1709036131</v>
      </c>
      <c r="D11" s="84">
        <v>34138.465201826417</v>
      </c>
      <c r="E11" s="84">
        <v>39649.68240110427</v>
      </c>
    </row>
    <row r="12" spans="1:5" hidden="1">
      <c r="A12" s="82" t="s">
        <v>281</v>
      </c>
      <c r="B12" s="84">
        <v>33459.208104238322</v>
      </c>
      <c r="C12" s="84">
        <v>43040.057821236478</v>
      </c>
      <c r="D12" s="84">
        <v>35234.772028370295</v>
      </c>
      <c r="E12" s="84">
        <v>38700.573517104262</v>
      </c>
    </row>
    <row r="13" spans="1:5" hidden="1">
      <c r="A13" s="82" t="s">
        <v>282</v>
      </c>
      <c r="B13" s="84">
        <v>34470.83182135161</v>
      </c>
      <c r="C13" s="84">
        <v>46534.137071710385</v>
      </c>
      <c r="D13" s="84">
        <v>36579.852044923056</v>
      </c>
      <c r="E13" s="84">
        <v>38524.231398104261</v>
      </c>
    </row>
    <row r="14" spans="1:5" hidden="1">
      <c r="A14" s="82" t="s">
        <v>283</v>
      </c>
      <c r="B14" s="84">
        <v>35327.442822380268</v>
      </c>
      <c r="C14" s="84">
        <v>49649.869289430484</v>
      </c>
      <c r="D14" s="84">
        <v>37777.3432580433</v>
      </c>
      <c r="E14" s="84">
        <v>38187.898248104262</v>
      </c>
    </row>
    <row r="15" spans="1:5" hidden="1">
      <c r="A15" s="82" t="s">
        <v>284</v>
      </c>
      <c r="B15" s="84">
        <v>36141.936302664762</v>
      </c>
      <c r="C15" s="84">
        <v>52471.053190323684</v>
      </c>
      <c r="D15" s="84">
        <v>38619.790794600456</v>
      </c>
      <c r="E15" s="84">
        <v>37665.582150104259</v>
      </c>
    </row>
    <row r="16" spans="1:5" hidden="1">
      <c r="A16" s="82" t="s">
        <v>285</v>
      </c>
      <c r="B16" s="84">
        <v>36980.688326131829</v>
      </c>
      <c r="C16" s="84">
        <v>54935.79061622428</v>
      </c>
      <c r="D16" s="84">
        <v>39701.467671659651</v>
      </c>
      <c r="E16" s="84">
        <v>37079.667117104262</v>
      </c>
    </row>
    <row r="17" spans="1:5" hidden="1">
      <c r="A17" s="82" t="s">
        <v>286</v>
      </c>
      <c r="B17" s="84">
        <v>37843.268843765647</v>
      </c>
      <c r="C17" s="84">
        <v>56775.177656699976</v>
      </c>
      <c r="D17" s="84">
        <v>40737.17237199653</v>
      </c>
      <c r="E17" s="84">
        <v>36578.004187104256</v>
      </c>
    </row>
    <row r="18" spans="1:5" hidden="1">
      <c r="A18" s="82" t="s">
        <v>287</v>
      </c>
      <c r="B18" s="84">
        <v>38630.440060138797</v>
      </c>
      <c r="C18" s="84">
        <v>57994.693824255985</v>
      </c>
      <c r="D18" s="84">
        <v>41669.191419011826</v>
      </c>
      <c r="E18" s="84">
        <v>36078.663854104263</v>
      </c>
    </row>
    <row r="19" spans="1:5" hidden="1">
      <c r="A19" s="82" t="s">
        <v>288</v>
      </c>
      <c r="B19" s="84">
        <v>39149.241881372538</v>
      </c>
      <c r="C19" s="84">
        <v>58529.416950044681</v>
      </c>
      <c r="D19" s="84">
        <v>42375.460162760202</v>
      </c>
      <c r="E19" s="84">
        <v>35671.431179104256</v>
      </c>
    </row>
    <row r="20" spans="1:5" hidden="1">
      <c r="A20" s="82" t="s">
        <v>289</v>
      </c>
      <c r="B20" s="84">
        <v>39034.234993147176</v>
      </c>
      <c r="C20" s="84">
        <v>58077.486084243268</v>
      </c>
      <c r="D20" s="84">
        <v>42071.46804647705</v>
      </c>
      <c r="E20" s="84">
        <v>35732.402718104262</v>
      </c>
    </row>
    <row r="21" spans="1:5" hidden="1">
      <c r="A21" s="82" t="s">
        <v>290</v>
      </c>
      <c r="B21" s="84">
        <v>38443.533429429473</v>
      </c>
      <c r="C21" s="84">
        <v>56610.971088317179</v>
      </c>
      <c r="D21" s="84">
        <v>41170.991353891106</v>
      </c>
      <c r="E21" s="84">
        <v>36555.555459104267</v>
      </c>
    </row>
    <row r="22" spans="1:5" hidden="1">
      <c r="A22" s="82" t="s">
        <v>291</v>
      </c>
      <c r="B22" s="84">
        <v>37551.703478153097</v>
      </c>
      <c r="C22" s="84">
        <v>54496.313071070283</v>
      </c>
      <c r="D22" s="84">
        <v>41838.057992529037</v>
      </c>
      <c r="E22" s="84">
        <v>38752.394367104265</v>
      </c>
    </row>
    <row r="23" spans="1:5" hidden="1">
      <c r="A23" s="82" t="s">
        <v>292</v>
      </c>
      <c r="B23" s="84">
        <v>38504.77180433902</v>
      </c>
      <c r="C23" s="84">
        <v>52587.757556876677</v>
      </c>
      <c r="D23" s="84">
        <v>40973.652843414726</v>
      </c>
      <c r="E23" s="84">
        <v>38861.479576104262</v>
      </c>
    </row>
    <row r="24" spans="1:5" hidden="1">
      <c r="A24" s="82" t="s">
        <v>293</v>
      </c>
      <c r="B24" s="84">
        <v>37677.040473976944</v>
      </c>
      <c r="C24" s="84">
        <v>51179.172888654481</v>
      </c>
      <c r="D24" s="84">
        <v>39019.631998730096</v>
      </c>
      <c r="E24" s="84">
        <v>38394.81672110426</v>
      </c>
    </row>
    <row r="25" spans="1:5" hidden="1">
      <c r="A25" s="82" t="s">
        <v>294</v>
      </c>
      <c r="B25" s="84">
        <v>35325.883194957358</v>
      </c>
      <c r="C25" s="84">
        <v>48092.915148042885</v>
      </c>
      <c r="D25" s="84">
        <v>36136.392697961506</v>
      </c>
      <c r="E25" s="84">
        <v>37203.554023104269</v>
      </c>
    </row>
    <row r="26" spans="1:5" hidden="1">
      <c r="A26" s="82" t="s">
        <v>295</v>
      </c>
      <c r="B26" s="84">
        <v>32651.112380548639</v>
      </c>
      <c r="C26" s="84">
        <v>44733.74857814228</v>
      </c>
      <c r="D26" s="84">
        <v>33026.767835321916</v>
      </c>
      <c r="E26" s="84">
        <v>35194.048714104254</v>
      </c>
    </row>
    <row r="27" spans="1:5" hidden="1">
      <c r="A27" s="82" t="s">
        <v>296</v>
      </c>
      <c r="B27" s="84">
        <v>30081.05264532326</v>
      </c>
      <c r="C27" s="84">
        <v>41611.58477239449</v>
      </c>
      <c r="D27" s="84">
        <v>30822.471840728205</v>
      </c>
      <c r="E27" s="84">
        <v>33072.826358104256</v>
      </c>
    </row>
    <row r="28" spans="1:5" hidden="1">
      <c r="A28" s="115" t="s">
        <v>297</v>
      </c>
      <c r="B28" s="84">
        <v>28762.455666438731</v>
      </c>
      <c r="C28" s="84">
        <v>39269.384432833598</v>
      </c>
      <c r="D28" s="84">
        <v>28630.323372032857</v>
      </c>
      <c r="E28" s="84">
        <v>32660.457696104251</v>
      </c>
    </row>
    <row r="29" spans="1:5" hidden="1">
      <c r="A29" s="82" t="s">
        <v>298</v>
      </c>
      <c r="B29" s="84">
        <v>27953.808089460963</v>
      </c>
      <c r="C29" s="84">
        <v>37605.768852628797</v>
      </c>
      <c r="D29" s="84">
        <v>27920.88327712542</v>
      </c>
      <c r="E29" s="84">
        <v>32042.747952104251</v>
      </c>
    </row>
    <row r="30" spans="1:5" hidden="1">
      <c r="A30" s="82" t="s">
        <v>299</v>
      </c>
      <c r="B30" s="84">
        <v>27163.514679241409</v>
      </c>
      <c r="C30" s="84">
        <v>36357.617295441793</v>
      </c>
      <c r="D30" s="84">
        <v>27607.77380102166</v>
      </c>
      <c r="E30" s="84">
        <v>31756.166986104254</v>
      </c>
    </row>
    <row r="31" spans="1:5" hidden="1">
      <c r="A31" s="82" t="s">
        <v>300</v>
      </c>
      <c r="B31" s="84">
        <v>26319.845843731349</v>
      </c>
      <c r="C31" s="84">
        <v>35806.158814367096</v>
      </c>
      <c r="D31" s="84">
        <v>27938.979574350262</v>
      </c>
      <c r="E31" s="84">
        <v>31763.328229104249</v>
      </c>
    </row>
    <row r="32" spans="1:5" hidden="1">
      <c r="A32" s="82" t="s">
        <v>301</v>
      </c>
      <c r="B32" s="84">
        <v>27327.1733548415</v>
      </c>
      <c r="C32" s="84">
        <v>36133.728418244289</v>
      </c>
      <c r="D32" s="84">
        <v>29552.325465231581</v>
      </c>
      <c r="E32" s="84">
        <v>32393.891866104252</v>
      </c>
    </row>
    <row r="33" spans="1:5" hidden="1">
      <c r="A33" s="82" t="s">
        <v>302</v>
      </c>
      <c r="B33" s="84">
        <v>29810.630262799859</v>
      </c>
      <c r="C33" s="84">
        <v>36686.237038395302</v>
      </c>
      <c r="D33" s="84">
        <v>32596.190720436021</v>
      </c>
      <c r="E33" s="84">
        <v>34738.08401410425</v>
      </c>
    </row>
    <row r="34" spans="1:5" hidden="1">
      <c r="A34" s="82" t="s">
        <v>303</v>
      </c>
      <c r="B34" s="84">
        <v>31738.446827408428</v>
      </c>
      <c r="C34" s="84">
        <v>37341.55690635799</v>
      </c>
      <c r="D34" s="84">
        <v>34097.152492956578</v>
      </c>
      <c r="E34" s="84">
        <v>38429.881020104251</v>
      </c>
    </row>
    <row r="35" spans="1:5" hidden="1">
      <c r="A35" s="82" t="s">
        <v>304</v>
      </c>
      <c r="B35" s="84">
        <v>32424.226796554271</v>
      </c>
      <c r="C35" s="84">
        <v>39720.1709036131</v>
      </c>
      <c r="D35" s="84">
        <v>34138.465201826417</v>
      </c>
      <c r="E35" s="84">
        <v>39649.68240110427</v>
      </c>
    </row>
    <row r="36" spans="1:5" hidden="1">
      <c r="A36" s="82" t="s">
        <v>305</v>
      </c>
      <c r="B36" s="84">
        <v>33459.208104238322</v>
      </c>
      <c r="C36" s="84">
        <v>43040.057821236478</v>
      </c>
      <c r="D36" s="84">
        <v>35234.772028370295</v>
      </c>
      <c r="E36" s="84">
        <v>38700.573517104262</v>
      </c>
    </row>
    <row r="37" spans="1:5" hidden="1">
      <c r="A37" s="82" t="s">
        <v>306</v>
      </c>
      <c r="B37" s="84">
        <v>34470.83182135161</v>
      </c>
      <c r="C37" s="84">
        <v>46534.137071710385</v>
      </c>
      <c r="D37" s="84">
        <v>36579.852044923056</v>
      </c>
      <c r="E37" s="84">
        <v>38524.231398104261</v>
      </c>
    </row>
    <row r="38" spans="1:5" hidden="1">
      <c r="A38" s="82" t="s">
        <v>307</v>
      </c>
      <c r="B38" s="84">
        <v>35327.442822380268</v>
      </c>
      <c r="C38" s="84">
        <v>49649.869289430484</v>
      </c>
      <c r="D38" s="84">
        <v>37777.3432580433</v>
      </c>
      <c r="E38" s="84">
        <v>38187.898248104262</v>
      </c>
    </row>
    <row r="39" spans="1:5" hidden="1">
      <c r="A39" s="82" t="s">
        <v>308</v>
      </c>
      <c r="B39" s="84">
        <v>36141.936302664762</v>
      </c>
      <c r="C39" s="84">
        <v>52471.053190323684</v>
      </c>
      <c r="D39" s="84">
        <v>38619.790794600456</v>
      </c>
      <c r="E39" s="84">
        <v>37665.582150104259</v>
      </c>
    </row>
    <row r="40" spans="1:5" hidden="1">
      <c r="A40" s="82" t="s">
        <v>309</v>
      </c>
      <c r="B40" s="84">
        <v>36980.688326131829</v>
      </c>
      <c r="C40" s="84">
        <v>54935.79061622428</v>
      </c>
      <c r="D40" s="84">
        <v>39701.467671659651</v>
      </c>
      <c r="E40" s="84">
        <v>37079.667117104262</v>
      </c>
    </row>
    <row r="41" spans="1:5" hidden="1">
      <c r="A41" s="82" t="s">
        <v>310</v>
      </c>
      <c r="B41" s="84">
        <v>37843.268843765647</v>
      </c>
      <c r="C41" s="84">
        <v>56775.177656699976</v>
      </c>
      <c r="D41" s="84">
        <v>40737.17237199653</v>
      </c>
      <c r="E41" s="84">
        <v>36578.004187104256</v>
      </c>
    </row>
    <row r="42" spans="1:5" hidden="1">
      <c r="A42" s="82" t="s">
        <v>311</v>
      </c>
      <c r="B42" s="84">
        <v>38630.440060138797</v>
      </c>
      <c r="C42" s="84">
        <v>57994.693824255985</v>
      </c>
      <c r="D42" s="84">
        <v>41669.191419011826</v>
      </c>
      <c r="E42" s="84">
        <v>36078.663854104263</v>
      </c>
    </row>
    <row r="43" spans="1:5" hidden="1">
      <c r="A43" s="82" t="s">
        <v>312</v>
      </c>
      <c r="B43" s="84">
        <v>39149.241881372538</v>
      </c>
      <c r="C43" s="84">
        <v>58529.416950044681</v>
      </c>
      <c r="D43" s="84">
        <v>42375.460162760202</v>
      </c>
      <c r="E43" s="84">
        <v>35671.431179104256</v>
      </c>
    </row>
    <row r="44" spans="1:5" hidden="1">
      <c r="A44" s="82" t="s">
        <v>313</v>
      </c>
      <c r="B44" s="84">
        <v>39034.234993147176</v>
      </c>
      <c r="C44" s="84">
        <v>58077.486084243268</v>
      </c>
      <c r="D44" s="84">
        <v>42071.46804647705</v>
      </c>
      <c r="E44" s="84">
        <v>35732.402718104262</v>
      </c>
    </row>
    <row r="45" spans="1:5" hidden="1">
      <c r="A45" s="82" t="s">
        <v>314</v>
      </c>
      <c r="B45" s="84">
        <v>38443.533429429473</v>
      </c>
      <c r="C45" s="84">
        <v>56610.971088317179</v>
      </c>
      <c r="D45" s="84">
        <v>41170.991353891106</v>
      </c>
      <c r="E45" s="84">
        <v>36555.555459104267</v>
      </c>
    </row>
    <row r="46" spans="1:5" hidden="1">
      <c r="A46" s="82" t="s">
        <v>315</v>
      </c>
      <c r="B46" s="84">
        <v>37551.703478153097</v>
      </c>
      <c r="C46" s="84">
        <v>54496.313071070283</v>
      </c>
      <c r="D46" s="84">
        <v>41838.057992529037</v>
      </c>
      <c r="E46" s="84">
        <v>38752.394367104265</v>
      </c>
    </row>
    <row r="47" spans="1:5" hidden="1">
      <c r="A47" s="82" t="s">
        <v>316</v>
      </c>
      <c r="B47" s="84">
        <v>38504.77180433902</v>
      </c>
      <c r="C47" s="84">
        <v>52587.757556876677</v>
      </c>
      <c r="D47" s="84">
        <v>40973.652843414726</v>
      </c>
      <c r="E47" s="84">
        <v>38861.479576104262</v>
      </c>
    </row>
    <row r="48" spans="1:5" hidden="1">
      <c r="A48" s="82" t="s">
        <v>317</v>
      </c>
      <c r="B48" s="84">
        <v>37677.040473976944</v>
      </c>
      <c r="C48" s="84">
        <v>51179.172888654481</v>
      </c>
      <c r="D48" s="84">
        <v>39019.631998730096</v>
      </c>
      <c r="E48" s="84">
        <v>38394.81672110426</v>
      </c>
    </row>
    <row r="49" spans="1:5" hidden="1">
      <c r="A49" s="82" t="s">
        <v>318</v>
      </c>
      <c r="B49" s="84">
        <v>35325.883194957358</v>
      </c>
      <c r="C49" s="84">
        <v>48092.915148042885</v>
      </c>
      <c r="D49" s="84">
        <v>36136.392697961506</v>
      </c>
      <c r="E49" s="84">
        <v>37203.554023104269</v>
      </c>
    </row>
    <row r="50" spans="1:5" hidden="1">
      <c r="A50" s="82" t="s">
        <v>319</v>
      </c>
      <c r="B50" s="84">
        <v>32651.112380548639</v>
      </c>
      <c r="C50" s="84">
        <v>44733.74857814228</v>
      </c>
      <c r="D50" s="84">
        <v>33026.767835321916</v>
      </c>
      <c r="E50" s="84">
        <v>35194.048714104254</v>
      </c>
    </row>
    <row r="51" spans="1:5" hidden="1">
      <c r="A51" s="82" t="s">
        <v>320</v>
      </c>
      <c r="B51" s="84">
        <v>30081.05264532326</v>
      </c>
      <c r="C51" s="84">
        <v>41611.58477239449</v>
      </c>
      <c r="D51" s="84">
        <v>30822.471840728205</v>
      </c>
      <c r="E51" s="84">
        <v>33072.826358104256</v>
      </c>
    </row>
    <row r="52" spans="1:5" hidden="1">
      <c r="A52" s="115" t="s">
        <v>321</v>
      </c>
      <c r="B52" s="84">
        <v>28762.455666438731</v>
      </c>
      <c r="C52" s="84">
        <v>39269.384432833598</v>
      </c>
      <c r="D52" s="84">
        <v>28630.323372032857</v>
      </c>
      <c r="E52" s="84">
        <v>32660.457696104251</v>
      </c>
    </row>
    <row r="53" spans="1:5" hidden="1">
      <c r="A53" s="82" t="s">
        <v>322</v>
      </c>
      <c r="B53" s="84">
        <v>27953.808089460963</v>
      </c>
      <c r="C53" s="84">
        <v>37605.768852628797</v>
      </c>
      <c r="D53" s="84">
        <v>27920.88327712542</v>
      </c>
      <c r="E53" s="84">
        <v>32042.747952104251</v>
      </c>
    </row>
    <row r="54" spans="1:5" hidden="1">
      <c r="A54" s="82" t="s">
        <v>323</v>
      </c>
      <c r="B54" s="84">
        <v>27163.514679241409</v>
      </c>
      <c r="C54" s="84">
        <v>36357.617295441793</v>
      </c>
      <c r="D54" s="84">
        <v>27607.77380102166</v>
      </c>
      <c r="E54" s="84">
        <v>31756.166986104254</v>
      </c>
    </row>
    <row r="55" spans="1:5" hidden="1">
      <c r="A55" s="82" t="s">
        <v>324</v>
      </c>
      <c r="B55" s="84">
        <v>26319.845843731349</v>
      </c>
      <c r="C55" s="84">
        <v>35806.158814367096</v>
      </c>
      <c r="D55" s="84">
        <v>27938.979574350262</v>
      </c>
      <c r="E55" s="84">
        <v>31763.328229104249</v>
      </c>
    </row>
    <row r="56" spans="1:5" hidden="1">
      <c r="A56" s="82" t="s">
        <v>325</v>
      </c>
      <c r="B56" s="84">
        <v>27327.1733548415</v>
      </c>
      <c r="C56" s="84">
        <v>36133.728418244289</v>
      </c>
      <c r="D56" s="84">
        <v>29552.325465231581</v>
      </c>
      <c r="E56" s="84">
        <v>32393.891866104252</v>
      </c>
    </row>
    <row r="57" spans="1:5" hidden="1">
      <c r="A57" s="82" t="s">
        <v>326</v>
      </c>
      <c r="B57" s="84">
        <v>29810.630262799859</v>
      </c>
      <c r="C57" s="84">
        <v>36686.237038395302</v>
      </c>
      <c r="D57" s="84">
        <v>32596.190720436021</v>
      </c>
      <c r="E57" s="84">
        <v>34738.08401410425</v>
      </c>
    </row>
    <row r="58" spans="1:5" hidden="1">
      <c r="A58" s="82" t="s">
        <v>327</v>
      </c>
      <c r="B58" s="84">
        <v>31738.446827408428</v>
      </c>
      <c r="C58" s="84">
        <v>37341.55690635799</v>
      </c>
      <c r="D58" s="84">
        <v>34097.152492956578</v>
      </c>
      <c r="E58" s="84">
        <v>38429.881020104251</v>
      </c>
    </row>
    <row r="59" spans="1:5" hidden="1">
      <c r="A59" s="82" t="s">
        <v>328</v>
      </c>
      <c r="B59" s="84">
        <v>32424.226796554271</v>
      </c>
      <c r="C59" s="84">
        <v>39720.1709036131</v>
      </c>
      <c r="D59" s="84">
        <v>34138.465201826417</v>
      </c>
      <c r="E59" s="84">
        <v>39649.68240110427</v>
      </c>
    </row>
    <row r="60" spans="1:5" hidden="1">
      <c r="A60" s="82" t="s">
        <v>329</v>
      </c>
      <c r="B60" s="84">
        <v>33459.208104238322</v>
      </c>
      <c r="C60" s="84">
        <v>43040.057821236478</v>
      </c>
      <c r="D60" s="84">
        <v>35234.772028370295</v>
      </c>
      <c r="E60" s="84">
        <v>38700.573517104262</v>
      </c>
    </row>
    <row r="61" spans="1:5" hidden="1">
      <c r="A61" s="82" t="s">
        <v>330</v>
      </c>
      <c r="B61" s="84">
        <v>34470.83182135161</v>
      </c>
      <c r="C61" s="84">
        <v>46534.137071710385</v>
      </c>
      <c r="D61" s="84">
        <v>36579.852044923056</v>
      </c>
      <c r="E61" s="84">
        <v>38524.231398104261</v>
      </c>
    </row>
    <row r="62" spans="1:5" hidden="1">
      <c r="A62" s="82" t="s">
        <v>331</v>
      </c>
      <c r="B62" s="84">
        <v>35327.442822380268</v>
      </c>
      <c r="C62" s="84">
        <v>49649.869289430484</v>
      </c>
      <c r="D62" s="84">
        <v>37777.3432580433</v>
      </c>
      <c r="E62" s="84">
        <v>38187.898248104262</v>
      </c>
    </row>
    <row r="63" spans="1:5" hidden="1">
      <c r="A63" s="82" t="s">
        <v>332</v>
      </c>
      <c r="B63" s="84">
        <v>36141.936302664762</v>
      </c>
      <c r="C63" s="84">
        <v>52471.053190323684</v>
      </c>
      <c r="D63" s="84">
        <v>38619.790794600456</v>
      </c>
      <c r="E63" s="84">
        <v>37665.582150104259</v>
      </c>
    </row>
    <row r="64" spans="1:5" hidden="1">
      <c r="A64" s="82" t="s">
        <v>333</v>
      </c>
      <c r="B64" s="84">
        <v>36980.688326131829</v>
      </c>
      <c r="C64" s="84">
        <v>54935.79061622428</v>
      </c>
      <c r="D64" s="84">
        <v>39701.467671659651</v>
      </c>
      <c r="E64" s="84">
        <v>37079.667117104262</v>
      </c>
    </row>
    <row r="65" spans="1:5" hidden="1">
      <c r="A65" s="82" t="s">
        <v>334</v>
      </c>
      <c r="B65" s="84">
        <v>37843.268843765647</v>
      </c>
      <c r="C65" s="84">
        <v>56775.177656699976</v>
      </c>
      <c r="D65" s="84">
        <v>40737.17237199653</v>
      </c>
      <c r="E65" s="84">
        <v>36578.004187104256</v>
      </c>
    </row>
    <row r="66" spans="1:5" hidden="1">
      <c r="A66" s="82" t="s">
        <v>335</v>
      </c>
      <c r="B66" s="84">
        <v>38630.440060138797</v>
      </c>
      <c r="C66" s="84">
        <v>57994.693824255985</v>
      </c>
      <c r="D66" s="84">
        <v>41669.191419011826</v>
      </c>
      <c r="E66" s="84">
        <v>36078.663854104263</v>
      </c>
    </row>
    <row r="67" spans="1:5" hidden="1">
      <c r="A67" s="82" t="s">
        <v>336</v>
      </c>
      <c r="B67" s="84">
        <v>39149.241881372538</v>
      </c>
      <c r="C67" s="84">
        <v>58529.416950044681</v>
      </c>
      <c r="D67" s="84">
        <v>42375.460162760202</v>
      </c>
      <c r="E67" s="84">
        <v>35671.431179104256</v>
      </c>
    </row>
    <row r="68" spans="1:5" hidden="1">
      <c r="A68" s="82" t="s">
        <v>337</v>
      </c>
      <c r="B68" s="84">
        <v>39034.234993147176</v>
      </c>
      <c r="C68" s="84">
        <v>58077.486084243268</v>
      </c>
      <c r="D68" s="84">
        <v>42071.46804647705</v>
      </c>
      <c r="E68" s="84">
        <v>35732.402718104262</v>
      </c>
    </row>
    <row r="69" spans="1:5" hidden="1">
      <c r="A69" s="82" t="s">
        <v>338</v>
      </c>
      <c r="B69" s="84">
        <v>38443.533429429473</v>
      </c>
      <c r="C69" s="84">
        <v>56610.971088317179</v>
      </c>
      <c r="D69" s="84">
        <v>41170.991353891106</v>
      </c>
      <c r="E69" s="84">
        <v>36555.555459104267</v>
      </c>
    </row>
    <row r="70" spans="1:5" hidden="1">
      <c r="A70" s="82" t="s">
        <v>339</v>
      </c>
      <c r="B70" s="84">
        <v>37551.703478153097</v>
      </c>
      <c r="C70" s="84">
        <v>54496.313071070283</v>
      </c>
      <c r="D70" s="84">
        <v>41838.057992529037</v>
      </c>
      <c r="E70" s="84">
        <v>38752.394367104265</v>
      </c>
    </row>
    <row r="71" spans="1:5" hidden="1">
      <c r="A71" s="82" t="s">
        <v>340</v>
      </c>
      <c r="B71" s="84">
        <v>38504.77180433902</v>
      </c>
      <c r="C71" s="84">
        <v>52587.757556876677</v>
      </c>
      <c r="D71" s="84">
        <v>40973.652843414726</v>
      </c>
      <c r="E71" s="84">
        <v>38861.479576104262</v>
      </c>
    </row>
    <row r="72" spans="1:5" hidden="1">
      <c r="A72" s="82" t="s">
        <v>341</v>
      </c>
      <c r="B72" s="84">
        <v>37677.040473976944</v>
      </c>
      <c r="C72" s="84">
        <v>51179.172888654481</v>
      </c>
      <c r="D72" s="84">
        <v>39019.631998730096</v>
      </c>
      <c r="E72" s="84">
        <v>38394.81672110426</v>
      </c>
    </row>
    <row r="73" spans="1:5" hidden="1">
      <c r="A73" s="82" t="s">
        <v>342</v>
      </c>
      <c r="B73" s="84">
        <v>35325.883194957358</v>
      </c>
      <c r="C73" s="84">
        <v>48092.915148042885</v>
      </c>
      <c r="D73" s="84">
        <v>36136.392697961506</v>
      </c>
      <c r="E73" s="84">
        <v>37203.554023104269</v>
      </c>
    </row>
    <row r="74" spans="1:5" hidden="1">
      <c r="A74" s="82" t="s">
        <v>343</v>
      </c>
      <c r="B74" s="84">
        <v>32651.112380548639</v>
      </c>
      <c r="C74" s="84">
        <v>44733.74857814228</v>
      </c>
      <c r="D74" s="84">
        <v>33026.767835321916</v>
      </c>
      <c r="E74" s="84">
        <v>35194.048714104254</v>
      </c>
    </row>
    <row r="75" spans="1:5" hidden="1">
      <c r="A75" s="82" t="s">
        <v>344</v>
      </c>
      <c r="B75" s="84">
        <v>30081.05264532326</v>
      </c>
      <c r="C75" s="84">
        <v>41611.58477239449</v>
      </c>
      <c r="D75" s="84">
        <v>30822.471840728205</v>
      </c>
      <c r="E75" s="84">
        <v>33072.826358104256</v>
      </c>
    </row>
    <row r="76" spans="1:5" hidden="1">
      <c r="A76" s="115" t="s">
        <v>345</v>
      </c>
      <c r="B76" s="84">
        <v>28762.455666438731</v>
      </c>
      <c r="C76" s="84">
        <v>39269.384432833598</v>
      </c>
      <c r="D76" s="84">
        <v>28630.323372032857</v>
      </c>
      <c r="E76" s="84">
        <v>32660.457696104251</v>
      </c>
    </row>
    <row r="77" spans="1:5" hidden="1">
      <c r="A77" s="82" t="s">
        <v>346</v>
      </c>
      <c r="B77" s="84">
        <v>27953.808089460963</v>
      </c>
      <c r="C77" s="84">
        <v>37605.768852628797</v>
      </c>
      <c r="D77" s="84">
        <v>27920.88327712542</v>
      </c>
      <c r="E77" s="84">
        <v>32042.747952104251</v>
      </c>
    </row>
    <row r="78" spans="1:5" hidden="1">
      <c r="A78" s="82" t="s">
        <v>347</v>
      </c>
      <c r="B78" s="84">
        <v>27163.514679241409</v>
      </c>
      <c r="C78" s="84">
        <v>36357.617295441793</v>
      </c>
      <c r="D78" s="84">
        <v>27607.77380102166</v>
      </c>
      <c r="E78" s="84">
        <v>31756.166986104254</v>
      </c>
    </row>
    <row r="79" spans="1:5" hidden="1">
      <c r="A79" s="82" t="s">
        <v>348</v>
      </c>
      <c r="B79" s="84">
        <v>26319.845843731349</v>
      </c>
      <c r="C79" s="84">
        <v>35806.158814367096</v>
      </c>
      <c r="D79" s="84">
        <v>27938.979574350262</v>
      </c>
      <c r="E79" s="84">
        <v>31763.328229104249</v>
      </c>
    </row>
    <row r="80" spans="1:5" hidden="1">
      <c r="A80" s="82" t="s">
        <v>349</v>
      </c>
      <c r="B80" s="84">
        <v>27327.1733548415</v>
      </c>
      <c r="C80" s="84">
        <v>36133.728418244289</v>
      </c>
      <c r="D80" s="84">
        <v>29552.325465231581</v>
      </c>
      <c r="E80" s="84">
        <v>32393.891866104252</v>
      </c>
    </row>
    <row r="81" spans="1:5" hidden="1">
      <c r="A81" s="82" t="s">
        <v>350</v>
      </c>
      <c r="B81" s="84">
        <v>29810.630262799859</v>
      </c>
      <c r="C81" s="84">
        <v>36686.237038395302</v>
      </c>
      <c r="D81" s="84">
        <v>32596.190720436021</v>
      </c>
      <c r="E81" s="84">
        <v>34738.08401410425</v>
      </c>
    </row>
    <row r="82" spans="1:5" hidden="1">
      <c r="A82" s="82" t="s">
        <v>351</v>
      </c>
      <c r="B82" s="84">
        <v>31738.446827408428</v>
      </c>
      <c r="C82" s="84">
        <v>37341.55690635799</v>
      </c>
      <c r="D82" s="84">
        <v>34097.152492956578</v>
      </c>
      <c r="E82" s="84">
        <v>38429.881020104251</v>
      </c>
    </row>
    <row r="83" spans="1:5" hidden="1">
      <c r="A83" s="82" t="s">
        <v>352</v>
      </c>
      <c r="B83" s="84">
        <v>32424.226796554271</v>
      </c>
      <c r="C83" s="84">
        <v>39720.1709036131</v>
      </c>
      <c r="D83" s="84">
        <v>34138.465201826417</v>
      </c>
      <c r="E83" s="84">
        <v>39649.68240110427</v>
      </c>
    </row>
    <row r="84" spans="1:5" hidden="1">
      <c r="A84" s="82" t="s">
        <v>353</v>
      </c>
      <c r="B84" s="84">
        <v>33459.208104238322</v>
      </c>
      <c r="C84" s="84">
        <v>43040.057821236478</v>
      </c>
      <c r="D84" s="84">
        <v>35234.772028370295</v>
      </c>
      <c r="E84" s="84">
        <v>38700.573517104262</v>
      </c>
    </row>
    <row r="85" spans="1:5" hidden="1">
      <c r="A85" s="82" t="s">
        <v>354</v>
      </c>
      <c r="B85" s="84">
        <v>34470.83182135161</v>
      </c>
      <c r="C85" s="84">
        <v>46534.137071710385</v>
      </c>
      <c r="D85" s="84">
        <v>36579.852044923056</v>
      </c>
      <c r="E85" s="84">
        <v>38524.231398104261</v>
      </c>
    </row>
    <row r="86" spans="1:5" hidden="1">
      <c r="A86" s="82" t="s">
        <v>355</v>
      </c>
      <c r="B86" s="84">
        <v>35327.442822380268</v>
      </c>
      <c r="C86" s="84">
        <v>49649.869289430484</v>
      </c>
      <c r="D86" s="84">
        <v>37777.3432580433</v>
      </c>
      <c r="E86" s="84">
        <v>38187.898248104262</v>
      </c>
    </row>
    <row r="87" spans="1:5" hidden="1">
      <c r="A87" s="82" t="s">
        <v>356</v>
      </c>
      <c r="B87" s="84">
        <v>36141.936302664762</v>
      </c>
      <c r="C87" s="84">
        <v>52471.053190323684</v>
      </c>
      <c r="D87" s="84">
        <v>38619.790794600456</v>
      </c>
      <c r="E87" s="84">
        <v>37665.582150104259</v>
      </c>
    </row>
    <row r="88" spans="1:5" hidden="1">
      <c r="A88" s="82" t="s">
        <v>357</v>
      </c>
      <c r="B88" s="84">
        <v>36980.688326131829</v>
      </c>
      <c r="C88" s="84">
        <v>54935.79061622428</v>
      </c>
      <c r="D88" s="84">
        <v>39701.467671659651</v>
      </c>
      <c r="E88" s="84">
        <v>37079.667117104262</v>
      </c>
    </row>
    <row r="89" spans="1:5" hidden="1">
      <c r="A89" s="82" t="s">
        <v>358</v>
      </c>
      <c r="B89" s="84">
        <v>37843.268843765647</v>
      </c>
      <c r="C89" s="84">
        <v>56775.177656699976</v>
      </c>
      <c r="D89" s="84">
        <v>40737.17237199653</v>
      </c>
      <c r="E89" s="84">
        <v>36578.004187104256</v>
      </c>
    </row>
    <row r="90" spans="1:5" hidden="1">
      <c r="A90" s="82" t="s">
        <v>359</v>
      </c>
      <c r="B90" s="84">
        <v>38630.440060138797</v>
      </c>
      <c r="C90" s="84">
        <v>57994.693824255985</v>
      </c>
      <c r="D90" s="84">
        <v>41669.191419011826</v>
      </c>
      <c r="E90" s="84">
        <v>36078.663854104263</v>
      </c>
    </row>
    <row r="91" spans="1:5" hidden="1">
      <c r="A91" s="82" t="s">
        <v>360</v>
      </c>
      <c r="B91" s="84">
        <v>39149.241881372538</v>
      </c>
      <c r="C91" s="84">
        <v>58529.416950044681</v>
      </c>
      <c r="D91" s="84">
        <v>42375.460162760202</v>
      </c>
      <c r="E91" s="84">
        <v>35671.431179104256</v>
      </c>
    </row>
    <row r="92" spans="1:5" hidden="1">
      <c r="A92" s="82" t="s">
        <v>361</v>
      </c>
      <c r="B92" s="84">
        <v>39034.234993147176</v>
      </c>
      <c r="C92" s="84">
        <v>58077.486084243268</v>
      </c>
      <c r="D92" s="84">
        <v>42071.46804647705</v>
      </c>
      <c r="E92" s="84">
        <v>35732.402718104262</v>
      </c>
    </row>
    <row r="93" spans="1:5" hidden="1">
      <c r="A93" s="82" t="s">
        <v>362</v>
      </c>
      <c r="B93" s="84">
        <v>38443.533429429473</v>
      </c>
      <c r="C93" s="84">
        <v>56610.971088317179</v>
      </c>
      <c r="D93" s="84">
        <v>41170.991353891106</v>
      </c>
      <c r="E93" s="84">
        <v>36555.555459104267</v>
      </c>
    </row>
    <row r="94" spans="1:5" hidden="1">
      <c r="A94" s="82" t="s">
        <v>363</v>
      </c>
      <c r="B94" s="84">
        <v>37551.703478153097</v>
      </c>
      <c r="C94" s="84">
        <v>54496.313071070283</v>
      </c>
      <c r="D94" s="84">
        <v>41838.057992529037</v>
      </c>
      <c r="E94" s="84">
        <v>38752.394367104265</v>
      </c>
    </row>
    <row r="95" spans="1:5" hidden="1">
      <c r="A95" s="82" t="s">
        <v>364</v>
      </c>
      <c r="B95" s="84">
        <v>38504.77180433902</v>
      </c>
      <c r="C95" s="84">
        <v>52587.757556876677</v>
      </c>
      <c r="D95" s="84">
        <v>40973.652843414726</v>
      </c>
      <c r="E95" s="84">
        <v>38861.479576104262</v>
      </c>
    </row>
    <row r="96" spans="1:5" hidden="1">
      <c r="A96" s="82" t="s">
        <v>365</v>
      </c>
      <c r="B96" s="84">
        <v>37677.040473976944</v>
      </c>
      <c r="C96" s="84">
        <v>51179.172888654481</v>
      </c>
      <c r="D96" s="84">
        <v>39019.631998730096</v>
      </c>
      <c r="E96" s="84">
        <v>38394.81672110426</v>
      </c>
    </row>
    <row r="97" spans="1:5" hidden="1">
      <c r="A97" s="82" t="s">
        <v>366</v>
      </c>
      <c r="B97" s="84">
        <v>35325.883194957358</v>
      </c>
      <c r="C97" s="84">
        <v>48092.915148042885</v>
      </c>
      <c r="D97" s="84">
        <v>36136.392697961506</v>
      </c>
      <c r="E97" s="84">
        <v>37203.554023104269</v>
      </c>
    </row>
    <row r="98" spans="1:5" hidden="1">
      <c r="A98" s="82" t="s">
        <v>367</v>
      </c>
      <c r="B98" s="84">
        <v>32651.112380548639</v>
      </c>
      <c r="C98" s="84">
        <v>44733.74857814228</v>
      </c>
      <c r="D98" s="84">
        <v>33026.767835321916</v>
      </c>
      <c r="E98" s="84">
        <v>35194.048714104254</v>
      </c>
    </row>
    <row r="99" spans="1:5" hidden="1">
      <c r="A99" s="82" t="s">
        <v>368</v>
      </c>
      <c r="B99" s="84">
        <v>30081.05264532326</v>
      </c>
      <c r="C99" s="84">
        <v>41611.58477239449</v>
      </c>
      <c r="D99" s="84">
        <v>30822.471840728205</v>
      </c>
      <c r="E99" s="84">
        <v>33072.826358104256</v>
      </c>
    </row>
    <row r="100" spans="1:5" hidden="1">
      <c r="A100" s="115" t="s">
        <v>369</v>
      </c>
      <c r="B100" s="84">
        <v>28762.455666438731</v>
      </c>
      <c r="C100" s="84">
        <v>39269.384432833598</v>
      </c>
      <c r="D100" s="84">
        <v>28630.323372032857</v>
      </c>
      <c r="E100" s="84">
        <v>32660.457696104251</v>
      </c>
    </row>
    <row r="101" spans="1:5" hidden="1">
      <c r="A101" s="82" t="s">
        <v>370</v>
      </c>
      <c r="B101" s="84">
        <v>27953.808089460963</v>
      </c>
      <c r="C101" s="84">
        <v>37605.768852628797</v>
      </c>
      <c r="D101" s="84">
        <v>27920.88327712542</v>
      </c>
      <c r="E101" s="84">
        <v>32042.747952104251</v>
      </c>
    </row>
    <row r="102" spans="1:5" hidden="1">
      <c r="A102" s="82" t="s">
        <v>371</v>
      </c>
      <c r="B102" s="84">
        <v>27163.514679241409</v>
      </c>
      <c r="C102" s="84">
        <v>36357.617295441793</v>
      </c>
      <c r="D102" s="84">
        <v>27607.77380102166</v>
      </c>
      <c r="E102" s="84">
        <v>31756.166986104254</v>
      </c>
    </row>
    <row r="103" spans="1:5" hidden="1">
      <c r="A103" s="82" t="s">
        <v>372</v>
      </c>
      <c r="B103" s="84">
        <v>26319.845843731349</v>
      </c>
      <c r="C103" s="84">
        <v>35806.158814367096</v>
      </c>
      <c r="D103" s="84">
        <v>27938.979574350262</v>
      </c>
      <c r="E103" s="84">
        <v>31763.328229104249</v>
      </c>
    </row>
    <row r="104" spans="1:5" hidden="1">
      <c r="A104" s="82" t="s">
        <v>373</v>
      </c>
      <c r="B104" s="84">
        <v>27327.1733548415</v>
      </c>
      <c r="C104" s="84">
        <v>36133.728418244289</v>
      </c>
      <c r="D104" s="84">
        <v>29552.325465231581</v>
      </c>
      <c r="E104" s="84">
        <v>32393.891866104252</v>
      </c>
    </row>
    <row r="105" spans="1:5" hidden="1">
      <c r="A105" s="82" t="s">
        <v>374</v>
      </c>
      <c r="B105" s="84">
        <v>29810.630262799859</v>
      </c>
      <c r="C105" s="84">
        <v>36686.237038395302</v>
      </c>
      <c r="D105" s="84">
        <v>32596.190720436021</v>
      </c>
      <c r="E105" s="84">
        <v>34738.08401410425</v>
      </c>
    </row>
    <row r="106" spans="1:5" hidden="1">
      <c r="A106" s="82" t="s">
        <v>375</v>
      </c>
      <c r="B106" s="84">
        <v>31738.446827408428</v>
      </c>
      <c r="C106" s="84">
        <v>37341.55690635799</v>
      </c>
      <c r="D106" s="84">
        <v>34097.152492956578</v>
      </c>
      <c r="E106" s="84">
        <v>38429.881020104251</v>
      </c>
    </row>
    <row r="107" spans="1:5" hidden="1">
      <c r="A107" s="82" t="s">
        <v>376</v>
      </c>
      <c r="B107" s="84">
        <v>32424.226796554271</v>
      </c>
      <c r="C107" s="84">
        <v>39720.1709036131</v>
      </c>
      <c r="D107" s="84">
        <v>34138.465201826417</v>
      </c>
      <c r="E107" s="84">
        <v>39649.68240110427</v>
      </c>
    </row>
    <row r="108" spans="1:5" hidden="1">
      <c r="A108" s="82" t="s">
        <v>377</v>
      </c>
      <c r="B108" s="84">
        <v>33459.208104238322</v>
      </c>
      <c r="C108" s="84">
        <v>43040.057821236478</v>
      </c>
      <c r="D108" s="84">
        <v>35234.772028370295</v>
      </c>
      <c r="E108" s="84">
        <v>38700.573517104262</v>
      </c>
    </row>
    <row r="109" spans="1:5" hidden="1">
      <c r="A109" s="82" t="s">
        <v>378</v>
      </c>
      <c r="B109" s="84">
        <v>34470.83182135161</v>
      </c>
      <c r="C109" s="84">
        <v>46534.137071710385</v>
      </c>
      <c r="D109" s="84">
        <v>36579.852044923056</v>
      </c>
      <c r="E109" s="84">
        <v>38524.231398104261</v>
      </c>
    </row>
    <row r="110" spans="1:5" hidden="1">
      <c r="A110" s="82" t="s">
        <v>379</v>
      </c>
      <c r="B110" s="84">
        <v>35327.442822380268</v>
      </c>
      <c r="C110" s="84">
        <v>49649.869289430484</v>
      </c>
      <c r="D110" s="84">
        <v>37777.3432580433</v>
      </c>
      <c r="E110" s="84">
        <v>38187.898248104262</v>
      </c>
    </row>
    <row r="111" spans="1:5" hidden="1">
      <c r="A111" s="82" t="s">
        <v>380</v>
      </c>
      <c r="B111" s="84">
        <v>36141.936302664762</v>
      </c>
      <c r="C111" s="84">
        <v>52471.053190323684</v>
      </c>
      <c r="D111" s="84">
        <v>38619.790794600456</v>
      </c>
      <c r="E111" s="84">
        <v>37665.582150104259</v>
      </c>
    </row>
    <row r="112" spans="1:5" hidden="1">
      <c r="A112" s="82" t="s">
        <v>381</v>
      </c>
      <c r="B112" s="84">
        <v>36980.688326131829</v>
      </c>
      <c r="C112" s="84">
        <v>54935.79061622428</v>
      </c>
      <c r="D112" s="84">
        <v>39701.467671659651</v>
      </c>
      <c r="E112" s="84">
        <v>37079.667117104262</v>
      </c>
    </row>
    <row r="113" spans="1:5" hidden="1">
      <c r="A113" s="82" t="s">
        <v>382</v>
      </c>
      <c r="B113" s="84">
        <v>37843.268843765647</v>
      </c>
      <c r="C113" s="84">
        <v>56775.177656699976</v>
      </c>
      <c r="D113" s="84">
        <v>40737.17237199653</v>
      </c>
      <c r="E113" s="84">
        <v>36578.004187104256</v>
      </c>
    </row>
    <row r="114" spans="1:5" hidden="1">
      <c r="A114" s="82" t="s">
        <v>383</v>
      </c>
      <c r="B114" s="84">
        <v>38630.440060138797</v>
      </c>
      <c r="C114" s="84">
        <v>57994.693824255985</v>
      </c>
      <c r="D114" s="84">
        <v>41669.191419011826</v>
      </c>
      <c r="E114" s="84">
        <v>36078.663854104263</v>
      </c>
    </row>
    <row r="115" spans="1:5" hidden="1">
      <c r="A115" s="82" t="s">
        <v>384</v>
      </c>
      <c r="B115" s="84">
        <v>39149.241881372538</v>
      </c>
      <c r="C115" s="84">
        <v>58529.416950044681</v>
      </c>
      <c r="D115" s="84">
        <v>42375.460162760202</v>
      </c>
      <c r="E115" s="84">
        <v>35671.431179104256</v>
      </c>
    </row>
    <row r="116" spans="1:5" hidden="1">
      <c r="A116" s="82" t="s">
        <v>385</v>
      </c>
      <c r="B116" s="84">
        <v>39034.234993147176</v>
      </c>
      <c r="C116" s="84">
        <v>58077.486084243268</v>
      </c>
      <c r="D116" s="84">
        <v>42071.46804647705</v>
      </c>
      <c r="E116" s="84">
        <v>35732.402718104262</v>
      </c>
    </row>
    <row r="117" spans="1:5" hidden="1">
      <c r="A117" s="82" t="s">
        <v>386</v>
      </c>
      <c r="B117" s="84">
        <v>38443.533429429473</v>
      </c>
      <c r="C117" s="84">
        <v>56610.971088317179</v>
      </c>
      <c r="D117" s="84">
        <v>41170.991353891106</v>
      </c>
      <c r="E117" s="84">
        <v>36555.555459104267</v>
      </c>
    </row>
    <row r="118" spans="1:5" hidden="1">
      <c r="A118" s="82" t="s">
        <v>387</v>
      </c>
      <c r="B118" s="84">
        <v>37551.703478153097</v>
      </c>
      <c r="C118" s="84">
        <v>54496.313071070283</v>
      </c>
      <c r="D118" s="84">
        <v>41838.057992529037</v>
      </c>
      <c r="E118" s="84">
        <v>38752.394367104265</v>
      </c>
    </row>
    <row r="119" spans="1:5" hidden="1">
      <c r="A119" s="82" t="s">
        <v>388</v>
      </c>
      <c r="B119" s="84">
        <v>38504.77180433902</v>
      </c>
      <c r="C119" s="84">
        <v>52587.757556876677</v>
      </c>
      <c r="D119" s="84">
        <v>40973.652843414726</v>
      </c>
      <c r="E119" s="84">
        <v>38861.479576104262</v>
      </c>
    </row>
    <row r="120" spans="1:5" hidden="1">
      <c r="A120" s="82" t="s">
        <v>389</v>
      </c>
      <c r="B120" s="84">
        <v>37677.040473976944</v>
      </c>
      <c r="C120" s="84">
        <v>51179.172888654481</v>
      </c>
      <c r="D120" s="84">
        <v>39019.631998730096</v>
      </c>
      <c r="E120" s="84">
        <v>38394.81672110426</v>
      </c>
    </row>
    <row r="121" spans="1:5" hidden="1">
      <c r="A121" s="82" t="s">
        <v>390</v>
      </c>
      <c r="B121" s="84">
        <v>35325.883194957358</v>
      </c>
      <c r="C121" s="84">
        <v>48092.915148042885</v>
      </c>
      <c r="D121" s="84">
        <v>36136.392697961506</v>
      </c>
      <c r="E121" s="84">
        <v>37203.554023104269</v>
      </c>
    </row>
    <row r="122" spans="1:5" hidden="1">
      <c r="A122" s="82" t="s">
        <v>391</v>
      </c>
      <c r="B122" s="84">
        <v>32651.112380548639</v>
      </c>
      <c r="C122" s="84">
        <v>44733.74857814228</v>
      </c>
      <c r="D122" s="84">
        <v>33026.767835321916</v>
      </c>
      <c r="E122" s="84">
        <v>35194.048714104254</v>
      </c>
    </row>
    <row r="123" spans="1:5" hidden="1">
      <c r="A123" s="82" t="s">
        <v>392</v>
      </c>
      <c r="B123" s="84">
        <v>30081.05264532326</v>
      </c>
      <c r="C123" s="84">
        <v>41611.58477239449</v>
      </c>
      <c r="D123" s="84">
        <v>30822.471840728205</v>
      </c>
      <c r="E123" s="84">
        <v>33072.826358104256</v>
      </c>
    </row>
    <row r="124" spans="1:5" hidden="1">
      <c r="A124" s="115" t="s">
        <v>393</v>
      </c>
      <c r="B124" s="84">
        <v>28762.455666438731</v>
      </c>
      <c r="C124" s="84">
        <v>39269.384432833598</v>
      </c>
      <c r="D124" s="84">
        <v>28630.323372032857</v>
      </c>
      <c r="E124" s="84">
        <v>32660.457696104251</v>
      </c>
    </row>
    <row r="125" spans="1:5" hidden="1">
      <c r="A125" s="82" t="s">
        <v>394</v>
      </c>
      <c r="B125" s="84">
        <v>27953.808089460963</v>
      </c>
      <c r="C125" s="84">
        <v>37605.768852628797</v>
      </c>
      <c r="D125" s="84">
        <v>27920.88327712542</v>
      </c>
      <c r="E125" s="84">
        <v>32042.747952104251</v>
      </c>
    </row>
    <row r="126" spans="1:5" hidden="1">
      <c r="A126" s="82" t="s">
        <v>395</v>
      </c>
      <c r="B126" s="84">
        <v>27163.514679241409</v>
      </c>
      <c r="C126" s="84">
        <v>36357.617295441793</v>
      </c>
      <c r="D126" s="84">
        <v>27607.77380102166</v>
      </c>
      <c r="E126" s="84">
        <v>31756.166986104254</v>
      </c>
    </row>
    <row r="127" spans="1:5" hidden="1">
      <c r="A127" s="82" t="s">
        <v>396</v>
      </c>
      <c r="B127" s="84">
        <v>26319.845843731349</v>
      </c>
      <c r="C127" s="84">
        <v>35806.158814367096</v>
      </c>
      <c r="D127" s="84">
        <v>27938.979574350262</v>
      </c>
      <c r="E127" s="84">
        <v>31763.328229104249</v>
      </c>
    </row>
    <row r="128" spans="1:5" hidden="1">
      <c r="A128" s="82" t="s">
        <v>397</v>
      </c>
      <c r="B128" s="84">
        <v>27327.1733548415</v>
      </c>
      <c r="C128" s="84">
        <v>36133.728418244289</v>
      </c>
      <c r="D128" s="84">
        <v>29552.325465231581</v>
      </c>
      <c r="E128" s="84">
        <v>32393.891866104252</v>
      </c>
    </row>
    <row r="129" spans="1:5" hidden="1">
      <c r="A129" s="82" t="s">
        <v>398</v>
      </c>
      <c r="B129" s="84">
        <v>29810.630262799859</v>
      </c>
      <c r="C129" s="84">
        <v>36686.237038395302</v>
      </c>
      <c r="D129" s="84">
        <v>32596.190720436021</v>
      </c>
      <c r="E129" s="84">
        <v>34738.08401410425</v>
      </c>
    </row>
    <row r="130" spans="1:5" hidden="1">
      <c r="A130" s="82" t="s">
        <v>399</v>
      </c>
      <c r="B130" s="84">
        <v>31738.446827408428</v>
      </c>
      <c r="C130" s="84">
        <v>37341.55690635799</v>
      </c>
      <c r="D130" s="84">
        <v>34097.152492956578</v>
      </c>
      <c r="E130" s="84">
        <v>38429.881020104251</v>
      </c>
    </row>
    <row r="131" spans="1:5" hidden="1">
      <c r="A131" s="82" t="s">
        <v>400</v>
      </c>
      <c r="B131" s="84">
        <v>32424.226796554271</v>
      </c>
      <c r="C131" s="84">
        <v>39720.1709036131</v>
      </c>
      <c r="D131" s="84">
        <v>34138.465201826417</v>
      </c>
      <c r="E131" s="84">
        <v>39649.68240110427</v>
      </c>
    </row>
    <row r="132" spans="1:5" hidden="1">
      <c r="A132" s="82" t="s">
        <v>401</v>
      </c>
      <c r="B132" s="84">
        <v>33459.208104238322</v>
      </c>
      <c r="C132" s="84">
        <v>43040.057821236478</v>
      </c>
      <c r="D132" s="84">
        <v>35234.772028370295</v>
      </c>
      <c r="E132" s="84">
        <v>38700.573517104262</v>
      </c>
    </row>
    <row r="133" spans="1:5" hidden="1">
      <c r="A133" s="82" t="s">
        <v>402</v>
      </c>
      <c r="B133" s="84">
        <v>34470.83182135161</v>
      </c>
      <c r="C133" s="84">
        <v>46534.137071710385</v>
      </c>
      <c r="D133" s="84">
        <v>36579.852044923056</v>
      </c>
      <c r="E133" s="84">
        <v>38524.231398104261</v>
      </c>
    </row>
    <row r="134" spans="1:5" hidden="1">
      <c r="A134" s="82" t="s">
        <v>403</v>
      </c>
      <c r="B134" s="84">
        <v>35327.442822380268</v>
      </c>
      <c r="C134" s="84">
        <v>49649.869289430484</v>
      </c>
      <c r="D134" s="84">
        <v>37777.3432580433</v>
      </c>
      <c r="E134" s="84">
        <v>38187.898248104262</v>
      </c>
    </row>
    <row r="135" spans="1:5" hidden="1">
      <c r="A135" s="82" t="s">
        <v>404</v>
      </c>
      <c r="B135" s="84">
        <v>36141.936302664762</v>
      </c>
      <c r="C135" s="84">
        <v>52471.053190323684</v>
      </c>
      <c r="D135" s="84">
        <v>38619.790794600456</v>
      </c>
      <c r="E135" s="84">
        <v>37665.582150104259</v>
      </c>
    </row>
    <row r="136" spans="1:5" hidden="1">
      <c r="A136" s="82" t="s">
        <v>405</v>
      </c>
      <c r="B136" s="84">
        <v>36980.688326131829</v>
      </c>
      <c r="C136" s="84">
        <v>54935.79061622428</v>
      </c>
      <c r="D136" s="84">
        <v>39701.467671659651</v>
      </c>
      <c r="E136" s="84">
        <v>37079.667117104262</v>
      </c>
    </row>
    <row r="137" spans="1:5" hidden="1">
      <c r="A137" s="82" t="s">
        <v>406</v>
      </c>
      <c r="B137" s="84">
        <v>37843.268843765647</v>
      </c>
      <c r="C137" s="84">
        <v>56775.177656699976</v>
      </c>
      <c r="D137" s="84">
        <v>40737.17237199653</v>
      </c>
      <c r="E137" s="84">
        <v>36578.004187104256</v>
      </c>
    </row>
    <row r="138" spans="1:5" hidden="1">
      <c r="A138" s="82" t="s">
        <v>407</v>
      </c>
      <c r="B138" s="84">
        <v>38630.440060138797</v>
      </c>
      <c r="C138" s="84">
        <v>57994.693824255985</v>
      </c>
      <c r="D138" s="84">
        <v>41669.191419011826</v>
      </c>
      <c r="E138" s="84">
        <v>36078.663854104263</v>
      </c>
    </row>
    <row r="139" spans="1:5" hidden="1">
      <c r="A139" s="82" t="s">
        <v>408</v>
      </c>
      <c r="B139" s="84">
        <v>39149.241881372538</v>
      </c>
      <c r="C139" s="84">
        <v>58529.416950044681</v>
      </c>
      <c r="D139" s="84">
        <v>42375.460162760202</v>
      </c>
      <c r="E139" s="84">
        <v>35671.431179104256</v>
      </c>
    </row>
    <row r="140" spans="1:5" hidden="1">
      <c r="A140" s="82" t="s">
        <v>409</v>
      </c>
      <c r="B140" s="84">
        <v>39034.234993147176</v>
      </c>
      <c r="C140" s="84">
        <v>58077.486084243268</v>
      </c>
      <c r="D140" s="84">
        <v>42071.46804647705</v>
      </c>
      <c r="E140" s="84">
        <v>35732.402718104262</v>
      </c>
    </row>
    <row r="141" spans="1:5" hidden="1">
      <c r="A141" s="82" t="s">
        <v>410</v>
      </c>
      <c r="B141" s="84">
        <v>38443.533429429473</v>
      </c>
      <c r="C141" s="84">
        <v>56610.971088317179</v>
      </c>
      <c r="D141" s="84">
        <v>41170.991353891106</v>
      </c>
      <c r="E141" s="84">
        <v>36555.555459104267</v>
      </c>
    </row>
    <row r="142" spans="1:5" hidden="1">
      <c r="A142" s="82" t="s">
        <v>411</v>
      </c>
      <c r="B142" s="84">
        <v>37551.703478153097</v>
      </c>
      <c r="C142" s="84">
        <v>54496.313071070283</v>
      </c>
      <c r="D142" s="84">
        <v>41838.057992529037</v>
      </c>
      <c r="E142" s="84">
        <v>38752.394367104265</v>
      </c>
    </row>
    <row r="143" spans="1:5" hidden="1">
      <c r="A143" s="82" t="s">
        <v>412</v>
      </c>
      <c r="B143" s="84">
        <v>38504.77180433902</v>
      </c>
      <c r="C143" s="84">
        <v>52587.757556876677</v>
      </c>
      <c r="D143" s="84">
        <v>40973.652843414726</v>
      </c>
      <c r="E143" s="84">
        <v>38861.479576104262</v>
      </c>
    </row>
    <row r="144" spans="1:5" hidden="1">
      <c r="A144" s="82" t="s">
        <v>413</v>
      </c>
      <c r="B144" s="84">
        <v>37677.040473976944</v>
      </c>
      <c r="C144" s="84">
        <v>51179.172888654481</v>
      </c>
      <c r="D144" s="84">
        <v>39019.631998730096</v>
      </c>
      <c r="E144" s="84">
        <v>38394.81672110426</v>
      </c>
    </row>
    <row r="145" spans="1:5" hidden="1">
      <c r="A145" s="82" t="s">
        <v>414</v>
      </c>
      <c r="B145" s="84">
        <v>35325.883194957358</v>
      </c>
      <c r="C145" s="84">
        <v>48092.915148042885</v>
      </c>
      <c r="D145" s="84">
        <v>36136.392697961506</v>
      </c>
      <c r="E145" s="84">
        <v>37203.554023104269</v>
      </c>
    </row>
    <row r="146" spans="1:5" hidden="1">
      <c r="A146" s="82" t="s">
        <v>415</v>
      </c>
      <c r="B146" s="84">
        <v>32651.112380548639</v>
      </c>
      <c r="C146" s="84">
        <v>44733.74857814228</v>
      </c>
      <c r="D146" s="84">
        <v>33026.767835321916</v>
      </c>
      <c r="E146" s="84">
        <v>35194.048714104254</v>
      </c>
    </row>
    <row r="147" spans="1:5" hidden="1">
      <c r="A147" s="82" t="s">
        <v>416</v>
      </c>
      <c r="B147" s="84">
        <v>30081.05264532326</v>
      </c>
      <c r="C147" s="84">
        <v>41611.58477239449</v>
      </c>
      <c r="D147" s="84">
        <v>30822.471840728205</v>
      </c>
      <c r="E147" s="84">
        <v>33072.826358104256</v>
      </c>
    </row>
    <row r="148" spans="1:5" hidden="1">
      <c r="A148" s="115" t="s">
        <v>417</v>
      </c>
      <c r="B148" s="84">
        <v>28762.455666438731</v>
      </c>
      <c r="C148" s="84">
        <v>39269.384432833598</v>
      </c>
      <c r="D148" s="84">
        <v>28630.323372032857</v>
      </c>
      <c r="E148" s="84">
        <v>32660.457696104251</v>
      </c>
    </row>
    <row r="149" spans="1:5" hidden="1">
      <c r="A149" s="82" t="s">
        <v>418</v>
      </c>
      <c r="B149" s="84">
        <v>27953.808089460963</v>
      </c>
      <c r="C149" s="84">
        <v>37605.768852628797</v>
      </c>
      <c r="D149" s="84">
        <v>27920.88327712542</v>
      </c>
      <c r="E149" s="84">
        <v>32042.747952104251</v>
      </c>
    </row>
    <row r="150" spans="1:5" hidden="1">
      <c r="A150" s="82" t="s">
        <v>419</v>
      </c>
      <c r="B150" s="84">
        <v>27163.514679241409</v>
      </c>
      <c r="C150" s="84">
        <v>36357.617295441793</v>
      </c>
      <c r="D150" s="84">
        <v>27607.77380102166</v>
      </c>
      <c r="E150" s="84">
        <v>31756.166986104254</v>
      </c>
    </row>
    <row r="151" spans="1:5" hidden="1">
      <c r="A151" s="82" t="s">
        <v>420</v>
      </c>
      <c r="B151" s="84">
        <v>26319.845843731349</v>
      </c>
      <c r="C151" s="84">
        <v>35806.158814367096</v>
      </c>
      <c r="D151" s="84">
        <v>27938.979574350262</v>
      </c>
      <c r="E151" s="84">
        <v>31763.328229104249</v>
      </c>
    </row>
    <row r="152" spans="1:5" hidden="1">
      <c r="A152" s="82" t="s">
        <v>421</v>
      </c>
      <c r="B152" s="84">
        <v>27327.1733548415</v>
      </c>
      <c r="C152" s="84">
        <v>36133.728418244289</v>
      </c>
      <c r="D152" s="84">
        <v>29552.325465231581</v>
      </c>
      <c r="E152" s="84">
        <v>32393.891866104252</v>
      </c>
    </row>
    <row r="153" spans="1:5" hidden="1">
      <c r="A153" s="82" t="s">
        <v>422</v>
      </c>
      <c r="B153" s="84">
        <v>29810.630262799859</v>
      </c>
      <c r="C153" s="84">
        <v>36686.237038395302</v>
      </c>
      <c r="D153" s="84">
        <v>32596.190720436021</v>
      </c>
      <c r="E153" s="84">
        <v>34738.08401410425</v>
      </c>
    </row>
    <row r="154" spans="1:5" hidden="1">
      <c r="A154" s="82" t="s">
        <v>423</v>
      </c>
      <c r="B154" s="84">
        <v>31738.446827408428</v>
      </c>
      <c r="C154" s="84">
        <v>37341.55690635799</v>
      </c>
      <c r="D154" s="84">
        <v>34097.152492956578</v>
      </c>
      <c r="E154" s="84">
        <v>38429.881020104251</v>
      </c>
    </row>
    <row r="155" spans="1:5" hidden="1">
      <c r="A155" s="82" t="s">
        <v>424</v>
      </c>
      <c r="B155" s="84">
        <v>32424.226796554271</v>
      </c>
      <c r="C155" s="84">
        <v>39720.1709036131</v>
      </c>
      <c r="D155" s="84">
        <v>34138.465201826417</v>
      </c>
      <c r="E155" s="84">
        <v>39649.68240110427</v>
      </c>
    </row>
    <row r="156" spans="1:5" hidden="1">
      <c r="A156" s="82" t="s">
        <v>425</v>
      </c>
      <c r="B156" s="84">
        <v>33459.208104238322</v>
      </c>
      <c r="C156" s="84">
        <v>43040.057821236478</v>
      </c>
      <c r="D156" s="84">
        <v>35234.772028370295</v>
      </c>
      <c r="E156" s="84">
        <v>38700.573517104262</v>
      </c>
    </row>
    <row r="157" spans="1:5" hidden="1">
      <c r="A157" s="82" t="s">
        <v>426</v>
      </c>
      <c r="B157" s="84">
        <v>34470.83182135161</v>
      </c>
      <c r="C157" s="84">
        <v>46534.137071710385</v>
      </c>
      <c r="D157" s="84">
        <v>36579.852044923056</v>
      </c>
      <c r="E157" s="84">
        <v>38524.231398104261</v>
      </c>
    </row>
    <row r="158" spans="1:5" hidden="1">
      <c r="A158" s="82" t="s">
        <v>427</v>
      </c>
      <c r="B158" s="84">
        <v>35327.442822380268</v>
      </c>
      <c r="C158" s="84">
        <v>49649.869289430484</v>
      </c>
      <c r="D158" s="84">
        <v>37777.3432580433</v>
      </c>
      <c r="E158" s="84">
        <v>38187.898248104262</v>
      </c>
    </row>
    <row r="159" spans="1:5" hidden="1">
      <c r="A159" s="82" t="s">
        <v>428</v>
      </c>
      <c r="B159" s="84">
        <v>36141.936302664762</v>
      </c>
      <c r="C159" s="84">
        <v>52471.053190323684</v>
      </c>
      <c r="D159" s="84">
        <v>38619.790794600456</v>
      </c>
      <c r="E159" s="84">
        <v>37665.582150104259</v>
      </c>
    </row>
    <row r="160" spans="1:5" hidden="1">
      <c r="A160" s="82" t="s">
        <v>429</v>
      </c>
      <c r="B160" s="84">
        <v>36980.688326131829</v>
      </c>
      <c r="C160" s="84">
        <v>54935.79061622428</v>
      </c>
      <c r="D160" s="84">
        <v>39701.467671659651</v>
      </c>
      <c r="E160" s="84">
        <v>37079.667117104262</v>
      </c>
    </row>
    <row r="161" spans="1:30" hidden="1">
      <c r="A161" s="82" t="s">
        <v>430</v>
      </c>
      <c r="B161" s="84">
        <v>37843.268843765647</v>
      </c>
      <c r="C161" s="84">
        <v>56775.177656699976</v>
      </c>
      <c r="D161" s="84">
        <v>40737.17237199653</v>
      </c>
      <c r="E161" s="84">
        <v>36578.004187104256</v>
      </c>
    </row>
    <row r="162" spans="1:30" hidden="1">
      <c r="A162" s="82" t="s">
        <v>431</v>
      </c>
      <c r="B162" s="84">
        <v>38630.440060138797</v>
      </c>
      <c r="C162" s="84">
        <v>57994.693824255985</v>
      </c>
      <c r="D162" s="84">
        <v>41669.191419011826</v>
      </c>
      <c r="E162" s="84">
        <v>36078.663854104263</v>
      </c>
    </row>
    <row r="163" spans="1:30" hidden="1">
      <c r="A163" s="82" t="s">
        <v>432</v>
      </c>
      <c r="B163" s="84">
        <v>39149.241881372538</v>
      </c>
      <c r="C163" s="84">
        <v>58529.416950044681</v>
      </c>
      <c r="D163" s="84">
        <v>42375.460162760202</v>
      </c>
      <c r="E163" s="84">
        <v>35671.431179104256</v>
      </c>
    </row>
    <row r="164" spans="1:30" hidden="1">
      <c r="A164" s="82" t="s">
        <v>433</v>
      </c>
      <c r="B164" s="84">
        <v>39034.234993147176</v>
      </c>
      <c r="C164" s="84">
        <v>58077.486084243268</v>
      </c>
      <c r="D164" s="84">
        <v>42071.46804647705</v>
      </c>
      <c r="E164" s="84">
        <v>35732.402718104262</v>
      </c>
    </row>
    <row r="165" spans="1:30" hidden="1">
      <c r="A165" s="82" t="s">
        <v>434</v>
      </c>
      <c r="B165" s="84">
        <v>38443.533429429473</v>
      </c>
      <c r="C165" s="84">
        <v>56610.971088317179</v>
      </c>
      <c r="D165" s="84">
        <v>41170.991353891106</v>
      </c>
      <c r="E165" s="84">
        <v>36555.555459104267</v>
      </c>
    </row>
    <row r="166" spans="1:30" hidden="1">
      <c r="A166" s="82" t="s">
        <v>435</v>
      </c>
      <c r="B166" s="84">
        <v>37551.703478153097</v>
      </c>
      <c r="C166" s="84">
        <v>54496.313071070283</v>
      </c>
      <c r="D166" s="84">
        <v>41838.057992529037</v>
      </c>
      <c r="E166" s="84">
        <v>38752.394367104265</v>
      </c>
    </row>
    <row r="167" spans="1:30" hidden="1">
      <c r="A167" s="82" t="s">
        <v>436</v>
      </c>
      <c r="B167" s="84">
        <v>38504.77180433902</v>
      </c>
      <c r="C167" s="84">
        <v>52587.757556876677</v>
      </c>
      <c r="D167" s="84">
        <v>40973.652843414726</v>
      </c>
      <c r="E167" s="84">
        <v>38861.479576104262</v>
      </c>
    </row>
    <row r="168" spans="1:30" hidden="1">
      <c r="A168" s="82" t="s">
        <v>437</v>
      </c>
      <c r="B168" s="84">
        <v>37677.040473976944</v>
      </c>
      <c r="C168" s="84">
        <v>51179.172888654481</v>
      </c>
      <c r="D168" s="84">
        <v>39019.631998730096</v>
      </c>
      <c r="E168" s="84">
        <v>38394.81672110426</v>
      </c>
    </row>
    <row r="169" spans="1:30" hidden="1">
      <c r="A169" s="82" t="s">
        <v>438</v>
      </c>
      <c r="B169" s="84">
        <v>35325.883194957358</v>
      </c>
      <c r="C169" s="84">
        <v>48092.915148042885</v>
      </c>
      <c r="D169" s="84">
        <v>36136.392697961506</v>
      </c>
      <c r="E169" s="84">
        <v>37203.554023104269</v>
      </c>
    </row>
    <row r="170" spans="1:30" hidden="1">
      <c r="A170" s="82" t="s">
        <v>439</v>
      </c>
      <c r="B170" s="84">
        <v>32651.112380548639</v>
      </c>
      <c r="C170" s="84">
        <v>44733.74857814228</v>
      </c>
      <c r="D170" s="84">
        <v>33026.767835321916</v>
      </c>
      <c r="E170" s="84">
        <v>35194.048714104254</v>
      </c>
    </row>
    <row r="171" spans="1:30" hidden="1">
      <c r="A171" s="82" t="s">
        <v>440</v>
      </c>
      <c r="B171" s="84">
        <v>30081.05264532326</v>
      </c>
      <c r="C171" s="84">
        <v>41611.58477239449</v>
      </c>
      <c r="D171" s="84">
        <v>30822.471840728205</v>
      </c>
      <c r="E171" s="84">
        <v>33072.826358104256</v>
      </c>
    </row>
    <row r="172" spans="1:30" hidden="1"/>
    <row r="174" spans="1:30">
      <c r="A174" s="143" t="s">
        <v>8</v>
      </c>
      <c r="B174" s="143"/>
      <c r="C174" s="143"/>
      <c r="D174" s="143"/>
      <c r="E174" s="143"/>
      <c r="G174" s="143" t="s">
        <v>9</v>
      </c>
      <c r="H174" s="143"/>
      <c r="I174" s="143"/>
      <c r="J174" s="143"/>
      <c r="K174" s="143"/>
      <c r="M174" s="143" t="s">
        <v>10</v>
      </c>
      <c r="N174" s="143"/>
      <c r="O174" s="143"/>
      <c r="P174" s="143"/>
      <c r="Q174" s="143"/>
      <c r="T174" s="118"/>
    </row>
    <row r="175" spans="1:30">
      <c r="B175" s="84" t="s">
        <v>86</v>
      </c>
      <c r="C175" s="84" t="s">
        <v>87</v>
      </c>
      <c r="D175" s="84" t="s">
        <v>88</v>
      </c>
      <c r="E175" s="84" t="s">
        <v>85</v>
      </c>
      <c r="H175" s="84" t="s">
        <v>86</v>
      </c>
      <c r="I175" s="84" t="s">
        <v>87</v>
      </c>
      <c r="J175" s="84" t="s">
        <v>88</v>
      </c>
      <c r="K175" s="84" t="s">
        <v>85</v>
      </c>
      <c r="N175" s="84" t="s">
        <v>86</v>
      </c>
      <c r="O175" s="84" t="s">
        <v>87</v>
      </c>
      <c r="P175" s="84" t="s">
        <v>88</v>
      </c>
      <c r="Q175" s="84" t="s">
        <v>85</v>
      </c>
    </row>
    <row r="176" spans="1:30">
      <c r="A176" s="115" t="s">
        <v>393</v>
      </c>
      <c r="B176" s="84">
        <v>11466</v>
      </c>
      <c r="C176" s="84">
        <v>10068</v>
      </c>
      <c r="D176" s="84">
        <v>11074</v>
      </c>
      <c r="E176" s="84">
        <v>14953</v>
      </c>
      <c r="G176" s="115" t="s">
        <v>393</v>
      </c>
      <c r="H176" s="117">
        <v>1770.3</v>
      </c>
      <c r="I176" s="117">
        <v>2198.7999999999997</v>
      </c>
      <c r="J176" s="117">
        <v>2121.3000000000002</v>
      </c>
      <c r="K176" s="117">
        <v>2305.5</v>
      </c>
      <c r="M176" s="115" t="s">
        <v>393</v>
      </c>
      <c r="N176" s="117">
        <v>8093</v>
      </c>
      <c r="O176" s="117">
        <v>8982</v>
      </c>
      <c r="P176" s="117">
        <v>8136</v>
      </c>
      <c r="Q176" s="117">
        <v>10584</v>
      </c>
      <c r="Z176" s="117"/>
      <c r="AA176" s="117"/>
      <c r="AB176" s="117"/>
      <c r="AC176" s="117"/>
      <c r="AD176" s="117"/>
    </row>
    <row r="177" spans="1:30">
      <c r="A177" s="82" t="s">
        <v>394</v>
      </c>
      <c r="B177" s="84">
        <v>11124</v>
      </c>
      <c r="C177" s="84">
        <v>9626</v>
      </c>
      <c r="D177" s="84">
        <v>10754.999999999998</v>
      </c>
      <c r="E177" s="84">
        <v>14370</v>
      </c>
      <c r="G177" s="82" t="s">
        <v>394</v>
      </c>
      <c r="H177" s="117">
        <v>1726.3</v>
      </c>
      <c r="I177" s="117">
        <v>2232.6000000000004</v>
      </c>
      <c r="J177" s="117">
        <v>2063.2000000000003</v>
      </c>
      <c r="K177" s="117">
        <v>2251.6999999999998</v>
      </c>
      <c r="M177" s="82" t="s">
        <v>394</v>
      </c>
      <c r="N177" s="117">
        <v>7937</v>
      </c>
      <c r="O177" s="117">
        <v>8716</v>
      </c>
      <c r="P177" s="117">
        <v>8008.9999999999991</v>
      </c>
      <c r="Q177" s="117">
        <v>10183</v>
      </c>
      <c r="Z177" s="117"/>
      <c r="AA177" s="117"/>
      <c r="AB177" s="117"/>
      <c r="AC177" s="117"/>
      <c r="AD177" s="117"/>
    </row>
    <row r="178" spans="1:30">
      <c r="A178" s="82" t="s">
        <v>395</v>
      </c>
      <c r="B178" s="84">
        <v>10942</v>
      </c>
      <c r="C178" s="84">
        <v>9375</v>
      </c>
      <c r="D178" s="84">
        <v>10693</v>
      </c>
      <c r="E178" s="84">
        <v>14094</v>
      </c>
      <c r="G178" s="82" t="s">
        <v>395</v>
      </c>
      <c r="H178" s="117">
        <v>1706</v>
      </c>
      <c r="I178" s="117">
        <v>2193.1999999999998</v>
      </c>
      <c r="J178" s="117">
        <v>2071.1</v>
      </c>
      <c r="K178" s="117">
        <v>2221.2000000000003</v>
      </c>
      <c r="M178" s="82" t="s">
        <v>395</v>
      </c>
      <c r="N178" s="117">
        <v>7821</v>
      </c>
      <c r="O178" s="117">
        <v>8629</v>
      </c>
      <c r="P178" s="117">
        <v>7937.9999999999991</v>
      </c>
      <c r="Q178" s="117">
        <v>9988</v>
      </c>
      <c r="Z178" s="117"/>
      <c r="AA178" s="117"/>
      <c r="AB178" s="117"/>
      <c r="AC178" s="117"/>
      <c r="AD178" s="117"/>
    </row>
    <row r="179" spans="1:30">
      <c r="A179" s="82" t="s">
        <v>396</v>
      </c>
      <c r="B179" s="84">
        <v>10959.000000000002</v>
      </c>
      <c r="C179" s="84">
        <v>9530</v>
      </c>
      <c r="D179" s="84">
        <v>10681</v>
      </c>
      <c r="E179" s="84">
        <v>14289</v>
      </c>
      <c r="G179" s="82" t="s">
        <v>396</v>
      </c>
      <c r="H179" s="117">
        <v>1703.8</v>
      </c>
      <c r="I179" s="117">
        <v>2098.3999999999996</v>
      </c>
      <c r="J179" s="117">
        <v>2076.8000000000002</v>
      </c>
      <c r="K179" s="117">
        <v>2212</v>
      </c>
      <c r="M179" s="82" t="s">
        <v>396</v>
      </c>
      <c r="N179" s="117">
        <v>7821</v>
      </c>
      <c r="O179" s="117">
        <v>8620</v>
      </c>
      <c r="P179" s="117">
        <v>7981</v>
      </c>
      <c r="Q179" s="117">
        <v>10059</v>
      </c>
      <c r="Z179" s="117"/>
      <c r="AA179" s="117"/>
      <c r="AB179" s="117"/>
      <c r="AC179" s="117"/>
      <c r="AD179" s="117"/>
    </row>
    <row r="180" spans="1:30">
      <c r="A180" s="82" t="s">
        <v>397</v>
      </c>
      <c r="B180" s="84">
        <v>11307</v>
      </c>
      <c r="C180" s="84">
        <v>9874</v>
      </c>
      <c r="D180" s="84">
        <v>11036.999999999998</v>
      </c>
      <c r="E180" s="84">
        <v>15005</v>
      </c>
      <c r="G180" s="82" t="s">
        <v>397</v>
      </c>
      <c r="H180" s="117">
        <v>1738.6999999999998</v>
      </c>
      <c r="I180" s="117">
        <v>2065.7000000000003</v>
      </c>
      <c r="J180" s="117">
        <v>2081.4</v>
      </c>
      <c r="K180" s="117">
        <v>2262.5</v>
      </c>
      <c r="M180" s="82" t="s">
        <v>397</v>
      </c>
      <c r="N180" s="117">
        <v>7991</v>
      </c>
      <c r="O180" s="117">
        <v>8796</v>
      </c>
      <c r="P180" s="117">
        <v>8155</v>
      </c>
      <c r="Q180" s="117">
        <v>10633</v>
      </c>
      <c r="Z180" s="117"/>
      <c r="AA180" s="117"/>
      <c r="AB180" s="117"/>
      <c r="AC180" s="117"/>
      <c r="AD180" s="117"/>
    </row>
    <row r="181" spans="1:30">
      <c r="A181" s="82" t="s">
        <v>398</v>
      </c>
      <c r="B181" s="84">
        <v>12391</v>
      </c>
      <c r="C181" s="84">
        <v>10805</v>
      </c>
      <c r="D181" s="84">
        <v>12208.000000000002</v>
      </c>
      <c r="E181" s="84">
        <v>16497</v>
      </c>
      <c r="G181" s="82" t="s">
        <v>398</v>
      </c>
      <c r="H181" s="117">
        <v>1849.2</v>
      </c>
      <c r="I181" s="117">
        <v>2198.7999999999997</v>
      </c>
      <c r="J181" s="117">
        <v>2156.6</v>
      </c>
      <c r="K181" s="117">
        <v>2422.5</v>
      </c>
      <c r="M181" s="82" t="s">
        <v>398</v>
      </c>
      <c r="N181" s="117">
        <v>8601</v>
      </c>
      <c r="O181" s="117">
        <v>9297</v>
      </c>
      <c r="P181" s="117">
        <v>8676</v>
      </c>
      <c r="Q181" s="117">
        <v>11511</v>
      </c>
      <c r="Z181" s="117"/>
      <c r="AA181" s="117"/>
      <c r="AB181" s="117"/>
      <c r="AC181" s="117"/>
      <c r="AD181" s="117"/>
    </row>
    <row r="182" spans="1:30">
      <c r="A182" s="82" t="s">
        <v>399</v>
      </c>
      <c r="B182" s="84">
        <v>14400</v>
      </c>
      <c r="C182" s="84">
        <v>12541</v>
      </c>
      <c r="D182" s="84">
        <v>14161.999999999998</v>
      </c>
      <c r="E182" s="84">
        <v>17237</v>
      </c>
      <c r="G182" s="82" t="s">
        <v>399</v>
      </c>
      <c r="H182" s="117">
        <v>2078.1999999999998</v>
      </c>
      <c r="I182" s="117">
        <v>2587.8000000000002</v>
      </c>
      <c r="J182" s="117">
        <v>2362.8999999999996</v>
      </c>
      <c r="K182" s="117">
        <v>2494.2000000000003</v>
      </c>
      <c r="M182" s="82" t="s">
        <v>399</v>
      </c>
      <c r="N182" s="117">
        <v>9513</v>
      </c>
      <c r="O182" s="117">
        <v>10245</v>
      </c>
      <c r="P182" s="117">
        <v>9529</v>
      </c>
      <c r="Q182" s="117">
        <v>11629</v>
      </c>
      <c r="Z182" s="117"/>
      <c r="AA182" s="117"/>
      <c r="AB182" s="117"/>
      <c r="AC182" s="117"/>
      <c r="AD182" s="117"/>
    </row>
    <row r="183" spans="1:30">
      <c r="A183" s="82" t="s">
        <v>400</v>
      </c>
      <c r="B183" s="84">
        <v>15209</v>
      </c>
      <c r="C183" s="84">
        <v>13246</v>
      </c>
      <c r="D183" s="84">
        <v>14509</v>
      </c>
      <c r="E183" s="84">
        <v>17654</v>
      </c>
      <c r="G183" s="82" t="s">
        <v>400</v>
      </c>
      <c r="H183" s="117">
        <v>2197.7000000000003</v>
      </c>
      <c r="I183" s="117">
        <v>2776.1</v>
      </c>
      <c r="J183" s="117">
        <v>2422.2000000000003</v>
      </c>
      <c r="K183" s="117">
        <v>2504.6</v>
      </c>
      <c r="M183" s="82" t="s">
        <v>400</v>
      </c>
      <c r="N183" s="117">
        <v>9676</v>
      </c>
      <c r="O183" s="117">
        <v>10540</v>
      </c>
      <c r="P183" s="117">
        <v>9677</v>
      </c>
      <c r="Q183" s="117">
        <v>11907.000000000002</v>
      </c>
      <c r="Z183" s="117"/>
      <c r="AA183" s="117"/>
      <c r="AB183" s="117"/>
      <c r="AC183" s="117"/>
      <c r="AD183" s="117"/>
    </row>
    <row r="184" spans="1:30">
      <c r="A184" s="82" t="s">
        <v>401</v>
      </c>
      <c r="B184" s="84">
        <v>14680</v>
      </c>
      <c r="C184" s="84">
        <v>13268</v>
      </c>
      <c r="D184" s="84">
        <v>14287</v>
      </c>
      <c r="E184" s="84">
        <v>18355</v>
      </c>
      <c r="G184" s="82" t="s">
        <v>401</v>
      </c>
      <c r="H184" s="117">
        <v>2163.8000000000002</v>
      </c>
      <c r="I184" s="117">
        <v>2711.9</v>
      </c>
      <c r="J184" s="117">
        <v>2394.8999999999996</v>
      </c>
      <c r="K184" s="117">
        <v>2582.5</v>
      </c>
      <c r="M184" s="82" t="s">
        <v>401</v>
      </c>
      <c r="N184" s="117">
        <v>9807</v>
      </c>
      <c r="O184" s="117">
        <v>10728</v>
      </c>
      <c r="P184" s="117">
        <v>9829</v>
      </c>
      <c r="Q184" s="117">
        <v>12873.000000000002</v>
      </c>
      <c r="Z184" s="117"/>
      <c r="AA184" s="117"/>
      <c r="AB184" s="117"/>
      <c r="AC184" s="117"/>
      <c r="AD184" s="117"/>
    </row>
    <row r="185" spans="1:30">
      <c r="A185" s="82" t="s">
        <v>402</v>
      </c>
      <c r="B185" s="84">
        <v>14423.999999999998</v>
      </c>
      <c r="C185" s="84">
        <v>13657</v>
      </c>
      <c r="D185" s="84">
        <v>14327</v>
      </c>
      <c r="E185" s="84">
        <v>19311</v>
      </c>
      <c r="G185" s="82" t="s">
        <v>402</v>
      </c>
      <c r="H185" s="117">
        <v>2151.4</v>
      </c>
      <c r="I185" s="117">
        <v>2684.8</v>
      </c>
      <c r="J185" s="117">
        <v>2401.6999999999998</v>
      </c>
      <c r="K185" s="117">
        <v>2662.9</v>
      </c>
      <c r="M185" s="82" t="s">
        <v>402</v>
      </c>
      <c r="N185" s="117">
        <v>9925</v>
      </c>
      <c r="O185" s="117">
        <v>11029</v>
      </c>
      <c r="P185" s="117">
        <v>9995</v>
      </c>
      <c r="Q185" s="117">
        <v>13695</v>
      </c>
      <c r="Z185" s="117"/>
      <c r="AA185" s="117"/>
      <c r="AB185" s="117"/>
      <c r="AC185" s="117"/>
      <c r="AD185" s="117"/>
    </row>
    <row r="186" spans="1:30">
      <c r="A186" s="82" t="s">
        <v>403</v>
      </c>
      <c r="B186" s="84">
        <v>14318</v>
      </c>
      <c r="C186" s="84">
        <v>13938</v>
      </c>
      <c r="D186" s="84">
        <v>14438</v>
      </c>
      <c r="E186" s="84">
        <v>20175</v>
      </c>
      <c r="G186" s="82" t="s">
        <v>403</v>
      </c>
      <c r="H186" s="117">
        <v>2115.4</v>
      </c>
      <c r="I186" s="117">
        <v>2737.8</v>
      </c>
      <c r="J186" s="117">
        <v>2406.2999999999997</v>
      </c>
      <c r="K186" s="117">
        <v>2755.5</v>
      </c>
      <c r="M186" s="82" t="s">
        <v>403</v>
      </c>
      <c r="N186" s="117">
        <v>10003</v>
      </c>
      <c r="O186" s="117">
        <v>11256</v>
      </c>
      <c r="P186" s="117">
        <v>10157</v>
      </c>
      <c r="Q186" s="117">
        <v>14419</v>
      </c>
      <c r="Z186" s="117"/>
      <c r="AA186" s="117"/>
      <c r="AB186" s="117"/>
      <c r="AC186" s="117"/>
      <c r="AD186" s="117"/>
    </row>
    <row r="187" spans="1:30">
      <c r="A187" s="82" t="s">
        <v>404</v>
      </c>
      <c r="B187" s="84">
        <v>14217</v>
      </c>
      <c r="C187" s="84">
        <v>14140</v>
      </c>
      <c r="D187" s="84">
        <v>14500</v>
      </c>
      <c r="E187" s="84">
        <v>20982</v>
      </c>
      <c r="G187" s="82" t="s">
        <v>404</v>
      </c>
      <c r="H187" s="117">
        <v>2103</v>
      </c>
      <c r="I187" s="117">
        <v>2662.2</v>
      </c>
      <c r="J187" s="117">
        <v>2397.1</v>
      </c>
      <c r="K187" s="117">
        <v>2835.3</v>
      </c>
      <c r="M187" s="82" t="s">
        <v>404</v>
      </c>
      <c r="N187" s="117">
        <v>10043</v>
      </c>
      <c r="O187" s="117">
        <v>11319.999999999998</v>
      </c>
      <c r="P187" s="117">
        <v>10225</v>
      </c>
      <c r="Q187" s="117">
        <v>14853</v>
      </c>
      <c r="Z187" s="117"/>
      <c r="AA187" s="117"/>
      <c r="AB187" s="117"/>
      <c r="AC187" s="117"/>
      <c r="AD187" s="117"/>
    </row>
    <row r="188" spans="1:30">
      <c r="A188" s="82" t="s">
        <v>405</v>
      </c>
      <c r="B188" s="84">
        <v>14053</v>
      </c>
      <c r="C188" s="84">
        <v>14456</v>
      </c>
      <c r="D188" s="84">
        <v>14468</v>
      </c>
      <c r="E188" s="84">
        <v>21709</v>
      </c>
      <c r="G188" s="82" t="s">
        <v>405</v>
      </c>
      <c r="H188" s="117">
        <v>2029.7</v>
      </c>
      <c r="I188" s="117">
        <v>2280</v>
      </c>
      <c r="J188" s="117">
        <v>2360.6999999999998</v>
      </c>
      <c r="K188" s="117">
        <v>2932.7999999999997</v>
      </c>
      <c r="M188" s="82" t="s">
        <v>405</v>
      </c>
      <c r="N188" s="117">
        <v>10083</v>
      </c>
      <c r="O188" s="117">
        <v>11288</v>
      </c>
      <c r="P188" s="117">
        <v>10328</v>
      </c>
      <c r="Q188" s="117">
        <v>15407</v>
      </c>
      <c r="U188" s="117"/>
      <c r="Z188" s="117"/>
      <c r="AA188" s="117"/>
      <c r="AB188" s="117"/>
      <c r="AC188" s="117"/>
      <c r="AD188" s="117"/>
    </row>
    <row r="189" spans="1:30">
      <c r="A189" s="82" t="s">
        <v>406</v>
      </c>
      <c r="B189" s="84">
        <v>14105</v>
      </c>
      <c r="C189" s="84">
        <v>14504</v>
      </c>
      <c r="D189" s="84">
        <v>14591</v>
      </c>
      <c r="E189" s="84">
        <v>22246</v>
      </c>
      <c r="G189" s="82" t="s">
        <v>406</v>
      </c>
      <c r="H189" s="117">
        <v>2026.3</v>
      </c>
      <c r="I189" s="117">
        <v>2294.6</v>
      </c>
      <c r="J189" s="117">
        <v>2341.2999999999997</v>
      </c>
      <c r="K189" s="117">
        <v>3028.1</v>
      </c>
      <c r="M189" s="82" t="s">
        <v>406</v>
      </c>
      <c r="N189" s="117">
        <v>10172.000000000002</v>
      </c>
      <c r="O189" s="117">
        <v>11271</v>
      </c>
      <c r="P189" s="117">
        <v>10602</v>
      </c>
      <c r="Q189" s="117">
        <v>15887</v>
      </c>
      <c r="U189" s="117"/>
      <c r="Z189" s="117"/>
      <c r="AA189" s="117"/>
      <c r="AB189" s="117"/>
      <c r="AC189" s="117"/>
      <c r="AD189" s="117"/>
    </row>
    <row r="190" spans="1:30">
      <c r="A190" s="82" t="s">
        <v>407</v>
      </c>
      <c r="B190" s="84">
        <v>14061.999999999998</v>
      </c>
      <c r="C190" s="84">
        <v>14458</v>
      </c>
      <c r="D190" s="84">
        <v>14708.000000000002</v>
      </c>
      <c r="E190" s="84">
        <v>22418</v>
      </c>
      <c r="G190" s="82" t="s">
        <v>407</v>
      </c>
      <c r="H190" s="117">
        <v>2025.1999999999998</v>
      </c>
      <c r="I190" s="117">
        <v>2327.3000000000002</v>
      </c>
      <c r="J190" s="117">
        <v>2385.6999999999998</v>
      </c>
      <c r="K190" s="117">
        <v>3097.4</v>
      </c>
      <c r="M190" s="82" t="s">
        <v>407</v>
      </c>
      <c r="N190" s="117">
        <v>10152.000000000002</v>
      </c>
      <c r="O190" s="117">
        <v>11160.000000000002</v>
      </c>
      <c r="P190" s="117">
        <v>10681</v>
      </c>
      <c r="Q190" s="117">
        <v>16277</v>
      </c>
      <c r="U190" s="117"/>
      <c r="Z190" s="117"/>
      <c r="AA190" s="117"/>
      <c r="AB190" s="117"/>
      <c r="AC190" s="117"/>
      <c r="AD190" s="117"/>
    </row>
    <row r="191" spans="1:30">
      <c r="A191" s="82" t="s">
        <v>408</v>
      </c>
      <c r="B191" s="84">
        <v>14020</v>
      </c>
      <c r="C191" s="84">
        <v>14285.000000000002</v>
      </c>
      <c r="D191" s="84">
        <v>14762</v>
      </c>
      <c r="E191" s="84">
        <v>22132</v>
      </c>
      <c r="G191" s="82" t="s">
        <v>408</v>
      </c>
      <c r="H191" s="117">
        <v>2020.6</v>
      </c>
      <c r="I191" s="117">
        <v>2320.6000000000004</v>
      </c>
      <c r="J191" s="117">
        <v>2407.4</v>
      </c>
      <c r="K191" s="117">
        <v>3127.5</v>
      </c>
      <c r="M191" s="82" t="s">
        <v>408</v>
      </c>
      <c r="N191" s="117">
        <v>10160</v>
      </c>
      <c r="O191" s="117">
        <v>11109</v>
      </c>
      <c r="P191" s="117">
        <v>10753</v>
      </c>
      <c r="Q191" s="117">
        <v>16314</v>
      </c>
      <c r="Z191" s="117"/>
      <c r="AA191" s="117"/>
      <c r="AB191" s="117"/>
      <c r="AC191" s="117"/>
      <c r="AD191" s="117"/>
    </row>
    <row r="192" spans="1:30">
      <c r="A192" s="82" t="s">
        <v>409</v>
      </c>
      <c r="B192" s="84">
        <v>14023.000000000002</v>
      </c>
      <c r="C192" s="84">
        <v>14269</v>
      </c>
      <c r="D192" s="84">
        <v>14723</v>
      </c>
      <c r="E192" s="84">
        <v>21277</v>
      </c>
      <c r="F192" s="117"/>
      <c r="G192" s="82" t="s">
        <v>409</v>
      </c>
      <c r="H192" s="117">
        <v>2007.1</v>
      </c>
      <c r="I192" s="117">
        <v>2285.6</v>
      </c>
      <c r="J192" s="117">
        <v>2448.4</v>
      </c>
      <c r="K192" s="117">
        <v>3052.5</v>
      </c>
      <c r="M192" s="82" t="s">
        <v>409</v>
      </c>
      <c r="N192" s="117">
        <v>10230</v>
      </c>
      <c r="O192" s="117">
        <v>11162</v>
      </c>
      <c r="P192" s="117">
        <v>10768</v>
      </c>
      <c r="Q192" s="117">
        <v>15844</v>
      </c>
      <c r="Z192" s="117"/>
      <c r="AA192" s="117"/>
      <c r="AB192" s="117"/>
      <c r="AC192" s="117"/>
      <c r="AD192" s="117"/>
    </row>
    <row r="193" spans="1:30">
      <c r="A193" s="82" t="s">
        <v>410</v>
      </c>
      <c r="B193" s="84">
        <v>14404.999999999998</v>
      </c>
      <c r="C193" s="84">
        <v>15221</v>
      </c>
      <c r="D193" s="84">
        <v>15053</v>
      </c>
      <c r="E193" s="84">
        <v>20121.000000000004</v>
      </c>
      <c r="G193" s="82" t="s">
        <v>410</v>
      </c>
      <c r="H193" s="117">
        <v>1991.3000000000002</v>
      </c>
      <c r="I193" s="117">
        <v>2318.2999999999997</v>
      </c>
      <c r="J193" s="117">
        <v>2473.5</v>
      </c>
      <c r="K193" s="117">
        <v>2958.1</v>
      </c>
      <c r="M193" s="82" t="s">
        <v>410</v>
      </c>
      <c r="N193" s="117">
        <v>10466</v>
      </c>
      <c r="O193" s="117">
        <v>11604.000000000002</v>
      </c>
      <c r="P193" s="117">
        <v>11032</v>
      </c>
      <c r="Q193" s="117">
        <v>15092.000000000002</v>
      </c>
      <c r="Z193" s="117"/>
      <c r="AA193" s="117"/>
      <c r="AB193" s="117"/>
      <c r="AC193" s="117"/>
      <c r="AD193" s="117"/>
    </row>
    <row r="194" spans="1:30">
      <c r="A194" s="82" t="s">
        <v>411</v>
      </c>
      <c r="B194" s="84">
        <v>15284</v>
      </c>
      <c r="C194" s="84">
        <v>16031</v>
      </c>
      <c r="D194" s="84">
        <v>15646</v>
      </c>
      <c r="E194" s="84">
        <v>19456</v>
      </c>
      <c r="G194" s="82" t="s">
        <v>411</v>
      </c>
      <c r="H194" s="117">
        <v>2092.8000000000002</v>
      </c>
      <c r="I194" s="117">
        <v>2436.7000000000003</v>
      </c>
      <c r="J194" s="117">
        <v>2703.8</v>
      </c>
      <c r="K194" s="117">
        <v>2885</v>
      </c>
      <c r="M194" s="82" t="s">
        <v>411</v>
      </c>
      <c r="N194" s="117">
        <v>10656.000000000002</v>
      </c>
      <c r="O194" s="117">
        <v>11757</v>
      </c>
      <c r="P194" s="117">
        <v>11286</v>
      </c>
      <c r="Q194" s="117">
        <v>14750</v>
      </c>
      <c r="Z194" s="117"/>
      <c r="AA194" s="117"/>
      <c r="AB194" s="117"/>
      <c r="AC194" s="117"/>
      <c r="AD194" s="117"/>
    </row>
    <row r="195" spans="1:30">
      <c r="A195" s="82" t="s">
        <v>412</v>
      </c>
      <c r="B195" s="84">
        <v>15145</v>
      </c>
      <c r="C195" s="84">
        <v>15701</v>
      </c>
      <c r="D195" s="84">
        <v>15116</v>
      </c>
      <c r="E195" s="84">
        <v>19073</v>
      </c>
      <c r="G195" s="82" t="s">
        <v>412</v>
      </c>
      <c r="H195" s="117">
        <v>2125.5</v>
      </c>
      <c r="I195" s="117">
        <v>2427.7000000000003</v>
      </c>
      <c r="J195" s="117">
        <v>2888.3999999999996</v>
      </c>
      <c r="K195" s="117">
        <v>2886</v>
      </c>
      <c r="M195" s="82" t="s">
        <v>412</v>
      </c>
      <c r="N195" s="117">
        <v>10550</v>
      </c>
      <c r="O195" s="117">
        <v>11623.000000000002</v>
      </c>
      <c r="P195" s="117">
        <v>11106</v>
      </c>
      <c r="Q195" s="117">
        <v>14345.000000000002</v>
      </c>
      <c r="Z195" s="117"/>
      <c r="AA195" s="117"/>
      <c r="AB195" s="117"/>
      <c r="AC195" s="117"/>
      <c r="AD195" s="117"/>
    </row>
    <row r="196" spans="1:30">
      <c r="A196" s="82" t="s">
        <v>413</v>
      </c>
      <c r="B196" s="84">
        <v>14755</v>
      </c>
      <c r="C196" s="84">
        <v>15351</v>
      </c>
      <c r="D196" s="84">
        <v>14550</v>
      </c>
      <c r="E196" s="84">
        <v>18261</v>
      </c>
      <c r="G196" s="82" t="s">
        <v>413</v>
      </c>
      <c r="H196" s="117">
        <v>2090.6</v>
      </c>
      <c r="I196" s="117">
        <v>2377</v>
      </c>
      <c r="J196" s="117">
        <v>2936.3</v>
      </c>
      <c r="K196" s="117">
        <v>2785.2000000000003</v>
      </c>
      <c r="M196" s="82" t="s">
        <v>413</v>
      </c>
      <c r="N196" s="117">
        <v>10321</v>
      </c>
      <c r="O196" s="117">
        <v>11327</v>
      </c>
      <c r="P196" s="117">
        <v>10870</v>
      </c>
      <c r="Q196" s="117">
        <v>13566</v>
      </c>
      <c r="Z196" s="117"/>
      <c r="AA196" s="117"/>
      <c r="AB196" s="117"/>
      <c r="AC196" s="117"/>
      <c r="AD196" s="117"/>
    </row>
    <row r="197" spans="1:30">
      <c r="A197" s="82" t="s">
        <v>414</v>
      </c>
      <c r="B197" s="84">
        <v>13999</v>
      </c>
      <c r="C197" s="84">
        <v>14729.000000000002</v>
      </c>
      <c r="D197" s="84">
        <v>13764</v>
      </c>
      <c r="E197" s="84">
        <v>17099</v>
      </c>
      <c r="G197" s="82" t="s">
        <v>414</v>
      </c>
      <c r="H197" s="117">
        <v>2053.3000000000002</v>
      </c>
      <c r="I197" s="117">
        <v>2282.1999999999998</v>
      </c>
      <c r="J197" s="117">
        <v>2839.4</v>
      </c>
      <c r="K197" s="117">
        <v>2685.2999999999997</v>
      </c>
      <c r="M197" s="82" t="s">
        <v>414</v>
      </c>
      <c r="N197" s="117">
        <v>9970</v>
      </c>
      <c r="O197" s="117">
        <v>10912</v>
      </c>
      <c r="P197" s="117">
        <v>10491</v>
      </c>
      <c r="Q197" s="117">
        <v>12661</v>
      </c>
      <c r="Z197" s="117"/>
      <c r="AA197" s="117"/>
      <c r="AB197" s="117"/>
      <c r="AC197" s="117"/>
      <c r="AD197" s="117"/>
    </row>
    <row r="198" spans="1:30">
      <c r="A198" s="82" t="s">
        <v>415</v>
      </c>
      <c r="B198" s="84">
        <v>12668</v>
      </c>
      <c r="C198" s="84">
        <v>13290</v>
      </c>
      <c r="D198" s="84">
        <v>12566</v>
      </c>
      <c r="E198" s="84">
        <v>15838.000000000002</v>
      </c>
      <c r="G198" s="82" t="s">
        <v>415</v>
      </c>
      <c r="H198" s="117">
        <v>1924.8</v>
      </c>
      <c r="I198" s="117">
        <v>2181.9</v>
      </c>
      <c r="J198" s="117">
        <v>2647.9</v>
      </c>
      <c r="K198" s="117">
        <v>2550.6000000000004</v>
      </c>
      <c r="M198" s="82" t="s">
        <v>415</v>
      </c>
      <c r="N198" s="117">
        <v>9269</v>
      </c>
      <c r="O198" s="117">
        <v>10290</v>
      </c>
      <c r="P198" s="117">
        <v>9856</v>
      </c>
      <c r="Q198" s="117">
        <v>11757</v>
      </c>
      <c r="Z198" s="117"/>
      <c r="AA198" s="117"/>
      <c r="AB198" s="117"/>
      <c r="AC198" s="117"/>
      <c r="AD198" s="117"/>
    </row>
    <row r="199" spans="1:30">
      <c r="A199" s="82" t="s">
        <v>416</v>
      </c>
      <c r="B199" s="84">
        <v>11457</v>
      </c>
      <c r="C199" s="84">
        <v>11980</v>
      </c>
      <c r="D199" s="84">
        <v>11393</v>
      </c>
      <c r="E199" s="84">
        <v>14700</v>
      </c>
      <c r="G199" s="82" t="s">
        <v>416</v>
      </c>
      <c r="H199" s="117">
        <v>1818.8</v>
      </c>
      <c r="I199" s="117">
        <v>1971</v>
      </c>
      <c r="J199" s="117">
        <v>2423.4</v>
      </c>
      <c r="K199" s="117">
        <v>2363.1000000000004</v>
      </c>
      <c r="M199" s="82" t="s">
        <v>416</v>
      </c>
      <c r="N199" s="117">
        <v>8654</v>
      </c>
      <c r="O199" s="117">
        <v>9542</v>
      </c>
      <c r="P199" s="117">
        <v>9142</v>
      </c>
      <c r="Q199" s="117">
        <v>10965</v>
      </c>
      <c r="Z199" s="117"/>
      <c r="AA199" s="117"/>
      <c r="AB199" s="117"/>
      <c r="AC199" s="117"/>
      <c r="AD199" s="117"/>
    </row>
    <row r="200" spans="1:30">
      <c r="A200" s="115" t="s">
        <v>417</v>
      </c>
      <c r="B200" s="84">
        <v>14411</v>
      </c>
      <c r="C200" s="84">
        <v>17920</v>
      </c>
      <c r="D200" s="84">
        <v>15302</v>
      </c>
      <c r="E200" s="84">
        <v>10073</v>
      </c>
      <c r="G200" s="115" t="s">
        <v>417</v>
      </c>
      <c r="H200" s="117">
        <v>2327.7999999999997</v>
      </c>
      <c r="I200" s="117">
        <v>2665.7000000000003</v>
      </c>
      <c r="J200" s="117">
        <v>2306.1999999999998</v>
      </c>
      <c r="K200" s="117">
        <v>1961.5</v>
      </c>
      <c r="M200" s="115" t="s">
        <v>417</v>
      </c>
      <c r="N200" s="117">
        <v>8679</v>
      </c>
      <c r="O200" s="117">
        <v>12184</v>
      </c>
      <c r="P200" s="117">
        <v>11172</v>
      </c>
      <c r="Q200" s="117">
        <v>7815</v>
      </c>
      <c r="Z200" s="117"/>
      <c r="AA200" s="117"/>
      <c r="AB200" s="117"/>
      <c r="AC200" s="117"/>
      <c r="AD200" s="117"/>
    </row>
    <row r="201" spans="1:30">
      <c r="A201" s="82" t="s">
        <v>418</v>
      </c>
      <c r="B201" s="84">
        <v>14152</v>
      </c>
      <c r="C201" s="84">
        <v>17073</v>
      </c>
      <c r="D201" s="84">
        <v>14314</v>
      </c>
      <c r="E201" s="84">
        <v>9863</v>
      </c>
      <c r="G201" s="82" t="s">
        <v>418</v>
      </c>
      <c r="H201" s="117">
        <v>2310.9</v>
      </c>
      <c r="I201" s="117">
        <v>2567</v>
      </c>
      <c r="J201" s="117">
        <v>2213.1</v>
      </c>
      <c r="K201" s="117">
        <v>1934.6000000000001</v>
      </c>
      <c r="M201" s="82" t="s">
        <v>418</v>
      </c>
      <c r="N201" s="117">
        <v>8450</v>
      </c>
      <c r="O201" s="117">
        <v>11693</v>
      </c>
      <c r="P201" s="117">
        <v>10593.999999999998</v>
      </c>
      <c r="Q201" s="117">
        <v>7654</v>
      </c>
      <c r="U201" s="118"/>
      <c r="Z201" s="117"/>
      <c r="AA201" s="117"/>
      <c r="AB201" s="117"/>
      <c r="AC201" s="117"/>
      <c r="AD201" s="117"/>
    </row>
    <row r="202" spans="1:30">
      <c r="A202" s="82" t="s">
        <v>419</v>
      </c>
      <c r="B202" s="84">
        <v>14098</v>
      </c>
      <c r="C202" s="84">
        <v>16374</v>
      </c>
      <c r="D202" s="84">
        <v>13547</v>
      </c>
      <c r="E202" s="84">
        <v>9807</v>
      </c>
      <c r="G202" s="82" t="s">
        <v>419</v>
      </c>
      <c r="H202" s="117">
        <v>2317</v>
      </c>
      <c r="I202" s="117">
        <v>2493.6</v>
      </c>
      <c r="J202" s="117">
        <v>2140.5</v>
      </c>
      <c r="K202" s="117">
        <v>1912.4</v>
      </c>
      <c r="M202" s="82" t="s">
        <v>419</v>
      </c>
      <c r="N202" s="117">
        <v>8403</v>
      </c>
      <c r="O202" s="117">
        <v>11400.999999999998</v>
      </c>
      <c r="P202" s="117">
        <v>10236</v>
      </c>
      <c r="Q202" s="117">
        <v>7568</v>
      </c>
      <c r="Z202" s="117"/>
      <c r="AA202" s="117"/>
      <c r="AB202" s="117"/>
      <c r="AC202" s="117"/>
      <c r="AD202" s="117"/>
    </row>
    <row r="203" spans="1:30">
      <c r="A203" s="82" t="s">
        <v>420</v>
      </c>
      <c r="B203" s="84">
        <v>14255</v>
      </c>
      <c r="C203" s="84">
        <v>15912</v>
      </c>
      <c r="D203" s="84">
        <v>13200</v>
      </c>
      <c r="E203" s="84">
        <v>10033</v>
      </c>
      <c r="G203" s="82" t="s">
        <v>420</v>
      </c>
      <c r="H203" s="117">
        <v>2333.1</v>
      </c>
      <c r="I203" s="117">
        <v>2457.5</v>
      </c>
      <c r="J203" s="117">
        <v>2110.3000000000002</v>
      </c>
      <c r="K203" s="117">
        <v>1924.3</v>
      </c>
      <c r="M203" s="82" t="s">
        <v>420</v>
      </c>
      <c r="N203" s="117">
        <v>8390</v>
      </c>
      <c r="O203" s="117">
        <v>11116</v>
      </c>
      <c r="P203" s="117">
        <v>10008</v>
      </c>
      <c r="Q203" s="117">
        <v>7692</v>
      </c>
      <c r="Z203" s="117"/>
      <c r="AA203" s="117"/>
      <c r="AB203" s="117"/>
      <c r="AC203" s="117"/>
      <c r="AD203" s="117"/>
    </row>
    <row r="204" spans="1:30">
      <c r="A204" s="82" t="s">
        <v>421</v>
      </c>
      <c r="B204" s="84">
        <v>14678</v>
      </c>
      <c r="C204" s="84">
        <v>15681</v>
      </c>
      <c r="D204" s="84">
        <v>13064</v>
      </c>
      <c r="E204" s="84">
        <v>10813</v>
      </c>
      <c r="G204" s="82" t="s">
        <v>421</v>
      </c>
      <c r="H204" s="117">
        <v>2366</v>
      </c>
      <c r="I204" s="117">
        <v>2427.1</v>
      </c>
      <c r="J204" s="117">
        <v>2106.6999999999998</v>
      </c>
      <c r="K204" s="117">
        <v>2010.4</v>
      </c>
      <c r="M204" s="82" t="s">
        <v>421</v>
      </c>
      <c r="N204" s="117">
        <v>8673</v>
      </c>
      <c r="O204" s="117">
        <v>11065</v>
      </c>
      <c r="P204" s="117">
        <v>10071.000000000002</v>
      </c>
      <c r="Q204" s="117">
        <v>8271</v>
      </c>
      <c r="Z204" s="117"/>
      <c r="AA204" s="117"/>
      <c r="AB204" s="117"/>
      <c r="AC204" s="117"/>
      <c r="AD204" s="117"/>
    </row>
    <row r="205" spans="1:30">
      <c r="A205" s="82" t="s">
        <v>422</v>
      </c>
      <c r="B205" s="84">
        <v>15893</v>
      </c>
      <c r="C205" s="84">
        <v>15518</v>
      </c>
      <c r="D205" s="84">
        <v>13762</v>
      </c>
      <c r="E205" s="84">
        <v>12518</v>
      </c>
      <c r="G205" s="82" t="s">
        <v>422</v>
      </c>
      <c r="H205" s="117">
        <v>2480.7000000000003</v>
      </c>
      <c r="I205" s="117">
        <v>2419.7000000000003</v>
      </c>
      <c r="J205" s="117">
        <v>2164.6999999999998</v>
      </c>
      <c r="K205" s="117">
        <v>2179.3000000000002</v>
      </c>
      <c r="M205" s="82" t="s">
        <v>422</v>
      </c>
      <c r="N205" s="117">
        <v>9459</v>
      </c>
      <c r="O205" s="117">
        <v>11062</v>
      </c>
      <c r="P205" s="117">
        <v>10601</v>
      </c>
      <c r="Q205" s="117">
        <v>9152</v>
      </c>
      <c r="Z205" s="117"/>
      <c r="AA205" s="117"/>
      <c r="AB205" s="117"/>
      <c r="AC205" s="117"/>
      <c r="AD205" s="117"/>
    </row>
    <row r="206" spans="1:30">
      <c r="A206" s="82" t="s">
        <v>423</v>
      </c>
      <c r="B206" s="84">
        <v>18073</v>
      </c>
      <c r="C206" s="84">
        <v>15602</v>
      </c>
      <c r="D206" s="84">
        <v>15381</v>
      </c>
      <c r="E206" s="84">
        <v>13418.000000000002</v>
      </c>
      <c r="G206" s="82" t="s">
        <v>423</v>
      </c>
      <c r="H206" s="117">
        <v>2689.5</v>
      </c>
      <c r="I206" s="117">
        <v>2430.2000000000003</v>
      </c>
      <c r="J206" s="117">
        <v>2324.3000000000002</v>
      </c>
      <c r="K206" s="117">
        <v>2250.1000000000004</v>
      </c>
      <c r="M206" s="82" t="s">
        <v>423</v>
      </c>
      <c r="N206" s="117">
        <v>10456</v>
      </c>
      <c r="O206" s="117">
        <v>10989</v>
      </c>
      <c r="P206" s="117">
        <v>11369</v>
      </c>
      <c r="Q206" s="117">
        <v>9181</v>
      </c>
      <c r="Z206" s="117"/>
      <c r="AA206" s="117"/>
      <c r="AB206" s="117"/>
      <c r="AC206" s="117"/>
      <c r="AD206" s="117"/>
    </row>
    <row r="207" spans="1:30">
      <c r="A207" s="82" t="s">
        <v>424</v>
      </c>
      <c r="B207" s="84">
        <v>18904</v>
      </c>
      <c r="C207" s="84">
        <v>17252</v>
      </c>
      <c r="D207" s="84">
        <v>16270</v>
      </c>
      <c r="E207" s="84">
        <v>13291</v>
      </c>
      <c r="G207" s="82" t="s">
        <v>424</v>
      </c>
      <c r="H207" s="117">
        <v>2784.6000000000004</v>
      </c>
      <c r="I207" s="117">
        <v>2573.9</v>
      </c>
      <c r="J207" s="117">
        <v>2424.7000000000003</v>
      </c>
      <c r="K207" s="117">
        <v>2235.3999999999996</v>
      </c>
      <c r="M207" s="82" t="s">
        <v>424</v>
      </c>
      <c r="N207" s="117">
        <v>10626</v>
      </c>
      <c r="O207" s="117">
        <v>11698</v>
      </c>
      <c r="P207" s="117">
        <v>11692</v>
      </c>
      <c r="Q207" s="117">
        <v>9256</v>
      </c>
      <c r="Z207" s="117"/>
      <c r="AA207" s="117"/>
      <c r="AB207" s="117"/>
      <c r="AC207" s="117"/>
      <c r="AD207" s="117"/>
    </row>
    <row r="208" spans="1:30">
      <c r="A208" s="82" t="s">
        <v>425</v>
      </c>
      <c r="B208" s="84">
        <v>18134</v>
      </c>
      <c r="C208" s="84">
        <v>19028</v>
      </c>
      <c r="D208" s="84">
        <v>17095</v>
      </c>
      <c r="E208" s="84">
        <v>13523</v>
      </c>
      <c r="G208" s="82" t="s">
        <v>425</v>
      </c>
      <c r="H208" s="117">
        <v>2714.9</v>
      </c>
      <c r="I208" s="117">
        <v>2747.9</v>
      </c>
      <c r="J208" s="117">
        <v>2477.9</v>
      </c>
      <c r="K208" s="117">
        <v>2267.7999999999997</v>
      </c>
      <c r="M208" s="82" t="s">
        <v>425</v>
      </c>
      <c r="N208" s="117">
        <v>10578</v>
      </c>
      <c r="O208" s="117">
        <v>12850</v>
      </c>
      <c r="P208" s="117">
        <v>12312</v>
      </c>
      <c r="Q208" s="117">
        <v>9567</v>
      </c>
      <c r="Z208" s="117"/>
      <c r="AA208" s="117"/>
      <c r="AB208" s="117"/>
      <c r="AC208" s="117"/>
      <c r="AD208" s="117"/>
    </row>
    <row r="209" spans="1:30">
      <c r="A209" s="82" t="s">
        <v>426</v>
      </c>
      <c r="B209" s="84">
        <v>17813</v>
      </c>
      <c r="C209" s="84">
        <v>20746.000000000004</v>
      </c>
      <c r="D209" s="84">
        <v>17898</v>
      </c>
      <c r="E209" s="84">
        <v>13706</v>
      </c>
      <c r="G209" s="82" t="s">
        <v>426</v>
      </c>
      <c r="H209" s="117">
        <v>2692.6</v>
      </c>
      <c r="I209" s="117">
        <v>2907.9</v>
      </c>
      <c r="J209" s="117">
        <v>2549.3000000000002</v>
      </c>
      <c r="K209" s="117">
        <v>2291.9</v>
      </c>
      <c r="M209" s="82" t="s">
        <v>426</v>
      </c>
      <c r="N209" s="117">
        <v>10742</v>
      </c>
      <c r="O209" s="117">
        <v>14185.000000000002</v>
      </c>
      <c r="P209" s="117">
        <v>12999</v>
      </c>
      <c r="Q209" s="117">
        <v>10051.000000000002</v>
      </c>
      <c r="Z209" s="117"/>
      <c r="AA209" s="117"/>
      <c r="AB209" s="117"/>
      <c r="AC209" s="117"/>
      <c r="AD209" s="117"/>
    </row>
    <row r="210" spans="1:30">
      <c r="A210" s="82" t="s">
        <v>427</v>
      </c>
      <c r="B210" s="84">
        <v>17450</v>
      </c>
      <c r="C210" s="84">
        <v>22490</v>
      </c>
      <c r="D210" s="84">
        <v>18921</v>
      </c>
      <c r="E210" s="84">
        <v>14095</v>
      </c>
      <c r="G210" s="82" t="s">
        <v>427</v>
      </c>
      <c r="H210" s="117">
        <v>2669.5</v>
      </c>
      <c r="I210" s="117">
        <v>3050.9</v>
      </c>
      <c r="J210" s="117">
        <v>2675</v>
      </c>
      <c r="K210" s="117">
        <v>2326.1</v>
      </c>
      <c r="M210" s="82" t="s">
        <v>427</v>
      </c>
      <c r="N210" s="117">
        <v>10794.999999999998</v>
      </c>
      <c r="O210" s="117">
        <v>15512</v>
      </c>
      <c r="P210" s="117">
        <v>13753</v>
      </c>
      <c r="Q210" s="117">
        <v>10353.000000000002</v>
      </c>
      <c r="Z210" s="117"/>
      <c r="AA210" s="117"/>
      <c r="AB210" s="117"/>
      <c r="AC210" s="117"/>
      <c r="AD210" s="117"/>
    </row>
    <row r="211" spans="1:30">
      <c r="A211" s="82" t="s">
        <v>428</v>
      </c>
      <c r="B211" s="84">
        <v>16762</v>
      </c>
      <c r="C211" s="84">
        <v>24077</v>
      </c>
      <c r="D211" s="84">
        <v>19845</v>
      </c>
      <c r="E211" s="84">
        <v>14321</v>
      </c>
      <c r="G211" s="82" t="s">
        <v>428</v>
      </c>
      <c r="H211" s="117">
        <v>2613.1000000000004</v>
      </c>
      <c r="I211" s="117">
        <v>3213.2000000000003</v>
      </c>
      <c r="J211" s="117">
        <v>2727</v>
      </c>
      <c r="K211" s="117">
        <v>2334</v>
      </c>
      <c r="M211" s="82" t="s">
        <v>428</v>
      </c>
      <c r="N211" s="117">
        <v>10738</v>
      </c>
      <c r="O211" s="117">
        <v>16519</v>
      </c>
      <c r="P211" s="117">
        <v>14460</v>
      </c>
      <c r="Q211" s="117">
        <v>10515.000000000002</v>
      </c>
      <c r="Z211" s="117"/>
      <c r="AA211" s="117"/>
      <c r="AB211" s="117"/>
      <c r="AC211" s="117"/>
      <c r="AD211" s="117"/>
    </row>
    <row r="212" spans="1:30">
      <c r="A212" s="82" t="s">
        <v>429</v>
      </c>
      <c r="B212" s="84">
        <v>16164</v>
      </c>
      <c r="C212" s="84">
        <v>25289</v>
      </c>
      <c r="D212" s="84">
        <v>20741</v>
      </c>
      <c r="E212" s="84">
        <v>14604</v>
      </c>
      <c r="G212" s="82" t="s">
        <v>429</v>
      </c>
      <c r="H212" s="117">
        <v>2543.4</v>
      </c>
      <c r="I212" s="117">
        <v>3358.5</v>
      </c>
      <c r="J212" s="117">
        <v>2779</v>
      </c>
      <c r="K212" s="117">
        <v>2376.6</v>
      </c>
      <c r="M212" s="82" t="s">
        <v>429</v>
      </c>
      <c r="N212" s="117">
        <v>10500</v>
      </c>
      <c r="O212" s="117">
        <v>17231</v>
      </c>
      <c r="P212" s="117">
        <v>15095</v>
      </c>
      <c r="Q212" s="117">
        <v>10874</v>
      </c>
      <c r="Z212" s="117"/>
      <c r="AA212" s="117"/>
      <c r="AB212" s="117"/>
      <c r="AC212" s="117"/>
      <c r="AD212" s="117"/>
    </row>
    <row r="213" spans="1:30">
      <c r="A213" s="82" t="s">
        <v>430</v>
      </c>
      <c r="B213" s="84">
        <v>15633.999999999998</v>
      </c>
      <c r="C213" s="84">
        <v>26035</v>
      </c>
      <c r="D213" s="84">
        <v>21660</v>
      </c>
      <c r="E213" s="84">
        <v>14844</v>
      </c>
      <c r="G213" s="82" t="s">
        <v>430</v>
      </c>
      <c r="H213" s="117">
        <v>2477.7999999999997</v>
      </c>
      <c r="I213" s="117">
        <v>3475.7</v>
      </c>
      <c r="J213" s="117">
        <v>2873.4</v>
      </c>
      <c r="K213" s="117">
        <v>2432.9</v>
      </c>
      <c r="M213" s="82" t="s">
        <v>430</v>
      </c>
      <c r="N213" s="117">
        <v>10325</v>
      </c>
      <c r="O213" s="117">
        <v>17798</v>
      </c>
      <c r="P213" s="117">
        <v>15643</v>
      </c>
      <c r="Q213" s="117">
        <v>11148</v>
      </c>
      <c r="Z213" s="117"/>
      <c r="AA213" s="117"/>
      <c r="AB213" s="117"/>
      <c r="AC213" s="117"/>
      <c r="AD213" s="117"/>
    </row>
    <row r="214" spans="1:30">
      <c r="A214" s="82" t="s">
        <v>431</v>
      </c>
      <c r="B214" s="84">
        <v>14958</v>
      </c>
      <c r="C214" s="84">
        <v>26596.000000000004</v>
      </c>
      <c r="D214" s="84">
        <v>22477</v>
      </c>
      <c r="E214" s="84">
        <v>15120</v>
      </c>
      <c r="F214" s="117"/>
      <c r="G214" s="82" t="s">
        <v>431</v>
      </c>
      <c r="H214" s="117">
        <v>2431.1999999999998</v>
      </c>
      <c r="I214" s="117">
        <v>3579.2999999999997</v>
      </c>
      <c r="J214" s="117">
        <v>2971.2999999999997</v>
      </c>
      <c r="K214" s="117">
        <v>2497.1</v>
      </c>
      <c r="M214" s="82" t="s">
        <v>431</v>
      </c>
      <c r="N214" s="117">
        <v>10239</v>
      </c>
      <c r="O214" s="117">
        <v>18060</v>
      </c>
      <c r="P214" s="117">
        <v>16054</v>
      </c>
      <c r="Q214" s="117">
        <v>11400.999999999998</v>
      </c>
      <c r="Z214" s="117"/>
      <c r="AA214" s="117"/>
      <c r="AB214" s="117"/>
      <c r="AC214" s="117"/>
      <c r="AD214" s="117"/>
    </row>
    <row r="215" spans="1:30">
      <c r="A215" s="82" t="s">
        <v>432</v>
      </c>
      <c r="B215" s="84">
        <v>14552</v>
      </c>
      <c r="C215" s="84">
        <v>26899</v>
      </c>
      <c r="D215" s="84">
        <v>23086.000000000004</v>
      </c>
      <c r="E215" s="84">
        <v>15373.000000000002</v>
      </c>
      <c r="G215" s="82" t="s">
        <v>432</v>
      </c>
      <c r="H215" s="117">
        <v>2408.3000000000002</v>
      </c>
      <c r="I215" s="117">
        <v>3651.5</v>
      </c>
      <c r="J215" s="117">
        <v>3054.8</v>
      </c>
      <c r="K215" s="117">
        <v>2561.4</v>
      </c>
      <c r="M215" s="82" t="s">
        <v>432</v>
      </c>
      <c r="N215" s="117">
        <v>10213.000000000002</v>
      </c>
      <c r="O215" s="117">
        <v>18028</v>
      </c>
      <c r="P215" s="117">
        <v>16376</v>
      </c>
      <c r="Q215" s="117">
        <v>11610</v>
      </c>
      <c r="Z215" s="117"/>
      <c r="AA215" s="117"/>
      <c r="AB215" s="117"/>
      <c r="AC215" s="117"/>
      <c r="AD215" s="117"/>
    </row>
    <row r="216" spans="1:30">
      <c r="A216" s="82" t="s">
        <v>433</v>
      </c>
      <c r="B216" s="84">
        <v>14654</v>
      </c>
      <c r="C216" s="84">
        <v>26963</v>
      </c>
      <c r="D216" s="84">
        <v>23616</v>
      </c>
      <c r="E216" s="84">
        <v>15153.000000000002</v>
      </c>
      <c r="G216" s="82" t="s">
        <v>433</v>
      </c>
      <c r="H216" s="117">
        <v>2447.1999999999998</v>
      </c>
      <c r="I216" s="117">
        <v>3659</v>
      </c>
      <c r="J216" s="117">
        <v>3086.2</v>
      </c>
      <c r="K216" s="117">
        <v>2566</v>
      </c>
      <c r="M216" s="82" t="s">
        <v>433</v>
      </c>
      <c r="N216" s="117">
        <v>10263</v>
      </c>
      <c r="O216" s="117">
        <v>17786</v>
      </c>
      <c r="P216" s="117">
        <v>16579</v>
      </c>
      <c r="Q216" s="117">
        <v>11492</v>
      </c>
      <c r="Z216" s="117"/>
      <c r="AA216" s="117"/>
      <c r="AB216" s="117"/>
      <c r="AC216" s="117"/>
      <c r="AD216" s="117"/>
    </row>
    <row r="217" spans="1:30">
      <c r="A217" s="82" t="s">
        <v>434</v>
      </c>
      <c r="B217" s="84">
        <v>15383</v>
      </c>
      <c r="C217" s="84">
        <v>26547</v>
      </c>
      <c r="D217" s="84">
        <v>23685</v>
      </c>
      <c r="E217" s="84">
        <v>14786</v>
      </c>
      <c r="G217" s="82" t="s">
        <v>434</v>
      </c>
      <c r="H217" s="117">
        <v>2551.2000000000003</v>
      </c>
      <c r="I217" s="117">
        <v>3640.2000000000003</v>
      </c>
      <c r="J217" s="117">
        <v>3056</v>
      </c>
      <c r="K217" s="117">
        <v>2531.2999999999997</v>
      </c>
      <c r="M217" s="82" t="s">
        <v>434</v>
      </c>
      <c r="N217" s="117">
        <v>10442</v>
      </c>
      <c r="O217" s="117">
        <v>17175</v>
      </c>
      <c r="P217" s="117">
        <v>16273</v>
      </c>
      <c r="Q217" s="117">
        <v>11095</v>
      </c>
      <c r="Z217" s="117"/>
      <c r="AA217" s="117"/>
      <c r="AB217" s="117"/>
      <c r="AC217" s="117"/>
      <c r="AD217" s="117"/>
    </row>
    <row r="218" spans="1:30">
      <c r="A218" s="82" t="s">
        <v>435</v>
      </c>
      <c r="B218" s="84">
        <v>17019</v>
      </c>
      <c r="C218" s="84">
        <v>25670</v>
      </c>
      <c r="D218" s="84">
        <v>23031</v>
      </c>
      <c r="E218" s="84">
        <v>14925</v>
      </c>
      <c r="G218" s="82" t="s">
        <v>435</v>
      </c>
      <c r="H218" s="117">
        <v>2703.5</v>
      </c>
      <c r="I218" s="117">
        <v>3565.7999999999997</v>
      </c>
      <c r="J218" s="117">
        <v>2988.3</v>
      </c>
      <c r="K218" s="117">
        <v>2522.4</v>
      </c>
      <c r="M218" s="82" t="s">
        <v>435</v>
      </c>
      <c r="N218" s="117">
        <v>10881</v>
      </c>
      <c r="O218" s="117">
        <v>16464</v>
      </c>
      <c r="P218" s="117">
        <v>15563</v>
      </c>
      <c r="Q218" s="117">
        <v>11211</v>
      </c>
      <c r="Z218" s="117"/>
      <c r="AA218" s="117"/>
      <c r="AB218" s="117"/>
      <c r="AC218" s="117"/>
      <c r="AD218" s="117"/>
    </row>
    <row r="219" spans="1:30">
      <c r="A219" s="82" t="s">
        <v>436</v>
      </c>
      <c r="B219" s="84">
        <v>17364</v>
      </c>
      <c r="C219" s="84">
        <v>24850</v>
      </c>
      <c r="D219" s="84">
        <v>22004</v>
      </c>
      <c r="E219" s="84">
        <v>15006</v>
      </c>
      <c r="G219" s="82" t="s">
        <v>436</v>
      </c>
      <c r="H219" s="117">
        <v>2754.1000000000004</v>
      </c>
      <c r="I219" s="117">
        <v>3412.4</v>
      </c>
      <c r="J219" s="117">
        <v>2880.6</v>
      </c>
      <c r="K219" s="117">
        <v>2546.1999999999998</v>
      </c>
      <c r="M219" s="82" t="s">
        <v>436</v>
      </c>
      <c r="N219" s="117">
        <v>10853</v>
      </c>
      <c r="O219" s="117">
        <v>16168</v>
      </c>
      <c r="P219" s="117">
        <v>14771</v>
      </c>
      <c r="Q219" s="117">
        <v>11041</v>
      </c>
      <c r="Z219" s="117"/>
      <c r="AA219" s="117"/>
      <c r="AB219" s="117"/>
      <c r="AC219" s="117"/>
      <c r="AD219" s="117"/>
    </row>
    <row r="220" spans="1:30">
      <c r="A220" s="82" t="s">
        <v>437</v>
      </c>
      <c r="B220" s="84">
        <v>17414</v>
      </c>
      <c r="C220" s="84">
        <v>24096.000000000004</v>
      </c>
      <c r="D220" s="84">
        <v>21423</v>
      </c>
      <c r="E220" s="84">
        <v>14109</v>
      </c>
      <c r="G220" s="82" t="s">
        <v>437</v>
      </c>
      <c r="H220" s="117">
        <v>2752.5</v>
      </c>
      <c r="I220" s="117">
        <v>3327.2</v>
      </c>
      <c r="J220" s="117">
        <v>2825</v>
      </c>
      <c r="K220" s="117">
        <v>2445.6999999999998</v>
      </c>
      <c r="M220" s="82" t="s">
        <v>437</v>
      </c>
      <c r="N220" s="117">
        <v>10627</v>
      </c>
      <c r="O220" s="117">
        <v>15656.000000000002</v>
      </c>
      <c r="P220" s="117">
        <v>14512</v>
      </c>
      <c r="Q220" s="117">
        <v>10266</v>
      </c>
      <c r="Z220" s="117"/>
      <c r="AA220" s="117"/>
      <c r="AB220" s="117"/>
      <c r="AC220" s="117"/>
      <c r="AD220" s="117"/>
    </row>
    <row r="221" spans="1:30">
      <c r="A221" s="82" t="s">
        <v>438</v>
      </c>
      <c r="B221" s="84">
        <v>17146</v>
      </c>
      <c r="C221" s="84">
        <v>22277.999999999996</v>
      </c>
      <c r="D221" s="84">
        <v>20992</v>
      </c>
      <c r="E221" s="84">
        <v>12814.000000000002</v>
      </c>
      <c r="G221" s="82" t="s">
        <v>438</v>
      </c>
      <c r="H221" s="117">
        <v>2689.4</v>
      </c>
      <c r="I221" s="117">
        <v>3132.2000000000003</v>
      </c>
      <c r="J221" s="117">
        <v>2820.2</v>
      </c>
      <c r="K221" s="117">
        <v>2294.5</v>
      </c>
      <c r="M221" s="82" t="s">
        <v>438</v>
      </c>
      <c r="N221" s="117">
        <v>10019</v>
      </c>
      <c r="O221" s="117">
        <v>14726</v>
      </c>
      <c r="P221" s="117">
        <v>14057</v>
      </c>
      <c r="Q221" s="117">
        <v>9385</v>
      </c>
      <c r="Z221" s="117"/>
      <c r="AA221" s="117"/>
      <c r="AB221" s="117"/>
      <c r="AC221" s="117"/>
      <c r="AD221" s="117"/>
    </row>
    <row r="222" spans="1:30">
      <c r="A222" s="82" t="s">
        <v>439</v>
      </c>
      <c r="B222" s="84">
        <v>16151</v>
      </c>
      <c r="C222" s="84">
        <v>20371</v>
      </c>
      <c r="D222" s="84">
        <v>19303</v>
      </c>
      <c r="E222" s="84">
        <v>11505</v>
      </c>
      <c r="G222" s="82" t="s">
        <v>439</v>
      </c>
      <c r="H222" s="117">
        <v>2597.4</v>
      </c>
      <c r="I222" s="117">
        <v>2890.1</v>
      </c>
      <c r="J222" s="117">
        <v>2660.5</v>
      </c>
      <c r="K222" s="117">
        <v>2130.5</v>
      </c>
      <c r="M222" s="82" t="s">
        <v>439</v>
      </c>
      <c r="N222" s="117">
        <v>9403</v>
      </c>
      <c r="O222" s="117">
        <v>13513</v>
      </c>
      <c r="P222" s="117">
        <v>13067</v>
      </c>
      <c r="Q222" s="117">
        <v>8583</v>
      </c>
      <c r="Z222" s="117"/>
      <c r="AA222" s="117"/>
      <c r="AB222" s="117"/>
      <c r="AC222" s="117"/>
      <c r="AD222" s="117"/>
    </row>
    <row r="223" spans="1:30">
      <c r="A223" s="82" t="s">
        <v>440</v>
      </c>
      <c r="B223" s="84">
        <v>15058</v>
      </c>
      <c r="C223" s="84">
        <v>18798</v>
      </c>
      <c r="D223" s="84">
        <v>17124</v>
      </c>
      <c r="E223" s="84">
        <v>10821</v>
      </c>
      <c r="G223" s="82" t="s">
        <v>440</v>
      </c>
      <c r="H223" s="117">
        <v>2450.5</v>
      </c>
      <c r="I223" s="117">
        <v>2715.3</v>
      </c>
      <c r="J223" s="117">
        <v>2428.3000000000002</v>
      </c>
      <c r="K223" s="117">
        <v>2031.8</v>
      </c>
      <c r="M223" s="82" t="s">
        <v>440</v>
      </c>
      <c r="N223" s="117">
        <v>8776</v>
      </c>
      <c r="O223" s="117">
        <v>12666</v>
      </c>
      <c r="P223" s="117">
        <v>11904.999999999998</v>
      </c>
      <c r="Q223" s="117">
        <v>8143</v>
      </c>
      <c r="Z223" s="117"/>
      <c r="AA223" s="117"/>
      <c r="AB223" s="117"/>
      <c r="AC223" s="117"/>
      <c r="AD223" s="117"/>
    </row>
    <row r="224" spans="1:30">
      <c r="A224" s="115" t="s">
        <v>273</v>
      </c>
      <c r="B224" s="84">
        <v>16966</v>
      </c>
      <c r="C224" s="84">
        <v>9632</v>
      </c>
      <c r="D224" s="84">
        <v>12549.999999999998</v>
      </c>
      <c r="E224" s="84">
        <v>10606</v>
      </c>
      <c r="G224" s="115" t="s">
        <v>273</v>
      </c>
      <c r="H224" s="117">
        <v>2130.3999999999996</v>
      </c>
      <c r="I224" s="117">
        <v>1909.8</v>
      </c>
      <c r="J224" s="117">
        <v>2261.8000000000002</v>
      </c>
      <c r="K224" s="117">
        <v>2062</v>
      </c>
      <c r="M224" s="115" t="s">
        <v>273</v>
      </c>
      <c r="N224" s="117">
        <v>11378</v>
      </c>
      <c r="O224" s="117">
        <v>7433</v>
      </c>
      <c r="P224" s="117">
        <v>8226</v>
      </c>
      <c r="Q224" s="117">
        <v>8500</v>
      </c>
      <c r="Z224" s="117"/>
      <c r="AA224" s="117"/>
      <c r="AB224" s="117"/>
      <c r="AC224" s="117"/>
      <c r="AD224" s="117"/>
    </row>
    <row r="225" spans="1:30">
      <c r="A225" s="82" t="s">
        <v>274</v>
      </c>
      <c r="B225" s="84">
        <v>16016</v>
      </c>
      <c r="C225" s="84">
        <v>9586</v>
      </c>
      <c r="D225" s="84">
        <v>12326.999999999998</v>
      </c>
      <c r="E225" s="84">
        <v>10165</v>
      </c>
      <c r="G225" s="82" t="s">
        <v>274</v>
      </c>
      <c r="H225" s="117">
        <v>2060.5</v>
      </c>
      <c r="I225" s="117">
        <v>1881.1</v>
      </c>
      <c r="J225" s="117">
        <v>2249.4</v>
      </c>
      <c r="K225" s="117">
        <v>2010.6999999999998</v>
      </c>
      <c r="M225" s="82" t="s">
        <v>274</v>
      </c>
      <c r="N225" s="117">
        <v>10978.000000000002</v>
      </c>
      <c r="O225" s="117">
        <v>7363</v>
      </c>
      <c r="P225" s="117">
        <v>8045</v>
      </c>
      <c r="Q225" s="117">
        <v>8319</v>
      </c>
      <c r="Z225" s="117"/>
      <c r="AA225" s="117"/>
      <c r="AB225" s="117"/>
      <c r="AC225" s="117"/>
      <c r="AD225" s="117"/>
    </row>
    <row r="226" spans="1:30">
      <c r="A226" s="82" t="s">
        <v>275</v>
      </c>
      <c r="B226" s="84">
        <v>15396</v>
      </c>
      <c r="C226" s="84">
        <v>9609</v>
      </c>
      <c r="D226" s="84">
        <v>12355</v>
      </c>
      <c r="E226" s="84">
        <v>10222</v>
      </c>
      <c r="G226" s="82" t="s">
        <v>275</v>
      </c>
      <c r="H226" s="117">
        <v>2013.9</v>
      </c>
      <c r="I226" s="117">
        <v>1871</v>
      </c>
      <c r="J226" s="117">
        <v>2254.7999999999997</v>
      </c>
      <c r="K226" s="117">
        <v>1956</v>
      </c>
      <c r="M226" s="82" t="s">
        <v>275</v>
      </c>
      <c r="N226" s="117">
        <v>10758</v>
      </c>
      <c r="O226" s="117">
        <v>7339</v>
      </c>
      <c r="P226" s="117">
        <v>7955</v>
      </c>
      <c r="Q226" s="117">
        <v>8058</v>
      </c>
      <c r="Z226" s="117"/>
      <c r="AA226" s="117"/>
      <c r="AB226" s="117"/>
      <c r="AC226" s="117"/>
      <c r="AD226" s="117"/>
    </row>
    <row r="227" spans="1:30">
      <c r="A227" s="82" t="s">
        <v>276</v>
      </c>
      <c r="B227" s="84">
        <v>15215</v>
      </c>
      <c r="C227" s="84">
        <v>9926</v>
      </c>
      <c r="D227" s="84">
        <v>12498</v>
      </c>
      <c r="E227" s="84">
        <v>10268</v>
      </c>
      <c r="G227" s="82" t="s">
        <v>276</v>
      </c>
      <c r="H227" s="117">
        <v>1975.5</v>
      </c>
      <c r="I227" s="117">
        <v>1895</v>
      </c>
      <c r="J227" s="117">
        <v>2287.4</v>
      </c>
      <c r="K227" s="117">
        <v>1908.1</v>
      </c>
      <c r="M227" s="82" t="s">
        <v>276</v>
      </c>
      <c r="N227" s="117">
        <v>10828</v>
      </c>
      <c r="O227" s="117">
        <v>7543</v>
      </c>
      <c r="P227" s="117">
        <v>7992</v>
      </c>
      <c r="Q227" s="117">
        <v>8058.9999999999991</v>
      </c>
      <c r="Z227" s="117"/>
      <c r="AA227" s="117"/>
      <c r="AB227" s="117"/>
      <c r="AC227" s="117"/>
      <c r="AD227" s="117"/>
    </row>
    <row r="228" spans="1:30">
      <c r="A228" s="82" t="s">
        <v>277</v>
      </c>
      <c r="B228" s="84">
        <v>15628</v>
      </c>
      <c r="C228" s="84">
        <v>11126</v>
      </c>
      <c r="D228" s="84">
        <v>12930</v>
      </c>
      <c r="E228" s="84">
        <v>10603</v>
      </c>
      <c r="G228" s="82" t="s">
        <v>277</v>
      </c>
      <c r="H228" s="117">
        <v>2013.9</v>
      </c>
      <c r="I228" s="117">
        <v>1956.1</v>
      </c>
      <c r="J228" s="117">
        <v>2329.6</v>
      </c>
      <c r="K228" s="117">
        <v>1891</v>
      </c>
      <c r="M228" s="82" t="s">
        <v>277</v>
      </c>
      <c r="N228" s="117">
        <v>11275</v>
      </c>
      <c r="O228" s="117">
        <v>8186</v>
      </c>
      <c r="P228" s="117">
        <v>8274</v>
      </c>
      <c r="Q228" s="117">
        <v>8225</v>
      </c>
      <c r="Z228" s="117"/>
      <c r="AA228" s="117"/>
      <c r="AB228" s="117"/>
      <c r="AC228" s="117"/>
      <c r="AD228" s="117"/>
    </row>
    <row r="229" spans="1:30">
      <c r="A229" s="82" t="s">
        <v>278</v>
      </c>
      <c r="B229" s="84">
        <v>16588</v>
      </c>
      <c r="C229" s="84">
        <v>12865</v>
      </c>
      <c r="D229" s="84">
        <v>14188</v>
      </c>
      <c r="E229" s="84">
        <v>11855</v>
      </c>
      <c r="G229" s="82" t="s">
        <v>278</v>
      </c>
      <c r="H229" s="117">
        <v>2138.5</v>
      </c>
      <c r="I229" s="117">
        <v>2123.1</v>
      </c>
      <c r="J229" s="117">
        <v>2448.9</v>
      </c>
      <c r="K229" s="117">
        <v>1956</v>
      </c>
      <c r="M229" s="82" t="s">
        <v>278</v>
      </c>
      <c r="N229" s="117">
        <v>11849</v>
      </c>
      <c r="O229" s="117">
        <v>9136</v>
      </c>
      <c r="P229" s="117">
        <v>9020</v>
      </c>
      <c r="Q229" s="117">
        <v>8791</v>
      </c>
      <c r="Z229" s="117"/>
      <c r="AA229" s="117"/>
      <c r="AB229" s="117"/>
      <c r="AC229" s="117"/>
      <c r="AD229" s="117"/>
    </row>
    <row r="230" spans="1:30">
      <c r="A230" s="82" t="s">
        <v>279</v>
      </c>
      <c r="B230" s="84">
        <v>17128</v>
      </c>
      <c r="C230" s="84">
        <v>13948</v>
      </c>
      <c r="D230" s="84">
        <v>16198.999999999998</v>
      </c>
      <c r="E230" s="84">
        <v>13963.000000000002</v>
      </c>
      <c r="G230" s="82" t="s">
        <v>279</v>
      </c>
      <c r="H230" s="117">
        <v>2208.4</v>
      </c>
      <c r="I230" s="117">
        <v>2225.1</v>
      </c>
      <c r="J230" s="117">
        <v>2647.8</v>
      </c>
      <c r="K230" s="117">
        <v>2117.9</v>
      </c>
      <c r="M230" s="82" t="s">
        <v>279</v>
      </c>
      <c r="N230" s="117">
        <v>12100</v>
      </c>
      <c r="O230" s="117">
        <v>9280</v>
      </c>
      <c r="P230" s="117">
        <v>10063</v>
      </c>
      <c r="Q230" s="117">
        <v>9578</v>
      </c>
      <c r="Z230" s="117"/>
      <c r="AA230" s="117"/>
      <c r="AB230" s="117"/>
      <c r="AC230" s="117"/>
      <c r="AD230" s="117"/>
    </row>
    <row r="231" spans="1:30">
      <c r="A231" s="82" t="s">
        <v>280</v>
      </c>
      <c r="B231" s="84">
        <v>18370</v>
      </c>
      <c r="C231" s="84">
        <v>13852</v>
      </c>
      <c r="D231" s="84">
        <v>16634</v>
      </c>
      <c r="E231" s="84">
        <v>14999</v>
      </c>
      <c r="G231" s="82" t="s">
        <v>280</v>
      </c>
      <c r="H231" s="117">
        <v>2323.7000000000003</v>
      </c>
      <c r="I231" s="117">
        <v>2208.1</v>
      </c>
      <c r="J231" s="117">
        <v>2680.6</v>
      </c>
      <c r="K231" s="117">
        <v>2278.6</v>
      </c>
      <c r="M231" s="82" t="s">
        <v>280</v>
      </c>
      <c r="N231" s="117">
        <v>12766</v>
      </c>
      <c r="O231" s="117">
        <v>9331</v>
      </c>
      <c r="P231" s="117">
        <v>10129</v>
      </c>
      <c r="Q231" s="117">
        <v>9775</v>
      </c>
      <c r="Z231" s="117"/>
      <c r="AA231" s="117"/>
      <c r="AB231" s="117"/>
      <c r="AC231" s="117"/>
      <c r="AD231" s="117"/>
    </row>
    <row r="232" spans="1:30">
      <c r="A232" s="82" t="s">
        <v>281</v>
      </c>
      <c r="B232" s="84">
        <v>20050</v>
      </c>
      <c r="C232" s="84">
        <v>14015</v>
      </c>
      <c r="D232" s="84">
        <v>15956.999999999998</v>
      </c>
      <c r="E232" s="84">
        <v>14669.000000000002</v>
      </c>
      <c r="G232" s="82" t="s">
        <v>281</v>
      </c>
      <c r="H232" s="117">
        <v>2472.7999999999997</v>
      </c>
      <c r="I232" s="117">
        <v>2249.6</v>
      </c>
      <c r="J232" s="117">
        <v>2588.5</v>
      </c>
      <c r="K232" s="117">
        <v>2293.4</v>
      </c>
      <c r="M232" s="82" t="s">
        <v>281</v>
      </c>
      <c r="N232" s="117">
        <v>13715</v>
      </c>
      <c r="O232" s="117">
        <v>9685</v>
      </c>
      <c r="P232" s="117">
        <v>10089.999999999998</v>
      </c>
      <c r="Q232" s="117">
        <v>9688</v>
      </c>
      <c r="Z232" s="117"/>
      <c r="AA232" s="117"/>
      <c r="AB232" s="117"/>
      <c r="AC232" s="117"/>
      <c r="AD232" s="117"/>
    </row>
    <row r="233" spans="1:30">
      <c r="A233" s="82" t="s">
        <v>282</v>
      </c>
      <c r="B233" s="84">
        <v>22272</v>
      </c>
      <c r="C233" s="84">
        <v>14119</v>
      </c>
      <c r="D233" s="84">
        <v>15448</v>
      </c>
      <c r="E233" s="84">
        <v>14560</v>
      </c>
      <c r="F233" s="117"/>
      <c r="G233" s="82" t="s">
        <v>282</v>
      </c>
      <c r="H233" s="117">
        <v>2641.7000000000003</v>
      </c>
      <c r="I233" s="117">
        <v>2291.9</v>
      </c>
      <c r="J233" s="117">
        <v>2481.1</v>
      </c>
      <c r="K233" s="117">
        <v>2256.9</v>
      </c>
      <c r="M233" s="82" t="s">
        <v>282</v>
      </c>
      <c r="N233" s="117">
        <v>14695</v>
      </c>
      <c r="O233" s="117">
        <v>10210.999999999998</v>
      </c>
      <c r="P233" s="117">
        <v>10219</v>
      </c>
      <c r="Q233" s="117">
        <v>9811</v>
      </c>
      <c r="Z233" s="117"/>
      <c r="AA233" s="117"/>
      <c r="AB233" s="117"/>
      <c r="AC233" s="117"/>
      <c r="AD233" s="117"/>
    </row>
    <row r="234" spans="1:30">
      <c r="A234" s="82" t="s">
        <v>283</v>
      </c>
      <c r="B234" s="84">
        <v>24404</v>
      </c>
      <c r="C234" s="84">
        <v>14078</v>
      </c>
      <c r="D234" s="84">
        <v>15000</v>
      </c>
      <c r="E234" s="84">
        <v>14442</v>
      </c>
      <c r="G234" s="82" t="s">
        <v>283</v>
      </c>
      <c r="H234" s="117">
        <v>2802.4</v>
      </c>
      <c r="I234" s="117">
        <v>2350.2999999999997</v>
      </c>
      <c r="J234" s="117">
        <v>2426.8000000000002</v>
      </c>
      <c r="K234" s="117">
        <v>2238.7000000000003</v>
      </c>
      <c r="M234" s="82" t="s">
        <v>283</v>
      </c>
      <c r="N234" s="117">
        <v>15658</v>
      </c>
      <c r="O234" s="117">
        <v>10530</v>
      </c>
      <c r="P234" s="117">
        <v>10269</v>
      </c>
      <c r="Q234" s="117">
        <v>10040</v>
      </c>
      <c r="Z234" s="117"/>
      <c r="AA234" s="117"/>
      <c r="AB234" s="117"/>
      <c r="AC234" s="117"/>
      <c r="AD234" s="117"/>
    </row>
    <row r="235" spans="1:30">
      <c r="A235" s="82" t="s">
        <v>284</v>
      </c>
      <c r="B235" s="84">
        <v>25952</v>
      </c>
      <c r="C235" s="84">
        <v>14202.999999999998</v>
      </c>
      <c r="D235" s="84">
        <v>14467.000000000002</v>
      </c>
      <c r="E235" s="84">
        <v>14326.000000000002</v>
      </c>
      <c r="G235" s="82" t="s">
        <v>284</v>
      </c>
      <c r="H235" s="117">
        <v>2953.9</v>
      </c>
      <c r="I235" s="117">
        <v>2400.7000000000003</v>
      </c>
      <c r="J235" s="117">
        <v>2369.8000000000002</v>
      </c>
      <c r="K235" s="117">
        <v>2225</v>
      </c>
      <c r="M235" s="82" t="s">
        <v>284</v>
      </c>
      <c r="N235" s="117">
        <v>16482</v>
      </c>
      <c r="O235" s="117">
        <v>10656.000000000002</v>
      </c>
      <c r="P235" s="117">
        <v>10201</v>
      </c>
      <c r="Q235" s="117">
        <v>10026</v>
      </c>
      <c r="Z235" s="117"/>
      <c r="AA235" s="117"/>
      <c r="AB235" s="117"/>
      <c r="AC235" s="117"/>
      <c r="AD235" s="117"/>
    </row>
    <row r="236" spans="1:30">
      <c r="A236" s="82" t="s">
        <v>285</v>
      </c>
      <c r="B236" s="84">
        <v>27420</v>
      </c>
      <c r="C236" s="84">
        <v>14400</v>
      </c>
      <c r="D236" s="84">
        <v>14045</v>
      </c>
      <c r="E236" s="84">
        <v>14269</v>
      </c>
      <c r="G236" s="82" t="s">
        <v>285</v>
      </c>
      <c r="H236" s="117">
        <v>3121.6</v>
      </c>
      <c r="I236" s="117">
        <v>2446.6</v>
      </c>
      <c r="J236" s="117">
        <v>2322.7000000000003</v>
      </c>
      <c r="K236" s="117">
        <v>2223.9</v>
      </c>
      <c r="M236" s="82" t="s">
        <v>285</v>
      </c>
      <c r="N236" s="117">
        <v>17248</v>
      </c>
      <c r="O236" s="117">
        <v>10914</v>
      </c>
      <c r="P236" s="117">
        <v>10064</v>
      </c>
      <c r="Q236" s="117">
        <v>10071.000000000002</v>
      </c>
      <c r="Z236" s="117"/>
      <c r="AA236" s="117"/>
      <c r="AB236" s="117"/>
      <c r="AC236" s="117"/>
      <c r="AD236" s="117"/>
    </row>
    <row r="237" spans="1:30">
      <c r="A237" s="82" t="s">
        <v>286</v>
      </c>
      <c r="B237" s="84">
        <v>28318</v>
      </c>
      <c r="C237" s="84">
        <v>14535</v>
      </c>
      <c r="D237" s="84">
        <v>13838.999999999998</v>
      </c>
      <c r="E237" s="84">
        <v>14265.000000000002</v>
      </c>
      <c r="G237" s="82" t="s">
        <v>286</v>
      </c>
      <c r="H237" s="117">
        <v>3227.6</v>
      </c>
      <c r="I237" s="117">
        <v>2484.7999999999997</v>
      </c>
      <c r="J237" s="117">
        <v>2295.1999999999998</v>
      </c>
      <c r="K237" s="117">
        <v>2246.7000000000003</v>
      </c>
      <c r="M237" s="82" t="s">
        <v>286</v>
      </c>
      <c r="N237" s="117">
        <v>17956</v>
      </c>
      <c r="O237" s="117">
        <v>10966</v>
      </c>
      <c r="P237" s="117">
        <v>10056</v>
      </c>
      <c r="Q237" s="117">
        <v>10119</v>
      </c>
      <c r="Z237" s="117"/>
      <c r="AA237" s="117"/>
      <c r="AB237" s="117"/>
      <c r="AC237" s="117"/>
      <c r="AD237" s="117"/>
    </row>
    <row r="238" spans="1:30">
      <c r="A238" s="82" t="s">
        <v>287</v>
      </c>
      <c r="B238" s="84">
        <v>28813</v>
      </c>
      <c r="C238" s="84">
        <v>14638</v>
      </c>
      <c r="D238" s="84">
        <v>13504</v>
      </c>
      <c r="E238" s="84">
        <v>14843</v>
      </c>
      <c r="G238" s="82" t="s">
        <v>287</v>
      </c>
      <c r="H238" s="117">
        <v>3308</v>
      </c>
      <c r="I238" s="117">
        <v>2535.5</v>
      </c>
      <c r="J238" s="117">
        <v>2310.1</v>
      </c>
      <c r="K238" s="117">
        <v>2316.1999999999998</v>
      </c>
      <c r="M238" s="82" t="s">
        <v>287</v>
      </c>
      <c r="N238" s="117">
        <v>18426</v>
      </c>
      <c r="O238" s="117">
        <v>11185</v>
      </c>
      <c r="P238" s="117">
        <v>10083</v>
      </c>
      <c r="Q238" s="117">
        <v>11429</v>
      </c>
      <c r="Z238" s="117"/>
      <c r="AA238" s="117"/>
      <c r="AB238" s="117"/>
      <c r="AC238" s="117"/>
      <c r="AD238" s="117"/>
    </row>
    <row r="239" spans="1:30">
      <c r="A239" s="82" t="s">
        <v>288</v>
      </c>
      <c r="B239" s="84">
        <v>28920</v>
      </c>
      <c r="C239" s="84">
        <v>14763</v>
      </c>
      <c r="D239" s="84">
        <v>13361</v>
      </c>
      <c r="E239" s="84">
        <v>14205.000000000002</v>
      </c>
      <c r="G239" s="82" t="s">
        <v>288</v>
      </c>
      <c r="H239" s="117">
        <v>3342.9</v>
      </c>
      <c r="I239" s="117">
        <v>2587.6999999999998</v>
      </c>
      <c r="J239" s="117">
        <v>2281.6</v>
      </c>
      <c r="K239" s="117">
        <v>2292.3000000000002</v>
      </c>
      <c r="M239" s="82" t="s">
        <v>288</v>
      </c>
      <c r="N239" s="117">
        <v>18530</v>
      </c>
      <c r="O239" s="117">
        <v>11324</v>
      </c>
      <c r="P239" s="117">
        <v>10033</v>
      </c>
      <c r="Q239" s="117">
        <v>10226</v>
      </c>
      <c r="Z239" s="117"/>
      <c r="AA239" s="117"/>
      <c r="AB239" s="117"/>
      <c r="AC239" s="117"/>
      <c r="AD239" s="117"/>
    </row>
    <row r="240" spans="1:30">
      <c r="A240" s="82" t="s">
        <v>289</v>
      </c>
      <c r="B240" s="84">
        <v>28828.999999999996</v>
      </c>
      <c r="C240" s="84">
        <v>14520</v>
      </c>
      <c r="D240" s="84">
        <v>13220</v>
      </c>
      <c r="E240" s="84">
        <v>14127</v>
      </c>
      <c r="G240" s="82" t="s">
        <v>289</v>
      </c>
      <c r="H240" s="117">
        <v>3301</v>
      </c>
      <c r="I240" s="117">
        <v>2571.6</v>
      </c>
      <c r="J240" s="117">
        <v>2301</v>
      </c>
      <c r="K240" s="117">
        <v>2340.1</v>
      </c>
      <c r="M240" s="82" t="s">
        <v>289</v>
      </c>
      <c r="N240" s="117">
        <v>18267</v>
      </c>
      <c r="O240" s="117">
        <v>11331</v>
      </c>
      <c r="P240" s="117">
        <v>10055</v>
      </c>
      <c r="Q240" s="117">
        <v>10250</v>
      </c>
      <c r="Z240" s="117"/>
      <c r="AA240" s="117"/>
      <c r="AB240" s="117"/>
      <c r="AC240" s="117"/>
      <c r="AD240" s="117"/>
    </row>
    <row r="241" spans="1:30">
      <c r="A241" s="82" t="s">
        <v>290</v>
      </c>
      <c r="B241" s="84">
        <v>28224.999999999996</v>
      </c>
      <c r="C241" s="84">
        <v>14450</v>
      </c>
      <c r="D241" s="84">
        <v>13756</v>
      </c>
      <c r="E241" s="84">
        <v>14036</v>
      </c>
      <c r="G241" s="82" t="s">
        <v>290</v>
      </c>
      <c r="H241" s="117">
        <v>3219.3999999999996</v>
      </c>
      <c r="I241" s="117">
        <v>2545</v>
      </c>
      <c r="J241" s="117">
        <v>2317.2000000000003</v>
      </c>
      <c r="K241" s="117">
        <v>2279.7000000000003</v>
      </c>
      <c r="M241" s="82" t="s">
        <v>290</v>
      </c>
      <c r="N241" s="117">
        <v>17456</v>
      </c>
      <c r="O241" s="117">
        <v>11152</v>
      </c>
      <c r="P241" s="117">
        <v>10324</v>
      </c>
      <c r="Q241" s="117">
        <v>10143</v>
      </c>
      <c r="Z241" s="117"/>
      <c r="AA241" s="117"/>
      <c r="AB241" s="117"/>
      <c r="AC241" s="117"/>
      <c r="AD241" s="117"/>
    </row>
    <row r="242" spans="1:30">
      <c r="A242" s="82" t="s">
        <v>291</v>
      </c>
      <c r="B242" s="84">
        <v>26863</v>
      </c>
      <c r="C242" s="84">
        <v>15054</v>
      </c>
      <c r="D242" s="84">
        <v>14359</v>
      </c>
      <c r="E242" s="84">
        <v>14179</v>
      </c>
      <c r="G242" s="82" t="s">
        <v>291</v>
      </c>
      <c r="H242" s="117">
        <v>3108.8</v>
      </c>
      <c r="I242" s="117">
        <v>2620.6999999999998</v>
      </c>
      <c r="J242" s="117">
        <v>2441.6999999999998</v>
      </c>
      <c r="K242" s="117">
        <v>2229.6</v>
      </c>
      <c r="M242" s="82" t="s">
        <v>291</v>
      </c>
      <c r="N242" s="117">
        <v>16633</v>
      </c>
      <c r="O242" s="117">
        <v>11474</v>
      </c>
      <c r="P242" s="117">
        <v>10425</v>
      </c>
      <c r="Q242" s="117">
        <v>10048</v>
      </c>
      <c r="Z242" s="117"/>
      <c r="AA242" s="117"/>
      <c r="AB242" s="117"/>
      <c r="AC242" s="117"/>
      <c r="AD242" s="117"/>
    </row>
    <row r="243" spans="1:30">
      <c r="A243" s="82" t="s">
        <v>292</v>
      </c>
      <c r="B243" s="84">
        <v>25749</v>
      </c>
      <c r="C243" s="84">
        <v>15014</v>
      </c>
      <c r="D243" s="84">
        <v>14096</v>
      </c>
      <c r="E243" s="84">
        <v>15100</v>
      </c>
      <c r="G243" s="82" t="s">
        <v>292</v>
      </c>
      <c r="H243" s="117">
        <v>2977.2</v>
      </c>
      <c r="I243" s="117">
        <v>2578</v>
      </c>
      <c r="J243" s="117">
        <v>2424</v>
      </c>
      <c r="K243" s="117">
        <v>2267.1999999999998</v>
      </c>
      <c r="M243" s="82" t="s">
        <v>292</v>
      </c>
      <c r="N243" s="117">
        <v>16257</v>
      </c>
      <c r="O243" s="117">
        <v>11138.999999999998</v>
      </c>
      <c r="P243" s="117">
        <v>10262</v>
      </c>
      <c r="Q243" s="117">
        <v>10519</v>
      </c>
      <c r="Z243" s="117"/>
      <c r="AA243" s="117"/>
      <c r="AB243" s="117"/>
      <c r="AC243" s="117"/>
      <c r="AD243" s="117"/>
    </row>
    <row r="244" spans="1:30">
      <c r="A244" s="82" t="s">
        <v>293</v>
      </c>
      <c r="B244" s="84">
        <v>24963.000000000004</v>
      </c>
      <c r="C244" s="84">
        <v>14390</v>
      </c>
      <c r="D244" s="84">
        <v>13980.999999999998</v>
      </c>
      <c r="E244" s="84">
        <v>15008.999999999998</v>
      </c>
      <c r="G244" s="82" t="s">
        <v>293</v>
      </c>
      <c r="H244" s="117">
        <v>2886.2999999999997</v>
      </c>
      <c r="I244" s="117">
        <v>2475</v>
      </c>
      <c r="J244" s="117">
        <v>2411.4</v>
      </c>
      <c r="K244" s="117">
        <v>2276.3000000000002</v>
      </c>
      <c r="M244" s="82" t="s">
        <v>293</v>
      </c>
      <c r="N244" s="117">
        <v>15653</v>
      </c>
      <c r="O244" s="117">
        <v>10451.999999999998</v>
      </c>
      <c r="P244" s="117">
        <v>9943</v>
      </c>
      <c r="Q244" s="117">
        <v>10308</v>
      </c>
      <c r="Z244" s="117"/>
      <c r="AA244" s="117"/>
      <c r="AB244" s="117"/>
      <c r="AC244" s="117"/>
      <c r="AD244" s="117"/>
    </row>
    <row r="245" spans="1:30">
      <c r="A245" s="82" t="s">
        <v>294</v>
      </c>
      <c r="B245" s="84">
        <v>22798</v>
      </c>
      <c r="C245" s="84">
        <v>13127</v>
      </c>
      <c r="D245" s="84">
        <v>13576.999999999998</v>
      </c>
      <c r="E245" s="84">
        <v>14436</v>
      </c>
      <c r="G245" s="82" t="s">
        <v>294</v>
      </c>
      <c r="H245" s="117">
        <v>2705.8</v>
      </c>
      <c r="I245" s="117">
        <v>2298.1</v>
      </c>
      <c r="J245" s="117">
        <v>2352.3000000000002</v>
      </c>
      <c r="K245" s="117">
        <v>2226.1999999999998</v>
      </c>
      <c r="M245" s="82" t="s">
        <v>294</v>
      </c>
      <c r="N245" s="117">
        <v>14548.000000000002</v>
      </c>
      <c r="O245" s="117">
        <v>9519</v>
      </c>
      <c r="P245" s="117">
        <v>9719</v>
      </c>
      <c r="Q245" s="117">
        <v>9910</v>
      </c>
      <c r="Z245" s="117"/>
      <c r="AA245" s="117"/>
      <c r="AB245" s="117"/>
      <c r="AC245" s="117"/>
      <c r="AD245" s="117"/>
    </row>
    <row r="246" spans="1:30">
      <c r="A246" s="82" t="s">
        <v>295</v>
      </c>
      <c r="B246" s="84">
        <v>20366</v>
      </c>
      <c r="C246" s="84">
        <v>11721.999999999998</v>
      </c>
      <c r="D246" s="84">
        <v>12971.999999999998</v>
      </c>
      <c r="E246" s="84">
        <v>13305</v>
      </c>
      <c r="G246" s="82" t="s">
        <v>295</v>
      </c>
      <c r="H246" s="117">
        <v>2474</v>
      </c>
      <c r="I246" s="117">
        <v>2150.7000000000003</v>
      </c>
      <c r="J246" s="117">
        <v>2293.5</v>
      </c>
      <c r="K246" s="117">
        <v>2095.1</v>
      </c>
      <c r="M246" s="82" t="s">
        <v>295</v>
      </c>
      <c r="N246" s="117">
        <v>13327</v>
      </c>
      <c r="O246" s="117">
        <v>8804</v>
      </c>
      <c r="P246" s="117">
        <v>9180</v>
      </c>
      <c r="Q246" s="117">
        <v>9266</v>
      </c>
      <c r="Z246" s="117"/>
      <c r="AA246" s="117"/>
      <c r="AB246" s="117"/>
      <c r="AC246" s="117"/>
      <c r="AD246" s="117"/>
    </row>
    <row r="247" spans="1:30">
      <c r="A247" s="82" t="s">
        <v>296</v>
      </c>
      <c r="B247" s="84">
        <v>18568</v>
      </c>
      <c r="C247" s="84">
        <v>10922</v>
      </c>
      <c r="D247" s="84">
        <v>12185</v>
      </c>
      <c r="E247" s="84">
        <v>12149</v>
      </c>
      <c r="G247" s="82" t="s">
        <v>296</v>
      </c>
      <c r="H247" s="117">
        <v>2292.3000000000002</v>
      </c>
      <c r="I247" s="117">
        <v>2064.8000000000002</v>
      </c>
      <c r="J247" s="117">
        <v>2196.8000000000002</v>
      </c>
      <c r="K247" s="117">
        <v>1966.3</v>
      </c>
      <c r="M247" s="82" t="s">
        <v>296</v>
      </c>
      <c r="N247" s="117">
        <v>12388.999999999998</v>
      </c>
      <c r="O247" s="117">
        <v>8115</v>
      </c>
      <c r="P247" s="117">
        <v>8701</v>
      </c>
      <c r="Q247" s="117">
        <v>8550</v>
      </c>
      <c r="Z247" s="117"/>
      <c r="AA247" s="117"/>
      <c r="AB247" s="117"/>
      <c r="AC247" s="117"/>
      <c r="AD247" s="117"/>
    </row>
    <row r="248" spans="1:30">
      <c r="C248" s="117"/>
      <c r="Z248" s="117"/>
      <c r="AA248" s="117"/>
      <c r="AB248" s="117"/>
      <c r="AC248" s="117"/>
      <c r="AD248" s="117"/>
    </row>
    <row r="249" spans="1:30">
      <c r="Z249" s="117"/>
      <c r="AA249" s="117"/>
      <c r="AB249" s="117"/>
      <c r="AC249" s="117"/>
      <c r="AD249" s="117"/>
    </row>
    <row r="250" spans="1:30">
      <c r="A250" s="143" t="s">
        <v>11</v>
      </c>
      <c r="B250" s="143"/>
      <c r="C250" s="143"/>
      <c r="D250" s="143"/>
      <c r="E250" s="143"/>
      <c r="G250" s="143" t="s">
        <v>12</v>
      </c>
      <c r="H250" s="143"/>
      <c r="I250" s="143"/>
      <c r="J250" s="143"/>
      <c r="K250" s="143"/>
      <c r="Z250" s="117"/>
      <c r="AA250" s="117"/>
      <c r="AB250" s="117"/>
      <c r="AC250" s="117"/>
      <c r="AD250" s="117"/>
    </row>
    <row r="251" spans="1:30">
      <c r="B251" s="84" t="s">
        <v>86</v>
      </c>
      <c r="C251" s="84" t="s">
        <v>87</v>
      </c>
      <c r="D251" s="84" t="s">
        <v>88</v>
      </c>
      <c r="E251" s="84" t="s">
        <v>85</v>
      </c>
      <c r="H251" s="84" t="s">
        <v>86</v>
      </c>
      <c r="I251" s="84" t="s">
        <v>87</v>
      </c>
      <c r="J251" s="84" t="s">
        <v>88</v>
      </c>
      <c r="K251" s="84" t="s">
        <v>85</v>
      </c>
      <c r="Z251" s="117"/>
      <c r="AA251" s="117"/>
      <c r="AB251" s="117"/>
      <c r="AC251" s="117"/>
      <c r="AD251" s="117"/>
    </row>
    <row r="252" spans="1:30">
      <c r="A252" s="115" t="s">
        <v>393</v>
      </c>
      <c r="B252" s="117">
        <v>6223</v>
      </c>
      <c r="C252" s="117">
        <v>6489</v>
      </c>
      <c r="D252" s="117">
        <v>6667.9999999999991</v>
      </c>
      <c r="E252" s="117">
        <v>8719</v>
      </c>
      <c r="G252" s="115" t="s">
        <v>393</v>
      </c>
      <c r="H252" s="84">
        <v>0</v>
      </c>
      <c r="I252" s="84">
        <v>0</v>
      </c>
      <c r="J252" s="84">
        <v>0</v>
      </c>
      <c r="K252" s="84">
        <v>0</v>
      </c>
      <c r="Z252" s="117"/>
      <c r="AA252" s="117"/>
      <c r="AB252" s="117"/>
      <c r="AC252" s="117"/>
      <c r="AD252" s="117"/>
    </row>
    <row r="253" spans="1:30">
      <c r="A253" s="82" t="s">
        <v>394</v>
      </c>
      <c r="B253" s="117">
        <v>5974</v>
      </c>
      <c r="C253" s="117">
        <v>6143</v>
      </c>
      <c r="D253" s="117">
        <v>6636</v>
      </c>
      <c r="E253" s="117">
        <v>8400</v>
      </c>
      <c r="G253" s="82" t="s">
        <v>394</v>
      </c>
      <c r="H253" s="84">
        <v>0</v>
      </c>
      <c r="I253" s="84">
        <v>0</v>
      </c>
      <c r="J253" s="84">
        <v>0</v>
      </c>
      <c r="K253" s="84">
        <v>0</v>
      </c>
      <c r="Z253" s="117"/>
      <c r="AA253" s="117"/>
      <c r="AB253" s="117"/>
      <c r="AC253" s="117"/>
      <c r="AD253" s="117"/>
    </row>
    <row r="254" spans="1:30">
      <c r="A254" s="82" t="s">
        <v>395</v>
      </c>
      <c r="B254" s="117">
        <v>5840</v>
      </c>
      <c r="C254" s="117">
        <v>6016</v>
      </c>
      <c r="D254" s="117">
        <v>6669.0000000000009</v>
      </c>
      <c r="E254" s="117">
        <v>8218</v>
      </c>
      <c r="G254" s="82" t="s">
        <v>395</v>
      </c>
      <c r="H254" s="84">
        <v>0</v>
      </c>
      <c r="I254" s="84">
        <v>0</v>
      </c>
      <c r="J254" s="84">
        <v>0</v>
      </c>
      <c r="K254" s="84">
        <v>0</v>
      </c>
      <c r="Z254" s="117"/>
      <c r="AA254" s="117"/>
      <c r="AB254" s="117"/>
      <c r="AC254" s="117"/>
      <c r="AD254" s="117"/>
    </row>
    <row r="255" spans="1:30">
      <c r="A255" s="82" t="s">
        <v>396</v>
      </c>
      <c r="B255" s="117">
        <v>5780.9999999999991</v>
      </c>
      <c r="C255" s="117">
        <v>5928</v>
      </c>
      <c r="D255" s="117">
        <v>6651</v>
      </c>
      <c r="E255" s="117">
        <v>8269</v>
      </c>
      <c r="G255" s="82" t="s">
        <v>396</v>
      </c>
      <c r="H255" s="84">
        <v>0</v>
      </c>
      <c r="I255" s="84">
        <v>0</v>
      </c>
      <c r="J255" s="84">
        <v>0</v>
      </c>
      <c r="K255" s="84">
        <v>0</v>
      </c>
      <c r="Z255" s="117"/>
      <c r="AA255" s="117"/>
      <c r="AB255" s="117"/>
      <c r="AC255" s="117"/>
      <c r="AD255" s="117"/>
    </row>
    <row r="256" spans="1:30">
      <c r="A256" s="82" t="s">
        <v>397</v>
      </c>
      <c r="B256" s="117">
        <v>5870</v>
      </c>
      <c r="C256" s="117">
        <v>6044.0000000000009</v>
      </c>
      <c r="D256" s="117">
        <v>6794</v>
      </c>
      <c r="E256" s="117">
        <v>8719</v>
      </c>
      <c r="G256" s="82" t="s">
        <v>397</v>
      </c>
      <c r="H256" s="84">
        <v>0</v>
      </c>
      <c r="I256" s="84">
        <v>0</v>
      </c>
      <c r="J256" s="84">
        <v>0</v>
      </c>
      <c r="K256" s="84">
        <v>0</v>
      </c>
      <c r="Z256" s="117"/>
      <c r="AA256" s="117"/>
      <c r="AB256" s="117"/>
      <c r="AC256" s="117"/>
      <c r="AD256" s="117"/>
    </row>
    <row r="257" spans="1:30">
      <c r="A257" s="82" t="s">
        <v>398</v>
      </c>
      <c r="B257" s="117">
        <v>6445</v>
      </c>
      <c r="C257" s="117">
        <v>6542</v>
      </c>
      <c r="D257" s="117">
        <v>7393</v>
      </c>
      <c r="E257" s="117">
        <v>9694</v>
      </c>
      <c r="G257" s="82" t="s">
        <v>398</v>
      </c>
      <c r="H257" s="84">
        <v>0</v>
      </c>
      <c r="I257" s="84">
        <v>0</v>
      </c>
      <c r="J257" s="84">
        <v>0</v>
      </c>
      <c r="K257" s="84">
        <v>0</v>
      </c>
      <c r="Z257" s="117"/>
      <c r="AA257" s="117"/>
      <c r="AB257" s="117"/>
      <c r="AC257" s="117"/>
      <c r="AD257" s="117"/>
    </row>
    <row r="258" spans="1:30">
      <c r="A258" s="82" t="s">
        <v>399</v>
      </c>
      <c r="B258" s="117">
        <v>7598</v>
      </c>
      <c r="C258" s="117">
        <v>7617</v>
      </c>
      <c r="D258" s="117">
        <v>8507</v>
      </c>
      <c r="E258" s="117">
        <v>9981</v>
      </c>
      <c r="G258" s="82" t="s">
        <v>399</v>
      </c>
      <c r="H258" s="84">
        <v>0</v>
      </c>
      <c r="I258" s="84">
        <v>0</v>
      </c>
      <c r="J258" s="84">
        <v>0</v>
      </c>
      <c r="K258" s="84">
        <v>0</v>
      </c>
      <c r="Z258" s="117"/>
      <c r="AA258" s="117"/>
      <c r="AB258" s="117"/>
      <c r="AC258" s="117"/>
      <c r="AD258" s="117"/>
    </row>
    <row r="259" spans="1:30">
      <c r="A259" s="82" t="s">
        <v>400</v>
      </c>
      <c r="B259" s="117">
        <v>8025</v>
      </c>
      <c r="C259" s="117">
        <v>8067</v>
      </c>
      <c r="D259" s="117">
        <v>8790</v>
      </c>
      <c r="E259" s="117">
        <v>10107</v>
      </c>
      <c r="G259" s="82" t="s">
        <v>400</v>
      </c>
      <c r="H259" s="84">
        <v>0</v>
      </c>
      <c r="I259" s="84">
        <v>0</v>
      </c>
      <c r="J259" s="84">
        <v>0</v>
      </c>
      <c r="K259" s="84">
        <v>0</v>
      </c>
      <c r="Z259" s="117"/>
      <c r="AA259" s="117"/>
      <c r="AB259" s="117"/>
      <c r="AC259" s="117"/>
      <c r="AD259" s="117"/>
    </row>
    <row r="260" spans="1:30">
      <c r="A260" s="82" t="s">
        <v>401</v>
      </c>
      <c r="B260" s="117">
        <v>7785</v>
      </c>
      <c r="C260" s="117">
        <v>8254</v>
      </c>
      <c r="D260" s="117">
        <v>8804</v>
      </c>
      <c r="E260" s="117">
        <v>10627</v>
      </c>
      <c r="G260" s="82" t="s">
        <v>401</v>
      </c>
      <c r="H260" s="84">
        <v>0</v>
      </c>
      <c r="I260" s="84">
        <v>0</v>
      </c>
      <c r="J260" s="84">
        <v>0</v>
      </c>
      <c r="K260" s="84">
        <v>0</v>
      </c>
      <c r="Z260" s="117"/>
      <c r="AA260" s="117"/>
      <c r="AB260" s="117"/>
      <c r="AC260" s="117"/>
      <c r="AD260" s="117"/>
    </row>
    <row r="261" spans="1:30">
      <c r="A261" s="82" t="s">
        <v>402</v>
      </c>
      <c r="B261" s="117">
        <v>7789</v>
      </c>
      <c r="C261" s="117">
        <v>8531</v>
      </c>
      <c r="D261" s="117">
        <v>9005</v>
      </c>
      <c r="E261" s="117">
        <v>11356</v>
      </c>
      <c r="G261" s="82" t="s">
        <v>402</v>
      </c>
      <c r="H261" s="84">
        <v>0</v>
      </c>
      <c r="I261" s="84">
        <v>0</v>
      </c>
      <c r="J261" s="84">
        <v>0</v>
      </c>
      <c r="K261" s="84">
        <v>0</v>
      </c>
      <c r="Z261" s="117"/>
      <c r="AA261" s="117"/>
      <c r="AB261" s="117"/>
      <c r="AC261" s="117"/>
      <c r="AD261" s="117"/>
    </row>
    <row r="262" spans="1:30">
      <c r="A262" s="82" t="s">
        <v>403</v>
      </c>
      <c r="B262" s="117">
        <v>7897.9999999999991</v>
      </c>
      <c r="C262" s="117">
        <v>8850</v>
      </c>
      <c r="D262" s="117">
        <v>9203</v>
      </c>
      <c r="E262" s="117">
        <v>11959</v>
      </c>
      <c r="G262" s="82" t="s">
        <v>403</v>
      </c>
      <c r="H262" s="84">
        <v>0</v>
      </c>
      <c r="I262" s="84">
        <v>0</v>
      </c>
      <c r="J262" s="84">
        <v>0</v>
      </c>
      <c r="K262" s="84">
        <v>0</v>
      </c>
      <c r="Z262" s="117"/>
      <c r="AA262" s="117"/>
      <c r="AB262" s="117"/>
      <c r="AC262" s="117"/>
      <c r="AD262" s="117"/>
    </row>
    <row r="263" spans="1:30">
      <c r="A263" s="82" t="s">
        <v>404</v>
      </c>
      <c r="B263" s="117">
        <v>7959.0000000000009</v>
      </c>
      <c r="C263" s="117">
        <v>9075</v>
      </c>
      <c r="D263" s="117">
        <v>9385</v>
      </c>
      <c r="E263" s="117">
        <v>12560</v>
      </c>
      <c r="G263" s="82" t="s">
        <v>404</v>
      </c>
      <c r="H263" s="84">
        <v>0</v>
      </c>
      <c r="I263" s="84">
        <v>0</v>
      </c>
      <c r="J263" s="84">
        <v>0</v>
      </c>
      <c r="K263" s="84">
        <v>0</v>
      </c>
      <c r="Z263" s="117"/>
      <c r="AA263" s="117"/>
      <c r="AB263" s="117"/>
      <c r="AC263" s="117"/>
      <c r="AD263" s="117"/>
    </row>
    <row r="264" spans="1:30">
      <c r="A264" s="82" t="s">
        <v>405</v>
      </c>
      <c r="B264" s="117">
        <v>7899.0000000000009</v>
      </c>
      <c r="C264" s="117">
        <v>9251</v>
      </c>
      <c r="D264" s="117">
        <v>9636</v>
      </c>
      <c r="E264" s="117">
        <v>13209</v>
      </c>
      <c r="G264" s="82" t="s">
        <v>405</v>
      </c>
      <c r="H264" s="84">
        <v>0</v>
      </c>
      <c r="I264" s="84">
        <v>0</v>
      </c>
      <c r="J264" s="84">
        <v>0</v>
      </c>
      <c r="K264" s="84">
        <v>0</v>
      </c>
      <c r="Z264" s="117"/>
      <c r="AA264" s="117"/>
      <c r="AB264" s="117"/>
      <c r="AC264" s="117"/>
      <c r="AD264" s="117"/>
    </row>
    <row r="265" spans="1:30">
      <c r="A265" s="82" t="s">
        <v>406</v>
      </c>
      <c r="B265" s="117">
        <v>7977.9999999999991</v>
      </c>
      <c r="C265" s="117">
        <v>9442</v>
      </c>
      <c r="D265" s="117">
        <v>9904</v>
      </c>
      <c r="E265" s="117">
        <v>13863</v>
      </c>
      <c r="G265" s="82" t="s">
        <v>406</v>
      </c>
      <c r="H265" s="84">
        <v>0</v>
      </c>
      <c r="I265" s="84">
        <v>0</v>
      </c>
      <c r="J265" s="84">
        <v>0</v>
      </c>
      <c r="K265" s="84">
        <v>0</v>
      </c>
      <c r="Z265" s="117"/>
      <c r="AA265" s="117"/>
      <c r="AB265" s="117"/>
      <c r="AC265" s="117"/>
      <c r="AD265" s="117"/>
    </row>
    <row r="266" spans="1:30">
      <c r="A266" s="82" t="s">
        <v>407</v>
      </c>
      <c r="B266" s="117">
        <v>8113</v>
      </c>
      <c r="C266" s="117">
        <v>9545</v>
      </c>
      <c r="D266" s="117">
        <v>10119</v>
      </c>
      <c r="E266" s="117">
        <v>14206</v>
      </c>
      <c r="G266" s="82" t="s">
        <v>407</v>
      </c>
      <c r="H266" s="84">
        <v>0</v>
      </c>
      <c r="I266" s="84">
        <v>0</v>
      </c>
      <c r="J266" s="84">
        <v>0</v>
      </c>
      <c r="K266" s="84">
        <v>0</v>
      </c>
      <c r="Z266" s="117"/>
      <c r="AA266" s="117"/>
      <c r="AB266" s="117"/>
      <c r="AC266" s="117"/>
      <c r="AD266" s="117"/>
    </row>
    <row r="267" spans="1:30">
      <c r="A267" s="82" t="s">
        <v>408</v>
      </c>
      <c r="B267" s="117">
        <v>8216</v>
      </c>
      <c r="C267" s="117">
        <v>9553</v>
      </c>
      <c r="D267" s="117">
        <v>10270</v>
      </c>
      <c r="E267" s="117">
        <v>14227</v>
      </c>
      <c r="G267" s="82" t="s">
        <v>408</v>
      </c>
      <c r="H267" s="84">
        <v>0</v>
      </c>
      <c r="I267" s="84">
        <v>0</v>
      </c>
      <c r="J267" s="84">
        <v>0</v>
      </c>
      <c r="K267" s="84">
        <v>0</v>
      </c>
      <c r="Z267" s="117"/>
      <c r="AA267" s="117"/>
      <c r="AB267" s="117"/>
      <c r="AC267" s="117"/>
      <c r="AD267" s="117"/>
    </row>
    <row r="268" spans="1:30">
      <c r="A268" s="82" t="s">
        <v>409</v>
      </c>
      <c r="B268" s="117">
        <v>8251</v>
      </c>
      <c r="C268" s="117">
        <v>9489</v>
      </c>
      <c r="D268" s="117">
        <v>10247</v>
      </c>
      <c r="E268" s="117">
        <v>13890</v>
      </c>
      <c r="G268" s="82" t="s">
        <v>409</v>
      </c>
      <c r="H268" s="84">
        <v>0</v>
      </c>
      <c r="I268" s="84">
        <v>0</v>
      </c>
      <c r="J268" s="84">
        <v>0</v>
      </c>
      <c r="K268" s="84">
        <v>0</v>
      </c>
      <c r="Z268" s="117"/>
      <c r="AA268" s="117"/>
      <c r="AB268" s="117"/>
      <c r="AC268" s="117"/>
      <c r="AD268" s="117"/>
    </row>
    <row r="269" spans="1:30">
      <c r="A269" s="82" t="s">
        <v>410</v>
      </c>
      <c r="B269" s="117">
        <v>8270</v>
      </c>
      <c r="C269" s="117">
        <v>9672</v>
      </c>
      <c r="D269" s="117">
        <v>10179</v>
      </c>
      <c r="E269" s="117">
        <v>13269</v>
      </c>
      <c r="G269" s="82" t="s">
        <v>410</v>
      </c>
      <c r="H269" s="84">
        <v>0</v>
      </c>
      <c r="I269" s="84">
        <v>0</v>
      </c>
      <c r="J269" s="84">
        <v>0</v>
      </c>
      <c r="K269" s="84">
        <v>0</v>
      </c>
      <c r="Z269" s="117"/>
      <c r="AA269" s="117"/>
      <c r="AB269" s="117"/>
      <c r="AC269" s="117"/>
      <c r="AD269" s="117"/>
    </row>
    <row r="270" spans="1:30">
      <c r="A270" s="82" t="s">
        <v>411</v>
      </c>
      <c r="B270" s="117">
        <v>8949</v>
      </c>
      <c r="C270" s="117">
        <v>10269</v>
      </c>
      <c r="D270" s="117">
        <v>10618</v>
      </c>
      <c r="E270" s="117">
        <v>12796</v>
      </c>
      <c r="G270" s="82" t="s">
        <v>411</v>
      </c>
      <c r="H270" s="84">
        <v>0</v>
      </c>
      <c r="I270" s="84">
        <v>0</v>
      </c>
      <c r="J270" s="84">
        <v>0</v>
      </c>
      <c r="K270" s="84">
        <v>0</v>
      </c>
      <c r="Z270" s="117"/>
      <c r="AA270" s="117"/>
      <c r="AB270" s="117"/>
      <c r="AC270" s="117"/>
      <c r="AD270" s="117"/>
    </row>
    <row r="271" spans="1:30">
      <c r="A271" s="82" t="s">
        <v>412</v>
      </c>
      <c r="B271" s="117">
        <v>8945</v>
      </c>
      <c r="C271" s="117">
        <v>10108</v>
      </c>
      <c r="D271" s="117">
        <v>10456</v>
      </c>
      <c r="E271" s="117">
        <v>12667</v>
      </c>
      <c r="G271" s="82" t="s">
        <v>412</v>
      </c>
      <c r="H271" s="84">
        <v>0</v>
      </c>
      <c r="I271" s="84">
        <v>0</v>
      </c>
      <c r="J271" s="84">
        <v>0</v>
      </c>
      <c r="K271" s="84">
        <v>0</v>
      </c>
      <c r="Z271" s="117"/>
      <c r="AA271" s="117"/>
      <c r="AB271" s="117"/>
      <c r="AC271" s="117"/>
      <c r="AD271" s="117"/>
    </row>
    <row r="272" spans="1:30">
      <c r="A272" s="82" t="s">
        <v>413</v>
      </c>
      <c r="B272" s="117">
        <v>8719</v>
      </c>
      <c r="C272" s="117">
        <v>9827</v>
      </c>
      <c r="D272" s="117">
        <v>10104</v>
      </c>
      <c r="E272" s="117">
        <v>12004.999999999998</v>
      </c>
      <c r="G272" s="82" t="s">
        <v>413</v>
      </c>
      <c r="H272" s="84">
        <v>0</v>
      </c>
      <c r="I272" s="84">
        <v>0</v>
      </c>
      <c r="J272" s="84">
        <v>0</v>
      </c>
      <c r="K272" s="84">
        <v>0</v>
      </c>
    </row>
    <row r="273" spans="1:11">
      <c r="A273" s="82" t="s">
        <v>414</v>
      </c>
      <c r="B273" s="117">
        <v>8281</v>
      </c>
      <c r="C273" s="117">
        <v>9325</v>
      </c>
      <c r="D273" s="117">
        <v>9533</v>
      </c>
      <c r="E273" s="117">
        <v>11162</v>
      </c>
      <c r="G273" s="82" t="s">
        <v>414</v>
      </c>
      <c r="H273" s="84">
        <v>0</v>
      </c>
      <c r="I273" s="84">
        <v>0</v>
      </c>
      <c r="J273" s="84">
        <v>0</v>
      </c>
      <c r="K273" s="84">
        <v>0</v>
      </c>
    </row>
    <row r="274" spans="1:11">
      <c r="A274" s="82" t="s">
        <v>415</v>
      </c>
      <c r="B274" s="117">
        <v>7570</v>
      </c>
      <c r="C274" s="117">
        <v>8553</v>
      </c>
      <c r="D274" s="117">
        <v>8767</v>
      </c>
      <c r="E274" s="117">
        <v>10136</v>
      </c>
      <c r="G274" s="82" t="s">
        <v>415</v>
      </c>
      <c r="H274" s="84">
        <v>0</v>
      </c>
      <c r="I274" s="84">
        <v>0</v>
      </c>
      <c r="J274" s="84">
        <v>0</v>
      </c>
      <c r="K274" s="84">
        <v>0</v>
      </c>
    </row>
    <row r="275" spans="1:11">
      <c r="A275" s="82" t="s">
        <v>416</v>
      </c>
      <c r="B275" s="117">
        <v>6704</v>
      </c>
      <c r="C275" s="117">
        <v>7597</v>
      </c>
      <c r="D275" s="117">
        <v>7916</v>
      </c>
      <c r="E275" s="117">
        <v>9206</v>
      </c>
      <c r="G275" s="82" t="s">
        <v>416</v>
      </c>
      <c r="H275" s="84">
        <v>0</v>
      </c>
      <c r="I275" s="84">
        <v>0</v>
      </c>
      <c r="J275" s="84">
        <v>0</v>
      </c>
      <c r="K275" s="84">
        <v>0</v>
      </c>
    </row>
    <row r="276" spans="1:11">
      <c r="A276" s="115" t="s">
        <v>417</v>
      </c>
      <c r="B276" s="117">
        <v>8314</v>
      </c>
      <c r="C276" s="117">
        <v>10559</v>
      </c>
      <c r="D276" s="117">
        <v>8416</v>
      </c>
      <c r="E276" s="117">
        <v>6330</v>
      </c>
      <c r="G276" s="115" t="s">
        <v>417</v>
      </c>
      <c r="H276" s="84">
        <v>0</v>
      </c>
      <c r="I276" s="84">
        <v>0</v>
      </c>
      <c r="J276" s="84">
        <v>0</v>
      </c>
      <c r="K276" s="84">
        <v>0</v>
      </c>
    </row>
    <row r="277" spans="1:11">
      <c r="A277" s="82" t="s">
        <v>418</v>
      </c>
      <c r="B277" s="117">
        <v>7976</v>
      </c>
      <c r="C277" s="117">
        <v>10014</v>
      </c>
      <c r="D277" s="117">
        <v>7851</v>
      </c>
      <c r="E277" s="117">
        <v>6087</v>
      </c>
      <c r="G277" s="82" t="s">
        <v>418</v>
      </c>
      <c r="H277" s="84">
        <v>0</v>
      </c>
      <c r="I277" s="84">
        <v>0</v>
      </c>
      <c r="J277" s="84">
        <v>0</v>
      </c>
      <c r="K277" s="84">
        <v>0</v>
      </c>
    </row>
    <row r="278" spans="1:11">
      <c r="A278" s="82" t="s">
        <v>419</v>
      </c>
      <c r="B278" s="117">
        <v>7856</v>
      </c>
      <c r="C278" s="117">
        <v>9584</v>
      </c>
      <c r="D278" s="117">
        <v>7512</v>
      </c>
      <c r="E278" s="117">
        <v>5992</v>
      </c>
      <c r="G278" s="82" t="s">
        <v>419</v>
      </c>
      <c r="H278" s="84">
        <v>0</v>
      </c>
      <c r="I278" s="84">
        <v>0</v>
      </c>
      <c r="J278" s="84">
        <v>0</v>
      </c>
      <c r="K278" s="84">
        <v>0</v>
      </c>
    </row>
    <row r="279" spans="1:11">
      <c r="A279" s="82" t="s">
        <v>420</v>
      </c>
      <c r="B279" s="117">
        <v>7875</v>
      </c>
      <c r="C279" s="117">
        <v>9314</v>
      </c>
      <c r="D279" s="117">
        <v>7300</v>
      </c>
      <c r="E279" s="117">
        <v>6025</v>
      </c>
      <c r="G279" s="82" t="s">
        <v>420</v>
      </c>
      <c r="H279" s="84">
        <v>0</v>
      </c>
      <c r="I279" s="84">
        <v>0</v>
      </c>
      <c r="J279" s="84">
        <v>0</v>
      </c>
      <c r="K279" s="84">
        <v>0</v>
      </c>
    </row>
    <row r="280" spans="1:11">
      <c r="A280" s="82" t="s">
        <v>421</v>
      </c>
      <c r="B280" s="117">
        <v>8128</v>
      </c>
      <c r="C280" s="117">
        <v>9179</v>
      </c>
      <c r="D280" s="117">
        <v>7262.9999999999991</v>
      </c>
      <c r="E280" s="117">
        <v>6461</v>
      </c>
      <c r="G280" s="82" t="s">
        <v>421</v>
      </c>
      <c r="H280" s="84">
        <v>0</v>
      </c>
      <c r="I280" s="84">
        <v>0</v>
      </c>
      <c r="J280" s="84">
        <v>0</v>
      </c>
      <c r="K280" s="84">
        <v>0</v>
      </c>
    </row>
    <row r="281" spans="1:11">
      <c r="A281" s="82" t="s">
        <v>422</v>
      </c>
      <c r="B281" s="117">
        <v>8861</v>
      </c>
      <c r="C281" s="117">
        <v>9171</v>
      </c>
      <c r="D281" s="117">
        <v>7678</v>
      </c>
      <c r="E281" s="117">
        <v>7405.0000000000009</v>
      </c>
      <c r="G281" s="82" t="s">
        <v>422</v>
      </c>
      <c r="H281" s="84">
        <v>0</v>
      </c>
      <c r="I281" s="84">
        <v>0</v>
      </c>
      <c r="J281" s="84">
        <v>0</v>
      </c>
      <c r="K281" s="84">
        <v>0</v>
      </c>
    </row>
    <row r="282" spans="1:11">
      <c r="A282" s="82" t="s">
        <v>423</v>
      </c>
      <c r="B282" s="117">
        <v>10058</v>
      </c>
      <c r="C282" s="117">
        <v>9194</v>
      </c>
      <c r="D282" s="117">
        <v>8648</v>
      </c>
      <c r="E282" s="117">
        <v>7731</v>
      </c>
      <c r="G282" s="82" t="s">
        <v>423</v>
      </c>
      <c r="H282" s="84">
        <v>0</v>
      </c>
      <c r="I282" s="84">
        <v>0</v>
      </c>
      <c r="J282" s="84">
        <v>0</v>
      </c>
      <c r="K282" s="84">
        <v>0</v>
      </c>
    </row>
    <row r="283" spans="1:11">
      <c r="A283" s="82" t="s">
        <v>424</v>
      </c>
      <c r="B283" s="117">
        <v>10308</v>
      </c>
      <c r="C283" s="117">
        <v>9972</v>
      </c>
      <c r="D283" s="117">
        <v>9139</v>
      </c>
      <c r="E283" s="117">
        <v>7698</v>
      </c>
      <c r="G283" s="82" t="s">
        <v>424</v>
      </c>
      <c r="H283" s="84">
        <v>0</v>
      </c>
      <c r="I283" s="84">
        <v>0</v>
      </c>
      <c r="J283" s="84">
        <v>0</v>
      </c>
      <c r="K283" s="84">
        <v>0</v>
      </c>
    </row>
    <row r="284" spans="1:11">
      <c r="A284" s="82" t="s">
        <v>425</v>
      </c>
      <c r="B284" s="117">
        <v>9979</v>
      </c>
      <c r="C284" s="117">
        <v>11102</v>
      </c>
      <c r="D284" s="117">
        <v>9343</v>
      </c>
      <c r="E284" s="117">
        <v>7991</v>
      </c>
      <c r="G284" s="82" t="s">
        <v>425</v>
      </c>
      <c r="H284" s="84">
        <v>0</v>
      </c>
      <c r="I284" s="84">
        <v>0</v>
      </c>
      <c r="J284" s="84">
        <v>0</v>
      </c>
      <c r="K284" s="84">
        <v>0</v>
      </c>
    </row>
    <row r="285" spans="1:11">
      <c r="A285" s="82" t="s">
        <v>426</v>
      </c>
      <c r="B285" s="117">
        <v>9806</v>
      </c>
      <c r="C285" s="117">
        <v>12164</v>
      </c>
      <c r="D285" s="117">
        <v>9614</v>
      </c>
      <c r="E285" s="117">
        <v>8285</v>
      </c>
      <c r="G285" s="82" t="s">
        <v>426</v>
      </c>
      <c r="H285" s="84">
        <v>0</v>
      </c>
      <c r="I285" s="84">
        <v>0</v>
      </c>
      <c r="J285" s="84">
        <v>0</v>
      </c>
      <c r="K285" s="84">
        <v>0</v>
      </c>
    </row>
    <row r="286" spans="1:11">
      <c r="A286" s="82" t="s">
        <v>427</v>
      </c>
      <c r="B286" s="117">
        <v>9727</v>
      </c>
      <c r="C286" s="117">
        <v>13086</v>
      </c>
      <c r="D286" s="117">
        <v>10385</v>
      </c>
      <c r="E286" s="117">
        <v>8583</v>
      </c>
      <c r="G286" s="82" t="s">
        <v>427</v>
      </c>
      <c r="H286" s="84">
        <v>0</v>
      </c>
      <c r="I286" s="84">
        <v>0</v>
      </c>
      <c r="J286" s="84">
        <v>0</v>
      </c>
      <c r="K286" s="84">
        <v>0</v>
      </c>
    </row>
    <row r="287" spans="1:11">
      <c r="A287" s="82" t="s">
        <v>428</v>
      </c>
      <c r="B287" s="117">
        <v>9553</v>
      </c>
      <c r="C287" s="117">
        <v>13880.999999999998</v>
      </c>
      <c r="D287" s="117">
        <v>10918.000000000002</v>
      </c>
      <c r="E287" s="117">
        <v>8859</v>
      </c>
      <c r="G287" s="82" t="s">
        <v>428</v>
      </c>
      <c r="H287" s="84">
        <v>0</v>
      </c>
      <c r="I287" s="84">
        <v>0</v>
      </c>
      <c r="J287" s="84">
        <v>0</v>
      </c>
      <c r="K287" s="84">
        <v>0</v>
      </c>
    </row>
    <row r="288" spans="1:11">
      <c r="A288" s="82" t="s">
        <v>429</v>
      </c>
      <c r="B288" s="117">
        <v>9403</v>
      </c>
      <c r="C288" s="117">
        <v>14521</v>
      </c>
      <c r="D288" s="117">
        <v>11432</v>
      </c>
      <c r="E288" s="117">
        <v>9141</v>
      </c>
      <c r="G288" s="82" t="s">
        <v>429</v>
      </c>
      <c r="H288" s="84">
        <v>0</v>
      </c>
      <c r="I288" s="84">
        <v>0</v>
      </c>
      <c r="J288" s="84">
        <v>0</v>
      </c>
      <c r="K288" s="84">
        <v>0</v>
      </c>
    </row>
    <row r="289" spans="1:11">
      <c r="A289" s="82" t="s">
        <v>430</v>
      </c>
      <c r="B289" s="117">
        <v>9221</v>
      </c>
      <c r="C289" s="117">
        <v>14983</v>
      </c>
      <c r="D289" s="117">
        <v>11971</v>
      </c>
      <c r="E289" s="117">
        <v>9464</v>
      </c>
      <c r="G289" s="82" t="s">
        <v>430</v>
      </c>
      <c r="H289" s="84">
        <v>0</v>
      </c>
      <c r="I289" s="84">
        <v>0</v>
      </c>
      <c r="J289" s="84">
        <v>0</v>
      </c>
      <c r="K289" s="84">
        <v>0</v>
      </c>
    </row>
    <row r="290" spans="1:11">
      <c r="A290" s="82" t="s">
        <v>431</v>
      </c>
      <c r="B290" s="117">
        <v>9121</v>
      </c>
      <c r="C290" s="117">
        <v>15315</v>
      </c>
      <c r="D290" s="117">
        <v>12439</v>
      </c>
      <c r="E290" s="117">
        <v>9770</v>
      </c>
      <c r="G290" s="82" t="s">
        <v>431</v>
      </c>
      <c r="H290" s="84">
        <v>0</v>
      </c>
      <c r="I290" s="84">
        <v>0</v>
      </c>
      <c r="J290" s="84">
        <v>0</v>
      </c>
      <c r="K290" s="84">
        <v>0</v>
      </c>
    </row>
    <row r="291" spans="1:11">
      <c r="A291" s="82" t="s">
        <v>432</v>
      </c>
      <c r="B291" s="117">
        <v>9067</v>
      </c>
      <c r="C291" s="117">
        <v>15558</v>
      </c>
      <c r="D291" s="117">
        <v>12685</v>
      </c>
      <c r="E291" s="117">
        <v>10032.000000000002</v>
      </c>
      <c r="G291" s="82" t="s">
        <v>432</v>
      </c>
      <c r="H291" s="84">
        <v>0</v>
      </c>
      <c r="I291" s="84">
        <v>0</v>
      </c>
      <c r="J291" s="84">
        <v>0</v>
      </c>
      <c r="K291" s="84">
        <v>0</v>
      </c>
    </row>
    <row r="292" spans="1:11">
      <c r="A292" s="82" t="s">
        <v>433</v>
      </c>
      <c r="B292" s="117">
        <v>9236</v>
      </c>
      <c r="C292" s="117">
        <v>15589</v>
      </c>
      <c r="D292" s="117">
        <v>12974.000000000002</v>
      </c>
      <c r="E292" s="117">
        <v>10041</v>
      </c>
      <c r="G292" s="82" t="s">
        <v>433</v>
      </c>
      <c r="H292" s="84">
        <v>0</v>
      </c>
      <c r="I292" s="84">
        <v>0</v>
      </c>
      <c r="J292" s="84">
        <v>0</v>
      </c>
      <c r="K292" s="84">
        <v>0</v>
      </c>
    </row>
    <row r="293" spans="1:11">
      <c r="A293" s="82" t="s">
        <v>434</v>
      </c>
      <c r="B293" s="117">
        <v>9703</v>
      </c>
      <c r="C293" s="117">
        <v>15383</v>
      </c>
      <c r="D293" s="117">
        <v>12879</v>
      </c>
      <c r="E293" s="117">
        <v>9785</v>
      </c>
      <c r="G293" s="82" t="s">
        <v>434</v>
      </c>
      <c r="H293" s="84">
        <v>0</v>
      </c>
      <c r="I293" s="84">
        <v>0</v>
      </c>
      <c r="J293" s="84">
        <v>0</v>
      </c>
      <c r="K293" s="84">
        <v>0</v>
      </c>
    </row>
    <row r="294" spans="1:11">
      <c r="A294" s="82" t="s">
        <v>435</v>
      </c>
      <c r="B294" s="117">
        <v>10451</v>
      </c>
      <c r="C294" s="117">
        <v>14836</v>
      </c>
      <c r="D294" s="117">
        <v>12497</v>
      </c>
      <c r="E294" s="117">
        <v>9819</v>
      </c>
      <c r="G294" s="82" t="s">
        <v>435</v>
      </c>
      <c r="H294" s="84">
        <v>0</v>
      </c>
      <c r="I294" s="84">
        <v>0</v>
      </c>
      <c r="J294" s="84">
        <v>0</v>
      </c>
      <c r="K294" s="84">
        <v>0</v>
      </c>
    </row>
    <row r="295" spans="1:11">
      <c r="A295" s="82" t="s">
        <v>436</v>
      </c>
      <c r="B295" s="117">
        <v>10568</v>
      </c>
      <c r="C295" s="117">
        <v>14565.999999999998</v>
      </c>
      <c r="D295" s="117">
        <v>11932</v>
      </c>
      <c r="E295" s="117">
        <v>9741</v>
      </c>
      <c r="G295" s="82" t="s">
        <v>436</v>
      </c>
      <c r="H295" s="84">
        <v>0</v>
      </c>
      <c r="I295" s="84">
        <v>0</v>
      </c>
      <c r="J295" s="84">
        <v>0</v>
      </c>
      <c r="K295" s="84">
        <v>0</v>
      </c>
    </row>
    <row r="296" spans="1:11">
      <c r="A296" s="82" t="s">
        <v>437</v>
      </c>
      <c r="B296" s="117">
        <v>10382</v>
      </c>
      <c r="C296" s="117">
        <v>14240</v>
      </c>
      <c r="D296" s="117">
        <v>11760</v>
      </c>
      <c r="E296" s="117">
        <v>9124</v>
      </c>
      <c r="G296" s="82" t="s">
        <v>437</v>
      </c>
      <c r="H296" s="84">
        <v>0</v>
      </c>
      <c r="I296" s="84">
        <v>0</v>
      </c>
      <c r="J296" s="84">
        <v>0</v>
      </c>
      <c r="K296" s="84">
        <v>0</v>
      </c>
    </row>
    <row r="297" spans="1:11">
      <c r="A297" s="82" t="s">
        <v>438</v>
      </c>
      <c r="B297" s="117">
        <v>9931</v>
      </c>
      <c r="C297" s="117">
        <v>13254.999999999998</v>
      </c>
      <c r="D297" s="117">
        <v>11608</v>
      </c>
      <c r="E297" s="117">
        <v>8280</v>
      </c>
      <c r="G297" s="82" t="s">
        <v>438</v>
      </c>
      <c r="H297" s="84">
        <v>0</v>
      </c>
      <c r="I297" s="84">
        <v>0</v>
      </c>
      <c r="J297" s="84">
        <v>0</v>
      </c>
      <c r="K297" s="84">
        <v>0</v>
      </c>
    </row>
    <row r="298" spans="1:11">
      <c r="A298" s="82" t="s">
        <v>439</v>
      </c>
      <c r="B298" s="117">
        <v>9220</v>
      </c>
      <c r="C298" s="117">
        <v>12105.999999999998</v>
      </c>
      <c r="D298" s="117">
        <v>10613</v>
      </c>
      <c r="E298" s="117">
        <v>7325</v>
      </c>
      <c r="G298" s="82" t="s">
        <v>439</v>
      </c>
      <c r="H298" s="84">
        <v>0</v>
      </c>
      <c r="I298" s="84">
        <v>0</v>
      </c>
      <c r="J298" s="84">
        <v>0</v>
      </c>
      <c r="K298" s="84">
        <v>0</v>
      </c>
    </row>
    <row r="299" spans="1:11">
      <c r="A299" s="82" t="s">
        <v>440</v>
      </c>
      <c r="B299" s="117">
        <v>8402</v>
      </c>
      <c r="C299" s="117">
        <v>11051</v>
      </c>
      <c r="D299" s="117">
        <v>9360</v>
      </c>
      <c r="E299" s="117">
        <v>6736</v>
      </c>
      <c r="G299" s="82" t="s">
        <v>440</v>
      </c>
      <c r="H299" s="84">
        <v>0</v>
      </c>
      <c r="I299" s="84">
        <v>0</v>
      </c>
      <c r="J299" s="84">
        <v>0</v>
      </c>
      <c r="K299" s="84">
        <v>0</v>
      </c>
    </row>
    <row r="300" spans="1:11">
      <c r="A300" s="115" t="s">
        <v>273</v>
      </c>
      <c r="B300" s="117">
        <v>9425</v>
      </c>
      <c r="C300" s="117">
        <v>6242</v>
      </c>
      <c r="D300" s="117">
        <v>6939.9999999999991</v>
      </c>
      <c r="E300" s="117">
        <v>6497.0000000000009</v>
      </c>
      <c r="G300" s="115" t="s">
        <v>273</v>
      </c>
      <c r="H300" s="84">
        <v>0</v>
      </c>
      <c r="I300" s="84">
        <v>0</v>
      </c>
      <c r="J300" s="84">
        <v>0</v>
      </c>
      <c r="K300" s="84">
        <v>0</v>
      </c>
    </row>
    <row r="301" spans="1:11">
      <c r="A301" s="82" t="s">
        <v>274</v>
      </c>
      <c r="B301" s="117">
        <v>8913</v>
      </c>
      <c r="C301" s="117">
        <v>6012</v>
      </c>
      <c r="D301" s="117">
        <v>6786</v>
      </c>
      <c r="E301" s="117">
        <v>6137</v>
      </c>
      <c r="G301" s="82" t="s">
        <v>274</v>
      </c>
      <c r="H301" s="84">
        <v>0</v>
      </c>
      <c r="I301" s="84">
        <v>0</v>
      </c>
      <c r="J301" s="84">
        <v>0</v>
      </c>
      <c r="K301" s="84">
        <v>0</v>
      </c>
    </row>
    <row r="302" spans="1:11">
      <c r="A302" s="82" t="s">
        <v>275</v>
      </c>
      <c r="B302" s="117">
        <v>8577</v>
      </c>
      <c r="C302" s="117">
        <v>5957</v>
      </c>
      <c r="D302" s="117">
        <v>6790.0000000000009</v>
      </c>
      <c r="E302" s="117">
        <v>5933.0000000000009</v>
      </c>
      <c r="G302" s="82" t="s">
        <v>275</v>
      </c>
      <c r="H302" s="84">
        <v>0</v>
      </c>
      <c r="I302" s="84">
        <v>0</v>
      </c>
      <c r="J302" s="84">
        <v>0</v>
      </c>
      <c r="K302" s="84">
        <v>0</v>
      </c>
    </row>
    <row r="303" spans="1:11">
      <c r="A303" s="82" t="s">
        <v>276</v>
      </c>
      <c r="B303" s="117">
        <v>8431</v>
      </c>
      <c r="C303" s="117">
        <v>6069</v>
      </c>
      <c r="D303" s="117">
        <v>6860.0000000000009</v>
      </c>
      <c r="E303" s="117">
        <v>5891</v>
      </c>
      <c r="G303" s="82" t="s">
        <v>276</v>
      </c>
      <c r="H303" s="84">
        <v>0</v>
      </c>
      <c r="I303" s="84">
        <v>0</v>
      </c>
      <c r="J303" s="84">
        <v>0</v>
      </c>
      <c r="K303" s="84">
        <v>0</v>
      </c>
    </row>
    <row r="304" spans="1:11">
      <c r="A304" s="82" t="s">
        <v>277</v>
      </c>
      <c r="B304" s="117">
        <v>8683</v>
      </c>
      <c r="C304" s="117">
        <v>6542</v>
      </c>
      <c r="D304" s="117">
        <v>7164</v>
      </c>
      <c r="E304" s="117">
        <v>6038</v>
      </c>
      <c r="G304" s="82" t="s">
        <v>277</v>
      </c>
      <c r="H304" s="84">
        <v>0</v>
      </c>
      <c r="I304" s="84">
        <v>0</v>
      </c>
      <c r="J304" s="84">
        <v>0</v>
      </c>
      <c r="K304" s="84">
        <v>0</v>
      </c>
    </row>
    <row r="305" spans="1:11">
      <c r="A305" s="82" t="s">
        <v>278</v>
      </c>
      <c r="B305" s="117">
        <v>9188</v>
      </c>
      <c r="C305" s="117">
        <v>7613</v>
      </c>
      <c r="D305" s="117">
        <v>7963</v>
      </c>
      <c r="E305" s="117">
        <v>6596</v>
      </c>
      <c r="G305" s="82" t="s">
        <v>278</v>
      </c>
      <c r="H305" s="84">
        <v>0</v>
      </c>
      <c r="I305" s="84">
        <v>0</v>
      </c>
      <c r="J305" s="84">
        <v>0</v>
      </c>
      <c r="K305" s="84">
        <v>0</v>
      </c>
    </row>
    <row r="306" spans="1:11">
      <c r="A306" s="82" t="s">
        <v>279</v>
      </c>
      <c r="B306" s="117">
        <v>9467</v>
      </c>
      <c r="C306" s="117">
        <v>8008.9999999999991</v>
      </c>
      <c r="D306" s="117">
        <v>9240</v>
      </c>
      <c r="E306" s="117">
        <v>7838.0000000000009</v>
      </c>
      <c r="G306" s="82" t="s">
        <v>279</v>
      </c>
      <c r="H306" s="84">
        <v>0</v>
      </c>
      <c r="I306" s="84">
        <v>0</v>
      </c>
      <c r="J306" s="84">
        <v>0</v>
      </c>
      <c r="K306" s="84">
        <v>0</v>
      </c>
    </row>
    <row r="307" spans="1:11">
      <c r="A307" s="82" t="s">
        <v>280</v>
      </c>
      <c r="B307" s="117">
        <v>10093</v>
      </c>
      <c r="C307" s="117">
        <v>7925</v>
      </c>
      <c r="D307" s="117">
        <v>9441</v>
      </c>
      <c r="E307" s="117">
        <v>8310</v>
      </c>
      <c r="G307" s="82" t="s">
        <v>280</v>
      </c>
      <c r="H307" s="84">
        <v>0</v>
      </c>
      <c r="I307" s="84">
        <v>0</v>
      </c>
      <c r="J307" s="84">
        <v>0</v>
      </c>
      <c r="K307" s="84">
        <v>0</v>
      </c>
    </row>
    <row r="308" spans="1:11">
      <c r="A308" s="82" t="s">
        <v>281</v>
      </c>
      <c r="B308" s="117">
        <v>11048</v>
      </c>
      <c r="C308" s="117">
        <v>8202</v>
      </c>
      <c r="D308" s="117">
        <v>9015</v>
      </c>
      <c r="E308" s="117">
        <v>8036</v>
      </c>
      <c r="G308" s="82" t="s">
        <v>281</v>
      </c>
      <c r="H308" s="84">
        <v>0</v>
      </c>
      <c r="I308" s="84">
        <v>0</v>
      </c>
      <c r="J308" s="84">
        <v>0</v>
      </c>
      <c r="K308" s="84">
        <v>0</v>
      </c>
    </row>
    <row r="309" spans="1:11">
      <c r="A309" s="82" t="s">
        <v>282</v>
      </c>
      <c r="B309" s="117">
        <v>12078</v>
      </c>
      <c r="C309" s="117">
        <v>8554</v>
      </c>
      <c r="D309" s="117">
        <v>8670</v>
      </c>
      <c r="E309" s="117">
        <v>8076</v>
      </c>
      <c r="G309" s="82" t="s">
        <v>282</v>
      </c>
      <c r="H309" s="84">
        <v>0</v>
      </c>
      <c r="I309" s="84">
        <v>0</v>
      </c>
      <c r="J309" s="84">
        <v>0</v>
      </c>
      <c r="K309" s="84">
        <v>0</v>
      </c>
    </row>
    <row r="310" spans="1:11">
      <c r="A310" s="82" t="s">
        <v>283</v>
      </c>
      <c r="B310" s="117">
        <v>13144</v>
      </c>
      <c r="C310" s="117">
        <v>8898</v>
      </c>
      <c r="D310" s="117">
        <v>8652</v>
      </c>
      <c r="E310" s="117">
        <v>8158</v>
      </c>
      <c r="G310" s="82" t="s">
        <v>283</v>
      </c>
      <c r="H310" s="84">
        <v>0</v>
      </c>
      <c r="I310" s="84">
        <v>0</v>
      </c>
      <c r="J310" s="84">
        <v>0</v>
      </c>
      <c r="K310" s="84">
        <v>0</v>
      </c>
    </row>
    <row r="311" spans="1:11">
      <c r="A311" s="82" t="s">
        <v>284</v>
      </c>
      <c r="B311" s="117">
        <v>14019</v>
      </c>
      <c r="C311" s="117">
        <v>9200</v>
      </c>
      <c r="D311" s="117">
        <v>8460</v>
      </c>
      <c r="E311" s="117">
        <v>8247</v>
      </c>
      <c r="G311" s="82" t="s">
        <v>284</v>
      </c>
      <c r="H311" s="84">
        <v>0</v>
      </c>
      <c r="I311" s="84">
        <v>0</v>
      </c>
      <c r="J311" s="84">
        <v>0</v>
      </c>
      <c r="K311" s="84">
        <v>0</v>
      </c>
    </row>
    <row r="312" spans="1:11">
      <c r="A312" s="82" t="s">
        <v>285</v>
      </c>
      <c r="B312" s="117">
        <v>14775</v>
      </c>
      <c r="C312" s="117">
        <v>9485</v>
      </c>
      <c r="D312" s="117">
        <v>8334</v>
      </c>
      <c r="E312" s="117">
        <v>8265</v>
      </c>
      <c r="G312" s="82" t="s">
        <v>285</v>
      </c>
      <c r="H312" s="84">
        <v>0</v>
      </c>
      <c r="I312" s="84">
        <v>0</v>
      </c>
      <c r="J312" s="84">
        <v>0</v>
      </c>
      <c r="K312" s="84">
        <v>0</v>
      </c>
    </row>
    <row r="313" spans="1:11">
      <c r="A313" s="82" t="s">
        <v>286</v>
      </c>
      <c r="B313" s="117">
        <v>15338</v>
      </c>
      <c r="C313" s="117">
        <v>9744</v>
      </c>
      <c r="D313" s="117">
        <v>8346</v>
      </c>
      <c r="E313" s="117">
        <v>8394</v>
      </c>
      <c r="G313" s="82" t="s">
        <v>286</v>
      </c>
      <c r="H313" s="84">
        <v>0</v>
      </c>
      <c r="I313" s="84">
        <v>0</v>
      </c>
      <c r="J313" s="84">
        <v>0</v>
      </c>
      <c r="K313" s="84">
        <v>0</v>
      </c>
    </row>
    <row r="314" spans="1:11">
      <c r="A314" s="82" t="s">
        <v>287</v>
      </c>
      <c r="B314" s="117">
        <v>15693</v>
      </c>
      <c r="C314" s="117">
        <v>9970</v>
      </c>
      <c r="D314" s="117">
        <v>8315</v>
      </c>
      <c r="E314" s="117">
        <v>9502</v>
      </c>
      <c r="G314" s="82" t="s">
        <v>287</v>
      </c>
      <c r="H314" s="84">
        <v>0</v>
      </c>
      <c r="I314" s="84">
        <v>0</v>
      </c>
      <c r="J314" s="84">
        <v>0</v>
      </c>
      <c r="K314" s="84">
        <v>0</v>
      </c>
    </row>
    <row r="315" spans="1:11">
      <c r="A315" s="82" t="s">
        <v>288</v>
      </c>
      <c r="B315" s="117">
        <v>15832</v>
      </c>
      <c r="C315" s="117">
        <v>10125</v>
      </c>
      <c r="D315" s="117">
        <v>8354</v>
      </c>
      <c r="E315" s="117">
        <v>8514</v>
      </c>
      <c r="G315" s="82" t="s">
        <v>288</v>
      </c>
      <c r="H315" s="84">
        <v>0</v>
      </c>
      <c r="I315" s="84">
        <v>0</v>
      </c>
      <c r="J315" s="84">
        <v>0</v>
      </c>
      <c r="K315" s="84">
        <v>0</v>
      </c>
    </row>
    <row r="316" spans="1:11">
      <c r="A316" s="82" t="s">
        <v>289</v>
      </c>
      <c r="B316" s="117">
        <v>15666</v>
      </c>
      <c r="C316" s="117">
        <v>10065</v>
      </c>
      <c r="D316" s="117">
        <v>8321</v>
      </c>
      <c r="E316" s="117">
        <v>8652</v>
      </c>
      <c r="G316" s="82" t="s">
        <v>289</v>
      </c>
      <c r="H316" s="84">
        <v>0</v>
      </c>
      <c r="I316" s="84">
        <v>0</v>
      </c>
      <c r="J316" s="84">
        <v>0</v>
      </c>
      <c r="K316" s="84">
        <v>0</v>
      </c>
    </row>
    <row r="317" spans="1:11">
      <c r="A317" s="82" t="s">
        <v>290</v>
      </c>
      <c r="B317" s="117">
        <v>15311.999999999998</v>
      </c>
      <c r="C317" s="117">
        <v>9854</v>
      </c>
      <c r="D317" s="117">
        <v>8460</v>
      </c>
      <c r="E317" s="117">
        <v>8587</v>
      </c>
      <c r="G317" s="82" t="s">
        <v>290</v>
      </c>
      <c r="H317" s="84">
        <v>0</v>
      </c>
      <c r="I317" s="84">
        <v>0</v>
      </c>
      <c r="J317" s="84">
        <v>0</v>
      </c>
      <c r="K317" s="84">
        <v>0</v>
      </c>
    </row>
    <row r="318" spans="1:11">
      <c r="A318" s="82" t="s">
        <v>291</v>
      </c>
      <c r="B318" s="117">
        <v>14624</v>
      </c>
      <c r="C318" s="117">
        <v>10183</v>
      </c>
      <c r="D318" s="117">
        <v>8655</v>
      </c>
      <c r="E318" s="117">
        <v>8525</v>
      </c>
      <c r="G318" s="82" t="s">
        <v>291</v>
      </c>
      <c r="H318" s="84">
        <v>0</v>
      </c>
      <c r="I318" s="84">
        <v>0</v>
      </c>
      <c r="J318" s="84">
        <v>0</v>
      </c>
      <c r="K318" s="84">
        <v>0</v>
      </c>
    </row>
    <row r="319" spans="1:11">
      <c r="A319" s="82" t="s">
        <v>292</v>
      </c>
      <c r="B319" s="117">
        <v>14236</v>
      </c>
      <c r="C319" s="117">
        <v>10000</v>
      </c>
      <c r="D319" s="117">
        <v>8496</v>
      </c>
      <c r="E319" s="117">
        <v>8996</v>
      </c>
      <c r="G319" s="82" t="s">
        <v>292</v>
      </c>
      <c r="H319" s="84">
        <v>0</v>
      </c>
      <c r="I319" s="84">
        <v>0</v>
      </c>
      <c r="J319" s="84">
        <v>0</v>
      </c>
      <c r="K319" s="84">
        <v>0</v>
      </c>
    </row>
    <row r="320" spans="1:11">
      <c r="A320" s="82" t="s">
        <v>293</v>
      </c>
      <c r="B320" s="117">
        <v>13828</v>
      </c>
      <c r="C320" s="117">
        <v>9398</v>
      </c>
      <c r="D320" s="117">
        <v>8300</v>
      </c>
      <c r="E320" s="117">
        <v>8938</v>
      </c>
      <c r="G320" s="82" t="s">
        <v>293</v>
      </c>
      <c r="H320" s="84">
        <v>0</v>
      </c>
      <c r="I320" s="84">
        <v>0</v>
      </c>
      <c r="J320" s="84">
        <v>0</v>
      </c>
      <c r="K320" s="84">
        <v>0</v>
      </c>
    </row>
    <row r="321" spans="1:11">
      <c r="A321" s="82" t="s">
        <v>294</v>
      </c>
      <c r="B321" s="117">
        <v>12722</v>
      </c>
      <c r="C321" s="117">
        <v>8508</v>
      </c>
      <c r="D321" s="117">
        <v>7979.0000000000009</v>
      </c>
      <c r="E321" s="117">
        <v>8523</v>
      </c>
      <c r="G321" s="82" t="s">
        <v>294</v>
      </c>
      <c r="H321" s="84">
        <v>0</v>
      </c>
      <c r="I321" s="84">
        <v>0</v>
      </c>
      <c r="J321" s="84">
        <v>0</v>
      </c>
      <c r="K321" s="84">
        <v>0</v>
      </c>
    </row>
    <row r="322" spans="1:11">
      <c r="A322" s="82" t="s">
        <v>295</v>
      </c>
      <c r="B322" s="117">
        <v>11470</v>
      </c>
      <c r="C322" s="117">
        <v>7514</v>
      </c>
      <c r="D322" s="117">
        <v>7564</v>
      </c>
      <c r="E322" s="117">
        <v>7776</v>
      </c>
      <c r="G322" s="82" t="s">
        <v>295</v>
      </c>
      <c r="H322" s="84">
        <v>0</v>
      </c>
      <c r="I322" s="84">
        <v>0</v>
      </c>
      <c r="J322" s="84">
        <v>0</v>
      </c>
      <c r="K322" s="84">
        <v>0</v>
      </c>
    </row>
    <row r="323" spans="1:11">
      <c r="A323" s="82" t="s">
        <v>296</v>
      </c>
      <c r="B323" s="117">
        <v>10431</v>
      </c>
      <c r="C323" s="117">
        <v>6872</v>
      </c>
      <c r="D323" s="117">
        <v>7027</v>
      </c>
      <c r="E323" s="117">
        <v>6969</v>
      </c>
      <c r="G323" s="82" t="s">
        <v>296</v>
      </c>
      <c r="H323" s="84">
        <v>0</v>
      </c>
      <c r="I323" s="84">
        <v>0</v>
      </c>
      <c r="J323" s="84">
        <v>0</v>
      </c>
      <c r="K323" s="84">
        <v>0</v>
      </c>
    </row>
  </sheetData>
  <mergeCells count="6">
    <mergeCell ref="A2:E2"/>
    <mergeCell ref="A174:E174"/>
    <mergeCell ref="G174:K174"/>
    <mergeCell ref="M174:Q174"/>
    <mergeCell ref="A250:E250"/>
    <mergeCell ref="G250:K250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71"/>
  <sheetViews>
    <sheetView topLeftCell="A250" workbookViewId="0">
      <selection activeCell="N385" sqref="N385"/>
    </sheetView>
  </sheetViews>
  <sheetFormatPr defaultColWidth="9.109375" defaultRowHeight="14.4"/>
  <cols>
    <col min="1" max="16384" width="9.109375" style="84"/>
  </cols>
  <sheetData>
    <row r="1" spans="1:5" hidden="1">
      <c r="A1" s="84" t="s">
        <v>272</v>
      </c>
    </row>
    <row r="2" spans="1:5" hidden="1">
      <c r="A2" s="143" t="s">
        <v>69</v>
      </c>
      <c r="B2" s="143"/>
      <c r="C2" s="143"/>
      <c r="D2" s="143"/>
      <c r="E2" s="143"/>
    </row>
    <row r="3" spans="1:5" hidden="1">
      <c r="B3" s="84" t="s">
        <v>86</v>
      </c>
      <c r="C3" s="84" t="s">
        <v>87</v>
      </c>
      <c r="D3" s="84" t="s">
        <v>88</v>
      </c>
      <c r="E3" s="84" t="s">
        <v>85</v>
      </c>
    </row>
    <row r="4" spans="1:5" hidden="1">
      <c r="A4" s="115" t="s">
        <v>273</v>
      </c>
      <c r="B4" s="84">
        <v>28762.455666438731</v>
      </c>
      <c r="C4" s="84">
        <v>39269.384432833598</v>
      </c>
      <c r="D4" s="84">
        <v>28630.323372032857</v>
      </c>
      <c r="E4" s="84">
        <v>32660.457696104251</v>
      </c>
    </row>
    <row r="5" spans="1:5" hidden="1">
      <c r="A5" s="82" t="s">
        <v>274</v>
      </c>
      <c r="B5" s="84">
        <v>27953.808089460963</v>
      </c>
      <c r="C5" s="84">
        <v>37605.768852628797</v>
      </c>
      <c r="D5" s="84">
        <v>27920.88327712542</v>
      </c>
      <c r="E5" s="84">
        <v>32042.747952104251</v>
      </c>
    </row>
    <row r="6" spans="1:5" hidden="1">
      <c r="A6" s="82" t="s">
        <v>275</v>
      </c>
      <c r="B6" s="84">
        <v>27163.514679241409</v>
      </c>
      <c r="C6" s="84">
        <v>36357.617295441793</v>
      </c>
      <c r="D6" s="84">
        <v>27607.77380102166</v>
      </c>
      <c r="E6" s="84">
        <v>31756.166986104254</v>
      </c>
    </row>
    <row r="7" spans="1:5" hidden="1">
      <c r="A7" s="82" t="s">
        <v>276</v>
      </c>
      <c r="B7" s="84">
        <v>26319.845843731349</v>
      </c>
      <c r="C7" s="84">
        <v>35806.158814367096</v>
      </c>
      <c r="D7" s="84">
        <v>27938.979574350262</v>
      </c>
      <c r="E7" s="84">
        <v>31763.328229104249</v>
      </c>
    </row>
    <row r="8" spans="1:5" hidden="1">
      <c r="A8" s="82" t="s">
        <v>277</v>
      </c>
      <c r="B8" s="84">
        <v>27327.1733548415</v>
      </c>
      <c r="C8" s="84">
        <v>36133.728418244289</v>
      </c>
      <c r="D8" s="84">
        <v>29552.325465231581</v>
      </c>
      <c r="E8" s="84">
        <v>32393.891866104252</v>
      </c>
    </row>
    <row r="9" spans="1:5" hidden="1">
      <c r="A9" s="82" t="s">
        <v>278</v>
      </c>
      <c r="B9" s="84">
        <v>29810.630262799859</v>
      </c>
      <c r="C9" s="84">
        <v>36686.237038395302</v>
      </c>
      <c r="D9" s="84">
        <v>32596.190720436021</v>
      </c>
      <c r="E9" s="84">
        <v>34738.08401410425</v>
      </c>
    </row>
    <row r="10" spans="1:5" hidden="1">
      <c r="A10" s="82" t="s">
        <v>279</v>
      </c>
      <c r="B10" s="84">
        <v>31738.446827408428</v>
      </c>
      <c r="C10" s="84">
        <v>37341.55690635799</v>
      </c>
      <c r="D10" s="84">
        <v>34097.152492956578</v>
      </c>
      <c r="E10" s="84">
        <v>38429.881020104251</v>
      </c>
    </row>
    <row r="11" spans="1:5" hidden="1">
      <c r="A11" s="82" t="s">
        <v>280</v>
      </c>
      <c r="B11" s="84">
        <v>32424.226796554271</v>
      </c>
      <c r="C11" s="84">
        <v>39720.1709036131</v>
      </c>
      <c r="D11" s="84">
        <v>34138.465201826417</v>
      </c>
      <c r="E11" s="84">
        <v>39649.68240110427</v>
      </c>
    </row>
    <row r="12" spans="1:5" hidden="1">
      <c r="A12" s="82" t="s">
        <v>281</v>
      </c>
      <c r="B12" s="84">
        <v>33459.208104238322</v>
      </c>
      <c r="C12" s="84">
        <v>43040.057821236478</v>
      </c>
      <c r="D12" s="84">
        <v>35234.772028370295</v>
      </c>
      <c r="E12" s="84">
        <v>38700.573517104262</v>
      </c>
    </row>
    <row r="13" spans="1:5" hidden="1">
      <c r="A13" s="82" t="s">
        <v>282</v>
      </c>
      <c r="B13" s="84">
        <v>34470.83182135161</v>
      </c>
      <c r="C13" s="84">
        <v>46534.137071710385</v>
      </c>
      <c r="D13" s="84">
        <v>36579.852044923056</v>
      </c>
      <c r="E13" s="84">
        <v>38524.231398104261</v>
      </c>
    </row>
    <row r="14" spans="1:5" hidden="1">
      <c r="A14" s="82" t="s">
        <v>283</v>
      </c>
      <c r="B14" s="84">
        <v>35327.442822380268</v>
      </c>
      <c r="C14" s="84">
        <v>49649.869289430484</v>
      </c>
      <c r="D14" s="84">
        <v>37777.3432580433</v>
      </c>
      <c r="E14" s="84">
        <v>38187.898248104262</v>
      </c>
    </row>
    <row r="15" spans="1:5" hidden="1">
      <c r="A15" s="82" t="s">
        <v>284</v>
      </c>
      <c r="B15" s="84">
        <v>36141.936302664762</v>
      </c>
      <c r="C15" s="84">
        <v>52471.053190323684</v>
      </c>
      <c r="D15" s="84">
        <v>38619.790794600456</v>
      </c>
      <c r="E15" s="84">
        <v>37665.582150104259</v>
      </c>
    </row>
    <row r="16" spans="1:5" hidden="1">
      <c r="A16" s="82" t="s">
        <v>285</v>
      </c>
      <c r="B16" s="84">
        <v>36980.688326131829</v>
      </c>
      <c r="C16" s="84">
        <v>54935.79061622428</v>
      </c>
      <c r="D16" s="84">
        <v>39701.467671659651</v>
      </c>
      <c r="E16" s="84">
        <v>37079.667117104262</v>
      </c>
    </row>
    <row r="17" spans="1:5" hidden="1">
      <c r="A17" s="82" t="s">
        <v>286</v>
      </c>
      <c r="B17" s="84">
        <v>37843.268843765647</v>
      </c>
      <c r="C17" s="84">
        <v>56775.177656699976</v>
      </c>
      <c r="D17" s="84">
        <v>40737.17237199653</v>
      </c>
      <c r="E17" s="84">
        <v>36578.004187104256</v>
      </c>
    </row>
    <row r="18" spans="1:5" hidden="1">
      <c r="A18" s="82" t="s">
        <v>287</v>
      </c>
      <c r="B18" s="84">
        <v>38630.440060138797</v>
      </c>
      <c r="C18" s="84">
        <v>57994.693824255985</v>
      </c>
      <c r="D18" s="84">
        <v>41669.191419011826</v>
      </c>
      <c r="E18" s="84">
        <v>36078.663854104263</v>
      </c>
    </row>
    <row r="19" spans="1:5" hidden="1">
      <c r="A19" s="82" t="s">
        <v>288</v>
      </c>
      <c r="B19" s="84">
        <v>39149.241881372538</v>
      </c>
      <c r="C19" s="84">
        <v>58529.416950044681</v>
      </c>
      <c r="D19" s="84">
        <v>42375.460162760202</v>
      </c>
      <c r="E19" s="84">
        <v>35671.431179104256</v>
      </c>
    </row>
    <row r="20" spans="1:5" hidden="1">
      <c r="A20" s="82" t="s">
        <v>289</v>
      </c>
      <c r="B20" s="84">
        <v>39034.234993147176</v>
      </c>
      <c r="C20" s="84">
        <v>58077.486084243268</v>
      </c>
      <c r="D20" s="84">
        <v>42071.46804647705</v>
      </c>
      <c r="E20" s="84">
        <v>35732.402718104262</v>
      </c>
    </row>
    <row r="21" spans="1:5" hidden="1">
      <c r="A21" s="82" t="s">
        <v>290</v>
      </c>
      <c r="B21" s="84">
        <v>38443.533429429473</v>
      </c>
      <c r="C21" s="84">
        <v>56610.971088317179</v>
      </c>
      <c r="D21" s="84">
        <v>41170.991353891106</v>
      </c>
      <c r="E21" s="84">
        <v>36555.555459104267</v>
      </c>
    </row>
    <row r="22" spans="1:5" hidden="1">
      <c r="A22" s="82" t="s">
        <v>291</v>
      </c>
      <c r="B22" s="84">
        <v>37551.703478153097</v>
      </c>
      <c r="C22" s="84">
        <v>54496.313071070283</v>
      </c>
      <c r="D22" s="84">
        <v>41838.057992529037</v>
      </c>
      <c r="E22" s="84">
        <v>38752.394367104265</v>
      </c>
    </row>
    <row r="23" spans="1:5" hidden="1">
      <c r="A23" s="82" t="s">
        <v>292</v>
      </c>
      <c r="B23" s="84">
        <v>38504.77180433902</v>
      </c>
      <c r="C23" s="84">
        <v>52587.757556876677</v>
      </c>
      <c r="D23" s="84">
        <v>40973.652843414726</v>
      </c>
      <c r="E23" s="84">
        <v>38861.479576104262</v>
      </c>
    </row>
    <row r="24" spans="1:5" hidden="1">
      <c r="A24" s="82" t="s">
        <v>293</v>
      </c>
      <c r="B24" s="84">
        <v>37677.040473976944</v>
      </c>
      <c r="C24" s="84">
        <v>51179.172888654481</v>
      </c>
      <c r="D24" s="84">
        <v>39019.631998730096</v>
      </c>
      <c r="E24" s="84">
        <v>38394.81672110426</v>
      </c>
    </row>
    <row r="25" spans="1:5" hidden="1">
      <c r="A25" s="82" t="s">
        <v>294</v>
      </c>
      <c r="B25" s="84">
        <v>35325.883194957358</v>
      </c>
      <c r="C25" s="84">
        <v>48092.915148042885</v>
      </c>
      <c r="D25" s="84">
        <v>36136.392697961506</v>
      </c>
      <c r="E25" s="84">
        <v>37203.554023104269</v>
      </c>
    </row>
    <row r="26" spans="1:5" hidden="1">
      <c r="A26" s="82" t="s">
        <v>295</v>
      </c>
      <c r="B26" s="84">
        <v>32651.112380548639</v>
      </c>
      <c r="C26" s="84">
        <v>44733.74857814228</v>
      </c>
      <c r="D26" s="84">
        <v>33026.767835321916</v>
      </c>
      <c r="E26" s="84">
        <v>35194.048714104254</v>
      </c>
    </row>
    <row r="27" spans="1:5" hidden="1">
      <c r="A27" s="82" t="s">
        <v>296</v>
      </c>
      <c r="B27" s="84">
        <v>30081.05264532326</v>
      </c>
      <c r="C27" s="84">
        <v>41611.58477239449</v>
      </c>
      <c r="D27" s="84">
        <v>30822.471840728205</v>
      </c>
      <c r="E27" s="84">
        <v>33072.826358104256</v>
      </c>
    </row>
    <row r="28" spans="1:5" hidden="1">
      <c r="A28" s="115" t="s">
        <v>297</v>
      </c>
      <c r="B28" s="84">
        <v>28762.455666438731</v>
      </c>
      <c r="C28" s="84">
        <v>39269.384432833598</v>
      </c>
      <c r="D28" s="84">
        <v>28630.323372032857</v>
      </c>
      <c r="E28" s="84">
        <v>32660.457696104251</v>
      </c>
    </row>
    <row r="29" spans="1:5" hidden="1">
      <c r="A29" s="82" t="s">
        <v>298</v>
      </c>
      <c r="B29" s="84">
        <v>27953.808089460963</v>
      </c>
      <c r="C29" s="84">
        <v>37605.768852628797</v>
      </c>
      <c r="D29" s="84">
        <v>27920.88327712542</v>
      </c>
      <c r="E29" s="84">
        <v>32042.747952104251</v>
      </c>
    </row>
    <row r="30" spans="1:5" hidden="1">
      <c r="A30" s="82" t="s">
        <v>299</v>
      </c>
      <c r="B30" s="84">
        <v>27163.514679241409</v>
      </c>
      <c r="C30" s="84">
        <v>36357.617295441793</v>
      </c>
      <c r="D30" s="84">
        <v>27607.77380102166</v>
      </c>
      <c r="E30" s="84">
        <v>31756.166986104254</v>
      </c>
    </row>
    <row r="31" spans="1:5" hidden="1">
      <c r="A31" s="82" t="s">
        <v>300</v>
      </c>
      <c r="B31" s="84">
        <v>26319.845843731349</v>
      </c>
      <c r="C31" s="84">
        <v>35806.158814367096</v>
      </c>
      <c r="D31" s="84">
        <v>27938.979574350262</v>
      </c>
      <c r="E31" s="84">
        <v>31763.328229104249</v>
      </c>
    </row>
    <row r="32" spans="1:5" hidden="1">
      <c r="A32" s="82" t="s">
        <v>301</v>
      </c>
      <c r="B32" s="84">
        <v>27327.1733548415</v>
      </c>
      <c r="C32" s="84">
        <v>36133.728418244289</v>
      </c>
      <c r="D32" s="84">
        <v>29552.325465231581</v>
      </c>
      <c r="E32" s="84">
        <v>32393.891866104252</v>
      </c>
    </row>
    <row r="33" spans="1:5" hidden="1">
      <c r="A33" s="82" t="s">
        <v>302</v>
      </c>
      <c r="B33" s="84">
        <v>29810.630262799859</v>
      </c>
      <c r="C33" s="84">
        <v>36686.237038395302</v>
      </c>
      <c r="D33" s="84">
        <v>32596.190720436021</v>
      </c>
      <c r="E33" s="84">
        <v>34738.08401410425</v>
      </c>
    </row>
    <row r="34" spans="1:5" hidden="1">
      <c r="A34" s="82" t="s">
        <v>303</v>
      </c>
      <c r="B34" s="84">
        <v>31738.446827408428</v>
      </c>
      <c r="C34" s="84">
        <v>37341.55690635799</v>
      </c>
      <c r="D34" s="84">
        <v>34097.152492956578</v>
      </c>
      <c r="E34" s="84">
        <v>38429.881020104251</v>
      </c>
    </row>
    <row r="35" spans="1:5" hidden="1">
      <c r="A35" s="82" t="s">
        <v>304</v>
      </c>
      <c r="B35" s="84">
        <v>32424.226796554271</v>
      </c>
      <c r="C35" s="84">
        <v>39720.1709036131</v>
      </c>
      <c r="D35" s="84">
        <v>34138.465201826417</v>
      </c>
      <c r="E35" s="84">
        <v>39649.68240110427</v>
      </c>
    </row>
    <row r="36" spans="1:5" hidden="1">
      <c r="A36" s="82" t="s">
        <v>305</v>
      </c>
      <c r="B36" s="84">
        <v>33459.208104238322</v>
      </c>
      <c r="C36" s="84">
        <v>43040.057821236478</v>
      </c>
      <c r="D36" s="84">
        <v>35234.772028370295</v>
      </c>
      <c r="E36" s="84">
        <v>38700.573517104262</v>
      </c>
    </row>
    <row r="37" spans="1:5" hidden="1">
      <c r="A37" s="82" t="s">
        <v>306</v>
      </c>
      <c r="B37" s="84">
        <v>34470.83182135161</v>
      </c>
      <c r="C37" s="84">
        <v>46534.137071710385</v>
      </c>
      <c r="D37" s="84">
        <v>36579.852044923056</v>
      </c>
      <c r="E37" s="84">
        <v>38524.231398104261</v>
      </c>
    </row>
    <row r="38" spans="1:5" hidden="1">
      <c r="A38" s="82" t="s">
        <v>307</v>
      </c>
      <c r="B38" s="84">
        <v>35327.442822380268</v>
      </c>
      <c r="C38" s="84">
        <v>49649.869289430484</v>
      </c>
      <c r="D38" s="84">
        <v>37777.3432580433</v>
      </c>
      <c r="E38" s="84">
        <v>38187.898248104262</v>
      </c>
    </row>
    <row r="39" spans="1:5" hidden="1">
      <c r="A39" s="82" t="s">
        <v>308</v>
      </c>
      <c r="B39" s="84">
        <v>36141.936302664762</v>
      </c>
      <c r="C39" s="84">
        <v>52471.053190323684</v>
      </c>
      <c r="D39" s="84">
        <v>38619.790794600456</v>
      </c>
      <c r="E39" s="84">
        <v>37665.582150104259</v>
      </c>
    </row>
    <row r="40" spans="1:5" hidden="1">
      <c r="A40" s="82" t="s">
        <v>309</v>
      </c>
      <c r="B40" s="84">
        <v>36980.688326131829</v>
      </c>
      <c r="C40" s="84">
        <v>54935.79061622428</v>
      </c>
      <c r="D40" s="84">
        <v>39701.467671659651</v>
      </c>
      <c r="E40" s="84">
        <v>37079.667117104262</v>
      </c>
    </row>
    <row r="41" spans="1:5" hidden="1">
      <c r="A41" s="82" t="s">
        <v>310</v>
      </c>
      <c r="B41" s="84">
        <v>37843.268843765647</v>
      </c>
      <c r="C41" s="84">
        <v>56775.177656699976</v>
      </c>
      <c r="D41" s="84">
        <v>40737.17237199653</v>
      </c>
      <c r="E41" s="84">
        <v>36578.004187104256</v>
      </c>
    </row>
    <row r="42" spans="1:5" hidden="1">
      <c r="A42" s="82" t="s">
        <v>311</v>
      </c>
      <c r="B42" s="84">
        <v>38630.440060138797</v>
      </c>
      <c r="C42" s="84">
        <v>57994.693824255985</v>
      </c>
      <c r="D42" s="84">
        <v>41669.191419011826</v>
      </c>
      <c r="E42" s="84">
        <v>36078.663854104263</v>
      </c>
    </row>
    <row r="43" spans="1:5" hidden="1">
      <c r="A43" s="82" t="s">
        <v>312</v>
      </c>
      <c r="B43" s="84">
        <v>39149.241881372538</v>
      </c>
      <c r="C43" s="84">
        <v>58529.416950044681</v>
      </c>
      <c r="D43" s="84">
        <v>42375.460162760202</v>
      </c>
      <c r="E43" s="84">
        <v>35671.431179104256</v>
      </c>
    </row>
    <row r="44" spans="1:5" hidden="1">
      <c r="A44" s="82" t="s">
        <v>313</v>
      </c>
      <c r="B44" s="84">
        <v>39034.234993147176</v>
      </c>
      <c r="C44" s="84">
        <v>58077.486084243268</v>
      </c>
      <c r="D44" s="84">
        <v>42071.46804647705</v>
      </c>
      <c r="E44" s="84">
        <v>35732.402718104262</v>
      </c>
    </row>
    <row r="45" spans="1:5" hidden="1">
      <c r="A45" s="82" t="s">
        <v>314</v>
      </c>
      <c r="B45" s="84">
        <v>38443.533429429473</v>
      </c>
      <c r="C45" s="84">
        <v>56610.971088317179</v>
      </c>
      <c r="D45" s="84">
        <v>41170.991353891106</v>
      </c>
      <c r="E45" s="84">
        <v>36555.555459104267</v>
      </c>
    </row>
    <row r="46" spans="1:5" hidden="1">
      <c r="A46" s="82" t="s">
        <v>315</v>
      </c>
      <c r="B46" s="84">
        <v>37551.703478153097</v>
      </c>
      <c r="C46" s="84">
        <v>54496.313071070283</v>
      </c>
      <c r="D46" s="84">
        <v>41838.057992529037</v>
      </c>
      <c r="E46" s="84">
        <v>38752.394367104265</v>
      </c>
    </row>
    <row r="47" spans="1:5" hidden="1">
      <c r="A47" s="82" t="s">
        <v>316</v>
      </c>
      <c r="B47" s="84">
        <v>38504.77180433902</v>
      </c>
      <c r="C47" s="84">
        <v>52587.757556876677</v>
      </c>
      <c r="D47" s="84">
        <v>40973.652843414726</v>
      </c>
      <c r="E47" s="84">
        <v>38861.479576104262</v>
      </c>
    </row>
    <row r="48" spans="1:5" hidden="1">
      <c r="A48" s="82" t="s">
        <v>317</v>
      </c>
      <c r="B48" s="84">
        <v>37677.040473976944</v>
      </c>
      <c r="C48" s="84">
        <v>51179.172888654481</v>
      </c>
      <c r="D48" s="84">
        <v>39019.631998730096</v>
      </c>
      <c r="E48" s="84">
        <v>38394.81672110426</v>
      </c>
    </row>
    <row r="49" spans="1:5" hidden="1">
      <c r="A49" s="82" t="s">
        <v>318</v>
      </c>
      <c r="B49" s="84">
        <v>35325.883194957358</v>
      </c>
      <c r="C49" s="84">
        <v>48092.915148042885</v>
      </c>
      <c r="D49" s="84">
        <v>36136.392697961506</v>
      </c>
      <c r="E49" s="84">
        <v>37203.554023104269</v>
      </c>
    </row>
    <row r="50" spans="1:5" hidden="1">
      <c r="A50" s="82" t="s">
        <v>319</v>
      </c>
      <c r="B50" s="84">
        <v>32651.112380548639</v>
      </c>
      <c r="C50" s="84">
        <v>44733.74857814228</v>
      </c>
      <c r="D50" s="84">
        <v>33026.767835321916</v>
      </c>
      <c r="E50" s="84">
        <v>35194.048714104254</v>
      </c>
    </row>
    <row r="51" spans="1:5" hidden="1">
      <c r="A51" s="82" t="s">
        <v>320</v>
      </c>
      <c r="B51" s="84">
        <v>30081.05264532326</v>
      </c>
      <c r="C51" s="84">
        <v>41611.58477239449</v>
      </c>
      <c r="D51" s="84">
        <v>30822.471840728205</v>
      </c>
      <c r="E51" s="84">
        <v>33072.826358104256</v>
      </c>
    </row>
    <row r="52" spans="1:5" hidden="1">
      <c r="A52" s="115" t="s">
        <v>321</v>
      </c>
      <c r="B52" s="84">
        <v>28762.455666438731</v>
      </c>
      <c r="C52" s="84">
        <v>39269.384432833598</v>
      </c>
      <c r="D52" s="84">
        <v>28630.323372032857</v>
      </c>
      <c r="E52" s="84">
        <v>32660.457696104251</v>
      </c>
    </row>
    <row r="53" spans="1:5" hidden="1">
      <c r="A53" s="82" t="s">
        <v>322</v>
      </c>
      <c r="B53" s="84">
        <v>27953.808089460963</v>
      </c>
      <c r="C53" s="84">
        <v>37605.768852628797</v>
      </c>
      <c r="D53" s="84">
        <v>27920.88327712542</v>
      </c>
      <c r="E53" s="84">
        <v>32042.747952104251</v>
      </c>
    </row>
    <row r="54" spans="1:5" hidden="1">
      <c r="A54" s="82" t="s">
        <v>323</v>
      </c>
      <c r="B54" s="84">
        <v>27163.514679241409</v>
      </c>
      <c r="C54" s="84">
        <v>36357.617295441793</v>
      </c>
      <c r="D54" s="84">
        <v>27607.77380102166</v>
      </c>
      <c r="E54" s="84">
        <v>31756.166986104254</v>
      </c>
    </row>
    <row r="55" spans="1:5" hidden="1">
      <c r="A55" s="82" t="s">
        <v>324</v>
      </c>
      <c r="B55" s="84">
        <v>26319.845843731349</v>
      </c>
      <c r="C55" s="84">
        <v>35806.158814367096</v>
      </c>
      <c r="D55" s="84">
        <v>27938.979574350262</v>
      </c>
      <c r="E55" s="84">
        <v>31763.328229104249</v>
      </c>
    </row>
    <row r="56" spans="1:5" hidden="1">
      <c r="A56" s="82" t="s">
        <v>325</v>
      </c>
      <c r="B56" s="84">
        <v>27327.1733548415</v>
      </c>
      <c r="C56" s="84">
        <v>36133.728418244289</v>
      </c>
      <c r="D56" s="84">
        <v>29552.325465231581</v>
      </c>
      <c r="E56" s="84">
        <v>32393.891866104252</v>
      </c>
    </row>
    <row r="57" spans="1:5" hidden="1">
      <c r="A57" s="82" t="s">
        <v>326</v>
      </c>
      <c r="B57" s="84">
        <v>29810.630262799859</v>
      </c>
      <c r="C57" s="84">
        <v>36686.237038395302</v>
      </c>
      <c r="D57" s="84">
        <v>32596.190720436021</v>
      </c>
      <c r="E57" s="84">
        <v>34738.08401410425</v>
      </c>
    </row>
    <row r="58" spans="1:5" hidden="1">
      <c r="A58" s="82" t="s">
        <v>327</v>
      </c>
      <c r="B58" s="84">
        <v>31738.446827408428</v>
      </c>
      <c r="C58" s="84">
        <v>37341.55690635799</v>
      </c>
      <c r="D58" s="84">
        <v>34097.152492956578</v>
      </c>
      <c r="E58" s="84">
        <v>38429.881020104251</v>
      </c>
    </row>
    <row r="59" spans="1:5" hidden="1">
      <c r="A59" s="82" t="s">
        <v>328</v>
      </c>
      <c r="B59" s="84">
        <v>32424.226796554271</v>
      </c>
      <c r="C59" s="84">
        <v>39720.1709036131</v>
      </c>
      <c r="D59" s="84">
        <v>34138.465201826417</v>
      </c>
      <c r="E59" s="84">
        <v>39649.68240110427</v>
      </c>
    </row>
    <row r="60" spans="1:5" hidden="1">
      <c r="A60" s="82" t="s">
        <v>329</v>
      </c>
      <c r="B60" s="84">
        <v>33459.208104238322</v>
      </c>
      <c r="C60" s="84">
        <v>43040.057821236478</v>
      </c>
      <c r="D60" s="84">
        <v>35234.772028370295</v>
      </c>
      <c r="E60" s="84">
        <v>38700.573517104262</v>
      </c>
    </row>
    <row r="61" spans="1:5" hidden="1">
      <c r="A61" s="82" t="s">
        <v>330</v>
      </c>
      <c r="B61" s="84">
        <v>34470.83182135161</v>
      </c>
      <c r="C61" s="84">
        <v>46534.137071710385</v>
      </c>
      <c r="D61" s="84">
        <v>36579.852044923056</v>
      </c>
      <c r="E61" s="84">
        <v>38524.231398104261</v>
      </c>
    </row>
    <row r="62" spans="1:5" hidden="1">
      <c r="A62" s="82" t="s">
        <v>331</v>
      </c>
      <c r="B62" s="84">
        <v>35327.442822380268</v>
      </c>
      <c r="C62" s="84">
        <v>49649.869289430484</v>
      </c>
      <c r="D62" s="84">
        <v>37777.3432580433</v>
      </c>
      <c r="E62" s="84">
        <v>38187.898248104262</v>
      </c>
    </row>
    <row r="63" spans="1:5" hidden="1">
      <c r="A63" s="82" t="s">
        <v>332</v>
      </c>
      <c r="B63" s="84">
        <v>36141.936302664762</v>
      </c>
      <c r="C63" s="84">
        <v>52471.053190323684</v>
      </c>
      <c r="D63" s="84">
        <v>38619.790794600456</v>
      </c>
      <c r="E63" s="84">
        <v>37665.582150104259</v>
      </c>
    </row>
    <row r="64" spans="1:5" hidden="1">
      <c r="A64" s="82" t="s">
        <v>333</v>
      </c>
      <c r="B64" s="84">
        <v>36980.688326131829</v>
      </c>
      <c r="C64" s="84">
        <v>54935.79061622428</v>
      </c>
      <c r="D64" s="84">
        <v>39701.467671659651</v>
      </c>
      <c r="E64" s="84">
        <v>37079.667117104262</v>
      </c>
    </row>
    <row r="65" spans="1:5" hidden="1">
      <c r="A65" s="82" t="s">
        <v>334</v>
      </c>
      <c r="B65" s="84">
        <v>37843.268843765647</v>
      </c>
      <c r="C65" s="84">
        <v>56775.177656699976</v>
      </c>
      <c r="D65" s="84">
        <v>40737.17237199653</v>
      </c>
      <c r="E65" s="84">
        <v>36578.004187104256</v>
      </c>
    </row>
    <row r="66" spans="1:5" hidden="1">
      <c r="A66" s="82" t="s">
        <v>335</v>
      </c>
      <c r="B66" s="84">
        <v>38630.440060138797</v>
      </c>
      <c r="C66" s="84">
        <v>57994.693824255985</v>
      </c>
      <c r="D66" s="84">
        <v>41669.191419011826</v>
      </c>
      <c r="E66" s="84">
        <v>36078.663854104263</v>
      </c>
    </row>
    <row r="67" spans="1:5" hidden="1">
      <c r="A67" s="82" t="s">
        <v>336</v>
      </c>
      <c r="B67" s="84">
        <v>39149.241881372538</v>
      </c>
      <c r="C67" s="84">
        <v>58529.416950044681</v>
      </c>
      <c r="D67" s="84">
        <v>42375.460162760202</v>
      </c>
      <c r="E67" s="84">
        <v>35671.431179104256</v>
      </c>
    </row>
    <row r="68" spans="1:5" hidden="1">
      <c r="A68" s="82" t="s">
        <v>337</v>
      </c>
      <c r="B68" s="84">
        <v>39034.234993147176</v>
      </c>
      <c r="C68" s="84">
        <v>58077.486084243268</v>
      </c>
      <c r="D68" s="84">
        <v>42071.46804647705</v>
      </c>
      <c r="E68" s="84">
        <v>35732.402718104262</v>
      </c>
    </row>
    <row r="69" spans="1:5" hidden="1">
      <c r="A69" s="82" t="s">
        <v>338</v>
      </c>
      <c r="B69" s="84">
        <v>38443.533429429473</v>
      </c>
      <c r="C69" s="84">
        <v>56610.971088317179</v>
      </c>
      <c r="D69" s="84">
        <v>41170.991353891106</v>
      </c>
      <c r="E69" s="84">
        <v>36555.555459104267</v>
      </c>
    </row>
    <row r="70" spans="1:5" hidden="1">
      <c r="A70" s="82" t="s">
        <v>339</v>
      </c>
      <c r="B70" s="84">
        <v>37551.703478153097</v>
      </c>
      <c r="C70" s="84">
        <v>54496.313071070283</v>
      </c>
      <c r="D70" s="84">
        <v>41838.057992529037</v>
      </c>
      <c r="E70" s="84">
        <v>38752.394367104265</v>
      </c>
    </row>
    <row r="71" spans="1:5" hidden="1">
      <c r="A71" s="82" t="s">
        <v>340</v>
      </c>
      <c r="B71" s="84">
        <v>38504.77180433902</v>
      </c>
      <c r="C71" s="84">
        <v>52587.757556876677</v>
      </c>
      <c r="D71" s="84">
        <v>40973.652843414726</v>
      </c>
      <c r="E71" s="84">
        <v>38861.479576104262</v>
      </c>
    </row>
    <row r="72" spans="1:5" hidden="1">
      <c r="A72" s="82" t="s">
        <v>341</v>
      </c>
      <c r="B72" s="84">
        <v>37677.040473976944</v>
      </c>
      <c r="C72" s="84">
        <v>51179.172888654481</v>
      </c>
      <c r="D72" s="84">
        <v>39019.631998730096</v>
      </c>
      <c r="E72" s="84">
        <v>38394.81672110426</v>
      </c>
    </row>
    <row r="73" spans="1:5" hidden="1">
      <c r="A73" s="82" t="s">
        <v>342</v>
      </c>
      <c r="B73" s="84">
        <v>35325.883194957358</v>
      </c>
      <c r="C73" s="84">
        <v>48092.915148042885</v>
      </c>
      <c r="D73" s="84">
        <v>36136.392697961506</v>
      </c>
      <c r="E73" s="84">
        <v>37203.554023104269</v>
      </c>
    </row>
    <row r="74" spans="1:5" hidden="1">
      <c r="A74" s="82" t="s">
        <v>343</v>
      </c>
      <c r="B74" s="84">
        <v>32651.112380548639</v>
      </c>
      <c r="C74" s="84">
        <v>44733.74857814228</v>
      </c>
      <c r="D74" s="84">
        <v>33026.767835321916</v>
      </c>
      <c r="E74" s="84">
        <v>35194.048714104254</v>
      </c>
    </row>
    <row r="75" spans="1:5" hidden="1">
      <c r="A75" s="82" t="s">
        <v>344</v>
      </c>
      <c r="B75" s="84">
        <v>30081.05264532326</v>
      </c>
      <c r="C75" s="84">
        <v>41611.58477239449</v>
      </c>
      <c r="D75" s="84">
        <v>30822.471840728205</v>
      </c>
      <c r="E75" s="84">
        <v>33072.826358104256</v>
      </c>
    </row>
    <row r="76" spans="1:5" hidden="1">
      <c r="A76" s="115" t="s">
        <v>345</v>
      </c>
      <c r="B76" s="84">
        <v>28762.455666438731</v>
      </c>
      <c r="C76" s="84">
        <v>39269.384432833598</v>
      </c>
      <c r="D76" s="84">
        <v>28630.323372032857</v>
      </c>
      <c r="E76" s="84">
        <v>32660.457696104251</v>
      </c>
    </row>
    <row r="77" spans="1:5" hidden="1">
      <c r="A77" s="82" t="s">
        <v>346</v>
      </c>
      <c r="B77" s="84">
        <v>27953.808089460963</v>
      </c>
      <c r="C77" s="84">
        <v>37605.768852628797</v>
      </c>
      <c r="D77" s="84">
        <v>27920.88327712542</v>
      </c>
      <c r="E77" s="84">
        <v>32042.747952104251</v>
      </c>
    </row>
    <row r="78" spans="1:5" hidden="1">
      <c r="A78" s="82" t="s">
        <v>347</v>
      </c>
      <c r="B78" s="84">
        <v>27163.514679241409</v>
      </c>
      <c r="C78" s="84">
        <v>36357.617295441793</v>
      </c>
      <c r="D78" s="84">
        <v>27607.77380102166</v>
      </c>
      <c r="E78" s="84">
        <v>31756.166986104254</v>
      </c>
    </row>
    <row r="79" spans="1:5" hidden="1">
      <c r="A79" s="82" t="s">
        <v>348</v>
      </c>
      <c r="B79" s="84">
        <v>26319.845843731349</v>
      </c>
      <c r="C79" s="84">
        <v>35806.158814367096</v>
      </c>
      <c r="D79" s="84">
        <v>27938.979574350262</v>
      </c>
      <c r="E79" s="84">
        <v>31763.328229104249</v>
      </c>
    </row>
    <row r="80" spans="1:5" hidden="1">
      <c r="A80" s="82" t="s">
        <v>349</v>
      </c>
      <c r="B80" s="84">
        <v>27327.1733548415</v>
      </c>
      <c r="C80" s="84">
        <v>36133.728418244289</v>
      </c>
      <c r="D80" s="84">
        <v>29552.325465231581</v>
      </c>
      <c r="E80" s="84">
        <v>32393.891866104252</v>
      </c>
    </row>
    <row r="81" spans="1:5" hidden="1">
      <c r="A81" s="82" t="s">
        <v>350</v>
      </c>
      <c r="B81" s="84">
        <v>29810.630262799859</v>
      </c>
      <c r="C81" s="84">
        <v>36686.237038395302</v>
      </c>
      <c r="D81" s="84">
        <v>32596.190720436021</v>
      </c>
      <c r="E81" s="84">
        <v>34738.08401410425</v>
      </c>
    </row>
    <row r="82" spans="1:5" hidden="1">
      <c r="A82" s="82" t="s">
        <v>351</v>
      </c>
      <c r="B82" s="84">
        <v>31738.446827408428</v>
      </c>
      <c r="C82" s="84">
        <v>37341.55690635799</v>
      </c>
      <c r="D82" s="84">
        <v>34097.152492956578</v>
      </c>
      <c r="E82" s="84">
        <v>38429.881020104251</v>
      </c>
    </row>
    <row r="83" spans="1:5" hidden="1">
      <c r="A83" s="82" t="s">
        <v>352</v>
      </c>
      <c r="B83" s="84">
        <v>32424.226796554271</v>
      </c>
      <c r="C83" s="84">
        <v>39720.1709036131</v>
      </c>
      <c r="D83" s="84">
        <v>34138.465201826417</v>
      </c>
      <c r="E83" s="84">
        <v>39649.68240110427</v>
      </c>
    </row>
    <row r="84" spans="1:5" hidden="1">
      <c r="A84" s="82" t="s">
        <v>353</v>
      </c>
      <c r="B84" s="84">
        <v>33459.208104238322</v>
      </c>
      <c r="C84" s="84">
        <v>43040.057821236478</v>
      </c>
      <c r="D84" s="84">
        <v>35234.772028370295</v>
      </c>
      <c r="E84" s="84">
        <v>38700.573517104262</v>
      </c>
    </row>
    <row r="85" spans="1:5" hidden="1">
      <c r="A85" s="82" t="s">
        <v>354</v>
      </c>
      <c r="B85" s="84">
        <v>34470.83182135161</v>
      </c>
      <c r="C85" s="84">
        <v>46534.137071710385</v>
      </c>
      <c r="D85" s="84">
        <v>36579.852044923056</v>
      </c>
      <c r="E85" s="84">
        <v>38524.231398104261</v>
      </c>
    </row>
    <row r="86" spans="1:5" hidden="1">
      <c r="A86" s="82" t="s">
        <v>355</v>
      </c>
      <c r="B86" s="84">
        <v>35327.442822380268</v>
      </c>
      <c r="C86" s="84">
        <v>49649.869289430484</v>
      </c>
      <c r="D86" s="84">
        <v>37777.3432580433</v>
      </c>
      <c r="E86" s="84">
        <v>38187.898248104262</v>
      </c>
    </row>
    <row r="87" spans="1:5" hidden="1">
      <c r="A87" s="82" t="s">
        <v>356</v>
      </c>
      <c r="B87" s="84">
        <v>36141.936302664762</v>
      </c>
      <c r="C87" s="84">
        <v>52471.053190323684</v>
      </c>
      <c r="D87" s="84">
        <v>38619.790794600456</v>
      </c>
      <c r="E87" s="84">
        <v>37665.582150104259</v>
      </c>
    </row>
    <row r="88" spans="1:5" hidden="1">
      <c r="A88" s="82" t="s">
        <v>357</v>
      </c>
      <c r="B88" s="84">
        <v>36980.688326131829</v>
      </c>
      <c r="C88" s="84">
        <v>54935.79061622428</v>
      </c>
      <c r="D88" s="84">
        <v>39701.467671659651</v>
      </c>
      <c r="E88" s="84">
        <v>37079.667117104262</v>
      </c>
    </row>
    <row r="89" spans="1:5" hidden="1">
      <c r="A89" s="82" t="s">
        <v>358</v>
      </c>
      <c r="B89" s="84">
        <v>37843.268843765647</v>
      </c>
      <c r="C89" s="84">
        <v>56775.177656699976</v>
      </c>
      <c r="D89" s="84">
        <v>40737.17237199653</v>
      </c>
      <c r="E89" s="84">
        <v>36578.004187104256</v>
      </c>
    </row>
    <row r="90" spans="1:5" hidden="1">
      <c r="A90" s="82" t="s">
        <v>359</v>
      </c>
      <c r="B90" s="84">
        <v>38630.440060138797</v>
      </c>
      <c r="C90" s="84">
        <v>57994.693824255985</v>
      </c>
      <c r="D90" s="84">
        <v>41669.191419011826</v>
      </c>
      <c r="E90" s="84">
        <v>36078.663854104263</v>
      </c>
    </row>
    <row r="91" spans="1:5" hidden="1">
      <c r="A91" s="82" t="s">
        <v>360</v>
      </c>
      <c r="B91" s="84">
        <v>39149.241881372538</v>
      </c>
      <c r="C91" s="84">
        <v>58529.416950044681</v>
      </c>
      <c r="D91" s="84">
        <v>42375.460162760202</v>
      </c>
      <c r="E91" s="84">
        <v>35671.431179104256</v>
      </c>
    </row>
    <row r="92" spans="1:5" hidden="1">
      <c r="A92" s="82" t="s">
        <v>361</v>
      </c>
      <c r="B92" s="84">
        <v>39034.234993147176</v>
      </c>
      <c r="C92" s="84">
        <v>58077.486084243268</v>
      </c>
      <c r="D92" s="84">
        <v>42071.46804647705</v>
      </c>
      <c r="E92" s="84">
        <v>35732.402718104262</v>
      </c>
    </row>
    <row r="93" spans="1:5" hidden="1">
      <c r="A93" s="82" t="s">
        <v>362</v>
      </c>
      <c r="B93" s="84">
        <v>38443.533429429473</v>
      </c>
      <c r="C93" s="84">
        <v>56610.971088317179</v>
      </c>
      <c r="D93" s="84">
        <v>41170.991353891106</v>
      </c>
      <c r="E93" s="84">
        <v>36555.555459104267</v>
      </c>
    </row>
    <row r="94" spans="1:5" hidden="1">
      <c r="A94" s="82" t="s">
        <v>363</v>
      </c>
      <c r="B94" s="84">
        <v>37551.703478153097</v>
      </c>
      <c r="C94" s="84">
        <v>54496.313071070283</v>
      </c>
      <c r="D94" s="84">
        <v>41838.057992529037</v>
      </c>
      <c r="E94" s="84">
        <v>38752.394367104265</v>
      </c>
    </row>
    <row r="95" spans="1:5" hidden="1">
      <c r="A95" s="82" t="s">
        <v>364</v>
      </c>
      <c r="B95" s="84">
        <v>38504.77180433902</v>
      </c>
      <c r="C95" s="84">
        <v>52587.757556876677</v>
      </c>
      <c r="D95" s="84">
        <v>40973.652843414726</v>
      </c>
      <c r="E95" s="84">
        <v>38861.479576104262</v>
      </c>
    </row>
    <row r="96" spans="1:5" hidden="1">
      <c r="A96" s="82" t="s">
        <v>365</v>
      </c>
      <c r="B96" s="84">
        <v>37677.040473976944</v>
      </c>
      <c r="C96" s="84">
        <v>51179.172888654481</v>
      </c>
      <c r="D96" s="84">
        <v>39019.631998730096</v>
      </c>
      <c r="E96" s="84">
        <v>38394.81672110426</v>
      </c>
    </row>
    <row r="97" spans="1:5" hidden="1">
      <c r="A97" s="82" t="s">
        <v>366</v>
      </c>
      <c r="B97" s="84">
        <v>35325.883194957358</v>
      </c>
      <c r="C97" s="84">
        <v>48092.915148042885</v>
      </c>
      <c r="D97" s="84">
        <v>36136.392697961506</v>
      </c>
      <c r="E97" s="84">
        <v>37203.554023104269</v>
      </c>
    </row>
    <row r="98" spans="1:5" hidden="1">
      <c r="A98" s="82" t="s">
        <v>367</v>
      </c>
      <c r="B98" s="84">
        <v>32651.112380548639</v>
      </c>
      <c r="C98" s="84">
        <v>44733.74857814228</v>
      </c>
      <c r="D98" s="84">
        <v>33026.767835321916</v>
      </c>
      <c r="E98" s="84">
        <v>35194.048714104254</v>
      </c>
    </row>
    <row r="99" spans="1:5" hidden="1">
      <c r="A99" s="82" t="s">
        <v>368</v>
      </c>
      <c r="B99" s="84">
        <v>30081.05264532326</v>
      </c>
      <c r="C99" s="84">
        <v>41611.58477239449</v>
      </c>
      <c r="D99" s="84">
        <v>30822.471840728205</v>
      </c>
      <c r="E99" s="84">
        <v>33072.826358104256</v>
      </c>
    </row>
    <row r="100" spans="1:5" hidden="1">
      <c r="A100" s="115" t="s">
        <v>369</v>
      </c>
      <c r="B100" s="84">
        <v>28762.455666438731</v>
      </c>
      <c r="C100" s="84">
        <v>39269.384432833598</v>
      </c>
      <c r="D100" s="84">
        <v>28630.323372032857</v>
      </c>
      <c r="E100" s="84">
        <v>32660.457696104251</v>
      </c>
    </row>
    <row r="101" spans="1:5" hidden="1">
      <c r="A101" s="82" t="s">
        <v>370</v>
      </c>
      <c r="B101" s="84">
        <v>27953.808089460963</v>
      </c>
      <c r="C101" s="84">
        <v>37605.768852628797</v>
      </c>
      <c r="D101" s="84">
        <v>27920.88327712542</v>
      </c>
      <c r="E101" s="84">
        <v>32042.747952104251</v>
      </c>
    </row>
    <row r="102" spans="1:5" hidden="1">
      <c r="A102" s="82" t="s">
        <v>371</v>
      </c>
      <c r="B102" s="84">
        <v>27163.514679241409</v>
      </c>
      <c r="C102" s="84">
        <v>36357.617295441793</v>
      </c>
      <c r="D102" s="84">
        <v>27607.77380102166</v>
      </c>
      <c r="E102" s="84">
        <v>31756.166986104254</v>
      </c>
    </row>
    <row r="103" spans="1:5" hidden="1">
      <c r="A103" s="82" t="s">
        <v>372</v>
      </c>
      <c r="B103" s="84">
        <v>26319.845843731349</v>
      </c>
      <c r="C103" s="84">
        <v>35806.158814367096</v>
      </c>
      <c r="D103" s="84">
        <v>27938.979574350262</v>
      </c>
      <c r="E103" s="84">
        <v>31763.328229104249</v>
      </c>
    </row>
    <row r="104" spans="1:5" hidden="1">
      <c r="A104" s="82" t="s">
        <v>373</v>
      </c>
      <c r="B104" s="84">
        <v>27327.1733548415</v>
      </c>
      <c r="C104" s="84">
        <v>36133.728418244289</v>
      </c>
      <c r="D104" s="84">
        <v>29552.325465231581</v>
      </c>
      <c r="E104" s="84">
        <v>32393.891866104252</v>
      </c>
    </row>
    <row r="105" spans="1:5" hidden="1">
      <c r="A105" s="82" t="s">
        <v>374</v>
      </c>
      <c r="B105" s="84">
        <v>29810.630262799859</v>
      </c>
      <c r="C105" s="84">
        <v>36686.237038395302</v>
      </c>
      <c r="D105" s="84">
        <v>32596.190720436021</v>
      </c>
      <c r="E105" s="84">
        <v>34738.08401410425</v>
      </c>
    </row>
    <row r="106" spans="1:5" hidden="1">
      <c r="A106" s="82" t="s">
        <v>375</v>
      </c>
      <c r="B106" s="84">
        <v>31738.446827408428</v>
      </c>
      <c r="C106" s="84">
        <v>37341.55690635799</v>
      </c>
      <c r="D106" s="84">
        <v>34097.152492956578</v>
      </c>
      <c r="E106" s="84">
        <v>38429.881020104251</v>
      </c>
    </row>
    <row r="107" spans="1:5" hidden="1">
      <c r="A107" s="82" t="s">
        <v>376</v>
      </c>
      <c r="B107" s="84">
        <v>32424.226796554271</v>
      </c>
      <c r="C107" s="84">
        <v>39720.1709036131</v>
      </c>
      <c r="D107" s="84">
        <v>34138.465201826417</v>
      </c>
      <c r="E107" s="84">
        <v>39649.68240110427</v>
      </c>
    </row>
    <row r="108" spans="1:5" hidden="1">
      <c r="A108" s="82" t="s">
        <v>377</v>
      </c>
      <c r="B108" s="84">
        <v>33459.208104238322</v>
      </c>
      <c r="C108" s="84">
        <v>43040.057821236478</v>
      </c>
      <c r="D108" s="84">
        <v>35234.772028370295</v>
      </c>
      <c r="E108" s="84">
        <v>38700.573517104262</v>
      </c>
    </row>
    <row r="109" spans="1:5" hidden="1">
      <c r="A109" s="82" t="s">
        <v>378</v>
      </c>
      <c r="B109" s="84">
        <v>34470.83182135161</v>
      </c>
      <c r="C109" s="84">
        <v>46534.137071710385</v>
      </c>
      <c r="D109" s="84">
        <v>36579.852044923056</v>
      </c>
      <c r="E109" s="84">
        <v>38524.231398104261</v>
      </c>
    </row>
    <row r="110" spans="1:5" hidden="1">
      <c r="A110" s="82" t="s">
        <v>379</v>
      </c>
      <c r="B110" s="84">
        <v>35327.442822380268</v>
      </c>
      <c r="C110" s="84">
        <v>49649.869289430484</v>
      </c>
      <c r="D110" s="84">
        <v>37777.3432580433</v>
      </c>
      <c r="E110" s="84">
        <v>38187.898248104262</v>
      </c>
    </row>
    <row r="111" spans="1:5" hidden="1">
      <c r="A111" s="82" t="s">
        <v>380</v>
      </c>
      <c r="B111" s="84">
        <v>36141.936302664762</v>
      </c>
      <c r="C111" s="84">
        <v>52471.053190323684</v>
      </c>
      <c r="D111" s="84">
        <v>38619.790794600456</v>
      </c>
      <c r="E111" s="84">
        <v>37665.582150104259</v>
      </c>
    </row>
    <row r="112" spans="1:5" hidden="1">
      <c r="A112" s="82" t="s">
        <v>381</v>
      </c>
      <c r="B112" s="84">
        <v>36980.688326131829</v>
      </c>
      <c r="C112" s="84">
        <v>54935.79061622428</v>
      </c>
      <c r="D112" s="84">
        <v>39701.467671659651</v>
      </c>
      <c r="E112" s="84">
        <v>37079.667117104262</v>
      </c>
    </row>
    <row r="113" spans="1:5" hidden="1">
      <c r="A113" s="82" t="s">
        <v>382</v>
      </c>
      <c r="B113" s="84">
        <v>37843.268843765647</v>
      </c>
      <c r="C113" s="84">
        <v>56775.177656699976</v>
      </c>
      <c r="D113" s="84">
        <v>40737.17237199653</v>
      </c>
      <c r="E113" s="84">
        <v>36578.004187104256</v>
      </c>
    </row>
    <row r="114" spans="1:5" hidden="1">
      <c r="A114" s="82" t="s">
        <v>383</v>
      </c>
      <c r="B114" s="84">
        <v>38630.440060138797</v>
      </c>
      <c r="C114" s="84">
        <v>57994.693824255985</v>
      </c>
      <c r="D114" s="84">
        <v>41669.191419011826</v>
      </c>
      <c r="E114" s="84">
        <v>36078.663854104263</v>
      </c>
    </row>
    <row r="115" spans="1:5" hidden="1">
      <c r="A115" s="82" t="s">
        <v>384</v>
      </c>
      <c r="B115" s="84">
        <v>39149.241881372538</v>
      </c>
      <c r="C115" s="84">
        <v>58529.416950044681</v>
      </c>
      <c r="D115" s="84">
        <v>42375.460162760202</v>
      </c>
      <c r="E115" s="84">
        <v>35671.431179104256</v>
      </c>
    </row>
    <row r="116" spans="1:5" hidden="1">
      <c r="A116" s="82" t="s">
        <v>385</v>
      </c>
      <c r="B116" s="84">
        <v>39034.234993147176</v>
      </c>
      <c r="C116" s="84">
        <v>58077.486084243268</v>
      </c>
      <c r="D116" s="84">
        <v>42071.46804647705</v>
      </c>
      <c r="E116" s="84">
        <v>35732.402718104262</v>
      </c>
    </row>
    <row r="117" spans="1:5" hidden="1">
      <c r="A117" s="82" t="s">
        <v>386</v>
      </c>
      <c r="B117" s="84">
        <v>38443.533429429473</v>
      </c>
      <c r="C117" s="84">
        <v>56610.971088317179</v>
      </c>
      <c r="D117" s="84">
        <v>41170.991353891106</v>
      </c>
      <c r="E117" s="84">
        <v>36555.555459104267</v>
      </c>
    </row>
    <row r="118" spans="1:5" hidden="1">
      <c r="A118" s="82" t="s">
        <v>387</v>
      </c>
      <c r="B118" s="84">
        <v>37551.703478153097</v>
      </c>
      <c r="C118" s="84">
        <v>54496.313071070283</v>
      </c>
      <c r="D118" s="84">
        <v>41838.057992529037</v>
      </c>
      <c r="E118" s="84">
        <v>38752.394367104265</v>
      </c>
    </row>
    <row r="119" spans="1:5" hidden="1">
      <c r="A119" s="82" t="s">
        <v>388</v>
      </c>
      <c r="B119" s="84">
        <v>38504.77180433902</v>
      </c>
      <c r="C119" s="84">
        <v>52587.757556876677</v>
      </c>
      <c r="D119" s="84">
        <v>40973.652843414726</v>
      </c>
      <c r="E119" s="84">
        <v>38861.479576104262</v>
      </c>
    </row>
    <row r="120" spans="1:5" hidden="1">
      <c r="A120" s="82" t="s">
        <v>389</v>
      </c>
      <c r="B120" s="84">
        <v>37677.040473976944</v>
      </c>
      <c r="C120" s="84">
        <v>51179.172888654481</v>
      </c>
      <c r="D120" s="84">
        <v>39019.631998730096</v>
      </c>
      <c r="E120" s="84">
        <v>38394.81672110426</v>
      </c>
    </row>
    <row r="121" spans="1:5" hidden="1">
      <c r="A121" s="82" t="s">
        <v>390</v>
      </c>
      <c r="B121" s="84">
        <v>35325.883194957358</v>
      </c>
      <c r="C121" s="84">
        <v>48092.915148042885</v>
      </c>
      <c r="D121" s="84">
        <v>36136.392697961506</v>
      </c>
      <c r="E121" s="84">
        <v>37203.554023104269</v>
      </c>
    </row>
    <row r="122" spans="1:5" hidden="1">
      <c r="A122" s="82" t="s">
        <v>391</v>
      </c>
      <c r="B122" s="84">
        <v>32651.112380548639</v>
      </c>
      <c r="C122" s="84">
        <v>44733.74857814228</v>
      </c>
      <c r="D122" s="84">
        <v>33026.767835321916</v>
      </c>
      <c r="E122" s="84">
        <v>35194.048714104254</v>
      </c>
    </row>
    <row r="123" spans="1:5" hidden="1">
      <c r="A123" s="82" t="s">
        <v>392</v>
      </c>
      <c r="B123" s="84">
        <v>30081.05264532326</v>
      </c>
      <c r="C123" s="84">
        <v>41611.58477239449</v>
      </c>
      <c r="D123" s="84">
        <v>30822.471840728205</v>
      </c>
      <c r="E123" s="84">
        <v>33072.826358104256</v>
      </c>
    </row>
    <row r="124" spans="1:5" hidden="1">
      <c r="A124" s="115" t="s">
        <v>393</v>
      </c>
      <c r="B124" s="84">
        <v>28762.455666438731</v>
      </c>
      <c r="C124" s="84">
        <v>39269.384432833598</v>
      </c>
      <c r="D124" s="84">
        <v>28630.323372032857</v>
      </c>
      <c r="E124" s="84">
        <v>32660.457696104251</v>
      </c>
    </row>
    <row r="125" spans="1:5" hidden="1">
      <c r="A125" s="82" t="s">
        <v>394</v>
      </c>
      <c r="B125" s="84">
        <v>27953.808089460963</v>
      </c>
      <c r="C125" s="84">
        <v>37605.768852628797</v>
      </c>
      <c r="D125" s="84">
        <v>27920.88327712542</v>
      </c>
      <c r="E125" s="84">
        <v>32042.747952104251</v>
      </c>
    </row>
    <row r="126" spans="1:5" hidden="1">
      <c r="A126" s="82" t="s">
        <v>395</v>
      </c>
      <c r="B126" s="84">
        <v>27163.514679241409</v>
      </c>
      <c r="C126" s="84">
        <v>36357.617295441793</v>
      </c>
      <c r="D126" s="84">
        <v>27607.77380102166</v>
      </c>
      <c r="E126" s="84">
        <v>31756.166986104254</v>
      </c>
    </row>
    <row r="127" spans="1:5" hidden="1">
      <c r="A127" s="82" t="s">
        <v>396</v>
      </c>
      <c r="B127" s="84">
        <v>26319.845843731349</v>
      </c>
      <c r="C127" s="84">
        <v>35806.158814367096</v>
      </c>
      <c r="D127" s="84">
        <v>27938.979574350262</v>
      </c>
      <c r="E127" s="84">
        <v>31763.328229104249</v>
      </c>
    </row>
    <row r="128" spans="1:5" hidden="1">
      <c r="A128" s="82" t="s">
        <v>397</v>
      </c>
      <c r="B128" s="84">
        <v>27327.1733548415</v>
      </c>
      <c r="C128" s="84">
        <v>36133.728418244289</v>
      </c>
      <c r="D128" s="84">
        <v>29552.325465231581</v>
      </c>
      <c r="E128" s="84">
        <v>32393.891866104252</v>
      </c>
    </row>
    <row r="129" spans="1:5" hidden="1">
      <c r="A129" s="82" t="s">
        <v>398</v>
      </c>
      <c r="B129" s="84">
        <v>29810.630262799859</v>
      </c>
      <c r="C129" s="84">
        <v>36686.237038395302</v>
      </c>
      <c r="D129" s="84">
        <v>32596.190720436021</v>
      </c>
      <c r="E129" s="84">
        <v>34738.08401410425</v>
      </c>
    </row>
    <row r="130" spans="1:5" hidden="1">
      <c r="A130" s="82" t="s">
        <v>399</v>
      </c>
      <c r="B130" s="84">
        <v>31738.446827408428</v>
      </c>
      <c r="C130" s="84">
        <v>37341.55690635799</v>
      </c>
      <c r="D130" s="84">
        <v>34097.152492956578</v>
      </c>
      <c r="E130" s="84">
        <v>38429.881020104251</v>
      </c>
    </row>
    <row r="131" spans="1:5" hidden="1">
      <c r="A131" s="82" t="s">
        <v>400</v>
      </c>
      <c r="B131" s="84">
        <v>32424.226796554271</v>
      </c>
      <c r="C131" s="84">
        <v>39720.1709036131</v>
      </c>
      <c r="D131" s="84">
        <v>34138.465201826417</v>
      </c>
      <c r="E131" s="84">
        <v>39649.68240110427</v>
      </c>
    </row>
    <row r="132" spans="1:5" hidden="1">
      <c r="A132" s="82" t="s">
        <v>401</v>
      </c>
      <c r="B132" s="84">
        <v>33459.208104238322</v>
      </c>
      <c r="C132" s="84">
        <v>43040.057821236478</v>
      </c>
      <c r="D132" s="84">
        <v>35234.772028370295</v>
      </c>
      <c r="E132" s="84">
        <v>38700.573517104262</v>
      </c>
    </row>
    <row r="133" spans="1:5" hidden="1">
      <c r="A133" s="82" t="s">
        <v>402</v>
      </c>
      <c r="B133" s="84">
        <v>34470.83182135161</v>
      </c>
      <c r="C133" s="84">
        <v>46534.137071710385</v>
      </c>
      <c r="D133" s="84">
        <v>36579.852044923056</v>
      </c>
      <c r="E133" s="84">
        <v>38524.231398104261</v>
      </c>
    </row>
    <row r="134" spans="1:5" hidden="1">
      <c r="A134" s="82" t="s">
        <v>403</v>
      </c>
      <c r="B134" s="84">
        <v>35327.442822380268</v>
      </c>
      <c r="C134" s="84">
        <v>49649.869289430484</v>
      </c>
      <c r="D134" s="84">
        <v>37777.3432580433</v>
      </c>
      <c r="E134" s="84">
        <v>38187.898248104262</v>
      </c>
    </row>
    <row r="135" spans="1:5" hidden="1">
      <c r="A135" s="82" t="s">
        <v>404</v>
      </c>
      <c r="B135" s="84">
        <v>36141.936302664762</v>
      </c>
      <c r="C135" s="84">
        <v>52471.053190323684</v>
      </c>
      <c r="D135" s="84">
        <v>38619.790794600456</v>
      </c>
      <c r="E135" s="84">
        <v>37665.582150104259</v>
      </c>
    </row>
    <row r="136" spans="1:5" hidden="1">
      <c r="A136" s="82" t="s">
        <v>405</v>
      </c>
      <c r="B136" s="84">
        <v>36980.688326131829</v>
      </c>
      <c r="C136" s="84">
        <v>54935.79061622428</v>
      </c>
      <c r="D136" s="84">
        <v>39701.467671659651</v>
      </c>
      <c r="E136" s="84">
        <v>37079.667117104262</v>
      </c>
    </row>
    <row r="137" spans="1:5" hidden="1">
      <c r="A137" s="82" t="s">
        <v>406</v>
      </c>
      <c r="B137" s="84">
        <v>37843.268843765647</v>
      </c>
      <c r="C137" s="84">
        <v>56775.177656699976</v>
      </c>
      <c r="D137" s="84">
        <v>40737.17237199653</v>
      </c>
      <c r="E137" s="84">
        <v>36578.004187104256</v>
      </c>
    </row>
    <row r="138" spans="1:5" hidden="1">
      <c r="A138" s="82" t="s">
        <v>407</v>
      </c>
      <c r="B138" s="84">
        <v>38630.440060138797</v>
      </c>
      <c r="C138" s="84">
        <v>57994.693824255985</v>
      </c>
      <c r="D138" s="84">
        <v>41669.191419011826</v>
      </c>
      <c r="E138" s="84">
        <v>36078.663854104263</v>
      </c>
    </row>
    <row r="139" spans="1:5" hidden="1">
      <c r="A139" s="82" t="s">
        <v>408</v>
      </c>
      <c r="B139" s="84">
        <v>39149.241881372538</v>
      </c>
      <c r="C139" s="84">
        <v>58529.416950044681</v>
      </c>
      <c r="D139" s="84">
        <v>42375.460162760202</v>
      </c>
      <c r="E139" s="84">
        <v>35671.431179104256</v>
      </c>
    </row>
    <row r="140" spans="1:5" hidden="1">
      <c r="A140" s="82" t="s">
        <v>409</v>
      </c>
      <c r="B140" s="84">
        <v>39034.234993147176</v>
      </c>
      <c r="C140" s="84">
        <v>58077.486084243268</v>
      </c>
      <c r="D140" s="84">
        <v>42071.46804647705</v>
      </c>
      <c r="E140" s="84">
        <v>35732.402718104262</v>
      </c>
    </row>
    <row r="141" spans="1:5" hidden="1">
      <c r="A141" s="82" t="s">
        <v>410</v>
      </c>
      <c r="B141" s="84">
        <v>38443.533429429473</v>
      </c>
      <c r="C141" s="84">
        <v>56610.971088317179</v>
      </c>
      <c r="D141" s="84">
        <v>41170.991353891106</v>
      </c>
      <c r="E141" s="84">
        <v>36555.555459104267</v>
      </c>
    </row>
    <row r="142" spans="1:5" hidden="1">
      <c r="A142" s="82" t="s">
        <v>411</v>
      </c>
      <c r="B142" s="84">
        <v>37551.703478153097</v>
      </c>
      <c r="C142" s="84">
        <v>54496.313071070283</v>
      </c>
      <c r="D142" s="84">
        <v>41838.057992529037</v>
      </c>
      <c r="E142" s="84">
        <v>38752.394367104265</v>
      </c>
    </row>
    <row r="143" spans="1:5" hidden="1">
      <c r="A143" s="82" t="s">
        <v>412</v>
      </c>
      <c r="B143" s="84">
        <v>38504.77180433902</v>
      </c>
      <c r="C143" s="84">
        <v>52587.757556876677</v>
      </c>
      <c r="D143" s="84">
        <v>40973.652843414726</v>
      </c>
      <c r="E143" s="84">
        <v>38861.479576104262</v>
      </c>
    </row>
    <row r="144" spans="1:5" hidden="1">
      <c r="A144" s="82" t="s">
        <v>413</v>
      </c>
      <c r="B144" s="84">
        <v>37677.040473976944</v>
      </c>
      <c r="C144" s="84">
        <v>51179.172888654481</v>
      </c>
      <c r="D144" s="84">
        <v>39019.631998730096</v>
      </c>
      <c r="E144" s="84">
        <v>38394.81672110426</v>
      </c>
    </row>
    <row r="145" spans="1:5" hidden="1">
      <c r="A145" s="82" t="s">
        <v>414</v>
      </c>
      <c r="B145" s="84">
        <v>35325.883194957358</v>
      </c>
      <c r="C145" s="84">
        <v>48092.915148042885</v>
      </c>
      <c r="D145" s="84">
        <v>36136.392697961506</v>
      </c>
      <c r="E145" s="84">
        <v>37203.554023104269</v>
      </c>
    </row>
    <row r="146" spans="1:5" hidden="1">
      <c r="A146" s="82" t="s">
        <v>415</v>
      </c>
      <c r="B146" s="84">
        <v>32651.112380548639</v>
      </c>
      <c r="C146" s="84">
        <v>44733.74857814228</v>
      </c>
      <c r="D146" s="84">
        <v>33026.767835321916</v>
      </c>
      <c r="E146" s="84">
        <v>35194.048714104254</v>
      </c>
    </row>
    <row r="147" spans="1:5" hidden="1">
      <c r="A147" s="82" t="s">
        <v>416</v>
      </c>
      <c r="B147" s="84">
        <v>30081.05264532326</v>
      </c>
      <c r="C147" s="84">
        <v>41611.58477239449</v>
      </c>
      <c r="D147" s="84">
        <v>30822.471840728205</v>
      </c>
      <c r="E147" s="84">
        <v>33072.826358104256</v>
      </c>
    </row>
    <row r="148" spans="1:5" hidden="1">
      <c r="A148" s="115" t="s">
        <v>417</v>
      </c>
      <c r="B148" s="84">
        <v>28762.455666438731</v>
      </c>
      <c r="C148" s="84">
        <v>39269.384432833598</v>
      </c>
      <c r="D148" s="84">
        <v>28630.323372032857</v>
      </c>
      <c r="E148" s="84">
        <v>32660.457696104251</v>
      </c>
    </row>
    <row r="149" spans="1:5" hidden="1">
      <c r="A149" s="82" t="s">
        <v>418</v>
      </c>
      <c r="B149" s="84">
        <v>27953.808089460963</v>
      </c>
      <c r="C149" s="84">
        <v>37605.768852628797</v>
      </c>
      <c r="D149" s="84">
        <v>27920.88327712542</v>
      </c>
      <c r="E149" s="84">
        <v>32042.747952104251</v>
      </c>
    </row>
    <row r="150" spans="1:5" hidden="1">
      <c r="A150" s="82" t="s">
        <v>419</v>
      </c>
      <c r="B150" s="84">
        <v>27163.514679241409</v>
      </c>
      <c r="C150" s="84">
        <v>36357.617295441793</v>
      </c>
      <c r="D150" s="84">
        <v>27607.77380102166</v>
      </c>
      <c r="E150" s="84">
        <v>31756.166986104254</v>
      </c>
    </row>
    <row r="151" spans="1:5" hidden="1">
      <c r="A151" s="82" t="s">
        <v>420</v>
      </c>
      <c r="B151" s="84">
        <v>26319.845843731349</v>
      </c>
      <c r="C151" s="84">
        <v>35806.158814367096</v>
      </c>
      <c r="D151" s="84">
        <v>27938.979574350262</v>
      </c>
      <c r="E151" s="84">
        <v>31763.328229104249</v>
      </c>
    </row>
    <row r="152" spans="1:5" hidden="1">
      <c r="A152" s="82" t="s">
        <v>421</v>
      </c>
      <c r="B152" s="84">
        <v>27327.1733548415</v>
      </c>
      <c r="C152" s="84">
        <v>36133.728418244289</v>
      </c>
      <c r="D152" s="84">
        <v>29552.325465231581</v>
      </c>
      <c r="E152" s="84">
        <v>32393.891866104252</v>
      </c>
    </row>
    <row r="153" spans="1:5" hidden="1">
      <c r="A153" s="82" t="s">
        <v>422</v>
      </c>
      <c r="B153" s="84">
        <v>29810.630262799859</v>
      </c>
      <c r="C153" s="84">
        <v>36686.237038395302</v>
      </c>
      <c r="D153" s="84">
        <v>32596.190720436021</v>
      </c>
      <c r="E153" s="84">
        <v>34738.08401410425</v>
      </c>
    </row>
    <row r="154" spans="1:5" hidden="1">
      <c r="A154" s="82" t="s">
        <v>423</v>
      </c>
      <c r="B154" s="84">
        <v>31738.446827408428</v>
      </c>
      <c r="C154" s="84">
        <v>37341.55690635799</v>
      </c>
      <c r="D154" s="84">
        <v>34097.152492956578</v>
      </c>
      <c r="E154" s="84">
        <v>38429.881020104251</v>
      </c>
    </row>
    <row r="155" spans="1:5" hidden="1">
      <c r="A155" s="82" t="s">
        <v>424</v>
      </c>
      <c r="B155" s="84">
        <v>32424.226796554271</v>
      </c>
      <c r="C155" s="84">
        <v>39720.1709036131</v>
      </c>
      <c r="D155" s="84">
        <v>34138.465201826417</v>
      </c>
      <c r="E155" s="84">
        <v>39649.68240110427</v>
      </c>
    </row>
    <row r="156" spans="1:5" hidden="1">
      <c r="A156" s="82" t="s">
        <v>425</v>
      </c>
      <c r="B156" s="84">
        <v>33459.208104238322</v>
      </c>
      <c r="C156" s="84">
        <v>43040.057821236478</v>
      </c>
      <c r="D156" s="84">
        <v>35234.772028370295</v>
      </c>
      <c r="E156" s="84">
        <v>38700.573517104262</v>
      </c>
    </row>
    <row r="157" spans="1:5" hidden="1">
      <c r="A157" s="82" t="s">
        <v>426</v>
      </c>
      <c r="B157" s="84">
        <v>34470.83182135161</v>
      </c>
      <c r="C157" s="84">
        <v>46534.137071710385</v>
      </c>
      <c r="D157" s="84">
        <v>36579.852044923056</v>
      </c>
      <c r="E157" s="84">
        <v>38524.231398104261</v>
      </c>
    </row>
    <row r="158" spans="1:5" hidden="1">
      <c r="A158" s="82" t="s">
        <v>427</v>
      </c>
      <c r="B158" s="84">
        <v>35327.442822380268</v>
      </c>
      <c r="C158" s="84">
        <v>49649.869289430484</v>
      </c>
      <c r="D158" s="84">
        <v>37777.3432580433</v>
      </c>
      <c r="E158" s="84">
        <v>38187.898248104262</v>
      </c>
    </row>
    <row r="159" spans="1:5" hidden="1">
      <c r="A159" s="82" t="s">
        <v>428</v>
      </c>
      <c r="B159" s="84">
        <v>36141.936302664762</v>
      </c>
      <c r="C159" s="84">
        <v>52471.053190323684</v>
      </c>
      <c r="D159" s="84">
        <v>38619.790794600456</v>
      </c>
      <c r="E159" s="84">
        <v>37665.582150104259</v>
      </c>
    </row>
    <row r="160" spans="1:5" hidden="1">
      <c r="A160" s="82" t="s">
        <v>429</v>
      </c>
      <c r="B160" s="84">
        <v>36980.688326131829</v>
      </c>
      <c r="C160" s="84">
        <v>54935.79061622428</v>
      </c>
      <c r="D160" s="84">
        <v>39701.467671659651</v>
      </c>
      <c r="E160" s="84">
        <v>37079.667117104262</v>
      </c>
    </row>
    <row r="161" spans="1:30" hidden="1">
      <c r="A161" s="82" t="s">
        <v>430</v>
      </c>
      <c r="B161" s="84">
        <v>37843.268843765647</v>
      </c>
      <c r="C161" s="84">
        <v>56775.177656699976</v>
      </c>
      <c r="D161" s="84">
        <v>40737.17237199653</v>
      </c>
      <c r="E161" s="84">
        <v>36578.004187104256</v>
      </c>
    </row>
    <row r="162" spans="1:30" hidden="1">
      <c r="A162" s="82" t="s">
        <v>431</v>
      </c>
      <c r="B162" s="84">
        <v>38630.440060138797</v>
      </c>
      <c r="C162" s="84">
        <v>57994.693824255985</v>
      </c>
      <c r="D162" s="84">
        <v>41669.191419011826</v>
      </c>
      <c r="E162" s="84">
        <v>36078.663854104263</v>
      </c>
    </row>
    <row r="163" spans="1:30" hidden="1">
      <c r="A163" s="82" t="s">
        <v>432</v>
      </c>
      <c r="B163" s="84">
        <v>39149.241881372538</v>
      </c>
      <c r="C163" s="84">
        <v>58529.416950044681</v>
      </c>
      <c r="D163" s="84">
        <v>42375.460162760202</v>
      </c>
      <c r="E163" s="84">
        <v>35671.431179104256</v>
      </c>
    </row>
    <row r="164" spans="1:30" hidden="1">
      <c r="A164" s="82" t="s">
        <v>433</v>
      </c>
      <c r="B164" s="84">
        <v>39034.234993147176</v>
      </c>
      <c r="C164" s="84">
        <v>58077.486084243268</v>
      </c>
      <c r="D164" s="84">
        <v>42071.46804647705</v>
      </c>
      <c r="E164" s="84">
        <v>35732.402718104262</v>
      </c>
    </row>
    <row r="165" spans="1:30" hidden="1">
      <c r="A165" s="82" t="s">
        <v>434</v>
      </c>
      <c r="B165" s="84">
        <v>38443.533429429473</v>
      </c>
      <c r="C165" s="84">
        <v>56610.971088317179</v>
      </c>
      <c r="D165" s="84">
        <v>41170.991353891106</v>
      </c>
      <c r="E165" s="84">
        <v>36555.555459104267</v>
      </c>
    </row>
    <row r="166" spans="1:30" hidden="1">
      <c r="A166" s="82" t="s">
        <v>435</v>
      </c>
      <c r="B166" s="84">
        <v>37551.703478153097</v>
      </c>
      <c r="C166" s="84">
        <v>54496.313071070283</v>
      </c>
      <c r="D166" s="84">
        <v>41838.057992529037</v>
      </c>
      <c r="E166" s="84">
        <v>38752.394367104265</v>
      </c>
    </row>
    <row r="167" spans="1:30" hidden="1">
      <c r="A167" s="82" t="s">
        <v>436</v>
      </c>
      <c r="B167" s="84">
        <v>38504.77180433902</v>
      </c>
      <c r="C167" s="84">
        <v>52587.757556876677</v>
      </c>
      <c r="D167" s="84">
        <v>40973.652843414726</v>
      </c>
      <c r="E167" s="84">
        <v>38861.479576104262</v>
      </c>
    </row>
    <row r="168" spans="1:30" hidden="1">
      <c r="A168" s="82" t="s">
        <v>437</v>
      </c>
      <c r="B168" s="84">
        <v>37677.040473976944</v>
      </c>
      <c r="C168" s="84">
        <v>51179.172888654481</v>
      </c>
      <c r="D168" s="84">
        <v>39019.631998730096</v>
      </c>
      <c r="E168" s="84">
        <v>38394.81672110426</v>
      </c>
    </row>
    <row r="169" spans="1:30" hidden="1">
      <c r="A169" s="82" t="s">
        <v>438</v>
      </c>
      <c r="B169" s="84">
        <v>35325.883194957358</v>
      </c>
      <c r="C169" s="84">
        <v>48092.915148042885</v>
      </c>
      <c r="D169" s="84">
        <v>36136.392697961506</v>
      </c>
      <c r="E169" s="84">
        <v>37203.554023104269</v>
      </c>
    </row>
    <row r="170" spans="1:30" hidden="1">
      <c r="A170" s="82" t="s">
        <v>439</v>
      </c>
      <c r="B170" s="84">
        <v>32651.112380548639</v>
      </c>
      <c r="C170" s="84">
        <v>44733.74857814228</v>
      </c>
      <c r="D170" s="84">
        <v>33026.767835321916</v>
      </c>
      <c r="E170" s="84">
        <v>35194.048714104254</v>
      </c>
    </row>
    <row r="171" spans="1:30" hidden="1">
      <c r="A171" s="82" t="s">
        <v>440</v>
      </c>
      <c r="B171" s="84">
        <v>30081.05264532326</v>
      </c>
      <c r="C171" s="84">
        <v>41611.58477239449</v>
      </c>
      <c r="D171" s="84">
        <v>30822.471840728205</v>
      </c>
      <c r="E171" s="84">
        <v>33072.826358104256</v>
      </c>
    </row>
    <row r="172" spans="1:30" hidden="1"/>
    <row r="174" spans="1:30">
      <c r="A174" s="143" t="s">
        <v>8</v>
      </c>
      <c r="B174" s="143"/>
      <c r="C174" s="143"/>
      <c r="D174" s="143"/>
      <c r="E174" s="143"/>
      <c r="G174" s="143" t="s">
        <v>9</v>
      </c>
      <c r="H174" s="143"/>
      <c r="I174" s="143"/>
      <c r="J174" s="143"/>
      <c r="K174" s="143"/>
      <c r="M174" s="143" t="s">
        <v>10</v>
      </c>
      <c r="N174" s="143"/>
      <c r="O174" s="143"/>
      <c r="P174" s="143"/>
      <c r="Q174" s="143"/>
      <c r="T174" s="118">
        <v>10000</v>
      </c>
      <c r="U174" s="84" t="s">
        <v>443</v>
      </c>
    </row>
    <row r="175" spans="1:30">
      <c r="B175" s="84" t="s">
        <v>86</v>
      </c>
      <c r="C175" s="84" t="s">
        <v>87</v>
      </c>
      <c r="D175" s="84" t="s">
        <v>88</v>
      </c>
      <c r="E175" s="84" t="s">
        <v>85</v>
      </c>
      <c r="H175" s="84" t="s">
        <v>86</v>
      </c>
      <c r="I175" s="84" t="s">
        <v>87</v>
      </c>
      <c r="J175" s="84" t="s">
        <v>88</v>
      </c>
      <c r="K175" s="84" t="s">
        <v>85</v>
      </c>
      <c r="N175" s="84" t="s">
        <v>86</v>
      </c>
      <c r="O175" s="84" t="s">
        <v>87</v>
      </c>
      <c r="P175" s="84" t="s">
        <v>88</v>
      </c>
      <c r="Q175" s="84" t="s">
        <v>85</v>
      </c>
      <c r="Z175" s="84" t="s">
        <v>444</v>
      </c>
      <c r="AA175" s="84" t="s">
        <v>445</v>
      </c>
      <c r="AB175" s="84" t="s">
        <v>448</v>
      </c>
      <c r="AC175" s="84" t="s">
        <v>446</v>
      </c>
      <c r="AD175" s="84" t="s">
        <v>447</v>
      </c>
    </row>
    <row r="176" spans="1:30">
      <c r="A176" s="115" t="s">
        <v>393</v>
      </c>
      <c r="B176" s="117">
        <v>10529</v>
      </c>
      <c r="C176" s="117">
        <v>17616</v>
      </c>
      <c r="D176" s="117">
        <v>11625</v>
      </c>
      <c r="E176" s="117">
        <v>11101</v>
      </c>
      <c r="G176" s="115" t="s">
        <v>393</v>
      </c>
      <c r="H176" s="117">
        <v>1953</v>
      </c>
      <c r="I176" s="117">
        <v>2732</v>
      </c>
      <c r="J176" s="117">
        <v>2070</v>
      </c>
      <c r="K176" s="117">
        <v>2947</v>
      </c>
      <c r="M176" s="115" t="s">
        <v>393</v>
      </c>
      <c r="N176" s="117">
        <v>10381</v>
      </c>
      <c r="O176" s="117">
        <v>12869</v>
      </c>
      <c r="P176" s="117">
        <v>9052</v>
      </c>
      <c r="Q176" s="117">
        <v>8894</v>
      </c>
      <c r="T176" s="84">
        <v>1.1625000000000001</v>
      </c>
      <c r="U176" s="84">
        <v>0.20699999999999999</v>
      </c>
      <c r="V176" s="84">
        <v>0.9052</v>
      </c>
      <c r="W176" s="84">
        <v>0.6613</v>
      </c>
      <c r="X176" s="84">
        <v>0</v>
      </c>
      <c r="Z176" s="117">
        <f t="shared" ref="Z176:AD184" si="0">T176*$T$174</f>
        <v>11625</v>
      </c>
      <c r="AA176" s="117">
        <f t="shared" si="0"/>
        <v>2070</v>
      </c>
      <c r="AB176" s="117">
        <f t="shared" si="0"/>
        <v>9052</v>
      </c>
      <c r="AC176" s="117">
        <f t="shared" si="0"/>
        <v>6613</v>
      </c>
      <c r="AD176" s="117">
        <f t="shared" si="0"/>
        <v>0</v>
      </c>
    </row>
    <row r="177" spans="1:30">
      <c r="A177" s="82" t="s">
        <v>394</v>
      </c>
      <c r="B177" s="117">
        <v>9844</v>
      </c>
      <c r="C177" s="117">
        <v>16338</v>
      </c>
      <c r="D177" s="117">
        <v>10692</v>
      </c>
      <c r="E177" s="117">
        <v>10424</v>
      </c>
      <c r="G177" s="82" t="s">
        <v>394</v>
      </c>
      <c r="H177" s="117">
        <v>1855</v>
      </c>
      <c r="I177" s="117">
        <v>2590</v>
      </c>
      <c r="J177" s="117">
        <v>2106</v>
      </c>
      <c r="K177" s="117">
        <v>2907</v>
      </c>
      <c r="M177" s="82" t="s">
        <v>394</v>
      </c>
      <c r="N177" s="117">
        <v>9806</v>
      </c>
      <c r="O177" s="117">
        <v>12064.999999999998</v>
      </c>
      <c r="P177" s="117">
        <v>8596</v>
      </c>
      <c r="Q177" s="117">
        <v>8471</v>
      </c>
      <c r="T177" s="84">
        <v>1.0691999999999999</v>
      </c>
      <c r="U177" s="84">
        <v>0.21060000000000001</v>
      </c>
      <c r="V177" s="84">
        <v>0.85960000000000003</v>
      </c>
      <c r="W177" s="84">
        <v>0.62639999999999996</v>
      </c>
      <c r="X177" s="84">
        <v>0</v>
      </c>
      <c r="Z177" s="117">
        <f t="shared" si="0"/>
        <v>10692</v>
      </c>
      <c r="AA177" s="117">
        <f t="shared" si="0"/>
        <v>2106</v>
      </c>
      <c r="AB177" s="117">
        <f t="shared" si="0"/>
        <v>8596</v>
      </c>
      <c r="AC177" s="117">
        <f t="shared" si="0"/>
        <v>6264</v>
      </c>
      <c r="AD177" s="117">
        <f t="shared" si="0"/>
        <v>0</v>
      </c>
    </row>
    <row r="178" spans="1:30">
      <c r="A178" s="82" t="s">
        <v>395</v>
      </c>
      <c r="B178" s="117">
        <v>9502</v>
      </c>
      <c r="C178" s="117">
        <v>15467</v>
      </c>
      <c r="D178" s="117">
        <v>10390</v>
      </c>
      <c r="E178" s="117">
        <v>10017</v>
      </c>
      <c r="G178" s="82" t="s">
        <v>395</v>
      </c>
      <c r="H178" s="117">
        <v>1809</v>
      </c>
      <c r="I178" s="117">
        <v>2482</v>
      </c>
      <c r="J178" s="117">
        <v>2080</v>
      </c>
      <c r="K178" s="117">
        <v>2874</v>
      </c>
      <c r="M178" s="82" t="s">
        <v>395</v>
      </c>
      <c r="N178" s="117">
        <v>9303</v>
      </c>
      <c r="O178" s="117">
        <v>11483.000000000002</v>
      </c>
      <c r="P178" s="117">
        <v>8247</v>
      </c>
      <c r="Q178" s="117">
        <v>8176</v>
      </c>
      <c r="T178" s="84">
        <v>1.0389999999999999</v>
      </c>
      <c r="U178" s="84">
        <v>0.20799999999999999</v>
      </c>
      <c r="V178" s="84">
        <v>0.82469999999999999</v>
      </c>
      <c r="W178" s="84">
        <v>0.6008</v>
      </c>
      <c r="X178" s="84">
        <v>0</v>
      </c>
      <c r="Z178" s="117">
        <f t="shared" si="0"/>
        <v>10390</v>
      </c>
      <c r="AA178" s="117">
        <f t="shared" si="0"/>
        <v>2080</v>
      </c>
      <c r="AB178" s="117">
        <f t="shared" si="0"/>
        <v>8247</v>
      </c>
      <c r="AC178" s="117">
        <f t="shared" si="0"/>
        <v>6008</v>
      </c>
      <c r="AD178" s="117">
        <f t="shared" si="0"/>
        <v>0</v>
      </c>
    </row>
    <row r="179" spans="1:30">
      <c r="A179" s="82" t="s">
        <v>396</v>
      </c>
      <c r="B179" s="117">
        <v>9285</v>
      </c>
      <c r="C179" s="117">
        <v>14752</v>
      </c>
      <c r="D179" s="117">
        <v>10226</v>
      </c>
      <c r="E179" s="117">
        <v>9855</v>
      </c>
      <c r="G179" s="82" t="s">
        <v>396</v>
      </c>
      <c r="H179" s="117">
        <v>1780</v>
      </c>
      <c r="I179" s="117">
        <v>2395</v>
      </c>
      <c r="J179" s="117">
        <v>2093</v>
      </c>
      <c r="K179" s="117">
        <v>2849.9999999999995</v>
      </c>
      <c r="M179" s="82" t="s">
        <v>396</v>
      </c>
      <c r="N179" s="117">
        <v>9063</v>
      </c>
      <c r="O179" s="117">
        <v>10976.999999999998</v>
      </c>
      <c r="P179" s="117">
        <v>8074</v>
      </c>
      <c r="Q179" s="117">
        <v>7974</v>
      </c>
      <c r="T179" s="84">
        <v>1.0226</v>
      </c>
      <c r="U179" s="84">
        <v>0.20930000000000001</v>
      </c>
      <c r="V179" s="84">
        <v>0.80740000000000001</v>
      </c>
      <c r="W179" s="84">
        <v>0.58609999999999995</v>
      </c>
      <c r="X179" s="84">
        <v>0</v>
      </c>
      <c r="Z179" s="117">
        <f t="shared" si="0"/>
        <v>10226</v>
      </c>
      <c r="AA179" s="117">
        <f t="shared" si="0"/>
        <v>2093</v>
      </c>
      <c r="AB179" s="117">
        <f t="shared" si="0"/>
        <v>8074</v>
      </c>
      <c r="AC179" s="117">
        <f t="shared" si="0"/>
        <v>5860.9999999999991</v>
      </c>
      <c r="AD179" s="117">
        <f t="shared" si="0"/>
        <v>0</v>
      </c>
    </row>
    <row r="180" spans="1:30">
      <c r="A180" s="82" t="s">
        <v>397</v>
      </c>
      <c r="B180" s="117">
        <v>9300</v>
      </c>
      <c r="C180" s="117">
        <v>14368</v>
      </c>
      <c r="D180" s="117">
        <v>10256</v>
      </c>
      <c r="E180" s="117">
        <v>9909</v>
      </c>
      <c r="G180" s="82" t="s">
        <v>397</v>
      </c>
      <c r="H180" s="117">
        <v>1769</v>
      </c>
      <c r="I180" s="117">
        <v>2324</v>
      </c>
      <c r="J180" s="117">
        <v>2095</v>
      </c>
      <c r="K180" s="117">
        <v>2883</v>
      </c>
      <c r="M180" s="82" t="s">
        <v>397</v>
      </c>
      <c r="N180" s="117">
        <v>8921</v>
      </c>
      <c r="O180" s="117">
        <v>10691</v>
      </c>
      <c r="P180" s="117">
        <v>7997</v>
      </c>
      <c r="Q180" s="117">
        <v>7873</v>
      </c>
      <c r="T180" s="84">
        <v>1.0256000000000001</v>
      </c>
      <c r="U180" s="84">
        <v>0.20949999999999999</v>
      </c>
      <c r="V180" s="84">
        <v>0.79969999999999997</v>
      </c>
      <c r="W180" s="84">
        <v>0.58279999999999998</v>
      </c>
      <c r="X180" s="84">
        <v>0</v>
      </c>
      <c r="Z180" s="117">
        <f t="shared" si="0"/>
        <v>10256</v>
      </c>
      <c r="AA180" s="117">
        <f t="shared" si="0"/>
        <v>2095</v>
      </c>
      <c r="AB180" s="117">
        <f t="shared" si="0"/>
        <v>7997</v>
      </c>
      <c r="AC180" s="117">
        <f t="shared" si="0"/>
        <v>5828</v>
      </c>
      <c r="AD180" s="117">
        <f t="shared" si="0"/>
        <v>0</v>
      </c>
    </row>
    <row r="181" spans="1:30">
      <c r="A181" s="82" t="s">
        <v>398</v>
      </c>
      <c r="B181" s="117">
        <v>9589</v>
      </c>
      <c r="C181" s="117">
        <v>14268</v>
      </c>
      <c r="D181" s="117">
        <v>10452.999999999998</v>
      </c>
      <c r="E181" s="117">
        <v>10324</v>
      </c>
      <c r="G181" s="82" t="s">
        <v>398</v>
      </c>
      <c r="H181" s="117">
        <v>1794</v>
      </c>
      <c r="I181" s="117">
        <v>2290</v>
      </c>
      <c r="J181" s="117">
        <v>2141</v>
      </c>
      <c r="K181" s="117">
        <v>2914</v>
      </c>
      <c r="M181" s="82" t="s">
        <v>398</v>
      </c>
      <c r="N181" s="117">
        <v>9010</v>
      </c>
      <c r="O181" s="117">
        <v>10853</v>
      </c>
      <c r="P181" s="117">
        <v>8070.0000000000009</v>
      </c>
      <c r="Q181" s="117">
        <v>7877</v>
      </c>
      <c r="T181" s="84">
        <v>1.0452999999999999</v>
      </c>
      <c r="U181" s="84">
        <v>0.21410000000000001</v>
      </c>
      <c r="V181" s="84">
        <v>0.80700000000000005</v>
      </c>
      <c r="W181" s="84">
        <v>0.5897</v>
      </c>
      <c r="X181" s="84">
        <v>0</v>
      </c>
      <c r="Z181" s="117">
        <f t="shared" si="0"/>
        <v>10452.999999999998</v>
      </c>
      <c r="AA181" s="117">
        <f t="shared" si="0"/>
        <v>2141</v>
      </c>
      <c r="AB181" s="117">
        <f t="shared" si="0"/>
        <v>8070.0000000000009</v>
      </c>
      <c r="AC181" s="117">
        <f t="shared" si="0"/>
        <v>5897</v>
      </c>
      <c r="AD181" s="117">
        <f t="shared" si="0"/>
        <v>0</v>
      </c>
    </row>
    <row r="182" spans="1:30">
      <c r="A182" s="82" t="s">
        <v>399</v>
      </c>
      <c r="B182" s="117">
        <v>10287</v>
      </c>
      <c r="C182" s="117">
        <v>14422</v>
      </c>
      <c r="D182" s="117">
        <v>11051</v>
      </c>
      <c r="E182" s="117">
        <v>10965</v>
      </c>
      <c r="G182" s="82" t="s">
        <v>399</v>
      </c>
      <c r="H182" s="117">
        <v>1858</v>
      </c>
      <c r="I182" s="117">
        <v>2251</v>
      </c>
      <c r="J182" s="117">
        <v>2223</v>
      </c>
      <c r="K182" s="117">
        <v>2970</v>
      </c>
      <c r="M182" s="82" t="s">
        <v>399</v>
      </c>
      <c r="N182" s="117">
        <v>9074</v>
      </c>
      <c r="O182" s="117">
        <v>11039.000000000002</v>
      </c>
      <c r="P182" s="117">
        <v>8167</v>
      </c>
      <c r="Q182" s="117">
        <v>7979.0000000000009</v>
      </c>
      <c r="T182" s="84">
        <v>1.1051</v>
      </c>
      <c r="U182" s="84">
        <v>0.2223</v>
      </c>
      <c r="V182" s="84">
        <v>0.81669999999999998</v>
      </c>
      <c r="W182" s="84">
        <v>0.61509999999999998</v>
      </c>
      <c r="X182" s="84">
        <v>0</v>
      </c>
      <c r="Z182" s="117">
        <f t="shared" si="0"/>
        <v>11051</v>
      </c>
      <c r="AA182" s="117">
        <f t="shared" si="0"/>
        <v>2223</v>
      </c>
      <c r="AB182" s="117">
        <f t="shared" si="0"/>
        <v>8167</v>
      </c>
      <c r="AC182" s="117">
        <f t="shared" si="0"/>
        <v>6151</v>
      </c>
      <c r="AD182" s="117">
        <f t="shared" si="0"/>
        <v>0</v>
      </c>
    </row>
    <row r="183" spans="1:30">
      <c r="A183" s="82" t="s">
        <v>400</v>
      </c>
      <c r="B183" s="117">
        <v>10995</v>
      </c>
      <c r="C183" s="117">
        <v>15060</v>
      </c>
      <c r="D183" s="117">
        <v>11896</v>
      </c>
      <c r="E183" s="117">
        <v>11725.000000000002</v>
      </c>
      <c r="G183" s="82" t="s">
        <v>400</v>
      </c>
      <c r="H183" s="117">
        <v>1933.9999999999998</v>
      </c>
      <c r="I183" s="117">
        <v>2295</v>
      </c>
      <c r="J183" s="117">
        <v>2349</v>
      </c>
      <c r="K183" s="117">
        <v>3042.0000000000005</v>
      </c>
      <c r="M183" s="82" t="s">
        <v>400</v>
      </c>
      <c r="N183" s="117">
        <v>8912</v>
      </c>
      <c r="O183" s="117">
        <v>11365</v>
      </c>
      <c r="P183" s="117">
        <v>8353</v>
      </c>
      <c r="Q183" s="117">
        <v>8198</v>
      </c>
      <c r="T183" s="84">
        <v>1.1896</v>
      </c>
      <c r="U183" s="84">
        <v>0.2349</v>
      </c>
      <c r="V183" s="84">
        <v>0.83530000000000004</v>
      </c>
      <c r="W183" s="84">
        <v>0.65469999999999995</v>
      </c>
      <c r="X183" s="84">
        <v>0</v>
      </c>
      <c r="Z183" s="117">
        <f t="shared" si="0"/>
        <v>11896</v>
      </c>
      <c r="AA183" s="117">
        <f t="shared" si="0"/>
        <v>2349</v>
      </c>
      <c r="AB183" s="117">
        <f t="shared" si="0"/>
        <v>8353</v>
      </c>
      <c r="AC183" s="117">
        <f t="shared" si="0"/>
        <v>6546.9999999999991</v>
      </c>
      <c r="AD183" s="117">
        <f t="shared" si="0"/>
        <v>0</v>
      </c>
    </row>
    <row r="184" spans="1:30">
      <c r="A184" s="82" t="s">
        <v>401</v>
      </c>
      <c r="B184" s="117">
        <v>12102</v>
      </c>
      <c r="C184" s="117">
        <v>16477</v>
      </c>
      <c r="D184" s="117">
        <v>12609.999999999998</v>
      </c>
      <c r="E184" s="117">
        <v>12676</v>
      </c>
      <c r="G184" s="82" t="s">
        <v>401</v>
      </c>
      <c r="H184" s="117">
        <v>2059</v>
      </c>
      <c r="I184" s="117">
        <v>2507</v>
      </c>
      <c r="J184" s="117">
        <v>2454</v>
      </c>
      <c r="K184" s="117">
        <v>3149</v>
      </c>
      <c r="M184" s="82" t="s">
        <v>401</v>
      </c>
      <c r="N184" s="117">
        <v>9236</v>
      </c>
      <c r="O184" s="117">
        <v>12216</v>
      </c>
      <c r="P184" s="117">
        <v>8540</v>
      </c>
      <c r="Q184" s="117">
        <v>8370</v>
      </c>
      <c r="T184" s="84">
        <v>1.2609999999999999</v>
      </c>
      <c r="U184" s="84">
        <v>0.24540000000000001</v>
      </c>
      <c r="V184" s="84">
        <v>0.85399999999999998</v>
      </c>
      <c r="W184" s="84">
        <v>0.68589999999999995</v>
      </c>
      <c r="X184" s="84">
        <v>0</v>
      </c>
      <c r="Z184" s="117">
        <f t="shared" si="0"/>
        <v>12609.999999999998</v>
      </c>
      <c r="AA184" s="117">
        <f t="shared" si="0"/>
        <v>2454</v>
      </c>
      <c r="AB184" s="117">
        <f t="shared" si="0"/>
        <v>8540</v>
      </c>
      <c r="AC184" s="117">
        <f t="shared" si="0"/>
        <v>6858.9999999999991</v>
      </c>
      <c r="AD184" s="117">
        <f t="shared" si="0"/>
        <v>0</v>
      </c>
    </row>
    <row r="185" spans="1:30">
      <c r="A185" s="82" t="s">
        <v>402</v>
      </c>
      <c r="B185" s="117">
        <v>12887</v>
      </c>
      <c r="C185" s="117">
        <v>18006</v>
      </c>
      <c r="D185" s="117">
        <v>13240</v>
      </c>
      <c r="E185" s="117">
        <v>13653</v>
      </c>
      <c r="G185" s="82" t="s">
        <v>402</v>
      </c>
      <c r="H185" s="117">
        <v>2166</v>
      </c>
      <c r="I185" s="117">
        <v>2732</v>
      </c>
      <c r="J185" s="117">
        <v>2471</v>
      </c>
      <c r="K185" s="117">
        <v>3234</v>
      </c>
      <c r="M185" s="82" t="s">
        <v>402</v>
      </c>
      <c r="N185" s="117">
        <v>9854</v>
      </c>
      <c r="O185" s="117">
        <v>13130</v>
      </c>
      <c r="P185" s="117">
        <v>8914</v>
      </c>
      <c r="Q185" s="117">
        <v>8602</v>
      </c>
      <c r="T185" s="84">
        <v>1.3240000000000001</v>
      </c>
      <c r="U185" s="84">
        <v>0.24709999999999999</v>
      </c>
      <c r="V185" s="84">
        <v>0.89139999999999997</v>
      </c>
      <c r="W185" s="84">
        <v>0.71850000000000003</v>
      </c>
      <c r="X185" s="84">
        <v>0</v>
      </c>
      <c r="Z185" s="117">
        <f t="shared" ref="Z185:AD216" si="1">T185*$T$174</f>
        <v>13240</v>
      </c>
      <c r="AA185" s="117">
        <f t="shared" si="1"/>
        <v>2471</v>
      </c>
      <c r="AB185" s="117">
        <f t="shared" si="1"/>
        <v>8914</v>
      </c>
      <c r="AC185" s="117">
        <f t="shared" si="1"/>
        <v>7185</v>
      </c>
      <c r="AD185" s="117">
        <f t="shared" si="1"/>
        <v>0</v>
      </c>
    </row>
    <row r="186" spans="1:30">
      <c r="A186" s="82" t="s">
        <v>403</v>
      </c>
      <c r="B186" s="117">
        <v>13466</v>
      </c>
      <c r="C186" s="117">
        <v>19475</v>
      </c>
      <c r="D186" s="117">
        <v>13531</v>
      </c>
      <c r="E186" s="117">
        <v>14633</v>
      </c>
      <c r="G186" s="82" t="s">
        <v>403</v>
      </c>
      <c r="H186" s="117">
        <v>2237</v>
      </c>
      <c r="I186" s="117">
        <v>2909</v>
      </c>
      <c r="J186" s="117">
        <v>2434</v>
      </c>
      <c r="K186" s="117">
        <v>3333</v>
      </c>
      <c r="M186" s="82" t="s">
        <v>403</v>
      </c>
      <c r="N186" s="117">
        <v>10411.999999999998</v>
      </c>
      <c r="O186" s="117">
        <v>14050</v>
      </c>
      <c r="P186" s="117">
        <v>9130</v>
      </c>
      <c r="Q186" s="117">
        <v>9005</v>
      </c>
      <c r="T186" s="84">
        <v>1.3531</v>
      </c>
      <c r="U186" s="84">
        <v>0.24340000000000001</v>
      </c>
      <c r="V186" s="84">
        <v>0.91300000000000003</v>
      </c>
      <c r="W186" s="84">
        <v>0.73370000000000002</v>
      </c>
      <c r="X186" s="84">
        <v>0</v>
      </c>
      <c r="Z186" s="117">
        <f t="shared" si="1"/>
        <v>13531</v>
      </c>
      <c r="AA186" s="117">
        <f t="shared" si="1"/>
        <v>2434</v>
      </c>
      <c r="AB186" s="117">
        <f t="shared" si="1"/>
        <v>9130</v>
      </c>
      <c r="AC186" s="117">
        <f t="shared" si="1"/>
        <v>7337</v>
      </c>
      <c r="AD186" s="117">
        <f t="shared" si="1"/>
        <v>0</v>
      </c>
    </row>
    <row r="187" spans="1:30">
      <c r="A187" s="82" t="s">
        <v>404</v>
      </c>
      <c r="B187" s="117">
        <v>13758.999999999998</v>
      </c>
      <c r="C187" s="117">
        <v>20666.000000000004</v>
      </c>
      <c r="D187" s="117">
        <v>13583</v>
      </c>
      <c r="E187" s="117">
        <v>15299</v>
      </c>
      <c r="G187" s="82" t="s">
        <v>404</v>
      </c>
      <c r="H187" s="117">
        <v>2304</v>
      </c>
      <c r="I187" s="117">
        <v>3075</v>
      </c>
      <c r="J187" s="117">
        <v>2391</v>
      </c>
      <c r="K187" s="117">
        <v>3418</v>
      </c>
      <c r="M187" s="82" t="s">
        <v>404</v>
      </c>
      <c r="N187" s="117">
        <v>10901</v>
      </c>
      <c r="O187" s="117">
        <v>14913</v>
      </c>
      <c r="P187" s="117">
        <v>9351</v>
      </c>
      <c r="Q187" s="117">
        <v>9409</v>
      </c>
      <c r="T187" s="84">
        <v>1.3583000000000001</v>
      </c>
      <c r="U187" s="84">
        <v>0.23910000000000001</v>
      </c>
      <c r="V187" s="84">
        <v>0.93510000000000004</v>
      </c>
      <c r="W187" s="84">
        <v>0.74199999999999999</v>
      </c>
      <c r="X187" s="84">
        <v>0</v>
      </c>
      <c r="Z187" s="117">
        <f t="shared" si="1"/>
        <v>13583</v>
      </c>
      <c r="AA187" s="117">
        <f t="shared" si="1"/>
        <v>2391</v>
      </c>
      <c r="AB187" s="117">
        <f t="shared" si="1"/>
        <v>9351</v>
      </c>
      <c r="AC187" s="117">
        <f t="shared" si="1"/>
        <v>7420</v>
      </c>
      <c r="AD187" s="117">
        <f t="shared" si="1"/>
        <v>0</v>
      </c>
    </row>
    <row r="188" spans="1:30">
      <c r="A188" s="82" t="s">
        <v>405</v>
      </c>
      <c r="B188" s="117">
        <v>14107</v>
      </c>
      <c r="C188" s="117">
        <v>21737.000000000004</v>
      </c>
      <c r="D188" s="117">
        <v>13544</v>
      </c>
      <c r="E188" s="117">
        <v>15734</v>
      </c>
      <c r="G188" s="82" t="s">
        <v>405</v>
      </c>
      <c r="H188" s="117">
        <v>2382</v>
      </c>
      <c r="I188" s="117">
        <v>3246</v>
      </c>
      <c r="J188" s="117">
        <v>2349</v>
      </c>
      <c r="K188" s="117">
        <v>3461</v>
      </c>
      <c r="M188" s="82" t="s">
        <v>405</v>
      </c>
      <c r="N188" s="117">
        <v>11391</v>
      </c>
      <c r="O188" s="117">
        <v>15589</v>
      </c>
      <c r="P188" s="117">
        <v>9503</v>
      </c>
      <c r="Q188" s="117">
        <v>9663</v>
      </c>
      <c r="T188" s="84">
        <v>1.3544</v>
      </c>
      <c r="U188" s="84">
        <v>0.2349</v>
      </c>
      <c r="V188" s="84">
        <v>0.95030000000000003</v>
      </c>
      <c r="W188" s="84">
        <v>0.74439999999999995</v>
      </c>
      <c r="X188" s="84">
        <v>0</v>
      </c>
      <c r="Z188" s="117">
        <f t="shared" si="1"/>
        <v>13544</v>
      </c>
      <c r="AA188" s="117">
        <f t="shared" si="1"/>
        <v>2349</v>
      </c>
      <c r="AB188" s="117">
        <f t="shared" si="1"/>
        <v>9503</v>
      </c>
      <c r="AC188" s="117">
        <f t="shared" si="1"/>
        <v>7443.9999999999991</v>
      </c>
      <c r="AD188" s="117">
        <f t="shared" si="1"/>
        <v>0</v>
      </c>
    </row>
    <row r="189" spans="1:30">
      <c r="A189" s="82" t="s">
        <v>406</v>
      </c>
      <c r="B189" s="117">
        <v>14578</v>
      </c>
      <c r="C189" s="117">
        <v>22755</v>
      </c>
      <c r="D189" s="117">
        <v>13501</v>
      </c>
      <c r="E189" s="117">
        <v>15993</v>
      </c>
      <c r="G189" s="82" t="s">
        <v>406</v>
      </c>
      <c r="H189" s="117">
        <v>2469</v>
      </c>
      <c r="I189" s="117">
        <v>3425.0000000000005</v>
      </c>
      <c r="J189" s="117">
        <v>2296</v>
      </c>
      <c r="K189" s="117">
        <v>3468</v>
      </c>
      <c r="M189" s="82" t="s">
        <v>406</v>
      </c>
      <c r="N189" s="117">
        <v>11773</v>
      </c>
      <c r="O189" s="117">
        <v>16039.000000000002</v>
      </c>
      <c r="P189" s="117">
        <v>9644</v>
      </c>
      <c r="Q189" s="117">
        <v>9677</v>
      </c>
      <c r="T189" s="84">
        <v>1.3501000000000001</v>
      </c>
      <c r="U189" s="84">
        <v>0.2296</v>
      </c>
      <c r="V189" s="84">
        <v>0.96440000000000003</v>
      </c>
      <c r="W189" s="84">
        <v>0.74909999999999999</v>
      </c>
      <c r="X189" s="84">
        <v>0</v>
      </c>
      <c r="Z189" s="117">
        <f t="shared" si="1"/>
        <v>13501</v>
      </c>
      <c r="AA189" s="117">
        <f t="shared" si="1"/>
        <v>2296</v>
      </c>
      <c r="AB189" s="117">
        <f t="shared" si="1"/>
        <v>9644</v>
      </c>
      <c r="AC189" s="117">
        <f t="shared" si="1"/>
        <v>7491</v>
      </c>
      <c r="AD189" s="117">
        <f t="shared" si="1"/>
        <v>0</v>
      </c>
    </row>
    <row r="190" spans="1:30">
      <c r="A190" s="82" t="s">
        <v>407</v>
      </c>
      <c r="B190" s="117">
        <v>15129.999999999998</v>
      </c>
      <c r="C190" s="117">
        <v>23502</v>
      </c>
      <c r="D190" s="117">
        <v>13519.000000000002</v>
      </c>
      <c r="E190" s="117">
        <v>15935.999999999998</v>
      </c>
      <c r="G190" s="82" t="s">
        <v>407</v>
      </c>
      <c r="H190" s="117">
        <v>2584</v>
      </c>
      <c r="I190" s="117">
        <v>3564</v>
      </c>
      <c r="J190" s="117">
        <v>2255</v>
      </c>
      <c r="K190" s="117">
        <v>3426</v>
      </c>
      <c r="M190" s="82" t="s">
        <v>407</v>
      </c>
      <c r="N190" s="117">
        <v>12286</v>
      </c>
      <c r="O190" s="117">
        <v>16405</v>
      </c>
      <c r="P190" s="117">
        <v>9785</v>
      </c>
      <c r="Q190" s="117">
        <v>9466</v>
      </c>
      <c r="T190" s="84">
        <v>1.3519000000000001</v>
      </c>
      <c r="U190" s="84">
        <v>0.22550000000000001</v>
      </c>
      <c r="V190" s="84">
        <v>0.97850000000000004</v>
      </c>
      <c r="W190" s="84">
        <v>0.755</v>
      </c>
      <c r="X190" s="84">
        <v>0</v>
      </c>
      <c r="Z190" s="117">
        <f t="shared" si="1"/>
        <v>13519.000000000002</v>
      </c>
      <c r="AA190" s="117">
        <f t="shared" si="1"/>
        <v>2255</v>
      </c>
      <c r="AB190" s="117">
        <f t="shared" si="1"/>
        <v>9785</v>
      </c>
      <c r="AC190" s="117">
        <f t="shared" si="1"/>
        <v>7550</v>
      </c>
      <c r="AD190" s="117">
        <f t="shared" si="1"/>
        <v>0</v>
      </c>
    </row>
    <row r="191" spans="1:30">
      <c r="A191" s="82" t="s">
        <v>408</v>
      </c>
      <c r="B191" s="117">
        <v>15744</v>
      </c>
      <c r="C191" s="117">
        <v>24209</v>
      </c>
      <c r="D191" s="117">
        <v>13575</v>
      </c>
      <c r="E191" s="117">
        <v>15955</v>
      </c>
      <c r="G191" s="82" t="s">
        <v>408</v>
      </c>
      <c r="H191" s="117">
        <v>2718</v>
      </c>
      <c r="I191" s="117">
        <v>3674</v>
      </c>
      <c r="J191" s="117">
        <v>2228</v>
      </c>
      <c r="K191" s="117">
        <v>3411</v>
      </c>
      <c r="M191" s="82" t="s">
        <v>408</v>
      </c>
      <c r="N191" s="117">
        <v>12775</v>
      </c>
      <c r="O191" s="117">
        <v>16665</v>
      </c>
      <c r="P191" s="117">
        <v>9974</v>
      </c>
      <c r="Q191" s="117">
        <v>9236</v>
      </c>
      <c r="T191" s="84">
        <v>1.3574999999999999</v>
      </c>
      <c r="U191" s="84">
        <v>0.2228</v>
      </c>
      <c r="V191" s="84">
        <v>0.99739999999999995</v>
      </c>
      <c r="W191" s="84">
        <v>0.7681</v>
      </c>
      <c r="X191" s="84">
        <v>0</v>
      </c>
      <c r="Z191" s="117">
        <f t="shared" si="1"/>
        <v>13575</v>
      </c>
      <c r="AA191" s="117">
        <f t="shared" si="1"/>
        <v>2228</v>
      </c>
      <c r="AB191" s="117">
        <f t="shared" si="1"/>
        <v>9974</v>
      </c>
      <c r="AC191" s="117">
        <f t="shared" si="1"/>
        <v>7681</v>
      </c>
      <c r="AD191" s="117">
        <f t="shared" si="1"/>
        <v>0</v>
      </c>
    </row>
    <row r="192" spans="1:30">
      <c r="A192" s="82" t="s">
        <v>409</v>
      </c>
      <c r="B192" s="117">
        <v>16208</v>
      </c>
      <c r="C192" s="117">
        <v>24636</v>
      </c>
      <c r="D192" s="117">
        <v>13765</v>
      </c>
      <c r="E192" s="117">
        <v>16154</v>
      </c>
      <c r="F192" s="117"/>
      <c r="G192" s="82" t="s">
        <v>409</v>
      </c>
      <c r="H192" s="117">
        <v>2814</v>
      </c>
      <c r="I192" s="117">
        <v>3723</v>
      </c>
      <c r="J192" s="117">
        <v>2212</v>
      </c>
      <c r="K192" s="117">
        <v>3404</v>
      </c>
      <c r="M192" s="82" t="s">
        <v>409</v>
      </c>
      <c r="N192" s="117">
        <v>13189</v>
      </c>
      <c r="O192" s="117">
        <v>16833</v>
      </c>
      <c r="P192" s="117">
        <v>10143</v>
      </c>
      <c r="Q192" s="117">
        <v>9092</v>
      </c>
      <c r="T192" s="84">
        <v>1.3765000000000001</v>
      </c>
      <c r="U192" s="84">
        <v>0.22120000000000001</v>
      </c>
      <c r="V192" s="84">
        <v>1.0143</v>
      </c>
      <c r="W192" s="84">
        <v>0.77869999999999995</v>
      </c>
      <c r="X192" s="84">
        <v>0</v>
      </c>
      <c r="Z192" s="117">
        <f t="shared" si="1"/>
        <v>13765</v>
      </c>
      <c r="AA192" s="117">
        <f t="shared" si="1"/>
        <v>2212</v>
      </c>
      <c r="AB192" s="117">
        <f t="shared" si="1"/>
        <v>10143</v>
      </c>
      <c r="AC192" s="117">
        <f t="shared" si="1"/>
        <v>7786.9999999999991</v>
      </c>
      <c r="AD192" s="117">
        <f t="shared" si="1"/>
        <v>0</v>
      </c>
    </row>
    <row r="193" spans="1:30">
      <c r="A193" s="82" t="s">
        <v>410</v>
      </c>
      <c r="B193" s="117">
        <v>16241.000000000002</v>
      </c>
      <c r="C193" s="117">
        <v>24572</v>
      </c>
      <c r="D193" s="117">
        <v>13718.999999999998</v>
      </c>
      <c r="E193" s="117">
        <v>16476</v>
      </c>
      <c r="G193" s="82" t="s">
        <v>410</v>
      </c>
      <c r="H193" s="117">
        <v>2839</v>
      </c>
      <c r="I193" s="117">
        <v>3701.9999999999995</v>
      </c>
      <c r="J193" s="117">
        <v>2202</v>
      </c>
      <c r="K193" s="117">
        <v>3398</v>
      </c>
      <c r="M193" s="82" t="s">
        <v>410</v>
      </c>
      <c r="N193" s="117">
        <v>13516.999999999998</v>
      </c>
      <c r="O193" s="117">
        <v>16823</v>
      </c>
      <c r="P193" s="117">
        <v>10176</v>
      </c>
      <c r="Q193" s="117">
        <v>9144</v>
      </c>
      <c r="T193" s="84">
        <v>1.3718999999999999</v>
      </c>
      <c r="U193" s="84">
        <v>0.22020000000000001</v>
      </c>
      <c r="V193" s="84">
        <v>1.0176000000000001</v>
      </c>
      <c r="W193" s="84">
        <v>0.7833</v>
      </c>
      <c r="X193" s="84">
        <v>0</v>
      </c>
      <c r="Z193" s="117">
        <f t="shared" si="1"/>
        <v>13718.999999999998</v>
      </c>
      <c r="AA193" s="117">
        <f t="shared" si="1"/>
        <v>2202</v>
      </c>
      <c r="AB193" s="117">
        <f t="shared" si="1"/>
        <v>10176</v>
      </c>
      <c r="AC193" s="117">
        <f t="shared" si="1"/>
        <v>7833</v>
      </c>
      <c r="AD193" s="117">
        <f t="shared" si="1"/>
        <v>0</v>
      </c>
    </row>
    <row r="194" spans="1:30">
      <c r="A194" s="82" t="s">
        <v>411</v>
      </c>
      <c r="B194" s="117">
        <v>15875.999999999998</v>
      </c>
      <c r="C194" s="117">
        <v>24057</v>
      </c>
      <c r="D194" s="117">
        <v>13871</v>
      </c>
      <c r="E194" s="117">
        <v>17439</v>
      </c>
      <c r="G194" s="82" t="s">
        <v>411</v>
      </c>
      <c r="H194" s="117">
        <v>2804</v>
      </c>
      <c r="I194" s="117">
        <v>3635</v>
      </c>
      <c r="J194" s="117">
        <v>2213</v>
      </c>
      <c r="K194" s="117">
        <v>3472</v>
      </c>
      <c r="M194" s="82" t="s">
        <v>411</v>
      </c>
      <c r="N194" s="117">
        <v>13447</v>
      </c>
      <c r="O194" s="117">
        <v>16505</v>
      </c>
      <c r="P194" s="117">
        <v>10310</v>
      </c>
      <c r="Q194" s="117">
        <v>9648</v>
      </c>
      <c r="T194" s="84">
        <v>1.3871</v>
      </c>
      <c r="U194" s="84">
        <v>0.2213</v>
      </c>
      <c r="V194" s="84">
        <v>1.0309999999999999</v>
      </c>
      <c r="W194" s="84">
        <v>0.78779999999999994</v>
      </c>
      <c r="X194" s="84">
        <v>0</v>
      </c>
      <c r="Z194" s="117">
        <f t="shared" si="1"/>
        <v>13871</v>
      </c>
      <c r="AA194" s="117">
        <f t="shared" si="1"/>
        <v>2213</v>
      </c>
      <c r="AB194" s="117">
        <f t="shared" si="1"/>
        <v>10310</v>
      </c>
      <c r="AC194" s="117">
        <f t="shared" si="1"/>
        <v>7877.9999999999991</v>
      </c>
      <c r="AD194" s="117">
        <f t="shared" si="1"/>
        <v>0</v>
      </c>
    </row>
    <row r="195" spans="1:30">
      <c r="A195" s="82" t="s">
        <v>412</v>
      </c>
      <c r="B195" s="117">
        <v>15290</v>
      </c>
      <c r="C195" s="117">
        <v>22972</v>
      </c>
      <c r="D195" s="117">
        <v>14349</v>
      </c>
      <c r="E195" s="117">
        <v>18062</v>
      </c>
      <c r="G195" s="82" t="s">
        <v>412</v>
      </c>
      <c r="H195" s="117">
        <v>2673</v>
      </c>
      <c r="I195" s="117">
        <v>3474.9999999999995</v>
      </c>
      <c r="J195" s="117">
        <v>2340</v>
      </c>
      <c r="K195" s="117">
        <v>3625</v>
      </c>
      <c r="M195" s="82" t="s">
        <v>412</v>
      </c>
      <c r="N195" s="117">
        <v>13030</v>
      </c>
      <c r="O195" s="117">
        <v>15918.000000000002</v>
      </c>
      <c r="P195" s="117">
        <v>10631</v>
      </c>
      <c r="Q195" s="117">
        <v>10009.999999999998</v>
      </c>
      <c r="T195" s="84">
        <v>1.4349000000000001</v>
      </c>
      <c r="U195" s="84">
        <v>0.23400000000000001</v>
      </c>
      <c r="V195" s="84">
        <v>1.0630999999999999</v>
      </c>
      <c r="W195" s="84">
        <v>0.83109999999999995</v>
      </c>
      <c r="X195" s="84">
        <v>0</v>
      </c>
      <c r="Z195" s="117">
        <f t="shared" si="1"/>
        <v>14349</v>
      </c>
      <c r="AA195" s="117">
        <f t="shared" si="1"/>
        <v>2340</v>
      </c>
      <c r="AB195" s="117">
        <f t="shared" si="1"/>
        <v>10631</v>
      </c>
      <c r="AC195" s="117">
        <f t="shared" si="1"/>
        <v>8311</v>
      </c>
      <c r="AD195" s="117">
        <f t="shared" si="1"/>
        <v>0</v>
      </c>
    </row>
    <row r="196" spans="1:30">
      <c r="A196" s="82" t="s">
        <v>413</v>
      </c>
      <c r="B196" s="117">
        <v>15036</v>
      </c>
      <c r="C196" s="117">
        <v>21972</v>
      </c>
      <c r="D196" s="117">
        <v>13906</v>
      </c>
      <c r="E196" s="117">
        <v>18058</v>
      </c>
      <c r="G196" s="82" t="s">
        <v>413</v>
      </c>
      <c r="H196" s="117">
        <v>2622</v>
      </c>
      <c r="I196" s="117">
        <v>3287</v>
      </c>
      <c r="J196" s="117">
        <v>2323</v>
      </c>
      <c r="K196" s="117">
        <v>3644</v>
      </c>
      <c r="M196" s="82" t="s">
        <v>413</v>
      </c>
      <c r="N196" s="117">
        <v>13172</v>
      </c>
      <c r="O196" s="117">
        <v>15490</v>
      </c>
      <c r="P196" s="117">
        <v>10296</v>
      </c>
      <c r="Q196" s="117">
        <v>10037</v>
      </c>
      <c r="T196" s="84">
        <v>1.3906000000000001</v>
      </c>
      <c r="U196" s="84">
        <v>0.23230000000000001</v>
      </c>
      <c r="V196" s="84">
        <v>1.0296000000000001</v>
      </c>
      <c r="W196" s="84">
        <v>0.81030000000000002</v>
      </c>
      <c r="X196" s="84">
        <v>0</v>
      </c>
      <c r="Z196" s="117">
        <f t="shared" si="1"/>
        <v>13906</v>
      </c>
      <c r="AA196" s="117">
        <f t="shared" si="1"/>
        <v>2323</v>
      </c>
      <c r="AB196" s="117">
        <f t="shared" si="1"/>
        <v>10296</v>
      </c>
      <c r="AC196" s="117">
        <f t="shared" si="1"/>
        <v>8103</v>
      </c>
      <c r="AD196" s="117">
        <f t="shared" si="1"/>
        <v>0</v>
      </c>
    </row>
    <row r="197" spans="1:30">
      <c r="A197" s="82" t="s">
        <v>414</v>
      </c>
      <c r="B197" s="117">
        <v>14448</v>
      </c>
      <c r="C197" s="117">
        <v>21429.999999999996</v>
      </c>
      <c r="D197" s="117">
        <v>13344</v>
      </c>
      <c r="E197" s="117">
        <v>17953</v>
      </c>
      <c r="G197" s="82" t="s">
        <v>414</v>
      </c>
      <c r="H197" s="117">
        <v>2567.9999999999995</v>
      </c>
      <c r="I197" s="117">
        <v>3240</v>
      </c>
      <c r="J197" s="117">
        <v>2276</v>
      </c>
      <c r="K197" s="117">
        <v>3633</v>
      </c>
      <c r="M197" s="82" t="s">
        <v>414</v>
      </c>
      <c r="N197" s="117">
        <v>12810.999999999998</v>
      </c>
      <c r="O197" s="117">
        <v>15042</v>
      </c>
      <c r="P197" s="117">
        <v>10140</v>
      </c>
      <c r="Q197" s="117">
        <v>9993</v>
      </c>
      <c r="T197" s="84">
        <v>1.3344</v>
      </c>
      <c r="U197" s="84">
        <v>0.2276</v>
      </c>
      <c r="V197" s="84">
        <v>1.014</v>
      </c>
      <c r="W197" s="84">
        <v>0.78120000000000001</v>
      </c>
      <c r="X197" s="84">
        <v>0</v>
      </c>
      <c r="Z197" s="117">
        <f t="shared" si="1"/>
        <v>13344</v>
      </c>
      <c r="AA197" s="117">
        <f t="shared" si="1"/>
        <v>2276</v>
      </c>
      <c r="AB197" s="117">
        <f t="shared" si="1"/>
        <v>10140</v>
      </c>
      <c r="AC197" s="117">
        <f t="shared" si="1"/>
        <v>7812</v>
      </c>
      <c r="AD197" s="117">
        <f t="shared" si="1"/>
        <v>0</v>
      </c>
    </row>
    <row r="198" spans="1:30">
      <c r="A198" s="82" t="s">
        <v>415</v>
      </c>
      <c r="B198" s="117">
        <v>13324</v>
      </c>
      <c r="C198" s="117">
        <v>19940</v>
      </c>
      <c r="D198" s="117">
        <v>12677</v>
      </c>
      <c r="E198" s="117">
        <v>17667</v>
      </c>
      <c r="G198" s="82" t="s">
        <v>415</v>
      </c>
      <c r="H198" s="117">
        <v>2420</v>
      </c>
      <c r="I198" s="117">
        <v>3062.0000000000005</v>
      </c>
      <c r="J198" s="117">
        <v>2229</v>
      </c>
      <c r="K198" s="117">
        <v>3578</v>
      </c>
      <c r="M198" s="82" t="s">
        <v>415</v>
      </c>
      <c r="N198" s="117">
        <v>12099</v>
      </c>
      <c r="O198" s="117">
        <v>14114</v>
      </c>
      <c r="P198" s="117">
        <v>9810</v>
      </c>
      <c r="Q198" s="117">
        <v>9860</v>
      </c>
      <c r="T198" s="84">
        <v>1.2677</v>
      </c>
      <c r="U198" s="84">
        <v>0.22289999999999999</v>
      </c>
      <c r="V198" s="84">
        <v>0.98099999999999998</v>
      </c>
      <c r="W198" s="84">
        <v>0.74490000000000001</v>
      </c>
      <c r="X198" s="84">
        <v>0</v>
      </c>
      <c r="Z198" s="117">
        <f t="shared" si="1"/>
        <v>12677</v>
      </c>
      <c r="AA198" s="117">
        <f t="shared" si="1"/>
        <v>2229</v>
      </c>
      <c r="AB198" s="117">
        <f t="shared" si="1"/>
        <v>9810</v>
      </c>
      <c r="AC198" s="117">
        <f t="shared" si="1"/>
        <v>7449</v>
      </c>
      <c r="AD198" s="117">
        <f t="shared" si="1"/>
        <v>0</v>
      </c>
    </row>
    <row r="199" spans="1:30">
      <c r="A199" s="82" t="s">
        <v>416</v>
      </c>
      <c r="B199" s="117">
        <v>11822</v>
      </c>
      <c r="C199" s="117">
        <v>18162</v>
      </c>
      <c r="D199" s="117">
        <v>11874</v>
      </c>
      <c r="E199" s="117">
        <v>16983</v>
      </c>
      <c r="G199" s="82" t="s">
        <v>416</v>
      </c>
      <c r="H199" s="117">
        <v>2224</v>
      </c>
      <c r="I199" s="117">
        <v>2826</v>
      </c>
      <c r="J199" s="117">
        <v>2151</v>
      </c>
      <c r="K199" s="117">
        <v>3495</v>
      </c>
      <c r="M199" s="82" t="s">
        <v>416</v>
      </c>
      <c r="N199" s="117">
        <v>11387</v>
      </c>
      <c r="O199" s="117">
        <v>13156.000000000002</v>
      </c>
      <c r="P199" s="117">
        <v>9407</v>
      </c>
      <c r="Q199" s="117">
        <v>9588</v>
      </c>
      <c r="T199" s="84">
        <v>1.1874</v>
      </c>
      <c r="U199" s="84">
        <v>0.21510000000000001</v>
      </c>
      <c r="V199" s="84">
        <v>0.94069999999999998</v>
      </c>
      <c r="W199" s="84">
        <v>0.70130000000000003</v>
      </c>
      <c r="X199" s="84">
        <v>0</v>
      </c>
      <c r="Z199" s="117">
        <f t="shared" si="1"/>
        <v>11874</v>
      </c>
      <c r="AA199" s="117">
        <f t="shared" si="1"/>
        <v>2151</v>
      </c>
      <c r="AB199" s="117">
        <f t="shared" si="1"/>
        <v>9407</v>
      </c>
      <c r="AC199" s="117">
        <f t="shared" si="1"/>
        <v>7013</v>
      </c>
      <c r="AD199" s="117">
        <f t="shared" si="1"/>
        <v>0</v>
      </c>
    </row>
    <row r="200" spans="1:30">
      <c r="A200" s="115" t="s">
        <v>417</v>
      </c>
      <c r="B200" s="117">
        <v>10817.000000000002</v>
      </c>
      <c r="C200" s="117">
        <v>16495</v>
      </c>
      <c r="D200" s="117">
        <v>10958.000000000002</v>
      </c>
      <c r="E200" s="117">
        <v>16238</v>
      </c>
      <c r="G200" s="115" t="s">
        <v>417</v>
      </c>
      <c r="H200" s="117">
        <v>2109</v>
      </c>
      <c r="I200" s="117">
        <v>2634.0000000000005</v>
      </c>
      <c r="J200" s="117">
        <v>2061</v>
      </c>
      <c r="K200" s="117">
        <v>3422</v>
      </c>
      <c r="M200" s="115" t="s">
        <v>417</v>
      </c>
      <c r="N200" s="117">
        <v>10550</v>
      </c>
      <c r="O200" s="117">
        <v>12312</v>
      </c>
      <c r="P200" s="117">
        <v>8910</v>
      </c>
      <c r="Q200" s="117">
        <v>9215</v>
      </c>
      <c r="T200" s="84">
        <v>1.0958000000000001</v>
      </c>
      <c r="U200" s="84">
        <v>0.20610000000000001</v>
      </c>
      <c r="V200" s="84">
        <v>0.89100000000000001</v>
      </c>
      <c r="W200" s="84">
        <v>0.65049999999999997</v>
      </c>
      <c r="X200" s="84">
        <v>0</v>
      </c>
      <c r="Z200" s="117">
        <f t="shared" si="1"/>
        <v>10958.000000000002</v>
      </c>
      <c r="AA200" s="117">
        <f t="shared" si="1"/>
        <v>2061</v>
      </c>
      <c r="AB200" s="117">
        <f t="shared" si="1"/>
        <v>8910</v>
      </c>
      <c r="AC200" s="117">
        <f t="shared" si="1"/>
        <v>6505</v>
      </c>
      <c r="AD200" s="117">
        <f t="shared" si="1"/>
        <v>0</v>
      </c>
    </row>
    <row r="201" spans="1:30">
      <c r="A201" s="82" t="s">
        <v>418</v>
      </c>
      <c r="B201" s="117">
        <v>9998</v>
      </c>
      <c r="C201" s="117">
        <v>15376</v>
      </c>
      <c r="D201" s="117">
        <v>10201</v>
      </c>
      <c r="E201" s="117">
        <v>15605</v>
      </c>
      <c r="G201" s="82" t="s">
        <v>418</v>
      </c>
      <c r="H201" s="117">
        <v>2004</v>
      </c>
      <c r="I201" s="117">
        <v>2495</v>
      </c>
      <c r="J201" s="117">
        <v>1978</v>
      </c>
      <c r="K201" s="117">
        <v>3358.9999999999995</v>
      </c>
      <c r="M201" s="82" t="s">
        <v>418</v>
      </c>
      <c r="N201" s="117">
        <v>10013</v>
      </c>
      <c r="O201" s="117">
        <v>11662.999999999998</v>
      </c>
      <c r="P201" s="117">
        <v>8533</v>
      </c>
      <c r="Q201" s="117">
        <v>8861</v>
      </c>
      <c r="T201" s="84">
        <v>1.0201</v>
      </c>
      <c r="U201" s="84">
        <v>0.1978</v>
      </c>
      <c r="V201" s="84">
        <v>0.85329999999999995</v>
      </c>
      <c r="W201" s="84">
        <v>0.60819999999999996</v>
      </c>
      <c r="X201" s="84">
        <v>0</v>
      </c>
      <c r="Z201" s="117">
        <f t="shared" si="1"/>
        <v>10201</v>
      </c>
      <c r="AA201" s="117">
        <f t="shared" si="1"/>
        <v>1978</v>
      </c>
      <c r="AB201" s="117">
        <f t="shared" si="1"/>
        <v>8533</v>
      </c>
      <c r="AC201" s="117">
        <f t="shared" si="1"/>
        <v>6082</v>
      </c>
      <c r="AD201" s="117">
        <f t="shared" si="1"/>
        <v>0</v>
      </c>
    </row>
    <row r="202" spans="1:30">
      <c r="A202" s="82" t="s">
        <v>419</v>
      </c>
      <c r="B202" s="117">
        <v>9540</v>
      </c>
      <c r="C202" s="117">
        <v>14534</v>
      </c>
      <c r="D202" s="117">
        <v>9872</v>
      </c>
      <c r="E202" s="117">
        <v>15240</v>
      </c>
      <c r="G202" s="82" t="s">
        <v>419</v>
      </c>
      <c r="H202" s="117">
        <v>1955</v>
      </c>
      <c r="I202" s="117">
        <v>2391</v>
      </c>
      <c r="J202" s="117">
        <v>1948</v>
      </c>
      <c r="K202" s="117">
        <v>3294.0000000000005</v>
      </c>
      <c r="M202" s="82" t="s">
        <v>419</v>
      </c>
      <c r="N202" s="117">
        <v>9618</v>
      </c>
      <c r="O202" s="117">
        <v>11140.000000000002</v>
      </c>
      <c r="P202" s="117">
        <v>8221</v>
      </c>
      <c r="Q202" s="117">
        <v>8663</v>
      </c>
      <c r="T202" s="84">
        <v>0.98719999999999997</v>
      </c>
      <c r="U202" s="84">
        <v>0.1948</v>
      </c>
      <c r="V202" s="84">
        <v>0.82210000000000005</v>
      </c>
      <c r="W202" s="84">
        <v>0.57469999999999999</v>
      </c>
      <c r="X202" s="84">
        <v>0</v>
      </c>
      <c r="Z202" s="117">
        <f t="shared" si="1"/>
        <v>9872</v>
      </c>
      <c r="AA202" s="117">
        <f t="shared" si="1"/>
        <v>1948</v>
      </c>
      <c r="AB202" s="117">
        <f t="shared" si="1"/>
        <v>8221</v>
      </c>
      <c r="AC202" s="117">
        <f t="shared" si="1"/>
        <v>5747</v>
      </c>
      <c r="AD202" s="117">
        <f t="shared" si="1"/>
        <v>0</v>
      </c>
    </row>
    <row r="203" spans="1:30">
      <c r="A203" s="82" t="s">
        <v>420</v>
      </c>
      <c r="B203" s="117">
        <v>9197</v>
      </c>
      <c r="C203" s="117">
        <v>13842.000000000002</v>
      </c>
      <c r="D203" s="117">
        <v>9666</v>
      </c>
      <c r="E203" s="117">
        <v>15087</v>
      </c>
      <c r="G203" s="82" t="s">
        <v>420</v>
      </c>
      <c r="H203" s="117">
        <v>1912</v>
      </c>
      <c r="I203" s="117">
        <v>2302</v>
      </c>
      <c r="J203" s="117">
        <v>1946</v>
      </c>
      <c r="K203" s="117">
        <v>3281</v>
      </c>
      <c r="M203" s="82" t="s">
        <v>420</v>
      </c>
      <c r="N203" s="117">
        <v>9347</v>
      </c>
      <c r="O203" s="117">
        <v>10779</v>
      </c>
      <c r="P203" s="117">
        <v>8033</v>
      </c>
      <c r="Q203" s="117">
        <v>8566</v>
      </c>
      <c r="T203" s="84">
        <v>0.96660000000000001</v>
      </c>
      <c r="U203" s="84">
        <v>0.1946</v>
      </c>
      <c r="V203" s="84">
        <v>0.80330000000000001</v>
      </c>
      <c r="W203" s="84">
        <v>0.56499999999999995</v>
      </c>
      <c r="X203" s="84">
        <v>0</v>
      </c>
      <c r="Z203" s="117">
        <f t="shared" si="1"/>
        <v>9666</v>
      </c>
      <c r="AA203" s="117">
        <f t="shared" si="1"/>
        <v>1946</v>
      </c>
      <c r="AB203" s="117">
        <f t="shared" si="1"/>
        <v>8033</v>
      </c>
      <c r="AC203" s="117">
        <f t="shared" si="1"/>
        <v>5649.9999999999991</v>
      </c>
      <c r="AD203" s="117">
        <f t="shared" si="1"/>
        <v>0</v>
      </c>
    </row>
    <row r="204" spans="1:30">
      <c r="A204" s="82" t="s">
        <v>421</v>
      </c>
      <c r="B204" s="117">
        <v>9099</v>
      </c>
      <c r="C204" s="117">
        <v>13568</v>
      </c>
      <c r="D204" s="117">
        <v>9595</v>
      </c>
      <c r="E204" s="117">
        <v>15061</v>
      </c>
      <c r="G204" s="82" t="s">
        <v>421</v>
      </c>
      <c r="H204" s="117">
        <v>1885</v>
      </c>
      <c r="I204" s="117">
        <v>2229</v>
      </c>
      <c r="J204" s="117">
        <v>1952.0000000000002</v>
      </c>
      <c r="K204" s="117">
        <v>3268</v>
      </c>
      <c r="M204" s="82" t="s">
        <v>421</v>
      </c>
      <c r="N204" s="117">
        <v>9163</v>
      </c>
      <c r="O204" s="117">
        <v>10575.000000000002</v>
      </c>
      <c r="P204" s="117">
        <v>7937.9999999999991</v>
      </c>
      <c r="Q204" s="117">
        <v>8543</v>
      </c>
      <c r="T204" s="84">
        <v>0.95950000000000002</v>
      </c>
      <c r="U204" s="84">
        <v>0.19520000000000001</v>
      </c>
      <c r="V204" s="84">
        <v>0.79379999999999995</v>
      </c>
      <c r="W204" s="84">
        <v>0.55549999999999999</v>
      </c>
      <c r="X204" s="84">
        <v>0</v>
      </c>
      <c r="Z204" s="117">
        <f t="shared" si="1"/>
        <v>9595</v>
      </c>
      <c r="AA204" s="117">
        <f t="shared" si="1"/>
        <v>1952.0000000000002</v>
      </c>
      <c r="AB204" s="117">
        <f t="shared" si="1"/>
        <v>7937.9999999999991</v>
      </c>
      <c r="AC204" s="117">
        <f t="shared" si="1"/>
        <v>5555</v>
      </c>
      <c r="AD204" s="117">
        <f t="shared" si="1"/>
        <v>0</v>
      </c>
    </row>
    <row r="205" spans="1:30">
      <c r="A205" s="82" t="s">
        <v>422</v>
      </c>
      <c r="B205" s="117">
        <v>9231</v>
      </c>
      <c r="C205" s="117">
        <v>13481</v>
      </c>
      <c r="D205" s="117">
        <v>9647</v>
      </c>
      <c r="E205" s="117">
        <v>15164</v>
      </c>
      <c r="G205" s="82" t="s">
        <v>422</v>
      </c>
      <c r="H205" s="117">
        <v>1886</v>
      </c>
      <c r="I205" s="117">
        <v>2185</v>
      </c>
      <c r="J205" s="117">
        <v>1971</v>
      </c>
      <c r="K205" s="117">
        <v>3275</v>
      </c>
      <c r="M205" s="82" t="s">
        <v>422</v>
      </c>
      <c r="N205" s="117">
        <v>9088</v>
      </c>
      <c r="O205" s="117">
        <v>10509</v>
      </c>
      <c r="P205" s="117">
        <v>7927.9999999999991</v>
      </c>
      <c r="Q205" s="117">
        <v>8653</v>
      </c>
      <c r="T205" s="84">
        <v>0.9647</v>
      </c>
      <c r="U205" s="84">
        <v>0.1971</v>
      </c>
      <c r="V205" s="84">
        <v>0.79279999999999995</v>
      </c>
      <c r="W205" s="84">
        <v>0.5585</v>
      </c>
      <c r="X205" s="84">
        <v>0</v>
      </c>
      <c r="Z205" s="117">
        <f t="shared" si="1"/>
        <v>9647</v>
      </c>
      <c r="AA205" s="117">
        <f t="shared" si="1"/>
        <v>1971</v>
      </c>
      <c r="AB205" s="117">
        <f t="shared" si="1"/>
        <v>7927.9999999999991</v>
      </c>
      <c r="AC205" s="117">
        <f t="shared" si="1"/>
        <v>5585</v>
      </c>
      <c r="AD205" s="117">
        <f t="shared" si="1"/>
        <v>0</v>
      </c>
    </row>
    <row r="206" spans="1:30">
      <c r="A206" s="82" t="s">
        <v>423</v>
      </c>
      <c r="B206" s="117">
        <v>9672</v>
      </c>
      <c r="C206" s="117">
        <v>13444</v>
      </c>
      <c r="D206" s="117">
        <v>9935</v>
      </c>
      <c r="E206" s="117">
        <v>15524</v>
      </c>
      <c r="G206" s="82" t="s">
        <v>423</v>
      </c>
      <c r="H206" s="117">
        <v>1913.9999999999998</v>
      </c>
      <c r="I206" s="117">
        <v>2131</v>
      </c>
      <c r="J206" s="117">
        <v>2038</v>
      </c>
      <c r="K206" s="117">
        <v>3327</v>
      </c>
      <c r="M206" s="82" t="s">
        <v>423</v>
      </c>
      <c r="N206" s="117">
        <v>8913</v>
      </c>
      <c r="O206" s="117">
        <v>10362</v>
      </c>
      <c r="P206" s="117">
        <v>7956</v>
      </c>
      <c r="Q206" s="117">
        <v>8844</v>
      </c>
      <c r="T206" s="84">
        <v>0.99350000000000005</v>
      </c>
      <c r="U206" s="84">
        <v>0.20380000000000001</v>
      </c>
      <c r="V206" s="84">
        <v>0.79559999999999997</v>
      </c>
      <c r="W206" s="84">
        <v>0.57350000000000001</v>
      </c>
      <c r="X206" s="84">
        <v>0</v>
      </c>
      <c r="Z206" s="117">
        <f t="shared" si="1"/>
        <v>9935</v>
      </c>
      <c r="AA206" s="117">
        <f t="shared" si="1"/>
        <v>2038</v>
      </c>
      <c r="AB206" s="117">
        <f t="shared" si="1"/>
        <v>7956</v>
      </c>
      <c r="AC206" s="117">
        <f t="shared" si="1"/>
        <v>5735</v>
      </c>
      <c r="AD206" s="117">
        <f t="shared" si="1"/>
        <v>0</v>
      </c>
    </row>
    <row r="207" spans="1:30">
      <c r="A207" s="82" t="s">
        <v>424</v>
      </c>
      <c r="B207" s="117">
        <v>10289</v>
      </c>
      <c r="C207" s="117">
        <v>14009</v>
      </c>
      <c r="D207" s="117">
        <v>10406</v>
      </c>
      <c r="E207" s="117">
        <v>15965</v>
      </c>
      <c r="G207" s="82" t="s">
        <v>424</v>
      </c>
      <c r="H207" s="117">
        <v>1989</v>
      </c>
      <c r="I207" s="117">
        <v>2166</v>
      </c>
      <c r="J207" s="117">
        <v>2141</v>
      </c>
      <c r="K207" s="117">
        <v>3420.0000000000005</v>
      </c>
      <c r="M207" s="82" t="s">
        <v>424</v>
      </c>
      <c r="N207" s="117">
        <v>8527</v>
      </c>
      <c r="O207" s="117">
        <v>10480</v>
      </c>
      <c r="P207" s="117">
        <v>7967.9999999999991</v>
      </c>
      <c r="Q207" s="117">
        <v>9154</v>
      </c>
      <c r="T207" s="84">
        <v>1.0406</v>
      </c>
      <c r="U207" s="84">
        <v>0.21410000000000001</v>
      </c>
      <c r="V207" s="84">
        <v>0.79679999999999995</v>
      </c>
      <c r="W207" s="84">
        <v>0.59340000000000004</v>
      </c>
      <c r="X207" s="84">
        <v>0</v>
      </c>
      <c r="Z207" s="117">
        <f t="shared" si="1"/>
        <v>10406</v>
      </c>
      <c r="AA207" s="117">
        <f t="shared" si="1"/>
        <v>2141</v>
      </c>
      <c r="AB207" s="117">
        <f t="shared" si="1"/>
        <v>7967.9999999999991</v>
      </c>
      <c r="AC207" s="117">
        <f t="shared" si="1"/>
        <v>5934</v>
      </c>
      <c r="AD207" s="117">
        <f t="shared" si="1"/>
        <v>0</v>
      </c>
    </row>
    <row r="208" spans="1:30">
      <c r="A208" s="82" t="s">
        <v>425</v>
      </c>
      <c r="B208" s="117">
        <v>11579</v>
      </c>
      <c r="C208" s="117">
        <v>15284</v>
      </c>
      <c r="D208" s="117">
        <v>10956.999999999998</v>
      </c>
      <c r="E208" s="117">
        <v>16516</v>
      </c>
      <c r="G208" s="82" t="s">
        <v>425</v>
      </c>
      <c r="H208" s="117">
        <v>2156</v>
      </c>
      <c r="I208" s="117">
        <v>2350</v>
      </c>
      <c r="J208" s="117">
        <v>2222</v>
      </c>
      <c r="K208" s="117">
        <v>3506</v>
      </c>
      <c r="M208" s="82" t="s">
        <v>425</v>
      </c>
      <c r="N208" s="117">
        <v>8807</v>
      </c>
      <c r="O208" s="117">
        <v>11217.999999999998</v>
      </c>
      <c r="P208" s="117">
        <v>7955</v>
      </c>
      <c r="Q208" s="117">
        <v>9455</v>
      </c>
      <c r="T208" s="84">
        <v>1.0956999999999999</v>
      </c>
      <c r="U208" s="84">
        <v>0.22220000000000001</v>
      </c>
      <c r="V208" s="84">
        <v>0.79549999999999998</v>
      </c>
      <c r="W208" s="84">
        <v>0.61460000000000004</v>
      </c>
      <c r="X208" s="84">
        <v>0</v>
      </c>
      <c r="Z208" s="117">
        <f t="shared" si="1"/>
        <v>10956.999999999998</v>
      </c>
      <c r="AA208" s="117">
        <f t="shared" si="1"/>
        <v>2222</v>
      </c>
      <c r="AB208" s="117">
        <f t="shared" si="1"/>
        <v>7955</v>
      </c>
      <c r="AC208" s="117">
        <f t="shared" si="1"/>
        <v>6146</v>
      </c>
      <c r="AD208" s="117">
        <f t="shared" si="1"/>
        <v>0</v>
      </c>
    </row>
    <row r="209" spans="1:30">
      <c r="A209" s="82" t="s">
        <v>426</v>
      </c>
      <c r="B209" s="117">
        <v>12627</v>
      </c>
      <c r="C209" s="117">
        <v>16682</v>
      </c>
      <c r="D209" s="117">
        <v>11944.999999999998</v>
      </c>
      <c r="E209" s="117">
        <v>16954</v>
      </c>
      <c r="G209" s="82" t="s">
        <v>426</v>
      </c>
      <c r="H209" s="117">
        <v>2300</v>
      </c>
      <c r="I209" s="117">
        <v>2556</v>
      </c>
      <c r="J209" s="117">
        <v>2269</v>
      </c>
      <c r="K209" s="117">
        <v>3527</v>
      </c>
      <c r="M209" s="82" t="s">
        <v>426</v>
      </c>
      <c r="N209" s="117">
        <v>9409</v>
      </c>
      <c r="O209" s="117">
        <v>12074</v>
      </c>
      <c r="P209" s="117">
        <v>8470</v>
      </c>
      <c r="Q209" s="117">
        <v>9804</v>
      </c>
      <c r="T209" s="84">
        <v>1.1944999999999999</v>
      </c>
      <c r="U209" s="84">
        <v>0.22689999999999999</v>
      </c>
      <c r="V209" s="84">
        <v>0.84699999999999998</v>
      </c>
      <c r="W209" s="84">
        <v>0.65839999999999999</v>
      </c>
      <c r="X209" s="84">
        <v>0</v>
      </c>
      <c r="Z209" s="117">
        <f t="shared" si="1"/>
        <v>11944.999999999998</v>
      </c>
      <c r="AA209" s="117">
        <f t="shared" si="1"/>
        <v>2269</v>
      </c>
      <c r="AB209" s="117">
        <f t="shared" si="1"/>
        <v>8470</v>
      </c>
      <c r="AC209" s="117">
        <f t="shared" si="1"/>
        <v>6584</v>
      </c>
      <c r="AD209" s="117">
        <f t="shared" si="1"/>
        <v>0</v>
      </c>
    </row>
    <row r="210" spans="1:30">
      <c r="A210" s="82" t="s">
        <v>427</v>
      </c>
      <c r="B210" s="117">
        <v>13515</v>
      </c>
      <c r="C210" s="117">
        <v>18062</v>
      </c>
      <c r="D210" s="117">
        <v>12488.999999999998</v>
      </c>
      <c r="E210" s="117">
        <v>17339</v>
      </c>
      <c r="G210" s="82" t="s">
        <v>427</v>
      </c>
      <c r="H210" s="117">
        <v>2398</v>
      </c>
      <c r="I210" s="117">
        <v>2731</v>
      </c>
      <c r="J210" s="117">
        <v>2269</v>
      </c>
      <c r="K210" s="117">
        <v>3503</v>
      </c>
      <c r="M210" s="82" t="s">
        <v>427</v>
      </c>
      <c r="N210" s="117">
        <v>10015</v>
      </c>
      <c r="O210" s="117">
        <v>13071</v>
      </c>
      <c r="P210" s="117">
        <v>8852</v>
      </c>
      <c r="Q210" s="117">
        <v>10271.999999999998</v>
      </c>
      <c r="T210" s="84">
        <v>1.2488999999999999</v>
      </c>
      <c r="U210" s="84">
        <v>0.22689999999999999</v>
      </c>
      <c r="V210" s="84">
        <v>0.88519999999999999</v>
      </c>
      <c r="W210" s="84">
        <v>0.68500000000000005</v>
      </c>
      <c r="X210" s="84">
        <v>0</v>
      </c>
      <c r="Z210" s="117">
        <f t="shared" si="1"/>
        <v>12488.999999999998</v>
      </c>
      <c r="AA210" s="117">
        <f t="shared" si="1"/>
        <v>2269</v>
      </c>
      <c r="AB210" s="117">
        <f t="shared" si="1"/>
        <v>8852</v>
      </c>
      <c r="AC210" s="117">
        <f t="shared" si="1"/>
        <v>6850.0000000000009</v>
      </c>
      <c r="AD210" s="117">
        <f t="shared" si="1"/>
        <v>0</v>
      </c>
    </row>
    <row r="211" spans="1:30">
      <c r="A211" s="82" t="s">
        <v>428</v>
      </c>
      <c r="B211" s="117">
        <v>14360</v>
      </c>
      <c r="C211" s="117">
        <v>19253</v>
      </c>
      <c r="D211" s="117">
        <v>12742</v>
      </c>
      <c r="E211" s="117">
        <v>17333</v>
      </c>
      <c r="G211" s="82" t="s">
        <v>428</v>
      </c>
      <c r="H211" s="117">
        <v>2496</v>
      </c>
      <c r="I211" s="117">
        <v>2894</v>
      </c>
      <c r="J211" s="117">
        <v>2255</v>
      </c>
      <c r="K211" s="117">
        <v>3420.0000000000005</v>
      </c>
      <c r="M211" s="82" t="s">
        <v>428</v>
      </c>
      <c r="N211" s="117">
        <v>10549</v>
      </c>
      <c r="O211" s="117">
        <v>13934</v>
      </c>
      <c r="P211" s="117">
        <v>9128</v>
      </c>
      <c r="Q211" s="117">
        <v>10592.999999999998</v>
      </c>
      <c r="T211" s="84">
        <v>1.2742</v>
      </c>
      <c r="U211" s="84">
        <v>0.22550000000000001</v>
      </c>
      <c r="V211" s="84">
        <v>0.91279999999999994</v>
      </c>
      <c r="W211" s="84">
        <v>0.70679999999999998</v>
      </c>
      <c r="X211" s="84">
        <v>0</v>
      </c>
      <c r="Z211" s="117">
        <f t="shared" si="1"/>
        <v>12742</v>
      </c>
      <c r="AA211" s="117">
        <f t="shared" si="1"/>
        <v>2255</v>
      </c>
      <c r="AB211" s="117">
        <f t="shared" si="1"/>
        <v>9128</v>
      </c>
      <c r="AC211" s="117">
        <f t="shared" si="1"/>
        <v>7068</v>
      </c>
      <c r="AD211" s="117">
        <f t="shared" si="1"/>
        <v>0</v>
      </c>
    </row>
    <row r="212" spans="1:30">
      <c r="A212" s="82" t="s">
        <v>429</v>
      </c>
      <c r="B212" s="117">
        <v>15136</v>
      </c>
      <c r="C212" s="117">
        <v>20421.999999999996</v>
      </c>
      <c r="D212" s="117">
        <v>13040</v>
      </c>
      <c r="E212" s="117">
        <v>16982</v>
      </c>
      <c r="G212" s="82" t="s">
        <v>429</v>
      </c>
      <c r="H212" s="117">
        <v>2592</v>
      </c>
      <c r="I212" s="117">
        <v>3145</v>
      </c>
      <c r="J212" s="117">
        <v>2237</v>
      </c>
      <c r="K212" s="117">
        <v>3330</v>
      </c>
      <c r="M212" s="82" t="s">
        <v>429</v>
      </c>
      <c r="N212" s="117">
        <v>11155</v>
      </c>
      <c r="O212" s="117">
        <v>14655</v>
      </c>
      <c r="P212" s="117">
        <v>9456</v>
      </c>
      <c r="Q212" s="117">
        <v>10799</v>
      </c>
      <c r="T212" s="84">
        <v>1.304</v>
      </c>
      <c r="U212" s="84">
        <v>0.22370000000000001</v>
      </c>
      <c r="V212" s="84">
        <v>0.9456</v>
      </c>
      <c r="W212" s="84">
        <v>0.72940000000000005</v>
      </c>
      <c r="X212" s="84">
        <v>0</v>
      </c>
      <c r="Z212" s="117">
        <f t="shared" si="1"/>
        <v>13040</v>
      </c>
      <c r="AA212" s="117">
        <f t="shared" si="1"/>
        <v>2237</v>
      </c>
      <c r="AB212" s="117">
        <f t="shared" si="1"/>
        <v>9456</v>
      </c>
      <c r="AC212" s="117">
        <f t="shared" si="1"/>
        <v>7294.0000000000009</v>
      </c>
      <c r="AD212" s="117">
        <f t="shared" si="1"/>
        <v>0</v>
      </c>
    </row>
    <row r="213" spans="1:30">
      <c r="A213" s="82" t="s">
        <v>430</v>
      </c>
      <c r="B213" s="117">
        <v>16086</v>
      </c>
      <c r="C213" s="117">
        <v>21492</v>
      </c>
      <c r="D213" s="117">
        <v>13320</v>
      </c>
      <c r="E213" s="117">
        <v>16275</v>
      </c>
      <c r="G213" s="82" t="s">
        <v>430</v>
      </c>
      <c r="H213" s="117">
        <v>2686</v>
      </c>
      <c r="I213" s="117">
        <v>3330</v>
      </c>
      <c r="J213" s="117">
        <v>2238</v>
      </c>
      <c r="K213" s="117">
        <v>3249</v>
      </c>
      <c r="M213" s="82" t="s">
        <v>430</v>
      </c>
      <c r="N213" s="117">
        <v>11601.999999999998</v>
      </c>
      <c r="O213" s="117">
        <v>15224</v>
      </c>
      <c r="P213" s="117">
        <v>9823</v>
      </c>
      <c r="Q213" s="117">
        <v>10881</v>
      </c>
      <c r="T213" s="84">
        <v>1.3320000000000001</v>
      </c>
      <c r="U213" s="84">
        <v>0.2238</v>
      </c>
      <c r="V213" s="84">
        <v>0.98229999999999995</v>
      </c>
      <c r="W213" s="84">
        <v>0.75509999999999999</v>
      </c>
      <c r="X213" s="84">
        <v>0</v>
      </c>
      <c r="Z213" s="117">
        <f t="shared" si="1"/>
        <v>13320</v>
      </c>
      <c r="AA213" s="117">
        <f t="shared" si="1"/>
        <v>2238</v>
      </c>
      <c r="AB213" s="117">
        <f t="shared" si="1"/>
        <v>9823</v>
      </c>
      <c r="AC213" s="117">
        <f t="shared" si="1"/>
        <v>7551</v>
      </c>
      <c r="AD213" s="117">
        <f t="shared" si="1"/>
        <v>0</v>
      </c>
    </row>
    <row r="214" spans="1:30">
      <c r="A214" s="82" t="s">
        <v>431</v>
      </c>
      <c r="B214" s="117">
        <v>16773</v>
      </c>
      <c r="C214" s="117">
        <v>22435.999999999996</v>
      </c>
      <c r="D214" s="117">
        <v>13717.999999999998</v>
      </c>
      <c r="E214" s="117">
        <v>15420</v>
      </c>
      <c r="F214" s="117"/>
      <c r="G214" s="82" t="s">
        <v>431</v>
      </c>
      <c r="H214" s="117">
        <v>2774</v>
      </c>
      <c r="I214" s="117">
        <v>3478</v>
      </c>
      <c r="J214" s="117">
        <v>2228</v>
      </c>
      <c r="K214" s="117">
        <v>3157</v>
      </c>
      <c r="M214" s="82" t="s">
        <v>431</v>
      </c>
      <c r="N214" s="117">
        <v>12085.999999999998</v>
      </c>
      <c r="O214" s="117">
        <v>15754.999999999998</v>
      </c>
      <c r="P214" s="117">
        <v>10149</v>
      </c>
      <c r="Q214" s="117">
        <v>10929</v>
      </c>
      <c r="T214" s="84">
        <v>1.3717999999999999</v>
      </c>
      <c r="U214" s="84">
        <v>0.2228</v>
      </c>
      <c r="V214" s="84">
        <v>1.0148999999999999</v>
      </c>
      <c r="W214" s="84">
        <v>0.78029999999999999</v>
      </c>
      <c r="X214" s="84">
        <v>0</v>
      </c>
      <c r="Z214" s="117">
        <f t="shared" si="1"/>
        <v>13717.999999999998</v>
      </c>
      <c r="AA214" s="117">
        <f t="shared" si="1"/>
        <v>2228</v>
      </c>
      <c r="AB214" s="117">
        <f t="shared" si="1"/>
        <v>10149</v>
      </c>
      <c r="AC214" s="117">
        <f t="shared" si="1"/>
        <v>7803</v>
      </c>
      <c r="AD214" s="117">
        <f t="shared" si="1"/>
        <v>0</v>
      </c>
    </row>
    <row r="215" spans="1:30">
      <c r="A215" s="82" t="s">
        <v>432</v>
      </c>
      <c r="B215" s="117">
        <v>17561</v>
      </c>
      <c r="C215" s="117">
        <v>23264.999999999996</v>
      </c>
      <c r="D215" s="117">
        <v>13969</v>
      </c>
      <c r="E215" s="117">
        <v>14672</v>
      </c>
      <c r="G215" s="82" t="s">
        <v>432</v>
      </c>
      <c r="H215" s="117">
        <v>2832</v>
      </c>
      <c r="I215" s="117">
        <v>3600</v>
      </c>
      <c r="J215" s="117">
        <v>2222</v>
      </c>
      <c r="K215" s="117">
        <v>3069</v>
      </c>
      <c r="M215" s="82" t="s">
        <v>432</v>
      </c>
      <c r="N215" s="117">
        <v>12435</v>
      </c>
      <c r="O215" s="117">
        <v>16107</v>
      </c>
      <c r="P215" s="117">
        <v>10434.000000000002</v>
      </c>
      <c r="Q215" s="117">
        <v>10904</v>
      </c>
      <c r="T215" s="84">
        <v>1.3969</v>
      </c>
      <c r="U215" s="84">
        <v>0.22220000000000001</v>
      </c>
      <c r="V215" s="84">
        <v>1.0434000000000001</v>
      </c>
      <c r="W215" s="84">
        <v>0.80279999999999996</v>
      </c>
      <c r="X215" s="84">
        <v>0</v>
      </c>
      <c r="Z215" s="117">
        <f t="shared" si="1"/>
        <v>13969</v>
      </c>
      <c r="AA215" s="117">
        <f t="shared" si="1"/>
        <v>2222</v>
      </c>
      <c r="AB215" s="117">
        <f t="shared" si="1"/>
        <v>10434.000000000002</v>
      </c>
      <c r="AC215" s="117">
        <f t="shared" si="1"/>
        <v>8028</v>
      </c>
      <c r="AD215" s="117">
        <f t="shared" si="1"/>
        <v>0</v>
      </c>
    </row>
    <row r="216" spans="1:30">
      <c r="A216" s="82" t="s">
        <v>433</v>
      </c>
      <c r="B216" s="117">
        <v>18102</v>
      </c>
      <c r="C216" s="117">
        <v>23902</v>
      </c>
      <c r="D216" s="117">
        <v>14182.999999999998</v>
      </c>
      <c r="E216" s="117">
        <v>14226</v>
      </c>
      <c r="G216" s="82" t="s">
        <v>433</v>
      </c>
      <c r="H216" s="117">
        <v>2875</v>
      </c>
      <c r="I216" s="117">
        <v>3673</v>
      </c>
      <c r="J216" s="117">
        <v>2217</v>
      </c>
      <c r="K216" s="117">
        <v>3018</v>
      </c>
      <c r="M216" s="82" t="s">
        <v>433</v>
      </c>
      <c r="N216" s="117">
        <v>12658</v>
      </c>
      <c r="O216" s="117">
        <v>16318</v>
      </c>
      <c r="P216" s="117">
        <v>10565</v>
      </c>
      <c r="Q216" s="117">
        <v>10906</v>
      </c>
      <c r="T216" s="84">
        <v>1.4182999999999999</v>
      </c>
      <c r="U216" s="84">
        <v>0.22170000000000001</v>
      </c>
      <c r="V216" s="84">
        <v>1.0565</v>
      </c>
      <c r="W216" s="84">
        <v>0.81799999999999995</v>
      </c>
      <c r="X216" s="84">
        <v>0</v>
      </c>
      <c r="Z216" s="117">
        <f t="shared" si="1"/>
        <v>14182.999999999998</v>
      </c>
      <c r="AA216" s="117">
        <f t="shared" si="1"/>
        <v>2217</v>
      </c>
      <c r="AB216" s="117">
        <f t="shared" si="1"/>
        <v>10565</v>
      </c>
      <c r="AC216" s="117">
        <f t="shared" si="1"/>
        <v>8179.9999999999991</v>
      </c>
      <c r="AD216" s="117">
        <f t="shared" si="1"/>
        <v>0</v>
      </c>
    </row>
    <row r="217" spans="1:30">
      <c r="A217" s="82" t="s">
        <v>434</v>
      </c>
      <c r="B217" s="117">
        <v>18214</v>
      </c>
      <c r="C217" s="117">
        <v>24086</v>
      </c>
      <c r="D217" s="117">
        <v>14140</v>
      </c>
      <c r="E217" s="117">
        <v>14159</v>
      </c>
      <c r="G217" s="82" t="s">
        <v>434</v>
      </c>
      <c r="H217" s="117">
        <v>2854</v>
      </c>
      <c r="I217" s="117">
        <v>3635</v>
      </c>
      <c r="J217" s="117">
        <v>2216</v>
      </c>
      <c r="K217" s="117">
        <v>3010</v>
      </c>
      <c r="M217" s="82" t="s">
        <v>434</v>
      </c>
      <c r="N217" s="117">
        <v>12722</v>
      </c>
      <c r="O217" s="117">
        <v>16368</v>
      </c>
      <c r="P217" s="117">
        <v>10619</v>
      </c>
      <c r="Q217" s="117">
        <v>11015</v>
      </c>
      <c r="T217" s="84">
        <v>1.4139999999999999</v>
      </c>
      <c r="U217" s="84">
        <v>0.22159999999999999</v>
      </c>
      <c r="V217" s="84">
        <v>1.0619000000000001</v>
      </c>
      <c r="W217" s="84">
        <v>0.82069999999999999</v>
      </c>
      <c r="X217" s="84">
        <v>0</v>
      </c>
      <c r="Z217" s="117">
        <f t="shared" ref="Z217:AD223" si="2">T217*$T$174</f>
        <v>14140</v>
      </c>
      <c r="AA217" s="117">
        <f t="shared" si="2"/>
        <v>2216</v>
      </c>
      <c r="AB217" s="117">
        <f t="shared" si="2"/>
        <v>10619</v>
      </c>
      <c r="AC217" s="117">
        <f t="shared" si="2"/>
        <v>8207</v>
      </c>
      <c r="AD217" s="117">
        <f t="shared" si="2"/>
        <v>0</v>
      </c>
    </row>
    <row r="218" spans="1:30">
      <c r="A218" s="82" t="s">
        <v>435</v>
      </c>
      <c r="B218" s="117">
        <v>17770</v>
      </c>
      <c r="C218" s="117">
        <v>23758</v>
      </c>
      <c r="D218" s="117">
        <v>14483</v>
      </c>
      <c r="E218" s="117">
        <v>15229</v>
      </c>
      <c r="G218" s="82" t="s">
        <v>435</v>
      </c>
      <c r="H218" s="117">
        <v>2782</v>
      </c>
      <c r="I218" s="117">
        <v>3580</v>
      </c>
      <c r="J218" s="117">
        <v>2259</v>
      </c>
      <c r="K218" s="117">
        <v>3098</v>
      </c>
      <c r="M218" s="82" t="s">
        <v>435</v>
      </c>
      <c r="N218" s="117">
        <v>12607</v>
      </c>
      <c r="O218" s="117">
        <v>16093</v>
      </c>
      <c r="P218" s="117">
        <v>10767</v>
      </c>
      <c r="Q218" s="117">
        <v>11459</v>
      </c>
      <c r="T218" s="84">
        <v>1.4482999999999999</v>
      </c>
      <c r="U218" s="84">
        <v>0.22589999999999999</v>
      </c>
      <c r="V218" s="84">
        <v>1.0767</v>
      </c>
      <c r="W218" s="84">
        <v>0.83899999999999997</v>
      </c>
      <c r="X218" s="84">
        <v>0</v>
      </c>
      <c r="Z218" s="117">
        <f t="shared" si="2"/>
        <v>14483</v>
      </c>
      <c r="AA218" s="117">
        <f t="shared" si="2"/>
        <v>2259</v>
      </c>
      <c r="AB218" s="117">
        <f t="shared" si="2"/>
        <v>10767</v>
      </c>
      <c r="AC218" s="117">
        <f t="shared" si="2"/>
        <v>8390</v>
      </c>
      <c r="AD218" s="117">
        <f t="shared" si="2"/>
        <v>0</v>
      </c>
    </row>
    <row r="219" spans="1:30">
      <c r="A219" s="82" t="s">
        <v>436</v>
      </c>
      <c r="B219" s="117">
        <v>17046</v>
      </c>
      <c r="C219" s="117">
        <v>22849</v>
      </c>
      <c r="D219" s="117">
        <v>15094</v>
      </c>
      <c r="E219" s="117">
        <v>16535</v>
      </c>
      <c r="G219" s="82" t="s">
        <v>436</v>
      </c>
      <c r="H219" s="117">
        <v>2673</v>
      </c>
      <c r="I219" s="117">
        <v>3446</v>
      </c>
      <c r="J219" s="117">
        <v>2381</v>
      </c>
      <c r="K219" s="117">
        <v>3322</v>
      </c>
      <c r="M219" s="82" t="s">
        <v>436</v>
      </c>
      <c r="N219" s="117">
        <v>12400</v>
      </c>
      <c r="O219" s="117">
        <v>15584</v>
      </c>
      <c r="P219" s="117">
        <v>11032</v>
      </c>
      <c r="Q219" s="117">
        <v>11777</v>
      </c>
      <c r="T219" s="84">
        <v>1.5094000000000001</v>
      </c>
      <c r="U219" s="84">
        <v>0.23810000000000001</v>
      </c>
      <c r="V219" s="84">
        <v>1.1032</v>
      </c>
      <c r="W219" s="84">
        <v>0.89480000000000004</v>
      </c>
      <c r="X219" s="84">
        <v>0</v>
      </c>
      <c r="Z219" s="117">
        <f t="shared" si="2"/>
        <v>15094</v>
      </c>
      <c r="AA219" s="117">
        <f t="shared" si="2"/>
        <v>2381</v>
      </c>
      <c r="AB219" s="117">
        <f t="shared" si="2"/>
        <v>11032</v>
      </c>
      <c r="AC219" s="117">
        <f t="shared" si="2"/>
        <v>8948</v>
      </c>
      <c r="AD219" s="117">
        <f t="shared" si="2"/>
        <v>0</v>
      </c>
    </row>
    <row r="220" spans="1:30">
      <c r="A220" s="82" t="s">
        <v>437</v>
      </c>
      <c r="B220" s="117">
        <v>17087</v>
      </c>
      <c r="C220" s="117">
        <v>21795</v>
      </c>
      <c r="D220" s="117">
        <v>14699</v>
      </c>
      <c r="E220" s="117">
        <v>16920</v>
      </c>
      <c r="G220" s="82" t="s">
        <v>437</v>
      </c>
      <c r="H220" s="117">
        <v>2662</v>
      </c>
      <c r="I220" s="117">
        <v>3267</v>
      </c>
      <c r="J220" s="117">
        <v>2366</v>
      </c>
      <c r="K220" s="117">
        <v>3392</v>
      </c>
      <c r="M220" s="82" t="s">
        <v>437</v>
      </c>
      <c r="N220" s="117">
        <v>12826</v>
      </c>
      <c r="O220" s="117">
        <v>15208</v>
      </c>
      <c r="P220" s="117">
        <v>10759</v>
      </c>
      <c r="Q220" s="117">
        <v>11705.000000000002</v>
      </c>
      <c r="T220" s="84">
        <v>1.4699</v>
      </c>
      <c r="U220" s="84">
        <v>0.2366</v>
      </c>
      <c r="V220" s="84">
        <v>1.0759000000000001</v>
      </c>
      <c r="W220" s="84">
        <v>0.87309999999999999</v>
      </c>
      <c r="X220" s="84">
        <v>0</v>
      </c>
      <c r="Z220" s="117">
        <f t="shared" si="2"/>
        <v>14699</v>
      </c>
      <c r="AA220" s="117">
        <f t="shared" si="2"/>
        <v>2366</v>
      </c>
      <c r="AB220" s="117">
        <f t="shared" si="2"/>
        <v>10759</v>
      </c>
      <c r="AC220" s="117">
        <f t="shared" si="2"/>
        <v>8731</v>
      </c>
      <c r="AD220" s="117">
        <f t="shared" si="2"/>
        <v>0</v>
      </c>
    </row>
    <row r="221" spans="1:30">
      <c r="A221" s="82" t="s">
        <v>438</v>
      </c>
      <c r="B221" s="117">
        <v>16624</v>
      </c>
      <c r="C221" s="117">
        <v>21258</v>
      </c>
      <c r="D221" s="117">
        <v>14073</v>
      </c>
      <c r="E221" s="117">
        <v>17055</v>
      </c>
      <c r="G221" s="82" t="s">
        <v>438</v>
      </c>
      <c r="H221" s="117">
        <v>2627</v>
      </c>
      <c r="I221" s="117">
        <v>3220</v>
      </c>
      <c r="J221" s="117">
        <v>2318</v>
      </c>
      <c r="K221" s="117">
        <v>3413</v>
      </c>
      <c r="M221" s="82" t="s">
        <v>438</v>
      </c>
      <c r="N221" s="117">
        <v>12649.999999999998</v>
      </c>
      <c r="O221" s="117">
        <v>14918</v>
      </c>
      <c r="P221" s="117">
        <v>10441</v>
      </c>
      <c r="Q221" s="117">
        <v>11516</v>
      </c>
      <c r="T221" s="84">
        <v>1.4073</v>
      </c>
      <c r="U221" s="84">
        <v>0.23180000000000001</v>
      </c>
      <c r="V221" s="84">
        <v>1.0441</v>
      </c>
      <c r="W221" s="84">
        <v>0.8397</v>
      </c>
      <c r="X221" s="84">
        <v>0</v>
      </c>
      <c r="Z221" s="117">
        <f t="shared" si="2"/>
        <v>14073</v>
      </c>
      <c r="AA221" s="117">
        <f t="shared" si="2"/>
        <v>2318</v>
      </c>
      <c r="AB221" s="117">
        <f t="shared" si="2"/>
        <v>10441</v>
      </c>
      <c r="AC221" s="117">
        <f t="shared" si="2"/>
        <v>8397</v>
      </c>
      <c r="AD221" s="117">
        <f t="shared" si="2"/>
        <v>0</v>
      </c>
    </row>
    <row r="222" spans="1:30">
      <c r="A222" s="82" t="s">
        <v>439</v>
      </c>
      <c r="B222" s="117">
        <v>15193.000000000002</v>
      </c>
      <c r="C222" s="117">
        <v>19572</v>
      </c>
      <c r="D222" s="117">
        <v>13312</v>
      </c>
      <c r="E222" s="117">
        <v>16943</v>
      </c>
      <c r="G222" s="82" t="s">
        <v>439</v>
      </c>
      <c r="H222" s="117">
        <v>2464</v>
      </c>
      <c r="I222" s="117">
        <v>3054</v>
      </c>
      <c r="J222" s="117">
        <v>2256</v>
      </c>
      <c r="K222" s="117">
        <v>3396</v>
      </c>
      <c r="M222" s="82" t="s">
        <v>439</v>
      </c>
      <c r="N222" s="117">
        <v>11922</v>
      </c>
      <c r="O222" s="117">
        <v>13922.000000000002</v>
      </c>
      <c r="P222" s="117">
        <v>10135</v>
      </c>
      <c r="Q222" s="117">
        <v>11198.999999999998</v>
      </c>
      <c r="T222" s="84">
        <v>1.3311999999999999</v>
      </c>
      <c r="U222" s="84">
        <v>0.22559999999999999</v>
      </c>
      <c r="V222" s="84">
        <v>1.0135000000000001</v>
      </c>
      <c r="W222" s="84">
        <v>0.79469999999999996</v>
      </c>
      <c r="X222" s="84">
        <v>0</v>
      </c>
      <c r="Z222" s="117">
        <f t="shared" si="2"/>
        <v>13312</v>
      </c>
      <c r="AA222" s="117">
        <f t="shared" si="2"/>
        <v>2256</v>
      </c>
      <c r="AB222" s="117">
        <f t="shared" si="2"/>
        <v>10135</v>
      </c>
      <c r="AC222" s="117">
        <f t="shared" si="2"/>
        <v>7947</v>
      </c>
      <c r="AD222" s="117">
        <f t="shared" si="2"/>
        <v>0</v>
      </c>
    </row>
    <row r="223" spans="1:30">
      <c r="A223" s="82" t="s">
        <v>440</v>
      </c>
      <c r="B223" s="117">
        <v>13201</v>
      </c>
      <c r="C223" s="117">
        <v>17443</v>
      </c>
      <c r="D223" s="117">
        <v>12132</v>
      </c>
      <c r="E223" s="117">
        <v>16413</v>
      </c>
      <c r="G223" s="82" t="s">
        <v>440</v>
      </c>
      <c r="H223" s="117">
        <v>2232</v>
      </c>
      <c r="I223" s="117">
        <v>2810.0000000000005</v>
      </c>
      <c r="J223" s="117">
        <v>2135</v>
      </c>
      <c r="K223" s="117">
        <v>3336</v>
      </c>
      <c r="M223" s="82" t="s">
        <v>440</v>
      </c>
      <c r="N223" s="117">
        <v>11012</v>
      </c>
      <c r="O223" s="117">
        <v>12835</v>
      </c>
      <c r="P223" s="117">
        <v>9570</v>
      </c>
      <c r="Q223" s="117">
        <v>10702</v>
      </c>
      <c r="T223" s="84">
        <v>1.2132000000000001</v>
      </c>
      <c r="U223" s="84">
        <v>0.2135</v>
      </c>
      <c r="V223" s="84">
        <v>0.95699999999999996</v>
      </c>
      <c r="W223" s="84">
        <v>0.72619999999999996</v>
      </c>
      <c r="X223" s="84">
        <v>0</v>
      </c>
      <c r="Z223" s="117">
        <f t="shared" si="2"/>
        <v>12132</v>
      </c>
      <c r="AA223" s="117">
        <f t="shared" si="2"/>
        <v>2135</v>
      </c>
      <c r="AB223" s="117">
        <f t="shared" si="2"/>
        <v>9570</v>
      </c>
      <c r="AC223" s="117">
        <f t="shared" si="2"/>
        <v>7262</v>
      </c>
      <c r="AD223" s="117">
        <f t="shared" si="2"/>
        <v>0</v>
      </c>
    </row>
    <row r="224" spans="1:30">
      <c r="A224" s="115" t="s">
        <v>273</v>
      </c>
      <c r="B224" s="117">
        <v>9711</v>
      </c>
      <c r="C224" s="117">
        <v>16322.000000000002</v>
      </c>
      <c r="D224" s="117">
        <v>12504</v>
      </c>
      <c r="E224" s="117">
        <v>13072</v>
      </c>
      <c r="G224" s="115" t="s">
        <v>273</v>
      </c>
      <c r="H224" s="117">
        <v>1845</v>
      </c>
      <c r="I224" s="117">
        <v>2436</v>
      </c>
      <c r="J224" s="117">
        <v>1945</v>
      </c>
      <c r="K224" s="117">
        <v>2978</v>
      </c>
      <c r="M224" s="115" t="s">
        <v>273</v>
      </c>
      <c r="N224" s="117">
        <v>9379</v>
      </c>
      <c r="O224" s="117">
        <v>12494</v>
      </c>
      <c r="P224" s="117">
        <v>11777</v>
      </c>
      <c r="Q224" s="117">
        <v>8831</v>
      </c>
      <c r="T224" s="84">
        <v>1.2504</v>
      </c>
      <c r="U224" s="84">
        <v>0.19450000000000001</v>
      </c>
      <c r="V224" s="84">
        <v>1.1777</v>
      </c>
      <c r="W224" s="84">
        <v>0.84540000000000004</v>
      </c>
      <c r="X224" s="84">
        <v>0</v>
      </c>
      <c r="Z224" s="117">
        <f>T224*$T$174</f>
        <v>12504</v>
      </c>
      <c r="AA224" s="117">
        <f>U224*$T$174</f>
        <v>1945</v>
      </c>
      <c r="AB224" s="117">
        <f>V224*$T$174</f>
        <v>11777</v>
      </c>
      <c r="AC224" s="117">
        <f>W224*$T$174</f>
        <v>8454</v>
      </c>
      <c r="AD224" s="117">
        <f t="shared" ref="AD224:AD271" si="3">X224*$T$174</f>
        <v>0</v>
      </c>
    </row>
    <row r="225" spans="1:30">
      <c r="A225" s="82" t="s">
        <v>274</v>
      </c>
      <c r="B225" s="117">
        <v>9297</v>
      </c>
      <c r="C225" s="117">
        <v>15350</v>
      </c>
      <c r="D225" s="117">
        <v>11608</v>
      </c>
      <c r="E225" s="117">
        <v>12257</v>
      </c>
      <c r="G225" s="82" t="s">
        <v>274</v>
      </c>
      <c r="H225" s="117">
        <v>1797</v>
      </c>
      <c r="I225" s="117">
        <v>2328</v>
      </c>
      <c r="J225" s="117">
        <v>1957.0000000000002</v>
      </c>
      <c r="K225" s="117">
        <v>2905</v>
      </c>
      <c r="M225" s="82" t="s">
        <v>274</v>
      </c>
      <c r="N225" s="117">
        <v>9027</v>
      </c>
      <c r="O225" s="117">
        <v>11913</v>
      </c>
      <c r="P225" s="117">
        <v>11176</v>
      </c>
      <c r="Q225" s="117">
        <v>8339</v>
      </c>
      <c r="T225" s="84">
        <v>1.1608000000000001</v>
      </c>
      <c r="U225" s="84">
        <v>0.19570000000000001</v>
      </c>
      <c r="V225" s="84">
        <v>1.1175999999999999</v>
      </c>
      <c r="W225" s="84">
        <v>0.76419999999999999</v>
      </c>
      <c r="X225" s="84">
        <v>0</v>
      </c>
      <c r="Z225" s="117">
        <f t="shared" ref="Z225:AC256" si="4">T225*$T$174</f>
        <v>11608</v>
      </c>
      <c r="AA225" s="117">
        <f t="shared" si="4"/>
        <v>1957.0000000000002</v>
      </c>
      <c r="AB225" s="117">
        <f t="shared" si="4"/>
        <v>11176</v>
      </c>
      <c r="AC225" s="117">
        <f t="shared" si="4"/>
        <v>7642</v>
      </c>
      <c r="AD225" s="117">
        <f t="shared" si="3"/>
        <v>0</v>
      </c>
    </row>
    <row r="226" spans="1:30">
      <c r="A226" s="82" t="s">
        <v>275</v>
      </c>
      <c r="B226" s="117">
        <v>9062</v>
      </c>
      <c r="C226" s="117">
        <v>14620</v>
      </c>
      <c r="D226" s="117">
        <v>11104</v>
      </c>
      <c r="E226" s="117">
        <v>11815</v>
      </c>
      <c r="G226" s="82" t="s">
        <v>275</v>
      </c>
      <c r="H226" s="117">
        <v>1776</v>
      </c>
      <c r="I226" s="117">
        <v>2253</v>
      </c>
      <c r="J226" s="117">
        <v>1945</v>
      </c>
      <c r="K226" s="117">
        <v>2872</v>
      </c>
      <c r="M226" s="82" t="s">
        <v>275</v>
      </c>
      <c r="N226" s="117">
        <v>8781</v>
      </c>
      <c r="O226" s="117">
        <v>11508</v>
      </c>
      <c r="P226" s="117">
        <v>10918.000000000002</v>
      </c>
      <c r="Q226" s="117">
        <v>8073</v>
      </c>
      <c r="T226" s="84">
        <v>1.1104000000000001</v>
      </c>
      <c r="U226" s="84">
        <v>0.19450000000000001</v>
      </c>
      <c r="V226" s="84">
        <v>1.0918000000000001</v>
      </c>
      <c r="W226" s="84">
        <v>0.72289999999999999</v>
      </c>
      <c r="X226" s="84">
        <v>0</v>
      </c>
      <c r="Z226" s="117">
        <f t="shared" si="4"/>
        <v>11104</v>
      </c>
      <c r="AA226" s="117">
        <f t="shared" si="4"/>
        <v>1945</v>
      </c>
      <c r="AB226" s="117">
        <f t="shared" si="4"/>
        <v>10918.000000000002</v>
      </c>
      <c r="AC226" s="117">
        <f t="shared" si="4"/>
        <v>7229</v>
      </c>
      <c r="AD226" s="117">
        <f t="shared" si="3"/>
        <v>0</v>
      </c>
    </row>
    <row r="227" spans="1:30">
      <c r="A227" s="82" t="s">
        <v>276</v>
      </c>
      <c r="B227" s="117">
        <v>9007</v>
      </c>
      <c r="C227" s="117">
        <v>14266</v>
      </c>
      <c r="D227" s="117">
        <v>10910</v>
      </c>
      <c r="E227" s="117">
        <v>11641.999999999998</v>
      </c>
      <c r="G227" s="82" t="s">
        <v>276</v>
      </c>
      <c r="H227" s="117">
        <v>1778.0000000000002</v>
      </c>
      <c r="I227" s="117">
        <v>2209</v>
      </c>
      <c r="J227" s="117">
        <v>1941</v>
      </c>
      <c r="K227" s="117">
        <v>2844.9999999999995</v>
      </c>
      <c r="M227" s="82" t="s">
        <v>276</v>
      </c>
      <c r="N227" s="117">
        <v>8687</v>
      </c>
      <c r="O227" s="117">
        <v>11236</v>
      </c>
      <c r="P227" s="117">
        <v>10779</v>
      </c>
      <c r="Q227" s="117">
        <v>7967</v>
      </c>
      <c r="T227" s="84">
        <v>1.091</v>
      </c>
      <c r="U227" s="84">
        <v>0.19409999999999999</v>
      </c>
      <c r="V227" s="84">
        <v>1.0779000000000001</v>
      </c>
      <c r="W227" s="84">
        <v>0.69640000000000002</v>
      </c>
      <c r="X227" s="84">
        <v>0</v>
      </c>
      <c r="Z227" s="117">
        <f t="shared" si="4"/>
        <v>10910</v>
      </c>
      <c r="AA227" s="117">
        <f t="shared" si="4"/>
        <v>1941</v>
      </c>
      <c r="AB227" s="117">
        <f t="shared" si="4"/>
        <v>10779</v>
      </c>
      <c r="AC227" s="117">
        <f t="shared" si="4"/>
        <v>6964</v>
      </c>
      <c r="AD227" s="117">
        <f t="shared" si="3"/>
        <v>0</v>
      </c>
    </row>
    <row r="228" spans="1:30">
      <c r="A228" s="82" t="s">
        <v>277</v>
      </c>
      <c r="B228" s="117">
        <v>9348</v>
      </c>
      <c r="C228" s="117">
        <v>14308</v>
      </c>
      <c r="D228" s="117">
        <v>10830</v>
      </c>
      <c r="E228" s="117">
        <v>11631</v>
      </c>
      <c r="G228" s="82" t="s">
        <v>277</v>
      </c>
      <c r="H228" s="117">
        <v>1799</v>
      </c>
      <c r="I228" s="117">
        <v>2192</v>
      </c>
      <c r="J228" s="117">
        <v>1951</v>
      </c>
      <c r="K228" s="117">
        <v>2852</v>
      </c>
      <c r="M228" s="82" t="s">
        <v>277</v>
      </c>
      <c r="N228" s="117">
        <v>8750</v>
      </c>
      <c r="O228" s="117">
        <v>11272</v>
      </c>
      <c r="P228" s="117">
        <v>10747</v>
      </c>
      <c r="Q228" s="117">
        <v>7964</v>
      </c>
      <c r="T228" s="84">
        <v>1.083</v>
      </c>
      <c r="U228" s="84">
        <v>0.1951</v>
      </c>
      <c r="V228" s="84">
        <v>1.0747</v>
      </c>
      <c r="W228" s="84">
        <v>0.68679999999999997</v>
      </c>
      <c r="X228" s="84">
        <v>0</v>
      </c>
      <c r="Z228" s="117">
        <f t="shared" si="4"/>
        <v>10830</v>
      </c>
      <c r="AA228" s="117">
        <f t="shared" si="4"/>
        <v>1951</v>
      </c>
      <c r="AB228" s="117">
        <f t="shared" si="4"/>
        <v>10747</v>
      </c>
      <c r="AC228" s="117">
        <f t="shared" si="4"/>
        <v>6868</v>
      </c>
      <c r="AD228" s="117">
        <f t="shared" si="3"/>
        <v>0</v>
      </c>
    </row>
    <row r="229" spans="1:30">
      <c r="A229" s="82" t="s">
        <v>278</v>
      </c>
      <c r="B229" s="117">
        <v>10330</v>
      </c>
      <c r="C229" s="117">
        <v>14866</v>
      </c>
      <c r="D229" s="117">
        <v>11106</v>
      </c>
      <c r="E229" s="117">
        <v>11889</v>
      </c>
      <c r="G229" s="82" t="s">
        <v>278</v>
      </c>
      <c r="H229" s="117">
        <v>1880</v>
      </c>
      <c r="I229" s="117">
        <v>2234</v>
      </c>
      <c r="J229" s="117">
        <v>1999</v>
      </c>
      <c r="K229" s="117">
        <v>2881</v>
      </c>
      <c r="M229" s="82" t="s">
        <v>278</v>
      </c>
      <c r="N229" s="117">
        <v>9143</v>
      </c>
      <c r="O229" s="117">
        <v>11561.999999999998</v>
      </c>
      <c r="P229" s="117">
        <v>10834</v>
      </c>
      <c r="Q229" s="117">
        <v>8176</v>
      </c>
      <c r="T229" s="84">
        <v>1.1106</v>
      </c>
      <c r="U229" s="84">
        <v>0.19989999999999999</v>
      </c>
      <c r="V229" s="84">
        <v>1.0833999999999999</v>
      </c>
      <c r="W229" s="84">
        <v>0.69299999999999995</v>
      </c>
      <c r="X229" s="84">
        <v>0</v>
      </c>
      <c r="Z229" s="117">
        <f t="shared" si="4"/>
        <v>11106</v>
      </c>
      <c r="AA229" s="117">
        <f t="shared" si="4"/>
        <v>1999</v>
      </c>
      <c r="AB229" s="117">
        <f t="shared" si="4"/>
        <v>10834</v>
      </c>
      <c r="AC229" s="117">
        <f t="shared" si="4"/>
        <v>6929.9999999999991</v>
      </c>
      <c r="AD229" s="117">
        <f t="shared" si="3"/>
        <v>0</v>
      </c>
    </row>
    <row r="230" spans="1:30">
      <c r="A230" s="82" t="s">
        <v>279</v>
      </c>
      <c r="B230" s="117">
        <v>12112</v>
      </c>
      <c r="C230" s="117">
        <v>15907</v>
      </c>
      <c r="D230" s="117">
        <v>12174</v>
      </c>
      <c r="E230" s="117">
        <v>12750</v>
      </c>
      <c r="G230" s="82" t="s">
        <v>279</v>
      </c>
      <c r="H230" s="117">
        <v>2063</v>
      </c>
      <c r="I230" s="117">
        <v>2316</v>
      </c>
      <c r="J230" s="117">
        <v>2123</v>
      </c>
      <c r="K230" s="117">
        <v>2964</v>
      </c>
      <c r="M230" s="82" t="s">
        <v>279</v>
      </c>
      <c r="N230" s="117">
        <v>9677</v>
      </c>
      <c r="O230" s="117">
        <v>12008</v>
      </c>
      <c r="P230" s="117">
        <v>11261.000000000002</v>
      </c>
      <c r="Q230" s="117">
        <v>8647</v>
      </c>
      <c r="T230" s="84">
        <v>1.2174</v>
      </c>
      <c r="U230" s="84">
        <v>0.21229999999999999</v>
      </c>
      <c r="V230" s="84">
        <v>1.1261000000000001</v>
      </c>
      <c r="W230" s="84">
        <v>0.74109999999999998</v>
      </c>
      <c r="X230" s="84">
        <v>0</v>
      </c>
      <c r="Z230" s="117">
        <f t="shared" si="4"/>
        <v>12174</v>
      </c>
      <c r="AA230" s="117">
        <f t="shared" si="4"/>
        <v>2123</v>
      </c>
      <c r="AB230" s="117">
        <f t="shared" si="4"/>
        <v>11261.000000000002</v>
      </c>
      <c r="AC230" s="117">
        <f t="shared" si="4"/>
        <v>7411</v>
      </c>
      <c r="AD230" s="117">
        <f t="shared" si="3"/>
        <v>0</v>
      </c>
    </row>
    <row r="231" spans="1:30">
      <c r="A231" s="82" t="s">
        <v>280</v>
      </c>
      <c r="B231" s="117">
        <v>13116.000000000002</v>
      </c>
      <c r="C231" s="117">
        <v>16922</v>
      </c>
      <c r="D231" s="117">
        <v>14047</v>
      </c>
      <c r="E231" s="117">
        <v>13777</v>
      </c>
      <c r="G231" s="82" t="s">
        <v>280</v>
      </c>
      <c r="H231" s="117">
        <v>2188</v>
      </c>
      <c r="I231" s="117">
        <v>2403</v>
      </c>
      <c r="J231" s="117">
        <v>2365</v>
      </c>
      <c r="K231" s="117">
        <v>3080</v>
      </c>
      <c r="M231" s="82" t="s">
        <v>280</v>
      </c>
      <c r="N231" s="117">
        <v>9700</v>
      </c>
      <c r="O231" s="117">
        <v>12419</v>
      </c>
      <c r="P231" s="117">
        <v>12013</v>
      </c>
      <c r="Q231" s="117">
        <v>9220</v>
      </c>
      <c r="T231" s="84">
        <v>1.4047000000000001</v>
      </c>
      <c r="U231" s="84">
        <v>0.23649999999999999</v>
      </c>
      <c r="V231" s="84">
        <v>1.2013</v>
      </c>
      <c r="W231" s="84">
        <v>0.84240000000000004</v>
      </c>
      <c r="X231" s="84">
        <v>0</v>
      </c>
      <c r="Z231" s="117">
        <f t="shared" si="4"/>
        <v>14047</v>
      </c>
      <c r="AA231" s="117">
        <f t="shared" si="4"/>
        <v>2365</v>
      </c>
      <c r="AB231" s="117">
        <f t="shared" si="4"/>
        <v>12013</v>
      </c>
      <c r="AC231" s="117">
        <f t="shared" si="4"/>
        <v>8424</v>
      </c>
      <c r="AD231" s="117">
        <f t="shared" si="3"/>
        <v>0</v>
      </c>
    </row>
    <row r="232" spans="1:30">
      <c r="A232" s="82" t="s">
        <v>281</v>
      </c>
      <c r="B232" s="117">
        <v>13730</v>
      </c>
      <c r="C232" s="117">
        <v>18000</v>
      </c>
      <c r="D232" s="117">
        <v>14757</v>
      </c>
      <c r="E232" s="117">
        <v>14472</v>
      </c>
      <c r="G232" s="82" t="s">
        <v>281</v>
      </c>
      <c r="H232" s="117">
        <v>2242</v>
      </c>
      <c r="I232" s="117">
        <v>2539</v>
      </c>
      <c r="J232" s="117">
        <v>2448</v>
      </c>
      <c r="K232" s="117">
        <v>3192</v>
      </c>
      <c r="M232" s="82" t="s">
        <v>281</v>
      </c>
      <c r="N232" s="117">
        <v>9836</v>
      </c>
      <c r="O232" s="117">
        <v>13261</v>
      </c>
      <c r="P232" s="117">
        <v>12061</v>
      </c>
      <c r="Q232" s="117">
        <v>9463</v>
      </c>
      <c r="T232" s="84">
        <v>1.4757</v>
      </c>
      <c r="U232" s="84">
        <v>0.24479999999999999</v>
      </c>
      <c r="V232" s="84">
        <v>1.2060999999999999</v>
      </c>
      <c r="W232" s="84">
        <v>0.86699999999999999</v>
      </c>
      <c r="X232" s="84">
        <v>0</v>
      </c>
      <c r="Z232" s="117">
        <f t="shared" si="4"/>
        <v>14757</v>
      </c>
      <c r="AA232" s="117">
        <f t="shared" si="4"/>
        <v>2448</v>
      </c>
      <c r="AB232" s="117">
        <f t="shared" si="4"/>
        <v>12061</v>
      </c>
      <c r="AC232" s="117">
        <f t="shared" si="4"/>
        <v>8670</v>
      </c>
      <c r="AD232" s="117">
        <f t="shared" si="3"/>
        <v>0</v>
      </c>
    </row>
    <row r="233" spans="1:30">
      <c r="A233" s="82" t="s">
        <v>282</v>
      </c>
      <c r="B233" s="117">
        <v>14248</v>
      </c>
      <c r="C233" s="117">
        <v>19121</v>
      </c>
      <c r="D233" s="117">
        <v>14847.999999999998</v>
      </c>
      <c r="E233" s="117">
        <v>14358</v>
      </c>
      <c r="F233" s="117"/>
      <c r="G233" s="82" t="s">
        <v>282</v>
      </c>
      <c r="H233" s="117">
        <v>2298</v>
      </c>
      <c r="I233" s="117">
        <v>2700</v>
      </c>
      <c r="J233" s="117">
        <v>2421</v>
      </c>
      <c r="K233" s="117">
        <v>3192.9999999999995</v>
      </c>
      <c r="M233" s="82" t="s">
        <v>282</v>
      </c>
      <c r="N233" s="117">
        <v>10282</v>
      </c>
      <c r="O233" s="117">
        <v>14100</v>
      </c>
      <c r="P233" s="117">
        <v>12090</v>
      </c>
      <c r="Q233" s="117">
        <v>9718</v>
      </c>
      <c r="T233" s="84">
        <v>1.4847999999999999</v>
      </c>
      <c r="U233" s="84">
        <v>0.24210000000000001</v>
      </c>
      <c r="V233" s="84">
        <v>1.2090000000000001</v>
      </c>
      <c r="W233" s="84">
        <v>0.87790000000000001</v>
      </c>
      <c r="X233" s="84">
        <v>0</v>
      </c>
      <c r="Z233" s="117">
        <f t="shared" si="4"/>
        <v>14847.999999999998</v>
      </c>
      <c r="AA233" s="117">
        <f t="shared" si="4"/>
        <v>2421</v>
      </c>
      <c r="AB233" s="117">
        <f t="shared" si="4"/>
        <v>12090</v>
      </c>
      <c r="AC233" s="117">
        <f t="shared" si="4"/>
        <v>8779</v>
      </c>
      <c r="AD233" s="117">
        <f t="shared" si="3"/>
        <v>0</v>
      </c>
    </row>
    <row r="234" spans="1:30">
      <c r="A234" s="82" t="s">
        <v>283</v>
      </c>
      <c r="B234" s="117">
        <v>14807.999999999998</v>
      </c>
      <c r="C234" s="117">
        <v>20414</v>
      </c>
      <c r="D234" s="117">
        <v>15132.000000000002</v>
      </c>
      <c r="E234" s="117">
        <v>14175</v>
      </c>
      <c r="G234" s="82" t="s">
        <v>283</v>
      </c>
      <c r="H234" s="117">
        <v>2340</v>
      </c>
      <c r="I234" s="117">
        <v>2838</v>
      </c>
      <c r="J234" s="117">
        <v>2412</v>
      </c>
      <c r="K234" s="117">
        <v>3181</v>
      </c>
      <c r="M234" s="82" t="s">
        <v>283</v>
      </c>
      <c r="N234" s="117">
        <v>10749</v>
      </c>
      <c r="O234" s="117">
        <v>14947.999999999998</v>
      </c>
      <c r="P234" s="117">
        <v>12266</v>
      </c>
      <c r="Q234" s="117">
        <v>9932</v>
      </c>
      <c r="T234" s="84">
        <v>1.5132000000000001</v>
      </c>
      <c r="U234" s="84">
        <v>0.2412</v>
      </c>
      <c r="V234" s="84">
        <v>1.2265999999999999</v>
      </c>
      <c r="W234" s="84">
        <v>0.90400000000000003</v>
      </c>
      <c r="X234" s="84">
        <v>0</v>
      </c>
      <c r="Z234" s="117">
        <f t="shared" si="4"/>
        <v>15132.000000000002</v>
      </c>
      <c r="AA234" s="117">
        <f t="shared" si="4"/>
        <v>2412</v>
      </c>
      <c r="AB234" s="117">
        <f t="shared" si="4"/>
        <v>12266</v>
      </c>
      <c r="AC234" s="117">
        <f t="shared" si="4"/>
        <v>9040</v>
      </c>
      <c r="AD234" s="117">
        <f t="shared" si="3"/>
        <v>0</v>
      </c>
    </row>
    <row r="235" spans="1:30">
      <c r="A235" s="82" t="s">
        <v>284</v>
      </c>
      <c r="B235" s="117">
        <v>15121</v>
      </c>
      <c r="C235" s="117">
        <v>21555</v>
      </c>
      <c r="D235" s="117">
        <v>15407</v>
      </c>
      <c r="E235" s="117">
        <v>14047</v>
      </c>
      <c r="G235" s="82" t="s">
        <v>284</v>
      </c>
      <c r="H235" s="117">
        <v>2356</v>
      </c>
      <c r="I235" s="117">
        <v>2977</v>
      </c>
      <c r="J235" s="117">
        <v>2398</v>
      </c>
      <c r="K235" s="117">
        <v>3160</v>
      </c>
      <c r="M235" s="82" t="s">
        <v>284</v>
      </c>
      <c r="N235" s="117">
        <v>11157</v>
      </c>
      <c r="O235" s="117">
        <v>15853</v>
      </c>
      <c r="P235" s="117">
        <v>12434</v>
      </c>
      <c r="Q235" s="117">
        <v>10060</v>
      </c>
      <c r="T235" s="84">
        <v>1.5407</v>
      </c>
      <c r="U235" s="84">
        <v>0.23980000000000001</v>
      </c>
      <c r="V235" s="84">
        <v>1.2434000000000001</v>
      </c>
      <c r="W235" s="84">
        <v>0.93100000000000005</v>
      </c>
      <c r="X235" s="84">
        <v>0</v>
      </c>
      <c r="Z235" s="117">
        <f t="shared" si="4"/>
        <v>15407</v>
      </c>
      <c r="AA235" s="117">
        <f t="shared" si="4"/>
        <v>2398</v>
      </c>
      <c r="AB235" s="117">
        <f t="shared" si="4"/>
        <v>12434</v>
      </c>
      <c r="AC235" s="117">
        <f t="shared" si="4"/>
        <v>9310</v>
      </c>
      <c r="AD235" s="117">
        <f t="shared" si="3"/>
        <v>0</v>
      </c>
    </row>
    <row r="236" spans="1:30">
      <c r="A236" s="82" t="s">
        <v>285</v>
      </c>
      <c r="B236" s="117">
        <v>15297</v>
      </c>
      <c r="C236" s="117">
        <v>22727</v>
      </c>
      <c r="D236" s="117">
        <v>15457</v>
      </c>
      <c r="E236" s="117">
        <v>13768</v>
      </c>
      <c r="G236" s="82" t="s">
        <v>285</v>
      </c>
      <c r="H236" s="117">
        <v>2360</v>
      </c>
      <c r="I236" s="117">
        <v>3119</v>
      </c>
      <c r="J236" s="117">
        <v>2384</v>
      </c>
      <c r="K236" s="117">
        <v>3123</v>
      </c>
      <c r="M236" s="82" t="s">
        <v>285</v>
      </c>
      <c r="N236" s="117">
        <v>11454</v>
      </c>
      <c r="O236" s="117">
        <v>16712</v>
      </c>
      <c r="P236" s="117">
        <v>12521</v>
      </c>
      <c r="Q236" s="117">
        <v>10109</v>
      </c>
      <c r="T236" s="84">
        <v>1.5457000000000001</v>
      </c>
      <c r="U236" s="84">
        <v>0.2384</v>
      </c>
      <c r="V236" s="84">
        <v>1.2521</v>
      </c>
      <c r="W236" s="84">
        <v>0.95169999999999999</v>
      </c>
      <c r="X236" s="84">
        <v>0</v>
      </c>
      <c r="Z236" s="117">
        <f t="shared" si="4"/>
        <v>15457</v>
      </c>
      <c r="AA236" s="117">
        <f t="shared" si="4"/>
        <v>2384</v>
      </c>
      <c r="AB236" s="117">
        <f t="shared" si="4"/>
        <v>12521</v>
      </c>
      <c r="AC236" s="117">
        <f t="shared" si="4"/>
        <v>9517</v>
      </c>
      <c r="AD236" s="117">
        <f t="shared" si="3"/>
        <v>0</v>
      </c>
    </row>
    <row r="237" spans="1:30">
      <c r="A237" s="82" t="s">
        <v>286</v>
      </c>
      <c r="B237" s="117">
        <v>15660</v>
      </c>
      <c r="C237" s="117">
        <v>23918</v>
      </c>
      <c r="D237" s="117">
        <v>15437</v>
      </c>
      <c r="E237" s="117">
        <v>13498.000000000002</v>
      </c>
      <c r="G237" s="82" t="s">
        <v>286</v>
      </c>
      <c r="H237" s="117">
        <v>2375</v>
      </c>
      <c r="I237" s="117">
        <v>3285</v>
      </c>
      <c r="J237" s="117">
        <v>2347</v>
      </c>
      <c r="K237" s="117">
        <v>3068</v>
      </c>
      <c r="M237" s="82" t="s">
        <v>286</v>
      </c>
      <c r="N237" s="117">
        <v>11692</v>
      </c>
      <c r="O237" s="117">
        <v>17359</v>
      </c>
      <c r="P237" s="117">
        <v>12444</v>
      </c>
      <c r="Q237" s="117">
        <v>10132.000000000002</v>
      </c>
      <c r="T237" s="84">
        <v>1.5437000000000001</v>
      </c>
      <c r="U237" s="84">
        <v>0.23469999999999999</v>
      </c>
      <c r="V237" s="84">
        <v>1.2444</v>
      </c>
      <c r="W237" s="84">
        <v>0.96560000000000001</v>
      </c>
      <c r="X237" s="84">
        <v>0</v>
      </c>
      <c r="Z237" s="117">
        <f t="shared" si="4"/>
        <v>15437</v>
      </c>
      <c r="AA237" s="117">
        <f t="shared" si="4"/>
        <v>2347</v>
      </c>
      <c r="AB237" s="117">
        <f t="shared" si="4"/>
        <v>12444</v>
      </c>
      <c r="AC237" s="117">
        <f t="shared" si="4"/>
        <v>9656</v>
      </c>
      <c r="AD237" s="117">
        <f t="shared" si="3"/>
        <v>0</v>
      </c>
    </row>
    <row r="238" spans="1:30">
      <c r="A238" s="82" t="s">
        <v>287</v>
      </c>
      <c r="B238" s="117">
        <v>16046</v>
      </c>
      <c r="C238" s="117">
        <v>24790</v>
      </c>
      <c r="D238" s="117">
        <v>15483</v>
      </c>
      <c r="E238" s="117">
        <v>13293</v>
      </c>
      <c r="G238" s="82" t="s">
        <v>287</v>
      </c>
      <c r="H238" s="117">
        <v>2401</v>
      </c>
      <c r="I238" s="117">
        <v>3417</v>
      </c>
      <c r="J238" s="117">
        <v>2348</v>
      </c>
      <c r="K238" s="117">
        <v>3039</v>
      </c>
      <c r="M238" s="82" t="s">
        <v>287</v>
      </c>
      <c r="N238" s="117">
        <v>12060</v>
      </c>
      <c r="O238" s="117">
        <v>17823</v>
      </c>
      <c r="P238" s="117">
        <v>12437</v>
      </c>
      <c r="Q238" s="117">
        <v>10216</v>
      </c>
      <c r="T238" s="84">
        <v>1.5483</v>
      </c>
      <c r="U238" s="84">
        <v>0.23480000000000001</v>
      </c>
      <c r="V238" s="84">
        <v>1.2437</v>
      </c>
      <c r="W238" s="84">
        <v>0.97470000000000001</v>
      </c>
      <c r="X238" s="84">
        <v>0</v>
      </c>
      <c r="Z238" s="117">
        <f t="shared" si="4"/>
        <v>15483</v>
      </c>
      <c r="AA238" s="117">
        <f t="shared" si="4"/>
        <v>2348</v>
      </c>
      <c r="AB238" s="117">
        <f t="shared" si="4"/>
        <v>12437</v>
      </c>
      <c r="AC238" s="117">
        <f t="shared" si="4"/>
        <v>9747</v>
      </c>
      <c r="AD238" s="117">
        <f t="shared" si="3"/>
        <v>0</v>
      </c>
    </row>
    <row r="239" spans="1:30">
      <c r="A239" s="82" t="s">
        <v>288</v>
      </c>
      <c r="B239" s="117">
        <v>16425</v>
      </c>
      <c r="C239" s="117">
        <v>25503</v>
      </c>
      <c r="D239" s="117">
        <v>15450</v>
      </c>
      <c r="E239" s="117">
        <v>13056.000000000002</v>
      </c>
      <c r="G239" s="82" t="s">
        <v>288</v>
      </c>
      <c r="H239" s="117">
        <v>2419</v>
      </c>
      <c r="I239" s="117">
        <v>3517</v>
      </c>
      <c r="J239" s="117">
        <v>2343</v>
      </c>
      <c r="K239" s="117">
        <v>3027.0000000000005</v>
      </c>
      <c r="M239" s="82" t="s">
        <v>288</v>
      </c>
      <c r="N239" s="117">
        <v>12315</v>
      </c>
      <c r="O239" s="117">
        <v>18000</v>
      </c>
      <c r="P239" s="117">
        <v>12372</v>
      </c>
      <c r="Q239" s="117">
        <v>10201</v>
      </c>
      <c r="T239" s="84">
        <v>1.5449999999999999</v>
      </c>
      <c r="U239" s="84">
        <v>0.23430000000000001</v>
      </c>
      <c r="V239" s="84">
        <v>1.2372000000000001</v>
      </c>
      <c r="W239" s="84">
        <v>0.98160000000000003</v>
      </c>
      <c r="X239" s="84">
        <v>0</v>
      </c>
      <c r="Z239" s="117">
        <f t="shared" si="4"/>
        <v>15450</v>
      </c>
      <c r="AA239" s="117">
        <f t="shared" si="4"/>
        <v>2343</v>
      </c>
      <c r="AB239" s="117">
        <f t="shared" si="4"/>
        <v>12372</v>
      </c>
      <c r="AC239" s="117">
        <f t="shared" si="4"/>
        <v>9816</v>
      </c>
      <c r="AD239" s="117">
        <f t="shared" si="3"/>
        <v>0</v>
      </c>
    </row>
    <row r="240" spans="1:30">
      <c r="A240" s="82" t="s">
        <v>289</v>
      </c>
      <c r="B240" s="117">
        <v>16601</v>
      </c>
      <c r="C240" s="117">
        <v>25733</v>
      </c>
      <c r="D240" s="117">
        <v>15321</v>
      </c>
      <c r="E240" s="117">
        <v>12965</v>
      </c>
      <c r="G240" s="82" t="s">
        <v>289</v>
      </c>
      <c r="H240" s="117">
        <v>2437</v>
      </c>
      <c r="I240" s="117">
        <v>3579</v>
      </c>
      <c r="J240" s="117">
        <v>2328</v>
      </c>
      <c r="K240" s="117">
        <v>3032.0000000000005</v>
      </c>
      <c r="M240" s="82" t="s">
        <v>289</v>
      </c>
      <c r="N240" s="117">
        <v>12652.000000000002</v>
      </c>
      <c r="O240" s="117">
        <v>18015</v>
      </c>
      <c r="P240" s="117">
        <v>12234</v>
      </c>
      <c r="Q240" s="117">
        <v>10165</v>
      </c>
      <c r="T240" s="84">
        <v>1.5321</v>
      </c>
      <c r="U240" s="84">
        <v>0.23280000000000001</v>
      </c>
      <c r="V240" s="84">
        <v>1.2234</v>
      </c>
      <c r="W240" s="84">
        <v>0.98119999999999996</v>
      </c>
      <c r="X240" s="84">
        <v>0</v>
      </c>
      <c r="Z240" s="117">
        <f t="shared" si="4"/>
        <v>15321</v>
      </c>
      <c r="AA240" s="117">
        <f t="shared" si="4"/>
        <v>2328</v>
      </c>
      <c r="AB240" s="117">
        <f t="shared" si="4"/>
        <v>12234</v>
      </c>
      <c r="AC240" s="117">
        <f t="shared" si="4"/>
        <v>9812</v>
      </c>
      <c r="AD240" s="117">
        <f t="shared" si="3"/>
        <v>0</v>
      </c>
    </row>
    <row r="241" spans="1:30">
      <c r="A241" s="82" t="s">
        <v>290</v>
      </c>
      <c r="B241" s="117">
        <v>16469</v>
      </c>
      <c r="C241" s="117">
        <v>25714</v>
      </c>
      <c r="D241" s="117">
        <v>15317</v>
      </c>
      <c r="E241" s="117">
        <v>13136.000000000002</v>
      </c>
      <c r="G241" s="82" t="s">
        <v>290</v>
      </c>
      <c r="H241" s="117">
        <v>2414</v>
      </c>
      <c r="I241" s="117">
        <v>3573</v>
      </c>
      <c r="J241" s="117">
        <v>2313</v>
      </c>
      <c r="K241" s="117">
        <v>3035</v>
      </c>
      <c r="M241" s="82" t="s">
        <v>290</v>
      </c>
      <c r="N241" s="117">
        <v>12557</v>
      </c>
      <c r="O241" s="117">
        <v>17837</v>
      </c>
      <c r="P241" s="117">
        <v>12224</v>
      </c>
      <c r="Q241" s="117">
        <v>10118</v>
      </c>
      <c r="T241" s="84">
        <v>1.5317000000000001</v>
      </c>
      <c r="U241" s="84">
        <v>0.23130000000000001</v>
      </c>
      <c r="V241" s="84">
        <v>1.2223999999999999</v>
      </c>
      <c r="W241" s="84">
        <v>0.98319999999999996</v>
      </c>
      <c r="X241" s="84">
        <v>0</v>
      </c>
      <c r="Z241" s="117">
        <f t="shared" si="4"/>
        <v>15317</v>
      </c>
      <c r="AA241" s="117">
        <f t="shared" si="4"/>
        <v>2313</v>
      </c>
      <c r="AB241" s="117">
        <f t="shared" si="4"/>
        <v>12224</v>
      </c>
      <c r="AC241" s="117">
        <f t="shared" si="4"/>
        <v>9832</v>
      </c>
      <c r="AD241" s="117">
        <f t="shared" si="3"/>
        <v>0</v>
      </c>
    </row>
    <row r="242" spans="1:30">
      <c r="A242" s="82" t="s">
        <v>291</v>
      </c>
      <c r="B242" s="117">
        <v>16080.000000000002</v>
      </c>
      <c r="C242" s="117">
        <v>25222.000000000004</v>
      </c>
      <c r="D242" s="117">
        <v>15621</v>
      </c>
      <c r="E242" s="117">
        <v>14116</v>
      </c>
      <c r="G242" s="82" t="s">
        <v>291</v>
      </c>
      <c r="H242" s="117">
        <v>2373</v>
      </c>
      <c r="I242" s="117">
        <v>3534</v>
      </c>
      <c r="J242" s="117">
        <v>2316</v>
      </c>
      <c r="K242" s="117">
        <v>3062.0000000000005</v>
      </c>
      <c r="M242" s="82" t="s">
        <v>291</v>
      </c>
      <c r="N242" s="117">
        <v>12150</v>
      </c>
      <c r="O242" s="117">
        <v>17210</v>
      </c>
      <c r="P242" s="117">
        <v>12371</v>
      </c>
      <c r="Q242" s="117">
        <v>10498</v>
      </c>
      <c r="T242" s="84">
        <v>1.5621</v>
      </c>
      <c r="U242" s="84">
        <v>0.2316</v>
      </c>
      <c r="V242" s="84">
        <v>1.2371000000000001</v>
      </c>
      <c r="W242" s="84">
        <v>0.99229999999999996</v>
      </c>
      <c r="X242" s="84">
        <v>0</v>
      </c>
      <c r="Z242" s="117">
        <f t="shared" si="4"/>
        <v>15621</v>
      </c>
      <c r="AA242" s="117">
        <f t="shared" si="4"/>
        <v>2316</v>
      </c>
      <c r="AB242" s="117">
        <f t="shared" si="4"/>
        <v>12371</v>
      </c>
      <c r="AC242" s="117">
        <f t="shared" si="4"/>
        <v>9923</v>
      </c>
      <c r="AD242" s="117">
        <f t="shared" si="3"/>
        <v>0</v>
      </c>
    </row>
    <row r="243" spans="1:30">
      <c r="A243" s="82" t="s">
        <v>292</v>
      </c>
      <c r="B243" s="117">
        <v>15541</v>
      </c>
      <c r="C243" s="117">
        <v>24230.999999999996</v>
      </c>
      <c r="D243" s="117">
        <v>16242</v>
      </c>
      <c r="E243" s="117">
        <v>14772</v>
      </c>
      <c r="G243" s="82" t="s">
        <v>292</v>
      </c>
      <c r="H243" s="117">
        <v>2321</v>
      </c>
      <c r="I243" s="117">
        <v>3400.0000000000005</v>
      </c>
      <c r="J243" s="117">
        <v>2420</v>
      </c>
      <c r="K243" s="117">
        <v>3216</v>
      </c>
      <c r="M243" s="82" t="s">
        <v>292</v>
      </c>
      <c r="N243" s="117">
        <v>12047.000000000002</v>
      </c>
      <c r="O243" s="117">
        <v>16562</v>
      </c>
      <c r="P243" s="117">
        <v>12617</v>
      </c>
      <c r="Q243" s="117">
        <v>10852</v>
      </c>
      <c r="T243" s="84">
        <v>1.6242000000000001</v>
      </c>
      <c r="U243" s="84">
        <v>0.24199999999999999</v>
      </c>
      <c r="V243" s="84">
        <v>1.2617</v>
      </c>
      <c r="W243" s="84">
        <v>1.0464</v>
      </c>
      <c r="X243" s="84">
        <v>0</v>
      </c>
      <c r="Z243" s="117">
        <f t="shared" si="4"/>
        <v>16242</v>
      </c>
      <c r="AA243" s="117">
        <f t="shared" si="4"/>
        <v>2420</v>
      </c>
      <c r="AB243" s="117">
        <f t="shared" si="4"/>
        <v>12617</v>
      </c>
      <c r="AC243" s="117">
        <f t="shared" si="4"/>
        <v>10464</v>
      </c>
      <c r="AD243" s="117">
        <f t="shared" si="3"/>
        <v>0</v>
      </c>
    </row>
    <row r="244" spans="1:30">
      <c r="A244" s="82" t="s">
        <v>293</v>
      </c>
      <c r="B244" s="117">
        <v>15780</v>
      </c>
      <c r="C244" s="117">
        <v>23243</v>
      </c>
      <c r="D244" s="117">
        <v>15843</v>
      </c>
      <c r="E244" s="117">
        <v>14608.000000000002</v>
      </c>
      <c r="G244" s="82" t="s">
        <v>293</v>
      </c>
      <c r="H244" s="117">
        <v>2366</v>
      </c>
      <c r="I244" s="117">
        <v>3270</v>
      </c>
      <c r="J244" s="117">
        <v>2405</v>
      </c>
      <c r="K244" s="117">
        <v>3229</v>
      </c>
      <c r="M244" s="82" t="s">
        <v>293</v>
      </c>
      <c r="N244" s="117">
        <v>12622</v>
      </c>
      <c r="O244" s="117">
        <v>16187</v>
      </c>
      <c r="P244" s="117">
        <v>12440</v>
      </c>
      <c r="Q244" s="117">
        <v>10682</v>
      </c>
      <c r="T244" s="84">
        <v>1.5843</v>
      </c>
      <c r="U244" s="84">
        <v>0.24049999999999999</v>
      </c>
      <c r="V244" s="84">
        <v>1.244</v>
      </c>
      <c r="W244" s="84">
        <v>1.0306999999999999</v>
      </c>
      <c r="X244" s="84">
        <v>0</v>
      </c>
      <c r="Z244" s="117">
        <f t="shared" si="4"/>
        <v>15843</v>
      </c>
      <c r="AA244" s="117">
        <f t="shared" si="4"/>
        <v>2405</v>
      </c>
      <c r="AB244" s="117">
        <f t="shared" si="4"/>
        <v>12440</v>
      </c>
      <c r="AC244" s="117">
        <f t="shared" si="4"/>
        <v>10307</v>
      </c>
      <c r="AD244" s="117">
        <f t="shared" si="3"/>
        <v>0</v>
      </c>
    </row>
    <row r="245" spans="1:30">
      <c r="A245" s="82" t="s">
        <v>294</v>
      </c>
      <c r="B245" s="117">
        <v>15149</v>
      </c>
      <c r="C245" s="117">
        <v>22555</v>
      </c>
      <c r="D245" s="117">
        <v>15323</v>
      </c>
      <c r="E245" s="117">
        <v>14461</v>
      </c>
      <c r="G245" s="82" t="s">
        <v>294</v>
      </c>
      <c r="H245" s="117">
        <v>2347</v>
      </c>
      <c r="I245" s="117">
        <v>3219</v>
      </c>
      <c r="J245" s="117">
        <v>2349</v>
      </c>
      <c r="K245" s="117">
        <v>3202</v>
      </c>
      <c r="M245" s="82" t="s">
        <v>294</v>
      </c>
      <c r="N245" s="117">
        <v>12304</v>
      </c>
      <c r="O245" s="117">
        <v>15783</v>
      </c>
      <c r="P245" s="117">
        <v>12190</v>
      </c>
      <c r="Q245" s="117">
        <v>10488</v>
      </c>
      <c r="T245" s="84">
        <v>1.5323</v>
      </c>
      <c r="U245" s="84">
        <v>0.2349</v>
      </c>
      <c r="V245" s="84">
        <v>1.2190000000000001</v>
      </c>
      <c r="W245" s="84">
        <v>0.98709999999999998</v>
      </c>
      <c r="X245" s="84">
        <v>0</v>
      </c>
      <c r="Z245" s="117">
        <f t="shared" si="4"/>
        <v>15323</v>
      </c>
      <c r="AA245" s="117">
        <f t="shared" si="4"/>
        <v>2349</v>
      </c>
      <c r="AB245" s="117">
        <f t="shared" si="4"/>
        <v>12190</v>
      </c>
      <c r="AC245" s="117">
        <f t="shared" si="4"/>
        <v>9871</v>
      </c>
      <c r="AD245" s="117">
        <f t="shared" si="3"/>
        <v>0</v>
      </c>
    </row>
    <row r="246" spans="1:30">
      <c r="A246" s="82" t="s">
        <v>295</v>
      </c>
      <c r="B246" s="117">
        <v>13504</v>
      </c>
      <c r="C246" s="117">
        <v>20644.999999999996</v>
      </c>
      <c r="D246" s="117">
        <v>14281</v>
      </c>
      <c r="E246" s="117">
        <v>14047</v>
      </c>
      <c r="G246" s="82" t="s">
        <v>295</v>
      </c>
      <c r="H246" s="117">
        <v>2197</v>
      </c>
      <c r="I246" s="117">
        <v>3016</v>
      </c>
      <c r="J246" s="117">
        <v>2265</v>
      </c>
      <c r="K246" s="117">
        <v>3169</v>
      </c>
      <c r="M246" s="82" t="s">
        <v>295</v>
      </c>
      <c r="N246" s="117">
        <v>11479</v>
      </c>
      <c r="O246" s="117">
        <v>14719</v>
      </c>
      <c r="P246" s="117">
        <v>11772</v>
      </c>
      <c r="Q246" s="117">
        <v>10162</v>
      </c>
      <c r="T246" s="84">
        <v>1.4280999999999999</v>
      </c>
      <c r="U246" s="84">
        <v>0.22650000000000001</v>
      </c>
      <c r="V246" s="84">
        <v>1.1772</v>
      </c>
      <c r="W246" s="84">
        <v>0.91459999999999997</v>
      </c>
      <c r="X246" s="84">
        <v>0</v>
      </c>
      <c r="Z246" s="117">
        <f t="shared" si="4"/>
        <v>14281</v>
      </c>
      <c r="AA246" s="117">
        <f t="shared" si="4"/>
        <v>2265</v>
      </c>
      <c r="AB246" s="117">
        <f t="shared" si="4"/>
        <v>11772</v>
      </c>
      <c r="AC246" s="117">
        <f t="shared" si="4"/>
        <v>9146</v>
      </c>
      <c r="AD246" s="117">
        <f t="shared" si="3"/>
        <v>0</v>
      </c>
    </row>
    <row r="247" spans="1:30">
      <c r="A247" s="82" t="s">
        <v>296</v>
      </c>
      <c r="B247" s="117">
        <v>11608</v>
      </c>
      <c r="C247" s="117">
        <v>18212</v>
      </c>
      <c r="D247" s="117">
        <v>12869</v>
      </c>
      <c r="E247" s="117">
        <v>13280</v>
      </c>
      <c r="G247" s="82" t="s">
        <v>296</v>
      </c>
      <c r="H247" s="117">
        <v>1991.9999999999998</v>
      </c>
      <c r="I247" s="117">
        <v>2753</v>
      </c>
      <c r="J247" s="117">
        <v>2134</v>
      </c>
      <c r="K247" s="117">
        <v>3074</v>
      </c>
      <c r="M247" s="82" t="s">
        <v>296</v>
      </c>
      <c r="N247" s="117">
        <v>10565</v>
      </c>
      <c r="O247" s="117">
        <v>13488</v>
      </c>
      <c r="P247" s="117">
        <v>11083</v>
      </c>
      <c r="Q247" s="117">
        <v>9596</v>
      </c>
      <c r="T247" s="84">
        <v>1.2868999999999999</v>
      </c>
      <c r="U247" s="84">
        <v>0.21340000000000001</v>
      </c>
      <c r="V247" s="84">
        <v>1.1083000000000001</v>
      </c>
      <c r="W247" s="84">
        <v>0.82350000000000001</v>
      </c>
      <c r="X247" s="84">
        <v>0</v>
      </c>
      <c r="Z247" s="117">
        <f t="shared" si="4"/>
        <v>12869</v>
      </c>
      <c r="AA247" s="117">
        <f t="shared" si="4"/>
        <v>2134</v>
      </c>
      <c r="AB247" s="117">
        <f t="shared" si="4"/>
        <v>11083</v>
      </c>
      <c r="AC247" s="117">
        <f t="shared" si="4"/>
        <v>8235</v>
      </c>
      <c r="AD247" s="117">
        <f t="shared" si="3"/>
        <v>0</v>
      </c>
    </row>
    <row r="248" spans="1:30">
      <c r="A248" s="115" t="s">
        <v>297</v>
      </c>
      <c r="B248" s="117">
        <v>10421</v>
      </c>
      <c r="C248" s="117">
        <v>16231</v>
      </c>
      <c r="D248" s="117">
        <v>11445</v>
      </c>
      <c r="E248" s="117">
        <v>12345</v>
      </c>
      <c r="G248" s="115" t="s">
        <v>297</v>
      </c>
      <c r="H248" s="117">
        <v>1891</v>
      </c>
      <c r="I248" s="117">
        <v>2518.0000000000005</v>
      </c>
      <c r="J248" s="117">
        <v>2011</v>
      </c>
      <c r="K248" s="117">
        <v>2975</v>
      </c>
      <c r="M248" s="115" t="s">
        <v>297</v>
      </c>
      <c r="N248" s="117">
        <v>9772</v>
      </c>
      <c r="O248" s="117">
        <v>12493</v>
      </c>
      <c r="P248" s="117">
        <v>10389</v>
      </c>
      <c r="Q248" s="117">
        <v>8939</v>
      </c>
      <c r="T248" s="84">
        <v>1.1445000000000001</v>
      </c>
      <c r="U248" s="84">
        <v>0.2011</v>
      </c>
      <c r="V248" s="84">
        <v>1.0388999999999999</v>
      </c>
      <c r="W248" s="84">
        <v>0.7369</v>
      </c>
      <c r="X248" s="84">
        <v>0</v>
      </c>
      <c r="Z248" s="117">
        <f t="shared" si="4"/>
        <v>11445</v>
      </c>
      <c r="AA248" s="117">
        <f t="shared" si="4"/>
        <v>2011</v>
      </c>
      <c r="AB248" s="117">
        <f t="shared" si="4"/>
        <v>10389</v>
      </c>
      <c r="AC248" s="117">
        <f t="shared" si="4"/>
        <v>7369</v>
      </c>
      <c r="AD248" s="117">
        <f t="shared" si="3"/>
        <v>0</v>
      </c>
    </row>
    <row r="249" spans="1:30">
      <c r="A249" s="82" t="s">
        <v>298</v>
      </c>
      <c r="B249" s="117">
        <v>9871</v>
      </c>
      <c r="C249" s="117">
        <v>14993</v>
      </c>
      <c r="D249" s="117">
        <v>10637</v>
      </c>
      <c r="E249" s="117">
        <v>11623.000000000002</v>
      </c>
      <c r="G249" s="82" t="s">
        <v>298</v>
      </c>
      <c r="H249" s="117">
        <v>1824</v>
      </c>
      <c r="I249" s="117">
        <v>2418</v>
      </c>
      <c r="J249" s="117">
        <v>2050</v>
      </c>
      <c r="K249" s="117">
        <v>2903</v>
      </c>
      <c r="M249" s="82" t="s">
        <v>298</v>
      </c>
      <c r="N249" s="117">
        <v>9291</v>
      </c>
      <c r="O249" s="117">
        <v>11906.000000000002</v>
      </c>
      <c r="P249" s="117">
        <v>10009.999999999998</v>
      </c>
      <c r="Q249" s="117">
        <v>8382</v>
      </c>
      <c r="T249" s="84">
        <v>1.0637000000000001</v>
      </c>
      <c r="U249" s="84">
        <v>0.20499999999999999</v>
      </c>
      <c r="V249" s="84">
        <v>1.0009999999999999</v>
      </c>
      <c r="W249" s="84">
        <v>0.65410000000000001</v>
      </c>
      <c r="X249" s="84">
        <v>0</v>
      </c>
      <c r="Z249" s="117">
        <f t="shared" si="4"/>
        <v>10637</v>
      </c>
      <c r="AA249" s="117">
        <f t="shared" si="4"/>
        <v>2050</v>
      </c>
      <c r="AB249" s="117">
        <f t="shared" si="4"/>
        <v>10009.999999999998</v>
      </c>
      <c r="AC249" s="117">
        <f t="shared" si="4"/>
        <v>6541</v>
      </c>
      <c r="AD249" s="117">
        <f t="shared" si="3"/>
        <v>0</v>
      </c>
    </row>
    <row r="250" spans="1:30">
      <c r="A250" s="82" t="s">
        <v>299</v>
      </c>
      <c r="B250" s="117">
        <v>9556</v>
      </c>
      <c r="C250" s="117">
        <v>14266</v>
      </c>
      <c r="D250" s="117">
        <v>10270.999999999998</v>
      </c>
      <c r="E250" s="117">
        <v>11189</v>
      </c>
      <c r="G250" s="82" t="s">
        <v>299</v>
      </c>
      <c r="H250" s="117">
        <v>1789</v>
      </c>
      <c r="I250" s="117">
        <v>2346</v>
      </c>
      <c r="J250" s="117">
        <v>2038</v>
      </c>
      <c r="K250" s="117">
        <v>2870</v>
      </c>
      <c r="M250" s="82" t="s">
        <v>299</v>
      </c>
      <c r="N250" s="117">
        <v>8905</v>
      </c>
      <c r="O250" s="117">
        <v>11420.999999999998</v>
      </c>
      <c r="P250" s="117">
        <v>9663</v>
      </c>
      <c r="Q250" s="117">
        <v>8050.0000000000009</v>
      </c>
      <c r="T250" s="84">
        <v>1.0270999999999999</v>
      </c>
      <c r="U250" s="84">
        <v>0.20380000000000001</v>
      </c>
      <c r="V250" s="84">
        <v>0.96630000000000005</v>
      </c>
      <c r="W250" s="84">
        <v>0.62380000000000002</v>
      </c>
      <c r="X250" s="84">
        <v>0</v>
      </c>
      <c r="Z250" s="117">
        <f t="shared" si="4"/>
        <v>10270.999999999998</v>
      </c>
      <c r="AA250" s="117">
        <f t="shared" si="4"/>
        <v>2038</v>
      </c>
      <c r="AB250" s="117">
        <f t="shared" si="4"/>
        <v>9663</v>
      </c>
      <c r="AC250" s="117">
        <f t="shared" si="4"/>
        <v>6238</v>
      </c>
      <c r="AD250" s="117">
        <f t="shared" si="3"/>
        <v>0</v>
      </c>
    </row>
    <row r="251" spans="1:30">
      <c r="A251" s="82" t="s">
        <v>300</v>
      </c>
      <c r="B251" s="117">
        <v>9517</v>
      </c>
      <c r="C251" s="117">
        <v>13830</v>
      </c>
      <c r="D251" s="117">
        <v>10052.000000000002</v>
      </c>
      <c r="E251" s="117">
        <v>11020</v>
      </c>
      <c r="G251" s="82" t="s">
        <v>300</v>
      </c>
      <c r="H251" s="117">
        <v>1780</v>
      </c>
      <c r="I251" s="117">
        <v>2306</v>
      </c>
      <c r="J251" s="117">
        <v>2038</v>
      </c>
      <c r="K251" s="117">
        <v>2834</v>
      </c>
      <c r="M251" s="82" t="s">
        <v>300</v>
      </c>
      <c r="N251" s="117">
        <v>8715</v>
      </c>
      <c r="O251" s="117">
        <v>11210</v>
      </c>
      <c r="P251" s="117">
        <v>9411</v>
      </c>
      <c r="Q251" s="117">
        <v>7887</v>
      </c>
      <c r="T251" s="84">
        <v>1.0052000000000001</v>
      </c>
      <c r="U251" s="84">
        <v>0.20380000000000001</v>
      </c>
      <c r="V251" s="84">
        <v>0.94110000000000005</v>
      </c>
      <c r="W251" s="84">
        <v>0.60070000000000001</v>
      </c>
      <c r="X251" s="84">
        <v>0</v>
      </c>
      <c r="Z251" s="117">
        <f t="shared" si="4"/>
        <v>10052.000000000002</v>
      </c>
      <c r="AA251" s="117">
        <f t="shared" si="4"/>
        <v>2038</v>
      </c>
      <c r="AB251" s="117">
        <f t="shared" si="4"/>
        <v>9411</v>
      </c>
      <c r="AC251" s="117">
        <f t="shared" si="4"/>
        <v>6007</v>
      </c>
      <c r="AD251" s="117">
        <f t="shared" si="3"/>
        <v>0</v>
      </c>
    </row>
    <row r="252" spans="1:30">
      <c r="A252" s="82" t="s">
        <v>301</v>
      </c>
      <c r="B252" s="117">
        <v>9746</v>
      </c>
      <c r="C252" s="117">
        <v>13768</v>
      </c>
      <c r="D252" s="117">
        <v>10013</v>
      </c>
      <c r="E252" s="117">
        <v>11119.000000000002</v>
      </c>
      <c r="G252" s="82" t="s">
        <v>301</v>
      </c>
      <c r="H252" s="117">
        <v>1796</v>
      </c>
      <c r="I252" s="117">
        <v>2291</v>
      </c>
      <c r="J252" s="117">
        <v>2050</v>
      </c>
      <c r="K252" s="117">
        <v>2862</v>
      </c>
      <c r="M252" s="82" t="s">
        <v>301</v>
      </c>
      <c r="N252" s="117">
        <v>8781</v>
      </c>
      <c r="O252" s="117">
        <v>11229</v>
      </c>
      <c r="P252" s="117">
        <v>9351</v>
      </c>
      <c r="Q252" s="117">
        <v>7843</v>
      </c>
      <c r="T252" s="84">
        <v>1.0013000000000001</v>
      </c>
      <c r="U252" s="84">
        <v>0.20499999999999999</v>
      </c>
      <c r="V252" s="84">
        <v>0.93510000000000004</v>
      </c>
      <c r="W252" s="84">
        <v>0.58840000000000003</v>
      </c>
      <c r="X252" s="84">
        <v>0</v>
      </c>
      <c r="Z252" s="117">
        <f t="shared" si="4"/>
        <v>10013</v>
      </c>
      <c r="AA252" s="117">
        <f t="shared" si="4"/>
        <v>2050</v>
      </c>
      <c r="AB252" s="117">
        <f t="shared" si="4"/>
        <v>9351</v>
      </c>
      <c r="AC252" s="117">
        <f t="shared" si="4"/>
        <v>5884</v>
      </c>
      <c r="AD252" s="117">
        <f t="shared" si="3"/>
        <v>0</v>
      </c>
    </row>
    <row r="253" spans="1:30">
      <c r="A253" s="82" t="s">
        <v>302</v>
      </c>
      <c r="B253" s="117">
        <v>10748</v>
      </c>
      <c r="C253" s="117">
        <v>14225.000000000002</v>
      </c>
      <c r="D253" s="117">
        <v>10261</v>
      </c>
      <c r="E253" s="117">
        <v>11473</v>
      </c>
      <c r="G253" s="82" t="s">
        <v>302</v>
      </c>
      <c r="H253" s="117">
        <v>1882</v>
      </c>
      <c r="I253" s="117">
        <v>2338</v>
      </c>
      <c r="J253" s="117">
        <v>2083</v>
      </c>
      <c r="K253" s="117">
        <v>2897</v>
      </c>
      <c r="M253" s="82" t="s">
        <v>302</v>
      </c>
      <c r="N253" s="117">
        <v>9184</v>
      </c>
      <c r="O253" s="117">
        <v>11621</v>
      </c>
      <c r="P253" s="117">
        <v>9408</v>
      </c>
      <c r="Q253" s="117">
        <v>7973</v>
      </c>
      <c r="T253" s="84">
        <v>1.0261</v>
      </c>
      <c r="U253" s="84">
        <v>0.20830000000000001</v>
      </c>
      <c r="V253" s="84">
        <v>0.94079999999999997</v>
      </c>
      <c r="W253" s="84">
        <v>0.58989999999999998</v>
      </c>
      <c r="X253" s="84">
        <v>0</v>
      </c>
      <c r="Z253" s="117">
        <f t="shared" si="4"/>
        <v>10261</v>
      </c>
      <c r="AA253" s="117">
        <f t="shared" si="4"/>
        <v>2083</v>
      </c>
      <c r="AB253" s="117">
        <f t="shared" si="4"/>
        <v>9408</v>
      </c>
      <c r="AC253" s="117">
        <f t="shared" si="4"/>
        <v>5899</v>
      </c>
      <c r="AD253" s="117">
        <f t="shared" si="3"/>
        <v>0</v>
      </c>
    </row>
    <row r="254" spans="1:30">
      <c r="A254" s="82" t="s">
        <v>303</v>
      </c>
      <c r="B254" s="117">
        <v>12825</v>
      </c>
      <c r="C254" s="117">
        <v>15278</v>
      </c>
      <c r="D254" s="117">
        <v>11387</v>
      </c>
      <c r="E254" s="117">
        <v>12362</v>
      </c>
      <c r="G254" s="82" t="s">
        <v>303</v>
      </c>
      <c r="H254" s="117">
        <v>2082</v>
      </c>
      <c r="I254" s="117">
        <v>2404</v>
      </c>
      <c r="J254" s="117">
        <v>2229</v>
      </c>
      <c r="K254" s="117">
        <v>2998</v>
      </c>
      <c r="M254" s="82" t="s">
        <v>303</v>
      </c>
      <c r="N254" s="117">
        <v>9962</v>
      </c>
      <c r="O254" s="117">
        <v>12062</v>
      </c>
      <c r="P254" s="117">
        <v>9790</v>
      </c>
      <c r="Q254" s="117">
        <v>8383</v>
      </c>
      <c r="T254" s="84">
        <v>1.1387</v>
      </c>
      <c r="U254" s="84">
        <v>0.22289999999999999</v>
      </c>
      <c r="V254" s="84">
        <v>0.97899999999999998</v>
      </c>
      <c r="W254" s="84">
        <v>0.63590000000000002</v>
      </c>
      <c r="X254" s="84">
        <v>0</v>
      </c>
      <c r="Z254" s="117">
        <f t="shared" si="4"/>
        <v>11387</v>
      </c>
      <c r="AA254" s="117">
        <f t="shared" si="4"/>
        <v>2229</v>
      </c>
      <c r="AB254" s="117">
        <f t="shared" si="4"/>
        <v>9790</v>
      </c>
      <c r="AC254" s="117">
        <f t="shared" si="4"/>
        <v>6359</v>
      </c>
      <c r="AD254" s="117">
        <f t="shared" si="3"/>
        <v>0</v>
      </c>
    </row>
    <row r="255" spans="1:30">
      <c r="A255" s="82" t="s">
        <v>304</v>
      </c>
      <c r="B255" s="117">
        <v>13965</v>
      </c>
      <c r="C255" s="117">
        <v>16170</v>
      </c>
      <c r="D255" s="117">
        <v>13473</v>
      </c>
      <c r="E255" s="117">
        <v>13640.000000000002</v>
      </c>
      <c r="G255" s="82" t="s">
        <v>304</v>
      </c>
      <c r="H255" s="117">
        <v>2234</v>
      </c>
      <c r="I255" s="117">
        <v>2489</v>
      </c>
      <c r="J255" s="117">
        <v>2527</v>
      </c>
      <c r="K255" s="117">
        <v>3140</v>
      </c>
      <c r="M255" s="82" t="s">
        <v>304</v>
      </c>
      <c r="N255" s="117">
        <v>9982</v>
      </c>
      <c r="O255" s="117">
        <v>12420</v>
      </c>
      <c r="P255" s="117">
        <v>10579</v>
      </c>
      <c r="Q255" s="117">
        <v>8953</v>
      </c>
      <c r="T255" s="84">
        <v>1.3472999999999999</v>
      </c>
      <c r="U255" s="84">
        <v>0.25269999999999998</v>
      </c>
      <c r="V255" s="84">
        <v>1.0579000000000001</v>
      </c>
      <c r="W255" s="84">
        <v>0.73760000000000003</v>
      </c>
      <c r="X255" s="84">
        <v>0</v>
      </c>
      <c r="Z255" s="117">
        <f t="shared" si="4"/>
        <v>13473</v>
      </c>
      <c r="AA255" s="117">
        <f t="shared" si="4"/>
        <v>2527</v>
      </c>
      <c r="AB255" s="117">
        <f t="shared" si="4"/>
        <v>10579</v>
      </c>
      <c r="AC255" s="117">
        <f t="shared" si="4"/>
        <v>7376</v>
      </c>
      <c r="AD255" s="117">
        <f t="shared" si="3"/>
        <v>0</v>
      </c>
    </row>
    <row r="256" spans="1:30">
      <c r="A256" s="82" t="s">
        <v>305</v>
      </c>
      <c r="B256" s="117">
        <v>14295</v>
      </c>
      <c r="C256" s="117">
        <v>17410</v>
      </c>
      <c r="D256" s="117">
        <v>14214</v>
      </c>
      <c r="E256" s="117">
        <v>14577</v>
      </c>
      <c r="G256" s="82" t="s">
        <v>305</v>
      </c>
      <c r="H256" s="117">
        <v>2271</v>
      </c>
      <c r="I256" s="117">
        <v>2619</v>
      </c>
      <c r="J256" s="117">
        <v>2667</v>
      </c>
      <c r="K256" s="117">
        <v>3267</v>
      </c>
      <c r="M256" s="82" t="s">
        <v>305</v>
      </c>
      <c r="N256" s="117">
        <v>9852</v>
      </c>
      <c r="O256" s="117">
        <v>13207</v>
      </c>
      <c r="P256" s="117">
        <v>10786</v>
      </c>
      <c r="Q256" s="117">
        <v>9372</v>
      </c>
      <c r="T256" s="84">
        <v>1.4214</v>
      </c>
      <c r="U256" s="84">
        <v>0.26669999999999999</v>
      </c>
      <c r="V256" s="84">
        <v>1.0786</v>
      </c>
      <c r="W256" s="84">
        <v>0.76039999999999996</v>
      </c>
      <c r="X256" s="84">
        <v>0</v>
      </c>
      <c r="Z256" s="117">
        <f t="shared" si="4"/>
        <v>14214</v>
      </c>
      <c r="AA256" s="117">
        <f t="shared" si="4"/>
        <v>2667</v>
      </c>
      <c r="AB256" s="117">
        <f t="shared" si="4"/>
        <v>10786</v>
      </c>
      <c r="AC256" s="117">
        <f t="shared" si="4"/>
        <v>7604</v>
      </c>
      <c r="AD256" s="117">
        <f t="shared" si="3"/>
        <v>0</v>
      </c>
    </row>
    <row r="257" spans="1:30">
      <c r="A257" s="82" t="s">
        <v>306</v>
      </c>
      <c r="B257" s="117">
        <v>14571</v>
      </c>
      <c r="C257" s="117">
        <v>18710</v>
      </c>
      <c r="D257" s="117">
        <v>14407.000000000002</v>
      </c>
      <c r="E257" s="117">
        <v>15178</v>
      </c>
      <c r="G257" s="82" t="s">
        <v>306</v>
      </c>
      <c r="H257" s="117">
        <v>2313</v>
      </c>
      <c r="I257" s="117">
        <v>2770.0000000000005</v>
      </c>
      <c r="J257" s="117">
        <v>2653</v>
      </c>
      <c r="K257" s="117">
        <v>3331</v>
      </c>
      <c r="M257" s="82" t="s">
        <v>306</v>
      </c>
      <c r="N257" s="117">
        <v>10130.999999999998</v>
      </c>
      <c r="O257" s="117">
        <v>14152</v>
      </c>
      <c r="P257" s="117">
        <v>10751</v>
      </c>
      <c r="Q257" s="117">
        <v>9642</v>
      </c>
      <c r="T257" s="84">
        <v>1.4407000000000001</v>
      </c>
      <c r="U257" s="84">
        <v>0.26529999999999998</v>
      </c>
      <c r="V257" s="84">
        <v>1.0750999999999999</v>
      </c>
      <c r="W257" s="84">
        <v>0.76380000000000003</v>
      </c>
      <c r="X257" s="84">
        <v>0</v>
      </c>
      <c r="Z257" s="117">
        <f t="shared" ref="Z257:AC271" si="5">T257*$T$174</f>
        <v>14407.000000000002</v>
      </c>
      <c r="AA257" s="117">
        <f t="shared" si="5"/>
        <v>2653</v>
      </c>
      <c r="AB257" s="117">
        <f t="shared" si="5"/>
        <v>10751</v>
      </c>
      <c r="AC257" s="117">
        <f t="shared" si="5"/>
        <v>7638</v>
      </c>
      <c r="AD257" s="117">
        <f t="shared" si="3"/>
        <v>0</v>
      </c>
    </row>
    <row r="258" spans="1:30">
      <c r="A258" s="82" t="s">
        <v>307</v>
      </c>
      <c r="B258" s="117">
        <v>14838</v>
      </c>
      <c r="C258" s="117">
        <v>20268</v>
      </c>
      <c r="D258" s="117">
        <v>14650</v>
      </c>
      <c r="E258" s="117">
        <v>15605</v>
      </c>
      <c r="G258" s="82" t="s">
        <v>307</v>
      </c>
      <c r="H258" s="117">
        <v>2349</v>
      </c>
      <c r="I258" s="117">
        <v>2907</v>
      </c>
      <c r="J258" s="117">
        <v>2642</v>
      </c>
      <c r="K258" s="117">
        <v>3394</v>
      </c>
      <c r="M258" s="82" t="s">
        <v>307</v>
      </c>
      <c r="N258" s="117">
        <v>10570</v>
      </c>
      <c r="O258" s="117">
        <v>15235</v>
      </c>
      <c r="P258" s="117">
        <v>10931</v>
      </c>
      <c r="Q258" s="117">
        <v>10018</v>
      </c>
      <c r="T258" s="84">
        <v>1.4650000000000001</v>
      </c>
      <c r="U258" s="84">
        <v>0.26419999999999999</v>
      </c>
      <c r="V258" s="84">
        <v>1.0931</v>
      </c>
      <c r="W258" s="84">
        <v>0.77749999999999997</v>
      </c>
      <c r="X258" s="84">
        <v>0</v>
      </c>
      <c r="Z258" s="117">
        <f t="shared" si="5"/>
        <v>14650</v>
      </c>
      <c r="AA258" s="117">
        <f t="shared" si="5"/>
        <v>2642</v>
      </c>
      <c r="AB258" s="117">
        <f t="shared" si="5"/>
        <v>10931</v>
      </c>
      <c r="AC258" s="117">
        <f t="shared" si="5"/>
        <v>7775</v>
      </c>
      <c r="AD258" s="117">
        <f t="shared" si="3"/>
        <v>0</v>
      </c>
    </row>
    <row r="259" spans="1:30">
      <c r="A259" s="82" t="s">
        <v>308</v>
      </c>
      <c r="B259" s="117">
        <v>14799</v>
      </c>
      <c r="C259" s="117">
        <v>21660</v>
      </c>
      <c r="D259" s="117">
        <v>14804</v>
      </c>
      <c r="E259" s="117">
        <v>15694.999999999998</v>
      </c>
      <c r="F259" s="117"/>
      <c r="G259" s="82" t="s">
        <v>308</v>
      </c>
      <c r="H259" s="117">
        <v>2375</v>
      </c>
      <c r="I259" s="117">
        <v>3033</v>
      </c>
      <c r="J259" s="117">
        <v>2615</v>
      </c>
      <c r="K259" s="117">
        <v>3420.0000000000005</v>
      </c>
      <c r="M259" s="82" t="s">
        <v>308</v>
      </c>
      <c r="N259" s="117">
        <v>10800</v>
      </c>
      <c r="O259" s="117">
        <v>16291</v>
      </c>
      <c r="P259" s="117">
        <v>10971</v>
      </c>
      <c r="Q259" s="117">
        <v>10192.000000000002</v>
      </c>
      <c r="T259" s="84">
        <v>1.4803999999999999</v>
      </c>
      <c r="U259" s="84">
        <v>0.26150000000000001</v>
      </c>
      <c r="V259" s="84">
        <v>1.0971</v>
      </c>
      <c r="W259" s="84">
        <v>0.78849999999999998</v>
      </c>
      <c r="X259" s="84">
        <v>0</v>
      </c>
      <c r="Z259" s="117">
        <f t="shared" si="5"/>
        <v>14804</v>
      </c>
      <c r="AA259" s="117">
        <f t="shared" si="5"/>
        <v>2615</v>
      </c>
      <c r="AB259" s="117">
        <f t="shared" si="5"/>
        <v>10971</v>
      </c>
      <c r="AC259" s="117">
        <f t="shared" si="5"/>
        <v>7885</v>
      </c>
      <c r="AD259" s="117">
        <f t="shared" si="3"/>
        <v>0</v>
      </c>
    </row>
    <row r="260" spans="1:30">
      <c r="A260" s="82" t="s">
        <v>309</v>
      </c>
      <c r="B260" s="117">
        <v>14679</v>
      </c>
      <c r="C260" s="117">
        <v>22942</v>
      </c>
      <c r="D260" s="117">
        <v>14883</v>
      </c>
      <c r="E260" s="117">
        <v>15403</v>
      </c>
      <c r="G260" s="82" t="s">
        <v>309</v>
      </c>
      <c r="H260" s="117">
        <v>2388</v>
      </c>
      <c r="I260" s="117">
        <v>3166</v>
      </c>
      <c r="J260" s="117">
        <v>2592.9999999999995</v>
      </c>
      <c r="K260" s="117">
        <v>3434</v>
      </c>
      <c r="M260" s="82" t="s">
        <v>309</v>
      </c>
      <c r="N260" s="117">
        <v>10912</v>
      </c>
      <c r="O260" s="117">
        <v>17161</v>
      </c>
      <c r="P260" s="117">
        <v>11011</v>
      </c>
      <c r="Q260" s="117">
        <v>10161</v>
      </c>
      <c r="T260" s="84">
        <v>1.4883</v>
      </c>
      <c r="U260" s="84">
        <v>0.25929999999999997</v>
      </c>
      <c r="V260" s="84">
        <v>1.1011</v>
      </c>
      <c r="W260" s="84">
        <v>0.79400000000000004</v>
      </c>
      <c r="X260" s="84">
        <v>0</v>
      </c>
      <c r="Z260" s="117">
        <f t="shared" si="5"/>
        <v>14883</v>
      </c>
      <c r="AA260" s="117">
        <f t="shared" si="5"/>
        <v>2592.9999999999995</v>
      </c>
      <c r="AB260" s="117">
        <f t="shared" si="5"/>
        <v>11011</v>
      </c>
      <c r="AC260" s="117">
        <f t="shared" si="5"/>
        <v>7940</v>
      </c>
      <c r="AD260" s="117">
        <f t="shared" si="3"/>
        <v>0</v>
      </c>
    </row>
    <row r="261" spans="1:30">
      <c r="A261" s="82" t="s">
        <v>310</v>
      </c>
      <c r="B261" s="117">
        <v>14589</v>
      </c>
      <c r="C261" s="117">
        <v>24182</v>
      </c>
      <c r="D261" s="117">
        <v>14859</v>
      </c>
      <c r="E261" s="117">
        <v>15057</v>
      </c>
      <c r="G261" s="82" t="s">
        <v>310</v>
      </c>
      <c r="H261" s="117">
        <v>2398</v>
      </c>
      <c r="I261" s="117">
        <v>3345</v>
      </c>
      <c r="J261" s="117">
        <v>2551</v>
      </c>
      <c r="K261" s="117">
        <v>3392</v>
      </c>
      <c r="M261" s="82" t="s">
        <v>310</v>
      </c>
      <c r="N261" s="117">
        <v>11056.999999999998</v>
      </c>
      <c r="O261" s="117">
        <v>17938</v>
      </c>
      <c r="P261" s="117">
        <v>11030</v>
      </c>
      <c r="Q261" s="117">
        <v>10042</v>
      </c>
      <c r="T261" s="84">
        <v>1.4859</v>
      </c>
      <c r="U261" s="84">
        <v>0.25509999999999999</v>
      </c>
      <c r="V261" s="84">
        <v>1.103</v>
      </c>
      <c r="W261" s="84">
        <v>0.79459999999999997</v>
      </c>
      <c r="X261" s="84">
        <v>0</v>
      </c>
      <c r="Z261" s="117">
        <f t="shared" si="5"/>
        <v>14859</v>
      </c>
      <c r="AA261" s="117">
        <f t="shared" si="5"/>
        <v>2551</v>
      </c>
      <c r="AB261" s="117">
        <f t="shared" si="5"/>
        <v>11030</v>
      </c>
      <c r="AC261" s="117">
        <f t="shared" si="5"/>
        <v>7946</v>
      </c>
      <c r="AD261" s="117">
        <f t="shared" si="3"/>
        <v>0</v>
      </c>
    </row>
    <row r="262" spans="1:30">
      <c r="A262" s="82" t="s">
        <v>311</v>
      </c>
      <c r="B262" s="117">
        <v>14365.000000000002</v>
      </c>
      <c r="C262" s="117">
        <v>25087</v>
      </c>
      <c r="D262" s="117">
        <v>14832</v>
      </c>
      <c r="E262" s="117">
        <v>14856</v>
      </c>
      <c r="G262" s="82" t="s">
        <v>311</v>
      </c>
      <c r="H262" s="117">
        <v>2408</v>
      </c>
      <c r="I262" s="117">
        <v>3463</v>
      </c>
      <c r="J262" s="117">
        <v>2517</v>
      </c>
      <c r="K262" s="117">
        <v>3391</v>
      </c>
      <c r="M262" s="82" t="s">
        <v>311</v>
      </c>
      <c r="N262" s="117">
        <v>11178.999999999998</v>
      </c>
      <c r="O262" s="117">
        <v>18457</v>
      </c>
      <c r="P262" s="117">
        <v>11051</v>
      </c>
      <c r="Q262" s="117">
        <v>10051.000000000002</v>
      </c>
      <c r="T262" s="84">
        <v>1.4832000000000001</v>
      </c>
      <c r="U262" s="84">
        <v>0.25169999999999998</v>
      </c>
      <c r="V262" s="84">
        <v>1.1051</v>
      </c>
      <c r="W262" s="84">
        <v>0.7923</v>
      </c>
      <c r="X262" s="84">
        <v>0</v>
      </c>
      <c r="Z262" s="117">
        <f t="shared" si="5"/>
        <v>14832</v>
      </c>
      <c r="AA262" s="117">
        <f t="shared" si="5"/>
        <v>2517</v>
      </c>
      <c r="AB262" s="117">
        <f t="shared" si="5"/>
        <v>11051</v>
      </c>
      <c r="AC262" s="117">
        <f t="shared" si="5"/>
        <v>7923</v>
      </c>
      <c r="AD262" s="117">
        <f t="shared" si="3"/>
        <v>0</v>
      </c>
    </row>
    <row r="263" spans="1:30">
      <c r="A263" s="82" t="s">
        <v>312</v>
      </c>
      <c r="B263" s="117">
        <v>14211</v>
      </c>
      <c r="C263" s="117">
        <v>25816</v>
      </c>
      <c r="D263" s="117">
        <v>14722</v>
      </c>
      <c r="E263" s="117">
        <v>14685.999999999998</v>
      </c>
      <c r="G263" s="82" t="s">
        <v>312</v>
      </c>
      <c r="H263" s="117">
        <v>2418</v>
      </c>
      <c r="I263" s="117">
        <v>3519</v>
      </c>
      <c r="J263" s="117">
        <v>2500</v>
      </c>
      <c r="K263" s="117">
        <v>3352</v>
      </c>
      <c r="M263" s="82" t="s">
        <v>312</v>
      </c>
      <c r="N263" s="117">
        <v>11322.000000000002</v>
      </c>
      <c r="O263" s="117">
        <v>18699</v>
      </c>
      <c r="P263" s="117">
        <v>11006</v>
      </c>
      <c r="Q263" s="117">
        <v>9996</v>
      </c>
      <c r="T263" s="84">
        <v>1.4722</v>
      </c>
      <c r="U263" s="84">
        <v>0.25</v>
      </c>
      <c r="V263" s="84">
        <v>1.1006</v>
      </c>
      <c r="W263" s="84">
        <v>0.79139999999999999</v>
      </c>
      <c r="X263" s="84">
        <v>0</v>
      </c>
      <c r="Z263" s="117">
        <f t="shared" si="5"/>
        <v>14722</v>
      </c>
      <c r="AA263" s="117">
        <f t="shared" si="5"/>
        <v>2500</v>
      </c>
      <c r="AB263" s="117">
        <f t="shared" si="5"/>
        <v>11006</v>
      </c>
      <c r="AC263" s="117">
        <f t="shared" si="5"/>
        <v>7914</v>
      </c>
      <c r="AD263" s="117">
        <f t="shared" si="3"/>
        <v>0</v>
      </c>
    </row>
    <row r="264" spans="1:30">
      <c r="A264" s="82" t="s">
        <v>313</v>
      </c>
      <c r="B264" s="117">
        <v>14273</v>
      </c>
      <c r="C264" s="117">
        <v>26070.000000000004</v>
      </c>
      <c r="D264" s="117">
        <v>14746.999999999998</v>
      </c>
      <c r="E264" s="117">
        <v>14726.999999999998</v>
      </c>
      <c r="G264" s="82" t="s">
        <v>313</v>
      </c>
      <c r="H264" s="117">
        <v>2433</v>
      </c>
      <c r="I264" s="117">
        <v>3496</v>
      </c>
      <c r="J264" s="117">
        <v>2484</v>
      </c>
      <c r="K264" s="117">
        <v>3343.9999999999995</v>
      </c>
      <c r="M264" s="82" t="s">
        <v>313</v>
      </c>
      <c r="N264" s="117">
        <v>11594</v>
      </c>
      <c r="O264" s="117">
        <v>18643</v>
      </c>
      <c r="P264" s="117">
        <v>10942</v>
      </c>
      <c r="Q264" s="117">
        <v>9979</v>
      </c>
      <c r="T264" s="84">
        <v>1.4746999999999999</v>
      </c>
      <c r="U264" s="84">
        <v>0.24840000000000001</v>
      </c>
      <c r="V264" s="84">
        <v>1.0942000000000001</v>
      </c>
      <c r="W264" s="84">
        <v>0.78979999999999995</v>
      </c>
      <c r="X264" s="84">
        <v>0</v>
      </c>
      <c r="Z264" s="117">
        <f t="shared" si="5"/>
        <v>14746.999999999998</v>
      </c>
      <c r="AA264" s="117">
        <f t="shared" si="5"/>
        <v>2484</v>
      </c>
      <c r="AB264" s="117">
        <f t="shared" si="5"/>
        <v>10942</v>
      </c>
      <c r="AC264" s="117">
        <f t="shared" si="5"/>
        <v>7897.9999999999991</v>
      </c>
      <c r="AD264" s="117">
        <f t="shared" si="3"/>
        <v>0</v>
      </c>
    </row>
    <row r="265" spans="1:30">
      <c r="A265" s="82" t="s">
        <v>314</v>
      </c>
      <c r="B265" s="117">
        <v>14196</v>
      </c>
      <c r="C265" s="117">
        <v>25966</v>
      </c>
      <c r="D265" s="117">
        <v>14957</v>
      </c>
      <c r="E265" s="117">
        <v>15043</v>
      </c>
      <c r="G265" s="82" t="s">
        <v>314</v>
      </c>
      <c r="H265" s="117">
        <v>2405</v>
      </c>
      <c r="I265" s="117">
        <v>3363.9999999999995</v>
      </c>
      <c r="J265" s="117">
        <v>2520</v>
      </c>
      <c r="K265" s="117">
        <v>3383</v>
      </c>
      <c r="M265" s="82" t="s">
        <v>314</v>
      </c>
      <c r="N265" s="117">
        <v>11446</v>
      </c>
      <c r="O265" s="117">
        <v>18258</v>
      </c>
      <c r="P265" s="117">
        <v>10961</v>
      </c>
      <c r="Q265" s="117">
        <v>9986</v>
      </c>
      <c r="T265" s="84">
        <v>1.4957</v>
      </c>
      <c r="U265" s="84">
        <v>0.252</v>
      </c>
      <c r="V265" s="84">
        <v>1.0961000000000001</v>
      </c>
      <c r="W265" s="84">
        <v>0.79530000000000001</v>
      </c>
      <c r="X265" s="84">
        <v>0</v>
      </c>
      <c r="Z265" s="117">
        <f t="shared" si="5"/>
        <v>14957</v>
      </c>
      <c r="AA265" s="117">
        <f t="shared" si="5"/>
        <v>2520</v>
      </c>
      <c r="AB265" s="117">
        <f t="shared" si="5"/>
        <v>10961</v>
      </c>
      <c r="AC265" s="117">
        <f t="shared" si="5"/>
        <v>7953</v>
      </c>
      <c r="AD265" s="117">
        <f t="shared" si="3"/>
        <v>0</v>
      </c>
    </row>
    <row r="266" spans="1:30">
      <c r="A266" s="82" t="s">
        <v>315</v>
      </c>
      <c r="B266" s="117">
        <v>14015</v>
      </c>
      <c r="C266" s="117">
        <v>25507</v>
      </c>
      <c r="D266" s="117">
        <v>15629</v>
      </c>
      <c r="E266" s="117">
        <v>16004</v>
      </c>
      <c r="G266" s="82" t="s">
        <v>315</v>
      </c>
      <c r="H266" s="117">
        <v>2383</v>
      </c>
      <c r="I266" s="117">
        <v>3263</v>
      </c>
      <c r="J266" s="117">
        <v>2582.9999999999995</v>
      </c>
      <c r="K266" s="117">
        <v>3458</v>
      </c>
      <c r="M266" s="82" t="s">
        <v>315</v>
      </c>
      <c r="N266" s="117">
        <v>11307</v>
      </c>
      <c r="O266" s="117">
        <v>17604</v>
      </c>
      <c r="P266" s="117">
        <v>11203</v>
      </c>
      <c r="Q266" s="117">
        <v>10518</v>
      </c>
      <c r="T266" s="84">
        <v>1.5629</v>
      </c>
      <c r="U266" s="84">
        <v>0.25829999999999997</v>
      </c>
      <c r="V266" s="84">
        <v>1.1203000000000001</v>
      </c>
      <c r="W266" s="84">
        <v>0.81459999999999999</v>
      </c>
      <c r="X266" s="84">
        <v>0</v>
      </c>
      <c r="Z266" s="117">
        <f t="shared" si="5"/>
        <v>15629</v>
      </c>
      <c r="AA266" s="117">
        <f t="shared" si="5"/>
        <v>2582.9999999999995</v>
      </c>
      <c r="AB266" s="117">
        <f t="shared" si="5"/>
        <v>11203</v>
      </c>
      <c r="AC266" s="117">
        <f t="shared" si="5"/>
        <v>8146</v>
      </c>
      <c r="AD266" s="117">
        <f t="shared" si="3"/>
        <v>0</v>
      </c>
    </row>
    <row r="267" spans="1:30">
      <c r="A267" s="82" t="s">
        <v>316</v>
      </c>
      <c r="B267" s="117">
        <v>13994</v>
      </c>
      <c r="C267" s="117">
        <v>24424</v>
      </c>
      <c r="D267" s="117">
        <v>16184</v>
      </c>
      <c r="E267" s="117">
        <v>16632</v>
      </c>
      <c r="G267" s="82" t="s">
        <v>316</v>
      </c>
      <c r="H267" s="117">
        <v>2346</v>
      </c>
      <c r="I267" s="117">
        <v>3126</v>
      </c>
      <c r="J267" s="117">
        <v>2710</v>
      </c>
      <c r="K267" s="117">
        <v>3604</v>
      </c>
      <c r="M267" s="82" t="s">
        <v>316</v>
      </c>
      <c r="N267" s="117">
        <v>11331</v>
      </c>
      <c r="O267" s="117">
        <v>16933</v>
      </c>
      <c r="P267" s="117">
        <v>11336</v>
      </c>
      <c r="Q267" s="117">
        <v>11023</v>
      </c>
      <c r="T267" s="84">
        <v>1.6184000000000001</v>
      </c>
      <c r="U267" s="84">
        <v>0.27100000000000002</v>
      </c>
      <c r="V267" s="84">
        <v>1.1335999999999999</v>
      </c>
      <c r="W267" s="84">
        <v>0.87129999999999996</v>
      </c>
      <c r="X267" s="84">
        <v>0</v>
      </c>
      <c r="Z267" s="117">
        <f t="shared" si="5"/>
        <v>16184</v>
      </c>
      <c r="AA267" s="117">
        <f t="shared" si="5"/>
        <v>2710</v>
      </c>
      <c r="AB267" s="117">
        <f t="shared" si="5"/>
        <v>11336</v>
      </c>
      <c r="AC267" s="117">
        <f t="shared" si="5"/>
        <v>8713</v>
      </c>
      <c r="AD267" s="117">
        <f t="shared" si="3"/>
        <v>0</v>
      </c>
    </row>
    <row r="268" spans="1:30">
      <c r="A268" s="82" t="s">
        <v>317</v>
      </c>
      <c r="B268" s="117">
        <v>14472</v>
      </c>
      <c r="C268" s="117">
        <v>23384</v>
      </c>
      <c r="D268" s="117">
        <v>15829</v>
      </c>
      <c r="E268" s="117">
        <v>16536</v>
      </c>
      <c r="G268" s="82" t="s">
        <v>317</v>
      </c>
      <c r="H268" s="117">
        <v>2396</v>
      </c>
      <c r="I268" s="117">
        <v>3016</v>
      </c>
      <c r="J268" s="117">
        <v>2698</v>
      </c>
      <c r="K268" s="117">
        <v>3604</v>
      </c>
      <c r="M268" s="82" t="s">
        <v>317</v>
      </c>
      <c r="N268" s="117">
        <v>11939</v>
      </c>
      <c r="O268" s="117">
        <v>16530</v>
      </c>
      <c r="P268" s="117">
        <v>11033</v>
      </c>
      <c r="Q268" s="117">
        <v>10998.000000000002</v>
      </c>
      <c r="T268" s="84">
        <v>1.5829</v>
      </c>
      <c r="U268" s="84">
        <v>0.26979999999999998</v>
      </c>
      <c r="V268" s="84">
        <v>1.1032999999999999</v>
      </c>
      <c r="W268" s="84">
        <v>0.86119999999999997</v>
      </c>
      <c r="X268" s="84">
        <v>0</v>
      </c>
      <c r="Z268" s="117">
        <f t="shared" si="5"/>
        <v>15829</v>
      </c>
      <c r="AA268" s="117">
        <f t="shared" si="5"/>
        <v>2698</v>
      </c>
      <c r="AB268" s="117">
        <f t="shared" si="5"/>
        <v>11033</v>
      </c>
      <c r="AC268" s="117">
        <f t="shared" si="5"/>
        <v>8612</v>
      </c>
      <c r="AD268" s="117">
        <f t="shared" si="3"/>
        <v>0</v>
      </c>
    </row>
    <row r="269" spans="1:30">
      <c r="A269" s="82" t="s">
        <v>318</v>
      </c>
      <c r="B269" s="117">
        <v>13984</v>
      </c>
      <c r="C269" s="117">
        <v>22517.999999999996</v>
      </c>
      <c r="D269" s="117">
        <v>15302</v>
      </c>
      <c r="E269" s="117">
        <v>16518</v>
      </c>
      <c r="G269" s="82" t="s">
        <v>318</v>
      </c>
      <c r="H269" s="117">
        <v>2368</v>
      </c>
      <c r="I269" s="117">
        <v>2970</v>
      </c>
      <c r="J269" s="117">
        <v>2649.0000000000005</v>
      </c>
      <c r="K269" s="117">
        <v>3600</v>
      </c>
      <c r="M269" s="82" t="s">
        <v>318</v>
      </c>
      <c r="N269" s="117">
        <v>11786.000000000002</v>
      </c>
      <c r="O269" s="117">
        <v>15941</v>
      </c>
      <c r="P269" s="117">
        <v>10734</v>
      </c>
      <c r="Q269" s="117">
        <v>10960</v>
      </c>
      <c r="T269" s="84">
        <v>1.5302</v>
      </c>
      <c r="U269" s="84">
        <v>0.26490000000000002</v>
      </c>
      <c r="V269" s="84">
        <v>1.0733999999999999</v>
      </c>
      <c r="W269" s="84">
        <v>0.83889999999999998</v>
      </c>
      <c r="X269" s="84">
        <v>0</v>
      </c>
      <c r="Z269" s="117">
        <f t="shared" si="5"/>
        <v>15302</v>
      </c>
      <c r="AA269" s="117">
        <f t="shared" si="5"/>
        <v>2649.0000000000005</v>
      </c>
      <c r="AB269" s="117">
        <f t="shared" si="5"/>
        <v>10734</v>
      </c>
      <c r="AC269" s="117">
        <f t="shared" si="5"/>
        <v>8389</v>
      </c>
      <c r="AD269" s="117">
        <f t="shared" si="3"/>
        <v>0</v>
      </c>
    </row>
    <row r="270" spans="1:30">
      <c r="A270" s="82" t="s">
        <v>319</v>
      </c>
      <c r="B270" s="117">
        <v>12629</v>
      </c>
      <c r="C270" s="117">
        <v>20454</v>
      </c>
      <c r="D270" s="117">
        <v>14312</v>
      </c>
      <c r="E270" s="117">
        <v>16249</v>
      </c>
      <c r="G270" s="82" t="s">
        <v>319</v>
      </c>
      <c r="H270" s="117">
        <v>2224</v>
      </c>
      <c r="I270" s="117">
        <v>2795.0000000000005</v>
      </c>
      <c r="J270" s="117">
        <v>2554</v>
      </c>
      <c r="K270" s="117">
        <v>3575</v>
      </c>
      <c r="M270" s="82" t="s">
        <v>319</v>
      </c>
      <c r="N270" s="117">
        <v>11023</v>
      </c>
      <c r="O270" s="117">
        <v>14726</v>
      </c>
      <c r="P270" s="117">
        <v>10073</v>
      </c>
      <c r="Q270" s="117">
        <v>10761</v>
      </c>
      <c r="T270" s="84">
        <v>1.4312</v>
      </c>
      <c r="U270" s="84">
        <v>0.25540000000000002</v>
      </c>
      <c r="V270" s="84">
        <v>1.0073000000000001</v>
      </c>
      <c r="W270" s="84">
        <v>0.78839999999999999</v>
      </c>
      <c r="X270" s="84">
        <v>0</v>
      </c>
      <c r="Z270" s="117">
        <f t="shared" si="5"/>
        <v>14312</v>
      </c>
      <c r="AA270" s="117">
        <f t="shared" si="5"/>
        <v>2554</v>
      </c>
      <c r="AB270" s="117">
        <f t="shared" si="5"/>
        <v>10073</v>
      </c>
      <c r="AC270" s="117">
        <f t="shared" si="5"/>
        <v>7884</v>
      </c>
      <c r="AD270" s="117">
        <f t="shared" si="3"/>
        <v>0</v>
      </c>
    </row>
    <row r="271" spans="1:30">
      <c r="A271" s="82" t="s">
        <v>320</v>
      </c>
      <c r="B271" s="117">
        <v>11132</v>
      </c>
      <c r="C271" s="117">
        <v>18081</v>
      </c>
      <c r="D271" s="117">
        <v>13001</v>
      </c>
      <c r="E271" s="117">
        <v>15540</v>
      </c>
      <c r="G271" s="82" t="s">
        <v>320</v>
      </c>
      <c r="H271" s="117">
        <v>2042</v>
      </c>
      <c r="I271" s="117">
        <v>2566</v>
      </c>
      <c r="J271" s="117">
        <v>2418</v>
      </c>
      <c r="K271" s="117">
        <v>3497</v>
      </c>
      <c r="M271" s="82" t="s">
        <v>320</v>
      </c>
      <c r="N271" s="117">
        <v>10254</v>
      </c>
      <c r="O271" s="117">
        <v>13516</v>
      </c>
      <c r="P271" s="117">
        <v>9513</v>
      </c>
      <c r="Q271" s="117">
        <v>10357</v>
      </c>
      <c r="T271" s="84">
        <v>1.3001</v>
      </c>
      <c r="U271" s="84">
        <v>0.24179999999999999</v>
      </c>
      <c r="V271" s="84">
        <v>0.95130000000000003</v>
      </c>
      <c r="W271" s="84">
        <v>0.71879999999999999</v>
      </c>
      <c r="X271" s="84">
        <v>0</v>
      </c>
      <c r="Z271" s="117">
        <f t="shared" si="5"/>
        <v>13001</v>
      </c>
      <c r="AA271" s="117">
        <f t="shared" si="5"/>
        <v>2418</v>
      </c>
      <c r="AB271" s="117">
        <f t="shared" si="5"/>
        <v>9513</v>
      </c>
      <c r="AC271" s="117">
        <f t="shared" si="5"/>
        <v>7188</v>
      </c>
      <c r="AD271" s="117">
        <f t="shared" si="3"/>
        <v>0</v>
      </c>
    </row>
    <row r="272" spans="1:30">
      <c r="C272" s="117"/>
    </row>
    <row r="274" spans="1:11">
      <c r="A274" s="143" t="s">
        <v>11</v>
      </c>
      <c r="B274" s="143"/>
      <c r="C274" s="143"/>
      <c r="D274" s="143"/>
      <c r="E274" s="143"/>
      <c r="G274" s="143" t="s">
        <v>12</v>
      </c>
      <c r="H274" s="143"/>
      <c r="I274" s="143"/>
      <c r="J274" s="143"/>
      <c r="K274" s="143"/>
    </row>
    <row r="275" spans="1:11">
      <c r="B275" s="84" t="s">
        <v>86</v>
      </c>
      <c r="C275" s="84" t="s">
        <v>87</v>
      </c>
      <c r="D275" s="84" t="s">
        <v>88</v>
      </c>
      <c r="E275" s="84" t="s">
        <v>85</v>
      </c>
      <c r="H275" s="84" t="s">
        <v>86</v>
      </c>
      <c r="I275" s="84" t="s">
        <v>87</v>
      </c>
      <c r="J275" s="84" t="s">
        <v>88</v>
      </c>
      <c r="K275" s="84" t="s">
        <v>85</v>
      </c>
    </row>
    <row r="276" spans="1:11">
      <c r="A276" s="115" t="s">
        <v>393</v>
      </c>
      <c r="B276" s="117">
        <v>7442</v>
      </c>
      <c r="C276" s="117">
        <v>10774</v>
      </c>
      <c r="D276" s="117">
        <v>6613</v>
      </c>
      <c r="E276" s="117">
        <v>7259</v>
      </c>
      <c r="G276" s="115" t="s">
        <v>393</v>
      </c>
      <c r="H276" s="84">
        <v>0</v>
      </c>
      <c r="I276" s="84">
        <v>0</v>
      </c>
      <c r="J276" s="84">
        <v>0</v>
      </c>
      <c r="K276" s="84">
        <v>0</v>
      </c>
    </row>
    <row r="277" spans="1:11">
      <c r="A277" s="82" t="s">
        <v>394</v>
      </c>
      <c r="B277" s="117">
        <v>6815</v>
      </c>
      <c r="C277" s="117">
        <v>9961</v>
      </c>
      <c r="D277" s="117">
        <v>6264</v>
      </c>
      <c r="E277" s="117">
        <v>6782</v>
      </c>
      <c r="G277" s="82" t="s">
        <v>394</v>
      </c>
      <c r="H277" s="84">
        <v>0</v>
      </c>
      <c r="I277" s="84">
        <v>0</v>
      </c>
      <c r="J277" s="84">
        <v>0</v>
      </c>
      <c r="K277" s="84">
        <v>0</v>
      </c>
    </row>
    <row r="278" spans="1:11">
      <c r="A278" s="82" t="s">
        <v>395</v>
      </c>
      <c r="B278" s="117">
        <v>6440</v>
      </c>
      <c r="C278" s="117">
        <v>9413</v>
      </c>
      <c r="D278" s="117">
        <v>6008</v>
      </c>
      <c r="E278" s="117">
        <v>6412</v>
      </c>
      <c r="G278" s="82" t="s">
        <v>395</v>
      </c>
      <c r="H278" s="84">
        <v>0</v>
      </c>
      <c r="I278" s="84">
        <v>0</v>
      </c>
      <c r="J278" s="84">
        <v>0</v>
      </c>
      <c r="K278" s="84">
        <v>0</v>
      </c>
    </row>
    <row r="279" spans="1:11">
      <c r="A279" s="82" t="s">
        <v>396</v>
      </c>
      <c r="B279" s="117">
        <v>6173.9999999999991</v>
      </c>
      <c r="C279" s="117">
        <v>9039</v>
      </c>
      <c r="D279" s="117">
        <v>5860.9999999999991</v>
      </c>
      <c r="E279" s="117">
        <v>6183</v>
      </c>
      <c r="G279" s="82" t="s">
        <v>396</v>
      </c>
      <c r="H279" s="84">
        <v>0</v>
      </c>
      <c r="I279" s="84">
        <v>0</v>
      </c>
      <c r="J279" s="84">
        <v>0</v>
      </c>
      <c r="K279" s="84">
        <v>0</v>
      </c>
    </row>
    <row r="280" spans="1:11">
      <c r="A280" s="82" t="s">
        <v>397</v>
      </c>
      <c r="B280" s="117">
        <v>6054.0000000000009</v>
      </c>
      <c r="C280" s="117">
        <v>8797</v>
      </c>
      <c r="D280" s="117">
        <v>5828</v>
      </c>
      <c r="E280" s="117">
        <v>6042.9999999999991</v>
      </c>
      <c r="G280" s="82" t="s">
        <v>397</v>
      </c>
      <c r="H280" s="84">
        <v>0</v>
      </c>
      <c r="I280" s="84">
        <v>0</v>
      </c>
      <c r="J280" s="84">
        <v>0</v>
      </c>
      <c r="K280" s="84">
        <v>0</v>
      </c>
    </row>
    <row r="281" spans="1:11">
      <c r="A281" s="82" t="s">
        <v>398</v>
      </c>
      <c r="B281" s="117">
        <v>6088</v>
      </c>
      <c r="C281" s="117">
        <v>8649</v>
      </c>
      <c r="D281" s="117">
        <v>5897</v>
      </c>
      <c r="E281" s="117">
        <v>6025</v>
      </c>
      <c r="G281" s="82" t="s">
        <v>398</v>
      </c>
      <c r="H281" s="84">
        <v>0</v>
      </c>
      <c r="I281" s="84">
        <v>0</v>
      </c>
      <c r="J281" s="84">
        <v>0</v>
      </c>
      <c r="K281" s="84">
        <v>0</v>
      </c>
    </row>
    <row r="282" spans="1:11">
      <c r="A282" s="82" t="s">
        <v>399</v>
      </c>
      <c r="B282" s="117">
        <v>6290</v>
      </c>
      <c r="C282" s="117">
        <v>8571</v>
      </c>
      <c r="D282" s="117">
        <v>6151</v>
      </c>
      <c r="E282" s="117">
        <v>6150</v>
      </c>
      <c r="G282" s="82" t="s">
        <v>399</v>
      </c>
      <c r="H282" s="84">
        <v>0</v>
      </c>
      <c r="I282" s="84">
        <v>0</v>
      </c>
      <c r="J282" s="84">
        <v>0</v>
      </c>
      <c r="K282" s="84">
        <v>0</v>
      </c>
    </row>
    <row r="283" spans="1:11">
      <c r="A283" s="82" t="s">
        <v>400</v>
      </c>
      <c r="B283" s="117">
        <v>6443</v>
      </c>
      <c r="C283" s="117">
        <v>8671</v>
      </c>
      <c r="D283" s="117">
        <v>6546.9999999999991</v>
      </c>
      <c r="E283" s="117">
        <v>6415</v>
      </c>
      <c r="G283" s="82" t="s">
        <v>400</v>
      </c>
      <c r="H283" s="84">
        <v>0</v>
      </c>
      <c r="I283" s="84">
        <v>0</v>
      </c>
      <c r="J283" s="84">
        <v>0</v>
      </c>
      <c r="K283" s="84">
        <v>0</v>
      </c>
    </row>
    <row r="284" spans="1:11">
      <c r="A284" s="82" t="s">
        <v>401</v>
      </c>
      <c r="B284" s="117">
        <v>7055</v>
      </c>
      <c r="C284" s="117">
        <v>9437</v>
      </c>
      <c r="D284" s="117">
        <v>6858.9999999999991</v>
      </c>
      <c r="E284" s="117">
        <v>6675</v>
      </c>
      <c r="G284" s="82" t="s">
        <v>401</v>
      </c>
      <c r="H284" s="84">
        <v>0</v>
      </c>
      <c r="I284" s="84">
        <v>0</v>
      </c>
      <c r="J284" s="84">
        <v>0</v>
      </c>
      <c r="K284" s="84">
        <v>0</v>
      </c>
    </row>
    <row r="285" spans="1:11">
      <c r="A285" s="82" t="s">
        <v>402</v>
      </c>
      <c r="B285" s="117">
        <v>7665.9999999999991</v>
      </c>
      <c r="C285" s="117">
        <v>10394.000000000002</v>
      </c>
      <c r="D285" s="117">
        <v>7185</v>
      </c>
      <c r="E285" s="117">
        <v>7049</v>
      </c>
      <c r="G285" s="82" t="s">
        <v>402</v>
      </c>
      <c r="H285" s="84">
        <v>0</v>
      </c>
      <c r="I285" s="84">
        <v>0</v>
      </c>
      <c r="J285" s="84">
        <v>0</v>
      </c>
      <c r="K285" s="84">
        <v>0</v>
      </c>
    </row>
    <row r="286" spans="1:11">
      <c r="A286" s="82" t="s">
        <v>403</v>
      </c>
      <c r="B286" s="117">
        <v>8232</v>
      </c>
      <c r="C286" s="117">
        <v>11328</v>
      </c>
      <c r="D286" s="117">
        <v>7337</v>
      </c>
      <c r="E286" s="117">
        <v>7635</v>
      </c>
      <c r="G286" s="82" t="s">
        <v>403</v>
      </c>
      <c r="H286" s="84">
        <v>0</v>
      </c>
      <c r="I286" s="84">
        <v>0</v>
      </c>
      <c r="J286" s="84">
        <v>0</v>
      </c>
      <c r="K286" s="84">
        <v>0</v>
      </c>
    </row>
    <row r="287" spans="1:11">
      <c r="A287" s="82" t="s">
        <v>404</v>
      </c>
      <c r="B287" s="117">
        <v>8753</v>
      </c>
      <c r="C287" s="117">
        <v>12186.999999999998</v>
      </c>
      <c r="D287" s="117">
        <v>7420</v>
      </c>
      <c r="E287" s="117">
        <v>8112</v>
      </c>
      <c r="G287" s="82" t="s">
        <v>404</v>
      </c>
      <c r="H287" s="84">
        <v>0</v>
      </c>
      <c r="I287" s="84">
        <v>0</v>
      </c>
      <c r="J287" s="84">
        <v>0</v>
      </c>
      <c r="K287" s="84">
        <v>0</v>
      </c>
    </row>
    <row r="288" spans="1:11">
      <c r="A288" s="82" t="s">
        <v>405</v>
      </c>
      <c r="B288" s="117">
        <v>9184</v>
      </c>
      <c r="C288" s="117">
        <v>12978</v>
      </c>
      <c r="D288" s="117">
        <v>7443.9999999999991</v>
      </c>
      <c r="E288" s="117">
        <v>8431</v>
      </c>
      <c r="G288" s="82" t="s">
        <v>405</v>
      </c>
      <c r="H288" s="84">
        <v>0</v>
      </c>
      <c r="I288" s="84">
        <v>0</v>
      </c>
      <c r="J288" s="84">
        <v>0</v>
      </c>
      <c r="K288" s="84">
        <v>0</v>
      </c>
    </row>
    <row r="289" spans="1:11">
      <c r="A289" s="82" t="s">
        <v>406</v>
      </c>
      <c r="B289" s="117">
        <v>9648</v>
      </c>
      <c r="C289" s="117">
        <v>13634</v>
      </c>
      <c r="D289" s="117">
        <v>7491</v>
      </c>
      <c r="E289" s="117">
        <v>8612</v>
      </c>
      <c r="G289" s="82" t="s">
        <v>406</v>
      </c>
      <c r="H289" s="84">
        <v>0</v>
      </c>
      <c r="I289" s="84">
        <v>0</v>
      </c>
      <c r="J289" s="84">
        <v>0</v>
      </c>
      <c r="K289" s="84">
        <v>0</v>
      </c>
    </row>
    <row r="290" spans="1:11">
      <c r="A290" s="82" t="s">
        <v>407</v>
      </c>
      <c r="B290" s="117">
        <v>10144</v>
      </c>
      <c r="C290" s="117">
        <v>14146</v>
      </c>
      <c r="D290" s="117">
        <v>7550</v>
      </c>
      <c r="E290" s="117">
        <v>8674</v>
      </c>
      <c r="G290" s="82" t="s">
        <v>407</v>
      </c>
      <c r="H290" s="84">
        <v>0</v>
      </c>
      <c r="I290" s="84">
        <v>0</v>
      </c>
      <c r="J290" s="84">
        <v>0</v>
      </c>
      <c r="K290" s="84">
        <v>0</v>
      </c>
    </row>
    <row r="291" spans="1:11">
      <c r="A291" s="82" t="s">
        <v>408</v>
      </c>
      <c r="B291" s="117">
        <v>10693</v>
      </c>
      <c r="C291" s="117">
        <v>14567.000000000002</v>
      </c>
      <c r="D291" s="117">
        <v>7681</v>
      </c>
      <c r="E291" s="117">
        <v>8678</v>
      </c>
      <c r="G291" s="82" t="s">
        <v>408</v>
      </c>
      <c r="H291" s="84">
        <v>0</v>
      </c>
      <c r="I291" s="84">
        <v>0</v>
      </c>
      <c r="J291" s="84">
        <v>0</v>
      </c>
      <c r="K291" s="84">
        <v>0</v>
      </c>
    </row>
    <row r="292" spans="1:11">
      <c r="A292" s="82" t="s">
        <v>409</v>
      </c>
      <c r="B292" s="117">
        <v>11116</v>
      </c>
      <c r="C292" s="117">
        <v>14803</v>
      </c>
      <c r="D292" s="117">
        <v>7786.9999999999991</v>
      </c>
      <c r="E292" s="117">
        <v>8711</v>
      </c>
      <c r="G292" s="82" t="s">
        <v>409</v>
      </c>
      <c r="H292" s="84">
        <v>0</v>
      </c>
      <c r="I292" s="84">
        <v>0</v>
      </c>
      <c r="J292" s="84">
        <v>0</v>
      </c>
      <c r="K292" s="84">
        <v>0</v>
      </c>
    </row>
    <row r="293" spans="1:11">
      <c r="A293" s="82" t="s">
        <v>410</v>
      </c>
      <c r="B293" s="117">
        <v>11237</v>
      </c>
      <c r="C293" s="117">
        <v>14850.000000000002</v>
      </c>
      <c r="D293" s="117">
        <v>7833</v>
      </c>
      <c r="E293" s="117">
        <v>8869</v>
      </c>
      <c r="G293" s="82" t="s">
        <v>410</v>
      </c>
      <c r="H293" s="84">
        <v>0</v>
      </c>
      <c r="I293" s="84">
        <v>0</v>
      </c>
      <c r="J293" s="84">
        <v>0</v>
      </c>
      <c r="K293" s="84">
        <v>0</v>
      </c>
    </row>
    <row r="294" spans="1:11">
      <c r="A294" s="82" t="s">
        <v>411</v>
      </c>
      <c r="B294" s="117">
        <v>11051</v>
      </c>
      <c r="C294" s="117">
        <v>14535</v>
      </c>
      <c r="D294" s="117">
        <v>7877.9999999999991</v>
      </c>
      <c r="E294" s="117">
        <v>9356</v>
      </c>
      <c r="G294" s="82" t="s">
        <v>411</v>
      </c>
      <c r="H294" s="84">
        <v>0</v>
      </c>
      <c r="I294" s="84">
        <v>0</v>
      </c>
      <c r="J294" s="84">
        <v>0</v>
      </c>
      <c r="K294" s="84">
        <v>0</v>
      </c>
    </row>
    <row r="295" spans="1:11">
      <c r="A295" s="82" t="s">
        <v>412</v>
      </c>
      <c r="B295" s="117">
        <v>10528</v>
      </c>
      <c r="C295" s="117">
        <v>13953</v>
      </c>
      <c r="D295" s="117">
        <v>8311</v>
      </c>
      <c r="E295" s="117">
        <v>9903</v>
      </c>
      <c r="G295" s="82" t="s">
        <v>412</v>
      </c>
      <c r="H295" s="84">
        <v>0</v>
      </c>
      <c r="I295" s="84">
        <v>0</v>
      </c>
      <c r="J295" s="84">
        <v>0</v>
      </c>
      <c r="K295" s="84">
        <v>0</v>
      </c>
    </row>
    <row r="296" spans="1:11">
      <c r="A296" s="82" t="s">
        <v>413</v>
      </c>
      <c r="B296" s="117">
        <v>10351</v>
      </c>
      <c r="C296" s="117">
        <v>13398.000000000002</v>
      </c>
      <c r="D296" s="117">
        <v>8103</v>
      </c>
      <c r="E296" s="117">
        <v>9896</v>
      </c>
      <c r="G296" s="82" t="s">
        <v>413</v>
      </c>
      <c r="H296" s="84">
        <v>0</v>
      </c>
      <c r="I296" s="84">
        <v>0</v>
      </c>
      <c r="J296" s="84">
        <v>0</v>
      </c>
      <c r="K296" s="84">
        <v>0</v>
      </c>
    </row>
    <row r="297" spans="1:11">
      <c r="A297" s="82" t="s">
        <v>414</v>
      </c>
      <c r="B297" s="117">
        <v>9973</v>
      </c>
      <c r="C297" s="117">
        <v>13147</v>
      </c>
      <c r="D297" s="117">
        <v>7812</v>
      </c>
      <c r="E297" s="117">
        <v>9758</v>
      </c>
      <c r="G297" s="82" t="s">
        <v>414</v>
      </c>
      <c r="H297" s="84">
        <v>0</v>
      </c>
      <c r="I297" s="84">
        <v>0</v>
      </c>
      <c r="J297" s="84">
        <v>0</v>
      </c>
      <c r="K297" s="84">
        <v>0</v>
      </c>
    </row>
    <row r="298" spans="1:11">
      <c r="A298" s="82" t="s">
        <v>415</v>
      </c>
      <c r="B298" s="117">
        <v>9265</v>
      </c>
      <c r="C298" s="117">
        <v>12291</v>
      </c>
      <c r="D298" s="117">
        <v>7449</v>
      </c>
      <c r="E298" s="117">
        <v>9558</v>
      </c>
      <c r="G298" s="82" t="s">
        <v>415</v>
      </c>
      <c r="H298" s="84">
        <v>0</v>
      </c>
      <c r="I298" s="84">
        <v>0</v>
      </c>
      <c r="J298" s="84">
        <v>0</v>
      </c>
      <c r="K298" s="84">
        <v>0</v>
      </c>
    </row>
    <row r="299" spans="1:11">
      <c r="A299" s="82" t="s">
        <v>416</v>
      </c>
      <c r="B299" s="117">
        <v>8363</v>
      </c>
      <c r="C299" s="117">
        <v>11261.000000000002</v>
      </c>
      <c r="D299" s="117">
        <v>7013</v>
      </c>
      <c r="E299" s="117">
        <v>9187</v>
      </c>
      <c r="G299" s="82" t="s">
        <v>416</v>
      </c>
      <c r="H299" s="84">
        <v>0</v>
      </c>
      <c r="I299" s="84">
        <v>0</v>
      </c>
      <c r="J299" s="84">
        <v>0</v>
      </c>
      <c r="K299" s="84">
        <v>0</v>
      </c>
    </row>
    <row r="300" spans="1:11">
      <c r="A300" s="115" t="s">
        <v>417</v>
      </c>
      <c r="B300" s="117">
        <v>7467</v>
      </c>
      <c r="C300" s="117">
        <v>10278</v>
      </c>
      <c r="D300" s="117">
        <v>6505</v>
      </c>
      <c r="E300" s="117">
        <v>8773</v>
      </c>
      <c r="G300" s="115" t="s">
        <v>417</v>
      </c>
      <c r="H300" s="84">
        <v>0</v>
      </c>
      <c r="I300" s="84">
        <v>0</v>
      </c>
      <c r="J300" s="84">
        <v>0</v>
      </c>
      <c r="K300" s="84">
        <v>0</v>
      </c>
    </row>
    <row r="301" spans="1:11">
      <c r="A301" s="82" t="s">
        <v>418</v>
      </c>
      <c r="B301" s="117">
        <v>6909</v>
      </c>
      <c r="C301" s="117">
        <v>9486</v>
      </c>
      <c r="D301" s="117">
        <v>6082</v>
      </c>
      <c r="E301" s="117">
        <v>8437</v>
      </c>
      <c r="G301" s="82" t="s">
        <v>418</v>
      </c>
      <c r="H301" s="84">
        <v>0</v>
      </c>
      <c r="I301" s="84">
        <v>0</v>
      </c>
      <c r="J301" s="84">
        <v>0</v>
      </c>
      <c r="K301" s="84">
        <v>0</v>
      </c>
    </row>
    <row r="302" spans="1:11">
      <c r="A302" s="82" t="s">
        <v>419</v>
      </c>
      <c r="B302" s="117">
        <v>6514</v>
      </c>
      <c r="C302" s="117">
        <v>8870</v>
      </c>
      <c r="D302" s="117">
        <v>5747</v>
      </c>
      <c r="E302" s="117">
        <v>8220</v>
      </c>
      <c r="G302" s="82" t="s">
        <v>419</v>
      </c>
      <c r="H302" s="84">
        <v>0</v>
      </c>
      <c r="I302" s="84">
        <v>0</v>
      </c>
      <c r="J302" s="84">
        <v>0</v>
      </c>
      <c r="K302" s="84">
        <v>0</v>
      </c>
    </row>
    <row r="303" spans="1:11">
      <c r="A303" s="82" t="s">
        <v>420</v>
      </c>
      <c r="B303" s="117">
        <v>6251</v>
      </c>
      <c r="C303" s="117">
        <v>8443</v>
      </c>
      <c r="D303" s="117">
        <v>5649.9999999999991</v>
      </c>
      <c r="E303" s="117">
        <v>8143</v>
      </c>
      <c r="G303" s="82" t="s">
        <v>420</v>
      </c>
      <c r="H303" s="84">
        <v>0</v>
      </c>
      <c r="I303" s="84">
        <v>0</v>
      </c>
      <c r="J303" s="84">
        <v>0</v>
      </c>
      <c r="K303" s="84">
        <v>0</v>
      </c>
    </row>
    <row r="304" spans="1:11">
      <c r="A304" s="82" t="s">
        <v>421</v>
      </c>
      <c r="B304" s="117">
        <v>6082</v>
      </c>
      <c r="C304" s="117">
        <v>8155</v>
      </c>
      <c r="D304" s="117">
        <v>5555</v>
      </c>
      <c r="E304" s="117">
        <v>8163</v>
      </c>
      <c r="G304" s="82" t="s">
        <v>421</v>
      </c>
      <c r="H304" s="84">
        <v>0</v>
      </c>
      <c r="I304" s="84">
        <v>0</v>
      </c>
      <c r="J304" s="84">
        <v>0</v>
      </c>
      <c r="K304" s="84">
        <v>0</v>
      </c>
    </row>
    <row r="305" spans="1:11">
      <c r="A305" s="82" t="s">
        <v>422</v>
      </c>
      <c r="B305" s="117">
        <v>6082</v>
      </c>
      <c r="C305" s="117">
        <v>8062</v>
      </c>
      <c r="D305" s="117">
        <v>5585</v>
      </c>
      <c r="E305" s="117">
        <v>8378</v>
      </c>
      <c r="G305" s="82" t="s">
        <v>422</v>
      </c>
      <c r="H305" s="84">
        <v>0</v>
      </c>
      <c r="I305" s="84">
        <v>0</v>
      </c>
      <c r="J305" s="84">
        <v>0</v>
      </c>
      <c r="K305" s="84">
        <v>0</v>
      </c>
    </row>
    <row r="306" spans="1:11">
      <c r="A306" s="82" t="s">
        <v>423</v>
      </c>
      <c r="B306" s="117">
        <v>6198</v>
      </c>
      <c r="C306" s="117">
        <v>8010</v>
      </c>
      <c r="D306" s="117">
        <v>5735</v>
      </c>
      <c r="E306" s="117">
        <v>8737</v>
      </c>
      <c r="G306" s="82" t="s">
        <v>423</v>
      </c>
      <c r="H306" s="84">
        <v>0</v>
      </c>
      <c r="I306" s="84">
        <v>0</v>
      </c>
      <c r="J306" s="84">
        <v>0</v>
      </c>
      <c r="K306" s="84">
        <v>0</v>
      </c>
    </row>
    <row r="307" spans="1:11">
      <c r="A307" s="82" t="s">
        <v>424</v>
      </c>
      <c r="B307" s="117">
        <v>6248</v>
      </c>
      <c r="C307" s="117">
        <v>8122</v>
      </c>
      <c r="D307" s="117">
        <v>5934</v>
      </c>
      <c r="E307" s="117">
        <v>9174</v>
      </c>
      <c r="G307" s="82" t="s">
        <v>424</v>
      </c>
      <c r="H307" s="84">
        <v>0</v>
      </c>
      <c r="I307" s="84">
        <v>0</v>
      </c>
      <c r="J307" s="84">
        <v>0</v>
      </c>
      <c r="K307" s="84">
        <v>0</v>
      </c>
    </row>
    <row r="308" spans="1:11">
      <c r="A308" s="82" t="s">
        <v>425</v>
      </c>
      <c r="B308" s="117">
        <v>6812</v>
      </c>
      <c r="C308" s="117">
        <v>8817</v>
      </c>
      <c r="D308" s="117">
        <v>6146</v>
      </c>
      <c r="E308" s="117">
        <v>9593</v>
      </c>
      <c r="G308" s="82" t="s">
        <v>425</v>
      </c>
      <c r="H308" s="84">
        <v>0</v>
      </c>
      <c r="I308" s="84">
        <v>0</v>
      </c>
      <c r="J308" s="84">
        <v>0</v>
      </c>
      <c r="K308" s="84">
        <v>0</v>
      </c>
    </row>
    <row r="309" spans="1:11">
      <c r="A309" s="82" t="s">
        <v>426</v>
      </c>
      <c r="B309" s="117">
        <v>7420</v>
      </c>
      <c r="C309" s="117">
        <v>9755</v>
      </c>
      <c r="D309" s="117">
        <v>6584</v>
      </c>
      <c r="E309" s="117">
        <v>10127</v>
      </c>
      <c r="G309" s="82" t="s">
        <v>426</v>
      </c>
      <c r="H309" s="84">
        <v>0</v>
      </c>
      <c r="I309" s="84">
        <v>0</v>
      </c>
      <c r="J309" s="84">
        <v>0</v>
      </c>
      <c r="K309" s="84">
        <v>0</v>
      </c>
    </row>
    <row r="310" spans="1:11">
      <c r="A310" s="82" t="s">
        <v>427</v>
      </c>
      <c r="B310" s="117">
        <v>8026</v>
      </c>
      <c r="C310" s="117">
        <v>10740</v>
      </c>
      <c r="D310" s="117">
        <v>6850.0000000000009</v>
      </c>
      <c r="E310" s="117">
        <v>10641</v>
      </c>
      <c r="G310" s="82" t="s">
        <v>427</v>
      </c>
      <c r="H310" s="84">
        <v>0</v>
      </c>
      <c r="I310" s="84">
        <v>0</v>
      </c>
      <c r="J310" s="84">
        <v>0</v>
      </c>
      <c r="K310" s="84">
        <v>0</v>
      </c>
    </row>
    <row r="311" spans="1:11">
      <c r="A311" s="82" t="s">
        <v>428</v>
      </c>
      <c r="B311" s="117">
        <v>8617</v>
      </c>
      <c r="C311" s="117">
        <v>11617</v>
      </c>
      <c r="D311" s="117">
        <v>7068</v>
      </c>
      <c r="E311" s="117">
        <v>10854</v>
      </c>
      <c r="G311" s="82" t="s">
        <v>428</v>
      </c>
      <c r="H311" s="84">
        <v>0</v>
      </c>
      <c r="I311" s="84">
        <v>0</v>
      </c>
      <c r="J311" s="84">
        <v>0</v>
      </c>
      <c r="K311" s="84">
        <v>0</v>
      </c>
    </row>
    <row r="312" spans="1:11">
      <c r="A312" s="82" t="s">
        <v>429</v>
      </c>
      <c r="B312" s="117">
        <v>9164</v>
      </c>
      <c r="C312" s="117">
        <v>12387.999999999998</v>
      </c>
      <c r="D312" s="117">
        <v>7294.0000000000009</v>
      </c>
      <c r="E312" s="117">
        <v>10800</v>
      </c>
      <c r="G312" s="82" t="s">
        <v>429</v>
      </c>
      <c r="H312" s="84">
        <v>0</v>
      </c>
      <c r="I312" s="84">
        <v>0</v>
      </c>
      <c r="J312" s="84">
        <v>0</v>
      </c>
      <c r="K312" s="84">
        <v>0</v>
      </c>
    </row>
    <row r="313" spans="1:11">
      <c r="A313" s="82" t="s">
        <v>430</v>
      </c>
      <c r="B313" s="117">
        <v>9704</v>
      </c>
      <c r="C313" s="117">
        <v>13042</v>
      </c>
      <c r="D313" s="117">
        <v>7551</v>
      </c>
      <c r="E313" s="117">
        <v>10603</v>
      </c>
      <c r="G313" s="82" t="s">
        <v>430</v>
      </c>
      <c r="H313" s="84">
        <v>0</v>
      </c>
      <c r="I313" s="84">
        <v>0</v>
      </c>
      <c r="J313" s="84">
        <v>0</v>
      </c>
      <c r="K313" s="84">
        <v>0</v>
      </c>
    </row>
    <row r="314" spans="1:11">
      <c r="A314" s="82" t="s">
        <v>431</v>
      </c>
      <c r="B314" s="117">
        <v>10139</v>
      </c>
      <c r="C314" s="117">
        <v>13611</v>
      </c>
      <c r="D314" s="117">
        <v>7803</v>
      </c>
      <c r="E314" s="117">
        <v>10335</v>
      </c>
      <c r="G314" s="82" t="s">
        <v>431</v>
      </c>
      <c r="H314" s="84">
        <v>0</v>
      </c>
      <c r="I314" s="84">
        <v>0</v>
      </c>
      <c r="J314" s="84">
        <v>0</v>
      </c>
      <c r="K314" s="84">
        <v>0</v>
      </c>
    </row>
    <row r="315" spans="1:11">
      <c r="A315" s="82" t="s">
        <v>432</v>
      </c>
      <c r="B315" s="117">
        <v>10484</v>
      </c>
      <c r="C315" s="117">
        <v>14064.000000000002</v>
      </c>
      <c r="D315" s="117">
        <v>8028</v>
      </c>
      <c r="E315" s="117">
        <v>10003</v>
      </c>
      <c r="G315" s="82" t="s">
        <v>432</v>
      </c>
      <c r="H315" s="84">
        <v>0</v>
      </c>
      <c r="I315" s="84">
        <v>0</v>
      </c>
      <c r="J315" s="84">
        <v>0</v>
      </c>
      <c r="K315" s="84">
        <v>0</v>
      </c>
    </row>
    <row r="316" spans="1:11">
      <c r="A316" s="82" t="s">
        <v>433</v>
      </c>
      <c r="B316" s="117">
        <v>10657.000000000002</v>
      </c>
      <c r="C316" s="117">
        <v>14379</v>
      </c>
      <c r="D316" s="117">
        <v>8179.9999999999991</v>
      </c>
      <c r="E316" s="117">
        <v>9695</v>
      </c>
      <c r="G316" s="82" t="s">
        <v>433</v>
      </c>
      <c r="H316" s="84">
        <v>0</v>
      </c>
      <c r="I316" s="84">
        <v>0</v>
      </c>
      <c r="J316" s="84">
        <v>0</v>
      </c>
      <c r="K316" s="84">
        <v>0</v>
      </c>
    </row>
    <row r="317" spans="1:11">
      <c r="A317" s="82" t="s">
        <v>434</v>
      </c>
      <c r="B317" s="117">
        <v>10746</v>
      </c>
      <c r="C317" s="117">
        <v>14441</v>
      </c>
      <c r="D317" s="117">
        <v>8207</v>
      </c>
      <c r="E317" s="117">
        <v>9513</v>
      </c>
      <c r="G317" s="82" t="s">
        <v>434</v>
      </c>
      <c r="H317" s="84">
        <v>0</v>
      </c>
      <c r="I317" s="84">
        <v>0</v>
      </c>
      <c r="J317" s="84">
        <v>0</v>
      </c>
      <c r="K317" s="84">
        <v>0</v>
      </c>
    </row>
    <row r="318" spans="1:11">
      <c r="A318" s="82" t="s">
        <v>435</v>
      </c>
      <c r="B318" s="117">
        <v>10538</v>
      </c>
      <c r="C318" s="117">
        <v>14266</v>
      </c>
      <c r="D318" s="117">
        <v>8390</v>
      </c>
      <c r="E318" s="117">
        <v>9904</v>
      </c>
      <c r="G318" s="82" t="s">
        <v>435</v>
      </c>
      <c r="H318" s="84">
        <v>0</v>
      </c>
      <c r="I318" s="84">
        <v>0</v>
      </c>
      <c r="J318" s="84">
        <v>0</v>
      </c>
      <c r="K318" s="84">
        <v>0</v>
      </c>
    </row>
    <row r="319" spans="1:11">
      <c r="A319" s="82" t="s">
        <v>436</v>
      </c>
      <c r="B319" s="117">
        <v>10119</v>
      </c>
      <c r="C319" s="117">
        <v>13810</v>
      </c>
      <c r="D319" s="117">
        <v>8948</v>
      </c>
      <c r="E319" s="117">
        <v>10912</v>
      </c>
      <c r="G319" s="82" t="s">
        <v>436</v>
      </c>
      <c r="H319" s="84">
        <v>0</v>
      </c>
      <c r="I319" s="84">
        <v>0</v>
      </c>
      <c r="J319" s="84">
        <v>0</v>
      </c>
      <c r="K319" s="84">
        <v>0</v>
      </c>
    </row>
    <row r="320" spans="1:11">
      <c r="A320" s="82" t="s">
        <v>437</v>
      </c>
      <c r="B320" s="117">
        <v>10273.000000000002</v>
      </c>
      <c r="C320" s="117">
        <v>13373</v>
      </c>
      <c r="D320" s="117">
        <v>8731</v>
      </c>
      <c r="E320" s="117">
        <v>11177.999999999998</v>
      </c>
      <c r="G320" s="82" t="s">
        <v>437</v>
      </c>
      <c r="H320" s="84">
        <v>0</v>
      </c>
      <c r="I320" s="84">
        <v>0</v>
      </c>
      <c r="J320" s="84">
        <v>0</v>
      </c>
      <c r="K320" s="84">
        <v>0</v>
      </c>
    </row>
    <row r="321" spans="1:11">
      <c r="A321" s="82" t="s">
        <v>438</v>
      </c>
      <c r="B321" s="117">
        <v>10051.000000000002</v>
      </c>
      <c r="C321" s="117">
        <v>13145</v>
      </c>
      <c r="D321" s="117">
        <v>8397</v>
      </c>
      <c r="E321" s="117">
        <v>11254</v>
      </c>
      <c r="G321" s="82" t="s">
        <v>438</v>
      </c>
      <c r="H321" s="84">
        <v>0</v>
      </c>
      <c r="I321" s="84">
        <v>0</v>
      </c>
      <c r="J321" s="84">
        <v>0</v>
      </c>
      <c r="K321" s="84">
        <v>0</v>
      </c>
    </row>
    <row r="322" spans="1:11">
      <c r="A322" s="82" t="s">
        <v>439</v>
      </c>
      <c r="B322" s="117">
        <v>9198</v>
      </c>
      <c r="C322" s="117">
        <v>12242</v>
      </c>
      <c r="D322" s="117">
        <v>7947</v>
      </c>
      <c r="E322" s="117">
        <v>11196</v>
      </c>
      <c r="G322" s="82" t="s">
        <v>439</v>
      </c>
      <c r="H322" s="84">
        <v>0</v>
      </c>
      <c r="I322" s="84">
        <v>0</v>
      </c>
      <c r="J322" s="84">
        <v>0</v>
      </c>
      <c r="K322" s="84">
        <v>0</v>
      </c>
    </row>
    <row r="323" spans="1:11">
      <c r="A323" s="82" t="s">
        <v>440</v>
      </c>
      <c r="B323" s="117">
        <v>8148</v>
      </c>
      <c r="C323" s="117">
        <v>11115</v>
      </c>
      <c r="D323" s="117">
        <v>7262</v>
      </c>
      <c r="E323" s="117">
        <v>10858.000000000002</v>
      </c>
      <c r="G323" s="82" t="s">
        <v>440</v>
      </c>
      <c r="H323" s="84">
        <v>0</v>
      </c>
      <c r="I323" s="84">
        <v>0</v>
      </c>
      <c r="J323" s="84">
        <v>0</v>
      </c>
      <c r="K323" s="84">
        <v>0</v>
      </c>
    </row>
    <row r="324" spans="1:11">
      <c r="A324" s="115" t="s">
        <v>273</v>
      </c>
      <c r="B324" s="117">
        <v>6153.9999999999991</v>
      </c>
      <c r="C324" s="117">
        <v>9518</v>
      </c>
      <c r="D324" s="117">
        <v>8454</v>
      </c>
      <c r="E324" s="117">
        <v>7713</v>
      </c>
      <c r="G324" s="115" t="s">
        <v>273</v>
      </c>
      <c r="H324" s="84">
        <v>0</v>
      </c>
      <c r="I324" s="84">
        <v>0</v>
      </c>
      <c r="J324" s="84">
        <v>0</v>
      </c>
      <c r="K324" s="84">
        <v>0</v>
      </c>
    </row>
    <row r="325" spans="1:11">
      <c r="A325" s="82" t="s">
        <v>274</v>
      </c>
      <c r="B325" s="117">
        <v>5878</v>
      </c>
      <c r="C325" s="117">
        <v>8890</v>
      </c>
      <c r="D325" s="117">
        <v>7642</v>
      </c>
      <c r="E325" s="117">
        <v>7163.0000000000009</v>
      </c>
      <c r="G325" s="82" t="s">
        <v>274</v>
      </c>
      <c r="H325" s="84">
        <v>0</v>
      </c>
      <c r="I325" s="84">
        <v>0</v>
      </c>
      <c r="J325" s="84">
        <v>0</v>
      </c>
      <c r="K325" s="84">
        <v>0</v>
      </c>
    </row>
    <row r="326" spans="1:11">
      <c r="A326" s="82" t="s">
        <v>275</v>
      </c>
      <c r="B326" s="117">
        <v>5689.9999999999991</v>
      </c>
      <c r="C326" s="117">
        <v>8508</v>
      </c>
      <c r="D326" s="117">
        <v>7229</v>
      </c>
      <c r="E326" s="117">
        <v>6826</v>
      </c>
      <c r="G326" s="82" t="s">
        <v>275</v>
      </c>
      <c r="H326" s="84">
        <v>0</v>
      </c>
      <c r="I326" s="84">
        <v>0</v>
      </c>
      <c r="J326" s="84">
        <v>0</v>
      </c>
      <c r="K326" s="84">
        <v>0</v>
      </c>
    </row>
    <row r="327" spans="1:11">
      <c r="A327" s="82" t="s">
        <v>276</v>
      </c>
      <c r="B327" s="117">
        <v>5598.9999999999991</v>
      </c>
      <c r="C327" s="117">
        <v>8295</v>
      </c>
      <c r="D327" s="117">
        <v>6964</v>
      </c>
      <c r="E327" s="117">
        <v>6635</v>
      </c>
      <c r="G327" s="82" t="s">
        <v>276</v>
      </c>
      <c r="H327" s="84">
        <v>0</v>
      </c>
      <c r="I327" s="84">
        <v>0</v>
      </c>
      <c r="J327" s="84">
        <v>0</v>
      </c>
      <c r="K327" s="84">
        <v>0</v>
      </c>
    </row>
    <row r="328" spans="1:11">
      <c r="A328" s="82" t="s">
        <v>277</v>
      </c>
      <c r="B328" s="117">
        <v>5673</v>
      </c>
      <c r="C328" s="117">
        <v>8287</v>
      </c>
      <c r="D328" s="117">
        <v>6868</v>
      </c>
      <c r="E328" s="117">
        <v>6584</v>
      </c>
      <c r="G328" s="82" t="s">
        <v>277</v>
      </c>
      <c r="H328" s="84">
        <v>0</v>
      </c>
      <c r="I328" s="84">
        <v>0</v>
      </c>
      <c r="J328" s="84">
        <v>0</v>
      </c>
      <c r="K328" s="84">
        <v>0</v>
      </c>
    </row>
    <row r="329" spans="1:11">
      <c r="A329" s="82" t="s">
        <v>278</v>
      </c>
      <c r="B329" s="117">
        <v>6066</v>
      </c>
      <c r="C329" s="117">
        <v>8625</v>
      </c>
      <c r="D329" s="117">
        <v>6929.9999999999991</v>
      </c>
      <c r="E329" s="117">
        <v>6713</v>
      </c>
      <c r="G329" s="82" t="s">
        <v>278</v>
      </c>
      <c r="H329" s="84">
        <v>0</v>
      </c>
      <c r="I329" s="84">
        <v>0</v>
      </c>
      <c r="J329" s="84">
        <v>0</v>
      </c>
      <c r="K329" s="84">
        <v>0</v>
      </c>
    </row>
    <row r="330" spans="1:11">
      <c r="A330" s="82" t="s">
        <v>279</v>
      </c>
      <c r="B330" s="117">
        <v>6929.9999999999991</v>
      </c>
      <c r="C330" s="117">
        <v>9255</v>
      </c>
      <c r="D330" s="117">
        <v>7411</v>
      </c>
      <c r="E330" s="117">
        <v>7154</v>
      </c>
      <c r="G330" s="82" t="s">
        <v>279</v>
      </c>
      <c r="H330" s="84">
        <v>0</v>
      </c>
      <c r="I330" s="84">
        <v>0</v>
      </c>
      <c r="J330" s="84">
        <v>0</v>
      </c>
      <c r="K330" s="84">
        <v>0</v>
      </c>
    </row>
    <row r="331" spans="1:11">
      <c r="A331" s="82" t="s">
        <v>280</v>
      </c>
      <c r="B331" s="117">
        <v>7305</v>
      </c>
      <c r="C331" s="117">
        <v>9631</v>
      </c>
      <c r="D331" s="117">
        <v>8424</v>
      </c>
      <c r="E331" s="117">
        <v>7776.9999999999991</v>
      </c>
      <c r="G331" s="82" t="s">
        <v>280</v>
      </c>
      <c r="H331" s="84">
        <v>0</v>
      </c>
      <c r="I331" s="84">
        <v>0</v>
      </c>
      <c r="J331" s="84">
        <v>0</v>
      </c>
      <c r="K331" s="84">
        <v>0</v>
      </c>
    </row>
    <row r="332" spans="1:11">
      <c r="A332" s="82" t="s">
        <v>281</v>
      </c>
      <c r="B332" s="117">
        <v>7502</v>
      </c>
      <c r="C332" s="117">
        <v>10124</v>
      </c>
      <c r="D332" s="117">
        <v>8670</v>
      </c>
      <c r="E332" s="117">
        <v>8107</v>
      </c>
      <c r="G332" s="82" t="s">
        <v>281</v>
      </c>
      <c r="H332" s="84">
        <v>0</v>
      </c>
      <c r="I332" s="84">
        <v>0</v>
      </c>
      <c r="J332" s="84">
        <v>0</v>
      </c>
      <c r="K332" s="84">
        <v>0</v>
      </c>
    </row>
    <row r="333" spans="1:11">
      <c r="A333" s="82" t="s">
        <v>282</v>
      </c>
      <c r="B333" s="117">
        <v>7810</v>
      </c>
      <c r="C333" s="117">
        <v>10663</v>
      </c>
      <c r="D333" s="117">
        <v>8779</v>
      </c>
      <c r="E333" s="117">
        <v>8197</v>
      </c>
      <c r="G333" s="82" t="s">
        <v>282</v>
      </c>
      <c r="H333" s="84">
        <v>0</v>
      </c>
      <c r="I333" s="84">
        <v>0</v>
      </c>
      <c r="J333" s="84">
        <v>0</v>
      </c>
      <c r="K333" s="84">
        <v>0</v>
      </c>
    </row>
    <row r="334" spans="1:11">
      <c r="A334" s="82" t="s">
        <v>283</v>
      </c>
      <c r="B334" s="117">
        <v>8200</v>
      </c>
      <c r="C334" s="117">
        <v>11237</v>
      </c>
      <c r="D334" s="117">
        <v>9040</v>
      </c>
      <c r="E334" s="117">
        <v>8337</v>
      </c>
      <c r="G334" s="82" t="s">
        <v>283</v>
      </c>
      <c r="H334" s="84">
        <v>0</v>
      </c>
      <c r="I334" s="84">
        <v>0</v>
      </c>
      <c r="J334" s="84">
        <v>0</v>
      </c>
      <c r="K334" s="84">
        <v>0</v>
      </c>
    </row>
    <row r="335" spans="1:11">
      <c r="A335" s="82" t="s">
        <v>284</v>
      </c>
      <c r="B335" s="117">
        <v>8471</v>
      </c>
      <c r="C335" s="117">
        <v>11812</v>
      </c>
      <c r="D335" s="117">
        <v>9310</v>
      </c>
      <c r="E335" s="117">
        <v>8357</v>
      </c>
      <c r="G335" s="82" t="s">
        <v>284</v>
      </c>
      <c r="H335" s="84">
        <v>0</v>
      </c>
      <c r="I335" s="84">
        <v>0</v>
      </c>
      <c r="J335" s="84">
        <v>0</v>
      </c>
      <c r="K335" s="84">
        <v>0</v>
      </c>
    </row>
    <row r="336" spans="1:11">
      <c r="A336" s="82" t="s">
        <v>285</v>
      </c>
      <c r="B336" s="117">
        <v>8632</v>
      </c>
      <c r="C336" s="117">
        <v>12366</v>
      </c>
      <c r="D336" s="117">
        <v>9517</v>
      </c>
      <c r="E336" s="117">
        <v>8297</v>
      </c>
      <c r="G336" s="82" t="s">
        <v>285</v>
      </c>
      <c r="H336" s="84">
        <v>0</v>
      </c>
      <c r="I336" s="84">
        <v>0</v>
      </c>
      <c r="J336" s="84">
        <v>0</v>
      </c>
      <c r="K336" s="84">
        <v>0</v>
      </c>
    </row>
    <row r="337" spans="1:11">
      <c r="A337" s="82" t="s">
        <v>286</v>
      </c>
      <c r="B337" s="117">
        <v>8815</v>
      </c>
      <c r="C337" s="117">
        <v>12922</v>
      </c>
      <c r="D337" s="117">
        <v>9656</v>
      </c>
      <c r="E337" s="117">
        <v>8254</v>
      </c>
      <c r="G337" s="82" t="s">
        <v>286</v>
      </c>
      <c r="H337" s="84">
        <v>0</v>
      </c>
      <c r="I337" s="84">
        <v>0</v>
      </c>
      <c r="J337" s="84">
        <v>0</v>
      </c>
      <c r="K337" s="84">
        <v>0</v>
      </c>
    </row>
    <row r="338" spans="1:11">
      <c r="A338" s="82" t="s">
        <v>287</v>
      </c>
      <c r="B338" s="117">
        <v>9074</v>
      </c>
      <c r="C338" s="117">
        <v>13458.000000000002</v>
      </c>
      <c r="D338" s="117">
        <v>9747</v>
      </c>
      <c r="E338" s="117">
        <v>8268</v>
      </c>
      <c r="G338" s="82" t="s">
        <v>287</v>
      </c>
      <c r="H338" s="84">
        <v>0</v>
      </c>
      <c r="I338" s="84">
        <v>0</v>
      </c>
      <c r="J338" s="84">
        <v>0</v>
      </c>
      <c r="K338" s="84">
        <v>0</v>
      </c>
    </row>
    <row r="339" spans="1:11">
      <c r="A339" s="82" t="s">
        <v>288</v>
      </c>
      <c r="B339" s="117">
        <v>9320</v>
      </c>
      <c r="C339" s="117">
        <v>13861.000000000002</v>
      </c>
      <c r="D339" s="117">
        <v>9816</v>
      </c>
      <c r="E339" s="117">
        <v>8244</v>
      </c>
      <c r="G339" s="82" t="s">
        <v>288</v>
      </c>
      <c r="H339" s="84">
        <v>0</v>
      </c>
      <c r="I339" s="84">
        <v>0</v>
      </c>
      <c r="J339" s="84">
        <v>0</v>
      </c>
      <c r="K339" s="84">
        <v>0</v>
      </c>
    </row>
    <row r="340" spans="1:11">
      <c r="A340" s="82" t="s">
        <v>289</v>
      </c>
      <c r="B340" s="117">
        <v>9519</v>
      </c>
      <c r="C340" s="117">
        <v>14101.999999999998</v>
      </c>
      <c r="D340" s="117">
        <v>9812</v>
      </c>
      <c r="E340" s="117">
        <v>8281</v>
      </c>
      <c r="G340" s="82" t="s">
        <v>289</v>
      </c>
      <c r="H340" s="84">
        <v>0</v>
      </c>
      <c r="I340" s="84">
        <v>0</v>
      </c>
      <c r="J340" s="84">
        <v>0</v>
      </c>
      <c r="K340" s="84">
        <v>0</v>
      </c>
    </row>
    <row r="341" spans="1:11">
      <c r="A341" s="82" t="s">
        <v>290</v>
      </c>
      <c r="B341" s="117">
        <v>9504</v>
      </c>
      <c r="C341" s="117">
        <v>14194</v>
      </c>
      <c r="D341" s="117">
        <v>9832</v>
      </c>
      <c r="E341" s="117">
        <v>8312</v>
      </c>
      <c r="G341" s="82" t="s">
        <v>290</v>
      </c>
      <c r="H341" s="84">
        <v>0</v>
      </c>
      <c r="I341" s="84">
        <v>0</v>
      </c>
      <c r="J341" s="84">
        <v>0</v>
      </c>
      <c r="K341" s="84">
        <v>0</v>
      </c>
    </row>
    <row r="342" spans="1:11">
      <c r="A342" s="82" t="s">
        <v>291</v>
      </c>
      <c r="B342" s="117">
        <v>9299</v>
      </c>
      <c r="C342" s="117">
        <v>14014</v>
      </c>
      <c r="D342" s="117">
        <v>9923</v>
      </c>
      <c r="E342" s="117">
        <v>8628</v>
      </c>
      <c r="G342" s="82" t="s">
        <v>291</v>
      </c>
      <c r="H342" s="84">
        <v>0</v>
      </c>
      <c r="I342" s="84">
        <v>0</v>
      </c>
      <c r="J342" s="84">
        <v>0</v>
      </c>
      <c r="K342" s="84">
        <v>0</v>
      </c>
    </row>
    <row r="343" spans="1:11">
      <c r="A343" s="82" t="s">
        <v>292</v>
      </c>
      <c r="B343" s="117">
        <v>9160</v>
      </c>
      <c r="C343" s="117">
        <v>13536.999999999998</v>
      </c>
      <c r="D343" s="117">
        <v>10464</v>
      </c>
      <c r="E343" s="117">
        <v>9232</v>
      </c>
      <c r="G343" s="82" t="s">
        <v>292</v>
      </c>
      <c r="H343" s="84">
        <v>0</v>
      </c>
      <c r="I343" s="84">
        <v>0</v>
      </c>
      <c r="J343" s="84">
        <v>0</v>
      </c>
      <c r="K343" s="84">
        <v>0</v>
      </c>
    </row>
    <row r="344" spans="1:11">
      <c r="A344" s="82" t="s">
        <v>293</v>
      </c>
      <c r="B344" s="117">
        <v>9491</v>
      </c>
      <c r="C344" s="117">
        <v>13237.000000000002</v>
      </c>
      <c r="D344" s="117">
        <v>10307</v>
      </c>
      <c r="E344" s="117">
        <v>9153</v>
      </c>
      <c r="G344" s="82" t="s">
        <v>293</v>
      </c>
      <c r="H344" s="84">
        <v>0</v>
      </c>
      <c r="I344" s="84">
        <v>0</v>
      </c>
      <c r="J344" s="84">
        <v>0</v>
      </c>
      <c r="K344" s="84">
        <v>0</v>
      </c>
    </row>
    <row r="345" spans="1:11">
      <c r="A345" s="82" t="s">
        <v>294</v>
      </c>
      <c r="B345" s="117">
        <v>9232</v>
      </c>
      <c r="C345" s="117">
        <v>13041</v>
      </c>
      <c r="D345" s="117">
        <v>9871</v>
      </c>
      <c r="E345" s="117">
        <v>8995</v>
      </c>
      <c r="G345" s="82" t="s">
        <v>294</v>
      </c>
      <c r="H345" s="84">
        <v>0</v>
      </c>
      <c r="I345" s="84">
        <v>0</v>
      </c>
      <c r="J345" s="84">
        <v>0</v>
      </c>
      <c r="K345" s="84">
        <v>0</v>
      </c>
    </row>
    <row r="346" spans="1:11">
      <c r="A346" s="82" t="s">
        <v>295</v>
      </c>
      <c r="B346" s="117">
        <v>8451</v>
      </c>
      <c r="C346" s="117">
        <v>12019</v>
      </c>
      <c r="D346" s="117">
        <v>9146</v>
      </c>
      <c r="E346" s="117">
        <v>8712</v>
      </c>
      <c r="G346" s="82" t="s">
        <v>295</v>
      </c>
      <c r="H346" s="84">
        <v>0</v>
      </c>
      <c r="I346" s="84">
        <v>0</v>
      </c>
      <c r="J346" s="84">
        <v>0</v>
      </c>
      <c r="K346" s="84">
        <v>0</v>
      </c>
    </row>
    <row r="347" spans="1:11">
      <c r="A347" s="82" t="s">
        <v>296</v>
      </c>
      <c r="B347" s="117">
        <v>7419</v>
      </c>
      <c r="C347" s="117">
        <v>10774.999999999998</v>
      </c>
      <c r="D347" s="117">
        <v>8235</v>
      </c>
      <c r="E347" s="117">
        <v>8189</v>
      </c>
      <c r="G347" s="82" t="s">
        <v>296</v>
      </c>
      <c r="H347" s="84">
        <v>0</v>
      </c>
      <c r="I347" s="84">
        <v>0</v>
      </c>
      <c r="J347" s="84">
        <v>0</v>
      </c>
      <c r="K347" s="84">
        <v>0</v>
      </c>
    </row>
    <row r="348" spans="1:11">
      <c r="A348" s="115" t="s">
        <v>297</v>
      </c>
      <c r="B348" s="117">
        <v>6788.9999999999991</v>
      </c>
      <c r="C348" s="117">
        <v>9789</v>
      </c>
      <c r="D348" s="117">
        <v>7369</v>
      </c>
      <c r="E348" s="117">
        <v>7541</v>
      </c>
      <c r="G348" s="115" t="s">
        <v>297</v>
      </c>
      <c r="H348" s="84">
        <v>0</v>
      </c>
      <c r="I348" s="84">
        <v>0</v>
      </c>
      <c r="J348" s="84">
        <v>0</v>
      </c>
      <c r="K348" s="84">
        <v>0</v>
      </c>
    </row>
    <row r="349" spans="1:11">
      <c r="A349" s="82" t="s">
        <v>298</v>
      </c>
      <c r="B349" s="117">
        <v>6330</v>
      </c>
      <c r="C349" s="117">
        <v>9143</v>
      </c>
      <c r="D349" s="117">
        <v>6541</v>
      </c>
      <c r="E349" s="117">
        <v>6947</v>
      </c>
      <c r="G349" s="82" t="s">
        <v>298</v>
      </c>
      <c r="H349" s="84">
        <v>0</v>
      </c>
      <c r="I349" s="84">
        <v>0</v>
      </c>
      <c r="J349" s="84">
        <v>0</v>
      </c>
      <c r="K349" s="84">
        <v>0</v>
      </c>
    </row>
    <row r="350" spans="1:11">
      <c r="A350" s="82" t="s">
        <v>299</v>
      </c>
      <c r="B350" s="117">
        <v>6101</v>
      </c>
      <c r="C350" s="117">
        <v>8674</v>
      </c>
      <c r="D350" s="117">
        <v>6238</v>
      </c>
      <c r="E350" s="117">
        <v>6603</v>
      </c>
      <c r="G350" s="82" t="s">
        <v>299</v>
      </c>
      <c r="H350" s="84">
        <v>0</v>
      </c>
      <c r="I350" s="84">
        <v>0</v>
      </c>
      <c r="J350" s="84">
        <v>0</v>
      </c>
      <c r="K350" s="84">
        <v>0</v>
      </c>
    </row>
    <row r="351" spans="1:11">
      <c r="A351" s="82" t="s">
        <v>300</v>
      </c>
      <c r="B351" s="117">
        <v>5974</v>
      </c>
      <c r="C351" s="117">
        <v>8408</v>
      </c>
      <c r="D351" s="117">
        <v>6007</v>
      </c>
      <c r="E351" s="117">
        <v>6443</v>
      </c>
      <c r="G351" s="82" t="s">
        <v>300</v>
      </c>
      <c r="H351" s="84">
        <v>0</v>
      </c>
      <c r="I351" s="84">
        <v>0</v>
      </c>
      <c r="J351" s="84">
        <v>0</v>
      </c>
      <c r="K351" s="84">
        <v>0</v>
      </c>
    </row>
    <row r="352" spans="1:11">
      <c r="A352" s="82" t="s">
        <v>301</v>
      </c>
      <c r="B352" s="117">
        <v>6012.9999999999991</v>
      </c>
      <c r="C352" s="117">
        <v>8328</v>
      </c>
      <c r="D352" s="117">
        <v>5884</v>
      </c>
      <c r="E352" s="117">
        <v>6415.9999999999991</v>
      </c>
      <c r="G352" s="82" t="s">
        <v>301</v>
      </c>
      <c r="H352" s="84">
        <v>0</v>
      </c>
      <c r="I352" s="84">
        <v>0</v>
      </c>
      <c r="J352" s="84">
        <v>0</v>
      </c>
      <c r="K352" s="84">
        <v>0</v>
      </c>
    </row>
    <row r="353" spans="1:11">
      <c r="A353" s="82" t="s">
        <v>302</v>
      </c>
      <c r="B353" s="117">
        <v>6451</v>
      </c>
      <c r="C353" s="117">
        <v>8629</v>
      </c>
      <c r="D353" s="117">
        <v>5899</v>
      </c>
      <c r="E353" s="117">
        <v>6526.9999999999991</v>
      </c>
      <c r="G353" s="82" t="s">
        <v>302</v>
      </c>
      <c r="H353" s="84">
        <v>0</v>
      </c>
      <c r="I353" s="84">
        <v>0</v>
      </c>
      <c r="J353" s="84">
        <v>0</v>
      </c>
      <c r="K353" s="84">
        <v>0</v>
      </c>
    </row>
    <row r="354" spans="1:11">
      <c r="A354" s="82" t="s">
        <v>303</v>
      </c>
      <c r="B354" s="117">
        <v>7511</v>
      </c>
      <c r="C354" s="117">
        <v>9213</v>
      </c>
      <c r="D354" s="117">
        <v>6359</v>
      </c>
      <c r="E354" s="117">
        <v>6985</v>
      </c>
      <c r="G354" s="82" t="s">
        <v>303</v>
      </c>
      <c r="H354" s="84">
        <v>0</v>
      </c>
      <c r="I354" s="84">
        <v>0</v>
      </c>
      <c r="J354" s="84">
        <v>0</v>
      </c>
      <c r="K354" s="84">
        <v>0</v>
      </c>
    </row>
    <row r="355" spans="1:11">
      <c r="A355" s="82" t="s">
        <v>304</v>
      </c>
      <c r="B355" s="117">
        <v>8058.9999999999991</v>
      </c>
      <c r="C355" s="117">
        <v>9575</v>
      </c>
      <c r="D355" s="117">
        <v>7376</v>
      </c>
      <c r="E355" s="117">
        <v>7658</v>
      </c>
      <c r="G355" s="82" t="s">
        <v>304</v>
      </c>
      <c r="H355" s="84">
        <v>0</v>
      </c>
      <c r="I355" s="84">
        <v>0</v>
      </c>
      <c r="J355" s="84">
        <v>0</v>
      </c>
      <c r="K355" s="84">
        <v>0</v>
      </c>
    </row>
    <row r="356" spans="1:11">
      <c r="A356" s="82" t="s">
        <v>305</v>
      </c>
      <c r="B356" s="117">
        <v>8082</v>
      </c>
      <c r="C356" s="117">
        <v>10128</v>
      </c>
      <c r="D356" s="117">
        <v>7604</v>
      </c>
      <c r="E356" s="117">
        <v>8102</v>
      </c>
      <c r="G356" s="82" t="s">
        <v>305</v>
      </c>
      <c r="H356" s="84">
        <v>0</v>
      </c>
      <c r="I356" s="84">
        <v>0</v>
      </c>
      <c r="J356" s="84">
        <v>0</v>
      </c>
      <c r="K356" s="84">
        <v>0</v>
      </c>
    </row>
    <row r="357" spans="1:11">
      <c r="A357" s="82" t="s">
        <v>306</v>
      </c>
      <c r="B357" s="117">
        <v>8275</v>
      </c>
      <c r="C357" s="117">
        <v>10876.999999999998</v>
      </c>
      <c r="D357" s="117">
        <v>7638</v>
      </c>
      <c r="E357" s="117">
        <v>8336</v>
      </c>
      <c r="G357" s="82" t="s">
        <v>306</v>
      </c>
      <c r="H357" s="84">
        <v>0</v>
      </c>
      <c r="I357" s="84">
        <v>0</v>
      </c>
      <c r="J357" s="84">
        <v>0</v>
      </c>
      <c r="K357" s="84">
        <v>0</v>
      </c>
    </row>
    <row r="358" spans="1:11">
      <c r="A358" s="82" t="s">
        <v>307</v>
      </c>
      <c r="B358" s="117">
        <v>8492</v>
      </c>
      <c r="C358" s="117">
        <v>11740</v>
      </c>
      <c r="D358" s="117">
        <v>7775</v>
      </c>
      <c r="E358" s="117">
        <v>8556</v>
      </c>
      <c r="G358" s="82" t="s">
        <v>307</v>
      </c>
      <c r="H358" s="84">
        <v>0</v>
      </c>
      <c r="I358" s="84">
        <v>0</v>
      </c>
      <c r="J358" s="84">
        <v>0</v>
      </c>
      <c r="K358" s="84">
        <v>0</v>
      </c>
    </row>
    <row r="359" spans="1:11">
      <c r="A359" s="82" t="s">
        <v>308</v>
      </c>
      <c r="B359" s="117">
        <v>8640</v>
      </c>
      <c r="C359" s="117">
        <v>12619</v>
      </c>
      <c r="D359" s="117">
        <v>7885</v>
      </c>
      <c r="E359" s="117">
        <v>8761</v>
      </c>
      <c r="G359" s="82" t="s">
        <v>308</v>
      </c>
      <c r="H359" s="84">
        <v>0</v>
      </c>
      <c r="I359" s="84">
        <v>0</v>
      </c>
      <c r="J359" s="84">
        <v>0</v>
      </c>
      <c r="K359" s="84">
        <v>0</v>
      </c>
    </row>
    <row r="360" spans="1:11">
      <c r="A360" s="82" t="s">
        <v>309</v>
      </c>
      <c r="B360" s="117">
        <v>8728</v>
      </c>
      <c r="C360" s="117">
        <v>13416.999999999998</v>
      </c>
      <c r="D360" s="117">
        <v>7940</v>
      </c>
      <c r="E360" s="117">
        <v>8803</v>
      </c>
      <c r="G360" s="82" t="s">
        <v>309</v>
      </c>
      <c r="H360" s="84">
        <v>0</v>
      </c>
      <c r="I360" s="84">
        <v>0</v>
      </c>
      <c r="J360" s="84">
        <v>0</v>
      </c>
      <c r="K360" s="84">
        <v>0</v>
      </c>
    </row>
    <row r="361" spans="1:11">
      <c r="A361" s="82" t="s">
        <v>310</v>
      </c>
      <c r="B361" s="117">
        <v>8780</v>
      </c>
      <c r="C361" s="117">
        <v>14195</v>
      </c>
      <c r="D361" s="117">
        <v>7946</v>
      </c>
      <c r="E361" s="117">
        <v>8711</v>
      </c>
      <c r="G361" s="82" t="s">
        <v>310</v>
      </c>
      <c r="H361" s="84">
        <v>0</v>
      </c>
      <c r="I361" s="84">
        <v>0</v>
      </c>
      <c r="J361" s="84">
        <v>0</v>
      </c>
      <c r="K361" s="84">
        <v>0</v>
      </c>
    </row>
    <row r="362" spans="1:11">
      <c r="A362" s="82" t="s">
        <v>311</v>
      </c>
      <c r="B362" s="117">
        <v>8794</v>
      </c>
      <c r="C362" s="117">
        <v>14804</v>
      </c>
      <c r="D362" s="117">
        <v>7923</v>
      </c>
      <c r="E362" s="117">
        <v>8664</v>
      </c>
      <c r="G362" s="82" t="s">
        <v>311</v>
      </c>
      <c r="H362" s="84">
        <v>0</v>
      </c>
      <c r="I362" s="84">
        <v>0</v>
      </c>
      <c r="J362" s="84">
        <v>0</v>
      </c>
      <c r="K362" s="84">
        <v>0</v>
      </c>
    </row>
    <row r="363" spans="1:11">
      <c r="A363" s="82" t="s">
        <v>312</v>
      </c>
      <c r="B363" s="117">
        <v>8803</v>
      </c>
      <c r="C363" s="117">
        <v>15217</v>
      </c>
      <c r="D363" s="117">
        <v>7914</v>
      </c>
      <c r="E363" s="117">
        <v>8673</v>
      </c>
      <c r="G363" s="82" t="s">
        <v>312</v>
      </c>
      <c r="H363" s="84">
        <v>0</v>
      </c>
      <c r="I363" s="84">
        <v>0</v>
      </c>
      <c r="J363" s="84">
        <v>0</v>
      </c>
      <c r="K363" s="84">
        <v>0</v>
      </c>
    </row>
    <row r="364" spans="1:11">
      <c r="A364" s="82" t="s">
        <v>313</v>
      </c>
      <c r="B364" s="117">
        <v>8864</v>
      </c>
      <c r="C364" s="117">
        <v>15403</v>
      </c>
      <c r="D364" s="117">
        <v>7897.9999999999991</v>
      </c>
      <c r="E364" s="117">
        <v>8713</v>
      </c>
      <c r="G364" s="82" t="s">
        <v>313</v>
      </c>
      <c r="H364" s="84">
        <v>0</v>
      </c>
      <c r="I364" s="84">
        <v>0</v>
      </c>
      <c r="J364" s="84">
        <v>0</v>
      </c>
      <c r="K364" s="84">
        <v>0</v>
      </c>
    </row>
    <row r="365" spans="1:11">
      <c r="A365" s="82" t="s">
        <v>314</v>
      </c>
      <c r="B365" s="117">
        <v>8830</v>
      </c>
      <c r="C365" s="117">
        <v>15340</v>
      </c>
      <c r="D365" s="117">
        <v>7953</v>
      </c>
      <c r="E365" s="117">
        <v>8736</v>
      </c>
      <c r="G365" s="82" t="s">
        <v>314</v>
      </c>
      <c r="H365" s="84">
        <v>0</v>
      </c>
      <c r="I365" s="84">
        <v>0</v>
      </c>
      <c r="J365" s="84">
        <v>0</v>
      </c>
      <c r="K365" s="84">
        <v>0</v>
      </c>
    </row>
    <row r="366" spans="1:11">
      <c r="A366" s="82" t="s">
        <v>315</v>
      </c>
      <c r="B366" s="117">
        <v>8830</v>
      </c>
      <c r="C366" s="117">
        <v>15041</v>
      </c>
      <c r="D366" s="117">
        <v>8146</v>
      </c>
      <c r="E366" s="117">
        <v>9231</v>
      </c>
      <c r="G366" s="82" t="s">
        <v>315</v>
      </c>
      <c r="H366" s="84">
        <v>0</v>
      </c>
      <c r="I366" s="84">
        <v>0</v>
      </c>
      <c r="J366" s="84">
        <v>0</v>
      </c>
      <c r="K366" s="84">
        <v>0</v>
      </c>
    </row>
    <row r="367" spans="1:11">
      <c r="A367" s="82" t="s">
        <v>316</v>
      </c>
      <c r="B367" s="117">
        <v>8806</v>
      </c>
      <c r="C367" s="117">
        <v>14422</v>
      </c>
      <c r="D367" s="117">
        <v>8713</v>
      </c>
      <c r="E367" s="117">
        <v>10012</v>
      </c>
      <c r="G367" s="82" t="s">
        <v>316</v>
      </c>
      <c r="H367" s="84">
        <v>0</v>
      </c>
      <c r="I367" s="84">
        <v>0</v>
      </c>
      <c r="J367" s="84">
        <v>0</v>
      </c>
      <c r="K367" s="84">
        <v>0</v>
      </c>
    </row>
    <row r="368" spans="1:11">
      <c r="A368" s="82" t="s">
        <v>317</v>
      </c>
      <c r="B368" s="117">
        <v>9197</v>
      </c>
      <c r="C368" s="117">
        <v>13968</v>
      </c>
      <c r="D368" s="117">
        <v>8612</v>
      </c>
      <c r="E368" s="117">
        <v>10101</v>
      </c>
      <c r="G368" s="82" t="s">
        <v>317</v>
      </c>
      <c r="H368" s="84">
        <v>0</v>
      </c>
      <c r="I368" s="84">
        <v>0</v>
      </c>
      <c r="J368" s="84">
        <v>0</v>
      </c>
      <c r="K368" s="84">
        <v>0</v>
      </c>
    </row>
    <row r="369" spans="1:11">
      <c r="A369" s="82" t="s">
        <v>318</v>
      </c>
      <c r="B369" s="117">
        <v>8976</v>
      </c>
      <c r="C369" s="117">
        <v>13556.999999999998</v>
      </c>
      <c r="D369" s="117">
        <v>8389</v>
      </c>
      <c r="E369" s="117">
        <v>10057</v>
      </c>
      <c r="G369" s="82" t="s">
        <v>318</v>
      </c>
      <c r="H369" s="84">
        <v>0</v>
      </c>
      <c r="I369" s="84">
        <v>0</v>
      </c>
      <c r="J369" s="84">
        <v>0</v>
      </c>
      <c r="K369" s="84">
        <v>0</v>
      </c>
    </row>
    <row r="370" spans="1:11">
      <c r="A370" s="82" t="s">
        <v>319</v>
      </c>
      <c r="B370" s="117">
        <v>8271</v>
      </c>
      <c r="C370" s="117">
        <v>12402</v>
      </c>
      <c r="D370" s="117">
        <v>7884</v>
      </c>
      <c r="E370" s="117">
        <v>9935</v>
      </c>
      <c r="G370" s="82" t="s">
        <v>319</v>
      </c>
      <c r="H370" s="84">
        <v>0</v>
      </c>
      <c r="I370" s="84">
        <v>0</v>
      </c>
      <c r="J370" s="84">
        <v>0</v>
      </c>
      <c r="K370" s="84">
        <v>0</v>
      </c>
    </row>
    <row r="371" spans="1:11">
      <c r="A371" s="82" t="s">
        <v>320</v>
      </c>
      <c r="B371" s="117">
        <v>7383</v>
      </c>
      <c r="C371" s="117">
        <v>11277</v>
      </c>
      <c r="D371" s="117">
        <v>7188</v>
      </c>
      <c r="E371" s="117">
        <v>9583</v>
      </c>
      <c r="G371" s="82" t="s">
        <v>320</v>
      </c>
      <c r="H371" s="84">
        <v>0</v>
      </c>
      <c r="I371" s="84">
        <v>0</v>
      </c>
      <c r="J371" s="84">
        <v>0</v>
      </c>
      <c r="K371" s="84">
        <v>0</v>
      </c>
    </row>
  </sheetData>
  <mergeCells count="6">
    <mergeCell ref="A2:E2"/>
    <mergeCell ref="A174:E174"/>
    <mergeCell ref="G174:K174"/>
    <mergeCell ref="M174:Q174"/>
    <mergeCell ref="A274:E274"/>
    <mergeCell ref="G274:K27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19"/>
  <sheetViews>
    <sheetView topLeftCell="A299" workbookViewId="0">
      <selection activeCell="A299" sqref="A299"/>
    </sheetView>
  </sheetViews>
  <sheetFormatPr defaultColWidth="9.109375" defaultRowHeight="14.4"/>
  <cols>
    <col min="1" max="16384" width="9.109375" style="84"/>
  </cols>
  <sheetData>
    <row r="1" spans="1:5" hidden="1">
      <c r="A1" s="84" t="s">
        <v>272</v>
      </c>
    </row>
    <row r="2" spans="1:5" hidden="1">
      <c r="A2" s="143" t="s">
        <v>69</v>
      </c>
      <c r="B2" s="143"/>
      <c r="C2" s="143"/>
      <c r="D2" s="143"/>
      <c r="E2" s="143"/>
    </row>
    <row r="3" spans="1:5" hidden="1">
      <c r="B3" s="84" t="s">
        <v>86</v>
      </c>
      <c r="C3" s="84" t="s">
        <v>87</v>
      </c>
      <c r="D3" s="84" t="s">
        <v>88</v>
      </c>
      <c r="E3" s="84" t="s">
        <v>85</v>
      </c>
    </row>
    <row r="4" spans="1:5" hidden="1">
      <c r="A4" s="115" t="s">
        <v>273</v>
      </c>
      <c r="B4" s="84">
        <v>28762.455666438731</v>
      </c>
      <c r="C4" s="84">
        <v>39269.384432833598</v>
      </c>
      <c r="D4" s="84">
        <v>28630.323372032857</v>
      </c>
      <c r="E4" s="84">
        <v>32660.457696104251</v>
      </c>
    </row>
    <row r="5" spans="1:5" hidden="1">
      <c r="A5" s="82" t="s">
        <v>274</v>
      </c>
      <c r="B5" s="84">
        <v>27953.808089460963</v>
      </c>
      <c r="C5" s="84">
        <v>37605.768852628797</v>
      </c>
      <c r="D5" s="84">
        <v>27920.88327712542</v>
      </c>
      <c r="E5" s="84">
        <v>32042.747952104251</v>
      </c>
    </row>
    <row r="6" spans="1:5" hidden="1">
      <c r="A6" s="82" t="s">
        <v>275</v>
      </c>
      <c r="B6" s="84">
        <v>27163.514679241409</v>
      </c>
      <c r="C6" s="84">
        <v>36357.617295441793</v>
      </c>
      <c r="D6" s="84">
        <v>27607.77380102166</v>
      </c>
      <c r="E6" s="84">
        <v>31756.166986104254</v>
      </c>
    </row>
    <row r="7" spans="1:5" hidden="1">
      <c r="A7" s="82" t="s">
        <v>276</v>
      </c>
      <c r="B7" s="84">
        <v>26319.845843731349</v>
      </c>
      <c r="C7" s="84">
        <v>35806.158814367096</v>
      </c>
      <c r="D7" s="84">
        <v>27938.979574350262</v>
      </c>
      <c r="E7" s="84">
        <v>31763.328229104249</v>
      </c>
    </row>
    <row r="8" spans="1:5" hidden="1">
      <c r="A8" s="82" t="s">
        <v>277</v>
      </c>
      <c r="B8" s="84">
        <v>27327.1733548415</v>
      </c>
      <c r="C8" s="84">
        <v>36133.728418244289</v>
      </c>
      <c r="D8" s="84">
        <v>29552.325465231581</v>
      </c>
      <c r="E8" s="84">
        <v>32393.891866104252</v>
      </c>
    </row>
    <row r="9" spans="1:5" hidden="1">
      <c r="A9" s="82" t="s">
        <v>278</v>
      </c>
      <c r="B9" s="84">
        <v>29810.630262799859</v>
      </c>
      <c r="C9" s="84">
        <v>36686.237038395302</v>
      </c>
      <c r="D9" s="84">
        <v>32596.190720436021</v>
      </c>
      <c r="E9" s="84">
        <v>34738.08401410425</v>
      </c>
    </row>
    <row r="10" spans="1:5" hidden="1">
      <c r="A10" s="82" t="s">
        <v>279</v>
      </c>
      <c r="B10" s="84">
        <v>31738.446827408428</v>
      </c>
      <c r="C10" s="84">
        <v>37341.55690635799</v>
      </c>
      <c r="D10" s="84">
        <v>34097.152492956578</v>
      </c>
      <c r="E10" s="84">
        <v>38429.881020104251</v>
      </c>
    </row>
    <row r="11" spans="1:5" hidden="1">
      <c r="A11" s="82" t="s">
        <v>280</v>
      </c>
      <c r="B11" s="84">
        <v>32424.226796554271</v>
      </c>
      <c r="C11" s="84">
        <v>39720.1709036131</v>
      </c>
      <c r="D11" s="84">
        <v>34138.465201826417</v>
      </c>
      <c r="E11" s="84">
        <v>39649.68240110427</v>
      </c>
    </row>
    <row r="12" spans="1:5" hidden="1">
      <c r="A12" s="82" t="s">
        <v>281</v>
      </c>
      <c r="B12" s="84">
        <v>33459.208104238322</v>
      </c>
      <c r="C12" s="84">
        <v>43040.057821236478</v>
      </c>
      <c r="D12" s="84">
        <v>35234.772028370295</v>
      </c>
      <c r="E12" s="84">
        <v>38700.573517104262</v>
      </c>
    </row>
    <row r="13" spans="1:5" hidden="1">
      <c r="A13" s="82" t="s">
        <v>282</v>
      </c>
      <c r="B13" s="84">
        <v>34470.83182135161</v>
      </c>
      <c r="C13" s="84">
        <v>46534.137071710385</v>
      </c>
      <c r="D13" s="84">
        <v>36579.852044923056</v>
      </c>
      <c r="E13" s="84">
        <v>38524.231398104261</v>
      </c>
    </row>
    <row r="14" spans="1:5" hidden="1">
      <c r="A14" s="82" t="s">
        <v>283</v>
      </c>
      <c r="B14" s="84">
        <v>35327.442822380268</v>
      </c>
      <c r="C14" s="84">
        <v>49649.869289430484</v>
      </c>
      <c r="D14" s="84">
        <v>37777.3432580433</v>
      </c>
      <c r="E14" s="84">
        <v>38187.898248104262</v>
      </c>
    </row>
    <row r="15" spans="1:5" hidden="1">
      <c r="A15" s="82" t="s">
        <v>284</v>
      </c>
      <c r="B15" s="84">
        <v>36141.936302664762</v>
      </c>
      <c r="C15" s="84">
        <v>52471.053190323684</v>
      </c>
      <c r="D15" s="84">
        <v>38619.790794600456</v>
      </c>
      <c r="E15" s="84">
        <v>37665.582150104259</v>
      </c>
    </row>
    <row r="16" spans="1:5" hidden="1">
      <c r="A16" s="82" t="s">
        <v>285</v>
      </c>
      <c r="B16" s="84">
        <v>36980.688326131829</v>
      </c>
      <c r="C16" s="84">
        <v>54935.79061622428</v>
      </c>
      <c r="D16" s="84">
        <v>39701.467671659651</v>
      </c>
      <c r="E16" s="84">
        <v>37079.667117104262</v>
      </c>
    </row>
    <row r="17" spans="1:5" hidden="1">
      <c r="A17" s="82" t="s">
        <v>286</v>
      </c>
      <c r="B17" s="84">
        <v>37843.268843765647</v>
      </c>
      <c r="C17" s="84">
        <v>56775.177656699976</v>
      </c>
      <c r="D17" s="84">
        <v>40737.17237199653</v>
      </c>
      <c r="E17" s="84">
        <v>36578.004187104256</v>
      </c>
    </row>
    <row r="18" spans="1:5" hidden="1">
      <c r="A18" s="82" t="s">
        <v>287</v>
      </c>
      <c r="B18" s="84">
        <v>38630.440060138797</v>
      </c>
      <c r="C18" s="84">
        <v>57994.693824255985</v>
      </c>
      <c r="D18" s="84">
        <v>41669.191419011826</v>
      </c>
      <c r="E18" s="84">
        <v>36078.663854104263</v>
      </c>
    </row>
    <row r="19" spans="1:5" hidden="1">
      <c r="A19" s="82" t="s">
        <v>288</v>
      </c>
      <c r="B19" s="84">
        <v>39149.241881372538</v>
      </c>
      <c r="C19" s="84">
        <v>58529.416950044681</v>
      </c>
      <c r="D19" s="84">
        <v>42375.460162760202</v>
      </c>
      <c r="E19" s="84">
        <v>35671.431179104256</v>
      </c>
    </row>
    <row r="20" spans="1:5" hidden="1">
      <c r="A20" s="82" t="s">
        <v>289</v>
      </c>
      <c r="B20" s="84">
        <v>39034.234993147176</v>
      </c>
      <c r="C20" s="84">
        <v>58077.486084243268</v>
      </c>
      <c r="D20" s="84">
        <v>42071.46804647705</v>
      </c>
      <c r="E20" s="84">
        <v>35732.402718104262</v>
      </c>
    </row>
    <row r="21" spans="1:5" hidden="1">
      <c r="A21" s="82" t="s">
        <v>290</v>
      </c>
      <c r="B21" s="84">
        <v>38443.533429429473</v>
      </c>
      <c r="C21" s="84">
        <v>56610.971088317179</v>
      </c>
      <c r="D21" s="84">
        <v>41170.991353891106</v>
      </c>
      <c r="E21" s="84">
        <v>36555.555459104267</v>
      </c>
    </row>
    <row r="22" spans="1:5" hidden="1">
      <c r="A22" s="82" t="s">
        <v>291</v>
      </c>
      <c r="B22" s="84">
        <v>37551.703478153097</v>
      </c>
      <c r="C22" s="84">
        <v>54496.313071070283</v>
      </c>
      <c r="D22" s="84">
        <v>41838.057992529037</v>
      </c>
      <c r="E22" s="84">
        <v>38752.394367104265</v>
      </c>
    </row>
    <row r="23" spans="1:5" hidden="1">
      <c r="A23" s="82" t="s">
        <v>292</v>
      </c>
      <c r="B23" s="84">
        <v>38504.77180433902</v>
      </c>
      <c r="C23" s="84">
        <v>52587.757556876677</v>
      </c>
      <c r="D23" s="84">
        <v>40973.652843414726</v>
      </c>
      <c r="E23" s="84">
        <v>38861.479576104262</v>
      </c>
    </row>
    <row r="24" spans="1:5" hidden="1">
      <c r="A24" s="82" t="s">
        <v>293</v>
      </c>
      <c r="B24" s="84">
        <v>37677.040473976944</v>
      </c>
      <c r="C24" s="84">
        <v>51179.172888654481</v>
      </c>
      <c r="D24" s="84">
        <v>39019.631998730096</v>
      </c>
      <c r="E24" s="84">
        <v>38394.81672110426</v>
      </c>
    </row>
    <row r="25" spans="1:5" hidden="1">
      <c r="A25" s="82" t="s">
        <v>294</v>
      </c>
      <c r="B25" s="84">
        <v>35325.883194957358</v>
      </c>
      <c r="C25" s="84">
        <v>48092.915148042885</v>
      </c>
      <c r="D25" s="84">
        <v>36136.392697961506</v>
      </c>
      <c r="E25" s="84">
        <v>37203.554023104269</v>
      </c>
    </row>
    <row r="26" spans="1:5" hidden="1">
      <c r="A26" s="82" t="s">
        <v>295</v>
      </c>
      <c r="B26" s="84">
        <v>32651.112380548639</v>
      </c>
      <c r="C26" s="84">
        <v>44733.74857814228</v>
      </c>
      <c r="D26" s="84">
        <v>33026.767835321916</v>
      </c>
      <c r="E26" s="84">
        <v>35194.048714104254</v>
      </c>
    </row>
    <row r="27" spans="1:5" hidden="1">
      <c r="A27" s="82" t="s">
        <v>296</v>
      </c>
      <c r="B27" s="84">
        <v>30081.05264532326</v>
      </c>
      <c r="C27" s="84">
        <v>41611.58477239449</v>
      </c>
      <c r="D27" s="84">
        <v>30822.471840728205</v>
      </c>
      <c r="E27" s="84">
        <v>33072.826358104256</v>
      </c>
    </row>
    <row r="28" spans="1:5" hidden="1">
      <c r="A28" s="115" t="s">
        <v>297</v>
      </c>
      <c r="B28" s="84">
        <v>28762.455666438731</v>
      </c>
      <c r="C28" s="84">
        <v>39269.384432833598</v>
      </c>
      <c r="D28" s="84">
        <v>28630.323372032857</v>
      </c>
      <c r="E28" s="84">
        <v>32660.457696104251</v>
      </c>
    </row>
    <row r="29" spans="1:5" hidden="1">
      <c r="A29" s="82" t="s">
        <v>298</v>
      </c>
      <c r="B29" s="84">
        <v>27953.808089460963</v>
      </c>
      <c r="C29" s="84">
        <v>37605.768852628797</v>
      </c>
      <c r="D29" s="84">
        <v>27920.88327712542</v>
      </c>
      <c r="E29" s="84">
        <v>32042.747952104251</v>
      </c>
    </row>
    <row r="30" spans="1:5" hidden="1">
      <c r="A30" s="82" t="s">
        <v>299</v>
      </c>
      <c r="B30" s="84">
        <v>27163.514679241409</v>
      </c>
      <c r="C30" s="84">
        <v>36357.617295441793</v>
      </c>
      <c r="D30" s="84">
        <v>27607.77380102166</v>
      </c>
      <c r="E30" s="84">
        <v>31756.166986104254</v>
      </c>
    </row>
    <row r="31" spans="1:5" hidden="1">
      <c r="A31" s="82" t="s">
        <v>300</v>
      </c>
      <c r="B31" s="84">
        <v>26319.845843731349</v>
      </c>
      <c r="C31" s="84">
        <v>35806.158814367096</v>
      </c>
      <c r="D31" s="84">
        <v>27938.979574350262</v>
      </c>
      <c r="E31" s="84">
        <v>31763.328229104249</v>
      </c>
    </row>
    <row r="32" spans="1:5" hidden="1">
      <c r="A32" s="82" t="s">
        <v>301</v>
      </c>
      <c r="B32" s="84">
        <v>27327.1733548415</v>
      </c>
      <c r="C32" s="84">
        <v>36133.728418244289</v>
      </c>
      <c r="D32" s="84">
        <v>29552.325465231581</v>
      </c>
      <c r="E32" s="84">
        <v>32393.891866104252</v>
      </c>
    </row>
    <row r="33" spans="1:5" hidden="1">
      <c r="A33" s="82" t="s">
        <v>302</v>
      </c>
      <c r="B33" s="84">
        <v>29810.630262799859</v>
      </c>
      <c r="C33" s="84">
        <v>36686.237038395302</v>
      </c>
      <c r="D33" s="84">
        <v>32596.190720436021</v>
      </c>
      <c r="E33" s="84">
        <v>34738.08401410425</v>
      </c>
    </row>
    <row r="34" spans="1:5" hidden="1">
      <c r="A34" s="82" t="s">
        <v>303</v>
      </c>
      <c r="B34" s="84">
        <v>31738.446827408428</v>
      </c>
      <c r="C34" s="84">
        <v>37341.55690635799</v>
      </c>
      <c r="D34" s="84">
        <v>34097.152492956578</v>
      </c>
      <c r="E34" s="84">
        <v>38429.881020104251</v>
      </c>
    </row>
    <row r="35" spans="1:5" hidden="1">
      <c r="A35" s="82" t="s">
        <v>304</v>
      </c>
      <c r="B35" s="84">
        <v>32424.226796554271</v>
      </c>
      <c r="C35" s="84">
        <v>39720.1709036131</v>
      </c>
      <c r="D35" s="84">
        <v>34138.465201826417</v>
      </c>
      <c r="E35" s="84">
        <v>39649.68240110427</v>
      </c>
    </row>
    <row r="36" spans="1:5" hidden="1">
      <c r="A36" s="82" t="s">
        <v>305</v>
      </c>
      <c r="B36" s="84">
        <v>33459.208104238322</v>
      </c>
      <c r="C36" s="84">
        <v>43040.057821236478</v>
      </c>
      <c r="D36" s="84">
        <v>35234.772028370295</v>
      </c>
      <c r="E36" s="84">
        <v>38700.573517104262</v>
      </c>
    </row>
    <row r="37" spans="1:5" hidden="1">
      <c r="A37" s="82" t="s">
        <v>306</v>
      </c>
      <c r="B37" s="84">
        <v>34470.83182135161</v>
      </c>
      <c r="C37" s="84">
        <v>46534.137071710385</v>
      </c>
      <c r="D37" s="84">
        <v>36579.852044923056</v>
      </c>
      <c r="E37" s="84">
        <v>38524.231398104261</v>
      </c>
    </row>
    <row r="38" spans="1:5" hidden="1">
      <c r="A38" s="82" t="s">
        <v>307</v>
      </c>
      <c r="B38" s="84">
        <v>35327.442822380268</v>
      </c>
      <c r="C38" s="84">
        <v>49649.869289430484</v>
      </c>
      <c r="D38" s="84">
        <v>37777.3432580433</v>
      </c>
      <c r="E38" s="84">
        <v>38187.898248104262</v>
      </c>
    </row>
    <row r="39" spans="1:5" hidden="1">
      <c r="A39" s="82" t="s">
        <v>308</v>
      </c>
      <c r="B39" s="84">
        <v>36141.936302664762</v>
      </c>
      <c r="C39" s="84">
        <v>52471.053190323684</v>
      </c>
      <c r="D39" s="84">
        <v>38619.790794600456</v>
      </c>
      <c r="E39" s="84">
        <v>37665.582150104259</v>
      </c>
    </row>
    <row r="40" spans="1:5" hidden="1">
      <c r="A40" s="82" t="s">
        <v>309</v>
      </c>
      <c r="B40" s="84">
        <v>36980.688326131829</v>
      </c>
      <c r="C40" s="84">
        <v>54935.79061622428</v>
      </c>
      <c r="D40" s="84">
        <v>39701.467671659651</v>
      </c>
      <c r="E40" s="84">
        <v>37079.667117104262</v>
      </c>
    </row>
    <row r="41" spans="1:5" hidden="1">
      <c r="A41" s="82" t="s">
        <v>310</v>
      </c>
      <c r="B41" s="84">
        <v>37843.268843765647</v>
      </c>
      <c r="C41" s="84">
        <v>56775.177656699976</v>
      </c>
      <c r="D41" s="84">
        <v>40737.17237199653</v>
      </c>
      <c r="E41" s="84">
        <v>36578.004187104256</v>
      </c>
    </row>
    <row r="42" spans="1:5" hidden="1">
      <c r="A42" s="82" t="s">
        <v>311</v>
      </c>
      <c r="B42" s="84">
        <v>38630.440060138797</v>
      </c>
      <c r="C42" s="84">
        <v>57994.693824255985</v>
      </c>
      <c r="D42" s="84">
        <v>41669.191419011826</v>
      </c>
      <c r="E42" s="84">
        <v>36078.663854104263</v>
      </c>
    </row>
    <row r="43" spans="1:5" hidden="1">
      <c r="A43" s="82" t="s">
        <v>312</v>
      </c>
      <c r="B43" s="84">
        <v>39149.241881372538</v>
      </c>
      <c r="C43" s="84">
        <v>58529.416950044681</v>
      </c>
      <c r="D43" s="84">
        <v>42375.460162760202</v>
      </c>
      <c r="E43" s="84">
        <v>35671.431179104256</v>
      </c>
    </row>
    <row r="44" spans="1:5" hidden="1">
      <c r="A44" s="82" t="s">
        <v>313</v>
      </c>
      <c r="B44" s="84">
        <v>39034.234993147176</v>
      </c>
      <c r="C44" s="84">
        <v>58077.486084243268</v>
      </c>
      <c r="D44" s="84">
        <v>42071.46804647705</v>
      </c>
      <c r="E44" s="84">
        <v>35732.402718104262</v>
      </c>
    </row>
    <row r="45" spans="1:5" hidden="1">
      <c r="A45" s="82" t="s">
        <v>314</v>
      </c>
      <c r="B45" s="84">
        <v>38443.533429429473</v>
      </c>
      <c r="C45" s="84">
        <v>56610.971088317179</v>
      </c>
      <c r="D45" s="84">
        <v>41170.991353891106</v>
      </c>
      <c r="E45" s="84">
        <v>36555.555459104267</v>
      </c>
    </row>
    <row r="46" spans="1:5" hidden="1">
      <c r="A46" s="82" t="s">
        <v>315</v>
      </c>
      <c r="B46" s="84">
        <v>37551.703478153097</v>
      </c>
      <c r="C46" s="84">
        <v>54496.313071070283</v>
      </c>
      <c r="D46" s="84">
        <v>41838.057992529037</v>
      </c>
      <c r="E46" s="84">
        <v>38752.394367104265</v>
      </c>
    </row>
    <row r="47" spans="1:5" hidden="1">
      <c r="A47" s="82" t="s">
        <v>316</v>
      </c>
      <c r="B47" s="84">
        <v>38504.77180433902</v>
      </c>
      <c r="C47" s="84">
        <v>52587.757556876677</v>
      </c>
      <c r="D47" s="84">
        <v>40973.652843414726</v>
      </c>
      <c r="E47" s="84">
        <v>38861.479576104262</v>
      </c>
    </row>
    <row r="48" spans="1:5" hidden="1">
      <c r="A48" s="82" t="s">
        <v>317</v>
      </c>
      <c r="B48" s="84">
        <v>37677.040473976944</v>
      </c>
      <c r="C48" s="84">
        <v>51179.172888654481</v>
      </c>
      <c r="D48" s="84">
        <v>39019.631998730096</v>
      </c>
      <c r="E48" s="84">
        <v>38394.81672110426</v>
      </c>
    </row>
    <row r="49" spans="1:5" hidden="1">
      <c r="A49" s="82" t="s">
        <v>318</v>
      </c>
      <c r="B49" s="84">
        <v>35325.883194957358</v>
      </c>
      <c r="C49" s="84">
        <v>48092.915148042885</v>
      </c>
      <c r="D49" s="84">
        <v>36136.392697961506</v>
      </c>
      <c r="E49" s="84">
        <v>37203.554023104269</v>
      </c>
    </row>
    <row r="50" spans="1:5" hidden="1">
      <c r="A50" s="82" t="s">
        <v>319</v>
      </c>
      <c r="B50" s="84">
        <v>32651.112380548639</v>
      </c>
      <c r="C50" s="84">
        <v>44733.74857814228</v>
      </c>
      <c r="D50" s="84">
        <v>33026.767835321916</v>
      </c>
      <c r="E50" s="84">
        <v>35194.048714104254</v>
      </c>
    </row>
    <row r="51" spans="1:5" hidden="1">
      <c r="A51" s="82" t="s">
        <v>320</v>
      </c>
      <c r="B51" s="84">
        <v>30081.05264532326</v>
      </c>
      <c r="C51" s="84">
        <v>41611.58477239449</v>
      </c>
      <c r="D51" s="84">
        <v>30822.471840728205</v>
      </c>
      <c r="E51" s="84">
        <v>33072.826358104256</v>
      </c>
    </row>
    <row r="52" spans="1:5" hidden="1">
      <c r="A52" s="115" t="s">
        <v>321</v>
      </c>
      <c r="B52" s="84">
        <v>28762.455666438731</v>
      </c>
      <c r="C52" s="84">
        <v>39269.384432833598</v>
      </c>
      <c r="D52" s="84">
        <v>28630.323372032857</v>
      </c>
      <c r="E52" s="84">
        <v>32660.457696104251</v>
      </c>
    </row>
    <row r="53" spans="1:5" hidden="1">
      <c r="A53" s="82" t="s">
        <v>322</v>
      </c>
      <c r="B53" s="84">
        <v>27953.808089460963</v>
      </c>
      <c r="C53" s="84">
        <v>37605.768852628797</v>
      </c>
      <c r="D53" s="84">
        <v>27920.88327712542</v>
      </c>
      <c r="E53" s="84">
        <v>32042.747952104251</v>
      </c>
    </row>
    <row r="54" spans="1:5" hidden="1">
      <c r="A54" s="82" t="s">
        <v>323</v>
      </c>
      <c r="B54" s="84">
        <v>27163.514679241409</v>
      </c>
      <c r="C54" s="84">
        <v>36357.617295441793</v>
      </c>
      <c r="D54" s="84">
        <v>27607.77380102166</v>
      </c>
      <c r="E54" s="84">
        <v>31756.166986104254</v>
      </c>
    </row>
    <row r="55" spans="1:5" hidden="1">
      <c r="A55" s="82" t="s">
        <v>324</v>
      </c>
      <c r="B55" s="84">
        <v>26319.845843731349</v>
      </c>
      <c r="C55" s="84">
        <v>35806.158814367096</v>
      </c>
      <c r="D55" s="84">
        <v>27938.979574350262</v>
      </c>
      <c r="E55" s="84">
        <v>31763.328229104249</v>
      </c>
    </row>
    <row r="56" spans="1:5" hidden="1">
      <c r="A56" s="82" t="s">
        <v>325</v>
      </c>
      <c r="B56" s="84">
        <v>27327.1733548415</v>
      </c>
      <c r="C56" s="84">
        <v>36133.728418244289</v>
      </c>
      <c r="D56" s="84">
        <v>29552.325465231581</v>
      </c>
      <c r="E56" s="84">
        <v>32393.891866104252</v>
      </c>
    </row>
    <row r="57" spans="1:5" hidden="1">
      <c r="A57" s="82" t="s">
        <v>326</v>
      </c>
      <c r="B57" s="84">
        <v>29810.630262799859</v>
      </c>
      <c r="C57" s="84">
        <v>36686.237038395302</v>
      </c>
      <c r="D57" s="84">
        <v>32596.190720436021</v>
      </c>
      <c r="E57" s="84">
        <v>34738.08401410425</v>
      </c>
    </row>
    <row r="58" spans="1:5" hidden="1">
      <c r="A58" s="82" t="s">
        <v>327</v>
      </c>
      <c r="B58" s="84">
        <v>31738.446827408428</v>
      </c>
      <c r="C58" s="84">
        <v>37341.55690635799</v>
      </c>
      <c r="D58" s="84">
        <v>34097.152492956578</v>
      </c>
      <c r="E58" s="84">
        <v>38429.881020104251</v>
      </c>
    </row>
    <row r="59" spans="1:5" hidden="1">
      <c r="A59" s="82" t="s">
        <v>328</v>
      </c>
      <c r="B59" s="84">
        <v>32424.226796554271</v>
      </c>
      <c r="C59" s="84">
        <v>39720.1709036131</v>
      </c>
      <c r="D59" s="84">
        <v>34138.465201826417</v>
      </c>
      <c r="E59" s="84">
        <v>39649.68240110427</v>
      </c>
    </row>
    <row r="60" spans="1:5" hidden="1">
      <c r="A60" s="82" t="s">
        <v>329</v>
      </c>
      <c r="B60" s="84">
        <v>33459.208104238322</v>
      </c>
      <c r="C60" s="84">
        <v>43040.057821236478</v>
      </c>
      <c r="D60" s="84">
        <v>35234.772028370295</v>
      </c>
      <c r="E60" s="84">
        <v>38700.573517104262</v>
      </c>
    </row>
    <row r="61" spans="1:5" hidden="1">
      <c r="A61" s="82" t="s">
        <v>330</v>
      </c>
      <c r="B61" s="84">
        <v>34470.83182135161</v>
      </c>
      <c r="C61" s="84">
        <v>46534.137071710385</v>
      </c>
      <c r="D61" s="84">
        <v>36579.852044923056</v>
      </c>
      <c r="E61" s="84">
        <v>38524.231398104261</v>
      </c>
    </row>
    <row r="62" spans="1:5" hidden="1">
      <c r="A62" s="82" t="s">
        <v>331</v>
      </c>
      <c r="B62" s="84">
        <v>35327.442822380268</v>
      </c>
      <c r="C62" s="84">
        <v>49649.869289430484</v>
      </c>
      <c r="D62" s="84">
        <v>37777.3432580433</v>
      </c>
      <c r="E62" s="84">
        <v>38187.898248104262</v>
      </c>
    </row>
    <row r="63" spans="1:5" hidden="1">
      <c r="A63" s="82" t="s">
        <v>332</v>
      </c>
      <c r="B63" s="84">
        <v>36141.936302664762</v>
      </c>
      <c r="C63" s="84">
        <v>52471.053190323684</v>
      </c>
      <c r="D63" s="84">
        <v>38619.790794600456</v>
      </c>
      <c r="E63" s="84">
        <v>37665.582150104259</v>
      </c>
    </row>
    <row r="64" spans="1:5" hidden="1">
      <c r="A64" s="82" t="s">
        <v>333</v>
      </c>
      <c r="B64" s="84">
        <v>36980.688326131829</v>
      </c>
      <c r="C64" s="84">
        <v>54935.79061622428</v>
      </c>
      <c r="D64" s="84">
        <v>39701.467671659651</v>
      </c>
      <c r="E64" s="84">
        <v>37079.667117104262</v>
      </c>
    </row>
    <row r="65" spans="1:5" hidden="1">
      <c r="A65" s="82" t="s">
        <v>334</v>
      </c>
      <c r="B65" s="84">
        <v>37843.268843765647</v>
      </c>
      <c r="C65" s="84">
        <v>56775.177656699976</v>
      </c>
      <c r="D65" s="84">
        <v>40737.17237199653</v>
      </c>
      <c r="E65" s="84">
        <v>36578.004187104256</v>
      </c>
    </row>
    <row r="66" spans="1:5" hidden="1">
      <c r="A66" s="82" t="s">
        <v>335</v>
      </c>
      <c r="B66" s="84">
        <v>38630.440060138797</v>
      </c>
      <c r="C66" s="84">
        <v>57994.693824255985</v>
      </c>
      <c r="D66" s="84">
        <v>41669.191419011826</v>
      </c>
      <c r="E66" s="84">
        <v>36078.663854104263</v>
      </c>
    </row>
    <row r="67" spans="1:5" hidden="1">
      <c r="A67" s="82" t="s">
        <v>336</v>
      </c>
      <c r="B67" s="84">
        <v>39149.241881372538</v>
      </c>
      <c r="C67" s="84">
        <v>58529.416950044681</v>
      </c>
      <c r="D67" s="84">
        <v>42375.460162760202</v>
      </c>
      <c r="E67" s="84">
        <v>35671.431179104256</v>
      </c>
    </row>
    <row r="68" spans="1:5" hidden="1">
      <c r="A68" s="82" t="s">
        <v>337</v>
      </c>
      <c r="B68" s="84">
        <v>39034.234993147176</v>
      </c>
      <c r="C68" s="84">
        <v>58077.486084243268</v>
      </c>
      <c r="D68" s="84">
        <v>42071.46804647705</v>
      </c>
      <c r="E68" s="84">
        <v>35732.402718104262</v>
      </c>
    </row>
    <row r="69" spans="1:5" hidden="1">
      <c r="A69" s="82" t="s">
        <v>338</v>
      </c>
      <c r="B69" s="84">
        <v>38443.533429429473</v>
      </c>
      <c r="C69" s="84">
        <v>56610.971088317179</v>
      </c>
      <c r="D69" s="84">
        <v>41170.991353891106</v>
      </c>
      <c r="E69" s="84">
        <v>36555.555459104267</v>
      </c>
    </row>
    <row r="70" spans="1:5" hidden="1">
      <c r="A70" s="82" t="s">
        <v>339</v>
      </c>
      <c r="B70" s="84">
        <v>37551.703478153097</v>
      </c>
      <c r="C70" s="84">
        <v>54496.313071070283</v>
      </c>
      <c r="D70" s="84">
        <v>41838.057992529037</v>
      </c>
      <c r="E70" s="84">
        <v>38752.394367104265</v>
      </c>
    </row>
    <row r="71" spans="1:5" hidden="1">
      <c r="A71" s="82" t="s">
        <v>340</v>
      </c>
      <c r="B71" s="84">
        <v>38504.77180433902</v>
      </c>
      <c r="C71" s="84">
        <v>52587.757556876677</v>
      </c>
      <c r="D71" s="84">
        <v>40973.652843414726</v>
      </c>
      <c r="E71" s="84">
        <v>38861.479576104262</v>
      </c>
    </row>
    <row r="72" spans="1:5" hidden="1">
      <c r="A72" s="82" t="s">
        <v>341</v>
      </c>
      <c r="B72" s="84">
        <v>37677.040473976944</v>
      </c>
      <c r="C72" s="84">
        <v>51179.172888654481</v>
      </c>
      <c r="D72" s="84">
        <v>39019.631998730096</v>
      </c>
      <c r="E72" s="84">
        <v>38394.81672110426</v>
      </c>
    </row>
    <row r="73" spans="1:5" hidden="1">
      <c r="A73" s="82" t="s">
        <v>342</v>
      </c>
      <c r="B73" s="84">
        <v>35325.883194957358</v>
      </c>
      <c r="C73" s="84">
        <v>48092.915148042885</v>
      </c>
      <c r="D73" s="84">
        <v>36136.392697961506</v>
      </c>
      <c r="E73" s="84">
        <v>37203.554023104269</v>
      </c>
    </row>
    <row r="74" spans="1:5" hidden="1">
      <c r="A74" s="82" t="s">
        <v>343</v>
      </c>
      <c r="B74" s="84">
        <v>32651.112380548639</v>
      </c>
      <c r="C74" s="84">
        <v>44733.74857814228</v>
      </c>
      <c r="D74" s="84">
        <v>33026.767835321916</v>
      </c>
      <c r="E74" s="84">
        <v>35194.048714104254</v>
      </c>
    </row>
    <row r="75" spans="1:5" hidden="1">
      <c r="A75" s="82" t="s">
        <v>344</v>
      </c>
      <c r="B75" s="84">
        <v>30081.05264532326</v>
      </c>
      <c r="C75" s="84">
        <v>41611.58477239449</v>
      </c>
      <c r="D75" s="84">
        <v>30822.471840728205</v>
      </c>
      <c r="E75" s="84">
        <v>33072.826358104256</v>
      </c>
    </row>
    <row r="76" spans="1:5" hidden="1">
      <c r="A76" s="115" t="s">
        <v>345</v>
      </c>
      <c r="B76" s="84">
        <v>28762.455666438731</v>
      </c>
      <c r="C76" s="84">
        <v>39269.384432833598</v>
      </c>
      <c r="D76" s="84">
        <v>28630.323372032857</v>
      </c>
      <c r="E76" s="84">
        <v>32660.457696104251</v>
      </c>
    </row>
    <row r="77" spans="1:5" hidden="1">
      <c r="A77" s="82" t="s">
        <v>346</v>
      </c>
      <c r="B77" s="84">
        <v>27953.808089460963</v>
      </c>
      <c r="C77" s="84">
        <v>37605.768852628797</v>
      </c>
      <c r="D77" s="84">
        <v>27920.88327712542</v>
      </c>
      <c r="E77" s="84">
        <v>32042.747952104251</v>
      </c>
    </row>
    <row r="78" spans="1:5" hidden="1">
      <c r="A78" s="82" t="s">
        <v>347</v>
      </c>
      <c r="B78" s="84">
        <v>27163.514679241409</v>
      </c>
      <c r="C78" s="84">
        <v>36357.617295441793</v>
      </c>
      <c r="D78" s="84">
        <v>27607.77380102166</v>
      </c>
      <c r="E78" s="84">
        <v>31756.166986104254</v>
      </c>
    </row>
    <row r="79" spans="1:5" hidden="1">
      <c r="A79" s="82" t="s">
        <v>348</v>
      </c>
      <c r="B79" s="84">
        <v>26319.845843731349</v>
      </c>
      <c r="C79" s="84">
        <v>35806.158814367096</v>
      </c>
      <c r="D79" s="84">
        <v>27938.979574350262</v>
      </c>
      <c r="E79" s="84">
        <v>31763.328229104249</v>
      </c>
    </row>
    <row r="80" spans="1:5" hidden="1">
      <c r="A80" s="82" t="s">
        <v>349</v>
      </c>
      <c r="B80" s="84">
        <v>27327.1733548415</v>
      </c>
      <c r="C80" s="84">
        <v>36133.728418244289</v>
      </c>
      <c r="D80" s="84">
        <v>29552.325465231581</v>
      </c>
      <c r="E80" s="84">
        <v>32393.891866104252</v>
      </c>
    </row>
    <row r="81" spans="1:5" hidden="1">
      <c r="A81" s="82" t="s">
        <v>350</v>
      </c>
      <c r="B81" s="84">
        <v>29810.630262799859</v>
      </c>
      <c r="C81" s="84">
        <v>36686.237038395302</v>
      </c>
      <c r="D81" s="84">
        <v>32596.190720436021</v>
      </c>
      <c r="E81" s="84">
        <v>34738.08401410425</v>
      </c>
    </row>
    <row r="82" spans="1:5" hidden="1">
      <c r="A82" s="82" t="s">
        <v>351</v>
      </c>
      <c r="B82" s="84">
        <v>31738.446827408428</v>
      </c>
      <c r="C82" s="84">
        <v>37341.55690635799</v>
      </c>
      <c r="D82" s="84">
        <v>34097.152492956578</v>
      </c>
      <c r="E82" s="84">
        <v>38429.881020104251</v>
      </c>
    </row>
    <row r="83" spans="1:5" hidden="1">
      <c r="A83" s="82" t="s">
        <v>352</v>
      </c>
      <c r="B83" s="84">
        <v>32424.226796554271</v>
      </c>
      <c r="C83" s="84">
        <v>39720.1709036131</v>
      </c>
      <c r="D83" s="84">
        <v>34138.465201826417</v>
      </c>
      <c r="E83" s="84">
        <v>39649.68240110427</v>
      </c>
    </row>
    <row r="84" spans="1:5" hidden="1">
      <c r="A84" s="82" t="s">
        <v>353</v>
      </c>
      <c r="B84" s="84">
        <v>33459.208104238322</v>
      </c>
      <c r="C84" s="84">
        <v>43040.057821236478</v>
      </c>
      <c r="D84" s="84">
        <v>35234.772028370295</v>
      </c>
      <c r="E84" s="84">
        <v>38700.573517104262</v>
      </c>
    </row>
    <row r="85" spans="1:5" hidden="1">
      <c r="A85" s="82" t="s">
        <v>354</v>
      </c>
      <c r="B85" s="84">
        <v>34470.83182135161</v>
      </c>
      <c r="C85" s="84">
        <v>46534.137071710385</v>
      </c>
      <c r="D85" s="84">
        <v>36579.852044923056</v>
      </c>
      <c r="E85" s="84">
        <v>38524.231398104261</v>
      </c>
    </row>
    <row r="86" spans="1:5" hidden="1">
      <c r="A86" s="82" t="s">
        <v>355</v>
      </c>
      <c r="B86" s="84">
        <v>35327.442822380268</v>
      </c>
      <c r="C86" s="84">
        <v>49649.869289430484</v>
      </c>
      <c r="D86" s="84">
        <v>37777.3432580433</v>
      </c>
      <c r="E86" s="84">
        <v>38187.898248104262</v>
      </c>
    </row>
    <row r="87" spans="1:5" hidden="1">
      <c r="A87" s="82" t="s">
        <v>356</v>
      </c>
      <c r="B87" s="84">
        <v>36141.936302664762</v>
      </c>
      <c r="C87" s="84">
        <v>52471.053190323684</v>
      </c>
      <c r="D87" s="84">
        <v>38619.790794600456</v>
      </c>
      <c r="E87" s="84">
        <v>37665.582150104259</v>
      </c>
    </row>
    <row r="88" spans="1:5" hidden="1">
      <c r="A88" s="82" t="s">
        <v>357</v>
      </c>
      <c r="B88" s="84">
        <v>36980.688326131829</v>
      </c>
      <c r="C88" s="84">
        <v>54935.79061622428</v>
      </c>
      <c r="D88" s="84">
        <v>39701.467671659651</v>
      </c>
      <c r="E88" s="84">
        <v>37079.667117104262</v>
      </c>
    </row>
    <row r="89" spans="1:5" hidden="1">
      <c r="A89" s="82" t="s">
        <v>358</v>
      </c>
      <c r="B89" s="84">
        <v>37843.268843765647</v>
      </c>
      <c r="C89" s="84">
        <v>56775.177656699976</v>
      </c>
      <c r="D89" s="84">
        <v>40737.17237199653</v>
      </c>
      <c r="E89" s="84">
        <v>36578.004187104256</v>
      </c>
    </row>
    <row r="90" spans="1:5" hidden="1">
      <c r="A90" s="82" t="s">
        <v>359</v>
      </c>
      <c r="B90" s="84">
        <v>38630.440060138797</v>
      </c>
      <c r="C90" s="84">
        <v>57994.693824255985</v>
      </c>
      <c r="D90" s="84">
        <v>41669.191419011826</v>
      </c>
      <c r="E90" s="84">
        <v>36078.663854104263</v>
      </c>
    </row>
    <row r="91" spans="1:5" hidden="1">
      <c r="A91" s="82" t="s">
        <v>360</v>
      </c>
      <c r="B91" s="84">
        <v>39149.241881372538</v>
      </c>
      <c r="C91" s="84">
        <v>58529.416950044681</v>
      </c>
      <c r="D91" s="84">
        <v>42375.460162760202</v>
      </c>
      <c r="E91" s="84">
        <v>35671.431179104256</v>
      </c>
    </row>
    <row r="92" spans="1:5" hidden="1">
      <c r="A92" s="82" t="s">
        <v>361</v>
      </c>
      <c r="B92" s="84">
        <v>39034.234993147176</v>
      </c>
      <c r="C92" s="84">
        <v>58077.486084243268</v>
      </c>
      <c r="D92" s="84">
        <v>42071.46804647705</v>
      </c>
      <c r="E92" s="84">
        <v>35732.402718104262</v>
      </c>
    </row>
    <row r="93" spans="1:5" hidden="1">
      <c r="A93" s="82" t="s">
        <v>362</v>
      </c>
      <c r="B93" s="84">
        <v>38443.533429429473</v>
      </c>
      <c r="C93" s="84">
        <v>56610.971088317179</v>
      </c>
      <c r="D93" s="84">
        <v>41170.991353891106</v>
      </c>
      <c r="E93" s="84">
        <v>36555.555459104267</v>
      </c>
    </row>
    <row r="94" spans="1:5" hidden="1">
      <c r="A94" s="82" t="s">
        <v>363</v>
      </c>
      <c r="B94" s="84">
        <v>37551.703478153097</v>
      </c>
      <c r="C94" s="84">
        <v>54496.313071070283</v>
      </c>
      <c r="D94" s="84">
        <v>41838.057992529037</v>
      </c>
      <c r="E94" s="84">
        <v>38752.394367104265</v>
      </c>
    </row>
    <row r="95" spans="1:5" hidden="1">
      <c r="A95" s="82" t="s">
        <v>364</v>
      </c>
      <c r="B95" s="84">
        <v>38504.77180433902</v>
      </c>
      <c r="C95" s="84">
        <v>52587.757556876677</v>
      </c>
      <c r="D95" s="84">
        <v>40973.652843414726</v>
      </c>
      <c r="E95" s="84">
        <v>38861.479576104262</v>
      </c>
    </row>
    <row r="96" spans="1:5" hidden="1">
      <c r="A96" s="82" t="s">
        <v>365</v>
      </c>
      <c r="B96" s="84">
        <v>37677.040473976944</v>
      </c>
      <c r="C96" s="84">
        <v>51179.172888654481</v>
      </c>
      <c r="D96" s="84">
        <v>39019.631998730096</v>
      </c>
      <c r="E96" s="84">
        <v>38394.81672110426</v>
      </c>
    </row>
    <row r="97" spans="1:5" hidden="1">
      <c r="A97" s="82" t="s">
        <v>366</v>
      </c>
      <c r="B97" s="84">
        <v>35325.883194957358</v>
      </c>
      <c r="C97" s="84">
        <v>48092.915148042885</v>
      </c>
      <c r="D97" s="84">
        <v>36136.392697961506</v>
      </c>
      <c r="E97" s="84">
        <v>37203.554023104269</v>
      </c>
    </row>
    <row r="98" spans="1:5" hidden="1">
      <c r="A98" s="82" t="s">
        <v>367</v>
      </c>
      <c r="B98" s="84">
        <v>32651.112380548639</v>
      </c>
      <c r="C98" s="84">
        <v>44733.74857814228</v>
      </c>
      <c r="D98" s="84">
        <v>33026.767835321916</v>
      </c>
      <c r="E98" s="84">
        <v>35194.048714104254</v>
      </c>
    </row>
    <row r="99" spans="1:5" hidden="1">
      <c r="A99" s="82" t="s">
        <v>368</v>
      </c>
      <c r="B99" s="84">
        <v>30081.05264532326</v>
      </c>
      <c r="C99" s="84">
        <v>41611.58477239449</v>
      </c>
      <c r="D99" s="84">
        <v>30822.471840728205</v>
      </c>
      <c r="E99" s="84">
        <v>33072.826358104256</v>
      </c>
    </row>
    <row r="100" spans="1:5" hidden="1">
      <c r="A100" s="115" t="s">
        <v>369</v>
      </c>
      <c r="B100" s="84">
        <v>28762.455666438731</v>
      </c>
      <c r="C100" s="84">
        <v>39269.384432833598</v>
      </c>
      <c r="D100" s="84">
        <v>28630.323372032857</v>
      </c>
      <c r="E100" s="84">
        <v>32660.457696104251</v>
      </c>
    </row>
    <row r="101" spans="1:5" hidden="1">
      <c r="A101" s="82" t="s">
        <v>370</v>
      </c>
      <c r="B101" s="84">
        <v>27953.808089460963</v>
      </c>
      <c r="C101" s="84">
        <v>37605.768852628797</v>
      </c>
      <c r="D101" s="84">
        <v>27920.88327712542</v>
      </c>
      <c r="E101" s="84">
        <v>32042.747952104251</v>
      </c>
    </row>
    <row r="102" spans="1:5" hidden="1">
      <c r="A102" s="82" t="s">
        <v>371</v>
      </c>
      <c r="B102" s="84">
        <v>27163.514679241409</v>
      </c>
      <c r="C102" s="84">
        <v>36357.617295441793</v>
      </c>
      <c r="D102" s="84">
        <v>27607.77380102166</v>
      </c>
      <c r="E102" s="84">
        <v>31756.166986104254</v>
      </c>
    </row>
    <row r="103" spans="1:5" hidden="1">
      <c r="A103" s="82" t="s">
        <v>372</v>
      </c>
      <c r="B103" s="84">
        <v>26319.845843731349</v>
      </c>
      <c r="C103" s="84">
        <v>35806.158814367096</v>
      </c>
      <c r="D103" s="84">
        <v>27938.979574350262</v>
      </c>
      <c r="E103" s="84">
        <v>31763.328229104249</v>
      </c>
    </row>
    <row r="104" spans="1:5" hidden="1">
      <c r="A104" s="82" t="s">
        <v>373</v>
      </c>
      <c r="B104" s="84">
        <v>27327.1733548415</v>
      </c>
      <c r="C104" s="84">
        <v>36133.728418244289</v>
      </c>
      <c r="D104" s="84">
        <v>29552.325465231581</v>
      </c>
      <c r="E104" s="84">
        <v>32393.891866104252</v>
      </c>
    </row>
    <row r="105" spans="1:5" hidden="1">
      <c r="A105" s="82" t="s">
        <v>374</v>
      </c>
      <c r="B105" s="84">
        <v>29810.630262799859</v>
      </c>
      <c r="C105" s="84">
        <v>36686.237038395302</v>
      </c>
      <c r="D105" s="84">
        <v>32596.190720436021</v>
      </c>
      <c r="E105" s="84">
        <v>34738.08401410425</v>
      </c>
    </row>
    <row r="106" spans="1:5" hidden="1">
      <c r="A106" s="82" t="s">
        <v>375</v>
      </c>
      <c r="B106" s="84">
        <v>31738.446827408428</v>
      </c>
      <c r="C106" s="84">
        <v>37341.55690635799</v>
      </c>
      <c r="D106" s="84">
        <v>34097.152492956578</v>
      </c>
      <c r="E106" s="84">
        <v>38429.881020104251</v>
      </c>
    </row>
    <row r="107" spans="1:5" hidden="1">
      <c r="A107" s="82" t="s">
        <v>376</v>
      </c>
      <c r="B107" s="84">
        <v>32424.226796554271</v>
      </c>
      <c r="C107" s="84">
        <v>39720.1709036131</v>
      </c>
      <c r="D107" s="84">
        <v>34138.465201826417</v>
      </c>
      <c r="E107" s="84">
        <v>39649.68240110427</v>
      </c>
    </row>
    <row r="108" spans="1:5" hidden="1">
      <c r="A108" s="82" t="s">
        <v>377</v>
      </c>
      <c r="B108" s="84">
        <v>33459.208104238322</v>
      </c>
      <c r="C108" s="84">
        <v>43040.057821236478</v>
      </c>
      <c r="D108" s="84">
        <v>35234.772028370295</v>
      </c>
      <c r="E108" s="84">
        <v>38700.573517104262</v>
      </c>
    </row>
    <row r="109" spans="1:5" hidden="1">
      <c r="A109" s="82" t="s">
        <v>378</v>
      </c>
      <c r="B109" s="84">
        <v>34470.83182135161</v>
      </c>
      <c r="C109" s="84">
        <v>46534.137071710385</v>
      </c>
      <c r="D109" s="84">
        <v>36579.852044923056</v>
      </c>
      <c r="E109" s="84">
        <v>38524.231398104261</v>
      </c>
    </row>
    <row r="110" spans="1:5" hidden="1">
      <c r="A110" s="82" t="s">
        <v>379</v>
      </c>
      <c r="B110" s="84">
        <v>35327.442822380268</v>
      </c>
      <c r="C110" s="84">
        <v>49649.869289430484</v>
      </c>
      <c r="D110" s="84">
        <v>37777.3432580433</v>
      </c>
      <c r="E110" s="84">
        <v>38187.898248104262</v>
      </c>
    </row>
    <row r="111" spans="1:5" hidden="1">
      <c r="A111" s="82" t="s">
        <v>380</v>
      </c>
      <c r="B111" s="84">
        <v>36141.936302664762</v>
      </c>
      <c r="C111" s="84">
        <v>52471.053190323684</v>
      </c>
      <c r="D111" s="84">
        <v>38619.790794600456</v>
      </c>
      <c r="E111" s="84">
        <v>37665.582150104259</v>
      </c>
    </row>
    <row r="112" spans="1:5" hidden="1">
      <c r="A112" s="82" t="s">
        <v>381</v>
      </c>
      <c r="B112" s="84">
        <v>36980.688326131829</v>
      </c>
      <c r="C112" s="84">
        <v>54935.79061622428</v>
      </c>
      <c r="D112" s="84">
        <v>39701.467671659651</v>
      </c>
      <c r="E112" s="84">
        <v>37079.667117104262</v>
      </c>
    </row>
    <row r="113" spans="1:5" hidden="1">
      <c r="A113" s="82" t="s">
        <v>382</v>
      </c>
      <c r="B113" s="84">
        <v>37843.268843765647</v>
      </c>
      <c r="C113" s="84">
        <v>56775.177656699976</v>
      </c>
      <c r="D113" s="84">
        <v>40737.17237199653</v>
      </c>
      <c r="E113" s="84">
        <v>36578.004187104256</v>
      </c>
    </row>
    <row r="114" spans="1:5" hidden="1">
      <c r="A114" s="82" t="s">
        <v>383</v>
      </c>
      <c r="B114" s="84">
        <v>38630.440060138797</v>
      </c>
      <c r="C114" s="84">
        <v>57994.693824255985</v>
      </c>
      <c r="D114" s="84">
        <v>41669.191419011826</v>
      </c>
      <c r="E114" s="84">
        <v>36078.663854104263</v>
      </c>
    </row>
    <row r="115" spans="1:5" hidden="1">
      <c r="A115" s="82" t="s">
        <v>384</v>
      </c>
      <c r="B115" s="84">
        <v>39149.241881372538</v>
      </c>
      <c r="C115" s="84">
        <v>58529.416950044681</v>
      </c>
      <c r="D115" s="84">
        <v>42375.460162760202</v>
      </c>
      <c r="E115" s="84">
        <v>35671.431179104256</v>
      </c>
    </row>
    <row r="116" spans="1:5" hidden="1">
      <c r="A116" s="82" t="s">
        <v>385</v>
      </c>
      <c r="B116" s="84">
        <v>39034.234993147176</v>
      </c>
      <c r="C116" s="84">
        <v>58077.486084243268</v>
      </c>
      <c r="D116" s="84">
        <v>42071.46804647705</v>
      </c>
      <c r="E116" s="84">
        <v>35732.402718104262</v>
      </c>
    </row>
    <row r="117" spans="1:5" hidden="1">
      <c r="A117" s="82" t="s">
        <v>386</v>
      </c>
      <c r="B117" s="84">
        <v>38443.533429429473</v>
      </c>
      <c r="C117" s="84">
        <v>56610.971088317179</v>
      </c>
      <c r="D117" s="84">
        <v>41170.991353891106</v>
      </c>
      <c r="E117" s="84">
        <v>36555.555459104267</v>
      </c>
    </row>
    <row r="118" spans="1:5" hidden="1">
      <c r="A118" s="82" t="s">
        <v>387</v>
      </c>
      <c r="B118" s="84">
        <v>37551.703478153097</v>
      </c>
      <c r="C118" s="84">
        <v>54496.313071070283</v>
      </c>
      <c r="D118" s="84">
        <v>41838.057992529037</v>
      </c>
      <c r="E118" s="84">
        <v>38752.394367104265</v>
      </c>
    </row>
    <row r="119" spans="1:5" hidden="1">
      <c r="A119" s="82" t="s">
        <v>388</v>
      </c>
      <c r="B119" s="84">
        <v>38504.77180433902</v>
      </c>
      <c r="C119" s="84">
        <v>52587.757556876677</v>
      </c>
      <c r="D119" s="84">
        <v>40973.652843414726</v>
      </c>
      <c r="E119" s="84">
        <v>38861.479576104262</v>
      </c>
    </row>
    <row r="120" spans="1:5" hidden="1">
      <c r="A120" s="82" t="s">
        <v>389</v>
      </c>
      <c r="B120" s="84">
        <v>37677.040473976944</v>
      </c>
      <c r="C120" s="84">
        <v>51179.172888654481</v>
      </c>
      <c r="D120" s="84">
        <v>39019.631998730096</v>
      </c>
      <c r="E120" s="84">
        <v>38394.81672110426</v>
      </c>
    </row>
    <row r="121" spans="1:5" hidden="1">
      <c r="A121" s="82" t="s">
        <v>390</v>
      </c>
      <c r="B121" s="84">
        <v>35325.883194957358</v>
      </c>
      <c r="C121" s="84">
        <v>48092.915148042885</v>
      </c>
      <c r="D121" s="84">
        <v>36136.392697961506</v>
      </c>
      <c r="E121" s="84">
        <v>37203.554023104269</v>
      </c>
    </row>
    <row r="122" spans="1:5" hidden="1">
      <c r="A122" s="82" t="s">
        <v>391</v>
      </c>
      <c r="B122" s="84">
        <v>32651.112380548639</v>
      </c>
      <c r="C122" s="84">
        <v>44733.74857814228</v>
      </c>
      <c r="D122" s="84">
        <v>33026.767835321916</v>
      </c>
      <c r="E122" s="84">
        <v>35194.048714104254</v>
      </c>
    </row>
    <row r="123" spans="1:5" hidden="1">
      <c r="A123" s="82" t="s">
        <v>392</v>
      </c>
      <c r="B123" s="84">
        <v>30081.05264532326</v>
      </c>
      <c r="C123" s="84">
        <v>41611.58477239449</v>
      </c>
      <c r="D123" s="84">
        <v>30822.471840728205</v>
      </c>
      <c r="E123" s="84">
        <v>33072.826358104256</v>
      </c>
    </row>
    <row r="124" spans="1:5" hidden="1">
      <c r="A124" s="115" t="s">
        <v>393</v>
      </c>
      <c r="B124" s="84">
        <v>28762.455666438731</v>
      </c>
      <c r="C124" s="84">
        <v>39269.384432833598</v>
      </c>
      <c r="D124" s="84">
        <v>28630.323372032857</v>
      </c>
      <c r="E124" s="84">
        <v>32660.457696104251</v>
      </c>
    </row>
    <row r="125" spans="1:5" hidden="1">
      <c r="A125" s="82" t="s">
        <v>394</v>
      </c>
      <c r="B125" s="84">
        <v>27953.808089460963</v>
      </c>
      <c r="C125" s="84">
        <v>37605.768852628797</v>
      </c>
      <c r="D125" s="84">
        <v>27920.88327712542</v>
      </c>
      <c r="E125" s="84">
        <v>32042.747952104251</v>
      </c>
    </row>
    <row r="126" spans="1:5" hidden="1">
      <c r="A126" s="82" t="s">
        <v>395</v>
      </c>
      <c r="B126" s="84">
        <v>27163.514679241409</v>
      </c>
      <c r="C126" s="84">
        <v>36357.617295441793</v>
      </c>
      <c r="D126" s="84">
        <v>27607.77380102166</v>
      </c>
      <c r="E126" s="84">
        <v>31756.166986104254</v>
      </c>
    </row>
    <row r="127" spans="1:5" hidden="1">
      <c r="A127" s="82" t="s">
        <v>396</v>
      </c>
      <c r="B127" s="84">
        <v>26319.845843731349</v>
      </c>
      <c r="C127" s="84">
        <v>35806.158814367096</v>
      </c>
      <c r="D127" s="84">
        <v>27938.979574350262</v>
      </c>
      <c r="E127" s="84">
        <v>31763.328229104249</v>
      </c>
    </row>
    <row r="128" spans="1:5" hidden="1">
      <c r="A128" s="82" t="s">
        <v>397</v>
      </c>
      <c r="B128" s="84">
        <v>27327.1733548415</v>
      </c>
      <c r="C128" s="84">
        <v>36133.728418244289</v>
      </c>
      <c r="D128" s="84">
        <v>29552.325465231581</v>
      </c>
      <c r="E128" s="84">
        <v>32393.891866104252</v>
      </c>
    </row>
    <row r="129" spans="1:5" hidden="1">
      <c r="A129" s="82" t="s">
        <v>398</v>
      </c>
      <c r="B129" s="84">
        <v>29810.630262799859</v>
      </c>
      <c r="C129" s="84">
        <v>36686.237038395302</v>
      </c>
      <c r="D129" s="84">
        <v>32596.190720436021</v>
      </c>
      <c r="E129" s="84">
        <v>34738.08401410425</v>
      </c>
    </row>
    <row r="130" spans="1:5" hidden="1">
      <c r="A130" s="82" t="s">
        <v>399</v>
      </c>
      <c r="B130" s="84">
        <v>31738.446827408428</v>
      </c>
      <c r="C130" s="84">
        <v>37341.55690635799</v>
      </c>
      <c r="D130" s="84">
        <v>34097.152492956578</v>
      </c>
      <c r="E130" s="84">
        <v>38429.881020104251</v>
      </c>
    </row>
    <row r="131" spans="1:5" hidden="1">
      <c r="A131" s="82" t="s">
        <v>400</v>
      </c>
      <c r="B131" s="84">
        <v>32424.226796554271</v>
      </c>
      <c r="C131" s="84">
        <v>39720.1709036131</v>
      </c>
      <c r="D131" s="84">
        <v>34138.465201826417</v>
      </c>
      <c r="E131" s="84">
        <v>39649.68240110427</v>
      </c>
    </row>
    <row r="132" spans="1:5" hidden="1">
      <c r="A132" s="82" t="s">
        <v>401</v>
      </c>
      <c r="B132" s="84">
        <v>33459.208104238322</v>
      </c>
      <c r="C132" s="84">
        <v>43040.057821236478</v>
      </c>
      <c r="D132" s="84">
        <v>35234.772028370295</v>
      </c>
      <c r="E132" s="84">
        <v>38700.573517104262</v>
      </c>
    </row>
    <row r="133" spans="1:5" hidden="1">
      <c r="A133" s="82" t="s">
        <v>402</v>
      </c>
      <c r="B133" s="84">
        <v>34470.83182135161</v>
      </c>
      <c r="C133" s="84">
        <v>46534.137071710385</v>
      </c>
      <c r="D133" s="84">
        <v>36579.852044923056</v>
      </c>
      <c r="E133" s="84">
        <v>38524.231398104261</v>
      </c>
    </row>
    <row r="134" spans="1:5" hidden="1">
      <c r="A134" s="82" t="s">
        <v>403</v>
      </c>
      <c r="B134" s="84">
        <v>35327.442822380268</v>
      </c>
      <c r="C134" s="84">
        <v>49649.869289430484</v>
      </c>
      <c r="D134" s="84">
        <v>37777.3432580433</v>
      </c>
      <c r="E134" s="84">
        <v>38187.898248104262</v>
      </c>
    </row>
    <row r="135" spans="1:5" hidden="1">
      <c r="A135" s="82" t="s">
        <v>404</v>
      </c>
      <c r="B135" s="84">
        <v>36141.936302664762</v>
      </c>
      <c r="C135" s="84">
        <v>52471.053190323684</v>
      </c>
      <c r="D135" s="84">
        <v>38619.790794600456</v>
      </c>
      <c r="E135" s="84">
        <v>37665.582150104259</v>
      </c>
    </row>
    <row r="136" spans="1:5" hidden="1">
      <c r="A136" s="82" t="s">
        <v>405</v>
      </c>
      <c r="B136" s="84">
        <v>36980.688326131829</v>
      </c>
      <c r="C136" s="84">
        <v>54935.79061622428</v>
      </c>
      <c r="D136" s="84">
        <v>39701.467671659651</v>
      </c>
      <c r="E136" s="84">
        <v>37079.667117104262</v>
      </c>
    </row>
    <row r="137" spans="1:5" hidden="1">
      <c r="A137" s="82" t="s">
        <v>406</v>
      </c>
      <c r="B137" s="84">
        <v>37843.268843765647</v>
      </c>
      <c r="C137" s="84">
        <v>56775.177656699976</v>
      </c>
      <c r="D137" s="84">
        <v>40737.17237199653</v>
      </c>
      <c r="E137" s="84">
        <v>36578.004187104256</v>
      </c>
    </row>
    <row r="138" spans="1:5" hidden="1">
      <c r="A138" s="82" t="s">
        <v>407</v>
      </c>
      <c r="B138" s="84">
        <v>38630.440060138797</v>
      </c>
      <c r="C138" s="84">
        <v>57994.693824255985</v>
      </c>
      <c r="D138" s="84">
        <v>41669.191419011826</v>
      </c>
      <c r="E138" s="84">
        <v>36078.663854104263</v>
      </c>
    </row>
    <row r="139" spans="1:5" hidden="1">
      <c r="A139" s="82" t="s">
        <v>408</v>
      </c>
      <c r="B139" s="84">
        <v>39149.241881372538</v>
      </c>
      <c r="C139" s="84">
        <v>58529.416950044681</v>
      </c>
      <c r="D139" s="84">
        <v>42375.460162760202</v>
      </c>
      <c r="E139" s="84">
        <v>35671.431179104256</v>
      </c>
    </row>
    <row r="140" spans="1:5" hidden="1">
      <c r="A140" s="82" t="s">
        <v>409</v>
      </c>
      <c r="B140" s="84">
        <v>39034.234993147176</v>
      </c>
      <c r="C140" s="84">
        <v>58077.486084243268</v>
      </c>
      <c r="D140" s="84">
        <v>42071.46804647705</v>
      </c>
      <c r="E140" s="84">
        <v>35732.402718104262</v>
      </c>
    </row>
    <row r="141" spans="1:5" hidden="1">
      <c r="A141" s="82" t="s">
        <v>410</v>
      </c>
      <c r="B141" s="84">
        <v>38443.533429429473</v>
      </c>
      <c r="C141" s="84">
        <v>56610.971088317179</v>
      </c>
      <c r="D141" s="84">
        <v>41170.991353891106</v>
      </c>
      <c r="E141" s="84">
        <v>36555.555459104267</v>
      </c>
    </row>
    <row r="142" spans="1:5" hidden="1">
      <c r="A142" s="82" t="s">
        <v>411</v>
      </c>
      <c r="B142" s="84">
        <v>37551.703478153097</v>
      </c>
      <c r="C142" s="84">
        <v>54496.313071070283</v>
      </c>
      <c r="D142" s="84">
        <v>41838.057992529037</v>
      </c>
      <c r="E142" s="84">
        <v>38752.394367104265</v>
      </c>
    </row>
    <row r="143" spans="1:5" hidden="1">
      <c r="A143" s="82" t="s">
        <v>412</v>
      </c>
      <c r="B143" s="84">
        <v>38504.77180433902</v>
      </c>
      <c r="C143" s="84">
        <v>52587.757556876677</v>
      </c>
      <c r="D143" s="84">
        <v>40973.652843414726</v>
      </c>
      <c r="E143" s="84">
        <v>38861.479576104262</v>
      </c>
    </row>
    <row r="144" spans="1:5" hidden="1">
      <c r="A144" s="82" t="s">
        <v>413</v>
      </c>
      <c r="B144" s="84">
        <v>37677.040473976944</v>
      </c>
      <c r="C144" s="84">
        <v>51179.172888654481</v>
      </c>
      <c r="D144" s="84">
        <v>39019.631998730096</v>
      </c>
      <c r="E144" s="84">
        <v>38394.81672110426</v>
      </c>
    </row>
    <row r="145" spans="1:5" hidden="1">
      <c r="A145" s="82" t="s">
        <v>414</v>
      </c>
      <c r="B145" s="84">
        <v>35325.883194957358</v>
      </c>
      <c r="C145" s="84">
        <v>48092.915148042885</v>
      </c>
      <c r="D145" s="84">
        <v>36136.392697961506</v>
      </c>
      <c r="E145" s="84">
        <v>37203.554023104269</v>
      </c>
    </row>
    <row r="146" spans="1:5" hidden="1">
      <c r="A146" s="82" t="s">
        <v>415</v>
      </c>
      <c r="B146" s="84">
        <v>32651.112380548639</v>
      </c>
      <c r="C146" s="84">
        <v>44733.74857814228</v>
      </c>
      <c r="D146" s="84">
        <v>33026.767835321916</v>
      </c>
      <c r="E146" s="84">
        <v>35194.048714104254</v>
      </c>
    </row>
    <row r="147" spans="1:5" hidden="1">
      <c r="A147" s="82" t="s">
        <v>416</v>
      </c>
      <c r="B147" s="84">
        <v>30081.05264532326</v>
      </c>
      <c r="C147" s="84">
        <v>41611.58477239449</v>
      </c>
      <c r="D147" s="84">
        <v>30822.471840728205</v>
      </c>
      <c r="E147" s="84">
        <v>33072.826358104256</v>
      </c>
    </row>
    <row r="148" spans="1:5" hidden="1">
      <c r="A148" s="115" t="s">
        <v>417</v>
      </c>
      <c r="B148" s="84">
        <v>28762.455666438731</v>
      </c>
      <c r="C148" s="84">
        <v>39269.384432833598</v>
      </c>
      <c r="D148" s="84">
        <v>28630.323372032857</v>
      </c>
      <c r="E148" s="84">
        <v>32660.457696104251</v>
      </c>
    </row>
    <row r="149" spans="1:5" hidden="1">
      <c r="A149" s="82" t="s">
        <v>418</v>
      </c>
      <c r="B149" s="84">
        <v>27953.808089460963</v>
      </c>
      <c r="C149" s="84">
        <v>37605.768852628797</v>
      </c>
      <c r="D149" s="84">
        <v>27920.88327712542</v>
      </c>
      <c r="E149" s="84">
        <v>32042.747952104251</v>
      </c>
    </row>
    <row r="150" spans="1:5" hidden="1">
      <c r="A150" s="82" t="s">
        <v>419</v>
      </c>
      <c r="B150" s="84">
        <v>27163.514679241409</v>
      </c>
      <c r="C150" s="84">
        <v>36357.617295441793</v>
      </c>
      <c r="D150" s="84">
        <v>27607.77380102166</v>
      </c>
      <c r="E150" s="84">
        <v>31756.166986104254</v>
      </c>
    </row>
    <row r="151" spans="1:5" hidden="1">
      <c r="A151" s="82" t="s">
        <v>420</v>
      </c>
      <c r="B151" s="84">
        <v>26319.845843731349</v>
      </c>
      <c r="C151" s="84">
        <v>35806.158814367096</v>
      </c>
      <c r="D151" s="84">
        <v>27938.979574350262</v>
      </c>
      <c r="E151" s="84">
        <v>31763.328229104249</v>
      </c>
    </row>
    <row r="152" spans="1:5" hidden="1">
      <c r="A152" s="82" t="s">
        <v>421</v>
      </c>
      <c r="B152" s="84">
        <v>27327.1733548415</v>
      </c>
      <c r="C152" s="84">
        <v>36133.728418244289</v>
      </c>
      <c r="D152" s="84">
        <v>29552.325465231581</v>
      </c>
      <c r="E152" s="84">
        <v>32393.891866104252</v>
      </c>
    </row>
    <row r="153" spans="1:5" hidden="1">
      <c r="A153" s="82" t="s">
        <v>422</v>
      </c>
      <c r="B153" s="84">
        <v>29810.630262799859</v>
      </c>
      <c r="C153" s="84">
        <v>36686.237038395302</v>
      </c>
      <c r="D153" s="84">
        <v>32596.190720436021</v>
      </c>
      <c r="E153" s="84">
        <v>34738.08401410425</v>
      </c>
    </row>
    <row r="154" spans="1:5" hidden="1">
      <c r="A154" s="82" t="s">
        <v>423</v>
      </c>
      <c r="B154" s="84">
        <v>31738.446827408428</v>
      </c>
      <c r="C154" s="84">
        <v>37341.55690635799</v>
      </c>
      <c r="D154" s="84">
        <v>34097.152492956578</v>
      </c>
      <c r="E154" s="84">
        <v>38429.881020104251</v>
      </c>
    </row>
    <row r="155" spans="1:5" hidden="1">
      <c r="A155" s="82" t="s">
        <v>424</v>
      </c>
      <c r="B155" s="84">
        <v>32424.226796554271</v>
      </c>
      <c r="C155" s="84">
        <v>39720.1709036131</v>
      </c>
      <c r="D155" s="84">
        <v>34138.465201826417</v>
      </c>
      <c r="E155" s="84">
        <v>39649.68240110427</v>
      </c>
    </row>
    <row r="156" spans="1:5" hidden="1">
      <c r="A156" s="82" t="s">
        <v>425</v>
      </c>
      <c r="B156" s="84">
        <v>33459.208104238322</v>
      </c>
      <c r="C156" s="84">
        <v>43040.057821236478</v>
      </c>
      <c r="D156" s="84">
        <v>35234.772028370295</v>
      </c>
      <c r="E156" s="84">
        <v>38700.573517104262</v>
      </c>
    </row>
    <row r="157" spans="1:5" hidden="1">
      <c r="A157" s="82" t="s">
        <v>426</v>
      </c>
      <c r="B157" s="84">
        <v>34470.83182135161</v>
      </c>
      <c r="C157" s="84">
        <v>46534.137071710385</v>
      </c>
      <c r="D157" s="84">
        <v>36579.852044923056</v>
      </c>
      <c r="E157" s="84">
        <v>38524.231398104261</v>
      </c>
    </row>
    <row r="158" spans="1:5" hidden="1">
      <c r="A158" s="82" t="s">
        <v>427</v>
      </c>
      <c r="B158" s="84">
        <v>35327.442822380268</v>
      </c>
      <c r="C158" s="84">
        <v>49649.869289430484</v>
      </c>
      <c r="D158" s="84">
        <v>37777.3432580433</v>
      </c>
      <c r="E158" s="84">
        <v>38187.898248104262</v>
      </c>
    </row>
    <row r="159" spans="1:5" hidden="1">
      <c r="A159" s="82" t="s">
        <v>428</v>
      </c>
      <c r="B159" s="84">
        <v>36141.936302664762</v>
      </c>
      <c r="C159" s="84">
        <v>52471.053190323684</v>
      </c>
      <c r="D159" s="84">
        <v>38619.790794600456</v>
      </c>
      <c r="E159" s="84">
        <v>37665.582150104259</v>
      </c>
    </row>
    <row r="160" spans="1:5" hidden="1">
      <c r="A160" s="82" t="s">
        <v>429</v>
      </c>
      <c r="B160" s="84">
        <v>36980.688326131829</v>
      </c>
      <c r="C160" s="84">
        <v>54935.79061622428</v>
      </c>
      <c r="D160" s="84">
        <v>39701.467671659651</v>
      </c>
      <c r="E160" s="84">
        <v>37079.667117104262</v>
      </c>
    </row>
    <row r="161" spans="1:30" hidden="1">
      <c r="A161" s="82" t="s">
        <v>430</v>
      </c>
      <c r="B161" s="84">
        <v>37843.268843765647</v>
      </c>
      <c r="C161" s="84">
        <v>56775.177656699976</v>
      </c>
      <c r="D161" s="84">
        <v>40737.17237199653</v>
      </c>
      <c r="E161" s="84">
        <v>36578.004187104256</v>
      </c>
    </row>
    <row r="162" spans="1:30" hidden="1">
      <c r="A162" s="82" t="s">
        <v>431</v>
      </c>
      <c r="B162" s="84">
        <v>38630.440060138797</v>
      </c>
      <c r="C162" s="84">
        <v>57994.693824255985</v>
      </c>
      <c r="D162" s="84">
        <v>41669.191419011826</v>
      </c>
      <c r="E162" s="84">
        <v>36078.663854104263</v>
      </c>
    </row>
    <row r="163" spans="1:30" hidden="1">
      <c r="A163" s="82" t="s">
        <v>432</v>
      </c>
      <c r="B163" s="84">
        <v>39149.241881372538</v>
      </c>
      <c r="C163" s="84">
        <v>58529.416950044681</v>
      </c>
      <c r="D163" s="84">
        <v>42375.460162760202</v>
      </c>
      <c r="E163" s="84">
        <v>35671.431179104256</v>
      </c>
    </row>
    <row r="164" spans="1:30" hidden="1">
      <c r="A164" s="82" t="s">
        <v>433</v>
      </c>
      <c r="B164" s="84">
        <v>39034.234993147176</v>
      </c>
      <c r="C164" s="84">
        <v>58077.486084243268</v>
      </c>
      <c r="D164" s="84">
        <v>42071.46804647705</v>
      </c>
      <c r="E164" s="84">
        <v>35732.402718104262</v>
      </c>
    </row>
    <row r="165" spans="1:30" hidden="1">
      <c r="A165" s="82" t="s">
        <v>434</v>
      </c>
      <c r="B165" s="84">
        <v>38443.533429429473</v>
      </c>
      <c r="C165" s="84">
        <v>56610.971088317179</v>
      </c>
      <c r="D165" s="84">
        <v>41170.991353891106</v>
      </c>
      <c r="E165" s="84">
        <v>36555.555459104267</v>
      </c>
    </row>
    <row r="166" spans="1:30" hidden="1">
      <c r="A166" s="82" t="s">
        <v>435</v>
      </c>
      <c r="B166" s="84">
        <v>37551.703478153097</v>
      </c>
      <c r="C166" s="84">
        <v>54496.313071070283</v>
      </c>
      <c r="D166" s="84">
        <v>41838.057992529037</v>
      </c>
      <c r="E166" s="84">
        <v>38752.394367104265</v>
      </c>
    </row>
    <row r="167" spans="1:30" hidden="1">
      <c r="A167" s="82" t="s">
        <v>436</v>
      </c>
      <c r="B167" s="84">
        <v>38504.77180433902</v>
      </c>
      <c r="C167" s="84">
        <v>52587.757556876677</v>
      </c>
      <c r="D167" s="84">
        <v>40973.652843414726</v>
      </c>
      <c r="E167" s="84">
        <v>38861.479576104262</v>
      </c>
    </row>
    <row r="168" spans="1:30" hidden="1">
      <c r="A168" s="82" t="s">
        <v>437</v>
      </c>
      <c r="B168" s="84">
        <v>37677.040473976944</v>
      </c>
      <c r="C168" s="84">
        <v>51179.172888654481</v>
      </c>
      <c r="D168" s="84">
        <v>39019.631998730096</v>
      </c>
      <c r="E168" s="84">
        <v>38394.81672110426</v>
      </c>
    </row>
    <row r="169" spans="1:30" hidden="1">
      <c r="A169" s="82" t="s">
        <v>438</v>
      </c>
      <c r="B169" s="84">
        <v>35325.883194957358</v>
      </c>
      <c r="C169" s="84">
        <v>48092.915148042885</v>
      </c>
      <c r="D169" s="84">
        <v>36136.392697961506</v>
      </c>
      <c r="E169" s="84">
        <v>37203.554023104269</v>
      </c>
    </row>
    <row r="170" spans="1:30" hidden="1">
      <c r="A170" s="82" t="s">
        <v>439</v>
      </c>
      <c r="B170" s="84">
        <v>32651.112380548639</v>
      </c>
      <c r="C170" s="84">
        <v>44733.74857814228</v>
      </c>
      <c r="D170" s="84">
        <v>33026.767835321916</v>
      </c>
      <c r="E170" s="84">
        <v>35194.048714104254</v>
      </c>
    </row>
    <row r="171" spans="1:30" hidden="1">
      <c r="A171" s="82" t="s">
        <v>440</v>
      </c>
      <c r="B171" s="84">
        <v>30081.05264532326</v>
      </c>
      <c r="C171" s="84">
        <v>41611.58477239449</v>
      </c>
      <c r="D171" s="84">
        <v>30822.471840728205</v>
      </c>
      <c r="E171" s="84">
        <v>33072.826358104256</v>
      </c>
    </row>
    <row r="172" spans="1:30" hidden="1"/>
    <row r="174" spans="1:30">
      <c r="A174" s="143" t="s">
        <v>8</v>
      </c>
      <c r="B174" s="143"/>
      <c r="C174" s="143"/>
      <c r="D174" s="143"/>
      <c r="E174" s="143"/>
      <c r="G174" s="143" t="s">
        <v>9</v>
      </c>
      <c r="H174" s="143"/>
      <c r="I174" s="143"/>
      <c r="J174" s="143"/>
      <c r="K174" s="143"/>
      <c r="M174" s="143" t="s">
        <v>10</v>
      </c>
      <c r="N174" s="143"/>
      <c r="O174" s="143"/>
      <c r="P174" s="143"/>
      <c r="Q174" s="143"/>
      <c r="T174" s="118">
        <v>10000</v>
      </c>
      <c r="U174" s="84" t="s">
        <v>443</v>
      </c>
    </row>
    <row r="175" spans="1:30">
      <c r="B175" s="84" t="s">
        <v>86</v>
      </c>
      <c r="C175" s="84" t="s">
        <v>87</v>
      </c>
      <c r="D175" s="84" t="s">
        <v>88</v>
      </c>
      <c r="E175" s="84" t="s">
        <v>85</v>
      </c>
      <c r="H175" s="84" t="s">
        <v>86</v>
      </c>
      <c r="I175" s="84" t="s">
        <v>87</v>
      </c>
      <c r="J175" s="84" t="s">
        <v>88</v>
      </c>
      <c r="K175" s="84" t="s">
        <v>85</v>
      </c>
      <c r="N175" s="84" t="s">
        <v>86</v>
      </c>
      <c r="O175" s="84" t="s">
        <v>87</v>
      </c>
      <c r="P175" s="84" t="s">
        <v>88</v>
      </c>
      <c r="Q175" s="84" t="s">
        <v>85</v>
      </c>
      <c r="Z175" s="84" t="s">
        <v>444</v>
      </c>
      <c r="AA175" s="84" t="s">
        <v>445</v>
      </c>
      <c r="AB175" s="84" t="s">
        <v>448</v>
      </c>
      <c r="AC175" s="84" t="s">
        <v>446</v>
      </c>
      <c r="AD175" s="84" t="s">
        <v>447</v>
      </c>
    </row>
    <row r="176" spans="1:30">
      <c r="A176" s="115" t="s">
        <v>393</v>
      </c>
      <c r="B176" s="117">
        <v>10529</v>
      </c>
      <c r="C176" s="117">
        <v>17616</v>
      </c>
      <c r="D176" s="117">
        <v>11625</v>
      </c>
      <c r="E176" s="117">
        <v>11101</v>
      </c>
      <c r="G176" s="115" t="s">
        <v>393</v>
      </c>
      <c r="H176" s="117">
        <v>1953</v>
      </c>
      <c r="I176" s="117">
        <v>2732</v>
      </c>
      <c r="J176" s="117">
        <v>2070</v>
      </c>
      <c r="K176" s="117">
        <v>2947</v>
      </c>
      <c r="M176" s="115" t="s">
        <v>393</v>
      </c>
      <c r="N176" s="117">
        <v>10381</v>
      </c>
      <c r="O176" s="117">
        <v>12869</v>
      </c>
      <c r="P176" s="117">
        <v>9052</v>
      </c>
      <c r="Q176" s="117">
        <v>8894</v>
      </c>
      <c r="T176" s="84">
        <v>1.1625000000000001</v>
      </c>
      <c r="U176" s="84">
        <v>0.20699999999999999</v>
      </c>
      <c r="V176" s="84">
        <v>0.9052</v>
      </c>
      <c r="W176" s="84">
        <v>0.6613</v>
      </c>
      <c r="X176" s="84">
        <v>0</v>
      </c>
      <c r="Z176" s="117">
        <f t="shared" ref="Z176:AD191" si="0">T176*$T$174</f>
        <v>11625</v>
      </c>
      <c r="AA176" s="117">
        <f t="shared" si="0"/>
        <v>2070</v>
      </c>
      <c r="AB176" s="117">
        <f t="shared" si="0"/>
        <v>9052</v>
      </c>
      <c r="AC176" s="117">
        <f t="shared" si="0"/>
        <v>6613</v>
      </c>
      <c r="AD176" s="117">
        <f t="shared" si="0"/>
        <v>0</v>
      </c>
    </row>
    <row r="177" spans="1:30">
      <c r="A177" s="82" t="s">
        <v>394</v>
      </c>
      <c r="B177" s="117">
        <v>9844</v>
      </c>
      <c r="C177" s="117">
        <v>16338</v>
      </c>
      <c r="D177" s="117">
        <v>10692</v>
      </c>
      <c r="E177" s="117">
        <v>10424</v>
      </c>
      <c r="G177" s="82" t="s">
        <v>394</v>
      </c>
      <c r="H177" s="117">
        <v>1855</v>
      </c>
      <c r="I177" s="117">
        <v>2590</v>
      </c>
      <c r="J177" s="117">
        <v>2106</v>
      </c>
      <c r="K177" s="117">
        <v>2907</v>
      </c>
      <c r="M177" s="82" t="s">
        <v>394</v>
      </c>
      <c r="N177" s="117">
        <v>9806</v>
      </c>
      <c r="O177" s="117">
        <v>12064.999999999998</v>
      </c>
      <c r="P177" s="117">
        <v>8596</v>
      </c>
      <c r="Q177" s="117">
        <v>8471</v>
      </c>
      <c r="T177" s="84">
        <v>1.0691999999999999</v>
      </c>
      <c r="U177" s="84">
        <v>0.21060000000000001</v>
      </c>
      <c r="V177" s="84">
        <v>0.85960000000000003</v>
      </c>
      <c r="W177" s="84">
        <v>0.62639999999999996</v>
      </c>
      <c r="X177" s="84">
        <v>0</v>
      </c>
      <c r="Z177" s="117">
        <f t="shared" si="0"/>
        <v>10692</v>
      </c>
      <c r="AA177" s="117">
        <f t="shared" si="0"/>
        <v>2106</v>
      </c>
      <c r="AB177" s="117">
        <f t="shared" si="0"/>
        <v>8596</v>
      </c>
      <c r="AC177" s="117">
        <f t="shared" si="0"/>
        <v>6264</v>
      </c>
      <c r="AD177" s="117">
        <f t="shared" si="0"/>
        <v>0</v>
      </c>
    </row>
    <row r="178" spans="1:30">
      <c r="A178" s="82" t="s">
        <v>395</v>
      </c>
      <c r="B178" s="117">
        <v>9502</v>
      </c>
      <c r="C178" s="117">
        <v>15467</v>
      </c>
      <c r="D178" s="117">
        <v>10390</v>
      </c>
      <c r="E178" s="117">
        <v>10017</v>
      </c>
      <c r="G178" s="82" t="s">
        <v>395</v>
      </c>
      <c r="H178" s="117">
        <v>1809</v>
      </c>
      <c r="I178" s="117">
        <v>2482</v>
      </c>
      <c r="J178" s="117">
        <v>2080</v>
      </c>
      <c r="K178" s="117">
        <v>2874</v>
      </c>
      <c r="M178" s="82" t="s">
        <v>395</v>
      </c>
      <c r="N178" s="117">
        <v>9303</v>
      </c>
      <c r="O178" s="117">
        <v>11483.000000000002</v>
      </c>
      <c r="P178" s="117">
        <v>8247</v>
      </c>
      <c r="Q178" s="117">
        <v>8176</v>
      </c>
      <c r="T178" s="84">
        <v>1.0389999999999999</v>
      </c>
      <c r="U178" s="84">
        <v>0.20799999999999999</v>
      </c>
      <c r="V178" s="84">
        <v>0.82469999999999999</v>
      </c>
      <c r="W178" s="84">
        <v>0.6008</v>
      </c>
      <c r="X178" s="84">
        <v>0</v>
      </c>
      <c r="Z178" s="117">
        <f t="shared" si="0"/>
        <v>10390</v>
      </c>
      <c r="AA178" s="117">
        <f t="shared" si="0"/>
        <v>2080</v>
      </c>
      <c r="AB178" s="117">
        <f t="shared" si="0"/>
        <v>8247</v>
      </c>
      <c r="AC178" s="117">
        <f t="shared" si="0"/>
        <v>6008</v>
      </c>
      <c r="AD178" s="117">
        <f t="shared" si="0"/>
        <v>0</v>
      </c>
    </row>
    <row r="179" spans="1:30">
      <c r="A179" s="82" t="s">
        <v>396</v>
      </c>
      <c r="B179" s="117">
        <v>9285</v>
      </c>
      <c r="C179" s="117">
        <v>14752</v>
      </c>
      <c r="D179" s="117">
        <v>10226</v>
      </c>
      <c r="E179" s="117">
        <v>9855</v>
      </c>
      <c r="G179" s="82" t="s">
        <v>396</v>
      </c>
      <c r="H179" s="117">
        <v>1780</v>
      </c>
      <c r="I179" s="117">
        <v>2395</v>
      </c>
      <c r="J179" s="117">
        <v>2093</v>
      </c>
      <c r="K179" s="117">
        <v>2849.9999999999995</v>
      </c>
      <c r="M179" s="82" t="s">
        <v>396</v>
      </c>
      <c r="N179" s="117">
        <v>9063</v>
      </c>
      <c r="O179" s="117">
        <v>10976.999999999998</v>
      </c>
      <c r="P179" s="117">
        <v>8074</v>
      </c>
      <c r="Q179" s="117">
        <v>7974</v>
      </c>
      <c r="T179" s="84">
        <v>1.0226</v>
      </c>
      <c r="U179" s="84">
        <v>0.20930000000000001</v>
      </c>
      <c r="V179" s="84">
        <v>0.80740000000000001</v>
      </c>
      <c r="W179" s="84">
        <v>0.58609999999999995</v>
      </c>
      <c r="X179" s="84">
        <v>0</v>
      </c>
      <c r="Z179" s="117">
        <f t="shared" si="0"/>
        <v>10226</v>
      </c>
      <c r="AA179" s="117">
        <f t="shared" si="0"/>
        <v>2093</v>
      </c>
      <c r="AB179" s="117">
        <f t="shared" si="0"/>
        <v>8074</v>
      </c>
      <c r="AC179" s="117">
        <f t="shared" si="0"/>
        <v>5860.9999999999991</v>
      </c>
      <c r="AD179" s="117">
        <f t="shared" si="0"/>
        <v>0</v>
      </c>
    </row>
    <row r="180" spans="1:30">
      <c r="A180" s="82" t="s">
        <v>397</v>
      </c>
      <c r="B180" s="117">
        <v>9300</v>
      </c>
      <c r="C180" s="117">
        <v>14368</v>
      </c>
      <c r="D180" s="117">
        <v>10256</v>
      </c>
      <c r="E180" s="117">
        <v>9909</v>
      </c>
      <c r="G180" s="82" t="s">
        <v>397</v>
      </c>
      <c r="H180" s="117">
        <v>1769</v>
      </c>
      <c r="I180" s="117">
        <v>2324</v>
      </c>
      <c r="J180" s="117">
        <v>2095</v>
      </c>
      <c r="K180" s="117">
        <v>2883</v>
      </c>
      <c r="M180" s="82" t="s">
        <v>397</v>
      </c>
      <c r="N180" s="117">
        <v>8921</v>
      </c>
      <c r="O180" s="117">
        <v>10691</v>
      </c>
      <c r="P180" s="117">
        <v>7997</v>
      </c>
      <c r="Q180" s="117">
        <v>7873</v>
      </c>
      <c r="T180" s="84">
        <v>1.0256000000000001</v>
      </c>
      <c r="U180" s="84">
        <v>0.20949999999999999</v>
      </c>
      <c r="V180" s="84">
        <v>0.79969999999999997</v>
      </c>
      <c r="W180" s="84">
        <v>0.58279999999999998</v>
      </c>
      <c r="X180" s="84">
        <v>0</v>
      </c>
      <c r="Z180" s="117">
        <f t="shared" si="0"/>
        <v>10256</v>
      </c>
      <c r="AA180" s="117">
        <f t="shared" si="0"/>
        <v>2095</v>
      </c>
      <c r="AB180" s="117">
        <f t="shared" si="0"/>
        <v>7997</v>
      </c>
      <c r="AC180" s="117">
        <f t="shared" si="0"/>
        <v>5828</v>
      </c>
      <c r="AD180" s="117">
        <f t="shared" si="0"/>
        <v>0</v>
      </c>
    </row>
    <row r="181" spans="1:30">
      <c r="A181" s="82" t="s">
        <v>398</v>
      </c>
      <c r="B181" s="117">
        <v>9589</v>
      </c>
      <c r="C181" s="117">
        <v>14268</v>
      </c>
      <c r="D181" s="117">
        <v>10452.999999999998</v>
      </c>
      <c r="E181" s="117">
        <v>10324</v>
      </c>
      <c r="G181" s="82" t="s">
        <v>398</v>
      </c>
      <c r="H181" s="117">
        <v>1794</v>
      </c>
      <c r="I181" s="117">
        <v>2290</v>
      </c>
      <c r="J181" s="117">
        <v>2141</v>
      </c>
      <c r="K181" s="117">
        <v>2914</v>
      </c>
      <c r="M181" s="82" t="s">
        <v>398</v>
      </c>
      <c r="N181" s="117">
        <v>9010</v>
      </c>
      <c r="O181" s="117">
        <v>10853</v>
      </c>
      <c r="P181" s="117">
        <v>8070.0000000000009</v>
      </c>
      <c r="Q181" s="117">
        <v>7877</v>
      </c>
      <c r="T181" s="84">
        <v>1.0452999999999999</v>
      </c>
      <c r="U181" s="84">
        <v>0.21410000000000001</v>
      </c>
      <c r="V181" s="84">
        <v>0.80700000000000005</v>
      </c>
      <c r="W181" s="84">
        <v>0.5897</v>
      </c>
      <c r="X181" s="84">
        <v>0</v>
      </c>
      <c r="Z181" s="117">
        <f t="shared" si="0"/>
        <v>10452.999999999998</v>
      </c>
      <c r="AA181" s="117">
        <f t="shared" si="0"/>
        <v>2141</v>
      </c>
      <c r="AB181" s="117">
        <f t="shared" si="0"/>
        <v>8070.0000000000009</v>
      </c>
      <c r="AC181" s="117">
        <f t="shared" si="0"/>
        <v>5897</v>
      </c>
      <c r="AD181" s="117">
        <f t="shared" si="0"/>
        <v>0</v>
      </c>
    </row>
    <row r="182" spans="1:30">
      <c r="A182" s="82" t="s">
        <v>399</v>
      </c>
      <c r="B182" s="117">
        <v>10287</v>
      </c>
      <c r="C182" s="117">
        <v>14422</v>
      </c>
      <c r="D182" s="117">
        <v>11051</v>
      </c>
      <c r="E182" s="117">
        <v>10965</v>
      </c>
      <c r="G182" s="82" t="s">
        <v>399</v>
      </c>
      <c r="H182" s="117">
        <v>1858</v>
      </c>
      <c r="I182" s="117">
        <v>2251</v>
      </c>
      <c r="J182" s="117">
        <v>2223</v>
      </c>
      <c r="K182" s="117">
        <v>2970</v>
      </c>
      <c r="M182" s="82" t="s">
        <v>399</v>
      </c>
      <c r="N182" s="117">
        <v>9074</v>
      </c>
      <c r="O182" s="117">
        <v>11039.000000000002</v>
      </c>
      <c r="P182" s="117">
        <v>8167</v>
      </c>
      <c r="Q182" s="117">
        <v>7979.0000000000009</v>
      </c>
      <c r="T182" s="84">
        <v>1.1051</v>
      </c>
      <c r="U182" s="84">
        <v>0.2223</v>
      </c>
      <c r="V182" s="84">
        <v>0.81669999999999998</v>
      </c>
      <c r="W182" s="84">
        <v>0.61509999999999998</v>
      </c>
      <c r="X182" s="84">
        <v>0</v>
      </c>
      <c r="Z182" s="117">
        <f t="shared" si="0"/>
        <v>11051</v>
      </c>
      <c r="AA182" s="117">
        <f t="shared" si="0"/>
        <v>2223</v>
      </c>
      <c r="AB182" s="117">
        <f t="shared" si="0"/>
        <v>8167</v>
      </c>
      <c r="AC182" s="117">
        <f t="shared" si="0"/>
        <v>6151</v>
      </c>
      <c r="AD182" s="117">
        <f t="shared" si="0"/>
        <v>0</v>
      </c>
    </row>
    <row r="183" spans="1:30">
      <c r="A183" s="82" t="s">
        <v>400</v>
      </c>
      <c r="B183" s="117">
        <v>10995</v>
      </c>
      <c r="C183" s="117">
        <v>15060</v>
      </c>
      <c r="D183" s="117">
        <v>11896</v>
      </c>
      <c r="E183" s="117">
        <v>11725.000000000002</v>
      </c>
      <c r="G183" s="82" t="s">
        <v>400</v>
      </c>
      <c r="H183" s="117">
        <v>1933.9999999999998</v>
      </c>
      <c r="I183" s="117">
        <v>2295</v>
      </c>
      <c r="J183" s="117">
        <v>2349</v>
      </c>
      <c r="K183" s="117">
        <v>3042.0000000000005</v>
      </c>
      <c r="M183" s="82" t="s">
        <v>400</v>
      </c>
      <c r="N183" s="117">
        <v>8912</v>
      </c>
      <c r="O183" s="117">
        <v>11365</v>
      </c>
      <c r="P183" s="117">
        <v>8353</v>
      </c>
      <c r="Q183" s="117">
        <v>8198</v>
      </c>
      <c r="T183" s="84">
        <v>1.1896</v>
      </c>
      <c r="U183" s="84">
        <v>0.2349</v>
      </c>
      <c r="V183" s="84">
        <v>0.83530000000000004</v>
      </c>
      <c r="W183" s="84">
        <v>0.65469999999999995</v>
      </c>
      <c r="X183" s="84">
        <v>0</v>
      </c>
      <c r="Z183" s="117">
        <f t="shared" si="0"/>
        <v>11896</v>
      </c>
      <c r="AA183" s="117">
        <f t="shared" si="0"/>
        <v>2349</v>
      </c>
      <c r="AB183" s="117">
        <f t="shared" si="0"/>
        <v>8353</v>
      </c>
      <c r="AC183" s="117">
        <f t="shared" si="0"/>
        <v>6546.9999999999991</v>
      </c>
      <c r="AD183" s="117">
        <f t="shared" si="0"/>
        <v>0</v>
      </c>
    </row>
    <row r="184" spans="1:30">
      <c r="A184" s="82" t="s">
        <v>401</v>
      </c>
      <c r="B184" s="117">
        <v>12102</v>
      </c>
      <c r="C184" s="117">
        <v>16477</v>
      </c>
      <c r="D184" s="117">
        <v>12609.999999999998</v>
      </c>
      <c r="E184" s="117">
        <v>12676</v>
      </c>
      <c r="G184" s="82" t="s">
        <v>401</v>
      </c>
      <c r="H184" s="117">
        <v>2059</v>
      </c>
      <c r="I184" s="117">
        <v>2507</v>
      </c>
      <c r="J184" s="117">
        <v>2454</v>
      </c>
      <c r="K184" s="117">
        <v>3149</v>
      </c>
      <c r="M184" s="82" t="s">
        <v>401</v>
      </c>
      <c r="N184" s="117">
        <v>9236</v>
      </c>
      <c r="O184" s="117">
        <v>12216</v>
      </c>
      <c r="P184" s="117">
        <v>8540</v>
      </c>
      <c r="Q184" s="117">
        <v>8370</v>
      </c>
      <c r="T184" s="84">
        <v>1.2609999999999999</v>
      </c>
      <c r="U184" s="84">
        <v>0.24540000000000001</v>
      </c>
      <c r="V184" s="84">
        <v>0.85399999999999998</v>
      </c>
      <c r="W184" s="84">
        <v>0.68589999999999995</v>
      </c>
      <c r="X184" s="84">
        <v>0</v>
      </c>
      <c r="Z184" s="117">
        <f t="shared" si="0"/>
        <v>12609.999999999998</v>
      </c>
      <c r="AA184" s="117">
        <f t="shared" si="0"/>
        <v>2454</v>
      </c>
      <c r="AB184" s="117">
        <f t="shared" si="0"/>
        <v>8540</v>
      </c>
      <c r="AC184" s="117">
        <f t="shared" si="0"/>
        <v>6858.9999999999991</v>
      </c>
      <c r="AD184" s="117">
        <f t="shared" si="0"/>
        <v>0</v>
      </c>
    </row>
    <row r="185" spans="1:30">
      <c r="A185" s="82" t="s">
        <v>402</v>
      </c>
      <c r="B185" s="117">
        <v>12887</v>
      </c>
      <c r="C185" s="117">
        <v>18006</v>
      </c>
      <c r="D185" s="117">
        <v>13240</v>
      </c>
      <c r="E185" s="117">
        <v>13653</v>
      </c>
      <c r="G185" s="82" t="s">
        <v>402</v>
      </c>
      <c r="H185" s="117">
        <v>2166</v>
      </c>
      <c r="I185" s="117">
        <v>2732</v>
      </c>
      <c r="J185" s="117">
        <v>2471</v>
      </c>
      <c r="K185" s="117">
        <v>3234</v>
      </c>
      <c r="M185" s="82" t="s">
        <v>402</v>
      </c>
      <c r="N185" s="117">
        <v>9854</v>
      </c>
      <c r="O185" s="117">
        <v>13130</v>
      </c>
      <c r="P185" s="117">
        <v>8914</v>
      </c>
      <c r="Q185" s="117">
        <v>8602</v>
      </c>
      <c r="T185" s="84">
        <v>1.3240000000000001</v>
      </c>
      <c r="U185" s="84">
        <v>0.24709999999999999</v>
      </c>
      <c r="V185" s="84">
        <v>0.89139999999999997</v>
      </c>
      <c r="W185" s="84">
        <v>0.71850000000000003</v>
      </c>
      <c r="X185" s="84">
        <v>0</v>
      </c>
      <c r="Z185" s="117">
        <f t="shared" si="0"/>
        <v>13240</v>
      </c>
      <c r="AA185" s="117">
        <f t="shared" si="0"/>
        <v>2471</v>
      </c>
      <c r="AB185" s="117">
        <f t="shared" si="0"/>
        <v>8914</v>
      </c>
      <c r="AC185" s="117">
        <f t="shared" si="0"/>
        <v>7185</v>
      </c>
      <c r="AD185" s="117">
        <f t="shared" si="0"/>
        <v>0</v>
      </c>
    </row>
    <row r="186" spans="1:30">
      <c r="A186" s="82" t="s">
        <v>403</v>
      </c>
      <c r="B186" s="117">
        <v>13466</v>
      </c>
      <c r="C186" s="117">
        <v>19475</v>
      </c>
      <c r="D186" s="117">
        <v>13531</v>
      </c>
      <c r="E186" s="117">
        <v>14633</v>
      </c>
      <c r="G186" s="82" t="s">
        <v>403</v>
      </c>
      <c r="H186" s="117">
        <v>2237</v>
      </c>
      <c r="I186" s="117">
        <v>2909</v>
      </c>
      <c r="J186" s="117">
        <v>2434</v>
      </c>
      <c r="K186" s="117">
        <v>3333</v>
      </c>
      <c r="M186" s="82" t="s">
        <v>403</v>
      </c>
      <c r="N186" s="117">
        <v>10411.999999999998</v>
      </c>
      <c r="O186" s="117">
        <v>14050</v>
      </c>
      <c r="P186" s="117">
        <v>9130</v>
      </c>
      <c r="Q186" s="117">
        <v>9005</v>
      </c>
      <c r="T186" s="84">
        <v>1.3531</v>
      </c>
      <c r="U186" s="84">
        <v>0.24340000000000001</v>
      </c>
      <c r="V186" s="84">
        <v>0.91300000000000003</v>
      </c>
      <c r="W186" s="84">
        <v>0.73370000000000002</v>
      </c>
      <c r="X186" s="84">
        <v>0</v>
      </c>
      <c r="Z186" s="117">
        <f t="shared" si="0"/>
        <v>13531</v>
      </c>
      <c r="AA186" s="117">
        <f t="shared" si="0"/>
        <v>2434</v>
      </c>
      <c r="AB186" s="117">
        <f t="shared" si="0"/>
        <v>9130</v>
      </c>
      <c r="AC186" s="117">
        <f t="shared" si="0"/>
        <v>7337</v>
      </c>
      <c r="AD186" s="117">
        <f t="shared" si="0"/>
        <v>0</v>
      </c>
    </row>
    <row r="187" spans="1:30">
      <c r="A187" s="82" t="s">
        <v>404</v>
      </c>
      <c r="B187" s="117">
        <v>13758.999999999998</v>
      </c>
      <c r="C187" s="117">
        <v>20666.000000000004</v>
      </c>
      <c r="D187" s="117">
        <v>13583</v>
      </c>
      <c r="E187" s="117">
        <v>15299</v>
      </c>
      <c r="G187" s="82" t="s">
        <v>404</v>
      </c>
      <c r="H187" s="117">
        <v>2304</v>
      </c>
      <c r="I187" s="117">
        <v>3075</v>
      </c>
      <c r="J187" s="117">
        <v>2391</v>
      </c>
      <c r="K187" s="117">
        <v>3418</v>
      </c>
      <c r="M187" s="82" t="s">
        <v>404</v>
      </c>
      <c r="N187" s="117">
        <v>10901</v>
      </c>
      <c r="O187" s="117">
        <v>14913</v>
      </c>
      <c r="P187" s="117">
        <v>9351</v>
      </c>
      <c r="Q187" s="117">
        <v>9409</v>
      </c>
      <c r="T187" s="84">
        <v>1.3583000000000001</v>
      </c>
      <c r="U187" s="84">
        <v>0.23910000000000001</v>
      </c>
      <c r="V187" s="84">
        <v>0.93510000000000004</v>
      </c>
      <c r="W187" s="84">
        <v>0.74199999999999999</v>
      </c>
      <c r="X187" s="84">
        <v>0</v>
      </c>
      <c r="Z187" s="117">
        <f t="shared" si="0"/>
        <v>13583</v>
      </c>
      <c r="AA187" s="117">
        <f t="shared" si="0"/>
        <v>2391</v>
      </c>
      <c r="AB187" s="117">
        <f t="shared" si="0"/>
        <v>9351</v>
      </c>
      <c r="AC187" s="117">
        <f t="shared" si="0"/>
        <v>7420</v>
      </c>
      <c r="AD187" s="117">
        <f t="shared" si="0"/>
        <v>0</v>
      </c>
    </row>
    <row r="188" spans="1:30">
      <c r="A188" s="82" t="s">
        <v>405</v>
      </c>
      <c r="B188" s="117">
        <v>14107</v>
      </c>
      <c r="C188" s="117">
        <v>21737.000000000004</v>
      </c>
      <c r="D188" s="117">
        <v>13544</v>
      </c>
      <c r="E188" s="117">
        <v>15734</v>
      </c>
      <c r="G188" s="82" t="s">
        <v>405</v>
      </c>
      <c r="H188" s="117">
        <v>2382</v>
      </c>
      <c r="I188" s="117">
        <v>3246</v>
      </c>
      <c r="J188" s="117">
        <v>2349</v>
      </c>
      <c r="K188" s="117">
        <v>3461</v>
      </c>
      <c r="M188" s="82" t="s">
        <v>405</v>
      </c>
      <c r="N188" s="117">
        <v>11391</v>
      </c>
      <c r="O188" s="117">
        <v>15589</v>
      </c>
      <c r="P188" s="117">
        <v>9503</v>
      </c>
      <c r="Q188" s="117">
        <v>9663</v>
      </c>
      <c r="T188" s="84">
        <v>1.3544</v>
      </c>
      <c r="U188" s="84">
        <v>0.2349</v>
      </c>
      <c r="V188" s="84">
        <v>0.95030000000000003</v>
      </c>
      <c r="W188" s="84">
        <v>0.74439999999999995</v>
      </c>
      <c r="X188" s="84">
        <v>0</v>
      </c>
      <c r="Z188" s="117">
        <f t="shared" si="0"/>
        <v>13544</v>
      </c>
      <c r="AA188" s="117">
        <f t="shared" si="0"/>
        <v>2349</v>
      </c>
      <c r="AB188" s="117">
        <f t="shared" si="0"/>
        <v>9503</v>
      </c>
      <c r="AC188" s="117">
        <f t="shared" si="0"/>
        <v>7443.9999999999991</v>
      </c>
      <c r="AD188" s="117">
        <f t="shared" si="0"/>
        <v>0</v>
      </c>
    </row>
    <row r="189" spans="1:30">
      <c r="A189" s="82" t="s">
        <v>406</v>
      </c>
      <c r="B189" s="117">
        <v>14578</v>
      </c>
      <c r="C189" s="117">
        <v>22755</v>
      </c>
      <c r="D189" s="117">
        <v>13501</v>
      </c>
      <c r="E189" s="117">
        <v>15993</v>
      </c>
      <c r="G189" s="82" t="s">
        <v>406</v>
      </c>
      <c r="H189" s="117">
        <v>2469</v>
      </c>
      <c r="I189" s="117">
        <v>3425.0000000000005</v>
      </c>
      <c r="J189" s="117">
        <v>2296</v>
      </c>
      <c r="K189" s="117">
        <v>3468</v>
      </c>
      <c r="M189" s="82" t="s">
        <v>406</v>
      </c>
      <c r="N189" s="117">
        <v>11773</v>
      </c>
      <c r="O189" s="117">
        <v>16039.000000000002</v>
      </c>
      <c r="P189" s="117">
        <v>9644</v>
      </c>
      <c r="Q189" s="117">
        <v>9677</v>
      </c>
      <c r="T189" s="84">
        <v>1.3501000000000001</v>
      </c>
      <c r="U189" s="84">
        <v>0.2296</v>
      </c>
      <c r="V189" s="84">
        <v>0.96440000000000003</v>
      </c>
      <c r="W189" s="84">
        <v>0.74909999999999999</v>
      </c>
      <c r="X189" s="84">
        <v>0</v>
      </c>
      <c r="Z189" s="117">
        <f t="shared" si="0"/>
        <v>13501</v>
      </c>
      <c r="AA189" s="117">
        <f t="shared" si="0"/>
        <v>2296</v>
      </c>
      <c r="AB189" s="117">
        <f t="shared" si="0"/>
        <v>9644</v>
      </c>
      <c r="AC189" s="117">
        <f t="shared" si="0"/>
        <v>7491</v>
      </c>
      <c r="AD189" s="117">
        <f t="shared" si="0"/>
        <v>0</v>
      </c>
    </row>
    <row r="190" spans="1:30">
      <c r="A190" s="82" t="s">
        <v>407</v>
      </c>
      <c r="B190" s="117">
        <v>15129.999999999998</v>
      </c>
      <c r="C190" s="117">
        <v>23502</v>
      </c>
      <c r="D190" s="117">
        <v>13519.000000000002</v>
      </c>
      <c r="E190" s="117">
        <v>15935.999999999998</v>
      </c>
      <c r="G190" s="82" t="s">
        <v>407</v>
      </c>
      <c r="H190" s="117">
        <v>2584</v>
      </c>
      <c r="I190" s="117">
        <v>3564</v>
      </c>
      <c r="J190" s="117">
        <v>2255</v>
      </c>
      <c r="K190" s="117">
        <v>3426</v>
      </c>
      <c r="M190" s="82" t="s">
        <v>407</v>
      </c>
      <c r="N190" s="117">
        <v>12286</v>
      </c>
      <c r="O190" s="117">
        <v>16405</v>
      </c>
      <c r="P190" s="117">
        <v>9785</v>
      </c>
      <c r="Q190" s="117">
        <v>9466</v>
      </c>
      <c r="T190" s="84">
        <v>1.3519000000000001</v>
      </c>
      <c r="U190" s="84">
        <v>0.22550000000000001</v>
      </c>
      <c r="V190" s="84">
        <v>0.97850000000000004</v>
      </c>
      <c r="W190" s="84">
        <v>0.755</v>
      </c>
      <c r="X190" s="84">
        <v>0</v>
      </c>
      <c r="Z190" s="117">
        <f t="shared" si="0"/>
        <v>13519.000000000002</v>
      </c>
      <c r="AA190" s="117">
        <f t="shared" si="0"/>
        <v>2255</v>
      </c>
      <c r="AB190" s="117">
        <f t="shared" si="0"/>
        <v>9785</v>
      </c>
      <c r="AC190" s="117">
        <f t="shared" si="0"/>
        <v>7550</v>
      </c>
      <c r="AD190" s="117">
        <f t="shared" si="0"/>
        <v>0</v>
      </c>
    </row>
    <row r="191" spans="1:30">
      <c r="A191" s="82" t="s">
        <v>408</v>
      </c>
      <c r="B191" s="117">
        <v>15744</v>
      </c>
      <c r="C191" s="117">
        <v>24209</v>
      </c>
      <c r="D191" s="117">
        <v>13575</v>
      </c>
      <c r="E191" s="117">
        <v>15955</v>
      </c>
      <c r="G191" s="82" t="s">
        <v>408</v>
      </c>
      <c r="H191" s="117">
        <v>2718</v>
      </c>
      <c r="I191" s="117">
        <v>3674</v>
      </c>
      <c r="J191" s="117">
        <v>2228</v>
      </c>
      <c r="K191" s="117">
        <v>3411</v>
      </c>
      <c r="M191" s="82" t="s">
        <v>408</v>
      </c>
      <c r="N191" s="117">
        <v>12775</v>
      </c>
      <c r="O191" s="117">
        <v>16665</v>
      </c>
      <c r="P191" s="117">
        <v>9974</v>
      </c>
      <c r="Q191" s="117">
        <v>9236</v>
      </c>
      <c r="T191" s="84">
        <v>1.3574999999999999</v>
      </c>
      <c r="U191" s="84">
        <v>0.2228</v>
      </c>
      <c r="V191" s="84">
        <v>0.99739999999999995</v>
      </c>
      <c r="W191" s="84">
        <v>0.7681</v>
      </c>
      <c r="X191" s="84">
        <v>0</v>
      </c>
      <c r="Z191" s="117">
        <f t="shared" si="0"/>
        <v>13575</v>
      </c>
      <c r="AA191" s="117">
        <f t="shared" si="0"/>
        <v>2228</v>
      </c>
      <c r="AB191" s="117">
        <f t="shared" si="0"/>
        <v>9974</v>
      </c>
      <c r="AC191" s="117">
        <f t="shared" si="0"/>
        <v>7681</v>
      </c>
      <c r="AD191" s="117">
        <f t="shared" si="0"/>
        <v>0</v>
      </c>
    </row>
    <row r="192" spans="1:30">
      <c r="A192" s="82" t="s">
        <v>409</v>
      </c>
      <c r="B192" s="117">
        <v>16208</v>
      </c>
      <c r="C192" s="117">
        <v>24636</v>
      </c>
      <c r="D192" s="117">
        <v>13765</v>
      </c>
      <c r="E192" s="117">
        <v>16154</v>
      </c>
      <c r="F192" s="117"/>
      <c r="G192" s="82" t="s">
        <v>409</v>
      </c>
      <c r="H192" s="117">
        <v>2814</v>
      </c>
      <c r="I192" s="117">
        <v>3723</v>
      </c>
      <c r="J192" s="117">
        <v>2212</v>
      </c>
      <c r="K192" s="117">
        <v>3404</v>
      </c>
      <c r="M192" s="82" t="s">
        <v>409</v>
      </c>
      <c r="N192" s="117">
        <v>13189</v>
      </c>
      <c r="O192" s="117">
        <v>16833</v>
      </c>
      <c r="P192" s="117">
        <v>10143</v>
      </c>
      <c r="Q192" s="117">
        <v>9092</v>
      </c>
      <c r="T192" s="84">
        <v>1.3765000000000001</v>
      </c>
      <c r="U192" s="84">
        <v>0.22120000000000001</v>
      </c>
      <c r="V192" s="84">
        <v>1.0143</v>
      </c>
      <c r="W192" s="84">
        <v>0.77869999999999995</v>
      </c>
      <c r="X192" s="84">
        <v>0</v>
      </c>
      <c r="Z192" s="117">
        <f t="shared" ref="Z192:AD223" si="1">T192*$T$174</f>
        <v>13765</v>
      </c>
      <c r="AA192" s="117">
        <f t="shared" si="1"/>
        <v>2212</v>
      </c>
      <c r="AB192" s="117">
        <f t="shared" si="1"/>
        <v>10143</v>
      </c>
      <c r="AC192" s="117">
        <f t="shared" si="1"/>
        <v>7786.9999999999991</v>
      </c>
      <c r="AD192" s="117">
        <f t="shared" si="1"/>
        <v>0</v>
      </c>
    </row>
    <row r="193" spans="1:30">
      <c r="A193" s="82" t="s">
        <v>410</v>
      </c>
      <c r="B193" s="117">
        <v>16241.000000000002</v>
      </c>
      <c r="C193" s="117">
        <v>24572</v>
      </c>
      <c r="D193" s="117">
        <v>13718.999999999998</v>
      </c>
      <c r="E193" s="117">
        <v>16476</v>
      </c>
      <c r="G193" s="82" t="s">
        <v>410</v>
      </c>
      <c r="H193" s="117">
        <v>2839</v>
      </c>
      <c r="I193" s="117">
        <v>3701.9999999999995</v>
      </c>
      <c r="J193" s="117">
        <v>2202</v>
      </c>
      <c r="K193" s="117">
        <v>3398</v>
      </c>
      <c r="M193" s="82" t="s">
        <v>410</v>
      </c>
      <c r="N193" s="117">
        <v>13516.999999999998</v>
      </c>
      <c r="O193" s="117">
        <v>16823</v>
      </c>
      <c r="P193" s="117">
        <v>10176</v>
      </c>
      <c r="Q193" s="117">
        <v>9144</v>
      </c>
      <c r="T193" s="84">
        <v>1.3718999999999999</v>
      </c>
      <c r="U193" s="84">
        <v>0.22020000000000001</v>
      </c>
      <c r="V193" s="84">
        <v>1.0176000000000001</v>
      </c>
      <c r="W193" s="84">
        <v>0.7833</v>
      </c>
      <c r="X193" s="84">
        <v>0</v>
      </c>
      <c r="Z193" s="117">
        <f t="shared" si="1"/>
        <v>13718.999999999998</v>
      </c>
      <c r="AA193" s="117">
        <f t="shared" si="1"/>
        <v>2202</v>
      </c>
      <c r="AB193" s="117">
        <f t="shared" si="1"/>
        <v>10176</v>
      </c>
      <c r="AC193" s="117">
        <f t="shared" si="1"/>
        <v>7833</v>
      </c>
      <c r="AD193" s="117">
        <f t="shared" si="1"/>
        <v>0</v>
      </c>
    </row>
    <row r="194" spans="1:30">
      <c r="A194" s="82" t="s">
        <v>411</v>
      </c>
      <c r="B194" s="117">
        <v>15875.999999999998</v>
      </c>
      <c r="C194" s="117">
        <v>24057</v>
      </c>
      <c r="D194" s="117">
        <v>13871</v>
      </c>
      <c r="E194" s="117">
        <v>17439</v>
      </c>
      <c r="G194" s="82" t="s">
        <v>411</v>
      </c>
      <c r="H194" s="117">
        <v>2804</v>
      </c>
      <c r="I194" s="117">
        <v>3635</v>
      </c>
      <c r="J194" s="117">
        <v>2213</v>
      </c>
      <c r="K194" s="117">
        <v>3472</v>
      </c>
      <c r="M194" s="82" t="s">
        <v>411</v>
      </c>
      <c r="N194" s="117">
        <v>13447</v>
      </c>
      <c r="O194" s="117">
        <v>16505</v>
      </c>
      <c r="P194" s="117">
        <v>10310</v>
      </c>
      <c r="Q194" s="117">
        <v>9648</v>
      </c>
      <c r="T194" s="84">
        <v>1.3871</v>
      </c>
      <c r="U194" s="84">
        <v>0.2213</v>
      </c>
      <c r="V194" s="84">
        <v>1.0309999999999999</v>
      </c>
      <c r="W194" s="84">
        <v>0.78779999999999994</v>
      </c>
      <c r="X194" s="84">
        <v>0</v>
      </c>
      <c r="Z194" s="117">
        <f t="shared" si="1"/>
        <v>13871</v>
      </c>
      <c r="AA194" s="117">
        <f t="shared" si="1"/>
        <v>2213</v>
      </c>
      <c r="AB194" s="117">
        <f t="shared" si="1"/>
        <v>10310</v>
      </c>
      <c r="AC194" s="117">
        <f t="shared" si="1"/>
        <v>7877.9999999999991</v>
      </c>
      <c r="AD194" s="117">
        <f t="shared" si="1"/>
        <v>0</v>
      </c>
    </row>
    <row r="195" spans="1:30">
      <c r="A195" s="82" t="s">
        <v>412</v>
      </c>
      <c r="B195" s="117">
        <v>15290</v>
      </c>
      <c r="C195" s="117">
        <v>22972</v>
      </c>
      <c r="D195" s="117">
        <v>14349</v>
      </c>
      <c r="E195" s="117">
        <v>18062</v>
      </c>
      <c r="G195" s="82" t="s">
        <v>412</v>
      </c>
      <c r="H195" s="117">
        <v>2673</v>
      </c>
      <c r="I195" s="117">
        <v>3474.9999999999995</v>
      </c>
      <c r="J195" s="117">
        <v>2340</v>
      </c>
      <c r="K195" s="117">
        <v>3625</v>
      </c>
      <c r="M195" s="82" t="s">
        <v>412</v>
      </c>
      <c r="N195" s="117">
        <v>13030</v>
      </c>
      <c r="O195" s="117">
        <v>15918.000000000002</v>
      </c>
      <c r="P195" s="117">
        <v>10631</v>
      </c>
      <c r="Q195" s="117">
        <v>10009.999999999998</v>
      </c>
      <c r="T195" s="84">
        <v>1.4349000000000001</v>
      </c>
      <c r="U195" s="84">
        <v>0.23400000000000001</v>
      </c>
      <c r="V195" s="84">
        <v>1.0630999999999999</v>
      </c>
      <c r="W195" s="84">
        <v>0.83109999999999995</v>
      </c>
      <c r="X195" s="84">
        <v>0</v>
      </c>
      <c r="Z195" s="117">
        <f t="shared" si="1"/>
        <v>14349</v>
      </c>
      <c r="AA195" s="117">
        <f t="shared" si="1"/>
        <v>2340</v>
      </c>
      <c r="AB195" s="117">
        <f t="shared" si="1"/>
        <v>10631</v>
      </c>
      <c r="AC195" s="117">
        <f t="shared" si="1"/>
        <v>8311</v>
      </c>
      <c r="AD195" s="117">
        <f t="shared" si="1"/>
        <v>0</v>
      </c>
    </row>
    <row r="196" spans="1:30">
      <c r="A196" s="82" t="s">
        <v>413</v>
      </c>
      <c r="B196" s="117">
        <v>15036</v>
      </c>
      <c r="C196" s="117">
        <v>21972</v>
      </c>
      <c r="D196" s="117">
        <v>13906</v>
      </c>
      <c r="E196" s="117">
        <v>18058</v>
      </c>
      <c r="G196" s="82" t="s">
        <v>413</v>
      </c>
      <c r="H196" s="117">
        <v>2622</v>
      </c>
      <c r="I196" s="117">
        <v>3287</v>
      </c>
      <c r="J196" s="117">
        <v>2323</v>
      </c>
      <c r="K196" s="117">
        <v>3644</v>
      </c>
      <c r="M196" s="82" t="s">
        <v>413</v>
      </c>
      <c r="N196" s="117">
        <v>13172</v>
      </c>
      <c r="O196" s="117">
        <v>15490</v>
      </c>
      <c r="P196" s="117">
        <v>10296</v>
      </c>
      <c r="Q196" s="117">
        <v>10037</v>
      </c>
      <c r="T196" s="84">
        <v>1.3906000000000001</v>
      </c>
      <c r="U196" s="84">
        <v>0.23230000000000001</v>
      </c>
      <c r="V196" s="84">
        <v>1.0296000000000001</v>
      </c>
      <c r="W196" s="84">
        <v>0.81030000000000002</v>
      </c>
      <c r="X196" s="84">
        <v>0</v>
      </c>
      <c r="Z196" s="117">
        <f t="shared" si="1"/>
        <v>13906</v>
      </c>
      <c r="AA196" s="117">
        <f t="shared" si="1"/>
        <v>2323</v>
      </c>
      <c r="AB196" s="117">
        <f t="shared" si="1"/>
        <v>10296</v>
      </c>
      <c r="AC196" s="117">
        <f t="shared" si="1"/>
        <v>8103</v>
      </c>
      <c r="AD196" s="117">
        <f t="shared" si="1"/>
        <v>0</v>
      </c>
    </row>
    <row r="197" spans="1:30">
      <c r="A197" s="82" t="s">
        <v>414</v>
      </c>
      <c r="B197" s="117">
        <v>14448</v>
      </c>
      <c r="C197" s="117">
        <v>21429.999999999996</v>
      </c>
      <c r="D197" s="117">
        <v>13344</v>
      </c>
      <c r="E197" s="117">
        <v>17953</v>
      </c>
      <c r="G197" s="82" t="s">
        <v>414</v>
      </c>
      <c r="H197" s="117">
        <v>2567.9999999999995</v>
      </c>
      <c r="I197" s="117">
        <v>3240</v>
      </c>
      <c r="J197" s="117">
        <v>2276</v>
      </c>
      <c r="K197" s="117">
        <v>3633</v>
      </c>
      <c r="M197" s="82" t="s">
        <v>414</v>
      </c>
      <c r="N197" s="117">
        <v>12810.999999999998</v>
      </c>
      <c r="O197" s="117">
        <v>15042</v>
      </c>
      <c r="P197" s="117">
        <v>10140</v>
      </c>
      <c r="Q197" s="117">
        <v>9993</v>
      </c>
      <c r="T197" s="84">
        <v>1.3344</v>
      </c>
      <c r="U197" s="84">
        <v>0.2276</v>
      </c>
      <c r="V197" s="84">
        <v>1.014</v>
      </c>
      <c r="W197" s="84">
        <v>0.78120000000000001</v>
      </c>
      <c r="X197" s="84">
        <v>0</v>
      </c>
      <c r="Z197" s="117">
        <f t="shared" si="1"/>
        <v>13344</v>
      </c>
      <c r="AA197" s="117">
        <f t="shared" si="1"/>
        <v>2276</v>
      </c>
      <c r="AB197" s="117">
        <f t="shared" si="1"/>
        <v>10140</v>
      </c>
      <c r="AC197" s="117">
        <f t="shared" si="1"/>
        <v>7812</v>
      </c>
      <c r="AD197" s="117">
        <f t="shared" si="1"/>
        <v>0</v>
      </c>
    </row>
    <row r="198" spans="1:30">
      <c r="A198" s="82" t="s">
        <v>415</v>
      </c>
      <c r="B198" s="117">
        <v>13324</v>
      </c>
      <c r="C198" s="117">
        <v>19940</v>
      </c>
      <c r="D198" s="117">
        <v>12677</v>
      </c>
      <c r="E198" s="117">
        <v>17667</v>
      </c>
      <c r="G198" s="82" t="s">
        <v>415</v>
      </c>
      <c r="H198" s="117">
        <v>2420</v>
      </c>
      <c r="I198" s="117">
        <v>3062.0000000000005</v>
      </c>
      <c r="J198" s="117">
        <v>2229</v>
      </c>
      <c r="K198" s="117">
        <v>3578</v>
      </c>
      <c r="M198" s="82" t="s">
        <v>415</v>
      </c>
      <c r="N198" s="117">
        <v>12099</v>
      </c>
      <c r="O198" s="117">
        <v>14114</v>
      </c>
      <c r="P198" s="117">
        <v>9810</v>
      </c>
      <c r="Q198" s="117">
        <v>9860</v>
      </c>
      <c r="T198" s="84">
        <v>1.2677</v>
      </c>
      <c r="U198" s="84">
        <v>0.22289999999999999</v>
      </c>
      <c r="V198" s="84">
        <v>0.98099999999999998</v>
      </c>
      <c r="W198" s="84">
        <v>0.74490000000000001</v>
      </c>
      <c r="X198" s="84">
        <v>0</v>
      </c>
      <c r="Z198" s="117">
        <f t="shared" si="1"/>
        <v>12677</v>
      </c>
      <c r="AA198" s="117">
        <f t="shared" si="1"/>
        <v>2229</v>
      </c>
      <c r="AB198" s="117">
        <f t="shared" si="1"/>
        <v>9810</v>
      </c>
      <c r="AC198" s="117">
        <f t="shared" si="1"/>
        <v>7449</v>
      </c>
      <c r="AD198" s="117">
        <f t="shared" si="1"/>
        <v>0</v>
      </c>
    </row>
    <row r="199" spans="1:30">
      <c r="A199" s="82" t="s">
        <v>416</v>
      </c>
      <c r="B199" s="117">
        <v>11822</v>
      </c>
      <c r="C199" s="117">
        <v>18162</v>
      </c>
      <c r="D199" s="117">
        <v>11874</v>
      </c>
      <c r="E199" s="117">
        <v>16983</v>
      </c>
      <c r="G199" s="82" t="s">
        <v>416</v>
      </c>
      <c r="H199" s="117">
        <v>2224</v>
      </c>
      <c r="I199" s="117">
        <v>2826</v>
      </c>
      <c r="J199" s="117">
        <v>2151</v>
      </c>
      <c r="K199" s="117">
        <v>3495</v>
      </c>
      <c r="M199" s="82" t="s">
        <v>416</v>
      </c>
      <c r="N199" s="117">
        <v>11387</v>
      </c>
      <c r="O199" s="117">
        <v>13156.000000000002</v>
      </c>
      <c r="P199" s="117">
        <v>9407</v>
      </c>
      <c r="Q199" s="117">
        <v>9588</v>
      </c>
      <c r="T199" s="84">
        <v>1.1874</v>
      </c>
      <c r="U199" s="84">
        <v>0.21510000000000001</v>
      </c>
      <c r="V199" s="84">
        <v>0.94069999999999998</v>
      </c>
      <c r="W199" s="84">
        <v>0.70130000000000003</v>
      </c>
      <c r="X199" s="84">
        <v>0</v>
      </c>
      <c r="Z199" s="117">
        <f t="shared" si="1"/>
        <v>11874</v>
      </c>
      <c r="AA199" s="117">
        <f t="shared" si="1"/>
        <v>2151</v>
      </c>
      <c r="AB199" s="117">
        <f t="shared" si="1"/>
        <v>9407</v>
      </c>
      <c r="AC199" s="117">
        <f t="shared" si="1"/>
        <v>7013</v>
      </c>
      <c r="AD199" s="117">
        <f t="shared" si="1"/>
        <v>0</v>
      </c>
    </row>
    <row r="200" spans="1:30">
      <c r="A200" s="115" t="s">
        <v>417</v>
      </c>
      <c r="B200" s="117">
        <v>10817.000000000002</v>
      </c>
      <c r="C200" s="117">
        <v>16495</v>
      </c>
      <c r="D200" s="117">
        <v>10958.000000000002</v>
      </c>
      <c r="E200" s="117">
        <v>16238</v>
      </c>
      <c r="G200" s="115" t="s">
        <v>417</v>
      </c>
      <c r="H200" s="117">
        <v>2109</v>
      </c>
      <c r="I200" s="117">
        <v>2634.0000000000005</v>
      </c>
      <c r="J200" s="117">
        <v>2061</v>
      </c>
      <c r="K200" s="117">
        <v>3422</v>
      </c>
      <c r="M200" s="115" t="s">
        <v>417</v>
      </c>
      <c r="N200" s="117">
        <v>10550</v>
      </c>
      <c r="O200" s="117">
        <v>12312</v>
      </c>
      <c r="P200" s="117">
        <v>8910</v>
      </c>
      <c r="Q200" s="117">
        <v>9215</v>
      </c>
      <c r="T200" s="84">
        <v>1.0958000000000001</v>
      </c>
      <c r="U200" s="84">
        <v>0.20610000000000001</v>
      </c>
      <c r="V200" s="84">
        <v>0.89100000000000001</v>
      </c>
      <c r="W200" s="84">
        <v>0.65049999999999997</v>
      </c>
      <c r="X200" s="84">
        <v>0</v>
      </c>
      <c r="Z200" s="117">
        <f t="shared" si="1"/>
        <v>10958.000000000002</v>
      </c>
      <c r="AA200" s="117">
        <f t="shared" si="1"/>
        <v>2061</v>
      </c>
      <c r="AB200" s="117">
        <f t="shared" si="1"/>
        <v>8910</v>
      </c>
      <c r="AC200" s="117">
        <f t="shared" si="1"/>
        <v>6505</v>
      </c>
      <c r="AD200" s="117">
        <f t="shared" si="1"/>
        <v>0</v>
      </c>
    </row>
    <row r="201" spans="1:30">
      <c r="A201" s="82" t="s">
        <v>418</v>
      </c>
      <c r="B201" s="117">
        <v>9998</v>
      </c>
      <c r="C201" s="117">
        <v>15376</v>
      </c>
      <c r="D201" s="117">
        <v>10201</v>
      </c>
      <c r="E201" s="117">
        <v>15605</v>
      </c>
      <c r="G201" s="82" t="s">
        <v>418</v>
      </c>
      <c r="H201" s="117">
        <v>2004</v>
      </c>
      <c r="I201" s="117">
        <v>2495</v>
      </c>
      <c r="J201" s="117">
        <v>1978</v>
      </c>
      <c r="K201" s="117">
        <v>3358.9999999999995</v>
      </c>
      <c r="M201" s="82" t="s">
        <v>418</v>
      </c>
      <c r="N201" s="117">
        <v>10013</v>
      </c>
      <c r="O201" s="117">
        <v>11662.999999999998</v>
      </c>
      <c r="P201" s="117">
        <v>8533</v>
      </c>
      <c r="Q201" s="117">
        <v>8861</v>
      </c>
      <c r="T201" s="84">
        <v>1.0201</v>
      </c>
      <c r="U201" s="84">
        <v>0.1978</v>
      </c>
      <c r="V201" s="84">
        <v>0.85329999999999995</v>
      </c>
      <c r="W201" s="84">
        <v>0.60819999999999996</v>
      </c>
      <c r="X201" s="84">
        <v>0</v>
      </c>
      <c r="Z201" s="117">
        <f t="shared" si="1"/>
        <v>10201</v>
      </c>
      <c r="AA201" s="117">
        <f t="shared" si="1"/>
        <v>1978</v>
      </c>
      <c r="AB201" s="117">
        <f t="shared" si="1"/>
        <v>8533</v>
      </c>
      <c r="AC201" s="117">
        <f t="shared" si="1"/>
        <v>6082</v>
      </c>
      <c r="AD201" s="117">
        <f t="shared" si="1"/>
        <v>0</v>
      </c>
    </row>
    <row r="202" spans="1:30">
      <c r="A202" s="82" t="s">
        <v>419</v>
      </c>
      <c r="B202" s="117">
        <v>9540</v>
      </c>
      <c r="C202" s="117">
        <v>14534</v>
      </c>
      <c r="D202" s="117">
        <v>9872</v>
      </c>
      <c r="E202" s="117">
        <v>15240</v>
      </c>
      <c r="G202" s="82" t="s">
        <v>419</v>
      </c>
      <c r="H202" s="117">
        <v>1955</v>
      </c>
      <c r="I202" s="117">
        <v>2391</v>
      </c>
      <c r="J202" s="117">
        <v>1948</v>
      </c>
      <c r="K202" s="117">
        <v>3294.0000000000005</v>
      </c>
      <c r="M202" s="82" t="s">
        <v>419</v>
      </c>
      <c r="N202" s="117">
        <v>9618</v>
      </c>
      <c r="O202" s="117">
        <v>11140.000000000002</v>
      </c>
      <c r="P202" s="117">
        <v>8221</v>
      </c>
      <c r="Q202" s="117">
        <v>8663</v>
      </c>
      <c r="T202" s="84">
        <v>0.98719999999999997</v>
      </c>
      <c r="U202" s="84">
        <v>0.1948</v>
      </c>
      <c r="V202" s="84">
        <v>0.82210000000000005</v>
      </c>
      <c r="W202" s="84">
        <v>0.57469999999999999</v>
      </c>
      <c r="X202" s="84">
        <v>0</v>
      </c>
      <c r="Z202" s="117">
        <f t="shared" si="1"/>
        <v>9872</v>
      </c>
      <c r="AA202" s="117">
        <f t="shared" si="1"/>
        <v>1948</v>
      </c>
      <c r="AB202" s="117">
        <f t="shared" si="1"/>
        <v>8221</v>
      </c>
      <c r="AC202" s="117">
        <f t="shared" si="1"/>
        <v>5747</v>
      </c>
      <c r="AD202" s="117">
        <f t="shared" si="1"/>
        <v>0</v>
      </c>
    </row>
    <row r="203" spans="1:30">
      <c r="A203" s="82" t="s">
        <v>420</v>
      </c>
      <c r="B203" s="117">
        <v>9197</v>
      </c>
      <c r="C203" s="117">
        <v>13842.000000000002</v>
      </c>
      <c r="D203" s="117">
        <v>9666</v>
      </c>
      <c r="E203" s="117">
        <v>15087</v>
      </c>
      <c r="G203" s="82" t="s">
        <v>420</v>
      </c>
      <c r="H203" s="117">
        <v>1912</v>
      </c>
      <c r="I203" s="117">
        <v>2302</v>
      </c>
      <c r="J203" s="117">
        <v>1946</v>
      </c>
      <c r="K203" s="117">
        <v>3281</v>
      </c>
      <c r="M203" s="82" t="s">
        <v>420</v>
      </c>
      <c r="N203" s="117">
        <v>9347</v>
      </c>
      <c r="O203" s="117">
        <v>10779</v>
      </c>
      <c r="P203" s="117">
        <v>8033</v>
      </c>
      <c r="Q203" s="117">
        <v>8566</v>
      </c>
      <c r="T203" s="84">
        <v>0.96660000000000001</v>
      </c>
      <c r="U203" s="84">
        <v>0.1946</v>
      </c>
      <c r="V203" s="84">
        <v>0.80330000000000001</v>
      </c>
      <c r="W203" s="84">
        <v>0.56499999999999995</v>
      </c>
      <c r="X203" s="84">
        <v>0</v>
      </c>
      <c r="Z203" s="117">
        <f t="shared" si="1"/>
        <v>9666</v>
      </c>
      <c r="AA203" s="117">
        <f t="shared" si="1"/>
        <v>1946</v>
      </c>
      <c r="AB203" s="117">
        <f t="shared" si="1"/>
        <v>8033</v>
      </c>
      <c r="AC203" s="117">
        <f t="shared" si="1"/>
        <v>5649.9999999999991</v>
      </c>
      <c r="AD203" s="117">
        <f t="shared" si="1"/>
        <v>0</v>
      </c>
    </row>
    <row r="204" spans="1:30">
      <c r="A204" s="82" t="s">
        <v>421</v>
      </c>
      <c r="B204" s="117">
        <v>9099</v>
      </c>
      <c r="C204" s="117">
        <v>13568</v>
      </c>
      <c r="D204" s="117">
        <v>9595</v>
      </c>
      <c r="E204" s="117">
        <v>15061</v>
      </c>
      <c r="G204" s="82" t="s">
        <v>421</v>
      </c>
      <c r="H204" s="117">
        <v>1885</v>
      </c>
      <c r="I204" s="117">
        <v>2229</v>
      </c>
      <c r="J204" s="117">
        <v>1952.0000000000002</v>
      </c>
      <c r="K204" s="117">
        <v>3268</v>
      </c>
      <c r="M204" s="82" t="s">
        <v>421</v>
      </c>
      <c r="N204" s="117">
        <v>9163</v>
      </c>
      <c r="O204" s="117">
        <v>10575.000000000002</v>
      </c>
      <c r="P204" s="117">
        <v>7937.9999999999991</v>
      </c>
      <c r="Q204" s="117">
        <v>8543</v>
      </c>
      <c r="T204" s="84">
        <v>0.95950000000000002</v>
      </c>
      <c r="U204" s="84">
        <v>0.19520000000000001</v>
      </c>
      <c r="V204" s="84">
        <v>0.79379999999999995</v>
      </c>
      <c r="W204" s="84">
        <v>0.55549999999999999</v>
      </c>
      <c r="X204" s="84">
        <v>0</v>
      </c>
      <c r="Z204" s="117">
        <f t="shared" si="1"/>
        <v>9595</v>
      </c>
      <c r="AA204" s="117">
        <f t="shared" si="1"/>
        <v>1952.0000000000002</v>
      </c>
      <c r="AB204" s="117">
        <f t="shared" si="1"/>
        <v>7937.9999999999991</v>
      </c>
      <c r="AC204" s="117">
        <f t="shared" si="1"/>
        <v>5555</v>
      </c>
      <c r="AD204" s="117">
        <f t="shared" si="1"/>
        <v>0</v>
      </c>
    </row>
    <row r="205" spans="1:30">
      <c r="A205" s="82" t="s">
        <v>422</v>
      </c>
      <c r="B205" s="117">
        <v>9231</v>
      </c>
      <c r="C205" s="117">
        <v>13481</v>
      </c>
      <c r="D205" s="117">
        <v>9647</v>
      </c>
      <c r="E205" s="117">
        <v>15164</v>
      </c>
      <c r="G205" s="82" t="s">
        <v>422</v>
      </c>
      <c r="H205" s="117">
        <v>1886</v>
      </c>
      <c r="I205" s="117">
        <v>2185</v>
      </c>
      <c r="J205" s="117">
        <v>1971</v>
      </c>
      <c r="K205" s="117">
        <v>3275</v>
      </c>
      <c r="M205" s="82" t="s">
        <v>422</v>
      </c>
      <c r="N205" s="117">
        <v>9088</v>
      </c>
      <c r="O205" s="117">
        <v>10509</v>
      </c>
      <c r="P205" s="117">
        <v>7927.9999999999991</v>
      </c>
      <c r="Q205" s="117">
        <v>8653</v>
      </c>
      <c r="T205" s="84">
        <v>0.9647</v>
      </c>
      <c r="U205" s="84">
        <v>0.1971</v>
      </c>
      <c r="V205" s="84">
        <v>0.79279999999999995</v>
      </c>
      <c r="W205" s="84">
        <v>0.5585</v>
      </c>
      <c r="X205" s="84">
        <v>0</v>
      </c>
      <c r="Z205" s="117">
        <f t="shared" si="1"/>
        <v>9647</v>
      </c>
      <c r="AA205" s="117">
        <f t="shared" si="1"/>
        <v>1971</v>
      </c>
      <c r="AB205" s="117">
        <f t="shared" si="1"/>
        <v>7927.9999999999991</v>
      </c>
      <c r="AC205" s="117">
        <f t="shared" si="1"/>
        <v>5585</v>
      </c>
      <c r="AD205" s="117">
        <f t="shared" si="1"/>
        <v>0</v>
      </c>
    </row>
    <row r="206" spans="1:30">
      <c r="A206" s="82" t="s">
        <v>423</v>
      </c>
      <c r="B206" s="117">
        <v>9672</v>
      </c>
      <c r="C206" s="117">
        <v>13444</v>
      </c>
      <c r="D206" s="117">
        <v>9935</v>
      </c>
      <c r="E206" s="117">
        <v>15524</v>
      </c>
      <c r="G206" s="82" t="s">
        <v>423</v>
      </c>
      <c r="H206" s="117">
        <v>1913.9999999999998</v>
      </c>
      <c r="I206" s="117">
        <v>2131</v>
      </c>
      <c r="J206" s="117">
        <v>2038</v>
      </c>
      <c r="K206" s="117">
        <v>3327</v>
      </c>
      <c r="M206" s="82" t="s">
        <v>423</v>
      </c>
      <c r="N206" s="117">
        <v>8913</v>
      </c>
      <c r="O206" s="117">
        <v>10362</v>
      </c>
      <c r="P206" s="117">
        <v>7956</v>
      </c>
      <c r="Q206" s="117">
        <v>8844</v>
      </c>
      <c r="T206" s="84">
        <v>0.99350000000000005</v>
      </c>
      <c r="U206" s="84">
        <v>0.20380000000000001</v>
      </c>
      <c r="V206" s="84">
        <v>0.79559999999999997</v>
      </c>
      <c r="W206" s="84">
        <v>0.57350000000000001</v>
      </c>
      <c r="X206" s="84">
        <v>0</v>
      </c>
      <c r="Z206" s="117">
        <f t="shared" si="1"/>
        <v>9935</v>
      </c>
      <c r="AA206" s="117">
        <f t="shared" si="1"/>
        <v>2038</v>
      </c>
      <c r="AB206" s="117">
        <f t="shared" si="1"/>
        <v>7956</v>
      </c>
      <c r="AC206" s="117">
        <f t="shared" si="1"/>
        <v>5735</v>
      </c>
      <c r="AD206" s="117">
        <f t="shared" si="1"/>
        <v>0</v>
      </c>
    </row>
    <row r="207" spans="1:30">
      <c r="A207" s="82" t="s">
        <v>424</v>
      </c>
      <c r="B207" s="117">
        <v>10289</v>
      </c>
      <c r="C207" s="117">
        <v>14009</v>
      </c>
      <c r="D207" s="117">
        <v>10406</v>
      </c>
      <c r="E207" s="117">
        <v>15965</v>
      </c>
      <c r="G207" s="82" t="s">
        <v>424</v>
      </c>
      <c r="H207" s="117">
        <v>1989</v>
      </c>
      <c r="I207" s="117">
        <v>2166</v>
      </c>
      <c r="J207" s="117">
        <v>2141</v>
      </c>
      <c r="K207" s="117">
        <v>3420.0000000000005</v>
      </c>
      <c r="M207" s="82" t="s">
        <v>424</v>
      </c>
      <c r="N207" s="117">
        <v>8527</v>
      </c>
      <c r="O207" s="117">
        <v>10480</v>
      </c>
      <c r="P207" s="117">
        <v>7967.9999999999991</v>
      </c>
      <c r="Q207" s="117">
        <v>9154</v>
      </c>
      <c r="T207" s="84">
        <v>1.0406</v>
      </c>
      <c r="U207" s="84">
        <v>0.21410000000000001</v>
      </c>
      <c r="V207" s="84">
        <v>0.79679999999999995</v>
      </c>
      <c r="W207" s="84">
        <v>0.59340000000000004</v>
      </c>
      <c r="X207" s="84">
        <v>0</v>
      </c>
      <c r="Z207" s="117">
        <f t="shared" si="1"/>
        <v>10406</v>
      </c>
      <c r="AA207" s="117">
        <f t="shared" si="1"/>
        <v>2141</v>
      </c>
      <c r="AB207" s="117">
        <f t="shared" si="1"/>
        <v>7967.9999999999991</v>
      </c>
      <c r="AC207" s="117">
        <f t="shared" si="1"/>
        <v>5934</v>
      </c>
      <c r="AD207" s="117">
        <f t="shared" si="1"/>
        <v>0</v>
      </c>
    </row>
    <row r="208" spans="1:30">
      <c r="A208" s="82" t="s">
        <v>425</v>
      </c>
      <c r="B208" s="117">
        <v>11579</v>
      </c>
      <c r="C208" s="117">
        <v>15284</v>
      </c>
      <c r="D208" s="117">
        <v>10956.999999999998</v>
      </c>
      <c r="E208" s="117">
        <v>16516</v>
      </c>
      <c r="G208" s="82" t="s">
        <v>425</v>
      </c>
      <c r="H208" s="117">
        <v>2156</v>
      </c>
      <c r="I208" s="117">
        <v>2350</v>
      </c>
      <c r="J208" s="117">
        <v>2222</v>
      </c>
      <c r="K208" s="117">
        <v>3506</v>
      </c>
      <c r="M208" s="82" t="s">
        <v>425</v>
      </c>
      <c r="N208" s="117">
        <v>8807</v>
      </c>
      <c r="O208" s="117">
        <v>11217.999999999998</v>
      </c>
      <c r="P208" s="117">
        <v>7955</v>
      </c>
      <c r="Q208" s="117">
        <v>9455</v>
      </c>
      <c r="T208" s="84">
        <v>1.0956999999999999</v>
      </c>
      <c r="U208" s="84">
        <v>0.22220000000000001</v>
      </c>
      <c r="V208" s="84">
        <v>0.79549999999999998</v>
      </c>
      <c r="W208" s="84">
        <v>0.61460000000000004</v>
      </c>
      <c r="X208" s="84">
        <v>0</v>
      </c>
      <c r="Z208" s="117">
        <f t="shared" si="1"/>
        <v>10956.999999999998</v>
      </c>
      <c r="AA208" s="117">
        <f t="shared" si="1"/>
        <v>2222</v>
      </c>
      <c r="AB208" s="117">
        <f t="shared" si="1"/>
        <v>7955</v>
      </c>
      <c r="AC208" s="117">
        <f t="shared" si="1"/>
        <v>6146</v>
      </c>
      <c r="AD208" s="117">
        <f t="shared" si="1"/>
        <v>0</v>
      </c>
    </row>
    <row r="209" spans="1:30">
      <c r="A209" s="82" t="s">
        <v>426</v>
      </c>
      <c r="B209" s="117">
        <v>12627</v>
      </c>
      <c r="C209" s="117">
        <v>16682</v>
      </c>
      <c r="D209" s="117">
        <v>11944.999999999998</v>
      </c>
      <c r="E209" s="117">
        <v>16954</v>
      </c>
      <c r="G209" s="82" t="s">
        <v>426</v>
      </c>
      <c r="H209" s="117">
        <v>2300</v>
      </c>
      <c r="I209" s="117">
        <v>2556</v>
      </c>
      <c r="J209" s="117">
        <v>2269</v>
      </c>
      <c r="K209" s="117">
        <v>3527</v>
      </c>
      <c r="M209" s="82" t="s">
        <v>426</v>
      </c>
      <c r="N209" s="117">
        <v>9409</v>
      </c>
      <c r="O209" s="117">
        <v>12074</v>
      </c>
      <c r="P209" s="117">
        <v>8470</v>
      </c>
      <c r="Q209" s="117">
        <v>9804</v>
      </c>
      <c r="T209" s="84">
        <v>1.1944999999999999</v>
      </c>
      <c r="U209" s="84">
        <v>0.22689999999999999</v>
      </c>
      <c r="V209" s="84">
        <v>0.84699999999999998</v>
      </c>
      <c r="W209" s="84">
        <v>0.65839999999999999</v>
      </c>
      <c r="X209" s="84">
        <v>0</v>
      </c>
      <c r="Z209" s="117">
        <f t="shared" si="1"/>
        <v>11944.999999999998</v>
      </c>
      <c r="AA209" s="117">
        <f t="shared" si="1"/>
        <v>2269</v>
      </c>
      <c r="AB209" s="117">
        <f t="shared" si="1"/>
        <v>8470</v>
      </c>
      <c r="AC209" s="117">
        <f t="shared" si="1"/>
        <v>6584</v>
      </c>
      <c r="AD209" s="117">
        <f t="shared" si="1"/>
        <v>0</v>
      </c>
    </row>
    <row r="210" spans="1:30">
      <c r="A210" s="82" t="s">
        <v>427</v>
      </c>
      <c r="B210" s="117">
        <v>13515</v>
      </c>
      <c r="C210" s="117">
        <v>18062</v>
      </c>
      <c r="D210" s="117">
        <v>12488.999999999998</v>
      </c>
      <c r="E210" s="117">
        <v>17339</v>
      </c>
      <c r="G210" s="82" t="s">
        <v>427</v>
      </c>
      <c r="H210" s="117">
        <v>2398</v>
      </c>
      <c r="I210" s="117">
        <v>2731</v>
      </c>
      <c r="J210" s="117">
        <v>2269</v>
      </c>
      <c r="K210" s="117">
        <v>3503</v>
      </c>
      <c r="M210" s="82" t="s">
        <v>427</v>
      </c>
      <c r="N210" s="117">
        <v>10015</v>
      </c>
      <c r="O210" s="117">
        <v>13071</v>
      </c>
      <c r="P210" s="117">
        <v>8852</v>
      </c>
      <c r="Q210" s="117">
        <v>10271.999999999998</v>
      </c>
      <c r="T210" s="84">
        <v>1.2488999999999999</v>
      </c>
      <c r="U210" s="84">
        <v>0.22689999999999999</v>
      </c>
      <c r="V210" s="84">
        <v>0.88519999999999999</v>
      </c>
      <c r="W210" s="84">
        <v>0.68500000000000005</v>
      </c>
      <c r="X210" s="84">
        <v>0</v>
      </c>
      <c r="Z210" s="117">
        <f t="shared" si="1"/>
        <v>12488.999999999998</v>
      </c>
      <c r="AA210" s="117">
        <f t="shared" si="1"/>
        <v>2269</v>
      </c>
      <c r="AB210" s="117">
        <f t="shared" si="1"/>
        <v>8852</v>
      </c>
      <c r="AC210" s="117">
        <f t="shared" si="1"/>
        <v>6850.0000000000009</v>
      </c>
      <c r="AD210" s="117">
        <f t="shared" si="1"/>
        <v>0</v>
      </c>
    </row>
    <row r="211" spans="1:30">
      <c r="A211" s="82" t="s">
        <v>428</v>
      </c>
      <c r="B211" s="117">
        <v>14360</v>
      </c>
      <c r="C211" s="117">
        <v>19253</v>
      </c>
      <c r="D211" s="117">
        <v>12742</v>
      </c>
      <c r="E211" s="117">
        <v>17333</v>
      </c>
      <c r="G211" s="82" t="s">
        <v>428</v>
      </c>
      <c r="H211" s="117">
        <v>2496</v>
      </c>
      <c r="I211" s="117">
        <v>2894</v>
      </c>
      <c r="J211" s="117">
        <v>2255</v>
      </c>
      <c r="K211" s="117">
        <v>3420.0000000000005</v>
      </c>
      <c r="M211" s="82" t="s">
        <v>428</v>
      </c>
      <c r="N211" s="117">
        <v>10549</v>
      </c>
      <c r="O211" s="117">
        <v>13934</v>
      </c>
      <c r="P211" s="117">
        <v>9128</v>
      </c>
      <c r="Q211" s="117">
        <v>10592.999999999998</v>
      </c>
      <c r="T211" s="84">
        <v>1.2742</v>
      </c>
      <c r="U211" s="84">
        <v>0.22550000000000001</v>
      </c>
      <c r="V211" s="84">
        <v>0.91279999999999994</v>
      </c>
      <c r="W211" s="84">
        <v>0.70679999999999998</v>
      </c>
      <c r="X211" s="84">
        <v>0</v>
      </c>
      <c r="Z211" s="117">
        <f t="shared" si="1"/>
        <v>12742</v>
      </c>
      <c r="AA211" s="117">
        <f t="shared" si="1"/>
        <v>2255</v>
      </c>
      <c r="AB211" s="117">
        <f t="shared" si="1"/>
        <v>9128</v>
      </c>
      <c r="AC211" s="117">
        <f t="shared" si="1"/>
        <v>7068</v>
      </c>
      <c r="AD211" s="117">
        <f t="shared" si="1"/>
        <v>0</v>
      </c>
    </row>
    <row r="212" spans="1:30">
      <c r="A212" s="82" t="s">
        <v>429</v>
      </c>
      <c r="B212" s="117">
        <v>15136</v>
      </c>
      <c r="C212" s="117">
        <v>20421.999999999996</v>
      </c>
      <c r="D212" s="117">
        <v>13040</v>
      </c>
      <c r="E212" s="117">
        <v>16982</v>
      </c>
      <c r="G212" s="82" t="s">
        <v>429</v>
      </c>
      <c r="H212" s="117">
        <v>2592</v>
      </c>
      <c r="I212" s="117">
        <v>3145</v>
      </c>
      <c r="J212" s="117">
        <v>2237</v>
      </c>
      <c r="K212" s="117">
        <v>3330</v>
      </c>
      <c r="M212" s="82" t="s">
        <v>429</v>
      </c>
      <c r="N212" s="117">
        <v>11155</v>
      </c>
      <c r="O212" s="117">
        <v>14655</v>
      </c>
      <c r="P212" s="117">
        <v>9456</v>
      </c>
      <c r="Q212" s="117">
        <v>10799</v>
      </c>
      <c r="T212" s="84">
        <v>1.304</v>
      </c>
      <c r="U212" s="84">
        <v>0.22370000000000001</v>
      </c>
      <c r="V212" s="84">
        <v>0.9456</v>
      </c>
      <c r="W212" s="84">
        <v>0.72940000000000005</v>
      </c>
      <c r="X212" s="84">
        <v>0</v>
      </c>
      <c r="Z212" s="117">
        <f t="shared" si="1"/>
        <v>13040</v>
      </c>
      <c r="AA212" s="117">
        <f t="shared" si="1"/>
        <v>2237</v>
      </c>
      <c r="AB212" s="117">
        <f t="shared" si="1"/>
        <v>9456</v>
      </c>
      <c r="AC212" s="117">
        <f t="shared" si="1"/>
        <v>7294.0000000000009</v>
      </c>
      <c r="AD212" s="117">
        <f t="shared" si="1"/>
        <v>0</v>
      </c>
    </row>
    <row r="213" spans="1:30">
      <c r="A213" s="82" t="s">
        <v>430</v>
      </c>
      <c r="B213" s="117">
        <v>16086</v>
      </c>
      <c r="C213" s="117">
        <v>21492</v>
      </c>
      <c r="D213" s="117">
        <v>13320</v>
      </c>
      <c r="E213" s="117">
        <v>16275</v>
      </c>
      <c r="G213" s="82" t="s">
        <v>430</v>
      </c>
      <c r="H213" s="117">
        <v>2686</v>
      </c>
      <c r="I213" s="117">
        <v>3330</v>
      </c>
      <c r="J213" s="117">
        <v>2238</v>
      </c>
      <c r="K213" s="117">
        <v>3249</v>
      </c>
      <c r="M213" s="82" t="s">
        <v>430</v>
      </c>
      <c r="N213" s="117">
        <v>11601.999999999998</v>
      </c>
      <c r="O213" s="117">
        <v>15224</v>
      </c>
      <c r="P213" s="117">
        <v>9823</v>
      </c>
      <c r="Q213" s="117">
        <v>10881</v>
      </c>
      <c r="T213" s="84">
        <v>1.3320000000000001</v>
      </c>
      <c r="U213" s="84">
        <v>0.2238</v>
      </c>
      <c r="V213" s="84">
        <v>0.98229999999999995</v>
      </c>
      <c r="W213" s="84">
        <v>0.75509999999999999</v>
      </c>
      <c r="X213" s="84">
        <v>0</v>
      </c>
      <c r="Z213" s="117">
        <f t="shared" si="1"/>
        <v>13320</v>
      </c>
      <c r="AA213" s="117">
        <f t="shared" si="1"/>
        <v>2238</v>
      </c>
      <c r="AB213" s="117">
        <f t="shared" si="1"/>
        <v>9823</v>
      </c>
      <c r="AC213" s="117">
        <f t="shared" si="1"/>
        <v>7551</v>
      </c>
      <c r="AD213" s="117">
        <f t="shared" si="1"/>
        <v>0</v>
      </c>
    </row>
    <row r="214" spans="1:30">
      <c r="A214" s="82" t="s">
        <v>431</v>
      </c>
      <c r="B214" s="117">
        <v>16773</v>
      </c>
      <c r="C214" s="117">
        <v>22435.999999999996</v>
      </c>
      <c r="D214" s="117">
        <v>13717.999999999998</v>
      </c>
      <c r="E214" s="117">
        <v>15420</v>
      </c>
      <c r="F214" s="117"/>
      <c r="G214" s="82" t="s">
        <v>431</v>
      </c>
      <c r="H214" s="117">
        <v>2774</v>
      </c>
      <c r="I214" s="117">
        <v>3478</v>
      </c>
      <c r="J214" s="117">
        <v>2228</v>
      </c>
      <c r="K214" s="117">
        <v>3157</v>
      </c>
      <c r="M214" s="82" t="s">
        <v>431</v>
      </c>
      <c r="N214" s="117">
        <v>12085.999999999998</v>
      </c>
      <c r="O214" s="117">
        <v>15754.999999999998</v>
      </c>
      <c r="P214" s="117">
        <v>10149</v>
      </c>
      <c r="Q214" s="117">
        <v>10929</v>
      </c>
      <c r="T214" s="84">
        <v>1.3717999999999999</v>
      </c>
      <c r="U214" s="84">
        <v>0.2228</v>
      </c>
      <c r="V214" s="84">
        <v>1.0148999999999999</v>
      </c>
      <c r="W214" s="84">
        <v>0.78029999999999999</v>
      </c>
      <c r="X214" s="84">
        <v>0</v>
      </c>
      <c r="Z214" s="117">
        <f t="shared" si="1"/>
        <v>13717.999999999998</v>
      </c>
      <c r="AA214" s="117">
        <f t="shared" si="1"/>
        <v>2228</v>
      </c>
      <c r="AB214" s="117">
        <f t="shared" si="1"/>
        <v>10149</v>
      </c>
      <c r="AC214" s="117">
        <f t="shared" si="1"/>
        <v>7803</v>
      </c>
      <c r="AD214" s="117">
        <f t="shared" si="1"/>
        <v>0</v>
      </c>
    </row>
    <row r="215" spans="1:30">
      <c r="A215" s="82" t="s">
        <v>432</v>
      </c>
      <c r="B215" s="117">
        <v>17561</v>
      </c>
      <c r="C215" s="117">
        <v>23264.999999999996</v>
      </c>
      <c r="D215" s="117">
        <v>13969</v>
      </c>
      <c r="E215" s="117">
        <v>14672</v>
      </c>
      <c r="G215" s="82" t="s">
        <v>432</v>
      </c>
      <c r="H215" s="117">
        <v>2832</v>
      </c>
      <c r="I215" s="117">
        <v>3600</v>
      </c>
      <c r="J215" s="117">
        <v>2222</v>
      </c>
      <c r="K215" s="117">
        <v>3069</v>
      </c>
      <c r="M215" s="82" t="s">
        <v>432</v>
      </c>
      <c r="N215" s="117">
        <v>12435</v>
      </c>
      <c r="O215" s="117">
        <v>16107</v>
      </c>
      <c r="P215" s="117">
        <v>10434.000000000002</v>
      </c>
      <c r="Q215" s="117">
        <v>10904</v>
      </c>
      <c r="T215" s="84">
        <v>1.3969</v>
      </c>
      <c r="U215" s="84">
        <v>0.22220000000000001</v>
      </c>
      <c r="V215" s="84">
        <v>1.0434000000000001</v>
      </c>
      <c r="W215" s="84">
        <v>0.80279999999999996</v>
      </c>
      <c r="X215" s="84">
        <v>0</v>
      </c>
      <c r="Z215" s="117">
        <f t="shared" si="1"/>
        <v>13969</v>
      </c>
      <c r="AA215" s="117">
        <f t="shared" si="1"/>
        <v>2222</v>
      </c>
      <c r="AB215" s="117">
        <f t="shared" si="1"/>
        <v>10434.000000000002</v>
      </c>
      <c r="AC215" s="117">
        <f t="shared" si="1"/>
        <v>8028</v>
      </c>
      <c r="AD215" s="117">
        <f t="shared" si="1"/>
        <v>0</v>
      </c>
    </row>
    <row r="216" spans="1:30">
      <c r="A216" s="82" t="s">
        <v>433</v>
      </c>
      <c r="B216" s="117">
        <v>18102</v>
      </c>
      <c r="C216" s="117">
        <v>23902</v>
      </c>
      <c r="D216" s="117">
        <v>14182.999999999998</v>
      </c>
      <c r="E216" s="117">
        <v>14226</v>
      </c>
      <c r="G216" s="82" t="s">
        <v>433</v>
      </c>
      <c r="H216" s="117">
        <v>2875</v>
      </c>
      <c r="I216" s="117">
        <v>3673</v>
      </c>
      <c r="J216" s="117">
        <v>2217</v>
      </c>
      <c r="K216" s="117">
        <v>3018</v>
      </c>
      <c r="M216" s="82" t="s">
        <v>433</v>
      </c>
      <c r="N216" s="117">
        <v>12658</v>
      </c>
      <c r="O216" s="117">
        <v>16318</v>
      </c>
      <c r="P216" s="117">
        <v>10565</v>
      </c>
      <c r="Q216" s="117">
        <v>10906</v>
      </c>
      <c r="T216" s="84">
        <v>1.4182999999999999</v>
      </c>
      <c r="U216" s="84">
        <v>0.22170000000000001</v>
      </c>
      <c r="V216" s="84">
        <v>1.0565</v>
      </c>
      <c r="W216" s="84">
        <v>0.81799999999999995</v>
      </c>
      <c r="X216" s="84">
        <v>0</v>
      </c>
      <c r="Z216" s="117">
        <f t="shared" si="1"/>
        <v>14182.999999999998</v>
      </c>
      <c r="AA216" s="117">
        <f t="shared" si="1"/>
        <v>2217</v>
      </c>
      <c r="AB216" s="117">
        <f t="shared" si="1"/>
        <v>10565</v>
      </c>
      <c r="AC216" s="117">
        <f t="shared" si="1"/>
        <v>8179.9999999999991</v>
      </c>
      <c r="AD216" s="117">
        <f t="shared" si="1"/>
        <v>0</v>
      </c>
    </row>
    <row r="217" spans="1:30">
      <c r="A217" s="82" t="s">
        <v>434</v>
      </c>
      <c r="B217" s="117">
        <v>18214</v>
      </c>
      <c r="C217" s="117">
        <v>24086</v>
      </c>
      <c r="D217" s="117">
        <v>14140</v>
      </c>
      <c r="E217" s="117">
        <v>14159</v>
      </c>
      <c r="G217" s="82" t="s">
        <v>434</v>
      </c>
      <c r="H217" s="117">
        <v>2854</v>
      </c>
      <c r="I217" s="117">
        <v>3635</v>
      </c>
      <c r="J217" s="117">
        <v>2216</v>
      </c>
      <c r="K217" s="117">
        <v>3010</v>
      </c>
      <c r="M217" s="82" t="s">
        <v>434</v>
      </c>
      <c r="N217" s="117">
        <v>12722</v>
      </c>
      <c r="O217" s="117">
        <v>16368</v>
      </c>
      <c r="P217" s="117">
        <v>10619</v>
      </c>
      <c r="Q217" s="117">
        <v>11015</v>
      </c>
      <c r="T217" s="84">
        <v>1.4139999999999999</v>
      </c>
      <c r="U217" s="84">
        <v>0.22159999999999999</v>
      </c>
      <c r="V217" s="84">
        <v>1.0619000000000001</v>
      </c>
      <c r="W217" s="84">
        <v>0.82069999999999999</v>
      </c>
      <c r="X217" s="84">
        <v>0</v>
      </c>
      <c r="Z217" s="117">
        <f t="shared" si="1"/>
        <v>14140</v>
      </c>
      <c r="AA217" s="117">
        <f t="shared" si="1"/>
        <v>2216</v>
      </c>
      <c r="AB217" s="117">
        <f t="shared" si="1"/>
        <v>10619</v>
      </c>
      <c r="AC217" s="117">
        <f t="shared" si="1"/>
        <v>8207</v>
      </c>
      <c r="AD217" s="117">
        <f t="shared" si="1"/>
        <v>0</v>
      </c>
    </row>
    <row r="218" spans="1:30">
      <c r="A218" s="82" t="s">
        <v>435</v>
      </c>
      <c r="B218" s="117">
        <v>17770</v>
      </c>
      <c r="C218" s="117">
        <v>23758</v>
      </c>
      <c r="D218" s="117">
        <v>14483</v>
      </c>
      <c r="E218" s="117">
        <v>15229</v>
      </c>
      <c r="G218" s="82" t="s">
        <v>435</v>
      </c>
      <c r="H218" s="117">
        <v>2782</v>
      </c>
      <c r="I218" s="117">
        <v>3580</v>
      </c>
      <c r="J218" s="117">
        <v>2259</v>
      </c>
      <c r="K218" s="117">
        <v>3098</v>
      </c>
      <c r="M218" s="82" t="s">
        <v>435</v>
      </c>
      <c r="N218" s="117">
        <v>12607</v>
      </c>
      <c r="O218" s="117">
        <v>16093</v>
      </c>
      <c r="P218" s="117">
        <v>10767</v>
      </c>
      <c r="Q218" s="117">
        <v>11459</v>
      </c>
      <c r="T218" s="84">
        <v>1.4482999999999999</v>
      </c>
      <c r="U218" s="84">
        <v>0.22589999999999999</v>
      </c>
      <c r="V218" s="84">
        <v>1.0767</v>
      </c>
      <c r="W218" s="84">
        <v>0.83899999999999997</v>
      </c>
      <c r="X218" s="84">
        <v>0</v>
      </c>
      <c r="Z218" s="117">
        <f t="shared" si="1"/>
        <v>14483</v>
      </c>
      <c r="AA218" s="117">
        <f t="shared" si="1"/>
        <v>2259</v>
      </c>
      <c r="AB218" s="117">
        <f t="shared" si="1"/>
        <v>10767</v>
      </c>
      <c r="AC218" s="117">
        <f t="shared" si="1"/>
        <v>8390</v>
      </c>
      <c r="AD218" s="117">
        <f t="shared" si="1"/>
        <v>0</v>
      </c>
    </row>
    <row r="219" spans="1:30">
      <c r="A219" s="82" t="s">
        <v>436</v>
      </c>
      <c r="B219" s="117">
        <v>17046</v>
      </c>
      <c r="C219" s="117">
        <v>22849</v>
      </c>
      <c r="D219" s="117">
        <v>15094</v>
      </c>
      <c r="E219" s="117">
        <v>16535</v>
      </c>
      <c r="G219" s="82" t="s">
        <v>436</v>
      </c>
      <c r="H219" s="117">
        <v>2673</v>
      </c>
      <c r="I219" s="117">
        <v>3446</v>
      </c>
      <c r="J219" s="117">
        <v>2381</v>
      </c>
      <c r="K219" s="117">
        <v>3322</v>
      </c>
      <c r="M219" s="82" t="s">
        <v>436</v>
      </c>
      <c r="N219" s="117">
        <v>12400</v>
      </c>
      <c r="O219" s="117">
        <v>15584</v>
      </c>
      <c r="P219" s="117">
        <v>11032</v>
      </c>
      <c r="Q219" s="117">
        <v>11777</v>
      </c>
      <c r="T219" s="84">
        <v>1.5094000000000001</v>
      </c>
      <c r="U219" s="84">
        <v>0.23810000000000001</v>
      </c>
      <c r="V219" s="84">
        <v>1.1032</v>
      </c>
      <c r="W219" s="84">
        <v>0.89480000000000004</v>
      </c>
      <c r="X219" s="84">
        <v>0</v>
      </c>
      <c r="Z219" s="117">
        <f t="shared" si="1"/>
        <v>15094</v>
      </c>
      <c r="AA219" s="117">
        <f t="shared" si="1"/>
        <v>2381</v>
      </c>
      <c r="AB219" s="117">
        <f t="shared" si="1"/>
        <v>11032</v>
      </c>
      <c r="AC219" s="117">
        <f t="shared" si="1"/>
        <v>8948</v>
      </c>
      <c r="AD219" s="117">
        <f t="shared" si="1"/>
        <v>0</v>
      </c>
    </row>
    <row r="220" spans="1:30">
      <c r="A220" s="82" t="s">
        <v>437</v>
      </c>
      <c r="B220" s="117">
        <v>17087</v>
      </c>
      <c r="C220" s="117">
        <v>21795</v>
      </c>
      <c r="D220" s="117">
        <v>14699</v>
      </c>
      <c r="E220" s="117">
        <v>16920</v>
      </c>
      <c r="G220" s="82" t="s">
        <v>437</v>
      </c>
      <c r="H220" s="117">
        <v>2662</v>
      </c>
      <c r="I220" s="117">
        <v>3267</v>
      </c>
      <c r="J220" s="117">
        <v>2366</v>
      </c>
      <c r="K220" s="117">
        <v>3392</v>
      </c>
      <c r="M220" s="82" t="s">
        <v>437</v>
      </c>
      <c r="N220" s="117">
        <v>12826</v>
      </c>
      <c r="O220" s="117">
        <v>15208</v>
      </c>
      <c r="P220" s="117">
        <v>10759</v>
      </c>
      <c r="Q220" s="117">
        <v>11705.000000000002</v>
      </c>
      <c r="T220" s="84">
        <v>1.4699</v>
      </c>
      <c r="U220" s="84">
        <v>0.2366</v>
      </c>
      <c r="V220" s="84">
        <v>1.0759000000000001</v>
      </c>
      <c r="W220" s="84">
        <v>0.87309999999999999</v>
      </c>
      <c r="X220" s="84">
        <v>0</v>
      </c>
      <c r="Z220" s="117">
        <f t="shared" si="1"/>
        <v>14699</v>
      </c>
      <c r="AA220" s="117">
        <f t="shared" si="1"/>
        <v>2366</v>
      </c>
      <c r="AB220" s="117">
        <f t="shared" si="1"/>
        <v>10759</v>
      </c>
      <c r="AC220" s="117">
        <f t="shared" si="1"/>
        <v>8731</v>
      </c>
      <c r="AD220" s="117">
        <f t="shared" si="1"/>
        <v>0</v>
      </c>
    </row>
    <row r="221" spans="1:30">
      <c r="A221" s="82" t="s">
        <v>438</v>
      </c>
      <c r="B221" s="117">
        <v>16624</v>
      </c>
      <c r="C221" s="117">
        <v>21258</v>
      </c>
      <c r="D221" s="117">
        <v>14073</v>
      </c>
      <c r="E221" s="117">
        <v>17055</v>
      </c>
      <c r="G221" s="82" t="s">
        <v>438</v>
      </c>
      <c r="H221" s="117">
        <v>2627</v>
      </c>
      <c r="I221" s="117">
        <v>3220</v>
      </c>
      <c r="J221" s="117">
        <v>2318</v>
      </c>
      <c r="K221" s="117">
        <v>3413</v>
      </c>
      <c r="M221" s="82" t="s">
        <v>438</v>
      </c>
      <c r="N221" s="117">
        <v>12649.999999999998</v>
      </c>
      <c r="O221" s="117">
        <v>14918</v>
      </c>
      <c r="P221" s="117">
        <v>10441</v>
      </c>
      <c r="Q221" s="117">
        <v>11516</v>
      </c>
      <c r="T221" s="84">
        <v>1.4073</v>
      </c>
      <c r="U221" s="84">
        <v>0.23180000000000001</v>
      </c>
      <c r="V221" s="84">
        <v>1.0441</v>
      </c>
      <c r="W221" s="84">
        <v>0.8397</v>
      </c>
      <c r="X221" s="84">
        <v>0</v>
      </c>
      <c r="Z221" s="117">
        <f t="shared" si="1"/>
        <v>14073</v>
      </c>
      <c r="AA221" s="117">
        <f t="shared" si="1"/>
        <v>2318</v>
      </c>
      <c r="AB221" s="117">
        <f t="shared" si="1"/>
        <v>10441</v>
      </c>
      <c r="AC221" s="117">
        <f t="shared" si="1"/>
        <v>8397</v>
      </c>
      <c r="AD221" s="117">
        <f t="shared" si="1"/>
        <v>0</v>
      </c>
    </row>
    <row r="222" spans="1:30">
      <c r="A222" s="82" t="s">
        <v>439</v>
      </c>
      <c r="B222" s="117">
        <v>15193.000000000002</v>
      </c>
      <c r="C222" s="117">
        <v>19572</v>
      </c>
      <c r="D222" s="117">
        <v>13312</v>
      </c>
      <c r="E222" s="117">
        <v>16943</v>
      </c>
      <c r="G222" s="82" t="s">
        <v>439</v>
      </c>
      <c r="H222" s="117">
        <v>2464</v>
      </c>
      <c r="I222" s="117">
        <v>3054</v>
      </c>
      <c r="J222" s="117">
        <v>2256</v>
      </c>
      <c r="K222" s="117">
        <v>3396</v>
      </c>
      <c r="M222" s="82" t="s">
        <v>439</v>
      </c>
      <c r="N222" s="117">
        <v>11922</v>
      </c>
      <c r="O222" s="117">
        <v>13922.000000000002</v>
      </c>
      <c r="P222" s="117">
        <v>10135</v>
      </c>
      <c r="Q222" s="117">
        <v>11198.999999999998</v>
      </c>
      <c r="T222" s="84">
        <v>1.3311999999999999</v>
      </c>
      <c r="U222" s="84">
        <v>0.22559999999999999</v>
      </c>
      <c r="V222" s="84">
        <v>1.0135000000000001</v>
      </c>
      <c r="W222" s="84">
        <v>0.79469999999999996</v>
      </c>
      <c r="X222" s="84">
        <v>0</v>
      </c>
      <c r="Z222" s="117">
        <f t="shared" si="1"/>
        <v>13312</v>
      </c>
      <c r="AA222" s="117">
        <f t="shared" si="1"/>
        <v>2256</v>
      </c>
      <c r="AB222" s="117">
        <f t="shared" si="1"/>
        <v>10135</v>
      </c>
      <c r="AC222" s="117">
        <f t="shared" si="1"/>
        <v>7947</v>
      </c>
      <c r="AD222" s="117">
        <f t="shared" si="1"/>
        <v>0</v>
      </c>
    </row>
    <row r="223" spans="1:30">
      <c r="A223" s="82" t="s">
        <v>440</v>
      </c>
      <c r="B223" s="117">
        <v>13201</v>
      </c>
      <c r="C223" s="117">
        <v>17443</v>
      </c>
      <c r="D223" s="117">
        <v>12132</v>
      </c>
      <c r="E223" s="117">
        <v>16413</v>
      </c>
      <c r="G223" s="82" t="s">
        <v>440</v>
      </c>
      <c r="H223" s="117">
        <v>2232</v>
      </c>
      <c r="I223" s="117">
        <v>2810.0000000000005</v>
      </c>
      <c r="J223" s="117">
        <v>2135</v>
      </c>
      <c r="K223" s="117">
        <v>3336</v>
      </c>
      <c r="M223" s="82" t="s">
        <v>440</v>
      </c>
      <c r="N223" s="117">
        <v>11012</v>
      </c>
      <c r="O223" s="117">
        <v>12835</v>
      </c>
      <c r="P223" s="117">
        <v>9570</v>
      </c>
      <c r="Q223" s="117">
        <v>10702</v>
      </c>
      <c r="T223" s="84">
        <v>1.2132000000000001</v>
      </c>
      <c r="U223" s="84">
        <v>0.2135</v>
      </c>
      <c r="V223" s="84">
        <v>0.95699999999999996</v>
      </c>
      <c r="W223" s="84">
        <v>0.72619999999999996</v>
      </c>
      <c r="X223" s="84">
        <v>0</v>
      </c>
      <c r="Z223" s="117">
        <f t="shared" si="1"/>
        <v>12132</v>
      </c>
      <c r="AA223" s="117">
        <f t="shared" si="1"/>
        <v>2135</v>
      </c>
      <c r="AB223" s="117">
        <f t="shared" si="1"/>
        <v>9570</v>
      </c>
      <c r="AC223" s="117">
        <f t="shared" si="1"/>
        <v>7262</v>
      </c>
      <c r="AD223" s="117">
        <f t="shared" si="1"/>
        <v>0</v>
      </c>
    </row>
    <row r="224" spans="1:30">
      <c r="A224" s="115" t="s">
        <v>273</v>
      </c>
      <c r="B224" s="117">
        <v>9711</v>
      </c>
      <c r="C224" s="117">
        <v>16322.000000000002</v>
      </c>
      <c r="D224" s="117">
        <v>12504</v>
      </c>
      <c r="E224" s="117">
        <v>13072</v>
      </c>
      <c r="G224" s="115" t="s">
        <v>273</v>
      </c>
      <c r="H224" s="117">
        <v>1845</v>
      </c>
      <c r="I224" s="117">
        <v>2436</v>
      </c>
      <c r="J224" s="117">
        <v>1945</v>
      </c>
      <c r="K224" s="117">
        <v>2978</v>
      </c>
      <c r="M224" s="115" t="s">
        <v>273</v>
      </c>
      <c r="N224" s="117">
        <v>9379</v>
      </c>
      <c r="O224" s="117">
        <v>12494</v>
      </c>
      <c r="P224" s="117">
        <v>11777</v>
      </c>
      <c r="Q224" s="117">
        <v>8831</v>
      </c>
      <c r="T224" s="84">
        <v>1.2504</v>
      </c>
      <c r="U224" s="84">
        <v>0.19450000000000001</v>
      </c>
      <c r="V224" s="84">
        <v>1.1777</v>
      </c>
      <c r="W224" s="84">
        <v>0.84540000000000004</v>
      </c>
      <c r="X224" s="84">
        <v>0</v>
      </c>
      <c r="Z224" s="117">
        <f>T224*$T$174</f>
        <v>12504</v>
      </c>
      <c r="AA224" s="117">
        <f>U224*$T$174</f>
        <v>1945</v>
      </c>
      <c r="AB224" s="117">
        <f>V224*$T$174</f>
        <v>11777</v>
      </c>
      <c r="AC224" s="117">
        <f>W224*$T$174</f>
        <v>8454</v>
      </c>
      <c r="AD224" s="117">
        <f t="shared" ref="AD224:AD271" si="2">X224*$T$174</f>
        <v>0</v>
      </c>
    </row>
    <row r="225" spans="1:30">
      <c r="A225" s="82" t="s">
        <v>274</v>
      </c>
      <c r="B225" s="117">
        <v>9297</v>
      </c>
      <c r="C225" s="117">
        <v>15350</v>
      </c>
      <c r="D225" s="117">
        <v>11608</v>
      </c>
      <c r="E225" s="117">
        <v>12257</v>
      </c>
      <c r="G225" s="82" t="s">
        <v>274</v>
      </c>
      <c r="H225" s="117">
        <v>1797</v>
      </c>
      <c r="I225" s="117">
        <v>2328</v>
      </c>
      <c r="J225" s="117">
        <v>1957.0000000000002</v>
      </c>
      <c r="K225" s="117">
        <v>2905</v>
      </c>
      <c r="M225" s="82" t="s">
        <v>274</v>
      </c>
      <c r="N225" s="117">
        <v>9027</v>
      </c>
      <c r="O225" s="117">
        <v>11913</v>
      </c>
      <c r="P225" s="117">
        <v>11176</v>
      </c>
      <c r="Q225" s="117">
        <v>8339</v>
      </c>
      <c r="T225" s="84">
        <v>1.1608000000000001</v>
      </c>
      <c r="U225" s="84">
        <v>0.19570000000000001</v>
      </c>
      <c r="V225" s="84">
        <v>1.1175999999999999</v>
      </c>
      <c r="W225" s="84">
        <v>0.76419999999999999</v>
      </c>
      <c r="X225" s="84">
        <v>0</v>
      </c>
      <c r="Z225" s="117">
        <f t="shared" ref="Z225:AC256" si="3">T225*$T$174</f>
        <v>11608</v>
      </c>
      <c r="AA225" s="117">
        <f t="shared" si="3"/>
        <v>1957.0000000000002</v>
      </c>
      <c r="AB225" s="117">
        <f t="shared" si="3"/>
        <v>11176</v>
      </c>
      <c r="AC225" s="117">
        <f t="shared" si="3"/>
        <v>7642</v>
      </c>
      <c r="AD225" s="117">
        <f t="shared" si="2"/>
        <v>0</v>
      </c>
    </row>
    <row r="226" spans="1:30">
      <c r="A226" s="82" t="s">
        <v>275</v>
      </c>
      <c r="B226" s="117">
        <v>9062</v>
      </c>
      <c r="C226" s="117">
        <v>14620</v>
      </c>
      <c r="D226" s="117">
        <v>11104</v>
      </c>
      <c r="E226" s="117">
        <v>11815</v>
      </c>
      <c r="G226" s="82" t="s">
        <v>275</v>
      </c>
      <c r="H226" s="117">
        <v>1776</v>
      </c>
      <c r="I226" s="117">
        <v>2253</v>
      </c>
      <c r="J226" s="117">
        <v>1945</v>
      </c>
      <c r="K226" s="117">
        <v>2872</v>
      </c>
      <c r="M226" s="82" t="s">
        <v>275</v>
      </c>
      <c r="N226" s="117">
        <v>8781</v>
      </c>
      <c r="O226" s="117">
        <v>11508</v>
      </c>
      <c r="P226" s="117">
        <v>10918.000000000002</v>
      </c>
      <c r="Q226" s="117">
        <v>8073</v>
      </c>
      <c r="T226" s="84">
        <v>1.1104000000000001</v>
      </c>
      <c r="U226" s="84">
        <v>0.19450000000000001</v>
      </c>
      <c r="V226" s="84">
        <v>1.0918000000000001</v>
      </c>
      <c r="W226" s="84">
        <v>0.72289999999999999</v>
      </c>
      <c r="X226" s="84">
        <v>0</v>
      </c>
      <c r="Z226" s="117">
        <f t="shared" si="3"/>
        <v>11104</v>
      </c>
      <c r="AA226" s="117">
        <f t="shared" si="3"/>
        <v>1945</v>
      </c>
      <c r="AB226" s="117">
        <f t="shared" si="3"/>
        <v>10918.000000000002</v>
      </c>
      <c r="AC226" s="117">
        <f t="shared" si="3"/>
        <v>7229</v>
      </c>
      <c r="AD226" s="117">
        <f t="shared" si="2"/>
        <v>0</v>
      </c>
    </row>
    <row r="227" spans="1:30">
      <c r="A227" s="82" t="s">
        <v>276</v>
      </c>
      <c r="B227" s="117">
        <v>9007</v>
      </c>
      <c r="C227" s="117">
        <v>14266</v>
      </c>
      <c r="D227" s="117">
        <v>10910</v>
      </c>
      <c r="E227" s="117">
        <v>11641.999999999998</v>
      </c>
      <c r="G227" s="82" t="s">
        <v>276</v>
      </c>
      <c r="H227" s="117">
        <v>1778.0000000000002</v>
      </c>
      <c r="I227" s="117">
        <v>2209</v>
      </c>
      <c r="J227" s="117">
        <v>1941</v>
      </c>
      <c r="K227" s="117">
        <v>2844.9999999999995</v>
      </c>
      <c r="M227" s="82" t="s">
        <v>276</v>
      </c>
      <c r="N227" s="117">
        <v>8687</v>
      </c>
      <c r="O227" s="117">
        <v>11236</v>
      </c>
      <c r="P227" s="117">
        <v>10779</v>
      </c>
      <c r="Q227" s="117">
        <v>7967</v>
      </c>
      <c r="T227" s="84">
        <v>1.091</v>
      </c>
      <c r="U227" s="84">
        <v>0.19409999999999999</v>
      </c>
      <c r="V227" s="84">
        <v>1.0779000000000001</v>
      </c>
      <c r="W227" s="84">
        <v>0.69640000000000002</v>
      </c>
      <c r="X227" s="84">
        <v>0</v>
      </c>
      <c r="Z227" s="117">
        <f t="shared" si="3"/>
        <v>10910</v>
      </c>
      <c r="AA227" s="117">
        <f t="shared" si="3"/>
        <v>1941</v>
      </c>
      <c r="AB227" s="117">
        <f t="shared" si="3"/>
        <v>10779</v>
      </c>
      <c r="AC227" s="117">
        <f t="shared" si="3"/>
        <v>6964</v>
      </c>
      <c r="AD227" s="117">
        <f t="shared" si="2"/>
        <v>0</v>
      </c>
    </row>
    <row r="228" spans="1:30">
      <c r="A228" s="82" t="s">
        <v>277</v>
      </c>
      <c r="B228" s="117">
        <v>9348</v>
      </c>
      <c r="C228" s="117">
        <v>14308</v>
      </c>
      <c r="D228" s="117">
        <v>10830</v>
      </c>
      <c r="E228" s="117">
        <v>11631</v>
      </c>
      <c r="G228" s="82" t="s">
        <v>277</v>
      </c>
      <c r="H228" s="117">
        <v>1799</v>
      </c>
      <c r="I228" s="117">
        <v>2192</v>
      </c>
      <c r="J228" s="117">
        <v>1951</v>
      </c>
      <c r="K228" s="117">
        <v>2852</v>
      </c>
      <c r="M228" s="82" t="s">
        <v>277</v>
      </c>
      <c r="N228" s="117">
        <v>8750</v>
      </c>
      <c r="O228" s="117">
        <v>11272</v>
      </c>
      <c r="P228" s="117">
        <v>10747</v>
      </c>
      <c r="Q228" s="117">
        <v>7964</v>
      </c>
      <c r="T228" s="84">
        <v>1.083</v>
      </c>
      <c r="U228" s="84">
        <v>0.1951</v>
      </c>
      <c r="V228" s="84">
        <v>1.0747</v>
      </c>
      <c r="W228" s="84">
        <v>0.68679999999999997</v>
      </c>
      <c r="X228" s="84">
        <v>0</v>
      </c>
      <c r="Z228" s="117">
        <f t="shared" si="3"/>
        <v>10830</v>
      </c>
      <c r="AA228" s="117">
        <f t="shared" si="3"/>
        <v>1951</v>
      </c>
      <c r="AB228" s="117">
        <f t="shared" si="3"/>
        <v>10747</v>
      </c>
      <c r="AC228" s="117">
        <f t="shared" si="3"/>
        <v>6868</v>
      </c>
      <c r="AD228" s="117">
        <f t="shared" si="2"/>
        <v>0</v>
      </c>
    </row>
    <row r="229" spans="1:30">
      <c r="A229" s="82" t="s">
        <v>278</v>
      </c>
      <c r="B229" s="117">
        <v>10330</v>
      </c>
      <c r="C229" s="117">
        <v>14866</v>
      </c>
      <c r="D229" s="117">
        <v>11106</v>
      </c>
      <c r="E229" s="117">
        <v>11889</v>
      </c>
      <c r="G229" s="82" t="s">
        <v>278</v>
      </c>
      <c r="H229" s="117">
        <v>1880</v>
      </c>
      <c r="I229" s="117">
        <v>2234</v>
      </c>
      <c r="J229" s="117">
        <v>1999</v>
      </c>
      <c r="K229" s="117">
        <v>2881</v>
      </c>
      <c r="M229" s="82" t="s">
        <v>278</v>
      </c>
      <c r="N229" s="117">
        <v>9143</v>
      </c>
      <c r="O229" s="117">
        <v>11561.999999999998</v>
      </c>
      <c r="P229" s="117">
        <v>10834</v>
      </c>
      <c r="Q229" s="117">
        <v>8176</v>
      </c>
      <c r="T229" s="84">
        <v>1.1106</v>
      </c>
      <c r="U229" s="84">
        <v>0.19989999999999999</v>
      </c>
      <c r="V229" s="84">
        <v>1.0833999999999999</v>
      </c>
      <c r="W229" s="84">
        <v>0.69299999999999995</v>
      </c>
      <c r="X229" s="84">
        <v>0</v>
      </c>
      <c r="Z229" s="117">
        <f t="shared" si="3"/>
        <v>11106</v>
      </c>
      <c r="AA229" s="117">
        <f t="shared" si="3"/>
        <v>1999</v>
      </c>
      <c r="AB229" s="117">
        <f t="shared" si="3"/>
        <v>10834</v>
      </c>
      <c r="AC229" s="117">
        <f t="shared" si="3"/>
        <v>6929.9999999999991</v>
      </c>
      <c r="AD229" s="117">
        <f t="shared" si="2"/>
        <v>0</v>
      </c>
    </row>
    <row r="230" spans="1:30">
      <c r="A230" s="82" t="s">
        <v>279</v>
      </c>
      <c r="B230" s="117">
        <v>12112</v>
      </c>
      <c r="C230" s="117">
        <v>15907</v>
      </c>
      <c r="D230" s="117">
        <v>12174</v>
      </c>
      <c r="E230" s="117">
        <v>12750</v>
      </c>
      <c r="G230" s="82" t="s">
        <v>279</v>
      </c>
      <c r="H230" s="117">
        <v>2063</v>
      </c>
      <c r="I230" s="117">
        <v>2316</v>
      </c>
      <c r="J230" s="117">
        <v>2123</v>
      </c>
      <c r="K230" s="117">
        <v>2964</v>
      </c>
      <c r="M230" s="82" t="s">
        <v>279</v>
      </c>
      <c r="N230" s="117">
        <v>9677</v>
      </c>
      <c r="O230" s="117">
        <v>12008</v>
      </c>
      <c r="P230" s="117">
        <v>11261.000000000002</v>
      </c>
      <c r="Q230" s="117">
        <v>8647</v>
      </c>
      <c r="T230" s="84">
        <v>1.2174</v>
      </c>
      <c r="U230" s="84">
        <v>0.21229999999999999</v>
      </c>
      <c r="V230" s="84">
        <v>1.1261000000000001</v>
      </c>
      <c r="W230" s="84">
        <v>0.74109999999999998</v>
      </c>
      <c r="X230" s="84">
        <v>0</v>
      </c>
      <c r="Z230" s="117">
        <f t="shared" si="3"/>
        <v>12174</v>
      </c>
      <c r="AA230" s="117">
        <f t="shared" si="3"/>
        <v>2123</v>
      </c>
      <c r="AB230" s="117">
        <f t="shared" si="3"/>
        <v>11261.000000000002</v>
      </c>
      <c r="AC230" s="117">
        <f t="shared" si="3"/>
        <v>7411</v>
      </c>
      <c r="AD230" s="117">
        <f t="shared" si="2"/>
        <v>0</v>
      </c>
    </row>
    <row r="231" spans="1:30">
      <c r="A231" s="82" t="s">
        <v>280</v>
      </c>
      <c r="B231" s="117">
        <v>13116.000000000002</v>
      </c>
      <c r="C231" s="117">
        <v>16922</v>
      </c>
      <c r="D231" s="117">
        <v>14047</v>
      </c>
      <c r="E231" s="117">
        <v>13777</v>
      </c>
      <c r="G231" s="82" t="s">
        <v>280</v>
      </c>
      <c r="H231" s="117">
        <v>2188</v>
      </c>
      <c r="I231" s="117">
        <v>2403</v>
      </c>
      <c r="J231" s="117">
        <v>2365</v>
      </c>
      <c r="K231" s="117">
        <v>3080</v>
      </c>
      <c r="M231" s="82" t="s">
        <v>280</v>
      </c>
      <c r="N231" s="117">
        <v>9700</v>
      </c>
      <c r="O231" s="117">
        <v>12419</v>
      </c>
      <c r="P231" s="117">
        <v>12013</v>
      </c>
      <c r="Q231" s="117">
        <v>9220</v>
      </c>
      <c r="T231" s="84">
        <v>1.4047000000000001</v>
      </c>
      <c r="U231" s="84">
        <v>0.23649999999999999</v>
      </c>
      <c r="V231" s="84">
        <v>1.2013</v>
      </c>
      <c r="W231" s="84">
        <v>0.84240000000000004</v>
      </c>
      <c r="X231" s="84">
        <v>0</v>
      </c>
      <c r="Z231" s="117">
        <f t="shared" si="3"/>
        <v>14047</v>
      </c>
      <c r="AA231" s="117">
        <f t="shared" si="3"/>
        <v>2365</v>
      </c>
      <c r="AB231" s="117">
        <f t="shared" si="3"/>
        <v>12013</v>
      </c>
      <c r="AC231" s="117">
        <f t="shared" si="3"/>
        <v>8424</v>
      </c>
      <c r="AD231" s="117">
        <f t="shared" si="2"/>
        <v>0</v>
      </c>
    </row>
    <row r="232" spans="1:30">
      <c r="A232" s="82" t="s">
        <v>281</v>
      </c>
      <c r="B232" s="117">
        <v>13730</v>
      </c>
      <c r="C232" s="117">
        <v>18000</v>
      </c>
      <c r="D232" s="117">
        <v>14757</v>
      </c>
      <c r="E232" s="117">
        <v>14472</v>
      </c>
      <c r="G232" s="82" t="s">
        <v>281</v>
      </c>
      <c r="H232" s="117">
        <v>2242</v>
      </c>
      <c r="I232" s="117">
        <v>2539</v>
      </c>
      <c r="J232" s="117">
        <v>2448</v>
      </c>
      <c r="K232" s="117">
        <v>3192</v>
      </c>
      <c r="M232" s="82" t="s">
        <v>281</v>
      </c>
      <c r="N232" s="117">
        <v>9836</v>
      </c>
      <c r="O232" s="117">
        <v>13261</v>
      </c>
      <c r="P232" s="117">
        <v>12061</v>
      </c>
      <c r="Q232" s="117">
        <v>9463</v>
      </c>
      <c r="T232" s="84">
        <v>1.4757</v>
      </c>
      <c r="U232" s="84">
        <v>0.24479999999999999</v>
      </c>
      <c r="V232" s="84">
        <v>1.2060999999999999</v>
      </c>
      <c r="W232" s="84">
        <v>0.86699999999999999</v>
      </c>
      <c r="X232" s="84">
        <v>0</v>
      </c>
      <c r="Z232" s="117">
        <f t="shared" si="3"/>
        <v>14757</v>
      </c>
      <c r="AA232" s="117">
        <f t="shared" si="3"/>
        <v>2448</v>
      </c>
      <c r="AB232" s="117">
        <f t="shared" si="3"/>
        <v>12061</v>
      </c>
      <c r="AC232" s="117">
        <f t="shared" si="3"/>
        <v>8670</v>
      </c>
      <c r="AD232" s="117">
        <f t="shared" si="2"/>
        <v>0</v>
      </c>
    </row>
    <row r="233" spans="1:30">
      <c r="A233" s="82" t="s">
        <v>282</v>
      </c>
      <c r="B233" s="117">
        <v>14248</v>
      </c>
      <c r="C233" s="117">
        <v>19121</v>
      </c>
      <c r="D233" s="117">
        <v>14847.999999999998</v>
      </c>
      <c r="E233" s="117">
        <v>14358</v>
      </c>
      <c r="F233" s="117"/>
      <c r="G233" s="82" t="s">
        <v>282</v>
      </c>
      <c r="H233" s="117">
        <v>2298</v>
      </c>
      <c r="I233" s="117">
        <v>2700</v>
      </c>
      <c r="J233" s="117">
        <v>2421</v>
      </c>
      <c r="K233" s="117">
        <v>3192.9999999999995</v>
      </c>
      <c r="M233" s="82" t="s">
        <v>282</v>
      </c>
      <c r="N233" s="117">
        <v>10282</v>
      </c>
      <c r="O233" s="117">
        <v>14100</v>
      </c>
      <c r="P233" s="117">
        <v>12090</v>
      </c>
      <c r="Q233" s="117">
        <v>9718</v>
      </c>
      <c r="T233" s="84">
        <v>1.4847999999999999</v>
      </c>
      <c r="U233" s="84">
        <v>0.24210000000000001</v>
      </c>
      <c r="V233" s="84">
        <v>1.2090000000000001</v>
      </c>
      <c r="W233" s="84">
        <v>0.87790000000000001</v>
      </c>
      <c r="X233" s="84">
        <v>0</v>
      </c>
      <c r="Z233" s="117">
        <f t="shared" si="3"/>
        <v>14847.999999999998</v>
      </c>
      <c r="AA233" s="117">
        <f t="shared" si="3"/>
        <v>2421</v>
      </c>
      <c r="AB233" s="117">
        <f t="shared" si="3"/>
        <v>12090</v>
      </c>
      <c r="AC233" s="117">
        <f t="shared" si="3"/>
        <v>8779</v>
      </c>
      <c r="AD233" s="117">
        <f t="shared" si="2"/>
        <v>0</v>
      </c>
    </row>
    <row r="234" spans="1:30">
      <c r="A234" s="82" t="s">
        <v>283</v>
      </c>
      <c r="B234" s="117">
        <v>14807.999999999998</v>
      </c>
      <c r="C234" s="117">
        <v>20414</v>
      </c>
      <c r="D234" s="117">
        <v>15132.000000000002</v>
      </c>
      <c r="E234" s="117">
        <v>14175</v>
      </c>
      <c r="G234" s="82" t="s">
        <v>283</v>
      </c>
      <c r="H234" s="117">
        <v>2340</v>
      </c>
      <c r="I234" s="117">
        <v>2838</v>
      </c>
      <c r="J234" s="117">
        <v>2412</v>
      </c>
      <c r="K234" s="117">
        <v>3181</v>
      </c>
      <c r="M234" s="82" t="s">
        <v>283</v>
      </c>
      <c r="N234" s="117">
        <v>10749</v>
      </c>
      <c r="O234" s="117">
        <v>14947.999999999998</v>
      </c>
      <c r="P234" s="117">
        <v>12266</v>
      </c>
      <c r="Q234" s="117">
        <v>9932</v>
      </c>
      <c r="T234" s="84">
        <v>1.5132000000000001</v>
      </c>
      <c r="U234" s="84">
        <v>0.2412</v>
      </c>
      <c r="V234" s="84">
        <v>1.2265999999999999</v>
      </c>
      <c r="W234" s="84">
        <v>0.90400000000000003</v>
      </c>
      <c r="X234" s="84">
        <v>0</v>
      </c>
      <c r="Z234" s="117">
        <f t="shared" si="3"/>
        <v>15132.000000000002</v>
      </c>
      <c r="AA234" s="117">
        <f t="shared" si="3"/>
        <v>2412</v>
      </c>
      <c r="AB234" s="117">
        <f t="shared" si="3"/>
        <v>12266</v>
      </c>
      <c r="AC234" s="117">
        <f t="shared" si="3"/>
        <v>9040</v>
      </c>
      <c r="AD234" s="117">
        <f t="shared" si="2"/>
        <v>0</v>
      </c>
    </row>
    <row r="235" spans="1:30">
      <c r="A235" s="82" t="s">
        <v>284</v>
      </c>
      <c r="B235" s="117">
        <v>15121</v>
      </c>
      <c r="C235" s="117">
        <v>21555</v>
      </c>
      <c r="D235" s="117">
        <v>15407</v>
      </c>
      <c r="E235" s="117">
        <v>14047</v>
      </c>
      <c r="G235" s="82" t="s">
        <v>284</v>
      </c>
      <c r="H235" s="117">
        <v>2356</v>
      </c>
      <c r="I235" s="117">
        <v>2977</v>
      </c>
      <c r="J235" s="117">
        <v>2398</v>
      </c>
      <c r="K235" s="117">
        <v>3160</v>
      </c>
      <c r="M235" s="82" t="s">
        <v>284</v>
      </c>
      <c r="N235" s="117">
        <v>11157</v>
      </c>
      <c r="O235" s="117">
        <v>15853</v>
      </c>
      <c r="P235" s="117">
        <v>12434</v>
      </c>
      <c r="Q235" s="117">
        <v>10060</v>
      </c>
      <c r="T235" s="84">
        <v>1.5407</v>
      </c>
      <c r="U235" s="84">
        <v>0.23980000000000001</v>
      </c>
      <c r="V235" s="84">
        <v>1.2434000000000001</v>
      </c>
      <c r="W235" s="84">
        <v>0.93100000000000005</v>
      </c>
      <c r="X235" s="84">
        <v>0</v>
      </c>
      <c r="Z235" s="117">
        <f t="shared" si="3"/>
        <v>15407</v>
      </c>
      <c r="AA235" s="117">
        <f t="shared" si="3"/>
        <v>2398</v>
      </c>
      <c r="AB235" s="117">
        <f t="shared" si="3"/>
        <v>12434</v>
      </c>
      <c r="AC235" s="117">
        <f t="shared" si="3"/>
        <v>9310</v>
      </c>
      <c r="AD235" s="117">
        <f t="shared" si="2"/>
        <v>0</v>
      </c>
    </row>
    <row r="236" spans="1:30">
      <c r="A236" s="82" t="s">
        <v>285</v>
      </c>
      <c r="B236" s="117">
        <v>15297</v>
      </c>
      <c r="C236" s="117">
        <v>22727</v>
      </c>
      <c r="D236" s="117">
        <v>15457</v>
      </c>
      <c r="E236" s="117">
        <v>13768</v>
      </c>
      <c r="G236" s="82" t="s">
        <v>285</v>
      </c>
      <c r="H236" s="117">
        <v>2360</v>
      </c>
      <c r="I236" s="117">
        <v>3119</v>
      </c>
      <c r="J236" s="117">
        <v>2384</v>
      </c>
      <c r="K236" s="117">
        <v>3123</v>
      </c>
      <c r="M236" s="82" t="s">
        <v>285</v>
      </c>
      <c r="N236" s="117">
        <v>11454</v>
      </c>
      <c r="O236" s="117">
        <v>16712</v>
      </c>
      <c r="P236" s="117">
        <v>12521</v>
      </c>
      <c r="Q236" s="117">
        <v>10109</v>
      </c>
      <c r="T236" s="84">
        <v>1.5457000000000001</v>
      </c>
      <c r="U236" s="84">
        <v>0.2384</v>
      </c>
      <c r="V236" s="84">
        <v>1.2521</v>
      </c>
      <c r="W236" s="84">
        <v>0.95169999999999999</v>
      </c>
      <c r="X236" s="84">
        <v>0</v>
      </c>
      <c r="Z236" s="117">
        <f t="shared" si="3"/>
        <v>15457</v>
      </c>
      <c r="AA236" s="117">
        <f t="shared" si="3"/>
        <v>2384</v>
      </c>
      <c r="AB236" s="117">
        <f t="shared" si="3"/>
        <v>12521</v>
      </c>
      <c r="AC236" s="117">
        <f t="shared" si="3"/>
        <v>9517</v>
      </c>
      <c r="AD236" s="117">
        <f t="shared" si="2"/>
        <v>0</v>
      </c>
    </row>
    <row r="237" spans="1:30">
      <c r="A237" s="82" t="s">
        <v>286</v>
      </c>
      <c r="B237" s="117">
        <v>15660</v>
      </c>
      <c r="C237" s="117">
        <v>23918</v>
      </c>
      <c r="D237" s="117">
        <v>15437</v>
      </c>
      <c r="E237" s="117">
        <v>13498.000000000002</v>
      </c>
      <c r="G237" s="82" t="s">
        <v>286</v>
      </c>
      <c r="H237" s="117">
        <v>2375</v>
      </c>
      <c r="I237" s="117">
        <v>3285</v>
      </c>
      <c r="J237" s="117">
        <v>2347</v>
      </c>
      <c r="K237" s="117">
        <v>3068</v>
      </c>
      <c r="M237" s="82" t="s">
        <v>286</v>
      </c>
      <c r="N237" s="117">
        <v>11692</v>
      </c>
      <c r="O237" s="117">
        <v>17359</v>
      </c>
      <c r="P237" s="117">
        <v>12444</v>
      </c>
      <c r="Q237" s="117">
        <v>10132.000000000002</v>
      </c>
      <c r="T237" s="84">
        <v>1.5437000000000001</v>
      </c>
      <c r="U237" s="84">
        <v>0.23469999999999999</v>
      </c>
      <c r="V237" s="84">
        <v>1.2444</v>
      </c>
      <c r="W237" s="84">
        <v>0.96560000000000001</v>
      </c>
      <c r="X237" s="84">
        <v>0</v>
      </c>
      <c r="Z237" s="117">
        <f t="shared" si="3"/>
        <v>15437</v>
      </c>
      <c r="AA237" s="117">
        <f t="shared" si="3"/>
        <v>2347</v>
      </c>
      <c r="AB237" s="117">
        <f t="shared" si="3"/>
        <v>12444</v>
      </c>
      <c r="AC237" s="117">
        <f t="shared" si="3"/>
        <v>9656</v>
      </c>
      <c r="AD237" s="117">
        <f t="shared" si="2"/>
        <v>0</v>
      </c>
    </row>
    <row r="238" spans="1:30">
      <c r="A238" s="82" t="s">
        <v>287</v>
      </c>
      <c r="B238" s="117">
        <v>16046</v>
      </c>
      <c r="C238" s="117">
        <v>24790</v>
      </c>
      <c r="D238" s="117">
        <v>15483</v>
      </c>
      <c r="E238" s="117">
        <v>13293</v>
      </c>
      <c r="G238" s="82" t="s">
        <v>287</v>
      </c>
      <c r="H238" s="117">
        <v>2401</v>
      </c>
      <c r="I238" s="117">
        <v>3417</v>
      </c>
      <c r="J238" s="117">
        <v>2348</v>
      </c>
      <c r="K238" s="117">
        <v>3039</v>
      </c>
      <c r="M238" s="82" t="s">
        <v>287</v>
      </c>
      <c r="N238" s="117">
        <v>12060</v>
      </c>
      <c r="O238" s="117">
        <v>17823</v>
      </c>
      <c r="P238" s="117">
        <v>12437</v>
      </c>
      <c r="Q238" s="117">
        <v>10216</v>
      </c>
      <c r="T238" s="84">
        <v>1.5483</v>
      </c>
      <c r="U238" s="84">
        <v>0.23480000000000001</v>
      </c>
      <c r="V238" s="84">
        <v>1.2437</v>
      </c>
      <c r="W238" s="84">
        <v>0.97470000000000001</v>
      </c>
      <c r="X238" s="84">
        <v>0</v>
      </c>
      <c r="Z238" s="117">
        <f t="shared" si="3"/>
        <v>15483</v>
      </c>
      <c r="AA238" s="117">
        <f t="shared" si="3"/>
        <v>2348</v>
      </c>
      <c r="AB238" s="117">
        <f t="shared" si="3"/>
        <v>12437</v>
      </c>
      <c r="AC238" s="117">
        <f t="shared" si="3"/>
        <v>9747</v>
      </c>
      <c r="AD238" s="117">
        <f t="shared" si="2"/>
        <v>0</v>
      </c>
    </row>
    <row r="239" spans="1:30">
      <c r="A239" s="82" t="s">
        <v>288</v>
      </c>
      <c r="B239" s="117">
        <v>16425</v>
      </c>
      <c r="C239" s="117">
        <v>25503</v>
      </c>
      <c r="D239" s="117">
        <v>15450</v>
      </c>
      <c r="E239" s="117">
        <v>13056.000000000002</v>
      </c>
      <c r="G239" s="82" t="s">
        <v>288</v>
      </c>
      <c r="H239" s="117">
        <v>2419</v>
      </c>
      <c r="I239" s="117">
        <v>3517</v>
      </c>
      <c r="J239" s="117">
        <v>2343</v>
      </c>
      <c r="K239" s="117">
        <v>3027.0000000000005</v>
      </c>
      <c r="M239" s="82" t="s">
        <v>288</v>
      </c>
      <c r="N239" s="117">
        <v>12315</v>
      </c>
      <c r="O239" s="117">
        <v>18000</v>
      </c>
      <c r="P239" s="117">
        <v>12372</v>
      </c>
      <c r="Q239" s="117">
        <v>10201</v>
      </c>
      <c r="T239" s="84">
        <v>1.5449999999999999</v>
      </c>
      <c r="U239" s="84">
        <v>0.23430000000000001</v>
      </c>
      <c r="V239" s="84">
        <v>1.2372000000000001</v>
      </c>
      <c r="W239" s="84">
        <v>0.98160000000000003</v>
      </c>
      <c r="X239" s="84">
        <v>0</v>
      </c>
      <c r="Z239" s="117">
        <f t="shared" si="3"/>
        <v>15450</v>
      </c>
      <c r="AA239" s="117">
        <f t="shared" si="3"/>
        <v>2343</v>
      </c>
      <c r="AB239" s="117">
        <f t="shared" si="3"/>
        <v>12372</v>
      </c>
      <c r="AC239" s="117">
        <f t="shared" si="3"/>
        <v>9816</v>
      </c>
      <c r="AD239" s="117">
        <f t="shared" si="2"/>
        <v>0</v>
      </c>
    </row>
    <row r="240" spans="1:30">
      <c r="A240" s="82" t="s">
        <v>289</v>
      </c>
      <c r="B240" s="117">
        <v>16601</v>
      </c>
      <c r="C240" s="117">
        <v>25733</v>
      </c>
      <c r="D240" s="117">
        <v>15321</v>
      </c>
      <c r="E240" s="117">
        <v>12965</v>
      </c>
      <c r="G240" s="82" t="s">
        <v>289</v>
      </c>
      <c r="H240" s="117">
        <v>2437</v>
      </c>
      <c r="I240" s="117">
        <v>3579</v>
      </c>
      <c r="J240" s="117">
        <v>2328</v>
      </c>
      <c r="K240" s="117">
        <v>3032.0000000000005</v>
      </c>
      <c r="M240" s="82" t="s">
        <v>289</v>
      </c>
      <c r="N240" s="117">
        <v>12652.000000000002</v>
      </c>
      <c r="O240" s="117">
        <v>18015</v>
      </c>
      <c r="P240" s="117">
        <v>12234</v>
      </c>
      <c r="Q240" s="117">
        <v>10165</v>
      </c>
      <c r="T240" s="84">
        <v>1.5321</v>
      </c>
      <c r="U240" s="84">
        <v>0.23280000000000001</v>
      </c>
      <c r="V240" s="84">
        <v>1.2234</v>
      </c>
      <c r="W240" s="84">
        <v>0.98119999999999996</v>
      </c>
      <c r="X240" s="84">
        <v>0</v>
      </c>
      <c r="Z240" s="117">
        <f t="shared" si="3"/>
        <v>15321</v>
      </c>
      <c r="AA240" s="117">
        <f t="shared" si="3"/>
        <v>2328</v>
      </c>
      <c r="AB240" s="117">
        <f t="shared" si="3"/>
        <v>12234</v>
      </c>
      <c r="AC240" s="117">
        <f t="shared" si="3"/>
        <v>9812</v>
      </c>
      <c r="AD240" s="117">
        <f t="shared" si="2"/>
        <v>0</v>
      </c>
    </row>
    <row r="241" spans="1:30">
      <c r="A241" s="82" t="s">
        <v>290</v>
      </c>
      <c r="B241" s="117">
        <v>16469</v>
      </c>
      <c r="C241" s="117">
        <v>25714</v>
      </c>
      <c r="D241" s="117">
        <v>15317</v>
      </c>
      <c r="E241" s="117">
        <v>13136.000000000002</v>
      </c>
      <c r="G241" s="82" t="s">
        <v>290</v>
      </c>
      <c r="H241" s="117">
        <v>2414</v>
      </c>
      <c r="I241" s="117">
        <v>3573</v>
      </c>
      <c r="J241" s="117">
        <v>2313</v>
      </c>
      <c r="K241" s="117">
        <v>3035</v>
      </c>
      <c r="M241" s="82" t="s">
        <v>290</v>
      </c>
      <c r="N241" s="117">
        <v>12557</v>
      </c>
      <c r="O241" s="117">
        <v>17837</v>
      </c>
      <c r="P241" s="117">
        <v>12224</v>
      </c>
      <c r="Q241" s="117">
        <v>10118</v>
      </c>
      <c r="T241" s="84">
        <v>1.5317000000000001</v>
      </c>
      <c r="U241" s="84">
        <v>0.23130000000000001</v>
      </c>
      <c r="V241" s="84">
        <v>1.2223999999999999</v>
      </c>
      <c r="W241" s="84">
        <v>0.98319999999999996</v>
      </c>
      <c r="X241" s="84">
        <v>0</v>
      </c>
      <c r="Z241" s="117">
        <f t="shared" si="3"/>
        <v>15317</v>
      </c>
      <c r="AA241" s="117">
        <f t="shared" si="3"/>
        <v>2313</v>
      </c>
      <c r="AB241" s="117">
        <f t="shared" si="3"/>
        <v>12224</v>
      </c>
      <c r="AC241" s="117">
        <f t="shared" si="3"/>
        <v>9832</v>
      </c>
      <c r="AD241" s="117">
        <f t="shared" si="2"/>
        <v>0</v>
      </c>
    </row>
    <row r="242" spans="1:30">
      <c r="A242" s="82" t="s">
        <v>291</v>
      </c>
      <c r="B242" s="117">
        <v>16080.000000000002</v>
      </c>
      <c r="C242" s="117">
        <v>25222.000000000004</v>
      </c>
      <c r="D242" s="117">
        <v>15621</v>
      </c>
      <c r="E242" s="117">
        <v>14116</v>
      </c>
      <c r="G242" s="82" t="s">
        <v>291</v>
      </c>
      <c r="H242" s="117">
        <v>2373</v>
      </c>
      <c r="I242" s="117">
        <v>3534</v>
      </c>
      <c r="J242" s="117">
        <v>2316</v>
      </c>
      <c r="K242" s="117">
        <v>3062.0000000000005</v>
      </c>
      <c r="M242" s="82" t="s">
        <v>291</v>
      </c>
      <c r="N242" s="117">
        <v>12150</v>
      </c>
      <c r="O242" s="117">
        <v>17210</v>
      </c>
      <c r="P242" s="117">
        <v>12371</v>
      </c>
      <c r="Q242" s="117">
        <v>10498</v>
      </c>
      <c r="T242" s="84">
        <v>1.5621</v>
      </c>
      <c r="U242" s="84">
        <v>0.2316</v>
      </c>
      <c r="V242" s="84">
        <v>1.2371000000000001</v>
      </c>
      <c r="W242" s="84">
        <v>0.99229999999999996</v>
      </c>
      <c r="X242" s="84">
        <v>0</v>
      </c>
      <c r="Z242" s="117">
        <f t="shared" si="3"/>
        <v>15621</v>
      </c>
      <c r="AA242" s="117">
        <f t="shared" si="3"/>
        <v>2316</v>
      </c>
      <c r="AB242" s="117">
        <f t="shared" si="3"/>
        <v>12371</v>
      </c>
      <c r="AC242" s="117">
        <f t="shared" si="3"/>
        <v>9923</v>
      </c>
      <c r="AD242" s="117">
        <f t="shared" si="2"/>
        <v>0</v>
      </c>
    </row>
    <row r="243" spans="1:30">
      <c r="A243" s="82" t="s">
        <v>292</v>
      </c>
      <c r="B243" s="117">
        <v>15541</v>
      </c>
      <c r="C243" s="117">
        <v>24230.999999999996</v>
      </c>
      <c r="D243" s="117">
        <v>16242</v>
      </c>
      <c r="E243" s="117">
        <v>14772</v>
      </c>
      <c r="G243" s="82" t="s">
        <v>292</v>
      </c>
      <c r="H243" s="117">
        <v>2321</v>
      </c>
      <c r="I243" s="117">
        <v>3400.0000000000005</v>
      </c>
      <c r="J243" s="117">
        <v>2420</v>
      </c>
      <c r="K243" s="117">
        <v>3216</v>
      </c>
      <c r="M243" s="82" t="s">
        <v>292</v>
      </c>
      <c r="N243" s="117">
        <v>12047.000000000002</v>
      </c>
      <c r="O243" s="117">
        <v>16562</v>
      </c>
      <c r="P243" s="117">
        <v>12617</v>
      </c>
      <c r="Q243" s="117">
        <v>10852</v>
      </c>
      <c r="T243" s="84">
        <v>1.6242000000000001</v>
      </c>
      <c r="U243" s="84">
        <v>0.24199999999999999</v>
      </c>
      <c r="V243" s="84">
        <v>1.2617</v>
      </c>
      <c r="W243" s="84">
        <v>1.0464</v>
      </c>
      <c r="X243" s="84">
        <v>0</v>
      </c>
      <c r="Z243" s="117">
        <f t="shared" si="3"/>
        <v>16242</v>
      </c>
      <c r="AA243" s="117">
        <f t="shared" si="3"/>
        <v>2420</v>
      </c>
      <c r="AB243" s="117">
        <f t="shared" si="3"/>
        <v>12617</v>
      </c>
      <c r="AC243" s="117">
        <f t="shared" si="3"/>
        <v>10464</v>
      </c>
      <c r="AD243" s="117">
        <f t="shared" si="2"/>
        <v>0</v>
      </c>
    </row>
    <row r="244" spans="1:30">
      <c r="A244" s="82" t="s">
        <v>293</v>
      </c>
      <c r="B244" s="117">
        <v>15780</v>
      </c>
      <c r="C244" s="117">
        <v>23243</v>
      </c>
      <c r="D244" s="117">
        <v>15843</v>
      </c>
      <c r="E244" s="117">
        <v>14608.000000000002</v>
      </c>
      <c r="G244" s="82" t="s">
        <v>293</v>
      </c>
      <c r="H244" s="117">
        <v>2366</v>
      </c>
      <c r="I244" s="117">
        <v>3270</v>
      </c>
      <c r="J244" s="117">
        <v>2405</v>
      </c>
      <c r="K244" s="117">
        <v>3229</v>
      </c>
      <c r="M244" s="82" t="s">
        <v>293</v>
      </c>
      <c r="N244" s="117">
        <v>12622</v>
      </c>
      <c r="O244" s="117">
        <v>16187</v>
      </c>
      <c r="P244" s="117">
        <v>12440</v>
      </c>
      <c r="Q244" s="117">
        <v>10682</v>
      </c>
      <c r="T244" s="84">
        <v>1.5843</v>
      </c>
      <c r="U244" s="84">
        <v>0.24049999999999999</v>
      </c>
      <c r="V244" s="84">
        <v>1.244</v>
      </c>
      <c r="W244" s="84">
        <v>1.0306999999999999</v>
      </c>
      <c r="X244" s="84">
        <v>0</v>
      </c>
      <c r="Z244" s="117">
        <f t="shared" si="3"/>
        <v>15843</v>
      </c>
      <c r="AA244" s="117">
        <f t="shared" si="3"/>
        <v>2405</v>
      </c>
      <c r="AB244" s="117">
        <f t="shared" si="3"/>
        <v>12440</v>
      </c>
      <c r="AC244" s="117">
        <f t="shared" si="3"/>
        <v>10307</v>
      </c>
      <c r="AD244" s="117">
        <f t="shared" si="2"/>
        <v>0</v>
      </c>
    </row>
    <row r="245" spans="1:30">
      <c r="A245" s="82" t="s">
        <v>294</v>
      </c>
      <c r="B245" s="117">
        <v>15149</v>
      </c>
      <c r="C245" s="117">
        <v>22555</v>
      </c>
      <c r="D245" s="117">
        <v>15323</v>
      </c>
      <c r="E245" s="117">
        <v>14461</v>
      </c>
      <c r="G245" s="82" t="s">
        <v>294</v>
      </c>
      <c r="H245" s="117">
        <v>2347</v>
      </c>
      <c r="I245" s="117">
        <v>3219</v>
      </c>
      <c r="J245" s="117">
        <v>2349</v>
      </c>
      <c r="K245" s="117">
        <v>3202</v>
      </c>
      <c r="M245" s="82" t="s">
        <v>294</v>
      </c>
      <c r="N245" s="117">
        <v>12304</v>
      </c>
      <c r="O245" s="117">
        <v>15783</v>
      </c>
      <c r="P245" s="117">
        <v>12190</v>
      </c>
      <c r="Q245" s="117">
        <v>10488</v>
      </c>
      <c r="T245" s="84">
        <v>1.5323</v>
      </c>
      <c r="U245" s="84">
        <v>0.2349</v>
      </c>
      <c r="V245" s="84">
        <v>1.2190000000000001</v>
      </c>
      <c r="W245" s="84">
        <v>0.98709999999999998</v>
      </c>
      <c r="X245" s="84">
        <v>0</v>
      </c>
      <c r="Z245" s="117">
        <f t="shared" si="3"/>
        <v>15323</v>
      </c>
      <c r="AA245" s="117">
        <f t="shared" si="3"/>
        <v>2349</v>
      </c>
      <c r="AB245" s="117">
        <f t="shared" si="3"/>
        <v>12190</v>
      </c>
      <c r="AC245" s="117">
        <f t="shared" si="3"/>
        <v>9871</v>
      </c>
      <c r="AD245" s="117">
        <f t="shared" si="2"/>
        <v>0</v>
      </c>
    </row>
    <row r="246" spans="1:30">
      <c r="A246" s="82" t="s">
        <v>295</v>
      </c>
      <c r="B246" s="117">
        <v>13504</v>
      </c>
      <c r="C246" s="117">
        <v>20644.999999999996</v>
      </c>
      <c r="D246" s="117">
        <v>14281</v>
      </c>
      <c r="E246" s="117">
        <v>14047</v>
      </c>
      <c r="G246" s="82" t="s">
        <v>295</v>
      </c>
      <c r="H246" s="117">
        <v>2197</v>
      </c>
      <c r="I246" s="117">
        <v>3016</v>
      </c>
      <c r="J246" s="117">
        <v>2265</v>
      </c>
      <c r="K246" s="117">
        <v>3169</v>
      </c>
      <c r="M246" s="82" t="s">
        <v>295</v>
      </c>
      <c r="N246" s="117">
        <v>11479</v>
      </c>
      <c r="O246" s="117">
        <v>14719</v>
      </c>
      <c r="P246" s="117">
        <v>11772</v>
      </c>
      <c r="Q246" s="117">
        <v>10162</v>
      </c>
      <c r="T246" s="84">
        <v>1.4280999999999999</v>
      </c>
      <c r="U246" s="84">
        <v>0.22650000000000001</v>
      </c>
      <c r="V246" s="84">
        <v>1.1772</v>
      </c>
      <c r="W246" s="84">
        <v>0.91459999999999997</v>
      </c>
      <c r="X246" s="84">
        <v>0</v>
      </c>
      <c r="Z246" s="117">
        <f t="shared" si="3"/>
        <v>14281</v>
      </c>
      <c r="AA246" s="117">
        <f t="shared" si="3"/>
        <v>2265</v>
      </c>
      <c r="AB246" s="117">
        <f t="shared" si="3"/>
        <v>11772</v>
      </c>
      <c r="AC246" s="117">
        <f t="shared" si="3"/>
        <v>9146</v>
      </c>
      <c r="AD246" s="117">
        <f t="shared" si="2"/>
        <v>0</v>
      </c>
    </row>
    <row r="247" spans="1:30">
      <c r="A247" s="82" t="s">
        <v>296</v>
      </c>
      <c r="B247" s="117">
        <v>11608</v>
      </c>
      <c r="C247" s="117">
        <v>18212</v>
      </c>
      <c r="D247" s="117">
        <v>12869</v>
      </c>
      <c r="E247" s="117">
        <v>13280</v>
      </c>
      <c r="G247" s="82" t="s">
        <v>296</v>
      </c>
      <c r="H247" s="117">
        <v>1991.9999999999998</v>
      </c>
      <c r="I247" s="117">
        <v>2753</v>
      </c>
      <c r="J247" s="117">
        <v>2134</v>
      </c>
      <c r="K247" s="117">
        <v>3074</v>
      </c>
      <c r="M247" s="82" t="s">
        <v>296</v>
      </c>
      <c r="N247" s="117">
        <v>10565</v>
      </c>
      <c r="O247" s="117">
        <v>13488</v>
      </c>
      <c r="P247" s="117">
        <v>11083</v>
      </c>
      <c r="Q247" s="117">
        <v>9596</v>
      </c>
      <c r="T247" s="84">
        <v>1.2868999999999999</v>
      </c>
      <c r="U247" s="84">
        <v>0.21340000000000001</v>
      </c>
      <c r="V247" s="84">
        <v>1.1083000000000001</v>
      </c>
      <c r="W247" s="84">
        <v>0.82350000000000001</v>
      </c>
      <c r="X247" s="84">
        <v>0</v>
      </c>
      <c r="Z247" s="117">
        <f t="shared" si="3"/>
        <v>12869</v>
      </c>
      <c r="AA247" s="117">
        <f t="shared" si="3"/>
        <v>2134</v>
      </c>
      <c r="AB247" s="117">
        <f t="shared" si="3"/>
        <v>11083</v>
      </c>
      <c r="AC247" s="117">
        <f t="shared" si="3"/>
        <v>8235</v>
      </c>
      <c r="AD247" s="117">
        <f t="shared" si="2"/>
        <v>0</v>
      </c>
    </row>
    <row r="248" spans="1:30">
      <c r="A248" s="115" t="s">
        <v>297</v>
      </c>
      <c r="B248" s="117">
        <v>10421</v>
      </c>
      <c r="C248" s="117">
        <v>16231</v>
      </c>
      <c r="D248" s="117">
        <v>11445</v>
      </c>
      <c r="E248" s="117">
        <v>12345</v>
      </c>
      <c r="G248" s="115" t="s">
        <v>297</v>
      </c>
      <c r="H248" s="117">
        <v>1891</v>
      </c>
      <c r="I248" s="117">
        <v>2518.0000000000005</v>
      </c>
      <c r="J248" s="117">
        <v>2011</v>
      </c>
      <c r="K248" s="117">
        <v>2975</v>
      </c>
      <c r="M248" s="115" t="s">
        <v>297</v>
      </c>
      <c r="N248" s="117">
        <v>9772</v>
      </c>
      <c r="O248" s="117">
        <v>12493</v>
      </c>
      <c r="P248" s="117">
        <v>10389</v>
      </c>
      <c r="Q248" s="117">
        <v>8939</v>
      </c>
      <c r="T248" s="84">
        <v>1.1445000000000001</v>
      </c>
      <c r="U248" s="84">
        <v>0.2011</v>
      </c>
      <c r="V248" s="84">
        <v>1.0388999999999999</v>
      </c>
      <c r="W248" s="84">
        <v>0.7369</v>
      </c>
      <c r="X248" s="84">
        <v>0</v>
      </c>
      <c r="Z248" s="117">
        <f t="shared" si="3"/>
        <v>11445</v>
      </c>
      <c r="AA248" s="117">
        <f t="shared" si="3"/>
        <v>2011</v>
      </c>
      <c r="AB248" s="117">
        <f t="shared" si="3"/>
        <v>10389</v>
      </c>
      <c r="AC248" s="117">
        <f t="shared" si="3"/>
        <v>7369</v>
      </c>
      <c r="AD248" s="117">
        <f t="shared" si="2"/>
        <v>0</v>
      </c>
    </row>
    <row r="249" spans="1:30">
      <c r="A249" s="82" t="s">
        <v>298</v>
      </c>
      <c r="B249" s="117">
        <v>9871</v>
      </c>
      <c r="C249" s="117">
        <v>14993</v>
      </c>
      <c r="D249" s="117">
        <v>10637</v>
      </c>
      <c r="E249" s="117">
        <v>11623.000000000002</v>
      </c>
      <c r="G249" s="82" t="s">
        <v>298</v>
      </c>
      <c r="H249" s="117">
        <v>1824</v>
      </c>
      <c r="I249" s="117">
        <v>2418</v>
      </c>
      <c r="J249" s="117">
        <v>2050</v>
      </c>
      <c r="K249" s="117">
        <v>2903</v>
      </c>
      <c r="M249" s="82" t="s">
        <v>298</v>
      </c>
      <c r="N249" s="117">
        <v>9291</v>
      </c>
      <c r="O249" s="117">
        <v>11906.000000000002</v>
      </c>
      <c r="P249" s="117">
        <v>10009.999999999998</v>
      </c>
      <c r="Q249" s="117">
        <v>8382</v>
      </c>
      <c r="T249" s="84">
        <v>1.0637000000000001</v>
      </c>
      <c r="U249" s="84">
        <v>0.20499999999999999</v>
      </c>
      <c r="V249" s="84">
        <v>1.0009999999999999</v>
      </c>
      <c r="W249" s="84">
        <v>0.65410000000000001</v>
      </c>
      <c r="X249" s="84">
        <v>0</v>
      </c>
      <c r="Z249" s="117">
        <f t="shared" si="3"/>
        <v>10637</v>
      </c>
      <c r="AA249" s="117">
        <f t="shared" si="3"/>
        <v>2050</v>
      </c>
      <c r="AB249" s="117">
        <f t="shared" si="3"/>
        <v>10009.999999999998</v>
      </c>
      <c r="AC249" s="117">
        <f t="shared" si="3"/>
        <v>6541</v>
      </c>
      <c r="AD249" s="117">
        <f t="shared" si="2"/>
        <v>0</v>
      </c>
    </row>
    <row r="250" spans="1:30">
      <c r="A250" s="82" t="s">
        <v>299</v>
      </c>
      <c r="B250" s="117">
        <v>9556</v>
      </c>
      <c r="C250" s="117">
        <v>14266</v>
      </c>
      <c r="D250" s="117">
        <v>10270.999999999998</v>
      </c>
      <c r="E250" s="117">
        <v>11189</v>
      </c>
      <c r="G250" s="82" t="s">
        <v>299</v>
      </c>
      <c r="H250" s="117">
        <v>1789</v>
      </c>
      <c r="I250" s="117">
        <v>2346</v>
      </c>
      <c r="J250" s="117">
        <v>2038</v>
      </c>
      <c r="K250" s="117">
        <v>2870</v>
      </c>
      <c r="M250" s="82" t="s">
        <v>299</v>
      </c>
      <c r="N250" s="117">
        <v>8905</v>
      </c>
      <c r="O250" s="117">
        <v>11420.999999999998</v>
      </c>
      <c r="P250" s="117">
        <v>9663</v>
      </c>
      <c r="Q250" s="117">
        <v>8050.0000000000009</v>
      </c>
      <c r="T250" s="84">
        <v>1.0270999999999999</v>
      </c>
      <c r="U250" s="84">
        <v>0.20380000000000001</v>
      </c>
      <c r="V250" s="84">
        <v>0.96630000000000005</v>
      </c>
      <c r="W250" s="84">
        <v>0.62380000000000002</v>
      </c>
      <c r="X250" s="84">
        <v>0</v>
      </c>
      <c r="Z250" s="117">
        <f t="shared" si="3"/>
        <v>10270.999999999998</v>
      </c>
      <c r="AA250" s="117">
        <f t="shared" si="3"/>
        <v>2038</v>
      </c>
      <c r="AB250" s="117">
        <f t="shared" si="3"/>
        <v>9663</v>
      </c>
      <c r="AC250" s="117">
        <f t="shared" si="3"/>
        <v>6238</v>
      </c>
      <c r="AD250" s="117">
        <f t="shared" si="2"/>
        <v>0</v>
      </c>
    </row>
    <row r="251" spans="1:30">
      <c r="A251" s="82" t="s">
        <v>300</v>
      </c>
      <c r="B251" s="117">
        <v>9517</v>
      </c>
      <c r="C251" s="117">
        <v>13830</v>
      </c>
      <c r="D251" s="117">
        <v>10052.000000000002</v>
      </c>
      <c r="E251" s="117">
        <v>11020</v>
      </c>
      <c r="G251" s="82" t="s">
        <v>300</v>
      </c>
      <c r="H251" s="117">
        <v>1780</v>
      </c>
      <c r="I251" s="117">
        <v>2306</v>
      </c>
      <c r="J251" s="117">
        <v>2038</v>
      </c>
      <c r="K251" s="117">
        <v>2834</v>
      </c>
      <c r="M251" s="82" t="s">
        <v>300</v>
      </c>
      <c r="N251" s="117">
        <v>8715</v>
      </c>
      <c r="O251" s="117">
        <v>11210</v>
      </c>
      <c r="P251" s="117">
        <v>9411</v>
      </c>
      <c r="Q251" s="117">
        <v>7887</v>
      </c>
      <c r="T251" s="84">
        <v>1.0052000000000001</v>
      </c>
      <c r="U251" s="84">
        <v>0.20380000000000001</v>
      </c>
      <c r="V251" s="84">
        <v>0.94110000000000005</v>
      </c>
      <c r="W251" s="84">
        <v>0.60070000000000001</v>
      </c>
      <c r="X251" s="84">
        <v>0</v>
      </c>
      <c r="Z251" s="117">
        <f t="shared" si="3"/>
        <v>10052.000000000002</v>
      </c>
      <c r="AA251" s="117">
        <f t="shared" si="3"/>
        <v>2038</v>
      </c>
      <c r="AB251" s="117">
        <f t="shared" si="3"/>
        <v>9411</v>
      </c>
      <c r="AC251" s="117">
        <f t="shared" si="3"/>
        <v>6007</v>
      </c>
      <c r="AD251" s="117">
        <f t="shared" si="2"/>
        <v>0</v>
      </c>
    </row>
    <row r="252" spans="1:30">
      <c r="A252" s="82" t="s">
        <v>301</v>
      </c>
      <c r="B252" s="117">
        <v>9746</v>
      </c>
      <c r="C252" s="117">
        <v>13768</v>
      </c>
      <c r="D252" s="117">
        <v>10013</v>
      </c>
      <c r="E252" s="117">
        <v>11119.000000000002</v>
      </c>
      <c r="G252" s="82" t="s">
        <v>301</v>
      </c>
      <c r="H252" s="117">
        <v>1796</v>
      </c>
      <c r="I252" s="117">
        <v>2291</v>
      </c>
      <c r="J252" s="117">
        <v>2050</v>
      </c>
      <c r="K252" s="117">
        <v>2862</v>
      </c>
      <c r="M252" s="82" t="s">
        <v>301</v>
      </c>
      <c r="N252" s="117">
        <v>8781</v>
      </c>
      <c r="O252" s="117">
        <v>11229</v>
      </c>
      <c r="P252" s="117">
        <v>9351</v>
      </c>
      <c r="Q252" s="117">
        <v>7843</v>
      </c>
      <c r="T252" s="84">
        <v>1.0013000000000001</v>
      </c>
      <c r="U252" s="84">
        <v>0.20499999999999999</v>
      </c>
      <c r="V252" s="84">
        <v>0.93510000000000004</v>
      </c>
      <c r="W252" s="84">
        <v>0.58840000000000003</v>
      </c>
      <c r="X252" s="84">
        <v>0</v>
      </c>
      <c r="Z252" s="117">
        <f t="shared" si="3"/>
        <v>10013</v>
      </c>
      <c r="AA252" s="117">
        <f t="shared" si="3"/>
        <v>2050</v>
      </c>
      <c r="AB252" s="117">
        <f t="shared" si="3"/>
        <v>9351</v>
      </c>
      <c r="AC252" s="117">
        <f t="shared" si="3"/>
        <v>5884</v>
      </c>
      <c r="AD252" s="117">
        <f t="shared" si="2"/>
        <v>0</v>
      </c>
    </row>
    <row r="253" spans="1:30">
      <c r="A253" s="82" t="s">
        <v>302</v>
      </c>
      <c r="B253" s="117">
        <v>10748</v>
      </c>
      <c r="C253" s="117">
        <v>14225.000000000002</v>
      </c>
      <c r="D253" s="117">
        <v>10261</v>
      </c>
      <c r="E253" s="117">
        <v>11473</v>
      </c>
      <c r="G253" s="82" t="s">
        <v>302</v>
      </c>
      <c r="H253" s="117">
        <v>1882</v>
      </c>
      <c r="I253" s="117">
        <v>2338</v>
      </c>
      <c r="J253" s="117">
        <v>2083</v>
      </c>
      <c r="K253" s="117">
        <v>2897</v>
      </c>
      <c r="M253" s="82" t="s">
        <v>302</v>
      </c>
      <c r="N253" s="117">
        <v>9184</v>
      </c>
      <c r="O253" s="117">
        <v>11621</v>
      </c>
      <c r="P253" s="117">
        <v>9408</v>
      </c>
      <c r="Q253" s="117">
        <v>7973</v>
      </c>
      <c r="T253" s="84">
        <v>1.0261</v>
      </c>
      <c r="U253" s="84">
        <v>0.20830000000000001</v>
      </c>
      <c r="V253" s="84">
        <v>0.94079999999999997</v>
      </c>
      <c r="W253" s="84">
        <v>0.58989999999999998</v>
      </c>
      <c r="X253" s="84">
        <v>0</v>
      </c>
      <c r="Z253" s="117">
        <f t="shared" si="3"/>
        <v>10261</v>
      </c>
      <c r="AA253" s="117">
        <f t="shared" si="3"/>
        <v>2083</v>
      </c>
      <c r="AB253" s="117">
        <f t="shared" si="3"/>
        <v>9408</v>
      </c>
      <c r="AC253" s="117">
        <f t="shared" si="3"/>
        <v>5899</v>
      </c>
      <c r="AD253" s="117">
        <f t="shared" si="2"/>
        <v>0</v>
      </c>
    </row>
    <row r="254" spans="1:30">
      <c r="A254" s="82" t="s">
        <v>303</v>
      </c>
      <c r="B254" s="117">
        <v>12825</v>
      </c>
      <c r="C254" s="117">
        <v>15278</v>
      </c>
      <c r="D254" s="117">
        <v>11387</v>
      </c>
      <c r="E254" s="117">
        <v>12362</v>
      </c>
      <c r="G254" s="82" t="s">
        <v>303</v>
      </c>
      <c r="H254" s="117">
        <v>2082</v>
      </c>
      <c r="I254" s="117">
        <v>2404</v>
      </c>
      <c r="J254" s="117">
        <v>2229</v>
      </c>
      <c r="K254" s="117">
        <v>2998</v>
      </c>
      <c r="M254" s="82" t="s">
        <v>303</v>
      </c>
      <c r="N254" s="117">
        <v>9962</v>
      </c>
      <c r="O254" s="117">
        <v>12062</v>
      </c>
      <c r="P254" s="117">
        <v>9790</v>
      </c>
      <c r="Q254" s="117">
        <v>8383</v>
      </c>
      <c r="T254" s="84">
        <v>1.1387</v>
      </c>
      <c r="U254" s="84">
        <v>0.22289999999999999</v>
      </c>
      <c r="V254" s="84">
        <v>0.97899999999999998</v>
      </c>
      <c r="W254" s="84">
        <v>0.63590000000000002</v>
      </c>
      <c r="X254" s="84">
        <v>0</v>
      </c>
      <c r="Z254" s="117">
        <f t="shared" si="3"/>
        <v>11387</v>
      </c>
      <c r="AA254" s="117">
        <f t="shared" si="3"/>
        <v>2229</v>
      </c>
      <c r="AB254" s="117">
        <f t="shared" si="3"/>
        <v>9790</v>
      </c>
      <c r="AC254" s="117">
        <f t="shared" si="3"/>
        <v>6359</v>
      </c>
      <c r="AD254" s="117">
        <f t="shared" si="2"/>
        <v>0</v>
      </c>
    </row>
    <row r="255" spans="1:30">
      <c r="A255" s="82" t="s">
        <v>304</v>
      </c>
      <c r="B255" s="117">
        <v>13965</v>
      </c>
      <c r="C255" s="117">
        <v>16170</v>
      </c>
      <c r="D255" s="117">
        <v>13473</v>
      </c>
      <c r="E255" s="117">
        <v>13640.000000000002</v>
      </c>
      <c r="G255" s="82" t="s">
        <v>304</v>
      </c>
      <c r="H255" s="117">
        <v>2234</v>
      </c>
      <c r="I255" s="117">
        <v>2489</v>
      </c>
      <c r="J255" s="117">
        <v>2527</v>
      </c>
      <c r="K255" s="117">
        <v>3140</v>
      </c>
      <c r="M255" s="82" t="s">
        <v>304</v>
      </c>
      <c r="N255" s="117">
        <v>9982</v>
      </c>
      <c r="O255" s="117">
        <v>12420</v>
      </c>
      <c r="P255" s="117">
        <v>10579</v>
      </c>
      <c r="Q255" s="117">
        <v>8953</v>
      </c>
      <c r="T255" s="84">
        <v>1.3472999999999999</v>
      </c>
      <c r="U255" s="84">
        <v>0.25269999999999998</v>
      </c>
      <c r="V255" s="84">
        <v>1.0579000000000001</v>
      </c>
      <c r="W255" s="84">
        <v>0.73760000000000003</v>
      </c>
      <c r="X255" s="84">
        <v>0</v>
      </c>
      <c r="Z255" s="117">
        <f t="shared" si="3"/>
        <v>13473</v>
      </c>
      <c r="AA255" s="117">
        <f t="shared" si="3"/>
        <v>2527</v>
      </c>
      <c r="AB255" s="117">
        <f t="shared" si="3"/>
        <v>10579</v>
      </c>
      <c r="AC255" s="117">
        <f t="shared" si="3"/>
        <v>7376</v>
      </c>
      <c r="AD255" s="117">
        <f t="shared" si="2"/>
        <v>0</v>
      </c>
    </row>
    <row r="256" spans="1:30">
      <c r="A256" s="82" t="s">
        <v>305</v>
      </c>
      <c r="B256" s="117">
        <v>14295</v>
      </c>
      <c r="C256" s="117">
        <v>17410</v>
      </c>
      <c r="D256" s="117">
        <v>14214</v>
      </c>
      <c r="E256" s="117">
        <v>14577</v>
      </c>
      <c r="G256" s="82" t="s">
        <v>305</v>
      </c>
      <c r="H256" s="117">
        <v>2271</v>
      </c>
      <c r="I256" s="117">
        <v>2619</v>
      </c>
      <c r="J256" s="117">
        <v>2667</v>
      </c>
      <c r="K256" s="117">
        <v>3267</v>
      </c>
      <c r="M256" s="82" t="s">
        <v>305</v>
      </c>
      <c r="N256" s="117">
        <v>9852</v>
      </c>
      <c r="O256" s="117">
        <v>13207</v>
      </c>
      <c r="P256" s="117">
        <v>10786</v>
      </c>
      <c r="Q256" s="117">
        <v>9372</v>
      </c>
      <c r="T256" s="84">
        <v>1.4214</v>
      </c>
      <c r="U256" s="84">
        <v>0.26669999999999999</v>
      </c>
      <c r="V256" s="84">
        <v>1.0786</v>
      </c>
      <c r="W256" s="84">
        <v>0.76039999999999996</v>
      </c>
      <c r="X256" s="84">
        <v>0</v>
      </c>
      <c r="Z256" s="117">
        <f t="shared" si="3"/>
        <v>14214</v>
      </c>
      <c r="AA256" s="117">
        <f t="shared" si="3"/>
        <v>2667</v>
      </c>
      <c r="AB256" s="117">
        <f t="shared" si="3"/>
        <v>10786</v>
      </c>
      <c r="AC256" s="117">
        <f t="shared" si="3"/>
        <v>7604</v>
      </c>
      <c r="AD256" s="117">
        <f t="shared" si="2"/>
        <v>0</v>
      </c>
    </row>
    <row r="257" spans="1:30">
      <c r="A257" s="82" t="s">
        <v>306</v>
      </c>
      <c r="B257" s="117">
        <v>14571</v>
      </c>
      <c r="C257" s="117">
        <v>18710</v>
      </c>
      <c r="D257" s="117">
        <v>14407.000000000002</v>
      </c>
      <c r="E257" s="117">
        <v>15178</v>
      </c>
      <c r="G257" s="82" t="s">
        <v>306</v>
      </c>
      <c r="H257" s="117">
        <v>2313</v>
      </c>
      <c r="I257" s="117">
        <v>2770.0000000000005</v>
      </c>
      <c r="J257" s="117">
        <v>2653</v>
      </c>
      <c r="K257" s="117">
        <v>3331</v>
      </c>
      <c r="M257" s="82" t="s">
        <v>306</v>
      </c>
      <c r="N257" s="117">
        <v>10130.999999999998</v>
      </c>
      <c r="O257" s="117">
        <v>14152</v>
      </c>
      <c r="P257" s="117">
        <v>10751</v>
      </c>
      <c r="Q257" s="117">
        <v>9642</v>
      </c>
      <c r="T257" s="84">
        <v>1.4407000000000001</v>
      </c>
      <c r="U257" s="84">
        <v>0.26529999999999998</v>
      </c>
      <c r="V257" s="84">
        <v>1.0750999999999999</v>
      </c>
      <c r="W257" s="84">
        <v>0.76380000000000003</v>
      </c>
      <c r="X257" s="84">
        <v>0</v>
      </c>
      <c r="Z257" s="117">
        <f t="shared" ref="Z257:AC271" si="4">T257*$T$174</f>
        <v>14407.000000000002</v>
      </c>
      <c r="AA257" s="117">
        <f t="shared" si="4"/>
        <v>2653</v>
      </c>
      <c r="AB257" s="117">
        <f t="shared" si="4"/>
        <v>10751</v>
      </c>
      <c r="AC257" s="117">
        <f t="shared" si="4"/>
        <v>7638</v>
      </c>
      <c r="AD257" s="117">
        <f t="shared" si="2"/>
        <v>0</v>
      </c>
    </row>
    <row r="258" spans="1:30">
      <c r="A258" s="82" t="s">
        <v>307</v>
      </c>
      <c r="B258" s="117">
        <v>14838</v>
      </c>
      <c r="C258" s="117">
        <v>20268</v>
      </c>
      <c r="D258" s="117">
        <v>14650</v>
      </c>
      <c r="E258" s="117">
        <v>15605</v>
      </c>
      <c r="G258" s="82" t="s">
        <v>307</v>
      </c>
      <c r="H258" s="117">
        <v>2349</v>
      </c>
      <c r="I258" s="117">
        <v>2907</v>
      </c>
      <c r="J258" s="117">
        <v>2642</v>
      </c>
      <c r="K258" s="117">
        <v>3394</v>
      </c>
      <c r="M258" s="82" t="s">
        <v>307</v>
      </c>
      <c r="N258" s="117">
        <v>10570</v>
      </c>
      <c r="O258" s="117">
        <v>15235</v>
      </c>
      <c r="P258" s="117">
        <v>10931</v>
      </c>
      <c r="Q258" s="117">
        <v>10018</v>
      </c>
      <c r="T258" s="84">
        <v>1.4650000000000001</v>
      </c>
      <c r="U258" s="84">
        <v>0.26419999999999999</v>
      </c>
      <c r="V258" s="84">
        <v>1.0931</v>
      </c>
      <c r="W258" s="84">
        <v>0.77749999999999997</v>
      </c>
      <c r="X258" s="84">
        <v>0</v>
      </c>
      <c r="Z258" s="117">
        <f t="shared" si="4"/>
        <v>14650</v>
      </c>
      <c r="AA258" s="117">
        <f t="shared" si="4"/>
        <v>2642</v>
      </c>
      <c r="AB258" s="117">
        <f t="shared" si="4"/>
        <v>10931</v>
      </c>
      <c r="AC258" s="117">
        <f t="shared" si="4"/>
        <v>7775</v>
      </c>
      <c r="AD258" s="117">
        <f t="shared" si="2"/>
        <v>0</v>
      </c>
    </row>
    <row r="259" spans="1:30">
      <c r="A259" s="82" t="s">
        <v>308</v>
      </c>
      <c r="B259" s="117">
        <v>14799</v>
      </c>
      <c r="C259" s="117">
        <v>21660</v>
      </c>
      <c r="D259" s="117">
        <v>14804</v>
      </c>
      <c r="E259" s="117">
        <v>15694.999999999998</v>
      </c>
      <c r="F259" s="117"/>
      <c r="G259" s="82" t="s">
        <v>308</v>
      </c>
      <c r="H259" s="117">
        <v>2375</v>
      </c>
      <c r="I259" s="117">
        <v>3033</v>
      </c>
      <c r="J259" s="117">
        <v>2615</v>
      </c>
      <c r="K259" s="117">
        <v>3420.0000000000005</v>
      </c>
      <c r="M259" s="82" t="s">
        <v>308</v>
      </c>
      <c r="N259" s="117">
        <v>10800</v>
      </c>
      <c r="O259" s="117">
        <v>16291</v>
      </c>
      <c r="P259" s="117">
        <v>10971</v>
      </c>
      <c r="Q259" s="117">
        <v>10192.000000000002</v>
      </c>
      <c r="T259" s="84">
        <v>1.4803999999999999</v>
      </c>
      <c r="U259" s="84">
        <v>0.26150000000000001</v>
      </c>
      <c r="V259" s="84">
        <v>1.0971</v>
      </c>
      <c r="W259" s="84">
        <v>0.78849999999999998</v>
      </c>
      <c r="X259" s="84">
        <v>0</v>
      </c>
      <c r="Z259" s="117">
        <f t="shared" si="4"/>
        <v>14804</v>
      </c>
      <c r="AA259" s="117">
        <f t="shared" si="4"/>
        <v>2615</v>
      </c>
      <c r="AB259" s="117">
        <f t="shared" si="4"/>
        <v>10971</v>
      </c>
      <c r="AC259" s="117">
        <f t="shared" si="4"/>
        <v>7885</v>
      </c>
      <c r="AD259" s="117">
        <f t="shared" si="2"/>
        <v>0</v>
      </c>
    </row>
    <row r="260" spans="1:30">
      <c r="A260" s="82" t="s">
        <v>309</v>
      </c>
      <c r="B260" s="117">
        <v>14679</v>
      </c>
      <c r="C260" s="117">
        <v>22942</v>
      </c>
      <c r="D260" s="117">
        <v>14883</v>
      </c>
      <c r="E260" s="117">
        <v>15403</v>
      </c>
      <c r="G260" s="82" t="s">
        <v>309</v>
      </c>
      <c r="H260" s="117">
        <v>2388</v>
      </c>
      <c r="I260" s="117">
        <v>3166</v>
      </c>
      <c r="J260" s="117">
        <v>2592.9999999999995</v>
      </c>
      <c r="K260" s="117">
        <v>3434</v>
      </c>
      <c r="M260" s="82" t="s">
        <v>309</v>
      </c>
      <c r="N260" s="117">
        <v>10912</v>
      </c>
      <c r="O260" s="117">
        <v>17161</v>
      </c>
      <c r="P260" s="117">
        <v>11011</v>
      </c>
      <c r="Q260" s="117">
        <v>10161</v>
      </c>
      <c r="T260" s="84">
        <v>1.4883</v>
      </c>
      <c r="U260" s="84">
        <v>0.25929999999999997</v>
      </c>
      <c r="V260" s="84">
        <v>1.1011</v>
      </c>
      <c r="W260" s="84">
        <v>0.79400000000000004</v>
      </c>
      <c r="X260" s="84">
        <v>0</v>
      </c>
      <c r="Z260" s="117">
        <f t="shared" si="4"/>
        <v>14883</v>
      </c>
      <c r="AA260" s="117">
        <f t="shared" si="4"/>
        <v>2592.9999999999995</v>
      </c>
      <c r="AB260" s="117">
        <f t="shared" si="4"/>
        <v>11011</v>
      </c>
      <c r="AC260" s="117">
        <f t="shared" si="4"/>
        <v>7940</v>
      </c>
      <c r="AD260" s="117">
        <f t="shared" si="2"/>
        <v>0</v>
      </c>
    </row>
    <row r="261" spans="1:30">
      <c r="A261" s="82" t="s">
        <v>310</v>
      </c>
      <c r="B261" s="117">
        <v>14589</v>
      </c>
      <c r="C261" s="117">
        <v>24182</v>
      </c>
      <c r="D261" s="117">
        <v>14859</v>
      </c>
      <c r="E261" s="117">
        <v>15057</v>
      </c>
      <c r="G261" s="82" t="s">
        <v>310</v>
      </c>
      <c r="H261" s="117">
        <v>2398</v>
      </c>
      <c r="I261" s="117">
        <v>3345</v>
      </c>
      <c r="J261" s="117">
        <v>2551</v>
      </c>
      <c r="K261" s="117">
        <v>3392</v>
      </c>
      <c r="M261" s="82" t="s">
        <v>310</v>
      </c>
      <c r="N261" s="117">
        <v>11056.999999999998</v>
      </c>
      <c r="O261" s="117">
        <v>17938</v>
      </c>
      <c r="P261" s="117">
        <v>11030</v>
      </c>
      <c r="Q261" s="117">
        <v>10042</v>
      </c>
      <c r="T261" s="84">
        <v>1.4859</v>
      </c>
      <c r="U261" s="84">
        <v>0.25509999999999999</v>
      </c>
      <c r="V261" s="84">
        <v>1.103</v>
      </c>
      <c r="W261" s="84">
        <v>0.79459999999999997</v>
      </c>
      <c r="X261" s="84">
        <v>0</v>
      </c>
      <c r="Z261" s="117">
        <f t="shared" si="4"/>
        <v>14859</v>
      </c>
      <c r="AA261" s="117">
        <f t="shared" si="4"/>
        <v>2551</v>
      </c>
      <c r="AB261" s="117">
        <f t="shared" si="4"/>
        <v>11030</v>
      </c>
      <c r="AC261" s="117">
        <f t="shared" si="4"/>
        <v>7946</v>
      </c>
      <c r="AD261" s="117">
        <f t="shared" si="2"/>
        <v>0</v>
      </c>
    </row>
    <row r="262" spans="1:30">
      <c r="A262" s="82" t="s">
        <v>311</v>
      </c>
      <c r="B262" s="117">
        <v>14365.000000000002</v>
      </c>
      <c r="C262" s="117">
        <v>25087</v>
      </c>
      <c r="D262" s="117">
        <v>14832</v>
      </c>
      <c r="E262" s="117">
        <v>14856</v>
      </c>
      <c r="G262" s="82" t="s">
        <v>311</v>
      </c>
      <c r="H262" s="117">
        <v>2408</v>
      </c>
      <c r="I262" s="117">
        <v>3463</v>
      </c>
      <c r="J262" s="117">
        <v>2517</v>
      </c>
      <c r="K262" s="117">
        <v>3391</v>
      </c>
      <c r="M262" s="82" t="s">
        <v>311</v>
      </c>
      <c r="N262" s="117">
        <v>11178.999999999998</v>
      </c>
      <c r="O262" s="117">
        <v>18457</v>
      </c>
      <c r="P262" s="117">
        <v>11051</v>
      </c>
      <c r="Q262" s="117">
        <v>10051.000000000002</v>
      </c>
      <c r="T262" s="84">
        <v>1.4832000000000001</v>
      </c>
      <c r="U262" s="84">
        <v>0.25169999999999998</v>
      </c>
      <c r="V262" s="84">
        <v>1.1051</v>
      </c>
      <c r="W262" s="84">
        <v>0.7923</v>
      </c>
      <c r="X262" s="84">
        <v>0</v>
      </c>
      <c r="Z262" s="117">
        <f t="shared" si="4"/>
        <v>14832</v>
      </c>
      <c r="AA262" s="117">
        <f t="shared" si="4"/>
        <v>2517</v>
      </c>
      <c r="AB262" s="117">
        <f t="shared" si="4"/>
        <v>11051</v>
      </c>
      <c r="AC262" s="117">
        <f t="shared" si="4"/>
        <v>7923</v>
      </c>
      <c r="AD262" s="117">
        <f t="shared" si="2"/>
        <v>0</v>
      </c>
    </row>
    <row r="263" spans="1:30">
      <c r="A263" s="82" t="s">
        <v>312</v>
      </c>
      <c r="B263" s="117">
        <v>14211</v>
      </c>
      <c r="C263" s="117">
        <v>25816</v>
      </c>
      <c r="D263" s="117">
        <v>14722</v>
      </c>
      <c r="E263" s="117">
        <v>14685.999999999998</v>
      </c>
      <c r="G263" s="82" t="s">
        <v>312</v>
      </c>
      <c r="H263" s="117">
        <v>2418</v>
      </c>
      <c r="I263" s="117">
        <v>3519</v>
      </c>
      <c r="J263" s="117">
        <v>2500</v>
      </c>
      <c r="K263" s="117">
        <v>3352</v>
      </c>
      <c r="M263" s="82" t="s">
        <v>312</v>
      </c>
      <c r="N263" s="117">
        <v>11322.000000000002</v>
      </c>
      <c r="O263" s="117">
        <v>18699</v>
      </c>
      <c r="P263" s="117">
        <v>11006</v>
      </c>
      <c r="Q263" s="117">
        <v>9996</v>
      </c>
      <c r="T263" s="84">
        <v>1.4722</v>
      </c>
      <c r="U263" s="84">
        <v>0.25</v>
      </c>
      <c r="V263" s="84">
        <v>1.1006</v>
      </c>
      <c r="W263" s="84">
        <v>0.79139999999999999</v>
      </c>
      <c r="X263" s="84">
        <v>0</v>
      </c>
      <c r="Z263" s="117">
        <f t="shared" si="4"/>
        <v>14722</v>
      </c>
      <c r="AA263" s="117">
        <f t="shared" si="4"/>
        <v>2500</v>
      </c>
      <c r="AB263" s="117">
        <f t="shared" si="4"/>
        <v>11006</v>
      </c>
      <c r="AC263" s="117">
        <f t="shared" si="4"/>
        <v>7914</v>
      </c>
      <c r="AD263" s="117">
        <f t="shared" si="2"/>
        <v>0</v>
      </c>
    </row>
    <row r="264" spans="1:30">
      <c r="A264" s="82" t="s">
        <v>313</v>
      </c>
      <c r="B264" s="117">
        <v>14273</v>
      </c>
      <c r="C264" s="117">
        <v>26070.000000000004</v>
      </c>
      <c r="D264" s="117">
        <v>14746.999999999998</v>
      </c>
      <c r="E264" s="117">
        <v>14726.999999999998</v>
      </c>
      <c r="G264" s="82" t="s">
        <v>313</v>
      </c>
      <c r="H264" s="117">
        <v>2433</v>
      </c>
      <c r="I264" s="117">
        <v>3496</v>
      </c>
      <c r="J264" s="117">
        <v>2484</v>
      </c>
      <c r="K264" s="117">
        <v>3343.9999999999995</v>
      </c>
      <c r="M264" s="82" t="s">
        <v>313</v>
      </c>
      <c r="N264" s="117">
        <v>11594</v>
      </c>
      <c r="O264" s="117">
        <v>18643</v>
      </c>
      <c r="P264" s="117">
        <v>10942</v>
      </c>
      <c r="Q264" s="117">
        <v>9979</v>
      </c>
      <c r="T264" s="84">
        <v>1.4746999999999999</v>
      </c>
      <c r="U264" s="84">
        <v>0.24840000000000001</v>
      </c>
      <c r="V264" s="84">
        <v>1.0942000000000001</v>
      </c>
      <c r="W264" s="84">
        <v>0.78979999999999995</v>
      </c>
      <c r="X264" s="84">
        <v>0</v>
      </c>
      <c r="Z264" s="117">
        <f t="shared" si="4"/>
        <v>14746.999999999998</v>
      </c>
      <c r="AA264" s="117">
        <f t="shared" si="4"/>
        <v>2484</v>
      </c>
      <c r="AB264" s="117">
        <f t="shared" si="4"/>
        <v>10942</v>
      </c>
      <c r="AC264" s="117">
        <f t="shared" si="4"/>
        <v>7897.9999999999991</v>
      </c>
      <c r="AD264" s="117">
        <f t="shared" si="2"/>
        <v>0</v>
      </c>
    </row>
    <row r="265" spans="1:30">
      <c r="A265" s="82" t="s">
        <v>314</v>
      </c>
      <c r="B265" s="117">
        <v>14196</v>
      </c>
      <c r="C265" s="117">
        <v>25966</v>
      </c>
      <c r="D265" s="117">
        <v>14957</v>
      </c>
      <c r="E265" s="117">
        <v>15043</v>
      </c>
      <c r="G265" s="82" t="s">
        <v>314</v>
      </c>
      <c r="H265" s="117">
        <v>2405</v>
      </c>
      <c r="I265" s="117">
        <v>3363.9999999999995</v>
      </c>
      <c r="J265" s="117">
        <v>2520</v>
      </c>
      <c r="K265" s="117">
        <v>3383</v>
      </c>
      <c r="M265" s="82" t="s">
        <v>314</v>
      </c>
      <c r="N265" s="117">
        <v>11446</v>
      </c>
      <c r="O265" s="117">
        <v>18258</v>
      </c>
      <c r="P265" s="117">
        <v>10961</v>
      </c>
      <c r="Q265" s="117">
        <v>9986</v>
      </c>
      <c r="T265" s="84">
        <v>1.4957</v>
      </c>
      <c r="U265" s="84">
        <v>0.252</v>
      </c>
      <c r="V265" s="84">
        <v>1.0961000000000001</v>
      </c>
      <c r="W265" s="84">
        <v>0.79530000000000001</v>
      </c>
      <c r="X265" s="84">
        <v>0</v>
      </c>
      <c r="Z265" s="117">
        <f t="shared" si="4"/>
        <v>14957</v>
      </c>
      <c r="AA265" s="117">
        <f t="shared" si="4"/>
        <v>2520</v>
      </c>
      <c r="AB265" s="117">
        <f t="shared" si="4"/>
        <v>10961</v>
      </c>
      <c r="AC265" s="117">
        <f t="shared" si="4"/>
        <v>7953</v>
      </c>
      <c r="AD265" s="117">
        <f t="shared" si="2"/>
        <v>0</v>
      </c>
    </row>
    <row r="266" spans="1:30">
      <c r="A266" s="82" t="s">
        <v>315</v>
      </c>
      <c r="B266" s="117">
        <v>14015</v>
      </c>
      <c r="C266" s="117">
        <v>25507</v>
      </c>
      <c r="D266" s="117">
        <v>15629</v>
      </c>
      <c r="E266" s="117">
        <v>16004</v>
      </c>
      <c r="G266" s="82" t="s">
        <v>315</v>
      </c>
      <c r="H266" s="117">
        <v>2383</v>
      </c>
      <c r="I266" s="117">
        <v>3263</v>
      </c>
      <c r="J266" s="117">
        <v>2582.9999999999995</v>
      </c>
      <c r="K266" s="117">
        <v>3458</v>
      </c>
      <c r="M266" s="82" t="s">
        <v>315</v>
      </c>
      <c r="N266" s="117">
        <v>11307</v>
      </c>
      <c r="O266" s="117">
        <v>17604</v>
      </c>
      <c r="P266" s="117">
        <v>11203</v>
      </c>
      <c r="Q266" s="117">
        <v>10518</v>
      </c>
      <c r="T266" s="84">
        <v>1.5629</v>
      </c>
      <c r="U266" s="84">
        <v>0.25829999999999997</v>
      </c>
      <c r="V266" s="84">
        <v>1.1203000000000001</v>
      </c>
      <c r="W266" s="84">
        <v>0.81459999999999999</v>
      </c>
      <c r="X266" s="84">
        <v>0</v>
      </c>
      <c r="Z266" s="117">
        <f t="shared" si="4"/>
        <v>15629</v>
      </c>
      <c r="AA266" s="117">
        <f t="shared" si="4"/>
        <v>2582.9999999999995</v>
      </c>
      <c r="AB266" s="117">
        <f t="shared" si="4"/>
        <v>11203</v>
      </c>
      <c r="AC266" s="117">
        <f t="shared" si="4"/>
        <v>8146</v>
      </c>
      <c r="AD266" s="117">
        <f t="shared" si="2"/>
        <v>0</v>
      </c>
    </row>
    <row r="267" spans="1:30">
      <c r="A267" s="82" t="s">
        <v>316</v>
      </c>
      <c r="B267" s="117">
        <v>13994</v>
      </c>
      <c r="C267" s="117">
        <v>24424</v>
      </c>
      <c r="D267" s="117">
        <v>16184</v>
      </c>
      <c r="E267" s="117">
        <v>16632</v>
      </c>
      <c r="G267" s="82" t="s">
        <v>316</v>
      </c>
      <c r="H267" s="117">
        <v>2346</v>
      </c>
      <c r="I267" s="117">
        <v>3126</v>
      </c>
      <c r="J267" s="117">
        <v>2710</v>
      </c>
      <c r="K267" s="117">
        <v>3604</v>
      </c>
      <c r="M267" s="82" t="s">
        <v>316</v>
      </c>
      <c r="N267" s="117">
        <v>11331</v>
      </c>
      <c r="O267" s="117">
        <v>16933</v>
      </c>
      <c r="P267" s="117">
        <v>11336</v>
      </c>
      <c r="Q267" s="117">
        <v>11023</v>
      </c>
      <c r="T267" s="84">
        <v>1.6184000000000001</v>
      </c>
      <c r="U267" s="84">
        <v>0.27100000000000002</v>
      </c>
      <c r="V267" s="84">
        <v>1.1335999999999999</v>
      </c>
      <c r="W267" s="84">
        <v>0.87129999999999996</v>
      </c>
      <c r="X267" s="84">
        <v>0</v>
      </c>
      <c r="Z267" s="117">
        <f t="shared" si="4"/>
        <v>16184</v>
      </c>
      <c r="AA267" s="117">
        <f t="shared" si="4"/>
        <v>2710</v>
      </c>
      <c r="AB267" s="117">
        <f t="shared" si="4"/>
        <v>11336</v>
      </c>
      <c r="AC267" s="117">
        <f t="shared" si="4"/>
        <v>8713</v>
      </c>
      <c r="AD267" s="117">
        <f t="shared" si="2"/>
        <v>0</v>
      </c>
    </row>
    <row r="268" spans="1:30">
      <c r="A268" s="82" t="s">
        <v>317</v>
      </c>
      <c r="B268" s="117">
        <v>14472</v>
      </c>
      <c r="C268" s="117">
        <v>23384</v>
      </c>
      <c r="D268" s="117">
        <v>15829</v>
      </c>
      <c r="E268" s="117">
        <v>16536</v>
      </c>
      <c r="G268" s="82" t="s">
        <v>317</v>
      </c>
      <c r="H268" s="117">
        <v>2396</v>
      </c>
      <c r="I268" s="117">
        <v>3016</v>
      </c>
      <c r="J268" s="117">
        <v>2698</v>
      </c>
      <c r="K268" s="117">
        <v>3604</v>
      </c>
      <c r="M268" s="82" t="s">
        <v>317</v>
      </c>
      <c r="N268" s="117">
        <v>11939</v>
      </c>
      <c r="O268" s="117">
        <v>16530</v>
      </c>
      <c r="P268" s="117">
        <v>11033</v>
      </c>
      <c r="Q268" s="117">
        <v>10998.000000000002</v>
      </c>
      <c r="T268" s="84">
        <v>1.5829</v>
      </c>
      <c r="U268" s="84">
        <v>0.26979999999999998</v>
      </c>
      <c r="V268" s="84">
        <v>1.1032999999999999</v>
      </c>
      <c r="W268" s="84">
        <v>0.86119999999999997</v>
      </c>
      <c r="X268" s="84">
        <v>0</v>
      </c>
      <c r="Z268" s="117">
        <f t="shared" si="4"/>
        <v>15829</v>
      </c>
      <c r="AA268" s="117">
        <f t="shared" si="4"/>
        <v>2698</v>
      </c>
      <c r="AB268" s="117">
        <f t="shared" si="4"/>
        <v>11033</v>
      </c>
      <c r="AC268" s="117">
        <f t="shared" si="4"/>
        <v>8612</v>
      </c>
      <c r="AD268" s="117">
        <f t="shared" si="2"/>
        <v>0</v>
      </c>
    </row>
    <row r="269" spans="1:30">
      <c r="A269" s="82" t="s">
        <v>318</v>
      </c>
      <c r="B269" s="117">
        <v>13984</v>
      </c>
      <c r="C269" s="117">
        <v>22517.999999999996</v>
      </c>
      <c r="D269" s="117">
        <v>15302</v>
      </c>
      <c r="E269" s="117">
        <v>16518</v>
      </c>
      <c r="G269" s="82" t="s">
        <v>318</v>
      </c>
      <c r="H269" s="117">
        <v>2368</v>
      </c>
      <c r="I269" s="117">
        <v>2970</v>
      </c>
      <c r="J269" s="117">
        <v>2649.0000000000005</v>
      </c>
      <c r="K269" s="117">
        <v>3600</v>
      </c>
      <c r="M269" s="82" t="s">
        <v>318</v>
      </c>
      <c r="N269" s="117">
        <v>11786.000000000002</v>
      </c>
      <c r="O269" s="117">
        <v>15941</v>
      </c>
      <c r="P269" s="117">
        <v>10734</v>
      </c>
      <c r="Q269" s="117">
        <v>10960</v>
      </c>
      <c r="T269" s="84">
        <v>1.5302</v>
      </c>
      <c r="U269" s="84">
        <v>0.26490000000000002</v>
      </c>
      <c r="V269" s="84">
        <v>1.0733999999999999</v>
      </c>
      <c r="W269" s="84">
        <v>0.83889999999999998</v>
      </c>
      <c r="X269" s="84">
        <v>0</v>
      </c>
      <c r="Z269" s="117">
        <f t="shared" si="4"/>
        <v>15302</v>
      </c>
      <c r="AA269" s="117">
        <f t="shared" si="4"/>
        <v>2649.0000000000005</v>
      </c>
      <c r="AB269" s="117">
        <f t="shared" si="4"/>
        <v>10734</v>
      </c>
      <c r="AC269" s="117">
        <f t="shared" si="4"/>
        <v>8389</v>
      </c>
      <c r="AD269" s="117">
        <f t="shared" si="2"/>
        <v>0</v>
      </c>
    </row>
    <row r="270" spans="1:30">
      <c r="A270" s="82" t="s">
        <v>319</v>
      </c>
      <c r="B270" s="117">
        <v>12629</v>
      </c>
      <c r="C270" s="117">
        <v>20454</v>
      </c>
      <c r="D270" s="117">
        <v>14312</v>
      </c>
      <c r="E270" s="117">
        <v>16249</v>
      </c>
      <c r="G270" s="82" t="s">
        <v>319</v>
      </c>
      <c r="H270" s="117">
        <v>2224</v>
      </c>
      <c r="I270" s="117">
        <v>2795.0000000000005</v>
      </c>
      <c r="J270" s="117">
        <v>2554</v>
      </c>
      <c r="K270" s="117">
        <v>3575</v>
      </c>
      <c r="M270" s="82" t="s">
        <v>319</v>
      </c>
      <c r="N270" s="117">
        <v>11023</v>
      </c>
      <c r="O270" s="117">
        <v>14726</v>
      </c>
      <c r="P270" s="117">
        <v>10073</v>
      </c>
      <c r="Q270" s="117">
        <v>10761</v>
      </c>
      <c r="T270" s="84">
        <v>1.4312</v>
      </c>
      <c r="U270" s="84">
        <v>0.25540000000000002</v>
      </c>
      <c r="V270" s="84">
        <v>1.0073000000000001</v>
      </c>
      <c r="W270" s="84">
        <v>0.78839999999999999</v>
      </c>
      <c r="X270" s="84">
        <v>0</v>
      </c>
      <c r="Z270" s="117">
        <f t="shared" si="4"/>
        <v>14312</v>
      </c>
      <c r="AA270" s="117">
        <f t="shared" si="4"/>
        <v>2554</v>
      </c>
      <c r="AB270" s="117">
        <f t="shared" si="4"/>
        <v>10073</v>
      </c>
      <c r="AC270" s="117">
        <f t="shared" si="4"/>
        <v>7884</v>
      </c>
      <c r="AD270" s="117">
        <f t="shared" si="2"/>
        <v>0</v>
      </c>
    </row>
    <row r="271" spans="1:30">
      <c r="A271" s="82" t="s">
        <v>320</v>
      </c>
      <c r="B271" s="117">
        <v>11132</v>
      </c>
      <c r="C271" s="117">
        <v>18081</v>
      </c>
      <c r="D271" s="117">
        <v>13001</v>
      </c>
      <c r="E271" s="117">
        <v>15540</v>
      </c>
      <c r="G271" s="82" t="s">
        <v>320</v>
      </c>
      <c r="H271" s="117">
        <v>2042</v>
      </c>
      <c r="I271" s="117">
        <v>2566</v>
      </c>
      <c r="J271" s="117">
        <v>2418</v>
      </c>
      <c r="K271" s="117">
        <v>3497</v>
      </c>
      <c r="M271" s="82" t="s">
        <v>320</v>
      </c>
      <c r="N271" s="117">
        <v>10254</v>
      </c>
      <c r="O271" s="117">
        <v>13516</v>
      </c>
      <c r="P271" s="117">
        <v>9513</v>
      </c>
      <c r="Q271" s="117">
        <v>10357</v>
      </c>
      <c r="T271" s="84">
        <v>1.3001</v>
      </c>
      <c r="U271" s="84">
        <v>0.24179999999999999</v>
      </c>
      <c r="V271" s="84">
        <v>0.95130000000000003</v>
      </c>
      <c r="W271" s="84">
        <v>0.71879999999999999</v>
      </c>
      <c r="X271" s="84">
        <v>0</v>
      </c>
      <c r="Z271" s="117">
        <f t="shared" si="4"/>
        <v>13001</v>
      </c>
      <c r="AA271" s="117">
        <f t="shared" si="4"/>
        <v>2418</v>
      </c>
      <c r="AB271" s="117">
        <f t="shared" si="4"/>
        <v>9513</v>
      </c>
      <c r="AC271" s="117">
        <f t="shared" si="4"/>
        <v>7188</v>
      </c>
      <c r="AD271" s="117">
        <f t="shared" si="2"/>
        <v>0</v>
      </c>
    </row>
    <row r="272" spans="1:30">
      <c r="A272" s="115" t="s">
        <v>321</v>
      </c>
      <c r="B272" s="117">
        <v>10377</v>
      </c>
      <c r="C272" s="117">
        <v>16233</v>
      </c>
      <c r="D272" s="117">
        <v>11863</v>
      </c>
      <c r="E272" s="117">
        <v>14662</v>
      </c>
      <c r="G272" s="115" t="s">
        <v>321</v>
      </c>
      <c r="H272" s="117">
        <v>1870.9999999999998</v>
      </c>
      <c r="I272" s="117">
        <v>2480</v>
      </c>
      <c r="J272" s="117">
        <v>2283</v>
      </c>
      <c r="K272" s="117">
        <v>3403</v>
      </c>
      <c r="M272" s="115" t="s">
        <v>321</v>
      </c>
      <c r="N272" s="117">
        <v>9730</v>
      </c>
      <c r="O272" s="117">
        <v>12435</v>
      </c>
      <c r="P272" s="117">
        <v>8953</v>
      </c>
      <c r="Q272" s="117">
        <v>9788</v>
      </c>
    </row>
    <row r="273" spans="1:17">
      <c r="A273" s="82" t="s">
        <v>322</v>
      </c>
      <c r="B273" s="117">
        <v>9838</v>
      </c>
      <c r="C273" s="117">
        <v>15068.999999999998</v>
      </c>
      <c r="D273" s="117">
        <v>11132</v>
      </c>
      <c r="E273" s="117">
        <v>13959</v>
      </c>
      <c r="G273" s="82" t="s">
        <v>322</v>
      </c>
      <c r="H273" s="117">
        <v>1811</v>
      </c>
      <c r="I273" s="117">
        <v>2360</v>
      </c>
      <c r="J273" s="117">
        <v>2163</v>
      </c>
      <c r="K273" s="117">
        <v>3320</v>
      </c>
      <c r="M273" s="82" t="s">
        <v>322</v>
      </c>
      <c r="N273" s="117">
        <v>9412</v>
      </c>
      <c r="O273" s="117">
        <v>11746</v>
      </c>
      <c r="P273" s="117">
        <v>8464</v>
      </c>
      <c r="Q273" s="117">
        <v>9298</v>
      </c>
    </row>
    <row r="274" spans="1:17">
      <c r="A274" s="82" t="s">
        <v>323</v>
      </c>
      <c r="B274" s="117">
        <v>9550</v>
      </c>
      <c r="C274" s="117">
        <v>14347</v>
      </c>
      <c r="D274" s="117">
        <v>10731</v>
      </c>
      <c r="E274" s="117">
        <v>13596.999999999998</v>
      </c>
      <c r="G274" s="82" t="s">
        <v>323</v>
      </c>
      <c r="H274" s="117">
        <v>1794</v>
      </c>
      <c r="I274" s="117">
        <v>2277</v>
      </c>
      <c r="J274" s="117">
        <v>2139</v>
      </c>
      <c r="K274" s="117">
        <v>3267</v>
      </c>
      <c r="M274" s="82" t="s">
        <v>323</v>
      </c>
      <c r="N274" s="117">
        <v>9194</v>
      </c>
      <c r="O274" s="117">
        <v>11242</v>
      </c>
      <c r="P274" s="117">
        <v>8193</v>
      </c>
      <c r="Q274" s="117">
        <v>9033</v>
      </c>
    </row>
    <row r="275" spans="1:17">
      <c r="A275" s="82" t="s">
        <v>324</v>
      </c>
      <c r="B275" s="117">
        <v>9554</v>
      </c>
      <c r="C275" s="117">
        <v>13855</v>
      </c>
      <c r="D275" s="117">
        <v>10565</v>
      </c>
      <c r="E275" s="117">
        <v>13403</v>
      </c>
      <c r="G275" s="82" t="s">
        <v>324</v>
      </c>
      <c r="H275" s="117">
        <v>1781</v>
      </c>
      <c r="I275" s="117">
        <v>2229</v>
      </c>
      <c r="J275" s="117">
        <v>2147</v>
      </c>
      <c r="K275" s="117">
        <v>3244</v>
      </c>
      <c r="M275" s="82" t="s">
        <v>324</v>
      </c>
      <c r="N275" s="117">
        <v>9062</v>
      </c>
      <c r="O275" s="117">
        <v>10989</v>
      </c>
      <c r="P275" s="117">
        <v>8090.0000000000009</v>
      </c>
      <c r="Q275" s="117">
        <v>8912</v>
      </c>
    </row>
    <row r="276" spans="1:17">
      <c r="A276" s="82" t="s">
        <v>325</v>
      </c>
      <c r="B276" s="117">
        <v>9643</v>
      </c>
      <c r="C276" s="117">
        <v>13694</v>
      </c>
      <c r="D276" s="117">
        <v>10586</v>
      </c>
      <c r="E276" s="117">
        <v>13429</v>
      </c>
      <c r="G276" s="82" t="s">
        <v>325</v>
      </c>
      <c r="H276" s="117">
        <v>1797.9999999999998</v>
      </c>
      <c r="I276" s="117">
        <v>2199</v>
      </c>
      <c r="J276" s="117">
        <v>2168</v>
      </c>
      <c r="K276" s="117">
        <v>3240</v>
      </c>
      <c r="M276" s="82" t="s">
        <v>325</v>
      </c>
      <c r="N276" s="117">
        <v>9168</v>
      </c>
      <c r="O276" s="117">
        <v>11059.000000000002</v>
      </c>
      <c r="P276" s="117">
        <v>8016</v>
      </c>
      <c r="Q276" s="117">
        <v>8928</v>
      </c>
    </row>
    <row r="277" spans="1:17">
      <c r="A277" s="82" t="s">
        <v>326</v>
      </c>
      <c r="B277" s="117">
        <v>10663</v>
      </c>
      <c r="C277" s="117">
        <v>14315</v>
      </c>
      <c r="D277" s="117">
        <v>10797.000000000002</v>
      </c>
      <c r="E277" s="117">
        <v>13753</v>
      </c>
      <c r="G277" s="82" t="s">
        <v>326</v>
      </c>
      <c r="H277" s="117">
        <v>1879.0000000000002</v>
      </c>
      <c r="I277" s="117">
        <v>2231</v>
      </c>
      <c r="J277" s="117">
        <v>2203</v>
      </c>
      <c r="K277" s="117">
        <v>3263</v>
      </c>
      <c r="M277" s="82" t="s">
        <v>326</v>
      </c>
      <c r="N277" s="117">
        <v>9586</v>
      </c>
      <c r="O277" s="117">
        <v>11432</v>
      </c>
      <c r="P277" s="117">
        <v>8110.0000000000009</v>
      </c>
      <c r="Q277" s="117">
        <v>9136</v>
      </c>
    </row>
    <row r="278" spans="1:17">
      <c r="A278" s="82" t="s">
        <v>327</v>
      </c>
      <c r="B278" s="117">
        <v>12753.000000000002</v>
      </c>
      <c r="C278" s="117">
        <v>15310</v>
      </c>
      <c r="D278" s="117">
        <v>11950</v>
      </c>
      <c r="E278" s="117">
        <v>14517</v>
      </c>
      <c r="G278" s="82" t="s">
        <v>327</v>
      </c>
      <c r="H278" s="117">
        <v>2085</v>
      </c>
      <c r="I278" s="117">
        <v>2304</v>
      </c>
      <c r="J278" s="117">
        <v>2343</v>
      </c>
      <c r="K278" s="117">
        <v>3358.9999999999995</v>
      </c>
      <c r="M278" s="82" t="s">
        <v>327</v>
      </c>
      <c r="N278" s="117">
        <v>10443</v>
      </c>
      <c r="O278" s="117">
        <v>11849</v>
      </c>
      <c r="P278" s="117">
        <v>8608</v>
      </c>
      <c r="Q278" s="117">
        <v>9596</v>
      </c>
    </row>
    <row r="279" spans="1:17">
      <c r="A279" s="82" t="s">
        <v>328</v>
      </c>
      <c r="B279" s="117">
        <v>13969</v>
      </c>
      <c r="C279" s="117">
        <v>16318</v>
      </c>
      <c r="D279" s="117">
        <v>14000.999999999998</v>
      </c>
      <c r="E279" s="117">
        <v>15520</v>
      </c>
      <c r="G279" s="82" t="s">
        <v>328</v>
      </c>
      <c r="H279" s="117">
        <v>2244</v>
      </c>
      <c r="I279" s="117">
        <v>2407</v>
      </c>
      <c r="J279" s="117">
        <v>2628</v>
      </c>
      <c r="K279" s="117">
        <v>3487</v>
      </c>
      <c r="M279" s="82" t="s">
        <v>328</v>
      </c>
      <c r="N279" s="117">
        <v>10490</v>
      </c>
      <c r="O279" s="117">
        <v>12391</v>
      </c>
      <c r="P279" s="117">
        <v>9493</v>
      </c>
      <c r="Q279" s="117">
        <v>10184</v>
      </c>
    </row>
    <row r="280" spans="1:17">
      <c r="A280" s="82" t="s">
        <v>329</v>
      </c>
      <c r="B280" s="117">
        <v>14320</v>
      </c>
      <c r="C280" s="117">
        <v>17683</v>
      </c>
      <c r="D280" s="117">
        <v>14601</v>
      </c>
      <c r="E280" s="117">
        <v>16200.000000000002</v>
      </c>
      <c r="G280" s="82" t="s">
        <v>329</v>
      </c>
      <c r="H280" s="117">
        <v>2288</v>
      </c>
      <c r="I280" s="117">
        <v>2566</v>
      </c>
      <c r="J280" s="117">
        <v>2743</v>
      </c>
      <c r="K280" s="117">
        <v>3585.9999999999995</v>
      </c>
      <c r="M280" s="82" t="s">
        <v>329</v>
      </c>
      <c r="N280" s="117">
        <v>10379</v>
      </c>
      <c r="O280" s="117">
        <v>13156.000000000002</v>
      </c>
      <c r="P280" s="117">
        <v>9830</v>
      </c>
      <c r="Q280" s="117">
        <v>10440</v>
      </c>
    </row>
    <row r="281" spans="1:17">
      <c r="A281" s="82" t="s">
        <v>330</v>
      </c>
      <c r="B281" s="117">
        <v>14669.000000000002</v>
      </c>
      <c r="C281" s="117">
        <v>19246</v>
      </c>
      <c r="D281" s="117">
        <v>14618</v>
      </c>
      <c r="E281" s="117">
        <v>16448</v>
      </c>
      <c r="F281" s="117"/>
      <c r="G281" s="82" t="s">
        <v>330</v>
      </c>
      <c r="H281" s="117">
        <v>2339</v>
      </c>
      <c r="I281" s="117">
        <v>2733.9999999999995</v>
      </c>
      <c r="J281" s="117">
        <v>2700</v>
      </c>
      <c r="K281" s="117">
        <v>3575</v>
      </c>
      <c r="M281" s="82" t="s">
        <v>330</v>
      </c>
      <c r="N281" s="117">
        <v>10749</v>
      </c>
      <c r="O281" s="117">
        <v>14020.999999999998</v>
      </c>
      <c r="P281" s="117">
        <v>9901</v>
      </c>
      <c r="Q281" s="117">
        <v>10602</v>
      </c>
    </row>
    <row r="282" spans="1:17">
      <c r="A282" s="82" t="s">
        <v>331</v>
      </c>
      <c r="B282" s="117">
        <v>15043</v>
      </c>
      <c r="C282" s="117">
        <v>21044.999999999996</v>
      </c>
      <c r="D282" s="117">
        <v>14705</v>
      </c>
      <c r="E282" s="117">
        <v>16445</v>
      </c>
      <c r="G282" s="82" t="s">
        <v>331</v>
      </c>
      <c r="H282" s="117">
        <v>2383</v>
      </c>
      <c r="I282" s="117">
        <v>2852</v>
      </c>
      <c r="J282" s="117">
        <v>2655</v>
      </c>
      <c r="K282" s="117">
        <v>3528</v>
      </c>
      <c r="M282" s="82" t="s">
        <v>331</v>
      </c>
      <c r="N282" s="117">
        <v>11071</v>
      </c>
      <c r="O282" s="117">
        <v>15055</v>
      </c>
      <c r="P282" s="117">
        <v>10093</v>
      </c>
      <c r="Q282" s="117">
        <v>10672</v>
      </c>
    </row>
    <row r="283" spans="1:17">
      <c r="A283" s="82" t="s">
        <v>332</v>
      </c>
      <c r="B283" s="117">
        <v>15188</v>
      </c>
      <c r="C283" s="117">
        <v>22801</v>
      </c>
      <c r="D283" s="117">
        <v>14825</v>
      </c>
      <c r="E283" s="117">
        <v>16092</v>
      </c>
      <c r="G283" s="82" t="s">
        <v>332</v>
      </c>
      <c r="H283" s="117">
        <v>2418</v>
      </c>
      <c r="I283" s="117">
        <v>3020</v>
      </c>
      <c r="J283" s="117">
        <v>2597.9999999999995</v>
      </c>
      <c r="K283" s="117">
        <v>3462</v>
      </c>
      <c r="M283" s="82" t="s">
        <v>332</v>
      </c>
      <c r="N283" s="117">
        <v>11389</v>
      </c>
      <c r="O283" s="117">
        <v>16096</v>
      </c>
      <c r="P283" s="117">
        <v>10268</v>
      </c>
      <c r="Q283" s="117">
        <v>10743</v>
      </c>
    </row>
    <row r="284" spans="1:17">
      <c r="A284" s="82" t="s">
        <v>333</v>
      </c>
      <c r="B284" s="117">
        <v>15195</v>
      </c>
      <c r="C284" s="117">
        <v>24399</v>
      </c>
      <c r="D284" s="117">
        <v>14766.999999999998</v>
      </c>
      <c r="E284" s="117">
        <v>15445</v>
      </c>
      <c r="G284" s="82" t="s">
        <v>333</v>
      </c>
      <c r="H284" s="117">
        <v>2455</v>
      </c>
      <c r="I284" s="117">
        <v>3181</v>
      </c>
      <c r="J284" s="117">
        <v>2544</v>
      </c>
      <c r="K284" s="117">
        <v>3369</v>
      </c>
      <c r="M284" s="82" t="s">
        <v>333</v>
      </c>
      <c r="N284" s="117">
        <v>11613</v>
      </c>
      <c r="O284" s="117">
        <v>16975</v>
      </c>
      <c r="P284" s="117">
        <v>10327</v>
      </c>
      <c r="Q284" s="117">
        <v>10650</v>
      </c>
    </row>
    <row r="285" spans="1:17">
      <c r="A285" s="82" t="s">
        <v>334</v>
      </c>
      <c r="B285" s="117">
        <v>15259</v>
      </c>
      <c r="C285" s="117">
        <v>25926</v>
      </c>
      <c r="D285" s="117">
        <v>14592</v>
      </c>
      <c r="E285" s="117">
        <v>14688.000000000002</v>
      </c>
      <c r="G285" s="82" t="s">
        <v>334</v>
      </c>
      <c r="H285" s="117">
        <v>2487</v>
      </c>
      <c r="I285" s="117">
        <v>3353.9999999999995</v>
      </c>
      <c r="J285" s="117">
        <v>2462</v>
      </c>
      <c r="K285" s="117">
        <v>3253</v>
      </c>
      <c r="M285" s="82" t="s">
        <v>334</v>
      </c>
      <c r="N285" s="117">
        <v>11767</v>
      </c>
      <c r="O285" s="117">
        <v>17738</v>
      </c>
      <c r="P285" s="117">
        <v>10337</v>
      </c>
      <c r="Q285" s="117">
        <v>10348</v>
      </c>
    </row>
    <row r="286" spans="1:17">
      <c r="A286" s="82" t="s">
        <v>335</v>
      </c>
      <c r="B286" s="117">
        <v>15048</v>
      </c>
      <c r="C286" s="117">
        <v>27032</v>
      </c>
      <c r="D286" s="117">
        <v>14548.000000000002</v>
      </c>
      <c r="E286" s="117">
        <v>14089</v>
      </c>
      <c r="G286" s="82" t="s">
        <v>335</v>
      </c>
      <c r="H286" s="117">
        <v>2508.0000000000005</v>
      </c>
      <c r="I286" s="117">
        <v>3482</v>
      </c>
      <c r="J286" s="117">
        <v>2409</v>
      </c>
      <c r="K286" s="117">
        <v>3172</v>
      </c>
      <c r="M286" s="82" t="s">
        <v>335</v>
      </c>
      <c r="N286" s="117">
        <v>11921</v>
      </c>
      <c r="O286" s="117">
        <v>18154</v>
      </c>
      <c r="P286" s="117">
        <v>10347</v>
      </c>
      <c r="Q286" s="117">
        <v>10076</v>
      </c>
    </row>
    <row r="287" spans="1:17">
      <c r="A287" s="82" t="s">
        <v>336</v>
      </c>
      <c r="B287" s="117">
        <v>15008</v>
      </c>
      <c r="C287" s="117">
        <v>27692</v>
      </c>
      <c r="D287" s="117">
        <v>14470</v>
      </c>
      <c r="E287" s="117">
        <v>13560.000000000002</v>
      </c>
      <c r="G287" s="82" t="s">
        <v>336</v>
      </c>
      <c r="H287" s="117">
        <v>2519</v>
      </c>
      <c r="I287" s="117">
        <v>3575.9999999999995</v>
      </c>
      <c r="J287" s="117">
        <v>2367</v>
      </c>
      <c r="K287" s="117">
        <v>3104</v>
      </c>
      <c r="M287" s="82" t="s">
        <v>336</v>
      </c>
      <c r="N287" s="117">
        <v>12084.999999999998</v>
      </c>
      <c r="O287" s="117">
        <v>18355</v>
      </c>
      <c r="P287" s="117">
        <v>10411.999999999998</v>
      </c>
      <c r="Q287" s="117">
        <v>9802</v>
      </c>
    </row>
    <row r="288" spans="1:17">
      <c r="A288" s="82" t="s">
        <v>337</v>
      </c>
      <c r="B288" s="117">
        <v>15058</v>
      </c>
      <c r="C288" s="117">
        <v>27773</v>
      </c>
      <c r="D288" s="117">
        <v>14477</v>
      </c>
      <c r="E288" s="117">
        <v>13245</v>
      </c>
      <c r="G288" s="82" t="s">
        <v>337</v>
      </c>
      <c r="H288" s="117">
        <v>2530</v>
      </c>
      <c r="I288" s="117">
        <v>3605.9999999999995</v>
      </c>
      <c r="J288" s="117">
        <v>2340</v>
      </c>
      <c r="K288" s="117">
        <v>3071</v>
      </c>
      <c r="M288" s="82" t="s">
        <v>337</v>
      </c>
      <c r="N288" s="117">
        <v>12272</v>
      </c>
      <c r="O288" s="117">
        <v>18141</v>
      </c>
      <c r="P288" s="117">
        <v>10435.000000000002</v>
      </c>
      <c r="Q288" s="117">
        <v>9601</v>
      </c>
    </row>
    <row r="289" spans="1:17">
      <c r="A289" s="82" t="s">
        <v>338</v>
      </c>
      <c r="B289" s="117">
        <v>15006</v>
      </c>
      <c r="C289" s="117">
        <v>27719</v>
      </c>
      <c r="D289" s="117">
        <v>14793</v>
      </c>
      <c r="E289" s="117">
        <v>13275.999999999998</v>
      </c>
      <c r="G289" s="82" t="s">
        <v>338</v>
      </c>
      <c r="H289" s="117">
        <v>2474</v>
      </c>
      <c r="I289" s="117">
        <v>3551.0000000000005</v>
      </c>
      <c r="J289" s="117">
        <v>2338</v>
      </c>
      <c r="K289" s="117">
        <v>3074</v>
      </c>
      <c r="M289" s="82" t="s">
        <v>338</v>
      </c>
      <c r="N289" s="117">
        <v>12342</v>
      </c>
      <c r="O289" s="117">
        <v>17791</v>
      </c>
      <c r="P289" s="117">
        <v>10595.000000000002</v>
      </c>
      <c r="Q289" s="117">
        <v>9589</v>
      </c>
    </row>
    <row r="290" spans="1:17">
      <c r="A290" s="82" t="s">
        <v>339</v>
      </c>
      <c r="B290" s="117">
        <v>14971.000000000002</v>
      </c>
      <c r="C290" s="117">
        <v>27392</v>
      </c>
      <c r="D290" s="117">
        <v>15529</v>
      </c>
      <c r="E290" s="117">
        <v>14225.000000000002</v>
      </c>
      <c r="G290" s="82" t="s">
        <v>339</v>
      </c>
      <c r="H290" s="117">
        <v>2425</v>
      </c>
      <c r="I290" s="117">
        <v>3495</v>
      </c>
      <c r="J290" s="117">
        <v>2371</v>
      </c>
      <c r="K290" s="117">
        <v>3142</v>
      </c>
      <c r="M290" s="82" t="s">
        <v>339</v>
      </c>
      <c r="N290" s="117">
        <v>12245</v>
      </c>
      <c r="O290" s="117">
        <v>17349</v>
      </c>
      <c r="P290" s="117">
        <v>10755.999999999998</v>
      </c>
      <c r="Q290" s="117">
        <v>10126</v>
      </c>
    </row>
    <row r="291" spans="1:17">
      <c r="A291" s="82" t="s">
        <v>340</v>
      </c>
      <c r="B291" s="117">
        <v>14843</v>
      </c>
      <c r="C291" s="117">
        <v>26276</v>
      </c>
      <c r="D291" s="117">
        <v>16442</v>
      </c>
      <c r="E291" s="117">
        <v>15009.999999999998</v>
      </c>
      <c r="G291" s="82" t="s">
        <v>340</v>
      </c>
      <c r="H291" s="117">
        <v>2368</v>
      </c>
      <c r="I291" s="117">
        <v>3366</v>
      </c>
      <c r="J291" s="117">
        <v>2534</v>
      </c>
      <c r="K291" s="117">
        <v>3306</v>
      </c>
      <c r="M291" s="82" t="s">
        <v>340</v>
      </c>
      <c r="N291" s="117">
        <v>12345</v>
      </c>
      <c r="O291" s="117">
        <v>16783</v>
      </c>
      <c r="P291" s="117">
        <v>11073</v>
      </c>
      <c r="Q291" s="117">
        <v>10545</v>
      </c>
    </row>
    <row r="292" spans="1:17">
      <c r="A292" s="82" t="s">
        <v>341</v>
      </c>
      <c r="B292" s="117">
        <v>15155</v>
      </c>
      <c r="C292" s="117">
        <v>24986</v>
      </c>
      <c r="D292" s="117">
        <v>16247</v>
      </c>
      <c r="E292" s="117">
        <v>14979</v>
      </c>
      <c r="G292" s="82" t="s">
        <v>341</v>
      </c>
      <c r="H292" s="117">
        <v>2395</v>
      </c>
      <c r="I292" s="117">
        <v>3231</v>
      </c>
      <c r="J292" s="117">
        <v>2547</v>
      </c>
      <c r="K292" s="117">
        <v>3338.9999999999995</v>
      </c>
      <c r="M292" s="82" t="s">
        <v>341</v>
      </c>
      <c r="N292" s="117">
        <v>12926</v>
      </c>
      <c r="O292" s="117">
        <v>16367</v>
      </c>
      <c r="P292" s="117">
        <v>10903</v>
      </c>
      <c r="Q292" s="117">
        <v>10435.000000000002</v>
      </c>
    </row>
    <row r="293" spans="1:17">
      <c r="A293" s="82" t="s">
        <v>342</v>
      </c>
      <c r="B293" s="117">
        <v>14423</v>
      </c>
      <c r="C293" s="117">
        <v>24272.999999999996</v>
      </c>
      <c r="D293" s="117">
        <v>15809</v>
      </c>
      <c r="E293" s="117">
        <v>15044</v>
      </c>
      <c r="G293" s="82" t="s">
        <v>342</v>
      </c>
      <c r="H293" s="117">
        <v>2354</v>
      </c>
      <c r="I293" s="117">
        <v>3183.0000000000005</v>
      </c>
      <c r="J293" s="117">
        <v>2530</v>
      </c>
      <c r="K293" s="117">
        <v>3366</v>
      </c>
      <c r="M293" s="82" t="s">
        <v>342</v>
      </c>
      <c r="N293" s="117">
        <v>12587</v>
      </c>
      <c r="O293" s="117">
        <v>15864</v>
      </c>
      <c r="P293" s="117">
        <v>10754</v>
      </c>
      <c r="Q293" s="117">
        <v>10359</v>
      </c>
    </row>
    <row r="294" spans="1:17">
      <c r="A294" s="82" t="s">
        <v>343</v>
      </c>
      <c r="B294" s="117">
        <v>13001</v>
      </c>
      <c r="C294" s="117">
        <v>22206</v>
      </c>
      <c r="D294" s="117">
        <v>15075</v>
      </c>
      <c r="E294" s="117">
        <v>15062</v>
      </c>
      <c r="G294" s="82" t="s">
        <v>343</v>
      </c>
      <c r="H294" s="117">
        <v>2201</v>
      </c>
      <c r="I294" s="117">
        <v>2992</v>
      </c>
      <c r="J294" s="117">
        <v>2469</v>
      </c>
      <c r="K294" s="117">
        <v>3380</v>
      </c>
      <c r="M294" s="82" t="s">
        <v>343</v>
      </c>
      <c r="N294" s="117">
        <v>11853</v>
      </c>
      <c r="O294" s="117">
        <v>14775</v>
      </c>
      <c r="P294" s="117">
        <v>10276</v>
      </c>
      <c r="Q294" s="117">
        <v>10262</v>
      </c>
    </row>
    <row r="295" spans="1:17">
      <c r="A295" s="82" t="s">
        <v>344</v>
      </c>
      <c r="B295" s="117">
        <v>11357</v>
      </c>
      <c r="C295" s="117">
        <v>19824</v>
      </c>
      <c r="D295" s="117">
        <v>13804</v>
      </c>
      <c r="E295" s="117">
        <v>14847.999999999998</v>
      </c>
      <c r="G295" s="82" t="s">
        <v>344</v>
      </c>
      <c r="H295" s="117">
        <v>2014</v>
      </c>
      <c r="I295" s="117">
        <v>2738</v>
      </c>
      <c r="J295" s="117">
        <v>2342</v>
      </c>
      <c r="K295" s="117">
        <v>3356</v>
      </c>
      <c r="M295" s="82" t="s">
        <v>344</v>
      </c>
      <c r="N295" s="117">
        <v>11046</v>
      </c>
      <c r="O295" s="117">
        <v>13580.000000000002</v>
      </c>
      <c r="P295" s="117">
        <v>9566</v>
      </c>
      <c r="Q295" s="117">
        <v>10104</v>
      </c>
    </row>
    <row r="296" spans="1:17">
      <c r="C296" s="117"/>
    </row>
    <row r="298" spans="1:17">
      <c r="A298" s="143" t="s">
        <v>11</v>
      </c>
      <c r="B298" s="143"/>
      <c r="C298" s="143"/>
      <c r="D298" s="143"/>
      <c r="E298" s="143"/>
      <c r="G298" s="143" t="s">
        <v>12</v>
      </c>
      <c r="H298" s="143"/>
      <c r="I298" s="143"/>
      <c r="J298" s="143"/>
      <c r="K298" s="143"/>
    </row>
    <row r="299" spans="1:17">
      <c r="B299" s="84" t="s">
        <v>86</v>
      </c>
      <c r="C299" s="84" t="s">
        <v>87</v>
      </c>
      <c r="D299" s="84" t="s">
        <v>88</v>
      </c>
      <c r="E299" s="84" t="s">
        <v>85</v>
      </c>
      <c r="H299" s="84" t="s">
        <v>86</v>
      </c>
      <c r="I299" s="84" t="s">
        <v>87</v>
      </c>
      <c r="J299" s="84" t="s">
        <v>88</v>
      </c>
      <c r="K299" s="84" t="s">
        <v>85</v>
      </c>
    </row>
    <row r="300" spans="1:17">
      <c r="A300" s="115" t="s">
        <v>393</v>
      </c>
      <c r="B300" s="117">
        <v>7442</v>
      </c>
      <c r="C300" s="117">
        <v>10774</v>
      </c>
      <c r="D300" s="117">
        <v>6613</v>
      </c>
      <c r="E300" s="117">
        <v>7259</v>
      </c>
      <c r="G300" s="115" t="s">
        <v>393</v>
      </c>
      <c r="H300" s="84">
        <v>0</v>
      </c>
      <c r="I300" s="84">
        <v>0</v>
      </c>
      <c r="J300" s="84">
        <v>0</v>
      </c>
      <c r="K300" s="84">
        <v>0</v>
      </c>
    </row>
    <row r="301" spans="1:17">
      <c r="A301" s="82" t="s">
        <v>394</v>
      </c>
      <c r="B301" s="117">
        <v>6815</v>
      </c>
      <c r="C301" s="117">
        <v>9961</v>
      </c>
      <c r="D301" s="117">
        <v>6264</v>
      </c>
      <c r="E301" s="117">
        <v>6782</v>
      </c>
      <c r="G301" s="82" t="s">
        <v>394</v>
      </c>
      <c r="H301" s="84">
        <v>0</v>
      </c>
      <c r="I301" s="84">
        <v>0</v>
      </c>
      <c r="J301" s="84">
        <v>0</v>
      </c>
      <c r="K301" s="84">
        <v>0</v>
      </c>
    </row>
    <row r="302" spans="1:17">
      <c r="A302" s="82" t="s">
        <v>395</v>
      </c>
      <c r="B302" s="117">
        <v>6440</v>
      </c>
      <c r="C302" s="117">
        <v>9413</v>
      </c>
      <c r="D302" s="117">
        <v>6008</v>
      </c>
      <c r="E302" s="117">
        <v>6412</v>
      </c>
      <c r="G302" s="82" t="s">
        <v>395</v>
      </c>
      <c r="H302" s="84">
        <v>0</v>
      </c>
      <c r="I302" s="84">
        <v>0</v>
      </c>
      <c r="J302" s="84">
        <v>0</v>
      </c>
      <c r="K302" s="84">
        <v>0</v>
      </c>
    </row>
    <row r="303" spans="1:17">
      <c r="A303" s="82" t="s">
        <v>396</v>
      </c>
      <c r="B303" s="117">
        <v>6173.9999999999991</v>
      </c>
      <c r="C303" s="117">
        <v>9039</v>
      </c>
      <c r="D303" s="117">
        <v>5860.9999999999991</v>
      </c>
      <c r="E303" s="117">
        <v>6183</v>
      </c>
      <c r="G303" s="82" t="s">
        <v>396</v>
      </c>
      <c r="H303" s="84">
        <v>0</v>
      </c>
      <c r="I303" s="84">
        <v>0</v>
      </c>
      <c r="J303" s="84">
        <v>0</v>
      </c>
      <c r="K303" s="84">
        <v>0</v>
      </c>
    </row>
    <row r="304" spans="1:17">
      <c r="A304" s="82" t="s">
        <v>397</v>
      </c>
      <c r="B304" s="117">
        <v>6054.0000000000009</v>
      </c>
      <c r="C304" s="117">
        <v>8797</v>
      </c>
      <c r="D304" s="117">
        <v>5828</v>
      </c>
      <c r="E304" s="117">
        <v>6042.9999999999991</v>
      </c>
      <c r="G304" s="82" t="s">
        <v>397</v>
      </c>
      <c r="H304" s="84">
        <v>0</v>
      </c>
      <c r="I304" s="84">
        <v>0</v>
      </c>
      <c r="J304" s="84">
        <v>0</v>
      </c>
      <c r="K304" s="84">
        <v>0</v>
      </c>
    </row>
    <row r="305" spans="1:11">
      <c r="A305" s="82" t="s">
        <v>398</v>
      </c>
      <c r="B305" s="117">
        <v>6088</v>
      </c>
      <c r="C305" s="117">
        <v>8649</v>
      </c>
      <c r="D305" s="117">
        <v>5897</v>
      </c>
      <c r="E305" s="117">
        <v>6025</v>
      </c>
      <c r="G305" s="82" t="s">
        <v>398</v>
      </c>
      <c r="H305" s="84">
        <v>0</v>
      </c>
      <c r="I305" s="84">
        <v>0</v>
      </c>
      <c r="J305" s="84">
        <v>0</v>
      </c>
      <c r="K305" s="84">
        <v>0</v>
      </c>
    </row>
    <row r="306" spans="1:11">
      <c r="A306" s="82" t="s">
        <v>399</v>
      </c>
      <c r="B306" s="117">
        <v>6290</v>
      </c>
      <c r="C306" s="117">
        <v>8571</v>
      </c>
      <c r="D306" s="117">
        <v>6151</v>
      </c>
      <c r="E306" s="117">
        <v>6150</v>
      </c>
      <c r="G306" s="82" t="s">
        <v>399</v>
      </c>
      <c r="H306" s="84">
        <v>0</v>
      </c>
      <c r="I306" s="84">
        <v>0</v>
      </c>
      <c r="J306" s="84">
        <v>0</v>
      </c>
      <c r="K306" s="84">
        <v>0</v>
      </c>
    </row>
    <row r="307" spans="1:11">
      <c r="A307" s="82" t="s">
        <v>400</v>
      </c>
      <c r="B307" s="117">
        <v>6443</v>
      </c>
      <c r="C307" s="117">
        <v>8671</v>
      </c>
      <c r="D307" s="117">
        <v>6546.9999999999991</v>
      </c>
      <c r="E307" s="117">
        <v>6415</v>
      </c>
      <c r="G307" s="82" t="s">
        <v>400</v>
      </c>
      <c r="H307" s="84">
        <v>0</v>
      </c>
      <c r="I307" s="84">
        <v>0</v>
      </c>
      <c r="J307" s="84">
        <v>0</v>
      </c>
      <c r="K307" s="84">
        <v>0</v>
      </c>
    </row>
    <row r="308" spans="1:11">
      <c r="A308" s="82" t="s">
        <v>401</v>
      </c>
      <c r="B308" s="117">
        <v>7055</v>
      </c>
      <c r="C308" s="117">
        <v>9437</v>
      </c>
      <c r="D308" s="117">
        <v>6858.9999999999991</v>
      </c>
      <c r="E308" s="117">
        <v>6675</v>
      </c>
      <c r="G308" s="82" t="s">
        <v>401</v>
      </c>
      <c r="H308" s="84">
        <v>0</v>
      </c>
      <c r="I308" s="84">
        <v>0</v>
      </c>
      <c r="J308" s="84">
        <v>0</v>
      </c>
      <c r="K308" s="84">
        <v>0</v>
      </c>
    </row>
    <row r="309" spans="1:11">
      <c r="A309" s="82" t="s">
        <v>402</v>
      </c>
      <c r="B309" s="117">
        <v>7665.9999999999991</v>
      </c>
      <c r="C309" s="117">
        <v>10394.000000000002</v>
      </c>
      <c r="D309" s="117">
        <v>7185</v>
      </c>
      <c r="E309" s="117">
        <v>7049</v>
      </c>
      <c r="G309" s="82" t="s">
        <v>402</v>
      </c>
      <c r="H309" s="84">
        <v>0</v>
      </c>
      <c r="I309" s="84">
        <v>0</v>
      </c>
      <c r="J309" s="84">
        <v>0</v>
      </c>
      <c r="K309" s="84">
        <v>0</v>
      </c>
    </row>
    <row r="310" spans="1:11">
      <c r="A310" s="82" t="s">
        <v>403</v>
      </c>
      <c r="B310" s="117">
        <v>8232</v>
      </c>
      <c r="C310" s="117">
        <v>11328</v>
      </c>
      <c r="D310" s="117">
        <v>7337</v>
      </c>
      <c r="E310" s="117">
        <v>7635</v>
      </c>
      <c r="G310" s="82" t="s">
        <v>403</v>
      </c>
      <c r="H310" s="84">
        <v>0</v>
      </c>
      <c r="I310" s="84">
        <v>0</v>
      </c>
      <c r="J310" s="84">
        <v>0</v>
      </c>
      <c r="K310" s="84">
        <v>0</v>
      </c>
    </row>
    <row r="311" spans="1:11">
      <c r="A311" s="82" t="s">
        <v>404</v>
      </c>
      <c r="B311" s="117">
        <v>8753</v>
      </c>
      <c r="C311" s="117">
        <v>12186.999999999998</v>
      </c>
      <c r="D311" s="117">
        <v>7420</v>
      </c>
      <c r="E311" s="117">
        <v>8112</v>
      </c>
      <c r="G311" s="82" t="s">
        <v>404</v>
      </c>
      <c r="H311" s="84">
        <v>0</v>
      </c>
      <c r="I311" s="84">
        <v>0</v>
      </c>
      <c r="J311" s="84">
        <v>0</v>
      </c>
      <c r="K311" s="84">
        <v>0</v>
      </c>
    </row>
    <row r="312" spans="1:11">
      <c r="A312" s="82" t="s">
        <v>405</v>
      </c>
      <c r="B312" s="117">
        <v>9184</v>
      </c>
      <c r="C312" s="117">
        <v>12978</v>
      </c>
      <c r="D312" s="117">
        <v>7443.9999999999991</v>
      </c>
      <c r="E312" s="117">
        <v>8431</v>
      </c>
      <c r="G312" s="82" t="s">
        <v>405</v>
      </c>
      <c r="H312" s="84">
        <v>0</v>
      </c>
      <c r="I312" s="84">
        <v>0</v>
      </c>
      <c r="J312" s="84">
        <v>0</v>
      </c>
      <c r="K312" s="84">
        <v>0</v>
      </c>
    </row>
    <row r="313" spans="1:11">
      <c r="A313" s="82" t="s">
        <v>406</v>
      </c>
      <c r="B313" s="117">
        <v>9648</v>
      </c>
      <c r="C313" s="117">
        <v>13634</v>
      </c>
      <c r="D313" s="117">
        <v>7491</v>
      </c>
      <c r="E313" s="117">
        <v>8612</v>
      </c>
      <c r="G313" s="82" t="s">
        <v>406</v>
      </c>
      <c r="H313" s="84">
        <v>0</v>
      </c>
      <c r="I313" s="84">
        <v>0</v>
      </c>
      <c r="J313" s="84">
        <v>0</v>
      </c>
      <c r="K313" s="84">
        <v>0</v>
      </c>
    </row>
    <row r="314" spans="1:11">
      <c r="A314" s="82" t="s">
        <v>407</v>
      </c>
      <c r="B314" s="117">
        <v>10144</v>
      </c>
      <c r="C314" s="117">
        <v>14146</v>
      </c>
      <c r="D314" s="117">
        <v>7550</v>
      </c>
      <c r="E314" s="117">
        <v>8674</v>
      </c>
      <c r="G314" s="82" t="s">
        <v>407</v>
      </c>
      <c r="H314" s="84">
        <v>0</v>
      </c>
      <c r="I314" s="84">
        <v>0</v>
      </c>
      <c r="J314" s="84">
        <v>0</v>
      </c>
      <c r="K314" s="84">
        <v>0</v>
      </c>
    </row>
    <row r="315" spans="1:11">
      <c r="A315" s="82" t="s">
        <v>408</v>
      </c>
      <c r="B315" s="117">
        <v>10693</v>
      </c>
      <c r="C315" s="117">
        <v>14567.000000000002</v>
      </c>
      <c r="D315" s="117">
        <v>7681</v>
      </c>
      <c r="E315" s="117">
        <v>8678</v>
      </c>
      <c r="G315" s="82" t="s">
        <v>408</v>
      </c>
      <c r="H315" s="84">
        <v>0</v>
      </c>
      <c r="I315" s="84">
        <v>0</v>
      </c>
      <c r="J315" s="84">
        <v>0</v>
      </c>
      <c r="K315" s="84">
        <v>0</v>
      </c>
    </row>
    <row r="316" spans="1:11">
      <c r="A316" s="82" t="s">
        <v>409</v>
      </c>
      <c r="B316" s="117">
        <v>11116</v>
      </c>
      <c r="C316" s="117">
        <v>14803</v>
      </c>
      <c r="D316" s="117">
        <v>7786.9999999999991</v>
      </c>
      <c r="E316" s="117">
        <v>8711</v>
      </c>
      <c r="G316" s="82" t="s">
        <v>409</v>
      </c>
      <c r="H316" s="84">
        <v>0</v>
      </c>
      <c r="I316" s="84">
        <v>0</v>
      </c>
      <c r="J316" s="84">
        <v>0</v>
      </c>
      <c r="K316" s="84">
        <v>0</v>
      </c>
    </row>
    <row r="317" spans="1:11">
      <c r="A317" s="82" t="s">
        <v>410</v>
      </c>
      <c r="B317" s="117">
        <v>11237</v>
      </c>
      <c r="C317" s="117">
        <v>14850.000000000002</v>
      </c>
      <c r="D317" s="117">
        <v>7833</v>
      </c>
      <c r="E317" s="117">
        <v>8869</v>
      </c>
      <c r="G317" s="82" t="s">
        <v>410</v>
      </c>
      <c r="H317" s="84">
        <v>0</v>
      </c>
      <c r="I317" s="84">
        <v>0</v>
      </c>
      <c r="J317" s="84">
        <v>0</v>
      </c>
      <c r="K317" s="84">
        <v>0</v>
      </c>
    </row>
    <row r="318" spans="1:11">
      <c r="A318" s="82" t="s">
        <v>411</v>
      </c>
      <c r="B318" s="117">
        <v>11051</v>
      </c>
      <c r="C318" s="117">
        <v>14535</v>
      </c>
      <c r="D318" s="117">
        <v>7877.9999999999991</v>
      </c>
      <c r="E318" s="117">
        <v>9356</v>
      </c>
      <c r="G318" s="82" t="s">
        <v>411</v>
      </c>
      <c r="H318" s="84">
        <v>0</v>
      </c>
      <c r="I318" s="84">
        <v>0</v>
      </c>
      <c r="J318" s="84">
        <v>0</v>
      </c>
      <c r="K318" s="84">
        <v>0</v>
      </c>
    </row>
    <row r="319" spans="1:11">
      <c r="A319" s="82" t="s">
        <v>412</v>
      </c>
      <c r="B319" s="117">
        <v>10528</v>
      </c>
      <c r="C319" s="117">
        <v>13953</v>
      </c>
      <c r="D319" s="117">
        <v>8311</v>
      </c>
      <c r="E319" s="117">
        <v>9903</v>
      </c>
      <c r="G319" s="82" t="s">
        <v>412</v>
      </c>
      <c r="H319" s="84">
        <v>0</v>
      </c>
      <c r="I319" s="84">
        <v>0</v>
      </c>
      <c r="J319" s="84">
        <v>0</v>
      </c>
      <c r="K319" s="84">
        <v>0</v>
      </c>
    </row>
    <row r="320" spans="1:11">
      <c r="A320" s="82" t="s">
        <v>413</v>
      </c>
      <c r="B320" s="117">
        <v>10351</v>
      </c>
      <c r="C320" s="117">
        <v>13398.000000000002</v>
      </c>
      <c r="D320" s="117">
        <v>8103</v>
      </c>
      <c r="E320" s="117">
        <v>9896</v>
      </c>
      <c r="G320" s="82" t="s">
        <v>413</v>
      </c>
      <c r="H320" s="84">
        <v>0</v>
      </c>
      <c r="I320" s="84">
        <v>0</v>
      </c>
      <c r="J320" s="84">
        <v>0</v>
      </c>
      <c r="K320" s="84">
        <v>0</v>
      </c>
    </row>
    <row r="321" spans="1:11">
      <c r="A321" s="82" t="s">
        <v>414</v>
      </c>
      <c r="B321" s="117">
        <v>9973</v>
      </c>
      <c r="C321" s="117">
        <v>13147</v>
      </c>
      <c r="D321" s="117">
        <v>7812</v>
      </c>
      <c r="E321" s="117">
        <v>9758</v>
      </c>
      <c r="G321" s="82" t="s">
        <v>414</v>
      </c>
      <c r="H321" s="84">
        <v>0</v>
      </c>
      <c r="I321" s="84">
        <v>0</v>
      </c>
      <c r="J321" s="84">
        <v>0</v>
      </c>
      <c r="K321" s="84">
        <v>0</v>
      </c>
    </row>
    <row r="322" spans="1:11">
      <c r="A322" s="82" t="s">
        <v>415</v>
      </c>
      <c r="B322" s="117">
        <v>9265</v>
      </c>
      <c r="C322" s="117">
        <v>12291</v>
      </c>
      <c r="D322" s="117">
        <v>7449</v>
      </c>
      <c r="E322" s="117">
        <v>9558</v>
      </c>
      <c r="G322" s="82" t="s">
        <v>415</v>
      </c>
      <c r="H322" s="84">
        <v>0</v>
      </c>
      <c r="I322" s="84">
        <v>0</v>
      </c>
      <c r="J322" s="84">
        <v>0</v>
      </c>
      <c r="K322" s="84">
        <v>0</v>
      </c>
    </row>
    <row r="323" spans="1:11">
      <c r="A323" s="82" t="s">
        <v>416</v>
      </c>
      <c r="B323" s="117">
        <v>8363</v>
      </c>
      <c r="C323" s="117">
        <v>11261.000000000002</v>
      </c>
      <c r="D323" s="117">
        <v>7013</v>
      </c>
      <c r="E323" s="117">
        <v>9187</v>
      </c>
      <c r="G323" s="82" t="s">
        <v>416</v>
      </c>
      <c r="H323" s="84">
        <v>0</v>
      </c>
      <c r="I323" s="84">
        <v>0</v>
      </c>
      <c r="J323" s="84">
        <v>0</v>
      </c>
      <c r="K323" s="84">
        <v>0</v>
      </c>
    </row>
    <row r="324" spans="1:11">
      <c r="A324" s="115" t="s">
        <v>417</v>
      </c>
      <c r="B324" s="117">
        <v>7467</v>
      </c>
      <c r="C324" s="117">
        <v>10278</v>
      </c>
      <c r="D324" s="117">
        <v>6505</v>
      </c>
      <c r="E324" s="117">
        <v>8773</v>
      </c>
      <c r="G324" s="115" t="s">
        <v>417</v>
      </c>
      <c r="H324" s="84">
        <v>0</v>
      </c>
      <c r="I324" s="84">
        <v>0</v>
      </c>
      <c r="J324" s="84">
        <v>0</v>
      </c>
      <c r="K324" s="84">
        <v>0</v>
      </c>
    </row>
    <row r="325" spans="1:11">
      <c r="A325" s="82" t="s">
        <v>418</v>
      </c>
      <c r="B325" s="117">
        <v>6909</v>
      </c>
      <c r="C325" s="117">
        <v>9486</v>
      </c>
      <c r="D325" s="117">
        <v>6082</v>
      </c>
      <c r="E325" s="117">
        <v>8437</v>
      </c>
      <c r="G325" s="82" t="s">
        <v>418</v>
      </c>
      <c r="H325" s="84">
        <v>0</v>
      </c>
      <c r="I325" s="84">
        <v>0</v>
      </c>
      <c r="J325" s="84">
        <v>0</v>
      </c>
      <c r="K325" s="84">
        <v>0</v>
      </c>
    </row>
    <row r="326" spans="1:11">
      <c r="A326" s="82" t="s">
        <v>419</v>
      </c>
      <c r="B326" s="117">
        <v>6514</v>
      </c>
      <c r="C326" s="117">
        <v>8870</v>
      </c>
      <c r="D326" s="117">
        <v>5747</v>
      </c>
      <c r="E326" s="117">
        <v>8220</v>
      </c>
      <c r="G326" s="82" t="s">
        <v>419</v>
      </c>
      <c r="H326" s="84">
        <v>0</v>
      </c>
      <c r="I326" s="84">
        <v>0</v>
      </c>
      <c r="J326" s="84">
        <v>0</v>
      </c>
      <c r="K326" s="84">
        <v>0</v>
      </c>
    </row>
    <row r="327" spans="1:11">
      <c r="A327" s="82" t="s">
        <v>420</v>
      </c>
      <c r="B327" s="117">
        <v>6251</v>
      </c>
      <c r="C327" s="117">
        <v>8443</v>
      </c>
      <c r="D327" s="117">
        <v>5649.9999999999991</v>
      </c>
      <c r="E327" s="117">
        <v>8143</v>
      </c>
      <c r="G327" s="82" t="s">
        <v>420</v>
      </c>
      <c r="H327" s="84">
        <v>0</v>
      </c>
      <c r="I327" s="84">
        <v>0</v>
      </c>
      <c r="J327" s="84">
        <v>0</v>
      </c>
      <c r="K327" s="84">
        <v>0</v>
      </c>
    </row>
    <row r="328" spans="1:11">
      <c r="A328" s="82" t="s">
        <v>421</v>
      </c>
      <c r="B328" s="117">
        <v>6082</v>
      </c>
      <c r="C328" s="117">
        <v>8155</v>
      </c>
      <c r="D328" s="117">
        <v>5555</v>
      </c>
      <c r="E328" s="117">
        <v>8163</v>
      </c>
      <c r="G328" s="82" t="s">
        <v>421</v>
      </c>
      <c r="H328" s="84">
        <v>0</v>
      </c>
      <c r="I328" s="84">
        <v>0</v>
      </c>
      <c r="J328" s="84">
        <v>0</v>
      </c>
      <c r="K328" s="84">
        <v>0</v>
      </c>
    </row>
    <row r="329" spans="1:11">
      <c r="A329" s="82" t="s">
        <v>422</v>
      </c>
      <c r="B329" s="117">
        <v>6082</v>
      </c>
      <c r="C329" s="117">
        <v>8062</v>
      </c>
      <c r="D329" s="117">
        <v>5585</v>
      </c>
      <c r="E329" s="117">
        <v>8378</v>
      </c>
      <c r="G329" s="82" t="s">
        <v>422</v>
      </c>
      <c r="H329" s="84">
        <v>0</v>
      </c>
      <c r="I329" s="84">
        <v>0</v>
      </c>
      <c r="J329" s="84">
        <v>0</v>
      </c>
      <c r="K329" s="84">
        <v>0</v>
      </c>
    </row>
    <row r="330" spans="1:11">
      <c r="A330" s="82" t="s">
        <v>423</v>
      </c>
      <c r="B330" s="117">
        <v>6198</v>
      </c>
      <c r="C330" s="117">
        <v>8010</v>
      </c>
      <c r="D330" s="117">
        <v>5735</v>
      </c>
      <c r="E330" s="117">
        <v>8737</v>
      </c>
      <c r="G330" s="82" t="s">
        <v>423</v>
      </c>
      <c r="H330" s="84">
        <v>0</v>
      </c>
      <c r="I330" s="84">
        <v>0</v>
      </c>
      <c r="J330" s="84">
        <v>0</v>
      </c>
      <c r="K330" s="84">
        <v>0</v>
      </c>
    </row>
    <row r="331" spans="1:11">
      <c r="A331" s="82" t="s">
        <v>424</v>
      </c>
      <c r="B331" s="117">
        <v>6248</v>
      </c>
      <c r="C331" s="117">
        <v>8122</v>
      </c>
      <c r="D331" s="117">
        <v>5934</v>
      </c>
      <c r="E331" s="117">
        <v>9174</v>
      </c>
      <c r="G331" s="82" t="s">
        <v>424</v>
      </c>
      <c r="H331" s="84">
        <v>0</v>
      </c>
      <c r="I331" s="84">
        <v>0</v>
      </c>
      <c r="J331" s="84">
        <v>0</v>
      </c>
      <c r="K331" s="84">
        <v>0</v>
      </c>
    </row>
    <row r="332" spans="1:11">
      <c r="A332" s="82" t="s">
        <v>425</v>
      </c>
      <c r="B332" s="117">
        <v>6812</v>
      </c>
      <c r="C332" s="117">
        <v>8817</v>
      </c>
      <c r="D332" s="117">
        <v>6146</v>
      </c>
      <c r="E332" s="117">
        <v>9593</v>
      </c>
      <c r="G332" s="82" t="s">
        <v>425</v>
      </c>
      <c r="H332" s="84">
        <v>0</v>
      </c>
      <c r="I332" s="84">
        <v>0</v>
      </c>
      <c r="J332" s="84">
        <v>0</v>
      </c>
      <c r="K332" s="84">
        <v>0</v>
      </c>
    </row>
    <row r="333" spans="1:11">
      <c r="A333" s="82" t="s">
        <v>426</v>
      </c>
      <c r="B333" s="117">
        <v>7420</v>
      </c>
      <c r="C333" s="117">
        <v>9755</v>
      </c>
      <c r="D333" s="117">
        <v>6584</v>
      </c>
      <c r="E333" s="117">
        <v>10127</v>
      </c>
      <c r="G333" s="82" t="s">
        <v>426</v>
      </c>
      <c r="H333" s="84">
        <v>0</v>
      </c>
      <c r="I333" s="84">
        <v>0</v>
      </c>
      <c r="J333" s="84">
        <v>0</v>
      </c>
      <c r="K333" s="84">
        <v>0</v>
      </c>
    </row>
    <row r="334" spans="1:11">
      <c r="A334" s="82" t="s">
        <v>427</v>
      </c>
      <c r="B334" s="117">
        <v>8026</v>
      </c>
      <c r="C334" s="117">
        <v>10740</v>
      </c>
      <c r="D334" s="117">
        <v>6850.0000000000009</v>
      </c>
      <c r="E334" s="117">
        <v>10641</v>
      </c>
      <c r="G334" s="82" t="s">
        <v>427</v>
      </c>
      <c r="H334" s="84">
        <v>0</v>
      </c>
      <c r="I334" s="84">
        <v>0</v>
      </c>
      <c r="J334" s="84">
        <v>0</v>
      </c>
      <c r="K334" s="84">
        <v>0</v>
      </c>
    </row>
    <row r="335" spans="1:11">
      <c r="A335" s="82" t="s">
        <v>428</v>
      </c>
      <c r="B335" s="117">
        <v>8617</v>
      </c>
      <c r="C335" s="117">
        <v>11617</v>
      </c>
      <c r="D335" s="117">
        <v>7068</v>
      </c>
      <c r="E335" s="117">
        <v>10854</v>
      </c>
      <c r="G335" s="82" t="s">
        <v>428</v>
      </c>
      <c r="H335" s="84">
        <v>0</v>
      </c>
      <c r="I335" s="84">
        <v>0</v>
      </c>
      <c r="J335" s="84">
        <v>0</v>
      </c>
      <c r="K335" s="84">
        <v>0</v>
      </c>
    </row>
    <row r="336" spans="1:11">
      <c r="A336" s="82" t="s">
        <v>429</v>
      </c>
      <c r="B336" s="117">
        <v>9164</v>
      </c>
      <c r="C336" s="117">
        <v>12387.999999999998</v>
      </c>
      <c r="D336" s="117">
        <v>7294.0000000000009</v>
      </c>
      <c r="E336" s="117">
        <v>10800</v>
      </c>
      <c r="G336" s="82" t="s">
        <v>429</v>
      </c>
      <c r="H336" s="84">
        <v>0</v>
      </c>
      <c r="I336" s="84">
        <v>0</v>
      </c>
      <c r="J336" s="84">
        <v>0</v>
      </c>
      <c r="K336" s="84">
        <v>0</v>
      </c>
    </row>
    <row r="337" spans="1:11">
      <c r="A337" s="82" t="s">
        <v>430</v>
      </c>
      <c r="B337" s="117">
        <v>9704</v>
      </c>
      <c r="C337" s="117">
        <v>13042</v>
      </c>
      <c r="D337" s="117">
        <v>7551</v>
      </c>
      <c r="E337" s="117">
        <v>10603</v>
      </c>
      <c r="G337" s="82" t="s">
        <v>430</v>
      </c>
      <c r="H337" s="84">
        <v>0</v>
      </c>
      <c r="I337" s="84">
        <v>0</v>
      </c>
      <c r="J337" s="84">
        <v>0</v>
      </c>
      <c r="K337" s="84">
        <v>0</v>
      </c>
    </row>
    <row r="338" spans="1:11">
      <c r="A338" s="82" t="s">
        <v>431</v>
      </c>
      <c r="B338" s="117">
        <v>10139</v>
      </c>
      <c r="C338" s="117">
        <v>13611</v>
      </c>
      <c r="D338" s="117">
        <v>7803</v>
      </c>
      <c r="E338" s="117">
        <v>10335</v>
      </c>
      <c r="G338" s="82" t="s">
        <v>431</v>
      </c>
      <c r="H338" s="84">
        <v>0</v>
      </c>
      <c r="I338" s="84">
        <v>0</v>
      </c>
      <c r="J338" s="84">
        <v>0</v>
      </c>
      <c r="K338" s="84">
        <v>0</v>
      </c>
    </row>
    <row r="339" spans="1:11">
      <c r="A339" s="82" t="s">
        <v>432</v>
      </c>
      <c r="B339" s="117">
        <v>10484</v>
      </c>
      <c r="C339" s="117">
        <v>14064.000000000002</v>
      </c>
      <c r="D339" s="117">
        <v>8028</v>
      </c>
      <c r="E339" s="117">
        <v>10003</v>
      </c>
      <c r="G339" s="82" t="s">
        <v>432</v>
      </c>
      <c r="H339" s="84">
        <v>0</v>
      </c>
      <c r="I339" s="84">
        <v>0</v>
      </c>
      <c r="J339" s="84">
        <v>0</v>
      </c>
      <c r="K339" s="84">
        <v>0</v>
      </c>
    </row>
    <row r="340" spans="1:11">
      <c r="A340" s="82" t="s">
        <v>433</v>
      </c>
      <c r="B340" s="117">
        <v>10657.000000000002</v>
      </c>
      <c r="C340" s="117">
        <v>14379</v>
      </c>
      <c r="D340" s="117">
        <v>8179.9999999999991</v>
      </c>
      <c r="E340" s="117">
        <v>9695</v>
      </c>
      <c r="G340" s="82" t="s">
        <v>433</v>
      </c>
      <c r="H340" s="84">
        <v>0</v>
      </c>
      <c r="I340" s="84">
        <v>0</v>
      </c>
      <c r="J340" s="84">
        <v>0</v>
      </c>
      <c r="K340" s="84">
        <v>0</v>
      </c>
    </row>
    <row r="341" spans="1:11">
      <c r="A341" s="82" t="s">
        <v>434</v>
      </c>
      <c r="B341" s="117">
        <v>10746</v>
      </c>
      <c r="C341" s="117">
        <v>14441</v>
      </c>
      <c r="D341" s="117">
        <v>8207</v>
      </c>
      <c r="E341" s="117">
        <v>9513</v>
      </c>
      <c r="G341" s="82" t="s">
        <v>434</v>
      </c>
      <c r="H341" s="84">
        <v>0</v>
      </c>
      <c r="I341" s="84">
        <v>0</v>
      </c>
      <c r="J341" s="84">
        <v>0</v>
      </c>
      <c r="K341" s="84">
        <v>0</v>
      </c>
    </row>
    <row r="342" spans="1:11">
      <c r="A342" s="82" t="s">
        <v>435</v>
      </c>
      <c r="B342" s="117">
        <v>10538</v>
      </c>
      <c r="C342" s="117">
        <v>14266</v>
      </c>
      <c r="D342" s="117">
        <v>8390</v>
      </c>
      <c r="E342" s="117">
        <v>9904</v>
      </c>
      <c r="G342" s="82" t="s">
        <v>435</v>
      </c>
      <c r="H342" s="84">
        <v>0</v>
      </c>
      <c r="I342" s="84">
        <v>0</v>
      </c>
      <c r="J342" s="84">
        <v>0</v>
      </c>
      <c r="K342" s="84">
        <v>0</v>
      </c>
    </row>
    <row r="343" spans="1:11">
      <c r="A343" s="82" t="s">
        <v>436</v>
      </c>
      <c r="B343" s="117">
        <v>10119</v>
      </c>
      <c r="C343" s="117">
        <v>13810</v>
      </c>
      <c r="D343" s="117">
        <v>8948</v>
      </c>
      <c r="E343" s="117">
        <v>10912</v>
      </c>
      <c r="G343" s="82" t="s">
        <v>436</v>
      </c>
      <c r="H343" s="84">
        <v>0</v>
      </c>
      <c r="I343" s="84">
        <v>0</v>
      </c>
      <c r="J343" s="84">
        <v>0</v>
      </c>
      <c r="K343" s="84">
        <v>0</v>
      </c>
    </row>
    <row r="344" spans="1:11">
      <c r="A344" s="82" t="s">
        <v>437</v>
      </c>
      <c r="B344" s="117">
        <v>10273.000000000002</v>
      </c>
      <c r="C344" s="117">
        <v>13373</v>
      </c>
      <c r="D344" s="117">
        <v>8731</v>
      </c>
      <c r="E344" s="117">
        <v>11177.999999999998</v>
      </c>
      <c r="G344" s="82" t="s">
        <v>437</v>
      </c>
      <c r="H344" s="84">
        <v>0</v>
      </c>
      <c r="I344" s="84">
        <v>0</v>
      </c>
      <c r="J344" s="84">
        <v>0</v>
      </c>
      <c r="K344" s="84">
        <v>0</v>
      </c>
    </row>
    <row r="345" spans="1:11">
      <c r="A345" s="82" t="s">
        <v>438</v>
      </c>
      <c r="B345" s="117">
        <v>10051.000000000002</v>
      </c>
      <c r="C345" s="117">
        <v>13145</v>
      </c>
      <c r="D345" s="117">
        <v>8397</v>
      </c>
      <c r="E345" s="117">
        <v>11254</v>
      </c>
      <c r="G345" s="82" t="s">
        <v>438</v>
      </c>
      <c r="H345" s="84">
        <v>0</v>
      </c>
      <c r="I345" s="84">
        <v>0</v>
      </c>
      <c r="J345" s="84">
        <v>0</v>
      </c>
      <c r="K345" s="84">
        <v>0</v>
      </c>
    </row>
    <row r="346" spans="1:11">
      <c r="A346" s="82" t="s">
        <v>439</v>
      </c>
      <c r="B346" s="117">
        <v>9198</v>
      </c>
      <c r="C346" s="117">
        <v>12242</v>
      </c>
      <c r="D346" s="117">
        <v>7947</v>
      </c>
      <c r="E346" s="117">
        <v>11196</v>
      </c>
      <c r="G346" s="82" t="s">
        <v>439</v>
      </c>
      <c r="H346" s="84">
        <v>0</v>
      </c>
      <c r="I346" s="84">
        <v>0</v>
      </c>
      <c r="J346" s="84">
        <v>0</v>
      </c>
      <c r="K346" s="84">
        <v>0</v>
      </c>
    </row>
    <row r="347" spans="1:11">
      <c r="A347" s="82" t="s">
        <v>440</v>
      </c>
      <c r="B347" s="117">
        <v>8148</v>
      </c>
      <c r="C347" s="117">
        <v>11115</v>
      </c>
      <c r="D347" s="117">
        <v>7262</v>
      </c>
      <c r="E347" s="117">
        <v>10858.000000000002</v>
      </c>
      <c r="G347" s="82" t="s">
        <v>440</v>
      </c>
      <c r="H347" s="84">
        <v>0</v>
      </c>
      <c r="I347" s="84">
        <v>0</v>
      </c>
      <c r="J347" s="84">
        <v>0</v>
      </c>
      <c r="K347" s="84">
        <v>0</v>
      </c>
    </row>
    <row r="348" spans="1:11">
      <c r="A348" s="115" t="s">
        <v>273</v>
      </c>
      <c r="B348" s="117">
        <v>6153.9999999999991</v>
      </c>
      <c r="C348" s="117">
        <v>9518</v>
      </c>
      <c r="D348" s="117">
        <v>8454</v>
      </c>
      <c r="E348" s="117">
        <v>7713</v>
      </c>
      <c r="G348" s="115" t="s">
        <v>273</v>
      </c>
      <c r="H348" s="84">
        <v>0</v>
      </c>
      <c r="I348" s="84">
        <v>0</v>
      </c>
      <c r="J348" s="84">
        <v>0</v>
      </c>
      <c r="K348" s="84">
        <v>0</v>
      </c>
    </row>
    <row r="349" spans="1:11">
      <c r="A349" s="82" t="s">
        <v>274</v>
      </c>
      <c r="B349" s="117">
        <v>5878</v>
      </c>
      <c r="C349" s="117">
        <v>8890</v>
      </c>
      <c r="D349" s="117">
        <v>7642</v>
      </c>
      <c r="E349" s="117">
        <v>7163.0000000000009</v>
      </c>
      <c r="G349" s="82" t="s">
        <v>274</v>
      </c>
      <c r="H349" s="84">
        <v>0</v>
      </c>
      <c r="I349" s="84">
        <v>0</v>
      </c>
      <c r="J349" s="84">
        <v>0</v>
      </c>
      <c r="K349" s="84">
        <v>0</v>
      </c>
    </row>
    <row r="350" spans="1:11">
      <c r="A350" s="82" t="s">
        <v>275</v>
      </c>
      <c r="B350" s="117">
        <v>5689.9999999999991</v>
      </c>
      <c r="C350" s="117">
        <v>8508</v>
      </c>
      <c r="D350" s="117">
        <v>7229</v>
      </c>
      <c r="E350" s="117">
        <v>6826</v>
      </c>
      <c r="G350" s="82" t="s">
        <v>275</v>
      </c>
      <c r="H350" s="84">
        <v>0</v>
      </c>
      <c r="I350" s="84">
        <v>0</v>
      </c>
      <c r="J350" s="84">
        <v>0</v>
      </c>
      <c r="K350" s="84">
        <v>0</v>
      </c>
    </row>
    <row r="351" spans="1:11">
      <c r="A351" s="82" t="s">
        <v>276</v>
      </c>
      <c r="B351" s="117">
        <v>5598.9999999999991</v>
      </c>
      <c r="C351" s="117">
        <v>8295</v>
      </c>
      <c r="D351" s="117">
        <v>6964</v>
      </c>
      <c r="E351" s="117">
        <v>6635</v>
      </c>
      <c r="G351" s="82" t="s">
        <v>276</v>
      </c>
      <c r="H351" s="84">
        <v>0</v>
      </c>
      <c r="I351" s="84">
        <v>0</v>
      </c>
      <c r="J351" s="84">
        <v>0</v>
      </c>
      <c r="K351" s="84">
        <v>0</v>
      </c>
    </row>
    <row r="352" spans="1:11">
      <c r="A352" s="82" t="s">
        <v>277</v>
      </c>
      <c r="B352" s="117">
        <v>5673</v>
      </c>
      <c r="C352" s="117">
        <v>8287</v>
      </c>
      <c r="D352" s="117">
        <v>6868</v>
      </c>
      <c r="E352" s="117">
        <v>6584</v>
      </c>
      <c r="G352" s="82" t="s">
        <v>277</v>
      </c>
      <c r="H352" s="84">
        <v>0</v>
      </c>
      <c r="I352" s="84">
        <v>0</v>
      </c>
      <c r="J352" s="84">
        <v>0</v>
      </c>
      <c r="K352" s="84">
        <v>0</v>
      </c>
    </row>
    <row r="353" spans="1:11">
      <c r="A353" s="82" t="s">
        <v>278</v>
      </c>
      <c r="B353" s="117">
        <v>6066</v>
      </c>
      <c r="C353" s="117">
        <v>8625</v>
      </c>
      <c r="D353" s="117">
        <v>6929.9999999999991</v>
      </c>
      <c r="E353" s="117">
        <v>6713</v>
      </c>
      <c r="G353" s="82" t="s">
        <v>278</v>
      </c>
      <c r="H353" s="84">
        <v>0</v>
      </c>
      <c r="I353" s="84">
        <v>0</v>
      </c>
      <c r="J353" s="84">
        <v>0</v>
      </c>
      <c r="K353" s="84">
        <v>0</v>
      </c>
    </row>
    <row r="354" spans="1:11">
      <c r="A354" s="82" t="s">
        <v>279</v>
      </c>
      <c r="B354" s="117">
        <v>6929.9999999999991</v>
      </c>
      <c r="C354" s="117">
        <v>9255</v>
      </c>
      <c r="D354" s="117">
        <v>7411</v>
      </c>
      <c r="E354" s="117">
        <v>7154</v>
      </c>
      <c r="G354" s="82" t="s">
        <v>279</v>
      </c>
      <c r="H354" s="84">
        <v>0</v>
      </c>
      <c r="I354" s="84">
        <v>0</v>
      </c>
      <c r="J354" s="84">
        <v>0</v>
      </c>
      <c r="K354" s="84">
        <v>0</v>
      </c>
    </row>
    <row r="355" spans="1:11">
      <c r="A355" s="82" t="s">
        <v>280</v>
      </c>
      <c r="B355" s="117">
        <v>7305</v>
      </c>
      <c r="C355" s="117">
        <v>9631</v>
      </c>
      <c r="D355" s="117">
        <v>8424</v>
      </c>
      <c r="E355" s="117">
        <v>7776.9999999999991</v>
      </c>
      <c r="G355" s="82" t="s">
        <v>280</v>
      </c>
      <c r="H355" s="84">
        <v>0</v>
      </c>
      <c r="I355" s="84">
        <v>0</v>
      </c>
      <c r="J355" s="84">
        <v>0</v>
      </c>
      <c r="K355" s="84">
        <v>0</v>
      </c>
    </row>
    <row r="356" spans="1:11">
      <c r="A356" s="82" t="s">
        <v>281</v>
      </c>
      <c r="B356" s="117">
        <v>7502</v>
      </c>
      <c r="C356" s="117">
        <v>10124</v>
      </c>
      <c r="D356" s="117">
        <v>8670</v>
      </c>
      <c r="E356" s="117">
        <v>8107</v>
      </c>
      <c r="G356" s="82" t="s">
        <v>281</v>
      </c>
      <c r="H356" s="84">
        <v>0</v>
      </c>
      <c r="I356" s="84">
        <v>0</v>
      </c>
      <c r="J356" s="84">
        <v>0</v>
      </c>
      <c r="K356" s="84">
        <v>0</v>
      </c>
    </row>
    <row r="357" spans="1:11">
      <c r="A357" s="82" t="s">
        <v>282</v>
      </c>
      <c r="B357" s="117">
        <v>7810</v>
      </c>
      <c r="C357" s="117">
        <v>10663</v>
      </c>
      <c r="D357" s="117">
        <v>8779</v>
      </c>
      <c r="E357" s="117">
        <v>8197</v>
      </c>
      <c r="G357" s="82" t="s">
        <v>282</v>
      </c>
      <c r="H357" s="84">
        <v>0</v>
      </c>
      <c r="I357" s="84">
        <v>0</v>
      </c>
      <c r="J357" s="84">
        <v>0</v>
      </c>
      <c r="K357" s="84">
        <v>0</v>
      </c>
    </row>
    <row r="358" spans="1:11">
      <c r="A358" s="82" t="s">
        <v>283</v>
      </c>
      <c r="B358" s="117">
        <v>8200</v>
      </c>
      <c r="C358" s="117">
        <v>11237</v>
      </c>
      <c r="D358" s="117">
        <v>9040</v>
      </c>
      <c r="E358" s="117">
        <v>8337</v>
      </c>
      <c r="G358" s="82" t="s">
        <v>283</v>
      </c>
      <c r="H358" s="84">
        <v>0</v>
      </c>
      <c r="I358" s="84">
        <v>0</v>
      </c>
      <c r="J358" s="84">
        <v>0</v>
      </c>
      <c r="K358" s="84">
        <v>0</v>
      </c>
    </row>
    <row r="359" spans="1:11">
      <c r="A359" s="82" t="s">
        <v>284</v>
      </c>
      <c r="B359" s="117">
        <v>8471</v>
      </c>
      <c r="C359" s="117">
        <v>11812</v>
      </c>
      <c r="D359" s="117">
        <v>9310</v>
      </c>
      <c r="E359" s="117">
        <v>8357</v>
      </c>
      <c r="G359" s="82" t="s">
        <v>284</v>
      </c>
      <c r="H359" s="84">
        <v>0</v>
      </c>
      <c r="I359" s="84">
        <v>0</v>
      </c>
      <c r="J359" s="84">
        <v>0</v>
      </c>
      <c r="K359" s="84">
        <v>0</v>
      </c>
    </row>
    <row r="360" spans="1:11">
      <c r="A360" s="82" t="s">
        <v>285</v>
      </c>
      <c r="B360" s="117">
        <v>8632</v>
      </c>
      <c r="C360" s="117">
        <v>12366</v>
      </c>
      <c r="D360" s="117">
        <v>9517</v>
      </c>
      <c r="E360" s="117">
        <v>8297</v>
      </c>
      <c r="G360" s="82" t="s">
        <v>285</v>
      </c>
      <c r="H360" s="84">
        <v>0</v>
      </c>
      <c r="I360" s="84">
        <v>0</v>
      </c>
      <c r="J360" s="84">
        <v>0</v>
      </c>
      <c r="K360" s="84">
        <v>0</v>
      </c>
    </row>
    <row r="361" spans="1:11">
      <c r="A361" s="82" t="s">
        <v>286</v>
      </c>
      <c r="B361" s="117">
        <v>8815</v>
      </c>
      <c r="C361" s="117">
        <v>12922</v>
      </c>
      <c r="D361" s="117">
        <v>9656</v>
      </c>
      <c r="E361" s="117">
        <v>8254</v>
      </c>
      <c r="G361" s="82" t="s">
        <v>286</v>
      </c>
      <c r="H361" s="84">
        <v>0</v>
      </c>
      <c r="I361" s="84">
        <v>0</v>
      </c>
      <c r="J361" s="84">
        <v>0</v>
      </c>
      <c r="K361" s="84">
        <v>0</v>
      </c>
    </row>
    <row r="362" spans="1:11">
      <c r="A362" s="82" t="s">
        <v>287</v>
      </c>
      <c r="B362" s="117">
        <v>9074</v>
      </c>
      <c r="C362" s="117">
        <v>13458.000000000002</v>
      </c>
      <c r="D362" s="117">
        <v>9747</v>
      </c>
      <c r="E362" s="117">
        <v>8268</v>
      </c>
      <c r="G362" s="82" t="s">
        <v>287</v>
      </c>
      <c r="H362" s="84">
        <v>0</v>
      </c>
      <c r="I362" s="84">
        <v>0</v>
      </c>
      <c r="J362" s="84">
        <v>0</v>
      </c>
      <c r="K362" s="84">
        <v>0</v>
      </c>
    </row>
    <row r="363" spans="1:11">
      <c r="A363" s="82" t="s">
        <v>288</v>
      </c>
      <c r="B363" s="117">
        <v>9320</v>
      </c>
      <c r="C363" s="117">
        <v>13861.000000000002</v>
      </c>
      <c r="D363" s="117">
        <v>9816</v>
      </c>
      <c r="E363" s="117">
        <v>8244</v>
      </c>
      <c r="G363" s="82" t="s">
        <v>288</v>
      </c>
      <c r="H363" s="84">
        <v>0</v>
      </c>
      <c r="I363" s="84">
        <v>0</v>
      </c>
      <c r="J363" s="84">
        <v>0</v>
      </c>
      <c r="K363" s="84">
        <v>0</v>
      </c>
    </row>
    <row r="364" spans="1:11">
      <c r="A364" s="82" t="s">
        <v>289</v>
      </c>
      <c r="B364" s="117">
        <v>9519</v>
      </c>
      <c r="C364" s="117">
        <v>14101.999999999998</v>
      </c>
      <c r="D364" s="117">
        <v>9812</v>
      </c>
      <c r="E364" s="117">
        <v>8281</v>
      </c>
      <c r="G364" s="82" t="s">
        <v>289</v>
      </c>
      <c r="H364" s="84">
        <v>0</v>
      </c>
      <c r="I364" s="84">
        <v>0</v>
      </c>
      <c r="J364" s="84">
        <v>0</v>
      </c>
      <c r="K364" s="84">
        <v>0</v>
      </c>
    </row>
    <row r="365" spans="1:11">
      <c r="A365" s="82" t="s">
        <v>290</v>
      </c>
      <c r="B365" s="117">
        <v>9504</v>
      </c>
      <c r="C365" s="117">
        <v>14194</v>
      </c>
      <c r="D365" s="117">
        <v>9832</v>
      </c>
      <c r="E365" s="117">
        <v>8312</v>
      </c>
      <c r="G365" s="82" t="s">
        <v>290</v>
      </c>
      <c r="H365" s="84">
        <v>0</v>
      </c>
      <c r="I365" s="84">
        <v>0</v>
      </c>
      <c r="J365" s="84">
        <v>0</v>
      </c>
      <c r="K365" s="84">
        <v>0</v>
      </c>
    </row>
    <row r="366" spans="1:11">
      <c r="A366" s="82" t="s">
        <v>291</v>
      </c>
      <c r="B366" s="117">
        <v>9299</v>
      </c>
      <c r="C366" s="117">
        <v>14014</v>
      </c>
      <c r="D366" s="117">
        <v>9923</v>
      </c>
      <c r="E366" s="117">
        <v>8628</v>
      </c>
      <c r="G366" s="82" t="s">
        <v>291</v>
      </c>
      <c r="H366" s="84">
        <v>0</v>
      </c>
      <c r="I366" s="84">
        <v>0</v>
      </c>
      <c r="J366" s="84">
        <v>0</v>
      </c>
      <c r="K366" s="84">
        <v>0</v>
      </c>
    </row>
    <row r="367" spans="1:11">
      <c r="A367" s="82" t="s">
        <v>292</v>
      </c>
      <c r="B367" s="117">
        <v>9160</v>
      </c>
      <c r="C367" s="117">
        <v>13536.999999999998</v>
      </c>
      <c r="D367" s="117">
        <v>10464</v>
      </c>
      <c r="E367" s="117">
        <v>9232</v>
      </c>
      <c r="G367" s="82" t="s">
        <v>292</v>
      </c>
      <c r="H367" s="84">
        <v>0</v>
      </c>
      <c r="I367" s="84">
        <v>0</v>
      </c>
      <c r="J367" s="84">
        <v>0</v>
      </c>
      <c r="K367" s="84">
        <v>0</v>
      </c>
    </row>
    <row r="368" spans="1:11">
      <c r="A368" s="82" t="s">
        <v>293</v>
      </c>
      <c r="B368" s="117">
        <v>9491</v>
      </c>
      <c r="C368" s="117">
        <v>13237.000000000002</v>
      </c>
      <c r="D368" s="117">
        <v>10307</v>
      </c>
      <c r="E368" s="117">
        <v>9153</v>
      </c>
      <c r="G368" s="82" t="s">
        <v>293</v>
      </c>
      <c r="H368" s="84">
        <v>0</v>
      </c>
      <c r="I368" s="84">
        <v>0</v>
      </c>
      <c r="J368" s="84">
        <v>0</v>
      </c>
      <c r="K368" s="84">
        <v>0</v>
      </c>
    </row>
    <row r="369" spans="1:11">
      <c r="A369" s="82" t="s">
        <v>294</v>
      </c>
      <c r="B369" s="117">
        <v>9232</v>
      </c>
      <c r="C369" s="117">
        <v>13041</v>
      </c>
      <c r="D369" s="117">
        <v>9871</v>
      </c>
      <c r="E369" s="117">
        <v>8995</v>
      </c>
      <c r="G369" s="82" t="s">
        <v>294</v>
      </c>
      <c r="H369" s="84">
        <v>0</v>
      </c>
      <c r="I369" s="84">
        <v>0</v>
      </c>
      <c r="J369" s="84">
        <v>0</v>
      </c>
      <c r="K369" s="84">
        <v>0</v>
      </c>
    </row>
    <row r="370" spans="1:11">
      <c r="A370" s="82" t="s">
        <v>295</v>
      </c>
      <c r="B370" s="117">
        <v>8451</v>
      </c>
      <c r="C370" s="117">
        <v>12019</v>
      </c>
      <c r="D370" s="117">
        <v>9146</v>
      </c>
      <c r="E370" s="117">
        <v>8712</v>
      </c>
      <c r="G370" s="82" t="s">
        <v>295</v>
      </c>
      <c r="H370" s="84">
        <v>0</v>
      </c>
      <c r="I370" s="84">
        <v>0</v>
      </c>
      <c r="J370" s="84">
        <v>0</v>
      </c>
      <c r="K370" s="84">
        <v>0</v>
      </c>
    </row>
    <row r="371" spans="1:11">
      <c r="A371" s="82" t="s">
        <v>296</v>
      </c>
      <c r="B371" s="117">
        <v>7419</v>
      </c>
      <c r="C371" s="117">
        <v>10774.999999999998</v>
      </c>
      <c r="D371" s="117">
        <v>8235</v>
      </c>
      <c r="E371" s="117">
        <v>8189</v>
      </c>
      <c r="G371" s="82" t="s">
        <v>296</v>
      </c>
      <c r="H371" s="84">
        <v>0</v>
      </c>
      <c r="I371" s="84">
        <v>0</v>
      </c>
      <c r="J371" s="84">
        <v>0</v>
      </c>
      <c r="K371" s="84">
        <v>0</v>
      </c>
    </row>
    <row r="372" spans="1:11">
      <c r="A372" s="115" t="s">
        <v>297</v>
      </c>
      <c r="B372" s="117">
        <v>6788.9999999999991</v>
      </c>
      <c r="C372" s="117">
        <v>9789</v>
      </c>
      <c r="D372" s="117">
        <v>7369</v>
      </c>
      <c r="E372" s="117">
        <v>7541</v>
      </c>
      <c r="G372" s="115" t="s">
        <v>297</v>
      </c>
      <c r="H372" s="84">
        <v>0</v>
      </c>
      <c r="I372" s="84">
        <v>0</v>
      </c>
      <c r="J372" s="84">
        <v>0</v>
      </c>
      <c r="K372" s="84">
        <v>0</v>
      </c>
    </row>
    <row r="373" spans="1:11">
      <c r="A373" s="82" t="s">
        <v>298</v>
      </c>
      <c r="B373" s="117">
        <v>6330</v>
      </c>
      <c r="C373" s="117">
        <v>9143</v>
      </c>
      <c r="D373" s="117">
        <v>6541</v>
      </c>
      <c r="E373" s="117">
        <v>6947</v>
      </c>
      <c r="G373" s="82" t="s">
        <v>298</v>
      </c>
      <c r="H373" s="84">
        <v>0</v>
      </c>
      <c r="I373" s="84">
        <v>0</v>
      </c>
      <c r="J373" s="84">
        <v>0</v>
      </c>
      <c r="K373" s="84">
        <v>0</v>
      </c>
    </row>
    <row r="374" spans="1:11">
      <c r="A374" s="82" t="s">
        <v>299</v>
      </c>
      <c r="B374" s="117">
        <v>6101</v>
      </c>
      <c r="C374" s="117">
        <v>8674</v>
      </c>
      <c r="D374" s="117">
        <v>6238</v>
      </c>
      <c r="E374" s="117">
        <v>6603</v>
      </c>
      <c r="G374" s="82" t="s">
        <v>299</v>
      </c>
      <c r="H374" s="84">
        <v>0</v>
      </c>
      <c r="I374" s="84">
        <v>0</v>
      </c>
      <c r="J374" s="84">
        <v>0</v>
      </c>
      <c r="K374" s="84">
        <v>0</v>
      </c>
    </row>
    <row r="375" spans="1:11">
      <c r="A375" s="82" t="s">
        <v>300</v>
      </c>
      <c r="B375" s="117">
        <v>5974</v>
      </c>
      <c r="C375" s="117">
        <v>8408</v>
      </c>
      <c r="D375" s="117">
        <v>6007</v>
      </c>
      <c r="E375" s="117">
        <v>6443</v>
      </c>
      <c r="G375" s="82" t="s">
        <v>300</v>
      </c>
      <c r="H375" s="84">
        <v>0</v>
      </c>
      <c r="I375" s="84">
        <v>0</v>
      </c>
      <c r="J375" s="84">
        <v>0</v>
      </c>
      <c r="K375" s="84">
        <v>0</v>
      </c>
    </row>
    <row r="376" spans="1:11">
      <c r="A376" s="82" t="s">
        <v>301</v>
      </c>
      <c r="B376" s="117">
        <v>6012.9999999999991</v>
      </c>
      <c r="C376" s="117">
        <v>8328</v>
      </c>
      <c r="D376" s="117">
        <v>5884</v>
      </c>
      <c r="E376" s="117">
        <v>6415.9999999999991</v>
      </c>
      <c r="G376" s="82" t="s">
        <v>301</v>
      </c>
      <c r="H376" s="84">
        <v>0</v>
      </c>
      <c r="I376" s="84">
        <v>0</v>
      </c>
      <c r="J376" s="84">
        <v>0</v>
      </c>
      <c r="K376" s="84">
        <v>0</v>
      </c>
    </row>
    <row r="377" spans="1:11">
      <c r="A377" s="82" t="s">
        <v>302</v>
      </c>
      <c r="B377" s="117">
        <v>6451</v>
      </c>
      <c r="C377" s="117">
        <v>8629</v>
      </c>
      <c r="D377" s="117">
        <v>5899</v>
      </c>
      <c r="E377" s="117">
        <v>6526.9999999999991</v>
      </c>
      <c r="G377" s="82" t="s">
        <v>302</v>
      </c>
      <c r="H377" s="84">
        <v>0</v>
      </c>
      <c r="I377" s="84">
        <v>0</v>
      </c>
      <c r="J377" s="84">
        <v>0</v>
      </c>
      <c r="K377" s="84">
        <v>0</v>
      </c>
    </row>
    <row r="378" spans="1:11">
      <c r="A378" s="82" t="s">
        <v>303</v>
      </c>
      <c r="B378" s="117">
        <v>7511</v>
      </c>
      <c r="C378" s="117">
        <v>9213</v>
      </c>
      <c r="D378" s="117">
        <v>6359</v>
      </c>
      <c r="E378" s="117">
        <v>6985</v>
      </c>
      <c r="G378" s="82" t="s">
        <v>303</v>
      </c>
      <c r="H378" s="84">
        <v>0</v>
      </c>
      <c r="I378" s="84">
        <v>0</v>
      </c>
      <c r="J378" s="84">
        <v>0</v>
      </c>
      <c r="K378" s="84">
        <v>0</v>
      </c>
    </row>
    <row r="379" spans="1:11">
      <c r="A379" s="82" t="s">
        <v>304</v>
      </c>
      <c r="B379" s="117">
        <v>8058.9999999999991</v>
      </c>
      <c r="C379" s="117">
        <v>9575</v>
      </c>
      <c r="D379" s="117">
        <v>7376</v>
      </c>
      <c r="E379" s="117">
        <v>7658</v>
      </c>
      <c r="G379" s="82" t="s">
        <v>304</v>
      </c>
      <c r="H379" s="84">
        <v>0</v>
      </c>
      <c r="I379" s="84">
        <v>0</v>
      </c>
      <c r="J379" s="84">
        <v>0</v>
      </c>
      <c r="K379" s="84">
        <v>0</v>
      </c>
    </row>
    <row r="380" spans="1:11">
      <c r="A380" s="82" t="s">
        <v>305</v>
      </c>
      <c r="B380" s="117">
        <v>8082</v>
      </c>
      <c r="C380" s="117">
        <v>10128</v>
      </c>
      <c r="D380" s="117">
        <v>7604</v>
      </c>
      <c r="E380" s="117">
        <v>8102</v>
      </c>
      <c r="G380" s="82" t="s">
        <v>305</v>
      </c>
      <c r="H380" s="84">
        <v>0</v>
      </c>
      <c r="I380" s="84">
        <v>0</v>
      </c>
      <c r="J380" s="84">
        <v>0</v>
      </c>
      <c r="K380" s="84">
        <v>0</v>
      </c>
    </row>
    <row r="381" spans="1:11">
      <c r="A381" s="82" t="s">
        <v>306</v>
      </c>
      <c r="B381" s="117">
        <v>8275</v>
      </c>
      <c r="C381" s="117">
        <v>10876.999999999998</v>
      </c>
      <c r="D381" s="117">
        <v>7638</v>
      </c>
      <c r="E381" s="117">
        <v>8336</v>
      </c>
      <c r="G381" s="82" t="s">
        <v>306</v>
      </c>
      <c r="H381" s="84">
        <v>0</v>
      </c>
      <c r="I381" s="84">
        <v>0</v>
      </c>
      <c r="J381" s="84">
        <v>0</v>
      </c>
      <c r="K381" s="84">
        <v>0</v>
      </c>
    </row>
    <row r="382" spans="1:11">
      <c r="A382" s="82" t="s">
        <v>307</v>
      </c>
      <c r="B382" s="117">
        <v>8492</v>
      </c>
      <c r="C382" s="117">
        <v>11740</v>
      </c>
      <c r="D382" s="117">
        <v>7775</v>
      </c>
      <c r="E382" s="117">
        <v>8556</v>
      </c>
      <c r="G382" s="82" t="s">
        <v>307</v>
      </c>
      <c r="H382" s="84">
        <v>0</v>
      </c>
      <c r="I382" s="84">
        <v>0</v>
      </c>
      <c r="J382" s="84">
        <v>0</v>
      </c>
      <c r="K382" s="84">
        <v>0</v>
      </c>
    </row>
    <row r="383" spans="1:11">
      <c r="A383" s="82" t="s">
        <v>308</v>
      </c>
      <c r="B383" s="117">
        <v>8640</v>
      </c>
      <c r="C383" s="117">
        <v>12619</v>
      </c>
      <c r="D383" s="117">
        <v>7885</v>
      </c>
      <c r="E383" s="117">
        <v>8761</v>
      </c>
      <c r="G383" s="82" t="s">
        <v>308</v>
      </c>
      <c r="H383" s="84">
        <v>0</v>
      </c>
      <c r="I383" s="84">
        <v>0</v>
      </c>
      <c r="J383" s="84">
        <v>0</v>
      </c>
      <c r="K383" s="84">
        <v>0</v>
      </c>
    </row>
    <row r="384" spans="1:11">
      <c r="A384" s="82" t="s">
        <v>309</v>
      </c>
      <c r="B384" s="117">
        <v>8728</v>
      </c>
      <c r="C384" s="117">
        <v>13416.999999999998</v>
      </c>
      <c r="D384" s="117">
        <v>7940</v>
      </c>
      <c r="E384" s="117">
        <v>8803</v>
      </c>
      <c r="G384" s="82" t="s">
        <v>309</v>
      </c>
      <c r="H384" s="84">
        <v>0</v>
      </c>
      <c r="I384" s="84">
        <v>0</v>
      </c>
      <c r="J384" s="84">
        <v>0</v>
      </c>
      <c r="K384" s="84">
        <v>0</v>
      </c>
    </row>
    <row r="385" spans="1:11">
      <c r="A385" s="82" t="s">
        <v>310</v>
      </c>
      <c r="B385" s="117">
        <v>8780</v>
      </c>
      <c r="C385" s="117">
        <v>14195</v>
      </c>
      <c r="D385" s="117">
        <v>7946</v>
      </c>
      <c r="E385" s="117">
        <v>8711</v>
      </c>
      <c r="G385" s="82" t="s">
        <v>310</v>
      </c>
      <c r="H385" s="84">
        <v>0</v>
      </c>
      <c r="I385" s="84">
        <v>0</v>
      </c>
      <c r="J385" s="84">
        <v>0</v>
      </c>
      <c r="K385" s="84">
        <v>0</v>
      </c>
    </row>
    <row r="386" spans="1:11">
      <c r="A386" s="82" t="s">
        <v>311</v>
      </c>
      <c r="B386" s="117">
        <v>8794</v>
      </c>
      <c r="C386" s="117">
        <v>14804</v>
      </c>
      <c r="D386" s="117">
        <v>7923</v>
      </c>
      <c r="E386" s="117">
        <v>8664</v>
      </c>
      <c r="G386" s="82" t="s">
        <v>311</v>
      </c>
      <c r="H386" s="84">
        <v>0</v>
      </c>
      <c r="I386" s="84">
        <v>0</v>
      </c>
      <c r="J386" s="84">
        <v>0</v>
      </c>
      <c r="K386" s="84">
        <v>0</v>
      </c>
    </row>
    <row r="387" spans="1:11">
      <c r="A387" s="82" t="s">
        <v>312</v>
      </c>
      <c r="B387" s="117">
        <v>8803</v>
      </c>
      <c r="C387" s="117">
        <v>15217</v>
      </c>
      <c r="D387" s="117">
        <v>7914</v>
      </c>
      <c r="E387" s="117">
        <v>8673</v>
      </c>
      <c r="G387" s="82" t="s">
        <v>312</v>
      </c>
      <c r="H387" s="84">
        <v>0</v>
      </c>
      <c r="I387" s="84">
        <v>0</v>
      </c>
      <c r="J387" s="84">
        <v>0</v>
      </c>
      <c r="K387" s="84">
        <v>0</v>
      </c>
    </row>
    <row r="388" spans="1:11">
      <c r="A388" s="82" t="s">
        <v>313</v>
      </c>
      <c r="B388" s="117">
        <v>8864</v>
      </c>
      <c r="C388" s="117">
        <v>15403</v>
      </c>
      <c r="D388" s="117">
        <v>7897.9999999999991</v>
      </c>
      <c r="E388" s="117">
        <v>8713</v>
      </c>
      <c r="G388" s="82" t="s">
        <v>313</v>
      </c>
      <c r="H388" s="84">
        <v>0</v>
      </c>
      <c r="I388" s="84">
        <v>0</v>
      </c>
      <c r="J388" s="84">
        <v>0</v>
      </c>
      <c r="K388" s="84">
        <v>0</v>
      </c>
    </row>
    <row r="389" spans="1:11">
      <c r="A389" s="82" t="s">
        <v>314</v>
      </c>
      <c r="B389" s="117">
        <v>8830</v>
      </c>
      <c r="C389" s="117">
        <v>15340</v>
      </c>
      <c r="D389" s="117">
        <v>7953</v>
      </c>
      <c r="E389" s="117">
        <v>8736</v>
      </c>
      <c r="G389" s="82" t="s">
        <v>314</v>
      </c>
      <c r="H389" s="84">
        <v>0</v>
      </c>
      <c r="I389" s="84">
        <v>0</v>
      </c>
      <c r="J389" s="84">
        <v>0</v>
      </c>
      <c r="K389" s="84">
        <v>0</v>
      </c>
    </row>
    <row r="390" spans="1:11">
      <c r="A390" s="82" t="s">
        <v>315</v>
      </c>
      <c r="B390" s="117">
        <v>8830</v>
      </c>
      <c r="C390" s="117">
        <v>15041</v>
      </c>
      <c r="D390" s="117">
        <v>8146</v>
      </c>
      <c r="E390" s="117">
        <v>9231</v>
      </c>
      <c r="G390" s="82" t="s">
        <v>315</v>
      </c>
      <c r="H390" s="84">
        <v>0</v>
      </c>
      <c r="I390" s="84">
        <v>0</v>
      </c>
      <c r="J390" s="84">
        <v>0</v>
      </c>
      <c r="K390" s="84">
        <v>0</v>
      </c>
    </row>
    <row r="391" spans="1:11">
      <c r="A391" s="82" t="s">
        <v>316</v>
      </c>
      <c r="B391" s="117">
        <v>8806</v>
      </c>
      <c r="C391" s="117">
        <v>14422</v>
      </c>
      <c r="D391" s="117">
        <v>8713</v>
      </c>
      <c r="E391" s="117">
        <v>10012</v>
      </c>
      <c r="G391" s="82" t="s">
        <v>316</v>
      </c>
      <c r="H391" s="84">
        <v>0</v>
      </c>
      <c r="I391" s="84">
        <v>0</v>
      </c>
      <c r="J391" s="84">
        <v>0</v>
      </c>
      <c r="K391" s="84">
        <v>0</v>
      </c>
    </row>
    <row r="392" spans="1:11">
      <c r="A392" s="82" t="s">
        <v>317</v>
      </c>
      <c r="B392" s="117">
        <v>9197</v>
      </c>
      <c r="C392" s="117">
        <v>13968</v>
      </c>
      <c r="D392" s="117">
        <v>8612</v>
      </c>
      <c r="E392" s="117">
        <v>10101</v>
      </c>
      <c r="G392" s="82" t="s">
        <v>317</v>
      </c>
      <c r="H392" s="84">
        <v>0</v>
      </c>
      <c r="I392" s="84">
        <v>0</v>
      </c>
      <c r="J392" s="84">
        <v>0</v>
      </c>
      <c r="K392" s="84">
        <v>0</v>
      </c>
    </row>
    <row r="393" spans="1:11">
      <c r="A393" s="82" t="s">
        <v>318</v>
      </c>
      <c r="B393" s="117">
        <v>8976</v>
      </c>
      <c r="C393" s="117">
        <v>13556.999999999998</v>
      </c>
      <c r="D393" s="117">
        <v>8389</v>
      </c>
      <c r="E393" s="117">
        <v>10057</v>
      </c>
      <c r="G393" s="82" t="s">
        <v>318</v>
      </c>
      <c r="H393" s="84">
        <v>0</v>
      </c>
      <c r="I393" s="84">
        <v>0</v>
      </c>
      <c r="J393" s="84">
        <v>0</v>
      </c>
      <c r="K393" s="84">
        <v>0</v>
      </c>
    </row>
    <row r="394" spans="1:11">
      <c r="A394" s="82" t="s">
        <v>319</v>
      </c>
      <c r="B394" s="117">
        <v>8271</v>
      </c>
      <c r="C394" s="117">
        <v>12402</v>
      </c>
      <c r="D394" s="117">
        <v>7884</v>
      </c>
      <c r="E394" s="117">
        <v>9935</v>
      </c>
      <c r="G394" s="82" t="s">
        <v>319</v>
      </c>
      <c r="H394" s="84">
        <v>0</v>
      </c>
      <c r="I394" s="84">
        <v>0</v>
      </c>
      <c r="J394" s="84">
        <v>0</v>
      </c>
      <c r="K394" s="84">
        <v>0</v>
      </c>
    </row>
    <row r="395" spans="1:11">
      <c r="A395" s="82" t="s">
        <v>320</v>
      </c>
      <c r="B395" s="117">
        <v>7383</v>
      </c>
      <c r="C395" s="117">
        <v>11277</v>
      </c>
      <c r="D395" s="117">
        <v>7188</v>
      </c>
      <c r="E395" s="117">
        <v>9583</v>
      </c>
      <c r="G395" s="82" t="s">
        <v>320</v>
      </c>
      <c r="H395" s="84">
        <v>0</v>
      </c>
      <c r="I395" s="84">
        <v>0</v>
      </c>
      <c r="J395" s="84">
        <v>0</v>
      </c>
      <c r="K395" s="84">
        <v>0</v>
      </c>
    </row>
    <row r="396" spans="1:11">
      <c r="A396" s="115" t="s">
        <v>321</v>
      </c>
      <c r="B396" s="117">
        <v>6661</v>
      </c>
      <c r="C396" s="117">
        <v>10132.000000000002</v>
      </c>
      <c r="D396" s="117">
        <v>6551</v>
      </c>
      <c r="E396" s="117">
        <v>9072</v>
      </c>
      <c r="G396" s="115" t="s">
        <v>321</v>
      </c>
      <c r="H396" s="84">
        <v>0</v>
      </c>
      <c r="I396" s="84">
        <v>0</v>
      </c>
      <c r="J396" s="84">
        <v>0</v>
      </c>
      <c r="K396" s="84">
        <v>0</v>
      </c>
    </row>
    <row r="397" spans="1:11">
      <c r="A397" s="82" t="s">
        <v>322</v>
      </c>
      <c r="B397" s="117">
        <v>6323</v>
      </c>
      <c r="C397" s="117">
        <v>9440</v>
      </c>
      <c r="D397" s="117">
        <v>6178</v>
      </c>
      <c r="E397" s="117">
        <v>8593</v>
      </c>
      <c r="G397" s="82" t="s">
        <v>322</v>
      </c>
      <c r="H397" s="84">
        <v>0</v>
      </c>
      <c r="I397" s="84">
        <v>0</v>
      </c>
      <c r="J397" s="84">
        <v>0</v>
      </c>
      <c r="K397" s="84">
        <v>0</v>
      </c>
    </row>
    <row r="398" spans="1:11">
      <c r="A398" s="82" t="s">
        <v>323</v>
      </c>
      <c r="B398" s="117">
        <v>6168</v>
      </c>
      <c r="C398" s="117">
        <v>8922</v>
      </c>
      <c r="D398" s="117">
        <v>5914</v>
      </c>
      <c r="E398" s="117">
        <v>8325</v>
      </c>
      <c r="G398" s="82" t="s">
        <v>323</v>
      </c>
      <c r="H398" s="84">
        <v>0</v>
      </c>
      <c r="I398" s="84">
        <v>0</v>
      </c>
      <c r="J398" s="84">
        <v>0</v>
      </c>
      <c r="K398" s="84">
        <v>0</v>
      </c>
    </row>
    <row r="399" spans="1:11">
      <c r="A399" s="82" t="s">
        <v>324</v>
      </c>
      <c r="B399" s="117">
        <v>6079</v>
      </c>
      <c r="C399" s="117">
        <v>8586</v>
      </c>
      <c r="D399" s="117">
        <v>5789</v>
      </c>
      <c r="E399" s="117">
        <v>8188</v>
      </c>
      <c r="G399" s="82" t="s">
        <v>324</v>
      </c>
      <c r="H399" s="84">
        <v>0</v>
      </c>
      <c r="I399" s="84">
        <v>0</v>
      </c>
      <c r="J399" s="84">
        <v>0</v>
      </c>
      <c r="K399" s="84">
        <v>0</v>
      </c>
    </row>
    <row r="400" spans="1:11">
      <c r="A400" s="82" t="s">
        <v>325</v>
      </c>
      <c r="B400" s="117">
        <v>6171</v>
      </c>
      <c r="C400" s="117">
        <v>8424</v>
      </c>
      <c r="D400" s="117">
        <v>5756</v>
      </c>
      <c r="E400" s="117">
        <v>8189</v>
      </c>
      <c r="G400" s="82" t="s">
        <v>325</v>
      </c>
      <c r="H400" s="84">
        <v>0</v>
      </c>
      <c r="I400" s="84">
        <v>0</v>
      </c>
      <c r="J400" s="84">
        <v>0</v>
      </c>
      <c r="K400" s="84">
        <v>0</v>
      </c>
    </row>
    <row r="401" spans="1:11">
      <c r="A401" s="82" t="s">
        <v>326</v>
      </c>
      <c r="B401" s="117">
        <v>6662</v>
      </c>
      <c r="C401" s="117">
        <v>8557</v>
      </c>
      <c r="D401" s="117">
        <v>5881.9999999999991</v>
      </c>
      <c r="E401" s="117">
        <v>8406</v>
      </c>
      <c r="G401" s="82" t="s">
        <v>326</v>
      </c>
      <c r="H401" s="84">
        <v>0</v>
      </c>
      <c r="I401" s="84">
        <v>0</v>
      </c>
      <c r="J401" s="84">
        <v>0</v>
      </c>
      <c r="K401" s="84">
        <v>0</v>
      </c>
    </row>
    <row r="402" spans="1:11">
      <c r="A402" s="82" t="s">
        <v>327</v>
      </c>
      <c r="B402" s="117">
        <v>7800</v>
      </c>
      <c r="C402" s="117">
        <v>9059</v>
      </c>
      <c r="D402" s="117">
        <v>6463</v>
      </c>
      <c r="E402" s="117">
        <v>8953</v>
      </c>
      <c r="G402" s="82" t="s">
        <v>327</v>
      </c>
      <c r="H402" s="84">
        <v>0</v>
      </c>
      <c r="I402" s="84">
        <v>0</v>
      </c>
      <c r="J402" s="84">
        <v>0</v>
      </c>
      <c r="K402" s="84">
        <v>0</v>
      </c>
    </row>
    <row r="403" spans="1:11">
      <c r="A403" s="82" t="s">
        <v>328</v>
      </c>
      <c r="B403" s="117">
        <v>8310</v>
      </c>
      <c r="C403" s="117">
        <v>9414</v>
      </c>
      <c r="D403" s="117">
        <v>7634</v>
      </c>
      <c r="E403" s="117">
        <v>9693</v>
      </c>
      <c r="G403" s="82" t="s">
        <v>328</v>
      </c>
      <c r="H403" s="84">
        <v>0</v>
      </c>
      <c r="I403" s="84">
        <v>0</v>
      </c>
      <c r="J403" s="84">
        <v>0</v>
      </c>
      <c r="K403" s="84">
        <v>0</v>
      </c>
    </row>
    <row r="404" spans="1:11">
      <c r="A404" s="82" t="s">
        <v>329</v>
      </c>
      <c r="B404" s="117">
        <v>8393</v>
      </c>
      <c r="C404" s="117">
        <v>10053</v>
      </c>
      <c r="D404" s="117">
        <v>7890</v>
      </c>
      <c r="E404" s="117">
        <v>10128</v>
      </c>
      <c r="G404" s="82" t="s">
        <v>329</v>
      </c>
      <c r="H404" s="84">
        <v>0</v>
      </c>
      <c r="I404" s="84">
        <v>0</v>
      </c>
      <c r="J404" s="84">
        <v>0</v>
      </c>
      <c r="K404" s="84">
        <v>0</v>
      </c>
    </row>
    <row r="405" spans="1:11">
      <c r="A405" s="82" t="s">
        <v>330</v>
      </c>
      <c r="B405" s="117">
        <v>8641</v>
      </c>
      <c r="C405" s="117">
        <v>10878.000000000002</v>
      </c>
      <c r="D405" s="117">
        <v>7836.9999999999991</v>
      </c>
      <c r="E405" s="117">
        <v>10180</v>
      </c>
      <c r="G405" s="82" t="s">
        <v>330</v>
      </c>
      <c r="H405" s="84">
        <v>0</v>
      </c>
      <c r="I405" s="84">
        <v>0</v>
      </c>
      <c r="J405" s="84">
        <v>0</v>
      </c>
      <c r="K405" s="84">
        <v>0</v>
      </c>
    </row>
    <row r="406" spans="1:11">
      <c r="A406" s="82" t="s">
        <v>331</v>
      </c>
      <c r="B406" s="117">
        <v>8887</v>
      </c>
      <c r="C406" s="117">
        <v>11848</v>
      </c>
      <c r="D406" s="117">
        <v>7859</v>
      </c>
      <c r="E406" s="117">
        <v>10106</v>
      </c>
      <c r="G406" s="82" t="s">
        <v>331</v>
      </c>
      <c r="H406" s="84">
        <v>0</v>
      </c>
      <c r="I406" s="84">
        <v>0</v>
      </c>
      <c r="J406" s="84">
        <v>0</v>
      </c>
      <c r="K406" s="84">
        <v>0</v>
      </c>
    </row>
    <row r="407" spans="1:11">
      <c r="A407" s="82" t="s">
        <v>332</v>
      </c>
      <c r="B407" s="117">
        <v>9077</v>
      </c>
      <c r="C407" s="117">
        <v>12842</v>
      </c>
      <c r="D407" s="117">
        <v>7854</v>
      </c>
      <c r="E407" s="117">
        <v>9833</v>
      </c>
      <c r="G407" s="82" t="s">
        <v>332</v>
      </c>
      <c r="H407" s="84">
        <v>0</v>
      </c>
      <c r="I407" s="84">
        <v>0</v>
      </c>
      <c r="J407" s="84">
        <v>0</v>
      </c>
      <c r="K407" s="84">
        <v>0</v>
      </c>
    </row>
    <row r="408" spans="1:11">
      <c r="A408" s="82" t="s">
        <v>333</v>
      </c>
      <c r="B408" s="117">
        <v>9191</v>
      </c>
      <c r="C408" s="117">
        <v>13720.000000000002</v>
      </c>
      <c r="D408" s="117">
        <v>7826</v>
      </c>
      <c r="E408" s="117">
        <v>9403</v>
      </c>
      <c r="G408" s="82" t="s">
        <v>333</v>
      </c>
      <c r="H408" s="84">
        <v>0</v>
      </c>
      <c r="I408" s="84">
        <v>0</v>
      </c>
      <c r="J408" s="84">
        <v>0</v>
      </c>
      <c r="K408" s="84">
        <v>0</v>
      </c>
    </row>
    <row r="409" spans="1:11">
      <c r="A409" s="82" t="s">
        <v>334</v>
      </c>
      <c r="B409" s="117">
        <v>9320</v>
      </c>
      <c r="C409" s="117">
        <v>14484.999999999998</v>
      </c>
      <c r="D409" s="117">
        <v>7695</v>
      </c>
      <c r="E409" s="117">
        <v>8938</v>
      </c>
      <c r="G409" s="82" t="s">
        <v>334</v>
      </c>
      <c r="H409" s="84">
        <v>0</v>
      </c>
      <c r="I409" s="84">
        <v>0</v>
      </c>
      <c r="J409" s="84">
        <v>0</v>
      </c>
      <c r="K409" s="84">
        <v>0</v>
      </c>
    </row>
    <row r="410" spans="1:11">
      <c r="A410" s="82" t="s">
        <v>335</v>
      </c>
      <c r="B410" s="117">
        <v>9363</v>
      </c>
      <c r="C410" s="117">
        <v>15044</v>
      </c>
      <c r="D410" s="117">
        <v>7639</v>
      </c>
      <c r="E410" s="117">
        <v>8574</v>
      </c>
      <c r="G410" s="82" t="s">
        <v>335</v>
      </c>
      <c r="H410" s="84">
        <v>0</v>
      </c>
      <c r="I410" s="84">
        <v>0</v>
      </c>
      <c r="J410" s="84">
        <v>0</v>
      </c>
      <c r="K410" s="84">
        <v>0</v>
      </c>
    </row>
    <row r="411" spans="1:11">
      <c r="A411" s="82" t="s">
        <v>336</v>
      </c>
      <c r="B411" s="117">
        <v>9468</v>
      </c>
      <c r="C411" s="117">
        <v>15396</v>
      </c>
      <c r="D411" s="117">
        <v>7588</v>
      </c>
      <c r="E411" s="117">
        <v>8302</v>
      </c>
      <c r="G411" s="82" t="s">
        <v>336</v>
      </c>
      <c r="H411" s="84">
        <v>0</v>
      </c>
      <c r="I411" s="84">
        <v>0</v>
      </c>
      <c r="J411" s="84">
        <v>0</v>
      </c>
      <c r="K411" s="84">
        <v>0</v>
      </c>
    </row>
    <row r="412" spans="1:11">
      <c r="A412" s="82" t="s">
        <v>337</v>
      </c>
      <c r="B412" s="117">
        <v>9596</v>
      </c>
      <c r="C412" s="117">
        <v>15539</v>
      </c>
      <c r="D412" s="117">
        <v>7583</v>
      </c>
      <c r="E412" s="117">
        <v>8135</v>
      </c>
      <c r="G412" s="82" t="s">
        <v>337</v>
      </c>
      <c r="H412" s="84">
        <v>0</v>
      </c>
      <c r="I412" s="84">
        <v>0</v>
      </c>
      <c r="J412" s="84">
        <v>0</v>
      </c>
      <c r="K412" s="84">
        <v>0</v>
      </c>
    </row>
    <row r="413" spans="1:11">
      <c r="A413" s="82" t="s">
        <v>338</v>
      </c>
      <c r="B413" s="117">
        <v>9639</v>
      </c>
      <c r="C413" s="117">
        <v>15481</v>
      </c>
      <c r="D413" s="117">
        <v>7591</v>
      </c>
      <c r="E413" s="117">
        <v>8152</v>
      </c>
      <c r="G413" s="82" t="s">
        <v>338</v>
      </c>
      <c r="H413" s="84">
        <v>0</v>
      </c>
      <c r="I413" s="84">
        <v>0</v>
      </c>
      <c r="J413" s="84">
        <v>0</v>
      </c>
      <c r="K413" s="84">
        <v>0</v>
      </c>
    </row>
    <row r="414" spans="1:11">
      <c r="A414" s="82" t="s">
        <v>339</v>
      </c>
      <c r="B414" s="117">
        <v>9616</v>
      </c>
      <c r="C414" s="117">
        <v>15203</v>
      </c>
      <c r="D414" s="117">
        <v>7845</v>
      </c>
      <c r="E414" s="117">
        <v>8541</v>
      </c>
      <c r="G414" s="82" t="s">
        <v>339</v>
      </c>
      <c r="H414" s="84">
        <v>0</v>
      </c>
      <c r="I414" s="84">
        <v>0</v>
      </c>
      <c r="J414" s="84">
        <v>0</v>
      </c>
      <c r="K414" s="84">
        <v>0</v>
      </c>
    </row>
    <row r="415" spans="1:11">
      <c r="A415" s="82" t="s">
        <v>340</v>
      </c>
      <c r="B415" s="117">
        <v>9555</v>
      </c>
      <c r="C415" s="117">
        <v>14636</v>
      </c>
      <c r="D415" s="117">
        <v>8608</v>
      </c>
      <c r="E415" s="117">
        <v>9213</v>
      </c>
      <c r="G415" s="82" t="s">
        <v>340</v>
      </c>
      <c r="H415" s="84">
        <v>0</v>
      </c>
      <c r="I415" s="84">
        <v>0</v>
      </c>
      <c r="J415" s="84">
        <v>0</v>
      </c>
      <c r="K415" s="84">
        <v>0</v>
      </c>
    </row>
    <row r="416" spans="1:11">
      <c r="A416" s="82" t="s">
        <v>341</v>
      </c>
      <c r="B416" s="117">
        <v>9966</v>
      </c>
      <c r="C416" s="117">
        <v>14055</v>
      </c>
      <c r="D416" s="117">
        <v>8613</v>
      </c>
      <c r="E416" s="117">
        <v>9182</v>
      </c>
      <c r="G416" s="82" t="s">
        <v>341</v>
      </c>
      <c r="H416" s="84">
        <v>0</v>
      </c>
      <c r="I416" s="84">
        <v>0</v>
      </c>
      <c r="J416" s="84">
        <v>0</v>
      </c>
      <c r="K416" s="84">
        <v>0</v>
      </c>
    </row>
    <row r="417" spans="1:11">
      <c r="A417" s="82" t="s">
        <v>342</v>
      </c>
      <c r="B417" s="117">
        <v>9812</v>
      </c>
      <c r="C417" s="117">
        <v>13692</v>
      </c>
      <c r="D417" s="117">
        <v>8512</v>
      </c>
      <c r="E417" s="117">
        <v>9176</v>
      </c>
      <c r="G417" s="82" t="s">
        <v>342</v>
      </c>
      <c r="H417" s="84">
        <v>0</v>
      </c>
      <c r="I417" s="84">
        <v>0</v>
      </c>
      <c r="J417" s="84">
        <v>0</v>
      </c>
      <c r="K417" s="84">
        <v>0</v>
      </c>
    </row>
    <row r="418" spans="1:11">
      <c r="A418" s="82" t="s">
        <v>343</v>
      </c>
      <c r="B418" s="117">
        <v>9075</v>
      </c>
      <c r="C418" s="117">
        <v>12558</v>
      </c>
      <c r="D418" s="117">
        <v>8115</v>
      </c>
      <c r="E418" s="117">
        <v>9208</v>
      </c>
      <c r="G418" s="82" t="s">
        <v>343</v>
      </c>
      <c r="H418" s="84">
        <v>0</v>
      </c>
      <c r="I418" s="84">
        <v>0</v>
      </c>
      <c r="J418" s="84">
        <v>0</v>
      </c>
      <c r="K418" s="84">
        <v>0</v>
      </c>
    </row>
    <row r="419" spans="1:11">
      <c r="A419" s="82" t="s">
        <v>344</v>
      </c>
      <c r="B419" s="117">
        <v>8093</v>
      </c>
      <c r="C419" s="117">
        <v>11231</v>
      </c>
      <c r="D419" s="117">
        <v>7447</v>
      </c>
      <c r="E419" s="117">
        <v>9181</v>
      </c>
      <c r="G419" s="82" t="s">
        <v>344</v>
      </c>
      <c r="H419" s="84">
        <v>0</v>
      </c>
      <c r="I419" s="84">
        <v>0</v>
      </c>
      <c r="J419" s="84">
        <v>0</v>
      </c>
      <c r="K419" s="84">
        <v>0</v>
      </c>
    </row>
  </sheetData>
  <mergeCells count="6">
    <mergeCell ref="A2:E2"/>
    <mergeCell ref="A174:E174"/>
    <mergeCell ref="G174:K174"/>
    <mergeCell ref="M174:Q174"/>
    <mergeCell ref="A298:E298"/>
    <mergeCell ref="G298:K29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90"/>
  <sheetViews>
    <sheetView topLeftCell="AL29" zoomScale="90" zoomScaleNormal="90" workbookViewId="0">
      <selection activeCell="AI57" sqref="AI57"/>
    </sheetView>
  </sheetViews>
  <sheetFormatPr defaultColWidth="9.109375" defaultRowHeight="14.4"/>
  <cols>
    <col min="1" max="3" width="0" style="84" hidden="1" customWidth="1"/>
    <col min="4" max="4" width="9.88671875" style="84" hidden="1" customWidth="1"/>
    <col min="5" max="7" width="0" style="84" hidden="1" customWidth="1"/>
    <col min="8" max="8" width="10.44140625" style="84" hidden="1" customWidth="1"/>
    <col min="9" max="9" width="11.33203125" style="84" hidden="1" customWidth="1"/>
    <col min="10" max="12" width="0" style="84" hidden="1" customWidth="1"/>
    <col min="13" max="16384" width="9.109375" style="84"/>
  </cols>
  <sheetData>
    <row r="1" spans="1:44" hidden="1">
      <c r="B1" s="84" t="s">
        <v>260</v>
      </c>
    </row>
    <row r="2" spans="1:44" hidden="1">
      <c r="A2" s="84" t="s">
        <v>70</v>
      </c>
      <c r="B2" s="84" t="s">
        <v>84</v>
      </c>
      <c r="C2" s="84" t="s">
        <v>71</v>
      </c>
      <c r="D2" s="87" t="s">
        <v>8</v>
      </c>
      <c r="E2" s="87" t="s">
        <v>9</v>
      </c>
      <c r="F2" s="87" t="s">
        <v>10</v>
      </c>
      <c r="G2" s="87" t="s">
        <v>11</v>
      </c>
      <c r="H2" s="87" t="s">
        <v>12</v>
      </c>
      <c r="I2" s="87" t="s">
        <v>69</v>
      </c>
      <c r="N2" s="143" t="s">
        <v>69</v>
      </c>
      <c r="O2" s="143"/>
      <c r="P2" s="143"/>
      <c r="Q2" s="143"/>
      <c r="R2" s="143"/>
      <c r="AC2" s="118"/>
    </row>
    <row r="3" spans="1:44" hidden="1">
      <c r="A3" s="142" t="s">
        <v>72</v>
      </c>
      <c r="B3" s="142" t="s">
        <v>85</v>
      </c>
      <c r="C3" s="5">
        <v>4.1666666666666699E-2</v>
      </c>
      <c r="D3" s="84">
        <v>13580.932607930599</v>
      </c>
      <c r="E3" s="84">
        <v>2833.58967640115</v>
      </c>
      <c r="F3" s="84">
        <v>8512.6639346625907</v>
      </c>
      <c r="G3" s="84">
        <v>7733.2714771099099</v>
      </c>
      <c r="H3" s="84">
        <v>0</v>
      </c>
      <c r="I3" s="84">
        <f>SUM(D3:H3)</f>
        <v>32660.457696104251</v>
      </c>
      <c r="M3" s="5"/>
      <c r="O3" s="84" t="s">
        <v>86</v>
      </c>
      <c r="P3" s="84" t="s">
        <v>87</v>
      </c>
      <c r="Q3" s="84" t="s">
        <v>88</v>
      </c>
      <c r="R3" s="84" t="s">
        <v>85</v>
      </c>
    </row>
    <row r="4" spans="1:44" hidden="1">
      <c r="A4" s="142"/>
      <c r="B4" s="142"/>
      <c r="C4" s="5">
        <v>8.3333333333333301E-2</v>
      </c>
      <c r="D4" s="84">
        <v>13362.3110869306</v>
      </c>
      <c r="E4" s="84">
        <v>2817.58967640115</v>
      </c>
      <c r="F4" s="84">
        <v>8321.6639346625907</v>
      </c>
      <c r="G4" s="84">
        <v>7541.1832541099102</v>
      </c>
      <c r="H4" s="84">
        <v>0</v>
      </c>
      <c r="I4" s="84">
        <f t="shared" ref="I4:I67" si="0">SUM(D4:H4)</f>
        <v>32042.747952104251</v>
      </c>
      <c r="M4" s="5"/>
      <c r="N4" s="82" t="s">
        <v>101</v>
      </c>
      <c r="O4" s="84">
        <v>28762.455666438731</v>
      </c>
      <c r="P4" s="84">
        <v>39269.384432833598</v>
      </c>
      <c r="Q4" s="84">
        <v>28630.323372032857</v>
      </c>
      <c r="R4" s="84">
        <v>32660.457696104251</v>
      </c>
      <c r="AN4" s="117"/>
      <c r="AO4" s="117"/>
      <c r="AP4" s="117"/>
      <c r="AQ4" s="117"/>
      <c r="AR4" s="117"/>
    </row>
    <row r="5" spans="1:44" hidden="1">
      <c r="A5" s="142"/>
      <c r="B5" s="142"/>
      <c r="C5" s="5">
        <v>0.125</v>
      </c>
      <c r="D5" s="84">
        <v>13246.4000699306</v>
      </c>
      <c r="E5" s="84">
        <v>2814.58967640115</v>
      </c>
      <c r="F5" s="84">
        <v>8248.6639346625907</v>
      </c>
      <c r="G5" s="84">
        <v>7446.5133051099101</v>
      </c>
      <c r="H5" s="84">
        <v>0</v>
      </c>
      <c r="I5" s="84">
        <f t="shared" si="0"/>
        <v>31756.166986104254</v>
      </c>
      <c r="M5" s="5"/>
      <c r="N5" s="82" t="s">
        <v>102</v>
      </c>
      <c r="O5" s="84">
        <v>27953.808089460963</v>
      </c>
      <c r="P5" s="84">
        <v>37605.768852628797</v>
      </c>
      <c r="Q5" s="84">
        <v>27920.88327712542</v>
      </c>
      <c r="R5" s="84">
        <v>32042.747952104251</v>
      </c>
      <c r="AN5" s="117"/>
      <c r="AO5" s="117"/>
      <c r="AP5" s="117"/>
      <c r="AQ5" s="117"/>
      <c r="AR5" s="117"/>
    </row>
    <row r="6" spans="1:44" hidden="1">
      <c r="A6" s="142"/>
      <c r="B6" s="142"/>
      <c r="C6" s="5">
        <v>0.16666666666666699</v>
      </c>
      <c r="D6" s="84">
        <v>13208.4493789306</v>
      </c>
      <c r="E6" s="84">
        <v>2826.58967640115</v>
      </c>
      <c r="F6" s="84">
        <v>8269.6639346625907</v>
      </c>
      <c r="G6" s="84">
        <v>7458.6252391099097</v>
      </c>
      <c r="H6" s="84">
        <v>0</v>
      </c>
      <c r="I6" s="84">
        <f t="shared" si="0"/>
        <v>31763.328229104249</v>
      </c>
      <c r="M6" s="5"/>
      <c r="N6" s="82" t="s">
        <v>103</v>
      </c>
      <c r="O6" s="84">
        <v>27163.514679241409</v>
      </c>
      <c r="P6" s="84">
        <v>36357.617295441793</v>
      </c>
      <c r="Q6" s="84">
        <v>27607.77380102166</v>
      </c>
      <c r="R6" s="84">
        <v>31756.166986104254</v>
      </c>
      <c r="AN6" s="117"/>
      <c r="AO6" s="117"/>
      <c r="AP6" s="117"/>
      <c r="AQ6" s="117"/>
      <c r="AR6" s="117"/>
    </row>
    <row r="7" spans="1:44" hidden="1">
      <c r="A7" s="142"/>
      <c r="B7" s="142"/>
      <c r="C7" s="5">
        <v>0.20833333333333301</v>
      </c>
      <c r="D7" s="84">
        <v>13494.550241930599</v>
      </c>
      <c r="E7" s="84">
        <v>2844.58967640115</v>
      </c>
      <c r="F7" s="84">
        <v>8435.6639346625907</v>
      </c>
      <c r="G7" s="84">
        <v>7619.0880131099102</v>
      </c>
      <c r="H7" s="84">
        <v>0</v>
      </c>
      <c r="I7" s="84">
        <f t="shared" si="0"/>
        <v>32393.891866104252</v>
      </c>
      <c r="M7" s="5"/>
      <c r="N7" s="82" t="s">
        <v>104</v>
      </c>
      <c r="O7" s="84">
        <v>26319.845843731349</v>
      </c>
      <c r="P7" s="84">
        <v>35806.158814367096</v>
      </c>
      <c r="Q7" s="84">
        <v>27938.979574350262</v>
      </c>
      <c r="R7" s="84">
        <v>31763.328229104249</v>
      </c>
      <c r="AN7" s="117"/>
      <c r="AO7" s="117"/>
      <c r="AP7" s="117"/>
      <c r="AQ7" s="117"/>
      <c r="AR7" s="117"/>
    </row>
    <row r="8" spans="1:44" hidden="1">
      <c r="A8" s="142"/>
      <c r="B8" s="142"/>
      <c r="C8" s="5">
        <v>0.25</v>
      </c>
      <c r="D8" s="84">
        <v>14525.1330369306</v>
      </c>
      <c r="E8" s="84">
        <v>2945.58967640115</v>
      </c>
      <c r="F8" s="84">
        <v>9012.6639346625907</v>
      </c>
      <c r="G8" s="84">
        <v>8254.6973661099091</v>
      </c>
      <c r="H8" s="84">
        <v>0</v>
      </c>
      <c r="I8" s="84">
        <f t="shared" si="0"/>
        <v>34738.08401410425</v>
      </c>
      <c r="M8" s="5"/>
      <c r="N8" s="82" t="s">
        <v>105</v>
      </c>
      <c r="O8" s="84">
        <v>27327.1733548415</v>
      </c>
      <c r="P8" s="84">
        <v>36133.728418244289</v>
      </c>
      <c r="Q8" s="84">
        <v>29552.325465231581</v>
      </c>
      <c r="R8" s="84">
        <v>32393.891866104252</v>
      </c>
      <c r="AN8" s="117"/>
      <c r="AO8" s="117"/>
      <c r="AP8" s="117"/>
      <c r="AQ8" s="117"/>
      <c r="AR8" s="117"/>
    </row>
    <row r="9" spans="1:44" hidden="1">
      <c r="A9" s="142"/>
      <c r="B9" s="142"/>
      <c r="C9" s="5">
        <v>0.29166666666666702</v>
      </c>
      <c r="D9" s="84">
        <v>16197.4840139306</v>
      </c>
      <c r="E9" s="84">
        <v>3167.58967640115</v>
      </c>
      <c r="F9" s="84">
        <v>9890.6639346625907</v>
      </c>
      <c r="G9" s="84">
        <v>9174.1433951099098</v>
      </c>
      <c r="H9" s="84">
        <v>0</v>
      </c>
      <c r="I9" s="84">
        <f t="shared" si="0"/>
        <v>38429.881020104251</v>
      </c>
      <c r="M9" s="5"/>
      <c r="N9" s="82" t="s">
        <v>106</v>
      </c>
      <c r="O9" s="84">
        <v>29810.630262799859</v>
      </c>
      <c r="P9" s="84">
        <v>36686.237038395302</v>
      </c>
      <c r="Q9" s="84">
        <v>32596.190720436021</v>
      </c>
      <c r="R9" s="84">
        <v>34738.08401410425</v>
      </c>
      <c r="AN9" s="117"/>
      <c r="AO9" s="117"/>
      <c r="AP9" s="117"/>
      <c r="AQ9" s="117"/>
      <c r="AR9" s="117"/>
    </row>
    <row r="10" spans="1:44" hidden="1">
      <c r="A10" s="142"/>
      <c r="B10" s="142"/>
      <c r="C10" s="5">
        <v>0.33333333333333298</v>
      </c>
      <c r="D10" s="84">
        <v>16859.806124930601</v>
      </c>
      <c r="E10" s="84">
        <v>3258.58967640115</v>
      </c>
      <c r="F10" s="84">
        <v>10054.6639346626</v>
      </c>
      <c r="G10" s="84">
        <v>9476.6226651099205</v>
      </c>
      <c r="H10" s="84">
        <v>0</v>
      </c>
      <c r="I10" s="84">
        <f t="shared" si="0"/>
        <v>39649.68240110427</v>
      </c>
      <c r="M10" s="5"/>
      <c r="N10" s="82" t="s">
        <v>107</v>
      </c>
      <c r="O10" s="84">
        <v>31738.446827408428</v>
      </c>
      <c r="P10" s="84">
        <v>37341.55690635799</v>
      </c>
      <c r="Q10" s="84">
        <v>34097.152492956578</v>
      </c>
      <c r="R10" s="84">
        <v>38429.881020104251</v>
      </c>
      <c r="AN10" s="117"/>
      <c r="AO10" s="117"/>
      <c r="AP10" s="117"/>
      <c r="AQ10" s="117"/>
      <c r="AR10" s="117"/>
    </row>
    <row r="11" spans="1:44" hidden="1">
      <c r="A11" s="142"/>
      <c r="B11" s="142"/>
      <c r="C11" s="5">
        <v>0.375</v>
      </c>
      <c r="D11" s="84">
        <v>16265.0888599306</v>
      </c>
      <c r="E11" s="84">
        <v>3208.58967640115</v>
      </c>
      <c r="F11" s="84">
        <v>9932.6639346625907</v>
      </c>
      <c r="G11" s="84">
        <v>9294.2310461099205</v>
      </c>
      <c r="H11" s="84">
        <v>0</v>
      </c>
      <c r="I11" s="84">
        <f t="shared" si="0"/>
        <v>38700.573517104262</v>
      </c>
      <c r="M11" s="5"/>
      <c r="N11" s="82" t="s">
        <v>108</v>
      </c>
      <c r="O11" s="84">
        <v>32424.226796554271</v>
      </c>
      <c r="P11" s="84">
        <v>39720.1709036131</v>
      </c>
      <c r="Q11" s="84">
        <v>34138.465201826417</v>
      </c>
      <c r="R11" s="84">
        <v>39649.68240110427</v>
      </c>
      <c r="AN11" s="117"/>
      <c r="AO11" s="117"/>
      <c r="AP11" s="117"/>
      <c r="AQ11" s="117"/>
      <c r="AR11" s="117"/>
    </row>
    <row r="12" spans="1:44" hidden="1">
      <c r="A12" s="142"/>
      <c r="B12" s="142"/>
      <c r="C12" s="5">
        <v>0.41666666666666702</v>
      </c>
      <c r="D12" s="84">
        <v>16028.992833930601</v>
      </c>
      <c r="E12" s="84">
        <v>3158.58967640115</v>
      </c>
      <c r="F12" s="84">
        <v>10127.6639346626</v>
      </c>
      <c r="G12" s="84">
        <v>9208.9849531099098</v>
      </c>
      <c r="H12" s="84">
        <v>0</v>
      </c>
      <c r="I12" s="84">
        <f t="shared" si="0"/>
        <v>38524.231398104261</v>
      </c>
      <c r="M12" s="5"/>
      <c r="N12" s="82" t="s">
        <v>109</v>
      </c>
      <c r="O12" s="84">
        <v>33459.208104238322</v>
      </c>
      <c r="P12" s="84">
        <v>43040.057821236478</v>
      </c>
      <c r="Q12" s="84">
        <v>35234.772028370295</v>
      </c>
      <c r="R12" s="84">
        <v>38700.573517104262</v>
      </c>
      <c r="AN12" s="117"/>
      <c r="AO12" s="117"/>
      <c r="AP12" s="117"/>
      <c r="AQ12" s="117"/>
      <c r="AR12" s="117"/>
    </row>
    <row r="13" spans="1:44" hidden="1">
      <c r="A13" s="142"/>
      <c r="B13" s="142"/>
      <c r="C13" s="5">
        <v>0.45833333333333298</v>
      </c>
      <c r="D13" s="84">
        <v>15773.3557969306</v>
      </c>
      <c r="E13" s="84">
        <v>3113.58967640115</v>
      </c>
      <c r="F13" s="84">
        <v>10249.6639346626</v>
      </c>
      <c r="G13" s="84">
        <v>9051.2888401099099</v>
      </c>
      <c r="H13" s="84">
        <v>0</v>
      </c>
      <c r="I13" s="84">
        <f t="shared" si="0"/>
        <v>38187.898248104262</v>
      </c>
      <c r="M13" s="5"/>
      <c r="N13" s="82" t="s">
        <v>110</v>
      </c>
      <c r="O13" s="84">
        <v>34470.83182135161</v>
      </c>
      <c r="P13" s="84">
        <v>46534.137071710385</v>
      </c>
      <c r="Q13" s="84">
        <v>36579.852044923056</v>
      </c>
      <c r="R13" s="84">
        <v>38524.231398104261</v>
      </c>
      <c r="AN13" s="117"/>
      <c r="AO13" s="117"/>
      <c r="AP13" s="117"/>
      <c r="AQ13" s="117"/>
      <c r="AR13" s="117"/>
    </row>
    <row r="14" spans="1:44" hidden="1">
      <c r="A14" s="142"/>
      <c r="B14" s="142"/>
      <c r="C14" s="5">
        <v>0.5</v>
      </c>
      <c r="D14" s="84">
        <v>15533.986285930599</v>
      </c>
      <c r="E14" s="84">
        <v>3039.58967640115</v>
      </c>
      <c r="F14" s="84">
        <v>10232.6639346626</v>
      </c>
      <c r="G14" s="84">
        <v>8859.3422531099095</v>
      </c>
      <c r="H14" s="84">
        <v>0</v>
      </c>
      <c r="I14" s="84">
        <f t="shared" si="0"/>
        <v>37665.582150104259</v>
      </c>
      <c r="M14" s="5"/>
      <c r="N14" s="82" t="s">
        <v>111</v>
      </c>
      <c r="O14" s="84">
        <v>35327.442822380268</v>
      </c>
      <c r="P14" s="84">
        <v>49649.869289430484</v>
      </c>
      <c r="Q14" s="84">
        <v>37777.3432580433</v>
      </c>
      <c r="R14" s="84">
        <v>38187.898248104262</v>
      </c>
      <c r="AN14" s="117"/>
      <c r="AO14" s="117"/>
      <c r="AP14" s="117"/>
      <c r="AQ14" s="117"/>
      <c r="AR14" s="117"/>
    </row>
    <row r="15" spans="1:44" hidden="1">
      <c r="A15" s="142"/>
      <c r="B15" s="142"/>
      <c r="C15" s="5">
        <v>0.54166666666666696</v>
      </c>
      <c r="D15" s="84">
        <v>15237.4425389306</v>
      </c>
      <c r="E15" s="84">
        <v>2966.58967640115</v>
      </c>
      <c r="F15" s="84">
        <v>10215.6639346626</v>
      </c>
      <c r="G15" s="84">
        <v>8659.9709671099099</v>
      </c>
      <c r="H15" s="84">
        <v>0</v>
      </c>
      <c r="I15" s="84">
        <f t="shared" si="0"/>
        <v>37079.667117104262</v>
      </c>
      <c r="M15" s="5"/>
      <c r="N15" s="82" t="s">
        <v>112</v>
      </c>
      <c r="O15" s="84">
        <v>36141.936302664762</v>
      </c>
      <c r="P15" s="84">
        <v>52471.053190323684</v>
      </c>
      <c r="Q15" s="84">
        <v>38619.790794600456</v>
      </c>
      <c r="R15" s="84">
        <v>37665.582150104259</v>
      </c>
      <c r="AN15" s="117"/>
      <c r="AO15" s="117"/>
      <c r="AP15" s="117"/>
      <c r="AQ15" s="117"/>
      <c r="AR15" s="117"/>
    </row>
    <row r="16" spans="1:44" hidden="1">
      <c r="A16" s="142"/>
      <c r="B16" s="142"/>
      <c r="C16" s="5">
        <v>0.58333333333333304</v>
      </c>
      <c r="D16" s="84">
        <v>14951.7201949306</v>
      </c>
      <c r="E16" s="84">
        <v>2934.58967640115</v>
      </c>
      <c r="F16" s="84">
        <v>10253.6639346626</v>
      </c>
      <c r="G16" s="84">
        <v>8438.0303811099093</v>
      </c>
      <c r="H16" s="84">
        <v>0</v>
      </c>
      <c r="I16" s="84">
        <f t="shared" si="0"/>
        <v>36578.004187104256</v>
      </c>
      <c r="M16" s="5"/>
      <c r="N16" s="82" t="s">
        <v>113</v>
      </c>
      <c r="O16" s="84">
        <v>36980.688326131829</v>
      </c>
      <c r="P16" s="84">
        <v>54935.79061622428</v>
      </c>
      <c r="Q16" s="84">
        <v>39701.467671659651</v>
      </c>
      <c r="R16" s="84">
        <v>37079.667117104262</v>
      </c>
      <c r="AN16" s="117"/>
      <c r="AO16" s="117"/>
      <c r="AP16" s="117"/>
      <c r="AQ16" s="117"/>
      <c r="AR16" s="117"/>
    </row>
    <row r="17" spans="1:75" hidden="1">
      <c r="A17" s="142"/>
      <c r="B17" s="142"/>
      <c r="C17" s="5">
        <v>0.625</v>
      </c>
      <c r="D17" s="84">
        <v>14548.098350930601</v>
      </c>
      <c r="E17" s="84">
        <v>2874.58967640115</v>
      </c>
      <c r="F17" s="84">
        <v>10284.6639346626</v>
      </c>
      <c r="G17" s="84">
        <v>8371.3118921099103</v>
      </c>
      <c r="H17" s="84">
        <v>0</v>
      </c>
      <c r="I17" s="84">
        <f t="shared" si="0"/>
        <v>36078.663854104263</v>
      </c>
      <c r="M17" s="5"/>
      <c r="N17" s="82" t="s">
        <v>114</v>
      </c>
      <c r="O17" s="84">
        <v>37843.268843765647</v>
      </c>
      <c r="P17" s="84">
        <v>56775.177656699976</v>
      </c>
      <c r="Q17" s="84">
        <v>40737.17237199653</v>
      </c>
      <c r="R17" s="84">
        <v>36578.004187104256</v>
      </c>
      <c r="AN17" s="117"/>
      <c r="AO17" s="117"/>
      <c r="AP17" s="117"/>
      <c r="AQ17" s="117"/>
      <c r="AR17" s="117"/>
    </row>
    <row r="18" spans="1:75" hidden="1">
      <c r="A18" s="142"/>
      <c r="B18" s="142"/>
      <c r="C18" s="5">
        <v>0.66666666666666696</v>
      </c>
      <c r="D18" s="84">
        <v>14241.0936159306</v>
      </c>
      <c r="E18" s="84">
        <v>2860.58967640115</v>
      </c>
      <c r="F18" s="84">
        <v>10291.6639346626</v>
      </c>
      <c r="G18" s="84">
        <v>8278.0839521099097</v>
      </c>
      <c r="H18" s="84">
        <v>0</v>
      </c>
      <c r="I18" s="84">
        <f t="shared" si="0"/>
        <v>35671.431179104256</v>
      </c>
      <c r="M18" s="5"/>
      <c r="N18" s="82" t="s">
        <v>115</v>
      </c>
      <c r="O18" s="84">
        <v>38630.440060138797</v>
      </c>
      <c r="P18" s="84">
        <v>57994.693824255985</v>
      </c>
      <c r="Q18" s="84">
        <v>41669.191419011826</v>
      </c>
      <c r="R18" s="84">
        <v>36078.663854104263</v>
      </c>
      <c r="AN18" s="117"/>
      <c r="AO18" s="117"/>
      <c r="AP18" s="117"/>
      <c r="AQ18" s="117"/>
      <c r="AR18" s="117"/>
    </row>
    <row r="19" spans="1:75" hidden="1">
      <c r="A19" s="142"/>
      <c r="B19" s="142"/>
      <c r="C19" s="5">
        <v>0.70833333333333304</v>
      </c>
      <c r="D19" s="84">
        <v>14156.063581930601</v>
      </c>
      <c r="E19" s="84">
        <v>2886.58967640115</v>
      </c>
      <c r="F19" s="84">
        <v>10271.6639346626</v>
      </c>
      <c r="G19" s="84">
        <v>8418.0855251099092</v>
      </c>
      <c r="H19" s="84">
        <v>0</v>
      </c>
      <c r="I19" s="84">
        <f t="shared" si="0"/>
        <v>35732.402718104262</v>
      </c>
      <c r="M19" s="5"/>
      <c r="N19" s="82" t="s">
        <v>116</v>
      </c>
      <c r="O19" s="84">
        <v>39149.241881372538</v>
      </c>
      <c r="P19" s="84">
        <v>58529.416950044681</v>
      </c>
      <c r="Q19" s="84">
        <v>42375.460162760202</v>
      </c>
      <c r="R19" s="84">
        <v>35671.431179104256</v>
      </c>
      <c r="AN19" s="117"/>
      <c r="AO19" s="117"/>
      <c r="AP19" s="117"/>
      <c r="AQ19" s="117"/>
      <c r="AR19" s="117"/>
    </row>
    <row r="20" spans="1:75" hidden="1">
      <c r="A20" s="142"/>
      <c r="B20" s="142"/>
      <c r="C20" s="5">
        <v>0.75</v>
      </c>
      <c r="D20" s="84">
        <v>14565.044083930599</v>
      </c>
      <c r="E20" s="84">
        <v>2914.58967640115</v>
      </c>
      <c r="F20" s="84">
        <v>10369.6639346626</v>
      </c>
      <c r="G20" s="84">
        <v>8706.2577641099197</v>
      </c>
      <c r="H20" s="84">
        <v>0</v>
      </c>
      <c r="I20" s="84">
        <f t="shared" si="0"/>
        <v>36555.555459104267</v>
      </c>
      <c r="M20" s="5"/>
      <c r="N20" s="82" t="s">
        <v>117</v>
      </c>
      <c r="O20" s="84">
        <v>39034.234993147176</v>
      </c>
      <c r="P20" s="84">
        <v>58077.486084243268</v>
      </c>
      <c r="Q20" s="84">
        <v>42071.46804647705</v>
      </c>
      <c r="R20" s="84">
        <v>35732.402718104262</v>
      </c>
      <c r="AN20" s="117"/>
      <c r="AO20" s="117"/>
      <c r="AP20" s="117"/>
      <c r="AQ20" s="117"/>
      <c r="AR20" s="117"/>
    </row>
    <row r="21" spans="1:75" hidden="1">
      <c r="A21" s="142"/>
      <c r="B21" s="142"/>
      <c r="C21" s="5">
        <v>0.79166666666666696</v>
      </c>
      <c r="D21" s="84">
        <v>15607.9155279306</v>
      </c>
      <c r="E21" s="84">
        <v>3041.58967640115</v>
      </c>
      <c r="F21" s="84">
        <v>10752.6639346626</v>
      </c>
      <c r="G21" s="84">
        <v>9350.2252281099209</v>
      </c>
      <c r="H21" s="84">
        <v>0</v>
      </c>
      <c r="I21" s="84">
        <f t="shared" si="0"/>
        <v>38752.394367104265</v>
      </c>
      <c r="M21" s="5"/>
      <c r="N21" s="82" t="s">
        <v>118</v>
      </c>
      <c r="O21" s="84">
        <v>38443.533429429473</v>
      </c>
      <c r="P21" s="84">
        <v>56610.971088317179</v>
      </c>
      <c r="Q21" s="84">
        <v>41170.991353891106</v>
      </c>
      <c r="R21" s="84">
        <v>36555.555459104267</v>
      </c>
      <c r="AN21" s="117"/>
      <c r="AO21" s="117"/>
      <c r="AP21" s="117"/>
      <c r="AQ21" s="117"/>
      <c r="AR21" s="117"/>
    </row>
    <row r="22" spans="1:75" hidden="1">
      <c r="A22" s="142"/>
      <c r="B22" s="142"/>
      <c r="C22" s="5">
        <v>0.83333333333333304</v>
      </c>
      <c r="D22" s="84">
        <v>15691.9737789306</v>
      </c>
      <c r="E22" s="84">
        <v>3073.58967640115</v>
      </c>
      <c r="F22" s="84">
        <v>10693.6639346626</v>
      </c>
      <c r="G22" s="84">
        <v>9402.2521861099103</v>
      </c>
      <c r="H22" s="84">
        <v>0</v>
      </c>
      <c r="I22" s="84">
        <f t="shared" si="0"/>
        <v>38861.479576104262</v>
      </c>
      <c r="M22" s="5"/>
      <c r="N22" s="82" t="s">
        <v>119</v>
      </c>
      <c r="O22" s="84">
        <v>37551.703478153097</v>
      </c>
      <c r="P22" s="84">
        <v>54496.313071070283</v>
      </c>
      <c r="Q22" s="84">
        <v>41838.057992529037</v>
      </c>
      <c r="R22" s="84">
        <v>38752.394367104265</v>
      </c>
      <c r="AN22" s="117"/>
      <c r="AO22" s="117"/>
      <c r="AP22" s="117"/>
      <c r="AQ22" s="117"/>
      <c r="AR22" s="117"/>
    </row>
    <row r="23" spans="1:75" hidden="1">
      <c r="A23" s="142"/>
      <c r="B23" s="142"/>
      <c r="C23" s="5">
        <v>0.875</v>
      </c>
      <c r="D23" s="84">
        <v>15577.449839930599</v>
      </c>
      <c r="E23" s="84">
        <v>3053.58967640115</v>
      </c>
      <c r="F23" s="84">
        <v>10450.6639346626</v>
      </c>
      <c r="G23" s="84">
        <v>9313.1132701099104</v>
      </c>
      <c r="H23" s="84">
        <v>0</v>
      </c>
      <c r="I23" s="84">
        <f t="shared" si="0"/>
        <v>38394.81672110426</v>
      </c>
      <c r="M23" s="5"/>
      <c r="N23" s="82" t="s">
        <v>120</v>
      </c>
      <c r="O23" s="84">
        <v>38504.77180433902</v>
      </c>
      <c r="P23" s="84">
        <v>52587.757556876677</v>
      </c>
      <c r="Q23" s="84">
        <v>40973.652843414726</v>
      </c>
      <c r="R23" s="84">
        <v>38861.479576104262</v>
      </c>
      <c r="AN23" s="117"/>
      <c r="AO23" s="117"/>
      <c r="AP23" s="117"/>
      <c r="AQ23" s="117"/>
      <c r="AR23" s="117"/>
    </row>
    <row r="24" spans="1:75" hidden="1">
      <c r="A24" s="142"/>
      <c r="B24" s="142"/>
      <c r="C24" s="5">
        <v>0.91666666666666696</v>
      </c>
      <c r="D24" s="84">
        <v>15185.437164930599</v>
      </c>
      <c r="E24" s="84">
        <v>3005.58967640115</v>
      </c>
      <c r="F24" s="84">
        <v>10005.6639346626</v>
      </c>
      <c r="G24" s="84">
        <v>9006.8632471099208</v>
      </c>
      <c r="H24" s="84">
        <v>0</v>
      </c>
      <c r="I24" s="84">
        <f t="shared" si="0"/>
        <v>37203.554023104269</v>
      </c>
      <c r="M24" s="5"/>
      <c r="N24" s="82" t="s">
        <v>121</v>
      </c>
      <c r="O24" s="84">
        <v>37677.040473976944</v>
      </c>
      <c r="P24" s="84">
        <v>51179.172888654481</v>
      </c>
      <c r="Q24" s="84">
        <v>39019.631998730096</v>
      </c>
      <c r="R24" s="84">
        <v>38394.81672110426</v>
      </c>
      <c r="AN24" s="117"/>
      <c r="AO24" s="117"/>
      <c r="AP24" s="117"/>
      <c r="AQ24" s="117"/>
      <c r="AR24" s="117"/>
    </row>
    <row r="25" spans="1:75" hidden="1">
      <c r="A25" s="142"/>
      <c r="B25" s="142"/>
      <c r="C25" s="5">
        <v>0.95833333333333304</v>
      </c>
      <c r="D25" s="84">
        <v>14387.418228930601</v>
      </c>
      <c r="E25" s="84">
        <v>2896.58967640115</v>
      </c>
      <c r="F25" s="84">
        <v>9400.6639346625907</v>
      </c>
      <c r="G25" s="84">
        <v>8509.3768741099102</v>
      </c>
      <c r="H25" s="84">
        <v>0</v>
      </c>
      <c r="I25" s="84">
        <f t="shared" si="0"/>
        <v>35194.048714104254</v>
      </c>
      <c r="M25" s="5"/>
      <c r="N25" s="82" t="s">
        <v>122</v>
      </c>
      <c r="O25" s="84">
        <v>35325.883194957358</v>
      </c>
      <c r="P25" s="84">
        <v>48092.915148042885</v>
      </c>
      <c r="Q25" s="84">
        <v>36136.392697961506</v>
      </c>
      <c r="R25" s="84">
        <v>37203.554023104269</v>
      </c>
      <c r="AN25" s="117"/>
      <c r="AO25" s="117"/>
      <c r="AP25" s="117"/>
      <c r="AQ25" s="117"/>
      <c r="AR25" s="117"/>
    </row>
    <row r="26" spans="1:75" hidden="1">
      <c r="A26" s="142"/>
      <c r="B26" s="142"/>
      <c r="C26" s="29" t="s">
        <v>124</v>
      </c>
      <c r="D26" s="84">
        <v>13536.6004449306</v>
      </c>
      <c r="E26" s="84">
        <v>2776.58967640115</v>
      </c>
      <c r="F26" s="84">
        <v>8788.6639346625907</v>
      </c>
      <c r="G26" s="84">
        <v>7970.9723021099098</v>
      </c>
      <c r="H26" s="84">
        <v>0</v>
      </c>
      <c r="I26" s="84">
        <f t="shared" si="0"/>
        <v>33072.826358104256</v>
      </c>
      <c r="M26" s="5"/>
      <c r="N26" s="82" t="s">
        <v>123</v>
      </c>
      <c r="O26" s="84">
        <v>32651.112380548639</v>
      </c>
      <c r="P26" s="84">
        <v>44733.74857814228</v>
      </c>
      <c r="Q26" s="84">
        <v>33026.767835321916</v>
      </c>
      <c r="R26" s="84">
        <v>35194.048714104254</v>
      </c>
      <c r="AN26" s="117"/>
      <c r="AO26" s="117"/>
      <c r="AP26" s="117"/>
      <c r="AQ26" s="117"/>
      <c r="AR26" s="117"/>
    </row>
    <row r="27" spans="1:75" hidden="1">
      <c r="A27" s="142" t="s">
        <v>73</v>
      </c>
      <c r="B27" s="142"/>
      <c r="C27" s="5">
        <v>1.0416666666666701</v>
      </c>
      <c r="D27" s="84">
        <v>12579.9356418959</v>
      </c>
      <c r="E27" s="84">
        <v>2766.5945013282098</v>
      </c>
      <c r="F27" s="84">
        <v>8829.6639346625907</v>
      </c>
      <c r="G27" s="84">
        <v>7185.9908648538703</v>
      </c>
      <c r="H27" s="84">
        <v>0</v>
      </c>
      <c r="I27" s="84">
        <f t="shared" si="0"/>
        <v>31362.184942740569</v>
      </c>
      <c r="N27" s="82" t="s">
        <v>124</v>
      </c>
      <c r="O27" s="84">
        <v>30081.05264532326</v>
      </c>
      <c r="P27" s="84">
        <v>41611.58477239449</v>
      </c>
      <c r="Q27" s="84">
        <v>30822.471840728205</v>
      </c>
      <c r="R27" s="84">
        <v>33072.826358104256</v>
      </c>
      <c r="AN27" s="117"/>
      <c r="AO27" s="117"/>
      <c r="AP27" s="117"/>
      <c r="AQ27" s="117"/>
      <c r="AR27" s="117"/>
    </row>
    <row r="28" spans="1:75" hidden="1">
      <c r="A28" s="142"/>
      <c r="B28" s="142"/>
      <c r="C28" s="5">
        <v>1.0833333333333299</v>
      </c>
      <c r="D28" s="84">
        <v>12387.5430528959</v>
      </c>
      <c r="E28" s="84">
        <v>2730.0774013282098</v>
      </c>
      <c r="F28" s="84">
        <v>8648.6639346625907</v>
      </c>
      <c r="G28" s="84">
        <v>6964.4666468538699</v>
      </c>
      <c r="H28" s="84">
        <v>0</v>
      </c>
      <c r="I28" s="84">
        <f t="shared" si="0"/>
        <v>30730.75103574057</v>
      </c>
    </row>
    <row r="29" spans="1:75">
      <c r="A29" s="142"/>
      <c r="B29" s="142"/>
      <c r="C29" s="5">
        <v>1.125</v>
      </c>
      <c r="D29" s="84">
        <v>12251.4247568959</v>
      </c>
      <c r="E29" s="84">
        <v>2713.64380132821</v>
      </c>
      <c r="F29" s="84">
        <v>8494.6639346625907</v>
      </c>
      <c r="G29" s="84">
        <v>6868.5549718538696</v>
      </c>
      <c r="H29" s="84">
        <v>0</v>
      </c>
      <c r="I29" s="84">
        <f t="shared" si="0"/>
        <v>30328.28746474057</v>
      </c>
    </row>
    <row r="30" spans="1:75">
      <c r="A30" s="142"/>
      <c r="B30" s="142"/>
      <c r="C30" s="5">
        <v>1.1666666666666701</v>
      </c>
      <c r="D30" s="84">
        <v>12223.9580478959</v>
      </c>
      <c r="E30" s="84">
        <v>2719.3517013282099</v>
      </c>
      <c r="F30" s="84">
        <v>8418.6639346625907</v>
      </c>
      <c r="G30" s="84">
        <v>6855.46043585387</v>
      </c>
      <c r="H30" s="84">
        <v>0</v>
      </c>
      <c r="I30" s="84">
        <f t="shared" si="0"/>
        <v>30217.434119740574</v>
      </c>
      <c r="N30" s="143" t="s">
        <v>8</v>
      </c>
      <c r="O30" s="143"/>
      <c r="P30" s="143"/>
      <c r="Q30" s="143"/>
      <c r="R30" s="143"/>
      <c r="S30" s="135"/>
      <c r="T30" s="135"/>
      <c r="U30" s="135"/>
      <c r="V30" s="135"/>
      <c r="W30" s="135"/>
      <c r="X30" s="135"/>
      <c r="Y30" s="135"/>
      <c r="AA30" s="143" t="s">
        <v>9</v>
      </c>
      <c r="AB30" s="143"/>
      <c r="AC30" s="143"/>
      <c r="AD30" s="143"/>
      <c r="AE30" s="143"/>
      <c r="AF30" s="143"/>
      <c r="AG30" s="143"/>
      <c r="AH30" s="143"/>
      <c r="AI30" s="135"/>
      <c r="AJ30" s="135"/>
      <c r="AK30" s="135"/>
      <c r="AL30" s="135"/>
      <c r="AN30" s="143" t="s">
        <v>10</v>
      </c>
      <c r="AO30" s="143"/>
      <c r="AP30" s="143"/>
      <c r="AQ30" s="143"/>
      <c r="AR30" s="143"/>
      <c r="AS30" s="143"/>
      <c r="AT30" s="143"/>
      <c r="BA30" s="118">
        <v>10000</v>
      </c>
      <c r="BB30" s="84" t="s">
        <v>443</v>
      </c>
    </row>
    <row r="31" spans="1:75">
      <c r="A31" s="142"/>
      <c r="B31" s="142"/>
      <c r="C31" s="5">
        <v>1.2083333333333299</v>
      </c>
      <c r="D31" s="84">
        <v>12499.9776668959</v>
      </c>
      <c r="E31" s="84">
        <v>2760.02040132821</v>
      </c>
      <c r="F31" s="84">
        <v>8519.6639346625907</v>
      </c>
      <c r="G31" s="84">
        <v>7015.6154458538704</v>
      </c>
      <c r="H31" s="84">
        <v>0</v>
      </c>
      <c r="I31" s="84">
        <f t="shared" si="0"/>
        <v>30795.277448740573</v>
      </c>
      <c r="O31" s="84">
        <v>1</v>
      </c>
      <c r="P31" s="84">
        <v>2</v>
      </c>
      <c r="Q31" s="84">
        <v>3</v>
      </c>
      <c r="R31" s="84">
        <v>4</v>
      </c>
      <c r="S31" s="84">
        <v>5</v>
      </c>
      <c r="T31" s="84">
        <v>6</v>
      </c>
      <c r="U31" s="84">
        <v>7</v>
      </c>
      <c r="V31" s="84">
        <v>8</v>
      </c>
      <c r="W31" s="84">
        <v>9</v>
      </c>
      <c r="X31" s="84">
        <v>10</v>
      </c>
      <c r="Y31" s="84">
        <v>11</v>
      </c>
      <c r="AB31" s="84">
        <v>1</v>
      </c>
      <c r="AC31" s="84">
        <v>2</v>
      </c>
      <c r="AD31" s="84">
        <v>3</v>
      </c>
      <c r="AE31" s="84">
        <v>4</v>
      </c>
      <c r="AF31" s="84">
        <v>5</v>
      </c>
      <c r="AG31" s="84">
        <v>6</v>
      </c>
      <c r="AH31" s="84">
        <v>7</v>
      </c>
      <c r="AI31" s="84">
        <v>8</v>
      </c>
      <c r="AJ31" s="84">
        <v>9</v>
      </c>
      <c r="AK31" s="84">
        <v>10</v>
      </c>
      <c r="AL31" s="84">
        <v>11</v>
      </c>
      <c r="AO31" s="84">
        <v>1</v>
      </c>
      <c r="AP31" s="84">
        <v>2</v>
      </c>
      <c r="AQ31" s="84">
        <v>3</v>
      </c>
      <c r="AR31" s="84">
        <v>4</v>
      </c>
      <c r="AS31" s="84">
        <v>5</v>
      </c>
      <c r="AT31" s="84">
        <v>6</v>
      </c>
      <c r="AU31" s="84">
        <v>7</v>
      </c>
      <c r="AV31" s="84">
        <v>8</v>
      </c>
      <c r="AW31" s="84">
        <v>9</v>
      </c>
      <c r="AX31" s="84">
        <v>10</v>
      </c>
      <c r="AY31" s="84">
        <v>11</v>
      </c>
      <c r="BM31" s="84">
        <v>1</v>
      </c>
      <c r="BN31" s="84">
        <v>2</v>
      </c>
      <c r="BO31" s="84">
        <v>3</v>
      </c>
      <c r="BP31" s="84">
        <v>4</v>
      </c>
      <c r="BQ31" s="84">
        <v>5</v>
      </c>
      <c r="BR31" s="84">
        <v>6</v>
      </c>
      <c r="BS31" s="84">
        <v>7</v>
      </c>
      <c r="BT31" s="84">
        <v>8</v>
      </c>
      <c r="BU31" s="84">
        <v>9</v>
      </c>
      <c r="BV31" s="84">
        <v>10</v>
      </c>
      <c r="BW31" s="84">
        <v>11</v>
      </c>
    </row>
    <row r="32" spans="1:75">
      <c r="A32" s="142"/>
      <c r="B32" s="142"/>
      <c r="C32" s="5">
        <v>1.25</v>
      </c>
      <c r="D32" s="84">
        <v>13576.710518895899</v>
      </c>
      <c r="E32" s="84">
        <v>2866.58110132821</v>
      </c>
      <c r="F32" s="84">
        <v>9024.6639346625907</v>
      </c>
      <c r="G32" s="84">
        <v>7622.8965408538697</v>
      </c>
      <c r="H32" s="84">
        <v>0</v>
      </c>
      <c r="I32" s="84">
        <f t="shared" si="0"/>
        <v>33090.852095740571</v>
      </c>
      <c r="N32" s="82" t="s">
        <v>101</v>
      </c>
      <c r="O32" s="117">
        <v>12602</v>
      </c>
      <c r="P32" s="117">
        <v>15014</v>
      </c>
      <c r="Q32" s="117">
        <v>10685</v>
      </c>
      <c r="R32" s="117">
        <v>16929</v>
      </c>
      <c r="S32" s="117">
        <v>11119.000000000002</v>
      </c>
      <c r="T32" s="117">
        <v>10109</v>
      </c>
      <c r="U32" s="117">
        <v>15364</v>
      </c>
      <c r="V32" s="117">
        <v>14543</v>
      </c>
      <c r="W32" s="117">
        <v>17035</v>
      </c>
      <c r="X32" s="117">
        <v>10114</v>
      </c>
      <c r="Y32" s="117">
        <v>10650</v>
      </c>
      <c r="AA32" s="82" t="s">
        <v>101</v>
      </c>
      <c r="AB32" s="117">
        <v>2271</v>
      </c>
      <c r="AC32" s="117">
        <v>2315</v>
      </c>
      <c r="AD32" s="117">
        <v>2055.8000000000002</v>
      </c>
      <c r="AE32" s="117">
        <v>2248.8000000000002</v>
      </c>
      <c r="AF32" s="117">
        <v>2130</v>
      </c>
      <c r="AG32" s="117">
        <v>2207.8000000000002</v>
      </c>
      <c r="AH32" s="117">
        <v>2315.6</v>
      </c>
      <c r="AI32" s="117">
        <v>2452.5</v>
      </c>
      <c r="AJ32" s="117">
        <v>2139.1</v>
      </c>
      <c r="AK32" s="117">
        <v>1969.5</v>
      </c>
      <c r="AL32" s="117">
        <v>2070.3999999999996</v>
      </c>
      <c r="AN32" s="82" t="s">
        <v>101</v>
      </c>
      <c r="AO32" s="117">
        <v>8260</v>
      </c>
      <c r="AP32" s="117">
        <v>10627</v>
      </c>
      <c r="AQ32" s="117">
        <v>7988</v>
      </c>
      <c r="AR32" s="117">
        <v>11629</v>
      </c>
      <c r="AS32" s="117">
        <v>8169.9999999999991</v>
      </c>
      <c r="AT32" s="117">
        <v>9019</v>
      </c>
      <c r="AU32" s="84">
        <v>11217</v>
      </c>
      <c r="AV32" s="84">
        <v>9635</v>
      </c>
      <c r="AW32" s="84">
        <v>11424</v>
      </c>
      <c r="AX32" s="84">
        <v>7846.9999999999991</v>
      </c>
      <c r="AY32" s="84">
        <v>8535</v>
      </c>
      <c r="BA32" s="84">
        <v>0.69689999999999996</v>
      </c>
      <c r="BB32" s="84">
        <v>0.87539999999999996</v>
      </c>
      <c r="BC32" s="84">
        <v>0.62939999999999996</v>
      </c>
      <c r="BD32" s="84">
        <v>1.0095000000000001</v>
      </c>
      <c r="BE32" s="84">
        <v>0.66949999999999998</v>
      </c>
      <c r="BF32" s="84">
        <v>0.65159999999999996</v>
      </c>
      <c r="BG32" s="84">
        <v>0.84499999999999997</v>
      </c>
      <c r="BH32" s="84">
        <v>0.87419999999999998</v>
      </c>
      <c r="BI32" s="84">
        <v>0.94640000000000002</v>
      </c>
      <c r="BJ32" s="84">
        <v>0.63560000000000005</v>
      </c>
      <c r="BK32" s="84">
        <v>0.65239999999999998</v>
      </c>
      <c r="BM32" s="117">
        <f>BA32*$BA$30</f>
        <v>6969</v>
      </c>
      <c r="BN32" s="117">
        <f t="shared" ref="BN32:BW47" si="1">BB32*$BA$30</f>
        <v>8754</v>
      </c>
      <c r="BO32" s="117">
        <f t="shared" si="1"/>
        <v>6294</v>
      </c>
      <c r="BP32" s="117">
        <f t="shared" si="1"/>
        <v>10095</v>
      </c>
      <c r="BQ32" s="117">
        <f t="shared" si="1"/>
        <v>6695</v>
      </c>
      <c r="BR32" s="117">
        <f t="shared" si="1"/>
        <v>6516</v>
      </c>
      <c r="BS32" s="117">
        <f t="shared" si="1"/>
        <v>8450</v>
      </c>
      <c r="BT32" s="117">
        <f t="shared" si="1"/>
        <v>8742</v>
      </c>
      <c r="BU32" s="117">
        <f t="shared" si="1"/>
        <v>9464</v>
      </c>
      <c r="BV32" s="117">
        <f t="shared" si="1"/>
        <v>6356.0000000000009</v>
      </c>
      <c r="BW32" s="117">
        <f t="shared" si="1"/>
        <v>6524</v>
      </c>
    </row>
    <row r="33" spans="1:75">
      <c r="A33" s="142"/>
      <c r="B33" s="142"/>
      <c r="C33" s="5">
        <v>1.2916666666666701</v>
      </c>
      <c r="D33" s="84">
        <v>15410.1695998959</v>
      </c>
      <c r="E33" s="84">
        <v>3043.0841013282102</v>
      </c>
      <c r="F33" s="84">
        <v>9717.6639346625907</v>
      </c>
      <c r="G33" s="84">
        <v>8736.7255458538693</v>
      </c>
      <c r="H33" s="84">
        <v>0</v>
      </c>
      <c r="I33" s="84">
        <f t="shared" si="0"/>
        <v>36907.643181740576</v>
      </c>
      <c r="N33" s="82" t="s">
        <v>102</v>
      </c>
      <c r="O33" s="117">
        <v>12377</v>
      </c>
      <c r="P33" s="117">
        <v>14429</v>
      </c>
      <c r="Q33" s="117">
        <v>10299</v>
      </c>
      <c r="R33" s="117">
        <v>16067</v>
      </c>
      <c r="S33" s="117">
        <v>10799</v>
      </c>
      <c r="T33" s="117">
        <v>9666</v>
      </c>
      <c r="U33" s="117">
        <v>14372</v>
      </c>
      <c r="V33" s="117">
        <v>14129</v>
      </c>
      <c r="W33" s="117">
        <v>16081</v>
      </c>
      <c r="X33" s="117">
        <v>9904</v>
      </c>
      <c r="Y33" s="117">
        <v>10207</v>
      </c>
      <c r="AA33" s="82" t="s">
        <v>102</v>
      </c>
      <c r="AB33" s="117">
        <v>2258.6</v>
      </c>
      <c r="AC33" s="117">
        <v>2260.9</v>
      </c>
      <c r="AD33" s="117">
        <v>2011.4999999999998</v>
      </c>
      <c r="AE33" s="117">
        <v>2163.4</v>
      </c>
      <c r="AF33" s="117">
        <v>2071.6</v>
      </c>
      <c r="AG33" s="117">
        <v>2241.8000000000002</v>
      </c>
      <c r="AH33" s="117">
        <v>2222.1000000000004</v>
      </c>
      <c r="AI33" s="117">
        <v>2440.7999999999997</v>
      </c>
      <c r="AJ33" s="117">
        <v>2068.9</v>
      </c>
      <c r="AK33" s="117">
        <v>1942.5</v>
      </c>
      <c r="AL33" s="117">
        <v>2018.8999999999999</v>
      </c>
      <c r="AN33" s="82" t="s">
        <v>102</v>
      </c>
      <c r="AO33" s="117">
        <v>8078</v>
      </c>
      <c r="AP33" s="117">
        <v>10224</v>
      </c>
      <c r="AQ33" s="117">
        <v>7848.0000000000009</v>
      </c>
      <c r="AR33" s="117">
        <v>11141</v>
      </c>
      <c r="AS33" s="117">
        <v>8041</v>
      </c>
      <c r="AT33" s="117">
        <v>8752</v>
      </c>
      <c r="AU33" s="84">
        <v>10637</v>
      </c>
      <c r="AV33" s="84">
        <v>9343</v>
      </c>
      <c r="AW33" s="84">
        <v>11023</v>
      </c>
      <c r="AX33" s="84">
        <v>7685</v>
      </c>
      <c r="AY33" s="84">
        <v>8353</v>
      </c>
      <c r="BA33" s="84">
        <v>0.68140000000000001</v>
      </c>
      <c r="BB33" s="84">
        <v>0.84340000000000004</v>
      </c>
      <c r="BC33" s="84">
        <v>0.60450000000000004</v>
      </c>
      <c r="BD33" s="84">
        <v>0.95240000000000002</v>
      </c>
      <c r="BE33" s="84">
        <v>0.6663</v>
      </c>
      <c r="BF33" s="84">
        <v>0.61680000000000001</v>
      </c>
      <c r="BG33" s="84">
        <v>0.7883</v>
      </c>
      <c r="BH33" s="84">
        <v>0.84160000000000001</v>
      </c>
      <c r="BI33" s="84">
        <v>0.89490000000000003</v>
      </c>
      <c r="BJ33" s="84">
        <v>0.61119999999999997</v>
      </c>
      <c r="BK33" s="84">
        <v>0.61619999999999997</v>
      </c>
      <c r="BM33" s="117">
        <f t="shared" ref="BM33:BU55" si="2">BA33*$BA$30</f>
        <v>6814</v>
      </c>
      <c r="BN33" s="117">
        <f t="shared" si="1"/>
        <v>8434</v>
      </c>
      <c r="BO33" s="117">
        <f t="shared" si="1"/>
        <v>6045</v>
      </c>
      <c r="BP33" s="117">
        <f t="shared" si="1"/>
        <v>9524</v>
      </c>
      <c r="BQ33" s="117">
        <f t="shared" si="1"/>
        <v>6663</v>
      </c>
      <c r="BR33" s="117">
        <f t="shared" si="1"/>
        <v>6168</v>
      </c>
      <c r="BS33" s="117">
        <f t="shared" si="1"/>
        <v>7883</v>
      </c>
      <c r="BT33" s="117">
        <f t="shared" si="1"/>
        <v>8416</v>
      </c>
      <c r="BU33" s="117">
        <f t="shared" si="1"/>
        <v>8949</v>
      </c>
      <c r="BV33" s="117">
        <f t="shared" ref="BV33:BV55" si="3">BJ33*$BA$30</f>
        <v>6112</v>
      </c>
      <c r="BW33" s="117">
        <f t="shared" ref="BW33:BW54" si="4">BK33*$BA$30</f>
        <v>6162</v>
      </c>
    </row>
    <row r="34" spans="1:75">
      <c r="A34" s="142"/>
      <c r="B34" s="142"/>
      <c r="C34" s="5">
        <v>1.3333333333333299</v>
      </c>
      <c r="D34" s="84">
        <v>16027.735067895899</v>
      </c>
      <c r="E34" s="84">
        <v>3142.8208013282101</v>
      </c>
      <c r="F34" s="84">
        <v>9968.6639346625907</v>
      </c>
      <c r="G34" s="84">
        <v>9081.4866798538696</v>
      </c>
      <c r="H34" s="84">
        <v>0</v>
      </c>
      <c r="I34" s="84">
        <f t="shared" si="0"/>
        <v>38220.706483740571</v>
      </c>
      <c r="N34" s="82" t="s">
        <v>103</v>
      </c>
      <c r="O34" s="117">
        <v>12405</v>
      </c>
      <c r="P34" s="117">
        <v>14151</v>
      </c>
      <c r="Q34" s="117">
        <v>10047</v>
      </c>
      <c r="R34" s="117">
        <v>15438</v>
      </c>
      <c r="S34" s="117">
        <v>10737.000000000002</v>
      </c>
      <c r="T34" s="117">
        <v>9413</v>
      </c>
      <c r="U34" s="117">
        <v>13602</v>
      </c>
      <c r="V34" s="117">
        <v>13916</v>
      </c>
      <c r="W34" s="117">
        <v>15459</v>
      </c>
      <c r="X34" s="117">
        <v>9847</v>
      </c>
      <c r="Y34" s="117">
        <v>10264</v>
      </c>
      <c r="AA34" s="82" t="s">
        <v>103</v>
      </c>
      <c r="AB34" s="117">
        <v>2264</v>
      </c>
      <c r="AC34" s="117">
        <v>2230.1999999999998</v>
      </c>
      <c r="AD34" s="117">
        <v>1999.4</v>
      </c>
      <c r="AE34" s="117">
        <v>2127.1</v>
      </c>
      <c r="AF34" s="117">
        <v>2079.6</v>
      </c>
      <c r="AG34" s="117">
        <v>2202.1000000000004</v>
      </c>
      <c r="AH34" s="117">
        <v>2149.3000000000002</v>
      </c>
      <c r="AI34" s="117">
        <v>2430.2999999999997</v>
      </c>
      <c r="AJ34" s="117">
        <v>2022.1</v>
      </c>
      <c r="AK34" s="117">
        <v>1920.1999999999998</v>
      </c>
      <c r="AL34" s="117">
        <v>1964</v>
      </c>
      <c r="AN34" s="82" t="s">
        <v>103</v>
      </c>
      <c r="AO34" s="117">
        <v>7988</v>
      </c>
      <c r="AP34" s="117">
        <v>10028.999999999998</v>
      </c>
      <c r="AQ34" s="117">
        <v>7744</v>
      </c>
      <c r="AR34" s="117">
        <v>10849</v>
      </c>
      <c r="AS34" s="117">
        <v>7970</v>
      </c>
      <c r="AT34" s="117">
        <v>8665</v>
      </c>
      <c r="AU34" s="84">
        <v>10278</v>
      </c>
      <c r="AV34" s="84">
        <v>9232</v>
      </c>
      <c r="AW34" s="84">
        <v>10802</v>
      </c>
      <c r="AX34" s="84">
        <v>7599</v>
      </c>
      <c r="AY34" s="84">
        <v>8091</v>
      </c>
      <c r="BA34" s="84">
        <v>0.68179999999999996</v>
      </c>
      <c r="BB34" s="84">
        <v>0.82509999999999994</v>
      </c>
      <c r="BC34" s="84">
        <v>0.58960000000000001</v>
      </c>
      <c r="BD34" s="84">
        <v>0.91</v>
      </c>
      <c r="BE34" s="84">
        <v>0.66969999999999996</v>
      </c>
      <c r="BF34" s="84">
        <v>0.60399999999999998</v>
      </c>
      <c r="BG34" s="84">
        <v>0.75429999999999997</v>
      </c>
      <c r="BH34" s="84">
        <v>0.82269999999999999</v>
      </c>
      <c r="BI34" s="84">
        <v>0.86119999999999997</v>
      </c>
      <c r="BJ34" s="84">
        <v>0.60160000000000002</v>
      </c>
      <c r="BK34" s="84">
        <v>0.59570000000000001</v>
      </c>
      <c r="BM34" s="117">
        <f t="shared" si="2"/>
        <v>6818</v>
      </c>
      <c r="BN34" s="117">
        <f t="shared" si="1"/>
        <v>8251</v>
      </c>
      <c r="BO34" s="117">
        <f t="shared" si="1"/>
        <v>5896</v>
      </c>
      <c r="BP34" s="117">
        <f t="shared" si="1"/>
        <v>9100</v>
      </c>
      <c r="BQ34" s="117">
        <f t="shared" si="1"/>
        <v>6697</v>
      </c>
      <c r="BR34" s="117">
        <f t="shared" si="1"/>
        <v>6040</v>
      </c>
      <c r="BS34" s="117">
        <f t="shared" si="1"/>
        <v>7543</v>
      </c>
      <c r="BT34" s="117">
        <f t="shared" si="1"/>
        <v>8227</v>
      </c>
      <c r="BU34" s="117">
        <f t="shared" si="1"/>
        <v>8612</v>
      </c>
      <c r="BV34" s="117">
        <f t="shared" si="3"/>
        <v>6016</v>
      </c>
      <c r="BW34" s="117">
        <f t="shared" si="4"/>
        <v>5957</v>
      </c>
    </row>
    <row r="35" spans="1:75">
      <c r="A35" s="142"/>
      <c r="B35" s="142"/>
      <c r="C35" s="5">
        <v>1.375</v>
      </c>
      <c r="D35" s="84">
        <v>15660.5274308959</v>
      </c>
      <c r="E35" s="84">
        <v>3094.97360132821</v>
      </c>
      <c r="F35" s="84">
        <v>10003.6639346626</v>
      </c>
      <c r="G35" s="84">
        <v>8830.0678368538702</v>
      </c>
      <c r="H35" s="84">
        <v>0</v>
      </c>
      <c r="I35" s="84">
        <f t="shared" si="0"/>
        <v>37589.232803740582</v>
      </c>
      <c r="N35" s="82" t="s">
        <v>104</v>
      </c>
      <c r="O35" s="117">
        <v>12548.999999999998</v>
      </c>
      <c r="P35" s="117">
        <v>14348</v>
      </c>
      <c r="Q35" s="117">
        <v>10007</v>
      </c>
      <c r="R35" s="117">
        <v>15120</v>
      </c>
      <c r="S35" s="117">
        <v>10724</v>
      </c>
      <c r="T35" s="117">
        <v>9569</v>
      </c>
      <c r="U35" s="117">
        <v>13254</v>
      </c>
      <c r="V35" s="117">
        <v>13939.999999999998</v>
      </c>
      <c r="W35" s="117">
        <v>15278</v>
      </c>
      <c r="X35" s="117">
        <v>10074</v>
      </c>
      <c r="Y35" s="117">
        <v>10310</v>
      </c>
      <c r="AA35" s="82" t="s">
        <v>104</v>
      </c>
      <c r="AB35" s="117">
        <v>2296.8000000000002</v>
      </c>
      <c r="AC35" s="117">
        <v>2221</v>
      </c>
      <c r="AD35" s="117">
        <v>2004.7</v>
      </c>
      <c r="AE35" s="117">
        <v>2057.3000000000002</v>
      </c>
      <c r="AF35" s="117">
        <v>2085.3000000000002</v>
      </c>
      <c r="AG35" s="117">
        <v>2107</v>
      </c>
      <c r="AH35" s="117">
        <v>2118.9</v>
      </c>
      <c r="AI35" s="117">
        <v>2409.1999999999998</v>
      </c>
      <c r="AJ35" s="117">
        <v>1983.5</v>
      </c>
      <c r="AK35" s="117">
        <v>1932.1999999999998</v>
      </c>
      <c r="AL35" s="117">
        <v>1915.8999999999999</v>
      </c>
      <c r="AN35" s="82" t="s">
        <v>104</v>
      </c>
      <c r="AO35" s="117">
        <v>8025</v>
      </c>
      <c r="AP35" s="117">
        <v>10100</v>
      </c>
      <c r="AQ35" s="117">
        <v>7743</v>
      </c>
      <c r="AR35" s="117">
        <v>10644</v>
      </c>
      <c r="AS35" s="117">
        <v>8014</v>
      </c>
      <c r="AT35" s="117">
        <v>8656</v>
      </c>
      <c r="AU35" s="84">
        <v>10048.999999999998</v>
      </c>
      <c r="AV35" s="84">
        <v>9236</v>
      </c>
      <c r="AW35" s="84">
        <v>10872</v>
      </c>
      <c r="AX35" s="84">
        <v>7724</v>
      </c>
      <c r="AY35" s="84">
        <v>8092</v>
      </c>
      <c r="BA35" s="84">
        <v>0.68879999999999997</v>
      </c>
      <c r="BB35" s="84">
        <v>0.83030000000000004</v>
      </c>
      <c r="BC35" s="84">
        <v>0.58819999999999995</v>
      </c>
      <c r="BD35" s="84">
        <v>0.88090000000000002</v>
      </c>
      <c r="BE35" s="84">
        <v>0.66779999999999995</v>
      </c>
      <c r="BF35" s="84">
        <v>0.59519999999999995</v>
      </c>
      <c r="BG35" s="84">
        <v>0.7329</v>
      </c>
      <c r="BH35" s="84">
        <v>0.81559999999999999</v>
      </c>
      <c r="BI35" s="84">
        <v>0.84650000000000003</v>
      </c>
      <c r="BJ35" s="84">
        <v>0.60499999999999998</v>
      </c>
      <c r="BK35" s="84">
        <v>0.59150000000000003</v>
      </c>
      <c r="BM35" s="117">
        <f t="shared" si="2"/>
        <v>6888</v>
      </c>
      <c r="BN35" s="117">
        <f t="shared" si="1"/>
        <v>8303</v>
      </c>
      <c r="BO35" s="117">
        <f t="shared" si="1"/>
        <v>5881.9999999999991</v>
      </c>
      <c r="BP35" s="117">
        <f t="shared" si="1"/>
        <v>8809</v>
      </c>
      <c r="BQ35" s="117">
        <f t="shared" si="1"/>
        <v>6677.9999999999991</v>
      </c>
      <c r="BR35" s="117">
        <f t="shared" si="1"/>
        <v>5951.9999999999991</v>
      </c>
      <c r="BS35" s="117">
        <f t="shared" si="1"/>
        <v>7329</v>
      </c>
      <c r="BT35" s="117">
        <f t="shared" si="1"/>
        <v>8156</v>
      </c>
      <c r="BU35" s="117">
        <f t="shared" si="1"/>
        <v>8465</v>
      </c>
      <c r="BV35" s="117">
        <f t="shared" si="3"/>
        <v>6050</v>
      </c>
      <c r="BW35" s="117">
        <f t="shared" si="4"/>
        <v>5915</v>
      </c>
    </row>
    <row r="36" spans="1:75">
      <c r="A36" s="142"/>
      <c r="B36" s="142"/>
      <c r="C36" s="5">
        <v>1.4166666666666701</v>
      </c>
      <c r="D36" s="84">
        <v>15485.393380895899</v>
      </c>
      <c r="E36" s="84">
        <v>3075.4593013282101</v>
      </c>
      <c r="F36" s="84">
        <v>10097.6639346626</v>
      </c>
      <c r="G36" s="84">
        <v>8873.6841738538697</v>
      </c>
      <c r="H36" s="84">
        <v>0</v>
      </c>
      <c r="I36" s="84">
        <f t="shared" si="0"/>
        <v>37532.200790740579</v>
      </c>
      <c r="N36" s="82" t="s">
        <v>105</v>
      </c>
      <c r="O36" s="117">
        <v>12983</v>
      </c>
      <c r="P36" s="117">
        <v>15066</v>
      </c>
      <c r="Q36" s="117">
        <v>10388</v>
      </c>
      <c r="R36" s="117">
        <v>15064</v>
      </c>
      <c r="S36" s="117">
        <v>11082</v>
      </c>
      <c r="T36" s="117">
        <v>9915</v>
      </c>
      <c r="U36" s="117">
        <v>13118</v>
      </c>
      <c r="V36" s="117">
        <v>14107</v>
      </c>
      <c r="W36" s="117">
        <v>15692</v>
      </c>
      <c r="X36" s="117">
        <v>10858.000000000002</v>
      </c>
      <c r="Y36" s="117">
        <v>10646</v>
      </c>
      <c r="AA36" s="82" t="s">
        <v>105</v>
      </c>
      <c r="AB36" s="117">
        <v>2339.1000000000004</v>
      </c>
      <c r="AC36" s="117">
        <v>2271.7999999999997</v>
      </c>
      <c r="AD36" s="117">
        <v>2022.3</v>
      </c>
      <c r="AE36" s="117">
        <v>2039.8</v>
      </c>
      <c r="AF36" s="117">
        <v>2089.9</v>
      </c>
      <c r="AG36" s="117">
        <v>2074.1999999999998</v>
      </c>
      <c r="AH36" s="117">
        <v>2115.3000000000002</v>
      </c>
      <c r="AI36" s="117">
        <v>2408.1</v>
      </c>
      <c r="AJ36" s="117">
        <v>2022.1</v>
      </c>
      <c r="AK36" s="117">
        <v>2018.7</v>
      </c>
      <c r="AL36" s="117">
        <v>1898.8</v>
      </c>
      <c r="AN36" s="82" t="s">
        <v>105</v>
      </c>
      <c r="AO36" s="117">
        <v>8308</v>
      </c>
      <c r="AP36" s="117">
        <v>10676.000000000002</v>
      </c>
      <c r="AQ36" s="117">
        <v>7929.0000000000009</v>
      </c>
      <c r="AR36" s="117">
        <v>10640</v>
      </c>
      <c r="AS36" s="117">
        <v>8188</v>
      </c>
      <c r="AT36" s="117">
        <v>8832</v>
      </c>
      <c r="AU36" s="84">
        <v>10112.000000000002</v>
      </c>
      <c r="AV36" s="84">
        <v>9308</v>
      </c>
      <c r="AW36" s="84">
        <v>11321.000000000002</v>
      </c>
      <c r="AX36" s="84">
        <v>8305</v>
      </c>
      <c r="AY36" s="84">
        <v>8259</v>
      </c>
      <c r="BA36" s="84">
        <v>0.71930000000000005</v>
      </c>
      <c r="BB36" s="84">
        <v>0.87539999999999996</v>
      </c>
      <c r="BC36" s="84">
        <v>0.60619999999999996</v>
      </c>
      <c r="BD36" s="84">
        <v>0.87890000000000001</v>
      </c>
      <c r="BE36" s="84">
        <v>0.68210000000000004</v>
      </c>
      <c r="BF36" s="84">
        <v>0.6069</v>
      </c>
      <c r="BG36" s="84">
        <v>0.72929999999999995</v>
      </c>
      <c r="BH36" s="84">
        <v>0.82030000000000003</v>
      </c>
      <c r="BI36" s="84">
        <v>0.87190000000000001</v>
      </c>
      <c r="BJ36" s="84">
        <v>0.64870000000000005</v>
      </c>
      <c r="BK36" s="84">
        <v>0.60629999999999995</v>
      </c>
      <c r="BM36" s="117">
        <f t="shared" si="2"/>
        <v>7193.0000000000009</v>
      </c>
      <c r="BN36" s="117">
        <f t="shared" si="1"/>
        <v>8754</v>
      </c>
      <c r="BO36" s="117">
        <f t="shared" si="1"/>
        <v>6062</v>
      </c>
      <c r="BP36" s="117">
        <f t="shared" si="1"/>
        <v>8789</v>
      </c>
      <c r="BQ36" s="117">
        <f t="shared" si="1"/>
        <v>6821</v>
      </c>
      <c r="BR36" s="117">
        <f t="shared" si="1"/>
        <v>6069</v>
      </c>
      <c r="BS36" s="117">
        <f t="shared" si="1"/>
        <v>7292.9999999999991</v>
      </c>
      <c r="BT36" s="117">
        <f t="shared" si="1"/>
        <v>8203</v>
      </c>
      <c r="BU36" s="117">
        <f t="shared" si="1"/>
        <v>8719</v>
      </c>
      <c r="BV36" s="117">
        <f t="shared" si="3"/>
        <v>6487.0000000000009</v>
      </c>
      <c r="BW36" s="117">
        <f t="shared" si="4"/>
        <v>6062.9999999999991</v>
      </c>
    </row>
    <row r="37" spans="1:75">
      <c r="A37" s="142"/>
      <c r="B37" s="142"/>
      <c r="C37" s="5">
        <v>1.4583333333333299</v>
      </c>
      <c r="D37" s="84">
        <v>15298.6912638959</v>
      </c>
      <c r="E37" s="84">
        <v>3051.62360132821</v>
      </c>
      <c r="F37" s="84">
        <v>10103.6639346626</v>
      </c>
      <c r="G37" s="84">
        <v>8854.3069528538799</v>
      </c>
      <c r="H37" s="84">
        <v>0</v>
      </c>
      <c r="I37" s="84">
        <f t="shared" si="0"/>
        <v>37308.285752740587</v>
      </c>
      <c r="N37" s="82" t="s">
        <v>106</v>
      </c>
      <c r="O37" s="117">
        <v>14246</v>
      </c>
      <c r="P37" s="117">
        <v>16564</v>
      </c>
      <c r="Q37" s="117">
        <v>11420.999999999998</v>
      </c>
      <c r="R37" s="117">
        <v>15149.999999999998</v>
      </c>
      <c r="S37" s="117">
        <v>12258</v>
      </c>
      <c r="T37" s="117">
        <v>10849</v>
      </c>
      <c r="U37" s="117">
        <v>13818</v>
      </c>
      <c r="V37" s="117">
        <v>14454</v>
      </c>
      <c r="W37" s="117">
        <v>16655</v>
      </c>
      <c r="X37" s="117">
        <v>12568.999999999998</v>
      </c>
      <c r="Y37" s="117">
        <v>11903</v>
      </c>
      <c r="AA37" s="82" t="s">
        <v>106</v>
      </c>
      <c r="AB37" s="117">
        <v>2458.8999999999996</v>
      </c>
      <c r="AC37" s="117">
        <v>2432.4</v>
      </c>
      <c r="AD37" s="117">
        <v>2120.6999999999998</v>
      </c>
      <c r="AE37" s="117">
        <v>2072.9</v>
      </c>
      <c r="AF37" s="117">
        <v>2165.4</v>
      </c>
      <c r="AG37" s="117">
        <v>2207.8000000000002</v>
      </c>
      <c r="AH37" s="117">
        <v>2173.6</v>
      </c>
      <c r="AI37" s="117">
        <v>2433.8000000000002</v>
      </c>
      <c r="AJ37" s="117">
        <v>2147.3000000000002</v>
      </c>
      <c r="AK37" s="117">
        <v>2188.2000000000003</v>
      </c>
      <c r="AL37" s="117">
        <v>1964</v>
      </c>
      <c r="AN37" s="82" t="s">
        <v>106</v>
      </c>
      <c r="AO37" s="117">
        <v>9057</v>
      </c>
      <c r="AP37" s="117">
        <v>11558</v>
      </c>
      <c r="AQ37" s="117">
        <v>8550</v>
      </c>
      <c r="AR37" s="117">
        <v>10646</v>
      </c>
      <c r="AS37" s="117">
        <v>8711</v>
      </c>
      <c r="AT37" s="117">
        <v>9335</v>
      </c>
      <c r="AU37" s="84">
        <v>10644</v>
      </c>
      <c r="AV37" s="84">
        <v>9534</v>
      </c>
      <c r="AW37" s="84">
        <v>11898</v>
      </c>
      <c r="AX37" s="84">
        <v>9189</v>
      </c>
      <c r="AY37" s="84">
        <v>8827</v>
      </c>
      <c r="BA37" s="84">
        <v>0.79949999999999999</v>
      </c>
      <c r="BB37" s="84">
        <v>0.97340000000000004</v>
      </c>
      <c r="BC37" s="84">
        <v>0.66379999999999995</v>
      </c>
      <c r="BD37" s="84">
        <v>0.88519999999999999</v>
      </c>
      <c r="BE37" s="84">
        <v>0.74229999999999996</v>
      </c>
      <c r="BF37" s="84">
        <v>0.65690000000000004</v>
      </c>
      <c r="BG37" s="84">
        <v>0.77090000000000003</v>
      </c>
      <c r="BH37" s="84">
        <v>0.84099999999999997</v>
      </c>
      <c r="BI37" s="84">
        <v>0.92249999999999999</v>
      </c>
      <c r="BJ37" s="84">
        <v>0.74350000000000005</v>
      </c>
      <c r="BK37" s="84">
        <v>0.6623</v>
      </c>
      <c r="BM37" s="117">
        <f t="shared" si="2"/>
        <v>7995</v>
      </c>
      <c r="BN37" s="117">
        <f t="shared" si="1"/>
        <v>9734</v>
      </c>
      <c r="BO37" s="117">
        <f t="shared" si="1"/>
        <v>6637.9999999999991</v>
      </c>
      <c r="BP37" s="117">
        <f t="shared" si="1"/>
        <v>8852</v>
      </c>
      <c r="BQ37" s="117">
        <f t="shared" si="1"/>
        <v>7423</v>
      </c>
      <c r="BR37" s="117">
        <f t="shared" si="1"/>
        <v>6569</v>
      </c>
      <c r="BS37" s="117">
        <f t="shared" si="1"/>
        <v>7709</v>
      </c>
      <c r="BT37" s="117">
        <f t="shared" si="1"/>
        <v>8410</v>
      </c>
      <c r="BU37" s="117">
        <f t="shared" si="1"/>
        <v>9225</v>
      </c>
      <c r="BV37" s="117">
        <f t="shared" si="3"/>
        <v>7435.0000000000009</v>
      </c>
      <c r="BW37" s="117">
        <f t="shared" si="4"/>
        <v>6623</v>
      </c>
    </row>
    <row r="38" spans="1:75">
      <c r="A38" s="142"/>
      <c r="B38" s="142"/>
      <c r="C38" s="5">
        <v>1.5</v>
      </c>
      <c r="D38" s="84">
        <v>14986.705505895899</v>
      </c>
      <c r="E38" s="84">
        <v>3005.4652013282098</v>
      </c>
      <c r="F38" s="84">
        <v>10057.6639346626</v>
      </c>
      <c r="G38" s="84">
        <v>8742.75142485387</v>
      </c>
      <c r="H38" s="84">
        <v>0</v>
      </c>
      <c r="I38" s="84">
        <f t="shared" si="0"/>
        <v>36792.58606674058</v>
      </c>
      <c r="N38" s="82" t="s">
        <v>107</v>
      </c>
      <c r="O38" s="117">
        <v>16265</v>
      </c>
      <c r="P38" s="117">
        <v>17307</v>
      </c>
      <c r="Q38" s="117">
        <v>13277.000000000002</v>
      </c>
      <c r="R38" s="117">
        <v>15440</v>
      </c>
      <c r="S38" s="117">
        <v>14220</v>
      </c>
      <c r="T38" s="117">
        <v>12592.000000000002</v>
      </c>
      <c r="U38" s="117">
        <v>15444</v>
      </c>
      <c r="V38" s="117">
        <v>15107</v>
      </c>
      <c r="W38" s="117">
        <v>17198</v>
      </c>
      <c r="X38" s="117">
        <v>13473</v>
      </c>
      <c r="Y38" s="117">
        <v>14020</v>
      </c>
      <c r="AA38" s="82" t="s">
        <v>107</v>
      </c>
      <c r="AB38" s="117">
        <v>2658.6</v>
      </c>
      <c r="AC38" s="117">
        <v>2504.4</v>
      </c>
      <c r="AD38" s="117">
        <v>2291.5</v>
      </c>
      <c r="AE38" s="117">
        <v>2136.1</v>
      </c>
      <c r="AF38" s="117">
        <v>2372.6</v>
      </c>
      <c r="AG38" s="117">
        <v>2598.3999999999996</v>
      </c>
      <c r="AH38" s="117">
        <v>2333.8000000000002</v>
      </c>
      <c r="AI38" s="117">
        <v>2540.1999999999998</v>
      </c>
      <c r="AJ38" s="117">
        <v>2217.4</v>
      </c>
      <c r="AK38" s="117">
        <v>2259.3000000000002</v>
      </c>
      <c r="AL38" s="117">
        <v>2126.5</v>
      </c>
      <c r="AN38" s="82" t="s">
        <v>107</v>
      </c>
      <c r="AO38" s="117">
        <v>10104</v>
      </c>
      <c r="AP38" s="117">
        <v>11677</v>
      </c>
      <c r="AQ38" s="117">
        <v>9350</v>
      </c>
      <c r="AR38" s="117">
        <v>10848</v>
      </c>
      <c r="AS38" s="117">
        <v>9568</v>
      </c>
      <c r="AT38" s="117">
        <v>10287</v>
      </c>
      <c r="AU38" s="84">
        <v>11415</v>
      </c>
      <c r="AV38" s="84">
        <v>9877</v>
      </c>
      <c r="AW38" s="84">
        <v>12149</v>
      </c>
      <c r="AX38" s="84">
        <v>9219</v>
      </c>
      <c r="AY38" s="84">
        <v>9617</v>
      </c>
      <c r="BA38" s="84">
        <v>0.92769999999999997</v>
      </c>
      <c r="BB38" s="84">
        <v>1.0021</v>
      </c>
      <c r="BC38" s="84">
        <v>0.77349999999999997</v>
      </c>
      <c r="BD38" s="84">
        <v>0.89539999999999997</v>
      </c>
      <c r="BE38" s="84">
        <v>0.85419999999999996</v>
      </c>
      <c r="BF38" s="84">
        <v>0.76480000000000004</v>
      </c>
      <c r="BG38" s="84">
        <v>0.86829999999999996</v>
      </c>
      <c r="BH38" s="84">
        <v>0.87380000000000002</v>
      </c>
      <c r="BI38" s="84">
        <v>0.9506</v>
      </c>
      <c r="BJ38" s="84">
        <v>0.7762</v>
      </c>
      <c r="BK38" s="84">
        <v>0.78700000000000003</v>
      </c>
      <c r="BM38" s="117">
        <f t="shared" si="2"/>
        <v>9277</v>
      </c>
      <c r="BN38" s="117">
        <f t="shared" si="1"/>
        <v>10021</v>
      </c>
      <c r="BO38" s="117">
        <f t="shared" si="1"/>
        <v>7735</v>
      </c>
      <c r="BP38" s="117">
        <f t="shared" si="1"/>
        <v>8954</v>
      </c>
      <c r="BQ38" s="117">
        <f t="shared" si="1"/>
        <v>8542</v>
      </c>
      <c r="BR38" s="117">
        <f t="shared" si="1"/>
        <v>7648</v>
      </c>
      <c r="BS38" s="117">
        <f t="shared" si="1"/>
        <v>8683</v>
      </c>
      <c r="BT38" s="117">
        <f t="shared" si="1"/>
        <v>8738</v>
      </c>
      <c r="BU38" s="117">
        <f t="shared" si="1"/>
        <v>9506</v>
      </c>
      <c r="BV38" s="117">
        <f t="shared" si="3"/>
        <v>7762</v>
      </c>
      <c r="BW38" s="117">
        <f t="shared" si="4"/>
        <v>7870</v>
      </c>
    </row>
    <row r="39" spans="1:75">
      <c r="A39" s="142"/>
      <c r="B39" s="142"/>
      <c r="C39" s="5">
        <v>1.5416666666666701</v>
      </c>
      <c r="D39" s="84">
        <v>14688.7934048959</v>
      </c>
      <c r="E39" s="84">
        <v>2956.2789013282099</v>
      </c>
      <c r="F39" s="84">
        <v>10012.6639346626</v>
      </c>
      <c r="G39" s="84">
        <v>8667.8290538538604</v>
      </c>
      <c r="H39" s="84">
        <v>0</v>
      </c>
      <c r="I39" s="84">
        <f t="shared" si="0"/>
        <v>36325.565294740569</v>
      </c>
      <c r="N39" s="82" t="s">
        <v>108</v>
      </c>
      <c r="O39" s="117">
        <v>16702</v>
      </c>
      <c r="P39" s="117">
        <v>17727</v>
      </c>
      <c r="Q39" s="117">
        <v>13830</v>
      </c>
      <c r="R39" s="117">
        <v>16905</v>
      </c>
      <c r="S39" s="117">
        <v>14569</v>
      </c>
      <c r="T39" s="117">
        <v>13300</v>
      </c>
      <c r="U39" s="117">
        <v>16337</v>
      </c>
      <c r="V39" s="117">
        <v>15874</v>
      </c>
      <c r="W39" s="117">
        <v>18445</v>
      </c>
      <c r="X39" s="117">
        <v>13345</v>
      </c>
      <c r="Y39" s="117">
        <v>15061</v>
      </c>
      <c r="AA39" s="82" t="s">
        <v>108</v>
      </c>
      <c r="AB39" s="117">
        <v>2691.6000000000004</v>
      </c>
      <c r="AC39" s="117">
        <v>2514.9</v>
      </c>
      <c r="AD39" s="117">
        <v>2330.1</v>
      </c>
      <c r="AE39" s="117">
        <v>2262.6</v>
      </c>
      <c r="AF39" s="117">
        <v>2432.1000000000004</v>
      </c>
      <c r="AG39" s="117">
        <v>2787.5</v>
      </c>
      <c r="AH39" s="117">
        <v>2434.6</v>
      </c>
      <c r="AI39" s="117">
        <v>2611.6000000000004</v>
      </c>
      <c r="AJ39" s="117">
        <v>2333.2000000000003</v>
      </c>
      <c r="AK39" s="117">
        <v>2244.6000000000004</v>
      </c>
      <c r="AL39" s="117">
        <v>2287.9</v>
      </c>
      <c r="AN39" s="82" t="s">
        <v>108</v>
      </c>
      <c r="AO39" s="117">
        <v>10170.999999999998</v>
      </c>
      <c r="AP39" s="117">
        <v>11956</v>
      </c>
      <c r="AQ39" s="117">
        <v>9425</v>
      </c>
      <c r="AR39" s="117">
        <v>11780</v>
      </c>
      <c r="AS39" s="117">
        <v>9717</v>
      </c>
      <c r="AT39" s="117">
        <v>10583</v>
      </c>
      <c r="AU39" s="84">
        <v>11740</v>
      </c>
      <c r="AV39" s="84">
        <v>9991</v>
      </c>
      <c r="AW39" s="84">
        <v>12818</v>
      </c>
      <c r="AX39" s="84">
        <v>9294</v>
      </c>
      <c r="AY39" s="84">
        <v>9815</v>
      </c>
      <c r="BA39" s="84">
        <v>0.94799999999999995</v>
      </c>
      <c r="BB39" s="84">
        <v>1.0148999999999999</v>
      </c>
      <c r="BC39" s="84">
        <v>0.78659999999999997</v>
      </c>
      <c r="BD39" s="84">
        <v>0.97130000000000005</v>
      </c>
      <c r="BE39" s="84">
        <v>0.88249999999999995</v>
      </c>
      <c r="BF39" s="84">
        <v>0.81</v>
      </c>
      <c r="BG39" s="84">
        <v>0.91759999999999997</v>
      </c>
      <c r="BH39" s="84">
        <v>0.90980000000000005</v>
      </c>
      <c r="BI39" s="84">
        <v>1.0134000000000001</v>
      </c>
      <c r="BJ39" s="84">
        <v>0.77290000000000003</v>
      </c>
      <c r="BK39" s="84">
        <v>0.83440000000000003</v>
      </c>
      <c r="BM39" s="117">
        <f t="shared" si="2"/>
        <v>9480</v>
      </c>
      <c r="BN39" s="117">
        <f t="shared" si="1"/>
        <v>10149</v>
      </c>
      <c r="BO39" s="117">
        <f t="shared" si="1"/>
        <v>7866</v>
      </c>
      <c r="BP39" s="117">
        <f t="shared" si="1"/>
        <v>9713</v>
      </c>
      <c r="BQ39" s="117">
        <f t="shared" si="1"/>
        <v>8825</v>
      </c>
      <c r="BR39" s="117">
        <f t="shared" si="1"/>
        <v>8100.0000000000009</v>
      </c>
      <c r="BS39" s="117">
        <f t="shared" si="1"/>
        <v>9176</v>
      </c>
      <c r="BT39" s="117">
        <f t="shared" si="1"/>
        <v>9098</v>
      </c>
      <c r="BU39" s="117">
        <f t="shared" si="1"/>
        <v>10134</v>
      </c>
      <c r="BV39" s="117">
        <f t="shared" si="3"/>
        <v>7729</v>
      </c>
      <c r="BW39" s="117">
        <f t="shared" si="4"/>
        <v>8344</v>
      </c>
    </row>
    <row r="40" spans="1:75">
      <c r="A40" s="142"/>
      <c r="B40" s="142"/>
      <c r="C40" s="5">
        <v>1.5833333333333299</v>
      </c>
      <c r="D40" s="84">
        <v>14385.980853895901</v>
      </c>
      <c r="E40" s="84">
        <v>2919.64020132821</v>
      </c>
      <c r="F40" s="84">
        <v>10000.6639346626</v>
      </c>
      <c r="G40" s="84">
        <v>8539.3347158538709</v>
      </c>
      <c r="H40" s="84">
        <v>0</v>
      </c>
      <c r="I40" s="84">
        <f t="shared" si="0"/>
        <v>35845.619705740581</v>
      </c>
      <c r="N40" s="82" t="s">
        <v>109</v>
      </c>
      <c r="O40" s="117">
        <v>16022</v>
      </c>
      <c r="P40" s="117">
        <v>18430</v>
      </c>
      <c r="Q40" s="117">
        <v>13770</v>
      </c>
      <c r="R40" s="117">
        <v>18824</v>
      </c>
      <c r="S40" s="117">
        <v>14345.000000000002</v>
      </c>
      <c r="T40" s="117">
        <v>13323</v>
      </c>
      <c r="U40" s="117">
        <v>17165</v>
      </c>
      <c r="V40" s="117">
        <v>16420</v>
      </c>
      <c r="W40" s="117">
        <v>20132</v>
      </c>
      <c r="X40" s="117">
        <v>13577.999999999998</v>
      </c>
      <c r="Y40" s="117">
        <v>14729.000000000002</v>
      </c>
      <c r="AA40" s="82" t="s">
        <v>109</v>
      </c>
      <c r="AB40" s="117">
        <v>2599.1</v>
      </c>
      <c r="AC40" s="117">
        <v>2593.1000000000004</v>
      </c>
      <c r="AD40" s="117">
        <v>2314.1999999999998</v>
      </c>
      <c r="AE40" s="117">
        <v>2438.8999999999996</v>
      </c>
      <c r="AF40" s="117">
        <v>2404.6</v>
      </c>
      <c r="AG40" s="117">
        <v>2722.9</v>
      </c>
      <c r="AH40" s="117">
        <v>2488</v>
      </c>
      <c r="AI40" s="117">
        <v>2657.2</v>
      </c>
      <c r="AJ40" s="117">
        <v>2482.9</v>
      </c>
      <c r="AK40" s="117">
        <v>2277</v>
      </c>
      <c r="AL40" s="117">
        <v>2302.8000000000002</v>
      </c>
      <c r="AN40" s="82" t="s">
        <v>109</v>
      </c>
      <c r="AO40" s="117">
        <v>10130.999999999998</v>
      </c>
      <c r="AP40" s="117">
        <v>12926</v>
      </c>
      <c r="AQ40" s="117">
        <v>9753</v>
      </c>
      <c r="AR40" s="117">
        <v>12959</v>
      </c>
      <c r="AS40" s="117">
        <v>9869</v>
      </c>
      <c r="AT40" s="117">
        <v>10772</v>
      </c>
      <c r="AU40" s="84">
        <v>12363</v>
      </c>
      <c r="AV40" s="84">
        <v>10235</v>
      </c>
      <c r="AW40" s="84">
        <v>13771</v>
      </c>
      <c r="AX40" s="84">
        <v>9606</v>
      </c>
      <c r="AY40" s="84">
        <v>9727</v>
      </c>
      <c r="BA40" s="84">
        <v>0.9052</v>
      </c>
      <c r="BB40" s="84">
        <v>1.0670999999999999</v>
      </c>
      <c r="BC40" s="84">
        <v>0.78800000000000003</v>
      </c>
      <c r="BD40" s="84">
        <v>1.077</v>
      </c>
      <c r="BE40" s="84">
        <v>0.88400000000000001</v>
      </c>
      <c r="BF40" s="84">
        <v>0.82879999999999998</v>
      </c>
      <c r="BG40" s="84">
        <v>0.93810000000000004</v>
      </c>
      <c r="BH40" s="84">
        <v>0.94520000000000004</v>
      </c>
      <c r="BI40" s="84">
        <v>1.1093</v>
      </c>
      <c r="BJ40" s="84">
        <v>0.80230000000000001</v>
      </c>
      <c r="BK40" s="84">
        <v>0.80689999999999995</v>
      </c>
      <c r="BM40" s="117">
        <f t="shared" si="2"/>
        <v>9052</v>
      </c>
      <c r="BN40" s="117">
        <f t="shared" si="1"/>
        <v>10671</v>
      </c>
      <c r="BO40" s="117">
        <f t="shared" si="1"/>
        <v>7880</v>
      </c>
      <c r="BP40" s="117">
        <f t="shared" si="1"/>
        <v>10770</v>
      </c>
      <c r="BQ40" s="117">
        <f t="shared" si="1"/>
        <v>8840</v>
      </c>
      <c r="BR40" s="117">
        <f t="shared" si="1"/>
        <v>8288</v>
      </c>
      <c r="BS40" s="117">
        <f t="shared" si="1"/>
        <v>9381</v>
      </c>
      <c r="BT40" s="117">
        <f t="shared" si="1"/>
        <v>9452</v>
      </c>
      <c r="BU40" s="117">
        <f t="shared" si="1"/>
        <v>11093</v>
      </c>
      <c r="BV40" s="117">
        <f t="shared" si="3"/>
        <v>8023</v>
      </c>
      <c r="BW40" s="117">
        <f t="shared" si="4"/>
        <v>8068.9999999999991</v>
      </c>
    </row>
    <row r="41" spans="1:75">
      <c r="A41" s="142"/>
      <c r="B41" s="142"/>
      <c r="C41" s="5">
        <v>1.625</v>
      </c>
      <c r="D41" s="84">
        <v>14128.2744658959</v>
      </c>
      <c r="E41" s="84">
        <v>2890.8609013282098</v>
      </c>
      <c r="F41" s="84">
        <v>9936.6639346625907</v>
      </c>
      <c r="G41" s="84">
        <v>8388.1531698538693</v>
      </c>
      <c r="H41" s="84">
        <v>0</v>
      </c>
      <c r="I41" s="84">
        <f t="shared" si="0"/>
        <v>35343.952471740566</v>
      </c>
      <c r="N41" s="82" t="s">
        <v>110</v>
      </c>
      <c r="O41" s="117">
        <v>15511</v>
      </c>
      <c r="P41" s="117">
        <v>19390</v>
      </c>
      <c r="Q41" s="117">
        <v>13893</v>
      </c>
      <c r="R41" s="117">
        <v>20837</v>
      </c>
      <c r="S41" s="117">
        <v>14386.000000000002</v>
      </c>
      <c r="T41" s="117">
        <v>13713</v>
      </c>
      <c r="U41" s="117">
        <v>17971</v>
      </c>
      <c r="V41" s="117">
        <v>16573</v>
      </c>
      <c r="W41" s="117">
        <v>22363</v>
      </c>
      <c r="X41" s="117">
        <v>13762</v>
      </c>
      <c r="Y41" s="117">
        <v>14619</v>
      </c>
      <c r="AA41" s="82" t="s">
        <v>110</v>
      </c>
      <c r="AB41" s="117">
        <v>2491.2999999999997</v>
      </c>
      <c r="AC41" s="117">
        <v>2673.8</v>
      </c>
      <c r="AD41" s="117">
        <v>2315.1999999999998</v>
      </c>
      <c r="AE41" s="117">
        <v>2651.3</v>
      </c>
      <c r="AF41" s="117">
        <v>2411.5</v>
      </c>
      <c r="AG41" s="117">
        <v>2695.8</v>
      </c>
      <c r="AH41" s="117">
        <v>2559.6999999999998</v>
      </c>
      <c r="AI41" s="117">
        <v>2664.2000000000003</v>
      </c>
      <c r="AJ41" s="117">
        <v>2652.5</v>
      </c>
      <c r="AK41" s="117">
        <v>2301.2000000000003</v>
      </c>
      <c r="AL41" s="117">
        <v>2266.1999999999998</v>
      </c>
      <c r="AN41" s="82" t="s">
        <v>110</v>
      </c>
      <c r="AO41" s="117">
        <v>10261</v>
      </c>
      <c r="AP41" s="117">
        <v>13751</v>
      </c>
      <c r="AQ41" s="117">
        <v>10155</v>
      </c>
      <c r="AR41" s="117">
        <v>14141.999999999998</v>
      </c>
      <c r="AS41" s="117">
        <v>10036</v>
      </c>
      <c r="AT41" s="117">
        <v>11074</v>
      </c>
      <c r="AU41" s="84">
        <v>13052</v>
      </c>
      <c r="AV41" s="84">
        <v>10223</v>
      </c>
      <c r="AW41" s="84">
        <v>14755</v>
      </c>
      <c r="AX41" s="84">
        <v>10092.000000000002</v>
      </c>
      <c r="AY41" s="84">
        <v>9851</v>
      </c>
      <c r="BA41" s="84">
        <v>0.87060000000000004</v>
      </c>
      <c r="BB41" s="84">
        <v>1.1402000000000001</v>
      </c>
      <c r="BC41" s="84">
        <v>0.80520000000000003</v>
      </c>
      <c r="BD41" s="84">
        <v>1.1829000000000001</v>
      </c>
      <c r="BE41" s="84">
        <v>0.9042</v>
      </c>
      <c r="BF41" s="84">
        <v>0.85660000000000003</v>
      </c>
      <c r="BG41" s="84">
        <v>0.96530000000000005</v>
      </c>
      <c r="BH41" s="84">
        <v>0.95709999999999995</v>
      </c>
      <c r="BI41" s="84">
        <v>1.2126999999999999</v>
      </c>
      <c r="BJ41" s="84">
        <v>0.83189999999999997</v>
      </c>
      <c r="BK41" s="84">
        <v>0.81089999999999995</v>
      </c>
      <c r="BM41" s="117">
        <f t="shared" si="2"/>
        <v>8706</v>
      </c>
      <c r="BN41" s="117">
        <f t="shared" si="1"/>
        <v>11402.000000000002</v>
      </c>
      <c r="BO41" s="117">
        <f t="shared" si="1"/>
        <v>8052</v>
      </c>
      <c r="BP41" s="117">
        <f t="shared" si="1"/>
        <v>11829</v>
      </c>
      <c r="BQ41" s="117">
        <f t="shared" si="1"/>
        <v>9042</v>
      </c>
      <c r="BR41" s="117">
        <f t="shared" si="1"/>
        <v>8566</v>
      </c>
      <c r="BS41" s="117">
        <f t="shared" si="1"/>
        <v>9653</v>
      </c>
      <c r="BT41" s="117">
        <f t="shared" si="1"/>
        <v>9571</v>
      </c>
      <c r="BU41" s="117">
        <f t="shared" si="1"/>
        <v>12126.999999999998</v>
      </c>
      <c r="BV41" s="117">
        <f t="shared" si="3"/>
        <v>8319</v>
      </c>
      <c r="BW41" s="117">
        <f t="shared" si="4"/>
        <v>8108.9999999999991</v>
      </c>
    </row>
    <row r="42" spans="1:75">
      <c r="A42" s="142"/>
      <c r="B42" s="142"/>
      <c r="C42" s="5">
        <v>1.6666666666666701</v>
      </c>
      <c r="D42" s="84">
        <v>14009.9816318959</v>
      </c>
      <c r="E42" s="84">
        <v>2889.2062013282102</v>
      </c>
      <c r="F42" s="84">
        <v>9960.6639346625907</v>
      </c>
      <c r="G42" s="84">
        <v>8330.8786768538703</v>
      </c>
      <c r="H42" s="84">
        <v>0</v>
      </c>
      <c r="I42" s="84">
        <f t="shared" si="0"/>
        <v>35190.73044474057</v>
      </c>
      <c r="N42" s="82" t="s">
        <v>111</v>
      </c>
      <c r="O42" s="117">
        <v>15062</v>
      </c>
      <c r="P42" s="117">
        <v>20258</v>
      </c>
      <c r="Q42" s="117">
        <v>14166</v>
      </c>
      <c r="R42" s="117">
        <v>22551</v>
      </c>
      <c r="S42" s="117">
        <v>14497</v>
      </c>
      <c r="T42" s="117">
        <v>13995</v>
      </c>
      <c r="U42" s="117">
        <v>18999</v>
      </c>
      <c r="V42" s="117">
        <v>16136</v>
      </c>
      <c r="W42" s="117">
        <v>24504</v>
      </c>
      <c r="X42" s="117">
        <v>14153</v>
      </c>
      <c r="Y42" s="117">
        <v>14501</v>
      </c>
      <c r="AA42" s="82" t="s">
        <v>111</v>
      </c>
      <c r="AB42" s="117">
        <v>2436.7000000000003</v>
      </c>
      <c r="AC42" s="117">
        <v>2766.7999999999997</v>
      </c>
      <c r="AD42" s="117">
        <v>2343.3000000000002</v>
      </c>
      <c r="AE42" s="117">
        <v>2830.9</v>
      </c>
      <c r="AF42" s="117">
        <v>2416.1000000000004</v>
      </c>
      <c r="AG42" s="117">
        <v>2749</v>
      </c>
      <c r="AH42" s="117">
        <v>2686</v>
      </c>
      <c r="AI42" s="117">
        <v>2659.5</v>
      </c>
      <c r="AJ42" s="117">
        <v>2813.8999999999996</v>
      </c>
      <c r="AK42" s="117">
        <v>2335.6</v>
      </c>
      <c r="AL42" s="117">
        <v>2247.7999999999997</v>
      </c>
      <c r="AN42" s="82" t="s">
        <v>111</v>
      </c>
      <c r="AO42" s="117">
        <v>10310.999999999998</v>
      </c>
      <c r="AP42" s="117">
        <v>14477</v>
      </c>
      <c r="AQ42" s="117">
        <v>10609</v>
      </c>
      <c r="AR42" s="117">
        <v>15165</v>
      </c>
      <c r="AS42" s="117">
        <v>10199</v>
      </c>
      <c r="AT42" s="117">
        <v>11302.000000000002</v>
      </c>
      <c r="AU42" s="84">
        <v>13809</v>
      </c>
      <c r="AV42" s="84">
        <v>9973</v>
      </c>
      <c r="AW42" s="84">
        <v>15722</v>
      </c>
      <c r="AX42" s="84">
        <v>10395</v>
      </c>
      <c r="AY42" s="84">
        <v>10081</v>
      </c>
      <c r="BA42" s="84">
        <v>0.86870000000000003</v>
      </c>
      <c r="BB42" s="84">
        <v>1.2008000000000001</v>
      </c>
      <c r="BC42" s="84">
        <v>0.82389999999999997</v>
      </c>
      <c r="BD42" s="84">
        <v>1.2728999999999999</v>
      </c>
      <c r="BE42" s="84">
        <v>0.92410000000000003</v>
      </c>
      <c r="BF42" s="84">
        <v>0.88870000000000005</v>
      </c>
      <c r="BG42" s="84">
        <v>1.0427</v>
      </c>
      <c r="BH42" s="84">
        <v>0.9415</v>
      </c>
      <c r="BI42" s="84">
        <v>1.3198000000000001</v>
      </c>
      <c r="BJ42" s="84">
        <v>0.86180000000000001</v>
      </c>
      <c r="BK42" s="84">
        <v>0.81910000000000005</v>
      </c>
      <c r="BM42" s="117">
        <f t="shared" si="2"/>
        <v>8687</v>
      </c>
      <c r="BN42" s="117">
        <f t="shared" si="1"/>
        <v>12008</v>
      </c>
      <c r="BO42" s="117">
        <f t="shared" si="1"/>
        <v>8239</v>
      </c>
      <c r="BP42" s="117">
        <f t="shared" si="1"/>
        <v>12729</v>
      </c>
      <c r="BQ42" s="117">
        <f t="shared" si="1"/>
        <v>9241</v>
      </c>
      <c r="BR42" s="117">
        <f t="shared" si="1"/>
        <v>8887</v>
      </c>
      <c r="BS42" s="117">
        <f t="shared" si="1"/>
        <v>10427</v>
      </c>
      <c r="BT42" s="117">
        <f t="shared" si="1"/>
        <v>9415</v>
      </c>
      <c r="BU42" s="117">
        <f t="shared" si="1"/>
        <v>13198</v>
      </c>
      <c r="BV42" s="117">
        <f t="shared" si="3"/>
        <v>8618</v>
      </c>
      <c r="BW42" s="117">
        <f t="shared" si="4"/>
        <v>8191.0000000000009</v>
      </c>
    </row>
    <row r="43" spans="1:75">
      <c r="A43" s="142"/>
      <c r="B43" s="142"/>
      <c r="C43" s="5">
        <v>1.7083333333333299</v>
      </c>
      <c r="D43" s="84">
        <v>14104.3077628959</v>
      </c>
      <c r="E43" s="84">
        <v>2884.8247013282098</v>
      </c>
      <c r="F43" s="84">
        <v>10053.6639346626</v>
      </c>
      <c r="G43" s="84">
        <v>8485.8821278538708</v>
      </c>
      <c r="H43" s="84">
        <v>0</v>
      </c>
      <c r="I43" s="84">
        <f t="shared" si="0"/>
        <v>35528.678526740579</v>
      </c>
      <c r="N43" s="82" t="s">
        <v>112</v>
      </c>
      <c r="O43" s="117">
        <v>14525.999999999998</v>
      </c>
      <c r="P43" s="117">
        <v>21067.999999999996</v>
      </c>
      <c r="Q43" s="117">
        <v>14229</v>
      </c>
      <c r="R43" s="117">
        <v>23876</v>
      </c>
      <c r="S43" s="117">
        <v>14559</v>
      </c>
      <c r="T43" s="117">
        <v>14198</v>
      </c>
      <c r="U43" s="117">
        <v>19926</v>
      </c>
      <c r="V43" s="117">
        <v>15458</v>
      </c>
      <c r="W43" s="117">
        <v>26058</v>
      </c>
      <c r="X43" s="117">
        <v>14379</v>
      </c>
      <c r="Y43" s="117">
        <v>14383.999999999998</v>
      </c>
      <c r="AA43" s="82" t="s">
        <v>112</v>
      </c>
      <c r="AB43" s="117">
        <v>2379.5</v>
      </c>
      <c r="AC43" s="117">
        <v>2846.8</v>
      </c>
      <c r="AD43" s="117">
        <v>2354</v>
      </c>
      <c r="AE43" s="117">
        <v>2985.5</v>
      </c>
      <c r="AF43" s="117">
        <v>2406.8999999999996</v>
      </c>
      <c r="AG43" s="117">
        <v>2673.1</v>
      </c>
      <c r="AH43" s="117">
        <v>2738.2</v>
      </c>
      <c r="AI43" s="117">
        <v>2585.7999999999997</v>
      </c>
      <c r="AJ43" s="117">
        <v>2965.9</v>
      </c>
      <c r="AK43" s="117">
        <v>2343.6</v>
      </c>
      <c r="AL43" s="117">
        <v>2234.1000000000004</v>
      </c>
      <c r="AN43" s="82" t="s">
        <v>112</v>
      </c>
      <c r="AO43" s="117">
        <v>10242</v>
      </c>
      <c r="AP43" s="117">
        <v>14913</v>
      </c>
      <c r="AQ43" s="117">
        <v>10855</v>
      </c>
      <c r="AR43" s="117">
        <v>15974</v>
      </c>
      <c r="AS43" s="117">
        <v>10266</v>
      </c>
      <c r="AT43" s="117">
        <v>11366</v>
      </c>
      <c r="AU43" s="84">
        <v>14519</v>
      </c>
      <c r="AV43" s="84">
        <v>9626</v>
      </c>
      <c r="AW43" s="84">
        <v>16549</v>
      </c>
      <c r="AX43" s="84">
        <v>10558</v>
      </c>
      <c r="AY43" s="84">
        <v>10067</v>
      </c>
      <c r="BA43" s="84">
        <v>0.84940000000000004</v>
      </c>
      <c r="BB43" s="84">
        <v>1.2612000000000001</v>
      </c>
      <c r="BC43" s="84">
        <v>0.84279999999999999</v>
      </c>
      <c r="BD43" s="84">
        <v>1.3479000000000001</v>
      </c>
      <c r="BE43" s="84">
        <v>0.94230000000000003</v>
      </c>
      <c r="BF43" s="84">
        <v>0.91120000000000001</v>
      </c>
      <c r="BG43" s="84">
        <v>1.0962000000000001</v>
      </c>
      <c r="BH43" s="84">
        <v>0.91249999999999998</v>
      </c>
      <c r="BI43" s="84">
        <v>1.4077</v>
      </c>
      <c r="BJ43" s="84">
        <v>0.88959999999999995</v>
      </c>
      <c r="BK43" s="84">
        <v>0.82809999999999995</v>
      </c>
      <c r="BM43" s="117">
        <f t="shared" si="2"/>
        <v>8494</v>
      </c>
      <c r="BN43" s="117">
        <f t="shared" si="1"/>
        <v>12612.000000000002</v>
      </c>
      <c r="BO43" s="117">
        <f t="shared" si="1"/>
        <v>8428</v>
      </c>
      <c r="BP43" s="117">
        <f t="shared" si="1"/>
        <v>13479.000000000002</v>
      </c>
      <c r="BQ43" s="117">
        <f t="shared" si="1"/>
        <v>9423</v>
      </c>
      <c r="BR43" s="117">
        <f t="shared" si="1"/>
        <v>9112</v>
      </c>
      <c r="BS43" s="117">
        <f t="shared" si="1"/>
        <v>10962</v>
      </c>
      <c r="BT43" s="117">
        <f t="shared" si="1"/>
        <v>9125</v>
      </c>
      <c r="BU43" s="117">
        <f t="shared" si="1"/>
        <v>14077</v>
      </c>
      <c r="BV43" s="117">
        <f t="shared" si="3"/>
        <v>8896</v>
      </c>
      <c r="BW43" s="117">
        <f t="shared" si="4"/>
        <v>8281</v>
      </c>
    </row>
    <row r="44" spans="1:75">
      <c r="A44" s="142"/>
      <c r="B44" s="142"/>
      <c r="C44" s="5">
        <v>1.75</v>
      </c>
      <c r="D44" s="84">
        <v>14484.2526138959</v>
      </c>
      <c r="E44" s="84">
        <v>2875.0193013282101</v>
      </c>
      <c r="F44" s="84">
        <v>10111.6639346626</v>
      </c>
      <c r="G44" s="84">
        <v>8853.3690908538701</v>
      </c>
      <c r="H44" s="84">
        <v>0</v>
      </c>
      <c r="I44" s="84">
        <f t="shared" si="0"/>
        <v>36324.304940740578</v>
      </c>
      <c r="N44" s="82" t="s">
        <v>113</v>
      </c>
      <c r="O44" s="117">
        <v>14101.999999999998</v>
      </c>
      <c r="P44" s="117">
        <v>21797</v>
      </c>
      <c r="Q44" s="117">
        <v>14320</v>
      </c>
      <c r="R44" s="117">
        <v>24916.999999999996</v>
      </c>
      <c r="S44" s="117">
        <v>14527.000000000002</v>
      </c>
      <c r="T44" s="117">
        <v>14515</v>
      </c>
      <c r="U44" s="117">
        <v>20825.999999999996</v>
      </c>
      <c r="V44" s="117">
        <v>14834</v>
      </c>
      <c r="W44" s="117">
        <v>27532</v>
      </c>
      <c r="X44" s="117">
        <v>14664</v>
      </c>
      <c r="Y44" s="117">
        <v>14327</v>
      </c>
      <c r="AA44" s="82" t="s">
        <v>113</v>
      </c>
      <c r="AB44" s="117">
        <v>2332.1999999999998</v>
      </c>
      <c r="AC44" s="117">
        <v>2944.7999999999997</v>
      </c>
      <c r="AD44" s="117">
        <v>2348.1</v>
      </c>
      <c r="AE44" s="117">
        <v>3167.6000000000004</v>
      </c>
      <c r="AF44" s="117">
        <v>2370.2999999999997</v>
      </c>
      <c r="AG44" s="117">
        <v>2289.2999999999997</v>
      </c>
      <c r="AH44" s="117">
        <v>2790.4</v>
      </c>
      <c r="AI44" s="117">
        <v>2553.1000000000004</v>
      </c>
      <c r="AJ44" s="117">
        <v>3134.3999999999996</v>
      </c>
      <c r="AK44" s="117">
        <v>2386.2999999999997</v>
      </c>
      <c r="AL44" s="117">
        <v>2233</v>
      </c>
      <c r="AN44" s="82" t="s">
        <v>113</v>
      </c>
      <c r="AO44" s="117">
        <v>10106</v>
      </c>
      <c r="AP44" s="117">
        <v>15470</v>
      </c>
      <c r="AQ44" s="117">
        <v>10960</v>
      </c>
      <c r="AR44" s="117">
        <v>16549</v>
      </c>
      <c r="AS44" s="117">
        <v>10371</v>
      </c>
      <c r="AT44" s="117">
        <v>11334</v>
      </c>
      <c r="AU44" s="84">
        <v>15157</v>
      </c>
      <c r="AV44" s="84">
        <v>9325</v>
      </c>
      <c r="AW44" s="84">
        <v>17318</v>
      </c>
      <c r="AX44" s="84">
        <v>10918.000000000002</v>
      </c>
      <c r="AY44" s="84">
        <v>10112.000000000002</v>
      </c>
      <c r="BA44" s="84">
        <v>0.83679999999999999</v>
      </c>
      <c r="BB44" s="84">
        <v>1.3262</v>
      </c>
      <c r="BC44" s="84">
        <v>0.86080000000000001</v>
      </c>
      <c r="BD44" s="84">
        <v>1.4066000000000001</v>
      </c>
      <c r="BE44" s="84">
        <v>0.96760000000000002</v>
      </c>
      <c r="BF44" s="84">
        <v>0.92889999999999995</v>
      </c>
      <c r="BG44" s="84">
        <v>1.1478999999999999</v>
      </c>
      <c r="BH44" s="84">
        <v>0.88180000000000003</v>
      </c>
      <c r="BI44" s="84">
        <v>1.4836</v>
      </c>
      <c r="BJ44" s="84">
        <v>0.91790000000000005</v>
      </c>
      <c r="BK44" s="84">
        <v>0.82989999999999997</v>
      </c>
      <c r="BM44" s="117">
        <f t="shared" si="2"/>
        <v>8368</v>
      </c>
      <c r="BN44" s="117">
        <f t="shared" si="1"/>
        <v>13262</v>
      </c>
      <c r="BO44" s="117">
        <f t="shared" si="1"/>
        <v>8608</v>
      </c>
      <c r="BP44" s="117">
        <f t="shared" si="1"/>
        <v>14066</v>
      </c>
      <c r="BQ44" s="117">
        <f t="shared" si="1"/>
        <v>9676</v>
      </c>
      <c r="BR44" s="117">
        <f t="shared" si="1"/>
        <v>9289</v>
      </c>
      <c r="BS44" s="117">
        <f t="shared" si="1"/>
        <v>11479</v>
      </c>
      <c r="BT44" s="117">
        <f t="shared" si="1"/>
        <v>8818</v>
      </c>
      <c r="BU44" s="117">
        <f t="shared" si="1"/>
        <v>14836</v>
      </c>
      <c r="BV44" s="117">
        <f t="shared" si="3"/>
        <v>9179</v>
      </c>
      <c r="BW44" s="117">
        <f t="shared" si="4"/>
        <v>8299</v>
      </c>
    </row>
    <row r="45" spans="1:75">
      <c r="A45" s="142"/>
      <c r="B45" s="142"/>
      <c r="C45" s="5">
        <v>1.7916666666666701</v>
      </c>
      <c r="D45" s="84">
        <v>15078.2130938959</v>
      </c>
      <c r="E45" s="84">
        <v>2950.3976013282099</v>
      </c>
      <c r="F45" s="84">
        <v>10465.6639346626</v>
      </c>
      <c r="G45" s="84">
        <v>9395.4105638538695</v>
      </c>
      <c r="H45" s="84">
        <v>0</v>
      </c>
      <c r="I45" s="84">
        <f t="shared" si="0"/>
        <v>37889.685193740581</v>
      </c>
      <c r="N45" s="82" t="s">
        <v>114</v>
      </c>
      <c r="O45" s="117">
        <v>13896</v>
      </c>
      <c r="P45" s="117">
        <v>22336.999999999996</v>
      </c>
      <c r="Q45" s="117">
        <v>14478</v>
      </c>
      <c r="R45" s="117">
        <v>25626.000000000004</v>
      </c>
      <c r="S45" s="117">
        <v>14651</v>
      </c>
      <c r="T45" s="117">
        <v>14563</v>
      </c>
      <c r="U45" s="117">
        <v>21749</v>
      </c>
      <c r="V45" s="117">
        <v>14174</v>
      </c>
      <c r="W45" s="117">
        <v>28434</v>
      </c>
      <c r="X45" s="117">
        <v>14904</v>
      </c>
      <c r="Y45" s="117">
        <v>14323.999999999998</v>
      </c>
      <c r="AA45" s="82" t="s">
        <v>114</v>
      </c>
      <c r="AB45" s="117">
        <v>2304.6000000000004</v>
      </c>
      <c r="AC45" s="117">
        <v>3040.5</v>
      </c>
      <c r="AD45" s="117">
        <v>2352</v>
      </c>
      <c r="AE45" s="117">
        <v>3291.3</v>
      </c>
      <c r="AF45" s="117">
        <v>2350.9</v>
      </c>
      <c r="AG45" s="117">
        <v>2304</v>
      </c>
      <c r="AH45" s="117">
        <v>2885.1</v>
      </c>
      <c r="AI45" s="117">
        <v>2509.7999999999997</v>
      </c>
      <c r="AJ45" s="117">
        <v>3240.8</v>
      </c>
      <c r="AK45" s="117">
        <v>2442.8000000000002</v>
      </c>
      <c r="AL45" s="117">
        <v>2255.9</v>
      </c>
      <c r="AN45" s="82" t="s">
        <v>114</v>
      </c>
      <c r="AO45" s="117">
        <v>10097</v>
      </c>
      <c r="AP45" s="117">
        <v>15952</v>
      </c>
      <c r="AQ45" s="117">
        <v>11112</v>
      </c>
      <c r="AR45" s="117">
        <v>16925</v>
      </c>
      <c r="AS45" s="117">
        <v>10645</v>
      </c>
      <c r="AT45" s="117">
        <v>11317</v>
      </c>
      <c r="AU45" s="84">
        <v>15707</v>
      </c>
      <c r="AV45" s="84">
        <v>9114</v>
      </c>
      <c r="AW45" s="84">
        <v>18030</v>
      </c>
      <c r="AX45" s="84">
        <v>11194</v>
      </c>
      <c r="AY45" s="84">
        <v>10160</v>
      </c>
      <c r="BA45" s="84">
        <v>0.83799999999999997</v>
      </c>
      <c r="BB45" s="84">
        <v>1.3919999999999999</v>
      </c>
      <c r="BC45" s="84">
        <v>0.87849999999999995</v>
      </c>
      <c r="BD45" s="84">
        <v>1.4540999999999999</v>
      </c>
      <c r="BE45" s="84">
        <v>0.99450000000000005</v>
      </c>
      <c r="BF45" s="84">
        <v>0.94810000000000005</v>
      </c>
      <c r="BG45" s="84">
        <v>1.202</v>
      </c>
      <c r="BH45" s="84">
        <v>0.85399999999999998</v>
      </c>
      <c r="BI45" s="84">
        <v>1.54</v>
      </c>
      <c r="BJ45" s="84">
        <v>0.95020000000000004</v>
      </c>
      <c r="BK45" s="84">
        <v>0.84279999999999999</v>
      </c>
      <c r="BM45" s="117">
        <f t="shared" si="2"/>
        <v>8380</v>
      </c>
      <c r="BN45" s="117">
        <f t="shared" si="1"/>
        <v>13919.999999999998</v>
      </c>
      <c r="BO45" s="117">
        <f t="shared" si="1"/>
        <v>8785</v>
      </c>
      <c r="BP45" s="117">
        <f t="shared" si="1"/>
        <v>14541</v>
      </c>
      <c r="BQ45" s="117">
        <f t="shared" si="1"/>
        <v>9945</v>
      </c>
      <c r="BR45" s="117">
        <f t="shared" si="1"/>
        <v>9481</v>
      </c>
      <c r="BS45" s="117">
        <f t="shared" si="1"/>
        <v>12020</v>
      </c>
      <c r="BT45" s="117">
        <f t="shared" si="1"/>
        <v>8540</v>
      </c>
      <c r="BU45" s="117">
        <f t="shared" si="1"/>
        <v>15400</v>
      </c>
      <c r="BV45" s="117">
        <f t="shared" si="3"/>
        <v>9502</v>
      </c>
      <c r="BW45" s="117">
        <f t="shared" si="4"/>
        <v>8428</v>
      </c>
    </row>
    <row r="46" spans="1:75">
      <c r="A46" s="142"/>
      <c r="B46" s="142"/>
      <c r="C46" s="5">
        <v>1.8333333333333299</v>
      </c>
      <c r="D46" s="84">
        <v>14985.4685708959</v>
      </c>
      <c r="E46" s="84">
        <v>3018.0763013282099</v>
      </c>
      <c r="F46" s="84">
        <v>10459.6639346626</v>
      </c>
      <c r="G46" s="84">
        <v>9476.0013908538804</v>
      </c>
      <c r="H46" s="84">
        <v>0</v>
      </c>
      <c r="I46" s="84">
        <f t="shared" si="0"/>
        <v>37939.210197740591</v>
      </c>
      <c r="N46" s="82" t="s">
        <v>115</v>
      </c>
      <c r="O46" s="117">
        <v>13559.000000000002</v>
      </c>
      <c r="P46" s="117">
        <v>22510</v>
      </c>
      <c r="Q46" s="117">
        <v>14306.000000000002</v>
      </c>
      <c r="R46" s="117">
        <v>26175</v>
      </c>
      <c r="S46" s="117">
        <v>14767.999999999998</v>
      </c>
      <c r="T46" s="117">
        <v>14517</v>
      </c>
      <c r="U46" s="117">
        <v>22569</v>
      </c>
      <c r="V46" s="117">
        <v>13771</v>
      </c>
      <c r="W46" s="117">
        <v>28931</v>
      </c>
      <c r="X46" s="117">
        <v>15182</v>
      </c>
      <c r="Y46" s="117">
        <v>14904</v>
      </c>
      <c r="AA46" s="82" t="s">
        <v>115</v>
      </c>
      <c r="AB46" s="117">
        <v>2319.6</v>
      </c>
      <c r="AC46" s="117">
        <v>3110</v>
      </c>
      <c r="AD46" s="117">
        <v>2357.2999999999997</v>
      </c>
      <c r="AE46" s="117">
        <v>3361.2000000000003</v>
      </c>
      <c r="AF46" s="117">
        <v>2395.5</v>
      </c>
      <c r="AG46" s="117">
        <v>2336.9</v>
      </c>
      <c r="AH46" s="117">
        <v>2983.5</v>
      </c>
      <c r="AI46" s="117">
        <v>2471.2000000000003</v>
      </c>
      <c r="AJ46" s="117">
        <v>3321.5</v>
      </c>
      <c r="AK46" s="117">
        <v>2507.2999999999997</v>
      </c>
      <c r="AL46" s="117">
        <v>2325.6999999999998</v>
      </c>
      <c r="AN46" s="82" t="s">
        <v>115</v>
      </c>
      <c r="AO46" s="117">
        <v>10124</v>
      </c>
      <c r="AP46" s="117">
        <v>16343</v>
      </c>
      <c r="AQ46" s="117">
        <v>11230</v>
      </c>
      <c r="AR46" s="117">
        <v>17082</v>
      </c>
      <c r="AS46" s="117">
        <v>10724</v>
      </c>
      <c r="AT46" s="117">
        <v>11205</v>
      </c>
      <c r="AU46" s="84">
        <v>16119.000000000002</v>
      </c>
      <c r="AV46" s="84">
        <v>9063</v>
      </c>
      <c r="AW46" s="84">
        <v>18501</v>
      </c>
      <c r="AX46" s="84">
        <v>11448</v>
      </c>
      <c r="AY46" s="84">
        <v>11476</v>
      </c>
      <c r="BA46" s="84">
        <v>0.83489999999999998</v>
      </c>
      <c r="BB46" s="84">
        <v>1.4263999999999999</v>
      </c>
      <c r="BC46" s="84">
        <v>0.88980000000000004</v>
      </c>
      <c r="BD46" s="84">
        <v>1.4883999999999999</v>
      </c>
      <c r="BE46" s="84">
        <v>1.016</v>
      </c>
      <c r="BF46" s="84">
        <v>0.95840000000000003</v>
      </c>
      <c r="BG46" s="84">
        <v>1.2490000000000001</v>
      </c>
      <c r="BH46" s="84">
        <v>0.82979999999999998</v>
      </c>
      <c r="BI46" s="84">
        <v>1.5757000000000001</v>
      </c>
      <c r="BJ46" s="84">
        <v>0.98099999999999998</v>
      </c>
      <c r="BK46" s="84">
        <v>0.95409999999999995</v>
      </c>
      <c r="BM46" s="117">
        <f t="shared" si="2"/>
        <v>8349</v>
      </c>
      <c r="BN46" s="117">
        <f t="shared" si="1"/>
        <v>14263.999999999998</v>
      </c>
      <c r="BO46" s="117">
        <f t="shared" si="1"/>
        <v>8898</v>
      </c>
      <c r="BP46" s="117">
        <f t="shared" si="1"/>
        <v>14884</v>
      </c>
      <c r="BQ46" s="117">
        <f t="shared" si="1"/>
        <v>10160</v>
      </c>
      <c r="BR46" s="117">
        <f t="shared" si="1"/>
        <v>9584</v>
      </c>
      <c r="BS46" s="117">
        <f t="shared" si="1"/>
        <v>12490.000000000002</v>
      </c>
      <c r="BT46" s="117">
        <f t="shared" si="1"/>
        <v>8298</v>
      </c>
      <c r="BU46" s="117">
        <f t="shared" si="1"/>
        <v>15757.000000000002</v>
      </c>
      <c r="BV46" s="117">
        <f t="shared" si="3"/>
        <v>9810</v>
      </c>
      <c r="BW46" s="117">
        <f t="shared" si="4"/>
        <v>9541</v>
      </c>
    </row>
    <row r="47" spans="1:75">
      <c r="A47" s="142"/>
      <c r="B47" s="142"/>
      <c r="C47" s="5">
        <v>1.875</v>
      </c>
      <c r="D47" s="84">
        <v>14788.5456348959</v>
      </c>
      <c r="E47" s="84">
        <v>3004.7300013282102</v>
      </c>
      <c r="F47" s="84">
        <v>10298.6639346626</v>
      </c>
      <c r="G47" s="84">
        <v>9342.5304728538595</v>
      </c>
      <c r="H47" s="84">
        <v>0</v>
      </c>
      <c r="I47" s="84">
        <f t="shared" si="0"/>
        <v>37434.47004374057</v>
      </c>
      <c r="N47" s="82" t="s">
        <v>116</v>
      </c>
      <c r="O47" s="117">
        <v>13415.999999999998</v>
      </c>
      <c r="P47" s="117">
        <v>22223</v>
      </c>
      <c r="Q47" s="117">
        <v>14136</v>
      </c>
      <c r="R47" s="117">
        <v>26482</v>
      </c>
      <c r="S47" s="117">
        <v>14823</v>
      </c>
      <c r="T47" s="117">
        <v>14343.999999999998</v>
      </c>
      <c r="U47" s="117">
        <v>23181</v>
      </c>
      <c r="V47" s="117">
        <v>13542</v>
      </c>
      <c r="W47" s="117">
        <v>29038</v>
      </c>
      <c r="X47" s="117">
        <v>15436</v>
      </c>
      <c r="Y47" s="117">
        <v>14262.999999999998</v>
      </c>
      <c r="AA47" s="82" t="s">
        <v>116</v>
      </c>
      <c r="AB47" s="117">
        <v>2290.9</v>
      </c>
      <c r="AC47" s="117">
        <v>3140.2999999999997</v>
      </c>
      <c r="AD47" s="117">
        <v>2369.5</v>
      </c>
      <c r="AE47" s="117">
        <v>3420.4</v>
      </c>
      <c r="AF47" s="117">
        <v>2417.1999999999998</v>
      </c>
      <c r="AG47" s="117">
        <v>2330.1</v>
      </c>
      <c r="AH47" s="117">
        <v>3067.2999999999997</v>
      </c>
      <c r="AI47" s="117">
        <v>2451.2999999999997</v>
      </c>
      <c r="AJ47" s="117">
        <v>3356.6</v>
      </c>
      <c r="AK47" s="117">
        <v>2571.8999999999996</v>
      </c>
      <c r="AL47" s="117">
        <v>2301.6</v>
      </c>
      <c r="AN47" s="82" t="s">
        <v>116</v>
      </c>
      <c r="AO47" s="117">
        <v>10074</v>
      </c>
      <c r="AP47" s="117">
        <v>16379.999999999998</v>
      </c>
      <c r="AQ47" s="117">
        <v>11252</v>
      </c>
      <c r="AR47" s="117">
        <v>16887</v>
      </c>
      <c r="AS47" s="117">
        <v>10797.000000000002</v>
      </c>
      <c r="AT47" s="117">
        <v>11154</v>
      </c>
      <c r="AU47" s="84">
        <v>16442</v>
      </c>
      <c r="AV47" s="84">
        <v>9033</v>
      </c>
      <c r="AW47" s="84">
        <v>18606</v>
      </c>
      <c r="AX47" s="84">
        <v>11657</v>
      </c>
      <c r="AY47" s="84">
        <v>10268</v>
      </c>
      <c r="BA47" s="84">
        <v>0.83879999999999999</v>
      </c>
      <c r="BB47" s="84">
        <v>1.4285000000000001</v>
      </c>
      <c r="BC47" s="84">
        <v>0.89329999999999998</v>
      </c>
      <c r="BD47" s="84">
        <v>1.5127999999999999</v>
      </c>
      <c r="BE47" s="84">
        <v>1.0311999999999999</v>
      </c>
      <c r="BF47" s="84">
        <v>0.95920000000000005</v>
      </c>
      <c r="BG47" s="84">
        <v>1.2737000000000001</v>
      </c>
      <c r="BH47" s="84">
        <v>0.82669999999999999</v>
      </c>
      <c r="BI47" s="84">
        <v>1.5895999999999999</v>
      </c>
      <c r="BJ47" s="84">
        <v>1.0073000000000001</v>
      </c>
      <c r="BK47" s="84">
        <v>0.8548</v>
      </c>
      <c r="BM47" s="117">
        <f t="shared" si="2"/>
        <v>8388</v>
      </c>
      <c r="BN47" s="117">
        <f t="shared" si="1"/>
        <v>14285.000000000002</v>
      </c>
      <c r="BO47" s="117">
        <f t="shared" si="1"/>
        <v>8933</v>
      </c>
      <c r="BP47" s="117">
        <f t="shared" si="1"/>
        <v>15128</v>
      </c>
      <c r="BQ47" s="117">
        <f t="shared" si="1"/>
        <v>10311.999999999998</v>
      </c>
      <c r="BR47" s="117">
        <f t="shared" si="1"/>
        <v>9592</v>
      </c>
      <c r="BS47" s="117">
        <f t="shared" si="1"/>
        <v>12737</v>
      </c>
      <c r="BT47" s="117">
        <f t="shared" si="1"/>
        <v>8267</v>
      </c>
      <c r="BU47" s="117">
        <f t="shared" si="1"/>
        <v>15895.999999999998</v>
      </c>
      <c r="BV47" s="117">
        <f t="shared" si="3"/>
        <v>10073</v>
      </c>
      <c r="BW47" s="117">
        <f t="shared" si="4"/>
        <v>8548</v>
      </c>
    </row>
    <row r="48" spans="1:75">
      <c r="A48" s="142"/>
      <c r="B48" s="142"/>
      <c r="C48" s="5">
        <v>1.9166666666666701</v>
      </c>
      <c r="D48" s="84">
        <v>14321.196331895901</v>
      </c>
      <c r="E48" s="84">
        <v>2983.8696013282101</v>
      </c>
      <c r="F48" s="84">
        <v>9962.6639346625907</v>
      </c>
      <c r="G48" s="84">
        <v>8962.4712298538707</v>
      </c>
      <c r="H48" s="84">
        <v>0</v>
      </c>
      <c r="I48" s="84">
        <f t="shared" si="0"/>
        <v>36230.201097740573</v>
      </c>
      <c r="N48" s="82" t="s">
        <v>117</v>
      </c>
      <c r="O48" s="117">
        <v>13274</v>
      </c>
      <c r="P48" s="117">
        <v>21364</v>
      </c>
      <c r="Q48" s="117">
        <v>14043.000000000002</v>
      </c>
      <c r="R48" s="117">
        <v>26463</v>
      </c>
      <c r="S48" s="117">
        <v>14783</v>
      </c>
      <c r="T48" s="117">
        <v>14327</v>
      </c>
      <c r="U48" s="117">
        <v>23712</v>
      </c>
      <c r="V48" s="117">
        <v>13717</v>
      </c>
      <c r="W48" s="117">
        <v>28947</v>
      </c>
      <c r="X48" s="117">
        <v>15215</v>
      </c>
      <c r="Y48" s="117">
        <v>14185.000000000002</v>
      </c>
      <c r="AA48" s="82" t="s">
        <v>117</v>
      </c>
      <c r="AB48" s="117">
        <v>2310.4</v>
      </c>
      <c r="AC48" s="117">
        <v>3065</v>
      </c>
      <c r="AD48" s="117">
        <v>2374.8000000000002</v>
      </c>
      <c r="AE48" s="117">
        <v>3429.1</v>
      </c>
      <c r="AF48" s="117">
        <v>2458.4</v>
      </c>
      <c r="AG48" s="117">
        <v>2295</v>
      </c>
      <c r="AH48" s="117">
        <v>3098.8</v>
      </c>
      <c r="AI48" s="117">
        <v>2458.4</v>
      </c>
      <c r="AJ48" s="117">
        <v>3314.5</v>
      </c>
      <c r="AK48" s="117">
        <v>2576.5</v>
      </c>
      <c r="AL48" s="117">
        <v>2349.6999999999998</v>
      </c>
      <c r="AN48" s="82" t="s">
        <v>117</v>
      </c>
      <c r="AO48" s="117">
        <v>10096</v>
      </c>
      <c r="AP48" s="117">
        <v>15909</v>
      </c>
      <c r="AQ48" s="117">
        <v>11157</v>
      </c>
      <c r="AR48" s="117">
        <v>16422</v>
      </c>
      <c r="AS48" s="117">
        <v>10812</v>
      </c>
      <c r="AT48" s="117">
        <v>11208</v>
      </c>
      <c r="AU48" s="84">
        <v>16646</v>
      </c>
      <c r="AV48" s="84">
        <v>9239</v>
      </c>
      <c r="AW48" s="84">
        <v>18342</v>
      </c>
      <c r="AX48" s="84">
        <v>11538</v>
      </c>
      <c r="AY48" s="84">
        <v>10291.999999999998</v>
      </c>
      <c r="BA48" s="84">
        <v>0.83550000000000002</v>
      </c>
      <c r="BB48" s="84">
        <v>1.3947000000000001</v>
      </c>
      <c r="BC48" s="84">
        <v>0.88900000000000001</v>
      </c>
      <c r="BD48" s="84">
        <v>1.5074000000000001</v>
      </c>
      <c r="BE48" s="84">
        <v>1.0288999999999999</v>
      </c>
      <c r="BF48" s="84">
        <v>0.95269999999999999</v>
      </c>
      <c r="BG48" s="84">
        <v>1.3027</v>
      </c>
      <c r="BH48" s="84">
        <v>0.83560000000000001</v>
      </c>
      <c r="BI48" s="84">
        <v>1.573</v>
      </c>
      <c r="BJ48" s="84">
        <v>1.0082</v>
      </c>
      <c r="BK48" s="84">
        <v>0.86870000000000003</v>
      </c>
      <c r="BM48" s="117">
        <f t="shared" si="2"/>
        <v>8355</v>
      </c>
      <c r="BN48" s="117">
        <f t="shared" si="2"/>
        <v>13947</v>
      </c>
      <c r="BO48" s="117">
        <f t="shared" si="2"/>
        <v>8890</v>
      </c>
      <c r="BP48" s="117">
        <f t="shared" si="2"/>
        <v>15074</v>
      </c>
      <c r="BQ48" s="117">
        <f t="shared" si="2"/>
        <v>10289</v>
      </c>
      <c r="BR48" s="117">
        <f t="shared" si="2"/>
        <v>9527</v>
      </c>
      <c r="BS48" s="117">
        <f t="shared" si="2"/>
        <v>13027</v>
      </c>
      <c r="BT48" s="117">
        <f t="shared" si="2"/>
        <v>8356</v>
      </c>
      <c r="BU48" s="117">
        <f t="shared" si="2"/>
        <v>15730</v>
      </c>
      <c r="BV48" s="117">
        <f t="shared" si="3"/>
        <v>10082</v>
      </c>
      <c r="BW48" s="117">
        <f t="shared" si="4"/>
        <v>8687</v>
      </c>
    </row>
    <row r="49" spans="1:75">
      <c r="A49" s="142"/>
      <c r="B49" s="142"/>
      <c r="C49" s="5">
        <v>1.9583333333333299</v>
      </c>
      <c r="D49" s="84">
        <v>13684.9299428959</v>
      </c>
      <c r="E49" s="84">
        <v>2905.6742013282101</v>
      </c>
      <c r="F49" s="84">
        <v>9419.6639346625907</v>
      </c>
      <c r="G49" s="84">
        <v>8335.6305518538702</v>
      </c>
      <c r="H49" s="84">
        <v>0</v>
      </c>
      <c r="I49" s="84">
        <f t="shared" si="0"/>
        <v>34345.898630740572</v>
      </c>
      <c r="N49" s="82" t="s">
        <v>118</v>
      </c>
      <c r="O49" s="117">
        <v>13813</v>
      </c>
      <c r="P49" s="117">
        <v>20203.000000000004</v>
      </c>
      <c r="Q49" s="117">
        <v>14361</v>
      </c>
      <c r="R49" s="117">
        <v>26065.999999999996</v>
      </c>
      <c r="S49" s="117">
        <v>15115</v>
      </c>
      <c r="T49" s="117">
        <v>15284</v>
      </c>
      <c r="U49" s="117">
        <v>23782</v>
      </c>
      <c r="V49" s="117">
        <v>15156</v>
      </c>
      <c r="W49" s="117">
        <v>28340</v>
      </c>
      <c r="X49" s="117">
        <v>14846.999999999998</v>
      </c>
      <c r="Y49" s="117">
        <v>14094</v>
      </c>
      <c r="AA49" s="82" t="s">
        <v>118</v>
      </c>
      <c r="AB49" s="117">
        <v>2326.7000000000003</v>
      </c>
      <c r="AC49" s="117">
        <v>2970.2000000000003</v>
      </c>
      <c r="AD49" s="117">
        <v>2370.8999999999996</v>
      </c>
      <c r="AE49" s="117">
        <v>3306.1</v>
      </c>
      <c r="AF49" s="117">
        <v>2483.6</v>
      </c>
      <c r="AG49" s="117">
        <v>2327.7999999999997</v>
      </c>
      <c r="AH49" s="117">
        <v>3068.5</v>
      </c>
      <c r="AI49" s="117">
        <v>2567.1</v>
      </c>
      <c r="AJ49" s="117">
        <v>3232.6000000000004</v>
      </c>
      <c r="AK49" s="117">
        <v>2541.6</v>
      </c>
      <c r="AL49" s="117">
        <v>2289</v>
      </c>
      <c r="AN49" s="82" t="s">
        <v>118</v>
      </c>
      <c r="AO49" s="117">
        <v>10366</v>
      </c>
      <c r="AP49" s="117">
        <v>15153.000000000002</v>
      </c>
      <c r="AQ49" s="117">
        <v>11276</v>
      </c>
      <c r="AR49" s="117">
        <v>15835.999999999998</v>
      </c>
      <c r="AS49" s="117">
        <v>11076.999999999998</v>
      </c>
      <c r="AT49" s="117">
        <v>11651</v>
      </c>
      <c r="AU49" s="84">
        <v>16338.999999999998</v>
      </c>
      <c r="AV49" s="84">
        <v>10099</v>
      </c>
      <c r="AW49" s="84">
        <v>17528</v>
      </c>
      <c r="AX49" s="84">
        <v>11141</v>
      </c>
      <c r="AY49" s="84">
        <v>10184</v>
      </c>
      <c r="BA49" s="84">
        <v>0.84940000000000004</v>
      </c>
      <c r="BB49" s="84">
        <v>1.3323</v>
      </c>
      <c r="BC49" s="84">
        <v>0.89790000000000003</v>
      </c>
      <c r="BD49" s="84">
        <v>1.4759</v>
      </c>
      <c r="BE49" s="84">
        <v>1.0221</v>
      </c>
      <c r="BF49" s="84">
        <v>0.97119999999999995</v>
      </c>
      <c r="BG49" s="84">
        <v>1.2931999999999999</v>
      </c>
      <c r="BH49" s="84">
        <v>0.90480000000000005</v>
      </c>
      <c r="BI49" s="84">
        <v>1.5375000000000001</v>
      </c>
      <c r="BJ49" s="84">
        <v>0.98250000000000004</v>
      </c>
      <c r="BK49" s="84">
        <v>0.86219999999999997</v>
      </c>
      <c r="BM49" s="117">
        <f t="shared" si="2"/>
        <v>8494</v>
      </c>
      <c r="BN49" s="117">
        <f t="shared" si="2"/>
        <v>13323</v>
      </c>
      <c r="BO49" s="117">
        <f t="shared" si="2"/>
        <v>8979</v>
      </c>
      <c r="BP49" s="117">
        <f t="shared" si="2"/>
        <v>14759</v>
      </c>
      <c r="BQ49" s="117">
        <f t="shared" si="2"/>
        <v>10221</v>
      </c>
      <c r="BR49" s="117">
        <f t="shared" si="2"/>
        <v>9712</v>
      </c>
      <c r="BS49" s="117">
        <f t="shared" si="2"/>
        <v>12931.999999999998</v>
      </c>
      <c r="BT49" s="117">
        <f t="shared" si="2"/>
        <v>9048</v>
      </c>
      <c r="BU49" s="117">
        <f t="shared" si="2"/>
        <v>15375</v>
      </c>
      <c r="BV49" s="117">
        <f t="shared" si="3"/>
        <v>9825</v>
      </c>
      <c r="BW49" s="117">
        <f t="shared" si="4"/>
        <v>8622</v>
      </c>
    </row>
    <row r="50" spans="1:75">
      <c r="A50" s="142"/>
      <c r="B50" s="142"/>
      <c r="C50" s="29" t="s">
        <v>124</v>
      </c>
      <c r="D50" s="84">
        <v>12836.9071168959</v>
      </c>
      <c r="E50" s="84">
        <v>2800.2656013282099</v>
      </c>
      <c r="F50" s="84">
        <v>8849.6639346625907</v>
      </c>
      <c r="G50" s="84">
        <v>7613.4143498538697</v>
      </c>
      <c r="H50" s="84">
        <v>0</v>
      </c>
      <c r="I50" s="84">
        <f t="shared" si="0"/>
        <v>32100.25100274057</v>
      </c>
      <c r="N50" s="82" t="s">
        <v>119</v>
      </c>
      <c r="O50" s="117">
        <v>14417</v>
      </c>
      <c r="P50" s="117">
        <v>19535</v>
      </c>
      <c r="Q50" s="117">
        <v>15004</v>
      </c>
      <c r="R50" s="117">
        <v>24952</v>
      </c>
      <c r="S50" s="117">
        <v>15710</v>
      </c>
      <c r="T50" s="117">
        <v>16096</v>
      </c>
      <c r="U50" s="117">
        <v>23125</v>
      </c>
      <c r="V50" s="117">
        <v>16758</v>
      </c>
      <c r="W50" s="117">
        <v>26972.999999999996</v>
      </c>
      <c r="X50" s="117">
        <v>14986</v>
      </c>
      <c r="Y50" s="117">
        <v>14237</v>
      </c>
      <c r="AA50" s="82" t="s">
        <v>119</v>
      </c>
      <c r="AB50" s="117">
        <v>2451.7000000000003</v>
      </c>
      <c r="AC50" s="117">
        <v>2896.7999999999997</v>
      </c>
      <c r="AD50" s="117">
        <v>2483.6999999999998</v>
      </c>
      <c r="AE50" s="117">
        <v>3223.6</v>
      </c>
      <c r="AF50" s="117">
        <v>2714.7999999999997</v>
      </c>
      <c r="AG50" s="117">
        <v>2446.6999999999998</v>
      </c>
      <c r="AH50" s="117">
        <v>3000.5</v>
      </c>
      <c r="AI50" s="117">
        <v>2706.3</v>
      </c>
      <c r="AJ50" s="117">
        <v>3121.5</v>
      </c>
      <c r="AK50" s="117">
        <v>2532.7000000000003</v>
      </c>
      <c r="AL50" s="117">
        <v>2238.7000000000003</v>
      </c>
      <c r="AN50" s="82" t="s">
        <v>119</v>
      </c>
      <c r="AO50" s="117">
        <v>10468</v>
      </c>
      <c r="AP50" s="117">
        <v>14811</v>
      </c>
      <c r="AQ50" s="117">
        <v>11541.999999999998</v>
      </c>
      <c r="AR50" s="117">
        <v>15330</v>
      </c>
      <c r="AS50" s="117">
        <v>11332</v>
      </c>
      <c r="AT50" s="117">
        <v>11805.000000000002</v>
      </c>
      <c r="AU50" s="84">
        <v>15627</v>
      </c>
      <c r="AV50" s="84">
        <v>10783</v>
      </c>
      <c r="AW50" s="84">
        <v>16701</v>
      </c>
      <c r="AX50" s="84">
        <v>11257</v>
      </c>
      <c r="AY50" s="84">
        <v>10088.999999999998</v>
      </c>
      <c r="BA50" s="84">
        <v>0.86909999999999998</v>
      </c>
      <c r="BB50" s="84">
        <v>1.2847999999999999</v>
      </c>
      <c r="BC50" s="84">
        <v>0.95630000000000004</v>
      </c>
      <c r="BD50" s="84">
        <v>1.4197</v>
      </c>
      <c r="BE50" s="84">
        <v>1.0661</v>
      </c>
      <c r="BF50" s="84">
        <v>1.0310999999999999</v>
      </c>
      <c r="BG50" s="84">
        <v>1.2547999999999999</v>
      </c>
      <c r="BH50" s="84">
        <v>1.0039</v>
      </c>
      <c r="BI50" s="84">
        <v>1.4683999999999999</v>
      </c>
      <c r="BJ50" s="84">
        <v>0.9859</v>
      </c>
      <c r="BK50" s="84">
        <v>0.85599999999999998</v>
      </c>
      <c r="BM50" s="117">
        <f t="shared" si="2"/>
        <v>8691</v>
      </c>
      <c r="BN50" s="117">
        <f t="shared" si="2"/>
        <v>12848</v>
      </c>
      <c r="BO50" s="117">
        <f t="shared" si="2"/>
        <v>9563</v>
      </c>
      <c r="BP50" s="117">
        <f t="shared" si="2"/>
        <v>14197</v>
      </c>
      <c r="BQ50" s="117">
        <f t="shared" si="2"/>
        <v>10661</v>
      </c>
      <c r="BR50" s="117">
        <f t="shared" si="2"/>
        <v>10310.999999999998</v>
      </c>
      <c r="BS50" s="117">
        <f t="shared" si="2"/>
        <v>12548</v>
      </c>
      <c r="BT50" s="117">
        <f t="shared" si="2"/>
        <v>10039</v>
      </c>
      <c r="BU50" s="117">
        <f t="shared" si="2"/>
        <v>14684</v>
      </c>
      <c r="BV50" s="117">
        <f t="shared" si="3"/>
        <v>9859</v>
      </c>
      <c r="BW50" s="117">
        <f t="shared" si="4"/>
        <v>8560</v>
      </c>
    </row>
    <row r="51" spans="1:75">
      <c r="A51" s="142" t="s">
        <v>74</v>
      </c>
      <c r="B51" s="142" t="s">
        <v>86</v>
      </c>
      <c r="C51" s="5">
        <v>2.0416666666666701</v>
      </c>
      <c r="D51" s="84">
        <v>10881.0328161425</v>
      </c>
      <c r="E51" s="84">
        <v>2582.29353759886</v>
      </c>
      <c r="F51" s="84">
        <v>8291.4526332927308</v>
      </c>
      <c r="G51" s="84">
        <v>6720.9930800940501</v>
      </c>
      <c r="H51" s="84">
        <v>0</v>
      </c>
      <c r="I51" s="84">
        <f t="shared" si="0"/>
        <v>28475.772067128142</v>
      </c>
      <c r="N51" s="82" t="s">
        <v>120</v>
      </c>
      <c r="O51" s="117">
        <v>14154</v>
      </c>
      <c r="P51" s="117">
        <v>19151</v>
      </c>
      <c r="Q51" s="117">
        <v>14762</v>
      </c>
      <c r="R51" s="117">
        <v>23861</v>
      </c>
      <c r="S51" s="117">
        <v>15178</v>
      </c>
      <c r="T51" s="117">
        <v>15765</v>
      </c>
      <c r="U51" s="117">
        <v>22094</v>
      </c>
      <c r="V51" s="117">
        <v>17114</v>
      </c>
      <c r="W51" s="117">
        <v>25854</v>
      </c>
      <c r="X51" s="117">
        <v>15067</v>
      </c>
      <c r="Y51" s="117">
        <v>15162</v>
      </c>
      <c r="AA51" s="82" t="s">
        <v>120</v>
      </c>
      <c r="AB51" s="117">
        <v>2433.9</v>
      </c>
      <c r="AC51" s="117">
        <v>2897.8</v>
      </c>
      <c r="AD51" s="117">
        <v>2459.5</v>
      </c>
      <c r="AE51" s="117">
        <v>3092.1</v>
      </c>
      <c r="AF51" s="117">
        <v>2900.2</v>
      </c>
      <c r="AG51" s="117">
        <v>2437.6000000000004</v>
      </c>
      <c r="AH51" s="117">
        <v>2892.3999999999996</v>
      </c>
      <c r="AI51" s="117">
        <v>2734.4</v>
      </c>
      <c r="AJ51" s="117">
        <v>2989.3</v>
      </c>
      <c r="AK51" s="117">
        <v>2556.6</v>
      </c>
      <c r="AL51" s="117">
        <v>2276.5</v>
      </c>
      <c r="AN51" s="82" t="s">
        <v>120</v>
      </c>
      <c r="AO51" s="117">
        <v>10304</v>
      </c>
      <c r="AP51" s="117">
        <v>14403.999999999998</v>
      </c>
      <c r="AQ51" s="117">
        <v>11345</v>
      </c>
      <c r="AR51" s="117">
        <v>14953</v>
      </c>
      <c r="AS51" s="117">
        <v>11151</v>
      </c>
      <c r="AT51" s="117">
        <v>11671</v>
      </c>
      <c r="AU51" s="84">
        <v>14831</v>
      </c>
      <c r="AV51" s="84">
        <v>10858.000000000002</v>
      </c>
      <c r="AW51" s="84">
        <v>16323</v>
      </c>
      <c r="AX51" s="84">
        <v>11086</v>
      </c>
      <c r="AY51" s="84">
        <v>10562</v>
      </c>
      <c r="BA51" s="84">
        <v>0.85309999999999997</v>
      </c>
      <c r="BB51" s="84">
        <v>1.2719</v>
      </c>
      <c r="BC51" s="84">
        <v>0.94799999999999995</v>
      </c>
      <c r="BD51" s="84">
        <v>1.3706</v>
      </c>
      <c r="BE51" s="84">
        <v>1.0499000000000001</v>
      </c>
      <c r="BF51" s="84">
        <v>1.0148999999999999</v>
      </c>
      <c r="BG51" s="84">
        <v>1.1980999999999999</v>
      </c>
      <c r="BH51" s="84">
        <v>1.0217000000000001</v>
      </c>
      <c r="BI51" s="84">
        <v>1.4294</v>
      </c>
      <c r="BJ51" s="84">
        <v>0.97809999999999997</v>
      </c>
      <c r="BK51" s="84">
        <v>0.90329999999999999</v>
      </c>
      <c r="BM51" s="117">
        <f t="shared" si="2"/>
        <v>8531</v>
      </c>
      <c r="BN51" s="117">
        <f t="shared" si="2"/>
        <v>12719</v>
      </c>
      <c r="BO51" s="117">
        <f t="shared" si="2"/>
        <v>9480</v>
      </c>
      <c r="BP51" s="117">
        <f t="shared" si="2"/>
        <v>13706</v>
      </c>
      <c r="BQ51" s="117">
        <f t="shared" si="2"/>
        <v>10499</v>
      </c>
      <c r="BR51" s="117">
        <f t="shared" si="2"/>
        <v>10149</v>
      </c>
      <c r="BS51" s="117">
        <f t="shared" si="2"/>
        <v>11981</v>
      </c>
      <c r="BT51" s="117">
        <f t="shared" si="2"/>
        <v>10217</v>
      </c>
      <c r="BU51" s="117">
        <f t="shared" si="2"/>
        <v>14294</v>
      </c>
      <c r="BV51" s="117">
        <f t="shared" si="3"/>
        <v>9781</v>
      </c>
      <c r="BW51" s="117">
        <f t="shared" si="4"/>
        <v>9033</v>
      </c>
    </row>
    <row r="52" spans="1:75">
      <c r="A52" s="142"/>
      <c r="B52" s="142"/>
      <c r="C52" s="5">
        <v>2.0833333333333299</v>
      </c>
      <c r="D52" s="84">
        <v>10603.0576221425</v>
      </c>
      <c r="E52" s="84">
        <v>2550.74351659886</v>
      </c>
      <c r="F52" s="84">
        <v>8078.4526332927298</v>
      </c>
      <c r="G52" s="84">
        <v>6513.9930800940501</v>
      </c>
      <c r="H52" s="84">
        <v>0</v>
      </c>
      <c r="I52" s="84">
        <f t="shared" si="0"/>
        <v>27746.246852128141</v>
      </c>
      <c r="N52" s="82" t="s">
        <v>121</v>
      </c>
      <c r="O52" s="117">
        <v>14038</v>
      </c>
      <c r="P52" s="117">
        <v>18336</v>
      </c>
      <c r="Q52" s="117">
        <v>14415</v>
      </c>
      <c r="R52" s="117">
        <v>23087</v>
      </c>
      <c r="S52" s="117">
        <v>14610</v>
      </c>
      <c r="T52" s="117">
        <v>15414.000000000002</v>
      </c>
      <c r="U52" s="117">
        <v>21511</v>
      </c>
      <c r="V52" s="117">
        <v>17264</v>
      </c>
      <c r="W52" s="117">
        <v>25065</v>
      </c>
      <c r="X52" s="117">
        <v>14166</v>
      </c>
      <c r="Y52" s="117">
        <v>15069.999999999998</v>
      </c>
      <c r="AA52" s="82" t="s">
        <v>121</v>
      </c>
      <c r="AB52" s="117">
        <v>2421.1999999999998</v>
      </c>
      <c r="AC52" s="117">
        <v>2796.5</v>
      </c>
      <c r="AD52" s="117">
        <v>2428.9</v>
      </c>
      <c r="AE52" s="117">
        <v>2988.5</v>
      </c>
      <c r="AF52" s="117">
        <v>2948.3</v>
      </c>
      <c r="AG52" s="117">
        <v>2386.6999999999998</v>
      </c>
      <c r="AH52" s="117">
        <v>2836.5</v>
      </c>
      <c r="AI52" s="117">
        <v>2720.2999999999997</v>
      </c>
      <c r="AJ52" s="117">
        <v>2898.1</v>
      </c>
      <c r="AK52" s="117">
        <v>2455.7000000000003</v>
      </c>
      <c r="AL52" s="117">
        <v>2285.6</v>
      </c>
      <c r="AN52" s="82" t="s">
        <v>121</v>
      </c>
      <c r="AO52" s="117">
        <v>9984</v>
      </c>
      <c r="AP52" s="117">
        <v>13622</v>
      </c>
      <c r="AQ52" s="117">
        <v>11056</v>
      </c>
      <c r="AR52" s="117">
        <v>14595</v>
      </c>
      <c r="AS52" s="117">
        <v>10914</v>
      </c>
      <c r="AT52" s="117">
        <v>11373</v>
      </c>
      <c r="AU52" s="84">
        <v>14571</v>
      </c>
      <c r="AV52" s="84">
        <v>10899</v>
      </c>
      <c r="AW52" s="84">
        <v>15717.000000000002</v>
      </c>
      <c r="AX52" s="84">
        <v>10308</v>
      </c>
      <c r="AY52" s="84">
        <v>10350</v>
      </c>
      <c r="BA52" s="84">
        <v>0.83340000000000003</v>
      </c>
      <c r="BB52" s="84">
        <v>1.2054</v>
      </c>
      <c r="BC52" s="84">
        <v>0.92059999999999997</v>
      </c>
      <c r="BD52" s="84">
        <v>1.3483000000000001</v>
      </c>
      <c r="BE52" s="84">
        <v>1.0145</v>
      </c>
      <c r="BF52" s="84">
        <v>0.98670000000000002</v>
      </c>
      <c r="BG52" s="84">
        <v>1.1808000000000001</v>
      </c>
      <c r="BH52" s="84">
        <v>1.0237000000000001</v>
      </c>
      <c r="BI52" s="84">
        <v>1.3885000000000001</v>
      </c>
      <c r="BJ52" s="84">
        <v>0.91610000000000003</v>
      </c>
      <c r="BK52" s="84">
        <v>0.89739999999999998</v>
      </c>
      <c r="BM52" s="117">
        <f t="shared" si="2"/>
        <v>8334</v>
      </c>
      <c r="BN52" s="117">
        <f t="shared" si="2"/>
        <v>12054</v>
      </c>
      <c r="BO52" s="117">
        <f t="shared" si="2"/>
        <v>9206</v>
      </c>
      <c r="BP52" s="117">
        <f t="shared" si="2"/>
        <v>13483</v>
      </c>
      <c r="BQ52" s="117">
        <f t="shared" si="2"/>
        <v>10145</v>
      </c>
      <c r="BR52" s="117">
        <f t="shared" si="2"/>
        <v>9867</v>
      </c>
      <c r="BS52" s="117">
        <f t="shared" si="2"/>
        <v>11808</v>
      </c>
      <c r="BT52" s="117">
        <f t="shared" si="2"/>
        <v>10237</v>
      </c>
      <c r="BU52" s="117">
        <f t="shared" si="2"/>
        <v>13885</v>
      </c>
      <c r="BV52" s="117">
        <f t="shared" si="3"/>
        <v>9161</v>
      </c>
      <c r="BW52" s="117">
        <f t="shared" si="4"/>
        <v>8974</v>
      </c>
    </row>
    <row r="53" spans="1:75">
      <c r="A53" s="142"/>
      <c r="B53" s="142"/>
      <c r="C53" s="5">
        <v>2.125</v>
      </c>
      <c r="D53" s="84">
        <v>10511.140488142501</v>
      </c>
      <c r="E53" s="84">
        <v>2548.17711859886</v>
      </c>
      <c r="F53" s="84">
        <v>7959.4526332927298</v>
      </c>
      <c r="G53" s="84">
        <v>6407.9930800940501</v>
      </c>
      <c r="H53" s="84">
        <v>0</v>
      </c>
      <c r="I53" s="84">
        <f t="shared" si="0"/>
        <v>27426.763320128139</v>
      </c>
      <c r="N53" s="82" t="s">
        <v>122</v>
      </c>
      <c r="O53" s="117">
        <v>13632</v>
      </c>
      <c r="P53" s="117">
        <v>17168</v>
      </c>
      <c r="Q53" s="117">
        <v>13715</v>
      </c>
      <c r="R53" s="117">
        <v>21504</v>
      </c>
      <c r="S53" s="117">
        <v>13819.999999999998</v>
      </c>
      <c r="T53" s="117">
        <v>14789.000000000002</v>
      </c>
      <c r="U53" s="117">
        <v>21077</v>
      </c>
      <c r="V53" s="117">
        <v>16878</v>
      </c>
      <c r="W53" s="117">
        <v>22891</v>
      </c>
      <c r="X53" s="117">
        <v>12866</v>
      </c>
      <c r="Y53" s="117">
        <v>14495</v>
      </c>
      <c r="AA53" s="82" t="s">
        <v>122</v>
      </c>
      <c r="AB53" s="117">
        <v>2361.9</v>
      </c>
      <c r="AC53" s="117">
        <v>2696.2999999999997</v>
      </c>
      <c r="AD53" s="117">
        <v>2334.7000000000003</v>
      </c>
      <c r="AE53" s="117">
        <v>2727.6</v>
      </c>
      <c r="AF53" s="117">
        <v>2851</v>
      </c>
      <c r="AG53" s="117">
        <v>2291.6</v>
      </c>
      <c r="AH53" s="117">
        <v>2831.7000000000003</v>
      </c>
      <c r="AI53" s="117">
        <v>2691.1</v>
      </c>
      <c r="AJ53" s="117">
        <v>2716.8</v>
      </c>
      <c r="AK53" s="117">
        <v>2303.7999999999997</v>
      </c>
      <c r="AL53" s="117">
        <v>2235.3000000000002</v>
      </c>
      <c r="AN53" s="82" t="s">
        <v>122</v>
      </c>
      <c r="AO53" s="117">
        <v>9759</v>
      </c>
      <c r="AP53" s="117">
        <v>12713.000000000002</v>
      </c>
      <c r="AQ53" s="117">
        <v>10414.000000000002</v>
      </c>
      <c r="AR53" s="117">
        <v>13833</v>
      </c>
      <c r="AS53" s="117">
        <v>10533.999999999998</v>
      </c>
      <c r="AT53" s="117">
        <v>10955.999999999998</v>
      </c>
      <c r="AU53" s="84">
        <v>14115</v>
      </c>
      <c r="AV53" s="84">
        <v>10686</v>
      </c>
      <c r="AW53" s="84">
        <v>14607.000000000002</v>
      </c>
      <c r="AX53" s="84">
        <v>9423</v>
      </c>
      <c r="AY53" s="84">
        <v>9950</v>
      </c>
      <c r="BA53" s="84">
        <v>0.80110000000000003</v>
      </c>
      <c r="BB53" s="84">
        <v>1.1208</v>
      </c>
      <c r="BC53" s="84">
        <v>0.86309999999999998</v>
      </c>
      <c r="BD53" s="84">
        <v>1.2599</v>
      </c>
      <c r="BE53" s="84">
        <v>0.95720000000000005</v>
      </c>
      <c r="BF53" s="84">
        <v>0.93630000000000002</v>
      </c>
      <c r="BG53" s="84">
        <v>1.1656</v>
      </c>
      <c r="BH53" s="84">
        <v>0.99839999999999995</v>
      </c>
      <c r="BI53" s="84">
        <v>1.2774000000000001</v>
      </c>
      <c r="BJ53" s="84">
        <v>0.83140000000000003</v>
      </c>
      <c r="BK53" s="84">
        <v>0.85580000000000001</v>
      </c>
      <c r="BM53" s="117">
        <f t="shared" si="2"/>
        <v>8011</v>
      </c>
      <c r="BN53" s="117">
        <f t="shared" si="2"/>
        <v>11208</v>
      </c>
      <c r="BO53" s="117">
        <f t="shared" si="2"/>
        <v>8631</v>
      </c>
      <c r="BP53" s="117">
        <f t="shared" si="2"/>
        <v>12599</v>
      </c>
      <c r="BQ53" s="117">
        <f t="shared" si="2"/>
        <v>9572</v>
      </c>
      <c r="BR53" s="117">
        <f t="shared" si="2"/>
        <v>9363</v>
      </c>
      <c r="BS53" s="117">
        <f t="shared" si="2"/>
        <v>11656</v>
      </c>
      <c r="BT53" s="117">
        <f t="shared" si="2"/>
        <v>9984</v>
      </c>
      <c r="BU53" s="117">
        <f t="shared" si="2"/>
        <v>12774</v>
      </c>
      <c r="BV53" s="117">
        <f t="shared" si="3"/>
        <v>8314</v>
      </c>
      <c r="BW53" s="117">
        <f t="shared" si="4"/>
        <v>8558</v>
      </c>
    </row>
    <row r="54" spans="1:75">
      <c r="A54" s="142"/>
      <c r="B54" s="142"/>
      <c r="C54" s="5">
        <v>2.1666666666666701</v>
      </c>
      <c r="D54" s="84">
        <v>10566.5528821425</v>
      </c>
      <c r="E54" s="84">
        <v>2560.7074545988598</v>
      </c>
      <c r="F54" s="84">
        <v>7965.4526332927298</v>
      </c>
      <c r="G54" s="84">
        <v>6374.9930800940501</v>
      </c>
      <c r="H54" s="84">
        <v>0</v>
      </c>
      <c r="I54" s="84">
        <f t="shared" si="0"/>
        <v>27467.706050128138</v>
      </c>
      <c r="N54" s="82" t="s">
        <v>123</v>
      </c>
      <c r="O54" s="117">
        <v>13025</v>
      </c>
      <c r="P54" s="117">
        <v>15903</v>
      </c>
      <c r="Q54" s="117">
        <v>12553</v>
      </c>
      <c r="R54" s="117">
        <v>19846</v>
      </c>
      <c r="S54" s="117">
        <v>12617</v>
      </c>
      <c r="T54" s="117">
        <v>13344</v>
      </c>
      <c r="U54" s="117">
        <v>19382</v>
      </c>
      <c r="V54" s="117">
        <v>16046</v>
      </c>
      <c r="W54" s="117">
        <v>20449</v>
      </c>
      <c r="X54" s="117">
        <v>11552</v>
      </c>
      <c r="Y54" s="117">
        <v>13359</v>
      </c>
      <c r="AA54" s="82" t="s">
        <v>123</v>
      </c>
      <c r="AB54" s="117">
        <v>2302.9</v>
      </c>
      <c r="AC54" s="117">
        <v>2561.1000000000004</v>
      </c>
      <c r="AD54" s="117">
        <v>2211.3999999999996</v>
      </c>
      <c r="AE54" s="117">
        <v>2527.2000000000003</v>
      </c>
      <c r="AF54" s="117">
        <v>2658.7000000000003</v>
      </c>
      <c r="AG54" s="117">
        <v>2190.7999999999997</v>
      </c>
      <c r="AH54" s="117">
        <v>2671.4</v>
      </c>
      <c r="AI54" s="117">
        <v>2573</v>
      </c>
      <c r="AJ54" s="117">
        <v>2484.1000000000004</v>
      </c>
      <c r="AK54" s="117">
        <v>2139.2000000000003</v>
      </c>
      <c r="AL54" s="117">
        <v>2103.6000000000004</v>
      </c>
      <c r="AN54" s="82" t="s">
        <v>123</v>
      </c>
      <c r="AO54" s="117">
        <v>9218</v>
      </c>
      <c r="AP54" s="117">
        <v>11805.000000000002</v>
      </c>
      <c r="AQ54" s="117">
        <v>9585</v>
      </c>
      <c r="AR54" s="117">
        <v>12923</v>
      </c>
      <c r="AS54" s="117">
        <v>9897</v>
      </c>
      <c r="AT54" s="117">
        <v>10331.999999999998</v>
      </c>
      <c r="AU54" s="84">
        <v>13120</v>
      </c>
      <c r="AV54" s="84">
        <v>10210.999999999998</v>
      </c>
      <c r="AW54" s="84">
        <v>13382</v>
      </c>
      <c r="AX54" s="84">
        <v>8618</v>
      </c>
      <c r="AY54" s="84">
        <v>9304</v>
      </c>
      <c r="BA54" s="84">
        <v>0.75949999999999995</v>
      </c>
      <c r="BB54" s="84">
        <v>1.0177</v>
      </c>
      <c r="BC54" s="84">
        <v>0.78549999999999998</v>
      </c>
      <c r="BD54" s="84">
        <v>1.1593</v>
      </c>
      <c r="BE54" s="84">
        <v>0.88029999999999997</v>
      </c>
      <c r="BF54" s="84">
        <v>0.85880000000000001</v>
      </c>
      <c r="BG54" s="84">
        <v>1.0656000000000001</v>
      </c>
      <c r="BH54" s="84">
        <v>0.9405</v>
      </c>
      <c r="BI54" s="84">
        <v>1.1516</v>
      </c>
      <c r="BJ54" s="84">
        <v>0.73550000000000004</v>
      </c>
      <c r="BK54" s="84">
        <v>0.78080000000000005</v>
      </c>
      <c r="BM54" s="117">
        <f t="shared" si="2"/>
        <v>7594.9999999999991</v>
      </c>
      <c r="BN54" s="117">
        <f t="shared" si="2"/>
        <v>10177</v>
      </c>
      <c r="BO54" s="117">
        <f t="shared" si="2"/>
        <v>7855</v>
      </c>
      <c r="BP54" s="117">
        <f t="shared" si="2"/>
        <v>11593</v>
      </c>
      <c r="BQ54" s="117">
        <f t="shared" si="2"/>
        <v>8803</v>
      </c>
      <c r="BR54" s="117">
        <f t="shared" si="2"/>
        <v>8588</v>
      </c>
      <c r="BS54" s="117">
        <f t="shared" si="2"/>
        <v>10656.000000000002</v>
      </c>
      <c r="BT54" s="117">
        <f t="shared" si="2"/>
        <v>9405</v>
      </c>
      <c r="BU54" s="117">
        <f t="shared" si="2"/>
        <v>11516</v>
      </c>
      <c r="BV54" s="117">
        <f t="shared" si="3"/>
        <v>7355</v>
      </c>
      <c r="BW54" s="117">
        <f t="shared" si="4"/>
        <v>7808.0000000000009</v>
      </c>
    </row>
    <row r="55" spans="1:75">
      <c r="A55" s="142"/>
      <c r="B55" s="142"/>
      <c r="C55" s="5">
        <v>2.2083333333333299</v>
      </c>
      <c r="D55" s="84">
        <v>10887.440872142501</v>
      </c>
      <c r="E55" s="84">
        <v>2601.30965159886</v>
      </c>
      <c r="F55" s="84">
        <v>8094.4526332927298</v>
      </c>
      <c r="G55" s="84">
        <v>6440.9930800940501</v>
      </c>
      <c r="H55" s="84">
        <v>0</v>
      </c>
      <c r="I55" s="84">
        <f t="shared" si="0"/>
        <v>28024.196237128141</v>
      </c>
      <c r="N55" s="82" t="s">
        <v>124</v>
      </c>
      <c r="O55" s="117">
        <v>12234</v>
      </c>
      <c r="P55" s="117">
        <v>14760</v>
      </c>
      <c r="Q55" s="117">
        <v>11422.000000000002</v>
      </c>
      <c r="R55" s="117">
        <v>18486</v>
      </c>
      <c r="S55" s="117">
        <v>11439.999999999998</v>
      </c>
      <c r="T55" s="117">
        <v>12028.000000000002</v>
      </c>
      <c r="U55" s="117">
        <v>17194</v>
      </c>
      <c r="V55" s="117">
        <v>14942</v>
      </c>
      <c r="W55" s="117">
        <v>18644</v>
      </c>
      <c r="X55" s="117">
        <v>10865</v>
      </c>
      <c r="Y55" s="117">
        <v>12198</v>
      </c>
      <c r="AA55" s="82" t="s">
        <v>124</v>
      </c>
      <c r="AB55" s="117">
        <v>2205.8000000000002</v>
      </c>
      <c r="AC55" s="117">
        <v>2372.7999999999997</v>
      </c>
      <c r="AD55" s="117">
        <v>2081</v>
      </c>
      <c r="AE55" s="117">
        <v>2310.1</v>
      </c>
      <c r="AF55" s="117">
        <v>2433.3000000000002</v>
      </c>
      <c r="AG55" s="117">
        <v>1979.1000000000001</v>
      </c>
      <c r="AH55" s="117">
        <v>2438.2999999999997</v>
      </c>
      <c r="AI55" s="117">
        <v>2458.4</v>
      </c>
      <c r="AJ55" s="117">
        <v>2301.6</v>
      </c>
      <c r="AK55" s="117">
        <v>2040.1</v>
      </c>
      <c r="AL55" s="117">
        <v>1974.3</v>
      </c>
      <c r="AN55" s="82" t="s">
        <v>124</v>
      </c>
      <c r="AO55" s="117">
        <v>8737</v>
      </c>
      <c r="AP55" s="117">
        <v>11010</v>
      </c>
      <c r="AQ55" s="117">
        <v>8869</v>
      </c>
      <c r="AR55" s="117">
        <v>12144</v>
      </c>
      <c r="AS55" s="117">
        <v>9179</v>
      </c>
      <c r="AT55" s="117">
        <v>9581</v>
      </c>
      <c r="AU55" s="84">
        <v>11953</v>
      </c>
      <c r="AV55" s="84">
        <v>9623</v>
      </c>
      <c r="AW55" s="84">
        <v>12439</v>
      </c>
      <c r="AX55" s="84">
        <v>8176</v>
      </c>
      <c r="AY55" s="84">
        <v>8585</v>
      </c>
      <c r="BA55" s="84">
        <v>0.7056</v>
      </c>
      <c r="BB55" s="84">
        <v>0.9244</v>
      </c>
      <c r="BC55" s="84">
        <v>0.70050000000000001</v>
      </c>
      <c r="BD55" s="84">
        <v>1.0608</v>
      </c>
      <c r="BE55" s="84">
        <v>0.79490000000000005</v>
      </c>
      <c r="BF55" s="84">
        <v>0.76280000000000003</v>
      </c>
      <c r="BG55" s="84">
        <v>0.93979999999999997</v>
      </c>
      <c r="BH55" s="84">
        <v>0.86580000000000001</v>
      </c>
      <c r="BI55" s="84">
        <v>1.0472999999999999</v>
      </c>
      <c r="BJ55" s="84">
        <v>0.67630000000000001</v>
      </c>
      <c r="BK55" s="84">
        <v>0.69979999999999998</v>
      </c>
      <c r="BM55" s="117">
        <f t="shared" si="2"/>
        <v>7056</v>
      </c>
      <c r="BN55" s="117">
        <f t="shared" si="2"/>
        <v>9244</v>
      </c>
      <c r="BO55" s="117">
        <f t="shared" si="2"/>
        <v>7005</v>
      </c>
      <c r="BP55" s="117">
        <f t="shared" si="2"/>
        <v>10608</v>
      </c>
      <c r="BQ55" s="117">
        <f t="shared" si="2"/>
        <v>7949.0000000000009</v>
      </c>
      <c r="BR55" s="117">
        <f t="shared" si="2"/>
        <v>7628</v>
      </c>
      <c r="BS55" s="117">
        <f t="shared" si="2"/>
        <v>9398</v>
      </c>
      <c r="BT55" s="117">
        <f t="shared" si="2"/>
        <v>8658</v>
      </c>
      <c r="BU55" s="117">
        <f t="shared" si="2"/>
        <v>10472.999999999998</v>
      </c>
      <c r="BV55" s="117">
        <f t="shared" si="3"/>
        <v>6763</v>
      </c>
      <c r="BW55" s="117">
        <f>BK55*$BA$30</f>
        <v>6998</v>
      </c>
    </row>
    <row r="56" spans="1:75">
      <c r="A56" s="142"/>
      <c r="B56" s="142"/>
      <c r="C56" s="5">
        <v>2.25</v>
      </c>
      <c r="D56" s="84">
        <v>11850.1238931425</v>
      </c>
      <c r="E56" s="84">
        <v>2721.2927335988602</v>
      </c>
      <c r="F56" s="84">
        <v>8595.4526332927308</v>
      </c>
      <c r="G56" s="84">
        <v>6856.9930800940501</v>
      </c>
      <c r="H56" s="84">
        <v>0</v>
      </c>
      <c r="I56" s="84">
        <f t="shared" si="0"/>
        <v>30023.86234012814</v>
      </c>
    </row>
    <row r="57" spans="1:75">
      <c r="A57" s="142"/>
      <c r="B57" s="142"/>
      <c r="C57" s="5">
        <v>2.2916666666666701</v>
      </c>
      <c r="D57" s="84">
        <v>13114.9629691425</v>
      </c>
      <c r="E57" s="84">
        <v>2865.8101785988601</v>
      </c>
      <c r="F57" s="84">
        <v>9232.4526332927308</v>
      </c>
      <c r="G57" s="84">
        <v>7779.9930800940501</v>
      </c>
      <c r="H57" s="84">
        <v>0</v>
      </c>
      <c r="I57" s="84">
        <f t="shared" si="0"/>
        <v>32993.218861128138</v>
      </c>
    </row>
    <row r="58" spans="1:75">
      <c r="A58" s="142"/>
      <c r="B58" s="142"/>
      <c r="C58" s="5">
        <v>2.3333333333333299</v>
      </c>
      <c r="D58" s="84">
        <v>13482.9626141425</v>
      </c>
      <c r="E58" s="84">
        <v>2902.6071115988598</v>
      </c>
      <c r="F58" s="84">
        <v>9459.4526332927308</v>
      </c>
      <c r="G58" s="84">
        <v>8053.9930800940501</v>
      </c>
      <c r="H58" s="84">
        <v>0</v>
      </c>
      <c r="I58" s="84">
        <f t="shared" si="0"/>
        <v>33899.015439128139</v>
      </c>
      <c r="N58" s="143" t="s">
        <v>11</v>
      </c>
      <c r="O58" s="143"/>
      <c r="P58" s="143"/>
      <c r="Q58" s="143"/>
      <c r="R58" s="143"/>
      <c r="S58" s="135"/>
      <c r="T58" s="135"/>
      <c r="U58" s="135"/>
      <c r="V58" s="135"/>
      <c r="W58" s="135"/>
      <c r="X58" s="135"/>
      <c r="Y58" s="135"/>
      <c r="AA58" s="143" t="s">
        <v>12</v>
      </c>
      <c r="AB58" s="143"/>
      <c r="AC58" s="143"/>
      <c r="AD58" s="143"/>
      <c r="AE58" s="143"/>
      <c r="AF58" s="143"/>
      <c r="AG58" s="143"/>
      <c r="AH58" s="143"/>
      <c r="AI58" s="135"/>
      <c r="AJ58" s="135"/>
      <c r="AK58" s="135"/>
      <c r="AL58" s="135"/>
    </row>
    <row r="59" spans="1:75">
      <c r="A59" s="142"/>
      <c r="B59" s="142"/>
      <c r="C59" s="5">
        <v>2.375</v>
      </c>
      <c r="D59" s="84">
        <v>13487.182024142499</v>
      </c>
      <c r="E59" s="84">
        <v>2918.18422859886</v>
      </c>
      <c r="F59" s="84">
        <v>9638.4526332927308</v>
      </c>
      <c r="G59" s="84">
        <v>8094.9930800940501</v>
      </c>
      <c r="H59" s="84">
        <v>0</v>
      </c>
      <c r="I59" s="84">
        <f t="shared" si="0"/>
        <v>34138.811966128138</v>
      </c>
      <c r="O59" s="84">
        <v>1</v>
      </c>
      <c r="P59" s="84">
        <v>2</v>
      </c>
      <c r="Q59" s="84">
        <v>3</v>
      </c>
      <c r="R59" s="84">
        <v>4</v>
      </c>
      <c r="S59" s="84">
        <v>5</v>
      </c>
      <c r="T59" s="84">
        <v>6</v>
      </c>
      <c r="U59" s="84">
        <v>7</v>
      </c>
      <c r="V59" s="84">
        <v>8</v>
      </c>
      <c r="W59" s="84">
        <v>9</v>
      </c>
      <c r="X59" s="84">
        <v>10</v>
      </c>
      <c r="Y59" s="84">
        <v>11</v>
      </c>
      <c r="AB59" s="84">
        <v>1</v>
      </c>
      <c r="AC59" s="84">
        <v>2</v>
      </c>
      <c r="AD59" s="84">
        <v>3</v>
      </c>
      <c r="AE59" s="84">
        <v>4</v>
      </c>
      <c r="AF59" s="84">
        <v>5</v>
      </c>
      <c r="AG59" s="84">
        <v>6</v>
      </c>
      <c r="AH59" s="84">
        <v>7</v>
      </c>
      <c r="AI59" s="84">
        <v>8</v>
      </c>
      <c r="AJ59" s="84">
        <v>9</v>
      </c>
      <c r="AK59" s="84">
        <v>10</v>
      </c>
      <c r="AL59" s="84">
        <v>11</v>
      </c>
    </row>
    <row r="60" spans="1:75">
      <c r="A60" s="142"/>
      <c r="B60" s="142"/>
      <c r="C60" s="5">
        <v>2.4166666666666701</v>
      </c>
      <c r="D60" s="84">
        <v>13502.001395142501</v>
      </c>
      <c r="E60" s="84">
        <v>2892.8445035988598</v>
      </c>
      <c r="F60" s="84">
        <v>9819.4526332927308</v>
      </c>
      <c r="G60" s="84">
        <v>8247.9930800940492</v>
      </c>
      <c r="H60" s="84">
        <v>0</v>
      </c>
      <c r="I60" s="84">
        <f t="shared" si="0"/>
        <v>34462.291612128145</v>
      </c>
      <c r="N60" s="82" t="s">
        <v>101</v>
      </c>
      <c r="O60" s="117">
        <v>6969</v>
      </c>
      <c r="P60" s="117">
        <v>8754</v>
      </c>
      <c r="Q60" s="117">
        <v>6294</v>
      </c>
      <c r="R60" s="117">
        <v>10095</v>
      </c>
      <c r="S60" s="117">
        <v>6695</v>
      </c>
      <c r="T60" s="117">
        <v>6516</v>
      </c>
      <c r="U60" s="117">
        <v>8450</v>
      </c>
      <c r="V60" s="117">
        <v>8742</v>
      </c>
      <c r="W60" s="117">
        <v>9464</v>
      </c>
      <c r="X60" s="117">
        <v>6356.0000000000009</v>
      </c>
      <c r="Y60" s="117">
        <v>6524</v>
      </c>
      <c r="AA60" s="82" t="s">
        <v>101</v>
      </c>
      <c r="AB60" s="84">
        <v>0</v>
      </c>
      <c r="AC60" s="84">
        <v>0</v>
      </c>
      <c r="AD60" s="84">
        <v>0</v>
      </c>
      <c r="AE60" s="84">
        <v>0</v>
      </c>
      <c r="AF60" s="84">
        <v>0</v>
      </c>
      <c r="AG60" s="84">
        <v>0</v>
      </c>
      <c r="AH60" s="84">
        <v>0</v>
      </c>
      <c r="AI60" s="84">
        <v>0</v>
      </c>
      <c r="AJ60" s="84">
        <v>0</v>
      </c>
      <c r="AK60" s="84">
        <v>0</v>
      </c>
      <c r="AL60" s="84">
        <v>0</v>
      </c>
    </row>
    <row r="61" spans="1:75">
      <c r="A61" s="142"/>
      <c r="B61" s="142"/>
      <c r="C61" s="5">
        <v>2.4583333333333299</v>
      </c>
      <c r="D61" s="84">
        <v>13497.988055142499</v>
      </c>
      <c r="E61" s="84">
        <v>2894.91890559886</v>
      </c>
      <c r="F61" s="84">
        <v>9989.4526332927308</v>
      </c>
      <c r="G61" s="84">
        <v>8406.9930800940492</v>
      </c>
      <c r="H61" s="84">
        <v>0</v>
      </c>
      <c r="I61" s="84">
        <f t="shared" si="0"/>
        <v>34789.352674128138</v>
      </c>
      <c r="N61" s="82" t="s">
        <v>102</v>
      </c>
      <c r="O61" s="117">
        <v>6814</v>
      </c>
      <c r="P61" s="117">
        <v>8434</v>
      </c>
      <c r="Q61" s="117">
        <v>6045</v>
      </c>
      <c r="R61" s="117">
        <v>9524</v>
      </c>
      <c r="S61" s="117">
        <v>6663</v>
      </c>
      <c r="T61" s="117">
        <v>6168</v>
      </c>
      <c r="U61" s="117">
        <v>7883</v>
      </c>
      <c r="V61" s="117">
        <v>8416</v>
      </c>
      <c r="W61" s="117">
        <v>8949</v>
      </c>
      <c r="X61" s="117">
        <v>6112</v>
      </c>
      <c r="Y61" s="117">
        <v>6162</v>
      </c>
      <c r="AA61" s="82" t="s">
        <v>102</v>
      </c>
      <c r="AB61" s="84">
        <v>0</v>
      </c>
      <c r="AC61" s="84">
        <v>0</v>
      </c>
      <c r="AD61" s="84">
        <v>0</v>
      </c>
      <c r="AE61" s="84">
        <v>0</v>
      </c>
      <c r="AF61" s="84">
        <v>0</v>
      </c>
      <c r="AG61" s="84">
        <v>0</v>
      </c>
      <c r="AH61" s="84">
        <v>0</v>
      </c>
      <c r="AI61" s="84">
        <v>0</v>
      </c>
      <c r="AJ61" s="84">
        <v>0</v>
      </c>
      <c r="AK61" s="84">
        <v>0</v>
      </c>
      <c r="AL61" s="84">
        <v>0</v>
      </c>
    </row>
    <row r="62" spans="1:75">
      <c r="A62" s="142"/>
      <c r="B62" s="142"/>
      <c r="C62" s="5">
        <v>2.5</v>
      </c>
      <c r="D62" s="84">
        <v>13360.8899861425</v>
      </c>
      <c r="E62" s="84">
        <v>2872.22124659886</v>
      </c>
      <c r="F62" s="84">
        <v>10031.4526332927</v>
      </c>
      <c r="G62" s="84">
        <v>8477.9930800940492</v>
      </c>
      <c r="H62" s="84">
        <v>0</v>
      </c>
      <c r="I62" s="84">
        <f t="shared" si="0"/>
        <v>34742.556946128112</v>
      </c>
      <c r="N62" s="82" t="s">
        <v>103</v>
      </c>
      <c r="O62" s="117">
        <v>6818</v>
      </c>
      <c r="P62" s="117">
        <v>8251</v>
      </c>
      <c r="Q62" s="117">
        <v>5896</v>
      </c>
      <c r="R62" s="117">
        <v>9100</v>
      </c>
      <c r="S62" s="117">
        <v>6697</v>
      </c>
      <c r="T62" s="117">
        <v>6040</v>
      </c>
      <c r="U62" s="117">
        <v>7543</v>
      </c>
      <c r="V62" s="117">
        <v>8227</v>
      </c>
      <c r="W62" s="117">
        <v>8612</v>
      </c>
      <c r="X62" s="117">
        <v>6016</v>
      </c>
      <c r="Y62" s="117">
        <v>5957</v>
      </c>
      <c r="AA62" s="82" t="s">
        <v>103</v>
      </c>
      <c r="AB62" s="84">
        <v>0</v>
      </c>
      <c r="AC62" s="84">
        <v>0</v>
      </c>
      <c r="AD62" s="84">
        <v>0</v>
      </c>
      <c r="AE62" s="84">
        <v>0</v>
      </c>
      <c r="AF62" s="84">
        <v>0</v>
      </c>
      <c r="AG62" s="84">
        <v>0</v>
      </c>
      <c r="AH62" s="84">
        <v>0</v>
      </c>
      <c r="AI62" s="84">
        <v>0</v>
      </c>
      <c r="AJ62" s="84">
        <v>0</v>
      </c>
      <c r="AK62" s="84">
        <v>0</v>
      </c>
      <c r="AL62" s="84">
        <v>0</v>
      </c>
    </row>
    <row r="63" spans="1:75">
      <c r="A63" s="142"/>
      <c r="B63" s="142"/>
      <c r="C63" s="5">
        <v>2.5416666666666701</v>
      </c>
      <c r="D63" s="84">
        <v>13242.7057551425</v>
      </c>
      <c r="E63" s="84">
        <v>2860.6385875988599</v>
      </c>
      <c r="F63" s="84">
        <v>10043.4526332927</v>
      </c>
      <c r="G63" s="84">
        <v>8533.9930800940492</v>
      </c>
      <c r="H63" s="84">
        <v>0</v>
      </c>
      <c r="I63" s="84">
        <f t="shared" si="0"/>
        <v>34680.790056128113</v>
      </c>
      <c r="N63" s="82" t="s">
        <v>104</v>
      </c>
      <c r="O63" s="117">
        <v>6888</v>
      </c>
      <c r="P63" s="117">
        <v>8303</v>
      </c>
      <c r="Q63" s="117">
        <v>5881.9999999999991</v>
      </c>
      <c r="R63" s="117">
        <v>8809</v>
      </c>
      <c r="S63" s="117">
        <v>6677.9999999999991</v>
      </c>
      <c r="T63" s="117">
        <v>5951.9999999999991</v>
      </c>
      <c r="U63" s="117">
        <v>7329</v>
      </c>
      <c r="V63" s="117">
        <v>8156</v>
      </c>
      <c r="W63" s="117">
        <v>8465</v>
      </c>
      <c r="X63" s="117">
        <v>6050</v>
      </c>
      <c r="Y63" s="117">
        <v>5915</v>
      </c>
      <c r="AA63" s="82" t="s">
        <v>104</v>
      </c>
      <c r="AB63" s="84">
        <v>0</v>
      </c>
      <c r="AC63" s="84">
        <v>0</v>
      </c>
      <c r="AD63" s="84">
        <v>0</v>
      </c>
      <c r="AE63" s="84">
        <v>0</v>
      </c>
      <c r="AF63" s="84">
        <v>0</v>
      </c>
      <c r="AG63" s="84">
        <v>0</v>
      </c>
      <c r="AH63" s="84">
        <v>0</v>
      </c>
      <c r="AI63" s="84">
        <v>0</v>
      </c>
      <c r="AJ63" s="84">
        <v>0</v>
      </c>
      <c r="AK63" s="84">
        <v>0</v>
      </c>
      <c r="AL63" s="84">
        <v>0</v>
      </c>
    </row>
    <row r="64" spans="1:75">
      <c r="A64" s="142"/>
      <c r="B64" s="142"/>
      <c r="C64" s="5">
        <v>2.5833333333333299</v>
      </c>
      <c r="D64" s="84">
        <v>13183.8073201425</v>
      </c>
      <c r="E64" s="84">
        <v>2854.0745355988602</v>
      </c>
      <c r="F64" s="84">
        <v>10169.4526332927</v>
      </c>
      <c r="G64" s="84">
        <v>8598.9930800940492</v>
      </c>
      <c r="H64" s="84">
        <v>0</v>
      </c>
      <c r="I64" s="84">
        <f t="shared" si="0"/>
        <v>34806.327569128109</v>
      </c>
      <c r="N64" s="82" t="s">
        <v>105</v>
      </c>
      <c r="O64" s="117">
        <v>7193.0000000000009</v>
      </c>
      <c r="P64" s="117">
        <v>8754</v>
      </c>
      <c r="Q64" s="117">
        <v>6062</v>
      </c>
      <c r="R64" s="117">
        <v>8789</v>
      </c>
      <c r="S64" s="117">
        <v>6821</v>
      </c>
      <c r="T64" s="117">
        <v>6069</v>
      </c>
      <c r="U64" s="117">
        <v>7292.9999999999991</v>
      </c>
      <c r="V64" s="117">
        <v>8203</v>
      </c>
      <c r="W64" s="117">
        <v>8719</v>
      </c>
      <c r="X64" s="117">
        <v>6487.0000000000009</v>
      </c>
      <c r="Y64" s="117">
        <v>6062.9999999999991</v>
      </c>
      <c r="AA64" s="82" t="s">
        <v>105</v>
      </c>
      <c r="AB64" s="84">
        <v>0</v>
      </c>
      <c r="AC64" s="84">
        <v>0</v>
      </c>
      <c r="AD64" s="84">
        <v>0</v>
      </c>
      <c r="AE64" s="84">
        <v>0</v>
      </c>
      <c r="AF64" s="84">
        <v>0</v>
      </c>
      <c r="AG64" s="84">
        <v>0</v>
      </c>
      <c r="AH64" s="84">
        <v>0</v>
      </c>
      <c r="AI64" s="84">
        <v>0</v>
      </c>
      <c r="AJ64" s="84">
        <v>0</v>
      </c>
      <c r="AK64" s="84">
        <v>0</v>
      </c>
      <c r="AL64" s="84">
        <v>0</v>
      </c>
    </row>
    <row r="65" spans="1:38">
      <c r="A65" s="142"/>
      <c r="B65" s="142"/>
      <c r="C65" s="5">
        <v>2.625</v>
      </c>
      <c r="D65" s="84">
        <v>13105.7156671425</v>
      </c>
      <c r="E65" s="84">
        <v>2855.6445965988601</v>
      </c>
      <c r="F65" s="84">
        <v>10240.4526332927</v>
      </c>
      <c r="G65" s="84">
        <v>8630.9930800940492</v>
      </c>
      <c r="H65" s="84">
        <v>0</v>
      </c>
      <c r="I65" s="84">
        <f t="shared" si="0"/>
        <v>34832.805977128111</v>
      </c>
      <c r="N65" s="82" t="s">
        <v>106</v>
      </c>
      <c r="O65" s="117">
        <v>7995</v>
      </c>
      <c r="P65" s="117">
        <v>9734</v>
      </c>
      <c r="Q65" s="117">
        <v>6637.9999999999991</v>
      </c>
      <c r="R65" s="117">
        <v>8852</v>
      </c>
      <c r="S65" s="117">
        <v>7423</v>
      </c>
      <c r="T65" s="117">
        <v>6569</v>
      </c>
      <c r="U65" s="117">
        <v>7709</v>
      </c>
      <c r="V65" s="117">
        <v>8410</v>
      </c>
      <c r="W65" s="117">
        <v>9225</v>
      </c>
      <c r="X65" s="117">
        <v>7435.0000000000009</v>
      </c>
      <c r="Y65" s="117">
        <v>6623</v>
      </c>
      <c r="AA65" s="82" t="s">
        <v>106</v>
      </c>
      <c r="AB65" s="84">
        <v>0</v>
      </c>
      <c r="AC65" s="84">
        <v>0</v>
      </c>
      <c r="AD65" s="84">
        <v>0</v>
      </c>
      <c r="AE65" s="84">
        <v>0</v>
      </c>
      <c r="AF65" s="84">
        <v>0</v>
      </c>
      <c r="AG65" s="84">
        <v>0</v>
      </c>
      <c r="AH65" s="84">
        <v>0</v>
      </c>
      <c r="AI65" s="84">
        <v>0</v>
      </c>
      <c r="AJ65" s="84">
        <v>0</v>
      </c>
      <c r="AK65" s="84">
        <v>0</v>
      </c>
      <c r="AL65" s="84">
        <v>0</v>
      </c>
    </row>
    <row r="66" spans="1:38">
      <c r="A66" s="142"/>
      <c r="B66" s="142"/>
      <c r="C66" s="5">
        <v>2.6666666666666701</v>
      </c>
      <c r="D66" s="84">
        <v>13181.7401211425</v>
      </c>
      <c r="E66" s="84">
        <v>2852.57602759886</v>
      </c>
      <c r="F66" s="84">
        <v>10271.4526332927</v>
      </c>
      <c r="G66" s="84">
        <v>8662.9930800940492</v>
      </c>
      <c r="H66" s="84">
        <v>0</v>
      </c>
      <c r="I66" s="84">
        <f t="shared" si="0"/>
        <v>34968.761862128107</v>
      </c>
      <c r="N66" s="82" t="s">
        <v>107</v>
      </c>
      <c r="O66" s="117">
        <v>9277</v>
      </c>
      <c r="P66" s="117">
        <v>10021</v>
      </c>
      <c r="Q66" s="117">
        <v>7735</v>
      </c>
      <c r="R66" s="117">
        <v>8954</v>
      </c>
      <c r="S66" s="117">
        <v>8542</v>
      </c>
      <c r="T66" s="117">
        <v>7648</v>
      </c>
      <c r="U66" s="117">
        <v>8683</v>
      </c>
      <c r="V66" s="117">
        <v>8738</v>
      </c>
      <c r="W66" s="117">
        <v>9506</v>
      </c>
      <c r="X66" s="117">
        <v>7762</v>
      </c>
      <c r="Y66" s="117">
        <v>7870</v>
      </c>
      <c r="AA66" s="82" t="s">
        <v>107</v>
      </c>
      <c r="AB66" s="84">
        <v>0</v>
      </c>
      <c r="AC66" s="84">
        <v>0</v>
      </c>
      <c r="AD66" s="84">
        <v>0</v>
      </c>
      <c r="AE66" s="84">
        <v>0</v>
      </c>
      <c r="AF66" s="84">
        <v>0</v>
      </c>
      <c r="AG66" s="84">
        <v>0</v>
      </c>
      <c r="AH66" s="84">
        <v>0</v>
      </c>
      <c r="AI66" s="84">
        <v>0</v>
      </c>
      <c r="AJ66" s="84">
        <v>0</v>
      </c>
      <c r="AK66" s="84">
        <v>0</v>
      </c>
      <c r="AL66" s="84">
        <v>0</v>
      </c>
    </row>
    <row r="67" spans="1:38">
      <c r="A67" s="142"/>
      <c r="B67" s="142"/>
      <c r="C67" s="5">
        <v>2.7083333333333299</v>
      </c>
      <c r="D67" s="84">
        <v>13091.739425142499</v>
      </c>
      <c r="E67" s="84">
        <v>2856.0743395988602</v>
      </c>
      <c r="F67" s="84">
        <v>10270.4526332927</v>
      </c>
      <c r="G67" s="84">
        <v>8663.9930800940492</v>
      </c>
      <c r="H67" s="84">
        <v>0</v>
      </c>
      <c r="I67" s="84">
        <f t="shared" si="0"/>
        <v>34882.259478128108</v>
      </c>
      <c r="N67" s="82" t="s">
        <v>108</v>
      </c>
      <c r="O67" s="117">
        <v>9480</v>
      </c>
      <c r="P67" s="117">
        <v>10149</v>
      </c>
      <c r="Q67" s="117">
        <v>7866</v>
      </c>
      <c r="R67" s="117">
        <v>9713</v>
      </c>
      <c r="S67" s="117">
        <v>8825</v>
      </c>
      <c r="T67" s="117">
        <v>8100.0000000000009</v>
      </c>
      <c r="U67" s="117">
        <v>9176</v>
      </c>
      <c r="V67" s="117">
        <v>9098</v>
      </c>
      <c r="W67" s="117">
        <v>10134</v>
      </c>
      <c r="X67" s="117">
        <v>7729</v>
      </c>
      <c r="Y67" s="117">
        <v>8344</v>
      </c>
      <c r="AA67" s="82" t="s">
        <v>108</v>
      </c>
      <c r="AB67" s="84">
        <v>0</v>
      </c>
      <c r="AC67" s="84">
        <v>0</v>
      </c>
      <c r="AD67" s="84">
        <v>0</v>
      </c>
      <c r="AE67" s="84">
        <v>0</v>
      </c>
      <c r="AF67" s="84">
        <v>0</v>
      </c>
      <c r="AG67" s="84">
        <v>0</v>
      </c>
      <c r="AH67" s="84">
        <v>0</v>
      </c>
      <c r="AI67" s="84">
        <v>0</v>
      </c>
      <c r="AJ67" s="84">
        <v>0</v>
      </c>
      <c r="AK67" s="84">
        <v>0</v>
      </c>
      <c r="AL67" s="84">
        <v>0</v>
      </c>
    </row>
    <row r="68" spans="1:38">
      <c r="A68" s="142"/>
      <c r="B68" s="142"/>
      <c r="C68" s="5">
        <v>2.75</v>
      </c>
      <c r="D68" s="84">
        <v>13141.325737142501</v>
      </c>
      <c r="E68" s="84">
        <v>2864.8909365988602</v>
      </c>
      <c r="F68" s="84">
        <v>10051.4526332927</v>
      </c>
      <c r="G68" s="84">
        <v>8622.9930800940492</v>
      </c>
      <c r="H68" s="84">
        <v>0</v>
      </c>
      <c r="I68" s="84">
        <f t="shared" ref="I68:I131" si="5">SUM(D68:H68)</f>
        <v>34680.662387128112</v>
      </c>
      <c r="N68" s="82" t="s">
        <v>109</v>
      </c>
      <c r="O68" s="117">
        <v>9052</v>
      </c>
      <c r="P68" s="117">
        <v>10671</v>
      </c>
      <c r="Q68" s="117">
        <v>7880</v>
      </c>
      <c r="R68" s="117">
        <v>10770</v>
      </c>
      <c r="S68" s="117">
        <v>8840</v>
      </c>
      <c r="T68" s="117">
        <v>8288</v>
      </c>
      <c r="U68" s="117">
        <v>9381</v>
      </c>
      <c r="V68" s="117">
        <v>9452</v>
      </c>
      <c r="W68" s="117">
        <v>11093</v>
      </c>
      <c r="X68" s="117">
        <v>8023</v>
      </c>
      <c r="Y68" s="117">
        <v>8068.9999999999991</v>
      </c>
      <c r="AA68" s="82" t="s">
        <v>109</v>
      </c>
      <c r="AB68" s="84">
        <v>0</v>
      </c>
      <c r="AC68" s="84">
        <v>0</v>
      </c>
      <c r="AD68" s="84">
        <v>0</v>
      </c>
      <c r="AE68" s="84">
        <v>0</v>
      </c>
      <c r="AF68" s="84">
        <v>0</v>
      </c>
      <c r="AG68" s="84">
        <v>0</v>
      </c>
      <c r="AH68" s="84">
        <v>0</v>
      </c>
      <c r="AI68" s="84">
        <v>0</v>
      </c>
      <c r="AJ68" s="84">
        <v>0</v>
      </c>
      <c r="AK68" s="84">
        <v>0</v>
      </c>
      <c r="AL68" s="84">
        <v>0</v>
      </c>
    </row>
    <row r="69" spans="1:38">
      <c r="A69" s="142"/>
      <c r="B69" s="142"/>
      <c r="C69" s="5">
        <v>2.7916666666666701</v>
      </c>
      <c r="D69" s="84">
        <v>13406.8416141425</v>
      </c>
      <c r="E69" s="84">
        <v>2881.49546859886</v>
      </c>
      <c r="F69" s="84">
        <v>10089.4526332927</v>
      </c>
      <c r="G69" s="84">
        <v>8697.9930800940492</v>
      </c>
      <c r="H69" s="84">
        <v>0</v>
      </c>
      <c r="I69" s="84">
        <f t="shared" si="5"/>
        <v>35075.782796128107</v>
      </c>
      <c r="N69" s="82" t="s">
        <v>110</v>
      </c>
      <c r="O69" s="117">
        <v>8706</v>
      </c>
      <c r="P69" s="117">
        <v>11402.000000000002</v>
      </c>
      <c r="Q69" s="117">
        <v>8052</v>
      </c>
      <c r="R69" s="117">
        <v>11829</v>
      </c>
      <c r="S69" s="117">
        <v>9042</v>
      </c>
      <c r="T69" s="117">
        <v>8566</v>
      </c>
      <c r="U69" s="117">
        <v>9653</v>
      </c>
      <c r="V69" s="117">
        <v>9571</v>
      </c>
      <c r="W69" s="117">
        <v>12126.999999999998</v>
      </c>
      <c r="X69" s="117">
        <v>8319</v>
      </c>
      <c r="Y69" s="117">
        <v>8108.9999999999991</v>
      </c>
      <c r="AA69" s="82" t="s">
        <v>110</v>
      </c>
      <c r="AB69" s="84">
        <v>0</v>
      </c>
      <c r="AC69" s="84">
        <v>0</v>
      </c>
      <c r="AD69" s="84">
        <v>0</v>
      </c>
      <c r="AE69" s="84">
        <v>0</v>
      </c>
      <c r="AF69" s="84">
        <v>0</v>
      </c>
      <c r="AG69" s="84">
        <v>0</v>
      </c>
      <c r="AH69" s="84">
        <v>0</v>
      </c>
      <c r="AI69" s="84">
        <v>0</v>
      </c>
      <c r="AJ69" s="84">
        <v>0</v>
      </c>
      <c r="AK69" s="84">
        <v>0</v>
      </c>
      <c r="AL69" s="84">
        <v>0</v>
      </c>
    </row>
    <row r="70" spans="1:38">
      <c r="A70" s="142"/>
      <c r="B70" s="142"/>
      <c r="C70" s="5">
        <v>2.8333333333333299</v>
      </c>
      <c r="D70" s="84">
        <v>13915.422646142501</v>
      </c>
      <c r="E70" s="84">
        <v>2959.3514585988601</v>
      </c>
      <c r="F70" s="84">
        <v>10419.4526332927</v>
      </c>
      <c r="G70" s="84">
        <v>9048.9930800940492</v>
      </c>
      <c r="H70" s="84">
        <v>0</v>
      </c>
      <c r="I70" s="84">
        <f t="shared" si="5"/>
        <v>36343.219818128113</v>
      </c>
      <c r="N70" s="82" t="s">
        <v>111</v>
      </c>
      <c r="O70" s="117">
        <v>8687</v>
      </c>
      <c r="P70" s="117">
        <v>12008</v>
      </c>
      <c r="Q70" s="117">
        <v>8239</v>
      </c>
      <c r="R70" s="117">
        <v>12729</v>
      </c>
      <c r="S70" s="117">
        <v>9241</v>
      </c>
      <c r="T70" s="117">
        <v>8887</v>
      </c>
      <c r="U70" s="117">
        <v>10427</v>
      </c>
      <c r="V70" s="117">
        <v>9415</v>
      </c>
      <c r="W70" s="117">
        <v>13198</v>
      </c>
      <c r="X70" s="117">
        <v>8618</v>
      </c>
      <c r="Y70" s="117">
        <v>8191.0000000000009</v>
      </c>
      <c r="AA70" s="82" t="s">
        <v>111</v>
      </c>
      <c r="AB70" s="84">
        <v>0</v>
      </c>
      <c r="AC70" s="84">
        <v>0</v>
      </c>
      <c r="AD70" s="84">
        <v>0</v>
      </c>
      <c r="AE70" s="84">
        <v>0</v>
      </c>
      <c r="AF70" s="84">
        <v>0</v>
      </c>
      <c r="AG70" s="84">
        <v>0</v>
      </c>
      <c r="AH70" s="84">
        <v>0</v>
      </c>
      <c r="AI70" s="84">
        <v>0</v>
      </c>
      <c r="AJ70" s="84">
        <v>0</v>
      </c>
      <c r="AK70" s="84">
        <v>0</v>
      </c>
      <c r="AL70" s="84">
        <v>0</v>
      </c>
    </row>
    <row r="71" spans="1:38">
      <c r="A71" s="142"/>
      <c r="B71" s="142"/>
      <c r="C71" s="5">
        <v>2.875</v>
      </c>
      <c r="D71" s="84">
        <v>13664.431254142501</v>
      </c>
      <c r="E71" s="84">
        <v>2915.8121195988601</v>
      </c>
      <c r="F71" s="84">
        <v>10257.4526332927</v>
      </c>
      <c r="G71" s="84">
        <v>8943.9930800940492</v>
      </c>
      <c r="H71" s="84">
        <v>0</v>
      </c>
      <c r="I71" s="84">
        <f t="shared" si="5"/>
        <v>35781.689087128107</v>
      </c>
      <c r="N71" s="82" t="s">
        <v>112</v>
      </c>
      <c r="O71" s="117">
        <v>8494</v>
      </c>
      <c r="P71" s="117">
        <v>12612.000000000002</v>
      </c>
      <c r="Q71" s="117">
        <v>8428</v>
      </c>
      <c r="R71" s="117">
        <v>13479.000000000002</v>
      </c>
      <c r="S71" s="117">
        <v>9423</v>
      </c>
      <c r="T71" s="117">
        <v>9112</v>
      </c>
      <c r="U71" s="117">
        <v>10962</v>
      </c>
      <c r="V71" s="117">
        <v>9125</v>
      </c>
      <c r="W71" s="117">
        <v>14077</v>
      </c>
      <c r="X71" s="117">
        <v>8896</v>
      </c>
      <c r="Y71" s="117">
        <v>8281</v>
      </c>
      <c r="AA71" s="82" t="s">
        <v>112</v>
      </c>
      <c r="AB71" s="84">
        <v>0</v>
      </c>
      <c r="AC71" s="84">
        <v>0</v>
      </c>
      <c r="AD71" s="84">
        <v>0</v>
      </c>
      <c r="AE71" s="84">
        <v>0</v>
      </c>
      <c r="AF71" s="84">
        <v>0</v>
      </c>
      <c r="AG71" s="84">
        <v>0</v>
      </c>
      <c r="AH71" s="84">
        <v>0</v>
      </c>
      <c r="AI71" s="84">
        <v>0</v>
      </c>
      <c r="AJ71" s="84">
        <v>0</v>
      </c>
      <c r="AK71" s="84">
        <v>0</v>
      </c>
      <c r="AL71" s="84">
        <v>0</v>
      </c>
    </row>
    <row r="72" spans="1:38">
      <c r="A72" s="142"/>
      <c r="B72" s="142"/>
      <c r="C72" s="5">
        <v>2.9166666666666701</v>
      </c>
      <c r="D72" s="84">
        <v>13077.2385881425</v>
      </c>
      <c r="E72" s="84">
        <v>2860.5484655988598</v>
      </c>
      <c r="F72" s="84">
        <v>9765.4526332927308</v>
      </c>
      <c r="G72" s="84">
        <v>8593.9930800940492</v>
      </c>
      <c r="H72" s="84">
        <v>0</v>
      </c>
      <c r="I72" s="84">
        <f t="shared" si="5"/>
        <v>34297.232767128138</v>
      </c>
      <c r="N72" s="82" t="s">
        <v>113</v>
      </c>
      <c r="O72" s="117">
        <v>8368</v>
      </c>
      <c r="P72" s="117">
        <v>13262</v>
      </c>
      <c r="Q72" s="117">
        <v>8608</v>
      </c>
      <c r="R72" s="117">
        <v>14066</v>
      </c>
      <c r="S72" s="117">
        <v>9676</v>
      </c>
      <c r="T72" s="117">
        <v>9289</v>
      </c>
      <c r="U72" s="117">
        <v>11479</v>
      </c>
      <c r="V72" s="117">
        <v>8818</v>
      </c>
      <c r="W72" s="117">
        <v>14836</v>
      </c>
      <c r="X72" s="117">
        <v>9179</v>
      </c>
      <c r="Y72" s="117">
        <v>8299</v>
      </c>
      <c r="AA72" s="82" t="s">
        <v>113</v>
      </c>
      <c r="AB72" s="84">
        <v>0</v>
      </c>
      <c r="AC72" s="84">
        <v>0</v>
      </c>
      <c r="AD72" s="84">
        <v>0</v>
      </c>
      <c r="AE72" s="84">
        <v>0</v>
      </c>
      <c r="AF72" s="84">
        <v>0</v>
      </c>
      <c r="AG72" s="84">
        <v>0</v>
      </c>
      <c r="AH72" s="84">
        <v>0</v>
      </c>
      <c r="AI72" s="84">
        <v>0</v>
      </c>
      <c r="AJ72" s="84">
        <v>0</v>
      </c>
      <c r="AK72" s="84">
        <v>0</v>
      </c>
      <c r="AL72" s="84">
        <v>0</v>
      </c>
    </row>
    <row r="73" spans="1:38">
      <c r="A73" s="142"/>
      <c r="B73" s="142"/>
      <c r="C73" s="5">
        <v>2.9583333333333299</v>
      </c>
      <c r="D73" s="84">
        <v>12199.2870771425</v>
      </c>
      <c r="E73" s="84">
        <v>2761.1056405988602</v>
      </c>
      <c r="F73" s="84">
        <v>9123.4526332927308</v>
      </c>
      <c r="G73" s="84">
        <v>7951.9930800940501</v>
      </c>
      <c r="H73" s="84">
        <v>0</v>
      </c>
      <c r="I73" s="84">
        <f t="shared" si="5"/>
        <v>32035.838431128141</v>
      </c>
      <c r="N73" s="82" t="s">
        <v>114</v>
      </c>
      <c r="O73" s="117">
        <v>8380</v>
      </c>
      <c r="P73" s="117">
        <v>13919.999999999998</v>
      </c>
      <c r="Q73" s="117">
        <v>8785</v>
      </c>
      <c r="R73" s="117">
        <v>14541</v>
      </c>
      <c r="S73" s="117">
        <v>9945</v>
      </c>
      <c r="T73" s="117">
        <v>9481</v>
      </c>
      <c r="U73" s="117">
        <v>12020</v>
      </c>
      <c r="V73" s="117">
        <v>8540</v>
      </c>
      <c r="W73" s="117">
        <v>15400</v>
      </c>
      <c r="X73" s="117">
        <v>9502</v>
      </c>
      <c r="Y73" s="117">
        <v>8428</v>
      </c>
      <c r="AA73" s="82" t="s">
        <v>114</v>
      </c>
      <c r="AB73" s="84">
        <v>0</v>
      </c>
      <c r="AC73" s="84">
        <v>0</v>
      </c>
      <c r="AD73" s="84">
        <v>0</v>
      </c>
      <c r="AE73" s="84">
        <v>0</v>
      </c>
      <c r="AF73" s="84">
        <v>0</v>
      </c>
      <c r="AG73" s="84">
        <v>0</v>
      </c>
      <c r="AH73" s="84">
        <v>0</v>
      </c>
      <c r="AI73" s="84">
        <v>0</v>
      </c>
      <c r="AJ73" s="84">
        <v>0</v>
      </c>
      <c r="AK73" s="84">
        <v>0</v>
      </c>
      <c r="AL73" s="84">
        <v>0</v>
      </c>
    </row>
    <row r="74" spans="1:38">
      <c r="A74" s="142"/>
      <c r="B74" s="142"/>
      <c r="C74" s="29" t="s">
        <v>124</v>
      </c>
      <c r="D74" s="84">
        <v>11150.987077142499</v>
      </c>
      <c r="E74" s="84">
        <v>2693.4500165988602</v>
      </c>
      <c r="F74" s="84">
        <v>8534.4526332927308</v>
      </c>
      <c r="G74" s="84">
        <v>7297.9930800940501</v>
      </c>
      <c r="H74" s="84">
        <v>0</v>
      </c>
      <c r="I74" s="84">
        <f t="shared" si="5"/>
        <v>29676.882807128139</v>
      </c>
      <c r="N74" s="82" t="s">
        <v>115</v>
      </c>
      <c r="O74" s="117">
        <v>8349</v>
      </c>
      <c r="P74" s="117">
        <v>14263.999999999998</v>
      </c>
      <c r="Q74" s="117">
        <v>8898</v>
      </c>
      <c r="R74" s="117">
        <v>14884</v>
      </c>
      <c r="S74" s="117">
        <v>10160</v>
      </c>
      <c r="T74" s="117">
        <v>9584</v>
      </c>
      <c r="U74" s="117">
        <v>12490.000000000002</v>
      </c>
      <c r="V74" s="117">
        <v>8298</v>
      </c>
      <c r="W74" s="117">
        <v>15757.000000000002</v>
      </c>
      <c r="X74" s="117">
        <v>9810</v>
      </c>
      <c r="Y74" s="117">
        <v>9541</v>
      </c>
      <c r="AA74" s="82" t="s">
        <v>115</v>
      </c>
      <c r="AB74" s="84">
        <v>0</v>
      </c>
      <c r="AC74" s="84">
        <v>0</v>
      </c>
      <c r="AD74" s="84">
        <v>0</v>
      </c>
      <c r="AE74" s="84">
        <v>0</v>
      </c>
      <c r="AF74" s="84">
        <v>0</v>
      </c>
      <c r="AG74" s="84">
        <v>0</v>
      </c>
      <c r="AH74" s="84">
        <v>0</v>
      </c>
      <c r="AI74" s="84">
        <v>0</v>
      </c>
      <c r="AJ74" s="84">
        <v>0</v>
      </c>
      <c r="AK74" s="84">
        <v>0</v>
      </c>
      <c r="AL74" s="84">
        <v>0</v>
      </c>
    </row>
    <row r="75" spans="1:38">
      <c r="A75" s="142" t="s">
        <v>75</v>
      </c>
      <c r="B75" s="142"/>
      <c r="C75" s="5">
        <v>3.0416666666666701</v>
      </c>
      <c r="D75" s="84">
        <v>10641.555322411799</v>
      </c>
      <c r="E75" s="84">
        <v>2578.09054930296</v>
      </c>
      <c r="F75" s="84">
        <v>8563.4144656460194</v>
      </c>
      <c r="G75" s="84">
        <v>6979.39532907795</v>
      </c>
      <c r="H75" s="84">
        <v>0</v>
      </c>
      <c r="I75" s="84">
        <f t="shared" si="5"/>
        <v>28762.455666438731</v>
      </c>
      <c r="N75" s="82" t="s">
        <v>116</v>
      </c>
      <c r="O75" s="117">
        <v>8388</v>
      </c>
      <c r="P75" s="117">
        <v>14285.000000000002</v>
      </c>
      <c r="Q75" s="117">
        <v>8933</v>
      </c>
      <c r="R75" s="117">
        <v>15128</v>
      </c>
      <c r="S75" s="117">
        <v>10311.999999999998</v>
      </c>
      <c r="T75" s="117">
        <v>9592</v>
      </c>
      <c r="U75" s="117">
        <v>12737</v>
      </c>
      <c r="V75" s="117">
        <v>8267</v>
      </c>
      <c r="W75" s="117">
        <v>15895.999999999998</v>
      </c>
      <c r="X75" s="117">
        <v>10073</v>
      </c>
      <c r="Y75" s="117">
        <v>8548</v>
      </c>
      <c r="AA75" s="82" t="s">
        <v>116</v>
      </c>
      <c r="AB75" s="84">
        <v>0</v>
      </c>
      <c r="AC75" s="84">
        <v>0</v>
      </c>
      <c r="AD75" s="84">
        <v>0</v>
      </c>
      <c r="AE75" s="84">
        <v>0</v>
      </c>
      <c r="AF75" s="84">
        <v>0</v>
      </c>
      <c r="AG75" s="84">
        <v>0</v>
      </c>
      <c r="AH75" s="84">
        <v>0</v>
      </c>
      <c r="AI75" s="84">
        <v>0</v>
      </c>
      <c r="AJ75" s="84">
        <v>0</v>
      </c>
      <c r="AK75" s="84">
        <v>0</v>
      </c>
      <c r="AL75" s="84">
        <v>0</v>
      </c>
    </row>
    <row r="76" spans="1:38">
      <c r="A76" s="142"/>
      <c r="B76" s="142"/>
      <c r="C76" s="5">
        <v>3.0833333333333299</v>
      </c>
      <c r="D76" s="84">
        <v>10411.4230056343</v>
      </c>
      <c r="E76" s="84">
        <v>2553.6299141026898</v>
      </c>
      <c r="F76" s="84">
        <v>8277.9275406460201</v>
      </c>
      <c r="G76" s="84">
        <v>6710.8276290779504</v>
      </c>
      <c r="H76" s="84">
        <v>0</v>
      </c>
      <c r="I76" s="84">
        <f t="shared" si="5"/>
        <v>27953.808089460963</v>
      </c>
      <c r="N76" s="82" t="s">
        <v>117</v>
      </c>
      <c r="O76" s="117">
        <v>8355</v>
      </c>
      <c r="P76" s="117">
        <v>13947</v>
      </c>
      <c r="Q76" s="117">
        <v>8890</v>
      </c>
      <c r="R76" s="117">
        <v>15074</v>
      </c>
      <c r="S76" s="117">
        <v>10289</v>
      </c>
      <c r="T76" s="117">
        <v>9527</v>
      </c>
      <c r="U76" s="117">
        <v>13027</v>
      </c>
      <c r="V76" s="117">
        <v>8356</v>
      </c>
      <c r="W76" s="117">
        <v>15730</v>
      </c>
      <c r="X76" s="117">
        <v>10082</v>
      </c>
      <c r="Y76" s="117">
        <v>8687</v>
      </c>
      <c r="AA76" s="82" t="s">
        <v>117</v>
      </c>
      <c r="AB76" s="84">
        <v>0</v>
      </c>
      <c r="AC76" s="84">
        <v>0</v>
      </c>
      <c r="AD76" s="84">
        <v>0</v>
      </c>
      <c r="AE76" s="84">
        <v>0</v>
      </c>
      <c r="AF76" s="84">
        <v>0</v>
      </c>
      <c r="AG76" s="84">
        <v>0</v>
      </c>
      <c r="AH76" s="84">
        <v>0</v>
      </c>
      <c r="AI76" s="84">
        <v>0</v>
      </c>
      <c r="AJ76" s="84">
        <v>0</v>
      </c>
      <c r="AK76" s="84">
        <v>0</v>
      </c>
      <c r="AL76" s="84">
        <v>0</v>
      </c>
    </row>
    <row r="77" spans="1:38">
      <c r="A77" s="142"/>
      <c r="B77" s="142"/>
      <c r="C77" s="5">
        <v>3.125</v>
      </c>
      <c r="D77" s="84">
        <v>9932.0359503256695</v>
      </c>
      <c r="E77" s="84">
        <v>2530.6256961917702</v>
      </c>
      <c r="F77" s="84">
        <v>8122.7511036460201</v>
      </c>
      <c r="G77" s="84">
        <v>6578.1019290779504</v>
      </c>
      <c r="H77" s="84">
        <v>0</v>
      </c>
      <c r="I77" s="84">
        <f t="shared" si="5"/>
        <v>27163.514679241409</v>
      </c>
      <c r="N77" s="82" t="s">
        <v>118</v>
      </c>
      <c r="O77" s="117">
        <v>8494</v>
      </c>
      <c r="P77" s="117">
        <v>13323</v>
      </c>
      <c r="Q77" s="117">
        <v>8979</v>
      </c>
      <c r="R77" s="117">
        <v>14759</v>
      </c>
      <c r="S77" s="117">
        <v>10221</v>
      </c>
      <c r="T77" s="117">
        <v>9712</v>
      </c>
      <c r="U77" s="117">
        <v>12931.999999999998</v>
      </c>
      <c r="V77" s="117">
        <v>9048</v>
      </c>
      <c r="W77" s="117">
        <v>15375</v>
      </c>
      <c r="X77" s="117">
        <v>9825</v>
      </c>
      <c r="Y77" s="117">
        <v>8622</v>
      </c>
      <c r="AA77" s="82" t="s">
        <v>118</v>
      </c>
      <c r="AB77" s="84">
        <v>0</v>
      </c>
      <c r="AC77" s="84">
        <v>0</v>
      </c>
      <c r="AD77" s="84">
        <v>0</v>
      </c>
      <c r="AE77" s="84">
        <v>0</v>
      </c>
      <c r="AF77" s="84">
        <v>0</v>
      </c>
      <c r="AG77" s="84">
        <v>0</v>
      </c>
      <c r="AH77" s="84">
        <v>0</v>
      </c>
      <c r="AI77" s="84">
        <v>0</v>
      </c>
      <c r="AJ77" s="84">
        <v>0</v>
      </c>
      <c r="AK77" s="84">
        <v>0</v>
      </c>
      <c r="AL77" s="84">
        <v>0</v>
      </c>
    </row>
    <row r="78" spans="1:38">
      <c r="A78" s="142"/>
      <c r="B78" s="142"/>
      <c r="C78" s="5">
        <v>3.1666666666666701</v>
      </c>
      <c r="D78" s="84">
        <v>9228.6864914079197</v>
      </c>
      <c r="E78" s="84">
        <v>2522.5755625994602</v>
      </c>
      <c r="F78" s="84">
        <v>8052.4591606460199</v>
      </c>
      <c r="G78" s="84">
        <v>6516.12462907795</v>
      </c>
      <c r="H78" s="84">
        <v>0</v>
      </c>
      <c r="I78" s="84">
        <f t="shared" si="5"/>
        <v>26319.845843731349</v>
      </c>
      <c r="N78" s="82" t="s">
        <v>119</v>
      </c>
      <c r="O78" s="117">
        <v>8691</v>
      </c>
      <c r="P78" s="117">
        <v>12848</v>
      </c>
      <c r="Q78" s="117">
        <v>9563</v>
      </c>
      <c r="R78" s="117">
        <v>14197</v>
      </c>
      <c r="S78" s="117">
        <v>10661</v>
      </c>
      <c r="T78" s="117">
        <v>10310.999999999998</v>
      </c>
      <c r="U78" s="117">
        <v>12548</v>
      </c>
      <c r="V78" s="117">
        <v>10039</v>
      </c>
      <c r="W78" s="117">
        <v>14684</v>
      </c>
      <c r="X78" s="117">
        <v>9859</v>
      </c>
      <c r="Y78" s="117">
        <v>8560</v>
      </c>
      <c r="AA78" s="82" t="s">
        <v>119</v>
      </c>
      <c r="AB78" s="84">
        <v>0</v>
      </c>
      <c r="AC78" s="84">
        <v>0</v>
      </c>
      <c r="AD78" s="84">
        <v>0</v>
      </c>
      <c r="AE78" s="84">
        <v>0</v>
      </c>
      <c r="AF78" s="84">
        <v>0</v>
      </c>
      <c r="AG78" s="84">
        <v>0</v>
      </c>
      <c r="AH78" s="84">
        <v>0</v>
      </c>
      <c r="AI78" s="84">
        <v>0</v>
      </c>
      <c r="AJ78" s="84">
        <v>0</v>
      </c>
      <c r="AK78" s="84">
        <v>0</v>
      </c>
      <c r="AL78" s="84">
        <v>0</v>
      </c>
    </row>
    <row r="79" spans="1:38">
      <c r="A79" s="142"/>
      <c r="B79" s="142"/>
      <c r="C79" s="5">
        <v>3.2083333333333299</v>
      </c>
      <c r="D79" s="84">
        <v>9908.9963974348302</v>
      </c>
      <c r="E79" s="84">
        <v>2577.9410526827101</v>
      </c>
      <c r="F79" s="84">
        <v>8223.3046756460099</v>
      </c>
      <c r="G79" s="84">
        <v>6616.9312290779499</v>
      </c>
      <c r="H79" s="84">
        <v>0</v>
      </c>
      <c r="I79" s="84">
        <f t="shared" si="5"/>
        <v>27327.1733548415</v>
      </c>
      <c r="N79" s="82" t="s">
        <v>120</v>
      </c>
      <c r="O79" s="117">
        <v>8531</v>
      </c>
      <c r="P79" s="117">
        <v>12719</v>
      </c>
      <c r="Q79" s="117">
        <v>9480</v>
      </c>
      <c r="R79" s="117">
        <v>13706</v>
      </c>
      <c r="S79" s="117">
        <v>10499</v>
      </c>
      <c r="T79" s="117">
        <v>10149</v>
      </c>
      <c r="U79" s="117">
        <v>11981</v>
      </c>
      <c r="V79" s="117">
        <v>10217</v>
      </c>
      <c r="W79" s="117">
        <v>14294</v>
      </c>
      <c r="X79" s="117">
        <v>9781</v>
      </c>
      <c r="Y79" s="117">
        <v>9033</v>
      </c>
      <c r="AA79" s="82" t="s">
        <v>120</v>
      </c>
      <c r="AB79" s="84">
        <v>0</v>
      </c>
      <c r="AC79" s="84">
        <v>0</v>
      </c>
      <c r="AD79" s="84">
        <v>0</v>
      </c>
      <c r="AE79" s="84">
        <v>0</v>
      </c>
      <c r="AF79" s="84">
        <v>0</v>
      </c>
      <c r="AG79" s="84">
        <v>0</v>
      </c>
      <c r="AH79" s="84">
        <v>0</v>
      </c>
      <c r="AI79" s="84">
        <v>0</v>
      </c>
      <c r="AJ79" s="84">
        <v>0</v>
      </c>
      <c r="AK79" s="84">
        <v>0</v>
      </c>
      <c r="AL79" s="84">
        <v>0</v>
      </c>
    </row>
    <row r="80" spans="1:38">
      <c r="A80" s="142"/>
      <c r="B80" s="142"/>
      <c r="C80" s="5">
        <v>3.25</v>
      </c>
      <c r="D80" s="84">
        <v>11372.397354807399</v>
      </c>
      <c r="E80" s="84">
        <v>2706.34537126849</v>
      </c>
      <c r="F80" s="84">
        <v>8567.6135076460196</v>
      </c>
      <c r="G80" s="84">
        <v>7164.2740290779502</v>
      </c>
      <c r="H80" s="84">
        <v>0</v>
      </c>
      <c r="I80" s="84">
        <f t="shared" si="5"/>
        <v>29810.630262799859</v>
      </c>
      <c r="N80" s="82" t="s">
        <v>121</v>
      </c>
      <c r="O80" s="117">
        <v>8334</v>
      </c>
      <c r="P80" s="117">
        <v>12054</v>
      </c>
      <c r="Q80" s="117">
        <v>9206</v>
      </c>
      <c r="R80" s="117">
        <v>13483</v>
      </c>
      <c r="S80" s="117">
        <v>10145</v>
      </c>
      <c r="T80" s="117">
        <v>9867</v>
      </c>
      <c r="U80" s="117">
        <v>11808</v>
      </c>
      <c r="V80" s="117">
        <v>10237</v>
      </c>
      <c r="W80" s="117">
        <v>13885</v>
      </c>
      <c r="X80" s="117">
        <v>9161</v>
      </c>
      <c r="Y80" s="117">
        <v>8974</v>
      </c>
      <c r="AA80" s="82" t="s">
        <v>121</v>
      </c>
      <c r="AB80" s="84">
        <v>0</v>
      </c>
      <c r="AC80" s="84">
        <v>0</v>
      </c>
      <c r="AD80" s="84">
        <v>0</v>
      </c>
      <c r="AE80" s="84">
        <v>0</v>
      </c>
      <c r="AF80" s="84">
        <v>0</v>
      </c>
      <c r="AG80" s="84">
        <v>0</v>
      </c>
      <c r="AH80" s="84">
        <v>0</v>
      </c>
      <c r="AI80" s="84">
        <v>0</v>
      </c>
      <c r="AJ80" s="84">
        <v>0</v>
      </c>
      <c r="AK80" s="84">
        <v>0</v>
      </c>
      <c r="AL80" s="84">
        <v>0</v>
      </c>
    </row>
    <row r="81" spans="1:38">
      <c r="A81" s="142"/>
      <c r="B81" s="142"/>
      <c r="C81" s="5">
        <v>3.2916666666666701</v>
      </c>
      <c r="D81" s="84">
        <v>12356.8711066903</v>
      </c>
      <c r="E81" s="84">
        <v>2780.5180419941798</v>
      </c>
      <c r="F81" s="84">
        <v>8798.0401496459999</v>
      </c>
      <c r="G81" s="84">
        <v>7803.0175290779498</v>
      </c>
      <c r="H81" s="84">
        <v>0</v>
      </c>
      <c r="I81" s="84">
        <f t="shared" si="5"/>
        <v>31738.446827408428</v>
      </c>
      <c r="N81" s="82" t="s">
        <v>122</v>
      </c>
      <c r="O81" s="117">
        <v>8011</v>
      </c>
      <c r="P81" s="117">
        <v>11208</v>
      </c>
      <c r="Q81" s="117">
        <v>8631</v>
      </c>
      <c r="R81" s="117">
        <v>12599</v>
      </c>
      <c r="S81" s="117">
        <v>9572</v>
      </c>
      <c r="T81" s="117">
        <v>9363</v>
      </c>
      <c r="U81" s="117">
        <v>11656</v>
      </c>
      <c r="V81" s="117">
        <v>9984</v>
      </c>
      <c r="W81" s="117">
        <v>12774</v>
      </c>
      <c r="X81" s="117">
        <v>8314</v>
      </c>
      <c r="Y81" s="117">
        <v>8558</v>
      </c>
      <c r="AA81" s="82" t="s">
        <v>122</v>
      </c>
      <c r="AB81" s="84">
        <v>0</v>
      </c>
      <c r="AC81" s="84">
        <v>0</v>
      </c>
      <c r="AD81" s="84">
        <v>0</v>
      </c>
      <c r="AE81" s="84">
        <v>0</v>
      </c>
      <c r="AF81" s="84">
        <v>0</v>
      </c>
      <c r="AG81" s="84">
        <v>0</v>
      </c>
      <c r="AH81" s="84">
        <v>0</v>
      </c>
      <c r="AI81" s="84">
        <v>0</v>
      </c>
      <c r="AJ81" s="84">
        <v>0</v>
      </c>
      <c r="AK81" s="84">
        <v>0</v>
      </c>
      <c r="AL81" s="84">
        <v>0</v>
      </c>
    </row>
    <row r="82" spans="1:38">
      <c r="A82" s="142"/>
      <c r="B82" s="142"/>
      <c r="C82" s="5">
        <v>3.3333333333333299</v>
      </c>
      <c r="D82" s="84">
        <v>12486.508713806599</v>
      </c>
      <c r="E82" s="84">
        <v>2772.7353430236899</v>
      </c>
      <c r="F82" s="84">
        <v>9129.5510106460297</v>
      </c>
      <c r="G82" s="84">
        <v>8035.43172907795</v>
      </c>
      <c r="H82" s="84">
        <v>0</v>
      </c>
      <c r="I82" s="84">
        <f t="shared" si="5"/>
        <v>32424.226796554271</v>
      </c>
      <c r="N82" s="82" t="s">
        <v>123</v>
      </c>
      <c r="O82" s="117">
        <v>7594.9999999999991</v>
      </c>
      <c r="P82" s="117">
        <v>10177</v>
      </c>
      <c r="Q82" s="117">
        <v>7855</v>
      </c>
      <c r="R82" s="117">
        <v>11593</v>
      </c>
      <c r="S82" s="117">
        <v>8803</v>
      </c>
      <c r="T82" s="117">
        <v>8588</v>
      </c>
      <c r="U82" s="117">
        <v>10656.000000000002</v>
      </c>
      <c r="V82" s="117">
        <v>9405</v>
      </c>
      <c r="W82" s="117">
        <v>11516</v>
      </c>
      <c r="X82" s="117">
        <v>7355</v>
      </c>
      <c r="Y82" s="117">
        <v>7808.0000000000009</v>
      </c>
      <c r="AA82" s="82" t="s">
        <v>123</v>
      </c>
      <c r="AB82" s="84">
        <v>0</v>
      </c>
      <c r="AC82" s="84">
        <v>0</v>
      </c>
      <c r="AD82" s="84">
        <v>0</v>
      </c>
      <c r="AE82" s="84">
        <v>0</v>
      </c>
      <c r="AF82" s="84">
        <v>0</v>
      </c>
      <c r="AG82" s="84">
        <v>0</v>
      </c>
      <c r="AH82" s="84">
        <v>0</v>
      </c>
      <c r="AI82" s="84">
        <v>0</v>
      </c>
      <c r="AJ82" s="84">
        <v>0</v>
      </c>
      <c r="AK82" s="84">
        <v>0</v>
      </c>
      <c r="AL82" s="84">
        <v>0</v>
      </c>
    </row>
    <row r="83" spans="1:38">
      <c r="A83" s="142"/>
      <c r="B83" s="142"/>
      <c r="C83" s="5">
        <v>3.375</v>
      </c>
      <c r="D83" s="84">
        <v>12810.990804782299</v>
      </c>
      <c r="E83" s="84">
        <v>2816.3806637320799</v>
      </c>
      <c r="F83" s="84">
        <v>9599.2142066459892</v>
      </c>
      <c r="G83" s="84">
        <v>8232.6224290779501</v>
      </c>
      <c r="H83" s="84">
        <v>0</v>
      </c>
      <c r="I83" s="84">
        <f t="shared" si="5"/>
        <v>33459.208104238322</v>
      </c>
      <c r="N83" s="82" t="s">
        <v>124</v>
      </c>
      <c r="O83" s="117">
        <v>7056</v>
      </c>
      <c r="P83" s="117">
        <v>9244</v>
      </c>
      <c r="Q83" s="117">
        <v>7005</v>
      </c>
      <c r="R83" s="117">
        <v>10608</v>
      </c>
      <c r="S83" s="117">
        <v>7949.0000000000009</v>
      </c>
      <c r="T83" s="117">
        <v>7628</v>
      </c>
      <c r="U83" s="117">
        <v>9398</v>
      </c>
      <c r="V83" s="117">
        <v>8658</v>
      </c>
      <c r="W83" s="117">
        <v>10472.999999999998</v>
      </c>
      <c r="X83" s="117">
        <v>6763</v>
      </c>
      <c r="Y83" s="117">
        <v>6998</v>
      </c>
      <c r="AA83" s="82" t="s">
        <v>124</v>
      </c>
      <c r="AB83" s="84">
        <v>0</v>
      </c>
      <c r="AC83" s="84">
        <v>0</v>
      </c>
      <c r="AD83" s="84">
        <v>0</v>
      </c>
      <c r="AE83" s="84">
        <v>0</v>
      </c>
      <c r="AF83" s="84">
        <v>0</v>
      </c>
      <c r="AG83" s="84">
        <v>0</v>
      </c>
      <c r="AH83" s="84">
        <v>0</v>
      </c>
      <c r="AI83" s="84">
        <v>0</v>
      </c>
      <c r="AJ83" s="84">
        <v>0</v>
      </c>
      <c r="AK83" s="84">
        <v>0</v>
      </c>
      <c r="AL83" s="84">
        <v>0</v>
      </c>
    </row>
    <row r="84" spans="1:38">
      <c r="A84" s="142"/>
      <c r="B84" s="142"/>
      <c r="C84" s="5">
        <v>3.4166666666666701</v>
      </c>
      <c r="D84" s="84">
        <v>13130.3838365062</v>
      </c>
      <c r="E84" s="84">
        <v>2856.3359781214599</v>
      </c>
      <c r="F84" s="84">
        <v>10003.431977646</v>
      </c>
      <c r="G84" s="84">
        <v>8480.6800290779502</v>
      </c>
      <c r="H84" s="84">
        <v>0</v>
      </c>
      <c r="I84" s="84">
        <f t="shared" si="5"/>
        <v>34470.83182135161</v>
      </c>
    </row>
    <row r="85" spans="1:38">
      <c r="A85" s="142"/>
      <c r="B85" s="142"/>
      <c r="C85" s="5">
        <v>3.4583333333333299</v>
      </c>
      <c r="D85" s="84">
        <v>13316.2911913109</v>
      </c>
      <c r="E85" s="84">
        <v>2870.9370213454199</v>
      </c>
      <c r="F85" s="84">
        <v>10381.523480645999</v>
      </c>
      <c r="G85" s="84">
        <v>8758.6911290779499</v>
      </c>
      <c r="H85" s="84">
        <v>0</v>
      </c>
      <c r="I85" s="84">
        <f t="shared" si="5"/>
        <v>35327.442822380268</v>
      </c>
    </row>
    <row r="86" spans="1:38">
      <c r="A86" s="142"/>
      <c r="B86" s="142"/>
      <c r="C86" s="5">
        <v>3.5</v>
      </c>
      <c r="D86" s="84">
        <v>13592.113422057901</v>
      </c>
      <c r="E86" s="84">
        <v>2888.75726088291</v>
      </c>
      <c r="F86" s="84">
        <v>10637.919690646</v>
      </c>
      <c r="G86" s="84">
        <v>9023.1459290779494</v>
      </c>
      <c r="H86" s="84">
        <v>0</v>
      </c>
      <c r="I86" s="84">
        <f t="shared" si="5"/>
        <v>36141.936302664762</v>
      </c>
    </row>
    <row r="87" spans="1:38">
      <c r="A87" s="142"/>
      <c r="B87" s="142"/>
      <c r="C87" s="5">
        <v>3.5416666666666701</v>
      </c>
      <c r="D87" s="84">
        <v>13780.347530007501</v>
      </c>
      <c r="E87" s="84">
        <v>2951.8324094003801</v>
      </c>
      <c r="F87" s="84">
        <v>10946.491457646</v>
      </c>
      <c r="G87" s="84">
        <v>9302.0169290779504</v>
      </c>
      <c r="H87" s="84">
        <v>0</v>
      </c>
      <c r="I87" s="84">
        <f t="shared" si="5"/>
        <v>36980.688326131829</v>
      </c>
    </row>
    <row r="88" spans="1:38">
      <c r="A88" s="142"/>
      <c r="B88" s="142"/>
      <c r="C88" s="5">
        <v>3.5833333333333299</v>
      </c>
      <c r="D88" s="84">
        <v>14082.190923353401</v>
      </c>
      <c r="E88" s="84">
        <v>3006.7441906883</v>
      </c>
      <c r="F88" s="84">
        <v>11161.462600646</v>
      </c>
      <c r="G88" s="84">
        <v>9592.8711290779502</v>
      </c>
      <c r="H88" s="84">
        <v>0</v>
      </c>
      <c r="I88" s="84">
        <f t="shared" si="5"/>
        <v>37843.268843765647</v>
      </c>
    </row>
    <row r="89" spans="1:38">
      <c r="A89" s="142"/>
      <c r="B89" s="142"/>
      <c r="C89" s="5">
        <v>3.625</v>
      </c>
      <c r="D89" s="84">
        <v>14406.863729385999</v>
      </c>
      <c r="E89" s="84">
        <v>3040.11818402885</v>
      </c>
      <c r="F89" s="84">
        <v>11385.528017646</v>
      </c>
      <c r="G89" s="84">
        <v>9797.9301290779495</v>
      </c>
      <c r="H89" s="84">
        <v>0</v>
      </c>
      <c r="I89" s="84">
        <f t="shared" si="5"/>
        <v>38630.440060138797</v>
      </c>
    </row>
    <row r="90" spans="1:38">
      <c r="A90" s="142"/>
      <c r="B90" s="142"/>
      <c r="C90" s="5">
        <v>3.6666666666666701</v>
      </c>
      <c r="D90" s="84">
        <v>14649.5610121759</v>
      </c>
      <c r="E90" s="84">
        <v>3067.3717504726401</v>
      </c>
      <c r="F90" s="84">
        <v>11376.806489646</v>
      </c>
      <c r="G90" s="84">
        <v>10055.502629078001</v>
      </c>
      <c r="H90" s="84">
        <v>0</v>
      </c>
      <c r="I90" s="84">
        <f t="shared" si="5"/>
        <v>39149.241881372538</v>
      </c>
    </row>
    <row r="91" spans="1:38">
      <c r="A91" s="142"/>
      <c r="B91" s="142"/>
      <c r="C91" s="5">
        <v>3.7083333333333299</v>
      </c>
      <c r="D91" s="84">
        <v>14727.0141882141</v>
      </c>
      <c r="E91" s="84">
        <v>3055.2890552090798</v>
      </c>
      <c r="F91" s="84">
        <v>11228.951520646</v>
      </c>
      <c r="G91" s="84">
        <v>10022.980229078001</v>
      </c>
      <c r="H91" s="84">
        <v>0</v>
      </c>
      <c r="I91" s="84">
        <f t="shared" si="5"/>
        <v>39034.234993147176</v>
      </c>
    </row>
    <row r="92" spans="1:38">
      <c r="A92" s="142"/>
      <c r="B92" s="142"/>
      <c r="C92" s="5">
        <v>3.75</v>
      </c>
      <c r="D92" s="84">
        <v>14534.2144016681</v>
      </c>
      <c r="E92" s="84">
        <v>3032.6821680374201</v>
      </c>
      <c r="F92" s="84">
        <v>11010.845530646</v>
      </c>
      <c r="G92" s="84">
        <v>9865.7913290779506</v>
      </c>
      <c r="H92" s="84">
        <v>0</v>
      </c>
      <c r="I92" s="84">
        <f t="shared" si="5"/>
        <v>38443.533429429473</v>
      </c>
    </row>
    <row r="93" spans="1:38">
      <c r="A93" s="142"/>
      <c r="B93" s="142"/>
      <c r="C93" s="5">
        <v>3.7916666666666701</v>
      </c>
      <c r="D93" s="84">
        <v>14121.215582360801</v>
      </c>
      <c r="E93" s="84">
        <v>2993.6873560683498</v>
      </c>
      <c r="F93" s="84">
        <v>10771.488710645999</v>
      </c>
      <c r="G93" s="84">
        <v>9665.3118290779494</v>
      </c>
      <c r="H93" s="84">
        <v>0</v>
      </c>
      <c r="I93" s="84">
        <f t="shared" si="5"/>
        <v>37551.703478153097</v>
      </c>
    </row>
    <row r="94" spans="1:38">
      <c r="A94" s="142"/>
      <c r="B94" s="142"/>
      <c r="C94" s="5">
        <v>3.8333333333333299</v>
      </c>
      <c r="D94" s="84">
        <v>14558.0320251516</v>
      </c>
      <c r="E94" s="84">
        <v>3026.2702364634702</v>
      </c>
      <c r="F94" s="84">
        <v>10992.945413646001</v>
      </c>
      <c r="G94" s="84">
        <v>9927.5241290779504</v>
      </c>
      <c r="H94" s="84">
        <v>0</v>
      </c>
      <c r="I94" s="84">
        <f t="shared" si="5"/>
        <v>38504.77180433902</v>
      </c>
    </row>
    <row r="95" spans="1:38">
      <c r="A95" s="142"/>
      <c r="B95" s="142"/>
      <c r="C95" s="5">
        <v>3.875</v>
      </c>
      <c r="D95" s="84">
        <v>14184.321582631699</v>
      </c>
      <c r="E95" s="84">
        <v>2995.9532346213</v>
      </c>
      <c r="F95" s="84">
        <v>10725.129927645999</v>
      </c>
      <c r="G95" s="84">
        <v>9771.6357290779506</v>
      </c>
      <c r="H95" s="84">
        <v>0</v>
      </c>
      <c r="I95" s="84">
        <f t="shared" si="5"/>
        <v>37677.040473976944</v>
      </c>
    </row>
    <row r="96" spans="1:38">
      <c r="A96" s="142"/>
      <c r="B96" s="142"/>
      <c r="C96" s="5">
        <v>3.9166666666666701</v>
      </c>
      <c r="D96" s="84">
        <v>13022.3648181438</v>
      </c>
      <c r="E96" s="84">
        <v>2878.9158520896099</v>
      </c>
      <c r="F96" s="84">
        <v>10178.230195646</v>
      </c>
      <c r="G96" s="84">
        <v>9246.3723290779508</v>
      </c>
      <c r="H96" s="84">
        <v>0</v>
      </c>
      <c r="I96" s="84">
        <f t="shared" si="5"/>
        <v>35325.883194957358</v>
      </c>
    </row>
    <row r="97" spans="1:9">
      <c r="A97" s="142"/>
      <c r="B97" s="142"/>
      <c r="C97" s="5">
        <v>3.9583333333333299</v>
      </c>
      <c r="D97" s="84">
        <v>11825.3734664311</v>
      </c>
      <c r="E97" s="84">
        <v>2741.12329639359</v>
      </c>
      <c r="F97" s="84">
        <v>9576.1708886460001</v>
      </c>
      <c r="G97" s="84">
        <v>8508.4447290779499</v>
      </c>
      <c r="H97" s="84">
        <v>0</v>
      </c>
      <c r="I97" s="84">
        <f t="shared" si="5"/>
        <v>32651.112380548639</v>
      </c>
    </row>
    <row r="98" spans="1:9">
      <c r="A98" s="142"/>
      <c r="B98" s="142"/>
      <c r="C98" s="29" t="s">
        <v>124</v>
      </c>
      <c r="D98" s="84">
        <v>10801.3948417593</v>
      </c>
      <c r="E98" s="84">
        <v>2615.7616688399899</v>
      </c>
      <c r="F98" s="84">
        <v>8933.7366056460196</v>
      </c>
      <c r="G98" s="84">
        <v>7730.1595290779496</v>
      </c>
      <c r="H98" s="84">
        <v>0</v>
      </c>
      <c r="I98" s="84">
        <f t="shared" si="5"/>
        <v>30081.05264532326</v>
      </c>
    </row>
    <row r="99" spans="1:9">
      <c r="A99" s="142" t="s">
        <v>76</v>
      </c>
      <c r="B99" s="142"/>
      <c r="C99" s="5">
        <v>4.0416666666666696</v>
      </c>
      <c r="D99" s="84">
        <v>11283.4736626596</v>
      </c>
      <c r="E99" s="84">
        <v>2722.35341542078</v>
      </c>
      <c r="F99" s="84">
        <v>9129.6639346625907</v>
      </c>
      <c r="G99" s="84">
        <v>8101.6365870688196</v>
      </c>
      <c r="H99" s="84">
        <v>0</v>
      </c>
      <c r="I99" s="84">
        <f t="shared" si="5"/>
        <v>31237.127599811789</v>
      </c>
    </row>
    <row r="100" spans="1:9">
      <c r="A100" s="142"/>
      <c r="B100" s="142"/>
      <c r="C100" s="5">
        <v>4.0833333333333304</v>
      </c>
      <c r="D100" s="84">
        <v>10823.6921436596</v>
      </c>
      <c r="E100" s="84">
        <v>2658.16075442078</v>
      </c>
      <c r="F100" s="84">
        <v>8855.6639346625907</v>
      </c>
      <c r="G100" s="84">
        <v>7778.6734870688197</v>
      </c>
      <c r="H100" s="84">
        <v>0</v>
      </c>
      <c r="I100" s="84">
        <f t="shared" si="5"/>
        <v>30116.190319811791</v>
      </c>
    </row>
    <row r="101" spans="1:9">
      <c r="A101" s="142"/>
      <c r="B101" s="142"/>
      <c r="C101" s="5">
        <v>4.125</v>
      </c>
      <c r="D101" s="84">
        <v>10480.881525659601</v>
      </c>
      <c r="E101" s="84">
        <v>2624.4656064207802</v>
      </c>
      <c r="F101" s="84">
        <v>8719.6639346625907</v>
      </c>
      <c r="G101" s="84">
        <v>7588.2330870688202</v>
      </c>
      <c r="H101" s="84">
        <v>0</v>
      </c>
      <c r="I101" s="84">
        <f t="shared" si="5"/>
        <v>29413.244153811789</v>
      </c>
    </row>
    <row r="102" spans="1:9">
      <c r="A102" s="142"/>
      <c r="B102" s="142"/>
      <c r="C102" s="5">
        <v>4.1666666666666696</v>
      </c>
      <c r="D102" s="84">
        <v>10462.1050276596</v>
      </c>
      <c r="E102" s="84">
        <v>2605.8752344207801</v>
      </c>
      <c r="F102" s="84">
        <v>8776.6639346625907</v>
      </c>
      <c r="G102" s="84">
        <v>7476.16238706882</v>
      </c>
      <c r="H102" s="84">
        <v>0</v>
      </c>
      <c r="I102" s="84">
        <f t="shared" si="5"/>
        <v>29320.806583811791</v>
      </c>
    </row>
    <row r="103" spans="1:9">
      <c r="A103" s="142"/>
      <c r="B103" s="142"/>
      <c r="C103" s="5">
        <v>4.2083333333333304</v>
      </c>
      <c r="D103" s="84">
        <v>11050.1985146596</v>
      </c>
      <c r="E103" s="84">
        <v>2627.5055274207798</v>
      </c>
      <c r="F103" s="84">
        <v>9214.6639346625907</v>
      </c>
      <c r="G103" s="84">
        <v>7607.5780870688204</v>
      </c>
      <c r="H103" s="84">
        <v>0</v>
      </c>
      <c r="I103" s="84">
        <f t="shared" si="5"/>
        <v>30499.946063811793</v>
      </c>
    </row>
    <row r="104" spans="1:9">
      <c r="A104" s="142"/>
      <c r="B104" s="142"/>
      <c r="C104" s="5">
        <v>4.25</v>
      </c>
      <c r="D104" s="84">
        <v>12297.227318659599</v>
      </c>
      <c r="E104" s="84">
        <v>2743.3702114207799</v>
      </c>
      <c r="F104" s="84">
        <v>9931.6639346625907</v>
      </c>
      <c r="G104" s="84">
        <v>7878.7052870688203</v>
      </c>
      <c r="H104" s="84">
        <v>0</v>
      </c>
      <c r="I104" s="84">
        <f t="shared" si="5"/>
        <v>32850.966751811793</v>
      </c>
    </row>
    <row r="105" spans="1:9">
      <c r="A105" s="142"/>
      <c r="B105" s="142"/>
      <c r="C105" s="5">
        <v>4.2916666666666696</v>
      </c>
      <c r="D105" s="84">
        <v>12871.8819256596</v>
      </c>
      <c r="E105" s="84">
        <v>2783.42381642078</v>
      </c>
      <c r="F105" s="84">
        <v>10133.6639346626</v>
      </c>
      <c r="G105" s="84">
        <v>7972.3850870688202</v>
      </c>
      <c r="H105" s="84">
        <v>0</v>
      </c>
      <c r="I105" s="84">
        <f t="shared" si="5"/>
        <v>33761.354763811796</v>
      </c>
    </row>
    <row r="106" spans="1:9">
      <c r="A106" s="142"/>
      <c r="B106" s="142"/>
      <c r="C106" s="5">
        <v>4.3333333333333304</v>
      </c>
      <c r="D106" s="84">
        <v>13348.7058606596</v>
      </c>
      <c r="E106" s="84">
        <v>2852.0711214207799</v>
      </c>
      <c r="F106" s="84">
        <v>10471.6639346626</v>
      </c>
      <c r="G106" s="84">
        <v>8452.5829870688194</v>
      </c>
      <c r="H106" s="84">
        <v>0</v>
      </c>
      <c r="I106" s="84">
        <f t="shared" si="5"/>
        <v>35125.023903811802</v>
      </c>
    </row>
    <row r="107" spans="1:9">
      <c r="A107" s="142"/>
      <c r="B107" s="142"/>
      <c r="C107" s="5">
        <v>4.375</v>
      </c>
      <c r="D107" s="84">
        <v>13975.284035659601</v>
      </c>
      <c r="E107" s="84">
        <v>2936.6674714207802</v>
      </c>
      <c r="F107" s="84">
        <v>10927.6639346626</v>
      </c>
      <c r="G107" s="84">
        <v>9068.4362870688201</v>
      </c>
      <c r="H107" s="84">
        <v>0</v>
      </c>
      <c r="I107" s="84">
        <f t="shared" si="5"/>
        <v>36908.051728811799</v>
      </c>
    </row>
    <row r="108" spans="1:9">
      <c r="A108" s="142"/>
      <c r="B108" s="142"/>
      <c r="C108" s="5">
        <v>4.4166666666666696</v>
      </c>
      <c r="D108" s="84">
        <v>14703.7776226596</v>
      </c>
      <c r="E108" s="84">
        <v>3029.15001642078</v>
      </c>
      <c r="F108" s="84">
        <v>11490.6639346626</v>
      </c>
      <c r="G108" s="84">
        <v>9712.4060870688209</v>
      </c>
      <c r="H108" s="84">
        <v>0</v>
      </c>
      <c r="I108" s="84">
        <f t="shared" si="5"/>
        <v>38935.997660811801</v>
      </c>
    </row>
    <row r="109" spans="1:9">
      <c r="A109" s="142"/>
      <c r="B109" s="142"/>
      <c r="C109" s="5">
        <v>4.4583333333333304</v>
      </c>
      <c r="D109" s="84">
        <v>15432.180119659601</v>
      </c>
      <c r="E109" s="84">
        <v>3093.59209942078</v>
      </c>
      <c r="F109" s="84">
        <v>12035.6639346626</v>
      </c>
      <c r="G109" s="84">
        <v>10310.751787068801</v>
      </c>
      <c r="H109" s="84">
        <v>0</v>
      </c>
      <c r="I109" s="84">
        <f t="shared" si="5"/>
        <v>40872.187940811782</v>
      </c>
    </row>
    <row r="110" spans="1:9">
      <c r="A110" s="142"/>
      <c r="B110" s="142"/>
      <c r="C110" s="5">
        <v>4.5</v>
      </c>
      <c r="D110" s="84">
        <v>16079.0644816596</v>
      </c>
      <c r="E110" s="84">
        <v>3143.5713924207798</v>
      </c>
      <c r="F110" s="84">
        <v>12504.6639346626</v>
      </c>
      <c r="G110" s="84">
        <v>10833.0234870688</v>
      </c>
      <c r="H110" s="84">
        <v>0</v>
      </c>
      <c r="I110" s="84">
        <f t="shared" si="5"/>
        <v>42560.323295811781</v>
      </c>
    </row>
    <row r="111" spans="1:9">
      <c r="A111" s="142"/>
      <c r="B111" s="142"/>
      <c r="C111" s="5">
        <v>4.5416666666666696</v>
      </c>
      <c r="D111" s="84">
        <v>16738.1776516596</v>
      </c>
      <c r="E111" s="84">
        <v>3211.5730714207798</v>
      </c>
      <c r="F111" s="84">
        <v>13018.6639346626</v>
      </c>
      <c r="G111" s="84">
        <v>11182.964487068801</v>
      </c>
      <c r="H111" s="84">
        <v>0</v>
      </c>
      <c r="I111" s="84">
        <f t="shared" si="5"/>
        <v>44151.379144811777</v>
      </c>
    </row>
    <row r="112" spans="1:9">
      <c r="A112" s="142"/>
      <c r="B112" s="142"/>
      <c r="C112" s="5">
        <v>4.5833333333333304</v>
      </c>
      <c r="D112" s="84">
        <v>17327.959216659601</v>
      </c>
      <c r="E112" s="84">
        <v>3273.52840142078</v>
      </c>
      <c r="F112" s="84">
        <v>13496.6639346626</v>
      </c>
      <c r="G112" s="84">
        <v>11500.8526870688</v>
      </c>
      <c r="H112" s="84">
        <v>0</v>
      </c>
      <c r="I112" s="84">
        <f t="shared" si="5"/>
        <v>45599.00423981178</v>
      </c>
    </row>
    <row r="113" spans="1:9">
      <c r="A113" s="142"/>
      <c r="B113" s="142"/>
      <c r="C113" s="5">
        <v>4.625</v>
      </c>
      <c r="D113" s="84">
        <v>17855.723557659599</v>
      </c>
      <c r="E113" s="84">
        <v>3316.7427394207798</v>
      </c>
      <c r="F113" s="84">
        <v>13825.6639346626</v>
      </c>
      <c r="G113" s="84">
        <v>11807.0250870688</v>
      </c>
      <c r="H113" s="84">
        <v>0</v>
      </c>
      <c r="I113" s="84">
        <f t="shared" si="5"/>
        <v>46805.155318811783</v>
      </c>
    </row>
    <row r="114" spans="1:9">
      <c r="A114" s="142"/>
      <c r="B114" s="142"/>
      <c r="C114" s="5">
        <v>4.6666666666666696</v>
      </c>
      <c r="D114" s="84">
        <v>18238.504363659598</v>
      </c>
      <c r="E114" s="84">
        <v>3375.9577564207798</v>
      </c>
      <c r="F114" s="84">
        <v>13956.6639346626</v>
      </c>
      <c r="G114" s="84">
        <v>12070.6055870688</v>
      </c>
      <c r="H114" s="84">
        <v>0</v>
      </c>
      <c r="I114" s="84">
        <f t="shared" si="5"/>
        <v>47641.731641811777</v>
      </c>
    </row>
    <row r="115" spans="1:9">
      <c r="A115" s="142"/>
      <c r="B115" s="142"/>
      <c r="C115" s="5">
        <v>4.7083333333333304</v>
      </c>
      <c r="D115" s="84">
        <v>18299.1827116596</v>
      </c>
      <c r="E115" s="84">
        <v>3389.0505324207802</v>
      </c>
      <c r="F115" s="84">
        <v>13851.6639346626</v>
      </c>
      <c r="G115" s="84">
        <v>12148.744287068799</v>
      </c>
      <c r="H115" s="84">
        <v>0</v>
      </c>
      <c r="I115" s="84">
        <f t="shared" si="5"/>
        <v>47688.641465811772</v>
      </c>
    </row>
    <row r="116" spans="1:9">
      <c r="A116" s="142"/>
      <c r="B116" s="142"/>
      <c r="C116" s="5">
        <v>4.75</v>
      </c>
      <c r="D116" s="84">
        <v>18041.568128659601</v>
      </c>
      <c r="E116" s="84">
        <v>3386.5448624207802</v>
      </c>
      <c r="F116" s="84">
        <v>13355.6639346626</v>
      </c>
      <c r="G116" s="84">
        <v>11980.1623870688</v>
      </c>
      <c r="H116" s="84">
        <v>0</v>
      </c>
      <c r="I116" s="84">
        <f t="shared" si="5"/>
        <v>46763.939312811774</v>
      </c>
    </row>
    <row r="117" spans="1:9">
      <c r="A117" s="142"/>
      <c r="B117" s="142"/>
      <c r="C117" s="5">
        <v>4.7916666666666696</v>
      </c>
      <c r="D117" s="84">
        <v>17276.359861659599</v>
      </c>
      <c r="E117" s="84">
        <v>3347.5612024207799</v>
      </c>
      <c r="F117" s="84">
        <v>12775.6639346626</v>
      </c>
      <c r="G117" s="84">
        <v>11583.7184870688</v>
      </c>
      <c r="H117" s="84">
        <v>0</v>
      </c>
      <c r="I117" s="84">
        <f t="shared" si="5"/>
        <v>44983.303485811783</v>
      </c>
    </row>
    <row r="118" spans="1:9">
      <c r="A118" s="142"/>
      <c r="B118" s="142"/>
      <c r="C118" s="5">
        <v>4.8333333333333304</v>
      </c>
      <c r="D118" s="84">
        <v>17031.773779659601</v>
      </c>
      <c r="E118" s="84">
        <v>3279.3288674207802</v>
      </c>
      <c r="F118" s="84">
        <v>12671.6639346626</v>
      </c>
      <c r="G118" s="84">
        <v>11448.3799870688</v>
      </c>
      <c r="H118" s="84">
        <v>0</v>
      </c>
      <c r="I118" s="84">
        <f t="shared" si="5"/>
        <v>44431.146568811782</v>
      </c>
    </row>
    <row r="119" spans="1:9">
      <c r="A119" s="142"/>
      <c r="B119" s="142"/>
      <c r="C119" s="5">
        <v>4.875</v>
      </c>
      <c r="D119" s="84">
        <v>16753.896589659598</v>
      </c>
      <c r="E119" s="84">
        <v>3229.3506074207799</v>
      </c>
      <c r="F119" s="84">
        <v>12283.6639346626</v>
      </c>
      <c r="G119" s="84">
        <v>11189.7129870688</v>
      </c>
      <c r="H119" s="84">
        <v>0</v>
      </c>
      <c r="I119" s="84">
        <f t="shared" si="5"/>
        <v>43456.624118811778</v>
      </c>
    </row>
    <row r="120" spans="1:9">
      <c r="A120" s="142"/>
      <c r="B120" s="142"/>
      <c r="C120" s="5">
        <v>4.9166666666666696</v>
      </c>
      <c r="D120" s="84">
        <v>15366.2922126596</v>
      </c>
      <c r="E120" s="84">
        <v>3085.72704642078</v>
      </c>
      <c r="F120" s="84">
        <v>11419.6639346626</v>
      </c>
      <c r="G120" s="84">
        <v>10449.492287068801</v>
      </c>
      <c r="H120" s="84">
        <v>0</v>
      </c>
      <c r="I120" s="84">
        <f t="shared" si="5"/>
        <v>40321.175480811784</v>
      </c>
    </row>
    <row r="121" spans="1:9">
      <c r="A121" s="142"/>
      <c r="B121" s="142"/>
      <c r="C121" s="5">
        <v>4.9583333333333304</v>
      </c>
      <c r="D121" s="84">
        <v>13746.0450766596</v>
      </c>
      <c r="E121" s="84">
        <v>2906.9948794207799</v>
      </c>
      <c r="F121" s="84">
        <v>10456.6639346626</v>
      </c>
      <c r="G121" s="84">
        <v>9506.8077870688194</v>
      </c>
      <c r="H121" s="84">
        <v>0</v>
      </c>
      <c r="I121" s="84">
        <f t="shared" si="5"/>
        <v>36616.511677811803</v>
      </c>
    </row>
    <row r="122" spans="1:9">
      <c r="A122" s="142"/>
      <c r="B122" s="142"/>
      <c r="C122" s="29" t="s">
        <v>124</v>
      </c>
      <c r="D122" s="84">
        <v>12516.756971659601</v>
      </c>
      <c r="E122" s="84">
        <v>2783.5862874207801</v>
      </c>
      <c r="F122" s="84">
        <v>9768.6639346625907</v>
      </c>
      <c r="G122" s="84">
        <v>8779.9401870688198</v>
      </c>
      <c r="H122" s="84">
        <v>0</v>
      </c>
      <c r="I122" s="84">
        <f t="shared" si="5"/>
        <v>33848.947380811791</v>
      </c>
    </row>
    <row r="123" spans="1:9">
      <c r="A123" s="142" t="s">
        <v>77</v>
      </c>
      <c r="B123" s="142" t="s">
        <v>87</v>
      </c>
      <c r="C123" s="5">
        <v>5.0416666666666696</v>
      </c>
      <c r="D123" s="84">
        <v>14241.464428490701</v>
      </c>
      <c r="E123" s="84">
        <v>2973.2087663248899</v>
      </c>
      <c r="F123" s="84">
        <v>11074.6639346626</v>
      </c>
      <c r="G123" s="84">
        <v>9541.8955660530592</v>
      </c>
      <c r="H123" s="84">
        <v>0</v>
      </c>
      <c r="I123" s="84">
        <f t="shared" si="5"/>
        <v>37831.232695531246</v>
      </c>
    </row>
    <row r="124" spans="1:9">
      <c r="A124" s="142"/>
      <c r="B124" s="142"/>
      <c r="C124" s="5">
        <v>5.0833333333333304</v>
      </c>
      <c r="D124" s="84">
        <v>13702.561923490601</v>
      </c>
      <c r="E124" s="84">
        <v>2914.2340033248902</v>
      </c>
      <c r="F124" s="84">
        <v>10652.6639346626</v>
      </c>
      <c r="G124" s="84">
        <v>9113.69203505306</v>
      </c>
      <c r="H124" s="84">
        <v>0</v>
      </c>
      <c r="I124" s="84">
        <f t="shared" si="5"/>
        <v>36383.151896531155</v>
      </c>
    </row>
    <row r="125" spans="1:9">
      <c r="A125" s="142"/>
      <c r="B125" s="142"/>
      <c r="C125" s="5">
        <v>5.125</v>
      </c>
      <c r="D125" s="84">
        <v>13285.9228374906</v>
      </c>
      <c r="E125" s="84">
        <v>2866.0575073248901</v>
      </c>
      <c r="F125" s="84">
        <v>10399.6639346626</v>
      </c>
      <c r="G125" s="84">
        <v>8799.7234620530598</v>
      </c>
      <c r="H125" s="84">
        <v>0</v>
      </c>
      <c r="I125" s="84">
        <f t="shared" si="5"/>
        <v>35351.367741531147</v>
      </c>
    </row>
    <row r="126" spans="1:9">
      <c r="A126" s="142"/>
      <c r="B126" s="142"/>
      <c r="C126" s="5">
        <v>5.1666666666666696</v>
      </c>
      <c r="D126" s="84">
        <v>13152.618154490599</v>
      </c>
      <c r="E126" s="84">
        <v>2828.91124432489</v>
      </c>
      <c r="F126" s="84">
        <v>10247.6639346626</v>
      </c>
      <c r="G126" s="84">
        <v>8592.9972970530598</v>
      </c>
      <c r="H126" s="84">
        <v>0</v>
      </c>
      <c r="I126" s="84">
        <f t="shared" si="5"/>
        <v>34822.19063053115</v>
      </c>
    </row>
    <row r="127" spans="1:9">
      <c r="A127" s="142"/>
      <c r="B127" s="142"/>
      <c r="C127" s="5">
        <v>5.2083333333333304</v>
      </c>
      <c r="D127" s="84">
        <v>13599.3228544907</v>
      </c>
      <c r="E127" s="84">
        <v>2840.3713563248898</v>
      </c>
      <c r="F127" s="84">
        <v>10263.6639346626</v>
      </c>
      <c r="G127" s="84">
        <v>8583.1431320530592</v>
      </c>
      <c r="H127" s="84">
        <v>0</v>
      </c>
      <c r="I127" s="84">
        <f t="shared" si="5"/>
        <v>35286.50127753125</v>
      </c>
    </row>
    <row r="128" spans="1:9">
      <c r="A128" s="142"/>
      <c r="B128" s="142"/>
      <c r="C128" s="5">
        <v>5.25</v>
      </c>
      <c r="D128" s="84">
        <v>14471.1447154906</v>
      </c>
      <c r="E128" s="84">
        <v>2874.22480132489</v>
      </c>
      <c r="F128" s="84">
        <v>10372.6639346626</v>
      </c>
      <c r="G128" s="84">
        <v>8637.7272670530601</v>
      </c>
      <c r="H128" s="84">
        <v>0</v>
      </c>
      <c r="I128" s="84">
        <f t="shared" si="5"/>
        <v>36355.76071853115</v>
      </c>
    </row>
    <row r="129" spans="1:9">
      <c r="A129" s="142"/>
      <c r="B129" s="142"/>
      <c r="C129" s="5">
        <v>5.2916666666666696</v>
      </c>
      <c r="D129" s="84">
        <v>15173.7313474906</v>
      </c>
      <c r="E129" s="84">
        <v>2906.18279432489</v>
      </c>
      <c r="F129" s="84">
        <v>10768.6639346626</v>
      </c>
      <c r="G129" s="84">
        <v>8763.9838570530592</v>
      </c>
      <c r="H129" s="84">
        <v>0</v>
      </c>
      <c r="I129" s="84">
        <f t="shared" si="5"/>
        <v>37612.561933531149</v>
      </c>
    </row>
    <row r="130" spans="1:9">
      <c r="A130" s="142"/>
      <c r="B130" s="142"/>
      <c r="C130" s="5">
        <v>5.3333333333333304</v>
      </c>
      <c r="D130" s="84">
        <v>15729.1428354906</v>
      </c>
      <c r="E130" s="84">
        <v>3020.1087883248902</v>
      </c>
      <c r="F130" s="84">
        <v>11605.6639346626</v>
      </c>
      <c r="G130" s="84">
        <v>9400.6255720530608</v>
      </c>
      <c r="H130" s="84">
        <v>0</v>
      </c>
      <c r="I130" s="84">
        <f t="shared" si="5"/>
        <v>39755.54113053115</v>
      </c>
    </row>
    <row r="131" spans="1:9">
      <c r="A131" s="142"/>
      <c r="B131" s="142"/>
      <c r="C131" s="5">
        <v>5.375</v>
      </c>
      <c r="D131" s="84">
        <v>16519.884774490602</v>
      </c>
      <c r="E131" s="84">
        <v>3144.4570573248898</v>
      </c>
      <c r="F131" s="84">
        <v>12415.6639346626</v>
      </c>
      <c r="G131" s="84">
        <v>10191.6843200531</v>
      </c>
      <c r="H131" s="84">
        <v>0</v>
      </c>
      <c r="I131" s="84">
        <f t="shared" si="5"/>
        <v>42271.690086531191</v>
      </c>
    </row>
    <row r="132" spans="1:9">
      <c r="A132" s="142"/>
      <c r="B132" s="142"/>
      <c r="C132" s="5">
        <v>5.4166666666666696</v>
      </c>
      <c r="D132" s="84">
        <v>17619.670867490699</v>
      </c>
      <c r="E132" s="84">
        <v>3279.3790113248901</v>
      </c>
      <c r="F132" s="84">
        <v>13366.6639346626</v>
      </c>
      <c r="G132" s="84">
        <v>11020.811510053099</v>
      </c>
      <c r="H132" s="84">
        <v>0</v>
      </c>
      <c r="I132" s="84">
        <f t="shared" ref="I132:I195" si="6">SUM(D132:H132)</f>
        <v>45286.525323531285</v>
      </c>
    </row>
    <row r="133" spans="1:9">
      <c r="A133" s="142"/>
      <c r="B133" s="142"/>
      <c r="C133" s="5">
        <v>5.4583333333333304</v>
      </c>
      <c r="D133" s="84">
        <v>18753.574916490699</v>
      </c>
      <c r="E133" s="84">
        <v>3434.0109403248898</v>
      </c>
      <c r="F133" s="84">
        <v>14172.6639346626</v>
      </c>
      <c r="G133" s="84">
        <v>11797.0179400531</v>
      </c>
      <c r="H133" s="84">
        <v>0</v>
      </c>
      <c r="I133" s="84">
        <f t="shared" si="6"/>
        <v>48157.267731531283</v>
      </c>
    </row>
    <row r="134" spans="1:9">
      <c r="A134" s="142"/>
      <c r="B134" s="142"/>
      <c r="C134" s="5">
        <v>5.5</v>
      </c>
      <c r="D134" s="84">
        <v>19833.4052624906</v>
      </c>
      <c r="E134" s="84">
        <v>3538.02698632489</v>
      </c>
      <c r="F134" s="84">
        <v>14749.6639346626</v>
      </c>
      <c r="G134" s="84">
        <v>12445.5688880531</v>
      </c>
      <c r="H134" s="84">
        <v>0</v>
      </c>
      <c r="I134" s="84">
        <f t="shared" si="6"/>
        <v>50566.665071531192</v>
      </c>
    </row>
    <row r="135" spans="1:9">
      <c r="A135" s="142"/>
      <c r="B135" s="142"/>
      <c r="C135" s="5">
        <v>5.5416666666666696</v>
      </c>
      <c r="D135" s="84">
        <v>20974.128368490601</v>
      </c>
      <c r="E135" s="84">
        <v>3622.2625563248898</v>
      </c>
      <c r="F135" s="84">
        <v>15164.6639346626</v>
      </c>
      <c r="G135" s="84">
        <v>13011.041944053</v>
      </c>
      <c r="H135" s="84">
        <v>0</v>
      </c>
      <c r="I135" s="84">
        <f t="shared" si="6"/>
        <v>52772.096803531094</v>
      </c>
    </row>
    <row r="136" spans="1:9">
      <c r="A136" s="142"/>
      <c r="B136" s="142"/>
      <c r="C136" s="5">
        <v>5.5833333333333304</v>
      </c>
      <c r="D136" s="84">
        <v>21890.296180490699</v>
      </c>
      <c r="E136" s="84">
        <v>3713.9062643248899</v>
      </c>
      <c r="F136" s="84">
        <v>15485.6639346626</v>
      </c>
      <c r="G136" s="84">
        <v>13491.771183053101</v>
      </c>
      <c r="H136" s="84">
        <v>0</v>
      </c>
      <c r="I136" s="84">
        <f t="shared" si="6"/>
        <v>54581.637562531294</v>
      </c>
    </row>
    <row r="137" spans="1:9">
      <c r="A137" s="142"/>
      <c r="B137" s="142"/>
      <c r="C137" s="5">
        <v>5.625</v>
      </c>
      <c r="D137" s="84">
        <v>22490.5986364907</v>
      </c>
      <c r="E137" s="84">
        <v>3760.7945593248901</v>
      </c>
      <c r="F137" s="84">
        <v>15661.6639346626</v>
      </c>
      <c r="G137" s="84">
        <v>13875.3397570531</v>
      </c>
      <c r="H137" s="84">
        <v>0</v>
      </c>
      <c r="I137" s="84">
        <f t="shared" si="6"/>
        <v>55788.396887531293</v>
      </c>
    </row>
    <row r="138" spans="1:9">
      <c r="A138" s="142"/>
      <c r="B138" s="142"/>
      <c r="C138" s="5">
        <v>5.6666666666666696</v>
      </c>
      <c r="D138" s="84">
        <v>22830.0064494906</v>
      </c>
      <c r="E138" s="84">
        <v>3805.1174013248901</v>
      </c>
      <c r="F138" s="84">
        <v>15662.6639346626</v>
      </c>
      <c r="G138" s="84">
        <v>14139.170539053101</v>
      </c>
      <c r="H138" s="84">
        <v>0</v>
      </c>
      <c r="I138" s="84">
        <f t="shared" si="6"/>
        <v>56436.958324531188</v>
      </c>
    </row>
    <row r="139" spans="1:9">
      <c r="A139" s="142"/>
      <c r="B139" s="142"/>
      <c r="C139" s="5">
        <v>5.7083333333333304</v>
      </c>
      <c r="D139" s="84">
        <v>22721.761448490601</v>
      </c>
      <c r="E139" s="84">
        <v>3823.1576303248899</v>
      </c>
      <c r="F139" s="84">
        <v>15484.6639346626</v>
      </c>
      <c r="G139" s="84">
        <v>14184.261480053099</v>
      </c>
      <c r="H139" s="84">
        <v>0</v>
      </c>
      <c r="I139" s="84">
        <f t="shared" si="6"/>
        <v>56213.844493531193</v>
      </c>
    </row>
    <row r="140" spans="1:9">
      <c r="A140" s="142"/>
      <c r="B140" s="142"/>
      <c r="C140" s="5">
        <v>5.75</v>
      </c>
      <c r="D140" s="84">
        <v>22110.957335490599</v>
      </c>
      <c r="E140" s="84">
        <v>3791.30620932489</v>
      </c>
      <c r="F140" s="84">
        <v>15233.6639346626</v>
      </c>
      <c r="G140" s="84">
        <v>13985.3724600531</v>
      </c>
      <c r="H140" s="84">
        <v>0</v>
      </c>
      <c r="I140" s="84">
        <f t="shared" si="6"/>
        <v>55121.299939531193</v>
      </c>
    </row>
    <row r="141" spans="1:9">
      <c r="A141" s="142"/>
      <c r="B141" s="142"/>
      <c r="C141" s="5">
        <v>5.7916666666666696</v>
      </c>
      <c r="D141" s="84">
        <v>21104.8618474906</v>
      </c>
      <c r="E141" s="84">
        <v>3705.5995253248898</v>
      </c>
      <c r="F141" s="84">
        <v>14745.6639346626</v>
      </c>
      <c r="G141" s="84">
        <v>13527.575361053099</v>
      </c>
      <c r="H141" s="84">
        <v>0</v>
      </c>
      <c r="I141" s="84">
        <f t="shared" si="6"/>
        <v>53083.700668531194</v>
      </c>
    </row>
    <row r="142" spans="1:9">
      <c r="A142" s="142"/>
      <c r="B142" s="142"/>
      <c r="C142" s="5">
        <v>5.8333333333333304</v>
      </c>
      <c r="D142" s="84">
        <v>20286.168596490701</v>
      </c>
      <c r="E142" s="84">
        <v>3604.9145133248899</v>
      </c>
      <c r="F142" s="84">
        <v>14376.6639346626</v>
      </c>
      <c r="G142" s="84">
        <v>13019.269528053101</v>
      </c>
      <c r="H142" s="84">
        <v>0</v>
      </c>
      <c r="I142" s="84">
        <f t="shared" si="6"/>
        <v>51287.016572531298</v>
      </c>
    </row>
    <row r="143" spans="1:9">
      <c r="A143" s="142"/>
      <c r="B143" s="142"/>
      <c r="C143" s="5">
        <v>5.875</v>
      </c>
      <c r="D143" s="84">
        <v>19740.120243490699</v>
      </c>
      <c r="E143" s="84">
        <v>3561.8168153248898</v>
      </c>
      <c r="F143" s="84">
        <v>14011.6639346626</v>
      </c>
      <c r="G143" s="84">
        <v>12758.9750850531</v>
      </c>
      <c r="H143" s="84">
        <v>0</v>
      </c>
      <c r="I143" s="84">
        <f t="shared" si="6"/>
        <v>50072.576078531289</v>
      </c>
    </row>
    <row r="144" spans="1:9">
      <c r="A144" s="142"/>
      <c r="B144" s="142"/>
      <c r="C144" s="5">
        <v>5.9166666666666696</v>
      </c>
      <c r="D144" s="84">
        <v>18397.307906490601</v>
      </c>
      <c r="E144" s="84">
        <v>3432.9185493248901</v>
      </c>
      <c r="F144" s="84">
        <v>13223.6639346626</v>
      </c>
      <c r="G144" s="84">
        <v>11943.3666440531</v>
      </c>
      <c r="H144" s="84">
        <v>0</v>
      </c>
      <c r="I144" s="84">
        <f t="shared" si="6"/>
        <v>46997.257034531191</v>
      </c>
    </row>
    <row r="145" spans="1:9">
      <c r="A145" s="142"/>
      <c r="B145" s="142"/>
      <c r="C145" s="5">
        <v>5.9583333333333304</v>
      </c>
      <c r="D145" s="84">
        <v>16869.185644490601</v>
      </c>
      <c r="E145" s="84">
        <v>3269.4431373248899</v>
      </c>
      <c r="F145" s="84">
        <v>12516.6639346626</v>
      </c>
      <c r="G145" s="84">
        <v>11081.5315730531</v>
      </c>
      <c r="H145" s="84">
        <v>0</v>
      </c>
      <c r="I145" s="84">
        <f t="shared" si="6"/>
        <v>43736.824289531185</v>
      </c>
    </row>
    <row r="146" spans="1:9">
      <c r="A146" s="142"/>
      <c r="B146" s="142"/>
      <c r="C146" s="29" t="s">
        <v>124</v>
      </c>
      <c r="D146" s="84">
        <v>15429.862027490601</v>
      </c>
      <c r="E146" s="84">
        <v>3125.9343233248901</v>
      </c>
      <c r="F146" s="84">
        <v>11793.6639346626</v>
      </c>
      <c r="G146" s="84">
        <v>10164.2737270531</v>
      </c>
      <c r="H146" s="84">
        <v>0</v>
      </c>
      <c r="I146" s="84">
        <f t="shared" si="6"/>
        <v>40513.734012531189</v>
      </c>
    </row>
    <row r="147" spans="1:9">
      <c r="A147" s="142" t="s">
        <v>78</v>
      </c>
      <c r="B147" s="142"/>
      <c r="C147" s="5">
        <v>6.0416666666666696</v>
      </c>
      <c r="D147" s="84">
        <v>15289.927488077201</v>
      </c>
      <c r="E147" s="84">
        <v>2993.77193013037</v>
      </c>
      <c r="F147" s="84">
        <v>11471.736014500601</v>
      </c>
      <c r="G147" s="84">
        <v>9513.9490001254198</v>
      </c>
      <c r="H147" s="84">
        <v>0</v>
      </c>
      <c r="I147" s="84">
        <f t="shared" si="6"/>
        <v>39269.384432833598</v>
      </c>
    </row>
    <row r="148" spans="1:9">
      <c r="A148" s="142"/>
      <c r="B148" s="142"/>
      <c r="C148" s="5">
        <v>6.0833333333333304</v>
      </c>
      <c r="D148" s="84">
        <v>14595.5531020773</v>
      </c>
      <c r="E148" s="84">
        <v>2899.4387021303801</v>
      </c>
      <c r="F148" s="84">
        <v>11041.9995322957</v>
      </c>
      <c r="G148" s="84">
        <v>9068.7775161254194</v>
      </c>
      <c r="H148" s="84">
        <v>0</v>
      </c>
      <c r="I148" s="84">
        <f t="shared" si="6"/>
        <v>37605.768852628797</v>
      </c>
    </row>
    <row r="149" spans="1:9">
      <c r="A149" s="142"/>
      <c r="B149" s="142"/>
      <c r="C149" s="5">
        <v>6.125</v>
      </c>
      <c r="D149" s="84">
        <v>13936.9116130773</v>
      </c>
      <c r="E149" s="84">
        <v>2839.0904191303798</v>
      </c>
      <c r="F149" s="84">
        <v>10784.906121108699</v>
      </c>
      <c r="G149" s="84">
        <v>8796.7091421254099</v>
      </c>
      <c r="H149" s="84">
        <v>0</v>
      </c>
      <c r="I149" s="84">
        <f t="shared" si="6"/>
        <v>36357.617295441793</v>
      </c>
    </row>
    <row r="150" spans="1:9">
      <c r="A150" s="142"/>
      <c r="B150" s="142"/>
      <c r="C150" s="5">
        <v>6.1666666666666696</v>
      </c>
      <c r="D150" s="84">
        <v>13705.380087077299</v>
      </c>
      <c r="E150" s="84">
        <v>2811.45547813038</v>
      </c>
      <c r="F150" s="84">
        <v>10603.888314034</v>
      </c>
      <c r="G150" s="84">
        <v>8685.4349351254205</v>
      </c>
      <c r="H150" s="84">
        <v>0</v>
      </c>
      <c r="I150" s="84">
        <f t="shared" si="6"/>
        <v>35806.158814367096</v>
      </c>
    </row>
    <row r="151" spans="1:9">
      <c r="A151" s="142"/>
      <c r="B151" s="142"/>
      <c r="C151" s="5">
        <v>6.2083333333333304</v>
      </c>
      <c r="D151" s="84">
        <v>13990.0748440773</v>
      </c>
      <c r="E151" s="84">
        <v>2816.7246361303701</v>
      </c>
      <c r="F151" s="84">
        <v>10599.9936409112</v>
      </c>
      <c r="G151" s="84">
        <v>8726.9352971254193</v>
      </c>
      <c r="H151" s="84">
        <v>0</v>
      </c>
      <c r="I151" s="84">
        <f t="shared" si="6"/>
        <v>36133.728418244289</v>
      </c>
    </row>
    <row r="152" spans="1:9">
      <c r="A152" s="142"/>
      <c r="B152" s="142"/>
      <c r="C152" s="5">
        <v>6.25</v>
      </c>
      <c r="D152" s="84">
        <v>14400.8798030773</v>
      </c>
      <c r="E152" s="84">
        <v>2882.33702113038</v>
      </c>
      <c r="F152" s="84">
        <v>10605.9385790622</v>
      </c>
      <c r="G152" s="84">
        <v>8797.0816351254198</v>
      </c>
      <c r="H152" s="84">
        <v>0</v>
      </c>
      <c r="I152" s="84">
        <f t="shared" si="6"/>
        <v>36686.237038395302</v>
      </c>
    </row>
    <row r="153" spans="1:9">
      <c r="A153" s="142"/>
      <c r="B153" s="142"/>
      <c r="C153" s="5">
        <v>6.2916666666666696</v>
      </c>
      <c r="D153" s="84">
        <v>14813.571832077299</v>
      </c>
      <c r="E153" s="84">
        <v>2937.3223121303699</v>
      </c>
      <c r="F153" s="84">
        <v>10783.257488024899</v>
      </c>
      <c r="G153" s="84">
        <v>8807.40527412542</v>
      </c>
      <c r="H153" s="84">
        <v>0</v>
      </c>
      <c r="I153" s="84">
        <f t="shared" si="6"/>
        <v>37341.55690635799</v>
      </c>
    </row>
    <row r="154" spans="1:9">
      <c r="A154" s="142"/>
      <c r="B154" s="142"/>
      <c r="C154" s="5">
        <v>6.3333333333333304</v>
      </c>
      <c r="D154" s="84">
        <v>15645.8854130772</v>
      </c>
      <c r="E154" s="84">
        <v>3043.5919141303798</v>
      </c>
      <c r="F154" s="84">
        <v>11604.724366280099</v>
      </c>
      <c r="G154" s="84">
        <v>9425.9692101254204</v>
      </c>
      <c r="H154" s="84">
        <v>0</v>
      </c>
      <c r="I154" s="84">
        <f t="shared" si="6"/>
        <v>39720.1709036131</v>
      </c>
    </row>
    <row r="155" spans="1:9">
      <c r="A155" s="142"/>
      <c r="B155" s="142"/>
      <c r="C155" s="5">
        <v>6.375</v>
      </c>
      <c r="D155" s="84">
        <v>16869.027550077299</v>
      </c>
      <c r="E155" s="84">
        <v>3182.5069841303798</v>
      </c>
      <c r="F155" s="84">
        <v>12643.407307903401</v>
      </c>
      <c r="G155" s="84">
        <v>10345.115979125399</v>
      </c>
      <c r="H155" s="84">
        <v>0</v>
      </c>
      <c r="I155" s="84">
        <f t="shared" si="6"/>
        <v>43040.057821236478</v>
      </c>
    </row>
    <row r="156" spans="1:9">
      <c r="A156" s="142"/>
      <c r="B156" s="142"/>
      <c r="C156" s="5">
        <v>6.4166666666666696</v>
      </c>
      <c r="D156" s="84">
        <v>18216.556798077301</v>
      </c>
      <c r="E156" s="84">
        <v>3324.87484913038</v>
      </c>
      <c r="F156" s="84">
        <v>13685.320885377299</v>
      </c>
      <c r="G156" s="84">
        <v>11307.3845391254</v>
      </c>
      <c r="H156" s="84">
        <v>0</v>
      </c>
      <c r="I156" s="84">
        <f t="shared" si="6"/>
        <v>46534.137071710385</v>
      </c>
    </row>
    <row r="157" spans="1:9">
      <c r="A157" s="142"/>
      <c r="B157" s="142"/>
      <c r="C157" s="5">
        <v>6.4583333333333304</v>
      </c>
      <c r="D157" s="84">
        <v>19488.1053460773</v>
      </c>
      <c r="E157" s="84">
        <v>3445.0821511303802</v>
      </c>
      <c r="F157" s="84">
        <v>14586.4330150974</v>
      </c>
      <c r="G157" s="84">
        <v>12130.2487771254</v>
      </c>
      <c r="H157" s="84">
        <v>0</v>
      </c>
      <c r="I157" s="84">
        <f t="shared" si="6"/>
        <v>49649.869289430484</v>
      </c>
    </row>
    <row r="158" spans="1:9">
      <c r="A158" s="142"/>
      <c r="B158" s="142"/>
      <c r="C158" s="5">
        <v>6.5</v>
      </c>
      <c r="D158" s="84">
        <v>20762.607874077301</v>
      </c>
      <c r="E158" s="84">
        <v>3554.9295761303802</v>
      </c>
      <c r="F158" s="84">
        <v>15299.853338990601</v>
      </c>
      <c r="G158" s="84">
        <v>12853.662401125401</v>
      </c>
      <c r="H158" s="84">
        <v>0</v>
      </c>
      <c r="I158" s="84">
        <f t="shared" si="6"/>
        <v>52471.053190323684</v>
      </c>
    </row>
    <row r="159" spans="1:9">
      <c r="A159" s="142"/>
      <c r="B159" s="142"/>
      <c r="C159" s="5">
        <v>6.5416666666666696</v>
      </c>
      <c r="D159" s="84">
        <v>22006.022189077299</v>
      </c>
      <c r="E159" s="84">
        <v>3683.94759713038</v>
      </c>
      <c r="F159" s="84">
        <v>15805.788289891199</v>
      </c>
      <c r="G159" s="84">
        <v>13440.032540125399</v>
      </c>
      <c r="H159" s="84">
        <v>0</v>
      </c>
      <c r="I159" s="84">
        <f t="shared" si="6"/>
        <v>54935.79061622428</v>
      </c>
    </row>
    <row r="160" spans="1:9">
      <c r="A160" s="142"/>
      <c r="B160" s="142"/>
      <c r="C160" s="5">
        <v>6.5833333333333304</v>
      </c>
      <c r="D160" s="84">
        <v>22964.114992077299</v>
      </c>
      <c r="E160" s="84">
        <v>3786.8909811303802</v>
      </c>
      <c r="F160" s="84">
        <v>16137.104941366901</v>
      </c>
      <c r="G160" s="84">
        <v>13887.0667421254</v>
      </c>
      <c r="H160" s="84">
        <v>0</v>
      </c>
      <c r="I160" s="84">
        <f t="shared" si="6"/>
        <v>56775.177656699976</v>
      </c>
    </row>
    <row r="161" spans="1:9">
      <c r="A161" s="142"/>
      <c r="B161" s="142"/>
      <c r="C161" s="5">
        <v>6.625</v>
      </c>
      <c r="D161" s="84">
        <v>23645.5210410773</v>
      </c>
      <c r="E161" s="84">
        <v>3863.1937801303802</v>
      </c>
      <c r="F161" s="84">
        <v>16276.042202922899</v>
      </c>
      <c r="G161" s="84">
        <v>14209.936800125401</v>
      </c>
      <c r="H161" s="84">
        <v>0</v>
      </c>
      <c r="I161" s="84">
        <f t="shared" si="6"/>
        <v>57994.693824255985</v>
      </c>
    </row>
    <row r="162" spans="1:9">
      <c r="A162" s="142"/>
      <c r="B162" s="142"/>
      <c r="C162" s="5">
        <v>6.6666666666666696</v>
      </c>
      <c r="D162" s="84">
        <v>24104.839411077399</v>
      </c>
      <c r="E162" s="84">
        <v>3927.5615961303802</v>
      </c>
      <c r="F162" s="84">
        <v>16103.637630711501</v>
      </c>
      <c r="G162" s="84">
        <v>14393.3783121254</v>
      </c>
      <c r="H162" s="84">
        <v>0</v>
      </c>
      <c r="I162" s="84">
        <f t="shared" si="6"/>
        <v>58529.416950044681</v>
      </c>
    </row>
    <row r="163" spans="1:9">
      <c r="A163" s="142"/>
      <c r="B163" s="142"/>
      <c r="C163" s="5">
        <v>6.7083333333333304</v>
      </c>
      <c r="D163" s="84">
        <v>24071.0910700772</v>
      </c>
      <c r="E163" s="84">
        <v>3915.5702501303699</v>
      </c>
      <c r="F163" s="84">
        <v>15694.360853910301</v>
      </c>
      <c r="G163" s="84">
        <v>14396.4639101254</v>
      </c>
      <c r="H163" s="84">
        <v>0</v>
      </c>
      <c r="I163" s="84">
        <f t="shared" si="6"/>
        <v>58077.486084243268</v>
      </c>
    </row>
    <row r="164" spans="1:9">
      <c r="A164" s="142"/>
      <c r="B164" s="142"/>
      <c r="C164" s="5">
        <v>6.75</v>
      </c>
      <c r="D164" s="84">
        <v>23460.077043077301</v>
      </c>
      <c r="E164" s="84">
        <v>3855.2496951303801</v>
      </c>
      <c r="F164" s="84">
        <v>15177.6833739841</v>
      </c>
      <c r="G164" s="84">
        <v>14117.9609761254</v>
      </c>
      <c r="H164" s="84">
        <v>0</v>
      </c>
      <c r="I164" s="84">
        <f t="shared" si="6"/>
        <v>56610.971088317179</v>
      </c>
    </row>
    <row r="165" spans="1:9">
      <c r="A165" s="142"/>
      <c r="B165" s="142"/>
      <c r="C165" s="5">
        <v>6.7916666666666696</v>
      </c>
      <c r="D165" s="84">
        <v>22429.499865077301</v>
      </c>
      <c r="E165" s="84">
        <v>3772.6553581303801</v>
      </c>
      <c r="F165" s="84">
        <v>14732.1320347372</v>
      </c>
      <c r="G165" s="84">
        <v>13562.0258131254</v>
      </c>
      <c r="H165" s="84">
        <v>0</v>
      </c>
      <c r="I165" s="84">
        <f t="shared" si="6"/>
        <v>54496.313071070283</v>
      </c>
    </row>
    <row r="166" spans="1:9">
      <c r="A166" s="142"/>
      <c r="B166" s="142"/>
      <c r="C166" s="5">
        <v>6.8333333333333304</v>
      </c>
      <c r="D166" s="84">
        <v>21499.441027077301</v>
      </c>
      <c r="E166" s="84">
        <v>3661.7019461303798</v>
      </c>
      <c r="F166" s="84">
        <v>14399.733658543601</v>
      </c>
      <c r="G166" s="84">
        <v>13026.880925125401</v>
      </c>
      <c r="H166" s="84">
        <v>0</v>
      </c>
      <c r="I166" s="84">
        <f t="shared" si="6"/>
        <v>52587.757556876677</v>
      </c>
    </row>
    <row r="167" spans="1:9">
      <c r="A167" s="142"/>
      <c r="B167" s="142"/>
      <c r="C167" s="5">
        <v>6.875</v>
      </c>
      <c r="D167" s="84">
        <v>20877.009646077298</v>
      </c>
      <c r="E167" s="84">
        <v>3619.58285313038</v>
      </c>
      <c r="F167" s="84">
        <v>14084.688311321401</v>
      </c>
      <c r="G167" s="84">
        <v>12597.8920781254</v>
      </c>
      <c r="H167" s="84">
        <v>0</v>
      </c>
      <c r="I167" s="84">
        <f t="shared" si="6"/>
        <v>51179.172888654481</v>
      </c>
    </row>
    <row r="168" spans="1:9">
      <c r="A168" s="142"/>
      <c r="B168" s="142"/>
      <c r="C168" s="5">
        <v>6.9166666666666696</v>
      </c>
      <c r="D168" s="84">
        <v>19227.300427077302</v>
      </c>
      <c r="E168" s="84">
        <v>3475.1888541303802</v>
      </c>
      <c r="F168" s="84">
        <v>13413.204556709799</v>
      </c>
      <c r="G168" s="84">
        <v>11977.2213101254</v>
      </c>
      <c r="H168" s="84">
        <v>0</v>
      </c>
      <c r="I168" s="84">
        <f t="shared" si="6"/>
        <v>48092.915148042885</v>
      </c>
    </row>
    <row r="169" spans="1:9">
      <c r="A169" s="142"/>
      <c r="B169" s="142"/>
      <c r="C169" s="5">
        <v>6.9583333333333304</v>
      </c>
      <c r="D169" s="84">
        <v>17652.980204077299</v>
      </c>
      <c r="E169" s="84">
        <v>3275.6504541303798</v>
      </c>
      <c r="F169" s="84">
        <v>12611.5383558092</v>
      </c>
      <c r="G169" s="84">
        <v>11193.579564125401</v>
      </c>
      <c r="H169" s="84">
        <v>0</v>
      </c>
      <c r="I169" s="84">
        <f t="shared" si="6"/>
        <v>44733.74857814228</v>
      </c>
    </row>
    <row r="170" spans="1:9">
      <c r="A170" s="142"/>
      <c r="B170" s="142"/>
      <c r="C170" s="29" t="s">
        <v>124</v>
      </c>
      <c r="D170" s="84">
        <v>16265.1947230773</v>
      </c>
      <c r="E170" s="84">
        <v>3119.6864821303898</v>
      </c>
      <c r="F170" s="84">
        <v>11925.157042061401</v>
      </c>
      <c r="G170" s="84">
        <v>10301.546525125401</v>
      </c>
      <c r="H170" s="84">
        <v>0</v>
      </c>
      <c r="I170" s="84">
        <f t="shared" si="6"/>
        <v>41611.58477239449</v>
      </c>
    </row>
    <row r="171" spans="1:9">
      <c r="A171" s="142" t="s">
        <v>79</v>
      </c>
      <c r="B171" s="142"/>
      <c r="C171" s="5">
        <v>7.0416666666666696</v>
      </c>
      <c r="D171" s="84">
        <v>16134.181377332099</v>
      </c>
      <c r="E171" s="84">
        <v>3050.37869796222</v>
      </c>
      <c r="F171" s="84">
        <v>11923.5047406291</v>
      </c>
      <c r="G171" s="84">
        <v>10070.139770792</v>
      </c>
      <c r="H171" s="84">
        <v>0</v>
      </c>
      <c r="I171" s="84">
        <f t="shared" si="6"/>
        <v>41178.204586715423</v>
      </c>
    </row>
    <row r="172" spans="1:9">
      <c r="A172" s="142"/>
      <c r="B172" s="142"/>
      <c r="C172" s="5">
        <v>7.0833333333333304</v>
      </c>
      <c r="D172" s="84">
        <v>15467.957942332099</v>
      </c>
      <c r="E172" s="84">
        <v>2970.9162399622201</v>
      </c>
      <c r="F172" s="84">
        <v>11443.129868395999</v>
      </c>
      <c r="G172" s="84">
        <v>9575.5630967920006</v>
      </c>
      <c r="H172" s="84">
        <v>0</v>
      </c>
      <c r="I172" s="84">
        <f t="shared" si="6"/>
        <v>39457.567147482318</v>
      </c>
    </row>
    <row r="173" spans="1:9">
      <c r="A173" s="142"/>
      <c r="B173" s="142"/>
      <c r="C173" s="5">
        <v>7.125</v>
      </c>
      <c r="D173" s="84">
        <v>14915.0504583321</v>
      </c>
      <c r="E173" s="84">
        <v>2919.9823079622201</v>
      </c>
      <c r="F173" s="84">
        <v>11123.627751154299</v>
      </c>
      <c r="G173" s="84">
        <v>9202.8858077920104</v>
      </c>
      <c r="H173" s="84">
        <v>0</v>
      </c>
      <c r="I173" s="84">
        <f t="shared" si="6"/>
        <v>38161.546325240626</v>
      </c>
    </row>
    <row r="174" spans="1:9">
      <c r="A174" s="142"/>
      <c r="B174" s="142"/>
      <c r="C174" s="5">
        <v>7.1666666666666696</v>
      </c>
      <c r="D174" s="84">
        <v>14649.853236332099</v>
      </c>
      <c r="E174" s="84">
        <v>2876.7460979622201</v>
      </c>
      <c r="F174" s="84">
        <v>10922.1513326972</v>
      </c>
      <c r="G174" s="84">
        <v>9004.7646277920103</v>
      </c>
      <c r="H174" s="84">
        <v>0</v>
      </c>
      <c r="I174" s="84">
        <f t="shared" si="6"/>
        <v>37453.51529478353</v>
      </c>
    </row>
    <row r="175" spans="1:9">
      <c r="A175" s="142"/>
      <c r="B175" s="142"/>
      <c r="C175" s="5">
        <v>7.2083333333333304</v>
      </c>
      <c r="D175" s="84">
        <v>14559.2157943321</v>
      </c>
      <c r="E175" s="84">
        <v>2873.6464469622201</v>
      </c>
      <c r="F175" s="84">
        <v>10990.439304973699</v>
      </c>
      <c r="G175" s="84">
        <v>9019.2850807920004</v>
      </c>
      <c r="H175" s="84">
        <v>0</v>
      </c>
      <c r="I175" s="84">
        <f t="shared" si="6"/>
        <v>37442.586627060024</v>
      </c>
    </row>
    <row r="176" spans="1:9">
      <c r="A176" s="142"/>
      <c r="B176" s="142"/>
      <c r="C176" s="5">
        <v>7.25</v>
      </c>
      <c r="D176" s="84">
        <v>14806.000754332101</v>
      </c>
      <c r="E176" s="84">
        <v>2916.4945329622201</v>
      </c>
      <c r="F176" s="84">
        <v>11120.073202543101</v>
      </c>
      <c r="G176" s="84">
        <v>9291.8933357920105</v>
      </c>
      <c r="H176" s="84">
        <v>0</v>
      </c>
      <c r="I176" s="84">
        <f t="shared" si="6"/>
        <v>38134.461825629434</v>
      </c>
    </row>
    <row r="177" spans="1:9">
      <c r="A177" s="142"/>
      <c r="B177" s="142"/>
      <c r="C177" s="5">
        <v>7.2916666666666696</v>
      </c>
      <c r="D177" s="84">
        <v>14980.3044933321</v>
      </c>
      <c r="E177" s="84">
        <v>2915.8500809622201</v>
      </c>
      <c r="F177" s="84">
        <v>11179.161362807899</v>
      </c>
      <c r="G177" s="84">
        <v>9402.5238207920102</v>
      </c>
      <c r="H177" s="84">
        <v>0</v>
      </c>
      <c r="I177" s="84">
        <f t="shared" si="6"/>
        <v>38477.839757894231</v>
      </c>
    </row>
    <row r="178" spans="1:9">
      <c r="A178" s="142"/>
      <c r="B178" s="142"/>
      <c r="C178" s="5">
        <v>7.3333333333333304</v>
      </c>
      <c r="D178" s="84">
        <v>16258.9216543321</v>
      </c>
      <c r="E178" s="84">
        <v>3017.2263659622199</v>
      </c>
      <c r="F178" s="84">
        <v>11944.3908042684</v>
      </c>
      <c r="G178" s="84">
        <v>9996.0408197920096</v>
      </c>
      <c r="H178" s="84">
        <v>0</v>
      </c>
      <c r="I178" s="84">
        <f t="shared" si="6"/>
        <v>41216.57964435473</v>
      </c>
    </row>
    <row r="179" spans="1:9">
      <c r="A179" s="142"/>
      <c r="B179" s="142"/>
      <c r="C179" s="5">
        <v>7.375</v>
      </c>
      <c r="D179" s="84">
        <v>17963.219488332099</v>
      </c>
      <c r="E179" s="84">
        <v>3181.4546529622198</v>
      </c>
      <c r="F179" s="84">
        <v>12914.2410766208</v>
      </c>
      <c r="G179" s="84">
        <v>10845.275938792</v>
      </c>
      <c r="H179" s="84">
        <v>0</v>
      </c>
      <c r="I179" s="84">
        <f t="shared" si="6"/>
        <v>44904.191156707122</v>
      </c>
    </row>
    <row r="180" spans="1:9">
      <c r="A180" s="142"/>
      <c r="B180" s="142"/>
      <c r="C180" s="5">
        <v>7.4166666666666696</v>
      </c>
      <c r="D180" s="84">
        <v>19623.1726053321</v>
      </c>
      <c r="E180" s="84">
        <v>3361.3156909622198</v>
      </c>
      <c r="F180" s="84">
        <v>13889.2133045397</v>
      </c>
      <c r="G180" s="84">
        <v>11749.239619792001</v>
      </c>
      <c r="H180" s="84">
        <v>0</v>
      </c>
      <c r="I180" s="84">
        <f t="shared" si="6"/>
        <v>48622.941220626024</v>
      </c>
    </row>
    <row r="181" spans="1:9">
      <c r="A181" s="142"/>
      <c r="B181" s="142"/>
      <c r="C181" s="5">
        <v>7.4583333333333304</v>
      </c>
      <c r="D181" s="84">
        <v>21101.6954413321</v>
      </c>
      <c r="E181" s="84">
        <v>3541.7571129622202</v>
      </c>
      <c r="F181" s="84">
        <v>14722.8933243422</v>
      </c>
      <c r="G181" s="84">
        <v>12650.925147792001</v>
      </c>
      <c r="H181" s="84">
        <v>0</v>
      </c>
      <c r="I181" s="84">
        <f t="shared" si="6"/>
        <v>52017.271026428527</v>
      </c>
    </row>
    <row r="182" spans="1:9">
      <c r="A182" s="142"/>
      <c r="B182" s="142"/>
      <c r="C182" s="5">
        <v>7.5</v>
      </c>
      <c r="D182" s="84">
        <v>22233.842680332102</v>
      </c>
      <c r="E182" s="84">
        <v>3666.6886999622202</v>
      </c>
      <c r="F182" s="84">
        <v>15414.579361668601</v>
      </c>
      <c r="G182" s="84">
        <v>13433.536052792</v>
      </c>
      <c r="H182" s="84">
        <v>0</v>
      </c>
      <c r="I182" s="84">
        <f t="shared" si="6"/>
        <v>54748.646794754917</v>
      </c>
    </row>
    <row r="183" spans="1:9">
      <c r="A183" s="142"/>
      <c r="B183" s="142"/>
      <c r="C183" s="5">
        <v>7.5416666666666696</v>
      </c>
      <c r="D183" s="84">
        <v>23021.061826332101</v>
      </c>
      <c r="E183" s="84">
        <v>3771.4310619622202</v>
      </c>
      <c r="F183" s="84">
        <v>15941.5624337714</v>
      </c>
      <c r="G183" s="84">
        <v>14078.595214792</v>
      </c>
      <c r="H183" s="84">
        <v>0</v>
      </c>
      <c r="I183" s="84">
        <f t="shared" si="6"/>
        <v>56812.65053685772</v>
      </c>
    </row>
    <row r="184" spans="1:9">
      <c r="A184" s="142"/>
      <c r="B184" s="142"/>
      <c r="C184" s="5">
        <v>7.5833333333333304</v>
      </c>
      <c r="D184" s="84">
        <v>23761.0730103321</v>
      </c>
      <c r="E184" s="84">
        <v>3847.7200229622199</v>
      </c>
      <c r="F184" s="84">
        <v>16420.982296238901</v>
      </c>
      <c r="G184" s="84">
        <v>14628.111184792</v>
      </c>
      <c r="H184" s="84">
        <v>0</v>
      </c>
      <c r="I184" s="84">
        <f t="shared" si="6"/>
        <v>58657.886514325219</v>
      </c>
    </row>
    <row r="185" spans="1:9">
      <c r="A185" s="142"/>
      <c r="B185" s="142"/>
      <c r="C185" s="5">
        <v>7.625</v>
      </c>
      <c r="D185" s="84">
        <v>24260.573430332101</v>
      </c>
      <c r="E185" s="84">
        <v>3919.3740169622301</v>
      </c>
      <c r="F185" s="84">
        <v>16700.135087580002</v>
      </c>
      <c r="G185" s="84">
        <v>15035.248649792</v>
      </c>
      <c r="H185" s="84">
        <v>0</v>
      </c>
      <c r="I185" s="84">
        <f t="shared" si="6"/>
        <v>59915.331184666327</v>
      </c>
    </row>
    <row r="186" spans="1:9">
      <c r="A186" s="142"/>
      <c r="B186" s="142"/>
      <c r="C186" s="5">
        <v>7.6666666666666696</v>
      </c>
      <c r="D186" s="84">
        <v>24473.018019332099</v>
      </c>
      <c r="E186" s="84">
        <v>3963.3851809622201</v>
      </c>
      <c r="F186" s="84">
        <v>16767.367903335198</v>
      </c>
      <c r="G186" s="84">
        <v>15216.798292792</v>
      </c>
      <c r="H186" s="84">
        <v>0</v>
      </c>
      <c r="I186" s="84">
        <f t="shared" si="6"/>
        <v>60420.569396421524</v>
      </c>
    </row>
    <row r="187" spans="1:9">
      <c r="A187" s="142"/>
      <c r="B187" s="142"/>
      <c r="C187" s="5">
        <v>7.7083333333333304</v>
      </c>
      <c r="D187" s="84">
        <v>24406.7823783321</v>
      </c>
      <c r="E187" s="84">
        <v>3978.3250799622201</v>
      </c>
      <c r="F187" s="84">
        <v>16627.5347994941</v>
      </c>
      <c r="G187" s="84">
        <v>15195.341759792</v>
      </c>
      <c r="H187" s="84">
        <v>0</v>
      </c>
      <c r="I187" s="84">
        <f t="shared" si="6"/>
        <v>60207.98401758042</v>
      </c>
    </row>
    <row r="188" spans="1:9">
      <c r="A188" s="142"/>
      <c r="B188" s="142"/>
      <c r="C188" s="5">
        <v>7.75</v>
      </c>
      <c r="D188" s="84">
        <v>23823.1148563321</v>
      </c>
      <c r="E188" s="84">
        <v>3921.0253829622202</v>
      </c>
      <c r="F188" s="84">
        <v>16201.6911780748</v>
      </c>
      <c r="G188" s="84">
        <v>14852.610379792</v>
      </c>
      <c r="H188" s="84">
        <v>0</v>
      </c>
      <c r="I188" s="84">
        <f t="shared" si="6"/>
        <v>58798.441797161118</v>
      </c>
    </row>
    <row r="189" spans="1:9">
      <c r="A189" s="142"/>
      <c r="B189" s="142"/>
      <c r="C189" s="5">
        <v>7.7916666666666696</v>
      </c>
      <c r="D189" s="84">
        <v>23016.220570332101</v>
      </c>
      <c r="E189" s="84">
        <v>3816.18046496222</v>
      </c>
      <c r="F189" s="84">
        <v>15578.999891725</v>
      </c>
      <c r="G189" s="84">
        <v>14264.720676792</v>
      </c>
      <c r="H189" s="84">
        <v>0</v>
      </c>
      <c r="I189" s="84">
        <f t="shared" si="6"/>
        <v>56676.12160381132</v>
      </c>
    </row>
    <row r="190" spans="1:9">
      <c r="A190" s="142"/>
      <c r="B190" s="142"/>
      <c r="C190" s="5">
        <v>7.8333333333333304</v>
      </c>
      <c r="D190" s="84">
        <v>22361.304371332099</v>
      </c>
      <c r="E190" s="84">
        <v>3749.0031769622201</v>
      </c>
      <c r="F190" s="84">
        <v>15304.6157331964</v>
      </c>
      <c r="G190" s="84">
        <v>13945.538547792001</v>
      </c>
      <c r="H190" s="84">
        <v>0</v>
      </c>
      <c r="I190" s="84">
        <f t="shared" si="6"/>
        <v>55360.461829282714</v>
      </c>
    </row>
    <row r="191" spans="1:9">
      <c r="A191" s="142"/>
      <c r="B191" s="142"/>
      <c r="C191" s="5">
        <v>7.875</v>
      </c>
      <c r="D191" s="84">
        <v>21462.5333143321</v>
      </c>
      <c r="E191" s="84">
        <v>3638.4900599622201</v>
      </c>
      <c r="F191" s="84">
        <v>14757.3022246243</v>
      </c>
      <c r="G191" s="84">
        <v>13558.541200792</v>
      </c>
      <c r="H191" s="84">
        <v>0</v>
      </c>
      <c r="I191" s="84">
        <f t="shared" si="6"/>
        <v>53416.866799710624</v>
      </c>
    </row>
    <row r="192" spans="1:9">
      <c r="A192" s="142"/>
      <c r="B192" s="142"/>
      <c r="C192" s="5">
        <v>7.9166666666666696</v>
      </c>
      <c r="D192" s="84">
        <v>19827.190447332101</v>
      </c>
      <c r="E192" s="84">
        <v>3453.1072489622202</v>
      </c>
      <c r="F192" s="84">
        <v>13954.4780707072</v>
      </c>
      <c r="G192" s="84">
        <v>12676.524656792</v>
      </c>
      <c r="H192" s="84">
        <v>0</v>
      </c>
      <c r="I192" s="84">
        <f t="shared" si="6"/>
        <v>49911.300423793524</v>
      </c>
    </row>
    <row r="193" spans="1:9">
      <c r="A193" s="142"/>
      <c r="B193" s="142"/>
      <c r="C193" s="5">
        <v>7.9583333333333304</v>
      </c>
      <c r="D193" s="84">
        <v>18272.5372133321</v>
      </c>
      <c r="E193" s="84">
        <v>3257.0866109622202</v>
      </c>
      <c r="F193" s="84">
        <v>13106.670560127801</v>
      </c>
      <c r="G193" s="84">
        <v>11698.069538792</v>
      </c>
      <c r="H193" s="84">
        <v>0</v>
      </c>
      <c r="I193" s="84">
        <f t="shared" si="6"/>
        <v>46334.363923214121</v>
      </c>
    </row>
    <row r="194" spans="1:9">
      <c r="A194" s="142"/>
      <c r="B194" s="142"/>
      <c r="C194" s="29" t="s">
        <v>124</v>
      </c>
      <c r="D194" s="84">
        <v>16902.351179332101</v>
      </c>
      <c r="E194" s="84">
        <v>3097.8830749622198</v>
      </c>
      <c r="F194" s="84">
        <v>12335.450758695501</v>
      </c>
      <c r="G194" s="84">
        <v>10844.895331792</v>
      </c>
      <c r="H194" s="84">
        <v>0</v>
      </c>
      <c r="I194" s="84">
        <f t="shared" si="6"/>
        <v>43180.580344781825</v>
      </c>
    </row>
    <row r="195" spans="1:9">
      <c r="A195" s="142" t="s">
        <v>80</v>
      </c>
      <c r="B195" s="142" t="s">
        <v>88</v>
      </c>
      <c r="C195" s="5">
        <v>8.0416666666666696</v>
      </c>
      <c r="D195" s="84">
        <v>12961.0291877977</v>
      </c>
      <c r="E195" s="84">
        <v>2775.0419159932799</v>
      </c>
      <c r="F195" s="84">
        <v>10136.242090551899</v>
      </c>
      <c r="G195" s="84">
        <v>8444.6557070681502</v>
      </c>
      <c r="H195" s="84">
        <v>0</v>
      </c>
      <c r="I195" s="84">
        <f t="shared" si="6"/>
        <v>34316.968901411026</v>
      </c>
    </row>
    <row r="196" spans="1:9">
      <c r="A196" s="142"/>
      <c r="B196" s="142"/>
      <c r="C196" s="5">
        <v>8.0833333333333304</v>
      </c>
      <c r="D196" s="84">
        <v>12444.7575608715</v>
      </c>
      <c r="E196" s="84">
        <v>2710.8522009932799</v>
      </c>
      <c r="F196" s="84">
        <v>9792.3275745519604</v>
      </c>
      <c r="G196" s="84">
        <v>8109.8927280681501</v>
      </c>
      <c r="H196" s="84">
        <v>0</v>
      </c>
      <c r="I196" s="84">
        <f t="shared" ref="I196:I259" si="7">SUM(D196:H196)</f>
        <v>33057.830064484893</v>
      </c>
    </row>
    <row r="197" spans="1:9">
      <c r="A197" s="142"/>
      <c r="B197" s="142"/>
      <c r="C197" s="5">
        <v>8.125</v>
      </c>
      <c r="D197" s="84">
        <v>12083.3482445273</v>
      </c>
      <c r="E197" s="84">
        <v>2677.3015279932802</v>
      </c>
      <c r="F197" s="84">
        <v>9620.8368295519795</v>
      </c>
      <c r="G197" s="84">
        <v>7896.3404090681497</v>
      </c>
      <c r="H197" s="84">
        <v>0</v>
      </c>
      <c r="I197" s="84">
        <f t="shared" si="7"/>
        <v>32277.827011140711</v>
      </c>
    </row>
    <row r="198" spans="1:9">
      <c r="A198" s="142"/>
      <c r="B198" s="142"/>
      <c r="C198" s="5">
        <v>8.1666666666666696</v>
      </c>
      <c r="D198" s="84">
        <v>12074.252541829001</v>
      </c>
      <c r="E198" s="84">
        <v>2669.1797049932802</v>
      </c>
      <c r="F198" s="84">
        <v>9680.9277325519706</v>
      </c>
      <c r="G198" s="84">
        <v>7860.2230740681398</v>
      </c>
      <c r="H198" s="84">
        <v>0</v>
      </c>
      <c r="I198" s="84">
        <f t="shared" si="7"/>
        <v>32284.583053442395</v>
      </c>
    </row>
    <row r="199" spans="1:9">
      <c r="A199" s="142"/>
      <c r="B199" s="142"/>
      <c r="C199" s="5">
        <v>8.2083333333333304</v>
      </c>
      <c r="D199" s="84">
        <v>12724.521701073299</v>
      </c>
      <c r="E199" s="84">
        <v>2704.1735579932802</v>
      </c>
      <c r="F199" s="84">
        <v>10195.259527552</v>
      </c>
      <c r="G199" s="84">
        <v>8249.3048680681495</v>
      </c>
      <c r="H199" s="84">
        <v>0</v>
      </c>
      <c r="I199" s="84">
        <f t="shared" si="7"/>
        <v>33873.259654686728</v>
      </c>
    </row>
    <row r="200" spans="1:9">
      <c r="A200" s="142"/>
      <c r="B200" s="142"/>
      <c r="C200" s="5">
        <v>8.25</v>
      </c>
      <c r="D200" s="84">
        <v>14125.892731214401</v>
      </c>
      <c r="E200" s="84">
        <v>2802.2669499932699</v>
      </c>
      <c r="F200" s="84">
        <v>10855.736256552</v>
      </c>
      <c r="G200" s="84">
        <v>9123.3310030681496</v>
      </c>
      <c r="H200" s="84">
        <v>0</v>
      </c>
      <c r="I200" s="84">
        <f t="shared" si="7"/>
        <v>36907.226940827823</v>
      </c>
    </row>
    <row r="201" spans="1:9">
      <c r="A201" s="142"/>
      <c r="B201" s="142"/>
      <c r="C201" s="5">
        <v>8.2916666666666696</v>
      </c>
      <c r="D201" s="84">
        <v>14691.2995693954</v>
      </c>
      <c r="E201" s="84">
        <v>2842.6074109932702</v>
      </c>
      <c r="F201" s="84">
        <v>10937.356493552001</v>
      </c>
      <c r="G201" s="84">
        <v>9301.7799930681394</v>
      </c>
      <c r="H201" s="84">
        <v>0</v>
      </c>
      <c r="I201" s="84">
        <f t="shared" si="7"/>
        <v>37773.043467008814</v>
      </c>
    </row>
    <row r="202" spans="1:9">
      <c r="A202" s="142"/>
      <c r="B202" s="142"/>
      <c r="C202" s="5">
        <v>8.3333333333333304</v>
      </c>
      <c r="D202" s="84">
        <v>14841.900658075499</v>
      </c>
      <c r="E202" s="84">
        <v>2880.7469169932801</v>
      </c>
      <c r="F202" s="84">
        <v>11053.754250552</v>
      </c>
      <c r="G202" s="84">
        <v>9462.6770490681502</v>
      </c>
      <c r="H202" s="84">
        <v>0</v>
      </c>
      <c r="I202" s="84">
        <f t="shared" si="7"/>
        <v>38239.07887468893</v>
      </c>
    </row>
    <row r="203" spans="1:9">
      <c r="A203" s="142"/>
      <c r="B203" s="142"/>
      <c r="C203" s="5">
        <v>8.375</v>
      </c>
      <c r="D203" s="84">
        <v>15615.0362650078</v>
      </c>
      <c r="E203" s="84">
        <v>2975.6815429932799</v>
      </c>
      <c r="F203" s="84">
        <v>11634.523237552001</v>
      </c>
      <c r="G203" s="84">
        <v>9926.5533380681409</v>
      </c>
      <c r="H203" s="84">
        <v>0</v>
      </c>
      <c r="I203" s="84">
        <f t="shared" si="7"/>
        <v>40151.794383621222</v>
      </c>
    </row>
    <row r="204" spans="1:9">
      <c r="A204" s="142"/>
      <c r="B204" s="142"/>
      <c r="C204" s="5">
        <v>8.4166666666666696</v>
      </c>
      <c r="D204" s="84">
        <v>16711.166404785599</v>
      </c>
      <c r="E204" s="84">
        <v>3093.9485649932699</v>
      </c>
      <c r="F204" s="84">
        <v>12244.794079552001</v>
      </c>
      <c r="G204" s="84">
        <v>10545.8459990681</v>
      </c>
      <c r="H204" s="84">
        <v>0</v>
      </c>
      <c r="I204" s="84">
        <f t="shared" si="7"/>
        <v>42595.755048398969</v>
      </c>
    </row>
    <row r="205" spans="1:9">
      <c r="A205" s="142"/>
      <c r="B205" s="142"/>
      <c r="C205" s="5">
        <v>8.4583333333333304</v>
      </c>
      <c r="D205" s="84">
        <v>17653.986349802501</v>
      </c>
      <c r="E205" s="84">
        <v>3207.4716659932801</v>
      </c>
      <c r="F205" s="84">
        <v>12910.855580551901</v>
      </c>
      <c r="G205" s="84">
        <v>11094.582165068099</v>
      </c>
      <c r="H205" s="84">
        <v>0</v>
      </c>
      <c r="I205" s="84">
        <f t="shared" si="7"/>
        <v>44866.895761415784</v>
      </c>
    </row>
    <row r="206" spans="1:9">
      <c r="A206" s="142"/>
      <c r="B206" s="142"/>
      <c r="C206" s="5">
        <v>8.5</v>
      </c>
      <c r="D206" s="84">
        <v>18648.998924802901</v>
      </c>
      <c r="E206" s="84">
        <v>3290.5086989932802</v>
      </c>
      <c r="F206" s="84">
        <v>13337.902337551999</v>
      </c>
      <c r="G206" s="84">
        <v>11699.894353068101</v>
      </c>
      <c r="H206" s="84">
        <v>0</v>
      </c>
      <c r="I206" s="84">
        <f t="shared" si="7"/>
        <v>46977.30431441628</v>
      </c>
    </row>
    <row r="207" spans="1:9">
      <c r="A207" s="142"/>
      <c r="B207" s="142"/>
      <c r="C207" s="5">
        <v>8.5416666666666696</v>
      </c>
      <c r="D207" s="84">
        <v>19650.783308080699</v>
      </c>
      <c r="E207" s="84">
        <v>3371.8418699932799</v>
      </c>
      <c r="F207" s="84">
        <v>13817.292178551899</v>
      </c>
      <c r="G207" s="84">
        <v>12261.456057068101</v>
      </c>
      <c r="H207" s="84">
        <v>0</v>
      </c>
      <c r="I207" s="84">
        <f t="shared" si="7"/>
        <v>49101.373413693982</v>
      </c>
    </row>
    <row r="208" spans="1:9">
      <c r="A208" s="142"/>
      <c r="B208" s="142"/>
      <c r="C208" s="5">
        <v>8.5833333333333304</v>
      </c>
      <c r="D208" s="84">
        <v>20285.637874751701</v>
      </c>
      <c r="E208" s="84">
        <v>3450.6568749932799</v>
      </c>
      <c r="F208" s="84">
        <v>14093.5407625519</v>
      </c>
      <c r="G208" s="84">
        <v>12797.7184630681</v>
      </c>
      <c r="H208" s="84">
        <v>0</v>
      </c>
      <c r="I208" s="84">
        <f t="shared" si="7"/>
        <v>50627.553975364979</v>
      </c>
    </row>
    <row r="209" spans="1:9">
      <c r="A209" s="142"/>
      <c r="B209" s="142"/>
      <c r="C209" s="5">
        <v>8.625</v>
      </c>
      <c r="D209" s="84">
        <v>20797.890639962199</v>
      </c>
      <c r="E209" s="84">
        <v>3529.0044759932798</v>
      </c>
      <c r="F209" s="84">
        <v>14384.4214945519</v>
      </c>
      <c r="G209" s="84">
        <v>13118.976593068101</v>
      </c>
      <c r="H209" s="84">
        <v>0</v>
      </c>
      <c r="I209" s="84">
        <f t="shared" si="7"/>
        <v>51830.293203575478</v>
      </c>
    </row>
    <row r="210" spans="1:9">
      <c r="A210" s="142"/>
      <c r="B210" s="142"/>
      <c r="C210" s="5">
        <v>8.6666666666666696</v>
      </c>
      <c r="D210" s="84">
        <v>21094.573114819901</v>
      </c>
      <c r="E210" s="84">
        <v>3583.7911039932801</v>
      </c>
      <c r="F210" s="84">
        <v>14622.5906025519</v>
      </c>
      <c r="G210" s="84">
        <v>13409.9215930681</v>
      </c>
      <c r="H210" s="84">
        <v>0</v>
      </c>
      <c r="I210" s="84">
        <f t="shared" si="7"/>
        <v>52710.876414433187</v>
      </c>
    </row>
    <row r="211" spans="1:9">
      <c r="A211" s="142"/>
      <c r="B211" s="142"/>
      <c r="C211" s="5">
        <v>8.7083333333333304</v>
      </c>
      <c r="D211" s="84">
        <v>20873.5168945681</v>
      </c>
      <c r="E211" s="84">
        <v>3552.0382029932698</v>
      </c>
      <c r="F211" s="84">
        <v>14506.611331552</v>
      </c>
      <c r="G211" s="84">
        <v>13343.900227068099</v>
      </c>
      <c r="H211" s="84">
        <v>0</v>
      </c>
      <c r="I211" s="84">
        <f t="shared" si="7"/>
        <v>52276.066656181472</v>
      </c>
    </row>
    <row r="212" spans="1:9">
      <c r="A212" s="142"/>
      <c r="B212" s="142"/>
      <c r="C212" s="5">
        <v>8.75</v>
      </c>
      <c r="D212" s="84">
        <v>20158.481781492599</v>
      </c>
      <c r="E212" s="84">
        <v>3499.6562079932801</v>
      </c>
      <c r="F212" s="84">
        <v>13907.710305552</v>
      </c>
      <c r="G212" s="84">
        <v>12992.441309068099</v>
      </c>
      <c r="H212" s="84">
        <v>0</v>
      </c>
      <c r="I212" s="84">
        <f t="shared" si="7"/>
        <v>50558.289604105979</v>
      </c>
    </row>
    <row r="213" spans="1:9">
      <c r="A213" s="142"/>
      <c r="B213" s="142"/>
      <c r="C213" s="5">
        <v>8.7916666666666696</v>
      </c>
      <c r="D213" s="84">
        <v>19485.488217410599</v>
      </c>
      <c r="E213" s="84">
        <v>3410.7529159932801</v>
      </c>
      <c r="F213" s="84">
        <v>13601.014098551999</v>
      </c>
      <c r="G213" s="84">
        <v>12567.809357068099</v>
      </c>
      <c r="H213" s="84">
        <v>0</v>
      </c>
      <c r="I213" s="84">
        <f t="shared" si="7"/>
        <v>49065.064589023976</v>
      </c>
    </row>
    <row r="214" spans="1:9">
      <c r="A214" s="142"/>
      <c r="B214" s="142"/>
      <c r="C214" s="5">
        <v>8.8333333333333304</v>
      </c>
      <c r="D214" s="84">
        <v>19257.871118135001</v>
      </c>
      <c r="E214" s="84">
        <v>3375.9542779932699</v>
      </c>
      <c r="F214" s="84">
        <v>13399.577627552</v>
      </c>
      <c r="G214" s="84">
        <v>12472.3451500681</v>
      </c>
      <c r="H214" s="84">
        <v>0</v>
      </c>
      <c r="I214" s="84">
        <f t="shared" si="7"/>
        <v>48505.748173748376</v>
      </c>
    </row>
    <row r="215" spans="1:9">
      <c r="A215" s="142"/>
      <c r="B215" s="142"/>
      <c r="C215" s="5">
        <v>8.875</v>
      </c>
      <c r="D215" s="84">
        <v>18172.078634865</v>
      </c>
      <c r="E215" s="84">
        <v>3278.1108799932799</v>
      </c>
      <c r="F215" s="84">
        <v>12862.551469552</v>
      </c>
      <c r="G215" s="84">
        <v>11829.074600068099</v>
      </c>
      <c r="H215" s="84">
        <v>0</v>
      </c>
      <c r="I215" s="84">
        <f t="shared" si="7"/>
        <v>46141.815584478376</v>
      </c>
    </row>
    <row r="216" spans="1:9">
      <c r="A216" s="142"/>
      <c r="B216" s="142"/>
      <c r="C216" s="5">
        <v>8.9166666666666696</v>
      </c>
      <c r="D216" s="84">
        <v>16596.4935146758</v>
      </c>
      <c r="E216" s="84">
        <v>3168.2569569932798</v>
      </c>
      <c r="F216" s="84">
        <v>12102.8475405519</v>
      </c>
      <c r="G216" s="84">
        <v>10909.5027160681</v>
      </c>
      <c r="H216" s="84">
        <v>0</v>
      </c>
      <c r="I216" s="84">
        <f t="shared" si="7"/>
        <v>42777.100728289079</v>
      </c>
    </row>
    <row r="217" spans="1:9">
      <c r="A217" s="142"/>
      <c r="B217" s="142"/>
      <c r="C217" s="5">
        <v>8.9583333333333304</v>
      </c>
      <c r="D217" s="84">
        <v>14873.338480390201</v>
      </c>
      <c r="E217" s="84">
        <v>3034.6213539932801</v>
      </c>
      <c r="F217" s="84">
        <v>11417.8681505519</v>
      </c>
      <c r="G217" s="84">
        <v>9894.2397670681403</v>
      </c>
      <c r="H217" s="84">
        <v>0</v>
      </c>
      <c r="I217" s="84">
        <f t="shared" si="7"/>
        <v>39220.067752003517</v>
      </c>
    </row>
    <row r="218" spans="1:9">
      <c r="A218" s="142"/>
      <c r="B218" s="142"/>
      <c r="C218" s="29" t="s">
        <v>124</v>
      </c>
      <c r="D218" s="84">
        <v>13679.364665122799</v>
      </c>
      <c r="E218" s="84">
        <v>2887.02238099328</v>
      </c>
      <c r="F218" s="84">
        <v>10736.993652551901</v>
      </c>
      <c r="G218" s="84">
        <v>9141.2703670681494</v>
      </c>
      <c r="H218" s="84">
        <v>0</v>
      </c>
      <c r="I218" s="84">
        <f t="shared" si="7"/>
        <v>36444.651065736129</v>
      </c>
    </row>
    <row r="219" spans="1:9">
      <c r="A219" s="142" t="s">
        <v>81</v>
      </c>
      <c r="B219" s="142"/>
      <c r="C219" s="5">
        <v>9.0416666666666696</v>
      </c>
      <c r="D219" s="84">
        <v>10389.3890315426</v>
      </c>
      <c r="E219" s="84">
        <v>2605.4647421652198</v>
      </c>
      <c r="F219" s="84">
        <v>8449.1018594984398</v>
      </c>
      <c r="G219" s="84">
        <v>7186.3677388265996</v>
      </c>
      <c r="H219" s="84">
        <v>0</v>
      </c>
      <c r="I219" s="84">
        <f t="shared" si="7"/>
        <v>28630.323372032857</v>
      </c>
    </row>
    <row r="220" spans="1:9">
      <c r="A220" s="142"/>
      <c r="B220" s="142"/>
      <c r="C220" s="5">
        <v>9.0833333333333304</v>
      </c>
      <c r="D220" s="84">
        <v>10153.0593225426</v>
      </c>
      <c r="E220" s="84">
        <v>2568.1823562855602</v>
      </c>
      <c r="F220" s="84">
        <v>8298.0520504706601</v>
      </c>
      <c r="G220" s="84">
        <v>6901.5895478266002</v>
      </c>
      <c r="H220" s="84">
        <v>0</v>
      </c>
      <c r="I220" s="84">
        <f t="shared" si="7"/>
        <v>27920.88327712542</v>
      </c>
    </row>
    <row r="221" spans="1:9">
      <c r="A221" s="142"/>
      <c r="B221" s="142"/>
      <c r="C221" s="5">
        <v>9.125</v>
      </c>
      <c r="D221" s="84">
        <v>10065.9997125426</v>
      </c>
      <c r="E221" s="84">
        <v>2547.5395081724701</v>
      </c>
      <c r="F221" s="84">
        <v>8261.9212294799909</v>
      </c>
      <c r="G221" s="84">
        <v>6732.3133508266001</v>
      </c>
      <c r="H221" s="84">
        <v>0</v>
      </c>
      <c r="I221" s="84">
        <f t="shared" si="7"/>
        <v>27607.77380102166</v>
      </c>
    </row>
    <row r="222" spans="1:9">
      <c r="A222" s="142"/>
      <c r="B222" s="142"/>
      <c r="C222" s="5">
        <v>9.1666666666666696</v>
      </c>
      <c r="D222" s="84">
        <v>10264.086512542601</v>
      </c>
      <c r="E222" s="84">
        <v>2553.4003542923101</v>
      </c>
      <c r="F222" s="84">
        <v>8389.2636906887601</v>
      </c>
      <c r="G222" s="84">
        <v>6732.2290168265899</v>
      </c>
      <c r="H222" s="84">
        <v>0</v>
      </c>
      <c r="I222" s="84">
        <f t="shared" si="7"/>
        <v>27938.979574350262</v>
      </c>
    </row>
    <row r="223" spans="1:9">
      <c r="A223" s="142"/>
      <c r="B223" s="142"/>
      <c r="C223" s="5">
        <v>9.2083333333333304</v>
      </c>
      <c r="D223" s="84">
        <v>10892.2517175426</v>
      </c>
      <c r="E223" s="84">
        <v>2616.73609266126</v>
      </c>
      <c r="F223" s="84">
        <v>8904.7376242011305</v>
      </c>
      <c r="G223" s="84">
        <v>7138.6000308265902</v>
      </c>
      <c r="H223" s="84">
        <v>0</v>
      </c>
      <c r="I223" s="84">
        <f t="shared" si="7"/>
        <v>29552.325465231581</v>
      </c>
    </row>
    <row r="224" spans="1:9">
      <c r="A224" s="142"/>
      <c r="B224" s="142"/>
      <c r="C224" s="5">
        <v>9.25</v>
      </c>
      <c r="D224" s="84">
        <v>12081.8906505426</v>
      </c>
      <c r="E224" s="84">
        <v>2746.4789424648702</v>
      </c>
      <c r="F224" s="84">
        <v>9726.0968656019504</v>
      </c>
      <c r="G224" s="84">
        <v>8041.7242618266</v>
      </c>
      <c r="H224" s="84">
        <v>0</v>
      </c>
      <c r="I224" s="84">
        <f t="shared" si="7"/>
        <v>32596.190720436021</v>
      </c>
    </row>
    <row r="225" spans="1:9">
      <c r="A225" s="142"/>
      <c r="B225" s="142"/>
      <c r="C225" s="5">
        <v>9.2916666666666696</v>
      </c>
      <c r="D225" s="84">
        <v>12878.3446335426</v>
      </c>
      <c r="E225" s="84">
        <v>2827.4721461297399</v>
      </c>
      <c r="F225" s="84">
        <v>9968.9477454576408</v>
      </c>
      <c r="G225" s="84">
        <v>8422.3879678266003</v>
      </c>
      <c r="H225" s="84">
        <v>0</v>
      </c>
      <c r="I225" s="84">
        <f t="shared" si="7"/>
        <v>34097.152492956578</v>
      </c>
    </row>
    <row r="226" spans="1:9">
      <c r="A226" s="142"/>
      <c r="B226" s="142"/>
      <c r="C226" s="5">
        <v>9.3333333333333304</v>
      </c>
      <c r="D226" s="84">
        <v>12970.556977542599</v>
      </c>
      <c r="E226" s="84">
        <v>2819.6370426814401</v>
      </c>
      <c r="F226" s="84">
        <v>9994.4913687757798</v>
      </c>
      <c r="G226" s="84">
        <v>8353.7798128266004</v>
      </c>
      <c r="H226" s="84">
        <v>0</v>
      </c>
      <c r="I226" s="84">
        <f t="shared" si="7"/>
        <v>34138.465201826417</v>
      </c>
    </row>
    <row r="227" spans="1:9">
      <c r="A227" s="142"/>
      <c r="B227" s="142"/>
      <c r="C227" s="5">
        <v>9.375</v>
      </c>
      <c r="D227" s="84">
        <v>13319.6038005426</v>
      </c>
      <c r="E227" s="84">
        <v>2847.37049128431</v>
      </c>
      <c r="F227" s="84">
        <v>10389.7174777168</v>
      </c>
      <c r="G227" s="84">
        <v>8678.0802588265906</v>
      </c>
      <c r="H227" s="84">
        <v>0</v>
      </c>
      <c r="I227" s="84">
        <f t="shared" si="7"/>
        <v>35234.772028370295</v>
      </c>
    </row>
    <row r="228" spans="1:9">
      <c r="A228" s="142"/>
      <c r="B228" s="142"/>
      <c r="C228" s="5">
        <v>9.4166666666666696</v>
      </c>
      <c r="D228" s="84">
        <v>13751.1726035426</v>
      </c>
      <c r="E228" s="84">
        <v>2915.2786241804702</v>
      </c>
      <c r="F228" s="84">
        <v>10849.3380313734</v>
      </c>
      <c r="G228" s="84">
        <v>9064.0627858265907</v>
      </c>
      <c r="H228" s="84">
        <v>0</v>
      </c>
      <c r="I228" s="84">
        <f t="shared" si="7"/>
        <v>36579.852044923056</v>
      </c>
    </row>
    <row r="229" spans="1:9">
      <c r="A229" s="142"/>
      <c r="B229" s="142"/>
      <c r="C229" s="5">
        <v>9.4583333333333304</v>
      </c>
      <c r="D229" s="84">
        <v>14050.3861685426</v>
      </c>
      <c r="E229" s="84">
        <v>2969.9374445068001</v>
      </c>
      <c r="F229" s="84">
        <v>11222.3095561673</v>
      </c>
      <c r="G229" s="84">
        <v>9534.7100888265995</v>
      </c>
      <c r="H229" s="84">
        <v>0</v>
      </c>
      <c r="I229" s="84">
        <f t="shared" si="7"/>
        <v>37777.3432580433</v>
      </c>
    </row>
    <row r="230" spans="1:9">
      <c r="A230" s="142"/>
      <c r="B230" s="142"/>
      <c r="C230" s="5">
        <v>9.5</v>
      </c>
      <c r="D230" s="84">
        <v>14290.896762542599</v>
      </c>
      <c r="E230" s="84">
        <v>2982.7372865765701</v>
      </c>
      <c r="F230" s="84">
        <v>11545.0272696547</v>
      </c>
      <c r="G230" s="84">
        <v>9801.1294758265904</v>
      </c>
      <c r="H230" s="84">
        <v>0</v>
      </c>
      <c r="I230" s="84">
        <f t="shared" si="7"/>
        <v>38619.790794600456</v>
      </c>
    </row>
    <row r="231" spans="1:9">
      <c r="A231" s="142"/>
      <c r="B231" s="142"/>
      <c r="C231" s="5">
        <v>9.5416666666666696</v>
      </c>
      <c r="D231" s="84">
        <v>14571.976094542601</v>
      </c>
      <c r="E231" s="84">
        <v>3034.2834946795501</v>
      </c>
      <c r="F231" s="84">
        <v>12003.2712136109</v>
      </c>
      <c r="G231" s="84">
        <v>10091.9368688266</v>
      </c>
      <c r="H231" s="84">
        <v>0</v>
      </c>
      <c r="I231" s="84">
        <f t="shared" si="7"/>
        <v>39701.467671659651</v>
      </c>
    </row>
    <row r="232" spans="1:9">
      <c r="A232" s="142"/>
      <c r="B232" s="142"/>
      <c r="C232" s="5">
        <v>9.5833333333333304</v>
      </c>
      <c r="D232" s="84">
        <v>14814.7166685426</v>
      </c>
      <c r="E232" s="84">
        <v>3070.15415668573</v>
      </c>
      <c r="F232" s="84">
        <v>12380.282435941601</v>
      </c>
      <c r="G232" s="84">
        <v>10472.019110826601</v>
      </c>
      <c r="H232" s="84">
        <v>0</v>
      </c>
      <c r="I232" s="84">
        <f t="shared" si="7"/>
        <v>40737.17237199653</v>
      </c>
    </row>
    <row r="233" spans="1:9">
      <c r="A233" s="142"/>
      <c r="B233" s="142"/>
      <c r="C233" s="5">
        <v>9.625</v>
      </c>
      <c r="D233" s="84">
        <v>15022.7133575426</v>
      </c>
      <c r="E233" s="84">
        <v>3109.3246006889299</v>
      </c>
      <c r="F233" s="84">
        <v>12684.4633289537</v>
      </c>
      <c r="G233" s="84">
        <v>10852.690131826599</v>
      </c>
      <c r="H233" s="84">
        <v>0</v>
      </c>
      <c r="I233" s="84">
        <f t="shared" si="7"/>
        <v>41669.191419011826</v>
      </c>
    </row>
    <row r="234" spans="1:9">
      <c r="A234" s="142"/>
      <c r="B234" s="142"/>
      <c r="C234" s="5">
        <v>9.6666666666666696</v>
      </c>
      <c r="D234" s="84">
        <v>15197.997442542601</v>
      </c>
      <c r="E234" s="84">
        <v>3155.5678731316998</v>
      </c>
      <c r="F234" s="84">
        <v>12888.883728259299</v>
      </c>
      <c r="G234" s="84">
        <v>11133.0111188266</v>
      </c>
      <c r="H234" s="84">
        <v>0</v>
      </c>
      <c r="I234" s="84">
        <f t="shared" si="7"/>
        <v>42375.460162760202</v>
      </c>
    </row>
    <row r="235" spans="1:9">
      <c r="A235" s="142"/>
      <c r="B235" s="142"/>
      <c r="C235" s="5">
        <v>9.7083333333333304</v>
      </c>
      <c r="D235" s="84">
        <v>15058.7592345426</v>
      </c>
      <c r="E235" s="84">
        <v>3143.3020819327498</v>
      </c>
      <c r="F235" s="84">
        <v>12697.7208891751</v>
      </c>
      <c r="G235" s="84">
        <v>11171.6858408266</v>
      </c>
      <c r="H235" s="84">
        <v>0</v>
      </c>
      <c r="I235" s="84">
        <f t="shared" si="7"/>
        <v>42071.46804647705</v>
      </c>
    </row>
    <row r="236" spans="1:9">
      <c r="A236" s="142"/>
      <c r="B236" s="142"/>
      <c r="C236" s="5">
        <v>9.75</v>
      </c>
      <c r="D236" s="84">
        <v>14978.3959745426</v>
      </c>
      <c r="E236" s="84">
        <v>3099.6094120018101</v>
      </c>
      <c r="F236" s="84">
        <v>12216.8971595201</v>
      </c>
      <c r="G236" s="84">
        <v>10876.0888078266</v>
      </c>
      <c r="H236" s="84">
        <v>0</v>
      </c>
      <c r="I236" s="84">
        <f t="shared" si="7"/>
        <v>41170.991353891106</v>
      </c>
    </row>
    <row r="237" spans="1:9">
      <c r="A237" s="142"/>
      <c r="B237" s="142"/>
      <c r="C237" s="5">
        <v>9.7916666666666696</v>
      </c>
      <c r="D237" s="84">
        <v>15353.2766695426</v>
      </c>
      <c r="E237" s="84">
        <v>3122.8466892681399</v>
      </c>
      <c r="F237" s="84">
        <v>12261.0293708917</v>
      </c>
      <c r="G237" s="84">
        <v>11100.9052628266</v>
      </c>
      <c r="H237" s="84">
        <v>0</v>
      </c>
      <c r="I237" s="84">
        <f t="shared" si="7"/>
        <v>41838.057992529037</v>
      </c>
    </row>
    <row r="238" spans="1:9">
      <c r="A238" s="142"/>
      <c r="B238" s="142"/>
      <c r="C238" s="5">
        <v>9.8333333333333304</v>
      </c>
      <c r="D238" s="84">
        <v>15106.5210225426</v>
      </c>
      <c r="E238" s="84">
        <v>3117.1094517845299</v>
      </c>
      <c r="F238" s="84">
        <v>11950.979302260999</v>
      </c>
      <c r="G238" s="84">
        <v>10799.0430668266</v>
      </c>
      <c r="H238" s="84">
        <v>0</v>
      </c>
      <c r="I238" s="84">
        <f t="shared" si="7"/>
        <v>40973.652843414726</v>
      </c>
    </row>
    <row r="239" spans="1:9">
      <c r="A239" s="142"/>
      <c r="B239" s="142"/>
      <c r="C239" s="5">
        <v>9.875</v>
      </c>
      <c r="D239" s="84">
        <v>14443.1631625426</v>
      </c>
      <c r="E239" s="84">
        <v>3017.5516849231999</v>
      </c>
      <c r="F239" s="84">
        <v>11371.073019437699</v>
      </c>
      <c r="G239" s="84">
        <v>10187.8441318266</v>
      </c>
      <c r="H239" s="84">
        <v>0</v>
      </c>
      <c r="I239" s="84">
        <f t="shared" si="7"/>
        <v>39019.631998730096</v>
      </c>
    </row>
    <row r="240" spans="1:9">
      <c r="A240" s="142"/>
      <c r="B240" s="142"/>
      <c r="C240" s="5">
        <v>9.9166666666666696</v>
      </c>
      <c r="D240" s="84">
        <v>13338.2401265426</v>
      </c>
      <c r="E240" s="84">
        <v>2902.1041387492101</v>
      </c>
      <c r="F240" s="84">
        <v>10487.251423843099</v>
      </c>
      <c r="G240" s="84">
        <v>9408.7970088265993</v>
      </c>
      <c r="H240" s="84">
        <v>0</v>
      </c>
      <c r="I240" s="84">
        <f t="shared" si="7"/>
        <v>36136.392697961506</v>
      </c>
    </row>
    <row r="241" spans="1:9">
      <c r="A241" s="142"/>
      <c r="B241" s="142"/>
      <c r="C241" s="5">
        <v>9.9583333333333304</v>
      </c>
      <c r="D241" s="84">
        <v>12177.1409035426</v>
      </c>
      <c r="E241" s="84">
        <v>2757.4172815462998</v>
      </c>
      <c r="F241" s="84">
        <v>9651.3589374064195</v>
      </c>
      <c r="G241" s="84">
        <v>8440.8507128265992</v>
      </c>
      <c r="H241" s="84">
        <v>0</v>
      </c>
      <c r="I241" s="84">
        <f t="shared" si="7"/>
        <v>33026.767835321916</v>
      </c>
    </row>
    <row r="242" spans="1:9">
      <c r="A242" s="142"/>
      <c r="B242" s="142"/>
      <c r="C242" s="29" t="s">
        <v>124</v>
      </c>
      <c r="D242" s="84">
        <v>11338.8507695426</v>
      </c>
      <c r="E242" s="84">
        <v>2679.4151378623001</v>
      </c>
      <c r="F242" s="84">
        <v>9040.5050354967007</v>
      </c>
      <c r="G242" s="84">
        <v>7763.7008978266003</v>
      </c>
      <c r="H242" s="84">
        <v>0</v>
      </c>
      <c r="I242" s="84">
        <f t="shared" si="7"/>
        <v>30822.471840728205</v>
      </c>
    </row>
    <row r="243" spans="1:9">
      <c r="A243" s="142" t="s">
        <v>82</v>
      </c>
      <c r="B243" s="142"/>
      <c r="C243" s="5">
        <v>10.0416666666667</v>
      </c>
      <c r="D243" s="84">
        <v>10836.013779532201</v>
      </c>
      <c r="E243" s="84">
        <v>2714.9547448942999</v>
      </c>
      <c r="F243" s="84">
        <v>8301.64700400939</v>
      </c>
      <c r="G243" s="84">
        <v>7137.3824818555704</v>
      </c>
      <c r="H243" s="84">
        <v>0</v>
      </c>
      <c r="I243" s="84">
        <f t="shared" si="7"/>
        <v>28989.99801029146</v>
      </c>
    </row>
    <row r="244" spans="1:9">
      <c r="A244" s="142"/>
      <c r="B244" s="142"/>
      <c r="C244" s="5">
        <v>10.0833333333333</v>
      </c>
      <c r="D244" s="84">
        <v>10615.6240325322</v>
      </c>
      <c r="E244" s="84">
        <v>2679.9547448942999</v>
      </c>
      <c r="F244" s="84">
        <v>8088.5988010094097</v>
      </c>
      <c r="G244" s="84">
        <v>6825.0456128555697</v>
      </c>
      <c r="H244" s="84">
        <v>0</v>
      </c>
      <c r="I244" s="84">
        <f t="shared" si="7"/>
        <v>28209.223191291479</v>
      </c>
    </row>
    <row r="245" spans="1:9">
      <c r="A245" s="142"/>
      <c r="B245" s="142"/>
      <c r="C245" s="5">
        <v>10.125</v>
      </c>
      <c r="D245" s="84">
        <v>10563.2769725322</v>
      </c>
      <c r="E245" s="84">
        <v>2676.9547448942999</v>
      </c>
      <c r="F245" s="84">
        <v>7945.4966520094104</v>
      </c>
      <c r="G245" s="84">
        <v>6644.2717198555702</v>
      </c>
      <c r="H245" s="84">
        <v>0</v>
      </c>
      <c r="I245" s="84">
        <f t="shared" si="7"/>
        <v>27830.00008929148</v>
      </c>
    </row>
    <row r="246" spans="1:9">
      <c r="A246" s="142"/>
      <c r="B246" s="142"/>
      <c r="C246" s="5">
        <v>10.1666666666667</v>
      </c>
      <c r="D246" s="84">
        <v>10613.394212532199</v>
      </c>
      <c r="E246" s="84">
        <v>2732.9547448942999</v>
      </c>
      <c r="F246" s="84">
        <v>7928.3100800093998</v>
      </c>
      <c r="G246" s="84">
        <v>6528.8596808555703</v>
      </c>
      <c r="H246" s="84">
        <v>0</v>
      </c>
      <c r="I246" s="84">
        <f t="shared" si="7"/>
        <v>27803.518718291471</v>
      </c>
    </row>
    <row r="247" spans="1:9">
      <c r="A247" s="142"/>
      <c r="B247" s="142"/>
      <c r="C247" s="5">
        <v>10.2083333333333</v>
      </c>
      <c r="D247" s="84">
        <v>10884.6396535322</v>
      </c>
      <c r="E247" s="84">
        <v>2700.9547448942999</v>
      </c>
      <c r="F247" s="84">
        <v>8113.0540350094298</v>
      </c>
      <c r="G247" s="84">
        <v>6584.0348178555696</v>
      </c>
      <c r="H247" s="84">
        <v>0</v>
      </c>
      <c r="I247" s="84">
        <f t="shared" si="7"/>
        <v>28282.683251291499</v>
      </c>
    </row>
    <row r="248" spans="1:9">
      <c r="A248" s="142"/>
      <c r="B248" s="142"/>
      <c r="C248" s="5">
        <v>10.25</v>
      </c>
      <c r="D248" s="84">
        <v>11942.6459195322</v>
      </c>
      <c r="E248" s="84">
        <v>2773.9547448942999</v>
      </c>
      <c r="F248" s="84">
        <v>8674.4249040094201</v>
      </c>
      <c r="G248" s="84">
        <v>7040.6748498555698</v>
      </c>
      <c r="H248" s="84">
        <v>0</v>
      </c>
      <c r="I248" s="84">
        <f t="shared" si="7"/>
        <v>30431.70041829149</v>
      </c>
    </row>
    <row r="249" spans="1:9">
      <c r="A249" s="142"/>
      <c r="B249" s="142"/>
      <c r="C249" s="5">
        <v>10.2916666666667</v>
      </c>
      <c r="D249" s="84">
        <v>13695.899993532201</v>
      </c>
      <c r="E249" s="84">
        <v>2942.9547448942999</v>
      </c>
      <c r="F249" s="84">
        <v>9494.3146200094106</v>
      </c>
      <c r="G249" s="84">
        <v>7962.4614248555699</v>
      </c>
      <c r="H249" s="84">
        <v>0</v>
      </c>
      <c r="I249" s="84">
        <f t="shared" si="7"/>
        <v>34095.630783291475</v>
      </c>
    </row>
    <row r="250" spans="1:9">
      <c r="A250" s="142"/>
      <c r="B250" s="142"/>
      <c r="C250" s="5">
        <v>10.3333333333333</v>
      </c>
      <c r="D250" s="84">
        <v>14050.2249955322</v>
      </c>
      <c r="E250" s="84">
        <v>3021.9547448942999</v>
      </c>
      <c r="F250" s="84">
        <v>9525.7350600093905</v>
      </c>
      <c r="G250" s="84">
        <v>8215.7228958555697</v>
      </c>
      <c r="H250" s="84">
        <v>0</v>
      </c>
      <c r="I250" s="84">
        <f t="shared" si="7"/>
        <v>34813.637696291466</v>
      </c>
    </row>
    <row r="251" spans="1:9">
      <c r="A251" s="142"/>
      <c r="B251" s="142"/>
      <c r="C251" s="5">
        <v>10.375</v>
      </c>
      <c r="D251" s="84">
        <v>13706.4947145322</v>
      </c>
      <c r="E251" s="84">
        <v>3024.9547448942999</v>
      </c>
      <c r="F251" s="84">
        <v>9551.7132490094209</v>
      </c>
      <c r="G251" s="84">
        <v>8273.7818658555698</v>
      </c>
      <c r="H251" s="84">
        <v>0</v>
      </c>
      <c r="I251" s="84">
        <f t="shared" si="7"/>
        <v>34556.94457429149</v>
      </c>
    </row>
    <row r="252" spans="1:9">
      <c r="A252" s="142"/>
      <c r="B252" s="142"/>
      <c r="C252" s="5">
        <v>10.4166666666667</v>
      </c>
      <c r="D252" s="84">
        <v>13621.728334532199</v>
      </c>
      <c r="E252" s="84">
        <v>3018.9547448942999</v>
      </c>
      <c r="F252" s="84">
        <v>9699.9819930093909</v>
      </c>
      <c r="G252" s="84">
        <v>8440.6771988555593</v>
      </c>
      <c r="H252" s="84">
        <v>0</v>
      </c>
      <c r="I252" s="84">
        <f t="shared" si="7"/>
        <v>34781.342271291447</v>
      </c>
    </row>
    <row r="253" spans="1:9">
      <c r="A253" s="142"/>
      <c r="B253" s="142"/>
      <c r="C253" s="5">
        <v>10.4583333333333</v>
      </c>
      <c r="D253" s="84">
        <v>13575.6231535322</v>
      </c>
      <c r="E253" s="84">
        <v>3008.9547448942999</v>
      </c>
      <c r="F253" s="84">
        <v>9863.9907450093906</v>
      </c>
      <c r="G253" s="84">
        <v>8636.0655278555696</v>
      </c>
      <c r="H253" s="84">
        <v>0</v>
      </c>
      <c r="I253" s="84">
        <f t="shared" si="7"/>
        <v>35084.634171291465</v>
      </c>
    </row>
    <row r="254" spans="1:9">
      <c r="A254" s="142"/>
      <c r="B254" s="142"/>
      <c r="C254" s="5">
        <v>10.5</v>
      </c>
      <c r="D254" s="84">
        <v>13470.994162532201</v>
      </c>
      <c r="E254" s="84">
        <v>2995.9547448942999</v>
      </c>
      <c r="F254" s="84">
        <v>10016.069438009399</v>
      </c>
      <c r="G254" s="84">
        <v>8801.8423918555709</v>
      </c>
      <c r="H254" s="84">
        <v>0</v>
      </c>
      <c r="I254" s="84">
        <f t="shared" si="7"/>
        <v>35284.86073729147</v>
      </c>
    </row>
    <row r="255" spans="1:9">
      <c r="A255" s="142"/>
      <c r="B255" s="142"/>
      <c r="C255" s="5">
        <v>10.5416666666667</v>
      </c>
      <c r="D255" s="84">
        <v>13441.2677145322</v>
      </c>
      <c r="E255" s="84">
        <v>2955.9547448942999</v>
      </c>
      <c r="F255" s="84">
        <v>10115.7564240094</v>
      </c>
      <c r="G255" s="84">
        <v>8824.7416198555693</v>
      </c>
      <c r="H255" s="84">
        <v>0</v>
      </c>
      <c r="I255" s="84">
        <f t="shared" si="7"/>
        <v>35337.720503291464</v>
      </c>
    </row>
    <row r="256" spans="1:9">
      <c r="A256" s="142"/>
      <c r="B256" s="142"/>
      <c r="C256" s="5">
        <v>10.5833333333333</v>
      </c>
      <c r="D256" s="84">
        <v>13451.5789155322</v>
      </c>
      <c r="E256" s="84">
        <v>2952.9547448942999</v>
      </c>
      <c r="F256" s="84">
        <v>10284.2785130094</v>
      </c>
      <c r="G256" s="84">
        <v>8834.3876838555698</v>
      </c>
      <c r="H256" s="84">
        <v>0</v>
      </c>
      <c r="I256" s="84">
        <f t="shared" si="7"/>
        <v>35523.199857291474</v>
      </c>
    </row>
    <row r="257" spans="1:9">
      <c r="A257" s="142"/>
      <c r="B257" s="142"/>
      <c r="C257" s="5">
        <v>10.625</v>
      </c>
      <c r="D257" s="84">
        <v>13448.8416935322</v>
      </c>
      <c r="E257" s="84">
        <v>2948.9547448942999</v>
      </c>
      <c r="F257" s="84">
        <v>10390.311894009399</v>
      </c>
      <c r="G257" s="84">
        <v>8822.5793858555608</v>
      </c>
      <c r="H257" s="84">
        <v>0</v>
      </c>
      <c r="I257" s="84">
        <f t="shared" si="7"/>
        <v>35610.687718291461</v>
      </c>
    </row>
    <row r="258" spans="1:9">
      <c r="A258" s="142"/>
      <c r="B258" s="142"/>
      <c r="C258" s="5">
        <v>10.6666666666667</v>
      </c>
      <c r="D258" s="84">
        <v>13434.4922055322</v>
      </c>
      <c r="E258" s="84">
        <v>2946.9547448942999</v>
      </c>
      <c r="F258" s="84">
        <v>10381.6847260094</v>
      </c>
      <c r="G258" s="84">
        <v>8859.9674518555694</v>
      </c>
      <c r="H258" s="84">
        <v>0</v>
      </c>
      <c r="I258" s="84">
        <f t="shared" si="7"/>
        <v>35623.099128291469</v>
      </c>
    </row>
    <row r="259" spans="1:9">
      <c r="A259" s="142"/>
      <c r="B259" s="142"/>
      <c r="C259" s="5">
        <v>10.7083333333333</v>
      </c>
      <c r="D259" s="84">
        <v>13423.7030605322</v>
      </c>
      <c r="E259" s="84">
        <v>2949.9547448942999</v>
      </c>
      <c r="F259" s="84">
        <v>10325.8171020094</v>
      </c>
      <c r="G259" s="84">
        <v>8830.1443988555693</v>
      </c>
      <c r="H259" s="84">
        <v>0</v>
      </c>
      <c r="I259" s="84">
        <f t="shared" si="7"/>
        <v>35529.619306291468</v>
      </c>
    </row>
    <row r="260" spans="1:9">
      <c r="A260" s="142"/>
      <c r="B260" s="142"/>
      <c r="C260" s="5">
        <v>10.75</v>
      </c>
      <c r="D260" s="84">
        <v>13680.781291532199</v>
      </c>
      <c r="E260" s="84">
        <v>2960.9547448942999</v>
      </c>
      <c r="F260" s="84">
        <v>10457.678631009399</v>
      </c>
      <c r="G260" s="84">
        <v>8946.5881908555693</v>
      </c>
      <c r="H260" s="84">
        <v>0</v>
      </c>
      <c r="I260" s="84">
        <f t="shared" ref="I260:I290" si="8">SUM(D260:H260)</f>
        <v>36046.002858291467</v>
      </c>
    </row>
    <row r="261" spans="1:9">
      <c r="A261" s="142"/>
      <c r="B261" s="142"/>
      <c r="C261" s="5">
        <v>10.7916666666667</v>
      </c>
      <c r="D261" s="84">
        <v>14395.836606532201</v>
      </c>
      <c r="E261" s="84">
        <v>3061.9547448942999</v>
      </c>
      <c r="F261" s="84">
        <v>10590.6148060094</v>
      </c>
      <c r="G261" s="84">
        <v>9388.0959578555594</v>
      </c>
      <c r="H261" s="84">
        <v>0</v>
      </c>
      <c r="I261" s="84">
        <f t="shared" si="8"/>
        <v>37436.502115291456</v>
      </c>
    </row>
    <row r="262" spans="1:9">
      <c r="A262" s="142"/>
      <c r="B262" s="142"/>
      <c r="C262" s="5">
        <v>10.8333333333333</v>
      </c>
      <c r="D262" s="84">
        <v>14234.8282505322</v>
      </c>
      <c r="E262" s="84">
        <v>3034.9547448942999</v>
      </c>
      <c r="F262" s="84">
        <v>10389.6132140094</v>
      </c>
      <c r="G262" s="84">
        <v>9296.5260418555699</v>
      </c>
      <c r="H262" s="84">
        <v>0</v>
      </c>
      <c r="I262" s="84">
        <f t="shared" si="8"/>
        <v>36955.922251291471</v>
      </c>
    </row>
    <row r="263" spans="1:9">
      <c r="A263" s="142"/>
      <c r="B263" s="142"/>
      <c r="C263" s="5">
        <v>10.875</v>
      </c>
      <c r="D263" s="84">
        <v>13910.8470175322</v>
      </c>
      <c r="E263" s="84">
        <v>3010.9547448942999</v>
      </c>
      <c r="F263" s="84">
        <v>10118.020236009401</v>
      </c>
      <c r="G263" s="84">
        <v>9076.0523818555594</v>
      </c>
      <c r="H263" s="84">
        <v>0</v>
      </c>
      <c r="I263" s="84">
        <f t="shared" si="8"/>
        <v>36115.874380291461</v>
      </c>
    </row>
    <row r="264" spans="1:9">
      <c r="A264" s="142"/>
      <c r="B264" s="142"/>
      <c r="C264" s="5">
        <v>10.9166666666667</v>
      </c>
      <c r="D264" s="84">
        <v>13201.731353532199</v>
      </c>
      <c r="E264" s="84">
        <v>2964.9547448942999</v>
      </c>
      <c r="F264" s="84">
        <v>9813.1045830094608</v>
      </c>
      <c r="G264" s="84">
        <v>8593.1452468555599</v>
      </c>
      <c r="H264" s="84">
        <v>0</v>
      </c>
      <c r="I264" s="84">
        <f t="shared" si="8"/>
        <v>34572.935928291517</v>
      </c>
    </row>
    <row r="265" spans="1:9">
      <c r="A265" s="142"/>
      <c r="B265" s="142"/>
      <c r="C265" s="5">
        <v>10.9583333333333</v>
      </c>
      <c r="D265" s="84">
        <v>12263.620909532199</v>
      </c>
      <c r="E265" s="84">
        <v>2894.9547448942999</v>
      </c>
      <c r="F265" s="84">
        <v>9403.3261530094005</v>
      </c>
      <c r="G265" s="84">
        <v>7901.3614468555697</v>
      </c>
      <c r="H265" s="84">
        <v>0</v>
      </c>
      <c r="I265" s="84">
        <f t="shared" si="8"/>
        <v>32463.263254291465</v>
      </c>
    </row>
    <row r="266" spans="1:9">
      <c r="A266" s="142"/>
      <c r="B266" s="142"/>
      <c r="C266" s="29" t="s">
        <v>124</v>
      </c>
      <c r="D266" s="84">
        <v>11331.178278532199</v>
      </c>
      <c r="E266" s="84">
        <v>2792.9547448942999</v>
      </c>
      <c r="F266" s="84">
        <v>8869.7960570094092</v>
      </c>
      <c r="G266" s="84">
        <v>7221.5464888555698</v>
      </c>
      <c r="H266" s="84">
        <v>0</v>
      </c>
      <c r="I266" s="84">
        <f t="shared" si="8"/>
        <v>30215.475569291477</v>
      </c>
    </row>
    <row r="267" spans="1:9">
      <c r="A267" s="142" t="s">
        <v>83</v>
      </c>
      <c r="B267" s="142" t="s">
        <v>85</v>
      </c>
      <c r="C267" s="5">
        <v>11.0416666666667</v>
      </c>
      <c r="D267" s="84">
        <v>12817.3575227856</v>
      </c>
      <c r="E267" s="84">
        <v>2927.58967640115</v>
      </c>
      <c r="F267" s="84">
        <v>8644.4526332927308</v>
      </c>
      <c r="G267" s="84">
        <v>7671.7295195026099</v>
      </c>
      <c r="H267" s="84">
        <v>0</v>
      </c>
      <c r="I267" s="84">
        <f t="shared" si="8"/>
        <v>32061.12935198209</v>
      </c>
    </row>
    <row r="268" spans="1:9">
      <c r="A268" s="142"/>
      <c r="B268" s="142"/>
      <c r="C268" s="5">
        <v>11.0833333333333</v>
      </c>
      <c r="D268" s="84">
        <v>12763.936591785599</v>
      </c>
      <c r="E268" s="84">
        <v>2899.58967640115</v>
      </c>
      <c r="F268" s="84">
        <v>8485.4526332927308</v>
      </c>
      <c r="G268" s="84">
        <v>7422.2327265025997</v>
      </c>
      <c r="H268" s="84">
        <v>0</v>
      </c>
      <c r="I268" s="84">
        <f t="shared" si="8"/>
        <v>31571.21162798208</v>
      </c>
    </row>
    <row r="269" spans="1:9">
      <c r="A269" s="142"/>
      <c r="B269" s="142"/>
      <c r="C269" s="5">
        <v>11.125</v>
      </c>
      <c r="D269" s="84">
        <v>12888.7553437856</v>
      </c>
      <c r="E269" s="84">
        <v>2899.58967640115</v>
      </c>
      <c r="F269" s="84">
        <v>8401.4526332927308</v>
      </c>
      <c r="G269" s="84">
        <v>7298.5012195025902</v>
      </c>
      <c r="H269" s="84">
        <v>0</v>
      </c>
      <c r="I269" s="84">
        <f t="shared" si="8"/>
        <v>31488.298872982072</v>
      </c>
    </row>
    <row r="270" spans="1:9">
      <c r="A270" s="142"/>
      <c r="B270" s="142"/>
      <c r="C270" s="5">
        <v>11.1666666666667</v>
      </c>
      <c r="D270" s="84">
        <v>13095.4829057856</v>
      </c>
      <c r="E270" s="84">
        <v>2911.58967640115</v>
      </c>
      <c r="F270" s="84">
        <v>8478.4526332927308</v>
      </c>
      <c r="G270" s="84">
        <v>7298.0641165026</v>
      </c>
      <c r="H270" s="84">
        <v>0</v>
      </c>
      <c r="I270" s="84">
        <f t="shared" si="8"/>
        <v>31783.589331982079</v>
      </c>
    </row>
    <row r="271" spans="1:9">
      <c r="A271" s="142"/>
      <c r="B271" s="142"/>
      <c r="C271" s="5">
        <v>11.2083333333333</v>
      </c>
      <c r="D271" s="84">
        <v>13601.8069237856</v>
      </c>
      <c r="E271" s="84">
        <v>2944.58967640115</v>
      </c>
      <c r="F271" s="84">
        <v>8609.4526332927308</v>
      </c>
      <c r="G271" s="84">
        <v>7482.3527035026</v>
      </c>
      <c r="H271" s="84">
        <v>0</v>
      </c>
      <c r="I271" s="84">
        <f t="shared" si="8"/>
        <v>32638.201936982077</v>
      </c>
    </row>
    <row r="272" spans="1:9">
      <c r="A272" s="142"/>
      <c r="B272" s="142"/>
      <c r="C272" s="5">
        <v>11.25</v>
      </c>
      <c r="D272" s="84">
        <v>14613.7264137856</v>
      </c>
      <c r="E272" s="84">
        <v>3042.58967640115</v>
      </c>
      <c r="F272" s="84">
        <v>9074.4526332927308</v>
      </c>
      <c r="G272" s="84">
        <v>7977.0624725026</v>
      </c>
      <c r="H272" s="84">
        <v>0</v>
      </c>
      <c r="I272" s="84">
        <f t="shared" si="8"/>
        <v>34707.831195982078</v>
      </c>
    </row>
    <row r="273" spans="1:9">
      <c r="A273" s="142"/>
      <c r="B273" s="142"/>
      <c r="C273" s="5">
        <v>11.2916666666667</v>
      </c>
      <c r="D273" s="84">
        <v>15902.2469487856</v>
      </c>
      <c r="E273" s="84">
        <v>3266.58967640115</v>
      </c>
      <c r="F273" s="84">
        <v>9879.4526332927308</v>
      </c>
      <c r="G273" s="84">
        <v>8700.0502125026105</v>
      </c>
      <c r="H273" s="84">
        <v>0</v>
      </c>
      <c r="I273" s="84">
        <f t="shared" si="8"/>
        <v>37748.339470982086</v>
      </c>
    </row>
    <row r="274" spans="1:9">
      <c r="A274" s="142"/>
      <c r="B274" s="142"/>
      <c r="C274" s="5">
        <v>11.3333333333333</v>
      </c>
      <c r="D274" s="84">
        <v>16565.712376785599</v>
      </c>
      <c r="E274" s="84">
        <v>3326.58967640115</v>
      </c>
      <c r="F274" s="84">
        <v>10119.4526332927</v>
      </c>
      <c r="G274" s="84">
        <v>9061.8859905026002</v>
      </c>
      <c r="H274" s="84">
        <v>0</v>
      </c>
      <c r="I274" s="84">
        <f t="shared" si="8"/>
        <v>39073.640676982046</v>
      </c>
    </row>
    <row r="275" spans="1:9">
      <c r="A275" s="142"/>
      <c r="B275" s="142"/>
      <c r="C275" s="5">
        <v>11.375</v>
      </c>
      <c r="D275" s="84">
        <v>16519.711973785601</v>
      </c>
      <c r="E275" s="84">
        <v>3295.58967640115</v>
      </c>
      <c r="F275" s="84">
        <v>9999.4526332927308</v>
      </c>
      <c r="G275" s="84">
        <v>9101.0622885026096</v>
      </c>
      <c r="H275" s="84">
        <v>0</v>
      </c>
      <c r="I275" s="84">
        <f t="shared" si="8"/>
        <v>38915.81657198209</v>
      </c>
    </row>
    <row r="276" spans="1:9">
      <c r="A276" s="142"/>
      <c r="B276" s="142"/>
      <c r="C276" s="5">
        <v>11.4166666666667</v>
      </c>
      <c r="D276" s="84">
        <v>16110.380200785599</v>
      </c>
      <c r="E276" s="84">
        <v>3235.58967640115</v>
      </c>
      <c r="F276" s="84">
        <v>10109.4526332927</v>
      </c>
      <c r="G276" s="84">
        <v>9165.0860425026003</v>
      </c>
      <c r="H276" s="84">
        <v>0</v>
      </c>
      <c r="I276" s="84">
        <f t="shared" si="8"/>
        <v>38620.50855298205</v>
      </c>
    </row>
    <row r="277" spans="1:9">
      <c r="A277" s="142"/>
      <c r="B277" s="142"/>
      <c r="C277" s="5">
        <v>11.4583333333333</v>
      </c>
      <c r="D277" s="84">
        <v>15681.7650567856</v>
      </c>
      <c r="E277" s="84">
        <v>3174.58967640115</v>
      </c>
      <c r="F277" s="84">
        <v>10068.4526332927</v>
      </c>
      <c r="G277" s="84">
        <v>9111.9648115025993</v>
      </c>
      <c r="H277" s="84">
        <v>0</v>
      </c>
      <c r="I277" s="84">
        <f t="shared" si="8"/>
        <v>38036.772177982049</v>
      </c>
    </row>
    <row r="278" spans="1:9">
      <c r="A278" s="142"/>
      <c r="B278" s="142"/>
      <c r="C278" s="5">
        <v>11.5</v>
      </c>
      <c r="D278" s="84">
        <v>15143.5933607856</v>
      </c>
      <c r="E278" s="84">
        <v>3125.58967640115</v>
      </c>
      <c r="F278" s="84">
        <v>10068.4526332927</v>
      </c>
      <c r="G278" s="84">
        <v>8943.2832595025993</v>
      </c>
      <c r="H278" s="84">
        <v>0</v>
      </c>
      <c r="I278" s="84">
        <f t="shared" si="8"/>
        <v>37280.91892998205</v>
      </c>
    </row>
    <row r="279" spans="1:9">
      <c r="A279" s="142"/>
      <c r="B279" s="142"/>
      <c r="C279" s="5">
        <v>11.5416666666667</v>
      </c>
      <c r="D279" s="84">
        <v>14601.405792785599</v>
      </c>
      <c r="E279" s="84">
        <v>3055.58967640115</v>
      </c>
      <c r="F279" s="84">
        <v>10029.4526332927</v>
      </c>
      <c r="G279" s="84">
        <v>8783.2355575025904</v>
      </c>
      <c r="H279" s="84">
        <v>0</v>
      </c>
      <c r="I279" s="84">
        <f>SUM(D279:H279)</f>
        <v>36469.683659982038</v>
      </c>
    </row>
    <row r="280" spans="1:9">
      <c r="A280" s="142"/>
      <c r="B280" s="142"/>
      <c r="C280" s="5">
        <v>11.5833333333333</v>
      </c>
      <c r="D280" s="84">
        <v>14188.174517785599</v>
      </c>
      <c r="E280" s="84">
        <v>3020.58967640115</v>
      </c>
      <c r="F280" s="84">
        <v>10054.4526332927</v>
      </c>
      <c r="G280" s="84">
        <v>8624.1753555026007</v>
      </c>
      <c r="H280" s="84">
        <v>0</v>
      </c>
      <c r="I280" s="84">
        <f t="shared" si="8"/>
        <v>35887.392182982047</v>
      </c>
    </row>
    <row r="281" spans="1:9">
      <c r="A281" s="142"/>
      <c r="B281" s="142"/>
      <c r="C281" s="5">
        <v>11.625</v>
      </c>
      <c r="D281" s="84">
        <v>13709.4596437856</v>
      </c>
      <c r="E281" s="84">
        <v>2999.58967640115</v>
      </c>
      <c r="F281" s="84">
        <v>10041.4526332927</v>
      </c>
      <c r="G281" s="84">
        <v>8533.0361745026003</v>
      </c>
      <c r="H281" s="84">
        <v>0</v>
      </c>
      <c r="I281" s="84">
        <f t="shared" si="8"/>
        <v>35283.53812798205</v>
      </c>
    </row>
    <row r="282" spans="1:9">
      <c r="A282" s="142"/>
      <c r="B282" s="142"/>
      <c r="C282" s="5">
        <v>11.6666666666667</v>
      </c>
      <c r="D282" s="84">
        <v>13478.321412785601</v>
      </c>
      <c r="E282" s="84">
        <v>2976.58967640115</v>
      </c>
      <c r="F282" s="84">
        <v>9976.4526332927308</v>
      </c>
      <c r="G282" s="84">
        <v>8538.8676045026095</v>
      </c>
      <c r="H282" s="84">
        <v>0</v>
      </c>
      <c r="I282" s="84">
        <f t="shared" si="8"/>
        <v>34970.231326982088</v>
      </c>
    </row>
    <row r="283" spans="1:9">
      <c r="A283" s="142"/>
      <c r="B283" s="142"/>
      <c r="C283" s="5">
        <v>11.7083333333333</v>
      </c>
      <c r="D283" s="84">
        <v>13758.599911785601</v>
      </c>
      <c r="E283" s="84">
        <v>2979.58967640115</v>
      </c>
      <c r="F283" s="84">
        <v>9959.4526332927308</v>
      </c>
      <c r="G283" s="84">
        <v>8680.4026815026009</v>
      </c>
      <c r="H283" s="84">
        <v>0</v>
      </c>
      <c r="I283" s="84">
        <f t="shared" si="8"/>
        <v>35378.044902982081</v>
      </c>
    </row>
    <row r="284" spans="1:9">
      <c r="A284" s="142"/>
      <c r="B284" s="142"/>
      <c r="C284" s="5">
        <v>11.75</v>
      </c>
      <c r="D284" s="84">
        <v>14867.8231077856</v>
      </c>
      <c r="E284" s="84">
        <v>3026.58967640115</v>
      </c>
      <c r="F284" s="84">
        <v>10373.4526332927</v>
      </c>
      <c r="G284" s="84">
        <v>9237.8107105025992</v>
      </c>
      <c r="H284" s="84">
        <v>0</v>
      </c>
      <c r="I284" s="84">
        <f t="shared" si="8"/>
        <v>37505.676127982049</v>
      </c>
    </row>
    <row r="285" spans="1:9">
      <c r="A285" s="142"/>
      <c r="B285" s="142"/>
      <c r="C285" s="5">
        <v>11.7916666666667</v>
      </c>
      <c r="D285" s="84">
        <v>15868.8032697856</v>
      </c>
      <c r="E285" s="84">
        <v>3206.58967640115</v>
      </c>
      <c r="F285" s="84">
        <v>10739.4526332927</v>
      </c>
      <c r="G285" s="84">
        <v>9738.0825475026104</v>
      </c>
      <c r="H285" s="84">
        <v>0</v>
      </c>
      <c r="I285" s="84">
        <f t="shared" si="8"/>
        <v>39552.928126982064</v>
      </c>
    </row>
    <row r="286" spans="1:9">
      <c r="A286" s="142"/>
      <c r="B286" s="142"/>
      <c r="C286" s="5">
        <v>11.8333333333333</v>
      </c>
      <c r="D286" s="84">
        <v>15869.6622637856</v>
      </c>
      <c r="E286" s="84">
        <v>3250.58967640115</v>
      </c>
      <c r="F286" s="84">
        <v>10524.4526332927</v>
      </c>
      <c r="G286" s="84">
        <v>9656.6835095026108</v>
      </c>
      <c r="H286" s="84">
        <v>0</v>
      </c>
      <c r="I286" s="84">
        <f t="shared" si="8"/>
        <v>39301.388082982063</v>
      </c>
    </row>
    <row r="287" spans="1:9">
      <c r="A287" s="142"/>
      <c r="B287" s="142"/>
      <c r="C287" s="5">
        <v>11.875</v>
      </c>
      <c r="D287" s="84">
        <v>15788.8491557856</v>
      </c>
      <c r="E287" s="84">
        <v>3252.58967640115</v>
      </c>
      <c r="F287" s="84">
        <v>10487.4526332927</v>
      </c>
      <c r="G287" s="84">
        <v>9565.75898850261</v>
      </c>
      <c r="H287" s="84">
        <v>0</v>
      </c>
      <c r="I287" s="84">
        <f t="shared" si="8"/>
        <v>39094.65045398206</v>
      </c>
    </row>
    <row r="288" spans="1:9">
      <c r="A288" s="142"/>
      <c r="B288" s="142"/>
      <c r="C288" s="5">
        <v>11.9166666666667</v>
      </c>
      <c r="D288" s="84">
        <v>15439.0166757856</v>
      </c>
      <c r="E288" s="84">
        <v>3220.58967640115</v>
      </c>
      <c r="F288" s="84">
        <v>10289.4526332927</v>
      </c>
      <c r="G288" s="84">
        <v>9305.6516075025993</v>
      </c>
      <c r="H288" s="84">
        <v>0</v>
      </c>
      <c r="I288" s="84">
        <f t="shared" si="8"/>
        <v>38254.710592982054</v>
      </c>
    </row>
    <row r="289" spans="1:9">
      <c r="A289" s="142"/>
      <c r="B289" s="142"/>
      <c r="C289" s="5">
        <v>11.9583333333333</v>
      </c>
      <c r="D289" s="84">
        <v>14722.5733177856</v>
      </c>
      <c r="E289" s="84">
        <v>3152.58967640115</v>
      </c>
      <c r="F289" s="84">
        <v>9930.4526332927308</v>
      </c>
      <c r="G289" s="84">
        <v>8817.2766965026003</v>
      </c>
      <c r="H289" s="84">
        <v>0</v>
      </c>
      <c r="I289" s="84">
        <f t="shared" si="8"/>
        <v>36622.89232398208</v>
      </c>
    </row>
    <row r="290" spans="1:9">
      <c r="A290" s="142"/>
      <c r="B290" s="142"/>
      <c r="C290" s="29" t="s">
        <v>124</v>
      </c>
      <c r="D290" s="84">
        <v>13779.334787785599</v>
      </c>
      <c r="E290" s="84">
        <v>3056.58967640115</v>
      </c>
      <c r="F290" s="84">
        <v>9382.4526332927308</v>
      </c>
      <c r="G290" s="84">
        <v>8199.3323825026091</v>
      </c>
      <c r="H290" s="84">
        <v>0</v>
      </c>
      <c r="I290" s="84">
        <f t="shared" si="8"/>
        <v>34417.709479982092</v>
      </c>
    </row>
  </sheetData>
  <mergeCells count="23">
    <mergeCell ref="A267:A290"/>
    <mergeCell ref="B267:B290"/>
    <mergeCell ref="A123:A146"/>
    <mergeCell ref="B123:B194"/>
    <mergeCell ref="A147:A170"/>
    <mergeCell ref="A171:A194"/>
    <mergeCell ref="A195:A218"/>
    <mergeCell ref="B195:B266"/>
    <mergeCell ref="A219:A242"/>
    <mergeCell ref="A243:A266"/>
    <mergeCell ref="AN30:AT30"/>
    <mergeCell ref="A51:A74"/>
    <mergeCell ref="B51:B122"/>
    <mergeCell ref="N58:R58"/>
    <mergeCell ref="AA58:AH58"/>
    <mergeCell ref="A75:A98"/>
    <mergeCell ref="A99:A122"/>
    <mergeCell ref="AA30:AH30"/>
    <mergeCell ref="N2:R2"/>
    <mergeCell ref="A3:A26"/>
    <mergeCell ref="B3:B50"/>
    <mergeCell ref="A27:A50"/>
    <mergeCell ref="N30:R30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90"/>
  <sheetViews>
    <sheetView topLeftCell="AI29" zoomScale="90" zoomScaleNormal="90" workbookViewId="0">
      <selection activeCell="AU61" sqref="AU61"/>
    </sheetView>
  </sheetViews>
  <sheetFormatPr defaultColWidth="9.109375" defaultRowHeight="14.4"/>
  <cols>
    <col min="1" max="3" width="0" style="84" hidden="1" customWidth="1"/>
    <col min="4" max="4" width="9.88671875" style="84" hidden="1" customWidth="1"/>
    <col min="5" max="7" width="0" style="84" hidden="1" customWidth="1"/>
    <col min="8" max="8" width="10.44140625" style="84" hidden="1" customWidth="1"/>
    <col min="9" max="9" width="11.33203125" style="84" hidden="1" customWidth="1"/>
    <col min="10" max="12" width="0" style="84" hidden="1" customWidth="1"/>
    <col min="13" max="16384" width="9.109375" style="84"/>
  </cols>
  <sheetData>
    <row r="1" spans="1:42" hidden="1">
      <c r="B1" s="84" t="s">
        <v>260</v>
      </c>
    </row>
    <row r="2" spans="1:42" hidden="1">
      <c r="A2" s="84" t="s">
        <v>70</v>
      </c>
      <c r="B2" s="84" t="s">
        <v>84</v>
      </c>
      <c r="C2" s="84" t="s">
        <v>71</v>
      </c>
      <c r="D2" s="87" t="s">
        <v>8</v>
      </c>
      <c r="E2" s="87" t="s">
        <v>9</v>
      </c>
      <c r="F2" s="87" t="s">
        <v>10</v>
      </c>
      <c r="G2" s="87" t="s">
        <v>11</v>
      </c>
      <c r="H2" s="87" t="s">
        <v>12</v>
      </c>
      <c r="I2" s="87" t="s">
        <v>69</v>
      </c>
      <c r="N2" s="143" t="s">
        <v>69</v>
      </c>
      <c r="O2" s="143"/>
      <c r="P2" s="143"/>
      <c r="Q2" s="143"/>
      <c r="R2" s="143"/>
      <c r="AB2" s="118"/>
    </row>
    <row r="3" spans="1:42" hidden="1">
      <c r="A3" s="142" t="s">
        <v>72</v>
      </c>
      <c r="B3" s="142" t="s">
        <v>85</v>
      </c>
      <c r="C3" s="5">
        <v>4.1666666666666699E-2</v>
      </c>
      <c r="D3" s="84">
        <v>13580.932607930599</v>
      </c>
      <c r="E3" s="84">
        <v>2833.58967640115</v>
      </c>
      <c r="F3" s="84">
        <v>8512.6639346625907</v>
      </c>
      <c r="G3" s="84">
        <v>7733.2714771099099</v>
      </c>
      <c r="H3" s="84">
        <v>0</v>
      </c>
      <c r="I3" s="84">
        <f>SUM(D3:H3)</f>
        <v>32660.457696104251</v>
      </c>
      <c r="M3" s="5"/>
      <c r="O3" s="84" t="s">
        <v>86</v>
      </c>
      <c r="P3" s="84" t="s">
        <v>87</v>
      </c>
      <c r="Q3" s="84" t="s">
        <v>88</v>
      </c>
      <c r="R3" s="84" t="s">
        <v>85</v>
      </c>
    </row>
    <row r="4" spans="1:42" hidden="1">
      <c r="A4" s="142"/>
      <c r="B4" s="142"/>
      <c r="C4" s="5">
        <v>8.3333333333333301E-2</v>
      </c>
      <c r="D4" s="84">
        <v>13362.3110869306</v>
      </c>
      <c r="E4" s="84">
        <v>2817.58967640115</v>
      </c>
      <c r="F4" s="84">
        <v>8321.6639346625907</v>
      </c>
      <c r="G4" s="84">
        <v>7541.1832541099102</v>
      </c>
      <c r="H4" s="84">
        <v>0</v>
      </c>
      <c r="I4" s="84">
        <f t="shared" ref="I4:I67" si="0">SUM(D4:H4)</f>
        <v>32042.747952104251</v>
      </c>
      <c r="M4" s="5"/>
      <c r="N4" s="82" t="s">
        <v>101</v>
      </c>
      <c r="O4" s="84">
        <v>28762.455666438731</v>
      </c>
      <c r="P4" s="84">
        <v>39269.384432833598</v>
      </c>
      <c r="Q4" s="84">
        <v>28630.323372032857</v>
      </c>
      <c r="R4" s="84">
        <v>32660.457696104251</v>
      </c>
      <c r="AL4" s="117"/>
      <c r="AM4" s="117"/>
      <c r="AN4" s="117"/>
      <c r="AO4" s="117"/>
      <c r="AP4" s="117"/>
    </row>
    <row r="5" spans="1:42" hidden="1">
      <c r="A5" s="142"/>
      <c r="B5" s="142"/>
      <c r="C5" s="5">
        <v>0.125</v>
      </c>
      <c r="D5" s="84">
        <v>13246.4000699306</v>
      </c>
      <c r="E5" s="84">
        <v>2814.58967640115</v>
      </c>
      <c r="F5" s="84">
        <v>8248.6639346625907</v>
      </c>
      <c r="G5" s="84">
        <v>7446.5133051099101</v>
      </c>
      <c r="H5" s="84">
        <v>0</v>
      </c>
      <c r="I5" s="84">
        <f t="shared" si="0"/>
        <v>31756.166986104254</v>
      </c>
      <c r="M5" s="5"/>
      <c r="N5" s="82" t="s">
        <v>102</v>
      </c>
      <c r="O5" s="84">
        <v>27953.808089460963</v>
      </c>
      <c r="P5" s="84">
        <v>37605.768852628797</v>
      </c>
      <c r="Q5" s="84">
        <v>27920.88327712542</v>
      </c>
      <c r="R5" s="84">
        <v>32042.747952104251</v>
      </c>
      <c r="AL5" s="117"/>
      <c r="AM5" s="117"/>
      <c r="AN5" s="117"/>
      <c r="AO5" s="117"/>
      <c r="AP5" s="117"/>
    </row>
    <row r="6" spans="1:42" hidden="1">
      <c r="A6" s="142"/>
      <c r="B6" s="142"/>
      <c r="C6" s="5">
        <v>0.16666666666666699</v>
      </c>
      <c r="D6" s="84">
        <v>13208.4493789306</v>
      </c>
      <c r="E6" s="84">
        <v>2826.58967640115</v>
      </c>
      <c r="F6" s="84">
        <v>8269.6639346625907</v>
      </c>
      <c r="G6" s="84">
        <v>7458.6252391099097</v>
      </c>
      <c r="H6" s="84">
        <v>0</v>
      </c>
      <c r="I6" s="84">
        <f t="shared" si="0"/>
        <v>31763.328229104249</v>
      </c>
      <c r="M6" s="5"/>
      <c r="N6" s="82" t="s">
        <v>103</v>
      </c>
      <c r="O6" s="84">
        <v>27163.514679241409</v>
      </c>
      <c r="P6" s="84">
        <v>36357.617295441793</v>
      </c>
      <c r="Q6" s="84">
        <v>27607.77380102166</v>
      </c>
      <c r="R6" s="84">
        <v>31756.166986104254</v>
      </c>
      <c r="AL6" s="117"/>
      <c r="AM6" s="117"/>
      <c r="AN6" s="117"/>
      <c r="AO6" s="117"/>
      <c r="AP6" s="117"/>
    </row>
    <row r="7" spans="1:42" hidden="1">
      <c r="A7" s="142"/>
      <c r="B7" s="142"/>
      <c r="C7" s="5">
        <v>0.20833333333333301</v>
      </c>
      <c r="D7" s="84">
        <v>13494.550241930599</v>
      </c>
      <c r="E7" s="84">
        <v>2844.58967640115</v>
      </c>
      <c r="F7" s="84">
        <v>8435.6639346625907</v>
      </c>
      <c r="G7" s="84">
        <v>7619.0880131099102</v>
      </c>
      <c r="H7" s="84">
        <v>0</v>
      </c>
      <c r="I7" s="84">
        <f t="shared" si="0"/>
        <v>32393.891866104252</v>
      </c>
      <c r="M7" s="5"/>
      <c r="N7" s="82" t="s">
        <v>104</v>
      </c>
      <c r="O7" s="84">
        <v>26319.845843731349</v>
      </c>
      <c r="P7" s="84">
        <v>35806.158814367096</v>
      </c>
      <c r="Q7" s="84">
        <v>27938.979574350262</v>
      </c>
      <c r="R7" s="84">
        <v>31763.328229104249</v>
      </c>
      <c r="AL7" s="117"/>
      <c r="AM7" s="117"/>
      <c r="AN7" s="117"/>
      <c r="AO7" s="117"/>
      <c r="AP7" s="117"/>
    </row>
    <row r="8" spans="1:42" hidden="1">
      <c r="A8" s="142"/>
      <c r="B8" s="142"/>
      <c r="C8" s="5">
        <v>0.25</v>
      </c>
      <c r="D8" s="84">
        <v>14525.1330369306</v>
      </c>
      <c r="E8" s="84">
        <v>2945.58967640115</v>
      </c>
      <c r="F8" s="84">
        <v>9012.6639346625907</v>
      </c>
      <c r="G8" s="84">
        <v>8254.6973661099091</v>
      </c>
      <c r="H8" s="84">
        <v>0</v>
      </c>
      <c r="I8" s="84">
        <f t="shared" si="0"/>
        <v>34738.08401410425</v>
      </c>
      <c r="M8" s="5"/>
      <c r="N8" s="82" t="s">
        <v>105</v>
      </c>
      <c r="O8" s="84">
        <v>27327.1733548415</v>
      </c>
      <c r="P8" s="84">
        <v>36133.728418244289</v>
      </c>
      <c r="Q8" s="84">
        <v>29552.325465231581</v>
      </c>
      <c r="R8" s="84">
        <v>32393.891866104252</v>
      </c>
      <c r="AL8" s="117"/>
      <c r="AM8" s="117"/>
      <c r="AN8" s="117"/>
      <c r="AO8" s="117"/>
      <c r="AP8" s="117"/>
    </row>
    <row r="9" spans="1:42" hidden="1">
      <c r="A9" s="142"/>
      <c r="B9" s="142"/>
      <c r="C9" s="5">
        <v>0.29166666666666702</v>
      </c>
      <c r="D9" s="84">
        <v>16197.4840139306</v>
      </c>
      <c r="E9" s="84">
        <v>3167.58967640115</v>
      </c>
      <c r="F9" s="84">
        <v>9890.6639346625907</v>
      </c>
      <c r="G9" s="84">
        <v>9174.1433951099098</v>
      </c>
      <c r="H9" s="84">
        <v>0</v>
      </c>
      <c r="I9" s="84">
        <f t="shared" si="0"/>
        <v>38429.881020104251</v>
      </c>
      <c r="M9" s="5"/>
      <c r="N9" s="82" t="s">
        <v>106</v>
      </c>
      <c r="O9" s="84">
        <v>29810.630262799859</v>
      </c>
      <c r="P9" s="84">
        <v>36686.237038395302</v>
      </c>
      <c r="Q9" s="84">
        <v>32596.190720436021</v>
      </c>
      <c r="R9" s="84">
        <v>34738.08401410425</v>
      </c>
      <c r="AL9" s="117"/>
      <c r="AM9" s="117"/>
      <c r="AN9" s="117"/>
      <c r="AO9" s="117"/>
      <c r="AP9" s="117"/>
    </row>
    <row r="10" spans="1:42" hidden="1">
      <c r="A10" s="142"/>
      <c r="B10" s="142"/>
      <c r="C10" s="5">
        <v>0.33333333333333298</v>
      </c>
      <c r="D10" s="84">
        <v>16859.806124930601</v>
      </c>
      <c r="E10" s="84">
        <v>3258.58967640115</v>
      </c>
      <c r="F10" s="84">
        <v>10054.6639346626</v>
      </c>
      <c r="G10" s="84">
        <v>9476.6226651099205</v>
      </c>
      <c r="H10" s="84">
        <v>0</v>
      </c>
      <c r="I10" s="84">
        <f t="shared" si="0"/>
        <v>39649.68240110427</v>
      </c>
      <c r="M10" s="5"/>
      <c r="N10" s="82" t="s">
        <v>107</v>
      </c>
      <c r="O10" s="84">
        <v>31738.446827408428</v>
      </c>
      <c r="P10" s="84">
        <v>37341.55690635799</v>
      </c>
      <c r="Q10" s="84">
        <v>34097.152492956578</v>
      </c>
      <c r="R10" s="84">
        <v>38429.881020104251</v>
      </c>
      <c r="AL10" s="117"/>
      <c r="AM10" s="117"/>
      <c r="AN10" s="117"/>
      <c r="AO10" s="117"/>
      <c r="AP10" s="117"/>
    </row>
    <row r="11" spans="1:42" hidden="1">
      <c r="A11" s="142"/>
      <c r="B11" s="142"/>
      <c r="C11" s="5">
        <v>0.375</v>
      </c>
      <c r="D11" s="84">
        <v>16265.0888599306</v>
      </c>
      <c r="E11" s="84">
        <v>3208.58967640115</v>
      </c>
      <c r="F11" s="84">
        <v>9932.6639346625907</v>
      </c>
      <c r="G11" s="84">
        <v>9294.2310461099205</v>
      </c>
      <c r="H11" s="84">
        <v>0</v>
      </c>
      <c r="I11" s="84">
        <f t="shared" si="0"/>
        <v>38700.573517104262</v>
      </c>
      <c r="M11" s="5"/>
      <c r="N11" s="82" t="s">
        <v>108</v>
      </c>
      <c r="O11" s="84">
        <v>32424.226796554271</v>
      </c>
      <c r="P11" s="84">
        <v>39720.1709036131</v>
      </c>
      <c r="Q11" s="84">
        <v>34138.465201826417</v>
      </c>
      <c r="R11" s="84">
        <v>39649.68240110427</v>
      </c>
      <c r="AL11" s="117"/>
      <c r="AM11" s="117"/>
      <c r="AN11" s="117"/>
      <c r="AO11" s="117"/>
      <c r="AP11" s="117"/>
    </row>
    <row r="12" spans="1:42" hidden="1">
      <c r="A12" s="142"/>
      <c r="B12" s="142"/>
      <c r="C12" s="5">
        <v>0.41666666666666702</v>
      </c>
      <c r="D12" s="84">
        <v>16028.992833930601</v>
      </c>
      <c r="E12" s="84">
        <v>3158.58967640115</v>
      </c>
      <c r="F12" s="84">
        <v>10127.6639346626</v>
      </c>
      <c r="G12" s="84">
        <v>9208.9849531099098</v>
      </c>
      <c r="H12" s="84">
        <v>0</v>
      </c>
      <c r="I12" s="84">
        <f t="shared" si="0"/>
        <v>38524.231398104261</v>
      </c>
      <c r="M12" s="5"/>
      <c r="N12" s="82" t="s">
        <v>109</v>
      </c>
      <c r="O12" s="84">
        <v>33459.208104238322</v>
      </c>
      <c r="P12" s="84">
        <v>43040.057821236478</v>
      </c>
      <c r="Q12" s="84">
        <v>35234.772028370295</v>
      </c>
      <c r="R12" s="84">
        <v>38700.573517104262</v>
      </c>
      <c r="AL12" s="117"/>
      <c r="AM12" s="117"/>
      <c r="AN12" s="117"/>
      <c r="AO12" s="117"/>
      <c r="AP12" s="117"/>
    </row>
    <row r="13" spans="1:42" hidden="1">
      <c r="A13" s="142"/>
      <c r="B13" s="142"/>
      <c r="C13" s="5">
        <v>0.45833333333333298</v>
      </c>
      <c r="D13" s="84">
        <v>15773.3557969306</v>
      </c>
      <c r="E13" s="84">
        <v>3113.58967640115</v>
      </c>
      <c r="F13" s="84">
        <v>10249.6639346626</v>
      </c>
      <c r="G13" s="84">
        <v>9051.2888401099099</v>
      </c>
      <c r="H13" s="84">
        <v>0</v>
      </c>
      <c r="I13" s="84">
        <f t="shared" si="0"/>
        <v>38187.898248104262</v>
      </c>
      <c r="M13" s="5"/>
      <c r="N13" s="82" t="s">
        <v>110</v>
      </c>
      <c r="O13" s="84">
        <v>34470.83182135161</v>
      </c>
      <c r="P13" s="84">
        <v>46534.137071710385</v>
      </c>
      <c r="Q13" s="84">
        <v>36579.852044923056</v>
      </c>
      <c r="R13" s="84">
        <v>38524.231398104261</v>
      </c>
      <c r="AL13" s="117"/>
      <c r="AM13" s="117"/>
      <c r="AN13" s="117"/>
      <c r="AO13" s="117"/>
      <c r="AP13" s="117"/>
    </row>
    <row r="14" spans="1:42" hidden="1">
      <c r="A14" s="142"/>
      <c r="B14" s="142"/>
      <c r="C14" s="5">
        <v>0.5</v>
      </c>
      <c r="D14" s="84">
        <v>15533.986285930599</v>
      </c>
      <c r="E14" s="84">
        <v>3039.58967640115</v>
      </c>
      <c r="F14" s="84">
        <v>10232.6639346626</v>
      </c>
      <c r="G14" s="84">
        <v>8859.3422531099095</v>
      </c>
      <c r="H14" s="84">
        <v>0</v>
      </c>
      <c r="I14" s="84">
        <f t="shared" si="0"/>
        <v>37665.582150104259</v>
      </c>
      <c r="M14" s="5"/>
      <c r="N14" s="82" t="s">
        <v>111</v>
      </c>
      <c r="O14" s="84">
        <v>35327.442822380268</v>
      </c>
      <c r="P14" s="84">
        <v>49649.869289430484</v>
      </c>
      <c r="Q14" s="84">
        <v>37777.3432580433</v>
      </c>
      <c r="R14" s="84">
        <v>38187.898248104262</v>
      </c>
      <c r="AL14" s="117"/>
      <c r="AM14" s="117"/>
      <c r="AN14" s="117"/>
      <c r="AO14" s="117"/>
      <c r="AP14" s="117"/>
    </row>
    <row r="15" spans="1:42" hidden="1">
      <c r="A15" s="142"/>
      <c r="B15" s="142"/>
      <c r="C15" s="5">
        <v>0.54166666666666696</v>
      </c>
      <c r="D15" s="84">
        <v>15237.4425389306</v>
      </c>
      <c r="E15" s="84">
        <v>2966.58967640115</v>
      </c>
      <c r="F15" s="84">
        <v>10215.6639346626</v>
      </c>
      <c r="G15" s="84">
        <v>8659.9709671099099</v>
      </c>
      <c r="H15" s="84">
        <v>0</v>
      </c>
      <c r="I15" s="84">
        <f t="shared" si="0"/>
        <v>37079.667117104262</v>
      </c>
      <c r="M15" s="5"/>
      <c r="N15" s="82" t="s">
        <v>112</v>
      </c>
      <c r="O15" s="84">
        <v>36141.936302664762</v>
      </c>
      <c r="P15" s="84">
        <v>52471.053190323684</v>
      </c>
      <c r="Q15" s="84">
        <v>38619.790794600456</v>
      </c>
      <c r="R15" s="84">
        <v>37665.582150104259</v>
      </c>
      <c r="AL15" s="117"/>
      <c r="AM15" s="117"/>
      <c r="AN15" s="117"/>
      <c r="AO15" s="117"/>
      <c r="AP15" s="117"/>
    </row>
    <row r="16" spans="1:42" hidden="1">
      <c r="A16" s="142"/>
      <c r="B16" s="142"/>
      <c r="C16" s="5">
        <v>0.58333333333333304</v>
      </c>
      <c r="D16" s="84">
        <v>14951.7201949306</v>
      </c>
      <c r="E16" s="84">
        <v>2934.58967640115</v>
      </c>
      <c r="F16" s="84">
        <v>10253.6639346626</v>
      </c>
      <c r="G16" s="84">
        <v>8438.0303811099093</v>
      </c>
      <c r="H16" s="84">
        <v>0</v>
      </c>
      <c r="I16" s="84">
        <f t="shared" si="0"/>
        <v>36578.004187104256</v>
      </c>
      <c r="M16" s="5"/>
      <c r="N16" s="82" t="s">
        <v>113</v>
      </c>
      <c r="O16" s="84">
        <v>36980.688326131829</v>
      </c>
      <c r="P16" s="84">
        <v>54935.79061622428</v>
      </c>
      <c r="Q16" s="84">
        <v>39701.467671659651</v>
      </c>
      <c r="R16" s="84">
        <v>37079.667117104262</v>
      </c>
      <c r="AL16" s="117"/>
      <c r="AM16" s="117"/>
      <c r="AN16" s="117"/>
      <c r="AO16" s="117"/>
      <c r="AP16" s="117"/>
    </row>
    <row r="17" spans="1:70" hidden="1">
      <c r="A17" s="142"/>
      <c r="B17" s="142"/>
      <c r="C17" s="5">
        <v>0.625</v>
      </c>
      <c r="D17" s="84">
        <v>14548.098350930601</v>
      </c>
      <c r="E17" s="84">
        <v>2874.58967640115</v>
      </c>
      <c r="F17" s="84">
        <v>10284.6639346626</v>
      </c>
      <c r="G17" s="84">
        <v>8371.3118921099103</v>
      </c>
      <c r="H17" s="84">
        <v>0</v>
      </c>
      <c r="I17" s="84">
        <f t="shared" si="0"/>
        <v>36078.663854104263</v>
      </c>
      <c r="M17" s="5"/>
      <c r="N17" s="82" t="s">
        <v>114</v>
      </c>
      <c r="O17" s="84">
        <v>37843.268843765647</v>
      </c>
      <c r="P17" s="84">
        <v>56775.177656699976</v>
      </c>
      <c r="Q17" s="84">
        <v>40737.17237199653</v>
      </c>
      <c r="R17" s="84">
        <v>36578.004187104256</v>
      </c>
      <c r="AL17" s="117"/>
      <c r="AM17" s="117"/>
      <c r="AN17" s="117"/>
      <c r="AO17" s="117"/>
      <c r="AP17" s="117"/>
    </row>
    <row r="18" spans="1:70" hidden="1">
      <c r="A18" s="142"/>
      <c r="B18" s="142"/>
      <c r="C18" s="5">
        <v>0.66666666666666696</v>
      </c>
      <c r="D18" s="84">
        <v>14241.0936159306</v>
      </c>
      <c r="E18" s="84">
        <v>2860.58967640115</v>
      </c>
      <c r="F18" s="84">
        <v>10291.6639346626</v>
      </c>
      <c r="G18" s="84">
        <v>8278.0839521099097</v>
      </c>
      <c r="H18" s="84">
        <v>0</v>
      </c>
      <c r="I18" s="84">
        <f t="shared" si="0"/>
        <v>35671.431179104256</v>
      </c>
      <c r="M18" s="5"/>
      <c r="N18" s="82" t="s">
        <v>115</v>
      </c>
      <c r="O18" s="84">
        <v>38630.440060138797</v>
      </c>
      <c r="P18" s="84">
        <v>57994.693824255985</v>
      </c>
      <c r="Q18" s="84">
        <v>41669.191419011826</v>
      </c>
      <c r="R18" s="84">
        <v>36078.663854104263</v>
      </c>
      <c r="AL18" s="117"/>
      <c r="AM18" s="117"/>
      <c r="AN18" s="117"/>
      <c r="AO18" s="117"/>
      <c r="AP18" s="117"/>
    </row>
    <row r="19" spans="1:70" hidden="1">
      <c r="A19" s="142"/>
      <c r="B19" s="142"/>
      <c r="C19" s="5">
        <v>0.70833333333333304</v>
      </c>
      <c r="D19" s="84">
        <v>14156.063581930601</v>
      </c>
      <c r="E19" s="84">
        <v>2886.58967640115</v>
      </c>
      <c r="F19" s="84">
        <v>10271.6639346626</v>
      </c>
      <c r="G19" s="84">
        <v>8418.0855251099092</v>
      </c>
      <c r="H19" s="84">
        <v>0</v>
      </c>
      <c r="I19" s="84">
        <f t="shared" si="0"/>
        <v>35732.402718104262</v>
      </c>
      <c r="M19" s="5"/>
      <c r="N19" s="82" t="s">
        <v>116</v>
      </c>
      <c r="O19" s="84">
        <v>39149.241881372538</v>
      </c>
      <c r="P19" s="84">
        <v>58529.416950044681</v>
      </c>
      <c r="Q19" s="84">
        <v>42375.460162760202</v>
      </c>
      <c r="R19" s="84">
        <v>35671.431179104256</v>
      </c>
      <c r="AL19" s="117"/>
      <c r="AM19" s="117"/>
      <c r="AN19" s="117"/>
      <c r="AO19" s="117"/>
      <c r="AP19" s="117"/>
    </row>
    <row r="20" spans="1:70" hidden="1">
      <c r="A20" s="142"/>
      <c r="B20" s="142"/>
      <c r="C20" s="5">
        <v>0.75</v>
      </c>
      <c r="D20" s="84">
        <v>14565.044083930599</v>
      </c>
      <c r="E20" s="84">
        <v>2914.58967640115</v>
      </c>
      <c r="F20" s="84">
        <v>10369.6639346626</v>
      </c>
      <c r="G20" s="84">
        <v>8706.2577641099197</v>
      </c>
      <c r="H20" s="84">
        <v>0</v>
      </c>
      <c r="I20" s="84">
        <f t="shared" si="0"/>
        <v>36555.555459104267</v>
      </c>
      <c r="M20" s="5"/>
      <c r="N20" s="82" t="s">
        <v>117</v>
      </c>
      <c r="O20" s="84">
        <v>39034.234993147176</v>
      </c>
      <c r="P20" s="84">
        <v>58077.486084243268</v>
      </c>
      <c r="Q20" s="84">
        <v>42071.46804647705</v>
      </c>
      <c r="R20" s="84">
        <v>35732.402718104262</v>
      </c>
      <c r="AL20" s="117"/>
      <c r="AM20" s="117"/>
      <c r="AN20" s="117"/>
      <c r="AO20" s="117"/>
      <c r="AP20" s="117"/>
    </row>
    <row r="21" spans="1:70" hidden="1">
      <c r="A21" s="142"/>
      <c r="B21" s="142"/>
      <c r="C21" s="5">
        <v>0.79166666666666696</v>
      </c>
      <c r="D21" s="84">
        <v>15607.9155279306</v>
      </c>
      <c r="E21" s="84">
        <v>3041.58967640115</v>
      </c>
      <c r="F21" s="84">
        <v>10752.6639346626</v>
      </c>
      <c r="G21" s="84">
        <v>9350.2252281099209</v>
      </c>
      <c r="H21" s="84">
        <v>0</v>
      </c>
      <c r="I21" s="84">
        <f t="shared" si="0"/>
        <v>38752.394367104265</v>
      </c>
      <c r="M21" s="5"/>
      <c r="N21" s="82" t="s">
        <v>118</v>
      </c>
      <c r="O21" s="84">
        <v>38443.533429429473</v>
      </c>
      <c r="P21" s="84">
        <v>56610.971088317179</v>
      </c>
      <c r="Q21" s="84">
        <v>41170.991353891106</v>
      </c>
      <c r="R21" s="84">
        <v>36555.555459104267</v>
      </c>
      <c r="AL21" s="117"/>
      <c r="AM21" s="117"/>
      <c r="AN21" s="117"/>
      <c r="AO21" s="117"/>
      <c r="AP21" s="117"/>
    </row>
    <row r="22" spans="1:70" hidden="1">
      <c r="A22" s="142"/>
      <c r="B22" s="142"/>
      <c r="C22" s="5">
        <v>0.83333333333333304</v>
      </c>
      <c r="D22" s="84">
        <v>15691.9737789306</v>
      </c>
      <c r="E22" s="84">
        <v>3073.58967640115</v>
      </c>
      <c r="F22" s="84">
        <v>10693.6639346626</v>
      </c>
      <c r="G22" s="84">
        <v>9402.2521861099103</v>
      </c>
      <c r="H22" s="84">
        <v>0</v>
      </c>
      <c r="I22" s="84">
        <f t="shared" si="0"/>
        <v>38861.479576104262</v>
      </c>
      <c r="M22" s="5"/>
      <c r="N22" s="82" t="s">
        <v>119</v>
      </c>
      <c r="O22" s="84">
        <v>37551.703478153097</v>
      </c>
      <c r="P22" s="84">
        <v>54496.313071070283</v>
      </c>
      <c r="Q22" s="84">
        <v>41838.057992529037</v>
      </c>
      <c r="R22" s="84">
        <v>38752.394367104265</v>
      </c>
      <c r="AL22" s="117"/>
      <c r="AM22" s="117"/>
      <c r="AN22" s="117"/>
      <c r="AO22" s="117"/>
      <c r="AP22" s="117"/>
    </row>
    <row r="23" spans="1:70" hidden="1">
      <c r="A23" s="142"/>
      <c r="B23" s="142"/>
      <c r="C23" s="5">
        <v>0.875</v>
      </c>
      <c r="D23" s="84">
        <v>15577.449839930599</v>
      </c>
      <c r="E23" s="84">
        <v>3053.58967640115</v>
      </c>
      <c r="F23" s="84">
        <v>10450.6639346626</v>
      </c>
      <c r="G23" s="84">
        <v>9313.1132701099104</v>
      </c>
      <c r="H23" s="84">
        <v>0</v>
      </c>
      <c r="I23" s="84">
        <f t="shared" si="0"/>
        <v>38394.81672110426</v>
      </c>
      <c r="M23" s="5"/>
      <c r="N23" s="82" t="s">
        <v>120</v>
      </c>
      <c r="O23" s="84">
        <v>38504.77180433902</v>
      </c>
      <c r="P23" s="84">
        <v>52587.757556876677</v>
      </c>
      <c r="Q23" s="84">
        <v>40973.652843414726</v>
      </c>
      <c r="R23" s="84">
        <v>38861.479576104262</v>
      </c>
      <c r="AL23" s="117"/>
      <c r="AM23" s="117"/>
      <c r="AN23" s="117"/>
      <c r="AO23" s="117"/>
      <c r="AP23" s="117"/>
    </row>
    <row r="24" spans="1:70" hidden="1">
      <c r="A24" s="142"/>
      <c r="B24" s="142"/>
      <c r="C24" s="5">
        <v>0.91666666666666696</v>
      </c>
      <c r="D24" s="84">
        <v>15185.437164930599</v>
      </c>
      <c r="E24" s="84">
        <v>3005.58967640115</v>
      </c>
      <c r="F24" s="84">
        <v>10005.6639346626</v>
      </c>
      <c r="G24" s="84">
        <v>9006.8632471099208</v>
      </c>
      <c r="H24" s="84">
        <v>0</v>
      </c>
      <c r="I24" s="84">
        <f t="shared" si="0"/>
        <v>37203.554023104269</v>
      </c>
      <c r="M24" s="5"/>
      <c r="N24" s="82" t="s">
        <v>121</v>
      </c>
      <c r="O24" s="84">
        <v>37677.040473976944</v>
      </c>
      <c r="P24" s="84">
        <v>51179.172888654481</v>
      </c>
      <c r="Q24" s="84">
        <v>39019.631998730096</v>
      </c>
      <c r="R24" s="84">
        <v>38394.81672110426</v>
      </c>
      <c r="AL24" s="117"/>
      <c r="AM24" s="117"/>
      <c r="AN24" s="117"/>
      <c r="AO24" s="117"/>
      <c r="AP24" s="117"/>
    </row>
    <row r="25" spans="1:70" hidden="1">
      <c r="A25" s="142"/>
      <c r="B25" s="142"/>
      <c r="C25" s="5">
        <v>0.95833333333333304</v>
      </c>
      <c r="D25" s="84">
        <v>14387.418228930601</v>
      </c>
      <c r="E25" s="84">
        <v>2896.58967640115</v>
      </c>
      <c r="F25" s="84">
        <v>9400.6639346625907</v>
      </c>
      <c r="G25" s="84">
        <v>8509.3768741099102</v>
      </c>
      <c r="H25" s="84">
        <v>0</v>
      </c>
      <c r="I25" s="84">
        <f t="shared" si="0"/>
        <v>35194.048714104254</v>
      </c>
      <c r="M25" s="5"/>
      <c r="N25" s="82" t="s">
        <v>122</v>
      </c>
      <c r="O25" s="84">
        <v>35325.883194957358</v>
      </c>
      <c r="P25" s="84">
        <v>48092.915148042885</v>
      </c>
      <c r="Q25" s="84">
        <v>36136.392697961506</v>
      </c>
      <c r="R25" s="84">
        <v>37203.554023104269</v>
      </c>
      <c r="AL25" s="117"/>
      <c r="AM25" s="117"/>
      <c r="AN25" s="117"/>
      <c r="AO25" s="117"/>
      <c r="AP25" s="117"/>
    </row>
    <row r="26" spans="1:70" hidden="1">
      <c r="A26" s="142"/>
      <c r="B26" s="142"/>
      <c r="C26" s="29" t="s">
        <v>124</v>
      </c>
      <c r="D26" s="84">
        <v>13536.6004449306</v>
      </c>
      <c r="E26" s="84">
        <v>2776.58967640115</v>
      </c>
      <c r="F26" s="84">
        <v>8788.6639346625907</v>
      </c>
      <c r="G26" s="84">
        <v>7970.9723021099098</v>
      </c>
      <c r="H26" s="84">
        <v>0</v>
      </c>
      <c r="I26" s="84">
        <f t="shared" si="0"/>
        <v>33072.826358104256</v>
      </c>
      <c r="M26" s="5"/>
      <c r="N26" s="82" t="s">
        <v>123</v>
      </c>
      <c r="O26" s="84">
        <v>32651.112380548639</v>
      </c>
      <c r="P26" s="84">
        <v>44733.74857814228</v>
      </c>
      <c r="Q26" s="84">
        <v>33026.767835321916</v>
      </c>
      <c r="R26" s="84">
        <v>35194.048714104254</v>
      </c>
      <c r="AL26" s="117"/>
      <c r="AM26" s="117"/>
      <c r="AN26" s="117"/>
      <c r="AO26" s="117"/>
      <c r="AP26" s="117"/>
    </row>
    <row r="27" spans="1:70" hidden="1">
      <c r="A27" s="142" t="s">
        <v>73</v>
      </c>
      <c r="B27" s="142"/>
      <c r="C27" s="5">
        <v>1.0416666666666701</v>
      </c>
      <c r="D27" s="84">
        <v>12579.9356418959</v>
      </c>
      <c r="E27" s="84">
        <v>2766.5945013282098</v>
      </c>
      <c r="F27" s="84">
        <v>8829.6639346625907</v>
      </c>
      <c r="G27" s="84">
        <v>7185.9908648538703</v>
      </c>
      <c r="H27" s="84">
        <v>0</v>
      </c>
      <c r="I27" s="84">
        <f t="shared" si="0"/>
        <v>31362.184942740569</v>
      </c>
      <c r="N27" s="82" t="s">
        <v>124</v>
      </c>
      <c r="O27" s="84">
        <v>30081.05264532326</v>
      </c>
      <c r="P27" s="84">
        <v>41611.58477239449</v>
      </c>
      <c r="Q27" s="84">
        <v>30822.471840728205</v>
      </c>
      <c r="R27" s="84">
        <v>33072.826358104256</v>
      </c>
      <c r="AL27" s="117"/>
      <c r="AM27" s="117"/>
      <c r="AN27" s="117"/>
      <c r="AO27" s="117"/>
      <c r="AP27" s="117"/>
    </row>
    <row r="28" spans="1:70" hidden="1">
      <c r="A28" s="142"/>
      <c r="B28" s="142"/>
      <c r="C28" s="5">
        <v>1.0833333333333299</v>
      </c>
      <c r="D28" s="84">
        <v>12387.5430528959</v>
      </c>
      <c r="E28" s="84">
        <v>2730.0774013282098</v>
      </c>
      <c r="F28" s="84">
        <v>8648.6639346625907</v>
      </c>
      <c r="G28" s="84">
        <v>6964.4666468538699</v>
      </c>
      <c r="H28" s="84">
        <v>0</v>
      </c>
      <c r="I28" s="84">
        <f t="shared" si="0"/>
        <v>30730.75103574057</v>
      </c>
    </row>
    <row r="29" spans="1:70">
      <c r="A29" s="142"/>
      <c r="B29" s="142"/>
      <c r="C29" s="5">
        <v>1.125</v>
      </c>
      <c r="D29" s="84">
        <v>12251.4247568959</v>
      </c>
      <c r="E29" s="84">
        <v>2713.64380132821</v>
      </c>
      <c r="F29" s="84">
        <v>8494.6639346625907</v>
      </c>
      <c r="G29" s="84">
        <v>6868.5549718538696</v>
      </c>
      <c r="H29" s="84">
        <v>0</v>
      </c>
      <c r="I29" s="84">
        <f t="shared" si="0"/>
        <v>30328.28746474057</v>
      </c>
    </row>
    <row r="30" spans="1:70">
      <c r="A30" s="142"/>
      <c r="B30" s="142"/>
      <c r="C30" s="5">
        <v>1.1666666666666701</v>
      </c>
      <c r="D30" s="84">
        <v>12223.9580478959</v>
      </c>
      <c r="E30" s="84">
        <v>2719.3517013282099</v>
      </c>
      <c r="F30" s="84">
        <v>8418.6639346625907</v>
      </c>
      <c r="G30" s="84">
        <v>6855.46043585387</v>
      </c>
      <c r="H30" s="84">
        <v>0</v>
      </c>
      <c r="I30" s="84">
        <f t="shared" si="0"/>
        <v>30217.434119740574</v>
      </c>
      <c r="N30" s="143" t="s">
        <v>8</v>
      </c>
      <c r="O30" s="143"/>
      <c r="P30" s="143"/>
      <c r="Q30" s="143"/>
      <c r="R30" s="143"/>
      <c r="S30" s="133"/>
      <c r="T30" s="133"/>
      <c r="U30" s="133"/>
      <c r="V30" s="133"/>
      <c r="W30" s="133"/>
      <c r="X30" s="133"/>
      <c r="Z30" s="143" t="s">
        <v>9</v>
      </c>
      <c r="AA30" s="143"/>
      <c r="AB30" s="143"/>
      <c r="AC30" s="143"/>
      <c r="AD30" s="143"/>
      <c r="AE30" s="143"/>
      <c r="AF30" s="143"/>
      <c r="AG30" s="143"/>
      <c r="AH30" s="133"/>
      <c r="AI30" s="133"/>
      <c r="AJ30" s="133"/>
      <c r="AL30" s="143" t="s">
        <v>10</v>
      </c>
      <c r="AM30" s="143"/>
      <c r="AN30" s="143"/>
      <c r="AO30" s="143"/>
      <c r="AP30" s="143"/>
      <c r="AQ30" s="143"/>
      <c r="AR30" s="143"/>
      <c r="AX30" s="118">
        <v>10000</v>
      </c>
      <c r="AY30" s="84" t="s">
        <v>443</v>
      </c>
    </row>
    <row r="31" spans="1:70">
      <c r="A31" s="142"/>
      <c r="B31" s="142"/>
      <c r="C31" s="5">
        <v>1.2083333333333299</v>
      </c>
      <c r="D31" s="84">
        <v>12499.9776668959</v>
      </c>
      <c r="E31" s="84">
        <v>2760.02040132821</v>
      </c>
      <c r="F31" s="84">
        <v>8519.6639346625907</v>
      </c>
      <c r="G31" s="84">
        <v>7015.6154458538704</v>
      </c>
      <c r="H31" s="84">
        <v>0</v>
      </c>
      <c r="I31" s="84">
        <f t="shared" si="0"/>
        <v>30795.277448740573</v>
      </c>
      <c r="O31" s="84">
        <v>1</v>
      </c>
      <c r="P31" s="84">
        <v>2</v>
      </c>
      <c r="Q31" s="84">
        <v>3</v>
      </c>
      <c r="R31" s="84">
        <v>4</v>
      </c>
      <c r="S31" s="84">
        <v>5</v>
      </c>
      <c r="T31" s="84">
        <v>6</v>
      </c>
      <c r="U31" s="84">
        <v>7</v>
      </c>
      <c r="V31" s="84">
        <v>8</v>
      </c>
      <c r="W31" s="84">
        <v>9</v>
      </c>
      <c r="X31" s="84">
        <v>10</v>
      </c>
      <c r="AA31" s="84">
        <v>1</v>
      </c>
      <c r="AB31" s="84">
        <v>2</v>
      </c>
      <c r="AC31" s="84">
        <v>3</v>
      </c>
      <c r="AD31" s="84">
        <v>4</v>
      </c>
      <c r="AE31" s="84">
        <v>5</v>
      </c>
      <c r="AF31" s="84">
        <v>6</v>
      </c>
      <c r="AG31" s="84">
        <v>7</v>
      </c>
      <c r="AH31" s="84">
        <v>8</v>
      </c>
      <c r="AI31" s="84">
        <v>9</v>
      </c>
      <c r="AJ31" s="84">
        <v>10</v>
      </c>
      <c r="AM31" s="84">
        <v>1</v>
      </c>
      <c r="AN31" s="84">
        <v>2</v>
      </c>
      <c r="AO31" s="84">
        <v>3</v>
      </c>
      <c r="AP31" s="84">
        <v>4</v>
      </c>
      <c r="AQ31" s="84">
        <v>5</v>
      </c>
      <c r="AR31" s="84">
        <v>6</v>
      </c>
      <c r="AS31" s="84">
        <v>7</v>
      </c>
      <c r="AT31" s="84">
        <v>8</v>
      </c>
      <c r="AU31" s="84">
        <v>9</v>
      </c>
      <c r="AV31" s="84">
        <v>10</v>
      </c>
      <c r="BI31" s="84">
        <v>1</v>
      </c>
      <c r="BJ31" s="84">
        <v>2</v>
      </c>
      <c r="BK31" s="84">
        <v>3</v>
      </c>
      <c r="BL31" s="84">
        <v>4</v>
      </c>
      <c r="BM31" s="84">
        <v>5</v>
      </c>
      <c r="BN31" s="84">
        <v>6</v>
      </c>
      <c r="BO31" s="84">
        <v>7</v>
      </c>
      <c r="BP31" s="84">
        <v>8</v>
      </c>
      <c r="BQ31" s="84">
        <v>9</v>
      </c>
      <c r="BR31" s="84">
        <v>10</v>
      </c>
    </row>
    <row r="32" spans="1:70">
      <c r="A32" s="142"/>
      <c r="B32" s="142"/>
      <c r="C32" s="5">
        <v>1.25</v>
      </c>
      <c r="D32" s="84">
        <v>13576.710518895899</v>
      </c>
      <c r="E32" s="84">
        <v>2866.58110132821</v>
      </c>
      <c r="F32" s="84">
        <v>9024.6639346625907</v>
      </c>
      <c r="G32" s="84">
        <v>7622.8965408538697</v>
      </c>
      <c r="H32" s="84">
        <v>0</v>
      </c>
      <c r="I32" s="84">
        <f t="shared" si="0"/>
        <v>33090.852095740571</v>
      </c>
      <c r="N32" s="82" t="s">
        <v>101</v>
      </c>
      <c r="O32" s="117">
        <v>10723</v>
      </c>
      <c r="P32" s="117">
        <v>10239</v>
      </c>
      <c r="Q32" s="117">
        <v>16769</v>
      </c>
      <c r="R32" s="117">
        <v>12647</v>
      </c>
      <c r="S32" s="117">
        <v>11158.999999999998</v>
      </c>
      <c r="T32" s="117">
        <v>10146</v>
      </c>
      <c r="U32" s="117">
        <v>16447</v>
      </c>
      <c r="V32" s="117">
        <v>15068.999999999998</v>
      </c>
      <c r="W32" s="117">
        <v>14596</v>
      </c>
      <c r="X32" s="117">
        <v>10150.999999999998</v>
      </c>
      <c r="Z32" s="82" t="s">
        <v>101</v>
      </c>
      <c r="AA32" s="117">
        <v>2063.2000000000003</v>
      </c>
      <c r="AB32" s="117">
        <v>2056.8000000000002</v>
      </c>
      <c r="AC32" s="117">
        <v>2622</v>
      </c>
      <c r="AD32" s="117">
        <v>2279.3000000000002</v>
      </c>
      <c r="AE32" s="117">
        <v>2137.7000000000003</v>
      </c>
      <c r="AF32" s="117">
        <v>2215.8000000000002</v>
      </c>
      <c r="AG32" s="117">
        <v>2293</v>
      </c>
      <c r="AH32" s="117">
        <v>2323.3000000000002</v>
      </c>
      <c r="AI32" s="117">
        <v>2461.3999999999996</v>
      </c>
      <c r="AJ32" s="117">
        <v>1976.6999999999998</v>
      </c>
      <c r="AL32" s="82" t="s">
        <v>101</v>
      </c>
      <c r="AM32" s="117">
        <v>8017</v>
      </c>
      <c r="AN32" s="117">
        <v>8014</v>
      </c>
      <c r="AO32" s="117">
        <v>12518</v>
      </c>
      <c r="AP32" s="117">
        <v>8290</v>
      </c>
      <c r="AQ32" s="117">
        <v>8199</v>
      </c>
      <c r="AR32" s="117">
        <v>9052</v>
      </c>
      <c r="AS32" s="84">
        <v>11503.000000000002</v>
      </c>
      <c r="AT32" s="84">
        <v>10666</v>
      </c>
      <c r="AU32" s="84">
        <v>9669</v>
      </c>
      <c r="AV32" s="84">
        <v>7875</v>
      </c>
      <c r="AX32" s="84">
        <v>0.63170000000000004</v>
      </c>
      <c r="AY32" s="84">
        <v>0.63009999999999999</v>
      </c>
      <c r="AZ32" s="84">
        <v>1.0637000000000001</v>
      </c>
      <c r="BA32" s="84">
        <v>0.69940000000000002</v>
      </c>
      <c r="BB32" s="84">
        <v>0.67200000000000004</v>
      </c>
      <c r="BC32" s="84">
        <v>0.65390000000000004</v>
      </c>
      <c r="BD32" s="84">
        <v>0.98009999999999997</v>
      </c>
      <c r="BE32" s="84">
        <v>0.87860000000000005</v>
      </c>
      <c r="BF32" s="84">
        <v>0.87739999999999996</v>
      </c>
      <c r="BG32" s="84">
        <v>0.63790000000000002</v>
      </c>
      <c r="BI32" s="117">
        <f>AX32*$AX$30</f>
        <v>6317</v>
      </c>
      <c r="BJ32" s="117">
        <f t="shared" ref="BJ32:BR47" si="1">AY32*$AX$30</f>
        <v>6301</v>
      </c>
      <c r="BK32" s="117">
        <f t="shared" si="1"/>
        <v>10637</v>
      </c>
      <c r="BL32" s="117">
        <f t="shared" si="1"/>
        <v>6994</v>
      </c>
      <c r="BM32" s="117">
        <f t="shared" si="1"/>
        <v>6720</v>
      </c>
      <c r="BN32" s="117">
        <f t="shared" si="1"/>
        <v>6539</v>
      </c>
      <c r="BO32" s="117">
        <f t="shared" si="1"/>
        <v>9801</v>
      </c>
      <c r="BP32" s="117">
        <f t="shared" si="1"/>
        <v>8786</v>
      </c>
      <c r="BQ32" s="117">
        <f t="shared" si="1"/>
        <v>8774</v>
      </c>
      <c r="BR32" s="117">
        <f t="shared" si="1"/>
        <v>6379</v>
      </c>
    </row>
    <row r="33" spans="1:70">
      <c r="A33" s="142"/>
      <c r="B33" s="142"/>
      <c r="C33" s="5">
        <v>1.2916666666666701</v>
      </c>
      <c r="D33" s="84">
        <v>15410.1695998959</v>
      </c>
      <c r="E33" s="84">
        <v>3043.0841013282102</v>
      </c>
      <c r="F33" s="84">
        <v>9717.6639346625907</v>
      </c>
      <c r="G33" s="84">
        <v>8736.7255458538693</v>
      </c>
      <c r="H33" s="84">
        <v>0</v>
      </c>
      <c r="I33" s="84">
        <f t="shared" si="0"/>
        <v>36907.643181740576</v>
      </c>
      <c r="N33" s="82" t="s">
        <v>102</v>
      </c>
      <c r="O33" s="117">
        <v>10336</v>
      </c>
      <c r="P33" s="117">
        <v>9898</v>
      </c>
      <c r="Q33" s="117">
        <v>15879</v>
      </c>
      <c r="R33" s="117">
        <v>12422</v>
      </c>
      <c r="S33" s="117">
        <v>10838.000000000002</v>
      </c>
      <c r="T33" s="117">
        <v>9701</v>
      </c>
      <c r="U33" s="117">
        <v>15216</v>
      </c>
      <c r="V33" s="117">
        <v>14481</v>
      </c>
      <c r="W33" s="117">
        <v>14180</v>
      </c>
      <c r="X33" s="117">
        <v>9939</v>
      </c>
      <c r="Z33" s="82" t="s">
        <v>102</v>
      </c>
      <c r="AA33" s="117">
        <v>2018.8000000000002</v>
      </c>
      <c r="AB33" s="117">
        <v>2035.4</v>
      </c>
      <c r="AC33" s="117">
        <v>2533.9</v>
      </c>
      <c r="AD33" s="117">
        <v>2266.7999999999997</v>
      </c>
      <c r="AE33" s="117">
        <v>2079.1</v>
      </c>
      <c r="AF33" s="117">
        <v>2249.8999999999996</v>
      </c>
      <c r="AG33" s="117">
        <v>2143</v>
      </c>
      <c r="AH33" s="117">
        <v>2269.1</v>
      </c>
      <c r="AI33" s="117">
        <v>2449.6000000000004</v>
      </c>
      <c r="AJ33" s="117">
        <v>1949.5</v>
      </c>
      <c r="AL33" s="82" t="s">
        <v>102</v>
      </c>
      <c r="AM33" s="117">
        <v>7876</v>
      </c>
      <c r="AN33" s="117">
        <v>7849</v>
      </c>
      <c r="AO33" s="117">
        <v>12004</v>
      </c>
      <c r="AP33" s="117">
        <v>8107</v>
      </c>
      <c r="AQ33" s="117">
        <v>8070.0000000000009</v>
      </c>
      <c r="AR33" s="117">
        <v>8784</v>
      </c>
      <c r="AS33" s="84">
        <v>11048</v>
      </c>
      <c r="AT33" s="84">
        <v>10261</v>
      </c>
      <c r="AU33" s="84">
        <v>9377</v>
      </c>
      <c r="AV33" s="84">
        <v>7713</v>
      </c>
      <c r="AX33" s="84">
        <v>0.60670000000000002</v>
      </c>
      <c r="AY33" s="84">
        <v>0.61170000000000002</v>
      </c>
      <c r="AZ33" s="84">
        <v>1.0078</v>
      </c>
      <c r="BA33" s="84">
        <v>0.68389999999999995</v>
      </c>
      <c r="BB33" s="84">
        <v>0.66879999999999995</v>
      </c>
      <c r="BC33" s="84">
        <v>0.61909999999999998</v>
      </c>
      <c r="BD33" s="84">
        <v>0.92769999999999997</v>
      </c>
      <c r="BE33" s="84">
        <v>0.84650000000000003</v>
      </c>
      <c r="BF33" s="84">
        <v>0.84460000000000002</v>
      </c>
      <c r="BG33" s="84">
        <v>0.61339999999999995</v>
      </c>
      <c r="BI33" s="117">
        <f t="shared" ref="BI33:BP55" si="2">AX33*$AX$30</f>
        <v>6067</v>
      </c>
      <c r="BJ33" s="117">
        <f t="shared" si="1"/>
        <v>6117</v>
      </c>
      <c r="BK33" s="117">
        <f t="shared" si="1"/>
        <v>10078</v>
      </c>
      <c r="BL33" s="117">
        <f t="shared" si="1"/>
        <v>6838.9999999999991</v>
      </c>
      <c r="BM33" s="117">
        <f t="shared" si="1"/>
        <v>6687.9999999999991</v>
      </c>
      <c r="BN33" s="117">
        <f t="shared" si="1"/>
        <v>6191</v>
      </c>
      <c r="BO33" s="117">
        <f t="shared" si="1"/>
        <v>9277</v>
      </c>
      <c r="BP33" s="117">
        <f t="shared" si="1"/>
        <v>8465</v>
      </c>
      <c r="BQ33" s="117">
        <f t="shared" ref="BQ33:BQ55" si="3">BF33*$AX$30</f>
        <v>8446</v>
      </c>
      <c r="BR33" s="117">
        <f t="shared" ref="BR33:BR54" si="4">BG33*$AX$30</f>
        <v>6133.9999999999991</v>
      </c>
    </row>
    <row r="34" spans="1:70">
      <c r="A34" s="142"/>
      <c r="B34" s="142"/>
      <c r="C34" s="5">
        <v>1.3333333333333299</v>
      </c>
      <c r="D34" s="84">
        <v>16027.735067895899</v>
      </c>
      <c r="E34" s="84">
        <v>3142.8208013282101</v>
      </c>
      <c r="F34" s="84">
        <v>9968.6639346625907</v>
      </c>
      <c r="G34" s="84">
        <v>9081.4866798538696</v>
      </c>
      <c r="H34" s="84">
        <v>0</v>
      </c>
      <c r="I34" s="84">
        <f t="shared" si="0"/>
        <v>38220.706483740571</v>
      </c>
      <c r="N34" s="82" t="s">
        <v>103</v>
      </c>
      <c r="O34" s="117">
        <v>10083</v>
      </c>
      <c r="P34" s="117">
        <v>9745</v>
      </c>
      <c r="Q34" s="117">
        <v>15250</v>
      </c>
      <c r="R34" s="117">
        <v>12450.000000000002</v>
      </c>
      <c r="S34" s="117">
        <v>10775.999999999998</v>
      </c>
      <c r="T34" s="117">
        <v>9447</v>
      </c>
      <c r="U34" s="117">
        <v>14547.000000000002</v>
      </c>
      <c r="V34" s="117">
        <v>14202.999999999998</v>
      </c>
      <c r="W34" s="117">
        <v>13967</v>
      </c>
      <c r="X34" s="117">
        <v>9882</v>
      </c>
      <c r="Z34" s="82" t="s">
        <v>103</v>
      </c>
      <c r="AA34" s="117">
        <v>2006.6000000000001</v>
      </c>
      <c r="AB34" s="117">
        <v>2044.5000000000002</v>
      </c>
      <c r="AC34" s="117">
        <v>2469.1</v>
      </c>
      <c r="AD34" s="117">
        <v>2272.2000000000003</v>
      </c>
      <c r="AE34" s="117">
        <v>2087.1</v>
      </c>
      <c r="AF34" s="117">
        <v>2210.1000000000004</v>
      </c>
      <c r="AG34" s="117">
        <v>2087.4</v>
      </c>
      <c r="AH34" s="117">
        <v>2238.3000000000002</v>
      </c>
      <c r="AI34" s="117">
        <v>2439.1</v>
      </c>
      <c r="AJ34" s="117">
        <v>1927.1000000000001</v>
      </c>
      <c r="AL34" s="82" t="s">
        <v>103</v>
      </c>
      <c r="AM34" s="117">
        <v>7772</v>
      </c>
      <c r="AN34" s="117">
        <v>7727.0000000000009</v>
      </c>
      <c r="AO34" s="117">
        <v>11717</v>
      </c>
      <c r="AP34" s="117">
        <v>8016</v>
      </c>
      <c r="AQ34" s="117">
        <v>7999.0000000000009</v>
      </c>
      <c r="AR34" s="117">
        <v>8696</v>
      </c>
      <c r="AS34" s="84">
        <v>10743</v>
      </c>
      <c r="AT34" s="84">
        <v>10065</v>
      </c>
      <c r="AU34" s="84">
        <v>9266</v>
      </c>
      <c r="AV34" s="84">
        <v>7625.9999999999991</v>
      </c>
      <c r="AX34" s="84">
        <v>0.59179999999999999</v>
      </c>
      <c r="AY34" s="84">
        <v>0.59950000000000003</v>
      </c>
      <c r="AZ34" s="84">
        <v>0.96730000000000005</v>
      </c>
      <c r="BA34" s="84">
        <v>0.68420000000000003</v>
      </c>
      <c r="BB34" s="84">
        <v>0.67210000000000003</v>
      </c>
      <c r="BC34" s="84">
        <v>0.60619999999999996</v>
      </c>
      <c r="BD34" s="84">
        <v>0.89649999999999996</v>
      </c>
      <c r="BE34" s="84">
        <v>0.82809999999999995</v>
      </c>
      <c r="BF34" s="84">
        <v>0.8256</v>
      </c>
      <c r="BG34" s="84">
        <v>0.6038</v>
      </c>
      <c r="BI34" s="117">
        <f t="shared" si="2"/>
        <v>5918</v>
      </c>
      <c r="BJ34" s="117">
        <f t="shared" si="1"/>
        <v>5995</v>
      </c>
      <c r="BK34" s="117">
        <f t="shared" si="1"/>
        <v>9673</v>
      </c>
      <c r="BL34" s="117">
        <f t="shared" si="1"/>
        <v>6842</v>
      </c>
      <c r="BM34" s="117">
        <f t="shared" si="1"/>
        <v>6721</v>
      </c>
      <c r="BN34" s="117">
        <f t="shared" si="1"/>
        <v>6062</v>
      </c>
      <c r="BO34" s="117">
        <f t="shared" si="1"/>
        <v>8965</v>
      </c>
      <c r="BP34" s="117">
        <f t="shared" si="1"/>
        <v>8281</v>
      </c>
      <c r="BQ34" s="117">
        <f t="shared" si="3"/>
        <v>8256</v>
      </c>
      <c r="BR34" s="117">
        <f t="shared" si="4"/>
        <v>6038</v>
      </c>
    </row>
    <row r="35" spans="1:70">
      <c r="A35" s="142"/>
      <c r="B35" s="142"/>
      <c r="C35" s="5">
        <v>1.375</v>
      </c>
      <c r="D35" s="84">
        <v>15660.5274308959</v>
      </c>
      <c r="E35" s="84">
        <v>3094.97360132821</v>
      </c>
      <c r="F35" s="84">
        <v>10003.6639346626</v>
      </c>
      <c r="G35" s="84">
        <v>8830.0678368538702</v>
      </c>
      <c r="H35" s="84">
        <v>0</v>
      </c>
      <c r="I35" s="84">
        <f t="shared" si="0"/>
        <v>37589.232803740582</v>
      </c>
      <c r="N35" s="82" t="s">
        <v>104</v>
      </c>
      <c r="O35" s="117">
        <v>10043</v>
      </c>
      <c r="P35" s="117">
        <v>9748</v>
      </c>
      <c r="Q35" s="117">
        <v>15011.000000000002</v>
      </c>
      <c r="R35" s="117">
        <v>12594</v>
      </c>
      <c r="S35" s="117">
        <v>10763</v>
      </c>
      <c r="T35" s="117">
        <v>9604</v>
      </c>
      <c r="U35" s="117">
        <v>14058</v>
      </c>
      <c r="V35" s="117">
        <v>14400</v>
      </c>
      <c r="W35" s="117">
        <v>13990</v>
      </c>
      <c r="X35" s="117">
        <v>10111.000000000002</v>
      </c>
      <c r="Z35" s="82" t="s">
        <v>104</v>
      </c>
      <c r="AA35" s="117">
        <v>2011.8999999999999</v>
      </c>
      <c r="AB35" s="117">
        <v>2066.6999999999998</v>
      </c>
      <c r="AC35" s="117">
        <v>2434.8000000000002</v>
      </c>
      <c r="AD35" s="117">
        <v>2305.1</v>
      </c>
      <c r="AE35" s="117">
        <v>2092.9</v>
      </c>
      <c r="AF35" s="117">
        <v>2114.6</v>
      </c>
      <c r="AG35" s="117">
        <v>2040.8</v>
      </c>
      <c r="AH35" s="117">
        <v>2229</v>
      </c>
      <c r="AI35" s="117">
        <v>2418</v>
      </c>
      <c r="AJ35" s="117">
        <v>1939.2</v>
      </c>
      <c r="AL35" s="82" t="s">
        <v>104</v>
      </c>
      <c r="AM35" s="117">
        <v>7771</v>
      </c>
      <c r="AN35" s="117">
        <v>7690</v>
      </c>
      <c r="AO35" s="117">
        <v>11499</v>
      </c>
      <c r="AP35" s="117">
        <v>8054</v>
      </c>
      <c r="AQ35" s="117">
        <v>8043</v>
      </c>
      <c r="AR35" s="117">
        <v>8687</v>
      </c>
      <c r="AS35" s="84">
        <v>10566</v>
      </c>
      <c r="AT35" s="84">
        <v>10137</v>
      </c>
      <c r="AU35" s="84">
        <v>9269</v>
      </c>
      <c r="AV35" s="84">
        <v>7752</v>
      </c>
      <c r="AX35" s="84">
        <v>0.59030000000000005</v>
      </c>
      <c r="AY35" s="84">
        <v>0.59640000000000004</v>
      </c>
      <c r="AZ35" s="84">
        <v>0.94340000000000002</v>
      </c>
      <c r="BA35" s="84">
        <v>0.69130000000000003</v>
      </c>
      <c r="BB35" s="84">
        <v>0.67020000000000002</v>
      </c>
      <c r="BC35" s="84">
        <v>0.59730000000000005</v>
      </c>
      <c r="BD35" s="84">
        <v>0.87309999999999999</v>
      </c>
      <c r="BE35" s="84">
        <v>0.83330000000000004</v>
      </c>
      <c r="BF35" s="84">
        <v>0.81859999999999999</v>
      </c>
      <c r="BG35" s="84">
        <v>0.60719999999999996</v>
      </c>
      <c r="BI35" s="117">
        <f t="shared" si="2"/>
        <v>5903.0000000000009</v>
      </c>
      <c r="BJ35" s="117">
        <f t="shared" si="1"/>
        <v>5964</v>
      </c>
      <c r="BK35" s="117">
        <f t="shared" si="1"/>
        <v>9434</v>
      </c>
      <c r="BL35" s="117">
        <f t="shared" si="1"/>
        <v>6913</v>
      </c>
      <c r="BM35" s="117">
        <f t="shared" si="1"/>
        <v>6702</v>
      </c>
      <c r="BN35" s="117">
        <f t="shared" si="1"/>
        <v>5973.0000000000009</v>
      </c>
      <c r="BO35" s="117">
        <f t="shared" si="1"/>
        <v>8731</v>
      </c>
      <c r="BP35" s="117">
        <f t="shared" si="1"/>
        <v>8333</v>
      </c>
      <c r="BQ35" s="117">
        <f t="shared" si="3"/>
        <v>8186</v>
      </c>
      <c r="BR35" s="117">
        <f t="shared" si="4"/>
        <v>6072</v>
      </c>
    </row>
    <row r="36" spans="1:70">
      <c r="A36" s="142"/>
      <c r="B36" s="142"/>
      <c r="C36" s="5">
        <v>1.4166666666666701</v>
      </c>
      <c r="D36" s="84">
        <v>15485.393380895899</v>
      </c>
      <c r="E36" s="84">
        <v>3075.4593013282101</v>
      </c>
      <c r="F36" s="84">
        <v>10097.6639346626</v>
      </c>
      <c r="G36" s="84">
        <v>8873.6841738538697</v>
      </c>
      <c r="H36" s="84">
        <v>0</v>
      </c>
      <c r="I36" s="84">
        <f t="shared" si="0"/>
        <v>37532.200790740579</v>
      </c>
      <c r="N36" s="82" t="s">
        <v>105</v>
      </c>
      <c r="O36" s="117">
        <v>10426</v>
      </c>
      <c r="P36" s="117">
        <v>10161</v>
      </c>
      <c r="Q36" s="117">
        <v>15028.999999999998</v>
      </c>
      <c r="R36" s="117">
        <v>13030</v>
      </c>
      <c r="S36" s="117">
        <v>11122</v>
      </c>
      <c r="T36" s="117">
        <v>9951</v>
      </c>
      <c r="U36" s="117">
        <v>13959.999999999998</v>
      </c>
      <c r="V36" s="117">
        <v>15121</v>
      </c>
      <c r="W36" s="117">
        <v>14158</v>
      </c>
      <c r="X36" s="117">
        <v>10896.999999999998</v>
      </c>
      <c r="Z36" s="82" t="s">
        <v>105</v>
      </c>
      <c r="AA36" s="117">
        <v>2029.6</v>
      </c>
      <c r="AB36" s="117">
        <v>2116.8999999999996</v>
      </c>
      <c r="AC36" s="117">
        <v>2416.4</v>
      </c>
      <c r="AD36" s="117">
        <v>2347.6</v>
      </c>
      <c r="AE36" s="117">
        <v>2097.5</v>
      </c>
      <c r="AF36" s="117">
        <v>2081.7000000000003</v>
      </c>
      <c r="AG36" s="117">
        <v>2036.2</v>
      </c>
      <c r="AH36" s="117">
        <v>2280</v>
      </c>
      <c r="AI36" s="117">
        <v>2416.7999999999997</v>
      </c>
      <c r="AJ36" s="117">
        <v>2025.9999999999998</v>
      </c>
      <c r="AL36" s="82" t="s">
        <v>105</v>
      </c>
      <c r="AM36" s="117">
        <v>7957</v>
      </c>
      <c r="AN36" s="117">
        <v>7808.0000000000009</v>
      </c>
      <c r="AO36" s="117">
        <v>11595</v>
      </c>
      <c r="AP36" s="117">
        <v>8338</v>
      </c>
      <c r="AQ36" s="117">
        <v>8218</v>
      </c>
      <c r="AR36" s="117">
        <v>8864</v>
      </c>
      <c r="AS36" s="84">
        <v>10604</v>
      </c>
      <c r="AT36" s="84">
        <v>10714.999999999998</v>
      </c>
      <c r="AU36" s="84">
        <v>9342</v>
      </c>
      <c r="AV36" s="84">
        <v>8335</v>
      </c>
      <c r="AX36" s="84">
        <v>0.60840000000000005</v>
      </c>
      <c r="AY36" s="84">
        <v>0.61809999999999998</v>
      </c>
      <c r="AZ36" s="84">
        <v>0.93340000000000001</v>
      </c>
      <c r="BA36" s="84">
        <v>0.72189999999999999</v>
      </c>
      <c r="BB36" s="84">
        <v>0.68459999999999999</v>
      </c>
      <c r="BC36" s="84">
        <v>0.60909999999999997</v>
      </c>
      <c r="BD36" s="84">
        <v>0.87190000000000001</v>
      </c>
      <c r="BE36" s="84">
        <v>0.87860000000000005</v>
      </c>
      <c r="BF36" s="84">
        <v>0.82330000000000003</v>
      </c>
      <c r="BG36" s="84">
        <v>0.65110000000000001</v>
      </c>
      <c r="BI36" s="117">
        <f t="shared" si="2"/>
        <v>6084.0000000000009</v>
      </c>
      <c r="BJ36" s="117">
        <f t="shared" si="1"/>
        <v>6181</v>
      </c>
      <c r="BK36" s="117">
        <f t="shared" si="1"/>
        <v>9334</v>
      </c>
      <c r="BL36" s="117">
        <f t="shared" si="1"/>
        <v>7219</v>
      </c>
      <c r="BM36" s="117">
        <f t="shared" si="1"/>
        <v>6846</v>
      </c>
      <c r="BN36" s="117">
        <f t="shared" si="1"/>
        <v>6091</v>
      </c>
      <c r="BO36" s="117">
        <f t="shared" si="1"/>
        <v>8719</v>
      </c>
      <c r="BP36" s="117">
        <f t="shared" si="1"/>
        <v>8786</v>
      </c>
      <c r="BQ36" s="117">
        <f t="shared" si="3"/>
        <v>8233</v>
      </c>
      <c r="BR36" s="117">
        <f t="shared" si="4"/>
        <v>6511</v>
      </c>
    </row>
    <row r="37" spans="1:70">
      <c r="A37" s="142"/>
      <c r="B37" s="142"/>
      <c r="C37" s="5">
        <v>1.4583333333333299</v>
      </c>
      <c r="D37" s="84">
        <v>15298.6912638959</v>
      </c>
      <c r="E37" s="84">
        <v>3051.62360132821</v>
      </c>
      <c r="F37" s="84">
        <v>10103.6639346626</v>
      </c>
      <c r="G37" s="84">
        <v>8854.3069528538799</v>
      </c>
      <c r="H37" s="84">
        <v>0</v>
      </c>
      <c r="I37" s="84">
        <f t="shared" si="0"/>
        <v>37308.285752740587</v>
      </c>
      <c r="N37" s="82" t="s">
        <v>106</v>
      </c>
      <c r="O37" s="117">
        <v>11462.000000000002</v>
      </c>
      <c r="P37" s="117">
        <v>11275</v>
      </c>
      <c r="Q37" s="117">
        <v>15249</v>
      </c>
      <c r="R37" s="117">
        <v>14297</v>
      </c>
      <c r="S37" s="117">
        <v>12302</v>
      </c>
      <c r="T37" s="117">
        <v>10888</v>
      </c>
      <c r="U37" s="117">
        <v>14442</v>
      </c>
      <c r="V37" s="117">
        <v>16624</v>
      </c>
      <c r="W37" s="117">
        <v>14507.000000000002</v>
      </c>
      <c r="X37" s="117">
        <v>12614</v>
      </c>
      <c r="Z37" s="82" t="s">
        <v>106</v>
      </c>
      <c r="AA37" s="117">
        <v>2128.4</v>
      </c>
      <c r="AB37" s="117">
        <v>2238.3000000000002</v>
      </c>
      <c r="AC37" s="117">
        <v>2444.3000000000002</v>
      </c>
      <c r="AD37" s="117">
        <v>2467.8000000000002</v>
      </c>
      <c r="AE37" s="117">
        <v>2173.2999999999997</v>
      </c>
      <c r="AF37" s="117">
        <v>2215.8000000000002</v>
      </c>
      <c r="AG37" s="117">
        <v>2084</v>
      </c>
      <c r="AH37" s="117">
        <v>2441.1999999999998</v>
      </c>
      <c r="AI37" s="117">
        <v>2442.6</v>
      </c>
      <c r="AJ37" s="117">
        <v>2196.1</v>
      </c>
      <c r="AL37" s="82" t="s">
        <v>106</v>
      </c>
      <c r="AM37" s="117">
        <v>8581</v>
      </c>
      <c r="AN37" s="117">
        <v>8374</v>
      </c>
      <c r="AO37" s="117">
        <v>11722.999999999998</v>
      </c>
      <c r="AP37" s="117">
        <v>9089</v>
      </c>
      <c r="AQ37" s="117">
        <v>8742</v>
      </c>
      <c r="AR37" s="117">
        <v>9369</v>
      </c>
      <c r="AS37" s="84">
        <v>10995</v>
      </c>
      <c r="AT37" s="84">
        <v>11600</v>
      </c>
      <c r="AU37" s="84">
        <v>9569</v>
      </c>
      <c r="AV37" s="84">
        <v>9222</v>
      </c>
      <c r="AX37" s="84">
        <v>0.66620000000000001</v>
      </c>
      <c r="AY37" s="84">
        <v>0.68859999999999999</v>
      </c>
      <c r="AZ37" s="84">
        <v>0.94379999999999997</v>
      </c>
      <c r="BA37" s="84">
        <v>0.8024</v>
      </c>
      <c r="BB37" s="84">
        <v>0.745</v>
      </c>
      <c r="BC37" s="84">
        <v>0.6593</v>
      </c>
      <c r="BD37" s="84">
        <v>0.90390000000000004</v>
      </c>
      <c r="BE37" s="84">
        <v>0.97689999999999999</v>
      </c>
      <c r="BF37" s="84">
        <v>0.84409999999999996</v>
      </c>
      <c r="BG37" s="84">
        <v>0.74619999999999997</v>
      </c>
      <c r="BI37" s="117">
        <f t="shared" si="2"/>
        <v>6662</v>
      </c>
      <c r="BJ37" s="117">
        <f t="shared" si="1"/>
        <v>6886</v>
      </c>
      <c r="BK37" s="117">
        <f t="shared" si="1"/>
        <v>9438</v>
      </c>
      <c r="BL37" s="117">
        <f t="shared" si="1"/>
        <v>8024</v>
      </c>
      <c r="BM37" s="117">
        <f t="shared" si="1"/>
        <v>7450</v>
      </c>
      <c r="BN37" s="117">
        <f t="shared" si="1"/>
        <v>6593</v>
      </c>
      <c r="BO37" s="117">
        <f t="shared" si="1"/>
        <v>9039</v>
      </c>
      <c r="BP37" s="117">
        <f t="shared" si="1"/>
        <v>9769</v>
      </c>
      <c r="BQ37" s="117">
        <f t="shared" si="3"/>
        <v>8441</v>
      </c>
      <c r="BR37" s="117">
        <f t="shared" si="4"/>
        <v>7462</v>
      </c>
    </row>
    <row r="38" spans="1:70">
      <c r="A38" s="142"/>
      <c r="B38" s="142"/>
      <c r="C38" s="5">
        <v>1.5</v>
      </c>
      <c r="D38" s="84">
        <v>14986.705505895899</v>
      </c>
      <c r="E38" s="84">
        <v>3005.4652013282098</v>
      </c>
      <c r="F38" s="84">
        <v>10057.6639346626</v>
      </c>
      <c r="G38" s="84">
        <v>8742.75142485387</v>
      </c>
      <c r="H38" s="84">
        <v>0</v>
      </c>
      <c r="I38" s="84">
        <f t="shared" si="0"/>
        <v>36792.58606674058</v>
      </c>
      <c r="N38" s="82" t="s">
        <v>107</v>
      </c>
      <c r="O38" s="117">
        <v>13325</v>
      </c>
      <c r="P38" s="117">
        <v>13333</v>
      </c>
      <c r="Q38" s="117">
        <v>15524</v>
      </c>
      <c r="R38" s="117">
        <v>16324</v>
      </c>
      <c r="S38" s="117">
        <v>14271</v>
      </c>
      <c r="T38" s="117">
        <v>12638</v>
      </c>
      <c r="U38" s="117">
        <v>15371</v>
      </c>
      <c r="V38" s="117">
        <v>17370</v>
      </c>
      <c r="W38" s="117">
        <v>15161</v>
      </c>
      <c r="X38" s="117">
        <v>13522</v>
      </c>
      <c r="Z38" s="82" t="s">
        <v>107</v>
      </c>
      <c r="AA38" s="117">
        <v>2299.7999999999997</v>
      </c>
      <c r="AB38" s="117">
        <v>2439.6</v>
      </c>
      <c r="AC38" s="117">
        <v>2452.1000000000004</v>
      </c>
      <c r="AD38" s="117">
        <v>2668.2000000000003</v>
      </c>
      <c r="AE38" s="117">
        <v>2381.2000000000003</v>
      </c>
      <c r="AF38" s="117">
        <v>2607.8000000000002</v>
      </c>
      <c r="AG38" s="117">
        <v>2162.4</v>
      </c>
      <c r="AH38" s="117">
        <v>2513.5</v>
      </c>
      <c r="AI38" s="117">
        <v>2549.4</v>
      </c>
      <c r="AJ38" s="117">
        <v>2267.5</v>
      </c>
      <c r="AL38" s="82" t="s">
        <v>107</v>
      </c>
      <c r="AM38" s="117">
        <v>9383</v>
      </c>
      <c r="AN38" s="117">
        <v>9186</v>
      </c>
      <c r="AO38" s="117">
        <v>11799</v>
      </c>
      <c r="AP38" s="117">
        <v>10141</v>
      </c>
      <c r="AQ38" s="117">
        <v>9603</v>
      </c>
      <c r="AR38" s="117">
        <v>10324</v>
      </c>
      <c r="AS38" s="84">
        <v>11533</v>
      </c>
      <c r="AT38" s="84">
        <v>11719</v>
      </c>
      <c r="AU38" s="84">
        <v>9912</v>
      </c>
      <c r="AV38" s="84">
        <v>9252</v>
      </c>
      <c r="AX38" s="84">
        <v>0.77629999999999999</v>
      </c>
      <c r="AY38" s="84">
        <v>0.80649999999999999</v>
      </c>
      <c r="AZ38" s="84">
        <v>0.94830000000000003</v>
      </c>
      <c r="BA38" s="84">
        <v>0.93110000000000004</v>
      </c>
      <c r="BB38" s="84">
        <v>0.85719999999999996</v>
      </c>
      <c r="BC38" s="84">
        <v>0.76759999999999995</v>
      </c>
      <c r="BD38" s="84">
        <v>0.96660000000000001</v>
      </c>
      <c r="BE38" s="84">
        <v>1.0058</v>
      </c>
      <c r="BF38" s="84">
        <v>0.87690000000000001</v>
      </c>
      <c r="BG38" s="84">
        <v>0.77900000000000003</v>
      </c>
      <c r="BI38" s="117">
        <f t="shared" si="2"/>
        <v>7763</v>
      </c>
      <c r="BJ38" s="117">
        <f t="shared" si="1"/>
        <v>8065</v>
      </c>
      <c r="BK38" s="117">
        <f t="shared" si="1"/>
        <v>9483</v>
      </c>
      <c r="BL38" s="117">
        <f t="shared" si="1"/>
        <v>9311</v>
      </c>
      <c r="BM38" s="117">
        <f t="shared" si="1"/>
        <v>8572</v>
      </c>
      <c r="BN38" s="117">
        <f t="shared" si="1"/>
        <v>7675.9999999999991</v>
      </c>
      <c r="BO38" s="117">
        <f t="shared" si="1"/>
        <v>9666</v>
      </c>
      <c r="BP38" s="117">
        <f t="shared" si="1"/>
        <v>10058</v>
      </c>
      <c r="BQ38" s="117">
        <f t="shared" si="3"/>
        <v>8769</v>
      </c>
      <c r="BR38" s="117">
        <f t="shared" si="4"/>
        <v>7790</v>
      </c>
    </row>
    <row r="39" spans="1:70">
      <c r="A39" s="142"/>
      <c r="B39" s="142"/>
      <c r="C39" s="5">
        <v>1.5416666666666701</v>
      </c>
      <c r="D39" s="84">
        <v>14688.7934048959</v>
      </c>
      <c r="E39" s="84">
        <v>2956.2789013282099</v>
      </c>
      <c r="F39" s="84">
        <v>10012.6639346626</v>
      </c>
      <c r="G39" s="84">
        <v>8667.8290538538604</v>
      </c>
      <c r="H39" s="84">
        <v>0</v>
      </c>
      <c r="I39" s="84">
        <f t="shared" si="0"/>
        <v>36325.565294740569</v>
      </c>
      <c r="N39" s="82" t="s">
        <v>108</v>
      </c>
      <c r="O39" s="117">
        <v>13879.999999999998</v>
      </c>
      <c r="P39" s="117">
        <v>13979</v>
      </c>
      <c r="Q39" s="117">
        <v>16692</v>
      </c>
      <c r="R39" s="117">
        <v>16763</v>
      </c>
      <c r="S39" s="117">
        <v>14621</v>
      </c>
      <c r="T39" s="117">
        <v>13348</v>
      </c>
      <c r="U39" s="117">
        <v>16243</v>
      </c>
      <c r="V39" s="117">
        <v>17791</v>
      </c>
      <c r="W39" s="117">
        <v>15931</v>
      </c>
      <c r="X39" s="117">
        <v>13393</v>
      </c>
      <c r="Z39" s="82" t="s">
        <v>108</v>
      </c>
      <c r="AA39" s="117">
        <v>2338.6</v>
      </c>
      <c r="AB39" s="117">
        <v>2474.6999999999998</v>
      </c>
      <c r="AC39" s="117">
        <v>2565.7999999999997</v>
      </c>
      <c r="AD39" s="117">
        <v>2701.2999999999997</v>
      </c>
      <c r="AE39" s="117">
        <v>2440.9</v>
      </c>
      <c r="AF39" s="117">
        <v>2797.6</v>
      </c>
      <c r="AG39" s="117">
        <v>2222.6</v>
      </c>
      <c r="AH39" s="117">
        <v>2524</v>
      </c>
      <c r="AI39" s="117">
        <v>2621</v>
      </c>
      <c r="AJ39" s="117">
        <v>2252.6999999999998</v>
      </c>
      <c r="AL39" s="82" t="s">
        <v>108</v>
      </c>
      <c r="AM39" s="117">
        <v>9459</v>
      </c>
      <c r="AN39" s="117">
        <v>9214</v>
      </c>
      <c r="AO39" s="117">
        <v>12616</v>
      </c>
      <c r="AP39" s="117">
        <v>10208</v>
      </c>
      <c r="AQ39" s="117">
        <v>9752</v>
      </c>
      <c r="AR39" s="117">
        <v>10621</v>
      </c>
      <c r="AS39" s="84">
        <v>12038</v>
      </c>
      <c r="AT39" s="84">
        <v>11999</v>
      </c>
      <c r="AU39" s="84">
        <v>10027</v>
      </c>
      <c r="AV39" s="84">
        <v>9327</v>
      </c>
      <c r="AX39" s="84">
        <v>0.78949999999999998</v>
      </c>
      <c r="AY39" s="84">
        <v>0.82499999999999996</v>
      </c>
      <c r="AZ39" s="84">
        <v>1.0226</v>
      </c>
      <c r="BA39" s="84">
        <v>0.95140000000000002</v>
      </c>
      <c r="BB39" s="84">
        <v>0.88570000000000004</v>
      </c>
      <c r="BC39" s="84">
        <v>0.81289999999999996</v>
      </c>
      <c r="BD39" s="84">
        <v>1.0001</v>
      </c>
      <c r="BE39" s="84">
        <v>1.0185</v>
      </c>
      <c r="BF39" s="84">
        <v>0.91310000000000002</v>
      </c>
      <c r="BG39" s="84">
        <v>0.77569999999999995</v>
      </c>
      <c r="BI39" s="117">
        <f t="shared" si="2"/>
        <v>7895</v>
      </c>
      <c r="BJ39" s="117">
        <f t="shared" si="1"/>
        <v>8250</v>
      </c>
      <c r="BK39" s="117">
        <f t="shared" si="1"/>
        <v>10226</v>
      </c>
      <c r="BL39" s="117">
        <f t="shared" si="1"/>
        <v>9514</v>
      </c>
      <c r="BM39" s="117">
        <f t="shared" si="1"/>
        <v>8857</v>
      </c>
      <c r="BN39" s="117">
        <f t="shared" si="1"/>
        <v>8129</v>
      </c>
      <c r="BO39" s="117">
        <f t="shared" si="1"/>
        <v>10001</v>
      </c>
      <c r="BP39" s="117">
        <f t="shared" si="1"/>
        <v>10185</v>
      </c>
      <c r="BQ39" s="117">
        <f t="shared" si="3"/>
        <v>9131</v>
      </c>
      <c r="BR39" s="117">
        <f t="shared" si="4"/>
        <v>7756.9999999999991</v>
      </c>
    </row>
    <row r="40" spans="1:70">
      <c r="A40" s="142"/>
      <c r="B40" s="142"/>
      <c r="C40" s="5">
        <v>1.5833333333333299</v>
      </c>
      <c r="D40" s="84">
        <v>14385.980853895901</v>
      </c>
      <c r="E40" s="84">
        <v>2919.64020132821</v>
      </c>
      <c r="F40" s="84">
        <v>10000.6639346626</v>
      </c>
      <c r="G40" s="84">
        <v>8539.3347158538709</v>
      </c>
      <c r="H40" s="84">
        <v>0</v>
      </c>
      <c r="I40" s="84">
        <f t="shared" si="0"/>
        <v>35845.619705740581</v>
      </c>
      <c r="N40" s="82" t="s">
        <v>109</v>
      </c>
      <c r="O40" s="117">
        <v>13819.999999999998</v>
      </c>
      <c r="P40" s="117">
        <v>13854</v>
      </c>
      <c r="Q40" s="117">
        <v>18271</v>
      </c>
      <c r="R40" s="117">
        <v>16080.000000000002</v>
      </c>
      <c r="S40" s="117">
        <v>14397</v>
      </c>
      <c r="T40" s="117">
        <v>13371</v>
      </c>
      <c r="U40" s="117">
        <v>17451</v>
      </c>
      <c r="V40" s="117">
        <v>18497</v>
      </c>
      <c r="W40" s="117">
        <v>16480</v>
      </c>
      <c r="X40" s="117">
        <v>13627</v>
      </c>
      <c r="Z40" s="82" t="s">
        <v>109</v>
      </c>
      <c r="AA40" s="117">
        <v>2322.6</v>
      </c>
      <c r="AB40" s="117">
        <v>2438.4</v>
      </c>
      <c r="AC40" s="117">
        <v>2736.2000000000003</v>
      </c>
      <c r="AD40" s="117">
        <v>2608.5</v>
      </c>
      <c r="AE40" s="117">
        <v>2413.3000000000002</v>
      </c>
      <c r="AF40" s="117">
        <v>2732.8</v>
      </c>
      <c r="AG40" s="117">
        <v>2307.7999999999997</v>
      </c>
      <c r="AH40" s="117">
        <v>2602.3999999999996</v>
      </c>
      <c r="AI40" s="117">
        <v>2666.7999999999997</v>
      </c>
      <c r="AJ40" s="117">
        <v>2285.2999999999997</v>
      </c>
      <c r="AL40" s="82" t="s">
        <v>109</v>
      </c>
      <c r="AM40" s="117">
        <v>9788</v>
      </c>
      <c r="AN40" s="117">
        <v>9540</v>
      </c>
      <c r="AO40" s="117">
        <v>13817</v>
      </c>
      <c r="AP40" s="117">
        <v>10168</v>
      </c>
      <c r="AQ40" s="117">
        <v>9905</v>
      </c>
      <c r="AR40" s="117">
        <v>10811</v>
      </c>
      <c r="AS40" s="84">
        <v>12992</v>
      </c>
      <c r="AT40" s="84">
        <v>12972.999999999998</v>
      </c>
      <c r="AU40" s="84">
        <v>10271.999999999998</v>
      </c>
      <c r="AV40" s="84">
        <v>9641</v>
      </c>
      <c r="AX40" s="84">
        <v>0.79090000000000005</v>
      </c>
      <c r="AY40" s="84">
        <v>0.82120000000000004</v>
      </c>
      <c r="AZ40" s="84">
        <v>1.1262000000000001</v>
      </c>
      <c r="BA40" s="84">
        <v>0.90849999999999997</v>
      </c>
      <c r="BB40" s="84">
        <v>0.88719999999999999</v>
      </c>
      <c r="BC40" s="84">
        <v>0.83179999999999998</v>
      </c>
      <c r="BD40" s="84">
        <v>1.0498000000000001</v>
      </c>
      <c r="BE40" s="84">
        <v>1.0709</v>
      </c>
      <c r="BF40" s="84">
        <v>0.9486</v>
      </c>
      <c r="BG40" s="84">
        <v>0.80520000000000003</v>
      </c>
      <c r="BI40" s="117">
        <f t="shared" si="2"/>
        <v>7909.0000000000009</v>
      </c>
      <c r="BJ40" s="117">
        <f t="shared" si="1"/>
        <v>8212</v>
      </c>
      <c r="BK40" s="117">
        <f t="shared" si="1"/>
        <v>11262</v>
      </c>
      <c r="BL40" s="117">
        <f t="shared" si="1"/>
        <v>9085</v>
      </c>
      <c r="BM40" s="117">
        <f t="shared" si="1"/>
        <v>8872</v>
      </c>
      <c r="BN40" s="117">
        <f t="shared" si="1"/>
        <v>8318</v>
      </c>
      <c r="BO40" s="117">
        <f t="shared" si="1"/>
        <v>10498</v>
      </c>
      <c r="BP40" s="117">
        <f t="shared" si="1"/>
        <v>10709</v>
      </c>
      <c r="BQ40" s="117">
        <f t="shared" si="3"/>
        <v>9486</v>
      </c>
      <c r="BR40" s="117">
        <f t="shared" si="4"/>
        <v>8052</v>
      </c>
    </row>
    <row r="41" spans="1:70">
      <c r="A41" s="142"/>
      <c r="B41" s="142"/>
      <c r="C41" s="5">
        <v>1.625</v>
      </c>
      <c r="D41" s="84">
        <v>14128.2744658959</v>
      </c>
      <c r="E41" s="84">
        <v>2890.8609013282098</v>
      </c>
      <c r="F41" s="84">
        <v>9936.6639346625907</v>
      </c>
      <c r="G41" s="84">
        <v>8388.1531698538693</v>
      </c>
      <c r="H41" s="84">
        <v>0</v>
      </c>
      <c r="I41" s="84">
        <f t="shared" si="0"/>
        <v>35343.952471740566</v>
      </c>
      <c r="N41" s="82" t="s">
        <v>110</v>
      </c>
      <c r="O41" s="117">
        <v>13943.000000000002</v>
      </c>
      <c r="P41" s="117">
        <v>13927</v>
      </c>
      <c r="Q41" s="117">
        <v>20310</v>
      </c>
      <c r="R41" s="117">
        <v>15567</v>
      </c>
      <c r="S41" s="117">
        <v>14438</v>
      </c>
      <c r="T41" s="117">
        <v>13763</v>
      </c>
      <c r="U41" s="117">
        <v>18776</v>
      </c>
      <c r="V41" s="117">
        <v>19460</v>
      </c>
      <c r="W41" s="117">
        <v>16633</v>
      </c>
      <c r="X41" s="117">
        <v>13812</v>
      </c>
      <c r="Z41" s="82" t="s">
        <v>110</v>
      </c>
      <c r="AA41" s="117">
        <v>2323.6</v>
      </c>
      <c r="AB41" s="117">
        <v>2403.7000000000003</v>
      </c>
      <c r="AC41" s="117">
        <v>2964.3</v>
      </c>
      <c r="AD41" s="117">
        <v>2500.3000000000002</v>
      </c>
      <c r="AE41" s="117">
        <v>2420.1999999999998</v>
      </c>
      <c r="AF41" s="117">
        <v>2705.5</v>
      </c>
      <c r="AG41" s="117">
        <v>2555.5</v>
      </c>
      <c r="AH41" s="117">
        <v>2683.3999999999996</v>
      </c>
      <c r="AI41" s="117">
        <v>2673.8</v>
      </c>
      <c r="AJ41" s="117">
        <v>2309.6</v>
      </c>
      <c r="AL41" s="82" t="s">
        <v>110</v>
      </c>
      <c r="AM41" s="117">
        <v>10192.000000000002</v>
      </c>
      <c r="AN41" s="117">
        <v>9902</v>
      </c>
      <c r="AO41" s="117">
        <v>14829.000000000002</v>
      </c>
      <c r="AP41" s="117">
        <v>10298</v>
      </c>
      <c r="AQ41" s="117">
        <v>10073</v>
      </c>
      <c r="AR41" s="117">
        <v>11114</v>
      </c>
      <c r="AS41" s="84">
        <v>13958</v>
      </c>
      <c r="AT41" s="84">
        <v>13801.000000000002</v>
      </c>
      <c r="AU41" s="84">
        <v>10260</v>
      </c>
      <c r="AV41" s="84">
        <v>10128</v>
      </c>
      <c r="AX41" s="84">
        <v>0.80810000000000004</v>
      </c>
      <c r="AY41" s="84">
        <v>0.82540000000000002</v>
      </c>
      <c r="AZ41" s="84">
        <v>1.2382</v>
      </c>
      <c r="BA41" s="84">
        <v>0.87370000000000003</v>
      </c>
      <c r="BB41" s="84">
        <v>0.90739999999999998</v>
      </c>
      <c r="BC41" s="84">
        <v>0.85970000000000002</v>
      </c>
      <c r="BD41" s="84">
        <v>1.1202000000000001</v>
      </c>
      <c r="BE41" s="84">
        <v>1.1444000000000001</v>
      </c>
      <c r="BF41" s="84">
        <v>0.96060000000000001</v>
      </c>
      <c r="BG41" s="84">
        <v>0.83489999999999998</v>
      </c>
      <c r="BI41" s="117">
        <f t="shared" si="2"/>
        <v>8081</v>
      </c>
      <c r="BJ41" s="117">
        <f t="shared" si="1"/>
        <v>8254</v>
      </c>
      <c r="BK41" s="117">
        <f t="shared" si="1"/>
        <v>12382</v>
      </c>
      <c r="BL41" s="117">
        <f t="shared" si="1"/>
        <v>8737</v>
      </c>
      <c r="BM41" s="117">
        <f t="shared" si="1"/>
        <v>9074</v>
      </c>
      <c r="BN41" s="117">
        <f t="shared" si="1"/>
        <v>8597</v>
      </c>
      <c r="BO41" s="117">
        <f t="shared" si="1"/>
        <v>11202</v>
      </c>
      <c r="BP41" s="117">
        <f t="shared" si="1"/>
        <v>11444</v>
      </c>
      <c r="BQ41" s="117">
        <f t="shared" si="3"/>
        <v>9606</v>
      </c>
      <c r="BR41" s="117">
        <f t="shared" si="4"/>
        <v>8349</v>
      </c>
    </row>
    <row r="42" spans="1:70">
      <c r="A42" s="142"/>
      <c r="B42" s="142"/>
      <c r="C42" s="5">
        <v>1.6666666666666701</v>
      </c>
      <c r="D42" s="84">
        <v>14009.9816318959</v>
      </c>
      <c r="E42" s="84">
        <v>2889.2062013282102</v>
      </c>
      <c r="F42" s="84">
        <v>9960.6639346625907</v>
      </c>
      <c r="G42" s="84">
        <v>8330.8786768538703</v>
      </c>
      <c r="H42" s="84">
        <v>0</v>
      </c>
      <c r="I42" s="84">
        <f t="shared" si="0"/>
        <v>35190.73044474057</v>
      </c>
      <c r="N42" s="82" t="s">
        <v>111</v>
      </c>
      <c r="O42" s="117">
        <v>14218</v>
      </c>
      <c r="P42" s="117">
        <v>14098</v>
      </c>
      <c r="Q42" s="117">
        <v>22242</v>
      </c>
      <c r="R42" s="117">
        <v>15116</v>
      </c>
      <c r="S42" s="117">
        <v>14549</v>
      </c>
      <c r="T42" s="117">
        <v>14046</v>
      </c>
      <c r="U42" s="117">
        <v>20165</v>
      </c>
      <c r="V42" s="117">
        <v>20331</v>
      </c>
      <c r="W42" s="117">
        <v>16194</v>
      </c>
      <c r="X42" s="117">
        <v>14204.000000000002</v>
      </c>
      <c r="Z42" s="82" t="s">
        <v>111</v>
      </c>
      <c r="AA42" s="117">
        <v>2351.7000000000003</v>
      </c>
      <c r="AB42" s="117">
        <v>2377.8000000000002</v>
      </c>
      <c r="AC42" s="117">
        <v>3170.1000000000004</v>
      </c>
      <c r="AD42" s="117">
        <v>2445.5</v>
      </c>
      <c r="AE42" s="117">
        <v>2424.7999999999997</v>
      </c>
      <c r="AF42" s="117">
        <v>2758.9</v>
      </c>
      <c r="AG42" s="117">
        <v>2723.7</v>
      </c>
      <c r="AH42" s="117">
        <v>2776.8</v>
      </c>
      <c r="AI42" s="117">
        <v>2669.1</v>
      </c>
      <c r="AJ42" s="117">
        <v>2344.1</v>
      </c>
      <c r="AL42" s="82" t="s">
        <v>111</v>
      </c>
      <c r="AM42" s="117">
        <v>10648</v>
      </c>
      <c r="AN42" s="117">
        <v>10377</v>
      </c>
      <c r="AO42" s="117">
        <v>15875</v>
      </c>
      <c r="AP42" s="117">
        <v>10348</v>
      </c>
      <c r="AQ42" s="117">
        <v>10236</v>
      </c>
      <c r="AR42" s="117">
        <v>11342.000000000002</v>
      </c>
      <c r="AS42" s="84">
        <v>14907.999999999998</v>
      </c>
      <c r="AT42" s="84">
        <v>14530</v>
      </c>
      <c r="AU42" s="84">
        <v>10008.999999999998</v>
      </c>
      <c r="AV42" s="84">
        <v>10432.999999999998</v>
      </c>
      <c r="AX42" s="84">
        <v>0.82689999999999997</v>
      </c>
      <c r="AY42" s="84">
        <v>0.84379999999999999</v>
      </c>
      <c r="AZ42" s="84">
        <v>1.3371</v>
      </c>
      <c r="BA42" s="84">
        <v>0.87190000000000001</v>
      </c>
      <c r="BB42" s="84">
        <v>0.9274</v>
      </c>
      <c r="BC42" s="84">
        <v>0.89190000000000003</v>
      </c>
      <c r="BD42" s="84">
        <v>1.1915</v>
      </c>
      <c r="BE42" s="84">
        <v>1.2051000000000001</v>
      </c>
      <c r="BF42" s="84">
        <v>0.94489999999999996</v>
      </c>
      <c r="BG42" s="84">
        <v>0.8649</v>
      </c>
      <c r="BI42" s="117">
        <f t="shared" si="2"/>
        <v>8269</v>
      </c>
      <c r="BJ42" s="117">
        <f t="shared" si="1"/>
        <v>8438</v>
      </c>
      <c r="BK42" s="117">
        <f t="shared" si="1"/>
        <v>13371</v>
      </c>
      <c r="BL42" s="117">
        <f t="shared" si="1"/>
        <v>8719</v>
      </c>
      <c r="BM42" s="117">
        <f t="shared" si="1"/>
        <v>9274</v>
      </c>
      <c r="BN42" s="117">
        <f t="shared" si="1"/>
        <v>8919</v>
      </c>
      <c r="BO42" s="117">
        <f t="shared" si="1"/>
        <v>11915</v>
      </c>
      <c r="BP42" s="117">
        <f t="shared" si="1"/>
        <v>12051</v>
      </c>
      <c r="BQ42" s="117">
        <f t="shared" si="3"/>
        <v>9449</v>
      </c>
      <c r="BR42" s="117">
        <f t="shared" si="4"/>
        <v>8649</v>
      </c>
    </row>
    <row r="43" spans="1:70">
      <c r="A43" s="142"/>
      <c r="B43" s="142"/>
      <c r="C43" s="5">
        <v>1.7083333333333299</v>
      </c>
      <c r="D43" s="84">
        <v>14104.3077628959</v>
      </c>
      <c r="E43" s="84">
        <v>2884.8247013282098</v>
      </c>
      <c r="F43" s="84">
        <v>10053.6639346626</v>
      </c>
      <c r="G43" s="84">
        <v>8485.8821278538708</v>
      </c>
      <c r="H43" s="84">
        <v>0</v>
      </c>
      <c r="I43" s="84">
        <f t="shared" si="0"/>
        <v>35528.678526740579</v>
      </c>
      <c r="N43" s="82" t="s">
        <v>112</v>
      </c>
      <c r="O43" s="117">
        <v>14280</v>
      </c>
      <c r="P43" s="117">
        <v>14096</v>
      </c>
      <c r="Q43" s="117">
        <v>24116</v>
      </c>
      <c r="R43" s="117">
        <v>14579</v>
      </c>
      <c r="S43" s="117">
        <v>14612</v>
      </c>
      <c r="T43" s="117">
        <v>14249</v>
      </c>
      <c r="U43" s="117">
        <v>21474.000000000004</v>
      </c>
      <c r="V43" s="117">
        <v>21144</v>
      </c>
      <c r="W43" s="117">
        <v>15513.999999999998</v>
      </c>
      <c r="X43" s="117">
        <v>14431</v>
      </c>
      <c r="Z43" s="82" t="s">
        <v>112</v>
      </c>
      <c r="AA43" s="117">
        <v>2362.5</v>
      </c>
      <c r="AB43" s="117">
        <v>2331.5</v>
      </c>
      <c r="AC43" s="117">
        <v>3375.9</v>
      </c>
      <c r="AD43" s="117">
        <v>2388.1</v>
      </c>
      <c r="AE43" s="117">
        <v>2415.6</v>
      </c>
      <c r="AF43" s="117">
        <v>2682.7999999999997</v>
      </c>
      <c r="AG43" s="117">
        <v>2902.1</v>
      </c>
      <c r="AH43" s="117">
        <v>2857.1</v>
      </c>
      <c r="AI43" s="117">
        <v>2595.2000000000003</v>
      </c>
      <c r="AJ43" s="117">
        <v>2352</v>
      </c>
      <c r="AL43" s="82" t="s">
        <v>112</v>
      </c>
      <c r="AM43" s="117">
        <v>10895</v>
      </c>
      <c r="AN43" s="117">
        <v>10688</v>
      </c>
      <c r="AO43" s="117">
        <v>16534</v>
      </c>
      <c r="AP43" s="117">
        <v>10279</v>
      </c>
      <c r="AQ43" s="117">
        <v>10303</v>
      </c>
      <c r="AR43" s="117">
        <v>11407</v>
      </c>
      <c r="AS43" s="84">
        <v>15849</v>
      </c>
      <c r="AT43" s="84">
        <v>14967</v>
      </c>
      <c r="AU43" s="84">
        <v>9661</v>
      </c>
      <c r="AV43" s="84">
        <v>10596.000000000002</v>
      </c>
      <c r="AX43" s="84">
        <v>0.84589999999999999</v>
      </c>
      <c r="AY43" s="84">
        <v>0.86060000000000003</v>
      </c>
      <c r="AZ43" s="84">
        <v>1.4269000000000001</v>
      </c>
      <c r="BA43" s="84">
        <v>0.85250000000000004</v>
      </c>
      <c r="BB43" s="84">
        <v>0.94569999999999999</v>
      </c>
      <c r="BC43" s="84">
        <v>0.91449999999999998</v>
      </c>
      <c r="BD43" s="84">
        <v>1.2601</v>
      </c>
      <c r="BE43" s="84">
        <v>1.2657</v>
      </c>
      <c r="BF43" s="84">
        <v>0.91579999999999995</v>
      </c>
      <c r="BG43" s="84">
        <v>0.89280000000000004</v>
      </c>
      <c r="BI43" s="117">
        <f t="shared" si="2"/>
        <v>8459</v>
      </c>
      <c r="BJ43" s="117">
        <f t="shared" si="1"/>
        <v>8606</v>
      </c>
      <c r="BK43" s="117">
        <f t="shared" si="1"/>
        <v>14269</v>
      </c>
      <c r="BL43" s="117">
        <f t="shared" si="1"/>
        <v>8525</v>
      </c>
      <c r="BM43" s="117">
        <f t="shared" si="1"/>
        <v>9457</v>
      </c>
      <c r="BN43" s="117">
        <f t="shared" si="1"/>
        <v>9145</v>
      </c>
      <c r="BO43" s="117">
        <f t="shared" si="1"/>
        <v>12601</v>
      </c>
      <c r="BP43" s="117">
        <f t="shared" si="1"/>
        <v>12657</v>
      </c>
      <c r="BQ43" s="117">
        <f t="shared" si="3"/>
        <v>9158</v>
      </c>
      <c r="BR43" s="117">
        <f t="shared" si="4"/>
        <v>8928</v>
      </c>
    </row>
    <row r="44" spans="1:70">
      <c r="A44" s="142"/>
      <c r="B44" s="142"/>
      <c r="C44" s="5">
        <v>1.75</v>
      </c>
      <c r="D44" s="84">
        <v>14484.2526138959</v>
      </c>
      <c r="E44" s="84">
        <v>2875.0193013282101</v>
      </c>
      <c r="F44" s="84">
        <v>10111.6639346626</v>
      </c>
      <c r="G44" s="84">
        <v>8853.3690908538701</v>
      </c>
      <c r="H44" s="84">
        <v>0</v>
      </c>
      <c r="I44" s="84">
        <f t="shared" si="0"/>
        <v>36324.304940740578</v>
      </c>
      <c r="N44" s="82" t="s">
        <v>113</v>
      </c>
      <c r="O44" s="117">
        <v>14371</v>
      </c>
      <c r="P44" s="117">
        <v>14368</v>
      </c>
      <c r="Q44" s="117">
        <v>25520.999999999996</v>
      </c>
      <c r="R44" s="117">
        <v>14153</v>
      </c>
      <c r="S44" s="117">
        <v>14580</v>
      </c>
      <c r="T44" s="117">
        <v>14567.000000000002</v>
      </c>
      <c r="U44" s="117">
        <v>22713</v>
      </c>
      <c r="V44" s="117">
        <v>21876.000000000004</v>
      </c>
      <c r="W44" s="117">
        <v>14887.999999999998</v>
      </c>
      <c r="X44" s="117">
        <v>14717</v>
      </c>
      <c r="Z44" s="82" t="s">
        <v>113</v>
      </c>
      <c r="AA44" s="117">
        <v>2356.6</v>
      </c>
      <c r="AB44" s="117">
        <v>2302.1</v>
      </c>
      <c r="AC44" s="117">
        <v>3521</v>
      </c>
      <c r="AD44" s="117">
        <v>2340.6</v>
      </c>
      <c r="AE44" s="117">
        <v>2378.8999999999996</v>
      </c>
      <c r="AF44" s="117">
        <v>2297.6</v>
      </c>
      <c r="AG44" s="117">
        <v>3022.5</v>
      </c>
      <c r="AH44" s="117">
        <v>2955.5</v>
      </c>
      <c r="AI44" s="117">
        <v>2562.3000000000002</v>
      </c>
      <c r="AJ44" s="117">
        <v>2394.8999999999996</v>
      </c>
      <c r="AL44" s="82" t="s">
        <v>113</v>
      </c>
      <c r="AM44" s="117">
        <v>10999.000000000002</v>
      </c>
      <c r="AN44" s="117">
        <v>10818.000000000002</v>
      </c>
      <c r="AO44" s="117">
        <v>16964</v>
      </c>
      <c r="AP44" s="117">
        <v>10142</v>
      </c>
      <c r="AQ44" s="117">
        <v>10408</v>
      </c>
      <c r="AR44" s="117">
        <v>11375</v>
      </c>
      <c r="AS44" s="84">
        <v>16574</v>
      </c>
      <c r="AT44" s="84">
        <v>15525</v>
      </c>
      <c r="AU44" s="84">
        <v>9358</v>
      </c>
      <c r="AV44" s="84">
        <v>10956.999999999998</v>
      </c>
      <c r="AX44" s="84">
        <v>0.8639</v>
      </c>
      <c r="AY44" s="84">
        <v>0.87770000000000004</v>
      </c>
      <c r="AZ44" s="84">
        <v>1.4991000000000001</v>
      </c>
      <c r="BA44" s="84">
        <v>0.83989999999999998</v>
      </c>
      <c r="BB44" s="84">
        <v>0.97109999999999996</v>
      </c>
      <c r="BC44" s="84">
        <v>0.93220000000000003</v>
      </c>
      <c r="BD44" s="84">
        <v>1.3203</v>
      </c>
      <c r="BE44" s="84">
        <v>1.331</v>
      </c>
      <c r="BF44" s="84">
        <v>0.88500000000000001</v>
      </c>
      <c r="BG44" s="84">
        <v>0.92120000000000002</v>
      </c>
      <c r="BI44" s="117">
        <f t="shared" si="2"/>
        <v>8639</v>
      </c>
      <c r="BJ44" s="117">
        <f t="shared" si="1"/>
        <v>8777</v>
      </c>
      <c r="BK44" s="117">
        <f t="shared" si="1"/>
        <v>14991.000000000002</v>
      </c>
      <c r="BL44" s="117">
        <f t="shared" si="1"/>
        <v>8399</v>
      </c>
      <c r="BM44" s="117">
        <f t="shared" si="1"/>
        <v>9711</v>
      </c>
      <c r="BN44" s="117">
        <f t="shared" si="1"/>
        <v>9322</v>
      </c>
      <c r="BO44" s="117">
        <f t="shared" si="1"/>
        <v>13203</v>
      </c>
      <c r="BP44" s="117">
        <f t="shared" si="1"/>
        <v>13310</v>
      </c>
      <c r="BQ44" s="117">
        <f t="shared" si="3"/>
        <v>8850</v>
      </c>
      <c r="BR44" s="117">
        <f t="shared" si="4"/>
        <v>9212</v>
      </c>
    </row>
    <row r="45" spans="1:70">
      <c r="A45" s="142"/>
      <c r="B45" s="142"/>
      <c r="C45" s="5">
        <v>1.7916666666666701</v>
      </c>
      <c r="D45" s="84">
        <v>15078.2130938959</v>
      </c>
      <c r="E45" s="84">
        <v>2950.3976013282099</v>
      </c>
      <c r="F45" s="84">
        <v>10465.6639346626</v>
      </c>
      <c r="G45" s="84">
        <v>9395.4105638538695</v>
      </c>
      <c r="H45" s="84">
        <v>0</v>
      </c>
      <c r="I45" s="84">
        <f t="shared" si="0"/>
        <v>37889.685193740581</v>
      </c>
      <c r="N45" s="82" t="s">
        <v>114</v>
      </c>
      <c r="O45" s="117">
        <v>14530</v>
      </c>
      <c r="P45" s="117">
        <v>14729.000000000002</v>
      </c>
      <c r="Q45" s="117">
        <v>26585</v>
      </c>
      <c r="R45" s="117">
        <v>13946</v>
      </c>
      <c r="S45" s="117">
        <v>14704</v>
      </c>
      <c r="T45" s="117">
        <v>14616</v>
      </c>
      <c r="U45" s="117">
        <v>23863</v>
      </c>
      <c r="V45" s="117">
        <v>22416.999999999996</v>
      </c>
      <c r="W45" s="117">
        <v>14225.000000000002</v>
      </c>
      <c r="X45" s="117">
        <v>14958</v>
      </c>
      <c r="Z45" s="82" t="s">
        <v>114</v>
      </c>
      <c r="AA45" s="117">
        <v>2360.5</v>
      </c>
      <c r="AB45" s="117">
        <v>2283.4</v>
      </c>
      <c r="AC45" s="117">
        <v>3622.3999999999996</v>
      </c>
      <c r="AD45" s="117">
        <v>2312.9</v>
      </c>
      <c r="AE45" s="117">
        <v>2359.4</v>
      </c>
      <c r="AF45" s="117">
        <v>2312.3999999999996</v>
      </c>
      <c r="AG45" s="117">
        <v>3179.3</v>
      </c>
      <c r="AH45" s="117">
        <v>3051.5</v>
      </c>
      <c r="AI45" s="117">
        <v>2518.9</v>
      </c>
      <c r="AJ45" s="117">
        <v>2451.6</v>
      </c>
      <c r="AL45" s="82" t="s">
        <v>114</v>
      </c>
      <c r="AM45" s="117">
        <v>11152</v>
      </c>
      <c r="AN45" s="117">
        <v>11002</v>
      </c>
      <c r="AO45" s="117">
        <v>17232</v>
      </c>
      <c r="AP45" s="117">
        <v>10133</v>
      </c>
      <c r="AQ45" s="117">
        <v>10684</v>
      </c>
      <c r="AR45" s="117">
        <v>11358</v>
      </c>
      <c r="AS45" s="84">
        <v>17203</v>
      </c>
      <c r="AT45" s="84">
        <v>16009</v>
      </c>
      <c r="AU45" s="84">
        <v>9147</v>
      </c>
      <c r="AV45" s="84">
        <v>11234</v>
      </c>
      <c r="AX45" s="84">
        <v>0.88170000000000004</v>
      </c>
      <c r="AY45" s="84">
        <v>0.89659999999999995</v>
      </c>
      <c r="AZ45" s="84">
        <v>1.5471999999999999</v>
      </c>
      <c r="BA45" s="84">
        <v>0.84099999999999997</v>
      </c>
      <c r="BB45" s="84">
        <v>0.99809999999999999</v>
      </c>
      <c r="BC45" s="84">
        <v>0.95150000000000001</v>
      </c>
      <c r="BD45" s="84">
        <v>1.3771</v>
      </c>
      <c r="BE45" s="84">
        <v>1.397</v>
      </c>
      <c r="BF45" s="84">
        <v>0.85709999999999997</v>
      </c>
      <c r="BG45" s="84">
        <v>0.95369999999999999</v>
      </c>
      <c r="BI45" s="117">
        <f t="shared" si="2"/>
        <v>8817</v>
      </c>
      <c r="BJ45" s="117">
        <f t="shared" si="1"/>
        <v>8966</v>
      </c>
      <c r="BK45" s="117">
        <f t="shared" si="1"/>
        <v>15471.999999999998</v>
      </c>
      <c r="BL45" s="117">
        <f t="shared" si="1"/>
        <v>8410</v>
      </c>
      <c r="BM45" s="117">
        <f t="shared" si="1"/>
        <v>9981</v>
      </c>
      <c r="BN45" s="117">
        <f t="shared" si="1"/>
        <v>9515</v>
      </c>
      <c r="BO45" s="117">
        <f t="shared" si="1"/>
        <v>13771</v>
      </c>
      <c r="BP45" s="117">
        <f t="shared" si="1"/>
        <v>13970</v>
      </c>
      <c r="BQ45" s="117">
        <f t="shared" si="3"/>
        <v>8571</v>
      </c>
      <c r="BR45" s="117">
        <f t="shared" si="4"/>
        <v>9537</v>
      </c>
    </row>
    <row r="46" spans="1:70">
      <c r="A46" s="142"/>
      <c r="B46" s="142"/>
      <c r="C46" s="5">
        <v>1.8333333333333299</v>
      </c>
      <c r="D46" s="84">
        <v>14985.4685708959</v>
      </c>
      <c r="E46" s="84">
        <v>3018.0763013282099</v>
      </c>
      <c r="F46" s="84">
        <v>10459.6639346626</v>
      </c>
      <c r="G46" s="84">
        <v>9476.0013908538804</v>
      </c>
      <c r="H46" s="84">
        <v>0</v>
      </c>
      <c r="I46" s="84">
        <f t="shared" si="0"/>
        <v>37939.210197740591</v>
      </c>
      <c r="N46" s="82" t="s">
        <v>115</v>
      </c>
      <c r="O46" s="117">
        <v>14358</v>
      </c>
      <c r="P46" s="117">
        <v>14700</v>
      </c>
      <c r="Q46" s="117">
        <v>27208</v>
      </c>
      <c r="R46" s="117">
        <v>13608</v>
      </c>
      <c r="S46" s="117">
        <v>14821</v>
      </c>
      <c r="T46" s="117">
        <v>14570</v>
      </c>
      <c r="U46" s="117">
        <v>24753</v>
      </c>
      <c r="V46" s="117">
        <v>22591</v>
      </c>
      <c r="W46" s="117">
        <v>13821.000000000002</v>
      </c>
      <c r="X46" s="117">
        <v>15237</v>
      </c>
      <c r="Z46" s="82" t="s">
        <v>115</v>
      </c>
      <c r="AA46" s="117">
        <v>2365.8000000000002</v>
      </c>
      <c r="AB46" s="117">
        <v>2303.1999999999998</v>
      </c>
      <c r="AC46" s="117">
        <v>3711.7</v>
      </c>
      <c r="AD46" s="117">
        <v>2327.9</v>
      </c>
      <c r="AE46" s="117">
        <v>2404.1</v>
      </c>
      <c r="AF46" s="117">
        <v>2345.2999999999997</v>
      </c>
      <c r="AG46" s="117">
        <v>3318</v>
      </c>
      <c r="AH46" s="117">
        <v>3121.3</v>
      </c>
      <c r="AI46" s="117">
        <v>2480.1999999999998</v>
      </c>
      <c r="AJ46" s="117">
        <v>2516.4</v>
      </c>
      <c r="AL46" s="82" t="s">
        <v>115</v>
      </c>
      <c r="AM46" s="117">
        <v>11271</v>
      </c>
      <c r="AN46" s="117">
        <v>11215</v>
      </c>
      <c r="AO46" s="117">
        <v>17461</v>
      </c>
      <c r="AP46" s="117">
        <v>10161</v>
      </c>
      <c r="AQ46" s="117">
        <v>10763</v>
      </c>
      <c r="AR46" s="117">
        <v>11246</v>
      </c>
      <c r="AS46" s="84">
        <v>17636</v>
      </c>
      <c r="AT46" s="84">
        <v>16402</v>
      </c>
      <c r="AU46" s="84">
        <v>9095</v>
      </c>
      <c r="AV46" s="84">
        <v>11489</v>
      </c>
      <c r="AX46" s="84">
        <v>0.89300000000000002</v>
      </c>
      <c r="AY46" s="84">
        <v>0.91490000000000005</v>
      </c>
      <c r="AZ46" s="84">
        <v>1.5760000000000001</v>
      </c>
      <c r="BA46" s="84">
        <v>0.83789999999999998</v>
      </c>
      <c r="BB46" s="84">
        <v>1.0197000000000001</v>
      </c>
      <c r="BC46" s="84">
        <v>0.96189999999999998</v>
      </c>
      <c r="BD46" s="84">
        <v>1.4181999999999999</v>
      </c>
      <c r="BE46" s="84">
        <v>1.4315</v>
      </c>
      <c r="BF46" s="84">
        <v>0.83279999999999998</v>
      </c>
      <c r="BG46" s="84">
        <v>0.98450000000000004</v>
      </c>
      <c r="BI46" s="117">
        <f t="shared" si="2"/>
        <v>8930</v>
      </c>
      <c r="BJ46" s="117">
        <f t="shared" si="1"/>
        <v>9149</v>
      </c>
      <c r="BK46" s="117">
        <f t="shared" si="1"/>
        <v>15760</v>
      </c>
      <c r="BL46" s="117">
        <f t="shared" si="1"/>
        <v>8379</v>
      </c>
      <c r="BM46" s="117">
        <f t="shared" si="1"/>
        <v>10197</v>
      </c>
      <c r="BN46" s="117">
        <f t="shared" si="1"/>
        <v>9619</v>
      </c>
      <c r="BO46" s="117">
        <f t="shared" si="1"/>
        <v>14181.999999999998</v>
      </c>
      <c r="BP46" s="117">
        <f t="shared" si="1"/>
        <v>14315</v>
      </c>
      <c r="BQ46" s="117">
        <f t="shared" si="3"/>
        <v>8328</v>
      </c>
      <c r="BR46" s="117">
        <f t="shared" si="4"/>
        <v>9845</v>
      </c>
    </row>
    <row r="47" spans="1:70">
      <c r="A47" s="142"/>
      <c r="B47" s="142"/>
      <c r="C47" s="5">
        <v>1.875</v>
      </c>
      <c r="D47" s="84">
        <v>14788.5456348959</v>
      </c>
      <c r="E47" s="84">
        <v>3004.7300013282102</v>
      </c>
      <c r="F47" s="84">
        <v>10298.6639346626</v>
      </c>
      <c r="G47" s="84">
        <v>9342.5304728538595</v>
      </c>
      <c r="H47" s="84">
        <v>0</v>
      </c>
      <c r="I47" s="84">
        <f t="shared" si="0"/>
        <v>37434.47004374057</v>
      </c>
      <c r="N47" s="82" t="s">
        <v>116</v>
      </c>
      <c r="O47" s="117">
        <v>14187</v>
      </c>
      <c r="P47" s="117">
        <v>14783</v>
      </c>
      <c r="Q47" s="117">
        <v>27456.999999999996</v>
      </c>
      <c r="R47" s="117">
        <v>13464</v>
      </c>
      <c r="S47" s="117">
        <v>14876</v>
      </c>
      <c r="T47" s="117">
        <v>14396</v>
      </c>
      <c r="U47" s="117">
        <v>25461.999999999996</v>
      </c>
      <c r="V47" s="117">
        <v>22303</v>
      </c>
      <c r="W47" s="117">
        <v>13591</v>
      </c>
      <c r="X47" s="117">
        <v>15492</v>
      </c>
      <c r="Z47" s="82" t="s">
        <v>116</v>
      </c>
      <c r="AA47" s="117">
        <v>2378.1</v>
      </c>
      <c r="AB47" s="117">
        <v>2287.6</v>
      </c>
      <c r="AC47" s="117">
        <v>3759</v>
      </c>
      <c r="AD47" s="117">
        <v>2299.1999999999998</v>
      </c>
      <c r="AE47" s="117">
        <v>2426</v>
      </c>
      <c r="AF47" s="117">
        <v>2338.5</v>
      </c>
      <c r="AG47" s="117">
        <v>3437.3</v>
      </c>
      <c r="AH47" s="117">
        <v>3151.7</v>
      </c>
      <c r="AI47" s="117">
        <v>2460.1999999999998</v>
      </c>
      <c r="AJ47" s="117">
        <v>2581.1999999999998</v>
      </c>
      <c r="AL47" s="82" t="s">
        <v>116</v>
      </c>
      <c r="AM47" s="117">
        <v>11292</v>
      </c>
      <c r="AN47" s="117">
        <v>11201.000000000002</v>
      </c>
      <c r="AO47" s="117">
        <v>17463</v>
      </c>
      <c r="AP47" s="117">
        <v>10109.999999999998</v>
      </c>
      <c r="AQ47" s="117">
        <v>10835.999999999998</v>
      </c>
      <c r="AR47" s="117">
        <v>11195</v>
      </c>
      <c r="AS47" s="84">
        <v>17926</v>
      </c>
      <c r="AT47" s="84">
        <v>16440</v>
      </c>
      <c r="AU47" s="84">
        <v>9066</v>
      </c>
      <c r="AV47" s="84">
        <v>11700</v>
      </c>
      <c r="AX47" s="84">
        <v>0.89659999999999995</v>
      </c>
      <c r="AY47" s="84">
        <v>0.92430000000000001</v>
      </c>
      <c r="AZ47" s="84">
        <v>1.5882000000000001</v>
      </c>
      <c r="BA47" s="84">
        <v>0.84189999999999998</v>
      </c>
      <c r="BB47" s="84">
        <v>1.0348999999999999</v>
      </c>
      <c r="BC47" s="84">
        <v>0.9627</v>
      </c>
      <c r="BD47" s="84">
        <v>1.4539</v>
      </c>
      <c r="BE47" s="84">
        <v>1.4337</v>
      </c>
      <c r="BF47" s="84">
        <v>0.82969999999999999</v>
      </c>
      <c r="BG47" s="84">
        <v>1.0108999999999999</v>
      </c>
      <c r="BI47" s="117">
        <f t="shared" si="2"/>
        <v>8966</v>
      </c>
      <c r="BJ47" s="117">
        <f t="shared" si="1"/>
        <v>9243</v>
      </c>
      <c r="BK47" s="117">
        <f t="shared" si="1"/>
        <v>15882</v>
      </c>
      <c r="BL47" s="117">
        <f t="shared" si="1"/>
        <v>8419</v>
      </c>
      <c r="BM47" s="117">
        <f t="shared" si="1"/>
        <v>10349</v>
      </c>
      <c r="BN47" s="117">
        <f t="shared" si="1"/>
        <v>9627</v>
      </c>
      <c r="BO47" s="117">
        <f t="shared" si="1"/>
        <v>14539</v>
      </c>
      <c r="BP47" s="117">
        <f t="shared" si="1"/>
        <v>14337</v>
      </c>
      <c r="BQ47" s="117">
        <f t="shared" si="3"/>
        <v>8297</v>
      </c>
      <c r="BR47" s="117">
        <f t="shared" si="4"/>
        <v>10109</v>
      </c>
    </row>
    <row r="48" spans="1:70">
      <c r="A48" s="142"/>
      <c r="B48" s="142"/>
      <c r="C48" s="5">
        <v>1.9166666666666701</v>
      </c>
      <c r="D48" s="84">
        <v>14321.196331895901</v>
      </c>
      <c r="E48" s="84">
        <v>2983.8696013282101</v>
      </c>
      <c r="F48" s="84">
        <v>9962.6639346625907</v>
      </c>
      <c r="G48" s="84">
        <v>8962.4712298538707</v>
      </c>
      <c r="H48" s="84">
        <v>0</v>
      </c>
      <c r="I48" s="84">
        <f t="shared" si="0"/>
        <v>36230.201097740573</v>
      </c>
      <c r="N48" s="82" t="s">
        <v>117</v>
      </c>
      <c r="O48" s="117">
        <v>14094</v>
      </c>
      <c r="P48" s="117">
        <v>14584.999999999998</v>
      </c>
      <c r="Q48" s="117">
        <v>27413</v>
      </c>
      <c r="R48" s="117">
        <v>13322</v>
      </c>
      <c r="S48" s="117">
        <v>14836</v>
      </c>
      <c r="T48" s="117">
        <v>14379</v>
      </c>
      <c r="U48" s="117">
        <v>25822</v>
      </c>
      <c r="V48" s="117">
        <v>21441</v>
      </c>
      <c r="W48" s="117">
        <v>13767</v>
      </c>
      <c r="X48" s="117">
        <v>15270</v>
      </c>
      <c r="Z48" s="82" t="s">
        <v>117</v>
      </c>
      <c r="AA48" s="117">
        <v>2383.4</v>
      </c>
      <c r="AB48" s="117">
        <v>2303.7000000000003</v>
      </c>
      <c r="AC48" s="117">
        <v>3724.9</v>
      </c>
      <c r="AD48" s="117">
        <v>2318.7000000000003</v>
      </c>
      <c r="AE48" s="117">
        <v>2467.2999999999997</v>
      </c>
      <c r="AF48" s="117">
        <v>2303.3000000000002</v>
      </c>
      <c r="AG48" s="117">
        <v>3497.5</v>
      </c>
      <c r="AH48" s="117">
        <v>3076.1</v>
      </c>
      <c r="AI48" s="117">
        <v>2467.2000000000003</v>
      </c>
      <c r="AJ48" s="117">
        <v>2585.7999999999997</v>
      </c>
      <c r="AL48" s="82" t="s">
        <v>117</v>
      </c>
      <c r="AM48" s="117">
        <v>11197</v>
      </c>
      <c r="AN48" s="117">
        <v>11127</v>
      </c>
      <c r="AO48" s="117">
        <v>17158</v>
      </c>
      <c r="AP48" s="117">
        <v>10132.000000000002</v>
      </c>
      <c r="AQ48" s="117">
        <v>10851</v>
      </c>
      <c r="AR48" s="117">
        <v>11248</v>
      </c>
      <c r="AS48" s="84">
        <v>17973</v>
      </c>
      <c r="AT48" s="84">
        <v>15966</v>
      </c>
      <c r="AU48" s="84">
        <v>9273</v>
      </c>
      <c r="AV48" s="84">
        <v>11580</v>
      </c>
      <c r="AX48" s="84">
        <v>0.89219999999999999</v>
      </c>
      <c r="AY48" s="84">
        <v>0.92049999999999998</v>
      </c>
      <c r="AZ48" s="84">
        <v>1.5773999999999999</v>
      </c>
      <c r="BA48" s="84">
        <v>0.83850000000000002</v>
      </c>
      <c r="BB48" s="84">
        <v>1.0326</v>
      </c>
      <c r="BC48" s="84">
        <v>0.95620000000000005</v>
      </c>
      <c r="BD48" s="84">
        <v>1.4787999999999999</v>
      </c>
      <c r="BE48" s="84">
        <v>1.3996999999999999</v>
      </c>
      <c r="BF48" s="84">
        <v>0.8387</v>
      </c>
      <c r="BG48" s="84">
        <v>1.0118</v>
      </c>
      <c r="BI48" s="117">
        <f t="shared" si="2"/>
        <v>8922</v>
      </c>
      <c r="BJ48" s="117">
        <f t="shared" si="2"/>
        <v>9205</v>
      </c>
      <c r="BK48" s="117">
        <f t="shared" si="2"/>
        <v>15774</v>
      </c>
      <c r="BL48" s="117">
        <f t="shared" si="2"/>
        <v>8385</v>
      </c>
      <c r="BM48" s="117">
        <f t="shared" si="2"/>
        <v>10326</v>
      </c>
      <c r="BN48" s="117">
        <f t="shared" si="2"/>
        <v>9562</v>
      </c>
      <c r="BO48" s="117">
        <f t="shared" si="2"/>
        <v>14787.999999999998</v>
      </c>
      <c r="BP48" s="117">
        <f t="shared" si="2"/>
        <v>13997</v>
      </c>
      <c r="BQ48" s="117">
        <f t="shared" si="3"/>
        <v>8387</v>
      </c>
      <c r="BR48" s="117">
        <f t="shared" si="4"/>
        <v>10118</v>
      </c>
    </row>
    <row r="49" spans="1:70">
      <c r="A49" s="142"/>
      <c r="B49" s="142"/>
      <c r="C49" s="5">
        <v>1.9583333333333299</v>
      </c>
      <c r="D49" s="84">
        <v>13684.9299428959</v>
      </c>
      <c r="E49" s="84">
        <v>2905.6742013282101</v>
      </c>
      <c r="F49" s="84">
        <v>9419.6639346625907</v>
      </c>
      <c r="G49" s="84">
        <v>8335.6305518538702</v>
      </c>
      <c r="H49" s="84">
        <v>0</v>
      </c>
      <c r="I49" s="84">
        <f t="shared" si="0"/>
        <v>34345.898630740572</v>
      </c>
      <c r="N49" s="82" t="s">
        <v>118</v>
      </c>
      <c r="O49" s="117">
        <v>14413</v>
      </c>
      <c r="P49" s="117">
        <v>14668.000000000002</v>
      </c>
      <c r="Q49" s="117">
        <v>26789</v>
      </c>
      <c r="R49" s="117">
        <v>13862.000000000002</v>
      </c>
      <c r="S49" s="117">
        <v>15169</v>
      </c>
      <c r="T49" s="117">
        <v>15339</v>
      </c>
      <c r="U49" s="117">
        <v>25665</v>
      </c>
      <c r="V49" s="117">
        <v>20276</v>
      </c>
      <c r="W49" s="117">
        <v>15210.999999999998</v>
      </c>
      <c r="X49" s="117">
        <v>14900</v>
      </c>
      <c r="Z49" s="82" t="s">
        <v>118</v>
      </c>
      <c r="AA49" s="117">
        <v>2379.5</v>
      </c>
      <c r="AB49" s="117">
        <v>2301.8000000000002</v>
      </c>
      <c r="AC49" s="117">
        <v>3671.5</v>
      </c>
      <c r="AD49" s="117">
        <v>2335.1000000000004</v>
      </c>
      <c r="AE49" s="117">
        <v>2492.6</v>
      </c>
      <c r="AF49" s="117">
        <v>2336.1999999999998</v>
      </c>
      <c r="AG49" s="117">
        <v>3472.5</v>
      </c>
      <c r="AH49" s="117">
        <v>2981</v>
      </c>
      <c r="AI49" s="117">
        <v>2576.4</v>
      </c>
      <c r="AJ49" s="117">
        <v>2550.8000000000002</v>
      </c>
      <c r="AL49" s="82" t="s">
        <v>118</v>
      </c>
      <c r="AM49" s="117">
        <v>11317</v>
      </c>
      <c r="AN49" s="117">
        <v>11106</v>
      </c>
      <c r="AO49" s="117">
        <v>16812</v>
      </c>
      <c r="AP49" s="117">
        <v>10403</v>
      </c>
      <c r="AQ49" s="117">
        <v>11117</v>
      </c>
      <c r="AR49" s="117">
        <v>11694</v>
      </c>
      <c r="AS49" s="84">
        <v>17750</v>
      </c>
      <c r="AT49" s="84">
        <v>15208</v>
      </c>
      <c r="AU49" s="84">
        <v>10135</v>
      </c>
      <c r="AV49" s="84">
        <v>11181.000000000002</v>
      </c>
      <c r="AX49" s="84">
        <v>0.9012</v>
      </c>
      <c r="AY49" s="84">
        <v>0.91020000000000001</v>
      </c>
      <c r="AZ49" s="84">
        <v>1.5482</v>
      </c>
      <c r="BA49" s="84">
        <v>0.85250000000000004</v>
      </c>
      <c r="BB49" s="84">
        <v>1.0258</v>
      </c>
      <c r="BC49" s="84">
        <v>0.97470000000000001</v>
      </c>
      <c r="BD49" s="84">
        <v>1.4675</v>
      </c>
      <c r="BE49" s="84">
        <v>1.3371999999999999</v>
      </c>
      <c r="BF49" s="84">
        <v>0.90800000000000003</v>
      </c>
      <c r="BG49" s="84">
        <v>0.98609999999999998</v>
      </c>
      <c r="BI49" s="117">
        <f t="shared" si="2"/>
        <v>9012</v>
      </c>
      <c r="BJ49" s="117">
        <f t="shared" si="2"/>
        <v>9102</v>
      </c>
      <c r="BK49" s="117">
        <f t="shared" si="2"/>
        <v>15482</v>
      </c>
      <c r="BL49" s="117">
        <f t="shared" si="2"/>
        <v>8525</v>
      </c>
      <c r="BM49" s="117">
        <f t="shared" si="2"/>
        <v>10258</v>
      </c>
      <c r="BN49" s="117">
        <f t="shared" si="2"/>
        <v>9747</v>
      </c>
      <c r="BO49" s="117">
        <f t="shared" si="2"/>
        <v>14675</v>
      </c>
      <c r="BP49" s="117">
        <f t="shared" si="2"/>
        <v>13372</v>
      </c>
      <c r="BQ49" s="117">
        <f t="shared" si="3"/>
        <v>9080</v>
      </c>
      <c r="BR49" s="117">
        <f t="shared" si="4"/>
        <v>9861</v>
      </c>
    </row>
    <row r="50" spans="1:70">
      <c r="A50" s="142"/>
      <c r="B50" s="142"/>
      <c r="C50" s="29" t="s">
        <v>124</v>
      </c>
      <c r="D50" s="84">
        <v>12836.9071168959</v>
      </c>
      <c r="E50" s="84">
        <v>2800.2656013282099</v>
      </c>
      <c r="F50" s="84">
        <v>8849.6639346625907</v>
      </c>
      <c r="G50" s="84">
        <v>7613.4143498538697</v>
      </c>
      <c r="H50" s="84">
        <v>0</v>
      </c>
      <c r="I50" s="84">
        <f t="shared" si="0"/>
        <v>32100.25100274057</v>
      </c>
      <c r="N50" s="82" t="s">
        <v>119</v>
      </c>
      <c r="O50" s="117">
        <v>15058</v>
      </c>
      <c r="P50" s="117">
        <v>15265</v>
      </c>
      <c r="Q50" s="117">
        <v>25688</v>
      </c>
      <c r="R50" s="117">
        <v>14469</v>
      </c>
      <c r="S50" s="117">
        <v>15767</v>
      </c>
      <c r="T50" s="117">
        <v>16155</v>
      </c>
      <c r="U50" s="117">
        <v>25095</v>
      </c>
      <c r="V50" s="117">
        <v>19606</v>
      </c>
      <c r="W50" s="117">
        <v>16819</v>
      </c>
      <c r="X50" s="117">
        <v>15040</v>
      </c>
      <c r="Z50" s="82" t="s">
        <v>119</v>
      </c>
      <c r="AA50" s="117">
        <v>2492.7000000000003</v>
      </c>
      <c r="AB50" s="117">
        <v>2427.1</v>
      </c>
      <c r="AC50" s="117">
        <v>3579.6</v>
      </c>
      <c r="AD50" s="117">
        <v>2460.5</v>
      </c>
      <c r="AE50" s="117">
        <v>2724.6</v>
      </c>
      <c r="AF50" s="117">
        <v>2455.5</v>
      </c>
      <c r="AG50" s="117">
        <v>3374.8</v>
      </c>
      <c r="AH50" s="117">
        <v>2907.3</v>
      </c>
      <c r="AI50" s="117">
        <v>2716.1</v>
      </c>
      <c r="AJ50" s="117">
        <v>2541.9</v>
      </c>
      <c r="AL50" s="82" t="s">
        <v>119</v>
      </c>
      <c r="AM50" s="117">
        <v>11584.000000000002</v>
      </c>
      <c r="AN50" s="117">
        <v>11347</v>
      </c>
      <c r="AO50" s="117">
        <v>16217.999999999998</v>
      </c>
      <c r="AP50" s="117">
        <v>10506</v>
      </c>
      <c r="AQ50" s="117">
        <v>11373</v>
      </c>
      <c r="AR50" s="117">
        <v>11848</v>
      </c>
      <c r="AS50" s="84">
        <v>17152</v>
      </c>
      <c r="AT50" s="84">
        <v>14864</v>
      </c>
      <c r="AU50" s="84">
        <v>10822</v>
      </c>
      <c r="AV50" s="84">
        <v>11298</v>
      </c>
      <c r="AX50" s="84">
        <v>0.95979999999999999</v>
      </c>
      <c r="AY50" s="84">
        <v>0.96</v>
      </c>
      <c r="AZ50" s="84">
        <v>1.4948999999999999</v>
      </c>
      <c r="BA50" s="84">
        <v>0.87219999999999998</v>
      </c>
      <c r="BB50" s="84">
        <v>1.07</v>
      </c>
      <c r="BC50" s="84">
        <v>1.0347999999999999</v>
      </c>
      <c r="BD50" s="84">
        <v>1.4271</v>
      </c>
      <c r="BE50" s="84">
        <v>1.2895000000000001</v>
      </c>
      <c r="BF50" s="84">
        <v>1.0076000000000001</v>
      </c>
      <c r="BG50" s="84">
        <v>0.98950000000000005</v>
      </c>
      <c r="BI50" s="117">
        <f t="shared" si="2"/>
        <v>9598</v>
      </c>
      <c r="BJ50" s="117">
        <f t="shared" si="2"/>
        <v>9600</v>
      </c>
      <c r="BK50" s="117">
        <f t="shared" si="2"/>
        <v>14948.999999999998</v>
      </c>
      <c r="BL50" s="117">
        <f t="shared" si="2"/>
        <v>8722</v>
      </c>
      <c r="BM50" s="117">
        <f t="shared" si="2"/>
        <v>10700</v>
      </c>
      <c r="BN50" s="117">
        <f t="shared" si="2"/>
        <v>10348</v>
      </c>
      <c r="BO50" s="117">
        <f t="shared" si="2"/>
        <v>14271</v>
      </c>
      <c r="BP50" s="117">
        <f t="shared" si="2"/>
        <v>12895</v>
      </c>
      <c r="BQ50" s="117">
        <f t="shared" si="3"/>
        <v>10076</v>
      </c>
      <c r="BR50" s="117">
        <f t="shared" si="4"/>
        <v>9895</v>
      </c>
    </row>
    <row r="51" spans="1:70">
      <c r="A51" s="142" t="s">
        <v>74</v>
      </c>
      <c r="B51" s="142" t="s">
        <v>86</v>
      </c>
      <c r="C51" s="5">
        <v>2.0416666666666701</v>
      </c>
      <c r="D51" s="84">
        <v>10881.0328161425</v>
      </c>
      <c r="E51" s="84">
        <v>2582.29353759886</v>
      </c>
      <c r="F51" s="84">
        <v>8291.4526332927308</v>
      </c>
      <c r="G51" s="84">
        <v>6720.9930800940501</v>
      </c>
      <c r="H51" s="84">
        <v>0</v>
      </c>
      <c r="I51" s="84">
        <f t="shared" si="0"/>
        <v>28475.772067128142</v>
      </c>
      <c r="N51" s="82" t="s">
        <v>120</v>
      </c>
      <c r="O51" s="117">
        <v>14815</v>
      </c>
      <c r="P51" s="117">
        <v>14985</v>
      </c>
      <c r="Q51" s="117">
        <v>24882</v>
      </c>
      <c r="R51" s="117">
        <v>14205.000000000002</v>
      </c>
      <c r="S51" s="117">
        <v>15232.000000000002</v>
      </c>
      <c r="T51" s="117">
        <v>15822</v>
      </c>
      <c r="U51" s="117">
        <v>24047</v>
      </c>
      <c r="V51" s="117">
        <v>19220</v>
      </c>
      <c r="W51" s="117">
        <v>17176</v>
      </c>
      <c r="X51" s="117">
        <v>15122</v>
      </c>
      <c r="Z51" s="82" t="s">
        <v>120</v>
      </c>
      <c r="AA51" s="117">
        <v>2468.4</v>
      </c>
      <c r="AB51" s="117">
        <v>2420.3000000000002</v>
      </c>
      <c r="AC51" s="117">
        <v>3441.9</v>
      </c>
      <c r="AD51" s="117">
        <v>2442.6999999999998</v>
      </c>
      <c r="AE51" s="117">
        <v>2910.7</v>
      </c>
      <c r="AF51" s="117">
        <v>2446.4</v>
      </c>
      <c r="AG51" s="117">
        <v>3206.6</v>
      </c>
      <c r="AH51" s="117">
        <v>2908.3</v>
      </c>
      <c r="AI51" s="117">
        <v>2744.3</v>
      </c>
      <c r="AJ51" s="117">
        <v>2565.7999999999997</v>
      </c>
      <c r="AL51" s="82" t="s">
        <v>120</v>
      </c>
      <c r="AM51" s="117">
        <v>11386</v>
      </c>
      <c r="AN51" s="117">
        <v>11080.000000000002</v>
      </c>
      <c r="AO51" s="117">
        <v>15843</v>
      </c>
      <c r="AP51" s="117">
        <v>10341</v>
      </c>
      <c r="AQ51" s="117">
        <v>11191</v>
      </c>
      <c r="AR51" s="117">
        <v>11713</v>
      </c>
      <c r="AS51" s="84">
        <v>16466</v>
      </c>
      <c r="AT51" s="84">
        <v>14456</v>
      </c>
      <c r="AU51" s="84">
        <v>10896.999999999998</v>
      </c>
      <c r="AV51" s="84">
        <v>11126</v>
      </c>
      <c r="AX51" s="84">
        <v>0.95150000000000001</v>
      </c>
      <c r="AY51" s="84">
        <v>0.94440000000000002</v>
      </c>
      <c r="AZ51" s="84">
        <v>1.4536</v>
      </c>
      <c r="BA51" s="84">
        <v>0.85609999999999997</v>
      </c>
      <c r="BB51" s="84">
        <v>1.0537000000000001</v>
      </c>
      <c r="BC51" s="84">
        <v>1.0185999999999999</v>
      </c>
      <c r="BD51" s="84">
        <v>1.3755999999999999</v>
      </c>
      <c r="BE51" s="84">
        <v>1.2765</v>
      </c>
      <c r="BF51" s="84">
        <v>1.0254000000000001</v>
      </c>
      <c r="BG51" s="84">
        <v>0.98170000000000002</v>
      </c>
      <c r="BI51" s="117">
        <f t="shared" si="2"/>
        <v>9515</v>
      </c>
      <c r="BJ51" s="117">
        <f t="shared" si="2"/>
        <v>9444</v>
      </c>
      <c r="BK51" s="117">
        <f t="shared" si="2"/>
        <v>14536</v>
      </c>
      <c r="BL51" s="117">
        <f t="shared" si="2"/>
        <v>8561</v>
      </c>
      <c r="BM51" s="117">
        <f t="shared" si="2"/>
        <v>10537</v>
      </c>
      <c r="BN51" s="117">
        <f t="shared" si="2"/>
        <v>10186</v>
      </c>
      <c r="BO51" s="117">
        <f t="shared" si="2"/>
        <v>13756</v>
      </c>
      <c r="BP51" s="117">
        <f t="shared" si="2"/>
        <v>12765</v>
      </c>
      <c r="BQ51" s="117">
        <f t="shared" si="3"/>
        <v>10254</v>
      </c>
      <c r="BR51" s="117">
        <f t="shared" si="4"/>
        <v>9817</v>
      </c>
    </row>
    <row r="52" spans="1:70">
      <c r="A52" s="142"/>
      <c r="B52" s="142"/>
      <c r="C52" s="5">
        <v>2.0833333333333299</v>
      </c>
      <c r="D52" s="84">
        <v>10603.0576221425</v>
      </c>
      <c r="E52" s="84">
        <v>2550.74351659886</v>
      </c>
      <c r="F52" s="84">
        <v>8078.4526332927298</v>
      </c>
      <c r="G52" s="84">
        <v>6513.9930800940501</v>
      </c>
      <c r="H52" s="84">
        <v>0</v>
      </c>
      <c r="I52" s="84">
        <f t="shared" si="0"/>
        <v>27746.246852128141</v>
      </c>
      <c r="N52" s="82" t="s">
        <v>121</v>
      </c>
      <c r="O52" s="117">
        <v>14467.000000000002</v>
      </c>
      <c r="P52" s="117">
        <v>14467.000000000002</v>
      </c>
      <c r="Q52" s="117">
        <v>23927.999999999996</v>
      </c>
      <c r="R52" s="117">
        <v>14089</v>
      </c>
      <c r="S52" s="117">
        <v>14663</v>
      </c>
      <c r="T52" s="117">
        <v>15469</v>
      </c>
      <c r="U52" s="117">
        <v>23072</v>
      </c>
      <c r="V52" s="117">
        <v>18402</v>
      </c>
      <c r="W52" s="117">
        <v>17326</v>
      </c>
      <c r="X52" s="117">
        <v>14218</v>
      </c>
      <c r="Z52" s="82" t="s">
        <v>121</v>
      </c>
      <c r="AA52" s="117">
        <v>2437.6000000000004</v>
      </c>
      <c r="AB52" s="117">
        <v>2409.6999999999998</v>
      </c>
      <c r="AC52" s="117">
        <v>3359.7000000000003</v>
      </c>
      <c r="AD52" s="117">
        <v>2430</v>
      </c>
      <c r="AE52" s="117">
        <v>2959</v>
      </c>
      <c r="AF52" s="117">
        <v>2395.3000000000002</v>
      </c>
      <c r="AG52" s="117">
        <v>3061.2</v>
      </c>
      <c r="AH52" s="117">
        <v>2806.6</v>
      </c>
      <c r="AI52" s="117">
        <v>2730.2</v>
      </c>
      <c r="AJ52" s="117">
        <v>2464.5</v>
      </c>
      <c r="AL52" s="82" t="s">
        <v>121</v>
      </c>
      <c r="AM52" s="117">
        <v>11096</v>
      </c>
      <c r="AN52" s="117">
        <v>10745</v>
      </c>
      <c r="AO52" s="117">
        <v>15462</v>
      </c>
      <c r="AP52" s="117">
        <v>10020</v>
      </c>
      <c r="AQ52" s="117">
        <v>10954</v>
      </c>
      <c r="AR52" s="117">
        <v>11414</v>
      </c>
      <c r="AS52" s="84">
        <v>15947</v>
      </c>
      <c r="AT52" s="84">
        <v>13671</v>
      </c>
      <c r="AU52" s="84">
        <v>10938.000000000002</v>
      </c>
      <c r="AV52" s="84">
        <v>10345</v>
      </c>
      <c r="AX52" s="84">
        <v>0.92390000000000005</v>
      </c>
      <c r="AY52" s="84">
        <v>0.91769999999999996</v>
      </c>
      <c r="AZ52" s="84">
        <v>1.4132</v>
      </c>
      <c r="BA52" s="84">
        <v>0.83650000000000002</v>
      </c>
      <c r="BB52" s="84">
        <v>1.0182</v>
      </c>
      <c r="BC52" s="84">
        <v>0.99029999999999996</v>
      </c>
      <c r="BD52" s="84">
        <v>1.3311999999999999</v>
      </c>
      <c r="BE52" s="84">
        <v>1.2098</v>
      </c>
      <c r="BF52" s="84">
        <v>1.0274000000000001</v>
      </c>
      <c r="BG52" s="84">
        <v>0.9194</v>
      </c>
      <c r="BI52" s="117">
        <f t="shared" si="2"/>
        <v>9239</v>
      </c>
      <c r="BJ52" s="117">
        <f t="shared" si="2"/>
        <v>9177</v>
      </c>
      <c r="BK52" s="117">
        <f t="shared" si="2"/>
        <v>14132</v>
      </c>
      <c r="BL52" s="117">
        <f t="shared" si="2"/>
        <v>8365</v>
      </c>
      <c r="BM52" s="117">
        <f t="shared" si="2"/>
        <v>10182</v>
      </c>
      <c r="BN52" s="117">
        <f t="shared" si="2"/>
        <v>9903</v>
      </c>
      <c r="BO52" s="117">
        <f t="shared" si="2"/>
        <v>13312</v>
      </c>
      <c r="BP52" s="117">
        <f t="shared" si="2"/>
        <v>12098</v>
      </c>
      <c r="BQ52" s="117">
        <f t="shared" si="3"/>
        <v>10274</v>
      </c>
      <c r="BR52" s="117">
        <f t="shared" si="4"/>
        <v>9194</v>
      </c>
    </row>
    <row r="53" spans="1:70">
      <c r="A53" s="142"/>
      <c r="B53" s="142"/>
      <c r="C53" s="5">
        <v>2.125</v>
      </c>
      <c r="D53" s="84">
        <v>10511.140488142501</v>
      </c>
      <c r="E53" s="84">
        <v>2548.17711859886</v>
      </c>
      <c r="F53" s="84">
        <v>7959.4526332927298</v>
      </c>
      <c r="G53" s="84">
        <v>6407.9930800940501</v>
      </c>
      <c r="H53" s="84">
        <v>0</v>
      </c>
      <c r="I53" s="84">
        <f t="shared" si="0"/>
        <v>27426.763320128139</v>
      </c>
      <c r="N53" s="82" t="s">
        <v>122</v>
      </c>
      <c r="O53" s="117">
        <v>13765</v>
      </c>
      <c r="P53" s="117">
        <v>13730</v>
      </c>
      <c r="Q53" s="117">
        <v>22321</v>
      </c>
      <c r="R53" s="117">
        <v>13682</v>
      </c>
      <c r="S53" s="117">
        <v>13870</v>
      </c>
      <c r="T53" s="117">
        <v>14842</v>
      </c>
      <c r="U53" s="117">
        <v>22527</v>
      </c>
      <c r="V53" s="117">
        <v>17231</v>
      </c>
      <c r="W53" s="117">
        <v>16939</v>
      </c>
      <c r="X53" s="117">
        <v>12912.999999999998</v>
      </c>
      <c r="Z53" s="82" t="s">
        <v>122</v>
      </c>
      <c r="AA53" s="117">
        <v>2343.1000000000004</v>
      </c>
      <c r="AB53" s="117">
        <v>2350.2000000000003</v>
      </c>
      <c r="AC53" s="117">
        <v>3175.6000000000004</v>
      </c>
      <c r="AD53" s="117">
        <v>2370.4</v>
      </c>
      <c r="AE53" s="117">
        <v>2861.3</v>
      </c>
      <c r="AF53" s="117">
        <v>2299.9</v>
      </c>
      <c r="AG53" s="117">
        <v>3025.9</v>
      </c>
      <c r="AH53" s="117">
        <v>2706</v>
      </c>
      <c r="AI53" s="117">
        <v>2700.8</v>
      </c>
      <c r="AJ53" s="117">
        <v>2312.1999999999998</v>
      </c>
      <c r="AL53" s="82" t="s">
        <v>122</v>
      </c>
      <c r="AM53" s="117">
        <v>10451.999999999998</v>
      </c>
      <c r="AN53" s="117">
        <v>10065</v>
      </c>
      <c r="AO53" s="117">
        <v>14710</v>
      </c>
      <c r="AP53" s="117">
        <v>9794</v>
      </c>
      <c r="AQ53" s="117">
        <v>10572</v>
      </c>
      <c r="AR53" s="117">
        <v>10996</v>
      </c>
      <c r="AS53" s="84">
        <v>15576.000000000002</v>
      </c>
      <c r="AT53" s="84">
        <v>12759</v>
      </c>
      <c r="AU53" s="84">
        <v>10725</v>
      </c>
      <c r="AV53" s="84">
        <v>9457</v>
      </c>
      <c r="AX53" s="84">
        <v>0.86619999999999997</v>
      </c>
      <c r="AY53" s="84">
        <v>0.8569</v>
      </c>
      <c r="AZ53" s="84">
        <v>1.3306</v>
      </c>
      <c r="BA53" s="84">
        <v>0.80400000000000005</v>
      </c>
      <c r="BB53" s="84">
        <v>0.96060000000000001</v>
      </c>
      <c r="BC53" s="84">
        <v>0.93969999999999998</v>
      </c>
      <c r="BD53" s="84">
        <v>1.3188</v>
      </c>
      <c r="BE53" s="84">
        <v>1.1249</v>
      </c>
      <c r="BF53" s="84">
        <v>1.002</v>
      </c>
      <c r="BG53" s="84">
        <v>0.83440000000000003</v>
      </c>
      <c r="BI53" s="117">
        <f t="shared" si="2"/>
        <v>8662</v>
      </c>
      <c r="BJ53" s="117">
        <f t="shared" si="2"/>
        <v>8569</v>
      </c>
      <c r="BK53" s="117">
        <f t="shared" si="2"/>
        <v>13306</v>
      </c>
      <c r="BL53" s="117">
        <f t="shared" si="2"/>
        <v>8040.0000000000009</v>
      </c>
      <c r="BM53" s="117">
        <f t="shared" si="2"/>
        <v>9606</v>
      </c>
      <c r="BN53" s="117">
        <f t="shared" si="2"/>
        <v>9397</v>
      </c>
      <c r="BO53" s="117">
        <f t="shared" si="2"/>
        <v>13188</v>
      </c>
      <c r="BP53" s="117">
        <f t="shared" si="2"/>
        <v>11249</v>
      </c>
      <c r="BQ53" s="117">
        <f t="shared" si="3"/>
        <v>10020</v>
      </c>
      <c r="BR53" s="117">
        <f t="shared" si="4"/>
        <v>8344</v>
      </c>
    </row>
    <row r="54" spans="1:70">
      <c r="A54" s="142"/>
      <c r="B54" s="142"/>
      <c r="C54" s="5">
        <v>2.1666666666666701</v>
      </c>
      <c r="D54" s="84">
        <v>10566.5528821425</v>
      </c>
      <c r="E54" s="84">
        <v>2560.7074545988598</v>
      </c>
      <c r="F54" s="84">
        <v>7965.4526332927298</v>
      </c>
      <c r="G54" s="84">
        <v>6374.9930800940501</v>
      </c>
      <c r="H54" s="84">
        <v>0</v>
      </c>
      <c r="I54" s="84">
        <f t="shared" si="0"/>
        <v>27467.706050128138</v>
      </c>
      <c r="N54" s="82" t="s">
        <v>123</v>
      </c>
      <c r="O54" s="117">
        <v>12599</v>
      </c>
      <c r="P54" s="117">
        <v>12518</v>
      </c>
      <c r="Q54" s="117">
        <v>20620</v>
      </c>
      <c r="R54" s="117">
        <v>13072</v>
      </c>
      <c r="S54" s="117">
        <v>12663</v>
      </c>
      <c r="T54" s="117">
        <v>13392</v>
      </c>
      <c r="U54" s="117">
        <v>20850</v>
      </c>
      <c r="V54" s="117">
        <v>15960</v>
      </c>
      <c r="W54" s="117">
        <v>16104</v>
      </c>
      <c r="X54" s="117">
        <v>11594</v>
      </c>
      <c r="Z54" s="82" t="s">
        <v>123</v>
      </c>
      <c r="AA54" s="117">
        <v>2219.3999999999996</v>
      </c>
      <c r="AB54" s="117">
        <v>2231.6</v>
      </c>
      <c r="AC54" s="117">
        <v>2983.5</v>
      </c>
      <c r="AD54" s="117">
        <v>2311.1999999999998</v>
      </c>
      <c r="AE54" s="117">
        <v>2668.2999999999997</v>
      </c>
      <c r="AF54" s="117">
        <v>2198.7000000000003</v>
      </c>
      <c r="AG54" s="117">
        <v>2881.6000000000004</v>
      </c>
      <c r="AH54" s="117">
        <v>2570.3000000000002</v>
      </c>
      <c r="AI54" s="117">
        <v>2582.3000000000002</v>
      </c>
      <c r="AJ54" s="117">
        <v>2146.9</v>
      </c>
      <c r="AL54" s="82" t="s">
        <v>123</v>
      </c>
      <c r="AM54" s="117">
        <v>9619</v>
      </c>
      <c r="AN54" s="117">
        <v>9238</v>
      </c>
      <c r="AO54" s="117">
        <v>13778.999999999998</v>
      </c>
      <c r="AP54" s="117">
        <v>9251</v>
      </c>
      <c r="AQ54" s="117">
        <v>9932</v>
      </c>
      <c r="AR54" s="117">
        <v>10370</v>
      </c>
      <c r="AS54" s="84">
        <v>14656</v>
      </c>
      <c r="AT54" s="84">
        <v>11847</v>
      </c>
      <c r="AU54" s="84">
        <v>10248</v>
      </c>
      <c r="AV54" s="84">
        <v>8650</v>
      </c>
      <c r="AX54" s="84">
        <v>0.7883</v>
      </c>
      <c r="AY54" s="84">
        <v>0.77859999999999996</v>
      </c>
      <c r="AZ54" s="84">
        <v>1.2304999999999999</v>
      </c>
      <c r="BA54" s="84">
        <v>0.76229999999999998</v>
      </c>
      <c r="BB54" s="84">
        <v>0.88339999999999996</v>
      </c>
      <c r="BC54" s="84">
        <v>0.8619</v>
      </c>
      <c r="BD54" s="84">
        <v>1.2282</v>
      </c>
      <c r="BE54" s="84">
        <v>1.0214000000000001</v>
      </c>
      <c r="BF54" s="84">
        <v>0.94389999999999996</v>
      </c>
      <c r="BG54" s="84">
        <v>0.73819999999999997</v>
      </c>
      <c r="BI54" s="117">
        <f t="shared" si="2"/>
        <v>7883</v>
      </c>
      <c r="BJ54" s="117">
        <f t="shared" si="2"/>
        <v>7786</v>
      </c>
      <c r="BK54" s="117">
        <f t="shared" si="2"/>
        <v>12305</v>
      </c>
      <c r="BL54" s="117">
        <f t="shared" si="2"/>
        <v>7623</v>
      </c>
      <c r="BM54" s="117">
        <f t="shared" si="2"/>
        <v>8834</v>
      </c>
      <c r="BN54" s="117">
        <f t="shared" si="2"/>
        <v>8619</v>
      </c>
      <c r="BO54" s="117">
        <f t="shared" si="2"/>
        <v>12282</v>
      </c>
      <c r="BP54" s="117">
        <f t="shared" si="2"/>
        <v>10214</v>
      </c>
      <c r="BQ54" s="117">
        <f t="shared" si="3"/>
        <v>9439</v>
      </c>
      <c r="BR54" s="117">
        <f t="shared" si="4"/>
        <v>7382</v>
      </c>
    </row>
    <row r="55" spans="1:70">
      <c r="A55" s="142"/>
      <c r="B55" s="142"/>
      <c r="C55" s="5">
        <v>2.2083333333333299</v>
      </c>
      <c r="D55" s="84">
        <v>10887.440872142501</v>
      </c>
      <c r="E55" s="84">
        <v>2601.30965159886</v>
      </c>
      <c r="F55" s="84">
        <v>8094.4526332927298</v>
      </c>
      <c r="G55" s="84">
        <v>6440.9930800940501</v>
      </c>
      <c r="H55" s="84">
        <v>0</v>
      </c>
      <c r="I55" s="84">
        <f t="shared" si="0"/>
        <v>28024.196237128141</v>
      </c>
      <c r="N55" s="82" t="s">
        <v>124</v>
      </c>
      <c r="O55" s="117">
        <v>11463.000000000002</v>
      </c>
      <c r="P55" s="117">
        <v>11305</v>
      </c>
      <c r="Q55" s="117">
        <v>19258</v>
      </c>
      <c r="R55" s="117">
        <v>12279</v>
      </c>
      <c r="S55" s="117">
        <v>11480.999999999998</v>
      </c>
      <c r="T55" s="117">
        <v>12072</v>
      </c>
      <c r="U55" s="117">
        <v>18853</v>
      </c>
      <c r="V55" s="117">
        <v>14813</v>
      </c>
      <c r="W55" s="117">
        <v>14996</v>
      </c>
      <c r="X55" s="117">
        <v>10904</v>
      </c>
      <c r="Z55" s="82" t="s">
        <v>124</v>
      </c>
      <c r="AA55" s="117">
        <v>2088.5</v>
      </c>
      <c r="AB55" s="117">
        <v>2120.2000000000003</v>
      </c>
      <c r="AC55" s="117">
        <v>2818.1</v>
      </c>
      <c r="AD55" s="117">
        <v>2213.8000000000002</v>
      </c>
      <c r="AE55" s="117">
        <v>2442.1</v>
      </c>
      <c r="AF55" s="117">
        <v>1986.2</v>
      </c>
      <c r="AG55" s="117">
        <v>2673.7000000000003</v>
      </c>
      <c r="AH55" s="117">
        <v>2381.4</v>
      </c>
      <c r="AI55" s="117">
        <v>2467.2000000000003</v>
      </c>
      <c r="AJ55" s="117">
        <v>2047.4999999999998</v>
      </c>
      <c r="AL55" s="82" t="s">
        <v>124</v>
      </c>
      <c r="AM55" s="117">
        <v>8901</v>
      </c>
      <c r="AN55" s="117">
        <v>8481</v>
      </c>
      <c r="AO55" s="117">
        <v>13004</v>
      </c>
      <c r="AP55" s="117">
        <v>8768</v>
      </c>
      <c r="AQ55" s="117">
        <v>9212</v>
      </c>
      <c r="AR55" s="117">
        <v>9615</v>
      </c>
      <c r="AS55" s="84">
        <v>13617.999999999998</v>
      </c>
      <c r="AT55" s="84">
        <v>11050</v>
      </c>
      <c r="AU55" s="84">
        <v>9658</v>
      </c>
      <c r="AV55" s="84">
        <v>8205</v>
      </c>
      <c r="AX55" s="84">
        <v>0.70309999999999995</v>
      </c>
      <c r="AY55" s="84">
        <v>0.69450000000000001</v>
      </c>
      <c r="AZ55" s="84">
        <v>1.1355999999999999</v>
      </c>
      <c r="BA55" s="84">
        <v>0.70809999999999995</v>
      </c>
      <c r="BB55" s="84">
        <v>0.79769999999999996</v>
      </c>
      <c r="BC55" s="84">
        <v>0.76549999999999996</v>
      </c>
      <c r="BD55" s="84">
        <v>1.1074999999999999</v>
      </c>
      <c r="BE55" s="84">
        <v>0.92769999999999997</v>
      </c>
      <c r="BF55" s="84">
        <v>0.86890000000000001</v>
      </c>
      <c r="BG55" s="84">
        <v>0.67879999999999996</v>
      </c>
      <c r="BI55" s="117">
        <f t="shared" si="2"/>
        <v>7030.9999999999991</v>
      </c>
      <c r="BJ55" s="117">
        <f t="shared" si="2"/>
        <v>6945</v>
      </c>
      <c r="BK55" s="117">
        <f t="shared" si="2"/>
        <v>11356</v>
      </c>
      <c r="BL55" s="117">
        <f t="shared" si="2"/>
        <v>7080.9999999999991</v>
      </c>
      <c r="BM55" s="117">
        <f t="shared" si="2"/>
        <v>7977</v>
      </c>
      <c r="BN55" s="117">
        <f t="shared" si="2"/>
        <v>7655</v>
      </c>
      <c r="BO55" s="117">
        <f t="shared" si="2"/>
        <v>11075</v>
      </c>
      <c r="BP55" s="117">
        <f t="shared" si="2"/>
        <v>9277</v>
      </c>
      <c r="BQ55" s="117">
        <f t="shared" si="3"/>
        <v>8689</v>
      </c>
      <c r="BR55" s="117">
        <f>BG55*$AX$30</f>
        <v>6788</v>
      </c>
    </row>
    <row r="56" spans="1:70">
      <c r="A56" s="142"/>
      <c r="B56" s="142"/>
      <c r="C56" s="5">
        <v>2.25</v>
      </c>
      <c r="D56" s="84">
        <v>11850.1238931425</v>
      </c>
      <c r="E56" s="84">
        <v>2721.2927335988602</v>
      </c>
      <c r="F56" s="84">
        <v>8595.4526332927308</v>
      </c>
      <c r="G56" s="84">
        <v>6856.9930800940501</v>
      </c>
      <c r="H56" s="84">
        <v>0</v>
      </c>
      <c r="I56" s="84">
        <f t="shared" si="0"/>
        <v>30023.86234012814</v>
      </c>
    </row>
    <row r="57" spans="1:70">
      <c r="A57" s="142"/>
      <c r="B57" s="142"/>
      <c r="C57" s="5">
        <v>2.2916666666666701</v>
      </c>
      <c r="D57" s="84">
        <v>13114.9629691425</v>
      </c>
      <c r="E57" s="84">
        <v>2865.8101785988601</v>
      </c>
      <c r="F57" s="84">
        <v>9232.4526332927308</v>
      </c>
      <c r="G57" s="84">
        <v>7779.9930800940501</v>
      </c>
      <c r="H57" s="84">
        <v>0</v>
      </c>
      <c r="I57" s="84">
        <f t="shared" si="0"/>
        <v>32993.218861128138</v>
      </c>
    </row>
    <row r="58" spans="1:70">
      <c r="A58" s="142"/>
      <c r="B58" s="142"/>
      <c r="C58" s="5">
        <v>2.3333333333333299</v>
      </c>
      <c r="D58" s="84">
        <v>13482.9626141425</v>
      </c>
      <c r="E58" s="84">
        <v>2902.6071115988598</v>
      </c>
      <c r="F58" s="84">
        <v>9459.4526332927308</v>
      </c>
      <c r="G58" s="84">
        <v>8053.9930800940501</v>
      </c>
      <c r="H58" s="84">
        <v>0</v>
      </c>
      <c r="I58" s="84">
        <f t="shared" si="0"/>
        <v>33899.015439128139</v>
      </c>
      <c r="N58" s="143" t="s">
        <v>11</v>
      </c>
      <c r="O58" s="143"/>
      <c r="P58" s="143"/>
      <c r="Q58" s="143"/>
      <c r="R58" s="143"/>
      <c r="S58" s="133"/>
      <c r="T58" s="133"/>
      <c r="U58" s="133"/>
      <c r="V58" s="133"/>
      <c r="W58" s="133"/>
      <c r="X58" s="133"/>
      <c r="Z58" s="143" t="s">
        <v>12</v>
      </c>
      <c r="AA58" s="143"/>
      <c r="AB58" s="143"/>
      <c r="AC58" s="143"/>
      <c r="AD58" s="143"/>
      <c r="AE58" s="143"/>
      <c r="AF58" s="143"/>
      <c r="AG58" s="143"/>
      <c r="AH58" s="133"/>
      <c r="AI58" s="133"/>
      <c r="AJ58" s="133"/>
    </row>
    <row r="59" spans="1:70">
      <c r="A59" s="142"/>
      <c r="B59" s="142"/>
      <c r="C59" s="5">
        <v>2.375</v>
      </c>
      <c r="D59" s="84">
        <v>13487.182024142499</v>
      </c>
      <c r="E59" s="84">
        <v>2918.18422859886</v>
      </c>
      <c r="F59" s="84">
        <v>9638.4526332927308</v>
      </c>
      <c r="G59" s="84">
        <v>8094.9930800940501</v>
      </c>
      <c r="H59" s="84">
        <v>0</v>
      </c>
      <c r="I59" s="84">
        <f t="shared" si="0"/>
        <v>34138.811966128138</v>
      </c>
      <c r="O59" s="84">
        <v>1</v>
      </c>
      <c r="P59" s="84">
        <v>2</v>
      </c>
      <c r="Q59" s="84">
        <v>3</v>
      </c>
      <c r="R59" s="84">
        <v>4</v>
      </c>
      <c r="S59" s="84">
        <v>5</v>
      </c>
      <c r="T59" s="84">
        <v>6</v>
      </c>
      <c r="U59" s="84">
        <v>7</v>
      </c>
      <c r="V59" s="84">
        <v>8</v>
      </c>
      <c r="W59" s="84">
        <v>9</v>
      </c>
      <c r="X59" s="84">
        <v>10</v>
      </c>
      <c r="AA59" s="84">
        <v>1</v>
      </c>
      <c r="AB59" s="84">
        <v>2</v>
      </c>
      <c r="AC59" s="84">
        <v>3</v>
      </c>
      <c r="AD59" s="84">
        <v>4</v>
      </c>
      <c r="AE59" s="84">
        <v>5</v>
      </c>
      <c r="AF59" s="84">
        <v>6</v>
      </c>
      <c r="AG59" s="84">
        <v>7</v>
      </c>
      <c r="AH59" s="84">
        <v>8</v>
      </c>
      <c r="AI59" s="84">
        <v>9</v>
      </c>
      <c r="AJ59" s="84">
        <v>10</v>
      </c>
    </row>
    <row r="60" spans="1:70">
      <c r="A60" s="142"/>
      <c r="B60" s="142"/>
      <c r="C60" s="5">
        <v>2.4166666666666701</v>
      </c>
      <c r="D60" s="84">
        <v>13502.001395142501</v>
      </c>
      <c r="E60" s="84">
        <v>2892.8445035988598</v>
      </c>
      <c r="F60" s="84">
        <v>9819.4526332927308</v>
      </c>
      <c r="G60" s="84">
        <v>8247.9930800940492</v>
      </c>
      <c r="H60" s="84">
        <v>0</v>
      </c>
      <c r="I60" s="84">
        <f t="shared" si="0"/>
        <v>34462.291612128145</v>
      </c>
      <c r="N60" s="82" t="s">
        <v>101</v>
      </c>
      <c r="O60" s="117">
        <v>6317</v>
      </c>
      <c r="P60" s="117">
        <v>6301</v>
      </c>
      <c r="Q60" s="117">
        <v>10637</v>
      </c>
      <c r="R60" s="117">
        <v>6994</v>
      </c>
      <c r="S60" s="117">
        <v>6720</v>
      </c>
      <c r="T60" s="117">
        <v>6539</v>
      </c>
      <c r="U60" s="117">
        <v>9801</v>
      </c>
      <c r="V60" s="117">
        <v>8786</v>
      </c>
      <c r="W60" s="117">
        <v>8774</v>
      </c>
      <c r="X60" s="117">
        <v>6379</v>
      </c>
      <c r="Z60" s="82" t="s">
        <v>101</v>
      </c>
      <c r="AA60" s="84">
        <v>0</v>
      </c>
      <c r="AB60" s="84">
        <v>0</v>
      </c>
      <c r="AC60" s="84">
        <v>0</v>
      </c>
      <c r="AD60" s="84">
        <v>0</v>
      </c>
      <c r="AE60" s="84">
        <v>0</v>
      </c>
      <c r="AF60" s="84">
        <v>0</v>
      </c>
      <c r="AG60" s="84">
        <v>0</v>
      </c>
      <c r="AH60" s="84">
        <v>0</v>
      </c>
      <c r="AI60" s="84">
        <v>0</v>
      </c>
      <c r="AJ60" s="84">
        <v>0</v>
      </c>
    </row>
    <row r="61" spans="1:70">
      <c r="A61" s="142"/>
      <c r="B61" s="142"/>
      <c r="C61" s="5">
        <v>2.4583333333333299</v>
      </c>
      <c r="D61" s="84">
        <v>13497.988055142499</v>
      </c>
      <c r="E61" s="84">
        <v>2894.91890559886</v>
      </c>
      <c r="F61" s="84">
        <v>9989.4526332927308</v>
      </c>
      <c r="G61" s="84">
        <v>8406.9930800940492</v>
      </c>
      <c r="H61" s="84">
        <v>0</v>
      </c>
      <c r="I61" s="84">
        <f t="shared" si="0"/>
        <v>34789.352674128138</v>
      </c>
      <c r="N61" s="82" t="s">
        <v>102</v>
      </c>
      <c r="O61" s="117">
        <v>6067</v>
      </c>
      <c r="P61" s="117">
        <v>6117</v>
      </c>
      <c r="Q61" s="117">
        <v>10078</v>
      </c>
      <c r="R61" s="117">
        <v>6838.9999999999991</v>
      </c>
      <c r="S61" s="117">
        <v>6687.9999999999991</v>
      </c>
      <c r="T61" s="117">
        <v>6191</v>
      </c>
      <c r="U61" s="117">
        <v>9277</v>
      </c>
      <c r="V61" s="117">
        <v>8465</v>
      </c>
      <c r="W61" s="117">
        <v>8446</v>
      </c>
      <c r="X61" s="117">
        <v>6133.9999999999991</v>
      </c>
      <c r="Z61" s="82" t="s">
        <v>102</v>
      </c>
      <c r="AA61" s="84">
        <v>0</v>
      </c>
      <c r="AB61" s="84">
        <v>0</v>
      </c>
      <c r="AC61" s="84">
        <v>0</v>
      </c>
      <c r="AD61" s="84">
        <v>0</v>
      </c>
      <c r="AE61" s="84">
        <v>0</v>
      </c>
      <c r="AF61" s="84">
        <v>0</v>
      </c>
      <c r="AG61" s="84">
        <v>0</v>
      </c>
      <c r="AH61" s="84">
        <v>0</v>
      </c>
      <c r="AI61" s="84">
        <v>0</v>
      </c>
      <c r="AJ61" s="84">
        <v>0</v>
      </c>
    </row>
    <row r="62" spans="1:70">
      <c r="A62" s="142"/>
      <c r="B62" s="142"/>
      <c r="C62" s="5">
        <v>2.5</v>
      </c>
      <c r="D62" s="84">
        <v>13360.8899861425</v>
      </c>
      <c r="E62" s="84">
        <v>2872.22124659886</v>
      </c>
      <c r="F62" s="84">
        <v>10031.4526332927</v>
      </c>
      <c r="G62" s="84">
        <v>8477.9930800940492</v>
      </c>
      <c r="H62" s="84">
        <v>0</v>
      </c>
      <c r="I62" s="84">
        <f t="shared" si="0"/>
        <v>34742.556946128112</v>
      </c>
      <c r="N62" s="82" t="s">
        <v>103</v>
      </c>
      <c r="O62" s="117">
        <v>5918</v>
      </c>
      <c r="P62" s="117">
        <v>5995</v>
      </c>
      <c r="Q62" s="117">
        <v>9673</v>
      </c>
      <c r="R62" s="117">
        <v>6842</v>
      </c>
      <c r="S62" s="117">
        <v>6721</v>
      </c>
      <c r="T62" s="117">
        <v>6062</v>
      </c>
      <c r="U62" s="117">
        <v>8965</v>
      </c>
      <c r="V62" s="117">
        <v>8281</v>
      </c>
      <c r="W62" s="117">
        <v>8256</v>
      </c>
      <c r="X62" s="117">
        <v>6038</v>
      </c>
      <c r="Z62" s="82" t="s">
        <v>103</v>
      </c>
      <c r="AA62" s="84">
        <v>0</v>
      </c>
      <c r="AB62" s="84">
        <v>0</v>
      </c>
      <c r="AC62" s="84">
        <v>0</v>
      </c>
      <c r="AD62" s="84">
        <v>0</v>
      </c>
      <c r="AE62" s="84">
        <v>0</v>
      </c>
      <c r="AF62" s="84">
        <v>0</v>
      </c>
      <c r="AG62" s="84">
        <v>0</v>
      </c>
      <c r="AH62" s="84">
        <v>0</v>
      </c>
      <c r="AI62" s="84">
        <v>0</v>
      </c>
      <c r="AJ62" s="84">
        <v>0</v>
      </c>
    </row>
    <row r="63" spans="1:70">
      <c r="A63" s="142"/>
      <c r="B63" s="142"/>
      <c r="C63" s="5">
        <v>2.5416666666666701</v>
      </c>
      <c r="D63" s="84">
        <v>13242.7057551425</v>
      </c>
      <c r="E63" s="84">
        <v>2860.6385875988599</v>
      </c>
      <c r="F63" s="84">
        <v>10043.4526332927</v>
      </c>
      <c r="G63" s="84">
        <v>8533.9930800940492</v>
      </c>
      <c r="H63" s="84">
        <v>0</v>
      </c>
      <c r="I63" s="84">
        <f t="shared" si="0"/>
        <v>34680.790056128113</v>
      </c>
      <c r="N63" s="82" t="s">
        <v>104</v>
      </c>
      <c r="O63" s="117">
        <v>5903.0000000000009</v>
      </c>
      <c r="P63" s="117">
        <v>5964</v>
      </c>
      <c r="Q63" s="117">
        <v>9434</v>
      </c>
      <c r="R63" s="117">
        <v>6913</v>
      </c>
      <c r="S63" s="117">
        <v>6702</v>
      </c>
      <c r="T63" s="117">
        <v>5973.0000000000009</v>
      </c>
      <c r="U63" s="117">
        <v>8731</v>
      </c>
      <c r="V63" s="117">
        <v>8333</v>
      </c>
      <c r="W63" s="117">
        <v>8186</v>
      </c>
      <c r="X63" s="117">
        <v>6072</v>
      </c>
      <c r="Z63" s="82" t="s">
        <v>104</v>
      </c>
      <c r="AA63" s="84">
        <v>0</v>
      </c>
      <c r="AB63" s="84">
        <v>0</v>
      </c>
      <c r="AC63" s="84">
        <v>0</v>
      </c>
      <c r="AD63" s="84">
        <v>0</v>
      </c>
      <c r="AE63" s="84">
        <v>0</v>
      </c>
      <c r="AF63" s="84">
        <v>0</v>
      </c>
      <c r="AG63" s="84">
        <v>0</v>
      </c>
      <c r="AH63" s="84">
        <v>0</v>
      </c>
      <c r="AI63" s="84">
        <v>0</v>
      </c>
      <c r="AJ63" s="84">
        <v>0</v>
      </c>
    </row>
    <row r="64" spans="1:70">
      <c r="A64" s="142"/>
      <c r="B64" s="142"/>
      <c r="C64" s="5">
        <v>2.5833333333333299</v>
      </c>
      <c r="D64" s="84">
        <v>13183.8073201425</v>
      </c>
      <c r="E64" s="84">
        <v>2854.0745355988602</v>
      </c>
      <c r="F64" s="84">
        <v>10169.4526332927</v>
      </c>
      <c r="G64" s="84">
        <v>8598.9930800940492</v>
      </c>
      <c r="H64" s="84">
        <v>0</v>
      </c>
      <c r="I64" s="84">
        <f t="shared" si="0"/>
        <v>34806.327569128109</v>
      </c>
      <c r="N64" s="82" t="s">
        <v>105</v>
      </c>
      <c r="O64" s="117">
        <v>6084.0000000000009</v>
      </c>
      <c r="P64" s="117">
        <v>6181</v>
      </c>
      <c r="Q64" s="117">
        <v>9334</v>
      </c>
      <c r="R64" s="117">
        <v>7219</v>
      </c>
      <c r="S64" s="117">
        <v>6846</v>
      </c>
      <c r="T64" s="117">
        <v>6091</v>
      </c>
      <c r="U64" s="117">
        <v>8719</v>
      </c>
      <c r="V64" s="117">
        <v>8786</v>
      </c>
      <c r="W64" s="117">
        <v>8233</v>
      </c>
      <c r="X64" s="117">
        <v>6511</v>
      </c>
      <c r="Z64" s="82" t="s">
        <v>105</v>
      </c>
      <c r="AA64" s="84">
        <v>0</v>
      </c>
      <c r="AB64" s="84">
        <v>0</v>
      </c>
      <c r="AC64" s="84">
        <v>0</v>
      </c>
      <c r="AD64" s="84">
        <v>0</v>
      </c>
      <c r="AE64" s="84">
        <v>0</v>
      </c>
      <c r="AF64" s="84">
        <v>0</v>
      </c>
      <c r="AG64" s="84">
        <v>0</v>
      </c>
      <c r="AH64" s="84">
        <v>0</v>
      </c>
      <c r="AI64" s="84">
        <v>0</v>
      </c>
      <c r="AJ64" s="84">
        <v>0</v>
      </c>
    </row>
    <row r="65" spans="1:36">
      <c r="A65" s="142"/>
      <c r="B65" s="142"/>
      <c r="C65" s="5">
        <v>2.625</v>
      </c>
      <c r="D65" s="84">
        <v>13105.7156671425</v>
      </c>
      <c r="E65" s="84">
        <v>2855.6445965988601</v>
      </c>
      <c r="F65" s="84">
        <v>10240.4526332927</v>
      </c>
      <c r="G65" s="84">
        <v>8630.9930800940492</v>
      </c>
      <c r="H65" s="84">
        <v>0</v>
      </c>
      <c r="I65" s="84">
        <f t="shared" si="0"/>
        <v>34832.805977128111</v>
      </c>
      <c r="N65" s="82" t="s">
        <v>106</v>
      </c>
      <c r="O65" s="117">
        <v>6662</v>
      </c>
      <c r="P65" s="117">
        <v>6886</v>
      </c>
      <c r="Q65" s="117">
        <v>9438</v>
      </c>
      <c r="R65" s="117">
        <v>8024</v>
      </c>
      <c r="S65" s="117">
        <v>7450</v>
      </c>
      <c r="T65" s="117">
        <v>6593</v>
      </c>
      <c r="U65" s="117">
        <v>9039</v>
      </c>
      <c r="V65" s="117">
        <v>9769</v>
      </c>
      <c r="W65" s="117">
        <v>8441</v>
      </c>
      <c r="X65" s="117">
        <v>7462</v>
      </c>
      <c r="Z65" s="82" t="s">
        <v>106</v>
      </c>
      <c r="AA65" s="84">
        <v>0</v>
      </c>
      <c r="AB65" s="84">
        <v>0</v>
      </c>
      <c r="AC65" s="84">
        <v>0</v>
      </c>
      <c r="AD65" s="84">
        <v>0</v>
      </c>
      <c r="AE65" s="84">
        <v>0</v>
      </c>
      <c r="AF65" s="84">
        <v>0</v>
      </c>
      <c r="AG65" s="84">
        <v>0</v>
      </c>
      <c r="AH65" s="84">
        <v>0</v>
      </c>
      <c r="AI65" s="84">
        <v>0</v>
      </c>
      <c r="AJ65" s="84">
        <v>0</v>
      </c>
    </row>
    <row r="66" spans="1:36">
      <c r="A66" s="142"/>
      <c r="B66" s="142"/>
      <c r="C66" s="5">
        <v>2.6666666666666701</v>
      </c>
      <c r="D66" s="84">
        <v>13181.7401211425</v>
      </c>
      <c r="E66" s="84">
        <v>2852.57602759886</v>
      </c>
      <c r="F66" s="84">
        <v>10271.4526332927</v>
      </c>
      <c r="G66" s="84">
        <v>8662.9930800940492</v>
      </c>
      <c r="H66" s="84">
        <v>0</v>
      </c>
      <c r="I66" s="84">
        <f t="shared" si="0"/>
        <v>34968.761862128107</v>
      </c>
      <c r="N66" s="82" t="s">
        <v>107</v>
      </c>
      <c r="O66" s="117">
        <v>7763</v>
      </c>
      <c r="P66" s="117">
        <v>8065</v>
      </c>
      <c r="Q66" s="117">
        <v>9483</v>
      </c>
      <c r="R66" s="117">
        <v>9311</v>
      </c>
      <c r="S66" s="117">
        <v>8572</v>
      </c>
      <c r="T66" s="117">
        <v>7675.9999999999991</v>
      </c>
      <c r="U66" s="117">
        <v>9666</v>
      </c>
      <c r="V66" s="117">
        <v>10058</v>
      </c>
      <c r="W66" s="117">
        <v>8769</v>
      </c>
      <c r="X66" s="117">
        <v>7790</v>
      </c>
      <c r="Z66" s="82" t="s">
        <v>107</v>
      </c>
      <c r="AA66" s="84">
        <v>0</v>
      </c>
      <c r="AB66" s="84">
        <v>0</v>
      </c>
      <c r="AC66" s="84">
        <v>0</v>
      </c>
      <c r="AD66" s="84">
        <v>0</v>
      </c>
      <c r="AE66" s="84">
        <v>0</v>
      </c>
      <c r="AF66" s="84">
        <v>0</v>
      </c>
      <c r="AG66" s="84">
        <v>0</v>
      </c>
      <c r="AH66" s="84">
        <v>0</v>
      </c>
      <c r="AI66" s="84">
        <v>0</v>
      </c>
      <c r="AJ66" s="84">
        <v>0</v>
      </c>
    </row>
    <row r="67" spans="1:36">
      <c r="A67" s="142"/>
      <c r="B67" s="142"/>
      <c r="C67" s="5">
        <v>2.7083333333333299</v>
      </c>
      <c r="D67" s="84">
        <v>13091.739425142499</v>
      </c>
      <c r="E67" s="84">
        <v>2856.0743395988602</v>
      </c>
      <c r="F67" s="84">
        <v>10270.4526332927</v>
      </c>
      <c r="G67" s="84">
        <v>8663.9930800940492</v>
      </c>
      <c r="H67" s="84">
        <v>0</v>
      </c>
      <c r="I67" s="84">
        <f t="shared" si="0"/>
        <v>34882.259478128108</v>
      </c>
      <c r="N67" s="82" t="s">
        <v>108</v>
      </c>
      <c r="O67" s="117">
        <v>7895</v>
      </c>
      <c r="P67" s="117">
        <v>8250</v>
      </c>
      <c r="Q67" s="117">
        <v>10226</v>
      </c>
      <c r="R67" s="117">
        <v>9514</v>
      </c>
      <c r="S67" s="117">
        <v>8857</v>
      </c>
      <c r="T67" s="117">
        <v>8129</v>
      </c>
      <c r="U67" s="117">
        <v>10001</v>
      </c>
      <c r="V67" s="117">
        <v>10185</v>
      </c>
      <c r="W67" s="117">
        <v>9131</v>
      </c>
      <c r="X67" s="117">
        <v>7756.9999999999991</v>
      </c>
      <c r="Z67" s="82" t="s">
        <v>108</v>
      </c>
      <c r="AA67" s="84">
        <v>0</v>
      </c>
      <c r="AB67" s="84">
        <v>0</v>
      </c>
      <c r="AC67" s="84">
        <v>0</v>
      </c>
      <c r="AD67" s="84">
        <v>0</v>
      </c>
      <c r="AE67" s="84">
        <v>0</v>
      </c>
      <c r="AF67" s="84">
        <v>0</v>
      </c>
      <c r="AG67" s="84">
        <v>0</v>
      </c>
      <c r="AH67" s="84">
        <v>0</v>
      </c>
      <c r="AI67" s="84">
        <v>0</v>
      </c>
      <c r="AJ67" s="84">
        <v>0</v>
      </c>
    </row>
    <row r="68" spans="1:36">
      <c r="A68" s="142"/>
      <c r="B68" s="142"/>
      <c r="C68" s="5">
        <v>2.75</v>
      </c>
      <c r="D68" s="84">
        <v>13141.325737142501</v>
      </c>
      <c r="E68" s="84">
        <v>2864.8909365988602</v>
      </c>
      <c r="F68" s="84">
        <v>10051.4526332927</v>
      </c>
      <c r="G68" s="84">
        <v>8622.9930800940492</v>
      </c>
      <c r="H68" s="84">
        <v>0</v>
      </c>
      <c r="I68" s="84">
        <f t="shared" ref="I68:I131" si="5">SUM(D68:H68)</f>
        <v>34680.662387128112</v>
      </c>
      <c r="N68" s="82" t="s">
        <v>109</v>
      </c>
      <c r="O68" s="117">
        <v>7909.0000000000009</v>
      </c>
      <c r="P68" s="117">
        <v>8212</v>
      </c>
      <c r="Q68" s="117">
        <v>11262</v>
      </c>
      <c r="R68" s="117">
        <v>9085</v>
      </c>
      <c r="S68" s="117">
        <v>8872</v>
      </c>
      <c r="T68" s="117">
        <v>8318</v>
      </c>
      <c r="U68" s="117">
        <v>10498</v>
      </c>
      <c r="V68" s="117">
        <v>10709</v>
      </c>
      <c r="W68" s="117">
        <v>9486</v>
      </c>
      <c r="X68" s="117">
        <v>8052</v>
      </c>
      <c r="Z68" s="82" t="s">
        <v>109</v>
      </c>
      <c r="AA68" s="84">
        <v>0</v>
      </c>
      <c r="AB68" s="84">
        <v>0</v>
      </c>
      <c r="AC68" s="84">
        <v>0</v>
      </c>
      <c r="AD68" s="84">
        <v>0</v>
      </c>
      <c r="AE68" s="84">
        <v>0</v>
      </c>
      <c r="AF68" s="84">
        <v>0</v>
      </c>
      <c r="AG68" s="84">
        <v>0</v>
      </c>
      <c r="AH68" s="84">
        <v>0</v>
      </c>
      <c r="AI68" s="84">
        <v>0</v>
      </c>
      <c r="AJ68" s="84">
        <v>0</v>
      </c>
    </row>
    <row r="69" spans="1:36">
      <c r="A69" s="142"/>
      <c r="B69" s="142"/>
      <c r="C69" s="5">
        <v>2.7916666666666701</v>
      </c>
      <c r="D69" s="84">
        <v>13406.8416141425</v>
      </c>
      <c r="E69" s="84">
        <v>2881.49546859886</v>
      </c>
      <c r="F69" s="84">
        <v>10089.4526332927</v>
      </c>
      <c r="G69" s="84">
        <v>8697.9930800940492</v>
      </c>
      <c r="H69" s="84">
        <v>0</v>
      </c>
      <c r="I69" s="84">
        <f t="shared" si="5"/>
        <v>35075.782796128107</v>
      </c>
      <c r="N69" s="82" t="s">
        <v>110</v>
      </c>
      <c r="O69" s="117">
        <v>8081</v>
      </c>
      <c r="P69" s="117">
        <v>8254</v>
      </c>
      <c r="Q69" s="117">
        <v>12382</v>
      </c>
      <c r="R69" s="117">
        <v>8737</v>
      </c>
      <c r="S69" s="117">
        <v>9074</v>
      </c>
      <c r="T69" s="117">
        <v>8597</v>
      </c>
      <c r="U69" s="117">
        <v>11202</v>
      </c>
      <c r="V69" s="117">
        <v>11444</v>
      </c>
      <c r="W69" s="117">
        <v>9606</v>
      </c>
      <c r="X69" s="117">
        <v>8349</v>
      </c>
      <c r="Z69" s="82" t="s">
        <v>110</v>
      </c>
      <c r="AA69" s="84">
        <v>0</v>
      </c>
      <c r="AB69" s="84">
        <v>0</v>
      </c>
      <c r="AC69" s="84">
        <v>0</v>
      </c>
      <c r="AD69" s="84">
        <v>0</v>
      </c>
      <c r="AE69" s="84">
        <v>0</v>
      </c>
      <c r="AF69" s="84">
        <v>0</v>
      </c>
      <c r="AG69" s="84">
        <v>0</v>
      </c>
      <c r="AH69" s="84">
        <v>0</v>
      </c>
      <c r="AI69" s="84">
        <v>0</v>
      </c>
      <c r="AJ69" s="84">
        <v>0</v>
      </c>
    </row>
    <row r="70" spans="1:36">
      <c r="A70" s="142"/>
      <c r="B70" s="142"/>
      <c r="C70" s="5">
        <v>2.8333333333333299</v>
      </c>
      <c r="D70" s="84">
        <v>13915.422646142501</v>
      </c>
      <c r="E70" s="84">
        <v>2959.3514585988601</v>
      </c>
      <c r="F70" s="84">
        <v>10419.4526332927</v>
      </c>
      <c r="G70" s="84">
        <v>9048.9930800940492</v>
      </c>
      <c r="H70" s="84">
        <v>0</v>
      </c>
      <c r="I70" s="84">
        <f t="shared" si="5"/>
        <v>36343.219818128113</v>
      </c>
      <c r="N70" s="82" t="s">
        <v>111</v>
      </c>
      <c r="O70" s="117">
        <v>8269</v>
      </c>
      <c r="P70" s="117">
        <v>8438</v>
      </c>
      <c r="Q70" s="117">
        <v>13371</v>
      </c>
      <c r="R70" s="117">
        <v>8719</v>
      </c>
      <c r="S70" s="117">
        <v>9274</v>
      </c>
      <c r="T70" s="117">
        <v>8919</v>
      </c>
      <c r="U70" s="117">
        <v>11915</v>
      </c>
      <c r="V70" s="117">
        <v>12051</v>
      </c>
      <c r="W70" s="117">
        <v>9449</v>
      </c>
      <c r="X70" s="117">
        <v>8649</v>
      </c>
      <c r="Z70" s="82" t="s">
        <v>111</v>
      </c>
      <c r="AA70" s="84">
        <v>0</v>
      </c>
      <c r="AB70" s="84">
        <v>0</v>
      </c>
      <c r="AC70" s="84">
        <v>0</v>
      </c>
      <c r="AD70" s="84">
        <v>0</v>
      </c>
      <c r="AE70" s="84">
        <v>0</v>
      </c>
      <c r="AF70" s="84">
        <v>0</v>
      </c>
      <c r="AG70" s="84">
        <v>0</v>
      </c>
      <c r="AH70" s="84">
        <v>0</v>
      </c>
      <c r="AI70" s="84">
        <v>0</v>
      </c>
      <c r="AJ70" s="84">
        <v>0</v>
      </c>
    </row>
    <row r="71" spans="1:36">
      <c r="A71" s="142"/>
      <c r="B71" s="142"/>
      <c r="C71" s="5">
        <v>2.875</v>
      </c>
      <c r="D71" s="84">
        <v>13664.431254142501</v>
      </c>
      <c r="E71" s="84">
        <v>2915.8121195988601</v>
      </c>
      <c r="F71" s="84">
        <v>10257.4526332927</v>
      </c>
      <c r="G71" s="84">
        <v>8943.9930800940492</v>
      </c>
      <c r="H71" s="84">
        <v>0</v>
      </c>
      <c r="I71" s="84">
        <f t="shared" si="5"/>
        <v>35781.689087128107</v>
      </c>
      <c r="N71" s="82" t="s">
        <v>112</v>
      </c>
      <c r="O71" s="117">
        <v>8459</v>
      </c>
      <c r="P71" s="117">
        <v>8606</v>
      </c>
      <c r="Q71" s="117">
        <v>14269</v>
      </c>
      <c r="R71" s="117">
        <v>8525</v>
      </c>
      <c r="S71" s="117">
        <v>9457</v>
      </c>
      <c r="T71" s="117">
        <v>9145</v>
      </c>
      <c r="U71" s="117">
        <v>12601</v>
      </c>
      <c r="V71" s="117">
        <v>12657</v>
      </c>
      <c r="W71" s="117">
        <v>9158</v>
      </c>
      <c r="X71" s="117">
        <v>8928</v>
      </c>
      <c r="Z71" s="82" t="s">
        <v>112</v>
      </c>
      <c r="AA71" s="84">
        <v>0</v>
      </c>
      <c r="AB71" s="84">
        <v>0</v>
      </c>
      <c r="AC71" s="84">
        <v>0</v>
      </c>
      <c r="AD71" s="84">
        <v>0</v>
      </c>
      <c r="AE71" s="84">
        <v>0</v>
      </c>
      <c r="AF71" s="84">
        <v>0</v>
      </c>
      <c r="AG71" s="84">
        <v>0</v>
      </c>
      <c r="AH71" s="84">
        <v>0</v>
      </c>
      <c r="AI71" s="84">
        <v>0</v>
      </c>
      <c r="AJ71" s="84">
        <v>0</v>
      </c>
    </row>
    <row r="72" spans="1:36">
      <c r="A72" s="142"/>
      <c r="B72" s="142"/>
      <c r="C72" s="5">
        <v>2.9166666666666701</v>
      </c>
      <c r="D72" s="84">
        <v>13077.2385881425</v>
      </c>
      <c r="E72" s="84">
        <v>2860.5484655988598</v>
      </c>
      <c r="F72" s="84">
        <v>9765.4526332927308</v>
      </c>
      <c r="G72" s="84">
        <v>8593.9930800940492</v>
      </c>
      <c r="H72" s="84">
        <v>0</v>
      </c>
      <c r="I72" s="84">
        <f t="shared" si="5"/>
        <v>34297.232767128138</v>
      </c>
      <c r="N72" s="82" t="s">
        <v>113</v>
      </c>
      <c r="O72" s="117">
        <v>8639</v>
      </c>
      <c r="P72" s="117">
        <v>8777</v>
      </c>
      <c r="Q72" s="117">
        <v>14991.000000000002</v>
      </c>
      <c r="R72" s="117">
        <v>8399</v>
      </c>
      <c r="S72" s="117">
        <v>9711</v>
      </c>
      <c r="T72" s="117">
        <v>9322</v>
      </c>
      <c r="U72" s="117">
        <v>13203</v>
      </c>
      <c r="V72" s="117">
        <v>13310</v>
      </c>
      <c r="W72" s="117">
        <v>8850</v>
      </c>
      <c r="X72" s="117">
        <v>9212</v>
      </c>
      <c r="Z72" s="82" t="s">
        <v>113</v>
      </c>
      <c r="AA72" s="84">
        <v>0</v>
      </c>
      <c r="AB72" s="84">
        <v>0</v>
      </c>
      <c r="AC72" s="84">
        <v>0</v>
      </c>
      <c r="AD72" s="84">
        <v>0</v>
      </c>
      <c r="AE72" s="84">
        <v>0</v>
      </c>
      <c r="AF72" s="84">
        <v>0</v>
      </c>
      <c r="AG72" s="84">
        <v>0</v>
      </c>
      <c r="AH72" s="84">
        <v>0</v>
      </c>
      <c r="AI72" s="84">
        <v>0</v>
      </c>
      <c r="AJ72" s="84">
        <v>0</v>
      </c>
    </row>
    <row r="73" spans="1:36">
      <c r="A73" s="142"/>
      <c r="B73" s="142"/>
      <c r="C73" s="5">
        <v>2.9583333333333299</v>
      </c>
      <c r="D73" s="84">
        <v>12199.2870771425</v>
      </c>
      <c r="E73" s="84">
        <v>2761.1056405988602</v>
      </c>
      <c r="F73" s="84">
        <v>9123.4526332927308</v>
      </c>
      <c r="G73" s="84">
        <v>7951.9930800940501</v>
      </c>
      <c r="H73" s="84">
        <v>0</v>
      </c>
      <c r="I73" s="84">
        <f t="shared" si="5"/>
        <v>32035.838431128141</v>
      </c>
      <c r="N73" s="82" t="s">
        <v>114</v>
      </c>
      <c r="O73" s="117">
        <v>8817</v>
      </c>
      <c r="P73" s="117">
        <v>8966</v>
      </c>
      <c r="Q73" s="117">
        <v>15471.999999999998</v>
      </c>
      <c r="R73" s="117">
        <v>8410</v>
      </c>
      <c r="S73" s="117">
        <v>9981</v>
      </c>
      <c r="T73" s="117">
        <v>9515</v>
      </c>
      <c r="U73" s="117">
        <v>13771</v>
      </c>
      <c r="V73" s="117">
        <v>13970</v>
      </c>
      <c r="W73" s="117">
        <v>8571</v>
      </c>
      <c r="X73" s="117">
        <v>9537</v>
      </c>
      <c r="Z73" s="82" t="s">
        <v>114</v>
      </c>
      <c r="AA73" s="84">
        <v>0</v>
      </c>
      <c r="AB73" s="84">
        <v>0</v>
      </c>
      <c r="AC73" s="84">
        <v>0</v>
      </c>
      <c r="AD73" s="84">
        <v>0</v>
      </c>
      <c r="AE73" s="84">
        <v>0</v>
      </c>
      <c r="AF73" s="84">
        <v>0</v>
      </c>
      <c r="AG73" s="84">
        <v>0</v>
      </c>
      <c r="AH73" s="84">
        <v>0</v>
      </c>
      <c r="AI73" s="84">
        <v>0</v>
      </c>
      <c r="AJ73" s="84">
        <v>0</v>
      </c>
    </row>
    <row r="74" spans="1:36">
      <c r="A74" s="142"/>
      <c r="B74" s="142"/>
      <c r="C74" s="29" t="s">
        <v>124</v>
      </c>
      <c r="D74" s="84">
        <v>11150.987077142499</v>
      </c>
      <c r="E74" s="84">
        <v>2693.4500165988602</v>
      </c>
      <c r="F74" s="84">
        <v>8534.4526332927308</v>
      </c>
      <c r="G74" s="84">
        <v>7297.9930800940501</v>
      </c>
      <c r="H74" s="84">
        <v>0</v>
      </c>
      <c r="I74" s="84">
        <f t="shared" si="5"/>
        <v>29676.882807128139</v>
      </c>
      <c r="N74" s="82" t="s">
        <v>115</v>
      </c>
      <c r="O74" s="117">
        <v>8930</v>
      </c>
      <c r="P74" s="117">
        <v>9149</v>
      </c>
      <c r="Q74" s="117">
        <v>15760</v>
      </c>
      <c r="R74" s="117">
        <v>8379</v>
      </c>
      <c r="S74" s="117">
        <v>10197</v>
      </c>
      <c r="T74" s="117">
        <v>9619</v>
      </c>
      <c r="U74" s="117">
        <v>14181.999999999998</v>
      </c>
      <c r="V74" s="117">
        <v>14315</v>
      </c>
      <c r="W74" s="117">
        <v>8328</v>
      </c>
      <c r="X74" s="117">
        <v>9845</v>
      </c>
      <c r="Z74" s="82" t="s">
        <v>115</v>
      </c>
      <c r="AA74" s="84">
        <v>0</v>
      </c>
      <c r="AB74" s="84">
        <v>0</v>
      </c>
      <c r="AC74" s="84">
        <v>0</v>
      </c>
      <c r="AD74" s="84">
        <v>0</v>
      </c>
      <c r="AE74" s="84">
        <v>0</v>
      </c>
      <c r="AF74" s="84">
        <v>0</v>
      </c>
      <c r="AG74" s="84">
        <v>0</v>
      </c>
      <c r="AH74" s="84">
        <v>0</v>
      </c>
      <c r="AI74" s="84">
        <v>0</v>
      </c>
      <c r="AJ74" s="84">
        <v>0</v>
      </c>
    </row>
    <row r="75" spans="1:36">
      <c r="A75" s="142" t="s">
        <v>75</v>
      </c>
      <c r="B75" s="142"/>
      <c r="C75" s="5">
        <v>3.0416666666666701</v>
      </c>
      <c r="D75" s="84">
        <v>10641.555322411799</v>
      </c>
      <c r="E75" s="84">
        <v>2578.09054930296</v>
      </c>
      <c r="F75" s="84">
        <v>8563.4144656460194</v>
      </c>
      <c r="G75" s="84">
        <v>6979.39532907795</v>
      </c>
      <c r="H75" s="84">
        <v>0</v>
      </c>
      <c r="I75" s="84">
        <f t="shared" si="5"/>
        <v>28762.455666438731</v>
      </c>
      <c r="N75" s="82" t="s">
        <v>116</v>
      </c>
      <c r="O75" s="117">
        <v>8966</v>
      </c>
      <c r="P75" s="117">
        <v>9243</v>
      </c>
      <c r="Q75" s="117">
        <v>15882</v>
      </c>
      <c r="R75" s="117">
        <v>8419</v>
      </c>
      <c r="S75" s="117">
        <v>10349</v>
      </c>
      <c r="T75" s="117">
        <v>9627</v>
      </c>
      <c r="U75" s="117">
        <v>14539</v>
      </c>
      <c r="V75" s="117">
        <v>14337</v>
      </c>
      <c r="W75" s="117">
        <v>8297</v>
      </c>
      <c r="X75" s="117">
        <v>10109</v>
      </c>
      <c r="Z75" s="82" t="s">
        <v>116</v>
      </c>
      <c r="AA75" s="84">
        <v>0</v>
      </c>
      <c r="AB75" s="84">
        <v>0</v>
      </c>
      <c r="AC75" s="84">
        <v>0</v>
      </c>
      <c r="AD75" s="84">
        <v>0</v>
      </c>
      <c r="AE75" s="84">
        <v>0</v>
      </c>
      <c r="AF75" s="84">
        <v>0</v>
      </c>
      <c r="AG75" s="84">
        <v>0</v>
      </c>
      <c r="AH75" s="84">
        <v>0</v>
      </c>
      <c r="AI75" s="84">
        <v>0</v>
      </c>
      <c r="AJ75" s="84">
        <v>0</v>
      </c>
    </row>
    <row r="76" spans="1:36">
      <c r="A76" s="142"/>
      <c r="B76" s="142"/>
      <c r="C76" s="5">
        <v>3.0833333333333299</v>
      </c>
      <c r="D76" s="84">
        <v>10411.4230056343</v>
      </c>
      <c r="E76" s="84">
        <v>2553.6299141026898</v>
      </c>
      <c r="F76" s="84">
        <v>8277.9275406460201</v>
      </c>
      <c r="G76" s="84">
        <v>6710.8276290779504</v>
      </c>
      <c r="H76" s="84">
        <v>0</v>
      </c>
      <c r="I76" s="84">
        <f t="shared" si="5"/>
        <v>27953.808089460963</v>
      </c>
      <c r="N76" s="82" t="s">
        <v>117</v>
      </c>
      <c r="O76" s="117">
        <v>8922</v>
      </c>
      <c r="P76" s="117">
        <v>9205</v>
      </c>
      <c r="Q76" s="117">
        <v>15774</v>
      </c>
      <c r="R76" s="117">
        <v>8385</v>
      </c>
      <c r="S76" s="117">
        <v>10326</v>
      </c>
      <c r="T76" s="117">
        <v>9562</v>
      </c>
      <c r="U76" s="117">
        <v>14787.999999999998</v>
      </c>
      <c r="V76" s="117">
        <v>13997</v>
      </c>
      <c r="W76" s="117">
        <v>8387</v>
      </c>
      <c r="X76" s="117">
        <v>10118</v>
      </c>
      <c r="Z76" s="82" t="s">
        <v>117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v>0</v>
      </c>
      <c r="AG76" s="84">
        <v>0</v>
      </c>
      <c r="AH76" s="84">
        <v>0</v>
      </c>
      <c r="AI76" s="84">
        <v>0</v>
      </c>
      <c r="AJ76" s="84">
        <v>0</v>
      </c>
    </row>
    <row r="77" spans="1:36">
      <c r="A77" s="142"/>
      <c r="B77" s="142"/>
      <c r="C77" s="5">
        <v>3.125</v>
      </c>
      <c r="D77" s="84">
        <v>9932.0359503256695</v>
      </c>
      <c r="E77" s="84">
        <v>2530.6256961917702</v>
      </c>
      <c r="F77" s="84">
        <v>8122.7511036460201</v>
      </c>
      <c r="G77" s="84">
        <v>6578.1019290779504</v>
      </c>
      <c r="H77" s="84">
        <v>0</v>
      </c>
      <c r="I77" s="84">
        <f t="shared" si="5"/>
        <v>27163.514679241409</v>
      </c>
      <c r="N77" s="82" t="s">
        <v>118</v>
      </c>
      <c r="O77" s="117">
        <v>9012</v>
      </c>
      <c r="P77" s="117">
        <v>9102</v>
      </c>
      <c r="Q77" s="117">
        <v>15482</v>
      </c>
      <c r="R77" s="117">
        <v>8525</v>
      </c>
      <c r="S77" s="117">
        <v>10258</v>
      </c>
      <c r="T77" s="117">
        <v>9747</v>
      </c>
      <c r="U77" s="117">
        <v>14675</v>
      </c>
      <c r="V77" s="117">
        <v>13372</v>
      </c>
      <c r="W77" s="117">
        <v>9080</v>
      </c>
      <c r="X77" s="117">
        <v>9861</v>
      </c>
      <c r="Z77" s="82" t="s">
        <v>118</v>
      </c>
      <c r="AA77" s="84">
        <v>0</v>
      </c>
      <c r="AB77" s="84">
        <v>0</v>
      </c>
      <c r="AC77" s="84">
        <v>0</v>
      </c>
      <c r="AD77" s="84">
        <v>0</v>
      </c>
      <c r="AE77" s="84">
        <v>0</v>
      </c>
      <c r="AF77" s="84">
        <v>0</v>
      </c>
      <c r="AG77" s="84">
        <v>0</v>
      </c>
      <c r="AH77" s="84">
        <v>0</v>
      </c>
      <c r="AI77" s="84">
        <v>0</v>
      </c>
      <c r="AJ77" s="84">
        <v>0</v>
      </c>
    </row>
    <row r="78" spans="1:36">
      <c r="A78" s="142"/>
      <c r="B78" s="142"/>
      <c r="C78" s="5">
        <v>3.1666666666666701</v>
      </c>
      <c r="D78" s="84">
        <v>9228.6864914079197</v>
      </c>
      <c r="E78" s="84">
        <v>2522.5755625994602</v>
      </c>
      <c r="F78" s="84">
        <v>8052.4591606460199</v>
      </c>
      <c r="G78" s="84">
        <v>6516.12462907795</v>
      </c>
      <c r="H78" s="84">
        <v>0</v>
      </c>
      <c r="I78" s="84">
        <f t="shared" si="5"/>
        <v>26319.845843731349</v>
      </c>
      <c r="N78" s="82" t="s">
        <v>119</v>
      </c>
      <c r="O78" s="117">
        <v>9598</v>
      </c>
      <c r="P78" s="117">
        <v>9600</v>
      </c>
      <c r="Q78" s="117">
        <v>14948.999999999998</v>
      </c>
      <c r="R78" s="117">
        <v>8722</v>
      </c>
      <c r="S78" s="117">
        <v>10700</v>
      </c>
      <c r="T78" s="117">
        <v>10348</v>
      </c>
      <c r="U78" s="117">
        <v>14271</v>
      </c>
      <c r="V78" s="117">
        <v>12895</v>
      </c>
      <c r="W78" s="117">
        <v>10076</v>
      </c>
      <c r="X78" s="117">
        <v>9895</v>
      </c>
      <c r="Z78" s="82" t="s">
        <v>119</v>
      </c>
      <c r="AA78" s="84">
        <v>0</v>
      </c>
      <c r="AB78" s="84">
        <v>0</v>
      </c>
      <c r="AC78" s="84">
        <v>0</v>
      </c>
      <c r="AD78" s="84">
        <v>0</v>
      </c>
      <c r="AE78" s="84">
        <v>0</v>
      </c>
      <c r="AF78" s="84">
        <v>0</v>
      </c>
      <c r="AG78" s="84">
        <v>0</v>
      </c>
      <c r="AH78" s="84">
        <v>0</v>
      </c>
      <c r="AI78" s="84">
        <v>0</v>
      </c>
      <c r="AJ78" s="84">
        <v>0</v>
      </c>
    </row>
    <row r="79" spans="1:36">
      <c r="A79" s="142"/>
      <c r="B79" s="142"/>
      <c r="C79" s="5">
        <v>3.2083333333333299</v>
      </c>
      <c r="D79" s="84">
        <v>9908.9963974348302</v>
      </c>
      <c r="E79" s="84">
        <v>2577.9410526827101</v>
      </c>
      <c r="F79" s="84">
        <v>8223.3046756460099</v>
      </c>
      <c r="G79" s="84">
        <v>6616.9312290779499</v>
      </c>
      <c r="H79" s="84">
        <v>0</v>
      </c>
      <c r="I79" s="84">
        <f t="shared" si="5"/>
        <v>27327.1733548415</v>
      </c>
      <c r="N79" s="82" t="s">
        <v>120</v>
      </c>
      <c r="O79" s="117">
        <v>9515</v>
      </c>
      <c r="P79" s="117">
        <v>9444</v>
      </c>
      <c r="Q79" s="117">
        <v>14536</v>
      </c>
      <c r="R79" s="117">
        <v>8561</v>
      </c>
      <c r="S79" s="117">
        <v>10537</v>
      </c>
      <c r="T79" s="117">
        <v>10186</v>
      </c>
      <c r="U79" s="117">
        <v>13756</v>
      </c>
      <c r="V79" s="117">
        <v>12765</v>
      </c>
      <c r="W79" s="117">
        <v>10254</v>
      </c>
      <c r="X79" s="117">
        <v>9817</v>
      </c>
      <c r="Z79" s="82" t="s">
        <v>120</v>
      </c>
      <c r="AA79" s="84">
        <v>0</v>
      </c>
      <c r="AB79" s="84">
        <v>0</v>
      </c>
      <c r="AC79" s="84">
        <v>0</v>
      </c>
      <c r="AD79" s="84">
        <v>0</v>
      </c>
      <c r="AE79" s="84">
        <v>0</v>
      </c>
      <c r="AF79" s="84">
        <v>0</v>
      </c>
      <c r="AG79" s="84">
        <v>0</v>
      </c>
      <c r="AH79" s="84">
        <v>0</v>
      </c>
      <c r="AI79" s="84">
        <v>0</v>
      </c>
      <c r="AJ79" s="84">
        <v>0</v>
      </c>
    </row>
    <row r="80" spans="1:36">
      <c r="A80" s="142"/>
      <c r="B80" s="142"/>
      <c r="C80" s="5">
        <v>3.25</v>
      </c>
      <c r="D80" s="84">
        <v>11372.397354807399</v>
      </c>
      <c r="E80" s="84">
        <v>2706.34537126849</v>
      </c>
      <c r="F80" s="84">
        <v>8567.6135076460196</v>
      </c>
      <c r="G80" s="84">
        <v>7164.2740290779502</v>
      </c>
      <c r="H80" s="84">
        <v>0</v>
      </c>
      <c r="I80" s="84">
        <f t="shared" si="5"/>
        <v>29810.630262799859</v>
      </c>
      <c r="N80" s="82" t="s">
        <v>121</v>
      </c>
      <c r="O80" s="117">
        <v>9239</v>
      </c>
      <c r="P80" s="117">
        <v>9177</v>
      </c>
      <c r="Q80" s="117">
        <v>14132</v>
      </c>
      <c r="R80" s="117">
        <v>8365</v>
      </c>
      <c r="S80" s="117">
        <v>10182</v>
      </c>
      <c r="T80" s="117">
        <v>9903</v>
      </c>
      <c r="U80" s="117">
        <v>13312</v>
      </c>
      <c r="V80" s="117">
        <v>12098</v>
      </c>
      <c r="W80" s="117">
        <v>10274</v>
      </c>
      <c r="X80" s="117">
        <v>9194</v>
      </c>
      <c r="Z80" s="82" t="s">
        <v>121</v>
      </c>
      <c r="AA80" s="84">
        <v>0</v>
      </c>
      <c r="AB80" s="84">
        <v>0</v>
      </c>
      <c r="AC80" s="84">
        <v>0</v>
      </c>
      <c r="AD80" s="84">
        <v>0</v>
      </c>
      <c r="AE80" s="84">
        <v>0</v>
      </c>
      <c r="AF80" s="84">
        <v>0</v>
      </c>
      <c r="AG80" s="84">
        <v>0</v>
      </c>
      <c r="AH80" s="84">
        <v>0</v>
      </c>
      <c r="AI80" s="84">
        <v>0</v>
      </c>
      <c r="AJ80" s="84">
        <v>0</v>
      </c>
    </row>
    <row r="81" spans="1:36">
      <c r="A81" s="142"/>
      <c r="B81" s="142"/>
      <c r="C81" s="5">
        <v>3.2916666666666701</v>
      </c>
      <c r="D81" s="84">
        <v>12356.8711066903</v>
      </c>
      <c r="E81" s="84">
        <v>2780.5180419941798</v>
      </c>
      <c r="F81" s="84">
        <v>8798.0401496459999</v>
      </c>
      <c r="G81" s="84">
        <v>7803.0175290779498</v>
      </c>
      <c r="H81" s="84">
        <v>0</v>
      </c>
      <c r="I81" s="84">
        <f t="shared" si="5"/>
        <v>31738.446827408428</v>
      </c>
      <c r="N81" s="82" t="s">
        <v>122</v>
      </c>
      <c r="O81" s="117">
        <v>8662</v>
      </c>
      <c r="P81" s="117">
        <v>8569</v>
      </c>
      <c r="Q81" s="117">
        <v>13306</v>
      </c>
      <c r="R81" s="117">
        <v>8040.0000000000009</v>
      </c>
      <c r="S81" s="117">
        <v>9606</v>
      </c>
      <c r="T81" s="117">
        <v>9397</v>
      </c>
      <c r="U81" s="117">
        <v>13188</v>
      </c>
      <c r="V81" s="117">
        <v>11249</v>
      </c>
      <c r="W81" s="117">
        <v>10020</v>
      </c>
      <c r="X81" s="117">
        <v>8344</v>
      </c>
      <c r="Z81" s="82" t="s">
        <v>122</v>
      </c>
      <c r="AA81" s="84">
        <v>0</v>
      </c>
      <c r="AB81" s="84">
        <v>0</v>
      </c>
      <c r="AC81" s="84">
        <v>0</v>
      </c>
      <c r="AD81" s="84">
        <v>0</v>
      </c>
      <c r="AE81" s="84">
        <v>0</v>
      </c>
      <c r="AF81" s="84">
        <v>0</v>
      </c>
      <c r="AG81" s="84">
        <v>0</v>
      </c>
      <c r="AH81" s="84">
        <v>0</v>
      </c>
      <c r="AI81" s="84">
        <v>0</v>
      </c>
      <c r="AJ81" s="84">
        <v>0</v>
      </c>
    </row>
    <row r="82" spans="1:36">
      <c r="A82" s="142"/>
      <c r="B82" s="142"/>
      <c r="C82" s="5">
        <v>3.3333333333333299</v>
      </c>
      <c r="D82" s="84">
        <v>12486.508713806599</v>
      </c>
      <c r="E82" s="84">
        <v>2772.7353430236899</v>
      </c>
      <c r="F82" s="84">
        <v>9129.5510106460297</v>
      </c>
      <c r="G82" s="84">
        <v>8035.43172907795</v>
      </c>
      <c r="H82" s="84">
        <v>0</v>
      </c>
      <c r="I82" s="84">
        <f t="shared" si="5"/>
        <v>32424.226796554271</v>
      </c>
      <c r="N82" s="82" t="s">
        <v>123</v>
      </c>
      <c r="O82" s="117">
        <v>7883</v>
      </c>
      <c r="P82" s="117">
        <v>7786</v>
      </c>
      <c r="Q82" s="117">
        <v>12305</v>
      </c>
      <c r="R82" s="117">
        <v>7623</v>
      </c>
      <c r="S82" s="117">
        <v>8834</v>
      </c>
      <c r="T82" s="117">
        <v>8619</v>
      </c>
      <c r="U82" s="117">
        <v>12282</v>
      </c>
      <c r="V82" s="117">
        <v>10214</v>
      </c>
      <c r="W82" s="117">
        <v>9439</v>
      </c>
      <c r="X82" s="117">
        <v>7382</v>
      </c>
      <c r="Z82" s="82" t="s">
        <v>123</v>
      </c>
      <c r="AA82" s="84">
        <v>0</v>
      </c>
      <c r="AB82" s="84">
        <v>0</v>
      </c>
      <c r="AC82" s="84">
        <v>0</v>
      </c>
      <c r="AD82" s="84">
        <v>0</v>
      </c>
      <c r="AE82" s="84">
        <v>0</v>
      </c>
      <c r="AF82" s="84">
        <v>0</v>
      </c>
      <c r="AG82" s="84">
        <v>0</v>
      </c>
      <c r="AH82" s="84">
        <v>0</v>
      </c>
      <c r="AI82" s="84">
        <v>0</v>
      </c>
      <c r="AJ82" s="84">
        <v>0</v>
      </c>
    </row>
    <row r="83" spans="1:36">
      <c r="A83" s="142"/>
      <c r="B83" s="142"/>
      <c r="C83" s="5">
        <v>3.375</v>
      </c>
      <c r="D83" s="84">
        <v>12810.990804782299</v>
      </c>
      <c r="E83" s="84">
        <v>2816.3806637320799</v>
      </c>
      <c r="F83" s="84">
        <v>9599.2142066459892</v>
      </c>
      <c r="G83" s="84">
        <v>8232.6224290779501</v>
      </c>
      <c r="H83" s="84">
        <v>0</v>
      </c>
      <c r="I83" s="84">
        <f t="shared" si="5"/>
        <v>33459.208104238322</v>
      </c>
      <c r="N83" s="82" t="s">
        <v>124</v>
      </c>
      <c r="O83" s="117">
        <v>7030.9999999999991</v>
      </c>
      <c r="P83" s="117">
        <v>6945</v>
      </c>
      <c r="Q83" s="117">
        <v>11356</v>
      </c>
      <c r="R83" s="117">
        <v>7080.9999999999991</v>
      </c>
      <c r="S83" s="117">
        <v>7977</v>
      </c>
      <c r="T83" s="117">
        <v>7655</v>
      </c>
      <c r="U83" s="117">
        <v>11075</v>
      </c>
      <c r="V83" s="117">
        <v>9277</v>
      </c>
      <c r="W83" s="117">
        <v>8689</v>
      </c>
      <c r="X83" s="117">
        <v>6788</v>
      </c>
      <c r="Z83" s="82" t="s">
        <v>124</v>
      </c>
      <c r="AA83" s="84">
        <v>0</v>
      </c>
      <c r="AB83" s="84">
        <v>0</v>
      </c>
      <c r="AC83" s="84">
        <v>0</v>
      </c>
      <c r="AD83" s="84">
        <v>0</v>
      </c>
      <c r="AE83" s="84">
        <v>0</v>
      </c>
      <c r="AF83" s="84">
        <v>0</v>
      </c>
      <c r="AG83" s="84">
        <v>0</v>
      </c>
      <c r="AH83" s="84">
        <v>0</v>
      </c>
      <c r="AI83" s="84">
        <v>0</v>
      </c>
      <c r="AJ83" s="84">
        <v>0</v>
      </c>
    </row>
    <row r="84" spans="1:36">
      <c r="A84" s="142"/>
      <c r="B84" s="142"/>
      <c r="C84" s="5">
        <v>3.4166666666666701</v>
      </c>
      <c r="D84" s="84">
        <v>13130.3838365062</v>
      </c>
      <c r="E84" s="84">
        <v>2856.3359781214599</v>
      </c>
      <c r="F84" s="84">
        <v>10003.431977646</v>
      </c>
      <c r="G84" s="84">
        <v>8480.6800290779502</v>
      </c>
      <c r="H84" s="84">
        <v>0</v>
      </c>
      <c r="I84" s="84">
        <f t="shared" si="5"/>
        <v>34470.83182135161</v>
      </c>
    </row>
    <row r="85" spans="1:36">
      <c r="A85" s="142"/>
      <c r="B85" s="142"/>
      <c r="C85" s="5">
        <v>3.4583333333333299</v>
      </c>
      <c r="D85" s="84">
        <v>13316.2911913109</v>
      </c>
      <c r="E85" s="84">
        <v>2870.9370213454199</v>
      </c>
      <c r="F85" s="84">
        <v>10381.523480645999</v>
      </c>
      <c r="G85" s="84">
        <v>8758.6911290779499</v>
      </c>
      <c r="H85" s="84">
        <v>0</v>
      </c>
      <c r="I85" s="84">
        <f t="shared" si="5"/>
        <v>35327.442822380268</v>
      </c>
    </row>
    <row r="86" spans="1:36">
      <c r="A86" s="142"/>
      <c r="B86" s="142"/>
      <c r="C86" s="5">
        <v>3.5</v>
      </c>
      <c r="D86" s="84">
        <v>13592.113422057901</v>
      </c>
      <c r="E86" s="84">
        <v>2888.75726088291</v>
      </c>
      <c r="F86" s="84">
        <v>10637.919690646</v>
      </c>
      <c r="G86" s="84">
        <v>9023.1459290779494</v>
      </c>
      <c r="H86" s="84">
        <v>0</v>
      </c>
      <c r="I86" s="84">
        <f t="shared" si="5"/>
        <v>36141.936302664762</v>
      </c>
    </row>
    <row r="87" spans="1:36">
      <c r="A87" s="142"/>
      <c r="B87" s="142"/>
      <c r="C87" s="5">
        <v>3.5416666666666701</v>
      </c>
      <c r="D87" s="84">
        <v>13780.347530007501</v>
      </c>
      <c r="E87" s="84">
        <v>2951.8324094003801</v>
      </c>
      <c r="F87" s="84">
        <v>10946.491457646</v>
      </c>
      <c r="G87" s="84">
        <v>9302.0169290779504</v>
      </c>
      <c r="H87" s="84">
        <v>0</v>
      </c>
      <c r="I87" s="84">
        <f t="shared" si="5"/>
        <v>36980.688326131829</v>
      </c>
    </row>
    <row r="88" spans="1:36">
      <c r="A88" s="142"/>
      <c r="B88" s="142"/>
      <c r="C88" s="5">
        <v>3.5833333333333299</v>
      </c>
      <c r="D88" s="84">
        <v>14082.190923353401</v>
      </c>
      <c r="E88" s="84">
        <v>3006.7441906883</v>
      </c>
      <c r="F88" s="84">
        <v>11161.462600646</v>
      </c>
      <c r="G88" s="84">
        <v>9592.8711290779502</v>
      </c>
      <c r="H88" s="84">
        <v>0</v>
      </c>
      <c r="I88" s="84">
        <f t="shared" si="5"/>
        <v>37843.268843765647</v>
      </c>
    </row>
    <row r="89" spans="1:36">
      <c r="A89" s="142"/>
      <c r="B89" s="142"/>
      <c r="C89" s="5">
        <v>3.625</v>
      </c>
      <c r="D89" s="84">
        <v>14406.863729385999</v>
      </c>
      <c r="E89" s="84">
        <v>3040.11818402885</v>
      </c>
      <c r="F89" s="84">
        <v>11385.528017646</v>
      </c>
      <c r="G89" s="84">
        <v>9797.9301290779495</v>
      </c>
      <c r="H89" s="84">
        <v>0</v>
      </c>
      <c r="I89" s="84">
        <f t="shared" si="5"/>
        <v>38630.440060138797</v>
      </c>
    </row>
    <row r="90" spans="1:36">
      <c r="A90" s="142"/>
      <c r="B90" s="142"/>
      <c r="C90" s="5">
        <v>3.6666666666666701</v>
      </c>
      <c r="D90" s="84">
        <v>14649.5610121759</v>
      </c>
      <c r="E90" s="84">
        <v>3067.3717504726401</v>
      </c>
      <c r="F90" s="84">
        <v>11376.806489646</v>
      </c>
      <c r="G90" s="84">
        <v>10055.502629078001</v>
      </c>
      <c r="H90" s="84">
        <v>0</v>
      </c>
      <c r="I90" s="84">
        <f t="shared" si="5"/>
        <v>39149.241881372538</v>
      </c>
    </row>
    <row r="91" spans="1:36">
      <c r="A91" s="142"/>
      <c r="B91" s="142"/>
      <c r="C91" s="5">
        <v>3.7083333333333299</v>
      </c>
      <c r="D91" s="84">
        <v>14727.0141882141</v>
      </c>
      <c r="E91" s="84">
        <v>3055.2890552090798</v>
      </c>
      <c r="F91" s="84">
        <v>11228.951520646</v>
      </c>
      <c r="G91" s="84">
        <v>10022.980229078001</v>
      </c>
      <c r="H91" s="84">
        <v>0</v>
      </c>
      <c r="I91" s="84">
        <f t="shared" si="5"/>
        <v>39034.234993147176</v>
      </c>
    </row>
    <row r="92" spans="1:36">
      <c r="A92" s="142"/>
      <c r="B92" s="142"/>
      <c r="C92" s="5">
        <v>3.75</v>
      </c>
      <c r="D92" s="84">
        <v>14534.2144016681</v>
      </c>
      <c r="E92" s="84">
        <v>3032.6821680374201</v>
      </c>
      <c r="F92" s="84">
        <v>11010.845530646</v>
      </c>
      <c r="G92" s="84">
        <v>9865.7913290779506</v>
      </c>
      <c r="H92" s="84">
        <v>0</v>
      </c>
      <c r="I92" s="84">
        <f t="shared" si="5"/>
        <v>38443.533429429473</v>
      </c>
    </row>
    <row r="93" spans="1:36">
      <c r="A93" s="142"/>
      <c r="B93" s="142"/>
      <c r="C93" s="5">
        <v>3.7916666666666701</v>
      </c>
      <c r="D93" s="84">
        <v>14121.215582360801</v>
      </c>
      <c r="E93" s="84">
        <v>2993.6873560683498</v>
      </c>
      <c r="F93" s="84">
        <v>10771.488710645999</v>
      </c>
      <c r="G93" s="84">
        <v>9665.3118290779494</v>
      </c>
      <c r="H93" s="84">
        <v>0</v>
      </c>
      <c r="I93" s="84">
        <f t="shared" si="5"/>
        <v>37551.703478153097</v>
      </c>
    </row>
    <row r="94" spans="1:36">
      <c r="A94" s="142"/>
      <c r="B94" s="142"/>
      <c r="C94" s="5">
        <v>3.8333333333333299</v>
      </c>
      <c r="D94" s="84">
        <v>14558.0320251516</v>
      </c>
      <c r="E94" s="84">
        <v>3026.2702364634702</v>
      </c>
      <c r="F94" s="84">
        <v>10992.945413646001</v>
      </c>
      <c r="G94" s="84">
        <v>9927.5241290779504</v>
      </c>
      <c r="H94" s="84">
        <v>0</v>
      </c>
      <c r="I94" s="84">
        <f t="shared" si="5"/>
        <v>38504.77180433902</v>
      </c>
    </row>
    <row r="95" spans="1:36">
      <c r="A95" s="142"/>
      <c r="B95" s="142"/>
      <c r="C95" s="5">
        <v>3.875</v>
      </c>
      <c r="D95" s="84">
        <v>14184.321582631699</v>
      </c>
      <c r="E95" s="84">
        <v>2995.9532346213</v>
      </c>
      <c r="F95" s="84">
        <v>10725.129927645999</v>
      </c>
      <c r="G95" s="84">
        <v>9771.6357290779506</v>
      </c>
      <c r="H95" s="84">
        <v>0</v>
      </c>
      <c r="I95" s="84">
        <f t="shared" si="5"/>
        <v>37677.040473976944</v>
      </c>
    </row>
    <row r="96" spans="1:36">
      <c r="A96" s="142"/>
      <c r="B96" s="142"/>
      <c r="C96" s="5">
        <v>3.9166666666666701</v>
      </c>
      <c r="D96" s="84">
        <v>13022.3648181438</v>
      </c>
      <c r="E96" s="84">
        <v>2878.9158520896099</v>
      </c>
      <c r="F96" s="84">
        <v>10178.230195646</v>
      </c>
      <c r="G96" s="84">
        <v>9246.3723290779508</v>
      </c>
      <c r="H96" s="84">
        <v>0</v>
      </c>
      <c r="I96" s="84">
        <f t="shared" si="5"/>
        <v>35325.883194957358</v>
      </c>
    </row>
    <row r="97" spans="1:9">
      <c r="A97" s="142"/>
      <c r="B97" s="142"/>
      <c r="C97" s="5">
        <v>3.9583333333333299</v>
      </c>
      <c r="D97" s="84">
        <v>11825.3734664311</v>
      </c>
      <c r="E97" s="84">
        <v>2741.12329639359</v>
      </c>
      <c r="F97" s="84">
        <v>9576.1708886460001</v>
      </c>
      <c r="G97" s="84">
        <v>8508.4447290779499</v>
      </c>
      <c r="H97" s="84">
        <v>0</v>
      </c>
      <c r="I97" s="84">
        <f t="shared" si="5"/>
        <v>32651.112380548639</v>
      </c>
    </row>
    <row r="98" spans="1:9">
      <c r="A98" s="142"/>
      <c r="B98" s="142"/>
      <c r="C98" s="29" t="s">
        <v>124</v>
      </c>
      <c r="D98" s="84">
        <v>10801.3948417593</v>
      </c>
      <c r="E98" s="84">
        <v>2615.7616688399899</v>
      </c>
      <c r="F98" s="84">
        <v>8933.7366056460196</v>
      </c>
      <c r="G98" s="84">
        <v>7730.1595290779496</v>
      </c>
      <c r="H98" s="84">
        <v>0</v>
      </c>
      <c r="I98" s="84">
        <f t="shared" si="5"/>
        <v>30081.05264532326</v>
      </c>
    </row>
    <row r="99" spans="1:9">
      <c r="A99" s="142" t="s">
        <v>76</v>
      </c>
      <c r="B99" s="142"/>
      <c r="C99" s="5">
        <v>4.0416666666666696</v>
      </c>
      <c r="D99" s="84">
        <v>11283.4736626596</v>
      </c>
      <c r="E99" s="84">
        <v>2722.35341542078</v>
      </c>
      <c r="F99" s="84">
        <v>9129.6639346625907</v>
      </c>
      <c r="G99" s="84">
        <v>8101.6365870688196</v>
      </c>
      <c r="H99" s="84">
        <v>0</v>
      </c>
      <c r="I99" s="84">
        <f t="shared" si="5"/>
        <v>31237.127599811789</v>
      </c>
    </row>
    <row r="100" spans="1:9">
      <c r="A100" s="142"/>
      <c r="B100" s="142"/>
      <c r="C100" s="5">
        <v>4.0833333333333304</v>
      </c>
      <c r="D100" s="84">
        <v>10823.6921436596</v>
      </c>
      <c r="E100" s="84">
        <v>2658.16075442078</v>
      </c>
      <c r="F100" s="84">
        <v>8855.6639346625907</v>
      </c>
      <c r="G100" s="84">
        <v>7778.6734870688197</v>
      </c>
      <c r="H100" s="84">
        <v>0</v>
      </c>
      <c r="I100" s="84">
        <f t="shared" si="5"/>
        <v>30116.190319811791</v>
      </c>
    </row>
    <row r="101" spans="1:9">
      <c r="A101" s="142"/>
      <c r="B101" s="142"/>
      <c r="C101" s="5">
        <v>4.125</v>
      </c>
      <c r="D101" s="84">
        <v>10480.881525659601</v>
      </c>
      <c r="E101" s="84">
        <v>2624.4656064207802</v>
      </c>
      <c r="F101" s="84">
        <v>8719.6639346625907</v>
      </c>
      <c r="G101" s="84">
        <v>7588.2330870688202</v>
      </c>
      <c r="H101" s="84">
        <v>0</v>
      </c>
      <c r="I101" s="84">
        <f t="shared" si="5"/>
        <v>29413.244153811789</v>
      </c>
    </row>
    <row r="102" spans="1:9">
      <c r="A102" s="142"/>
      <c r="B102" s="142"/>
      <c r="C102" s="5">
        <v>4.1666666666666696</v>
      </c>
      <c r="D102" s="84">
        <v>10462.1050276596</v>
      </c>
      <c r="E102" s="84">
        <v>2605.8752344207801</v>
      </c>
      <c r="F102" s="84">
        <v>8776.6639346625907</v>
      </c>
      <c r="G102" s="84">
        <v>7476.16238706882</v>
      </c>
      <c r="H102" s="84">
        <v>0</v>
      </c>
      <c r="I102" s="84">
        <f t="shared" si="5"/>
        <v>29320.806583811791</v>
      </c>
    </row>
    <row r="103" spans="1:9">
      <c r="A103" s="142"/>
      <c r="B103" s="142"/>
      <c r="C103" s="5">
        <v>4.2083333333333304</v>
      </c>
      <c r="D103" s="84">
        <v>11050.1985146596</v>
      </c>
      <c r="E103" s="84">
        <v>2627.5055274207798</v>
      </c>
      <c r="F103" s="84">
        <v>9214.6639346625907</v>
      </c>
      <c r="G103" s="84">
        <v>7607.5780870688204</v>
      </c>
      <c r="H103" s="84">
        <v>0</v>
      </c>
      <c r="I103" s="84">
        <f t="shared" si="5"/>
        <v>30499.946063811793</v>
      </c>
    </row>
    <row r="104" spans="1:9">
      <c r="A104" s="142"/>
      <c r="B104" s="142"/>
      <c r="C104" s="5">
        <v>4.25</v>
      </c>
      <c r="D104" s="84">
        <v>12297.227318659599</v>
      </c>
      <c r="E104" s="84">
        <v>2743.3702114207799</v>
      </c>
      <c r="F104" s="84">
        <v>9931.6639346625907</v>
      </c>
      <c r="G104" s="84">
        <v>7878.7052870688203</v>
      </c>
      <c r="H104" s="84">
        <v>0</v>
      </c>
      <c r="I104" s="84">
        <f t="shared" si="5"/>
        <v>32850.966751811793</v>
      </c>
    </row>
    <row r="105" spans="1:9">
      <c r="A105" s="142"/>
      <c r="B105" s="142"/>
      <c r="C105" s="5">
        <v>4.2916666666666696</v>
      </c>
      <c r="D105" s="84">
        <v>12871.8819256596</v>
      </c>
      <c r="E105" s="84">
        <v>2783.42381642078</v>
      </c>
      <c r="F105" s="84">
        <v>10133.6639346626</v>
      </c>
      <c r="G105" s="84">
        <v>7972.3850870688202</v>
      </c>
      <c r="H105" s="84">
        <v>0</v>
      </c>
      <c r="I105" s="84">
        <f t="shared" si="5"/>
        <v>33761.354763811796</v>
      </c>
    </row>
    <row r="106" spans="1:9">
      <c r="A106" s="142"/>
      <c r="B106" s="142"/>
      <c r="C106" s="5">
        <v>4.3333333333333304</v>
      </c>
      <c r="D106" s="84">
        <v>13348.7058606596</v>
      </c>
      <c r="E106" s="84">
        <v>2852.0711214207799</v>
      </c>
      <c r="F106" s="84">
        <v>10471.6639346626</v>
      </c>
      <c r="G106" s="84">
        <v>8452.5829870688194</v>
      </c>
      <c r="H106" s="84">
        <v>0</v>
      </c>
      <c r="I106" s="84">
        <f t="shared" si="5"/>
        <v>35125.023903811802</v>
      </c>
    </row>
    <row r="107" spans="1:9">
      <c r="A107" s="142"/>
      <c r="B107" s="142"/>
      <c r="C107" s="5">
        <v>4.375</v>
      </c>
      <c r="D107" s="84">
        <v>13975.284035659601</v>
      </c>
      <c r="E107" s="84">
        <v>2936.6674714207802</v>
      </c>
      <c r="F107" s="84">
        <v>10927.6639346626</v>
      </c>
      <c r="G107" s="84">
        <v>9068.4362870688201</v>
      </c>
      <c r="H107" s="84">
        <v>0</v>
      </c>
      <c r="I107" s="84">
        <f t="shared" si="5"/>
        <v>36908.051728811799</v>
      </c>
    </row>
    <row r="108" spans="1:9">
      <c r="A108" s="142"/>
      <c r="B108" s="142"/>
      <c r="C108" s="5">
        <v>4.4166666666666696</v>
      </c>
      <c r="D108" s="84">
        <v>14703.7776226596</v>
      </c>
      <c r="E108" s="84">
        <v>3029.15001642078</v>
      </c>
      <c r="F108" s="84">
        <v>11490.6639346626</v>
      </c>
      <c r="G108" s="84">
        <v>9712.4060870688209</v>
      </c>
      <c r="H108" s="84">
        <v>0</v>
      </c>
      <c r="I108" s="84">
        <f t="shared" si="5"/>
        <v>38935.997660811801</v>
      </c>
    </row>
    <row r="109" spans="1:9">
      <c r="A109" s="142"/>
      <c r="B109" s="142"/>
      <c r="C109" s="5">
        <v>4.4583333333333304</v>
      </c>
      <c r="D109" s="84">
        <v>15432.180119659601</v>
      </c>
      <c r="E109" s="84">
        <v>3093.59209942078</v>
      </c>
      <c r="F109" s="84">
        <v>12035.6639346626</v>
      </c>
      <c r="G109" s="84">
        <v>10310.751787068801</v>
      </c>
      <c r="H109" s="84">
        <v>0</v>
      </c>
      <c r="I109" s="84">
        <f t="shared" si="5"/>
        <v>40872.187940811782</v>
      </c>
    </row>
    <row r="110" spans="1:9">
      <c r="A110" s="142"/>
      <c r="B110" s="142"/>
      <c r="C110" s="5">
        <v>4.5</v>
      </c>
      <c r="D110" s="84">
        <v>16079.0644816596</v>
      </c>
      <c r="E110" s="84">
        <v>3143.5713924207798</v>
      </c>
      <c r="F110" s="84">
        <v>12504.6639346626</v>
      </c>
      <c r="G110" s="84">
        <v>10833.0234870688</v>
      </c>
      <c r="H110" s="84">
        <v>0</v>
      </c>
      <c r="I110" s="84">
        <f t="shared" si="5"/>
        <v>42560.323295811781</v>
      </c>
    </row>
    <row r="111" spans="1:9">
      <c r="A111" s="142"/>
      <c r="B111" s="142"/>
      <c r="C111" s="5">
        <v>4.5416666666666696</v>
      </c>
      <c r="D111" s="84">
        <v>16738.1776516596</v>
      </c>
      <c r="E111" s="84">
        <v>3211.5730714207798</v>
      </c>
      <c r="F111" s="84">
        <v>13018.6639346626</v>
      </c>
      <c r="G111" s="84">
        <v>11182.964487068801</v>
      </c>
      <c r="H111" s="84">
        <v>0</v>
      </c>
      <c r="I111" s="84">
        <f t="shared" si="5"/>
        <v>44151.379144811777</v>
      </c>
    </row>
    <row r="112" spans="1:9">
      <c r="A112" s="142"/>
      <c r="B112" s="142"/>
      <c r="C112" s="5">
        <v>4.5833333333333304</v>
      </c>
      <c r="D112" s="84">
        <v>17327.959216659601</v>
      </c>
      <c r="E112" s="84">
        <v>3273.52840142078</v>
      </c>
      <c r="F112" s="84">
        <v>13496.6639346626</v>
      </c>
      <c r="G112" s="84">
        <v>11500.8526870688</v>
      </c>
      <c r="H112" s="84">
        <v>0</v>
      </c>
      <c r="I112" s="84">
        <f t="shared" si="5"/>
        <v>45599.00423981178</v>
      </c>
    </row>
    <row r="113" spans="1:9">
      <c r="A113" s="142"/>
      <c r="B113" s="142"/>
      <c r="C113" s="5">
        <v>4.625</v>
      </c>
      <c r="D113" s="84">
        <v>17855.723557659599</v>
      </c>
      <c r="E113" s="84">
        <v>3316.7427394207798</v>
      </c>
      <c r="F113" s="84">
        <v>13825.6639346626</v>
      </c>
      <c r="G113" s="84">
        <v>11807.0250870688</v>
      </c>
      <c r="H113" s="84">
        <v>0</v>
      </c>
      <c r="I113" s="84">
        <f t="shared" si="5"/>
        <v>46805.155318811783</v>
      </c>
    </row>
    <row r="114" spans="1:9">
      <c r="A114" s="142"/>
      <c r="B114" s="142"/>
      <c r="C114" s="5">
        <v>4.6666666666666696</v>
      </c>
      <c r="D114" s="84">
        <v>18238.504363659598</v>
      </c>
      <c r="E114" s="84">
        <v>3375.9577564207798</v>
      </c>
      <c r="F114" s="84">
        <v>13956.6639346626</v>
      </c>
      <c r="G114" s="84">
        <v>12070.6055870688</v>
      </c>
      <c r="H114" s="84">
        <v>0</v>
      </c>
      <c r="I114" s="84">
        <f t="shared" si="5"/>
        <v>47641.731641811777</v>
      </c>
    </row>
    <row r="115" spans="1:9">
      <c r="A115" s="142"/>
      <c r="B115" s="142"/>
      <c r="C115" s="5">
        <v>4.7083333333333304</v>
      </c>
      <c r="D115" s="84">
        <v>18299.1827116596</v>
      </c>
      <c r="E115" s="84">
        <v>3389.0505324207802</v>
      </c>
      <c r="F115" s="84">
        <v>13851.6639346626</v>
      </c>
      <c r="G115" s="84">
        <v>12148.744287068799</v>
      </c>
      <c r="H115" s="84">
        <v>0</v>
      </c>
      <c r="I115" s="84">
        <f t="shared" si="5"/>
        <v>47688.641465811772</v>
      </c>
    </row>
    <row r="116" spans="1:9">
      <c r="A116" s="142"/>
      <c r="B116" s="142"/>
      <c r="C116" s="5">
        <v>4.75</v>
      </c>
      <c r="D116" s="84">
        <v>18041.568128659601</v>
      </c>
      <c r="E116" s="84">
        <v>3386.5448624207802</v>
      </c>
      <c r="F116" s="84">
        <v>13355.6639346626</v>
      </c>
      <c r="G116" s="84">
        <v>11980.1623870688</v>
      </c>
      <c r="H116" s="84">
        <v>0</v>
      </c>
      <c r="I116" s="84">
        <f t="shared" si="5"/>
        <v>46763.939312811774</v>
      </c>
    </row>
    <row r="117" spans="1:9">
      <c r="A117" s="142"/>
      <c r="B117" s="142"/>
      <c r="C117" s="5">
        <v>4.7916666666666696</v>
      </c>
      <c r="D117" s="84">
        <v>17276.359861659599</v>
      </c>
      <c r="E117" s="84">
        <v>3347.5612024207799</v>
      </c>
      <c r="F117" s="84">
        <v>12775.6639346626</v>
      </c>
      <c r="G117" s="84">
        <v>11583.7184870688</v>
      </c>
      <c r="H117" s="84">
        <v>0</v>
      </c>
      <c r="I117" s="84">
        <f t="shared" si="5"/>
        <v>44983.303485811783</v>
      </c>
    </row>
    <row r="118" spans="1:9">
      <c r="A118" s="142"/>
      <c r="B118" s="142"/>
      <c r="C118" s="5">
        <v>4.8333333333333304</v>
      </c>
      <c r="D118" s="84">
        <v>17031.773779659601</v>
      </c>
      <c r="E118" s="84">
        <v>3279.3288674207802</v>
      </c>
      <c r="F118" s="84">
        <v>12671.6639346626</v>
      </c>
      <c r="G118" s="84">
        <v>11448.3799870688</v>
      </c>
      <c r="H118" s="84">
        <v>0</v>
      </c>
      <c r="I118" s="84">
        <f t="shared" si="5"/>
        <v>44431.146568811782</v>
      </c>
    </row>
    <row r="119" spans="1:9">
      <c r="A119" s="142"/>
      <c r="B119" s="142"/>
      <c r="C119" s="5">
        <v>4.875</v>
      </c>
      <c r="D119" s="84">
        <v>16753.896589659598</v>
      </c>
      <c r="E119" s="84">
        <v>3229.3506074207799</v>
      </c>
      <c r="F119" s="84">
        <v>12283.6639346626</v>
      </c>
      <c r="G119" s="84">
        <v>11189.7129870688</v>
      </c>
      <c r="H119" s="84">
        <v>0</v>
      </c>
      <c r="I119" s="84">
        <f t="shared" si="5"/>
        <v>43456.624118811778</v>
      </c>
    </row>
    <row r="120" spans="1:9">
      <c r="A120" s="142"/>
      <c r="B120" s="142"/>
      <c r="C120" s="5">
        <v>4.9166666666666696</v>
      </c>
      <c r="D120" s="84">
        <v>15366.2922126596</v>
      </c>
      <c r="E120" s="84">
        <v>3085.72704642078</v>
      </c>
      <c r="F120" s="84">
        <v>11419.6639346626</v>
      </c>
      <c r="G120" s="84">
        <v>10449.492287068801</v>
      </c>
      <c r="H120" s="84">
        <v>0</v>
      </c>
      <c r="I120" s="84">
        <f t="shared" si="5"/>
        <v>40321.175480811784</v>
      </c>
    </row>
    <row r="121" spans="1:9">
      <c r="A121" s="142"/>
      <c r="B121" s="142"/>
      <c r="C121" s="5">
        <v>4.9583333333333304</v>
      </c>
      <c r="D121" s="84">
        <v>13746.0450766596</v>
      </c>
      <c r="E121" s="84">
        <v>2906.9948794207799</v>
      </c>
      <c r="F121" s="84">
        <v>10456.6639346626</v>
      </c>
      <c r="G121" s="84">
        <v>9506.8077870688194</v>
      </c>
      <c r="H121" s="84">
        <v>0</v>
      </c>
      <c r="I121" s="84">
        <f t="shared" si="5"/>
        <v>36616.511677811803</v>
      </c>
    </row>
    <row r="122" spans="1:9">
      <c r="A122" s="142"/>
      <c r="B122" s="142"/>
      <c r="C122" s="29" t="s">
        <v>124</v>
      </c>
      <c r="D122" s="84">
        <v>12516.756971659601</v>
      </c>
      <c r="E122" s="84">
        <v>2783.5862874207801</v>
      </c>
      <c r="F122" s="84">
        <v>9768.6639346625907</v>
      </c>
      <c r="G122" s="84">
        <v>8779.9401870688198</v>
      </c>
      <c r="H122" s="84">
        <v>0</v>
      </c>
      <c r="I122" s="84">
        <f t="shared" si="5"/>
        <v>33848.947380811791</v>
      </c>
    </row>
    <row r="123" spans="1:9">
      <c r="A123" s="142" t="s">
        <v>77</v>
      </c>
      <c r="B123" s="142" t="s">
        <v>87</v>
      </c>
      <c r="C123" s="5">
        <v>5.0416666666666696</v>
      </c>
      <c r="D123" s="84">
        <v>14241.464428490701</v>
      </c>
      <c r="E123" s="84">
        <v>2973.2087663248899</v>
      </c>
      <c r="F123" s="84">
        <v>11074.6639346626</v>
      </c>
      <c r="G123" s="84">
        <v>9541.8955660530592</v>
      </c>
      <c r="H123" s="84">
        <v>0</v>
      </c>
      <c r="I123" s="84">
        <f t="shared" si="5"/>
        <v>37831.232695531246</v>
      </c>
    </row>
    <row r="124" spans="1:9">
      <c r="A124" s="142"/>
      <c r="B124" s="142"/>
      <c r="C124" s="5">
        <v>5.0833333333333304</v>
      </c>
      <c r="D124" s="84">
        <v>13702.561923490601</v>
      </c>
      <c r="E124" s="84">
        <v>2914.2340033248902</v>
      </c>
      <c r="F124" s="84">
        <v>10652.6639346626</v>
      </c>
      <c r="G124" s="84">
        <v>9113.69203505306</v>
      </c>
      <c r="H124" s="84">
        <v>0</v>
      </c>
      <c r="I124" s="84">
        <f t="shared" si="5"/>
        <v>36383.151896531155</v>
      </c>
    </row>
    <row r="125" spans="1:9">
      <c r="A125" s="142"/>
      <c r="B125" s="142"/>
      <c r="C125" s="5">
        <v>5.125</v>
      </c>
      <c r="D125" s="84">
        <v>13285.9228374906</v>
      </c>
      <c r="E125" s="84">
        <v>2866.0575073248901</v>
      </c>
      <c r="F125" s="84">
        <v>10399.6639346626</v>
      </c>
      <c r="G125" s="84">
        <v>8799.7234620530598</v>
      </c>
      <c r="H125" s="84">
        <v>0</v>
      </c>
      <c r="I125" s="84">
        <f t="shared" si="5"/>
        <v>35351.367741531147</v>
      </c>
    </row>
    <row r="126" spans="1:9">
      <c r="A126" s="142"/>
      <c r="B126" s="142"/>
      <c r="C126" s="5">
        <v>5.1666666666666696</v>
      </c>
      <c r="D126" s="84">
        <v>13152.618154490599</v>
      </c>
      <c r="E126" s="84">
        <v>2828.91124432489</v>
      </c>
      <c r="F126" s="84">
        <v>10247.6639346626</v>
      </c>
      <c r="G126" s="84">
        <v>8592.9972970530598</v>
      </c>
      <c r="H126" s="84">
        <v>0</v>
      </c>
      <c r="I126" s="84">
        <f t="shared" si="5"/>
        <v>34822.19063053115</v>
      </c>
    </row>
    <row r="127" spans="1:9">
      <c r="A127" s="142"/>
      <c r="B127" s="142"/>
      <c r="C127" s="5">
        <v>5.2083333333333304</v>
      </c>
      <c r="D127" s="84">
        <v>13599.3228544907</v>
      </c>
      <c r="E127" s="84">
        <v>2840.3713563248898</v>
      </c>
      <c r="F127" s="84">
        <v>10263.6639346626</v>
      </c>
      <c r="G127" s="84">
        <v>8583.1431320530592</v>
      </c>
      <c r="H127" s="84">
        <v>0</v>
      </c>
      <c r="I127" s="84">
        <f t="shared" si="5"/>
        <v>35286.50127753125</v>
      </c>
    </row>
    <row r="128" spans="1:9">
      <c r="A128" s="142"/>
      <c r="B128" s="142"/>
      <c r="C128" s="5">
        <v>5.25</v>
      </c>
      <c r="D128" s="84">
        <v>14471.1447154906</v>
      </c>
      <c r="E128" s="84">
        <v>2874.22480132489</v>
      </c>
      <c r="F128" s="84">
        <v>10372.6639346626</v>
      </c>
      <c r="G128" s="84">
        <v>8637.7272670530601</v>
      </c>
      <c r="H128" s="84">
        <v>0</v>
      </c>
      <c r="I128" s="84">
        <f t="shared" si="5"/>
        <v>36355.76071853115</v>
      </c>
    </row>
    <row r="129" spans="1:9">
      <c r="A129" s="142"/>
      <c r="B129" s="142"/>
      <c r="C129" s="5">
        <v>5.2916666666666696</v>
      </c>
      <c r="D129" s="84">
        <v>15173.7313474906</v>
      </c>
      <c r="E129" s="84">
        <v>2906.18279432489</v>
      </c>
      <c r="F129" s="84">
        <v>10768.6639346626</v>
      </c>
      <c r="G129" s="84">
        <v>8763.9838570530592</v>
      </c>
      <c r="H129" s="84">
        <v>0</v>
      </c>
      <c r="I129" s="84">
        <f t="shared" si="5"/>
        <v>37612.561933531149</v>
      </c>
    </row>
    <row r="130" spans="1:9">
      <c r="A130" s="142"/>
      <c r="B130" s="142"/>
      <c r="C130" s="5">
        <v>5.3333333333333304</v>
      </c>
      <c r="D130" s="84">
        <v>15729.1428354906</v>
      </c>
      <c r="E130" s="84">
        <v>3020.1087883248902</v>
      </c>
      <c r="F130" s="84">
        <v>11605.6639346626</v>
      </c>
      <c r="G130" s="84">
        <v>9400.6255720530608</v>
      </c>
      <c r="H130" s="84">
        <v>0</v>
      </c>
      <c r="I130" s="84">
        <f t="shared" si="5"/>
        <v>39755.54113053115</v>
      </c>
    </row>
    <row r="131" spans="1:9">
      <c r="A131" s="142"/>
      <c r="B131" s="142"/>
      <c r="C131" s="5">
        <v>5.375</v>
      </c>
      <c r="D131" s="84">
        <v>16519.884774490602</v>
      </c>
      <c r="E131" s="84">
        <v>3144.4570573248898</v>
      </c>
      <c r="F131" s="84">
        <v>12415.6639346626</v>
      </c>
      <c r="G131" s="84">
        <v>10191.6843200531</v>
      </c>
      <c r="H131" s="84">
        <v>0</v>
      </c>
      <c r="I131" s="84">
        <f t="shared" si="5"/>
        <v>42271.690086531191</v>
      </c>
    </row>
    <row r="132" spans="1:9">
      <c r="A132" s="142"/>
      <c r="B132" s="142"/>
      <c r="C132" s="5">
        <v>5.4166666666666696</v>
      </c>
      <c r="D132" s="84">
        <v>17619.670867490699</v>
      </c>
      <c r="E132" s="84">
        <v>3279.3790113248901</v>
      </c>
      <c r="F132" s="84">
        <v>13366.6639346626</v>
      </c>
      <c r="G132" s="84">
        <v>11020.811510053099</v>
      </c>
      <c r="H132" s="84">
        <v>0</v>
      </c>
      <c r="I132" s="84">
        <f t="shared" ref="I132:I195" si="6">SUM(D132:H132)</f>
        <v>45286.525323531285</v>
      </c>
    </row>
    <row r="133" spans="1:9">
      <c r="A133" s="142"/>
      <c r="B133" s="142"/>
      <c r="C133" s="5">
        <v>5.4583333333333304</v>
      </c>
      <c r="D133" s="84">
        <v>18753.574916490699</v>
      </c>
      <c r="E133" s="84">
        <v>3434.0109403248898</v>
      </c>
      <c r="F133" s="84">
        <v>14172.6639346626</v>
      </c>
      <c r="G133" s="84">
        <v>11797.0179400531</v>
      </c>
      <c r="H133" s="84">
        <v>0</v>
      </c>
      <c r="I133" s="84">
        <f t="shared" si="6"/>
        <v>48157.267731531283</v>
      </c>
    </row>
    <row r="134" spans="1:9">
      <c r="A134" s="142"/>
      <c r="B134" s="142"/>
      <c r="C134" s="5">
        <v>5.5</v>
      </c>
      <c r="D134" s="84">
        <v>19833.4052624906</v>
      </c>
      <c r="E134" s="84">
        <v>3538.02698632489</v>
      </c>
      <c r="F134" s="84">
        <v>14749.6639346626</v>
      </c>
      <c r="G134" s="84">
        <v>12445.5688880531</v>
      </c>
      <c r="H134" s="84">
        <v>0</v>
      </c>
      <c r="I134" s="84">
        <f t="shared" si="6"/>
        <v>50566.665071531192</v>
      </c>
    </row>
    <row r="135" spans="1:9">
      <c r="A135" s="142"/>
      <c r="B135" s="142"/>
      <c r="C135" s="5">
        <v>5.5416666666666696</v>
      </c>
      <c r="D135" s="84">
        <v>20974.128368490601</v>
      </c>
      <c r="E135" s="84">
        <v>3622.2625563248898</v>
      </c>
      <c r="F135" s="84">
        <v>15164.6639346626</v>
      </c>
      <c r="G135" s="84">
        <v>13011.041944053</v>
      </c>
      <c r="H135" s="84">
        <v>0</v>
      </c>
      <c r="I135" s="84">
        <f t="shared" si="6"/>
        <v>52772.096803531094</v>
      </c>
    </row>
    <row r="136" spans="1:9">
      <c r="A136" s="142"/>
      <c r="B136" s="142"/>
      <c r="C136" s="5">
        <v>5.5833333333333304</v>
      </c>
      <c r="D136" s="84">
        <v>21890.296180490699</v>
      </c>
      <c r="E136" s="84">
        <v>3713.9062643248899</v>
      </c>
      <c r="F136" s="84">
        <v>15485.6639346626</v>
      </c>
      <c r="G136" s="84">
        <v>13491.771183053101</v>
      </c>
      <c r="H136" s="84">
        <v>0</v>
      </c>
      <c r="I136" s="84">
        <f t="shared" si="6"/>
        <v>54581.637562531294</v>
      </c>
    </row>
    <row r="137" spans="1:9">
      <c r="A137" s="142"/>
      <c r="B137" s="142"/>
      <c r="C137" s="5">
        <v>5.625</v>
      </c>
      <c r="D137" s="84">
        <v>22490.5986364907</v>
      </c>
      <c r="E137" s="84">
        <v>3760.7945593248901</v>
      </c>
      <c r="F137" s="84">
        <v>15661.6639346626</v>
      </c>
      <c r="G137" s="84">
        <v>13875.3397570531</v>
      </c>
      <c r="H137" s="84">
        <v>0</v>
      </c>
      <c r="I137" s="84">
        <f t="shared" si="6"/>
        <v>55788.396887531293</v>
      </c>
    </row>
    <row r="138" spans="1:9">
      <c r="A138" s="142"/>
      <c r="B138" s="142"/>
      <c r="C138" s="5">
        <v>5.6666666666666696</v>
      </c>
      <c r="D138" s="84">
        <v>22830.0064494906</v>
      </c>
      <c r="E138" s="84">
        <v>3805.1174013248901</v>
      </c>
      <c r="F138" s="84">
        <v>15662.6639346626</v>
      </c>
      <c r="G138" s="84">
        <v>14139.170539053101</v>
      </c>
      <c r="H138" s="84">
        <v>0</v>
      </c>
      <c r="I138" s="84">
        <f t="shared" si="6"/>
        <v>56436.958324531188</v>
      </c>
    </row>
    <row r="139" spans="1:9">
      <c r="A139" s="142"/>
      <c r="B139" s="142"/>
      <c r="C139" s="5">
        <v>5.7083333333333304</v>
      </c>
      <c r="D139" s="84">
        <v>22721.761448490601</v>
      </c>
      <c r="E139" s="84">
        <v>3823.1576303248899</v>
      </c>
      <c r="F139" s="84">
        <v>15484.6639346626</v>
      </c>
      <c r="G139" s="84">
        <v>14184.261480053099</v>
      </c>
      <c r="H139" s="84">
        <v>0</v>
      </c>
      <c r="I139" s="84">
        <f t="shared" si="6"/>
        <v>56213.844493531193</v>
      </c>
    </row>
    <row r="140" spans="1:9">
      <c r="A140" s="142"/>
      <c r="B140" s="142"/>
      <c r="C140" s="5">
        <v>5.75</v>
      </c>
      <c r="D140" s="84">
        <v>22110.957335490599</v>
      </c>
      <c r="E140" s="84">
        <v>3791.30620932489</v>
      </c>
      <c r="F140" s="84">
        <v>15233.6639346626</v>
      </c>
      <c r="G140" s="84">
        <v>13985.3724600531</v>
      </c>
      <c r="H140" s="84">
        <v>0</v>
      </c>
      <c r="I140" s="84">
        <f t="shared" si="6"/>
        <v>55121.299939531193</v>
      </c>
    </row>
    <row r="141" spans="1:9">
      <c r="A141" s="142"/>
      <c r="B141" s="142"/>
      <c r="C141" s="5">
        <v>5.7916666666666696</v>
      </c>
      <c r="D141" s="84">
        <v>21104.8618474906</v>
      </c>
      <c r="E141" s="84">
        <v>3705.5995253248898</v>
      </c>
      <c r="F141" s="84">
        <v>14745.6639346626</v>
      </c>
      <c r="G141" s="84">
        <v>13527.575361053099</v>
      </c>
      <c r="H141" s="84">
        <v>0</v>
      </c>
      <c r="I141" s="84">
        <f t="shared" si="6"/>
        <v>53083.700668531194</v>
      </c>
    </row>
    <row r="142" spans="1:9">
      <c r="A142" s="142"/>
      <c r="B142" s="142"/>
      <c r="C142" s="5">
        <v>5.8333333333333304</v>
      </c>
      <c r="D142" s="84">
        <v>20286.168596490701</v>
      </c>
      <c r="E142" s="84">
        <v>3604.9145133248899</v>
      </c>
      <c r="F142" s="84">
        <v>14376.6639346626</v>
      </c>
      <c r="G142" s="84">
        <v>13019.269528053101</v>
      </c>
      <c r="H142" s="84">
        <v>0</v>
      </c>
      <c r="I142" s="84">
        <f t="shared" si="6"/>
        <v>51287.016572531298</v>
      </c>
    </row>
    <row r="143" spans="1:9">
      <c r="A143" s="142"/>
      <c r="B143" s="142"/>
      <c r="C143" s="5">
        <v>5.875</v>
      </c>
      <c r="D143" s="84">
        <v>19740.120243490699</v>
      </c>
      <c r="E143" s="84">
        <v>3561.8168153248898</v>
      </c>
      <c r="F143" s="84">
        <v>14011.6639346626</v>
      </c>
      <c r="G143" s="84">
        <v>12758.9750850531</v>
      </c>
      <c r="H143" s="84">
        <v>0</v>
      </c>
      <c r="I143" s="84">
        <f t="shared" si="6"/>
        <v>50072.576078531289</v>
      </c>
    </row>
    <row r="144" spans="1:9">
      <c r="A144" s="142"/>
      <c r="B144" s="142"/>
      <c r="C144" s="5">
        <v>5.9166666666666696</v>
      </c>
      <c r="D144" s="84">
        <v>18397.307906490601</v>
      </c>
      <c r="E144" s="84">
        <v>3432.9185493248901</v>
      </c>
      <c r="F144" s="84">
        <v>13223.6639346626</v>
      </c>
      <c r="G144" s="84">
        <v>11943.3666440531</v>
      </c>
      <c r="H144" s="84">
        <v>0</v>
      </c>
      <c r="I144" s="84">
        <f t="shared" si="6"/>
        <v>46997.257034531191</v>
      </c>
    </row>
    <row r="145" spans="1:9">
      <c r="A145" s="142"/>
      <c r="B145" s="142"/>
      <c r="C145" s="5">
        <v>5.9583333333333304</v>
      </c>
      <c r="D145" s="84">
        <v>16869.185644490601</v>
      </c>
      <c r="E145" s="84">
        <v>3269.4431373248899</v>
      </c>
      <c r="F145" s="84">
        <v>12516.6639346626</v>
      </c>
      <c r="G145" s="84">
        <v>11081.5315730531</v>
      </c>
      <c r="H145" s="84">
        <v>0</v>
      </c>
      <c r="I145" s="84">
        <f t="shared" si="6"/>
        <v>43736.824289531185</v>
      </c>
    </row>
    <row r="146" spans="1:9">
      <c r="A146" s="142"/>
      <c r="B146" s="142"/>
      <c r="C146" s="29" t="s">
        <v>124</v>
      </c>
      <c r="D146" s="84">
        <v>15429.862027490601</v>
      </c>
      <c r="E146" s="84">
        <v>3125.9343233248901</v>
      </c>
      <c r="F146" s="84">
        <v>11793.6639346626</v>
      </c>
      <c r="G146" s="84">
        <v>10164.2737270531</v>
      </c>
      <c r="H146" s="84">
        <v>0</v>
      </c>
      <c r="I146" s="84">
        <f t="shared" si="6"/>
        <v>40513.734012531189</v>
      </c>
    </row>
    <row r="147" spans="1:9">
      <c r="A147" s="142" t="s">
        <v>78</v>
      </c>
      <c r="B147" s="142"/>
      <c r="C147" s="5">
        <v>6.0416666666666696</v>
      </c>
      <c r="D147" s="84">
        <v>15289.927488077201</v>
      </c>
      <c r="E147" s="84">
        <v>2993.77193013037</v>
      </c>
      <c r="F147" s="84">
        <v>11471.736014500601</v>
      </c>
      <c r="G147" s="84">
        <v>9513.9490001254198</v>
      </c>
      <c r="H147" s="84">
        <v>0</v>
      </c>
      <c r="I147" s="84">
        <f t="shared" si="6"/>
        <v>39269.384432833598</v>
      </c>
    </row>
    <row r="148" spans="1:9">
      <c r="A148" s="142"/>
      <c r="B148" s="142"/>
      <c r="C148" s="5">
        <v>6.0833333333333304</v>
      </c>
      <c r="D148" s="84">
        <v>14595.5531020773</v>
      </c>
      <c r="E148" s="84">
        <v>2899.4387021303801</v>
      </c>
      <c r="F148" s="84">
        <v>11041.9995322957</v>
      </c>
      <c r="G148" s="84">
        <v>9068.7775161254194</v>
      </c>
      <c r="H148" s="84">
        <v>0</v>
      </c>
      <c r="I148" s="84">
        <f t="shared" si="6"/>
        <v>37605.768852628797</v>
      </c>
    </row>
    <row r="149" spans="1:9">
      <c r="A149" s="142"/>
      <c r="B149" s="142"/>
      <c r="C149" s="5">
        <v>6.125</v>
      </c>
      <c r="D149" s="84">
        <v>13936.9116130773</v>
      </c>
      <c r="E149" s="84">
        <v>2839.0904191303798</v>
      </c>
      <c r="F149" s="84">
        <v>10784.906121108699</v>
      </c>
      <c r="G149" s="84">
        <v>8796.7091421254099</v>
      </c>
      <c r="H149" s="84">
        <v>0</v>
      </c>
      <c r="I149" s="84">
        <f t="shared" si="6"/>
        <v>36357.617295441793</v>
      </c>
    </row>
    <row r="150" spans="1:9">
      <c r="A150" s="142"/>
      <c r="B150" s="142"/>
      <c r="C150" s="5">
        <v>6.1666666666666696</v>
      </c>
      <c r="D150" s="84">
        <v>13705.380087077299</v>
      </c>
      <c r="E150" s="84">
        <v>2811.45547813038</v>
      </c>
      <c r="F150" s="84">
        <v>10603.888314034</v>
      </c>
      <c r="G150" s="84">
        <v>8685.4349351254205</v>
      </c>
      <c r="H150" s="84">
        <v>0</v>
      </c>
      <c r="I150" s="84">
        <f t="shared" si="6"/>
        <v>35806.158814367096</v>
      </c>
    </row>
    <row r="151" spans="1:9">
      <c r="A151" s="142"/>
      <c r="B151" s="142"/>
      <c r="C151" s="5">
        <v>6.2083333333333304</v>
      </c>
      <c r="D151" s="84">
        <v>13990.0748440773</v>
      </c>
      <c r="E151" s="84">
        <v>2816.7246361303701</v>
      </c>
      <c r="F151" s="84">
        <v>10599.9936409112</v>
      </c>
      <c r="G151" s="84">
        <v>8726.9352971254193</v>
      </c>
      <c r="H151" s="84">
        <v>0</v>
      </c>
      <c r="I151" s="84">
        <f t="shared" si="6"/>
        <v>36133.728418244289</v>
      </c>
    </row>
    <row r="152" spans="1:9">
      <c r="A152" s="142"/>
      <c r="B152" s="142"/>
      <c r="C152" s="5">
        <v>6.25</v>
      </c>
      <c r="D152" s="84">
        <v>14400.8798030773</v>
      </c>
      <c r="E152" s="84">
        <v>2882.33702113038</v>
      </c>
      <c r="F152" s="84">
        <v>10605.9385790622</v>
      </c>
      <c r="G152" s="84">
        <v>8797.0816351254198</v>
      </c>
      <c r="H152" s="84">
        <v>0</v>
      </c>
      <c r="I152" s="84">
        <f t="shared" si="6"/>
        <v>36686.237038395302</v>
      </c>
    </row>
    <row r="153" spans="1:9">
      <c r="A153" s="142"/>
      <c r="B153" s="142"/>
      <c r="C153" s="5">
        <v>6.2916666666666696</v>
      </c>
      <c r="D153" s="84">
        <v>14813.571832077299</v>
      </c>
      <c r="E153" s="84">
        <v>2937.3223121303699</v>
      </c>
      <c r="F153" s="84">
        <v>10783.257488024899</v>
      </c>
      <c r="G153" s="84">
        <v>8807.40527412542</v>
      </c>
      <c r="H153" s="84">
        <v>0</v>
      </c>
      <c r="I153" s="84">
        <f t="shared" si="6"/>
        <v>37341.55690635799</v>
      </c>
    </row>
    <row r="154" spans="1:9">
      <c r="A154" s="142"/>
      <c r="B154" s="142"/>
      <c r="C154" s="5">
        <v>6.3333333333333304</v>
      </c>
      <c r="D154" s="84">
        <v>15645.8854130772</v>
      </c>
      <c r="E154" s="84">
        <v>3043.5919141303798</v>
      </c>
      <c r="F154" s="84">
        <v>11604.724366280099</v>
      </c>
      <c r="G154" s="84">
        <v>9425.9692101254204</v>
      </c>
      <c r="H154" s="84">
        <v>0</v>
      </c>
      <c r="I154" s="84">
        <f t="shared" si="6"/>
        <v>39720.1709036131</v>
      </c>
    </row>
    <row r="155" spans="1:9">
      <c r="A155" s="142"/>
      <c r="B155" s="142"/>
      <c r="C155" s="5">
        <v>6.375</v>
      </c>
      <c r="D155" s="84">
        <v>16869.027550077299</v>
      </c>
      <c r="E155" s="84">
        <v>3182.5069841303798</v>
      </c>
      <c r="F155" s="84">
        <v>12643.407307903401</v>
      </c>
      <c r="G155" s="84">
        <v>10345.115979125399</v>
      </c>
      <c r="H155" s="84">
        <v>0</v>
      </c>
      <c r="I155" s="84">
        <f t="shared" si="6"/>
        <v>43040.057821236478</v>
      </c>
    </row>
    <row r="156" spans="1:9">
      <c r="A156" s="142"/>
      <c r="B156" s="142"/>
      <c r="C156" s="5">
        <v>6.4166666666666696</v>
      </c>
      <c r="D156" s="84">
        <v>18216.556798077301</v>
      </c>
      <c r="E156" s="84">
        <v>3324.87484913038</v>
      </c>
      <c r="F156" s="84">
        <v>13685.320885377299</v>
      </c>
      <c r="G156" s="84">
        <v>11307.3845391254</v>
      </c>
      <c r="H156" s="84">
        <v>0</v>
      </c>
      <c r="I156" s="84">
        <f t="shared" si="6"/>
        <v>46534.137071710385</v>
      </c>
    </row>
    <row r="157" spans="1:9">
      <c r="A157" s="142"/>
      <c r="B157" s="142"/>
      <c r="C157" s="5">
        <v>6.4583333333333304</v>
      </c>
      <c r="D157" s="84">
        <v>19488.1053460773</v>
      </c>
      <c r="E157" s="84">
        <v>3445.0821511303802</v>
      </c>
      <c r="F157" s="84">
        <v>14586.4330150974</v>
      </c>
      <c r="G157" s="84">
        <v>12130.2487771254</v>
      </c>
      <c r="H157" s="84">
        <v>0</v>
      </c>
      <c r="I157" s="84">
        <f t="shared" si="6"/>
        <v>49649.869289430484</v>
      </c>
    </row>
    <row r="158" spans="1:9">
      <c r="A158" s="142"/>
      <c r="B158" s="142"/>
      <c r="C158" s="5">
        <v>6.5</v>
      </c>
      <c r="D158" s="84">
        <v>20762.607874077301</v>
      </c>
      <c r="E158" s="84">
        <v>3554.9295761303802</v>
      </c>
      <c r="F158" s="84">
        <v>15299.853338990601</v>
      </c>
      <c r="G158" s="84">
        <v>12853.662401125401</v>
      </c>
      <c r="H158" s="84">
        <v>0</v>
      </c>
      <c r="I158" s="84">
        <f t="shared" si="6"/>
        <v>52471.053190323684</v>
      </c>
    </row>
    <row r="159" spans="1:9">
      <c r="A159" s="142"/>
      <c r="B159" s="142"/>
      <c r="C159" s="5">
        <v>6.5416666666666696</v>
      </c>
      <c r="D159" s="84">
        <v>22006.022189077299</v>
      </c>
      <c r="E159" s="84">
        <v>3683.94759713038</v>
      </c>
      <c r="F159" s="84">
        <v>15805.788289891199</v>
      </c>
      <c r="G159" s="84">
        <v>13440.032540125399</v>
      </c>
      <c r="H159" s="84">
        <v>0</v>
      </c>
      <c r="I159" s="84">
        <f t="shared" si="6"/>
        <v>54935.79061622428</v>
      </c>
    </row>
    <row r="160" spans="1:9">
      <c r="A160" s="142"/>
      <c r="B160" s="142"/>
      <c r="C160" s="5">
        <v>6.5833333333333304</v>
      </c>
      <c r="D160" s="84">
        <v>22964.114992077299</v>
      </c>
      <c r="E160" s="84">
        <v>3786.8909811303802</v>
      </c>
      <c r="F160" s="84">
        <v>16137.104941366901</v>
      </c>
      <c r="G160" s="84">
        <v>13887.0667421254</v>
      </c>
      <c r="H160" s="84">
        <v>0</v>
      </c>
      <c r="I160" s="84">
        <f t="shared" si="6"/>
        <v>56775.177656699976</v>
      </c>
    </row>
    <row r="161" spans="1:9">
      <c r="A161" s="142"/>
      <c r="B161" s="142"/>
      <c r="C161" s="5">
        <v>6.625</v>
      </c>
      <c r="D161" s="84">
        <v>23645.5210410773</v>
      </c>
      <c r="E161" s="84">
        <v>3863.1937801303802</v>
      </c>
      <c r="F161" s="84">
        <v>16276.042202922899</v>
      </c>
      <c r="G161" s="84">
        <v>14209.936800125401</v>
      </c>
      <c r="H161" s="84">
        <v>0</v>
      </c>
      <c r="I161" s="84">
        <f t="shared" si="6"/>
        <v>57994.693824255985</v>
      </c>
    </row>
    <row r="162" spans="1:9">
      <c r="A162" s="142"/>
      <c r="B162" s="142"/>
      <c r="C162" s="5">
        <v>6.6666666666666696</v>
      </c>
      <c r="D162" s="84">
        <v>24104.839411077399</v>
      </c>
      <c r="E162" s="84">
        <v>3927.5615961303802</v>
      </c>
      <c r="F162" s="84">
        <v>16103.637630711501</v>
      </c>
      <c r="G162" s="84">
        <v>14393.3783121254</v>
      </c>
      <c r="H162" s="84">
        <v>0</v>
      </c>
      <c r="I162" s="84">
        <f t="shared" si="6"/>
        <v>58529.416950044681</v>
      </c>
    </row>
    <row r="163" spans="1:9">
      <c r="A163" s="142"/>
      <c r="B163" s="142"/>
      <c r="C163" s="5">
        <v>6.7083333333333304</v>
      </c>
      <c r="D163" s="84">
        <v>24071.0910700772</v>
      </c>
      <c r="E163" s="84">
        <v>3915.5702501303699</v>
      </c>
      <c r="F163" s="84">
        <v>15694.360853910301</v>
      </c>
      <c r="G163" s="84">
        <v>14396.4639101254</v>
      </c>
      <c r="H163" s="84">
        <v>0</v>
      </c>
      <c r="I163" s="84">
        <f t="shared" si="6"/>
        <v>58077.486084243268</v>
      </c>
    </row>
    <row r="164" spans="1:9">
      <c r="A164" s="142"/>
      <c r="B164" s="142"/>
      <c r="C164" s="5">
        <v>6.75</v>
      </c>
      <c r="D164" s="84">
        <v>23460.077043077301</v>
      </c>
      <c r="E164" s="84">
        <v>3855.2496951303801</v>
      </c>
      <c r="F164" s="84">
        <v>15177.6833739841</v>
      </c>
      <c r="G164" s="84">
        <v>14117.9609761254</v>
      </c>
      <c r="H164" s="84">
        <v>0</v>
      </c>
      <c r="I164" s="84">
        <f t="shared" si="6"/>
        <v>56610.971088317179</v>
      </c>
    </row>
    <row r="165" spans="1:9">
      <c r="A165" s="142"/>
      <c r="B165" s="142"/>
      <c r="C165" s="5">
        <v>6.7916666666666696</v>
      </c>
      <c r="D165" s="84">
        <v>22429.499865077301</v>
      </c>
      <c r="E165" s="84">
        <v>3772.6553581303801</v>
      </c>
      <c r="F165" s="84">
        <v>14732.1320347372</v>
      </c>
      <c r="G165" s="84">
        <v>13562.0258131254</v>
      </c>
      <c r="H165" s="84">
        <v>0</v>
      </c>
      <c r="I165" s="84">
        <f t="shared" si="6"/>
        <v>54496.313071070283</v>
      </c>
    </row>
    <row r="166" spans="1:9">
      <c r="A166" s="142"/>
      <c r="B166" s="142"/>
      <c r="C166" s="5">
        <v>6.8333333333333304</v>
      </c>
      <c r="D166" s="84">
        <v>21499.441027077301</v>
      </c>
      <c r="E166" s="84">
        <v>3661.7019461303798</v>
      </c>
      <c r="F166" s="84">
        <v>14399.733658543601</v>
      </c>
      <c r="G166" s="84">
        <v>13026.880925125401</v>
      </c>
      <c r="H166" s="84">
        <v>0</v>
      </c>
      <c r="I166" s="84">
        <f t="shared" si="6"/>
        <v>52587.757556876677</v>
      </c>
    </row>
    <row r="167" spans="1:9">
      <c r="A167" s="142"/>
      <c r="B167" s="142"/>
      <c r="C167" s="5">
        <v>6.875</v>
      </c>
      <c r="D167" s="84">
        <v>20877.009646077298</v>
      </c>
      <c r="E167" s="84">
        <v>3619.58285313038</v>
      </c>
      <c r="F167" s="84">
        <v>14084.688311321401</v>
      </c>
      <c r="G167" s="84">
        <v>12597.8920781254</v>
      </c>
      <c r="H167" s="84">
        <v>0</v>
      </c>
      <c r="I167" s="84">
        <f t="shared" si="6"/>
        <v>51179.172888654481</v>
      </c>
    </row>
    <row r="168" spans="1:9">
      <c r="A168" s="142"/>
      <c r="B168" s="142"/>
      <c r="C168" s="5">
        <v>6.9166666666666696</v>
      </c>
      <c r="D168" s="84">
        <v>19227.300427077302</v>
      </c>
      <c r="E168" s="84">
        <v>3475.1888541303802</v>
      </c>
      <c r="F168" s="84">
        <v>13413.204556709799</v>
      </c>
      <c r="G168" s="84">
        <v>11977.2213101254</v>
      </c>
      <c r="H168" s="84">
        <v>0</v>
      </c>
      <c r="I168" s="84">
        <f t="shared" si="6"/>
        <v>48092.915148042885</v>
      </c>
    </row>
    <row r="169" spans="1:9">
      <c r="A169" s="142"/>
      <c r="B169" s="142"/>
      <c r="C169" s="5">
        <v>6.9583333333333304</v>
      </c>
      <c r="D169" s="84">
        <v>17652.980204077299</v>
      </c>
      <c r="E169" s="84">
        <v>3275.6504541303798</v>
      </c>
      <c r="F169" s="84">
        <v>12611.5383558092</v>
      </c>
      <c r="G169" s="84">
        <v>11193.579564125401</v>
      </c>
      <c r="H169" s="84">
        <v>0</v>
      </c>
      <c r="I169" s="84">
        <f t="shared" si="6"/>
        <v>44733.74857814228</v>
      </c>
    </row>
    <row r="170" spans="1:9">
      <c r="A170" s="142"/>
      <c r="B170" s="142"/>
      <c r="C170" s="29" t="s">
        <v>124</v>
      </c>
      <c r="D170" s="84">
        <v>16265.1947230773</v>
      </c>
      <c r="E170" s="84">
        <v>3119.6864821303898</v>
      </c>
      <c r="F170" s="84">
        <v>11925.157042061401</v>
      </c>
      <c r="G170" s="84">
        <v>10301.546525125401</v>
      </c>
      <c r="H170" s="84">
        <v>0</v>
      </c>
      <c r="I170" s="84">
        <f t="shared" si="6"/>
        <v>41611.58477239449</v>
      </c>
    </row>
    <row r="171" spans="1:9">
      <c r="A171" s="142" t="s">
        <v>79</v>
      </c>
      <c r="B171" s="142"/>
      <c r="C171" s="5">
        <v>7.0416666666666696</v>
      </c>
      <c r="D171" s="84">
        <v>16134.181377332099</v>
      </c>
      <c r="E171" s="84">
        <v>3050.37869796222</v>
      </c>
      <c r="F171" s="84">
        <v>11923.5047406291</v>
      </c>
      <c r="G171" s="84">
        <v>10070.139770792</v>
      </c>
      <c r="H171" s="84">
        <v>0</v>
      </c>
      <c r="I171" s="84">
        <f t="shared" si="6"/>
        <v>41178.204586715423</v>
      </c>
    </row>
    <row r="172" spans="1:9">
      <c r="A172" s="142"/>
      <c r="B172" s="142"/>
      <c r="C172" s="5">
        <v>7.0833333333333304</v>
      </c>
      <c r="D172" s="84">
        <v>15467.957942332099</v>
      </c>
      <c r="E172" s="84">
        <v>2970.9162399622201</v>
      </c>
      <c r="F172" s="84">
        <v>11443.129868395999</v>
      </c>
      <c r="G172" s="84">
        <v>9575.5630967920006</v>
      </c>
      <c r="H172" s="84">
        <v>0</v>
      </c>
      <c r="I172" s="84">
        <f t="shared" si="6"/>
        <v>39457.567147482318</v>
      </c>
    </row>
    <row r="173" spans="1:9">
      <c r="A173" s="142"/>
      <c r="B173" s="142"/>
      <c r="C173" s="5">
        <v>7.125</v>
      </c>
      <c r="D173" s="84">
        <v>14915.0504583321</v>
      </c>
      <c r="E173" s="84">
        <v>2919.9823079622201</v>
      </c>
      <c r="F173" s="84">
        <v>11123.627751154299</v>
      </c>
      <c r="G173" s="84">
        <v>9202.8858077920104</v>
      </c>
      <c r="H173" s="84">
        <v>0</v>
      </c>
      <c r="I173" s="84">
        <f t="shared" si="6"/>
        <v>38161.546325240626</v>
      </c>
    </row>
    <row r="174" spans="1:9">
      <c r="A174" s="142"/>
      <c r="B174" s="142"/>
      <c r="C174" s="5">
        <v>7.1666666666666696</v>
      </c>
      <c r="D174" s="84">
        <v>14649.853236332099</v>
      </c>
      <c r="E174" s="84">
        <v>2876.7460979622201</v>
      </c>
      <c r="F174" s="84">
        <v>10922.1513326972</v>
      </c>
      <c r="G174" s="84">
        <v>9004.7646277920103</v>
      </c>
      <c r="H174" s="84">
        <v>0</v>
      </c>
      <c r="I174" s="84">
        <f t="shared" si="6"/>
        <v>37453.51529478353</v>
      </c>
    </row>
    <row r="175" spans="1:9">
      <c r="A175" s="142"/>
      <c r="B175" s="142"/>
      <c r="C175" s="5">
        <v>7.2083333333333304</v>
      </c>
      <c r="D175" s="84">
        <v>14559.2157943321</v>
      </c>
      <c r="E175" s="84">
        <v>2873.6464469622201</v>
      </c>
      <c r="F175" s="84">
        <v>10990.439304973699</v>
      </c>
      <c r="G175" s="84">
        <v>9019.2850807920004</v>
      </c>
      <c r="H175" s="84">
        <v>0</v>
      </c>
      <c r="I175" s="84">
        <f t="shared" si="6"/>
        <v>37442.586627060024</v>
      </c>
    </row>
    <row r="176" spans="1:9">
      <c r="A176" s="142"/>
      <c r="B176" s="142"/>
      <c r="C176" s="5">
        <v>7.25</v>
      </c>
      <c r="D176" s="84">
        <v>14806.000754332101</v>
      </c>
      <c r="E176" s="84">
        <v>2916.4945329622201</v>
      </c>
      <c r="F176" s="84">
        <v>11120.073202543101</v>
      </c>
      <c r="G176" s="84">
        <v>9291.8933357920105</v>
      </c>
      <c r="H176" s="84">
        <v>0</v>
      </c>
      <c r="I176" s="84">
        <f t="shared" si="6"/>
        <v>38134.461825629434</v>
      </c>
    </row>
    <row r="177" spans="1:9">
      <c r="A177" s="142"/>
      <c r="B177" s="142"/>
      <c r="C177" s="5">
        <v>7.2916666666666696</v>
      </c>
      <c r="D177" s="84">
        <v>14980.3044933321</v>
      </c>
      <c r="E177" s="84">
        <v>2915.8500809622201</v>
      </c>
      <c r="F177" s="84">
        <v>11179.161362807899</v>
      </c>
      <c r="G177" s="84">
        <v>9402.5238207920102</v>
      </c>
      <c r="H177" s="84">
        <v>0</v>
      </c>
      <c r="I177" s="84">
        <f t="shared" si="6"/>
        <v>38477.839757894231</v>
      </c>
    </row>
    <row r="178" spans="1:9">
      <c r="A178" s="142"/>
      <c r="B178" s="142"/>
      <c r="C178" s="5">
        <v>7.3333333333333304</v>
      </c>
      <c r="D178" s="84">
        <v>16258.9216543321</v>
      </c>
      <c r="E178" s="84">
        <v>3017.2263659622199</v>
      </c>
      <c r="F178" s="84">
        <v>11944.3908042684</v>
      </c>
      <c r="G178" s="84">
        <v>9996.0408197920096</v>
      </c>
      <c r="H178" s="84">
        <v>0</v>
      </c>
      <c r="I178" s="84">
        <f t="shared" si="6"/>
        <v>41216.57964435473</v>
      </c>
    </row>
    <row r="179" spans="1:9">
      <c r="A179" s="142"/>
      <c r="B179" s="142"/>
      <c r="C179" s="5">
        <v>7.375</v>
      </c>
      <c r="D179" s="84">
        <v>17963.219488332099</v>
      </c>
      <c r="E179" s="84">
        <v>3181.4546529622198</v>
      </c>
      <c r="F179" s="84">
        <v>12914.2410766208</v>
      </c>
      <c r="G179" s="84">
        <v>10845.275938792</v>
      </c>
      <c r="H179" s="84">
        <v>0</v>
      </c>
      <c r="I179" s="84">
        <f t="shared" si="6"/>
        <v>44904.191156707122</v>
      </c>
    </row>
    <row r="180" spans="1:9">
      <c r="A180" s="142"/>
      <c r="B180" s="142"/>
      <c r="C180" s="5">
        <v>7.4166666666666696</v>
      </c>
      <c r="D180" s="84">
        <v>19623.1726053321</v>
      </c>
      <c r="E180" s="84">
        <v>3361.3156909622198</v>
      </c>
      <c r="F180" s="84">
        <v>13889.2133045397</v>
      </c>
      <c r="G180" s="84">
        <v>11749.239619792001</v>
      </c>
      <c r="H180" s="84">
        <v>0</v>
      </c>
      <c r="I180" s="84">
        <f t="shared" si="6"/>
        <v>48622.941220626024</v>
      </c>
    </row>
    <row r="181" spans="1:9">
      <c r="A181" s="142"/>
      <c r="B181" s="142"/>
      <c r="C181" s="5">
        <v>7.4583333333333304</v>
      </c>
      <c r="D181" s="84">
        <v>21101.6954413321</v>
      </c>
      <c r="E181" s="84">
        <v>3541.7571129622202</v>
      </c>
      <c r="F181" s="84">
        <v>14722.8933243422</v>
      </c>
      <c r="G181" s="84">
        <v>12650.925147792001</v>
      </c>
      <c r="H181" s="84">
        <v>0</v>
      </c>
      <c r="I181" s="84">
        <f t="shared" si="6"/>
        <v>52017.271026428527</v>
      </c>
    </row>
    <row r="182" spans="1:9">
      <c r="A182" s="142"/>
      <c r="B182" s="142"/>
      <c r="C182" s="5">
        <v>7.5</v>
      </c>
      <c r="D182" s="84">
        <v>22233.842680332102</v>
      </c>
      <c r="E182" s="84">
        <v>3666.6886999622202</v>
      </c>
      <c r="F182" s="84">
        <v>15414.579361668601</v>
      </c>
      <c r="G182" s="84">
        <v>13433.536052792</v>
      </c>
      <c r="H182" s="84">
        <v>0</v>
      </c>
      <c r="I182" s="84">
        <f t="shared" si="6"/>
        <v>54748.646794754917</v>
      </c>
    </row>
    <row r="183" spans="1:9">
      <c r="A183" s="142"/>
      <c r="B183" s="142"/>
      <c r="C183" s="5">
        <v>7.5416666666666696</v>
      </c>
      <c r="D183" s="84">
        <v>23021.061826332101</v>
      </c>
      <c r="E183" s="84">
        <v>3771.4310619622202</v>
      </c>
      <c r="F183" s="84">
        <v>15941.5624337714</v>
      </c>
      <c r="G183" s="84">
        <v>14078.595214792</v>
      </c>
      <c r="H183" s="84">
        <v>0</v>
      </c>
      <c r="I183" s="84">
        <f t="shared" si="6"/>
        <v>56812.65053685772</v>
      </c>
    </row>
    <row r="184" spans="1:9">
      <c r="A184" s="142"/>
      <c r="B184" s="142"/>
      <c r="C184" s="5">
        <v>7.5833333333333304</v>
      </c>
      <c r="D184" s="84">
        <v>23761.0730103321</v>
      </c>
      <c r="E184" s="84">
        <v>3847.7200229622199</v>
      </c>
      <c r="F184" s="84">
        <v>16420.982296238901</v>
      </c>
      <c r="G184" s="84">
        <v>14628.111184792</v>
      </c>
      <c r="H184" s="84">
        <v>0</v>
      </c>
      <c r="I184" s="84">
        <f t="shared" si="6"/>
        <v>58657.886514325219</v>
      </c>
    </row>
    <row r="185" spans="1:9">
      <c r="A185" s="142"/>
      <c r="B185" s="142"/>
      <c r="C185" s="5">
        <v>7.625</v>
      </c>
      <c r="D185" s="84">
        <v>24260.573430332101</v>
      </c>
      <c r="E185" s="84">
        <v>3919.3740169622301</v>
      </c>
      <c r="F185" s="84">
        <v>16700.135087580002</v>
      </c>
      <c r="G185" s="84">
        <v>15035.248649792</v>
      </c>
      <c r="H185" s="84">
        <v>0</v>
      </c>
      <c r="I185" s="84">
        <f t="shared" si="6"/>
        <v>59915.331184666327</v>
      </c>
    </row>
    <row r="186" spans="1:9">
      <c r="A186" s="142"/>
      <c r="B186" s="142"/>
      <c r="C186" s="5">
        <v>7.6666666666666696</v>
      </c>
      <c r="D186" s="84">
        <v>24473.018019332099</v>
      </c>
      <c r="E186" s="84">
        <v>3963.3851809622201</v>
      </c>
      <c r="F186" s="84">
        <v>16767.367903335198</v>
      </c>
      <c r="G186" s="84">
        <v>15216.798292792</v>
      </c>
      <c r="H186" s="84">
        <v>0</v>
      </c>
      <c r="I186" s="84">
        <f t="shared" si="6"/>
        <v>60420.569396421524</v>
      </c>
    </row>
    <row r="187" spans="1:9">
      <c r="A187" s="142"/>
      <c r="B187" s="142"/>
      <c r="C187" s="5">
        <v>7.7083333333333304</v>
      </c>
      <c r="D187" s="84">
        <v>24406.7823783321</v>
      </c>
      <c r="E187" s="84">
        <v>3978.3250799622201</v>
      </c>
      <c r="F187" s="84">
        <v>16627.5347994941</v>
      </c>
      <c r="G187" s="84">
        <v>15195.341759792</v>
      </c>
      <c r="H187" s="84">
        <v>0</v>
      </c>
      <c r="I187" s="84">
        <f t="shared" si="6"/>
        <v>60207.98401758042</v>
      </c>
    </row>
    <row r="188" spans="1:9">
      <c r="A188" s="142"/>
      <c r="B188" s="142"/>
      <c r="C188" s="5">
        <v>7.75</v>
      </c>
      <c r="D188" s="84">
        <v>23823.1148563321</v>
      </c>
      <c r="E188" s="84">
        <v>3921.0253829622202</v>
      </c>
      <c r="F188" s="84">
        <v>16201.6911780748</v>
      </c>
      <c r="G188" s="84">
        <v>14852.610379792</v>
      </c>
      <c r="H188" s="84">
        <v>0</v>
      </c>
      <c r="I188" s="84">
        <f t="shared" si="6"/>
        <v>58798.441797161118</v>
      </c>
    </row>
    <row r="189" spans="1:9">
      <c r="A189" s="142"/>
      <c r="B189" s="142"/>
      <c r="C189" s="5">
        <v>7.7916666666666696</v>
      </c>
      <c r="D189" s="84">
        <v>23016.220570332101</v>
      </c>
      <c r="E189" s="84">
        <v>3816.18046496222</v>
      </c>
      <c r="F189" s="84">
        <v>15578.999891725</v>
      </c>
      <c r="G189" s="84">
        <v>14264.720676792</v>
      </c>
      <c r="H189" s="84">
        <v>0</v>
      </c>
      <c r="I189" s="84">
        <f t="shared" si="6"/>
        <v>56676.12160381132</v>
      </c>
    </row>
    <row r="190" spans="1:9">
      <c r="A190" s="142"/>
      <c r="B190" s="142"/>
      <c r="C190" s="5">
        <v>7.8333333333333304</v>
      </c>
      <c r="D190" s="84">
        <v>22361.304371332099</v>
      </c>
      <c r="E190" s="84">
        <v>3749.0031769622201</v>
      </c>
      <c r="F190" s="84">
        <v>15304.6157331964</v>
      </c>
      <c r="G190" s="84">
        <v>13945.538547792001</v>
      </c>
      <c r="H190" s="84">
        <v>0</v>
      </c>
      <c r="I190" s="84">
        <f t="shared" si="6"/>
        <v>55360.461829282714</v>
      </c>
    </row>
    <row r="191" spans="1:9">
      <c r="A191" s="142"/>
      <c r="B191" s="142"/>
      <c r="C191" s="5">
        <v>7.875</v>
      </c>
      <c r="D191" s="84">
        <v>21462.5333143321</v>
      </c>
      <c r="E191" s="84">
        <v>3638.4900599622201</v>
      </c>
      <c r="F191" s="84">
        <v>14757.3022246243</v>
      </c>
      <c r="G191" s="84">
        <v>13558.541200792</v>
      </c>
      <c r="H191" s="84">
        <v>0</v>
      </c>
      <c r="I191" s="84">
        <f t="shared" si="6"/>
        <v>53416.866799710624</v>
      </c>
    </row>
    <row r="192" spans="1:9">
      <c r="A192" s="142"/>
      <c r="B192" s="142"/>
      <c r="C192" s="5">
        <v>7.9166666666666696</v>
      </c>
      <c r="D192" s="84">
        <v>19827.190447332101</v>
      </c>
      <c r="E192" s="84">
        <v>3453.1072489622202</v>
      </c>
      <c r="F192" s="84">
        <v>13954.4780707072</v>
      </c>
      <c r="G192" s="84">
        <v>12676.524656792</v>
      </c>
      <c r="H192" s="84">
        <v>0</v>
      </c>
      <c r="I192" s="84">
        <f t="shared" si="6"/>
        <v>49911.300423793524</v>
      </c>
    </row>
    <row r="193" spans="1:9">
      <c r="A193" s="142"/>
      <c r="B193" s="142"/>
      <c r="C193" s="5">
        <v>7.9583333333333304</v>
      </c>
      <c r="D193" s="84">
        <v>18272.5372133321</v>
      </c>
      <c r="E193" s="84">
        <v>3257.0866109622202</v>
      </c>
      <c r="F193" s="84">
        <v>13106.670560127801</v>
      </c>
      <c r="G193" s="84">
        <v>11698.069538792</v>
      </c>
      <c r="H193" s="84">
        <v>0</v>
      </c>
      <c r="I193" s="84">
        <f t="shared" si="6"/>
        <v>46334.363923214121</v>
      </c>
    </row>
    <row r="194" spans="1:9">
      <c r="A194" s="142"/>
      <c r="B194" s="142"/>
      <c r="C194" s="29" t="s">
        <v>124</v>
      </c>
      <c r="D194" s="84">
        <v>16902.351179332101</v>
      </c>
      <c r="E194" s="84">
        <v>3097.8830749622198</v>
      </c>
      <c r="F194" s="84">
        <v>12335.450758695501</v>
      </c>
      <c r="G194" s="84">
        <v>10844.895331792</v>
      </c>
      <c r="H194" s="84">
        <v>0</v>
      </c>
      <c r="I194" s="84">
        <f t="shared" si="6"/>
        <v>43180.580344781825</v>
      </c>
    </row>
    <row r="195" spans="1:9">
      <c r="A195" s="142" t="s">
        <v>80</v>
      </c>
      <c r="B195" s="142" t="s">
        <v>88</v>
      </c>
      <c r="C195" s="5">
        <v>8.0416666666666696</v>
      </c>
      <c r="D195" s="84">
        <v>12961.0291877977</v>
      </c>
      <c r="E195" s="84">
        <v>2775.0419159932799</v>
      </c>
      <c r="F195" s="84">
        <v>10136.242090551899</v>
      </c>
      <c r="G195" s="84">
        <v>8444.6557070681502</v>
      </c>
      <c r="H195" s="84">
        <v>0</v>
      </c>
      <c r="I195" s="84">
        <f t="shared" si="6"/>
        <v>34316.968901411026</v>
      </c>
    </row>
    <row r="196" spans="1:9">
      <c r="A196" s="142"/>
      <c r="B196" s="142"/>
      <c r="C196" s="5">
        <v>8.0833333333333304</v>
      </c>
      <c r="D196" s="84">
        <v>12444.7575608715</v>
      </c>
      <c r="E196" s="84">
        <v>2710.8522009932799</v>
      </c>
      <c r="F196" s="84">
        <v>9792.3275745519604</v>
      </c>
      <c r="G196" s="84">
        <v>8109.8927280681501</v>
      </c>
      <c r="H196" s="84">
        <v>0</v>
      </c>
      <c r="I196" s="84">
        <f t="shared" ref="I196:I259" si="7">SUM(D196:H196)</f>
        <v>33057.830064484893</v>
      </c>
    </row>
    <row r="197" spans="1:9">
      <c r="A197" s="142"/>
      <c r="B197" s="142"/>
      <c r="C197" s="5">
        <v>8.125</v>
      </c>
      <c r="D197" s="84">
        <v>12083.3482445273</v>
      </c>
      <c r="E197" s="84">
        <v>2677.3015279932802</v>
      </c>
      <c r="F197" s="84">
        <v>9620.8368295519795</v>
      </c>
      <c r="G197" s="84">
        <v>7896.3404090681497</v>
      </c>
      <c r="H197" s="84">
        <v>0</v>
      </c>
      <c r="I197" s="84">
        <f t="shared" si="7"/>
        <v>32277.827011140711</v>
      </c>
    </row>
    <row r="198" spans="1:9">
      <c r="A198" s="142"/>
      <c r="B198" s="142"/>
      <c r="C198" s="5">
        <v>8.1666666666666696</v>
      </c>
      <c r="D198" s="84">
        <v>12074.252541829001</v>
      </c>
      <c r="E198" s="84">
        <v>2669.1797049932802</v>
      </c>
      <c r="F198" s="84">
        <v>9680.9277325519706</v>
      </c>
      <c r="G198" s="84">
        <v>7860.2230740681398</v>
      </c>
      <c r="H198" s="84">
        <v>0</v>
      </c>
      <c r="I198" s="84">
        <f t="shared" si="7"/>
        <v>32284.583053442395</v>
      </c>
    </row>
    <row r="199" spans="1:9">
      <c r="A199" s="142"/>
      <c r="B199" s="142"/>
      <c r="C199" s="5">
        <v>8.2083333333333304</v>
      </c>
      <c r="D199" s="84">
        <v>12724.521701073299</v>
      </c>
      <c r="E199" s="84">
        <v>2704.1735579932802</v>
      </c>
      <c r="F199" s="84">
        <v>10195.259527552</v>
      </c>
      <c r="G199" s="84">
        <v>8249.3048680681495</v>
      </c>
      <c r="H199" s="84">
        <v>0</v>
      </c>
      <c r="I199" s="84">
        <f t="shared" si="7"/>
        <v>33873.259654686728</v>
      </c>
    </row>
    <row r="200" spans="1:9">
      <c r="A200" s="142"/>
      <c r="B200" s="142"/>
      <c r="C200" s="5">
        <v>8.25</v>
      </c>
      <c r="D200" s="84">
        <v>14125.892731214401</v>
      </c>
      <c r="E200" s="84">
        <v>2802.2669499932699</v>
      </c>
      <c r="F200" s="84">
        <v>10855.736256552</v>
      </c>
      <c r="G200" s="84">
        <v>9123.3310030681496</v>
      </c>
      <c r="H200" s="84">
        <v>0</v>
      </c>
      <c r="I200" s="84">
        <f t="shared" si="7"/>
        <v>36907.226940827823</v>
      </c>
    </row>
    <row r="201" spans="1:9">
      <c r="A201" s="142"/>
      <c r="B201" s="142"/>
      <c r="C201" s="5">
        <v>8.2916666666666696</v>
      </c>
      <c r="D201" s="84">
        <v>14691.2995693954</v>
      </c>
      <c r="E201" s="84">
        <v>2842.6074109932702</v>
      </c>
      <c r="F201" s="84">
        <v>10937.356493552001</v>
      </c>
      <c r="G201" s="84">
        <v>9301.7799930681394</v>
      </c>
      <c r="H201" s="84">
        <v>0</v>
      </c>
      <c r="I201" s="84">
        <f t="shared" si="7"/>
        <v>37773.043467008814</v>
      </c>
    </row>
    <row r="202" spans="1:9">
      <c r="A202" s="142"/>
      <c r="B202" s="142"/>
      <c r="C202" s="5">
        <v>8.3333333333333304</v>
      </c>
      <c r="D202" s="84">
        <v>14841.900658075499</v>
      </c>
      <c r="E202" s="84">
        <v>2880.7469169932801</v>
      </c>
      <c r="F202" s="84">
        <v>11053.754250552</v>
      </c>
      <c r="G202" s="84">
        <v>9462.6770490681502</v>
      </c>
      <c r="H202" s="84">
        <v>0</v>
      </c>
      <c r="I202" s="84">
        <f t="shared" si="7"/>
        <v>38239.07887468893</v>
      </c>
    </row>
    <row r="203" spans="1:9">
      <c r="A203" s="142"/>
      <c r="B203" s="142"/>
      <c r="C203" s="5">
        <v>8.375</v>
      </c>
      <c r="D203" s="84">
        <v>15615.0362650078</v>
      </c>
      <c r="E203" s="84">
        <v>2975.6815429932799</v>
      </c>
      <c r="F203" s="84">
        <v>11634.523237552001</v>
      </c>
      <c r="G203" s="84">
        <v>9926.5533380681409</v>
      </c>
      <c r="H203" s="84">
        <v>0</v>
      </c>
      <c r="I203" s="84">
        <f t="shared" si="7"/>
        <v>40151.794383621222</v>
      </c>
    </row>
    <row r="204" spans="1:9">
      <c r="A204" s="142"/>
      <c r="B204" s="142"/>
      <c r="C204" s="5">
        <v>8.4166666666666696</v>
      </c>
      <c r="D204" s="84">
        <v>16711.166404785599</v>
      </c>
      <c r="E204" s="84">
        <v>3093.9485649932699</v>
      </c>
      <c r="F204" s="84">
        <v>12244.794079552001</v>
      </c>
      <c r="G204" s="84">
        <v>10545.8459990681</v>
      </c>
      <c r="H204" s="84">
        <v>0</v>
      </c>
      <c r="I204" s="84">
        <f t="shared" si="7"/>
        <v>42595.755048398969</v>
      </c>
    </row>
    <row r="205" spans="1:9">
      <c r="A205" s="142"/>
      <c r="B205" s="142"/>
      <c r="C205" s="5">
        <v>8.4583333333333304</v>
      </c>
      <c r="D205" s="84">
        <v>17653.986349802501</v>
      </c>
      <c r="E205" s="84">
        <v>3207.4716659932801</v>
      </c>
      <c r="F205" s="84">
        <v>12910.855580551901</v>
      </c>
      <c r="G205" s="84">
        <v>11094.582165068099</v>
      </c>
      <c r="H205" s="84">
        <v>0</v>
      </c>
      <c r="I205" s="84">
        <f t="shared" si="7"/>
        <v>44866.895761415784</v>
      </c>
    </row>
    <row r="206" spans="1:9">
      <c r="A206" s="142"/>
      <c r="B206" s="142"/>
      <c r="C206" s="5">
        <v>8.5</v>
      </c>
      <c r="D206" s="84">
        <v>18648.998924802901</v>
      </c>
      <c r="E206" s="84">
        <v>3290.5086989932802</v>
      </c>
      <c r="F206" s="84">
        <v>13337.902337551999</v>
      </c>
      <c r="G206" s="84">
        <v>11699.894353068101</v>
      </c>
      <c r="H206" s="84">
        <v>0</v>
      </c>
      <c r="I206" s="84">
        <f t="shared" si="7"/>
        <v>46977.30431441628</v>
      </c>
    </row>
    <row r="207" spans="1:9">
      <c r="A207" s="142"/>
      <c r="B207" s="142"/>
      <c r="C207" s="5">
        <v>8.5416666666666696</v>
      </c>
      <c r="D207" s="84">
        <v>19650.783308080699</v>
      </c>
      <c r="E207" s="84">
        <v>3371.8418699932799</v>
      </c>
      <c r="F207" s="84">
        <v>13817.292178551899</v>
      </c>
      <c r="G207" s="84">
        <v>12261.456057068101</v>
      </c>
      <c r="H207" s="84">
        <v>0</v>
      </c>
      <c r="I207" s="84">
        <f t="shared" si="7"/>
        <v>49101.373413693982</v>
      </c>
    </row>
    <row r="208" spans="1:9">
      <c r="A208" s="142"/>
      <c r="B208" s="142"/>
      <c r="C208" s="5">
        <v>8.5833333333333304</v>
      </c>
      <c r="D208" s="84">
        <v>20285.637874751701</v>
      </c>
      <c r="E208" s="84">
        <v>3450.6568749932799</v>
      </c>
      <c r="F208" s="84">
        <v>14093.5407625519</v>
      </c>
      <c r="G208" s="84">
        <v>12797.7184630681</v>
      </c>
      <c r="H208" s="84">
        <v>0</v>
      </c>
      <c r="I208" s="84">
        <f t="shared" si="7"/>
        <v>50627.553975364979</v>
      </c>
    </row>
    <row r="209" spans="1:9">
      <c r="A209" s="142"/>
      <c r="B209" s="142"/>
      <c r="C209" s="5">
        <v>8.625</v>
      </c>
      <c r="D209" s="84">
        <v>20797.890639962199</v>
      </c>
      <c r="E209" s="84">
        <v>3529.0044759932798</v>
      </c>
      <c r="F209" s="84">
        <v>14384.4214945519</v>
      </c>
      <c r="G209" s="84">
        <v>13118.976593068101</v>
      </c>
      <c r="H209" s="84">
        <v>0</v>
      </c>
      <c r="I209" s="84">
        <f t="shared" si="7"/>
        <v>51830.293203575478</v>
      </c>
    </row>
    <row r="210" spans="1:9">
      <c r="A210" s="142"/>
      <c r="B210" s="142"/>
      <c r="C210" s="5">
        <v>8.6666666666666696</v>
      </c>
      <c r="D210" s="84">
        <v>21094.573114819901</v>
      </c>
      <c r="E210" s="84">
        <v>3583.7911039932801</v>
      </c>
      <c r="F210" s="84">
        <v>14622.5906025519</v>
      </c>
      <c r="G210" s="84">
        <v>13409.9215930681</v>
      </c>
      <c r="H210" s="84">
        <v>0</v>
      </c>
      <c r="I210" s="84">
        <f t="shared" si="7"/>
        <v>52710.876414433187</v>
      </c>
    </row>
    <row r="211" spans="1:9">
      <c r="A211" s="142"/>
      <c r="B211" s="142"/>
      <c r="C211" s="5">
        <v>8.7083333333333304</v>
      </c>
      <c r="D211" s="84">
        <v>20873.5168945681</v>
      </c>
      <c r="E211" s="84">
        <v>3552.0382029932698</v>
      </c>
      <c r="F211" s="84">
        <v>14506.611331552</v>
      </c>
      <c r="G211" s="84">
        <v>13343.900227068099</v>
      </c>
      <c r="H211" s="84">
        <v>0</v>
      </c>
      <c r="I211" s="84">
        <f t="shared" si="7"/>
        <v>52276.066656181472</v>
      </c>
    </row>
    <row r="212" spans="1:9">
      <c r="A212" s="142"/>
      <c r="B212" s="142"/>
      <c r="C212" s="5">
        <v>8.75</v>
      </c>
      <c r="D212" s="84">
        <v>20158.481781492599</v>
      </c>
      <c r="E212" s="84">
        <v>3499.6562079932801</v>
      </c>
      <c r="F212" s="84">
        <v>13907.710305552</v>
      </c>
      <c r="G212" s="84">
        <v>12992.441309068099</v>
      </c>
      <c r="H212" s="84">
        <v>0</v>
      </c>
      <c r="I212" s="84">
        <f t="shared" si="7"/>
        <v>50558.289604105979</v>
      </c>
    </row>
    <row r="213" spans="1:9">
      <c r="A213" s="142"/>
      <c r="B213" s="142"/>
      <c r="C213" s="5">
        <v>8.7916666666666696</v>
      </c>
      <c r="D213" s="84">
        <v>19485.488217410599</v>
      </c>
      <c r="E213" s="84">
        <v>3410.7529159932801</v>
      </c>
      <c r="F213" s="84">
        <v>13601.014098551999</v>
      </c>
      <c r="G213" s="84">
        <v>12567.809357068099</v>
      </c>
      <c r="H213" s="84">
        <v>0</v>
      </c>
      <c r="I213" s="84">
        <f t="shared" si="7"/>
        <v>49065.064589023976</v>
      </c>
    </row>
    <row r="214" spans="1:9">
      <c r="A214" s="142"/>
      <c r="B214" s="142"/>
      <c r="C214" s="5">
        <v>8.8333333333333304</v>
      </c>
      <c r="D214" s="84">
        <v>19257.871118135001</v>
      </c>
      <c r="E214" s="84">
        <v>3375.9542779932699</v>
      </c>
      <c r="F214" s="84">
        <v>13399.577627552</v>
      </c>
      <c r="G214" s="84">
        <v>12472.3451500681</v>
      </c>
      <c r="H214" s="84">
        <v>0</v>
      </c>
      <c r="I214" s="84">
        <f t="shared" si="7"/>
        <v>48505.748173748376</v>
      </c>
    </row>
    <row r="215" spans="1:9">
      <c r="A215" s="142"/>
      <c r="B215" s="142"/>
      <c r="C215" s="5">
        <v>8.875</v>
      </c>
      <c r="D215" s="84">
        <v>18172.078634865</v>
      </c>
      <c r="E215" s="84">
        <v>3278.1108799932799</v>
      </c>
      <c r="F215" s="84">
        <v>12862.551469552</v>
      </c>
      <c r="G215" s="84">
        <v>11829.074600068099</v>
      </c>
      <c r="H215" s="84">
        <v>0</v>
      </c>
      <c r="I215" s="84">
        <f t="shared" si="7"/>
        <v>46141.815584478376</v>
      </c>
    </row>
    <row r="216" spans="1:9">
      <c r="A216" s="142"/>
      <c r="B216" s="142"/>
      <c r="C216" s="5">
        <v>8.9166666666666696</v>
      </c>
      <c r="D216" s="84">
        <v>16596.4935146758</v>
      </c>
      <c r="E216" s="84">
        <v>3168.2569569932798</v>
      </c>
      <c r="F216" s="84">
        <v>12102.8475405519</v>
      </c>
      <c r="G216" s="84">
        <v>10909.5027160681</v>
      </c>
      <c r="H216" s="84">
        <v>0</v>
      </c>
      <c r="I216" s="84">
        <f t="shared" si="7"/>
        <v>42777.100728289079</v>
      </c>
    </row>
    <row r="217" spans="1:9">
      <c r="A217" s="142"/>
      <c r="B217" s="142"/>
      <c r="C217" s="5">
        <v>8.9583333333333304</v>
      </c>
      <c r="D217" s="84">
        <v>14873.338480390201</v>
      </c>
      <c r="E217" s="84">
        <v>3034.6213539932801</v>
      </c>
      <c r="F217" s="84">
        <v>11417.8681505519</v>
      </c>
      <c r="G217" s="84">
        <v>9894.2397670681403</v>
      </c>
      <c r="H217" s="84">
        <v>0</v>
      </c>
      <c r="I217" s="84">
        <f t="shared" si="7"/>
        <v>39220.067752003517</v>
      </c>
    </row>
    <row r="218" spans="1:9">
      <c r="A218" s="142"/>
      <c r="B218" s="142"/>
      <c r="C218" s="29" t="s">
        <v>124</v>
      </c>
      <c r="D218" s="84">
        <v>13679.364665122799</v>
      </c>
      <c r="E218" s="84">
        <v>2887.02238099328</v>
      </c>
      <c r="F218" s="84">
        <v>10736.993652551901</v>
      </c>
      <c r="G218" s="84">
        <v>9141.2703670681494</v>
      </c>
      <c r="H218" s="84">
        <v>0</v>
      </c>
      <c r="I218" s="84">
        <f t="shared" si="7"/>
        <v>36444.651065736129</v>
      </c>
    </row>
    <row r="219" spans="1:9">
      <c r="A219" s="142" t="s">
        <v>81</v>
      </c>
      <c r="B219" s="142"/>
      <c r="C219" s="5">
        <v>9.0416666666666696</v>
      </c>
      <c r="D219" s="84">
        <v>10389.3890315426</v>
      </c>
      <c r="E219" s="84">
        <v>2605.4647421652198</v>
      </c>
      <c r="F219" s="84">
        <v>8449.1018594984398</v>
      </c>
      <c r="G219" s="84">
        <v>7186.3677388265996</v>
      </c>
      <c r="H219" s="84">
        <v>0</v>
      </c>
      <c r="I219" s="84">
        <f t="shared" si="7"/>
        <v>28630.323372032857</v>
      </c>
    </row>
    <row r="220" spans="1:9">
      <c r="A220" s="142"/>
      <c r="B220" s="142"/>
      <c r="C220" s="5">
        <v>9.0833333333333304</v>
      </c>
      <c r="D220" s="84">
        <v>10153.0593225426</v>
      </c>
      <c r="E220" s="84">
        <v>2568.1823562855602</v>
      </c>
      <c r="F220" s="84">
        <v>8298.0520504706601</v>
      </c>
      <c r="G220" s="84">
        <v>6901.5895478266002</v>
      </c>
      <c r="H220" s="84">
        <v>0</v>
      </c>
      <c r="I220" s="84">
        <f t="shared" si="7"/>
        <v>27920.88327712542</v>
      </c>
    </row>
    <row r="221" spans="1:9">
      <c r="A221" s="142"/>
      <c r="B221" s="142"/>
      <c r="C221" s="5">
        <v>9.125</v>
      </c>
      <c r="D221" s="84">
        <v>10065.9997125426</v>
      </c>
      <c r="E221" s="84">
        <v>2547.5395081724701</v>
      </c>
      <c r="F221" s="84">
        <v>8261.9212294799909</v>
      </c>
      <c r="G221" s="84">
        <v>6732.3133508266001</v>
      </c>
      <c r="H221" s="84">
        <v>0</v>
      </c>
      <c r="I221" s="84">
        <f t="shared" si="7"/>
        <v>27607.77380102166</v>
      </c>
    </row>
    <row r="222" spans="1:9">
      <c r="A222" s="142"/>
      <c r="B222" s="142"/>
      <c r="C222" s="5">
        <v>9.1666666666666696</v>
      </c>
      <c r="D222" s="84">
        <v>10264.086512542601</v>
      </c>
      <c r="E222" s="84">
        <v>2553.4003542923101</v>
      </c>
      <c r="F222" s="84">
        <v>8389.2636906887601</v>
      </c>
      <c r="G222" s="84">
        <v>6732.2290168265899</v>
      </c>
      <c r="H222" s="84">
        <v>0</v>
      </c>
      <c r="I222" s="84">
        <f t="shared" si="7"/>
        <v>27938.979574350262</v>
      </c>
    </row>
    <row r="223" spans="1:9">
      <c r="A223" s="142"/>
      <c r="B223" s="142"/>
      <c r="C223" s="5">
        <v>9.2083333333333304</v>
      </c>
      <c r="D223" s="84">
        <v>10892.2517175426</v>
      </c>
      <c r="E223" s="84">
        <v>2616.73609266126</v>
      </c>
      <c r="F223" s="84">
        <v>8904.7376242011305</v>
      </c>
      <c r="G223" s="84">
        <v>7138.6000308265902</v>
      </c>
      <c r="H223" s="84">
        <v>0</v>
      </c>
      <c r="I223" s="84">
        <f t="shared" si="7"/>
        <v>29552.325465231581</v>
      </c>
    </row>
    <row r="224" spans="1:9">
      <c r="A224" s="142"/>
      <c r="B224" s="142"/>
      <c r="C224" s="5">
        <v>9.25</v>
      </c>
      <c r="D224" s="84">
        <v>12081.8906505426</v>
      </c>
      <c r="E224" s="84">
        <v>2746.4789424648702</v>
      </c>
      <c r="F224" s="84">
        <v>9726.0968656019504</v>
      </c>
      <c r="G224" s="84">
        <v>8041.7242618266</v>
      </c>
      <c r="H224" s="84">
        <v>0</v>
      </c>
      <c r="I224" s="84">
        <f t="shared" si="7"/>
        <v>32596.190720436021</v>
      </c>
    </row>
    <row r="225" spans="1:9">
      <c r="A225" s="142"/>
      <c r="B225" s="142"/>
      <c r="C225" s="5">
        <v>9.2916666666666696</v>
      </c>
      <c r="D225" s="84">
        <v>12878.3446335426</v>
      </c>
      <c r="E225" s="84">
        <v>2827.4721461297399</v>
      </c>
      <c r="F225" s="84">
        <v>9968.9477454576408</v>
      </c>
      <c r="G225" s="84">
        <v>8422.3879678266003</v>
      </c>
      <c r="H225" s="84">
        <v>0</v>
      </c>
      <c r="I225" s="84">
        <f t="shared" si="7"/>
        <v>34097.152492956578</v>
      </c>
    </row>
    <row r="226" spans="1:9">
      <c r="A226" s="142"/>
      <c r="B226" s="142"/>
      <c r="C226" s="5">
        <v>9.3333333333333304</v>
      </c>
      <c r="D226" s="84">
        <v>12970.556977542599</v>
      </c>
      <c r="E226" s="84">
        <v>2819.6370426814401</v>
      </c>
      <c r="F226" s="84">
        <v>9994.4913687757798</v>
      </c>
      <c r="G226" s="84">
        <v>8353.7798128266004</v>
      </c>
      <c r="H226" s="84">
        <v>0</v>
      </c>
      <c r="I226" s="84">
        <f t="shared" si="7"/>
        <v>34138.465201826417</v>
      </c>
    </row>
    <row r="227" spans="1:9">
      <c r="A227" s="142"/>
      <c r="B227" s="142"/>
      <c r="C227" s="5">
        <v>9.375</v>
      </c>
      <c r="D227" s="84">
        <v>13319.6038005426</v>
      </c>
      <c r="E227" s="84">
        <v>2847.37049128431</v>
      </c>
      <c r="F227" s="84">
        <v>10389.7174777168</v>
      </c>
      <c r="G227" s="84">
        <v>8678.0802588265906</v>
      </c>
      <c r="H227" s="84">
        <v>0</v>
      </c>
      <c r="I227" s="84">
        <f t="shared" si="7"/>
        <v>35234.772028370295</v>
      </c>
    </row>
    <row r="228" spans="1:9">
      <c r="A228" s="142"/>
      <c r="B228" s="142"/>
      <c r="C228" s="5">
        <v>9.4166666666666696</v>
      </c>
      <c r="D228" s="84">
        <v>13751.1726035426</v>
      </c>
      <c r="E228" s="84">
        <v>2915.2786241804702</v>
      </c>
      <c r="F228" s="84">
        <v>10849.3380313734</v>
      </c>
      <c r="G228" s="84">
        <v>9064.0627858265907</v>
      </c>
      <c r="H228" s="84">
        <v>0</v>
      </c>
      <c r="I228" s="84">
        <f t="shared" si="7"/>
        <v>36579.852044923056</v>
      </c>
    </row>
    <row r="229" spans="1:9">
      <c r="A229" s="142"/>
      <c r="B229" s="142"/>
      <c r="C229" s="5">
        <v>9.4583333333333304</v>
      </c>
      <c r="D229" s="84">
        <v>14050.3861685426</v>
      </c>
      <c r="E229" s="84">
        <v>2969.9374445068001</v>
      </c>
      <c r="F229" s="84">
        <v>11222.3095561673</v>
      </c>
      <c r="G229" s="84">
        <v>9534.7100888265995</v>
      </c>
      <c r="H229" s="84">
        <v>0</v>
      </c>
      <c r="I229" s="84">
        <f t="shared" si="7"/>
        <v>37777.3432580433</v>
      </c>
    </row>
    <row r="230" spans="1:9">
      <c r="A230" s="142"/>
      <c r="B230" s="142"/>
      <c r="C230" s="5">
        <v>9.5</v>
      </c>
      <c r="D230" s="84">
        <v>14290.896762542599</v>
      </c>
      <c r="E230" s="84">
        <v>2982.7372865765701</v>
      </c>
      <c r="F230" s="84">
        <v>11545.0272696547</v>
      </c>
      <c r="G230" s="84">
        <v>9801.1294758265904</v>
      </c>
      <c r="H230" s="84">
        <v>0</v>
      </c>
      <c r="I230" s="84">
        <f t="shared" si="7"/>
        <v>38619.790794600456</v>
      </c>
    </row>
    <row r="231" spans="1:9">
      <c r="A231" s="142"/>
      <c r="B231" s="142"/>
      <c r="C231" s="5">
        <v>9.5416666666666696</v>
      </c>
      <c r="D231" s="84">
        <v>14571.976094542601</v>
      </c>
      <c r="E231" s="84">
        <v>3034.2834946795501</v>
      </c>
      <c r="F231" s="84">
        <v>12003.2712136109</v>
      </c>
      <c r="G231" s="84">
        <v>10091.9368688266</v>
      </c>
      <c r="H231" s="84">
        <v>0</v>
      </c>
      <c r="I231" s="84">
        <f t="shared" si="7"/>
        <v>39701.467671659651</v>
      </c>
    </row>
    <row r="232" spans="1:9">
      <c r="A232" s="142"/>
      <c r="B232" s="142"/>
      <c r="C232" s="5">
        <v>9.5833333333333304</v>
      </c>
      <c r="D232" s="84">
        <v>14814.7166685426</v>
      </c>
      <c r="E232" s="84">
        <v>3070.15415668573</v>
      </c>
      <c r="F232" s="84">
        <v>12380.282435941601</v>
      </c>
      <c r="G232" s="84">
        <v>10472.019110826601</v>
      </c>
      <c r="H232" s="84">
        <v>0</v>
      </c>
      <c r="I232" s="84">
        <f t="shared" si="7"/>
        <v>40737.17237199653</v>
      </c>
    </row>
    <row r="233" spans="1:9">
      <c r="A233" s="142"/>
      <c r="B233" s="142"/>
      <c r="C233" s="5">
        <v>9.625</v>
      </c>
      <c r="D233" s="84">
        <v>15022.7133575426</v>
      </c>
      <c r="E233" s="84">
        <v>3109.3246006889299</v>
      </c>
      <c r="F233" s="84">
        <v>12684.4633289537</v>
      </c>
      <c r="G233" s="84">
        <v>10852.690131826599</v>
      </c>
      <c r="H233" s="84">
        <v>0</v>
      </c>
      <c r="I233" s="84">
        <f t="shared" si="7"/>
        <v>41669.191419011826</v>
      </c>
    </row>
    <row r="234" spans="1:9">
      <c r="A234" s="142"/>
      <c r="B234" s="142"/>
      <c r="C234" s="5">
        <v>9.6666666666666696</v>
      </c>
      <c r="D234" s="84">
        <v>15197.997442542601</v>
      </c>
      <c r="E234" s="84">
        <v>3155.5678731316998</v>
      </c>
      <c r="F234" s="84">
        <v>12888.883728259299</v>
      </c>
      <c r="G234" s="84">
        <v>11133.0111188266</v>
      </c>
      <c r="H234" s="84">
        <v>0</v>
      </c>
      <c r="I234" s="84">
        <f t="shared" si="7"/>
        <v>42375.460162760202</v>
      </c>
    </row>
    <row r="235" spans="1:9">
      <c r="A235" s="142"/>
      <c r="B235" s="142"/>
      <c r="C235" s="5">
        <v>9.7083333333333304</v>
      </c>
      <c r="D235" s="84">
        <v>15058.7592345426</v>
      </c>
      <c r="E235" s="84">
        <v>3143.3020819327498</v>
      </c>
      <c r="F235" s="84">
        <v>12697.7208891751</v>
      </c>
      <c r="G235" s="84">
        <v>11171.6858408266</v>
      </c>
      <c r="H235" s="84">
        <v>0</v>
      </c>
      <c r="I235" s="84">
        <f t="shared" si="7"/>
        <v>42071.46804647705</v>
      </c>
    </row>
    <row r="236" spans="1:9">
      <c r="A236" s="142"/>
      <c r="B236" s="142"/>
      <c r="C236" s="5">
        <v>9.75</v>
      </c>
      <c r="D236" s="84">
        <v>14978.3959745426</v>
      </c>
      <c r="E236" s="84">
        <v>3099.6094120018101</v>
      </c>
      <c r="F236" s="84">
        <v>12216.8971595201</v>
      </c>
      <c r="G236" s="84">
        <v>10876.0888078266</v>
      </c>
      <c r="H236" s="84">
        <v>0</v>
      </c>
      <c r="I236" s="84">
        <f t="shared" si="7"/>
        <v>41170.991353891106</v>
      </c>
    </row>
    <row r="237" spans="1:9">
      <c r="A237" s="142"/>
      <c r="B237" s="142"/>
      <c r="C237" s="5">
        <v>9.7916666666666696</v>
      </c>
      <c r="D237" s="84">
        <v>15353.2766695426</v>
      </c>
      <c r="E237" s="84">
        <v>3122.8466892681399</v>
      </c>
      <c r="F237" s="84">
        <v>12261.0293708917</v>
      </c>
      <c r="G237" s="84">
        <v>11100.9052628266</v>
      </c>
      <c r="H237" s="84">
        <v>0</v>
      </c>
      <c r="I237" s="84">
        <f t="shared" si="7"/>
        <v>41838.057992529037</v>
      </c>
    </row>
    <row r="238" spans="1:9">
      <c r="A238" s="142"/>
      <c r="B238" s="142"/>
      <c r="C238" s="5">
        <v>9.8333333333333304</v>
      </c>
      <c r="D238" s="84">
        <v>15106.5210225426</v>
      </c>
      <c r="E238" s="84">
        <v>3117.1094517845299</v>
      </c>
      <c r="F238" s="84">
        <v>11950.979302260999</v>
      </c>
      <c r="G238" s="84">
        <v>10799.0430668266</v>
      </c>
      <c r="H238" s="84">
        <v>0</v>
      </c>
      <c r="I238" s="84">
        <f t="shared" si="7"/>
        <v>40973.652843414726</v>
      </c>
    </row>
    <row r="239" spans="1:9">
      <c r="A239" s="142"/>
      <c r="B239" s="142"/>
      <c r="C239" s="5">
        <v>9.875</v>
      </c>
      <c r="D239" s="84">
        <v>14443.1631625426</v>
      </c>
      <c r="E239" s="84">
        <v>3017.5516849231999</v>
      </c>
      <c r="F239" s="84">
        <v>11371.073019437699</v>
      </c>
      <c r="G239" s="84">
        <v>10187.8441318266</v>
      </c>
      <c r="H239" s="84">
        <v>0</v>
      </c>
      <c r="I239" s="84">
        <f t="shared" si="7"/>
        <v>39019.631998730096</v>
      </c>
    </row>
    <row r="240" spans="1:9">
      <c r="A240" s="142"/>
      <c r="B240" s="142"/>
      <c r="C240" s="5">
        <v>9.9166666666666696</v>
      </c>
      <c r="D240" s="84">
        <v>13338.2401265426</v>
      </c>
      <c r="E240" s="84">
        <v>2902.1041387492101</v>
      </c>
      <c r="F240" s="84">
        <v>10487.251423843099</v>
      </c>
      <c r="G240" s="84">
        <v>9408.7970088265993</v>
      </c>
      <c r="H240" s="84">
        <v>0</v>
      </c>
      <c r="I240" s="84">
        <f t="shared" si="7"/>
        <v>36136.392697961506</v>
      </c>
    </row>
    <row r="241" spans="1:9">
      <c r="A241" s="142"/>
      <c r="B241" s="142"/>
      <c r="C241" s="5">
        <v>9.9583333333333304</v>
      </c>
      <c r="D241" s="84">
        <v>12177.1409035426</v>
      </c>
      <c r="E241" s="84">
        <v>2757.4172815462998</v>
      </c>
      <c r="F241" s="84">
        <v>9651.3589374064195</v>
      </c>
      <c r="G241" s="84">
        <v>8440.8507128265992</v>
      </c>
      <c r="H241" s="84">
        <v>0</v>
      </c>
      <c r="I241" s="84">
        <f t="shared" si="7"/>
        <v>33026.767835321916</v>
      </c>
    </row>
    <row r="242" spans="1:9">
      <c r="A242" s="142"/>
      <c r="B242" s="142"/>
      <c r="C242" s="29" t="s">
        <v>124</v>
      </c>
      <c r="D242" s="84">
        <v>11338.8507695426</v>
      </c>
      <c r="E242" s="84">
        <v>2679.4151378623001</v>
      </c>
      <c r="F242" s="84">
        <v>9040.5050354967007</v>
      </c>
      <c r="G242" s="84">
        <v>7763.7008978266003</v>
      </c>
      <c r="H242" s="84">
        <v>0</v>
      </c>
      <c r="I242" s="84">
        <f t="shared" si="7"/>
        <v>30822.471840728205</v>
      </c>
    </row>
    <row r="243" spans="1:9">
      <c r="A243" s="142" t="s">
        <v>82</v>
      </c>
      <c r="B243" s="142"/>
      <c r="C243" s="5">
        <v>10.0416666666667</v>
      </c>
      <c r="D243" s="84">
        <v>10836.013779532201</v>
      </c>
      <c r="E243" s="84">
        <v>2714.9547448942999</v>
      </c>
      <c r="F243" s="84">
        <v>8301.64700400939</v>
      </c>
      <c r="G243" s="84">
        <v>7137.3824818555704</v>
      </c>
      <c r="H243" s="84">
        <v>0</v>
      </c>
      <c r="I243" s="84">
        <f t="shared" si="7"/>
        <v>28989.99801029146</v>
      </c>
    </row>
    <row r="244" spans="1:9">
      <c r="A244" s="142"/>
      <c r="B244" s="142"/>
      <c r="C244" s="5">
        <v>10.0833333333333</v>
      </c>
      <c r="D244" s="84">
        <v>10615.6240325322</v>
      </c>
      <c r="E244" s="84">
        <v>2679.9547448942999</v>
      </c>
      <c r="F244" s="84">
        <v>8088.5988010094097</v>
      </c>
      <c r="G244" s="84">
        <v>6825.0456128555697</v>
      </c>
      <c r="H244" s="84">
        <v>0</v>
      </c>
      <c r="I244" s="84">
        <f t="shared" si="7"/>
        <v>28209.223191291479</v>
      </c>
    </row>
    <row r="245" spans="1:9">
      <c r="A245" s="142"/>
      <c r="B245" s="142"/>
      <c r="C245" s="5">
        <v>10.125</v>
      </c>
      <c r="D245" s="84">
        <v>10563.2769725322</v>
      </c>
      <c r="E245" s="84">
        <v>2676.9547448942999</v>
      </c>
      <c r="F245" s="84">
        <v>7945.4966520094104</v>
      </c>
      <c r="G245" s="84">
        <v>6644.2717198555702</v>
      </c>
      <c r="H245" s="84">
        <v>0</v>
      </c>
      <c r="I245" s="84">
        <f t="shared" si="7"/>
        <v>27830.00008929148</v>
      </c>
    </row>
    <row r="246" spans="1:9">
      <c r="A246" s="142"/>
      <c r="B246" s="142"/>
      <c r="C246" s="5">
        <v>10.1666666666667</v>
      </c>
      <c r="D246" s="84">
        <v>10613.394212532199</v>
      </c>
      <c r="E246" s="84">
        <v>2732.9547448942999</v>
      </c>
      <c r="F246" s="84">
        <v>7928.3100800093998</v>
      </c>
      <c r="G246" s="84">
        <v>6528.8596808555703</v>
      </c>
      <c r="H246" s="84">
        <v>0</v>
      </c>
      <c r="I246" s="84">
        <f t="shared" si="7"/>
        <v>27803.518718291471</v>
      </c>
    </row>
    <row r="247" spans="1:9">
      <c r="A247" s="142"/>
      <c r="B247" s="142"/>
      <c r="C247" s="5">
        <v>10.2083333333333</v>
      </c>
      <c r="D247" s="84">
        <v>10884.6396535322</v>
      </c>
      <c r="E247" s="84">
        <v>2700.9547448942999</v>
      </c>
      <c r="F247" s="84">
        <v>8113.0540350094298</v>
      </c>
      <c r="G247" s="84">
        <v>6584.0348178555696</v>
      </c>
      <c r="H247" s="84">
        <v>0</v>
      </c>
      <c r="I247" s="84">
        <f t="shared" si="7"/>
        <v>28282.683251291499</v>
      </c>
    </row>
    <row r="248" spans="1:9">
      <c r="A248" s="142"/>
      <c r="B248" s="142"/>
      <c r="C248" s="5">
        <v>10.25</v>
      </c>
      <c r="D248" s="84">
        <v>11942.6459195322</v>
      </c>
      <c r="E248" s="84">
        <v>2773.9547448942999</v>
      </c>
      <c r="F248" s="84">
        <v>8674.4249040094201</v>
      </c>
      <c r="G248" s="84">
        <v>7040.6748498555698</v>
      </c>
      <c r="H248" s="84">
        <v>0</v>
      </c>
      <c r="I248" s="84">
        <f t="shared" si="7"/>
        <v>30431.70041829149</v>
      </c>
    </row>
    <row r="249" spans="1:9">
      <c r="A249" s="142"/>
      <c r="B249" s="142"/>
      <c r="C249" s="5">
        <v>10.2916666666667</v>
      </c>
      <c r="D249" s="84">
        <v>13695.899993532201</v>
      </c>
      <c r="E249" s="84">
        <v>2942.9547448942999</v>
      </c>
      <c r="F249" s="84">
        <v>9494.3146200094106</v>
      </c>
      <c r="G249" s="84">
        <v>7962.4614248555699</v>
      </c>
      <c r="H249" s="84">
        <v>0</v>
      </c>
      <c r="I249" s="84">
        <f t="shared" si="7"/>
        <v>34095.630783291475</v>
      </c>
    </row>
    <row r="250" spans="1:9">
      <c r="A250" s="142"/>
      <c r="B250" s="142"/>
      <c r="C250" s="5">
        <v>10.3333333333333</v>
      </c>
      <c r="D250" s="84">
        <v>14050.2249955322</v>
      </c>
      <c r="E250" s="84">
        <v>3021.9547448942999</v>
      </c>
      <c r="F250" s="84">
        <v>9525.7350600093905</v>
      </c>
      <c r="G250" s="84">
        <v>8215.7228958555697</v>
      </c>
      <c r="H250" s="84">
        <v>0</v>
      </c>
      <c r="I250" s="84">
        <f t="shared" si="7"/>
        <v>34813.637696291466</v>
      </c>
    </row>
    <row r="251" spans="1:9">
      <c r="A251" s="142"/>
      <c r="B251" s="142"/>
      <c r="C251" s="5">
        <v>10.375</v>
      </c>
      <c r="D251" s="84">
        <v>13706.4947145322</v>
      </c>
      <c r="E251" s="84">
        <v>3024.9547448942999</v>
      </c>
      <c r="F251" s="84">
        <v>9551.7132490094209</v>
      </c>
      <c r="G251" s="84">
        <v>8273.7818658555698</v>
      </c>
      <c r="H251" s="84">
        <v>0</v>
      </c>
      <c r="I251" s="84">
        <f t="shared" si="7"/>
        <v>34556.94457429149</v>
      </c>
    </row>
    <row r="252" spans="1:9">
      <c r="A252" s="142"/>
      <c r="B252" s="142"/>
      <c r="C252" s="5">
        <v>10.4166666666667</v>
      </c>
      <c r="D252" s="84">
        <v>13621.728334532199</v>
      </c>
      <c r="E252" s="84">
        <v>3018.9547448942999</v>
      </c>
      <c r="F252" s="84">
        <v>9699.9819930093909</v>
      </c>
      <c r="G252" s="84">
        <v>8440.6771988555593</v>
      </c>
      <c r="H252" s="84">
        <v>0</v>
      </c>
      <c r="I252" s="84">
        <f t="shared" si="7"/>
        <v>34781.342271291447</v>
      </c>
    </row>
    <row r="253" spans="1:9">
      <c r="A253" s="142"/>
      <c r="B253" s="142"/>
      <c r="C253" s="5">
        <v>10.4583333333333</v>
      </c>
      <c r="D253" s="84">
        <v>13575.6231535322</v>
      </c>
      <c r="E253" s="84">
        <v>3008.9547448942999</v>
      </c>
      <c r="F253" s="84">
        <v>9863.9907450093906</v>
      </c>
      <c r="G253" s="84">
        <v>8636.0655278555696</v>
      </c>
      <c r="H253" s="84">
        <v>0</v>
      </c>
      <c r="I253" s="84">
        <f t="shared" si="7"/>
        <v>35084.634171291465</v>
      </c>
    </row>
    <row r="254" spans="1:9">
      <c r="A254" s="142"/>
      <c r="B254" s="142"/>
      <c r="C254" s="5">
        <v>10.5</v>
      </c>
      <c r="D254" s="84">
        <v>13470.994162532201</v>
      </c>
      <c r="E254" s="84">
        <v>2995.9547448942999</v>
      </c>
      <c r="F254" s="84">
        <v>10016.069438009399</v>
      </c>
      <c r="G254" s="84">
        <v>8801.8423918555709</v>
      </c>
      <c r="H254" s="84">
        <v>0</v>
      </c>
      <c r="I254" s="84">
        <f t="shared" si="7"/>
        <v>35284.86073729147</v>
      </c>
    </row>
    <row r="255" spans="1:9">
      <c r="A255" s="142"/>
      <c r="B255" s="142"/>
      <c r="C255" s="5">
        <v>10.5416666666667</v>
      </c>
      <c r="D255" s="84">
        <v>13441.2677145322</v>
      </c>
      <c r="E255" s="84">
        <v>2955.9547448942999</v>
      </c>
      <c r="F255" s="84">
        <v>10115.7564240094</v>
      </c>
      <c r="G255" s="84">
        <v>8824.7416198555693</v>
      </c>
      <c r="H255" s="84">
        <v>0</v>
      </c>
      <c r="I255" s="84">
        <f t="shared" si="7"/>
        <v>35337.720503291464</v>
      </c>
    </row>
    <row r="256" spans="1:9">
      <c r="A256" s="142"/>
      <c r="B256" s="142"/>
      <c r="C256" s="5">
        <v>10.5833333333333</v>
      </c>
      <c r="D256" s="84">
        <v>13451.5789155322</v>
      </c>
      <c r="E256" s="84">
        <v>2952.9547448942999</v>
      </c>
      <c r="F256" s="84">
        <v>10284.2785130094</v>
      </c>
      <c r="G256" s="84">
        <v>8834.3876838555698</v>
      </c>
      <c r="H256" s="84">
        <v>0</v>
      </c>
      <c r="I256" s="84">
        <f t="shared" si="7"/>
        <v>35523.199857291474</v>
      </c>
    </row>
    <row r="257" spans="1:9">
      <c r="A257" s="142"/>
      <c r="B257" s="142"/>
      <c r="C257" s="5">
        <v>10.625</v>
      </c>
      <c r="D257" s="84">
        <v>13448.8416935322</v>
      </c>
      <c r="E257" s="84">
        <v>2948.9547448942999</v>
      </c>
      <c r="F257" s="84">
        <v>10390.311894009399</v>
      </c>
      <c r="G257" s="84">
        <v>8822.5793858555608</v>
      </c>
      <c r="H257" s="84">
        <v>0</v>
      </c>
      <c r="I257" s="84">
        <f t="shared" si="7"/>
        <v>35610.687718291461</v>
      </c>
    </row>
    <row r="258" spans="1:9">
      <c r="A258" s="142"/>
      <c r="B258" s="142"/>
      <c r="C258" s="5">
        <v>10.6666666666667</v>
      </c>
      <c r="D258" s="84">
        <v>13434.4922055322</v>
      </c>
      <c r="E258" s="84">
        <v>2946.9547448942999</v>
      </c>
      <c r="F258" s="84">
        <v>10381.6847260094</v>
      </c>
      <c r="G258" s="84">
        <v>8859.9674518555694</v>
      </c>
      <c r="H258" s="84">
        <v>0</v>
      </c>
      <c r="I258" s="84">
        <f t="shared" si="7"/>
        <v>35623.099128291469</v>
      </c>
    </row>
    <row r="259" spans="1:9">
      <c r="A259" s="142"/>
      <c r="B259" s="142"/>
      <c r="C259" s="5">
        <v>10.7083333333333</v>
      </c>
      <c r="D259" s="84">
        <v>13423.7030605322</v>
      </c>
      <c r="E259" s="84">
        <v>2949.9547448942999</v>
      </c>
      <c r="F259" s="84">
        <v>10325.8171020094</v>
      </c>
      <c r="G259" s="84">
        <v>8830.1443988555693</v>
      </c>
      <c r="H259" s="84">
        <v>0</v>
      </c>
      <c r="I259" s="84">
        <f t="shared" si="7"/>
        <v>35529.619306291468</v>
      </c>
    </row>
    <row r="260" spans="1:9">
      <c r="A260" s="142"/>
      <c r="B260" s="142"/>
      <c r="C260" s="5">
        <v>10.75</v>
      </c>
      <c r="D260" s="84">
        <v>13680.781291532199</v>
      </c>
      <c r="E260" s="84">
        <v>2960.9547448942999</v>
      </c>
      <c r="F260" s="84">
        <v>10457.678631009399</v>
      </c>
      <c r="G260" s="84">
        <v>8946.5881908555693</v>
      </c>
      <c r="H260" s="84">
        <v>0</v>
      </c>
      <c r="I260" s="84">
        <f t="shared" ref="I260:I290" si="8">SUM(D260:H260)</f>
        <v>36046.002858291467</v>
      </c>
    </row>
    <row r="261" spans="1:9">
      <c r="A261" s="142"/>
      <c r="B261" s="142"/>
      <c r="C261" s="5">
        <v>10.7916666666667</v>
      </c>
      <c r="D261" s="84">
        <v>14395.836606532201</v>
      </c>
      <c r="E261" s="84">
        <v>3061.9547448942999</v>
      </c>
      <c r="F261" s="84">
        <v>10590.6148060094</v>
      </c>
      <c r="G261" s="84">
        <v>9388.0959578555594</v>
      </c>
      <c r="H261" s="84">
        <v>0</v>
      </c>
      <c r="I261" s="84">
        <f t="shared" si="8"/>
        <v>37436.502115291456</v>
      </c>
    </row>
    <row r="262" spans="1:9">
      <c r="A262" s="142"/>
      <c r="B262" s="142"/>
      <c r="C262" s="5">
        <v>10.8333333333333</v>
      </c>
      <c r="D262" s="84">
        <v>14234.8282505322</v>
      </c>
      <c r="E262" s="84">
        <v>3034.9547448942999</v>
      </c>
      <c r="F262" s="84">
        <v>10389.6132140094</v>
      </c>
      <c r="G262" s="84">
        <v>9296.5260418555699</v>
      </c>
      <c r="H262" s="84">
        <v>0</v>
      </c>
      <c r="I262" s="84">
        <f t="shared" si="8"/>
        <v>36955.922251291471</v>
      </c>
    </row>
    <row r="263" spans="1:9">
      <c r="A263" s="142"/>
      <c r="B263" s="142"/>
      <c r="C263" s="5">
        <v>10.875</v>
      </c>
      <c r="D263" s="84">
        <v>13910.8470175322</v>
      </c>
      <c r="E263" s="84">
        <v>3010.9547448942999</v>
      </c>
      <c r="F263" s="84">
        <v>10118.020236009401</v>
      </c>
      <c r="G263" s="84">
        <v>9076.0523818555594</v>
      </c>
      <c r="H263" s="84">
        <v>0</v>
      </c>
      <c r="I263" s="84">
        <f t="shared" si="8"/>
        <v>36115.874380291461</v>
      </c>
    </row>
    <row r="264" spans="1:9">
      <c r="A264" s="142"/>
      <c r="B264" s="142"/>
      <c r="C264" s="5">
        <v>10.9166666666667</v>
      </c>
      <c r="D264" s="84">
        <v>13201.731353532199</v>
      </c>
      <c r="E264" s="84">
        <v>2964.9547448942999</v>
      </c>
      <c r="F264" s="84">
        <v>9813.1045830094608</v>
      </c>
      <c r="G264" s="84">
        <v>8593.1452468555599</v>
      </c>
      <c r="H264" s="84">
        <v>0</v>
      </c>
      <c r="I264" s="84">
        <f t="shared" si="8"/>
        <v>34572.935928291517</v>
      </c>
    </row>
    <row r="265" spans="1:9">
      <c r="A265" s="142"/>
      <c r="B265" s="142"/>
      <c r="C265" s="5">
        <v>10.9583333333333</v>
      </c>
      <c r="D265" s="84">
        <v>12263.620909532199</v>
      </c>
      <c r="E265" s="84">
        <v>2894.9547448942999</v>
      </c>
      <c r="F265" s="84">
        <v>9403.3261530094005</v>
      </c>
      <c r="G265" s="84">
        <v>7901.3614468555697</v>
      </c>
      <c r="H265" s="84">
        <v>0</v>
      </c>
      <c r="I265" s="84">
        <f t="shared" si="8"/>
        <v>32463.263254291465</v>
      </c>
    </row>
    <row r="266" spans="1:9">
      <c r="A266" s="142"/>
      <c r="B266" s="142"/>
      <c r="C266" s="29" t="s">
        <v>124</v>
      </c>
      <c r="D266" s="84">
        <v>11331.178278532199</v>
      </c>
      <c r="E266" s="84">
        <v>2792.9547448942999</v>
      </c>
      <c r="F266" s="84">
        <v>8869.7960570094092</v>
      </c>
      <c r="G266" s="84">
        <v>7221.5464888555698</v>
      </c>
      <c r="H266" s="84">
        <v>0</v>
      </c>
      <c r="I266" s="84">
        <f t="shared" si="8"/>
        <v>30215.475569291477</v>
      </c>
    </row>
    <row r="267" spans="1:9">
      <c r="A267" s="142" t="s">
        <v>83</v>
      </c>
      <c r="B267" s="142" t="s">
        <v>85</v>
      </c>
      <c r="C267" s="5">
        <v>11.0416666666667</v>
      </c>
      <c r="D267" s="84">
        <v>12817.3575227856</v>
      </c>
      <c r="E267" s="84">
        <v>2927.58967640115</v>
      </c>
      <c r="F267" s="84">
        <v>8644.4526332927308</v>
      </c>
      <c r="G267" s="84">
        <v>7671.7295195026099</v>
      </c>
      <c r="H267" s="84">
        <v>0</v>
      </c>
      <c r="I267" s="84">
        <f t="shared" si="8"/>
        <v>32061.12935198209</v>
      </c>
    </row>
    <row r="268" spans="1:9">
      <c r="A268" s="142"/>
      <c r="B268" s="142"/>
      <c r="C268" s="5">
        <v>11.0833333333333</v>
      </c>
      <c r="D268" s="84">
        <v>12763.936591785599</v>
      </c>
      <c r="E268" s="84">
        <v>2899.58967640115</v>
      </c>
      <c r="F268" s="84">
        <v>8485.4526332927308</v>
      </c>
      <c r="G268" s="84">
        <v>7422.2327265025997</v>
      </c>
      <c r="H268" s="84">
        <v>0</v>
      </c>
      <c r="I268" s="84">
        <f t="shared" si="8"/>
        <v>31571.21162798208</v>
      </c>
    </row>
    <row r="269" spans="1:9">
      <c r="A269" s="142"/>
      <c r="B269" s="142"/>
      <c r="C269" s="5">
        <v>11.125</v>
      </c>
      <c r="D269" s="84">
        <v>12888.7553437856</v>
      </c>
      <c r="E269" s="84">
        <v>2899.58967640115</v>
      </c>
      <c r="F269" s="84">
        <v>8401.4526332927308</v>
      </c>
      <c r="G269" s="84">
        <v>7298.5012195025902</v>
      </c>
      <c r="H269" s="84">
        <v>0</v>
      </c>
      <c r="I269" s="84">
        <f t="shared" si="8"/>
        <v>31488.298872982072</v>
      </c>
    </row>
    <row r="270" spans="1:9">
      <c r="A270" s="142"/>
      <c r="B270" s="142"/>
      <c r="C270" s="5">
        <v>11.1666666666667</v>
      </c>
      <c r="D270" s="84">
        <v>13095.4829057856</v>
      </c>
      <c r="E270" s="84">
        <v>2911.58967640115</v>
      </c>
      <c r="F270" s="84">
        <v>8478.4526332927308</v>
      </c>
      <c r="G270" s="84">
        <v>7298.0641165026</v>
      </c>
      <c r="H270" s="84">
        <v>0</v>
      </c>
      <c r="I270" s="84">
        <f t="shared" si="8"/>
        <v>31783.589331982079</v>
      </c>
    </row>
    <row r="271" spans="1:9">
      <c r="A271" s="142"/>
      <c r="B271" s="142"/>
      <c r="C271" s="5">
        <v>11.2083333333333</v>
      </c>
      <c r="D271" s="84">
        <v>13601.8069237856</v>
      </c>
      <c r="E271" s="84">
        <v>2944.58967640115</v>
      </c>
      <c r="F271" s="84">
        <v>8609.4526332927308</v>
      </c>
      <c r="G271" s="84">
        <v>7482.3527035026</v>
      </c>
      <c r="H271" s="84">
        <v>0</v>
      </c>
      <c r="I271" s="84">
        <f t="shared" si="8"/>
        <v>32638.201936982077</v>
      </c>
    </row>
    <row r="272" spans="1:9">
      <c r="A272" s="142"/>
      <c r="B272" s="142"/>
      <c r="C272" s="5">
        <v>11.25</v>
      </c>
      <c r="D272" s="84">
        <v>14613.7264137856</v>
      </c>
      <c r="E272" s="84">
        <v>3042.58967640115</v>
      </c>
      <c r="F272" s="84">
        <v>9074.4526332927308</v>
      </c>
      <c r="G272" s="84">
        <v>7977.0624725026</v>
      </c>
      <c r="H272" s="84">
        <v>0</v>
      </c>
      <c r="I272" s="84">
        <f t="shared" si="8"/>
        <v>34707.831195982078</v>
      </c>
    </row>
    <row r="273" spans="1:9">
      <c r="A273" s="142"/>
      <c r="B273" s="142"/>
      <c r="C273" s="5">
        <v>11.2916666666667</v>
      </c>
      <c r="D273" s="84">
        <v>15902.2469487856</v>
      </c>
      <c r="E273" s="84">
        <v>3266.58967640115</v>
      </c>
      <c r="F273" s="84">
        <v>9879.4526332927308</v>
      </c>
      <c r="G273" s="84">
        <v>8700.0502125026105</v>
      </c>
      <c r="H273" s="84">
        <v>0</v>
      </c>
      <c r="I273" s="84">
        <f t="shared" si="8"/>
        <v>37748.339470982086</v>
      </c>
    </row>
    <row r="274" spans="1:9">
      <c r="A274" s="142"/>
      <c r="B274" s="142"/>
      <c r="C274" s="5">
        <v>11.3333333333333</v>
      </c>
      <c r="D274" s="84">
        <v>16565.712376785599</v>
      </c>
      <c r="E274" s="84">
        <v>3326.58967640115</v>
      </c>
      <c r="F274" s="84">
        <v>10119.4526332927</v>
      </c>
      <c r="G274" s="84">
        <v>9061.8859905026002</v>
      </c>
      <c r="H274" s="84">
        <v>0</v>
      </c>
      <c r="I274" s="84">
        <f t="shared" si="8"/>
        <v>39073.640676982046</v>
      </c>
    </row>
    <row r="275" spans="1:9">
      <c r="A275" s="142"/>
      <c r="B275" s="142"/>
      <c r="C275" s="5">
        <v>11.375</v>
      </c>
      <c r="D275" s="84">
        <v>16519.711973785601</v>
      </c>
      <c r="E275" s="84">
        <v>3295.58967640115</v>
      </c>
      <c r="F275" s="84">
        <v>9999.4526332927308</v>
      </c>
      <c r="G275" s="84">
        <v>9101.0622885026096</v>
      </c>
      <c r="H275" s="84">
        <v>0</v>
      </c>
      <c r="I275" s="84">
        <f t="shared" si="8"/>
        <v>38915.81657198209</v>
      </c>
    </row>
    <row r="276" spans="1:9">
      <c r="A276" s="142"/>
      <c r="B276" s="142"/>
      <c r="C276" s="5">
        <v>11.4166666666667</v>
      </c>
      <c r="D276" s="84">
        <v>16110.380200785599</v>
      </c>
      <c r="E276" s="84">
        <v>3235.58967640115</v>
      </c>
      <c r="F276" s="84">
        <v>10109.4526332927</v>
      </c>
      <c r="G276" s="84">
        <v>9165.0860425026003</v>
      </c>
      <c r="H276" s="84">
        <v>0</v>
      </c>
      <c r="I276" s="84">
        <f t="shared" si="8"/>
        <v>38620.50855298205</v>
      </c>
    </row>
    <row r="277" spans="1:9">
      <c r="A277" s="142"/>
      <c r="B277" s="142"/>
      <c r="C277" s="5">
        <v>11.4583333333333</v>
      </c>
      <c r="D277" s="84">
        <v>15681.7650567856</v>
      </c>
      <c r="E277" s="84">
        <v>3174.58967640115</v>
      </c>
      <c r="F277" s="84">
        <v>10068.4526332927</v>
      </c>
      <c r="G277" s="84">
        <v>9111.9648115025993</v>
      </c>
      <c r="H277" s="84">
        <v>0</v>
      </c>
      <c r="I277" s="84">
        <f t="shared" si="8"/>
        <v>38036.772177982049</v>
      </c>
    </row>
    <row r="278" spans="1:9">
      <c r="A278" s="142"/>
      <c r="B278" s="142"/>
      <c r="C278" s="5">
        <v>11.5</v>
      </c>
      <c r="D278" s="84">
        <v>15143.5933607856</v>
      </c>
      <c r="E278" s="84">
        <v>3125.58967640115</v>
      </c>
      <c r="F278" s="84">
        <v>10068.4526332927</v>
      </c>
      <c r="G278" s="84">
        <v>8943.2832595025993</v>
      </c>
      <c r="H278" s="84">
        <v>0</v>
      </c>
      <c r="I278" s="84">
        <f t="shared" si="8"/>
        <v>37280.91892998205</v>
      </c>
    </row>
    <row r="279" spans="1:9">
      <c r="A279" s="142"/>
      <c r="B279" s="142"/>
      <c r="C279" s="5">
        <v>11.5416666666667</v>
      </c>
      <c r="D279" s="84">
        <v>14601.405792785599</v>
      </c>
      <c r="E279" s="84">
        <v>3055.58967640115</v>
      </c>
      <c r="F279" s="84">
        <v>10029.4526332927</v>
      </c>
      <c r="G279" s="84">
        <v>8783.2355575025904</v>
      </c>
      <c r="H279" s="84">
        <v>0</v>
      </c>
      <c r="I279" s="84">
        <f>SUM(D279:H279)</f>
        <v>36469.683659982038</v>
      </c>
    </row>
    <row r="280" spans="1:9">
      <c r="A280" s="142"/>
      <c r="B280" s="142"/>
      <c r="C280" s="5">
        <v>11.5833333333333</v>
      </c>
      <c r="D280" s="84">
        <v>14188.174517785599</v>
      </c>
      <c r="E280" s="84">
        <v>3020.58967640115</v>
      </c>
      <c r="F280" s="84">
        <v>10054.4526332927</v>
      </c>
      <c r="G280" s="84">
        <v>8624.1753555026007</v>
      </c>
      <c r="H280" s="84">
        <v>0</v>
      </c>
      <c r="I280" s="84">
        <f t="shared" si="8"/>
        <v>35887.392182982047</v>
      </c>
    </row>
    <row r="281" spans="1:9">
      <c r="A281" s="142"/>
      <c r="B281" s="142"/>
      <c r="C281" s="5">
        <v>11.625</v>
      </c>
      <c r="D281" s="84">
        <v>13709.4596437856</v>
      </c>
      <c r="E281" s="84">
        <v>2999.58967640115</v>
      </c>
      <c r="F281" s="84">
        <v>10041.4526332927</v>
      </c>
      <c r="G281" s="84">
        <v>8533.0361745026003</v>
      </c>
      <c r="H281" s="84">
        <v>0</v>
      </c>
      <c r="I281" s="84">
        <f t="shared" si="8"/>
        <v>35283.53812798205</v>
      </c>
    </row>
    <row r="282" spans="1:9">
      <c r="A282" s="142"/>
      <c r="B282" s="142"/>
      <c r="C282" s="5">
        <v>11.6666666666667</v>
      </c>
      <c r="D282" s="84">
        <v>13478.321412785601</v>
      </c>
      <c r="E282" s="84">
        <v>2976.58967640115</v>
      </c>
      <c r="F282" s="84">
        <v>9976.4526332927308</v>
      </c>
      <c r="G282" s="84">
        <v>8538.8676045026095</v>
      </c>
      <c r="H282" s="84">
        <v>0</v>
      </c>
      <c r="I282" s="84">
        <f t="shared" si="8"/>
        <v>34970.231326982088</v>
      </c>
    </row>
    <row r="283" spans="1:9">
      <c r="A283" s="142"/>
      <c r="B283" s="142"/>
      <c r="C283" s="5">
        <v>11.7083333333333</v>
      </c>
      <c r="D283" s="84">
        <v>13758.599911785601</v>
      </c>
      <c r="E283" s="84">
        <v>2979.58967640115</v>
      </c>
      <c r="F283" s="84">
        <v>9959.4526332927308</v>
      </c>
      <c r="G283" s="84">
        <v>8680.4026815026009</v>
      </c>
      <c r="H283" s="84">
        <v>0</v>
      </c>
      <c r="I283" s="84">
        <f t="shared" si="8"/>
        <v>35378.044902982081</v>
      </c>
    </row>
    <row r="284" spans="1:9">
      <c r="A284" s="142"/>
      <c r="B284" s="142"/>
      <c r="C284" s="5">
        <v>11.75</v>
      </c>
      <c r="D284" s="84">
        <v>14867.8231077856</v>
      </c>
      <c r="E284" s="84">
        <v>3026.58967640115</v>
      </c>
      <c r="F284" s="84">
        <v>10373.4526332927</v>
      </c>
      <c r="G284" s="84">
        <v>9237.8107105025992</v>
      </c>
      <c r="H284" s="84">
        <v>0</v>
      </c>
      <c r="I284" s="84">
        <f t="shared" si="8"/>
        <v>37505.676127982049</v>
      </c>
    </row>
    <row r="285" spans="1:9">
      <c r="A285" s="142"/>
      <c r="B285" s="142"/>
      <c r="C285" s="5">
        <v>11.7916666666667</v>
      </c>
      <c r="D285" s="84">
        <v>15868.8032697856</v>
      </c>
      <c r="E285" s="84">
        <v>3206.58967640115</v>
      </c>
      <c r="F285" s="84">
        <v>10739.4526332927</v>
      </c>
      <c r="G285" s="84">
        <v>9738.0825475026104</v>
      </c>
      <c r="H285" s="84">
        <v>0</v>
      </c>
      <c r="I285" s="84">
        <f t="shared" si="8"/>
        <v>39552.928126982064</v>
      </c>
    </row>
    <row r="286" spans="1:9">
      <c r="A286" s="142"/>
      <c r="B286" s="142"/>
      <c r="C286" s="5">
        <v>11.8333333333333</v>
      </c>
      <c r="D286" s="84">
        <v>15869.6622637856</v>
      </c>
      <c r="E286" s="84">
        <v>3250.58967640115</v>
      </c>
      <c r="F286" s="84">
        <v>10524.4526332927</v>
      </c>
      <c r="G286" s="84">
        <v>9656.6835095026108</v>
      </c>
      <c r="H286" s="84">
        <v>0</v>
      </c>
      <c r="I286" s="84">
        <f t="shared" si="8"/>
        <v>39301.388082982063</v>
      </c>
    </row>
    <row r="287" spans="1:9">
      <c r="A287" s="142"/>
      <c r="B287" s="142"/>
      <c r="C287" s="5">
        <v>11.875</v>
      </c>
      <c r="D287" s="84">
        <v>15788.8491557856</v>
      </c>
      <c r="E287" s="84">
        <v>3252.58967640115</v>
      </c>
      <c r="F287" s="84">
        <v>10487.4526332927</v>
      </c>
      <c r="G287" s="84">
        <v>9565.75898850261</v>
      </c>
      <c r="H287" s="84">
        <v>0</v>
      </c>
      <c r="I287" s="84">
        <f t="shared" si="8"/>
        <v>39094.65045398206</v>
      </c>
    </row>
    <row r="288" spans="1:9">
      <c r="A288" s="142"/>
      <c r="B288" s="142"/>
      <c r="C288" s="5">
        <v>11.9166666666667</v>
      </c>
      <c r="D288" s="84">
        <v>15439.0166757856</v>
      </c>
      <c r="E288" s="84">
        <v>3220.58967640115</v>
      </c>
      <c r="F288" s="84">
        <v>10289.4526332927</v>
      </c>
      <c r="G288" s="84">
        <v>9305.6516075025993</v>
      </c>
      <c r="H288" s="84">
        <v>0</v>
      </c>
      <c r="I288" s="84">
        <f t="shared" si="8"/>
        <v>38254.710592982054</v>
      </c>
    </row>
    <row r="289" spans="1:9">
      <c r="A289" s="142"/>
      <c r="B289" s="142"/>
      <c r="C289" s="5">
        <v>11.9583333333333</v>
      </c>
      <c r="D289" s="84">
        <v>14722.5733177856</v>
      </c>
      <c r="E289" s="84">
        <v>3152.58967640115</v>
      </c>
      <c r="F289" s="84">
        <v>9930.4526332927308</v>
      </c>
      <c r="G289" s="84">
        <v>8817.2766965026003</v>
      </c>
      <c r="H289" s="84">
        <v>0</v>
      </c>
      <c r="I289" s="84">
        <f t="shared" si="8"/>
        <v>36622.89232398208</v>
      </c>
    </row>
    <row r="290" spans="1:9">
      <c r="A290" s="142"/>
      <c r="B290" s="142"/>
      <c r="C290" s="29" t="s">
        <v>124</v>
      </c>
      <c r="D290" s="84">
        <v>13779.334787785599</v>
      </c>
      <c r="E290" s="84">
        <v>3056.58967640115</v>
      </c>
      <c r="F290" s="84">
        <v>9382.4526332927308</v>
      </c>
      <c r="G290" s="84">
        <v>8199.3323825026091</v>
      </c>
      <c r="H290" s="84">
        <v>0</v>
      </c>
      <c r="I290" s="84">
        <f t="shared" si="8"/>
        <v>34417.709479982092</v>
      </c>
    </row>
  </sheetData>
  <mergeCells count="23">
    <mergeCell ref="N2:R2"/>
    <mergeCell ref="A3:A26"/>
    <mergeCell ref="B3:B50"/>
    <mergeCell ref="A27:A50"/>
    <mergeCell ref="N30:R30"/>
    <mergeCell ref="AL30:AR30"/>
    <mergeCell ref="A51:A74"/>
    <mergeCell ref="B51:B122"/>
    <mergeCell ref="N58:R58"/>
    <mergeCell ref="Z58:AG58"/>
    <mergeCell ref="A75:A98"/>
    <mergeCell ref="A99:A122"/>
    <mergeCell ref="Z30:AG30"/>
    <mergeCell ref="A267:A290"/>
    <mergeCell ref="B267:B290"/>
    <mergeCell ref="A123:A146"/>
    <mergeCell ref="B123:B194"/>
    <mergeCell ref="A147:A170"/>
    <mergeCell ref="A171:A194"/>
    <mergeCell ref="A195:A218"/>
    <mergeCell ref="B195:B266"/>
    <mergeCell ref="A219:A242"/>
    <mergeCell ref="A243:A266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90"/>
  <sheetViews>
    <sheetView topLeftCell="S29" zoomScale="90" zoomScaleNormal="90" workbookViewId="0">
      <selection activeCell="AN78" sqref="AN78"/>
    </sheetView>
  </sheetViews>
  <sheetFormatPr defaultColWidth="9.109375" defaultRowHeight="14.4"/>
  <cols>
    <col min="1" max="3" width="0" style="84" hidden="1" customWidth="1"/>
    <col min="4" max="4" width="9.88671875" style="84" hidden="1" customWidth="1"/>
    <col min="5" max="7" width="0" style="84" hidden="1" customWidth="1"/>
    <col min="8" max="8" width="10.44140625" style="84" hidden="1" customWidth="1"/>
    <col min="9" max="9" width="11.33203125" style="84" hidden="1" customWidth="1"/>
    <col min="10" max="12" width="0" style="84" hidden="1" customWidth="1"/>
    <col min="13" max="16384" width="9.109375" style="84"/>
  </cols>
  <sheetData>
    <row r="1" spans="1:40" hidden="1">
      <c r="B1" s="84" t="s">
        <v>260</v>
      </c>
    </row>
    <row r="2" spans="1:40" hidden="1">
      <c r="A2" s="84" t="s">
        <v>70</v>
      </c>
      <c r="B2" s="84" t="s">
        <v>84</v>
      </c>
      <c r="C2" s="84" t="s">
        <v>71</v>
      </c>
      <c r="D2" s="87" t="s">
        <v>8</v>
      </c>
      <c r="E2" s="87" t="s">
        <v>9</v>
      </c>
      <c r="F2" s="87" t="s">
        <v>10</v>
      </c>
      <c r="G2" s="87" t="s">
        <v>11</v>
      </c>
      <c r="H2" s="87" t="s">
        <v>12</v>
      </c>
      <c r="I2" s="87" t="s">
        <v>69</v>
      </c>
      <c r="N2" s="143" t="s">
        <v>69</v>
      </c>
      <c r="O2" s="143"/>
      <c r="P2" s="143"/>
      <c r="Q2" s="143"/>
      <c r="R2" s="143"/>
      <c r="AA2" s="118"/>
    </row>
    <row r="3" spans="1:40" hidden="1">
      <c r="A3" s="142" t="s">
        <v>72</v>
      </c>
      <c r="B3" s="142" t="s">
        <v>85</v>
      </c>
      <c r="C3" s="5">
        <v>4.1666666666666699E-2</v>
      </c>
      <c r="D3" s="84">
        <v>13580.932607930599</v>
      </c>
      <c r="E3" s="84">
        <v>2833.58967640115</v>
      </c>
      <c r="F3" s="84">
        <v>8512.6639346625907</v>
      </c>
      <c r="G3" s="84">
        <v>7733.2714771099099</v>
      </c>
      <c r="H3" s="84">
        <v>0</v>
      </c>
      <c r="I3" s="84">
        <f>SUM(D3:H3)</f>
        <v>32660.457696104251</v>
      </c>
      <c r="M3" s="5"/>
      <c r="O3" s="84" t="s">
        <v>86</v>
      </c>
      <c r="P3" s="84" t="s">
        <v>87</v>
      </c>
      <c r="Q3" s="84" t="s">
        <v>88</v>
      </c>
      <c r="R3" s="84" t="s">
        <v>85</v>
      </c>
    </row>
    <row r="4" spans="1:40" hidden="1">
      <c r="A4" s="142"/>
      <c r="B4" s="142"/>
      <c r="C4" s="5">
        <v>8.3333333333333301E-2</v>
      </c>
      <c r="D4" s="84">
        <v>13362.3110869306</v>
      </c>
      <c r="E4" s="84">
        <v>2817.58967640115</v>
      </c>
      <c r="F4" s="84">
        <v>8321.6639346625907</v>
      </c>
      <c r="G4" s="84">
        <v>7541.1832541099102</v>
      </c>
      <c r="H4" s="84">
        <v>0</v>
      </c>
      <c r="I4" s="84">
        <f t="shared" ref="I4:I67" si="0">SUM(D4:H4)</f>
        <v>32042.747952104251</v>
      </c>
      <c r="M4" s="5"/>
      <c r="N4" s="82" t="s">
        <v>101</v>
      </c>
      <c r="O4" s="84">
        <v>28762.455666438731</v>
      </c>
      <c r="P4" s="84">
        <v>39269.384432833598</v>
      </c>
      <c r="Q4" s="84">
        <v>28630.323372032857</v>
      </c>
      <c r="R4" s="84">
        <v>32660.457696104251</v>
      </c>
      <c r="AJ4" s="117"/>
      <c r="AK4" s="117"/>
      <c r="AL4" s="117"/>
      <c r="AM4" s="117"/>
      <c r="AN4" s="117"/>
    </row>
    <row r="5" spans="1:40" hidden="1">
      <c r="A5" s="142"/>
      <c r="B5" s="142"/>
      <c r="C5" s="5">
        <v>0.125</v>
      </c>
      <c r="D5" s="84">
        <v>13246.4000699306</v>
      </c>
      <c r="E5" s="84">
        <v>2814.58967640115</v>
      </c>
      <c r="F5" s="84">
        <v>8248.6639346625907</v>
      </c>
      <c r="G5" s="84">
        <v>7446.5133051099101</v>
      </c>
      <c r="H5" s="84">
        <v>0</v>
      </c>
      <c r="I5" s="84">
        <f t="shared" si="0"/>
        <v>31756.166986104254</v>
      </c>
      <c r="M5" s="5"/>
      <c r="N5" s="82" t="s">
        <v>102</v>
      </c>
      <c r="O5" s="84">
        <v>27953.808089460963</v>
      </c>
      <c r="P5" s="84">
        <v>37605.768852628797</v>
      </c>
      <c r="Q5" s="84">
        <v>27920.88327712542</v>
      </c>
      <c r="R5" s="84">
        <v>32042.747952104251</v>
      </c>
      <c r="AJ5" s="117"/>
      <c r="AK5" s="117"/>
      <c r="AL5" s="117"/>
      <c r="AM5" s="117"/>
      <c r="AN5" s="117"/>
    </row>
    <row r="6" spans="1:40" hidden="1">
      <c r="A6" s="142"/>
      <c r="B6" s="142"/>
      <c r="C6" s="5">
        <v>0.16666666666666699</v>
      </c>
      <c r="D6" s="84">
        <v>13208.4493789306</v>
      </c>
      <c r="E6" s="84">
        <v>2826.58967640115</v>
      </c>
      <c r="F6" s="84">
        <v>8269.6639346625907</v>
      </c>
      <c r="G6" s="84">
        <v>7458.6252391099097</v>
      </c>
      <c r="H6" s="84">
        <v>0</v>
      </c>
      <c r="I6" s="84">
        <f t="shared" si="0"/>
        <v>31763.328229104249</v>
      </c>
      <c r="M6" s="5"/>
      <c r="N6" s="82" t="s">
        <v>103</v>
      </c>
      <c r="O6" s="84">
        <v>27163.514679241409</v>
      </c>
      <c r="P6" s="84">
        <v>36357.617295441793</v>
      </c>
      <c r="Q6" s="84">
        <v>27607.77380102166</v>
      </c>
      <c r="R6" s="84">
        <v>31756.166986104254</v>
      </c>
      <c r="AJ6" s="117"/>
      <c r="AK6" s="117"/>
      <c r="AL6" s="117"/>
      <c r="AM6" s="117"/>
      <c r="AN6" s="117"/>
    </row>
    <row r="7" spans="1:40" hidden="1">
      <c r="A7" s="142"/>
      <c r="B7" s="142"/>
      <c r="C7" s="5">
        <v>0.20833333333333301</v>
      </c>
      <c r="D7" s="84">
        <v>13494.550241930599</v>
      </c>
      <c r="E7" s="84">
        <v>2844.58967640115</v>
      </c>
      <c r="F7" s="84">
        <v>8435.6639346625907</v>
      </c>
      <c r="G7" s="84">
        <v>7619.0880131099102</v>
      </c>
      <c r="H7" s="84">
        <v>0</v>
      </c>
      <c r="I7" s="84">
        <f t="shared" si="0"/>
        <v>32393.891866104252</v>
      </c>
      <c r="M7" s="5"/>
      <c r="N7" s="82" t="s">
        <v>104</v>
      </c>
      <c r="O7" s="84">
        <v>26319.845843731349</v>
      </c>
      <c r="P7" s="84">
        <v>35806.158814367096</v>
      </c>
      <c r="Q7" s="84">
        <v>27938.979574350262</v>
      </c>
      <c r="R7" s="84">
        <v>31763.328229104249</v>
      </c>
      <c r="AJ7" s="117"/>
      <c r="AK7" s="117"/>
      <c r="AL7" s="117"/>
      <c r="AM7" s="117"/>
      <c r="AN7" s="117"/>
    </row>
    <row r="8" spans="1:40" hidden="1">
      <c r="A8" s="142"/>
      <c r="B8" s="142"/>
      <c r="C8" s="5">
        <v>0.25</v>
      </c>
      <c r="D8" s="84">
        <v>14525.1330369306</v>
      </c>
      <c r="E8" s="84">
        <v>2945.58967640115</v>
      </c>
      <c r="F8" s="84">
        <v>9012.6639346625907</v>
      </c>
      <c r="G8" s="84">
        <v>8254.6973661099091</v>
      </c>
      <c r="H8" s="84">
        <v>0</v>
      </c>
      <c r="I8" s="84">
        <f t="shared" si="0"/>
        <v>34738.08401410425</v>
      </c>
      <c r="M8" s="5"/>
      <c r="N8" s="82" t="s">
        <v>105</v>
      </c>
      <c r="O8" s="84">
        <v>27327.1733548415</v>
      </c>
      <c r="P8" s="84">
        <v>36133.728418244289</v>
      </c>
      <c r="Q8" s="84">
        <v>29552.325465231581</v>
      </c>
      <c r="R8" s="84">
        <v>32393.891866104252</v>
      </c>
      <c r="AJ8" s="117"/>
      <c r="AK8" s="117"/>
      <c r="AL8" s="117"/>
      <c r="AM8" s="117"/>
      <c r="AN8" s="117"/>
    </row>
    <row r="9" spans="1:40" hidden="1">
      <c r="A9" s="142"/>
      <c r="B9" s="142"/>
      <c r="C9" s="5">
        <v>0.29166666666666702</v>
      </c>
      <c r="D9" s="84">
        <v>16197.4840139306</v>
      </c>
      <c r="E9" s="84">
        <v>3167.58967640115</v>
      </c>
      <c r="F9" s="84">
        <v>9890.6639346625907</v>
      </c>
      <c r="G9" s="84">
        <v>9174.1433951099098</v>
      </c>
      <c r="H9" s="84">
        <v>0</v>
      </c>
      <c r="I9" s="84">
        <f t="shared" si="0"/>
        <v>38429.881020104251</v>
      </c>
      <c r="M9" s="5"/>
      <c r="N9" s="82" t="s">
        <v>106</v>
      </c>
      <c r="O9" s="84">
        <v>29810.630262799859</v>
      </c>
      <c r="P9" s="84">
        <v>36686.237038395302</v>
      </c>
      <c r="Q9" s="84">
        <v>32596.190720436021</v>
      </c>
      <c r="R9" s="84">
        <v>34738.08401410425</v>
      </c>
      <c r="AJ9" s="117"/>
      <c r="AK9" s="117"/>
      <c r="AL9" s="117"/>
      <c r="AM9" s="117"/>
      <c r="AN9" s="117"/>
    </row>
    <row r="10" spans="1:40" hidden="1">
      <c r="A10" s="142"/>
      <c r="B10" s="142"/>
      <c r="C10" s="5">
        <v>0.33333333333333298</v>
      </c>
      <c r="D10" s="84">
        <v>16859.806124930601</v>
      </c>
      <c r="E10" s="84">
        <v>3258.58967640115</v>
      </c>
      <c r="F10" s="84">
        <v>10054.6639346626</v>
      </c>
      <c r="G10" s="84">
        <v>9476.6226651099205</v>
      </c>
      <c r="H10" s="84">
        <v>0</v>
      </c>
      <c r="I10" s="84">
        <f t="shared" si="0"/>
        <v>39649.68240110427</v>
      </c>
      <c r="M10" s="5"/>
      <c r="N10" s="82" t="s">
        <v>107</v>
      </c>
      <c r="O10" s="84">
        <v>31738.446827408428</v>
      </c>
      <c r="P10" s="84">
        <v>37341.55690635799</v>
      </c>
      <c r="Q10" s="84">
        <v>34097.152492956578</v>
      </c>
      <c r="R10" s="84">
        <v>38429.881020104251</v>
      </c>
      <c r="AJ10" s="117"/>
      <c r="AK10" s="117"/>
      <c r="AL10" s="117"/>
      <c r="AM10" s="117"/>
      <c r="AN10" s="117"/>
    </row>
    <row r="11" spans="1:40" hidden="1">
      <c r="A11" s="142"/>
      <c r="B11" s="142"/>
      <c r="C11" s="5">
        <v>0.375</v>
      </c>
      <c r="D11" s="84">
        <v>16265.0888599306</v>
      </c>
      <c r="E11" s="84">
        <v>3208.58967640115</v>
      </c>
      <c r="F11" s="84">
        <v>9932.6639346625907</v>
      </c>
      <c r="G11" s="84">
        <v>9294.2310461099205</v>
      </c>
      <c r="H11" s="84">
        <v>0</v>
      </c>
      <c r="I11" s="84">
        <f t="shared" si="0"/>
        <v>38700.573517104262</v>
      </c>
      <c r="M11" s="5"/>
      <c r="N11" s="82" t="s">
        <v>108</v>
      </c>
      <c r="O11" s="84">
        <v>32424.226796554271</v>
      </c>
      <c r="P11" s="84">
        <v>39720.1709036131</v>
      </c>
      <c r="Q11" s="84">
        <v>34138.465201826417</v>
      </c>
      <c r="R11" s="84">
        <v>39649.68240110427</v>
      </c>
      <c r="AJ11" s="117"/>
      <c r="AK11" s="117"/>
      <c r="AL11" s="117"/>
      <c r="AM11" s="117"/>
      <c r="AN11" s="117"/>
    </row>
    <row r="12" spans="1:40" hidden="1">
      <c r="A12" s="142"/>
      <c r="B12" s="142"/>
      <c r="C12" s="5">
        <v>0.41666666666666702</v>
      </c>
      <c r="D12" s="84">
        <v>16028.992833930601</v>
      </c>
      <c r="E12" s="84">
        <v>3158.58967640115</v>
      </c>
      <c r="F12" s="84">
        <v>10127.6639346626</v>
      </c>
      <c r="G12" s="84">
        <v>9208.9849531099098</v>
      </c>
      <c r="H12" s="84">
        <v>0</v>
      </c>
      <c r="I12" s="84">
        <f t="shared" si="0"/>
        <v>38524.231398104261</v>
      </c>
      <c r="M12" s="5"/>
      <c r="N12" s="82" t="s">
        <v>109</v>
      </c>
      <c r="O12" s="84">
        <v>33459.208104238322</v>
      </c>
      <c r="P12" s="84">
        <v>43040.057821236478</v>
      </c>
      <c r="Q12" s="84">
        <v>35234.772028370295</v>
      </c>
      <c r="R12" s="84">
        <v>38700.573517104262</v>
      </c>
      <c r="AJ12" s="117"/>
      <c r="AK12" s="117"/>
      <c r="AL12" s="117"/>
      <c r="AM12" s="117"/>
      <c r="AN12" s="117"/>
    </row>
    <row r="13" spans="1:40" hidden="1">
      <c r="A13" s="142"/>
      <c r="B13" s="142"/>
      <c r="C13" s="5">
        <v>0.45833333333333298</v>
      </c>
      <c r="D13" s="84">
        <v>15773.3557969306</v>
      </c>
      <c r="E13" s="84">
        <v>3113.58967640115</v>
      </c>
      <c r="F13" s="84">
        <v>10249.6639346626</v>
      </c>
      <c r="G13" s="84">
        <v>9051.2888401099099</v>
      </c>
      <c r="H13" s="84">
        <v>0</v>
      </c>
      <c r="I13" s="84">
        <f t="shared" si="0"/>
        <v>38187.898248104262</v>
      </c>
      <c r="M13" s="5"/>
      <c r="N13" s="82" t="s">
        <v>110</v>
      </c>
      <c r="O13" s="84">
        <v>34470.83182135161</v>
      </c>
      <c r="P13" s="84">
        <v>46534.137071710385</v>
      </c>
      <c r="Q13" s="84">
        <v>36579.852044923056</v>
      </c>
      <c r="R13" s="84">
        <v>38524.231398104261</v>
      </c>
      <c r="AJ13" s="117"/>
      <c r="AK13" s="117"/>
      <c r="AL13" s="117"/>
      <c r="AM13" s="117"/>
      <c r="AN13" s="117"/>
    </row>
    <row r="14" spans="1:40" hidden="1">
      <c r="A14" s="142"/>
      <c r="B14" s="142"/>
      <c r="C14" s="5">
        <v>0.5</v>
      </c>
      <c r="D14" s="84">
        <v>15533.986285930599</v>
      </c>
      <c r="E14" s="84">
        <v>3039.58967640115</v>
      </c>
      <c r="F14" s="84">
        <v>10232.6639346626</v>
      </c>
      <c r="G14" s="84">
        <v>8859.3422531099095</v>
      </c>
      <c r="H14" s="84">
        <v>0</v>
      </c>
      <c r="I14" s="84">
        <f t="shared" si="0"/>
        <v>37665.582150104259</v>
      </c>
      <c r="M14" s="5"/>
      <c r="N14" s="82" t="s">
        <v>111</v>
      </c>
      <c r="O14" s="84">
        <v>35327.442822380268</v>
      </c>
      <c r="P14" s="84">
        <v>49649.869289430484</v>
      </c>
      <c r="Q14" s="84">
        <v>37777.3432580433</v>
      </c>
      <c r="R14" s="84">
        <v>38187.898248104262</v>
      </c>
      <c r="AJ14" s="117"/>
      <c r="AK14" s="117"/>
      <c r="AL14" s="117"/>
      <c r="AM14" s="117"/>
      <c r="AN14" s="117"/>
    </row>
    <row r="15" spans="1:40" hidden="1">
      <c r="A15" s="142"/>
      <c r="B15" s="142"/>
      <c r="C15" s="5">
        <v>0.54166666666666696</v>
      </c>
      <c r="D15" s="84">
        <v>15237.4425389306</v>
      </c>
      <c r="E15" s="84">
        <v>2966.58967640115</v>
      </c>
      <c r="F15" s="84">
        <v>10215.6639346626</v>
      </c>
      <c r="G15" s="84">
        <v>8659.9709671099099</v>
      </c>
      <c r="H15" s="84">
        <v>0</v>
      </c>
      <c r="I15" s="84">
        <f t="shared" si="0"/>
        <v>37079.667117104262</v>
      </c>
      <c r="M15" s="5"/>
      <c r="N15" s="82" t="s">
        <v>112</v>
      </c>
      <c r="O15" s="84">
        <v>36141.936302664762</v>
      </c>
      <c r="P15" s="84">
        <v>52471.053190323684</v>
      </c>
      <c r="Q15" s="84">
        <v>38619.790794600456</v>
      </c>
      <c r="R15" s="84">
        <v>37665.582150104259</v>
      </c>
      <c r="AJ15" s="117"/>
      <c r="AK15" s="117"/>
      <c r="AL15" s="117"/>
      <c r="AM15" s="117"/>
      <c r="AN15" s="117"/>
    </row>
    <row r="16" spans="1:40" hidden="1">
      <c r="A16" s="142"/>
      <c r="B16" s="142"/>
      <c r="C16" s="5">
        <v>0.58333333333333304</v>
      </c>
      <c r="D16" s="84">
        <v>14951.7201949306</v>
      </c>
      <c r="E16" s="84">
        <v>2934.58967640115</v>
      </c>
      <c r="F16" s="84">
        <v>10253.6639346626</v>
      </c>
      <c r="G16" s="84">
        <v>8438.0303811099093</v>
      </c>
      <c r="H16" s="84">
        <v>0</v>
      </c>
      <c r="I16" s="84">
        <f t="shared" si="0"/>
        <v>36578.004187104256</v>
      </c>
      <c r="M16" s="5"/>
      <c r="N16" s="82" t="s">
        <v>113</v>
      </c>
      <c r="O16" s="84">
        <v>36980.688326131829</v>
      </c>
      <c r="P16" s="84">
        <v>54935.79061622428</v>
      </c>
      <c r="Q16" s="84">
        <v>39701.467671659651</v>
      </c>
      <c r="R16" s="84">
        <v>37079.667117104262</v>
      </c>
      <c r="AJ16" s="117"/>
      <c r="AK16" s="117"/>
      <c r="AL16" s="117"/>
      <c r="AM16" s="117"/>
      <c r="AN16" s="117"/>
    </row>
    <row r="17" spans="1:65" hidden="1">
      <c r="A17" s="142"/>
      <c r="B17" s="142"/>
      <c r="C17" s="5">
        <v>0.625</v>
      </c>
      <c r="D17" s="84">
        <v>14548.098350930601</v>
      </c>
      <c r="E17" s="84">
        <v>2874.58967640115</v>
      </c>
      <c r="F17" s="84">
        <v>10284.6639346626</v>
      </c>
      <c r="G17" s="84">
        <v>8371.3118921099103</v>
      </c>
      <c r="H17" s="84">
        <v>0</v>
      </c>
      <c r="I17" s="84">
        <f t="shared" si="0"/>
        <v>36078.663854104263</v>
      </c>
      <c r="M17" s="5"/>
      <c r="N17" s="82" t="s">
        <v>114</v>
      </c>
      <c r="O17" s="84">
        <v>37843.268843765647</v>
      </c>
      <c r="P17" s="84">
        <v>56775.177656699976</v>
      </c>
      <c r="Q17" s="84">
        <v>40737.17237199653</v>
      </c>
      <c r="R17" s="84">
        <v>36578.004187104256</v>
      </c>
      <c r="AJ17" s="117"/>
      <c r="AK17" s="117"/>
      <c r="AL17" s="117"/>
      <c r="AM17" s="117"/>
      <c r="AN17" s="117"/>
    </row>
    <row r="18" spans="1:65" hidden="1">
      <c r="A18" s="142"/>
      <c r="B18" s="142"/>
      <c r="C18" s="5">
        <v>0.66666666666666696</v>
      </c>
      <c r="D18" s="84">
        <v>14241.0936159306</v>
      </c>
      <c r="E18" s="84">
        <v>2860.58967640115</v>
      </c>
      <c r="F18" s="84">
        <v>10291.6639346626</v>
      </c>
      <c r="G18" s="84">
        <v>8278.0839521099097</v>
      </c>
      <c r="H18" s="84">
        <v>0</v>
      </c>
      <c r="I18" s="84">
        <f t="shared" si="0"/>
        <v>35671.431179104256</v>
      </c>
      <c r="M18" s="5"/>
      <c r="N18" s="82" t="s">
        <v>115</v>
      </c>
      <c r="O18" s="84">
        <v>38630.440060138797</v>
      </c>
      <c r="P18" s="84">
        <v>57994.693824255985</v>
      </c>
      <c r="Q18" s="84">
        <v>41669.191419011826</v>
      </c>
      <c r="R18" s="84">
        <v>36078.663854104263</v>
      </c>
      <c r="AJ18" s="117"/>
      <c r="AK18" s="117"/>
      <c r="AL18" s="117"/>
      <c r="AM18" s="117"/>
      <c r="AN18" s="117"/>
    </row>
    <row r="19" spans="1:65" hidden="1">
      <c r="A19" s="142"/>
      <c r="B19" s="142"/>
      <c r="C19" s="5">
        <v>0.70833333333333304</v>
      </c>
      <c r="D19" s="84">
        <v>14156.063581930601</v>
      </c>
      <c r="E19" s="84">
        <v>2886.58967640115</v>
      </c>
      <c r="F19" s="84">
        <v>10271.6639346626</v>
      </c>
      <c r="G19" s="84">
        <v>8418.0855251099092</v>
      </c>
      <c r="H19" s="84">
        <v>0</v>
      </c>
      <c r="I19" s="84">
        <f t="shared" si="0"/>
        <v>35732.402718104262</v>
      </c>
      <c r="M19" s="5"/>
      <c r="N19" s="82" t="s">
        <v>116</v>
      </c>
      <c r="O19" s="84">
        <v>39149.241881372538</v>
      </c>
      <c r="P19" s="84">
        <v>58529.416950044681</v>
      </c>
      <c r="Q19" s="84">
        <v>42375.460162760202</v>
      </c>
      <c r="R19" s="84">
        <v>35671.431179104256</v>
      </c>
      <c r="AJ19" s="117"/>
      <c r="AK19" s="117"/>
      <c r="AL19" s="117"/>
      <c r="AM19" s="117"/>
      <c r="AN19" s="117"/>
    </row>
    <row r="20" spans="1:65" hidden="1">
      <c r="A20" s="142"/>
      <c r="B20" s="142"/>
      <c r="C20" s="5">
        <v>0.75</v>
      </c>
      <c r="D20" s="84">
        <v>14565.044083930599</v>
      </c>
      <c r="E20" s="84">
        <v>2914.58967640115</v>
      </c>
      <c r="F20" s="84">
        <v>10369.6639346626</v>
      </c>
      <c r="G20" s="84">
        <v>8706.2577641099197</v>
      </c>
      <c r="H20" s="84">
        <v>0</v>
      </c>
      <c r="I20" s="84">
        <f t="shared" si="0"/>
        <v>36555.555459104267</v>
      </c>
      <c r="M20" s="5"/>
      <c r="N20" s="82" t="s">
        <v>117</v>
      </c>
      <c r="O20" s="84">
        <v>39034.234993147176</v>
      </c>
      <c r="P20" s="84">
        <v>58077.486084243268</v>
      </c>
      <c r="Q20" s="84">
        <v>42071.46804647705</v>
      </c>
      <c r="R20" s="84">
        <v>35732.402718104262</v>
      </c>
      <c r="AJ20" s="117"/>
      <c r="AK20" s="117"/>
      <c r="AL20" s="117"/>
      <c r="AM20" s="117"/>
      <c r="AN20" s="117"/>
    </row>
    <row r="21" spans="1:65" hidden="1">
      <c r="A21" s="142"/>
      <c r="B21" s="142"/>
      <c r="C21" s="5">
        <v>0.79166666666666696</v>
      </c>
      <c r="D21" s="84">
        <v>15607.9155279306</v>
      </c>
      <c r="E21" s="84">
        <v>3041.58967640115</v>
      </c>
      <c r="F21" s="84">
        <v>10752.6639346626</v>
      </c>
      <c r="G21" s="84">
        <v>9350.2252281099209</v>
      </c>
      <c r="H21" s="84">
        <v>0</v>
      </c>
      <c r="I21" s="84">
        <f t="shared" si="0"/>
        <v>38752.394367104265</v>
      </c>
      <c r="M21" s="5"/>
      <c r="N21" s="82" t="s">
        <v>118</v>
      </c>
      <c r="O21" s="84">
        <v>38443.533429429473</v>
      </c>
      <c r="P21" s="84">
        <v>56610.971088317179</v>
      </c>
      <c r="Q21" s="84">
        <v>41170.991353891106</v>
      </c>
      <c r="R21" s="84">
        <v>36555.555459104267</v>
      </c>
      <c r="AJ21" s="117"/>
      <c r="AK21" s="117"/>
      <c r="AL21" s="117"/>
      <c r="AM21" s="117"/>
      <c r="AN21" s="117"/>
    </row>
    <row r="22" spans="1:65" hidden="1">
      <c r="A22" s="142"/>
      <c r="B22" s="142"/>
      <c r="C22" s="5">
        <v>0.83333333333333304</v>
      </c>
      <c r="D22" s="84">
        <v>15691.9737789306</v>
      </c>
      <c r="E22" s="84">
        <v>3073.58967640115</v>
      </c>
      <c r="F22" s="84">
        <v>10693.6639346626</v>
      </c>
      <c r="G22" s="84">
        <v>9402.2521861099103</v>
      </c>
      <c r="H22" s="84">
        <v>0</v>
      </c>
      <c r="I22" s="84">
        <f t="shared" si="0"/>
        <v>38861.479576104262</v>
      </c>
      <c r="M22" s="5"/>
      <c r="N22" s="82" t="s">
        <v>119</v>
      </c>
      <c r="O22" s="84">
        <v>37551.703478153097</v>
      </c>
      <c r="P22" s="84">
        <v>54496.313071070283</v>
      </c>
      <c r="Q22" s="84">
        <v>41838.057992529037</v>
      </c>
      <c r="R22" s="84">
        <v>38752.394367104265</v>
      </c>
      <c r="AJ22" s="117"/>
      <c r="AK22" s="117"/>
      <c r="AL22" s="117"/>
      <c r="AM22" s="117"/>
      <c r="AN22" s="117"/>
    </row>
    <row r="23" spans="1:65" hidden="1">
      <c r="A23" s="142"/>
      <c r="B23" s="142"/>
      <c r="C23" s="5">
        <v>0.875</v>
      </c>
      <c r="D23" s="84">
        <v>15577.449839930599</v>
      </c>
      <c r="E23" s="84">
        <v>3053.58967640115</v>
      </c>
      <c r="F23" s="84">
        <v>10450.6639346626</v>
      </c>
      <c r="G23" s="84">
        <v>9313.1132701099104</v>
      </c>
      <c r="H23" s="84">
        <v>0</v>
      </c>
      <c r="I23" s="84">
        <f t="shared" si="0"/>
        <v>38394.81672110426</v>
      </c>
      <c r="M23" s="5"/>
      <c r="N23" s="82" t="s">
        <v>120</v>
      </c>
      <c r="O23" s="84">
        <v>38504.77180433902</v>
      </c>
      <c r="P23" s="84">
        <v>52587.757556876677</v>
      </c>
      <c r="Q23" s="84">
        <v>40973.652843414726</v>
      </c>
      <c r="R23" s="84">
        <v>38861.479576104262</v>
      </c>
      <c r="AJ23" s="117"/>
      <c r="AK23" s="117"/>
      <c r="AL23" s="117"/>
      <c r="AM23" s="117"/>
      <c r="AN23" s="117"/>
    </row>
    <row r="24" spans="1:65" hidden="1">
      <c r="A24" s="142"/>
      <c r="B24" s="142"/>
      <c r="C24" s="5">
        <v>0.91666666666666696</v>
      </c>
      <c r="D24" s="84">
        <v>15185.437164930599</v>
      </c>
      <c r="E24" s="84">
        <v>3005.58967640115</v>
      </c>
      <c r="F24" s="84">
        <v>10005.6639346626</v>
      </c>
      <c r="G24" s="84">
        <v>9006.8632471099208</v>
      </c>
      <c r="H24" s="84">
        <v>0</v>
      </c>
      <c r="I24" s="84">
        <f t="shared" si="0"/>
        <v>37203.554023104269</v>
      </c>
      <c r="M24" s="5"/>
      <c r="N24" s="82" t="s">
        <v>121</v>
      </c>
      <c r="O24" s="84">
        <v>37677.040473976944</v>
      </c>
      <c r="P24" s="84">
        <v>51179.172888654481</v>
      </c>
      <c r="Q24" s="84">
        <v>39019.631998730096</v>
      </c>
      <c r="R24" s="84">
        <v>38394.81672110426</v>
      </c>
      <c r="AJ24" s="117"/>
      <c r="AK24" s="117"/>
      <c r="AL24" s="117"/>
      <c r="AM24" s="117"/>
      <c r="AN24" s="117"/>
    </row>
    <row r="25" spans="1:65" hidden="1">
      <c r="A25" s="142"/>
      <c r="B25" s="142"/>
      <c r="C25" s="5">
        <v>0.95833333333333304</v>
      </c>
      <c r="D25" s="84">
        <v>14387.418228930601</v>
      </c>
      <c r="E25" s="84">
        <v>2896.58967640115</v>
      </c>
      <c r="F25" s="84">
        <v>9400.6639346625907</v>
      </c>
      <c r="G25" s="84">
        <v>8509.3768741099102</v>
      </c>
      <c r="H25" s="84">
        <v>0</v>
      </c>
      <c r="I25" s="84">
        <f t="shared" si="0"/>
        <v>35194.048714104254</v>
      </c>
      <c r="M25" s="5"/>
      <c r="N25" s="82" t="s">
        <v>122</v>
      </c>
      <c r="O25" s="84">
        <v>35325.883194957358</v>
      </c>
      <c r="P25" s="84">
        <v>48092.915148042885</v>
      </c>
      <c r="Q25" s="84">
        <v>36136.392697961506</v>
      </c>
      <c r="R25" s="84">
        <v>37203.554023104269</v>
      </c>
      <c r="AJ25" s="117"/>
      <c r="AK25" s="117"/>
      <c r="AL25" s="117"/>
      <c r="AM25" s="117"/>
      <c r="AN25" s="117"/>
    </row>
    <row r="26" spans="1:65" hidden="1">
      <c r="A26" s="142"/>
      <c r="B26" s="142"/>
      <c r="C26" s="29" t="s">
        <v>124</v>
      </c>
      <c r="D26" s="84">
        <v>13536.6004449306</v>
      </c>
      <c r="E26" s="84">
        <v>2776.58967640115</v>
      </c>
      <c r="F26" s="84">
        <v>8788.6639346625907</v>
      </c>
      <c r="G26" s="84">
        <v>7970.9723021099098</v>
      </c>
      <c r="H26" s="84">
        <v>0</v>
      </c>
      <c r="I26" s="84">
        <f t="shared" si="0"/>
        <v>33072.826358104256</v>
      </c>
      <c r="M26" s="5"/>
      <c r="N26" s="82" t="s">
        <v>123</v>
      </c>
      <c r="O26" s="84">
        <v>32651.112380548639</v>
      </c>
      <c r="P26" s="84">
        <v>44733.74857814228</v>
      </c>
      <c r="Q26" s="84">
        <v>33026.767835321916</v>
      </c>
      <c r="R26" s="84">
        <v>35194.048714104254</v>
      </c>
      <c r="AJ26" s="117"/>
      <c r="AK26" s="117"/>
      <c r="AL26" s="117"/>
      <c r="AM26" s="117"/>
      <c r="AN26" s="117"/>
    </row>
    <row r="27" spans="1:65" hidden="1">
      <c r="A27" s="142" t="s">
        <v>73</v>
      </c>
      <c r="B27" s="142"/>
      <c r="C27" s="5">
        <v>1.0416666666666701</v>
      </c>
      <c r="D27" s="84">
        <v>12579.9356418959</v>
      </c>
      <c r="E27" s="84">
        <v>2766.5945013282098</v>
      </c>
      <c r="F27" s="84">
        <v>8829.6639346625907</v>
      </c>
      <c r="G27" s="84">
        <v>7185.9908648538703</v>
      </c>
      <c r="H27" s="84">
        <v>0</v>
      </c>
      <c r="I27" s="84">
        <f t="shared" si="0"/>
        <v>31362.184942740569</v>
      </c>
      <c r="N27" s="82" t="s">
        <v>124</v>
      </c>
      <c r="O27" s="84">
        <v>30081.05264532326</v>
      </c>
      <c r="P27" s="84">
        <v>41611.58477239449</v>
      </c>
      <c r="Q27" s="84">
        <v>30822.471840728205</v>
      </c>
      <c r="R27" s="84">
        <v>33072.826358104256</v>
      </c>
      <c r="AJ27" s="117"/>
      <c r="AK27" s="117"/>
      <c r="AL27" s="117"/>
      <c r="AM27" s="117"/>
      <c r="AN27" s="117"/>
    </row>
    <row r="28" spans="1:65" hidden="1">
      <c r="A28" s="142"/>
      <c r="B28" s="142"/>
      <c r="C28" s="5">
        <v>1.0833333333333299</v>
      </c>
      <c r="D28" s="84">
        <v>12387.5430528959</v>
      </c>
      <c r="E28" s="84">
        <v>2730.0774013282098</v>
      </c>
      <c r="F28" s="84">
        <v>8648.6639346625907</v>
      </c>
      <c r="G28" s="84">
        <v>6964.4666468538699</v>
      </c>
      <c r="H28" s="84">
        <v>0</v>
      </c>
      <c r="I28" s="84">
        <f t="shared" si="0"/>
        <v>30730.75103574057</v>
      </c>
    </row>
    <row r="29" spans="1:65">
      <c r="A29" s="142"/>
      <c r="B29" s="142"/>
      <c r="C29" s="5">
        <v>1.125</v>
      </c>
      <c r="D29" s="84">
        <v>12251.4247568959</v>
      </c>
      <c r="E29" s="84">
        <v>2713.64380132821</v>
      </c>
      <c r="F29" s="84">
        <v>8494.6639346625907</v>
      </c>
      <c r="G29" s="84">
        <v>6868.5549718538696</v>
      </c>
      <c r="H29" s="84">
        <v>0</v>
      </c>
      <c r="I29" s="84">
        <f t="shared" si="0"/>
        <v>30328.28746474057</v>
      </c>
    </row>
    <row r="30" spans="1:65">
      <c r="A30" s="142"/>
      <c r="B30" s="142"/>
      <c r="C30" s="5">
        <v>1.1666666666666701</v>
      </c>
      <c r="D30" s="84">
        <v>12223.9580478959</v>
      </c>
      <c r="E30" s="84">
        <v>2719.3517013282099</v>
      </c>
      <c r="F30" s="84">
        <v>8418.6639346625907</v>
      </c>
      <c r="G30" s="84">
        <v>6855.46043585387</v>
      </c>
      <c r="H30" s="84">
        <v>0</v>
      </c>
      <c r="I30" s="84">
        <f t="shared" si="0"/>
        <v>30217.434119740574</v>
      </c>
      <c r="N30" s="143" t="s">
        <v>8</v>
      </c>
      <c r="O30" s="143"/>
      <c r="P30" s="143"/>
      <c r="Q30" s="143"/>
      <c r="R30" s="143"/>
      <c r="S30" s="131"/>
      <c r="T30" s="131"/>
      <c r="U30" s="131"/>
      <c r="V30" s="131"/>
      <c r="W30" s="131"/>
      <c r="Y30" s="143" t="s">
        <v>9</v>
      </c>
      <c r="Z30" s="143"/>
      <c r="AA30" s="143"/>
      <c r="AB30" s="143"/>
      <c r="AC30" s="143"/>
      <c r="AD30" s="143"/>
      <c r="AE30" s="143"/>
      <c r="AF30" s="143"/>
      <c r="AG30" s="131"/>
      <c r="AH30" s="131"/>
      <c r="AJ30" s="143" t="s">
        <v>10</v>
      </c>
      <c r="AK30" s="143"/>
      <c r="AL30" s="143"/>
      <c r="AM30" s="143"/>
      <c r="AN30" s="143"/>
      <c r="AO30" s="143"/>
      <c r="AP30" s="143"/>
      <c r="AU30" s="118">
        <v>10000</v>
      </c>
      <c r="AV30" s="84" t="s">
        <v>443</v>
      </c>
    </row>
    <row r="31" spans="1:65">
      <c r="A31" s="142"/>
      <c r="B31" s="142"/>
      <c r="C31" s="5">
        <v>1.2083333333333299</v>
      </c>
      <c r="D31" s="84">
        <v>12499.9776668959</v>
      </c>
      <c r="E31" s="84">
        <v>2760.02040132821</v>
      </c>
      <c r="F31" s="84">
        <v>8519.6639346625907</v>
      </c>
      <c r="G31" s="84">
        <v>7015.6154458538704</v>
      </c>
      <c r="H31" s="84">
        <v>0</v>
      </c>
      <c r="I31" s="84">
        <f t="shared" si="0"/>
        <v>30795.277448740573</v>
      </c>
      <c r="O31" s="84">
        <v>1</v>
      </c>
      <c r="P31" s="84">
        <v>2</v>
      </c>
      <c r="Q31" s="84">
        <v>3</v>
      </c>
      <c r="R31" s="84">
        <v>4</v>
      </c>
      <c r="S31" s="84">
        <v>5</v>
      </c>
      <c r="T31" s="84">
        <v>6</v>
      </c>
      <c r="U31" s="84">
        <v>7</v>
      </c>
      <c r="V31" s="84">
        <v>8</v>
      </c>
      <c r="W31" s="84">
        <v>9</v>
      </c>
      <c r="Z31" s="84">
        <v>1</v>
      </c>
      <c r="AA31" s="84">
        <v>2</v>
      </c>
      <c r="AB31" s="84">
        <v>3</v>
      </c>
      <c r="AC31" s="84">
        <v>4</v>
      </c>
      <c r="AD31" s="84">
        <v>5</v>
      </c>
      <c r="AE31" s="84">
        <v>6</v>
      </c>
      <c r="AF31" s="84">
        <v>7</v>
      </c>
      <c r="AG31" s="84">
        <v>8</v>
      </c>
      <c r="AH31" s="84">
        <v>9</v>
      </c>
      <c r="AK31" s="84">
        <v>1</v>
      </c>
      <c r="AL31" s="84">
        <v>2</v>
      </c>
      <c r="AM31" s="84">
        <v>3</v>
      </c>
      <c r="AN31" s="84">
        <v>4</v>
      </c>
      <c r="AO31" s="84">
        <v>5</v>
      </c>
      <c r="AP31" s="84">
        <v>6</v>
      </c>
      <c r="AQ31" s="84">
        <v>7</v>
      </c>
      <c r="AR31" s="84">
        <v>8</v>
      </c>
      <c r="AS31" s="84">
        <v>9</v>
      </c>
      <c r="BE31" s="84">
        <v>1</v>
      </c>
      <c r="BF31" s="84">
        <v>2</v>
      </c>
      <c r="BG31" s="84">
        <v>3</v>
      </c>
      <c r="BH31" s="84">
        <v>4</v>
      </c>
      <c r="BI31" s="84">
        <v>5</v>
      </c>
      <c r="BJ31" s="84">
        <v>6</v>
      </c>
      <c r="BK31" s="84">
        <v>7</v>
      </c>
      <c r="BL31" s="84">
        <v>8</v>
      </c>
      <c r="BM31" s="84">
        <v>9</v>
      </c>
    </row>
    <row r="32" spans="1:65">
      <c r="A32" s="142"/>
      <c r="B32" s="142"/>
      <c r="C32" s="5">
        <v>1.25</v>
      </c>
      <c r="D32" s="84">
        <v>13576.710518895899</v>
      </c>
      <c r="E32" s="84">
        <v>2866.58110132821</v>
      </c>
      <c r="F32" s="84">
        <v>9024.6639346625907</v>
      </c>
      <c r="G32" s="84">
        <v>7622.8965408538697</v>
      </c>
      <c r="H32" s="84">
        <v>0</v>
      </c>
      <c r="I32" s="84">
        <f t="shared" si="0"/>
        <v>33090.852095740571</v>
      </c>
      <c r="N32" s="82" t="s">
        <v>101</v>
      </c>
      <c r="O32" s="117">
        <v>14632</v>
      </c>
      <c r="P32" s="117">
        <v>10761</v>
      </c>
      <c r="Q32" s="117">
        <v>16810</v>
      </c>
      <c r="R32" s="117">
        <v>10750</v>
      </c>
      <c r="S32" s="117">
        <v>10757.000000000002</v>
      </c>
      <c r="T32" s="117">
        <v>16270</v>
      </c>
      <c r="U32" s="117">
        <v>11520</v>
      </c>
      <c r="V32" s="117">
        <v>10930</v>
      </c>
      <c r="W32" s="117">
        <v>16487</v>
      </c>
      <c r="Y32" s="82" t="s">
        <v>101</v>
      </c>
      <c r="Z32" s="117">
        <v>2467.4</v>
      </c>
      <c r="AA32" s="117">
        <v>2105.7999999999997</v>
      </c>
      <c r="AB32" s="117">
        <v>2628.5</v>
      </c>
      <c r="AC32" s="117">
        <v>2068.2999999999997</v>
      </c>
      <c r="AD32" s="117">
        <v>2014.2000000000003</v>
      </c>
      <c r="AE32" s="117">
        <v>2329.4</v>
      </c>
      <c r="AF32" s="117">
        <v>2001.3999999999999</v>
      </c>
      <c r="AG32" s="117">
        <v>1739.1000000000001</v>
      </c>
      <c r="AH32" s="117">
        <v>2298.7000000000003</v>
      </c>
      <c r="AJ32" s="82" t="s">
        <v>101</v>
      </c>
      <c r="AK32" s="117">
        <v>9693</v>
      </c>
      <c r="AL32" s="117">
        <v>8258</v>
      </c>
      <c r="AM32" s="117">
        <v>12548.999999999998</v>
      </c>
      <c r="AN32" s="117">
        <v>8037</v>
      </c>
      <c r="AO32" s="117">
        <v>8202</v>
      </c>
      <c r="AP32" s="117">
        <v>11039.000000000002</v>
      </c>
      <c r="AQ32" s="84">
        <v>8881</v>
      </c>
      <c r="AR32" s="84">
        <v>8937</v>
      </c>
      <c r="AS32" s="84">
        <v>11531</v>
      </c>
      <c r="AU32" s="84">
        <v>0.87949999999999995</v>
      </c>
      <c r="AV32" s="84">
        <v>0.6593</v>
      </c>
      <c r="AW32" s="84">
        <v>1.0664</v>
      </c>
      <c r="AX32" s="84">
        <v>0.63329999999999997</v>
      </c>
      <c r="AY32" s="84">
        <v>0.64770000000000005</v>
      </c>
      <c r="AZ32" s="84">
        <v>0.93369999999999997</v>
      </c>
      <c r="BA32" s="84">
        <v>0.69030000000000002</v>
      </c>
      <c r="BB32" s="84">
        <v>0.7046</v>
      </c>
      <c r="BC32" s="84">
        <v>0.98250000000000004</v>
      </c>
      <c r="BE32" s="117">
        <f>AU32*$AU$30</f>
        <v>8795</v>
      </c>
      <c r="BF32" s="117">
        <f t="shared" ref="BF32:BM47" si="1">AV32*$AU$30</f>
        <v>6593</v>
      </c>
      <c r="BG32" s="117">
        <f t="shared" si="1"/>
        <v>10664</v>
      </c>
      <c r="BH32" s="117">
        <f t="shared" si="1"/>
        <v>6333</v>
      </c>
      <c r="BI32" s="117">
        <f t="shared" si="1"/>
        <v>6477.0000000000009</v>
      </c>
      <c r="BJ32" s="117">
        <f t="shared" si="1"/>
        <v>9337</v>
      </c>
      <c r="BK32" s="117">
        <f t="shared" si="1"/>
        <v>6903</v>
      </c>
      <c r="BL32" s="117">
        <f t="shared" si="1"/>
        <v>7046</v>
      </c>
      <c r="BM32" s="117">
        <f t="shared" si="1"/>
        <v>9825</v>
      </c>
    </row>
    <row r="33" spans="1:65">
      <c r="A33" s="142"/>
      <c r="B33" s="142"/>
      <c r="C33" s="5">
        <v>1.2916666666666701</v>
      </c>
      <c r="D33" s="84">
        <v>15410.1695998959</v>
      </c>
      <c r="E33" s="84">
        <v>3043.0841013282102</v>
      </c>
      <c r="F33" s="84">
        <v>9717.6639346625907</v>
      </c>
      <c r="G33" s="84">
        <v>8736.7255458538693</v>
      </c>
      <c r="H33" s="84">
        <v>0</v>
      </c>
      <c r="I33" s="84">
        <f t="shared" si="0"/>
        <v>36907.643181740576</v>
      </c>
      <c r="N33" s="82" t="s">
        <v>102</v>
      </c>
      <c r="O33" s="117">
        <v>14215</v>
      </c>
      <c r="P33" s="117">
        <v>10504</v>
      </c>
      <c r="Q33" s="117">
        <v>15918.000000000002</v>
      </c>
      <c r="R33" s="117">
        <v>10362</v>
      </c>
      <c r="S33" s="117">
        <v>10319</v>
      </c>
      <c r="T33" s="117">
        <v>15066</v>
      </c>
      <c r="U33" s="117">
        <v>11153</v>
      </c>
      <c r="V33" s="117">
        <v>10517</v>
      </c>
      <c r="W33" s="117">
        <v>15253.000000000002</v>
      </c>
      <c r="Y33" s="82" t="s">
        <v>102</v>
      </c>
      <c r="Z33" s="117">
        <v>2455.7000000000003</v>
      </c>
      <c r="AA33" s="117">
        <v>2070.9</v>
      </c>
      <c r="AB33" s="117">
        <v>2540.1</v>
      </c>
      <c r="AC33" s="117">
        <v>2023.6999999999998</v>
      </c>
      <c r="AD33" s="117">
        <v>1973.4</v>
      </c>
      <c r="AE33" s="117">
        <v>2233.9</v>
      </c>
      <c r="AF33" s="117">
        <v>1986.6</v>
      </c>
      <c r="AG33" s="117">
        <v>1717.9</v>
      </c>
      <c r="AH33" s="117">
        <v>2148.2999999999997</v>
      </c>
      <c r="AJ33" s="82" t="s">
        <v>102</v>
      </c>
      <c r="AK33" s="117">
        <v>9400</v>
      </c>
      <c r="AL33" s="117">
        <v>8045</v>
      </c>
      <c r="AM33" s="117">
        <v>12034</v>
      </c>
      <c r="AN33" s="117">
        <v>7896</v>
      </c>
      <c r="AO33" s="117">
        <v>7917.9999999999991</v>
      </c>
      <c r="AP33" s="117">
        <v>10567</v>
      </c>
      <c r="AQ33" s="84">
        <v>8681</v>
      </c>
      <c r="AR33" s="84">
        <v>8547</v>
      </c>
      <c r="AS33" s="84">
        <v>11075</v>
      </c>
      <c r="AU33" s="84">
        <v>0.84670000000000001</v>
      </c>
      <c r="AV33" s="84">
        <v>0.62619999999999998</v>
      </c>
      <c r="AW33" s="84">
        <v>1.0103</v>
      </c>
      <c r="AX33" s="84">
        <v>0.60809999999999997</v>
      </c>
      <c r="AY33" s="84">
        <v>0.61890000000000001</v>
      </c>
      <c r="AZ33" s="84">
        <v>0.87160000000000004</v>
      </c>
      <c r="BA33" s="84">
        <v>0.65710000000000002</v>
      </c>
      <c r="BB33" s="84">
        <v>0.66949999999999998</v>
      </c>
      <c r="BC33" s="84">
        <v>0.92989999999999995</v>
      </c>
      <c r="BE33" s="117">
        <f t="shared" ref="BE33:BK55" si="2">AU33*$AU$30</f>
        <v>8467</v>
      </c>
      <c r="BF33" s="117">
        <f t="shared" si="1"/>
        <v>6262</v>
      </c>
      <c r="BG33" s="117">
        <f t="shared" si="1"/>
        <v>10103</v>
      </c>
      <c r="BH33" s="117">
        <f t="shared" si="1"/>
        <v>6081</v>
      </c>
      <c r="BI33" s="117">
        <f t="shared" si="1"/>
        <v>6189</v>
      </c>
      <c r="BJ33" s="117">
        <f t="shared" si="1"/>
        <v>8716</v>
      </c>
      <c r="BK33" s="117">
        <f t="shared" si="1"/>
        <v>6571</v>
      </c>
      <c r="BL33" s="117">
        <f t="shared" ref="BL33:BL55" si="3">BB33*$AU$30</f>
        <v>6695</v>
      </c>
      <c r="BM33" s="117">
        <f t="shared" ref="BM33:BM54" si="4">BC33*$AU$30</f>
        <v>9299</v>
      </c>
    </row>
    <row r="34" spans="1:65">
      <c r="A34" s="142"/>
      <c r="B34" s="142"/>
      <c r="C34" s="5">
        <v>1.3333333333333299</v>
      </c>
      <c r="D34" s="84">
        <v>16027.735067895899</v>
      </c>
      <c r="E34" s="84">
        <v>3142.8208013282101</v>
      </c>
      <c r="F34" s="84">
        <v>9968.6639346625907</v>
      </c>
      <c r="G34" s="84">
        <v>9081.4866798538696</v>
      </c>
      <c r="H34" s="84">
        <v>0</v>
      </c>
      <c r="I34" s="84">
        <f t="shared" si="0"/>
        <v>38220.706483740571</v>
      </c>
      <c r="N34" s="82" t="s">
        <v>103</v>
      </c>
      <c r="O34" s="117">
        <v>14000.999999999998</v>
      </c>
      <c r="P34" s="117">
        <v>10422</v>
      </c>
      <c r="Q34" s="117">
        <v>15288</v>
      </c>
      <c r="R34" s="117">
        <v>10108</v>
      </c>
      <c r="S34" s="117">
        <v>10051.000000000002</v>
      </c>
      <c r="T34" s="117">
        <v>14374</v>
      </c>
      <c r="U34" s="117">
        <v>11091</v>
      </c>
      <c r="V34" s="117">
        <v>10304</v>
      </c>
      <c r="W34" s="117">
        <v>14583</v>
      </c>
      <c r="Y34" s="82" t="s">
        <v>103</v>
      </c>
      <c r="Z34" s="117">
        <v>2445.1</v>
      </c>
      <c r="AA34" s="117">
        <v>2047.4</v>
      </c>
      <c r="AB34" s="117">
        <v>2475.1</v>
      </c>
      <c r="AC34" s="117">
        <v>2011.4999999999998</v>
      </c>
      <c r="AD34" s="117">
        <v>1967.5</v>
      </c>
      <c r="AE34" s="117">
        <v>2129.1000000000004</v>
      </c>
      <c r="AF34" s="117">
        <v>1992.3</v>
      </c>
      <c r="AG34" s="117">
        <v>1703.8</v>
      </c>
      <c r="AH34" s="117">
        <v>2092.5</v>
      </c>
      <c r="AJ34" s="82" t="s">
        <v>103</v>
      </c>
      <c r="AK34" s="117">
        <v>9288</v>
      </c>
      <c r="AL34" s="117">
        <v>7937</v>
      </c>
      <c r="AM34" s="117">
        <v>11745.000000000002</v>
      </c>
      <c r="AN34" s="117">
        <v>7791</v>
      </c>
      <c r="AO34" s="117">
        <v>7789</v>
      </c>
      <c r="AP34" s="117">
        <v>10240</v>
      </c>
      <c r="AQ34" s="84">
        <v>8566</v>
      </c>
      <c r="AR34" s="84">
        <v>8344</v>
      </c>
      <c r="AS34" s="84">
        <v>10769</v>
      </c>
      <c r="AU34" s="84">
        <v>0.82769999999999999</v>
      </c>
      <c r="AV34" s="84">
        <v>0.61140000000000005</v>
      </c>
      <c r="AW34" s="84">
        <v>0.96970000000000001</v>
      </c>
      <c r="AX34" s="84">
        <v>0.59319999999999995</v>
      </c>
      <c r="AY34" s="84">
        <v>0.6048</v>
      </c>
      <c r="AZ34" s="84">
        <v>0.83099999999999996</v>
      </c>
      <c r="BA34" s="84">
        <v>0.64370000000000005</v>
      </c>
      <c r="BB34" s="84">
        <v>0.64800000000000002</v>
      </c>
      <c r="BC34" s="84">
        <v>0.89870000000000005</v>
      </c>
      <c r="BE34" s="117">
        <f t="shared" si="2"/>
        <v>8277</v>
      </c>
      <c r="BF34" s="117">
        <f t="shared" si="1"/>
        <v>6114.0000000000009</v>
      </c>
      <c r="BG34" s="117">
        <f t="shared" si="1"/>
        <v>9697</v>
      </c>
      <c r="BH34" s="117">
        <f t="shared" si="1"/>
        <v>5931.9999999999991</v>
      </c>
      <c r="BI34" s="117">
        <f t="shared" si="1"/>
        <v>6048</v>
      </c>
      <c r="BJ34" s="117">
        <f t="shared" si="1"/>
        <v>8310</v>
      </c>
      <c r="BK34" s="117">
        <f t="shared" si="1"/>
        <v>6437.0000000000009</v>
      </c>
      <c r="BL34" s="117">
        <f t="shared" si="3"/>
        <v>6480</v>
      </c>
      <c r="BM34" s="117">
        <f t="shared" si="4"/>
        <v>8987</v>
      </c>
    </row>
    <row r="35" spans="1:65">
      <c r="A35" s="142"/>
      <c r="B35" s="142"/>
      <c r="C35" s="5">
        <v>1.375</v>
      </c>
      <c r="D35" s="84">
        <v>15660.5274308959</v>
      </c>
      <c r="E35" s="84">
        <v>3094.97360132821</v>
      </c>
      <c r="F35" s="84">
        <v>10003.6639346626</v>
      </c>
      <c r="G35" s="84">
        <v>8830.0678368538702</v>
      </c>
      <c r="H35" s="84">
        <v>0</v>
      </c>
      <c r="I35" s="84">
        <f t="shared" si="0"/>
        <v>37589.232803740582</v>
      </c>
      <c r="N35" s="82" t="s">
        <v>104</v>
      </c>
      <c r="O35" s="117">
        <v>14024</v>
      </c>
      <c r="P35" s="117">
        <v>10531</v>
      </c>
      <c r="Q35" s="117">
        <v>15048</v>
      </c>
      <c r="R35" s="117">
        <v>10068</v>
      </c>
      <c r="S35" s="117">
        <v>10028.999999999998</v>
      </c>
      <c r="T35" s="117">
        <v>13926</v>
      </c>
      <c r="U35" s="117">
        <v>11264</v>
      </c>
      <c r="V35" s="117">
        <v>10232.000000000002</v>
      </c>
      <c r="W35" s="117">
        <v>14093</v>
      </c>
      <c r="Y35" s="82" t="s">
        <v>104</v>
      </c>
      <c r="Z35" s="117">
        <v>2423.9</v>
      </c>
      <c r="AA35" s="117">
        <v>2036.4</v>
      </c>
      <c r="AB35" s="117">
        <v>2440.7999999999997</v>
      </c>
      <c r="AC35" s="117">
        <v>2016.9</v>
      </c>
      <c r="AD35" s="117">
        <v>1970.5</v>
      </c>
      <c r="AE35" s="117">
        <v>2073.7999999999997</v>
      </c>
      <c r="AF35" s="117">
        <v>2009.3000000000002</v>
      </c>
      <c r="AG35" s="117">
        <v>1692</v>
      </c>
      <c r="AH35" s="117">
        <v>2045.7999999999997</v>
      </c>
      <c r="AJ35" s="82" t="s">
        <v>104</v>
      </c>
      <c r="AK35" s="117">
        <v>9292</v>
      </c>
      <c r="AL35" s="117">
        <v>7986</v>
      </c>
      <c r="AM35" s="117">
        <v>11527</v>
      </c>
      <c r="AN35" s="117">
        <v>7790</v>
      </c>
      <c r="AO35" s="117">
        <v>7739</v>
      </c>
      <c r="AP35" s="117">
        <v>10162</v>
      </c>
      <c r="AQ35" s="84">
        <v>8504</v>
      </c>
      <c r="AR35" s="84">
        <v>8247</v>
      </c>
      <c r="AS35" s="84">
        <v>10592</v>
      </c>
      <c r="AU35" s="84">
        <v>0.8206</v>
      </c>
      <c r="AV35" s="84">
        <v>0.60699999999999998</v>
      </c>
      <c r="AW35" s="84">
        <v>0.94569999999999999</v>
      </c>
      <c r="AX35" s="84">
        <v>0.59179999999999999</v>
      </c>
      <c r="AY35" s="84">
        <v>0.6018</v>
      </c>
      <c r="AZ35" s="84">
        <v>0.79859999999999998</v>
      </c>
      <c r="BA35" s="84">
        <v>0.64049999999999996</v>
      </c>
      <c r="BB35" s="84">
        <v>0.63329999999999997</v>
      </c>
      <c r="BC35" s="84">
        <v>0.87529999999999997</v>
      </c>
      <c r="BE35" s="117">
        <f t="shared" si="2"/>
        <v>8206</v>
      </c>
      <c r="BF35" s="117">
        <f t="shared" si="1"/>
        <v>6070</v>
      </c>
      <c r="BG35" s="117">
        <f t="shared" si="1"/>
        <v>9457</v>
      </c>
      <c r="BH35" s="117">
        <f t="shared" si="1"/>
        <v>5918</v>
      </c>
      <c r="BI35" s="117">
        <f t="shared" si="1"/>
        <v>6018</v>
      </c>
      <c r="BJ35" s="117">
        <f t="shared" si="1"/>
        <v>7986</v>
      </c>
      <c r="BK35" s="117">
        <f t="shared" si="1"/>
        <v>6405</v>
      </c>
      <c r="BL35" s="117">
        <f t="shared" si="3"/>
        <v>6333</v>
      </c>
      <c r="BM35" s="117">
        <f t="shared" si="4"/>
        <v>8753</v>
      </c>
    </row>
    <row r="36" spans="1:65">
      <c r="A36" s="142"/>
      <c r="B36" s="142"/>
      <c r="C36" s="5">
        <v>1.4166666666666701</v>
      </c>
      <c r="D36" s="84">
        <v>15485.393380895899</v>
      </c>
      <c r="E36" s="84">
        <v>3075.4593013282101</v>
      </c>
      <c r="F36" s="84">
        <v>10097.6639346626</v>
      </c>
      <c r="G36" s="84">
        <v>8873.6841738538697</v>
      </c>
      <c r="H36" s="84">
        <v>0</v>
      </c>
      <c r="I36" s="84">
        <f t="shared" si="0"/>
        <v>37532.200790740579</v>
      </c>
      <c r="N36" s="82" t="s">
        <v>105</v>
      </c>
      <c r="O36" s="117">
        <v>14193</v>
      </c>
      <c r="P36" s="117">
        <v>10907</v>
      </c>
      <c r="Q36" s="117">
        <v>15066</v>
      </c>
      <c r="R36" s="117">
        <v>10451.999999999998</v>
      </c>
      <c r="S36" s="117">
        <v>10298</v>
      </c>
      <c r="T36" s="117">
        <v>13714</v>
      </c>
      <c r="U36" s="117">
        <v>11701</v>
      </c>
      <c r="V36" s="117">
        <v>10323</v>
      </c>
      <c r="W36" s="117">
        <v>13995</v>
      </c>
      <c r="Y36" s="82" t="s">
        <v>105</v>
      </c>
      <c r="Z36" s="117">
        <v>2422.6999999999998</v>
      </c>
      <c r="AA36" s="117">
        <v>2021.1999999999998</v>
      </c>
      <c r="AB36" s="117">
        <v>2422.2999999999997</v>
      </c>
      <c r="AC36" s="117">
        <v>2034.6000000000001</v>
      </c>
      <c r="AD36" s="117">
        <v>1997.7</v>
      </c>
      <c r="AE36" s="117">
        <v>2056.5</v>
      </c>
      <c r="AF36" s="117">
        <v>2054.9</v>
      </c>
      <c r="AG36" s="117">
        <v>1726.1</v>
      </c>
      <c r="AH36" s="117">
        <v>2041.1999999999998</v>
      </c>
      <c r="AJ36" s="82" t="s">
        <v>105</v>
      </c>
      <c r="AK36" s="117">
        <v>9365</v>
      </c>
      <c r="AL36" s="117">
        <v>8221</v>
      </c>
      <c r="AM36" s="117">
        <v>11623.000000000002</v>
      </c>
      <c r="AN36" s="117">
        <v>7977</v>
      </c>
      <c r="AO36" s="117">
        <v>7897</v>
      </c>
      <c r="AP36" s="117">
        <v>10141</v>
      </c>
      <c r="AQ36" s="84">
        <v>8638</v>
      </c>
      <c r="AR36" s="84">
        <v>8366</v>
      </c>
      <c r="AS36" s="84">
        <v>10630</v>
      </c>
      <c r="AU36" s="84">
        <v>0.82530000000000003</v>
      </c>
      <c r="AV36" s="84">
        <v>0.62529999999999997</v>
      </c>
      <c r="AW36" s="84">
        <v>0.93569999999999998</v>
      </c>
      <c r="AX36" s="84">
        <v>0.6099</v>
      </c>
      <c r="AY36" s="84">
        <v>0.61580000000000001</v>
      </c>
      <c r="AZ36" s="84">
        <v>0.78080000000000005</v>
      </c>
      <c r="BA36" s="84">
        <v>0.66500000000000004</v>
      </c>
      <c r="BB36" s="84">
        <v>0.64239999999999997</v>
      </c>
      <c r="BC36" s="84">
        <v>0.874</v>
      </c>
      <c r="BE36" s="117">
        <f t="shared" si="2"/>
        <v>8253</v>
      </c>
      <c r="BF36" s="117">
        <f t="shared" si="1"/>
        <v>6253</v>
      </c>
      <c r="BG36" s="117">
        <f t="shared" si="1"/>
        <v>9357</v>
      </c>
      <c r="BH36" s="117">
        <f t="shared" si="1"/>
        <v>6099</v>
      </c>
      <c r="BI36" s="117">
        <f t="shared" si="1"/>
        <v>6158</v>
      </c>
      <c r="BJ36" s="117">
        <f t="shared" si="1"/>
        <v>7808.0000000000009</v>
      </c>
      <c r="BK36" s="117">
        <f t="shared" si="1"/>
        <v>6650</v>
      </c>
      <c r="BL36" s="117">
        <f t="shared" si="3"/>
        <v>6424</v>
      </c>
      <c r="BM36" s="117">
        <f t="shared" si="4"/>
        <v>8740</v>
      </c>
    </row>
    <row r="37" spans="1:65">
      <c r="A37" s="142"/>
      <c r="B37" s="142"/>
      <c r="C37" s="5">
        <v>1.4583333333333299</v>
      </c>
      <c r="D37" s="84">
        <v>15298.6912638959</v>
      </c>
      <c r="E37" s="84">
        <v>3051.62360132821</v>
      </c>
      <c r="F37" s="84">
        <v>10103.6639346626</v>
      </c>
      <c r="G37" s="84">
        <v>8854.3069528538799</v>
      </c>
      <c r="H37" s="84">
        <v>0</v>
      </c>
      <c r="I37" s="84">
        <f t="shared" si="0"/>
        <v>37308.285752740587</v>
      </c>
      <c r="N37" s="82" t="s">
        <v>106</v>
      </c>
      <c r="O37" s="117">
        <v>14542</v>
      </c>
      <c r="P37" s="117">
        <v>12142</v>
      </c>
      <c r="Q37" s="117">
        <v>15286</v>
      </c>
      <c r="R37" s="117">
        <v>11490</v>
      </c>
      <c r="S37" s="117">
        <v>11185</v>
      </c>
      <c r="T37" s="117">
        <v>13774</v>
      </c>
      <c r="U37" s="117">
        <v>13095.000000000002</v>
      </c>
      <c r="V37" s="117">
        <v>10434.000000000002</v>
      </c>
      <c r="W37" s="117">
        <v>14478</v>
      </c>
      <c r="Y37" s="82" t="s">
        <v>106</v>
      </c>
      <c r="Z37" s="117">
        <v>2448.6</v>
      </c>
      <c r="AA37" s="117">
        <v>2088.2999999999997</v>
      </c>
      <c r="AB37" s="117">
        <v>2450.2999999999997</v>
      </c>
      <c r="AC37" s="117">
        <v>2133.6</v>
      </c>
      <c r="AD37" s="117">
        <v>2079.6999999999998</v>
      </c>
      <c r="AE37" s="117">
        <v>2049.6</v>
      </c>
      <c r="AF37" s="117">
        <v>2187</v>
      </c>
      <c r="AG37" s="117">
        <v>1807.3</v>
      </c>
      <c r="AH37" s="117">
        <v>2089.1000000000004</v>
      </c>
      <c r="AJ37" s="82" t="s">
        <v>106</v>
      </c>
      <c r="AK37" s="117">
        <v>9592</v>
      </c>
      <c r="AL37" s="117">
        <v>8888</v>
      </c>
      <c r="AM37" s="117">
        <v>11752</v>
      </c>
      <c r="AN37" s="117">
        <v>8602</v>
      </c>
      <c r="AO37" s="117">
        <v>8588</v>
      </c>
      <c r="AP37" s="117">
        <v>10274</v>
      </c>
      <c r="AQ37" s="84">
        <v>9199</v>
      </c>
      <c r="AR37" s="84">
        <v>8691</v>
      </c>
      <c r="AS37" s="84">
        <v>11022</v>
      </c>
      <c r="AU37" s="84">
        <v>0.84609999999999996</v>
      </c>
      <c r="AV37" s="84">
        <v>0.68300000000000005</v>
      </c>
      <c r="AW37" s="84">
        <v>0.94610000000000005</v>
      </c>
      <c r="AX37" s="84">
        <v>0.66779999999999995</v>
      </c>
      <c r="AY37" s="84">
        <v>0.67720000000000002</v>
      </c>
      <c r="AZ37" s="84">
        <v>0.78269999999999995</v>
      </c>
      <c r="BA37" s="84">
        <v>0.73209999999999997</v>
      </c>
      <c r="BB37" s="84">
        <v>0.66849999999999998</v>
      </c>
      <c r="BC37" s="84">
        <v>0.90610000000000002</v>
      </c>
      <c r="BE37" s="117">
        <f t="shared" si="2"/>
        <v>8461</v>
      </c>
      <c r="BF37" s="117">
        <f t="shared" si="1"/>
        <v>6830.0000000000009</v>
      </c>
      <c r="BG37" s="117">
        <f t="shared" si="1"/>
        <v>9461</v>
      </c>
      <c r="BH37" s="117">
        <f t="shared" si="1"/>
        <v>6677.9999999999991</v>
      </c>
      <c r="BI37" s="117">
        <f t="shared" si="1"/>
        <v>6772</v>
      </c>
      <c r="BJ37" s="117">
        <f t="shared" si="1"/>
        <v>7826.9999999999991</v>
      </c>
      <c r="BK37" s="117">
        <f t="shared" si="1"/>
        <v>7321</v>
      </c>
      <c r="BL37" s="117">
        <f t="shared" si="3"/>
        <v>6685</v>
      </c>
      <c r="BM37" s="117">
        <f t="shared" si="4"/>
        <v>9061</v>
      </c>
    </row>
    <row r="38" spans="1:65">
      <c r="A38" s="142"/>
      <c r="B38" s="142"/>
      <c r="C38" s="5">
        <v>1.5</v>
      </c>
      <c r="D38" s="84">
        <v>14986.705505895899</v>
      </c>
      <c r="E38" s="84">
        <v>3005.4652013282098</v>
      </c>
      <c r="F38" s="84">
        <v>10057.6639346626</v>
      </c>
      <c r="G38" s="84">
        <v>8742.75142485387</v>
      </c>
      <c r="H38" s="84">
        <v>0</v>
      </c>
      <c r="I38" s="84">
        <f t="shared" si="0"/>
        <v>36792.58606674058</v>
      </c>
      <c r="N38" s="82" t="s">
        <v>107</v>
      </c>
      <c r="O38" s="117">
        <v>15199</v>
      </c>
      <c r="P38" s="117">
        <v>14269</v>
      </c>
      <c r="Q38" s="117">
        <v>15562</v>
      </c>
      <c r="R38" s="117">
        <v>13358.000000000002</v>
      </c>
      <c r="S38" s="117">
        <v>13134.999999999998</v>
      </c>
      <c r="T38" s="117">
        <v>14077</v>
      </c>
      <c r="U38" s="117">
        <v>15310</v>
      </c>
      <c r="V38" s="117">
        <v>11046</v>
      </c>
      <c r="W38" s="117">
        <v>15408</v>
      </c>
      <c r="Y38" s="82" t="s">
        <v>107</v>
      </c>
      <c r="Z38" s="117">
        <v>2555.6999999999998</v>
      </c>
      <c r="AA38" s="117">
        <v>2268.2000000000003</v>
      </c>
      <c r="AB38" s="117">
        <v>2458.1</v>
      </c>
      <c r="AC38" s="117">
        <v>2305.4</v>
      </c>
      <c r="AD38" s="117">
        <v>2269.2000000000003</v>
      </c>
      <c r="AE38" s="117">
        <v>2064.6</v>
      </c>
      <c r="AF38" s="117">
        <v>2496.9</v>
      </c>
      <c r="AG38" s="117">
        <v>1881.5</v>
      </c>
      <c r="AH38" s="117">
        <v>2167.6999999999998</v>
      </c>
      <c r="AJ38" s="82" t="s">
        <v>107</v>
      </c>
      <c r="AK38" s="117">
        <v>9937</v>
      </c>
      <c r="AL38" s="117">
        <v>9922</v>
      </c>
      <c r="AM38" s="117">
        <v>11828</v>
      </c>
      <c r="AN38" s="117">
        <v>9406</v>
      </c>
      <c r="AO38" s="117">
        <v>9485</v>
      </c>
      <c r="AP38" s="117">
        <v>10528</v>
      </c>
      <c r="AQ38" s="84">
        <v>10163</v>
      </c>
      <c r="AR38" s="84">
        <v>8953</v>
      </c>
      <c r="AS38" s="84">
        <v>11561.999999999998</v>
      </c>
      <c r="AU38" s="84">
        <v>0.87909999999999999</v>
      </c>
      <c r="AV38" s="84">
        <v>0.80530000000000002</v>
      </c>
      <c r="AW38" s="84">
        <v>0.95069999999999999</v>
      </c>
      <c r="AX38" s="84">
        <v>0.7782</v>
      </c>
      <c r="AY38" s="84">
        <v>0.78769999999999996</v>
      </c>
      <c r="AZ38" s="84">
        <v>0.80420000000000003</v>
      </c>
      <c r="BA38" s="84">
        <v>0.86480000000000001</v>
      </c>
      <c r="BB38" s="84">
        <v>0.6986</v>
      </c>
      <c r="BC38" s="84">
        <v>0.96899999999999997</v>
      </c>
      <c r="BE38" s="117">
        <f t="shared" si="2"/>
        <v>8791</v>
      </c>
      <c r="BF38" s="117">
        <f t="shared" si="1"/>
        <v>8053</v>
      </c>
      <c r="BG38" s="117">
        <f t="shared" si="1"/>
        <v>9507</v>
      </c>
      <c r="BH38" s="117">
        <f t="shared" si="1"/>
        <v>7782</v>
      </c>
      <c r="BI38" s="117">
        <f t="shared" si="1"/>
        <v>7877</v>
      </c>
      <c r="BJ38" s="117">
        <f t="shared" si="1"/>
        <v>8042</v>
      </c>
      <c r="BK38" s="117">
        <f t="shared" si="1"/>
        <v>8648</v>
      </c>
      <c r="BL38" s="117">
        <f t="shared" si="3"/>
        <v>6986</v>
      </c>
      <c r="BM38" s="117">
        <f t="shared" si="4"/>
        <v>9690</v>
      </c>
    </row>
    <row r="39" spans="1:65">
      <c r="A39" s="142"/>
      <c r="B39" s="142"/>
      <c r="C39" s="5">
        <v>1.5416666666666701</v>
      </c>
      <c r="D39" s="84">
        <v>14688.7934048959</v>
      </c>
      <c r="E39" s="84">
        <v>2956.2789013282099</v>
      </c>
      <c r="F39" s="84">
        <v>10012.6639346626</v>
      </c>
      <c r="G39" s="84">
        <v>8667.8290538538604</v>
      </c>
      <c r="H39" s="84">
        <v>0</v>
      </c>
      <c r="I39" s="84">
        <f t="shared" si="0"/>
        <v>36325.565294740569</v>
      </c>
      <c r="N39" s="82" t="s">
        <v>108</v>
      </c>
      <c r="O39" s="117">
        <v>15971</v>
      </c>
      <c r="P39" s="117">
        <v>15079</v>
      </c>
      <c r="Q39" s="117">
        <v>16733</v>
      </c>
      <c r="R39" s="117">
        <v>13914</v>
      </c>
      <c r="S39" s="117">
        <v>13792</v>
      </c>
      <c r="T39" s="117">
        <v>14453</v>
      </c>
      <c r="U39" s="117">
        <v>16203</v>
      </c>
      <c r="V39" s="117">
        <v>11304</v>
      </c>
      <c r="W39" s="117">
        <v>16283</v>
      </c>
      <c r="Y39" s="82" t="s">
        <v>108</v>
      </c>
      <c r="Z39" s="117">
        <v>2627.4</v>
      </c>
      <c r="AA39" s="117">
        <v>2366.6999999999998</v>
      </c>
      <c r="AB39" s="117">
        <v>2572.1</v>
      </c>
      <c r="AC39" s="117">
        <v>2344.3000000000002</v>
      </c>
      <c r="AD39" s="117">
        <v>2306.1</v>
      </c>
      <c r="AE39" s="117">
        <v>2081.9</v>
      </c>
      <c r="AF39" s="117">
        <v>2621</v>
      </c>
      <c r="AG39" s="117">
        <v>1941.5</v>
      </c>
      <c r="AH39" s="117">
        <v>2228</v>
      </c>
      <c r="AJ39" s="82" t="s">
        <v>108</v>
      </c>
      <c r="AK39" s="117">
        <v>10052.000000000002</v>
      </c>
      <c r="AL39" s="117">
        <v>10178</v>
      </c>
      <c r="AM39" s="117">
        <v>12647</v>
      </c>
      <c r="AN39" s="117">
        <v>9482</v>
      </c>
      <c r="AO39" s="117">
        <v>9608</v>
      </c>
      <c r="AP39" s="117">
        <v>10679</v>
      </c>
      <c r="AQ39" s="84">
        <v>10351.999999999998</v>
      </c>
      <c r="AR39" s="84">
        <v>9253</v>
      </c>
      <c r="AS39" s="84">
        <v>12067.000000000002</v>
      </c>
      <c r="AU39" s="84">
        <v>0.9153</v>
      </c>
      <c r="AV39" s="84">
        <v>0.85880000000000001</v>
      </c>
      <c r="AW39" s="84">
        <v>1.0250999999999999</v>
      </c>
      <c r="AX39" s="84">
        <v>0.79139999999999999</v>
      </c>
      <c r="AY39" s="84">
        <v>0.80620000000000003</v>
      </c>
      <c r="AZ39" s="84">
        <v>0.81799999999999995</v>
      </c>
      <c r="BA39" s="84">
        <v>0.90090000000000003</v>
      </c>
      <c r="BB39" s="84">
        <v>0.72950000000000004</v>
      </c>
      <c r="BC39" s="84">
        <v>1.0024999999999999</v>
      </c>
      <c r="BE39" s="117">
        <f t="shared" si="2"/>
        <v>9153</v>
      </c>
      <c r="BF39" s="117">
        <f t="shared" si="1"/>
        <v>8588</v>
      </c>
      <c r="BG39" s="117">
        <f t="shared" si="1"/>
        <v>10250.999999999998</v>
      </c>
      <c r="BH39" s="117">
        <f t="shared" si="1"/>
        <v>7914</v>
      </c>
      <c r="BI39" s="117">
        <f t="shared" si="1"/>
        <v>8062</v>
      </c>
      <c r="BJ39" s="117">
        <f t="shared" si="1"/>
        <v>8179.9999999999991</v>
      </c>
      <c r="BK39" s="117">
        <f t="shared" si="1"/>
        <v>9009</v>
      </c>
      <c r="BL39" s="117">
        <f t="shared" si="3"/>
        <v>7295</v>
      </c>
      <c r="BM39" s="117">
        <f t="shared" si="4"/>
        <v>10025</v>
      </c>
    </row>
    <row r="40" spans="1:65">
      <c r="A40" s="142"/>
      <c r="B40" s="142"/>
      <c r="C40" s="5">
        <v>1.5833333333333299</v>
      </c>
      <c r="D40" s="84">
        <v>14385.980853895901</v>
      </c>
      <c r="E40" s="84">
        <v>2919.64020132821</v>
      </c>
      <c r="F40" s="84">
        <v>10000.6639346626</v>
      </c>
      <c r="G40" s="84">
        <v>8539.3347158538709</v>
      </c>
      <c r="H40" s="84">
        <v>0</v>
      </c>
      <c r="I40" s="84">
        <f t="shared" si="0"/>
        <v>35845.619705740581</v>
      </c>
      <c r="N40" s="82" t="s">
        <v>109</v>
      </c>
      <c r="O40" s="117">
        <v>16520</v>
      </c>
      <c r="P40" s="117">
        <v>14783</v>
      </c>
      <c r="Q40" s="117">
        <v>18316</v>
      </c>
      <c r="R40" s="117">
        <v>13854</v>
      </c>
      <c r="S40" s="117">
        <v>13884</v>
      </c>
      <c r="T40" s="117">
        <v>15513.999999999998</v>
      </c>
      <c r="U40" s="117">
        <v>15619</v>
      </c>
      <c r="V40" s="117">
        <v>12571.000000000002</v>
      </c>
      <c r="W40" s="117">
        <v>17494</v>
      </c>
      <c r="Y40" s="82" t="s">
        <v>109</v>
      </c>
      <c r="Z40" s="117">
        <v>2673.2999999999997</v>
      </c>
      <c r="AA40" s="117">
        <v>2326</v>
      </c>
      <c r="AB40" s="117">
        <v>2742.9</v>
      </c>
      <c r="AC40" s="117">
        <v>2328.3000000000002</v>
      </c>
      <c r="AD40" s="117">
        <v>2307.9</v>
      </c>
      <c r="AE40" s="117">
        <v>2213.1</v>
      </c>
      <c r="AF40" s="117">
        <v>2523.1</v>
      </c>
      <c r="AG40" s="117">
        <v>1990.8999999999999</v>
      </c>
      <c r="AH40" s="117">
        <v>2313.5</v>
      </c>
      <c r="AJ40" s="82" t="s">
        <v>109</v>
      </c>
      <c r="AK40" s="117">
        <v>10297</v>
      </c>
      <c r="AL40" s="117">
        <v>10137</v>
      </c>
      <c r="AM40" s="117">
        <v>13851</v>
      </c>
      <c r="AN40" s="117">
        <v>9812</v>
      </c>
      <c r="AO40" s="117">
        <v>9920</v>
      </c>
      <c r="AP40" s="117">
        <v>11303</v>
      </c>
      <c r="AQ40" s="84">
        <v>10386</v>
      </c>
      <c r="AR40" s="84">
        <v>9725</v>
      </c>
      <c r="AS40" s="84">
        <v>13024</v>
      </c>
      <c r="AU40" s="84">
        <v>0.95099999999999996</v>
      </c>
      <c r="AV40" s="84">
        <v>0.84919999999999995</v>
      </c>
      <c r="AW40" s="84">
        <v>1.129</v>
      </c>
      <c r="AX40" s="84">
        <v>0.79279999999999995</v>
      </c>
      <c r="AY40" s="84">
        <v>0.8115</v>
      </c>
      <c r="AZ40" s="84">
        <v>0.87870000000000004</v>
      </c>
      <c r="BA40" s="84">
        <v>0.87119999999999997</v>
      </c>
      <c r="BB40" s="84">
        <v>0.78290000000000004</v>
      </c>
      <c r="BC40" s="84">
        <v>1.0524</v>
      </c>
      <c r="BE40" s="117">
        <f t="shared" si="2"/>
        <v>9510</v>
      </c>
      <c r="BF40" s="117">
        <f t="shared" si="1"/>
        <v>8492</v>
      </c>
      <c r="BG40" s="117">
        <f t="shared" si="1"/>
        <v>11290</v>
      </c>
      <c r="BH40" s="117">
        <f t="shared" si="1"/>
        <v>7927.9999999999991</v>
      </c>
      <c r="BI40" s="117">
        <f t="shared" si="1"/>
        <v>8115</v>
      </c>
      <c r="BJ40" s="117">
        <f t="shared" si="1"/>
        <v>8787</v>
      </c>
      <c r="BK40" s="117">
        <f t="shared" si="1"/>
        <v>8712</v>
      </c>
      <c r="BL40" s="117">
        <f t="shared" si="3"/>
        <v>7829</v>
      </c>
      <c r="BM40" s="117">
        <f t="shared" si="4"/>
        <v>10524</v>
      </c>
    </row>
    <row r="41" spans="1:65">
      <c r="A41" s="142"/>
      <c r="B41" s="142"/>
      <c r="C41" s="5">
        <v>1.625</v>
      </c>
      <c r="D41" s="84">
        <v>14128.2744658959</v>
      </c>
      <c r="E41" s="84">
        <v>2890.8609013282098</v>
      </c>
      <c r="F41" s="84">
        <v>9936.6639346625907</v>
      </c>
      <c r="G41" s="84">
        <v>8388.1531698538693</v>
      </c>
      <c r="H41" s="84">
        <v>0</v>
      </c>
      <c r="I41" s="84">
        <f t="shared" si="0"/>
        <v>35343.952471740566</v>
      </c>
      <c r="N41" s="82" t="s">
        <v>110</v>
      </c>
      <c r="O41" s="117">
        <v>16674</v>
      </c>
      <c r="P41" s="117">
        <v>14844</v>
      </c>
      <c r="Q41" s="117">
        <v>20360</v>
      </c>
      <c r="R41" s="117">
        <v>13978</v>
      </c>
      <c r="S41" s="117">
        <v>14222.999999999998</v>
      </c>
      <c r="T41" s="117">
        <v>16991</v>
      </c>
      <c r="U41" s="117">
        <v>15302</v>
      </c>
      <c r="V41" s="117">
        <v>13338.000000000002</v>
      </c>
      <c r="W41" s="117">
        <v>18822</v>
      </c>
      <c r="Y41" s="82" t="s">
        <v>110</v>
      </c>
      <c r="Z41" s="117">
        <v>2680.4</v>
      </c>
      <c r="AA41" s="117">
        <v>2339.7999999999997</v>
      </c>
      <c r="AB41" s="117">
        <v>2971.6</v>
      </c>
      <c r="AC41" s="117">
        <v>2329.2999999999997</v>
      </c>
      <c r="AD41" s="117">
        <v>2302.2999999999997</v>
      </c>
      <c r="AE41" s="117">
        <v>2357.1</v>
      </c>
      <c r="AF41" s="117">
        <v>2425.1</v>
      </c>
      <c r="AG41" s="117">
        <v>2035.6000000000001</v>
      </c>
      <c r="AH41" s="117">
        <v>2561.7999999999997</v>
      </c>
      <c r="AJ41" s="82" t="s">
        <v>110</v>
      </c>
      <c r="AK41" s="117">
        <v>10285</v>
      </c>
      <c r="AL41" s="117">
        <v>10319</v>
      </c>
      <c r="AM41" s="117">
        <v>14865</v>
      </c>
      <c r="AN41" s="117">
        <v>10217</v>
      </c>
      <c r="AO41" s="117">
        <v>10422</v>
      </c>
      <c r="AP41" s="117">
        <v>12056</v>
      </c>
      <c r="AQ41" s="84">
        <v>10588</v>
      </c>
      <c r="AR41" s="84">
        <v>9979</v>
      </c>
      <c r="AS41" s="84">
        <v>13992</v>
      </c>
      <c r="AU41" s="84">
        <v>0.96299999999999997</v>
      </c>
      <c r="AV41" s="84">
        <v>0.86409999999999998</v>
      </c>
      <c r="AW41" s="84">
        <v>1.2413000000000001</v>
      </c>
      <c r="AX41" s="84">
        <v>0.81010000000000004</v>
      </c>
      <c r="AY41" s="84">
        <v>0.83009999999999995</v>
      </c>
      <c r="AZ41" s="84">
        <v>0.9698</v>
      </c>
      <c r="BA41" s="84">
        <v>0.85740000000000005</v>
      </c>
      <c r="BB41" s="84">
        <v>0.82689999999999997</v>
      </c>
      <c r="BC41" s="84">
        <v>1.1229</v>
      </c>
      <c r="BE41" s="117">
        <f t="shared" si="2"/>
        <v>9630</v>
      </c>
      <c r="BF41" s="117">
        <f t="shared" si="1"/>
        <v>8641</v>
      </c>
      <c r="BG41" s="117">
        <f t="shared" si="1"/>
        <v>12413</v>
      </c>
      <c r="BH41" s="117">
        <f t="shared" si="1"/>
        <v>8101</v>
      </c>
      <c r="BI41" s="117">
        <f t="shared" si="1"/>
        <v>8301</v>
      </c>
      <c r="BJ41" s="117">
        <f t="shared" si="1"/>
        <v>9698</v>
      </c>
      <c r="BK41" s="117">
        <f t="shared" si="1"/>
        <v>8574</v>
      </c>
      <c r="BL41" s="117">
        <f t="shared" si="3"/>
        <v>8269</v>
      </c>
      <c r="BM41" s="117">
        <f t="shared" si="4"/>
        <v>11229</v>
      </c>
    </row>
    <row r="42" spans="1:65">
      <c r="A42" s="142"/>
      <c r="B42" s="142"/>
      <c r="C42" s="5">
        <v>1.6666666666666701</v>
      </c>
      <c r="D42" s="84">
        <v>14009.9816318959</v>
      </c>
      <c r="E42" s="84">
        <v>2889.2062013282102</v>
      </c>
      <c r="F42" s="84">
        <v>9960.6639346625907</v>
      </c>
      <c r="G42" s="84">
        <v>8330.8786768538703</v>
      </c>
      <c r="H42" s="84">
        <v>0</v>
      </c>
      <c r="I42" s="84">
        <f t="shared" si="0"/>
        <v>35190.73044474057</v>
      </c>
      <c r="N42" s="82" t="s">
        <v>111</v>
      </c>
      <c r="O42" s="117">
        <v>16234</v>
      </c>
      <c r="P42" s="117">
        <v>14833</v>
      </c>
      <c r="Q42" s="117">
        <v>22296</v>
      </c>
      <c r="R42" s="117">
        <v>14252</v>
      </c>
      <c r="S42" s="117">
        <v>14393</v>
      </c>
      <c r="T42" s="117">
        <v>18691</v>
      </c>
      <c r="U42" s="117">
        <v>14914</v>
      </c>
      <c r="V42" s="117">
        <v>13581</v>
      </c>
      <c r="W42" s="117">
        <v>20214</v>
      </c>
      <c r="Y42" s="82" t="s">
        <v>111</v>
      </c>
      <c r="Z42" s="117">
        <v>2675.7</v>
      </c>
      <c r="AA42" s="117">
        <v>2355.7999999999997</v>
      </c>
      <c r="AB42" s="117">
        <v>3177.8</v>
      </c>
      <c r="AC42" s="117">
        <v>2357.5</v>
      </c>
      <c r="AD42" s="117">
        <v>2320.3999999999996</v>
      </c>
      <c r="AE42" s="117">
        <v>2511.4</v>
      </c>
      <c r="AF42" s="117">
        <v>2347.6</v>
      </c>
      <c r="AG42" s="117">
        <v>2040.2999999999997</v>
      </c>
      <c r="AH42" s="117">
        <v>2730.4</v>
      </c>
      <c r="AJ42" s="82" t="s">
        <v>111</v>
      </c>
      <c r="AK42" s="117">
        <v>10033</v>
      </c>
      <c r="AL42" s="117">
        <v>10503</v>
      </c>
      <c r="AM42" s="117">
        <v>15914</v>
      </c>
      <c r="AN42" s="117">
        <v>10673.999999999998</v>
      </c>
      <c r="AO42" s="117">
        <v>10929</v>
      </c>
      <c r="AP42" s="117">
        <v>12764</v>
      </c>
      <c r="AQ42" s="84">
        <v>10740</v>
      </c>
      <c r="AR42" s="84">
        <v>10214</v>
      </c>
      <c r="AS42" s="84">
        <v>14945</v>
      </c>
      <c r="AU42" s="84">
        <v>0.94720000000000004</v>
      </c>
      <c r="AV42" s="84">
        <v>0.88300000000000001</v>
      </c>
      <c r="AW42" s="84">
        <v>1.3403</v>
      </c>
      <c r="AX42" s="84">
        <v>0.82889999999999997</v>
      </c>
      <c r="AY42" s="84">
        <v>0.85209999999999997</v>
      </c>
      <c r="AZ42" s="84">
        <v>1.0759000000000001</v>
      </c>
      <c r="BA42" s="84">
        <v>0.85019999999999996</v>
      </c>
      <c r="BB42" s="84">
        <v>0.86119999999999997</v>
      </c>
      <c r="BC42" s="84">
        <v>1.1943999999999999</v>
      </c>
      <c r="BE42" s="117">
        <f t="shared" si="2"/>
        <v>9472</v>
      </c>
      <c r="BF42" s="117">
        <f t="shared" si="1"/>
        <v>8830</v>
      </c>
      <c r="BG42" s="117">
        <f t="shared" si="1"/>
        <v>13403</v>
      </c>
      <c r="BH42" s="117">
        <f t="shared" si="1"/>
        <v>8289</v>
      </c>
      <c r="BI42" s="117">
        <f t="shared" si="1"/>
        <v>8521</v>
      </c>
      <c r="BJ42" s="117">
        <f t="shared" si="1"/>
        <v>10759</v>
      </c>
      <c r="BK42" s="117">
        <f t="shared" si="1"/>
        <v>8502</v>
      </c>
      <c r="BL42" s="117">
        <f t="shared" si="3"/>
        <v>8612</v>
      </c>
      <c r="BM42" s="117">
        <f t="shared" si="4"/>
        <v>11943.999999999998</v>
      </c>
    </row>
    <row r="43" spans="1:65">
      <c r="A43" s="142"/>
      <c r="B43" s="142"/>
      <c r="C43" s="5">
        <v>1.7083333333333299</v>
      </c>
      <c r="D43" s="84">
        <v>14104.3077628959</v>
      </c>
      <c r="E43" s="84">
        <v>2884.8247013282098</v>
      </c>
      <c r="F43" s="84">
        <v>10053.6639346626</v>
      </c>
      <c r="G43" s="84">
        <v>8485.8821278538708</v>
      </c>
      <c r="H43" s="84">
        <v>0</v>
      </c>
      <c r="I43" s="84">
        <f t="shared" si="0"/>
        <v>35528.678526740579</v>
      </c>
      <c r="N43" s="82" t="s">
        <v>112</v>
      </c>
      <c r="O43" s="117">
        <v>15552</v>
      </c>
      <c r="P43" s="117">
        <v>14658</v>
      </c>
      <c r="Q43" s="117">
        <v>24175</v>
      </c>
      <c r="R43" s="117">
        <v>14315</v>
      </c>
      <c r="S43" s="117">
        <v>14547.000000000002</v>
      </c>
      <c r="T43" s="117">
        <v>20160.999999999996</v>
      </c>
      <c r="U43" s="117">
        <v>14698</v>
      </c>
      <c r="V43" s="117">
        <v>13791</v>
      </c>
      <c r="W43" s="117">
        <v>21526</v>
      </c>
      <c r="Y43" s="82" t="s">
        <v>112</v>
      </c>
      <c r="Z43" s="117">
        <v>2601.6</v>
      </c>
      <c r="AA43" s="117">
        <v>2374.2999999999997</v>
      </c>
      <c r="AB43" s="117">
        <v>3384.1</v>
      </c>
      <c r="AC43" s="117">
        <v>2368.3000000000002</v>
      </c>
      <c r="AD43" s="117">
        <v>2336</v>
      </c>
      <c r="AE43" s="117">
        <v>2661.1</v>
      </c>
      <c r="AF43" s="117">
        <v>2288.4</v>
      </c>
      <c r="AG43" s="117">
        <v>2065</v>
      </c>
      <c r="AH43" s="117">
        <v>2909.2</v>
      </c>
      <c r="AJ43" s="82" t="s">
        <v>112</v>
      </c>
      <c r="AK43" s="117">
        <v>9685</v>
      </c>
      <c r="AL43" s="117">
        <v>10618</v>
      </c>
      <c r="AM43" s="117">
        <v>16575</v>
      </c>
      <c r="AN43" s="117">
        <v>10921</v>
      </c>
      <c r="AO43" s="117">
        <v>11246</v>
      </c>
      <c r="AP43" s="117">
        <v>13460</v>
      </c>
      <c r="AQ43" s="84">
        <v>10805</v>
      </c>
      <c r="AR43" s="84">
        <v>10456</v>
      </c>
      <c r="AS43" s="84">
        <v>15888</v>
      </c>
      <c r="AU43" s="84">
        <v>0.91800000000000004</v>
      </c>
      <c r="AV43" s="84">
        <v>0.89739999999999998</v>
      </c>
      <c r="AW43" s="84">
        <v>1.4303999999999999</v>
      </c>
      <c r="AX43" s="84">
        <v>0.84799999999999998</v>
      </c>
      <c r="AY43" s="84">
        <v>0.86760000000000004</v>
      </c>
      <c r="AZ43" s="84">
        <v>1.1659999999999999</v>
      </c>
      <c r="BA43" s="84">
        <v>0.84119999999999995</v>
      </c>
      <c r="BB43" s="84">
        <v>0.8901</v>
      </c>
      <c r="BC43" s="84">
        <v>1.2632000000000001</v>
      </c>
      <c r="BE43" s="117">
        <f t="shared" si="2"/>
        <v>9180</v>
      </c>
      <c r="BF43" s="117">
        <f t="shared" si="1"/>
        <v>8974</v>
      </c>
      <c r="BG43" s="117">
        <f t="shared" si="1"/>
        <v>14303.999999999998</v>
      </c>
      <c r="BH43" s="117">
        <f t="shared" si="1"/>
        <v>8480</v>
      </c>
      <c r="BI43" s="117">
        <f t="shared" si="1"/>
        <v>8676</v>
      </c>
      <c r="BJ43" s="117">
        <f t="shared" si="1"/>
        <v>11660</v>
      </c>
      <c r="BK43" s="117">
        <f t="shared" si="1"/>
        <v>8412</v>
      </c>
      <c r="BL43" s="117">
        <f t="shared" si="3"/>
        <v>8901</v>
      </c>
      <c r="BM43" s="117">
        <f t="shared" si="4"/>
        <v>12632.000000000002</v>
      </c>
    </row>
    <row r="44" spans="1:65">
      <c r="A44" s="142"/>
      <c r="B44" s="142"/>
      <c r="C44" s="5">
        <v>1.75</v>
      </c>
      <c r="D44" s="84">
        <v>14484.2526138959</v>
      </c>
      <c r="E44" s="84">
        <v>2875.0193013282101</v>
      </c>
      <c r="F44" s="84">
        <v>10111.6639346626</v>
      </c>
      <c r="G44" s="84">
        <v>8853.3690908538701</v>
      </c>
      <c r="H44" s="84">
        <v>0</v>
      </c>
      <c r="I44" s="84">
        <f t="shared" si="0"/>
        <v>36324.304940740578</v>
      </c>
      <c r="N44" s="82" t="s">
        <v>113</v>
      </c>
      <c r="O44" s="117">
        <v>14925</v>
      </c>
      <c r="P44" s="117">
        <v>14584</v>
      </c>
      <c r="Q44" s="117">
        <v>25583.999999999996</v>
      </c>
      <c r="R44" s="117">
        <v>14407.000000000002</v>
      </c>
      <c r="S44" s="117">
        <v>14790.000000000002</v>
      </c>
      <c r="T44" s="117">
        <v>21281</v>
      </c>
      <c r="U44" s="117">
        <v>14358</v>
      </c>
      <c r="V44" s="117">
        <v>13927</v>
      </c>
      <c r="W44" s="117">
        <v>22769</v>
      </c>
      <c r="Y44" s="82" t="s">
        <v>113</v>
      </c>
      <c r="Z44" s="117">
        <v>2568.6</v>
      </c>
      <c r="AA44" s="117">
        <v>2337</v>
      </c>
      <c r="AB44" s="117">
        <v>3529.6</v>
      </c>
      <c r="AC44" s="117">
        <v>2362.4</v>
      </c>
      <c r="AD44" s="117">
        <v>2345.8000000000002</v>
      </c>
      <c r="AE44" s="117">
        <v>2778.5</v>
      </c>
      <c r="AF44" s="117">
        <v>2245.1</v>
      </c>
      <c r="AG44" s="117">
        <v>2063.8000000000002</v>
      </c>
      <c r="AH44" s="117">
        <v>3030</v>
      </c>
      <c r="AJ44" s="82" t="s">
        <v>113</v>
      </c>
      <c r="AK44" s="117">
        <v>9381</v>
      </c>
      <c r="AL44" s="117">
        <v>10726</v>
      </c>
      <c r="AM44" s="117">
        <v>17006</v>
      </c>
      <c r="AN44" s="117">
        <v>11026</v>
      </c>
      <c r="AO44" s="117">
        <v>11309</v>
      </c>
      <c r="AP44" s="117">
        <v>14261</v>
      </c>
      <c r="AQ44" s="84">
        <v>10829</v>
      </c>
      <c r="AR44" s="84">
        <v>10779</v>
      </c>
      <c r="AS44" s="84">
        <v>16615</v>
      </c>
      <c r="AU44" s="84">
        <v>0.88719999999999999</v>
      </c>
      <c r="AV44" s="84">
        <v>0.89990000000000003</v>
      </c>
      <c r="AW44" s="84">
        <v>1.5027999999999999</v>
      </c>
      <c r="AX44" s="84">
        <v>0.86599999999999999</v>
      </c>
      <c r="AY44" s="84">
        <v>0.88780000000000003</v>
      </c>
      <c r="AZ44" s="84">
        <v>1.2438</v>
      </c>
      <c r="BA44" s="84">
        <v>0.83150000000000002</v>
      </c>
      <c r="BB44" s="84">
        <v>0.92430000000000001</v>
      </c>
      <c r="BC44" s="84">
        <v>1.3234999999999999</v>
      </c>
      <c r="BE44" s="117">
        <f t="shared" si="2"/>
        <v>8872</v>
      </c>
      <c r="BF44" s="117">
        <f t="shared" si="1"/>
        <v>8999</v>
      </c>
      <c r="BG44" s="117">
        <f t="shared" si="1"/>
        <v>15028</v>
      </c>
      <c r="BH44" s="117">
        <f t="shared" si="1"/>
        <v>8660</v>
      </c>
      <c r="BI44" s="117">
        <f t="shared" si="1"/>
        <v>8878</v>
      </c>
      <c r="BJ44" s="117">
        <f t="shared" si="1"/>
        <v>12438</v>
      </c>
      <c r="BK44" s="117">
        <f t="shared" si="1"/>
        <v>8315</v>
      </c>
      <c r="BL44" s="117">
        <f t="shared" si="3"/>
        <v>9243</v>
      </c>
      <c r="BM44" s="117">
        <f t="shared" si="4"/>
        <v>13234.999999999998</v>
      </c>
    </row>
    <row r="45" spans="1:65">
      <c r="A45" s="142"/>
      <c r="B45" s="142"/>
      <c r="C45" s="5">
        <v>1.7916666666666701</v>
      </c>
      <c r="D45" s="84">
        <v>15078.2130938959</v>
      </c>
      <c r="E45" s="84">
        <v>2950.3976013282099</v>
      </c>
      <c r="F45" s="84">
        <v>10465.6639346626</v>
      </c>
      <c r="G45" s="84">
        <v>9395.4105638538695</v>
      </c>
      <c r="H45" s="84">
        <v>0</v>
      </c>
      <c r="I45" s="84">
        <f t="shared" si="0"/>
        <v>37889.685193740581</v>
      </c>
      <c r="N45" s="82" t="s">
        <v>114</v>
      </c>
      <c r="O45" s="117">
        <v>14260</v>
      </c>
      <c r="P45" s="117">
        <v>14479</v>
      </c>
      <c r="Q45" s="117">
        <v>26650</v>
      </c>
      <c r="R45" s="117">
        <v>14565.999999999998</v>
      </c>
      <c r="S45" s="117">
        <v>15084</v>
      </c>
      <c r="T45" s="117">
        <v>22145</v>
      </c>
      <c r="U45" s="117">
        <v>14328</v>
      </c>
      <c r="V45" s="117">
        <v>14208</v>
      </c>
      <c r="W45" s="117">
        <v>23922</v>
      </c>
      <c r="Y45" s="82" t="s">
        <v>114</v>
      </c>
      <c r="Z45" s="117">
        <v>2525.1</v>
      </c>
      <c r="AA45" s="117">
        <v>2327</v>
      </c>
      <c r="AB45" s="117">
        <v>3631.3</v>
      </c>
      <c r="AC45" s="117">
        <v>2366.2999999999997</v>
      </c>
      <c r="AD45" s="117">
        <v>2394.6</v>
      </c>
      <c r="AE45" s="117">
        <v>2908.6</v>
      </c>
      <c r="AF45" s="117">
        <v>2222.3000000000002</v>
      </c>
      <c r="AG45" s="117">
        <v>2082.6999999999998</v>
      </c>
      <c r="AH45" s="117">
        <v>3187.1</v>
      </c>
      <c r="AJ45" s="82" t="s">
        <v>114</v>
      </c>
      <c r="AK45" s="117">
        <v>9170</v>
      </c>
      <c r="AL45" s="117">
        <v>10874</v>
      </c>
      <c r="AM45" s="117">
        <v>17274</v>
      </c>
      <c r="AN45" s="117">
        <v>11180.000000000002</v>
      </c>
      <c r="AO45" s="117">
        <v>11422.000000000002</v>
      </c>
      <c r="AP45" s="117">
        <v>14988</v>
      </c>
      <c r="AQ45" s="84">
        <v>10967</v>
      </c>
      <c r="AR45" s="84">
        <v>11076</v>
      </c>
      <c r="AS45" s="84">
        <v>17246</v>
      </c>
      <c r="AU45" s="84">
        <v>0.85919999999999996</v>
      </c>
      <c r="AV45" s="84">
        <v>0.90359999999999996</v>
      </c>
      <c r="AW45" s="84">
        <v>1.5509999999999999</v>
      </c>
      <c r="AX45" s="84">
        <v>0.88380000000000003</v>
      </c>
      <c r="AY45" s="84">
        <v>0.91359999999999997</v>
      </c>
      <c r="AZ45" s="84">
        <v>1.2989999999999999</v>
      </c>
      <c r="BA45" s="84">
        <v>0.83450000000000002</v>
      </c>
      <c r="BB45" s="84">
        <v>0.9657</v>
      </c>
      <c r="BC45" s="84">
        <v>1.3805000000000001</v>
      </c>
      <c r="BE45" s="117">
        <f t="shared" si="2"/>
        <v>8592</v>
      </c>
      <c r="BF45" s="117">
        <f t="shared" si="1"/>
        <v>9036</v>
      </c>
      <c r="BG45" s="117">
        <f t="shared" si="1"/>
        <v>15510</v>
      </c>
      <c r="BH45" s="117">
        <f t="shared" si="1"/>
        <v>8838</v>
      </c>
      <c r="BI45" s="117">
        <f t="shared" si="1"/>
        <v>9136</v>
      </c>
      <c r="BJ45" s="117">
        <f t="shared" si="1"/>
        <v>12990</v>
      </c>
      <c r="BK45" s="117">
        <f t="shared" si="1"/>
        <v>8345</v>
      </c>
      <c r="BL45" s="117">
        <f t="shared" si="3"/>
        <v>9657</v>
      </c>
      <c r="BM45" s="117">
        <f t="shared" si="4"/>
        <v>13805</v>
      </c>
    </row>
    <row r="46" spans="1:65">
      <c r="A46" s="142"/>
      <c r="B46" s="142"/>
      <c r="C46" s="5">
        <v>1.8333333333333299</v>
      </c>
      <c r="D46" s="84">
        <v>14985.4685708959</v>
      </c>
      <c r="E46" s="84">
        <v>3018.0763013282099</v>
      </c>
      <c r="F46" s="84">
        <v>10459.6639346626</v>
      </c>
      <c r="G46" s="84">
        <v>9476.0013908538804</v>
      </c>
      <c r="H46" s="84">
        <v>0</v>
      </c>
      <c r="I46" s="84">
        <f t="shared" si="0"/>
        <v>37939.210197740591</v>
      </c>
      <c r="N46" s="82" t="s">
        <v>115</v>
      </c>
      <c r="O46" s="117">
        <v>13855</v>
      </c>
      <c r="P46" s="117">
        <v>14325.000000000002</v>
      </c>
      <c r="Q46" s="117">
        <v>27275</v>
      </c>
      <c r="R46" s="117">
        <v>14393</v>
      </c>
      <c r="S46" s="117">
        <v>15134</v>
      </c>
      <c r="T46" s="117">
        <v>22698</v>
      </c>
      <c r="U46" s="117">
        <v>14146</v>
      </c>
      <c r="V46" s="117">
        <v>14593</v>
      </c>
      <c r="W46" s="117">
        <v>24814</v>
      </c>
      <c r="Y46" s="82" t="s">
        <v>115</v>
      </c>
      <c r="Z46" s="117">
        <v>2486.2000000000003</v>
      </c>
      <c r="AA46" s="117">
        <v>2303.6</v>
      </c>
      <c r="AB46" s="117">
        <v>3720.8</v>
      </c>
      <c r="AC46" s="117">
        <v>2371.6</v>
      </c>
      <c r="AD46" s="117">
        <v>2424.3000000000002</v>
      </c>
      <c r="AE46" s="117">
        <v>2983.5</v>
      </c>
      <c r="AF46" s="117">
        <v>2189.2999999999997</v>
      </c>
      <c r="AG46" s="117">
        <v>2120.2999999999997</v>
      </c>
      <c r="AH46" s="117">
        <v>3326.1</v>
      </c>
      <c r="AJ46" s="82" t="s">
        <v>115</v>
      </c>
      <c r="AK46" s="117">
        <v>9118</v>
      </c>
      <c r="AL46" s="117">
        <v>10876.999999999998</v>
      </c>
      <c r="AM46" s="117">
        <v>17503</v>
      </c>
      <c r="AN46" s="117">
        <v>11298.999999999998</v>
      </c>
      <c r="AO46" s="117">
        <v>11676</v>
      </c>
      <c r="AP46" s="117">
        <v>15600</v>
      </c>
      <c r="AQ46" s="84">
        <v>11046</v>
      </c>
      <c r="AR46" s="84">
        <v>11445</v>
      </c>
      <c r="AS46" s="84">
        <v>17680</v>
      </c>
      <c r="AU46" s="84">
        <v>0.83479999999999999</v>
      </c>
      <c r="AV46" s="84">
        <v>0.90649999999999997</v>
      </c>
      <c r="AW46" s="84">
        <v>1.5799000000000001</v>
      </c>
      <c r="AX46" s="84">
        <v>0.8952</v>
      </c>
      <c r="AY46" s="84">
        <v>0.9264</v>
      </c>
      <c r="AZ46" s="84">
        <v>1.3373999999999999</v>
      </c>
      <c r="BA46" s="84">
        <v>0.83409999999999995</v>
      </c>
      <c r="BB46" s="84">
        <v>0.99719999999999998</v>
      </c>
      <c r="BC46" s="84">
        <v>1.4217</v>
      </c>
      <c r="BE46" s="117">
        <f t="shared" si="2"/>
        <v>8348</v>
      </c>
      <c r="BF46" s="117">
        <f t="shared" si="1"/>
        <v>9065</v>
      </c>
      <c r="BG46" s="117">
        <f t="shared" si="1"/>
        <v>15799</v>
      </c>
      <c r="BH46" s="117">
        <f t="shared" si="1"/>
        <v>8952</v>
      </c>
      <c r="BI46" s="117">
        <f t="shared" si="1"/>
        <v>9264</v>
      </c>
      <c r="BJ46" s="117">
        <f t="shared" si="1"/>
        <v>13374</v>
      </c>
      <c r="BK46" s="117">
        <f t="shared" si="1"/>
        <v>8341</v>
      </c>
      <c r="BL46" s="117">
        <f t="shared" si="3"/>
        <v>9972</v>
      </c>
      <c r="BM46" s="117">
        <f t="shared" si="4"/>
        <v>14217</v>
      </c>
    </row>
    <row r="47" spans="1:65">
      <c r="A47" s="142"/>
      <c r="B47" s="142"/>
      <c r="C47" s="5">
        <v>1.875</v>
      </c>
      <c r="D47" s="84">
        <v>14788.5456348959</v>
      </c>
      <c r="E47" s="84">
        <v>3004.7300013282102</v>
      </c>
      <c r="F47" s="84">
        <v>10298.6639346626</v>
      </c>
      <c r="G47" s="84">
        <v>9342.5304728538595</v>
      </c>
      <c r="H47" s="84">
        <v>0</v>
      </c>
      <c r="I47" s="84">
        <f t="shared" si="0"/>
        <v>37434.47004374057</v>
      </c>
      <c r="N47" s="82" t="s">
        <v>116</v>
      </c>
      <c r="O47" s="117">
        <v>13624</v>
      </c>
      <c r="P47" s="117">
        <v>14162.999999999998</v>
      </c>
      <c r="Q47" s="117">
        <v>27525</v>
      </c>
      <c r="R47" s="117">
        <v>14221.999999999998</v>
      </c>
      <c r="S47" s="117">
        <v>15001</v>
      </c>
      <c r="T47" s="117">
        <v>23136</v>
      </c>
      <c r="U47" s="117">
        <v>14053</v>
      </c>
      <c r="V47" s="117">
        <v>14907.999999999998</v>
      </c>
      <c r="W47" s="117">
        <v>25525.000000000004</v>
      </c>
      <c r="Y47" s="82" t="s">
        <v>116</v>
      </c>
      <c r="Z47" s="117">
        <v>2466.2000000000003</v>
      </c>
      <c r="AA47" s="117">
        <v>2300.6000000000004</v>
      </c>
      <c r="AB47" s="117">
        <v>3768.3</v>
      </c>
      <c r="AC47" s="117">
        <v>2383.9</v>
      </c>
      <c r="AD47" s="117">
        <v>2432.6</v>
      </c>
      <c r="AE47" s="117">
        <v>3034.2</v>
      </c>
      <c r="AF47" s="117">
        <v>2138.1</v>
      </c>
      <c r="AG47" s="117">
        <v>2170.9</v>
      </c>
      <c r="AH47" s="117">
        <v>3445.7</v>
      </c>
      <c r="AJ47" s="82" t="s">
        <v>116</v>
      </c>
      <c r="AK47" s="117">
        <v>9088</v>
      </c>
      <c r="AL47" s="117">
        <v>10855.999999999998</v>
      </c>
      <c r="AM47" s="117">
        <v>17505</v>
      </c>
      <c r="AN47" s="117">
        <v>11319.999999999998</v>
      </c>
      <c r="AO47" s="117">
        <v>11698</v>
      </c>
      <c r="AP47" s="117">
        <v>15661</v>
      </c>
      <c r="AQ47" s="84">
        <v>11055</v>
      </c>
      <c r="AR47" s="84">
        <v>11705.000000000002</v>
      </c>
      <c r="AS47" s="84">
        <v>17970</v>
      </c>
      <c r="AU47" s="84">
        <v>0.83179999999999998</v>
      </c>
      <c r="AV47" s="84">
        <v>0.91200000000000003</v>
      </c>
      <c r="AW47" s="84">
        <v>1.5921000000000001</v>
      </c>
      <c r="AX47" s="84">
        <v>0.89880000000000004</v>
      </c>
      <c r="AY47" s="84">
        <v>0.93079999999999996</v>
      </c>
      <c r="AZ47" s="84">
        <v>1.3623000000000001</v>
      </c>
      <c r="BA47" s="84">
        <v>0.83379999999999999</v>
      </c>
      <c r="BB47" s="84">
        <v>1.0257000000000001</v>
      </c>
      <c r="BC47" s="84">
        <v>1.4575</v>
      </c>
      <c r="BE47" s="117">
        <f t="shared" si="2"/>
        <v>8318</v>
      </c>
      <c r="BF47" s="117">
        <f t="shared" si="1"/>
        <v>9120</v>
      </c>
      <c r="BG47" s="117">
        <f t="shared" si="1"/>
        <v>15921</v>
      </c>
      <c r="BH47" s="117">
        <f t="shared" si="1"/>
        <v>8988</v>
      </c>
      <c r="BI47" s="117">
        <f t="shared" si="1"/>
        <v>9308</v>
      </c>
      <c r="BJ47" s="117">
        <f t="shared" si="1"/>
        <v>13623</v>
      </c>
      <c r="BK47" s="117">
        <f t="shared" si="1"/>
        <v>8338</v>
      </c>
      <c r="BL47" s="117">
        <f t="shared" si="3"/>
        <v>10257</v>
      </c>
      <c r="BM47" s="117">
        <f t="shared" si="4"/>
        <v>14575</v>
      </c>
    </row>
    <row r="48" spans="1:65">
      <c r="A48" s="142"/>
      <c r="B48" s="142"/>
      <c r="C48" s="5">
        <v>1.9166666666666701</v>
      </c>
      <c r="D48" s="84">
        <v>14321.196331895901</v>
      </c>
      <c r="E48" s="84">
        <v>2983.8696013282101</v>
      </c>
      <c r="F48" s="84">
        <v>9962.6639346625907</v>
      </c>
      <c r="G48" s="84">
        <v>8962.4712298538707</v>
      </c>
      <c r="H48" s="84">
        <v>0</v>
      </c>
      <c r="I48" s="84">
        <f t="shared" si="0"/>
        <v>36230.201097740573</v>
      </c>
      <c r="N48" s="82" t="s">
        <v>117</v>
      </c>
      <c r="O48" s="117">
        <v>13801.000000000002</v>
      </c>
      <c r="P48" s="117">
        <v>14225.000000000002</v>
      </c>
      <c r="Q48" s="117">
        <v>27480.000000000004</v>
      </c>
      <c r="R48" s="117">
        <v>14129</v>
      </c>
      <c r="S48" s="117">
        <v>14689.000000000002</v>
      </c>
      <c r="T48" s="117">
        <v>23376</v>
      </c>
      <c r="U48" s="117">
        <v>14101</v>
      </c>
      <c r="V48" s="117">
        <v>15055</v>
      </c>
      <c r="W48" s="117">
        <v>25886</v>
      </c>
      <c r="Y48" s="82" t="s">
        <v>117</v>
      </c>
      <c r="Z48" s="117">
        <v>2473.3000000000002</v>
      </c>
      <c r="AA48" s="117">
        <v>2293.5</v>
      </c>
      <c r="AB48" s="117">
        <v>3734.1000000000004</v>
      </c>
      <c r="AC48" s="117">
        <v>2389.2000000000003</v>
      </c>
      <c r="AD48" s="117">
        <v>2431</v>
      </c>
      <c r="AE48" s="117">
        <v>3007.7</v>
      </c>
      <c r="AF48" s="117">
        <v>2121</v>
      </c>
      <c r="AG48" s="117">
        <v>2185</v>
      </c>
      <c r="AH48" s="117">
        <v>3506.1</v>
      </c>
      <c r="AJ48" s="82" t="s">
        <v>117</v>
      </c>
      <c r="AK48" s="117">
        <v>9295</v>
      </c>
      <c r="AL48" s="117">
        <v>10891</v>
      </c>
      <c r="AM48" s="117">
        <v>17200</v>
      </c>
      <c r="AN48" s="117">
        <v>11224</v>
      </c>
      <c r="AO48" s="117">
        <v>11593</v>
      </c>
      <c r="AP48" s="117">
        <v>15391.999999999998</v>
      </c>
      <c r="AQ48" s="84">
        <v>10974</v>
      </c>
      <c r="AR48" s="84">
        <v>11708</v>
      </c>
      <c r="AS48" s="84">
        <v>18017</v>
      </c>
      <c r="AU48" s="84">
        <v>0.8407</v>
      </c>
      <c r="AV48" s="84">
        <v>0.91949999999999998</v>
      </c>
      <c r="AW48" s="84">
        <v>1.5812999999999999</v>
      </c>
      <c r="AX48" s="84">
        <v>0.89439999999999997</v>
      </c>
      <c r="AY48" s="84">
        <v>0.93120000000000003</v>
      </c>
      <c r="AZ48" s="84">
        <v>1.3713</v>
      </c>
      <c r="BA48" s="84">
        <v>0.83630000000000004</v>
      </c>
      <c r="BB48" s="84">
        <v>1.0179</v>
      </c>
      <c r="BC48" s="84">
        <v>1.4823999999999999</v>
      </c>
      <c r="BE48" s="117">
        <f t="shared" si="2"/>
        <v>8407</v>
      </c>
      <c r="BF48" s="117">
        <f t="shared" si="2"/>
        <v>9195</v>
      </c>
      <c r="BG48" s="117">
        <f t="shared" si="2"/>
        <v>15813</v>
      </c>
      <c r="BH48" s="117">
        <f t="shared" si="2"/>
        <v>8944</v>
      </c>
      <c r="BI48" s="117">
        <f t="shared" si="2"/>
        <v>9312</v>
      </c>
      <c r="BJ48" s="117">
        <f t="shared" si="2"/>
        <v>13713</v>
      </c>
      <c r="BK48" s="117">
        <f t="shared" si="2"/>
        <v>8363</v>
      </c>
      <c r="BL48" s="117">
        <f t="shared" si="3"/>
        <v>10179</v>
      </c>
      <c r="BM48" s="117">
        <f t="shared" si="4"/>
        <v>14824</v>
      </c>
    </row>
    <row r="49" spans="1:65">
      <c r="A49" s="142"/>
      <c r="B49" s="142"/>
      <c r="C49" s="5">
        <v>1.9583333333333299</v>
      </c>
      <c r="D49" s="84">
        <v>13684.9299428959</v>
      </c>
      <c r="E49" s="84">
        <v>2905.6742013282101</v>
      </c>
      <c r="F49" s="84">
        <v>9419.6639346625907</v>
      </c>
      <c r="G49" s="84">
        <v>8335.6305518538702</v>
      </c>
      <c r="H49" s="84">
        <v>0</v>
      </c>
      <c r="I49" s="84">
        <f t="shared" si="0"/>
        <v>34345.898630740572</v>
      </c>
      <c r="N49" s="82" t="s">
        <v>118</v>
      </c>
      <c r="O49" s="117">
        <v>15248</v>
      </c>
      <c r="P49" s="117">
        <v>14487.000000000002</v>
      </c>
      <c r="Q49" s="117">
        <v>26855.000000000004</v>
      </c>
      <c r="R49" s="117">
        <v>14449</v>
      </c>
      <c r="S49" s="117">
        <v>14531</v>
      </c>
      <c r="T49" s="117">
        <v>23298</v>
      </c>
      <c r="U49" s="117">
        <v>15166</v>
      </c>
      <c r="V49" s="117">
        <v>14792</v>
      </c>
      <c r="W49" s="117">
        <v>25728</v>
      </c>
      <c r="Y49" s="82" t="s">
        <v>118</v>
      </c>
      <c r="Z49" s="117">
        <v>2582.6999999999998</v>
      </c>
      <c r="AA49" s="117">
        <v>2266.4</v>
      </c>
      <c r="AB49" s="117">
        <v>3680.5</v>
      </c>
      <c r="AC49" s="117">
        <v>2385.4</v>
      </c>
      <c r="AD49" s="117">
        <v>2396.9</v>
      </c>
      <c r="AE49" s="117">
        <v>2877.5</v>
      </c>
      <c r="AF49" s="117">
        <v>2180.2000000000003</v>
      </c>
      <c r="AG49" s="117">
        <v>2156.8000000000002</v>
      </c>
      <c r="AH49" s="117">
        <v>3481</v>
      </c>
      <c r="AJ49" s="82" t="s">
        <v>118</v>
      </c>
      <c r="AK49" s="117">
        <v>10160</v>
      </c>
      <c r="AL49" s="117">
        <v>11056</v>
      </c>
      <c r="AM49" s="117">
        <v>16853</v>
      </c>
      <c r="AN49" s="117">
        <v>11345</v>
      </c>
      <c r="AO49" s="117">
        <v>11499</v>
      </c>
      <c r="AP49" s="117">
        <v>15103</v>
      </c>
      <c r="AQ49" s="84">
        <v>11205</v>
      </c>
      <c r="AR49" s="84">
        <v>11428</v>
      </c>
      <c r="AS49" s="84">
        <v>17794</v>
      </c>
      <c r="AU49" s="84">
        <v>0.9103</v>
      </c>
      <c r="AV49" s="84">
        <v>0.91810000000000003</v>
      </c>
      <c r="AW49" s="84">
        <v>1.552</v>
      </c>
      <c r="AX49" s="84">
        <v>0.90339999999999998</v>
      </c>
      <c r="AY49" s="84">
        <v>0.91620000000000001</v>
      </c>
      <c r="AZ49" s="84">
        <v>1.3555999999999999</v>
      </c>
      <c r="BA49" s="84">
        <v>0.86799999999999999</v>
      </c>
      <c r="BB49" s="84">
        <v>0.98409999999999997</v>
      </c>
      <c r="BC49" s="84">
        <v>1.4711000000000001</v>
      </c>
      <c r="BE49" s="117">
        <f t="shared" si="2"/>
        <v>9103</v>
      </c>
      <c r="BF49" s="117">
        <f t="shared" si="2"/>
        <v>9181</v>
      </c>
      <c r="BG49" s="117">
        <f t="shared" si="2"/>
        <v>15520</v>
      </c>
      <c r="BH49" s="117">
        <f t="shared" si="2"/>
        <v>9034</v>
      </c>
      <c r="BI49" s="117">
        <f t="shared" si="2"/>
        <v>9162</v>
      </c>
      <c r="BJ49" s="117">
        <f t="shared" si="2"/>
        <v>13556</v>
      </c>
      <c r="BK49" s="117">
        <f t="shared" si="2"/>
        <v>8680</v>
      </c>
      <c r="BL49" s="117">
        <f t="shared" si="3"/>
        <v>9841</v>
      </c>
      <c r="BM49" s="117">
        <f t="shared" si="4"/>
        <v>14711</v>
      </c>
    </row>
    <row r="50" spans="1:65">
      <c r="A50" s="142"/>
      <c r="B50" s="142"/>
      <c r="C50" s="29" t="s">
        <v>124</v>
      </c>
      <c r="D50" s="84">
        <v>12836.9071168959</v>
      </c>
      <c r="E50" s="84">
        <v>2800.2656013282099</v>
      </c>
      <c r="F50" s="84">
        <v>8849.6639346625907</v>
      </c>
      <c r="G50" s="84">
        <v>7613.4143498538697</v>
      </c>
      <c r="H50" s="84">
        <v>0</v>
      </c>
      <c r="I50" s="84">
        <f t="shared" si="0"/>
        <v>32100.25100274057</v>
      </c>
      <c r="N50" s="82" t="s">
        <v>119</v>
      </c>
      <c r="O50" s="117">
        <v>16860</v>
      </c>
      <c r="P50" s="117">
        <v>15395</v>
      </c>
      <c r="Q50" s="117">
        <v>25751</v>
      </c>
      <c r="R50" s="117">
        <v>15095</v>
      </c>
      <c r="S50" s="117">
        <v>14825</v>
      </c>
      <c r="T50" s="117">
        <v>22667</v>
      </c>
      <c r="U50" s="117">
        <v>16346</v>
      </c>
      <c r="V50" s="117">
        <v>15068</v>
      </c>
      <c r="W50" s="117">
        <v>25157</v>
      </c>
      <c r="Y50" s="82" t="s">
        <v>119</v>
      </c>
      <c r="Z50" s="117">
        <v>2722.7999999999997</v>
      </c>
      <c r="AA50" s="117">
        <v>2316.6000000000004</v>
      </c>
      <c r="AB50" s="117">
        <v>3588.4</v>
      </c>
      <c r="AC50" s="117">
        <v>2498.8000000000002</v>
      </c>
      <c r="AD50" s="117">
        <v>2486</v>
      </c>
      <c r="AE50" s="117">
        <v>2795.7999999999997</v>
      </c>
      <c r="AF50" s="117">
        <v>2384.1</v>
      </c>
      <c r="AG50" s="117">
        <v>2195.6000000000004</v>
      </c>
      <c r="AH50" s="117">
        <v>3383.1000000000004</v>
      </c>
      <c r="AJ50" s="82" t="s">
        <v>119</v>
      </c>
      <c r="AK50" s="117">
        <v>10849</v>
      </c>
      <c r="AL50" s="117">
        <v>11355</v>
      </c>
      <c r="AM50" s="117">
        <v>16257</v>
      </c>
      <c r="AN50" s="117">
        <v>11612</v>
      </c>
      <c r="AO50" s="117">
        <v>11558</v>
      </c>
      <c r="AP50" s="117">
        <v>14618</v>
      </c>
      <c r="AQ50" s="84">
        <v>11597</v>
      </c>
      <c r="AR50" s="84">
        <v>11516</v>
      </c>
      <c r="AS50" s="84">
        <v>17194</v>
      </c>
      <c r="AU50" s="84">
        <v>1.01</v>
      </c>
      <c r="AV50" s="84">
        <v>0.95440000000000003</v>
      </c>
      <c r="AW50" s="84">
        <v>1.4985999999999999</v>
      </c>
      <c r="AX50" s="84">
        <v>0.96209999999999996</v>
      </c>
      <c r="AY50" s="84">
        <v>0.94599999999999995</v>
      </c>
      <c r="AZ50" s="84">
        <v>1.3149</v>
      </c>
      <c r="BA50" s="84">
        <v>0.95140000000000002</v>
      </c>
      <c r="BB50" s="84">
        <v>0.98309999999999997</v>
      </c>
      <c r="BC50" s="84">
        <v>1.4306000000000001</v>
      </c>
      <c r="BE50" s="117">
        <f t="shared" si="2"/>
        <v>10100</v>
      </c>
      <c r="BF50" s="117">
        <f t="shared" si="2"/>
        <v>9544</v>
      </c>
      <c r="BG50" s="117">
        <f t="shared" si="2"/>
        <v>14986</v>
      </c>
      <c r="BH50" s="117">
        <f t="shared" si="2"/>
        <v>9621</v>
      </c>
      <c r="BI50" s="117">
        <f t="shared" si="2"/>
        <v>9460</v>
      </c>
      <c r="BJ50" s="117">
        <f t="shared" si="2"/>
        <v>13149</v>
      </c>
      <c r="BK50" s="117">
        <f t="shared" si="2"/>
        <v>9514</v>
      </c>
      <c r="BL50" s="117">
        <f t="shared" si="3"/>
        <v>9831</v>
      </c>
      <c r="BM50" s="117">
        <f t="shared" si="4"/>
        <v>14306.000000000002</v>
      </c>
    </row>
    <row r="51" spans="1:65">
      <c r="A51" s="142" t="s">
        <v>74</v>
      </c>
      <c r="B51" s="142" t="s">
        <v>86</v>
      </c>
      <c r="C51" s="5">
        <v>2.0416666666666701</v>
      </c>
      <c r="D51" s="84">
        <v>10881.0328161425</v>
      </c>
      <c r="E51" s="84">
        <v>2582.29353759886</v>
      </c>
      <c r="F51" s="84">
        <v>8291.4526332927308</v>
      </c>
      <c r="G51" s="84">
        <v>6720.9930800940501</v>
      </c>
      <c r="H51" s="84">
        <v>0</v>
      </c>
      <c r="I51" s="84">
        <f t="shared" si="0"/>
        <v>28475.772067128142</v>
      </c>
      <c r="N51" s="82" t="s">
        <v>120</v>
      </c>
      <c r="O51" s="117">
        <v>17218</v>
      </c>
      <c r="P51" s="117">
        <v>15524</v>
      </c>
      <c r="Q51" s="117">
        <v>24943</v>
      </c>
      <c r="R51" s="117">
        <v>14852</v>
      </c>
      <c r="S51" s="117">
        <v>14151</v>
      </c>
      <c r="T51" s="117">
        <v>21865</v>
      </c>
      <c r="U51" s="117">
        <v>16333</v>
      </c>
      <c r="V51" s="117">
        <v>14568.000000000002</v>
      </c>
      <c r="W51" s="117">
        <v>24106</v>
      </c>
      <c r="Y51" s="82" t="s">
        <v>120</v>
      </c>
      <c r="Z51" s="117">
        <v>2751</v>
      </c>
      <c r="AA51" s="117">
        <v>2393.4</v>
      </c>
      <c r="AB51" s="117">
        <v>3450.4</v>
      </c>
      <c r="AC51" s="117">
        <v>2474.5</v>
      </c>
      <c r="AD51" s="117">
        <v>2419.2999999999997</v>
      </c>
      <c r="AE51" s="117">
        <v>2654.2</v>
      </c>
      <c r="AF51" s="117">
        <v>2408</v>
      </c>
      <c r="AG51" s="117">
        <v>2190.9</v>
      </c>
      <c r="AH51" s="117">
        <v>3214.5</v>
      </c>
      <c r="AJ51" s="82" t="s">
        <v>120</v>
      </c>
      <c r="AK51" s="117">
        <v>10924</v>
      </c>
      <c r="AL51" s="117">
        <v>11281.000000000002</v>
      </c>
      <c r="AM51" s="117">
        <v>15882</v>
      </c>
      <c r="AN51" s="117">
        <v>11414</v>
      </c>
      <c r="AO51" s="117">
        <v>11154</v>
      </c>
      <c r="AP51" s="117">
        <v>14076</v>
      </c>
      <c r="AQ51" s="84">
        <v>11394</v>
      </c>
      <c r="AR51" s="84">
        <v>11115</v>
      </c>
      <c r="AS51" s="84">
        <v>16506</v>
      </c>
      <c r="AU51" s="84">
        <v>1.0279</v>
      </c>
      <c r="AV51" s="84">
        <v>0.97950000000000004</v>
      </c>
      <c r="AW51" s="84">
        <v>1.4572000000000001</v>
      </c>
      <c r="AX51" s="84">
        <v>0.95379999999999998</v>
      </c>
      <c r="AY51" s="84">
        <v>0.91169999999999995</v>
      </c>
      <c r="AZ51" s="84">
        <v>1.2625999999999999</v>
      </c>
      <c r="BA51" s="84">
        <v>0.95479999999999998</v>
      </c>
      <c r="BB51" s="84">
        <v>0.9486</v>
      </c>
      <c r="BC51" s="84">
        <v>1.379</v>
      </c>
      <c r="BE51" s="117">
        <f t="shared" si="2"/>
        <v>10279</v>
      </c>
      <c r="BF51" s="117">
        <f t="shared" si="2"/>
        <v>9795</v>
      </c>
      <c r="BG51" s="117">
        <f t="shared" si="2"/>
        <v>14572</v>
      </c>
      <c r="BH51" s="117">
        <f t="shared" si="2"/>
        <v>9538</v>
      </c>
      <c r="BI51" s="117">
        <f t="shared" si="2"/>
        <v>9117</v>
      </c>
      <c r="BJ51" s="117">
        <f t="shared" si="2"/>
        <v>12626</v>
      </c>
      <c r="BK51" s="117">
        <f t="shared" si="2"/>
        <v>9548</v>
      </c>
      <c r="BL51" s="117">
        <f t="shared" si="3"/>
        <v>9486</v>
      </c>
      <c r="BM51" s="117">
        <f t="shared" si="4"/>
        <v>13790</v>
      </c>
    </row>
    <row r="52" spans="1:65">
      <c r="A52" s="142"/>
      <c r="B52" s="142"/>
      <c r="C52" s="5">
        <v>2.0833333333333299</v>
      </c>
      <c r="D52" s="84">
        <v>10603.0576221425</v>
      </c>
      <c r="E52" s="84">
        <v>2550.74351659886</v>
      </c>
      <c r="F52" s="84">
        <v>8078.4526332927298</v>
      </c>
      <c r="G52" s="84">
        <v>6513.9930800940501</v>
      </c>
      <c r="H52" s="84">
        <v>0</v>
      </c>
      <c r="I52" s="84">
        <f t="shared" si="0"/>
        <v>27746.246852128141</v>
      </c>
      <c r="N52" s="82" t="s">
        <v>121</v>
      </c>
      <c r="O52" s="117">
        <v>17368</v>
      </c>
      <c r="P52" s="117">
        <v>15174</v>
      </c>
      <c r="Q52" s="117">
        <v>23987</v>
      </c>
      <c r="R52" s="117">
        <v>14502</v>
      </c>
      <c r="S52" s="117">
        <v>13590</v>
      </c>
      <c r="T52" s="117">
        <v>21285</v>
      </c>
      <c r="U52" s="117">
        <v>16278.999999999998</v>
      </c>
      <c r="V52" s="117">
        <v>13876</v>
      </c>
      <c r="W52" s="117">
        <v>23129</v>
      </c>
      <c r="Y52" s="82" t="s">
        <v>121</v>
      </c>
      <c r="Z52" s="117">
        <v>2736.9</v>
      </c>
      <c r="AA52" s="117">
        <v>2389.2000000000003</v>
      </c>
      <c r="AB52" s="117">
        <v>3367.9</v>
      </c>
      <c r="AC52" s="117">
        <v>2443.6</v>
      </c>
      <c r="AD52" s="117">
        <v>2368.6999999999998</v>
      </c>
      <c r="AE52" s="117">
        <v>2573.6</v>
      </c>
      <c r="AF52" s="117">
        <v>2430.8000000000002</v>
      </c>
      <c r="AG52" s="117">
        <v>2133.3000000000002</v>
      </c>
      <c r="AH52" s="117">
        <v>3068.7000000000003</v>
      </c>
      <c r="AJ52" s="82" t="s">
        <v>121</v>
      </c>
      <c r="AK52" s="117">
        <v>10965</v>
      </c>
      <c r="AL52" s="117">
        <v>11035</v>
      </c>
      <c r="AM52" s="117">
        <v>15500</v>
      </c>
      <c r="AN52" s="117">
        <v>11124</v>
      </c>
      <c r="AO52" s="117">
        <v>10713</v>
      </c>
      <c r="AP52" s="117">
        <v>13874</v>
      </c>
      <c r="AQ52" s="84">
        <v>11137</v>
      </c>
      <c r="AR52" s="84">
        <v>10605</v>
      </c>
      <c r="AS52" s="84">
        <v>15986</v>
      </c>
      <c r="AU52" s="84">
        <v>1.0299</v>
      </c>
      <c r="AV52" s="84">
        <v>0.96360000000000001</v>
      </c>
      <c r="AW52" s="84">
        <v>1.4167000000000001</v>
      </c>
      <c r="AX52" s="84">
        <v>0.92620000000000002</v>
      </c>
      <c r="AY52" s="84">
        <v>0.879</v>
      </c>
      <c r="AZ52" s="84">
        <v>1.2416</v>
      </c>
      <c r="BA52" s="84">
        <v>0.9466</v>
      </c>
      <c r="BB52" s="84">
        <v>0.89080000000000004</v>
      </c>
      <c r="BC52" s="84">
        <v>1.3344</v>
      </c>
      <c r="BE52" s="117">
        <f t="shared" si="2"/>
        <v>10299</v>
      </c>
      <c r="BF52" s="117">
        <f t="shared" si="2"/>
        <v>9636</v>
      </c>
      <c r="BG52" s="117">
        <f t="shared" si="2"/>
        <v>14167</v>
      </c>
      <c r="BH52" s="117">
        <f t="shared" si="2"/>
        <v>9262</v>
      </c>
      <c r="BI52" s="117">
        <f t="shared" si="2"/>
        <v>8790</v>
      </c>
      <c r="BJ52" s="117">
        <f t="shared" si="2"/>
        <v>12416</v>
      </c>
      <c r="BK52" s="117">
        <f t="shared" si="2"/>
        <v>9466</v>
      </c>
      <c r="BL52" s="117">
        <f t="shared" si="3"/>
        <v>8908</v>
      </c>
      <c r="BM52" s="117">
        <f t="shared" si="4"/>
        <v>13344</v>
      </c>
    </row>
    <row r="53" spans="1:65">
      <c r="A53" s="142"/>
      <c r="B53" s="142"/>
      <c r="C53" s="5">
        <v>2.125</v>
      </c>
      <c r="D53" s="84">
        <v>10511.140488142501</v>
      </c>
      <c r="E53" s="84">
        <v>2548.17711859886</v>
      </c>
      <c r="F53" s="84">
        <v>7959.4526332927298</v>
      </c>
      <c r="G53" s="84">
        <v>6407.9930800940501</v>
      </c>
      <c r="H53" s="84">
        <v>0</v>
      </c>
      <c r="I53" s="84">
        <f t="shared" si="0"/>
        <v>27426.763320128139</v>
      </c>
      <c r="N53" s="82" t="s">
        <v>122</v>
      </c>
      <c r="O53" s="117">
        <v>16980</v>
      </c>
      <c r="P53" s="117">
        <v>14349</v>
      </c>
      <c r="Q53" s="117">
        <v>22376</v>
      </c>
      <c r="R53" s="117">
        <v>13798.999999999998</v>
      </c>
      <c r="S53" s="117">
        <v>13164</v>
      </c>
      <c r="T53" s="117">
        <v>20788.000000000004</v>
      </c>
      <c r="U53" s="117">
        <v>15790</v>
      </c>
      <c r="V53" s="117">
        <v>12989</v>
      </c>
      <c r="W53" s="117">
        <v>22582</v>
      </c>
      <c r="Y53" s="82" t="s">
        <v>122</v>
      </c>
      <c r="Z53" s="117">
        <v>2707.5</v>
      </c>
      <c r="AA53" s="117">
        <v>2354.2999999999997</v>
      </c>
      <c r="AB53" s="117">
        <v>3183.3999999999996</v>
      </c>
      <c r="AC53" s="117">
        <v>2348.9</v>
      </c>
      <c r="AD53" s="117">
        <v>2281.1</v>
      </c>
      <c r="AE53" s="117">
        <v>2571.2999999999997</v>
      </c>
      <c r="AF53" s="117">
        <v>2390.8999999999996</v>
      </c>
      <c r="AG53" s="117">
        <v>1989.7</v>
      </c>
      <c r="AH53" s="117">
        <v>3033.4</v>
      </c>
      <c r="AJ53" s="82" t="s">
        <v>122</v>
      </c>
      <c r="AK53" s="117">
        <v>10751</v>
      </c>
      <c r="AL53" s="117">
        <v>10525</v>
      </c>
      <c r="AM53" s="117">
        <v>14746</v>
      </c>
      <c r="AN53" s="117">
        <v>10477</v>
      </c>
      <c r="AO53" s="117">
        <v>10248</v>
      </c>
      <c r="AP53" s="117">
        <v>13585</v>
      </c>
      <c r="AQ53" s="84">
        <v>10701</v>
      </c>
      <c r="AR53" s="84">
        <v>10051.000000000002</v>
      </c>
      <c r="AS53" s="84">
        <v>15615.000000000002</v>
      </c>
      <c r="AU53" s="84">
        <v>1.0044999999999999</v>
      </c>
      <c r="AV53" s="84">
        <v>0.92159999999999997</v>
      </c>
      <c r="AW53" s="84">
        <v>1.3338000000000001</v>
      </c>
      <c r="AX53" s="84">
        <v>0.86839999999999995</v>
      </c>
      <c r="AY53" s="84">
        <v>0.83179999999999998</v>
      </c>
      <c r="AZ53" s="84">
        <v>1.2205999999999999</v>
      </c>
      <c r="BA53" s="84">
        <v>0.91720000000000002</v>
      </c>
      <c r="BB53" s="84">
        <v>0.82599999999999996</v>
      </c>
      <c r="BC53" s="84">
        <v>1.3220000000000001</v>
      </c>
      <c r="BE53" s="117">
        <f t="shared" si="2"/>
        <v>10045</v>
      </c>
      <c r="BF53" s="117">
        <f t="shared" si="2"/>
        <v>9216</v>
      </c>
      <c r="BG53" s="117">
        <f t="shared" si="2"/>
        <v>13338.000000000002</v>
      </c>
      <c r="BH53" s="117">
        <f t="shared" si="2"/>
        <v>8684</v>
      </c>
      <c r="BI53" s="117">
        <f t="shared" si="2"/>
        <v>8318</v>
      </c>
      <c r="BJ53" s="117">
        <f t="shared" si="2"/>
        <v>12205.999999999998</v>
      </c>
      <c r="BK53" s="117">
        <f t="shared" si="2"/>
        <v>9172</v>
      </c>
      <c r="BL53" s="117">
        <f t="shared" si="3"/>
        <v>8260</v>
      </c>
      <c r="BM53" s="117">
        <f t="shared" si="4"/>
        <v>13220</v>
      </c>
    </row>
    <row r="54" spans="1:65">
      <c r="A54" s="142"/>
      <c r="B54" s="142"/>
      <c r="C54" s="5">
        <v>2.1666666666666701</v>
      </c>
      <c r="D54" s="84">
        <v>10566.5528821425</v>
      </c>
      <c r="E54" s="84">
        <v>2560.7074545988598</v>
      </c>
      <c r="F54" s="84">
        <v>7965.4526332927298</v>
      </c>
      <c r="G54" s="84">
        <v>6374.9930800940501</v>
      </c>
      <c r="H54" s="84">
        <v>0</v>
      </c>
      <c r="I54" s="84">
        <f t="shared" si="0"/>
        <v>27467.706050128138</v>
      </c>
      <c r="N54" s="82" t="s">
        <v>123</v>
      </c>
      <c r="O54" s="117">
        <v>16144</v>
      </c>
      <c r="P54" s="117">
        <v>13118</v>
      </c>
      <c r="Q54" s="117">
        <v>20670</v>
      </c>
      <c r="R54" s="117">
        <v>12629.999999999998</v>
      </c>
      <c r="S54" s="117">
        <v>12326.999999999998</v>
      </c>
      <c r="T54" s="117">
        <v>19404</v>
      </c>
      <c r="U54" s="117">
        <v>14605</v>
      </c>
      <c r="V54" s="117">
        <v>11883.999999999998</v>
      </c>
      <c r="W54" s="117">
        <v>20901</v>
      </c>
      <c r="Y54" s="82" t="s">
        <v>123</v>
      </c>
      <c r="Z54" s="117">
        <v>2588.6</v>
      </c>
      <c r="AA54" s="117">
        <v>2208.1</v>
      </c>
      <c r="AB54" s="117">
        <v>2990.9</v>
      </c>
      <c r="AC54" s="117">
        <v>2224.8000000000002</v>
      </c>
      <c r="AD54" s="117">
        <v>2203.1</v>
      </c>
      <c r="AE54" s="117">
        <v>2472.1999999999998</v>
      </c>
      <c r="AF54" s="117">
        <v>2286.1</v>
      </c>
      <c r="AG54" s="117">
        <v>1896.7</v>
      </c>
      <c r="AH54" s="117">
        <v>2888.7</v>
      </c>
      <c r="AJ54" s="82" t="s">
        <v>123</v>
      </c>
      <c r="AK54" s="117">
        <v>10273.000000000002</v>
      </c>
      <c r="AL54" s="117">
        <v>9724</v>
      </c>
      <c r="AM54" s="117">
        <v>13813</v>
      </c>
      <c r="AN54" s="117">
        <v>9643</v>
      </c>
      <c r="AO54" s="117">
        <v>9515</v>
      </c>
      <c r="AP54" s="117">
        <v>12961</v>
      </c>
      <c r="AQ54" s="84">
        <v>9985</v>
      </c>
      <c r="AR54" s="84">
        <v>9353</v>
      </c>
      <c r="AS54" s="84">
        <v>14692</v>
      </c>
      <c r="AU54" s="84">
        <v>0.94630000000000003</v>
      </c>
      <c r="AV54" s="84">
        <v>0.84089999999999998</v>
      </c>
      <c r="AW54" s="84">
        <v>1.2335</v>
      </c>
      <c r="AX54" s="84">
        <v>0.79020000000000001</v>
      </c>
      <c r="AY54" s="84">
        <v>0.77559999999999996</v>
      </c>
      <c r="AZ54" s="84">
        <v>1.1478999999999999</v>
      </c>
      <c r="BA54" s="84">
        <v>0.84719999999999995</v>
      </c>
      <c r="BB54" s="84">
        <v>0.74960000000000004</v>
      </c>
      <c r="BC54" s="84">
        <v>1.2312000000000001</v>
      </c>
      <c r="BE54" s="117">
        <f t="shared" si="2"/>
        <v>9463</v>
      </c>
      <c r="BF54" s="117">
        <f t="shared" si="2"/>
        <v>8409</v>
      </c>
      <c r="BG54" s="117">
        <f t="shared" si="2"/>
        <v>12335</v>
      </c>
      <c r="BH54" s="117">
        <f t="shared" si="2"/>
        <v>7902</v>
      </c>
      <c r="BI54" s="117">
        <f t="shared" si="2"/>
        <v>7756</v>
      </c>
      <c r="BJ54" s="117">
        <f t="shared" si="2"/>
        <v>11479</v>
      </c>
      <c r="BK54" s="117">
        <f t="shared" si="2"/>
        <v>8472</v>
      </c>
      <c r="BL54" s="117">
        <f t="shared" si="3"/>
        <v>7496</v>
      </c>
      <c r="BM54" s="117">
        <f t="shared" si="4"/>
        <v>12312</v>
      </c>
    </row>
    <row r="55" spans="1:65">
      <c r="A55" s="142"/>
      <c r="B55" s="142"/>
      <c r="C55" s="5">
        <v>2.2083333333333299</v>
      </c>
      <c r="D55" s="84">
        <v>10887.440872142501</v>
      </c>
      <c r="E55" s="84">
        <v>2601.30965159886</v>
      </c>
      <c r="F55" s="84">
        <v>8094.4526332927298</v>
      </c>
      <c r="G55" s="84">
        <v>6440.9930800940501</v>
      </c>
      <c r="H55" s="84">
        <v>0</v>
      </c>
      <c r="I55" s="84">
        <f t="shared" si="0"/>
        <v>28024.196237128141</v>
      </c>
      <c r="N55" s="82" t="s">
        <v>124</v>
      </c>
      <c r="O55" s="117">
        <v>15033</v>
      </c>
      <c r="P55" s="117">
        <v>11803.999999999998</v>
      </c>
      <c r="Q55" s="117">
        <v>19305</v>
      </c>
      <c r="R55" s="117">
        <v>11491</v>
      </c>
      <c r="S55" s="117">
        <v>11493</v>
      </c>
      <c r="T55" s="117">
        <v>17774</v>
      </c>
      <c r="U55" s="117">
        <v>13290</v>
      </c>
      <c r="V55" s="117">
        <v>11091</v>
      </c>
      <c r="W55" s="117">
        <v>18900</v>
      </c>
      <c r="Y55" s="82" t="s">
        <v>124</v>
      </c>
      <c r="Z55" s="117">
        <v>2473.3000000000002</v>
      </c>
      <c r="AA55" s="117">
        <v>2103.9</v>
      </c>
      <c r="AB55" s="117">
        <v>2825</v>
      </c>
      <c r="AC55" s="117">
        <v>2093.7000000000003</v>
      </c>
      <c r="AD55" s="117">
        <v>2112.8999999999996</v>
      </c>
      <c r="AE55" s="117">
        <v>2339.7999999999997</v>
      </c>
      <c r="AF55" s="117">
        <v>2176.8000000000002</v>
      </c>
      <c r="AG55" s="117">
        <v>1800.3</v>
      </c>
      <c r="AH55" s="117">
        <v>2680.2999999999997</v>
      </c>
      <c r="AJ55" s="82" t="s">
        <v>124</v>
      </c>
      <c r="AK55" s="117">
        <v>9681</v>
      </c>
      <c r="AL55" s="117">
        <v>8913</v>
      </c>
      <c r="AM55" s="117">
        <v>13036.000000000002</v>
      </c>
      <c r="AN55" s="117">
        <v>8923</v>
      </c>
      <c r="AO55" s="117">
        <v>8852</v>
      </c>
      <c r="AP55" s="117">
        <v>12130</v>
      </c>
      <c r="AQ55" s="84">
        <v>9203</v>
      </c>
      <c r="AR55" s="84">
        <v>8882</v>
      </c>
      <c r="AS55" s="84">
        <v>13652</v>
      </c>
      <c r="AU55" s="84">
        <v>0.87109999999999999</v>
      </c>
      <c r="AV55" s="84">
        <v>0.753</v>
      </c>
      <c r="AW55" s="84">
        <v>1.1384000000000001</v>
      </c>
      <c r="AX55" s="84">
        <v>0.70479999999999998</v>
      </c>
      <c r="AY55" s="84">
        <v>0.71250000000000002</v>
      </c>
      <c r="AZ55" s="84">
        <v>1.0593999999999999</v>
      </c>
      <c r="BA55" s="84">
        <v>0.7671</v>
      </c>
      <c r="BB55" s="84">
        <v>0.6885</v>
      </c>
      <c r="BC55" s="84">
        <v>1.1103000000000001</v>
      </c>
      <c r="BE55" s="117">
        <f t="shared" si="2"/>
        <v>8711</v>
      </c>
      <c r="BF55" s="117">
        <f t="shared" si="2"/>
        <v>7530</v>
      </c>
      <c r="BG55" s="117">
        <f t="shared" si="2"/>
        <v>11384</v>
      </c>
      <c r="BH55" s="117">
        <f t="shared" si="2"/>
        <v>7048</v>
      </c>
      <c r="BI55" s="117">
        <f t="shared" si="2"/>
        <v>7125</v>
      </c>
      <c r="BJ55" s="117">
        <f t="shared" si="2"/>
        <v>10593.999999999998</v>
      </c>
      <c r="BK55" s="117">
        <f t="shared" si="2"/>
        <v>7671</v>
      </c>
      <c r="BL55" s="117">
        <f t="shared" si="3"/>
        <v>6885</v>
      </c>
      <c r="BM55" s="117">
        <f>BC55*$AU$30</f>
        <v>11103</v>
      </c>
    </row>
    <row r="56" spans="1:65">
      <c r="A56" s="142"/>
      <c r="B56" s="142"/>
      <c r="C56" s="5">
        <v>2.25</v>
      </c>
      <c r="D56" s="84">
        <v>11850.1238931425</v>
      </c>
      <c r="E56" s="84">
        <v>2721.2927335988602</v>
      </c>
      <c r="F56" s="84">
        <v>8595.4526332927308</v>
      </c>
      <c r="G56" s="84">
        <v>6856.9930800940501</v>
      </c>
      <c r="H56" s="84">
        <v>0</v>
      </c>
      <c r="I56" s="84">
        <f t="shared" si="0"/>
        <v>30023.86234012814</v>
      </c>
    </row>
    <row r="57" spans="1:65">
      <c r="A57" s="142"/>
      <c r="B57" s="142"/>
      <c r="C57" s="5">
        <v>2.2916666666666701</v>
      </c>
      <c r="D57" s="84">
        <v>13114.9629691425</v>
      </c>
      <c r="E57" s="84">
        <v>2865.8101785988601</v>
      </c>
      <c r="F57" s="84">
        <v>9232.4526332927308</v>
      </c>
      <c r="G57" s="84">
        <v>7779.9930800940501</v>
      </c>
      <c r="H57" s="84">
        <v>0</v>
      </c>
      <c r="I57" s="84">
        <f t="shared" si="0"/>
        <v>32993.218861128138</v>
      </c>
    </row>
    <row r="58" spans="1:65">
      <c r="A58" s="142"/>
      <c r="B58" s="142"/>
      <c r="C58" s="5">
        <v>2.3333333333333299</v>
      </c>
      <c r="D58" s="84">
        <v>13482.9626141425</v>
      </c>
      <c r="E58" s="84">
        <v>2902.6071115988598</v>
      </c>
      <c r="F58" s="84">
        <v>9459.4526332927308</v>
      </c>
      <c r="G58" s="84">
        <v>8053.9930800940501</v>
      </c>
      <c r="H58" s="84">
        <v>0</v>
      </c>
      <c r="I58" s="84">
        <f t="shared" si="0"/>
        <v>33899.015439128139</v>
      </c>
      <c r="N58" s="143" t="s">
        <v>11</v>
      </c>
      <c r="O58" s="143"/>
      <c r="P58" s="143"/>
      <c r="Q58" s="143"/>
      <c r="R58" s="143"/>
      <c r="S58" s="131"/>
      <c r="T58" s="131"/>
      <c r="U58" s="131"/>
      <c r="V58" s="131"/>
      <c r="W58" s="131"/>
      <c r="Y58" s="143" t="s">
        <v>12</v>
      </c>
      <c r="Z58" s="143"/>
      <c r="AA58" s="143"/>
      <c r="AB58" s="143"/>
      <c r="AC58" s="143"/>
      <c r="AD58" s="143"/>
      <c r="AE58" s="143"/>
      <c r="AF58" s="143"/>
      <c r="AG58" s="131"/>
      <c r="AH58" s="131"/>
    </row>
    <row r="59" spans="1:65">
      <c r="A59" s="142"/>
      <c r="B59" s="142"/>
      <c r="C59" s="5">
        <v>2.375</v>
      </c>
      <c r="D59" s="84">
        <v>13487.182024142499</v>
      </c>
      <c r="E59" s="84">
        <v>2918.18422859886</v>
      </c>
      <c r="F59" s="84">
        <v>9638.4526332927308</v>
      </c>
      <c r="G59" s="84">
        <v>8094.9930800940501</v>
      </c>
      <c r="H59" s="84">
        <v>0</v>
      </c>
      <c r="I59" s="84">
        <f t="shared" si="0"/>
        <v>34138.811966128138</v>
      </c>
      <c r="O59" s="84">
        <v>1</v>
      </c>
      <c r="P59" s="84">
        <v>2</v>
      </c>
      <c r="Q59" s="84">
        <v>3</v>
      </c>
      <c r="R59" s="84">
        <v>4</v>
      </c>
      <c r="S59" s="84">
        <v>5</v>
      </c>
      <c r="T59" s="84">
        <v>6</v>
      </c>
      <c r="U59" s="84">
        <v>7</v>
      </c>
      <c r="V59" s="84">
        <v>8</v>
      </c>
      <c r="W59" s="84">
        <v>9</v>
      </c>
      <c r="Z59" s="84">
        <v>1</v>
      </c>
      <c r="AA59" s="84">
        <v>2</v>
      </c>
      <c r="AB59" s="84">
        <v>3</v>
      </c>
      <c r="AC59" s="84">
        <v>4</v>
      </c>
      <c r="AD59" s="84">
        <v>5</v>
      </c>
      <c r="AE59" s="84">
        <v>6</v>
      </c>
      <c r="AF59" s="84">
        <v>7</v>
      </c>
      <c r="AG59" s="84">
        <v>8</v>
      </c>
      <c r="AH59" s="84">
        <v>9</v>
      </c>
    </row>
    <row r="60" spans="1:65">
      <c r="A60" s="142"/>
      <c r="B60" s="142"/>
      <c r="C60" s="5">
        <v>2.4166666666666701</v>
      </c>
      <c r="D60" s="84">
        <v>13502.001395142501</v>
      </c>
      <c r="E60" s="84">
        <v>2892.8445035988598</v>
      </c>
      <c r="F60" s="84">
        <v>9819.4526332927308</v>
      </c>
      <c r="G60" s="84">
        <v>8247.9930800940492</v>
      </c>
      <c r="H60" s="84">
        <v>0</v>
      </c>
      <c r="I60" s="84">
        <f t="shared" si="0"/>
        <v>34462.291612128145</v>
      </c>
      <c r="N60" s="82" t="s">
        <v>101</v>
      </c>
      <c r="O60" s="117">
        <v>8795</v>
      </c>
      <c r="P60" s="117">
        <v>6593</v>
      </c>
      <c r="Q60" s="117">
        <v>10664</v>
      </c>
      <c r="R60" s="117">
        <v>6333</v>
      </c>
      <c r="S60" s="117">
        <v>6477.0000000000009</v>
      </c>
      <c r="T60" s="117">
        <v>9337</v>
      </c>
      <c r="U60" s="117">
        <v>6903</v>
      </c>
      <c r="V60" s="117">
        <v>7046</v>
      </c>
      <c r="W60" s="117">
        <v>9825</v>
      </c>
      <c r="Y60" s="82" t="s">
        <v>101</v>
      </c>
      <c r="Z60" s="84">
        <v>0</v>
      </c>
      <c r="AA60" s="84">
        <v>0</v>
      </c>
      <c r="AB60" s="84">
        <v>0</v>
      </c>
      <c r="AC60" s="84">
        <v>0</v>
      </c>
      <c r="AD60" s="84">
        <v>0</v>
      </c>
      <c r="AE60" s="84">
        <v>0</v>
      </c>
      <c r="AF60" s="84">
        <v>0</v>
      </c>
      <c r="AG60" s="84">
        <v>0</v>
      </c>
      <c r="AH60" s="84">
        <v>0</v>
      </c>
    </row>
    <row r="61" spans="1:65">
      <c r="A61" s="142"/>
      <c r="B61" s="142"/>
      <c r="C61" s="5">
        <v>2.4583333333333299</v>
      </c>
      <c r="D61" s="84">
        <v>13497.988055142499</v>
      </c>
      <c r="E61" s="84">
        <v>2894.91890559886</v>
      </c>
      <c r="F61" s="84">
        <v>9989.4526332927308</v>
      </c>
      <c r="G61" s="84">
        <v>8406.9930800940492</v>
      </c>
      <c r="H61" s="84">
        <v>0</v>
      </c>
      <c r="I61" s="84">
        <f t="shared" si="0"/>
        <v>34789.352674128138</v>
      </c>
      <c r="N61" s="82" t="s">
        <v>102</v>
      </c>
      <c r="O61" s="117">
        <v>8467</v>
      </c>
      <c r="P61" s="117">
        <v>6262</v>
      </c>
      <c r="Q61" s="117">
        <v>10103</v>
      </c>
      <c r="R61" s="117">
        <v>6081</v>
      </c>
      <c r="S61" s="117">
        <v>6189</v>
      </c>
      <c r="T61" s="117">
        <v>8716</v>
      </c>
      <c r="U61" s="117">
        <v>6571</v>
      </c>
      <c r="V61" s="117">
        <v>6695</v>
      </c>
      <c r="W61" s="117">
        <v>9299</v>
      </c>
      <c r="Y61" s="82" t="s">
        <v>102</v>
      </c>
      <c r="Z61" s="84">
        <v>0</v>
      </c>
      <c r="AA61" s="84">
        <v>0</v>
      </c>
      <c r="AB61" s="84">
        <v>0</v>
      </c>
      <c r="AC61" s="84">
        <v>0</v>
      </c>
      <c r="AD61" s="84">
        <v>0</v>
      </c>
      <c r="AE61" s="84">
        <v>0</v>
      </c>
      <c r="AF61" s="84">
        <v>0</v>
      </c>
      <c r="AG61" s="84">
        <v>0</v>
      </c>
      <c r="AH61" s="84">
        <v>0</v>
      </c>
    </row>
    <row r="62" spans="1:65">
      <c r="A62" s="142"/>
      <c r="B62" s="142"/>
      <c r="C62" s="5">
        <v>2.5</v>
      </c>
      <c r="D62" s="84">
        <v>13360.8899861425</v>
      </c>
      <c r="E62" s="84">
        <v>2872.22124659886</v>
      </c>
      <c r="F62" s="84">
        <v>10031.4526332927</v>
      </c>
      <c r="G62" s="84">
        <v>8477.9930800940492</v>
      </c>
      <c r="H62" s="84">
        <v>0</v>
      </c>
      <c r="I62" s="84">
        <f t="shared" si="0"/>
        <v>34742.556946128112</v>
      </c>
      <c r="N62" s="82" t="s">
        <v>103</v>
      </c>
      <c r="O62" s="117">
        <v>8277</v>
      </c>
      <c r="P62" s="117">
        <v>6114.0000000000009</v>
      </c>
      <c r="Q62" s="117">
        <v>9697</v>
      </c>
      <c r="R62" s="117">
        <v>5931.9999999999991</v>
      </c>
      <c r="S62" s="117">
        <v>6048</v>
      </c>
      <c r="T62" s="117">
        <v>8310</v>
      </c>
      <c r="U62" s="117">
        <v>6437.0000000000009</v>
      </c>
      <c r="V62" s="117">
        <v>6480</v>
      </c>
      <c r="W62" s="117">
        <v>8987</v>
      </c>
      <c r="Y62" s="82" t="s">
        <v>103</v>
      </c>
      <c r="Z62" s="84">
        <v>0</v>
      </c>
      <c r="AA62" s="84">
        <v>0</v>
      </c>
      <c r="AB62" s="84">
        <v>0</v>
      </c>
      <c r="AC62" s="84">
        <v>0</v>
      </c>
      <c r="AD62" s="84">
        <v>0</v>
      </c>
      <c r="AE62" s="84">
        <v>0</v>
      </c>
      <c r="AF62" s="84">
        <v>0</v>
      </c>
      <c r="AG62" s="84">
        <v>0</v>
      </c>
      <c r="AH62" s="84">
        <v>0</v>
      </c>
    </row>
    <row r="63" spans="1:65">
      <c r="A63" s="142"/>
      <c r="B63" s="142"/>
      <c r="C63" s="5">
        <v>2.5416666666666701</v>
      </c>
      <c r="D63" s="84">
        <v>13242.7057551425</v>
      </c>
      <c r="E63" s="84">
        <v>2860.6385875988599</v>
      </c>
      <c r="F63" s="84">
        <v>10043.4526332927</v>
      </c>
      <c r="G63" s="84">
        <v>8533.9930800940492</v>
      </c>
      <c r="H63" s="84">
        <v>0</v>
      </c>
      <c r="I63" s="84">
        <f t="shared" si="0"/>
        <v>34680.790056128113</v>
      </c>
      <c r="N63" s="82" t="s">
        <v>104</v>
      </c>
      <c r="O63" s="117">
        <v>8206</v>
      </c>
      <c r="P63" s="117">
        <v>6070</v>
      </c>
      <c r="Q63" s="117">
        <v>9457</v>
      </c>
      <c r="R63" s="117">
        <v>5918</v>
      </c>
      <c r="S63" s="117">
        <v>6018</v>
      </c>
      <c r="T63" s="117">
        <v>7986</v>
      </c>
      <c r="U63" s="117">
        <v>6405</v>
      </c>
      <c r="V63" s="117">
        <v>6333</v>
      </c>
      <c r="W63" s="117">
        <v>8753</v>
      </c>
      <c r="Y63" s="82" t="s">
        <v>104</v>
      </c>
      <c r="Z63" s="84">
        <v>0</v>
      </c>
      <c r="AA63" s="84">
        <v>0</v>
      </c>
      <c r="AB63" s="84">
        <v>0</v>
      </c>
      <c r="AC63" s="84">
        <v>0</v>
      </c>
      <c r="AD63" s="84">
        <v>0</v>
      </c>
      <c r="AE63" s="84">
        <v>0</v>
      </c>
      <c r="AF63" s="84">
        <v>0</v>
      </c>
      <c r="AG63" s="84">
        <v>0</v>
      </c>
      <c r="AH63" s="84">
        <v>0</v>
      </c>
    </row>
    <row r="64" spans="1:65">
      <c r="A64" s="142"/>
      <c r="B64" s="142"/>
      <c r="C64" s="5">
        <v>2.5833333333333299</v>
      </c>
      <c r="D64" s="84">
        <v>13183.8073201425</v>
      </c>
      <c r="E64" s="84">
        <v>2854.0745355988602</v>
      </c>
      <c r="F64" s="84">
        <v>10169.4526332927</v>
      </c>
      <c r="G64" s="84">
        <v>8598.9930800940492</v>
      </c>
      <c r="H64" s="84">
        <v>0</v>
      </c>
      <c r="I64" s="84">
        <f t="shared" si="0"/>
        <v>34806.327569128109</v>
      </c>
      <c r="N64" s="82" t="s">
        <v>105</v>
      </c>
      <c r="O64" s="117">
        <v>8253</v>
      </c>
      <c r="P64" s="117">
        <v>6253</v>
      </c>
      <c r="Q64" s="117">
        <v>9357</v>
      </c>
      <c r="R64" s="117">
        <v>6099</v>
      </c>
      <c r="S64" s="117">
        <v>6158</v>
      </c>
      <c r="T64" s="117">
        <v>7808.0000000000009</v>
      </c>
      <c r="U64" s="117">
        <v>6650</v>
      </c>
      <c r="V64" s="117">
        <v>6424</v>
      </c>
      <c r="W64" s="117">
        <v>8740</v>
      </c>
      <c r="Y64" s="82" t="s">
        <v>105</v>
      </c>
      <c r="Z64" s="84">
        <v>0</v>
      </c>
      <c r="AA64" s="84">
        <v>0</v>
      </c>
      <c r="AB64" s="84">
        <v>0</v>
      </c>
      <c r="AC64" s="84">
        <v>0</v>
      </c>
      <c r="AD64" s="84">
        <v>0</v>
      </c>
      <c r="AE64" s="84">
        <v>0</v>
      </c>
      <c r="AF64" s="84">
        <v>0</v>
      </c>
      <c r="AG64" s="84">
        <v>0</v>
      </c>
      <c r="AH64" s="84">
        <v>0</v>
      </c>
    </row>
    <row r="65" spans="1:34">
      <c r="A65" s="142"/>
      <c r="B65" s="142"/>
      <c r="C65" s="5">
        <v>2.625</v>
      </c>
      <c r="D65" s="84">
        <v>13105.7156671425</v>
      </c>
      <c r="E65" s="84">
        <v>2855.6445965988601</v>
      </c>
      <c r="F65" s="84">
        <v>10240.4526332927</v>
      </c>
      <c r="G65" s="84">
        <v>8630.9930800940492</v>
      </c>
      <c r="H65" s="84">
        <v>0</v>
      </c>
      <c r="I65" s="84">
        <f t="shared" si="0"/>
        <v>34832.805977128111</v>
      </c>
      <c r="N65" s="82" t="s">
        <v>106</v>
      </c>
      <c r="O65" s="117">
        <v>8461</v>
      </c>
      <c r="P65" s="117">
        <v>6830.0000000000009</v>
      </c>
      <c r="Q65" s="117">
        <v>9461</v>
      </c>
      <c r="R65" s="117">
        <v>6677.9999999999991</v>
      </c>
      <c r="S65" s="117">
        <v>6772</v>
      </c>
      <c r="T65" s="117">
        <v>7826.9999999999991</v>
      </c>
      <c r="U65" s="117">
        <v>7321</v>
      </c>
      <c r="V65" s="117">
        <v>6685</v>
      </c>
      <c r="W65" s="117">
        <v>9061</v>
      </c>
      <c r="Y65" s="82" t="s">
        <v>106</v>
      </c>
      <c r="Z65" s="84">
        <v>0</v>
      </c>
      <c r="AA65" s="84">
        <v>0</v>
      </c>
      <c r="AB65" s="84">
        <v>0</v>
      </c>
      <c r="AC65" s="84">
        <v>0</v>
      </c>
      <c r="AD65" s="84">
        <v>0</v>
      </c>
      <c r="AE65" s="84">
        <v>0</v>
      </c>
      <c r="AF65" s="84">
        <v>0</v>
      </c>
      <c r="AG65" s="84">
        <v>0</v>
      </c>
      <c r="AH65" s="84">
        <v>0</v>
      </c>
    </row>
    <row r="66" spans="1:34">
      <c r="A66" s="142"/>
      <c r="B66" s="142"/>
      <c r="C66" s="5">
        <v>2.6666666666666701</v>
      </c>
      <c r="D66" s="84">
        <v>13181.7401211425</v>
      </c>
      <c r="E66" s="84">
        <v>2852.57602759886</v>
      </c>
      <c r="F66" s="84">
        <v>10271.4526332927</v>
      </c>
      <c r="G66" s="84">
        <v>8662.9930800940492</v>
      </c>
      <c r="H66" s="84">
        <v>0</v>
      </c>
      <c r="I66" s="84">
        <f t="shared" si="0"/>
        <v>34968.761862128107</v>
      </c>
      <c r="N66" s="82" t="s">
        <v>107</v>
      </c>
      <c r="O66" s="117">
        <v>8791</v>
      </c>
      <c r="P66" s="117">
        <v>8053</v>
      </c>
      <c r="Q66" s="117">
        <v>9507</v>
      </c>
      <c r="R66" s="117">
        <v>7782</v>
      </c>
      <c r="S66" s="117">
        <v>7877</v>
      </c>
      <c r="T66" s="117">
        <v>8042</v>
      </c>
      <c r="U66" s="117">
        <v>8648</v>
      </c>
      <c r="V66" s="117">
        <v>6986</v>
      </c>
      <c r="W66" s="117">
        <v>9690</v>
      </c>
      <c r="Y66" s="82" t="s">
        <v>107</v>
      </c>
      <c r="Z66" s="84">
        <v>0</v>
      </c>
      <c r="AA66" s="84">
        <v>0</v>
      </c>
      <c r="AB66" s="84">
        <v>0</v>
      </c>
      <c r="AC66" s="84">
        <v>0</v>
      </c>
      <c r="AD66" s="84">
        <v>0</v>
      </c>
      <c r="AE66" s="84">
        <v>0</v>
      </c>
      <c r="AF66" s="84">
        <v>0</v>
      </c>
      <c r="AG66" s="84">
        <v>0</v>
      </c>
      <c r="AH66" s="84">
        <v>0</v>
      </c>
    </row>
    <row r="67" spans="1:34">
      <c r="A67" s="142"/>
      <c r="B67" s="142"/>
      <c r="C67" s="5">
        <v>2.7083333333333299</v>
      </c>
      <c r="D67" s="84">
        <v>13091.739425142499</v>
      </c>
      <c r="E67" s="84">
        <v>2856.0743395988602</v>
      </c>
      <c r="F67" s="84">
        <v>10270.4526332927</v>
      </c>
      <c r="G67" s="84">
        <v>8663.9930800940492</v>
      </c>
      <c r="H67" s="84">
        <v>0</v>
      </c>
      <c r="I67" s="84">
        <f t="shared" si="0"/>
        <v>34882.259478128108</v>
      </c>
      <c r="N67" s="82" t="s">
        <v>108</v>
      </c>
      <c r="O67" s="117">
        <v>9153</v>
      </c>
      <c r="P67" s="117">
        <v>8588</v>
      </c>
      <c r="Q67" s="117">
        <v>10250.999999999998</v>
      </c>
      <c r="R67" s="117">
        <v>7914</v>
      </c>
      <c r="S67" s="117">
        <v>8062</v>
      </c>
      <c r="T67" s="117">
        <v>8179.9999999999991</v>
      </c>
      <c r="U67" s="117">
        <v>9009</v>
      </c>
      <c r="V67" s="117">
        <v>7295</v>
      </c>
      <c r="W67" s="117">
        <v>10025</v>
      </c>
      <c r="Y67" s="82" t="s">
        <v>108</v>
      </c>
      <c r="Z67" s="84">
        <v>0</v>
      </c>
      <c r="AA67" s="84">
        <v>0</v>
      </c>
      <c r="AB67" s="84">
        <v>0</v>
      </c>
      <c r="AC67" s="84">
        <v>0</v>
      </c>
      <c r="AD67" s="84">
        <v>0</v>
      </c>
      <c r="AE67" s="84">
        <v>0</v>
      </c>
      <c r="AF67" s="84">
        <v>0</v>
      </c>
      <c r="AG67" s="84">
        <v>0</v>
      </c>
      <c r="AH67" s="84">
        <v>0</v>
      </c>
    </row>
    <row r="68" spans="1:34">
      <c r="A68" s="142"/>
      <c r="B68" s="142"/>
      <c r="C68" s="5">
        <v>2.75</v>
      </c>
      <c r="D68" s="84">
        <v>13141.325737142501</v>
      </c>
      <c r="E68" s="84">
        <v>2864.8909365988602</v>
      </c>
      <c r="F68" s="84">
        <v>10051.4526332927</v>
      </c>
      <c r="G68" s="84">
        <v>8622.9930800940492</v>
      </c>
      <c r="H68" s="84">
        <v>0</v>
      </c>
      <c r="I68" s="84">
        <f t="shared" ref="I68:I131" si="5">SUM(D68:H68)</f>
        <v>34680.662387128112</v>
      </c>
      <c r="N68" s="82" t="s">
        <v>109</v>
      </c>
      <c r="O68" s="117">
        <v>9510</v>
      </c>
      <c r="P68" s="117">
        <v>8492</v>
      </c>
      <c r="Q68" s="117">
        <v>11290</v>
      </c>
      <c r="R68" s="117">
        <v>7927.9999999999991</v>
      </c>
      <c r="S68" s="117">
        <v>8115</v>
      </c>
      <c r="T68" s="117">
        <v>8787</v>
      </c>
      <c r="U68" s="117">
        <v>8712</v>
      </c>
      <c r="V68" s="117">
        <v>7829</v>
      </c>
      <c r="W68" s="117">
        <v>10524</v>
      </c>
      <c r="Y68" s="82" t="s">
        <v>109</v>
      </c>
      <c r="Z68" s="84">
        <v>0</v>
      </c>
      <c r="AA68" s="84">
        <v>0</v>
      </c>
      <c r="AB68" s="84">
        <v>0</v>
      </c>
      <c r="AC68" s="84">
        <v>0</v>
      </c>
      <c r="AD68" s="84">
        <v>0</v>
      </c>
      <c r="AE68" s="84">
        <v>0</v>
      </c>
      <c r="AF68" s="84">
        <v>0</v>
      </c>
      <c r="AG68" s="84">
        <v>0</v>
      </c>
      <c r="AH68" s="84">
        <v>0</v>
      </c>
    </row>
    <row r="69" spans="1:34">
      <c r="A69" s="142"/>
      <c r="B69" s="142"/>
      <c r="C69" s="5">
        <v>2.7916666666666701</v>
      </c>
      <c r="D69" s="84">
        <v>13406.8416141425</v>
      </c>
      <c r="E69" s="84">
        <v>2881.49546859886</v>
      </c>
      <c r="F69" s="84">
        <v>10089.4526332927</v>
      </c>
      <c r="G69" s="84">
        <v>8697.9930800940492</v>
      </c>
      <c r="H69" s="84">
        <v>0</v>
      </c>
      <c r="I69" s="84">
        <f t="shared" si="5"/>
        <v>35075.782796128107</v>
      </c>
      <c r="N69" s="82" t="s">
        <v>110</v>
      </c>
      <c r="O69" s="117">
        <v>9630</v>
      </c>
      <c r="P69" s="117">
        <v>8641</v>
      </c>
      <c r="Q69" s="117">
        <v>12413</v>
      </c>
      <c r="R69" s="117">
        <v>8101</v>
      </c>
      <c r="S69" s="117">
        <v>8301</v>
      </c>
      <c r="T69" s="117">
        <v>9698</v>
      </c>
      <c r="U69" s="117">
        <v>8574</v>
      </c>
      <c r="V69" s="117">
        <v>8269</v>
      </c>
      <c r="W69" s="117">
        <v>11229</v>
      </c>
      <c r="Y69" s="82" t="s">
        <v>110</v>
      </c>
      <c r="Z69" s="84">
        <v>0</v>
      </c>
      <c r="AA69" s="84">
        <v>0</v>
      </c>
      <c r="AB69" s="84">
        <v>0</v>
      </c>
      <c r="AC69" s="84">
        <v>0</v>
      </c>
      <c r="AD69" s="84">
        <v>0</v>
      </c>
      <c r="AE69" s="84">
        <v>0</v>
      </c>
      <c r="AF69" s="84">
        <v>0</v>
      </c>
      <c r="AG69" s="84">
        <v>0</v>
      </c>
      <c r="AH69" s="84">
        <v>0</v>
      </c>
    </row>
    <row r="70" spans="1:34">
      <c r="A70" s="142"/>
      <c r="B70" s="142"/>
      <c r="C70" s="5">
        <v>2.8333333333333299</v>
      </c>
      <c r="D70" s="84">
        <v>13915.422646142501</v>
      </c>
      <c r="E70" s="84">
        <v>2959.3514585988601</v>
      </c>
      <c r="F70" s="84">
        <v>10419.4526332927</v>
      </c>
      <c r="G70" s="84">
        <v>9048.9930800940492</v>
      </c>
      <c r="H70" s="84">
        <v>0</v>
      </c>
      <c r="I70" s="84">
        <f t="shared" si="5"/>
        <v>36343.219818128113</v>
      </c>
      <c r="N70" s="82" t="s">
        <v>111</v>
      </c>
      <c r="O70" s="117">
        <v>9472</v>
      </c>
      <c r="P70" s="117">
        <v>8830</v>
      </c>
      <c r="Q70" s="117">
        <v>13403</v>
      </c>
      <c r="R70" s="117">
        <v>8289</v>
      </c>
      <c r="S70" s="117">
        <v>8521</v>
      </c>
      <c r="T70" s="117">
        <v>10759</v>
      </c>
      <c r="U70" s="117">
        <v>8502</v>
      </c>
      <c r="V70" s="117">
        <v>8612</v>
      </c>
      <c r="W70" s="117">
        <v>11943.999999999998</v>
      </c>
      <c r="Y70" s="82" t="s">
        <v>111</v>
      </c>
      <c r="Z70" s="84">
        <v>0</v>
      </c>
      <c r="AA70" s="84">
        <v>0</v>
      </c>
      <c r="AB70" s="84">
        <v>0</v>
      </c>
      <c r="AC70" s="84">
        <v>0</v>
      </c>
      <c r="AD70" s="84">
        <v>0</v>
      </c>
      <c r="AE70" s="84">
        <v>0</v>
      </c>
      <c r="AF70" s="84">
        <v>0</v>
      </c>
      <c r="AG70" s="84">
        <v>0</v>
      </c>
      <c r="AH70" s="84">
        <v>0</v>
      </c>
    </row>
    <row r="71" spans="1:34">
      <c r="A71" s="142"/>
      <c r="B71" s="142"/>
      <c r="C71" s="5">
        <v>2.875</v>
      </c>
      <c r="D71" s="84">
        <v>13664.431254142501</v>
      </c>
      <c r="E71" s="84">
        <v>2915.8121195988601</v>
      </c>
      <c r="F71" s="84">
        <v>10257.4526332927</v>
      </c>
      <c r="G71" s="84">
        <v>8943.9930800940492</v>
      </c>
      <c r="H71" s="84">
        <v>0</v>
      </c>
      <c r="I71" s="84">
        <f t="shared" si="5"/>
        <v>35781.689087128107</v>
      </c>
      <c r="N71" s="82" t="s">
        <v>112</v>
      </c>
      <c r="O71" s="117">
        <v>9180</v>
      </c>
      <c r="P71" s="117">
        <v>8974</v>
      </c>
      <c r="Q71" s="117">
        <v>14303.999999999998</v>
      </c>
      <c r="R71" s="117">
        <v>8480</v>
      </c>
      <c r="S71" s="117">
        <v>8676</v>
      </c>
      <c r="T71" s="117">
        <v>11660</v>
      </c>
      <c r="U71" s="117">
        <v>8412</v>
      </c>
      <c r="V71" s="117">
        <v>8901</v>
      </c>
      <c r="W71" s="117">
        <v>12632.000000000002</v>
      </c>
      <c r="Y71" s="82" t="s">
        <v>112</v>
      </c>
      <c r="Z71" s="84">
        <v>0</v>
      </c>
      <c r="AA71" s="84">
        <v>0</v>
      </c>
      <c r="AB71" s="84">
        <v>0</v>
      </c>
      <c r="AC71" s="84">
        <v>0</v>
      </c>
      <c r="AD71" s="84">
        <v>0</v>
      </c>
      <c r="AE71" s="84">
        <v>0</v>
      </c>
      <c r="AF71" s="84">
        <v>0</v>
      </c>
      <c r="AG71" s="84">
        <v>0</v>
      </c>
      <c r="AH71" s="84">
        <v>0</v>
      </c>
    </row>
    <row r="72" spans="1:34">
      <c r="A72" s="142"/>
      <c r="B72" s="142"/>
      <c r="C72" s="5">
        <v>2.9166666666666701</v>
      </c>
      <c r="D72" s="84">
        <v>13077.2385881425</v>
      </c>
      <c r="E72" s="84">
        <v>2860.5484655988598</v>
      </c>
      <c r="F72" s="84">
        <v>9765.4526332927308</v>
      </c>
      <c r="G72" s="84">
        <v>8593.9930800940492</v>
      </c>
      <c r="H72" s="84">
        <v>0</v>
      </c>
      <c r="I72" s="84">
        <f t="shared" si="5"/>
        <v>34297.232767128138</v>
      </c>
      <c r="N72" s="82" t="s">
        <v>113</v>
      </c>
      <c r="O72" s="117">
        <v>8872</v>
      </c>
      <c r="P72" s="117">
        <v>8999</v>
      </c>
      <c r="Q72" s="117">
        <v>15028</v>
      </c>
      <c r="R72" s="117">
        <v>8660</v>
      </c>
      <c r="S72" s="117">
        <v>8878</v>
      </c>
      <c r="T72" s="117">
        <v>12438</v>
      </c>
      <c r="U72" s="117">
        <v>8315</v>
      </c>
      <c r="V72" s="117">
        <v>9243</v>
      </c>
      <c r="W72" s="117">
        <v>13234.999999999998</v>
      </c>
      <c r="Y72" s="82" t="s">
        <v>113</v>
      </c>
      <c r="Z72" s="84">
        <v>0</v>
      </c>
      <c r="AA72" s="84">
        <v>0</v>
      </c>
      <c r="AB72" s="84">
        <v>0</v>
      </c>
      <c r="AC72" s="84">
        <v>0</v>
      </c>
      <c r="AD72" s="84">
        <v>0</v>
      </c>
      <c r="AE72" s="84">
        <v>0</v>
      </c>
      <c r="AF72" s="84">
        <v>0</v>
      </c>
      <c r="AG72" s="84">
        <v>0</v>
      </c>
      <c r="AH72" s="84">
        <v>0</v>
      </c>
    </row>
    <row r="73" spans="1:34">
      <c r="A73" s="142"/>
      <c r="B73" s="142"/>
      <c r="C73" s="5">
        <v>2.9583333333333299</v>
      </c>
      <c r="D73" s="84">
        <v>12199.2870771425</v>
      </c>
      <c r="E73" s="84">
        <v>2761.1056405988602</v>
      </c>
      <c r="F73" s="84">
        <v>9123.4526332927308</v>
      </c>
      <c r="G73" s="84">
        <v>7951.9930800940501</v>
      </c>
      <c r="H73" s="84">
        <v>0</v>
      </c>
      <c r="I73" s="84">
        <f t="shared" si="5"/>
        <v>32035.838431128141</v>
      </c>
      <c r="N73" s="82" t="s">
        <v>114</v>
      </c>
      <c r="O73" s="117">
        <v>8592</v>
      </c>
      <c r="P73" s="117">
        <v>9036</v>
      </c>
      <c r="Q73" s="117">
        <v>15510</v>
      </c>
      <c r="R73" s="117">
        <v>8838</v>
      </c>
      <c r="S73" s="117">
        <v>9136</v>
      </c>
      <c r="T73" s="117">
        <v>12990</v>
      </c>
      <c r="U73" s="117">
        <v>8345</v>
      </c>
      <c r="V73" s="117">
        <v>9657</v>
      </c>
      <c r="W73" s="117">
        <v>13805</v>
      </c>
      <c r="Y73" s="82" t="s">
        <v>114</v>
      </c>
      <c r="Z73" s="84">
        <v>0</v>
      </c>
      <c r="AA73" s="84">
        <v>0</v>
      </c>
      <c r="AB73" s="84">
        <v>0</v>
      </c>
      <c r="AC73" s="84">
        <v>0</v>
      </c>
      <c r="AD73" s="84">
        <v>0</v>
      </c>
      <c r="AE73" s="84">
        <v>0</v>
      </c>
      <c r="AF73" s="84">
        <v>0</v>
      </c>
      <c r="AG73" s="84">
        <v>0</v>
      </c>
      <c r="AH73" s="84">
        <v>0</v>
      </c>
    </row>
    <row r="74" spans="1:34">
      <c r="A74" s="142"/>
      <c r="B74" s="142"/>
      <c r="C74" s="29" t="s">
        <v>124</v>
      </c>
      <c r="D74" s="84">
        <v>11150.987077142499</v>
      </c>
      <c r="E74" s="84">
        <v>2693.4500165988602</v>
      </c>
      <c r="F74" s="84">
        <v>8534.4526332927308</v>
      </c>
      <c r="G74" s="84">
        <v>7297.9930800940501</v>
      </c>
      <c r="H74" s="84">
        <v>0</v>
      </c>
      <c r="I74" s="84">
        <f t="shared" si="5"/>
        <v>29676.882807128139</v>
      </c>
      <c r="N74" s="82" t="s">
        <v>115</v>
      </c>
      <c r="O74" s="117">
        <v>8348</v>
      </c>
      <c r="P74" s="117">
        <v>9065</v>
      </c>
      <c r="Q74" s="117">
        <v>15799</v>
      </c>
      <c r="R74" s="117">
        <v>8952</v>
      </c>
      <c r="S74" s="117">
        <v>9264</v>
      </c>
      <c r="T74" s="117">
        <v>13374</v>
      </c>
      <c r="U74" s="117">
        <v>8341</v>
      </c>
      <c r="V74" s="117">
        <v>9972</v>
      </c>
      <c r="W74" s="117">
        <v>14217</v>
      </c>
      <c r="Y74" s="82" t="s">
        <v>115</v>
      </c>
      <c r="Z74" s="84">
        <v>0</v>
      </c>
      <c r="AA74" s="84">
        <v>0</v>
      </c>
      <c r="AB74" s="84">
        <v>0</v>
      </c>
      <c r="AC74" s="84">
        <v>0</v>
      </c>
      <c r="AD74" s="84">
        <v>0</v>
      </c>
      <c r="AE74" s="84">
        <v>0</v>
      </c>
      <c r="AF74" s="84">
        <v>0</v>
      </c>
      <c r="AG74" s="84">
        <v>0</v>
      </c>
      <c r="AH74" s="84">
        <v>0</v>
      </c>
    </row>
    <row r="75" spans="1:34">
      <c r="A75" s="142" t="s">
        <v>75</v>
      </c>
      <c r="B75" s="142"/>
      <c r="C75" s="5">
        <v>3.0416666666666701</v>
      </c>
      <c r="D75" s="84">
        <v>10641.555322411799</v>
      </c>
      <c r="E75" s="84">
        <v>2578.09054930296</v>
      </c>
      <c r="F75" s="84">
        <v>8563.4144656460194</v>
      </c>
      <c r="G75" s="84">
        <v>6979.39532907795</v>
      </c>
      <c r="H75" s="84">
        <v>0</v>
      </c>
      <c r="I75" s="84">
        <f t="shared" si="5"/>
        <v>28762.455666438731</v>
      </c>
      <c r="N75" s="82" t="s">
        <v>116</v>
      </c>
      <c r="O75" s="117">
        <v>8318</v>
      </c>
      <c r="P75" s="117">
        <v>9120</v>
      </c>
      <c r="Q75" s="117">
        <v>15921</v>
      </c>
      <c r="R75" s="117">
        <v>8988</v>
      </c>
      <c r="S75" s="117">
        <v>9308</v>
      </c>
      <c r="T75" s="117">
        <v>13623</v>
      </c>
      <c r="U75" s="117">
        <v>8338</v>
      </c>
      <c r="V75" s="117">
        <v>10257</v>
      </c>
      <c r="W75" s="117">
        <v>14575</v>
      </c>
      <c r="Y75" s="82" t="s">
        <v>116</v>
      </c>
      <c r="Z75" s="84">
        <v>0</v>
      </c>
      <c r="AA75" s="84">
        <v>0</v>
      </c>
      <c r="AB75" s="84">
        <v>0</v>
      </c>
      <c r="AC75" s="84">
        <v>0</v>
      </c>
      <c r="AD75" s="84">
        <v>0</v>
      </c>
      <c r="AE75" s="84">
        <v>0</v>
      </c>
      <c r="AF75" s="84">
        <v>0</v>
      </c>
      <c r="AG75" s="84">
        <v>0</v>
      </c>
      <c r="AH75" s="84">
        <v>0</v>
      </c>
    </row>
    <row r="76" spans="1:34">
      <c r="A76" s="142"/>
      <c r="B76" s="142"/>
      <c r="C76" s="5">
        <v>3.0833333333333299</v>
      </c>
      <c r="D76" s="84">
        <v>10411.4230056343</v>
      </c>
      <c r="E76" s="84">
        <v>2553.6299141026898</v>
      </c>
      <c r="F76" s="84">
        <v>8277.9275406460201</v>
      </c>
      <c r="G76" s="84">
        <v>6710.8276290779504</v>
      </c>
      <c r="H76" s="84">
        <v>0</v>
      </c>
      <c r="I76" s="84">
        <f t="shared" si="5"/>
        <v>27953.808089460963</v>
      </c>
      <c r="N76" s="82" t="s">
        <v>117</v>
      </c>
      <c r="O76" s="117">
        <v>8407</v>
      </c>
      <c r="P76" s="117">
        <v>9195</v>
      </c>
      <c r="Q76" s="117">
        <v>15813</v>
      </c>
      <c r="R76" s="117">
        <v>8944</v>
      </c>
      <c r="S76" s="117">
        <v>9312</v>
      </c>
      <c r="T76" s="117">
        <v>13713</v>
      </c>
      <c r="U76" s="117">
        <v>8363</v>
      </c>
      <c r="V76" s="117">
        <v>10179</v>
      </c>
      <c r="W76" s="117">
        <v>14824</v>
      </c>
      <c r="Y76" s="82" t="s">
        <v>117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v>0</v>
      </c>
      <c r="AG76" s="84">
        <v>0</v>
      </c>
      <c r="AH76" s="84">
        <v>0</v>
      </c>
    </row>
    <row r="77" spans="1:34">
      <c r="A77" s="142"/>
      <c r="B77" s="142"/>
      <c r="C77" s="5">
        <v>3.125</v>
      </c>
      <c r="D77" s="84">
        <v>9932.0359503256695</v>
      </c>
      <c r="E77" s="84">
        <v>2530.6256961917702</v>
      </c>
      <c r="F77" s="84">
        <v>8122.7511036460201</v>
      </c>
      <c r="G77" s="84">
        <v>6578.1019290779504</v>
      </c>
      <c r="H77" s="84">
        <v>0</v>
      </c>
      <c r="I77" s="84">
        <f t="shared" si="5"/>
        <v>27163.514679241409</v>
      </c>
      <c r="N77" s="82" t="s">
        <v>118</v>
      </c>
      <c r="O77" s="117">
        <v>9103</v>
      </c>
      <c r="P77" s="117">
        <v>9181</v>
      </c>
      <c r="Q77" s="117">
        <v>15520</v>
      </c>
      <c r="R77" s="117">
        <v>9034</v>
      </c>
      <c r="S77" s="117">
        <v>9162</v>
      </c>
      <c r="T77" s="117">
        <v>13556</v>
      </c>
      <c r="U77" s="117">
        <v>8680</v>
      </c>
      <c r="V77" s="117">
        <v>9841</v>
      </c>
      <c r="W77" s="117">
        <v>14711</v>
      </c>
      <c r="Y77" s="82" t="s">
        <v>118</v>
      </c>
      <c r="Z77" s="84">
        <v>0</v>
      </c>
      <c r="AA77" s="84">
        <v>0</v>
      </c>
      <c r="AB77" s="84">
        <v>0</v>
      </c>
      <c r="AC77" s="84">
        <v>0</v>
      </c>
      <c r="AD77" s="84">
        <v>0</v>
      </c>
      <c r="AE77" s="84">
        <v>0</v>
      </c>
      <c r="AF77" s="84">
        <v>0</v>
      </c>
      <c r="AG77" s="84">
        <v>0</v>
      </c>
      <c r="AH77" s="84">
        <v>0</v>
      </c>
    </row>
    <row r="78" spans="1:34">
      <c r="A78" s="142"/>
      <c r="B78" s="142"/>
      <c r="C78" s="5">
        <v>3.1666666666666701</v>
      </c>
      <c r="D78" s="84">
        <v>9228.6864914079197</v>
      </c>
      <c r="E78" s="84">
        <v>2522.5755625994602</v>
      </c>
      <c r="F78" s="84">
        <v>8052.4591606460199</v>
      </c>
      <c r="G78" s="84">
        <v>6516.12462907795</v>
      </c>
      <c r="H78" s="84">
        <v>0</v>
      </c>
      <c r="I78" s="84">
        <f t="shared" si="5"/>
        <v>26319.845843731349</v>
      </c>
      <c r="N78" s="82" t="s">
        <v>119</v>
      </c>
      <c r="O78" s="117">
        <v>10100</v>
      </c>
      <c r="P78" s="117">
        <v>9544</v>
      </c>
      <c r="Q78" s="117">
        <v>14986</v>
      </c>
      <c r="R78" s="117">
        <v>9621</v>
      </c>
      <c r="S78" s="117">
        <v>9460</v>
      </c>
      <c r="T78" s="117">
        <v>13149</v>
      </c>
      <c r="U78" s="117">
        <v>9514</v>
      </c>
      <c r="V78" s="117">
        <v>9831</v>
      </c>
      <c r="W78" s="117">
        <v>14306.000000000002</v>
      </c>
      <c r="Y78" s="82" t="s">
        <v>119</v>
      </c>
      <c r="Z78" s="84">
        <v>0</v>
      </c>
      <c r="AA78" s="84">
        <v>0</v>
      </c>
      <c r="AB78" s="84">
        <v>0</v>
      </c>
      <c r="AC78" s="84">
        <v>0</v>
      </c>
      <c r="AD78" s="84">
        <v>0</v>
      </c>
      <c r="AE78" s="84">
        <v>0</v>
      </c>
      <c r="AF78" s="84">
        <v>0</v>
      </c>
      <c r="AG78" s="84">
        <v>0</v>
      </c>
      <c r="AH78" s="84">
        <v>0</v>
      </c>
    </row>
    <row r="79" spans="1:34">
      <c r="A79" s="142"/>
      <c r="B79" s="142"/>
      <c r="C79" s="5">
        <v>3.2083333333333299</v>
      </c>
      <c r="D79" s="84">
        <v>9908.9963974348302</v>
      </c>
      <c r="E79" s="84">
        <v>2577.9410526827101</v>
      </c>
      <c r="F79" s="84">
        <v>8223.3046756460099</v>
      </c>
      <c r="G79" s="84">
        <v>6616.9312290779499</v>
      </c>
      <c r="H79" s="84">
        <v>0</v>
      </c>
      <c r="I79" s="84">
        <f t="shared" si="5"/>
        <v>27327.1733548415</v>
      </c>
      <c r="N79" s="82" t="s">
        <v>120</v>
      </c>
      <c r="O79" s="117">
        <v>10279</v>
      </c>
      <c r="P79" s="117">
        <v>9795</v>
      </c>
      <c r="Q79" s="117">
        <v>14572</v>
      </c>
      <c r="R79" s="117">
        <v>9538</v>
      </c>
      <c r="S79" s="117">
        <v>9117</v>
      </c>
      <c r="T79" s="117">
        <v>12626</v>
      </c>
      <c r="U79" s="117">
        <v>9548</v>
      </c>
      <c r="V79" s="117">
        <v>9486</v>
      </c>
      <c r="W79" s="117">
        <v>13790</v>
      </c>
      <c r="Y79" s="82" t="s">
        <v>120</v>
      </c>
      <c r="Z79" s="84">
        <v>0</v>
      </c>
      <c r="AA79" s="84">
        <v>0</v>
      </c>
      <c r="AB79" s="84">
        <v>0</v>
      </c>
      <c r="AC79" s="84">
        <v>0</v>
      </c>
      <c r="AD79" s="84">
        <v>0</v>
      </c>
      <c r="AE79" s="84">
        <v>0</v>
      </c>
      <c r="AF79" s="84">
        <v>0</v>
      </c>
      <c r="AG79" s="84">
        <v>0</v>
      </c>
      <c r="AH79" s="84">
        <v>0</v>
      </c>
    </row>
    <row r="80" spans="1:34">
      <c r="A80" s="142"/>
      <c r="B80" s="142"/>
      <c r="C80" s="5">
        <v>3.25</v>
      </c>
      <c r="D80" s="84">
        <v>11372.397354807399</v>
      </c>
      <c r="E80" s="84">
        <v>2706.34537126849</v>
      </c>
      <c r="F80" s="84">
        <v>8567.6135076460196</v>
      </c>
      <c r="G80" s="84">
        <v>7164.2740290779502</v>
      </c>
      <c r="H80" s="84">
        <v>0</v>
      </c>
      <c r="I80" s="84">
        <f t="shared" si="5"/>
        <v>29810.630262799859</v>
      </c>
      <c r="N80" s="82" t="s">
        <v>121</v>
      </c>
      <c r="O80" s="117">
        <v>10299</v>
      </c>
      <c r="P80" s="117">
        <v>9636</v>
      </c>
      <c r="Q80" s="117">
        <v>14167</v>
      </c>
      <c r="R80" s="117">
        <v>9262</v>
      </c>
      <c r="S80" s="117">
        <v>8790</v>
      </c>
      <c r="T80" s="117">
        <v>12416</v>
      </c>
      <c r="U80" s="117">
        <v>9466</v>
      </c>
      <c r="V80" s="117">
        <v>8908</v>
      </c>
      <c r="W80" s="117">
        <v>13344</v>
      </c>
      <c r="Y80" s="82" t="s">
        <v>121</v>
      </c>
      <c r="Z80" s="84">
        <v>0</v>
      </c>
      <c r="AA80" s="84">
        <v>0</v>
      </c>
      <c r="AB80" s="84">
        <v>0</v>
      </c>
      <c r="AC80" s="84">
        <v>0</v>
      </c>
      <c r="AD80" s="84">
        <v>0</v>
      </c>
      <c r="AE80" s="84">
        <v>0</v>
      </c>
      <c r="AF80" s="84">
        <v>0</v>
      </c>
      <c r="AG80" s="84">
        <v>0</v>
      </c>
      <c r="AH80" s="84">
        <v>0</v>
      </c>
    </row>
    <row r="81" spans="1:34">
      <c r="A81" s="142"/>
      <c r="B81" s="142"/>
      <c r="C81" s="5">
        <v>3.2916666666666701</v>
      </c>
      <c r="D81" s="84">
        <v>12356.8711066903</v>
      </c>
      <c r="E81" s="84">
        <v>2780.5180419941798</v>
      </c>
      <c r="F81" s="84">
        <v>8798.0401496459999</v>
      </c>
      <c r="G81" s="84">
        <v>7803.0175290779498</v>
      </c>
      <c r="H81" s="84">
        <v>0</v>
      </c>
      <c r="I81" s="84">
        <f t="shared" si="5"/>
        <v>31738.446827408428</v>
      </c>
      <c r="N81" s="82" t="s">
        <v>122</v>
      </c>
      <c r="O81" s="117">
        <v>10045</v>
      </c>
      <c r="P81" s="117">
        <v>9216</v>
      </c>
      <c r="Q81" s="117">
        <v>13338.000000000002</v>
      </c>
      <c r="R81" s="117">
        <v>8684</v>
      </c>
      <c r="S81" s="117">
        <v>8318</v>
      </c>
      <c r="T81" s="117">
        <v>12205.999999999998</v>
      </c>
      <c r="U81" s="117">
        <v>9172</v>
      </c>
      <c r="V81" s="117">
        <v>8260</v>
      </c>
      <c r="W81" s="117">
        <v>13220</v>
      </c>
      <c r="Y81" s="82" t="s">
        <v>122</v>
      </c>
      <c r="Z81" s="84">
        <v>0</v>
      </c>
      <c r="AA81" s="84">
        <v>0</v>
      </c>
      <c r="AB81" s="84">
        <v>0</v>
      </c>
      <c r="AC81" s="84">
        <v>0</v>
      </c>
      <c r="AD81" s="84">
        <v>0</v>
      </c>
      <c r="AE81" s="84">
        <v>0</v>
      </c>
      <c r="AF81" s="84">
        <v>0</v>
      </c>
      <c r="AG81" s="84">
        <v>0</v>
      </c>
      <c r="AH81" s="84">
        <v>0</v>
      </c>
    </row>
    <row r="82" spans="1:34">
      <c r="A82" s="142"/>
      <c r="B82" s="142"/>
      <c r="C82" s="5">
        <v>3.3333333333333299</v>
      </c>
      <c r="D82" s="84">
        <v>12486.508713806599</v>
      </c>
      <c r="E82" s="84">
        <v>2772.7353430236899</v>
      </c>
      <c r="F82" s="84">
        <v>9129.5510106460297</v>
      </c>
      <c r="G82" s="84">
        <v>8035.43172907795</v>
      </c>
      <c r="H82" s="84">
        <v>0</v>
      </c>
      <c r="I82" s="84">
        <f t="shared" si="5"/>
        <v>32424.226796554271</v>
      </c>
      <c r="N82" s="82" t="s">
        <v>123</v>
      </c>
      <c r="O82" s="117">
        <v>9463</v>
      </c>
      <c r="P82" s="117">
        <v>8409</v>
      </c>
      <c r="Q82" s="117">
        <v>12335</v>
      </c>
      <c r="R82" s="117">
        <v>7902</v>
      </c>
      <c r="S82" s="117">
        <v>7756</v>
      </c>
      <c r="T82" s="117">
        <v>11479</v>
      </c>
      <c r="U82" s="117">
        <v>8472</v>
      </c>
      <c r="V82" s="117">
        <v>7496</v>
      </c>
      <c r="W82" s="117">
        <v>12312</v>
      </c>
      <c r="Y82" s="82" t="s">
        <v>123</v>
      </c>
      <c r="Z82" s="84">
        <v>0</v>
      </c>
      <c r="AA82" s="84">
        <v>0</v>
      </c>
      <c r="AB82" s="84">
        <v>0</v>
      </c>
      <c r="AC82" s="84">
        <v>0</v>
      </c>
      <c r="AD82" s="84">
        <v>0</v>
      </c>
      <c r="AE82" s="84">
        <v>0</v>
      </c>
      <c r="AF82" s="84">
        <v>0</v>
      </c>
      <c r="AG82" s="84">
        <v>0</v>
      </c>
      <c r="AH82" s="84">
        <v>0</v>
      </c>
    </row>
    <row r="83" spans="1:34">
      <c r="A83" s="142"/>
      <c r="B83" s="142"/>
      <c r="C83" s="5">
        <v>3.375</v>
      </c>
      <c r="D83" s="84">
        <v>12810.990804782299</v>
      </c>
      <c r="E83" s="84">
        <v>2816.3806637320799</v>
      </c>
      <c r="F83" s="84">
        <v>9599.2142066459892</v>
      </c>
      <c r="G83" s="84">
        <v>8232.6224290779501</v>
      </c>
      <c r="H83" s="84">
        <v>0</v>
      </c>
      <c r="I83" s="84">
        <f t="shared" si="5"/>
        <v>33459.208104238322</v>
      </c>
      <c r="N83" s="82" t="s">
        <v>124</v>
      </c>
      <c r="O83" s="117">
        <v>8711</v>
      </c>
      <c r="P83" s="117">
        <v>7530</v>
      </c>
      <c r="Q83" s="117">
        <v>11384</v>
      </c>
      <c r="R83" s="117">
        <v>7048</v>
      </c>
      <c r="S83" s="117">
        <v>7125</v>
      </c>
      <c r="T83" s="117">
        <v>10593.999999999998</v>
      </c>
      <c r="U83" s="117">
        <v>7671</v>
      </c>
      <c r="V83" s="117">
        <v>6885</v>
      </c>
      <c r="W83" s="117">
        <v>11103</v>
      </c>
      <c r="Y83" s="82" t="s">
        <v>124</v>
      </c>
      <c r="Z83" s="84">
        <v>0</v>
      </c>
      <c r="AA83" s="84">
        <v>0</v>
      </c>
      <c r="AB83" s="84">
        <v>0</v>
      </c>
      <c r="AC83" s="84">
        <v>0</v>
      </c>
      <c r="AD83" s="84">
        <v>0</v>
      </c>
      <c r="AE83" s="84">
        <v>0</v>
      </c>
      <c r="AF83" s="84">
        <v>0</v>
      </c>
      <c r="AG83" s="84">
        <v>0</v>
      </c>
      <c r="AH83" s="84">
        <v>0</v>
      </c>
    </row>
    <row r="84" spans="1:34">
      <c r="A84" s="142"/>
      <c r="B84" s="142"/>
      <c r="C84" s="5">
        <v>3.4166666666666701</v>
      </c>
      <c r="D84" s="84">
        <v>13130.3838365062</v>
      </c>
      <c r="E84" s="84">
        <v>2856.3359781214599</v>
      </c>
      <c r="F84" s="84">
        <v>10003.431977646</v>
      </c>
      <c r="G84" s="84">
        <v>8480.6800290779502</v>
      </c>
      <c r="H84" s="84">
        <v>0</v>
      </c>
      <c r="I84" s="84">
        <f t="shared" si="5"/>
        <v>34470.83182135161</v>
      </c>
    </row>
    <row r="85" spans="1:34">
      <c r="A85" s="142"/>
      <c r="B85" s="142"/>
      <c r="C85" s="5">
        <v>3.4583333333333299</v>
      </c>
      <c r="D85" s="84">
        <v>13316.2911913109</v>
      </c>
      <c r="E85" s="84">
        <v>2870.9370213454199</v>
      </c>
      <c r="F85" s="84">
        <v>10381.523480645999</v>
      </c>
      <c r="G85" s="84">
        <v>8758.6911290779499</v>
      </c>
      <c r="H85" s="84">
        <v>0</v>
      </c>
      <c r="I85" s="84">
        <f t="shared" si="5"/>
        <v>35327.442822380268</v>
      </c>
    </row>
    <row r="86" spans="1:34">
      <c r="A86" s="142"/>
      <c r="B86" s="142"/>
      <c r="C86" s="5">
        <v>3.5</v>
      </c>
      <c r="D86" s="84">
        <v>13592.113422057901</v>
      </c>
      <c r="E86" s="84">
        <v>2888.75726088291</v>
      </c>
      <c r="F86" s="84">
        <v>10637.919690646</v>
      </c>
      <c r="G86" s="84">
        <v>9023.1459290779494</v>
      </c>
      <c r="H86" s="84">
        <v>0</v>
      </c>
      <c r="I86" s="84">
        <f t="shared" si="5"/>
        <v>36141.936302664762</v>
      </c>
    </row>
    <row r="87" spans="1:34">
      <c r="A87" s="142"/>
      <c r="B87" s="142"/>
      <c r="C87" s="5">
        <v>3.5416666666666701</v>
      </c>
      <c r="D87" s="84">
        <v>13780.347530007501</v>
      </c>
      <c r="E87" s="84">
        <v>2951.8324094003801</v>
      </c>
      <c r="F87" s="84">
        <v>10946.491457646</v>
      </c>
      <c r="G87" s="84">
        <v>9302.0169290779504</v>
      </c>
      <c r="H87" s="84">
        <v>0</v>
      </c>
      <c r="I87" s="84">
        <f t="shared" si="5"/>
        <v>36980.688326131829</v>
      </c>
    </row>
    <row r="88" spans="1:34">
      <c r="A88" s="142"/>
      <c r="B88" s="142"/>
      <c r="C88" s="5">
        <v>3.5833333333333299</v>
      </c>
      <c r="D88" s="84">
        <v>14082.190923353401</v>
      </c>
      <c r="E88" s="84">
        <v>3006.7441906883</v>
      </c>
      <c r="F88" s="84">
        <v>11161.462600646</v>
      </c>
      <c r="G88" s="84">
        <v>9592.8711290779502</v>
      </c>
      <c r="H88" s="84">
        <v>0</v>
      </c>
      <c r="I88" s="84">
        <f t="shared" si="5"/>
        <v>37843.268843765647</v>
      </c>
    </row>
    <row r="89" spans="1:34">
      <c r="A89" s="142"/>
      <c r="B89" s="142"/>
      <c r="C89" s="5">
        <v>3.625</v>
      </c>
      <c r="D89" s="84">
        <v>14406.863729385999</v>
      </c>
      <c r="E89" s="84">
        <v>3040.11818402885</v>
      </c>
      <c r="F89" s="84">
        <v>11385.528017646</v>
      </c>
      <c r="G89" s="84">
        <v>9797.9301290779495</v>
      </c>
      <c r="H89" s="84">
        <v>0</v>
      </c>
      <c r="I89" s="84">
        <f t="shared" si="5"/>
        <v>38630.440060138797</v>
      </c>
    </row>
    <row r="90" spans="1:34">
      <c r="A90" s="142"/>
      <c r="B90" s="142"/>
      <c r="C90" s="5">
        <v>3.6666666666666701</v>
      </c>
      <c r="D90" s="84">
        <v>14649.5610121759</v>
      </c>
      <c r="E90" s="84">
        <v>3067.3717504726401</v>
      </c>
      <c r="F90" s="84">
        <v>11376.806489646</v>
      </c>
      <c r="G90" s="84">
        <v>10055.502629078001</v>
      </c>
      <c r="H90" s="84">
        <v>0</v>
      </c>
      <c r="I90" s="84">
        <f t="shared" si="5"/>
        <v>39149.241881372538</v>
      </c>
    </row>
    <row r="91" spans="1:34">
      <c r="A91" s="142"/>
      <c r="B91" s="142"/>
      <c r="C91" s="5">
        <v>3.7083333333333299</v>
      </c>
      <c r="D91" s="84">
        <v>14727.0141882141</v>
      </c>
      <c r="E91" s="84">
        <v>3055.2890552090798</v>
      </c>
      <c r="F91" s="84">
        <v>11228.951520646</v>
      </c>
      <c r="G91" s="84">
        <v>10022.980229078001</v>
      </c>
      <c r="H91" s="84">
        <v>0</v>
      </c>
      <c r="I91" s="84">
        <f t="shared" si="5"/>
        <v>39034.234993147176</v>
      </c>
    </row>
    <row r="92" spans="1:34">
      <c r="A92" s="142"/>
      <c r="B92" s="142"/>
      <c r="C92" s="5">
        <v>3.75</v>
      </c>
      <c r="D92" s="84">
        <v>14534.2144016681</v>
      </c>
      <c r="E92" s="84">
        <v>3032.6821680374201</v>
      </c>
      <c r="F92" s="84">
        <v>11010.845530646</v>
      </c>
      <c r="G92" s="84">
        <v>9865.7913290779506</v>
      </c>
      <c r="H92" s="84">
        <v>0</v>
      </c>
      <c r="I92" s="84">
        <f t="shared" si="5"/>
        <v>38443.533429429473</v>
      </c>
    </row>
    <row r="93" spans="1:34">
      <c r="A93" s="142"/>
      <c r="B93" s="142"/>
      <c r="C93" s="5">
        <v>3.7916666666666701</v>
      </c>
      <c r="D93" s="84">
        <v>14121.215582360801</v>
      </c>
      <c r="E93" s="84">
        <v>2993.6873560683498</v>
      </c>
      <c r="F93" s="84">
        <v>10771.488710645999</v>
      </c>
      <c r="G93" s="84">
        <v>9665.3118290779494</v>
      </c>
      <c r="H93" s="84">
        <v>0</v>
      </c>
      <c r="I93" s="84">
        <f t="shared" si="5"/>
        <v>37551.703478153097</v>
      </c>
    </row>
    <row r="94" spans="1:34">
      <c r="A94" s="142"/>
      <c r="B94" s="142"/>
      <c r="C94" s="5">
        <v>3.8333333333333299</v>
      </c>
      <c r="D94" s="84">
        <v>14558.0320251516</v>
      </c>
      <c r="E94" s="84">
        <v>3026.2702364634702</v>
      </c>
      <c r="F94" s="84">
        <v>10992.945413646001</v>
      </c>
      <c r="G94" s="84">
        <v>9927.5241290779504</v>
      </c>
      <c r="H94" s="84">
        <v>0</v>
      </c>
      <c r="I94" s="84">
        <f t="shared" si="5"/>
        <v>38504.77180433902</v>
      </c>
    </row>
    <row r="95" spans="1:34">
      <c r="A95" s="142"/>
      <c r="B95" s="142"/>
      <c r="C95" s="5">
        <v>3.875</v>
      </c>
      <c r="D95" s="84">
        <v>14184.321582631699</v>
      </c>
      <c r="E95" s="84">
        <v>2995.9532346213</v>
      </c>
      <c r="F95" s="84">
        <v>10725.129927645999</v>
      </c>
      <c r="G95" s="84">
        <v>9771.6357290779506</v>
      </c>
      <c r="H95" s="84">
        <v>0</v>
      </c>
      <c r="I95" s="84">
        <f t="shared" si="5"/>
        <v>37677.040473976944</v>
      </c>
    </row>
    <row r="96" spans="1:34">
      <c r="A96" s="142"/>
      <c r="B96" s="142"/>
      <c r="C96" s="5">
        <v>3.9166666666666701</v>
      </c>
      <c r="D96" s="84">
        <v>13022.3648181438</v>
      </c>
      <c r="E96" s="84">
        <v>2878.9158520896099</v>
      </c>
      <c r="F96" s="84">
        <v>10178.230195646</v>
      </c>
      <c r="G96" s="84">
        <v>9246.3723290779508</v>
      </c>
      <c r="H96" s="84">
        <v>0</v>
      </c>
      <c r="I96" s="84">
        <f t="shared" si="5"/>
        <v>35325.883194957358</v>
      </c>
    </row>
    <row r="97" spans="1:9">
      <c r="A97" s="142"/>
      <c r="B97" s="142"/>
      <c r="C97" s="5">
        <v>3.9583333333333299</v>
      </c>
      <c r="D97" s="84">
        <v>11825.3734664311</v>
      </c>
      <c r="E97" s="84">
        <v>2741.12329639359</v>
      </c>
      <c r="F97" s="84">
        <v>9576.1708886460001</v>
      </c>
      <c r="G97" s="84">
        <v>8508.4447290779499</v>
      </c>
      <c r="H97" s="84">
        <v>0</v>
      </c>
      <c r="I97" s="84">
        <f t="shared" si="5"/>
        <v>32651.112380548639</v>
      </c>
    </row>
    <row r="98" spans="1:9">
      <c r="A98" s="142"/>
      <c r="B98" s="142"/>
      <c r="C98" s="29" t="s">
        <v>124</v>
      </c>
      <c r="D98" s="84">
        <v>10801.3948417593</v>
      </c>
      <c r="E98" s="84">
        <v>2615.7616688399899</v>
      </c>
      <c r="F98" s="84">
        <v>8933.7366056460196</v>
      </c>
      <c r="G98" s="84">
        <v>7730.1595290779496</v>
      </c>
      <c r="H98" s="84">
        <v>0</v>
      </c>
      <c r="I98" s="84">
        <f t="shared" si="5"/>
        <v>30081.05264532326</v>
      </c>
    </row>
    <row r="99" spans="1:9">
      <c r="A99" s="142" t="s">
        <v>76</v>
      </c>
      <c r="B99" s="142"/>
      <c r="C99" s="5">
        <v>4.0416666666666696</v>
      </c>
      <c r="D99" s="84">
        <v>11283.4736626596</v>
      </c>
      <c r="E99" s="84">
        <v>2722.35341542078</v>
      </c>
      <c r="F99" s="84">
        <v>9129.6639346625907</v>
      </c>
      <c r="G99" s="84">
        <v>8101.6365870688196</v>
      </c>
      <c r="H99" s="84">
        <v>0</v>
      </c>
      <c r="I99" s="84">
        <f t="shared" si="5"/>
        <v>31237.127599811789</v>
      </c>
    </row>
    <row r="100" spans="1:9">
      <c r="A100" s="142"/>
      <c r="B100" s="142"/>
      <c r="C100" s="5">
        <v>4.0833333333333304</v>
      </c>
      <c r="D100" s="84">
        <v>10823.6921436596</v>
      </c>
      <c r="E100" s="84">
        <v>2658.16075442078</v>
      </c>
      <c r="F100" s="84">
        <v>8855.6639346625907</v>
      </c>
      <c r="G100" s="84">
        <v>7778.6734870688197</v>
      </c>
      <c r="H100" s="84">
        <v>0</v>
      </c>
      <c r="I100" s="84">
        <f t="shared" si="5"/>
        <v>30116.190319811791</v>
      </c>
    </row>
    <row r="101" spans="1:9">
      <c r="A101" s="142"/>
      <c r="B101" s="142"/>
      <c r="C101" s="5">
        <v>4.125</v>
      </c>
      <c r="D101" s="84">
        <v>10480.881525659601</v>
      </c>
      <c r="E101" s="84">
        <v>2624.4656064207802</v>
      </c>
      <c r="F101" s="84">
        <v>8719.6639346625907</v>
      </c>
      <c r="G101" s="84">
        <v>7588.2330870688202</v>
      </c>
      <c r="H101" s="84">
        <v>0</v>
      </c>
      <c r="I101" s="84">
        <f t="shared" si="5"/>
        <v>29413.244153811789</v>
      </c>
    </row>
    <row r="102" spans="1:9">
      <c r="A102" s="142"/>
      <c r="B102" s="142"/>
      <c r="C102" s="5">
        <v>4.1666666666666696</v>
      </c>
      <c r="D102" s="84">
        <v>10462.1050276596</v>
      </c>
      <c r="E102" s="84">
        <v>2605.8752344207801</v>
      </c>
      <c r="F102" s="84">
        <v>8776.6639346625907</v>
      </c>
      <c r="G102" s="84">
        <v>7476.16238706882</v>
      </c>
      <c r="H102" s="84">
        <v>0</v>
      </c>
      <c r="I102" s="84">
        <f t="shared" si="5"/>
        <v>29320.806583811791</v>
      </c>
    </row>
    <row r="103" spans="1:9">
      <c r="A103" s="142"/>
      <c r="B103" s="142"/>
      <c r="C103" s="5">
        <v>4.2083333333333304</v>
      </c>
      <c r="D103" s="84">
        <v>11050.1985146596</v>
      </c>
      <c r="E103" s="84">
        <v>2627.5055274207798</v>
      </c>
      <c r="F103" s="84">
        <v>9214.6639346625907</v>
      </c>
      <c r="G103" s="84">
        <v>7607.5780870688204</v>
      </c>
      <c r="H103" s="84">
        <v>0</v>
      </c>
      <c r="I103" s="84">
        <f t="shared" si="5"/>
        <v>30499.946063811793</v>
      </c>
    </row>
    <row r="104" spans="1:9">
      <c r="A104" s="142"/>
      <c r="B104" s="142"/>
      <c r="C104" s="5">
        <v>4.25</v>
      </c>
      <c r="D104" s="84">
        <v>12297.227318659599</v>
      </c>
      <c r="E104" s="84">
        <v>2743.3702114207799</v>
      </c>
      <c r="F104" s="84">
        <v>9931.6639346625907</v>
      </c>
      <c r="G104" s="84">
        <v>7878.7052870688203</v>
      </c>
      <c r="H104" s="84">
        <v>0</v>
      </c>
      <c r="I104" s="84">
        <f t="shared" si="5"/>
        <v>32850.966751811793</v>
      </c>
    </row>
    <row r="105" spans="1:9">
      <c r="A105" s="142"/>
      <c r="B105" s="142"/>
      <c r="C105" s="5">
        <v>4.2916666666666696</v>
      </c>
      <c r="D105" s="84">
        <v>12871.8819256596</v>
      </c>
      <c r="E105" s="84">
        <v>2783.42381642078</v>
      </c>
      <c r="F105" s="84">
        <v>10133.6639346626</v>
      </c>
      <c r="G105" s="84">
        <v>7972.3850870688202</v>
      </c>
      <c r="H105" s="84">
        <v>0</v>
      </c>
      <c r="I105" s="84">
        <f t="shared" si="5"/>
        <v>33761.354763811796</v>
      </c>
    </row>
    <row r="106" spans="1:9">
      <c r="A106" s="142"/>
      <c r="B106" s="142"/>
      <c r="C106" s="5">
        <v>4.3333333333333304</v>
      </c>
      <c r="D106" s="84">
        <v>13348.7058606596</v>
      </c>
      <c r="E106" s="84">
        <v>2852.0711214207799</v>
      </c>
      <c r="F106" s="84">
        <v>10471.6639346626</v>
      </c>
      <c r="G106" s="84">
        <v>8452.5829870688194</v>
      </c>
      <c r="H106" s="84">
        <v>0</v>
      </c>
      <c r="I106" s="84">
        <f t="shared" si="5"/>
        <v>35125.023903811802</v>
      </c>
    </row>
    <row r="107" spans="1:9">
      <c r="A107" s="142"/>
      <c r="B107" s="142"/>
      <c r="C107" s="5">
        <v>4.375</v>
      </c>
      <c r="D107" s="84">
        <v>13975.284035659601</v>
      </c>
      <c r="E107" s="84">
        <v>2936.6674714207802</v>
      </c>
      <c r="F107" s="84">
        <v>10927.6639346626</v>
      </c>
      <c r="G107" s="84">
        <v>9068.4362870688201</v>
      </c>
      <c r="H107" s="84">
        <v>0</v>
      </c>
      <c r="I107" s="84">
        <f t="shared" si="5"/>
        <v>36908.051728811799</v>
      </c>
    </row>
    <row r="108" spans="1:9">
      <c r="A108" s="142"/>
      <c r="B108" s="142"/>
      <c r="C108" s="5">
        <v>4.4166666666666696</v>
      </c>
      <c r="D108" s="84">
        <v>14703.7776226596</v>
      </c>
      <c r="E108" s="84">
        <v>3029.15001642078</v>
      </c>
      <c r="F108" s="84">
        <v>11490.6639346626</v>
      </c>
      <c r="G108" s="84">
        <v>9712.4060870688209</v>
      </c>
      <c r="H108" s="84">
        <v>0</v>
      </c>
      <c r="I108" s="84">
        <f t="shared" si="5"/>
        <v>38935.997660811801</v>
      </c>
    </row>
    <row r="109" spans="1:9">
      <c r="A109" s="142"/>
      <c r="B109" s="142"/>
      <c r="C109" s="5">
        <v>4.4583333333333304</v>
      </c>
      <c r="D109" s="84">
        <v>15432.180119659601</v>
      </c>
      <c r="E109" s="84">
        <v>3093.59209942078</v>
      </c>
      <c r="F109" s="84">
        <v>12035.6639346626</v>
      </c>
      <c r="G109" s="84">
        <v>10310.751787068801</v>
      </c>
      <c r="H109" s="84">
        <v>0</v>
      </c>
      <c r="I109" s="84">
        <f t="shared" si="5"/>
        <v>40872.187940811782</v>
      </c>
    </row>
    <row r="110" spans="1:9">
      <c r="A110" s="142"/>
      <c r="B110" s="142"/>
      <c r="C110" s="5">
        <v>4.5</v>
      </c>
      <c r="D110" s="84">
        <v>16079.0644816596</v>
      </c>
      <c r="E110" s="84">
        <v>3143.5713924207798</v>
      </c>
      <c r="F110" s="84">
        <v>12504.6639346626</v>
      </c>
      <c r="G110" s="84">
        <v>10833.0234870688</v>
      </c>
      <c r="H110" s="84">
        <v>0</v>
      </c>
      <c r="I110" s="84">
        <f t="shared" si="5"/>
        <v>42560.323295811781</v>
      </c>
    </row>
    <row r="111" spans="1:9">
      <c r="A111" s="142"/>
      <c r="B111" s="142"/>
      <c r="C111" s="5">
        <v>4.5416666666666696</v>
      </c>
      <c r="D111" s="84">
        <v>16738.1776516596</v>
      </c>
      <c r="E111" s="84">
        <v>3211.5730714207798</v>
      </c>
      <c r="F111" s="84">
        <v>13018.6639346626</v>
      </c>
      <c r="G111" s="84">
        <v>11182.964487068801</v>
      </c>
      <c r="H111" s="84">
        <v>0</v>
      </c>
      <c r="I111" s="84">
        <f t="shared" si="5"/>
        <v>44151.379144811777</v>
      </c>
    </row>
    <row r="112" spans="1:9">
      <c r="A112" s="142"/>
      <c r="B112" s="142"/>
      <c r="C112" s="5">
        <v>4.5833333333333304</v>
      </c>
      <c r="D112" s="84">
        <v>17327.959216659601</v>
      </c>
      <c r="E112" s="84">
        <v>3273.52840142078</v>
      </c>
      <c r="F112" s="84">
        <v>13496.6639346626</v>
      </c>
      <c r="G112" s="84">
        <v>11500.8526870688</v>
      </c>
      <c r="H112" s="84">
        <v>0</v>
      </c>
      <c r="I112" s="84">
        <f t="shared" si="5"/>
        <v>45599.00423981178</v>
      </c>
    </row>
    <row r="113" spans="1:9">
      <c r="A113" s="142"/>
      <c r="B113" s="142"/>
      <c r="C113" s="5">
        <v>4.625</v>
      </c>
      <c r="D113" s="84">
        <v>17855.723557659599</v>
      </c>
      <c r="E113" s="84">
        <v>3316.7427394207798</v>
      </c>
      <c r="F113" s="84">
        <v>13825.6639346626</v>
      </c>
      <c r="G113" s="84">
        <v>11807.0250870688</v>
      </c>
      <c r="H113" s="84">
        <v>0</v>
      </c>
      <c r="I113" s="84">
        <f t="shared" si="5"/>
        <v>46805.155318811783</v>
      </c>
    </row>
    <row r="114" spans="1:9">
      <c r="A114" s="142"/>
      <c r="B114" s="142"/>
      <c r="C114" s="5">
        <v>4.6666666666666696</v>
      </c>
      <c r="D114" s="84">
        <v>18238.504363659598</v>
      </c>
      <c r="E114" s="84">
        <v>3375.9577564207798</v>
      </c>
      <c r="F114" s="84">
        <v>13956.6639346626</v>
      </c>
      <c r="G114" s="84">
        <v>12070.6055870688</v>
      </c>
      <c r="H114" s="84">
        <v>0</v>
      </c>
      <c r="I114" s="84">
        <f t="shared" si="5"/>
        <v>47641.731641811777</v>
      </c>
    </row>
    <row r="115" spans="1:9">
      <c r="A115" s="142"/>
      <c r="B115" s="142"/>
      <c r="C115" s="5">
        <v>4.7083333333333304</v>
      </c>
      <c r="D115" s="84">
        <v>18299.1827116596</v>
      </c>
      <c r="E115" s="84">
        <v>3389.0505324207802</v>
      </c>
      <c r="F115" s="84">
        <v>13851.6639346626</v>
      </c>
      <c r="G115" s="84">
        <v>12148.744287068799</v>
      </c>
      <c r="H115" s="84">
        <v>0</v>
      </c>
      <c r="I115" s="84">
        <f t="shared" si="5"/>
        <v>47688.641465811772</v>
      </c>
    </row>
    <row r="116" spans="1:9">
      <c r="A116" s="142"/>
      <c r="B116" s="142"/>
      <c r="C116" s="5">
        <v>4.75</v>
      </c>
      <c r="D116" s="84">
        <v>18041.568128659601</v>
      </c>
      <c r="E116" s="84">
        <v>3386.5448624207802</v>
      </c>
      <c r="F116" s="84">
        <v>13355.6639346626</v>
      </c>
      <c r="G116" s="84">
        <v>11980.1623870688</v>
      </c>
      <c r="H116" s="84">
        <v>0</v>
      </c>
      <c r="I116" s="84">
        <f t="shared" si="5"/>
        <v>46763.939312811774</v>
      </c>
    </row>
    <row r="117" spans="1:9">
      <c r="A117" s="142"/>
      <c r="B117" s="142"/>
      <c r="C117" s="5">
        <v>4.7916666666666696</v>
      </c>
      <c r="D117" s="84">
        <v>17276.359861659599</v>
      </c>
      <c r="E117" s="84">
        <v>3347.5612024207799</v>
      </c>
      <c r="F117" s="84">
        <v>12775.6639346626</v>
      </c>
      <c r="G117" s="84">
        <v>11583.7184870688</v>
      </c>
      <c r="H117" s="84">
        <v>0</v>
      </c>
      <c r="I117" s="84">
        <f t="shared" si="5"/>
        <v>44983.303485811783</v>
      </c>
    </row>
    <row r="118" spans="1:9">
      <c r="A118" s="142"/>
      <c r="B118" s="142"/>
      <c r="C118" s="5">
        <v>4.8333333333333304</v>
      </c>
      <c r="D118" s="84">
        <v>17031.773779659601</v>
      </c>
      <c r="E118" s="84">
        <v>3279.3288674207802</v>
      </c>
      <c r="F118" s="84">
        <v>12671.6639346626</v>
      </c>
      <c r="G118" s="84">
        <v>11448.3799870688</v>
      </c>
      <c r="H118" s="84">
        <v>0</v>
      </c>
      <c r="I118" s="84">
        <f t="shared" si="5"/>
        <v>44431.146568811782</v>
      </c>
    </row>
    <row r="119" spans="1:9">
      <c r="A119" s="142"/>
      <c r="B119" s="142"/>
      <c r="C119" s="5">
        <v>4.875</v>
      </c>
      <c r="D119" s="84">
        <v>16753.896589659598</v>
      </c>
      <c r="E119" s="84">
        <v>3229.3506074207799</v>
      </c>
      <c r="F119" s="84">
        <v>12283.6639346626</v>
      </c>
      <c r="G119" s="84">
        <v>11189.7129870688</v>
      </c>
      <c r="H119" s="84">
        <v>0</v>
      </c>
      <c r="I119" s="84">
        <f t="shared" si="5"/>
        <v>43456.624118811778</v>
      </c>
    </row>
    <row r="120" spans="1:9">
      <c r="A120" s="142"/>
      <c r="B120" s="142"/>
      <c r="C120" s="5">
        <v>4.9166666666666696</v>
      </c>
      <c r="D120" s="84">
        <v>15366.2922126596</v>
      </c>
      <c r="E120" s="84">
        <v>3085.72704642078</v>
      </c>
      <c r="F120" s="84">
        <v>11419.6639346626</v>
      </c>
      <c r="G120" s="84">
        <v>10449.492287068801</v>
      </c>
      <c r="H120" s="84">
        <v>0</v>
      </c>
      <c r="I120" s="84">
        <f t="shared" si="5"/>
        <v>40321.175480811784</v>
      </c>
    </row>
    <row r="121" spans="1:9">
      <c r="A121" s="142"/>
      <c r="B121" s="142"/>
      <c r="C121" s="5">
        <v>4.9583333333333304</v>
      </c>
      <c r="D121" s="84">
        <v>13746.0450766596</v>
      </c>
      <c r="E121" s="84">
        <v>2906.9948794207799</v>
      </c>
      <c r="F121" s="84">
        <v>10456.6639346626</v>
      </c>
      <c r="G121" s="84">
        <v>9506.8077870688194</v>
      </c>
      <c r="H121" s="84">
        <v>0</v>
      </c>
      <c r="I121" s="84">
        <f t="shared" si="5"/>
        <v>36616.511677811803</v>
      </c>
    </row>
    <row r="122" spans="1:9">
      <c r="A122" s="142"/>
      <c r="B122" s="142"/>
      <c r="C122" s="29" t="s">
        <v>124</v>
      </c>
      <c r="D122" s="84">
        <v>12516.756971659601</v>
      </c>
      <c r="E122" s="84">
        <v>2783.5862874207801</v>
      </c>
      <c r="F122" s="84">
        <v>9768.6639346625907</v>
      </c>
      <c r="G122" s="84">
        <v>8779.9401870688198</v>
      </c>
      <c r="H122" s="84">
        <v>0</v>
      </c>
      <c r="I122" s="84">
        <f t="shared" si="5"/>
        <v>33848.947380811791</v>
      </c>
    </row>
    <row r="123" spans="1:9">
      <c r="A123" s="142" t="s">
        <v>77</v>
      </c>
      <c r="B123" s="142" t="s">
        <v>87</v>
      </c>
      <c r="C123" s="5">
        <v>5.0416666666666696</v>
      </c>
      <c r="D123" s="84">
        <v>14241.464428490701</v>
      </c>
      <c r="E123" s="84">
        <v>2973.2087663248899</v>
      </c>
      <c r="F123" s="84">
        <v>11074.6639346626</v>
      </c>
      <c r="G123" s="84">
        <v>9541.8955660530592</v>
      </c>
      <c r="H123" s="84">
        <v>0</v>
      </c>
      <c r="I123" s="84">
        <f t="shared" si="5"/>
        <v>37831.232695531246</v>
      </c>
    </row>
    <row r="124" spans="1:9">
      <c r="A124" s="142"/>
      <c r="B124" s="142"/>
      <c r="C124" s="5">
        <v>5.0833333333333304</v>
      </c>
      <c r="D124" s="84">
        <v>13702.561923490601</v>
      </c>
      <c r="E124" s="84">
        <v>2914.2340033248902</v>
      </c>
      <c r="F124" s="84">
        <v>10652.6639346626</v>
      </c>
      <c r="G124" s="84">
        <v>9113.69203505306</v>
      </c>
      <c r="H124" s="84">
        <v>0</v>
      </c>
      <c r="I124" s="84">
        <f t="shared" si="5"/>
        <v>36383.151896531155</v>
      </c>
    </row>
    <row r="125" spans="1:9">
      <c r="A125" s="142"/>
      <c r="B125" s="142"/>
      <c r="C125" s="5">
        <v>5.125</v>
      </c>
      <c r="D125" s="84">
        <v>13285.9228374906</v>
      </c>
      <c r="E125" s="84">
        <v>2866.0575073248901</v>
      </c>
      <c r="F125" s="84">
        <v>10399.6639346626</v>
      </c>
      <c r="G125" s="84">
        <v>8799.7234620530598</v>
      </c>
      <c r="H125" s="84">
        <v>0</v>
      </c>
      <c r="I125" s="84">
        <f t="shared" si="5"/>
        <v>35351.367741531147</v>
      </c>
    </row>
    <row r="126" spans="1:9">
      <c r="A126" s="142"/>
      <c r="B126" s="142"/>
      <c r="C126" s="5">
        <v>5.1666666666666696</v>
      </c>
      <c r="D126" s="84">
        <v>13152.618154490599</v>
      </c>
      <c r="E126" s="84">
        <v>2828.91124432489</v>
      </c>
      <c r="F126" s="84">
        <v>10247.6639346626</v>
      </c>
      <c r="G126" s="84">
        <v>8592.9972970530598</v>
      </c>
      <c r="H126" s="84">
        <v>0</v>
      </c>
      <c r="I126" s="84">
        <f t="shared" si="5"/>
        <v>34822.19063053115</v>
      </c>
    </row>
    <row r="127" spans="1:9">
      <c r="A127" s="142"/>
      <c r="B127" s="142"/>
      <c r="C127" s="5">
        <v>5.2083333333333304</v>
      </c>
      <c r="D127" s="84">
        <v>13599.3228544907</v>
      </c>
      <c r="E127" s="84">
        <v>2840.3713563248898</v>
      </c>
      <c r="F127" s="84">
        <v>10263.6639346626</v>
      </c>
      <c r="G127" s="84">
        <v>8583.1431320530592</v>
      </c>
      <c r="H127" s="84">
        <v>0</v>
      </c>
      <c r="I127" s="84">
        <f t="shared" si="5"/>
        <v>35286.50127753125</v>
      </c>
    </row>
    <row r="128" spans="1:9">
      <c r="A128" s="142"/>
      <c r="B128" s="142"/>
      <c r="C128" s="5">
        <v>5.25</v>
      </c>
      <c r="D128" s="84">
        <v>14471.1447154906</v>
      </c>
      <c r="E128" s="84">
        <v>2874.22480132489</v>
      </c>
      <c r="F128" s="84">
        <v>10372.6639346626</v>
      </c>
      <c r="G128" s="84">
        <v>8637.7272670530601</v>
      </c>
      <c r="H128" s="84">
        <v>0</v>
      </c>
      <c r="I128" s="84">
        <f t="shared" si="5"/>
        <v>36355.76071853115</v>
      </c>
    </row>
    <row r="129" spans="1:9">
      <c r="A129" s="142"/>
      <c r="B129" s="142"/>
      <c r="C129" s="5">
        <v>5.2916666666666696</v>
      </c>
      <c r="D129" s="84">
        <v>15173.7313474906</v>
      </c>
      <c r="E129" s="84">
        <v>2906.18279432489</v>
      </c>
      <c r="F129" s="84">
        <v>10768.6639346626</v>
      </c>
      <c r="G129" s="84">
        <v>8763.9838570530592</v>
      </c>
      <c r="H129" s="84">
        <v>0</v>
      </c>
      <c r="I129" s="84">
        <f t="shared" si="5"/>
        <v>37612.561933531149</v>
      </c>
    </row>
    <row r="130" spans="1:9">
      <c r="A130" s="142"/>
      <c r="B130" s="142"/>
      <c r="C130" s="5">
        <v>5.3333333333333304</v>
      </c>
      <c r="D130" s="84">
        <v>15729.1428354906</v>
      </c>
      <c r="E130" s="84">
        <v>3020.1087883248902</v>
      </c>
      <c r="F130" s="84">
        <v>11605.6639346626</v>
      </c>
      <c r="G130" s="84">
        <v>9400.6255720530608</v>
      </c>
      <c r="H130" s="84">
        <v>0</v>
      </c>
      <c r="I130" s="84">
        <f t="shared" si="5"/>
        <v>39755.54113053115</v>
      </c>
    </row>
    <row r="131" spans="1:9">
      <c r="A131" s="142"/>
      <c r="B131" s="142"/>
      <c r="C131" s="5">
        <v>5.375</v>
      </c>
      <c r="D131" s="84">
        <v>16519.884774490602</v>
      </c>
      <c r="E131" s="84">
        <v>3144.4570573248898</v>
      </c>
      <c r="F131" s="84">
        <v>12415.6639346626</v>
      </c>
      <c r="G131" s="84">
        <v>10191.6843200531</v>
      </c>
      <c r="H131" s="84">
        <v>0</v>
      </c>
      <c r="I131" s="84">
        <f t="shared" si="5"/>
        <v>42271.690086531191</v>
      </c>
    </row>
    <row r="132" spans="1:9">
      <c r="A132" s="142"/>
      <c r="B132" s="142"/>
      <c r="C132" s="5">
        <v>5.4166666666666696</v>
      </c>
      <c r="D132" s="84">
        <v>17619.670867490699</v>
      </c>
      <c r="E132" s="84">
        <v>3279.3790113248901</v>
      </c>
      <c r="F132" s="84">
        <v>13366.6639346626</v>
      </c>
      <c r="G132" s="84">
        <v>11020.811510053099</v>
      </c>
      <c r="H132" s="84">
        <v>0</v>
      </c>
      <c r="I132" s="84">
        <f t="shared" ref="I132:I195" si="6">SUM(D132:H132)</f>
        <v>45286.525323531285</v>
      </c>
    </row>
    <row r="133" spans="1:9">
      <c r="A133" s="142"/>
      <c r="B133" s="142"/>
      <c r="C133" s="5">
        <v>5.4583333333333304</v>
      </c>
      <c r="D133" s="84">
        <v>18753.574916490699</v>
      </c>
      <c r="E133" s="84">
        <v>3434.0109403248898</v>
      </c>
      <c r="F133" s="84">
        <v>14172.6639346626</v>
      </c>
      <c r="G133" s="84">
        <v>11797.0179400531</v>
      </c>
      <c r="H133" s="84">
        <v>0</v>
      </c>
      <c r="I133" s="84">
        <f t="shared" si="6"/>
        <v>48157.267731531283</v>
      </c>
    </row>
    <row r="134" spans="1:9">
      <c r="A134" s="142"/>
      <c r="B134" s="142"/>
      <c r="C134" s="5">
        <v>5.5</v>
      </c>
      <c r="D134" s="84">
        <v>19833.4052624906</v>
      </c>
      <c r="E134" s="84">
        <v>3538.02698632489</v>
      </c>
      <c r="F134" s="84">
        <v>14749.6639346626</v>
      </c>
      <c r="G134" s="84">
        <v>12445.5688880531</v>
      </c>
      <c r="H134" s="84">
        <v>0</v>
      </c>
      <c r="I134" s="84">
        <f t="shared" si="6"/>
        <v>50566.665071531192</v>
      </c>
    </row>
    <row r="135" spans="1:9">
      <c r="A135" s="142"/>
      <c r="B135" s="142"/>
      <c r="C135" s="5">
        <v>5.5416666666666696</v>
      </c>
      <c r="D135" s="84">
        <v>20974.128368490601</v>
      </c>
      <c r="E135" s="84">
        <v>3622.2625563248898</v>
      </c>
      <c r="F135" s="84">
        <v>15164.6639346626</v>
      </c>
      <c r="G135" s="84">
        <v>13011.041944053</v>
      </c>
      <c r="H135" s="84">
        <v>0</v>
      </c>
      <c r="I135" s="84">
        <f t="shared" si="6"/>
        <v>52772.096803531094</v>
      </c>
    </row>
    <row r="136" spans="1:9">
      <c r="A136" s="142"/>
      <c r="B136" s="142"/>
      <c r="C136" s="5">
        <v>5.5833333333333304</v>
      </c>
      <c r="D136" s="84">
        <v>21890.296180490699</v>
      </c>
      <c r="E136" s="84">
        <v>3713.9062643248899</v>
      </c>
      <c r="F136" s="84">
        <v>15485.6639346626</v>
      </c>
      <c r="G136" s="84">
        <v>13491.771183053101</v>
      </c>
      <c r="H136" s="84">
        <v>0</v>
      </c>
      <c r="I136" s="84">
        <f t="shared" si="6"/>
        <v>54581.637562531294</v>
      </c>
    </row>
    <row r="137" spans="1:9">
      <c r="A137" s="142"/>
      <c r="B137" s="142"/>
      <c r="C137" s="5">
        <v>5.625</v>
      </c>
      <c r="D137" s="84">
        <v>22490.5986364907</v>
      </c>
      <c r="E137" s="84">
        <v>3760.7945593248901</v>
      </c>
      <c r="F137" s="84">
        <v>15661.6639346626</v>
      </c>
      <c r="G137" s="84">
        <v>13875.3397570531</v>
      </c>
      <c r="H137" s="84">
        <v>0</v>
      </c>
      <c r="I137" s="84">
        <f t="shared" si="6"/>
        <v>55788.396887531293</v>
      </c>
    </row>
    <row r="138" spans="1:9">
      <c r="A138" s="142"/>
      <c r="B138" s="142"/>
      <c r="C138" s="5">
        <v>5.6666666666666696</v>
      </c>
      <c r="D138" s="84">
        <v>22830.0064494906</v>
      </c>
      <c r="E138" s="84">
        <v>3805.1174013248901</v>
      </c>
      <c r="F138" s="84">
        <v>15662.6639346626</v>
      </c>
      <c r="G138" s="84">
        <v>14139.170539053101</v>
      </c>
      <c r="H138" s="84">
        <v>0</v>
      </c>
      <c r="I138" s="84">
        <f t="shared" si="6"/>
        <v>56436.958324531188</v>
      </c>
    </row>
    <row r="139" spans="1:9">
      <c r="A139" s="142"/>
      <c r="B139" s="142"/>
      <c r="C139" s="5">
        <v>5.7083333333333304</v>
      </c>
      <c r="D139" s="84">
        <v>22721.761448490601</v>
      </c>
      <c r="E139" s="84">
        <v>3823.1576303248899</v>
      </c>
      <c r="F139" s="84">
        <v>15484.6639346626</v>
      </c>
      <c r="G139" s="84">
        <v>14184.261480053099</v>
      </c>
      <c r="H139" s="84">
        <v>0</v>
      </c>
      <c r="I139" s="84">
        <f t="shared" si="6"/>
        <v>56213.844493531193</v>
      </c>
    </row>
    <row r="140" spans="1:9">
      <c r="A140" s="142"/>
      <c r="B140" s="142"/>
      <c r="C140" s="5">
        <v>5.75</v>
      </c>
      <c r="D140" s="84">
        <v>22110.957335490599</v>
      </c>
      <c r="E140" s="84">
        <v>3791.30620932489</v>
      </c>
      <c r="F140" s="84">
        <v>15233.6639346626</v>
      </c>
      <c r="G140" s="84">
        <v>13985.3724600531</v>
      </c>
      <c r="H140" s="84">
        <v>0</v>
      </c>
      <c r="I140" s="84">
        <f t="shared" si="6"/>
        <v>55121.299939531193</v>
      </c>
    </row>
    <row r="141" spans="1:9">
      <c r="A141" s="142"/>
      <c r="B141" s="142"/>
      <c r="C141" s="5">
        <v>5.7916666666666696</v>
      </c>
      <c r="D141" s="84">
        <v>21104.8618474906</v>
      </c>
      <c r="E141" s="84">
        <v>3705.5995253248898</v>
      </c>
      <c r="F141" s="84">
        <v>14745.6639346626</v>
      </c>
      <c r="G141" s="84">
        <v>13527.575361053099</v>
      </c>
      <c r="H141" s="84">
        <v>0</v>
      </c>
      <c r="I141" s="84">
        <f t="shared" si="6"/>
        <v>53083.700668531194</v>
      </c>
    </row>
    <row r="142" spans="1:9">
      <c r="A142" s="142"/>
      <c r="B142" s="142"/>
      <c r="C142" s="5">
        <v>5.8333333333333304</v>
      </c>
      <c r="D142" s="84">
        <v>20286.168596490701</v>
      </c>
      <c r="E142" s="84">
        <v>3604.9145133248899</v>
      </c>
      <c r="F142" s="84">
        <v>14376.6639346626</v>
      </c>
      <c r="G142" s="84">
        <v>13019.269528053101</v>
      </c>
      <c r="H142" s="84">
        <v>0</v>
      </c>
      <c r="I142" s="84">
        <f t="shared" si="6"/>
        <v>51287.016572531298</v>
      </c>
    </row>
    <row r="143" spans="1:9">
      <c r="A143" s="142"/>
      <c r="B143" s="142"/>
      <c r="C143" s="5">
        <v>5.875</v>
      </c>
      <c r="D143" s="84">
        <v>19740.120243490699</v>
      </c>
      <c r="E143" s="84">
        <v>3561.8168153248898</v>
      </c>
      <c r="F143" s="84">
        <v>14011.6639346626</v>
      </c>
      <c r="G143" s="84">
        <v>12758.9750850531</v>
      </c>
      <c r="H143" s="84">
        <v>0</v>
      </c>
      <c r="I143" s="84">
        <f t="shared" si="6"/>
        <v>50072.576078531289</v>
      </c>
    </row>
    <row r="144" spans="1:9">
      <c r="A144" s="142"/>
      <c r="B144" s="142"/>
      <c r="C144" s="5">
        <v>5.9166666666666696</v>
      </c>
      <c r="D144" s="84">
        <v>18397.307906490601</v>
      </c>
      <c r="E144" s="84">
        <v>3432.9185493248901</v>
      </c>
      <c r="F144" s="84">
        <v>13223.6639346626</v>
      </c>
      <c r="G144" s="84">
        <v>11943.3666440531</v>
      </c>
      <c r="H144" s="84">
        <v>0</v>
      </c>
      <c r="I144" s="84">
        <f t="shared" si="6"/>
        <v>46997.257034531191</v>
      </c>
    </row>
    <row r="145" spans="1:9">
      <c r="A145" s="142"/>
      <c r="B145" s="142"/>
      <c r="C145" s="5">
        <v>5.9583333333333304</v>
      </c>
      <c r="D145" s="84">
        <v>16869.185644490601</v>
      </c>
      <c r="E145" s="84">
        <v>3269.4431373248899</v>
      </c>
      <c r="F145" s="84">
        <v>12516.6639346626</v>
      </c>
      <c r="G145" s="84">
        <v>11081.5315730531</v>
      </c>
      <c r="H145" s="84">
        <v>0</v>
      </c>
      <c r="I145" s="84">
        <f t="shared" si="6"/>
        <v>43736.824289531185</v>
      </c>
    </row>
    <row r="146" spans="1:9">
      <c r="A146" s="142"/>
      <c r="B146" s="142"/>
      <c r="C146" s="29" t="s">
        <v>124</v>
      </c>
      <c r="D146" s="84">
        <v>15429.862027490601</v>
      </c>
      <c r="E146" s="84">
        <v>3125.9343233248901</v>
      </c>
      <c r="F146" s="84">
        <v>11793.6639346626</v>
      </c>
      <c r="G146" s="84">
        <v>10164.2737270531</v>
      </c>
      <c r="H146" s="84">
        <v>0</v>
      </c>
      <c r="I146" s="84">
        <f t="shared" si="6"/>
        <v>40513.734012531189</v>
      </c>
    </row>
    <row r="147" spans="1:9">
      <c r="A147" s="142" t="s">
        <v>78</v>
      </c>
      <c r="B147" s="142"/>
      <c r="C147" s="5">
        <v>6.0416666666666696</v>
      </c>
      <c r="D147" s="84">
        <v>15289.927488077201</v>
      </c>
      <c r="E147" s="84">
        <v>2993.77193013037</v>
      </c>
      <c r="F147" s="84">
        <v>11471.736014500601</v>
      </c>
      <c r="G147" s="84">
        <v>9513.9490001254198</v>
      </c>
      <c r="H147" s="84">
        <v>0</v>
      </c>
      <c r="I147" s="84">
        <f t="shared" si="6"/>
        <v>39269.384432833598</v>
      </c>
    </row>
    <row r="148" spans="1:9">
      <c r="A148" s="142"/>
      <c r="B148" s="142"/>
      <c r="C148" s="5">
        <v>6.0833333333333304</v>
      </c>
      <c r="D148" s="84">
        <v>14595.5531020773</v>
      </c>
      <c r="E148" s="84">
        <v>2899.4387021303801</v>
      </c>
      <c r="F148" s="84">
        <v>11041.9995322957</v>
      </c>
      <c r="G148" s="84">
        <v>9068.7775161254194</v>
      </c>
      <c r="H148" s="84">
        <v>0</v>
      </c>
      <c r="I148" s="84">
        <f t="shared" si="6"/>
        <v>37605.768852628797</v>
      </c>
    </row>
    <row r="149" spans="1:9">
      <c r="A149" s="142"/>
      <c r="B149" s="142"/>
      <c r="C149" s="5">
        <v>6.125</v>
      </c>
      <c r="D149" s="84">
        <v>13936.9116130773</v>
      </c>
      <c r="E149" s="84">
        <v>2839.0904191303798</v>
      </c>
      <c r="F149" s="84">
        <v>10784.906121108699</v>
      </c>
      <c r="G149" s="84">
        <v>8796.7091421254099</v>
      </c>
      <c r="H149" s="84">
        <v>0</v>
      </c>
      <c r="I149" s="84">
        <f t="shared" si="6"/>
        <v>36357.617295441793</v>
      </c>
    </row>
    <row r="150" spans="1:9">
      <c r="A150" s="142"/>
      <c r="B150" s="142"/>
      <c r="C150" s="5">
        <v>6.1666666666666696</v>
      </c>
      <c r="D150" s="84">
        <v>13705.380087077299</v>
      </c>
      <c r="E150" s="84">
        <v>2811.45547813038</v>
      </c>
      <c r="F150" s="84">
        <v>10603.888314034</v>
      </c>
      <c r="G150" s="84">
        <v>8685.4349351254205</v>
      </c>
      <c r="H150" s="84">
        <v>0</v>
      </c>
      <c r="I150" s="84">
        <f t="shared" si="6"/>
        <v>35806.158814367096</v>
      </c>
    </row>
    <row r="151" spans="1:9">
      <c r="A151" s="142"/>
      <c r="B151" s="142"/>
      <c r="C151" s="5">
        <v>6.2083333333333304</v>
      </c>
      <c r="D151" s="84">
        <v>13990.0748440773</v>
      </c>
      <c r="E151" s="84">
        <v>2816.7246361303701</v>
      </c>
      <c r="F151" s="84">
        <v>10599.9936409112</v>
      </c>
      <c r="G151" s="84">
        <v>8726.9352971254193</v>
      </c>
      <c r="H151" s="84">
        <v>0</v>
      </c>
      <c r="I151" s="84">
        <f t="shared" si="6"/>
        <v>36133.728418244289</v>
      </c>
    </row>
    <row r="152" spans="1:9">
      <c r="A152" s="142"/>
      <c r="B152" s="142"/>
      <c r="C152" s="5">
        <v>6.25</v>
      </c>
      <c r="D152" s="84">
        <v>14400.8798030773</v>
      </c>
      <c r="E152" s="84">
        <v>2882.33702113038</v>
      </c>
      <c r="F152" s="84">
        <v>10605.9385790622</v>
      </c>
      <c r="G152" s="84">
        <v>8797.0816351254198</v>
      </c>
      <c r="H152" s="84">
        <v>0</v>
      </c>
      <c r="I152" s="84">
        <f t="shared" si="6"/>
        <v>36686.237038395302</v>
      </c>
    </row>
    <row r="153" spans="1:9">
      <c r="A153" s="142"/>
      <c r="B153" s="142"/>
      <c r="C153" s="5">
        <v>6.2916666666666696</v>
      </c>
      <c r="D153" s="84">
        <v>14813.571832077299</v>
      </c>
      <c r="E153" s="84">
        <v>2937.3223121303699</v>
      </c>
      <c r="F153" s="84">
        <v>10783.257488024899</v>
      </c>
      <c r="G153" s="84">
        <v>8807.40527412542</v>
      </c>
      <c r="H153" s="84">
        <v>0</v>
      </c>
      <c r="I153" s="84">
        <f t="shared" si="6"/>
        <v>37341.55690635799</v>
      </c>
    </row>
    <row r="154" spans="1:9">
      <c r="A154" s="142"/>
      <c r="B154" s="142"/>
      <c r="C154" s="5">
        <v>6.3333333333333304</v>
      </c>
      <c r="D154" s="84">
        <v>15645.8854130772</v>
      </c>
      <c r="E154" s="84">
        <v>3043.5919141303798</v>
      </c>
      <c r="F154" s="84">
        <v>11604.724366280099</v>
      </c>
      <c r="G154" s="84">
        <v>9425.9692101254204</v>
      </c>
      <c r="H154" s="84">
        <v>0</v>
      </c>
      <c r="I154" s="84">
        <f t="shared" si="6"/>
        <v>39720.1709036131</v>
      </c>
    </row>
    <row r="155" spans="1:9">
      <c r="A155" s="142"/>
      <c r="B155" s="142"/>
      <c r="C155" s="5">
        <v>6.375</v>
      </c>
      <c r="D155" s="84">
        <v>16869.027550077299</v>
      </c>
      <c r="E155" s="84">
        <v>3182.5069841303798</v>
      </c>
      <c r="F155" s="84">
        <v>12643.407307903401</v>
      </c>
      <c r="G155" s="84">
        <v>10345.115979125399</v>
      </c>
      <c r="H155" s="84">
        <v>0</v>
      </c>
      <c r="I155" s="84">
        <f t="shared" si="6"/>
        <v>43040.057821236478</v>
      </c>
    </row>
    <row r="156" spans="1:9">
      <c r="A156" s="142"/>
      <c r="B156" s="142"/>
      <c r="C156" s="5">
        <v>6.4166666666666696</v>
      </c>
      <c r="D156" s="84">
        <v>18216.556798077301</v>
      </c>
      <c r="E156" s="84">
        <v>3324.87484913038</v>
      </c>
      <c r="F156" s="84">
        <v>13685.320885377299</v>
      </c>
      <c r="G156" s="84">
        <v>11307.3845391254</v>
      </c>
      <c r="H156" s="84">
        <v>0</v>
      </c>
      <c r="I156" s="84">
        <f t="shared" si="6"/>
        <v>46534.137071710385</v>
      </c>
    </row>
    <row r="157" spans="1:9">
      <c r="A157" s="142"/>
      <c r="B157" s="142"/>
      <c r="C157" s="5">
        <v>6.4583333333333304</v>
      </c>
      <c r="D157" s="84">
        <v>19488.1053460773</v>
      </c>
      <c r="E157" s="84">
        <v>3445.0821511303802</v>
      </c>
      <c r="F157" s="84">
        <v>14586.4330150974</v>
      </c>
      <c r="G157" s="84">
        <v>12130.2487771254</v>
      </c>
      <c r="H157" s="84">
        <v>0</v>
      </c>
      <c r="I157" s="84">
        <f t="shared" si="6"/>
        <v>49649.869289430484</v>
      </c>
    </row>
    <row r="158" spans="1:9">
      <c r="A158" s="142"/>
      <c r="B158" s="142"/>
      <c r="C158" s="5">
        <v>6.5</v>
      </c>
      <c r="D158" s="84">
        <v>20762.607874077301</v>
      </c>
      <c r="E158" s="84">
        <v>3554.9295761303802</v>
      </c>
      <c r="F158" s="84">
        <v>15299.853338990601</v>
      </c>
      <c r="G158" s="84">
        <v>12853.662401125401</v>
      </c>
      <c r="H158" s="84">
        <v>0</v>
      </c>
      <c r="I158" s="84">
        <f t="shared" si="6"/>
        <v>52471.053190323684</v>
      </c>
    </row>
    <row r="159" spans="1:9">
      <c r="A159" s="142"/>
      <c r="B159" s="142"/>
      <c r="C159" s="5">
        <v>6.5416666666666696</v>
      </c>
      <c r="D159" s="84">
        <v>22006.022189077299</v>
      </c>
      <c r="E159" s="84">
        <v>3683.94759713038</v>
      </c>
      <c r="F159" s="84">
        <v>15805.788289891199</v>
      </c>
      <c r="G159" s="84">
        <v>13440.032540125399</v>
      </c>
      <c r="H159" s="84">
        <v>0</v>
      </c>
      <c r="I159" s="84">
        <f t="shared" si="6"/>
        <v>54935.79061622428</v>
      </c>
    </row>
    <row r="160" spans="1:9">
      <c r="A160" s="142"/>
      <c r="B160" s="142"/>
      <c r="C160" s="5">
        <v>6.5833333333333304</v>
      </c>
      <c r="D160" s="84">
        <v>22964.114992077299</v>
      </c>
      <c r="E160" s="84">
        <v>3786.8909811303802</v>
      </c>
      <c r="F160" s="84">
        <v>16137.104941366901</v>
      </c>
      <c r="G160" s="84">
        <v>13887.0667421254</v>
      </c>
      <c r="H160" s="84">
        <v>0</v>
      </c>
      <c r="I160" s="84">
        <f t="shared" si="6"/>
        <v>56775.177656699976</v>
      </c>
    </row>
    <row r="161" spans="1:9">
      <c r="A161" s="142"/>
      <c r="B161" s="142"/>
      <c r="C161" s="5">
        <v>6.625</v>
      </c>
      <c r="D161" s="84">
        <v>23645.5210410773</v>
      </c>
      <c r="E161" s="84">
        <v>3863.1937801303802</v>
      </c>
      <c r="F161" s="84">
        <v>16276.042202922899</v>
      </c>
      <c r="G161" s="84">
        <v>14209.936800125401</v>
      </c>
      <c r="H161" s="84">
        <v>0</v>
      </c>
      <c r="I161" s="84">
        <f t="shared" si="6"/>
        <v>57994.693824255985</v>
      </c>
    </row>
    <row r="162" spans="1:9">
      <c r="A162" s="142"/>
      <c r="B162" s="142"/>
      <c r="C162" s="5">
        <v>6.6666666666666696</v>
      </c>
      <c r="D162" s="84">
        <v>24104.839411077399</v>
      </c>
      <c r="E162" s="84">
        <v>3927.5615961303802</v>
      </c>
      <c r="F162" s="84">
        <v>16103.637630711501</v>
      </c>
      <c r="G162" s="84">
        <v>14393.3783121254</v>
      </c>
      <c r="H162" s="84">
        <v>0</v>
      </c>
      <c r="I162" s="84">
        <f t="shared" si="6"/>
        <v>58529.416950044681</v>
      </c>
    </row>
    <row r="163" spans="1:9">
      <c r="A163" s="142"/>
      <c r="B163" s="142"/>
      <c r="C163" s="5">
        <v>6.7083333333333304</v>
      </c>
      <c r="D163" s="84">
        <v>24071.0910700772</v>
      </c>
      <c r="E163" s="84">
        <v>3915.5702501303699</v>
      </c>
      <c r="F163" s="84">
        <v>15694.360853910301</v>
      </c>
      <c r="G163" s="84">
        <v>14396.4639101254</v>
      </c>
      <c r="H163" s="84">
        <v>0</v>
      </c>
      <c r="I163" s="84">
        <f t="shared" si="6"/>
        <v>58077.486084243268</v>
      </c>
    </row>
    <row r="164" spans="1:9">
      <c r="A164" s="142"/>
      <c r="B164" s="142"/>
      <c r="C164" s="5">
        <v>6.75</v>
      </c>
      <c r="D164" s="84">
        <v>23460.077043077301</v>
      </c>
      <c r="E164" s="84">
        <v>3855.2496951303801</v>
      </c>
      <c r="F164" s="84">
        <v>15177.6833739841</v>
      </c>
      <c r="G164" s="84">
        <v>14117.9609761254</v>
      </c>
      <c r="H164" s="84">
        <v>0</v>
      </c>
      <c r="I164" s="84">
        <f t="shared" si="6"/>
        <v>56610.971088317179</v>
      </c>
    </row>
    <row r="165" spans="1:9">
      <c r="A165" s="142"/>
      <c r="B165" s="142"/>
      <c r="C165" s="5">
        <v>6.7916666666666696</v>
      </c>
      <c r="D165" s="84">
        <v>22429.499865077301</v>
      </c>
      <c r="E165" s="84">
        <v>3772.6553581303801</v>
      </c>
      <c r="F165" s="84">
        <v>14732.1320347372</v>
      </c>
      <c r="G165" s="84">
        <v>13562.0258131254</v>
      </c>
      <c r="H165" s="84">
        <v>0</v>
      </c>
      <c r="I165" s="84">
        <f t="shared" si="6"/>
        <v>54496.313071070283</v>
      </c>
    </row>
    <row r="166" spans="1:9">
      <c r="A166" s="142"/>
      <c r="B166" s="142"/>
      <c r="C166" s="5">
        <v>6.8333333333333304</v>
      </c>
      <c r="D166" s="84">
        <v>21499.441027077301</v>
      </c>
      <c r="E166" s="84">
        <v>3661.7019461303798</v>
      </c>
      <c r="F166" s="84">
        <v>14399.733658543601</v>
      </c>
      <c r="G166" s="84">
        <v>13026.880925125401</v>
      </c>
      <c r="H166" s="84">
        <v>0</v>
      </c>
      <c r="I166" s="84">
        <f t="shared" si="6"/>
        <v>52587.757556876677</v>
      </c>
    </row>
    <row r="167" spans="1:9">
      <c r="A167" s="142"/>
      <c r="B167" s="142"/>
      <c r="C167" s="5">
        <v>6.875</v>
      </c>
      <c r="D167" s="84">
        <v>20877.009646077298</v>
      </c>
      <c r="E167" s="84">
        <v>3619.58285313038</v>
      </c>
      <c r="F167" s="84">
        <v>14084.688311321401</v>
      </c>
      <c r="G167" s="84">
        <v>12597.8920781254</v>
      </c>
      <c r="H167" s="84">
        <v>0</v>
      </c>
      <c r="I167" s="84">
        <f t="shared" si="6"/>
        <v>51179.172888654481</v>
      </c>
    </row>
    <row r="168" spans="1:9">
      <c r="A168" s="142"/>
      <c r="B168" s="142"/>
      <c r="C168" s="5">
        <v>6.9166666666666696</v>
      </c>
      <c r="D168" s="84">
        <v>19227.300427077302</v>
      </c>
      <c r="E168" s="84">
        <v>3475.1888541303802</v>
      </c>
      <c r="F168" s="84">
        <v>13413.204556709799</v>
      </c>
      <c r="G168" s="84">
        <v>11977.2213101254</v>
      </c>
      <c r="H168" s="84">
        <v>0</v>
      </c>
      <c r="I168" s="84">
        <f t="shared" si="6"/>
        <v>48092.915148042885</v>
      </c>
    </row>
    <row r="169" spans="1:9">
      <c r="A169" s="142"/>
      <c r="B169" s="142"/>
      <c r="C169" s="5">
        <v>6.9583333333333304</v>
      </c>
      <c r="D169" s="84">
        <v>17652.980204077299</v>
      </c>
      <c r="E169" s="84">
        <v>3275.6504541303798</v>
      </c>
      <c r="F169" s="84">
        <v>12611.5383558092</v>
      </c>
      <c r="G169" s="84">
        <v>11193.579564125401</v>
      </c>
      <c r="H169" s="84">
        <v>0</v>
      </c>
      <c r="I169" s="84">
        <f t="shared" si="6"/>
        <v>44733.74857814228</v>
      </c>
    </row>
    <row r="170" spans="1:9">
      <c r="A170" s="142"/>
      <c r="B170" s="142"/>
      <c r="C170" s="29" t="s">
        <v>124</v>
      </c>
      <c r="D170" s="84">
        <v>16265.1947230773</v>
      </c>
      <c r="E170" s="84">
        <v>3119.6864821303898</v>
      </c>
      <c r="F170" s="84">
        <v>11925.157042061401</v>
      </c>
      <c r="G170" s="84">
        <v>10301.546525125401</v>
      </c>
      <c r="H170" s="84">
        <v>0</v>
      </c>
      <c r="I170" s="84">
        <f t="shared" si="6"/>
        <v>41611.58477239449</v>
      </c>
    </row>
    <row r="171" spans="1:9">
      <c r="A171" s="142" t="s">
        <v>79</v>
      </c>
      <c r="B171" s="142"/>
      <c r="C171" s="5">
        <v>7.0416666666666696</v>
      </c>
      <c r="D171" s="84">
        <v>16134.181377332099</v>
      </c>
      <c r="E171" s="84">
        <v>3050.37869796222</v>
      </c>
      <c r="F171" s="84">
        <v>11923.5047406291</v>
      </c>
      <c r="G171" s="84">
        <v>10070.139770792</v>
      </c>
      <c r="H171" s="84">
        <v>0</v>
      </c>
      <c r="I171" s="84">
        <f t="shared" si="6"/>
        <v>41178.204586715423</v>
      </c>
    </row>
    <row r="172" spans="1:9">
      <c r="A172" s="142"/>
      <c r="B172" s="142"/>
      <c r="C172" s="5">
        <v>7.0833333333333304</v>
      </c>
      <c r="D172" s="84">
        <v>15467.957942332099</v>
      </c>
      <c r="E172" s="84">
        <v>2970.9162399622201</v>
      </c>
      <c r="F172" s="84">
        <v>11443.129868395999</v>
      </c>
      <c r="G172" s="84">
        <v>9575.5630967920006</v>
      </c>
      <c r="H172" s="84">
        <v>0</v>
      </c>
      <c r="I172" s="84">
        <f t="shared" si="6"/>
        <v>39457.567147482318</v>
      </c>
    </row>
    <row r="173" spans="1:9">
      <c r="A173" s="142"/>
      <c r="B173" s="142"/>
      <c r="C173" s="5">
        <v>7.125</v>
      </c>
      <c r="D173" s="84">
        <v>14915.0504583321</v>
      </c>
      <c r="E173" s="84">
        <v>2919.9823079622201</v>
      </c>
      <c r="F173" s="84">
        <v>11123.627751154299</v>
      </c>
      <c r="G173" s="84">
        <v>9202.8858077920104</v>
      </c>
      <c r="H173" s="84">
        <v>0</v>
      </c>
      <c r="I173" s="84">
        <f t="shared" si="6"/>
        <v>38161.546325240626</v>
      </c>
    </row>
    <row r="174" spans="1:9">
      <c r="A174" s="142"/>
      <c r="B174" s="142"/>
      <c r="C174" s="5">
        <v>7.1666666666666696</v>
      </c>
      <c r="D174" s="84">
        <v>14649.853236332099</v>
      </c>
      <c r="E174" s="84">
        <v>2876.7460979622201</v>
      </c>
      <c r="F174" s="84">
        <v>10922.1513326972</v>
      </c>
      <c r="G174" s="84">
        <v>9004.7646277920103</v>
      </c>
      <c r="H174" s="84">
        <v>0</v>
      </c>
      <c r="I174" s="84">
        <f t="shared" si="6"/>
        <v>37453.51529478353</v>
      </c>
    </row>
    <row r="175" spans="1:9">
      <c r="A175" s="142"/>
      <c r="B175" s="142"/>
      <c r="C175" s="5">
        <v>7.2083333333333304</v>
      </c>
      <c r="D175" s="84">
        <v>14559.2157943321</v>
      </c>
      <c r="E175" s="84">
        <v>2873.6464469622201</v>
      </c>
      <c r="F175" s="84">
        <v>10990.439304973699</v>
      </c>
      <c r="G175" s="84">
        <v>9019.2850807920004</v>
      </c>
      <c r="H175" s="84">
        <v>0</v>
      </c>
      <c r="I175" s="84">
        <f t="shared" si="6"/>
        <v>37442.586627060024</v>
      </c>
    </row>
    <row r="176" spans="1:9">
      <c r="A176" s="142"/>
      <c r="B176" s="142"/>
      <c r="C176" s="5">
        <v>7.25</v>
      </c>
      <c r="D176" s="84">
        <v>14806.000754332101</v>
      </c>
      <c r="E176" s="84">
        <v>2916.4945329622201</v>
      </c>
      <c r="F176" s="84">
        <v>11120.073202543101</v>
      </c>
      <c r="G176" s="84">
        <v>9291.8933357920105</v>
      </c>
      <c r="H176" s="84">
        <v>0</v>
      </c>
      <c r="I176" s="84">
        <f t="shared" si="6"/>
        <v>38134.461825629434</v>
      </c>
    </row>
    <row r="177" spans="1:9">
      <c r="A177" s="142"/>
      <c r="B177" s="142"/>
      <c r="C177" s="5">
        <v>7.2916666666666696</v>
      </c>
      <c r="D177" s="84">
        <v>14980.3044933321</v>
      </c>
      <c r="E177" s="84">
        <v>2915.8500809622201</v>
      </c>
      <c r="F177" s="84">
        <v>11179.161362807899</v>
      </c>
      <c r="G177" s="84">
        <v>9402.5238207920102</v>
      </c>
      <c r="H177" s="84">
        <v>0</v>
      </c>
      <c r="I177" s="84">
        <f t="shared" si="6"/>
        <v>38477.839757894231</v>
      </c>
    </row>
    <row r="178" spans="1:9">
      <c r="A178" s="142"/>
      <c r="B178" s="142"/>
      <c r="C178" s="5">
        <v>7.3333333333333304</v>
      </c>
      <c r="D178" s="84">
        <v>16258.9216543321</v>
      </c>
      <c r="E178" s="84">
        <v>3017.2263659622199</v>
      </c>
      <c r="F178" s="84">
        <v>11944.3908042684</v>
      </c>
      <c r="G178" s="84">
        <v>9996.0408197920096</v>
      </c>
      <c r="H178" s="84">
        <v>0</v>
      </c>
      <c r="I178" s="84">
        <f t="shared" si="6"/>
        <v>41216.57964435473</v>
      </c>
    </row>
    <row r="179" spans="1:9">
      <c r="A179" s="142"/>
      <c r="B179" s="142"/>
      <c r="C179" s="5">
        <v>7.375</v>
      </c>
      <c r="D179" s="84">
        <v>17963.219488332099</v>
      </c>
      <c r="E179" s="84">
        <v>3181.4546529622198</v>
      </c>
      <c r="F179" s="84">
        <v>12914.2410766208</v>
      </c>
      <c r="G179" s="84">
        <v>10845.275938792</v>
      </c>
      <c r="H179" s="84">
        <v>0</v>
      </c>
      <c r="I179" s="84">
        <f t="shared" si="6"/>
        <v>44904.191156707122</v>
      </c>
    </row>
    <row r="180" spans="1:9">
      <c r="A180" s="142"/>
      <c r="B180" s="142"/>
      <c r="C180" s="5">
        <v>7.4166666666666696</v>
      </c>
      <c r="D180" s="84">
        <v>19623.1726053321</v>
      </c>
      <c r="E180" s="84">
        <v>3361.3156909622198</v>
      </c>
      <c r="F180" s="84">
        <v>13889.2133045397</v>
      </c>
      <c r="G180" s="84">
        <v>11749.239619792001</v>
      </c>
      <c r="H180" s="84">
        <v>0</v>
      </c>
      <c r="I180" s="84">
        <f t="shared" si="6"/>
        <v>48622.941220626024</v>
      </c>
    </row>
    <row r="181" spans="1:9">
      <c r="A181" s="142"/>
      <c r="B181" s="142"/>
      <c r="C181" s="5">
        <v>7.4583333333333304</v>
      </c>
      <c r="D181" s="84">
        <v>21101.6954413321</v>
      </c>
      <c r="E181" s="84">
        <v>3541.7571129622202</v>
      </c>
      <c r="F181" s="84">
        <v>14722.8933243422</v>
      </c>
      <c r="G181" s="84">
        <v>12650.925147792001</v>
      </c>
      <c r="H181" s="84">
        <v>0</v>
      </c>
      <c r="I181" s="84">
        <f t="shared" si="6"/>
        <v>52017.271026428527</v>
      </c>
    </row>
    <row r="182" spans="1:9">
      <c r="A182" s="142"/>
      <c r="B182" s="142"/>
      <c r="C182" s="5">
        <v>7.5</v>
      </c>
      <c r="D182" s="84">
        <v>22233.842680332102</v>
      </c>
      <c r="E182" s="84">
        <v>3666.6886999622202</v>
      </c>
      <c r="F182" s="84">
        <v>15414.579361668601</v>
      </c>
      <c r="G182" s="84">
        <v>13433.536052792</v>
      </c>
      <c r="H182" s="84">
        <v>0</v>
      </c>
      <c r="I182" s="84">
        <f t="shared" si="6"/>
        <v>54748.646794754917</v>
      </c>
    </row>
    <row r="183" spans="1:9">
      <c r="A183" s="142"/>
      <c r="B183" s="142"/>
      <c r="C183" s="5">
        <v>7.5416666666666696</v>
      </c>
      <c r="D183" s="84">
        <v>23021.061826332101</v>
      </c>
      <c r="E183" s="84">
        <v>3771.4310619622202</v>
      </c>
      <c r="F183" s="84">
        <v>15941.5624337714</v>
      </c>
      <c r="G183" s="84">
        <v>14078.595214792</v>
      </c>
      <c r="H183" s="84">
        <v>0</v>
      </c>
      <c r="I183" s="84">
        <f t="shared" si="6"/>
        <v>56812.65053685772</v>
      </c>
    </row>
    <row r="184" spans="1:9">
      <c r="A184" s="142"/>
      <c r="B184" s="142"/>
      <c r="C184" s="5">
        <v>7.5833333333333304</v>
      </c>
      <c r="D184" s="84">
        <v>23761.0730103321</v>
      </c>
      <c r="E184" s="84">
        <v>3847.7200229622199</v>
      </c>
      <c r="F184" s="84">
        <v>16420.982296238901</v>
      </c>
      <c r="G184" s="84">
        <v>14628.111184792</v>
      </c>
      <c r="H184" s="84">
        <v>0</v>
      </c>
      <c r="I184" s="84">
        <f t="shared" si="6"/>
        <v>58657.886514325219</v>
      </c>
    </row>
    <row r="185" spans="1:9">
      <c r="A185" s="142"/>
      <c r="B185" s="142"/>
      <c r="C185" s="5">
        <v>7.625</v>
      </c>
      <c r="D185" s="84">
        <v>24260.573430332101</v>
      </c>
      <c r="E185" s="84">
        <v>3919.3740169622301</v>
      </c>
      <c r="F185" s="84">
        <v>16700.135087580002</v>
      </c>
      <c r="G185" s="84">
        <v>15035.248649792</v>
      </c>
      <c r="H185" s="84">
        <v>0</v>
      </c>
      <c r="I185" s="84">
        <f t="shared" si="6"/>
        <v>59915.331184666327</v>
      </c>
    </row>
    <row r="186" spans="1:9">
      <c r="A186" s="142"/>
      <c r="B186" s="142"/>
      <c r="C186" s="5">
        <v>7.6666666666666696</v>
      </c>
      <c r="D186" s="84">
        <v>24473.018019332099</v>
      </c>
      <c r="E186" s="84">
        <v>3963.3851809622201</v>
      </c>
      <c r="F186" s="84">
        <v>16767.367903335198</v>
      </c>
      <c r="G186" s="84">
        <v>15216.798292792</v>
      </c>
      <c r="H186" s="84">
        <v>0</v>
      </c>
      <c r="I186" s="84">
        <f t="shared" si="6"/>
        <v>60420.569396421524</v>
      </c>
    </row>
    <row r="187" spans="1:9">
      <c r="A187" s="142"/>
      <c r="B187" s="142"/>
      <c r="C187" s="5">
        <v>7.7083333333333304</v>
      </c>
      <c r="D187" s="84">
        <v>24406.7823783321</v>
      </c>
      <c r="E187" s="84">
        <v>3978.3250799622201</v>
      </c>
      <c r="F187" s="84">
        <v>16627.5347994941</v>
      </c>
      <c r="G187" s="84">
        <v>15195.341759792</v>
      </c>
      <c r="H187" s="84">
        <v>0</v>
      </c>
      <c r="I187" s="84">
        <f t="shared" si="6"/>
        <v>60207.98401758042</v>
      </c>
    </row>
    <row r="188" spans="1:9">
      <c r="A188" s="142"/>
      <c r="B188" s="142"/>
      <c r="C188" s="5">
        <v>7.75</v>
      </c>
      <c r="D188" s="84">
        <v>23823.1148563321</v>
      </c>
      <c r="E188" s="84">
        <v>3921.0253829622202</v>
      </c>
      <c r="F188" s="84">
        <v>16201.6911780748</v>
      </c>
      <c r="G188" s="84">
        <v>14852.610379792</v>
      </c>
      <c r="H188" s="84">
        <v>0</v>
      </c>
      <c r="I188" s="84">
        <f t="shared" si="6"/>
        <v>58798.441797161118</v>
      </c>
    </row>
    <row r="189" spans="1:9">
      <c r="A189" s="142"/>
      <c r="B189" s="142"/>
      <c r="C189" s="5">
        <v>7.7916666666666696</v>
      </c>
      <c r="D189" s="84">
        <v>23016.220570332101</v>
      </c>
      <c r="E189" s="84">
        <v>3816.18046496222</v>
      </c>
      <c r="F189" s="84">
        <v>15578.999891725</v>
      </c>
      <c r="G189" s="84">
        <v>14264.720676792</v>
      </c>
      <c r="H189" s="84">
        <v>0</v>
      </c>
      <c r="I189" s="84">
        <f t="shared" si="6"/>
        <v>56676.12160381132</v>
      </c>
    </row>
    <row r="190" spans="1:9">
      <c r="A190" s="142"/>
      <c r="B190" s="142"/>
      <c r="C190" s="5">
        <v>7.8333333333333304</v>
      </c>
      <c r="D190" s="84">
        <v>22361.304371332099</v>
      </c>
      <c r="E190" s="84">
        <v>3749.0031769622201</v>
      </c>
      <c r="F190" s="84">
        <v>15304.6157331964</v>
      </c>
      <c r="G190" s="84">
        <v>13945.538547792001</v>
      </c>
      <c r="H190" s="84">
        <v>0</v>
      </c>
      <c r="I190" s="84">
        <f t="shared" si="6"/>
        <v>55360.461829282714</v>
      </c>
    </row>
    <row r="191" spans="1:9">
      <c r="A191" s="142"/>
      <c r="B191" s="142"/>
      <c r="C191" s="5">
        <v>7.875</v>
      </c>
      <c r="D191" s="84">
        <v>21462.5333143321</v>
      </c>
      <c r="E191" s="84">
        <v>3638.4900599622201</v>
      </c>
      <c r="F191" s="84">
        <v>14757.3022246243</v>
      </c>
      <c r="G191" s="84">
        <v>13558.541200792</v>
      </c>
      <c r="H191" s="84">
        <v>0</v>
      </c>
      <c r="I191" s="84">
        <f t="shared" si="6"/>
        <v>53416.866799710624</v>
      </c>
    </row>
    <row r="192" spans="1:9">
      <c r="A192" s="142"/>
      <c r="B192" s="142"/>
      <c r="C192" s="5">
        <v>7.9166666666666696</v>
      </c>
      <c r="D192" s="84">
        <v>19827.190447332101</v>
      </c>
      <c r="E192" s="84">
        <v>3453.1072489622202</v>
      </c>
      <c r="F192" s="84">
        <v>13954.4780707072</v>
      </c>
      <c r="G192" s="84">
        <v>12676.524656792</v>
      </c>
      <c r="H192" s="84">
        <v>0</v>
      </c>
      <c r="I192" s="84">
        <f t="shared" si="6"/>
        <v>49911.300423793524</v>
      </c>
    </row>
    <row r="193" spans="1:9">
      <c r="A193" s="142"/>
      <c r="B193" s="142"/>
      <c r="C193" s="5">
        <v>7.9583333333333304</v>
      </c>
      <c r="D193" s="84">
        <v>18272.5372133321</v>
      </c>
      <c r="E193" s="84">
        <v>3257.0866109622202</v>
      </c>
      <c r="F193" s="84">
        <v>13106.670560127801</v>
      </c>
      <c r="G193" s="84">
        <v>11698.069538792</v>
      </c>
      <c r="H193" s="84">
        <v>0</v>
      </c>
      <c r="I193" s="84">
        <f t="shared" si="6"/>
        <v>46334.363923214121</v>
      </c>
    </row>
    <row r="194" spans="1:9">
      <c r="A194" s="142"/>
      <c r="B194" s="142"/>
      <c r="C194" s="29" t="s">
        <v>124</v>
      </c>
      <c r="D194" s="84">
        <v>16902.351179332101</v>
      </c>
      <c r="E194" s="84">
        <v>3097.8830749622198</v>
      </c>
      <c r="F194" s="84">
        <v>12335.450758695501</v>
      </c>
      <c r="G194" s="84">
        <v>10844.895331792</v>
      </c>
      <c r="H194" s="84">
        <v>0</v>
      </c>
      <c r="I194" s="84">
        <f t="shared" si="6"/>
        <v>43180.580344781825</v>
      </c>
    </row>
    <row r="195" spans="1:9">
      <c r="A195" s="142" t="s">
        <v>80</v>
      </c>
      <c r="B195" s="142" t="s">
        <v>88</v>
      </c>
      <c r="C195" s="5">
        <v>8.0416666666666696</v>
      </c>
      <c r="D195" s="84">
        <v>12961.0291877977</v>
      </c>
      <c r="E195" s="84">
        <v>2775.0419159932799</v>
      </c>
      <c r="F195" s="84">
        <v>10136.242090551899</v>
      </c>
      <c r="G195" s="84">
        <v>8444.6557070681502</v>
      </c>
      <c r="H195" s="84">
        <v>0</v>
      </c>
      <c r="I195" s="84">
        <f t="shared" si="6"/>
        <v>34316.968901411026</v>
      </c>
    </row>
    <row r="196" spans="1:9">
      <c r="A196" s="142"/>
      <c r="B196" s="142"/>
      <c r="C196" s="5">
        <v>8.0833333333333304</v>
      </c>
      <c r="D196" s="84">
        <v>12444.7575608715</v>
      </c>
      <c r="E196" s="84">
        <v>2710.8522009932799</v>
      </c>
      <c r="F196" s="84">
        <v>9792.3275745519604</v>
      </c>
      <c r="G196" s="84">
        <v>8109.8927280681501</v>
      </c>
      <c r="H196" s="84">
        <v>0</v>
      </c>
      <c r="I196" s="84">
        <f t="shared" ref="I196:I259" si="7">SUM(D196:H196)</f>
        <v>33057.830064484893</v>
      </c>
    </row>
    <row r="197" spans="1:9">
      <c r="A197" s="142"/>
      <c r="B197" s="142"/>
      <c r="C197" s="5">
        <v>8.125</v>
      </c>
      <c r="D197" s="84">
        <v>12083.3482445273</v>
      </c>
      <c r="E197" s="84">
        <v>2677.3015279932802</v>
      </c>
      <c r="F197" s="84">
        <v>9620.8368295519795</v>
      </c>
      <c r="G197" s="84">
        <v>7896.3404090681497</v>
      </c>
      <c r="H197" s="84">
        <v>0</v>
      </c>
      <c r="I197" s="84">
        <f t="shared" si="7"/>
        <v>32277.827011140711</v>
      </c>
    </row>
    <row r="198" spans="1:9">
      <c r="A198" s="142"/>
      <c r="B198" s="142"/>
      <c r="C198" s="5">
        <v>8.1666666666666696</v>
      </c>
      <c r="D198" s="84">
        <v>12074.252541829001</v>
      </c>
      <c r="E198" s="84">
        <v>2669.1797049932802</v>
      </c>
      <c r="F198" s="84">
        <v>9680.9277325519706</v>
      </c>
      <c r="G198" s="84">
        <v>7860.2230740681398</v>
      </c>
      <c r="H198" s="84">
        <v>0</v>
      </c>
      <c r="I198" s="84">
        <f t="shared" si="7"/>
        <v>32284.583053442395</v>
      </c>
    </row>
    <row r="199" spans="1:9">
      <c r="A199" s="142"/>
      <c r="B199" s="142"/>
      <c r="C199" s="5">
        <v>8.2083333333333304</v>
      </c>
      <c r="D199" s="84">
        <v>12724.521701073299</v>
      </c>
      <c r="E199" s="84">
        <v>2704.1735579932802</v>
      </c>
      <c r="F199" s="84">
        <v>10195.259527552</v>
      </c>
      <c r="G199" s="84">
        <v>8249.3048680681495</v>
      </c>
      <c r="H199" s="84">
        <v>0</v>
      </c>
      <c r="I199" s="84">
        <f t="shared" si="7"/>
        <v>33873.259654686728</v>
      </c>
    </row>
    <row r="200" spans="1:9">
      <c r="A200" s="142"/>
      <c r="B200" s="142"/>
      <c r="C200" s="5">
        <v>8.25</v>
      </c>
      <c r="D200" s="84">
        <v>14125.892731214401</v>
      </c>
      <c r="E200" s="84">
        <v>2802.2669499932699</v>
      </c>
      <c r="F200" s="84">
        <v>10855.736256552</v>
      </c>
      <c r="G200" s="84">
        <v>9123.3310030681496</v>
      </c>
      <c r="H200" s="84">
        <v>0</v>
      </c>
      <c r="I200" s="84">
        <f t="shared" si="7"/>
        <v>36907.226940827823</v>
      </c>
    </row>
    <row r="201" spans="1:9">
      <c r="A201" s="142"/>
      <c r="B201" s="142"/>
      <c r="C201" s="5">
        <v>8.2916666666666696</v>
      </c>
      <c r="D201" s="84">
        <v>14691.2995693954</v>
      </c>
      <c r="E201" s="84">
        <v>2842.6074109932702</v>
      </c>
      <c r="F201" s="84">
        <v>10937.356493552001</v>
      </c>
      <c r="G201" s="84">
        <v>9301.7799930681394</v>
      </c>
      <c r="H201" s="84">
        <v>0</v>
      </c>
      <c r="I201" s="84">
        <f t="shared" si="7"/>
        <v>37773.043467008814</v>
      </c>
    </row>
    <row r="202" spans="1:9">
      <c r="A202" s="142"/>
      <c r="B202" s="142"/>
      <c r="C202" s="5">
        <v>8.3333333333333304</v>
      </c>
      <c r="D202" s="84">
        <v>14841.900658075499</v>
      </c>
      <c r="E202" s="84">
        <v>2880.7469169932801</v>
      </c>
      <c r="F202" s="84">
        <v>11053.754250552</v>
      </c>
      <c r="G202" s="84">
        <v>9462.6770490681502</v>
      </c>
      <c r="H202" s="84">
        <v>0</v>
      </c>
      <c r="I202" s="84">
        <f t="shared" si="7"/>
        <v>38239.07887468893</v>
      </c>
    </row>
    <row r="203" spans="1:9">
      <c r="A203" s="142"/>
      <c r="B203" s="142"/>
      <c r="C203" s="5">
        <v>8.375</v>
      </c>
      <c r="D203" s="84">
        <v>15615.0362650078</v>
      </c>
      <c r="E203" s="84">
        <v>2975.6815429932799</v>
      </c>
      <c r="F203" s="84">
        <v>11634.523237552001</v>
      </c>
      <c r="G203" s="84">
        <v>9926.5533380681409</v>
      </c>
      <c r="H203" s="84">
        <v>0</v>
      </c>
      <c r="I203" s="84">
        <f t="shared" si="7"/>
        <v>40151.794383621222</v>
      </c>
    </row>
    <row r="204" spans="1:9">
      <c r="A204" s="142"/>
      <c r="B204" s="142"/>
      <c r="C204" s="5">
        <v>8.4166666666666696</v>
      </c>
      <c r="D204" s="84">
        <v>16711.166404785599</v>
      </c>
      <c r="E204" s="84">
        <v>3093.9485649932699</v>
      </c>
      <c r="F204" s="84">
        <v>12244.794079552001</v>
      </c>
      <c r="G204" s="84">
        <v>10545.8459990681</v>
      </c>
      <c r="H204" s="84">
        <v>0</v>
      </c>
      <c r="I204" s="84">
        <f t="shared" si="7"/>
        <v>42595.755048398969</v>
      </c>
    </row>
    <row r="205" spans="1:9">
      <c r="A205" s="142"/>
      <c r="B205" s="142"/>
      <c r="C205" s="5">
        <v>8.4583333333333304</v>
      </c>
      <c r="D205" s="84">
        <v>17653.986349802501</v>
      </c>
      <c r="E205" s="84">
        <v>3207.4716659932801</v>
      </c>
      <c r="F205" s="84">
        <v>12910.855580551901</v>
      </c>
      <c r="G205" s="84">
        <v>11094.582165068099</v>
      </c>
      <c r="H205" s="84">
        <v>0</v>
      </c>
      <c r="I205" s="84">
        <f t="shared" si="7"/>
        <v>44866.895761415784</v>
      </c>
    </row>
    <row r="206" spans="1:9">
      <c r="A206" s="142"/>
      <c r="B206" s="142"/>
      <c r="C206" s="5">
        <v>8.5</v>
      </c>
      <c r="D206" s="84">
        <v>18648.998924802901</v>
      </c>
      <c r="E206" s="84">
        <v>3290.5086989932802</v>
      </c>
      <c r="F206" s="84">
        <v>13337.902337551999</v>
      </c>
      <c r="G206" s="84">
        <v>11699.894353068101</v>
      </c>
      <c r="H206" s="84">
        <v>0</v>
      </c>
      <c r="I206" s="84">
        <f t="shared" si="7"/>
        <v>46977.30431441628</v>
      </c>
    </row>
    <row r="207" spans="1:9">
      <c r="A207" s="142"/>
      <c r="B207" s="142"/>
      <c r="C207" s="5">
        <v>8.5416666666666696</v>
      </c>
      <c r="D207" s="84">
        <v>19650.783308080699</v>
      </c>
      <c r="E207" s="84">
        <v>3371.8418699932799</v>
      </c>
      <c r="F207" s="84">
        <v>13817.292178551899</v>
      </c>
      <c r="G207" s="84">
        <v>12261.456057068101</v>
      </c>
      <c r="H207" s="84">
        <v>0</v>
      </c>
      <c r="I207" s="84">
        <f t="shared" si="7"/>
        <v>49101.373413693982</v>
      </c>
    </row>
    <row r="208" spans="1:9">
      <c r="A208" s="142"/>
      <c r="B208" s="142"/>
      <c r="C208" s="5">
        <v>8.5833333333333304</v>
      </c>
      <c r="D208" s="84">
        <v>20285.637874751701</v>
      </c>
      <c r="E208" s="84">
        <v>3450.6568749932799</v>
      </c>
      <c r="F208" s="84">
        <v>14093.5407625519</v>
      </c>
      <c r="G208" s="84">
        <v>12797.7184630681</v>
      </c>
      <c r="H208" s="84">
        <v>0</v>
      </c>
      <c r="I208" s="84">
        <f t="shared" si="7"/>
        <v>50627.553975364979</v>
      </c>
    </row>
    <row r="209" spans="1:9">
      <c r="A209" s="142"/>
      <c r="B209" s="142"/>
      <c r="C209" s="5">
        <v>8.625</v>
      </c>
      <c r="D209" s="84">
        <v>20797.890639962199</v>
      </c>
      <c r="E209" s="84">
        <v>3529.0044759932798</v>
      </c>
      <c r="F209" s="84">
        <v>14384.4214945519</v>
      </c>
      <c r="G209" s="84">
        <v>13118.976593068101</v>
      </c>
      <c r="H209" s="84">
        <v>0</v>
      </c>
      <c r="I209" s="84">
        <f t="shared" si="7"/>
        <v>51830.293203575478</v>
      </c>
    </row>
    <row r="210" spans="1:9">
      <c r="A210" s="142"/>
      <c r="B210" s="142"/>
      <c r="C210" s="5">
        <v>8.6666666666666696</v>
      </c>
      <c r="D210" s="84">
        <v>21094.573114819901</v>
      </c>
      <c r="E210" s="84">
        <v>3583.7911039932801</v>
      </c>
      <c r="F210" s="84">
        <v>14622.5906025519</v>
      </c>
      <c r="G210" s="84">
        <v>13409.9215930681</v>
      </c>
      <c r="H210" s="84">
        <v>0</v>
      </c>
      <c r="I210" s="84">
        <f t="shared" si="7"/>
        <v>52710.876414433187</v>
      </c>
    </row>
    <row r="211" spans="1:9">
      <c r="A211" s="142"/>
      <c r="B211" s="142"/>
      <c r="C211" s="5">
        <v>8.7083333333333304</v>
      </c>
      <c r="D211" s="84">
        <v>20873.5168945681</v>
      </c>
      <c r="E211" s="84">
        <v>3552.0382029932698</v>
      </c>
      <c r="F211" s="84">
        <v>14506.611331552</v>
      </c>
      <c r="G211" s="84">
        <v>13343.900227068099</v>
      </c>
      <c r="H211" s="84">
        <v>0</v>
      </c>
      <c r="I211" s="84">
        <f t="shared" si="7"/>
        <v>52276.066656181472</v>
      </c>
    </row>
    <row r="212" spans="1:9">
      <c r="A212" s="142"/>
      <c r="B212" s="142"/>
      <c r="C212" s="5">
        <v>8.75</v>
      </c>
      <c r="D212" s="84">
        <v>20158.481781492599</v>
      </c>
      <c r="E212" s="84">
        <v>3499.6562079932801</v>
      </c>
      <c r="F212" s="84">
        <v>13907.710305552</v>
      </c>
      <c r="G212" s="84">
        <v>12992.441309068099</v>
      </c>
      <c r="H212" s="84">
        <v>0</v>
      </c>
      <c r="I212" s="84">
        <f t="shared" si="7"/>
        <v>50558.289604105979</v>
      </c>
    </row>
    <row r="213" spans="1:9">
      <c r="A213" s="142"/>
      <c r="B213" s="142"/>
      <c r="C213" s="5">
        <v>8.7916666666666696</v>
      </c>
      <c r="D213" s="84">
        <v>19485.488217410599</v>
      </c>
      <c r="E213" s="84">
        <v>3410.7529159932801</v>
      </c>
      <c r="F213" s="84">
        <v>13601.014098551999</v>
      </c>
      <c r="G213" s="84">
        <v>12567.809357068099</v>
      </c>
      <c r="H213" s="84">
        <v>0</v>
      </c>
      <c r="I213" s="84">
        <f t="shared" si="7"/>
        <v>49065.064589023976</v>
      </c>
    </row>
    <row r="214" spans="1:9">
      <c r="A214" s="142"/>
      <c r="B214" s="142"/>
      <c r="C214" s="5">
        <v>8.8333333333333304</v>
      </c>
      <c r="D214" s="84">
        <v>19257.871118135001</v>
      </c>
      <c r="E214" s="84">
        <v>3375.9542779932699</v>
      </c>
      <c r="F214" s="84">
        <v>13399.577627552</v>
      </c>
      <c r="G214" s="84">
        <v>12472.3451500681</v>
      </c>
      <c r="H214" s="84">
        <v>0</v>
      </c>
      <c r="I214" s="84">
        <f t="shared" si="7"/>
        <v>48505.748173748376</v>
      </c>
    </row>
    <row r="215" spans="1:9">
      <c r="A215" s="142"/>
      <c r="B215" s="142"/>
      <c r="C215" s="5">
        <v>8.875</v>
      </c>
      <c r="D215" s="84">
        <v>18172.078634865</v>
      </c>
      <c r="E215" s="84">
        <v>3278.1108799932799</v>
      </c>
      <c r="F215" s="84">
        <v>12862.551469552</v>
      </c>
      <c r="G215" s="84">
        <v>11829.074600068099</v>
      </c>
      <c r="H215" s="84">
        <v>0</v>
      </c>
      <c r="I215" s="84">
        <f t="shared" si="7"/>
        <v>46141.815584478376</v>
      </c>
    </row>
    <row r="216" spans="1:9">
      <c r="A216" s="142"/>
      <c r="B216" s="142"/>
      <c r="C216" s="5">
        <v>8.9166666666666696</v>
      </c>
      <c r="D216" s="84">
        <v>16596.4935146758</v>
      </c>
      <c r="E216" s="84">
        <v>3168.2569569932798</v>
      </c>
      <c r="F216" s="84">
        <v>12102.8475405519</v>
      </c>
      <c r="G216" s="84">
        <v>10909.5027160681</v>
      </c>
      <c r="H216" s="84">
        <v>0</v>
      </c>
      <c r="I216" s="84">
        <f t="shared" si="7"/>
        <v>42777.100728289079</v>
      </c>
    </row>
    <row r="217" spans="1:9">
      <c r="A217" s="142"/>
      <c r="B217" s="142"/>
      <c r="C217" s="5">
        <v>8.9583333333333304</v>
      </c>
      <c r="D217" s="84">
        <v>14873.338480390201</v>
      </c>
      <c r="E217" s="84">
        <v>3034.6213539932801</v>
      </c>
      <c r="F217" s="84">
        <v>11417.8681505519</v>
      </c>
      <c r="G217" s="84">
        <v>9894.2397670681403</v>
      </c>
      <c r="H217" s="84">
        <v>0</v>
      </c>
      <c r="I217" s="84">
        <f t="shared" si="7"/>
        <v>39220.067752003517</v>
      </c>
    </row>
    <row r="218" spans="1:9">
      <c r="A218" s="142"/>
      <c r="B218" s="142"/>
      <c r="C218" s="29" t="s">
        <v>124</v>
      </c>
      <c r="D218" s="84">
        <v>13679.364665122799</v>
      </c>
      <c r="E218" s="84">
        <v>2887.02238099328</v>
      </c>
      <c r="F218" s="84">
        <v>10736.993652551901</v>
      </c>
      <c r="G218" s="84">
        <v>9141.2703670681494</v>
      </c>
      <c r="H218" s="84">
        <v>0</v>
      </c>
      <c r="I218" s="84">
        <f t="shared" si="7"/>
        <v>36444.651065736129</v>
      </c>
    </row>
    <row r="219" spans="1:9">
      <c r="A219" s="142" t="s">
        <v>81</v>
      </c>
      <c r="B219" s="142"/>
      <c r="C219" s="5">
        <v>9.0416666666666696</v>
      </c>
      <c r="D219" s="84">
        <v>10389.3890315426</v>
      </c>
      <c r="E219" s="84">
        <v>2605.4647421652198</v>
      </c>
      <c r="F219" s="84">
        <v>8449.1018594984398</v>
      </c>
      <c r="G219" s="84">
        <v>7186.3677388265996</v>
      </c>
      <c r="H219" s="84">
        <v>0</v>
      </c>
      <c r="I219" s="84">
        <f t="shared" si="7"/>
        <v>28630.323372032857</v>
      </c>
    </row>
    <row r="220" spans="1:9">
      <c r="A220" s="142"/>
      <c r="B220" s="142"/>
      <c r="C220" s="5">
        <v>9.0833333333333304</v>
      </c>
      <c r="D220" s="84">
        <v>10153.0593225426</v>
      </c>
      <c r="E220" s="84">
        <v>2568.1823562855602</v>
      </c>
      <c r="F220" s="84">
        <v>8298.0520504706601</v>
      </c>
      <c r="G220" s="84">
        <v>6901.5895478266002</v>
      </c>
      <c r="H220" s="84">
        <v>0</v>
      </c>
      <c r="I220" s="84">
        <f t="shared" si="7"/>
        <v>27920.88327712542</v>
      </c>
    </row>
    <row r="221" spans="1:9">
      <c r="A221" s="142"/>
      <c r="B221" s="142"/>
      <c r="C221" s="5">
        <v>9.125</v>
      </c>
      <c r="D221" s="84">
        <v>10065.9997125426</v>
      </c>
      <c r="E221" s="84">
        <v>2547.5395081724701</v>
      </c>
      <c r="F221" s="84">
        <v>8261.9212294799909</v>
      </c>
      <c r="G221" s="84">
        <v>6732.3133508266001</v>
      </c>
      <c r="H221" s="84">
        <v>0</v>
      </c>
      <c r="I221" s="84">
        <f t="shared" si="7"/>
        <v>27607.77380102166</v>
      </c>
    </row>
    <row r="222" spans="1:9">
      <c r="A222" s="142"/>
      <c r="B222" s="142"/>
      <c r="C222" s="5">
        <v>9.1666666666666696</v>
      </c>
      <c r="D222" s="84">
        <v>10264.086512542601</v>
      </c>
      <c r="E222" s="84">
        <v>2553.4003542923101</v>
      </c>
      <c r="F222" s="84">
        <v>8389.2636906887601</v>
      </c>
      <c r="G222" s="84">
        <v>6732.2290168265899</v>
      </c>
      <c r="H222" s="84">
        <v>0</v>
      </c>
      <c r="I222" s="84">
        <f t="shared" si="7"/>
        <v>27938.979574350262</v>
      </c>
    </row>
    <row r="223" spans="1:9">
      <c r="A223" s="142"/>
      <c r="B223" s="142"/>
      <c r="C223" s="5">
        <v>9.2083333333333304</v>
      </c>
      <c r="D223" s="84">
        <v>10892.2517175426</v>
      </c>
      <c r="E223" s="84">
        <v>2616.73609266126</v>
      </c>
      <c r="F223" s="84">
        <v>8904.7376242011305</v>
      </c>
      <c r="G223" s="84">
        <v>7138.6000308265902</v>
      </c>
      <c r="H223" s="84">
        <v>0</v>
      </c>
      <c r="I223" s="84">
        <f t="shared" si="7"/>
        <v>29552.325465231581</v>
      </c>
    </row>
    <row r="224" spans="1:9">
      <c r="A224" s="142"/>
      <c r="B224" s="142"/>
      <c r="C224" s="5">
        <v>9.25</v>
      </c>
      <c r="D224" s="84">
        <v>12081.8906505426</v>
      </c>
      <c r="E224" s="84">
        <v>2746.4789424648702</v>
      </c>
      <c r="F224" s="84">
        <v>9726.0968656019504</v>
      </c>
      <c r="G224" s="84">
        <v>8041.7242618266</v>
      </c>
      <c r="H224" s="84">
        <v>0</v>
      </c>
      <c r="I224" s="84">
        <f t="shared" si="7"/>
        <v>32596.190720436021</v>
      </c>
    </row>
    <row r="225" spans="1:9">
      <c r="A225" s="142"/>
      <c r="B225" s="142"/>
      <c r="C225" s="5">
        <v>9.2916666666666696</v>
      </c>
      <c r="D225" s="84">
        <v>12878.3446335426</v>
      </c>
      <c r="E225" s="84">
        <v>2827.4721461297399</v>
      </c>
      <c r="F225" s="84">
        <v>9968.9477454576408</v>
      </c>
      <c r="G225" s="84">
        <v>8422.3879678266003</v>
      </c>
      <c r="H225" s="84">
        <v>0</v>
      </c>
      <c r="I225" s="84">
        <f t="shared" si="7"/>
        <v>34097.152492956578</v>
      </c>
    </row>
    <row r="226" spans="1:9">
      <c r="A226" s="142"/>
      <c r="B226" s="142"/>
      <c r="C226" s="5">
        <v>9.3333333333333304</v>
      </c>
      <c r="D226" s="84">
        <v>12970.556977542599</v>
      </c>
      <c r="E226" s="84">
        <v>2819.6370426814401</v>
      </c>
      <c r="F226" s="84">
        <v>9994.4913687757798</v>
      </c>
      <c r="G226" s="84">
        <v>8353.7798128266004</v>
      </c>
      <c r="H226" s="84">
        <v>0</v>
      </c>
      <c r="I226" s="84">
        <f t="shared" si="7"/>
        <v>34138.465201826417</v>
      </c>
    </row>
    <row r="227" spans="1:9">
      <c r="A227" s="142"/>
      <c r="B227" s="142"/>
      <c r="C227" s="5">
        <v>9.375</v>
      </c>
      <c r="D227" s="84">
        <v>13319.6038005426</v>
      </c>
      <c r="E227" s="84">
        <v>2847.37049128431</v>
      </c>
      <c r="F227" s="84">
        <v>10389.7174777168</v>
      </c>
      <c r="G227" s="84">
        <v>8678.0802588265906</v>
      </c>
      <c r="H227" s="84">
        <v>0</v>
      </c>
      <c r="I227" s="84">
        <f t="shared" si="7"/>
        <v>35234.772028370295</v>
      </c>
    </row>
    <row r="228" spans="1:9">
      <c r="A228" s="142"/>
      <c r="B228" s="142"/>
      <c r="C228" s="5">
        <v>9.4166666666666696</v>
      </c>
      <c r="D228" s="84">
        <v>13751.1726035426</v>
      </c>
      <c r="E228" s="84">
        <v>2915.2786241804702</v>
      </c>
      <c r="F228" s="84">
        <v>10849.3380313734</v>
      </c>
      <c r="G228" s="84">
        <v>9064.0627858265907</v>
      </c>
      <c r="H228" s="84">
        <v>0</v>
      </c>
      <c r="I228" s="84">
        <f t="shared" si="7"/>
        <v>36579.852044923056</v>
      </c>
    </row>
    <row r="229" spans="1:9">
      <c r="A229" s="142"/>
      <c r="B229" s="142"/>
      <c r="C229" s="5">
        <v>9.4583333333333304</v>
      </c>
      <c r="D229" s="84">
        <v>14050.3861685426</v>
      </c>
      <c r="E229" s="84">
        <v>2969.9374445068001</v>
      </c>
      <c r="F229" s="84">
        <v>11222.3095561673</v>
      </c>
      <c r="G229" s="84">
        <v>9534.7100888265995</v>
      </c>
      <c r="H229" s="84">
        <v>0</v>
      </c>
      <c r="I229" s="84">
        <f t="shared" si="7"/>
        <v>37777.3432580433</v>
      </c>
    </row>
    <row r="230" spans="1:9">
      <c r="A230" s="142"/>
      <c r="B230" s="142"/>
      <c r="C230" s="5">
        <v>9.5</v>
      </c>
      <c r="D230" s="84">
        <v>14290.896762542599</v>
      </c>
      <c r="E230" s="84">
        <v>2982.7372865765701</v>
      </c>
      <c r="F230" s="84">
        <v>11545.0272696547</v>
      </c>
      <c r="G230" s="84">
        <v>9801.1294758265904</v>
      </c>
      <c r="H230" s="84">
        <v>0</v>
      </c>
      <c r="I230" s="84">
        <f t="shared" si="7"/>
        <v>38619.790794600456</v>
      </c>
    </row>
    <row r="231" spans="1:9">
      <c r="A231" s="142"/>
      <c r="B231" s="142"/>
      <c r="C231" s="5">
        <v>9.5416666666666696</v>
      </c>
      <c r="D231" s="84">
        <v>14571.976094542601</v>
      </c>
      <c r="E231" s="84">
        <v>3034.2834946795501</v>
      </c>
      <c r="F231" s="84">
        <v>12003.2712136109</v>
      </c>
      <c r="G231" s="84">
        <v>10091.9368688266</v>
      </c>
      <c r="H231" s="84">
        <v>0</v>
      </c>
      <c r="I231" s="84">
        <f t="shared" si="7"/>
        <v>39701.467671659651</v>
      </c>
    </row>
    <row r="232" spans="1:9">
      <c r="A232" s="142"/>
      <c r="B232" s="142"/>
      <c r="C232" s="5">
        <v>9.5833333333333304</v>
      </c>
      <c r="D232" s="84">
        <v>14814.7166685426</v>
      </c>
      <c r="E232" s="84">
        <v>3070.15415668573</v>
      </c>
      <c r="F232" s="84">
        <v>12380.282435941601</v>
      </c>
      <c r="G232" s="84">
        <v>10472.019110826601</v>
      </c>
      <c r="H232" s="84">
        <v>0</v>
      </c>
      <c r="I232" s="84">
        <f t="shared" si="7"/>
        <v>40737.17237199653</v>
      </c>
    </row>
    <row r="233" spans="1:9">
      <c r="A233" s="142"/>
      <c r="B233" s="142"/>
      <c r="C233" s="5">
        <v>9.625</v>
      </c>
      <c r="D233" s="84">
        <v>15022.7133575426</v>
      </c>
      <c r="E233" s="84">
        <v>3109.3246006889299</v>
      </c>
      <c r="F233" s="84">
        <v>12684.4633289537</v>
      </c>
      <c r="G233" s="84">
        <v>10852.690131826599</v>
      </c>
      <c r="H233" s="84">
        <v>0</v>
      </c>
      <c r="I233" s="84">
        <f t="shared" si="7"/>
        <v>41669.191419011826</v>
      </c>
    </row>
    <row r="234" spans="1:9">
      <c r="A234" s="142"/>
      <c r="B234" s="142"/>
      <c r="C234" s="5">
        <v>9.6666666666666696</v>
      </c>
      <c r="D234" s="84">
        <v>15197.997442542601</v>
      </c>
      <c r="E234" s="84">
        <v>3155.5678731316998</v>
      </c>
      <c r="F234" s="84">
        <v>12888.883728259299</v>
      </c>
      <c r="G234" s="84">
        <v>11133.0111188266</v>
      </c>
      <c r="H234" s="84">
        <v>0</v>
      </c>
      <c r="I234" s="84">
        <f t="shared" si="7"/>
        <v>42375.460162760202</v>
      </c>
    </row>
    <row r="235" spans="1:9">
      <c r="A235" s="142"/>
      <c r="B235" s="142"/>
      <c r="C235" s="5">
        <v>9.7083333333333304</v>
      </c>
      <c r="D235" s="84">
        <v>15058.7592345426</v>
      </c>
      <c r="E235" s="84">
        <v>3143.3020819327498</v>
      </c>
      <c r="F235" s="84">
        <v>12697.7208891751</v>
      </c>
      <c r="G235" s="84">
        <v>11171.6858408266</v>
      </c>
      <c r="H235" s="84">
        <v>0</v>
      </c>
      <c r="I235" s="84">
        <f t="shared" si="7"/>
        <v>42071.46804647705</v>
      </c>
    </row>
    <row r="236" spans="1:9">
      <c r="A236" s="142"/>
      <c r="B236" s="142"/>
      <c r="C236" s="5">
        <v>9.75</v>
      </c>
      <c r="D236" s="84">
        <v>14978.3959745426</v>
      </c>
      <c r="E236" s="84">
        <v>3099.6094120018101</v>
      </c>
      <c r="F236" s="84">
        <v>12216.8971595201</v>
      </c>
      <c r="G236" s="84">
        <v>10876.0888078266</v>
      </c>
      <c r="H236" s="84">
        <v>0</v>
      </c>
      <c r="I236" s="84">
        <f t="shared" si="7"/>
        <v>41170.991353891106</v>
      </c>
    </row>
    <row r="237" spans="1:9">
      <c r="A237" s="142"/>
      <c r="B237" s="142"/>
      <c r="C237" s="5">
        <v>9.7916666666666696</v>
      </c>
      <c r="D237" s="84">
        <v>15353.2766695426</v>
      </c>
      <c r="E237" s="84">
        <v>3122.8466892681399</v>
      </c>
      <c r="F237" s="84">
        <v>12261.0293708917</v>
      </c>
      <c r="G237" s="84">
        <v>11100.9052628266</v>
      </c>
      <c r="H237" s="84">
        <v>0</v>
      </c>
      <c r="I237" s="84">
        <f t="shared" si="7"/>
        <v>41838.057992529037</v>
      </c>
    </row>
    <row r="238" spans="1:9">
      <c r="A238" s="142"/>
      <c r="B238" s="142"/>
      <c r="C238" s="5">
        <v>9.8333333333333304</v>
      </c>
      <c r="D238" s="84">
        <v>15106.5210225426</v>
      </c>
      <c r="E238" s="84">
        <v>3117.1094517845299</v>
      </c>
      <c r="F238" s="84">
        <v>11950.979302260999</v>
      </c>
      <c r="G238" s="84">
        <v>10799.0430668266</v>
      </c>
      <c r="H238" s="84">
        <v>0</v>
      </c>
      <c r="I238" s="84">
        <f t="shared" si="7"/>
        <v>40973.652843414726</v>
      </c>
    </row>
    <row r="239" spans="1:9">
      <c r="A239" s="142"/>
      <c r="B239" s="142"/>
      <c r="C239" s="5">
        <v>9.875</v>
      </c>
      <c r="D239" s="84">
        <v>14443.1631625426</v>
      </c>
      <c r="E239" s="84">
        <v>3017.5516849231999</v>
      </c>
      <c r="F239" s="84">
        <v>11371.073019437699</v>
      </c>
      <c r="G239" s="84">
        <v>10187.8441318266</v>
      </c>
      <c r="H239" s="84">
        <v>0</v>
      </c>
      <c r="I239" s="84">
        <f t="shared" si="7"/>
        <v>39019.631998730096</v>
      </c>
    </row>
    <row r="240" spans="1:9">
      <c r="A240" s="142"/>
      <c r="B240" s="142"/>
      <c r="C240" s="5">
        <v>9.9166666666666696</v>
      </c>
      <c r="D240" s="84">
        <v>13338.2401265426</v>
      </c>
      <c r="E240" s="84">
        <v>2902.1041387492101</v>
      </c>
      <c r="F240" s="84">
        <v>10487.251423843099</v>
      </c>
      <c r="G240" s="84">
        <v>9408.7970088265993</v>
      </c>
      <c r="H240" s="84">
        <v>0</v>
      </c>
      <c r="I240" s="84">
        <f t="shared" si="7"/>
        <v>36136.392697961506</v>
      </c>
    </row>
    <row r="241" spans="1:9">
      <c r="A241" s="142"/>
      <c r="B241" s="142"/>
      <c r="C241" s="5">
        <v>9.9583333333333304</v>
      </c>
      <c r="D241" s="84">
        <v>12177.1409035426</v>
      </c>
      <c r="E241" s="84">
        <v>2757.4172815462998</v>
      </c>
      <c r="F241" s="84">
        <v>9651.3589374064195</v>
      </c>
      <c r="G241" s="84">
        <v>8440.8507128265992</v>
      </c>
      <c r="H241" s="84">
        <v>0</v>
      </c>
      <c r="I241" s="84">
        <f t="shared" si="7"/>
        <v>33026.767835321916</v>
      </c>
    </row>
    <row r="242" spans="1:9">
      <c r="A242" s="142"/>
      <c r="B242" s="142"/>
      <c r="C242" s="29" t="s">
        <v>124</v>
      </c>
      <c r="D242" s="84">
        <v>11338.8507695426</v>
      </c>
      <c r="E242" s="84">
        <v>2679.4151378623001</v>
      </c>
      <c r="F242" s="84">
        <v>9040.5050354967007</v>
      </c>
      <c r="G242" s="84">
        <v>7763.7008978266003</v>
      </c>
      <c r="H242" s="84">
        <v>0</v>
      </c>
      <c r="I242" s="84">
        <f t="shared" si="7"/>
        <v>30822.471840728205</v>
      </c>
    </row>
    <row r="243" spans="1:9">
      <c r="A243" s="142" t="s">
        <v>82</v>
      </c>
      <c r="B243" s="142"/>
      <c r="C243" s="5">
        <v>10.0416666666667</v>
      </c>
      <c r="D243" s="84">
        <v>10836.013779532201</v>
      </c>
      <c r="E243" s="84">
        <v>2714.9547448942999</v>
      </c>
      <c r="F243" s="84">
        <v>8301.64700400939</v>
      </c>
      <c r="G243" s="84">
        <v>7137.3824818555704</v>
      </c>
      <c r="H243" s="84">
        <v>0</v>
      </c>
      <c r="I243" s="84">
        <f t="shared" si="7"/>
        <v>28989.99801029146</v>
      </c>
    </row>
    <row r="244" spans="1:9">
      <c r="A244" s="142"/>
      <c r="B244" s="142"/>
      <c r="C244" s="5">
        <v>10.0833333333333</v>
      </c>
      <c r="D244" s="84">
        <v>10615.6240325322</v>
      </c>
      <c r="E244" s="84">
        <v>2679.9547448942999</v>
      </c>
      <c r="F244" s="84">
        <v>8088.5988010094097</v>
      </c>
      <c r="G244" s="84">
        <v>6825.0456128555697</v>
      </c>
      <c r="H244" s="84">
        <v>0</v>
      </c>
      <c r="I244" s="84">
        <f t="shared" si="7"/>
        <v>28209.223191291479</v>
      </c>
    </row>
    <row r="245" spans="1:9">
      <c r="A245" s="142"/>
      <c r="B245" s="142"/>
      <c r="C245" s="5">
        <v>10.125</v>
      </c>
      <c r="D245" s="84">
        <v>10563.2769725322</v>
      </c>
      <c r="E245" s="84">
        <v>2676.9547448942999</v>
      </c>
      <c r="F245" s="84">
        <v>7945.4966520094104</v>
      </c>
      <c r="G245" s="84">
        <v>6644.2717198555702</v>
      </c>
      <c r="H245" s="84">
        <v>0</v>
      </c>
      <c r="I245" s="84">
        <f t="shared" si="7"/>
        <v>27830.00008929148</v>
      </c>
    </row>
    <row r="246" spans="1:9">
      <c r="A246" s="142"/>
      <c r="B246" s="142"/>
      <c r="C246" s="5">
        <v>10.1666666666667</v>
      </c>
      <c r="D246" s="84">
        <v>10613.394212532199</v>
      </c>
      <c r="E246" s="84">
        <v>2732.9547448942999</v>
      </c>
      <c r="F246" s="84">
        <v>7928.3100800093998</v>
      </c>
      <c r="G246" s="84">
        <v>6528.8596808555703</v>
      </c>
      <c r="H246" s="84">
        <v>0</v>
      </c>
      <c r="I246" s="84">
        <f t="shared" si="7"/>
        <v>27803.518718291471</v>
      </c>
    </row>
    <row r="247" spans="1:9">
      <c r="A247" s="142"/>
      <c r="B247" s="142"/>
      <c r="C247" s="5">
        <v>10.2083333333333</v>
      </c>
      <c r="D247" s="84">
        <v>10884.6396535322</v>
      </c>
      <c r="E247" s="84">
        <v>2700.9547448942999</v>
      </c>
      <c r="F247" s="84">
        <v>8113.0540350094298</v>
      </c>
      <c r="G247" s="84">
        <v>6584.0348178555696</v>
      </c>
      <c r="H247" s="84">
        <v>0</v>
      </c>
      <c r="I247" s="84">
        <f t="shared" si="7"/>
        <v>28282.683251291499</v>
      </c>
    </row>
    <row r="248" spans="1:9">
      <c r="A248" s="142"/>
      <c r="B248" s="142"/>
      <c r="C248" s="5">
        <v>10.25</v>
      </c>
      <c r="D248" s="84">
        <v>11942.6459195322</v>
      </c>
      <c r="E248" s="84">
        <v>2773.9547448942999</v>
      </c>
      <c r="F248" s="84">
        <v>8674.4249040094201</v>
      </c>
      <c r="G248" s="84">
        <v>7040.6748498555698</v>
      </c>
      <c r="H248" s="84">
        <v>0</v>
      </c>
      <c r="I248" s="84">
        <f t="shared" si="7"/>
        <v>30431.70041829149</v>
      </c>
    </row>
    <row r="249" spans="1:9">
      <c r="A249" s="142"/>
      <c r="B249" s="142"/>
      <c r="C249" s="5">
        <v>10.2916666666667</v>
      </c>
      <c r="D249" s="84">
        <v>13695.899993532201</v>
      </c>
      <c r="E249" s="84">
        <v>2942.9547448942999</v>
      </c>
      <c r="F249" s="84">
        <v>9494.3146200094106</v>
      </c>
      <c r="G249" s="84">
        <v>7962.4614248555699</v>
      </c>
      <c r="H249" s="84">
        <v>0</v>
      </c>
      <c r="I249" s="84">
        <f t="shared" si="7"/>
        <v>34095.630783291475</v>
      </c>
    </row>
    <row r="250" spans="1:9">
      <c r="A250" s="142"/>
      <c r="B250" s="142"/>
      <c r="C250" s="5">
        <v>10.3333333333333</v>
      </c>
      <c r="D250" s="84">
        <v>14050.2249955322</v>
      </c>
      <c r="E250" s="84">
        <v>3021.9547448942999</v>
      </c>
      <c r="F250" s="84">
        <v>9525.7350600093905</v>
      </c>
      <c r="G250" s="84">
        <v>8215.7228958555697</v>
      </c>
      <c r="H250" s="84">
        <v>0</v>
      </c>
      <c r="I250" s="84">
        <f t="shared" si="7"/>
        <v>34813.637696291466</v>
      </c>
    </row>
    <row r="251" spans="1:9">
      <c r="A251" s="142"/>
      <c r="B251" s="142"/>
      <c r="C251" s="5">
        <v>10.375</v>
      </c>
      <c r="D251" s="84">
        <v>13706.4947145322</v>
      </c>
      <c r="E251" s="84">
        <v>3024.9547448942999</v>
      </c>
      <c r="F251" s="84">
        <v>9551.7132490094209</v>
      </c>
      <c r="G251" s="84">
        <v>8273.7818658555698</v>
      </c>
      <c r="H251" s="84">
        <v>0</v>
      </c>
      <c r="I251" s="84">
        <f t="shared" si="7"/>
        <v>34556.94457429149</v>
      </c>
    </row>
    <row r="252" spans="1:9">
      <c r="A252" s="142"/>
      <c r="B252" s="142"/>
      <c r="C252" s="5">
        <v>10.4166666666667</v>
      </c>
      <c r="D252" s="84">
        <v>13621.728334532199</v>
      </c>
      <c r="E252" s="84">
        <v>3018.9547448942999</v>
      </c>
      <c r="F252" s="84">
        <v>9699.9819930093909</v>
      </c>
      <c r="G252" s="84">
        <v>8440.6771988555593</v>
      </c>
      <c r="H252" s="84">
        <v>0</v>
      </c>
      <c r="I252" s="84">
        <f t="shared" si="7"/>
        <v>34781.342271291447</v>
      </c>
    </row>
    <row r="253" spans="1:9">
      <c r="A253" s="142"/>
      <c r="B253" s="142"/>
      <c r="C253" s="5">
        <v>10.4583333333333</v>
      </c>
      <c r="D253" s="84">
        <v>13575.6231535322</v>
      </c>
      <c r="E253" s="84">
        <v>3008.9547448942999</v>
      </c>
      <c r="F253" s="84">
        <v>9863.9907450093906</v>
      </c>
      <c r="G253" s="84">
        <v>8636.0655278555696</v>
      </c>
      <c r="H253" s="84">
        <v>0</v>
      </c>
      <c r="I253" s="84">
        <f t="shared" si="7"/>
        <v>35084.634171291465</v>
      </c>
    </row>
    <row r="254" spans="1:9">
      <c r="A254" s="142"/>
      <c r="B254" s="142"/>
      <c r="C254" s="5">
        <v>10.5</v>
      </c>
      <c r="D254" s="84">
        <v>13470.994162532201</v>
      </c>
      <c r="E254" s="84">
        <v>2995.9547448942999</v>
      </c>
      <c r="F254" s="84">
        <v>10016.069438009399</v>
      </c>
      <c r="G254" s="84">
        <v>8801.8423918555709</v>
      </c>
      <c r="H254" s="84">
        <v>0</v>
      </c>
      <c r="I254" s="84">
        <f t="shared" si="7"/>
        <v>35284.86073729147</v>
      </c>
    </row>
    <row r="255" spans="1:9">
      <c r="A255" s="142"/>
      <c r="B255" s="142"/>
      <c r="C255" s="5">
        <v>10.5416666666667</v>
      </c>
      <c r="D255" s="84">
        <v>13441.2677145322</v>
      </c>
      <c r="E255" s="84">
        <v>2955.9547448942999</v>
      </c>
      <c r="F255" s="84">
        <v>10115.7564240094</v>
      </c>
      <c r="G255" s="84">
        <v>8824.7416198555693</v>
      </c>
      <c r="H255" s="84">
        <v>0</v>
      </c>
      <c r="I255" s="84">
        <f t="shared" si="7"/>
        <v>35337.720503291464</v>
      </c>
    </row>
    <row r="256" spans="1:9">
      <c r="A256" s="142"/>
      <c r="B256" s="142"/>
      <c r="C256" s="5">
        <v>10.5833333333333</v>
      </c>
      <c r="D256" s="84">
        <v>13451.5789155322</v>
      </c>
      <c r="E256" s="84">
        <v>2952.9547448942999</v>
      </c>
      <c r="F256" s="84">
        <v>10284.2785130094</v>
      </c>
      <c r="G256" s="84">
        <v>8834.3876838555698</v>
      </c>
      <c r="H256" s="84">
        <v>0</v>
      </c>
      <c r="I256" s="84">
        <f t="shared" si="7"/>
        <v>35523.199857291474</v>
      </c>
    </row>
    <row r="257" spans="1:9">
      <c r="A257" s="142"/>
      <c r="B257" s="142"/>
      <c r="C257" s="5">
        <v>10.625</v>
      </c>
      <c r="D257" s="84">
        <v>13448.8416935322</v>
      </c>
      <c r="E257" s="84">
        <v>2948.9547448942999</v>
      </c>
      <c r="F257" s="84">
        <v>10390.311894009399</v>
      </c>
      <c r="G257" s="84">
        <v>8822.5793858555608</v>
      </c>
      <c r="H257" s="84">
        <v>0</v>
      </c>
      <c r="I257" s="84">
        <f t="shared" si="7"/>
        <v>35610.687718291461</v>
      </c>
    </row>
    <row r="258" spans="1:9">
      <c r="A258" s="142"/>
      <c r="B258" s="142"/>
      <c r="C258" s="5">
        <v>10.6666666666667</v>
      </c>
      <c r="D258" s="84">
        <v>13434.4922055322</v>
      </c>
      <c r="E258" s="84">
        <v>2946.9547448942999</v>
      </c>
      <c r="F258" s="84">
        <v>10381.6847260094</v>
      </c>
      <c r="G258" s="84">
        <v>8859.9674518555694</v>
      </c>
      <c r="H258" s="84">
        <v>0</v>
      </c>
      <c r="I258" s="84">
        <f t="shared" si="7"/>
        <v>35623.099128291469</v>
      </c>
    </row>
    <row r="259" spans="1:9">
      <c r="A259" s="142"/>
      <c r="B259" s="142"/>
      <c r="C259" s="5">
        <v>10.7083333333333</v>
      </c>
      <c r="D259" s="84">
        <v>13423.7030605322</v>
      </c>
      <c r="E259" s="84">
        <v>2949.9547448942999</v>
      </c>
      <c r="F259" s="84">
        <v>10325.8171020094</v>
      </c>
      <c r="G259" s="84">
        <v>8830.1443988555693</v>
      </c>
      <c r="H259" s="84">
        <v>0</v>
      </c>
      <c r="I259" s="84">
        <f t="shared" si="7"/>
        <v>35529.619306291468</v>
      </c>
    </row>
    <row r="260" spans="1:9">
      <c r="A260" s="142"/>
      <c r="B260" s="142"/>
      <c r="C260" s="5">
        <v>10.75</v>
      </c>
      <c r="D260" s="84">
        <v>13680.781291532199</v>
      </c>
      <c r="E260" s="84">
        <v>2960.9547448942999</v>
      </c>
      <c r="F260" s="84">
        <v>10457.678631009399</v>
      </c>
      <c r="G260" s="84">
        <v>8946.5881908555693</v>
      </c>
      <c r="H260" s="84">
        <v>0</v>
      </c>
      <c r="I260" s="84">
        <f t="shared" ref="I260:I290" si="8">SUM(D260:H260)</f>
        <v>36046.002858291467</v>
      </c>
    </row>
    <row r="261" spans="1:9">
      <c r="A261" s="142"/>
      <c r="B261" s="142"/>
      <c r="C261" s="5">
        <v>10.7916666666667</v>
      </c>
      <c r="D261" s="84">
        <v>14395.836606532201</v>
      </c>
      <c r="E261" s="84">
        <v>3061.9547448942999</v>
      </c>
      <c r="F261" s="84">
        <v>10590.6148060094</v>
      </c>
      <c r="G261" s="84">
        <v>9388.0959578555594</v>
      </c>
      <c r="H261" s="84">
        <v>0</v>
      </c>
      <c r="I261" s="84">
        <f t="shared" si="8"/>
        <v>37436.502115291456</v>
      </c>
    </row>
    <row r="262" spans="1:9">
      <c r="A262" s="142"/>
      <c r="B262" s="142"/>
      <c r="C262" s="5">
        <v>10.8333333333333</v>
      </c>
      <c r="D262" s="84">
        <v>14234.8282505322</v>
      </c>
      <c r="E262" s="84">
        <v>3034.9547448942999</v>
      </c>
      <c r="F262" s="84">
        <v>10389.6132140094</v>
      </c>
      <c r="G262" s="84">
        <v>9296.5260418555699</v>
      </c>
      <c r="H262" s="84">
        <v>0</v>
      </c>
      <c r="I262" s="84">
        <f t="shared" si="8"/>
        <v>36955.922251291471</v>
      </c>
    </row>
    <row r="263" spans="1:9">
      <c r="A263" s="142"/>
      <c r="B263" s="142"/>
      <c r="C263" s="5">
        <v>10.875</v>
      </c>
      <c r="D263" s="84">
        <v>13910.8470175322</v>
      </c>
      <c r="E263" s="84">
        <v>3010.9547448942999</v>
      </c>
      <c r="F263" s="84">
        <v>10118.020236009401</v>
      </c>
      <c r="G263" s="84">
        <v>9076.0523818555594</v>
      </c>
      <c r="H263" s="84">
        <v>0</v>
      </c>
      <c r="I263" s="84">
        <f t="shared" si="8"/>
        <v>36115.874380291461</v>
      </c>
    </row>
    <row r="264" spans="1:9">
      <c r="A264" s="142"/>
      <c r="B264" s="142"/>
      <c r="C264" s="5">
        <v>10.9166666666667</v>
      </c>
      <c r="D264" s="84">
        <v>13201.731353532199</v>
      </c>
      <c r="E264" s="84">
        <v>2964.9547448942999</v>
      </c>
      <c r="F264" s="84">
        <v>9813.1045830094608</v>
      </c>
      <c r="G264" s="84">
        <v>8593.1452468555599</v>
      </c>
      <c r="H264" s="84">
        <v>0</v>
      </c>
      <c r="I264" s="84">
        <f t="shared" si="8"/>
        <v>34572.935928291517</v>
      </c>
    </row>
    <row r="265" spans="1:9">
      <c r="A265" s="142"/>
      <c r="B265" s="142"/>
      <c r="C265" s="5">
        <v>10.9583333333333</v>
      </c>
      <c r="D265" s="84">
        <v>12263.620909532199</v>
      </c>
      <c r="E265" s="84">
        <v>2894.9547448942999</v>
      </c>
      <c r="F265" s="84">
        <v>9403.3261530094005</v>
      </c>
      <c r="G265" s="84">
        <v>7901.3614468555697</v>
      </c>
      <c r="H265" s="84">
        <v>0</v>
      </c>
      <c r="I265" s="84">
        <f t="shared" si="8"/>
        <v>32463.263254291465</v>
      </c>
    </row>
    <row r="266" spans="1:9">
      <c r="A266" s="142"/>
      <c r="B266" s="142"/>
      <c r="C266" s="29" t="s">
        <v>124</v>
      </c>
      <c r="D266" s="84">
        <v>11331.178278532199</v>
      </c>
      <c r="E266" s="84">
        <v>2792.9547448942999</v>
      </c>
      <c r="F266" s="84">
        <v>8869.7960570094092</v>
      </c>
      <c r="G266" s="84">
        <v>7221.5464888555698</v>
      </c>
      <c r="H266" s="84">
        <v>0</v>
      </c>
      <c r="I266" s="84">
        <f t="shared" si="8"/>
        <v>30215.475569291477</v>
      </c>
    </row>
    <row r="267" spans="1:9">
      <c r="A267" s="142" t="s">
        <v>83</v>
      </c>
      <c r="B267" s="142" t="s">
        <v>85</v>
      </c>
      <c r="C267" s="5">
        <v>11.0416666666667</v>
      </c>
      <c r="D267" s="84">
        <v>12817.3575227856</v>
      </c>
      <c r="E267" s="84">
        <v>2927.58967640115</v>
      </c>
      <c r="F267" s="84">
        <v>8644.4526332927308</v>
      </c>
      <c r="G267" s="84">
        <v>7671.7295195026099</v>
      </c>
      <c r="H267" s="84">
        <v>0</v>
      </c>
      <c r="I267" s="84">
        <f t="shared" si="8"/>
        <v>32061.12935198209</v>
      </c>
    </row>
    <row r="268" spans="1:9">
      <c r="A268" s="142"/>
      <c r="B268" s="142"/>
      <c r="C268" s="5">
        <v>11.0833333333333</v>
      </c>
      <c r="D268" s="84">
        <v>12763.936591785599</v>
      </c>
      <c r="E268" s="84">
        <v>2899.58967640115</v>
      </c>
      <c r="F268" s="84">
        <v>8485.4526332927308</v>
      </c>
      <c r="G268" s="84">
        <v>7422.2327265025997</v>
      </c>
      <c r="H268" s="84">
        <v>0</v>
      </c>
      <c r="I268" s="84">
        <f t="shared" si="8"/>
        <v>31571.21162798208</v>
      </c>
    </row>
    <row r="269" spans="1:9">
      <c r="A269" s="142"/>
      <c r="B269" s="142"/>
      <c r="C269" s="5">
        <v>11.125</v>
      </c>
      <c r="D269" s="84">
        <v>12888.7553437856</v>
      </c>
      <c r="E269" s="84">
        <v>2899.58967640115</v>
      </c>
      <c r="F269" s="84">
        <v>8401.4526332927308</v>
      </c>
      <c r="G269" s="84">
        <v>7298.5012195025902</v>
      </c>
      <c r="H269" s="84">
        <v>0</v>
      </c>
      <c r="I269" s="84">
        <f t="shared" si="8"/>
        <v>31488.298872982072</v>
      </c>
    </row>
    <row r="270" spans="1:9">
      <c r="A270" s="142"/>
      <c r="B270" s="142"/>
      <c r="C270" s="5">
        <v>11.1666666666667</v>
      </c>
      <c r="D270" s="84">
        <v>13095.4829057856</v>
      </c>
      <c r="E270" s="84">
        <v>2911.58967640115</v>
      </c>
      <c r="F270" s="84">
        <v>8478.4526332927308</v>
      </c>
      <c r="G270" s="84">
        <v>7298.0641165026</v>
      </c>
      <c r="H270" s="84">
        <v>0</v>
      </c>
      <c r="I270" s="84">
        <f t="shared" si="8"/>
        <v>31783.589331982079</v>
      </c>
    </row>
    <row r="271" spans="1:9">
      <c r="A271" s="142"/>
      <c r="B271" s="142"/>
      <c r="C271" s="5">
        <v>11.2083333333333</v>
      </c>
      <c r="D271" s="84">
        <v>13601.8069237856</v>
      </c>
      <c r="E271" s="84">
        <v>2944.58967640115</v>
      </c>
      <c r="F271" s="84">
        <v>8609.4526332927308</v>
      </c>
      <c r="G271" s="84">
        <v>7482.3527035026</v>
      </c>
      <c r="H271" s="84">
        <v>0</v>
      </c>
      <c r="I271" s="84">
        <f t="shared" si="8"/>
        <v>32638.201936982077</v>
      </c>
    </row>
    <row r="272" spans="1:9">
      <c r="A272" s="142"/>
      <c r="B272" s="142"/>
      <c r="C272" s="5">
        <v>11.25</v>
      </c>
      <c r="D272" s="84">
        <v>14613.7264137856</v>
      </c>
      <c r="E272" s="84">
        <v>3042.58967640115</v>
      </c>
      <c r="F272" s="84">
        <v>9074.4526332927308</v>
      </c>
      <c r="G272" s="84">
        <v>7977.0624725026</v>
      </c>
      <c r="H272" s="84">
        <v>0</v>
      </c>
      <c r="I272" s="84">
        <f t="shared" si="8"/>
        <v>34707.831195982078</v>
      </c>
    </row>
    <row r="273" spans="1:9">
      <c r="A273" s="142"/>
      <c r="B273" s="142"/>
      <c r="C273" s="5">
        <v>11.2916666666667</v>
      </c>
      <c r="D273" s="84">
        <v>15902.2469487856</v>
      </c>
      <c r="E273" s="84">
        <v>3266.58967640115</v>
      </c>
      <c r="F273" s="84">
        <v>9879.4526332927308</v>
      </c>
      <c r="G273" s="84">
        <v>8700.0502125026105</v>
      </c>
      <c r="H273" s="84">
        <v>0</v>
      </c>
      <c r="I273" s="84">
        <f t="shared" si="8"/>
        <v>37748.339470982086</v>
      </c>
    </row>
    <row r="274" spans="1:9">
      <c r="A274" s="142"/>
      <c r="B274" s="142"/>
      <c r="C274" s="5">
        <v>11.3333333333333</v>
      </c>
      <c r="D274" s="84">
        <v>16565.712376785599</v>
      </c>
      <c r="E274" s="84">
        <v>3326.58967640115</v>
      </c>
      <c r="F274" s="84">
        <v>10119.4526332927</v>
      </c>
      <c r="G274" s="84">
        <v>9061.8859905026002</v>
      </c>
      <c r="H274" s="84">
        <v>0</v>
      </c>
      <c r="I274" s="84">
        <f t="shared" si="8"/>
        <v>39073.640676982046</v>
      </c>
    </row>
    <row r="275" spans="1:9">
      <c r="A275" s="142"/>
      <c r="B275" s="142"/>
      <c r="C275" s="5">
        <v>11.375</v>
      </c>
      <c r="D275" s="84">
        <v>16519.711973785601</v>
      </c>
      <c r="E275" s="84">
        <v>3295.58967640115</v>
      </c>
      <c r="F275" s="84">
        <v>9999.4526332927308</v>
      </c>
      <c r="G275" s="84">
        <v>9101.0622885026096</v>
      </c>
      <c r="H275" s="84">
        <v>0</v>
      </c>
      <c r="I275" s="84">
        <f t="shared" si="8"/>
        <v>38915.81657198209</v>
      </c>
    </row>
    <row r="276" spans="1:9">
      <c r="A276" s="142"/>
      <c r="B276" s="142"/>
      <c r="C276" s="5">
        <v>11.4166666666667</v>
      </c>
      <c r="D276" s="84">
        <v>16110.380200785599</v>
      </c>
      <c r="E276" s="84">
        <v>3235.58967640115</v>
      </c>
      <c r="F276" s="84">
        <v>10109.4526332927</v>
      </c>
      <c r="G276" s="84">
        <v>9165.0860425026003</v>
      </c>
      <c r="H276" s="84">
        <v>0</v>
      </c>
      <c r="I276" s="84">
        <f t="shared" si="8"/>
        <v>38620.50855298205</v>
      </c>
    </row>
    <row r="277" spans="1:9">
      <c r="A277" s="142"/>
      <c r="B277" s="142"/>
      <c r="C277" s="5">
        <v>11.4583333333333</v>
      </c>
      <c r="D277" s="84">
        <v>15681.7650567856</v>
      </c>
      <c r="E277" s="84">
        <v>3174.58967640115</v>
      </c>
      <c r="F277" s="84">
        <v>10068.4526332927</v>
      </c>
      <c r="G277" s="84">
        <v>9111.9648115025993</v>
      </c>
      <c r="H277" s="84">
        <v>0</v>
      </c>
      <c r="I277" s="84">
        <f t="shared" si="8"/>
        <v>38036.772177982049</v>
      </c>
    </row>
    <row r="278" spans="1:9">
      <c r="A278" s="142"/>
      <c r="B278" s="142"/>
      <c r="C278" s="5">
        <v>11.5</v>
      </c>
      <c r="D278" s="84">
        <v>15143.5933607856</v>
      </c>
      <c r="E278" s="84">
        <v>3125.58967640115</v>
      </c>
      <c r="F278" s="84">
        <v>10068.4526332927</v>
      </c>
      <c r="G278" s="84">
        <v>8943.2832595025993</v>
      </c>
      <c r="H278" s="84">
        <v>0</v>
      </c>
      <c r="I278" s="84">
        <f t="shared" si="8"/>
        <v>37280.91892998205</v>
      </c>
    </row>
    <row r="279" spans="1:9">
      <c r="A279" s="142"/>
      <c r="B279" s="142"/>
      <c r="C279" s="5">
        <v>11.5416666666667</v>
      </c>
      <c r="D279" s="84">
        <v>14601.405792785599</v>
      </c>
      <c r="E279" s="84">
        <v>3055.58967640115</v>
      </c>
      <c r="F279" s="84">
        <v>10029.4526332927</v>
      </c>
      <c r="G279" s="84">
        <v>8783.2355575025904</v>
      </c>
      <c r="H279" s="84">
        <v>0</v>
      </c>
      <c r="I279" s="84">
        <f>SUM(D279:H279)</f>
        <v>36469.683659982038</v>
      </c>
    </row>
    <row r="280" spans="1:9">
      <c r="A280" s="142"/>
      <c r="B280" s="142"/>
      <c r="C280" s="5">
        <v>11.5833333333333</v>
      </c>
      <c r="D280" s="84">
        <v>14188.174517785599</v>
      </c>
      <c r="E280" s="84">
        <v>3020.58967640115</v>
      </c>
      <c r="F280" s="84">
        <v>10054.4526332927</v>
      </c>
      <c r="G280" s="84">
        <v>8624.1753555026007</v>
      </c>
      <c r="H280" s="84">
        <v>0</v>
      </c>
      <c r="I280" s="84">
        <f t="shared" si="8"/>
        <v>35887.392182982047</v>
      </c>
    </row>
    <row r="281" spans="1:9">
      <c r="A281" s="142"/>
      <c r="B281" s="142"/>
      <c r="C281" s="5">
        <v>11.625</v>
      </c>
      <c r="D281" s="84">
        <v>13709.4596437856</v>
      </c>
      <c r="E281" s="84">
        <v>2999.58967640115</v>
      </c>
      <c r="F281" s="84">
        <v>10041.4526332927</v>
      </c>
      <c r="G281" s="84">
        <v>8533.0361745026003</v>
      </c>
      <c r="H281" s="84">
        <v>0</v>
      </c>
      <c r="I281" s="84">
        <f t="shared" si="8"/>
        <v>35283.53812798205</v>
      </c>
    </row>
    <row r="282" spans="1:9">
      <c r="A282" s="142"/>
      <c r="B282" s="142"/>
      <c r="C282" s="5">
        <v>11.6666666666667</v>
      </c>
      <c r="D282" s="84">
        <v>13478.321412785601</v>
      </c>
      <c r="E282" s="84">
        <v>2976.58967640115</v>
      </c>
      <c r="F282" s="84">
        <v>9976.4526332927308</v>
      </c>
      <c r="G282" s="84">
        <v>8538.8676045026095</v>
      </c>
      <c r="H282" s="84">
        <v>0</v>
      </c>
      <c r="I282" s="84">
        <f t="shared" si="8"/>
        <v>34970.231326982088</v>
      </c>
    </row>
    <row r="283" spans="1:9">
      <c r="A283" s="142"/>
      <c r="B283" s="142"/>
      <c r="C283" s="5">
        <v>11.7083333333333</v>
      </c>
      <c r="D283" s="84">
        <v>13758.599911785601</v>
      </c>
      <c r="E283" s="84">
        <v>2979.58967640115</v>
      </c>
      <c r="F283" s="84">
        <v>9959.4526332927308</v>
      </c>
      <c r="G283" s="84">
        <v>8680.4026815026009</v>
      </c>
      <c r="H283" s="84">
        <v>0</v>
      </c>
      <c r="I283" s="84">
        <f t="shared" si="8"/>
        <v>35378.044902982081</v>
      </c>
    </row>
    <row r="284" spans="1:9">
      <c r="A284" s="142"/>
      <c r="B284" s="142"/>
      <c r="C284" s="5">
        <v>11.75</v>
      </c>
      <c r="D284" s="84">
        <v>14867.8231077856</v>
      </c>
      <c r="E284" s="84">
        <v>3026.58967640115</v>
      </c>
      <c r="F284" s="84">
        <v>10373.4526332927</v>
      </c>
      <c r="G284" s="84">
        <v>9237.8107105025992</v>
      </c>
      <c r="H284" s="84">
        <v>0</v>
      </c>
      <c r="I284" s="84">
        <f t="shared" si="8"/>
        <v>37505.676127982049</v>
      </c>
    </row>
    <row r="285" spans="1:9">
      <c r="A285" s="142"/>
      <c r="B285" s="142"/>
      <c r="C285" s="5">
        <v>11.7916666666667</v>
      </c>
      <c r="D285" s="84">
        <v>15868.8032697856</v>
      </c>
      <c r="E285" s="84">
        <v>3206.58967640115</v>
      </c>
      <c r="F285" s="84">
        <v>10739.4526332927</v>
      </c>
      <c r="G285" s="84">
        <v>9738.0825475026104</v>
      </c>
      <c r="H285" s="84">
        <v>0</v>
      </c>
      <c r="I285" s="84">
        <f t="shared" si="8"/>
        <v>39552.928126982064</v>
      </c>
    </row>
    <row r="286" spans="1:9">
      <c r="A286" s="142"/>
      <c r="B286" s="142"/>
      <c r="C286" s="5">
        <v>11.8333333333333</v>
      </c>
      <c r="D286" s="84">
        <v>15869.6622637856</v>
      </c>
      <c r="E286" s="84">
        <v>3250.58967640115</v>
      </c>
      <c r="F286" s="84">
        <v>10524.4526332927</v>
      </c>
      <c r="G286" s="84">
        <v>9656.6835095026108</v>
      </c>
      <c r="H286" s="84">
        <v>0</v>
      </c>
      <c r="I286" s="84">
        <f t="shared" si="8"/>
        <v>39301.388082982063</v>
      </c>
    </row>
    <row r="287" spans="1:9">
      <c r="A287" s="142"/>
      <c r="B287" s="142"/>
      <c r="C287" s="5">
        <v>11.875</v>
      </c>
      <c r="D287" s="84">
        <v>15788.8491557856</v>
      </c>
      <c r="E287" s="84">
        <v>3252.58967640115</v>
      </c>
      <c r="F287" s="84">
        <v>10487.4526332927</v>
      </c>
      <c r="G287" s="84">
        <v>9565.75898850261</v>
      </c>
      <c r="H287" s="84">
        <v>0</v>
      </c>
      <c r="I287" s="84">
        <f t="shared" si="8"/>
        <v>39094.65045398206</v>
      </c>
    </row>
    <row r="288" spans="1:9">
      <c r="A288" s="142"/>
      <c r="B288" s="142"/>
      <c r="C288" s="5">
        <v>11.9166666666667</v>
      </c>
      <c r="D288" s="84">
        <v>15439.0166757856</v>
      </c>
      <c r="E288" s="84">
        <v>3220.58967640115</v>
      </c>
      <c r="F288" s="84">
        <v>10289.4526332927</v>
      </c>
      <c r="G288" s="84">
        <v>9305.6516075025993</v>
      </c>
      <c r="H288" s="84">
        <v>0</v>
      </c>
      <c r="I288" s="84">
        <f t="shared" si="8"/>
        <v>38254.710592982054</v>
      </c>
    </row>
    <row r="289" spans="1:9">
      <c r="A289" s="142"/>
      <c r="B289" s="142"/>
      <c r="C289" s="5">
        <v>11.9583333333333</v>
      </c>
      <c r="D289" s="84">
        <v>14722.5733177856</v>
      </c>
      <c r="E289" s="84">
        <v>3152.58967640115</v>
      </c>
      <c r="F289" s="84">
        <v>9930.4526332927308</v>
      </c>
      <c r="G289" s="84">
        <v>8817.2766965026003</v>
      </c>
      <c r="H289" s="84">
        <v>0</v>
      </c>
      <c r="I289" s="84">
        <f t="shared" si="8"/>
        <v>36622.89232398208</v>
      </c>
    </row>
    <row r="290" spans="1:9">
      <c r="A290" s="142"/>
      <c r="B290" s="142"/>
      <c r="C290" s="29" t="s">
        <v>124</v>
      </c>
      <c r="D290" s="84">
        <v>13779.334787785599</v>
      </c>
      <c r="E290" s="84">
        <v>3056.58967640115</v>
      </c>
      <c r="F290" s="84">
        <v>9382.4526332927308</v>
      </c>
      <c r="G290" s="84">
        <v>8199.3323825026091</v>
      </c>
      <c r="H290" s="84">
        <v>0</v>
      </c>
      <c r="I290" s="84">
        <f t="shared" si="8"/>
        <v>34417.709479982092</v>
      </c>
    </row>
  </sheetData>
  <mergeCells count="23">
    <mergeCell ref="A267:A290"/>
    <mergeCell ref="B267:B290"/>
    <mergeCell ref="A123:A146"/>
    <mergeCell ref="B123:B194"/>
    <mergeCell ref="A147:A170"/>
    <mergeCell ref="A171:A194"/>
    <mergeCell ref="A195:A218"/>
    <mergeCell ref="B195:B266"/>
    <mergeCell ref="A219:A242"/>
    <mergeCell ref="A243:A266"/>
    <mergeCell ref="AJ30:AP30"/>
    <mergeCell ref="A51:A74"/>
    <mergeCell ref="B51:B122"/>
    <mergeCell ref="N58:R58"/>
    <mergeCell ref="Y58:AF58"/>
    <mergeCell ref="A75:A98"/>
    <mergeCell ref="A99:A122"/>
    <mergeCell ref="Y30:AF30"/>
    <mergeCell ref="N2:R2"/>
    <mergeCell ref="A3:A26"/>
    <mergeCell ref="B3:B50"/>
    <mergeCell ref="A27:A50"/>
    <mergeCell ref="N30:R3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90"/>
  <sheetViews>
    <sheetView topLeftCell="AC29" zoomScale="90" zoomScaleNormal="90" workbookViewId="0">
      <selection activeCell="R95" sqref="R95"/>
    </sheetView>
  </sheetViews>
  <sheetFormatPr defaultColWidth="9.109375" defaultRowHeight="14.4"/>
  <cols>
    <col min="1" max="3" width="0" style="84" hidden="1" customWidth="1"/>
    <col min="4" max="4" width="9.88671875" style="84" hidden="1" customWidth="1"/>
    <col min="5" max="7" width="0" style="84" hidden="1" customWidth="1"/>
    <col min="8" max="8" width="10.44140625" style="84" hidden="1" customWidth="1"/>
    <col min="9" max="9" width="11.33203125" style="84" hidden="1" customWidth="1"/>
    <col min="10" max="12" width="0" style="84" hidden="1" customWidth="1"/>
    <col min="13" max="16384" width="9.109375" style="84"/>
  </cols>
  <sheetData>
    <row r="1" spans="1:38" hidden="1">
      <c r="B1" s="84" t="s">
        <v>260</v>
      </c>
    </row>
    <row r="2" spans="1:38" hidden="1">
      <c r="A2" s="84" t="s">
        <v>70</v>
      </c>
      <c r="B2" s="84" t="s">
        <v>84</v>
      </c>
      <c r="C2" s="84" t="s">
        <v>71</v>
      </c>
      <c r="D2" s="87" t="s">
        <v>8</v>
      </c>
      <c r="E2" s="87" t="s">
        <v>9</v>
      </c>
      <c r="F2" s="87" t="s">
        <v>10</v>
      </c>
      <c r="G2" s="87" t="s">
        <v>11</v>
      </c>
      <c r="H2" s="87" t="s">
        <v>12</v>
      </c>
      <c r="I2" s="87" t="s">
        <v>69</v>
      </c>
      <c r="N2" s="143" t="s">
        <v>69</v>
      </c>
      <c r="O2" s="143"/>
      <c r="P2" s="143"/>
      <c r="Q2" s="143"/>
      <c r="R2" s="143"/>
      <c r="Z2" s="118"/>
    </row>
    <row r="3" spans="1:38" hidden="1">
      <c r="A3" s="142" t="s">
        <v>72</v>
      </c>
      <c r="B3" s="142" t="s">
        <v>85</v>
      </c>
      <c r="C3" s="5">
        <v>4.1666666666666699E-2</v>
      </c>
      <c r="D3" s="84">
        <v>13580.932607930599</v>
      </c>
      <c r="E3" s="84">
        <v>2833.58967640115</v>
      </c>
      <c r="F3" s="84">
        <v>8512.6639346625907</v>
      </c>
      <c r="G3" s="84">
        <v>7733.2714771099099</v>
      </c>
      <c r="H3" s="84">
        <v>0</v>
      </c>
      <c r="I3" s="84">
        <f>SUM(D3:H3)</f>
        <v>32660.457696104251</v>
      </c>
      <c r="M3" s="5"/>
      <c r="O3" s="84" t="s">
        <v>86</v>
      </c>
      <c r="P3" s="84" t="s">
        <v>87</v>
      </c>
      <c r="Q3" s="84" t="s">
        <v>88</v>
      </c>
      <c r="R3" s="84" t="s">
        <v>85</v>
      </c>
    </row>
    <row r="4" spans="1:38" hidden="1">
      <c r="A4" s="142"/>
      <c r="B4" s="142"/>
      <c r="C4" s="5">
        <v>8.3333333333333301E-2</v>
      </c>
      <c r="D4" s="84">
        <v>13362.3110869306</v>
      </c>
      <c r="E4" s="84">
        <v>2817.58967640115</v>
      </c>
      <c r="F4" s="84">
        <v>8321.6639346625907</v>
      </c>
      <c r="G4" s="84">
        <v>7541.1832541099102</v>
      </c>
      <c r="H4" s="84">
        <v>0</v>
      </c>
      <c r="I4" s="84">
        <f t="shared" ref="I4:I67" si="0">SUM(D4:H4)</f>
        <v>32042.747952104251</v>
      </c>
      <c r="M4" s="5"/>
      <c r="N4" s="82" t="s">
        <v>101</v>
      </c>
      <c r="O4" s="84">
        <v>28762.455666438731</v>
      </c>
      <c r="P4" s="84">
        <v>39269.384432833598</v>
      </c>
      <c r="Q4" s="84">
        <v>28630.323372032857</v>
      </c>
      <c r="R4" s="84">
        <v>32660.457696104251</v>
      </c>
      <c r="AH4" s="117"/>
      <c r="AI4" s="117"/>
      <c r="AJ4" s="117"/>
      <c r="AK4" s="117"/>
      <c r="AL4" s="117"/>
    </row>
    <row r="5" spans="1:38" hidden="1">
      <c r="A5" s="142"/>
      <c r="B5" s="142"/>
      <c r="C5" s="5">
        <v>0.125</v>
      </c>
      <c r="D5" s="84">
        <v>13246.4000699306</v>
      </c>
      <c r="E5" s="84">
        <v>2814.58967640115</v>
      </c>
      <c r="F5" s="84">
        <v>8248.6639346625907</v>
      </c>
      <c r="G5" s="84">
        <v>7446.5133051099101</v>
      </c>
      <c r="H5" s="84">
        <v>0</v>
      </c>
      <c r="I5" s="84">
        <f t="shared" si="0"/>
        <v>31756.166986104254</v>
      </c>
      <c r="M5" s="5"/>
      <c r="N5" s="82" t="s">
        <v>102</v>
      </c>
      <c r="O5" s="84">
        <v>27953.808089460963</v>
      </c>
      <c r="P5" s="84">
        <v>37605.768852628797</v>
      </c>
      <c r="Q5" s="84">
        <v>27920.88327712542</v>
      </c>
      <c r="R5" s="84">
        <v>32042.747952104251</v>
      </c>
      <c r="AH5" s="117"/>
      <c r="AI5" s="117"/>
      <c r="AJ5" s="117"/>
      <c r="AK5" s="117"/>
      <c r="AL5" s="117"/>
    </row>
    <row r="6" spans="1:38" hidden="1">
      <c r="A6" s="142"/>
      <c r="B6" s="142"/>
      <c r="C6" s="5">
        <v>0.16666666666666699</v>
      </c>
      <c r="D6" s="84">
        <v>13208.4493789306</v>
      </c>
      <c r="E6" s="84">
        <v>2826.58967640115</v>
      </c>
      <c r="F6" s="84">
        <v>8269.6639346625907</v>
      </c>
      <c r="G6" s="84">
        <v>7458.6252391099097</v>
      </c>
      <c r="H6" s="84">
        <v>0</v>
      </c>
      <c r="I6" s="84">
        <f t="shared" si="0"/>
        <v>31763.328229104249</v>
      </c>
      <c r="M6" s="5"/>
      <c r="N6" s="82" t="s">
        <v>103</v>
      </c>
      <c r="O6" s="84">
        <v>27163.514679241409</v>
      </c>
      <c r="P6" s="84">
        <v>36357.617295441793</v>
      </c>
      <c r="Q6" s="84">
        <v>27607.77380102166</v>
      </c>
      <c r="R6" s="84">
        <v>31756.166986104254</v>
      </c>
      <c r="AH6" s="117"/>
      <c r="AI6" s="117"/>
      <c r="AJ6" s="117"/>
      <c r="AK6" s="117"/>
      <c r="AL6" s="117"/>
    </row>
    <row r="7" spans="1:38" hidden="1">
      <c r="A7" s="142"/>
      <c r="B7" s="142"/>
      <c r="C7" s="5">
        <v>0.20833333333333301</v>
      </c>
      <c r="D7" s="84">
        <v>13494.550241930599</v>
      </c>
      <c r="E7" s="84">
        <v>2844.58967640115</v>
      </c>
      <c r="F7" s="84">
        <v>8435.6639346625907</v>
      </c>
      <c r="G7" s="84">
        <v>7619.0880131099102</v>
      </c>
      <c r="H7" s="84">
        <v>0</v>
      </c>
      <c r="I7" s="84">
        <f t="shared" si="0"/>
        <v>32393.891866104252</v>
      </c>
      <c r="M7" s="5"/>
      <c r="N7" s="82" t="s">
        <v>104</v>
      </c>
      <c r="O7" s="84">
        <v>26319.845843731349</v>
      </c>
      <c r="P7" s="84">
        <v>35806.158814367096</v>
      </c>
      <c r="Q7" s="84">
        <v>27938.979574350262</v>
      </c>
      <c r="R7" s="84">
        <v>31763.328229104249</v>
      </c>
      <c r="AH7" s="117"/>
      <c r="AI7" s="117"/>
      <c r="AJ7" s="117"/>
      <c r="AK7" s="117"/>
      <c r="AL7" s="117"/>
    </row>
    <row r="8" spans="1:38" hidden="1">
      <c r="A8" s="142"/>
      <c r="B8" s="142"/>
      <c r="C8" s="5">
        <v>0.25</v>
      </c>
      <c r="D8" s="84">
        <v>14525.1330369306</v>
      </c>
      <c r="E8" s="84">
        <v>2945.58967640115</v>
      </c>
      <c r="F8" s="84">
        <v>9012.6639346625907</v>
      </c>
      <c r="G8" s="84">
        <v>8254.6973661099091</v>
      </c>
      <c r="H8" s="84">
        <v>0</v>
      </c>
      <c r="I8" s="84">
        <f t="shared" si="0"/>
        <v>34738.08401410425</v>
      </c>
      <c r="M8" s="5"/>
      <c r="N8" s="82" t="s">
        <v>105</v>
      </c>
      <c r="O8" s="84">
        <v>27327.1733548415</v>
      </c>
      <c r="P8" s="84">
        <v>36133.728418244289</v>
      </c>
      <c r="Q8" s="84">
        <v>29552.325465231581</v>
      </c>
      <c r="R8" s="84">
        <v>32393.891866104252</v>
      </c>
      <c r="AH8" s="117"/>
      <c r="AI8" s="117"/>
      <c r="AJ8" s="117"/>
      <c r="AK8" s="117"/>
      <c r="AL8" s="117"/>
    </row>
    <row r="9" spans="1:38" hidden="1">
      <c r="A9" s="142"/>
      <c r="B9" s="142"/>
      <c r="C9" s="5">
        <v>0.29166666666666702</v>
      </c>
      <c r="D9" s="84">
        <v>16197.4840139306</v>
      </c>
      <c r="E9" s="84">
        <v>3167.58967640115</v>
      </c>
      <c r="F9" s="84">
        <v>9890.6639346625907</v>
      </c>
      <c r="G9" s="84">
        <v>9174.1433951099098</v>
      </c>
      <c r="H9" s="84">
        <v>0</v>
      </c>
      <c r="I9" s="84">
        <f t="shared" si="0"/>
        <v>38429.881020104251</v>
      </c>
      <c r="M9" s="5"/>
      <c r="N9" s="82" t="s">
        <v>106</v>
      </c>
      <c r="O9" s="84">
        <v>29810.630262799859</v>
      </c>
      <c r="P9" s="84">
        <v>36686.237038395302</v>
      </c>
      <c r="Q9" s="84">
        <v>32596.190720436021</v>
      </c>
      <c r="R9" s="84">
        <v>34738.08401410425</v>
      </c>
      <c r="AH9" s="117"/>
      <c r="AI9" s="117"/>
      <c r="AJ9" s="117"/>
      <c r="AK9" s="117"/>
      <c r="AL9" s="117"/>
    </row>
    <row r="10" spans="1:38" hidden="1">
      <c r="A10" s="142"/>
      <c r="B10" s="142"/>
      <c r="C10" s="5">
        <v>0.33333333333333298</v>
      </c>
      <c r="D10" s="84">
        <v>16859.806124930601</v>
      </c>
      <c r="E10" s="84">
        <v>3258.58967640115</v>
      </c>
      <c r="F10" s="84">
        <v>10054.6639346626</v>
      </c>
      <c r="G10" s="84">
        <v>9476.6226651099205</v>
      </c>
      <c r="H10" s="84">
        <v>0</v>
      </c>
      <c r="I10" s="84">
        <f t="shared" si="0"/>
        <v>39649.68240110427</v>
      </c>
      <c r="M10" s="5"/>
      <c r="N10" s="82" t="s">
        <v>107</v>
      </c>
      <c r="O10" s="84">
        <v>31738.446827408428</v>
      </c>
      <c r="P10" s="84">
        <v>37341.55690635799</v>
      </c>
      <c r="Q10" s="84">
        <v>34097.152492956578</v>
      </c>
      <c r="R10" s="84">
        <v>38429.881020104251</v>
      </c>
      <c r="AH10" s="117"/>
      <c r="AI10" s="117"/>
      <c r="AJ10" s="117"/>
      <c r="AK10" s="117"/>
      <c r="AL10" s="117"/>
    </row>
    <row r="11" spans="1:38" hidden="1">
      <c r="A11" s="142"/>
      <c r="B11" s="142"/>
      <c r="C11" s="5">
        <v>0.375</v>
      </c>
      <c r="D11" s="84">
        <v>16265.0888599306</v>
      </c>
      <c r="E11" s="84">
        <v>3208.58967640115</v>
      </c>
      <c r="F11" s="84">
        <v>9932.6639346625907</v>
      </c>
      <c r="G11" s="84">
        <v>9294.2310461099205</v>
      </c>
      <c r="H11" s="84">
        <v>0</v>
      </c>
      <c r="I11" s="84">
        <f t="shared" si="0"/>
        <v>38700.573517104262</v>
      </c>
      <c r="M11" s="5"/>
      <c r="N11" s="82" t="s">
        <v>108</v>
      </c>
      <c r="O11" s="84">
        <v>32424.226796554271</v>
      </c>
      <c r="P11" s="84">
        <v>39720.1709036131</v>
      </c>
      <c r="Q11" s="84">
        <v>34138.465201826417</v>
      </c>
      <c r="R11" s="84">
        <v>39649.68240110427</v>
      </c>
      <c r="AH11" s="117"/>
      <c r="AI11" s="117"/>
      <c r="AJ11" s="117"/>
      <c r="AK11" s="117"/>
      <c r="AL11" s="117"/>
    </row>
    <row r="12" spans="1:38" hidden="1">
      <c r="A12" s="142"/>
      <c r="B12" s="142"/>
      <c r="C12" s="5">
        <v>0.41666666666666702</v>
      </c>
      <c r="D12" s="84">
        <v>16028.992833930601</v>
      </c>
      <c r="E12" s="84">
        <v>3158.58967640115</v>
      </c>
      <c r="F12" s="84">
        <v>10127.6639346626</v>
      </c>
      <c r="G12" s="84">
        <v>9208.9849531099098</v>
      </c>
      <c r="H12" s="84">
        <v>0</v>
      </c>
      <c r="I12" s="84">
        <f t="shared" si="0"/>
        <v>38524.231398104261</v>
      </c>
      <c r="M12" s="5"/>
      <c r="N12" s="82" t="s">
        <v>109</v>
      </c>
      <c r="O12" s="84">
        <v>33459.208104238322</v>
      </c>
      <c r="P12" s="84">
        <v>43040.057821236478</v>
      </c>
      <c r="Q12" s="84">
        <v>35234.772028370295</v>
      </c>
      <c r="R12" s="84">
        <v>38700.573517104262</v>
      </c>
      <c r="AH12" s="117"/>
      <c r="AI12" s="117"/>
      <c r="AJ12" s="117"/>
      <c r="AK12" s="117"/>
      <c r="AL12" s="117"/>
    </row>
    <row r="13" spans="1:38" hidden="1">
      <c r="A13" s="142"/>
      <c r="B13" s="142"/>
      <c r="C13" s="5">
        <v>0.45833333333333298</v>
      </c>
      <c r="D13" s="84">
        <v>15773.3557969306</v>
      </c>
      <c r="E13" s="84">
        <v>3113.58967640115</v>
      </c>
      <c r="F13" s="84">
        <v>10249.6639346626</v>
      </c>
      <c r="G13" s="84">
        <v>9051.2888401099099</v>
      </c>
      <c r="H13" s="84">
        <v>0</v>
      </c>
      <c r="I13" s="84">
        <f t="shared" si="0"/>
        <v>38187.898248104262</v>
      </c>
      <c r="M13" s="5"/>
      <c r="N13" s="82" t="s">
        <v>110</v>
      </c>
      <c r="O13" s="84">
        <v>34470.83182135161</v>
      </c>
      <c r="P13" s="84">
        <v>46534.137071710385</v>
      </c>
      <c r="Q13" s="84">
        <v>36579.852044923056</v>
      </c>
      <c r="R13" s="84">
        <v>38524.231398104261</v>
      </c>
      <c r="AH13" s="117"/>
      <c r="AI13" s="117"/>
      <c r="AJ13" s="117"/>
      <c r="AK13" s="117"/>
      <c r="AL13" s="117"/>
    </row>
    <row r="14" spans="1:38" hidden="1">
      <c r="A14" s="142"/>
      <c r="B14" s="142"/>
      <c r="C14" s="5">
        <v>0.5</v>
      </c>
      <c r="D14" s="84">
        <v>15533.986285930599</v>
      </c>
      <c r="E14" s="84">
        <v>3039.58967640115</v>
      </c>
      <c r="F14" s="84">
        <v>10232.6639346626</v>
      </c>
      <c r="G14" s="84">
        <v>8859.3422531099095</v>
      </c>
      <c r="H14" s="84">
        <v>0</v>
      </c>
      <c r="I14" s="84">
        <f t="shared" si="0"/>
        <v>37665.582150104259</v>
      </c>
      <c r="M14" s="5"/>
      <c r="N14" s="82" t="s">
        <v>111</v>
      </c>
      <c r="O14" s="84">
        <v>35327.442822380268</v>
      </c>
      <c r="P14" s="84">
        <v>49649.869289430484</v>
      </c>
      <c r="Q14" s="84">
        <v>37777.3432580433</v>
      </c>
      <c r="R14" s="84">
        <v>38187.898248104262</v>
      </c>
      <c r="AH14" s="117"/>
      <c r="AI14" s="117"/>
      <c r="AJ14" s="117"/>
      <c r="AK14" s="117"/>
      <c r="AL14" s="117"/>
    </row>
    <row r="15" spans="1:38" hidden="1">
      <c r="A15" s="142"/>
      <c r="B15" s="142"/>
      <c r="C15" s="5">
        <v>0.54166666666666696</v>
      </c>
      <c r="D15" s="84">
        <v>15237.4425389306</v>
      </c>
      <c r="E15" s="84">
        <v>2966.58967640115</v>
      </c>
      <c r="F15" s="84">
        <v>10215.6639346626</v>
      </c>
      <c r="G15" s="84">
        <v>8659.9709671099099</v>
      </c>
      <c r="H15" s="84">
        <v>0</v>
      </c>
      <c r="I15" s="84">
        <f t="shared" si="0"/>
        <v>37079.667117104262</v>
      </c>
      <c r="M15" s="5"/>
      <c r="N15" s="82" t="s">
        <v>112</v>
      </c>
      <c r="O15" s="84">
        <v>36141.936302664762</v>
      </c>
      <c r="P15" s="84">
        <v>52471.053190323684</v>
      </c>
      <c r="Q15" s="84">
        <v>38619.790794600456</v>
      </c>
      <c r="R15" s="84">
        <v>37665.582150104259</v>
      </c>
      <c r="AH15" s="117"/>
      <c r="AI15" s="117"/>
      <c r="AJ15" s="117"/>
      <c r="AK15" s="117"/>
      <c r="AL15" s="117"/>
    </row>
    <row r="16" spans="1:38" hidden="1">
      <c r="A16" s="142"/>
      <c r="B16" s="142"/>
      <c r="C16" s="5">
        <v>0.58333333333333304</v>
      </c>
      <c r="D16" s="84">
        <v>14951.7201949306</v>
      </c>
      <c r="E16" s="84">
        <v>2934.58967640115</v>
      </c>
      <c r="F16" s="84">
        <v>10253.6639346626</v>
      </c>
      <c r="G16" s="84">
        <v>8438.0303811099093</v>
      </c>
      <c r="H16" s="84">
        <v>0</v>
      </c>
      <c r="I16" s="84">
        <f t="shared" si="0"/>
        <v>36578.004187104256</v>
      </c>
      <c r="M16" s="5"/>
      <c r="N16" s="82" t="s">
        <v>113</v>
      </c>
      <c r="O16" s="84">
        <v>36980.688326131829</v>
      </c>
      <c r="P16" s="84">
        <v>54935.79061622428</v>
      </c>
      <c r="Q16" s="84">
        <v>39701.467671659651</v>
      </c>
      <c r="R16" s="84">
        <v>37079.667117104262</v>
      </c>
      <c r="AH16" s="117"/>
      <c r="AI16" s="117"/>
      <c r="AJ16" s="117"/>
      <c r="AK16" s="117"/>
      <c r="AL16" s="117"/>
    </row>
    <row r="17" spans="1:60" hidden="1">
      <c r="A17" s="142"/>
      <c r="B17" s="142"/>
      <c r="C17" s="5">
        <v>0.625</v>
      </c>
      <c r="D17" s="84">
        <v>14548.098350930601</v>
      </c>
      <c r="E17" s="84">
        <v>2874.58967640115</v>
      </c>
      <c r="F17" s="84">
        <v>10284.6639346626</v>
      </c>
      <c r="G17" s="84">
        <v>8371.3118921099103</v>
      </c>
      <c r="H17" s="84">
        <v>0</v>
      </c>
      <c r="I17" s="84">
        <f t="shared" si="0"/>
        <v>36078.663854104263</v>
      </c>
      <c r="M17" s="5"/>
      <c r="N17" s="82" t="s">
        <v>114</v>
      </c>
      <c r="O17" s="84">
        <v>37843.268843765647</v>
      </c>
      <c r="P17" s="84">
        <v>56775.177656699976</v>
      </c>
      <c r="Q17" s="84">
        <v>40737.17237199653</v>
      </c>
      <c r="R17" s="84">
        <v>36578.004187104256</v>
      </c>
      <c r="AH17" s="117"/>
      <c r="AI17" s="117"/>
      <c r="AJ17" s="117"/>
      <c r="AK17" s="117"/>
      <c r="AL17" s="117"/>
    </row>
    <row r="18" spans="1:60" hidden="1">
      <c r="A18" s="142"/>
      <c r="B18" s="142"/>
      <c r="C18" s="5">
        <v>0.66666666666666696</v>
      </c>
      <c r="D18" s="84">
        <v>14241.0936159306</v>
      </c>
      <c r="E18" s="84">
        <v>2860.58967640115</v>
      </c>
      <c r="F18" s="84">
        <v>10291.6639346626</v>
      </c>
      <c r="G18" s="84">
        <v>8278.0839521099097</v>
      </c>
      <c r="H18" s="84">
        <v>0</v>
      </c>
      <c r="I18" s="84">
        <f t="shared" si="0"/>
        <v>35671.431179104256</v>
      </c>
      <c r="M18" s="5"/>
      <c r="N18" s="82" t="s">
        <v>115</v>
      </c>
      <c r="O18" s="84">
        <v>38630.440060138797</v>
      </c>
      <c r="P18" s="84">
        <v>57994.693824255985</v>
      </c>
      <c r="Q18" s="84">
        <v>41669.191419011826</v>
      </c>
      <c r="R18" s="84">
        <v>36078.663854104263</v>
      </c>
      <c r="AH18" s="117"/>
      <c r="AI18" s="117"/>
      <c r="AJ18" s="117"/>
      <c r="AK18" s="117"/>
      <c r="AL18" s="117"/>
    </row>
    <row r="19" spans="1:60" hidden="1">
      <c r="A19" s="142"/>
      <c r="B19" s="142"/>
      <c r="C19" s="5">
        <v>0.70833333333333304</v>
      </c>
      <c r="D19" s="84">
        <v>14156.063581930601</v>
      </c>
      <c r="E19" s="84">
        <v>2886.58967640115</v>
      </c>
      <c r="F19" s="84">
        <v>10271.6639346626</v>
      </c>
      <c r="G19" s="84">
        <v>8418.0855251099092</v>
      </c>
      <c r="H19" s="84">
        <v>0</v>
      </c>
      <c r="I19" s="84">
        <f t="shared" si="0"/>
        <v>35732.402718104262</v>
      </c>
      <c r="M19" s="5"/>
      <c r="N19" s="82" t="s">
        <v>116</v>
      </c>
      <c r="O19" s="84">
        <v>39149.241881372538</v>
      </c>
      <c r="P19" s="84">
        <v>58529.416950044681</v>
      </c>
      <c r="Q19" s="84">
        <v>42375.460162760202</v>
      </c>
      <c r="R19" s="84">
        <v>35671.431179104256</v>
      </c>
      <c r="AH19" s="117"/>
      <c r="AI19" s="117"/>
      <c r="AJ19" s="117"/>
      <c r="AK19" s="117"/>
      <c r="AL19" s="117"/>
    </row>
    <row r="20" spans="1:60" hidden="1">
      <c r="A20" s="142"/>
      <c r="B20" s="142"/>
      <c r="C20" s="5">
        <v>0.75</v>
      </c>
      <c r="D20" s="84">
        <v>14565.044083930599</v>
      </c>
      <c r="E20" s="84">
        <v>2914.58967640115</v>
      </c>
      <c r="F20" s="84">
        <v>10369.6639346626</v>
      </c>
      <c r="G20" s="84">
        <v>8706.2577641099197</v>
      </c>
      <c r="H20" s="84">
        <v>0</v>
      </c>
      <c r="I20" s="84">
        <f t="shared" si="0"/>
        <v>36555.555459104267</v>
      </c>
      <c r="M20" s="5"/>
      <c r="N20" s="82" t="s">
        <v>117</v>
      </c>
      <c r="O20" s="84">
        <v>39034.234993147176</v>
      </c>
      <c r="P20" s="84">
        <v>58077.486084243268</v>
      </c>
      <c r="Q20" s="84">
        <v>42071.46804647705</v>
      </c>
      <c r="R20" s="84">
        <v>35732.402718104262</v>
      </c>
      <c r="AH20" s="117"/>
      <c r="AI20" s="117"/>
      <c r="AJ20" s="117"/>
      <c r="AK20" s="117"/>
      <c r="AL20" s="117"/>
    </row>
    <row r="21" spans="1:60" hidden="1">
      <c r="A21" s="142"/>
      <c r="B21" s="142"/>
      <c r="C21" s="5">
        <v>0.79166666666666696</v>
      </c>
      <c r="D21" s="84">
        <v>15607.9155279306</v>
      </c>
      <c r="E21" s="84">
        <v>3041.58967640115</v>
      </c>
      <c r="F21" s="84">
        <v>10752.6639346626</v>
      </c>
      <c r="G21" s="84">
        <v>9350.2252281099209</v>
      </c>
      <c r="H21" s="84">
        <v>0</v>
      </c>
      <c r="I21" s="84">
        <f t="shared" si="0"/>
        <v>38752.394367104265</v>
      </c>
      <c r="M21" s="5"/>
      <c r="N21" s="82" t="s">
        <v>118</v>
      </c>
      <c r="O21" s="84">
        <v>38443.533429429473</v>
      </c>
      <c r="P21" s="84">
        <v>56610.971088317179</v>
      </c>
      <c r="Q21" s="84">
        <v>41170.991353891106</v>
      </c>
      <c r="R21" s="84">
        <v>36555.555459104267</v>
      </c>
      <c r="AH21" s="117"/>
      <c r="AI21" s="117"/>
      <c r="AJ21" s="117"/>
      <c r="AK21" s="117"/>
      <c r="AL21" s="117"/>
    </row>
    <row r="22" spans="1:60" hidden="1">
      <c r="A22" s="142"/>
      <c r="B22" s="142"/>
      <c r="C22" s="5">
        <v>0.83333333333333304</v>
      </c>
      <c r="D22" s="84">
        <v>15691.9737789306</v>
      </c>
      <c r="E22" s="84">
        <v>3073.58967640115</v>
      </c>
      <c r="F22" s="84">
        <v>10693.6639346626</v>
      </c>
      <c r="G22" s="84">
        <v>9402.2521861099103</v>
      </c>
      <c r="H22" s="84">
        <v>0</v>
      </c>
      <c r="I22" s="84">
        <f t="shared" si="0"/>
        <v>38861.479576104262</v>
      </c>
      <c r="M22" s="5"/>
      <c r="N22" s="82" t="s">
        <v>119</v>
      </c>
      <c r="O22" s="84">
        <v>37551.703478153097</v>
      </c>
      <c r="P22" s="84">
        <v>54496.313071070283</v>
      </c>
      <c r="Q22" s="84">
        <v>41838.057992529037</v>
      </c>
      <c r="R22" s="84">
        <v>38752.394367104265</v>
      </c>
      <c r="AH22" s="117"/>
      <c r="AI22" s="117"/>
      <c r="AJ22" s="117"/>
      <c r="AK22" s="117"/>
      <c r="AL22" s="117"/>
    </row>
    <row r="23" spans="1:60" hidden="1">
      <c r="A23" s="142"/>
      <c r="B23" s="142"/>
      <c r="C23" s="5">
        <v>0.875</v>
      </c>
      <c r="D23" s="84">
        <v>15577.449839930599</v>
      </c>
      <c r="E23" s="84">
        <v>3053.58967640115</v>
      </c>
      <c r="F23" s="84">
        <v>10450.6639346626</v>
      </c>
      <c r="G23" s="84">
        <v>9313.1132701099104</v>
      </c>
      <c r="H23" s="84">
        <v>0</v>
      </c>
      <c r="I23" s="84">
        <f t="shared" si="0"/>
        <v>38394.81672110426</v>
      </c>
      <c r="M23" s="5"/>
      <c r="N23" s="82" t="s">
        <v>120</v>
      </c>
      <c r="O23" s="84">
        <v>38504.77180433902</v>
      </c>
      <c r="P23" s="84">
        <v>52587.757556876677</v>
      </c>
      <c r="Q23" s="84">
        <v>40973.652843414726</v>
      </c>
      <c r="R23" s="84">
        <v>38861.479576104262</v>
      </c>
      <c r="AH23" s="117"/>
      <c r="AI23" s="117"/>
      <c r="AJ23" s="117"/>
      <c r="AK23" s="117"/>
      <c r="AL23" s="117"/>
    </row>
    <row r="24" spans="1:60" hidden="1">
      <c r="A24" s="142"/>
      <c r="B24" s="142"/>
      <c r="C24" s="5">
        <v>0.91666666666666696</v>
      </c>
      <c r="D24" s="84">
        <v>15185.437164930599</v>
      </c>
      <c r="E24" s="84">
        <v>3005.58967640115</v>
      </c>
      <c r="F24" s="84">
        <v>10005.6639346626</v>
      </c>
      <c r="G24" s="84">
        <v>9006.8632471099208</v>
      </c>
      <c r="H24" s="84">
        <v>0</v>
      </c>
      <c r="I24" s="84">
        <f t="shared" si="0"/>
        <v>37203.554023104269</v>
      </c>
      <c r="M24" s="5"/>
      <c r="N24" s="82" t="s">
        <v>121</v>
      </c>
      <c r="O24" s="84">
        <v>37677.040473976944</v>
      </c>
      <c r="P24" s="84">
        <v>51179.172888654481</v>
      </c>
      <c r="Q24" s="84">
        <v>39019.631998730096</v>
      </c>
      <c r="R24" s="84">
        <v>38394.81672110426</v>
      </c>
      <c r="AH24" s="117"/>
      <c r="AI24" s="117"/>
      <c r="AJ24" s="117"/>
      <c r="AK24" s="117"/>
      <c r="AL24" s="117"/>
    </row>
    <row r="25" spans="1:60" hidden="1">
      <c r="A25" s="142"/>
      <c r="B25" s="142"/>
      <c r="C25" s="5">
        <v>0.95833333333333304</v>
      </c>
      <c r="D25" s="84">
        <v>14387.418228930601</v>
      </c>
      <c r="E25" s="84">
        <v>2896.58967640115</v>
      </c>
      <c r="F25" s="84">
        <v>9400.6639346625907</v>
      </c>
      <c r="G25" s="84">
        <v>8509.3768741099102</v>
      </c>
      <c r="H25" s="84">
        <v>0</v>
      </c>
      <c r="I25" s="84">
        <f t="shared" si="0"/>
        <v>35194.048714104254</v>
      </c>
      <c r="M25" s="5"/>
      <c r="N25" s="82" t="s">
        <v>122</v>
      </c>
      <c r="O25" s="84">
        <v>35325.883194957358</v>
      </c>
      <c r="P25" s="84">
        <v>48092.915148042885</v>
      </c>
      <c r="Q25" s="84">
        <v>36136.392697961506</v>
      </c>
      <c r="R25" s="84">
        <v>37203.554023104269</v>
      </c>
      <c r="AH25" s="117"/>
      <c r="AI25" s="117"/>
      <c r="AJ25" s="117"/>
      <c r="AK25" s="117"/>
      <c r="AL25" s="117"/>
    </row>
    <row r="26" spans="1:60" hidden="1">
      <c r="A26" s="142"/>
      <c r="B26" s="142"/>
      <c r="C26" s="29" t="s">
        <v>124</v>
      </c>
      <c r="D26" s="84">
        <v>13536.6004449306</v>
      </c>
      <c r="E26" s="84">
        <v>2776.58967640115</v>
      </c>
      <c r="F26" s="84">
        <v>8788.6639346625907</v>
      </c>
      <c r="G26" s="84">
        <v>7970.9723021099098</v>
      </c>
      <c r="H26" s="84">
        <v>0</v>
      </c>
      <c r="I26" s="84">
        <f t="shared" si="0"/>
        <v>33072.826358104256</v>
      </c>
      <c r="M26" s="5"/>
      <c r="N26" s="82" t="s">
        <v>123</v>
      </c>
      <c r="O26" s="84">
        <v>32651.112380548639</v>
      </c>
      <c r="P26" s="84">
        <v>44733.74857814228</v>
      </c>
      <c r="Q26" s="84">
        <v>33026.767835321916</v>
      </c>
      <c r="R26" s="84">
        <v>35194.048714104254</v>
      </c>
      <c r="AH26" s="117"/>
      <c r="AI26" s="117"/>
      <c r="AJ26" s="117"/>
      <c r="AK26" s="117"/>
      <c r="AL26" s="117"/>
    </row>
    <row r="27" spans="1:60" hidden="1">
      <c r="A27" s="142" t="s">
        <v>73</v>
      </c>
      <c r="B27" s="142"/>
      <c r="C27" s="5">
        <v>1.0416666666666701</v>
      </c>
      <c r="D27" s="84">
        <v>12579.9356418959</v>
      </c>
      <c r="E27" s="84">
        <v>2766.5945013282098</v>
      </c>
      <c r="F27" s="84">
        <v>8829.6639346625907</v>
      </c>
      <c r="G27" s="84">
        <v>7185.9908648538703</v>
      </c>
      <c r="H27" s="84">
        <v>0</v>
      </c>
      <c r="I27" s="84">
        <f t="shared" si="0"/>
        <v>31362.184942740569</v>
      </c>
      <c r="N27" s="82" t="s">
        <v>124</v>
      </c>
      <c r="O27" s="84">
        <v>30081.05264532326</v>
      </c>
      <c r="P27" s="84">
        <v>41611.58477239449</v>
      </c>
      <c r="Q27" s="84">
        <v>30822.471840728205</v>
      </c>
      <c r="R27" s="84">
        <v>33072.826358104256</v>
      </c>
      <c r="AH27" s="117"/>
      <c r="AI27" s="117"/>
      <c r="AJ27" s="117"/>
      <c r="AK27" s="117"/>
      <c r="AL27" s="117"/>
    </row>
    <row r="28" spans="1:60" hidden="1">
      <c r="A28" s="142"/>
      <c r="B28" s="142"/>
      <c r="C28" s="5">
        <v>1.0833333333333299</v>
      </c>
      <c r="D28" s="84">
        <v>12387.5430528959</v>
      </c>
      <c r="E28" s="84">
        <v>2730.0774013282098</v>
      </c>
      <c r="F28" s="84">
        <v>8648.6639346625907</v>
      </c>
      <c r="G28" s="84">
        <v>6964.4666468538699</v>
      </c>
      <c r="H28" s="84">
        <v>0</v>
      </c>
      <c r="I28" s="84">
        <f t="shared" si="0"/>
        <v>30730.75103574057</v>
      </c>
    </row>
    <row r="29" spans="1:60">
      <c r="A29" s="142"/>
      <c r="B29" s="142"/>
      <c r="C29" s="5">
        <v>1.125</v>
      </c>
      <c r="D29" s="84">
        <v>12251.4247568959</v>
      </c>
      <c r="E29" s="84">
        <v>2713.64380132821</v>
      </c>
      <c r="F29" s="84">
        <v>8494.6639346625907</v>
      </c>
      <c r="G29" s="84">
        <v>6868.5549718538696</v>
      </c>
      <c r="H29" s="84">
        <v>0</v>
      </c>
      <c r="I29" s="84">
        <f t="shared" si="0"/>
        <v>30328.28746474057</v>
      </c>
    </row>
    <row r="30" spans="1:60">
      <c r="A30" s="142"/>
      <c r="B30" s="142"/>
      <c r="C30" s="5">
        <v>1.1666666666666701</v>
      </c>
      <c r="D30" s="84">
        <v>12223.9580478959</v>
      </c>
      <c r="E30" s="84">
        <v>2719.3517013282099</v>
      </c>
      <c r="F30" s="84">
        <v>8418.6639346625907</v>
      </c>
      <c r="G30" s="84">
        <v>6855.46043585387</v>
      </c>
      <c r="H30" s="84">
        <v>0</v>
      </c>
      <c r="I30" s="84">
        <f t="shared" si="0"/>
        <v>30217.434119740574</v>
      </c>
      <c r="N30" s="143" t="s">
        <v>8</v>
      </c>
      <c r="O30" s="143"/>
      <c r="P30" s="143"/>
      <c r="Q30" s="143"/>
      <c r="R30" s="143"/>
      <c r="S30" s="131"/>
      <c r="T30" s="131"/>
      <c r="U30" s="131"/>
      <c r="V30" s="131"/>
      <c r="X30" s="143" t="s">
        <v>9</v>
      </c>
      <c r="Y30" s="143"/>
      <c r="Z30" s="143"/>
      <c r="AA30" s="143"/>
      <c r="AB30" s="143"/>
      <c r="AC30" s="143"/>
      <c r="AD30" s="143"/>
      <c r="AE30" s="143"/>
      <c r="AF30" s="131"/>
      <c r="AH30" s="143" t="s">
        <v>10</v>
      </c>
      <c r="AI30" s="143"/>
      <c r="AJ30" s="143"/>
      <c r="AK30" s="143"/>
      <c r="AL30" s="143"/>
      <c r="AM30" s="143"/>
      <c r="AN30" s="143"/>
      <c r="AR30" s="118">
        <v>10000</v>
      </c>
      <c r="AS30" s="84" t="s">
        <v>443</v>
      </c>
    </row>
    <row r="31" spans="1:60">
      <c r="A31" s="142"/>
      <c r="B31" s="142"/>
      <c r="C31" s="5">
        <v>1.2083333333333299</v>
      </c>
      <c r="D31" s="84">
        <v>12499.9776668959</v>
      </c>
      <c r="E31" s="84">
        <v>2760.02040132821</v>
      </c>
      <c r="F31" s="84">
        <v>8519.6639346625907</v>
      </c>
      <c r="G31" s="84">
        <v>7015.6154458538704</v>
      </c>
      <c r="H31" s="84">
        <v>0</v>
      </c>
      <c r="I31" s="84">
        <f t="shared" si="0"/>
        <v>30795.277448740573</v>
      </c>
      <c r="O31" s="84">
        <v>1</v>
      </c>
      <c r="P31" s="84">
        <v>2</v>
      </c>
      <c r="Q31" s="84">
        <v>3</v>
      </c>
      <c r="R31" s="84">
        <v>4</v>
      </c>
      <c r="S31" s="84">
        <v>5</v>
      </c>
      <c r="T31" s="84">
        <v>6</v>
      </c>
      <c r="U31" s="84">
        <v>7</v>
      </c>
      <c r="V31" s="84">
        <v>8</v>
      </c>
      <c r="Y31" s="84">
        <v>1</v>
      </c>
      <c r="Z31" s="84">
        <v>2</v>
      </c>
      <c r="AA31" s="84">
        <v>3</v>
      </c>
      <c r="AB31" s="84">
        <v>4</v>
      </c>
      <c r="AC31" s="84">
        <v>5</v>
      </c>
      <c r="AD31" s="84">
        <v>6</v>
      </c>
      <c r="AE31" s="84">
        <v>7</v>
      </c>
      <c r="AF31" s="84">
        <v>8</v>
      </c>
      <c r="AI31" s="84">
        <v>1</v>
      </c>
      <c r="AJ31" s="84">
        <v>2</v>
      </c>
      <c r="AK31" s="84">
        <v>3</v>
      </c>
      <c r="AL31" s="84">
        <v>4</v>
      </c>
      <c r="AM31" s="84">
        <v>5</v>
      </c>
      <c r="AN31" s="84">
        <v>6</v>
      </c>
      <c r="AO31" s="84">
        <v>7</v>
      </c>
      <c r="AP31" s="84">
        <v>8</v>
      </c>
      <c r="BA31" s="84">
        <v>1</v>
      </c>
      <c r="BB31" s="84">
        <v>2</v>
      </c>
      <c r="BC31" s="84">
        <v>3</v>
      </c>
      <c r="BD31" s="84">
        <v>4</v>
      </c>
      <c r="BE31" s="84">
        <v>5</v>
      </c>
      <c r="BF31" s="84">
        <v>6</v>
      </c>
      <c r="BG31" s="84">
        <v>7</v>
      </c>
      <c r="BH31" s="84">
        <v>8</v>
      </c>
    </row>
    <row r="32" spans="1:60">
      <c r="A32" s="142"/>
      <c r="B32" s="142"/>
      <c r="C32" s="5">
        <v>1.25</v>
      </c>
      <c r="D32" s="84">
        <v>13576.710518895899</v>
      </c>
      <c r="E32" s="84">
        <v>2866.58110132821</v>
      </c>
      <c r="F32" s="84">
        <v>9024.6639346625907</v>
      </c>
      <c r="G32" s="84">
        <v>7622.8965408538697</v>
      </c>
      <c r="H32" s="84">
        <v>0</v>
      </c>
      <c r="I32" s="84">
        <f t="shared" si="0"/>
        <v>33090.852095740571</v>
      </c>
      <c r="N32" s="82" t="s">
        <v>101</v>
      </c>
      <c r="O32" s="117">
        <v>16428</v>
      </c>
      <c r="P32" s="117">
        <v>10712</v>
      </c>
      <c r="Q32" s="117">
        <v>13472</v>
      </c>
      <c r="R32" s="117">
        <v>16213</v>
      </c>
      <c r="S32" s="117">
        <v>10723</v>
      </c>
      <c r="T32" s="117">
        <v>10506</v>
      </c>
      <c r="U32" s="117">
        <v>10719</v>
      </c>
      <c r="V32" s="117">
        <v>16750</v>
      </c>
      <c r="X32" s="82" t="s">
        <v>101</v>
      </c>
      <c r="Y32" s="117">
        <v>2290.5</v>
      </c>
      <c r="Z32" s="117">
        <v>2060.9</v>
      </c>
      <c r="AA32" s="117">
        <v>2149.1</v>
      </c>
      <c r="AB32" s="117">
        <v>2321.2000000000003</v>
      </c>
      <c r="AC32" s="117">
        <v>2098.3000000000002</v>
      </c>
      <c r="AD32" s="117">
        <v>2024.9</v>
      </c>
      <c r="AE32" s="117">
        <v>2007.1</v>
      </c>
      <c r="AF32" s="117">
        <v>2619.1</v>
      </c>
      <c r="AH32" s="82" t="s">
        <v>101</v>
      </c>
      <c r="AI32" s="117">
        <v>11490</v>
      </c>
      <c r="AJ32" s="117">
        <v>8008</v>
      </c>
      <c r="AK32" s="117">
        <v>9081</v>
      </c>
      <c r="AL32" s="117">
        <v>11000</v>
      </c>
      <c r="AM32" s="117">
        <v>8228</v>
      </c>
      <c r="AN32" s="117">
        <v>8078</v>
      </c>
      <c r="AO32" s="84">
        <v>8173</v>
      </c>
      <c r="AP32" s="84">
        <v>12504</v>
      </c>
      <c r="AR32" s="84">
        <v>0.97899999999999998</v>
      </c>
      <c r="AS32" s="84">
        <v>0.63100000000000001</v>
      </c>
      <c r="AT32" s="84">
        <v>0.75329999999999997</v>
      </c>
      <c r="AU32" s="84">
        <v>0.9304</v>
      </c>
      <c r="AV32" s="84">
        <v>0.65700000000000003</v>
      </c>
      <c r="AW32" s="84">
        <v>0.64419999999999999</v>
      </c>
      <c r="AX32" s="84">
        <v>0.64539999999999997</v>
      </c>
      <c r="AY32" s="84">
        <v>1.0626</v>
      </c>
      <c r="BA32" s="117">
        <f>AR32*$AR$30</f>
        <v>9790</v>
      </c>
      <c r="BB32" s="117">
        <f t="shared" ref="BB32:BH32" si="1">AS32*$AR$30</f>
        <v>6310</v>
      </c>
      <c r="BC32" s="117">
        <f t="shared" si="1"/>
        <v>7533</v>
      </c>
      <c r="BD32" s="117">
        <f t="shared" si="1"/>
        <v>9304</v>
      </c>
      <c r="BE32" s="117">
        <f t="shared" si="1"/>
        <v>6570</v>
      </c>
      <c r="BF32" s="117">
        <f t="shared" si="1"/>
        <v>6442</v>
      </c>
      <c r="BG32" s="117">
        <f t="shared" si="1"/>
        <v>6454</v>
      </c>
      <c r="BH32" s="117">
        <f t="shared" si="1"/>
        <v>10626</v>
      </c>
    </row>
    <row r="33" spans="1:60">
      <c r="A33" s="142"/>
      <c r="B33" s="142"/>
      <c r="C33" s="5">
        <v>1.2916666666666701</v>
      </c>
      <c r="D33" s="84">
        <v>15410.1695998959</v>
      </c>
      <c r="E33" s="84">
        <v>3043.0841013282102</v>
      </c>
      <c r="F33" s="84">
        <v>9717.6639346625907</v>
      </c>
      <c r="G33" s="84">
        <v>8736.7255458538693</v>
      </c>
      <c r="H33" s="84">
        <v>0</v>
      </c>
      <c r="I33" s="84">
        <f t="shared" si="0"/>
        <v>36907.643181740576</v>
      </c>
      <c r="N33" s="82" t="s">
        <v>102</v>
      </c>
      <c r="O33" s="117">
        <v>15199</v>
      </c>
      <c r="P33" s="117">
        <v>10325</v>
      </c>
      <c r="Q33" s="117">
        <v>13254</v>
      </c>
      <c r="R33" s="117">
        <v>15012</v>
      </c>
      <c r="S33" s="117">
        <v>10467</v>
      </c>
      <c r="T33" s="117">
        <v>10071.000000000002</v>
      </c>
      <c r="U33" s="117">
        <v>10282</v>
      </c>
      <c r="V33" s="117">
        <v>15862</v>
      </c>
      <c r="X33" s="82" t="s">
        <v>102</v>
      </c>
      <c r="Y33" s="117">
        <v>2140.6999999999998</v>
      </c>
      <c r="Z33" s="117">
        <v>2016.5000000000002</v>
      </c>
      <c r="AA33" s="117">
        <v>2112.8000000000002</v>
      </c>
      <c r="AB33" s="117">
        <v>2225.9</v>
      </c>
      <c r="AC33" s="117">
        <v>2063.6</v>
      </c>
      <c r="AD33" s="117">
        <v>2002.6000000000001</v>
      </c>
      <c r="AE33" s="117">
        <v>1966.3999999999999</v>
      </c>
      <c r="AF33" s="117">
        <v>2531.1</v>
      </c>
      <c r="AH33" s="82" t="s">
        <v>102</v>
      </c>
      <c r="AI33" s="117">
        <v>11036</v>
      </c>
      <c r="AJ33" s="117">
        <v>7868.0000000000009</v>
      </c>
      <c r="AK33" s="117">
        <v>8897</v>
      </c>
      <c r="AL33" s="117">
        <v>10530</v>
      </c>
      <c r="AM33" s="117">
        <v>8016</v>
      </c>
      <c r="AN33" s="117">
        <v>7882</v>
      </c>
      <c r="AO33" s="84">
        <v>7890</v>
      </c>
      <c r="AP33" s="84">
        <v>11991</v>
      </c>
      <c r="AR33" s="84">
        <v>0.92659999999999998</v>
      </c>
      <c r="AS33" s="84">
        <v>0.60599999999999998</v>
      </c>
      <c r="AT33" s="84">
        <v>0.7268</v>
      </c>
      <c r="AU33" s="84">
        <v>0.86850000000000005</v>
      </c>
      <c r="AV33" s="84">
        <v>0.62390000000000001</v>
      </c>
      <c r="AW33" s="84">
        <v>0.61890000000000001</v>
      </c>
      <c r="AX33" s="84">
        <v>0.61670000000000003</v>
      </c>
      <c r="AY33" s="84">
        <v>1.0066999999999999</v>
      </c>
      <c r="BA33" s="117">
        <f t="shared" ref="BA33:BA55" si="2">AR33*$AR$30</f>
        <v>9266</v>
      </c>
      <c r="BB33" s="117">
        <f t="shared" ref="BB33:BB55" si="3">AS33*$AR$30</f>
        <v>6060</v>
      </c>
      <c r="BC33" s="117">
        <f t="shared" ref="BC33:BC55" si="4">AT33*$AR$30</f>
        <v>7268</v>
      </c>
      <c r="BD33" s="117">
        <f t="shared" ref="BD33:BD55" si="5">AU33*$AR$30</f>
        <v>8685</v>
      </c>
      <c r="BE33" s="117">
        <f t="shared" ref="BE33:BE55" si="6">AV33*$AR$30</f>
        <v>6239</v>
      </c>
      <c r="BF33" s="117">
        <f t="shared" ref="BF33:BF55" si="7">AW33*$AR$30</f>
        <v>6189</v>
      </c>
      <c r="BG33" s="117">
        <f t="shared" ref="BG33:BG55" si="8">AX33*$AR$30</f>
        <v>6167</v>
      </c>
      <c r="BH33" s="117">
        <f t="shared" ref="BH33:BH55" si="9">AY33*$AR$30</f>
        <v>10067</v>
      </c>
    </row>
    <row r="34" spans="1:60">
      <c r="A34" s="142"/>
      <c r="B34" s="142"/>
      <c r="C34" s="5">
        <v>1.3333333333333299</v>
      </c>
      <c r="D34" s="84">
        <v>16027.735067895899</v>
      </c>
      <c r="E34" s="84">
        <v>3142.8208013282101</v>
      </c>
      <c r="F34" s="84">
        <v>9968.6639346625907</v>
      </c>
      <c r="G34" s="84">
        <v>9081.4866798538696</v>
      </c>
      <c r="H34" s="84">
        <v>0</v>
      </c>
      <c r="I34" s="84">
        <f t="shared" si="0"/>
        <v>38220.706483740571</v>
      </c>
      <c r="N34" s="82" t="s">
        <v>103</v>
      </c>
      <c r="O34" s="117">
        <v>14531</v>
      </c>
      <c r="P34" s="117">
        <v>10072.000000000002</v>
      </c>
      <c r="Q34" s="117">
        <v>13120</v>
      </c>
      <c r="R34" s="117">
        <v>14322.999999999998</v>
      </c>
      <c r="S34" s="117">
        <v>10385</v>
      </c>
      <c r="T34" s="117">
        <v>9929</v>
      </c>
      <c r="U34" s="117">
        <v>10016</v>
      </c>
      <c r="V34" s="117">
        <v>15234</v>
      </c>
      <c r="X34" s="82" t="s">
        <v>103</v>
      </c>
      <c r="Y34" s="117">
        <v>2085.1000000000004</v>
      </c>
      <c r="Z34" s="117">
        <v>2004.3999999999999</v>
      </c>
      <c r="AA34" s="117">
        <v>2097.5</v>
      </c>
      <c r="AB34" s="117">
        <v>2121.5</v>
      </c>
      <c r="AC34" s="117">
        <v>2040.2</v>
      </c>
      <c r="AD34" s="117">
        <v>1992.5</v>
      </c>
      <c r="AE34" s="117">
        <v>1960.5</v>
      </c>
      <c r="AF34" s="117">
        <v>2466.2999999999997</v>
      </c>
      <c r="AH34" s="82" t="s">
        <v>103</v>
      </c>
      <c r="AI34" s="117">
        <v>10731</v>
      </c>
      <c r="AJ34" s="117">
        <v>7763</v>
      </c>
      <c r="AK34" s="117">
        <v>8847</v>
      </c>
      <c r="AL34" s="117">
        <v>10204</v>
      </c>
      <c r="AM34" s="117">
        <v>7907.9999999999991</v>
      </c>
      <c r="AN34" s="117">
        <v>7738</v>
      </c>
      <c r="AO34" s="84">
        <v>7761</v>
      </c>
      <c r="AP34" s="84">
        <v>11704.000000000002</v>
      </c>
      <c r="AR34" s="84">
        <v>0.89549999999999996</v>
      </c>
      <c r="AS34" s="84">
        <v>0.59109999999999996</v>
      </c>
      <c r="AT34" s="84">
        <v>0.71450000000000002</v>
      </c>
      <c r="AU34" s="84">
        <v>0.82809999999999995</v>
      </c>
      <c r="AV34" s="84">
        <v>0.60919999999999996</v>
      </c>
      <c r="AW34" s="84">
        <v>0.60819999999999996</v>
      </c>
      <c r="AX34" s="84">
        <v>0.60270000000000001</v>
      </c>
      <c r="AY34" s="84">
        <v>0.96619999999999995</v>
      </c>
      <c r="BA34" s="117">
        <f t="shared" si="2"/>
        <v>8955</v>
      </c>
      <c r="BB34" s="117">
        <f t="shared" si="3"/>
        <v>5911</v>
      </c>
      <c r="BC34" s="117">
        <f t="shared" si="4"/>
        <v>7145</v>
      </c>
      <c r="BD34" s="117">
        <f t="shared" si="5"/>
        <v>8281</v>
      </c>
      <c r="BE34" s="117">
        <f t="shared" si="6"/>
        <v>6092</v>
      </c>
      <c r="BF34" s="117">
        <f t="shared" si="7"/>
        <v>6082</v>
      </c>
      <c r="BG34" s="117">
        <f t="shared" si="8"/>
        <v>6027</v>
      </c>
      <c r="BH34" s="117">
        <f t="shared" si="9"/>
        <v>9662</v>
      </c>
    </row>
    <row r="35" spans="1:60">
      <c r="A35" s="142"/>
      <c r="B35" s="142"/>
      <c r="C35" s="5">
        <v>1.375</v>
      </c>
      <c r="D35" s="84">
        <v>15660.5274308959</v>
      </c>
      <c r="E35" s="84">
        <v>3094.97360132821</v>
      </c>
      <c r="F35" s="84">
        <v>10003.6639346626</v>
      </c>
      <c r="G35" s="84">
        <v>8830.0678368538702</v>
      </c>
      <c r="H35" s="84">
        <v>0</v>
      </c>
      <c r="I35" s="84">
        <f t="shared" si="0"/>
        <v>37589.232803740582</v>
      </c>
      <c r="N35" s="82" t="s">
        <v>104</v>
      </c>
      <c r="O35" s="117">
        <v>14043.000000000002</v>
      </c>
      <c r="P35" s="117">
        <v>10032.000000000002</v>
      </c>
      <c r="Q35" s="117">
        <v>13130</v>
      </c>
      <c r="R35" s="117">
        <v>13877</v>
      </c>
      <c r="S35" s="117">
        <v>10494.000000000002</v>
      </c>
      <c r="T35" s="117">
        <v>9964</v>
      </c>
      <c r="U35" s="117">
        <v>9993</v>
      </c>
      <c r="V35" s="117">
        <v>14994</v>
      </c>
      <c r="X35" s="82" t="s">
        <v>104</v>
      </c>
      <c r="Y35" s="117">
        <v>2038.5</v>
      </c>
      <c r="Z35" s="117">
        <v>2009.7</v>
      </c>
      <c r="AA35" s="117">
        <v>2103.4</v>
      </c>
      <c r="AB35" s="117">
        <v>2066.3999999999996</v>
      </c>
      <c r="AC35" s="117">
        <v>2029.1999999999998</v>
      </c>
      <c r="AD35" s="117">
        <v>2008.9</v>
      </c>
      <c r="AE35" s="117">
        <v>1963.5</v>
      </c>
      <c r="AF35" s="117">
        <v>2432.1000000000004</v>
      </c>
      <c r="AH35" s="82" t="s">
        <v>104</v>
      </c>
      <c r="AI35" s="117">
        <v>10555.000000000002</v>
      </c>
      <c r="AJ35" s="117">
        <v>7762</v>
      </c>
      <c r="AK35" s="117">
        <v>8836</v>
      </c>
      <c r="AL35" s="117">
        <v>10126</v>
      </c>
      <c r="AM35" s="117">
        <v>7957.9999999999991</v>
      </c>
      <c r="AN35" s="117">
        <v>7697.0000000000009</v>
      </c>
      <c r="AO35" s="84">
        <v>7711</v>
      </c>
      <c r="AP35" s="84">
        <v>11486</v>
      </c>
      <c r="AR35" s="84">
        <v>0.87219999999999998</v>
      </c>
      <c r="AS35" s="84">
        <v>0.5897</v>
      </c>
      <c r="AT35" s="84">
        <v>0.71319999999999995</v>
      </c>
      <c r="AU35" s="84">
        <v>0.79569999999999996</v>
      </c>
      <c r="AV35" s="84">
        <v>0.60489999999999999</v>
      </c>
      <c r="AW35" s="84">
        <v>0.60870000000000002</v>
      </c>
      <c r="AX35" s="84">
        <v>0.59970000000000001</v>
      </c>
      <c r="AY35" s="84">
        <v>0.94230000000000003</v>
      </c>
      <c r="BA35" s="117">
        <f t="shared" si="2"/>
        <v>8722</v>
      </c>
      <c r="BB35" s="117">
        <f t="shared" si="3"/>
        <v>5897</v>
      </c>
      <c r="BC35" s="117">
        <f t="shared" si="4"/>
        <v>7131.9999999999991</v>
      </c>
      <c r="BD35" s="117">
        <f t="shared" si="5"/>
        <v>7957</v>
      </c>
      <c r="BE35" s="117">
        <f t="shared" si="6"/>
        <v>6049</v>
      </c>
      <c r="BF35" s="117">
        <f t="shared" si="7"/>
        <v>6087</v>
      </c>
      <c r="BG35" s="117">
        <f t="shared" si="8"/>
        <v>5997</v>
      </c>
      <c r="BH35" s="117">
        <f t="shared" si="9"/>
        <v>9423</v>
      </c>
    </row>
    <row r="36" spans="1:60">
      <c r="A36" s="142"/>
      <c r="B36" s="142"/>
      <c r="C36" s="5">
        <v>1.4166666666666701</v>
      </c>
      <c r="D36" s="84">
        <v>15485.393380895899</v>
      </c>
      <c r="E36" s="84">
        <v>3075.4593013282101</v>
      </c>
      <c r="F36" s="84">
        <v>10097.6639346626</v>
      </c>
      <c r="G36" s="84">
        <v>8873.6841738538697</v>
      </c>
      <c r="H36" s="84">
        <v>0</v>
      </c>
      <c r="I36" s="84">
        <f t="shared" si="0"/>
        <v>37532.200790740579</v>
      </c>
      <c r="N36" s="82" t="s">
        <v>105</v>
      </c>
      <c r="O36" s="117">
        <v>13945</v>
      </c>
      <c r="P36" s="117">
        <v>10414.000000000002</v>
      </c>
      <c r="Q36" s="117">
        <v>13474</v>
      </c>
      <c r="R36" s="117">
        <v>13665</v>
      </c>
      <c r="S36" s="117">
        <v>10868</v>
      </c>
      <c r="T36" s="117">
        <v>10266</v>
      </c>
      <c r="U36" s="117">
        <v>10261</v>
      </c>
      <c r="V36" s="117">
        <v>15013</v>
      </c>
      <c r="X36" s="82" t="s">
        <v>105</v>
      </c>
      <c r="Y36" s="117">
        <v>2033.9999999999998</v>
      </c>
      <c r="Z36" s="117">
        <v>2027.4</v>
      </c>
      <c r="AA36" s="117">
        <v>2139.6999999999998</v>
      </c>
      <c r="AB36" s="117">
        <v>2049.1999999999998</v>
      </c>
      <c r="AC36" s="117">
        <v>2013.9999999999998</v>
      </c>
      <c r="AD36" s="117">
        <v>2042.3</v>
      </c>
      <c r="AE36" s="117">
        <v>1990.6</v>
      </c>
      <c r="AF36" s="117">
        <v>2413.6999999999998</v>
      </c>
      <c r="AH36" s="82" t="s">
        <v>105</v>
      </c>
      <c r="AI36" s="117">
        <v>10592</v>
      </c>
      <c r="AJ36" s="117">
        <v>7949.0000000000009</v>
      </c>
      <c r="AK36" s="117">
        <v>9026</v>
      </c>
      <c r="AL36" s="117">
        <v>10105</v>
      </c>
      <c r="AM36" s="117">
        <v>8192</v>
      </c>
      <c r="AN36" s="117">
        <v>7838.0000000000009</v>
      </c>
      <c r="AO36" s="84">
        <v>7868.0000000000009</v>
      </c>
      <c r="AP36" s="84">
        <v>11581.999999999998</v>
      </c>
      <c r="AR36" s="84">
        <v>0.87090000000000001</v>
      </c>
      <c r="AS36" s="84">
        <v>0.60770000000000002</v>
      </c>
      <c r="AT36" s="84">
        <v>0.73019999999999996</v>
      </c>
      <c r="AU36" s="84">
        <v>0.77800000000000002</v>
      </c>
      <c r="AV36" s="84">
        <v>0.623</v>
      </c>
      <c r="AW36" s="84">
        <v>0.62509999999999999</v>
      </c>
      <c r="AX36" s="84">
        <v>0.61360000000000003</v>
      </c>
      <c r="AY36" s="84">
        <v>0.93230000000000002</v>
      </c>
      <c r="BA36" s="117">
        <f t="shared" si="2"/>
        <v>8709</v>
      </c>
      <c r="BB36" s="117">
        <f t="shared" si="3"/>
        <v>6077</v>
      </c>
      <c r="BC36" s="117">
        <f t="shared" si="4"/>
        <v>7302</v>
      </c>
      <c r="BD36" s="117">
        <f t="shared" si="5"/>
        <v>7780</v>
      </c>
      <c r="BE36" s="117">
        <f t="shared" si="6"/>
        <v>6230</v>
      </c>
      <c r="BF36" s="117">
        <f t="shared" si="7"/>
        <v>6251</v>
      </c>
      <c r="BG36" s="117">
        <f t="shared" si="8"/>
        <v>6136</v>
      </c>
      <c r="BH36" s="117">
        <f t="shared" si="9"/>
        <v>9323</v>
      </c>
    </row>
    <row r="37" spans="1:60">
      <c r="A37" s="142"/>
      <c r="B37" s="142"/>
      <c r="C37" s="5">
        <v>1.4583333333333299</v>
      </c>
      <c r="D37" s="84">
        <v>15298.6912638959</v>
      </c>
      <c r="E37" s="84">
        <v>3051.62360132821</v>
      </c>
      <c r="F37" s="84">
        <v>10103.6639346626</v>
      </c>
      <c r="G37" s="84">
        <v>8854.3069528538799</v>
      </c>
      <c r="H37" s="84">
        <v>0</v>
      </c>
      <c r="I37" s="84">
        <f t="shared" si="0"/>
        <v>37308.285752740587</v>
      </c>
      <c r="N37" s="82" t="s">
        <v>106</v>
      </c>
      <c r="O37" s="117">
        <v>14426.000000000002</v>
      </c>
      <c r="P37" s="117">
        <v>11449</v>
      </c>
      <c r="Q37" s="117">
        <v>14703</v>
      </c>
      <c r="R37" s="117">
        <v>13725</v>
      </c>
      <c r="S37" s="117">
        <v>12099</v>
      </c>
      <c r="T37" s="117">
        <v>11306</v>
      </c>
      <c r="U37" s="117">
        <v>11146</v>
      </c>
      <c r="V37" s="117">
        <v>15232.000000000002</v>
      </c>
      <c r="X37" s="82" t="s">
        <v>106</v>
      </c>
      <c r="Y37" s="117">
        <v>2081.6</v>
      </c>
      <c r="Z37" s="117">
        <v>2126</v>
      </c>
      <c r="AA37" s="117">
        <v>2267.5</v>
      </c>
      <c r="AB37" s="117">
        <v>2042.3</v>
      </c>
      <c r="AC37" s="117">
        <v>2080.9</v>
      </c>
      <c r="AD37" s="117">
        <v>2150.7999999999997</v>
      </c>
      <c r="AE37" s="117">
        <v>2072.2999999999997</v>
      </c>
      <c r="AF37" s="117">
        <v>2441.6000000000004</v>
      </c>
      <c r="AH37" s="82" t="s">
        <v>106</v>
      </c>
      <c r="AI37" s="117">
        <v>10983</v>
      </c>
      <c r="AJ37" s="117">
        <v>8572</v>
      </c>
      <c r="AK37" s="117">
        <v>9743</v>
      </c>
      <c r="AL37" s="117">
        <v>10237</v>
      </c>
      <c r="AM37" s="117">
        <v>8857</v>
      </c>
      <c r="AN37" s="117">
        <v>8540</v>
      </c>
      <c r="AO37" s="84">
        <v>8558</v>
      </c>
      <c r="AP37" s="84">
        <v>11710</v>
      </c>
      <c r="AR37" s="84">
        <v>0.90290000000000004</v>
      </c>
      <c r="AS37" s="84">
        <v>0.66539999999999999</v>
      </c>
      <c r="AT37" s="84">
        <v>0.79679999999999995</v>
      </c>
      <c r="AU37" s="84">
        <v>0.77990000000000004</v>
      </c>
      <c r="AV37" s="84">
        <v>0.68059999999999998</v>
      </c>
      <c r="AW37" s="84">
        <v>0.69130000000000003</v>
      </c>
      <c r="AX37" s="84">
        <v>0.67479999999999996</v>
      </c>
      <c r="AY37" s="84">
        <v>0.94279999999999997</v>
      </c>
      <c r="BA37" s="117">
        <f t="shared" si="2"/>
        <v>9029</v>
      </c>
      <c r="BB37" s="117">
        <f t="shared" si="3"/>
        <v>6654</v>
      </c>
      <c r="BC37" s="117">
        <f t="shared" si="4"/>
        <v>7967.9999999999991</v>
      </c>
      <c r="BD37" s="117">
        <f t="shared" si="5"/>
        <v>7799</v>
      </c>
      <c r="BE37" s="117">
        <f t="shared" si="6"/>
        <v>6806</v>
      </c>
      <c r="BF37" s="117">
        <f t="shared" si="7"/>
        <v>6913</v>
      </c>
      <c r="BG37" s="117">
        <f t="shared" si="8"/>
        <v>6748</v>
      </c>
      <c r="BH37" s="117">
        <f t="shared" si="9"/>
        <v>9428</v>
      </c>
    </row>
    <row r="38" spans="1:60">
      <c r="A38" s="142"/>
      <c r="B38" s="142"/>
      <c r="C38" s="5">
        <v>1.5</v>
      </c>
      <c r="D38" s="84">
        <v>14986.705505895899</v>
      </c>
      <c r="E38" s="84">
        <v>3005.4652013282098</v>
      </c>
      <c r="F38" s="84">
        <v>10057.6639346626</v>
      </c>
      <c r="G38" s="84">
        <v>8742.75142485387</v>
      </c>
      <c r="H38" s="84">
        <v>0</v>
      </c>
      <c r="I38" s="84">
        <f t="shared" si="0"/>
        <v>36792.58606674058</v>
      </c>
      <c r="N38" s="82" t="s">
        <v>107</v>
      </c>
      <c r="O38" s="117">
        <v>15354.000000000002</v>
      </c>
      <c r="P38" s="117">
        <v>13311</v>
      </c>
      <c r="Q38" s="117">
        <v>16872</v>
      </c>
      <c r="R38" s="117">
        <v>14027</v>
      </c>
      <c r="S38" s="117">
        <v>14218</v>
      </c>
      <c r="T38" s="117">
        <v>13332</v>
      </c>
      <c r="U38" s="117">
        <v>13089</v>
      </c>
      <c r="V38" s="117">
        <v>15507</v>
      </c>
      <c r="X38" s="82" t="s">
        <v>107</v>
      </c>
      <c r="Y38" s="117">
        <v>2160</v>
      </c>
      <c r="Z38" s="117">
        <v>2297.2000000000003</v>
      </c>
      <c r="AA38" s="117">
        <v>2502</v>
      </c>
      <c r="AB38" s="117">
        <v>2057.3000000000002</v>
      </c>
      <c r="AC38" s="117">
        <v>2260.2000000000003</v>
      </c>
      <c r="AD38" s="117">
        <v>2369</v>
      </c>
      <c r="AE38" s="117">
        <v>2261.1</v>
      </c>
      <c r="AF38" s="117">
        <v>2449.3000000000002</v>
      </c>
      <c r="AH38" s="82" t="s">
        <v>107</v>
      </c>
      <c r="AI38" s="117">
        <v>11520.999999999998</v>
      </c>
      <c r="AJ38" s="117">
        <v>9373</v>
      </c>
      <c r="AK38" s="117">
        <v>10868</v>
      </c>
      <c r="AL38" s="117">
        <v>10491</v>
      </c>
      <c r="AM38" s="117">
        <v>9887</v>
      </c>
      <c r="AN38" s="117">
        <v>9482</v>
      </c>
      <c r="AO38" s="84">
        <v>9451</v>
      </c>
      <c r="AP38" s="84">
        <v>11786.000000000002</v>
      </c>
      <c r="AR38" s="84">
        <v>0.96560000000000001</v>
      </c>
      <c r="AS38" s="84">
        <v>0.77539999999999998</v>
      </c>
      <c r="AT38" s="84">
        <v>0.92410000000000003</v>
      </c>
      <c r="AU38" s="84">
        <v>0.80130000000000001</v>
      </c>
      <c r="AV38" s="84">
        <v>0.8024</v>
      </c>
      <c r="AW38" s="84">
        <v>0.8095</v>
      </c>
      <c r="AX38" s="84">
        <v>0.78490000000000004</v>
      </c>
      <c r="AY38" s="84">
        <v>0.94730000000000003</v>
      </c>
      <c r="BA38" s="117">
        <f t="shared" si="2"/>
        <v>9656</v>
      </c>
      <c r="BB38" s="117">
        <f t="shared" si="3"/>
        <v>7754</v>
      </c>
      <c r="BC38" s="117">
        <f t="shared" si="4"/>
        <v>9241</v>
      </c>
      <c r="BD38" s="117">
        <f t="shared" si="5"/>
        <v>8013</v>
      </c>
      <c r="BE38" s="117">
        <f t="shared" si="6"/>
        <v>8024</v>
      </c>
      <c r="BF38" s="117">
        <f t="shared" si="7"/>
        <v>8095</v>
      </c>
      <c r="BG38" s="117">
        <f t="shared" si="8"/>
        <v>7849</v>
      </c>
      <c r="BH38" s="117">
        <f t="shared" si="9"/>
        <v>9473</v>
      </c>
    </row>
    <row r="39" spans="1:60">
      <c r="A39" s="142"/>
      <c r="B39" s="142"/>
      <c r="C39" s="5">
        <v>1.5416666666666701</v>
      </c>
      <c r="D39" s="84">
        <v>14688.7934048959</v>
      </c>
      <c r="E39" s="84">
        <v>2956.2789013282099</v>
      </c>
      <c r="F39" s="84">
        <v>10012.6639346626</v>
      </c>
      <c r="G39" s="84">
        <v>8667.8290538538604</v>
      </c>
      <c r="H39" s="84">
        <v>0</v>
      </c>
      <c r="I39" s="84">
        <f t="shared" si="0"/>
        <v>36325.565294740569</v>
      </c>
      <c r="N39" s="82" t="s">
        <v>108</v>
      </c>
      <c r="O39" s="117">
        <v>16225</v>
      </c>
      <c r="P39" s="117">
        <v>13865</v>
      </c>
      <c r="Q39" s="117">
        <v>17644</v>
      </c>
      <c r="R39" s="117">
        <v>14402</v>
      </c>
      <c r="S39" s="117">
        <v>15026</v>
      </c>
      <c r="T39" s="117">
        <v>14036</v>
      </c>
      <c r="U39" s="117">
        <v>13743</v>
      </c>
      <c r="V39" s="117">
        <v>16674</v>
      </c>
      <c r="X39" s="82" t="s">
        <v>108</v>
      </c>
      <c r="Y39" s="117">
        <v>2220.1</v>
      </c>
      <c r="Z39" s="117">
        <v>2336</v>
      </c>
      <c r="AA39" s="117">
        <v>2642.7000000000003</v>
      </c>
      <c r="AB39" s="117">
        <v>2074.5</v>
      </c>
      <c r="AC39" s="117">
        <v>2358.2999999999997</v>
      </c>
      <c r="AD39" s="117">
        <v>2408.1</v>
      </c>
      <c r="AE39" s="117">
        <v>2297.8999999999996</v>
      </c>
      <c r="AF39" s="117">
        <v>2563</v>
      </c>
      <c r="AH39" s="82" t="s">
        <v>108</v>
      </c>
      <c r="AI39" s="117">
        <v>12024.999999999998</v>
      </c>
      <c r="AJ39" s="117">
        <v>9449</v>
      </c>
      <c r="AK39" s="117">
        <v>11070</v>
      </c>
      <c r="AL39" s="117">
        <v>10641</v>
      </c>
      <c r="AM39" s="117">
        <v>10142</v>
      </c>
      <c r="AN39" s="117">
        <v>9547</v>
      </c>
      <c r="AO39" s="84">
        <v>9574</v>
      </c>
      <c r="AP39" s="84">
        <v>12602</v>
      </c>
      <c r="AR39" s="84">
        <v>0.99890000000000001</v>
      </c>
      <c r="AS39" s="84">
        <v>0.78859999999999997</v>
      </c>
      <c r="AT39" s="84">
        <v>0.9597</v>
      </c>
      <c r="AU39" s="84">
        <v>0.81510000000000005</v>
      </c>
      <c r="AV39" s="84">
        <v>0.85580000000000001</v>
      </c>
      <c r="AW39" s="84">
        <v>0.8276</v>
      </c>
      <c r="AX39" s="84">
        <v>0.8034</v>
      </c>
      <c r="AY39" s="84">
        <v>1.0215000000000001</v>
      </c>
      <c r="BA39" s="117">
        <f t="shared" si="2"/>
        <v>9989</v>
      </c>
      <c r="BB39" s="117">
        <f t="shared" si="3"/>
        <v>7886</v>
      </c>
      <c r="BC39" s="117">
        <f t="shared" si="4"/>
        <v>9597</v>
      </c>
      <c r="BD39" s="117">
        <f t="shared" si="5"/>
        <v>8151.0000000000009</v>
      </c>
      <c r="BE39" s="117">
        <f t="shared" si="6"/>
        <v>8558</v>
      </c>
      <c r="BF39" s="117">
        <f t="shared" si="7"/>
        <v>8276</v>
      </c>
      <c r="BG39" s="117">
        <f t="shared" si="8"/>
        <v>8034</v>
      </c>
      <c r="BH39" s="117">
        <f t="shared" si="9"/>
        <v>10215</v>
      </c>
    </row>
    <row r="40" spans="1:60">
      <c r="A40" s="142"/>
      <c r="B40" s="142"/>
      <c r="C40" s="5">
        <v>1.5833333333333299</v>
      </c>
      <c r="D40" s="84">
        <v>14385.980853895901</v>
      </c>
      <c r="E40" s="84">
        <v>2919.64020132821</v>
      </c>
      <c r="F40" s="84">
        <v>10000.6639346626</v>
      </c>
      <c r="G40" s="84">
        <v>8539.3347158538709</v>
      </c>
      <c r="H40" s="84">
        <v>0</v>
      </c>
      <c r="I40" s="84">
        <f t="shared" si="0"/>
        <v>35845.619705740581</v>
      </c>
      <c r="N40" s="82" t="s">
        <v>109</v>
      </c>
      <c r="O40" s="117">
        <v>17432</v>
      </c>
      <c r="P40" s="117">
        <v>13805</v>
      </c>
      <c r="Q40" s="117">
        <v>17168</v>
      </c>
      <c r="R40" s="117">
        <v>15459</v>
      </c>
      <c r="S40" s="117">
        <v>14731</v>
      </c>
      <c r="T40" s="117">
        <v>13919</v>
      </c>
      <c r="U40" s="117">
        <v>13835</v>
      </c>
      <c r="V40" s="117">
        <v>18251</v>
      </c>
      <c r="X40" s="82" t="s">
        <v>109</v>
      </c>
      <c r="Y40" s="117">
        <v>2305.2999999999997</v>
      </c>
      <c r="Z40" s="117">
        <v>2320</v>
      </c>
      <c r="AA40" s="117">
        <v>2621.6</v>
      </c>
      <c r="AB40" s="117">
        <v>2205.2999999999997</v>
      </c>
      <c r="AC40" s="117">
        <v>2317.6999999999998</v>
      </c>
      <c r="AD40" s="117">
        <v>2362</v>
      </c>
      <c r="AE40" s="117">
        <v>2299.7000000000003</v>
      </c>
      <c r="AF40" s="117">
        <v>2733.1</v>
      </c>
      <c r="AH40" s="82" t="s">
        <v>109</v>
      </c>
      <c r="AI40" s="117">
        <v>12978</v>
      </c>
      <c r="AJ40" s="117">
        <v>9777</v>
      </c>
      <c r="AK40" s="117">
        <v>10909</v>
      </c>
      <c r="AL40" s="117">
        <v>11263</v>
      </c>
      <c r="AM40" s="117">
        <v>10101</v>
      </c>
      <c r="AN40" s="117">
        <v>9768</v>
      </c>
      <c r="AO40" s="84">
        <v>9885</v>
      </c>
      <c r="AP40" s="84">
        <v>13802.000000000002</v>
      </c>
      <c r="AR40" s="84">
        <v>1.0487</v>
      </c>
      <c r="AS40" s="84">
        <v>0.79</v>
      </c>
      <c r="AT40" s="84">
        <v>0.93410000000000004</v>
      </c>
      <c r="AU40" s="84">
        <v>0.87560000000000004</v>
      </c>
      <c r="AV40" s="84">
        <v>0.84609999999999996</v>
      </c>
      <c r="AW40" s="84">
        <v>0.81899999999999995</v>
      </c>
      <c r="AX40" s="84">
        <v>0.80859999999999999</v>
      </c>
      <c r="AY40" s="84">
        <v>1.125</v>
      </c>
      <c r="BA40" s="117">
        <f t="shared" si="2"/>
        <v>10487</v>
      </c>
      <c r="BB40" s="117">
        <f t="shared" si="3"/>
        <v>7900</v>
      </c>
      <c r="BC40" s="117">
        <f t="shared" si="4"/>
        <v>9341</v>
      </c>
      <c r="BD40" s="117">
        <f t="shared" si="5"/>
        <v>8756</v>
      </c>
      <c r="BE40" s="117">
        <f t="shared" si="6"/>
        <v>8461</v>
      </c>
      <c r="BF40" s="117">
        <f t="shared" si="7"/>
        <v>8189.9999999999991</v>
      </c>
      <c r="BG40" s="117">
        <f t="shared" si="8"/>
        <v>8086</v>
      </c>
      <c r="BH40" s="117">
        <f t="shared" si="9"/>
        <v>11250</v>
      </c>
    </row>
    <row r="41" spans="1:60">
      <c r="A41" s="142"/>
      <c r="B41" s="142"/>
      <c r="C41" s="5">
        <v>1.625</v>
      </c>
      <c r="D41" s="84">
        <v>14128.2744658959</v>
      </c>
      <c r="E41" s="84">
        <v>2890.8609013282098</v>
      </c>
      <c r="F41" s="84">
        <v>9936.6639346625907</v>
      </c>
      <c r="G41" s="84">
        <v>8388.1531698538693</v>
      </c>
      <c r="H41" s="84">
        <v>0</v>
      </c>
      <c r="I41" s="84">
        <f t="shared" si="0"/>
        <v>35343.952471740566</v>
      </c>
      <c r="N41" s="82" t="s">
        <v>110</v>
      </c>
      <c r="O41" s="117">
        <v>18755</v>
      </c>
      <c r="P41" s="117">
        <v>13928</v>
      </c>
      <c r="Q41" s="117">
        <v>16915</v>
      </c>
      <c r="R41" s="117">
        <v>16931</v>
      </c>
      <c r="S41" s="117">
        <v>14791</v>
      </c>
      <c r="T41" s="117">
        <v>14147</v>
      </c>
      <c r="U41" s="117">
        <v>14173</v>
      </c>
      <c r="V41" s="117">
        <v>20288</v>
      </c>
      <c r="X41" s="82" t="s">
        <v>110</v>
      </c>
      <c r="Y41" s="117">
        <v>2552.7000000000003</v>
      </c>
      <c r="Z41" s="117">
        <v>2321</v>
      </c>
      <c r="AA41" s="117">
        <v>2607.6000000000004</v>
      </c>
      <c r="AB41" s="117">
        <v>2348.6999999999998</v>
      </c>
      <c r="AC41" s="117">
        <v>2331.5</v>
      </c>
      <c r="AD41" s="117">
        <v>2337.1</v>
      </c>
      <c r="AE41" s="117">
        <v>2294.1</v>
      </c>
      <c r="AF41" s="117">
        <v>2961</v>
      </c>
      <c r="AH41" s="82" t="s">
        <v>110</v>
      </c>
      <c r="AI41" s="117">
        <v>13943.000000000002</v>
      </c>
      <c r="AJ41" s="117">
        <v>10181</v>
      </c>
      <c r="AK41" s="117">
        <v>10789</v>
      </c>
      <c r="AL41" s="117">
        <v>12013</v>
      </c>
      <c r="AM41" s="117">
        <v>10282</v>
      </c>
      <c r="AN41" s="117">
        <v>10126</v>
      </c>
      <c r="AO41" s="84">
        <v>10385</v>
      </c>
      <c r="AP41" s="84">
        <v>14812</v>
      </c>
      <c r="AR41" s="84">
        <v>1.1189</v>
      </c>
      <c r="AS41" s="84">
        <v>0.80720000000000003</v>
      </c>
      <c r="AT41" s="84">
        <v>0.92779999999999996</v>
      </c>
      <c r="AU41" s="84">
        <v>0.96630000000000005</v>
      </c>
      <c r="AV41" s="84">
        <v>0.86099999999999999</v>
      </c>
      <c r="AW41" s="84">
        <v>0.83009999999999995</v>
      </c>
      <c r="AX41" s="84">
        <v>0.82709999999999995</v>
      </c>
      <c r="AY41" s="84">
        <v>1.2369000000000001</v>
      </c>
      <c r="BA41" s="117">
        <f t="shared" si="2"/>
        <v>11189</v>
      </c>
      <c r="BB41" s="117">
        <f t="shared" si="3"/>
        <v>8072</v>
      </c>
      <c r="BC41" s="117">
        <f t="shared" si="4"/>
        <v>9278</v>
      </c>
      <c r="BD41" s="117">
        <f t="shared" si="5"/>
        <v>9663</v>
      </c>
      <c r="BE41" s="117">
        <f t="shared" si="6"/>
        <v>8610</v>
      </c>
      <c r="BF41" s="117">
        <f t="shared" si="7"/>
        <v>8301</v>
      </c>
      <c r="BG41" s="117">
        <f t="shared" si="8"/>
        <v>8271</v>
      </c>
      <c r="BH41" s="117">
        <f t="shared" si="9"/>
        <v>12369.000000000002</v>
      </c>
    </row>
    <row r="42" spans="1:60">
      <c r="A42" s="142"/>
      <c r="B42" s="142"/>
      <c r="C42" s="5">
        <v>1.6666666666666701</v>
      </c>
      <c r="D42" s="84">
        <v>14009.9816318959</v>
      </c>
      <c r="E42" s="84">
        <v>2889.2062013282102</v>
      </c>
      <c r="F42" s="84">
        <v>9960.6639346625907</v>
      </c>
      <c r="G42" s="84">
        <v>8330.8786768538703</v>
      </c>
      <c r="H42" s="84">
        <v>0</v>
      </c>
      <c r="I42" s="84">
        <f t="shared" si="0"/>
        <v>35190.73044474057</v>
      </c>
      <c r="N42" s="82" t="s">
        <v>111</v>
      </c>
      <c r="O42" s="117">
        <v>20142.000000000004</v>
      </c>
      <c r="P42" s="117">
        <v>14201.999999999998</v>
      </c>
      <c r="Q42" s="117">
        <v>16664</v>
      </c>
      <c r="R42" s="117">
        <v>18624</v>
      </c>
      <c r="S42" s="117">
        <v>14780</v>
      </c>
      <c r="T42" s="117">
        <v>14360</v>
      </c>
      <c r="U42" s="117">
        <v>14342</v>
      </c>
      <c r="V42" s="117">
        <v>22216.999999999996</v>
      </c>
      <c r="X42" s="82" t="s">
        <v>111</v>
      </c>
      <c r="Y42" s="117">
        <v>2720.7</v>
      </c>
      <c r="Z42" s="117">
        <v>2349.1</v>
      </c>
      <c r="AA42" s="117">
        <v>2571.2000000000003</v>
      </c>
      <c r="AB42" s="117">
        <v>2502.5</v>
      </c>
      <c r="AC42" s="117">
        <v>2347.4</v>
      </c>
      <c r="AD42" s="117">
        <v>2304.3000000000002</v>
      </c>
      <c r="AE42" s="117">
        <v>2312.1</v>
      </c>
      <c r="AF42" s="117">
        <v>3166.5</v>
      </c>
      <c r="AH42" s="82" t="s">
        <v>111</v>
      </c>
      <c r="AI42" s="117">
        <v>14892</v>
      </c>
      <c r="AJ42" s="117">
        <v>10636.000000000002</v>
      </c>
      <c r="AK42" s="117">
        <v>10705</v>
      </c>
      <c r="AL42" s="117">
        <v>12719</v>
      </c>
      <c r="AM42" s="117">
        <v>10465</v>
      </c>
      <c r="AN42" s="117">
        <v>10581</v>
      </c>
      <c r="AO42" s="84">
        <v>10891</v>
      </c>
      <c r="AP42" s="84">
        <v>15858.000000000002</v>
      </c>
      <c r="AR42" s="84">
        <v>1.1901999999999999</v>
      </c>
      <c r="AS42" s="84">
        <v>0.82599999999999996</v>
      </c>
      <c r="AT42" s="84">
        <v>0.9173</v>
      </c>
      <c r="AU42" s="84">
        <v>1.0721000000000001</v>
      </c>
      <c r="AV42" s="84">
        <v>0.87990000000000002</v>
      </c>
      <c r="AW42" s="84">
        <v>0.84550000000000003</v>
      </c>
      <c r="AX42" s="84">
        <v>0.84909999999999997</v>
      </c>
      <c r="AY42" s="84">
        <v>1.3355999999999999</v>
      </c>
      <c r="BA42" s="117">
        <f t="shared" si="2"/>
        <v>11902</v>
      </c>
      <c r="BB42" s="117">
        <f t="shared" si="3"/>
        <v>8260</v>
      </c>
      <c r="BC42" s="117">
        <f t="shared" si="4"/>
        <v>9173</v>
      </c>
      <c r="BD42" s="117">
        <f t="shared" si="5"/>
        <v>10721</v>
      </c>
      <c r="BE42" s="117">
        <f t="shared" si="6"/>
        <v>8799</v>
      </c>
      <c r="BF42" s="117">
        <f t="shared" si="7"/>
        <v>8455</v>
      </c>
      <c r="BG42" s="117">
        <f t="shared" si="8"/>
        <v>8491</v>
      </c>
      <c r="BH42" s="117">
        <f t="shared" si="9"/>
        <v>13355.999999999998</v>
      </c>
    </row>
    <row r="43" spans="1:60">
      <c r="A43" s="142"/>
      <c r="B43" s="142"/>
      <c r="C43" s="5">
        <v>1.7083333333333299</v>
      </c>
      <c r="D43" s="84">
        <v>14104.3077628959</v>
      </c>
      <c r="E43" s="84">
        <v>2884.8247013282098</v>
      </c>
      <c r="F43" s="84">
        <v>10053.6639346626</v>
      </c>
      <c r="G43" s="84">
        <v>8485.8821278538708</v>
      </c>
      <c r="H43" s="84">
        <v>0</v>
      </c>
      <c r="I43" s="84">
        <f t="shared" si="0"/>
        <v>35528.678526740579</v>
      </c>
      <c r="N43" s="82" t="s">
        <v>112</v>
      </c>
      <c r="O43" s="117">
        <v>21450</v>
      </c>
      <c r="P43" s="117">
        <v>14263.999999999998</v>
      </c>
      <c r="Q43" s="117">
        <v>16274</v>
      </c>
      <c r="R43" s="117">
        <v>20090</v>
      </c>
      <c r="S43" s="117">
        <v>14605.999999999998</v>
      </c>
      <c r="T43" s="117">
        <v>14476</v>
      </c>
      <c r="U43" s="117">
        <v>14495</v>
      </c>
      <c r="V43" s="117">
        <v>24089</v>
      </c>
      <c r="X43" s="82" t="s">
        <v>112</v>
      </c>
      <c r="Y43" s="117">
        <v>2898.8999999999996</v>
      </c>
      <c r="Z43" s="117">
        <v>2359.9</v>
      </c>
      <c r="AA43" s="117">
        <v>2525.5</v>
      </c>
      <c r="AB43" s="117">
        <v>2651.6000000000004</v>
      </c>
      <c r="AC43" s="117">
        <v>2365.9</v>
      </c>
      <c r="AD43" s="117">
        <v>2303.4</v>
      </c>
      <c r="AE43" s="117">
        <v>2327.7000000000003</v>
      </c>
      <c r="AF43" s="117">
        <v>3372.1</v>
      </c>
      <c r="AH43" s="82" t="s">
        <v>112</v>
      </c>
      <c r="AI43" s="117">
        <v>15831</v>
      </c>
      <c r="AJ43" s="117">
        <v>10883</v>
      </c>
      <c r="AK43" s="117">
        <v>10381</v>
      </c>
      <c r="AL43" s="117">
        <v>13412</v>
      </c>
      <c r="AM43" s="117">
        <v>10580</v>
      </c>
      <c r="AN43" s="117">
        <v>10850</v>
      </c>
      <c r="AO43" s="84">
        <v>11207</v>
      </c>
      <c r="AP43" s="84">
        <v>16516</v>
      </c>
      <c r="AR43" s="84">
        <v>1.2587999999999999</v>
      </c>
      <c r="AS43" s="84">
        <v>0.84489999999999998</v>
      </c>
      <c r="AT43" s="84">
        <v>0.89729999999999999</v>
      </c>
      <c r="AU43" s="84">
        <v>1.1617999999999999</v>
      </c>
      <c r="AV43" s="84">
        <v>0.89419999999999999</v>
      </c>
      <c r="AW43" s="84">
        <v>0.86399999999999999</v>
      </c>
      <c r="AX43" s="84">
        <v>0.86450000000000005</v>
      </c>
      <c r="AY43" s="84">
        <v>1.4253</v>
      </c>
      <c r="BA43" s="117">
        <f t="shared" si="2"/>
        <v>12588</v>
      </c>
      <c r="BB43" s="117">
        <f t="shared" si="3"/>
        <v>8449</v>
      </c>
      <c r="BC43" s="117">
        <f t="shared" si="4"/>
        <v>8973</v>
      </c>
      <c r="BD43" s="117">
        <f t="shared" si="5"/>
        <v>11618</v>
      </c>
      <c r="BE43" s="117">
        <f t="shared" si="6"/>
        <v>8942</v>
      </c>
      <c r="BF43" s="117">
        <f t="shared" si="7"/>
        <v>8640</v>
      </c>
      <c r="BG43" s="117">
        <f t="shared" si="8"/>
        <v>8645</v>
      </c>
      <c r="BH43" s="117">
        <f t="shared" si="9"/>
        <v>14253</v>
      </c>
    </row>
    <row r="44" spans="1:60">
      <c r="A44" s="142"/>
      <c r="B44" s="142"/>
      <c r="C44" s="5">
        <v>1.75</v>
      </c>
      <c r="D44" s="84">
        <v>14484.2526138959</v>
      </c>
      <c r="E44" s="84">
        <v>2875.0193013282101</v>
      </c>
      <c r="F44" s="84">
        <v>10111.6639346626</v>
      </c>
      <c r="G44" s="84">
        <v>8853.3690908538701</v>
      </c>
      <c r="H44" s="84">
        <v>0</v>
      </c>
      <c r="I44" s="84">
        <f t="shared" si="0"/>
        <v>36324.304940740578</v>
      </c>
      <c r="N44" s="82" t="s">
        <v>113</v>
      </c>
      <c r="O44" s="117">
        <v>22688</v>
      </c>
      <c r="P44" s="117">
        <v>14355</v>
      </c>
      <c r="Q44" s="117">
        <v>15940</v>
      </c>
      <c r="R44" s="117">
        <v>21205</v>
      </c>
      <c r="S44" s="117">
        <v>14532</v>
      </c>
      <c r="T44" s="117">
        <v>14783</v>
      </c>
      <c r="U44" s="117">
        <v>14737</v>
      </c>
      <c r="V44" s="117">
        <v>25493</v>
      </c>
      <c r="X44" s="82" t="s">
        <v>113</v>
      </c>
      <c r="Y44" s="117">
        <v>3019.2000000000003</v>
      </c>
      <c r="Z44" s="117">
        <v>2354</v>
      </c>
      <c r="AA44" s="117">
        <v>2466.9</v>
      </c>
      <c r="AB44" s="117">
        <v>2768.6000000000004</v>
      </c>
      <c r="AC44" s="117">
        <v>2328.6999999999998</v>
      </c>
      <c r="AD44" s="117">
        <v>2301.5</v>
      </c>
      <c r="AE44" s="117">
        <v>2337.5</v>
      </c>
      <c r="AF44" s="117">
        <v>3517.1</v>
      </c>
      <c r="AH44" s="82" t="s">
        <v>113</v>
      </c>
      <c r="AI44" s="117">
        <v>16556</v>
      </c>
      <c r="AJ44" s="117">
        <v>10987</v>
      </c>
      <c r="AK44" s="117">
        <v>10204</v>
      </c>
      <c r="AL44" s="117">
        <v>14210</v>
      </c>
      <c r="AM44" s="117">
        <v>10688</v>
      </c>
      <c r="AN44" s="117">
        <v>10961</v>
      </c>
      <c r="AO44" s="84">
        <v>11269</v>
      </c>
      <c r="AP44" s="84">
        <v>16946</v>
      </c>
      <c r="AR44" s="84">
        <v>1.3188</v>
      </c>
      <c r="AS44" s="84">
        <v>0.8629</v>
      </c>
      <c r="AT44" s="84">
        <v>0.87490000000000001</v>
      </c>
      <c r="AU44" s="84">
        <v>1.2394000000000001</v>
      </c>
      <c r="AV44" s="84">
        <v>0.89670000000000005</v>
      </c>
      <c r="AW44" s="84">
        <v>0.88500000000000001</v>
      </c>
      <c r="AX44" s="84">
        <v>0.88460000000000005</v>
      </c>
      <c r="AY44" s="84">
        <v>1.4974000000000001</v>
      </c>
      <c r="BA44" s="117">
        <f t="shared" si="2"/>
        <v>13188</v>
      </c>
      <c r="BB44" s="117">
        <f t="shared" si="3"/>
        <v>8629</v>
      </c>
      <c r="BC44" s="117">
        <f t="shared" si="4"/>
        <v>8749</v>
      </c>
      <c r="BD44" s="117">
        <f t="shared" si="5"/>
        <v>12394</v>
      </c>
      <c r="BE44" s="117">
        <f t="shared" si="6"/>
        <v>8967</v>
      </c>
      <c r="BF44" s="117">
        <f t="shared" si="7"/>
        <v>8850</v>
      </c>
      <c r="BG44" s="117">
        <f t="shared" si="8"/>
        <v>8846</v>
      </c>
      <c r="BH44" s="117">
        <f t="shared" si="9"/>
        <v>14974</v>
      </c>
    </row>
    <row r="45" spans="1:60">
      <c r="A45" s="142"/>
      <c r="B45" s="142"/>
      <c r="C45" s="5">
        <v>1.7916666666666701</v>
      </c>
      <c r="D45" s="84">
        <v>15078.2130938959</v>
      </c>
      <c r="E45" s="84">
        <v>2950.3976013282099</v>
      </c>
      <c r="F45" s="84">
        <v>10465.6639346626</v>
      </c>
      <c r="G45" s="84">
        <v>9395.4105638538695</v>
      </c>
      <c r="H45" s="84">
        <v>0</v>
      </c>
      <c r="I45" s="84">
        <f t="shared" si="0"/>
        <v>37889.685193740581</v>
      </c>
      <c r="N45" s="82" t="s">
        <v>114</v>
      </c>
      <c r="O45" s="117">
        <v>23837</v>
      </c>
      <c r="P45" s="117">
        <v>14514</v>
      </c>
      <c r="Q45" s="117">
        <v>15603</v>
      </c>
      <c r="R45" s="117">
        <v>22067</v>
      </c>
      <c r="S45" s="117">
        <v>14427.000000000002</v>
      </c>
      <c r="T45" s="117">
        <v>15129.999999999998</v>
      </c>
      <c r="U45" s="117">
        <v>15031.000000000002</v>
      </c>
      <c r="V45" s="117">
        <v>26555</v>
      </c>
      <c r="X45" s="82" t="s">
        <v>114</v>
      </c>
      <c r="Y45" s="117">
        <v>3175.8</v>
      </c>
      <c r="Z45" s="117">
        <v>2357.9</v>
      </c>
      <c r="AA45" s="117">
        <v>2417.6000000000004</v>
      </c>
      <c r="AB45" s="117">
        <v>2898.2999999999997</v>
      </c>
      <c r="AC45" s="117">
        <v>2318.7000000000003</v>
      </c>
      <c r="AD45" s="117">
        <v>2316.3999999999996</v>
      </c>
      <c r="AE45" s="117">
        <v>2386.1</v>
      </c>
      <c r="AF45" s="117">
        <v>3618.3999999999996</v>
      </c>
      <c r="AH45" s="82" t="s">
        <v>114</v>
      </c>
      <c r="AI45" s="117">
        <v>17184</v>
      </c>
      <c r="AJ45" s="117">
        <v>11140.000000000002</v>
      </c>
      <c r="AK45" s="117">
        <v>10132.000000000002</v>
      </c>
      <c r="AL45" s="117">
        <v>14934</v>
      </c>
      <c r="AM45" s="117">
        <v>10834.999999999998</v>
      </c>
      <c r="AN45" s="117">
        <v>11177</v>
      </c>
      <c r="AO45" s="84">
        <v>11380.999999999998</v>
      </c>
      <c r="AP45" s="84">
        <v>17213</v>
      </c>
      <c r="AR45" s="84">
        <v>1.3754999999999999</v>
      </c>
      <c r="AS45" s="84">
        <v>0.88070000000000004</v>
      </c>
      <c r="AT45" s="84">
        <v>0.85909999999999997</v>
      </c>
      <c r="AU45" s="84">
        <v>1.2944</v>
      </c>
      <c r="AV45" s="84">
        <v>0.90039999999999998</v>
      </c>
      <c r="AW45" s="84">
        <v>0.91100000000000003</v>
      </c>
      <c r="AX45" s="84">
        <v>0.9103</v>
      </c>
      <c r="AY45" s="84">
        <v>1.5455000000000001</v>
      </c>
      <c r="BA45" s="117">
        <f t="shared" si="2"/>
        <v>13755</v>
      </c>
      <c r="BB45" s="117">
        <f t="shared" si="3"/>
        <v>8807</v>
      </c>
      <c r="BC45" s="117">
        <f t="shared" si="4"/>
        <v>8591</v>
      </c>
      <c r="BD45" s="117">
        <f t="shared" si="5"/>
        <v>12944</v>
      </c>
      <c r="BE45" s="117">
        <f t="shared" si="6"/>
        <v>9004</v>
      </c>
      <c r="BF45" s="117">
        <f t="shared" si="7"/>
        <v>9110</v>
      </c>
      <c r="BG45" s="117">
        <f t="shared" si="8"/>
        <v>9103</v>
      </c>
      <c r="BH45" s="117">
        <f t="shared" si="9"/>
        <v>15455.000000000002</v>
      </c>
    </row>
    <row r="46" spans="1:60">
      <c r="A46" s="142"/>
      <c r="B46" s="142"/>
      <c r="C46" s="5">
        <v>1.8333333333333299</v>
      </c>
      <c r="D46" s="84">
        <v>14985.4685708959</v>
      </c>
      <c r="E46" s="84">
        <v>3018.0763013282099</v>
      </c>
      <c r="F46" s="84">
        <v>10459.6639346626</v>
      </c>
      <c r="G46" s="84">
        <v>9476.0013908538804</v>
      </c>
      <c r="H46" s="84">
        <v>0</v>
      </c>
      <c r="I46" s="84">
        <f t="shared" si="0"/>
        <v>37939.210197740591</v>
      </c>
      <c r="N46" s="82" t="s">
        <v>115</v>
      </c>
      <c r="O46" s="117">
        <v>24726</v>
      </c>
      <c r="P46" s="117">
        <v>14342</v>
      </c>
      <c r="Q46" s="117">
        <v>15285</v>
      </c>
      <c r="R46" s="117">
        <v>22617</v>
      </c>
      <c r="S46" s="117">
        <v>14274</v>
      </c>
      <c r="T46" s="117">
        <v>15240</v>
      </c>
      <c r="U46" s="117">
        <v>15081</v>
      </c>
      <c r="V46" s="117">
        <v>27178</v>
      </c>
      <c r="X46" s="82" t="s">
        <v>115</v>
      </c>
      <c r="Y46" s="117">
        <v>3314.2999999999997</v>
      </c>
      <c r="Z46" s="117">
        <v>2363.1999999999998</v>
      </c>
      <c r="AA46" s="117">
        <v>2390.6</v>
      </c>
      <c r="AB46" s="117">
        <v>2972.9</v>
      </c>
      <c r="AC46" s="117">
        <v>2295.4</v>
      </c>
      <c r="AD46" s="117">
        <v>2338.9</v>
      </c>
      <c r="AE46" s="117">
        <v>2415.6</v>
      </c>
      <c r="AF46" s="117">
        <v>3707.6</v>
      </c>
      <c r="AH46" s="82" t="s">
        <v>115</v>
      </c>
      <c r="AI46" s="117">
        <v>17617</v>
      </c>
      <c r="AJ46" s="117">
        <v>11258</v>
      </c>
      <c r="AK46" s="117">
        <v>10040</v>
      </c>
      <c r="AL46" s="117">
        <v>15545</v>
      </c>
      <c r="AM46" s="117">
        <v>10839</v>
      </c>
      <c r="AN46" s="117">
        <v>11445</v>
      </c>
      <c r="AO46" s="84">
        <v>11634</v>
      </c>
      <c r="AP46" s="84">
        <v>17441</v>
      </c>
      <c r="AR46" s="84">
        <v>1.4166000000000001</v>
      </c>
      <c r="AS46" s="84">
        <v>0.89200000000000002</v>
      </c>
      <c r="AT46" s="84">
        <v>0.84289999999999998</v>
      </c>
      <c r="AU46" s="84">
        <v>1.3327</v>
      </c>
      <c r="AV46" s="84">
        <v>0.90329999999999999</v>
      </c>
      <c r="AW46" s="84">
        <v>0.93279999999999996</v>
      </c>
      <c r="AX46" s="84">
        <v>0.92310000000000003</v>
      </c>
      <c r="AY46" s="84">
        <v>1.5743</v>
      </c>
      <c r="BA46" s="117">
        <f t="shared" si="2"/>
        <v>14166</v>
      </c>
      <c r="BB46" s="117">
        <f t="shared" si="3"/>
        <v>8920</v>
      </c>
      <c r="BC46" s="117">
        <f t="shared" si="4"/>
        <v>8429</v>
      </c>
      <c r="BD46" s="117">
        <f t="shared" si="5"/>
        <v>13327</v>
      </c>
      <c r="BE46" s="117">
        <f t="shared" si="6"/>
        <v>9033</v>
      </c>
      <c r="BF46" s="117">
        <f t="shared" si="7"/>
        <v>9328</v>
      </c>
      <c r="BG46" s="117">
        <f t="shared" si="8"/>
        <v>9231</v>
      </c>
      <c r="BH46" s="117">
        <f t="shared" si="9"/>
        <v>15743</v>
      </c>
    </row>
    <row r="47" spans="1:60">
      <c r="A47" s="142"/>
      <c r="B47" s="142"/>
      <c r="C47" s="5">
        <v>1.875</v>
      </c>
      <c r="D47" s="84">
        <v>14788.5456348959</v>
      </c>
      <c r="E47" s="84">
        <v>3004.7300013282102</v>
      </c>
      <c r="F47" s="84">
        <v>10298.6639346626</v>
      </c>
      <c r="G47" s="84">
        <v>9342.5304728538595</v>
      </c>
      <c r="H47" s="84">
        <v>0</v>
      </c>
      <c r="I47" s="84">
        <f t="shared" si="0"/>
        <v>37434.47004374057</v>
      </c>
      <c r="N47" s="82" t="s">
        <v>116</v>
      </c>
      <c r="O47" s="117">
        <v>25434</v>
      </c>
      <c r="P47" s="117">
        <v>14171</v>
      </c>
      <c r="Q47" s="117">
        <v>15105</v>
      </c>
      <c r="R47" s="117">
        <v>23053</v>
      </c>
      <c r="S47" s="117">
        <v>14113</v>
      </c>
      <c r="T47" s="117">
        <v>15358</v>
      </c>
      <c r="U47" s="117">
        <v>14947.999999999998</v>
      </c>
      <c r="V47" s="117">
        <v>27427</v>
      </c>
      <c r="X47" s="82" t="s">
        <v>116</v>
      </c>
      <c r="Y47" s="117">
        <v>3433.5</v>
      </c>
      <c r="Z47" s="117">
        <v>2375.5</v>
      </c>
      <c r="AA47" s="117">
        <v>2384.7999999999997</v>
      </c>
      <c r="AB47" s="117">
        <v>3023.4</v>
      </c>
      <c r="AC47" s="117">
        <v>2292.5</v>
      </c>
      <c r="AD47" s="117">
        <v>2349.2999999999997</v>
      </c>
      <c r="AE47" s="117">
        <v>2423.9</v>
      </c>
      <c r="AF47" s="117">
        <v>3754.9</v>
      </c>
      <c r="AH47" s="82" t="s">
        <v>116</v>
      </c>
      <c r="AI47" s="117">
        <v>17906</v>
      </c>
      <c r="AJ47" s="117">
        <v>11279.999999999998</v>
      </c>
      <c r="AK47" s="117">
        <v>9984</v>
      </c>
      <c r="AL47" s="117">
        <v>15606</v>
      </c>
      <c r="AM47" s="117">
        <v>10817.000000000002</v>
      </c>
      <c r="AN47" s="117">
        <v>11448</v>
      </c>
      <c r="AO47" s="84">
        <v>11657</v>
      </c>
      <c r="AP47" s="84">
        <v>17443</v>
      </c>
      <c r="AR47" s="84">
        <v>1.4522999999999999</v>
      </c>
      <c r="AS47" s="84">
        <v>0.89559999999999995</v>
      </c>
      <c r="AT47" s="84">
        <v>0.83240000000000003</v>
      </c>
      <c r="AU47" s="84">
        <v>1.3574999999999999</v>
      </c>
      <c r="AV47" s="84">
        <v>0.90880000000000005</v>
      </c>
      <c r="AW47" s="84">
        <v>0.94199999999999995</v>
      </c>
      <c r="AX47" s="84">
        <v>0.92749999999999999</v>
      </c>
      <c r="AY47" s="84">
        <v>1.5865</v>
      </c>
      <c r="BA47" s="117">
        <f t="shared" si="2"/>
        <v>14523</v>
      </c>
      <c r="BB47" s="117">
        <f t="shared" si="3"/>
        <v>8956</v>
      </c>
      <c r="BC47" s="117">
        <f t="shared" si="4"/>
        <v>8324</v>
      </c>
      <c r="BD47" s="117">
        <f t="shared" si="5"/>
        <v>13575</v>
      </c>
      <c r="BE47" s="117">
        <f t="shared" si="6"/>
        <v>9088</v>
      </c>
      <c r="BF47" s="117">
        <f t="shared" si="7"/>
        <v>9420</v>
      </c>
      <c r="BG47" s="117">
        <f t="shared" si="8"/>
        <v>9275</v>
      </c>
      <c r="BH47" s="117">
        <f t="shared" si="9"/>
        <v>15865</v>
      </c>
    </row>
    <row r="48" spans="1:60">
      <c r="A48" s="142"/>
      <c r="B48" s="142"/>
      <c r="C48" s="5">
        <v>1.9166666666666701</v>
      </c>
      <c r="D48" s="84">
        <v>14321.196331895901</v>
      </c>
      <c r="E48" s="84">
        <v>2983.8696013282101</v>
      </c>
      <c r="F48" s="84">
        <v>9962.6639346625907</v>
      </c>
      <c r="G48" s="84">
        <v>8962.4712298538707</v>
      </c>
      <c r="H48" s="84">
        <v>0</v>
      </c>
      <c r="I48" s="84">
        <f t="shared" si="0"/>
        <v>36230.201097740573</v>
      </c>
      <c r="N48" s="82" t="s">
        <v>117</v>
      </c>
      <c r="O48" s="117">
        <v>25794</v>
      </c>
      <c r="P48" s="117">
        <v>14078</v>
      </c>
      <c r="Q48" s="117">
        <v>15182</v>
      </c>
      <c r="R48" s="117">
        <v>23293</v>
      </c>
      <c r="S48" s="117">
        <v>14174</v>
      </c>
      <c r="T48" s="117">
        <v>15244</v>
      </c>
      <c r="U48" s="117">
        <v>14637</v>
      </c>
      <c r="V48" s="117">
        <v>27382</v>
      </c>
      <c r="X48" s="82" t="s">
        <v>117</v>
      </c>
      <c r="Y48" s="117">
        <v>3493.6</v>
      </c>
      <c r="Z48" s="117">
        <v>2380.6999999999998</v>
      </c>
      <c r="AA48" s="117">
        <v>2416.4</v>
      </c>
      <c r="AB48" s="117">
        <v>2997</v>
      </c>
      <c r="AC48" s="117">
        <v>2285.4</v>
      </c>
      <c r="AD48" s="117">
        <v>2371.1999999999998</v>
      </c>
      <c r="AE48" s="117">
        <v>2422.4</v>
      </c>
      <c r="AF48" s="117">
        <v>3720.8</v>
      </c>
      <c r="AH48" s="82" t="s">
        <v>117</v>
      </c>
      <c r="AI48" s="117">
        <v>17953</v>
      </c>
      <c r="AJ48" s="117">
        <v>11185</v>
      </c>
      <c r="AK48" s="117">
        <v>9999</v>
      </c>
      <c r="AL48" s="117">
        <v>15337</v>
      </c>
      <c r="AM48" s="117">
        <v>10852</v>
      </c>
      <c r="AN48" s="117">
        <v>11390</v>
      </c>
      <c r="AO48" s="84">
        <v>11551</v>
      </c>
      <c r="AP48" s="84">
        <v>17139</v>
      </c>
      <c r="AR48" s="84">
        <v>1.4771000000000001</v>
      </c>
      <c r="AS48" s="84">
        <v>0.89119999999999999</v>
      </c>
      <c r="AT48" s="84">
        <v>0.83940000000000003</v>
      </c>
      <c r="AU48" s="84">
        <v>1.3664000000000001</v>
      </c>
      <c r="AV48" s="84">
        <v>0.91620000000000001</v>
      </c>
      <c r="AW48" s="84">
        <v>0.94340000000000002</v>
      </c>
      <c r="AX48" s="84">
        <v>0.92789999999999995</v>
      </c>
      <c r="AY48" s="84">
        <v>1.5757000000000001</v>
      </c>
      <c r="BA48" s="117">
        <f t="shared" si="2"/>
        <v>14771</v>
      </c>
      <c r="BB48" s="117">
        <f t="shared" si="3"/>
        <v>8912</v>
      </c>
      <c r="BC48" s="117">
        <f t="shared" si="4"/>
        <v>8394</v>
      </c>
      <c r="BD48" s="117">
        <f t="shared" si="5"/>
        <v>13664</v>
      </c>
      <c r="BE48" s="117">
        <f t="shared" si="6"/>
        <v>9162</v>
      </c>
      <c r="BF48" s="117">
        <f t="shared" si="7"/>
        <v>9434</v>
      </c>
      <c r="BG48" s="117">
        <f t="shared" si="8"/>
        <v>9279</v>
      </c>
      <c r="BH48" s="117">
        <f t="shared" si="9"/>
        <v>15757.000000000002</v>
      </c>
    </row>
    <row r="49" spans="1:60">
      <c r="A49" s="142"/>
      <c r="B49" s="142"/>
      <c r="C49" s="5">
        <v>1.9583333333333299</v>
      </c>
      <c r="D49" s="84">
        <v>13684.9299428959</v>
      </c>
      <c r="E49" s="84">
        <v>2905.6742013282101</v>
      </c>
      <c r="F49" s="84">
        <v>9419.6639346625907</v>
      </c>
      <c r="G49" s="84">
        <v>8335.6305518538702</v>
      </c>
      <c r="H49" s="84">
        <v>0</v>
      </c>
      <c r="I49" s="84">
        <f t="shared" si="0"/>
        <v>34345.898630740572</v>
      </c>
      <c r="N49" s="82" t="s">
        <v>118</v>
      </c>
      <c r="O49" s="117">
        <v>25637</v>
      </c>
      <c r="P49" s="117">
        <v>14397</v>
      </c>
      <c r="Q49" s="117">
        <v>15613.999999999998</v>
      </c>
      <c r="R49" s="117">
        <v>23215</v>
      </c>
      <c r="S49" s="117">
        <v>14436</v>
      </c>
      <c r="T49" s="117">
        <v>15187</v>
      </c>
      <c r="U49" s="117">
        <v>14479</v>
      </c>
      <c r="V49" s="117">
        <v>26759</v>
      </c>
      <c r="X49" s="82" t="s">
        <v>118</v>
      </c>
      <c r="Y49" s="117">
        <v>3468.7000000000003</v>
      </c>
      <c r="Z49" s="117">
        <v>2376.9</v>
      </c>
      <c r="AA49" s="117">
        <v>2430.5</v>
      </c>
      <c r="AB49" s="117">
        <v>2867.3</v>
      </c>
      <c r="AC49" s="117">
        <v>2258.3000000000002</v>
      </c>
      <c r="AD49" s="117">
        <v>2363.4</v>
      </c>
      <c r="AE49" s="117">
        <v>2388.3999999999996</v>
      </c>
      <c r="AF49" s="117">
        <v>3667.4</v>
      </c>
      <c r="AH49" s="82" t="s">
        <v>118</v>
      </c>
      <c r="AI49" s="117">
        <v>17730</v>
      </c>
      <c r="AJ49" s="117">
        <v>11304</v>
      </c>
      <c r="AK49" s="117">
        <v>10163</v>
      </c>
      <c r="AL49" s="117">
        <v>15048.999999999998</v>
      </c>
      <c r="AM49" s="117">
        <v>11016.999999999998</v>
      </c>
      <c r="AN49" s="117">
        <v>11358</v>
      </c>
      <c r="AO49" s="84">
        <v>11458</v>
      </c>
      <c r="AP49" s="84">
        <v>16793</v>
      </c>
      <c r="AR49" s="84">
        <v>1.4659</v>
      </c>
      <c r="AS49" s="84">
        <v>0.9002</v>
      </c>
      <c r="AT49" s="84">
        <v>0.85880000000000001</v>
      </c>
      <c r="AU49" s="84">
        <v>1.3508</v>
      </c>
      <c r="AV49" s="84">
        <v>0.91479999999999995</v>
      </c>
      <c r="AW49" s="84">
        <v>0.93489999999999995</v>
      </c>
      <c r="AX49" s="84">
        <v>0.91300000000000003</v>
      </c>
      <c r="AY49" s="84">
        <v>1.5465</v>
      </c>
      <c r="BA49" s="117">
        <f t="shared" si="2"/>
        <v>14659</v>
      </c>
      <c r="BB49" s="117">
        <f t="shared" si="3"/>
        <v>9002</v>
      </c>
      <c r="BC49" s="117">
        <f t="shared" si="4"/>
        <v>8588</v>
      </c>
      <c r="BD49" s="117">
        <f t="shared" si="5"/>
        <v>13508</v>
      </c>
      <c r="BE49" s="117">
        <f t="shared" si="6"/>
        <v>9148</v>
      </c>
      <c r="BF49" s="117">
        <f t="shared" si="7"/>
        <v>9349</v>
      </c>
      <c r="BG49" s="117">
        <f t="shared" si="8"/>
        <v>9130</v>
      </c>
      <c r="BH49" s="117">
        <f t="shared" si="9"/>
        <v>15465</v>
      </c>
    </row>
    <row r="50" spans="1:60">
      <c r="A50" s="142"/>
      <c r="B50" s="142"/>
      <c r="C50" s="29" t="s">
        <v>124</v>
      </c>
      <c r="D50" s="84">
        <v>12836.9071168959</v>
      </c>
      <c r="E50" s="84">
        <v>2800.2656013282099</v>
      </c>
      <c r="F50" s="84">
        <v>8849.6639346625907</v>
      </c>
      <c r="G50" s="84">
        <v>7613.4143498538697</v>
      </c>
      <c r="H50" s="84">
        <v>0</v>
      </c>
      <c r="I50" s="84">
        <f t="shared" si="0"/>
        <v>32100.25100274057</v>
      </c>
      <c r="N50" s="82" t="s">
        <v>119</v>
      </c>
      <c r="O50" s="117">
        <v>25067</v>
      </c>
      <c r="P50" s="117">
        <v>15042</v>
      </c>
      <c r="Q50" s="117">
        <v>16324</v>
      </c>
      <c r="R50" s="117">
        <v>22586</v>
      </c>
      <c r="S50" s="117">
        <v>15340</v>
      </c>
      <c r="T50" s="117">
        <v>15646</v>
      </c>
      <c r="U50" s="117">
        <v>14772</v>
      </c>
      <c r="V50" s="117">
        <v>25660</v>
      </c>
      <c r="X50" s="82" t="s">
        <v>119</v>
      </c>
      <c r="Y50" s="117">
        <v>3371</v>
      </c>
      <c r="Z50" s="117">
        <v>2489.9</v>
      </c>
      <c r="AA50" s="117">
        <v>2505.6</v>
      </c>
      <c r="AB50" s="117">
        <v>2785.8999999999996</v>
      </c>
      <c r="AC50" s="117">
        <v>2308.3999999999996</v>
      </c>
      <c r="AD50" s="117">
        <v>2479.6999999999998</v>
      </c>
      <c r="AE50" s="117">
        <v>2477.1999999999998</v>
      </c>
      <c r="AF50" s="117">
        <v>3575.6</v>
      </c>
      <c r="AH50" s="82" t="s">
        <v>119</v>
      </c>
      <c r="AI50" s="117">
        <v>17133</v>
      </c>
      <c r="AJ50" s="117">
        <v>11571</v>
      </c>
      <c r="AK50" s="117">
        <v>10620</v>
      </c>
      <c r="AL50" s="117">
        <v>14565.999999999998</v>
      </c>
      <c r="AM50" s="117">
        <v>11314</v>
      </c>
      <c r="AN50" s="117">
        <v>11521.999999999998</v>
      </c>
      <c r="AO50" s="84">
        <v>11517</v>
      </c>
      <c r="AP50" s="84">
        <v>16200.000000000002</v>
      </c>
      <c r="AR50" s="84">
        <v>1.4255</v>
      </c>
      <c r="AS50" s="84">
        <v>0.9587</v>
      </c>
      <c r="AT50" s="84">
        <v>0.91210000000000002</v>
      </c>
      <c r="AU50" s="84">
        <v>1.3102</v>
      </c>
      <c r="AV50" s="84">
        <v>0.95099999999999996</v>
      </c>
      <c r="AW50" s="84">
        <v>0.97629999999999995</v>
      </c>
      <c r="AX50" s="84">
        <v>0.94269999999999998</v>
      </c>
      <c r="AY50" s="84">
        <v>1.4933000000000001</v>
      </c>
      <c r="BA50" s="117">
        <f t="shared" si="2"/>
        <v>14255</v>
      </c>
      <c r="BB50" s="117">
        <f t="shared" si="3"/>
        <v>9587</v>
      </c>
      <c r="BC50" s="117">
        <f t="shared" si="4"/>
        <v>9121</v>
      </c>
      <c r="BD50" s="117">
        <f t="shared" si="5"/>
        <v>13102</v>
      </c>
      <c r="BE50" s="117">
        <f t="shared" si="6"/>
        <v>9510</v>
      </c>
      <c r="BF50" s="117">
        <f t="shared" si="7"/>
        <v>9763</v>
      </c>
      <c r="BG50" s="117">
        <f t="shared" si="8"/>
        <v>9427</v>
      </c>
      <c r="BH50" s="117">
        <f t="shared" si="9"/>
        <v>14933</v>
      </c>
    </row>
    <row r="51" spans="1:60">
      <c r="A51" s="142" t="s">
        <v>74</v>
      </c>
      <c r="B51" s="142" t="s">
        <v>86</v>
      </c>
      <c r="C51" s="5">
        <v>2.0416666666666701</v>
      </c>
      <c r="D51" s="84">
        <v>10881.0328161425</v>
      </c>
      <c r="E51" s="84">
        <v>2582.29353759886</v>
      </c>
      <c r="F51" s="84">
        <v>8291.4526332927308</v>
      </c>
      <c r="G51" s="84">
        <v>6720.9930800940501</v>
      </c>
      <c r="H51" s="84">
        <v>0</v>
      </c>
      <c r="I51" s="84">
        <f t="shared" si="0"/>
        <v>28475.772067128142</v>
      </c>
      <c r="N51" s="82" t="s">
        <v>120</v>
      </c>
      <c r="O51" s="117">
        <v>24021</v>
      </c>
      <c r="P51" s="117">
        <v>14799</v>
      </c>
      <c r="Q51" s="117">
        <v>16189</v>
      </c>
      <c r="R51" s="117">
        <v>21788</v>
      </c>
      <c r="S51" s="117">
        <v>15469</v>
      </c>
      <c r="T51" s="117">
        <v>15274</v>
      </c>
      <c r="U51" s="117">
        <v>14101</v>
      </c>
      <c r="V51" s="117">
        <v>24854</v>
      </c>
      <c r="X51" s="82" t="s">
        <v>120</v>
      </c>
      <c r="Y51" s="117">
        <v>3203.1</v>
      </c>
      <c r="Z51" s="117">
        <v>2465.6999999999998</v>
      </c>
      <c r="AA51" s="117">
        <v>2511.4</v>
      </c>
      <c r="AB51" s="117">
        <v>2644.7</v>
      </c>
      <c r="AC51" s="117">
        <v>2384.9</v>
      </c>
      <c r="AD51" s="117">
        <v>2456.1999999999998</v>
      </c>
      <c r="AE51" s="117">
        <v>2410.6999999999998</v>
      </c>
      <c r="AF51" s="117">
        <v>3438.1</v>
      </c>
      <c r="AH51" s="82" t="s">
        <v>120</v>
      </c>
      <c r="AI51" s="117">
        <v>16448</v>
      </c>
      <c r="AJ51" s="117">
        <v>11373</v>
      </c>
      <c r="AK51" s="117">
        <v>10579</v>
      </c>
      <c r="AL51" s="117">
        <v>14026</v>
      </c>
      <c r="AM51" s="117">
        <v>11241.000000000002</v>
      </c>
      <c r="AN51" s="117">
        <v>11249</v>
      </c>
      <c r="AO51" s="84">
        <v>11114</v>
      </c>
      <c r="AP51" s="84">
        <v>15826</v>
      </c>
      <c r="AR51" s="84">
        <v>1.3741000000000001</v>
      </c>
      <c r="AS51" s="84">
        <v>0.95040000000000002</v>
      </c>
      <c r="AT51" s="84">
        <v>0.91990000000000005</v>
      </c>
      <c r="AU51" s="84">
        <v>1.2581</v>
      </c>
      <c r="AV51" s="84">
        <v>0.97599999999999998</v>
      </c>
      <c r="AW51" s="84">
        <v>0.95879999999999999</v>
      </c>
      <c r="AX51" s="84">
        <v>0.90839999999999999</v>
      </c>
      <c r="AY51" s="84">
        <v>1.452</v>
      </c>
      <c r="BA51" s="117">
        <f t="shared" si="2"/>
        <v>13741.000000000002</v>
      </c>
      <c r="BB51" s="117">
        <f t="shared" si="3"/>
        <v>9504</v>
      </c>
      <c r="BC51" s="117">
        <f t="shared" si="4"/>
        <v>9199</v>
      </c>
      <c r="BD51" s="117">
        <f t="shared" si="5"/>
        <v>12581</v>
      </c>
      <c r="BE51" s="117">
        <f t="shared" si="6"/>
        <v>9760</v>
      </c>
      <c r="BF51" s="117">
        <f t="shared" si="7"/>
        <v>9588</v>
      </c>
      <c r="BG51" s="117">
        <f t="shared" si="8"/>
        <v>9084</v>
      </c>
      <c r="BH51" s="117">
        <f t="shared" si="9"/>
        <v>14520</v>
      </c>
    </row>
    <row r="52" spans="1:60">
      <c r="A52" s="142"/>
      <c r="B52" s="142"/>
      <c r="C52" s="5">
        <v>2.0833333333333299</v>
      </c>
      <c r="D52" s="84">
        <v>10603.0576221425</v>
      </c>
      <c r="E52" s="84">
        <v>2550.74351659886</v>
      </c>
      <c r="F52" s="84">
        <v>8078.4526332927298</v>
      </c>
      <c r="G52" s="84">
        <v>6513.9930800940501</v>
      </c>
      <c r="H52" s="84">
        <v>0</v>
      </c>
      <c r="I52" s="84">
        <f t="shared" si="0"/>
        <v>27746.246852128141</v>
      </c>
      <c r="N52" s="82" t="s">
        <v>121</v>
      </c>
      <c r="O52" s="117">
        <v>23047</v>
      </c>
      <c r="P52" s="117">
        <v>14451</v>
      </c>
      <c r="Q52" s="117">
        <v>15930</v>
      </c>
      <c r="R52" s="117">
        <v>21208.999999999996</v>
      </c>
      <c r="S52" s="117">
        <v>15120</v>
      </c>
      <c r="T52" s="117">
        <v>14686.999999999998</v>
      </c>
      <c r="U52" s="117">
        <v>13542</v>
      </c>
      <c r="V52" s="117">
        <v>23902</v>
      </c>
      <c r="X52" s="82" t="s">
        <v>121</v>
      </c>
      <c r="Y52" s="117">
        <v>3057.7999999999997</v>
      </c>
      <c r="Z52" s="117">
        <v>2434.8999999999996</v>
      </c>
      <c r="AA52" s="117">
        <v>2492.7000000000003</v>
      </c>
      <c r="AB52" s="117">
        <v>2564.4</v>
      </c>
      <c r="AC52" s="117">
        <v>2380.6999999999998</v>
      </c>
      <c r="AD52" s="117">
        <v>2437.9</v>
      </c>
      <c r="AE52" s="117">
        <v>2360.3000000000002</v>
      </c>
      <c r="AF52" s="117">
        <v>3356</v>
      </c>
      <c r="AH52" s="82" t="s">
        <v>121</v>
      </c>
      <c r="AI52" s="117">
        <v>15929</v>
      </c>
      <c r="AJ52" s="117">
        <v>11084</v>
      </c>
      <c r="AK52" s="117">
        <v>10386</v>
      </c>
      <c r="AL52" s="117">
        <v>13825</v>
      </c>
      <c r="AM52" s="117">
        <v>10996</v>
      </c>
      <c r="AN52" s="117">
        <v>10895</v>
      </c>
      <c r="AO52" s="84">
        <v>10674.999999999998</v>
      </c>
      <c r="AP52" s="84">
        <v>15445</v>
      </c>
      <c r="AR52" s="84">
        <v>1.3297000000000001</v>
      </c>
      <c r="AS52" s="84">
        <v>0.92290000000000005</v>
      </c>
      <c r="AT52" s="84">
        <v>0.90680000000000005</v>
      </c>
      <c r="AU52" s="84">
        <v>1.2372000000000001</v>
      </c>
      <c r="AV52" s="84">
        <v>0.96009999999999995</v>
      </c>
      <c r="AW52" s="84">
        <v>0.92600000000000005</v>
      </c>
      <c r="AX52" s="84">
        <v>0.87590000000000001</v>
      </c>
      <c r="AY52" s="84">
        <v>1.4117</v>
      </c>
      <c r="BA52" s="117">
        <f t="shared" si="2"/>
        <v>13297.000000000002</v>
      </c>
      <c r="BB52" s="117">
        <f t="shared" si="3"/>
        <v>9229</v>
      </c>
      <c r="BC52" s="117">
        <f t="shared" si="4"/>
        <v>9068</v>
      </c>
      <c r="BD52" s="117">
        <f t="shared" si="5"/>
        <v>12372</v>
      </c>
      <c r="BE52" s="117">
        <f t="shared" si="6"/>
        <v>9601</v>
      </c>
      <c r="BF52" s="117">
        <f t="shared" si="7"/>
        <v>9260</v>
      </c>
      <c r="BG52" s="117">
        <f t="shared" si="8"/>
        <v>8759</v>
      </c>
      <c r="BH52" s="117">
        <f t="shared" si="9"/>
        <v>14117</v>
      </c>
    </row>
    <row r="53" spans="1:60">
      <c r="A53" s="142"/>
      <c r="B53" s="142"/>
      <c r="C53" s="5">
        <v>2.125</v>
      </c>
      <c r="D53" s="84">
        <v>10511.140488142501</v>
      </c>
      <c r="E53" s="84">
        <v>2548.17711859886</v>
      </c>
      <c r="F53" s="84">
        <v>7959.4526332927298</v>
      </c>
      <c r="G53" s="84">
        <v>6407.9930800940501</v>
      </c>
      <c r="H53" s="84">
        <v>0</v>
      </c>
      <c r="I53" s="84">
        <f t="shared" si="0"/>
        <v>27426.763320128139</v>
      </c>
      <c r="N53" s="82" t="s">
        <v>122</v>
      </c>
      <c r="O53" s="117">
        <v>22502</v>
      </c>
      <c r="P53" s="117">
        <v>13750</v>
      </c>
      <c r="Q53" s="117">
        <v>15333.000000000002</v>
      </c>
      <c r="R53" s="117">
        <v>20714</v>
      </c>
      <c r="S53" s="117">
        <v>14298</v>
      </c>
      <c r="T53" s="117">
        <v>13900.999999999998</v>
      </c>
      <c r="U53" s="117">
        <v>13117</v>
      </c>
      <c r="V53" s="117">
        <v>22296.999999999996</v>
      </c>
      <c r="X53" s="82" t="s">
        <v>122</v>
      </c>
      <c r="Y53" s="117">
        <v>3022.6000000000004</v>
      </c>
      <c r="Z53" s="117">
        <v>2340.5</v>
      </c>
      <c r="AA53" s="117">
        <v>2439.9</v>
      </c>
      <c r="AB53" s="117">
        <v>2562.1</v>
      </c>
      <c r="AC53" s="117">
        <v>2345.9</v>
      </c>
      <c r="AD53" s="117">
        <v>2343</v>
      </c>
      <c r="AE53" s="117">
        <v>2273</v>
      </c>
      <c r="AF53" s="117">
        <v>3172.1</v>
      </c>
      <c r="AH53" s="82" t="s">
        <v>122</v>
      </c>
      <c r="AI53" s="117">
        <v>15559</v>
      </c>
      <c r="AJ53" s="117">
        <v>10440</v>
      </c>
      <c r="AK53" s="117">
        <v>10063</v>
      </c>
      <c r="AL53" s="117">
        <v>13536.999999999998</v>
      </c>
      <c r="AM53" s="117">
        <v>10487</v>
      </c>
      <c r="AN53" s="117">
        <v>10169</v>
      </c>
      <c r="AO53" s="84">
        <v>10210.999999999998</v>
      </c>
      <c r="AP53" s="84">
        <v>14693</v>
      </c>
      <c r="AR53" s="84">
        <v>1.3172999999999999</v>
      </c>
      <c r="AS53" s="84">
        <v>0.86529999999999996</v>
      </c>
      <c r="AT53" s="84">
        <v>0.87639999999999996</v>
      </c>
      <c r="AU53" s="84">
        <v>1.2161999999999999</v>
      </c>
      <c r="AV53" s="84">
        <v>0.91830000000000001</v>
      </c>
      <c r="AW53" s="84">
        <v>0.86499999999999999</v>
      </c>
      <c r="AX53" s="84">
        <v>0.82889999999999997</v>
      </c>
      <c r="AY53" s="84">
        <v>1.3290999999999999</v>
      </c>
      <c r="BA53" s="117">
        <f t="shared" si="2"/>
        <v>13173</v>
      </c>
      <c r="BB53" s="117">
        <f t="shared" si="3"/>
        <v>8653</v>
      </c>
      <c r="BC53" s="117">
        <f t="shared" si="4"/>
        <v>8764</v>
      </c>
      <c r="BD53" s="117">
        <f t="shared" si="5"/>
        <v>12162</v>
      </c>
      <c r="BE53" s="117">
        <f t="shared" si="6"/>
        <v>9183</v>
      </c>
      <c r="BF53" s="117">
        <f t="shared" si="7"/>
        <v>8650</v>
      </c>
      <c r="BG53" s="117">
        <f t="shared" si="8"/>
        <v>8289</v>
      </c>
      <c r="BH53" s="117">
        <f t="shared" si="9"/>
        <v>13291</v>
      </c>
    </row>
    <row r="54" spans="1:60">
      <c r="A54" s="142"/>
      <c r="B54" s="142"/>
      <c r="C54" s="5">
        <v>2.1666666666666701</v>
      </c>
      <c r="D54" s="84">
        <v>10566.5528821425</v>
      </c>
      <c r="E54" s="84">
        <v>2560.7074545988598</v>
      </c>
      <c r="F54" s="84">
        <v>7965.4526332927298</v>
      </c>
      <c r="G54" s="84">
        <v>6374.9930800940501</v>
      </c>
      <c r="H54" s="84">
        <v>0</v>
      </c>
      <c r="I54" s="84">
        <f t="shared" si="0"/>
        <v>27467.706050128138</v>
      </c>
      <c r="N54" s="82" t="s">
        <v>123</v>
      </c>
      <c r="O54" s="117">
        <v>20827</v>
      </c>
      <c r="P54" s="117">
        <v>12585</v>
      </c>
      <c r="Q54" s="117">
        <v>14633</v>
      </c>
      <c r="R54" s="117">
        <v>19335</v>
      </c>
      <c r="S54" s="117">
        <v>13071</v>
      </c>
      <c r="T54" s="117">
        <v>12642</v>
      </c>
      <c r="U54" s="117">
        <v>12283</v>
      </c>
      <c r="V54" s="117">
        <v>20597</v>
      </c>
      <c r="X54" s="82" t="s">
        <v>123</v>
      </c>
      <c r="Y54" s="117">
        <v>2878.4</v>
      </c>
      <c r="Z54" s="117">
        <v>2216.9</v>
      </c>
      <c r="AA54" s="117">
        <v>2323.7999999999997</v>
      </c>
      <c r="AB54" s="117">
        <v>2463.4</v>
      </c>
      <c r="AC54" s="117">
        <v>2200.2000000000003</v>
      </c>
      <c r="AD54" s="117">
        <v>2211.1</v>
      </c>
      <c r="AE54" s="117">
        <v>2195.3000000000002</v>
      </c>
      <c r="AF54" s="117">
        <v>2980.2</v>
      </c>
      <c r="AH54" s="82" t="s">
        <v>123</v>
      </c>
      <c r="AI54" s="117">
        <v>14640</v>
      </c>
      <c r="AJ54" s="117">
        <v>9609</v>
      </c>
      <c r="AK54" s="117">
        <v>9624</v>
      </c>
      <c r="AL54" s="117">
        <v>12915.000000000002</v>
      </c>
      <c r="AM54" s="117">
        <v>9689</v>
      </c>
      <c r="AN54" s="117">
        <v>9215</v>
      </c>
      <c r="AO54" s="84">
        <v>9481</v>
      </c>
      <c r="AP54" s="84">
        <v>13764</v>
      </c>
      <c r="AR54" s="84">
        <v>1.2269000000000001</v>
      </c>
      <c r="AS54" s="84">
        <v>0.78739999999999999</v>
      </c>
      <c r="AT54" s="84">
        <v>0.83330000000000004</v>
      </c>
      <c r="AU54" s="84">
        <v>1.1437999999999999</v>
      </c>
      <c r="AV54" s="84">
        <v>0.83789999999999998</v>
      </c>
      <c r="AW54" s="84">
        <v>0.78269999999999995</v>
      </c>
      <c r="AX54" s="84">
        <v>0.77280000000000004</v>
      </c>
      <c r="AY54" s="84">
        <v>1.2291000000000001</v>
      </c>
      <c r="BA54" s="117">
        <f t="shared" si="2"/>
        <v>12269.000000000002</v>
      </c>
      <c r="BB54" s="117">
        <f t="shared" si="3"/>
        <v>7874</v>
      </c>
      <c r="BC54" s="117">
        <f t="shared" si="4"/>
        <v>8333</v>
      </c>
      <c r="BD54" s="117">
        <f t="shared" si="5"/>
        <v>11438</v>
      </c>
      <c r="BE54" s="117">
        <f t="shared" si="6"/>
        <v>8379</v>
      </c>
      <c r="BF54" s="117">
        <f t="shared" si="7"/>
        <v>7826.9999999999991</v>
      </c>
      <c r="BG54" s="117">
        <f t="shared" si="8"/>
        <v>7728</v>
      </c>
      <c r="BH54" s="117">
        <f t="shared" si="9"/>
        <v>12291</v>
      </c>
    </row>
    <row r="55" spans="1:60">
      <c r="A55" s="142"/>
      <c r="B55" s="142"/>
      <c r="C55" s="5">
        <v>2.2083333333333299</v>
      </c>
      <c r="D55" s="84">
        <v>10887.440872142501</v>
      </c>
      <c r="E55" s="84">
        <v>2601.30965159886</v>
      </c>
      <c r="F55" s="84">
        <v>8094.4526332927298</v>
      </c>
      <c r="G55" s="84">
        <v>6440.9930800940501</v>
      </c>
      <c r="H55" s="84">
        <v>0</v>
      </c>
      <c r="I55" s="84">
        <f t="shared" si="0"/>
        <v>28024.196237128141</v>
      </c>
      <c r="N55" s="82" t="s">
        <v>124</v>
      </c>
      <c r="O55" s="117">
        <v>18832</v>
      </c>
      <c r="P55" s="117">
        <v>11450</v>
      </c>
      <c r="Q55" s="117">
        <v>13657</v>
      </c>
      <c r="R55" s="117">
        <v>17711</v>
      </c>
      <c r="S55" s="117">
        <v>11762</v>
      </c>
      <c r="T55" s="117">
        <v>11454</v>
      </c>
      <c r="U55" s="117">
        <v>11452</v>
      </c>
      <c r="V55" s="117">
        <v>19236</v>
      </c>
      <c r="X55" s="82" t="s">
        <v>124</v>
      </c>
      <c r="Y55" s="117">
        <v>2670.7000000000003</v>
      </c>
      <c r="Z55" s="117">
        <v>2086.1999999999998</v>
      </c>
      <c r="AA55" s="117">
        <v>2221.8000000000002</v>
      </c>
      <c r="AB55" s="117">
        <v>2331.5</v>
      </c>
      <c r="AC55" s="117">
        <v>2096.5</v>
      </c>
      <c r="AD55" s="117">
        <v>2101.4</v>
      </c>
      <c r="AE55" s="117">
        <v>2105.3000000000002</v>
      </c>
      <c r="AF55" s="117">
        <v>2815</v>
      </c>
      <c r="AH55" s="82" t="s">
        <v>124</v>
      </c>
      <c r="AI55" s="117">
        <v>13603</v>
      </c>
      <c r="AJ55" s="117">
        <v>8891</v>
      </c>
      <c r="AK55" s="117">
        <v>9092</v>
      </c>
      <c r="AL55" s="117">
        <v>12087.000000000002</v>
      </c>
      <c r="AM55" s="117">
        <v>8881</v>
      </c>
      <c r="AN55" s="117">
        <v>8507</v>
      </c>
      <c r="AO55" s="84">
        <v>8820</v>
      </c>
      <c r="AP55" s="84">
        <v>12990</v>
      </c>
      <c r="AR55" s="84">
        <v>1.1063000000000001</v>
      </c>
      <c r="AS55" s="84">
        <v>0.70230000000000004</v>
      </c>
      <c r="AT55" s="84">
        <v>0.7702</v>
      </c>
      <c r="AU55" s="84">
        <v>1.0556000000000001</v>
      </c>
      <c r="AV55" s="84">
        <v>0.75029999999999997</v>
      </c>
      <c r="AW55" s="84">
        <v>0.70089999999999997</v>
      </c>
      <c r="AX55" s="84">
        <v>0.71</v>
      </c>
      <c r="AY55" s="84">
        <v>1.1344000000000001</v>
      </c>
      <c r="BA55" s="117">
        <f t="shared" si="2"/>
        <v>11063</v>
      </c>
      <c r="BB55" s="117">
        <f t="shared" si="3"/>
        <v>7023</v>
      </c>
      <c r="BC55" s="117">
        <f t="shared" si="4"/>
        <v>7702</v>
      </c>
      <c r="BD55" s="117">
        <f t="shared" si="5"/>
        <v>10556.000000000002</v>
      </c>
      <c r="BE55" s="117">
        <f t="shared" si="6"/>
        <v>7503</v>
      </c>
      <c r="BF55" s="117">
        <f t="shared" si="7"/>
        <v>7009</v>
      </c>
      <c r="BG55" s="117">
        <f t="shared" si="8"/>
        <v>7100</v>
      </c>
      <c r="BH55" s="117">
        <f t="shared" si="9"/>
        <v>11344</v>
      </c>
    </row>
    <row r="56" spans="1:60">
      <c r="A56" s="142"/>
      <c r="B56" s="142"/>
      <c r="C56" s="5">
        <v>2.25</v>
      </c>
      <c r="D56" s="84">
        <v>11850.1238931425</v>
      </c>
      <c r="E56" s="84">
        <v>2721.2927335988602</v>
      </c>
      <c r="F56" s="84">
        <v>8595.4526332927308</v>
      </c>
      <c r="G56" s="84">
        <v>6856.9930800940501</v>
      </c>
      <c r="H56" s="84">
        <v>0</v>
      </c>
      <c r="I56" s="84">
        <f t="shared" si="0"/>
        <v>30023.86234012814</v>
      </c>
    </row>
    <row r="57" spans="1:60">
      <c r="A57" s="142"/>
      <c r="B57" s="142"/>
      <c r="C57" s="5">
        <v>2.2916666666666701</v>
      </c>
      <c r="D57" s="84">
        <v>13114.9629691425</v>
      </c>
      <c r="E57" s="84">
        <v>2865.8101785988601</v>
      </c>
      <c r="F57" s="84">
        <v>9232.4526332927308</v>
      </c>
      <c r="G57" s="84">
        <v>7779.9930800940501</v>
      </c>
      <c r="H57" s="84">
        <v>0</v>
      </c>
      <c r="I57" s="84">
        <f t="shared" si="0"/>
        <v>32993.218861128138</v>
      </c>
    </row>
    <row r="58" spans="1:60">
      <c r="A58" s="142"/>
      <c r="B58" s="142"/>
      <c r="C58" s="5">
        <v>2.3333333333333299</v>
      </c>
      <c r="D58" s="84">
        <v>13482.9626141425</v>
      </c>
      <c r="E58" s="84">
        <v>2902.6071115988598</v>
      </c>
      <c r="F58" s="84">
        <v>9459.4526332927308</v>
      </c>
      <c r="G58" s="84">
        <v>8053.9930800940501</v>
      </c>
      <c r="H58" s="84">
        <v>0</v>
      </c>
      <c r="I58" s="84">
        <f t="shared" si="0"/>
        <v>33899.015439128139</v>
      </c>
      <c r="N58" s="143" t="s">
        <v>11</v>
      </c>
      <c r="O58" s="143"/>
      <c r="P58" s="143"/>
      <c r="Q58" s="143"/>
      <c r="R58" s="143"/>
      <c r="S58" s="131"/>
      <c r="T58" s="131"/>
      <c r="U58" s="131"/>
      <c r="V58" s="131"/>
      <c r="X58" s="143" t="s">
        <v>12</v>
      </c>
      <c r="Y58" s="143"/>
      <c r="Z58" s="143"/>
      <c r="AA58" s="143"/>
      <c r="AB58" s="143"/>
      <c r="AC58" s="143"/>
      <c r="AD58" s="143"/>
      <c r="AE58" s="143"/>
      <c r="AF58" s="131"/>
    </row>
    <row r="59" spans="1:60">
      <c r="A59" s="142"/>
      <c r="B59" s="142"/>
      <c r="C59" s="5">
        <v>2.375</v>
      </c>
      <c r="D59" s="84">
        <v>13487.182024142499</v>
      </c>
      <c r="E59" s="84">
        <v>2918.18422859886</v>
      </c>
      <c r="F59" s="84">
        <v>9638.4526332927308</v>
      </c>
      <c r="G59" s="84">
        <v>8094.9930800940501</v>
      </c>
      <c r="H59" s="84">
        <v>0</v>
      </c>
      <c r="I59" s="84">
        <f t="shared" si="0"/>
        <v>34138.811966128138</v>
      </c>
      <c r="O59" s="84">
        <v>1</v>
      </c>
      <c r="P59" s="84">
        <v>2</v>
      </c>
      <c r="Q59" s="84">
        <v>3</v>
      </c>
      <c r="R59" s="84">
        <v>4</v>
      </c>
      <c r="S59" s="84">
        <v>5</v>
      </c>
      <c r="T59" s="84">
        <v>6</v>
      </c>
      <c r="U59" s="84">
        <v>7</v>
      </c>
      <c r="V59" s="84">
        <v>8</v>
      </c>
      <c r="Y59" s="84">
        <v>1</v>
      </c>
      <c r="Z59" s="84">
        <v>2</v>
      </c>
      <c r="AA59" s="84">
        <v>3</v>
      </c>
      <c r="AB59" s="84">
        <v>4</v>
      </c>
      <c r="AC59" s="84">
        <v>5</v>
      </c>
      <c r="AD59" s="84">
        <v>6</v>
      </c>
      <c r="AE59" s="84">
        <v>7</v>
      </c>
      <c r="AF59" s="84">
        <v>8</v>
      </c>
    </row>
    <row r="60" spans="1:60">
      <c r="A60" s="142"/>
      <c r="B60" s="142"/>
      <c r="C60" s="5">
        <v>2.4166666666666701</v>
      </c>
      <c r="D60" s="84">
        <v>13502.001395142501</v>
      </c>
      <c r="E60" s="84">
        <v>2892.8445035988598</v>
      </c>
      <c r="F60" s="84">
        <v>9819.4526332927308</v>
      </c>
      <c r="G60" s="84">
        <v>8247.9930800940492</v>
      </c>
      <c r="H60" s="84">
        <v>0</v>
      </c>
      <c r="I60" s="84">
        <f t="shared" si="0"/>
        <v>34462.291612128145</v>
      </c>
      <c r="N60" s="82" t="s">
        <v>101</v>
      </c>
      <c r="O60" s="117">
        <v>9790</v>
      </c>
      <c r="P60" s="117">
        <v>6310</v>
      </c>
      <c r="Q60" s="117">
        <v>7533</v>
      </c>
      <c r="R60" s="117">
        <v>9304</v>
      </c>
      <c r="S60" s="117">
        <v>6570</v>
      </c>
      <c r="T60" s="117">
        <v>6442</v>
      </c>
      <c r="U60" s="117">
        <v>6454</v>
      </c>
      <c r="V60" s="117">
        <v>10626</v>
      </c>
      <c r="X60" s="82" t="s">
        <v>101</v>
      </c>
      <c r="Y60" s="84">
        <v>0</v>
      </c>
      <c r="Z60" s="84">
        <v>0</v>
      </c>
      <c r="AA60" s="84">
        <v>0</v>
      </c>
      <c r="AB60" s="84">
        <v>0</v>
      </c>
      <c r="AC60" s="84">
        <v>0</v>
      </c>
      <c r="AD60" s="84">
        <v>0</v>
      </c>
      <c r="AE60" s="84">
        <v>0</v>
      </c>
      <c r="AF60" s="84">
        <v>0</v>
      </c>
    </row>
    <row r="61" spans="1:60">
      <c r="A61" s="142"/>
      <c r="B61" s="142"/>
      <c r="C61" s="5">
        <v>2.4583333333333299</v>
      </c>
      <c r="D61" s="84">
        <v>13497.988055142499</v>
      </c>
      <c r="E61" s="84">
        <v>2894.91890559886</v>
      </c>
      <c r="F61" s="84">
        <v>9989.4526332927308</v>
      </c>
      <c r="G61" s="84">
        <v>8406.9930800940492</v>
      </c>
      <c r="H61" s="84">
        <v>0</v>
      </c>
      <c r="I61" s="84">
        <f t="shared" si="0"/>
        <v>34789.352674128138</v>
      </c>
      <c r="N61" s="82" t="s">
        <v>102</v>
      </c>
      <c r="O61" s="117">
        <v>9266</v>
      </c>
      <c r="P61" s="117">
        <v>6060</v>
      </c>
      <c r="Q61" s="117">
        <v>7268</v>
      </c>
      <c r="R61" s="117">
        <v>8685</v>
      </c>
      <c r="S61" s="117">
        <v>6239</v>
      </c>
      <c r="T61" s="117">
        <v>6189</v>
      </c>
      <c r="U61" s="117">
        <v>6167</v>
      </c>
      <c r="V61" s="117">
        <v>10067</v>
      </c>
      <c r="X61" s="82" t="s">
        <v>102</v>
      </c>
      <c r="Y61" s="84">
        <v>0</v>
      </c>
      <c r="Z61" s="84">
        <v>0</v>
      </c>
      <c r="AA61" s="84">
        <v>0</v>
      </c>
      <c r="AB61" s="84">
        <v>0</v>
      </c>
      <c r="AC61" s="84">
        <v>0</v>
      </c>
      <c r="AD61" s="84">
        <v>0</v>
      </c>
      <c r="AE61" s="84">
        <v>0</v>
      </c>
      <c r="AF61" s="84">
        <v>0</v>
      </c>
    </row>
    <row r="62" spans="1:60">
      <c r="A62" s="142"/>
      <c r="B62" s="142"/>
      <c r="C62" s="5">
        <v>2.5</v>
      </c>
      <c r="D62" s="84">
        <v>13360.8899861425</v>
      </c>
      <c r="E62" s="84">
        <v>2872.22124659886</v>
      </c>
      <c r="F62" s="84">
        <v>10031.4526332927</v>
      </c>
      <c r="G62" s="84">
        <v>8477.9930800940492</v>
      </c>
      <c r="H62" s="84">
        <v>0</v>
      </c>
      <c r="I62" s="84">
        <f t="shared" si="0"/>
        <v>34742.556946128112</v>
      </c>
      <c r="N62" s="82" t="s">
        <v>103</v>
      </c>
      <c r="O62" s="117">
        <v>8955</v>
      </c>
      <c r="P62" s="117">
        <v>5911</v>
      </c>
      <c r="Q62" s="117">
        <v>7145</v>
      </c>
      <c r="R62" s="117">
        <v>8281</v>
      </c>
      <c r="S62" s="117">
        <v>6092</v>
      </c>
      <c r="T62" s="117">
        <v>6082</v>
      </c>
      <c r="U62" s="117">
        <v>6027</v>
      </c>
      <c r="V62" s="117">
        <v>9662</v>
      </c>
      <c r="X62" s="82" t="s">
        <v>103</v>
      </c>
      <c r="Y62" s="84">
        <v>0</v>
      </c>
      <c r="Z62" s="84">
        <v>0</v>
      </c>
      <c r="AA62" s="84">
        <v>0</v>
      </c>
      <c r="AB62" s="84">
        <v>0</v>
      </c>
      <c r="AC62" s="84">
        <v>0</v>
      </c>
      <c r="AD62" s="84">
        <v>0</v>
      </c>
      <c r="AE62" s="84">
        <v>0</v>
      </c>
      <c r="AF62" s="84">
        <v>0</v>
      </c>
    </row>
    <row r="63" spans="1:60">
      <c r="A63" s="142"/>
      <c r="B63" s="142"/>
      <c r="C63" s="5">
        <v>2.5416666666666701</v>
      </c>
      <c r="D63" s="84">
        <v>13242.7057551425</v>
      </c>
      <c r="E63" s="84">
        <v>2860.6385875988599</v>
      </c>
      <c r="F63" s="84">
        <v>10043.4526332927</v>
      </c>
      <c r="G63" s="84">
        <v>8533.9930800940492</v>
      </c>
      <c r="H63" s="84">
        <v>0</v>
      </c>
      <c r="I63" s="84">
        <f t="shared" si="0"/>
        <v>34680.790056128113</v>
      </c>
      <c r="N63" s="82" t="s">
        <v>104</v>
      </c>
      <c r="O63" s="117">
        <v>8722</v>
      </c>
      <c r="P63" s="117">
        <v>5897</v>
      </c>
      <c r="Q63" s="117">
        <v>7131.9999999999991</v>
      </c>
      <c r="R63" s="117">
        <v>7957</v>
      </c>
      <c r="S63" s="117">
        <v>6049</v>
      </c>
      <c r="T63" s="117">
        <v>6087</v>
      </c>
      <c r="U63" s="117">
        <v>5997</v>
      </c>
      <c r="V63" s="117">
        <v>9423</v>
      </c>
      <c r="X63" s="82" t="s">
        <v>104</v>
      </c>
      <c r="Y63" s="84">
        <v>0</v>
      </c>
      <c r="Z63" s="84">
        <v>0</v>
      </c>
      <c r="AA63" s="84">
        <v>0</v>
      </c>
      <c r="AB63" s="84">
        <v>0</v>
      </c>
      <c r="AC63" s="84">
        <v>0</v>
      </c>
      <c r="AD63" s="84">
        <v>0</v>
      </c>
      <c r="AE63" s="84">
        <v>0</v>
      </c>
      <c r="AF63" s="84">
        <v>0</v>
      </c>
    </row>
    <row r="64" spans="1:60">
      <c r="A64" s="142"/>
      <c r="B64" s="142"/>
      <c r="C64" s="5">
        <v>2.5833333333333299</v>
      </c>
      <c r="D64" s="84">
        <v>13183.8073201425</v>
      </c>
      <c r="E64" s="84">
        <v>2854.0745355988602</v>
      </c>
      <c r="F64" s="84">
        <v>10169.4526332927</v>
      </c>
      <c r="G64" s="84">
        <v>8598.9930800940492</v>
      </c>
      <c r="H64" s="84">
        <v>0</v>
      </c>
      <c r="I64" s="84">
        <f t="shared" si="0"/>
        <v>34806.327569128109</v>
      </c>
      <c r="N64" s="82" t="s">
        <v>105</v>
      </c>
      <c r="O64" s="117">
        <v>8709</v>
      </c>
      <c r="P64" s="117">
        <v>6077</v>
      </c>
      <c r="Q64" s="117">
        <v>7302</v>
      </c>
      <c r="R64" s="117">
        <v>7780</v>
      </c>
      <c r="S64" s="117">
        <v>6230</v>
      </c>
      <c r="T64" s="117">
        <v>6251</v>
      </c>
      <c r="U64" s="117">
        <v>6136</v>
      </c>
      <c r="V64" s="117">
        <v>9323</v>
      </c>
      <c r="X64" s="82" t="s">
        <v>105</v>
      </c>
      <c r="Y64" s="84">
        <v>0</v>
      </c>
      <c r="Z64" s="84">
        <v>0</v>
      </c>
      <c r="AA64" s="84">
        <v>0</v>
      </c>
      <c r="AB64" s="84">
        <v>0</v>
      </c>
      <c r="AC64" s="84">
        <v>0</v>
      </c>
      <c r="AD64" s="84">
        <v>0</v>
      </c>
      <c r="AE64" s="84">
        <v>0</v>
      </c>
      <c r="AF64" s="84">
        <v>0</v>
      </c>
    </row>
    <row r="65" spans="1:32">
      <c r="A65" s="142"/>
      <c r="B65" s="142"/>
      <c r="C65" s="5">
        <v>2.625</v>
      </c>
      <c r="D65" s="84">
        <v>13105.7156671425</v>
      </c>
      <c r="E65" s="84">
        <v>2855.6445965988601</v>
      </c>
      <c r="F65" s="84">
        <v>10240.4526332927</v>
      </c>
      <c r="G65" s="84">
        <v>8630.9930800940492</v>
      </c>
      <c r="H65" s="84">
        <v>0</v>
      </c>
      <c r="I65" s="84">
        <f t="shared" si="0"/>
        <v>34832.805977128111</v>
      </c>
      <c r="N65" s="82" t="s">
        <v>106</v>
      </c>
      <c r="O65" s="117">
        <v>9029</v>
      </c>
      <c r="P65" s="117">
        <v>6654</v>
      </c>
      <c r="Q65" s="117">
        <v>7967.9999999999991</v>
      </c>
      <c r="R65" s="117">
        <v>7799</v>
      </c>
      <c r="S65" s="117">
        <v>6806</v>
      </c>
      <c r="T65" s="117">
        <v>6913</v>
      </c>
      <c r="U65" s="117">
        <v>6748</v>
      </c>
      <c r="V65" s="117">
        <v>9428</v>
      </c>
      <c r="X65" s="82" t="s">
        <v>106</v>
      </c>
      <c r="Y65" s="84">
        <v>0</v>
      </c>
      <c r="Z65" s="84">
        <v>0</v>
      </c>
      <c r="AA65" s="84">
        <v>0</v>
      </c>
      <c r="AB65" s="84">
        <v>0</v>
      </c>
      <c r="AC65" s="84">
        <v>0</v>
      </c>
      <c r="AD65" s="84">
        <v>0</v>
      </c>
      <c r="AE65" s="84">
        <v>0</v>
      </c>
      <c r="AF65" s="84">
        <v>0</v>
      </c>
    </row>
    <row r="66" spans="1:32">
      <c r="A66" s="142"/>
      <c r="B66" s="142"/>
      <c r="C66" s="5">
        <v>2.6666666666666701</v>
      </c>
      <c r="D66" s="84">
        <v>13181.7401211425</v>
      </c>
      <c r="E66" s="84">
        <v>2852.57602759886</v>
      </c>
      <c r="F66" s="84">
        <v>10271.4526332927</v>
      </c>
      <c r="G66" s="84">
        <v>8662.9930800940492</v>
      </c>
      <c r="H66" s="84">
        <v>0</v>
      </c>
      <c r="I66" s="84">
        <f t="shared" si="0"/>
        <v>34968.761862128107</v>
      </c>
      <c r="N66" s="82" t="s">
        <v>107</v>
      </c>
      <c r="O66" s="117">
        <v>9656</v>
      </c>
      <c r="P66" s="117">
        <v>7754</v>
      </c>
      <c r="Q66" s="117">
        <v>9241</v>
      </c>
      <c r="R66" s="117">
        <v>8013</v>
      </c>
      <c r="S66" s="117">
        <v>8024</v>
      </c>
      <c r="T66" s="117">
        <v>8095</v>
      </c>
      <c r="U66" s="117">
        <v>7849</v>
      </c>
      <c r="V66" s="117">
        <v>9473</v>
      </c>
      <c r="X66" s="82" t="s">
        <v>107</v>
      </c>
      <c r="Y66" s="84">
        <v>0</v>
      </c>
      <c r="Z66" s="84">
        <v>0</v>
      </c>
      <c r="AA66" s="84">
        <v>0</v>
      </c>
      <c r="AB66" s="84">
        <v>0</v>
      </c>
      <c r="AC66" s="84">
        <v>0</v>
      </c>
      <c r="AD66" s="84">
        <v>0</v>
      </c>
      <c r="AE66" s="84">
        <v>0</v>
      </c>
      <c r="AF66" s="84">
        <v>0</v>
      </c>
    </row>
    <row r="67" spans="1:32">
      <c r="A67" s="142"/>
      <c r="B67" s="142"/>
      <c r="C67" s="5">
        <v>2.7083333333333299</v>
      </c>
      <c r="D67" s="84">
        <v>13091.739425142499</v>
      </c>
      <c r="E67" s="84">
        <v>2856.0743395988602</v>
      </c>
      <c r="F67" s="84">
        <v>10270.4526332927</v>
      </c>
      <c r="G67" s="84">
        <v>8663.9930800940492</v>
      </c>
      <c r="H67" s="84">
        <v>0</v>
      </c>
      <c r="I67" s="84">
        <f t="shared" si="0"/>
        <v>34882.259478128108</v>
      </c>
      <c r="N67" s="82" t="s">
        <v>108</v>
      </c>
      <c r="O67" s="117">
        <v>9989</v>
      </c>
      <c r="P67" s="117">
        <v>7886</v>
      </c>
      <c r="Q67" s="117">
        <v>9597</v>
      </c>
      <c r="R67" s="117">
        <v>8151.0000000000009</v>
      </c>
      <c r="S67" s="117">
        <v>8558</v>
      </c>
      <c r="T67" s="117">
        <v>8276</v>
      </c>
      <c r="U67" s="117">
        <v>8034</v>
      </c>
      <c r="V67" s="117">
        <v>10215</v>
      </c>
      <c r="X67" s="82" t="s">
        <v>108</v>
      </c>
      <c r="Y67" s="84">
        <v>0</v>
      </c>
      <c r="Z67" s="84">
        <v>0</v>
      </c>
      <c r="AA67" s="84">
        <v>0</v>
      </c>
      <c r="AB67" s="84">
        <v>0</v>
      </c>
      <c r="AC67" s="84">
        <v>0</v>
      </c>
      <c r="AD67" s="84">
        <v>0</v>
      </c>
      <c r="AE67" s="84">
        <v>0</v>
      </c>
      <c r="AF67" s="84">
        <v>0</v>
      </c>
    </row>
    <row r="68" spans="1:32">
      <c r="A68" s="142"/>
      <c r="B68" s="142"/>
      <c r="C68" s="5">
        <v>2.75</v>
      </c>
      <c r="D68" s="84">
        <v>13141.325737142501</v>
      </c>
      <c r="E68" s="84">
        <v>2864.8909365988602</v>
      </c>
      <c r="F68" s="84">
        <v>10051.4526332927</v>
      </c>
      <c r="G68" s="84">
        <v>8622.9930800940492</v>
      </c>
      <c r="H68" s="84">
        <v>0</v>
      </c>
      <c r="I68" s="84">
        <f t="shared" ref="I68:I131" si="10">SUM(D68:H68)</f>
        <v>34680.662387128112</v>
      </c>
      <c r="N68" s="82" t="s">
        <v>109</v>
      </c>
      <c r="O68" s="117">
        <v>10487</v>
      </c>
      <c r="P68" s="117">
        <v>7900</v>
      </c>
      <c r="Q68" s="117">
        <v>9341</v>
      </c>
      <c r="R68" s="117">
        <v>8756</v>
      </c>
      <c r="S68" s="117">
        <v>8461</v>
      </c>
      <c r="T68" s="117">
        <v>8189.9999999999991</v>
      </c>
      <c r="U68" s="117">
        <v>8086</v>
      </c>
      <c r="V68" s="117">
        <v>11250</v>
      </c>
      <c r="X68" s="82" t="s">
        <v>109</v>
      </c>
      <c r="Y68" s="84">
        <v>0</v>
      </c>
      <c r="Z68" s="84">
        <v>0</v>
      </c>
      <c r="AA68" s="84">
        <v>0</v>
      </c>
      <c r="AB68" s="84">
        <v>0</v>
      </c>
      <c r="AC68" s="84">
        <v>0</v>
      </c>
      <c r="AD68" s="84">
        <v>0</v>
      </c>
      <c r="AE68" s="84">
        <v>0</v>
      </c>
      <c r="AF68" s="84">
        <v>0</v>
      </c>
    </row>
    <row r="69" spans="1:32">
      <c r="A69" s="142"/>
      <c r="B69" s="142"/>
      <c r="C69" s="5">
        <v>2.7916666666666701</v>
      </c>
      <c r="D69" s="84">
        <v>13406.8416141425</v>
      </c>
      <c r="E69" s="84">
        <v>2881.49546859886</v>
      </c>
      <c r="F69" s="84">
        <v>10089.4526332927</v>
      </c>
      <c r="G69" s="84">
        <v>8697.9930800940492</v>
      </c>
      <c r="H69" s="84">
        <v>0</v>
      </c>
      <c r="I69" s="84">
        <f t="shared" si="10"/>
        <v>35075.782796128107</v>
      </c>
      <c r="N69" s="82" t="s">
        <v>110</v>
      </c>
      <c r="O69" s="117">
        <v>11189</v>
      </c>
      <c r="P69" s="117">
        <v>8072</v>
      </c>
      <c r="Q69" s="117">
        <v>9278</v>
      </c>
      <c r="R69" s="117">
        <v>9663</v>
      </c>
      <c r="S69" s="117">
        <v>8610</v>
      </c>
      <c r="T69" s="117">
        <v>8301</v>
      </c>
      <c r="U69" s="117">
        <v>8271</v>
      </c>
      <c r="V69" s="117">
        <v>12369.000000000002</v>
      </c>
      <c r="X69" s="82" t="s">
        <v>110</v>
      </c>
      <c r="Y69" s="84">
        <v>0</v>
      </c>
      <c r="Z69" s="84">
        <v>0</v>
      </c>
      <c r="AA69" s="84">
        <v>0</v>
      </c>
      <c r="AB69" s="84">
        <v>0</v>
      </c>
      <c r="AC69" s="84">
        <v>0</v>
      </c>
      <c r="AD69" s="84">
        <v>0</v>
      </c>
      <c r="AE69" s="84">
        <v>0</v>
      </c>
      <c r="AF69" s="84">
        <v>0</v>
      </c>
    </row>
    <row r="70" spans="1:32">
      <c r="A70" s="142"/>
      <c r="B70" s="142"/>
      <c r="C70" s="5">
        <v>2.8333333333333299</v>
      </c>
      <c r="D70" s="84">
        <v>13915.422646142501</v>
      </c>
      <c r="E70" s="84">
        <v>2959.3514585988601</v>
      </c>
      <c r="F70" s="84">
        <v>10419.4526332927</v>
      </c>
      <c r="G70" s="84">
        <v>9048.9930800940492</v>
      </c>
      <c r="H70" s="84">
        <v>0</v>
      </c>
      <c r="I70" s="84">
        <f t="shared" si="10"/>
        <v>36343.219818128113</v>
      </c>
      <c r="N70" s="82" t="s">
        <v>111</v>
      </c>
      <c r="O70" s="117">
        <v>11902</v>
      </c>
      <c r="P70" s="117">
        <v>8260</v>
      </c>
      <c r="Q70" s="117">
        <v>9173</v>
      </c>
      <c r="R70" s="117">
        <v>10721</v>
      </c>
      <c r="S70" s="117">
        <v>8799</v>
      </c>
      <c r="T70" s="117">
        <v>8455</v>
      </c>
      <c r="U70" s="117">
        <v>8491</v>
      </c>
      <c r="V70" s="117">
        <v>13355.999999999998</v>
      </c>
      <c r="X70" s="82" t="s">
        <v>111</v>
      </c>
      <c r="Y70" s="84">
        <v>0</v>
      </c>
      <c r="Z70" s="84">
        <v>0</v>
      </c>
      <c r="AA70" s="84">
        <v>0</v>
      </c>
      <c r="AB70" s="84">
        <v>0</v>
      </c>
      <c r="AC70" s="84">
        <v>0</v>
      </c>
      <c r="AD70" s="84">
        <v>0</v>
      </c>
      <c r="AE70" s="84">
        <v>0</v>
      </c>
      <c r="AF70" s="84">
        <v>0</v>
      </c>
    </row>
    <row r="71" spans="1:32">
      <c r="A71" s="142"/>
      <c r="B71" s="142"/>
      <c r="C71" s="5">
        <v>2.875</v>
      </c>
      <c r="D71" s="84">
        <v>13664.431254142501</v>
      </c>
      <c r="E71" s="84">
        <v>2915.8121195988601</v>
      </c>
      <c r="F71" s="84">
        <v>10257.4526332927</v>
      </c>
      <c r="G71" s="84">
        <v>8943.9930800940492</v>
      </c>
      <c r="H71" s="84">
        <v>0</v>
      </c>
      <c r="I71" s="84">
        <f t="shared" si="10"/>
        <v>35781.689087128107</v>
      </c>
      <c r="N71" s="82" t="s">
        <v>112</v>
      </c>
      <c r="O71" s="117">
        <v>12588</v>
      </c>
      <c r="P71" s="117">
        <v>8449</v>
      </c>
      <c r="Q71" s="117">
        <v>8973</v>
      </c>
      <c r="R71" s="117">
        <v>11618</v>
      </c>
      <c r="S71" s="117">
        <v>8942</v>
      </c>
      <c r="T71" s="117">
        <v>8640</v>
      </c>
      <c r="U71" s="117">
        <v>8645</v>
      </c>
      <c r="V71" s="117">
        <v>14253</v>
      </c>
      <c r="X71" s="82" t="s">
        <v>112</v>
      </c>
      <c r="Y71" s="84">
        <v>0</v>
      </c>
      <c r="Z71" s="84">
        <v>0</v>
      </c>
      <c r="AA71" s="84">
        <v>0</v>
      </c>
      <c r="AB71" s="84">
        <v>0</v>
      </c>
      <c r="AC71" s="84">
        <v>0</v>
      </c>
      <c r="AD71" s="84">
        <v>0</v>
      </c>
      <c r="AE71" s="84">
        <v>0</v>
      </c>
      <c r="AF71" s="84">
        <v>0</v>
      </c>
    </row>
    <row r="72" spans="1:32">
      <c r="A72" s="142"/>
      <c r="B72" s="142"/>
      <c r="C72" s="5">
        <v>2.9166666666666701</v>
      </c>
      <c r="D72" s="84">
        <v>13077.2385881425</v>
      </c>
      <c r="E72" s="84">
        <v>2860.5484655988598</v>
      </c>
      <c r="F72" s="84">
        <v>9765.4526332927308</v>
      </c>
      <c r="G72" s="84">
        <v>8593.9930800940492</v>
      </c>
      <c r="H72" s="84">
        <v>0</v>
      </c>
      <c r="I72" s="84">
        <f t="shared" si="10"/>
        <v>34297.232767128138</v>
      </c>
      <c r="N72" s="82" t="s">
        <v>113</v>
      </c>
      <c r="O72" s="117">
        <v>13188</v>
      </c>
      <c r="P72" s="117">
        <v>8629</v>
      </c>
      <c r="Q72" s="117">
        <v>8749</v>
      </c>
      <c r="R72" s="117">
        <v>12394</v>
      </c>
      <c r="S72" s="117">
        <v>8967</v>
      </c>
      <c r="T72" s="117">
        <v>8850</v>
      </c>
      <c r="U72" s="117">
        <v>8846</v>
      </c>
      <c r="V72" s="117">
        <v>14974</v>
      </c>
      <c r="X72" s="82" t="s">
        <v>113</v>
      </c>
      <c r="Y72" s="84">
        <v>0</v>
      </c>
      <c r="Z72" s="84">
        <v>0</v>
      </c>
      <c r="AA72" s="84">
        <v>0</v>
      </c>
      <c r="AB72" s="84">
        <v>0</v>
      </c>
      <c r="AC72" s="84">
        <v>0</v>
      </c>
      <c r="AD72" s="84">
        <v>0</v>
      </c>
      <c r="AE72" s="84">
        <v>0</v>
      </c>
      <c r="AF72" s="84">
        <v>0</v>
      </c>
    </row>
    <row r="73" spans="1:32">
      <c r="A73" s="142"/>
      <c r="B73" s="142"/>
      <c r="C73" s="5">
        <v>2.9583333333333299</v>
      </c>
      <c r="D73" s="84">
        <v>12199.2870771425</v>
      </c>
      <c r="E73" s="84">
        <v>2761.1056405988602</v>
      </c>
      <c r="F73" s="84">
        <v>9123.4526332927308</v>
      </c>
      <c r="G73" s="84">
        <v>7951.9930800940501</v>
      </c>
      <c r="H73" s="84">
        <v>0</v>
      </c>
      <c r="I73" s="84">
        <f t="shared" si="10"/>
        <v>32035.838431128141</v>
      </c>
      <c r="N73" s="82" t="s">
        <v>114</v>
      </c>
      <c r="O73" s="117">
        <v>13755</v>
      </c>
      <c r="P73" s="117">
        <v>8807</v>
      </c>
      <c r="Q73" s="117">
        <v>8591</v>
      </c>
      <c r="R73" s="117">
        <v>12944</v>
      </c>
      <c r="S73" s="117">
        <v>9004</v>
      </c>
      <c r="T73" s="117">
        <v>9110</v>
      </c>
      <c r="U73" s="117">
        <v>9103</v>
      </c>
      <c r="V73" s="117">
        <v>15455.000000000002</v>
      </c>
      <c r="X73" s="82" t="s">
        <v>114</v>
      </c>
      <c r="Y73" s="84">
        <v>0</v>
      </c>
      <c r="Z73" s="84">
        <v>0</v>
      </c>
      <c r="AA73" s="84">
        <v>0</v>
      </c>
      <c r="AB73" s="84">
        <v>0</v>
      </c>
      <c r="AC73" s="84">
        <v>0</v>
      </c>
      <c r="AD73" s="84">
        <v>0</v>
      </c>
      <c r="AE73" s="84">
        <v>0</v>
      </c>
      <c r="AF73" s="84">
        <v>0</v>
      </c>
    </row>
    <row r="74" spans="1:32">
      <c r="A74" s="142"/>
      <c r="B74" s="142"/>
      <c r="C74" s="29" t="s">
        <v>124</v>
      </c>
      <c r="D74" s="84">
        <v>11150.987077142499</v>
      </c>
      <c r="E74" s="84">
        <v>2693.4500165988602</v>
      </c>
      <c r="F74" s="84">
        <v>8534.4526332927308</v>
      </c>
      <c r="G74" s="84">
        <v>7297.9930800940501</v>
      </c>
      <c r="H74" s="84">
        <v>0</v>
      </c>
      <c r="I74" s="84">
        <f t="shared" si="10"/>
        <v>29676.882807128139</v>
      </c>
      <c r="N74" s="82" t="s">
        <v>115</v>
      </c>
      <c r="O74" s="117">
        <v>14166</v>
      </c>
      <c r="P74" s="117">
        <v>8920</v>
      </c>
      <c r="Q74" s="117">
        <v>8429</v>
      </c>
      <c r="R74" s="117">
        <v>13327</v>
      </c>
      <c r="S74" s="117">
        <v>9033</v>
      </c>
      <c r="T74" s="117">
        <v>9328</v>
      </c>
      <c r="U74" s="117">
        <v>9231</v>
      </c>
      <c r="V74" s="117">
        <v>15743</v>
      </c>
      <c r="X74" s="82" t="s">
        <v>115</v>
      </c>
      <c r="Y74" s="84">
        <v>0</v>
      </c>
      <c r="Z74" s="84">
        <v>0</v>
      </c>
      <c r="AA74" s="84">
        <v>0</v>
      </c>
      <c r="AB74" s="84">
        <v>0</v>
      </c>
      <c r="AC74" s="84">
        <v>0</v>
      </c>
      <c r="AD74" s="84">
        <v>0</v>
      </c>
      <c r="AE74" s="84">
        <v>0</v>
      </c>
      <c r="AF74" s="84">
        <v>0</v>
      </c>
    </row>
    <row r="75" spans="1:32">
      <c r="A75" s="142" t="s">
        <v>75</v>
      </c>
      <c r="B75" s="142"/>
      <c r="C75" s="5">
        <v>3.0416666666666701</v>
      </c>
      <c r="D75" s="84">
        <v>10641.555322411799</v>
      </c>
      <c r="E75" s="84">
        <v>2578.09054930296</v>
      </c>
      <c r="F75" s="84">
        <v>8563.4144656460194</v>
      </c>
      <c r="G75" s="84">
        <v>6979.39532907795</v>
      </c>
      <c r="H75" s="84">
        <v>0</v>
      </c>
      <c r="I75" s="84">
        <f t="shared" si="10"/>
        <v>28762.455666438731</v>
      </c>
      <c r="N75" s="82" t="s">
        <v>116</v>
      </c>
      <c r="O75" s="117">
        <v>14523</v>
      </c>
      <c r="P75" s="117">
        <v>8956</v>
      </c>
      <c r="Q75" s="117">
        <v>8324</v>
      </c>
      <c r="R75" s="117">
        <v>13575</v>
      </c>
      <c r="S75" s="117">
        <v>9088</v>
      </c>
      <c r="T75" s="117">
        <v>9420</v>
      </c>
      <c r="U75" s="117">
        <v>9275</v>
      </c>
      <c r="V75" s="117">
        <v>15865</v>
      </c>
      <c r="X75" s="82" t="s">
        <v>116</v>
      </c>
      <c r="Y75" s="84">
        <v>0</v>
      </c>
      <c r="Z75" s="84">
        <v>0</v>
      </c>
      <c r="AA75" s="84">
        <v>0</v>
      </c>
      <c r="AB75" s="84">
        <v>0</v>
      </c>
      <c r="AC75" s="84">
        <v>0</v>
      </c>
      <c r="AD75" s="84">
        <v>0</v>
      </c>
      <c r="AE75" s="84">
        <v>0</v>
      </c>
      <c r="AF75" s="84">
        <v>0</v>
      </c>
    </row>
    <row r="76" spans="1:32">
      <c r="A76" s="142"/>
      <c r="B76" s="142"/>
      <c r="C76" s="5">
        <v>3.0833333333333299</v>
      </c>
      <c r="D76" s="84">
        <v>10411.4230056343</v>
      </c>
      <c r="E76" s="84">
        <v>2553.6299141026898</v>
      </c>
      <c r="F76" s="84">
        <v>8277.9275406460201</v>
      </c>
      <c r="G76" s="84">
        <v>6710.8276290779504</v>
      </c>
      <c r="H76" s="84">
        <v>0</v>
      </c>
      <c r="I76" s="84">
        <f t="shared" si="10"/>
        <v>27953.808089460963</v>
      </c>
      <c r="N76" s="82" t="s">
        <v>117</v>
      </c>
      <c r="O76" s="117">
        <v>14771</v>
      </c>
      <c r="P76" s="117">
        <v>8912</v>
      </c>
      <c r="Q76" s="117">
        <v>8394</v>
      </c>
      <c r="R76" s="117">
        <v>13664</v>
      </c>
      <c r="S76" s="117">
        <v>9162</v>
      </c>
      <c r="T76" s="117">
        <v>9434</v>
      </c>
      <c r="U76" s="117">
        <v>9279</v>
      </c>
      <c r="V76" s="117">
        <v>15757.000000000002</v>
      </c>
      <c r="X76" s="82" t="s">
        <v>117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v>0</v>
      </c>
    </row>
    <row r="77" spans="1:32">
      <c r="A77" s="142"/>
      <c r="B77" s="142"/>
      <c r="C77" s="5">
        <v>3.125</v>
      </c>
      <c r="D77" s="84">
        <v>9932.0359503256695</v>
      </c>
      <c r="E77" s="84">
        <v>2530.6256961917702</v>
      </c>
      <c r="F77" s="84">
        <v>8122.7511036460201</v>
      </c>
      <c r="G77" s="84">
        <v>6578.1019290779504</v>
      </c>
      <c r="H77" s="84">
        <v>0</v>
      </c>
      <c r="I77" s="84">
        <f t="shared" si="10"/>
        <v>27163.514679241409</v>
      </c>
      <c r="N77" s="82" t="s">
        <v>118</v>
      </c>
      <c r="O77" s="117">
        <v>14659</v>
      </c>
      <c r="P77" s="117">
        <v>9002</v>
      </c>
      <c r="Q77" s="117">
        <v>8588</v>
      </c>
      <c r="R77" s="117">
        <v>13508</v>
      </c>
      <c r="S77" s="117">
        <v>9148</v>
      </c>
      <c r="T77" s="117">
        <v>9349</v>
      </c>
      <c r="U77" s="117">
        <v>9130</v>
      </c>
      <c r="V77" s="117">
        <v>15465</v>
      </c>
      <c r="X77" s="82" t="s">
        <v>118</v>
      </c>
      <c r="Y77" s="84">
        <v>0</v>
      </c>
      <c r="Z77" s="84">
        <v>0</v>
      </c>
      <c r="AA77" s="84">
        <v>0</v>
      </c>
      <c r="AB77" s="84">
        <v>0</v>
      </c>
      <c r="AC77" s="84">
        <v>0</v>
      </c>
      <c r="AD77" s="84">
        <v>0</v>
      </c>
      <c r="AE77" s="84">
        <v>0</v>
      </c>
      <c r="AF77" s="84">
        <v>0</v>
      </c>
    </row>
    <row r="78" spans="1:32">
      <c r="A78" s="142"/>
      <c r="B78" s="142"/>
      <c r="C78" s="5">
        <v>3.1666666666666701</v>
      </c>
      <c r="D78" s="84">
        <v>9228.6864914079197</v>
      </c>
      <c r="E78" s="84">
        <v>2522.5755625994602</v>
      </c>
      <c r="F78" s="84">
        <v>8052.4591606460199</v>
      </c>
      <c r="G78" s="84">
        <v>6516.12462907795</v>
      </c>
      <c r="H78" s="84">
        <v>0</v>
      </c>
      <c r="I78" s="84">
        <f t="shared" si="10"/>
        <v>26319.845843731349</v>
      </c>
      <c r="N78" s="82" t="s">
        <v>119</v>
      </c>
      <c r="O78" s="117">
        <v>14255</v>
      </c>
      <c r="P78" s="117">
        <v>9587</v>
      </c>
      <c r="Q78" s="117">
        <v>9121</v>
      </c>
      <c r="R78" s="117">
        <v>13102</v>
      </c>
      <c r="S78" s="117">
        <v>9510</v>
      </c>
      <c r="T78" s="117">
        <v>9763</v>
      </c>
      <c r="U78" s="117">
        <v>9427</v>
      </c>
      <c r="V78" s="117">
        <v>14933</v>
      </c>
      <c r="X78" s="82" t="s">
        <v>119</v>
      </c>
      <c r="Y78" s="84">
        <v>0</v>
      </c>
      <c r="Z78" s="84">
        <v>0</v>
      </c>
      <c r="AA78" s="84">
        <v>0</v>
      </c>
      <c r="AB78" s="84">
        <v>0</v>
      </c>
      <c r="AC78" s="84">
        <v>0</v>
      </c>
      <c r="AD78" s="84">
        <v>0</v>
      </c>
      <c r="AE78" s="84">
        <v>0</v>
      </c>
      <c r="AF78" s="84">
        <v>0</v>
      </c>
    </row>
    <row r="79" spans="1:32">
      <c r="A79" s="142"/>
      <c r="B79" s="142"/>
      <c r="C79" s="5">
        <v>3.2083333333333299</v>
      </c>
      <c r="D79" s="84">
        <v>9908.9963974348302</v>
      </c>
      <c r="E79" s="84">
        <v>2577.9410526827101</v>
      </c>
      <c r="F79" s="84">
        <v>8223.3046756460099</v>
      </c>
      <c r="G79" s="84">
        <v>6616.9312290779499</v>
      </c>
      <c r="H79" s="84">
        <v>0</v>
      </c>
      <c r="I79" s="84">
        <f t="shared" si="10"/>
        <v>27327.1733548415</v>
      </c>
      <c r="N79" s="82" t="s">
        <v>120</v>
      </c>
      <c r="O79" s="117">
        <v>13741.000000000002</v>
      </c>
      <c r="P79" s="117">
        <v>9504</v>
      </c>
      <c r="Q79" s="117">
        <v>9199</v>
      </c>
      <c r="R79" s="117">
        <v>12581</v>
      </c>
      <c r="S79" s="117">
        <v>9760</v>
      </c>
      <c r="T79" s="117">
        <v>9588</v>
      </c>
      <c r="U79" s="117">
        <v>9084</v>
      </c>
      <c r="V79" s="117">
        <v>14520</v>
      </c>
      <c r="X79" s="82" t="s">
        <v>120</v>
      </c>
      <c r="Y79" s="84">
        <v>0</v>
      </c>
      <c r="Z79" s="84">
        <v>0</v>
      </c>
      <c r="AA79" s="84">
        <v>0</v>
      </c>
      <c r="AB79" s="84">
        <v>0</v>
      </c>
      <c r="AC79" s="84">
        <v>0</v>
      </c>
      <c r="AD79" s="84">
        <v>0</v>
      </c>
      <c r="AE79" s="84">
        <v>0</v>
      </c>
      <c r="AF79" s="84">
        <v>0</v>
      </c>
    </row>
    <row r="80" spans="1:32">
      <c r="A80" s="142"/>
      <c r="B80" s="142"/>
      <c r="C80" s="5">
        <v>3.25</v>
      </c>
      <c r="D80" s="84">
        <v>11372.397354807399</v>
      </c>
      <c r="E80" s="84">
        <v>2706.34537126849</v>
      </c>
      <c r="F80" s="84">
        <v>8567.6135076460196</v>
      </c>
      <c r="G80" s="84">
        <v>7164.2740290779502</v>
      </c>
      <c r="H80" s="84">
        <v>0</v>
      </c>
      <c r="I80" s="84">
        <f t="shared" si="10"/>
        <v>29810.630262799859</v>
      </c>
      <c r="N80" s="82" t="s">
        <v>121</v>
      </c>
      <c r="O80" s="117">
        <v>13297.000000000002</v>
      </c>
      <c r="P80" s="117">
        <v>9229</v>
      </c>
      <c r="Q80" s="117">
        <v>9068</v>
      </c>
      <c r="R80" s="117">
        <v>12372</v>
      </c>
      <c r="S80" s="117">
        <v>9601</v>
      </c>
      <c r="T80" s="117">
        <v>9260</v>
      </c>
      <c r="U80" s="117">
        <v>8759</v>
      </c>
      <c r="V80" s="117">
        <v>14117</v>
      </c>
      <c r="X80" s="82" t="s">
        <v>121</v>
      </c>
      <c r="Y80" s="84">
        <v>0</v>
      </c>
      <c r="Z80" s="84">
        <v>0</v>
      </c>
      <c r="AA80" s="84">
        <v>0</v>
      </c>
      <c r="AB80" s="84">
        <v>0</v>
      </c>
      <c r="AC80" s="84">
        <v>0</v>
      </c>
      <c r="AD80" s="84">
        <v>0</v>
      </c>
      <c r="AE80" s="84">
        <v>0</v>
      </c>
      <c r="AF80" s="84">
        <v>0</v>
      </c>
    </row>
    <row r="81" spans="1:32">
      <c r="A81" s="142"/>
      <c r="B81" s="142"/>
      <c r="C81" s="5">
        <v>3.2916666666666701</v>
      </c>
      <c r="D81" s="84">
        <v>12356.8711066903</v>
      </c>
      <c r="E81" s="84">
        <v>2780.5180419941798</v>
      </c>
      <c r="F81" s="84">
        <v>8798.0401496459999</v>
      </c>
      <c r="G81" s="84">
        <v>7803.0175290779498</v>
      </c>
      <c r="H81" s="84">
        <v>0</v>
      </c>
      <c r="I81" s="84">
        <f t="shared" si="10"/>
        <v>31738.446827408428</v>
      </c>
      <c r="N81" s="82" t="s">
        <v>122</v>
      </c>
      <c r="O81" s="117">
        <v>13173</v>
      </c>
      <c r="P81" s="117">
        <v>8653</v>
      </c>
      <c r="Q81" s="117">
        <v>8764</v>
      </c>
      <c r="R81" s="117">
        <v>12162</v>
      </c>
      <c r="S81" s="117">
        <v>9183</v>
      </c>
      <c r="T81" s="117">
        <v>8650</v>
      </c>
      <c r="U81" s="117">
        <v>8289</v>
      </c>
      <c r="V81" s="117">
        <v>13291</v>
      </c>
      <c r="X81" s="82" t="s">
        <v>122</v>
      </c>
      <c r="Y81" s="84">
        <v>0</v>
      </c>
      <c r="Z81" s="84">
        <v>0</v>
      </c>
      <c r="AA81" s="84">
        <v>0</v>
      </c>
      <c r="AB81" s="84">
        <v>0</v>
      </c>
      <c r="AC81" s="84">
        <v>0</v>
      </c>
      <c r="AD81" s="84">
        <v>0</v>
      </c>
      <c r="AE81" s="84">
        <v>0</v>
      </c>
      <c r="AF81" s="84">
        <v>0</v>
      </c>
    </row>
    <row r="82" spans="1:32">
      <c r="A82" s="142"/>
      <c r="B82" s="142"/>
      <c r="C82" s="5">
        <v>3.3333333333333299</v>
      </c>
      <c r="D82" s="84">
        <v>12486.508713806599</v>
      </c>
      <c r="E82" s="84">
        <v>2772.7353430236899</v>
      </c>
      <c r="F82" s="84">
        <v>9129.5510106460297</v>
      </c>
      <c r="G82" s="84">
        <v>8035.43172907795</v>
      </c>
      <c r="H82" s="84">
        <v>0</v>
      </c>
      <c r="I82" s="84">
        <f t="shared" si="10"/>
        <v>32424.226796554271</v>
      </c>
      <c r="N82" s="82" t="s">
        <v>123</v>
      </c>
      <c r="O82" s="117">
        <v>12269.000000000002</v>
      </c>
      <c r="P82" s="117">
        <v>7874</v>
      </c>
      <c r="Q82" s="117">
        <v>8333</v>
      </c>
      <c r="R82" s="117">
        <v>11438</v>
      </c>
      <c r="S82" s="117">
        <v>8379</v>
      </c>
      <c r="T82" s="117">
        <v>7826.9999999999991</v>
      </c>
      <c r="U82" s="117">
        <v>7728</v>
      </c>
      <c r="V82" s="117">
        <v>12291</v>
      </c>
      <c r="X82" s="82" t="s">
        <v>123</v>
      </c>
      <c r="Y82" s="84">
        <v>0</v>
      </c>
      <c r="Z82" s="84">
        <v>0</v>
      </c>
      <c r="AA82" s="84">
        <v>0</v>
      </c>
      <c r="AB82" s="84">
        <v>0</v>
      </c>
      <c r="AC82" s="84">
        <v>0</v>
      </c>
      <c r="AD82" s="84">
        <v>0</v>
      </c>
      <c r="AE82" s="84">
        <v>0</v>
      </c>
      <c r="AF82" s="84">
        <v>0</v>
      </c>
    </row>
    <row r="83" spans="1:32">
      <c r="A83" s="142"/>
      <c r="B83" s="142"/>
      <c r="C83" s="5">
        <v>3.375</v>
      </c>
      <c r="D83" s="84">
        <v>12810.990804782299</v>
      </c>
      <c r="E83" s="84">
        <v>2816.3806637320799</v>
      </c>
      <c r="F83" s="84">
        <v>9599.2142066459892</v>
      </c>
      <c r="G83" s="84">
        <v>8232.6224290779501</v>
      </c>
      <c r="H83" s="84">
        <v>0</v>
      </c>
      <c r="I83" s="84">
        <f t="shared" si="10"/>
        <v>33459.208104238322</v>
      </c>
      <c r="N83" s="82" t="s">
        <v>124</v>
      </c>
      <c r="O83" s="117">
        <v>11063</v>
      </c>
      <c r="P83" s="117">
        <v>7023</v>
      </c>
      <c r="Q83" s="117">
        <v>7702</v>
      </c>
      <c r="R83" s="117">
        <v>10556.000000000002</v>
      </c>
      <c r="S83" s="117">
        <v>7503</v>
      </c>
      <c r="T83" s="117">
        <v>7009</v>
      </c>
      <c r="U83" s="117">
        <v>7100</v>
      </c>
      <c r="V83" s="117">
        <v>11344</v>
      </c>
      <c r="X83" s="82" t="s">
        <v>124</v>
      </c>
      <c r="Y83" s="84">
        <v>0</v>
      </c>
      <c r="Z83" s="84">
        <v>0</v>
      </c>
      <c r="AA83" s="84">
        <v>0</v>
      </c>
      <c r="AB83" s="84">
        <v>0</v>
      </c>
      <c r="AC83" s="84">
        <v>0</v>
      </c>
      <c r="AD83" s="84">
        <v>0</v>
      </c>
      <c r="AE83" s="84">
        <v>0</v>
      </c>
      <c r="AF83" s="84">
        <v>0</v>
      </c>
    </row>
    <row r="84" spans="1:32">
      <c r="A84" s="142"/>
      <c r="B84" s="142"/>
      <c r="C84" s="5">
        <v>3.4166666666666701</v>
      </c>
      <c r="D84" s="84">
        <v>13130.3838365062</v>
      </c>
      <c r="E84" s="84">
        <v>2856.3359781214599</v>
      </c>
      <c r="F84" s="84">
        <v>10003.431977646</v>
      </c>
      <c r="G84" s="84">
        <v>8480.6800290779502</v>
      </c>
      <c r="H84" s="84">
        <v>0</v>
      </c>
      <c r="I84" s="84">
        <f t="shared" si="10"/>
        <v>34470.83182135161</v>
      </c>
    </row>
    <row r="85" spans="1:32">
      <c r="A85" s="142"/>
      <c r="B85" s="142"/>
      <c r="C85" s="5">
        <v>3.4583333333333299</v>
      </c>
      <c r="D85" s="84">
        <v>13316.2911913109</v>
      </c>
      <c r="E85" s="84">
        <v>2870.9370213454199</v>
      </c>
      <c r="F85" s="84">
        <v>10381.523480645999</v>
      </c>
      <c r="G85" s="84">
        <v>8758.6911290779499</v>
      </c>
      <c r="H85" s="84">
        <v>0</v>
      </c>
      <c r="I85" s="84">
        <f t="shared" si="10"/>
        <v>35327.442822380268</v>
      </c>
    </row>
    <row r="86" spans="1:32">
      <c r="A86" s="142"/>
      <c r="B86" s="142"/>
      <c r="C86" s="5">
        <v>3.5</v>
      </c>
      <c r="D86" s="84">
        <v>13592.113422057901</v>
      </c>
      <c r="E86" s="84">
        <v>2888.75726088291</v>
      </c>
      <c r="F86" s="84">
        <v>10637.919690646</v>
      </c>
      <c r="G86" s="84">
        <v>9023.1459290779494</v>
      </c>
      <c r="H86" s="84">
        <v>0</v>
      </c>
      <c r="I86" s="84">
        <f t="shared" si="10"/>
        <v>36141.936302664762</v>
      </c>
    </row>
    <row r="87" spans="1:32">
      <c r="A87" s="142"/>
      <c r="B87" s="142"/>
      <c r="C87" s="5">
        <v>3.5416666666666701</v>
      </c>
      <c r="D87" s="84">
        <v>13780.347530007501</v>
      </c>
      <c r="E87" s="84">
        <v>2951.8324094003801</v>
      </c>
      <c r="F87" s="84">
        <v>10946.491457646</v>
      </c>
      <c r="G87" s="84">
        <v>9302.0169290779504</v>
      </c>
      <c r="H87" s="84">
        <v>0</v>
      </c>
      <c r="I87" s="84">
        <f t="shared" si="10"/>
        <v>36980.688326131829</v>
      </c>
    </row>
    <row r="88" spans="1:32">
      <c r="A88" s="142"/>
      <c r="B88" s="142"/>
      <c r="C88" s="5">
        <v>3.5833333333333299</v>
      </c>
      <c r="D88" s="84">
        <v>14082.190923353401</v>
      </c>
      <c r="E88" s="84">
        <v>3006.7441906883</v>
      </c>
      <c r="F88" s="84">
        <v>11161.462600646</v>
      </c>
      <c r="G88" s="84">
        <v>9592.8711290779502</v>
      </c>
      <c r="H88" s="84">
        <v>0</v>
      </c>
      <c r="I88" s="84">
        <f t="shared" si="10"/>
        <v>37843.268843765647</v>
      </c>
    </row>
    <row r="89" spans="1:32">
      <c r="A89" s="142"/>
      <c r="B89" s="142"/>
      <c r="C89" s="5">
        <v>3.625</v>
      </c>
      <c r="D89" s="84">
        <v>14406.863729385999</v>
      </c>
      <c r="E89" s="84">
        <v>3040.11818402885</v>
      </c>
      <c r="F89" s="84">
        <v>11385.528017646</v>
      </c>
      <c r="G89" s="84">
        <v>9797.9301290779495</v>
      </c>
      <c r="H89" s="84">
        <v>0</v>
      </c>
      <c r="I89" s="84">
        <f t="shared" si="10"/>
        <v>38630.440060138797</v>
      </c>
    </row>
    <row r="90" spans="1:32">
      <c r="A90" s="142"/>
      <c r="B90" s="142"/>
      <c r="C90" s="5">
        <v>3.6666666666666701</v>
      </c>
      <c r="D90" s="84">
        <v>14649.5610121759</v>
      </c>
      <c r="E90" s="84">
        <v>3067.3717504726401</v>
      </c>
      <c r="F90" s="84">
        <v>11376.806489646</v>
      </c>
      <c r="G90" s="84">
        <v>10055.502629078001</v>
      </c>
      <c r="H90" s="84">
        <v>0</v>
      </c>
      <c r="I90" s="84">
        <f t="shared" si="10"/>
        <v>39149.241881372538</v>
      </c>
    </row>
    <row r="91" spans="1:32">
      <c r="A91" s="142"/>
      <c r="B91" s="142"/>
      <c r="C91" s="5">
        <v>3.7083333333333299</v>
      </c>
      <c r="D91" s="84">
        <v>14727.0141882141</v>
      </c>
      <c r="E91" s="84">
        <v>3055.2890552090798</v>
      </c>
      <c r="F91" s="84">
        <v>11228.951520646</v>
      </c>
      <c r="G91" s="84">
        <v>10022.980229078001</v>
      </c>
      <c r="H91" s="84">
        <v>0</v>
      </c>
      <c r="I91" s="84">
        <f t="shared" si="10"/>
        <v>39034.234993147176</v>
      </c>
    </row>
    <row r="92" spans="1:32">
      <c r="A92" s="142"/>
      <c r="B92" s="142"/>
      <c r="C92" s="5">
        <v>3.75</v>
      </c>
      <c r="D92" s="84">
        <v>14534.2144016681</v>
      </c>
      <c r="E92" s="84">
        <v>3032.6821680374201</v>
      </c>
      <c r="F92" s="84">
        <v>11010.845530646</v>
      </c>
      <c r="G92" s="84">
        <v>9865.7913290779506</v>
      </c>
      <c r="H92" s="84">
        <v>0</v>
      </c>
      <c r="I92" s="84">
        <f t="shared" si="10"/>
        <v>38443.533429429473</v>
      </c>
    </row>
    <row r="93" spans="1:32">
      <c r="A93" s="142"/>
      <c r="B93" s="142"/>
      <c r="C93" s="5">
        <v>3.7916666666666701</v>
      </c>
      <c r="D93" s="84">
        <v>14121.215582360801</v>
      </c>
      <c r="E93" s="84">
        <v>2993.6873560683498</v>
      </c>
      <c r="F93" s="84">
        <v>10771.488710645999</v>
      </c>
      <c r="G93" s="84">
        <v>9665.3118290779494</v>
      </c>
      <c r="H93" s="84">
        <v>0</v>
      </c>
      <c r="I93" s="84">
        <f t="shared" si="10"/>
        <v>37551.703478153097</v>
      </c>
    </row>
    <row r="94" spans="1:32">
      <c r="A94" s="142"/>
      <c r="B94" s="142"/>
      <c r="C94" s="5">
        <v>3.8333333333333299</v>
      </c>
      <c r="D94" s="84">
        <v>14558.0320251516</v>
      </c>
      <c r="E94" s="84">
        <v>3026.2702364634702</v>
      </c>
      <c r="F94" s="84">
        <v>10992.945413646001</v>
      </c>
      <c r="G94" s="84">
        <v>9927.5241290779504</v>
      </c>
      <c r="H94" s="84">
        <v>0</v>
      </c>
      <c r="I94" s="84">
        <f t="shared" si="10"/>
        <v>38504.77180433902</v>
      </c>
    </row>
    <row r="95" spans="1:32">
      <c r="A95" s="142"/>
      <c r="B95" s="142"/>
      <c r="C95" s="5">
        <v>3.875</v>
      </c>
      <c r="D95" s="84">
        <v>14184.321582631699</v>
      </c>
      <c r="E95" s="84">
        <v>2995.9532346213</v>
      </c>
      <c r="F95" s="84">
        <v>10725.129927645999</v>
      </c>
      <c r="G95" s="84">
        <v>9771.6357290779506</v>
      </c>
      <c r="H95" s="84">
        <v>0</v>
      </c>
      <c r="I95" s="84">
        <f t="shared" si="10"/>
        <v>37677.040473976944</v>
      </c>
    </row>
    <row r="96" spans="1:32">
      <c r="A96" s="142"/>
      <c r="B96" s="142"/>
      <c r="C96" s="5">
        <v>3.9166666666666701</v>
      </c>
      <c r="D96" s="84">
        <v>13022.3648181438</v>
      </c>
      <c r="E96" s="84">
        <v>2878.9158520896099</v>
      </c>
      <c r="F96" s="84">
        <v>10178.230195646</v>
      </c>
      <c r="G96" s="84">
        <v>9246.3723290779508</v>
      </c>
      <c r="H96" s="84">
        <v>0</v>
      </c>
      <c r="I96" s="84">
        <f t="shared" si="10"/>
        <v>35325.883194957358</v>
      </c>
    </row>
    <row r="97" spans="1:9">
      <c r="A97" s="142"/>
      <c r="B97" s="142"/>
      <c r="C97" s="5">
        <v>3.9583333333333299</v>
      </c>
      <c r="D97" s="84">
        <v>11825.3734664311</v>
      </c>
      <c r="E97" s="84">
        <v>2741.12329639359</v>
      </c>
      <c r="F97" s="84">
        <v>9576.1708886460001</v>
      </c>
      <c r="G97" s="84">
        <v>8508.4447290779499</v>
      </c>
      <c r="H97" s="84">
        <v>0</v>
      </c>
      <c r="I97" s="84">
        <f t="shared" si="10"/>
        <v>32651.112380548639</v>
      </c>
    </row>
    <row r="98" spans="1:9">
      <c r="A98" s="142"/>
      <c r="B98" s="142"/>
      <c r="C98" s="29" t="s">
        <v>124</v>
      </c>
      <c r="D98" s="84">
        <v>10801.3948417593</v>
      </c>
      <c r="E98" s="84">
        <v>2615.7616688399899</v>
      </c>
      <c r="F98" s="84">
        <v>8933.7366056460196</v>
      </c>
      <c r="G98" s="84">
        <v>7730.1595290779496</v>
      </c>
      <c r="H98" s="84">
        <v>0</v>
      </c>
      <c r="I98" s="84">
        <f t="shared" si="10"/>
        <v>30081.05264532326</v>
      </c>
    </row>
    <row r="99" spans="1:9">
      <c r="A99" s="142" t="s">
        <v>76</v>
      </c>
      <c r="B99" s="142"/>
      <c r="C99" s="5">
        <v>4.0416666666666696</v>
      </c>
      <c r="D99" s="84">
        <v>11283.4736626596</v>
      </c>
      <c r="E99" s="84">
        <v>2722.35341542078</v>
      </c>
      <c r="F99" s="84">
        <v>9129.6639346625907</v>
      </c>
      <c r="G99" s="84">
        <v>8101.6365870688196</v>
      </c>
      <c r="H99" s="84">
        <v>0</v>
      </c>
      <c r="I99" s="84">
        <f t="shared" si="10"/>
        <v>31237.127599811789</v>
      </c>
    </row>
    <row r="100" spans="1:9">
      <c r="A100" s="142"/>
      <c r="B100" s="142"/>
      <c r="C100" s="5">
        <v>4.0833333333333304</v>
      </c>
      <c r="D100" s="84">
        <v>10823.6921436596</v>
      </c>
      <c r="E100" s="84">
        <v>2658.16075442078</v>
      </c>
      <c r="F100" s="84">
        <v>8855.6639346625907</v>
      </c>
      <c r="G100" s="84">
        <v>7778.6734870688197</v>
      </c>
      <c r="H100" s="84">
        <v>0</v>
      </c>
      <c r="I100" s="84">
        <f t="shared" si="10"/>
        <v>30116.190319811791</v>
      </c>
    </row>
    <row r="101" spans="1:9">
      <c r="A101" s="142"/>
      <c r="B101" s="142"/>
      <c r="C101" s="5">
        <v>4.125</v>
      </c>
      <c r="D101" s="84">
        <v>10480.881525659601</v>
      </c>
      <c r="E101" s="84">
        <v>2624.4656064207802</v>
      </c>
      <c r="F101" s="84">
        <v>8719.6639346625907</v>
      </c>
      <c r="G101" s="84">
        <v>7588.2330870688202</v>
      </c>
      <c r="H101" s="84">
        <v>0</v>
      </c>
      <c r="I101" s="84">
        <f t="shared" si="10"/>
        <v>29413.244153811789</v>
      </c>
    </row>
    <row r="102" spans="1:9">
      <c r="A102" s="142"/>
      <c r="B102" s="142"/>
      <c r="C102" s="5">
        <v>4.1666666666666696</v>
      </c>
      <c r="D102" s="84">
        <v>10462.1050276596</v>
      </c>
      <c r="E102" s="84">
        <v>2605.8752344207801</v>
      </c>
      <c r="F102" s="84">
        <v>8776.6639346625907</v>
      </c>
      <c r="G102" s="84">
        <v>7476.16238706882</v>
      </c>
      <c r="H102" s="84">
        <v>0</v>
      </c>
      <c r="I102" s="84">
        <f t="shared" si="10"/>
        <v>29320.806583811791</v>
      </c>
    </row>
    <row r="103" spans="1:9">
      <c r="A103" s="142"/>
      <c r="B103" s="142"/>
      <c r="C103" s="5">
        <v>4.2083333333333304</v>
      </c>
      <c r="D103" s="84">
        <v>11050.1985146596</v>
      </c>
      <c r="E103" s="84">
        <v>2627.5055274207798</v>
      </c>
      <c r="F103" s="84">
        <v>9214.6639346625907</v>
      </c>
      <c r="G103" s="84">
        <v>7607.5780870688204</v>
      </c>
      <c r="H103" s="84">
        <v>0</v>
      </c>
      <c r="I103" s="84">
        <f t="shared" si="10"/>
        <v>30499.946063811793</v>
      </c>
    </row>
    <row r="104" spans="1:9">
      <c r="A104" s="142"/>
      <c r="B104" s="142"/>
      <c r="C104" s="5">
        <v>4.25</v>
      </c>
      <c r="D104" s="84">
        <v>12297.227318659599</v>
      </c>
      <c r="E104" s="84">
        <v>2743.3702114207799</v>
      </c>
      <c r="F104" s="84">
        <v>9931.6639346625907</v>
      </c>
      <c r="G104" s="84">
        <v>7878.7052870688203</v>
      </c>
      <c r="H104" s="84">
        <v>0</v>
      </c>
      <c r="I104" s="84">
        <f t="shared" si="10"/>
        <v>32850.966751811793</v>
      </c>
    </row>
    <row r="105" spans="1:9">
      <c r="A105" s="142"/>
      <c r="B105" s="142"/>
      <c r="C105" s="5">
        <v>4.2916666666666696</v>
      </c>
      <c r="D105" s="84">
        <v>12871.8819256596</v>
      </c>
      <c r="E105" s="84">
        <v>2783.42381642078</v>
      </c>
      <c r="F105" s="84">
        <v>10133.6639346626</v>
      </c>
      <c r="G105" s="84">
        <v>7972.3850870688202</v>
      </c>
      <c r="H105" s="84">
        <v>0</v>
      </c>
      <c r="I105" s="84">
        <f t="shared" si="10"/>
        <v>33761.354763811796</v>
      </c>
    </row>
    <row r="106" spans="1:9">
      <c r="A106" s="142"/>
      <c r="B106" s="142"/>
      <c r="C106" s="5">
        <v>4.3333333333333304</v>
      </c>
      <c r="D106" s="84">
        <v>13348.7058606596</v>
      </c>
      <c r="E106" s="84">
        <v>2852.0711214207799</v>
      </c>
      <c r="F106" s="84">
        <v>10471.6639346626</v>
      </c>
      <c r="G106" s="84">
        <v>8452.5829870688194</v>
      </c>
      <c r="H106" s="84">
        <v>0</v>
      </c>
      <c r="I106" s="84">
        <f t="shared" si="10"/>
        <v>35125.023903811802</v>
      </c>
    </row>
    <row r="107" spans="1:9">
      <c r="A107" s="142"/>
      <c r="B107" s="142"/>
      <c r="C107" s="5">
        <v>4.375</v>
      </c>
      <c r="D107" s="84">
        <v>13975.284035659601</v>
      </c>
      <c r="E107" s="84">
        <v>2936.6674714207802</v>
      </c>
      <c r="F107" s="84">
        <v>10927.6639346626</v>
      </c>
      <c r="G107" s="84">
        <v>9068.4362870688201</v>
      </c>
      <c r="H107" s="84">
        <v>0</v>
      </c>
      <c r="I107" s="84">
        <f t="shared" si="10"/>
        <v>36908.051728811799</v>
      </c>
    </row>
    <row r="108" spans="1:9">
      <c r="A108" s="142"/>
      <c r="B108" s="142"/>
      <c r="C108" s="5">
        <v>4.4166666666666696</v>
      </c>
      <c r="D108" s="84">
        <v>14703.7776226596</v>
      </c>
      <c r="E108" s="84">
        <v>3029.15001642078</v>
      </c>
      <c r="F108" s="84">
        <v>11490.6639346626</v>
      </c>
      <c r="G108" s="84">
        <v>9712.4060870688209</v>
      </c>
      <c r="H108" s="84">
        <v>0</v>
      </c>
      <c r="I108" s="84">
        <f t="shared" si="10"/>
        <v>38935.997660811801</v>
      </c>
    </row>
    <row r="109" spans="1:9">
      <c r="A109" s="142"/>
      <c r="B109" s="142"/>
      <c r="C109" s="5">
        <v>4.4583333333333304</v>
      </c>
      <c r="D109" s="84">
        <v>15432.180119659601</v>
      </c>
      <c r="E109" s="84">
        <v>3093.59209942078</v>
      </c>
      <c r="F109" s="84">
        <v>12035.6639346626</v>
      </c>
      <c r="G109" s="84">
        <v>10310.751787068801</v>
      </c>
      <c r="H109" s="84">
        <v>0</v>
      </c>
      <c r="I109" s="84">
        <f t="shared" si="10"/>
        <v>40872.187940811782</v>
      </c>
    </row>
    <row r="110" spans="1:9">
      <c r="A110" s="142"/>
      <c r="B110" s="142"/>
      <c r="C110" s="5">
        <v>4.5</v>
      </c>
      <c r="D110" s="84">
        <v>16079.0644816596</v>
      </c>
      <c r="E110" s="84">
        <v>3143.5713924207798</v>
      </c>
      <c r="F110" s="84">
        <v>12504.6639346626</v>
      </c>
      <c r="G110" s="84">
        <v>10833.0234870688</v>
      </c>
      <c r="H110" s="84">
        <v>0</v>
      </c>
      <c r="I110" s="84">
        <f t="shared" si="10"/>
        <v>42560.323295811781</v>
      </c>
    </row>
    <row r="111" spans="1:9">
      <c r="A111" s="142"/>
      <c r="B111" s="142"/>
      <c r="C111" s="5">
        <v>4.5416666666666696</v>
      </c>
      <c r="D111" s="84">
        <v>16738.1776516596</v>
      </c>
      <c r="E111" s="84">
        <v>3211.5730714207798</v>
      </c>
      <c r="F111" s="84">
        <v>13018.6639346626</v>
      </c>
      <c r="G111" s="84">
        <v>11182.964487068801</v>
      </c>
      <c r="H111" s="84">
        <v>0</v>
      </c>
      <c r="I111" s="84">
        <f t="shared" si="10"/>
        <v>44151.379144811777</v>
      </c>
    </row>
    <row r="112" spans="1:9">
      <c r="A112" s="142"/>
      <c r="B112" s="142"/>
      <c r="C112" s="5">
        <v>4.5833333333333304</v>
      </c>
      <c r="D112" s="84">
        <v>17327.959216659601</v>
      </c>
      <c r="E112" s="84">
        <v>3273.52840142078</v>
      </c>
      <c r="F112" s="84">
        <v>13496.6639346626</v>
      </c>
      <c r="G112" s="84">
        <v>11500.8526870688</v>
      </c>
      <c r="H112" s="84">
        <v>0</v>
      </c>
      <c r="I112" s="84">
        <f t="shared" si="10"/>
        <v>45599.00423981178</v>
      </c>
    </row>
    <row r="113" spans="1:9">
      <c r="A113" s="142"/>
      <c r="B113" s="142"/>
      <c r="C113" s="5">
        <v>4.625</v>
      </c>
      <c r="D113" s="84">
        <v>17855.723557659599</v>
      </c>
      <c r="E113" s="84">
        <v>3316.7427394207798</v>
      </c>
      <c r="F113" s="84">
        <v>13825.6639346626</v>
      </c>
      <c r="G113" s="84">
        <v>11807.0250870688</v>
      </c>
      <c r="H113" s="84">
        <v>0</v>
      </c>
      <c r="I113" s="84">
        <f t="shared" si="10"/>
        <v>46805.155318811783</v>
      </c>
    </row>
    <row r="114" spans="1:9">
      <c r="A114" s="142"/>
      <c r="B114" s="142"/>
      <c r="C114" s="5">
        <v>4.6666666666666696</v>
      </c>
      <c r="D114" s="84">
        <v>18238.504363659598</v>
      </c>
      <c r="E114" s="84">
        <v>3375.9577564207798</v>
      </c>
      <c r="F114" s="84">
        <v>13956.6639346626</v>
      </c>
      <c r="G114" s="84">
        <v>12070.6055870688</v>
      </c>
      <c r="H114" s="84">
        <v>0</v>
      </c>
      <c r="I114" s="84">
        <f t="shared" si="10"/>
        <v>47641.731641811777</v>
      </c>
    </row>
    <row r="115" spans="1:9">
      <c r="A115" s="142"/>
      <c r="B115" s="142"/>
      <c r="C115" s="5">
        <v>4.7083333333333304</v>
      </c>
      <c r="D115" s="84">
        <v>18299.1827116596</v>
      </c>
      <c r="E115" s="84">
        <v>3389.0505324207802</v>
      </c>
      <c r="F115" s="84">
        <v>13851.6639346626</v>
      </c>
      <c r="G115" s="84">
        <v>12148.744287068799</v>
      </c>
      <c r="H115" s="84">
        <v>0</v>
      </c>
      <c r="I115" s="84">
        <f t="shared" si="10"/>
        <v>47688.641465811772</v>
      </c>
    </row>
    <row r="116" spans="1:9">
      <c r="A116" s="142"/>
      <c r="B116" s="142"/>
      <c r="C116" s="5">
        <v>4.75</v>
      </c>
      <c r="D116" s="84">
        <v>18041.568128659601</v>
      </c>
      <c r="E116" s="84">
        <v>3386.5448624207802</v>
      </c>
      <c r="F116" s="84">
        <v>13355.6639346626</v>
      </c>
      <c r="G116" s="84">
        <v>11980.1623870688</v>
      </c>
      <c r="H116" s="84">
        <v>0</v>
      </c>
      <c r="I116" s="84">
        <f t="shared" si="10"/>
        <v>46763.939312811774</v>
      </c>
    </row>
    <row r="117" spans="1:9">
      <c r="A117" s="142"/>
      <c r="B117" s="142"/>
      <c r="C117" s="5">
        <v>4.7916666666666696</v>
      </c>
      <c r="D117" s="84">
        <v>17276.359861659599</v>
      </c>
      <c r="E117" s="84">
        <v>3347.5612024207799</v>
      </c>
      <c r="F117" s="84">
        <v>12775.6639346626</v>
      </c>
      <c r="G117" s="84">
        <v>11583.7184870688</v>
      </c>
      <c r="H117" s="84">
        <v>0</v>
      </c>
      <c r="I117" s="84">
        <f t="shared" si="10"/>
        <v>44983.303485811783</v>
      </c>
    </row>
    <row r="118" spans="1:9">
      <c r="A118" s="142"/>
      <c r="B118" s="142"/>
      <c r="C118" s="5">
        <v>4.8333333333333304</v>
      </c>
      <c r="D118" s="84">
        <v>17031.773779659601</v>
      </c>
      <c r="E118" s="84">
        <v>3279.3288674207802</v>
      </c>
      <c r="F118" s="84">
        <v>12671.6639346626</v>
      </c>
      <c r="G118" s="84">
        <v>11448.3799870688</v>
      </c>
      <c r="H118" s="84">
        <v>0</v>
      </c>
      <c r="I118" s="84">
        <f t="shared" si="10"/>
        <v>44431.146568811782</v>
      </c>
    </row>
    <row r="119" spans="1:9">
      <c r="A119" s="142"/>
      <c r="B119" s="142"/>
      <c r="C119" s="5">
        <v>4.875</v>
      </c>
      <c r="D119" s="84">
        <v>16753.896589659598</v>
      </c>
      <c r="E119" s="84">
        <v>3229.3506074207799</v>
      </c>
      <c r="F119" s="84">
        <v>12283.6639346626</v>
      </c>
      <c r="G119" s="84">
        <v>11189.7129870688</v>
      </c>
      <c r="H119" s="84">
        <v>0</v>
      </c>
      <c r="I119" s="84">
        <f t="shared" si="10"/>
        <v>43456.624118811778</v>
      </c>
    </row>
    <row r="120" spans="1:9">
      <c r="A120" s="142"/>
      <c r="B120" s="142"/>
      <c r="C120" s="5">
        <v>4.9166666666666696</v>
      </c>
      <c r="D120" s="84">
        <v>15366.2922126596</v>
      </c>
      <c r="E120" s="84">
        <v>3085.72704642078</v>
      </c>
      <c r="F120" s="84">
        <v>11419.6639346626</v>
      </c>
      <c r="G120" s="84">
        <v>10449.492287068801</v>
      </c>
      <c r="H120" s="84">
        <v>0</v>
      </c>
      <c r="I120" s="84">
        <f t="shared" si="10"/>
        <v>40321.175480811784</v>
      </c>
    </row>
    <row r="121" spans="1:9">
      <c r="A121" s="142"/>
      <c r="B121" s="142"/>
      <c r="C121" s="5">
        <v>4.9583333333333304</v>
      </c>
      <c r="D121" s="84">
        <v>13746.0450766596</v>
      </c>
      <c r="E121" s="84">
        <v>2906.9948794207799</v>
      </c>
      <c r="F121" s="84">
        <v>10456.6639346626</v>
      </c>
      <c r="G121" s="84">
        <v>9506.8077870688194</v>
      </c>
      <c r="H121" s="84">
        <v>0</v>
      </c>
      <c r="I121" s="84">
        <f t="shared" si="10"/>
        <v>36616.511677811803</v>
      </c>
    </row>
    <row r="122" spans="1:9">
      <c r="A122" s="142"/>
      <c r="B122" s="142"/>
      <c r="C122" s="29" t="s">
        <v>124</v>
      </c>
      <c r="D122" s="84">
        <v>12516.756971659601</v>
      </c>
      <c r="E122" s="84">
        <v>2783.5862874207801</v>
      </c>
      <c r="F122" s="84">
        <v>9768.6639346625907</v>
      </c>
      <c r="G122" s="84">
        <v>8779.9401870688198</v>
      </c>
      <c r="H122" s="84">
        <v>0</v>
      </c>
      <c r="I122" s="84">
        <f t="shared" si="10"/>
        <v>33848.947380811791</v>
      </c>
    </row>
    <row r="123" spans="1:9">
      <c r="A123" s="142" t="s">
        <v>77</v>
      </c>
      <c r="B123" s="142" t="s">
        <v>87</v>
      </c>
      <c r="C123" s="5">
        <v>5.0416666666666696</v>
      </c>
      <c r="D123" s="84">
        <v>14241.464428490701</v>
      </c>
      <c r="E123" s="84">
        <v>2973.2087663248899</v>
      </c>
      <c r="F123" s="84">
        <v>11074.6639346626</v>
      </c>
      <c r="G123" s="84">
        <v>9541.8955660530592</v>
      </c>
      <c r="H123" s="84">
        <v>0</v>
      </c>
      <c r="I123" s="84">
        <f t="shared" si="10"/>
        <v>37831.232695531246</v>
      </c>
    </row>
    <row r="124" spans="1:9">
      <c r="A124" s="142"/>
      <c r="B124" s="142"/>
      <c r="C124" s="5">
        <v>5.0833333333333304</v>
      </c>
      <c r="D124" s="84">
        <v>13702.561923490601</v>
      </c>
      <c r="E124" s="84">
        <v>2914.2340033248902</v>
      </c>
      <c r="F124" s="84">
        <v>10652.6639346626</v>
      </c>
      <c r="G124" s="84">
        <v>9113.69203505306</v>
      </c>
      <c r="H124" s="84">
        <v>0</v>
      </c>
      <c r="I124" s="84">
        <f t="shared" si="10"/>
        <v>36383.151896531155</v>
      </c>
    </row>
    <row r="125" spans="1:9">
      <c r="A125" s="142"/>
      <c r="B125" s="142"/>
      <c r="C125" s="5">
        <v>5.125</v>
      </c>
      <c r="D125" s="84">
        <v>13285.9228374906</v>
      </c>
      <c r="E125" s="84">
        <v>2866.0575073248901</v>
      </c>
      <c r="F125" s="84">
        <v>10399.6639346626</v>
      </c>
      <c r="G125" s="84">
        <v>8799.7234620530598</v>
      </c>
      <c r="H125" s="84">
        <v>0</v>
      </c>
      <c r="I125" s="84">
        <f t="shared" si="10"/>
        <v>35351.367741531147</v>
      </c>
    </row>
    <row r="126" spans="1:9">
      <c r="A126" s="142"/>
      <c r="B126" s="142"/>
      <c r="C126" s="5">
        <v>5.1666666666666696</v>
      </c>
      <c r="D126" s="84">
        <v>13152.618154490599</v>
      </c>
      <c r="E126" s="84">
        <v>2828.91124432489</v>
      </c>
      <c r="F126" s="84">
        <v>10247.6639346626</v>
      </c>
      <c r="G126" s="84">
        <v>8592.9972970530598</v>
      </c>
      <c r="H126" s="84">
        <v>0</v>
      </c>
      <c r="I126" s="84">
        <f t="shared" si="10"/>
        <v>34822.19063053115</v>
      </c>
    </row>
    <row r="127" spans="1:9">
      <c r="A127" s="142"/>
      <c r="B127" s="142"/>
      <c r="C127" s="5">
        <v>5.2083333333333304</v>
      </c>
      <c r="D127" s="84">
        <v>13599.3228544907</v>
      </c>
      <c r="E127" s="84">
        <v>2840.3713563248898</v>
      </c>
      <c r="F127" s="84">
        <v>10263.6639346626</v>
      </c>
      <c r="G127" s="84">
        <v>8583.1431320530592</v>
      </c>
      <c r="H127" s="84">
        <v>0</v>
      </c>
      <c r="I127" s="84">
        <f t="shared" si="10"/>
        <v>35286.50127753125</v>
      </c>
    </row>
    <row r="128" spans="1:9">
      <c r="A128" s="142"/>
      <c r="B128" s="142"/>
      <c r="C128" s="5">
        <v>5.25</v>
      </c>
      <c r="D128" s="84">
        <v>14471.1447154906</v>
      </c>
      <c r="E128" s="84">
        <v>2874.22480132489</v>
      </c>
      <c r="F128" s="84">
        <v>10372.6639346626</v>
      </c>
      <c r="G128" s="84">
        <v>8637.7272670530601</v>
      </c>
      <c r="H128" s="84">
        <v>0</v>
      </c>
      <c r="I128" s="84">
        <f t="shared" si="10"/>
        <v>36355.76071853115</v>
      </c>
    </row>
    <row r="129" spans="1:9">
      <c r="A129" s="142"/>
      <c r="B129" s="142"/>
      <c r="C129" s="5">
        <v>5.2916666666666696</v>
      </c>
      <c r="D129" s="84">
        <v>15173.7313474906</v>
      </c>
      <c r="E129" s="84">
        <v>2906.18279432489</v>
      </c>
      <c r="F129" s="84">
        <v>10768.6639346626</v>
      </c>
      <c r="G129" s="84">
        <v>8763.9838570530592</v>
      </c>
      <c r="H129" s="84">
        <v>0</v>
      </c>
      <c r="I129" s="84">
        <f t="shared" si="10"/>
        <v>37612.561933531149</v>
      </c>
    </row>
    <row r="130" spans="1:9">
      <c r="A130" s="142"/>
      <c r="B130" s="142"/>
      <c r="C130" s="5">
        <v>5.3333333333333304</v>
      </c>
      <c r="D130" s="84">
        <v>15729.1428354906</v>
      </c>
      <c r="E130" s="84">
        <v>3020.1087883248902</v>
      </c>
      <c r="F130" s="84">
        <v>11605.6639346626</v>
      </c>
      <c r="G130" s="84">
        <v>9400.6255720530608</v>
      </c>
      <c r="H130" s="84">
        <v>0</v>
      </c>
      <c r="I130" s="84">
        <f t="shared" si="10"/>
        <v>39755.54113053115</v>
      </c>
    </row>
    <row r="131" spans="1:9">
      <c r="A131" s="142"/>
      <c r="B131" s="142"/>
      <c r="C131" s="5">
        <v>5.375</v>
      </c>
      <c r="D131" s="84">
        <v>16519.884774490602</v>
      </c>
      <c r="E131" s="84">
        <v>3144.4570573248898</v>
      </c>
      <c r="F131" s="84">
        <v>12415.6639346626</v>
      </c>
      <c r="G131" s="84">
        <v>10191.6843200531</v>
      </c>
      <c r="H131" s="84">
        <v>0</v>
      </c>
      <c r="I131" s="84">
        <f t="shared" si="10"/>
        <v>42271.690086531191</v>
      </c>
    </row>
    <row r="132" spans="1:9">
      <c r="A132" s="142"/>
      <c r="B132" s="142"/>
      <c r="C132" s="5">
        <v>5.4166666666666696</v>
      </c>
      <c r="D132" s="84">
        <v>17619.670867490699</v>
      </c>
      <c r="E132" s="84">
        <v>3279.3790113248901</v>
      </c>
      <c r="F132" s="84">
        <v>13366.6639346626</v>
      </c>
      <c r="G132" s="84">
        <v>11020.811510053099</v>
      </c>
      <c r="H132" s="84">
        <v>0</v>
      </c>
      <c r="I132" s="84">
        <f t="shared" ref="I132:I195" si="11">SUM(D132:H132)</f>
        <v>45286.525323531285</v>
      </c>
    </row>
    <row r="133" spans="1:9">
      <c r="A133" s="142"/>
      <c r="B133" s="142"/>
      <c r="C133" s="5">
        <v>5.4583333333333304</v>
      </c>
      <c r="D133" s="84">
        <v>18753.574916490699</v>
      </c>
      <c r="E133" s="84">
        <v>3434.0109403248898</v>
      </c>
      <c r="F133" s="84">
        <v>14172.6639346626</v>
      </c>
      <c r="G133" s="84">
        <v>11797.0179400531</v>
      </c>
      <c r="H133" s="84">
        <v>0</v>
      </c>
      <c r="I133" s="84">
        <f t="shared" si="11"/>
        <v>48157.267731531283</v>
      </c>
    </row>
    <row r="134" spans="1:9">
      <c r="A134" s="142"/>
      <c r="B134" s="142"/>
      <c r="C134" s="5">
        <v>5.5</v>
      </c>
      <c r="D134" s="84">
        <v>19833.4052624906</v>
      </c>
      <c r="E134" s="84">
        <v>3538.02698632489</v>
      </c>
      <c r="F134" s="84">
        <v>14749.6639346626</v>
      </c>
      <c r="G134" s="84">
        <v>12445.5688880531</v>
      </c>
      <c r="H134" s="84">
        <v>0</v>
      </c>
      <c r="I134" s="84">
        <f t="shared" si="11"/>
        <v>50566.665071531192</v>
      </c>
    </row>
    <row r="135" spans="1:9">
      <c r="A135" s="142"/>
      <c r="B135" s="142"/>
      <c r="C135" s="5">
        <v>5.5416666666666696</v>
      </c>
      <c r="D135" s="84">
        <v>20974.128368490601</v>
      </c>
      <c r="E135" s="84">
        <v>3622.2625563248898</v>
      </c>
      <c r="F135" s="84">
        <v>15164.6639346626</v>
      </c>
      <c r="G135" s="84">
        <v>13011.041944053</v>
      </c>
      <c r="H135" s="84">
        <v>0</v>
      </c>
      <c r="I135" s="84">
        <f t="shared" si="11"/>
        <v>52772.096803531094</v>
      </c>
    </row>
    <row r="136" spans="1:9">
      <c r="A136" s="142"/>
      <c r="B136" s="142"/>
      <c r="C136" s="5">
        <v>5.5833333333333304</v>
      </c>
      <c r="D136" s="84">
        <v>21890.296180490699</v>
      </c>
      <c r="E136" s="84">
        <v>3713.9062643248899</v>
      </c>
      <c r="F136" s="84">
        <v>15485.6639346626</v>
      </c>
      <c r="G136" s="84">
        <v>13491.771183053101</v>
      </c>
      <c r="H136" s="84">
        <v>0</v>
      </c>
      <c r="I136" s="84">
        <f t="shared" si="11"/>
        <v>54581.637562531294</v>
      </c>
    </row>
    <row r="137" spans="1:9">
      <c r="A137" s="142"/>
      <c r="B137" s="142"/>
      <c r="C137" s="5">
        <v>5.625</v>
      </c>
      <c r="D137" s="84">
        <v>22490.5986364907</v>
      </c>
      <c r="E137" s="84">
        <v>3760.7945593248901</v>
      </c>
      <c r="F137" s="84">
        <v>15661.6639346626</v>
      </c>
      <c r="G137" s="84">
        <v>13875.3397570531</v>
      </c>
      <c r="H137" s="84">
        <v>0</v>
      </c>
      <c r="I137" s="84">
        <f t="shared" si="11"/>
        <v>55788.396887531293</v>
      </c>
    </row>
    <row r="138" spans="1:9">
      <c r="A138" s="142"/>
      <c r="B138" s="142"/>
      <c r="C138" s="5">
        <v>5.6666666666666696</v>
      </c>
      <c r="D138" s="84">
        <v>22830.0064494906</v>
      </c>
      <c r="E138" s="84">
        <v>3805.1174013248901</v>
      </c>
      <c r="F138" s="84">
        <v>15662.6639346626</v>
      </c>
      <c r="G138" s="84">
        <v>14139.170539053101</v>
      </c>
      <c r="H138" s="84">
        <v>0</v>
      </c>
      <c r="I138" s="84">
        <f t="shared" si="11"/>
        <v>56436.958324531188</v>
      </c>
    </row>
    <row r="139" spans="1:9">
      <c r="A139" s="142"/>
      <c r="B139" s="142"/>
      <c r="C139" s="5">
        <v>5.7083333333333304</v>
      </c>
      <c r="D139" s="84">
        <v>22721.761448490601</v>
      </c>
      <c r="E139" s="84">
        <v>3823.1576303248899</v>
      </c>
      <c r="F139" s="84">
        <v>15484.6639346626</v>
      </c>
      <c r="G139" s="84">
        <v>14184.261480053099</v>
      </c>
      <c r="H139" s="84">
        <v>0</v>
      </c>
      <c r="I139" s="84">
        <f t="shared" si="11"/>
        <v>56213.844493531193</v>
      </c>
    </row>
    <row r="140" spans="1:9">
      <c r="A140" s="142"/>
      <c r="B140" s="142"/>
      <c r="C140" s="5">
        <v>5.75</v>
      </c>
      <c r="D140" s="84">
        <v>22110.957335490599</v>
      </c>
      <c r="E140" s="84">
        <v>3791.30620932489</v>
      </c>
      <c r="F140" s="84">
        <v>15233.6639346626</v>
      </c>
      <c r="G140" s="84">
        <v>13985.3724600531</v>
      </c>
      <c r="H140" s="84">
        <v>0</v>
      </c>
      <c r="I140" s="84">
        <f t="shared" si="11"/>
        <v>55121.299939531193</v>
      </c>
    </row>
    <row r="141" spans="1:9">
      <c r="A141" s="142"/>
      <c r="B141" s="142"/>
      <c r="C141" s="5">
        <v>5.7916666666666696</v>
      </c>
      <c r="D141" s="84">
        <v>21104.8618474906</v>
      </c>
      <c r="E141" s="84">
        <v>3705.5995253248898</v>
      </c>
      <c r="F141" s="84">
        <v>14745.6639346626</v>
      </c>
      <c r="G141" s="84">
        <v>13527.575361053099</v>
      </c>
      <c r="H141" s="84">
        <v>0</v>
      </c>
      <c r="I141" s="84">
        <f t="shared" si="11"/>
        <v>53083.700668531194</v>
      </c>
    </row>
    <row r="142" spans="1:9">
      <c r="A142" s="142"/>
      <c r="B142" s="142"/>
      <c r="C142" s="5">
        <v>5.8333333333333304</v>
      </c>
      <c r="D142" s="84">
        <v>20286.168596490701</v>
      </c>
      <c r="E142" s="84">
        <v>3604.9145133248899</v>
      </c>
      <c r="F142" s="84">
        <v>14376.6639346626</v>
      </c>
      <c r="G142" s="84">
        <v>13019.269528053101</v>
      </c>
      <c r="H142" s="84">
        <v>0</v>
      </c>
      <c r="I142" s="84">
        <f t="shared" si="11"/>
        <v>51287.016572531298</v>
      </c>
    </row>
    <row r="143" spans="1:9">
      <c r="A143" s="142"/>
      <c r="B143" s="142"/>
      <c r="C143" s="5">
        <v>5.875</v>
      </c>
      <c r="D143" s="84">
        <v>19740.120243490699</v>
      </c>
      <c r="E143" s="84">
        <v>3561.8168153248898</v>
      </c>
      <c r="F143" s="84">
        <v>14011.6639346626</v>
      </c>
      <c r="G143" s="84">
        <v>12758.9750850531</v>
      </c>
      <c r="H143" s="84">
        <v>0</v>
      </c>
      <c r="I143" s="84">
        <f t="shared" si="11"/>
        <v>50072.576078531289</v>
      </c>
    </row>
    <row r="144" spans="1:9">
      <c r="A144" s="142"/>
      <c r="B144" s="142"/>
      <c r="C144" s="5">
        <v>5.9166666666666696</v>
      </c>
      <c r="D144" s="84">
        <v>18397.307906490601</v>
      </c>
      <c r="E144" s="84">
        <v>3432.9185493248901</v>
      </c>
      <c r="F144" s="84">
        <v>13223.6639346626</v>
      </c>
      <c r="G144" s="84">
        <v>11943.3666440531</v>
      </c>
      <c r="H144" s="84">
        <v>0</v>
      </c>
      <c r="I144" s="84">
        <f t="shared" si="11"/>
        <v>46997.257034531191</v>
      </c>
    </row>
    <row r="145" spans="1:9">
      <c r="A145" s="142"/>
      <c r="B145" s="142"/>
      <c r="C145" s="5">
        <v>5.9583333333333304</v>
      </c>
      <c r="D145" s="84">
        <v>16869.185644490601</v>
      </c>
      <c r="E145" s="84">
        <v>3269.4431373248899</v>
      </c>
      <c r="F145" s="84">
        <v>12516.6639346626</v>
      </c>
      <c r="G145" s="84">
        <v>11081.5315730531</v>
      </c>
      <c r="H145" s="84">
        <v>0</v>
      </c>
      <c r="I145" s="84">
        <f t="shared" si="11"/>
        <v>43736.824289531185</v>
      </c>
    </row>
    <row r="146" spans="1:9">
      <c r="A146" s="142"/>
      <c r="B146" s="142"/>
      <c r="C146" s="29" t="s">
        <v>124</v>
      </c>
      <c r="D146" s="84">
        <v>15429.862027490601</v>
      </c>
      <c r="E146" s="84">
        <v>3125.9343233248901</v>
      </c>
      <c r="F146" s="84">
        <v>11793.6639346626</v>
      </c>
      <c r="G146" s="84">
        <v>10164.2737270531</v>
      </c>
      <c r="H146" s="84">
        <v>0</v>
      </c>
      <c r="I146" s="84">
        <f t="shared" si="11"/>
        <v>40513.734012531189</v>
      </c>
    </row>
    <row r="147" spans="1:9">
      <c r="A147" s="142" t="s">
        <v>78</v>
      </c>
      <c r="B147" s="142"/>
      <c r="C147" s="5">
        <v>6.0416666666666696</v>
      </c>
      <c r="D147" s="84">
        <v>15289.927488077201</v>
      </c>
      <c r="E147" s="84">
        <v>2993.77193013037</v>
      </c>
      <c r="F147" s="84">
        <v>11471.736014500601</v>
      </c>
      <c r="G147" s="84">
        <v>9513.9490001254198</v>
      </c>
      <c r="H147" s="84">
        <v>0</v>
      </c>
      <c r="I147" s="84">
        <f t="shared" si="11"/>
        <v>39269.384432833598</v>
      </c>
    </row>
    <row r="148" spans="1:9">
      <c r="A148" s="142"/>
      <c r="B148" s="142"/>
      <c r="C148" s="5">
        <v>6.0833333333333304</v>
      </c>
      <c r="D148" s="84">
        <v>14595.5531020773</v>
      </c>
      <c r="E148" s="84">
        <v>2899.4387021303801</v>
      </c>
      <c r="F148" s="84">
        <v>11041.9995322957</v>
      </c>
      <c r="G148" s="84">
        <v>9068.7775161254194</v>
      </c>
      <c r="H148" s="84">
        <v>0</v>
      </c>
      <c r="I148" s="84">
        <f t="shared" si="11"/>
        <v>37605.768852628797</v>
      </c>
    </row>
    <row r="149" spans="1:9">
      <c r="A149" s="142"/>
      <c r="B149" s="142"/>
      <c r="C149" s="5">
        <v>6.125</v>
      </c>
      <c r="D149" s="84">
        <v>13936.9116130773</v>
      </c>
      <c r="E149" s="84">
        <v>2839.0904191303798</v>
      </c>
      <c r="F149" s="84">
        <v>10784.906121108699</v>
      </c>
      <c r="G149" s="84">
        <v>8796.7091421254099</v>
      </c>
      <c r="H149" s="84">
        <v>0</v>
      </c>
      <c r="I149" s="84">
        <f t="shared" si="11"/>
        <v>36357.617295441793</v>
      </c>
    </row>
    <row r="150" spans="1:9">
      <c r="A150" s="142"/>
      <c r="B150" s="142"/>
      <c r="C150" s="5">
        <v>6.1666666666666696</v>
      </c>
      <c r="D150" s="84">
        <v>13705.380087077299</v>
      </c>
      <c r="E150" s="84">
        <v>2811.45547813038</v>
      </c>
      <c r="F150" s="84">
        <v>10603.888314034</v>
      </c>
      <c r="G150" s="84">
        <v>8685.4349351254205</v>
      </c>
      <c r="H150" s="84">
        <v>0</v>
      </c>
      <c r="I150" s="84">
        <f t="shared" si="11"/>
        <v>35806.158814367096</v>
      </c>
    </row>
    <row r="151" spans="1:9">
      <c r="A151" s="142"/>
      <c r="B151" s="142"/>
      <c r="C151" s="5">
        <v>6.2083333333333304</v>
      </c>
      <c r="D151" s="84">
        <v>13990.0748440773</v>
      </c>
      <c r="E151" s="84">
        <v>2816.7246361303701</v>
      </c>
      <c r="F151" s="84">
        <v>10599.9936409112</v>
      </c>
      <c r="G151" s="84">
        <v>8726.9352971254193</v>
      </c>
      <c r="H151" s="84">
        <v>0</v>
      </c>
      <c r="I151" s="84">
        <f t="shared" si="11"/>
        <v>36133.728418244289</v>
      </c>
    </row>
    <row r="152" spans="1:9">
      <c r="A152" s="142"/>
      <c r="B152" s="142"/>
      <c r="C152" s="5">
        <v>6.25</v>
      </c>
      <c r="D152" s="84">
        <v>14400.8798030773</v>
      </c>
      <c r="E152" s="84">
        <v>2882.33702113038</v>
      </c>
      <c r="F152" s="84">
        <v>10605.9385790622</v>
      </c>
      <c r="G152" s="84">
        <v>8797.0816351254198</v>
      </c>
      <c r="H152" s="84">
        <v>0</v>
      </c>
      <c r="I152" s="84">
        <f t="shared" si="11"/>
        <v>36686.237038395302</v>
      </c>
    </row>
    <row r="153" spans="1:9">
      <c r="A153" s="142"/>
      <c r="B153" s="142"/>
      <c r="C153" s="5">
        <v>6.2916666666666696</v>
      </c>
      <c r="D153" s="84">
        <v>14813.571832077299</v>
      </c>
      <c r="E153" s="84">
        <v>2937.3223121303699</v>
      </c>
      <c r="F153" s="84">
        <v>10783.257488024899</v>
      </c>
      <c r="G153" s="84">
        <v>8807.40527412542</v>
      </c>
      <c r="H153" s="84">
        <v>0</v>
      </c>
      <c r="I153" s="84">
        <f t="shared" si="11"/>
        <v>37341.55690635799</v>
      </c>
    </row>
    <row r="154" spans="1:9">
      <c r="A154" s="142"/>
      <c r="B154" s="142"/>
      <c r="C154" s="5">
        <v>6.3333333333333304</v>
      </c>
      <c r="D154" s="84">
        <v>15645.8854130772</v>
      </c>
      <c r="E154" s="84">
        <v>3043.5919141303798</v>
      </c>
      <c r="F154" s="84">
        <v>11604.724366280099</v>
      </c>
      <c r="G154" s="84">
        <v>9425.9692101254204</v>
      </c>
      <c r="H154" s="84">
        <v>0</v>
      </c>
      <c r="I154" s="84">
        <f t="shared" si="11"/>
        <v>39720.1709036131</v>
      </c>
    </row>
    <row r="155" spans="1:9">
      <c r="A155" s="142"/>
      <c r="B155" s="142"/>
      <c r="C155" s="5">
        <v>6.375</v>
      </c>
      <c r="D155" s="84">
        <v>16869.027550077299</v>
      </c>
      <c r="E155" s="84">
        <v>3182.5069841303798</v>
      </c>
      <c r="F155" s="84">
        <v>12643.407307903401</v>
      </c>
      <c r="G155" s="84">
        <v>10345.115979125399</v>
      </c>
      <c r="H155" s="84">
        <v>0</v>
      </c>
      <c r="I155" s="84">
        <f t="shared" si="11"/>
        <v>43040.057821236478</v>
      </c>
    </row>
    <row r="156" spans="1:9">
      <c r="A156" s="142"/>
      <c r="B156" s="142"/>
      <c r="C156" s="5">
        <v>6.4166666666666696</v>
      </c>
      <c r="D156" s="84">
        <v>18216.556798077301</v>
      </c>
      <c r="E156" s="84">
        <v>3324.87484913038</v>
      </c>
      <c r="F156" s="84">
        <v>13685.320885377299</v>
      </c>
      <c r="G156" s="84">
        <v>11307.3845391254</v>
      </c>
      <c r="H156" s="84">
        <v>0</v>
      </c>
      <c r="I156" s="84">
        <f t="shared" si="11"/>
        <v>46534.137071710385</v>
      </c>
    </row>
    <row r="157" spans="1:9">
      <c r="A157" s="142"/>
      <c r="B157" s="142"/>
      <c r="C157" s="5">
        <v>6.4583333333333304</v>
      </c>
      <c r="D157" s="84">
        <v>19488.1053460773</v>
      </c>
      <c r="E157" s="84">
        <v>3445.0821511303802</v>
      </c>
      <c r="F157" s="84">
        <v>14586.4330150974</v>
      </c>
      <c r="G157" s="84">
        <v>12130.2487771254</v>
      </c>
      <c r="H157" s="84">
        <v>0</v>
      </c>
      <c r="I157" s="84">
        <f t="shared" si="11"/>
        <v>49649.869289430484</v>
      </c>
    </row>
    <row r="158" spans="1:9">
      <c r="A158" s="142"/>
      <c r="B158" s="142"/>
      <c r="C158" s="5">
        <v>6.5</v>
      </c>
      <c r="D158" s="84">
        <v>20762.607874077301</v>
      </c>
      <c r="E158" s="84">
        <v>3554.9295761303802</v>
      </c>
      <c r="F158" s="84">
        <v>15299.853338990601</v>
      </c>
      <c r="G158" s="84">
        <v>12853.662401125401</v>
      </c>
      <c r="H158" s="84">
        <v>0</v>
      </c>
      <c r="I158" s="84">
        <f t="shared" si="11"/>
        <v>52471.053190323684</v>
      </c>
    </row>
    <row r="159" spans="1:9">
      <c r="A159" s="142"/>
      <c r="B159" s="142"/>
      <c r="C159" s="5">
        <v>6.5416666666666696</v>
      </c>
      <c r="D159" s="84">
        <v>22006.022189077299</v>
      </c>
      <c r="E159" s="84">
        <v>3683.94759713038</v>
      </c>
      <c r="F159" s="84">
        <v>15805.788289891199</v>
      </c>
      <c r="G159" s="84">
        <v>13440.032540125399</v>
      </c>
      <c r="H159" s="84">
        <v>0</v>
      </c>
      <c r="I159" s="84">
        <f t="shared" si="11"/>
        <v>54935.79061622428</v>
      </c>
    </row>
    <row r="160" spans="1:9">
      <c r="A160" s="142"/>
      <c r="B160" s="142"/>
      <c r="C160" s="5">
        <v>6.5833333333333304</v>
      </c>
      <c r="D160" s="84">
        <v>22964.114992077299</v>
      </c>
      <c r="E160" s="84">
        <v>3786.8909811303802</v>
      </c>
      <c r="F160" s="84">
        <v>16137.104941366901</v>
      </c>
      <c r="G160" s="84">
        <v>13887.0667421254</v>
      </c>
      <c r="H160" s="84">
        <v>0</v>
      </c>
      <c r="I160" s="84">
        <f t="shared" si="11"/>
        <v>56775.177656699976</v>
      </c>
    </row>
    <row r="161" spans="1:9">
      <c r="A161" s="142"/>
      <c r="B161" s="142"/>
      <c r="C161" s="5">
        <v>6.625</v>
      </c>
      <c r="D161" s="84">
        <v>23645.5210410773</v>
      </c>
      <c r="E161" s="84">
        <v>3863.1937801303802</v>
      </c>
      <c r="F161" s="84">
        <v>16276.042202922899</v>
      </c>
      <c r="G161" s="84">
        <v>14209.936800125401</v>
      </c>
      <c r="H161" s="84">
        <v>0</v>
      </c>
      <c r="I161" s="84">
        <f t="shared" si="11"/>
        <v>57994.693824255985</v>
      </c>
    </row>
    <row r="162" spans="1:9">
      <c r="A162" s="142"/>
      <c r="B162" s="142"/>
      <c r="C162" s="5">
        <v>6.6666666666666696</v>
      </c>
      <c r="D162" s="84">
        <v>24104.839411077399</v>
      </c>
      <c r="E162" s="84">
        <v>3927.5615961303802</v>
      </c>
      <c r="F162" s="84">
        <v>16103.637630711501</v>
      </c>
      <c r="G162" s="84">
        <v>14393.3783121254</v>
      </c>
      <c r="H162" s="84">
        <v>0</v>
      </c>
      <c r="I162" s="84">
        <f t="shared" si="11"/>
        <v>58529.416950044681</v>
      </c>
    </row>
    <row r="163" spans="1:9">
      <c r="A163" s="142"/>
      <c r="B163" s="142"/>
      <c r="C163" s="5">
        <v>6.7083333333333304</v>
      </c>
      <c r="D163" s="84">
        <v>24071.0910700772</v>
      </c>
      <c r="E163" s="84">
        <v>3915.5702501303699</v>
      </c>
      <c r="F163" s="84">
        <v>15694.360853910301</v>
      </c>
      <c r="G163" s="84">
        <v>14396.4639101254</v>
      </c>
      <c r="H163" s="84">
        <v>0</v>
      </c>
      <c r="I163" s="84">
        <f t="shared" si="11"/>
        <v>58077.486084243268</v>
      </c>
    </row>
    <row r="164" spans="1:9">
      <c r="A164" s="142"/>
      <c r="B164" s="142"/>
      <c r="C164" s="5">
        <v>6.75</v>
      </c>
      <c r="D164" s="84">
        <v>23460.077043077301</v>
      </c>
      <c r="E164" s="84">
        <v>3855.2496951303801</v>
      </c>
      <c r="F164" s="84">
        <v>15177.6833739841</v>
      </c>
      <c r="G164" s="84">
        <v>14117.9609761254</v>
      </c>
      <c r="H164" s="84">
        <v>0</v>
      </c>
      <c r="I164" s="84">
        <f t="shared" si="11"/>
        <v>56610.971088317179</v>
      </c>
    </row>
    <row r="165" spans="1:9">
      <c r="A165" s="142"/>
      <c r="B165" s="142"/>
      <c r="C165" s="5">
        <v>6.7916666666666696</v>
      </c>
      <c r="D165" s="84">
        <v>22429.499865077301</v>
      </c>
      <c r="E165" s="84">
        <v>3772.6553581303801</v>
      </c>
      <c r="F165" s="84">
        <v>14732.1320347372</v>
      </c>
      <c r="G165" s="84">
        <v>13562.0258131254</v>
      </c>
      <c r="H165" s="84">
        <v>0</v>
      </c>
      <c r="I165" s="84">
        <f t="shared" si="11"/>
        <v>54496.313071070283</v>
      </c>
    </row>
    <row r="166" spans="1:9">
      <c r="A166" s="142"/>
      <c r="B166" s="142"/>
      <c r="C166" s="5">
        <v>6.8333333333333304</v>
      </c>
      <c r="D166" s="84">
        <v>21499.441027077301</v>
      </c>
      <c r="E166" s="84">
        <v>3661.7019461303798</v>
      </c>
      <c r="F166" s="84">
        <v>14399.733658543601</v>
      </c>
      <c r="G166" s="84">
        <v>13026.880925125401</v>
      </c>
      <c r="H166" s="84">
        <v>0</v>
      </c>
      <c r="I166" s="84">
        <f t="shared" si="11"/>
        <v>52587.757556876677</v>
      </c>
    </row>
    <row r="167" spans="1:9">
      <c r="A167" s="142"/>
      <c r="B167" s="142"/>
      <c r="C167" s="5">
        <v>6.875</v>
      </c>
      <c r="D167" s="84">
        <v>20877.009646077298</v>
      </c>
      <c r="E167" s="84">
        <v>3619.58285313038</v>
      </c>
      <c r="F167" s="84">
        <v>14084.688311321401</v>
      </c>
      <c r="G167" s="84">
        <v>12597.8920781254</v>
      </c>
      <c r="H167" s="84">
        <v>0</v>
      </c>
      <c r="I167" s="84">
        <f t="shared" si="11"/>
        <v>51179.172888654481</v>
      </c>
    </row>
    <row r="168" spans="1:9">
      <c r="A168" s="142"/>
      <c r="B168" s="142"/>
      <c r="C168" s="5">
        <v>6.9166666666666696</v>
      </c>
      <c r="D168" s="84">
        <v>19227.300427077302</v>
      </c>
      <c r="E168" s="84">
        <v>3475.1888541303802</v>
      </c>
      <c r="F168" s="84">
        <v>13413.204556709799</v>
      </c>
      <c r="G168" s="84">
        <v>11977.2213101254</v>
      </c>
      <c r="H168" s="84">
        <v>0</v>
      </c>
      <c r="I168" s="84">
        <f t="shared" si="11"/>
        <v>48092.915148042885</v>
      </c>
    </row>
    <row r="169" spans="1:9">
      <c r="A169" s="142"/>
      <c r="B169" s="142"/>
      <c r="C169" s="5">
        <v>6.9583333333333304</v>
      </c>
      <c r="D169" s="84">
        <v>17652.980204077299</v>
      </c>
      <c r="E169" s="84">
        <v>3275.6504541303798</v>
      </c>
      <c r="F169" s="84">
        <v>12611.5383558092</v>
      </c>
      <c r="G169" s="84">
        <v>11193.579564125401</v>
      </c>
      <c r="H169" s="84">
        <v>0</v>
      </c>
      <c r="I169" s="84">
        <f t="shared" si="11"/>
        <v>44733.74857814228</v>
      </c>
    </row>
    <row r="170" spans="1:9">
      <c r="A170" s="142"/>
      <c r="B170" s="142"/>
      <c r="C170" s="29" t="s">
        <v>124</v>
      </c>
      <c r="D170" s="84">
        <v>16265.1947230773</v>
      </c>
      <c r="E170" s="84">
        <v>3119.6864821303898</v>
      </c>
      <c r="F170" s="84">
        <v>11925.157042061401</v>
      </c>
      <c r="G170" s="84">
        <v>10301.546525125401</v>
      </c>
      <c r="H170" s="84">
        <v>0</v>
      </c>
      <c r="I170" s="84">
        <f t="shared" si="11"/>
        <v>41611.58477239449</v>
      </c>
    </row>
    <row r="171" spans="1:9">
      <c r="A171" s="142" t="s">
        <v>79</v>
      </c>
      <c r="B171" s="142"/>
      <c r="C171" s="5">
        <v>7.0416666666666696</v>
      </c>
      <c r="D171" s="84">
        <v>16134.181377332099</v>
      </c>
      <c r="E171" s="84">
        <v>3050.37869796222</v>
      </c>
      <c r="F171" s="84">
        <v>11923.5047406291</v>
      </c>
      <c r="G171" s="84">
        <v>10070.139770792</v>
      </c>
      <c r="H171" s="84">
        <v>0</v>
      </c>
      <c r="I171" s="84">
        <f t="shared" si="11"/>
        <v>41178.204586715423</v>
      </c>
    </row>
    <row r="172" spans="1:9">
      <c r="A172" s="142"/>
      <c r="B172" s="142"/>
      <c r="C172" s="5">
        <v>7.0833333333333304</v>
      </c>
      <c r="D172" s="84">
        <v>15467.957942332099</v>
      </c>
      <c r="E172" s="84">
        <v>2970.9162399622201</v>
      </c>
      <c r="F172" s="84">
        <v>11443.129868395999</v>
      </c>
      <c r="G172" s="84">
        <v>9575.5630967920006</v>
      </c>
      <c r="H172" s="84">
        <v>0</v>
      </c>
      <c r="I172" s="84">
        <f t="shared" si="11"/>
        <v>39457.567147482318</v>
      </c>
    </row>
    <row r="173" spans="1:9">
      <c r="A173" s="142"/>
      <c r="B173" s="142"/>
      <c r="C173" s="5">
        <v>7.125</v>
      </c>
      <c r="D173" s="84">
        <v>14915.0504583321</v>
      </c>
      <c r="E173" s="84">
        <v>2919.9823079622201</v>
      </c>
      <c r="F173" s="84">
        <v>11123.627751154299</v>
      </c>
      <c r="G173" s="84">
        <v>9202.8858077920104</v>
      </c>
      <c r="H173" s="84">
        <v>0</v>
      </c>
      <c r="I173" s="84">
        <f t="shared" si="11"/>
        <v>38161.546325240626</v>
      </c>
    </row>
    <row r="174" spans="1:9">
      <c r="A174" s="142"/>
      <c r="B174" s="142"/>
      <c r="C174" s="5">
        <v>7.1666666666666696</v>
      </c>
      <c r="D174" s="84">
        <v>14649.853236332099</v>
      </c>
      <c r="E174" s="84">
        <v>2876.7460979622201</v>
      </c>
      <c r="F174" s="84">
        <v>10922.1513326972</v>
      </c>
      <c r="G174" s="84">
        <v>9004.7646277920103</v>
      </c>
      <c r="H174" s="84">
        <v>0</v>
      </c>
      <c r="I174" s="84">
        <f t="shared" si="11"/>
        <v>37453.51529478353</v>
      </c>
    </row>
    <row r="175" spans="1:9">
      <c r="A175" s="142"/>
      <c r="B175" s="142"/>
      <c r="C175" s="5">
        <v>7.2083333333333304</v>
      </c>
      <c r="D175" s="84">
        <v>14559.2157943321</v>
      </c>
      <c r="E175" s="84">
        <v>2873.6464469622201</v>
      </c>
      <c r="F175" s="84">
        <v>10990.439304973699</v>
      </c>
      <c r="G175" s="84">
        <v>9019.2850807920004</v>
      </c>
      <c r="H175" s="84">
        <v>0</v>
      </c>
      <c r="I175" s="84">
        <f t="shared" si="11"/>
        <v>37442.586627060024</v>
      </c>
    </row>
    <row r="176" spans="1:9">
      <c r="A176" s="142"/>
      <c r="B176" s="142"/>
      <c r="C176" s="5">
        <v>7.25</v>
      </c>
      <c r="D176" s="84">
        <v>14806.000754332101</v>
      </c>
      <c r="E176" s="84">
        <v>2916.4945329622201</v>
      </c>
      <c r="F176" s="84">
        <v>11120.073202543101</v>
      </c>
      <c r="G176" s="84">
        <v>9291.8933357920105</v>
      </c>
      <c r="H176" s="84">
        <v>0</v>
      </c>
      <c r="I176" s="84">
        <f t="shared" si="11"/>
        <v>38134.461825629434</v>
      </c>
    </row>
    <row r="177" spans="1:9">
      <c r="A177" s="142"/>
      <c r="B177" s="142"/>
      <c r="C177" s="5">
        <v>7.2916666666666696</v>
      </c>
      <c r="D177" s="84">
        <v>14980.3044933321</v>
      </c>
      <c r="E177" s="84">
        <v>2915.8500809622201</v>
      </c>
      <c r="F177" s="84">
        <v>11179.161362807899</v>
      </c>
      <c r="G177" s="84">
        <v>9402.5238207920102</v>
      </c>
      <c r="H177" s="84">
        <v>0</v>
      </c>
      <c r="I177" s="84">
        <f t="shared" si="11"/>
        <v>38477.839757894231</v>
      </c>
    </row>
    <row r="178" spans="1:9">
      <c r="A178" s="142"/>
      <c r="B178" s="142"/>
      <c r="C178" s="5">
        <v>7.3333333333333304</v>
      </c>
      <c r="D178" s="84">
        <v>16258.9216543321</v>
      </c>
      <c r="E178" s="84">
        <v>3017.2263659622199</v>
      </c>
      <c r="F178" s="84">
        <v>11944.3908042684</v>
      </c>
      <c r="G178" s="84">
        <v>9996.0408197920096</v>
      </c>
      <c r="H178" s="84">
        <v>0</v>
      </c>
      <c r="I178" s="84">
        <f t="shared" si="11"/>
        <v>41216.57964435473</v>
      </c>
    </row>
    <row r="179" spans="1:9">
      <c r="A179" s="142"/>
      <c r="B179" s="142"/>
      <c r="C179" s="5">
        <v>7.375</v>
      </c>
      <c r="D179" s="84">
        <v>17963.219488332099</v>
      </c>
      <c r="E179" s="84">
        <v>3181.4546529622198</v>
      </c>
      <c r="F179" s="84">
        <v>12914.2410766208</v>
      </c>
      <c r="G179" s="84">
        <v>10845.275938792</v>
      </c>
      <c r="H179" s="84">
        <v>0</v>
      </c>
      <c r="I179" s="84">
        <f t="shared" si="11"/>
        <v>44904.191156707122</v>
      </c>
    </row>
    <row r="180" spans="1:9">
      <c r="A180" s="142"/>
      <c r="B180" s="142"/>
      <c r="C180" s="5">
        <v>7.4166666666666696</v>
      </c>
      <c r="D180" s="84">
        <v>19623.1726053321</v>
      </c>
      <c r="E180" s="84">
        <v>3361.3156909622198</v>
      </c>
      <c r="F180" s="84">
        <v>13889.2133045397</v>
      </c>
      <c r="G180" s="84">
        <v>11749.239619792001</v>
      </c>
      <c r="H180" s="84">
        <v>0</v>
      </c>
      <c r="I180" s="84">
        <f t="shared" si="11"/>
        <v>48622.941220626024</v>
      </c>
    </row>
    <row r="181" spans="1:9">
      <c r="A181" s="142"/>
      <c r="B181" s="142"/>
      <c r="C181" s="5">
        <v>7.4583333333333304</v>
      </c>
      <c r="D181" s="84">
        <v>21101.6954413321</v>
      </c>
      <c r="E181" s="84">
        <v>3541.7571129622202</v>
      </c>
      <c r="F181" s="84">
        <v>14722.8933243422</v>
      </c>
      <c r="G181" s="84">
        <v>12650.925147792001</v>
      </c>
      <c r="H181" s="84">
        <v>0</v>
      </c>
      <c r="I181" s="84">
        <f t="shared" si="11"/>
        <v>52017.271026428527</v>
      </c>
    </row>
    <row r="182" spans="1:9">
      <c r="A182" s="142"/>
      <c r="B182" s="142"/>
      <c r="C182" s="5">
        <v>7.5</v>
      </c>
      <c r="D182" s="84">
        <v>22233.842680332102</v>
      </c>
      <c r="E182" s="84">
        <v>3666.6886999622202</v>
      </c>
      <c r="F182" s="84">
        <v>15414.579361668601</v>
      </c>
      <c r="G182" s="84">
        <v>13433.536052792</v>
      </c>
      <c r="H182" s="84">
        <v>0</v>
      </c>
      <c r="I182" s="84">
        <f t="shared" si="11"/>
        <v>54748.646794754917</v>
      </c>
    </row>
    <row r="183" spans="1:9">
      <c r="A183" s="142"/>
      <c r="B183" s="142"/>
      <c r="C183" s="5">
        <v>7.5416666666666696</v>
      </c>
      <c r="D183" s="84">
        <v>23021.061826332101</v>
      </c>
      <c r="E183" s="84">
        <v>3771.4310619622202</v>
      </c>
      <c r="F183" s="84">
        <v>15941.5624337714</v>
      </c>
      <c r="G183" s="84">
        <v>14078.595214792</v>
      </c>
      <c r="H183" s="84">
        <v>0</v>
      </c>
      <c r="I183" s="84">
        <f t="shared" si="11"/>
        <v>56812.65053685772</v>
      </c>
    </row>
    <row r="184" spans="1:9">
      <c r="A184" s="142"/>
      <c r="B184" s="142"/>
      <c r="C184" s="5">
        <v>7.5833333333333304</v>
      </c>
      <c r="D184" s="84">
        <v>23761.0730103321</v>
      </c>
      <c r="E184" s="84">
        <v>3847.7200229622199</v>
      </c>
      <c r="F184" s="84">
        <v>16420.982296238901</v>
      </c>
      <c r="G184" s="84">
        <v>14628.111184792</v>
      </c>
      <c r="H184" s="84">
        <v>0</v>
      </c>
      <c r="I184" s="84">
        <f t="shared" si="11"/>
        <v>58657.886514325219</v>
      </c>
    </row>
    <row r="185" spans="1:9">
      <c r="A185" s="142"/>
      <c r="B185" s="142"/>
      <c r="C185" s="5">
        <v>7.625</v>
      </c>
      <c r="D185" s="84">
        <v>24260.573430332101</v>
      </c>
      <c r="E185" s="84">
        <v>3919.3740169622301</v>
      </c>
      <c r="F185" s="84">
        <v>16700.135087580002</v>
      </c>
      <c r="G185" s="84">
        <v>15035.248649792</v>
      </c>
      <c r="H185" s="84">
        <v>0</v>
      </c>
      <c r="I185" s="84">
        <f t="shared" si="11"/>
        <v>59915.331184666327</v>
      </c>
    </row>
    <row r="186" spans="1:9">
      <c r="A186" s="142"/>
      <c r="B186" s="142"/>
      <c r="C186" s="5">
        <v>7.6666666666666696</v>
      </c>
      <c r="D186" s="84">
        <v>24473.018019332099</v>
      </c>
      <c r="E186" s="84">
        <v>3963.3851809622201</v>
      </c>
      <c r="F186" s="84">
        <v>16767.367903335198</v>
      </c>
      <c r="G186" s="84">
        <v>15216.798292792</v>
      </c>
      <c r="H186" s="84">
        <v>0</v>
      </c>
      <c r="I186" s="84">
        <f t="shared" si="11"/>
        <v>60420.569396421524</v>
      </c>
    </row>
    <row r="187" spans="1:9">
      <c r="A187" s="142"/>
      <c r="B187" s="142"/>
      <c r="C187" s="5">
        <v>7.7083333333333304</v>
      </c>
      <c r="D187" s="84">
        <v>24406.7823783321</v>
      </c>
      <c r="E187" s="84">
        <v>3978.3250799622201</v>
      </c>
      <c r="F187" s="84">
        <v>16627.5347994941</v>
      </c>
      <c r="G187" s="84">
        <v>15195.341759792</v>
      </c>
      <c r="H187" s="84">
        <v>0</v>
      </c>
      <c r="I187" s="84">
        <f t="shared" si="11"/>
        <v>60207.98401758042</v>
      </c>
    </row>
    <row r="188" spans="1:9">
      <c r="A188" s="142"/>
      <c r="B188" s="142"/>
      <c r="C188" s="5">
        <v>7.75</v>
      </c>
      <c r="D188" s="84">
        <v>23823.1148563321</v>
      </c>
      <c r="E188" s="84">
        <v>3921.0253829622202</v>
      </c>
      <c r="F188" s="84">
        <v>16201.6911780748</v>
      </c>
      <c r="G188" s="84">
        <v>14852.610379792</v>
      </c>
      <c r="H188" s="84">
        <v>0</v>
      </c>
      <c r="I188" s="84">
        <f t="shared" si="11"/>
        <v>58798.441797161118</v>
      </c>
    </row>
    <row r="189" spans="1:9">
      <c r="A189" s="142"/>
      <c r="B189" s="142"/>
      <c r="C189" s="5">
        <v>7.7916666666666696</v>
      </c>
      <c r="D189" s="84">
        <v>23016.220570332101</v>
      </c>
      <c r="E189" s="84">
        <v>3816.18046496222</v>
      </c>
      <c r="F189" s="84">
        <v>15578.999891725</v>
      </c>
      <c r="G189" s="84">
        <v>14264.720676792</v>
      </c>
      <c r="H189" s="84">
        <v>0</v>
      </c>
      <c r="I189" s="84">
        <f t="shared" si="11"/>
        <v>56676.12160381132</v>
      </c>
    </row>
    <row r="190" spans="1:9">
      <c r="A190" s="142"/>
      <c r="B190" s="142"/>
      <c r="C190" s="5">
        <v>7.8333333333333304</v>
      </c>
      <c r="D190" s="84">
        <v>22361.304371332099</v>
      </c>
      <c r="E190" s="84">
        <v>3749.0031769622201</v>
      </c>
      <c r="F190" s="84">
        <v>15304.6157331964</v>
      </c>
      <c r="G190" s="84">
        <v>13945.538547792001</v>
      </c>
      <c r="H190" s="84">
        <v>0</v>
      </c>
      <c r="I190" s="84">
        <f t="shared" si="11"/>
        <v>55360.461829282714</v>
      </c>
    </row>
    <row r="191" spans="1:9">
      <c r="A191" s="142"/>
      <c r="B191" s="142"/>
      <c r="C191" s="5">
        <v>7.875</v>
      </c>
      <c r="D191" s="84">
        <v>21462.5333143321</v>
      </c>
      <c r="E191" s="84">
        <v>3638.4900599622201</v>
      </c>
      <c r="F191" s="84">
        <v>14757.3022246243</v>
      </c>
      <c r="G191" s="84">
        <v>13558.541200792</v>
      </c>
      <c r="H191" s="84">
        <v>0</v>
      </c>
      <c r="I191" s="84">
        <f t="shared" si="11"/>
        <v>53416.866799710624</v>
      </c>
    </row>
    <row r="192" spans="1:9">
      <c r="A192" s="142"/>
      <c r="B192" s="142"/>
      <c r="C192" s="5">
        <v>7.9166666666666696</v>
      </c>
      <c r="D192" s="84">
        <v>19827.190447332101</v>
      </c>
      <c r="E192" s="84">
        <v>3453.1072489622202</v>
      </c>
      <c r="F192" s="84">
        <v>13954.4780707072</v>
      </c>
      <c r="G192" s="84">
        <v>12676.524656792</v>
      </c>
      <c r="H192" s="84">
        <v>0</v>
      </c>
      <c r="I192" s="84">
        <f t="shared" si="11"/>
        <v>49911.300423793524</v>
      </c>
    </row>
    <row r="193" spans="1:9">
      <c r="A193" s="142"/>
      <c r="B193" s="142"/>
      <c r="C193" s="5">
        <v>7.9583333333333304</v>
      </c>
      <c r="D193" s="84">
        <v>18272.5372133321</v>
      </c>
      <c r="E193" s="84">
        <v>3257.0866109622202</v>
      </c>
      <c r="F193" s="84">
        <v>13106.670560127801</v>
      </c>
      <c r="G193" s="84">
        <v>11698.069538792</v>
      </c>
      <c r="H193" s="84">
        <v>0</v>
      </c>
      <c r="I193" s="84">
        <f t="shared" si="11"/>
        <v>46334.363923214121</v>
      </c>
    </row>
    <row r="194" spans="1:9">
      <c r="A194" s="142"/>
      <c r="B194" s="142"/>
      <c r="C194" s="29" t="s">
        <v>124</v>
      </c>
      <c r="D194" s="84">
        <v>16902.351179332101</v>
      </c>
      <c r="E194" s="84">
        <v>3097.8830749622198</v>
      </c>
      <c r="F194" s="84">
        <v>12335.450758695501</v>
      </c>
      <c r="G194" s="84">
        <v>10844.895331792</v>
      </c>
      <c r="H194" s="84">
        <v>0</v>
      </c>
      <c r="I194" s="84">
        <f t="shared" si="11"/>
        <v>43180.580344781825</v>
      </c>
    </row>
    <row r="195" spans="1:9">
      <c r="A195" s="142" t="s">
        <v>80</v>
      </c>
      <c r="B195" s="142" t="s">
        <v>88</v>
      </c>
      <c r="C195" s="5">
        <v>8.0416666666666696</v>
      </c>
      <c r="D195" s="84">
        <v>12961.0291877977</v>
      </c>
      <c r="E195" s="84">
        <v>2775.0419159932799</v>
      </c>
      <c r="F195" s="84">
        <v>10136.242090551899</v>
      </c>
      <c r="G195" s="84">
        <v>8444.6557070681502</v>
      </c>
      <c r="H195" s="84">
        <v>0</v>
      </c>
      <c r="I195" s="84">
        <f t="shared" si="11"/>
        <v>34316.968901411026</v>
      </c>
    </row>
    <row r="196" spans="1:9">
      <c r="A196" s="142"/>
      <c r="B196" s="142"/>
      <c r="C196" s="5">
        <v>8.0833333333333304</v>
      </c>
      <c r="D196" s="84">
        <v>12444.7575608715</v>
      </c>
      <c r="E196" s="84">
        <v>2710.8522009932799</v>
      </c>
      <c r="F196" s="84">
        <v>9792.3275745519604</v>
      </c>
      <c r="G196" s="84">
        <v>8109.8927280681501</v>
      </c>
      <c r="H196" s="84">
        <v>0</v>
      </c>
      <c r="I196" s="84">
        <f t="shared" ref="I196:I259" si="12">SUM(D196:H196)</f>
        <v>33057.830064484893</v>
      </c>
    </row>
    <row r="197" spans="1:9">
      <c r="A197" s="142"/>
      <c r="B197" s="142"/>
      <c r="C197" s="5">
        <v>8.125</v>
      </c>
      <c r="D197" s="84">
        <v>12083.3482445273</v>
      </c>
      <c r="E197" s="84">
        <v>2677.3015279932802</v>
      </c>
      <c r="F197" s="84">
        <v>9620.8368295519795</v>
      </c>
      <c r="G197" s="84">
        <v>7896.3404090681497</v>
      </c>
      <c r="H197" s="84">
        <v>0</v>
      </c>
      <c r="I197" s="84">
        <f t="shared" si="12"/>
        <v>32277.827011140711</v>
      </c>
    </row>
    <row r="198" spans="1:9">
      <c r="A198" s="142"/>
      <c r="B198" s="142"/>
      <c r="C198" s="5">
        <v>8.1666666666666696</v>
      </c>
      <c r="D198" s="84">
        <v>12074.252541829001</v>
      </c>
      <c r="E198" s="84">
        <v>2669.1797049932802</v>
      </c>
      <c r="F198" s="84">
        <v>9680.9277325519706</v>
      </c>
      <c r="G198" s="84">
        <v>7860.2230740681398</v>
      </c>
      <c r="H198" s="84">
        <v>0</v>
      </c>
      <c r="I198" s="84">
        <f t="shared" si="12"/>
        <v>32284.583053442395</v>
      </c>
    </row>
    <row r="199" spans="1:9">
      <c r="A199" s="142"/>
      <c r="B199" s="142"/>
      <c r="C199" s="5">
        <v>8.2083333333333304</v>
      </c>
      <c r="D199" s="84">
        <v>12724.521701073299</v>
      </c>
      <c r="E199" s="84">
        <v>2704.1735579932802</v>
      </c>
      <c r="F199" s="84">
        <v>10195.259527552</v>
      </c>
      <c r="G199" s="84">
        <v>8249.3048680681495</v>
      </c>
      <c r="H199" s="84">
        <v>0</v>
      </c>
      <c r="I199" s="84">
        <f t="shared" si="12"/>
        <v>33873.259654686728</v>
      </c>
    </row>
    <row r="200" spans="1:9">
      <c r="A200" s="142"/>
      <c r="B200" s="142"/>
      <c r="C200" s="5">
        <v>8.25</v>
      </c>
      <c r="D200" s="84">
        <v>14125.892731214401</v>
      </c>
      <c r="E200" s="84">
        <v>2802.2669499932699</v>
      </c>
      <c r="F200" s="84">
        <v>10855.736256552</v>
      </c>
      <c r="G200" s="84">
        <v>9123.3310030681496</v>
      </c>
      <c r="H200" s="84">
        <v>0</v>
      </c>
      <c r="I200" s="84">
        <f t="shared" si="12"/>
        <v>36907.226940827823</v>
      </c>
    </row>
    <row r="201" spans="1:9">
      <c r="A201" s="142"/>
      <c r="B201" s="142"/>
      <c r="C201" s="5">
        <v>8.2916666666666696</v>
      </c>
      <c r="D201" s="84">
        <v>14691.2995693954</v>
      </c>
      <c r="E201" s="84">
        <v>2842.6074109932702</v>
      </c>
      <c r="F201" s="84">
        <v>10937.356493552001</v>
      </c>
      <c r="G201" s="84">
        <v>9301.7799930681394</v>
      </c>
      <c r="H201" s="84">
        <v>0</v>
      </c>
      <c r="I201" s="84">
        <f t="shared" si="12"/>
        <v>37773.043467008814</v>
      </c>
    </row>
    <row r="202" spans="1:9">
      <c r="A202" s="142"/>
      <c r="B202" s="142"/>
      <c r="C202" s="5">
        <v>8.3333333333333304</v>
      </c>
      <c r="D202" s="84">
        <v>14841.900658075499</v>
      </c>
      <c r="E202" s="84">
        <v>2880.7469169932801</v>
      </c>
      <c r="F202" s="84">
        <v>11053.754250552</v>
      </c>
      <c r="G202" s="84">
        <v>9462.6770490681502</v>
      </c>
      <c r="H202" s="84">
        <v>0</v>
      </c>
      <c r="I202" s="84">
        <f t="shared" si="12"/>
        <v>38239.07887468893</v>
      </c>
    </row>
    <row r="203" spans="1:9">
      <c r="A203" s="142"/>
      <c r="B203" s="142"/>
      <c r="C203" s="5">
        <v>8.375</v>
      </c>
      <c r="D203" s="84">
        <v>15615.0362650078</v>
      </c>
      <c r="E203" s="84">
        <v>2975.6815429932799</v>
      </c>
      <c r="F203" s="84">
        <v>11634.523237552001</v>
      </c>
      <c r="G203" s="84">
        <v>9926.5533380681409</v>
      </c>
      <c r="H203" s="84">
        <v>0</v>
      </c>
      <c r="I203" s="84">
        <f t="shared" si="12"/>
        <v>40151.794383621222</v>
      </c>
    </row>
    <row r="204" spans="1:9">
      <c r="A204" s="142"/>
      <c r="B204" s="142"/>
      <c r="C204" s="5">
        <v>8.4166666666666696</v>
      </c>
      <c r="D204" s="84">
        <v>16711.166404785599</v>
      </c>
      <c r="E204" s="84">
        <v>3093.9485649932699</v>
      </c>
      <c r="F204" s="84">
        <v>12244.794079552001</v>
      </c>
      <c r="G204" s="84">
        <v>10545.8459990681</v>
      </c>
      <c r="H204" s="84">
        <v>0</v>
      </c>
      <c r="I204" s="84">
        <f t="shared" si="12"/>
        <v>42595.755048398969</v>
      </c>
    </row>
    <row r="205" spans="1:9">
      <c r="A205" s="142"/>
      <c r="B205" s="142"/>
      <c r="C205" s="5">
        <v>8.4583333333333304</v>
      </c>
      <c r="D205" s="84">
        <v>17653.986349802501</v>
      </c>
      <c r="E205" s="84">
        <v>3207.4716659932801</v>
      </c>
      <c r="F205" s="84">
        <v>12910.855580551901</v>
      </c>
      <c r="G205" s="84">
        <v>11094.582165068099</v>
      </c>
      <c r="H205" s="84">
        <v>0</v>
      </c>
      <c r="I205" s="84">
        <f t="shared" si="12"/>
        <v>44866.895761415784</v>
      </c>
    </row>
    <row r="206" spans="1:9">
      <c r="A206" s="142"/>
      <c r="B206" s="142"/>
      <c r="C206" s="5">
        <v>8.5</v>
      </c>
      <c r="D206" s="84">
        <v>18648.998924802901</v>
      </c>
      <c r="E206" s="84">
        <v>3290.5086989932802</v>
      </c>
      <c r="F206" s="84">
        <v>13337.902337551999</v>
      </c>
      <c r="G206" s="84">
        <v>11699.894353068101</v>
      </c>
      <c r="H206" s="84">
        <v>0</v>
      </c>
      <c r="I206" s="84">
        <f t="shared" si="12"/>
        <v>46977.30431441628</v>
      </c>
    </row>
    <row r="207" spans="1:9">
      <c r="A207" s="142"/>
      <c r="B207" s="142"/>
      <c r="C207" s="5">
        <v>8.5416666666666696</v>
      </c>
      <c r="D207" s="84">
        <v>19650.783308080699</v>
      </c>
      <c r="E207" s="84">
        <v>3371.8418699932799</v>
      </c>
      <c r="F207" s="84">
        <v>13817.292178551899</v>
      </c>
      <c r="G207" s="84">
        <v>12261.456057068101</v>
      </c>
      <c r="H207" s="84">
        <v>0</v>
      </c>
      <c r="I207" s="84">
        <f t="shared" si="12"/>
        <v>49101.373413693982</v>
      </c>
    </row>
    <row r="208" spans="1:9">
      <c r="A208" s="142"/>
      <c r="B208" s="142"/>
      <c r="C208" s="5">
        <v>8.5833333333333304</v>
      </c>
      <c r="D208" s="84">
        <v>20285.637874751701</v>
      </c>
      <c r="E208" s="84">
        <v>3450.6568749932799</v>
      </c>
      <c r="F208" s="84">
        <v>14093.5407625519</v>
      </c>
      <c r="G208" s="84">
        <v>12797.7184630681</v>
      </c>
      <c r="H208" s="84">
        <v>0</v>
      </c>
      <c r="I208" s="84">
        <f t="shared" si="12"/>
        <v>50627.553975364979</v>
      </c>
    </row>
    <row r="209" spans="1:9">
      <c r="A209" s="142"/>
      <c r="B209" s="142"/>
      <c r="C209" s="5">
        <v>8.625</v>
      </c>
      <c r="D209" s="84">
        <v>20797.890639962199</v>
      </c>
      <c r="E209" s="84">
        <v>3529.0044759932798</v>
      </c>
      <c r="F209" s="84">
        <v>14384.4214945519</v>
      </c>
      <c r="G209" s="84">
        <v>13118.976593068101</v>
      </c>
      <c r="H209" s="84">
        <v>0</v>
      </c>
      <c r="I209" s="84">
        <f t="shared" si="12"/>
        <v>51830.293203575478</v>
      </c>
    </row>
    <row r="210" spans="1:9">
      <c r="A210" s="142"/>
      <c r="B210" s="142"/>
      <c r="C210" s="5">
        <v>8.6666666666666696</v>
      </c>
      <c r="D210" s="84">
        <v>21094.573114819901</v>
      </c>
      <c r="E210" s="84">
        <v>3583.7911039932801</v>
      </c>
      <c r="F210" s="84">
        <v>14622.5906025519</v>
      </c>
      <c r="G210" s="84">
        <v>13409.9215930681</v>
      </c>
      <c r="H210" s="84">
        <v>0</v>
      </c>
      <c r="I210" s="84">
        <f t="shared" si="12"/>
        <v>52710.876414433187</v>
      </c>
    </row>
    <row r="211" spans="1:9">
      <c r="A211" s="142"/>
      <c r="B211" s="142"/>
      <c r="C211" s="5">
        <v>8.7083333333333304</v>
      </c>
      <c r="D211" s="84">
        <v>20873.5168945681</v>
      </c>
      <c r="E211" s="84">
        <v>3552.0382029932698</v>
      </c>
      <c r="F211" s="84">
        <v>14506.611331552</v>
      </c>
      <c r="G211" s="84">
        <v>13343.900227068099</v>
      </c>
      <c r="H211" s="84">
        <v>0</v>
      </c>
      <c r="I211" s="84">
        <f t="shared" si="12"/>
        <v>52276.066656181472</v>
      </c>
    </row>
    <row r="212" spans="1:9">
      <c r="A212" s="142"/>
      <c r="B212" s="142"/>
      <c r="C212" s="5">
        <v>8.75</v>
      </c>
      <c r="D212" s="84">
        <v>20158.481781492599</v>
      </c>
      <c r="E212" s="84">
        <v>3499.6562079932801</v>
      </c>
      <c r="F212" s="84">
        <v>13907.710305552</v>
      </c>
      <c r="G212" s="84">
        <v>12992.441309068099</v>
      </c>
      <c r="H212" s="84">
        <v>0</v>
      </c>
      <c r="I212" s="84">
        <f t="shared" si="12"/>
        <v>50558.289604105979</v>
      </c>
    </row>
    <row r="213" spans="1:9">
      <c r="A213" s="142"/>
      <c r="B213" s="142"/>
      <c r="C213" s="5">
        <v>8.7916666666666696</v>
      </c>
      <c r="D213" s="84">
        <v>19485.488217410599</v>
      </c>
      <c r="E213" s="84">
        <v>3410.7529159932801</v>
      </c>
      <c r="F213" s="84">
        <v>13601.014098551999</v>
      </c>
      <c r="G213" s="84">
        <v>12567.809357068099</v>
      </c>
      <c r="H213" s="84">
        <v>0</v>
      </c>
      <c r="I213" s="84">
        <f t="shared" si="12"/>
        <v>49065.064589023976</v>
      </c>
    </row>
    <row r="214" spans="1:9">
      <c r="A214" s="142"/>
      <c r="B214" s="142"/>
      <c r="C214" s="5">
        <v>8.8333333333333304</v>
      </c>
      <c r="D214" s="84">
        <v>19257.871118135001</v>
      </c>
      <c r="E214" s="84">
        <v>3375.9542779932699</v>
      </c>
      <c r="F214" s="84">
        <v>13399.577627552</v>
      </c>
      <c r="G214" s="84">
        <v>12472.3451500681</v>
      </c>
      <c r="H214" s="84">
        <v>0</v>
      </c>
      <c r="I214" s="84">
        <f t="shared" si="12"/>
        <v>48505.748173748376</v>
      </c>
    </row>
    <row r="215" spans="1:9">
      <c r="A215" s="142"/>
      <c r="B215" s="142"/>
      <c r="C215" s="5">
        <v>8.875</v>
      </c>
      <c r="D215" s="84">
        <v>18172.078634865</v>
      </c>
      <c r="E215" s="84">
        <v>3278.1108799932799</v>
      </c>
      <c r="F215" s="84">
        <v>12862.551469552</v>
      </c>
      <c r="G215" s="84">
        <v>11829.074600068099</v>
      </c>
      <c r="H215" s="84">
        <v>0</v>
      </c>
      <c r="I215" s="84">
        <f t="shared" si="12"/>
        <v>46141.815584478376</v>
      </c>
    </row>
    <row r="216" spans="1:9">
      <c r="A216" s="142"/>
      <c r="B216" s="142"/>
      <c r="C216" s="5">
        <v>8.9166666666666696</v>
      </c>
      <c r="D216" s="84">
        <v>16596.4935146758</v>
      </c>
      <c r="E216" s="84">
        <v>3168.2569569932798</v>
      </c>
      <c r="F216" s="84">
        <v>12102.8475405519</v>
      </c>
      <c r="G216" s="84">
        <v>10909.5027160681</v>
      </c>
      <c r="H216" s="84">
        <v>0</v>
      </c>
      <c r="I216" s="84">
        <f t="shared" si="12"/>
        <v>42777.100728289079</v>
      </c>
    </row>
    <row r="217" spans="1:9">
      <c r="A217" s="142"/>
      <c r="B217" s="142"/>
      <c r="C217" s="5">
        <v>8.9583333333333304</v>
      </c>
      <c r="D217" s="84">
        <v>14873.338480390201</v>
      </c>
      <c r="E217" s="84">
        <v>3034.6213539932801</v>
      </c>
      <c r="F217" s="84">
        <v>11417.8681505519</v>
      </c>
      <c r="G217" s="84">
        <v>9894.2397670681403</v>
      </c>
      <c r="H217" s="84">
        <v>0</v>
      </c>
      <c r="I217" s="84">
        <f t="shared" si="12"/>
        <v>39220.067752003517</v>
      </c>
    </row>
    <row r="218" spans="1:9">
      <c r="A218" s="142"/>
      <c r="B218" s="142"/>
      <c r="C218" s="29" t="s">
        <v>124</v>
      </c>
      <c r="D218" s="84">
        <v>13679.364665122799</v>
      </c>
      <c r="E218" s="84">
        <v>2887.02238099328</v>
      </c>
      <c r="F218" s="84">
        <v>10736.993652551901</v>
      </c>
      <c r="G218" s="84">
        <v>9141.2703670681494</v>
      </c>
      <c r="H218" s="84">
        <v>0</v>
      </c>
      <c r="I218" s="84">
        <f t="shared" si="12"/>
        <v>36444.651065736129</v>
      </c>
    </row>
    <row r="219" spans="1:9">
      <c r="A219" s="142" t="s">
        <v>81</v>
      </c>
      <c r="B219" s="142"/>
      <c r="C219" s="5">
        <v>9.0416666666666696</v>
      </c>
      <c r="D219" s="84">
        <v>10389.3890315426</v>
      </c>
      <c r="E219" s="84">
        <v>2605.4647421652198</v>
      </c>
      <c r="F219" s="84">
        <v>8449.1018594984398</v>
      </c>
      <c r="G219" s="84">
        <v>7186.3677388265996</v>
      </c>
      <c r="H219" s="84">
        <v>0</v>
      </c>
      <c r="I219" s="84">
        <f t="shared" si="12"/>
        <v>28630.323372032857</v>
      </c>
    </row>
    <row r="220" spans="1:9">
      <c r="A220" s="142"/>
      <c r="B220" s="142"/>
      <c r="C220" s="5">
        <v>9.0833333333333304</v>
      </c>
      <c r="D220" s="84">
        <v>10153.0593225426</v>
      </c>
      <c r="E220" s="84">
        <v>2568.1823562855602</v>
      </c>
      <c r="F220" s="84">
        <v>8298.0520504706601</v>
      </c>
      <c r="G220" s="84">
        <v>6901.5895478266002</v>
      </c>
      <c r="H220" s="84">
        <v>0</v>
      </c>
      <c r="I220" s="84">
        <f t="shared" si="12"/>
        <v>27920.88327712542</v>
      </c>
    </row>
    <row r="221" spans="1:9">
      <c r="A221" s="142"/>
      <c r="B221" s="142"/>
      <c r="C221" s="5">
        <v>9.125</v>
      </c>
      <c r="D221" s="84">
        <v>10065.9997125426</v>
      </c>
      <c r="E221" s="84">
        <v>2547.5395081724701</v>
      </c>
      <c r="F221" s="84">
        <v>8261.9212294799909</v>
      </c>
      <c r="G221" s="84">
        <v>6732.3133508266001</v>
      </c>
      <c r="H221" s="84">
        <v>0</v>
      </c>
      <c r="I221" s="84">
        <f t="shared" si="12"/>
        <v>27607.77380102166</v>
      </c>
    </row>
    <row r="222" spans="1:9">
      <c r="A222" s="142"/>
      <c r="B222" s="142"/>
      <c r="C222" s="5">
        <v>9.1666666666666696</v>
      </c>
      <c r="D222" s="84">
        <v>10264.086512542601</v>
      </c>
      <c r="E222" s="84">
        <v>2553.4003542923101</v>
      </c>
      <c r="F222" s="84">
        <v>8389.2636906887601</v>
      </c>
      <c r="G222" s="84">
        <v>6732.2290168265899</v>
      </c>
      <c r="H222" s="84">
        <v>0</v>
      </c>
      <c r="I222" s="84">
        <f t="shared" si="12"/>
        <v>27938.979574350262</v>
      </c>
    </row>
    <row r="223" spans="1:9">
      <c r="A223" s="142"/>
      <c r="B223" s="142"/>
      <c r="C223" s="5">
        <v>9.2083333333333304</v>
      </c>
      <c r="D223" s="84">
        <v>10892.2517175426</v>
      </c>
      <c r="E223" s="84">
        <v>2616.73609266126</v>
      </c>
      <c r="F223" s="84">
        <v>8904.7376242011305</v>
      </c>
      <c r="G223" s="84">
        <v>7138.6000308265902</v>
      </c>
      <c r="H223" s="84">
        <v>0</v>
      </c>
      <c r="I223" s="84">
        <f t="shared" si="12"/>
        <v>29552.325465231581</v>
      </c>
    </row>
    <row r="224" spans="1:9">
      <c r="A224" s="142"/>
      <c r="B224" s="142"/>
      <c r="C224" s="5">
        <v>9.25</v>
      </c>
      <c r="D224" s="84">
        <v>12081.8906505426</v>
      </c>
      <c r="E224" s="84">
        <v>2746.4789424648702</v>
      </c>
      <c r="F224" s="84">
        <v>9726.0968656019504</v>
      </c>
      <c r="G224" s="84">
        <v>8041.7242618266</v>
      </c>
      <c r="H224" s="84">
        <v>0</v>
      </c>
      <c r="I224" s="84">
        <f t="shared" si="12"/>
        <v>32596.190720436021</v>
      </c>
    </row>
    <row r="225" spans="1:9">
      <c r="A225" s="142"/>
      <c r="B225" s="142"/>
      <c r="C225" s="5">
        <v>9.2916666666666696</v>
      </c>
      <c r="D225" s="84">
        <v>12878.3446335426</v>
      </c>
      <c r="E225" s="84">
        <v>2827.4721461297399</v>
      </c>
      <c r="F225" s="84">
        <v>9968.9477454576408</v>
      </c>
      <c r="G225" s="84">
        <v>8422.3879678266003</v>
      </c>
      <c r="H225" s="84">
        <v>0</v>
      </c>
      <c r="I225" s="84">
        <f t="shared" si="12"/>
        <v>34097.152492956578</v>
      </c>
    </row>
    <row r="226" spans="1:9">
      <c r="A226" s="142"/>
      <c r="B226" s="142"/>
      <c r="C226" s="5">
        <v>9.3333333333333304</v>
      </c>
      <c r="D226" s="84">
        <v>12970.556977542599</v>
      </c>
      <c r="E226" s="84">
        <v>2819.6370426814401</v>
      </c>
      <c r="F226" s="84">
        <v>9994.4913687757798</v>
      </c>
      <c r="G226" s="84">
        <v>8353.7798128266004</v>
      </c>
      <c r="H226" s="84">
        <v>0</v>
      </c>
      <c r="I226" s="84">
        <f t="shared" si="12"/>
        <v>34138.465201826417</v>
      </c>
    </row>
    <row r="227" spans="1:9">
      <c r="A227" s="142"/>
      <c r="B227" s="142"/>
      <c r="C227" s="5">
        <v>9.375</v>
      </c>
      <c r="D227" s="84">
        <v>13319.6038005426</v>
      </c>
      <c r="E227" s="84">
        <v>2847.37049128431</v>
      </c>
      <c r="F227" s="84">
        <v>10389.7174777168</v>
      </c>
      <c r="G227" s="84">
        <v>8678.0802588265906</v>
      </c>
      <c r="H227" s="84">
        <v>0</v>
      </c>
      <c r="I227" s="84">
        <f t="shared" si="12"/>
        <v>35234.772028370295</v>
      </c>
    </row>
    <row r="228" spans="1:9">
      <c r="A228" s="142"/>
      <c r="B228" s="142"/>
      <c r="C228" s="5">
        <v>9.4166666666666696</v>
      </c>
      <c r="D228" s="84">
        <v>13751.1726035426</v>
      </c>
      <c r="E228" s="84">
        <v>2915.2786241804702</v>
      </c>
      <c r="F228" s="84">
        <v>10849.3380313734</v>
      </c>
      <c r="G228" s="84">
        <v>9064.0627858265907</v>
      </c>
      <c r="H228" s="84">
        <v>0</v>
      </c>
      <c r="I228" s="84">
        <f t="shared" si="12"/>
        <v>36579.852044923056</v>
      </c>
    </row>
    <row r="229" spans="1:9">
      <c r="A229" s="142"/>
      <c r="B229" s="142"/>
      <c r="C229" s="5">
        <v>9.4583333333333304</v>
      </c>
      <c r="D229" s="84">
        <v>14050.3861685426</v>
      </c>
      <c r="E229" s="84">
        <v>2969.9374445068001</v>
      </c>
      <c r="F229" s="84">
        <v>11222.3095561673</v>
      </c>
      <c r="G229" s="84">
        <v>9534.7100888265995</v>
      </c>
      <c r="H229" s="84">
        <v>0</v>
      </c>
      <c r="I229" s="84">
        <f t="shared" si="12"/>
        <v>37777.3432580433</v>
      </c>
    </row>
    <row r="230" spans="1:9">
      <c r="A230" s="142"/>
      <c r="B230" s="142"/>
      <c r="C230" s="5">
        <v>9.5</v>
      </c>
      <c r="D230" s="84">
        <v>14290.896762542599</v>
      </c>
      <c r="E230" s="84">
        <v>2982.7372865765701</v>
      </c>
      <c r="F230" s="84">
        <v>11545.0272696547</v>
      </c>
      <c r="G230" s="84">
        <v>9801.1294758265904</v>
      </c>
      <c r="H230" s="84">
        <v>0</v>
      </c>
      <c r="I230" s="84">
        <f t="shared" si="12"/>
        <v>38619.790794600456</v>
      </c>
    </row>
    <row r="231" spans="1:9">
      <c r="A231" s="142"/>
      <c r="B231" s="142"/>
      <c r="C231" s="5">
        <v>9.5416666666666696</v>
      </c>
      <c r="D231" s="84">
        <v>14571.976094542601</v>
      </c>
      <c r="E231" s="84">
        <v>3034.2834946795501</v>
      </c>
      <c r="F231" s="84">
        <v>12003.2712136109</v>
      </c>
      <c r="G231" s="84">
        <v>10091.9368688266</v>
      </c>
      <c r="H231" s="84">
        <v>0</v>
      </c>
      <c r="I231" s="84">
        <f t="shared" si="12"/>
        <v>39701.467671659651</v>
      </c>
    </row>
    <row r="232" spans="1:9">
      <c r="A232" s="142"/>
      <c r="B232" s="142"/>
      <c r="C232" s="5">
        <v>9.5833333333333304</v>
      </c>
      <c r="D232" s="84">
        <v>14814.7166685426</v>
      </c>
      <c r="E232" s="84">
        <v>3070.15415668573</v>
      </c>
      <c r="F232" s="84">
        <v>12380.282435941601</v>
      </c>
      <c r="G232" s="84">
        <v>10472.019110826601</v>
      </c>
      <c r="H232" s="84">
        <v>0</v>
      </c>
      <c r="I232" s="84">
        <f t="shared" si="12"/>
        <v>40737.17237199653</v>
      </c>
    </row>
    <row r="233" spans="1:9">
      <c r="A233" s="142"/>
      <c r="B233" s="142"/>
      <c r="C233" s="5">
        <v>9.625</v>
      </c>
      <c r="D233" s="84">
        <v>15022.7133575426</v>
      </c>
      <c r="E233" s="84">
        <v>3109.3246006889299</v>
      </c>
      <c r="F233" s="84">
        <v>12684.4633289537</v>
      </c>
      <c r="G233" s="84">
        <v>10852.690131826599</v>
      </c>
      <c r="H233" s="84">
        <v>0</v>
      </c>
      <c r="I233" s="84">
        <f t="shared" si="12"/>
        <v>41669.191419011826</v>
      </c>
    </row>
    <row r="234" spans="1:9">
      <c r="A234" s="142"/>
      <c r="B234" s="142"/>
      <c r="C234" s="5">
        <v>9.6666666666666696</v>
      </c>
      <c r="D234" s="84">
        <v>15197.997442542601</v>
      </c>
      <c r="E234" s="84">
        <v>3155.5678731316998</v>
      </c>
      <c r="F234" s="84">
        <v>12888.883728259299</v>
      </c>
      <c r="G234" s="84">
        <v>11133.0111188266</v>
      </c>
      <c r="H234" s="84">
        <v>0</v>
      </c>
      <c r="I234" s="84">
        <f t="shared" si="12"/>
        <v>42375.460162760202</v>
      </c>
    </row>
    <row r="235" spans="1:9">
      <c r="A235" s="142"/>
      <c r="B235" s="142"/>
      <c r="C235" s="5">
        <v>9.7083333333333304</v>
      </c>
      <c r="D235" s="84">
        <v>15058.7592345426</v>
      </c>
      <c r="E235" s="84">
        <v>3143.3020819327498</v>
      </c>
      <c r="F235" s="84">
        <v>12697.7208891751</v>
      </c>
      <c r="G235" s="84">
        <v>11171.6858408266</v>
      </c>
      <c r="H235" s="84">
        <v>0</v>
      </c>
      <c r="I235" s="84">
        <f t="shared" si="12"/>
        <v>42071.46804647705</v>
      </c>
    </row>
    <row r="236" spans="1:9">
      <c r="A236" s="142"/>
      <c r="B236" s="142"/>
      <c r="C236" s="5">
        <v>9.75</v>
      </c>
      <c r="D236" s="84">
        <v>14978.3959745426</v>
      </c>
      <c r="E236" s="84">
        <v>3099.6094120018101</v>
      </c>
      <c r="F236" s="84">
        <v>12216.8971595201</v>
      </c>
      <c r="G236" s="84">
        <v>10876.0888078266</v>
      </c>
      <c r="H236" s="84">
        <v>0</v>
      </c>
      <c r="I236" s="84">
        <f t="shared" si="12"/>
        <v>41170.991353891106</v>
      </c>
    </row>
    <row r="237" spans="1:9">
      <c r="A237" s="142"/>
      <c r="B237" s="142"/>
      <c r="C237" s="5">
        <v>9.7916666666666696</v>
      </c>
      <c r="D237" s="84">
        <v>15353.2766695426</v>
      </c>
      <c r="E237" s="84">
        <v>3122.8466892681399</v>
      </c>
      <c r="F237" s="84">
        <v>12261.0293708917</v>
      </c>
      <c r="G237" s="84">
        <v>11100.9052628266</v>
      </c>
      <c r="H237" s="84">
        <v>0</v>
      </c>
      <c r="I237" s="84">
        <f t="shared" si="12"/>
        <v>41838.057992529037</v>
      </c>
    </row>
    <row r="238" spans="1:9">
      <c r="A238" s="142"/>
      <c r="B238" s="142"/>
      <c r="C238" s="5">
        <v>9.8333333333333304</v>
      </c>
      <c r="D238" s="84">
        <v>15106.5210225426</v>
      </c>
      <c r="E238" s="84">
        <v>3117.1094517845299</v>
      </c>
      <c r="F238" s="84">
        <v>11950.979302260999</v>
      </c>
      <c r="G238" s="84">
        <v>10799.0430668266</v>
      </c>
      <c r="H238" s="84">
        <v>0</v>
      </c>
      <c r="I238" s="84">
        <f t="shared" si="12"/>
        <v>40973.652843414726</v>
      </c>
    </row>
    <row r="239" spans="1:9">
      <c r="A239" s="142"/>
      <c r="B239" s="142"/>
      <c r="C239" s="5">
        <v>9.875</v>
      </c>
      <c r="D239" s="84">
        <v>14443.1631625426</v>
      </c>
      <c r="E239" s="84">
        <v>3017.5516849231999</v>
      </c>
      <c r="F239" s="84">
        <v>11371.073019437699</v>
      </c>
      <c r="G239" s="84">
        <v>10187.8441318266</v>
      </c>
      <c r="H239" s="84">
        <v>0</v>
      </c>
      <c r="I239" s="84">
        <f t="shared" si="12"/>
        <v>39019.631998730096</v>
      </c>
    </row>
    <row r="240" spans="1:9">
      <c r="A240" s="142"/>
      <c r="B240" s="142"/>
      <c r="C240" s="5">
        <v>9.9166666666666696</v>
      </c>
      <c r="D240" s="84">
        <v>13338.2401265426</v>
      </c>
      <c r="E240" s="84">
        <v>2902.1041387492101</v>
      </c>
      <c r="F240" s="84">
        <v>10487.251423843099</v>
      </c>
      <c r="G240" s="84">
        <v>9408.7970088265993</v>
      </c>
      <c r="H240" s="84">
        <v>0</v>
      </c>
      <c r="I240" s="84">
        <f t="shared" si="12"/>
        <v>36136.392697961506</v>
      </c>
    </row>
    <row r="241" spans="1:9">
      <c r="A241" s="142"/>
      <c r="B241" s="142"/>
      <c r="C241" s="5">
        <v>9.9583333333333304</v>
      </c>
      <c r="D241" s="84">
        <v>12177.1409035426</v>
      </c>
      <c r="E241" s="84">
        <v>2757.4172815462998</v>
      </c>
      <c r="F241" s="84">
        <v>9651.3589374064195</v>
      </c>
      <c r="G241" s="84">
        <v>8440.8507128265992</v>
      </c>
      <c r="H241" s="84">
        <v>0</v>
      </c>
      <c r="I241" s="84">
        <f t="shared" si="12"/>
        <v>33026.767835321916</v>
      </c>
    </row>
    <row r="242" spans="1:9">
      <c r="A242" s="142"/>
      <c r="B242" s="142"/>
      <c r="C242" s="29" t="s">
        <v>124</v>
      </c>
      <c r="D242" s="84">
        <v>11338.8507695426</v>
      </c>
      <c r="E242" s="84">
        <v>2679.4151378623001</v>
      </c>
      <c r="F242" s="84">
        <v>9040.5050354967007</v>
      </c>
      <c r="G242" s="84">
        <v>7763.7008978266003</v>
      </c>
      <c r="H242" s="84">
        <v>0</v>
      </c>
      <c r="I242" s="84">
        <f t="shared" si="12"/>
        <v>30822.471840728205</v>
      </c>
    </row>
    <row r="243" spans="1:9">
      <c r="A243" s="142" t="s">
        <v>82</v>
      </c>
      <c r="B243" s="142"/>
      <c r="C243" s="5">
        <v>10.0416666666667</v>
      </c>
      <c r="D243" s="84">
        <v>10836.013779532201</v>
      </c>
      <c r="E243" s="84">
        <v>2714.9547448942999</v>
      </c>
      <c r="F243" s="84">
        <v>8301.64700400939</v>
      </c>
      <c r="G243" s="84">
        <v>7137.3824818555704</v>
      </c>
      <c r="H243" s="84">
        <v>0</v>
      </c>
      <c r="I243" s="84">
        <f t="shared" si="12"/>
        <v>28989.99801029146</v>
      </c>
    </row>
    <row r="244" spans="1:9">
      <c r="A244" s="142"/>
      <c r="B244" s="142"/>
      <c r="C244" s="5">
        <v>10.0833333333333</v>
      </c>
      <c r="D244" s="84">
        <v>10615.6240325322</v>
      </c>
      <c r="E244" s="84">
        <v>2679.9547448942999</v>
      </c>
      <c r="F244" s="84">
        <v>8088.5988010094097</v>
      </c>
      <c r="G244" s="84">
        <v>6825.0456128555697</v>
      </c>
      <c r="H244" s="84">
        <v>0</v>
      </c>
      <c r="I244" s="84">
        <f t="shared" si="12"/>
        <v>28209.223191291479</v>
      </c>
    </row>
    <row r="245" spans="1:9">
      <c r="A245" s="142"/>
      <c r="B245" s="142"/>
      <c r="C245" s="5">
        <v>10.125</v>
      </c>
      <c r="D245" s="84">
        <v>10563.2769725322</v>
      </c>
      <c r="E245" s="84">
        <v>2676.9547448942999</v>
      </c>
      <c r="F245" s="84">
        <v>7945.4966520094104</v>
      </c>
      <c r="G245" s="84">
        <v>6644.2717198555702</v>
      </c>
      <c r="H245" s="84">
        <v>0</v>
      </c>
      <c r="I245" s="84">
        <f t="shared" si="12"/>
        <v>27830.00008929148</v>
      </c>
    </row>
    <row r="246" spans="1:9">
      <c r="A246" s="142"/>
      <c r="B246" s="142"/>
      <c r="C246" s="5">
        <v>10.1666666666667</v>
      </c>
      <c r="D246" s="84">
        <v>10613.394212532199</v>
      </c>
      <c r="E246" s="84">
        <v>2732.9547448942999</v>
      </c>
      <c r="F246" s="84">
        <v>7928.3100800093998</v>
      </c>
      <c r="G246" s="84">
        <v>6528.8596808555703</v>
      </c>
      <c r="H246" s="84">
        <v>0</v>
      </c>
      <c r="I246" s="84">
        <f t="shared" si="12"/>
        <v>27803.518718291471</v>
      </c>
    </row>
    <row r="247" spans="1:9">
      <c r="A247" s="142"/>
      <c r="B247" s="142"/>
      <c r="C247" s="5">
        <v>10.2083333333333</v>
      </c>
      <c r="D247" s="84">
        <v>10884.6396535322</v>
      </c>
      <c r="E247" s="84">
        <v>2700.9547448942999</v>
      </c>
      <c r="F247" s="84">
        <v>8113.0540350094298</v>
      </c>
      <c r="G247" s="84">
        <v>6584.0348178555696</v>
      </c>
      <c r="H247" s="84">
        <v>0</v>
      </c>
      <c r="I247" s="84">
        <f t="shared" si="12"/>
        <v>28282.683251291499</v>
      </c>
    </row>
    <row r="248" spans="1:9">
      <c r="A248" s="142"/>
      <c r="B248" s="142"/>
      <c r="C248" s="5">
        <v>10.25</v>
      </c>
      <c r="D248" s="84">
        <v>11942.6459195322</v>
      </c>
      <c r="E248" s="84">
        <v>2773.9547448942999</v>
      </c>
      <c r="F248" s="84">
        <v>8674.4249040094201</v>
      </c>
      <c r="G248" s="84">
        <v>7040.6748498555698</v>
      </c>
      <c r="H248" s="84">
        <v>0</v>
      </c>
      <c r="I248" s="84">
        <f t="shared" si="12"/>
        <v>30431.70041829149</v>
      </c>
    </row>
    <row r="249" spans="1:9">
      <c r="A249" s="142"/>
      <c r="B249" s="142"/>
      <c r="C249" s="5">
        <v>10.2916666666667</v>
      </c>
      <c r="D249" s="84">
        <v>13695.899993532201</v>
      </c>
      <c r="E249" s="84">
        <v>2942.9547448942999</v>
      </c>
      <c r="F249" s="84">
        <v>9494.3146200094106</v>
      </c>
      <c r="G249" s="84">
        <v>7962.4614248555699</v>
      </c>
      <c r="H249" s="84">
        <v>0</v>
      </c>
      <c r="I249" s="84">
        <f t="shared" si="12"/>
        <v>34095.630783291475</v>
      </c>
    </row>
    <row r="250" spans="1:9">
      <c r="A250" s="142"/>
      <c r="B250" s="142"/>
      <c r="C250" s="5">
        <v>10.3333333333333</v>
      </c>
      <c r="D250" s="84">
        <v>14050.2249955322</v>
      </c>
      <c r="E250" s="84">
        <v>3021.9547448942999</v>
      </c>
      <c r="F250" s="84">
        <v>9525.7350600093905</v>
      </c>
      <c r="G250" s="84">
        <v>8215.7228958555697</v>
      </c>
      <c r="H250" s="84">
        <v>0</v>
      </c>
      <c r="I250" s="84">
        <f t="shared" si="12"/>
        <v>34813.637696291466</v>
      </c>
    </row>
    <row r="251" spans="1:9">
      <c r="A251" s="142"/>
      <c r="B251" s="142"/>
      <c r="C251" s="5">
        <v>10.375</v>
      </c>
      <c r="D251" s="84">
        <v>13706.4947145322</v>
      </c>
      <c r="E251" s="84">
        <v>3024.9547448942999</v>
      </c>
      <c r="F251" s="84">
        <v>9551.7132490094209</v>
      </c>
      <c r="G251" s="84">
        <v>8273.7818658555698</v>
      </c>
      <c r="H251" s="84">
        <v>0</v>
      </c>
      <c r="I251" s="84">
        <f t="shared" si="12"/>
        <v>34556.94457429149</v>
      </c>
    </row>
    <row r="252" spans="1:9">
      <c r="A252" s="142"/>
      <c r="B252" s="142"/>
      <c r="C252" s="5">
        <v>10.4166666666667</v>
      </c>
      <c r="D252" s="84">
        <v>13621.728334532199</v>
      </c>
      <c r="E252" s="84">
        <v>3018.9547448942999</v>
      </c>
      <c r="F252" s="84">
        <v>9699.9819930093909</v>
      </c>
      <c r="G252" s="84">
        <v>8440.6771988555593</v>
      </c>
      <c r="H252" s="84">
        <v>0</v>
      </c>
      <c r="I252" s="84">
        <f t="shared" si="12"/>
        <v>34781.342271291447</v>
      </c>
    </row>
    <row r="253" spans="1:9">
      <c r="A253" s="142"/>
      <c r="B253" s="142"/>
      <c r="C253" s="5">
        <v>10.4583333333333</v>
      </c>
      <c r="D253" s="84">
        <v>13575.6231535322</v>
      </c>
      <c r="E253" s="84">
        <v>3008.9547448942999</v>
      </c>
      <c r="F253" s="84">
        <v>9863.9907450093906</v>
      </c>
      <c r="G253" s="84">
        <v>8636.0655278555696</v>
      </c>
      <c r="H253" s="84">
        <v>0</v>
      </c>
      <c r="I253" s="84">
        <f t="shared" si="12"/>
        <v>35084.634171291465</v>
      </c>
    </row>
    <row r="254" spans="1:9">
      <c r="A254" s="142"/>
      <c r="B254" s="142"/>
      <c r="C254" s="5">
        <v>10.5</v>
      </c>
      <c r="D254" s="84">
        <v>13470.994162532201</v>
      </c>
      <c r="E254" s="84">
        <v>2995.9547448942999</v>
      </c>
      <c r="F254" s="84">
        <v>10016.069438009399</v>
      </c>
      <c r="G254" s="84">
        <v>8801.8423918555709</v>
      </c>
      <c r="H254" s="84">
        <v>0</v>
      </c>
      <c r="I254" s="84">
        <f t="shared" si="12"/>
        <v>35284.86073729147</v>
      </c>
    </row>
    <row r="255" spans="1:9">
      <c r="A255" s="142"/>
      <c r="B255" s="142"/>
      <c r="C255" s="5">
        <v>10.5416666666667</v>
      </c>
      <c r="D255" s="84">
        <v>13441.2677145322</v>
      </c>
      <c r="E255" s="84">
        <v>2955.9547448942999</v>
      </c>
      <c r="F255" s="84">
        <v>10115.7564240094</v>
      </c>
      <c r="G255" s="84">
        <v>8824.7416198555693</v>
      </c>
      <c r="H255" s="84">
        <v>0</v>
      </c>
      <c r="I255" s="84">
        <f t="shared" si="12"/>
        <v>35337.720503291464</v>
      </c>
    </row>
    <row r="256" spans="1:9">
      <c r="A256" s="142"/>
      <c r="B256" s="142"/>
      <c r="C256" s="5">
        <v>10.5833333333333</v>
      </c>
      <c r="D256" s="84">
        <v>13451.5789155322</v>
      </c>
      <c r="E256" s="84">
        <v>2952.9547448942999</v>
      </c>
      <c r="F256" s="84">
        <v>10284.2785130094</v>
      </c>
      <c r="G256" s="84">
        <v>8834.3876838555698</v>
      </c>
      <c r="H256" s="84">
        <v>0</v>
      </c>
      <c r="I256" s="84">
        <f t="shared" si="12"/>
        <v>35523.199857291474</v>
      </c>
    </row>
    <row r="257" spans="1:9">
      <c r="A257" s="142"/>
      <c r="B257" s="142"/>
      <c r="C257" s="5">
        <v>10.625</v>
      </c>
      <c r="D257" s="84">
        <v>13448.8416935322</v>
      </c>
      <c r="E257" s="84">
        <v>2948.9547448942999</v>
      </c>
      <c r="F257" s="84">
        <v>10390.311894009399</v>
      </c>
      <c r="G257" s="84">
        <v>8822.5793858555608</v>
      </c>
      <c r="H257" s="84">
        <v>0</v>
      </c>
      <c r="I257" s="84">
        <f t="shared" si="12"/>
        <v>35610.687718291461</v>
      </c>
    </row>
    <row r="258" spans="1:9">
      <c r="A258" s="142"/>
      <c r="B258" s="142"/>
      <c r="C258" s="5">
        <v>10.6666666666667</v>
      </c>
      <c r="D258" s="84">
        <v>13434.4922055322</v>
      </c>
      <c r="E258" s="84">
        <v>2946.9547448942999</v>
      </c>
      <c r="F258" s="84">
        <v>10381.6847260094</v>
      </c>
      <c r="G258" s="84">
        <v>8859.9674518555694</v>
      </c>
      <c r="H258" s="84">
        <v>0</v>
      </c>
      <c r="I258" s="84">
        <f t="shared" si="12"/>
        <v>35623.099128291469</v>
      </c>
    </row>
    <row r="259" spans="1:9">
      <c r="A259" s="142"/>
      <c r="B259" s="142"/>
      <c r="C259" s="5">
        <v>10.7083333333333</v>
      </c>
      <c r="D259" s="84">
        <v>13423.7030605322</v>
      </c>
      <c r="E259" s="84">
        <v>2949.9547448942999</v>
      </c>
      <c r="F259" s="84">
        <v>10325.8171020094</v>
      </c>
      <c r="G259" s="84">
        <v>8830.1443988555693</v>
      </c>
      <c r="H259" s="84">
        <v>0</v>
      </c>
      <c r="I259" s="84">
        <f t="shared" si="12"/>
        <v>35529.619306291468</v>
      </c>
    </row>
    <row r="260" spans="1:9">
      <c r="A260" s="142"/>
      <c r="B260" s="142"/>
      <c r="C260" s="5">
        <v>10.75</v>
      </c>
      <c r="D260" s="84">
        <v>13680.781291532199</v>
      </c>
      <c r="E260" s="84">
        <v>2960.9547448942999</v>
      </c>
      <c r="F260" s="84">
        <v>10457.678631009399</v>
      </c>
      <c r="G260" s="84">
        <v>8946.5881908555693</v>
      </c>
      <c r="H260" s="84">
        <v>0</v>
      </c>
      <c r="I260" s="84">
        <f t="shared" ref="I260:I290" si="13">SUM(D260:H260)</f>
        <v>36046.002858291467</v>
      </c>
    </row>
    <row r="261" spans="1:9">
      <c r="A261" s="142"/>
      <c r="B261" s="142"/>
      <c r="C261" s="5">
        <v>10.7916666666667</v>
      </c>
      <c r="D261" s="84">
        <v>14395.836606532201</v>
      </c>
      <c r="E261" s="84">
        <v>3061.9547448942999</v>
      </c>
      <c r="F261" s="84">
        <v>10590.6148060094</v>
      </c>
      <c r="G261" s="84">
        <v>9388.0959578555594</v>
      </c>
      <c r="H261" s="84">
        <v>0</v>
      </c>
      <c r="I261" s="84">
        <f t="shared" si="13"/>
        <v>37436.502115291456</v>
      </c>
    </row>
    <row r="262" spans="1:9">
      <c r="A262" s="142"/>
      <c r="B262" s="142"/>
      <c r="C262" s="5">
        <v>10.8333333333333</v>
      </c>
      <c r="D262" s="84">
        <v>14234.8282505322</v>
      </c>
      <c r="E262" s="84">
        <v>3034.9547448942999</v>
      </c>
      <c r="F262" s="84">
        <v>10389.6132140094</v>
      </c>
      <c r="G262" s="84">
        <v>9296.5260418555699</v>
      </c>
      <c r="H262" s="84">
        <v>0</v>
      </c>
      <c r="I262" s="84">
        <f t="shared" si="13"/>
        <v>36955.922251291471</v>
      </c>
    </row>
    <row r="263" spans="1:9">
      <c r="A263" s="142"/>
      <c r="B263" s="142"/>
      <c r="C263" s="5">
        <v>10.875</v>
      </c>
      <c r="D263" s="84">
        <v>13910.8470175322</v>
      </c>
      <c r="E263" s="84">
        <v>3010.9547448942999</v>
      </c>
      <c r="F263" s="84">
        <v>10118.020236009401</v>
      </c>
      <c r="G263" s="84">
        <v>9076.0523818555594</v>
      </c>
      <c r="H263" s="84">
        <v>0</v>
      </c>
      <c r="I263" s="84">
        <f t="shared" si="13"/>
        <v>36115.874380291461</v>
      </c>
    </row>
    <row r="264" spans="1:9">
      <c r="A264" s="142"/>
      <c r="B264" s="142"/>
      <c r="C264" s="5">
        <v>10.9166666666667</v>
      </c>
      <c r="D264" s="84">
        <v>13201.731353532199</v>
      </c>
      <c r="E264" s="84">
        <v>2964.9547448942999</v>
      </c>
      <c r="F264" s="84">
        <v>9813.1045830094608</v>
      </c>
      <c r="G264" s="84">
        <v>8593.1452468555599</v>
      </c>
      <c r="H264" s="84">
        <v>0</v>
      </c>
      <c r="I264" s="84">
        <f t="shared" si="13"/>
        <v>34572.935928291517</v>
      </c>
    </row>
    <row r="265" spans="1:9">
      <c r="A265" s="142"/>
      <c r="B265" s="142"/>
      <c r="C265" s="5">
        <v>10.9583333333333</v>
      </c>
      <c r="D265" s="84">
        <v>12263.620909532199</v>
      </c>
      <c r="E265" s="84">
        <v>2894.9547448942999</v>
      </c>
      <c r="F265" s="84">
        <v>9403.3261530094005</v>
      </c>
      <c r="G265" s="84">
        <v>7901.3614468555697</v>
      </c>
      <c r="H265" s="84">
        <v>0</v>
      </c>
      <c r="I265" s="84">
        <f t="shared" si="13"/>
        <v>32463.263254291465</v>
      </c>
    </row>
    <row r="266" spans="1:9">
      <c r="A266" s="142"/>
      <c r="B266" s="142"/>
      <c r="C266" s="29" t="s">
        <v>124</v>
      </c>
      <c r="D266" s="84">
        <v>11331.178278532199</v>
      </c>
      <c r="E266" s="84">
        <v>2792.9547448942999</v>
      </c>
      <c r="F266" s="84">
        <v>8869.7960570094092</v>
      </c>
      <c r="G266" s="84">
        <v>7221.5464888555698</v>
      </c>
      <c r="H266" s="84">
        <v>0</v>
      </c>
      <c r="I266" s="84">
        <f t="shared" si="13"/>
        <v>30215.475569291477</v>
      </c>
    </row>
    <row r="267" spans="1:9">
      <c r="A267" s="142" t="s">
        <v>83</v>
      </c>
      <c r="B267" s="142" t="s">
        <v>85</v>
      </c>
      <c r="C267" s="5">
        <v>11.0416666666667</v>
      </c>
      <c r="D267" s="84">
        <v>12817.3575227856</v>
      </c>
      <c r="E267" s="84">
        <v>2927.58967640115</v>
      </c>
      <c r="F267" s="84">
        <v>8644.4526332927308</v>
      </c>
      <c r="G267" s="84">
        <v>7671.7295195026099</v>
      </c>
      <c r="H267" s="84">
        <v>0</v>
      </c>
      <c r="I267" s="84">
        <f t="shared" si="13"/>
        <v>32061.12935198209</v>
      </c>
    </row>
    <row r="268" spans="1:9">
      <c r="A268" s="142"/>
      <c r="B268" s="142"/>
      <c r="C268" s="5">
        <v>11.0833333333333</v>
      </c>
      <c r="D268" s="84">
        <v>12763.936591785599</v>
      </c>
      <c r="E268" s="84">
        <v>2899.58967640115</v>
      </c>
      <c r="F268" s="84">
        <v>8485.4526332927308</v>
      </c>
      <c r="G268" s="84">
        <v>7422.2327265025997</v>
      </c>
      <c r="H268" s="84">
        <v>0</v>
      </c>
      <c r="I268" s="84">
        <f t="shared" si="13"/>
        <v>31571.21162798208</v>
      </c>
    </row>
    <row r="269" spans="1:9">
      <c r="A269" s="142"/>
      <c r="B269" s="142"/>
      <c r="C269" s="5">
        <v>11.125</v>
      </c>
      <c r="D269" s="84">
        <v>12888.7553437856</v>
      </c>
      <c r="E269" s="84">
        <v>2899.58967640115</v>
      </c>
      <c r="F269" s="84">
        <v>8401.4526332927308</v>
      </c>
      <c r="G269" s="84">
        <v>7298.5012195025902</v>
      </c>
      <c r="H269" s="84">
        <v>0</v>
      </c>
      <c r="I269" s="84">
        <f t="shared" si="13"/>
        <v>31488.298872982072</v>
      </c>
    </row>
    <row r="270" spans="1:9">
      <c r="A270" s="142"/>
      <c r="B270" s="142"/>
      <c r="C270" s="5">
        <v>11.1666666666667</v>
      </c>
      <c r="D270" s="84">
        <v>13095.4829057856</v>
      </c>
      <c r="E270" s="84">
        <v>2911.58967640115</v>
      </c>
      <c r="F270" s="84">
        <v>8478.4526332927308</v>
      </c>
      <c r="G270" s="84">
        <v>7298.0641165026</v>
      </c>
      <c r="H270" s="84">
        <v>0</v>
      </c>
      <c r="I270" s="84">
        <f t="shared" si="13"/>
        <v>31783.589331982079</v>
      </c>
    </row>
    <row r="271" spans="1:9">
      <c r="A271" s="142"/>
      <c r="B271" s="142"/>
      <c r="C271" s="5">
        <v>11.2083333333333</v>
      </c>
      <c r="D271" s="84">
        <v>13601.8069237856</v>
      </c>
      <c r="E271" s="84">
        <v>2944.58967640115</v>
      </c>
      <c r="F271" s="84">
        <v>8609.4526332927308</v>
      </c>
      <c r="G271" s="84">
        <v>7482.3527035026</v>
      </c>
      <c r="H271" s="84">
        <v>0</v>
      </c>
      <c r="I271" s="84">
        <f t="shared" si="13"/>
        <v>32638.201936982077</v>
      </c>
    </row>
    <row r="272" spans="1:9">
      <c r="A272" s="142"/>
      <c r="B272" s="142"/>
      <c r="C272" s="5">
        <v>11.25</v>
      </c>
      <c r="D272" s="84">
        <v>14613.7264137856</v>
      </c>
      <c r="E272" s="84">
        <v>3042.58967640115</v>
      </c>
      <c r="F272" s="84">
        <v>9074.4526332927308</v>
      </c>
      <c r="G272" s="84">
        <v>7977.0624725026</v>
      </c>
      <c r="H272" s="84">
        <v>0</v>
      </c>
      <c r="I272" s="84">
        <f t="shared" si="13"/>
        <v>34707.831195982078</v>
      </c>
    </row>
    <row r="273" spans="1:9">
      <c r="A273" s="142"/>
      <c r="B273" s="142"/>
      <c r="C273" s="5">
        <v>11.2916666666667</v>
      </c>
      <c r="D273" s="84">
        <v>15902.2469487856</v>
      </c>
      <c r="E273" s="84">
        <v>3266.58967640115</v>
      </c>
      <c r="F273" s="84">
        <v>9879.4526332927308</v>
      </c>
      <c r="G273" s="84">
        <v>8700.0502125026105</v>
      </c>
      <c r="H273" s="84">
        <v>0</v>
      </c>
      <c r="I273" s="84">
        <f t="shared" si="13"/>
        <v>37748.339470982086</v>
      </c>
    </row>
    <row r="274" spans="1:9">
      <c r="A274" s="142"/>
      <c r="B274" s="142"/>
      <c r="C274" s="5">
        <v>11.3333333333333</v>
      </c>
      <c r="D274" s="84">
        <v>16565.712376785599</v>
      </c>
      <c r="E274" s="84">
        <v>3326.58967640115</v>
      </c>
      <c r="F274" s="84">
        <v>10119.4526332927</v>
      </c>
      <c r="G274" s="84">
        <v>9061.8859905026002</v>
      </c>
      <c r="H274" s="84">
        <v>0</v>
      </c>
      <c r="I274" s="84">
        <f t="shared" si="13"/>
        <v>39073.640676982046</v>
      </c>
    </row>
    <row r="275" spans="1:9">
      <c r="A275" s="142"/>
      <c r="B275" s="142"/>
      <c r="C275" s="5">
        <v>11.375</v>
      </c>
      <c r="D275" s="84">
        <v>16519.711973785601</v>
      </c>
      <c r="E275" s="84">
        <v>3295.58967640115</v>
      </c>
      <c r="F275" s="84">
        <v>9999.4526332927308</v>
      </c>
      <c r="G275" s="84">
        <v>9101.0622885026096</v>
      </c>
      <c r="H275" s="84">
        <v>0</v>
      </c>
      <c r="I275" s="84">
        <f t="shared" si="13"/>
        <v>38915.81657198209</v>
      </c>
    </row>
    <row r="276" spans="1:9">
      <c r="A276" s="142"/>
      <c r="B276" s="142"/>
      <c r="C276" s="5">
        <v>11.4166666666667</v>
      </c>
      <c r="D276" s="84">
        <v>16110.380200785599</v>
      </c>
      <c r="E276" s="84">
        <v>3235.58967640115</v>
      </c>
      <c r="F276" s="84">
        <v>10109.4526332927</v>
      </c>
      <c r="G276" s="84">
        <v>9165.0860425026003</v>
      </c>
      <c r="H276" s="84">
        <v>0</v>
      </c>
      <c r="I276" s="84">
        <f t="shared" si="13"/>
        <v>38620.50855298205</v>
      </c>
    </row>
    <row r="277" spans="1:9">
      <c r="A277" s="142"/>
      <c r="B277" s="142"/>
      <c r="C277" s="5">
        <v>11.4583333333333</v>
      </c>
      <c r="D277" s="84">
        <v>15681.7650567856</v>
      </c>
      <c r="E277" s="84">
        <v>3174.58967640115</v>
      </c>
      <c r="F277" s="84">
        <v>10068.4526332927</v>
      </c>
      <c r="G277" s="84">
        <v>9111.9648115025993</v>
      </c>
      <c r="H277" s="84">
        <v>0</v>
      </c>
      <c r="I277" s="84">
        <f t="shared" si="13"/>
        <v>38036.772177982049</v>
      </c>
    </row>
    <row r="278" spans="1:9">
      <c r="A278" s="142"/>
      <c r="B278" s="142"/>
      <c r="C278" s="5">
        <v>11.5</v>
      </c>
      <c r="D278" s="84">
        <v>15143.5933607856</v>
      </c>
      <c r="E278" s="84">
        <v>3125.58967640115</v>
      </c>
      <c r="F278" s="84">
        <v>10068.4526332927</v>
      </c>
      <c r="G278" s="84">
        <v>8943.2832595025993</v>
      </c>
      <c r="H278" s="84">
        <v>0</v>
      </c>
      <c r="I278" s="84">
        <f t="shared" si="13"/>
        <v>37280.91892998205</v>
      </c>
    </row>
    <row r="279" spans="1:9">
      <c r="A279" s="142"/>
      <c r="B279" s="142"/>
      <c r="C279" s="5">
        <v>11.5416666666667</v>
      </c>
      <c r="D279" s="84">
        <v>14601.405792785599</v>
      </c>
      <c r="E279" s="84">
        <v>3055.58967640115</v>
      </c>
      <c r="F279" s="84">
        <v>10029.4526332927</v>
      </c>
      <c r="G279" s="84">
        <v>8783.2355575025904</v>
      </c>
      <c r="H279" s="84">
        <v>0</v>
      </c>
      <c r="I279" s="84">
        <f>SUM(D279:H279)</f>
        <v>36469.683659982038</v>
      </c>
    </row>
    <row r="280" spans="1:9">
      <c r="A280" s="142"/>
      <c r="B280" s="142"/>
      <c r="C280" s="5">
        <v>11.5833333333333</v>
      </c>
      <c r="D280" s="84">
        <v>14188.174517785599</v>
      </c>
      <c r="E280" s="84">
        <v>3020.58967640115</v>
      </c>
      <c r="F280" s="84">
        <v>10054.4526332927</v>
      </c>
      <c r="G280" s="84">
        <v>8624.1753555026007</v>
      </c>
      <c r="H280" s="84">
        <v>0</v>
      </c>
      <c r="I280" s="84">
        <f t="shared" si="13"/>
        <v>35887.392182982047</v>
      </c>
    </row>
    <row r="281" spans="1:9">
      <c r="A281" s="142"/>
      <c r="B281" s="142"/>
      <c r="C281" s="5">
        <v>11.625</v>
      </c>
      <c r="D281" s="84">
        <v>13709.4596437856</v>
      </c>
      <c r="E281" s="84">
        <v>2999.58967640115</v>
      </c>
      <c r="F281" s="84">
        <v>10041.4526332927</v>
      </c>
      <c r="G281" s="84">
        <v>8533.0361745026003</v>
      </c>
      <c r="H281" s="84">
        <v>0</v>
      </c>
      <c r="I281" s="84">
        <f t="shared" si="13"/>
        <v>35283.53812798205</v>
      </c>
    </row>
    <row r="282" spans="1:9">
      <c r="A282" s="142"/>
      <c r="B282" s="142"/>
      <c r="C282" s="5">
        <v>11.6666666666667</v>
      </c>
      <c r="D282" s="84">
        <v>13478.321412785601</v>
      </c>
      <c r="E282" s="84">
        <v>2976.58967640115</v>
      </c>
      <c r="F282" s="84">
        <v>9976.4526332927308</v>
      </c>
      <c r="G282" s="84">
        <v>8538.8676045026095</v>
      </c>
      <c r="H282" s="84">
        <v>0</v>
      </c>
      <c r="I282" s="84">
        <f t="shared" si="13"/>
        <v>34970.231326982088</v>
      </c>
    </row>
    <row r="283" spans="1:9">
      <c r="A283" s="142"/>
      <c r="B283" s="142"/>
      <c r="C283" s="5">
        <v>11.7083333333333</v>
      </c>
      <c r="D283" s="84">
        <v>13758.599911785601</v>
      </c>
      <c r="E283" s="84">
        <v>2979.58967640115</v>
      </c>
      <c r="F283" s="84">
        <v>9959.4526332927308</v>
      </c>
      <c r="G283" s="84">
        <v>8680.4026815026009</v>
      </c>
      <c r="H283" s="84">
        <v>0</v>
      </c>
      <c r="I283" s="84">
        <f t="shared" si="13"/>
        <v>35378.044902982081</v>
      </c>
    </row>
    <row r="284" spans="1:9">
      <c r="A284" s="142"/>
      <c r="B284" s="142"/>
      <c r="C284" s="5">
        <v>11.75</v>
      </c>
      <c r="D284" s="84">
        <v>14867.8231077856</v>
      </c>
      <c r="E284" s="84">
        <v>3026.58967640115</v>
      </c>
      <c r="F284" s="84">
        <v>10373.4526332927</v>
      </c>
      <c r="G284" s="84">
        <v>9237.8107105025992</v>
      </c>
      <c r="H284" s="84">
        <v>0</v>
      </c>
      <c r="I284" s="84">
        <f t="shared" si="13"/>
        <v>37505.676127982049</v>
      </c>
    </row>
    <row r="285" spans="1:9">
      <c r="A285" s="142"/>
      <c r="B285" s="142"/>
      <c r="C285" s="5">
        <v>11.7916666666667</v>
      </c>
      <c r="D285" s="84">
        <v>15868.8032697856</v>
      </c>
      <c r="E285" s="84">
        <v>3206.58967640115</v>
      </c>
      <c r="F285" s="84">
        <v>10739.4526332927</v>
      </c>
      <c r="G285" s="84">
        <v>9738.0825475026104</v>
      </c>
      <c r="H285" s="84">
        <v>0</v>
      </c>
      <c r="I285" s="84">
        <f t="shared" si="13"/>
        <v>39552.928126982064</v>
      </c>
    </row>
    <row r="286" spans="1:9">
      <c r="A286" s="142"/>
      <c r="B286" s="142"/>
      <c r="C286" s="5">
        <v>11.8333333333333</v>
      </c>
      <c r="D286" s="84">
        <v>15869.6622637856</v>
      </c>
      <c r="E286" s="84">
        <v>3250.58967640115</v>
      </c>
      <c r="F286" s="84">
        <v>10524.4526332927</v>
      </c>
      <c r="G286" s="84">
        <v>9656.6835095026108</v>
      </c>
      <c r="H286" s="84">
        <v>0</v>
      </c>
      <c r="I286" s="84">
        <f t="shared" si="13"/>
        <v>39301.388082982063</v>
      </c>
    </row>
    <row r="287" spans="1:9">
      <c r="A287" s="142"/>
      <c r="B287" s="142"/>
      <c r="C287" s="5">
        <v>11.875</v>
      </c>
      <c r="D287" s="84">
        <v>15788.8491557856</v>
      </c>
      <c r="E287" s="84">
        <v>3252.58967640115</v>
      </c>
      <c r="F287" s="84">
        <v>10487.4526332927</v>
      </c>
      <c r="G287" s="84">
        <v>9565.75898850261</v>
      </c>
      <c r="H287" s="84">
        <v>0</v>
      </c>
      <c r="I287" s="84">
        <f t="shared" si="13"/>
        <v>39094.65045398206</v>
      </c>
    </row>
    <row r="288" spans="1:9">
      <c r="A288" s="142"/>
      <c r="B288" s="142"/>
      <c r="C288" s="5">
        <v>11.9166666666667</v>
      </c>
      <c r="D288" s="84">
        <v>15439.0166757856</v>
      </c>
      <c r="E288" s="84">
        <v>3220.58967640115</v>
      </c>
      <c r="F288" s="84">
        <v>10289.4526332927</v>
      </c>
      <c r="G288" s="84">
        <v>9305.6516075025993</v>
      </c>
      <c r="H288" s="84">
        <v>0</v>
      </c>
      <c r="I288" s="84">
        <f t="shared" si="13"/>
        <v>38254.710592982054</v>
      </c>
    </row>
    <row r="289" spans="1:9">
      <c r="A289" s="142"/>
      <c r="B289" s="142"/>
      <c r="C289" s="5">
        <v>11.9583333333333</v>
      </c>
      <c r="D289" s="84">
        <v>14722.5733177856</v>
      </c>
      <c r="E289" s="84">
        <v>3152.58967640115</v>
      </c>
      <c r="F289" s="84">
        <v>9930.4526332927308</v>
      </c>
      <c r="G289" s="84">
        <v>8817.2766965026003</v>
      </c>
      <c r="H289" s="84">
        <v>0</v>
      </c>
      <c r="I289" s="84">
        <f t="shared" si="13"/>
        <v>36622.89232398208</v>
      </c>
    </row>
    <row r="290" spans="1:9">
      <c r="A290" s="142"/>
      <c r="B290" s="142"/>
      <c r="C290" s="29" t="s">
        <v>124</v>
      </c>
      <c r="D290" s="84">
        <v>13779.334787785599</v>
      </c>
      <c r="E290" s="84">
        <v>3056.58967640115</v>
      </c>
      <c r="F290" s="84">
        <v>9382.4526332927308</v>
      </c>
      <c r="G290" s="84">
        <v>8199.3323825026091</v>
      </c>
      <c r="H290" s="84">
        <v>0</v>
      </c>
      <c r="I290" s="84">
        <f t="shared" si="13"/>
        <v>34417.709479982092</v>
      </c>
    </row>
  </sheetData>
  <mergeCells count="23">
    <mergeCell ref="A267:A290"/>
    <mergeCell ref="B267:B290"/>
    <mergeCell ref="A123:A146"/>
    <mergeCell ref="B123:B194"/>
    <mergeCell ref="A147:A170"/>
    <mergeCell ref="A171:A194"/>
    <mergeCell ref="A195:A218"/>
    <mergeCell ref="B195:B266"/>
    <mergeCell ref="A219:A242"/>
    <mergeCell ref="A243:A266"/>
    <mergeCell ref="AH30:AN30"/>
    <mergeCell ref="A51:A74"/>
    <mergeCell ref="B51:B122"/>
    <mergeCell ref="N58:R58"/>
    <mergeCell ref="X58:AE58"/>
    <mergeCell ref="A75:A98"/>
    <mergeCell ref="A99:A122"/>
    <mergeCell ref="X30:AE30"/>
    <mergeCell ref="N2:R2"/>
    <mergeCell ref="A3:A26"/>
    <mergeCell ref="B3:B50"/>
    <mergeCell ref="A27:A50"/>
    <mergeCell ref="N30:R30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90"/>
  <sheetViews>
    <sheetView topLeftCell="Y29" zoomScale="90" zoomScaleNormal="90" workbookViewId="0">
      <selection activeCell="AG76" sqref="AG76"/>
    </sheetView>
  </sheetViews>
  <sheetFormatPr defaultColWidth="9.109375" defaultRowHeight="14.4"/>
  <cols>
    <col min="1" max="3" width="0" style="84" hidden="1" customWidth="1"/>
    <col min="4" max="4" width="9.88671875" style="84" hidden="1" customWidth="1"/>
    <col min="5" max="7" width="0" style="84" hidden="1" customWidth="1"/>
    <col min="8" max="8" width="10.44140625" style="84" hidden="1" customWidth="1"/>
    <col min="9" max="9" width="11.33203125" style="84" hidden="1" customWidth="1"/>
    <col min="10" max="12" width="0" style="84" hidden="1" customWidth="1"/>
    <col min="13" max="16384" width="9.109375" style="84"/>
  </cols>
  <sheetData>
    <row r="1" spans="1:36" hidden="1">
      <c r="B1" s="84" t="s">
        <v>260</v>
      </c>
    </row>
    <row r="2" spans="1:36" hidden="1">
      <c r="A2" s="84" t="s">
        <v>70</v>
      </c>
      <c r="B2" s="84" t="s">
        <v>84</v>
      </c>
      <c r="C2" s="84" t="s">
        <v>71</v>
      </c>
      <c r="D2" s="87" t="s">
        <v>8</v>
      </c>
      <c r="E2" s="87" t="s">
        <v>9</v>
      </c>
      <c r="F2" s="87" t="s">
        <v>10</v>
      </c>
      <c r="G2" s="87" t="s">
        <v>11</v>
      </c>
      <c r="H2" s="87" t="s">
        <v>12</v>
      </c>
      <c r="I2" s="87" t="s">
        <v>69</v>
      </c>
      <c r="N2" s="143" t="s">
        <v>69</v>
      </c>
      <c r="O2" s="143"/>
      <c r="P2" s="143"/>
      <c r="Q2" s="143"/>
      <c r="R2" s="143"/>
      <c r="Y2" s="118"/>
    </row>
    <row r="3" spans="1:36" hidden="1">
      <c r="A3" s="142" t="s">
        <v>72</v>
      </c>
      <c r="B3" s="142" t="s">
        <v>85</v>
      </c>
      <c r="C3" s="5">
        <v>4.1666666666666699E-2</v>
      </c>
      <c r="D3" s="84">
        <v>13580.932607930599</v>
      </c>
      <c r="E3" s="84">
        <v>2833.58967640115</v>
      </c>
      <c r="F3" s="84">
        <v>8512.6639346625907</v>
      </c>
      <c r="G3" s="84">
        <v>7733.2714771099099</v>
      </c>
      <c r="H3" s="84">
        <v>0</v>
      </c>
      <c r="I3" s="84">
        <f>SUM(D3:H3)</f>
        <v>32660.457696104251</v>
      </c>
      <c r="M3" s="5"/>
      <c r="O3" s="84" t="s">
        <v>86</v>
      </c>
      <c r="P3" s="84" t="s">
        <v>87</v>
      </c>
      <c r="Q3" s="84" t="s">
        <v>88</v>
      </c>
      <c r="R3" s="84" t="s">
        <v>85</v>
      </c>
    </row>
    <row r="4" spans="1:36" hidden="1">
      <c r="A4" s="142"/>
      <c r="B4" s="142"/>
      <c r="C4" s="5">
        <v>8.3333333333333301E-2</v>
      </c>
      <c r="D4" s="84">
        <v>13362.3110869306</v>
      </c>
      <c r="E4" s="84">
        <v>2817.58967640115</v>
      </c>
      <c r="F4" s="84">
        <v>8321.6639346625907</v>
      </c>
      <c r="G4" s="84">
        <v>7541.1832541099102</v>
      </c>
      <c r="H4" s="84">
        <v>0</v>
      </c>
      <c r="I4" s="84">
        <f t="shared" ref="I4:I67" si="0">SUM(D4:H4)</f>
        <v>32042.747952104251</v>
      </c>
      <c r="M4" s="5"/>
      <c r="N4" s="82" t="s">
        <v>101</v>
      </c>
      <c r="O4" s="84">
        <v>28762.455666438731</v>
      </c>
      <c r="P4" s="84">
        <v>39269.384432833598</v>
      </c>
      <c r="Q4" s="84">
        <v>28630.323372032857</v>
      </c>
      <c r="R4" s="84">
        <v>32660.457696104251</v>
      </c>
      <c r="AF4" s="117"/>
      <c r="AG4" s="117"/>
      <c r="AH4" s="117"/>
      <c r="AI4" s="117"/>
      <c r="AJ4" s="117"/>
    </row>
    <row r="5" spans="1:36" hidden="1">
      <c r="A5" s="142"/>
      <c r="B5" s="142"/>
      <c r="C5" s="5">
        <v>0.125</v>
      </c>
      <c r="D5" s="84">
        <v>13246.4000699306</v>
      </c>
      <c r="E5" s="84">
        <v>2814.58967640115</v>
      </c>
      <c r="F5" s="84">
        <v>8248.6639346625907</v>
      </c>
      <c r="G5" s="84">
        <v>7446.5133051099101</v>
      </c>
      <c r="H5" s="84">
        <v>0</v>
      </c>
      <c r="I5" s="84">
        <f t="shared" si="0"/>
        <v>31756.166986104254</v>
      </c>
      <c r="M5" s="5"/>
      <c r="N5" s="82" t="s">
        <v>102</v>
      </c>
      <c r="O5" s="84">
        <v>27953.808089460963</v>
      </c>
      <c r="P5" s="84">
        <v>37605.768852628797</v>
      </c>
      <c r="Q5" s="84">
        <v>27920.88327712542</v>
      </c>
      <c r="R5" s="84">
        <v>32042.747952104251</v>
      </c>
      <c r="AF5" s="117"/>
      <c r="AG5" s="117"/>
      <c r="AH5" s="117"/>
      <c r="AI5" s="117"/>
      <c r="AJ5" s="117"/>
    </row>
    <row r="6" spans="1:36" hidden="1">
      <c r="A6" s="142"/>
      <c r="B6" s="142"/>
      <c r="C6" s="5">
        <v>0.16666666666666699</v>
      </c>
      <c r="D6" s="84">
        <v>13208.4493789306</v>
      </c>
      <c r="E6" s="84">
        <v>2826.58967640115</v>
      </c>
      <c r="F6" s="84">
        <v>8269.6639346625907</v>
      </c>
      <c r="G6" s="84">
        <v>7458.6252391099097</v>
      </c>
      <c r="H6" s="84">
        <v>0</v>
      </c>
      <c r="I6" s="84">
        <f t="shared" si="0"/>
        <v>31763.328229104249</v>
      </c>
      <c r="M6" s="5"/>
      <c r="N6" s="82" t="s">
        <v>103</v>
      </c>
      <c r="O6" s="84">
        <v>27163.514679241409</v>
      </c>
      <c r="P6" s="84">
        <v>36357.617295441793</v>
      </c>
      <c r="Q6" s="84">
        <v>27607.77380102166</v>
      </c>
      <c r="R6" s="84">
        <v>31756.166986104254</v>
      </c>
      <c r="AF6" s="117"/>
      <c r="AG6" s="117"/>
      <c r="AH6" s="117"/>
      <c r="AI6" s="117"/>
      <c r="AJ6" s="117"/>
    </row>
    <row r="7" spans="1:36" hidden="1">
      <c r="A7" s="142"/>
      <c r="B7" s="142"/>
      <c r="C7" s="5">
        <v>0.20833333333333301</v>
      </c>
      <c r="D7" s="84">
        <v>13494.550241930599</v>
      </c>
      <c r="E7" s="84">
        <v>2844.58967640115</v>
      </c>
      <c r="F7" s="84">
        <v>8435.6639346625907</v>
      </c>
      <c r="G7" s="84">
        <v>7619.0880131099102</v>
      </c>
      <c r="H7" s="84">
        <v>0</v>
      </c>
      <c r="I7" s="84">
        <f t="shared" si="0"/>
        <v>32393.891866104252</v>
      </c>
      <c r="M7" s="5"/>
      <c r="N7" s="82" t="s">
        <v>104</v>
      </c>
      <c r="O7" s="84">
        <v>26319.845843731349</v>
      </c>
      <c r="P7" s="84">
        <v>35806.158814367096</v>
      </c>
      <c r="Q7" s="84">
        <v>27938.979574350262</v>
      </c>
      <c r="R7" s="84">
        <v>31763.328229104249</v>
      </c>
      <c r="AF7" s="117"/>
      <c r="AG7" s="117"/>
      <c r="AH7" s="117"/>
      <c r="AI7" s="117"/>
      <c r="AJ7" s="117"/>
    </row>
    <row r="8" spans="1:36" hidden="1">
      <c r="A8" s="142"/>
      <c r="B8" s="142"/>
      <c r="C8" s="5">
        <v>0.25</v>
      </c>
      <c r="D8" s="84">
        <v>14525.1330369306</v>
      </c>
      <c r="E8" s="84">
        <v>2945.58967640115</v>
      </c>
      <c r="F8" s="84">
        <v>9012.6639346625907</v>
      </c>
      <c r="G8" s="84">
        <v>8254.6973661099091</v>
      </c>
      <c r="H8" s="84">
        <v>0</v>
      </c>
      <c r="I8" s="84">
        <f t="shared" si="0"/>
        <v>34738.08401410425</v>
      </c>
      <c r="M8" s="5"/>
      <c r="N8" s="82" t="s">
        <v>105</v>
      </c>
      <c r="O8" s="84">
        <v>27327.1733548415</v>
      </c>
      <c r="P8" s="84">
        <v>36133.728418244289</v>
      </c>
      <c r="Q8" s="84">
        <v>29552.325465231581</v>
      </c>
      <c r="R8" s="84">
        <v>32393.891866104252</v>
      </c>
      <c r="AF8" s="117"/>
      <c r="AG8" s="117"/>
      <c r="AH8" s="117"/>
      <c r="AI8" s="117"/>
      <c r="AJ8" s="117"/>
    </row>
    <row r="9" spans="1:36" hidden="1">
      <c r="A9" s="142"/>
      <c r="B9" s="142"/>
      <c r="C9" s="5">
        <v>0.29166666666666702</v>
      </c>
      <c r="D9" s="84">
        <v>16197.4840139306</v>
      </c>
      <c r="E9" s="84">
        <v>3167.58967640115</v>
      </c>
      <c r="F9" s="84">
        <v>9890.6639346625907</v>
      </c>
      <c r="G9" s="84">
        <v>9174.1433951099098</v>
      </c>
      <c r="H9" s="84">
        <v>0</v>
      </c>
      <c r="I9" s="84">
        <f t="shared" si="0"/>
        <v>38429.881020104251</v>
      </c>
      <c r="M9" s="5"/>
      <c r="N9" s="82" t="s">
        <v>106</v>
      </c>
      <c r="O9" s="84">
        <v>29810.630262799859</v>
      </c>
      <c r="P9" s="84">
        <v>36686.237038395302</v>
      </c>
      <c r="Q9" s="84">
        <v>32596.190720436021</v>
      </c>
      <c r="R9" s="84">
        <v>34738.08401410425</v>
      </c>
      <c r="AF9" s="117"/>
      <c r="AG9" s="117"/>
      <c r="AH9" s="117"/>
      <c r="AI9" s="117"/>
      <c r="AJ9" s="117"/>
    </row>
    <row r="10" spans="1:36" hidden="1">
      <c r="A10" s="142"/>
      <c r="B10" s="142"/>
      <c r="C10" s="5">
        <v>0.33333333333333298</v>
      </c>
      <c r="D10" s="84">
        <v>16859.806124930601</v>
      </c>
      <c r="E10" s="84">
        <v>3258.58967640115</v>
      </c>
      <c r="F10" s="84">
        <v>10054.6639346626</v>
      </c>
      <c r="G10" s="84">
        <v>9476.6226651099205</v>
      </c>
      <c r="H10" s="84">
        <v>0</v>
      </c>
      <c r="I10" s="84">
        <f t="shared" si="0"/>
        <v>39649.68240110427</v>
      </c>
      <c r="M10" s="5"/>
      <c r="N10" s="82" t="s">
        <v>107</v>
      </c>
      <c r="O10" s="84">
        <v>31738.446827408428</v>
      </c>
      <c r="P10" s="84">
        <v>37341.55690635799</v>
      </c>
      <c r="Q10" s="84">
        <v>34097.152492956578</v>
      </c>
      <c r="R10" s="84">
        <v>38429.881020104251</v>
      </c>
      <c r="AF10" s="117"/>
      <c r="AG10" s="117"/>
      <c r="AH10" s="117"/>
      <c r="AI10" s="117"/>
      <c r="AJ10" s="117"/>
    </row>
    <row r="11" spans="1:36" hidden="1">
      <c r="A11" s="142"/>
      <c r="B11" s="142"/>
      <c r="C11" s="5">
        <v>0.375</v>
      </c>
      <c r="D11" s="84">
        <v>16265.0888599306</v>
      </c>
      <c r="E11" s="84">
        <v>3208.58967640115</v>
      </c>
      <c r="F11" s="84">
        <v>9932.6639346625907</v>
      </c>
      <c r="G11" s="84">
        <v>9294.2310461099205</v>
      </c>
      <c r="H11" s="84">
        <v>0</v>
      </c>
      <c r="I11" s="84">
        <f t="shared" si="0"/>
        <v>38700.573517104262</v>
      </c>
      <c r="M11" s="5"/>
      <c r="N11" s="82" t="s">
        <v>108</v>
      </c>
      <c r="O11" s="84">
        <v>32424.226796554271</v>
      </c>
      <c r="P11" s="84">
        <v>39720.1709036131</v>
      </c>
      <c r="Q11" s="84">
        <v>34138.465201826417</v>
      </c>
      <c r="R11" s="84">
        <v>39649.68240110427</v>
      </c>
      <c r="AF11" s="117"/>
      <c r="AG11" s="117"/>
      <c r="AH11" s="117"/>
      <c r="AI11" s="117"/>
      <c r="AJ11" s="117"/>
    </row>
    <row r="12" spans="1:36" hidden="1">
      <c r="A12" s="142"/>
      <c r="B12" s="142"/>
      <c r="C12" s="5">
        <v>0.41666666666666702</v>
      </c>
      <c r="D12" s="84">
        <v>16028.992833930601</v>
      </c>
      <c r="E12" s="84">
        <v>3158.58967640115</v>
      </c>
      <c r="F12" s="84">
        <v>10127.6639346626</v>
      </c>
      <c r="G12" s="84">
        <v>9208.9849531099098</v>
      </c>
      <c r="H12" s="84">
        <v>0</v>
      </c>
      <c r="I12" s="84">
        <f t="shared" si="0"/>
        <v>38524.231398104261</v>
      </c>
      <c r="M12" s="5"/>
      <c r="N12" s="82" t="s">
        <v>109</v>
      </c>
      <c r="O12" s="84">
        <v>33459.208104238322</v>
      </c>
      <c r="P12" s="84">
        <v>43040.057821236478</v>
      </c>
      <c r="Q12" s="84">
        <v>35234.772028370295</v>
      </c>
      <c r="R12" s="84">
        <v>38700.573517104262</v>
      </c>
      <c r="AF12" s="117"/>
      <c r="AG12" s="117"/>
      <c r="AH12" s="117"/>
      <c r="AI12" s="117"/>
      <c r="AJ12" s="117"/>
    </row>
    <row r="13" spans="1:36" hidden="1">
      <c r="A13" s="142"/>
      <c r="B13" s="142"/>
      <c r="C13" s="5">
        <v>0.45833333333333298</v>
      </c>
      <c r="D13" s="84">
        <v>15773.3557969306</v>
      </c>
      <c r="E13" s="84">
        <v>3113.58967640115</v>
      </c>
      <c r="F13" s="84">
        <v>10249.6639346626</v>
      </c>
      <c r="G13" s="84">
        <v>9051.2888401099099</v>
      </c>
      <c r="H13" s="84">
        <v>0</v>
      </c>
      <c r="I13" s="84">
        <f t="shared" si="0"/>
        <v>38187.898248104262</v>
      </c>
      <c r="M13" s="5"/>
      <c r="N13" s="82" t="s">
        <v>110</v>
      </c>
      <c r="O13" s="84">
        <v>34470.83182135161</v>
      </c>
      <c r="P13" s="84">
        <v>46534.137071710385</v>
      </c>
      <c r="Q13" s="84">
        <v>36579.852044923056</v>
      </c>
      <c r="R13" s="84">
        <v>38524.231398104261</v>
      </c>
      <c r="AF13" s="117"/>
      <c r="AG13" s="117"/>
      <c r="AH13" s="117"/>
      <c r="AI13" s="117"/>
      <c r="AJ13" s="117"/>
    </row>
    <row r="14" spans="1:36" hidden="1">
      <c r="A14" s="142"/>
      <c r="B14" s="142"/>
      <c r="C14" s="5">
        <v>0.5</v>
      </c>
      <c r="D14" s="84">
        <v>15533.986285930599</v>
      </c>
      <c r="E14" s="84">
        <v>3039.58967640115</v>
      </c>
      <c r="F14" s="84">
        <v>10232.6639346626</v>
      </c>
      <c r="G14" s="84">
        <v>8859.3422531099095</v>
      </c>
      <c r="H14" s="84">
        <v>0</v>
      </c>
      <c r="I14" s="84">
        <f t="shared" si="0"/>
        <v>37665.582150104259</v>
      </c>
      <c r="M14" s="5"/>
      <c r="N14" s="82" t="s">
        <v>111</v>
      </c>
      <c r="O14" s="84">
        <v>35327.442822380268</v>
      </c>
      <c r="P14" s="84">
        <v>49649.869289430484</v>
      </c>
      <c r="Q14" s="84">
        <v>37777.3432580433</v>
      </c>
      <c r="R14" s="84">
        <v>38187.898248104262</v>
      </c>
      <c r="AF14" s="117"/>
      <c r="AG14" s="117"/>
      <c r="AH14" s="117"/>
      <c r="AI14" s="117"/>
      <c r="AJ14" s="117"/>
    </row>
    <row r="15" spans="1:36" hidden="1">
      <c r="A15" s="142"/>
      <c r="B15" s="142"/>
      <c r="C15" s="5">
        <v>0.54166666666666696</v>
      </c>
      <c r="D15" s="84">
        <v>15237.4425389306</v>
      </c>
      <c r="E15" s="84">
        <v>2966.58967640115</v>
      </c>
      <c r="F15" s="84">
        <v>10215.6639346626</v>
      </c>
      <c r="G15" s="84">
        <v>8659.9709671099099</v>
      </c>
      <c r="H15" s="84">
        <v>0</v>
      </c>
      <c r="I15" s="84">
        <f t="shared" si="0"/>
        <v>37079.667117104262</v>
      </c>
      <c r="M15" s="5"/>
      <c r="N15" s="82" t="s">
        <v>112</v>
      </c>
      <c r="O15" s="84">
        <v>36141.936302664762</v>
      </c>
      <c r="P15" s="84">
        <v>52471.053190323684</v>
      </c>
      <c r="Q15" s="84">
        <v>38619.790794600456</v>
      </c>
      <c r="R15" s="84">
        <v>37665.582150104259</v>
      </c>
      <c r="AF15" s="117"/>
      <c r="AG15" s="117"/>
      <c r="AH15" s="117"/>
      <c r="AI15" s="117"/>
      <c r="AJ15" s="117"/>
    </row>
    <row r="16" spans="1:36" hidden="1">
      <c r="A16" s="142"/>
      <c r="B16" s="142"/>
      <c r="C16" s="5">
        <v>0.58333333333333304</v>
      </c>
      <c r="D16" s="84">
        <v>14951.7201949306</v>
      </c>
      <c r="E16" s="84">
        <v>2934.58967640115</v>
      </c>
      <c r="F16" s="84">
        <v>10253.6639346626</v>
      </c>
      <c r="G16" s="84">
        <v>8438.0303811099093</v>
      </c>
      <c r="H16" s="84">
        <v>0</v>
      </c>
      <c r="I16" s="84">
        <f t="shared" si="0"/>
        <v>36578.004187104256</v>
      </c>
      <c r="M16" s="5"/>
      <c r="N16" s="82" t="s">
        <v>113</v>
      </c>
      <c r="O16" s="84">
        <v>36980.688326131829</v>
      </c>
      <c r="P16" s="84">
        <v>54935.79061622428</v>
      </c>
      <c r="Q16" s="84">
        <v>39701.467671659651</v>
      </c>
      <c r="R16" s="84">
        <v>37079.667117104262</v>
      </c>
      <c r="AF16" s="117"/>
      <c r="AG16" s="117"/>
      <c r="AH16" s="117"/>
      <c r="AI16" s="117"/>
      <c r="AJ16" s="117"/>
    </row>
    <row r="17" spans="1:55" hidden="1">
      <c r="A17" s="142"/>
      <c r="B17" s="142"/>
      <c r="C17" s="5">
        <v>0.625</v>
      </c>
      <c r="D17" s="84">
        <v>14548.098350930601</v>
      </c>
      <c r="E17" s="84">
        <v>2874.58967640115</v>
      </c>
      <c r="F17" s="84">
        <v>10284.6639346626</v>
      </c>
      <c r="G17" s="84">
        <v>8371.3118921099103</v>
      </c>
      <c r="H17" s="84">
        <v>0</v>
      </c>
      <c r="I17" s="84">
        <f t="shared" si="0"/>
        <v>36078.663854104263</v>
      </c>
      <c r="M17" s="5"/>
      <c r="N17" s="82" t="s">
        <v>114</v>
      </c>
      <c r="O17" s="84">
        <v>37843.268843765647</v>
      </c>
      <c r="P17" s="84">
        <v>56775.177656699976</v>
      </c>
      <c r="Q17" s="84">
        <v>40737.17237199653</v>
      </c>
      <c r="R17" s="84">
        <v>36578.004187104256</v>
      </c>
      <c r="AF17" s="117"/>
      <c r="AG17" s="117"/>
      <c r="AH17" s="117"/>
      <c r="AI17" s="117"/>
      <c r="AJ17" s="117"/>
    </row>
    <row r="18" spans="1:55" hidden="1">
      <c r="A18" s="142"/>
      <c r="B18" s="142"/>
      <c r="C18" s="5">
        <v>0.66666666666666696</v>
      </c>
      <c r="D18" s="84">
        <v>14241.0936159306</v>
      </c>
      <c r="E18" s="84">
        <v>2860.58967640115</v>
      </c>
      <c r="F18" s="84">
        <v>10291.6639346626</v>
      </c>
      <c r="G18" s="84">
        <v>8278.0839521099097</v>
      </c>
      <c r="H18" s="84">
        <v>0</v>
      </c>
      <c r="I18" s="84">
        <f t="shared" si="0"/>
        <v>35671.431179104256</v>
      </c>
      <c r="M18" s="5"/>
      <c r="N18" s="82" t="s">
        <v>115</v>
      </c>
      <c r="O18" s="84">
        <v>38630.440060138797</v>
      </c>
      <c r="P18" s="84">
        <v>57994.693824255985</v>
      </c>
      <c r="Q18" s="84">
        <v>41669.191419011826</v>
      </c>
      <c r="R18" s="84">
        <v>36078.663854104263</v>
      </c>
      <c r="AF18" s="117"/>
      <c r="AG18" s="117"/>
      <c r="AH18" s="117"/>
      <c r="AI18" s="117"/>
      <c r="AJ18" s="117"/>
    </row>
    <row r="19" spans="1:55" hidden="1">
      <c r="A19" s="142"/>
      <c r="B19" s="142"/>
      <c r="C19" s="5">
        <v>0.70833333333333304</v>
      </c>
      <c r="D19" s="84">
        <v>14156.063581930601</v>
      </c>
      <c r="E19" s="84">
        <v>2886.58967640115</v>
      </c>
      <c r="F19" s="84">
        <v>10271.6639346626</v>
      </c>
      <c r="G19" s="84">
        <v>8418.0855251099092</v>
      </c>
      <c r="H19" s="84">
        <v>0</v>
      </c>
      <c r="I19" s="84">
        <f t="shared" si="0"/>
        <v>35732.402718104262</v>
      </c>
      <c r="M19" s="5"/>
      <c r="N19" s="82" t="s">
        <v>116</v>
      </c>
      <c r="O19" s="84">
        <v>39149.241881372538</v>
      </c>
      <c r="P19" s="84">
        <v>58529.416950044681</v>
      </c>
      <c r="Q19" s="84">
        <v>42375.460162760202</v>
      </c>
      <c r="R19" s="84">
        <v>35671.431179104256</v>
      </c>
      <c r="AF19" s="117"/>
      <c r="AG19" s="117"/>
      <c r="AH19" s="117"/>
      <c r="AI19" s="117"/>
      <c r="AJ19" s="117"/>
    </row>
    <row r="20" spans="1:55" hidden="1">
      <c r="A20" s="142"/>
      <c r="B20" s="142"/>
      <c r="C20" s="5">
        <v>0.75</v>
      </c>
      <c r="D20" s="84">
        <v>14565.044083930599</v>
      </c>
      <c r="E20" s="84">
        <v>2914.58967640115</v>
      </c>
      <c r="F20" s="84">
        <v>10369.6639346626</v>
      </c>
      <c r="G20" s="84">
        <v>8706.2577641099197</v>
      </c>
      <c r="H20" s="84">
        <v>0</v>
      </c>
      <c r="I20" s="84">
        <f t="shared" si="0"/>
        <v>36555.555459104267</v>
      </c>
      <c r="M20" s="5"/>
      <c r="N20" s="82" t="s">
        <v>117</v>
      </c>
      <c r="O20" s="84">
        <v>39034.234993147176</v>
      </c>
      <c r="P20" s="84">
        <v>58077.486084243268</v>
      </c>
      <c r="Q20" s="84">
        <v>42071.46804647705</v>
      </c>
      <c r="R20" s="84">
        <v>35732.402718104262</v>
      </c>
      <c r="AF20" s="117"/>
      <c r="AG20" s="117"/>
      <c r="AH20" s="117"/>
      <c r="AI20" s="117"/>
      <c r="AJ20" s="117"/>
    </row>
    <row r="21" spans="1:55" hidden="1">
      <c r="A21" s="142"/>
      <c r="B21" s="142"/>
      <c r="C21" s="5">
        <v>0.79166666666666696</v>
      </c>
      <c r="D21" s="84">
        <v>15607.9155279306</v>
      </c>
      <c r="E21" s="84">
        <v>3041.58967640115</v>
      </c>
      <c r="F21" s="84">
        <v>10752.6639346626</v>
      </c>
      <c r="G21" s="84">
        <v>9350.2252281099209</v>
      </c>
      <c r="H21" s="84">
        <v>0</v>
      </c>
      <c r="I21" s="84">
        <f t="shared" si="0"/>
        <v>38752.394367104265</v>
      </c>
      <c r="M21" s="5"/>
      <c r="N21" s="82" t="s">
        <v>118</v>
      </c>
      <c r="O21" s="84">
        <v>38443.533429429473</v>
      </c>
      <c r="P21" s="84">
        <v>56610.971088317179</v>
      </c>
      <c r="Q21" s="84">
        <v>41170.991353891106</v>
      </c>
      <c r="R21" s="84">
        <v>36555.555459104267</v>
      </c>
      <c r="AF21" s="117"/>
      <c r="AG21" s="117"/>
      <c r="AH21" s="117"/>
      <c r="AI21" s="117"/>
      <c r="AJ21" s="117"/>
    </row>
    <row r="22" spans="1:55" hidden="1">
      <c r="A22" s="142"/>
      <c r="B22" s="142"/>
      <c r="C22" s="5">
        <v>0.83333333333333304</v>
      </c>
      <c r="D22" s="84">
        <v>15691.9737789306</v>
      </c>
      <c r="E22" s="84">
        <v>3073.58967640115</v>
      </c>
      <c r="F22" s="84">
        <v>10693.6639346626</v>
      </c>
      <c r="G22" s="84">
        <v>9402.2521861099103</v>
      </c>
      <c r="H22" s="84">
        <v>0</v>
      </c>
      <c r="I22" s="84">
        <f t="shared" si="0"/>
        <v>38861.479576104262</v>
      </c>
      <c r="M22" s="5"/>
      <c r="N22" s="82" t="s">
        <v>119</v>
      </c>
      <c r="O22" s="84">
        <v>37551.703478153097</v>
      </c>
      <c r="P22" s="84">
        <v>54496.313071070283</v>
      </c>
      <c r="Q22" s="84">
        <v>41838.057992529037</v>
      </c>
      <c r="R22" s="84">
        <v>38752.394367104265</v>
      </c>
      <c r="AF22" s="117"/>
      <c r="AG22" s="117"/>
      <c r="AH22" s="117"/>
      <c r="AI22" s="117"/>
      <c r="AJ22" s="117"/>
    </row>
    <row r="23" spans="1:55" hidden="1">
      <c r="A23" s="142"/>
      <c r="B23" s="142"/>
      <c r="C23" s="5">
        <v>0.875</v>
      </c>
      <c r="D23" s="84">
        <v>15577.449839930599</v>
      </c>
      <c r="E23" s="84">
        <v>3053.58967640115</v>
      </c>
      <c r="F23" s="84">
        <v>10450.6639346626</v>
      </c>
      <c r="G23" s="84">
        <v>9313.1132701099104</v>
      </c>
      <c r="H23" s="84">
        <v>0</v>
      </c>
      <c r="I23" s="84">
        <f t="shared" si="0"/>
        <v>38394.81672110426</v>
      </c>
      <c r="M23" s="5"/>
      <c r="N23" s="82" t="s">
        <v>120</v>
      </c>
      <c r="O23" s="84">
        <v>38504.77180433902</v>
      </c>
      <c r="P23" s="84">
        <v>52587.757556876677</v>
      </c>
      <c r="Q23" s="84">
        <v>40973.652843414726</v>
      </c>
      <c r="R23" s="84">
        <v>38861.479576104262</v>
      </c>
      <c r="AF23" s="117"/>
      <c r="AG23" s="117"/>
      <c r="AH23" s="117"/>
      <c r="AI23" s="117"/>
      <c r="AJ23" s="117"/>
    </row>
    <row r="24" spans="1:55" hidden="1">
      <c r="A24" s="142"/>
      <c r="B24" s="142"/>
      <c r="C24" s="5">
        <v>0.91666666666666696</v>
      </c>
      <c r="D24" s="84">
        <v>15185.437164930599</v>
      </c>
      <c r="E24" s="84">
        <v>3005.58967640115</v>
      </c>
      <c r="F24" s="84">
        <v>10005.6639346626</v>
      </c>
      <c r="G24" s="84">
        <v>9006.8632471099208</v>
      </c>
      <c r="H24" s="84">
        <v>0</v>
      </c>
      <c r="I24" s="84">
        <f t="shared" si="0"/>
        <v>37203.554023104269</v>
      </c>
      <c r="M24" s="5"/>
      <c r="N24" s="82" t="s">
        <v>121</v>
      </c>
      <c r="O24" s="84">
        <v>37677.040473976944</v>
      </c>
      <c r="P24" s="84">
        <v>51179.172888654481</v>
      </c>
      <c r="Q24" s="84">
        <v>39019.631998730096</v>
      </c>
      <c r="R24" s="84">
        <v>38394.81672110426</v>
      </c>
      <c r="AF24" s="117"/>
      <c r="AG24" s="117"/>
      <c r="AH24" s="117"/>
      <c r="AI24" s="117"/>
      <c r="AJ24" s="117"/>
    </row>
    <row r="25" spans="1:55" hidden="1">
      <c r="A25" s="142"/>
      <c r="B25" s="142"/>
      <c r="C25" s="5">
        <v>0.95833333333333304</v>
      </c>
      <c r="D25" s="84">
        <v>14387.418228930601</v>
      </c>
      <c r="E25" s="84">
        <v>2896.58967640115</v>
      </c>
      <c r="F25" s="84">
        <v>9400.6639346625907</v>
      </c>
      <c r="G25" s="84">
        <v>8509.3768741099102</v>
      </c>
      <c r="H25" s="84">
        <v>0</v>
      </c>
      <c r="I25" s="84">
        <f t="shared" si="0"/>
        <v>35194.048714104254</v>
      </c>
      <c r="M25" s="5"/>
      <c r="N25" s="82" t="s">
        <v>122</v>
      </c>
      <c r="O25" s="84">
        <v>35325.883194957358</v>
      </c>
      <c r="P25" s="84">
        <v>48092.915148042885</v>
      </c>
      <c r="Q25" s="84">
        <v>36136.392697961506</v>
      </c>
      <c r="R25" s="84">
        <v>37203.554023104269</v>
      </c>
      <c r="AF25" s="117"/>
      <c r="AG25" s="117"/>
      <c r="AH25" s="117"/>
      <c r="AI25" s="117"/>
      <c r="AJ25" s="117"/>
    </row>
    <row r="26" spans="1:55" hidden="1">
      <c r="A26" s="142"/>
      <c r="B26" s="142"/>
      <c r="C26" s="29" t="s">
        <v>124</v>
      </c>
      <c r="D26" s="84">
        <v>13536.6004449306</v>
      </c>
      <c r="E26" s="84">
        <v>2776.58967640115</v>
      </c>
      <c r="F26" s="84">
        <v>8788.6639346625907</v>
      </c>
      <c r="G26" s="84">
        <v>7970.9723021099098</v>
      </c>
      <c r="H26" s="84">
        <v>0</v>
      </c>
      <c r="I26" s="84">
        <f t="shared" si="0"/>
        <v>33072.826358104256</v>
      </c>
      <c r="M26" s="5"/>
      <c r="N26" s="82" t="s">
        <v>123</v>
      </c>
      <c r="O26" s="84">
        <v>32651.112380548639</v>
      </c>
      <c r="P26" s="84">
        <v>44733.74857814228</v>
      </c>
      <c r="Q26" s="84">
        <v>33026.767835321916</v>
      </c>
      <c r="R26" s="84">
        <v>35194.048714104254</v>
      </c>
      <c r="AF26" s="117"/>
      <c r="AG26" s="117"/>
      <c r="AH26" s="117"/>
      <c r="AI26" s="117"/>
      <c r="AJ26" s="117"/>
    </row>
    <row r="27" spans="1:55" hidden="1">
      <c r="A27" s="142" t="s">
        <v>73</v>
      </c>
      <c r="B27" s="142"/>
      <c r="C27" s="5">
        <v>1.0416666666666701</v>
      </c>
      <c r="D27" s="84">
        <v>12579.9356418959</v>
      </c>
      <c r="E27" s="84">
        <v>2766.5945013282098</v>
      </c>
      <c r="F27" s="84">
        <v>8829.6639346625907</v>
      </c>
      <c r="G27" s="84">
        <v>7185.9908648538703</v>
      </c>
      <c r="H27" s="84">
        <v>0</v>
      </c>
      <c r="I27" s="84">
        <f t="shared" si="0"/>
        <v>31362.184942740569</v>
      </c>
      <c r="N27" s="82" t="s">
        <v>124</v>
      </c>
      <c r="O27" s="84">
        <v>30081.05264532326</v>
      </c>
      <c r="P27" s="84">
        <v>41611.58477239449</v>
      </c>
      <c r="Q27" s="84">
        <v>30822.471840728205</v>
      </c>
      <c r="R27" s="84">
        <v>33072.826358104256</v>
      </c>
      <c r="AF27" s="117"/>
      <c r="AG27" s="117"/>
      <c r="AH27" s="117"/>
      <c r="AI27" s="117"/>
      <c r="AJ27" s="117"/>
    </row>
    <row r="28" spans="1:55" hidden="1">
      <c r="A28" s="142"/>
      <c r="B28" s="142"/>
      <c r="C28" s="5">
        <v>1.0833333333333299</v>
      </c>
      <c r="D28" s="84">
        <v>12387.5430528959</v>
      </c>
      <c r="E28" s="84">
        <v>2730.0774013282098</v>
      </c>
      <c r="F28" s="84">
        <v>8648.6639346625907</v>
      </c>
      <c r="G28" s="84">
        <v>6964.4666468538699</v>
      </c>
      <c r="H28" s="84">
        <v>0</v>
      </c>
      <c r="I28" s="84">
        <f t="shared" si="0"/>
        <v>30730.75103574057</v>
      </c>
    </row>
    <row r="29" spans="1:55">
      <c r="A29" s="142"/>
      <c r="B29" s="142"/>
      <c r="C29" s="5">
        <v>1.125</v>
      </c>
      <c r="D29" s="84">
        <v>12251.4247568959</v>
      </c>
      <c r="E29" s="84">
        <v>2713.64380132821</v>
      </c>
      <c r="F29" s="84">
        <v>8494.6639346625907</v>
      </c>
      <c r="G29" s="84">
        <v>6868.5549718538696</v>
      </c>
      <c r="H29" s="84">
        <v>0</v>
      </c>
      <c r="I29" s="84">
        <f t="shared" si="0"/>
        <v>30328.28746474057</v>
      </c>
    </row>
    <row r="30" spans="1:55">
      <c r="A30" s="142"/>
      <c r="B30" s="142"/>
      <c r="C30" s="5">
        <v>1.1666666666666701</v>
      </c>
      <c r="D30" s="84">
        <v>12223.9580478959</v>
      </c>
      <c r="E30" s="84">
        <v>2719.3517013282099</v>
      </c>
      <c r="F30" s="84">
        <v>8418.6639346625907</v>
      </c>
      <c r="G30" s="84">
        <v>6855.46043585387</v>
      </c>
      <c r="H30" s="84">
        <v>0</v>
      </c>
      <c r="I30" s="84">
        <f t="shared" si="0"/>
        <v>30217.434119740574</v>
      </c>
      <c r="N30" s="143" t="s">
        <v>8</v>
      </c>
      <c r="O30" s="143"/>
      <c r="P30" s="143"/>
      <c r="Q30" s="143"/>
      <c r="R30" s="143"/>
      <c r="S30" s="129"/>
      <c r="T30" s="129"/>
      <c r="U30" s="129"/>
      <c r="W30" s="143" t="s">
        <v>9</v>
      </c>
      <c r="X30" s="143"/>
      <c r="Y30" s="143"/>
      <c r="Z30" s="143"/>
      <c r="AA30" s="143"/>
      <c r="AB30" s="143"/>
      <c r="AC30" s="143"/>
      <c r="AD30" s="143"/>
      <c r="AF30" s="143" t="s">
        <v>10</v>
      </c>
      <c r="AG30" s="143"/>
      <c r="AH30" s="143"/>
      <c r="AI30" s="143"/>
      <c r="AJ30" s="143"/>
      <c r="AK30" s="143"/>
      <c r="AL30" s="143"/>
      <c r="AO30" s="118">
        <v>10000</v>
      </c>
      <c r="AP30" s="84" t="s">
        <v>443</v>
      </c>
    </row>
    <row r="31" spans="1:55">
      <c r="A31" s="142"/>
      <c r="B31" s="142"/>
      <c r="C31" s="5">
        <v>1.2083333333333299</v>
      </c>
      <c r="D31" s="84">
        <v>12499.9776668959</v>
      </c>
      <c r="E31" s="84">
        <v>2760.02040132821</v>
      </c>
      <c r="F31" s="84">
        <v>8519.6639346625907</v>
      </c>
      <c r="G31" s="84">
        <v>7015.6154458538704</v>
      </c>
      <c r="H31" s="84">
        <v>0</v>
      </c>
      <c r="I31" s="84">
        <f t="shared" si="0"/>
        <v>30795.277448740573</v>
      </c>
      <c r="O31" s="84">
        <v>1</v>
      </c>
      <c r="P31" s="84">
        <v>2</v>
      </c>
      <c r="Q31" s="84">
        <v>3</v>
      </c>
      <c r="R31" s="84">
        <v>4</v>
      </c>
      <c r="S31" s="84">
        <v>5</v>
      </c>
      <c r="T31" s="84">
        <v>6</v>
      </c>
      <c r="U31" s="84">
        <v>7</v>
      </c>
      <c r="X31" s="84">
        <v>1</v>
      </c>
      <c r="Y31" s="84">
        <v>2</v>
      </c>
      <c r="Z31" s="84">
        <v>3</v>
      </c>
      <c r="AA31" s="84">
        <v>4</v>
      </c>
      <c r="AB31" s="84">
        <v>5</v>
      </c>
      <c r="AC31" s="84">
        <v>6</v>
      </c>
      <c r="AD31" s="84">
        <v>7</v>
      </c>
      <c r="AG31" s="84">
        <v>1</v>
      </c>
      <c r="AH31" s="84">
        <v>2</v>
      </c>
      <c r="AI31" s="84">
        <v>3</v>
      </c>
      <c r="AJ31" s="84">
        <v>4</v>
      </c>
      <c r="AK31" s="84">
        <v>5</v>
      </c>
      <c r="AL31" s="84">
        <v>6</v>
      </c>
      <c r="AM31" s="84">
        <v>7</v>
      </c>
      <c r="AW31" s="84">
        <v>1</v>
      </c>
      <c r="AX31" s="84">
        <v>2</v>
      </c>
      <c r="AY31" s="84">
        <v>3</v>
      </c>
      <c r="AZ31" s="84">
        <v>4</v>
      </c>
      <c r="BA31" s="84">
        <v>5</v>
      </c>
      <c r="BB31" s="84">
        <v>6</v>
      </c>
      <c r="BC31" s="84">
        <v>7</v>
      </c>
    </row>
    <row r="32" spans="1:55">
      <c r="A32" s="142"/>
      <c r="B32" s="142"/>
      <c r="C32" s="5">
        <v>1.25</v>
      </c>
      <c r="D32" s="84">
        <v>13576.710518895899</v>
      </c>
      <c r="E32" s="84">
        <v>2866.58110132821</v>
      </c>
      <c r="F32" s="84">
        <v>9024.6639346625907</v>
      </c>
      <c r="G32" s="84">
        <v>7622.8965408538697</v>
      </c>
      <c r="H32" s="84">
        <v>0</v>
      </c>
      <c r="I32" s="84">
        <f t="shared" si="0"/>
        <v>33090.852095740571</v>
      </c>
      <c r="N32" s="82" t="s">
        <v>101</v>
      </c>
      <c r="O32" s="117">
        <v>10657.000000000002</v>
      </c>
      <c r="P32" s="117">
        <v>16345</v>
      </c>
      <c r="Q32" s="117">
        <v>16130</v>
      </c>
      <c r="R32" s="117">
        <v>16665</v>
      </c>
      <c r="S32" s="117">
        <v>10664</v>
      </c>
      <c r="T32" s="117">
        <v>11014</v>
      </c>
      <c r="U32" s="117">
        <v>13403</v>
      </c>
      <c r="W32" s="82" t="s">
        <v>101</v>
      </c>
      <c r="X32" s="117">
        <v>2050.3999999999996</v>
      </c>
      <c r="Y32" s="117">
        <v>2278.7999999999997</v>
      </c>
      <c r="Z32" s="117">
        <v>2309.2999999999997</v>
      </c>
      <c r="AA32" s="117">
        <v>2605.7999999999997</v>
      </c>
      <c r="AB32" s="117">
        <v>1996.8</v>
      </c>
      <c r="AC32" s="117">
        <v>1976</v>
      </c>
      <c r="AD32" s="117">
        <v>2138.1999999999998</v>
      </c>
      <c r="AF32" s="82" t="s">
        <v>101</v>
      </c>
      <c r="AG32" s="117">
        <v>7967</v>
      </c>
      <c r="AH32" s="117">
        <v>11431</v>
      </c>
      <c r="AI32" s="117">
        <v>10944</v>
      </c>
      <c r="AJ32" s="117">
        <v>12440</v>
      </c>
      <c r="AK32" s="117">
        <v>8132</v>
      </c>
      <c r="AL32" s="117">
        <v>8885</v>
      </c>
      <c r="AM32" s="84">
        <v>9034</v>
      </c>
      <c r="AO32" s="84">
        <v>0.62780000000000002</v>
      </c>
      <c r="AP32" s="84">
        <v>0.97399999999999998</v>
      </c>
      <c r="AQ32" s="84">
        <v>0.92569999999999997</v>
      </c>
      <c r="AR32" s="84">
        <v>1.0570999999999999</v>
      </c>
      <c r="AS32" s="84">
        <v>0.6421</v>
      </c>
      <c r="AT32" s="84">
        <v>0.66139999999999999</v>
      </c>
      <c r="AU32" s="84">
        <v>0.74950000000000006</v>
      </c>
      <c r="AW32" s="117">
        <f>AO32*$AO$30</f>
        <v>6278</v>
      </c>
      <c r="AX32" s="117">
        <f t="shared" ref="AX32:BC32" si="1">AP32*$AO$30</f>
        <v>9740</v>
      </c>
      <c r="AY32" s="117">
        <f t="shared" si="1"/>
        <v>9257</v>
      </c>
      <c r="AZ32" s="117">
        <f t="shared" si="1"/>
        <v>10571</v>
      </c>
      <c r="BA32" s="117">
        <f t="shared" si="1"/>
        <v>6421</v>
      </c>
      <c r="BB32" s="117">
        <f t="shared" si="1"/>
        <v>6614</v>
      </c>
      <c r="BC32" s="117">
        <f t="shared" si="1"/>
        <v>7495.0000000000009</v>
      </c>
    </row>
    <row r="33" spans="1:55">
      <c r="A33" s="142"/>
      <c r="B33" s="142"/>
      <c r="C33" s="5">
        <v>1.2916666666666701</v>
      </c>
      <c r="D33" s="84">
        <v>15410.1695998959</v>
      </c>
      <c r="E33" s="84">
        <v>3043.0841013282102</v>
      </c>
      <c r="F33" s="84">
        <v>9717.6639346625907</v>
      </c>
      <c r="G33" s="84">
        <v>8736.7255458538693</v>
      </c>
      <c r="H33" s="84">
        <v>0</v>
      </c>
      <c r="I33" s="84">
        <f t="shared" si="0"/>
        <v>36907.643181740576</v>
      </c>
      <c r="N33" s="82" t="s">
        <v>102</v>
      </c>
      <c r="O33" s="117">
        <v>10271.999999999998</v>
      </c>
      <c r="P33" s="117">
        <v>15122</v>
      </c>
      <c r="Q33" s="117">
        <v>14936</v>
      </c>
      <c r="R33" s="117">
        <v>15781</v>
      </c>
      <c r="S33" s="117">
        <v>10230</v>
      </c>
      <c r="T33" s="117">
        <v>10612</v>
      </c>
      <c r="U33" s="117">
        <v>13186</v>
      </c>
      <c r="W33" s="82" t="s">
        <v>102</v>
      </c>
      <c r="X33" s="117">
        <v>2006.2000000000003</v>
      </c>
      <c r="Y33" s="117">
        <v>2129.7999999999997</v>
      </c>
      <c r="Z33" s="117">
        <v>2214.6</v>
      </c>
      <c r="AA33" s="117">
        <v>2518.2000000000003</v>
      </c>
      <c r="AB33" s="117">
        <v>1956.3</v>
      </c>
      <c r="AC33" s="117">
        <v>1932.6000000000001</v>
      </c>
      <c r="AD33" s="117">
        <v>2102</v>
      </c>
      <c r="AF33" s="82" t="s">
        <v>102</v>
      </c>
      <c r="AG33" s="117">
        <v>7828.0000000000009</v>
      </c>
      <c r="AH33" s="117">
        <v>10980</v>
      </c>
      <c r="AI33" s="117">
        <v>10476</v>
      </c>
      <c r="AJ33" s="117">
        <v>11930</v>
      </c>
      <c r="AK33" s="117">
        <v>7850</v>
      </c>
      <c r="AL33" s="117">
        <v>8526</v>
      </c>
      <c r="AM33" s="84">
        <v>8851</v>
      </c>
      <c r="AO33" s="84">
        <v>0.60289999999999999</v>
      </c>
      <c r="AP33" s="84">
        <v>0.92190000000000005</v>
      </c>
      <c r="AQ33" s="84">
        <v>0.86399999999999999</v>
      </c>
      <c r="AR33" s="84">
        <v>1.0016</v>
      </c>
      <c r="AS33" s="84">
        <v>0.61350000000000005</v>
      </c>
      <c r="AT33" s="84">
        <v>0.62690000000000001</v>
      </c>
      <c r="AU33" s="84">
        <v>0.72309999999999997</v>
      </c>
      <c r="AW33" s="117">
        <f t="shared" ref="AW33:AW55" si="2">AO33*$AO$30</f>
        <v>6029</v>
      </c>
      <c r="AX33" s="117">
        <f t="shared" ref="AX33:AX55" si="3">AP33*$AO$30</f>
        <v>9219</v>
      </c>
      <c r="AY33" s="117">
        <f t="shared" ref="AY33:AY55" si="4">AQ33*$AO$30</f>
        <v>8640</v>
      </c>
      <c r="AZ33" s="117">
        <f t="shared" ref="AZ33:AZ55" si="5">AR33*$AO$30</f>
        <v>10016</v>
      </c>
      <c r="BA33" s="117">
        <f t="shared" ref="BA33:BA55" si="6">AS33*$AO$30</f>
        <v>6135</v>
      </c>
      <c r="BB33" s="117">
        <f t="shared" ref="BB33:BB55" si="7">AT33*$AO$30</f>
        <v>6269</v>
      </c>
      <c r="BC33" s="117">
        <f t="shared" ref="BC33:BC55" si="8">AU33*$AO$30</f>
        <v>7231</v>
      </c>
    </row>
    <row r="34" spans="1:55">
      <c r="A34" s="142"/>
      <c r="B34" s="142"/>
      <c r="C34" s="5">
        <v>1.3333333333333299</v>
      </c>
      <c r="D34" s="84">
        <v>16027.735067895899</v>
      </c>
      <c r="E34" s="84">
        <v>3142.8208013282101</v>
      </c>
      <c r="F34" s="84">
        <v>9968.6639346625907</v>
      </c>
      <c r="G34" s="84">
        <v>9081.4866798538696</v>
      </c>
      <c r="H34" s="84">
        <v>0</v>
      </c>
      <c r="I34" s="84">
        <f t="shared" si="0"/>
        <v>38220.706483740571</v>
      </c>
      <c r="N34" s="82" t="s">
        <v>103</v>
      </c>
      <c r="O34" s="117">
        <v>10021</v>
      </c>
      <c r="P34" s="117">
        <v>14457</v>
      </c>
      <c r="Q34" s="117">
        <v>14250</v>
      </c>
      <c r="R34" s="117">
        <v>15156</v>
      </c>
      <c r="S34" s="117">
        <v>9965</v>
      </c>
      <c r="T34" s="117">
        <v>10353.000000000002</v>
      </c>
      <c r="U34" s="117">
        <v>13052.999999999998</v>
      </c>
      <c r="W34" s="82" t="s">
        <v>103</v>
      </c>
      <c r="X34" s="117">
        <v>1994.1</v>
      </c>
      <c r="Y34" s="117">
        <v>2074.3999999999996</v>
      </c>
      <c r="Z34" s="117">
        <v>2110.6999999999998</v>
      </c>
      <c r="AA34" s="117">
        <v>2453.8000000000002</v>
      </c>
      <c r="AB34" s="117">
        <v>1950.5</v>
      </c>
      <c r="AC34" s="117">
        <v>1933.8</v>
      </c>
      <c r="AD34" s="117">
        <v>2086.8000000000002</v>
      </c>
      <c r="AF34" s="82" t="s">
        <v>103</v>
      </c>
      <c r="AG34" s="117">
        <v>7724</v>
      </c>
      <c r="AH34" s="117">
        <v>10676.000000000002</v>
      </c>
      <c r="AI34" s="117">
        <v>10152.000000000002</v>
      </c>
      <c r="AJ34" s="117">
        <v>11644.000000000002</v>
      </c>
      <c r="AK34" s="117">
        <v>7722</v>
      </c>
      <c r="AL34" s="117">
        <v>8441</v>
      </c>
      <c r="AM34" s="84">
        <v>8802</v>
      </c>
      <c r="AO34" s="84">
        <v>0.58809999999999996</v>
      </c>
      <c r="AP34" s="84">
        <v>0.89100000000000001</v>
      </c>
      <c r="AQ34" s="84">
        <v>0.82379999999999998</v>
      </c>
      <c r="AR34" s="84">
        <v>0.96130000000000004</v>
      </c>
      <c r="AS34" s="84">
        <v>0.59960000000000002</v>
      </c>
      <c r="AT34" s="84">
        <v>0.60470000000000002</v>
      </c>
      <c r="AU34" s="84">
        <v>0.71089999999999998</v>
      </c>
      <c r="AW34" s="117">
        <f t="shared" si="2"/>
        <v>5881</v>
      </c>
      <c r="AX34" s="117">
        <f t="shared" si="3"/>
        <v>8910</v>
      </c>
      <c r="AY34" s="117">
        <f t="shared" si="4"/>
        <v>8238</v>
      </c>
      <c r="AZ34" s="117">
        <f t="shared" si="5"/>
        <v>9613</v>
      </c>
      <c r="BA34" s="117">
        <f t="shared" si="6"/>
        <v>5996</v>
      </c>
      <c r="BB34" s="117">
        <f t="shared" si="7"/>
        <v>6047</v>
      </c>
      <c r="BC34" s="117">
        <f t="shared" si="8"/>
        <v>7109</v>
      </c>
    </row>
    <row r="35" spans="1:55">
      <c r="A35" s="142"/>
      <c r="B35" s="142"/>
      <c r="C35" s="5">
        <v>1.375</v>
      </c>
      <c r="D35" s="84">
        <v>15660.5274308959</v>
      </c>
      <c r="E35" s="84">
        <v>3094.97360132821</v>
      </c>
      <c r="F35" s="84">
        <v>10003.6639346626</v>
      </c>
      <c r="G35" s="84">
        <v>8830.0678368538702</v>
      </c>
      <c r="H35" s="84">
        <v>0</v>
      </c>
      <c r="I35" s="84">
        <f t="shared" si="0"/>
        <v>37589.232803740582</v>
      </c>
      <c r="N35" s="82" t="s">
        <v>104</v>
      </c>
      <c r="O35" s="117">
        <v>9981</v>
      </c>
      <c r="P35" s="117">
        <v>13971</v>
      </c>
      <c r="Q35" s="117">
        <v>13806</v>
      </c>
      <c r="R35" s="117">
        <v>14918</v>
      </c>
      <c r="S35" s="117">
        <v>9942</v>
      </c>
      <c r="T35" s="117">
        <v>10286</v>
      </c>
      <c r="U35" s="117">
        <v>13063</v>
      </c>
      <c r="W35" s="82" t="s">
        <v>104</v>
      </c>
      <c r="X35" s="117">
        <v>1999.4</v>
      </c>
      <c r="Y35" s="117">
        <v>2028.0999999999997</v>
      </c>
      <c r="Z35" s="117">
        <v>2055.8999999999996</v>
      </c>
      <c r="AA35" s="117">
        <v>2419.7000000000003</v>
      </c>
      <c r="AB35" s="117">
        <v>1953.5</v>
      </c>
      <c r="AC35" s="117">
        <v>1934.9</v>
      </c>
      <c r="AD35" s="117">
        <v>2092.6999999999998</v>
      </c>
      <c r="AF35" s="82" t="s">
        <v>104</v>
      </c>
      <c r="AG35" s="117">
        <v>7722</v>
      </c>
      <c r="AH35" s="117">
        <v>10501</v>
      </c>
      <c r="AI35" s="117">
        <v>10074</v>
      </c>
      <c r="AJ35" s="117">
        <v>11427</v>
      </c>
      <c r="AK35" s="117">
        <v>7672</v>
      </c>
      <c r="AL35" s="117">
        <v>8341</v>
      </c>
      <c r="AM35" s="84">
        <v>8791</v>
      </c>
      <c r="AO35" s="84">
        <v>0.5867</v>
      </c>
      <c r="AP35" s="84">
        <v>0.86770000000000003</v>
      </c>
      <c r="AQ35" s="84">
        <v>0.79169999999999996</v>
      </c>
      <c r="AR35" s="84">
        <v>0.9375</v>
      </c>
      <c r="AS35" s="84">
        <v>0.59660000000000002</v>
      </c>
      <c r="AT35" s="84">
        <v>0.59609999999999996</v>
      </c>
      <c r="AU35" s="84">
        <v>0.70960000000000001</v>
      </c>
      <c r="AW35" s="117">
        <f t="shared" si="2"/>
        <v>5867</v>
      </c>
      <c r="AX35" s="117">
        <f t="shared" si="3"/>
        <v>8677</v>
      </c>
      <c r="AY35" s="117">
        <f t="shared" si="4"/>
        <v>7917</v>
      </c>
      <c r="AZ35" s="117">
        <f t="shared" si="5"/>
        <v>9375</v>
      </c>
      <c r="BA35" s="117">
        <f t="shared" si="6"/>
        <v>5966</v>
      </c>
      <c r="BB35" s="117">
        <f t="shared" si="7"/>
        <v>5961</v>
      </c>
      <c r="BC35" s="117">
        <f t="shared" si="8"/>
        <v>7096</v>
      </c>
    </row>
    <row r="36" spans="1:55">
      <c r="A36" s="142"/>
      <c r="B36" s="142"/>
      <c r="C36" s="5">
        <v>1.4166666666666701</v>
      </c>
      <c r="D36" s="84">
        <v>15485.393380895899</v>
      </c>
      <c r="E36" s="84">
        <v>3075.4593013282101</v>
      </c>
      <c r="F36" s="84">
        <v>10097.6639346626</v>
      </c>
      <c r="G36" s="84">
        <v>8873.6841738538697</v>
      </c>
      <c r="H36" s="84">
        <v>0</v>
      </c>
      <c r="I36" s="84">
        <f t="shared" si="0"/>
        <v>37532.200790740579</v>
      </c>
      <c r="N36" s="82" t="s">
        <v>105</v>
      </c>
      <c r="O36" s="117">
        <v>10361</v>
      </c>
      <c r="P36" s="117">
        <v>13874</v>
      </c>
      <c r="Q36" s="117">
        <v>13596</v>
      </c>
      <c r="R36" s="117">
        <v>14936</v>
      </c>
      <c r="S36" s="117">
        <v>10209</v>
      </c>
      <c r="T36" s="117">
        <v>10471.999999999998</v>
      </c>
      <c r="U36" s="117">
        <v>13405</v>
      </c>
      <c r="W36" s="82" t="s">
        <v>105</v>
      </c>
      <c r="X36" s="117">
        <v>2017</v>
      </c>
      <c r="Y36" s="117">
        <v>2023.6000000000001</v>
      </c>
      <c r="Z36" s="117">
        <v>2038.8000000000002</v>
      </c>
      <c r="AA36" s="117">
        <v>2401.4</v>
      </c>
      <c r="AB36" s="117">
        <v>1980.3999999999999</v>
      </c>
      <c r="AC36" s="117">
        <v>1964.6</v>
      </c>
      <c r="AD36" s="117">
        <v>2128.8000000000002</v>
      </c>
      <c r="AF36" s="82" t="s">
        <v>105</v>
      </c>
      <c r="AG36" s="117">
        <v>7907.9999999999991</v>
      </c>
      <c r="AH36" s="117">
        <v>10538</v>
      </c>
      <c r="AI36" s="117">
        <v>10053</v>
      </c>
      <c r="AJ36" s="117">
        <v>11523.000000000002</v>
      </c>
      <c r="AK36" s="117">
        <v>7828.0000000000009</v>
      </c>
      <c r="AL36" s="117">
        <v>8383</v>
      </c>
      <c r="AM36" s="84">
        <v>8980</v>
      </c>
      <c r="AO36" s="84">
        <v>0.60460000000000003</v>
      </c>
      <c r="AP36" s="84">
        <v>0.86650000000000005</v>
      </c>
      <c r="AQ36" s="84">
        <v>0.77410000000000001</v>
      </c>
      <c r="AR36" s="84">
        <v>0.92759999999999998</v>
      </c>
      <c r="AS36" s="84">
        <v>0.61040000000000005</v>
      </c>
      <c r="AT36" s="84">
        <v>0.60750000000000004</v>
      </c>
      <c r="AU36" s="84">
        <v>0.72650000000000003</v>
      </c>
      <c r="AW36" s="117">
        <f t="shared" si="2"/>
        <v>6046</v>
      </c>
      <c r="AX36" s="117">
        <f t="shared" si="3"/>
        <v>8665</v>
      </c>
      <c r="AY36" s="117">
        <f t="shared" si="4"/>
        <v>7741</v>
      </c>
      <c r="AZ36" s="117">
        <f t="shared" si="5"/>
        <v>9276</v>
      </c>
      <c r="BA36" s="117">
        <f t="shared" si="6"/>
        <v>6104.0000000000009</v>
      </c>
      <c r="BB36" s="117">
        <f t="shared" si="7"/>
        <v>6075</v>
      </c>
      <c r="BC36" s="117">
        <f t="shared" si="8"/>
        <v>7265</v>
      </c>
    </row>
    <row r="37" spans="1:55">
      <c r="A37" s="142"/>
      <c r="B37" s="142"/>
      <c r="C37" s="5">
        <v>1.4583333333333299</v>
      </c>
      <c r="D37" s="84">
        <v>15298.6912638959</v>
      </c>
      <c r="E37" s="84">
        <v>3051.62360132821</v>
      </c>
      <c r="F37" s="84">
        <v>10103.6639346626</v>
      </c>
      <c r="G37" s="84">
        <v>8854.3069528538799</v>
      </c>
      <c r="H37" s="84">
        <v>0</v>
      </c>
      <c r="I37" s="84">
        <f t="shared" si="0"/>
        <v>37308.285752740587</v>
      </c>
      <c r="N37" s="82" t="s">
        <v>106</v>
      </c>
      <c r="O37" s="117">
        <v>11391</v>
      </c>
      <c r="P37" s="117">
        <v>14353</v>
      </c>
      <c r="Q37" s="117">
        <v>13655</v>
      </c>
      <c r="R37" s="117">
        <v>15154</v>
      </c>
      <c r="S37" s="117">
        <v>11089</v>
      </c>
      <c r="T37" s="117">
        <v>11343</v>
      </c>
      <c r="U37" s="117">
        <v>14628.000000000002</v>
      </c>
      <c r="W37" s="82" t="s">
        <v>106</v>
      </c>
      <c r="X37" s="117">
        <v>2115.1</v>
      </c>
      <c r="Y37" s="117">
        <v>2071</v>
      </c>
      <c r="Z37" s="117">
        <v>2031.8999999999999</v>
      </c>
      <c r="AA37" s="117">
        <v>2429.1</v>
      </c>
      <c r="AB37" s="117">
        <v>2061.7000000000003</v>
      </c>
      <c r="AC37" s="117">
        <v>2078.6999999999998</v>
      </c>
      <c r="AD37" s="117">
        <v>2256</v>
      </c>
      <c r="AF37" s="82" t="s">
        <v>106</v>
      </c>
      <c r="AG37" s="117">
        <v>8528</v>
      </c>
      <c r="AH37" s="117">
        <v>10927</v>
      </c>
      <c r="AI37" s="117">
        <v>10185</v>
      </c>
      <c r="AJ37" s="117">
        <v>11651</v>
      </c>
      <c r="AK37" s="117">
        <v>8514</v>
      </c>
      <c r="AL37" s="117">
        <v>8863</v>
      </c>
      <c r="AM37" s="84">
        <v>9693</v>
      </c>
      <c r="AO37" s="84">
        <v>0.66200000000000003</v>
      </c>
      <c r="AP37" s="84">
        <v>0.89829999999999999</v>
      </c>
      <c r="AQ37" s="84">
        <v>0.77590000000000003</v>
      </c>
      <c r="AR37" s="84">
        <v>0.93799999999999994</v>
      </c>
      <c r="AS37" s="84">
        <v>0.67130000000000001</v>
      </c>
      <c r="AT37" s="84">
        <v>0.65880000000000005</v>
      </c>
      <c r="AU37" s="84">
        <v>0.79269999999999996</v>
      </c>
      <c r="AW37" s="117">
        <f t="shared" si="2"/>
        <v>6620</v>
      </c>
      <c r="AX37" s="117">
        <f t="shared" si="3"/>
        <v>8983</v>
      </c>
      <c r="AY37" s="117">
        <f t="shared" si="4"/>
        <v>7759</v>
      </c>
      <c r="AZ37" s="117">
        <f t="shared" si="5"/>
        <v>9380</v>
      </c>
      <c r="BA37" s="117">
        <f t="shared" si="6"/>
        <v>6713</v>
      </c>
      <c r="BB37" s="117">
        <f t="shared" si="7"/>
        <v>6588.0000000000009</v>
      </c>
      <c r="BC37" s="117">
        <f t="shared" si="8"/>
        <v>7927</v>
      </c>
    </row>
    <row r="38" spans="1:55">
      <c r="A38" s="142"/>
      <c r="B38" s="142"/>
      <c r="C38" s="5">
        <v>1.5</v>
      </c>
      <c r="D38" s="84">
        <v>14986.705505895899</v>
      </c>
      <c r="E38" s="84">
        <v>3005.4652013282098</v>
      </c>
      <c r="F38" s="84">
        <v>10057.6639346626</v>
      </c>
      <c r="G38" s="84">
        <v>8742.75142485387</v>
      </c>
      <c r="H38" s="84">
        <v>0</v>
      </c>
      <c r="I38" s="84">
        <f t="shared" si="0"/>
        <v>36792.58606674058</v>
      </c>
      <c r="N38" s="82" t="s">
        <v>107</v>
      </c>
      <c r="O38" s="117">
        <v>13243</v>
      </c>
      <c r="P38" s="117">
        <v>15275</v>
      </c>
      <c r="Q38" s="117">
        <v>13955</v>
      </c>
      <c r="R38" s="117">
        <v>15428</v>
      </c>
      <c r="S38" s="117">
        <v>13022</v>
      </c>
      <c r="T38" s="117">
        <v>13111</v>
      </c>
      <c r="U38" s="117">
        <v>16786</v>
      </c>
      <c r="W38" s="82" t="s">
        <v>107</v>
      </c>
      <c r="X38" s="117">
        <v>2285.5</v>
      </c>
      <c r="Y38" s="117">
        <v>2148.8999999999996</v>
      </c>
      <c r="Z38" s="117">
        <v>2046.8000000000002</v>
      </c>
      <c r="AA38" s="117">
        <v>2436.7999999999997</v>
      </c>
      <c r="AB38" s="117">
        <v>2249.6</v>
      </c>
      <c r="AC38" s="117">
        <v>2325.2999999999997</v>
      </c>
      <c r="AD38" s="117">
        <v>2489.3000000000002</v>
      </c>
      <c r="AF38" s="82" t="s">
        <v>107</v>
      </c>
      <c r="AG38" s="117">
        <v>9325</v>
      </c>
      <c r="AH38" s="117">
        <v>11462.000000000002</v>
      </c>
      <c r="AI38" s="117">
        <v>10437</v>
      </c>
      <c r="AJ38" s="117">
        <v>11726</v>
      </c>
      <c r="AK38" s="117">
        <v>9403</v>
      </c>
      <c r="AL38" s="117">
        <v>9772</v>
      </c>
      <c r="AM38" s="84">
        <v>10812</v>
      </c>
      <c r="AO38" s="84">
        <v>0.77149999999999996</v>
      </c>
      <c r="AP38" s="84">
        <v>0.96060000000000001</v>
      </c>
      <c r="AQ38" s="84">
        <v>0.79720000000000002</v>
      </c>
      <c r="AR38" s="84">
        <v>0.94240000000000002</v>
      </c>
      <c r="AS38" s="84">
        <v>0.78090000000000004</v>
      </c>
      <c r="AT38" s="84">
        <v>0.77490000000000003</v>
      </c>
      <c r="AU38" s="84">
        <v>0.9194</v>
      </c>
      <c r="AW38" s="117">
        <f t="shared" si="2"/>
        <v>7715</v>
      </c>
      <c r="AX38" s="117">
        <f t="shared" si="3"/>
        <v>9606</v>
      </c>
      <c r="AY38" s="117">
        <f t="shared" si="4"/>
        <v>7972</v>
      </c>
      <c r="AZ38" s="117">
        <f t="shared" si="5"/>
        <v>9424</v>
      </c>
      <c r="BA38" s="117">
        <f t="shared" si="6"/>
        <v>7809</v>
      </c>
      <c r="BB38" s="117">
        <f t="shared" si="7"/>
        <v>7749</v>
      </c>
      <c r="BC38" s="117">
        <f t="shared" si="8"/>
        <v>9194</v>
      </c>
    </row>
    <row r="39" spans="1:55">
      <c r="A39" s="142"/>
      <c r="B39" s="142"/>
      <c r="C39" s="5">
        <v>1.5416666666666701</v>
      </c>
      <c r="D39" s="84">
        <v>14688.7934048959</v>
      </c>
      <c r="E39" s="84">
        <v>2956.2789013282099</v>
      </c>
      <c r="F39" s="84">
        <v>10012.6639346626</v>
      </c>
      <c r="G39" s="84">
        <v>8667.8290538538604</v>
      </c>
      <c r="H39" s="84">
        <v>0</v>
      </c>
      <c r="I39" s="84">
        <f t="shared" si="0"/>
        <v>36325.565294740569</v>
      </c>
      <c r="N39" s="82" t="s">
        <v>108</v>
      </c>
      <c r="O39" s="117">
        <v>13794</v>
      </c>
      <c r="P39" s="117">
        <v>16143</v>
      </c>
      <c r="Q39" s="117">
        <v>14329</v>
      </c>
      <c r="R39" s="117">
        <v>16589</v>
      </c>
      <c r="S39" s="117">
        <v>13673</v>
      </c>
      <c r="T39" s="117">
        <v>14283.999999999998</v>
      </c>
      <c r="U39" s="117">
        <v>17554</v>
      </c>
      <c r="W39" s="82" t="s">
        <v>108</v>
      </c>
      <c r="X39" s="117">
        <v>2324</v>
      </c>
      <c r="Y39" s="117">
        <v>2208.8000000000002</v>
      </c>
      <c r="Z39" s="117">
        <v>2063.8999999999996</v>
      </c>
      <c r="AA39" s="117">
        <v>2549.9</v>
      </c>
      <c r="AB39" s="117">
        <v>2286.1999999999998</v>
      </c>
      <c r="AC39" s="117">
        <v>2438.2999999999997</v>
      </c>
      <c r="AD39" s="117">
        <v>2629.2</v>
      </c>
      <c r="AF39" s="82" t="s">
        <v>108</v>
      </c>
      <c r="AG39" s="117">
        <v>9401</v>
      </c>
      <c r="AH39" s="117">
        <v>11963</v>
      </c>
      <c r="AI39" s="117">
        <v>10587</v>
      </c>
      <c r="AJ39" s="117">
        <v>12537</v>
      </c>
      <c r="AK39" s="117">
        <v>9525</v>
      </c>
      <c r="AL39" s="117">
        <v>10177</v>
      </c>
      <c r="AM39" s="84">
        <v>11014</v>
      </c>
      <c r="AO39" s="84">
        <v>0.78459999999999996</v>
      </c>
      <c r="AP39" s="84">
        <v>0.99380000000000002</v>
      </c>
      <c r="AQ39" s="84">
        <v>0.81089999999999995</v>
      </c>
      <c r="AR39" s="84">
        <v>1.0163</v>
      </c>
      <c r="AS39" s="84">
        <v>0.79930000000000001</v>
      </c>
      <c r="AT39" s="84">
        <v>0.83099999999999996</v>
      </c>
      <c r="AU39" s="84">
        <v>0.95479999999999998</v>
      </c>
      <c r="AW39" s="117">
        <f t="shared" si="2"/>
        <v>7846</v>
      </c>
      <c r="AX39" s="117">
        <f t="shared" si="3"/>
        <v>9938</v>
      </c>
      <c r="AY39" s="117">
        <f t="shared" si="4"/>
        <v>8108.9999999999991</v>
      </c>
      <c r="AZ39" s="117">
        <f t="shared" si="5"/>
        <v>10163</v>
      </c>
      <c r="BA39" s="117">
        <f t="shared" si="6"/>
        <v>7993</v>
      </c>
      <c r="BB39" s="117">
        <f t="shared" si="7"/>
        <v>8310</v>
      </c>
      <c r="BC39" s="117">
        <f t="shared" si="8"/>
        <v>9548</v>
      </c>
    </row>
    <row r="40" spans="1:55">
      <c r="A40" s="142"/>
      <c r="B40" s="142"/>
      <c r="C40" s="5">
        <v>1.5833333333333299</v>
      </c>
      <c r="D40" s="84">
        <v>14385.980853895901</v>
      </c>
      <c r="E40" s="84">
        <v>2919.64020132821</v>
      </c>
      <c r="F40" s="84">
        <v>10000.6639346626</v>
      </c>
      <c r="G40" s="84">
        <v>8539.3347158538709</v>
      </c>
      <c r="H40" s="84">
        <v>0</v>
      </c>
      <c r="I40" s="84">
        <f t="shared" si="0"/>
        <v>35845.619705740581</v>
      </c>
      <c r="N40" s="82" t="s">
        <v>109</v>
      </c>
      <c r="O40" s="117">
        <v>13734</v>
      </c>
      <c r="P40" s="117">
        <v>17343</v>
      </c>
      <c r="Q40" s="117">
        <v>15380</v>
      </c>
      <c r="R40" s="117">
        <v>18158</v>
      </c>
      <c r="S40" s="117">
        <v>13764</v>
      </c>
      <c r="T40" s="117">
        <v>14204.000000000002</v>
      </c>
      <c r="U40" s="117">
        <v>17081</v>
      </c>
      <c r="W40" s="82" t="s">
        <v>109</v>
      </c>
      <c r="X40" s="117">
        <v>2308.1999999999998</v>
      </c>
      <c r="Y40" s="117">
        <v>2293.5</v>
      </c>
      <c r="Z40" s="117">
        <v>2194</v>
      </c>
      <c r="AA40" s="117">
        <v>2719.2</v>
      </c>
      <c r="AB40" s="117">
        <v>2288</v>
      </c>
      <c r="AC40" s="117">
        <v>2391.5</v>
      </c>
      <c r="AD40" s="117">
        <v>2608.2999999999997</v>
      </c>
      <c r="AF40" s="82" t="s">
        <v>109</v>
      </c>
      <c r="AG40" s="117">
        <v>9727</v>
      </c>
      <c r="AH40" s="117">
        <v>12911.999999999998</v>
      </c>
      <c r="AI40" s="117">
        <v>11205</v>
      </c>
      <c r="AJ40" s="117">
        <v>13732</v>
      </c>
      <c r="AK40" s="117">
        <v>9834</v>
      </c>
      <c r="AL40" s="117">
        <v>10104</v>
      </c>
      <c r="AM40" s="84">
        <v>10853</v>
      </c>
      <c r="AO40" s="84">
        <v>0.78600000000000003</v>
      </c>
      <c r="AP40" s="84">
        <v>1.0432999999999999</v>
      </c>
      <c r="AQ40" s="84">
        <v>0.87109999999999999</v>
      </c>
      <c r="AR40" s="84">
        <v>1.1192</v>
      </c>
      <c r="AS40" s="84">
        <v>0.80449999999999999</v>
      </c>
      <c r="AT40" s="84">
        <v>0.80820000000000003</v>
      </c>
      <c r="AU40" s="84">
        <v>0.92930000000000001</v>
      </c>
      <c r="AW40" s="117">
        <f t="shared" si="2"/>
        <v>7860</v>
      </c>
      <c r="AX40" s="117">
        <f t="shared" si="3"/>
        <v>10432.999999999998</v>
      </c>
      <c r="AY40" s="117">
        <f t="shared" si="4"/>
        <v>8711</v>
      </c>
      <c r="AZ40" s="117">
        <f t="shared" si="5"/>
        <v>11192</v>
      </c>
      <c r="BA40" s="117">
        <f t="shared" si="6"/>
        <v>8045</v>
      </c>
      <c r="BB40" s="117">
        <f t="shared" si="7"/>
        <v>8082</v>
      </c>
      <c r="BC40" s="117">
        <f t="shared" si="8"/>
        <v>9293</v>
      </c>
    </row>
    <row r="41" spans="1:55">
      <c r="A41" s="142"/>
      <c r="B41" s="142"/>
      <c r="C41" s="5">
        <v>1.625</v>
      </c>
      <c r="D41" s="84">
        <v>14128.2744658959</v>
      </c>
      <c r="E41" s="84">
        <v>2890.8609013282098</v>
      </c>
      <c r="F41" s="84">
        <v>9936.6639346625907</v>
      </c>
      <c r="G41" s="84">
        <v>8388.1531698538693</v>
      </c>
      <c r="H41" s="84">
        <v>0</v>
      </c>
      <c r="I41" s="84">
        <f t="shared" si="0"/>
        <v>35343.952471740566</v>
      </c>
      <c r="N41" s="82" t="s">
        <v>110</v>
      </c>
      <c r="O41" s="117">
        <v>13857</v>
      </c>
      <c r="P41" s="117">
        <v>18660</v>
      </c>
      <c r="Q41" s="117">
        <v>16844</v>
      </c>
      <c r="R41" s="117">
        <v>20184.000000000004</v>
      </c>
      <c r="S41" s="117">
        <v>14100</v>
      </c>
      <c r="T41" s="117">
        <v>14327</v>
      </c>
      <c r="U41" s="117">
        <v>16829</v>
      </c>
      <c r="W41" s="82" t="s">
        <v>110</v>
      </c>
      <c r="X41" s="117">
        <v>2309.1</v>
      </c>
      <c r="Y41" s="117">
        <v>2539.6999999999998</v>
      </c>
      <c r="Z41" s="117">
        <v>2336.6999999999998</v>
      </c>
      <c r="AA41" s="117">
        <v>2945.9</v>
      </c>
      <c r="AB41" s="117">
        <v>2282.4</v>
      </c>
      <c r="AC41" s="117">
        <v>2334.4</v>
      </c>
      <c r="AD41" s="117">
        <v>2594.3000000000002</v>
      </c>
      <c r="AF41" s="82" t="s">
        <v>110</v>
      </c>
      <c r="AG41" s="117">
        <v>10129</v>
      </c>
      <c r="AH41" s="117">
        <v>13872</v>
      </c>
      <c r="AI41" s="117">
        <v>11952</v>
      </c>
      <c r="AJ41" s="117">
        <v>14737</v>
      </c>
      <c r="AK41" s="117">
        <v>10331.999999999998</v>
      </c>
      <c r="AL41" s="117">
        <v>10418</v>
      </c>
      <c r="AM41" s="84">
        <v>10734</v>
      </c>
      <c r="AO41" s="84">
        <v>0.80310000000000004</v>
      </c>
      <c r="AP41" s="84">
        <v>1.1132</v>
      </c>
      <c r="AQ41" s="84">
        <v>0.96140000000000003</v>
      </c>
      <c r="AR41" s="84">
        <v>1.2305999999999999</v>
      </c>
      <c r="AS41" s="84">
        <v>0.82289999999999996</v>
      </c>
      <c r="AT41" s="84">
        <v>0.82640000000000002</v>
      </c>
      <c r="AU41" s="84">
        <v>0.92300000000000004</v>
      </c>
      <c r="AW41" s="117">
        <f t="shared" si="2"/>
        <v>8031</v>
      </c>
      <c r="AX41" s="117">
        <f t="shared" si="3"/>
        <v>11132</v>
      </c>
      <c r="AY41" s="117">
        <f t="shared" si="4"/>
        <v>9614</v>
      </c>
      <c r="AZ41" s="117">
        <f t="shared" si="5"/>
        <v>12306</v>
      </c>
      <c r="BA41" s="117">
        <f t="shared" si="6"/>
        <v>8229</v>
      </c>
      <c r="BB41" s="117">
        <f t="shared" si="7"/>
        <v>8264</v>
      </c>
      <c r="BC41" s="117">
        <f t="shared" si="8"/>
        <v>9230</v>
      </c>
    </row>
    <row r="42" spans="1:55">
      <c r="A42" s="142"/>
      <c r="B42" s="142"/>
      <c r="C42" s="5">
        <v>1.6666666666666701</v>
      </c>
      <c r="D42" s="84">
        <v>14009.9816318959</v>
      </c>
      <c r="E42" s="84">
        <v>2889.2062013282102</v>
      </c>
      <c r="F42" s="84">
        <v>9960.6639346625907</v>
      </c>
      <c r="G42" s="84">
        <v>8330.8786768538703</v>
      </c>
      <c r="H42" s="84">
        <v>0</v>
      </c>
      <c r="I42" s="84">
        <f t="shared" si="0"/>
        <v>35190.73044474057</v>
      </c>
      <c r="N42" s="82" t="s">
        <v>111</v>
      </c>
      <c r="O42" s="117">
        <v>14129</v>
      </c>
      <c r="P42" s="117">
        <v>20040</v>
      </c>
      <c r="Q42" s="117">
        <v>18529</v>
      </c>
      <c r="R42" s="117">
        <v>22104</v>
      </c>
      <c r="S42" s="117">
        <v>14269</v>
      </c>
      <c r="T42" s="117">
        <v>14494</v>
      </c>
      <c r="U42" s="117">
        <v>16579</v>
      </c>
      <c r="W42" s="82" t="s">
        <v>111</v>
      </c>
      <c r="X42" s="117">
        <v>2337.1</v>
      </c>
      <c r="Y42" s="117">
        <v>2706.7999999999997</v>
      </c>
      <c r="Z42" s="117">
        <v>2489.6999999999998</v>
      </c>
      <c r="AA42" s="117">
        <v>3150.4</v>
      </c>
      <c r="AB42" s="117">
        <v>2300.3000000000002</v>
      </c>
      <c r="AC42" s="117">
        <v>2289.8999999999996</v>
      </c>
      <c r="AD42" s="117">
        <v>2558.1</v>
      </c>
      <c r="AF42" s="82" t="s">
        <v>111</v>
      </c>
      <c r="AG42" s="117">
        <v>10582</v>
      </c>
      <c r="AH42" s="117">
        <v>14816</v>
      </c>
      <c r="AI42" s="117">
        <v>12654</v>
      </c>
      <c r="AJ42" s="117">
        <v>15777.000000000002</v>
      </c>
      <c r="AK42" s="117">
        <v>10834.999999999998</v>
      </c>
      <c r="AL42" s="117">
        <v>10824</v>
      </c>
      <c r="AM42" s="84">
        <v>10650</v>
      </c>
      <c r="AO42" s="84">
        <v>0.82179999999999997</v>
      </c>
      <c r="AP42" s="84">
        <v>1.1840999999999999</v>
      </c>
      <c r="AQ42" s="84">
        <v>1.0667</v>
      </c>
      <c r="AR42" s="84">
        <v>1.3288</v>
      </c>
      <c r="AS42" s="84">
        <v>0.8448</v>
      </c>
      <c r="AT42" s="84">
        <v>0.84209999999999996</v>
      </c>
      <c r="AU42" s="84">
        <v>0.91269999999999996</v>
      </c>
      <c r="AW42" s="117">
        <f t="shared" si="2"/>
        <v>8218</v>
      </c>
      <c r="AX42" s="117">
        <f t="shared" si="3"/>
        <v>11841</v>
      </c>
      <c r="AY42" s="117">
        <f t="shared" si="4"/>
        <v>10667</v>
      </c>
      <c r="AZ42" s="117">
        <f t="shared" si="5"/>
        <v>13288</v>
      </c>
      <c r="BA42" s="117">
        <f t="shared" si="6"/>
        <v>8448</v>
      </c>
      <c r="BB42" s="117">
        <f t="shared" si="7"/>
        <v>8421</v>
      </c>
      <c r="BC42" s="117">
        <f t="shared" si="8"/>
        <v>9127</v>
      </c>
    </row>
    <row r="43" spans="1:55">
      <c r="A43" s="142"/>
      <c r="B43" s="142"/>
      <c r="C43" s="5">
        <v>1.7083333333333299</v>
      </c>
      <c r="D43" s="84">
        <v>14104.3077628959</v>
      </c>
      <c r="E43" s="84">
        <v>2884.8247013282098</v>
      </c>
      <c r="F43" s="84">
        <v>10053.6639346626</v>
      </c>
      <c r="G43" s="84">
        <v>8485.8821278538708</v>
      </c>
      <c r="H43" s="84">
        <v>0</v>
      </c>
      <c r="I43" s="84">
        <f t="shared" si="0"/>
        <v>35528.678526740579</v>
      </c>
      <c r="N43" s="82" t="s">
        <v>112</v>
      </c>
      <c r="O43" s="117">
        <v>14192</v>
      </c>
      <c r="P43" s="117">
        <v>21340</v>
      </c>
      <c r="Q43" s="117">
        <v>19987</v>
      </c>
      <c r="R43" s="117">
        <v>23966</v>
      </c>
      <c r="S43" s="117">
        <v>14421</v>
      </c>
      <c r="T43" s="117">
        <v>14512</v>
      </c>
      <c r="U43" s="117">
        <v>16191</v>
      </c>
      <c r="W43" s="82" t="s">
        <v>112</v>
      </c>
      <c r="X43" s="117">
        <v>2347.9</v>
      </c>
      <c r="Y43" s="117">
        <v>2884.1</v>
      </c>
      <c r="Z43" s="117">
        <v>2638.1</v>
      </c>
      <c r="AA43" s="117">
        <v>3354.9</v>
      </c>
      <c r="AB43" s="117">
        <v>2315.7999999999997</v>
      </c>
      <c r="AC43" s="117">
        <v>2296.8000000000002</v>
      </c>
      <c r="AD43" s="117">
        <v>2512.6</v>
      </c>
      <c r="AF43" s="82" t="s">
        <v>112</v>
      </c>
      <c r="AG43" s="117">
        <v>10827</v>
      </c>
      <c r="AH43" s="117">
        <v>15751</v>
      </c>
      <c r="AI43" s="117">
        <v>13343</v>
      </c>
      <c r="AJ43" s="117">
        <v>16432</v>
      </c>
      <c r="AK43" s="117">
        <v>11149</v>
      </c>
      <c r="AL43" s="117">
        <v>11200.000000000002</v>
      </c>
      <c r="AM43" s="84">
        <v>10328</v>
      </c>
      <c r="AO43" s="84">
        <v>0.84060000000000001</v>
      </c>
      <c r="AP43" s="84">
        <v>1.2523</v>
      </c>
      <c r="AQ43" s="84">
        <v>1.1558999999999999</v>
      </c>
      <c r="AR43" s="84">
        <v>1.4179999999999999</v>
      </c>
      <c r="AS43" s="84">
        <v>0.86009999999999998</v>
      </c>
      <c r="AT43" s="84">
        <v>0.86670000000000003</v>
      </c>
      <c r="AU43" s="84">
        <v>0.89270000000000005</v>
      </c>
      <c r="AW43" s="117">
        <f t="shared" si="2"/>
        <v>8406</v>
      </c>
      <c r="AX43" s="117">
        <f t="shared" si="3"/>
        <v>12523</v>
      </c>
      <c r="AY43" s="117">
        <f t="shared" si="4"/>
        <v>11559</v>
      </c>
      <c r="AZ43" s="117">
        <f t="shared" si="5"/>
        <v>14180</v>
      </c>
      <c r="BA43" s="117">
        <f t="shared" si="6"/>
        <v>8601</v>
      </c>
      <c r="BB43" s="117">
        <f t="shared" si="7"/>
        <v>8667</v>
      </c>
      <c r="BC43" s="117">
        <f t="shared" si="8"/>
        <v>8927</v>
      </c>
    </row>
    <row r="44" spans="1:55">
      <c r="A44" s="142"/>
      <c r="B44" s="142"/>
      <c r="C44" s="5">
        <v>1.75</v>
      </c>
      <c r="D44" s="84">
        <v>14484.2526138959</v>
      </c>
      <c r="E44" s="84">
        <v>2875.0193013282101</v>
      </c>
      <c r="F44" s="84">
        <v>10111.6639346626</v>
      </c>
      <c r="G44" s="84">
        <v>8853.3690908538701</v>
      </c>
      <c r="H44" s="84">
        <v>0</v>
      </c>
      <c r="I44" s="84">
        <f t="shared" si="0"/>
        <v>36324.304940740578</v>
      </c>
      <c r="N44" s="82" t="s">
        <v>113</v>
      </c>
      <c r="O44" s="117">
        <v>14282</v>
      </c>
      <c r="P44" s="117">
        <v>22572</v>
      </c>
      <c r="Q44" s="117">
        <v>21097</v>
      </c>
      <c r="R44" s="117">
        <v>25363.000000000004</v>
      </c>
      <c r="S44" s="117">
        <v>14662</v>
      </c>
      <c r="T44" s="117">
        <v>14559</v>
      </c>
      <c r="U44" s="117">
        <v>15858.000000000002</v>
      </c>
      <c r="W44" s="82" t="s">
        <v>113</v>
      </c>
      <c r="X44" s="117">
        <v>2342</v>
      </c>
      <c r="Y44" s="117">
        <v>3003.8</v>
      </c>
      <c r="Z44" s="117">
        <v>2754.5</v>
      </c>
      <c r="AA44" s="117">
        <v>3499.1</v>
      </c>
      <c r="AB44" s="117">
        <v>2325.6</v>
      </c>
      <c r="AC44" s="117">
        <v>2272.8000000000002</v>
      </c>
      <c r="AD44" s="117">
        <v>2454.2999999999997</v>
      </c>
      <c r="AF44" s="82" t="s">
        <v>113</v>
      </c>
      <c r="AG44" s="117">
        <v>10931</v>
      </c>
      <c r="AH44" s="117">
        <v>16471</v>
      </c>
      <c r="AI44" s="117">
        <v>14138</v>
      </c>
      <c r="AJ44" s="117">
        <v>16859</v>
      </c>
      <c r="AK44" s="117">
        <v>11211</v>
      </c>
      <c r="AL44" s="117">
        <v>11510</v>
      </c>
      <c r="AM44" s="84">
        <v>10152.000000000002</v>
      </c>
      <c r="AO44" s="84">
        <v>0.85850000000000004</v>
      </c>
      <c r="AP44" s="84">
        <v>1.3121</v>
      </c>
      <c r="AQ44" s="84">
        <v>1.2331000000000001</v>
      </c>
      <c r="AR44" s="84">
        <v>1.4898</v>
      </c>
      <c r="AS44" s="84">
        <v>0.88009999999999999</v>
      </c>
      <c r="AT44" s="84">
        <v>0.89100000000000001</v>
      </c>
      <c r="AU44" s="84">
        <v>0.87039999999999995</v>
      </c>
      <c r="AW44" s="117">
        <f t="shared" si="2"/>
        <v>8585</v>
      </c>
      <c r="AX44" s="117">
        <f t="shared" si="3"/>
        <v>13121</v>
      </c>
      <c r="AY44" s="117">
        <f t="shared" si="4"/>
        <v>12331</v>
      </c>
      <c r="AZ44" s="117">
        <f t="shared" si="5"/>
        <v>14898</v>
      </c>
      <c r="BA44" s="117">
        <f t="shared" si="6"/>
        <v>8801</v>
      </c>
      <c r="BB44" s="117">
        <f t="shared" si="7"/>
        <v>8910</v>
      </c>
      <c r="BC44" s="117">
        <f t="shared" si="8"/>
        <v>8704</v>
      </c>
    </row>
    <row r="45" spans="1:55">
      <c r="A45" s="142"/>
      <c r="B45" s="142"/>
      <c r="C45" s="5">
        <v>1.7916666666666701</v>
      </c>
      <c r="D45" s="84">
        <v>15078.2130938959</v>
      </c>
      <c r="E45" s="84">
        <v>2950.3976013282099</v>
      </c>
      <c r="F45" s="84">
        <v>10465.6639346626</v>
      </c>
      <c r="G45" s="84">
        <v>9395.4105638538695</v>
      </c>
      <c r="H45" s="84">
        <v>0</v>
      </c>
      <c r="I45" s="84">
        <f t="shared" si="0"/>
        <v>37889.685193740581</v>
      </c>
      <c r="N45" s="82" t="s">
        <v>114</v>
      </c>
      <c r="O45" s="117">
        <v>14440</v>
      </c>
      <c r="P45" s="117">
        <v>23715</v>
      </c>
      <c r="Q45" s="117">
        <v>21953.999999999996</v>
      </c>
      <c r="R45" s="117">
        <v>26420</v>
      </c>
      <c r="S45" s="117">
        <v>14954</v>
      </c>
      <c r="T45" s="117">
        <v>14711</v>
      </c>
      <c r="U45" s="117">
        <v>15524</v>
      </c>
      <c r="W45" s="82" t="s">
        <v>114</v>
      </c>
      <c r="X45" s="117">
        <v>2345.9</v>
      </c>
      <c r="Y45" s="117">
        <v>3159.6000000000004</v>
      </c>
      <c r="Z45" s="117">
        <v>2883.5</v>
      </c>
      <c r="AA45" s="117">
        <v>3599.9</v>
      </c>
      <c r="AB45" s="117">
        <v>2374</v>
      </c>
      <c r="AC45" s="117">
        <v>2321.8999999999996</v>
      </c>
      <c r="AD45" s="117">
        <v>2405.3000000000002</v>
      </c>
      <c r="AF45" s="82" t="s">
        <v>114</v>
      </c>
      <c r="AG45" s="117">
        <v>11083</v>
      </c>
      <c r="AH45" s="117">
        <v>17097</v>
      </c>
      <c r="AI45" s="117">
        <v>14858</v>
      </c>
      <c r="AJ45" s="117">
        <v>17125</v>
      </c>
      <c r="AK45" s="117">
        <v>11323</v>
      </c>
      <c r="AL45" s="117">
        <v>11894</v>
      </c>
      <c r="AM45" s="84">
        <v>10081</v>
      </c>
      <c r="AO45" s="84">
        <v>0.87619999999999998</v>
      </c>
      <c r="AP45" s="84">
        <v>1.3685</v>
      </c>
      <c r="AQ45" s="84">
        <v>1.2878000000000001</v>
      </c>
      <c r="AR45" s="84">
        <v>1.5376000000000001</v>
      </c>
      <c r="AS45" s="84">
        <v>0.90569999999999995</v>
      </c>
      <c r="AT45" s="84">
        <v>0.92369999999999997</v>
      </c>
      <c r="AU45" s="84">
        <v>0.85470000000000002</v>
      </c>
      <c r="AW45" s="117">
        <f t="shared" si="2"/>
        <v>8762</v>
      </c>
      <c r="AX45" s="117">
        <f t="shared" si="3"/>
        <v>13685</v>
      </c>
      <c r="AY45" s="117">
        <f t="shared" si="4"/>
        <v>12878</v>
      </c>
      <c r="AZ45" s="117">
        <f t="shared" si="5"/>
        <v>15376</v>
      </c>
      <c r="BA45" s="117">
        <f t="shared" si="6"/>
        <v>9057</v>
      </c>
      <c r="BB45" s="117">
        <f t="shared" si="7"/>
        <v>9237</v>
      </c>
      <c r="BC45" s="117">
        <f t="shared" si="8"/>
        <v>8547</v>
      </c>
    </row>
    <row r="46" spans="1:55">
      <c r="A46" s="142"/>
      <c r="B46" s="142"/>
      <c r="C46" s="5">
        <v>1.8333333333333299</v>
      </c>
      <c r="D46" s="84">
        <v>14985.4685708959</v>
      </c>
      <c r="E46" s="84">
        <v>3018.0763013282099</v>
      </c>
      <c r="F46" s="84">
        <v>10459.6639346626</v>
      </c>
      <c r="G46" s="84">
        <v>9476.0013908538804</v>
      </c>
      <c r="H46" s="84">
        <v>0</v>
      </c>
      <c r="I46" s="84">
        <f t="shared" si="0"/>
        <v>37939.210197740591</v>
      </c>
      <c r="N46" s="82" t="s">
        <v>115</v>
      </c>
      <c r="O46" s="117">
        <v>14269</v>
      </c>
      <c r="P46" s="117">
        <v>24599.000000000004</v>
      </c>
      <c r="Q46" s="117">
        <v>22502</v>
      </c>
      <c r="R46" s="117">
        <v>27039</v>
      </c>
      <c r="S46" s="117">
        <v>15004</v>
      </c>
      <c r="T46" s="117">
        <v>14858</v>
      </c>
      <c r="U46" s="117">
        <v>15207</v>
      </c>
      <c r="W46" s="82" t="s">
        <v>115</v>
      </c>
      <c r="X46" s="117">
        <v>2351.1000000000004</v>
      </c>
      <c r="Y46" s="117">
        <v>3297.4</v>
      </c>
      <c r="Z46" s="117">
        <v>2957.7</v>
      </c>
      <c r="AA46" s="117">
        <v>3688.7</v>
      </c>
      <c r="AB46" s="117">
        <v>2403.3000000000002</v>
      </c>
      <c r="AC46" s="117">
        <v>2350.4</v>
      </c>
      <c r="AD46" s="117">
        <v>2378.5</v>
      </c>
      <c r="AF46" s="82" t="s">
        <v>115</v>
      </c>
      <c r="AG46" s="117">
        <v>11201.000000000002</v>
      </c>
      <c r="AH46" s="117">
        <v>17527</v>
      </c>
      <c r="AI46" s="117">
        <v>15466</v>
      </c>
      <c r="AJ46" s="117">
        <v>17352</v>
      </c>
      <c r="AK46" s="117">
        <v>11575</v>
      </c>
      <c r="AL46" s="117">
        <v>12228.000000000002</v>
      </c>
      <c r="AM46" s="84">
        <v>9989</v>
      </c>
      <c r="AO46" s="84">
        <v>0.88749999999999996</v>
      </c>
      <c r="AP46" s="84">
        <v>1.4094</v>
      </c>
      <c r="AQ46" s="84">
        <v>1.3259000000000001</v>
      </c>
      <c r="AR46" s="84">
        <v>1.5663</v>
      </c>
      <c r="AS46" s="84">
        <v>0.91839999999999999</v>
      </c>
      <c r="AT46" s="84">
        <v>0.95730000000000004</v>
      </c>
      <c r="AU46" s="84">
        <v>0.83860000000000001</v>
      </c>
      <c r="AW46" s="117">
        <f t="shared" si="2"/>
        <v>8875</v>
      </c>
      <c r="AX46" s="117">
        <f t="shared" si="3"/>
        <v>14094</v>
      </c>
      <c r="AY46" s="117">
        <f t="shared" si="4"/>
        <v>13259</v>
      </c>
      <c r="AZ46" s="117">
        <f t="shared" si="5"/>
        <v>15663</v>
      </c>
      <c r="BA46" s="117">
        <f t="shared" si="6"/>
        <v>9184</v>
      </c>
      <c r="BB46" s="117">
        <f t="shared" si="7"/>
        <v>9573</v>
      </c>
      <c r="BC46" s="117">
        <f t="shared" si="8"/>
        <v>8386</v>
      </c>
    </row>
    <row r="47" spans="1:55">
      <c r="A47" s="142"/>
      <c r="B47" s="142"/>
      <c r="C47" s="5">
        <v>1.875</v>
      </c>
      <c r="D47" s="84">
        <v>14788.5456348959</v>
      </c>
      <c r="E47" s="84">
        <v>3004.7300013282102</v>
      </c>
      <c r="F47" s="84">
        <v>10298.6639346626</v>
      </c>
      <c r="G47" s="84">
        <v>9342.5304728538595</v>
      </c>
      <c r="H47" s="84">
        <v>0</v>
      </c>
      <c r="I47" s="84">
        <f t="shared" si="0"/>
        <v>37434.47004374057</v>
      </c>
      <c r="N47" s="82" t="s">
        <v>116</v>
      </c>
      <c r="O47" s="117">
        <v>14099</v>
      </c>
      <c r="P47" s="117">
        <v>25304.000000000004</v>
      </c>
      <c r="Q47" s="117">
        <v>22936</v>
      </c>
      <c r="R47" s="117">
        <v>27287</v>
      </c>
      <c r="S47" s="117">
        <v>14871</v>
      </c>
      <c r="T47" s="117">
        <v>14960</v>
      </c>
      <c r="U47" s="117">
        <v>15028</v>
      </c>
      <c r="W47" s="82" t="s">
        <v>116</v>
      </c>
      <c r="X47" s="117">
        <v>2363.3000000000002</v>
      </c>
      <c r="Y47" s="117">
        <v>3416</v>
      </c>
      <c r="Z47" s="117">
        <v>3007.8999999999996</v>
      </c>
      <c r="AA47" s="117">
        <v>3735.7</v>
      </c>
      <c r="AB47" s="117">
        <v>2411.5</v>
      </c>
      <c r="AC47" s="117">
        <v>2326.4</v>
      </c>
      <c r="AD47" s="117">
        <v>2372.6</v>
      </c>
      <c r="AF47" s="82" t="s">
        <v>116</v>
      </c>
      <c r="AG47" s="117">
        <v>11222</v>
      </c>
      <c r="AH47" s="117">
        <v>17815</v>
      </c>
      <c r="AI47" s="117">
        <v>15526</v>
      </c>
      <c r="AJ47" s="117">
        <v>17354</v>
      </c>
      <c r="AK47" s="117">
        <v>11597</v>
      </c>
      <c r="AL47" s="117">
        <v>12438</v>
      </c>
      <c r="AM47" s="84">
        <v>9933</v>
      </c>
      <c r="AO47" s="84">
        <v>0.89100000000000001</v>
      </c>
      <c r="AP47" s="84">
        <v>1.4449000000000001</v>
      </c>
      <c r="AQ47" s="84">
        <v>1.3505</v>
      </c>
      <c r="AR47" s="84">
        <v>1.5784</v>
      </c>
      <c r="AS47" s="84">
        <v>0.92279999999999995</v>
      </c>
      <c r="AT47" s="84">
        <v>0.98499999999999999</v>
      </c>
      <c r="AU47" s="84">
        <v>0.82820000000000005</v>
      </c>
      <c r="AW47" s="117">
        <f t="shared" si="2"/>
        <v>8910</v>
      </c>
      <c r="AX47" s="117">
        <f t="shared" si="3"/>
        <v>14449</v>
      </c>
      <c r="AY47" s="117">
        <f t="shared" si="4"/>
        <v>13505</v>
      </c>
      <c r="AZ47" s="117">
        <f t="shared" si="5"/>
        <v>15784</v>
      </c>
      <c r="BA47" s="117">
        <f t="shared" si="6"/>
        <v>9228</v>
      </c>
      <c r="BB47" s="117">
        <f t="shared" si="7"/>
        <v>9850</v>
      </c>
      <c r="BC47" s="117">
        <f t="shared" si="8"/>
        <v>8282</v>
      </c>
    </row>
    <row r="48" spans="1:55">
      <c r="A48" s="142"/>
      <c r="B48" s="142"/>
      <c r="C48" s="5">
        <v>1.9166666666666701</v>
      </c>
      <c r="D48" s="84">
        <v>14321.196331895901</v>
      </c>
      <c r="E48" s="84">
        <v>2983.8696013282101</v>
      </c>
      <c r="F48" s="84">
        <v>9962.6639346625907</v>
      </c>
      <c r="G48" s="84">
        <v>8962.4712298538707</v>
      </c>
      <c r="H48" s="84">
        <v>0</v>
      </c>
      <c r="I48" s="84">
        <f t="shared" si="0"/>
        <v>36230.201097740573</v>
      </c>
      <c r="N48" s="82" t="s">
        <v>117</v>
      </c>
      <c r="O48" s="117">
        <v>14007</v>
      </c>
      <c r="P48" s="117">
        <v>25661.999999999996</v>
      </c>
      <c r="Q48" s="117">
        <v>23174</v>
      </c>
      <c r="R48" s="117">
        <v>27242</v>
      </c>
      <c r="S48" s="117">
        <v>14562</v>
      </c>
      <c r="T48" s="117">
        <v>15051.000000000002</v>
      </c>
      <c r="U48" s="117">
        <v>15105</v>
      </c>
      <c r="W48" s="82" t="s">
        <v>117</v>
      </c>
      <c r="X48" s="117">
        <v>2368.6</v>
      </c>
      <c r="Y48" s="117">
        <v>3475.8</v>
      </c>
      <c r="Z48" s="117">
        <v>2981.7</v>
      </c>
      <c r="AA48" s="117">
        <v>3701.8</v>
      </c>
      <c r="AB48" s="117">
        <v>2410</v>
      </c>
      <c r="AC48" s="117">
        <v>2351.6</v>
      </c>
      <c r="AD48" s="117">
        <v>2404.1</v>
      </c>
      <c r="AF48" s="82" t="s">
        <v>117</v>
      </c>
      <c r="AG48" s="117">
        <v>11128</v>
      </c>
      <c r="AH48" s="117">
        <v>17861</v>
      </c>
      <c r="AI48" s="117">
        <v>15259</v>
      </c>
      <c r="AJ48" s="117">
        <v>17052</v>
      </c>
      <c r="AK48" s="117">
        <v>11493</v>
      </c>
      <c r="AL48" s="117">
        <v>12478</v>
      </c>
      <c r="AM48" s="84">
        <v>9948</v>
      </c>
      <c r="AO48" s="84">
        <v>0.88670000000000004</v>
      </c>
      <c r="AP48" s="84">
        <v>1.4696</v>
      </c>
      <c r="AQ48" s="84">
        <v>1.3594999999999999</v>
      </c>
      <c r="AR48" s="84">
        <v>1.5676000000000001</v>
      </c>
      <c r="AS48" s="84">
        <v>0.92310000000000003</v>
      </c>
      <c r="AT48" s="84">
        <v>0.99880000000000002</v>
      </c>
      <c r="AU48" s="84">
        <v>0.83509999999999995</v>
      </c>
      <c r="AW48" s="117">
        <f t="shared" si="2"/>
        <v>8867</v>
      </c>
      <c r="AX48" s="117">
        <f t="shared" si="3"/>
        <v>14696</v>
      </c>
      <c r="AY48" s="117">
        <f t="shared" si="4"/>
        <v>13595</v>
      </c>
      <c r="AZ48" s="117">
        <f t="shared" si="5"/>
        <v>15676.000000000002</v>
      </c>
      <c r="BA48" s="117">
        <f t="shared" si="6"/>
        <v>9231</v>
      </c>
      <c r="BB48" s="117">
        <f t="shared" si="7"/>
        <v>9988</v>
      </c>
      <c r="BC48" s="117">
        <f t="shared" si="8"/>
        <v>8351</v>
      </c>
    </row>
    <row r="49" spans="1:55">
      <c r="A49" s="142"/>
      <c r="B49" s="142"/>
      <c r="C49" s="5">
        <v>1.9583333333333299</v>
      </c>
      <c r="D49" s="84">
        <v>13684.9299428959</v>
      </c>
      <c r="E49" s="84">
        <v>2905.6742013282101</v>
      </c>
      <c r="F49" s="84">
        <v>9419.6639346625907</v>
      </c>
      <c r="G49" s="84">
        <v>8335.6305518538702</v>
      </c>
      <c r="H49" s="84">
        <v>0</v>
      </c>
      <c r="I49" s="84">
        <f t="shared" si="0"/>
        <v>34345.898630740572</v>
      </c>
      <c r="N49" s="82" t="s">
        <v>118</v>
      </c>
      <c r="O49" s="117">
        <v>14323.999999999998</v>
      </c>
      <c r="P49" s="117">
        <v>25506.000000000004</v>
      </c>
      <c r="Q49" s="117">
        <v>23097</v>
      </c>
      <c r="R49" s="117">
        <v>26623</v>
      </c>
      <c r="S49" s="117">
        <v>14404.999999999998</v>
      </c>
      <c r="T49" s="117">
        <v>14835</v>
      </c>
      <c r="U49" s="117">
        <v>15533.999999999998</v>
      </c>
      <c r="W49" s="82" t="s">
        <v>118</v>
      </c>
      <c r="X49" s="117">
        <v>2364.6999999999998</v>
      </c>
      <c r="Y49" s="117">
        <v>3451</v>
      </c>
      <c r="Z49" s="117">
        <v>2852.7</v>
      </c>
      <c r="AA49" s="117">
        <v>3648.7</v>
      </c>
      <c r="AB49" s="117">
        <v>2376.1999999999998</v>
      </c>
      <c r="AC49" s="117">
        <v>2326.4</v>
      </c>
      <c r="AD49" s="117">
        <v>2418.1</v>
      </c>
      <c r="AF49" s="82" t="s">
        <v>118</v>
      </c>
      <c r="AG49" s="117">
        <v>11247</v>
      </c>
      <c r="AH49" s="117">
        <v>17640</v>
      </c>
      <c r="AI49" s="117">
        <v>14972</v>
      </c>
      <c r="AJ49" s="117">
        <v>16708</v>
      </c>
      <c r="AK49" s="117">
        <v>11399.999999999998</v>
      </c>
      <c r="AL49" s="117">
        <v>12217</v>
      </c>
      <c r="AM49" s="84">
        <v>10111.000000000002</v>
      </c>
      <c r="AO49" s="84">
        <v>0.89559999999999995</v>
      </c>
      <c r="AP49" s="84">
        <v>1.4583999999999999</v>
      </c>
      <c r="AQ49" s="84">
        <v>1.3439000000000001</v>
      </c>
      <c r="AR49" s="84">
        <v>1.5386</v>
      </c>
      <c r="AS49" s="84">
        <v>0.9083</v>
      </c>
      <c r="AT49" s="84">
        <v>0.9849</v>
      </c>
      <c r="AU49" s="84">
        <v>0.85440000000000005</v>
      </c>
      <c r="AW49" s="117">
        <f t="shared" si="2"/>
        <v>8956</v>
      </c>
      <c r="AX49" s="117">
        <f t="shared" si="3"/>
        <v>14584</v>
      </c>
      <c r="AY49" s="117">
        <f t="shared" si="4"/>
        <v>13439.000000000002</v>
      </c>
      <c r="AZ49" s="117">
        <f t="shared" si="5"/>
        <v>15386</v>
      </c>
      <c r="BA49" s="117">
        <f t="shared" si="6"/>
        <v>9083</v>
      </c>
      <c r="BB49" s="117">
        <f t="shared" si="7"/>
        <v>9849</v>
      </c>
      <c r="BC49" s="117">
        <f t="shared" si="8"/>
        <v>8544</v>
      </c>
    </row>
    <row r="50" spans="1:55">
      <c r="A50" s="142"/>
      <c r="B50" s="142"/>
      <c r="C50" s="29" t="s">
        <v>124</v>
      </c>
      <c r="D50" s="84">
        <v>12836.9071168959</v>
      </c>
      <c r="E50" s="84">
        <v>2800.2656013282099</v>
      </c>
      <c r="F50" s="84">
        <v>8849.6639346625907</v>
      </c>
      <c r="G50" s="84">
        <v>7613.4143498538697</v>
      </c>
      <c r="H50" s="84">
        <v>0</v>
      </c>
      <c r="I50" s="84">
        <f t="shared" si="0"/>
        <v>32100.25100274057</v>
      </c>
      <c r="N50" s="82" t="s">
        <v>119</v>
      </c>
      <c r="O50" s="117">
        <v>14965</v>
      </c>
      <c r="P50" s="117">
        <v>24939</v>
      </c>
      <c r="Q50" s="117">
        <v>22471</v>
      </c>
      <c r="R50" s="117">
        <v>25529</v>
      </c>
      <c r="S50" s="117">
        <v>14696</v>
      </c>
      <c r="T50" s="117">
        <v>14679</v>
      </c>
      <c r="U50" s="117">
        <v>16241.000000000002</v>
      </c>
      <c r="W50" s="82" t="s">
        <v>119</v>
      </c>
      <c r="X50" s="117">
        <v>2477.1999999999998</v>
      </c>
      <c r="Y50" s="117">
        <v>3353.8</v>
      </c>
      <c r="Z50" s="117">
        <v>2771.6</v>
      </c>
      <c r="AA50" s="117">
        <v>3557.4</v>
      </c>
      <c r="AB50" s="117">
        <v>2464.5</v>
      </c>
      <c r="AC50" s="117">
        <v>2291.1000000000004</v>
      </c>
      <c r="AD50" s="117">
        <v>2492.7999999999997</v>
      </c>
      <c r="AF50" s="82" t="s">
        <v>119</v>
      </c>
      <c r="AG50" s="117">
        <v>11512</v>
      </c>
      <c r="AH50" s="117">
        <v>17046</v>
      </c>
      <c r="AI50" s="117">
        <v>14492</v>
      </c>
      <c r="AJ50" s="117">
        <v>16117</v>
      </c>
      <c r="AK50" s="117">
        <v>11459</v>
      </c>
      <c r="AL50" s="117">
        <v>11887</v>
      </c>
      <c r="AM50" s="84">
        <v>10566</v>
      </c>
      <c r="AO50" s="84">
        <v>0.95379999999999998</v>
      </c>
      <c r="AP50" s="84">
        <v>1.4181999999999999</v>
      </c>
      <c r="AQ50" s="84">
        <v>1.3035000000000001</v>
      </c>
      <c r="AR50" s="84">
        <v>1.4856</v>
      </c>
      <c r="AS50" s="84">
        <v>0.93779999999999997</v>
      </c>
      <c r="AT50" s="84">
        <v>0.95399999999999996</v>
      </c>
      <c r="AU50" s="84">
        <v>0.90739999999999998</v>
      </c>
      <c r="AW50" s="117">
        <f t="shared" si="2"/>
        <v>9538</v>
      </c>
      <c r="AX50" s="117">
        <f t="shared" si="3"/>
        <v>14181.999999999998</v>
      </c>
      <c r="AY50" s="117">
        <f t="shared" si="4"/>
        <v>13035.000000000002</v>
      </c>
      <c r="AZ50" s="117">
        <f t="shared" si="5"/>
        <v>14856</v>
      </c>
      <c r="BA50" s="117">
        <f t="shared" si="6"/>
        <v>9378</v>
      </c>
      <c r="BB50" s="117">
        <f t="shared" si="7"/>
        <v>9540</v>
      </c>
      <c r="BC50" s="117">
        <f t="shared" si="8"/>
        <v>9074</v>
      </c>
    </row>
    <row r="51" spans="1:55">
      <c r="A51" s="142" t="s">
        <v>74</v>
      </c>
      <c r="B51" s="142" t="s">
        <v>86</v>
      </c>
      <c r="C51" s="5">
        <v>2.0416666666666701</v>
      </c>
      <c r="D51" s="84">
        <v>10881.0328161425</v>
      </c>
      <c r="E51" s="84">
        <v>2582.29353759886</v>
      </c>
      <c r="F51" s="84">
        <v>8291.4526332927308</v>
      </c>
      <c r="G51" s="84">
        <v>6720.9930800940501</v>
      </c>
      <c r="H51" s="84">
        <v>0</v>
      </c>
      <c r="I51" s="84">
        <f t="shared" si="0"/>
        <v>28475.772067128142</v>
      </c>
      <c r="N51" s="82" t="s">
        <v>120</v>
      </c>
      <c r="O51" s="117">
        <v>14723</v>
      </c>
      <c r="P51" s="117">
        <v>23898</v>
      </c>
      <c r="Q51" s="117">
        <v>21677</v>
      </c>
      <c r="R51" s="117">
        <v>24727</v>
      </c>
      <c r="S51" s="117">
        <v>14029</v>
      </c>
      <c r="T51" s="117">
        <v>14912</v>
      </c>
      <c r="U51" s="117">
        <v>16107</v>
      </c>
      <c r="W51" s="82" t="s">
        <v>120</v>
      </c>
      <c r="X51" s="117">
        <v>2453.1</v>
      </c>
      <c r="Y51" s="117">
        <v>3186.7000000000003</v>
      </c>
      <c r="Z51" s="117">
        <v>2631.2000000000003</v>
      </c>
      <c r="AA51" s="117">
        <v>3420.6</v>
      </c>
      <c r="AB51" s="117">
        <v>2398.4</v>
      </c>
      <c r="AC51" s="117">
        <v>2342.4</v>
      </c>
      <c r="AD51" s="117">
        <v>2498.6000000000004</v>
      </c>
      <c r="AF51" s="82" t="s">
        <v>120</v>
      </c>
      <c r="AG51" s="117">
        <v>11315</v>
      </c>
      <c r="AH51" s="117">
        <v>16364</v>
      </c>
      <c r="AI51" s="117">
        <v>13954</v>
      </c>
      <c r="AJ51" s="117">
        <v>15745</v>
      </c>
      <c r="AK51" s="117">
        <v>11057.999999999998</v>
      </c>
      <c r="AL51" s="117">
        <v>11869</v>
      </c>
      <c r="AM51" s="84">
        <v>10525</v>
      </c>
      <c r="AO51" s="84">
        <v>0.9456</v>
      </c>
      <c r="AP51" s="84">
        <v>1.3671</v>
      </c>
      <c r="AQ51" s="84">
        <v>1.2517</v>
      </c>
      <c r="AR51" s="84">
        <v>1.4446000000000001</v>
      </c>
      <c r="AS51" s="84">
        <v>0.90380000000000005</v>
      </c>
      <c r="AT51" s="84">
        <v>0.96750000000000003</v>
      </c>
      <c r="AU51" s="84">
        <v>0.91520000000000001</v>
      </c>
      <c r="AW51" s="117">
        <f t="shared" si="2"/>
        <v>9456</v>
      </c>
      <c r="AX51" s="117">
        <f t="shared" si="3"/>
        <v>13671</v>
      </c>
      <c r="AY51" s="117">
        <f t="shared" si="4"/>
        <v>12517</v>
      </c>
      <c r="AZ51" s="117">
        <f t="shared" si="5"/>
        <v>14446.000000000002</v>
      </c>
      <c r="BA51" s="117">
        <f t="shared" si="6"/>
        <v>9038</v>
      </c>
      <c r="BB51" s="117">
        <f t="shared" si="7"/>
        <v>9675</v>
      </c>
      <c r="BC51" s="117">
        <f t="shared" si="8"/>
        <v>9152</v>
      </c>
    </row>
    <row r="52" spans="1:55">
      <c r="A52" s="142"/>
      <c r="B52" s="142"/>
      <c r="C52" s="5">
        <v>2.0833333333333299</v>
      </c>
      <c r="D52" s="84">
        <v>10603.0576221425</v>
      </c>
      <c r="E52" s="84">
        <v>2550.74351659886</v>
      </c>
      <c r="F52" s="84">
        <v>8078.4526332927298</v>
      </c>
      <c r="G52" s="84">
        <v>6513.9930800940501</v>
      </c>
      <c r="H52" s="84">
        <v>0</v>
      </c>
      <c r="I52" s="84">
        <f t="shared" si="0"/>
        <v>27746.246852128141</v>
      </c>
      <c r="N52" s="82" t="s">
        <v>121</v>
      </c>
      <c r="O52" s="117">
        <v>14377</v>
      </c>
      <c r="P52" s="117">
        <v>22929</v>
      </c>
      <c r="Q52" s="117">
        <v>21101</v>
      </c>
      <c r="R52" s="117">
        <v>23780</v>
      </c>
      <c r="S52" s="117">
        <v>13473</v>
      </c>
      <c r="T52" s="117">
        <v>14348</v>
      </c>
      <c r="U52" s="117">
        <v>15849</v>
      </c>
      <c r="W52" s="82" t="s">
        <v>121</v>
      </c>
      <c r="X52" s="117">
        <v>2422.5</v>
      </c>
      <c r="Y52" s="117">
        <v>3042.2</v>
      </c>
      <c r="Z52" s="117">
        <v>2551.2999999999997</v>
      </c>
      <c r="AA52" s="117">
        <v>3338.8</v>
      </c>
      <c r="AB52" s="117">
        <v>2348.3000000000002</v>
      </c>
      <c r="AC52" s="117">
        <v>2333.2999999999997</v>
      </c>
      <c r="AD52" s="117">
        <v>2479.9</v>
      </c>
      <c r="AF52" s="82" t="s">
        <v>121</v>
      </c>
      <c r="AG52" s="117">
        <v>11028</v>
      </c>
      <c r="AH52" s="117">
        <v>15848</v>
      </c>
      <c r="AI52" s="117">
        <v>13754</v>
      </c>
      <c r="AJ52" s="117">
        <v>15366</v>
      </c>
      <c r="AK52" s="117">
        <v>10621</v>
      </c>
      <c r="AL52" s="117">
        <v>11443.000000000002</v>
      </c>
      <c r="AM52" s="84">
        <v>10333.000000000002</v>
      </c>
      <c r="AO52" s="84">
        <v>0.91820000000000002</v>
      </c>
      <c r="AP52" s="84">
        <v>1.3229</v>
      </c>
      <c r="AQ52" s="84">
        <v>1.2309000000000001</v>
      </c>
      <c r="AR52" s="84">
        <v>1.4045000000000001</v>
      </c>
      <c r="AS52" s="84">
        <v>0.87139999999999995</v>
      </c>
      <c r="AT52" s="84">
        <v>0.9335</v>
      </c>
      <c r="AU52" s="84">
        <v>0.9022</v>
      </c>
      <c r="AW52" s="117">
        <f t="shared" si="2"/>
        <v>9182</v>
      </c>
      <c r="AX52" s="117">
        <f t="shared" si="3"/>
        <v>13229</v>
      </c>
      <c r="AY52" s="117">
        <f t="shared" si="4"/>
        <v>12309.000000000002</v>
      </c>
      <c r="AZ52" s="117">
        <f t="shared" si="5"/>
        <v>14045</v>
      </c>
      <c r="BA52" s="117">
        <f t="shared" si="6"/>
        <v>8714</v>
      </c>
      <c r="BB52" s="117">
        <f t="shared" si="7"/>
        <v>9335</v>
      </c>
      <c r="BC52" s="117">
        <f t="shared" si="8"/>
        <v>9022</v>
      </c>
    </row>
    <row r="53" spans="1:55">
      <c r="A53" s="142"/>
      <c r="B53" s="142"/>
      <c r="C53" s="5">
        <v>2.125</v>
      </c>
      <c r="D53" s="84">
        <v>10511.140488142501</v>
      </c>
      <c r="E53" s="84">
        <v>2548.17711859886</v>
      </c>
      <c r="F53" s="84">
        <v>7959.4526332927298</v>
      </c>
      <c r="G53" s="84">
        <v>6407.9930800940501</v>
      </c>
      <c r="H53" s="84">
        <v>0</v>
      </c>
      <c r="I53" s="84">
        <f t="shared" si="0"/>
        <v>27426.763320128139</v>
      </c>
      <c r="N53" s="82" t="s">
        <v>122</v>
      </c>
      <c r="O53" s="117">
        <v>13680.000000000002</v>
      </c>
      <c r="P53" s="117">
        <v>22387</v>
      </c>
      <c r="Q53" s="117">
        <v>20608</v>
      </c>
      <c r="R53" s="117">
        <v>22183</v>
      </c>
      <c r="S53" s="117">
        <v>13050</v>
      </c>
      <c r="T53" s="117">
        <v>13738</v>
      </c>
      <c r="U53" s="117">
        <v>15255</v>
      </c>
      <c r="W53" s="82" t="s">
        <v>122</v>
      </c>
      <c r="X53" s="117">
        <v>2328.6</v>
      </c>
      <c r="Y53" s="117">
        <v>3007.2000000000003</v>
      </c>
      <c r="Z53" s="117">
        <v>2549</v>
      </c>
      <c r="AA53" s="117">
        <v>3155.9</v>
      </c>
      <c r="AB53" s="117">
        <v>2261.4</v>
      </c>
      <c r="AC53" s="117">
        <v>2310.5</v>
      </c>
      <c r="AD53" s="117">
        <v>2427.4</v>
      </c>
      <c r="AF53" s="82" t="s">
        <v>122</v>
      </c>
      <c r="AG53" s="117">
        <v>10387</v>
      </c>
      <c r="AH53" s="117">
        <v>15480</v>
      </c>
      <c r="AI53" s="117">
        <v>13468</v>
      </c>
      <c r="AJ53" s="117">
        <v>14618</v>
      </c>
      <c r="AK53" s="117">
        <v>10159</v>
      </c>
      <c r="AL53" s="117">
        <v>10942</v>
      </c>
      <c r="AM53" s="84">
        <v>10012</v>
      </c>
      <c r="AO53" s="84">
        <v>0.8609</v>
      </c>
      <c r="AP53" s="84">
        <v>1.3106</v>
      </c>
      <c r="AQ53" s="84">
        <v>1.21</v>
      </c>
      <c r="AR53" s="84">
        <v>1.3223</v>
      </c>
      <c r="AS53" s="84">
        <v>0.8246</v>
      </c>
      <c r="AT53" s="84">
        <v>0.88929999999999998</v>
      </c>
      <c r="AU53" s="84">
        <v>0.87190000000000001</v>
      </c>
      <c r="AW53" s="117">
        <f t="shared" si="2"/>
        <v>8609</v>
      </c>
      <c r="AX53" s="117">
        <f t="shared" si="3"/>
        <v>13106</v>
      </c>
      <c r="AY53" s="117">
        <f t="shared" si="4"/>
        <v>12100</v>
      </c>
      <c r="AZ53" s="117">
        <f t="shared" si="5"/>
        <v>13223</v>
      </c>
      <c r="BA53" s="117">
        <f t="shared" si="6"/>
        <v>8246</v>
      </c>
      <c r="BB53" s="117">
        <f t="shared" si="7"/>
        <v>8893</v>
      </c>
      <c r="BC53" s="117">
        <f t="shared" si="8"/>
        <v>8719</v>
      </c>
    </row>
    <row r="54" spans="1:55">
      <c r="A54" s="142"/>
      <c r="B54" s="142"/>
      <c r="C54" s="5">
        <v>2.1666666666666701</v>
      </c>
      <c r="D54" s="84">
        <v>10566.5528821425</v>
      </c>
      <c r="E54" s="84">
        <v>2560.7074545988598</v>
      </c>
      <c r="F54" s="84">
        <v>7965.4526332927298</v>
      </c>
      <c r="G54" s="84">
        <v>6374.9930800940501</v>
      </c>
      <c r="H54" s="84">
        <v>0</v>
      </c>
      <c r="I54" s="84">
        <f t="shared" si="0"/>
        <v>27467.706050128138</v>
      </c>
      <c r="N54" s="82" t="s">
        <v>123</v>
      </c>
      <c r="O54" s="117">
        <v>12521</v>
      </c>
      <c r="P54" s="117">
        <v>20720</v>
      </c>
      <c r="Q54" s="117">
        <v>19236</v>
      </c>
      <c r="R54" s="117">
        <v>20492</v>
      </c>
      <c r="S54" s="117">
        <v>12220</v>
      </c>
      <c r="T54" s="117">
        <v>12903</v>
      </c>
      <c r="U54" s="117">
        <v>14559</v>
      </c>
      <c r="W54" s="82" t="s">
        <v>123</v>
      </c>
      <c r="X54" s="117">
        <v>2205.6</v>
      </c>
      <c r="Y54" s="117">
        <v>2863.7999999999997</v>
      </c>
      <c r="Z54" s="117">
        <v>2450.8999999999996</v>
      </c>
      <c r="AA54" s="117">
        <v>2965</v>
      </c>
      <c r="AB54" s="117">
        <v>2184.1</v>
      </c>
      <c r="AC54" s="117">
        <v>2211.1999999999998</v>
      </c>
      <c r="AD54" s="117">
        <v>2312</v>
      </c>
      <c r="AF54" s="82" t="s">
        <v>123</v>
      </c>
      <c r="AG54" s="117">
        <v>9560</v>
      </c>
      <c r="AH54" s="117">
        <v>14564.999999999998</v>
      </c>
      <c r="AI54" s="117">
        <v>12849</v>
      </c>
      <c r="AJ54" s="117">
        <v>13693</v>
      </c>
      <c r="AK54" s="117">
        <v>9433</v>
      </c>
      <c r="AL54" s="117">
        <v>10314.000000000002</v>
      </c>
      <c r="AM54" s="84">
        <v>9574</v>
      </c>
      <c r="AO54" s="84">
        <v>0.78339999999999999</v>
      </c>
      <c r="AP54" s="84">
        <v>1.2205999999999999</v>
      </c>
      <c r="AQ54" s="84">
        <v>1.1379999999999999</v>
      </c>
      <c r="AR54" s="84">
        <v>1.2228000000000001</v>
      </c>
      <c r="AS54" s="84">
        <v>0.76890000000000003</v>
      </c>
      <c r="AT54" s="84">
        <v>0.82720000000000005</v>
      </c>
      <c r="AU54" s="84">
        <v>0.82899999999999996</v>
      </c>
      <c r="AW54" s="117">
        <f t="shared" si="2"/>
        <v>7834</v>
      </c>
      <c r="AX54" s="117">
        <f t="shared" si="3"/>
        <v>12205.999999999998</v>
      </c>
      <c r="AY54" s="117">
        <f t="shared" si="4"/>
        <v>11379.999999999998</v>
      </c>
      <c r="AZ54" s="117">
        <f t="shared" si="5"/>
        <v>12228.000000000002</v>
      </c>
      <c r="BA54" s="117">
        <f t="shared" si="6"/>
        <v>7689</v>
      </c>
      <c r="BB54" s="117">
        <f t="shared" si="7"/>
        <v>8272</v>
      </c>
      <c r="BC54" s="117">
        <f t="shared" si="8"/>
        <v>8290</v>
      </c>
    </row>
    <row r="55" spans="1:55">
      <c r="A55" s="142"/>
      <c r="B55" s="142"/>
      <c r="C55" s="5">
        <v>2.2083333333333299</v>
      </c>
      <c r="D55" s="84">
        <v>10887.440872142501</v>
      </c>
      <c r="E55" s="84">
        <v>2601.30965159886</v>
      </c>
      <c r="F55" s="84">
        <v>8094.4526332927298</v>
      </c>
      <c r="G55" s="84">
        <v>6440.9930800940501</v>
      </c>
      <c r="H55" s="84">
        <v>0</v>
      </c>
      <c r="I55" s="84">
        <f t="shared" si="0"/>
        <v>28024.196237128141</v>
      </c>
      <c r="N55" s="82" t="s">
        <v>124</v>
      </c>
      <c r="O55" s="117">
        <v>11392</v>
      </c>
      <c r="P55" s="117">
        <v>18736</v>
      </c>
      <c r="Q55" s="117">
        <v>17621</v>
      </c>
      <c r="R55" s="117">
        <v>19138</v>
      </c>
      <c r="S55" s="117">
        <v>11393</v>
      </c>
      <c r="T55" s="117">
        <v>11888</v>
      </c>
      <c r="U55" s="117">
        <v>13587</v>
      </c>
      <c r="W55" s="82" t="s">
        <v>124</v>
      </c>
      <c r="X55" s="117">
        <v>2075.6</v>
      </c>
      <c r="Y55" s="117">
        <v>2657.1</v>
      </c>
      <c r="Z55" s="117">
        <v>2319.6</v>
      </c>
      <c r="AA55" s="117">
        <v>2800.6000000000004</v>
      </c>
      <c r="AB55" s="117">
        <v>2094.6</v>
      </c>
      <c r="AC55" s="117">
        <v>2138.1</v>
      </c>
      <c r="AD55" s="117">
        <v>2210.5</v>
      </c>
      <c r="AF55" s="82" t="s">
        <v>124</v>
      </c>
      <c r="AG55" s="117">
        <v>8846</v>
      </c>
      <c r="AH55" s="117">
        <v>13534</v>
      </c>
      <c r="AI55" s="117">
        <v>12024.999999999998</v>
      </c>
      <c r="AJ55" s="117">
        <v>12924</v>
      </c>
      <c r="AK55" s="117">
        <v>8775</v>
      </c>
      <c r="AL55" s="117">
        <v>9554</v>
      </c>
      <c r="AM55" s="84">
        <v>9046</v>
      </c>
      <c r="AO55" s="84">
        <v>0.69869999999999999</v>
      </c>
      <c r="AP55" s="84">
        <v>1.1007</v>
      </c>
      <c r="AQ55" s="84">
        <v>1.0502</v>
      </c>
      <c r="AR55" s="84">
        <v>1.1286</v>
      </c>
      <c r="AS55" s="84">
        <v>0.70640000000000003</v>
      </c>
      <c r="AT55" s="84">
        <v>0.76</v>
      </c>
      <c r="AU55" s="84">
        <v>0.76629999999999998</v>
      </c>
      <c r="AW55" s="117">
        <f t="shared" si="2"/>
        <v>6987</v>
      </c>
      <c r="AX55" s="117">
        <f t="shared" si="3"/>
        <v>11007</v>
      </c>
      <c r="AY55" s="117">
        <f t="shared" si="4"/>
        <v>10502</v>
      </c>
      <c r="AZ55" s="117">
        <f t="shared" si="5"/>
        <v>11286</v>
      </c>
      <c r="BA55" s="117">
        <f t="shared" si="6"/>
        <v>7064</v>
      </c>
      <c r="BB55" s="117">
        <f t="shared" si="7"/>
        <v>7600</v>
      </c>
      <c r="BC55" s="117">
        <f t="shared" si="8"/>
        <v>7663</v>
      </c>
    </row>
    <row r="56" spans="1:55">
      <c r="A56" s="142"/>
      <c r="B56" s="142"/>
      <c r="C56" s="5">
        <v>2.25</v>
      </c>
      <c r="D56" s="84">
        <v>11850.1238931425</v>
      </c>
      <c r="E56" s="84">
        <v>2721.2927335988602</v>
      </c>
      <c r="F56" s="84">
        <v>8595.4526332927308</v>
      </c>
      <c r="G56" s="84">
        <v>6856.9930800940501</v>
      </c>
      <c r="H56" s="84">
        <v>0</v>
      </c>
      <c r="I56" s="84">
        <f t="shared" si="0"/>
        <v>30023.86234012814</v>
      </c>
    </row>
    <row r="57" spans="1:55">
      <c r="A57" s="142"/>
      <c r="B57" s="142"/>
      <c r="C57" s="5">
        <v>2.2916666666666701</v>
      </c>
      <c r="D57" s="84">
        <v>13114.9629691425</v>
      </c>
      <c r="E57" s="84">
        <v>2865.8101785988601</v>
      </c>
      <c r="F57" s="84">
        <v>9232.4526332927308</v>
      </c>
      <c r="G57" s="84">
        <v>7779.9930800940501</v>
      </c>
      <c r="H57" s="84">
        <v>0</v>
      </c>
      <c r="I57" s="84">
        <f t="shared" si="0"/>
        <v>32993.218861128138</v>
      </c>
    </row>
    <row r="58" spans="1:55">
      <c r="A58" s="142"/>
      <c r="B58" s="142"/>
      <c r="C58" s="5">
        <v>2.3333333333333299</v>
      </c>
      <c r="D58" s="84">
        <v>13482.9626141425</v>
      </c>
      <c r="E58" s="84">
        <v>2902.6071115988598</v>
      </c>
      <c r="F58" s="84">
        <v>9459.4526332927308</v>
      </c>
      <c r="G58" s="84">
        <v>8053.9930800940501</v>
      </c>
      <c r="H58" s="84">
        <v>0</v>
      </c>
      <c r="I58" s="84">
        <f t="shared" si="0"/>
        <v>33899.015439128139</v>
      </c>
      <c r="N58" s="143" t="s">
        <v>11</v>
      </c>
      <c r="O58" s="143"/>
      <c r="P58" s="143"/>
      <c r="Q58" s="143"/>
      <c r="R58" s="143"/>
      <c r="S58" s="129"/>
      <c r="T58" s="129"/>
      <c r="U58" s="129"/>
      <c r="W58" s="143" t="s">
        <v>12</v>
      </c>
      <c r="X58" s="143"/>
      <c r="Y58" s="143"/>
      <c r="Z58" s="143"/>
      <c r="AA58" s="143"/>
      <c r="AB58" s="143"/>
      <c r="AC58" s="143"/>
      <c r="AD58" s="143"/>
    </row>
    <row r="59" spans="1:55">
      <c r="A59" s="142"/>
      <c r="B59" s="142"/>
      <c r="C59" s="5">
        <v>2.375</v>
      </c>
      <c r="D59" s="84">
        <v>13487.182024142499</v>
      </c>
      <c r="E59" s="84">
        <v>2918.18422859886</v>
      </c>
      <c r="F59" s="84">
        <v>9638.4526332927308</v>
      </c>
      <c r="G59" s="84">
        <v>8094.9930800940501</v>
      </c>
      <c r="H59" s="84">
        <v>0</v>
      </c>
      <c r="I59" s="84">
        <f t="shared" si="0"/>
        <v>34138.811966128138</v>
      </c>
      <c r="O59" s="84">
        <v>1</v>
      </c>
      <c r="P59" s="84">
        <v>2</v>
      </c>
      <c r="Q59" s="84">
        <v>3</v>
      </c>
      <c r="R59" s="84">
        <v>4</v>
      </c>
      <c r="S59" s="84">
        <v>5</v>
      </c>
      <c r="T59" s="84">
        <v>6</v>
      </c>
      <c r="U59" s="84">
        <v>7</v>
      </c>
      <c r="X59" s="84">
        <v>1</v>
      </c>
      <c r="Y59" s="84">
        <v>2</v>
      </c>
      <c r="Z59" s="84">
        <v>3</v>
      </c>
      <c r="AA59" s="84">
        <v>4</v>
      </c>
      <c r="AB59" s="84">
        <v>5</v>
      </c>
      <c r="AC59" s="84">
        <v>6</v>
      </c>
      <c r="AD59" s="84">
        <v>7</v>
      </c>
    </row>
    <row r="60" spans="1:55">
      <c r="A60" s="142"/>
      <c r="B60" s="142"/>
      <c r="C60" s="5">
        <v>2.4166666666666701</v>
      </c>
      <c r="D60" s="84">
        <v>13502.001395142501</v>
      </c>
      <c r="E60" s="84">
        <v>2892.8445035988598</v>
      </c>
      <c r="F60" s="84">
        <v>9819.4526332927308</v>
      </c>
      <c r="G60" s="84">
        <v>8247.9930800940492</v>
      </c>
      <c r="H60" s="84">
        <v>0</v>
      </c>
      <c r="I60" s="84">
        <f t="shared" si="0"/>
        <v>34462.291612128145</v>
      </c>
      <c r="N60" s="82" t="s">
        <v>101</v>
      </c>
      <c r="O60" s="117">
        <v>6278</v>
      </c>
      <c r="P60" s="117">
        <v>9740</v>
      </c>
      <c r="Q60" s="117">
        <v>9257</v>
      </c>
      <c r="R60" s="117">
        <v>10571</v>
      </c>
      <c r="S60" s="117">
        <v>6421</v>
      </c>
      <c r="T60" s="117">
        <v>6614</v>
      </c>
      <c r="U60" s="117">
        <v>7495.0000000000009</v>
      </c>
      <c r="W60" s="82" t="s">
        <v>101</v>
      </c>
      <c r="X60" s="84">
        <v>0</v>
      </c>
      <c r="Y60" s="84">
        <v>0</v>
      </c>
      <c r="Z60" s="84">
        <v>0</v>
      </c>
      <c r="AA60" s="84">
        <v>0</v>
      </c>
      <c r="AB60" s="84">
        <v>0</v>
      </c>
      <c r="AC60" s="84">
        <v>0</v>
      </c>
      <c r="AD60" s="84">
        <v>0</v>
      </c>
    </row>
    <row r="61" spans="1:55">
      <c r="A61" s="142"/>
      <c r="B61" s="142"/>
      <c r="C61" s="5">
        <v>2.4583333333333299</v>
      </c>
      <c r="D61" s="84">
        <v>13497.988055142499</v>
      </c>
      <c r="E61" s="84">
        <v>2894.91890559886</v>
      </c>
      <c r="F61" s="84">
        <v>9989.4526332927308</v>
      </c>
      <c r="G61" s="84">
        <v>8406.9930800940492</v>
      </c>
      <c r="H61" s="84">
        <v>0</v>
      </c>
      <c r="I61" s="84">
        <f t="shared" si="0"/>
        <v>34789.352674128138</v>
      </c>
      <c r="N61" s="82" t="s">
        <v>102</v>
      </c>
      <c r="O61" s="117">
        <v>6029</v>
      </c>
      <c r="P61" s="117">
        <v>9219</v>
      </c>
      <c r="Q61" s="117">
        <v>8640</v>
      </c>
      <c r="R61" s="117">
        <v>10016</v>
      </c>
      <c r="S61" s="117">
        <v>6135</v>
      </c>
      <c r="T61" s="117">
        <v>6269</v>
      </c>
      <c r="U61" s="117">
        <v>7231</v>
      </c>
      <c r="W61" s="82" t="s">
        <v>102</v>
      </c>
      <c r="X61" s="84">
        <v>0</v>
      </c>
      <c r="Y61" s="84">
        <v>0</v>
      </c>
      <c r="Z61" s="84">
        <v>0</v>
      </c>
      <c r="AA61" s="84">
        <v>0</v>
      </c>
      <c r="AB61" s="84">
        <v>0</v>
      </c>
      <c r="AC61" s="84">
        <v>0</v>
      </c>
      <c r="AD61" s="84">
        <v>0</v>
      </c>
    </row>
    <row r="62" spans="1:55">
      <c r="A62" s="142"/>
      <c r="B62" s="142"/>
      <c r="C62" s="5">
        <v>2.5</v>
      </c>
      <c r="D62" s="84">
        <v>13360.8899861425</v>
      </c>
      <c r="E62" s="84">
        <v>2872.22124659886</v>
      </c>
      <c r="F62" s="84">
        <v>10031.4526332927</v>
      </c>
      <c r="G62" s="84">
        <v>8477.9930800940492</v>
      </c>
      <c r="H62" s="84">
        <v>0</v>
      </c>
      <c r="I62" s="84">
        <f t="shared" si="0"/>
        <v>34742.556946128112</v>
      </c>
      <c r="N62" s="82" t="s">
        <v>103</v>
      </c>
      <c r="O62" s="117">
        <v>5881</v>
      </c>
      <c r="P62" s="117">
        <v>8910</v>
      </c>
      <c r="Q62" s="117">
        <v>8238</v>
      </c>
      <c r="R62" s="117">
        <v>9613</v>
      </c>
      <c r="S62" s="117">
        <v>5996</v>
      </c>
      <c r="T62" s="117">
        <v>6047</v>
      </c>
      <c r="U62" s="117">
        <v>7109</v>
      </c>
      <c r="W62" s="82" t="s">
        <v>103</v>
      </c>
      <c r="X62" s="84">
        <v>0</v>
      </c>
      <c r="Y62" s="84">
        <v>0</v>
      </c>
      <c r="Z62" s="84">
        <v>0</v>
      </c>
      <c r="AA62" s="84">
        <v>0</v>
      </c>
      <c r="AB62" s="84">
        <v>0</v>
      </c>
      <c r="AC62" s="84">
        <v>0</v>
      </c>
      <c r="AD62" s="84">
        <v>0</v>
      </c>
    </row>
    <row r="63" spans="1:55">
      <c r="A63" s="142"/>
      <c r="B63" s="142"/>
      <c r="C63" s="5">
        <v>2.5416666666666701</v>
      </c>
      <c r="D63" s="84">
        <v>13242.7057551425</v>
      </c>
      <c r="E63" s="84">
        <v>2860.6385875988599</v>
      </c>
      <c r="F63" s="84">
        <v>10043.4526332927</v>
      </c>
      <c r="G63" s="84">
        <v>8533.9930800940492</v>
      </c>
      <c r="H63" s="84">
        <v>0</v>
      </c>
      <c r="I63" s="84">
        <f t="shared" si="0"/>
        <v>34680.790056128113</v>
      </c>
      <c r="N63" s="82" t="s">
        <v>104</v>
      </c>
      <c r="O63" s="117">
        <v>5867</v>
      </c>
      <c r="P63" s="117">
        <v>8677</v>
      </c>
      <c r="Q63" s="117">
        <v>7917</v>
      </c>
      <c r="R63" s="117">
        <v>9375</v>
      </c>
      <c r="S63" s="117">
        <v>5966</v>
      </c>
      <c r="T63" s="117">
        <v>5961</v>
      </c>
      <c r="U63" s="117">
        <v>7096</v>
      </c>
      <c r="W63" s="82" t="s">
        <v>104</v>
      </c>
      <c r="X63" s="84">
        <v>0</v>
      </c>
      <c r="Y63" s="84">
        <v>0</v>
      </c>
      <c r="Z63" s="84">
        <v>0</v>
      </c>
      <c r="AA63" s="84">
        <v>0</v>
      </c>
      <c r="AB63" s="84">
        <v>0</v>
      </c>
      <c r="AC63" s="84">
        <v>0</v>
      </c>
      <c r="AD63" s="84">
        <v>0</v>
      </c>
    </row>
    <row r="64" spans="1:55">
      <c r="A64" s="142"/>
      <c r="B64" s="142"/>
      <c r="C64" s="5">
        <v>2.5833333333333299</v>
      </c>
      <c r="D64" s="84">
        <v>13183.8073201425</v>
      </c>
      <c r="E64" s="84">
        <v>2854.0745355988602</v>
      </c>
      <c r="F64" s="84">
        <v>10169.4526332927</v>
      </c>
      <c r="G64" s="84">
        <v>8598.9930800940492</v>
      </c>
      <c r="H64" s="84">
        <v>0</v>
      </c>
      <c r="I64" s="84">
        <f t="shared" si="0"/>
        <v>34806.327569128109</v>
      </c>
      <c r="N64" s="82" t="s">
        <v>105</v>
      </c>
      <c r="O64" s="117">
        <v>6046</v>
      </c>
      <c r="P64" s="117">
        <v>8665</v>
      </c>
      <c r="Q64" s="117">
        <v>7741</v>
      </c>
      <c r="R64" s="117">
        <v>9276</v>
      </c>
      <c r="S64" s="117">
        <v>6104.0000000000009</v>
      </c>
      <c r="T64" s="117">
        <v>6075</v>
      </c>
      <c r="U64" s="117">
        <v>7265</v>
      </c>
      <c r="W64" s="82" t="s">
        <v>105</v>
      </c>
      <c r="X64" s="84">
        <v>0</v>
      </c>
      <c r="Y64" s="84">
        <v>0</v>
      </c>
      <c r="Z64" s="84">
        <v>0</v>
      </c>
      <c r="AA64" s="84">
        <v>0</v>
      </c>
      <c r="AB64" s="84">
        <v>0</v>
      </c>
      <c r="AC64" s="84">
        <v>0</v>
      </c>
      <c r="AD64" s="84">
        <v>0</v>
      </c>
    </row>
    <row r="65" spans="1:30">
      <c r="A65" s="142"/>
      <c r="B65" s="142"/>
      <c r="C65" s="5">
        <v>2.625</v>
      </c>
      <c r="D65" s="84">
        <v>13105.7156671425</v>
      </c>
      <c r="E65" s="84">
        <v>2855.6445965988601</v>
      </c>
      <c r="F65" s="84">
        <v>10240.4526332927</v>
      </c>
      <c r="G65" s="84">
        <v>8630.9930800940492</v>
      </c>
      <c r="H65" s="84">
        <v>0</v>
      </c>
      <c r="I65" s="84">
        <f t="shared" si="0"/>
        <v>34832.805977128111</v>
      </c>
      <c r="N65" s="82" t="s">
        <v>106</v>
      </c>
      <c r="O65" s="117">
        <v>6620</v>
      </c>
      <c r="P65" s="117">
        <v>8983</v>
      </c>
      <c r="Q65" s="117">
        <v>7759</v>
      </c>
      <c r="R65" s="117">
        <v>9380</v>
      </c>
      <c r="S65" s="117">
        <v>6713</v>
      </c>
      <c r="T65" s="117">
        <v>6588.0000000000009</v>
      </c>
      <c r="U65" s="117">
        <v>7927</v>
      </c>
      <c r="W65" s="82" t="s">
        <v>106</v>
      </c>
      <c r="X65" s="84">
        <v>0</v>
      </c>
      <c r="Y65" s="84">
        <v>0</v>
      </c>
      <c r="Z65" s="84">
        <v>0</v>
      </c>
      <c r="AA65" s="84">
        <v>0</v>
      </c>
      <c r="AB65" s="84">
        <v>0</v>
      </c>
      <c r="AC65" s="84">
        <v>0</v>
      </c>
      <c r="AD65" s="84">
        <v>0</v>
      </c>
    </row>
    <row r="66" spans="1:30">
      <c r="A66" s="142"/>
      <c r="B66" s="142"/>
      <c r="C66" s="5">
        <v>2.6666666666666701</v>
      </c>
      <c r="D66" s="84">
        <v>13181.7401211425</v>
      </c>
      <c r="E66" s="84">
        <v>2852.57602759886</v>
      </c>
      <c r="F66" s="84">
        <v>10271.4526332927</v>
      </c>
      <c r="G66" s="84">
        <v>8662.9930800940492</v>
      </c>
      <c r="H66" s="84">
        <v>0</v>
      </c>
      <c r="I66" s="84">
        <f t="shared" si="0"/>
        <v>34968.761862128107</v>
      </c>
      <c r="N66" s="82" t="s">
        <v>107</v>
      </c>
      <c r="O66" s="117">
        <v>7715</v>
      </c>
      <c r="P66" s="117">
        <v>9606</v>
      </c>
      <c r="Q66" s="117">
        <v>7972</v>
      </c>
      <c r="R66" s="117">
        <v>9424</v>
      </c>
      <c r="S66" s="117">
        <v>7809</v>
      </c>
      <c r="T66" s="117">
        <v>7749</v>
      </c>
      <c r="U66" s="117">
        <v>9194</v>
      </c>
      <c r="W66" s="82" t="s">
        <v>107</v>
      </c>
      <c r="X66" s="84">
        <v>0</v>
      </c>
      <c r="Y66" s="84">
        <v>0</v>
      </c>
      <c r="Z66" s="84">
        <v>0</v>
      </c>
      <c r="AA66" s="84">
        <v>0</v>
      </c>
      <c r="AB66" s="84">
        <v>0</v>
      </c>
      <c r="AC66" s="84">
        <v>0</v>
      </c>
      <c r="AD66" s="84">
        <v>0</v>
      </c>
    </row>
    <row r="67" spans="1:30">
      <c r="A67" s="142"/>
      <c r="B67" s="142"/>
      <c r="C67" s="5">
        <v>2.7083333333333299</v>
      </c>
      <c r="D67" s="84">
        <v>13091.739425142499</v>
      </c>
      <c r="E67" s="84">
        <v>2856.0743395988602</v>
      </c>
      <c r="F67" s="84">
        <v>10270.4526332927</v>
      </c>
      <c r="G67" s="84">
        <v>8663.9930800940492</v>
      </c>
      <c r="H67" s="84">
        <v>0</v>
      </c>
      <c r="I67" s="84">
        <f t="shared" si="0"/>
        <v>34882.259478128108</v>
      </c>
      <c r="N67" s="82" t="s">
        <v>108</v>
      </c>
      <c r="O67" s="117">
        <v>7846</v>
      </c>
      <c r="P67" s="117">
        <v>9938</v>
      </c>
      <c r="Q67" s="117">
        <v>8108.9999999999991</v>
      </c>
      <c r="R67" s="117">
        <v>10163</v>
      </c>
      <c r="S67" s="117">
        <v>7993</v>
      </c>
      <c r="T67" s="117">
        <v>8310</v>
      </c>
      <c r="U67" s="117">
        <v>9548</v>
      </c>
      <c r="W67" s="82" t="s">
        <v>108</v>
      </c>
      <c r="X67" s="84">
        <v>0</v>
      </c>
      <c r="Y67" s="84">
        <v>0</v>
      </c>
      <c r="Z67" s="84">
        <v>0</v>
      </c>
      <c r="AA67" s="84">
        <v>0</v>
      </c>
      <c r="AB67" s="84">
        <v>0</v>
      </c>
      <c r="AC67" s="84">
        <v>0</v>
      </c>
      <c r="AD67" s="84">
        <v>0</v>
      </c>
    </row>
    <row r="68" spans="1:30">
      <c r="A68" s="142"/>
      <c r="B68" s="142"/>
      <c r="C68" s="5">
        <v>2.75</v>
      </c>
      <c r="D68" s="84">
        <v>13141.325737142501</v>
      </c>
      <c r="E68" s="84">
        <v>2864.8909365988602</v>
      </c>
      <c r="F68" s="84">
        <v>10051.4526332927</v>
      </c>
      <c r="G68" s="84">
        <v>8622.9930800940492</v>
      </c>
      <c r="H68" s="84">
        <v>0</v>
      </c>
      <c r="I68" s="84">
        <f t="shared" ref="I68:I131" si="9">SUM(D68:H68)</f>
        <v>34680.662387128112</v>
      </c>
      <c r="N68" s="82" t="s">
        <v>109</v>
      </c>
      <c r="O68" s="117">
        <v>7860</v>
      </c>
      <c r="P68" s="117">
        <v>10432.999999999998</v>
      </c>
      <c r="Q68" s="117">
        <v>8711</v>
      </c>
      <c r="R68" s="117">
        <v>11192</v>
      </c>
      <c r="S68" s="117">
        <v>8045</v>
      </c>
      <c r="T68" s="117">
        <v>8082</v>
      </c>
      <c r="U68" s="117">
        <v>9293</v>
      </c>
      <c r="W68" s="82" t="s">
        <v>109</v>
      </c>
      <c r="X68" s="84">
        <v>0</v>
      </c>
      <c r="Y68" s="84">
        <v>0</v>
      </c>
      <c r="Z68" s="84">
        <v>0</v>
      </c>
      <c r="AA68" s="84">
        <v>0</v>
      </c>
      <c r="AB68" s="84">
        <v>0</v>
      </c>
      <c r="AC68" s="84">
        <v>0</v>
      </c>
      <c r="AD68" s="84">
        <v>0</v>
      </c>
    </row>
    <row r="69" spans="1:30">
      <c r="A69" s="142"/>
      <c r="B69" s="142"/>
      <c r="C69" s="5">
        <v>2.7916666666666701</v>
      </c>
      <c r="D69" s="84">
        <v>13406.8416141425</v>
      </c>
      <c r="E69" s="84">
        <v>2881.49546859886</v>
      </c>
      <c r="F69" s="84">
        <v>10089.4526332927</v>
      </c>
      <c r="G69" s="84">
        <v>8697.9930800940492</v>
      </c>
      <c r="H69" s="84">
        <v>0</v>
      </c>
      <c r="I69" s="84">
        <f t="shared" si="9"/>
        <v>35075.782796128107</v>
      </c>
      <c r="N69" s="82" t="s">
        <v>110</v>
      </c>
      <c r="O69" s="117">
        <v>8031</v>
      </c>
      <c r="P69" s="117">
        <v>11132</v>
      </c>
      <c r="Q69" s="117">
        <v>9614</v>
      </c>
      <c r="R69" s="117">
        <v>12306</v>
      </c>
      <c r="S69" s="117">
        <v>8229</v>
      </c>
      <c r="T69" s="117">
        <v>8264</v>
      </c>
      <c r="U69" s="117">
        <v>9230</v>
      </c>
      <c r="W69" s="82" t="s">
        <v>110</v>
      </c>
      <c r="X69" s="84">
        <v>0</v>
      </c>
      <c r="Y69" s="84">
        <v>0</v>
      </c>
      <c r="Z69" s="84">
        <v>0</v>
      </c>
      <c r="AA69" s="84">
        <v>0</v>
      </c>
      <c r="AB69" s="84">
        <v>0</v>
      </c>
      <c r="AC69" s="84">
        <v>0</v>
      </c>
      <c r="AD69" s="84">
        <v>0</v>
      </c>
    </row>
    <row r="70" spans="1:30">
      <c r="A70" s="142"/>
      <c r="B70" s="142"/>
      <c r="C70" s="5">
        <v>2.8333333333333299</v>
      </c>
      <c r="D70" s="84">
        <v>13915.422646142501</v>
      </c>
      <c r="E70" s="84">
        <v>2959.3514585988601</v>
      </c>
      <c r="F70" s="84">
        <v>10419.4526332927</v>
      </c>
      <c r="G70" s="84">
        <v>9048.9930800940492</v>
      </c>
      <c r="H70" s="84">
        <v>0</v>
      </c>
      <c r="I70" s="84">
        <f t="shared" si="9"/>
        <v>36343.219818128113</v>
      </c>
      <c r="N70" s="82" t="s">
        <v>111</v>
      </c>
      <c r="O70" s="117">
        <v>8218</v>
      </c>
      <c r="P70" s="117">
        <v>11841</v>
      </c>
      <c r="Q70" s="117">
        <v>10667</v>
      </c>
      <c r="R70" s="117">
        <v>13288</v>
      </c>
      <c r="S70" s="117">
        <v>8448</v>
      </c>
      <c r="T70" s="117">
        <v>8421</v>
      </c>
      <c r="U70" s="117">
        <v>9127</v>
      </c>
      <c r="W70" s="82" t="s">
        <v>111</v>
      </c>
      <c r="X70" s="84">
        <v>0</v>
      </c>
      <c r="Y70" s="84">
        <v>0</v>
      </c>
      <c r="Z70" s="84">
        <v>0</v>
      </c>
      <c r="AA70" s="84">
        <v>0</v>
      </c>
      <c r="AB70" s="84">
        <v>0</v>
      </c>
      <c r="AC70" s="84">
        <v>0</v>
      </c>
      <c r="AD70" s="84">
        <v>0</v>
      </c>
    </row>
    <row r="71" spans="1:30">
      <c r="A71" s="142"/>
      <c r="B71" s="142"/>
      <c r="C71" s="5">
        <v>2.875</v>
      </c>
      <c r="D71" s="84">
        <v>13664.431254142501</v>
      </c>
      <c r="E71" s="84">
        <v>2915.8121195988601</v>
      </c>
      <c r="F71" s="84">
        <v>10257.4526332927</v>
      </c>
      <c r="G71" s="84">
        <v>8943.9930800940492</v>
      </c>
      <c r="H71" s="84">
        <v>0</v>
      </c>
      <c r="I71" s="84">
        <f t="shared" si="9"/>
        <v>35781.689087128107</v>
      </c>
      <c r="N71" s="82" t="s">
        <v>112</v>
      </c>
      <c r="O71" s="117">
        <v>8406</v>
      </c>
      <c r="P71" s="117">
        <v>12523</v>
      </c>
      <c r="Q71" s="117">
        <v>11559</v>
      </c>
      <c r="R71" s="117">
        <v>14180</v>
      </c>
      <c r="S71" s="117">
        <v>8601</v>
      </c>
      <c r="T71" s="117">
        <v>8667</v>
      </c>
      <c r="U71" s="117">
        <v>8927</v>
      </c>
      <c r="W71" s="82" t="s">
        <v>112</v>
      </c>
      <c r="X71" s="84">
        <v>0</v>
      </c>
      <c r="Y71" s="84">
        <v>0</v>
      </c>
      <c r="Z71" s="84">
        <v>0</v>
      </c>
      <c r="AA71" s="84">
        <v>0</v>
      </c>
      <c r="AB71" s="84">
        <v>0</v>
      </c>
      <c r="AC71" s="84">
        <v>0</v>
      </c>
      <c r="AD71" s="84">
        <v>0</v>
      </c>
    </row>
    <row r="72" spans="1:30">
      <c r="A72" s="142"/>
      <c r="B72" s="142"/>
      <c r="C72" s="5">
        <v>2.9166666666666701</v>
      </c>
      <c r="D72" s="84">
        <v>13077.2385881425</v>
      </c>
      <c r="E72" s="84">
        <v>2860.5484655988598</v>
      </c>
      <c r="F72" s="84">
        <v>9765.4526332927308</v>
      </c>
      <c r="G72" s="84">
        <v>8593.9930800940492</v>
      </c>
      <c r="H72" s="84">
        <v>0</v>
      </c>
      <c r="I72" s="84">
        <f t="shared" si="9"/>
        <v>34297.232767128138</v>
      </c>
      <c r="N72" s="82" t="s">
        <v>113</v>
      </c>
      <c r="O72" s="117">
        <v>8585</v>
      </c>
      <c r="P72" s="117">
        <v>13121</v>
      </c>
      <c r="Q72" s="117">
        <v>12331</v>
      </c>
      <c r="R72" s="117">
        <v>14898</v>
      </c>
      <c r="S72" s="117">
        <v>8801</v>
      </c>
      <c r="T72" s="117">
        <v>8910</v>
      </c>
      <c r="U72" s="117">
        <v>8704</v>
      </c>
      <c r="W72" s="82" t="s">
        <v>113</v>
      </c>
      <c r="X72" s="84">
        <v>0</v>
      </c>
      <c r="Y72" s="84">
        <v>0</v>
      </c>
      <c r="Z72" s="84">
        <v>0</v>
      </c>
      <c r="AA72" s="84">
        <v>0</v>
      </c>
      <c r="AB72" s="84">
        <v>0</v>
      </c>
      <c r="AC72" s="84">
        <v>0</v>
      </c>
      <c r="AD72" s="84">
        <v>0</v>
      </c>
    </row>
    <row r="73" spans="1:30">
      <c r="A73" s="142"/>
      <c r="B73" s="142"/>
      <c r="C73" s="5">
        <v>2.9583333333333299</v>
      </c>
      <c r="D73" s="84">
        <v>12199.2870771425</v>
      </c>
      <c r="E73" s="84">
        <v>2761.1056405988602</v>
      </c>
      <c r="F73" s="84">
        <v>9123.4526332927308</v>
      </c>
      <c r="G73" s="84">
        <v>7951.9930800940501</v>
      </c>
      <c r="H73" s="84">
        <v>0</v>
      </c>
      <c r="I73" s="84">
        <f t="shared" si="9"/>
        <v>32035.838431128141</v>
      </c>
      <c r="N73" s="82" t="s">
        <v>114</v>
      </c>
      <c r="O73" s="117">
        <v>8762</v>
      </c>
      <c r="P73" s="117">
        <v>13685</v>
      </c>
      <c r="Q73" s="117">
        <v>12878</v>
      </c>
      <c r="R73" s="117">
        <v>15376</v>
      </c>
      <c r="S73" s="117">
        <v>9057</v>
      </c>
      <c r="T73" s="117">
        <v>9237</v>
      </c>
      <c r="U73" s="117">
        <v>8547</v>
      </c>
      <c r="W73" s="82" t="s">
        <v>114</v>
      </c>
      <c r="X73" s="84">
        <v>0</v>
      </c>
      <c r="Y73" s="84">
        <v>0</v>
      </c>
      <c r="Z73" s="84">
        <v>0</v>
      </c>
      <c r="AA73" s="84">
        <v>0</v>
      </c>
      <c r="AB73" s="84">
        <v>0</v>
      </c>
      <c r="AC73" s="84">
        <v>0</v>
      </c>
      <c r="AD73" s="84">
        <v>0</v>
      </c>
    </row>
    <row r="74" spans="1:30">
      <c r="A74" s="142"/>
      <c r="B74" s="142"/>
      <c r="C74" s="29" t="s">
        <v>124</v>
      </c>
      <c r="D74" s="84">
        <v>11150.987077142499</v>
      </c>
      <c r="E74" s="84">
        <v>2693.4500165988602</v>
      </c>
      <c r="F74" s="84">
        <v>8534.4526332927308</v>
      </c>
      <c r="G74" s="84">
        <v>7297.9930800940501</v>
      </c>
      <c r="H74" s="84">
        <v>0</v>
      </c>
      <c r="I74" s="84">
        <f t="shared" si="9"/>
        <v>29676.882807128139</v>
      </c>
      <c r="N74" s="82" t="s">
        <v>115</v>
      </c>
      <c r="O74" s="117">
        <v>8875</v>
      </c>
      <c r="P74" s="117">
        <v>14094</v>
      </c>
      <c r="Q74" s="117">
        <v>13259</v>
      </c>
      <c r="R74" s="117">
        <v>15663</v>
      </c>
      <c r="S74" s="117">
        <v>9184</v>
      </c>
      <c r="T74" s="117">
        <v>9573</v>
      </c>
      <c r="U74" s="117">
        <v>8386</v>
      </c>
      <c r="W74" s="82" t="s">
        <v>115</v>
      </c>
      <c r="X74" s="84">
        <v>0</v>
      </c>
      <c r="Y74" s="84">
        <v>0</v>
      </c>
      <c r="Z74" s="84">
        <v>0</v>
      </c>
      <c r="AA74" s="84">
        <v>0</v>
      </c>
      <c r="AB74" s="84">
        <v>0</v>
      </c>
      <c r="AC74" s="84">
        <v>0</v>
      </c>
      <c r="AD74" s="84">
        <v>0</v>
      </c>
    </row>
    <row r="75" spans="1:30">
      <c r="A75" s="142" t="s">
        <v>75</v>
      </c>
      <c r="B75" s="142"/>
      <c r="C75" s="5">
        <v>3.0416666666666701</v>
      </c>
      <c r="D75" s="84">
        <v>10641.555322411799</v>
      </c>
      <c r="E75" s="84">
        <v>2578.09054930296</v>
      </c>
      <c r="F75" s="84">
        <v>8563.4144656460194</v>
      </c>
      <c r="G75" s="84">
        <v>6979.39532907795</v>
      </c>
      <c r="H75" s="84">
        <v>0</v>
      </c>
      <c r="I75" s="84">
        <f t="shared" si="9"/>
        <v>28762.455666438731</v>
      </c>
      <c r="N75" s="82" t="s">
        <v>116</v>
      </c>
      <c r="O75" s="117">
        <v>8910</v>
      </c>
      <c r="P75" s="117">
        <v>14449</v>
      </c>
      <c r="Q75" s="117">
        <v>13505</v>
      </c>
      <c r="R75" s="117">
        <v>15784</v>
      </c>
      <c r="S75" s="117">
        <v>9228</v>
      </c>
      <c r="T75" s="117">
        <v>9850</v>
      </c>
      <c r="U75" s="117">
        <v>8282</v>
      </c>
      <c r="W75" s="82" t="s">
        <v>116</v>
      </c>
      <c r="X75" s="84">
        <v>0</v>
      </c>
      <c r="Y75" s="84">
        <v>0</v>
      </c>
      <c r="Z75" s="84">
        <v>0</v>
      </c>
      <c r="AA75" s="84">
        <v>0</v>
      </c>
      <c r="AB75" s="84">
        <v>0</v>
      </c>
      <c r="AC75" s="84">
        <v>0</v>
      </c>
      <c r="AD75" s="84">
        <v>0</v>
      </c>
    </row>
    <row r="76" spans="1:30">
      <c r="A76" s="142"/>
      <c r="B76" s="142"/>
      <c r="C76" s="5">
        <v>3.0833333333333299</v>
      </c>
      <c r="D76" s="84">
        <v>10411.4230056343</v>
      </c>
      <c r="E76" s="84">
        <v>2553.6299141026898</v>
      </c>
      <c r="F76" s="84">
        <v>8277.9275406460201</v>
      </c>
      <c r="G76" s="84">
        <v>6710.8276290779504</v>
      </c>
      <c r="H76" s="84">
        <v>0</v>
      </c>
      <c r="I76" s="84">
        <f t="shared" si="9"/>
        <v>27953.808089460963</v>
      </c>
      <c r="N76" s="82" t="s">
        <v>117</v>
      </c>
      <c r="O76" s="117">
        <v>8867</v>
      </c>
      <c r="P76" s="117">
        <v>14696</v>
      </c>
      <c r="Q76" s="117">
        <v>13595</v>
      </c>
      <c r="R76" s="117">
        <v>15676.000000000002</v>
      </c>
      <c r="S76" s="117">
        <v>9231</v>
      </c>
      <c r="T76" s="117">
        <v>9988</v>
      </c>
      <c r="U76" s="117">
        <v>8351</v>
      </c>
      <c r="W76" s="82" t="s">
        <v>117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</row>
    <row r="77" spans="1:30">
      <c r="A77" s="142"/>
      <c r="B77" s="142"/>
      <c r="C77" s="5">
        <v>3.125</v>
      </c>
      <c r="D77" s="84">
        <v>9932.0359503256695</v>
      </c>
      <c r="E77" s="84">
        <v>2530.6256961917702</v>
      </c>
      <c r="F77" s="84">
        <v>8122.7511036460201</v>
      </c>
      <c r="G77" s="84">
        <v>6578.1019290779504</v>
      </c>
      <c r="H77" s="84">
        <v>0</v>
      </c>
      <c r="I77" s="84">
        <f t="shared" si="9"/>
        <v>27163.514679241409</v>
      </c>
      <c r="N77" s="82" t="s">
        <v>118</v>
      </c>
      <c r="O77" s="117">
        <v>8956</v>
      </c>
      <c r="P77" s="117">
        <v>14584</v>
      </c>
      <c r="Q77" s="117">
        <v>13439.000000000002</v>
      </c>
      <c r="R77" s="117">
        <v>15386</v>
      </c>
      <c r="S77" s="117">
        <v>9083</v>
      </c>
      <c r="T77" s="117">
        <v>9849</v>
      </c>
      <c r="U77" s="117">
        <v>8544</v>
      </c>
      <c r="W77" s="82" t="s">
        <v>118</v>
      </c>
      <c r="X77" s="84">
        <v>0</v>
      </c>
      <c r="Y77" s="84">
        <v>0</v>
      </c>
      <c r="Z77" s="84">
        <v>0</v>
      </c>
      <c r="AA77" s="84">
        <v>0</v>
      </c>
      <c r="AB77" s="84">
        <v>0</v>
      </c>
      <c r="AC77" s="84">
        <v>0</v>
      </c>
      <c r="AD77" s="84">
        <v>0</v>
      </c>
    </row>
    <row r="78" spans="1:30">
      <c r="A78" s="142"/>
      <c r="B78" s="142"/>
      <c r="C78" s="5">
        <v>3.1666666666666701</v>
      </c>
      <c r="D78" s="84">
        <v>9228.6864914079197</v>
      </c>
      <c r="E78" s="84">
        <v>2522.5755625994602</v>
      </c>
      <c r="F78" s="84">
        <v>8052.4591606460199</v>
      </c>
      <c r="G78" s="84">
        <v>6516.12462907795</v>
      </c>
      <c r="H78" s="84">
        <v>0</v>
      </c>
      <c r="I78" s="84">
        <f t="shared" si="9"/>
        <v>26319.845843731349</v>
      </c>
      <c r="N78" s="82" t="s">
        <v>119</v>
      </c>
      <c r="O78" s="117">
        <v>9538</v>
      </c>
      <c r="P78" s="117">
        <v>14181.999999999998</v>
      </c>
      <c r="Q78" s="117">
        <v>13035.000000000002</v>
      </c>
      <c r="R78" s="117">
        <v>14856</v>
      </c>
      <c r="S78" s="117">
        <v>9378</v>
      </c>
      <c r="T78" s="117">
        <v>9540</v>
      </c>
      <c r="U78" s="117">
        <v>9074</v>
      </c>
      <c r="W78" s="82" t="s">
        <v>119</v>
      </c>
      <c r="X78" s="84">
        <v>0</v>
      </c>
      <c r="Y78" s="84">
        <v>0</v>
      </c>
      <c r="Z78" s="84">
        <v>0</v>
      </c>
      <c r="AA78" s="84">
        <v>0</v>
      </c>
      <c r="AB78" s="84">
        <v>0</v>
      </c>
      <c r="AC78" s="84">
        <v>0</v>
      </c>
      <c r="AD78" s="84">
        <v>0</v>
      </c>
    </row>
    <row r="79" spans="1:30">
      <c r="A79" s="142"/>
      <c r="B79" s="142"/>
      <c r="C79" s="5">
        <v>3.2083333333333299</v>
      </c>
      <c r="D79" s="84">
        <v>9908.9963974348302</v>
      </c>
      <c r="E79" s="84">
        <v>2577.9410526827101</v>
      </c>
      <c r="F79" s="84">
        <v>8223.3046756460099</v>
      </c>
      <c r="G79" s="84">
        <v>6616.9312290779499</v>
      </c>
      <c r="H79" s="84">
        <v>0</v>
      </c>
      <c r="I79" s="84">
        <f t="shared" si="9"/>
        <v>27327.1733548415</v>
      </c>
      <c r="N79" s="82" t="s">
        <v>120</v>
      </c>
      <c r="O79" s="117">
        <v>9456</v>
      </c>
      <c r="P79" s="117">
        <v>13671</v>
      </c>
      <c r="Q79" s="117">
        <v>12517</v>
      </c>
      <c r="R79" s="117">
        <v>14446.000000000002</v>
      </c>
      <c r="S79" s="117">
        <v>9038</v>
      </c>
      <c r="T79" s="117">
        <v>9675</v>
      </c>
      <c r="U79" s="117">
        <v>9152</v>
      </c>
      <c r="W79" s="82" t="s">
        <v>120</v>
      </c>
      <c r="X79" s="84">
        <v>0</v>
      </c>
      <c r="Y79" s="84">
        <v>0</v>
      </c>
      <c r="Z79" s="84">
        <v>0</v>
      </c>
      <c r="AA79" s="84">
        <v>0</v>
      </c>
      <c r="AB79" s="84">
        <v>0</v>
      </c>
      <c r="AC79" s="84">
        <v>0</v>
      </c>
      <c r="AD79" s="84">
        <v>0</v>
      </c>
    </row>
    <row r="80" spans="1:30">
      <c r="A80" s="142"/>
      <c r="B80" s="142"/>
      <c r="C80" s="5">
        <v>3.25</v>
      </c>
      <c r="D80" s="84">
        <v>11372.397354807399</v>
      </c>
      <c r="E80" s="84">
        <v>2706.34537126849</v>
      </c>
      <c r="F80" s="84">
        <v>8567.6135076460196</v>
      </c>
      <c r="G80" s="84">
        <v>7164.2740290779502</v>
      </c>
      <c r="H80" s="84">
        <v>0</v>
      </c>
      <c r="I80" s="84">
        <f t="shared" si="9"/>
        <v>29810.630262799859</v>
      </c>
      <c r="N80" s="82" t="s">
        <v>121</v>
      </c>
      <c r="O80" s="117">
        <v>9182</v>
      </c>
      <c r="P80" s="117">
        <v>13229</v>
      </c>
      <c r="Q80" s="117">
        <v>12309.000000000002</v>
      </c>
      <c r="R80" s="117">
        <v>14045</v>
      </c>
      <c r="S80" s="117">
        <v>8714</v>
      </c>
      <c r="T80" s="117">
        <v>9335</v>
      </c>
      <c r="U80" s="117">
        <v>9022</v>
      </c>
      <c r="W80" s="82" t="s">
        <v>121</v>
      </c>
      <c r="X80" s="84">
        <v>0</v>
      </c>
      <c r="Y80" s="84">
        <v>0</v>
      </c>
      <c r="Z80" s="84">
        <v>0</v>
      </c>
      <c r="AA80" s="84">
        <v>0</v>
      </c>
      <c r="AB80" s="84">
        <v>0</v>
      </c>
      <c r="AC80" s="84">
        <v>0</v>
      </c>
      <c r="AD80" s="84">
        <v>0</v>
      </c>
    </row>
    <row r="81" spans="1:30">
      <c r="A81" s="142"/>
      <c r="B81" s="142"/>
      <c r="C81" s="5">
        <v>3.2916666666666701</v>
      </c>
      <c r="D81" s="84">
        <v>12356.8711066903</v>
      </c>
      <c r="E81" s="84">
        <v>2780.5180419941798</v>
      </c>
      <c r="F81" s="84">
        <v>8798.0401496459999</v>
      </c>
      <c r="G81" s="84">
        <v>7803.0175290779498</v>
      </c>
      <c r="H81" s="84">
        <v>0</v>
      </c>
      <c r="I81" s="84">
        <f t="shared" si="9"/>
        <v>31738.446827408428</v>
      </c>
      <c r="N81" s="82" t="s">
        <v>122</v>
      </c>
      <c r="O81" s="117">
        <v>8609</v>
      </c>
      <c r="P81" s="117">
        <v>13106</v>
      </c>
      <c r="Q81" s="117">
        <v>12100</v>
      </c>
      <c r="R81" s="117">
        <v>13223</v>
      </c>
      <c r="S81" s="117">
        <v>8246</v>
      </c>
      <c r="T81" s="117">
        <v>8893</v>
      </c>
      <c r="U81" s="117">
        <v>8719</v>
      </c>
      <c r="W81" s="82" t="s">
        <v>122</v>
      </c>
      <c r="X81" s="84">
        <v>0</v>
      </c>
      <c r="Y81" s="84">
        <v>0</v>
      </c>
      <c r="Z81" s="84">
        <v>0</v>
      </c>
      <c r="AA81" s="84">
        <v>0</v>
      </c>
      <c r="AB81" s="84">
        <v>0</v>
      </c>
      <c r="AC81" s="84">
        <v>0</v>
      </c>
      <c r="AD81" s="84">
        <v>0</v>
      </c>
    </row>
    <row r="82" spans="1:30">
      <c r="A82" s="142"/>
      <c r="B82" s="142"/>
      <c r="C82" s="5">
        <v>3.3333333333333299</v>
      </c>
      <c r="D82" s="84">
        <v>12486.508713806599</v>
      </c>
      <c r="E82" s="84">
        <v>2772.7353430236899</v>
      </c>
      <c r="F82" s="84">
        <v>9129.5510106460297</v>
      </c>
      <c r="G82" s="84">
        <v>8035.43172907795</v>
      </c>
      <c r="H82" s="84">
        <v>0</v>
      </c>
      <c r="I82" s="84">
        <f t="shared" si="9"/>
        <v>32424.226796554271</v>
      </c>
      <c r="N82" s="82" t="s">
        <v>123</v>
      </c>
      <c r="O82" s="117">
        <v>7834</v>
      </c>
      <c r="P82" s="117">
        <v>12205.999999999998</v>
      </c>
      <c r="Q82" s="117">
        <v>11379.999999999998</v>
      </c>
      <c r="R82" s="117">
        <v>12228.000000000002</v>
      </c>
      <c r="S82" s="117">
        <v>7689</v>
      </c>
      <c r="T82" s="117">
        <v>8272</v>
      </c>
      <c r="U82" s="117">
        <v>8290</v>
      </c>
      <c r="W82" s="82" t="s">
        <v>123</v>
      </c>
      <c r="X82" s="84">
        <v>0</v>
      </c>
      <c r="Y82" s="84">
        <v>0</v>
      </c>
      <c r="Z82" s="84">
        <v>0</v>
      </c>
      <c r="AA82" s="84">
        <v>0</v>
      </c>
      <c r="AB82" s="84">
        <v>0</v>
      </c>
      <c r="AC82" s="84">
        <v>0</v>
      </c>
      <c r="AD82" s="84">
        <v>0</v>
      </c>
    </row>
    <row r="83" spans="1:30">
      <c r="A83" s="142"/>
      <c r="B83" s="142"/>
      <c r="C83" s="5">
        <v>3.375</v>
      </c>
      <c r="D83" s="84">
        <v>12810.990804782299</v>
      </c>
      <c r="E83" s="84">
        <v>2816.3806637320799</v>
      </c>
      <c r="F83" s="84">
        <v>9599.2142066459892</v>
      </c>
      <c r="G83" s="84">
        <v>8232.6224290779501</v>
      </c>
      <c r="H83" s="84">
        <v>0</v>
      </c>
      <c r="I83" s="84">
        <f t="shared" si="9"/>
        <v>33459.208104238322</v>
      </c>
      <c r="N83" s="82" t="s">
        <v>124</v>
      </c>
      <c r="O83" s="117">
        <v>6987</v>
      </c>
      <c r="P83" s="117">
        <v>11007</v>
      </c>
      <c r="Q83" s="117">
        <v>10502</v>
      </c>
      <c r="R83" s="117">
        <v>11286</v>
      </c>
      <c r="S83" s="117">
        <v>7064</v>
      </c>
      <c r="T83" s="117">
        <v>7600</v>
      </c>
      <c r="U83" s="117">
        <v>7663</v>
      </c>
      <c r="W83" s="82" t="s">
        <v>124</v>
      </c>
      <c r="X83" s="84">
        <v>0</v>
      </c>
      <c r="Y83" s="84">
        <v>0</v>
      </c>
      <c r="Z83" s="84">
        <v>0</v>
      </c>
      <c r="AA83" s="84">
        <v>0</v>
      </c>
      <c r="AB83" s="84">
        <v>0</v>
      </c>
      <c r="AC83" s="84">
        <v>0</v>
      </c>
      <c r="AD83" s="84">
        <v>0</v>
      </c>
    </row>
    <row r="84" spans="1:30">
      <c r="A84" s="142"/>
      <c r="B84" s="142"/>
      <c r="C84" s="5">
        <v>3.4166666666666701</v>
      </c>
      <c r="D84" s="84">
        <v>13130.3838365062</v>
      </c>
      <c r="E84" s="84">
        <v>2856.3359781214599</v>
      </c>
      <c r="F84" s="84">
        <v>10003.431977646</v>
      </c>
      <c r="G84" s="84">
        <v>8480.6800290779502</v>
      </c>
      <c r="H84" s="84">
        <v>0</v>
      </c>
      <c r="I84" s="84">
        <f t="shared" si="9"/>
        <v>34470.83182135161</v>
      </c>
    </row>
    <row r="85" spans="1:30">
      <c r="A85" s="142"/>
      <c r="B85" s="142"/>
      <c r="C85" s="5">
        <v>3.4583333333333299</v>
      </c>
      <c r="D85" s="84">
        <v>13316.2911913109</v>
      </c>
      <c r="E85" s="84">
        <v>2870.9370213454199</v>
      </c>
      <c r="F85" s="84">
        <v>10381.523480645999</v>
      </c>
      <c r="G85" s="84">
        <v>8758.6911290779499</v>
      </c>
      <c r="H85" s="84">
        <v>0</v>
      </c>
      <c r="I85" s="84">
        <f t="shared" si="9"/>
        <v>35327.442822380268</v>
      </c>
    </row>
    <row r="86" spans="1:30">
      <c r="A86" s="142"/>
      <c r="B86" s="142"/>
      <c r="C86" s="5">
        <v>3.5</v>
      </c>
      <c r="D86" s="84">
        <v>13592.113422057901</v>
      </c>
      <c r="E86" s="84">
        <v>2888.75726088291</v>
      </c>
      <c r="F86" s="84">
        <v>10637.919690646</v>
      </c>
      <c r="G86" s="84">
        <v>9023.1459290779494</v>
      </c>
      <c r="H86" s="84">
        <v>0</v>
      </c>
      <c r="I86" s="84">
        <f t="shared" si="9"/>
        <v>36141.936302664762</v>
      </c>
    </row>
    <row r="87" spans="1:30">
      <c r="A87" s="142"/>
      <c r="B87" s="142"/>
      <c r="C87" s="5">
        <v>3.5416666666666701</v>
      </c>
      <c r="D87" s="84">
        <v>13780.347530007501</v>
      </c>
      <c r="E87" s="84">
        <v>2951.8324094003801</v>
      </c>
      <c r="F87" s="84">
        <v>10946.491457646</v>
      </c>
      <c r="G87" s="84">
        <v>9302.0169290779504</v>
      </c>
      <c r="H87" s="84">
        <v>0</v>
      </c>
      <c r="I87" s="84">
        <f t="shared" si="9"/>
        <v>36980.688326131829</v>
      </c>
    </row>
    <row r="88" spans="1:30">
      <c r="A88" s="142"/>
      <c r="B88" s="142"/>
      <c r="C88" s="5">
        <v>3.5833333333333299</v>
      </c>
      <c r="D88" s="84">
        <v>14082.190923353401</v>
      </c>
      <c r="E88" s="84">
        <v>3006.7441906883</v>
      </c>
      <c r="F88" s="84">
        <v>11161.462600646</v>
      </c>
      <c r="G88" s="84">
        <v>9592.8711290779502</v>
      </c>
      <c r="H88" s="84">
        <v>0</v>
      </c>
      <c r="I88" s="84">
        <f t="shared" si="9"/>
        <v>37843.268843765647</v>
      </c>
    </row>
    <row r="89" spans="1:30">
      <c r="A89" s="142"/>
      <c r="B89" s="142"/>
      <c r="C89" s="5">
        <v>3.625</v>
      </c>
      <c r="D89" s="84">
        <v>14406.863729385999</v>
      </c>
      <c r="E89" s="84">
        <v>3040.11818402885</v>
      </c>
      <c r="F89" s="84">
        <v>11385.528017646</v>
      </c>
      <c r="G89" s="84">
        <v>9797.9301290779495</v>
      </c>
      <c r="H89" s="84">
        <v>0</v>
      </c>
      <c r="I89" s="84">
        <f t="shared" si="9"/>
        <v>38630.440060138797</v>
      </c>
    </row>
    <row r="90" spans="1:30">
      <c r="A90" s="142"/>
      <c r="B90" s="142"/>
      <c r="C90" s="5">
        <v>3.6666666666666701</v>
      </c>
      <c r="D90" s="84">
        <v>14649.5610121759</v>
      </c>
      <c r="E90" s="84">
        <v>3067.3717504726401</v>
      </c>
      <c r="F90" s="84">
        <v>11376.806489646</v>
      </c>
      <c r="G90" s="84">
        <v>10055.502629078001</v>
      </c>
      <c r="H90" s="84">
        <v>0</v>
      </c>
      <c r="I90" s="84">
        <f t="shared" si="9"/>
        <v>39149.241881372538</v>
      </c>
    </row>
    <row r="91" spans="1:30">
      <c r="A91" s="142"/>
      <c r="B91" s="142"/>
      <c r="C91" s="5">
        <v>3.7083333333333299</v>
      </c>
      <c r="D91" s="84">
        <v>14727.0141882141</v>
      </c>
      <c r="E91" s="84">
        <v>3055.2890552090798</v>
      </c>
      <c r="F91" s="84">
        <v>11228.951520646</v>
      </c>
      <c r="G91" s="84">
        <v>10022.980229078001</v>
      </c>
      <c r="H91" s="84">
        <v>0</v>
      </c>
      <c r="I91" s="84">
        <f t="shared" si="9"/>
        <v>39034.234993147176</v>
      </c>
    </row>
    <row r="92" spans="1:30">
      <c r="A92" s="142"/>
      <c r="B92" s="142"/>
      <c r="C92" s="5">
        <v>3.75</v>
      </c>
      <c r="D92" s="84">
        <v>14534.2144016681</v>
      </c>
      <c r="E92" s="84">
        <v>3032.6821680374201</v>
      </c>
      <c r="F92" s="84">
        <v>11010.845530646</v>
      </c>
      <c r="G92" s="84">
        <v>9865.7913290779506</v>
      </c>
      <c r="H92" s="84">
        <v>0</v>
      </c>
      <c r="I92" s="84">
        <f t="shared" si="9"/>
        <v>38443.533429429473</v>
      </c>
    </row>
    <row r="93" spans="1:30">
      <c r="A93" s="142"/>
      <c r="B93" s="142"/>
      <c r="C93" s="5">
        <v>3.7916666666666701</v>
      </c>
      <c r="D93" s="84">
        <v>14121.215582360801</v>
      </c>
      <c r="E93" s="84">
        <v>2993.6873560683498</v>
      </c>
      <c r="F93" s="84">
        <v>10771.488710645999</v>
      </c>
      <c r="G93" s="84">
        <v>9665.3118290779494</v>
      </c>
      <c r="H93" s="84">
        <v>0</v>
      </c>
      <c r="I93" s="84">
        <f t="shared" si="9"/>
        <v>37551.703478153097</v>
      </c>
    </row>
    <row r="94" spans="1:30">
      <c r="A94" s="142"/>
      <c r="B94" s="142"/>
      <c r="C94" s="5">
        <v>3.8333333333333299</v>
      </c>
      <c r="D94" s="84">
        <v>14558.0320251516</v>
      </c>
      <c r="E94" s="84">
        <v>3026.2702364634702</v>
      </c>
      <c r="F94" s="84">
        <v>10992.945413646001</v>
      </c>
      <c r="G94" s="84">
        <v>9927.5241290779504</v>
      </c>
      <c r="H94" s="84">
        <v>0</v>
      </c>
      <c r="I94" s="84">
        <f t="shared" si="9"/>
        <v>38504.77180433902</v>
      </c>
    </row>
    <row r="95" spans="1:30">
      <c r="A95" s="142"/>
      <c r="B95" s="142"/>
      <c r="C95" s="5">
        <v>3.875</v>
      </c>
      <c r="D95" s="84">
        <v>14184.321582631699</v>
      </c>
      <c r="E95" s="84">
        <v>2995.9532346213</v>
      </c>
      <c r="F95" s="84">
        <v>10725.129927645999</v>
      </c>
      <c r="G95" s="84">
        <v>9771.6357290779506</v>
      </c>
      <c r="H95" s="84">
        <v>0</v>
      </c>
      <c r="I95" s="84">
        <f t="shared" si="9"/>
        <v>37677.040473976944</v>
      </c>
    </row>
    <row r="96" spans="1:30">
      <c r="A96" s="142"/>
      <c r="B96" s="142"/>
      <c r="C96" s="5">
        <v>3.9166666666666701</v>
      </c>
      <c r="D96" s="84">
        <v>13022.3648181438</v>
      </c>
      <c r="E96" s="84">
        <v>2878.9158520896099</v>
      </c>
      <c r="F96" s="84">
        <v>10178.230195646</v>
      </c>
      <c r="G96" s="84">
        <v>9246.3723290779508</v>
      </c>
      <c r="H96" s="84">
        <v>0</v>
      </c>
      <c r="I96" s="84">
        <f t="shared" si="9"/>
        <v>35325.883194957358</v>
      </c>
    </row>
    <row r="97" spans="1:9">
      <c r="A97" s="142"/>
      <c r="B97" s="142"/>
      <c r="C97" s="5">
        <v>3.9583333333333299</v>
      </c>
      <c r="D97" s="84">
        <v>11825.3734664311</v>
      </c>
      <c r="E97" s="84">
        <v>2741.12329639359</v>
      </c>
      <c r="F97" s="84">
        <v>9576.1708886460001</v>
      </c>
      <c r="G97" s="84">
        <v>8508.4447290779499</v>
      </c>
      <c r="H97" s="84">
        <v>0</v>
      </c>
      <c r="I97" s="84">
        <f t="shared" si="9"/>
        <v>32651.112380548639</v>
      </c>
    </row>
    <row r="98" spans="1:9">
      <c r="A98" s="142"/>
      <c r="B98" s="142"/>
      <c r="C98" s="29" t="s">
        <v>124</v>
      </c>
      <c r="D98" s="84">
        <v>10801.3948417593</v>
      </c>
      <c r="E98" s="84">
        <v>2615.7616688399899</v>
      </c>
      <c r="F98" s="84">
        <v>8933.7366056460196</v>
      </c>
      <c r="G98" s="84">
        <v>7730.1595290779496</v>
      </c>
      <c r="H98" s="84">
        <v>0</v>
      </c>
      <c r="I98" s="84">
        <f t="shared" si="9"/>
        <v>30081.05264532326</v>
      </c>
    </row>
    <row r="99" spans="1:9">
      <c r="A99" s="142" t="s">
        <v>76</v>
      </c>
      <c r="B99" s="142"/>
      <c r="C99" s="5">
        <v>4.0416666666666696</v>
      </c>
      <c r="D99" s="84">
        <v>11283.4736626596</v>
      </c>
      <c r="E99" s="84">
        <v>2722.35341542078</v>
      </c>
      <c r="F99" s="84">
        <v>9129.6639346625907</v>
      </c>
      <c r="G99" s="84">
        <v>8101.6365870688196</v>
      </c>
      <c r="H99" s="84">
        <v>0</v>
      </c>
      <c r="I99" s="84">
        <f t="shared" si="9"/>
        <v>31237.127599811789</v>
      </c>
    </row>
    <row r="100" spans="1:9">
      <c r="A100" s="142"/>
      <c r="B100" s="142"/>
      <c r="C100" s="5">
        <v>4.0833333333333304</v>
      </c>
      <c r="D100" s="84">
        <v>10823.6921436596</v>
      </c>
      <c r="E100" s="84">
        <v>2658.16075442078</v>
      </c>
      <c r="F100" s="84">
        <v>8855.6639346625907</v>
      </c>
      <c r="G100" s="84">
        <v>7778.6734870688197</v>
      </c>
      <c r="H100" s="84">
        <v>0</v>
      </c>
      <c r="I100" s="84">
        <f t="shared" si="9"/>
        <v>30116.190319811791</v>
      </c>
    </row>
    <row r="101" spans="1:9">
      <c r="A101" s="142"/>
      <c r="B101" s="142"/>
      <c r="C101" s="5">
        <v>4.125</v>
      </c>
      <c r="D101" s="84">
        <v>10480.881525659601</v>
      </c>
      <c r="E101" s="84">
        <v>2624.4656064207802</v>
      </c>
      <c r="F101" s="84">
        <v>8719.6639346625907</v>
      </c>
      <c r="G101" s="84">
        <v>7588.2330870688202</v>
      </c>
      <c r="H101" s="84">
        <v>0</v>
      </c>
      <c r="I101" s="84">
        <f t="shared" si="9"/>
        <v>29413.244153811789</v>
      </c>
    </row>
    <row r="102" spans="1:9">
      <c r="A102" s="142"/>
      <c r="B102" s="142"/>
      <c r="C102" s="5">
        <v>4.1666666666666696</v>
      </c>
      <c r="D102" s="84">
        <v>10462.1050276596</v>
      </c>
      <c r="E102" s="84">
        <v>2605.8752344207801</v>
      </c>
      <c r="F102" s="84">
        <v>8776.6639346625907</v>
      </c>
      <c r="G102" s="84">
        <v>7476.16238706882</v>
      </c>
      <c r="H102" s="84">
        <v>0</v>
      </c>
      <c r="I102" s="84">
        <f t="shared" si="9"/>
        <v>29320.806583811791</v>
      </c>
    </row>
    <row r="103" spans="1:9">
      <c r="A103" s="142"/>
      <c r="B103" s="142"/>
      <c r="C103" s="5">
        <v>4.2083333333333304</v>
      </c>
      <c r="D103" s="84">
        <v>11050.1985146596</v>
      </c>
      <c r="E103" s="84">
        <v>2627.5055274207798</v>
      </c>
      <c r="F103" s="84">
        <v>9214.6639346625907</v>
      </c>
      <c r="G103" s="84">
        <v>7607.5780870688204</v>
      </c>
      <c r="H103" s="84">
        <v>0</v>
      </c>
      <c r="I103" s="84">
        <f t="shared" si="9"/>
        <v>30499.946063811793</v>
      </c>
    </row>
    <row r="104" spans="1:9">
      <c r="A104" s="142"/>
      <c r="B104" s="142"/>
      <c r="C104" s="5">
        <v>4.25</v>
      </c>
      <c r="D104" s="84">
        <v>12297.227318659599</v>
      </c>
      <c r="E104" s="84">
        <v>2743.3702114207799</v>
      </c>
      <c r="F104" s="84">
        <v>9931.6639346625907</v>
      </c>
      <c r="G104" s="84">
        <v>7878.7052870688203</v>
      </c>
      <c r="H104" s="84">
        <v>0</v>
      </c>
      <c r="I104" s="84">
        <f t="shared" si="9"/>
        <v>32850.966751811793</v>
      </c>
    </row>
    <row r="105" spans="1:9">
      <c r="A105" s="142"/>
      <c r="B105" s="142"/>
      <c r="C105" s="5">
        <v>4.2916666666666696</v>
      </c>
      <c r="D105" s="84">
        <v>12871.8819256596</v>
      </c>
      <c r="E105" s="84">
        <v>2783.42381642078</v>
      </c>
      <c r="F105" s="84">
        <v>10133.6639346626</v>
      </c>
      <c r="G105" s="84">
        <v>7972.3850870688202</v>
      </c>
      <c r="H105" s="84">
        <v>0</v>
      </c>
      <c r="I105" s="84">
        <f t="shared" si="9"/>
        <v>33761.354763811796</v>
      </c>
    </row>
    <row r="106" spans="1:9">
      <c r="A106" s="142"/>
      <c r="B106" s="142"/>
      <c r="C106" s="5">
        <v>4.3333333333333304</v>
      </c>
      <c r="D106" s="84">
        <v>13348.7058606596</v>
      </c>
      <c r="E106" s="84">
        <v>2852.0711214207799</v>
      </c>
      <c r="F106" s="84">
        <v>10471.6639346626</v>
      </c>
      <c r="G106" s="84">
        <v>8452.5829870688194</v>
      </c>
      <c r="H106" s="84">
        <v>0</v>
      </c>
      <c r="I106" s="84">
        <f t="shared" si="9"/>
        <v>35125.023903811802</v>
      </c>
    </row>
    <row r="107" spans="1:9">
      <c r="A107" s="142"/>
      <c r="B107" s="142"/>
      <c r="C107" s="5">
        <v>4.375</v>
      </c>
      <c r="D107" s="84">
        <v>13975.284035659601</v>
      </c>
      <c r="E107" s="84">
        <v>2936.6674714207802</v>
      </c>
      <c r="F107" s="84">
        <v>10927.6639346626</v>
      </c>
      <c r="G107" s="84">
        <v>9068.4362870688201</v>
      </c>
      <c r="H107" s="84">
        <v>0</v>
      </c>
      <c r="I107" s="84">
        <f t="shared" si="9"/>
        <v>36908.051728811799</v>
      </c>
    </row>
    <row r="108" spans="1:9">
      <c r="A108" s="142"/>
      <c r="B108" s="142"/>
      <c r="C108" s="5">
        <v>4.4166666666666696</v>
      </c>
      <c r="D108" s="84">
        <v>14703.7776226596</v>
      </c>
      <c r="E108" s="84">
        <v>3029.15001642078</v>
      </c>
      <c r="F108" s="84">
        <v>11490.6639346626</v>
      </c>
      <c r="G108" s="84">
        <v>9712.4060870688209</v>
      </c>
      <c r="H108" s="84">
        <v>0</v>
      </c>
      <c r="I108" s="84">
        <f t="shared" si="9"/>
        <v>38935.997660811801</v>
      </c>
    </row>
    <row r="109" spans="1:9">
      <c r="A109" s="142"/>
      <c r="B109" s="142"/>
      <c r="C109" s="5">
        <v>4.4583333333333304</v>
      </c>
      <c r="D109" s="84">
        <v>15432.180119659601</v>
      </c>
      <c r="E109" s="84">
        <v>3093.59209942078</v>
      </c>
      <c r="F109" s="84">
        <v>12035.6639346626</v>
      </c>
      <c r="G109" s="84">
        <v>10310.751787068801</v>
      </c>
      <c r="H109" s="84">
        <v>0</v>
      </c>
      <c r="I109" s="84">
        <f t="shared" si="9"/>
        <v>40872.187940811782</v>
      </c>
    </row>
    <row r="110" spans="1:9">
      <c r="A110" s="142"/>
      <c r="B110" s="142"/>
      <c r="C110" s="5">
        <v>4.5</v>
      </c>
      <c r="D110" s="84">
        <v>16079.0644816596</v>
      </c>
      <c r="E110" s="84">
        <v>3143.5713924207798</v>
      </c>
      <c r="F110" s="84">
        <v>12504.6639346626</v>
      </c>
      <c r="G110" s="84">
        <v>10833.0234870688</v>
      </c>
      <c r="H110" s="84">
        <v>0</v>
      </c>
      <c r="I110" s="84">
        <f t="shared" si="9"/>
        <v>42560.323295811781</v>
      </c>
    </row>
    <row r="111" spans="1:9">
      <c r="A111" s="142"/>
      <c r="B111" s="142"/>
      <c r="C111" s="5">
        <v>4.5416666666666696</v>
      </c>
      <c r="D111" s="84">
        <v>16738.1776516596</v>
      </c>
      <c r="E111" s="84">
        <v>3211.5730714207798</v>
      </c>
      <c r="F111" s="84">
        <v>13018.6639346626</v>
      </c>
      <c r="G111" s="84">
        <v>11182.964487068801</v>
      </c>
      <c r="H111" s="84">
        <v>0</v>
      </c>
      <c r="I111" s="84">
        <f t="shared" si="9"/>
        <v>44151.379144811777</v>
      </c>
    </row>
    <row r="112" spans="1:9">
      <c r="A112" s="142"/>
      <c r="B112" s="142"/>
      <c r="C112" s="5">
        <v>4.5833333333333304</v>
      </c>
      <c r="D112" s="84">
        <v>17327.959216659601</v>
      </c>
      <c r="E112" s="84">
        <v>3273.52840142078</v>
      </c>
      <c r="F112" s="84">
        <v>13496.6639346626</v>
      </c>
      <c r="G112" s="84">
        <v>11500.8526870688</v>
      </c>
      <c r="H112" s="84">
        <v>0</v>
      </c>
      <c r="I112" s="84">
        <f t="shared" si="9"/>
        <v>45599.00423981178</v>
      </c>
    </row>
    <row r="113" spans="1:9">
      <c r="A113" s="142"/>
      <c r="B113" s="142"/>
      <c r="C113" s="5">
        <v>4.625</v>
      </c>
      <c r="D113" s="84">
        <v>17855.723557659599</v>
      </c>
      <c r="E113" s="84">
        <v>3316.7427394207798</v>
      </c>
      <c r="F113" s="84">
        <v>13825.6639346626</v>
      </c>
      <c r="G113" s="84">
        <v>11807.0250870688</v>
      </c>
      <c r="H113" s="84">
        <v>0</v>
      </c>
      <c r="I113" s="84">
        <f t="shared" si="9"/>
        <v>46805.155318811783</v>
      </c>
    </row>
    <row r="114" spans="1:9">
      <c r="A114" s="142"/>
      <c r="B114" s="142"/>
      <c r="C114" s="5">
        <v>4.6666666666666696</v>
      </c>
      <c r="D114" s="84">
        <v>18238.504363659598</v>
      </c>
      <c r="E114" s="84">
        <v>3375.9577564207798</v>
      </c>
      <c r="F114" s="84">
        <v>13956.6639346626</v>
      </c>
      <c r="G114" s="84">
        <v>12070.6055870688</v>
      </c>
      <c r="H114" s="84">
        <v>0</v>
      </c>
      <c r="I114" s="84">
        <f t="shared" si="9"/>
        <v>47641.731641811777</v>
      </c>
    </row>
    <row r="115" spans="1:9">
      <c r="A115" s="142"/>
      <c r="B115" s="142"/>
      <c r="C115" s="5">
        <v>4.7083333333333304</v>
      </c>
      <c r="D115" s="84">
        <v>18299.1827116596</v>
      </c>
      <c r="E115" s="84">
        <v>3389.0505324207802</v>
      </c>
      <c r="F115" s="84">
        <v>13851.6639346626</v>
      </c>
      <c r="G115" s="84">
        <v>12148.744287068799</v>
      </c>
      <c r="H115" s="84">
        <v>0</v>
      </c>
      <c r="I115" s="84">
        <f t="shared" si="9"/>
        <v>47688.641465811772</v>
      </c>
    </row>
    <row r="116" spans="1:9">
      <c r="A116" s="142"/>
      <c r="B116" s="142"/>
      <c r="C116" s="5">
        <v>4.75</v>
      </c>
      <c r="D116" s="84">
        <v>18041.568128659601</v>
      </c>
      <c r="E116" s="84">
        <v>3386.5448624207802</v>
      </c>
      <c r="F116" s="84">
        <v>13355.6639346626</v>
      </c>
      <c r="G116" s="84">
        <v>11980.1623870688</v>
      </c>
      <c r="H116" s="84">
        <v>0</v>
      </c>
      <c r="I116" s="84">
        <f t="shared" si="9"/>
        <v>46763.939312811774</v>
      </c>
    </row>
    <row r="117" spans="1:9">
      <c r="A117" s="142"/>
      <c r="B117" s="142"/>
      <c r="C117" s="5">
        <v>4.7916666666666696</v>
      </c>
      <c r="D117" s="84">
        <v>17276.359861659599</v>
      </c>
      <c r="E117" s="84">
        <v>3347.5612024207799</v>
      </c>
      <c r="F117" s="84">
        <v>12775.6639346626</v>
      </c>
      <c r="G117" s="84">
        <v>11583.7184870688</v>
      </c>
      <c r="H117" s="84">
        <v>0</v>
      </c>
      <c r="I117" s="84">
        <f t="shared" si="9"/>
        <v>44983.303485811783</v>
      </c>
    </row>
    <row r="118" spans="1:9">
      <c r="A118" s="142"/>
      <c r="B118" s="142"/>
      <c r="C118" s="5">
        <v>4.8333333333333304</v>
      </c>
      <c r="D118" s="84">
        <v>17031.773779659601</v>
      </c>
      <c r="E118" s="84">
        <v>3279.3288674207802</v>
      </c>
      <c r="F118" s="84">
        <v>12671.6639346626</v>
      </c>
      <c r="G118" s="84">
        <v>11448.3799870688</v>
      </c>
      <c r="H118" s="84">
        <v>0</v>
      </c>
      <c r="I118" s="84">
        <f t="shared" si="9"/>
        <v>44431.146568811782</v>
      </c>
    </row>
    <row r="119" spans="1:9">
      <c r="A119" s="142"/>
      <c r="B119" s="142"/>
      <c r="C119" s="5">
        <v>4.875</v>
      </c>
      <c r="D119" s="84">
        <v>16753.896589659598</v>
      </c>
      <c r="E119" s="84">
        <v>3229.3506074207799</v>
      </c>
      <c r="F119" s="84">
        <v>12283.6639346626</v>
      </c>
      <c r="G119" s="84">
        <v>11189.7129870688</v>
      </c>
      <c r="H119" s="84">
        <v>0</v>
      </c>
      <c r="I119" s="84">
        <f t="shared" si="9"/>
        <v>43456.624118811778</v>
      </c>
    </row>
    <row r="120" spans="1:9">
      <c r="A120" s="142"/>
      <c r="B120" s="142"/>
      <c r="C120" s="5">
        <v>4.9166666666666696</v>
      </c>
      <c r="D120" s="84">
        <v>15366.2922126596</v>
      </c>
      <c r="E120" s="84">
        <v>3085.72704642078</v>
      </c>
      <c r="F120" s="84">
        <v>11419.6639346626</v>
      </c>
      <c r="G120" s="84">
        <v>10449.492287068801</v>
      </c>
      <c r="H120" s="84">
        <v>0</v>
      </c>
      <c r="I120" s="84">
        <f t="shared" si="9"/>
        <v>40321.175480811784</v>
      </c>
    </row>
    <row r="121" spans="1:9">
      <c r="A121" s="142"/>
      <c r="B121" s="142"/>
      <c r="C121" s="5">
        <v>4.9583333333333304</v>
      </c>
      <c r="D121" s="84">
        <v>13746.0450766596</v>
      </c>
      <c r="E121" s="84">
        <v>2906.9948794207799</v>
      </c>
      <c r="F121" s="84">
        <v>10456.6639346626</v>
      </c>
      <c r="G121" s="84">
        <v>9506.8077870688194</v>
      </c>
      <c r="H121" s="84">
        <v>0</v>
      </c>
      <c r="I121" s="84">
        <f t="shared" si="9"/>
        <v>36616.511677811803</v>
      </c>
    </row>
    <row r="122" spans="1:9">
      <c r="A122" s="142"/>
      <c r="B122" s="142"/>
      <c r="C122" s="29" t="s">
        <v>124</v>
      </c>
      <c r="D122" s="84">
        <v>12516.756971659601</v>
      </c>
      <c r="E122" s="84">
        <v>2783.5862874207801</v>
      </c>
      <c r="F122" s="84">
        <v>9768.6639346625907</v>
      </c>
      <c r="G122" s="84">
        <v>8779.9401870688198</v>
      </c>
      <c r="H122" s="84">
        <v>0</v>
      </c>
      <c r="I122" s="84">
        <f t="shared" si="9"/>
        <v>33848.947380811791</v>
      </c>
    </row>
    <row r="123" spans="1:9">
      <c r="A123" s="142" t="s">
        <v>77</v>
      </c>
      <c r="B123" s="142" t="s">
        <v>87</v>
      </c>
      <c r="C123" s="5">
        <v>5.0416666666666696</v>
      </c>
      <c r="D123" s="84">
        <v>14241.464428490701</v>
      </c>
      <c r="E123" s="84">
        <v>2973.2087663248899</v>
      </c>
      <c r="F123" s="84">
        <v>11074.6639346626</v>
      </c>
      <c r="G123" s="84">
        <v>9541.8955660530592</v>
      </c>
      <c r="H123" s="84">
        <v>0</v>
      </c>
      <c r="I123" s="84">
        <f t="shared" si="9"/>
        <v>37831.232695531246</v>
      </c>
    </row>
    <row r="124" spans="1:9">
      <c r="A124" s="142"/>
      <c r="B124" s="142"/>
      <c r="C124" s="5">
        <v>5.0833333333333304</v>
      </c>
      <c r="D124" s="84">
        <v>13702.561923490601</v>
      </c>
      <c r="E124" s="84">
        <v>2914.2340033248902</v>
      </c>
      <c r="F124" s="84">
        <v>10652.6639346626</v>
      </c>
      <c r="G124" s="84">
        <v>9113.69203505306</v>
      </c>
      <c r="H124" s="84">
        <v>0</v>
      </c>
      <c r="I124" s="84">
        <f t="shared" si="9"/>
        <v>36383.151896531155</v>
      </c>
    </row>
    <row r="125" spans="1:9">
      <c r="A125" s="142"/>
      <c r="B125" s="142"/>
      <c r="C125" s="5">
        <v>5.125</v>
      </c>
      <c r="D125" s="84">
        <v>13285.9228374906</v>
      </c>
      <c r="E125" s="84">
        <v>2866.0575073248901</v>
      </c>
      <c r="F125" s="84">
        <v>10399.6639346626</v>
      </c>
      <c r="G125" s="84">
        <v>8799.7234620530598</v>
      </c>
      <c r="H125" s="84">
        <v>0</v>
      </c>
      <c r="I125" s="84">
        <f t="shared" si="9"/>
        <v>35351.367741531147</v>
      </c>
    </row>
    <row r="126" spans="1:9">
      <c r="A126" s="142"/>
      <c r="B126" s="142"/>
      <c r="C126" s="5">
        <v>5.1666666666666696</v>
      </c>
      <c r="D126" s="84">
        <v>13152.618154490599</v>
      </c>
      <c r="E126" s="84">
        <v>2828.91124432489</v>
      </c>
      <c r="F126" s="84">
        <v>10247.6639346626</v>
      </c>
      <c r="G126" s="84">
        <v>8592.9972970530598</v>
      </c>
      <c r="H126" s="84">
        <v>0</v>
      </c>
      <c r="I126" s="84">
        <f t="shared" si="9"/>
        <v>34822.19063053115</v>
      </c>
    </row>
    <row r="127" spans="1:9">
      <c r="A127" s="142"/>
      <c r="B127" s="142"/>
      <c r="C127" s="5">
        <v>5.2083333333333304</v>
      </c>
      <c r="D127" s="84">
        <v>13599.3228544907</v>
      </c>
      <c r="E127" s="84">
        <v>2840.3713563248898</v>
      </c>
      <c r="F127" s="84">
        <v>10263.6639346626</v>
      </c>
      <c r="G127" s="84">
        <v>8583.1431320530592</v>
      </c>
      <c r="H127" s="84">
        <v>0</v>
      </c>
      <c r="I127" s="84">
        <f t="shared" si="9"/>
        <v>35286.50127753125</v>
      </c>
    </row>
    <row r="128" spans="1:9">
      <c r="A128" s="142"/>
      <c r="B128" s="142"/>
      <c r="C128" s="5">
        <v>5.25</v>
      </c>
      <c r="D128" s="84">
        <v>14471.1447154906</v>
      </c>
      <c r="E128" s="84">
        <v>2874.22480132489</v>
      </c>
      <c r="F128" s="84">
        <v>10372.6639346626</v>
      </c>
      <c r="G128" s="84">
        <v>8637.7272670530601</v>
      </c>
      <c r="H128" s="84">
        <v>0</v>
      </c>
      <c r="I128" s="84">
        <f t="shared" si="9"/>
        <v>36355.76071853115</v>
      </c>
    </row>
    <row r="129" spans="1:9">
      <c r="A129" s="142"/>
      <c r="B129" s="142"/>
      <c r="C129" s="5">
        <v>5.2916666666666696</v>
      </c>
      <c r="D129" s="84">
        <v>15173.7313474906</v>
      </c>
      <c r="E129" s="84">
        <v>2906.18279432489</v>
      </c>
      <c r="F129" s="84">
        <v>10768.6639346626</v>
      </c>
      <c r="G129" s="84">
        <v>8763.9838570530592</v>
      </c>
      <c r="H129" s="84">
        <v>0</v>
      </c>
      <c r="I129" s="84">
        <f t="shared" si="9"/>
        <v>37612.561933531149</v>
      </c>
    </row>
    <row r="130" spans="1:9">
      <c r="A130" s="142"/>
      <c r="B130" s="142"/>
      <c r="C130" s="5">
        <v>5.3333333333333304</v>
      </c>
      <c r="D130" s="84">
        <v>15729.1428354906</v>
      </c>
      <c r="E130" s="84">
        <v>3020.1087883248902</v>
      </c>
      <c r="F130" s="84">
        <v>11605.6639346626</v>
      </c>
      <c r="G130" s="84">
        <v>9400.6255720530608</v>
      </c>
      <c r="H130" s="84">
        <v>0</v>
      </c>
      <c r="I130" s="84">
        <f t="shared" si="9"/>
        <v>39755.54113053115</v>
      </c>
    </row>
    <row r="131" spans="1:9">
      <c r="A131" s="142"/>
      <c r="B131" s="142"/>
      <c r="C131" s="5">
        <v>5.375</v>
      </c>
      <c r="D131" s="84">
        <v>16519.884774490602</v>
      </c>
      <c r="E131" s="84">
        <v>3144.4570573248898</v>
      </c>
      <c r="F131" s="84">
        <v>12415.6639346626</v>
      </c>
      <c r="G131" s="84">
        <v>10191.6843200531</v>
      </c>
      <c r="H131" s="84">
        <v>0</v>
      </c>
      <c r="I131" s="84">
        <f t="shared" si="9"/>
        <v>42271.690086531191</v>
      </c>
    </row>
    <row r="132" spans="1:9">
      <c r="A132" s="142"/>
      <c r="B132" s="142"/>
      <c r="C132" s="5">
        <v>5.4166666666666696</v>
      </c>
      <c r="D132" s="84">
        <v>17619.670867490699</v>
      </c>
      <c r="E132" s="84">
        <v>3279.3790113248901</v>
      </c>
      <c r="F132" s="84">
        <v>13366.6639346626</v>
      </c>
      <c r="G132" s="84">
        <v>11020.811510053099</v>
      </c>
      <c r="H132" s="84">
        <v>0</v>
      </c>
      <c r="I132" s="84">
        <f t="shared" ref="I132:I195" si="10">SUM(D132:H132)</f>
        <v>45286.525323531285</v>
      </c>
    </row>
    <row r="133" spans="1:9">
      <c r="A133" s="142"/>
      <c r="B133" s="142"/>
      <c r="C133" s="5">
        <v>5.4583333333333304</v>
      </c>
      <c r="D133" s="84">
        <v>18753.574916490699</v>
      </c>
      <c r="E133" s="84">
        <v>3434.0109403248898</v>
      </c>
      <c r="F133" s="84">
        <v>14172.6639346626</v>
      </c>
      <c r="G133" s="84">
        <v>11797.0179400531</v>
      </c>
      <c r="H133" s="84">
        <v>0</v>
      </c>
      <c r="I133" s="84">
        <f t="shared" si="10"/>
        <v>48157.267731531283</v>
      </c>
    </row>
    <row r="134" spans="1:9">
      <c r="A134" s="142"/>
      <c r="B134" s="142"/>
      <c r="C134" s="5">
        <v>5.5</v>
      </c>
      <c r="D134" s="84">
        <v>19833.4052624906</v>
      </c>
      <c r="E134" s="84">
        <v>3538.02698632489</v>
      </c>
      <c r="F134" s="84">
        <v>14749.6639346626</v>
      </c>
      <c r="G134" s="84">
        <v>12445.5688880531</v>
      </c>
      <c r="H134" s="84">
        <v>0</v>
      </c>
      <c r="I134" s="84">
        <f t="shared" si="10"/>
        <v>50566.665071531192</v>
      </c>
    </row>
    <row r="135" spans="1:9">
      <c r="A135" s="142"/>
      <c r="B135" s="142"/>
      <c r="C135" s="5">
        <v>5.5416666666666696</v>
      </c>
      <c r="D135" s="84">
        <v>20974.128368490601</v>
      </c>
      <c r="E135" s="84">
        <v>3622.2625563248898</v>
      </c>
      <c r="F135" s="84">
        <v>15164.6639346626</v>
      </c>
      <c r="G135" s="84">
        <v>13011.041944053</v>
      </c>
      <c r="H135" s="84">
        <v>0</v>
      </c>
      <c r="I135" s="84">
        <f t="shared" si="10"/>
        <v>52772.096803531094</v>
      </c>
    </row>
    <row r="136" spans="1:9">
      <c r="A136" s="142"/>
      <c r="B136" s="142"/>
      <c r="C136" s="5">
        <v>5.5833333333333304</v>
      </c>
      <c r="D136" s="84">
        <v>21890.296180490699</v>
      </c>
      <c r="E136" s="84">
        <v>3713.9062643248899</v>
      </c>
      <c r="F136" s="84">
        <v>15485.6639346626</v>
      </c>
      <c r="G136" s="84">
        <v>13491.771183053101</v>
      </c>
      <c r="H136" s="84">
        <v>0</v>
      </c>
      <c r="I136" s="84">
        <f t="shared" si="10"/>
        <v>54581.637562531294</v>
      </c>
    </row>
    <row r="137" spans="1:9">
      <c r="A137" s="142"/>
      <c r="B137" s="142"/>
      <c r="C137" s="5">
        <v>5.625</v>
      </c>
      <c r="D137" s="84">
        <v>22490.5986364907</v>
      </c>
      <c r="E137" s="84">
        <v>3760.7945593248901</v>
      </c>
      <c r="F137" s="84">
        <v>15661.6639346626</v>
      </c>
      <c r="G137" s="84">
        <v>13875.3397570531</v>
      </c>
      <c r="H137" s="84">
        <v>0</v>
      </c>
      <c r="I137" s="84">
        <f t="shared" si="10"/>
        <v>55788.396887531293</v>
      </c>
    </row>
    <row r="138" spans="1:9">
      <c r="A138" s="142"/>
      <c r="B138" s="142"/>
      <c r="C138" s="5">
        <v>5.6666666666666696</v>
      </c>
      <c r="D138" s="84">
        <v>22830.0064494906</v>
      </c>
      <c r="E138" s="84">
        <v>3805.1174013248901</v>
      </c>
      <c r="F138" s="84">
        <v>15662.6639346626</v>
      </c>
      <c r="G138" s="84">
        <v>14139.170539053101</v>
      </c>
      <c r="H138" s="84">
        <v>0</v>
      </c>
      <c r="I138" s="84">
        <f t="shared" si="10"/>
        <v>56436.958324531188</v>
      </c>
    </row>
    <row r="139" spans="1:9">
      <c r="A139" s="142"/>
      <c r="B139" s="142"/>
      <c r="C139" s="5">
        <v>5.7083333333333304</v>
      </c>
      <c r="D139" s="84">
        <v>22721.761448490601</v>
      </c>
      <c r="E139" s="84">
        <v>3823.1576303248899</v>
      </c>
      <c r="F139" s="84">
        <v>15484.6639346626</v>
      </c>
      <c r="G139" s="84">
        <v>14184.261480053099</v>
      </c>
      <c r="H139" s="84">
        <v>0</v>
      </c>
      <c r="I139" s="84">
        <f t="shared" si="10"/>
        <v>56213.844493531193</v>
      </c>
    </row>
    <row r="140" spans="1:9">
      <c r="A140" s="142"/>
      <c r="B140" s="142"/>
      <c r="C140" s="5">
        <v>5.75</v>
      </c>
      <c r="D140" s="84">
        <v>22110.957335490599</v>
      </c>
      <c r="E140" s="84">
        <v>3791.30620932489</v>
      </c>
      <c r="F140" s="84">
        <v>15233.6639346626</v>
      </c>
      <c r="G140" s="84">
        <v>13985.3724600531</v>
      </c>
      <c r="H140" s="84">
        <v>0</v>
      </c>
      <c r="I140" s="84">
        <f t="shared" si="10"/>
        <v>55121.299939531193</v>
      </c>
    </row>
    <row r="141" spans="1:9">
      <c r="A141" s="142"/>
      <c r="B141" s="142"/>
      <c r="C141" s="5">
        <v>5.7916666666666696</v>
      </c>
      <c r="D141" s="84">
        <v>21104.8618474906</v>
      </c>
      <c r="E141" s="84">
        <v>3705.5995253248898</v>
      </c>
      <c r="F141" s="84">
        <v>14745.6639346626</v>
      </c>
      <c r="G141" s="84">
        <v>13527.575361053099</v>
      </c>
      <c r="H141" s="84">
        <v>0</v>
      </c>
      <c r="I141" s="84">
        <f t="shared" si="10"/>
        <v>53083.700668531194</v>
      </c>
    </row>
    <row r="142" spans="1:9">
      <c r="A142" s="142"/>
      <c r="B142" s="142"/>
      <c r="C142" s="5">
        <v>5.8333333333333304</v>
      </c>
      <c r="D142" s="84">
        <v>20286.168596490701</v>
      </c>
      <c r="E142" s="84">
        <v>3604.9145133248899</v>
      </c>
      <c r="F142" s="84">
        <v>14376.6639346626</v>
      </c>
      <c r="G142" s="84">
        <v>13019.269528053101</v>
      </c>
      <c r="H142" s="84">
        <v>0</v>
      </c>
      <c r="I142" s="84">
        <f t="shared" si="10"/>
        <v>51287.016572531298</v>
      </c>
    </row>
    <row r="143" spans="1:9">
      <c r="A143" s="142"/>
      <c r="B143" s="142"/>
      <c r="C143" s="5">
        <v>5.875</v>
      </c>
      <c r="D143" s="84">
        <v>19740.120243490699</v>
      </c>
      <c r="E143" s="84">
        <v>3561.8168153248898</v>
      </c>
      <c r="F143" s="84">
        <v>14011.6639346626</v>
      </c>
      <c r="G143" s="84">
        <v>12758.9750850531</v>
      </c>
      <c r="H143" s="84">
        <v>0</v>
      </c>
      <c r="I143" s="84">
        <f t="shared" si="10"/>
        <v>50072.576078531289</v>
      </c>
    </row>
    <row r="144" spans="1:9">
      <c r="A144" s="142"/>
      <c r="B144" s="142"/>
      <c r="C144" s="5">
        <v>5.9166666666666696</v>
      </c>
      <c r="D144" s="84">
        <v>18397.307906490601</v>
      </c>
      <c r="E144" s="84">
        <v>3432.9185493248901</v>
      </c>
      <c r="F144" s="84">
        <v>13223.6639346626</v>
      </c>
      <c r="G144" s="84">
        <v>11943.3666440531</v>
      </c>
      <c r="H144" s="84">
        <v>0</v>
      </c>
      <c r="I144" s="84">
        <f t="shared" si="10"/>
        <v>46997.257034531191</v>
      </c>
    </row>
    <row r="145" spans="1:9">
      <c r="A145" s="142"/>
      <c r="B145" s="142"/>
      <c r="C145" s="5">
        <v>5.9583333333333304</v>
      </c>
      <c r="D145" s="84">
        <v>16869.185644490601</v>
      </c>
      <c r="E145" s="84">
        <v>3269.4431373248899</v>
      </c>
      <c r="F145" s="84">
        <v>12516.6639346626</v>
      </c>
      <c r="G145" s="84">
        <v>11081.5315730531</v>
      </c>
      <c r="H145" s="84">
        <v>0</v>
      </c>
      <c r="I145" s="84">
        <f t="shared" si="10"/>
        <v>43736.824289531185</v>
      </c>
    </row>
    <row r="146" spans="1:9">
      <c r="A146" s="142"/>
      <c r="B146" s="142"/>
      <c r="C146" s="29" t="s">
        <v>124</v>
      </c>
      <c r="D146" s="84">
        <v>15429.862027490601</v>
      </c>
      <c r="E146" s="84">
        <v>3125.9343233248901</v>
      </c>
      <c r="F146" s="84">
        <v>11793.6639346626</v>
      </c>
      <c r="G146" s="84">
        <v>10164.2737270531</v>
      </c>
      <c r="H146" s="84">
        <v>0</v>
      </c>
      <c r="I146" s="84">
        <f t="shared" si="10"/>
        <v>40513.734012531189</v>
      </c>
    </row>
    <row r="147" spans="1:9">
      <c r="A147" s="142" t="s">
        <v>78</v>
      </c>
      <c r="B147" s="142"/>
      <c r="C147" s="5">
        <v>6.0416666666666696</v>
      </c>
      <c r="D147" s="84">
        <v>15289.927488077201</v>
      </c>
      <c r="E147" s="84">
        <v>2993.77193013037</v>
      </c>
      <c r="F147" s="84">
        <v>11471.736014500601</v>
      </c>
      <c r="G147" s="84">
        <v>9513.9490001254198</v>
      </c>
      <c r="H147" s="84">
        <v>0</v>
      </c>
      <c r="I147" s="84">
        <f t="shared" si="10"/>
        <v>39269.384432833598</v>
      </c>
    </row>
    <row r="148" spans="1:9">
      <c r="A148" s="142"/>
      <c r="B148" s="142"/>
      <c r="C148" s="5">
        <v>6.0833333333333304</v>
      </c>
      <c r="D148" s="84">
        <v>14595.5531020773</v>
      </c>
      <c r="E148" s="84">
        <v>2899.4387021303801</v>
      </c>
      <c r="F148" s="84">
        <v>11041.9995322957</v>
      </c>
      <c r="G148" s="84">
        <v>9068.7775161254194</v>
      </c>
      <c r="H148" s="84">
        <v>0</v>
      </c>
      <c r="I148" s="84">
        <f t="shared" si="10"/>
        <v>37605.768852628797</v>
      </c>
    </row>
    <row r="149" spans="1:9">
      <c r="A149" s="142"/>
      <c r="B149" s="142"/>
      <c r="C149" s="5">
        <v>6.125</v>
      </c>
      <c r="D149" s="84">
        <v>13936.9116130773</v>
      </c>
      <c r="E149" s="84">
        <v>2839.0904191303798</v>
      </c>
      <c r="F149" s="84">
        <v>10784.906121108699</v>
      </c>
      <c r="G149" s="84">
        <v>8796.7091421254099</v>
      </c>
      <c r="H149" s="84">
        <v>0</v>
      </c>
      <c r="I149" s="84">
        <f t="shared" si="10"/>
        <v>36357.617295441793</v>
      </c>
    </row>
    <row r="150" spans="1:9">
      <c r="A150" s="142"/>
      <c r="B150" s="142"/>
      <c r="C150" s="5">
        <v>6.1666666666666696</v>
      </c>
      <c r="D150" s="84">
        <v>13705.380087077299</v>
      </c>
      <c r="E150" s="84">
        <v>2811.45547813038</v>
      </c>
      <c r="F150" s="84">
        <v>10603.888314034</v>
      </c>
      <c r="G150" s="84">
        <v>8685.4349351254205</v>
      </c>
      <c r="H150" s="84">
        <v>0</v>
      </c>
      <c r="I150" s="84">
        <f t="shared" si="10"/>
        <v>35806.158814367096</v>
      </c>
    </row>
    <row r="151" spans="1:9">
      <c r="A151" s="142"/>
      <c r="B151" s="142"/>
      <c r="C151" s="5">
        <v>6.2083333333333304</v>
      </c>
      <c r="D151" s="84">
        <v>13990.0748440773</v>
      </c>
      <c r="E151" s="84">
        <v>2816.7246361303701</v>
      </c>
      <c r="F151" s="84">
        <v>10599.9936409112</v>
      </c>
      <c r="G151" s="84">
        <v>8726.9352971254193</v>
      </c>
      <c r="H151" s="84">
        <v>0</v>
      </c>
      <c r="I151" s="84">
        <f t="shared" si="10"/>
        <v>36133.728418244289</v>
      </c>
    </row>
    <row r="152" spans="1:9">
      <c r="A152" s="142"/>
      <c r="B152" s="142"/>
      <c r="C152" s="5">
        <v>6.25</v>
      </c>
      <c r="D152" s="84">
        <v>14400.8798030773</v>
      </c>
      <c r="E152" s="84">
        <v>2882.33702113038</v>
      </c>
      <c r="F152" s="84">
        <v>10605.9385790622</v>
      </c>
      <c r="G152" s="84">
        <v>8797.0816351254198</v>
      </c>
      <c r="H152" s="84">
        <v>0</v>
      </c>
      <c r="I152" s="84">
        <f t="shared" si="10"/>
        <v>36686.237038395302</v>
      </c>
    </row>
    <row r="153" spans="1:9">
      <c r="A153" s="142"/>
      <c r="B153" s="142"/>
      <c r="C153" s="5">
        <v>6.2916666666666696</v>
      </c>
      <c r="D153" s="84">
        <v>14813.571832077299</v>
      </c>
      <c r="E153" s="84">
        <v>2937.3223121303699</v>
      </c>
      <c r="F153" s="84">
        <v>10783.257488024899</v>
      </c>
      <c r="G153" s="84">
        <v>8807.40527412542</v>
      </c>
      <c r="H153" s="84">
        <v>0</v>
      </c>
      <c r="I153" s="84">
        <f t="shared" si="10"/>
        <v>37341.55690635799</v>
      </c>
    </row>
    <row r="154" spans="1:9">
      <c r="A154" s="142"/>
      <c r="B154" s="142"/>
      <c r="C154" s="5">
        <v>6.3333333333333304</v>
      </c>
      <c r="D154" s="84">
        <v>15645.8854130772</v>
      </c>
      <c r="E154" s="84">
        <v>3043.5919141303798</v>
      </c>
      <c r="F154" s="84">
        <v>11604.724366280099</v>
      </c>
      <c r="G154" s="84">
        <v>9425.9692101254204</v>
      </c>
      <c r="H154" s="84">
        <v>0</v>
      </c>
      <c r="I154" s="84">
        <f t="shared" si="10"/>
        <v>39720.1709036131</v>
      </c>
    </row>
    <row r="155" spans="1:9">
      <c r="A155" s="142"/>
      <c r="B155" s="142"/>
      <c r="C155" s="5">
        <v>6.375</v>
      </c>
      <c r="D155" s="84">
        <v>16869.027550077299</v>
      </c>
      <c r="E155" s="84">
        <v>3182.5069841303798</v>
      </c>
      <c r="F155" s="84">
        <v>12643.407307903401</v>
      </c>
      <c r="G155" s="84">
        <v>10345.115979125399</v>
      </c>
      <c r="H155" s="84">
        <v>0</v>
      </c>
      <c r="I155" s="84">
        <f t="shared" si="10"/>
        <v>43040.057821236478</v>
      </c>
    </row>
    <row r="156" spans="1:9">
      <c r="A156" s="142"/>
      <c r="B156" s="142"/>
      <c r="C156" s="5">
        <v>6.4166666666666696</v>
      </c>
      <c r="D156" s="84">
        <v>18216.556798077301</v>
      </c>
      <c r="E156" s="84">
        <v>3324.87484913038</v>
      </c>
      <c r="F156" s="84">
        <v>13685.320885377299</v>
      </c>
      <c r="G156" s="84">
        <v>11307.3845391254</v>
      </c>
      <c r="H156" s="84">
        <v>0</v>
      </c>
      <c r="I156" s="84">
        <f t="shared" si="10"/>
        <v>46534.137071710385</v>
      </c>
    </row>
    <row r="157" spans="1:9">
      <c r="A157" s="142"/>
      <c r="B157" s="142"/>
      <c r="C157" s="5">
        <v>6.4583333333333304</v>
      </c>
      <c r="D157" s="84">
        <v>19488.1053460773</v>
      </c>
      <c r="E157" s="84">
        <v>3445.0821511303802</v>
      </c>
      <c r="F157" s="84">
        <v>14586.4330150974</v>
      </c>
      <c r="G157" s="84">
        <v>12130.2487771254</v>
      </c>
      <c r="H157" s="84">
        <v>0</v>
      </c>
      <c r="I157" s="84">
        <f t="shared" si="10"/>
        <v>49649.869289430484</v>
      </c>
    </row>
    <row r="158" spans="1:9">
      <c r="A158" s="142"/>
      <c r="B158" s="142"/>
      <c r="C158" s="5">
        <v>6.5</v>
      </c>
      <c r="D158" s="84">
        <v>20762.607874077301</v>
      </c>
      <c r="E158" s="84">
        <v>3554.9295761303802</v>
      </c>
      <c r="F158" s="84">
        <v>15299.853338990601</v>
      </c>
      <c r="G158" s="84">
        <v>12853.662401125401</v>
      </c>
      <c r="H158" s="84">
        <v>0</v>
      </c>
      <c r="I158" s="84">
        <f t="shared" si="10"/>
        <v>52471.053190323684</v>
      </c>
    </row>
    <row r="159" spans="1:9">
      <c r="A159" s="142"/>
      <c r="B159" s="142"/>
      <c r="C159" s="5">
        <v>6.5416666666666696</v>
      </c>
      <c r="D159" s="84">
        <v>22006.022189077299</v>
      </c>
      <c r="E159" s="84">
        <v>3683.94759713038</v>
      </c>
      <c r="F159" s="84">
        <v>15805.788289891199</v>
      </c>
      <c r="G159" s="84">
        <v>13440.032540125399</v>
      </c>
      <c r="H159" s="84">
        <v>0</v>
      </c>
      <c r="I159" s="84">
        <f t="shared" si="10"/>
        <v>54935.79061622428</v>
      </c>
    </row>
    <row r="160" spans="1:9">
      <c r="A160" s="142"/>
      <c r="B160" s="142"/>
      <c r="C160" s="5">
        <v>6.5833333333333304</v>
      </c>
      <c r="D160" s="84">
        <v>22964.114992077299</v>
      </c>
      <c r="E160" s="84">
        <v>3786.8909811303802</v>
      </c>
      <c r="F160" s="84">
        <v>16137.104941366901</v>
      </c>
      <c r="G160" s="84">
        <v>13887.0667421254</v>
      </c>
      <c r="H160" s="84">
        <v>0</v>
      </c>
      <c r="I160" s="84">
        <f t="shared" si="10"/>
        <v>56775.177656699976</v>
      </c>
    </row>
    <row r="161" spans="1:9">
      <c r="A161" s="142"/>
      <c r="B161" s="142"/>
      <c r="C161" s="5">
        <v>6.625</v>
      </c>
      <c r="D161" s="84">
        <v>23645.5210410773</v>
      </c>
      <c r="E161" s="84">
        <v>3863.1937801303802</v>
      </c>
      <c r="F161" s="84">
        <v>16276.042202922899</v>
      </c>
      <c r="G161" s="84">
        <v>14209.936800125401</v>
      </c>
      <c r="H161" s="84">
        <v>0</v>
      </c>
      <c r="I161" s="84">
        <f t="shared" si="10"/>
        <v>57994.693824255985</v>
      </c>
    </row>
    <row r="162" spans="1:9">
      <c r="A162" s="142"/>
      <c r="B162" s="142"/>
      <c r="C162" s="5">
        <v>6.6666666666666696</v>
      </c>
      <c r="D162" s="84">
        <v>24104.839411077399</v>
      </c>
      <c r="E162" s="84">
        <v>3927.5615961303802</v>
      </c>
      <c r="F162" s="84">
        <v>16103.637630711501</v>
      </c>
      <c r="G162" s="84">
        <v>14393.3783121254</v>
      </c>
      <c r="H162" s="84">
        <v>0</v>
      </c>
      <c r="I162" s="84">
        <f t="shared" si="10"/>
        <v>58529.416950044681</v>
      </c>
    </row>
    <row r="163" spans="1:9">
      <c r="A163" s="142"/>
      <c r="B163" s="142"/>
      <c r="C163" s="5">
        <v>6.7083333333333304</v>
      </c>
      <c r="D163" s="84">
        <v>24071.0910700772</v>
      </c>
      <c r="E163" s="84">
        <v>3915.5702501303699</v>
      </c>
      <c r="F163" s="84">
        <v>15694.360853910301</v>
      </c>
      <c r="G163" s="84">
        <v>14396.4639101254</v>
      </c>
      <c r="H163" s="84">
        <v>0</v>
      </c>
      <c r="I163" s="84">
        <f t="shared" si="10"/>
        <v>58077.486084243268</v>
      </c>
    </row>
    <row r="164" spans="1:9">
      <c r="A164" s="142"/>
      <c r="B164" s="142"/>
      <c r="C164" s="5">
        <v>6.75</v>
      </c>
      <c r="D164" s="84">
        <v>23460.077043077301</v>
      </c>
      <c r="E164" s="84">
        <v>3855.2496951303801</v>
      </c>
      <c r="F164" s="84">
        <v>15177.6833739841</v>
      </c>
      <c r="G164" s="84">
        <v>14117.9609761254</v>
      </c>
      <c r="H164" s="84">
        <v>0</v>
      </c>
      <c r="I164" s="84">
        <f t="shared" si="10"/>
        <v>56610.971088317179</v>
      </c>
    </row>
    <row r="165" spans="1:9">
      <c r="A165" s="142"/>
      <c r="B165" s="142"/>
      <c r="C165" s="5">
        <v>6.7916666666666696</v>
      </c>
      <c r="D165" s="84">
        <v>22429.499865077301</v>
      </c>
      <c r="E165" s="84">
        <v>3772.6553581303801</v>
      </c>
      <c r="F165" s="84">
        <v>14732.1320347372</v>
      </c>
      <c r="G165" s="84">
        <v>13562.0258131254</v>
      </c>
      <c r="H165" s="84">
        <v>0</v>
      </c>
      <c r="I165" s="84">
        <f t="shared" si="10"/>
        <v>54496.313071070283</v>
      </c>
    </row>
    <row r="166" spans="1:9">
      <c r="A166" s="142"/>
      <c r="B166" s="142"/>
      <c r="C166" s="5">
        <v>6.8333333333333304</v>
      </c>
      <c r="D166" s="84">
        <v>21499.441027077301</v>
      </c>
      <c r="E166" s="84">
        <v>3661.7019461303798</v>
      </c>
      <c r="F166" s="84">
        <v>14399.733658543601</v>
      </c>
      <c r="G166" s="84">
        <v>13026.880925125401</v>
      </c>
      <c r="H166" s="84">
        <v>0</v>
      </c>
      <c r="I166" s="84">
        <f t="shared" si="10"/>
        <v>52587.757556876677</v>
      </c>
    </row>
    <row r="167" spans="1:9">
      <c r="A167" s="142"/>
      <c r="B167" s="142"/>
      <c r="C167" s="5">
        <v>6.875</v>
      </c>
      <c r="D167" s="84">
        <v>20877.009646077298</v>
      </c>
      <c r="E167" s="84">
        <v>3619.58285313038</v>
      </c>
      <c r="F167" s="84">
        <v>14084.688311321401</v>
      </c>
      <c r="G167" s="84">
        <v>12597.8920781254</v>
      </c>
      <c r="H167" s="84">
        <v>0</v>
      </c>
      <c r="I167" s="84">
        <f t="shared" si="10"/>
        <v>51179.172888654481</v>
      </c>
    </row>
    <row r="168" spans="1:9">
      <c r="A168" s="142"/>
      <c r="B168" s="142"/>
      <c r="C168" s="5">
        <v>6.9166666666666696</v>
      </c>
      <c r="D168" s="84">
        <v>19227.300427077302</v>
      </c>
      <c r="E168" s="84">
        <v>3475.1888541303802</v>
      </c>
      <c r="F168" s="84">
        <v>13413.204556709799</v>
      </c>
      <c r="G168" s="84">
        <v>11977.2213101254</v>
      </c>
      <c r="H168" s="84">
        <v>0</v>
      </c>
      <c r="I168" s="84">
        <f t="shared" si="10"/>
        <v>48092.915148042885</v>
      </c>
    </row>
    <row r="169" spans="1:9">
      <c r="A169" s="142"/>
      <c r="B169" s="142"/>
      <c r="C169" s="5">
        <v>6.9583333333333304</v>
      </c>
      <c r="D169" s="84">
        <v>17652.980204077299</v>
      </c>
      <c r="E169" s="84">
        <v>3275.6504541303798</v>
      </c>
      <c r="F169" s="84">
        <v>12611.5383558092</v>
      </c>
      <c r="G169" s="84">
        <v>11193.579564125401</v>
      </c>
      <c r="H169" s="84">
        <v>0</v>
      </c>
      <c r="I169" s="84">
        <f t="shared" si="10"/>
        <v>44733.74857814228</v>
      </c>
    </row>
    <row r="170" spans="1:9">
      <c r="A170" s="142"/>
      <c r="B170" s="142"/>
      <c r="C170" s="29" t="s">
        <v>124</v>
      </c>
      <c r="D170" s="84">
        <v>16265.1947230773</v>
      </c>
      <c r="E170" s="84">
        <v>3119.6864821303898</v>
      </c>
      <c r="F170" s="84">
        <v>11925.157042061401</v>
      </c>
      <c r="G170" s="84">
        <v>10301.546525125401</v>
      </c>
      <c r="H170" s="84">
        <v>0</v>
      </c>
      <c r="I170" s="84">
        <f t="shared" si="10"/>
        <v>41611.58477239449</v>
      </c>
    </row>
    <row r="171" spans="1:9">
      <c r="A171" s="142" t="s">
        <v>79</v>
      </c>
      <c r="B171" s="142"/>
      <c r="C171" s="5">
        <v>7.0416666666666696</v>
      </c>
      <c r="D171" s="84">
        <v>16134.181377332099</v>
      </c>
      <c r="E171" s="84">
        <v>3050.37869796222</v>
      </c>
      <c r="F171" s="84">
        <v>11923.5047406291</v>
      </c>
      <c r="G171" s="84">
        <v>10070.139770792</v>
      </c>
      <c r="H171" s="84">
        <v>0</v>
      </c>
      <c r="I171" s="84">
        <f t="shared" si="10"/>
        <v>41178.204586715423</v>
      </c>
    </row>
    <row r="172" spans="1:9">
      <c r="A172" s="142"/>
      <c r="B172" s="142"/>
      <c r="C172" s="5">
        <v>7.0833333333333304</v>
      </c>
      <c r="D172" s="84">
        <v>15467.957942332099</v>
      </c>
      <c r="E172" s="84">
        <v>2970.9162399622201</v>
      </c>
      <c r="F172" s="84">
        <v>11443.129868395999</v>
      </c>
      <c r="G172" s="84">
        <v>9575.5630967920006</v>
      </c>
      <c r="H172" s="84">
        <v>0</v>
      </c>
      <c r="I172" s="84">
        <f t="shared" si="10"/>
        <v>39457.567147482318</v>
      </c>
    </row>
    <row r="173" spans="1:9">
      <c r="A173" s="142"/>
      <c r="B173" s="142"/>
      <c r="C173" s="5">
        <v>7.125</v>
      </c>
      <c r="D173" s="84">
        <v>14915.0504583321</v>
      </c>
      <c r="E173" s="84">
        <v>2919.9823079622201</v>
      </c>
      <c r="F173" s="84">
        <v>11123.627751154299</v>
      </c>
      <c r="G173" s="84">
        <v>9202.8858077920104</v>
      </c>
      <c r="H173" s="84">
        <v>0</v>
      </c>
      <c r="I173" s="84">
        <f t="shared" si="10"/>
        <v>38161.546325240626</v>
      </c>
    </row>
    <row r="174" spans="1:9">
      <c r="A174" s="142"/>
      <c r="B174" s="142"/>
      <c r="C174" s="5">
        <v>7.1666666666666696</v>
      </c>
      <c r="D174" s="84">
        <v>14649.853236332099</v>
      </c>
      <c r="E174" s="84">
        <v>2876.7460979622201</v>
      </c>
      <c r="F174" s="84">
        <v>10922.1513326972</v>
      </c>
      <c r="G174" s="84">
        <v>9004.7646277920103</v>
      </c>
      <c r="H174" s="84">
        <v>0</v>
      </c>
      <c r="I174" s="84">
        <f t="shared" si="10"/>
        <v>37453.51529478353</v>
      </c>
    </row>
    <row r="175" spans="1:9">
      <c r="A175" s="142"/>
      <c r="B175" s="142"/>
      <c r="C175" s="5">
        <v>7.2083333333333304</v>
      </c>
      <c r="D175" s="84">
        <v>14559.2157943321</v>
      </c>
      <c r="E175" s="84">
        <v>2873.6464469622201</v>
      </c>
      <c r="F175" s="84">
        <v>10990.439304973699</v>
      </c>
      <c r="G175" s="84">
        <v>9019.2850807920004</v>
      </c>
      <c r="H175" s="84">
        <v>0</v>
      </c>
      <c r="I175" s="84">
        <f t="shared" si="10"/>
        <v>37442.586627060024</v>
      </c>
    </row>
    <row r="176" spans="1:9">
      <c r="A176" s="142"/>
      <c r="B176" s="142"/>
      <c r="C176" s="5">
        <v>7.25</v>
      </c>
      <c r="D176" s="84">
        <v>14806.000754332101</v>
      </c>
      <c r="E176" s="84">
        <v>2916.4945329622201</v>
      </c>
      <c r="F176" s="84">
        <v>11120.073202543101</v>
      </c>
      <c r="G176" s="84">
        <v>9291.8933357920105</v>
      </c>
      <c r="H176" s="84">
        <v>0</v>
      </c>
      <c r="I176" s="84">
        <f t="shared" si="10"/>
        <v>38134.461825629434</v>
      </c>
    </row>
    <row r="177" spans="1:9">
      <c r="A177" s="142"/>
      <c r="B177" s="142"/>
      <c r="C177" s="5">
        <v>7.2916666666666696</v>
      </c>
      <c r="D177" s="84">
        <v>14980.3044933321</v>
      </c>
      <c r="E177" s="84">
        <v>2915.8500809622201</v>
      </c>
      <c r="F177" s="84">
        <v>11179.161362807899</v>
      </c>
      <c r="G177" s="84">
        <v>9402.5238207920102</v>
      </c>
      <c r="H177" s="84">
        <v>0</v>
      </c>
      <c r="I177" s="84">
        <f t="shared" si="10"/>
        <v>38477.839757894231</v>
      </c>
    </row>
    <row r="178" spans="1:9">
      <c r="A178" s="142"/>
      <c r="B178" s="142"/>
      <c r="C178" s="5">
        <v>7.3333333333333304</v>
      </c>
      <c r="D178" s="84">
        <v>16258.9216543321</v>
      </c>
      <c r="E178" s="84">
        <v>3017.2263659622199</v>
      </c>
      <c r="F178" s="84">
        <v>11944.3908042684</v>
      </c>
      <c r="G178" s="84">
        <v>9996.0408197920096</v>
      </c>
      <c r="H178" s="84">
        <v>0</v>
      </c>
      <c r="I178" s="84">
        <f t="shared" si="10"/>
        <v>41216.57964435473</v>
      </c>
    </row>
    <row r="179" spans="1:9">
      <c r="A179" s="142"/>
      <c r="B179" s="142"/>
      <c r="C179" s="5">
        <v>7.375</v>
      </c>
      <c r="D179" s="84">
        <v>17963.219488332099</v>
      </c>
      <c r="E179" s="84">
        <v>3181.4546529622198</v>
      </c>
      <c r="F179" s="84">
        <v>12914.2410766208</v>
      </c>
      <c r="G179" s="84">
        <v>10845.275938792</v>
      </c>
      <c r="H179" s="84">
        <v>0</v>
      </c>
      <c r="I179" s="84">
        <f t="shared" si="10"/>
        <v>44904.191156707122</v>
      </c>
    </row>
    <row r="180" spans="1:9">
      <c r="A180" s="142"/>
      <c r="B180" s="142"/>
      <c r="C180" s="5">
        <v>7.4166666666666696</v>
      </c>
      <c r="D180" s="84">
        <v>19623.1726053321</v>
      </c>
      <c r="E180" s="84">
        <v>3361.3156909622198</v>
      </c>
      <c r="F180" s="84">
        <v>13889.2133045397</v>
      </c>
      <c r="G180" s="84">
        <v>11749.239619792001</v>
      </c>
      <c r="H180" s="84">
        <v>0</v>
      </c>
      <c r="I180" s="84">
        <f t="shared" si="10"/>
        <v>48622.941220626024</v>
      </c>
    </row>
    <row r="181" spans="1:9">
      <c r="A181" s="142"/>
      <c r="B181" s="142"/>
      <c r="C181" s="5">
        <v>7.4583333333333304</v>
      </c>
      <c r="D181" s="84">
        <v>21101.6954413321</v>
      </c>
      <c r="E181" s="84">
        <v>3541.7571129622202</v>
      </c>
      <c r="F181" s="84">
        <v>14722.8933243422</v>
      </c>
      <c r="G181" s="84">
        <v>12650.925147792001</v>
      </c>
      <c r="H181" s="84">
        <v>0</v>
      </c>
      <c r="I181" s="84">
        <f t="shared" si="10"/>
        <v>52017.271026428527</v>
      </c>
    </row>
    <row r="182" spans="1:9">
      <c r="A182" s="142"/>
      <c r="B182" s="142"/>
      <c r="C182" s="5">
        <v>7.5</v>
      </c>
      <c r="D182" s="84">
        <v>22233.842680332102</v>
      </c>
      <c r="E182" s="84">
        <v>3666.6886999622202</v>
      </c>
      <c r="F182" s="84">
        <v>15414.579361668601</v>
      </c>
      <c r="G182" s="84">
        <v>13433.536052792</v>
      </c>
      <c r="H182" s="84">
        <v>0</v>
      </c>
      <c r="I182" s="84">
        <f t="shared" si="10"/>
        <v>54748.646794754917</v>
      </c>
    </row>
    <row r="183" spans="1:9">
      <c r="A183" s="142"/>
      <c r="B183" s="142"/>
      <c r="C183" s="5">
        <v>7.5416666666666696</v>
      </c>
      <c r="D183" s="84">
        <v>23021.061826332101</v>
      </c>
      <c r="E183" s="84">
        <v>3771.4310619622202</v>
      </c>
      <c r="F183" s="84">
        <v>15941.5624337714</v>
      </c>
      <c r="G183" s="84">
        <v>14078.595214792</v>
      </c>
      <c r="H183" s="84">
        <v>0</v>
      </c>
      <c r="I183" s="84">
        <f t="shared" si="10"/>
        <v>56812.65053685772</v>
      </c>
    </row>
    <row r="184" spans="1:9">
      <c r="A184" s="142"/>
      <c r="B184" s="142"/>
      <c r="C184" s="5">
        <v>7.5833333333333304</v>
      </c>
      <c r="D184" s="84">
        <v>23761.0730103321</v>
      </c>
      <c r="E184" s="84">
        <v>3847.7200229622199</v>
      </c>
      <c r="F184" s="84">
        <v>16420.982296238901</v>
      </c>
      <c r="G184" s="84">
        <v>14628.111184792</v>
      </c>
      <c r="H184" s="84">
        <v>0</v>
      </c>
      <c r="I184" s="84">
        <f t="shared" si="10"/>
        <v>58657.886514325219</v>
      </c>
    </row>
    <row r="185" spans="1:9">
      <c r="A185" s="142"/>
      <c r="B185" s="142"/>
      <c r="C185" s="5">
        <v>7.625</v>
      </c>
      <c r="D185" s="84">
        <v>24260.573430332101</v>
      </c>
      <c r="E185" s="84">
        <v>3919.3740169622301</v>
      </c>
      <c r="F185" s="84">
        <v>16700.135087580002</v>
      </c>
      <c r="G185" s="84">
        <v>15035.248649792</v>
      </c>
      <c r="H185" s="84">
        <v>0</v>
      </c>
      <c r="I185" s="84">
        <f t="shared" si="10"/>
        <v>59915.331184666327</v>
      </c>
    </row>
    <row r="186" spans="1:9">
      <c r="A186" s="142"/>
      <c r="B186" s="142"/>
      <c r="C186" s="5">
        <v>7.6666666666666696</v>
      </c>
      <c r="D186" s="84">
        <v>24473.018019332099</v>
      </c>
      <c r="E186" s="84">
        <v>3963.3851809622201</v>
      </c>
      <c r="F186" s="84">
        <v>16767.367903335198</v>
      </c>
      <c r="G186" s="84">
        <v>15216.798292792</v>
      </c>
      <c r="H186" s="84">
        <v>0</v>
      </c>
      <c r="I186" s="84">
        <f t="shared" si="10"/>
        <v>60420.569396421524</v>
      </c>
    </row>
    <row r="187" spans="1:9">
      <c r="A187" s="142"/>
      <c r="B187" s="142"/>
      <c r="C187" s="5">
        <v>7.7083333333333304</v>
      </c>
      <c r="D187" s="84">
        <v>24406.7823783321</v>
      </c>
      <c r="E187" s="84">
        <v>3978.3250799622201</v>
      </c>
      <c r="F187" s="84">
        <v>16627.5347994941</v>
      </c>
      <c r="G187" s="84">
        <v>15195.341759792</v>
      </c>
      <c r="H187" s="84">
        <v>0</v>
      </c>
      <c r="I187" s="84">
        <f t="shared" si="10"/>
        <v>60207.98401758042</v>
      </c>
    </row>
    <row r="188" spans="1:9">
      <c r="A188" s="142"/>
      <c r="B188" s="142"/>
      <c r="C188" s="5">
        <v>7.75</v>
      </c>
      <c r="D188" s="84">
        <v>23823.1148563321</v>
      </c>
      <c r="E188" s="84">
        <v>3921.0253829622202</v>
      </c>
      <c r="F188" s="84">
        <v>16201.6911780748</v>
      </c>
      <c r="G188" s="84">
        <v>14852.610379792</v>
      </c>
      <c r="H188" s="84">
        <v>0</v>
      </c>
      <c r="I188" s="84">
        <f t="shared" si="10"/>
        <v>58798.441797161118</v>
      </c>
    </row>
    <row r="189" spans="1:9">
      <c r="A189" s="142"/>
      <c r="B189" s="142"/>
      <c r="C189" s="5">
        <v>7.7916666666666696</v>
      </c>
      <c r="D189" s="84">
        <v>23016.220570332101</v>
      </c>
      <c r="E189" s="84">
        <v>3816.18046496222</v>
      </c>
      <c r="F189" s="84">
        <v>15578.999891725</v>
      </c>
      <c r="G189" s="84">
        <v>14264.720676792</v>
      </c>
      <c r="H189" s="84">
        <v>0</v>
      </c>
      <c r="I189" s="84">
        <f t="shared" si="10"/>
        <v>56676.12160381132</v>
      </c>
    </row>
    <row r="190" spans="1:9">
      <c r="A190" s="142"/>
      <c r="B190" s="142"/>
      <c r="C190" s="5">
        <v>7.8333333333333304</v>
      </c>
      <c r="D190" s="84">
        <v>22361.304371332099</v>
      </c>
      <c r="E190" s="84">
        <v>3749.0031769622201</v>
      </c>
      <c r="F190" s="84">
        <v>15304.6157331964</v>
      </c>
      <c r="G190" s="84">
        <v>13945.538547792001</v>
      </c>
      <c r="H190" s="84">
        <v>0</v>
      </c>
      <c r="I190" s="84">
        <f t="shared" si="10"/>
        <v>55360.461829282714</v>
      </c>
    </row>
    <row r="191" spans="1:9">
      <c r="A191" s="142"/>
      <c r="B191" s="142"/>
      <c r="C191" s="5">
        <v>7.875</v>
      </c>
      <c r="D191" s="84">
        <v>21462.5333143321</v>
      </c>
      <c r="E191" s="84">
        <v>3638.4900599622201</v>
      </c>
      <c r="F191" s="84">
        <v>14757.3022246243</v>
      </c>
      <c r="G191" s="84">
        <v>13558.541200792</v>
      </c>
      <c r="H191" s="84">
        <v>0</v>
      </c>
      <c r="I191" s="84">
        <f t="shared" si="10"/>
        <v>53416.866799710624</v>
      </c>
    </row>
    <row r="192" spans="1:9">
      <c r="A192" s="142"/>
      <c r="B192" s="142"/>
      <c r="C192" s="5">
        <v>7.9166666666666696</v>
      </c>
      <c r="D192" s="84">
        <v>19827.190447332101</v>
      </c>
      <c r="E192" s="84">
        <v>3453.1072489622202</v>
      </c>
      <c r="F192" s="84">
        <v>13954.4780707072</v>
      </c>
      <c r="G192" s="84">
        <v>12676.524656792</v>
      </c>
      <c r="H192" s="84">
        <v>0</v>
      </c>
      <c r="I192" s="84">
        <f t="shared" si="10"/>
        <v>49911.300423793524</v>
      </c>
    </row>
    <row r="193" spans="1:9">
      <c r="A193" s="142"/>
      <c r="B193" s="142"/>
      <c r="C193" s="5">
        <v>7.9583333333333304</v>
      </c>
      <c r="D193" s="84">
        <v>18272.5372133321</v>
      </c>
      <c r="E193" s="84">
        <v>3257.0866109622202</v>
      </c>
      <c r="F193" s="84">
        <v>13106.670560127801</v>
      </c>
      <c r="G193" s="84">
        <v>11698.069538792</v>
      </c>
      <c r="H193" s="84">
        <v>0</v>
      </c>
      <c r="I193" s="84">
        <f t="shared" si="10"/>
        <v>46334.363923214121</v>
      </c>
    </row>
    <row r="194" spans="1:9">
      <c r="A194" s="142"/>
      <c r="B194" s="142"/>
      <c r="C194" s="29" t="s">
        <v>124</v>
      </c>
      <c r="D194" s="84">
        <v>16902.351179332101</v>
      </c>
      <c r="E194" s="84">
        <v>3097.8830749622198</v>
      </c>
      <c r="F194" s="84">
        <v>12335.450758695501</v>
      </c>
      <c r="G194" s="84">
        <v>10844.895331792</v>
      </c>
      <c r="H194" s="84">
        <v>0</v>
      </c>
      <c r="I194" s="84">
        <f t="shared" si="10"/>
        <v>43180.580344781825</v>
      </c>
    </row>
    <row r="195" spans="1:9">
      <c r="A195" s="142" t="s">
        <v>80</v>
      </c>
      <c r="B195" s="142" t="s">
        <v>88</v>
      </c>
      <c r="C195" s="5">
        <v>8.0416666666666696</v>
      </c>
      <c r="D195" s="84">
        <v>12961.0291877977</v>
      </c>
      <c r="E195" s="84">
        <v>2775.0419159932799</v>
      </c>
      <c r="F195" s="84">
        <v>10136.242090551899</v>
      </c>
      <c r="G195" s="84">
        <v>8444.6557070681502</v>
      </c>
      <c r="H195" s="84">
        <v>0</v>
      </c>
      <c r="I195" s="84">
        <f t="shared" si="10"/>
        <v>34316.968901411026</v>
      </c>
    </row>
    <row r="196" spans="1:9">
      <c r="A196" s="142"/>
      <c r="B196" s="142"/>
      <c r="C196" s="5">
        <v>8.0833333333333304</v>
      </c>
      <c r="D196" s="84">
        <v>12444.7575608715</v>
      </c>
      <c r="E196" s="84">
        <v>2710.8522009932799</v>
      </c>
      <c r="F196" s="84">
        <v>9792.3275745519604</v>
      </c>
      <c r="G196" s="84">
        <v>8109.8927280681501</v>
      </c>
      <c r="H196" s="84">
        <v>0</v>
      </c>
      <c r="I196" s="84">
        <f t="shared" ref="I196:I259" si="11">SUM(D196:H196)</f>
        <v>33057.830064484893</v>
      </c>
    </row>
    <row r="197" spans="1:9">
      <c r="A197" s="142"/>
      <c r="B197" s="142"/>
      <c r="C197" s="5">
        <v>8.125</v>
      </c>
      <c r="D197" s="84">
        <v>12083.3482445273</v>
      </c>
      <c r="E197" s="84">
        <v>2677.3015279932802</v>
      </c>
      <c r="F197" s="84">
        <v>9620.8368295519795</v>
      </c>
      <c r="G197" s="84">
        <v>7896.3404090681497</v>
      </c>
      <c r="H197" s="84">
        <v>0</v>
      </c>
      <c r="I197" s="84">
        <f t="shared" si="11"/>
        <v>32277.827011140711</v>
      </c>
    </row>
    <row r="198" spans="1:9">
      <c r="A198" s="142"/>
      <c r="B198" s="142"/>
      <c r="C198" s="5">
        <v>8.1666666666666696</v>
      </c>
      <c r="D198" s="84">
        <v>12074.252541829001</v>
      </c>
      <c r="E198" s="84">
        <v>2669.1797049932802</v>
      </c>
      <c r="F198" s="84">
        <v>9680.9277325519706</v>
      </c>
      <c r="G198" s="84">
        <v>7860.2230740681398</v>
      </c>
      <c r="H198" s="84">
        <v>0</v>
      </c>
      <c r="I198" s="84">
        <f t="shared" si="11"/>
        <v>32284.583053442395</v>
      </c>
    </row>
    <row r="199" spans="1:9">
      <c r="A199" s="142"/>
      <c r="B199" s="142"/>
      <c r="C199" s="5">
        <v>8.2083333333333304</v>
      </c>
      <c r="D199" s="84">
        <v>12724.521701073299</v>
      </c>
      <c r="E199" s="84">
        <v>2704.1735579932802</v>
      </c>
      <c r="F199" s="84">
        <v>10195.259527552</v>
      </c>
      <c r="G199" s="84">
        <v>8249.3048680681495</v>
      </c>
      <c r="H199" s="84">
        <v>0</v>
      </c>
      <c r="I199" s="84">
        <f t="shared" si="11"/>
        <v>33873.259654686728</v>
      </c>
    </row>
    <row r="200" spans="1:9">
      <c r="A200" s="142"/>
      <c r="B200" s="142"/>
      <c r="C200" s="5">
        <v>8.25</v>
      </c>
      <c r="D200" s="84">
        <v>14125.892731214401</v>
      </c>
      <c r="E200" s="84">
        <v>2802.2669499932699</v>
      </c>
      <c r="F200" s="84">
        <v>10855.736256552</v>
      </c>
      <c r="G200" s="84">
        <v>9123.3310030681496</v>
      </c>
      <c r="H200" s="84">
        <v>0</v>
      </c>
      <c r="I200" s="84">
        <f t="shared" si="11"/>
        <v>36907.226940827823</v>
      </c>
    </row>
    <row r="201" spans="1:9">
      <c r="A201" s="142"/>
      <c r="B201" s="142"/>
      <c r="C201" s="5">
        <v>8.2916666666666696</v>
      </c>
      <c r="D201" s="84">
        <v>14691.2995693954</v>
      </c>
      <c r="E201" s="84">
        <v>2842.6074109932702</v>
      </c>
      <c r="F201" s="84">
        <v>10937.356493552001</v>
      </c>
      <c r="G201" s="84">
        <v>9301.7799930681394</v>
      </c>
      <c r="H201" s="84">
        <v>0</v>
      </c>
      <c r="I201" s="84">
        <f t="shared" si="11"/>
        <v>37773.043467008814</v>
      </c>
    </row>
    <row r="202" spans="1:9">
      <c r="A202" s="142"/>
      <c r="B202" s="142"/>
      <c r="C202" s="5">
        <v>8.3333333333333304</v>
      </c>
      <c r="D202" s="84">
        <v>14841.900658075499</v>
      </c>
      <c r="E202" s="84">
        <v>2880.7469169932801</v>
      </c>
      <c r="F202" s="84">
        <v>11053.754250552</v>
      </c>
      <c r="G202" s="84">
        <v>9462.6770490681502</v>
      </c>
      <c r="H202" s="84">
        <v>0</v>
      </c>
      <c r="I202" s="84">
        <f t="shared" si="11"/>
        <v>38239.07887468893</v>
      </c>
    </row>
    <row r="203" spans="1:9">
      <c r="A203" s="142"/>
      <c r="B203" s="142"/>
      <c r="C203" s="5">
        <v>8.375</v>
      </c>
      <c r="D203" s="84">
        <v>15615.0362650078</v>
      </c>
      <c r="E203" s="84">
        <v>2975.6815429932799</v>
      </c>
      <c r="F203" s="84">
        <v>11634.523237552001</v>
      </c>
      <c r="G203" s="84">
        <v>9926.5533380681409</v>
      </c>
      <c r="H203" s="84">
        <v>0</v>
      </c>
      <c r="I203" s="84">
        <f t="shared" si="11"/>
        <v>40151.794383621222</v>
      </c>
    </row>
    <row r="204" spans="1:9">
      <c r="A204" s="142"/>
      <c r="B204" s="142"/>
      <c r="C204" s="5">
        <v>8.4166666666666696</v>
      </c>
      <c r="D204" s="84">
        <v>16711.166404785599</v>
      </c>
      <c r="E204" s="84">
        <v>3093.9485649932699</v>
      </c>
      <c r="F204" s="84">
        <v>12244.794079552001</v>
      </c>
      <c r="G204" s="84">
        <v>10545.8459990681</v>
      </c>
      <c r="H204" s="84">
        <v>0</v>
      </c>
      <c r="I204" s="84">
        <f t="shared" si="11"/>
        <v>42595.755048398969</v>
      </c>
    </row>
    <row r="205" spans="1:9">
      <c r="A205" s="142"/>
      <c r="B205" s="142"/>
      <c r="C205" s="5">
        <v>8.4583333333333304</v>
      </c>
      <c r="D205" s="84">
        <v>17653.986349802501</v>
      </c>
      <c r="E205" s="84">
        <v>3207.4716659932801</v>
      </c>
      <c r="F205" s="84">
        <v>12910.855580551901</v>
      </c>
      <c r="G205" s="84">
        <v>11094.582165068099</v>
      </c>
      <c r="H205" s="84">
        <v>0</v>
      </c>
      <c r="I205" s="84">
        <f t="shared" si="11"/>
        <v>44866.895761415784</v>
      </c>
    </row>
    <row r="206" spans="1:9">
      <c r="A206" s="142"/>
      <c r="B206" s="142"/>
      <c r="C206" s="5">
        <v>8.5</v>
      </c>
      <c r="D206" s="84">
        <v>18648.998924802901</v>
      </c>
      <c r="E206" s="84">
        <v>3290.5086989932802</v>
      </c>
      <c r="F206" s="84">
        <v>13337.902337551999</v>
      </c>
      <c r="G206" s="84">
        <v>11699.894353068101</v>
      </c>
      <c r="H206" s="84">
        <v>0</v>
      </c>
      <c r="I206" s="84">
        <f t="shared" si="11"/>
        <v>46977.30431441628</v>
      </c>
    </row>
    <row r="207" spans="1:9">
      <c r="A207" s="142"/>
      <c r="B207" s="142"/>
      <c r="C207" s="5">
        <v>8.5416666666666696</v>
      </c>
      <c r="D207" s="84">
        <v>19650.783308080699</v>
      </c>
      <c r="E207" s="84">
        <v>3371.8418699932799</v>
      </c>
      <c r="F207" s="84">
        <v>13817.292178551899</v>
      </c>
      <c r="G207" s="84">
        <v>12261.456057068101</v>
      </c>
      <c r="H207" s="84">
        <v>0</v>
      </c>
      <c r="I207" s="84">
        <f t="shared" si="11"/>
        <v>49101.373413693982</v>
      </c>
    </row>
    <row r="208" spans="1:9">
      <c r="A208" s="142"/>
      <c r="B208" s="142"/>
      <c r="C208" s="5">
        <v>8.5833333333333304</v>
      </c>
      <c r="D208" s="84">
        <v>20285.637874751701</v>
      </c>
      <c r="E208" s="84">
        <v>3450.6568749932799</v>
      </c>
      <c r="F208" s="84">
        <v>14093.5407625519</v>
      </c>
      <c r="G208" s="84">
        <v>12797.7184630681</v>
      </c>
      <c r="H208" s="84">
        <v>0</v>
      </c>
      <c r="I208" s="84">
        <f t="shared" si="11"/>
        <v>50627.553975364979</v>
      </c>
    </row>
    <row r="209" spans="1:9">
      <c r="A209" s="142"/>
      <c r="B209" s="142"/>
      <c r="C209" s="5">
        <v>8.625</v>
      </c>
      <c r="D209" s="84">
        <v>20797.890639962199</v>
      </c>
      <c r="E209" s="84">
        <v>3529.0044759932798</v>
      </c>
      <c r="F209" s="84">
        <v>14384.4214945519</v>
      </c>
      <c r="G209" s="84">
        <v>13118.976593068101</v>
      </c>
      <c r="H209" s="84">
        <v>0</v>
      </c>
      <c r="I209" s="84">
        <f t="shared" si="11"/>
        <v>51830.293203575478</v>
      </c>
    </row>
    <row r="210" spans="1:9">
      <c r="A210" s="142"/>
      <c r="B210" s="142"/>
      <c r="C210" s="5">
        <v>8.6666666666666696</v>
      </c>
      <c r="D210" s="84">
        <v>21094.573114819901</v>
      </c>
      <c r="E210" s="84">
        <v>3583.7911039932801</v>
      </c>
      <c r="F210" s="84">
        <v>14622.5906025519</v>
      </c>
      <c r="G210" s="84">
        <v>13409.9215930681</v>
      </c>
      <c r="H210" s="84">
        <v>0</v>
      </c>
      <c r="I210" s="84">
        <f t="shared" si="11"/>
        <v>52710.876414433187</v>
      </c>
    </row>
    <row r="211" spans="1:9">
      <c r="A211" s="142"/>
      <c r="B211" s="142"/>
      <c r="C211" s="5">
        <v>8.7083333333333304</v>
      </c>
      <c r="D211" s="84">
        <v>20873.5168945681</v>
      </c>
      <c r="E211" s="84">
        <v>3552.0382029932698</v>
      </c>
      <c r="F211" s="84">
        <v>14506.611331552</v>
      </c>
      <c r="G211" s="84">
        <v>13343.900227068099</v>
      </c>
      <c r="H211" s="84">
        <v>0</v>
      </c>
      <c r="I211" s="84">
        <f t="shared" si="11"/>
        <v>52276.066656181472</v>
      </c>
    </row>
    <row r="212" spans="1:9">
      <c r="A212" s="142"/>
      <c r="B212" s="142"/>
      <c r="C212" s="5">
        <v>8.75</v>
      </c>
      <c r="D212" s="84">
        <v>20158.481781492599</v>
      </c>
      <c r="E212" s="84">
        <v>3499.6562079932801</v>
      </c>
      <c r="F212" s="84">
        <v>13907.710305552</v>
      </c>
      <c r="G212" s="84">
        <v>12992.441309068099</v>
      </c>
      <c r="H212" s="84">
        <v>0</v>
      </c>
      <c r="I212" s="84">
        <f t="shared" si="11"/>
        <v>50558.289604105979</v>
      </c>
    </row>
    <row r="213" spans="1:9">
      <c r="A213" s="142"/>
      <c r="B213" s="142"/>
      <c r="C213" s="5">
        <v>8.7916666666666696</v>
      </c>
      <c r="D213" s="84">
        <v>19485.488217410599</v>
      </c>
      <c r="E213" s="84">
        <v>3410.7529159932801</v>
      </c>
      <c r="F213" s="84">
        <v>13601.014098551999</v>
      </c>
      <c r="G213" s="84">
        <v>12567.809357068099</v>
      </c>
      <c r="H213" s="84">
        <v>0</v>
      </c>
      <c r="I213" s="84">
        <f t="shared" si="11"/>
        <v>49065.064589023976</v>
      </c>
    </row>
    <row r="214" spans="1:9">
      <c r="A214" s="142"/>
      <c r="B214" s="142"/>
      <c r="C214" s="5">
        <v>8.8333333333333304</v>
      </c>
      <c r="D214" s="84">
        <v>19257.871118135001</v>
      </c>
      <c r="E214" s="84">
        <v>3375.9542779932699</v>
      </c>
      <c r="F214" s="84">
        <v>13399.577627552</v>
      </c>
      <c r="G214" s="84">
        <v>12472.3451500681</v>
      </c>
      <c r="H214" s="84">
        <v>0</v>
      </c>
      <c r="I214" s="84">
        <f t="shared" si="11"/>
        <v>48505.748173748376</v>
      </c>
    </row>
    <row r="215" spans="1:9">
      <c r="A215" s="142"/>
      <c r="B215" s="142"/>
      <c r="C215" s="5">
        <v>8.875</v>
      </c>
      <c r="D215" s="84">
        <v>18172.078634865</v>
      </c>
      <c r="E215" s="84">
        <v>3278.1108799932799</v>
      </c>
      <c r="F215" s="84">
        <v>12862.551469552</v>
      </c>
      <c r="G215" s="84">
        <v>11829.074600068099</v>
      </c>
      <c r="H215" s="84">
        <v>0</v>
      </c>
      <c r="I215" s="84">
        <f t="shared" si="11"/>
        <v>46141.815584478376</v>
      </c>
    </row>
    <row r="216" spans="1:9">
      <c r="A216" s="142"/>
      <c r="B216" s="142"/>
      <c r="C216" s="5">
        <v>8.9166666666666696</v>
      </c>
      <c r="D216" s="84">
        <v>16596.4935146758</v>
      </c>
      <c r="E216" s="84">
        <v>3168.2569569932798</v>
      </c>
      <c r="F216" s="84">
        <v>12102.8475405519</v>
      </c>
      <c r="G216" s="84">
        <v>10909.5027160681</v>
      </c>
      <c r="H216" s="84">
        <v>0</v>
      </c>
      <c r="I216" s="84">
        <f t="shared" si="11"/>
        <v>42777.100728289079</v>
      </c>
    </row>
    <row r="217" spans="1:9">
      <c r="A217" s="142"/>
      <c r="B217" s="142"/>
      <c r="C217" s="5">
        <v>8.9583333333333304</v>
      </c>
      <c r="D217" s="84">
        <v>14873.338480390201</v>
      </c>
      <c r="E217" s="84">
        <v>3034.6213539932801</v>
      </c>
      <c r="F217" s="84">
        <v>11417.8681505519</v>
      </c>
      <c r="G217" s="84">
        <v>9894.2397670681403</v>
      </c>
      <c r="H217" s="84">
        <v>0</v>
      </c>
      <c r="I217" s="84">
        <f t="shared" si="11"/>
        <v>39220.067752003517</v>
      </c>
    </row>
    <row r="218" spans="1:9">
      <c r="A218" s="142"/>
      <c r="B218" s="142"/>
      <c r="C218" s="29" t="s">
        <v>124</v>
      </c>
      <c r="D218" s="84">
        <v>13679.364665122799</v>
      </c>
      <c r="E218" s="84">
        <v>2887.02238099328</v>
      </c>
      <c r="F218" s="84">
        <v>10736.993652551901</v>
      </c>
      <c r="G218" s="84">
        <v>9141.2703670681494</v>
      </c>
      <c r="H218" s="84">
        <v>0</v>
      </c>
      <c r="I218" s="84">
        <f t="shared" si="11"/>
        <v>36444.651065736129</v>
      </c>
    </row>
    <row r="219" spans="1:9">
      <c r="A219" s="142" t="s">
        <v>81</v>
      </c>
      <c r="B219" s="142"/>
      <c r="C219" s="5">
        <v>9.0416666666666696</v>
      </c>
      <c r="D219" s="84">
        <v>10389.3890315426</v>
      </c>
      <c r="E219" s="84">
        <v>2605.4647421652198</v>
      </c>
      <c r="F219" s="84">
        <v>8449.1018594984398</v>
      </c>
      <c r="G219" s="84">
        <v>7186.3677388265996</v>
      </c>
      <c r="H219" s="84">
        <v>0</v>
      </c>
      <c r="I219" s="84">
        <f t="shared" si="11"/>
        <v>28630.323372032857</v>
      </c>
    </row>
    <row r="220" spans="1:9">
      <c r="A220" s="142"/>
      <c r="B220" s="142"/>
      <c r="C220" s="5">
        <v>9.0833333333333304</v>
      </c>
      <c r="D220" s="84">
        <v>10153.0593225426</v>
      </c>
      <c r="E220" s="84">
        <v>2568.1823562855602</v>
      </c>
      <c r="F220" s="84">
        <v>8298.0520504706601</v>
      </c>
      <c r="G220" s="84">
        <v>6901.5895478266002</v>
      </c>
      <c r="H220" s="84">
        <v>0</v>
      </c>
      <c r="I220" s="84">
        <f t="shared" si="11"/>
        <v>27920.88327712542</v>
      </c>
    </row>
    <row r="221" spans="1:9">
      <c r="A221" s="142"/>
      <c r="B221" s="142"/>
      <c r="C221" s="5">
        <v>9.125</v>
      </c>
      <c r="D221" s="84">
        <v>10065.9997125426</v>
      </c>
      <c r="E221" s="84">
        <v>2547.5395081724701</v>
      </c>
      <c r="F221" s="84">
        <v>8261.9212294799909</v>
      </c>
      <c r="G221" s="84">
        <v>6732.3133508266001</v>
      </c>
      <c r="H221" s="84">
        <v>0</v>
      </c>
      <c r="I221" s="84">
        <f t="shared" si="11"/>
        <v>27607.77380102166</v>
      </c>
    </row>
    <row r="222" spans="1:9">
      <c r="A222" s="142"/>
      <c r="B222" s="142"/>
      <c r="C222" s="5">
        <v>9.1666666666666696</v>
      </c>
      <c r="D222" s="84">
        <v>10264.086512542601</v>
      </c>
      <c r="E222" s="84">
        <v>2553.4003542923101</v>
      </c>
      <c r="F222" s="84">
        <v>8389.2636906887601</v>
      </c>
      <c r="G222" s="84">
        <v>6732.2290168265899</v>
      </c>
      <c r="H222" s="84">
        <v>0</v>
      </c>
      <c r="I222" s="84">
        <f t="shared" si="11"/>
        <v>27938.979574350262</v>
      </c>
    </row>
    <row r="223" spans="1:9">
      <c r="A223" s="142"/>
      <c r="B223" s="142"/>
      <c r="C223" s="5">
        <v>9.2083333333333304</v>
      </c>
      <c r="D223" s="84">
        <v>10892.2517175426</v>
      </c>
      <c r="E223" s="84">
        <v>2616.73609266126</v>
      </c>
      <c r="F223" s="84">
        <v>8904.7376242011305</v>
      </c>
      <c r="G223" s="84">
        <v>7138.6000308265902</v>
      </c>
      <c r="H223" s="84">
        <v>0</v>
      </c>
      <c r="I223" s="84">
        <f t="shared" si="11"/>
        <v>29552.325465231581</v>
      </c>
    </row>
    <row r="224" spans="1:9">
      <c r="A224" s="142"/>
      <c r="B224" s="142"/>
      <c r="C224" s="5">
        <v>9.25</v>
      </c>
      <c r="D224" s="84">
        <v>12081.8906505426</v>
      </c>
      <c r="E224" s="84">
        <v>2746.4789424648702</v>
      </c>
      <c r="F224" s="84">
        <v>9726.0968656019504</v>
      </c>
      <c r="G224" s="84">
        <v>8041.7242618266</v>
      </c>
      <c r="H224" s="84">
        <v>0</v>
      </c>
      <c r="I224" s="84">
        <f t="shared" si="11"/>
        <v>32596.190720436021</v>
      </c>
    </row>
    <row r="225" spans="1:9">
      <c r="A225" s="142"/>
      <c r="B225" s="142"/>
      <c r="C225" s="5">
        <v>9.2916666666666696</v>
      </c>
      <c r="D225" s="84">
        <v>12878.3446335426</v>
      </c>
      <c r="E225" s="84">
        <v>2827.4721461297399</v>
      </c>
      <c r="F225" s="84">
        <v>9968.9477454576408</v>
      </c>
      <c r="G225" s="84">
        <v>8422.3879678266003</v>
      </c>
      <c r="H225" s="84">
        <v>0</v>
      </c>
      <c r="I225" s="84">
        <f t="shared" si="11"/>
        <v>34097.152492956578</v>
      </c>
    </row>
    <row r="226" spans="1:9">
      <c r="A226" s="142"/>
      <c r="B226" s="142"/>
      <c r="C226" s="5">
        <v>9.3333333333333304</v>
      </c>
      <c r="D226" s="84">
        <v>12970.556977542599</v>
      </c>
      <c r="E226" s="84">
        <v>2819.6370426814401</v>
      </c>
      <c r="F226" s="84">
        <v>9994.4913687757798</v>
      </c>
      <c r="G226" s="84">
        <v>8353.7798128266004</v>
      </c>
      <c r="H226" s="84">
        <v>0</v>
      </c>
      <c r="I226" s="84">
        <f t="shared" si="11"/>
        <v>34138.465201826417</v>
      </c>
    </row>
    <row r="227" spans="1:9">
      <c r="A227" s="142"/>
      <c r="B227" s="142"/>
      <c r="C227" s="5">
        <v>9.375</v>
      </c>
      <c r="D227" s="84">
        <v>13319.6038005426</v>
      </c>
      <c r="E227" s="84">
        <v>2847.37049128431</v>
      </c>
      <c r="F227" s="84">
        <v>10389.7174777168</v>
      </c>
      <c r="G227" s="84">
        <v>8678.0802588265906</v>
      </c>
      <c r="H227" s="84">
        <v>0</v>
      </c>
      <c r="I227" s="84">
        <f t="shared" si="11"/>
        <v>35234.772028370295</v>
      </c>
    </row>
    <row r="228" spans="1:9">
      <c r="A228" s="142"/>
      <c r="B228" s="142"/>
      <c r="C228" s="5">
        <v>9.4166666666666696</v>
      </c>
      <c r="D228" s="84">
        <v>13751.1726035426</v>
      </c>
      <c r="E228" s="84">
        <v>2915.2786241804702</v>
      </c>
      <c r="F228" s="84">
        <v>10849.3380313734</v>
      </c>
      <c r="G228" s="84">
        <v>9064.0627858265907</v>
      </c>
      <c r="H228" s="84">
        <v>0</v>
      </c>
      <c r="I228" s="84">
        <f t="shared" si="11"/>
        <v>36579.852044923056</v>
      </c>
    </row>
    <row r="229" spans="1:9">
      <c r="A229" s="142"/>
      <c r="B229" s="142"/>
      <c r="C229" s="5">
        <v>9.4583333333333304</v>
      </c>
      <c r="D229" s="84">
        <v>14050.3861685426</v>
      </c>
      <c r="E229" s="84">
        <v>2969.9374445068001</v>
      </c>
      <c r="F229" s="84">
        <v>11222.3095561673</v>
      </c>
      <c r="G229" s="84">
        <v>9534.7100888265995</v>
      </c>
      <c r="H229" s="84">
        <v>0</v>
      </c>
      <c r="I229" s="84">
        <f t="shared" si="11"/>
        <v>37777.3432580433</v>
      </c>
    </row>
    <row r="230" spans="1:9">
      <c r="A230" s="142"/>
      <c r="B230" s="142"/>
      <c r="C230" s="5">
        <v>9.5</v>
      </c>
      <c r="D230" s="84">
        <v>14290.896762542599</v>
      </c>
      <c r="E230" s="84">
        <v>2982.7372865765701</v>
      </c>
      <c r="F230" s="84">
        <v>11545.0272696547</v>
      </c>
      <c r="G230" s="84">
        <v>9801.1294758265904</v>
      </c>
      <c r="H230" s="84">
        <v>0</v>
      </c>
      <c r="I230" s="84">
        <f t="shared" si="11"/>
        <v>38619.790794600456</v>
      </c>
    </row>
    <row r="231" spans="1:9">
      <c r="A231" s="142"/>
      <c r="B231" s="142"/>
      <c r="C231" s="5">
        <v>9.5416666666666696</v>
      </c>
      <c r="D231" s="84">
        <v>14571.976094542601</v>
      </c>
      <c r="E231" s="84">
        <v>3034.2834946795501</v>
      </c>
      <c r="F231" s="84">
        <v>12003.2712136109</v>
      </c>
      <c r="G231" s="84">
        <v>10091.9368688266</v>
      </c>
      <c r="H231" s="84">
        <v>0</v>
      </c>
      <c r="I231" s="84">
        <f t="shared" si="11"/>
        <v>39701.467671659651</v>
      </c>
    </row>
    <row r="232" spans="1:9">
      <c r="A232" s="142"/>
      <c r="B232" s="142"/>
      <c r="C232" s="5">
        <v>9.5833333333333304</v>
      </c>
      <c r="D232" s="84">
        <v>14814.7166685426</v>
      </c>
      <c r="E232" s="84">
        <v>3070.15415668573</v>
      </c>
      <c r="F232" s="84">
        <v>12380.282435941601</v>
      </c>
      <c r="G232" s="84">
        <v>10472.019110826601</v>
      </c>
      <c r="H232" s="84">
        <v>0</v>
      </c>
      <c r="I232" s="84">
        <f t="shared" si="11"/>
        <v>40737.17237199653</v>
      </c>
    </row>
    <row r="233" spans="1:9">
      <c r="A233" s="142"/>
      <c r="B233" s="142"/>
      <c r="C233" s="5">
        <v>9.625</v>
      </c>
      <c r="D233" s="84">
        <v>15022.7133575426</v>
      </c>
      <c r="E233" s="84">
        <v>3109.3246006889299</v>
      </c>
      <c r="F233" s="84">
        <v>12684.4633289537</v>
      </c>
      <c r="G233" s="84">
        <v>10852.690131826599</v>
      </c>
      <c r="H233" s="84">
        <v>0</v>
      </c>
      <c r="I233" s="84">
        <f t="shared" si="11"/>
        <v>41669.191419011826</v>
      </c>
    </row>
    <row r="234" spans="1:9">
      <c r="A234" s="142"/>
      <c r="B234" s="142"/>
      <c r="C234" s="5">
        <v>9.6666666666666696</v>
      </c>
      <c r="D234" s="84">
        <v>15197.997442542601</v>
      </c>
      <c r="E234" s="84">
        <v>3155.5678731316998</v>
      </c>
      <c r="F234" s="84">
        <v>12888.883728259299</v>
      </c>
      <c r="G234" s="84">
        <v>11133.0111188266</v>
      </c>
      <c r="H234" s="84">
        <v>0</v>
      </c>
      <c r="I234" s="84">
        <f t="shared" si="11"/>
        <v>42375.460162760202</v>
      </c>
    </row>
    <row r="235" spans="1:9">
      <c r="A235" s="142"/>
      <c r="B235" s="142"/>
      <c r="C235" s="5">
        <v>9.7083333333333304</v>
      </c>
      <c r="D235" s="84">
        <v>15058.7592345426</v>
      </c>
      <c r="E235" s="84">
        <v>3143.3020819327498</v>
      </c>
      <c r="F235" s="84">
        <v>12697.7208891751</v>
      </c>
      <c r="G235" s="84">
        <v>11171.6858408266</v>
      </c>
      <c r="H235" s="84">
        <v>0</v>
      </c>
      <c r="I235" s="84">
        <f t="shared" si="11"/>
        <v>42071.46804647705</v>
      </c>
    </row>
    <row r="236" spans="1:9">
      <c r="A236" s="142"/>
      <c r="B236" s="142"/>
      <c r="C236" s="5">
        <v>9.75</v>
      </c>
      <c r="D236" s="84">
        <v>14978.3959745426</v>
      </c>
      <c r="E236" s="84">
        <v>3099.6094120018101</v>
      </c>
      <c r="F236" s="84">
        <v>12216.8971595201</v>
      </c>
      <c r="G236" s="84">
        <v>10876.0888078266</v>
      </c>
      <c r="H236" s="84">
        <v>0</v>
      </c>
      <c r="I236" s="84">
        <f t="shared" si="11"/>
        <v>41170.991353891106</v>
      </c>
    </row>
    <row r="237" spans="1:9">
      <c r="A237" s="142"/>
      <c r="B237" s="142"/>
      <c r="C237" s="5">
        <v>9.7916666666666696</v>
      </c>
      <c r="D237" s="84">
        <v>15353.2766695426</v>
      </c>
      <c r="E237" s="84">
        <v>3122.8466892681399</v>
      </c>
      <c r="F237" s="84">
        <v>12261.0293708917</v>
      </c>
      <c r="G237" s="84">
        <v>11100.9052628266</v>
      </c>
      <c r="H237" s="84">
        <v>0</v>
      </c>
      <c r="I237" s="84">
        <f t="shared" si="11"/>
        <v>41838.057992529037</v>
      </c>
    </row>
    <row r="238" spans="1:9">
      <c r="A238" s="142"/>
      <c r="B238" s="142"/>
      <c r="C238" s="5">
        <v>9.8333333333333304</v>
      </c>
      <c r="D238" s="84">
        <v>15106.5210225426</v>
      </c>
      <c r="E238" s="84">
        <v>3117.1094517845299</v>
      </c>
      <c r="F238" s="84">
        <v>11950.979302260999</v>
      </c>
      <c r="G238" s="84">
        <v>10799.0430668266</v>
      </c>
      <c r="H238" s="84">
        <v>0</v>
      </c>
      <c r="I238" s="84">
        <f t="shared" si="11"/>
        <v>40973.652843414726</v>
      </c>
    </row>
    <row r="239" spans="1:9">
      <c r="A239" s="142"/>
      <c r="B239" s="142"/>
      <c r="C239" s="5">
        <v>9.875</v>
      </c>
      <c r="D239" s="84">
        <v>14443.1631625426</v>
      </c>
      <c r="E239" s="84">
        <v>3017.5516849231999</v>
      </c>
      <c r="F239" s="84">
        <v>11371.073019437699</v>
      </c>
      <c r="G239" s="84">
        <v>10187.8441318266</v>
      </c>
      <c r="H239" s="84">
        <v>0</v>
      </c>
      <c r="I239" s="84">
        <f t="shared" si="11"/>
        <v>39019.631998730096</v>
      </c>
    </row>
    <row r="240" spans="1:9">
      <c r="A240" s="142"/>
      <c r="B240" s="142"/>
      <c r="C240" s="5">
        <v>9.9166666666666696</v>
      </c>
      <c r="D240" s="84">
        <v>13338.2401265426</v>
      </c>
      <c r="E240" s="84">
        <v>2902.1041387492101</v>
      </c>
      <c r="F240" s="84">
        <v>10487.251423843099</v>
      </c>
      <c r="G240" s="84">
        <v>9408.7970088265993</v>
      </c>
      <c r="H240" s="84">
        <v>0</v>
      </c>
      <c r="I240" s="84">
        <f t="shared" si="11"/>
        <v>36136.392697961506</v>
      </c>
    </row>
    <row r="241" spans="1:9">
      <c r="A241" s="142"/>
      <c r="B241" s="142"/>
      <c r="C241" s="5">
        <v>9.9583333333333304</v>
      </c>
      <c r="D241" s="84">
        <v>12177.1409035426</v>
      </c>
      <c r="E241" s="84">
        <v>2757.4172815462998</v>
      </c>
      <c r="F241" s="84">
        <v>9651.3589374064195</v>
      </c>
      <c r="G241" s="84">
        <v>8440.8507128265992</v>
      </c>
      <c r="H241" s="84">
        <v>0</v>
      </c>
      <c r="I241" s="84">
        <f t="shared" si="11"/>
        <v>33026.767835321916</v>
      </c>
    </row>
    <row r="242" spans="1:9">
      <c r="A242" s="142"/>
      <c r="B242" s="142"/>
      <c r="C242" s="29" t="s">
        <v>124</v>
      </c>
      <c r="D242" s="84">
        <v>11338.8507695426</v>
      </c>
      <c r="E242" s="84">
        <v>2679.4151378623001</v>
      </c>
      <c r="F242" s="84">
        <v>9040.5050354967007</v>
      </c>
      <c r="G242" s="84">
        <v>7763.7008978266003</v>
      </c>
      <c r="H242" s="84">
        <v>0</v>
      </c>
      <c r="I242" s="84">
        <f t="shared" si="11"/>
        <v>30822.471840728205</v>
      </c>
    </row>
    <row r="243" spans="1:9">
      <c r="A243" s="142" t="s">
        <v>82</v>
      </c>
      <c r="B243" s="142"/>
      <c r="C243" s="5">
        <v>10.0416666666667</v>
      </c>
      <c r="D243" s="84">
        <v>10836.013779532201</v>
      </c>
      <c r="E243" s="84">
        <v>2714.9547448942999</v>
      </c>
      <c r="F243" s="84">
        <v>8301.64700400939</v>
      </c>
      <c r="G243" s="84">
        <v>7137.3824818555704</v>
      </c>
      <c r="H243" s="84">
        <v>0</v>
      </c>
      <c r="I243" s="84">
        <f t="shared" si="11"/>
        <v>28989.99801029146</v>
      </c>
    </row>
    <row r="244" spans="1:9">
      <c r="A244" s="142"/>
      <c r="B244" s="142"/>
      <c r="C244" s="5">
        <v>10.0833333333333</v>
      </c>
      <c r="D244" s="84">
        <v>10615.6240325322</v>
      </c>
      <c r="E244" s="84">
        <v>2679.9547448942999</v>
      </c>
      <c r="F244" s="84">
        <v>8088.5988010094097</v>
      </c>
      <c r="G244" s="84">
        <v>6825.0456128555697</v>
      </c>
      <c r="H244" s="84">
        <v>0</v>
      </c>
      <c r="I244" s="84">
        <f t="shared" si="11"/>
        <v>28209.223191291479</v>
      </c>
    </row>
    <row r="245" spans="1:9">
      <c r="A245" s="142"/>
      <c r="B245" s="142"/>
      <c r="C245" s="5">
        <v>10.125</v>
      </c>
      <c r="D245" s="84">
        <v>10563.2769725322</v>
      </c>
      <c r="E245" s="84">
        <v>2676.9547448942999</v>
      </c>
      <c r="F245" s="84">
        <v>7945.4966520094104</v>
      </c>
      <c r="G245" s="84">
        <v>6644.2717198555702</v>
      </c>
      <c r="H245" s="84">
        <v>0</v>
      </c>
      <c r="I245" s="84">
        <f t="shared" si="11"/>
        <v>27830.00008929148</v>
      </c>
    </row>
    <row r="246" spans="1:9">
      <c r="A246" s="142"/>
      <c r="B246" s="142"/>
      <c r="C246" s="5">
        <v>10.1666666666667</v>
      </c>
      <c r="D246" s="84">
        <v>10613.394212532199</v>
      </c>
      <c r="E246" s="84">
        <v>2732.9547448942999</v>
      </c>
      <c r="F246" s="84">
        <v>7928.3100800093998</v>
      </c>
      <c r="G246" s="84">
        <v>6528.8596808555703</v>
      </c>
      <c r="H246" s="84">
        <v>0</v>
      </c>
      <c r="I246" s="84">
        <f t="shared" si="11"/>
        <v>27803.518718291471</v>
      </c>
    </row>
    <row r="247" spans="1:9">
      <c r="A247" s="142"/>
      <c r="B247" s="142"/>
      <c r="C247" s="5">
        <v>10.2083333333333</v>
      </c>
      <c r="D247" s="84">
        <v>10884.6396535322</v>
      </c>
      <c r="E247" s="84">
        <v>2700.9547448942999</v>
      </c>
      <c r="F247" s="84">
        <v>8113.0540350094298</v>
      </c>
      <c r="G247" s="84">
        <v>6584.0348178555696</v>
      </c>
      <c r="H247" s="84">
        <v>0</v>
      </c>
      <c r="I247" s="84">
        <f t="shared" si="11"/>
        <v>28282.683251291499</v>
      </c>
    </row>
    <row r="248" spans="1:9">
      <c r="A248" s="142"/>
      <c r="B248" s="142"/>
      <c r="C248" s="5">
        <v>10.25</v>
      </c>
      <c r="D248" s="84">
        <v>11942.6459195322</v>
      </c>
      <c r="E248" s="84">
        <v>2773.9547448942999</v>
      </c>
      <c r="F248" s="84">
        <v>8674.4249040094201</v>
      </c>
      <c r="G248" s="84">
        <v>7040.6748498555698</v>
      </c>
      <c r="H248" s="84">
        <v>0</v>
      </c>
      <c r="I248" s="84">
        <f t="shared" si="11"/>
        <v>30431.70041829149</v>
      </c>
    </row>
    <row r="249" spans="1:9">
      <c r="A249" s="142"/>
      <c r="B249" s="142"/>
      <c r="C249" s="5">
        <v>10.2916666666667</v>
      </c>
      <c r="D249" s="84">
        <v>13695.899993532201</v>
      </c>
      <c r="E249" s="84">
        <v>2942.9547448942999</v>
      </c>
      <c r="F249" s="84">
        <v>9494.3146200094106</v>
      </c>
      <c r="G249" s="84">
        <v>7962.4614248555699</v>
      </c>
      <c r="H249" s="84">
        <v>0</v>
      </c>
      <c r="I249" s="84">
        <f t="shared" si="11"/>
        <v>34095.630783291475</v>
      </c>
    </row>
    <row r="250" spans="1:9">
      <c r="A250" s="142"/>
      <c r="B250" s="142"/>
      <c r="C250" s="5">
        <v>10.3333333333333</v>
      </c>
      <c r="D250" s="84">
        <v>14050.2249955322</v>
      </c>
      <c r="E250" s="84">
        <v>3021.9547448942999</v>
      </c>
      <c r="F250" s="84">
        <v>9525.7350600093905</v>
      </c>
      <c r="G250" s="84">
        <v>8215.7228958555697</v>
      </c>
      <c r="H250" s="84">
        <v>0</v>
      </c>
      <c r="I250" s="84">
        <f t="shared" si="11"/>
        <v>34813.637696291466</v>
      </c>
    </row>
    <row r="251" spans="1:9">
      <c r="A251" s="142"/>
      <c r="B251" s="142"/>
      <c r="C251" s="5">
        <v>10.375</v>
      </c>
      <c r="D251" s="84">
        <v>13706.4947145322</v>
      </c>
      <c r="E251" s="84">
        <v>3024.9547448942999</v>
      </c>
      <c r="F251" s="84">
        <v>9551.7132490094209</v>
      </c>
      <c r="G251" s="84">
        <v>8273.7818658555698</v>
      </c>
      <c r="H251" s="84">
        <v>0</v>
      </c>
      <c r="I251" s="84">
        <f t="shared" si="11"/>
        <v>34556.94457429149</v>
      </c>
    </row>
    <row r="252" spans="1:9">
      <c r="A252" s="142"/>
      <c r="B252" s="142"/>
      <c r="C252" s="5">
        <v>10.4166666666667</v>
      </c>
      <c r="D252" s="84">
        <v>13621.728334532199</v>
      </c>
      <c r="E252" s="84">
        <v>3018.9547448942999</v>
      </c>
      <c r="F252" s="84">
        <v>9699.9819930093909</v>
      </c>
      <c r="G252" s="84">
        <v>8440.6771988555593</v>
      </c>
      <c r="H252" s="84">
        <v>0</v>
      </c>
      <c r="I252" s="84">
        <f t="shared" si="11"/>
        <v>34781.342271291447</v>
      </c>
    </row>
    <row r="253" spans="1:9">
      <c r="A253" s="142"/>
      <c r="B253" s="142"/>
      <c r="C253" s="5">
        <v>10.4583333333333</v>
      </c>
      <c r="D253" s="84">
        <v>13575.6231535322</v>
      </c>
      <c r="E253" s="84">
        <v>3008.9547448942999</v>
      </c>
      <c r="F253" s="84">
        <v>9863.9907450093906</v>
      </c>
      <c r="G253" s="84">
        <v>8636.0655278555696</v>
      </c>
      <c r="H253" s="84">
        <v>0</v>
      </c>
      <c r="I253" s="84">
        <f t="shared" si="11"/>
        <v>35084.634171291465</v>
      </c>
    </row>
    <row r="254" spans="1:9">
      <c r="A254" s="142"/>
      <c r="B254" s="142"/>
      <c r="C254" s="5">
        <v>10.5</v>
      </c>
      <c r="D254" s="84">
        <v>13470.994162532201</v>
      </c>
      <c r="E254" s="84">
        <v>2995.9547448942999</v>
      </c>
      <c r="F254" s="84">
        <v>10016.069438009399</v>
      </c>
      <c r="G254" s="84">
        <v>8801.8423918555709</v>
      </c>
      <c r="H254" s="84">
        <v>0</v>
      </c>
      <c r="I254" s="84">
        <f t="shared" si="11"/>
        <v>35284.86073729147</v>
      </c>
    </row>
    <row r="255" spans="1:9">
      <c r="A255" s="142"/>
      <c r="B255" s="142"/>
      <c r="C255" s="5">
        <v>10.5416666666667</v>
      </c>
      <c r="D255" s="84">
        <v>13441.2677145322</v>
      </c>
      <c r="E255" s="84">
        <v>2955.9547448942999</v>
      </c>
      <c r="F255" s="84">
        <v>10115.7564240094</v>
      </c>
      <c r="G255" s="84">
        <v>8824.7416198555693</v>
      </c>
      <c r="H255" s="84">
        <v>0</v>
      </c>
      <c r="I255" s="84">
        <f t="shared" si="11"/>
        <v>35337.720503291464</v>
      </c>
    </row>
    <row r="256" spans="1:9">
      <c r="A256" s="142"/>
      <c r="B256" s="142"/>
      <c r="C256" s="5">
        <v>10.5833333333333</v>
      </c>
      <c r="D256" s="84">
        <v>13451.5789155322</v>
      </c>
      <c r="E256" s="84">
        <v>2952.9547448942999</v>
      </c>
      <c r="F256" s="84">
        <v>10284.2785130094</v>
      </c>
      <c r="G256" s="84">
        <v>8834.3876838555698</v>
      </c>
      <c r="H256" s="84">
        <v>0</v>
      </c>
      <c r="I256" s="84">
        <f t="shared" si="11"/>
        <v>35523.199857291474</v>
      </c>
    </row>
    <row r="257" spans="1:9">
      <c r="A257" s="142"/>
      <c r="B257" s="142"/>
      <c r="C257" s="5">
        <v>10.625</v>
      </c>
      <c r="D257" s="84">
        <v>13448.8416935322</v>
      </c>
      <c r="E257" s="84">
        <v>2948.9547448942999</v>
      </c>
      <c r="F257" s="84">
        <v>10390.311894009399</v>
      </c>
      <c r="G257" s="84">
        <v>8822.5793858555608</v>
      </c>
      <c r="H257" s="84">
        <v>0</v>
      </c>
      <c r="I257" s="84">
        <f t="shared" si="11"/>
        <v>35610.687718291461</v>
      </c>
    </row>
    <row r="258" spans="1:9">
      <c r="A258" s="142"/>
      <c r="B258" s="142"/>
      <c r="C258" s="5">
        <v>10.6666666666667</v>
      </c>
      <c r="D258" s="84">
        <v>13434.4922055322</v>
      </c>
      <c r="E258" s="84">
        <v>2946.9547448942999</v>
      </c>
      <c r="F258" s="84">
        <v>10381.6847260094</v>
      </c>
      <c r="G258" s="84">
        <v>8859.9674518555694</v>
      </c>
      <c r="H258" s="84">
        <v>0</v>
      </c>
      <c r="I258" s="84">
        <f t="shared" si="11"/>
        <v>35623.099128291469</v>
      </c>
    </row>
    <row r="259" spans="1:9">
      <c r="A259" s="142"/>
      <c r="B259" s="142"/>
      <c r="C259" s="5">
        <v>10.7083333333333</v>
      </c>
      <c r="D259" s="84">
        <v>13423.7030605322</v>
      </c>
      <c r="E259" s="84">
        <v>2949.9547448942999</v>
      </c>
      <c r="F259" s="84">
        <v>10325.8171020094</v>
      </c>
      <c r="G259" s="84">
        <v>8830.1443988555693</v>
      </c>
      <c r="H259" s="84">
        <v>0</v>
      </c>
      <c r="I259" s="84">
        <f t="shared" si="11"/>
        <v>35529.619306291468</v>
      </c>
    </row>
    <row r="260" spans="1:9">
      <c r="A260" s="142"/>
      <c r="B260" s="142"/>
      <c r="C260" s="5">
        <v>10.75</v>
      </c>
      <c r="D260" s="84">
        <v>13680.781291532199</v>
      </c>
      <c r="E260" s="84">
        <v>2960.9547448942999</v>
      </c>
      <c r="F260" s="84">
        <v>10457.678631009399</v>
      </c>
      <c r="G260" s="84">
        <v>8946.5881908555693</v>
      </c>
      <c r="H260" s="84">
        <v>0</v>
      </c>
      <c r="I260" s="84">
        <f t="shared" ref="I260:I290" si="12">SUM(D260:H260)</f>
        <v>36046.002858291467</v>
      </c>
    </row>
    <row r="261" spans="1:9">
      <c r="A261" s="142"/>
      <c r="B261" s="142"/>
      <c r="C261" s="5">
        <v>10.7916666666667</v>
      </c>
      <c r="D261" s="84">
        <v>14395.836606532201</v>
      </c>
      <c r="E261" s="84">
        <v>3061.9547448942999</v>
      </c>
      <c r="F261" s="84">
        <v>10590.6148060094</v>
      </c>
      <c r="G261" s="84">
        <v>9388.0959578555594</v>
      </c>
      <c r="H261" s="84">
        <v>0</v>
      </c>
      <c r="I261" s="84">
        <f t="shared" si="12"/>
        <v>37436.502115291456</v>
      </c>
    </row>
    <row r="262" spans="1:9">
      <c r="A262" s="142"/>
      <c r="B262" s="142"/>
      <c r="C262" s="5">
        <v>10.8333333333333</v>
      </c>
      <c r="D262" s="84">
        <v>14234.8282505322</v>
      </c>
      <c r="E262" s="84">
        <v>3034.9547448942999</v>
      </c>
      <c r="F262" s="84">
        <v>10389.6132140094</v>
      </c>
      <c r="G262" s="84">
        <v>9296.5260418555699</v>
      </c>
      <c r="H262" s="84">
        <v>0</v>
      </c>
      <c r="I262" s="84">
        <f t="shared" si="12"/>
        <v>36955.922251291471</v>
      </c>
    </row>
    <row r="263" spans="1:9">
      <c r="A263" s="142"/>
      <c r="B263" s="142"/>
      <c r="C263" s="5">
        <v>10.875</v>
      </c>
      <c r="D263" s="84">
        <v>13910.8470175322</v>
      </c>
      <c r="E263" s="84">
        <v>3010.9547448942999</v>
      </c>
      <c r="F263" s="84">
        <v>10118.020236009401</v>
      </c>
      <c r="G263" s="84">
        <v>9076.0523818555594</v>
      </c>
      <c r="H263" s="84">
        <v>0</v>
      </c>
      <c r="I263" s="84">
        <f t="shared" si="12"/>
        <v>36115.874380291461</v>
      </c>
    </row>
    <row r="264" spans="1:9">
      <c r="A264" s="142"/>
      <c r="B264" s="142"/>
      <c r="C264" s="5">
        <v>10.9166666666667</v>
      </c>
      <c r="D264" s="84">
        <v>13201.731353532199</v>
      </c>
      <c r="E264" s="84">
        <v>2964.9547448942999</v>
      </c>
      <c r="F264" s="84">
        <v>9813.1045830094608</v>
      </c>
      <c r="G264" s="84">
        <v>8593.1452468555599</v>
      </c>
      <c r="H264" s="84">
        <v>0</v>
      </c>
      <c r="I264" s="84">
        <f t="shared" si="12"/>
        <v>34572.935928291517</v>
      </c>
    </row>
    <row r="265" spans="1:9">
      <c r="A265" s="142"/>
      <c r="B265" s="142"/>
      <c r="C265" s="5">
        <v>10.9583333333333</v>
      </c>
      <c r="D265" s="84">
        <v>12263.620909532199</v>
      </c>
      <c r="E265" s="84">
        <v>2894.9547448942999</v>
      </c>
      <c r="F265" s="84">
        <v>9403.3261530094005</v>
      </c>
      <c r="G265" s="84">
        <v>7901.3614468555697</v>
      </c>
      <c r="H265" s="84">
        <v>0</v>
      </c>
      <c r="I265" s="84">
        <f t="shared" si="12"/>
        <v>32463.263254291465</v>
      </c>
    </row>
    <row r="266" spans="1:9">
      <c r="A266" s="142"/>
      <c r="B266" s="142"/>
      <c r="C266" s="29" t="s">
        <v>124</v>
      </c>
      <c r="D266" s="84">
        <v>11331.178278532199</v>
      </c>
      <c r="E266" s="84">
        <v>2792.9547448942999</v>
      </c>
      <c r="F266" s="84">
        <v>8869.7960570094092</v>
      </c>
      <c r="G266" s="84">
        <v>7221.5464888555698</v>
      </c>
      <c r="H266" s="84">
        <v>0</v>
      </c>
      <c r="I266" s="84">
        <f t="shared" si="12"/>
        <v>30215.475569291477</v>
      </c>
    </row>
    <row r="267" spans="1:9">
      <c r="A267" s="142" t="s">
        <v>83</v>
      </c>
      <c r="B267" s="142" t="s">
        <v>85</v>
      </c>
      <c r="C267" s="5">
        <v>11.0416666666667</v>
      </c>
      <c r="D267" s="84">
        <v>12817.3575227856</v>
      </c>
      <c r="E267" s="84">
        <v>2927.58967640115</v>
      </c>
      <c r="F267" s="84">
        <v>8644.4526332927308</v>
      </c>
      <c r="G267" s="84">
        <v>7671.7295195026099</v>
      </c>
      <c r="H267" s="84">
        <v>0</v>
      </c>
      <c r="I267" s="84">
        <f t="shared" si="12"/>
        <v>32061.12935198209</v>
      </c>
    </row>
    <row r="268" spans="1:9">
      <c r="A268" s="142"/>
      <c r="B268" s="142"/>
      <c r="C268" s="5">
        <v>11.0833333333333</v>
      </c>
      <c r="D268" s="84">
        <v>12763.936591785599</v>
      </c>
      <c r="E268" s="84">
        <v>2899.58967640115</v>
      </c>
      <c r="F268" s="84">
        <v>8485.4526332927308</v>
      </c>
      <c r="G268" s="84">
        <v>7422.2327265025997</v>
      </c>
      <c r="H268" s="84">
        <v>0</v>
      </c>
      <c r="I268" s="84">
        <f t="shared" si="12"/>
        <v>31571.21162798208</v>
      </c>
    </row>
    <row r="269" spans="1:9">
      <c r="A269" s="142"/>
      <c r="B269" s="142"/>
      <c r="C269" s="5">
        <v>11.125</v>
      </c>
      <c r="D269" s="84">
        <v>12888.7553437856</v>
      </c>
      <c r="E269" s="84">
        <v>2899.58967640115</v>
      </c>
      <c r="F269" s="84">
        <v>8401.4526332927308</v>
      </c>
      <c r="G269" s="84">
        <v>7298.5012195025902</v>
      </c>
      <c r="H269" s="84">
        <v>0</v>
      </c>
      <c r="I269" s="84">
        <f t="shared" si="12"/>
        <v>31488.298872982072</v>
      </c>
    </row>
    <row r="270" spans="1:9">
      <c r="A270" s="142"/>
      <c r="B270" s="142"/>
      <c r="C270" s="5">
        <v>11.1666666666667</v>
      </c>
      <c r="D270" s="84">
        <v>13095.4829057856</v>
      </c>
      <c r="E270" s="84">
        <v>2911.58967640115</v>
      </c>
      <c r="F270" s="84">
        <v>8478.4526332927308</v>
      </c>
      <c r="G270" s="84">
        <v>7298.0641165026</v>
      </c>
      <c r="H270" s="84">
        <v>0</v>
      </c>
      <c r="I270" s="84">
        <f t="shared" si="12"/>
        <v>31783.589331982079</v>
      </c>
    </row>
    <row r="271" spans="1:9">
      <c r="A271" s="142"/>
      <c r="B271" s="142"/>
      <c r="C271" s="5">
        <v>11.2083333333333</v>
      </c>
      <c r="D271" s="84">
        <v>13601.8069237856</v>
      </c>
      <c r="E271" s="84">
        <v>2944.58967640115</v>
      </c>
      <c r="F271" s="84">
        <v>8609.4526332927308</v>
      </c>
      <c r="G271" s="84">
        <v>7482.3527035026</v>
      </c>
      <c r="H271" s="84">
        <v>0</v>
      </c>
      <c r="I271" s="84">
        <f t="shared" si="12"/>
        <v>32638.201936982077</v>
      </c>
    </row>
    <row r="272" spans="1:9">
      <c r="A272" s="142"/>
      <c r="B272" s="142"/>
      <c r="C272" s="5">
        <v>11.25</v>
      </c>
      <c r="D272" s="84">
        <v>14613.7264137856</v>
      </c>
      <c r="E272" s="84">
        <v>3042.58967640115</v>
      </c>
      <c r="F272" s="84">
        <v>9074.4526332927308</v>
      </c>
      <c r="G272" s="84">
        <v>7977.0624725026</v>
      </c>
      <c r="H272" s="84">
        <v>0</v>
      </c>
      <c r="I272" s="84">
        <f t="shared" si="12"/>
        <v>34707.831195982078</v>
      </c>
    </row>
    <row r="273" spans="1:9">
      <c r="A273" s="142"/>
      <c r="B273" s="142"/>
      <c r="C273" s="5">
        <v>11.2916666666667</v>
      </c>
      <c r="D273" s="84">
        <v>15902.2469487856</v>
      </c>
      <c r="E273" s="84">
        <v>3266.58967640115</v>
      </c>
      <c r="F273" s="84">
        <v>9879.4526332927308</v>
      </c>
      <c r="G273" s="84">
        <v>8700.0502125026105</v>
      </c>
      <c r="H273" s="84">
        <v>0</v>
      </c>
      <c r="I273" s="84">
        <f t="shared" si="12"/>
        <v>37748.339470982086</v>
      </c>
    </row>
    <row r="274" spans="1:9">
      <c r="A274" s="142"/>
      <c r="B274" s="142"/>
      <c r="C274" s="5">
        <v>11.3333333333333</v>
      </c>
      <c r="D274" s="84">
        <v>16565.712376785599</v>
      </c>
      <c r="E274" s="84">
        <v>3326.58967640115</v>
      </c>
      <c r="F274" s="84">
        <v>10119.4526332927</v>
      </c>
      <c r="G274" s="84">
        <v>9061.8859905026002</v>
      </c>
      <c r="H274" s="84">
        <v>0</v>
      </c>
      <c r="I274" s="84">
        <f t="shared" si="12"/>
        <v>39073.640676982046</v>
      </c>
    </row>
    <row r="275" spans="1:9">
      <c r="A275" s="142"/>
      <c r="B275" s="142"/>
      <c r="C275" s="5">
        <v>11.375</v>
      </c>
      <c r="D275" s="84">
        <v>16519.711973785601</v>
      </c>
      <c r="E275" s="84">
        <v>3295.58967640115</v>
      </c>
      <c r="F275" s="84">
        <v>9999.4526332927308</v>
      </c>
      <c r="G275" s="84">
        <v>9101.0622885026096</v>
      </c>
      <c r="H275" s="84">
        <v>0</v>
      </c>
      <c r="I275" s="84">
        <f t="shared" si="12"/>
        <v>38915.81657198209</v>
      </c>
    </row>
    <row r="276" spans="1:9">
      <c r="A276" s="142"/>
      <c r="B276" s="142"/>
      <c r="C276" s="5">
        <v>11.4166666666667</v>
      </c>
      <c r="D276" s="84">
        <v>16110.380200785599</v>
      </c>
      <c r="E276" s="84">
        <v>3235.58967640115</v>
      </c>
      <c r="F276" s="84">
        <v>10109.4526332927</v>
      </c>
      <c r="G276" s="84">
        <v>9165.0860425026003</v>
      </c>
      <c r="H276" s="84">
        <v>0</v>
      </c>
      <c r="I276" s="84">
        <f t="shared" si="12"/>
        <v>38620.50855298205</v>
      </c>
    </row>
    <row r="277" spans="1:9">
      <c r="A277" s="142"/>
      <c r="B277" s="142"/>
      <c r="C277" s="5">
        <v>11.4583333333333</v>
      </c>
      <c r="D277" s="84">
        <v>15681.7650567856</v>
      </c>
      <c r="E277" s="84">
        <v>3174.58967640115</v>
      </c>
      <c r="F277" s="84">
        <v>10068.4526332927</v>
      </c>
      <c r="G277" s="84">
        <v>9111.9648115025993</v>
      </c>
      <c r="H277" s="84">
        <v>0</v>
      </c>
      <c r="I277" s="84">
        <f t="shared" si="12"/>
        <v>38036.772177982049</v>
      </c>
    </row>
    <row r="278" spans="1:9">
      <c r="A278" s="142"/>
      <c r="B278" s="142"/>
      <c r="C278" s="5">
        <v>11.5</v>
      </c>
      <c r="D278" s="84">
        <v>15143.5933607856</v>
      </c>
      <c r="E278" s="84">
        <v>3125.58967640115</v>
      </c>
      <c r="F278" s="84">
        <v>10068.4526332927</v>
      </c>
      <c r="G278" s="84">
        <v>8943.2832595025993</v>
      </c>
      <c r="H278" s="84">
        <v>0</v>
      </c>
      <c r="I278" s="84">
        <f t="shared" si="12"/>
        <v>37280.91892998205</v>
      </c>
    </row>
    <row r="279" spans="1:9">
      <c r="A279" s="142"/>
      <c r="B279" s="142"/>
      <c r="C279" s="5">
        <v>11.5416666666667</v>
      </c>
      <c r="D279" s="84">
        <v>14601.405792785599</v>
      </c>
      <c r="E279" s="84">
        <v>3055.58967640115</v>
      </c>
      <c r="F279" s="84">
        <v>10029.4526332927</v>
      </c>
      <c r="G279" s="84">
        <v>8783.2355575025904</v>
      </c>
      <c r="H279" s="84">
        <v>0</v>
      </c>
      <c r="I279" s="84">
        <f>SUM(D279:H279)</f>
        <v>36469.683659982038</v>
      </c>
    </row>
    <row r="280" spans="1:9">
      <c r="A280" s="142"/>
      <c r="B280" s="142"/>
      <c r="C280" s="5">
        <v>11.5833333333333</v>
      </c>
      <c r="D280" s="84">
        <v>14188.174517785599</v>
      </c>
      <c r="E280" s="84">
        <v>3020.58967640115</v>
      </c>
      <c r="F280" s="84">
        <v>10054.4526332927</v>
      </c>
      <c r="G280" s="84">
        <v>8624.1753555026007</v>
      </c>
      <c r="H280" s="84">
        <v>0</v>
      </c>
      <c r="I280" s="84">
        <f t="shared" si="12"/>
        <v>35887.392182982047</v>
      </c>
    </row>
    <row r="281" spans="1:9">
      <c r="A281" s="142"/>
      <c r="B281" s="142"/>
      <c r="C281" s="5">
        <v>11.625</v>
      </c>
      <c r="D281" s="84">
        <v>13709.4596437856</v>
      </c>
      <c r="E281" s="84">
        <v>2999.58967640115</v>
      </c>
      <c r="F281" s="84">
        <v>10041.4526332927</v>
      </c>
      <c r="G281" s="84">
        <v>8533.0361745026003</v>
      </c>
      <c r="H281" s="84">
        <v>0</v>
      </c>
      <c r="I281" s="84">
        <f t="shared" si="12"/>
        <v>35283.53812798205</v>
      </c>
    </row>
    <row r="282" spans="1:9">
      <c r="A282" s="142"/>
      <c r="B282" s="142"/>
      <c r="C282" s="5">
        <v>11.6666666666667</v>
      </c>
      <c r="D282" s="84">
        <v>13478.321412785601</v>
      </c>
      <c r="E282" s="84">
        <v>2976.58967640115</v>
      </c>
      <c r="F282" s="84">
        <v>9976.4526332927308</v>
      </c>
      <c r="G282" s="84">
        <v>8538.8676045026095</v>
      </c>
      <c r="H282" s="84">
        <v>0</v>
      </c>
      <c r="I282" s="84">
        <f t="shared" si="12"/>
        <v>34970.231326982088</v>
      </c>
    </row>
    <row r="283" spans="1:9">
      <c r="A283" s="142"/>
      <c r="B283" s="142"/>
      <c r="C283" s="5">
        <v>11.7083333333333</v>
      </c>
      <c r="D283" s="84">
        <v>13758.599911785601</v>
      </c>
      <c r="E283" s="84">
        <v>2979.58967640115</v>
      </c>
      <c r="F283" s="84">
        <v>9959.4526332927308</v>
      </c>
      <c r="G283" s="84">
        <v>8680.4026815026009</v>
      </c>
      <c r="H283" s="84">
        <v>0</v>
      </c>
      <c r="I283" s="84">
        <f t="shared" si="12"/>
        <v>35378.044902982081</v>
      </c>
    </row>
    <row r="284" spans="1:9">
      <c r="A284" s="142"/>
      <c r="B284" s="142"/>
      <c r="C284" s="5">
        <v>11.75</v>
      </c>
      <c r="D284" s="84">
        <v>14867.8231077856</v>
      </c>
      <c r="E284" s="84">
        <v>3026.58967640115</v>
      </c>
      <c r="F284" s="84">
        <v>10373.4526332927</v>
      </c>
      <c r="G284" s="84">
        <v>9237.8107105025992</v>
      </c>
      <c r="H284" s="84">
        <v>0</v>
      </c>
      <c r="I284" s="84">
        <f t="shared" si="12"/>
        <v>37505.676127982049</v>
      </c>
    </row>
    <row r="285" spans="1:9">
      <c r="A285" s="142"/>
      <c r="B285" s="142"/>
      <c r="C285" s="5">
        <v>11.7916666666667</v>
      </c>
      <c r="D285" s="84">
        <v>15868.8032697856</v>
      </c>
      <c r="E285" s="84">
        <v>3206.58967640115</v>
      </c>
      <c r="F285" s="84">
        <v>10739.4526332927</v>
      </c>
      <c r="G285" s="84">
        <v>9738.0825475026104</v>
      </c>
      <c r="H285" s="84">
        <v>0</v>
      </c>
      <c r="I285" s="84">
        <f t="shared" si="12"/>
        <v>39552.928126982064</v>
      </c>
    </row>
    <row r="286" spans="1:9">
      <c r="A286" s="142"/>
      <c r="B286" s="142"/>
      <c r="C286" s="5">
        <v>11.8333333333333</v>
      </c>
      <c r="D286" s="84">
        <v>15869.6622637856</v>
      </c>
      <c r="E286" s="84">
        <v>3250.58967640115</v>
      </c>
      <c r="F286" s="84">
        <v>10524.4526332927</v>
      </c>
      <c r="G286" s="84">
        <v>9656.6835095026108</v>
      </c>
      <c r="H286" s="84">
        <v>0</v>
      </c>
      <c r="I286" s="84">
        <f t="shared" si="12"/>
        <v>39301.388082982063</v>
      </c>
    </row>
    <row r="287" spans="1:9">
      <c r="A287" s="142"/>
      <c r="B287" s="142"/>
      <c r="C287" s="5">
        <v>11.875</v>
      </c>
      <c r="D287" s="84">
        <v>15788.8491557856</v>
      </c>
      <c r="E287" s="84">
        <v>3252.58967640115</v>
      </c>
      <c r="F287" s="84">
        <v>10487.4526332927</v>
      </c>
      <c r="G287" s="84">
        <v>9565.75898850261</v>
      </c>
      <c r="H287" s="84">
        <v>0</v>
      </c>
      <c r="I287" s="84">
        <f t="shared" si="12"/>
        <v>39094.65045398206</v>
      </c>
    </row>
    <row r="288" spans="1:9">
      <c r="A288" s="142"/>
      <c r="B288" s="142"/>
      <c r="C288" s="5">
        <v>11.9166666666667</v>
      </c>
      <c r="D288" s="84">
        <v>15439.0166757856</v>
      </c>
      <c r="E288" s="84">
        <v>3220.58967640115</v>
      </c>
      <c r="F288" s="84">
        <v>10289.4526332927</v>
      </c>
      <c r="G288" s="84">
        <v>9305.6516075025993</v>
      </c>
      <c r="H288" s="84">
        <v>0</v>
      </c>
      <c r="I288" s="84">
        <f t="shared" si="12"/>
        <v>38254.710592982054</v>
      </c>
    </row>
    <row r="289" spans="1:9">
      <c r="A289" s="142"/>
      <c r="B289" s="142"/>
      <c r="C289" s="5">
        <v>11.9583333333333</v>
      </c>
      <c r="D289" s="84">
        <v>14722.5733177856</v>
      </c>
      <c r="E289" s="84">
        <v>3152.58967640115</v>
      </c>
      <c r="F289" s="84">
        <v>9930.4526332927308</v>
      </c>
      <c r="G289" s="84">
        <v>8817.2766965026003</v>
      </c>
      <c r="H289" s="84">
        <v>0</v>
      </c>
      <c r="I289" s="84">
        <f t="shared" si="12"/>
        <v>36622.89232398208</v>
      </c>
    </row>
    <row r="290" spans="1:9">
      <c r="A290" s="142"/>
      <c r="B290" s="142"/>
      <c r="C290" s="29" t="s">
        <v>124</v>
      </c>
      <c r="D290" s="84">
        <v>13779.334787785599</v>
      </c>
      <c r="E290" s="84">
        <v>3056.58967640115</v>
      </c>
      <c r="F290" s="84">
        <v>9382.4526332927308</v>
      </c>
      <c r="G290" s="84">
        <v>8199.3323825026091</v>
      </c>
      <c r="H290" s="84">
        <v>0</v>
      </c>
      <c r="I290" s="84">
        <f t="shared" si="12"/>
        <v>34417.709479982092</v>
      </c>
    </row>
  </sheetData>
  <mergeCells count="23">
    <mergeCell ref="N2:R2"/>
    <mergeCell ref="A3:A26"/>
    <mergeCell ref="B3:B50"/>
    <mergeCell ref="A27:A50"/>
    <mergeCell ref="N30:R30"/>
    <mergeCell ref="AF30:AL30"/>
    <mergeCell ref="A51:A74"/>
    <mergeCell ref="B51:B122"/>
    <mergeCell ref="N58:R58"/>
    <mergeCell ref="W58:AD58"/>
    <mergeCell ref="A75:A98"/>
    <mergeCell ref="A99:A122"/>
    <mergeCell ref="W30:AD30"/>
    <mergeCell ref="A267:A290"/>
    <mergeCell ref="B267:B290"/>
    <mergeCell ref="A123:A146"/>
    <mergeCell ref="B123:B194"/>
    <mergeCell ref="A147:A170"/>
    <mergeCell ref="A171:A194"/>
    <mergeCell ref="A195:A218"/>
    <mergeCell ref="B195:B266"/>
    <mergeCell ref="A219:A242"/>
    <mergeCell ref="A243:A266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90"/>
  <sheetViews>
    <sheetView topLeftCell="M29" zoomScale="90" zoomScaleNormal="90" workbookViewId="0">
      <selection activeCell="N31" sqref="N31"/>
    </sheetView>
  </sheetViews>
  <sheetFormatPr defaultColWidth="9.109375" defaultRowHeight="14.4"/>
  <cols>
    <col min="1" max="3" width="0" style="84" hidden="1" customWidth="1"/>
    <col min="4" max="4" width="9.88671875" style="84" hidden="1" customWidth="1"/>
    <col min="5" max="7" width="0" style="84" hidden="1" customWidth="1"/>
    <col min="8" max="8" width="10.44140625" style="84" hidden="1" customWidth="1"/>
    <col min="9" max="9" width="11.33203125" style="84" hidden="1" customWidth="1"/>
    <col min="10" max="12" width="0" style="84" hidden="1" customWidth="1"/>
    <col min="13" max="16384" width="9.109375" style="84"/>
  </cols>
  <sheetData>
    <row r="1" spans="1:36" hidden="1">
      <c r="B1" s="84" t="s">
        <v>260</v>
      </c>
    </row>
    <row r="2" spans="1:36" hidden="1">
      <c r="A2" s="84" t="s">
        <v>70</v>
      </c>
      <c r="B2" s="84" t="s">
        <v>84</v>
      </c>
      <c r="C2" s="84" t="s">
        <v>71</v>
      </c>
      <c r="D2" s="87" t="s">
        <v>8</v>
      </c>
      <c r="E2" s="87" t="s">
        <v>9</v>
      </c>
      <c r="F2" s="87" t="s">
        <v>10</v>
      </c>
      <c r="G2" s="87" t="s">
        <v>11</v>
      </c>
      <c r="H2" s="87" t="s">
        <v>12</v>
      </c>
      <c r="I2" s="87" t="s">
        <v>69</v>
      </c>
      <c r="N2" s="143" t="s">
        <v>69</v>
      </c>
      <c r="O2" s="143"/>
      <c r="P2" s="143"/>
      <c r="Q2" s="143"/>
      <c r="R2" s="143"/>
      <c r="Y2" s="118"/>
    </row>
    <row r="3" spans="1:36" hidden="1">
      <c r="A3" s="142" t="s">
        <v>72</v>
      </c>
      <c r="B3" s="142" t="s">
        <v>85</v>
      </c>
      <c r="C3" s="5">
        <v>4.1666666666666699E-2</v>
      </c>
      <c r="D3" s="84">
        <v>13580.932607930599</v>
      </c>
      <c r="E3" s="84">
        <v>2833.58967640115</v>
      </c>
      <c r="F3" s="84">
        <v>8512.6639346625907</v>
      </c>
      <c r="G3" s="84">
        <v>7733.2714771099099</v>
      </c>
      <c r="H3" s="84">
        <v>0</v>
      </c>
      <c r="I3" s="84">
        <f>SUM(D3:H3)</f>
        <v>32660.457696104251</v>
      </c>
      <c r="M3" s="5"/>
      <c r="O3" s="84" t="s">
        <v>86</v>
      </c>
      <c r="P3" s="84" t="s">
        <v>87</v>
      </c>
      <c r="Q3" s="84" t="s">
        <v>88</v>
      </c>
      <c r="R3" s="84" t="s">
        <v>85</v>
      </c>
    </row>
    <row r="4" spans="1:36" hidden="1">
      <c r="A4" s="142"/>
      <c r="B4" s="142"/>
      <c r="C4" s="5">
        <v>8.3333333333333301E-2</v>
      </c>
      <c r="D4" s="84">
        <v>13362.3110869306</v>
      </c>
      <c r="E4" s="84">
        <v>2817.58967640115</v>
      </c>
      <c r="F4" s="84">
        <v>8321.6639346625907</v>
      </c>
      <c r="G4" s="84">
        <v>7541.1832541099102</v>
      </c>
      <c r="H4" s="84">
        <v>0</v>
      </c>
      <c r="I4" s="84">
        <f t="shared" ref="I4:I67" si="0">SUM(D4:H4)</f>
        <v>32042.747952104251</v>
      </c>
      <c r="M4" s="5"/>
      <c r="N4" s="82" t="s">
        <v>101</v>
      </c>
      <c r="O4" s="84">
        <v>28762.455666438731</v>
      </c>
      <c r="P4" s="84">
        <v>39269.384432833598</v>
      </c>
      <c r="Q4" s="84">
        <v>28630.323372032857</v>
      </c>
      <c r="R4" s="84">
        <v>32660.457696104251</v>
      </c>
      <c r="AF4" s="117"/>
      <c r="AG4" s="117"/>
      <c r="AH4" s="117"/>
      <c r="AI4" s="117"/>
      <c r="AJ4" s="117"/>
    </row>
    <row r="5" spans="1:36" hidden="1">
      <c r="A5" s="142"/>
      <c r="B5" s="142"/>
      <c r="C5" s="5">
        <v>0.125</v>
      </c>
      <c r="D5" s="84">
        <v>13246.4000699306</v>
      </c>
      <c r="E5" s="84">
        <v>2814.58967640115</v>
      </c>
      <c r="F5" s="84">
        <v>8248.6639346625907</v>
      </c>
      <c r="G5" s="84">
        <v>7446.5133051099101</v>
      </c>
      <c r="H5" s="84">
        <v>0</v>
      </c>
      <c r="I5" s="84">
        <f t="shared" si="0"/>
        <v>31756.166986104254</v>
      </c>
      <c r="M5" s="5"/>
      <c r="N5" s="82" t="s">
        <v>102</v>
      </c>
      <c r="O5" s="84">
        <v>27953.808089460963</v>
      </c>
      <c r="P5" s="84">
        <v>37605.768852628797</v>
      </c>
      <c r="Q5" s="84">
        <v>27920.88327712542</v>
      </c>
      <c r="R5" s="84">
        <v>32042.747952104251</v>
      </c>
      <c r="AF5" s="117"/>
      <c r="AG5" s="117"/>
      <c r="AH5" s="117"/>
      <c r="AI5" s="117"/>
      <c r="AJ5" s="117"/>
    </row>
    <row r="6" spans="1:36" hidden="1">
      <c r="A6" s="142"/>
      <c r="B6" s="142"/>
      <c r="C6" s="5">
        <v>0.16666666666666699</v>
      </c>
      <c r="D6" s="84">
        <v>13208.4493789306</v>
      </c>
      <c r="E6" s="84">
        <v>2826.58967640115</v>
      </c>
      <c r="F6" s="84">
        <v>8269.6639346625907</v>
      </c>
      <c r="G6" s="84">
        <v>7458.6252391099097</v>
      </c>
      <c r="H6" s="84">
        <v>0</v>
      </c>
      <c r="I6" s="84">
        <f t="shared" si="0"/>
        <v>31763.328229104249</v>
      </c>
      <c r="M6" s="5"/>
      <c r="N6" s="82" t="s">
        <v>103</v>
      </c>
      <c r="O6" s="84">
        <v>27163.514679241409</v>
      </c>
      <c r="P6" s="84">
        <v>36357.617295441793</v>
      </c>
      <c r="Q6" s="84">
        <v>27607.77380102166</v>
      </c>
      <c r="R6" s="84">
        <v>31756.166986104254</v>
      </c>
      <c r="AF6" s="117"/>
      <c r="AG6" s="117"/>
      <c r="AH6" s="117"/>
      <c r="AI6" s="117"/>
      <c r="AJ6" s="117"/>
    </row>
    <row r="7" spans="1:36" hidden="1">
      <c r="A7" s="142"/>
      <c r="B7" s="142"/>
      <c r="C7" s="5">
        <v>0.20833333333333301</v>
      </c>
      <c r="D7" s="84">
        <v>13494.550241930599</v>
      </c>
      <c r="E7" s="84">
        <v>2844.58967640115</v>
      </c>
      <c r="F7" s="84">
        <v>8435.6639346625907</v>
      </c>
      <c r="G7" s="84">
        <v>7619.0880131099102</v>
      </c>
      <c r="H7" s="84">
        <v>0</v>
      </c>
      <c r="I7" s="84">
        <f t="shared" si="0"/>
        <v>32393.891866104252</v>
      </c>
      <c r="M7" s="5"/>
      <c r="N7" s="82" t="s">
        <v>104</v>
      </c>
      <c r="O7" s="84">
        <v>26319.845843731349</v>
      </c>
      <c r="P7" s="84">
        <v>35806.158814367096</v>
      </c>
      <c r="Q7" s="84">
        <v>27938.979574350262</v>
      </c>
      <c r="R7" s="84">
        <v>31763.328229104249</v>
      </c>
      <c r="AF7" s="117"/>
      <c r="AG7" s="117"/>
      <c r="AH7" s="117"/>
      <c r="AI7" s="117"/>
      <c r="AJ7" s="117"/>
    </row>
    <row r="8" spans="1:36" hidden="1">
      <c r="A8" s="142"/>
      <c r="B8" s="142"/>
      <c r="C8" s="5">
        <v>0.25</v>
      </c>
      <c r="D8" s="84">
        <v>14525.1330369306</v>
      </c>
      <c r="E8" s="84">
        <v>2945.58967640115</v>
      </c>
      <c r="F8" s="84">
        <v>9012.6639346625907</v>
      </c>
      <c r="G8" s="84">
        <v>8254.6973661099091</v>
      </c>
      <c r="H8" s="84">
        <v>0</v>
      </c>
      <c r="I8" s="84">
        <f t="shared" si="0"/>
        <v>34738.08401410425</v>
      </c>
      <c r="M8" s="5"/>
      <c r="N8" s="82" t="s">
        <v>105</v>
      </c>
      <c r="O8" s="84">
        <v>27327.1733548415</v>
      </c>
      <c r="P8" s="84">
        <v>36133.728418244289</v>
      </c>
      <c r="Q8" s="84">
        <v>29552.325465231581</v>
      </c>
      <c r="R8" s="84">
        <v>32393.891866104252</v>
      </c>
      <c r="AF8" s="117"/>
      <c r="AG8" s="117"/>
      <c r="AH8" s="117"/>
      <c r="AI8" s="117"/>
      <c r="AJ8" s="117"/>
    </row>
    <row r="9" spans="1:36" hidden="1">
      <c r="A9" s="142"/>
      <c r="B9" s="142"/>
      <c r="C9" s="5">
        <v>0.29166666666666702</v>
      </c>
      <c r="D9" s="84">
        <v>16197.4840139306</v>
      </c>
      <c r="E9" s="84">
        <v>3167.58967640115</v>
      </c>
      <c r="F9" s="84">
        <v>9890.6639346625907</v>
      </c>
      <c r="G9" s="84">
        <v>9174.1433951099098</v>
      </c>
      <c r="H9" s="84">
        <v>0</v>
      </c>
      <c r="I9" s="84">
        <f t="shared" si="0"/>
        <v>38429.881020104251</v>
      </c>
      <c r="M9" s="5"/>
      <c r="N9" s="82" t="s">
        <v>106</v>
      </c>
      <c r="O9" s="84">
        <v>29810.630262799859</v>
      </c>
      <c r="P9" s="84">
        <v>36686.237038395302</v>
      </c>
      <c r="Q9" s="84">
        <v>32596.190720436021</v>
      </c>
      <c r="R9" s="84">
        <v>34738.08401410425</v>
      </c>
      <c r="AF9" s="117"/>
      <c r="AG9" s="117"/>
      <c r="AH9" s="117"/>
      <c r="AI9" s="117"/>
      <c r="AJ9" s="117"/>
    </row>
    <row r="10" spans="1:36" hidden="1">
      <c r="A10" s="142"/>
      <c r="B10" s="142"/>
      <c r="C10" s="5">
        <v>0.33333333333333298</v>
      </c>
      <c r="D10" s="84">
        <v>16859.806124930601</v>
      </c>
      <c r="E10" s="84">
        <v>3258.58967640115</v>
      </c>
      <c r="F10" s="84">
        <v>10054.6639346626</v>
      </c>
      <c r="G10" s="84">
        <v>9476.6226651099205</v>
      </c>
      <c r="H10" s="84">
        <v>0</v>
      </c>
      <c r="I10" s="84">
        <f t="shared" si="0"/>
        <v>39649.68240110427</v>
      </c>
      <c r="M10" s="5"/>
      <c r="N10" s="82" t="s">
        <v>107</v>
      </c>
      <c r="O10" s="84">
        <v>31738.446827408428</v>
      </c>
      <c r="P10" s="84">
        <v>37341.55690635799</v>
      </c>
      <c r="Q10" s="84">
        <v>34097.152492956578</v>
      </c>
      <c r="R10" s="84">
        <v>38429.881020104251</v>
      </c>
      <c r="AF10" s="117"/>
      <c r="AG10" s="117"/>
      <c r="AH10" s="117"/>
      <c r="AI10" s="117"/>
      <c r="AJ10" s="117"/>
    </row>
    <row r="11" spans="1:36" hidden="1">
      <c r="A11" s="142"/>
      <c r="B11" s="142"/>
      <c r="C11" s="5">
        <v>0.375</v>
      </c>
      <c r="D11" s="84">
        <v>16265.0888599306</v>
      </c>
      <c r="E11" s="84">
        <v>3208.58967640115</v>
      </c>
      <c r="F11" s="84">
        <v>9932.6639346625907</v>
      </c>
      <c r="G11" s="84">
        <v>9294.2310461099205</v>
      </c>
      <c r="H11" s="84">
        <v>0</v>
      </c>
      <c r="I11" s="84">
        <f t="shared" si="0"/>
        <v>38700.573517104262</v>
      </c>
      <c r="M11" s="5"/>
      <c r="N11" s="82" t="s">
        <v>108</v>
      </c>
      <c r="O11" s="84">
        <v>32424.226796554271</v>
      </c>
      <c r="P11" s="84">
        <v>39720.1709036131</v>
      </c>
      <c r="Q11" s="84">
        <v>34138.465201826417</v>
      </c>
      <c r="R11" s="84">
        <v>39649.68240110427</v>
      </c>
      <c r="AF11" s="117"/>
      <c r="AG11" s="117"/>
      <c r="AH11" s="117"/>
      <c r="AI11" s="117"/>
      <c r="AJ11" s="117"/>
    </row>
    <row r="12" spans="1:36" hidden="1">
      <c r="A12" s="142"/>
      <c r="B12" s="142"/>
      <c r="C12" s="5">
        <v>0.41666666666666702</v>
      </c>
      <c r="D12" s="84">
        <v>16028.992833930601</v>
      </c>
      <c r="E12" s="84">
        <v>3158.58967640115</v>
      </c>
      <c r="F12" s="84">
        <v>10127.6639346626</v>
      </c>
      <c r="G12" s="84">
        <v>9208.9849531099098</v>
      </c>
      <c r="H12" s="84">
        <v>0</v>
      </c>
      <c r="I12" s="84">
        <f t="shared" si="0"/>
        <v>38524.231398104261</v>
      </c>
      <c r="M12" s="5"/>
      <c r="N12" s="82" t="s">
        <v>109</v>
      </c>
      <c r="O12" s="84">
        <v>33459.208104238322</v>
      </c>
      <c r="P12" s="84">
        <v>43040.057821236478</v>
      </c>
      <c r="Q12" s="84">
        <v>35234.772028370295</v>
      </c>
      <c r="R12" s="84">
        <v>38700.573517104262</v>
      </c>
      <c r="AF12" s="117"/>
      <c r="AG12" s="117"/>
      <c r="AH12" s="117"/>
      <c r="AI12" s="117"/>
      <c r="AJ12" s="117"/>
    </row>
    <row r="13" spans="1:36" hidden="1">
      <c r="A13" s="142"/>
      <c r="B13" s="142"/>
      <c r="C13" s="5">
        <v>0.45833333333333298</v>
      </c>
      <c r="D13" s="84">
        <v>15773.3557969306</v>
      </c>
      <c r="E13" s="84">
        <v>3113.58967640115</v>
      </c>
      <c r="F13" s="84">
        <v>10249.6639346626</v>
      </c>
      <c r="G13" s="84">
        <v>9051.2888401099099</v>
      </c>
      <c r="H13" s="84">
        <v>0</v>
      </c>
      <c r="I13" s="84">
        <f t="shared" si="0"/>
        <v>38187.898248104262</v>
      </c>
      <c r="M13" s="5"/>
      <c r="N13" s="82" t="s">
        <v>110</v>
      </c>
      <c r="O13" s="84">
        <v>34470.83182135161</v>
      </c>
      <c r="P13" s="84">
        <v>46534.137071710385</v>
      </c>
      <c r="Q13" s="84">
        <v>36579.852044923056</v>
      </c>
      <c r="R13" s="84">
        <v>38524.231398104261</v>
      </c>
      <c r="AF13" s="117"/>
      <c r="AG13" s="117"/>
      <c r="AH13" s="117"/>
      <c r="AI13" s="117"/>
      <c r="AJ13" s="117"/>
    </row>
    <row r="14" spans="1:36" hidden="1">
      <c r="A14" s="142"/>
      <c r="B14" s="142"/>
      <c r="C14" s="5">
        <v>0.5</v>
      </c>
      <c r="D14" s="84">
        <v>15533.986285930599</v>
      </c>
      <c r="E14" s="84">
        <v>3039.58967640115</v>
      </c>
      <c r="F14" s="84">
        <v>10232.6639346626</v>
      </c>
      <c r="G14" s="84">
        <v>8859.3422531099095</v>
      </c>
      <c r="H14" s="84">
        <v>0</v>
      </c>
      <c r="I14" s="84">
        <f t="shared" si="0"/>
        <v>37665.582150104259</v>
      </c>
      <c r="M14" s="5"/>
      <c r="N14" s="82" t="s">
        <v>111</v>
      </c>
      <c r="O14" s="84">
        <v>35327.442822380268</v>
      </c>
      <c r="P14" s="84">
        <v>49649.869289430484</v>
      </c>
      <c r="Q14" s="84">
        <v>37777.3432580433</v>
      </c>
      <c r="R14" s="84">
        <v>38187.898248104262</v>
      </c>
      <c r="AF14" s="117"/>
      <c r="AG14" s="117"/>
      <c r="AH14" s="117"/>
      <c r="AI14" s="117"/>
      <c r="AJ14" s="117"/>
    </row>
    <row r="15" spans="1:36" hidden="1">
      <c r="A15" s="142"/>
      <c r="B15" s="142"/>
      <c r="C15" s="5">
        <v>0.54166666666666696</v>
      </c>
      <c r="D15" s="84">
        <v>15237.4425389306</v>
      </c>
      <c r="E15" s="84">
        <v>2966.58967640115</v>
      </c>
      <c r="F15" s="84">
        <v>10215.6639346626</v>
      </c>
      <c r="G15" s="84">
        <v>8659.9709671099099</v>
      </c>
      <c r="H15" s="84">
        <v>0</v>
      </c>
      <c r="I15" s="84">
        <f t="shared" si="0"/>
        <v>37079.667117104262</v>
      </c>
      <c r="M15" s="5"/>
      <c r="N15" s="82" t="s">
        <v>112</v>
      </c>
      <c r="O15" s="84">
        <v>36141.936302664762</v>
      </c>
      <c r="P15" s="84">
        <v>52471.053190323684</v>
      </c>
      <c r="Q15" s="84">
        <v>38619.790794600456</v>
      </c>
      <c r="R15" s="84">
        <v>37665.582150104259</v>
      </c>
      <c r="AF15" s="117"/>
      <c r="AG15" s="117"/>
      <c r="AH15" s="117"/>
      <c r="AI15" s="117"/>
      <c r="AJ15" s="117"/>
    </row>
    <row r="16" spans="1:36" hidden="1">
      <c r="A16" s="142"/>
      <c r="B16" s="142"/>
      <c r="C16" s="5">
        <v>0.58333333333333304</v>
      </c>
      <c r="D16" s="84">
        <v>14951.7201949306</v>
      </c>
      <c r="E16" s="84">
        <v>2934.58967640115</v>
      </c>
      <c r="F16" s="84">
        <v>10253.6639346626</v>
      </c>
      <c r="G16" s="84">
        <v>8438.0303811099093</v>
      </c>
      <c r="H16" s="84">
        <v>0</v>
      </c>
      <c r="I16" s="84">
        <f t="shared" si="0"/>
        <v>36578.004187104256</v>
      </c>
      <c r="M16" s="5"/>
      <c r="N16" s="82" t="s">
        <v>113</v>
      </c>
      <c r="O16" s="84">
        <v>36980.688326131829</v>
      </c>
      <c r="P16" s="84">
        <v>54935.79061622428</v>
      </c>
      <c r="Q16" s="84">
        <v>39701.467671659651</v>
      </c>
      <c r="R16" s="84">
        <v>37079.667117104262</v>
      </c>
      <c r="AF16" s="117"/>
      <c r="AG16" s="117"/>
      <c r="AH16" s="117"/>
      <c r="AI16" s="117"/>
      <c r="AJ16" s="117"/>
    </row>
    <row r="17" spans="1:53" hidden="1">
      <c r="A17" s="142"/>
      <c r="B17" s="142"/>
      <c r="C17" s="5">
        <v>0.625</v>
      </c>
      <c r="D17" s="84">
        <v>14548.098350930601</v>
      </c>
      <c r="E17" s="84">
        <v>2874.58967640115</v>
      </c>
      <c r="F17" s="84">
        <v>10284.6639346626</v>
      </c>
      <c r="G17" s="84">
        <v>8371.3118921099103</v>
      </c>
      <c r="H17" s="84">
        <v>0</v>
      </c>
      <c r="I17" s="84">
        <f t="shared" si="0"/>
        <v>36078.663854104263</v>
      </c>
      <c r="M17" s="5"/>
      <c r="N17" s="82" t="s">
        <v>114</v>
      </c>
      <c r="O17" s="84">
        <v>37843.268843765647</v>
      </c>
      <c r="P17" s="84">
        <v>56775.177656699976</v>
      </c>
      <c r="Q17" s="84">
        <v>40737.17237199653</v>
      </c>
      <c r="R17" s="84">
        <v>36578.004187104256</v>
      </c>
      <c r="AF17" s="117"/>
      <c r="AG17" s="117"/>
      <c r="AH17" s="117"/>
      <c r="AI17" s="117"/>
      <c r="AJ17" s="117"/>
    </row>
    <row r="18" spans="1:53" hidden="1">
      <c r="A18" s="142"/>
      <c r="B18" s="142"/>
      <c r="C18" s="5">
        <v>0.66666666666666696</v>
      </c>
      <c r="D18" s="84">
        <v>14241.0936159306</v>
      </c>
      <c r="E18" s="84">
        <v>2860.58967640115</v>
      </c>
      <c r="F18" s="84">
        <v>10291.6639346626</v>
      </c>
      <c r="G18" s="84">
        <v>8278.0839521099097</v>
      </c>
      <c r="H18" s="84">
        <v>0</v>
      </c>
      <c r="I18" s="84">
        <f t="shared" si="0"/>
        <v>35671.431179104256</v>
      </c>
      <c r="M18" s="5"/>
      <c r="N18" s="82" t="s">
        <v>115</v>
      </c>
      <c r="O18" s="84">
        <v>38630.440060138797</v>
      </c>
      <c r="P18" s="84">
        <v>57994.693824255985</v>
      </c>
      <c r="Q18" s="84">
        <v>41669.191419011826</v>
      </c>
      <c r="R18" s="84">
        <v>36078.663854104263</v>
      </c>
      <c r="AF18" s="117"/>
      <c r="AG18" s="117"/>
      <c r="AH18" s="117"/>
      <c r="AI18" s="117"/>
      <c r="AJ18" s="117"/>
    </row>
    <row r="19" spans="1:53" hidden="1">
      <c r="A19" s="142"/>
      <c r="B19" s="142"/>
      <c r="C19" s="5">
        <v>0.70833333333333304</v>
      </c>
      <c r="D19" s="84">
        <v>14156.063581930601</v>
      </c>
      <c r="E19" s="84">
        <v>2886.58967640115</v>
      </c>
      <c r="F19" s="84">
        <v>10271.6639346626</v>
      </c>
      <c r="G19" s="84">
        <v>8418.0855251099092</v>
      </c>
      <c r="H19" s="84">
        <v>0</v>
      </c>
      <c r="I19" s="84">
        <f t="shared" si="0"/>
        <v>35732.402718104262</v>
      </c>
      <c r="M19" s="5"/>
      <c r="N19" s="82" t="s">
        <v>116</v>
      </c>
      <c r="O19" s="84">
        <v>39149.241881372538</v>
      </c>
      <c r="P19" s="84">
        <v>58529.416950044681</v>
      </c>
      <c r="Q19" s="84">
        <v>42375.460162760202</v>
      </c>
      <c r="R19" s="84">
        <v>35671.431179104256</v>
      </c>
      <c r="AF19" s="117"/>
      <c r="AG19" s="117"/>
      <c r="AH19" s="117"/>
      <c r="AI19" s="117"/>
      <c r="AJ19" s="117"/>
    </row>
    <row r="20" spans="1:53" hidden="1">
      <c r="A20" s="142"/>
      <c r="B20" s="142"/>
      <c r="C20" s="5">
        <v>0.75</v>
      </c>
      <c r="D20" s="84">
        <v>14565.044083930599</v>
      </c>
      <c r="E20" s="84">
        <v>2914.58967640115</v>
      </c>
      <c r="F20" s="84">
        <v>10369.6639346626</v>
      </c>
      <c r="G20" s="84">
        <v>8706.2577641099197</v>
      </c>
      <c r="H20" s="84">
        <v>0</v>
      </c>
      <c r="I20" s="84">
        <f t="shared" si="0"/>
        <v>36555.555459104267</v>
      </c>
      <c r="M20" s="5"/>
      <c r="N20" s="82" t="s">
        <v>117</v>
      </c>
      <c r="O20" s="84">
        <v>39034.234993147176</v>
      </c>
      <c r="P20" s="84">
        <v>58077.486084243268</v>
      </c>
      <c r="Q20" s="84">
        <v>42071.46804647705</v>
      </c>
      <c r="R20" s="84">
        <v>35732.402718104262</v>
      </c>
      <c r="AF20" s="117"/>
      <c r="AG20" s="117"/>
      <c r="AH20" s="117"/>
      <c r="AI20" s="117"/>
      <c r="AJ20" s="117"/>
    </row>
    <row r="21" spans="1:53" hidden="1">
      <c r="A21" s="142"/>
      <c r="B21" s="142"/>
      <c r="C21" s="5">
        <v>0.79166666666666696</v>
      </c>
      <c r="D21" s="84">
        <v>15607.9155279306</v>
      </c>
      <c r="E21" s="84">
        <v>3041.58967640115</v>
      </c>
      <c r="F21" s="84">
        <v>10752.6639346626</v>
      </c>
      <c r="G21" s="84">
        <v>9350.2252281099209</v>
      </c>
      <c r="H21" s="84">
        <v>0</v>
      </c>
      <c r="I21" s="84">
        <f t="shared" si="0"/>
        <v>38752.394367104265</v>
      </c>
      <c r="M21" s="5"/>
      <c r="N21" s="82" t="s">
        <v>118</v>
      </c>
      <c r="O21" s="84">
        <v>38443.533429429473</v>
      </c>
      <c r="P21" s="84">
        <v>56610.971088317179</v>
      </c>
      <c r="Q21" s="84">
        <v>41170.991353891106</v>
      </c>
      <c r="R21" s="84">
        <v>36555.555459104267</v>
      </c>
      <c r="AF21" s="117"/>
      <c r="AG21" s="117"/>
      <c r="AH21" s="117"/>
      <c r="AI21" s="117"/>
      <c r="AJ21" s="117"/>
    </row>
    <row r="22" spans="1:53" hidden="1">
      <c r="A22" s="142"/>
      <c r="B22" s="142"/>
      <c r="C22" s="5">
        <v>0.83333333333333304</v>
      </c>
      <c r="D22" s="84">
        <v>15691.9737789306</v>
      </c>
      <c r="E22" s="84">
        <v>3073.58967640115</v>
      </c>
      <c r="F22" s="84">
        <v>10693.6639346626</v>
      </c>
      <c r="G22" s="84">
        <v>9402.2521861099103</v>
      </c>
      <c r="H22" s="84">
        <v>0</v>
      </c>
      <c r="I22" s="84">
        <f t="shared" si="0"/>
        <v>38861.479576104262</v>
      </c>
      <c r="M22" s="5"/>
      <c r="N22" s="82" t="s">
        <v>119</v>
      </c>
      <c r="O22" s="84">
        <v>37551.703478153097</v>
      </c>
      <c r="P22" s="84">
        <v>54496.313071070283</v>
      </c>
      <c r="Q22" s="84">
        <v>41838.057992529037</v>
      </c>
      <c r="R22" s="84">
        <v>38752.394367104265</v>
      </c>
      <c r="AF22" s="117"/>
      <c r="AG22" s="117"/>
      <c r="AH22" s="117"/>
      <c r="AI22" s="117"/>
      <c r="AJ22" s="117"/>
    </row>
    <row r="23" spans="1:53" hidden="1">
      <c r="A23" s="142"/>
      <c r="B23" s="142"/>
      <c r="C23" s="5">
        <v>0.875</v>
      </c>
      <c r="D23" s="84">
        <v>15577.449839930599</v>
      </c>
      <c r="E23" s="84">
        <v>3053.58967640115</v>
      </c>
      <c r="F23" s="84">
        <v>10450.6639346626</v>
      </c>
      <c r="G23" s="84">
        <v>9313.1132701099104</v>
      </c>
      <c r="H23" s="84">
        <v>0</v>
      </c>
      <c r="I23" s="84">
        <f t="shared" si="0"/>
        <v>38394.81672110426</v>
      </c>
      <c r="M23" s="5"/>
      <c r="N23" s="82" t="s">
        <v>120</v>
      </c>
      <c r="O23" s="84">
        <v>38504.77180433902</v>
      </c>
      <c r="P23" s="84">
        <v>52587.757556876677</v>
      </c>
      <c r="Q23" s="84">
        <v>40973.652843414726</v>
      </c>
      <c r="R23" s="84">
        <v>38861.479576104262</v>
      </c>
      <c r="AF23" s="117"/>
      <c r="AG23" s="117"/>
      <c r="AH23" s="117"/>
      <c r="AI23" s="117"/>
      <c r="AJ23" s="117"/>
    </row>
    <row r="24" spans="1:53" hidden="1">
      <c r="A24" s="142"/>
      <c r="B24" s="142"/>
      <c r="C24" s="5">
        <v>0.91666666666666696</v>
      </c>
      <c r="D24" s="84">
        <v>15185.437164930599</v>
      </c>
      <c r="E24" s="84">
        <v>3005.58967640115</v>
      </c>
      <c r="F24" s="84">
        <v>10005.6639346626</v>
      </c>
      <c r="G24" s="84">
        <v>9006.8632471099208</v>
      </c>
      <c r="H24" s="84">
        <v>0</v>
      </c>
      <c r="I24" s="84">
        <f t="shared" si="0"/>
        <v>37203.554023104269</v>
      </c>
      <c r="M24" s="5"/>
      <c r="N24" s="82" t="s">
        <v>121</v>
      </c>
      <c r="O24" s="84">
        <v>37677.040473976944</v>
      </c>
      <c r="P24" s="84">
        <v>51179.172888654481</v>
      </c>
      <c r="Q24" s="84">
        <v>39019.631998730096</v>
      </c>
      <c r="R24" s="84">
        <v>38394.81672110426</v>
      </c>
      <c r="AF24" s="117"/>
      <c r="AG24" s="117"/>
      <c r="AH24" s="117"/>
      <c r="AI24" s="117"/>
      <c r="AJ24" s="117"/>
    </row>
    <row r="25" spans="1:53" hidden="1">
      <c r="A25" s="142"/>
      <c r="B25" s="142"/>
      <c r="C25" s="5">
        <v>0.95833333333333304</v>
      </c>
      <c r="D25" s="84">
        <v>14387.418228930601</v>
      </c>
      <c r="E25" s="84">
        <v>2896.58967640115</v>
      </c>
      <c r="F25" s="84">
        <v>9400.6639346625907</v>
      </c>
      <c r="G25" s="84">
        <v>8509.3768741099102</v>
      </c>
      <c r="H25" s="84">
        <v>0</v>
      </c>
      <c r="I25" s="84">
        <f t="shared" si="0"/>
        <v>35194.048714104254</v>
      </c>
      <c r="M25" s="5"/>
      <c r="N25" s="82" t="s">
        <v>122</v>
      </c>
      <c r="O25" s="84">
        <v>35325.883194957358</v>
      </c>
      <c r="P25" s="84">
        <v>48092.915148042885</v>
      </c>
      <c r="Q25" s="84">
        <v>36136.392697961506</v>
      </c>
      <c r="R25" s="84">
        <v>37203.554023104269</v>
      </c>
      <c r="AF25" s="117"/>
      <c r="AG25" s="117"/>
      <c r="AH25" s="117"/>
      <c r="AI25" s="117"/>
      <c r="AJ25" s="117"/>
    </row>
    <row r="26" spans="1:53" hidden="1">
      <c r="A26" s="142"/>
      <c r="B26" s="142"/>
      <c r="C26" s="29" t="s">
        <v>124</v>
      </c>
      <c r="D26" s="84">
        <v>13536.6004449306</v>
      </c>
      <c r="E26" s="84">
        <v>2776.58967640115</v>
      </c>
      <c r="F26" s="84">
        <v>8788.6639346625907</v>
      </c>
      <c r="G26" s="84">
        <v>7970.9723021099098</v>
      </c>
      <c r="H26" s="84">
        <v>0</v>
      </c>
      <c r="I26" s="84">
        <f t="shared" si="0"/>
        <v>33072.826358104256</v>
      </c>
      <c r="M26" s="5"/>
      <c r="N26" s="82" t="s">
        <v>123</v>
      </c>
      <c r="O26" s="84">
        <v>32651.112380548639</v>
      </c>
      <c r="P26" s="84">
        <v>44733.74857814228</v>
      </c>
      <c r="Q26" s="84">
        <v>33026.767835321916</v>
      </c>
      <c r="R26" s="84">
        <v>35194.048714104254</v>
      </c>
      <c r="AF26" s="117"/>
      <c r="AG26" s="117"/>
      <c r="AH26" s="117"/>
      <c r="AI26" s="117"/>
      <c r="AJ26" s="117"/>
    </row>
    <row r="27" spans="1:53" hidden="1">
      <c r="A27" s="142" t="s">
        <v>73</v>
      </c>
      <c r="B27" s="142"/>
      <c r="C27" s="5">
        <v>1.0416666666666701</v>
      </c>
      <c r="D27" s="84">
        <v>12579.9356418959</v>
      </c>
      <c r="E27" s="84">
        <v>2766.5945013282098</v>
      </c>
      <c r="F27" s="84">
        <v>8829.6639346625907</v>
      </c>
      <c r="G27" s="84">
        <v>7185.9908648538703</v>
      </c>
      <c r="H27" s="84">
        <v>0</v>
      </c>
      <c r="I27" s="84">
        <f t="shared" si="0"/>
        <v>31362.184942740569</v>
      </c>
      <c r="N27" s="82" t="s">
        <v>124</v>
      </c>
      <c r="O27" s="84">
        <v>30081.05264532326</v>
      </c>
      <c r="P27" s="84">
        <v>41611.58477239449</v>
      </c>
      <c r="Q27" s="84">
        <v>30822.471840728205</v>
      </c>
      <c r="R27" s="84">
        <v>33072.826358104256</v>
      </c>
      <c r="AF27" s="117"/>
      <c r="AG27" s="117"/>
      <c r="AH27" s="117"/>
      <c r="AI27" s="117"/>
      <c r="AJ27" s="117"/>
    </row>
    <row r="28" spans="1:53" hidden="1">
      <c r="A28" s="142"/>
      <c r="B28" s="142"/>
      <c r="C28" s="5">
        <v>1.0833333333333299</v>
      </c>
      <c r="D28" s="84">
        <v>12387.5430528959</v>
      </c>
      <c r="E28" s="84">
        <v>2730.0774013282098</v>
      </c>
      <c r="F28" s="84">
        <v>8648.6639346625907</v>
      </c>
      <c r="G28" s="84">
        <v>6964.4666468538699</v>
      </c>
      <c r="H28" s="84">
        <v>0</v>
      </c>
      <c r="I28" s="84">
        <f t="shared" si="0"/>
        <v>30730.75103574057</v>
      </c>
    </row>
    <row r="29" spans="1:53">
      <c r="A29" s="142"/>
      <c r="B29" s="142"/>
      <c r="C29" s="5">
        <v>1.125</v>
      </c>
      <c r="D29" s="84">
        <v>12251.4247568959</v>
      </c>
      <c r="E29" s="84">
        <v>2713.64380132821</v>
      </c>
      <c r="F29" s="84">
        <v>8494.6639346625907</v>
      </c>
      <c r="G29" s="84">
        <v>6868.5549718538696</v>
      </c>
      <c r="H29" s="84">
        <v>0</v>
      </c>
      <c r="I29" s="84">
        <f t="shared" si="0"/>
        <v>30328.28746474057</v>
      </c>
    </row>
    <row r="30" spans="1:53">
      <c r="A30" s="142"/>
      <c r="B30" s="142"/>
      <c r="C30" s="5">
        <v>1.1666666666666701</v>
      </c>
      <c r="D30" s="84">
        <v>12223.9580478959</v>
      </c>
      <c r="E30" s="84">
        <v>2719.3517013282099</v>
      </c>
      <c r="F30" s="84">
        <v>8418.6639346625907</v>
      </c>
      <c r="G30" s="84">
        <v>6855.46043585387</v>
      </c>
      <c r="H30" s="84">
        <v>0</v>
      </c>
      <c r="I30" s="84">
        <f t="shared" si="0"/>
        <v>30217.434119740574</v>
      </c>
      <c r="N30" s="143" t="s">
        <v>8</v>
      </c>
      <c r="O30" s="143"/>
      <c r="P30" s="143"/>
      <c r="Q30" s="143"/>
      <c r="R30" s="143"/>
      <c r="S30" s="129"/>
      <c r="T30" s="129"/>
      <c r="U30" s="129"/>
      <c r="W30" s="143" t="s">
        <v>9</v>
      </c>
      <c r="X30" s="143"/>
      <c r="Y30" s="143"/>
      <c r="Z30" s="143"/>
      <c r="AA30" s="143"/>
      <c r="AB30" s="143"/>
      <c r="AC30" s="143"/>
      <c r="AD30" s="143"/>
      <c r="AF30" s="143" t="s">
        <v>10</v>
      </c>
      <c r="AG30" s="143"/>
      <c r="AH30" s="143"/>
      <c r="AI30" s="143"/>
      <c r="AJ30" s="143"/>
      <c r="AK30" s="143"/>
      <c r="AL30" s="143"/>
      <c r="AO30" s="118">
        <v>10000</v>
      </c>
      <c r="AP30" s="84" t="s">
        <v>443</v>
      </c>
    </row>
    <row r="31" spans="1:53">
      <c r="A31" s="142"/>
      <c r="B31" s="142"/>
      <c r="C31" s="5">
        <v>1.2083333333333299</v>
      </c>
      <c r="D31" s="84">
        <v>12499.9776668959</v>
      </c>
      <c r="E31" s="84">
        <v>2760.02040132821</v>
      </c>
      <c r="F31" s="84">
        <v>8519.6639346625907</v>
      </c>
      <c r="G31" s="84">
        <v>7015.6154458538704</v>
      </c>
      <c r="H31" s="84">
        <v>0</v>
      </c>
      <c r="I31" s="84">
        <f t="shared" si="0"/>
        <v>30795.277448740573</v>
      </c>
      <c r="O31" s="84">
        <v>1</v>
      </c>
      <c r="P31" s="84">
        <v>2</v>
      </c>
      <c r="Q31" s="84">
        <v>3</v>
      </c>
      <c r="R31" s="84">
        <v>4</v>
      </c>
      <c r="S31" s="84">
        <v>5</v>
      </c>
      <c r="T31" s="84">
        <v>6</v>
      </c>
      <c r="X31" s="84">
        <v>1</v>
      </c>
      <c r="Y31" s="84">
        <v>2</v>
      </c>
      <c r="Z31" s="84">
        <v>3</v>
      </c>
      <c r="AA31" s="84">
        <v>4</v>
      </c>
      <c r="AB31" s="84">
        <v>5</v>
      </c>
      <c r="AC31" s="84">
        <v>6</v>
      </c>
      <c r="AG31" s="84">
        <v>1</v>
      </c>
      <c r="AH31" s="84">
        <v>2</v>
      </c>
      <c r="AI31" s="84">
        <v>3</v>
      </c>
      <c r="AJ31" s="84">
        <v>4</v>
      </c>
      <c r="AK31" s="84">
        <v>5</v>
      </c>
      <c r="AL31" s="84">
        <v>6</v>
      </c>
      <c r="AV31" s="84">
        <v>1</v>
      </c>
      <c r="AW31" s="84">
        <v>2</v>
      </c>
      <c r="AX31" s="84">
        <v>3</v>
      </c>
      <c r="AY31" s="84">
        <v>4</v>
      </c>
      <c r="AZ31" s="84">
        <v>5</v>
      </c>
      <c r="BA31" s="84">
        <v>6</v>
      </c>
    </row>
    <row r="32" spans="1:53">
      <c r="A32" s="142"/>
      <c r="B32" s="142"/>
      <c r="C32" s="5">
        <v>1.25</v>
      </c>
      <c r="D32" s="84">
        <v>13576.710518895899</v>
      </c>
      <c r="E32" s="84">
        <v>2866.58110132821</v>
      </c>
      <c r="F32" s="84">
        <v>9024.6639346625907</v>
      </c>
      <c r="G32" s="84">
        <v>7622.8965408538697</v>
      </c>
      <c r="H32" s="84">
        <v>0</v>
      </c>
      <c r="I32" s="84">
        <f t="shared" si="0"/>
        <v>33090.852095740571</v>
      </c>
      <c r="N32" s="82" t="s">
        <v>101</v>
      </c>
      <c r="O32" s="117">
        <v>13501</v>
      </c>
      <c r="P32" s="117">
        <v>15981</v>
      </c>
      <c r="Q32" s="117">
        <v>14597</v>
      </c>
      <c r="R32" s="117">
        <v>10734.999999999998</v>
      </c>
      <c r="S32" s="117">
        <v>16493</v>
      </c>
      <c r="T32" s="117">
        <v>11094</v>
      </c>
      <c r="U32" s="117"/>
      <c r="W32" s="82" t="s">
        <v>101</v>
      </c>
      <c r="X32" s="117">
        <v>2153.9</v>
      </c>
      <c r="Y32" s="117">
        <v>2430</v>
      </c>
      <c r="Z32" s="117">
        <v>2489</v>
      </c>
      <c r="AA32" s="117">
        <v>2065.5</v>
      </c>
      <c r="AB32" s="117">
        <v>2301.8999999999996</v>
      </c>
      <c r="AC32" s="117">
        <v>1990.5</v>
      </c>
      <c r="AD32" s="117"/>
      <c r="AF32" s="82" t="s">
        <v>101</v>
      </c>
      <c r="AG32" s="117">
        <v>9101</v>
      </c>
      <c r="AH32" s="117">
        <v>11295</v>
      </c>
      <c r="AI32" s="117">
        <v>9151</v>
      </c>
      <c r="AJ32" s="117">
        <v>8026</v>
      </c>
      <c r="AK32" s="117">
        <v>11125</v>
      </c>
      <c r="AL32" s="117">
        <v>8950</v>
      </c>
      <c r="AO32" s="84">
        <v>0.755</v>
      </c>
      <c r="AP32" s="84">
        <v>1.0359</v>
      </c>
      <c r="AQ32" s="84">
        <v>0.85780000000000001</v>
      </c>
      <c r="AR32" s="84">
        <v>0.63239999999999996</v>
      </c>
      <c r="AS32" s="84">
        <v>0.93930000000000002</v>
      </c>
      <c r="AT32" s="84">
        <v>0.6663</v>
      </c>
      <c r="AV32" s="117">
        <f>AO32*$AO$30</f>
        <v>7550</v>
      </c>
      <c r="AW32" s="117">
        <f t="shared" ref="AW32:BA32" si="1">AP32*$AO$30</f>
        <v>10359</v>
      </c>
      <c r="AX32" s="117">
        <f t="shared" si="1"/>
        <v>8578</v>
      </c>
      <c r="AY32" s="117">
        <f t="shared" si="1"/>
        <v>6324</v>
      </c>
      <c r="AZ32" s="117">
        <f t="shared" si="1"/>
        <v>9393</v>
      </c>
      <c r="BA32" s="117">
        <f t="shared" si="1"/>
        <v>6663</v>
      </c>
    </row>
    <row r="33" spans="1:53">
      <c r="A33" s="142"/>
      <c r="B33" s="142"/>
      <c r="C33" s="5">
        <v>1.2916666666666701</v>
      </c>
      <c r="D33" s="84">
        <v>15410.1695998959</v>
      </c>
      <c r="E33" s="84">
        <v>3043.0841013282102</v>
      </c>
      <c r="F33" s="84">
        <v>9717.6639346625907</v>
      </c>
      <c r="G33" s="84">
        <v>8736.7255458538693</v>
      </c>
      <c r="H33" s="84">
        <v>0</v>
      </c>
      <c r="I33" s="84">
        <f t="shared" si="0"/>
        <v>36907.643181740576</v>
      </c>
      <c r="N33" s="82" t="s">
        <v>102</v>
      </c>
      <c r="O33" s="117">
        <v>13283</v>
      </c>
      <c r="P33" s="117">
        <v>15109</v>
      </c>
      <c r="Q33" s="117">
        <v>14150</v>
      </c>
      <c r="R33" s="117">
        <v>10348</v>
      </c>
      <c r="S33" s="117">
        <v>15607</v>
      </c>
      <c r="T33" s="117">
        <v>10690</v>
      </c>
      <c r="U33" s="117"/>
      <c r="W33" s="82" t="s">
        <v>102</v>
      </c>
      <c r="X33" s="117">
        <v>2117.4</v>
      </c>
      <c r="Y33" s="117">
        <v>2325.4</v>
      </c>
      <c r="Z33" s="117">
        <v>2455.1</v>
      </c>
      <c r="AA33" s="117">
        <v>2021</v>
      </c>
      <c r="AB33" s="117">
        <v>2229.1</v>
      </c>
      <c r="AC33" s="117">
        <v>1946.8000000000002</v>
      </c>
      <c r="AD33" s="117"/>
      <c r="AF33" s="82" t="s">
        <v>102</v>
      </c>
      <c r="AG33" s="117">
        <v>8916</v>
      </c>
      <c r="AH33" s="117">
        <v>10896.999999999998</v>
      </c>
      <c r="AI33" s="117">
        <v>8926</v>
      </c>
      <c r="AJ33" s="117">
        <v>7885</v>
      </c>
      <c r="AK33" s="117">
        <v>10633.999999999998</v>
      </c>
      <c r="AL33" s="117">
        <v>8589</v>
      </c>
      <c r="AO33" s="84">
        <v>0.72840000000000005</v>
      </c>
      <c r="AP33" s="84">
        <v>0.97929999999999995</v>
      </c>
      <c r="AQ33" s="84">
        <v>0.84219999999999995</v>
      </c>
      <c r="AR33" s="84">
        <v>0.60729999999999995</v>
      </c>
      <c r="AS33" s="84">
        <v>0.88660000000000005</v>
      </c>
      <c r="AT33" s="84">
        <v>0.63149999999999995</v>
      </c>
      <c r="AV33" s="117">
        <f t="shared" ref="AV33:AV55" si="2">AO33*$AO$30</f>
        <v>7284.0000000000009</v>
      </c>
      <c r="AW33" s="117">
        <f t="shared" ref="AW33:AW55" si="3">AP33*$AO$30</f>
        <v>9793</v>
      </c>
      <c r="AX33" s="117">
        <f t="shared" ref="AX33:AX55" si="4">AQ33*$AO$30</f>
        <v>8422</v>
      </c>
      <c r="AY33" s="117">
        <f t="shared" ref="AY33:AY55" si="5">AR33*$AO$30</f>
        <v>6072.9999999999991</v>
      </c>
      <c r="AZ33" s="117">
        <f t="shared" ref="AZ33:AZ55" si="6">AS33*$AO$30</f>
        <v>8866</v>
      </c>
      <c r="BA33" s="117">
        <f t="shared" ref="BA33:BA54" si="7">AT33*$AO$30</f>
        <v>6314.9999999999991</v>
      </c>
    </row>
    <row r="34" spans="1:53">
      <c r="A34" s="142"/>
      <c r="B34" s="142"/>
      <c r="C34" s="5">
        <v>1.3333333333333299</v>
      </c>
      <c r="D34" s="84">
        <v>16027.735067895899</v>
      </c>
      <c r="E34" s="84">
        <v>3142.8208013282101</v>
      </c>
      <c r="F34" s="84">
        <v>9968.6639346625907</v>
      </c>
      <c r="G34" s="84">
        <v>9081.4866798538696</v>
      </c>
      <c r="H34" s="84">
        <v>0</v>
      </c>
      <c r="I34" s="84">
        <f t="shared" si="0"/>
        <v>38220.706483740571</v>
      </c>
      <c r="N34" s="82" t="s">
        <v>103</v>
      </c>
      <c r="O34" s="117">
        <v>13149</v>
      </c>
      <c r="P34" s="117">
        <v>14479</v>
      </c>
      <c r="Q34" s="117">
        <v>13994</v>
      </c>
      <c r="R34" s="117">
        <v>10094</v>
      </c>
      <c r="S34" s="117">
        <v>15051.000000000002</v>
      </c>
      <c r="T34" s="117">
        <v>10429</v>
      </c>
      <c r="U34" s="117"/>
      <c r="W34" s="82" t="s">
        <v>103</v>
      </c>
      <c r="X34" s="117">
        <v>2102.1999999999998</v>
      </c>
      <c r="Y34" s="117">
        <v>2242</v>
      </c>
      <c r="Z34" s="117">
        <v>2436.9</v>
      </c>
      <c r="AA34" s="117">
        <v>2008.8</v>
      </c>
      <c r="AB34" s="117">
        <v>2180.8999999999996</v>
      </c>
      <c r="AC34" s="117">
        <v>1948</v>
      </c>
      <c r="AD34" s="117"/>
      <c r="AF34" s="82" t="s">
        <v>103</v>
      </c>
      <c r="AG34" s="117">
        <v>8867</v>
      </c>
      <c r="AH34" s="117">
        <v>10606</v>
      </c>
      <c r="AI34" s="117">
        <v>8857</v>
      </c>
      <c r="AJ34" s="117">
        <v>7780</v>
      </c>
      <c r="AK34" s="117">
        <v>10306</v>
      </c>
      <c r="AL34" s="117">
        <v>8502</v>
      </c>
      <c r="AO34" s="84">
        <v>0.71609999999999996</v>
      </c>
      <c r="AP34" s="84">
        <v>0.93689999999999996</v>
      </c>
      <c r="AQ34" s="84">
        <v>0.84019999999999995</v>
      </c>
      <c r="AR34" s="84">
        <v>0.59240000000000004</v>
      </c>
      <c r="AS34" s="84">
        <v>0.84940000000000004</v>
      </c>
      <c r="AT34" s="84">
        <v>0.60909999999999997</v>
      </c>
      <c r="AV34" s="117">
        <f t="shared" si="2"/>
        <v>7161</v>
      </c>
      <c r="AW34" s="117">
        <f t="shared" si="3"/>
        <v>9369</v>
      </c>
      <c r="AX34" s="117">
        <f t="shared" si="4"/>
        <v>8402</v>
      </c>
      <c r="AY34" s="117">
        <f t="shared" si="5"/>
        <v>5924</v>
      </c>
      <c r="AZ34" s="117">
        <f t="shared" si="6"/>
        <v>8494</v>
      </c>
      <c r="BA34" s="117">
        <f t="shared" si="7"/>
        <v>6091</v>
      </c>
    </row>
    <row r="35" spans="1:53">
      <c r="A35" s="142"/>
      <c r="B35" s="142"/>
      <c r="C35" s="5">
        <v>1.375</v>
      </c>
      <c r="D35" s="84">
        <v>15660.5274308959</v>
      </c>
      <c r="E35" s="84">
        <v>3094.97360132821</v>
      </c>
      <c r="F35" s="84">
        <v>10003.6639346626</v>
      </c>
      <c r="G35" s="84">
        <v>8830.0678368538702</v>
      </c>
      <c r="H35" s="84">
        <v>0</v>
      </c>
      <c r="I35" s="84">
        <f t="shared" si="0"/>
        <v>37589.232803740582</v>
      </c>
      <c r="N35" s="82" t="s">
        <v>104</v>
      </c>
      <c r="O35" s="117">
        <v>13159</v>
      </c>
      <c r="P35" s="117">
        <v>14153</v>
      </c>
      <c r="Q35" s="117">
        <v>13970</v>
      </c>
      <c r="R35" s="117">
        <v>10054</v>
      </c>
      <c r="S35" s="117">
        <v>14847.999999999998</v>
      </c>
      <c r="T35" s="117">
        <v>10362</v>
      </c>
      <c r="U35" s="117"/>
      <c r="W35" s="82" t="s">
        <v>104</v>
      </c>
      <c r="X35" s="117">
        <v>2108</v>
      </c>
      <c r="Y35" s="117">
        <v>2192.6</v>
      </c>
      <c r="Z35" s="117">
        <v>2443</v>
      </c>
      <c r="AA35" s="117">
        <v>2014.1</v>
      </c>
      <c r="AB35" s="117">
        <v>2137.4</v>
      </c>
      <c r="AC35" s="117">
        <v>1949.1000000000001</v>
      </c>
      <c r="AD35" s="117"/>
      <c r="AF35" s="82" t="s">
        <v>104</v>
      </c>
      <c r="AG35" s="117">
        <v>8855</v>
      </c>
      <c r="AH35" s="117">
        <v>10468</v>
      </c>
      <c r="AI35" s="117">
        <v>8864</v>
      </c>
      <c r="AJ35" s="117">
        <v>7779</v>
      </c>
      <c r="AK35" s="117">
        <v>10259</v>
      </c>
      <c r="AL35" s="117">
        <v>8402</v>
      </c>
      <c r="AO35" s="84">
        <v>0.71479999999999999</v>
      </c>
      <c r="AP35" s="84">
        <v>0.90739999999999998</v>
      </c>
      <c r="AQ35" s="84">
        <v>0.84389999999999998</v>
      </c>
      <c r="AR35" s="84">
        <v>0.59099999999999997</v>
      </c>
      <c r="AS35" s="84">
        <v>0.8286</v>
      </c>
      <c r="AT35" s="84">
        <v>0.60050000000000003</v>
      </c>
      <c r="AV35" s="117">
        <f t="shared" si="2"/>
        <v>7148</v>
      </c>
      <c r="AW35" s="117">
        <f t="shared" si="3"/>
        <v>9074</v>
      </c>
      <c r="AX35" s="117">
        <f t="shared" si="4"/>
        <v>8439</v>
      </c>
      <c r="AY35" s="117">
        <f t="shared" si="5"/>
        <v>5910</v>
      </c>
      <c r="AZ35" s="117">
        <f t="shared" si="6"/>
        <v>8286</v>
      </c>
      <c r="BA35" s="117">
        <f t="shared" si="7"/>
        <v>6005</v>
      </c>
    </row>
    <row r="36" spans="1:53">
      <c r="A36" s="142"/>
      <c r="B36" s="142"/>
      <c r="C36" s="5">
        <v>1.4166666666666701</v>
      </c>
      <c r="D36" s="84">
        <v>15485.393380895899</v>
      </c>
      <c r="E36" s="84">
        <v>3075.4593013282101</v>
      </c>
      <c r="F36" s="84">
        <v>10097.6639346626</v>
      </c>
      <c r="G36" s="84">
        <v>8873.6841738538697</v>
      </c>
      <c r="H36" s="84">
        <v>0</v>
      </c>
      <c r="I36" s="84">
        <f t="shared" si="0"/>
        <v>37532.200790740579</v>
      </c>
      <c r="N36" s="82" t="s">
        <v>105</v>
      </c>
      <c r="O36" s="117">
        <v>13504</v>
      </c>
      <c r="P36" s="117">
        <v>14066</v>
      </c>
      <c r="Q36" s="117">
        <v>14071</v>
      </c>
      <c r="R36" s="117">
        <v>10437</v>
      </c>
      <c r="S36" s="117">
        <v>15199</v>
      </c>
      <c r="T36" s="117">
        <v>10549</v>
      </c>
      <c r="U36" s="117"/>
      <c r="W36" s="82" t="s">
        <v>105</v>
      </c>
      <c r="X36" s="117">
        <v>2144.5</v>
      </c>
      <c r="Y36" s="117">
        <v>2203.1999999999998</v>
      </c>
      <c r="Z36" s="117">
        <v>2468.7999999999997</v>
      </c>
      <c r="AA36" s="117">
        <v>2031.8</v>
      </c>
      <c r="AB36" s="117">
        <v>2178.5</v>
      </c>
      <c r="AC36" s="117">
        <v>1979</v>
      </c>
      <c r="AD36" s="117"/>
      <c r="AF36" s="82" t="s">
        <v>105</v>
      </c>
      <c r="AG36" s="117">
        <v>9045</v>
      </c>
      <c r="AH36" s="117">
        <v>10552</v>
      </c>
      <c r="AI36" s="117">
        <v>8908</v>
      </c>
      <c r="AJ36" s="117">
        <v>7966</v>
      </c>
      <c r="AK36" s="117">
        <v>10611</v>
      </c>
      <c r="AL36" s="117">
        <v>8445</v>
      </c>
      <c r="AO36" s="84">
        <v>0.73180000000000001</v>
      </c>
      <c r="AP36" s="84">
        <v>0.89729999999999999</v>
      </c>
      <c r="AQ36" s="84">
        <v>0.86319999999999997</v>
      </c>
      <c r="AR36" s="84">
        <v>0.60909999999999997</v>
      </c>
      <c r="AS36" s="84">
        <v>0.84330000000000005</v>
      </c>
      <c r="AT36" s="84">
        <v>0.61199999999999999</v>
      </c>
      <c r="AV36" s="117">
        <f t="shared" si="2"/>
        <v>7318</v>
      </c>
      <c r="AW36" s="117">
        <f t="shared" si="3"/>
        <v>8973</v>
      </c>
      <c r="AX36" s="117">
        <f t="shared" si="4"/>
        <v>8632</v>
      </c>
      <c r="AY36" s="117">
        <f t="shared" si="5"/>
        <v>6091</v>
      </c>
      <c r="AZ36" s="117">
        <f t="shared" si="6"/>
        <v>8433</v>
      </c>
      <c r="BA36" s="117">
        <f t="shared" si="7"/>
        <v>6120</v>
      </c>
    </row>
    <row r="37" spans="1:53">
      <c r="A37" s="142"/>
      <c r="B37" s="142"/>
      <c r="C37" s="5">
        <v>1.4583333333333299</v>
      </c>
      <c r="D37" s="84">
        <v>15298.6912638959</v>
      </c>
      <c r="E37" s="84">
        <v>3051.62360132821</v>
      </c>
      <c r="F37" s="84">
        <v>10103.6639346626</v>
      </c>
      <c r="G37" s="84">
        <v>8854.3069528538799</v>
      </c>
      <c r="H37" s="84">
        <v>0</v>
      </c>
      <c r="I37" s="84">
        <f t="shared" si="0"/>
        <v>37308.285752740587</v>
      </c>
      <c r="N37" s="82" t="s">
        <v>106</v>
      </c>
      <c r="O37" s="117">
        <v>14735</v>
      </c>
      <c r="P37" s="117">
        <v>14063.000000000002</v>
      </c>
      <c r="Q37" s="117">
        <v>14483</v>
      </c>
      <c r="R37" s="117">
        <v>11475</v>
      </c>
      <c r="S37" s="117">
        <v>16041</v>
      </c>
      <c r="T37" s="117">
        <v>11427</v>
      </c>
      <c r="U37" s="117"/>
      <c r="W37" s="82" t="s">
        <v>106</v>
      </c>
      <c r="X37" s="117">
        <v>2272.5</v>
      </c>
      <c r="Y37" s="117">
        <v>2236.1</v>
      </c>
      <c r="Z37" s="117">
        <v>2512.7000000000003</v>
      </c>
      <c r="AA37" s="117">
        <v>2130.6999999999998</v>
      </c>
      <c r="AB37" s="117">
        <v>2296</v>
      </c>
      <c r="AC37" s="117">
        <v>2094</v>
      </c>
      <c r="AD37" s="117"/>
      <c r="AF37" s="82" t="s">
        <v>106</v>
      </c>
      <c r="AG37" s="117">
        <v>9765</v>
      </c>
      <c r="AH37" s="117">
        <v>10723</v>
      </c>
      <c r="AI37" s="117">
        <v>9118</v>
      </c>
      <c r="AJ37" s="117">
        <v>8591</v>
      </c>
      <c r="AK37" s="117">
        <v>11051</v>
      </c>
      <c r="AL37" s="117">
        <v>8928</v>
      </c>
      <c r="AO37" s="84">
        <v>0.79859999999999998</v>
      </c>
      <c r="AP37" s="84">
        <v>0.90269999999999995</v>
      </c>
      <c r="AQ37" s="84">
        <v>0.89539999999999997</v>
      </c>
      <c r="AR37" s="84">
        <v>0.66690000000000005</v>
      </c>
      <c r="AS37" s="84">
        <v>0.88370000000000004</v>
      </c>
      <c r="AT37" s="84">
        <v>0.66359999999999997</v>
      </c>
      <c r="AV37" s="117">
        <f t="shared" si="2"/>
        <v>7986</v>
      </c>
      <c r="AW37" s="117">
        <f t="shared" si="3"/>
        <v>9027</v>
      </c>
      <c r="AX37" s="117">
        <f t="shared" si="4"/>
        <v>8954</v>
      </c>
      <c r="AY37" s="117">
        <f t="shared" si="5"/>
        <v>6669.0000000000009</v>
      </c>
      <c r="AZ37" s="117">
        <f t="shared" si="6"/>
        <v>8837</v>
      </c>
      <c r="BA37" s="117">
        <f t="shared" si="7"/>
        <v>6636</v>
      </c>
    </row>
    <row r="38" spans="1:53">
      <c r="A38" s="142"/>
      <c r="B38" s="142"/>
      <c r="C38" s="5">
        <v>1.5</v>
      </c>
      <c r="D38" s="84">
        <v>14986.705505895899</v>
      </c>
      <c r="E38" s="84">
        <v>3005.4652013282098</v>
      </c>
      <c r="F38" s="84">
        <v>10057.6639346626</v>
      </c>
      <c r="G38" s="84">
        <v>8742.75142485387</v>
      </c>
      <c r="H38" s="84">
        <v>0</v>
      </c>
      <c r="I38" s="84">
        <f t="shared" si="0"/>
        <v>36792.58606674058</v>
      </c>
      <c r="N38" s="82" t="s">
        <v>107</v>
      </c>
      <c r="O38" s="117">
        <v>16909</v>
      </c>
      <c r="P38" s="117">
        <v>14634</v>
      </c>
      <c r="Q38" s="117">
        <v>15106</v>
      </c>
      <c r="R38" s="117">
        <v>13340</v>
      </c>
      <c r="S38" s="117">
        <v>16928</v>
      </c>
      <c r="T38" s="117">
        <v>13207</v>
      </c>
      <c r="U38" s="117"/>
      <c r="W38" s="82" t="s">
        <v>107</v>
      </c>
      <c r="X38" s="117">
        <v>2507.5</v>
      </c>
      <c r="Y38" s="117">
        <v>2232.6000000000004</v>
      </c>
      <c r="Z38" s="117">
        <v>2569.3000000000002</v>
      </c>
      <c r="AA38" s="117">
        <v>2302.2999999999997</v>
      </c>
      <c r="AB38" s="117">
        <v>2359.5</v>
      </c>
      <c r="AC38" s="117">
        <v>2342.4</v>
      </c>
      <c r="AD38" s="117"/>
      <c r="AF38" s="82" t="s">
        <v>107</v>
      </c>
      <c r="AG38" s="117">
        <v>10891</v>
      </c>
      <c r="AH38" s="117">
        <v>10906</v>
      </c>
      <c r="AI38" s="117">
        <v>9422</v>
      </c>
      <c r="AJ38" s="117">
        <v>9394</v>
      </c>
      <c r="AK38" s="117">
        <v>11615</v>
      </c>
      <c r="AL38" s="117">
        <v>9843</v>
      </c>
      <c r="AO38" s="84">
        <v>0.92620000000000002</v>
      </c>
      <c r="AP38" s="84">
        <v>0.91839999999999999</v>
      </c>
      <c r="AQ38" s="84">
        <v>0.94389999999999996</v>
      </c>
      <c r="AR38" s="84">
        <v>0.77710000000000001</v>
      </c>
      <c r="AS38" s="84">
        <v>0.92459999999999998</v>
      </c>
      <c r="AT38" s="84">
        <v>0.78059999999999996</v>
      </c>
      <c r="AV38" s="117">
        <f t="shared" si="2"/>
        <v>9262</v>
      </c>
      <c r="AW38" s="117">
        <f t="shared" si="3"/>
        <v>9184</v>
      </c>
      <c r="AX38" s="117">
        <f t="shared" si="4"/>
        <v>9439</v>
      </c>
      <c r="AY38" s="117">
        <f t="shared" si="5"/>
        <v>7771</v>
      </c>
      <c r="AZ38" s="117">
        <f t="shared" si="6"/>
        <v>9246</v>
      </c>
      <c r="BA38" s="117">
        <f t="shared" si="7"/>
        <v>7806</v>
      </c>
    </row>
    <row r="39" spans="1:53">
      <c r="A39" s="142"/>
      <c r="B39" s="142"/>
      <c r="C39" s="5">
        <v>1.5416666666666701</v>
      </c>
      <c r="D39" s="84">
        <v>14688.7934048959</v>
      </c>
      <c r="E39" s="84">
        <v>2956.2789013282099</v>
      </c>
      <c r="F39" s="84">
        <v>10012.6639346626</v>
      </c>
      <c r="G39" s="84">
        <v>8667.8290538538604</v>
      </c>
      <c r="H39" s="84">
        <v>0</v>
      </c>
      <c r="I39" s="84">
        <f t="shared" si="0"/>
        <v>36325.565294740569</v>
      </c>
      <c r="N39" s="82" t="s">
        <v>108</v>
      </c>
      <c r="O39" s="117">
        <v>17683</v>
      </c>
      <c r="P39" s="117">
        <v>16321.000000000002</v>
      </c>
      <c r="Q39" s="117">
        <v>15782</v>
      </c>
      <c r="R39" s="117">
        <v>13895</v>
      </c>
      <c r="S39" s="117">
        <v>18200</v>
      </c>
      <c r="T39" s="117">
        <v>14389</v>
      </c>
      <c r="U39" s="117"/>
      <c r="W39" s="82" t="s">
        <v>108</v>
      </c>
      <c r="X39" s="117">
        <v>2648.5</v>
      </c>
      <c r="Y39" s="117">
        <v>2420.6</v>
      </c>
      <c r="Z39" s="117">
        <v>2634.9</v>
      </c>
      <c r="AA39" s="117">
        <v>2341.1</v>
      </c>
      <c r="AB39" s="117">
        <v>2489.9</v>
      </c>
      <c r="AC39" s="117">
        <v>2456.1999999999998</v>
      </c>
      <c r="AD39" s="117"/>
      <c r="AF39" s="82" t="s">
        <v>108</v>
      </c>
      <c r="AG39" s="117">
        <v>11095</v>
      </c>
      <c r="AH39" s="117">
        <v>11598</v>
      </c>
      <c r="AI39" s="117">
        <v>9513</v>
      </c>
      <c r="AJ39" s="117">
        <v>9470</v>
      </c>
      <c r="AK39" s="117">
        <v>12437</v>
      </c>
      <c r="AL39" s="117">
        <v>10250.999999999998</v>
      </c>
      <c r="AO39" s="84">
        <v>0.96179999999999999</v>
      </c>
      <c r="AP39" s="84">
        <v>1.0046999999999999</v>
      </c>
      <c r="AQ39" s="84">
        <v>0.98180000000000001</v>
      </c>
      <c r="AR39" s="84">
        <v>0.7903</v>
      </c>
      <c r="AS39" s="84">
        <v>1.0048999999999999</v>
      </c>
      <c r="AT39" s="84">
        <v>0.83709999999999996</v>
      </c>
      <c r="AV39" s="117">
        <f t="shared" si="2"/>
        <v>9618</v>
      </c>
      <c r="AW39" s="117">
        <f t="shared" si="3"/>
        <v>10047</v>
      </c>
      <c r="AX39" s="117">
        <f t="shared" si="4"/>
        <v>9818</v>
      </c>
      <c r="AY39" s="117">
        <f t="shared" si="5"/>
        <v>7903</v>
      </c>
      <c r="AZ39" s="117">
        <f t="shared" si="6"/>
        <v>10048.999999999998</v>
      </c>
      <c r="BA39" s="117">
        <f t="shared" si="7"/>
        <v>8371</v>
      </c>
    </row>
    <row r="40" spans="1:53">
      <c r="A40" s="142"/>
      <c r="B40" s="142"/>
      <c r="C40" s="5">
        <v>1.5833333333333299</v>
      </c>
      <c r="D40" s="84">
        <v>14385.980853895901</v>
      </c>
      <c r="E40" s="84">
        <v>2919.64020132821</v>
      </c>
      <c r="F40" s="84">
        <v>10000.6639346626</v>
      </c>
      <c r="G40" s="84">
        <v>8539.3347158538709</v>
      </c>
      <c r="H40" s="84">
        <v>0</v>
      </c>
      <c r="I40" s="84">
        <f t="shared" si="0"/>
        <v>35845.619705740581</v>
      </c>
      <c r="N40" s="82" t="s">
        <v>109</v>
      </c>
      <c r="O40" s="117">
        <v>17206</v>
      </c>
      <c r="P40" s="117">
        <v>18137</v>
      </c>
      <c r="Q40" s="117">
        <v>16226</v>
      </c>
      <c r="R40" s="117">
        <v>13835</v>
      </c>
      <c r="S40" s="117">
        <v>19856</v>
      </c>
      <c r="T40" s="117">
        <v>14308</v>
      </c>
      <c r="U40" s="117"/>
      <c r="W40" s="82" t="s">
        <v>109</v>
      </c>
      <c r="X40" s="117">
        <v>2627.4</v>
      </c>
      <c r="Y40" s="117">
        <v>2635.6000000000004</v>
      </c>
      <c r="Z40" s="117">
        <v>2669.2</v>
      </c>
      <c r="AA40" s="117">
        <v>2325.1</v>
      </c>
      <c r="AB40" s="117">
        <v>2657.9</v>
      </c>
      <c r="AC40" s="117">
        <v>2409.1</v>
      </c>
      <c r="AD40" s="117"/>
      <c r="AF40" s="82" t="s">
        <v>109</v>
      </c>
      <c r="AG40" s="117">
        <v>10933</v>
      </c>
      <c r="AH40" s="117">
        <v>12329.000000000002</v>
      </c>
      <c r="AI40" s="117">
        <v>9633</v>
      </c>
      <c r="AJ40" s="117">
        <v>9799</v>
      </c>
      <c r="AK40" s="117">
        <v>13376.999999999998</v>
      </c>
      <c r="AL40" s="117">
        <v>10178</v>
      </c>
      <c r="AO40" s="84">
        <v>0.93620000000000003</v>
      </c>
      <c r="AP40" s="84">
        <v>1.1163000000000001</v>
      </c>
      <c r="AQ40" s="84">
        <v>0.99119999999999997</v>
      </c>
      <c r="AR40" s="84">
        <v>0.79169999999999996</v>
      </c>
      <c r="AS40" s="84">
        <v>1.1016999999999999</v>
      </c>
      <c r="AT40" s="84">
        <v>0.81410000000000005</v>
      </c>
      <c r="AV40" s="117">
        <f t="shared" si="2"/>
        <v>9362</v>
      </c>
      <c r="AW40" s="117">
        <f t="shared" si="3"/>
        <v>11163</v>
      </c>
      <c r="AX40" s="117">
        <f t="shared" si="4"/>
        <v>9912</v>
      </c>
      <c r="AY40" s="117">
        <f t="shared" si="5"/>
        <v>7917</v>
      </c>
      <c r="AZ40" s="117">
        <f t="shared" si="6"/>
        <v>11016.999999999998</v>
      </c>
      <c r="BA40" s="117">
        <f t="shared" si="7"/>
        <v>8141.0000000000009</v>
      </c>
    </row>
    <row r="41" spans="1:53">
      <c r="A41" s="142"/>
      <c r="B41" s="142"/>
      <c r="C41" s="5">
        <v>1.625</v>
      </c>
      <c r="D41" s="84">
        <v>14128.2744658959</v>
      </c>
      <c r="E41" s="84">
        <v>2890.8609013282098</v>
      </c>
      <c r="F41" s="84">
        <v>9936.6639346625907</v>
      </c>
      <c r="G41" s="84">
        <v>8388.1531698538693</v>
      </c>
      <c r="H41" s="84">
        <v>0</v>
      </c>
      <c r="I41" s="84">
        <f t="shared" si="0"/>
        <v>35343.952471740566</v>
      </c>
      <c r="N41" s="82" t="s">
        <v>110</v>
      </c>
      <c r="O41" s="117">
        <v>16952</v>
      </c>
      <c r="P41" s="117">
        <v>19933</v>
      </c>
      <c r="Q41" s="117">
        <v>15790</v>
      </c>
      <c r="R41" s="117">
        <v>13958</v>
      </c>
      <c r="S41" s="117">
        <v>21614</v>
      </c>
      <c r="T41" s="117">
        <v>14433</v>
      </c>
      <c r="U41" s="117"/>
      <c r="W41" s="82" t="s">
        <v>110</v>
      </c>
      <c r="X41" s="117">
        <v>2613.3000000000002</v>
      </c>
      <c r="Y41" s="117">
        <v>2751.9</v>
      </c>
      <c r="Z41" s="117">
        <v>2596.2999999999997</v>
      </c>
      <c r="AA41" s="117">
        <v>2326.1</v>
      </c>
      <c r="AB41" s="117">
        <v>2794.2999999999997</v>
      </c>
      <c r="AC41" s="117">
        <v>2351.6</v>
      </c>
      <c r="AD41" s="117"/>
      <c r="AF41" s="82" t="s">
        <v>110</v>
      </c>
      <c r="AG41" s="117">
        <v>10813</v>
      </c>
      <c r="AH41" s="117">
        <v>13046</v>
      </c>
      <c r="AI41" s="117">
        <v>9689</v>
      </c>
      <c r="AJ41" s="117">
        <v>10203</v>
      </c>
      <c r="AK41" s="117">
        <v>14518</v>
      </c>
      <c r="AL41" s="117">
        <v>10494.000000000002</v>
      </c>
      <c r="AO41" s="84">
        <v>0.92979999999999996</v>
      </c>
      <c r="AP41" s="84">
        <v>1.2148000000000001</v>
      </c>
      <c r="AQ41" s="84">
        <v>0.9577</v>
      </c>
      <c r="AR41" s="84">
        <v>0.80900000000000005</v>
      </c>
      <c r="AS41" s="84">
        <v>1.1871</v>
      </c>
      <c r="AT41" s="84">
        <v>0.83240000000000003</v>
      </c>
      <c r="AV41" s="117">
        <f t="shared" si="2"/>
        <v>9298</v>
      </c>
      <c r="AW41" s="117">
        <f t="shared" si="3"/>
        <v>12148.000000000002</v>
      </c>
      <c r="AX41" s="117">
        <f t="shared" si="4"/>
        <v>9577</v>
      </c>
      <c r="AY41" s="117">
        <f t="shared" si="5"/>
        <v>8090.0000000000009</v>
      </c>
      <c r="AZ41" s="117">
        <f t="shared" si="6"/>
        <v>11871</v>
      </c>
      <c r="BA41" s="117">
        <f t="shared" si="7"/>
        <v>8324</v>
      </c>
    </row>
    <row r="42" spans="1:53">
      <c r="A42" s="142"/>
      <c r="B42" s="142"/>
      <c r="C42" s="5">
        <v>1.6666666666666701</v>
      </c>
      <c r="D42" s="84">
        <v>14009.9816318959</v>
      </c>
      <c r="E42" s="84">
        <v>2889.2062013282102</v>
      </c>
      <c r="F42" s="84">
        <v>9960.6639346625907</v>
      </c>
      <c r="G42" s="84">
        <v>8330.8786768538703</v>
      </c>
      <c r="H42" s="84">
        <v>0</v>
      </c>
      <c r="I42" s="84">
        <f t="shared" si="0"/>
        <v>35190.73044474057</v>
      </c>
      <c r="N42" s="82" t="s">
        <v>111</v>
      </c>
      <c r="O42" s="117">
        <v>16701</v>
      </c>
      <c r="P42" s="117">
        <v>21528.999999999996</v>
      </c>
      <c r="Q42" s="117">
        <v>14867.999999999998</v>
      </c>
      <c r="R42" s="117">
        <v>14233</v>
      </c>
      <c r="S42" s="117">
        <v>23253</v>
      </c>
      <c r="T42" s="117">
        <v>14600</v>
      </c>
      <c r="U42" s="117"/>
      <c r="W42" s="82" t="s">
        <v>111</v>
      </c>
      <c r="X42" s="117">
        <v>2576.9</v>
      </c>
      <c r="Y42" s="117">
        <v>2861.2000000000003</v>
      </c>
      <c r="Z42" s="117">
        <v>2485.6999999999998</v>
      </c>
      <c r="AA42" s="117">
        <v>2354.2999999999997</v>
      </c>
      <c r="AB42" s="117">
        <v>2916.5</v>
      </c>
      <c r="AC42" s="117">
        <v>2306.7000000000003</v>
      </c>
      <c r="AD42" s="117"/>
      <c r="AF42" s="82" t="s">
        <v>111</v>
      </c>
      <c r="AG42" s="117">
        <v>10728</v>
      </c>
      <c r="AH42" s="117">
        <v>13752</v>
      </c>
      <c r="AI42" s="117">
        <v>9532</v>
      </c>
      <c r="AJ42" s="117">
        <v>10659</v>
      </c>
      <c r="AK42" s="117">
        <v>15498</v>
      </c>
      <c r="AL42" s="117">
        <v>10903</v>
      </c>
      <c r="AO42" s="84">
        <v>0.9194</v>
      </c>
      <c r="AP42" s="84">
        <v>1.3109999999999999</v>
      </c>
      <c r="AQ42" s="84">
        <v>0.90669999999999995</v>
      </c>
      <c r="AR42" s="84">
        <v>0.82779999999999998</v>
      </c>
      <c r="AS42" s="84">
        <v>1.2703</v>
      </c>
      <c r="AT42" s="84">
        <v>0.84830000000000005</v>
      </c>
      <c r="AV42" s="117">
        <f t="shared" si="2"/>
        <v>9194</v>
      </c>
      <c r="AW42" s="117">
        <f t="shared" si="3"/>
        <v>13110</v>
      </c>
      <c r="AX42" s="117">
        <f t="shared" si="4"/>
        <v>9067</v>
      </c>
      <c r="AY42" s="117">
        <f t="shared" si="5"/>
        <v>8278</v>
      </c>
      <c r="AZ42" s="117">
        <f t="shared" si="6"/>
        <v>12703</v>
      </c>
      <c r="BA42" s="117">
        <f t="shared" si="7"/>
        <v>8483</v>
      </c>
    </row>
    <row r="43" spans="1:53">
      <c r="A43" s="142"/>
      <c r="B43" s="142"/>
      <c r="C43" s="5">
        <v>1.7083333333333299</v>
      </c>
      <c r="D43" s="84">
        <v>14104.3077628959</v>
      </c>
      <c r="E43" s="84">
        <v>2884.8247013282098</v>
      </c>
      <c r="F43" s="84">
        <v>10053.6639346626</v>
      </c>
      <c r="G43" s="84">
        <v>8485.8821278538708</v>
      </c>
      <c r="H43" s="84">
        <v>0</v>
      </c>
      <c r="I43" s="84">
        <f t="shared" si="0"/>
        <v>35528.678526740579</v>
      </c>
      <c r="N43" s="82" t="s">
        <v>112</v>
      </c>
      <c r="O43" s="117">
        <v>16310</v>
      </c>
      <c r="P43" s="117">
        <v>22780.999999999996</v>
      </c>
      <c r="Q43" s="117">
        <v>14145</v>
      </c>
      <c r="R43" s="117">
        <v>14296</v>
      </c>
      <c r="S43" s="117">
        <v>24672</v>
      </c>
      <c r="T43" s="117">
        <v>14619</v>
      </c>
      <c r="U43" s="117"/>
      <c r="W43" s="82" t="s">
        <v>112</v>
      </c>
      <c r="X43" s="117">
        <v>2531</v>
      </c>
      <c r="Y43" s="117">
        <v>2983.4</v>
      </c>
      <c r="Z43" s="117">
        <v>2377.9</v>
      </c>
      <c r="AA43" s="117">
        <v>2365.1</v>
      </c>
      <c r="AB43" s="117">
        <v>3036.3</v>
      </c>
      <c r="AC43" s="117">
        <v>2313.6</v>
      </c>
      <c r="AD43" s="117"/>
      <c r="AF43" s="82" t="s">
        <v>112</v>
      </c>
      <c r="AG43" s="117">
        <v>10404</v>
      </c>
      <c r="AH43" s="117">
        <v>14596</v>
      </c>
      <c r="AI43" s="117">
        <v>9386</v>
      </c>
      <c r="AJ43" s="117">
        <v>10907</v>
      </c>
      <c r="AK43" s="117">
        <v>16263</v>
      </c>
      <c r="AL43" s="117">
        <v>11282.000000000002</v>
      </c>
      <c r="AO43" s="84">
        <v>0.89929999999999999</v>
      </c>
      <c r="AP43" s="84">
        <v>1.3962000000000001</v>
      </c>
      <c r="AQ43" s="84">
        <v>0.84560000000000002</v>
      </c>
      <c r="AR43" s="84">
        <v>0.8468</v>
      </c>
      <c r="AS43" s="84">
        <v>1.3392999999999999</v>
      </c>
      <c r="AT43" s="84">
        <v>0.873</v>
      </c>
      <c r="AV43" s="117">
        <f t="shared" si="2"/>
        <v>8993</v>
      </c>
      <c r="AW43" s="117">
        <f t="shared" si="3"/>
        <v>13962.000000000002</v>
      </c>
      <c r="AX43" s="117">
        <f t="shared" si="4"/>
        <v>8456</v>
      </c>
      <c r="AY43" s="117">
        <f t="shared" si="5"/>
        <v>8468</v>
      </c>
      <c r="AZ43" s="117">
        <f t="shared" si="6"/>
        <v>13393</v>
      </c>
      <c r="BA43" s="117">
        <f t="shared" si="7"/>
        <v>8730</v>
      </c>
    </row>
    <row r="44" spans="1:53">
      <c r="A44" s="142"/>
      <c r="B44" s="142"/>
      <c r="C44" s="5">
        <v>1.75</v>
      </c>
      <c r="D44" s="84">
        <v>14484.2526138959</v>
      </c>
      <c r="E44" s="84">
        <v>2875.0193013282101</v>
      </c>
      <c r="F44" s="84">
        <v>10111.6639346626</v>
      </c>
      <c r="G44" s="84">
        <v>8853.3690908538701</v>
      </c>
      <c r="H44" s="84">
        <v>0</v>
      </c>
      <c r="I44" s="84">
        <f t="shared" si="0"/>
        <v>36324.304940740578</v>
      </c>
      <c r="N44" s="82" t="s">
        <v>113</v>
      </c>
      <c r="O44" s="117">
        <v>15975</v>
      </c>
      <c r="P44" s="117">
        <v>23900</v>
      </c>
      <c r="Q44" s="117">
        <v>13660.000000000002</v>
      </c>
      <c r="R44" s="117">
        <v>14387</v>
      </c>
      <c r="S44" s="117">
        <v>25891</v>
      </c>
      <c r="T44" s="117">
        <v>14665.999999999998</v>
      </c>
      <c r="U44" s="117"/>
      <c r="W44" s="82" t="s">
        <v>113</v>
      </c>
      <c r="X44" s="117">
        <v>2472.3000000000002</v>
      </c>
      <c r="Y44" s="117">
        <v>3113.9</v>
      </c>
      <c r="Z44" s="117">
        <v>2316.8000000000002</v>
      </c>
      <c r="AA44" s="117">
        <v>2359.1999999999998</v>
      </c>
      <c r="AB44" s="117">
        <v>3150.3</v>
      </c>
      <c r="AC44" s="117">
        <v>2289.5</v>
      </c>
      <c r="AD44" s="117"/>
      <c r="AF44" s="82" t="s">
        <v>113</v>
      </c>
      <c r="AG44" s="117">
        <v>10226</v>
      </c>
      <c r="AH44" s="117">
        <v>15241</v>
      </c>
      <c r="AI44" s="117">
        <v>9119</v>
      </c>
      <c r="AJ44" s="117">
        <v>11011</v>
      </c>
      <c r="AK44" s="117">
        <v>16929</v>
      </c>
      <c r="AL44" s="117">
        <v>11595</v>
      </c>
      <c r="AO44" s="84">
        <v>0.87680000000000002</v>
      </c>
      <c r="AP44" s="84">
        <v>1.4584999999999999</v>
      </c>
      <c r="AQ44" s="84">
        <v>0.80710000000000004</v>
      </c>
      <c r="AR44" s="84">
        <v>0.86480000000000001</v>
      </c>
      <c r="AS44" s="84">
        <v>1.4167000000000001</v>
      </c>
      <c r="AT44" s="84">
        <v>0.89749999999999996</v>
      </c>
      <c r="AV44" s="117">
        <f t="shared" si="2"/>
        <v>8768</v>
      </c>
      <c r="AW44" s="117">
        <f t="shared" si="3"/>
        <v>14584.999999999998</v>
      </c>
      <c r="AX44" s="117">
        <f t="shared" si="4"/>
        <v>8071</v>
      </c>
      <c r="AY44" s="117">
        <f t="shared" si="5"/>
        <v>8648</v>
      </c>
      <c r="AZ44" s="117">
        <f t="shared" si="6"/>
        <v>14167</v>
      </c>
      <c r="BA44" s="117">
        <f t="shared" si="7"/>
        <v>8975</v>
      </c>
    </row>
    <row r="45" spans="1:53">
      <c r="A45" s="142"/>
      <c r="B45" s="142"/>
      <c r="C45" s="5">
        <v>1.7916666666666701</v>
      </c>
      <c r="D45" s="84">
        <v>15078.2130938959</v>
      </c>
      <c r="E45" s="84">
        <v>2950.3976013282099</v>
      </c>
      <c r="F45" s="84">
        <v>10465.6639346626</v>
      </c>
      <c r="G45" s="84">
        <v>9395.4105638538695</v>
      </c>
      <c r="H45" s="84">
        <v>0</v>
      </c>
      <c r="I45" s="84">
        <f t="shared" si="0"/>
        <v>37889.685193740581</v>
      </c>
      <c r="N45" s="82" t="s">
        <v>114</v>
      </c>
      <c r="O45" s="117">
        <v>15637</v>
      </c>
      <c r="P45" s="117">
        <v>24910</v>
      </c>
      <c r="Q45" s="117">
        <v>13196.000000000002</v>
      </c>
      <c r="R45" s="117">
        <v>14545.999999999998</v>
      </c>
      <c r="S45" s="117">
        <v>26705</v>
      </c>
      <c r="T45" s="117">
        <v>14819</v>
      </c>
      <c r="U45" s="117"/>
      <c r="W45" s="82" t="s">
        <v>114</v>
      </c>
      <c r="X45" s="117">
        <v>2422.8999999999996</v>
      </c>
      <c r="Y45" s="117">
        <v>3222</v>
      </c>
      <c r="Z45" s="117">
        <v>2238</v>
      </c>
      <c r="AA45" s="117">
        <v>2363.1000000000004</v>
      </c>
      <c r="AB45" s="117">
        <v>3249</v>
      </c>
      <c r="AC45" s="117">
        <v>2338.9</v>
      </c>
      <c r="AD45" s="117"/>
      <c r="AF45" s="82" t="s">
        <v>114</v>
      </c>
      <c r="AG45" s="117">
        <v>10155</v>
      </c>
      <c r="AH45" s="117">
        <v>15804</v>
      </c>
      <c r="AI45" s="117">
        <v>9033</v>
      </c>
      <c r="AJ45" s="117">
        <v>11164</v>
      </c>
      <c r="AK45" s="117">
        <v>17245</v>
      </c>
      <c r="AL45" s="117">
        <v>11981</v>
      </c>
      <c r="AO45" s="84">
        <v>0.86099999999999999</v>
      </c>
      <c r="AP45" s="84">
        <v>1.4966999999999999</v>
      </c>
      <c r="AQ45" s="84">
        <v>0.77329999999999999</v>
      </c>
      <c r="AR45" s="84">
        <v>0.88260000000000005</v>
      </c>
      <c r="AS45" s="84">
        <v>1.4726999999999999</v>
      </c>
      <c r="AT45" s="84">
        <v>0.93049999999999999</v>
      </c>
      <c r="AV45" s="117">
        <f t="shared" si="2"/>
        <v>8610</v>
      </c>
      <c r="AW45" s="117">
        <f t="shared" si="3"/>
        <v>14967</v>
      </c>
      <c r="AX45" s="117">
        <f t="shared" si="4"/>
        <v>7733</v>
      </c>
      <c r="AY45" s="117">
        <f t="shared" si="5"/>
        <v>8826</v>
      </c>
      <c r="AZ45" s="117">
        <f t="shared" si="6"/>
        <v>14726.999999999998</v>
      </c>
      <c r="BA45" s="117">
        <f t="shared" si="7"/>
        <v>9305</v>
      </c>
    </row>
    <row r="46" spans="1:53">
      <c r="A46" s="142"/>
      <c r="B46" s="142"/>
      <c r="C46" s="5">
        <v>1.8333333333333299</v>
      </c>
      <c r="D46" s="84">
        <v>14985.4685708959</v>
      </c>
      <c r="E46" s="84">
        <v>3018.0763013282099</v>
      </c>
      <c r="F46" s="84">
        <v>10459.6639346626</v>
      </c>
      <c r="G46" s="84">
        <v>9476.0013908538804</v>
      </c>
      <c r="H46" s="84">
        <v>0</v>
      </c>
      <c r="I46" s="84">
        <f t="shared" si="0"/>
        <v>37939.210197740591</v>
      </c>
      <c r="N46" s="82" t="s">
        <v>115</v>
      </c>
      <c r="O46" s="117">
        <v>15319</v>
      </c>
      <c r="P46" s="117">
        <v>25514</v>
      </c>
      <c r="Q46" s="117">
        <v>12782</v>
      </c>
      <c r="R46" s="117">
        <v>14373</v>
      </c>
      <c r="S46" s="117">
        <v>27240.000000000004</v>
      </c>
      <c r="T46" s="117">
        <v>14967</v>
      </c>
      <c r="U46" s="117"/>
      <c r="W46" s="82" t="s">
        <v>115</v>
      </c>
      <c r="X46" s="117">
        <v>2395.9</v>
      </c>
      <c r="Y46" s="117">
        <v>3307.7000000000003</v>
      </c>
      <c r="Z46" s="117">
        <v>2197.5</v>
      </c>
      <c r="AA46" s="117">
        <v>2368.3999999999996</v>
      </c>
      <c r="AB46" s="117">
        <v>3344.2</v>
      </c>
      <c r="AC46" s="117">
        <v>2367.7000000000003</v>
      </c>
      <c r="AD46" s="117"/>
      <c r="AF46" s="82" t="s">
        <v>115</v>
      </c>
      <c r="AG46" s="117">
        <v>10062</v>
      </c>
      <c r="AH46" s="117">
        <v>16213</v>
      </c>
      <c r="AI46" s="117">
        <v>8920</v>
      </c>
      <c r="AJ46" s="117">
        <v>11283</v>
      </c>
      <c r="AK46" s="117">
        <v>17425</v>
      </c>
      <c r="AL46" s="117">
        <v>12318</v>
      </c>
      <c r="AO46" s="84">
        <v>0.84470000000000001</v>
      </c>
      <c r="AP46" s="84">
        <v>1.5194000000000001</v>
      </c>
      <c r="AQ46" s="84">
        <v>0.74960000000000004</v>
      </c>
      <c r="AR46" s="84">
        <v>0.89400000000000002</v>
      </c>
      <c r="AS46" s="84">
        <v>1.5137</v>
      </c>
      <c r="AT46" s="84">
        <v>0.96430000000000005</v>
      </c>
      <c r="AV46" s="117">
        <f t="shared" si="2"/>
        <v>8447</v>
      </c>
      <c r="AW46" s="117">
        <f t="shared" si="3"/>
        <v>15194</v>
      </c>
      <c r="AX46" s="117">
        <f t="shared" si="4"/>
        <v>7496</v>
      </c>
      <c r="AY46" s="117">
        <f t="shared" si="5"/>
        <v>8940</v>
      </c>
      <c r="AZ46" s="117">
        <f t="shared" si="6"/>
        <v>15137</v>
      </c>
      <c r="BA46" s="117">
        <f t="shared" si="7"/>
        <v>9643</v>
      </c>
    </row>
    <row r="47" spans="1:53">
      <c r="A47" s="142"/>
      <c r="B47" s="142"/>
      <c r="C47" s="5">
        <v>1.875</v>
      </c>
      <c r="D47" s="84">
        <v>14788.5456348959</v>
      </c>
      <c r="E47" s="84">
        <v>3004.7300013282102</v>
      </c>
      <c r="F47" s="84">
        <v>10298.6639346626</v>
      </c>
      <c r="G47" s="84">
        <v>9342.5304728538595</v>
      </c>
      <c r="H47" s="84">
        <v>0</v>
      </c>
      <c r="I47" s="84">
        <f t="shared" si="0"/>
        <v>37434.47004374057</v>
      </c>
      <c r="N47" s="82" t="s">
        <v>116</v>
      </c>
      <c r="O47" s="117">
        <v>15138</v>
      </c>
      <c r="P47" s="117">
        <v>25796</v>
      </c>
      <c r="Q47" s="117">
        <v>12544</v>
      </c>
      <c r="R47" s="117">
        <v>14201.999999999998</v>
      </c>
      <c r="S47" s="117">
        <v>27437</v>
      </c>
      <c r="T47" s="117">
        <v>15069.999999999998</v>
      </c>
      <c r="U47" s="117"/>
      <c r="W47" s="82" t="s">
        <v>116</v>
      </c>
      <c r="X47" s="117">
        <v>2390</v>
      </c>
      <c r="Y47" s="117">
        <v>3359.4</v>
      </c>
      <c r="Z47" s="117">
        <v>2179.6000000000004</v>
      </c>
      <c r="AA47" s="117">
        <v>2380.6999999999998</v>
      </c>
      <c r="AB47" s="117">
        <v>3382.8999999999996</v>
      </c>
      <c r="AC47" s="117">
        <v>2343.5</v>
      </c>
      <c r="AD47" s="117"/>
      <c r="AF47" s="82" t="s">
        <v>116</v>
      </c>
      <c r="AG47" s="117">
        <v>10005</v>
      </c>
      <c r="AH47" s="117">
        <v>16402</v>
      </c>
      <c r="AI47" s="117">
        <v>8876</v>
      </c>
      <c r="AJ47" s="117">
        <v>11305</v>
      </c>
      <c r="AK47" s="117">
        <v>17288</v>
      </c>
      <c r="AL47" s="117">
        <v>12528.999999999998</v>
      </c>
      <c r="AO47" s="84">
        <v>0.83430000000000004</v>
      </c>
      <c r="AP47" s="84">
        <v>1.5224</v>
      </c>
      <c r="AQ47" s="84">
        <v>0.74519999999999997</v>
      </c>
      <c r="AR47" s="84">
        <v>0.89749999999999996</v>
      </c>
      <c r="AS47" s="84">
        <v>1.5314000000000001</v>
      </c>
      <c r="AT47" s="84">
        <v>0.99229999999999996</v>
      </c>
      <c r="AV47" s="117">
        <f t="shared" si="2"/>
        <v>8343</v>
      </c>
      <c r="AW47" s="117">
        <f t="shared" si="3"/>
        <v>15224</v>
      </c>
      <c r="AX47" s="117">
        <f t="shared" si="4"/>
        <v>7452</v>
      </c>
      <c r="AY47" s="117">
        <f t="shared" si="5"/>
        <v>8975</v>
      </c>
      <c r="AZ47" s="117">
        <f t="shared" si="6"/>
        <v>15314.000000000002</v>
      </c>
      <c r="BA47" s="117">
        <f t="shared" si="7"/>
        <v>9923</v>
      </c>
    </row>
    <row r="48" spans="1:53">
      <c r="A48" s="142"/>
      <c r="B48" s="142"/>
      <c r="C48" s="5">
        <v>1.9166666666666701</v>
      </c>
      <c r="D48" s="84">
        <v>14321.196331895901</v>
      </c>
      <c r="E48" s="84">
        <v>2983.8696013282101</v>
      </c>
      <c r="F48" s="84">
        <v>9962.6639346625907</v>
      </c>
      <c r="G48" s="84">
        <v>8962.4712298538707</v>
      </c>
      <c r="H48" s="84">
        <v>0</v>
      </c>
      <c r="I48" s="84">
        <f t="shared" si="0"/>
        <v>36230.201097740573</v>
      </c>
      <c r="N48" s="82" t="s">
        <v>117</v>
      </c>
      <c r="O48" s="117">
        <v>15216</v>
      </c>
      <c r="P48" s="117">
        <v>25759</v>
      </c>
      <c r="Q48" s="117">
        <v>12718</v>
      </c>
      <c r="R48" s="117">
        <v>14109</v>
      </c>
      <c r="S48" s="117">
        <v>27115</v>
      </c>
      <c r="T48" s="117">
        <v>15162</v>
      </c>
      <c r="U48" s="117"/>
      <c r="W48" s="82" t="s">
        <v>117</v>
      </c>
      <c r="X48" s="117">
        <v>2421.8000000000002</v>
      </c>
      <c r="Y48" s="117">
        <v>3344.2</v>
      </c>
      <c r="Z48" s="117">
        <v>2185.5</v>
      </c>
      <c r="AA48" s="117">
        <v>2386</v>
      </c>
      <c r="AB48" s="117">
        <v>3363</v>
      </c>
      <c r="AC48" s="117">
        <v>2368.7999999999997</v>
      </c>
      <c r="AD48" s="117"/>
      <c r="AF48" s="82" t="s">
        <v>117</v>
      </c>
      <c r="AG48" s="117">
        <v>10021</v>
      </c>
      <c r="AH48" s="117">
        <v>16050</v>
      </c>
      <c r="AI48" s="117">
        <v>9041</v>
      </c>
      <c r="AJ48" s="117">
        <v>11209</v>
      </c>
      <c r="AK48" s="117">
        <v>17030</v>
      </c>
      <c r="AL48" s="117">
        <v>12569.999999999998</v>
      </c>
      <c r="AO48" s="84">
        <v>0.84119999999999995</v>
      </c>
      <c r="AP48" s="84">
        <v>1.5028999999999999</v>
      </c>
      <c r="AQ48" s="84">
        <v>0.74660000000000004</v>
      </c>
      <c r="AR48" s="84">
        <v>0.89319999999999999</v>
      </c>
      <c r="AS48" s="84">
        <v>1.5179</v>
      </c>
      <c r="AT48" s="84">
        <v>1.0062</v>
      </c>
      <c r="AV48" s="117">
        <f t="shared" si="2"/>
        <v>8412</v>
      </c>
      <c r="AW48" s="117">
        <f t="shared" si="3"/>
        <v>15028.999999999998</v>
      </c>
      <c r="AX48" s="117">
        <f t="shared" si="4"/>
        <v>7466</v>
      </c>
      <c r="AY48" s="117">
        <f t="shared" si="5"/>
        <v>8932</v>
      </c>
      <c r="AZ48" s="117">
        <f t="shared" si="6"/>
        <v>15179</v>
      </c>
      <c r="BA48" s="117">
        <f t="shared" si="7"/>
        <v>10062</v>
      </c>
    </row>
    <row r="49" spans="1:53">
      <c r="A49" s="142"/>
      <c r="B49" s="142"/>
      <c r="C49" s="5">
        <v>1.9583333333333299</v>
      </c>
      <c r="D49" s="84">
        <v>13684.9299428959</v>
      </c>
      <c r="E49" s="84">
        <v>2905.6742013282101</v>
      </c>
      <c r="F49" s="84">
        <v>9419.6639346625907</v>
      </c>
      <c r="G49" s="84">
        <v>8335.6305518538702</v>
      </c>
      <c r="H49" s="84">
        <v>0</v>
      </c>
      <c r="I49" s="84">
        <f t="shared" si="0"/>
        <v>34345.898630740572</v>
      </c>
      <c r="N49" s="82" t="s">
        <v>118</v>
      </c>
      <c r="O49" s="117">
        <v>15648</v>
      </c>
      <c r="P49" s="117">
        <v>25082</v>
      </c>
      <c r="Q49" s="117">
        <v>13959.999999999998</v>
      </c>
      <c r="R49" s="117">
        <v>14429</v>
      </c>
      <c r="S49" s="117">
        <v>26221</v>
      </c>
      <c r="T49" s="117">
        <v>14944</v>
      </c>
      <c r="U49" s="117"/>
      <c r="W49" s="82" t="s">
        <v>118</v>
      </c>
      <c r="X49" s="117">
        <v>2435.9</v>
      </c>
      <c r="Y49" s="117">
        <v>3280.7</v>
      </c>
      <c r="Z49" s="117">
        <v>2262.9</v>
      </c>
      <c r="AA49" s="117">
        <v>2382.1</v>
      </c>
      <c r="AB49" s="117">
        <v>3366.5</v>
      </c>
      <c r="AC49" s="117">
        <v>2343.5</v>
      </c>
      <c r="AD49" s="117"/>
      <c r="AF49" s="82" t="s">
        <v>118</v>
      </c>
      <c r="AG49" s="117">
        <v>10185</v>
      </c>
      <c r="AH49" s="117">
        <v>15324</v>
      </c>
      <c r="AI49" s="117">
        <v>9712</v>
      </c>
      <c r="AJ49" s="117">
        <v>11329</v>
      </c>
      <c r="AK49" s="117">
        <v>16384</v>
      </c>
      <c r="AL49" s="117">
        <v>12306</v>
      </c>
      <c r="AO49" s="84">
        <v>0.86070000000000002</v>
      </c>
      <c r="AP49" s="84">
        <v>1.4561999999999999</v>
      </c>
      <c r="AQ49" s="84">
        <v>0.79669999999999996</v>
      </c>
      <c r="AR49" s="84">
        <v>0.9022</v>
      </c>
      <c r="AS49" s="84">
        <v>1.4844999999999999</v>
      </c>
      <c r="AT49" s="84">
        <v>0.99209999999999998</v>
      </c>
      <c r="AV49" s="117">
        <f t="shared" si="2"/>
        <v>8607</v>
      </c>
      <c r="AW49" s="117">
        <f t="shared" si="3"/>
        <v>14562</v>
      </c>
      <c r="AX49" s="117">
        <f t="shared" si="4"/>
        <v>7967</v>
      </c>
      <c r="AY49" s="117">
        <f t="shared" si="5"/>
        <v>9022</v>
      </c>
      <c r="AZ49" s="117">
        <f t="shared" si="6"/>
        <v>14845</v>
      </c>
      <c r="BA49" s="117">
        <f t="shared" si="7"/>
        <v>9921</v>
      </c>
    </row>
    <row r="50" spans="1:53">
      <c r="A50" s="142"/>
      <c r="B50" s="142"/>
      <c r="C50" s="29" t="s">
        <v>124</v>
      </c>
      <c r="D50" s="84">
        <v>12836.9071168959</v>
      </c>
      <c r="E50" s="84">
        <v>2800.2656013282099</v>
      </c>
      <c r="F50" s="84">
        <v>8849.6639346625907</v>
      </c>
      <c r="G50" s="84">
        <v>7613.4143498538697</v>
      </c>
      <c r="H50" s="84">
        <v>0</v>
      </c>
      <c r="I50" s="84">
        <f t="shared" si="0"/>
        <v>32100.25100274057</v>
      </c>
      <c r="N50" s="82" t="s">
        <v>119</v>
      </c>
      <c r="O50" s="117">
        <v>16359.999999999998</v>
      </c>
      <c r="P50" s="117">
        <v>24067</v>
      </c>
      <c r="Q50" s="117">
        <v>15207</v>
      </c>
      <c r="R50" s="117">
        <v>15075</v>
      </c>
      <c r="S50" s="117">
        <v>25193</v>
      </c>
      <c r="T50" s="117">
        <v>14786.999999999998</v>
      </c>
      <c r="U50" s="117"/>
      <c r="W50" s="82" t="s">
        <v>119</v>
      </c>
      <c r="X50" s="117">
        <v>2511.1</v>
      </c>
      <c r="Y50" s="117">
        <v>3126.7999999999997</v>
      </c>
      <c r="Z50" s="117">
        <v>2428.3000000000002</v>
      </c>
      <c r="AA50" s="117">
        <v>2495.4</v>
      </c>
      <c r="AB50" s="117">
        <v>3199.6000000000004</v>
      </c>
      <c r="AC50" s="117">
        <v>2307.9</v>
      </c>
      <c r="AD50" s="117"/>
      <c r="AF50" s="82" t="s">
        <v>119</v>
      </c>
      <c r="AG50" s="117">
        <v>10644</v>
      </c>
      <c r="AH50" s="117">
        <v>14782</v>
      </c>
      <c r="AI50" s="117">
        <v>10369</v>
      </c>
      <c r="AJ50" s="117">
        <v>11597</v>
      </c>
      <c r="AK50" s="117">
        <v>15617</v>
      </c>
      <c r="AL50" s="117">
        <v>11974</v>
      </c>
      <c r="AO50" s="84">
        <v>0.91410000000000002</v>
      </c>
      <c r="AP50" s="84">
        <v>1.3959999999999999</v>
      </c>
      <c r="AQ50" s="84">
        <v>0.89029999999999998</v>
      </c>
      <c r="AR50" s="84">
        <v>0.96079999999999999</v>
      </c>
      <c r="AS50" s="84">
        <v>1.4126000000000001</v>
      </c>
      <c r="AT50" s="84">
        <v>0.96099999999999997</v>
      </c>
      <c r="AV50" s="117">
        <f t="shared" si="2"/>
        <v>9141</v>
      </c>
      <c r="AW50" s="117">
        <f t="shared" si="3"/>
        <v>13959.999999999998</v>
      </c>
      <c r="AX50" s="117">
        <f t="shared" si="4"/>
        <v>8903</v>
      </c>
      <c r="AY50" s="117">
        <f t="shared" si="5"/>
        <v>9608</v>
      </c>
      <c r="AZ50" s="117">
        <f t="shared" si="6"/>
        <v>14126</v>
      </c>
      <c r="BA50" s="117">
        <f t="shared" si="7"/>
        <v>9610</v>
      </c>
    </row>
    <row r="51" spans="1:53">
      <c r="A51" s="142" t="s">
        <v>74</v>
      </c>
      <c r="B51" s="142" t="s">
        <v>86</v>
      </c>
      <c r="C51" s="5">
        <v>2.0416666666666701</v>
      </c>
      <c r="D51" s="84">
        <v>10881.0328161425</v>
      </c>
      <c r="E51" s="84">
        <v>2582.29353759886</v>
      </c>
      <c r="F51" s="84">
        <v>8291.4526332927308</v>
      </c>
      <c r="G51" s="84">
        <v>6720.9930800940501</v>
      </c>
      <c r="H51" s="84">
        <v>0</v>
      </c>
      <c r="I51" s="84">
        <f t="shared" si="0"/>
        <v>28475.772067128142</v>
      </c>
      <c r="N51" s="82" t="s">
        <v>120</v>
      </c>
      <c r="O51" s="117">
        <v>16225</v>
      </c>
      <c r="P51" s="117">
        <v>22985.000000000004</v>
      </c>
      <c r="Q51" s="117">
        <v>15355</v>
      </c>
      <c r="R51" s="117">
        <v>14831</v>
      </c>
      <c r="S51" s="117">
        <v>24023</v>
      </c>
      <c r="T51" s="117">
        <v>15021</v>
      </c>
      <c r="U51" s="117"/>
      <c r="W51" s="82" t="s">
        <v>120</v>
      </c>
      <c r="X51" s="117">
        <v>2516.9</v>
      </c>
      <c r="Y51" s="117">
        <v>2989.3</v>
      </c>
      <c r="Z51" s="117">
        <v>2464.1000000000004</v>
      </c>
      <c r="AA51" s="117">
        <v>2471.1</v>
      </c>
      <c r="AB51" s="117">
        <v>3061</v>
      </c>
      <c r="AC51" s="117">
        <v>2359.6</v>
      </c>
      <c r="AD51" s="117"/>
      <c r="AF51" s="82" t="s">
        <v>120</v>
      </c>
      <c r="AG51" s="117">
        <v>10602</v>
      </c>
      <c r="AH51" s="117">
        <v>14403.999999999998</v>
      </c>
      <c r="AI51" s="117">
        <v>10371.999999999998</v>
      </c>
      <c r="AJ51" s="117">
        <v>11398</v>
      </c>
      <c r="AK51" s="117">
        <v>15057</v>
      </c>
      <c r="AL51" s="117">
        <v>11956</v>
      </c>
      <c r="AO51" s="84">
        <v>0.92190000000000005</v>
      </c>
      <c r="AP51" s="84">
        <v>1.3512999999999999</v>
      </c>
      <c r="AQ51" s="84">
        <v>0.9032</v>
      </c>
      <c r="AR51" s="84">
        <v>0.95250000000000001</v>
      </c>
      <c r="AS51" s="84">
        <v>1.3508</v>
      </c>
      <c r="AT51" s="84">
        <v>0.97460000000000002</v>
      </c>
      <c r="AV51" s="117">
        <f t="shared" si="2"/>
        <v>9219</v>
      </c>
      <c r="AW51" s="117">
        <f t="shared" si="3"/>
        <v>13513</v>
      </c>
      <c r="AX51" s="117">
        <f t="shared" si="4"/>
        <v>9032</v>
      </c>
      <c r="AY51" s="117">
        <f t="shared" si="5"/>
        <v>9525</v>
      </c>
      <c r="AZ51" s="117">
        <f t="shared" si="6"/>
        <v>13508</v>
      </c>
      <c r="BA51" s="117">
        <f t="shared" si="7"/>
        <v>9746</v>
      </c>
    </row>
    <row r="52" spans="1:53">
      <c r="A52" s="142"/>
      <c r="B52" s="142"/>
      <c r="C52" s="5">
        <v>2.0833333333333299</v>
      </c>
      <c r="D52" s="84">
        <v>10603.0576221425</v>
      </c>
      <c r="E52" s="84">
        <v>2550.74351659886</v>
      </c>
      <c r="F52" s="84">
        <v>8078.4526332927298</v>
      </c>
      <c r="G52" s="84">
        <v>6513.9930800940501</v>
      </c>
      <c r="H52" s="84">
        <v>0</v>
      </c>
      <c r="I52" s="84">
        <f t="shared" si="0"/>
        <v>27746.246852128141</v>
      </c>
      <c r="N52" s="82" t="s">
        <v>121</v>
      </c>
      <c r="O52" s="117">
        <v>15965</v>
      </c>
      <c r="P52" s="117">
        <v>22168</v>
      </c>
      <c r="Q52" s="117">
        <v>15298</v>
      </c>
      <c r="R52" s="117">
        <v>14483</v>
      </c>
      <c r="S52" s="117">
        <v>23221</v>
      </c>
      <c r="T52" s="117">
        <v>14453</v>
      </c>
      <c r="U52" s="117"/>
      <c r="W52" s="82" t="s">
        <v>121</v>
      </c>
      <c r="X52" s="117">
        <v>2498.1</v>
      </c>
      <c r="Y52" s="117">
        <v>2921.2</v>
      </c>
      <c r="Z52" s="117">
        <v>2453.6</v>
      </c>
      <c r="AA52" s="117">
        <v>2440.3000000000002</v>
      </c>
      <c r="AB52" s="117">
        <v>2998.7</v>
      </c>
      <c r="AC52" s="117">
        <v>2350.4</v>
      </c>
      <c r="AD52" s="117"/>
      <c r="AF52" s="82" t="s">
        <v>121</v>
      </c>
      <c r="AG52" s="117">
        <v>10409</v>
      </c>
      <c r="AH52" s="117">
        <v>14014</v>
      </c>
      <c r="AI52" s="117">
        <v>10305</v>
      </c>
      <c r="AJ52" s="117">
        <v>11108</v>
      </c>
      <c r="AK52" s="117">
        <v>14607.000000000002</v>
      </c>
      <c r="AL52" s="117">
        <v>11527</v>
      </c>
      <c r="AO52" s="84">
        <v>0.90880000000000005</v>
      </c>
      <c r="AP52" s="84">
        <v>1.3253999999999999</v>
      </c>
      <c r="AQ52" s="84">
        <v>0.89810000000000001</v>
      </c>
      <c r="AR52" s="84">
        <v>0.92490000000000006</v>
      </c>
      <c r="AS52" s="84">
        <v>1.3185</v>
      </c>
      <c r="AT52" s="84">
        <v>0.94040000000000001</v>
      </c>
      <c r="AV52" s="117">
        <f t="shared" si="2"/>
        <v>9088</v>
      </c>
      <c r="AW52" s="117">
        <f t="shared" si="3"/>
        <v>13254</v>
      </c>
      <c r="AX52" s="117">
        <f t="shared" si="4"/>
        <v>8981</v>
      </c>
      <c r="AY52" s="117">
        <f t="shared" si="5"/>
        <v>9249</v>
      </c>
      <c r="AZ52" s="117">
        <f t="shared" si="6"/>
        <v>13185</v>
      </c>
      <c r="BA52" s="117">
        <f t="shared" si="7"/>
        <v>9404</v>
      </c>
    </row>
    <row r="53" spans="1:53">
      <c r="A53" s="142"/>
      <c r="B53" s="142"/>
      <c r="C53" s="5">
        <v>2.125</v>
      </c>
      <c r="D53" s="84">
        <v>10511.140488142501</v>
      </c>
      <c r="E53" s="84">
        <v>2548.17711859886</v>
      </c>
      <c r="F53" s="84">
        <v>7959.4526332927298</v>
      </c>
      <c r="G53" s="84">
        <v>6407.9930800940501</v>
      </c>
      <c r="H53" s="84">
        <v>0</v>
      </c>
      <c r="I53" s="84">
        <f t="shared" si="0"/>
        <v>27426.763320128139</v>
      </c>
      <c r="N53" s="82" t="s">
        <v>122</v>
      </c>
      <c r="O53" s="117">
        <v>15367</v>
      </c>
      <c r="P53" s="117">
        <v>20620</v>
      </c>
      <c r="Q53" s="117">
        <v>14911.000000000002</v>
      </c>
      <c r="R53" s="117">
        <v>13779.999999999998</v>
      </c>
      <c r="S53" s="117">
        <v>21587</v>
      </c>
      <c r="T53" s="117">
        <v>13838.999999999998</v>
      </c>
      <c r="U53" s="117"/>
      <c r="W53" s="82" t="s">
        <v>122</v>
      </c>
      <c r="X53" s="117">
        <v>2445.3000000000002</v>
      </c>
      <c r="Y53" s="117">
        <v>2762.5</v>
      </c>
      <c r="Z53" s="117">
        <v>2440.1999999999998</v>
      </c>
      <c r="AA53" s="117">
        <v>2345.6999999999998</v>
      </c>
      <c r="AB53" s="117">
        <v>2820.1</v>
      </c>
      <c r="AC53" s="117">
        <v>2327.4</v>
      </c>
      <c r="AD53" s="117"/>
      <c r="AF53" s="82" t="s">
        <v>122</v>
      </c>
      <c r="AG53" s="117">
        <v>10085</v>
      </c>
      <c r="AH53" s="117">
        <v>13212</v>
      </c>
      <c r="AI53" s="117">
        <v>9959</v>
      </c>
      <c r="AJ53" s="117">
        <v>10463</v>
      </c>
      <c r="AK53" s="117">
        <v>13633</v>
      </c>
      <c r="AL53" s="117">
        <v>11022</v>
      </c>
      <c r="AO53" s="84">
        <v>0.87829999999999997</v>
      </c>
      <c r="AP53" s="84">
        <v>1.2339</v>
      </c>
      <c r="AQ53" s="84">
        <v>0.87549999999999994</v>
      </c>
      <c r="AR53" s="84">
        <v>0.86719999999999997</v>
      </c>
      <c r="AS53" s="84">
        <v>1.2321</v>
      </c>
      <c r="AT53" s="84">
        <v>0.89580000000000004</v>
      </c>
      <c r="AV53" s="117">
        <f t="shared" si="2"/>
        <v>8783</v>
      </c>
      <c r="AW53" s="117">
        <f t="shared" si="3"/>
        <v>12339</v>
      </c>
      <c r="AX53" s="117">
        <f t="shared" si="4"/>
        <v>8755</v>
      </c>
      <c r="AY53" s="117">
        <f t="shared" si="5"/>
        <v>8672</v>
      </c>
      <c r="AZ53" s="117">
        <f t="shared" si="6"/>
        <v>12321</v>
      </c>
      <c r="BA53" s="117">
        <f t="shared" si="7"/>
        <v>8958</v>
      </c>
    </row>
    <row r="54" spans="1:53">
      <c r="A54" s="142"/>
      <c r="B54" s="142"/>
      <c r="C54" s="5">
        <v>2.1666666666666701</v>
      </c>
      <c r="D54" s="84">
        <v>10566.5528821425</v>
      </c>
      <c r="E54" s="84">
        <v>2560.7074545988598</v>
      </c>
      <c r="F54" s="84">
        <v>7965.4526332927298</v>
      </c>
      <c r="G54" s="84">
        <v>6374.9930800940501</v>
      </c>
      <c r="H54" s="84">
        <v>0</v>
      </c>
      <c r="I54" s="84">
        <f t="shared" si="0"/>
        <v>27467.706050128138</v>
      </c>
      <c r="N54" s="82" t="s">
        <v>123</v>
      </c>
      <c r="O54" s="117">
        <v>14665.999999999998</v>
      </c>
      <c r="P54" s="117">
        <v>18835</v>
      </c>
      <c r="Q54" s="117">
        <v>14201.999999999998</v>
      </c>
      <c r="R54" s="117">
        <v>12612.000000000002</v>
      </c>
      <c r="S54" s="117">
        <v>19597</v>
      </c>
      <c r="T54" s="117">
        <v>12997</v>
      </c>
      <c r="U54" s="117"/>
      <c r="W54" s="82" t="s">
        <v>123</v>
      </c>
      <c r="X54" s="117">
        <v>2328.9</v>
      </c>
      <c r="Y54" s="117">
        <v>2593.3000000000002</v>
      </c>
      <c r="Z54" s="117">
        <v>2346.9</v>
      </c>
      <c r="AA54" s="117">
        <v>2221.8000000000002</v>
      </c>
      <c r="AB54" s="117">
        <v>2621.5</v>
      </c>
      <c r="AC54" s="117">
        <v>2227.3999999999996</v>
      </c>
      <c r="AD54" s="117"/>
      <c r="AF54" s="82" t="s">
        <v>123</v>
      </c>
      <c r="AG54" s="117">
        <v>9645</v>
      </c>
      <c r="AH54" s="117">
        <v>12309.000000000002</v>
      </c>
      <c r="AI54" s="117">
        <v>9454</v>
      </c>
      <c r="AJ54" s="117">
        <v>9630</v>
      </c>
      <c r="AK54" s="117">
        <v>12581</v>
      </c>
      <c r="AL54" s="117">
        <v>10389</v>
      </c>
      <c r="AO54" s="84">
        <v>0.83509999999999995</v>
      </c>
      <c r="AP54" s="84">
        <v>1.1242000000000001</v>
      </c>
      <c r="AQ54" s="84">
        <v>0.82609999999999995</v>
      </c>
      <c r="AR54" s="84">
        <v>0.78910000000000002</v>
      </c>
      <c r="AS54" s="84">
        <v>1.1265000000000001</v>
      </c>
      <c r="AT54" s="84">
        <v>0.83320000000000005</v>
      </c>
      <c r="AV54" s="117">
        <f t="shared" si="2"/>
        <v>8351</v>
      </c>
      <c r="AW54" s="117">
        <f t="shared" si="3"/>
        <v>11242</v>
      </c>
      <c r="AX54" s="117">
        <f t="shared" si="4"/>
        <v>8261</v>
      </c>
      <c r="AY54" s="117">
        <f t="shared" si="5"/>
        <v>7891</v>
      </c>
      <c r="AZ54" s="117">
        <f t="shared" si="6"/>
        <v>11265</v>
      </c>
      <c r="BA54" s="117">
        <f t="shared" si="7"/>
        <v>8332</v>
      </c>
    </row>
    <row r="55" spans="1:53">
      <c r="A55" s="142"/>
      <c r="B55" s="142"/>
      <c r="C55" s="5">
        <v>2.2083333333333299</v>
      </c>
      <c r="D55" s="84">
        <v>10887.440872142501</v>
      </c>
      <c r="E55" s="84">
        <v>2601.30965159886</v>
      </c>
      <c r="F55" s="84">
        <v>8094.4526332927298</v>
      </c>
      <c r="G55" s="84">
        <v>6440.9930800940501</v>
      </c>
      <c r="H55" s="84">
        <v>0</v>
      </c>
      <c r="I55" s="84">
        <f t="shared" si="0"/>
        <v>28024.196237128141</v>
      </c>
      <c r="N55" s="82" t="s">
        <v>124</v>
      </c>
      <c r="O55" s="117">
        <v>13687</v>
      </c>
      <c r="P55" s="117">
        <v>17301</v>
      </c>
      <c r="Q55" s="117">
        <v>13193</v>
      </c>
      <c r="R55" s="117">
        <v>11475</v>
      </c>
      <c r="S55" s="117">
        <v>17852</v>
      </c>
      <c r="T55" s="117">
        <v>11975</v>
      </c>
      <c r="U55" s="117"/>
      <c r="W55" s="82" t="s">
        <v>124</v>
      </c>
      <c r="X55" s="117">
        <v>2226.7000000000003</v>
      </c>
      <c r="Y55" s="117">
        <v>2393.6000000000004</v>
      </c>
      <c r="Z55" s="117">
        <v>2245.5</v>
      </c>
      <c r="AA55" s="117">
        <v>2090.8000000000002</v>
      </c>
      <c r="AB55" s="117">
        <v>2441.6999999999998</v>
      </c>
      <c r="AC55" s="117">
        <v>2153.7999999999997</v>
      </c>
      <c r="AD55" s="117"/>
      <c r="AF55" s="82" t="s">
        <v>124</v>
      </c>
      <c r="AG55" s="117">
        <v>9112</v>
      </c>
      <c r="AH55" s="117">
        <v>11505</v>
      </c>
      <c r="AI55" s="117">
        <v>8815</v>
      </c>
      <c r="AJ55" s="117">
        <v>8911</v>
      </c>
      <c r="AK55" s="117">
        <v>11581.999999999998</v>
      </c>
      <c r="AL55" s="117">
        <v>9624</v>
      </c>
      <c r="AO55" s="84">
        <v>0.77190000000000003</v>
      </c>
      <c r="AP55" s="84">
        <v>1.0327</v>
      </c>
      <c r="AQ55" s="84">
        <v>0.7581</v>
      </c>
      <c r="AR55" s="84">
        <v>0.70379999999999998</v>
      </c>
      <c r="AS55" s="84">
        <v>1.0195000000000001</v>
      </c>
      <c r="AT55" s="84">
        <v>0.76559999999999995</v>
      </c>
      <c r="AV55" s="117">
        <f t="shared" si="2"/>
        <v>7719</v>
      </c>
      <c r="AW55" s="117">
        <f t="shared" si="3"/>
        <v>10327</v>
      </c>
      <c r="AX55" s="117">
        <f t="shared" si="4"/>
        <v>7581</v>
      </c>
      <c r="AY55" s="117">
        <f t="shared" si="5"/>
        <v>7038</v>
      </c>
      <c r="AZ55" s="117">
        <f t="shared" si="6"/>
        <v>10195</v>
      </c>
      <c r="BA55" s="117">
        <f>AT55*$AO$30</f>
        <v>7655.9999999999991</v>
      </c>
    </row>
    <row r="56" spans="1:53">
      <c r="A56" s="142"/>
      <c r="B56" s="142"/>
      <c r="C56" s="5">
        <v>2.25</v>
      </c>
      <c r="D56" s="84">
        <v>11850.1238931425</v>
      </c>
      <c r="E56" s="84">
        <v>2721.2927335988602</v>
      </c>
      <c r="F56" s="84">
        <v>8595.4526332927308</v>
      </c>
      <c r="G56" s="84">
        <v>6856.9930800940501</v>
      </c>
      <c r="H56" s="84">
        <v>0</v>
      </c>
      <c r="I56" s="84">
        <f t="shared" si="0"/>
        <v>30023.86234012814</v>
      </c>
    </row>
    <row r="57" spans="1:53">
      <c r="A57" s="142"/>
      <c r="B57" s="142"/>
      <c r="C57" s="5">
        <v>2.2916666666666701</v>
      </c>
      <c r="D57" s="84">
        <v>13114.9629691425</v>
      </c>
      <c r="E57" s="84">
        <v>2865.8101785988601</v>
      </c>
      <c r="F57" s="84">
        <v>9232.4526332927308</v>
      </c>
      <c r="G57" s="84">
        <v>7779.9930800940501</v>
      </c>
      <c r="H57" s="84">
        <v>0</v>
      </c>
      <c r="I57" s="84">
        <f t="shared" si="0"/>
        <v>32993.218861128138</v>
      </c>
    </row>
    <row r="58" spans="1:53">
      <c r="A58" s="142"/>
      <c r="B58" s="142"/>
      <c r="C58" s="5">
        <v>2.3333333333333299</v>
      </c>
      <c r="D58" s="84">
        <v>13482.9626141425</v>
      </c>
      <c r="E58" s="84">
        <v>2902.6071115988598</v>
      </c>
      <c r="F58" s="84">
        <v>9459.4526332927308</v>
      </c>
      <c r="G58" s="84">
        <v>8053.9930800940501</v>
      </c>
      <c r="H58" s="84">
        <v>0</v>
      </c>
      <c r="I58" s="84">
        <f t="shared" si="0"/>
        <v>33899.015439128139</v>
      </c>
      <c r="N58" s="143" t="s">
        <v>11</v>
      </c>
      <c r="O58" s="143"/>
      <c r="P58" s="143"/>
      <c r="Q58" s="143"/>
      <c r="R58" s="143"/>
      <c r="S58" s="129"/>
      <c r="T58" s="129"/>
      <c r="U58" s="129"/>
      <c r="W58" s="143" t="s">
        <v>12</v>
      </c>
      <c r="X58" s="143"/>
      <c r="Y58" s="143"/>
      <c r="Z58" s="143"/>
      <c r="AA58" s="143"/>
      <c r="AB58" s="143"/>
      <c r="AC58" s="143"/>
      <c r="AD58" s="143"/>
    </row>
    <row r="59" spans="1:53">
      <c r="A59" s="142"/>
      <c r="B59" s="142"/>
      <c r="C59" s="5">
        <v>2.375</v>
      </c>
      <c r="D59" s="84">
        <v>13487.182024142499</v>
      </c>
      <c r="E59" s="84">
        <v>2918.18422859886</v>
      </c>
      <c r="F59" s="84">
        <v>9638.4526332927308</v>
      </c>
      <c r="G59" s="84">
        <v>8094.9930800940501</v>
      </c>
      <c r="H59" s="84">
        <v>0</v>
      </c>
      <c r="I59" s="84">
        <f t="shared" si="0"/>
        <v>34138.811966128138</v>
      </c>
      <c r="O59" s="84">
        <v>1</v>
      </c>
      <c r="P59" s="84">
        <v>2</v>
      </c>
      <c r="Q59" s="84">
        <v>3</v>
      </c>
      <c r="R59" s="84">
        <v>4</v>
      </c>
      <c r="S59" s="84">
        <v>5</v>
      </c>
      <c r="T59" s="84">
        <v>6</v>
      </c>
      <c r="X59" s="84">
        <v>1</v>
      </c>
      <c r="Y59" s="84">
        <v>2</v>
      </c>
      <c r="Z59" s="84">
        <v>3</v>
      </c>
      <c r="AA59" s="84">
        <v>4</v>
      </c>
      <c r="AB59" s="84">
        <v>5</v>
      </c>
      <c r="AC59" s="84">
        <v>6</v>
      </c>
    </row>
    <row r="60" spans="1:53">
      <c r="A60" s="142"/>
      <c r="B60" s="142"/>
      <c r="C60" s="5">
        <v>2.4166666666666701</v>
      </c>
      <c r="D60" s="84">
        <v>13502.001395142501</v>
      </c>
      <c r="E60" s="84">
        <v>2892.8445035988598</v>
      </c>
      <c r="F60" s="84">
        <v>9819.4526332927308</v>
      </c>
      <c r="G60" s="84">
        <v>8247.9930800940492</v>
      </c>
      <c r="H60" s="84">
        <v>0</v>
      </c>
      <c r="I60" s="84">
        <f t="shared" si="0"/>
        <v>34462.291612128145</v>
      </c>
      <c r="N60" s="82" t="s">
        <v>101</v>
      </c>
      <c r="O60" s="117">
        <v>7550</v>
      </c>
      <c r="P60" s="117">
        <v>10359</v>
      </c>
      <c r="Q60" s="117">
        <v>8578</v>
      </c>
      <c r="R60" s="117">
        <v>6324</v>
      </c>
      <c r="S60" s="117">
        <v>9393</v>
      </c>
      <c r="T60" s="117">
        <v>6663</v>
      </c>
      <c r="U60" s="117"/>
      <c r="W60" s="82" t="s">
        <v>101</v>
      </c>
      <c r="X60" s="84">
        <v>0</v>
      </c>
      <c r="Y60" s="84">
        <v>0</v>
      </c>
      <c r="Z60" s="84">
        <v>0</v>
      </c>
      <c r="AA60" s="84">
        <v>0</v>
      </c>
      <c r="AB60" s="84">
        <v>0</v>
      </c>
      <c r="AC60" s="84">
        <v>0</v>
      </c>
    </row>
    <row r="61" spans="1:53">
      <c r="A61" s="142"/>
      <c r="B61" s="142"/>
      <c r="C61" s="5">
        <v>2.4583333333333299</v>
      </c>
      <c r="D61" s="84">
        <v>13497.988055142499</v>
      </c>
      <c r="E61" s="84">
        <v>2894.91890559886</v>
      </c>
      <c r="F61" s="84">
        <v>9989.4526332927308</v>
      </c>
      <c r="G61" s="84">
        <v>8406.9930800940492</v>
      </c>
      <c r="H61" s="84">
        <v>0</v>
      </c>
      <c r="I61" s="84">
        <f t="shared" si="0"/>
        <v>34789.352674128138</v>
      </c>
      <c r="N61" s="82" t="s">
        <v>102</v>
      </c>
      <c r="O61" s="117">
        <v>7284.0000000000009</v>
      </c>
      <c r="P61" s="117">
        <v>9793</v>
      </c>
      <c r="Q61" s="117">
        <v>8422</v>
      </c>
      <c r="R61" s="117">
        <v>6072.9999999999991</v>
      </c>
      <c r="S61" s="117">
        <v>8866</v>
      </c>
      <c r="T61" s="117">
        <v>6314.9999999999991</v>
      </c>
      <c r="U61" s="117"/>
      <c r="W61" s="82" t="s">
        <v>102</v>
      </c>
      <c r="X61" s="84">
        <v>0</v>
      </c>
      <c r="Y61" s="84">
        <v>0</v>
      </c>
      <c r="Z61" s="84">
        <v>0</v>
      </c>
      <c r="AA61" s="84">
        <v>0</v>
      </c>
      <c r="AB61" s="84">
        <v>0</v>
      </c>
      <c r="AC61" s="84">
        <v>0</v>
      </c>
    </row>
    <row r="62" spans="1:53">
      <c r="A62" s="142"/>
      <c r="B62" s="142"/>
      <c r="C62" s="5">
        <v>2.5</v>
      </c>
      <c r="D62" s="84">
        <v>13360.8899861425</v>
      </c>
      <c r="E62" s="84">
        <v>2872.22124659886</v>
      </c>
      <c r="F62" s="84">
        <v>10031.4526332927</v>
      </c>
      <c r="G62" s="84">
        <v>8477.9930800940492</v>
      </c>
      <c r="H62" s="84">
        <v>0</v>
      </c>
      <c r="I62" s="84">
        <f t="shared" si="0"/>
        <v>34742.556946128112</v>
      </c>
      <c r="N62" s="82" t="s">
        <v>103</v>
      </c>
      <c r="O62" s="117">
        <v>7161</v>
      </c>
      <c r="P62" s="117">
        <v>9369</v>
      </c>
      <c r="Q62" s="117">
        <v>8402</v>
      </c>
      <c r="R62" s="117">
        <v>5924</v>
      </c>
      <c r="S62" s="117">
        <v>8494</v>
      </c>
      <c r="T62" s="117">
        <v>6091</v>
      </c>
      <c r="U62" s="117"/>
      <c r="W62" s="82" t="s">
        <v>103</v>
      </c>
      <c r="X62" s="84">
        <v>0</v>
      </c>
      <c r="Y62" s="84">
        <v>0</v>
      </c>
      <c r="Z62" s="84">
        <v>0</v>
      </c>
      <c r="AA62" s="84">
        <v>0</v>
      </c>
      <c r="AB62" s="84">
        <v>0</v>
      </c>
      <c r="AC62" s="84">
        <v>0</v>
      </c>
    </row>
    <row r="63" spans="1:53">
      <c r="A63" s="142"/>
      <c r="B63" s="142"/>
      <c r="C63" s="5">
        <v>2.5416666666666701</v>
      </c>
      <c r="D63" s="84">
        <v>13242.7057551425</v>
      </c>
      <c r="E63" s="84">
        <v>2860.6385875988599</v>
      </c>
      <c r="F63" s="84">
        <v>10043.4526332927</v>
      </c>
      <c r="G63" s="84">
        <v>8533.9930800940492</v>
      </c>
      <c r="H63" s="84">
        <v>0</v>
      </c>
      <c r="I63" s="84">
        <f t="shared" si="0"/>
        <v>34680.790056128113</v>
      </c>
      <c r="N63" s="82" t="s">
        <v>104</v>
      </c>
      <c r="O63" s="117">
        <v>7148</v>
      </c>
      <c r="P63" s="117">
        <v>9074</v>
      </c>
      <c r="Q63" s="117">
        <v>8439</v>
      </c>
      <c r="R63" s="117">
        <v>5910</v>
      </c>
      <c r="S63" s="117">
        <v>8286</v>
      </c>
      <c r="T63" s="117">
        <v>6005</v>
      </c>
      <c r="U63" s="117"/>
      <c r="W63" s="82" t="s">
        <v>104</v>
      </c>
      <c r="X63" s="84">
        <v>0</v>
      </c>
      <c r="Y63" s="84">
        <v>0</v>
      </c>
      <c r="Z63" s="84">
        <v>0</v>
      </c>
      <c r="AA63" s="84">
        <v>0</v>
      </c>
      <c r="AB63" s="84">
        <v>0</v>
      </c>
      <c r="AC63" s="84">
        <v>0</v>
      </c>
    </row>
    <row r="64" spans="1:53">
      <c r="A64" s="142"/>
      <c r="B64" s="142"/>
      <c r="C64" s="5">
        <v>2.5833333333333299</v>
      </c>
      <c r="D64" s="84">
        <v>13183.8073201425</v>
      </c>
      <c r="E64" s="84">
        <v>2854.0745355988602</v>
      </c>
      <c r="F64" s="84">
        <v>10169.4526332927</v>
      </c>
      <c r="G64" s="84">
        <v>8598.9930800940492</v>
      </c>
      <c r="H64" s="84">
        <v>0</v>
      </c>
      <c r="I64" s="84">
        <f t="shared" si="0"/>
        <v>34806.327569128109</v>
      </c>
      <c r="N64" s="82" t="s">
        <v>105</v>
      </c>
      <c r="O64" s="117">
        <v>7318</v>
      </c>
      <c r="P64" s="117">
        <v>8973</v>
      </c>
      <c r="Q64" s="117">
        <v>8632</v>
      </c>
      <c r="R64" s="117">
        <v>6091</v>
      </c>
      <c r="S64" s="117">
        <v>8433</v>
      </c>
      <c r="T64" s="117">
        <v>6120</v>
      </c>
      <c r="U64" s="117"/>
      <c r="W64" s="82" t="s">
        <v>105</v>
      </c>
      <c r="X64" s="84">
        <v>0</v>
      </c>
      <c r="Y64" s="84">
        <v>0</v>
      </c>
      <c r="Z64" s="84">
        <v>0</v>
      </c>
      <c r="AA64" s="84">
        <v>0</v>
      </c>
      <c r="AB64" s="84">
        <v>0</v>
      </c>
      <c r="AC64" s="84">
        <v>0</v>
      </c>
    </row>
    <row r="65" spans="1:29">
      <c r="A65" s="142"/>
      <c r="B65" s="142"/>
      <c r="C65" s="5">
        <v>2.625</v>
      </c>
      <c r="D65" s="84">
        <v>13105.7156671425</v>
      </c>
      <c r="E65" s="84">
        <v>2855.6445965988601</v>
      </c>
      <c r="F65" s="84">
        <v>10240.4526332927</v>
      </c>
      <c r="G65" s="84">
        <v>8630.9930800940492</v>
      </c>
      <c r="H65" s="84">
        <v>0</v>
      </c>
      <c r="I65" s="84">
        <f t="shared" si="0"/>
        <v>34832.805977128111</v>
      </c>
      <c r="N65" s="82" t="s">
        <v>106</v>
      </c>
      <c r="O65" s="117">
        <v>7986</v>
      </c>
      <c r="P65" s="117">
        <v>9027</v>
      </c>
      <c r="Q65" s="117">
        <v>8954</v>
      </c>
      <c r="R65" s="117">
        <v>6669.0000000000009</v>
      </c>
      <c r="S65" s="117">
        <v>8837</v>
      </c>
      <c r="T65" s="117">
        <v>6636</v>
      </c>
      <c r="U65" s="117"/>
      <c r="W65" s="82" t="s">
        <v>106</v>
      </c>
      <c r="X65" s="84">
        <v>0</v>
      </c>
      <c r="Y65" s="84">
        <v>0</v>
      </c>
      <c r="Z65" s="84">
        <v>0</v>
      </c>
      <c r="AA65" s="84">
        <v>0</v>
      </c>
      <c r="AB65" s="84">
        <v>0</v>
      </c>
      <c r="AC65" s="84">
        <v>0</v>
      </c>
    </row>
    <row r="66" spans="1:29">
      <c r="A66" s="142"/>
      <c r="B66" s="142"/>
      <c r="C66" s="5">
        <v>2.6666666666666701</v>
      </c>
      <c r="D66" s="84">
        <v>13181.7401211425</v>
      </c>
      <c r="E66" s="84">
        <v>2852.57602759886</v>
      </c>
      <c r="F66" s="84">
        <v>10271.4526332927</v>
      </c>
      <c r="G66" s="84">
        <v>8662.9930800940492</v>
      </c>
      <c r="H66" s="84">
        <v>0</v>
      </c>
      <c r="I66" s="84">
        <f t="shared" si="0"/>
        <v>34968.761862128107</v>
      </c>
      <c r="N66" s="82" t="s">
        <v>107</v>
      </c>
      <c r="O66" s="117">
        <v>9262</v>
      </c>
      <c r="P66" s="117">
        <v>9184</v>
      </c>
      <c r="Q66" s="117">
        <v>9439</v>
      </c>
      <c r="R66" s="117">
        <v>7771</v>
      </c>
      <c r="S66" s="117">
        <v>9246</v>
      </c>
      <c r="T66" s="117">
        <v>7806</v>
      </c>
      <c r="U66" s="117"/>
      <c r="W66" s="82" t="s">
        <v>107</v>
      </c>
      <c r="X66" s="84">
        <v>0</v>
      </c>
      <c r="Y66" s="84">
        <v>0</v>
      </c>
      <c r="Z66" s="84">
        <v>0</v>
      </c>
      <c r="AA66" s="84">
        <v>0</v>
      </c>
      <c r="AB66" s="84">
        <v>0</v>
      </c>
      <c r="AC66" s="84">
        <v>0</v>
      </c>
    </row>
    <row r="67" spans="1:29">
      <c r="A67" s="142"/>
      <c r="B67" s="142"/>
      <c r="C67" s="5">
        <v>2.7083333333333299</v>
      </c>
      <c r="D67" s="84">
        <v>13091.739425142499</v>
      </c>
      <c r="E67" s="84">
        <v>2856.0743395988602</v>
      </c>
      <c r="F67" s="84">
        <v>10270.4526332927</v>
      </c>
      <c r="G67" s="84">
        <v>8663.9930800940492</v>
      </c>
      <c r="H67" s="84">
        <v>0</v>
      </c>
      <c r="I67" s="84">
        <f t="shared" si="0"/>
        <v>34882.259478128108</v>
      </c>
      <c r="N67" s="82" t="s">
        <v>108</v>
      </c>
      <c r="O67" s="117">
        <v>9618</v>
      </c>
      <c r="P67" s="117">
        <v>10047</v>
      </c>
      <c r="Q67" s="117">
        <v>9818</v>
      </c>
      <c r="R67" s="117">
        <v>7903</v>
      </c>
      <c r="S67" s="117">
        <v>10048.999999999998</v>
      </c>
      <c r="T67" s="117">
        <v>8371</v>
      </c>
      <c r="U67" s="117"/>
      <c r="W67" s="82" t="s">
        <v>108</v>
      </c>
      <c r="X67" s="84">
        <v>0</v>
      </c>
      <c r="Y67" s="84">
        <v>0</v>
      </c>
      <c r="Z67" s="84">
        <v>0</v>
      </c>
      <c r="AA67" s="84">
        <v>0</v>
      </c>
      <c r="AB67" s="84">
        <v>0</v>
      </c>
      <c r="AC67" s="84">
        <v>0</v>
      </c>
    </row>
    <row r="68" spans="1:29">
      <c r="A68" s="142"/>
      <c r="B68" s="142"/>
      <c r="C68" s="5">
        <v>2.75</v>
      </c>
      <c r="D68" s="84">
        <v>13141.325737142501</v>
      </c>
      <c r="E68" s="84">
        <v>2864.8909365988602</v>
      </c>
      <c r="F68" s="84">
        <v>10051.4526332927</v>
      </c>
      <c r="G68" s="84">
        <v>8622.9930800940492</v>
      </c>
      <c r="H68" s="84">
        <v>0</v>
      </c>
      <c r="I68" s="84">
        <f t="shared" ref="I68:I131" si="8">SUM(D68:H68)</f>
        <v>34680.662387128112</v>
      </c>
      <c r="N68" s="82" t="s">
        <v>109</v>
      </c>
      <c r="O68" s="117">
        <v>9362</v>
      </c>
      <c r="P68" s="117">
        <v>11163</v>
      </c>
      <c r="Q68" s="117">
        <v>9912</v>
      </c>
      <c r="R68" s="117">
        <v>7917</v>
      </c>
      <c r="S68" s="117">
        <v>11016.999999999998</v>
      </c>
      <c r="T68" s="117">
        <v>8141.0000000000009</v>
      </c>
      <c r="U68" s="117"/>
      <c r="W68" s="82" t="s">
        <v>109</v>
      </c>
      <c r="X68" s="84">
        <v>0</v>
      </c>
      <c r="Y68" s="84">
        <v>0</v>
      </c>
      <c r="Z68" s="84">
        <v>0</v>
      </c>
      <c r="AA68" s="84">
        <v>0</v>
      </c>
      <c r="AB68" s="84">
        <v>0</v>
      </c>
      <c r="AC68" s="84">
        <v>0</v>
      </c>
    </row>
    <row r="69" spans="1:29">
      <c r="A69" s="142"/>
      <c r="B69" s="142"/>
      <c r="C69" s="5">
        <v>2.7916666666666701</v>
      </c>
      <c r="D69" s="84">
        <v>13406.8416141425</v>
      </c>
      <c r="E69" s="84">
        <v>2881.49546859886</v>
      </c>
      <c r="F69" s="84">
        <v>10089.4526332927</v>
      </c>
      <c r="G69" s="84">
        <v>8697.9930800940492</v>
      </c>
      <c r="H69" s="84">
        <v>0</v>
      </c>
      <c r="I69" s="84">
        <f t="shared" si="8"/>
        <v>35075.782796128107</v>
      </c>
      <c r="N69" s="82" t="s">
        <v>110</v>
      </c>
      <c r="O69" s="117">
        <v>9298</v>
      </c>
      <c r="P69" s="117">
        <v>12148.000000000002</v>
      </c>
      <c r="Q69" s="117">
        <v>9577</v>
      </c>
      <c r="R69" s="117">
        <v>8090.0000000000009</v>
      </c>
      <c r="S69" s="117">
        <v>11871</v>
      </c>
      <c r="T69" s="117">
        <v>8324</v>
      </c>
      <c r="U69" s="117"/>
      <c r="W69" s="82" t="s">
        <v>110</v>
      </c>
      <c r="X69" s="84">
        <v>0</v>
      </c>
      <c r="Y69" s="84">
        <v>0</v>
      </c>
      <c r="Z69" s="84">
        <v>0</v>
      </c>
      <c r="AA69" s="84">
        <v>0</v>
      </c>
      <c r="AB69" s="84">
        <v>0</v>
      </c>
      <c r="AC69" s="84">
        <v>0</v>
      </c>
    </row>
    <row r="70" spans="1:29">
      <c r="A70" s="142"/>
      <c r="B70" s="142"/>
      <c r="C70" s="5">
        <v>2.8333333333333299</v>
      </c>
      <c r="D70" s="84">
        <v>13915.422646142501</v>
      </c>
      <c r="E70" s="84">
        <v>2959.3514585988601</v>
      </c>
      <c r="F70" s="84">
        <v>10419.4526332927</v>
      </c>
      <c r="G70" s="84">
        <v>9048.9930800940492</v>
      </c>
      <c r="H70" s="84">
        <v>0</v>
      </c>
      <c r="I70" s="84">
        <f t="shared" si="8"/>
        <v>36343.219818128113</v>
      </c>
      <c r="N70" s="82" t="s">
        <v>111</v>
      </c>
      <c r="O70" s="117">
        <v>9194</v>
      </c>
      <c r="P70" s="117">
        <v>13110</v>
      </c>
      <c r="Q70" s="117">
        <v>9067</v>
      </c>
      <c r="R70" s="117">
        <v>8278</v>
      </c>
      <c r="S70" s="117">
        <v>12703</v>
      </c>
      <c r="T70" s="117">
        <v>8483</v>
      </c>
      <c r="U70" s="117"/>
      <c r="W70" s="82" t="s">
        <v>111</v>
      </c>
      <c r="X70" s="84">
        <v>0</v>
      </c>
      <c r="Y70" s="84">
        <v>0</v>
      </c>
      <c r="Z70" s="84">
        <v>0</v>
      </c>
      <c r="AA70" s="84">
        <v>0</v>
      </c>
      <c r="AB70" s="84">
        <v>0</v>
      </c>
      <c r="AC70" s="84">
        <v>0</v>
      </c>
    </row>
    <row r="71" spans="1:29">
      <c r="A71" s="142"/>
      <c r="B71" s="142"/>
      <c r="C71" s="5">
        <v>2.875</v>
      </c>
      <c r="D71" s="84">
        <v>13664.431254142501</v>
      </c>
      <c r="E71" s="84">
        <v>2915.8121195988601</v>
      </c>
      <c r="F71" s="84">
        <v>10257.4526332927</v>
      </c>
      <c r="G71" s="84">
        <v>8943.9930800940492</v>
      </c>
      <c r="H71" s="84">
        <v>0</v>
      </c>
      <c r="I71" s="84">
        <f t="shared" si="8"/>
        <v>35781.689087128107</v>
      </c>
      <c r="N71" s="82" t="s">
        <v>112</v>
      </c>
      <c r="O71" s="117">
        <v>8993</v>
      </c>
      <c r="P71" s="117">
        <v>13962.000000000002</v>
      </c>
      <c r="Q71" s="117">
        <v>8456</v>
      </c>
      <c r="R71" s="117">
        <v>8468</v>
      </c>
      <c r="S71" s="117">
        <v>13393</v>
      </c>
      <c r="T71" s="117">
        <v>8730</v>
      </c>
      <c r="U71" s="117"/>
      <c r="W71" s="82" t="s">
        <v>112</v>
      </c>
      <c r="X71" s="84">
        <v>0</v>
      </c>
      <c r="Y71" s="84">
        <v>0</v>
      </c>
      <c r="Z71" s="84">
        <v>0</v>
      </c>
      <c r="AA71" s="84">
        <v>0</v>
      </c>
      <c r="AB71" s="84">
        <v>0</v>
      </c>
      <c r="AC71" s="84">
        <v>0</v>
      </c>
    </row>
    <row r="72" spans="1:29">
      <c r="A72" s="142"/>
      <c r="B72" s="142"/>
      <c r="C72" s="5">
        <v>2.9166666666666701</v>
      </c>
      <c r="D72" s="84">
        <v>13077.2385881425</v>
      </c>
      <c r="E72" s="84">
        <v>2860.5484655988598</v>
      </c>
      <c r="F72" s="84">
        <v>9765.4526332927308</v>
      </c>
      <c r="G72" s="84">
        <v>8593.9930800940492</v>
      </c>
      <c r="H72" s="84">
        <v>0</v>
      </c>
      <c r="I72" s="84">
        <f t="shared" si="8"/>
        <v>34297.232767128138</v>
      </c>
      <c r="N72" s="82" t="s">
        <v>113</v>
      </c>
      <c r="O72" s="117">
        <v>8768</v>
      </c>
      <c r="P72" s="117">
        <v>14584.999999999998</v>
      </c>
      <c r="Q72" s="117">
        <v>8071</v>
      </c>
      <c r="R72" s="117">
        <v>8648</v>
      </c>
      <c r="S72" s="117">
        <v>14167</v>
      </c>
      <c r="T72" s="117">
        <v>8975</v>
      </c>
      <c r="U72" s="117"/>
      <c r="W72" s="82" t="s">
        <v>113</v>
      </c>
      <c r="X72" s="84">
        <v>0</v>
      </c>
      <c r="Y72" s="84">
        <v>0</v>
      </c>
      <c r="Z72" s="84">
        <v>0</v>
      </c>
      <c r="AA72" s="84">
        <v>0</v>
      </c>
      <c r="AB72" s="84">
        <v>0</v>
      </c>
      <c r="AC72" s="84">
        <v>0</v>
      </c>
    </row>
    <row r="73" spans="1:29">
      <c r="A73" s="142"/>
      <c r="B73" s="142"/>
      <c r="C73" s="5">
        <v>2.9583333333333299</v>
      </c>
      <c r="D73" s="84">
        <v>12199.2870771425</v>
      </c>
      <c r="E73" s="84">
        <v>2761.1056405988602</v>
      </c>
      <c r="F73" s="84">
        <v>9123.4526332927308</v>
      </c>
      <c r="G73" s="84">
        <v>7951.9930800940501</v>
      </c>
      <c r="H73" s="84">
        <v>0</v>
      </c>
      <c r="I73" s="84">
        <f t="shared" si="8"/>
        <v>32035.838431128141</v>
      </c>
      <c r="N73" s="82" t="s">
        <v>114</v>
      </c>
      <c r="O73" s="117">
        <v>8610</v>
      </c>
      <c r="P73" s="117">
        <v>14967</v>
      </c>
      <c r="Q73" s="117">
        <v>7733</v>
      </c>
      <c r="R73" s="117">
        <v>8826</v>
      </c>
      <c r="S73" s="117">
        <v>14726.999999999998</v>
      </c>
      <c r="T73" s="117">
        <v>9305</v>
      </c>
      <c r="U73" s="117"/>
      <c r="W73" s="82" t="s">
        <v>114</v>
      </c>
      <c r="X73" s="84">
        <v>0</v>
      </c>
      <c r="Y73" s="84">
        <v>0</v>
      </c>
      <c r="Z73" s="84">
        <v>0</v>
      </c>
      <c r="AA73" s="84">
        <v>0</v>
      </c>
      <c r="AB73" s="84">
        <v>0</v>
      </c>
      <c r="AC73" s="84">
        <v>0</v>
      </c>
    </row>
    <row r="74" spans="1:29">
      <c r="A74" s="142"/>
      <c r="B74" s="142"/>
      <c r="C74" s="29" t="s">
        <v>124</v>
      </c>
      <c r="D74" s="84">
        <v>11150.987077142499</v>
      </c>
      <c r="E74" s="84">
        <v>2693.4500165988602</v>
      </c>
      <c r="F74" s="84">
        <v>8534.4526332927308</v>
      </c>
      <c r="G74" s="84">
        <v>7297.9930800940501</v>
      </c>
      <c r="H74" s="84">
        <v>0</v>
      </c>
      <c r="I74" s="84">
        <f t="shared" si="8"/>
        <v>29676.882807128139</v>
      </c>
      <c r="N74" s="82" t="s">
        <v>115</v>
      </c>
      <c r="O74" s="117">
        <v>8447</v>
      </c>
      <c r="P74" s="117">
        <v>15194</v>
      </c>
      <c r="Q74" s="117">
        <v>7496</v>
      </c>
      <c r="R74" s="117">
        <v>8940</v>
      </c>
      <c r="S74" s="117">
        <v>15137</v>
      </c>
      <c r="T74" s="117">
        <v>9643</v>
      </c>
      <c r="U74" s="117"/>
      <c r="W74" s="82" t="s">
        <v>115</v>
      </c>
      <c r="X74" s="84">
        <v>0</v>
      </c>
      <c r="Y74" s="84">
        <v>0</v>
      </c>
      <c r="Z74" s="84">
        <v>0</v>
      </c>
      <c r="AA74" s="84">
        <v>0</v>
      </c>
      <c r="AB74" s="84">
        <v>0</v>
      </c>
      <c r="AC74" s="84">
        <v>0</v>
      </c>
    </row>
    <row r="75" spans="1:29">
      <c r="A75" s="142" t="s">
        <v>75</v>
      </c>
      <c r="B75" s="142"/>
      <c r="C75" s="5">
        <v>3.0416666666666701</v>
      </c>
      <c r="D75" s="84">
        <v>10641.555322411799</v>
      </c>
      <c r="E75" s="84">
        <v>2578.09054930296</v>
      </c>
      <c r="F75" s="84">
        <v>8563.4144656460194</v>
      </c>
      <c r="G75" s="84">
        <v>6979.39532907795</v>
      </c>
      <c r="H75" s="84">
        <v>0</v>
      </c>
      <c r="I75" s="84">
        <f t="shared" si="8"/>
        <v>28762.455666438731</v>
      </c>
      <c r="N75" s="82" t="s">
        <v>116</v>
      </c>
      <c r="O75" s="117">
        <v>8343</v>
      </c>
      <c r="P75" s="117">
        <v>15224</v>
      </c>
      <c r="Q75" s="117">
        <v>7452</v>
      </c>
      <c r="R75" s="117">
        <v>8975</v>
      </c>
      <c r="S75" s="117">
        <v>15314.000000000002</v>
      </c>
      <c r="T75" s="117">
        <v>9923</v>
      </c>
      <c r="U75" s="117"/>
      <c r="W75" s="82" t="s">
        <v>116</v>
      </c>
      <c r="X75" s="84">
        <v>0</v>
      </c>
      <c r="Y75" s="84">
        <v>0</v>
      </c>
      <c r="Z75" s="84">
        <v>0</v>
      </c>
      <c r="AA75" s="84">
        <v>0</v>
      </c>
      <c r="AB75" s="84">
        <v>0</v>
      </c>
      <c r="AC75" s="84">
        <v>0</v>
      </c>
    </row>
    <row r="76" spans="1:29">
      <c r="A76" s="142"/>
      <c r="B76" s="142"/>
      <c r="C76" s="5">
        <v>3.0833333333333299</v>
      </c>
      <c r="D76" s="84">
        <v>10411.4230056343</v>
      </c>
      <c r="E76" s="84">
        <v>2553.6299141026898</v>
      </c>
      <c r="F76" s="84">
        <v>8277.9275406460201</v>
      </c>
      <c r="G76" s="84">
        <v>6710.8276290779504</v>
      </c>
      <c r="H76" s="84">
        <v>0</v>
      </c>
      <c r="I76" s="84">
        <f t="shared" si="8"/>
        <v>27953.808089460963</v>
      </c>
      <c r="N76" s="82" t="s">
        <v>117</v>
      </c>
      <c r="O76" s="117">
        <v>8412</v>
      </c>
      <c r="P76" s="117">
        <v>15028.999999999998</v>
      </c>
      <c r="Q76" s="117">
        <v>7466</v>
      </c>
      <c r="R76" s="117">
        <v>8932</v>
      </c>
      <c r="S76" s="117">
        <v>15179</v>
      </c>
      <c r="T76" s="117">
        <v>10062</v>
      </c>
      <c r="U76" s="117"/>
      <c r="W76" s="82" t="s">
        <v>117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</row>
    <row r="77" spans="1:29">
      <c r="A77" s="142"/>
      <c r="B77" s="142"/>
      <c r="C77" s="5">
        <v>3.125</v>
      </c>
      <c r="D77" s="84">
        <v>9932.0359503256695</v>
      </c>
      <c r="E77" s="84">
        <v>2530.6256961917702</v>
      </c>
      <c r="F77" s="84">
        <v>8122.7511036460201</v>
      </c>
      <c r="G77" s="84">
        <v>6578.1019290779504</v>
      </c>
      <c r="H77" s="84">
        <v>0</v>
      </c>
      <c r="I77" s="84">
        <f t="shared" si="8"/>
        <v>27163.514679241409</v>
      </c>
      <c r="N77" s="82" t="s">
        <v>118</v>
      </c>
      <c r="O77" s="117">
        <v>8607</v>
      </c>
      <c r="P77" s="117">
        <v>14562</v>
      </c>
      <c r="Q77" s="117">
        <v>7967</v>
      </c>
      <c r="R77" s="117">
        <v>9022</v>
      </c>
      <c r="S77" s="117">
        <v>14845</v>
      </c>
      <c r="T77" s="117">
        <v>9921</v>
      </c>
      <c r="U77" s="117"/>
      <c r="W77" s="82" t="s">
        <v>118</v>
      </c>
      <c r="X77" s="84">
        <v>0</v>
      </c>
      <c r="Y77" s="84">
        <v>0</v>
      </c>
      <c r="Z77" s="84">
        <v>0</v>
      </c>
      <c r="AA77" s="84">
        <v>0</v>
      </c>
      <c r="AB77" s="84">
        <v>0</v>
      </c>
      <c r="AC77" s="84">
        <v>0</v>
      </c>
    </row>
    <row r="78" spans="1:29">
      <c r="A78" s="142"/>
      <c r="B78" s="142"/>
      <c r="C78" s="5">
        <v>3.1666666666666701</v>
      </c>
      <c r="D78" s="84">
        <v>9228.6864914079197</v>
      </c>
      <c r="E78" s="84">
        <v>2522.5755625994602</v>
      </c>
      <c r="F78" s="84">
        <v>8052.4591606460199</v>
      </c>
      <c r="G78" s="84">
        <v>6516.12462907795</v>
      </c>
      <c r="H78" s="84">
        <v>0</v>
      </c>
      <c r="I78" s="84">
        <f t="shared" si="8"/>
        <v>26319.845843731349</v>
      </c>
      <c r="N78" s="82" t="s">
        <v>119</v>
      </c>
      <c r="O78" s="117">
        <v>9141</v>
      </c>
      <c r="P78" s="117">
        <v>13959.999999999998</v>
      </c>
      <c r="Q78" s="117">
        <v>8903</v>
      </c>
      <c r="R78" s="117">
        <v>9608</v>
      </c>
      <c r="S78" s="117">
        <v>14126</v>
      </c>
      <c r="T78" s="117">
        <v>9610</v>
      </c>
      <c r="U78" s="117"/>
      <c r="W78" s="82" t="s">
        <v>119</v>
      </c>
      <c r="X78" s="84">
        <v>0</v>
      </c>
      <c r="Y78" s="84">
        <v>0</v>
      </c>
      <c r="Z78" s="84">
        <v>0</v>
      </c>
      <c r="AA78" s="84">
        <v>0</v>
      </c>
      <c r="AB78" s="84">
        <v>0</v>
      </c>
      <c r="AC78" s="84">
        <v>0</v>
      </c>
    </row>
    <row r="79" spans="1:29">
      <c r="A79" s="142"/>
      <c r="B79" s="142"/>
      <c r="C79" s="5">
        <v>3.2083333333333299</v>
      </c>
      <c r="D79" s="84">
        <v>9908.9963974348302</v>
      </c>
      <c r="E79" s="84">
        <v>2577.9410526827101</v>
      </c>
      <c r="F79" s="84">
        <v>8223.3046756460099</v>
      </c>
      <c r="G79" s="84">
        <v>6616.9312290779499</v>
      </c>
      <c r="H79" s="84">
        <v>0</v>
      </c>
      <c r="I79" s="84">
        <f t="shared" si="8"/>
        <v>27327.1733548415</v>
      </c>
      <c r="N79" s="82" t="s">
        <v>120</v>
      </c>
      <c r="O79" s="117">
        <v>9219</v>
      </c>
      <c r="P79" s="117">
        <v>13513</v>
      </c>
      <c r="Q79" s="117">
        <v>9032</v>
      </c>
      <c r="R79" s="117">
        <v>9525</v>
      </c>
      <c r="S79" s="117">
        <v>13508</v>
      </c>
      <c r="T79" s="117">
        <v>9746</v>
      </c>
      <c r="U79" s="117"/>
      <c r="W79" s="82" t="s">
        <v>120</v>
      </c>
      <c r="X79" s="84">
        <v>0</v>
      </c>
      <c r="Y79" s="84">
        <v>0</v>
      </c>
      <c r="Z79" s="84">
        <v>0</v>
      </c>
      <c r="AA79" s="84">
        <v>0</v>
      </c>
      <c r="AB79" s="84">
        <v>0</v>
      </c>
      <c r="AC79" s="84">
        <v>0</v>
      </c>
    </row>
    <row r="80" spans="1:29">
      <c r="A80" s="142"/>
      <c r="B80" s="142"/>
      <c r="C80" s="5">
        <v>3.25</v>
      </c>
      <c r="D80" s="84">
        <v>11372.397354807399</v>
      </c>
      <c r="E80" s="84">
        <v>2706.34537126849</v>
      </c>
      <c r="F80" s="84">
        <v>8567.6135076460196</v>
      </c>
      <c r="G80" s="84">
        <v>7164.2740290779502</v>
      </c>
      <c r="H80" s="84">
        <v>0</v>
      </c>
      <c r="I80" s="84">
        <f t="shared" si="8"/>
        <v>29810.630262799859</v>
      </c>
      <c r="N80" s="82" t="s">
        <v>121</v>
      </c>
      <c r="O80" s="117">
        <v>9088</v>
      </c>
      <c r="P80" s="117">
        <v>13254</v>
      </c>
      <c r="Q80" s="117">
        <v>8981</v>
      </c>
      <c r="R80" s="117">
        <v>9249</v>
      </c>
      <c r="S80" s="117">
        <v>13185</v>
      </c>
      <c r="T80" s="117">
        <v>9404</v>
      </c>
      <c r="U80" s="117"/>
      <c r="W80" s="82" t="s">
        <v>121</v>
      </c>
      <c r="X80" s="84">
        <v>0</v>
      </c>
      <c r="Y80" s="84">
        <v>0</v>
      </c>
      <c r="Z80" s="84">
        <v>0</v>
      </c>
      <c r="AA80" s="84">
        <v>0</v>
      </c>
      <c r="AB80" s="84">
        <v>0</v>
      </c>
      <c r="AC80" s="84">
        <v>0</v>
      </c>
    </row>
    <row r="81" spans="1:29">
      <c r="A81" s="142"/>
      <c r="B81" s="142"/>
      <c r="C81" s="5">
        <v>3.2916666666666701</v>
      </c>
      <c r="D81" s="84">
        <v>12356.8711066903</v>
      </c>
      <c r="E81" s="84">
        <v>2780.5180419941798</v>
      </c>
      <c r="F81" s="84">
        <v>8798.0401496459999</v>
      </c>
      <c r="G81" s="84">
        <v>7803.0175290779498</v>
      </c>
      <c r="H81" s="84">
        <v>0</v>
      </c>
      <c r="I81" s="84">
        <f t="shared" si="8"/>
        <v>31738.446827408428</v>
      </c>
      <c r="N81" s="82" t="s">
        <v>122</v>
      </c>
      <c r="O81" s="117">
        <v>8783</v>
      </c>
      <c r="P81" s="117">
        <v>12339</v>
      </c>
      <c r="Q81" s="117">
        <v>8755</v>
      </c>
      <c r="R81" s="117">
        <v>8672</v>
      </c>
      <c r="S81" s="117">
        <v>12321</v>
      </c>
      <c r="T81" s="117">
        <v>8958</v>
      </c>
      <c r="U81" s="117"/>
      <c r="W81" s="82" t="s">
        <v>122</v>
      </c>
      <c r="X81" s="84">
        <v>0</v>
      </c>
      <c r="Y81" s="84">
        <v>0</v>
      </c>
      <c r="Z81" s="84">
        <v>0</v>
      </c>
      <c r="AA81" s="84">
        <v>0</v>
      </c>
      <c r="AB81" s="84">
        <v>0</v>
      </c>
      <c r="AC81" s="84">
        <v>0</v>
      </c>
    </row>
    <row r="82" spans="1:29">
      <c r="A82" s="142"/>
      <c r="B82" s="142"/>
      <c r="C82" s="5">
        <v>3.3333333333333299</v>
      </c>
      <c r="D82" s="84">
        <v>12486.508713806599</v>
      </c>
      <c r="E82" s="84">
        <v>2772.7353430236899</v>
      </c>
      <c r="F82" s="84">
        <v>9129.5510106460297</v>
      </c>
      <c r="G82" s="84">
        <v>8035.43172907795</v>
      </c>
      <c r="H82" s="84">
        <v>0</v>
      </c>
      <c r="I82" s="84">
        <f t="shared" si="8"/>
        <v>32424.226796554271</v>
      </c>
      <c r="N82" s="82" t="s">
        <v>123</v>
      </c>
      <c r="O82" s="117">
        <v>8351</v>
      </c>
      <c r="P82" s="117">
        <v>11242</v>
      </c>
      <c r="Q82" s="117">
        <v>8261</v>
      </c>
      <c r="R82" s="117">
        <v>7891</v>
      </c>
      <c r="S82" s="117">
        <v>11265</v>
      </c>
      <c r="T82" s="117">
        <v>8332</v>
      </c>
      <c r="U82" s="117"/>
      <c r="W82" s="82" t="s">
        <v>123</v>
      </c>
      <c r="X82" s="84">
        <v>0</v>
      </c>
      <c r="Y82" s="84">
        <v>0</v>
      </c>
      <c r="Z82" s="84">
        <v>0</v>
      </c>
      <c r="AA82" s="84">
        <v>0</v>
      </c>
      <c r="AB82" s="84">
        <v>0</v>
      </c>
      <c r="AC82" s="84">
        <v>0</v>
      </c>
    </row>
    <row r="83" spans="1:29">
      <c r="A83" s="142"/>
      <c r="B83" s="142"/>
      <c r="C83" s="5">
        <v>3.375</v>
      </c>
      <c r="D83" s="84">
        <v>12810.990804782299</v>
      </c>
      <c r="E83" s="84">
        <v>2816.3806637320799</v>
      </c>
      <c r="F83" s="84">
        <v>9599.2142066459892</v>
      </c>
      <c r="G83" s="84">
        <v>8232.6224290779501</v>
      </c>
      <c r="H83" s="84">
        <v>0</v>
      </c>
      <c r="I83" s="84">
        <f t="shared" si="8"/>
        <v>33459.208104238322</v>
      </c>
      <c r="N83" s="82" t="s">
        <v>124</v>
      </c>
      <c r="O83" s="117">
        <v>7719</v>
      </c>
      <c r="P83" s="117">
        <v>10327</v>
      </c>
      <c r="Q83" s="117">
        <v>7581</v>
      </c>
      <c r="R83" s="117">
        <v>7038</v>
      </c>
      <c r="S83" s="117">
        <v>10195</v>
      </c>
      <c r="T83" s="117">
        <v>7655.9999999999991</v>
      </c>
      <c r="U83" s="117"/>
      <c r="W83" s="82" t="s">
        <v>124</v>
      </c>
      <c r="X83" s="84">
        <v>0</v>
      </c>
      <c r="Y83" s="84">
        <v>0</v>
      </c>
      <c r="Z83" s="84">
        <v>0</v>
      </c>
      <c r="AA83" s="84">
        <v>0</v>
      </c>
      <c r="AB83" s="84">
        <v>0</v>
      </c>
      <c r="AC83" s="84">
        <v>0</v>
      </c>
    </row>
    <row r="84" spans="1:29">
      <c r="A84" s="142"/>
      <c r="B84" s="142"/>
      <c r="C84" s="5">
        <v>3.4166666666666701</v>
      </c>
      <c r="D84" s="84">
        <v>13130.3838365062</v>
      </c>
      <c r="E84" s="84">
        <v>2856.3359781214599</v>
      </c>
      <c r="F84" s="84">
        <v>10003.431977646</v>
      </c>
      <c r="G84" s="84">
        <v>8480.6800290779502</v>
      </c>
      <c r="H84" s="84">
        <v>0</v>
      </c>
      <c r="I84" s="84">
        <f t="shared" si="8"/>
        <v>34470.83182135161</v>
      </c>
    </row>
    <row r="85" spans="1:29">
      <c r="A85" s="142"/>
      <c r="B85" s="142"/>
      <c r="C85" s="5">
        <v>3.4583333333333299</v>
      </c>
      <c r="D85" s="84">
        <v>13316.2911913109</v>
      </c>
      <c r="E85" s="84">
        <v>2870.9370213454199</v>
      </c>
      <c r="F85" s="84">
        <v>10381.523480645999</v>
      </c>
      <c r="G85" s="84">
        <v>8758.6911290779499</v>
      </c>
      <c r="H85" s="84">
        <v>0</v>
      </c>
      <c r="I85" s="84">
        <f t="shared" si="8"/>
        <v>35327.442822380268</v>
      </c>
    </row>
    <row r="86" spans="1:29">
      <c r="A86" s="142"/>
      <c r="B86" s="142"/>
      <c r="C86" s="5">
        <v>3.5</v>
      </c>
      <c r="D86" s="84">
        <v>13592.113422057901</v>
      </c>
      <c r="E86" s="84">
        <v>2888.75726088291</v>
      </c>
      <c r="F86" s="84">
        <v>10637.919690646</v>
      </c>
      <c r="G86" s="84">
        <v>9023.1459290779494</v>
      </c>
      <c r="H86" s="84">
        <v>0</v>
      </c>
      <c r="I86" s="84">
        <f t="shared" si="8"/>
        <v>36141.936302664762</v>
      </c>
    </row>
    <row r="87" spans="1:29">
      <c r="A87" s="142"/>
      <c r="B87" s="142"/>
      <c r="C87" s="5">
        <v>3.5416666666666701</v>
      </c>
      <c r="D87" s="84">
        <v>13780.347530007501</v>
      </c>
      <c r="E87" s="84">
        <v>2951.8324094003801</v>
      </c>
      <c r="F87" s="84">
        <v>10946.491457646</v>
      </c>
      <c r="G87" s="84">
        <v>9302.0169290779504</v>
      </c>
      <c r="H87" s="84">
        <v>0</v>
      </c>
      <c r="I87" s="84">
        <f t="shared" si="8"/>
        <v>36980.688326131829</v>
      </c>
    </row>
    <row r="88" spans="1:29">
      <c r="A88" s="142"/>
      <c r="B88" s="142"/>
      <c r="C88" s="5">
        <v>3.5833333333333299</v>
      </c>
      <c r="D88" s="84">
        <v>14082.190923353401</v>
      </c>
      <c r="E88" s="84">
        <v>3006.7441906883</v>
      </c>
      <c r="F88" s="84">
        <v>11161.462600646</v>
      </c>
      <c r="G88" s="84">
        <v>9592.8711290779502</v>
      </c>
      <c r="H88" s="84">
        <v>0</v>
      </c>
      <c r="I88" s="84">
        <f t="shared" si="8"/>
        <v>37843.268843765647</v>
      </c>
    </row>
    <row r="89" spans="1:29">
      <c r="A89" s="142"/>
      <c r="B89" s="142"/>
      <c r="C89" s="5">
        <v>3.625</v>
      </c>
      <c r="D89" s="84">
        <v>14406.863729385999</v>
      </c>
      <c r="E89" s="84">
        <v>3040.11818402885</v>
      </c>
      <c r="F89" s="84">
        <v>11385.528017646</v>
      </c>
      <c r="G89" s="84">
        <v>9797.9301290779495</v>
      </c>
      <c r="H89" s="84">
        <v>0</v>
      </c>
      <c r="I89" s="84">
        <f t="shared" si="8"/>
        <v>38630.440060138797</v>
      </c>
    </row>
    <row r="90" spans="1:29">
      <c r="A90" s="142"/>
      <c r="B90" s="142"/>
      <c r="C90" s="5">
        <v>3.6666666666666701</v>
      </c>
      <c r="D90" s="84">
        <v>14649.5610121759</v>
      </c>
      <c r="E90" s="84">
        <v>3067.3717504726401</v>
      </c>
      <c r="F90" s="84">
        <v>11376.806489646</v>
      </c>
      <c r="G90" s="84">
        <v>10055.502629078001</v>
      </c>
      <c r="H90" s="84">
        <v>0</v>
      </c>
      <c r="I90" s="84">
        <f t="shared" si="8"/>
        <v>39149.241881372538</v>
      </c>
    </row>
    <row r="91" spans="1:29">
      <c r="A91" s="142"/>
      <c r="B91" s="142"/>
      <c r="C91" s="5">
        <v>3.7083333333333299</v>
      </c>
      <c r="D91" s="84">
        <v>14727.0141882141</v>
      </c>
      <c r="E91" s="84">
        <v>3055.2890552090798</v>
      </c>
      <c r="F91" s="84">
        <v>11228.951520646</v>
      </c>
      <c r="G91" s="84">
        <v>10022.980229078001</v>
      </c>
      <c r="H91" s="84">
        <v>0</v>
      </c>
      <c r="I91" s="84">
        <f t="shared" si="8"/>
        <v>39034.234993147176</v>
      </c>
    </row>
    <row r="92" spans="1:29">
      <c r="A92" s="142"/>
      <c r="B92" s="142"/>
      <c r="C92" s="5">
        <v>3.75</v>
      </c>
      <c r="D92" s="84">
        <v>14534.2144016681</v>
      </c>
      <c r="E92" s="84">
        <v>3032.6821680374201</v>
      </c>
      <c r="F92" s="84">
        <v>11010.845530646</v>
      </c>
      <c r="G92" s="84">
        <v>9865.7913290779506</v>
      </c>
      <c r="H92" s="84">
        <v>0</v>
      </c>
      <c r="I92" s="84">
        <f t="shared" si="8"/>
        <v>38443.533429429473</v>
      </c>
    </row>
    <row r="93" spans="1:29">
      <c r="A93" s="142"/>
      <c r="B93" s="142"/>
      <c r="C93" s="5">
        <v>3.7916666666666701</v>
      </c>
      <c r="D93" s="84">
        <v>14121.215582360801</v>
      </c>
      <c r="E93" s="84">
        <v>2993.6873560683498</v>
      </c>
      <c r="F93" s="84">
        <v>10771.488710645999</v>
      </c>
      <c r="G93" s="84">
        <v>9665.3118290779494</v>
      </c>
      <c r="H93" s="84">
        <v>0</v>
      </c>
      <c r="I93" s="84">
        <f t="shared" si="8"/>
        <v>37551.703478153097</v>
      </c>
    </row>
    <row r="94" spans="1:29">
      <c r="A94" s="142"/>
      <c r="B94" s="142"/>
      <c r="C94" s="5">
        <v>3.8333333333333299</v>
      </c>
      <c r="D94" s="84">
        <v>14558.0320251516</v>
      </c>
      <c r="E94" s="84">
        <v>3026.2702364634702</v>
      </c>
      <c r="F94" s="84">
        <v>10992.945413646001</v>
      </c>
      <c r="G94" s="84">
        <v>9927.5241290779504</v>
      </c>
      <c r="H94" s="84">
        <v>0</v>
      </c>
      <c r="I94" s="84">
        <f t="shared" si="8"/>
        <v>38504.77180433902</v>
      </c>
    </row>
    <row r="95" spans="1:29">
      <c r="A95" s="142"/>
      <c r="B95" s="142"/>
      <c r="C95" s="5">
        <v>3.875</v>
      </c>
      <c r="D95" s="84">
        <v>14184.321582631699</v>
      </c>
      <c r="E95" s="84">
        <v>2995.9532346213</v>
      </c>
      <c r="F95" s="84">
        <v>10725.129927645999</v>
      </c>
      <c r="G95" s="84">
        <v>9771.6357290779506</v>
      </c>
      <c r="H95" s="84">
        <v>0</v>
      </c>
      <c r="I95" s="84">
        <f t="shared" si="8"/>
        <v>37677.040473976944</v>
      </c>
    </row>
    <row r="96" spans="1:29">
      <c r="A96" s="142"/>
      <c r="B96" s="142"/>
      <c r="C96" s="5">
        <v>3.9166666666666701</v>
      </c>
      <c r="D96" s="84">
        <v>13022.3648181438</v>
      </c>
      <c r="E96" s="84">
        <v>2878.9158520896099</v>
      </c>
      <c r="F96" s="84">
        <v>10178.230195646</v>
      </c>
      <c r="G96" s="84">
        <v>9246.3723290779508</v>
      </c>
      <c r="H96" s="84">
        <v>0</v>
      </c>
      <c r="I96" s="84">
        <f t="shared" si="8"/>
        <v>35325.883194957358</v>
      </c>
    </row>
    <row r="97" spans="1:9">
      <c r="A97" s="142"/>
      <c r="B97" s="142"/>
      <c r="C97" s="5">
        <v>3.9583333333333299</v>
      </c>
      <c r="D97" s="84">
        <v>11825.3734664311</v>
      </c>
      <c r="E97" s="84">
        <v>2741.12329639359</v>
      </c>
      <c r="F97" s="84">
        <v>9576.1708886460001</v>
      </c>
      <c r="G97" s="84">
        <v>8508.4447290779499</v>
      </c>
      <c r="H97" s="84">
        <v>0</v>
      </c>
      <c r="I97" s="84">
        <f t="shared" si="8"/>
        <v>32651.112380548639</v>
      </c>
    </row>
    <row r="98" spans="1:9">
      <c r="A98" s="142"/>
      <c r="B98" s="142"/>
      <c r="C98" s="29" t="s">
        <v>124</v>
      </c>
      <c r="D98" s="84">
        <v>10801.3948417593</v>
      </c>
      <c r="E98" s="84">
        <v>2615.7616688399899</v>
      </c>
      <c r="F98" s="84">
        <v>8933.7366056460196</v>
      </c>
      <c r="G98" s="84">
        <v>7730.1595290779496</v>
      </c>
      <c r="H98" s="84">
        <v>0</v>
      </c>
      <c r="I98" s="84">
        <f t="shared" si="8"/>
        <v>30081.05264532326</v>
      </c>
    </row>
    <row r="99" spans="1:9">
      <c r="A99" s="142" t="s">
        <v>76</v>
      </c>
      <c r="B99" s="142"/>
      <c r="C99" s="5">
        <v>4.0416666666666696</v>
      </c>
      <c r="D99" s="84">
        <v>11283.4736626596</v>
      </c>
      <c r="E99" s="84">
        <v>2722.35341542078</v>
      </c>
      <c r="F99" s="84">
        <v>9129.6639346625907</v>
      </c>
      <c r="G99" s="84">
        <v>8101.6365870688196</v>
      </c>
      <c r="H99" s="84">
        <v>0</v>
      </c>
      <c r="I99" s="84">
        <f t="shared" si="8"/>
        <v>31237.127599811789</v>
      </c>
    </row>
    <row r="100" spans="1:9">
      <c r="A100" s="142"/>
      <c r="B100" s="142"/>
      <c r="C100" s="5">
        <v>4.0833333333333304</v>
      </c>
      <c r="D100" s="84">
        <v>10823.6921436596</v>
      </c>
      <c r="E100" s="84">
        <v>2658.16075442078</v>
      </c>
      <c r="F100" s="84">
        <v>8855.6639346625907</v>
      </c>
      <c r="G100" s="84">
        <v>7778.6734870688197</v>
      </c>
      <c r="H100" s="84">
        <v>0</v>
      </c>
      <c r="I100" s="84">
        <f t="shared" si="8"/>
        <v>30116.190319811791</v>
      </c>
    </row>
    <row r="101" spans="1:9">
      <c r="A101" s="142"/>
      <c r="B101" s="142"/>
      <c r="C101" s="5">
        <v>4.125</v>
      </c>
      <c r="D101" s="84">
        <v>10480.881525659601</v>
      </c>
      <c r="E101" s="84">
        <v>2624.4656064207802</v>
      </c>
      <c r="F101" s="84">
        <v>8719.6639346625907</v>
      </c>
      <c r="G101" s="84">
        <v>7588.2330870688202</v>
      </c>
      <c r="H101" s="84">
        <v>0</v>
      </c>
      <c r="I101" s="84">
        <f t="shared" si="8"/>
        <v>29413.244153811789</v>
      </c>
    </row>
    <row r="102" spans="1:9">
      <c r="A102" s="142"/>
      <c r="B102" s="142"/>
      <c r="C102" s="5">
        <v>4.1666666666666696</v>
      </c>
      <c r="D102" s="84">
        <v>10462.1050276596</v>
      </c>
      <c r="E102" s="84">
        <v>2605.8752344207801</v>
      </c>
      <c r="F102" s="84">
        <v>8776.6639346625907</v>
      </c>
      <c r="G102" s="84">
        <v>7476.16238706882</v>
      </c>
      <c r="H102" s="84">
        <v>0</v>
      </c>
      <c r="I102" s="84">
        <f t="shared" si="8"/>
        <v>29320.806583811791</v>
      </c>
    </row>
    <row r="103" spans="1:9">
      <c r="A103" s="142"/>
      <c r="B103" s="142"/>
      <c r="C103" s="5">
        <v>4.2083333333333304</v>
      </c>
      <c r="D103" s="84">
        <v>11050.1985146596</v>
      </c>
      <c r="E103" s="84">
        <v>2627.5055274207798</v>
      </c>
      <c r="F103" s="84">
        <v>9214.6639346625907</v>
      </c>
      <c r="G103" s="84">
        <v>7607.5780870688204</v>
      </c>
      <c r="H103" s="84">
        <v>0</v>
      </c>
      <c r="I103" s="84">
        <f t="shared" si="8"/>
        <v>30499.946063811793</v>
      </c>
    </row>
    <row r="104" spans="1:9">
      <c r="A104" s="142"/>
      <c r="B104" s="142"/>
      <c r="C104" s="5">
        <v>4.25</v>
      </c>
      <c r="D104" s="84">
        <v>12297.227318659599</v>
      </c>
      <c r="E104" s="84">
        <v>2743.3702114207799</v>
      </c>
      <c r="F104" s="84">
        <v>9931.6639346625907</v>
      </c>
      <c r="G104" s="84">
        <v>7878.7052870688203</v>
      </c>
      <c r="H104" s="84">
        <v>0</v>
      </c>
      <c r="I104" s="84">
        <f t="shared" si="8"/>
        <v>32850.966751811793</v>
      </c>
    </row>
    <row r="105" spans="1:9">
      <c r="A105" s="142"/>
      <c r="B105" s="142"/>
      <c r="C105" s="5">
        <v>4.2916666666666696</v>
      </c>
      <c r="D105" s="84">
        <v>12871.8819256596</v>
      </c>
      <c r="E105" s="84">
        <v>2783.42381642078</v>
      </c>
      <c r="F105" s="84">
        <v>10133.6639346626</v>
      </c>
      <c r="G105" s="84">
        <v>7972.3850870688202</v>
      </c>
      <c r="H105" s="84">
        <v>0</v>
      </c>
      <c r="I105" s="84">
        <f t="shared" si="8"/>
        <v>33761.354763811796</v>
      </c>
    </row>
    <row r="106" spans="1:9">
      <c r="A106" s="142"/>
      <c r="B106" s="142"/>
      <c r="C106" s="5">
        <v>4.3333333333333304</v>
      </c>
      <c r="D106" s="84">
        <v>13348.7058606596</v>
      </c>
      <c r="E106" s="84">
        <v>2852.0711214207799</v>
      </c>
      <c r="F106" s="84">
        <v>10471.6639346626</v>
      </c>
      <c r="G106" s="84">
        <v>8452.5829870688194</v>
      </c>
      <c r="H106" s="84">
        <v>0</v>
      </c>
      <c r="I106" s="84">
        <f t="shared" si="8"/>
        <v>35125.023903811802</v>
      </c>
    </row>
    <row r="107" spans="1:9">
      <c r="A107" s="142"/>
      <c r="B107" s="142"/>
      <c r="C107" s="5">
        <v>4.375</v>
      </c>
      <c r="D107" s="84">
        <v>13975.284035659601</v>
      </c>
      <c r="E107" s="84">
        <v>2936.6674714207802</v>
      </c>
      <c r="F107" s="84">
        <v>10927.6639346626</v>
      </c>
      <c r="G107" s="84">
        <v>9068.4362870688201</v>
      </c>
      <c r="H107" s="84">
        <v>0</v>
      </c>
      <c r="I107" s="84">
        <f t="shared" si="8"/>
        <v>36908.051728811799</v>
      </c>
    </row>
    <row r="108" spans="1:9">
      <c r="A108" s="142"/>
      <c r="B108" s="142"/>
      <c r="C108" s="5">
        <v>4.4166666666666696</v>
      </c>
      <c r="D108" s="84">
        <v>14703.7776226596</v>
      </c>
      <c r="E108" s="84">
        <v>3029.15001642078</v>
      </c>
      <c r="F108" s="84">
        <v>11490.6639346626</v>
      </c>
      <c r="G108" s="84">
        <v>9712.4060870688209</v>
      </c>
      <c r="H108" s="84">
        <v>0</v>
      </c>
      <c r="I108" s="84">
        <f t="shared" si="8"/>
        <v>38935.997660811801</v>
      </c>
    </row>
    <row r="109" spans="1:9">
      <c r="A109" s="142"/>
      <c r="B109" s="142"/>
      <c r="C109" s="5">
        <v>4.4583333333333304</v>
      </c>
      <c r="D109" s="84">
        <v>15432.180119659601</v>
      </c>
      <c r="E109" s="84">
        <v>3093.59209942078</v>
      </c>
      <c r="F109" s="84">
        <v>12035.6639346626</v>
      </c>
      <c r="G109" s="84">
        <v>10310.751787068801</v>
      </c>
      <c r="H109" s="84">
        <v>0</v>
      </c>
      <c r="I109" s="84">
        <f t="shared" si="8"/>
        <v>40872.187940811782</v>
      </c>
    </row>
    <row r="110" spans="1:9">
      <c r="A110" s="142"/>
      <c r="B110" s="142"/>
      <c r="C110" s="5">
        <v>4.5</v>
      </c>
      <c r="D110" s="84">
        <v>16079.0644816596</v>
      </c>
      <c r="E110" s="84">
        <v>3143.5713924207798</v>
      </c>
      <c r="F110" s="84">
        <v>12504.6639346626</v>
      </c>
      <c r="G110" s="84">
        <v>10833.0234870688</v>
      </c>
      <c r="H110" s="84">
        <v>0</v>
      </c>
      <c r="I110" s="84">
        <f t="shared" si="8"/>
        <v>42560.323295811781</v>
      </c>
    </row>
    <row r="111" spans="1:9">
      <c r="A111" s="142"/>
      <c r="B111" s="142"/>
      <c r="C111" s="5">
        <v>4.5416666666666696</v>
      </c>
      <c r="D111" s="84">
        <v>16738.1776516596</v>
      </c>
      <c r="E111" s="84">
        <v>3211.5730714207798</v>
      </c>
      <c r="F111" s="84">
        <v>13018.6639346626</v>
      </c>
      <c r="G111" s="84">
        <v>11182.964487068801</v>
      </c>
      <c r="H111" s="84">
        <v>0</v>
      </c>
      <c r="I111" s="84">
        <f t="shared" si="8"/>
        <v>44151.379144811777</v>
      </c>
    </row>
    <row r="112" spans="1:9">
      <c r="A112" s="142"/>
      <c r="B112" s="142"/>
      <c r="C112" s="5">
        <v>4.5833333333333304</v>
      </c>
      <c r="D112" s="84">
        <v>17327.959216659601</v>
      </c>
      <c r="E112" s="84">
        <v>3273.52840142078</v>
      </c>
      <c r="F112" s="84">
        <v>13496.6639346626</v>
      </c>
      <c r="G112" s="84">
        <v>11500.8526870688</v>
      </c>
      <c r="H112" s="84">
        <v>0</v>
      </c>
      <c r="I112" s="84">
        <f t="shared" si="8"/>
        <v>45599.00423981178</v>
      </c>
    </row>
    <row r="113" spans="1:9">
      <c r="A113" s="142"/>
      <c r="B113" s="142"/>
      <c r="C113" s="5">
        <v>4.625</v>
      </c>
      <c r="D113" s="84">
        <v>17855.723557659599</v>
      </c>
      <c r="E113" s="84">
        <v>3316.7427394207798</v>
      </c>
      <c r="F113" s="84">
        <v>13825.6639346626</v>
      </c>
      <c r="G113" s="84">
        <v>11807.0250870688</v>
      </c>
      <c r="H113" s="84">
        <v>0</v>
      </c>
      <c r="I113" s="84">
        <f t="shared" si="8"/>
        <v>46805.155318811783</v>
      </c>
    </row>
    <row r="114" spans="1:9">
      <c r="A114" s="142"/>
      <c r="B114" s="142"/>
      <c r="C114" s="5">
        <v>4.6666666666666696</v>
      </c>
      <c r="D114" s="84">
        <v>18238.504363659598</v>
      </c>
      <c r="E114" s="84">
        <v>3375.9577564207798</v>
      </c>
      <c r="F114" s="84">
        <v>13956.6639346626</v>
      </c>
      <c r="G114" s="84">
        <v>12070.6055870688</v>
      </c>
      <c r="H114" s="84">
        <v>0</v>
      </c>
      <c r="I114" s="84">
        <f t="shared" si="8"/>
        <v>47641.731641811777</v>
      </c>
    </row>
    <row r="115" spans="1:9">
      <c r="A115" s="142"/>
      <c r="B115" s="142"/>
      <c r="C115" s="5">
        <v>4.7083333333333304</v>
      </c>
      <c r="D115" s="84">
        <v>18299.1827116596</v>
      </c>
      <c r="E115" s="84">
        <v>3389.0505324207802</v>
      </c>
      <c r="F115" s="84">
        <v>13851.6639346626</v>
      </c>
      <c r="G115" s="84">
        <v>12148.744287068799</v>
      </c>
      <c r="H115" s="84">
        <v>0</v>
      </c>
      <c r="I115" s="84">
        <f t="shared" si="8"/>
        <v>47688.641465811772</v>
      </c>
    </row>
    <row r="116" spans="1:9">
      <c r="A116" s="142"/>
      <c r="B116" s="142"/>
      <c r="C116" s="5">
        <v>4.75</v>
      </c>
      <c r="D116" s="84">
        <v>18041.568128659601</v>
      </c>
      <c r="E116" s="84">
        <v>3386.5448624207802</v>
      </c>
      <c r="F116" s="84">
        <v>13355.6639346626</v>
      </c>
      <c r="G116" s="84">
        <v>11980.1623870688</v>
      </c>
      <c r="H116" s="84">
        <v>0</v>
      </c>
      <c r="I116" s="84">
        <f t="shared" si="8"/>
        <v>46763.939312811774</v>
      </c>
    </row>
    <row r="117" spans="1:9">
      <c r="A117" s="142"/>
      <c r="B117" s="142"/>
      <c r="C117" s="5">
        <v>4.7916666666666696</v>
      </c>
      <c r="D117" s="84">
        <v>17276.359861659599</v>
      </c>
      <c r="E117" s="84">
        <v>3347.5612024207799</v>
      </c>
      <c r="F117" s="84">
        <v>12775.6639346626</v>
      </c>
      <c r="G117" s="84">
        <v>11583.7184870688</v>
      </c>
      <c r="H117" s="84">
        <v>0</v>
      </c>
      <c r="I117" s="84">
        <f t="shared" si="8"/>
        <v>44983.303485811783</v>
      </c>
    </row>
    <row r="118" spans="1:9">
      <c r="A118" s="142"/>
      <c r="B118" s="142"/>
      <c r="C118" s="5">
        <v>4.8333333333333304</v>
      </c>
      <c r="D118" s="84">
        <v>17031.773779659601</v>
      </c>
      <c r="E118" s="84">
        <v>3279.3288674207802</v>
      </c>
      <c r="F118" s="84">
        <v>12671.6639346626</v>
      </c>
      <c r="G118" s="84">
        <v>11448.3799870688</v>
      </c>
      <c r="H118" s="84">
        <v>0</v>
      </c>
      <c r="I118" s="84">
        <f t="shared" si="8"/>
        <v>44431.146568811782</v>
      </c>
    </row>
    <row r="119" spans="1:9">
      <c r="A119" s="142"/>
      <c r="B119" s="142"/>
      <c r="C119" s="5">
        <v>4.875</v>
      </c>
      <c r="D119" s="84">
        <v>16753.896589659598</v>
      </c>
      <c r="E119" s="84">
        <v>3229.3506074207799</v>
      </c>
      <c r="F119" s="84">
        <v>12283.6639346626</v>
      </c>
      <c r="G119" s="84">
        <v>11189.7129870688</v>
      </c>
      <c r="H119" s="84">
        <v>0</v>
      </c>
      <c r="I119" s="84">
        <f t="shared" si="8"/>
        <v>43456.624118811778</v>
      </c>
    </row>
    <row r="120" spans="1:9">
      <c r="A120" s="142"/>
      <c r="B120" s="142"/>
      <c r="C120" s="5">
        <v>4.9166666666666696</v>
      </c>
      <c r="D120" s="84">
        <v>15366.2922126596</v>
      </c>
      <c r="E120" s="84">
        <v>3085.72704642078</v>
      </c>
      <c r="F120" s="84">
        <v>11419.6639346626</v>
      </c>
      <c r="G120" s="84">
        <v>10449.492287068801</v>
      </c>
      <c r="H120" s="84">
        <v>0</v>
      </c>
      <c r="I120" s="84">
        <f t="shared" si="8"/>
        <v>40321.175480811784</v>
      </c>
    </row>
    <row r="121" spans="1:9">
      <c r="A121" s="142"/>
      <c r="B121" s="142"/>
      <c r="C121" s="5">
        <v>4.9583333333333304</v>
      </c>
      <c r="D121" s="84">
        <v>13746.0450766596</v>
      </c>
      <c r="E121" s="84">
        <v>2906.9948794207799</v>
      </c>
      <c r="F121" s="84">
        <v>10456.6639346626</v>
      </c>
      <c r="G121" s="84">
        <v>9506.8077870688194</v>
      </c>
      <c r="H121" s="84">
        <v>0</v>
      </c>
      <c r="I121" s="84">
        <f t="shared" si="8"/>
        <v>36616.511677811803</v>
      </c>
    </row>
    <row r="122" spans="1:9">
      <c r="A122" s="142"/>
      <c r="B122" s="142"/>
      <c r="C122" s="29" t="s">
        <v>124</v>
      </c>
      <c r="D122" s="84">
        <v>12516.756971659601</v>
      </c>
      <c r="E122" s="84">
        <v>2783.5862874207801</v>
      </c>
      <c r="F122" s="84">
        <v>9768.6639346625907</v>
      </c>
      <c r="G122" s="84">
        <v>8779.9401870688198</v>
      </c>
      <c r="H122" s="84">
        <v>0</v>
      </c>
      <c r="I122" s="84">
        <f t="shared" si="8"/>
        <v>33848.947380811791</v>
      </c>
    </row>
    <row r="123" spans="1:9">
      <c r="A123" s="142" t="s">
        <v>77</v>
      </c>
      <c r="B123" s="142" t="s">
        <v>87</v>
      </c>
      <c r="C123" s="5">
        <v>5.0416666666666696</v>
      </c>
      <c r="D123" s="84">
        <v>14241.464428490701</v>
      </c>
      <c r="E123" s="84">
        <v>2973.2087663248899</v>
      </c>
      <c r="F123" s="84">
        <v>11074.6639346626</v>
      </c>
      <c r="G123" s="84">
        <v>9541.8955660530592</v>
      </c>
      <c r="H123" s="84">
        <v>0</v>
      </c>
      <c r="I123" s="84">
        <f t="shared" si="8"/>
        <v>37831.232695531246</v>
      </c>
    </row>
    <row r="124" spans="1:9">
      <c r="A124" s="142"/>
      <c r="B124" s="142"/>
      <c r="C124" s="5">
        <v>5.0833333333333304</v>
      </c>
      <c r="D124" s="84">
        <v>13702.561923490601</v>
      </c>
      <c r="E124" s="84">
        <v>2914.2340033248902</v>
      </c>
      <c r="F124" s="84">
        <v>10652.6639346626</v>
      </c>
      <c r="G124" s="84">
        <v>9113.69203505306</v>
      </c>
      <c r="H124" s="84">
        <v>0</v>
      </c>
      <c r="I124" s="84">
        <f t="shared" si="8"/>
        <v>36383.151896531155</v>
      </c>
    </row>
    <row r="125" spans="1:9">
      <c r="A125" s="142"/>
      <c r="B125" s="142"/>
      <c r="C125" s="5">
        <v>5.125</v>
      </c>
      <c r="D125" s="84">
        <v>13285.9228374906</v>
      </c>
      <c r="E125" s="84">
        <v>2866.0575073248901</v>
      </c>
      <c r="F125" s="84">
        <v>10399.6639346626</v>
      </c>
      <c r="G125" s="84">
        <v>8799.7234620530598</v>
      </c>
      <c r="H125" s="84">
        <v>0</v>
      </c>
      <c r="I125" s="84">
        <f t="shared" si="8"/>
        <v>35351.367741531147</v>
      </c>
    </row>
    <row r="126" spans="1:9">
      <c r="A126" s="142"/>
      <c r="B126" s="142"/>
      <c r="C126" s="5">
        <v>5.1666666666666696</v>
      </c>
      <c r="D126" s="84">
        <v>13152.618154490599</v>
      </c>
      <c r="E126" s="84">
        <v>2828.91124432489</v>
      </c>
      <c r="F126" s="84">
        <v>10247.6639346626</v>
      </c>
      <c r="G126" s="84">
        <v>8592.9972970530598</v>
      </c>
      <c r="H126" s="84">
        <v>0</v>
      </c>
      <c r="I126" s="84">
        <f t="shared" si="8"/>
        <v>34822.19063053115</v>
      </c>
    </row>
    <row r="127" spans="1:9">
      <c r="A127" s="142"/>
      <c r="B127" s="142"/>
      <c r="C127" s="5">
        <v>5.2083333333333304</v>
      </c>
      <c r="D127" s="84">
        <v>13599.3228544907</v>
      </c>
      <c r="E127" s="84">
        <v>2840.3713563248898</v>
      </c>
      <c r="F127" s="84">
        <v>10263.6639346626</v>
      </c>
      <c r="G127" s="84">
        <v>8583.1431320530592</v>
      </c>
      <c r="H127" s="84">
        <v>0</v>
      </c>
      <c r="I127" s="84">
        <f t="shared" si="8"/>
        <v>35286.50127753125</v>
      </c>
    </row>
    <row r="128" spans="1:9">
      <c r="A128" s="142"/>
      <c r="B128" s="142"/>
      <c r="C128" s="5">
        <v>5.25</v>
      </c>
      <c r="D128" s="84">
        <v>14471.1447154906</v>
      </c>
      <c r="E128" s="84">
        <v>2874.22480132489</v>
      </c>
      <c r="F128" s="84">
        <v>10372.6639346626</v>
      </c>
      <c r="G128" s="84">
        <v>8637.7272670530601</v>
      </c>
      <c r="H128" s="84">
        <v>0</v>
      </c>
      <c r="I128" s="84">
        <f t="shared" si="8"/>
        <v>36355.76071853115</v>
      </c>
    </row>
    <row r="129" spans="1:9">
      <c r="A129" s="142"/>
      <c r="B129" s="142"/>
      <c r="C129" s="5">
        <v>5.2916666666666696</v>
      </c>
      <c r="D129" s="84">
        <v>15173.7313474906</v>
      </c>
      <c r="E129" s="84">
        <v>2906.18279432489</v>
      </c>
      <c r="F129" s="84">
        <v>10768.6639346626</v>
      </c>
      <c r="G129" s="84">
        <v>8763.9838570530592</v>
      </c>
      <c r="H129" s="84">
        <v>0</v>
      </c>
      <c r="I129" s="84">
        <f t="shared" si="8"/>
        <v>37612.561933531149</v>
      </c>
    </row>
    <row r="130" spans="1:9">
      <c r="A130" s="142"/>
      <c r="B130" s="142"/>
      <c r="C130" s="5">
        <v>5.3333333333333304</v>
      </c>
      <c r="D130" s="84">
        <v>15729.1428354906</v>
      </c>
      <c r="E130" s="84">
        <v>3020.1087883248902</v>
      </c>
      <c r="F130" s="84">
        <v>11605.6639346626</v>
      </c>
      <c r="G130" s="84">
        <v>9400.6255720530608</v>
      </c>
      <c r="H130" s="84">
        <v>0</v>
      </c>
      <c r="I130" s="84">
        <f t="shared" si="8"/>
        <v>39755.54113053115</v>
      </c>
    </row>
    <row r="131" spans="1:9">
      <c r="A131" s="142"/>
      <c r="B131" s="142"/>
      <c r="C131" s="5">
        <v>5.375</v>
      </c>
      <c r="D131" s="84">
        <v>16519.884774490602</v>
      </c>
      <c r="E131" s="84">
        <v>3144.4570573248898</v>
      </c>
      <c r="F131" s="84">
        <v>12415.6639346626</v>
      </c>
      <c r="G131" s="84">
        <v>10191.6843200531</v>
      </c>
      <c r="H131" s="84">
        <v>0</v>
      </c>
      <c r="I131" s="84">
        <f t="shared" si="8"/>
        <v>42271.690086531191</v>
      </c>
    </row>
    <row r="132" spans="1:9">
      <c r="A132" s="142"/>
      <c r="B132" s="142"/>
      <c r="C132" s="5">
        <v>5.4166666666666696</v>
      </c>
      <c r="D132" s="84">
        <v>17619.670867490699</v>
      </c>
      <c r="E132" s="84">
        <v>3279.3790113248901</v>
      </c>
      <c r="F132" s="84">
        <v>13366.6639346626</v>
      </c>
      <c r="G132" s="84">
        <v>11020.811510053099</v>
      </c>
      <c r="H132" s="84">
        <v>0</v>
      </c>
      <c r="I132" s="84">
        <f t="shared" ref="I132:I195" si="9">SUM(D132:H132)</f>
        <v>45286.525323531285</v>
      </c>
    </row>
    <row r="133" spans="1:9">
      <c r="A133" s="142"/>
      <c r="B133" s="142"/>
      <c r="C133" s="5">
        <v>5.4583333333333304</v>
      </c>
      <c r="D133" s="84">
        <v>18753.574916490699</v>
      </c>
      <c r="E133" s="84">
        <v>3434.0109403248898</v>
      </c>
      <c r="F133" s="84">
        <v>14172.6639346626</v>
      </c>
      <c r="G133" s="84">
        <v>11797.0179400531</v>
      </c>
      <c r="H133" s="84">
        <v>0</v>
      </c>
      <c r="I133" s="84">
        <f t="shared" si="9"/>
        <v>48157.267731531283</v>
      </c>
    </row>
    <row r="134" spans="1:9">
      <c r="A134" s="142"/>
      <c r="B134" s="142"/>
      <c r="C134" s="5">
        <v>5.5</v>
      </c>
      <c r="D134" s="84">
        <v>19833.4052624906</v>
      </c>
      <c r="E134" s="84">
        <v>3538.02698632489</v>
      </c>
      <c r="F134" s="84">
        <v>14749.6639346626</v>
      </c>
      <c r="G134" s="84">
        <v>12445.5688880531</v>
      </c>
      <c r="H134" s="84">
        <v>0</v>
      </c>
      <c r="I134" s="84">
        <f t="shared" si="9"/>
        <v>50566.665071531192</v>
      </c>
    </row>
    <row r="135" spans="1:9">
      <c r="A135" s="142"/>
      <c r="B135" s="142"/>
      <c r="C135" s="5">
        <v>5.5416666666666696</v>
      </c>
      <c r="D135" s="84">
        <v>20974.128368490601</v>
      </c>
      <c r="E135" s="84">
        <v>3622.2625563248898</v>
      </c>
      <c r="F135" s="84">
        <v>15164.6639346626</v>
      </c>
      <c r="G135" s="84">
        <v>13011.041944053</v>
      </c>
      <c r="H135" s="84">
        <v>0</v>
      </c>
      <c r="I135" s="84">
        <f t="shared" si="9"/>
        <v>52772.096803531094</v>
      </c>
    </row>
    <row r="136" spans="1:9">
      <c r="A136" s="142"/>
      <c r="B136" s="142"/>
      <c r="C136" s="5">
        <v>5.5833333333333304</v>
      </c>
      <c r="D136" s="84">
        <v>21890.296180490699</v>
      </c>
      <c r="E136" s="84">
        <v>3713.9062643248899</v>
      </c>
      <c r="F136" s="84">
        <v>15485.6639346626</v>
      </c>
      <c r="G136" s="84">
        <v>13491.771183053101</v>
      </c>
      <c r="H136" s="84">
        <v>0</v>
      </c>
      <c r="I136" s="84">
        <f t="shared" si="9"/>
        <v>54581.637562531294</v>
      </c>
    </row>
    <row r="137" spans="1:9">
      <c r="A137" s="142"/>
      <c r="B137" s="142"/>
      <c r="C137" s="5">
        <v>5.625</v>
      </c>
      <c r="D137" s="84">
        <v>22490.5986364907</v>
      </c>
      <c r="E137" s="84">
        <v>3760.7945593248901</v>
      </c>
      <c r="F137" s="84">
        <v>15661.6639346626</v>
      </c>
      <c r="G137" s="84">
        <v>13875.3397570531</v>
      </c>
      <c r="H137" s="84">
        <v>0</v>
      </c>
      <c r="I137" s="84">
        <f t="shared" si="9"/>
        <v>55788.396887531293</v>
      </c>
    </row>
    <row r="138" spans="1:9">
      <c r="A138" s="142"/>
      <c r="B138" s="142"/>
      <c r="C138" s="5">
        <v>5.6666666666666696</v>
      </c>
      <c r="D138" s="84">
        <v>22830.0064494906</v>
      </c>
      <c r="E138" s="84">
        <v>3805.1174013248901</v>
      </c>
      <c r="F138" s="84">
        <v>15662.6639346626</v>
      </c>
      <c r="G138" s="84">
        <v>14139.170539053101</v>
      </c>
      <c r="H138" s="84">
        <v>0</v>
      </c>
      <c r="I138" s="84">
        <f t="shared" si="9"/>
        <v>56436.958324531188</v>
      </c>
    </row>
    <row r="139" spans="1:9">
      <c r="A139" s="142"/>
      <c r="B139" s="142"/>
      <c r="C139" s="5">
        <v>5.7083333333333304</v>
      </c>
      <c r="D139" s="84">
        <v>22721.761448490601</v>
      </c>
      <c r="E139" s="84">
        <v>3823.1576303248899</v>
      </c>
      <c r="F139" s="84">
        <v>15484.6639346626</v>
      </c>
      <c r="G139" s="84">
        <v>14184.261480053099</v>
      </c>
      <c r="H139" s="84">
        <v>0</v>
      </c>
      <c r="I139" s="84">
        <f t="shared" si="9"/>
        <v>56213.844493531193</v>
      </c>
    </row>
    <row r="140" spans="1:9">
      <c r="A140" s="142"/>
      <c r="B140" s="142"/>
      <c r="C140" s="5">
        <v>5.75</v>
      </c>
      <c r="D140" s="84">
        <v>22110.957335490599</v>
      </c>
      <c r="E140" s="84">
        <v>3791.30620932489</v>
      </c>
      <c r="F140" s="84">
        <v>15233.6639346626</v>
      </c>
      <c r="G140" s="84">
        <v>13985.3724600531</v>
      </c>
      <c r="H140" s="84">
        <v>0</v>
      </c>
      <c r="I140" s="84">
        <f t="shared" si="9"/>
        <v>55121.299939531193</v>
      </c>
    </row>
    <row r="141" spans="1:9">
      <c r="A141" s="142"/>
      <c r="B141" s="142"/>
      <c r="C141" s="5">
        <v>5.7916666666666696</v>
      </c>
      <c r="D141" s="84">
        <v>21104.8618474906</v>
      </c>
      <c r="E141" s="84">
        <v>3705.5995253248898</v>
      </c>
      <c r="F141" s="84">
        <v>14745.6639346626</v>
      </c>
      <c r="G141" s="84">
        <v>13527.575361053099</v>
      </c>
      <c r="H141" s="84">
        <v>0</v>
      </c>
      <c r="I141" s="84">
        <f t="shared" si="9"/>
        <v>53083.700668531194</v>
      </c>
    </row>
    <row r="142" spans="1:9">
      <c r="A142" s="142"/>
      <c r="B142" s="142"/>
      <c r="C142" s="5">
        <v>5.8333333333333304</v>
      </c>
      <c r="D142" s="84">
        <v>20286.168596490701</v>
      </c>
      <c r="E142" s="84">
        <v>3604.9145133248899</v>
      </c>
      <c r="F142" s="84">
        <v>14376.6639346626</v>
      </c>
      <c r="G142" s="84">
        <v>13019.269528053101</v>
      </c>
      <c r="H142" s="84">
        <v>0</v>
      </c>
      <c r="I142" s="84">
        <f t="shared" si="9"/>
        <v>51287.016572531298</v>
      </c>
    </row>
    <row r="143" spans="1:9">
      <c r="A143" s="142"/>
      <c r="B143" s="142"/>
      <c r="C143" s="5">
        <v>5.875</v>
      </c>
      <c r="D143" s="84">
        <v>19740.120243490699</v>
      </c>
      <c r="E143" s="84">
        <v>3561.8168153248898</v>
      </c>
      <c r="F143" s="84">
        <v>14011.6639346626</v>
      </c>
      <c r="G143" s="84">
        <v>12758.9750850531</v>
      </c>
      <c r="H143" s="84">
        <v>0</v>
      </c>
      <c r="I143" s="84">
        <f t="shared" si="9"/>
        <v>50072.576078531289</v>
      </c>
    </row>
    <row r="144" spans="1:9">
      <c r="A144" s="142"/>
      <c r="B144" s="142"/>
      <c r="C144" s="5">
        <v>5.9166666666666696</v>
      </c>
      <c r="D144" s="84">
        <v>18397.307906490601</v>
      </c>
      <c r="E144" s="84">
        <v>3432.9185493248901</v>
      </c>
      <c r="F144" s="84">
        <v>13223.6639346626</v>
      </c>
      <c r="G144" s="84">
        <v>11943.3666440531</v>
      </c>
      <c r="H144" s="84">
        <v>0</v>
      </c>
      <c r="I144" s="84">
        <f t="shared" si="9"/>
        <v>46997.257034531191</v>
      </c>
    </row>
    <row r="145" spans="1:9">
      <c r="A145" s="142"/>
      <c r="B145" s="142"/>
      <c r="C145" s="5">
        <v>5.9583333333333304</v>
      </c>
      <c r="D145" s="84">
        <v>16869.185644490601</v>
      </c>
      <c r="E145" s="84">
        <v>3269.4431373248899</v>
      </c>
      <c r="F145" s="84">
        <v>12516.6639346626</v>
      </c>
      <c r="G145" s="84">
        <v>11081.5315730531</v>
      </c>
      <c r="H145" s="84">
        <v>0</v>
      </c>
      <c r="I145" s="84">
        <f t="shared" si="9"/>
        <v>43736.824289531185</v>
      </c>
    </row>
    <row r="146" spans="1:9">
      <c r="A146" s="142"/>
      <c r="B146" s="142"/>
      <c r="C146" s="29" t="s">
        <v>124</v>
      </c>
      <c r="D146" s="84">
        <v>15429.862027490601</v>
      </c>
      <c r="E146" s="84">
        <v>3125.9343233248901</v>
      </c>
      <c r="F146" s="84">
        <v>11793.6639346626</v>
      </c>
      <c r="G146" s="84">
        <v>10164.2737270531</v>
      </c>
      <c r="H146" s="84">
        <v>0</v>
      </c>
      <c r="I146" s="84">
        <f t="shared" si="9"/>
        <v>40513.734012531189</v>
      </c>
    </row>
    <row r="147" spans="1:9">
      <c r="A147" s="142" t="s">
        <v>78</v>
      </c>
      <c r="B147" s="142"/>
      <c r="C147" s="5">
        <v>6.0416666666666696</v>
      </c>
      <c r="D147" s="84">
        <v>15289.927488077201</v>
      </c>
      <c r="E147" s="84">
        <v>2993.77193013037</v>
      </c>
      <c r="F147" s="84">
        <v>11471.736014500601</v>
      </c>
      <c r="G147" s="84">
        <v>9513.9490001254198</v>
      </c>
      <c r="H147" s="84">
        <v>0</v>
      </c>
      <c r="I147" s="84">
        <f t="shared" si="9"/>
        <v>39269.384432833598</v>
      </c>
    </row>
    <row r="148" spans="1:9">
      <c r="A148" s="142"/>
      <c r="B148" s="142"/>
      <c r="C148" s="5">
        <v>6.0833333333333304</v>
      </c>
      <c r="D148" s="84">
        <v>14595.5531020773</v>
      </c>
      <c r="E148" s="84">
        <v>2899.4387021303801</v>
      </c>
      <c r="F148" s="84">
        <v>11041.9995322957</v>
      </c>
      <c r="G148" s="84">
        <v>9068.7775161254194</v>
      </c>
      <c r="H148" s="84">
        <v>0</v>
      </c>
      <c r="I148" s="84">
        <f t="shared" si="9"/>
        <v>37605.768852628797</v>
      </c>
    </row>
    <row r="149" spans="1:9">
      <c r="A149" s="142"/>
      <c r="B149" s="142"/>
      <c r="C149" s="5">
        <v>6.125</v>
      </c>
      <c r="D149" s="84">
        <v>13936.9116130773</v>
      </c>
      <c r="E149" s="84">
        <v>2839.0904191303798</v>
      </c>
      <c r="F149" s="84">
        <v>10784.906121108699</v>
      </c>
      <c r="G149" s="84">
        <v>8796.7091421254099</v>
      </c>
      <c r="H149" s="84">
        <v>0</v>
      </c>
      <c r="I149" s="84">
        <f t="shared" si="9"/>
        <v>36357.617295441793</v>
      </c>
    </row>
    <row r="150" spans="1:9">
      <c r="A150" s="142"/>
      <c r="B150" s="142"/>
      <c r="C150" s="5">
        <v>6.1666666666666696</v>
      </c>
      <c r="D150" s="84">
        <v>13705.380087077299</v>
      </c>
      <c r="E150" s="84">
        <v>2811.45547813038</v>
      </c>
      <c r="F150" s="84">
        <v>10603.888314034</v>
      </c>
      <c r="G150" s="84">
        <v>8685.4349351254205</v>
      </c>
      <c r="H150" s="84">
        <v>0</v>
      </c>
      <c r="I150" s="84">
        <f t="shared" si="9"/>
        <v>35806.158814367096</v>
      </c>
    </row>
    <row r="151" spans="1:9">
      <c r="A151" s="142"/>
      <c r="B151" s="142"/>
      <c r="C151" s="5">
        <v>6.2083333333333304</v>
      </c>
      <c r="D151" s="84">
        <v>13990.0748440773</v>
      </c>
      <c r="E151" s="84">
        <v>2816.7246361303701</v>
      </c>
      <c r="F151" s="84">
        <v>10599.9936409112</v>
      </c>
      <c r="G151" s="84">
        <v>8726.9352971254193</v>
      </c>
      <c r="H151" s="84">
        <v>0</v>
      </c>
      <c r="I151" s="84">
        <f t="shared" si="9"/>
        <v>36133.728418244289</v>
      </c>
    </row>
    <row r="152" spans="1:9">
      <c r="A152" s="142"/>
      <c r="B152" s="142"/>
      <c r="C152" s="5">
        <v>6.25</v>
      </c>
      <c r="D152" s="84">
        <v>14400.8798030773</v>
      </c>
      <c r="E152" s="84">
        <v>2882.33702113038</v>
      </c>
      <c r="F152" s="84">
        <v>10605.9385790622</v>
      </c>
      <c r="G152" s="84">
        <v>8797.0816351254198</v>
      </c>
      <c r="H152" s="84">
        <v>0</v>
      </c>
      <c r="I152" s="84">
        <f t="shared" si="9"/>
        <v>36686.237038395302</v>
      </c>
    </row>
    <row r="153" spans="1:9">
      <c r="A153" s="142"/>
      <c r="B153" s="142"/>
      <c r="C153" s="5">
        <v>6.2916666666666696</v>
      </c>
      <c r="D153" s="84">
        <v>14813.571832077299</v>
      </c>
      <c r="E153" s="84">
        <v>2937.3223121303699</v>
      </c>
      <c r="F153" s="84">
        <v>10783.257488024899</v>
      </c>
      <c r="G153" s="84">
        <v>8807.40527412542</v>
      </c>
      <c r="H153" s="84">
        <v>0</v>
      </c>
      <c r="I153" s="84">
        <f t="shared" si="9"/>
        <v>37341.55690635799</v>
      </c>
    </row>
    <row r="154" spans="1:9">
      <c r="A154" s="142"/>
      <c r="B154" s="142"/>
      <c r="C154" s="5">
        <v>6.3333333333333304</v>
      </c>
      <c r="D154" s="84">
        <v>15645.8854130772</v>
      </c>
      <c r="E154" s="84">
        <v>3043.5919141303798</v>
      </c>
      <c r="F154" s="84">
        <v>11604.724366280099</v>
      </c>
      <c r="G154" s="84">
        <v>9425.9692101254204</v>
      </c>
      <c r="H154" s="84">
        <v>0</v>
      </c>
      <c r="I154" s="84">
        <f t="shared" si="9"/>
        <v>39720.1709036131</v>
      </c>
    </row>
    <row r="155" spans="1:9">
      <c r="A155" s="142"/>
      <c r="B155" s="142"/>
      <c r="C155" s="5">
        <v>6.375</v>
      </c>
      <c r="D155" s="84">
        <v>16869.027550077299</v>
      </c>
      <c r="E155" s="84">
        <v>3182.5069841303798</v>
      </c>
      <c r="F155" s="84">
        <v>12643.407307903401</v>
      </c>
      <c r="G155" s="84">
        <v>10345.115979125399</v>
      </c>
      <c r="H155" s="84">
        <v>0</v>
      </c>
      <c r="I155" s="84">
        <f t="shared" si="9"/>
        <v>43040.057821236478</v>
      </c>
    </row>
    <row r="156" spans="1:9">
      <c r="A156" s="142"/>
      <c r="B156" s="142"/>
      <c r="C156" s="5">
        <v>6.4166666666666696</v>
      </c>
      <c r="D156" s="84">
        <v>18216.556798077301</v>
      </c>
      <c r="E156" s="84">
        <v>3324.87484913038</v>
      </c>
      <c r="F156" s="84">
        <v>13685.320885377299</v>
      </c>
      <c r="G156" s="84">
        <v>11307.3845391254</v>
      </c>
      <c r="H156" s="84">
        <v>0</v>
      </c>
      <c r="I156" s="84">
        <f t="shared" si="9"/>
        <v>46534.137071710385</v>
      </c>
    </row>
    <row r="157" spans="1:9">
      <c r="A157" s="142"/>
      <c r="B157" s="142"/>
      <c r="C157" s="5">
        <v>6.4583333333333304</v>
      </c>
      <c r="D157" s="84">
        <v>19488.1053460773</v>
      </c>
      <c r="E157" s="84">
        <v>3445.0821511303802</v>
      </c>
      <c r="F157" s="84">
        <v>14586.4330150974</v>
      </c>
      <c r="G157" s="84">
        <v>12130.2487771254</v>
      </c>
      <c r="H157" s="84">
        <v>0</v>
      </c>
      <c r="I157" s="84">
        <f t="shared" si="9"/>
        <v>49649.869289430484</v>
      </c>
    </row>
    <row r="158" spans="1:9">
      <c r="A158" s="142"/>
      <c r="B158" s="142"/>
      <c r="C158" s="5">
        <v>6.5</v>
      </c>
      <c r="D158" s="84">
        <v>20762.607874077301</v>
      </c>
      <c r="E158" s="84">
        <v>3554.9295761303802</v>
      </c>
      <c r="F158" s="84">
        <v>15299.853338990601</v>
      </c>
      <c r="G158" s="84">
        <v>12853.662401125401</v>
      </c>
      <c r="H158" s="84">
        <v>0</v>
      </c>
      <c r="I158" s="84">
        <f t="shared" si="9"/>
        <v>52471.053190323684</v>
      </c>
    </row>
    <row r="159" spans="1:9">
      <c r="A159" s="142"/>
      <c r="B159" s="142"/>
      <c r="C159" s="5">
        <v>6.5416666666666696</v>
      </c>
      <c r="D159" s="84">
        <v>22006.022189077299</v>
      </c>
      <c r="E159" s="84">
        <v>3683.94759713038</v>
      </c>
      <c r="F159" s="84">
        <v>15805.788289891199</v>
      </c>
      <c r="G159" s="84">
        <v>13440.032540125399</v>
      </c>
      <c r="H159" s="84">
        <v>0</v>
      </c>
      <c r="I159" s="84">
        <f t="shared" si="9"/>
        <v>54935.79061622428</v>
      </c>
    </row>
    <row r="160" spans="1:9">
      <c r="A160" s="142"/>
      <c r="B160" s="142"/>
      <c r="C160" s="5">
        <v>6.5833333333333304</v>
      </c>
      <c r="D160" s="84">
        <v>22964.114992077299</v>
      </c>
      <c r="E160" s="84">
        <v>3786.8909811303802</v>
      </c>
      <c r="F160" s="84">
        <v>16137.104941366901</v>
      </c>
      <c r="G160" s="84">
        <v>13887.0667421254</v>
      </c>
      <c r="H160" s="84">
        <v>0</v>
      </c>
      <c r="I160" s="84">
        <f t="shared" si="9"/>
        <v>56775.177656699976</v>
      </c>
    </row>
    <row r="161" spans="1:9">
      <c r="A161" s="142"/>
      <c r="B161" s="142"/>
      <c r="C161" s="5">
        <v>6.625</v>
      </c>
      <c r="D161" s="84">
        <v>23645.5210410773</v>
      </c>
      <c r="E161" s="84">
        <v>3863.1937801303802</v>
      </c>
      <c r="F161" s="84">
        <v>16276.042202922899</v>
      </c>
      <c r="G161" s="84">
        <v>14209.936800125401</v>
      </c>
      <c r="H161" s="84">
        <v>0</v>
      </c>
      <c r="I161" s="84">
        <f t="shared" si="9"/>
        <v>57994.693824255985</v>
      </c>
    </row>
    <row r="162" spans="1:9">
      <c r="A162" s="142"/>
      <c r="B162" s="142"/>
      <c r="C162" s="5">
        <v>6.6666666666666696</v>
      </c>
      <c r="D162" s="84">
        <v>24104.839411077399</v>
      </c>
      <c r="E162" s="84">
        <v>3927.5615961303802</v>
      </c>
      <c r="F162" s="84">
        <v>16103.637630711501</v>
      </c>
      <c r="G162" s="84">
        <v>14393.3783121254</v>
      </c>
      <c r="H162" s="84">
        <v>0</v>
      </c>
      <c r="I162" s="84">
        <f t="shared" si="9"/>
        <v>58529.416950044681</v>
      </c>
    </row>
    <row r="163" spans="1:9">
      <c r="A163" s="142"/>
      <c r="B163" s="142"/>
      <c r="C163" s="5">
        <v>6.7083333333333304</v>
      </c>
      <c r="D163" s="84">
        <v>24071.0910700772</v>
      </c>
      <c r="E163" s="84">
        <v>3915.5702501303699</v>
      </c>
      <c r="F163" s="84">
        <v>15694.360853910301</v>
      </c>
      <c r="G163" s="84">
        <v>14396.4639101254</v>
      </c>
      <c r="H163" s="84">
        <v>0</v>
      </c>
      <c r="I163" s="84">
        <f t="shared" si="9"/>
        <v>58077.486084243268</v>
      </c>
    </row>
    <row r="164" spans="1:9">
      <c r="A164" s="142"/>
      <c r="B164" s="142"/>
      <c r="C164" s="5">
        <v>6.75</v>
      </c>
      <c r="D164" s="84">
        <v>23460.077043077301</v>
      </c>
      <c r="E164" s="84">
        <v>3855.2496951303801</v>
      </c>
      <c r="F164" s="84">
        <v>15177.6833739841</v>
      </c>
      <c r="G164" s="84">
        <v>14117.9609761254</v>
      </c>
      <c r="H164" s="84">
        <v>0</v>
      </c>
      <c r="I164" s="84">
        <f t="shared" si="9"/>
        <v>56610.971088317179</v>
      </c>
    </row>
    <row r="165" spans="1:9">
      <c r="A165" s="142"/>
      <c r="B165" s="142"/>
      <c r="C165" s="5">
        <v>6.7916666666666696</v>
      </c>
      <c r="D165" s="84">
        <v>22429.499865077301</v>
      </c>
      <c r="E165" s="84">
        <v>3772.6553581303801</v>
      </c>
      <c r="F165" s="84">
        <v>14732.1320347372</v>
      </c>
      <c r="G165" s="84">
        <v>13562.0258131254</v>
      </c>
      <c r="H165" s="84">
        <v>0</v>
      </c>
      <c r="I165" s="84">
        <f t="shared" si="9"/>
        <v>54496.313071070283</v>
      </c>
    </row>
    <row r="166" spans="1:9">
      <c r="A166" s="142"/>
      <c r="B166" s="142"/>
      <c r="C166" s="5">
        <v>6.8333333333333304</v>
      </c>
      <c r="D166" s="84">
        <v>21499.441027077301</v>
      </c>
      <c r="E166" s="84">
        <v>3661.7019461303798</v>
      </c>
      <c r="F166" s="84">
        <v>14399.733658543601</v>
      </c>
      <c r="G166" s="84">
        <v>13026.880925125401</v>
      </c>
      <c r="H166" s="84">
        <v>0</v>
      </c>
      <c r="I166" s="84">
        <f t="shared" si="9"/>
        <v>52587.757556876677</v>
      </c>
    </row>
    <row r="167" spans="1:9">
      <c r="A167" s="142"/>
      <c r="B167" s="142"/>
      <c r="C167" s="5">
        <v>6.875</v>
      </c>
      <c r="D167" s="84">
        <v>20877.009646077298</v>
      </c>
      <c r="E167" s="84">
        <v>3619.58285313038</v>
      </c>
      <c r="F167" s="84">
        <v>14084.688311321401</v>
      </c>
      <c r="G167" s="84">
        <v>12597.8920781254</v>
      </c>
      <c r="H167" s="84">
        <v>0</v>
      </c>
      <c r="I167" s="84">
        <f t="shared" si="9"/>
        <v>51179.172888654481</v>
      </c>
    </row>
    <row r="168" spans="1:9">
      <c r="A168" s="142"/>
      <c r="B168" s="142"/>
      <c r="C168" s="5">
        <v>6.9166666666666696</v>
      </c>
      <c r="D168" s="84">
        <v>19227.300427077302</v>
      </c>
      <c r="E168" s="84">
        <v>3475.1888541303802</v>
      </c>
      <c r="F168" s="84">
        <v>13413.204556709799</v>
      </c>
      <c r="G168" s="84">
        <v>11977.2213101254</v>
      </c>
      <c r="H168" s="84">
        <v>0</v>
      </c>
      <c r="I168" s="84">
        <f t="shared" si="9"/>
        <v>48092.915148042885</v>
      </c>
    </row>
    <row r="169" spans="1:9">
      <c r="A169" s="142"/>
      <c r="B169" s="142"/>
      <c r="C169" s="5">
        <v>6.9583333333333304</v>
      </c>
      <c r="D169" s="84">
        <v>17652.980204077299</v>
      </c>
      <c r="E169" s="84">
        <v>3275.6504541303798</v>
      </c>
      <c r="F169" s="84">
        <v>12611.5383558092</v>
      </c>
      <c r="G169" s="84">
        <v>11193.579564125401</v>
      </c>
      <c r="H169" s="84">
        <v>0</v>
      </c>
      <c r="I169" s="84">
        <f t="shared" si="9"/>
        <v>44733.74857814228</v>
      </c>
    </row>
    <row r="170" spans="1:9">
      <c r="A170" s="142"/>
      <c r="B170" s="142"/>
      <c r="C170" s="29" t="s">
        <v>124</v>
      </c>
      <c r="D170" s="84">
        <v>16265.1947230773</v>
      </c>
      <c r="E170" s="84">
        <v>3119.6864821303898</v>
      </c>
      <c r="F170" s="84">
        <v>11925.157042061401</v>
      </c>
      <c r="G170" s="84">
        <v>10301.546525125401</v>
      </c>
      <c r="H170" s="84">
        <v>0</v>
      </c>
      <c r="I170" s="84">
        <f t="shared" si="9"/>
        <v>41611.58477239449</v>
      </c>
    </row>
    <row r="171" spans="1:9">
      <c r="A171" s="142" t="s">
        <v>79</v>
      </c>
      <c r="B171" s="142"/>
      <c r="C171" s="5">
        <v>7.0416666666666696</v>
      </c>
      <c r="D171" s="84">
        <v>16134.181377332099</v>
      </c>
      <c r="E171" s="84">
        <v>3050.37869796222</v>
      </c>
      <c r="F171" s="84">
        <v>11923.5047406291</v>
      </c>
      <c r="G171" s="84">
        <v>10070.139770792</v>
      </c>
      <c r="H171" s="84">
        <v>0</v>
      </c>
      <c r="I171" s="84">
        <f t="shared" si="9"/>
        <v>41178.204586715423</v>
      </c>
    </row>
    <row r="172" spans="1:9">
      <c r="A172" s="142"/>
      <c r="B172" s="142"/>
      <c r="C172" s="5">
        <v>7.0833333333333304</v>
      </c>
      <c r="D172" s="84">
        <v>15467.957942332099</v>
      </c>
      <c r="E172" s="84">
        <v>2970.9162399622201</v>
      </c>
      <c r="F172" s="84">
        <v>11443.129868395999</v>
      </c>
      <c r="G172" s="84">
        <v>9575.5630967920006</v>
      </c>
      <c r="H172" s="84">
        <v>0</v>
      </c>
      <c r="I172" s="84">
        <f t="shared" si="9"/>
        <v>39457.567147482318</v>
      </c>
    </row>
    <row r="173" spans="1:9">
      <c r="A173" s="142"/>
      <c r="B173" s="142"/>
      <c r="C173" s="5">
        <v>7.125</v>
      </c>
      <c r="D173" s="84">
        <v>14915.0504583321</v>
      </c>
      <c r="E173" s="84">
        <v>2919.9823079622201</v>
      </c>
      <c r="F173" s="84">
        <v>11123.627751154299</v>
      </c>
      <c r="G173" s="84">
        <v>9202.8858077920104</v>
      </c>
      <c r="H173" s="84">
        <v>0</v>
      </c>
      <c r="I173" s="84">
        <f t="shared" si="9"/>
        <v>38161.546325240626</v>
      </c>
    </row>
    <row r="174" spans="1:9">
      <c r="A174" s="142"/>
      <c r="B174" s="142"/>
      <c r="C174" s="5">
        <v>7.1666666666666696</v>
      </c>
      <c r="D174" s="84">
        <v>14649.853236332099</v>
      </c>
      <c r="E174" s="84">
        <v>2876.7460979622201</v>
      </c>
      <c r="F174" s="84">
        <v>10922.1513326972</v>
      </c>
      <c r="G174" s="84">
        <v>9004.7646277920103</v>
      </c>
      <c r="H174" s="84">
        <v>0</v>
      </c>
      <c r="I174" s="84">
        <f t="shared" si="9"/>
        <v>37453.51529478353</v>
      </c>
    </row>
    <row r="175" spans="1:9">
      <c r="A175" s="142"/>
      <c r="B175" s="142"/>
      <c r="C175" s="5">
        <v>7.2083333333333304</v>
      </c>
      <c r="D175" s="84">
        <v>14559.2157943321</v>
      </c>
      <c r="E175" s="84">
        <v>2873.6464469622201</v>
      </c>
      <c r="F175" s="84">
        <v>10990.439304973699</v>
      </c>
      <c r="G175" s="84">
        <v>9019.2850807920004</v>
      </c>
      <c r="H175" s="84">
        <v>0</v>
      </c>
      <c r="I175" s="84">
        <f t="shared" si="9"/>
        <v>37442.586627060024</v>
      </c>
    </row>
    <row r="176" spans="1:9">
      <c r="A176" s="142"/>
      <c r="B176" s="142"/>
      <c r="C176" s="5">
        <v>7.25</v>
      </c>
      <c r="D176" s="84">
        <v>14806.000754332101</v>
      </c>
      <c r="E176" s="84">
        <v>2916.4945329622201</v>
      </c>
      <c r="F176" s="84">
        <v>11120.073202543101</v>
      </c>
      <c r="G176" s="84">
        <v>9291.8933357920105</v>
      </c>
      <c r="H176" s="84">
        <v>0</v>
      </c>
      <c r="I176" s="84">
        <f t="shared" si="9"/>
        <v>38134.461825629434</v>
      </c>
    </row>
    <row r="177" spans="1:9">
      <c r="A177" s="142"/>
      <c r="B177" s="142"/>
      <c r="C177" s="5">
        <v>7.2916666666666696</v>
      </c>
      <c r="D177" s="84">
        <v>14980.3044933321</v>
      </c>
      <c r="E177" s="84">
        <v>2915.8500809622201</v>
      </c>
      <c r="F177" s="84">
        <v>11179.161362807899</v>
      </c>
      <c r="G177" s="84">
        <v>9402.5238207920102</v>
      </c>
      <c r="H177" s="84">
        <v>0</v>
      </c>
      <c r="I177" s="84">
        <f t="shared" si="9"/>
        <v>38477.839757894231</v>
      </c>
    </row>
    <row r="178" spans="1:9">
      <c r="A178" s="142"/>
      <c r="B178" s="142"/>
      <c r="C178" s="5">
        <v>7.3333333333333304</v>
      </c>
      <c r="D178" s="84">
        <v>16258.9216543321</v>
      </c>
      <c r="E178" s="84">
        <v>3017.2263659622199</v>
      </c>
      <c r="F178" s="84">
        <v>11944.3908042684</v>
      </c>
      <c r="G178" s="84">
        <v>9996.0408197920096</v>
      </c>
      <c r="H178" s="84">
        <v>0</v>
      </c>
      <c r="I178" s="84">
        <f t="shared" si="9"/>
        <v>41216.57964435473</v>
      </c>
    </row>
    <row r="179" spans="1:9">
      <c r="A179" s="142"/>
      <c r="B179" s="142"/>
      <c r="C179" s="5">
        <v>7.375</v>
      </c>
      <c r="D179" s="84">
        <v>17963.219488332099</v>
      </c>
      <c r="E179" s="84">
        <v>3181.4546529622198</v>
      </c>
      <c r="F179" s="84">
        <v>12914.2410766208</v>
      </c>
      <c r="G179" s="84">
        <v>10845.275938792</v>
      </c>
      <c r="H179" s="84">
        <v>0</v>
      </c>
      <c r="I179" s="84">
        <f t="shared" si="9"/>
        <v>44904.191156707122</v>
      </c>
    </row>
    <row r="180" spans="1:9">
      <c r="A180" s="142"/>
      <c r="B180" s="142"/>
      <c r="C180" s="5">
        <v>7.4166666666666696</v>
      </c>
      <c r="D180" s="84">
        <v>19623.1726053321</v>
      </c>
      <c r="E180" s="84">
        <v>3361.3156909622198</v>
      </c>
      <c r="F180" s="84">
        <v>13889.2133045397</v>
      </c>
      <c r="G180" s="84">
        <v>11749.239619792001</v>
      </c>
      <c r="H180" s="84">
        <v>0</v>
      </c>
      <c r="I180" s="84">
        <f t="shared" si="9"/>
        <v>48622.941220626024</v>
      </c>
    </row>
    <row r="181" spans="1:9">
      <c r="A181" s="142"/>
      <c r="B181" s="142"/>
      <c r="C181" s="5">
        <v>7.4583333333333304</v>
      </c>
      <c r="D181" s="84">
        <v>21101.6954413321</v>
      </c>
      <c r="E181" s="84">
        <v>3541.7571129622202</v>
      </c>
      <c r="F181" s="84">
        <v>14722.8933243422</v>
      </c>
      <c r="G181" s="84">
        <v>12650.925147792001</v>
      </c>
      <c r="H181" s="84">
        <v>0</v>
      </c>
      <c r="I181" s="84">
        <f t="shared" si="9"/>
        <v>52017.271026428527</v>
      </c>
    </row>
    <row r="182" spans="1:9">
      <c r="A182" s="142"/>
      <c r="B182" s="142"/>
      <c r="C182" s="5">
        <v>7.5</v>
      </c>
      <c r="D182" s="84">
        <v>22233.842680332102</v>
      </c>
      <c r="E182" s="84">
        <v>3666.6886999622202</v>
      </c>
      <c r="F182" s="84">
        <v>15414.579361668601</v>
      </c>
      <c r="G182" s="84">
        <v>13433.536052792</v>
      </c>
      <c r="H182" s="84">
        <v>0</v>
      </c>
      <c r="I182" s="84">
        <f t="shared" si="9"/>
        <v>54748.646794754917</v>
      </c>
    </row>
    <row r="183" spans="1:9">
      <c r="A183" s="142"/>
      <c r="B183" s="142"/>
      <c r="C183" s="5">
        <v>7.5416666666666696</v>
      </c>
      <c r="D183" s="84">
        <v>23021.061826332101</v>
      </c>
      <c r="E183" s="84">
        <v>3771.4310619622202</v>
      </c>
      <c r="F183" s="84">
        <v>15941.5624337714</v>
      </c>
      <c r="G183" s="84">
        <v>14078.595214792</v>
      </c>
      <c r="H183" s="84">
        <v>0</v>
      </c>
      <c r="I183" s="84">
        <f t="shared" si="9"/>
        <v>56812.65053685772</v>
      </c>
    </row>
    <row r="184" spans="1:9">
      <c r="A184" s="142"/>
      <c r="B184" s="142"/>
      <c r="C184" s="5">
        <v>7.5833333333333304</v>
      </c>
      <c r="D184" s="84">
        <v>23761.0730103321</v>
      </c>
      <c r="E184" s="84">
        <v>3847.7200229622199</v>
      </c>
      <c r="F184" s="84">
        <v>16420.982296238901</v>
      </c>
      <c r="G184" s="84">
        <v>14628.111184792</v>
      </c>
      <c r="H184" s="84">
        <v>0</v>
      </c>
      <c r="I184" s="84">
        <f t="shared" si="9"/>
        <v>58657.886514325219</v>
      </c>
    </row>
    <row r="185" spans="1:9">
      <c r="A185" s="142"/>
      <c r="B185" s="142"/>
      <c r="C185" s="5">
        <v>7.625</v>
      </c>
      <c r="D185" s="84">
        <v>24260.573430332101</v>
      </c>
      <c r="E185" s="84">
        <v>3919.3740169622301</v>
      </c>
      <c r="F185" s="84">
        <v>16700.135087580002</v>
      </c>
      <c r="G185" s="84">
        <v>15035.248649792</v>
      </c>
      <c r="H185" s="84">
        <v>0</v>
      </c>
      <c r="I185" s="84">
        <f t="shared" si="9"/>
        <v>59915.331184666327</v>
      </c>
    </row>
    <row r="186" spans="1:9">
      <c r="A186" s="142"/>
      <c r="B186" s="142"/>
      <c r="C186" s="5">
        <v>7.6666666666666696</v>
      </c>
      <c r="D186" s="84">
        <v>24473.018019332099</v>
      </c>
      <c r="E186" s="84">
        <v>3963.3851809622201</v>
      </c>
      <c r="F186" s="84">
        <v>16767.367903335198</v>
      </c>
      <c r="G186" s="84">
        <v>15216.798292792</v>
      </c>
      <c r="H186" s="84">
        <v>0</v>
      </c>
      <c r="I186" s="84">
        <f t="shared" si="9"/>
        <v>60420.569396421524</v>
      </c>
    </row>
    <row r="187" spans="1:9">
      <c r="A187" s="142"/>
      <c r="B187" s="142"/>
      <c r="C187" s="5">
        <v>7.7083333333333304</v>
      </c>
      <c r="D187" s="84">
        <v>24406.7823783321</v>
      </c>
      <c r="E187" s="84">
        <v>3978.3250799622201</v>
      </c>
      <c r="F187" s="84">
        <v>16627.5347994941</v>
      </c>
      <c r="G187" s="84">
        <v>15195.341759792</v>
      </c>
      <c r="H187" s="84">
        <v>0</v>
      </c>
      <c r="I187" s="84">
        <f t="shared" si="9"/>
        <v>60207.98401758042</v>
      </c>
    </row>
    <row r="188" spans="1:9">
      <c r="A188" s="142"/>
      <c r="B188" s="142"/>
      <c r="C188" s="5">
        <v>7.75</v>
      </c>
      <c r="D188" s="84">
        <v>23823.1148563321</v>
      </c>
      <c r="E188" s="84">
        <v>3921.0253829622202</v>
      </c>
      <c r="F188" s="84">
        <v>16201.6911780748</v>
      </c>
      <c r="G188" s="84">
        <v>14852.610379792</v>
      </c>
      <c r="H188" s="84">
        <v>0</v>
      </c>
      <c r="I188" s="84">
        <f t="shared" si="9"/>
        <v>58798.441797161118</v>
      </c>
    </row>
    <row r="189" spans="1:9">
      <c r="A189" s="142"/>
      <c r="B189" s="142"/>
      <c r="C189" s="5">
        <v>7.7916666666666696</v>
      </c>
      <c r="D189" s="84">
        <v>23016.220570332101</v>
      </c>
      <c r="E189" s="84">
        <v>3816.18046496222</v>
      </c>
      <c r="F189" s="84">
        <v>15578.999891725</v>
      </c>
      <c r="G189" s="84">
        <v>14264.720676792</v>
      </c>
      <c r="H189" s="84">
        <v>0</v>
      </c>
      <c r="I189" s="84">
        <f t="shared" si="9"/>
        <v>56676.12160381132</v>
      </c>
    </row>
    <row r="190" spans="1:9">
      <c r="A190" s="142"/>
      <c r="B190" s="142"/>
      <c r="C190" s="5">
        <v>7.8333333333333304</v>
      </c>
      <c r="D190" s="84">
        <v>22361.304371332099</v>
      </c>
      <c r="E190" s="84">
        <v>3749.0031769622201</v>
      </c>
      <c r="F190" s="84">
        <v>15304.6157331964</v>
      </c>
      <c r="G190" s="84">
        <v>13945.538547792001</v>
      </c>
      <c r="H190" s="84">
        <v>0</v>
      </c>
      <c r="I190" s="84">
        <f t="shared" si="9"/>
        <v>55360.461829282714</v>
      </c>
    </row>
    <row r="191" spans="1:9">
      <c r="A191" s="142"/>
      <c r="B191" s="142"/>
      <c r="C191" s="5">
        <v>7.875</v>
      </c>
      <c r="D191" s="84">
        <v>21462.5333143321</v>
      </c>
      <c r="E191" s="84">
        <v>3638.4900599622201</v>
      </c>
      <c r="F191" s="84">
        <v>14757.3022246243</v>
      </c>
      <c r="G191" s="84">
        <v>13558.541200792</v>
      </c>
      <c r="H191" s="84">
        <v>0</v>
      </c>
      <c r="I191" s="84">
        <f t="shared" si="9"/>
        <v>53416.866799710624</v>
      </c>
    </row>
    <row r="192" spans="1:9">
      <c r="A192" s="142"/>
      <c r="B192" s="142"/>
      <c r="C192" s="5">
        <v>7.9166666666666696</v>
      </c>
      <c r="D192" s="84">
        <v>19827.190447332101</v>
      </c>
      <c r="E192" s="84">
        <v>3453.1072489622202</v>
      </c>
      <c r="F192" s="84">
        <v>13954.4780707072</v>
      </c>
      <c r="G192" s="84">
        <v>12676.524656792</v>
      </c>
      <c r="H192" s="84">
        <v>0</v>
      </c>
      <c r="I192" s="84">
        <f t="shared" si="9"/>
        <v>49911.300423793524</v>
      </c>
    </row>
    <row r="193" spans="1:9">
      <c r="A193" s="142"/>
      <c r="B193" s="142"/>
      <c r="C193" s="5">
        <v>7.9583333333333304</v>
      </c>
      <c r="D193" s="84">
        <v>18272.5372133321</v>
      </c>
      <c r="E193" s="84">
        <v>3257.0866109622202</v>
      </c>
      <c r="F193" s="84">
        <v>13106.670560127801</v>
      </c>
      <c r="G193" s="84">
        <v>11698.069538792</v>
      </c>
      <c r="H193" s="84">
        <v>0</v>
      </c>
      <c r="I193" s="84">
        <f t="shared" si="9"/>
        <v>46334.363923214121</v>
      </c>
    </row>
    <row r="194" spans="1:9">
      <c r="A194" s="142"/>
      <c r="B194" s="142"/>
      <c r="C194" s="29" t="s">
        <v>124</v>
      </c>
      <c r="D194" s="84">
        <v>16902.351179332101</v>
      </c>
      <c r="E194" s="84">
        <v>3097.8830749622198</v>
      </c>
      <c r="F194" s="84">
        <v>12335.450758695501</v>
      </c>
      <c r="G194" s="84">
        <v>10844.895331792</v>
      </c>
      <c r="H194" s="84">
        <v>0</v>
      </c>
      <c r="I194" s="84">
        <f t="shared" si="9"/>
        <v>43180.580344781825</v>
      </c>
    </row>
    <row r="195" spans="1:9">
      <c r="A195" s="142" t="s">
        <v>80</v>
      </c>
      <c r="B195" s="142" t="s">
        <v>88</v>
      </c>
      <c r="C195" s="5">
        <v>8.0416666666666696</v>
      </c>
      <c r="D195" s="84">
        <v>12961.0291877977</v>
      </c>
      <c r="E195" s="84">
        <v>2775.0419159932799</v>
      </c>
      <c r="F195" s="84">
        <v>10136.242090551899</v>
      </c>
      <c r="G195" s="84">
        <v>8444.6557070681502</v>
      </c>
      <c r="H195" s="84">
        <v>0</v>
      </c>
      <c r="I195" s="84">
        <f t="shared" si="9"/>
        <v>34316.968901411026</v>
      </c>
    </row>
    <row r="196" spans="1:9">
      <c r="A196" s="142"/>
      <c r="B196" s="142"/>
      <c r="C196" s="5">
        <v>8.0833333333333304</v>
      </c>
      <c r="D196" s="84">
        <v>12444.7575608715</v>
      </c>
      <c r="E196" s="84">
        <v>2710.8522009932799</v>
      </c>
      <c r="F196" s="84">
        <v>9792.3275745519604</v>
      </c>
      <c r="G196" s="84">
        <v>8109.8927280681501</v>
      </c>
      <c r="H196" s="84">
        <v>0</v>
      </c>
      <c r="I196" s="84">
        <f t="shared" ref="I196:I259" si="10">SUM(D196:H196)</f>
        <v>33057.830064484893</v>
      </c>
    </row>
    <row r="197" spans="1:9">
      <c r="A197" s="142"/>
      <c r="B197" s="142"/>
      <c r="C197" s="5">
        <v>8.125</v>
      </c>
      <c r="D197" s="84">
        <v>12083.3482445273</v>
      </c>
      <c r="E197" s="84">
        <v>2677.3015279932802</v>
      </c>
      <c r="F197" s="84">
        <v>9620.8368295519795</v>
      </c>
      <c r="G197" s="84">
        <v>7896.3404090681497</v>
      </c>
      <c r="H197" s="84">
        <v>0</v>
      </c>
      <c r="I197" s="84">
        <f t="shared" si="10"/>
        <v>32277.827011140711</v>
      </c>
    </row>
    <row r="198" spans="1:9">
      <c r="A198" s="142"/>
      <c r="B198" s="142"/>
      <c r="C198" s="5">
        <v>8.1666666666666696</v>
      </c>
      <c r="D198" s="84">
        <v>12074.252541829001</v>
      </c>
      <c r="E198" s="84">
        <v>2669.1797049932802</v>
      </c>
      <c r="F198" s="84">
        <v>9680.9277325519706</v>
      </c>
      <c r="G198" s="84">
        <v>7860.2230740681398</v>
      </c>
      <c r="H198" s="84">
        <v>0</v>
      </c>
      <c r="I198" s="84">
        <f t="shared" si="10"/>
        <v>32284.583053442395</v>
      </c>
    </row>
    <row r="199" spans="1:9">
      <c r="A199" s="142"/>
      <c r="B199" s="142"/>
      <c r="C199" s="5">
        <v>8.2083333333333304</v>
      </c>
      <c r="D199" s="84">
        <v>12724.521701073299</v>
      </c>
      <c r="E199" s="84">
        <v>2704.1735579932802</v>
      </c>
      <c r="F199" s="84">
        <v>10195.259527552</v>
      </c>
      <c r="G199" s="84">
        <v>8249.3048680681495</v>
      </c>
      <c r="H199" s="84">
        <v>0</v>
      </c>
      <c r="I199" s="84">
        <f t="shared" si="10"/>
        <v>33873.259654686728</v>
      </c>
    </row>
    <row r="200" spans="1:9">
      <c r="A200" s="142"/>
      <c r="B200" s="142"/>
      <c r="C200" s="5">
        <v>8.25</v>
      </c>
      <c r="D200" s="84">
        <v>14125.892731214401</v>
      </c>
      <c r="E200" s="84">
        <v>2802.2669499932699</v>
      </c>
      <c r="F200" s="84">
        <v>10855.736256552</v>
      </c>
      <c r="G200" s="84">
        <v>9123.3310030681496</v>
      </c>
      <c r="H200" s="84">
        <v>0</v>
      </c>
      <c r="I200" s="84">
        <f t="shared" si="10"/>
        <v>36907.226940827823</v>
      </c>
    </row>
    <row r="201" spans="1:9">
      <c r="A201" s="142"/>
      <c r="B201" s="142"/>
      <c r="C201" s="5">
        <v>8.2916666666666696</v>
      </c>
      <c r="D201" s="84">
        <v>14691.2995693954</v>
      </c>
      <c r="E201" s="84">
        <v>2842.6074109932702</v>
      </c>
      <c r="F201" s="84">
        <v>10937.356493552001</v>
      </c>
      <c r="G201" s="84">
        <v>9301.7799930681394</v>
      </c>
      <c r="H201" s="84">
        <v>0</v>
      </c>
      <c r="I201" s="84">
        <f t="shared" si="10"/>
        <v>37773.043467008814</v>
      </c>
    </row>
    <row r="202" spans="1:9">
      <c r="A202" s="142"/>
      <c r="B202" s="142"/>
      <c r="C202" s="5">
        <v>8.3333333333333304</v>
      </c>
      <c r="D202" s="84">
        <v>14841.900658075499</v>
      </c>
      <c r="E202" s="84">
        <v>2880.7469169932801</v>
      </c>
      <c r="F202" s="84">
        <v>11053.754250552</v>
      </c>
      <c r="G202" s="84">
        <v>9462.6770490681502</v>
      </c>
      <c r="H202" s="84">
        <v>0</v>
      </c>
      <c r="I202" s="84">
        <f t="shared" si="10"/>
        <v>38239.07887468893</v>
      </c>
    </row>
    <row r="203" spans="1:9">
      <c r="A203" s="142"/>
      <c r="B203" s="142"/>
      <c r="C203" s="5">
        <v>8.375</v>
      </c>
      <c r="D203" s="84">
        <v>15615.0362650078</v>
      </c>
      <c r="E203" s="84">
        <v>2975.6815429932799</v>
      </c>
      <c r="F203" s="84">
        <v>11634.523237552001</v>
      </c>
      <c r="G203" s="84">
        <v>9926.5533380681409</v>
      </c>
      <c r="H203" s="84">
        <v>0</v>
      </c>
      <c r="I203" s="84">
        <f t="shared" si="10"/>
        <v>40151.794383621222</v>
      </c>
    </row>
    <row r="204" spans="1:9">
      <c r="A204" s="142"/>
      <c r="B204" s="142"/>
      <c r="C204" s="5">
        <v>8.4166666666666696</v>
      </c>
      <c r="D204" s="84">
        <v>16711.166404785599</v>
      </c>
      <c r="E204" s="84">
        <v>3093.9485649932699</v>
      </c>
      <c r="F204" s="84">
        <v>12244.794079552001</v>
      </c>
      <c r="G204" s="84">
        <v>10545.8459990681</v>
      </c>
      <c r="H204" s="84">
        <v>0</v>
      </c>
      <c r="I204" s="84">
        <f t="shared" si="10"/>
        <v>42595.755048398969</v>
      </c>
    </row>
    <row r="205" spans="1:9">
      <c r="A205" s="142"/>
      <c r="B205" s="142"/>
      <c r="C205" s="5">
        <v>8.4583333333333304</v>
      </c>
      <c r="D205" s="84">
        <v>17653.986349802501</v>
      </c>
      <c r="E205" s="84">
        <v>3207.4716659932801</v>
      </c>
      <c r="F205" s="84">
        <v>12910.855580551901</v>
      </c>
      <c r="G205" s="84">
        <v>11094.582165068099</v>
      </c>
      <c r="H205" s="84">
        <v>0</v>
      </c>
      <c r="I205" s="84">
        <f t="shared" si="10"/>
        <v>44866.895761415784</v>
      </c>
    </row>
    <row r="206" spans="1:9">
      <c r="A206" s="142"/>
      <c r="B206" s="142"/>
      <c r="C206" s="5">
        <v>8.5</v>
      </c>
      <c r="D206" s="84">
        <v>18648.998924802901</v>
      </c>
      <c r="E206" s="84">
        <v>3290.5086989932802</v>
      </c>
      <c r="F206" s="84">
        <v>13337.902337551999</v>
      </c>
      <c r="G206" s="84">
        <v>11699.894353068101</v>
      </c>
      <c r="H206" s="84">
        <v>0</v>
      </c>
      <c r="I206" s="84">
        <f t="shared" si="10"/>
        <v>46977.30431441628</v>
      </c>
    </row>
    <row r="207" spans="1:9">
      <c r="A207" s="142"/>
      <c r="B207" s="142"/>
      <c r="C207" s="5">
        <v>8.5416666666666696</v>
      </c>
      <c r="D207" s="84">
        <v>19650.783308080699</v>
      </c>
      <c r="E207" s="84">
        <v>3371.8418699932799</v>
      </c>
      <c r="F207" s="84">
        <v>13817.292178551899</v>
      </c>
      <c r="G207" s="84">
        <v>12261.456057068101</v>
      </c>
      <c r="H207" s="84">
        <v>0</v>
      </c>
      <c r="I207" s="84">
        <f t="shared" si="10"/>
        <v>49101.373413693982</v>
      </c>
    </row>
    <row r="208" spans="1:9">
      <c r="A208" s="142"/>
      <c r="B208" s="142"/>
      <c r="C208" s="5">
        <v>8.5833333333333304</v>
      </c>
      <c r="D208" s="84">
        <v>20285.637874751701</v>
      </c>
      <c r="E208" s="84">
        <v>3450.6568749932799</v>
      </c>
      <c r="F208" s="84">
        <v>14093.5407625519</v>
      </c>
      <c r="G208" s="84">
        <v>12797.7184630681</v>
      </c>
      <c r="H208" s="84">
        <v>0</v>
      </c>
      <c r="I208" s="84">
        <f t="shared" si="10"/>
        <v>50627.553975364979</v>
      </c>
    </row>
    <row r="209" spans="1:9">
      <c r="A209" s="142"/>
      <c r="B209" s="142"/>
      <c r="C209" s="5">
        <v>8.625</v>
      </c>
      <c r="D209" s="84">
        <v>20797.890639962199</v>
      </c>
      <c r="E209" s="84">
        <v>3529.0044759932798</v>
      </c>
      <c r="F209" s="84">
        <v>14384.4214945519</v>
      </c>
      <c r="G209" s="84">
        <v>13118.976593068101</v>
      </c>
      <c r="H209" s="84">
        <v>0</v>
      </c>
      <c r="I209" s="84">
        <f t="shared" si="10"/>
        <v>51830.293203575478</v>
      </c>
    </row>
    <row r="210" spans="1:9">
      <c r="A210" s="142"/>
      <c r="B210" s="142"/>
      <c r="C210" s="5">
        <v>8.6666666666666696</v>
      </c>
      <c r="D210" s="84">
        <v>21094.573114819901</v>
      </c>
      <c r="E210" s="84">
        <v>3583.7911039932801</v>
      </c>
      <c r="F210" s="84">
        <v>14622.5906025519</v>
      </c>
      <c r="G210" s="84">
        <v>13409.9215930681</v>
      </c>
      <c r="H210" s="84">
        <v>0</v>
      </c>
      <c r="I210" s="84">
        <f t="shared" si="10"/>
        <v>52710.876414433187</v>
      </c>
    </row>
    <row r="211" spans="1:9">
      <c r="A211" s="142"/>
      <c r="B211" s="142"/>
      <c r="C211" s="5">
        <v>8.7083333333333304</v>
      </c>
      <c r="D211" s="84">
        <v>20873.5168945681</v>
      </c>
      <c r="E211" s="84">
        <v>3552.0382029932698</v>
      </c>
      <c r="F211" s="84">
        <v>14506.611331552</v>
      </c>
      <c r="G211" s="84">
        <v>13343.900227068099</v>
      </c>
      <c r="H211" s="84">
        <v>0</v>
      </c>
      <c r="I211" s="84">
        <f t="shared" si="10"/>
        <v>52276.066656181472</v>
      </c>
    </row>
    <row r="212" spans="1:9">
      <c r="A212" s="142"/>
      <c r="B212" s="142"/>
      <c r="C212" s="5">
        <v>8.75</v>
      </c>
      <c r="D212" s="84">
        <v>20158.481781492599</v>
      </c>
      <c r="E212" s="84">
        <v>3499.6562079932801</v>
      </c>
      <c r="F212" s="84">
        <v>13907.710305552</v>
      </c>
      <c r="G212" s="84">
        <v>12992.441309068099</v>
      </c>
      <c r="H212" s="84">
        <v>0</v>
      </c>
      <c r="I212" s="84">
        <f t="shared" si="10"/>
        <v>50558.289604105979</v>
      </c>
    </row>
    <row r="213" spans="1:9">
      <c r="A213" s="142"/>
      <c r="B213" s="142"/>
      <c r="C213" s="5">
        <v>8.7916666666666696</v>
      </c>
      <c r="D213" s="84">
        <v>19485.488217410599</v>
      </c>
      <c r="E213" s="84">
        <v>3410.7529159932801</v>
      </c>
      <c r="F213" s="84">
        <v>13601.014098551999</v>
      </c>
      <c r="G213" s="84">
        <v>12567.809357068099</v>
      </c>
      <c r="H213" s="84">
        <v>0</v>
      </c>
      <c r="I213" s="84">
        <f t="shared" si="10"/>
        <v>49065.064589023976</v>
      </c>
    </row>
    <row r="214" spans="1:9">
      <c r="A214" s="142"/>
      <c r="B214" s="142"/>
      <c r="C214" s="5">
        <v>8.8333333333333304</v>
      </c>
      <c r="D214" s="84">
        <v>19257.871118135001</v>
      </c>
      <c r="E214" s="84">
        <v>3375.9542779932699</v>
      </c>
      <c r="F214" s="84">
        <v>13399.577627552</v>
      </c>
      <c r="G214" s="84">
        <v>12472.3451500681</v>
      </c>
      <c r="H214" s="84">
        <v>0</v>
      </c>
      <c r="I214" s="84">
        <f t="shared" si="10"/>
        <v>48505.748173748376</v>
      </c>
    </row>
    <row r="215" spans="1:9">
      <c r="A215" s="142"/>
      <c r="B215" s="142"/>
      <c r="C215" s="5">
        <v>8.875</v>
      </c>
      <c r="D215" s="84">
        <v>18172.078634865</v>
      </c>
      <c r="E215" s="84">
        <v>3278.1108799932799</v>
      </c>
      <c r="F215" s="84">
        <v>12862.551469552</v>
      </c>
      <c r="G215" s="84">
        <v>11829.074600068099</v>
      </c>
      <c r="H215" s="84">
        <v>0</v>
      </c>
      <c r="I215" s="84">
        <f t="shared" si="10"/>
        <v>46141.815584478376</v>
      </c>
    </row>
    <row r="216" spans="1:9">
      <c r="A216" s="142"/>
      <c r="B216" s="142"/>
      <c r="C216" s="5">
        <v>8.9166666666666696</v>
      </c>
      <c r="D216" s="84">
        <v>16596.4935146758</v>
      </c>
      <c r="E216" s="84">
        <v>3168.2569569932798</v>
      </c>
      <c r="F216" s="84">
        <v>12102.8475405519</v>
      </c>
      <c r="G216" s="84">
        <v>10909.5027160681</v>
      </c>
      <c r="H216" s="84">
        <v>0</v>
      </c>
      <c r="I216" s="84">
        <f t="shared" si="10"/>
        <v>42777.100728289079</v>
      </c>
    </row>
    <row r="217" spans="1:9">
      <c r="A217" s="142"/>
      <c r="B217" s="142"/>
      <c r="C217" s="5">
        <v>8.9583333333333304</v>
      </c>
      <c r="D217" s="84">
        <v>14873.338480390201</v>
      </c>
      <c r="E217" s="84">
        <v>3034.6213539932801</v>
      </c>
      <c r="F217" s="84">
        <v>11417.8681505519</v>
      </c>
      <c r="G217" s="84">
        <v>9894.2397670681403</v>
      </c>
      <c r="H217" s="84">
        <v>0</v>
      </c>
      <c r="I217" s="84">
        <f t="shared" si="10"/>
        <v>39220.067752003517</v>
      </c>
    </row>
    <row r="218" spans="1:9">
      <c r="A218" s="142"/>
      <c r="B218" s="142"/>
      <c r="C218" s="29" t="s">
        <v>124</v>
      </c>
      <c r="D218" s="84">
        <v>13679.364665122799</v>
      </c>
      <c r="E218" s="84">
        <v>2887.02238099328</v>
      </c>
      <c r="F218" s="84">
        <v>10736.993652551901</v>
      </c>
      <c r="G218" s="84">
        <v>9141.2703670681494</v>
      </c>
      <c r="H218" s="84">
        <v>0</v>
      </c>
      <c r="I218" s="84">
        <f t="shared" si="10"/>
        <v>36444.651065736129</v>
      </c>
    </row>
    <row r="219" spans="1:9">
      <c r="A219" s="142" t="s">
        <v>81</v>
      </c>
      <c r="B219" s="142"/>
      <c r="C219" s="5">
        <v>9.0416666666666696</v>
      </c>
      <c r="D219" s="84">
        <v>10389.3890315426</v>
      </c>
      <c r="E219" s="84">
        <v>2605.4647421652198</v>
      </c>
      <c r="F219" s="84">
        <v>8449.1018594984398</v>
      </c>
      <c r="G219" s="84">
        <v>7186.3677388265996</v>
      </c>
      <c r="H219" s="84">
        <v>0</v>
      </c>
      <c r="I219" s="84">
        <f t="shared" si="10"/>
        <v>28630.323372032857</v>
      </c>
    </row>
    <row r="220" spans="1:9">
      <c r="A220" s="142"/>
      <c r="B220" s="142"/>
      <c r="C220" s="5">
        <v>9.0833333333333304</v>
      </c>
      <c r="D220" s="84">
        <v>10153.0593225426</v>
      </c>
      <c r="E220" s="84">
        <v>2568.1823562855602</v>
      </c>
      <c r="F220" s="84">
        <v>8298.0520504706601</v>
      </c>
      <c r="G220" s="84">
        <v>6901.5895478266002</v>
      </c>
      <c r="H220" s="84">
        <v>0</v>
      </c>
      <c r="I220" s="84">
        <f t="shared" si="10"/>
        <v>27920.88327712542</v>
      </c>
    </row>
    <row r="221" spans="1:9">
      <c r="A221" s="142"/>
      <c r="B221" s="142"/>
      <c r="C221" s="5">
        <v>9.125</v>
      </c>
      <c r="D221" s="84">
        <v>10065.9997125426</v>
      </c>
      <c r="E221" s="84">
        <v>2547.5395081724701</v>
      </c>
      <c r="F221" s="84">
        <v>8261.9212294799909</v>
      </c>
      <c r="G221" s="84">
        <v>6732.3133508266001</v>
      </c>
      <c r="H221" s="84">
        <v>0</v>
      </c>
      <c r="I221" s="84">
        <f t="shared" si="10"/>
        <v>27607.77380102166</v>
      </c>
    </row>
    <row r="222" spans="1:9">
      <c r="A222" s="142"/>
      <c r="B222" s="142"/>
      <c r="C222" s="5">
        <v>9.1666666666666696</v>
      </c>
      <c r="D222" s="84">
        <v>10264.086512542601</v>
      </c>
      <c r="E222" s="84">
        <v>2553.4003542923101</v>
      </c>
      <c r="F222" s="84">
        <v>8389.2636906887601</v>
      </c>
      <c r="G222" s="84">
        <v>6732.2290168265899</v>
      </c>
      <c r="H222" s="84">
        <v>0</v>
      </c>
      <c r="I222" s="84">
        <f t="shared" si="10"/>
        <v>27938.979574350262</v>
      </c>
    </row>
    <row r="223" spans="1:9">
      <c r="A223" s="142"/>
      <c r="B223" s="142"/>
      <c r="C223" s="5">
        <v>9.2083333333333304</v>
      </c>
      <c r="D223" s="84">
        <v>10892.2517175426</v>
      </c>
      <c r="E223" s="84">
        <v>2616.73609266126</v>
      </c>
      <c r="F223" s="84">
        <v>8904.7376242011305</v>
      </c>
      <c r="G223" s="84">
        <v>7138.6000308265902</v>
      </c>
      <c r="H223" s="84">
        <v>0</v>
      </c>
      <c r="I223" s="84">
        <f t="shared" si="10"/>
        <v>29552.325465231581</v>
      </c>
    </row>
    <row r="224" spans="1:9">
      <c r="A224" s="142"/>
      <c r="B224" s="142"/>
      <c r="C224" s="5">
        <v>9.25</v>
      </c>
      <c r="D224" s="84">
        <v>12081.8906505426</v>
      </c>
      <c r="E224" s="84">
        <v>2746.4789424648702</v>
      </c>
      <c r="F224" s="84">
        <v>9726.0968656019504</v>
      </c>
      <c r="G224" s="84">
        <v>8041.7242618266</v>
      </c>
      <c r="H224" s="84">
        <v>0</v>
      </c>
      <c r="I224" s="84">
        <f t="shared" si="10"/>
        <v>32596.190720436021</v>
      </c>
    </row>
    <row r="225" spans="1:9">
      <c r="A225" s="142"/>
      <c r="B225" s="142"/>
      <c r="C225" s="5">
        <v>9.2916666666666696</v>
      </c>
      <c r="D225" s="84">
        <v>12878.3446335426</v>
      </c>
      <c r="E225" s="84">
        <v>2827.4721461297399</v>
      </c>
      <c r="F225" s="84">
        <v>9968.9477454576408</v>
      </c>
      <c r="G225" s="84">
        <v>8422.3879678266003</v>
      </c>
      <c r="H225" s="84">
        <v>0</v>
      </c>
      <c r="I225" s="84">
        <f t="shared" si="10"/>
        <v>34097.152492956578</v>
      </c>
    </row>
    <row r="226" spans="1:9">
      <c r="A226" s="142"/>
      <c r="B226" s="142"/>
      <c r="C226" s="5">
        <v>9.3333333333333304</v>
      </c>
      <c r="D226" s="84">
        <v>12970.556977542599</v>
      </c>
      <c r="E226" s="84">
        <v>2819.6370426814401</v>
      </c>
      <c r="F226" s="84">
        <v>9994.4913687757798</v>
      </c>
      <c r="G226" s="84">
        <v>8353.7798128266004</v>
      </c>
      <c r="H226" s="84">
        <v>0</v>
      </c>
      <c r="I226" s="84">
        <f t="shared" si="10"/>
        <v>34138.465201826417</v>
      </c>
    </row>
    <row r="227" spans="1:9">
      <c r="A227" s="142"/>
      <c r="B227" s="142"/>
      <c r="C227" s="5">
        <v>9.375</v>
      </c>
      <c r="D227" s="84">
        <v>13319.6038005426</v>
      </c>
      <c r="E227" s="84">
        <v>2847.37049128431</v>
      </c>
      <c r="F227" s="84">
        <v>10389.7174777168</v>
      </c>
      <c r="G227" s="84">
        <v>8678.0802588265906</v>
      </c>
      <c r="H227" s="84">
        <v>0</v>
      </c>
      <c r="I227" s="84">
        <f t="shared" si="10"/>
        <v>35234.772028370295</v>
      </c>
    </row>
    <row r="228" spans="1:9">
      <c r="A228" s="142"/>
      <c r="B228" s="142"/>
      <c r="C228" s="5">
        <v>9.4166666666666696</v>
      </c>
      <c r="D228" s="84">
        <v>13751.1726035426</v>
      </c>
      <c r="E228" s="84">
        <v>2915.2786241804702</v>
      </c>
      <c r="F228" s="84">
        <v>10849.3380313734</v>
      </c>
      <c r="G228" s="84">
        <v>9064.0627858265907</v>
      </c>
      <c r="H228" s="84">
        <v>0</v>
      </c>
      <c r="I228" s="84">
        <f t="shared" si="10"/>
        <v>36579.852044923056</v>
      </c>
    </row>
    <row r="229" spans="1:9">
      <c r="A229" s="142"/>
      <c r="B229" s="142"/>
      <c r="C229" s="5">
        <v>9.4583333333333304</v>
      </c>
      <c r="D229" s="84">
        <v>14050.3861685426</v>
      </c>
      <c r="E229" s="84">
        <v>2969.9374445068001</v>
      </c>
      <c r="F229" s="84">
        <v>11222.3095561673</v>
      </c>
      <c r="G229" s="84">
        <v>9534.7100888265995</v>
      </c>
      <c r="H229" s="84">
        <v>0</v>
      </c>
      <c r="I229" s="84">
        <f t="shared" si="10"/>
        <v>37777.3432580433</v>
      </c>
    </row>
    <row r="230" spans="1:9">
      <c r="A230" s="142"/>
      <c r="B230" s="142"/>
      <c r="C230" s="5">
        <v>9.5</v>
      </c>
      <c r="D230" s="84">
        <v>14290.896762542599</v>
      </c>
      <c r="E230" s="84">
        <v>2982.7372865765701</v>
      </c>
      <c r="F230" s="84">
        <v>11545.0272696547</v>
      </c>
      <c r="G230" s="84">
        <v>9801.1294758265904</v>
      </c>
      <c r="H230" s="84">
        <v>0</v>
      </c>
      <c r="I230" s="84">
        <f t="shared" si="10"/>
        <v>38619.790794600456</v>
      </c>
    </row>
    <row r="231" spans="1:9">
      <c r="A231" s="142"/>
      <c r="B231" s="142"/>
      <c r="C231" s="5">
        <v>9.5416666666666696</v>
      </c>
      <c r="D231" s="84">
        <v>14571.976094542601</v>
      </c>
      <c r="E231" s="84">
        <v>3034.2834946795501</v>
      </c>
      <c r="F231" s="84">
        <v>12003.2712136109</v>
      </c>
      <c r="G231" s="84">
        <v>10091.9368688266</v>
      </c>
      <c r="H231" s="84">
        <v>0</v>
      </c>
      <c r="I231" s="84">
        <f t="shared" si="10"/>
        <v>39701.467671659651</v>
      </c>
    </row>
    <row r="232" spans="1:9">
      <c r="A232" s="142"/>
      <c r="B232" s="142"/>
      <c r="C232" s="5">
        <v>9.5833333333333304</v>
      </c>
      <c r="D232" s="84">
        <v>14814.7166685426</v>
      </c>
      <c r="E232" s="84">
        <v>3070.15415668573</v>
      </c>
      <c r="F232" s="84">
        <v>12380.282435941601</v>
      </c>
      <c r="G232" s="84">
        <v>10472.019110826601</v>
      </c>
      <c r="H232" s="84">
        <v>0</v>
      </c>
      <c r="I232" s="84">
        <f t="shared" si="10"/>
        <v>40737.17237199653</v>
      </c>
    </row>
    <row r="233" spans="1:9">
      <c r="A233" s="142"/>
      <c r="B233" s="142"/>
      <c r="C233" s="5">
        <v>9.625</v>
      </c>
      <c r="D233" s="84">
        <v>15022.7133575426</v>
      </c>
      <c r="E233" s="84">
        <v>3109.3246006889299</v>
      </c>
      <c r="F233" s="84">
        <v>12684.4633289537</v>
      </c>
      <c r="G233" s="84">
        <v>10852.690131826599</v>
      </c>
      <c r="H233" s="84">
        <v>0</v>
      </c>
      <c r="I233" s="84">
        <f t="shared" si="10"/>
        <v>41669.191419011826</v>
      </c>
    </row>
    <row r="234" spans="1:9">
      <c r="A234" s="142"/>
      <c r="B234" s="142"/>
      <c r="C234" s="5">
        <v>9.6666666666666696</v>
      </c>
      <c r="D234" s="84">
        <v>15197.997442542601</v>
      </c>
      <c r="E234" s="84">
        <v>3155.5678731316998</v>
      </c>
      <c r="F234" s="84">
        <v>12888.883728259299</v>
      </c>
      <c r="G234" s="84">
        <v>11133.0111188266</v>
      </c>
      <c r="H234" s="84">
        <v>0</v>
      </c>
      <c r="I234" s="84">
        <f t="shared" si="10"/>
        <v>42375.460162760202</v>
      </c>
    </row>
    <row r="235" spans="1:9">
      <c r="A235" s="142"/>
      <c r="B235" s="142"/>
      <c r="C235" s="5">
        <v>9.7083333333333304</v>
      </c>
      <c r="D235" s="84">
        <v>15058.7592345426</v>
      </c>
      <c r="E235" s="84">
        <v>3143.3020819327498</v>
      </c>
      <c r="F235" s="84">
        <v>12697.7208891751</v>
      </c>
      <c r="G235" s="84">
        <v>11171.6858408266</v>
      </c>
      <c r="H235" s="84">
        <v>0</v>
      </c>
      <c r="I235" s="84">
        <f t="shared" si="10"/>
        <v>42071.46804647705</v>
      </c>
    </row>
    <row r="236" spans="1:9">
      <c r="A236" s="142"/>
      <c r="B236" s="142"/>
      <c r="C236" s="5">
        <v>9.75</v>
      </c>
      <c r="D236" s="84">
        <v>14978.3959745426</v>
      </c>
      <c r="E236" s="84">
        <v>3099.6094120018101</v>
      </c>
      <c r="F236" s="84">
        <v>12216.8971595201</v>
      </c>
      <c r="G236" s="84">
        <v>10876.0888078266</v>
      </c>
      <c r="H236" s="84">
        <v>0</v>
      </c>
      <c r="I236" s="84">
        <f t="shared" si="10"/>
        <v>41170.991353891106</v>
      </c>
    </row>
    <row r="237" spans="1:9">
      <c r="A237" s="142"/>
      <c r="B237" s="142"/>
      <c r="C237" s="5">
        <v>9.7916666666666696</v>
      </c>
      <c r="D237" s="84">
        <v>15353.2766695426</v>
      </c>
      <c r="E237" s="84">
        <v>3122.8466892681399</v>
      </c>
      <c r="F237" s="84">
        <v>12261.0293708917</v>
      </c>
      <c r="G237" s="84">
        <v>11100.9052628266</v>
      </c>
      <c r="H237" s="84">
        <v>0</v>
      </c>
      <c r="I237" s="84">
        <f t="shared" si="10"/>
        <v>41838.057992529037</v>
      </c>
    </row>
    <row r="238" spans="1:9">
      <c r="A238" s="142"/>
      <c r="B238" s="142"/>
      <c r="C238" s="5">
        <v>9.8333333333333304</v>
      </c>
      <c r="D238" s="84">
        <v>15106.5210225426</v>
      </c>
      <c r="E238" s="84">
        <v>3117.1094517845299</v>
      </c>
      <c r="F238" s="84">
        <v>11950.979302260999</v>
      </c>
      <c r="G238" s="84">
        <v>10799.0430668266</v>
      </c>
      <c r="H238" s="84">
        <v>0</v>
      </c>
      <c r="I238" s="84">
        <f t="shared" si="10"/>
        <v>40973.652843414726</v>
      </c>
    </row>
    <row r="239" spans="1:9">
      <c r="A239" s="142"/>
      <c r="B239" s="142"/>
      <c r="C239" s="5">
        <v>9.875</v>
      </c>
      <c r="D239" s="84">
        <v>14443.1631625426</v>
      </c>
      <c r="E239" s="84">
        <v>3017.5516849231999</v>
      </c>
      <c r="F239" s="84">
        <v>11371.073019437699</v>
      </c>
      <c r="G239" s="84">
        <v>10187.8441318266</v>
      </c>
      <c r="H239" s="84">
        <v>0</v>
      </c>
      <c r="I239" s="84">
        <f t="shared" si="10"/>
        <v>39019.631998730096</v>
      </c>
    </row>
    <row r="240" spans="1:9">
      <c r="A240" s="142"/>
      <c r="B240" s="142"/>
      <c r="C240" s="5">
        <v>9.9166666666666696</v>
      </c>
      <c r="D240" s="84">
        <v>13338.2401265426</v>
      </c>
      <c r="E240" s="84">
        <v>2902.1041387492101</v>
      </c>
      <c r="F240" s="84">
        <v>10487.251423843099</v>
      </c>
      <c r="G240" s="84">
        <v>9408.7970088265993</v>
      </c>
      <c r="H240" s="84">
        <v>0</v>
      </c>
      <c r="I240" s="84">
        <f t="shared" si="10"/>
        <v>36136.392697961506</v>
      </c>
    </row>
    <row r="241" spans="1:9">
      <c r="A241" s="142"/>
      <c r="B241" s="142"/>
      <c r="C241" s="5">
        <v>9.9583333333333304</v>
      </c>
      <c r="D241" s="84">
        <v>12177.1409035426</v>
      </c>
      <c r="E241" s="84">
        <v>2757.4172815462998</v>
      </c>
      <c r="F241" s="84">
        <v>9651.3589374064195</v>
      </c>
      <c r="G241" s="84">
        <v>8440.8507128265992</v>
      </c>
      <c r="H241" s="84">
        <v>0</v>
      </c>
      <c r="I241" s="84">
        <f t="shared" si="10"/>
        <v>33026.767835321916</v>
      </c>
    </row>
    <row r="242" spans="1:9">
      <c r="A242" s="142"/>
      <c r="B242" s="142"/>
      <c r="C242" s="29" t="s">
        <v>124</v>
      </c>
      <c r="D242" s="84">
        <v>11338.8507695426</v>
      </c>
      <c r="E242" s="84">
        <v>2679.4151378623001</v>
      </c>
      <c r="F242" s="84">
        <v>9040.5050354967007</v>
      </c>
      <c r="G242" s="84">
        <v>7763.7008978266003</v>
      </c>
      <c r="H242" s="84">
        <v>0</v>
      </c>
      <c r="I242" s="84">
        <f t="shared" si="10"/>
        <v>30822.471840728205</v>
      </c>
    </row>
    <row r="243" spans="1:9">
      <c r="A243" s="142" t="s">
        <v>82</v>
      </c>
      <c r="B243" s="142"/>
      <c r="C243" s="5">
        <v>10.0416666666667</v>
      </c>
      <c r="D243" s="84">
        <v>10836.013779532201</v>
      </c>
      <c r="E243" s="84">
        <v>2714.9547448942999</v>
      </c>
      <c r="F243" s="84">
        <v>8301.64700400939</v>
      </c>
      <c r="G243" s="84">
        <v>7137.3824818555704</v>
      </c>
      <c r="H243" s="84">
        <v>0</v>
      </c>
      <c r="I243" s="84">
        <f t="shared" si="10"/>
        <v>28989.99801029146</v>
      </c>
    </row>
    <row r="244" spans="1:9">
      <c r="A244" s="142"/>
      <c r="B244" s="142"/>
      <c r="C244" s="5">
        <v>10.0833333333333</v>
      </c>
      <c r="D244" s="84">
        <v>10615.6240325322</v>
      </c>
      <c r="E244" s="84">
        <v>2679.9547448942999</v>
      </c>
      <c r="F244" s="84">
        <v>8088.5988010094097</v>
      </c>
      <c r="G244" s="84">
        <v>6825.0456128555697</v>
      </c>
      <c r="H244" s="84">
        <v>0</v>
      </c>
      <c r="I244" s="84">
        <f t="shared" si="10"/>
        <v>28209.223191291479</v>
      </c>
    </row>
    <row r="245" spans="1:9">
      <c r="A245" s="142"/>
      <c r="B245" s="142"/>
      <c r="C245" s="5">
        <v>10.125</v>
      </c>
      <c r="D245" s="84">
        <v>10563.2769725322</v>
      </c>
      <c r="E245" s="84">
        <v>2676.9547448942999</v>
      </c>
      <c r="F245" s="84">
        <v>7945.4966520094104</v>
      </c>
      <c r="G245" s="84">
        <v>6644.2717198555702</v>
      </c>
      <c r="H245" s="84">
        <v>0</v>
      </c>
      <c r="I245" s="84">
        <f t="shared" si="10"/>
        <v>27830.00008929148</v>
      </c>
    </row>
    <row r="246" spans="1:9">
      <c r="A246" s="142"/>
      <c r="B246" s="142"/>
      <c r="C246" s="5">
        <v>10.1666666666667</v>
      </c>
      <c r="D246" s="84">
        <v>10613.394212532199</v>
      </c>
      <c r="E246" s="84">
        <v>2732.9547448942999</v>
      </c>
      <c r="F246" s="84">
        <v>7928.3100800093998</v>
      </c>
      <c r="G246" s="84">
        <v>6528.8596808555703</v>
      </c>
      <c r="H246" s="84">
        <v>0</v>
      </c>
      <c r="I246" s="84">
        <f t="shared" si="10"/>
        <v>27803.518718291471</v>
      </c>
    </row>
    <row r="247" spans="1:9">
      <c r="A247" s="142"/>
      <c r="B247" s="142"/>
      <c r="C247" s="5">
        <v>10.2083333333333</v>
      </c>
      <c r="D247" s="84">
        <v>10884.6396535322</v>
      </c>
      <c r="E247" s="84">
        <v>2700.9547448942999</v>
      </c>
      <c r="F247" s="84">
        <v>8113.0540350094298</v>
      </c>
      <c r="G247" s="84">
        <v>6584.0348178555696</v>
      </c>
      <c r="H247" s="84">
        <v>0</v>
      </c>
      <c r="I247" s="84">
        <f t="shared" si="10"/>
        <v>28282.683251291499</v>
      </c>
    </row>
    <row r="248" spans="1:9">
      <c r="A248" s="142"/>
      <c r="B248" s="142"/>
      <c r="C248" s="5">
        <v>10.25</v>
      </c>
      <c r="D248" s="84">
        <v>11942.6459195322</v>
      </c>
      <c r="E248" s="84">
        <v>2773.9547448942999</v>
      </c>
      <c r="F248" s="84">
        <v>8674.4249040094201</v>
      </c>
      <c r="G248" s="84">
        <v>7040.6748498555698</v>
      </c>
      <c r="H248" s="84">
        <v>0</v>
      </c>
      <c r="I248" s="84">
        <f t="shared" si="10"/>
        <v>30431.70041829149</v>
      </c>
    </row>
    <row r="249" spans="1:9">
      <c r="A249" s="142"/>
      <c r="B249" s="142"/>
      <c r="C249" s="5">
        <v>10.2916666666667</v>
      </c>
      <c r="D249" s="84">
        <v>13695.899993532201</v>
      </c>
      <c r="E249" s="84">
        <v>2942.9547448942999</v>
      </c>
      <c r="F249" s="84">
        <v>9494.3146200094106</v>
      </c>
      <c r="G249" s="84">
        <v>7962.4614248555699</v>
      </c>
      <c r="H249" s="84">
        <v>0</v>
      </c>
      <c r="I249" s="84">
        <f t="shared" si="10"/>
        <v>34095.630783291475</v>
      </c>
    </row>
    <row r="250" spans="1:9">
      <c r="A250" s="142"/>
      <c r="B250" s="142"/>
      <c r="C250" s="5">
        <v>10.3333333333333</v>
      </c>
      <c r="D250" s="84">
        <v>14050.2249955322</v>
      </c>
      <c r="E250" s="84">
        <v>3021.9547448942999</v>
      </c>
      <c r="F250" s="84">
        <v>9525.7350600093905</v>
      </c>
      <c r="G250" s="84">
        <v>8215.7228958555697</v>
      </c>
      <c r="H250" s="84">
        <v>0</v>
      </c>
      <c r="I250" s="84">
        <f t="shared" si="10"/>
        <v>34813.637696291466</v>
      </c>
    </row>
    <row r="251" spans="1:9">
      <c r="A251" s="142"/>
      <c r="B251" s="142"/>
      <c r="C251" s="5">
        <v>10.375</v>
      </c>
      <c r="D251" s="84">
        <v>13706.4947145322</v>
      </c>
      <c r="E251" s="84">
        <v>3024.9547448942999</v>
      </c>
      <c r="F251" s="84">
        <v>9551.7132490094209</v>
      </c>
      <c r="G251" s="84">
        <v>8273.7818658555698</v>
      </c>
      <c r="H251" s="84">
        <v>0</v>
      </c>
      <c r="I251" s="84">
        <f t="shared" si="10"/>
        <v>34556.94457429149</v>
      </c>
    </row>
    <row r="252" spans="1:9">
      <c r="A252" s="142"/>
      <c r="B252" s="142"/>
      <c r="C252" s="5">
        <v>10.4166666666667</v>
      </c>
      <c r="D252" s="84">
        <v>13621.728334532199</v>
      </c>
      <c r="E252" s="84">
        <v>3018.9547448942999</v>
      </c>
      <c r="F252" s="84">
        <v>9699.9819930093909</v>
      </c>
      <c r="G252" s="84">
        <v>8440.6771988555593</v>
      </c>
      <c r="H252" s="84">
        <v>0</v>
      </c>
      <c r="I252" s="84">
        <f t="shared" si="10"/>
        <v>34781.342271291447</v>
      </c>
    </row>
    <row r="253" spans="1:9">
      <c r="A253" s="142"/>
      <c r="B253" s="142"/>
      <c r="C253" s="5">
        <v>10.4583333333333</v>
      </c>
      <c r="D253" s="84">
        <v>13575.6231535322</v>
      </c>
      <c r="E253" s="84">
        <v>3008.9547448942999</v>
      </c>
      <c r="F253" s="84">
        <v>9863.9907450093906</v>
      </c>
      <c r="G253" s="84">
        <v>8636.0655278555696</v>
      </c>
      <c r="H253" s="84">
        <v>0</v>
      </c>
      <c r="I253" s="84">
        <f t="shared" si="10"/>
        <v>35084.634171291465</v>
      </c>
    </row>
    <row r="254" spans="1:9">
      <c r="A254" s="142"/>
      <c r="B254" s="142"/>
      <c r="C254" s="5">
        <v>10.5</v>
      </c>
      <c r="D254" s="84">
        <v>13470.994162532201</v>
      </c>
      <c r="E254" s="84">
        <v>2995.9547448942999</v>
      </c>
      <c r="F254" s="84">
        <v>10016.069438009399</v>
      </c>
      <c r="G254" s="84">
        <v>8801.8423918555709</v>
      </c>
      <c r="H254" s="84">
        <v>0</v>
      </c>
      <c r="I254" s="84">
        <f t="shared" si="10"/>
        <v>35284.86073729147</v>
      </c>
    </row>
    <row r="255" spans="1:9">
      <c r="A255" s="142"/>
      <c r="B255" s="142"/>
      <c r="C255" s="5">
        <v>10.5416666666667</v>
      </c>
      <c r="D255" s="84">
        <v>13441.2677145322</v>
      </c>
      <c r="E255" s="84">
        <v>2955.9547448942999</v>
      </c>
      <c r="F255" s="84">
        <v>10115.7564240094</v>
      </c>
      <c r="G255" s="84">
        <v>8824.7416198555693</v>
      </c>
      <c r="H255" s="84">
        <v>0</v>
      </c>
      <c r="I255" s="84">
        <f t="shared" si="10"/>
        <v>35337.720503291464</v>
      </c>
    </row>
    <row r="256" spans="1:9">
      <c r="A256" s="142"/>
      <c r="B256" s="142"/>
      <c r="C256" s="5">
        <v>10.5833333333333</v>
      </c>
      <c r="D256" s="84">
        <v>13451.5789155322</v>
      </c>
      <c r="E256" s="84">
        <v>2952.9547448942999</v>
      </c>
      <c r="F256" s="84">
        <v>10284.2785130094</v>
      </c>
      <c r="G256" s="84">
        <v>8834.3876838555698</v>
      </c>
      <c r="H256" s="84">
        <v>0</v>
      </c>
      <c r="I256" s="84">
        <f t="shared" si="10"/>
        <v>35523.199857291474</v>
      </c>
    </row>
    <row r="257" spans="1:9">
      <c r="A257" s="142"/>
      <c r="B257" s="142"/>
      <c r="C257" s="5">
        <v>10.625</v>
      </c>
      <c r="D257" s="84">
        <v>13448.8416935322</v>
      </c>
      <c r="E257" s="84">
        <v>2948.9547448942999</v>
      </c>
      <c r="F257" s="84">
        <v>10390.311894009399</v>
      </c>
      <c r="G257" s="84">
        <v>8822.5793858555608</v>
      </c>
      <c r="H257" s="84">
        <v>0</v>
      </c>
      <c r="I257" s="84">
        <f t="shared" si="10"/>
        <v>35610.687718291461</v>
      </c>
    </row>
    <row r="258" spans="1:9">
      <c r="A258" s="142"/>
      <c r="B258" s="142"/>
      <c r="C258" s="5">
        <v>10.6666666666667</v>
      </c>
      <c r="D258" s="84">
        <v>13434.4922055322</v>
      </c>
      <c r="E258" s="84">
        <v>2946.9547448942999</v>
      </c>
      <c r="F258" s="84">
        <v>10381.6847260094</v>
      </c>
      <c r="G258" s="84">
        <v>8859.9674518555694</v>
      </c>
      <c r="H258" s="84">
        <v>0</v>
      </c>
      <c r="I258" s="84">
        <f t="shared" si="10"/>
        <v>35623.099128291469</v>
      </c>
    </row>
    <row r="259" spans="1:9">
      <c r="A259" s="142"/>
      <c r="B259" s="142"/>
      <c r="C259" s="5">
        <v>10.7083333333333</v>
      </c>
      <c r="D259" s="84">
        <v>13423.7030605322</v>
      </c>
      <c r="E259" s="84">
        <v>2949.9547448942999</v>
      </c>
      <c r="F259" s="84">
        <v>10325.8171020094</v>
      </c>
      <c r="G259" s="84">
        <v>8830.1443988555693</v>
      </c>
      <c r="H259" s="84">
        <v>0</v>
      </c>
      <c r="I259" s="84">
        <f t="shared" si="10"/>
        <v>35529.619306291468</v>
      </c>
    </row>
    <row r="260" spans="1:9">
      <c r="A260" s="142"/>
      <c r="B260" s="142"/>
      <c r="C260" s="5">
        <v>10.75</v>
      </c>
      <c r="D260" s="84">
        <v>13680.781291532199</v>
      </c>
      <c r="E260" s="84">
        <v>2960.9547448942999</v>
      </c>
      <c r="F260" s="84">
        <v>10457.678631009399</v>
      </c>
      <c r="G260" s="84">
        <v>8946.5881908555693</v>
      </c>
      <c r="H260" s="84">
        <v>0</v>
      </c>
      <c r="I260" s="84">
        <f t="shared" ref="I260:I290" si="11">SUM(D260:H260)</f>
        <v>36046.002858291467</v>
      </c>
    </row>
    <row r="261" spans="1:9">
      <c r="A261" s="142"/>
      <c r="B261" s="142"/>
      <c r="C261" s="5">
        <v>10.7916666666667</v>
      </c>
      <c r="D261" s="84">
        <v>14395.836606532201</v>
      </c>
      <c r="E261" s="84">
        <v>3061.9547448942999</v>
      </c>
      <c r="F261" s="84">
        <v>10590.6148060094</v>
      </c>
      <c r="G261" s="84">
        <v>9388.0959578555594</v>
      </c>
      <c r="H261" s="84">
        <v>0</v>
      </c>
      <c r="I261" s="84">
        <f t="shared" si="11"/>
        <v>37436.502115291456</v>
      </c>
    </row>
    <row r="262" spans="1:9">
      <c r="A262" s="142"/>
      <c r="B262" s="142"/>
      <c r="C262" s="5">
        <v>10.8333333333333</v>
      </c>
      <c r="D262" s="84">
        <v>14234.8282505322</v>
      </c>
      <c r="E262" s="84">
        <v>3034.9547448942999</v>
      </c>
      <c r="F262" s="84">
        <v>10389.6132140094</v>
      </c>
      <c r="G262" s="84">
        <v>9296.5260418555699</v>
      </c>
      <c r="H262" s="84">
        <v>0</v>
      </c>
      <c r="I262" s="84">
        <f t="shared" si="11"/>
        <v>36955.922251291471</v>
      </c>
    </row>
    <row r="263" spans="1:9">
      <c r="A263" s="142"/>
      <c r="B263" s="142"/>
      <c r="C263" s="5">
        <v>10.875</v>
      </c>
      <c r="D263" s="84">
        <v>13910.8470175322</v>
      </c>
      <c r="E263" s="84">
        <v>3010.9547448942999</v>
      </c>
      <c r="F263" s="84">
        <v>10118.020236009401</v>
      </c>
      <c r="G263" s="84">
        <v>9076.0523818555594</v>
      </c>
      <c r="H263" s="84">
        <v>0</v>
      </c>
      <c r="I263" s="84">
        <f t="shared" si="11"/>
        <v>36115.874380291461</v>
      </c>
    </row>
    <row r="264" spans="1:9">
      <c r="A264" s="142"/>
      <c r="B264" s="142"/>
      <c r="C264" s="5">
        <v>10.9166666666667</v>
      </c>
      <c r="D264" s="84">
        <v>13201.731353532199</v>
      </c>
      <c r="E264" s="84">
        <v>2964.9547448942999</v>
      </c>
      <c r="F264" s="84">
        <v>9813.1045830094608</v>
      </c>
      <c r="G264" s="84">
        <v>8593.1452468555599</v>
      </c>
      <c r="H264" s="84">
        <v>0</v>
      </c>
      <c r="I264" s="84">
        <f t="shared" si="11"/>
        <v>34572.935928291517</v>
      </c>
    </row>
    <row r="265" spans="1:9">
      <c r="A265" s="142"/>
      <c r="B265" s="142"/>
      <c r="C265" s="5">
        <v>10.9583333333333</v>
      </c>
      <c r="D265" s="84">
        <v>12263.620909532199</v>
      </c>
      <c r="E265" s="84">
        <v>2894.9547448942999</v>
      </c>
      <c r="F265" s="84">
        <v>9403.3261530094005</v>
      </c>
      <c r="G265" s="84">
        <v>7901.3614468555697</v>
      </c>
      <c r="H265" s="84">
        <v>0</v>
      </c>
      <c r="I265" s="84">
        <f t="shared" si="11"/>
        <v>32463.263254291465</v>
      </c>
    </row>
    <row r="266" spans="1:9">
      <c r="A266" s="142"/>
      <c r="B266" s="142"/>
      <c r="C266" s="29" t="s">
        <v>124</v>
      </c>
      <c r="D266" s="84">
        <v>11331.178278532199</v>
      </c>
      <c r="E266" s="84">
        <v>2792.9547448942999</v>
      </c>
      <c r="F266" s="84">
        <v>8869.7960570094092</v>
      </c>
      <c r="G266" s="84">
        <v>7221.5464888555698</v>
      </c>
      <c r="H266" s="84">
        <v>0</v>
      </c>
      <c r="I266" s="84">
        <f t="shared" si="11"/>
        <v>30215.475569291477</v>
      </c>
    </row>
    <row r="267" spans="1:9">
      <c r="A267" s="142" t="s">
        <v>83</v>
      </c>
      <c r="B267" s="142" t="s">
        <v>85</v>
      </c>
      <c r="C267" s="5">
        <v>11.0416666666667</v>
      </c>
      <c r="D267" s="84">
        <v>12817.3575227856</v>
      </c>
      <c r="E267" s="84">
        <v>2927.58967640115</v>
      </c>
      <c r="F267" s="84">
        <v>8644.4526332927308</v>
      </c>
      <c r="G267" s="84">
        <v>7671.7295195026099</v>
      </c>
      <c r="H267" s="84">
        <v>0</v>
      </c>
      <c r="I267" s="84">
        <f t="shared" si="11"/>
        <v>32061.12935198209</v>
      </c>
    </row>
    <row r="268" spans="1:9">
      <c r="A268" s="142"/>
      <c r="B268" s="142"/>
      <c r="C268" s="5">
        <v>11.0833333333333</v>
      </c>
      <c r="D268" s="84">
        <v>12763.936591785599</v>
      </c>
      <c r="E268" s="84">
        <v>2899.58967640115</v>
      </c>
      <c r="F268" s="84">
        <v>8485.4526332927308</v>
      </c>
      <c r="G268" s="84">
        <v>7422.2327265025997</v>
      </c>
      <c r="H268" s="84">
        <v>0</v>
      </c>
      <c r="I268" s="84">
        <f t="shared" si="11"/>
        <v>31571.21162798208</v>
      </c>
    </row>
    <row r="269" spans="1:9">
      <c r="A269" s="142"/>
      <c r="B269" s="142"/>
      <c r="C269" s="5">
        <v>11.125</v>
      </c>
      <c r="D269" s="84">
        <v>12888.7553437856</v>
      </c>
      <c r="E269" s="84">
        <v>2899.58967640115</v>
      </c>
      <c r="F269" s="84">
        <v>8401.4526332927308</v>
      </c>
      <c r="G269" s="84">
        <v>7298.5012195025902</v>
      </c>
      <c r="H269" s="84">
        <v>0</v>
      </c>
      <c r="I269" s="84">
        <f t="shared" si="11"/>
        <v>31488.298872982072</v>
      </c>
    </row>
    <row r="270" spans="1:9">
      <c r="A270" s="142"/>
      <c r="B270" s="142"/>
      <c r="C270" s="5">
        <v>11.1666666666667</v>
      </c>
      <c r="D270" s="84">
        <v>13095.4829057856</v>
      </c>
      <c r="E270" s="84">
        <v>2911.58967640115</v>
      </c>
      <c r="F270" s="84">
        <v>8478.4526332927308</v>
      </c>
      <c r="G270" s="84">
        <v>7298.0641165026</v>
      </c>
      <c r="H270" s="84">
        <v>0</v>
      </c>
      <c r="I270" s="84">
        <f t="shared" si="11"/>
        <v>31783.589331982079</v>
      </c>
    </row>
    <row r="271" spans="1:9">
      <c r="A271" s="142"/>
      <c r="B271" s="142"/>
      <c r="C271" s="5">
        <v>11.2083333333333</v>
      </c>
      <c r="D271" s="84">
        <v>13601.8069237856</v>
      </c>
      <c r="E271" s="84">
        <v>2944.58967640115</v>
      </c>
      <c r="F271" s="84">
        <v>8609.4526332927308</v>
      </c>
      <c r="G271" s="84">
        <v>7482.3527035026</v>
      </c>
      <c r="H271" s="84">
        <v>0</v>
      </c>
      <c r="I271" s="84">
        <f t="shared" si="11"/>
        <v>32638.201936982077</v>
      </c>
    </row>
    <row r="272" spans="1:9">
      <c r="A272" s="142"/>
      <c r="B272" s="142"/>
      <c r="C272" s="5">
        <v>11.25</v>
      </c>
      <c r="D272" s="84">
        <v>14613.7264137856</v>
      </c>
      <c r="E272" s="84">
        <v>3042.58967640115</v>
      </c>
      <c r="F272" s="84">
        <v>9074.4526332927308</v>
      </c>
      <c r="G272" s="84">
        <v>7977.0624725026</v>
      </c>
      <c r="H272" s="84">
        <v>0</v>
      </c>
      <c r="I272" s="84">
        <f t="shared" si="11"/>
        <v>34707.831195982078</v>
      </c>
    </row>
    <row r="273" spans="1:9">
      <c r="A273" s="142"/>
      <c r="B273" s="142"/>
      <c r="C273" s="5">
        <v>11.2916666666667</v>
      </c>
      <c r="D273" s="84">
        <v>15902.2469487856</v>
      </c>
      <c r="E273" s="84">
        <v>3266.58967640115</v>
      </c>
      <c r="F273" s="84">
        <v>9879.4526332927308</v>
      </c>
      <c r="G273" s="84">
        <v>8700.0502125026105</v>
      </c>
      <c r="H273" s="84">
        <v>0</v>
      </c>
      <c r="I273" s="84">
        <f t="shared" si="11"/>
        <v>37748.339470982086</v>
      </c>
    </row>
    <row r="274" spans="1:9">
      <c r="A274" s="142"/>
      <c r="B274" s="142"/>
      <c r="C274" s="5">
        <v>11.3333333333333</v>
      </c>
      <c r="D274" s="84">
        <v>16565.712376785599</v>
      </c>
      <c r="E274" s="84">
        <v>3326.58967640115</v>
      </c>
      <c r="F274" s="84">
        <v>10119.4526332927</v>
      </c>
      <c r="G274" s="84">
        <v>9061.8859905026002</v>
      </c>
      <c r="H274" s="84">
        <v>0</v>
      </c>
      <c r="I274" s="84">
        <f t="shared" si="11"/>
        <v>39073.640676982046</v>
      </c>
    </row>
    <row r="275" spans="1:9">
      <c r="A275" s="142"/>
      <c r="B275" s="142"/>
      <c r="C275" s="5">
        <v>11.375</v>
      </c>
      <c r="D275" s="84">
        <v>16519.711973785601</v>
      </c>
      <c r="E275" s="84">
        <v>3295.58967640115</v>
      </c>
      <c r="F275" s="84">
        <v>9999.4526332927308</v>
      </c>
      <c r="G275" s="84">
        <v>9101.0622885026096</v>
      </c>
      <c r="H275" s="84">
        <v>0</v>
      </c>
      <c r="I275" s="84">
        <f t="shared" si="11"/>
        <v>38915.81657198209</v>
      </c>
    </row>
    <row r="276" spans="1:9">
      <c r="A276" s="142"/>
      <c r="B276" s="142"/>
      <c r="C276" s="5">
        <v>11.4166666666667</v>
      </c>
      <c r="D276" s="84">
        <v>16110.380200785599</v>
      </c>
      <c r="E276" s="84">
        <v>3235.58967640115</v>
      </c>
      <c r="F276" s="84">
        <v>10109.4526332927</v>
      </c>
      <c r="G276" s="84">
        <v>9165.0860425026003</v>
      </c>
      <c r="H276" s="84">
        <v>0</v>
      </c>
      <c r="I276" s="84">
        <f t="shared" si="11"/>
        <v>38620.50855298205</v>
      </c>
    </row>
    <row r="277" spans="1:9">
      <c r="A277" s="142"/>
      <c r="B277" s="142"/>
      <c r="C277" s="5">
        <v>11.4583333333333</v>
      </c>
      <c r="D277" s="84">
        <v>15681.7650567856</v>
      </c>
      <c r="E277" s="84">
        <v>3174.58967640115</v>
      </c>
      <c r="F277" s="84">
        <v>10068.4526332927</v>
      </c>
      <c r="G277" s="84">
        <v>9111.9648115025993</v>
      </c>
      <c r="H277" s="84">
        <v>0</v>
      </c>
      <c r="I277" s="84">
        <f t="shared" si="11"/>
        <v>38036.772177982049</v>
      </c>
    </row>
    <row r="278" spans="1:9">
      <c r="A278" s="142"/>
      <c r="B278" s="142"/>
      <c r="C278" s="5">
        <v>11.5</v>
      </c>
      <c r="D278" s="84">
        <v>15143.5933607856</v>
      </c>
      <c r="E278" s="84">
        <v>3125.58967640115</v>
      </c>
      <c r="F278" s="84">
        <v>10068.4526332927</v>
      </c>
      <c r="G278" s="84">
        <v>8943.2832595025993</v>
      </c>
      <c r="H278" s="84">
        <v>0</v>
      </c>
      <c r="I278" s="84">
        <f t="shared" si="11"/>
        <v>37280.91892998205</v>
      </c>
    </row>
    <row r="279" spans="1:9">
      <c r="A279" s="142"/>
      <c r="B279" s="142"/>
      <c r="C279" s="5">
        <v>11.5416666666667</v>
      </c>
      <c r="D279" s="84">
        <v>14601.405792785599</v>
      </c>
      <c r="E279" s="84">
        <v>3055.58967640115</v>
      </c>
      <c r="F279" s="84">
        <v>10029.4526332927</v>
      </c>
      <c r="G279" s="84">
        <v>8783.2355575025904</v>
      </c>
      <c r="H279" s="84">
        <v>0</v>
      </c>
      <c r="I279" s="84">
        <f>SUM(D279:H279)</f>
        <v>36469.683659982038</v>
      </c>
    </row>
    <row r="280" spans="1:9">
      <c r="A280" s="142"/>
      <c r="B280" s="142"/>
      <c r="C280" s="5">
        <v>11.5833333333333</v>
      </c>
      <c r="D280" s="84">
        <v>14188.174517785599</v>
      </c>
      <c r="E280" s="84">
        <v>3020.58967640115</v>
      </c>
      <c r="F280" s="84">
        <v>10054.4526332927</v>
      </c>
      <c r="G280" s="84">
        <v>8624.1753555026007</v>
      </c>
      <c r="H280" s="84">
        <v>0</v>
      </c>
      <c r="I280" s="84">
        <f t="shared" si="11"/>
        <v>35887.392182982047</v>
      </c>
    </row>
    <row r="281" spans="1:9">
      <c r="A281" s="142"/>
      <c r="B281" s="142"/>
      <c r="C281" s="5">
        <v>11.625</v>
      </c>
      <c r="D281" s="84">
        <v>13709.4596437856</v>
      </c>
      <c r="E281" s="84">
        <v>2999.58967640115</v>
      </c>
      <c r="F281" s="84">
        <v>10041.4526332927</v>
      </c>
      <c r="G281" s="84">
        <v>8533.0361745026003</v>
      </c>
      <c r="H281" s="84">
        <v>0</v>
      </c>
      <c r="I281" s="84">
        <f t="shared" si="11"/>
        <v>35283.53812798205</v>
      </c>
    </row>
    <row r="282" spans="1:9">
      <c r="A282" s="142"/>
      <c r="B282" s="142"/>
      <c r="C282" s="5">
        <v>11.6666666666667</v>
      </c>
      <c r="D282" s="84">
        <v>13478.321412785601</v>
      </c>
      <c r="E282" s="84">
        <v>2976.58967640115</v>
      </c>
      <c r="F282" s="84">
        <v>9976.4526332927308</v>
      </c>
      <c r="G282" s="84">
        <v>8538.8676045026095</v>
      </c>
      <c r="H282" s="84">
        <v>0</v>
      </c>
      <c r="I282" s="84">
        <f t="shared" si="11"/>
        <v>34970.231326982088</v>
      </c>
    </row>
    <row r="283" spans="1:9">
      <c r="A283" s="142"/>
      <c r="B283" s="142"/>
      <c r="C283" s="5">
        <v>11.7083333333333</v>
      </c>
      <c r="D283" s="84">
        <v>13758.599911785601</v>
      </c>
      <c r="E283" s="84">
        <v>2979.58967640115</v>
      </c>
      <c r="F283" s="84">
        <v>9959.4526332927308</v>
      </c>
      <c r="G283" s="84">
        <v>8680.4026815026009</v>
      </c>
      <c r="H283" s="84">
        <v>0</v>
      </c>
      <c r="I283" s="84">
        <f t="shared" si="11"/>
        <v>35378.044902982081</v>
      </c>
    </row>
    <row r="284" spans="1:9">
      <c r="A284" s="142"/>
      <c r="B284" s="142"/>
      <c r="C284" s="5">
        <v>11.75</v>
      </c>
      <c r="D284" s="84">
        <v>14867.8231077856</v>
      </c>
      <c r="E284" s="84">
        <v>3026.58967640115</v>
      </c>
      <c r="F284" s="84">
        <v>10373.4526332927</v>
      </c>
      <c r="G284" s="84">
        <v>9237.8107105025992</v>
      </c>
      <c r="H284" s="84">
        <v>0</v>
      </c>
      <c r="I284" s="84">
        <f t="shared" si="11"/>
        <v>37505.676127982049</v>
      </c>
    </row>
    <row r="285" spans="1:9">
      <c r="A285" s="142"/>
      <c r="B285" s="142"/>
      <c r="C285" s="5">
        <v>11.7916666666667</v>
      </c>
      <c r="D285" s="84">
        <v>15868.8032697856</v>
      </c>
      <c r="E285" s="84">
        <v>3206.58967640115</v>
      </c>
      <c r="F285" s="84">
        <v>10739.4526332927</v>
      </c>
      <c r="G285" s="84">
        <v>9738.0825475026104</v>
      </c>
      <c r="H285" s="84">
        <v>0</v>
      </c>
      <c r="I285" s="84">
        <f t="shared" si="11"/>
        <v>39552.928126982064</v>
      </c>
    </row>
    <row r="286" spans="1:9">
      <c r="A286" s="142"/>
      <c r="B286" s="142"/>
      <c r="C286" s="5">
        <v>11.8333333333333</v>
      </c>
      <c r="D286" s="84">
        <v>15869.6622637856</v>
      </c>
      <c r="E286" s="84">
        <v>3250.58967640115</v>
      </c>
      <c r="F286" s="84">
        <v>10524.4526332927</v>
      </c>
      <c r="G286" s="84">
        <v>9656.6835095026108</v>
      </c>
      <c r="H286" s="84">
        <v>0</v>
      </c>
      <c r="I286" s="84">
        <f t="shared" si="11"/>
        <v>39301.388082982063</v>
      </c>
    </row>
    <row r="287" spans="1:9">
      <c r="A287" s="142"/>
      <c r="B287" s="142"/>
      <c r="C287" s="5">
        <v>11.875</v>
      </c>
      <c r="D287" s="84">
        <v>15788.8491557856</v>
      </c>
      <c r="E287" s="84">
        <v>3252.58967640115</v>
      </c>
      <c r="F287" s="84">
        <v>10487.4526332927</v>
      </c>
      <c r="G287" s="84">
        <v>9565.75898850261</v>
      </c>
      <c r="H287" s="84">
        <v>0</v>
      </c>
      <c r="I287" s="84">
        <f t="shared" si="11"/>
        <v>39094.65045398206</v>
      </c>
    </row>
    <row r="288" spans="1:9">
      <c r="A288" s="142"/>
      <c r="B288" s="142"/>
      <c r="C288" s="5">
        <v>11.9166666666667</v>
      </c>
      <c r="D288" s="84">
        <v>15439.0166757856</v>
      </c>
      <c r="E288" s="84">
        <v>3220.58967640115</v>
      </c>
      <c r="F288" s="84">
        <v>10289.4526332927</v>
      </c>
      <c r="G288" s="84">
        <v>9305.6516075025993</v>
      </c>
      <c r="H288" s="84">
        <v>0</v>
      </c>
      <c r="I288" s="84">
        <f t="shared" si="11"/>
        <v>38254.710592982054</v>
      </c>
    </row>
    <row r="289" spans="1:9">
      <c r="A289" s="142"/>
      <c r="B289" s="142"/>
      <c r="C289" s="5">
        <v>11.9583333333333</v>
      </c>
      <c r="D289" s="84">
        <v>14722.5733177856</v>
      </c>
      <c r="E289" s="84">
        <v>3152.58967640115</v>
      </c>
      <c r="F289" s="84">
        <v>9930.4526332927308</v>
      </c>
      <c r="G289" s="84">
        <v>8817.2766965026003</v>
      </c>
      <c r="H289" s="84">
        <v>0</v>
      </c>
      <c r="I289" s="84">
        <f t="shared" si="11"/>
        <v>36622.89232398208</v>
      </c>
    </row>
    <row r="290" spans="1:9">
      <c r="A290" s="142"/>
      <c r="B290" s="142"/>
      <c r="C290" s="29" t="s">
        <v>124</v>
      </c>
      <c r="D290" s="84">
        <v>13779.334787785599</v>
      </c>
      <c r="E290" s="84">
        <v>3056.58967640115</v>
      </c>
      <c r="F290" s="84">
        <v>9382.4526332927308</v>
      </c>
      <c r="G290" s="84">
        <v>8199.3323825026091</v>
      </c>
      <c r="H290" s="84">
        <v>0</v>
      </c>
      <c r="I290" s="84">
        <f t="shared" si="11"/>
        <v>34417.709479982092</v>
      </c>
    </row>
  </sheetData>
  <mergeCells count="23">
    <mergeCell ref="N2:R2"/>
    <mergeCell ref="A3:A26"/>
    <mergeCell ref="B3:B50"/>
    <mergeCell ref="A27:A50"/>
    <mergeCell ref="N30:R30"/>
    <mergeCell ref="AF30:AL30"/>
    <mergeCell ref="A51:A74"/>
    <mergeCell ref="B51:B122"/>
    <mergeCell ref="N58:R58"/>
    <mergeCell ref="W58:AD58"/>
    <mergeCell ref="A75:A98"/>
    <mergeCell ref="A99:A122"/>
    <mergeCell ref="W30:AD30"/>
    <mergeCell ref="A267:A290"/>
    <mergeCell ref="B267:B290"/>
    <mergeCell ref="A123:A146"/>
    <mergeCell ref="B123:B194"/>
    <mergeCell ref="A147:A170"/>
    <mergeCell ref="A171:A194"/>
    <mergeCell ref="A195:A218"/>
    <mergeCell ref="B195:B266"/>
    <mergeCell ref="A219:A242"/>
    <mergeCell ref="A243:A266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90"/>
  <sheetViews>
    <sheetView topLeftCell="M29" zoomScale="90" zoomScaleNormal="90" workbookViewId="0">
      <selection activeCell="S55" sqref="S55"/>
    </sheetView>
  </sheetViews>
  <sheetFormatPr defaultColWidth="9.109375" defaultRowHeight="14.4"/>
  <cols>
    <col min="1" max="3" width="0" style="84" hidden="1" customWidth="1"/>
    <col min="4" max="4" width="9.88671875" style="84" hidden="1" customWidth="1"/>
    <col min="5" max="7" width="0" style="84" hidden="1" customWidth="1"/>
    <col min="8" max="8" width="10.44140625" style="84" hidden="1" customWidth="1"/>
    <col min="9" max="9" width="11.33203125" style="84" hidden="1" customWidth="1"/>
    <col min="10" max="12" width="0" style="84" hidden="1" customWidth="1"/>
    <col min="13" max="16384" width="9.109375" style="84"/>
  </cols>
  <sheetData>
    <row r="1" spans="1:34" hidden="1">
      <c r="B1" s="84" t="s">
        <v>260</v>
      </c>
    </row>
    <row r="2" spans="1:34" hidden="1">
      <c r="A2" s="84" t="s">
        <v>70</v>
      </c>
      <c r="B2" s="84" t="s">
        <v>84</v>
      </c>
      <c r="C2" s="84" t="s">
        <v>71</v>
      </c>
      <c r="D2" s="87" t="s">
        <v>8</v>
      </c>
      <c r="E2" s="87" t="s">
        <v>9</v>
      </c>
      <c r="F2" s="87" t="s">
        <v>10</v>
      </c>
      <c r="G2" s="87" t="s">
        <v>11</v>
      </c>
      <c r="H2" s="87" t="s">
        <v>12</v>
      </c>
      <c r="I2" s="87" t="s">
        <v>69</v>
      </c>
      <c r="N2" s="143" t="s">
        <v>69</v>
      </c>
      <c r="O2" s="143"/>
      <c r="P2" s="143"/>
      <c r="Q2" s="143"/>
      <c r="R2" s="143"/>
      <c r="X2" s="118"/>
    </row>
    <row r="3" spans="1:34" hidden="1">
      <c r="A3" s="142" t="s">
        <v>72</v>
      </c>
      <c r="B3" s="142" t="s">
        <v>85</v>
      </c>
      <c r="C3" s="5">
        <v>4.1666666666666699E-2</v>
      </c>
      <c r="D3" s="84">
        <v>13580.932607930599</v>
      </c>
      <c r="E3" s="84">
        <v>2833.58967640115</v>
      </c>
      <c r="F3" s="84">
        <v>8512.6639346625907</v>
      </c>
      <c r="G3" s="84">
        <v>7733.2714771099099</v>
      </c>
      <c r="H3" s="84">
        <v>0</v>
      </c>
      <c r="I3" s="84">
        <f>SUM(D3:H3)</f>
        <v>32660.457696104251</v>
      </c>
      <c r="M3" s="5"/>
      <c r="O3" s="84" t="s">
        <v>86</v>
      </c>
      <c r="P3" s="84" t="s">
        <v>87</v>
      </c>
      <c r="Q3" s="84" t="s">
        <v>88</v>
      </c>
      <c r="R3" s="84" t="s">
        <v>85</v>
      </c>
    </row>
    <row r="4" spans="1:34" hidden="1">
      <c r="A4" s="142"/>
      <c r="B4" s="142"/>
      <c r="C4" s="5">
        <v>8.3333333333333301E-2</v>
      </c>
      <c r="D4" s="84">
        <v>13362.3110869306</v>
      </c>
      <c r="E4" s="84">
        <v>2817.58967640115</v>
      </c>
      <c r="F4" s="84">
        <v>8321.6639346625907</v>
      </c>
      <c r="G4" s="84">
        <v>7541.1832541099102</v>
      </c>
      <c r="H4" s="84">
        <v>0</v>
      </c>
      <c r="I4" s="84">
        <f t="shared" ref="I4:I67" si="0">SUM(D4:H4)</f>
        <v>32042.747952104251</v>
      </c>
      <c r="M4" s="5"/>
      <c r="N4" s="82" t="s">
        <v>101</v>
      </c>
      <c r="O4" s="84">
        <v>28762.455666438731</v>
      </c>
      <c r="P4" s="84">
        <v>39269.384432833598</v>
      </c>
      <c r="Q4" s="84">
        <v>28630.323372032857</v>
      </c>
      <c r="R4" s="84">
        <v>32660.457696104251</v>
      </c>
      <c r="AD4" s="117"/>
      <c r="AE4" s="117"/>
      <c r="AF4" s="117"/>
      <c r="AG4" s="117"/>
      <c r="AH4" s="117"/>
    </row>
    <row r="5" spans="1:34" hidden="1">
      <c r="A5" s="142"/>
      <c r="B5" s="142"/>
      <c r="C5" s="5">
        <v>0.125</v>
      </c>
      <c r="D5" s="84">
        <v>13246.4000699306</v>
      </c>
      <c r="E5" s="84">
        <v>2814.58967640115</v>
      </c>
      <c r="F5" s="84">
        <v>8248.6639346625907</v>
      </c>
      <c r="G5" s="84">
        <v>7446.5133051099101</v>
      </c>
      <c r="H5" s="84">
        <v>0</v>
      </c>
      <c r="I5" s="84">
        <f t="shared" si="0"/>
        <v>31756.166986104254</v>
      </c>
      <c r="M5" s="5"/>
      <c r="N5" s="82" t="s">
        <v>102</v>
      </c>
      <c r="O5" s="84">
        <v>27953.808089460963</v>
      </c>
      <c r="P5" s="84">
        <v>37605.768852628797</v>
      </c>
      <c r="Q5" s="84">
        <v>27920.88327712542</v>
      </c>
      <c r="R5" s="84">
        <v>32042.747952104251</v>
      </c>
      <c r="AD5" s="117"/>
      <c r="AE5" s="117"/>
      <c r="AF5" s="117"/>
      <c r="AG5" s="117"/>
      <c r="AH5" s="117"/>
    </row>
    <row r="6" spans="1:34" hidden="1">
      <c r="A6" s="142"/>
      <c r="B6" s="142"/>
      <c r="C6" s="5">
        <v>0.16666666666666699</v>
      </c>
      <c r="D6" s="84">
        <v>13208.4493789306</v>
      </c>
      <c r="E6" s="84">
        <v>2826.58967640115</v>
      </c>
      <c r="F6" s="84">
        <v>8269.6639346625907</v>
      </c>
      <c r="G6" s="84">
        <v>7458.6252391099097</v>
      </c>
      <c r="H6" s="84">
        <v>0</v>
      </c>
      <c r="I6" s="84">
        <f t="shared" si="0"/>
        <v>31763.328229104249</v>
      </c>
      <c r="M6" s="5"/>
      <c r="N6" s="82" t="s">
        <v>103</v>
      </c>
      <c r="O6" s="84">
        <v>27163.514679241409</v>
      </c>
      <c r="P6" s="84">
        <v>36357.617295441793</v>
      </c>
      <c r="Q6" s="84">
        <v>27607.77380102166</v>
      </c>
      <c r="R6" s="84">
        <v>31756.166986104254</v>
      </c>
      <c r="AD6" s="117"/>
      <c r="AE6" s="117"/>
      <c r="AF6" s="117"/>
      <c r="AG6" s="117"/>
      <c r="AH6" s="117"/>
    </row>
    <row r="7" spans="1:34" hidden="1">
      <c r="A7" s="142"/>
      <c r="B7" s="142"/>
      <c r="C7" s="5">
        <v>0.20833333333333301</v>
      </c>
      <c r="D7" s="84">
        <v>13494.550241930599</v>
      </c>
      <c r="E7" s="84">
        <v>2844.58967640115</v>
      </c>
      <c r="F7" s="84">
        <v>8435.6639346625907</v>
      </c>
      <c r="G7" s="84">
        <v>7619.0880131099102</v>
      </c>
      <c r="H7" s="84">
        <v>0</v>
      </c>
      <c r="I7" s="84">
        <f t="shared" si="0"/>
        <v>32393.891866104252</v>
      </c>
      <c r="M7" s="5"/>
      <c r="N7" s="82" t="s">
        <v>104</v>
      </c>
      <c r="O7" s="84">
        <v>26319.845843731349</v>
      </c>
      <c r="P7" s="84">
        <v>35806.158814367096</v>
      </c>
      <c r="Q7" s="84">
        <v>27938.979574350262</v>
      </c>
      <c r="R7" s="84">
        <v>31763.328229104249</v>
      </c>
      <c r="AD7" s="117"/>
      <c r="AE7" s="117"/>
      <c r="AF7" s="117"/>
      <c r="AG7" s="117"/>
      <c r="AH7" s="117"/>
    </row>
    <row r="8" spans="1:34" hidden="1">
      <c r="A8" s="142"/>
      <c r="B8" s="142"/>
      <c r="C8" s="5">
        <v>0.25</v>
      </c>
      <c r="D8" s="84">
        <v>14525.1330369306</v>
      </c>
      <c r="E8" s="84">
        <v>2945.58967640115</v>
      </c>
      <c r="F8" s="84">
        <v>9012.6639346625907</v>
      </c>
      <c r="G8" s="84">
        <v>8254.6973661099091</v>
      </c>
      <c r="H8" s="84">
        <v>0</v>
      </c>
      <c r="I8" s="84">
        <f t="shared" si="0"/>
        <v>34738.08401410425</v>
      </c>
      <c r="M8" s="5"/>
      <c r="N8" s="82" t="s">
        <v>105</v>
      </c>
      <c r="O8" s="84">
        <v>27327.1733548415</v>
      </c>
      <c r="P8" s="84">
        <v>36133.728418244289</v>
      </c>
      <c r="Q8" s="84">
        <v>29552.325465231581</v>
      </c>
      <c r="R8" s="84">
        <v>32393.891866104252</v>
      </c>
      <c r="AD8" s="117"/>
      <c r="AE8" s="117"/>
      <c r="AF8" s="117"/>
      <c r="AG8" s="117"/>
      <c r="AH8" s="117"/>
    </row>
    <row r="9" spans="1:34" hidden="1">
      <c r="A9" s="142"/>
      <c r="B9" s="142"/>
      <c r="C9" s="5">
        <v>0.29166666666666702</v>
      </c>
      <c r="D9" s="84">
        <v>16197.4840139306</v>
      </c>
      <c r="E9" s="84">
        <v>3167.58967640115</v>
      </c>
      <c r="F9" s="84">
        <v>9890.6639346625907</v>
      </c>
      <c r="G9" s="84">
        <v>9174.1433951099098</v>
      </c>
      <c r="H9" s="84">
        <v>0</v>
      </c>
      <c r="I9" s="84">
        <f t="shared" si="0"/>
        <v>38429.881020104251</v>
      </c>
      <c r="M9" s="5"/>
      <c r="N9" s="82" t="s">
        <v>106</v>
      </c>
      <c r="O9" s="84">
        <v>29810.630262799859</v>
      </c>
      <c r="P9" s="84">
        <v>36686.237038395302</v>
      </c>
      <c r="Q9" s="84">
        <v>32596.190720436021</v>
      </c>
      <c r="R9" s="84">
        <v>34738.08401410425</v>
      </c>
      <c r="AD9" s="117"/>
      <c r="AE9" s="117"/>
      <c r="AF9" s="117"/>
      <c r="AG9" s="117"/>
      <c r="AH9" s="117"/>
    </row>
    <row r="10" spans="1:34" hidden="1">
      <c r="A10" s="142"/>
      <c r="B10" s="142"/>
      <c r="C10" s="5">
        <v>0.33333333333333298</v>
      </c>
      <c r="D10" s="84">
        <v>16859.806124930601</v>
      </c>
      <c r="E10" s="84">
        <v>3258.58967640115</v>
      </c>
      <c r="F10" s="84">
        <v>10054.6639346626</v>
      </c>
      <c r="G10" s="84">
        <v>9476.6226651099205</v>
      </c>
      <c r="H10" s="84">
        <v>0</v>
      </c>
      <c r="I10" s="84">
        <f t="shared" si="0"/>
        <v>39649.68240110427</v>
      </c>
      <c r="M10" s="5"/>
      <c r="N10" s="82" t="s">
        <v>107</v>
      </c>
      <c r="O10" s="84">
        <v>31738.446827408428</v>
      </c>
      <c r="P10" s="84">
        <v>37341.55690635799</v>
      </c>
      <c r="Q10" s="84">
        <v>34097.152492956578</v>
      </c>
      <c r="R10" s="84">
        <v>38429.881020104251</v>
      </c>
      <c r="AD10" s="117"/>
      <c r="AE10" s="117"/>
      <c r="AF10" s="117"/>
      <c r="AG10" s="117"/>
      <c r="AH10" s="117"/>
    </row>
    <row r="11" spans="1:34" hidden="1">
      <c r="A11" s="142"/>
      <c r="B11" s="142"/>
      <c r="C11" s="5">
        <v>0.375</v>
      </c>
      <c r="D11" s="84">
        <v>16265.0888599306</v>
      </c>
      <c r="E11" s="84">
        <v>3208.58967640115</v>
      </c>
      <c r="F11" s="84">
        <v>9932.6639346625907</v>
      </c>
      <c r="G11" s="84">
        <v>9294.2310461099205</v>
      </c>
      <c r="H11" s="84">
        <v>0</v>
      </c>
      <c r="I11" s="84">
        <f t="shared" si="0"/>
        <v>38700.573517104262</v>
      </c>
      <c r="M11" s="5"/>
      <c r="N11" s="82" t="s">
        <v>108</v>
      </c>
      <c r="O11" s="84">
        <v>32424.226796554271</v>
      </c>
      <c r="P11" s="84">
        <v>39720.1709036131</v>
      </c>
      <c r="Q11" s="84">
        <v>34138.465201826417</v>
      </c>
      <c r="R11" s="84">
        <v>39649.68240110427</v>
      </c>
      <c r="AD11" s="117"/>
      <c r="AE11" s="117"/>
      <c r="AF11" s="117"/>
      <c r="AG11" s="117"/>
      <c r="AH11" s="117"/>
    </row>
    <row r="12" spans="1:34" hidden="1">
      <c r="A12" s="142"/>
      <c r="B12" s="142"/>
      <c r="C12" s="5">
        <v>0.41666666666666702</v>
      </c>
      <c r="D12" s="84">
        <v>16028.992833930601</v>
      </c>
      <c r="E12" s="84">
        <v>3158.58967640115</v>
      </c>
      <c r="F12" s="84">
        <v>10127.6639346626</v>
      </c>
      <c r="G12" s="84">
        <v>9208.9849531099098</v>
      </c>
      <c r="H12" s="84">
        <v>0</v>
      </c>
      <c r="I12" s="84">
        <f t="shared" si="0"/>
        <v>38524.231398104261</v>
      </c>
      <c r="M12" s="5"/>
      <c r="N12" s="82" t="s">
        <v>109</v>
      </c>
      <c r="O12" s="84">
        <v>33459.208104238322</v>
      </c>
      <c r="P12" s="84">
        <v>43040.057821236478</v>
      </c>
      <c r="Q12" s="84">
        <v>35234.772028370295</v>
      </c>
      <c r="R12" s="84">
        <v>38700.573517104262</v>
      </c>
      <c r="AD12" s="117"/>
      <c r="AE12" s="117"/>
      <c r="AF12" s="117"/>
      <c r="AG12" s="117"/>
      <c r="AH12" s="117"/>
    </row>
    <row r="13" spans="1:34" hidden="1">
      <c r="A13" s="142"/>
      <c r="B13" s="142"/>
      <c r="C13" s="5">
        <v>0.45833333333333298</v>
      </c>
      <c r="D13" s="84">
        <v>15773.3557969306</v>
      </c>
      <c r="E13" s="84">
        <v>3113.58967640115</v>
      </c>
      <c r="F13" s="84">
        <v>10249.6639346626</v>
      </c>
      <c r="G13" s="84">
        <v>9051.2888401099099</v>
      </c>
      <c r="H13" s="84">
        <v>0</v>
      </c>
      <c r="I13" s="84">
        <f t="shared" si="0"/>
        <v>38187.898248104262</v>
      </c>
      <c r="M13" s="5"/>
      <c r="N13" s="82" t="s">
        <v>110</v>
      </c>
      <c r="O13" s="84">
        <v>34470.83182135161</v>
      </c>
      <c r="P13" s="84">
        <v>46534.137071710385</v>
      </c>
      <c r="Q13" s="84">
        <v>36579.852044923056</v>
      </c>
      <c r="R13" s="84">
        <v>38524.231398104261</v>
      </c>
      <c r="AD13" s="117"/>
      <c r="AE13" s="117"/>
      <c r="AF13" s="117"/>
      <c r="AG13" s="117"/>
      <c r="AH13" s="117"/>
    </row>
    <row r="14" spans="1:34" hidden="1">
      <c r="A14" s="142"/>
      <c r="B14" s="142"/>
      <c r="C14" s="5">
        <v>0.5</v>
      </c>
      <c r="D14" s="84">
        <v>15533.986285930599</v>
      </c>
      <c r="E14" s="84">
        <v>3039.58967640115</v>
      </c>
      <c r="F14" s="84">
        <v>10232.6639346626</v>
      </c>
      <c r="G14" s="84">
        <v>8859.3422531099095</v>
      </c>
      <c r="H14" s="84">
        <v>0</v>
      </c>
      <c r="I14" s="84">
        <f t="shared" si="0"/>
        <v>37665.582150104259</v>
      </c>
      <c r="M14" s="5"/>
      <c r="N14" s="82" t="s">
        <v>111</v>
      </c>
      <c r="O14" s="84">
        <v>35327.442822380268</v>
      </c>
      <c r="P14" s="84">
        <v>49649.869289430484</v>
      </c>
      <c r="Q14" s="84">
        <v>37777.3432580433</v>
      </c>
      <c r="R14" s="84">
        <v>38187.898248104262</v>
      </c>
      <c r="AD14" s="117"/>
      <c r="AE14" s="117"/>
      <c r="AF14" s="117"/>
      <c r="AG14" s="117"/>
      <c r="AH14" s="117"/>
    </row>
    <row r="15" spans="1:34" hidden="1">
      <c r="A15" s="142"/>
      <c r="B15" s="142"/>
      <c r="C15" s="5">
        <v>0.54166666666666696</v>
      </c>
      <c r="D15" s="84">
        <v>15237.4425389306</v>
      </c>
      <c r="E15" s="84">
        <v>2966.58967640115</v>
      </c>
      <c r="F15" s="84">
        <v>10215.6639346626</v>
      </c>
      <c r="G15" s="84">
        <v>8659.9709671099099</v>
      </c>
      <c r="H15" s="84">
        <v>0</v>
      </c>
      <c r="I15" s="84">
        <f t="shared" si="0"/>
        <v>37079.667117104262</v>
      </c>
      <c r="M15" s="5"/>
      <c r="N15" s="82" t="s">
        <v>112</v>
      </c>
      <c r="O15" s="84">
        <v>36141.936302664762</v>
      </c>
      <c r="P15" s="84">
        <v>52471.053190323684</v>
      </c>
      <c r="Q15" s="84">
        <v>38619.790794600456</v>
      </c>
      <c r="R15" s="84">
        <v>37665.582150104259</v>
      </c>
      <c r="AD15" s="117"/>
      <c r="AE15" s="117"/>
      <c r="AF15" s="117"/>
      <c r="AG15" s="117"/>
      <c r="AH15" s="117"/>
    </row>
    <row r="16" spans="1:34" hidden="1">
      <c r="A16" s="142"/>
      <c r="B16" s="142"/>
      <c r="C16" s="5">
        <v>0.58333333333333304</v>
      </c>
      <c r="D16" s="84">
        <v>14951.7201949306</v>
      </c>
      <c r="E16" s="84">
        <v>2934.58967640115</v>
      </c>
      <c r="F16" s="84">
        <v>10253.6639346626</v>
      </c>
      <c r="G16" s="84">
        <v>8438.0303811099093</v>
      </c>
      <c r="H16" s="84">
        <v>0</v>
      </c>
      <c r="I16" s="84">
        <f t="shared" si="0"/>
        <v>36578.004187104256</v>
      </c>
      <c r="M16" s="5"/>
      <c r="N16" s="82" t="s">
        <v>113</v>
      </c>
      <c r="O16" s="84">
        <v>36980.688326131829</v>
      </c>
      <c r="P16" s="84">
        <v>54935.79061622428</v>
      </c>
      <c r="Q16" s="84">
        <v>39701.467671659651</v>
      </c>
      <c r="R16" s="84">
        <v>37079.667117104262</v>
      </c>
      <c r="AD16" s="117"/>
      <c r="AE16" s="117"/>
      <c r="AF16" s="117"/>
      <c r="AG16" s="117"/>
      <c r="AH16" s="117"/>
    </row>
    <row r="17" spans="1:50" hidden="1">
      <c r="A17" s="142"/>
      <c r="B17" s="142"/>
      <c r="C17" s="5">
        <v>0.625</v>
      </c>
      <c r="D17" s="84">
        <v>14548.098350930601</v>
      </c>
      <c r="E17" s="84">
        <v>2874.58967640115</v>
      </c>
      <c r="F17" s="84">
        <v>10284.6639346626</v>
      </c>
      <c r="G17" s="84">
        <v>8371.3118921099103</v>
      </c>
      <c r="H17" s="84">
        <v>0</v>
      </c>
      <c r="I17" s="84">
        <f t="shared" si="0"/>
        <v>36078.663854104263</v>
      </c>
      <c r="M17" s="5"/>
      <c r="N17" s="82" t="s">
        <v>114</v>
      </c>
      <c r="O17" s="84">
        <v>37843.268843765647</v>
      </c>
      <c r="P17" s="84">
        <v>56775.177656699976</v>
      </c>
      <c r="Q17" s="84">
        <v>40737.17237199653</v>
      </c>
      <c r="R17" s="84">
        <v>36578.004187104256</v>
      </c>
      <c r="AD17" s="117"/>
      <c r="AE17" s="117"/>
      <c r="AF17" s="117"/>
      <c r="AG17" s="117"/>
      <c r="AH17" s="117"/>
    </row>
    <row r="18" spans="1:50" hidden="1">
      <c r="A18" s="142"/>
      <c r="B18" s="142"/>
      <c r="C18" s="5">
        <v>0.66666666666666696</v>
      </c>
      <c r="D18" s="84">
        <v>14241.0936159306</v>
      </c>
      <c r="E18" s="84">
        <v>2860.58967640115</v>
      </c>
      <c r="F18" s="84">
        <v>10291.6639346626</v>
      </c>
      <c r="G18" s="84">
        <v>8278.0839521099097</v>
      </c>
      <c r="H18" s="84">
        <v>0</v>
      </c>
      <c r="I18" s="84">
        <f t="shared" si="0"/>
        <v>35671.431179104256</v>
      </c>
      <c r="M18" s="5"/>
      <c r="N18" s="82" t="s">
        <v>115</v>
      </c>
      <c r="O18" s="84">
        <v>38630.440060138797</v>
      </c>
      <c r="P18" s="84">
        <v>57994.693824255985</v>
      </c>
      <c r="Q18" s="84">
        <v>41669.191419011826</v>
      </c>
      <c r="R18" s="84">
        <v>36078.663854104263</v>
      </c>
      <c r="AD18" s="117"/>
      <c r="AE18" s="117"/>
      <c r="AF18" s="117"/>
      <c r="AG18" s="117"/>
      <c r="AH18" s="117"/>
    </row>
    <row r="19" spans="1:50" hidden="1">
      <c r="A19" s="142"/>
      <c r="B19" s="142"/>
      <c r="C19" s="5">
        <v>0.70833333333333304</v>
      </c>
      <c r="D19" s="84">
        <v>14156.063581930601</v>
      </c>
      <c r="E19" s="84">
        <v>2886.58967640115</v>
      </c>
      <c r="F19" s="84">
        <v>10271.6639346626</v>
      </c>
      <c r="G19" s="84">
        <v>8418.0855251099092</v>
      </c>
      <c r="H19" s="84">
        <v>0</v>
      </c>
      <c r="I19" s="84">
        <f t="shared" si="0"/>
        <v>35732.402718104262</v>
      </c>
      <c r="M19" s="5"/>
      <c r="N19" s="82" t="s">
        <v>116</v>
      </c>
      <c r="O19" s="84">
        <v>39149.241881372538</v>
      </c>
      <c r="P19" s="84">
        <v>58529.416950044681</v>
      </c>
      <c r="Q19" s="84">
        <v>42375.460162760202</v>
      </c>
      <c r="R19" s="84">
        <v>35671.431179104256</v>
      </c>
      <c r="AD19" s="117"/>
      <c r="AE19" s="117"/>
      <c r="AF19" s="117"/>
      <c r="AG19" s="117"/>
      <c r="AH19" s="117"/>
    </row>
    <row r="20" spans="1:50" hidden="1">
      <c r="A20" s="142"/>
      <c r="B20" s="142"/>
      <c r="C20" s="5">
        <v>0.75</v>
      </c>
      <c r="D20" s="84">
        <v>14565.044083930599</v>
      </c>
      <c r="E20" s="84">
        <v>2914.58967640115</v>
      </c>
      <c r="F20" s="84">
        <v>10369.6639346626</v>
      </c>
      <c r="G20" s="84">
        <v>8706.2577641099197</v>
      </c>
      <c r="H20" s="84">
        <v>0</v>
      </c>
      <c r="I20" s="84">
        <f t="shared" si="0"/>
        <v>36555.555459104267</v>
      </c>
      <c r="M20" s="5"/>
      <c r="N20" s="82" t="s">
        <v>117</v>
      </c>
      <c r="O20" s="84">
        <v>39034.234993147176</v>
      </c>
      <c r="P20" s="84">
        <v>58077.486084243268</v>
      </c>
      <c r="Q20" s="84">
        <v>42071.46804647705</v>
      </c>
      <c r="R20" s="84">
        <v>35732.402718104262</v>
      </c>
      <c r="AD20" s="117"/>
      <c r="AE20" s="117"/>
      <c r="AF20" s="117"/>
      <c r="AG20" s="117"/>
      <c r="AH20" s="117"/>
    </row>
    <row r="21" spans="1:50" hidden="1">
      <c r="A21" s="142"/>
      <c r="B21" s="142"/>
      <c r="C21" s="5">
        <v>0.79166666666666696</v>
      </c>
      <c r="D21" s="84">
        <v>15607.9155279306</v>
      </c>
      <c r="E21" s="84">
        <v>3041.58967640115</v>
      </c>
      <c r="F21" s="84">
        <v>10752.6639346626</v>
      </c>
      <c r="G21" s="84">
        <v>9350.2252281099209</v>
      </c>
      <c r="H21" s="84">
        <v>0</v>
      </c>
      <c r="I21" s="84">
        <f t="shared" si="0"/>
        <v>38752.394367104265</v>
      </c>
      <c r="M21" s="5"/>
      <c r="N21" s="82" t="s">
        <v>118</v>
      </c>
      <c r="O21" s="84">
        <v>38443.533429429473</v>
      </c>
      <c r="P21" s="84">
        <v>56610.971088317179</v>
      </c>
      <c r="Q21" s="84">
        <v>41170.991353891106</v>
      </c>
      <c r="R21" s="84">
        <v>36555.555459104267</v>
      </c>
      <c r="AD21" s="117"/>
      <c r="AE21" s="117"/>
      <c r="AF21" s="117"/>
      <c r="AG21" s="117"/>
      <c r="AH21" s="117"/>
    </row>
    <row r="22" spans="1:50" hidden="1">
      <c r="A22" s="142"/>
      <c r="B22" s="142"/>
      <c r="C22" s="5">
        <v>0.83333333333333304</v>
      </c>
      <c r="D22" s="84">
        <v>15691.9737789306</v>
      </c>
      <c r="E22" s="84">
        <v>3073.58967640115</v>
      </c>
      <c r="F22" s="84">
        <v>10693.6639346626</v>
      </c>
      <c r="G22" s="84">
        <v>9402.2521861099103</v>
      </c>
      <c r="H22" s="84">
        <v>0</v>
      </c>
      <c r="I22" s="84">
        <f t="shared" si="0"/>
        <v>38861.479576104262</v>
      </c>
      <c r="M22" s="5"/>
      <c r="N22" s="82" t="s">
        <v>119</v>
      </c>
      <c r="O22" s="84">
        <v>37551.703478153097</v>
      </c>
      <c r="P22" s="84">
        <v>54496.313071070283</v>
      </c>
      <c r="Q22" s="84">
        <v>41838.057992529037</v>
      </c>
      <c r="R22" s="84">
        <v>38752.394367104265</v>
      </c>
      <c r="AD22" s="117"/>
      <c r="AE22" s="117"/>
      <c r="AF22" s="117"/>
      <c r="AG22" s="117"/>
      <c r="AH22" s="117"/>
    </row>
    <row r="23" spans="1:50" hidden="1">
      <c r="A23" s="142"/>
      <c r="B23" s="142"/>
      <c r="C23" s="5">
        <v>0.875</v>
      </c>
      <c r="D23" s="84">
        <v>15577.449839930599</v>
      </c>
      <c r="E23" s="84">
        <v>3053.58967640115</v>
      </c>
      <c r="F23" s="84">
        <v>10450.6639346626</v>
      </c>
      <c r="G23" s="84">
        <v>9313.1132701099104</v>
      </c>
      <c r="H23" s="84">
        <v>0</v>
      </c>
      <c r="I23" s="84">
        <f t="shared" si="0"/>
        <v>38394.81672110426</v>
      </c>
      <c r="M23" s="5"/>
      <c r="N23" s="82" t="s">
        <v>120</v>
      </c>
      <c r="O23" s="84">
        <v>38504.77180433902</v>
      </c>
      <c r="P23" s="84">
        <v>52587.757556876677</v>
      </c>
      <c r="Q23" s="84">
        <v>40973.652843414726</v>
      </c>
      <c r="R23" s="84">
        <v>38861.479576104262</v>
      </c>
      <c r="AD23" s="117"/>
      <c r="AE23" s="117"/>
      <c r="AF23" s="117"/>
      <c r="AG23" s="117"/>
      <c r="AH23" s="117"/>
    </row>
    <row r="24" spans="1:50" hidden="1">
      <c r="A24" s="142"/>
      <c r="B24" s="142"/>
      <c r="C24" s="5">
        <v>0.91666666666666696</v>
      </c>
      <c r="D24" s="84">
        <v>15185.437164930599</v>
      </c>
      <c r="E24" s="84">
        <v>3005.58967640115</v>
      </c>
      <c r="F24" s="84">
        <v>10005.6639346626</v>
      </c>
      <c r="G24" s="84">
        <v>9006.8632471099208</v>
      </c>
      <c r="H24" s="84">
        <v>0</v>
      </c>
      <c r="I24" s="84">
        <f t="shared" si="0"/>
        <v>37203.554023104269</v>
      </c>
      <c r="M24" s="5"/>
      <c r="N24" s="82" t="s">
        <v>121</v>
      </c>
      <c r="O24" s="84">
        <v>37677.040473976944</v>
      </c>
      <c r="P24" s="84">
        <v>51179.172888654481</v>
      </c>
      <c r="Q24" s="84">
        <v>39019.631998730096</v>
      </c>
      <c r="R24" s="84">
        <v>38394.81672110426</v>
      </c>
      <c r="AD24" s="117"/>
      <c r="AE24" s="117"/>
      <c r="AF24" s="117"/>
      <c r="AG24" s="117"/>
      <c r="AH24" s="117"/>
    </row>
    <row r="25" spans="1:50" hidden="1">
      <c r="A25" s="142"/>
      <c r="B25" s="142"/>
      <c r="C25" s="5">
        <v>0.95833333333333304</v>
      </c>
      <c r="D25" s="84">
        <v>14387.418228930601</v>
      </c>
      <c r="E25" s="84">
        <v>2896.58967640115</v>
      </c>
      <c r="F25" s="84">
        <v>9400.6639346625907</v>
      </c>
      <c r="G25" s="84">
        <v>8509.3768741099102</v>
      </c>
      <c r="H25" s="84">
        <v>0</v>
      </c>
      <c r="I25" s="84">
        <f t="shared" si="0"/>
        <v>35194.048714104254</v>
      </c>
      <c r="M25" s="5"/>
      <c r="N25" s="82" t="s">
        <v>122</v>
      </c>
      <c r="O25" s="84">
        <v>35325.883194957358</v>
      </c>
      <c r="P25" s="84">
        <v>48092.915148042885</v>
      </c>
      <c r="Q25" s="84">
        <v>36136.392697961506</v>
      </c>
      <c r="R25" s="84">
        <v>37203.554023104269</v>
      </c>
      <c r="AD25" s="117"/>
      <c r="AE25" s="117"/>
      <c r="AF25" s="117"/>
      <c r="AG25" s="117"/>
      <c r="AH25" s="117"/>
    </row>
    <row r="26" spans="1:50" hidden="1">
      <c r="A26" s="142"/>
      <c r="B26" s="142"/>
      <c r="C26" s="29" t="s">
        <v>124</v>
      </c>
      <c r="D26" s="84">
        <v>13536.6004449306</v>
      </c>
      <c r="E26" s="84">
        <v>2776.58967640115</v>
      </c>
      <c r="F26" s="84">
        <v>8788.6639346625907</v>
      </c>
      <c r="G26" s="84">
        <v>7970.9723021099098</v>
      </c>
      <c r="H26" s="84">
        <v>0</v>
      </c>
      <c r="I26" s="84">
        <f t="shared" si="0"/>
        <v>33072.826358104256</v>
      </c>
      <c r="M26" s="5"/>
      <c r="N26" s="82" t="s">
        <v>123</v>
      </c>
      <c r="O26" s="84">
        <v>32651.112380548639</v>
      </c>
      <c r="P26" s="84">
        <v>44733.74857814228</v>
      </c>
      <c r="Q26" s="84">
        <v>33026.767835321916</v>
      </c>
      <c r="R26" s="84">
        <v>35194.048714104254</v>
      </c>
      <c r="AD26" s="117"/>
      <c r="AE26" s="117"/>
      <c r="AF26" s="117"/>
      <c r="AG26" s="117"/>
      <c r="AH26" s="117"/>
    </row>
    <row r="27" spans="1:50" hidden="1">
      <c r="A27" s="142" t="s">
        <v>73</v>
      </c>
      <c r="B27" s="142"/>
      <c r="C27" s="5">
        <v>1.0416666666666701</v>
      </c>
      <c r="D27" s="84">
        <v>12579.9356418959</v>
      </c>
      <c r="E27" s="84">
        <v>2766.5945013282098</v>
      </c>
      <c r="F27" s="84">
        <v>8829.6639346625907</v>
      </c>
      <c r="G27" s="84">
        <v>7185.9908648538703</v>
      </c>
      <c r="H27" s="84">
        <v>0</v>
      </c>
      <c r="I27" s="84">
        <f t="shared" si="0"/>
        <v>31362.184942740569</v>
      </c>
      <c r="N27" s="82" t="s">
        <v>124</v>
      </c>
      <c r="O27" s="84">
        <v>30081.05264532326</v>
      </c>
      <c r="P27" s="84">
        <v>41611.58477239449</v>
      </c>
      <c r="Q27" s="84">
        <v>30822.471840728205</v>
      </c>
      <c r="R27" s="84">
        <v>33072.826358104256</v>
      </c>
      <c r="AD27" s="117"/>
      <c r="AE27" s="117"/>
      <c r="AF27" s="117"/>
      <c r="AG27" s="117"/>
      <c r="AH27" s="117"/>
    </row>
    <row r="28" spans="1:50" hidden="1">
      <c r="A28" s="142"/>
      <c r="B28" s="142"/>
      <c r="C28" s="5">
        <v>1.0833333333333299</v>
      </c>
      <c r="D28" s="84">
        <v>12387.5430528959</v>
      </c>
      <c r="E28" s="84">
        <v>2730.0774013282098</v>
      </c>
      <c r="F28" s="84">
        <v>8648.6639346625907</v>
      </c>
      <c r="G28" s="84">
        <v>6964.4666468538699</v>
      </c>
      <c r="H28" s="84">
        <v>0</v>
      </c>
      <c r="I28" s="84">
        <f t="shared" si="0"/>
        <v>30730.75103574057</v>
      </c>
    </row>
    <row r="29" spans="1:50">
      <c r="A29" s="142"/>
      <c r="B29" s="142"/>
      <c r="C29" s="5">
        <v>1.125</v>
      </c>
      <c r="D29" s="84">
        <v>12251.4247568959</v>
      </c>
      <c r="E29" s="84">
        <v>2713.64380132821</v>
      </c>
      <c r="F29" s="84">
        <v>8494.6639346625907</v>
      </c>
      <c r="G29" s="84">
        <v>6868.5549718538696</v>
      </c>
      <c r="H29" s="84">
        <v>0</v>
      </c>
      <c r="I29" s="84">
        <f t="shared" si="0"/>
        <v>30328.28746474057</v>
      </c>
    </row>
    <row r="30" spans="1:50">
      <c r="A30" s="142"/>
      <c r="B30" s="142"/>
      <c r="C30" s="5">
        <v>1.1666666666666701</v>
      </c>
      <c r="D30" s="84">
        <v>12223.9580478959</v>
      </c>
      <c r="E30" s="84">
        <v>2719.3517013282099</v>
      </c>
      <c r="F30" s="84">
        <v>8418.6639346625907</v>
      </c>
      <c r="G30" s="84">
        <v>6855.46043585387</v>
      </c>
      <c r="H30" s="84">
        <v>0</v>
      </c>
      <c r="I30" s="84">
        <f t="shared" si="0"/>
        <v>30217.434119740574</v>
      </c>
      <c r="N30" s="143" t="s">
        <v>8</v>
      </c>
      <c r="O30" s="143"/>
      <c r="P30" s="143"/>
      <c r="Q30" s="143"/>
      <c r="R30" s="143"/>
      <c r="S30" s="127"/>
      <c r="T30" s="127"/>
      <c r="V30" s="143" t="s">
        <v>9</v>
      </c>
      <c r="W30" s="143"/>
      <c r="X30" s="143"/>
      <c r="Y30" s="143"/>
      <c r="Z30" s="143"/>
      <c r="AA30" s="143"/>
      <c r="AB30" s="143"/>
      <c r="AD30" s="143" t="s">
        <v>10</v>
      </c>
      <c r="AE30" s="143"/>
      <c r="AF30" s="143"/>
      <c r="AG30" s="143"/>
      <c r="AH30" s="143"/>
      <c r="AI30" s="143"/>
      <c r="AJ30" s="143"/>
      <c r="AM30" s="118">
        <v>10000</v>
      </c>
      <c r="AN30" s="84" t="s">
        <v>443</v>
      </c>
    </row>
    <row r="31" spans="1:50">
      <c r="A31" s="142"/>
      <c r="B31" s="142"/>
      <c r="C31" s="5">
        <v>1.2083333333333299</v>
      </c>
      <c r="D31" s="84">
        <v>12499.9776668959</v>
      </c>
      <c r="E31" s="84">
        <v>2760.02040132821</v>
      </c>
      <c r="F31" s="84">
        <v>8519.6639346625907</v>
      </c>
      <c r="G31" s="84">
        <v>7015.6154458538704</v>
      </c>
      <c r="H31" s="84">
        <v>0</v>
      </c>
      <c r="I31" s="84">
        <f t="shared" si="0"/>
        <v>30795.277448740573</v>
      </c>
      <c r="O31" s="84">
        <v>1</v>
      </c>
      <c r="P31" s="84">
        <v>2</v>
      </c>
      <c r="Q31" s="84">
        <v>3</v>
      </c>
      <c r="R31" s="84">
        <v>4</v>
      </c>
      <c r="S31" s="84">
        <v>5</v>
      </c>
      <c r="W31" s="84">
        <v>1</v>
      </c>
      <c r="X31" s="84">
        <v>2</v>
      </c>
      <c r="Y31" s="84">
        <v>3</v>
      </c>
      <c r="Z31" s="84">
        <v>4</v>
      </c>
      <c r="AA31" s="84">
        <v>5</v>
      </c>
      <c r="AE31" s="84">
        <v>1</v>
      </c>
      <c r="AF31" s="84">
        <v>2</v>
      </c>
      <c r="AG31" s="84">
        <v>3</v>
      </c>
      <c r="AH31" s="84">
        <v>4</v>
      </c>
      <c r="AI31" s="84">
        <v>5</v>
      </c>
      <c r="AT31" s="84">
        <v>1</v>
      </c>
      <c r="AU31" s="84">
        <v>2</v>
      </c>
      <c r="AV31" s="84">
        <v>3</v>
      </c>
      <c r="AW31" s="84">
        <v>4</v>
      </c>
      <c r="AX31" s="84">
        <v>5</v>
      </c>
    </row>
    <row r="32" spans="1:50">
      <c r="A32" s="142"/>
      <c r="B32" s="142"/>
      <c r="C32" s="5">
        <v>1.25</v>
      </c>
      <c r="D32" s="84">
        <v>13576.710518895899</v>
      </c>
      <c r="E32" s="84">
        <v>2866.58110132821</v>
      </c>
      <c r="F32" s="84">
        <v>9024.6639346625907</v>
      </c>
      <c r="G32" s="84">
        <v>7622.8965408538697</v>
      </c>
      <c r="H32" s="84">
        <v>0</v>
      </c>
      <c r="I32" s="84">
        <f t="shared" si="0"/>
        <v>33090.852095740571</v>
      </c>
      <c r="N32" s="82" t="s">
        <v>101</v>
      </c>
      <c r="O32" s="117">
        <v>10682</v>
      </c>
      <c r="P32" s="117">
        <v>16044</v>
      </c>
      <c r="Q32" s="117">
        <v>11533</v>
      </c>
      <c r="R32" s="117">
        <v>13555</v>
      </c>
      <c r="S32" s="117">
        <v>16558</v>
      </c>
      <c r="T32" s="117"/>
      <c r="V32" s="82" t="s">
        <v>101</v>
      </c>
      <c r="W32" s="117">
        <v>1960.6</v>
      </c>
      <c r="X32" s="117">
        <v>2439.6</v>
      </c>
      <c r="Y32" s="117">
        <v>1936</v>
      </c>
      <c r="Z32" s="117">
        <v>2162.4</v>
      </c>
      <c r="AA32" s="117">
        <v>2311</v>
      </c>
      <c r="AB32" s="117"/>
      <c r="AD32" s="82" t="s">
        <v>101</v>
      </c>
      <c r="AE32" s="117">
        <v>8281</v>
      </c>
      <c r="AF32" s="117">
        <v>11338.999999999998</v>
      </c>
      <c r="AG32" s="117">
        <v>8293</v>
      </c>
      <c r="AH32" s="117">
        <v>9137</v>
      </c>
      <c r="AI32" s="117">
        <v>11169</v>
      </c>
      <c r="AJ32" s="117"/>
      <c r="AM32" s="84">
        <v>0.63019999999999998</v>
      </c>
      <c r="AN32" s="84">
        <v>1.04</v>
      </c>
      <c r="AO32" s="84">
        <v>0.64749999999999996</v>
      </c>
      <c r="AP32" s="84">
        <v>0.75800000000000001</v>
      </c>
      <c r="AQ32" s="84">
        <v>0.94299999999999995</v>
      </c>
      <c r="AT32" s="117">
        <f>AM32*$AA$2</f>
        <v>0</v>
      </c>
      <c r="AU32" s="117">
        <f>AN32*$AA$2</f>
        <v>0</v>
      </c>
      <c r="AV32" s="117">
        <f>AO32*$AA$2</f>
        <v>0</v>
      </c>
      <c r="AW32" s="117">
        <f t="shared" ref="AW32:AX47" si="1">AP32*$AA$2</f>
        <v>0</v>
      </c>
      <c r="AX32" s="117">
        <f t="shared" si="1"/>
        <v>0</v>
      </c>
    </row>
    <row r="33" spans="1:50">
      <c r="A33" s="142"/>
      <c r="B33" s="142"/>
      <c r="C33" s="5">
        <v>1.2916666666666701</v>
      </c>
      <c r="D33" s="84">
        <v>15410.1695998959</v>
      </c>
      <c r="E33" s="84">
        <v>3043.0841013282102</v>
      </c>
      <c r="F33" s="84">
        <v>9717.6639346625907</v>
      </c>
      <c r="G33" s="84">
        <v>8736.7255458538693</v>
      </c>
      <c r="H33" s="84">
        <v>0</v>
      </c>
      <c r="I33" s="84">
        <f t="shared" si="0"/>
        <v>36907.643181740576</v>
      </c>
      <c r="N33" s="82" t="s">
        <v>102</v>
      </c>
      <c r="O33" s="117">
        <v>10342</v>
      </c>
      <c r="P33" s="117">
        <v>15168</v>
      </c>
      <c r="Q33" s="117">
        <v>11150</v>
      </c>
      <c r="R33" s="117">
        <v>13334.999999999998</v>
      </c>
      <c r="S33" s="117">
        <v>15669</v>
      </c>
      <c r="T33" s="117"/>
      <c r="V33" s="82" t="s">
        <v>102</v>
      </c>
      <c r="W33" s="117">
        <v>1915.8</v>
      </c>
      <c r="X33" s="117">
        <v>2334.6</v>
      </c>
      <c r="Y33" s="117">
        <v>1906</v>
      </c>
      <c r="Z33" s="117">
        <v>2125.7999999999997</v>
      </c>
      <c r="AA33" s="117">
        <v>2237.8999999999996</v>
      </c>
      <c r="AB33" s="117"/>
      <c r="AD33" s="82" t="s">
        <v>102</v>
      </c>
      <c r="AE33" s="117">
        <v>8051</v>
      </c>
      <c r="AF33" s="117">
        <v>10940</v>
      </c>
      <c r="AG33" s="117">
        <v>8111</v>
      </c>
      <c r="AH33" s="117">
        <v>8951</v>
      </c>
      <c r="AI33" s="117">
        <v>10676.000000000002</v>
      </c>
      <c r="AJ33" s="117"/>
      <c r="AM33" s="84">
        <v>0.59689999999999999</v>
      </c>
      <c r="AN33" s="84">
        <v>0.98319999999999996</v>
      </c>
      <c r="AO33" s="84">
        <v>0.61899999999999999</v>
      </c>
      <c r="AP33" s="84">
        <v>0.73129999999999995</v>
      </c>
      <c r="AQ33" s="84">
        <v>0.8901</v>
      </c>
      <c r="AT33" s="117">
        <f t="shared" ref="AT33:AX55" si="2">AM33*$AA$2</f>
        <v>0</v>
      </c>
      <c r="AU33" s="117">
        <f t="shared" si="2"/>
        <v>0</v>
      </c>
      <c r="AV33" s="117">
        <f t="shared" si="2"/>
        <v>0</v>
      </c>
      <c r="AW33" s="117">
        <f t="shared" si="1"/>
        <v>0</v>
      </c>
      <c r="AX33" s="117">
        <f t="shared" si="1"/>
        <v>0</v>
      </c>
    </row>
    <row r="34" spans="1:50">
      <c r="A34" s="142"/>
      <c r="B34" s="142"/>
      <c r="C34" s="5">
        <v>1.3333333333333299</v>
      </c>
      <c r="D34" s="84">
        <v>16027.735067895899</v>
      </c>
      <c r="E34" s="84">
        <v>3142.8208013282101</v>
      </c>
      <c r="F34" s="84">
        <v>9968.6639346625907</v>
      </c>
      <c r="G34" s="84">
        <v>9081.4866798538696</v>
      </c>
      <c r="H34" s="84">
        <v>0</v>
      </c>
      <c r="I34" s="84">
        <f t="shared" si="0"/>
        <v>38220.706483740571</v>
      </c>
      <c r="N34" s="82" t="s">
        <v>103</v>
      </c>
      <c r="O34" s="117">
        <v>10119</v>
      </c>
      <c r="P34" s="117">
        <v>14536</v>
      </c>
      <c r="Q34" s="117">
        <v>11022</v>
      </c>
      <c r="R34" s="117">
        <v>13201</v>
      </c>
      <c r="S34" s="117">
        <v>15111.000000000002</v>
      </c>
      <c r="T34" s="117"/>
      <c r="V34" s="82" t="s">
        <v>103</v>
      </c>
      <c r="W34" s="117">
        <v>1901.7</v>
      </c>
      <c r="X34" s="117">
        <v>2250.7999999999997</v>
      </c>
      <c r="Y34" s="117">
        <v>1953.3</v>
      </c>
      <c r="Z34" s="117">
        <v>2110.5</v>
      </c>
      <c r="AA34" s="117">
        <v>2189.5</v>
      </c>
      <c r="AB34" s="117"/>
      <c r="AD34" s="82" t="s">
        <v>103</v>
      </c>
      <c r="AE34" s="117">
        <v>7933</v>
      </c>
      <c r="AF34" s="117">
        <v>10648</v>
      </c>
      <c r="AG34" s="117">
        <v>8055</v>
      </c>
      <c r="AH34" s="117">
        <v>8902</v>
      </c>
      <c r="AI34" s="117">
        <v>10347</v>
      </c>
      <c r="AJ34" s="117"/>
      <c r="AM34" s="84">
        <v>0.58309999999999995</v>
      </c>
      <c r="AN34" s="84">
        <v>0.94059999999999999</v>
      </c>
      <c r="AO34" s="84">
        <v>0.60319999999999996</v>
      </c>
      <c r="AP34" s="84">
        <v>0.71889999999999998</v>
      </c>
      <c r="AQ34" s="84">
        <v>0.8528</v>
      </c>
      <c r="AT34" s="117">
        <f t="shared" si="2"/>
        <v>0</v>
      </c>
      <c r="AU34" s="117">
        <f t="shared" si="2"/>
        <v>0</v>
      </c>
      <c r="AV34" s="117">
        <f t="shared" si="2"/>
        <v>0</v>
      </c>
      <c r="AW34" s="117">
        <f t="shared" si="1"/>
        <v>0</v>
      </c>
      <c r="AX34" s="117">
        <f t="shared" si="1"/>
        <v>0</v>
      </c>
    </row>
    <row r="35" spans="1:50">
      <c r="A35" s="142"/>
      <c r="B35" s="142"/>
      <c r="C35" s="5">
        <v>1.375</v>
      </c>
      <c r="D35" s="84">
        <v>15660.5274308959</v>
      </c>
      <c r="E35" s="84">
        <v>3094.97360132821</v>
      </c>
      <c r="F35" s="84">
        <v>10003.6639346626</v>
      </c>
      <c r="G35" s="84">
        <v>8830.0678368538702</v>
      </c>
      <c r="H35" s="84">
        <v>0</v>
      </c>
      <c r="I35" s="84">
        <f t="shared" si="0"/>
        <v>37589.232803740582</v>
      </c>
      <c r="N35" s="82" t="s">
        <v>104</v>
      </c>
      <c r="O35" s="117">
        <v>10233.000000000002</v>
      </c>
      <c r="P35" s="117">
        <v>14209</v>
      </c>
      <c r="Q35" s="117">
        <v>11066</v>
      </c>
      <c r="R35" s="117">
        <v>13211</v>
      </c>
      <c r="S35" s="117">
        <v>14907</v>
      </c>
      <c r="T35" s="117"/>
      <c r="V35" s="82" t="s">
        <v>104</v>
      </c>
      <c r="W35" s="117">
        <v>1905.2</v>
      </c>
      <c r="X35" s="117">
        <v>2201.2999999999997</v>
      </c>
      <c r="Y35" s="117">
        <v>1977.6000000000001</v>
      </c>
      <c r="Z35" s="117">
        <v>2116.4</v>
      </c>
      <c r="AA35" s="117">
        <v>2145.9</v>
      </c>
      <c r="AB35" s="117"/>
      <c r="AD35" s="82" t="s">
        <v>104</v>
      </c>
      <c r="AE35" s="117">
        <v>7950</v>
      </c>
      <c r="AF35" s="117">
        <v>10510</v>
      </c>
      <c r="AG35" s="117">
        <v>8123</v>
      </c>
      <c r="AH35" s="117">
        <v>8890</v>
      </c>
      <c r="AI35" s="117">
        <v>10300</v>
      </c>
      <c r="AJ35" s="117"/>
      <c r="AM35" s="84">
        <v>0.58009999999999995</v>
      </c>
      <c r="AN35" s="84">
        <v>0.91100000000000003</v>
      </c>
      <c r="AO35" s="84">
        <v>0.60309999999999997</v>
      </c>
      <c r="AP35" s="84">
        <v>0.71760000000000002</v>
      </c>
      <c r="AQ35" s="84">
        <v>0.83189999999999997</v>
      </c>
      <c r="AT35" s="117">
        <f t="shared" si="2"/>
        <v>0</v>
      </c>
      <c r="AU35" s="117">
        <f t="shared" si="2"/>
        <v>0</v>
      </c>
      <c r="AV35" s="117">
        <f t="shared" si="2"/>
        <v>0</v>
      </c>
      <c r="AW35" s="117">
        <f t="shared" si="1"/>
        <v>0</v>
      </c>
      <c r="AX35" s="117">
        <f t="shared" si="1"/>
        <v>0</v>
      </c>
    </row>
    <row r="36" spans="1:50">
      <c r="A36" s="142"/>
      <c r="B36" s="142"/>
      <c r="C36" s="5">
        <v>1.4166666666666701</v>
      </c>
      <c r="D36" s="84">
        <v>15485.393380895899</v>
      </c>
      <c r="E36" s="84">
        <v>3075.4593013282101</v>
      </c>
      <c r="F36" s="84">
        <v>10097.6639346626</v>
      </c>
      <c r="G36" s="84">
        <v>8873.6841738538697</v>
      </c>
      <c r="H36" s="84">
        <v>0</v>
      </c>
      <c r="I36" s="84">
        <f t="shared" si="0"/>
        <v>37532.200790740579</v>
      </c>
      <c r="N36" s="82" t="s">
        <v>105</v>
      </c>
      <c r="O36" s="117">
        <v>10456</v>
      </c>
      <c r="P36" s="117">
        <v>14121.999999999998</v>
      </c>
      <c r="Q36" s="117">
        <v>11468</v>
      </c>
      <c r="R36" s="117">
        <v>13556.999999999998</v>
      </c>
      <c r="S36" s="117">
        <v>15259</v>
      </c>
      <c r="T36" s="117"/>
      <c r="V36" s="82" t="s">
        <v>105</v>
      </c>
      <c r="W36" s="117">
        <v>1928.8000000000002</v>
      </c>
      <c r="X36" s="117">
        <v>2211.9</v>
      </c>
      <c r="Y36" s="117">
        <v>1988</v>
      </c>
      <c r="Z36" s="117">
        <v>2152.8999999999996</v>
      </c>
      <c r="AA36" s="117">
        <v>2187.1</v>
      </c>
      <c r="AB36" s="117"/>
      <c r="AD36" s="82" t="s">
        <v>105</v>
      </c>
      <c r="AE36" s="117">
        <v>8135</v>
      </c>
      <c r="AF36" s="117">
        <v>10593.999999999998</v>
      </c>
      <c r="AG36" s="117">
        <v>8331</v>
      </c>
      <c r="AH36" s="117">
        <v>9081</v>
      </c>
      <c r="AI36" s="117">
        <v>10653</v>
      </c>
      <c r="AJ36" s="117"/>
      <c r="AM36" s="84">
        <v>0.58709999999999996</v>
      </c>
      <c r="AN36" s="84">
        <v>0.90080000000000005</v>
      </c>
      <c r="AO36" s="84">
        <v>0.61950000000000005</v>
      </c>
      <c r="AP36" s="84">
        <v>0.73470000000000002</v>
      </c>
      <c r="AQ36" s="84">
        <v>0.84670000000000001</v>
      </c>
      <c r="AT36" s="117">
        <f t="shared" si="2"/>
        <v>0</v>
      </c>
      <c r="AU36" s="117">
        <f t="shared" si="2"/>
        <v>0</v>
      </c>
      <c r="AV36" s="117">
        <f t="shared" si="2"/>
        <v>0</v>
      </c>
      <c r="AW36" s="117">
        <f t="shared" si="1"/>
        <v>0</v>
      </c>
      <c r="AX36" s="117">
        <f t="shared" si="1"/>
        <v>0</v>
      </c>
    </row>
    <row r="37" spans="1:50">
      <c r="A37" s="142"/>
      <c r="B37" s="142"/>
      <c r="C37" s="5">
        <v>1.4583333333333299</v>
      </c>
      <c r="D37" s="84">
        <v>15298.6912638959</v>
      </c>
      <c r="E37" s="84">
        <v>3051.62360132821</v>
      </c>
      <c r="F37" s="84">
        <v>10103.6639346626</v>
      </c>
      <c r="G37" s="84">
        <v>8854.3069528538799</v>
      </c>
      <c r="H37" s="84">
        <v>0</v>
      </c>
      <c r="I37" s="84">
        <f t="shared" si="0"/>
        <v>37308.285752740587</v>
      </c>
      <c r="N37" s="82" t="s">
        <v>106</v>
      </c>
      <c r="O37" s="117">
        <v>11510</v>
      </c>
      <c r="P37" s="117">
        <v>14119</v>
      </c>
      <c r="Q37" s="117">
        <v>12576</v>
      </c>
      <c r="R37" s="117">
        <v>14793</v>
      </c>
      <c r="S37" s="117">
        <v>16104</v>
      </c>
      <c r="T37" s="117"/>
      <c r="V37" s="82" t="s">
        <v>106</v>
      </c>
      <c r="W37" s="117">
        <v>2018.5</v>
      </c>
      <c r="X37" s="117">
        <v>2245</v>
      </c>
      <c r="Y37" s="117">
        <v>2053.7999999999997</v>
      </c>
      <c r="Z37" s="117">
        <v>2281.5</v>
      </c>
      <c r="AA37" s="117">
        <v>2305.1</v>
      </c>
      <c r="AB37" s="117"/>
      <c r="AD37" s="82" t="s">
        <v>106</v>
      </c>
      <c r="AE37" s="117">
        <v>8765</v>
      </c>
      <c r="AF37" s="117">
        <v>10766</v>
      </c>
      <c r="AG37" s="117">
        <v>8858</v>
      </c>
      <c r="AH37" s="117">
        <v>9803</v>
      </c>
      <c r="AI37" s="117">
        <v>11095</v>
      </c>
      <c r="AJ37" s="117"/>
      <c r="AM37" s="84">
        <v>0.63770000000000004</v>
      </c>
      <c r="AN37" s="84">
        <v>0.90620000000000001</v>
      </c>
      <c r="AO37" s="84">
        <v>0.68289999999999995</v>
      </c>
      <c r="AP37" s="84">
        <v>0.80169999999999997</v>
      </c>
      <c r="AQ37" s="84">
        <v>0.88719999999999999</v>
      </c>
      <c r="AT37" s="117">
        <f t="shared" si="2"/>
        <v>0</v>
      </c>
      <c r="AU37" s="117">
        <f t="shared" si="2"/>
        <v>0</v>
      </c>
      <c r="AV37" s="117">
        <f t="shared" si="2"/>
        <v>0</v>
      </c>
      <c r="AW37" s="117">
        <f t="shared" si="1"/>
        <v>0</v>
      </c>
      <c r="AX37" s="117">
        <f t="shared" si="1"/>
        <v>0</v>
      </c>
    </row>
    <row r="38" spans="1:50">
      <c r="A38" s="142"/>
      <c r="B38" s="142"/>
      <c r="C38" s="5">
        <v>1.5</v>
      </c>
      <c r="D38" s="84">
        <v>14986.705505895899</v>
      </c>
      <c r="E38" s="84">
        <v>3005.4652013282098</v>
      </c>
      <c r="F38" s="84">
        <v>10057.6639346626</v>
      </c>
      <c r="G38" s="84">
        <v>8742.75142485387</v>
      </c>
      <c r="H38" s="84">
        <v>0</v>
      </c>
      <c r="I38" s="84">
        <f t="shared" si="0"/>
        <v>36792.58606674058</v>
      </c>
      <c r="N38" s="82" t="s">
        <v>107</v>
      </c>
      <c r="O38" s="117">
        <v>13523</v>
      </c>
      <c r="P38" s="117">
        <v>14692</v>
      </c>
      <c r="Q38" s="117">
        <v>14630</v>
      </c>
      <c r="R38" s="117">
        <v>16976</v>
      </c>
      <c r="S38" s="117">
        <v>16995</v>
      </c>
      <c r="T38" s="117"/>
      <c r="V38" s="82" t="s">
        <v>107</v>
      </c>
      <c r="W38" s="117">
        <v>2228.4</v>
      </c>
      <c r="X38" s="117">
        <v>2241.4</v>
      </c>
      <c r="Y38" s="117">
        <v>2265.1</v>
      </c>
      <c r="Z38" s="117">
        <v>2517.5</v>
      </c>
      <c r="AA38" s="117">
        <v>2368.7999999999997</v>
      </c>
      <c r="AB38" s="117"/>
      <c r="AD38" s="82" t="s">
        <v>107</v>
      </c>
      <c r="AE38" s="117">
        <v>9784</v>
      </c>
      <c r="AF38" s="117">
        <v>10949</v>
      </c>
      <c r="AG38" s="117">
        <v>9936</v>
      </c>
      <c r="AH38" s="117">
        <v>10935</v>
      </c>
      <c r="AI38" s="117">
        <v>11661</v>
      </c>
      <c r="AJ38" s="117"/>
      <c r="AM38" s="84">
        <v>0.74</v>
      </c>
      <c r="AN38" s="84">
        <v>0.92200000000000004</v>
      </c>
      <c r="AO38" s="84">
        <v>0.80940000000000001</v>
      </c>
      <c r="AP38" s="84">
        <v>0.92979999999999996</v>
      </c>
      <c r="AQ38" s="84">
        <v>0.92830000000000001</v>
      </c>
      <c r="AT38" s="117">
        <f t="shared" si="2"/>
        <v>0</v>
      </c>
      <c r="AU38" s="117">
        <f t="shared" si="2"/>
        <v>0</v>
      </c>
      <c r="AV38" s="117">
        <f t="shared" si="2"/>
        <v>0</v>
      </c>
      <c r="AW38" s="117">
        <f t="shared" si="1"/>
        <v>0</v>
      </c>
      <c r="AX38" s="117">
        <f t="shared" si="1"/>
        <v>0</v>
      </c>
    </row>
    <row r="39" spans="1:50">
      <c r="A39" s="142"/>
      <c r="B39" s="142"/>
      <c r="C39" s="5">
        <v>1.5416666666666701</v>
      </c>
      <c r="D39" s="84">
        <v>14688.7934048959</v>
      </c>
      <c r="E39" s="84">
        <v>2956.2789013282099</v>
      </c>
      <c r="F39" s="84">
        <v>10012.6639346626</v>
      </c>
      <c r="G39" s="84">
        <v>8667.8290538538604</v>
      </c>
      <c r="H39" s="84">
        <v>0</v>
      </c>
      <c r="I39" s="84">
        <f t="shared" si="0"/>
        <v>36325.565294740569</v>
      </c>
      <c r="N39" s="82" t="s">
        <v>108</v>
      </c>
      <c r="O39" s="117">
        <v>14655</v>
      </c>
      <c r="P39" s="117">
        <v>16386</v>
      </c>
      <c r="Q39" s="117">
        <v>15613</v>
      </c>
      <c r="R39" s="117">
        <v>17753</v>
      </c>
      <c r="S39" s="117">
        <v>18272</v>
      </c>
      <c r="T39" s="117"/>
      <c r="V39" s="82" t="s">
        <v>108</v>
      </c>
      <c r="W39" s="117">
        <v>2387.7000000000003</v>
      </c>
      <c r="X39" s="117">
        <v>2430.2000000000003</v>
      </c>
      <c r="Y39" s="117">
        <v>2397.8000000000002</v>
      </c>
      <c r="Z39" s="117">
        <v>2659</v>
      </c>
      <c r="AA39" s="117">
        <v>2499.8000000000002</v>
      </c>
      <c r="AB39" s="117"/>
      <c r="AD39" s="82" t="s">
        <v>108</v>
      </c>
      <c r="AE39" s="117">
        <v>10242</v>
      </c>
      <c r="AF39" s="117">
        <v>11644.000000000002</v>
      </c>
      <c r="AG39" s="117">
        <v>10210.999999999998</v>
      </c>
      <c r="AH39" s="117">
        <v>11138.999999999998</v>
      </c>
      <c r="AI39" s="117">
        <v>12486</v>
      </c>
      <c r="AJ39" s="117"/>
      <c r="AM39" s="84">
        <v>0.79100000000000004</v>
      </c>
      <c r="AN39" s="84">
        <v>1.0085999999999999</v>
      </c>
      <c r="AO39" s="84">
        <v>0.86670000000000003</v>
      </c>
      <c r="AP39" s="84">
        <v>0.96560000000000001</v>
      </c>
      <c r="AQ39" s="84">
        <v>1.0088999999999999</v>
      </c>
      <c r="AT39" s="117">
        <f t="shared" si="2"/>
        <v>0</v>
      </c>
      <c r="AU39" s="117">
        <f t="shared" si="2"/>
        <v>0</v>
      </c>
      <c r="AV39" s="117">
        <f t="shared" si="2"/>
        <v>0</v>
      </c>
      <c r="AW39" s="117">
        <f t="shared" si="1"/>
        <v>0</v>
      </c>
      <c r="AX39" s="117">
        <f t="shared" si="1"/>
        <v>0</v>
      </c>
    </row>
    <row r="40" spans="1:50">
      <c r="A40" s="142"/>
      <c r="B40" s="142"/>
      <c r="C40" s="5">
        <v>1.5833333333333299</v>
      </c>
      <c r="D40" s="84">
        <v>14385.980853895901</v>
      </c>
      <c r="E40" s="84">
        <v>2919.64020132821</v>
      </c>
      <c r="F40" s="84">
        <v>10000.6639346626</v>
      </c>
      <c r="G40" s="84">
        <v>8539.3347158538709</v>
      </c>
      <c r="H40" s="84">
        <v>0</v>
      </c>
      <c r="I40" s="84">
        <f t="shared" si="0"/>
        <v>35845.619705740581</v>
      </c>
      <c r="N40" s="82" t="s">
        <v>109</v>
      </c>
      <c r="O40" s="117">
        <v>14451</v>
      </c>
      <c r="P40" s="117">
        <v>18209</v>
      </c>
      <c r="Q40" s="117">
        <v>15153.000000000002</v>
      </c>
      <c r="R40" s="117">
        <v>17274</v>
      </c>
      <c r="S40" s="117">
        <v>19934</v>
      </c>
      <c r="T40" s="117"/>
      <c r="V40" s="82" t="s">
        <v>109</v>
      </c>
      <c r="W40" s="117">
        <v>2355.7999999999997</v>
      </c>
      <c r="X40" s="117">
        <v>2646</v>
      </c>
      <c r="Y40" s="117">
        <v>2397.8000000000002</v>
      </c>
      <c r="Z40" s="117">
        <v>2637.7999999999997</v>
      </c>
      <c r="AA40" s="117">
        <v>2668.5</v>
      </c>
      <c r="AB40" s="117"/>
      <c r="AD40" s="82" t="s">
        <v>109</v>
      </c>
      <c r="AE40" s="117">
        <v>10214</v>
      </c>
      <c r="AF40" s="117">
        <v>12377</v>
      </c>
      <c r="AG40" s="117">
        <v>10097</v>
      </c>
      <c r="AH40" s="117">
        <v>10976</v>
      </c>
      <c r="AI40" s="117">
        <v>13430</v>
      </c>
      <c r="AJ40" s="117"/>
      <c r="AM40" s="84">
        <v>0.77739999999999998</v>
      </c>
      <c r="AN40" s="84">
        <v>1.1207</v>
      </c>
      <c r="AO40" s="84">
        <v>0.84</v>
      </c>
      <c r="AP40" s="84">
        <v>0.93989999999999996</v>
      </c>
      <c r="AQ40" s="84">
        <v>1.1061000000000001</v>
      </c>
      <c r="AT40" s="117">
        <f t="shared" si="2"/>
        <v>0</v>
      </c>
      <c r="AU40" s="117">
        <f t="shared" si="2"/>
        <v>0</v>
      </c>
      <c r="AV40" s="117">
        <f t="shared" si="2"/>
        <v>0</v>
      </c>
      <c r="AW40" s="117">
        <f t="shared" si="1"/>
        <v>0</v>
      </c>
      <c r="AX40" s="117">
        <f t="shared" si="1"/>
        <v>0</v>
      </c>
    </row>
    <row r="41" spans="1:50">
      <c r="A41" s="142"/>
      <c r="B41" s="142"/>
      <c r="C41" s="5">
        <v>1.625</v>
      </c>
      <c r="D41" s="84">
        <v>14128.2744658959</v>
      </c>
      <c r="E41" s="84">
        <v>2890.8609013282098</v>
      </c>
      <c r="F41" s="84">
        <v>9936.6639346625907</v>
      </c>
      <c r="G41" s="84">
        <v>8388.1531698538693</v>
      </c>
      <c r="H41" s="84">
        <v>0</v>
      </c>
      <c r="I41" s="84">
        <f t="shared" si="0"/>
        <v>35343.952471740566</v>
      </c>
      <c r="N41" s="82" t="s">
        <v>110</v>
      </c>
      <c r="O41" s="117">
        <v>14562</v>
      </c>
      <c r="P41" s="117">
        <v>20012</v>
      </c>
      <c r="Q41" s="117">
        <v>14981</v>
      </c>
      <c r="R41" s="117">
        <v>17019</v>
      </c>
      <c r="S41" s="117">
        <v>21699</v>
      </c>
      <c r="T41" s="117"/>
      <c r="V41" s="82" t="s">
        <v>110</v>
      </c>
      <c r="W41" s="117">
        <v>2357</v>
      </c>
      <c r="X41" s="117">
        <v>2762.7999999999997</v>
      </c>
      <c r="Y41" s="117">
        <v>2366.6</v>
      </c>
      <c r="Z41" s="117">
        <v>2623.6000000000004</v>
      </c>
      <c r="AA41" s="117">
        <v>2805.2999999999997</v>
      </c>
      <c r="AB41" s="117"/>
      <c r="AD41" s="82" t="s">
        <v>110</v>
      </c>
      <c r="AE41" s="117">
        <v>10479</v>
      </c>
      <c r="AF41" s="117">
        <v>13098</v>
      </c>
      <c r="AG41" s="117">
        <v>10149.999999999998</v>
      </c>
      <c r="AH41" s="117">
        <v>10855.999999999998</v>
      </c>
      <c r="AI41" s="117">
        <v>14575</v>
      </c>
      <c r="AJ41" s="117"/>
      <c r="AM41" s="84">
        <v>0.78900000000000003</v>
      </c>
      <c r="AN41" s="84">
        <v>1.2196</v>
      </c>
      <c r="AO41" s="84">
        <v>0.83509999999999995</v>
      </c>
      <c r="AP41" s="84">
        <v>0.9335</v>
      </c>
      <c r="AQ41" s="84">
        <v>1.1918</v>
      </c>
      <c r="AT41" s="117">
        <f t="shared" si="2"/>
        <v>0</v>
      </c>
      <c r="AU41" s="117">
        <f t="shared" si="2"/>
        <v>0</v>
      </c>
      <c r="AV41" s="117">
        <f t="shared" si="2"/>
        <v>0</v>
      </c>
      <c r="AW41" s="117">
        <f t="shared" si="1"/>
        <v>0</v>
      </c>
      <c r="AX41" s="117">
        <f t="shared" si="1"/>
        <v>0</v>
      </c>
    </row>
    <row r="42" spans="1:50">
      <c r="A42" s="142"/>
      <c r="B42" s="142"/>
      <c r="C42" s="5">
        <v>1.6666666666666701</v>
      </c>
      <c r="D42" s="84">
        <v>14009.9816318959</v>
      </c>
      <c r="E42" s="84">
        <v>2889.2062013282102</v>
      </c>
      <c r="F42" s="84">
        <v>9960.6639346625907</v>
      </c>
      <c r="G42" s="84">
        <v>8330.8786768538703</v>
      </c>
      <c r="H42" s="84">
        <v>0</v>
      </c>
      <c r="I42" s="84">
        <f t="shared" si="0"/>
        <v>35190.73044474057</v>
      </c>
      <c r="N42" s="82" t="s">
        <v>111</v>
      </c>
      <c r="O42" s="117">
        <v>14651</v>
      </c>
      <c r="P42" s="117">
        <v>21614</v>
      </c>
      <c r="Q42" s="117">
        <v>14838</v>
      </c>
      <c r="R42" s="117">
        <v>16767</v>
      </c>
      <c r="S42" s="117">
        <v>23344.999999999996</v>
      </c>
      <c r="T42" s="117"/>
      <c r="V42" s="82" t="s">
        <v>111</v>
      </c>
      <c r="W42" s="117">
        <v>2360.6</v>
      </c>
      <c r="X42" s="117">
        <v>2872.5</v>
      </c>
      <c r="Y42" s="117">
        <v>2338.9</v>
      </c>
      <c r="Z42" s="117">
        <v>2587.1</v>
      </c>
      <c r="AA42" s="117">
        <v>2928</v>
      </c>
      <c r="AB42" s="117"/>
      <c r="AD42" s="82" t="s">
        <v>111</v>
      </c>
      <c r="AE42" s="117">
        <v>10738</v>
      </c>
      <c r="AF42" s="117">
        <v>13806</v>
      </c>
      <c r="AG42" s="117">
        <v>10250</v>
      </c>
      <c r="AH42" s="117">
        <v>10771</v>
      </c>
      <c r="AI42" s="117">
        <v>15559</v>
      </c>
      <c r="AJ42" s="117"/>
      <c r="AM42" s="84">
        <v>0.80989999999999995</v>
      </c>
      <c r="AN42" s="84">
        <v>1.3162</v>
      </c>
      <c r="AO42" s="84">
        <v>0.83699999999999997</v>
      </c>
      <c r="AP42" s="84">
        <v>0.92300000000000004</v>
      </c>
      <c r="AQ42" s="84">
        <v>1.2754000000000001</v>
      </c>
      <c r="AT42" s="117">
        <f t="shared" si="2"/>
        <v>0</v>
      </c>
      <c r="AU42" s="117">
        <f t="shared" si="2"/>
        <v>0</v>
      </c>
      <c r="AV42" s="117">
        <f t="shared" si="2"/>
        <v>0</v>
      </c>
      <c r="AW42" s="117">
        <f t="shared" si="1"/>
        <v>0</v>
      </c>
      <c r="AX42" s="117">
        <f t="shared" si="1"/>
        <v>0</v>
      </c>
    </row>
    <row r="43" spans="1:50">
      <c r="A43" s="142"/>
      <c r="B43" s="142"/>
      <c r="C43" s="5">
        <v>1.7083333333333299</v>
      </c>
      <c r="D43" s="84">
        <v>14104.3077628959</v>
      </c>
      <c r="E43" s="84">
        <v>2884.8247013282098</v>
      </c>
      <c r="F43" s="84">
        <v>10053.6639346626</v>
      </c>
      <c r="G43" s="84">
        <v>8485.8821278538708</v>
      </c>
      <c r="H43" s="84">
        <v>0</v>
      </c>
      <c r="I43" s="84">
        <f t="shared" si="0"/>
        <v>35528.678526740579</v>
      </c>
      <c r="N43" s="82" t="s">
        <v>112</v>
      </c>
      <c r="O43" s="117">
        <v>14732</v>
      </c>
      <c r="P43" s="117">
        <v>22871</v>
      </c>
      <c r="Q43" s="117">
        <v>14592</v>
      </c>
      <c r="R43" s="117">
        <v>16374</v>
      </c>
      <c r="S43" s="117">
        <v>24770</v>
      </c>
      <c r="T43" s="117"/>
      <c r="V43" s="82" t="s">
        <v>112</v>
      </c>
      <c r="W43" s="117">
        <v>2358.2000000000003</v>
      </c>
      <c r="X43" s="117">
        <v>2995.2000000000003</v>
      </c>
      <c r="Y43" s="117">
        <v>2343.6</v>
      </c>
      <c r="Z43" s="117">
        <v>2541.1000000000004</v>
      </c>
      <c r="AA43" s="117">
        <v>3048.2999999999997</v>
      </c>
      <c r="AB43" s="117"/>
      <c r="AD43" s="82" t="s">
        <v>112</v>
      </c>
      <c r="AE43" s="117">
        <v>10895.999999999998</v>
      </c>
      <c r="AF43" s="117">
        <v>14654</v>
      </c>
      <c r="AG43" s="117">
        <v>10307</v>
      </c>
      <c r="AH43" s="117">
        <v>10445</v>
      </c>
      <c r="AI43" s="117">
        <v>16327</v>
      </c>
      <c r="AJ43" s="117"/>
      <c r="AM43" s="84">
        <v>0.82540000000000002</v>
      </c>
      <c r="AN43" s="84">
        <v>1.4016999999999999</v>
      </c>
      <c r="AO43" s="84">
        <v>0.83689999999999998</v>
      </c>
      <c r="AP43" s="84">
        <v>0.90280000000000005</v>
      </c>
      <c r="AQ43" s="84">
        <v>1.3446</v>
      </c>
      <c r="AT43" s="117">
        <f t="shared" si="2"/>
        <v>0</v>
      </c>
      <c r="AU43" s="117">
        <f t="shared" si="2"/>
        <v>0</v>
      </c>
      <c r="AV43" s="117">
        <f t="shared" si="2"/>
        <v>0</v>
      </c>
      <c r="AW43" s="117">
        <f t="shared" si="1"/>
        <v>0</v>
      </c>
      <c r="AX43" s="117">
        <f t="shared" si="1"/>
        <v>0</v>
      </c>
    </row>
    <row r="44" spans="1:50">
      <c r="A44" s="142"/>
      <c r="B44" s="142"/>
      <c r="C44" s="5">
        <v>1.75</v>
      </c>
      <c r="D44" s="84">
        <v>14484.2526138959</v>
      </c>
      <c r="E44" s="84">
        <v>2875.0193013282101</v>
      </c>
      <c r="F44" s="84">
        <v>10111.6639346626</v>
      </c>
      <c r="G44" s="84">
        <v>8853.3690908538701</v>
      </c>
      <c r="H44" s="84">
        <v>0</v>
      </c>
      <c r="I44" s="84">
        <f t="shared" si="0"/>
        <v>36324.304940740578</v>
      </c>
      <c r="N44" s="82" t="s">
        <v>113</v>
      </c>
      <c r="O44" s="117">
        <v>14671</v>
      </c>
      <c r="P44" s="117">
        <v>23995.000000000004</v>
      </c>
      <c r="Q44" s="117">
        <v>14381</v>
      </c>
      <c r="R44" s="117">
        <v>16037.999999999998</v>
      </c>
      <c r="S44" s="117">
        <v>25993</v>
      </c>
      <c r="T44" s="117"/>
      <c r="V44" s="82" t="s">
        <v>113</v>
      </c>
      <c r="W44" s="117">
        <v>2334.6</v>
      </c>
      <c r="X44" s="117">
        <v>3126.2</v>
      </c>
      <c r="Y44" s="117">
        <v>2318.1999999999998</v>
      </c>
      <c r="Z44" s="117">
        <v>2482.1</v>
      </c>
      <c r="AA44" s="117">
        <v>3162.7000000000003</v>
      </c>
      <c r="AB44" s="117"/>
      <c r="AD44" s="82" t="s">
        <v>113</v>
      </c>
      <c r="AE44" s="117">
        <v>10931</v>
      </c>
      <c r="AF44" s="117">
        <v>15302</v>
      </c>
      <c r="AG44" s="117">
        <v>10257</v>
      </c>
      <c r="AH44" s="117">
        <v>10267</v>
      </c>
      <c r="AI44" s="117">
        <v>16996</v>
      </c>
      <c r="AJ44" s="117"/>
      <c r="AM44" s="84">
        <v>0.83440000000000003</v>
      </c>
      <c r="AN44" s="84">
        <v>1.4641999999999999</v>
      </c>
      <c r="AO44" s="84">
        <v>0.83889999999999998</v>
      </c>
      <c r="AP44" s="84">
        <v>0.88029999999999997</v>
      </c>
      <c r="AQ44" s="84">
        <v>1.4224000000000001</v>
      </c>
      <c r="AT44" s="117">
        <f t="shared" si="2"/>
        <v>0</v>
      </c>
      <c r="AU44" s="117">
        <f t="shared" si="2"/>
        <v>0</v>
      </c>
      <c r="AV44" s="117">
        <f t="shared" si="2"/>
        <v>0</v>
      </c>
      <c r="AW44" s="117">
        <f t="shared" si="1"/>
        <v>0</v>
      </c>
      <c r="AX44" s="117">
        <f t="shared" si="1"/>
        <v>0</v>
      </c>
    </row>
    <row r="45" spans="1:50">
      <c r="A45" s="142"/>
      <c r="B45" s="142"/>
      <c r="C45" s="5">
        <v>1.7916666666666701</v>
      </c>
      <c r="D45" s="84">
        <v>15078.2130938959</v>
      </c>
      <c r="E45" s="84">
        <v>2950.3976013282099</v>
      </c>
      <c r="F45" s="84">
        <v>10465.6639346626</v>
      </c>
      <c r="G45" s="84">
        <v>9395.4105638538695</v>
      </c>
      <c r="H45" s="84">
        <v>0</v>
      </c>
      <c r="I45" s="84">
        <f t="shared" si="0"/>
        <v>37889.685193740581</v>
      </c>
      <c r="N45" s="82" t="s">
        <v>114</v>
      </c>
      <c r="O45" s="117">
        <v>14615</v>
      </c>
      <c r="P45" s="117">
        <v>25008</v>
      </c>
      <c r="Q45" s="117">
        <v>14338</v>
      </c>
      <c r="R45" s="117">
        <v>15699</v>
      </c>
      <c r="S45" s="117">
        <v>26810.999999999996</v>
      </c>
      <c r="T45" s="117"/>
      <c r="V45" s="82" t="s">
        <v>114</v>
      </c>
      <c r="W45" s="117">
        <v>2322.8000000000002</v>
      </c>
      <c r="X45" s="117">
        <v>3234.7000000000003</v>
      </c>
      <c r="Y45" s="117">
        <v>2344.6999999999998</v>
      </c>
      <c r="Z45" s="117">
        <v>2432.5</v>
      </c>
      <c r="AA45" s="117">
        <v>3261.8</v>
      </c>
      <c r="AB45" s="117"/>
      <c r="AD45" s="82" t="s">
        <v>114</v>
      </c>
      <c r="AE45" s="117">
        <v>11062</v>
      </c>
      <c r="AF45" s="117">
        <v>15867</v>
      </c>
      <c r="AG45" s="117">
        <v>10345</v>
      </c>
      <c r="AH45" s="117">
        <v>10195</v>
      </c>
      <c r="AI45" s="117">
        <v>17313</v>
      </c>
      <c r="AJ45" s="117"/>
      <c r="AM45" s="84">
        <v>0.84160000000000001</v>
      </c>
      <c r="AN45" s="84">
        <v>1.5025999999999999</v>
      </c>
      <c r="AO45" s="84">
        <v>0.85650000000000004</v>
      </c>
      <c r="AP45" s="84">
        <v>0.86439999999999995</v>
      </c>
      <c r="AQ45" s="84">
        <v>1.4784999999999999</v>
      </c>
      <c r="AT45" s="117">
        <f t="shared" si="2"/>
        <v>0</v>
      </c>
      <c r="AU45" s="117">
        <f t="shared" si="2"/>
        <v>0</v>
      </c>
      <c r="AV45" s="117">
        <f t="shared" si="2"/>
        <v>0</v>
      </c>
      <c r="AW45" s="117">
        <f t="shared" si="1"/>
        <v>0</v>
      </c>
      <c r="AX45" s="117">
        <f t="shared" si="1"/>
        <v>0</v>
      </c>
    </row>
    <row r="46" spans="1:50">
      <c r="A46" s="142"/>
      <c r="B46" s="142"/>
      <c r="C46" s="5">
        <v>1.8333333333333299</v>
      </c>
      <c r="D46" s="84">
        <v>14985.4685708959</v>
      </c>
      <c r="E46" s="84">
        <v>3018.0763013282099</v>
      </c>
      <c r="F46" s="84">
        <v>10459.6639346626</v>
      </c>
      <c r="G46" s="84">
        <v>9476.0013908538804</v>
      </c>
      <c r="H46" s="84">
        <v>0</v>
      </c>
      <c r="I46" s="84">
        <f t="shared" si="0"/>
        <v>37939.210197740591</v>
      </c>
      <c r="N46" s="82" t="s">
        <v>115</v>
      </c>
      <c r="O46" s="117">
        <v>14398</v>
      </c>
      <c r="P46" s="117">
        <v>25615</v>
      </c>
      <c r="Q46" s="117">
        <v>14276</v>
      </c>
      <c r="R46" s="117">
        <v>15380</v>
      </c>
      <c r="S46" s="117">
        <v>27348</v>
      </c>
      <c r="T46" s="117"/>
      <c r="V46" s="82" t="s">
        <v>115</v>
      </c>
      <c r="W46" s="117">
        <v>2314.6</v>
      </c>
      <c r="X46" s="117">
        <v>3320.8</v>
      </c>
      <c r="Y46" s="117">
        <v>2382.8000000000002</v>
      </c>
      <c r="Z46" s="117">
        <v>2405.4</v>
      </c>
      <c r="AA46" s="117">
        <v>3357.4</v>
      </c>
      <c r="AB46" s="117"/>
      <c r="AD46" s="82" t="s">
        <v>115</v>
      </c>
      <c r="AE46" s="117">
        <v>11107</v>
      </c>
      <c r="AF46" s="117">
        <v>16277</v>
      </c>
      <c r="AG46" s="117">
        <v>10398</v>
      </c>
      <c r="AH46" s="117">
        <v>10102</v>
      </c>
      <c r="AI46" s="117">
        <v>17494</v>
      </c>
      <c r="AJ46" s="117"/>
      <c r="AM46" s="84">
        <v>0.83840000000000003</v>
      </c>
      <c r="AN46" s="84">
        <v>1.5255000000000001</v>
      </c>
      <c r="AO46" s="84">
        <v>0.87090000000000001</v>
      </c>
      <c r="AP46" s="84">
        <v>0.84809999999999997</v>
      </c>
      <c r="AQ46" s="84">
        <v>1.5197000000000001</v>
      </c>
      <c r="AT46" s="117">
        <f t="shared" si="2"/>
        <v>0</v>
      </c>
      <c r="AU46" s="117">
        <f t="shared" si="2"/>
        <v>0</v>
      </c>
      <c r="AV46" s="117">
        <f t="shared" si="2"/>
        <v>0</v>
      </c>
      <c r="AW46" s="117">
        <f t="shared" si="1"/>
        <v>0</v>
      </c>
      <c r="AX46" s="117">
        <f t="shared" si="1"/>
        <v>0</v>
      </c>
    </row>
    <row r="47" spans="1:50">
      <c r="A47" s="142"/>
      <c r="B47" s="142"/>
      <c r="C47" s="5">
        <v>1.875</v>
      </c>
      <c r="D47" s="84">
        <v>14788.5456348959</v>
      </c>
      <c r="E47" s="84">
        <v>3004.7300013282102</v>
      </c>
      <c r="F47" s="84">
        <v>10298.6639346626</v>
      </c>
      <c r="G47" s="84">
        <v>9342.5304728538595</v>
      </c>
      <c r="H47" s="84">
        <v>0</v>
      </c>
      <c r="I47" s="84">
        <f t="shared" si="0"/>
        <v>37434.47004374057</v>
      </c>
      <c r="N47" s="82" t="s">
        <v>116</v>
      </c>
      <c r="O47" s="117">
        <v>14251</v>
      </c>
      <c r="P47" s="117">
        <v>25898</v>
      </c>
      <c r="Q47" s="117">
        <v>14149</v>
      </c>
      <c r="R47" s="117">
        <v>15198</v>
      </c>
      <c r="S47" s="117">
        <v>27546</v>
      </c>
      <c r="T47" s="117"/>
      <c r="V47" s="82" t="s">
        <v>116</v>
      </c>
      <c r="W47" s="117">
        <v>2299.1999999999998</v>
      </c>
      <c r="X47" s="117">
        <v>3372.7</v>
      </c>
      <c r="Y47" s="117">
        <v>2418.6</v>
      </c>
      <c r="Z47" s="117">
        <v>2399.5</v>
      </c>
      <c r="AA47" s="117">
        <v>3396.3</v>
      </c>
      <c r="AB47" s="117"/>
      <c r="AD47" s="82" t="s">
        <v>116</v>
      </c>
      <c r="AE47" s="117">
        <v>11108</v>
      </c>
      <c r="AF47" s="117">
        <v>16467</v>
      </c>
      <c r="AG47" s="117">
        <v>10457</v>
      </c>
      <c r="AH47" s="117">
        <v>10045</v>
      </c>
      <c r="AI47" s="117">
        <v>17357</v>
      </c>
      <c r="AJ47" s="117"/>
      <c r="AM47" s="84">
        <v>0.83350000000000002</v>
      </c>
      <c r="AN47" s="84">
        <v>1.5284</v>
      </c>
      <c r="AO47" s="84">
        <v>0.88629999999999998</v>
      </c>
      <c r="AP47" s="84">
        <v>0.83760000000000001</v>
      </c>
      <c r="AQ47" s="84">
        <v>1.5375000000000001</v>
      </c>
      <c r="AT47" s="117">
        <f t="shared" si="2"/>
        <v>0</v>
      </c>
      <c r="AU47" s="117">
        <f t="shared" si="2"/>
        <v>0</v>
      </c>
      <c r="AV47" s="117">
        <f t="shared" si="2"/>
        <v>0</v>
      </c>
      <c r="AW47" s="117">
        <f t="shared" si="1"/>
        <v>0</v>
      </c>
      <c r="AX47" s="117">
        <f t="shared" si="1"/>
        <v>0</v>
      </c>
    </row>
    <row r="48" spans="1:50">
      <c r="A48" s="142"/>
      <c r="B48" s="142"/>
      <c r="C48" s="5">
        <v>1.9166666666666701</v>
      </c>
      <c r="D48" s="84">
        <v>14321.196331895901</v>
      </c>
      <c r="E48" s="84">
        <v>2983.8696013282101</v>
      </c>
      <c r="F48" s="84">
        <v>9962.6639346625907</v>
      </c>
      <c r="G48" s="84">
        <v>8962.4712298538707</v>
      </c>
      <c r="H48" s="84">
        <v>0</v>
      </c>
      <c r="I48" s="84">
        <f t="shared" si="0"/>
        <v>36230.201097740573</v>
      </c>
      <c r="N48" s="82" t="s">
        <v>117</v>
      </c>
      <c r="O48" s="117">
        <v>14307</v>
      </c>
      <c r="P48" s="117">
        <v>25861</v>
      </c>
      <c r="Q48" s="117">
        <v>14166</v>
      </c>
      <c r="R48" s="117">
        <v>15276</v>
      </c>
      <c r="S48" s="117">
        <v>27223</v>
      </c>
      <c r="T48" s="117"/>
      <c r="V48" s="82" t="s">
        <v>117</v>
      </c>
      <c r="W48" s="117">
        <v>2296.9</v>
      </c>
      <c r="X48" s="117">
        <v>3357.4</v>
      </c>
      <c r="Y48" s="117">
        <v>2435.9</v>
      </c>
      <c r="Z48" s="117">
        <v>2431.2999999999997</v>
      </c>
      <c r="AA48" s="117">
        <v>3376.3</v>
      </c>
      <c r="AB48" s="117"/>
      <c r="AD48" s="82" t="s">
        <v>117</v>
      </c>
      <c r="AE48" s="117">
        <v>11090</v>
      </c>
      <c r="AF48" s="117">
        <v>16113</v>
      </c>
      <c r="AG48" s="117">
        <v>10414.000000000002</v>
      </c>
      <c r="AH48" s="117">
        <v>10060</v>
      </c>
      <c r="AI48" s="117">
        <v>17097</v>
      </c>
      <c r="AJ48" s="117"/>
      <c r="AM48" s="84">
        <v>0.83040000000000003</v>
      </c>
      <c r="AN48" s="84">
        <v>1.5087999999999999</v>
      </c>
      <c r="AO48" s="84">
        <v>0.90069999999999995</v>
      </c>
      <c r="AP48" s="84">
        <v>0.84450000000000003</v>
      </c>
      <c r="AQ48" s="84">
        <v>1.5239</v>
      </c>
      <c r="AT48" s="117">
        <f t="shared" si="2"/>
        <v>0</v>
      </c>
      <c r="AU48" s="117">
        <f t="shared" si="2"/>
        <v>0</v>
      </c>
      <c r="AV48" s="117">
        <f t="shared" si="2"/>
        <v>0</v>
      </c>
      <c r="AW48" s="117">
        <f t="shared" si="2"/>
        <v>0</v>
      </c>
      <c r="AX48" s="117">
        <f t="shared" si="2"/>
        <v>0</v>
      </c>
    </row>
    <row r="49" spans="1:50">
      <c r="A49" s="142"/>
      <c r="B49" s="142"/>
      <c r="C49" s="5">
        <v>1.9583333333333299</v>
      </c>
      <c r="D49" s="84">
        <v>13684.9299428959</v>
      </c>
      <c r="E49" s="84">
        <v>2905.6742013282101</v>
      </c>
      <c r="F49" s="84">
        <v>9419.6639346625907</v>
      </c>
      <c r="G49" s="84">
        <v>8335.6305518538702</v>
      </c>
      <c r="H49" s="84">
        <v>0</v>
      </c>
      <c r="I49" s="84">
        <f t="shared" si="0"/>
        <v>34345.898630740572</v>
      </c>
      <c r="N49" s="82" t="s">
        <v>118</v>
      </c>
      <c r="O49" s="117">
        <v>14940</v>
      </c>
      <c r="P49" s="117">
        <v>25182.000000000004</v>
      </c>
      <c r="Q49" s="117">
        <v>14020.999999999998</v>
      </c>
      <c r="R49" s="117">
        <v>15710</v>
      </c>
      <c r="S49" s="117">
        <v>26325</v>
      </c>
      <c r="T49" s="117"/>
      <c r="V49" s="82" t="s">
        <v>118</v>
      </c>
      <c r="W49" s="117">
        <v>2278</v>
      </c>
      <c r="X49" s="117">
        <v>3293.7</v>
      </c>
      <c r="Y49" s="117">
        <v>2405.9</v>
      </c>
      <c r="Z49" s="117">
        <v>2445.5</v>
      </c>
      <c r="AA49" s="117">
        <v>3379.7999999999997</v>
      </c>
      <c r="AB49" s="117"/>
      <c r="AD49" s="82" t="s">
        <v>118</v>
      </c>
      <c r="AE49" s="117">
        <v>11333</v>
      </c>
      <c r="AF49" s="117">
        <v>15384</v>
      </c>
      <c r="AG49" s="117">
        <v>10267</v>
      </c>
      <c r="AH49" s="117">
        <v>10226</v>
      </c>
      <c r="AI49" s="117">
        <v>16448</v>
      </c>
      <c r="AJ49" s="117"/>
      <c r="AM49" s="84">
        <v>0.84150000000000003</v>
      </c>
      <c r="AN49" s="84">
        <v>1.462</v>
      </c>
      <c r="AO49" s="84">
        <v>0.89029999999999998</v>
      </c>
      <c r="AP49" s="84">
        <v>0.86409999999999998</v>
      </c>
      <c r="AQ49" s="84">
        <v>1.4903999999999999</v>
      </c>
      <c r="AT49" s="117">
        <f t="shared" si="2"/>
        <v>0</v>
      </c>
      <c r="AU49" s="117">
        <f t="shared" si="2"/>
        <v>0</v>
      </c>
      <c r="AV49" s="117">
        <f t="shared" si="2"/>
        <v>0</v>
      </c>
      <c r="AW49" s="117">
        <f t="shared" si="2"/>
        <v>0</v>
      </c>
      <c r="AX49" s="117">
        <f t="shared" si="2"/>
        <v>0</v>
      </c>
    </row>
    <row r="50" spans="1:50">
      <c r="A50" s="142"/>
      <c r="B50" s="142"/>
      <c r="C50" s="29" t="s">
        <v>124</v>
      </c>
      <c r="D50" s="84">
        <v>12836.9071168959</v>
      </c>
      <c r="E50" s="84">
        <v>2800.2656013282099</v>
      </c>
      <c r="F50" s="84">
        <v>8849.6639346625907</v>
      </c>
      <c r="G50" s="84">
        <v>7613.4143498538697</v>
      </c>
      <c r="H50" s="84">
        <v>0</v>
      </c>
      <c r="I50" s="84">
        <f t="shared" si="0"/>
        <v>32100.25100274057</v>
      </c>
      <c r="N50" s="82" t="s">
        <v>119</v>
      </c>
      <c r="O50" s="117">
        <v>15847</v>
      </c>
      <c r="P50" s="117">
        <v>24162</v>
      </c>
      <c r="Q50" s="117">
        <v>13957</v>
      </c>
      <c r="R50" s="117">
        <v>16425</v>
      </c>
      <c r="S50" s="117">
        <v>25293</v>
      </c>
      <c r="T50" s="117"/>
      <c r="V50" s="82" t="s">
        <v>119</v>
      </c>
      <c r="W50" s="117">
        <v>2417.1999999999998</v>
      </c>
      <c r="X50" s="117">
        <v>3139.2000000000003</v>
      </c>
      <c r="Y50" s="117">
        <v>2349.2999999999997</v>
      </c>
      <c r="Z50" s="117">
        <v>2521</v>
      </c>
      <c r="AA50" s="117">
        <v>3212.2999999999997</v>
      </c>
      <c r="AB50" s="117"/>
      <c r="AD50" s="82" t="s">
        <v>119</v>
      </c>
      <c r="AE50" s="117">
        <v>11675</v>
      </c>
      <c r="AF50" s="117">
        <v>14841</v>
      </c>
      <c r="AG50" s="117">
        <v>10067</v>
      </c>
      <c r="AH50" s="117">
        <v>10686</v>
      </c>
      <c r="AI50" s="117">
        <v>15679</v>
      </c>
      <c r="AJ50" s="117"/>
      <c r="AM50" s="84">
        <v>0.90549999999999997</v>
      </c>
      <c r="AN50" s="84">
        <v>1.4015</v>
      </c>
      <c r="AO50" s="84">
        <v>0.86080000000000001</v>
      </c>
      <c r="AP50" s="84">
        <v>0.91769999999999996</v>
      </c>
      <c r="AQ50" s="84">
        <v>1.4181999999999999</v>
      </c>
      <c r="AT50" s="117">
        <f t="shared" si="2"/>
        <v>0</v>
      </c>
      <c r="AU50" s="117">
        <f t="shared" si="2"/>
        <v>0</v>
      </c>
      <c r="AV50" s="117">
        <f t="shared" si="2"/>
        <v>0</v>
      </c>
      <c r="AW50" s="117">
        <f t="shared" si="2"/>
        <v>0</v>
      </c>
      <c r="AX50" s="117">
        <f t="shared" si="2"/>
        <v>0</v>
      </c>
    </row>
    <row r="51" spans="1:50">
      <c r="A51" s="142" t="s">
        <v>74</v>
      </c>
      <c r="B51" s="142" t="s">
        <v>86</v>
      </c>
      <c r="C51" s="5">
        <v>2.0416666666666701</v>
      </c>
      <c r="D51" s="84">
        <v>10881.0328161425</v>
      </c>
      <c r="E51" s="84">
        <v>2582.29353759886</v>
      </c>
      <c r="F51" s="84">
        <v>8291.4526332927308</v>
      </c>
      <c r="G51" s="84">
        <v>6720.9930800940501</v>
      </c>
      <c r="H51" s="84">
        <v>0</v>
      </c>
      <c r="I51" s="84">
        <f t="shared" si="0"/>
        <v>28475.772067128142</v>
      </c>
      <c r="N51" s="82" t="s">
        <v>120</v>
      </c>
      <c r="O51" s="117">
        <v>15616.000000000002</v>
      </c>
      <c r="P51" s="117">
        <v>23076</v>
      </c>
      <c r="Q51" s="117">
        <v>14401</v>
      </c>
      <c r="R51" s="117">
        <v>16289</v>
      </c>
      <c r="S51" s="117">
        <v>24118</v>
      </c>
      <c r="T51" s="117"/>
      <c r="V51" s="82" t="s">
        <v>120</v>
      </c>
      <c r="W51" s="117">
        <v>2450.2000000000003</v>
      </c>
      <c r="X51" s="117">
        <v>3001.1</v>
      </c>
      <c r="Y51" s="117">
        <v>2385.1</v>
      </c>
      <c r="Z51" s="117">
        <v>2526.9</v>
      </c>
      <c r="AA51" s="117">
        <v>3073.1000000000004</v>
      </c>
      <c r="AB51" s="117"/>
      <c r="AD51" s="82" t="s">
        <v>120</v>
      </c>
      <c r="AE51" s="117">
        <v>11506</v>
      </c>
      <c r="AF51" s="117">
        <v>14461</v>
      </c>
      <c r="AG51" s="117">
        <v>10314.000000000002</v>
      </c>
      <c r="AH51" s="117">
        <v>10644</v>
      </c>
      <c r="AI51" s="117">
        <v>15117</v>
      </c>
      <c r="AJ51" s="117"/>
      <c r="AM51" s="84">
        <v>0.90669999999999995</v>
      </c>
      <c r="AN51" s="84">
        <v>1.3566</v>
      </c>
      <c r="AO51" s="84">
        <v>0.87760000000000005</v>
      </c>
      <c r="AP51" s="84">
        <v>0.92559999999999998</v>
      </c>
      <c r="AQ51" s="84">
        <v>1.3562000000000001</v>
      </c>
      <c r="AT51" s="117">
        <f t="shared" si="2"/>
        <v>0</v>
      </c>
      <c r="AU51" s="117">
        <f t="shared" si="2"/>
        <v>0</v>
      </c>
      <c r="AV51" s="117">
        <f t="shared" si="2"/>
        <v>0</v>
      </c>
      <c r="AW51" s="117">
        <f t="shared" si="2"/>
        <v>0</v>
      </c>
      <c r="AX51" s="117">
        <f t="shared" si="2"/>
        <v>0</v>
      </c>
    </row>
    <row r="52" spans="1:50">
      <c r="A52" s="142"/>
      <c r="B52" s="142"/>
      <c r="C52" s="5">
        <v>2.0833333333333299</v>
      </c>
      <c r="D52" s="84">
        <v>10603.0576221425</v>
      </c>
      <c r="E52" s="84">
        <v>2550.74351659886</v>
      </c>
      <c r="F52" s="84">
        <v>8078.4526332927298</v>
      </c>
      <c r="G52" s="84">
        <v>6513.9930800940501</v>
      </c>
      <c r="H52" s="84">
        <v>0</v>
      </c>
      <c r="I52" s="84">
        <f t="shared" si="0"/>
        <v>27746.246852128141</v>
      </c>
      <c r="N52" s="82" t="s">
        <v>121</v>
      </c>
      <c r="O52" s="117">
        <v>15209.999999999998</v>
      </c>
      <c r="P52" s="117">
        <v>22256</v>
      </c>
      <c r="Q52" s="117">
        <v>14060.999999999998</v>
      </c>
      <c r="R52" s="117">
        <v>16028</v>
      </c>
      <c r="S52" s="117">
        <v>23313</v>
      </c>
      <c r="T52" s="117"/>
      <c r="V52" s="82" t="s">
        <v>121</v>
      </c>
      <c r="W52" s="117">
        <v>2420.7000000000003</v>
      </c>
      <c r="X52" s="117">
        <v>2932.7000000000003</v>
      </c>
      <c r="Y52" s="117">
        <v>2429</v>
      </c>
      <c r="Z52" s="117">
        <v>2508</v>
      </c>
      <c r="AA52" s="117">
        <v>3010.6000000000004</v>
      </c>
      <c r="AB52" s="117"/>
      <c r="AD52" s="82" t="s">
        <v>121</v>
      </c>
      <c r="AE52" s="117">
        <v>11268</v>
      </c>
      <c r="AF52" s="117">
        <v>14069</v>
      </c>
      <c r="AG52" s="117">
        <v>10147</v>
      </c>
      <c r="AH52" s="117">
        <v>10450</v>
      </c>
      <c r="AI52" s="117">
        <v>14665</v>
      </c>
      <c r="AJ52" s="117"/>
      <c r="AM52" s="84">
        <v>0.88970000000000005</v>
      </c>
      <c r="AN52" s="84">
        <v>1.3307</v>
      </c>
      <c r="AO52" s="84">
        <v>0.86099999999999999</v>
      </c>
      <c r="AP52" s="84">
        <v>0.91239999999999999</v>
      </c>
      <c r="AQ52" s="84">
        <v>1.3237000000000001</v>
      </c>
      <c r="AT52" s="117">
        <f t="shared" si="2"/>
        <v>0</v>
      </c>
      <c r="AU52" s="117">
        <f t="shared" si="2"/>
        <v>0</v>
      </c>
      <c r="AV52" s="117">
        <f t="shared" si="2"/>
        <v>0</v>
      </c>
      <c r="AW52" s="117">
        <f t="shared" si="2"/>
        <v>0</v>
      </c>
      <c r="AX52" s="117">
        <f t="shared" si="2"/>
        <v>0</v>
      </c>
    </row>
    <row r="53" spans="1:50">
      <c r="A53" s="142"/>
      <c r="B53" s="142"/>
      <c r="C53" s="5">
        <v>2.125</v>
      </c>
      <c r="D53" s="84">
        <v>10511.140488142501</v>
      </c>
      <c r="E53" s="84">
        <v>2548.17711859886</v>
      </c>
      <c r="F53" s="84">
        <v>7959.4526332927298</v>
      </c>
      <c r="G53" s="84">
        <v>6407.9930800940501</v>
      </c>
      <c r="H53" s="84">
        <v>0</v>
      </c>
      <c r="I53" s="84">
        <f t="shared" si="0"/>
        <v>27426.763320128139</v>
      </c>
      <c r="N53" s="82" t="s">
        <v>122</v>
      </c>
      <c r="O53" s="117">
        <v>14421</v>
      </c>
      <c r="P53" s="117">
        <v>20701</v>
      </c>
      <c r="Q53" s="117">
        <v>13499.000000000002</v>
      </c>
      <c r="R53" s="117">
        <v>15428</v>
      </c>
      <c r="S53" s="117">
        <v>21671.999999999996</v>
      </c>
      <c r="T53" s="117"/>
      <c r="V53" s="82" t="s">
        <v>122</v>
      </c>
      <c r="W53" s="117">
        <v>2342.9</v>
      </c>
      <c r="X53" s="117">
        <v>2773.5</v>
      </c>
      <c r="Y53" s="117">
        <v>2409.4</v>
      </c>
      <c r="Z53" s="117">
        <v>2454.8999999999996</v>
      </c>
      <c r="AA53" s="117">
        <v>2831.3</v>
      </c>
      <c r="AB53" s="117"/>
      <c r="AD53" s="82" t="s">
        <v>122</v>
      </c>
      <c r="AE53" s="117">
        <v>10798.000000000002</v>
      </c>
      <c r="AF53" s="117">
        <v>13264</v>
      </c>
      <c r="AG53" s="117">
        <v>9890</v>
      </c>
      <c r="AH53" s="117">
        <v>10125</v>
      </c>
      <c r="AI53" s="117">
        <v>13687</v>
      </c>
      <c r="AJ53" s="117"/>
      <c r="AM53" s="84">
        <v>0.84409999999999996</v>
      </c>
      <c r="AN53" s="84">
        <v>1.2387999999999999</v>
      </c>
      <c r="AO53" s="84">
        <v>0.82489999999999997</v>
      </c>
      <c r="AP53" s="84">
        <v>0.88180000000000003</v>
      </c>
      <c r="AQ53" s="84">
        <v>1.2370000000000001</v>
      </c>
      <c r="AT53" s="117">
        <f t="shared" si="2"/>
        <v>0</v>
      </c>
      <c r="AU53" s="117">
        <f t="shared" si="2"/>
        <v>0</v>
      </c>
      <c r="AV53" s="117">
        <f t="shared" si="2"/>
        <v>0</v>
      </c>
      <c r="AW53" s="117">
        <f t="shared" si="2"/>
        <v>0</v>
      </c>
      <c r="AX53" s="117">
        <f t="shared" si="2"/>
        <v>0</v>
      </c>
    </row>
    <row r="54" spans="1:50">
      <c r="A54" s="142"/>
      <c r="B54" s="142"/>
      <c r="C54" s="5">
        <v>2.1666666666666701</v>
      </c>
      <c r="D54" s="84">
        <v>10566.5528821425</v>
      </c>
      <c r="E54" s="84">
        <v>2560.7074545988598</v>
      </c>
      <c r="F54" s="84">
        <v>7965.4526332927298</v>
      </c>
      <c r="G54" s="84">
        <v>6374.9930800940501</v>
      </c>
      <c r="H54" s="84">
        <v>0</v>
      </c>
      <c r="I54" s="84">
        <f t="shared" si="0"/>
        <v>27467.706050128138</v>
      </c>
      <c r="N54" s="82" t="s">
        <v>123</v>
      </c>
      <c r="O54" s="117">
        <v>13151</v>
      </c>
      <c r="P54" s="117">
        <v>18909</v>
      </c>
      <c r="Q54" s="117">
        <v>12811.999999999998</v>
      </c>
      <c r="R54" s="117">
        <v>14724</v>
      </c>
      <c r="S54" s="117">
        <v>19675</v>
      </c>
      <c r="T54" s="117"/>
      <c r="V54" s="82" t="s">
        <v>123</v>
      </c>
      <c r="W54" s="117">
        <v>2208.4</v>
      </c>
      <c r="X54" s="117">
        <v>2603.6000000000004</v>
      </c>
      <c r="Y54" s="117">
        <v>2356.3000000000002</v>
      </c>
      <c r="Z54" s="117">
        <v>2338.1</v>
      </c>
      <c r="AA54" s="117">
        <v>2631.9</v>
      </c>
      <c r="AB54" s="117"/>
      <c r="AD54" s="82" t="s">
        <v>123</v>
      </c>
      <c r="AE54" s="117">
        <v>10137</v>
      </c>
      <c r="AF54" s="117">
        <v>12357</v>
      </c>
      <c r="AG54" s="117">
        <v>9431</v>
      </c>
      <c r="AH54" s="117">
        <v>9683</v>
      </c>
      <c r="AI54" s="117">
        <v>12630.999999999998</v>
      </c>
      <c r="AJ54" s="117"/>
      <c r="AM54" s="84">
        <v>0.7712</v>
      </c>
      <c r="AN54" s="84">
        <v>1.1286</v>
      </c>
      <c r="AO54" s="84">
        <v>0.77400000000000002</v>
      </c>
      <c r="AP54" s="84">
        <v>0.83840000000000003</v>
      </c>
      <c r="AQ54" s="84">
        <v>1.131</v>
      </c>
      <c r="AT54" s="117">
        <f t="shared" si="2"/>
        <v>0</v>
      </c>
      <c r="AU54" s="117">
        <f t="shared" si="2"/>
        <v>0</v>
      </c>
      <c r="AV54" s="117">
        <f t="shared" si="2"/>
        <v>0</v>
      </c>
      <c r="AW54" s="117">
        <f t="shared" si="2"/>
        <v>0</v>
      </c>
      <c r="AX54" s="117">
        <f t="shared" si="2"/>
        <v>0</v>
      </c>
    </row>
    <row r="55" spans="1:50">
      <c r="A55" s="142"/>
      <c r="B55" s="142"/>
      <c r="C55" s="5">
        <v>2.2083333333333299</v>
      </c>
      <c r="D55" s="84">
        <v>10887.440872142501</v>
      </c>
      <c r="E55" s="84">
        <v>2601.30965159886</v>
      </c>
      <c r="F55" s="84">
        <v>8094.4526332927298</v>
      </c>
      <c r="G55" s="84">
        <v>6440.9930800940501</v>
      </c>
      <c r="H55" s="84">
        <v>0</v>
      </c>
      <c r="I55" s="84">
        <f t="shared" si="0"/>
        <v>28024.196237128141</v>
      </c>
      <c r="N55" s="82" t="s">
        <v>124</v>
      </c>
      <c r="O55" s="117">
        <v>11856</v>
      </c>
      <c r="P55" s="117">
        <v>17370</v>
      </c>
      <c r="Q55" s="117">
        <v>11860</v>
      </c>
      <c r="R55" s="117">
        <v>13741.000000000002</v>
      </c>
      <c r="S55" s="117">
        <v>17923</v>
      </c>
      <c r="T55" s="117"/>
      <c r="V55" s="82" t="s">
        <v>124</v>
      </c>
      <c r="W55" s="117">
        <v>2066.8000000000002</v>
      </c>
      <c r="X55" s="117">
        <v>2403</v>
      </c>
      <c r="Y55" s="117">
        <v>2283.5</v>
      </c>
      <c r="Z55" s="117">
        <v>2235.5</v>
      </c>
      <c r="AA55" s="117">
        <v>2451.4</v>
      </c>
      <c r="AB55" s="117"/>
      <c r="AD55" s="82" t="s">
        <v>124</v>
      </c>
      <c r="AE55" s="117">
        <v>9330</v>
      </c>
      <c r="AF55" s="117">
        <v>11550</v>
      </c>
      <c r="AG55" s="117">
        <v>8933</v>
      </c>
      <c r="AH55" s="117">
        <v>9148</v>
      </c>
      <c r="AI55" s="117">
        <v>11628</v>
      </c>
      <c r="AJ55" s="117"/>
      <c r="AM55" s="84">
        <v>0.68259999999999998</v>
      </c>
      <c r="AN55" s="84">
        <v>1.0367999999999999</v>
      </c>
      <c r="AO55" s="84">
        <v>0.71499999999999997</v>
      </c>
      <c r="AP55" s="84">
        <v>0.77490000000000003</v>
      </c>
      <c r="AQ55" s="84">
        <v>1.0235000000000001</v>
      </c>
      <c r="AT55" s="117">
        <f t="shared" si="2"/>
        <v>0</v>
      </c>
      <c r="AU55" s="117">
        <f t="shared" si="2"/>
        <v>0</v>
      </c>
      <c r="AV55" s="117">
        <f t="shared" si="2"/>
        <v>0</v>
      </c>
      <c r="AW55" s="117">
        <f t="shared" si="2"/>
        <v>0</v>
      </c>
      <c r="AX55" s="117">
        <f t="shared" si="2"/>
        <v>0</v>
      </c>
    </row>
    <row r="56" spans="1:50">
      <c r="A56" s="142"/>
      <c r="B56" s="142"/>
      <c r="C56" s="5">
        <v>2.25</v>
      </c>
      <c r="D56" s="84">
        <v>11850.1238931425</v>
      </c>
      <c r="E56" s="84">
        <v>2721.2927335988602</v>
      </c>
      <c r="F56" s="84">
        <v>8595.4526332927308</v>
      </c>
      <c r="G56" s="84">
        <v>6856.9930800940501</v>
      </c>
      <c r="H56" s="84">
        <v>0</v>
      </c>
      <c r="I56" s="84">
        <f t="shared" si="0"/>
        <v>30023.86234012814</v>
      </c>
    </row>
    <row r="57" spans="1:50">
      <c r="A57" s="142"/>
      <c r="B57" s="142"/>
      <c r="C57" s="5">
        <v>2.2916666666666701</v>
      </c>
      <c r="D57" s="84">
        <v>13114.9629691425</v>
      </c>
      <c r="E57" s="84">
        <v>2865.8101785988601</v>
      </c>
      <c r="F57" s="84">
        <v>9232.4526332927308</v>
      </c>
      <c r="G57" s="84">
        <v>7779.9930800940501</v>
      </c>
      <c r="H57" s="84">
        <v>0</v>
      </c>
      <c r="I57" s="84">
        <f t="shared" si="0"/>
        <v>32993.218861128138</v>
      </c>
    </row>
    <row r="58" spans="1:50">
      <c r="A58" s="142"/>
      <c r="B58" s="142"/>
      <c r="C58" s="5">
        <v>2.3333333333333299</v>
      </c>
      <c r="D58" s="84">
        <v>13482.9626141425</v>
      </c>
      <c r="E58" s="84">
        <v>2902.6071115988598</v>
      </c>
      <c r="F58" s="84">
        <v>9459.4526332927308</v>
      </c>
      <c r="G58" s="84">
        <v>8053.9930800940501</v>
      </c>
      <c r="H58" s="84">
        <v>0</v>
      </c>
      <c r="I58" s="84">
        <f t="shared" si="0"/>
        <v>33899.015439128139</v>
      </c>
      <c r="N58" s="143" t="s">
        <v>11</v>
      </c>
      <c r="O58" s="143"/>
      <c r="P58" s="143"/>
      <c r="Q58" s="143"/>
      <c r="R58" s="143"/>
      <c r="S58" s="127"/>
      <c r="T58" s="127"/>
      <c r="V58" s="143" t="s">
        <v>12</v>
      </c>
      <c r="W58" s="143"/>
      <c r="X58" s="143"/>
      <c r="Y58" s="143"/>
      <c r="Z58" s="143"/>
      <c r="AA58" s="143"/>
      <c r="AB58" s="143"/>
    </row>
    <row r="59" spans="1:50">
      <c r="A59" s="142"/>
      <c r="B59" s="142"/>
      <c r="C59" s="5">
        <v>2.375</v>
      </c>
      <c r="D59" s="84">
        <v>13487.182024142499</v>
      </c>
      <c r="E59" s="84">
        <v>2918.18422859886</v>
      </c>
      <c r="F59" s="84">
        <v>9638.4526332927308</v>
      </c>
      <c r="G59" s="84">
        <v>8094.9930800940501</v>
      </c>
      <c r="H59" s="84">
        <v>0</v>
      </c>
      <c r="I59" s="84">
        <f t="shared" si="0"/>
        <v>34138.811966128138</v>
      </c>
      <c r="O59" s="84">
        <v>1</v>
      </c>
      <c r="P59" s="84">
        <v>2</v>
      </c>
      <c r="Q59" s="84">
        <v>3</v>
      </c>
      <c r="R59" s="84">
        <v>4</v>
      </c>
      <c r="S59" s="84">
        <v>5</v>
      </c>
      <c r="W59" s="84">
        <v>1</v>
      </c>
      <c r="X59" s="84">
        <v>2</v>
      </c>
      <c r="Y59" s="84">
        <v>3</v>
      </c>
      <c r="Z59" s="84">
        <v>4</v>
      </c>
      <c r="AA59" s="84">
        <v>5</v>
      </c>
    </row>
    <row r="60" spans="1:50">
      <c r="A60" s="142"/>
      <c r="B60" s="142"/>
      <c r="C60" s="5">
        <v>2.4166666666666701</v>
      </c>
      <c r="D60" s="84">
        <v>13502.001395142501</v>
      </c>
      <c r="E60" s="84">
        <v>2892.8445035988598</v>
      </c>
      <c r="F60" s="84">
        <v>9819.4526332927308</v>
      </c>
      <c r="G60" s="84">
        <v>8247.9930800940492</v>
      </c>
      <c r="H60" s="84">
        <v>0</v>
      </c>
      <c r="I60" s="84">
        <f t="shared" si="0"/>
        <v>34462.291612128145</v>
      </c>
      <c r="N60" s="82" t="s">
        <v>101</v>
      </c>
      <c r="O60" s="117">
        <v>6302</v>
      </c>
      <c r="P60" s="117">
        <v>10400</v>
      </c>
      <c r="Q60" s="117">
        <v>6475</v>
      </c>
      <c r="R60" s="117">
        <v>7580</v>
      </c>
      <c r="S60" s="117">
        <v>9430</v>
      </c>
      <c r="T60" s="117"/>
      <c r="V60" s="82" t="s">
        <v>101</v>
      </c>
      <c r="W60" s="84">
        <v>0</v>
      </c>
      <c r="X60" s="84">
        <v>0</v>
      </c>
      <c r="Y60" s="84">
        <v>0</v>
      </c>
      <c r="Z60" s="84">
        <v>0</v>
      </c>
      <c r="AA60" s="84">
        <v>0</v>
      </c>
    </row>
    <row r="61" spans="1:50">
      <c r="A61" s="142"/>
      <c r="B61" s="142"/>
      <c r="C61" s="5">
        <v>2.4583333333333299</v>
      </c>
      <c r="D61" s="84">
        <v>13497.988055142499</v>
      </c>
      <c r="E61" s="84">
        <v>2894.91890559886</v>
      </c>
      <c r="F61" s="84">
        <v>9989.4526332927308</v>
      </c>
      <c r="G61" s="84">
        <v>8406.9930800940492</v>
      </c>
      <c r="H61" s="84">
        <v>0</v>
      </c>
      <c r="I61" s="84">
        <f t="shared" si="0"/>
        <v>34789.352674128138</v>
      </c>
      <c r="N61" s="82" t="s">
        <v>102</v>
      </c>
      <c r="O61" s="117">
        <v>5969</v>
      </c>
      <c r="P61" s="117">
        <v>9832</v>
      </c>
      <c r="Q61" s="117">
        <v>6190</v>
      </c>
      <c r="R61" s="117">
        <v>7312.9999999999991</v>
      </c>
      <c r="S61" s="117">
        <v>8901</v>
      </c>
      <c r="T61" s="117"/>
      <c r="V61" s="82" t="s">
        <v>102</v>
      </c>
      <c r="W61" s="84">
        <v>0</v>
      </c>
      <c r="X61" s="84">
        <v>0</v>
      </c>
      <c r="Y61" s="84">
        <v>0</v>
      </c>
      <c r="Z61" s="84">
        <v>0</v>
      </c>
      <c r="AA61" s="84">
        <v>0</v>
      </c>
    </row>
    <row r="62" spans="1:50">
      <c r="A62" s="142"/>
      <c r="B62" s="142"/>
      <c r="C62" s="5">
        <v>2.5</v>
      </c>
      <c r="D62" s="84">
        <v>13360.8899861425</v>
      </c>
      <c r="E62" s="84">
        <v>2872.22124659886</v>
      </c>
      <c r="F62" s="84">
        <v>10031.4526332927</v>
      </c>
      <c r="G62" s="84">
        <v>8477.9930800940492</v>
      </c>
      <c r="H62" s="84">
        <v>0</v>
      </c>
      <c r="I62" s="84">
        <f t="shared" si="0"/>
        <v>34742.556946128112</v>
      </c>
      <c r="N62" s="82" t="s">
        <v>103</v>
      </c>
      <c r="O62" s="117">
        <v>5830.9999999999991</v>
      </c>
      <c r="P62" s="117">
        <v>9406</v>
      </c>
      <c r="Q62" s="117">
        <v>6032</v>
      </c>
      <c r="R62" s="117">
        <v>7189</v>
      </c>
      <c r="S62" s="117">
        <v>8528</v>
      </c>
      <c r="T62" s="117"/>
      <c r="V62" s="82" t="s">
        <v>103</v>
      </c>
      <c r="W62" s="84">
        <v>0</v>
      </c>
      <c r="X62" s="84">
        <v>0</v>
      </c>
      <c r="Y62" s="84">
        <v>0</v>
      </c>
      <c r="Z62" s="84">
        <v>0</v>
      </c>
      <c r="AA62" s="84">
        <v>0</v>
      </c>
    </row>
    <row r="63" spans="1:50">
      <c r="A63" s="142"/>
      <c r="B63" s="142"/>
      <c r="C63" s="5">
        <v>2.5416666666666701</v>
      </c>
      <c r="D63" s="84">
        <v>13242.7057551425</v>
      </c>
      <c r="E63" s="84">
        <v>2860.6385875988599</v>
      </c>
      <c r="F63" s="84">
        <v>10043.4526332927</v>
      </c>
      <c r="G63" s="84">
        <v>8533.9930800940492</v>
      </c>
      <c r="H63" s="84">
        <v>0</v>
      </c>
      <c r="I63" s="84">
        <f t="shared" si="0"/>
        <v>34680.790056128113</v>
      </c>
      <c r="N63" s="82" t="s">
        <v>104</v>
      </c>
      <c r="O63" s="117">
        <v>5800.9999999999991</v>
      </c>
      <c r="P63" s="117">
        <v>9110</v>
      </c>
      <c r="Q63" s="117">
        <v>6031</v>
      </c>
      <c r="R63" s="117">
        <v>7176</v>
      </c>
      <c r="S63" s="117">
        <v>8319</v>
      </c>
      <c r="T63" s="117"/>
      <c r="V63" s="82" t="s">
        <v>104</v>
      </c>
      <c r="W63" s="84">
        <v>0</v>
      </c>
      <c r="X63" s="84">
        <v>0</v>
      </c>
      <c r="Y63" s="84">
        <v>0</v>
      </c>
      <c r="Z63" s="84">
        <v>0</v>
      </c>
      <c r="AA63" s="84">
        <v>0</v>
      </c>
    </row>
    <row r="64" spans="1:50">
      <c r="A64" s="142"/>
      <c r="B64" s="142"/>
      <c r="C64" s="5">
        <v>2.5833333333333299</v>
      </c>
      <c r="D64" s="84">
        <v>13183.8073201425</v>
      </c>
      <c r="E64" s="84">
        <v>2854.0745355988602</v>
      </c>
      <c r="F64" s="84">
        <v>10169.4526332927</v>
      </c>
      <c r="G64" s="84">
        <v>8598.9930800940492</v>
      </c>
      <c r="H64" s="84">
        <v>0</v>
      </c>
      <c r="I64" s="84">
        <f t="shared" si="0"/>
        <v>34806.327569128109</v>
      </c>
      <c r="N64" s="82" t="s">
        <v>105</v>
      </c>
      <c r="O64" s="117">
        <v>5871</v>
      </c>
      <c r="P64" s="117">
        <v>9008</v>
      </c>
      <c r="Q64" s="117">
        <v>6195.0000000000009</v>
      </c>
      <c r="R64" s="117">
        <v>7347</v>
      </c>
      <c r="S64" s="117">
        <v>8467</v>
      </c>
      <c r="T64" s="117"/>
      <c r="V64" s="82" t="s">
        <v>105</v>
      </c>
      <c r="W64" s="84">
        <v>0</v>
      </c>
      <c r="X64" s="84">
        <v>0</v>
      </c>
      <c r="Y64" s="84">
        <v>0</v>
      </c>
      <c r="Z64" s="84">
        <v>0</v>
      </c>
      <c r="AA64" s="84">
        <v>0</v>
      </c>
    </row>
    <row r="65" spans="1:27">
      <c r="A65" s="142"/>
      <c r="B65" s="142"/>
      <c r="C65" s="5">
        <v>2.625</v>
      </c>
      <c r="D65" s="84">
        <v>13105.7156671425</v>
      </c>
      <c r="E65" s="84">
        <v>2855.6445965988601</v>
      </c>
      <c r="F65" s="84">
        <v>10240.4526332927</v>
      </c>
      <c r="G65" s="84">
        <v>8630.9930800940492</v>
      </c>
      <c r="H65" s="84">
        <v>0</v>
      </c>
      <c r="I65" s="84">
        <f t="shared" si="0"/>
        <v>34832.805977128111</v>
      </c>
      <c r="N65" s="82" t="s">
        <v>106</v>
      </c>
      <c r="O65" s="117">
        <v>6377</v>
      </c>
      <c r="P65" s="117">
        <v>9062</v>
      </c>
      <c r="Q65" s="117">
        <v>6828.9999999999991</v>
      </c>
      <c r="R65" s="117">
        <v>8017</v>
      </c>
      <c r="S65" s="117">
        <v>8872</v>
      </c>
      <c r="T65" s="117"/>
      <c r="V65" s="82" t="s">
        <v>106</v>
      </c>
      <c r="W65" s="84">
        <v>0</v>
      </c>
      <c r="X65" s="84">
        <v>0</v>
      </c>
      <c r="Y65" s="84">
        <v>0</v>
      </c>
      <c r="Z65" s="84">
        <v>0</v>
      </c>
      <c r="AA65" s="84">
        <v>0</v>
      </c>
    </row>
    <row r="66" spans="1:27">
      <c r="A66" s="142"/>
      <c r="B66" s="142"/>
      <c r="C66" s="5">
        <v>2.6666666666666701</v>
      </c>
      <c r="D66" s="84">
        <v>13181.7401211425</v>
      </c>
      <c r="E66" s="84">
        <v>2852.57602759886</v>
      </c>
      <c r="F66" s="84">
        <v>10271.4526332927</v>
      </c>
      <c r="G66" s="84">
        <v>8662.9930800940492</v>
      </c>
      <c r="H66" s="84">
        <v>0</v>
      </c>
      <c r="I66" s="84">
        <f t="shared" si="0"/>
        <v>34968.761862128107</v>
      </c>
      <c r="N66" s="82" t="s">
        <v>107</v>
      </c>
      <c r="O66" s="117">
        <v>7400</v>
      </c>
      <c r="P66" s="117">
        <v>9220</v>
      </c>
      <c r="Q66" s="117">
        <v>8094</v>
      </c>
      <c r="R66" s="117">
        <v>9298</v>
      </c>
      <c r="S66" s="117">
        <v>9283</v>
      </c>
      <c r="T66" s="117"/>
      <c r="V66" s="82" t="s">
        <v>107</v>
      </c>
      <c r="W66" s="84">
        <v>0</v>
      </c>
      <c r="X66" s="84">
        <v>0</v>
      </c>
      <c r="Y66" s="84">
        <v>0</v>
      </c>
      <c r="Z66" s="84">
        <v>0</v>
      </c>
      <c r="AA66" s="84">
        <v>0</v>
      </c>
    </row>
    <row r="67" spans="1:27">
      <c r="A67" s="142"/>
      <c r="B67" s="142"/>
      <c r="C67" s="5">
        <v>2.7083333333333299</v>
      </c>
      <c r="D67" s="84">
        <v>13091.739425142499</v>
      </c>
      <c r="E67" s="84">
        <v>2856.0743395988602</v>
      </c>
      <c r="F67" s="84">
        <v>10270.4526332927</v>
      </c>
      <c r="G67" s="84">
        <v>8663.9930800940492</v>
      </c>
      <c r="H67" s="84">
        <v>0</v>
      </c>
      <c r="I67" s="84">
        <f t="shared" si="0"/>
        <v>34882.259478128108</v>
      </c>
      <c r="N67" s="82" t="s">
        <v>108</v>
      </c>
      <c r="O67" s="117">
        <v>7910</v>
      </c>
      <c r="P67" s="117">
        <v>10086</v>
      </c>
      <c r="Q67" s="117">
        <v>8667</v>
      </c>
      <c r="R67" s="117">
        <v>9656</v>
      </c>
      <c r="S67" s="117">
        <v>10088.999999999998</v>
      </c>
      <c r="T67" s="117"/>
      <c r="V67" s="82" t="s">
        <v>108</v>
      </c>
      <c r="W67" s="84">
        <v>0</v>
      </c>
      <c r="X67" s="84">
        <v>0</v>
      </c>
      <c r="Y67" s="84">
        <v>0</v>
      </c>
      <c r="Z67" s="84">
        <v>0</v>
      </c>
      <c r="AA67" s="84">
        <v>0</v>
      </c>
    </row>
    <row r="68" spans="1:27">
      <c r="A68" s="142"/>
      <c r="B68" s="142"/>
      <c r="C68" s="5">
        <v>2.75</v>
      </c>
      <c r="D68" s="84">
        <v>13141.325737142501</v>
      </c>
      <c r="E68" s="84">
        <v>2864.8909365988602</v>
      </c>
      <c r="F68" s="84">
        <v>10051.4526332927</v>
      </c>
      <c r="G68" s="84">
        <v>8622.9930800940492</v>
      </c>
      <c r="H68" s="84">
        <v>0</v>
      </c>
      <c r="I68" s="84">
        <f t="shared" ref="I68:I131" si="3">SUM(D68:H68)</f>
        <v>34680.662387128112</v>
      </c>
      <c r="N68" s="82" t="s">
        <v>109</v>
      </c>
      <c r="O68" s="117">
        <v>7774</v>
      </c>
      <c r="P68" s="117">
        <v>11207</v>
      </c>
      <c r="Q68" s="117">
        <v>8400</v>
      </c>
      <c r="R68" s="117">
        <v>9399</v>
      </c>
      <c r="S68" s="117">
        <v>11061</v>
      </c>
      <c r="T68" s="117"/>
      <c r="V68" s="82" t="s">
        <v>109</v>
      </c>
      <c r="W68" s="84">
        <v>0</v>
      </c>
      <c r="X68" s="84">
        <v>0</v>
      </c>
      <c r="Y68" s="84">
        <v>0</v>
      </c>
      <c r="Z68" s="84">
        <v>0</v>
      </c>
      <c r="AA68" s="84">
        <v>0</v>
      </c>
    </row>
    <row r="69" spans="1:27">
      <c r="A69" s="142"/>
      <c r="B69" s="142"/>
      <c r="C69" s="5">
        <v>2.7916666666666701</v>
      </c>
      <c r="D69" s="84">
        <v>13406.8416141425</v>
      </c>
      <c r="E69" s="84">
        <v>2881.49546859886</v>
      </c>
      <c r="F69" s="84">
        <v>10089.4526332927</v>
      </c>
      <c r="G69" s="84">
        <v>8697.9930800940492</v>
      </c>
      <c r="H69" s="84">
        <v>0</v>
      </c>
      <c r="I69" s="84">
        <f t="shared" si="3"/>
        <v>35075.782796128107</v>
      </c>
      <c r="N69" s="82" t="s">
        <v>110</v>
      </c>
      <c r="O69" s="117">
        <v>7890</v>
      </c>
      <c r="P69" s="117">
        <v>12196</v>
      </c>
      <c r="Q69" s="117">
        <v>8351</v>
      </c>
      <c r="R69" s="117">
        <v>9335</v>
      </c>
      <c r="S69" s="117">
        <v>11918</v>
      </c>
      <c r="T69" s="117"/>
      <c r="V69" s="82" t="s">
        <v>110</v>
      </c>
      <c r="W69" s="84">
        <v>0</v>
      </c>
      <c r="X69" s="84">
        <v>0</v>
      </c>
      <c r="Y69" s="84">
        <v>0</v>
      </c>
      <c r="Z69" s="84">
        <v>0</v>
      </c>
      <c r="AA69" s="84">
        <v>0</v>
      </c>
    </row>
    <row r="70" spans="1:27">
      <c r="A70" s="142"/>
      <c r="B70" s="142"/>
      <c r="C70" s="5">
        <v>2.8333333333333299</v>
      </c>
      <c r="D70" s="84">
        <v>13915.422646142501</v>
      </c>
      <c r="E70" s="84">
        <v>2959.3514585988601</v>
      </c>
      <c r="F70" s="84">
        <v>10419.4526332927</v>
      </c>
      <c r="G70" s="84">
        <v>9048.9930800940492</v>
      </c>
      <c r="H70" s="84">
        <v>0</v>
      </c>
      <c r="I70" s="84">
        <f t="shared" si="3"/>
        <v>36343.219818128113</v>
      </c>
      <c r="N70" s="82" t="s">
        <v>111</v>
      </c>
      <c r="O70" s="117">
        <v>8098.9999999999991</v>
      </c>
      <c r="P70" s="117">
        <v>13162</v>
      </c>
      <c r="Q70" s="117">
        <v>8370</v>
      </c>
      <c r="R70" s="117">
        <v>9230</v>
      </c>
      <c r="S70" s="117">
        <v>12754</v>
      </c>
      <c r="T70" s="117"/>
      <c r="V70" s="82" t="s">
        <v>111</v>
      </c>
      <c r="W70" s="84">
        <v>0</v>
      </c>
      <c r="X70" s="84">
        <v>0</v>
      </c>
      <c r="Y70" s="84">
        <v>0</v>
      </c>
      <c r="Z70" s="84">
        <v>0</v>
      </c>
      <c r="AA70" s="84">
        <v>0</v>
      </c>
    </row>
    <row r="71" spans="1:27">
      <c r="A71" s="142"/>
      <c r="B71" s="142"/>
      <c r="C71" s="5">
        <v>2.875</v>
      </c>
      <c r="D71" s="84">
        <v>13664.431254142501</v>
      </c>
      <c r="E71" s="84">
        <v>2915.8121195988601</v>
      </c>
      <c r="F71" s="84">
        <v>10257.4526332927</v>
      </c>
      <c r="G71" s="84">
        <v>8943.9930800940492</v>
      </c>
      <c r="H71" s="84">
        <v>0</v>
      </c>
      <c r="I71" s="84">
        <f t="shared" si="3"/>
        <v>35781.689087128107</v>
      </c>
      <c r="N71" s="82" t="s">
        <v>112</v>
      </c>
      <c r="O71" s="117">
        <v>8254</v>
      </c>
      <c r="P71" s="117">
        <v>14017</v>
      </c>
      <c r="Q71" s="117">
        <v>8369</v>
      </c>
      <c r="R71" s="117">
        <v>9028</v>
      </c>
      <c r="S71" s="117">
        <v>13446</v>
      </c>
      <c r="T71" s="117"/>
      <c r="V71" s="82" t="s">
        <v>112</v>
      </c>
      <c r="W71" s="84">
        <v>0</v>
      </c>
      <c r="X71" s="84">
        <v>0</v>
      </c>
      <c r="Y71" s="84">
        <v>0</v>
      </c>
      <c r="Z71" s="84">
        <v>0</v>
      </c>
      <c r="AA71" s="84">
        <v>0</v>
      </c>
    </row>
    <row r="72" spans="1:27">
      <c r="A72" s="142"/>
      <c r="B72" s="142"/>
      <c r="C72" s="5">
        <v>2.9166666666666701</v>
      </c>
      <c r="D72" s="84">
        <v>13077.2385881425</v>
      </c>
      <c r="E72" s="84">
        <v>2860.5484655988598</v>
      </c>
      <c r="F72" s="84">
        <v>9765.4526332927308</v>
      </c>
      <c r="G72" s="84">
        <v>8593.9930800940492</v>
      </c>
      <c r="H72" s="84">
        <v>0</v>
      </c>
      <c r="I72" s="84">
        <f t="shared" si="3"/>
        <v>34297.232767128138</v>
      </c>
      <c r="N72" s="82" t="s">
        <v>113</v>
      </c>
      <c r="O72" s="117">
        <v>8344</v>
      </c>
      <c r="P72" s="117">
        <v>14642</v>
      </c>
      <c r="Q72" s="117">
        <v>8389</v>
      </c>
      <c r="R72" s="117">
        <v>8803</v>
      </c>
      <c r="S72" s="117">
        <v>14224.000000000002</v>
      </c>
      <c r="T72" s="117"/>
      <c r="V72" s="82" t="s">
        <v>113</v>
      </c>
      <c r="W72" s="84">
        <v>0</v>
      </c>
      <c r="X72" s="84">
        <v>0</v>
      </c>
      <c r="Y72" s="84">
        <v>0</v>
      </c>
      <c r="Z72" s="84">
        <v>0</v>
      </c>
      <c r="AA72" s="84">
        <v>0</v>
      </c>
    </row>
    <row r="73" spans="1:27">
      <c r="A73" s="142"/>
      <c r="B73" s="142"/>
      <c r="C73" s="5">
        <v>2.9583333333333299</v>
      </c>
      <c r="D73" s="84">
        <v>12199.2870771425</v>
      </c>
      <c r="E73" s="84">
        <v>2761.1056405988602</v>
      </c>
      <c r="F73" s="84">
        <v>9123.4526332927308</v>
      </c>
      <c r="G73" s="84">
        <v>7951.9930800940501</v>
      </c>
      <c r="H73" s="84">
        <v>0</v>
      </c>
      <c r="I73" s="84">
        <f t="shared" si="3"/>
        <v>32035.838431128141</v>
      </c>
      <c r="N73" s="82" t="s">
        <v>114</v>
      </c>
      <c r="O73" s="117">
        <v>8416</v>
      </c>
      <c r="P73" s="117">
        <v>15026</v>
      </c>
      <c r="Q73" s="117">
        <v>8565</v>
      </c>
      <c r="R73" s="117">
        <v>8644</v>
      </c>
      <c r="S73" s="117">
        <v>14785</v>
      </c>
      <c r="T73" s="117"/>
      <c r="V73" s="82" t="s">
        <v>114</v>
      </c>
      <c r="W73" s="84">
        <v>0</v>
      </c>
      <c r="X73" s="84">
        <v>0</v>
      </c>
      <c r="Y73" s="84">
        <v>0</v>
      </c>
      <c r="Z73" s="84">
        <v>0</v>
      </c>
      <c r="AA73" s="84">
        <v>0</v>
      </c>
    </row>
    <row r="74" spans="1:27">
      <c r="A74" s="142"/>
      <c r="B74" s="142"/>
      <c r="C74" s="29" t="s">
        <v>124</v>
      </c>
      <c r="D74" s="84">
        <v>11150.987077142499</v>
      </c>
      <c r="E74" s="84">
        <v>2693.4500165988602</v>
      </c>
      <c r="F74" s="84">
        <v>8534.4526332927308</v>
      </c>
      <c r="G74" s="84">
        <v>7297.9930800940501</v>
      </c>
      <c r="H74" s="84">
        <v>0</v>
      </c>
      <c r="I74" s="84">
        <f t="shared" si="3"/>
        <v>29676.882807128139</v>
      </c>
      <c r="N74" s="82" t="s">
        <v>115</v>
      </c>
      <c r="O74" s="117">
        <v>8384</v>
      </c>
      <c r="P74" s="117">
        <v>15255</v>
      </c>
      <c r="Q74" s="117">
        <v>8709</v>
      </c>
      <c r="R74" s="117">
        <v>8481</v>
      </c>
      <c r="S74" s="117">
        <v>15197</v>
      </c>
      <c r="T74" s="117"/>
      <c r="V74" s="82" t="s">
        <v>115</v>
      </c>
      <c r="W74" s="84">
        <v>0</v>
      </c>
      <c r="X74" s="84">
        <v>0</v>
      </c>
      <c r="Y74" s="84">
        <v>0</v>
      </c>
      <c r="Z74" s="84">
        <v>0</v>
      </c>
      <c r="AA74" s="84">
        <v>0</v>
      </c>
    </row>
    <row r="75" spans="1:27">
      <c r="A75" s="142" t="s">
        <v>75</v>
      </c>
      <c r="B75" s="142"/>
      <c r="C75" s="5">
        <v>3.0416666666666701</v>
      </c>
      <c r="D75" s="84">
        <v>10641.555322411799</v>
      </c>
      <c r="E75" s="84">
        <v>2578.09054930296</v>
      </c>
      <c r="F75" s="84">
        <v>8563.4144656460194</v>
      </c>
      <c r="G75" s="84">
        <v>6979.39532907795</v>
      </c>
      <c r="H75" s="84">
        <v>0</v>
      </c>
      <c r="I75" s="84">
        <f t="shared" si="3"/>
        <v>28762.455666438731</v>
      </c>
      <c r="N75" s="82" t="s">
        <v>116</v>
      </c>
      <c r="O75" s="117">
        <v>8335</v>
      </c>
      <c r="P75" s="117">
        <v>15284</v>
      </c>
      <c r="Q75" s="117">
        <v>8863</v>
      </c>
      <c r="R75" s="117">
        <v>8376</v>
      </c>
      <c r="S75" s="117">
        <v>15375</v>
      </c>
      <c r="T75" s="117"/>
      <c r="V75" s="82" t="s">
        <v>116</v>
      </c>
      <c r="W75" s="84">
        <v>0</v>
      </c>
      <c r="X75" s="84">
        <v>0</v>
      </c>
      <c r="Y75" s="84">
        <v>0</v>
      </c>
      <c r="Z75" s="84">
        <v>0</v>
      </c>
      <c r="AA75" s="84">
        <v>0</v>
      </c>
    </row>
    <row r="76" spans="1:27">
      <c r="A76" s="142"/>
      <c r="B76" s="142"/>
      <c r="C76" s="5">
        <v>3.0833333333333299</v>
      </c>
      <c r="D76" s="84">
        <v>10411.4230056343</v>
      </c>
      <c r="E76" s="84">
        <v>2553.6299141026898</v>
      </c>
      <c r="F76" s="84">
        <v>8277.9275406460201</v>
      </c>
      <c r="G76" s="84">
        <v>6710.8276290779504</v>
      </c>
      <c r="H76" s="84">
        <v>0</v>
      </c>
      <c r="I76" s="84">
        <f t="shared" si="3"/>
        <v>27953.808089460963</v>
      </c>
      <c r="N76" s="82" t="s">
        <v>117</v>
      </c>
      <c r="O76" s="117">
        <v>8304</v>
      </c>
      <c r="P76" s="117">
        <v>15088</v>
      </c>
      <c r="Q76" s="117">
        <v>9007</v>
      </c>
      <c r="R76" s="117">
        <v>8445</v>
      </c>
      <c r="S76" s="117">
        <v>15239</v>
      </c>
      <c r="T76" s="117"/>
      <c r="V76" s="82" t="s">
        <v>117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</row>
    <row r="77" spans="1:27">
      <c r="A77" s="142"/>
      <c r="B77" s="142"/>
      <c r="C77" s="5">
        <v>3.125</v>
      </c>
      <c r="D77" s="84">
        <v>9932.0359503256695</v>
      </c>
      <c r="E77" s="84">
        <v>2530.6256961917702</v>
      </c>
      <c r="F77" s="84">
        <v>8122.7511036460201</v>
      </c>
      <c r="G77" s="84">
        <v>6578.1019290779504</v>
      </c>
      <c r="H77" s="84">
        <v>0</v>
      </c>
      <c r="I77" s="84">
        <f t="shared" si="3"/>
        <v>27163.514679241409</v>
      </c>
      <c r="N77" s="82" t="s">
        <v>118</v>
      </c>
      <c r="O77" s="117">
        <v>8415</v>
      </c>
      <c r="P77" s="117">
        <v>14620</v>
      </c>
      <c r="Q77" s="117">
        <v>8903</v>
      </c>
      <c r="R77" s="117">
        <v>8641</v>
      </c>
      <c r="S77" s="117">
        <v>14904</v>
      </c>
      <c r="T77" s="117"/>
      <c r="V77" s="82" t="s">
        <v>118</v>
      </c>
      <c r="W77" s="84">
        <v>0</v>
      </c>
      <c r="X77" s="84">
        <v>0</v>
      </c>
      <c r="Y77" s="84">
        <v>0</v>
      </c>
      <c r="Z77" s="84">
        <v>0</v>
      </c>
      <c r="AA77" s="84">
        <v>0</v>
      </c>
    </row>
    <row r="78" spans="1:27">
      <c r="A78" s="142"/>
      <c r="B78" s="142"/>
      <c r="C78" s="5">
        <v>3.1666666666666701</v>
      </c>
      <c r="D78" s="84">
        <v>9228.6864914079197</v>
      </c>
      <c r="E78" s="84">
        <v>2522.5755625994602</v>
      </c>
      <c r="F78" s="84">
        <v>8052.4591606460199</v>
      </c>
      <c r="G78" s="84">
        <v>6516.12462907795</v>
      </c>
      <c r="H78" s="84">
        <v>0</v>
      </c>
      <c r="I78" s="84">
        <f t="shared" si="3"/>
        <v>26319.845843731349</v>
      </c>
      <c r="N78" s="82" t="s">
        <v>119</v>
      </c>
      <c r="O78" s="117">
        <v>9055</v>
      </c>
      <c r="P78" s="117">
        <v>14015</v>
      </c>
      <c r="Q78" s="117">
        <v>8608</v>
      </c>
      <c r="R78" s="117">
        <v>9177</v>
      </c>
      <c r="S78" s="117">
        <v>14181.999999999998</v>
      </c>
      <c r="T78" s="117"/>
      <c r="V78" s="82" t="s">
        <v>119</v>
      </c>
      <c r="W78" s="84">
        <v>0</v>
      </c>
      <c r="X78" s="84">
        <v>0</v>
      </c>
      <c r="Y78" s="84">
        <v>0</v>
      </c>
      <c r="Z78" s="84">
        <v>0</v>
      </c>
      <c r="AA78" s="84">
        <v>0</v>
      </c>
    </row>
    <row r="79" spans="1:27">
      <c r="A79" s="142"/>
      <c r="B79" s="142"/>
      <c r="C79" s="5">
        <v>3.2083333333333299</v>
      </c>
      <c r="D79" s="84">
        <v>9908.9963974348302</v>
      </c>
      <c r="E79" s="84">
        <v>2577.9410526827101</v>
      </c>
      <c r="F79" s="84">
        <v>8223.3046756460099</v>
      </c>
      <c r="G79" s="84">
        <v>6616.9312290779499</v>
      </c>
      <c r="H79" s="84">
        <v>0</v>
      </c>
      <c r="I79" s="84">
        <f t="shared" si="3"/>
        <v>27327.1733548415</v>
      </c>
      <c r="N79" s="82" t="s">
        <v>120</v>
      </c>
      <c r="O79" s="117">
        <v>9067</v>
      </c>
      <c r="P79" s="117">
        <v>13566</v>
      </c>
      <c r="Q79" s="117">
        <v>8776</v>
      </c>
      <c r="R79" s="117">
        <v>9256</v>
      </c>
      <c r="S79" s="117">
        <v>13562</v>
      </c>
      <c r="T79" s="117"/>
      <c r="V79" s="82" t="s">
        <v>120</v>
      </c>
      <c r="W79" s="84">
        <v>0</v>
      </c>
      <c r="X79" s="84">
        <v>0</v>
      </c>
      <c r="Y79" s="84">
        <v>0</v>
      </c>
      <c r="Z79" s="84">
        <v>0</v>
      </c>
      <c r="AA79" s="84">
        <v>0</v>
      </c>
    </row>
    <row r="80" spans="1:27">
      <c r="A80" s="142"/>
      <c r="B80" s="142"/>
      <c r="C80" s="5">
        <v>3.25</v>
      </c>
      <c r="D80" s="84">
        <v>11372.397354807399</v>
      </c>
      <c r="E80" s="84">
        <v>2706.34537126849</v>
      </c>
      <c r="F80" s="84">
        <v>8567.6135076460196</v>
      </c>
      <c r="G80" s="84">
        <v>7164.2740290779502</v>
      </c>
      <c r="H80" s="84">
        <v>0</v>
      </c>
      <c r="I80" s="84">
        <f t="shared" si="3"/>
        <v>29810.630262799859</v>
      </c>
      <c r="N80" s="82" t="s">
        <v>121</v>
      </c>
      <c r="O80" s="117">
        <v>8897</v>
      </c>
      <c r="P80" s="117">
        <v>13307</v>
      </c>
      <c r="Q80" s="117">
        <v>8610</v>
      </c>
      <c r="R80" s="117">
        <v>9124</v>
      </c>
      <c r="S80" s="117">
        <v>13237.000000000002</v>
      </c>
      <c r="T80" s="117"/>
      <c r="V80" s="82" t="s">
        <v>121</v>
      </c>
      <c r="W80" s="84">
        <v>0</v>
      </c>
      <c r="X80" s="84">
        <v>0</v>
      </c>
      <c r="Y80" s="84">
        <v>0</v>
      </c>
      <c r="Z80" s="84">
        <v>0</v>
      </c>
      <c r="AA80" s="84">
        <v>0</v>
      </c>
    </row>
    <row r="81" spans="1:27">
      <c r="A81" s="142"/>
      <c r="B81" s="142"/>
      <c r="C81" s="5">
        <v>3.2916666666666701</v>
      </c>
      <c r="D81" s="84">
        <v>12356.8711066903</v>
      </c>
      <c r="E81" s="84">
        <v>2780.5180419941798</v>
      </c>
      <c r="F81" s="84">
        <v>8798.0401496459999</v>
      </c>
      <c r="G81" s="84">
        <v>7803.0175290779498</v>
      </c>
      <c r="H81" s="84">
        <v>0</v>
      </c>
      <c r="I81" s="84">
        <f t="shared" si="3"/>
        <v>31738.446827408428</v>
      </c>
      <c r="N81" s="82" t="s">
        <v>122</v>
      </c>
      <c r="O81" s="117">
        <v>8441</v>
      </c>
      <c r="P81" s="117">
        <v>12387.999999999998</v>
      </c>
      <c r="Q81" s="117">
        <v>8249</v>
      </c>
      <c r="R81" s="117">
        <v>8818</v>
      </c>
      <c r="S81" s="117">
        <v>12370.000000000002</v>
      </c>
      <c r="T81" s="117"/>
      <c r="V81" s="82" t="s">
        <v>122</v>
      </c>
      <c r="W81" s="84">
        <v>0</v>
      </c>
      <c r="X81" s="84">
        <v>0</v>
      </c>
      <c r="Y81" s="84">
        <v>0</v>
      </c>
      <c r="Z81" s="84">
        <v>0</v>
      </c>
      <c r="AA81" s="84">
        <v>0</v>
      </c>
    </row>
    <row r="82" spans="1:27">
      <c r="A82" s="142"/>
      <c r="B82" s="142"/>
      <c r="C82" s="5">
        <v>3.3333333333333299</v>
      </c>
      <c r="D82" s="84">
        <v>12486.508713806599</v>
      </c>
      <c r="E82" s="84">
        <v>2772.7353430236899</v>
      </c>
      <c r="F82" s="84">
        <v>9129.5510106460297</v>
      </c>
      <c r="G82" s="84">
        <v>8035.43172907795</v>
      </c>
      <c r="H82" s="84">
        <v>0</v>
      </c>
      <c r="I82" s="84">
        <f t="shared" si="3"/>
        <v>32424.226796554271</v>
      </c>
      <c r="N82" s="82" t="s">
        <v>123</v>
      </c>
      <c r="O82" s="117">
        <v>7712</v>
      </c>
      <c r="P82" s="117">
        <v>11286</v>
      </c>
      <c r="Q82" s="117">
        <v>7740</v>
      </c>
      <c r="R82" s="117">
        <v>8384</v>
      </c>
      <c r="S82" s="117">
        <v>11310</v>
      </c>
      <c r="T82" s="117"/>
      <c r="V82" s="82" t="s">
        <v>123</v>
      </c>
      <c r="W82" s="84">
        <v>0</v>
      </c>
      <c r="X82" s="84">
        <v>0</v>
      </c>
      <c r="Y82" s="84">
        <v>0</v>
      </c>
      <c r="Z82" s="84">
        <v>0</v>
      </c>
      <c r="AA82" s="84">
        <v>0</v>
      </c>
    </row>
    <row r="83" spans="1:27">
      <c r="A83" s="142"/>
      <c r="B83" s="142"/>
      <c r="C83" s="5">
        <v>3.375</v>
      </c>
      <c r="D83" s="84">
        <v>12810.990804782299</v>
      </c>
      <c r="E83" s="84">
        <v>2816.3806637320799</v>
      </c>
      <c r="F83" s="84">
        <v>9599.2142066459892</v>
      </c>
      <c r="G83" s="84">
        <v>8232.6224290779501</v>
      </c>
      <c r="H83" s="84">
        <v>0</v>
      </c>
      <c r="I83" s="84">
        <f t="shared" si="3"/>
        <v>33459.208104238322</v>
      </c>
      <c r="N83" s="82" t="s">
        <v>124</v>
      </c>
      <c r="O83" s="117">
        <v>6826</v>
      </c>
      <c r="P83" s="117">
        <v>10368</v>
      </c>
      <c r="Q83" s="117">
        <v>7150</v>
      </c>
      <c r="R83" s="117">
        <v>7749</v>
      </c>
      <c r="S83" s="117">
        <v>10235</v>
      </c>
      <c r="T83" s="117"/>
      <c r="V83" s="82" t="s">
        <v>124</v>
      </c>
      <c r="W83" s="84">
        <v>0</v>
      </c>
      <c r="X83" s="84">
        <v>0</v>
      </c>
      <c r="Y83" s="84">
        <v>0</v>
      </c>
      <c r="Z83" s="84">
        <v>0</v>
      </c>
      <c r="AA83" s="84">
        <v>0</v>
      </c>
    </row>
    <row r="84" spans="1:27">
      <c r="A84" s="142"/>
      <c r="B84" s="142"/>
      <c r="C84" s="5">
        <v>3.4166666666666701</v>
      </c>
      <c r="D84" s="84">
        <v>13130.3838365062</v>
      </c>
      <c r="E84" s="84">
        <v>2856.3359781214599</v>
      </c>
      <c r="F84" s="84">
        <v>10003.431977646</v>
      </c>
      <c r="G84" s="84">
        <v>8480.6800290779502</v>
      </c>
      <c r="H84" s="84">
        <v>0</v>
      </c>
      <c r="I84" s="84">
        <f t="shared" si="3"/>
        <v>34470.83182135161</v>
      </c>
    </row>
    <row r="85" spans="1:27">
      <c r="A85" s="142"/>
      <c r="B85" s="142"/>
      <c r="C85" s="5">
        <v>3.4583333333333299</v>
      </c>
      <c r="D85" s="84">
        <v>13316.2911913109</v>
      </c>
      <c r="E85" s="84">
        <v>2870.9370213454199</v>
      </c>
      <c r="F85" s="84">
        <v>10381.523480645999</v>
      </c>
      <c r="G85" s="84">
        <v>8758.6911290779499</v>
      </c>
      <c r="H85" s="84">
        <v>0</v>
      </c>
      <c r="I85" s="84">
        <f t="shared" si="3"/>
        <v>35327.442822380268</v>
      </c>
    </row>
    <row r="86" spans="1:27">
      <c r="A86" s="142"/>
      <c r="B86" s="142"/>
      <c r="C86" s="5">
        <v>3.5</v>
      </c>
      <c r="D86" s="84">
        <v>13592.113422057901</v>
      </c>
      <c r="E86" s="84">
        <v>2888.75726088291</v>
      </c>
      <c r="F86" s="84">
        <v>10637.919690646</v>
      </c>
      <c r="G86" s="84">
        <v>9023.1459290779494</v>
      </c>
      <c r="H86" s="84">
        <v>0</v>
      </c>
      <c r="I86" s="84">
        <f t="shared" si="3"/>
        <v>36141.936302664762</v>
      </c>
    </row>
    <row r="87" spans="1:27">
      <c r="A87" s="142"/>
      <c r="B87" s="142"/>
      <c r="C87" s="5">
        <v>3.5416666666666701</v>
      </c>
      <c r="D87" s="84">
        <v>13780.347530007501</v>
      </c>
      <c r="E87" s="84">
        <v>2951.8324094003801</v>
      </c>
      <c r="F87" s="84">
        <v>10946.491457646</v>
      </c>
      <c r="G87" s="84">
        <v>9302.0169290779504</v>
      </c>
      <c r="H87" s="84">
        <v>0</v>
      </c>
      <c r="I87" s="84">
        <f t="shared" si="3"/>
        <v>36980.688326131829</v>
      </c>
    </row>
    <row r="88" spans="1:27">
      <c r="A88" s="142"/>
      <c r="B88" s="142"/>
      <c r="C88" s="5">
        <v>3.5833333333333299</v>
      </c>
      <c r="D88" s="84">
        <v>14082.190923353401</v>
      </c>
      <c r="E88" s="84">
        <v>3006.7441906883</v>
      </c>
      <c r="F88" s="84">
        <v>11161.462600646</v>
      </c>
      <c r="G88" s="84">
        <v>9592.8711290779502</v>
      </c>
      <c r="H88" s="84">
        <v>0</v>
      </c>
      <c r="I88" s="84">
        <f t="shared" si="3"/>
        <v>37843.268843765647</v>
      </c>
    </row>
    <row r="89" spans="1:27">
      <c r="A89" s="142"/>
      <c r="B89" s="142"/>
      <c r="C89" s="5">
        <v>3.625</v>
      </c>
      <c r="D89" s="84">
        <v>14406.863729385999</v>
      </c>
      <c r="E89" s="84">
        <v>3040.11818402885</v>
      </c>
      <c r="F89" s="84">
        <v>11385.528017646</v>
      </c>
      <c r="G89" s="84">
        <v>9797.9301290779495</v>
      </c>
      <c r="H89" s="84">
        <v>0</v>
      </c>
      <c r="I89" s="84">
        <f t="shared" si="3"/>
        <v>38630.440060138797</v>
      </c>
    </row>
    <row r="90" spans="1:27">
      <c r="A90" s="142"/>
      <c r="B90" s="142"/>
      <c r="C90" s="5">
        <v>3.6666666666666701</v>
      </c>
      <c r="D90" s="84">
        <v>14649.5610121759</v>
      </c>
      <c r="E90" s="84">
        <v>3067.3717504726401</v>
      </c>
      <c r="F90" s="84">
        <v>11376.806489646</v>
      </c>
      <c r="G90" s="84">
        <v>10055.502629078001</v>
      </c>
      <c r="H90" s="84">
        <v>0</v>
      </c>
      <c r="I90" s="84">
        <f t="shared" si="3"/>
        <v>39149.241881372538</v>
      </c>
    </row>
    <row r="91" spans="1:27">
      <c r="A91" s="142"/>
      <c r="B91" s="142"/>
      <c r="C91" s="5">
        <v>3.7083333333333299</v>
      </c>
      <c r="D91" s="84">
        <v>14727.0141882141</v>
      </c>
      <c r="E91" s="84">
        <v>3055.2890552090798</v>
      </c>
      <c r="F91" s="84">
        <v>11228.951520646</v>
      </c>
      <c r="G91" s="84">
        <v>10022.980229078001</v>
      </c>
      <c r="H91" s="84">
        <v>0</v>
      </c>
      <c r="I91" s="84">
        <f t="shared" si="3"/>
        <v>39034.234993147176</v>
      </c>
    </row>
    <row r="92" spans="1:27">
      <c r="A92" s="142"/>
      <c r="B92" s="142"/>
      <c r="C92" s="5">
        <v>3.75</v>
      </c>
      <c r="D92" s="84">
        <v>14534.2144016681</v>
      </c>
      <c r="E92" s="84">
        <v>3032.6821680374201</v>
      </c>
      <c r="F92" s="84">
        <v>11010.845530646</v>
      </c>
      <c r="G92" s="84">
        <v>9865.7913290779506</v>
      </c>
      <c r="H92" s="84">
        <v>0</v>
      </c>
      <c r="I92" s="84">
        <f t="shared" si="3"/>
        <v>38443.533429429473</v>
      </c>
    </row>
    <row r="93" spans="1:27">
      <c r="A93" s="142"/>
      <c r="B93" s="142"/>
      <c r="C93" s="5">
        <v>3.7916666666666701</v>
      </c>
      <c r="D93" s="84">
        <v>14121.215582360801</v>
      </c>
      <c r="E93" s="84">
        <v>2993.6873560683498</v>
      </c>
      <c r="F93" s="84">
        <v>10771.488710645999</v>
      </c>
      <c r="G93" s="84">
        <v>9665.3118290779494</v>
      </c>
      <c r="H93" s="84">
        <v>0</v>
      </c>
      <c r="I93" s="84">
        <f t="shared" si="3"/>
        <v>37551.703478153097</v>
      </c>
    </row>
    <row r="94" spans="1:27">
      <c r="A94" s="142"/>
      <c r="B94" s="142"/>
      <c r="C94" s="5">
        <v>3.8333333333333299</v>
      </c>
      <c r="D94" s="84">
        <v>14558.0320251516</v>
      </c>
      <c r="E94" s="84">
        <v>3026.2702364634702</v>
      </c>
      <c r="F94" s="84">
        <v>10992.945413646001</v>
      </c>
      <c r="G94" s="84">
        <v>9927.5241290779504</v>
      </c>
      <c r="H94" s="84">
        <v>0</v>
      </c>
      <c r="I94" s="84">
        <f t="shared" si="3"/>
        <v>38504.77180433902</v>
      </c>
    </row>
    <row r="95" spans="1:27">
      <c r="A95" s="142"/>
      <c r="B95" s="142"/>
      <c r="C95" s="5">
        <v>3.875</v>
      </c>
      <c r="D95" s="84">
        <v>14184.321582631699</v>
      </c>
      <c r="E95" s="84">
        <v>2995.9532346213</v>
      </c>
      <c r="F95" s="84">
        <v>10725.129927645999</v>
      </c>
      <c r="G95" s="84">
        <v>9771.6357290779506</v>
      </c>
      <c r="H95" s="84">
        <v>0</v>
      </c>
      <c r="I95" s="84">
        <f t="shared" si="3"/>
        <v>37677.040473976944</v>
      </c>
    </row>
    <row r="96" spans="1:27">
      <c r="A96" s="142"/>
      <c r="B96" s="142"/>
      <c r="C96" s="5">
        <v>3.9166666666666701</v>
      </c>
      <c r="D96" s="84">
        <v>13022.3648181438</v>
      </c>
      <c r="E96" s="84">
        <v>2878.9158520896099</v>
      </c>
      <c r="F96" s="84">
        <v>10178.230195646</v>
      </c>
      <c r="G96" s="84">
        <v>9246.3723290779508</v>
      </c>
      <c r="H96" s="84">
        <v>0</v>
      </c>
      <c r="I96" s="84">
        <f t="shared" si="3"/>
        <v>35325.883194957358</v>
      </c>
    </row>
    <row r="97" spans="1:9">
      <c r="A97" s="142"/>
      <c r="B97" s="142"/>
      <c r="C97" s="5">
        <v>3.9583333333333299</v>
      </c>
      <c r="D97" s="84">
        <v>11825.3734664311</v>
      </c>
      <c r="E97" s="84">
        <v>2741.12329639359</v>
      </c>
      <c r="F97" s="84">
        <v>9576.1708886460001</v>
      </c>
      <c r="G97" s="84">
        <v>8508.4447290779499</v>
      </c>
      <c r="H97" s="84">
        <v>0</v>
      </c>
      <c r="I97" s="84">
        <f t="shared" si="3"/>
        <v>32651.112380548639</v>
      </c>
    </row>
    <row r="98" spans="1:9">
      <c r="A98" s="142"/>
      <c r="B98" s="142"/>
      <c r="C98" s="29" t="s">
        <v>124</v>
      </c>
      <c r="D98" s="84">
        <v>10801.3948417593</v>
      </c>
      <c r="E98" s="84">
        <v>2615.7616688399899</v>
      </c>
      <c r="F98" s="84">
        <v>8933.7366056460196</v>
      </c>
      <c r="G98" s="84">
        <v>7730.1595290779496</v>
      </c>
      <c r="H98" s="84">
        <v>0</v>
      </c>
      <c r="I98" s="84">
        <f t="shared" si="3"/>
        <v>30081.05264532326</v>
      </c>
    </row>
    <row r="99" spans="1:9">
      <c r="A99" s="142" t="s">
        <v>76</v>
      </c>
      <c r="B99" s="142"/>
      <c r="C99" s="5">
        <v>4.0416666666666696</v>
      </c>
      <c r="D99" s="84">
        <v>11283.4736626596</v>
      </c>
      <c r="E99" s="84">
        <v>2722.35341542078</v>
      </c>
      <c r="F99" s="84">
        <v>9129.6639346625907</v>
      </c>
      <c r="G99" s="84">
        <v>8101.6365870688196</v>
      </c>
      <c r="H99" s="84">
        <v>0</v>
      </c>
      <c r="I99" s="84">
        <f t="shared" si="3"/>
        <v>31237.127599811789</v>
      </c>
    </row>
    <row r="100" spans="1:9">
      <c r="A100" s="142"/>
      <c r="B100" s="142"/>
      <c r="C100" s="5">
        <v>4.0833333333333304</v>
      </c>
      <c r="D100" s="84">
        <v>10823.6921436596</v>
      </c>
      <c r="E100" s="84">
        <v>2658.16075442078</v>
      </c>
      <c r="F100" s="84">
        <v>8855.6639346625907</v>
      </c>
      <c r="G100" s="84">
        <v>7778.6734870688197</v>
      </c>
      <c r="H100" s="84">
        <v>0</v>
      </c>
      <c r="I100" s="84">
        <f t="shared" si="3"/>
        <v>30116.190319811791</v>
      </c>
    </row>
    <row r="101" spans="1:9">
      <c r="A101" s="142"/>
      <c r="B101" s="142"/>
      <c r="C101" s="5">
        <v>4.125</v>
      </c>
      <c r="D101" s="84">
        <v>10480.881525659601</v>
      </c>
      <c r="E101" s="84">
        <v>2624.4656064207802</v>
      </c>
      <c r="F101" s="84">
        <v>8719.6639346625907</v>
      </c>
      <c r="G101" s="84">
        <v>7588.2330870688202</v>
      </c>
      <c r="H101" s="84">
        <v>0</v>
      </c>
      <c r="I101" s="84">
        <f t="shared" si="3"/>
        <v>29413.244153811789</v>
      </c>
    </row>
    <row r="102" spans="1:9">
      <c r="A102" s="142"/>
      <c r="B102" s="142"/>
      <c r="C102" s="5">
        <v>4.1666666666666696</v>
      </c>
      <c r="D102" s="84">
        <v>10462.1050276596</v>
      </c>
      <c r="E102" s="84">
        <v>2605.8752344207801</v>
      </c>
      <c r="F102" s="84">
        <v>8776.6639346625907</v>
      </c>
      <c r="G102" s="84">
        <v>7476.16238706882</v>
      </c>
      <c r="H102" s="84">
        <v>0</v>
      </c>
      <c r="I102" s="84">
        <f t="shared" si="3"/>
        <v>29320.806583811791</v>
      </c>
    </row>
    <row r="103" spans="1:9">
      <c r="A103" s="142"/>
      <c r="B103" s="142"/>
      <c r="C103" s="5">
        <v>4.2083333333333304</v>
      </c>
      <c r="D103" s="84">
        <v>11050.1985146596</v>
      </c>
      <c r="E103" s="84">
        <v>2627.5055274207798</v>
      </c>
      <c r="F103" s="84">
        <v>9214.6639346625907</v>
      </c>
      <c r="G103" s="84">
        <v>7607.5780870688204</v>
      </c>
      <c r="H103" s="84">
        <v>0</v>
      </c>
      <c r="I103" s="84">
        <f t="shared" si="3"/>
        <v>30499.946063811793</v>
      </c>
    </row>
    <row r="104" spans="1:9">
      <c r="A104" s="142"/>
      <c r="B104" s="142"/>
      <c r="C104" s="5">
        <v>4.25</v>
      </c>
      <c r="D104" s="84">
        <v>12297.227318659599</v>
      </c>
      <c r="E104" s="84">
        <v>2743.3702114207799</v>
      </c>
      <c r="F104" s="84">
        <v>9931.6639346625907</v>
      </c>
      <c r="G104" s="84">
        <v>7878.7052870688203</v>
      </c>
      <c r="H104" s="84">
        <v>0</v>
      </c>
      <c r="I104" s="84">
        <f t="shared" si="3"/>
        <v>32850.966751811793</v>
      </c>
    </row>
    <row r="105" spans="1:9">
      <c r="A105" s="142"/>
      <c r="B105" s="142"/>
      <c r="C105" s="5">
        <v>4.2916666666666696</v>
      </c>
      <c r="D105" s="84">
        <v>12871.8819256596</v>
      </c>
      <c r="E105" s="84">
        <v>2783.42381642078</v>
      </c>
      <c r="F105" s="84">
        <v>10133.6639346626</v>
      </c>
      <c r="G105" s="84">
        <v>7972.3850870688202</v>
      </c>
      <c r="H105" s="84">
        <v>0</v>
      </c>
      <c r="I105" s="84">
        <f t="shared" si="3"/>
        <v>33761.354763811796</v>
      </c>
    </row>
    <row r="106" spans="1:9">
      <c r="A106" s="142"/>
      <c r="B106" s="142"/>
      <c r="C106" s="5">
        <v>4.3333333333333304</v>
      </c>
      <c r="D106" s="84">
        <v>13348.7058606596</v>
      </c>
      <c r="E106" s="84">
        <v>2852.0711214207799</v>
      </c>
      <c r="F106" s="84">
        <v>10471.6639346626</v>
      </c>
      <c r="G106" s="84">
        <v>8452.5829870688194</v>
      </c>
      <c r="H106" s="84">
        <v>0</v>
      </c>
      <c r="I106" s="84">
        <f t="shared" si="3"/>
        <v>35125.023903811802</v>
      </c>
    </row>
    <row r="107" spans="1:9">
      <c r="A107" s="142"/>
      <c r="B107" s="142"/>
      <c r="C107" s="5">
        <v>4.375</v>
      </c>
      <c r="D107" s="84">
        <v>13975.284035659601</v>
      </c>
      <c r="E107" s="84">
        <v>2936.6674714207802</v>
      </c>
      <c r="F107" s="84">
        <v>10927.6639346626</v>
      </c>
      <c r="G107" s="84">
        <v>9068.4362870688201</v>
      </c>
      <c r="H107" s="84">
        <v>0</v>
      </c>
      <c r="I107" s="84">
        <f t="shared" si="3"/>
        <v>36908.051728811799</v>
      </c>
    </row>
    <row r="108" spans="1:9">
      <c r="A108" s="142"/>
      <c r="B108" s="142"/>
      <c r="C108" s="5">
        <v>4.4166666666666696</v>
      </c>
      <c r="D108" s="84">
        <v>14703.7776226596</v>
      </c>
      <c r="E108" s="84">
        <v>3029.15001642078</v>
      </c>
      <c r="F108" s="84">
        <v>11490.6639346626</v>
      </c>
      <c r="G108" s="84">
        <v>9712.4060870688209</v>
      </c>
      <c r="H108" s="84">
        <v>0</v>
      </c>
      <c r="I108" s="84">
        <f t="shared" si="3"/>
        <v>38935.997660811801</v>
      </c>
    </row>
    <row r="109" spans="1:9">
      <c r="A109" s="142"/>
      <c r="B109" s="142"/>
      <c r="C109" s="5">
        <v>4.4583333333333304</v>
      </c>
      <c r="D109" s="84">
        <v>15432.180119659601</v>
      </c>
      <c r="E109" s="84">
        <v>3093.59209942078</v>
      </c>
      <c r="F109" s="84">
        <v>12035.6639346626</v>
      </c>
      <c r="G109" s="84">
        <v>10310.751787068801</v>
      </c>
      <c r="H109" s="84">
        <v>0</v>
      </c>
      <c r="I109" s="84">
        <f t="shared" si="3"/>
        <v>40872.187940811782</v>
      </c>
    </row>
    <row r="110" spans="1:9">
      <c r="A110" s="142"/>
      <c r="B110" s="142"/>
      <c r="C110" s="5">
        <v>4.5</v>
      </c>
      <c r="D110" s="84">
        <v>16079.0644816596</v>
      </c>
      <c r="E110" s="84">
        <v>3143.5713924207798</v>
      </c>
      <c r="F110" s="84">
        <v>12504.6639346626</v>
      </c>
      <c r="G110" s="84">
        <v>10833.0234870688</v>
      </c>
      <c r="H110" s="84">
        <v>0</v>
      </c>
      <c r="I110" s="84">
        <f t="shared" si="3"/>
        <v>42560.323295811781</v>
      </c>
    </row>
    <row r="111" spans="1:9">
      <c r="A111" s="142"/>
      <c r="B111" s="142"/>
      <c r="C111" s="5">
        <v>4.5416666666666696</v>
      </c>
      <c r="D111" s="84">
        <v>16738.1776516596</v>
      </c>
      <c r="E111" s="84">
        <v>3211.5730714207798</v>
      </c>
      <c r="F111" s="84">
        <v>13018.6639346626</v>
      </c>
      <c r="G111" s="84">
        <v>11182.964487068801</v>
      </c>
      <c r="H111" s="84">
        <v>0</v>
      </c>
      <c r="I111" s="84">
        <f t="shared" si="3"/>
        <v>44151.379144811777</v>
      </c>
    </row>
    <row r="112" spans="1:9">
      <c r="A112" s="142"/>
      <c r="B112" s="142"/>
      <c r="C112" s="5">
        <v>4.5833333333333304</v>
      </c>
      <c r="D112" s="84">
        <v>17327.959216659601</v>
      </c>
      <c r="E112" s="84">
        <v>3273.52840142078</v>
      </c>
      <c r="F112" s="84">
        <v>13496.6639346626</v>
      </c>
      <c r="G112" s="84">
        <v>11500.8526870688</v>
      </c>
      <c r="H112" s="84">
        <v>0</v>
      </c>
      <c r="I112" s="84">
        <f t="shared" si="3"/>
        <v>45599.00423981178</v>
      </c>
    </row>
    <row r="113" spans="1:9">
      <c r="A113" s="142"/>
      <c r="B113" s="142"/>
      <c r="C113" s="5">
        <v>4.625</v>
      </c>
      <c r="D113" s="84">
        <v>17855.723557659599</v>
      </c>
      <c r="E113" s="84">
        <v>3316.7427394207798</v>
      </c>
      <c r="F113" s="84">
        <v>13825.6639346626</v>
      </c>
      <c r="G113" s="84">
        <v>11807.0250870688</v>
      </c>
      <c r="H113" s="84">
        <v>0</v>
      </c>
      <c r="I113" s="84">
        <f t="shared" si="3"/>
        <v>46805.155318811783</v>
      </c>
    </row>
    <row r="114" spans="1:9">
      <c r="A114" s="142"/>
      <c r="B114" s="142"/>
      <c r="C114" s="5">
        <v>4.6666666666666696</v>
      </c>
      <c r="D114" s="84">
        <v>18238.504363659598</v>
      </c>
      <c r="E114" s="84">
        <v>3375.9577564207798</v>
      </c>
      <c r="F114" s="84">
        <v>13956.6639346626</v>
      </c>
      <c r="G114" s="84">
        <v>12070.6055870688</v>
      </c>
      <c r="H114" s="84">
        <v>0</v>
      </c>
      <c r="I114" s="84">
        <f t="shared" si="3"/>
        <v>47641.731641811777</v>
      </c>
    </row>
    <row r="115" spans="1:9">
      <c r="A115" s="142"/>
      <c r="B115" s="142"/>
      <c r="C115" s="5">
        <v>4.7083333333333304</v>
      </c>
      <c r="D115" s="84">
        <v>18299.1827116596</v>
      </c>
      <c r="E115" s="84">
        <v>3389.0505324207802</v>
      </c>
      <c r="F115" s="84">
        <v>13851.6639346626</v>
      </c>
      <c r="G115" s="84">
        <v>12148.744287068799</v>
      </c>
      <c r="H115" s="84">
        <v>0</v>
      </c>
      <c r="I115" s="84">
        <f t="shared" si="3"/>
        <v>47688.641465811772</v>
      </c>
    </row>
    <row r="116" spans="1:9">
      <c r="A116" s="142"/>
      <c r="B116" s="142"/>
      <c r="C116" s="5">
        <v>4.75</v>
      </c>
      <c r="D116" s="84">
        <v>18041.568128659601</v>
      </c>
      <c r="E116" s="84">
        <v>3386.5448624207802</v>
      </c>
      <c r="F116" s="84">
        <v>13355.6639346626</v>
      </c>
      <c r="G116" s="84">
        <v>11980.1623870688</v>
      </c>
      <c r="H116" s="84">
        <v>0</v>
      </c>
      <c r="I116" s="84">
        <f t="shared" si="3"/>
        <v>46763.939312811774</v>
      </c>
    </row>
    <row r="117" spans="1:9">
      <c r="A117" s="142"/>
      <c r="B117" s="142"/>
      <c r="C117" s="5">
        <v>4.7916666666666696</v>
      </c>
      <c r="D117" s="84">
        <v>17276.359861659599</v>
      </c>
      <c r="E117" s="84">
        <v>3347.5612024207799</v>
      </c>
      <c r="F117" s="84">
        <v>12775.6639346626</v>
      </c>
      <c r="G117" s="84">
        <v>11583.7184870688</v>
      </c>
      <c r="H117" s="84">
        <v>0</v>
      </c>
      <c r="I117" s="84">
        <f t="shared" si="3"/>
        <v>44983.303485811783</v>
      </c>
    </row>
    <row r="118" spans="1:9">
      <c r="A118" s="142"/>
      <c r="B118" s="142"/>
      <c r="C118" s="5">
        <v>4.8333333333333304</v>
      </c>
      <c r="D118" s="84">
        <v>17031.773779659601</v>
      </c>
      <c r="E118" s="84">
        <v>3279.3288674207802</v>
      </c>
      <c r="F118" s="84">
        <v>12671.6639346626</v>
      </c>
      <c r="G118" s="84">
        <v>11448.3799870688</v>
      </c>
      <c r="H118" s="84">
        <v>0</v>
      </c>
      <c r="I118" s="84">
        <f t="shared" si="3"/>
        <v>44431.146568811782</v>
      </c>
    </row>
    <row r="119" spans="1:9">
      <c r="A119" s="142"/>
      <c r="B119" s="142"/>
      <c r="C119" s="5">
        <v>4.875</v>
      </c>
      <c r="D119" s="84">
        <v>16753.896589659598</v>
      </c>
      <c r="E119" s="84">
        <v>3229.3506074207799</v>
      </c>
      <c r="F119" s="84">
        <v>12283.6639346626</v>
      </c>
      <c r="G119" s="84">
        <v>11189.7129870688</v>
      </c>
      <c r="H119" s="84">
        <v>0</v>
      </c>
      <c r="I119" s="84">
        <f t="shared" si="3"/>
        <v>43456.624118811778</v>
      </c>
    </row>
    <row r="120" spans="1:9">
      <c r="A120" s="142"/>
      <c r="B120" s="142"/>
      <c r="C120" s="5">
        <v>4.9166666666666696</v>
      </c>
      <c r="D120" s="84">
        <v>15366.2922126596</v>
      </c>
      <c r="E120" s="84">
        <v>3085.72704642078</v>
      </c>
      <c r="F120" s="84">
        <v>11419.6639346626</v>
      </c>
      <c r="G120" s="84">
        <v>10449.492287068801</v>
      </c>
      <c r="H120" s="84">
        <v>0</v>
      </c>
      <c r="I120" s="84">
        <f t="shared" si="3"/>
        <v>40321.175480811784</v>
      </c>
    </row>
    <row r="121" spans="1:9">
      <c r="A121" s="142"/>
      <c r="B121" s="142"/>
      <c r="C121" s="5">
        <v>4.9583333333333304</v>
      </c>
      <c r="D121" s="84">
        <v>13746.0450766596</v>
      </c>
      <c r="E121" s="84">
        <v>2906.9948794207799</v>
      </c>
      <c r="F121" s="84">
        <v>10456.6639346626</v>
      </c>
      <c r="G121" s="84">
        <v>9506.8077870688194</v>
      </c>
      <c r="H121" s="84">
        <v>0</v>
      </c>
      <c r="I121" s="84">
        <f t="shared" si="3"/>
        <v>36616.511677811803</v>
      </c>
    </row>
    <row r="122" spans="1:9">
      <c r="A122" s="142"/>
      <c r="B122" s="142"/>
      <c r="C122" s="29" t="s">
        <v>124</v>
      </c>
      <c r="D122" s="84">
        <v>12516.756971659601</v>
      </c>
      <c r="E122" s="84">
        <v>2783.5862874207801</v>
      </c>
      <c r="F122" s="84">
        <v>9768.6639346625907</v>
      </c>
      <c r="G122" s="84">
        <v>8779.9401870688198</v>
      </c>
      <c r="H122" s="84">
        <v>0</v>
      </c>
      <c r="I122" s="84">
        <f t="shared" si="3"/>
        <v>33848.947380811791</v>
      </c>
    </row>
    <row r="123" spans="1:9">
      <c r="A123" s="142" t="s">
        <v>77</v>
      </c>
      <c r="B123" s="142" t="s">
        <v>87</v>
      </c>
      <c r="C123" s="5">
        <v>5.0416666666666696</v>
      </c>
      <c r="D123" s="84">
        <v>14241.464428490701</v>
      </c>
      <c r="E123" s="84">
        <v>2973.2087663248899</v>
      </c>
      <c r="F123" s="84">
        <v>11074.6639346626</v>
      </c>
      <c r="G123" s="84">
        <v>9541.8955660530592</v>
      </c>
      <c r="H123" s="84">
        <v>0</v>
      </c>
      <c r="I123" s="84">
        <f t="shared" si="3"/>
        <v>37831.232695531246</v>
      </c>
    </row>
    <row r="124" spans="1:9">
      <c r="A124" s="142"/>
      <c r="B124" s="142"/>
      <c r="C124" s="5">
        <v>5.0833333333333304</v>
      </c>
      <c r="D124" s="84">
        <v>13702.561923490601</v>
      </c>
      <c r="E124" s="84">
        <v>2914.2340033248902</v>
      </c>
      <c r="F124" s="84">
        <v>10652.6639346626</v>
      </c>
      <c r="G124" s="84">
        <v>9113.69203505306</v>
      </c>
      <c r="H124" s="84">
        <v>0</v>
      </c>
      <c r="I124" s="84">
        <f t="shared" si="3"/>
        <v>36383.151896531155</v>
      </c>
    </row>
    <row r="125" spans="1:9">
      <c r="A125" s="142"/>
      <c r="B125" s="142"/>
      <c r="C125" s="5">
        <v>5.125</v>
      </c>
      <c r="D125" s="84">
        <v>13285.9228374906</v>
      </c>
      <c r="E125" s="84">
        <v>2866.0575073248901</v>
      </c>
      <c r="F125" s="84">
        <v>10399.6639346626</v>
      </c>
      <c r="G125" s="84">
        <v>8799.7234620530598</v>
      </c>
      <c r="H125" s="84">
        <v>0</v>
      </c>
      <c r="I125" s="84">
        <f t="shared" si="3"/>
        <v>35351.367741531147</v>
      </c>
    </row>
    <row r="126" spans="1:9">
      <c r="A126" s="142"/>
      <c r="B126" s="142"/>
      <c r="C126" s="5">
        <v>5.1666666666666696</v>
      </c>
      <c r="D126" s="84">
        <v>13152.618154490599</v>
      </c>
      <c r="E126" s="84">
        <v>2828.91124432489</v>
      </c>
      <c r="F126" s="84">
        <v>10247.6639346626</v>
      </c>
      <c r="G126" s="84">
        <v>8592.9972970530598</v>
      </c>
      <c r="H126" s="84">
        <v>0</v>
      </c>
      <c r="I126" s="84">
        <f t="shared" si="3"/>
        <v>34822.19063053115</v>
      </c>
    </row>
    <row r="127" spans="1:9">
      <c r="A127" s="142"/>
      <c r="B127" s="142"/>
      <c r="C127" s="5">
        <v>5.2083333333333304</v>
      </c>
      <c r="D127" s="84">
        <v>13599.3228544907</v>
      </c>
      <c r="E127" s="84">
        <v>2840.3713563248898</v>
      </c>
      <c r="F127" s="84">
        <v>10263.6639346626</v>
      </c>
      <c r="G127" s="84">
        <v>8583.1431320530592</v>
      </c>
      <c r="H127" s="84">
        <v>0</v>
      </c>
      <c r="I127" s="84">
        <f t="shared" si="3"/>
        <v>35286.50127753125</v>
      </c>
    </row>
    <row r="128" spans="1:9">
      <c r="A128" s="142"/>
      <c r="B128" s="142"/>
      <c r="C128" s="5">
        <v>5.25</v>
      </c>
      <c r="D128" s="84">
        <v>14471.1447154906</v>
      </c>
      <c r="E128" s="84">
        <v>2874.22480132489</v>
      </c>
      <c r="F128" s="84">
        <v>10372.6639346626</v>
      </c>
      <c r="G128" s="84">
        <v>8637.7272670530601</v>
      </c>
      <c r="H128" s="84">
        <v>0</v>
      </c>
      <c r="I128" s="84">
        <f t="shared" si="3"/>
        <v>36355.76071853115</v>
      </c>
    </row>
    <row r="129" spans="1:9">
      <c r="A129" s="142"/>
      <c r="B129" s="142"/>
      <c r="C129" s="5">
        <v>5.2916666666666696</v>
      </c>
      <c r="D129" s="84">
        <v>15173.7313474906</v>
      </c>
      <c r="E129" s="84">
        <v>2906.18279432489</v>
      </c>
      <c r="F129" s="84">
        <v>10768.6639346626</v>
      </c>
      <c r="G129" s="84">
        <v>8763.9838570530592</v>
      </c>
      <c r="H129" s="84">
        <v>0</v>
      </c>
      <c r="I129" s="84">
        <f t="shared" si="3"/>
        <v>37612.561933531149</v>
      </c>
    </row>
    <row r="130" spans="1:9">
      <c r="A130" s="142"/>
      <c r="B130" s="142"/>
      <c r="C130" s="5">
        <v>5.3333333333333304</v>
      </c>
      <c r="D130" s="84">
        <v>15729.1428354906</v>
      </c>
      <c r="E130" s="84">
        <v>3020.1087883248902</v>
      </c>
      <c r="F130" s="84">
        <v>11605.6639346626</v>
      </c>
      <c r="G130" s="84">
        <v>9400.6255720530608</v>
      </c>
      <c r="H130" s="84">
        <v>0</v>
      </c>
      <c r="I130" s="84">
        <f t="shared" si="3"/>
        <v>39755.54113053115</v>
      </c>
    </row>
    <row r="131" spans="1:9">
      <c r="A131" s="142"/>
      <c r="B131" s="142"/>
      <c r="C131" s="5">
        <v>5.375</v>
      </c>
      <c r="D131" s="84">
        <v>16519.884774490602</v>
      </c>
      <c r="E131" s="84">
        <v>3144.4570573248898</v>
      </c>
      <c r="F131" s="84">
        <v>12415.6639346626</v>
      </c>
      <c r="G131" s="84">
        <v>10191.6843200531</v>
      </c>
      <c r="H131" s="84">
        <v>0</v>
      </c>
      <c r="I131" s="84">
        <f t="shared" si="3"/>
        <v>42271.690086531191</v>
      </c>
    </row>
    <row r="132" spans="1:9">
      <c r="A132" s="142"/>
      <c r="B132" s="142"/>
      <c r="C132" s="5">
        <v>5.4166666666666696</v>
      </c>
      <c r="D132" s="84">
        <v>17619.670867490699</v>
      </c>
      <c r="E132" s="84">
        <v>3279.3790113248901</v>
      </c>
      <c r="F132" s="84">
        <v>13366.6639346626</v>
      </c>
      <c r="G132" s="84">
        <v>11020.811510053099</v>
      </c>
      <c r="H132" s="84">
        <v>0</v>
      </c>
      <c r="I132" s="84">
        <f t="shared" ref="I132:I195" si="4">SUM(D132:H132)</f>
        <v>45286.525323531285</v>
      </c>
    </row>
    <row r="133" spans="1:9">
      <c r="A133" s="142"/>
      <c r="B133" s="142"/>
      <c r="C133" s="5">
        <v>5.4583333333333304</v>
      </c>
      <c r="D133" s="84">
        <v>18753.574916490699</v>
      </c>
      <c r="E133" s="84">
        <v>3434.0109403248898</v>
      </c>
      <c r="F133" s="84">
        <v>14172.6639346626</v>
      </c>
      <c r="G133" s="84">
        <v>11797.0179400531</v>
      </c>
      <c r="H133" s="84">
        <v>0</v>
      </c>
      <c r="I133" s="84">
        <f t="shared" si="4"/>
        <v>48157.267731531283</v>
      </c>
    </row>
    <row r="134" spans="1:9">
      <c r="A134" s="142"/>
      <c r="B134" s="142"/>
      <c r="C134" s="5">
        <v>5.5</v>
      </c>
      <c r="D134" s="84">
        <v>19833.4052624906</v>
      </c>
      <c r="E134" s="84">
        <v>3538.02698632489</v>
      </c>
      <c r="F134" s="84">
        <v>14749.6639346626</v>
      </c>
      <c r="G134" s="84">
        <v>12445.5688880531</v>
      </c>
      <c r="H134" s="84">
        <v>0</v>
      </c>
      <c r="I134" s="84">
        <f t="shared" si="4"/>
        <v>50566.665071531192</v>
      </c>
    </row>
    <row r="135" spans="1:9">
      <c r="A135" s="142"/>
      <c r="B135" s="142"/>
      <c r="C135" s="5">
        <v>5.5416666666666696</v>
      </c>
      <c r="D135" s="84">
        <v>20974.128368490601</v>
      </c>
      <c r="E135" s="84">
        <v>3622.2625563248898</v>
      </c>
      <c r="F135" s="84">
        <v>15164.6639346626</v>
      </c>
      <c r="G135" s="84">
        <v>13011.041944053</v>
      </c>
      <c r="H135" s="84">
        <v>0</v>
      </c>
      <c r="I135" s="84">
        <f t="shared" si="4"/>
        <v>52772.096803531094</v>
      </c>
    </row>
    <row r="136" spans="1:9">
      <c r="A136" s="142"/>
      <c r="B136" s="142"/>
      <c r="C136" s="5">
        <v>5.5833333333333304</v>
      </c>
      <c r="D136" s="84">
        <v>21890.296180490699</v>
      </c>
      <c r="E136" s="84">
        <v>3713.9062643248899</v>
      </c>
      <c r="F136" s="84">
        <v>15485.6639346626</v>
      </c>
      <c r="G136" s="84">
        <v>13491.771183053101</v>
      </c>
      <c r="H136" s="84">
        <v>0</v>
      </c>
      <c r="I136" s="84">
        <f t="shared" si="4"/>
        <v>54581.637562531294</v>
      </c>
    </row>
    <row r="137" spans="1:9">
      <c r="A137" s="142"/>
      <c r="B137" s="142"/>
      <c r="C137" s="5">
        <v>5.625</v>
      </c>
      <c r="D137" s="84">
        <v>22490.5986364907</v>
      </c>
      <c r="E137" s="84">
        <v>3760.7945593248901</v>
      </c>
      <c r="F137" s="84">
        <v>15661.6639346626</v>
      </c>
      <c r="G137" s="84">
        <v>13875.3397570531</v>
      </c>
      <c r="H137" s="84">
        <v>0</v>
      </c>
      <c r="I137" s="84">
        <f t="shared" si="4"/>
        <v>55788.396887531293</v>
      </c>
    </row>
    <row r="138" spans="1:9">
      <c r="A138" s="142"/>
      <c r="B138" s="142"/>
      <c r="C138" s="5">
        <v>5.6666666666666696</v>
      </c>
      <c r="D138" s="84">
        <v>22830.0064494906</v>
      </c>
      <c r="E138" s="84">
        <v>3805.1174013248901</v>
      </c>
      <c r="F138" s="84">
        <v>15662.6639346626</v>
      </c>
      <c r="G138" s="84">
        <v>14139.170539053101</v>
      </c>
      <c r="H138" s="84">
        <v>0</v>
      </c>
      <c r="I138" s="84">
        <f t="shared" si="4"/>
        <v>56436.958324531188</v>
      </c>
    </row>
    <row r="139" spans="1:9">
      <c r="A139" s="142"/>
      <c r="B139" s="142"/>
      <c r="C139" s="5">
        <v>5.7083333333333304</v>
      </c>
      <c r="D139" s="84">
        <v>22721.761448490601</v>
      </c>
      <c r="E139" s="84">
        <v>3823.1576303248899</v>
      </c>
      <c r="F139" s="84">
        <v>15484.6639346626</v>
      </c>
      <c r="G139" s="84">
        <v>14184.261480053099</v>
      </c>
      <c r="H139" s="84">
        <v>0</v>
      </c>
      <c r="I139" s="84">
        <f t="shared" si="4"/>
        <v>56213.844493531193</v>
      </c>
    </row>
    <row r="140" spans="1:9">
      <c r="A140" s="142"/>
      <c r="B140" s="142"/>
      <c r="C140" s="5">
        <v>5.75</v>
      </c>
      <c r="D140" s="84">
        <v>22110.957335490599</v>
      </c>
      <c r="E140" s="84">
        <v>3791.30620932489</v>
      </c>
      <c r="F140" s="84">
        <v>15233.6639346626</v>
      </c>
      <c r="G140" s="84">
        <v>13985.3724600531</v>
      </c>
      <c r="H140" s="84">
        <v>0</v>
      </c>
      <c r="I140" s="84">
        <f t="shared" si="4"/>
        <v>55121.299939531193</v>
      </c>
    </row>
    <row r="141" spans="1:9">
      <c r="A141" s="142"/>
      <c r="B141" s="142"/>
      <c r="C141" s="5">
        <v>5.7916666666666696</v>
      </c>
      <c r="D141" s="84">
        <v>21104.8618474906</v>
      </c>
      <c r="E141" s="84">
        <v>3705.5995253248898</v>
      </c>
      <c r="F141" s="84">
        <v>14745.6639346626</v>
      </c>
      <c r="G141" s="84">
        <v>13527.575361053099</v>
      </c>
      <c r="H141" s="84">
        <v>0</v>
      </c>
      <c r="I141" s="84">
        <f t="shared" si="4"/>
        <v>53083.700668531194</v>
      </c>
    </row>
    <row r="142" spans="1:9">
      <c r="A142" s="142"/>
      <c r="B142" s="142"/>
      <c r="C142" s="5">
        <v>5.8333333333333304</v>
      </c>
      <c r="D142" s="84">
        <v>20286.168596490701</v>
      </c>
      <c r="E142" s="84">
        <v>3604.9145133248899</v>
      </c>
      <c r="F142" s="84">
        <v>14376.6639346626</v>
      </c>
      <c r="G142" s="84">
        <v>13019.269528053101</v>
      </c>
      <c r="H142" s="84">
        <v>0</v>
      </c>
      <c r="I142" s="84">
        <f t="shared" si="4"/>
        <v>51287.016572531298</v>
      </c>
    </row>
    <row r="143" spans="1:9">
      <c r="A143" s="142"/>
      <c r="B143" s="142"/>
      <c r="C143" s="5">
        <v>5.875</v>
      </c>
      <c r="D143" s="84">
        <v>19740.120243490699</v>
      </c>
      <c r="E143" s="84">
        <v>3561.8168153248898</v>
      </c>
      <c r="F143" s="84">
        <v>14011.6639346626</v>
      </c>
      <c r="G143" s="84">
        <v>12758.9750850531</v>
      </c>
      <c r="H143" s="84">
        <v>0</v>
      </c>
      <c r="I143" s="84">
        <f t="shared" si="4"/>
        <v>50072.576078531289</v>
      </c>
    </row>
    <row r="144" spans="1:9">
      <c r="A144" s="142"/>
      <c r="B144" s="142"/>
      <c r="C144" s="5">
        <v>5.9166666666666696</v>
      </c>
      <c r="D144" s="84">
        <v>18397.307906490601</v>
      </c>
      <c r="E144" s="84">
        <v>3432.9185493248901</v>
      </c>
      <c r="F144" s="84">
        <v>13223.6639346626</v>
      </c>
      <c r="G144" s="84">
        <v>11943.3666440531</v>
      </c>
      <c r="H144" s="84">
        <v>0</v>
      </c>
      <c r="I144" s="84">
        <f t="shared" si="4"/>
        <v>46997.257034531191</v>
      </c>
    </row>
    <row r="145" spans="1:9">
      <c r="A145" s="142"/>
      <c r="B145" s="142"/>
      <c r="C145" s="5">
        <v>5.9583333333333304</v>
      </c>
      <c r="D145" s="84">
        <v>16869.185644490601</v>
      </c>
      <c r="E145" s="84">
        <v>3269.4431373248899</v>
      </c>
      <c r="F145" s="84">
        <v>12516.6639346626</v>
      </c>
      <c r="G145" s="84">
        <v>11081.5315730531</v>
      </c>
      <c r="H145" s="84">
        <v>0</v>
      </c>
      <c r="I145" s="84">
        <f t="shared" si="4"/>
        <v>43736.824289531185</v>
      </c>
    </row>
    <row r="146" spans="1:9">
      <c r="A146" s="142"/>
      <c r="B146" s="142"/>
      <c r="C146" s="29" t="s">
        <v>124</v>
      </c>
      <c r="D146" s="84">
        <v>15429.862027490601</v>
      </c>
      <c r="E146" s="84">
        <v>3125.9343233248901</v>
      </c>
      <c r="F146" s="84">
        <v>11793.6639346626</v>
      </c>
      <c r="G146" s="84">
        <v>10164.2737270531</v>
      </c>
      <c r="H146" s="84">
        <v>0</v>
      </c>
      <c r="I146" s="84">
        <f t="shared" si="4"/>
        <v>40513.734012531189</v>
      </c>
    </row>
    <row r="147" spans="1:9">
      <c r="A147" s="142" t="s">
        <v>78</v>
      </c>
      <c r="B147" s="142"/>
      <c r="C147" s="5">
        <v>6.0416666666666696</v>
      </c>
      <c r="D147" s="84">
        <v>15289.927488077201</v>
      </c>
      <c r="E147" s="84">
        <v>2993.77193013037</v>
      </c>
      <c r="F147" s="84">
        <v>11471.736014500601</v>
      </c>
      <c r="G147" s="84">
        <v>9513.9490001254198</v>
      </c>
      <c r="H147" s="84">
        <v>0</v>
      </c>
      <c r="I147" s="84">
        <f t="shared" si="4"/>
        <v>39269.384432833598</v>
      </c>
    </row>
    <row r="148" spans="1:9">
      <c r="A148" s="142"/>
      <c r="B148" s="142"/>
      <c r="C148" s="5">
        <v>6.0833333333333304</v>
      </c>
      <c r="D148" s="84">
        <v>14595.5531020773</v>
      </c>
      <c r="E148" s="84">
        <v>2899.4387021303801</v>
      </c>
      <c r="F148" s="84">
        <v>11041.9995322957</v>
      </c>
      <c r="G148" s="84">
        <v>9068.7775161254194</v>
      </c>
      <c r="H148" s="84">
        <v>0</v>
      </c>
      <c r="I148" s="84">
        <f t="shared" si="4"/>
        <v>37605.768852628797</v>
      </c>
    </row>
    <row r="149" spans="1:9">
      <c r="A149" s="142"/>
      <c r="B149" s="142"/>
      <c r="C149" s="5">
        <v>6.125</v>
      </c>
      <c r="D149" s="84">
        <v>13936.9116130773</v>
      </c>
      <c r="E149" s="84">
        <v>2839.0904191303798</v>
      </c>
      <c r="F149" s="84">
        <v>10784.906121108699</v>
      </c>
      <c r="G149" s="84">
        <v>8796.7091421254099</v>
      </c>
      <c r="H149" s="84">
        <v>0</v>
      </c>
      <c r="I149" s="84">
        <f t="shared" si="4"/>
        <v>36357.617295441793</v>
      </c>
    </row>
    <row r="150" spans="1:9">
      <c r="A150" s="142"/>
      <c r="B150" s="142"/>
      <c r="C150" s="5">
        <v>6.1666666666666696</v>
      </c>
      <c r="D150" s="84">
        <v>13705.380087077299</v>
      </c>
      <c r="E150" s="84">
        <v>2811.45547813038</v>
      </c>
      <c r="F150" s="84">
        <v>10603.888314034</v>
      </c>
      <c r="G150" s="84">
        <v>8685.4349351254205</v>
      </c>
      <c r="H150" s="84">
        <v>0</v>
      </c>
      <c r="I150" s="84">
        <f t="shared" si="4"/>
        <v>35806.158814367096</v>
      </c>
    </row>
    <row r="151" spans="1:9">
      <c r="A151" s="142"/>
      <c r="B151" s="142"/>
      <c r="C151" s="5">
        <v>6.2083333333333304</v>
      </c>
      <c r="D151" s="84">
        <v>13990.0748440773</v>
      </c>
      <c r="E151" s="84">
        <v>2816.7246361303701</v>
      </c>
      <c r="F151" s="84">
        <v>10599.9936409112</v>
      </c>
      <c r="G151" s="84">
        <v>8726.9352971254193</v>
      </c>
      <c r="H151" s="84">
        <v>0</v>
      </c>
      <c r="I151" s="84">
        <f t="shared" si="4"/>
        <v>36133.728418244289</v>
      </c>
    </row>
    <row r="152" spans="1:9">
      <c r="A152" s="142"/>
      <c r="B152" s="142"/>
      <c r="C152" s="5">
        <v>6.25</v>
      </c>
      <c r="D152" s="84">
        <v>14400.8798030773</v>
      </c>
      <c r="E152" s="84">
        <v>2882.33702113038</v>
      </c>
      <c r="F152" s="84">
        <v>10605.9385790622</v>
      </c>
      <c r="G152" s="84">
        <v>8797.0816351254198</v>
      </c>
      <c r="H152" s="84">
        <v>0</v>
      </c>
      <c r="I152" s="84">
        <f t="shared" si="4"/>
        <v>36686.237038395302</v>
      </c>
    </row>
    <row r="153" spans="1:9">
      <c r="A153" s="142"/>
      <c r="B153" s="142"/>
      <c r="C153" s="5">
        <v>6.2916666666666696</v>
      </c>
      <c r="D153" s="84">
        <v>14813.571832077299</v>
      </c>
      <c r="E153" s="84">
        <v>2937.3223121303699</v>
      </c>
      <c r="F153" s="84">
        <v>10783.257488024899</v>
      </c>
      <c r="G153" s="84">
        <v>8807.40527412542</v>
      </c>
      <c r="H153" s="84">
        <v>0</v>
      </c>
      <c r="I153" s="84">
        <f t="shared" si="4"/>
        <v>37341.55690635799</v>
      </c>
    </row>
    <row r="154" spans="1:9">
      <c r="A154" s="142"/>
      <c r="B154" s="142"/>
      <c r="C154" s="5">
        <v>6.3333333333333304</v>
      </c>
      <c r="D154" s="84">
        <v>15645.8854130772</v>
      </c>
      <c r="E154" s="84">
        <v>3043.5919141303798</v>
      </c>
      <c r="F154" s="84">
        <v>11604.724366280099</v>
      </c>
      <c r="G154" s="84">
        <v>9425.9692101254204</v>
      </c>
      <c r="H154" s="84">
        <v>0</v>
      </c>
      <c r="I154" s="84">
        <f t="shared" si="4"/>
        <v>39720.1709036131</v>
      </c>
    </row>
    <row r="155" spans="1:9">
      <c r="A155" s="142"/>
      <c r="B155" s="142"/>
      <c r="C155" s="5">
        <v>6.375</v>
      </c>
      <c r="D155" s="84">
        <v>16869.027550077299</v>
      </c>
      <c r="E155" s="84">
        <v>3182.5069841303798</v>
      </c>
      <c r="F155" s="84">
        <v>12643.407307903401</v>
      </c>
      <c r="G155" s="84">
        <v>10345.115979125399</v>
      </c>
      <c r="H155" s="84">
        <v>0</v>
      </c>
      <c r="I155" s="84">
        <f t="shared" si="4"/>
        <v>43040.057821236478</v>
      </c>
    </row>
    <row r="156" spans="1:9">
      <c r="A156" s="142"/>
      <c r="B156" s="142"/>
      <c r="C156" s="5">
        <v>6.4166666666666696</v>
      </c>
      <c r="D156" s="84">
        <v>18216.556798077301</v>
      </c>
      <c r="E156" s="84">
        <v>3324.87484913038</v>
      </c>
      <c r="F156" s="84">
        <v>13685.320885377299</v>
      </c>
      <c r="G156" s="84">
        <v>11307.3845391254</v>
      </c>
      <c r="H156" s="84">
        <v>0</v>
      </c>
      <c r="I156" s="84">
        <f t="shared" si="4"/>
        <v>46534.137071710385</v>
      </c>
    </row>
    <row r="157" spans="1:9">
      <c r="A157" s="142"/>
      <c r="B157" s="142"/>
      <c r="C157" s="5">
        <v>6.4583333333333304</v>
      </c>
      <c r="D157" s="84">
        <v>19488.1053460773</v>
      </c>
      <c r="E157" s="84">
        <v>3445.0821511303802</v>
      </c>
      <c r="F157" s="84">
        <v>14586.4330150974</v>
      </c>
      <c r="G157" s="84">
        <v>12130.2487771254</v>
      </c>
      <c r="H157" s="84">
        <v>0</v>
      </c>
      <c r="I157" s="84">
        <f t="shared" si="4"/>
        <v>49649.869289430484</v>
      </c>
    </row>
    <row r="158" spans="1:9">
      <c r="A158" s="142"/>
      <c r="B158" s="142"/>
      <c r="C158" s="5">
        <v>6.5</v>
      </c>
      <c r="D158" s="84">
        <v>20762.607874077301</v>
      </c>
      <c r="E158" s="84">
        <v>3554.9295761303802</v>
      </c>
      <c r="F158" s="84">
        <v>15299.853338990601</v>
      </c>
      <c r="G158" s="84">
        <v>12853.662401125401</v>
      </c>
      <c r="H158" s="84">
        <v>0</v>
      </c>
      <c r="I158" s="84">
        <f t="shared" si="4"/>
        <v>52471.053190323684</v>
      </c>
    </row>
    <row r="159" spans="1:9">
      <c r="A159" s="142"/>
      <c r="B159" s="142"/>
      <c r="C159" s="5">
        <v>6.5416666666666696</v>
      </c>
      <c r="D159" s="84">
        <v>22006.022189077299</v>
      </c>
      <c r="E159" s="84">
        <v>3683.94759713038</v>
      </c>
      <c r="F159" s="84">
        <v>15805.788289891199</v>
      </c>
      <c r="G159" s="84">
        <v>13440.032540125399</v>
      </c>
      <c r="H159" s="84">
        <v>0</v>
      </c>
      <c r="I159" s="84">
        <f t="shared" si="4"/>
        <v>54935.79061622428</v>
      </c>
    </row>
    <row r="160" spans="1:9">
      <c r="A160" s="142"/>
      <c r="B160" s="142"/>
      <c r="C160" s="5">
        <v>6.5833333333333304</v>
      </c>
      <c r="D160" s="84">
        <v>22964.114992077299</v>
      </c>
      <c r="E160" s="84">
        <v>3786.8909811303802</v>
      </c>
      <c r="F160" s="84">
        <v>16137.104941366901</v>
      </c>
      <c r="G160" s="84">
        <v>13887.0667421254</v>
      </c>
      <c r="H160" s="84">
        <v>0</v>
      </c>
      <c r="I160" s="84">
        <f t="shared" si="4"/>
        <v>56775.177656699976</v>
      </c>
    </row>
    <row r="161" spans="1:9">
      <c r="A161" s="142"/>
      <c r="B161" s="142"/>
      <c r="C161" s="5">
        <v>6.625</v>
      </c>
      <c r="D161" s="84">
        <v>23645.5210410773</v>
      </c>
      <c r="E161" s="84">
        <v>3863.1937801303802</v>
      </c>
      <c r="F161" s="84">
        <v>16276.042202922899</v>
      </c>
      <c r="G161" s="84">
        <v>14209.936800125401</v>
      </c>
      <c r="H161" s="84">
        <v>0</v>
      </c>
      <c r="I161" s="84">
        <f t="shared" si="4"/>
        <v>57994.693824255985</v>
      </c>
    </row>
    <row r="162" spans="1:9">
      <c r="A162" s="142"/>
      <c r="B162" s="142"/>
      <c r="C162" s="5">
        <v>6.6666666666666696</v>
      </c>
      <c r="D162" s="84">
        <v>24104.839411077399</v>
      </c>
      <c r="E162" s="84">
        <v>3927.5615961303802</v>
      </c>
      <c r="F162" s="84">
        <v>16103.637630711501</v>
      </c>
      <c r="G162" s="84">
        <v>14393.3783121254</v>
      </c>
      <c r="H162" s="84">
        <v>0</v>
      </c>
      <c r="I162" s="84">
        <f t="shared" si="4"/>
        <v>58529.416950044681</v>
      </c>
    </row>
    <row r="163" spans="1:9">
      <c r="A163" s="142"/>
      <c r="B163" s="142"/>
      <c r="C163" s="5">
        <v>6.7083333333333304</v>
      </c>
      <c r="D163" s="84">
        <v>24071.0910700772</v>
      </c>
      <c r="E163" s="84">
        <v>3915.5702501303699</v>
      </c>
      <c r="F163" s="84">
        <v>15694.360853910301</v>
      </c>
      <c r="G163" s="84">
        <v>14396.4639101254</v>
      </c>
      <c r="H163" s="84">
        <v>0</v>
      </c>
      <c r="I163" s="84">
        <f t="shared" si="4"/>
        <v>58077.486084243268</v>
      </c>
    </row>
    <row r="164" spans="1:9">
      <c r="A164" s="142"/>
      <c r="B164" s="142"/>
      <c r="C164" s="5">
        <v>6.75</v>
      </c>
      <c r="D164" s="84">
        <v>23460.077043077301</v>
      </c>
      <c r="E164" s="84">
        <v>3855.2496951303801</v>
      </c>
      <c r="F164" s="84">
        <v>15177.6833739841</v>
      </c>
      <c r="G164" s="84">
        <v>14117.9609761254</v>
      </c>
      <c r="H164" s="84">
        <v>0</v>
      </c>
      <c r="I164" s="84">
        <f t="shared" si="4"/>
        <v>56610.971088317179</v>
      </c>
    </row>
    <row r="165" spans="1:9">
      <c r="A165" s="142"/>
      <c r="B165" s="142"/>
      <c r="C165" s="5">
        <v>6.7916666666666696</v>
      </c>
      <c r="D165" s="84">
        <v>22429.499865077301</v>
      </c>
      <c r="E165" s="84">
        <v>3772.6553581303801</v>
      </c>
      <c r="F165" s="84">
        <v>14732.1320347372</v>
      </c>
      <c r="G165" s="84">
        <v>13562.0258131254</v>
      </c>
      <c r="H165" s="84">
        <v>0</v>
      </c>
      <c r="I165" s="84">
        <f t="shared" si="4"/>
        <v>54496.313071070283</v>
      </c>
    </row>
    <row r="166" spans="1:9">
      <c r="A166" s="142"/>
      <c r="B166" s="142"/>
      <c r="C166" s="5">
        <v>6.8333333333333304</v>
      </c>
      <c r="D166" s="84">
        <v>21499.441027077301</v>
      </c>
      <c r="E166" s="84">
        <v>3661.7019461303798</v>
      </c>
      <c r="F166" s="84">
        <v>14399.733658543601</v>
      </c>
      <c r="G166" s="84">
        <v>13026.880925125401</v>
      </c>
      <c r="H166" s="84">
        <v>0</v>
      </c>
      <c r="I166" s="84">
        <f t="shared" si="4"/>
        <v>52587.757556876677</v>
      </c>
    </row>
    <row r="167" spans="1:9">
      <c r="A167" s="142"/>
      <c r="B167" s="142"/>
      <c r="C167" s="5">
        <v>6.875</v>
      </c>
      <c r="D167" s="84">
        <v>20877.009646077298</v>
      </c>
      <c r="E167" s="84">
        <v>3619.58285313038</v>
      </c>
      <c r="F167" s="84">
        <v>14084.688311321401</v>
      </c>
      <c r="G167" s="84">
        <v>12597.8920781254</v>
      </c>
      <c r="H167" s="84">
        <v>0</v>
      </c>
      <c r="I167" s="84">
        <f t="shared" si="4"/>
        <v>51179.172888654481</v>
      </c>
    </row>
    <row r="168" spans="1:9">
      <c r="A168" s="142"/>
      <c r="B168" s="142"/>
      <c r="C168" s="5">
        <v>6.9166666666666696</v>
      </c>
      <c r="D168" s="84">
        <v>19227.300427077302</v>
      </c>
      <c r="E168" s="84">
        <v>3475.1888541303802</v>
      </c>
      <c r="F168" s="84">
        <v>13413.204556709799</v>
      </c>
      <c r="G168" s="84">
        <v>11977.2213101254</v>
      </c>
      <c r="H168" s="84">
        <v>0</v>
      </c>
      <c r="I168" s="84">
        <f t="shared" si="4"/>
        <v>48092.915148042885</v>
      </c>
    </row>
    <row r="169" spans="1:9">
      <c r="A169" s="142"/>
      <c r="B169" s="142"/>
      <c r="C169" s="5">
        <v>6.9583333333333304</v>
      </c>
      <c r="D169" s="84">
        <v>17652.980204077299</v>
      </c>
      <c r="E169" s="84">
        <v>3275.6504541303798</v>
      </c>
      <c r="F169" s="84">
        <v>12611.5383558092</v>
      </c>
      <c r="G169" s="84">
        <v>11193.579564125401</v>
      </c>
      <c r="H169" s="84">
        <v>0</v>
      </c>
      <c r="I169" s="84">
        <f t="shared" si="4"/>
        <v>44733.74857814228</v>
      </c>
    </row>
    <row r="170" spans="1:9">
      <c r="A170" s="142"/>
      <c r="B170" s="142"/>
      <c r="C170" s="29" t="s">
        <v>124</v>
      </c>
      <c r="D170" s="84">
        <v>16265.1947230773</v>
      </c>
      <c r="E170" s="84">
        <v>3119.6864821303898</v>
      </c>
      <c r="F170" s="84">
        <v>11925.157042061401</v>
      </c>
      <c r="G170" s="84">
        <v>10301.546525125401</v>
      </c>
      <c r="H170" s="84">
        <v>0</v>
      </c>
      <c r="I170" s="84">
        <f t="shared" si="4"/>
        <v>41611.58477239449</v>
      </c>
    </row>
    <row r="171" spans="1:9">
      <c r="A171" s="142" t="s">
        <v>79</v>
      </c>
      <c r="B171" s="142"/>
      <c r="C171" s="5">
        <v>7.0416666666666696</v>
      </c>
      <c r="D171" s="84">
        <v>16134.181377332099</v>
      </c>
      <c r="E171" s="84">
        <v>3050.37869796222</v>
      </c>
      <c r="F171" s="84">
        <v>11923.5047406291</v>
      </c>
      <c r="G171" s="84">
        <v>10070.139770792</v>
      </c>
      <c r="H171" s="84">
        <v>0</v>
      </c>
      <c r="I171" s="84">
        <f t="shared" si="4"/>
        <v>41178.204586715423</v>
      </c>
    </row>
    <row r="172" spans="1:9">
      <c r="A172" s="142"/>
      <c r="B172" s="142"/>
      <c r="C172" s="5">
        <v>7.0833333333333304</v>
      </c>
      <c r="D172" s="84">
        <v>15467.957942332099</v>
      </c>
      <c r="E172" s="84">
        <v>2970.9162399622201</v>
      </c>
      <c r="F172" s="84">
        <v>11443.129868395999</v>
      </c>
      <c r="G172" s="84">
        <v>9575.5630967920006</v>
      </c>
      <c r="H172" s="84">
        <v>0</v>
      </c>
      <c r="I172" s="84">
        <f t="shared" si="4"/>
        <v>39457.567147482318</v>
      </c>
    </row>
    <row r="173" spans="1:9">
      <c r="A173" s="142"/>
      <c r="B173" s="142"/>
      <c r="C173" s="5">
        <v>7.125</v>
      </c>
      <c r="D173" s="84">
        <v>14915.0504583321</v>
      </c>
      <c r="E173" s="84">
        <v>2919.9823079622201</v>
      </c>
      <c r="F173" s="84">
        <v>11123.627751154299</v>
      </c>
      <c r="G173" s="84">
        <v>9202.8858077920104</v>
      </c>
      <c r="H173" s="84">
        <v>0</v>
      </c>
      <c r="I173" s="84">
        <f t="shared" si="4"/>
        <v>38161.546325240626</v>
      </c>
    </row>
    <row r="174" spans="1:9">
      <c r="A174" s="142"/>
      <c r="B174" s="142"/>
      <c r="C174" s="5">
        <v>7.1666666666666696</v>
      </c>
      <c r="D174" s="84">
        <v>14649.853236332099</v>
      </c>
      <c r="E174" s="84">
        <v>2876.7460979622201</v>
      </c>
      <c r="F174" s="84">
        <v>10922.1513326972</v>
      </c>
      <c r="G174" s="84">
        <v>9004.7646277920103</v>
      </c>
      <c r="H174" s="84">
        <v>0</v>
      </c>
      <c r="I174" s="84">
        <f t="shared" si="4"/>
        <v>37453.51529478353</v>
      </c>
    </row>
    <row r="175" spans="1:9">
      <c r="A175" s="142"/>
      <c r="B175" s="142"/>
      <c r="C175" s="5">
        <v>7.2083333333333304</v>
      </c>
      <c r="D175" s="84">
        <v>14559.2157943321</v>
      </c>
      <c r="E175" s="84">
        <v>2873.6464469622201</v>
      </c>
      <c r="F175" s="84">
        <v>10990.439304973699</v>
      </c>
      <c r="G175" s="84">
        <v>9019.2850807920004</v>
      </c>
      <c r="H175" s="84">
        <v>0</v>
      </c>
      <c r="I175" s="84">
        <f t="shared" si="4"/>
        <v>37442.586627060024</v>
      </c>
    </row>
    <row r="176" spans="1:9">
      <c r="A176" s="142"/>
      <c r="B176" s="142"/>
      <c r="C176" s="5">
        <v>7.25</v>
      </c>
      <c r="D176" s="84">
        <v>14806.000754332101</v>
      </c>
      <c r="E176" s="84">
        <v>2916.4945329622201</v>
      </c>
      <c r="F176" s="84">
        <v>11120.073202543101</v>
      </c>
      <c r="G176" s="84">
        <v>9291.8933357920105</v>
      </c>
      <c r="H176" s="84">
        <v>0</v>
      </c>
      <c r="I176" s="84">
        <f t="shared" si="4"/>
        <v>38134.461825629434</v>
      </c>
    </row>
    <row r="177" spans="1:9">
      <c r="A177" s="142"/>
      <c r="B177" s="142"/>
      <c r="C177" s="5">
        <v>7.2916666666666696</v>
      </c>
      <c r="D177" s="84">
        <v>14980.3044933321</v>
      </c>
      <c r="E177" s="84">
        <v>2915.8500809622201</v>
      </c>
      <c r="F177" s="84">
        <v>11179.161362807899</v>
      </c>
      <c r="G177" s="84">
        <v>9402.5238207920102</v>
      </c>
      <c r="H177" s="84">
        <v>0</v>
      </c>
      <c r="I177" s="84">
        <f t="shared" si="4"/>
        <v>38477.839757894231</v>
      </c>
    </row>
    <row r="178" spans="1:9">
      <c r="A178" s="142"/>
      <c r="B178" s="142"/>
      <c r="C178" s="5">
        <v>7.3333333333333304</v>
      </c>
      <c r="D178" s="84">
        <v>16258.9216543321</v>
      </c>
      <c r="E178" s="84">
        <v>3017.2263659622199</v>
      </c>
      <c r="F178" s="84">
        <v>11944.3908042684</v>
      </c>
      <c r="G178" s="84">
        <v>9996.0408197920096</v>
      </c>
      <c r="H178" s="84">
        <v>0</v>
      </c>
      <c r="I178" s="84">
        <f t="shared" si="4"/>
        <v>41216.57964435473</v>
      </c>
    </row>
    <row r="179" spans="1:9">
      <c r="A179" s="142"/>
      <c r="B179" s="142"/>
      <c r="C179" s="5">
        <v>7.375</v>
      </c>
      <c r="D179" s="84">
        <v>17963.219488332099</v>
      </c>
      <c r="E179" s="84">
        <v>3181.4546529622198</v>
      </c>
      <c r="F179" s="84">
        <v>12914.2410766208</v>
      </c>
      <c r="G179" s="84">
        <v>10845.275938792</v>
      </c>
      <c r="H179" s="84">
        <v>0</v>
      </c>
      <c r="I179" s="84">
        <f t="shared" si="4"/>
        <v>44904.191156707122</v>
      </c>
    </row>
    <row r="180" spans="1:9">
      <c r="A180" s="142"/>
      <c r="B180" s="142"/>
      <c r="C180" s="5">
        <v>7.4166666666666696</v>
      </c>
      <c r="D180" s="84">
        <v>19623.1726053321</v>
      </c>
      <c r="E180" s="84">
        <v>3361.3156909622198</v>
      </c>
      <c r="F180" s="84">
        <v>13889.2133045397</v>
      </c>
      <c r="G180" s="84">
        <v>11749.239619792001</v>
      </c>
      <c r="H180" s="84">
        <v>0</v>
      </c>
      <c r="I180" s="84">
        <f t="shared" si="4"/>
        <v>48622.941220626024</v>
      </c>
    </row>
    <row r="181" spans="1:9">
      <c r="A181" s="142"/>
      <c r="B181" s="142"/>
      <c r="C181" s="5">
        <v>7.4583333333333304</v>
      </c>
      <c r="D181" s="84">
        <v>21101.6954413321</v>
      </c>
      <c r="E181" s="84">
        <v>3541.7571129622202</v>
      </c>
      <c r="F181" s="84">
        <v>14722.8933243422</v>
      </c>
      <c r="G181" s="84">
        <v>12650.925147792001</v>
      </c>
      <c r="H181" s="84">
        <v>0</v>
      </c>
      <c r="I181" s="84">
        <f t="shared" si="4"/>
        <v>52017.271026428527</v>
      </c>
    </row>
    <row r="182" spans="1:9">
      <c r="A182" s="142"/>
      <c r="B182" s="142"/>
      <c r="C182" s="5">
        <v>7.5</v>
      </c>
      <c r="D182" s="84">
        <v>22233.842680332102</v>
      </c>
      <c r="E182" s="84">
        <v>3666.6886999622202</v>
      </c>
      <c r="F182" s="84">
        <v>15414.579361668601</v>
      </c>
      <c r="G182" s="84">
        <v>13433.536052792</v>
      </c>
      <c r="H182" s="84">
        <v>0</v>
      </c>
      <c r="I182" s="84">
        <f t="shared" si="4"/>
        <v>54748.646794754917</v>
      </c>
    </row>
    <row r="183" spans="1:9">
      <c r="A183" s="142"/>
      <c r="B183" s="142"/>
      <c r="C183" s="5">
        <v>7.5416666666666696</v>
      </c>
      <c r="D183" s="84">
        <v>23021.061826332101</v>
      </c>
      <c r="E183" s="84">
        <v>3771.4310619622202</v>
      </c>
      <c r="F183" s="84">
        <v>15941.5624337714</v>
      </c>
      <c r="G183" s="84">
        <v>14078.595214792</v>
      </c>
      <c r="H183" s="84">
        <v>0</v>
      </c>
      <c r="I183" s="84">
        <f t="shared" si="4"/>
        <v>56812.65053685772</v>
      </c>
    </row>
    <row r="184" spans="1:9">
      <c r="A184" s="142"/>
      <c r="B184" s="142"/>
      <c r="C184" s="5">
        <v>7.5833333333333304</v>
      </c>
      <c r="D184" s="84">
        <v>23761.0730103321</v>
      </c>
      <c r="E184" s="84">
        <v>3847.7200229622199</v>
      </c>
      <c r="F184" s="84">
        <v>16420.982296238901</v>
      </c>
      <c r="G184" s="84">
        <v>14628.111184792</v>
      </c>
      <c r="H184" s="84">
        <v>0</v>
      </c>
      <c r="I184" s="84">
        <f t="shared" si="4"/>
        <v>58657.886514325219</v>
      </c>
    </row>
    <row r="185" spans="1:9">
      <c r="A185" s="142"/>
      <c r="B185" s="142"/>
      <c r="C185" s="5">
        <v>7.625</v>
      </c>
      <c r="D185" s="84">
        <v>24260.573430332101</v>
      </c>
      <c r="E185" s="84">
        <v>3919.3740169622301</v>
      </c>
      <c r="F185" s="84">
        <v>16700.135087580002</v>
      </c>
      <c r="G185" s="84">
        <v>15035.248649792</v>
      </c>
      <c r="H185" s="84">
        <v>0</v>
      </c>
      <c r="I185" s="84">
        <f t="shared" si="4"/>
        <v>59915.331184666327</v>
      </c>
    </row>
    <row r="186" spans="1:9">
      <c r="A186" s="142"/>
      <c r="B186" s="142"/>
      <c r="C186" s="5">
        <v>7.6666666666666696</v>
      </c>
      <c r="D186" s="84">
        <v>24473.018019332099</v>
      </c>
      <c r="E186" s="84">
        <v>3963.3851809622201</v>
      </c>
      <c r="F186" s="84">
        <v>16767.367903335198</v>
      </c>
      <c r="G186" s="84">
        <v>15216.798292792</v>
      </c>
      <c r="H186" s="84">
        <v>0</v>
      </c>
      <c r="I186" s="84">
        <f t="shared" si="4"/>
        <v>60420.569396421524</v>
      </c>
    </row>
    <row r="187" spans="1:9">
      <c r="A187" s="142"/>
      <c r="B187" s="142"/>
      <c r="C187" s="5">
        <v>7.7083333333333304</v>
      </c>
      <c r="D187" s="84">
        <v>24406.7823783321</v>
      </c>
      <c r="E187" s="84">
        <v>3978.3250799622201</v>
      </c>
      <c r="F187" s="84">
        <v>16627.5347994941</v>
      </c>
      <c r="G187" s="84">
        <v>15195.341759792</v>
      </c>
      <c r="H187" s="84">
        <v>0</v>
      </c>
      <c r="I187" s="84">
        <f t="shared" si="4"/>
        <v>60207.98401758042</v>
      </c>
    </row>
    <row r="188" spans="1:9">
      <c r="A188" s="142"/>
      <c r="B188" s="142"/>
      <c r="C188" s="5">
        <v>7.75</v>
      </c>
      <c r="D188" s="84">
        <v>23823.1148563321</v>
      </c>
      <c r="E188" s="84">
        <v>3921.0253829622202</v>
      </c>
      <c r="F188" s="84">
        <v>16201.6911780748</v>
      </c>
      <c r="G188" s="84">
        <v>14852.610379792</v>
      </c>
      <c r="H188" s="84">
        <v>0</v>
      </c>
      <c r="I188" s="84">
        <f t="shared" si="4"/>
        <v>58798.441797161118</v>
      </c>
    </row>
    <row r="189" spans="1:9">
      <c r="A189" s="142"/>
      <c r="B189" s="142"/>
      <c r="C189" s="5">
        <v>7.7916666666666696</v>
      </c>
      <c r="D189" s="84">
        <v>23016.220570332101</v>
      </c>
      <c r="E189" s="84">
        <v>3816.18046496222</v>
      </c>
      <c r="F189" s="84">
        <v>15578.999891725</v>
      </c>
      <c r="G189" s="84">
        <v>14264.720676792</v>
      </c>
      <c r="H189" s="84">
        <v>0</v>
      </c>
      <c r="I189" s="84">
        <f t="shared" si="4"/>
        <v>56676.12160381132</v>
      </c>
    </row>
    <row r="190" spans="1:9">
      <c r="A190" s="142"/>
      <c r="B190" s="142"/>
      <c r="C190" s="5">
        <v>7.8333333333333304</v>
      </c>
      <c r="D190" s="84">
        <v>22361.304371332099</v>
      </c>
      <c r="E190" s="84">
        <v>3749.0031769622201</v>
      </c>
      <c r="F190" s="84">
        <v>15304.6157331964</v>
      </c>
      <c r="G190" s="84">
        <v>13945.538547792001</v>
      </c>
      <c r="H190" s="84">
        <v>0</v>
      </c>
      <c r="I190" s="84">
        <f t="shared" si="4"/>
        <v>55360.461829282714</v>
      </c>
    </row>
    <row r="191" spans="1:9">
      <c r="A191" s="142"/>
      <c r="B191" s="142"/>
      <c r="C191" s="5">
        <v>7.875</v>
      </c>
      <c r="D191" s="84">
        <v>21462.5333143321</v>
      </c>
      <c r="E191" s="84">
        <v>3638.4900599622201</v>
      </c>
      <c r="F191" s="84">
        <v>14757.3022246243</v>
      </c>
      <c r="G191" s="84">
        <v>13558.541200792</v>
      </c>
      <c r="H191" s="84">
        <v>0</v>
      </c>
      <c r="I191" s="84">
        <f t="shared" si="4"/>
        <v>53416.866799710624</v>
      </c>
    </row>
    <row r="192" spans="1:9">
      <c r="A192" s="142"/>
      <c r="B192" s="142"/>
      <c r="C192" s="5">
        <v>7.9166666666666696</v>
      </c>
      <c r="D192" s="84">
        <v>19827.190447332101</v>
      </c>
      <c r="E192" s="84">
        <v>3453.1072489622202</v>
      </c>
      <c r="F192" s="84">
        <v>13954.4780707072</v>
      </c>
      <c r="G192" s="84">
        <v>12676.524656792</v>
      </c>
      <c r="H192" s="84">
        <v>0</v>
      </c>
      <c r="I192" s="84">
        <f t="shared" si="4"/>
        <v>49911.300423793524</v>
      </c>
    </row>
    <row r="193" spans="1:9">
      <c r="A193" s="142"/>
      <c r="B193" s="142"/>
      <c r="C193" s="5">
        <v>7.9583333333333304</v>
      </c>
      <c r="D193" s="84">
        <v>18272.5372133321</v>
      </c>
      <c r="E193" s="84">
        <v>3257.0866109622202</v>
      </c>
      <c r="F193" s="84">
        <v>13106.670560127801</v>
      </c>
      <c r="G193" s="84">
        <v>11698.069538792</v>
      </c>
      <c r="H193" s="84">
        <v>0</v>
      </c>
      <c r="I193" s="84">
        <f t="shared" si="4"/>
        <v>46334.363923214121</v>
      </c>
    </row>
    <row r="194" spans="1:9">
      <c r="A194" s="142"/>
      <c r="B194" s="142"/>
      <c r="C194" s="29" t="s">
        <v>124</v>
      </c>
      <c r="D194" s="84">
        <v>16902.351179332101</v>
      </c>
      <c r="E194" s="84">
        <v>3097.8830749622198</v>
      </c>
      <c r="F194" s="84">
        <v>12335.450758695501</v>
      </c>
      <c r="G194" s="84">
        <v>10844.895331792</v>
      </c>
      <c r="H194" s="84">
        <v>0</v>
      </c>
      <c r="I194" s="84">
        <f t="shared" si="4"/>
        <v>43180.580344781825</v>
      </c>
    </row>
    <row r="195" spans="1:9">
      <c r="A195" s="142" t="s">
        <v>80</v>
      </c>
      <c r="B195" s="142" t="s">
        <v>88</v>
      </c>
      <c r="C195" s="5">
        <v>8.0416666666666696</v>
      </c>
      <c r="D195" s="84">
        <v>12961.0291877977</v>
      </c>
      <c r="E195" s="84">
        <v>2775.0419159932799</v>
      </c>
      <c r="F195" s="84">
        <v>10136.242090551899</v>
      </c>
      <c r="G195" s="84">
        <v>8444.6557070681502</v>
      </c>
      <c r="H195" s="84">
        <v>0</v>
      </c>
      <c r="I195" s="84">
        <f t="shared" si="4"/>
        <v>34316.968901411026</v>
      </c>
    </row>
    <row r="196" spans="1:9">
      <c r="A196" s="142"/>
      <c r="B196" s="142"/>
      <c r="C196" s="5">
        <v>8.0833333333333304</v>
      </c>
      <c r="D196" s="84">
        <v>12444.7575608715</v>
      </c>
      <c r="E196" s="84">
        <v>2710.8522009932799</v>
      </c>
      <c r="F196" s="84">
        <v>9792.3275745519604</v>
      </c>
      <c r="G196" s="84">
        <v>8109.8927280681501</v>
      </c>
      <c r="H196" s="84">
        <v>0</v>
      </c>
      <c r="I196" s="84">
        <f t="shared" ref="I196:I259" si="5">SUM(D196:H196)</f>
        <v>33057.830064484893</v>
      </c>
    </row>
    <row r="197" spans="1:9">
      <c r="A197" s="142"/>
      <c r="B197" s="142"/>
      <c r="C197" s="5">
        <v>8.125</v>
      </c>
      <c r="D197" s="84">
        <v>12083.3482445273</v>
      </c>
      <c r="E197" s="84">
        <v>2677.3015279932802</v>
      </c>
      <c r="F197" s="84">
        <v>9620.8368295519795</v>
      </c>
      <c r="G197" s="84">
        <v>7896.3404090681497</v>
      </c>
      <c r="H197" s="84">
        <v>0</v>
      </c>
      <c r="I197" s="84">
        <f t="shared" si="5"/>
        <v>32277.827011140711</v>
      </c>
    </row>
    <row r="198" spans="1:9">
      <c r="A198" s="142"/>
      <c r="B198" s="142"/>
      <c r="C198" s="5">
        <v>8.1666666666666696</v>
      </c>
      <c r="D198" s="84">
        <v>12074.252541829001</v>
      </c>
      <c r="E198" s="84">
        <v>2669.1797049932802</v>
      </c>
      <c r="F198" s="84">
        <v>9680.9277325519706</v>
      </c>
      <c r="G198" s="84">
        <v>7860.2230740681398</v>
      </c>
      <c r="H198" s="84">
        <v>0</v>
      </c>
      <c r="I198" s="84">
        <f t="shared" si="5"/>
        <v>32284.583053442395</v>
      </c>
    </row>
    <row r="199" spans="1:9">
      <c r="A199" s="142"/>
      <c r="B199" s="142"/>
      <c r="C199" s="5">
        <v>8.2083333333333304</v>
      </c>
      <c r="D199" s="84">
        <v>12724.521701073299</v>
      </c>
      <c r="E199" s="84">
        <v>2704.1735579932802</v>
      </c>
      <c r="F199" s="84">
        <v>10195.259527552</v>
      </c>
      <c r="G199" s="84">
        <v>8249.3048680681495</v>
      </c>
      <c r="H199" s="84">
        <v>0</v>
      </c>
      <c r="I199" s="84">
        <f t="shared" si="5"/>
        <v>33873.259654686728</v>
      </c>
    </row>
    <row r="200" spans="1:9">
      <c r="A200" s="142"/>
      <c r="B200" s="142"/>
      <c r="C200" s="5">
        <v>8.25</v>
      </c>
      <c r="D200" s="84">
        <v>14125.892731214401</v>
      </c>
      <c r="E200" s="84">
        <v>2802.2669499932699</v>
      </c>
      <c r="F200" s="84">
        <v>10855.736256552</v>
      </c>
      <c r="G200" s="84">
        <v>9123.3310030681496</v>
      </c>
      <c r="H200" s="84">
        <v>0</v>
      </c>
      <c r="I200" s="84">
        <f t="shared" si="5"/>
        <v>36907.226940827823</v>
      </c>
    </row>
    <row r="201" spans="1:9">
      <c r="A201" s="142"/>
      <c r="B201" s="142"/>
      <c r="C201" s="5">
        <v>8.2916666666666696</v>
      </c>
      <c r="D201" s="84">
        <v>14691.2995693954</v>
      </c>
      <c r="E201" s="84">
        <v>2842.6074109932702</v>
      </c>
      <c r="F201" s="84">
        <v>10937.356493552001</v>
      </c>
      <c r="G201" s="84">
        <v>9301.7799930681394</v>
      </c>
      <c r="H201" s="84">
        <v>0</v>
      </c>
      <c r="I201" s="84">
        <f t="shared" si="5"/>
        <v>37773.043467008814</v>
      </c>
    </row>
    <row r="202" spans="1:9">
      <c r="A202" s="142"/>
      <c r="B202" s="142"/>
      <c r="C202" s="5">
        <v>8.3333333333333304</v>
      </c>
      <c r="D202" s="84">
        <v>14841.900658075499</v>
      </c>
      <c r="E202" s="84">
        <v>2880.7469169932801</v>
      </c>
      <c r="F202" s="84">
        <v>11053.754250552</v>
      </c>
      <c r="G202" s="84">
        <v>9462.6770490681502</v>
      </c>
      <c r="H202" s="84">
        <v>0</v>
      </c>
      <c r="I202" s="84">
        <f t="shared" si="5"/>
        <v>38239.07887468893</v>
      </c>
    </row>
    <row r="203" spans="1:9">
      <c r="A203" s="142"/>
      <c r="B203" s="142"/>
      <c r="C203" s="5">
        <v>8.375</v>
      </c>
      <c r="D203" s="84">
        <v>15615.0362650078</v>
      </c>
      <c r="E203" s="84">
        <v>2975.6815429932799</v>
      </c>
      <c r="F203" s="84">
        <v>11634.523237552001</v>
      </c>
      <c r="G203" s="84">
        <v>9926.5533380681409</v>
      </c>
      <c r="H203" s="84">
        <v>0</v>
      </c>
      <c r="I203" s="84">
        <f t="shared" si="5"/>
        <v>40151.794383621222</v>
      </c>
    </row>
    <row r="204" spans="1:9">
      <c r="A204" s="142"/>
      <c r="B204" s="142"/>
      <c r="C204" s="5">
        <v>8.4166666666666696</v>
      </c>
      <c r="D204" s="84">
        <v>16711.166404785599</v>
      </c>
      <c r="E204" s="84">
        <v>3093.9485649932699</v>
      </c>
      <c r="F204" s="84">
        <v>12244.794079552001</v>
      </c>
      <c r="G204" s="84">
        <v>10545.8459990681</v>
      </c>
      <c r="H204" s="84">
        <v>0</v>
      </c>
      <c r="I204" s="84">
        <f t="shared" si="5"/>
        <v>42595.755048398969</v>
      </c>
    </row>
    <row r="205" spans="1:9">
      <c r="A205" s="142"/>
      <c r="B205" s="142"/>
      <c r="C205" s="5">
        <v>8.4583333333333304</v>
      </c>
      <c r="D205" s="84">
        <v>17653.986349802501</v>
      </c>
      <c r="E205" s="84">
        <v>3207.4716659932801</v>
      </c>
      <c r="F205" s="84">
        <v>12910.855580551901</v>
      </c>
      <c r="G205" s="84">
        <v>11094.582165068099</v>
      </c>
      <c r="H205" s="84">
        <v>0</v>
      </c>
      <c r="I205" s="84">
        <f t="shared" si="5"/>
        <v>44866.895761415784</v>
      </c>
    </row>
    <row r="206" spans="1:9">
      <c r="A206" s="142"/>
      <c r="B206" s="142"/>
      <c r="C206" s="5">
        <v>8.5</v>
      </c>
      <c r="D206" s="84">
        <v>18648.998924802901</v>
      </c>
      <c r="E206" s="84">
        <v>3290.5086989932802</v>
      </c>
      <c r="F206" s="84">
        <v>13337.902337551999</v>
      </c>
      <c r="G206" s="84">
        <v>11699.894353068101</v>
      </c>
      <c r="H206" s="84">
        <v>0</v>
      </c>
      <c r="I206" s="84">
        <f t="shared" si="5"/>
        <v>46977.30431441628</v>
      </c>
    </row>
    <row r="207" spans="1:9">
      <c r="A207" s="142"/>
      <c r="B207" s="142"/>
      <c r="C207" s="5">
        <v>8.5416666666666696</v>
      </c>
      <c r="D207" s="84">
        <v>19650.783308080699</v>
      </c>
      <c r="E207" s="84">
        <v>3371.8418699932799</v>
      </c>
      <c r="F207" s="84">
        <v>13817.292178551899</v>
      </c>
      <c r="G207" s="84">
        <v>12261.456057068101</v>
      </c>
      <c r="H207" s="84">
        <v>0</v>
      </c>
      <c r="I207" s="84">
        <f t="shared" si="5"/>
        <v>49101.373413693982</v>
      </c>
    </row>
    <row r="208" spans="1:9">
      <c r="A208" s="142"/>
      <c r="B208" s="142"/>
      <c r="C208" s="5">
        <v>8.5833333333333304</v>
      </c>
      <c r="D208" s="84">
        <v>20285.637874751701</v>
      </c>
      <c r="E208" s="84">
        <v>3450.6568749932799</v>
      </c>
      <c r="F208" s="84">
        <v>14093.5407625519</v>
      </c>
      <c r="G208" s="84">
        <v>12797.7184630681</v>
      </c>
      <c r="H208" s="84">
        <v>0</v>
      </c>
      <c r="I208" s="84">
        <f t="shared" si="5"/>
        <v>50627.553975364979</v>
      </c>
    </row>
    <row r="209" spans="1:9">
      <c r="A209" s="142"/>
      <c r="B209" s="142"/>
      <c r="C209" s="5">
        <v>8.625</v>
      </c>
      <c r="D209" s="84">
        <v>20797.890639962199</v>
      </c>
      <c r="E209" s="84">
        <v>3529.0044759932798</v>
      </c>
      <c r="F209" s="84">
        <v>14384.4214945519</v>
      </c>
      <c r="G209" s="84">
        <v>13118.976593068101</v>
      </c>
      <c r="H209" s="84">
        <v>0</v>
      </c>
      <c r="I209" s="84">
        <f t="shared" si="5"/>
        <v>51830.293203575478</v>
      </c>
    </row>
    <row r="210" spans="1:9">
      <c r="A210" s="142"/>
      <c r="B210" s="142"/>
      <c r="C210" s="5">
        <v>8.6666666666666696</v>
      </c>
      <c r="D210" s="84">
        <v>21094.573114819901</v>
      </c>
      <c r="E210" s="84">
        <v>3583.7911039932801</v>
      </c>
      <c r="F210" s="84">
        <v>14622.5906025519</v>
      </c>
      <c r="G210" s="84">
        <v>13409.9215930681</v>
      </c>
      <c r="H210" s="84">
        <v>0</v>
      </c>
      <c r="I210" s="84">
        <f t="shared" si="5"/>
        <v>52710.876414433187</v>
      </c>
    </row>
    <row r="211" spans="1:9">
      <c r="A211" s="142"/>
      <c r="B211" s="142"/>
      <c r="C211" s="5">
        <v>8.7083333333333304</v>
      </c>
      <c r="D211" s="84">
        <v>20873.5168945681</v>
      </c>
      <c r="E211" s="84">
        <v>3552.0382029932698</v>
      </c>
      <c r="F211" s="84">
        <v>14506.611331552</v>
      </c>
      <c r="G211" s="84">
        <v>13343.900227068099</v>
      </c>
      <c r="H211" s="84">
        <v>0</v>
      </c>
      <c r="I211" s="84">
        <f t="shared" si="5"/>
        <v>52276.066656181472</v>
      </c>
    </row>
    <row r="212" spans="1:9">
      <c r="A212" s="142"/>
      <c r="B212" s="142"/>
      <c r="C212" s="5">
        <v>8.75</v>
      </c>
      <c r="D212" s="84">
        <v>20158.481781492599</v>
      </c>
      <c r="E212" s="84">
        <v>3499.6562079932801</v>
      </c>
      <c r="F212" s="84">
        <v>13907.710305552</v>
      </c>
      <c r="G212" s="84">
        <v>12992.441309068099</v>
      </c>
      <c r="H212" s="84">
        <v>0</v>
      </c>
      <c r="I212" s="84">
        <f t="shared" si="5"/>
        <v>50558.289604105979</v>
      </c>
    </row>
    <row r="213" spans="1:9">
      <c r="A213" s="142"/>
      <c r="B213" s="142"/>
      <c r="C213" s="5">
        <v>8.7916666666666696</v>
      </c>
      <c r="D213" s="84">
        <v>19485.488217410599</v>
      </c>
      <c r="E213" s="84">
        <v>3410.7529159932801</v>
      </c>
      <c r="F213" s="84">
        <v>13601.014098551999</v>
      </c>
      <c r="G213" s="84">
        <v>12567.809357068099</v>
      </c>
      <c r="H213" s="84">
        <v>0</v>
      </c>
      <c r="I213" s="84">
        <f t="shared" si="5"/>
        <v>49065.064589023976</v>
      </c>
    </row>
    <row r="214" spans="1:9">
      <c r="A214" s="142"/>
      <c r="B214" s="142"/>
      <c r="C214" s="5">
        <v>8.8333333333333304</v>
      </c>
      <c r="D214" s="84">
        <v>19257.871118135001</v>
      </c>
      <c r="E214" s="84">
        <v>3375.9542779932699</v>
      </c>
      <c r="F214" s="84">
        <v>13399.577627552</v>
      </c>
      <c r="G214" s="84">
        <v>12472.3451500681</v>
      </c>
      <c r="H214" s="84">
        <v>0</v>
      </c>
      <c r="I214" s="84">
        <f t="shared" si="5"/>
        <v>48505.748173748376</v>
      </c>
    </row>
    <row r="215" spans="1:9">
      <c r="A215" s="142"/>
      <c r="B215" s="142"/>
      <c r="C215" s="5">
        <v>8.875</v>
      </c>
      <c r="D215" s="84">
        <v>18172.078634865</v>
      </c>
      <c r="E215" s="84">
        <v>3278.1108799932799</v>
      </c>
      <c r="F215" s="84">
        <v>12862.551469552</v>
      </c>
      <c r="G215" s="84">
        <v>11829.074600068099</v>
      </c>
      <c r="H215" s="84">
        <v>0</v>
      </c>
      <c r="I215" s="84">
        <f t="shared" si="5"/>
        <v>46141.815584478376</v>
      </c>
    </row>
    <row r="216" spans="1:9">
      <c r="A216" s="142"/>
      <c r="B216" s="142"/>
      <c r="C216" s="5">
        <v>8.9166666666666696</v>
      </c>
      <c r="D216" s="84">
        <v>16596.4935146758</v>
      </c>
      <c r="E216" s="84">
        <v>3168.2569569932798</v>
      </c>
      <c r="F216" s="84">
        <v>12102.8475405519</v>
      </c>
      <c r="G216" s="84">
        <v>10909.5027160681</v>
      </c>
      <c r="H216" s="84">
        <v>0</v>
      </c>
      <c r="I216" s="84">
        <f t="shared" si="5"/>
        <v>42777.100728289079</v>
      </c>
    </row>
    <row r="217" spans="1:9">
      <c r="A217" s="142"/>
      <c r="B217" s="142"/>
      <c r="C217" s="5">
        <v>8.9583333333333304</v>
      </c>
      <c r="D217" s="84">
        <v>14873.338480390201</v>
      </c>
      <c r="E217" s="84">
        <v>3034.6213539932801</v>
      </c>
      <c r="F217" s="84">
        <v>11417.8681505519</v>
      </c>
      <c r="G217" s="84">
        <v>9894.2397670681403</v>
      </c>
      <c r="H217" s="84">
        <v>0</v>
      </c>
      <c r="I217" s="84">
        <f t="shared" si="5"/>
        <v>39220.067752003517</v>
      </c>
    </row>
    <row r="218" spans="1:9">
      <c r="A218" s="142"/>
      <c r="B218" s="142"/>
      <c r="C218" s="29" t="s">
        <v>124</v>
      </c>
      <c r="D218" s="84">
        <v>13679.364665122799</v>
      </c>
      <c r="E218" s="84">
        <v>2887.02238099328</v>
      </c>
      <c r="F218" s="84">
        <v>10736.993652551901</v>
      </c>
      <c r="G218" s="84">
        <v>9141.2703670681494</v>
      </c>
      <c r="H218" s="84">
        <v>0</v>
      </c>
      <c r="I218" s="84">
        <f t="shared" si="5"/>
        <v>36444.651065736129</v>
      </c>
    </row>
    <row r="219" spans="1:9">
      <c r="A219" s="142" t="s">
        <v>81</v>
      </c>
      <c r="B219" s="142"/>
      <c r="C219" s="5">
        <v>9.0416666666666696</v>
      </c>
      <c r="D219" s="84">
        <v>10389.3890315426</v>
      </c>
      <c r="E219" s="84">
        <v>2605.4647421652198</v>
      </c>
      <c r="F219" s="84">
        <v>8449.1018594984398</v>
      </c>
      <c r="G219" s="84">
        <v>7186.3677388265996</v>
      </c>
      <c r="H219" s="84">
        <v>0</v>
      </c>
      <c r="I219" s="84">
        <f t="shared" si="5"/>
        <v>28630.323372032857</v>
      </c>
    </row>
    <row r="220" spans="1:9">
      <c r="A220" s="142"/>
      <c r="B220" s="142"/>
      <c r="C220" s="5">
        <v>9.0833333333333304</v>
      </c>
      <c r="D220" s="84">
        <v>10153.0593225426</v>
      </c>
      <c r="E220" s="84">
        <v>2568.1823562855602</v>
      </c>
      <c r="F220" s="84">
        <v>8298.0520504706601</v>
      </c>
      <c r="G220" s="84">
        <v>6901.5895478266002</v>
      </c>
      <c r="H220" s="84">
        <v>0</v>
      </c>
      <c r="I220" s="84">
        <f t="shared" si="5"/>
        <v>27920.88327712542</v>
      </c>
    </row>
    <row r="221" spans="1:9">
      <c r="A221" s="142"/>
      <c r="B221" s="142"/>
      <c r="C221" s="5">
        <v>9.125</v>
      </c>
      <c r="D221" s="84">
        <v>10065.9997125426</v>
      </c>
      <c r="E221" s="84">
        <v>2547.5395081724701</v>
      </c>
      <c r="F221" s="84">
        <v>8261.9212294799909</v>
      </c>
      <c r="G221" s="84">
        <v>6732.3133508266001</v>
      </c>
      <c r="H221" s="84">
        <v>0</v>
      </c>
      <c r="I221" s="84">
        <f t="shared" si="5"/>
        <v>27607.77380102166</v>
      </c>
    </row>
    <row r="222" spans="1:9">
      <c r="A222" s="142"/>
      <c r="B222" s="142"/>
      <c r="C222" s="5">
        <v>9.1666666666666696</v>
      </c>
      <c r="D222" s="84">
        <v>10264.086512542601</v>
      </c>
      <c r="E222" s="84">
        <v>2553.4003542923101</v>
      </c>
      <c r="F222" s="84">
        <v>8389.2636906887601</v>
      </c>
      <c r="G222" s="84">
        <v>6732.2290168265899</v>
      </c>
      <c r="H222" s="84">
        <v>0</v>
      </c>
      <c r="I222" s="84">
        <f t="shared" si="5"/>
        <v>27938.979574350262</v>
      </c>
    </row>
    <row r="223" spans="1:9">
      <c r="A223" s="142"/>
      <c r="B223" s="142"/>
      <c r="C223" s="5">
        <v>9.2083333333333304</v>
      </c>
      <c r="D223" s="84">
        <v>10892.2517175426</v>
      </c>
      <c r="E223" s="84">
        <v>2616.73609266126</v>
      </c>
      <c r="F223" s="84">
        <v>8904.7376242011305</v>
      </c>
      <c r="G223" s="84">
        <v>7138.6000308265902</v>
      </c>
      <c r="H223" s="84">
        <v>0</v>
      </c>
      <c r="I223" s="84">
        <f t="shared" si="5"/>
        <v>29552.325465231581</v>
      </c>
    </row>
    <row r="224" spans="1:9">
      <c r="A224" s="142"/>
      <c r="B224" s="142"/>
      <c r="C224" s="5">
        <v>9.25</v>
      </c>
      <c r="D224" s="84">
        <v>12081.8906505426</v>
      </c>
      <c r="E224" s="84">
        <v>2746.4789424648702</v>
      </c>
      <c r="F224" s="84">
        <v>9726.0968656019504</v>
      </c>
      <c r="G224" s="84">
        <v>8041.7242618266</v>
      </c>
      <c r="H224" s="84">
        <v>0</v>
      </c>
      <c r="I224" s="84">
        <f t="shared" si="5"/>
        <v>32596.190720436021</v>
      </c>
    </row>
    <row r="225" spans="1:9">
      <c r="A225" s="142"/>
      <c r="B225" s="142"/>
      <c r="C225" s="5">
        <v>9.2916666666666696</v>
      </c>
      <c r="D225" s="84">
        <v>12878.3446335426</v>
      </c>
      <c r="E225" s="84">
        <v>2827.4721461297399</v>
      </c>
      <c r="F225" s="84">
        <v>9968.9477454576408</v>
      </c>
      <c r="G225" s="84">
        <v>8422.3879678266003</v>
      </c>
      <c r="H225" s="84">
        <v>0</v>
      </c>
      <c r="I225" s="84">
        <f t="shared" si="5"/>
        <v>34097.152492956578</v>
      </c>
    </row>
    <row r="226" spans="1:9">
      <c r="A226" s="142"/>
      <c r="B226" s="142"/>
      <c r="C226" s="5">
        <v>9.3333333333333304</v>
      </c>
      <c r="D226" s="84">
        <v>12970.556977542599</v>
      </c>
      <c r="E226" s="84">
        <v>2819.6370426814401</v>
      </c>
      <c r="F226" s="84">
        <v>9994.4913687757798</v>
      </c>
      <c r="G226" s="84">
        <v>8353.7798128266004</v>
      </c>
      <c r="H226" s="84">
        <v>0</v>
      </c>
      <c r="I226" s="84">
        <f t="shared" si="5"/>
        <v>34138.465201826417</v>
      </c>
    </row>
    <row r="227" spans="1:9">
      <c r="A227" s="142"/>
      <c r="B227" s="142"/>
      <c r="C227" s="5">
        <v>9.375</v>
      </c>
      <c r="D227" s="84">
        <v>13319.6038005426</v>
      </c>
      <c r="E227" s="84">
        <v>2847.37049128431</v>
      </c>
      <c r="F227" s="84">
        <v>10389.7174777168</v>
      </c>
      <c r="G227" s="84">
        <v>8678.0802588265906</v>
      </c>
      <c r="H227" s="84">
        <v>0</v>
      </c>
      <c r="I227" s="84">
        <f t="shared" si="5"/>
        <v>35234.772028370295</v>
      </c>
    </row>
    <row r="228" spans="1:9">
      <c r="A228" s="142"/>
      <c r="B228" s="142"/>
      <c r="C228" s="5">
        <v>9.4166666666666696</v>
      </c>
      <c r="D228" s="84">
        <v>13751.1726035426</v>
      </c>
      <c r="E228" s="84">
        <v>2915.2786241804702</v>
      </c>
      <c r="F228" s="84">
        <v>10849.3380313734</v>
      </c>
      <c r="G228" s="84">
        <v>9064.0627858265907</v>
      </c>
      <c r="H228" s="84">
        <v>0</v>
      </c>
      <c r="I228" s="84">
        <f t="shared" si="5"/>
        <v>36579.852044923056</v>
      </c>
    </row>
    <row r="229" spans="1:9">
      <c r="A229" s="142"/>
      <c r="B229" s="142"/>
      <c r="C229" s="5">
        <v>9.4583333333333304</v>
      </c>
      <c r="D229" s="84">
        <v>14050.3861685426</v>
      </c>
      <c r="E229" s="84">
        <v>2969.9374445068001</v>
      </c>
      <c r="F229" s="84">
        <v>11222.3095561673</v>
      </c>
      <c r="G229" s="84">
        <v>9534.7100888265995</v>
      </c>
      <c r="H229" s="84">
        <v>0</v>
      </c>
      <c r="I229" s="84">
        <f t="shared" si="5"/>
        <v>37777.3432580433</v>
      </c>
    </row>
    <row r="230" spans="1:9">
      <c r="A230" s="142"/>
      <c r="B230" s="142"/>
      <c r="C230" s="5">
        <v>9.5</v>
      </c>
      <c r="D230" s="84">
        <v>14290.896762542599</v>
      </c>
      <c r="E230" s="84">
        <v>2982.7372865765701</v>
      </c>
      <c r="F230" s="84">
        <v>11545.0272696547</v>
      </c>
      <c r="G230" s="84">
        <v>9801.1294758265904</v>
      </c>
      <c r="H230" s="84">
        <v>0</v>
      </c>
      <c r="I230" s="84">
        <f t="shared" si="5"/>
        <v>38619.790794600456</v>
      </c>
    </row>
    <row r="231" spans="1:9">
      <c r="A231" s="142"/>
      <c r="B231" s="142"/>
      <c r="C231" s="5">
        <v>9.5416666666666696</v>
      </c>
      <c r="D231" s="84">
        <v>14571.976094542601</v>
      </c>
      <c r="E231" s="84">
        <v>3034.2834946795501</v>
      </c>
      <c r="F231" s="84">
        <v>12003.2712136109</v>
      </c>
      <c r="G231" s="84">
        <v>10091.9368688266</v>
      </c>
      <c r="H231" s="84">
        <v>0</v>
      </c>
      <c r="I231" s="84">
        <f t="shared" si="5"/>
        <v>39701.467671659651</v>
      </c>
    </row>
    <row r="232" spans="1:9">
      <c r="A232" s="142"/>
      <c r="B232" s="142"/>
      <c r="C232" s="5">
        <v>9.5833333333333304</v>
      </c>
      <c r="D232" s="84">
        <v>14814.7166685426</v>
      </c>
      <c r="E232" s="84">
        <v>3070.15415668573</v>
      </c>
      <c r="F232" s="84">
        <v>12380.282435941601</v>
      </c>
      <c r="G232" s="84">
        <v>10472.019110826601</v>
      </c>
      <c r="H232" s="84">
        <v>0</v>
      </c>
      <c r="I232" s="84">
        <f t="shared" si="5"/>
        <v>40737.17237199653</v>
      </c>
    </row>
    <row r="233" spans="1:9">
      <c r="A233" s="142"/>
      <c r="B233" s="142"/>
      <c r="C233" s="5">
        <v>9.625</v>
      </c>
      <c r="D233" s="84">
        <v>15022.7133575426</v>
      </c>
      <c r="E233" s="84">
        <v>3109.3246006889299</v>
      </c>
      <c r="F233" s="84">
        <v>12684.4633289537</v>
      </c>
      <c r="G233" s="84">
        <v>10852.690131826599</v>
      </c>
      <c r="H233" s="84">
        <v>0</v>
      </c>
      <c r="I233" s="84">
        <f t="shared" si="5"/>
        <v>41669.191419011826</v>
      </c>
    </row>
    <row r="234" spans="1:9">
      <c r="A234" s="142"/>
      <c r="B234" s="142"/>
      <c r="C234" s="5">
        <v>9.6666666666666696</v>
      </c>
      <c r="D234" s="84">
        <v>15197.997442542601</v>
      </c>
      <c r="E234" s="84">
        <v>3155.5678731316998</v>
      </c>
      <c r="F234" s="84">
        <v>12888.883728259299</v>
      </c>
      <c r="G234" s="84">
        <v>11133.0111188266</v>
      </c>
      <c r="H234" s="84">
        <v>0</v>
      </c>
      <c r="I234" s="84">
        <f t="shared" si="5"/>
        <v>42375.460162760202</v>
      </c>
    </row>
    <row r="235" spans="1:9">
      <c r="A235" s="142"/>
      <c r="B235" s="142"/>
      <c r="C235" s="5">
        <v>9.7083333333333304</v>
      </c>
      <c r="D235" s="84">
        <v>15058.7592345426</v>
      </c>
      <c r="E235" s="84">
        <v>3143.3020819327498</v>
      </c>
      <c r="F235" s="84">
        <v>12697.7208891751</v>
      </c>
      <c r="G235" s="84">
        <v>11171.6858408266</v>
      </c>
      <c r="H235" s="84">
        <v>0</v>
      </c>
      <c r="I235" s="84">
        <f t="shared" si="5"/>
        <v>42071.46804647705</v>
      </c>
    </row>
    <row r="236" spans="1:9">
      <c r="A236" s="142"/>
      <c r="B236" s="142"/>
      <c r="C236" s="5">
        <v>9.75</v>
      </c>
      <c r="D236" s="84">
        <v>14978.3959745426</v>
      </c>
      <c r="E236" s="84">
        <v>3099.6094120018101</v>
      </c>
      <c r="F236" s="84">
        <v>12216.8971595201</v>
      </c>
      <c r="G236" s="84">
        <v>10876.0888078266</v>
      </c>
      <c r="H236" s="84">
        <v>0</v>
      </c>
      <c r="I236" s="84">
        <f t="shared" si="5"/>
        <v>41170.991353891106</v>
      </c>
    </row>
    <row r="237" spans="1:9">
      <c r="A237" s="142"/>
      <c r="B237" s="142"/>
      <c r="C237" s="5">
        <v>9.7916666666666696</v>
      </c>
      <c r="D237" s="84">
        <v>15353.2766695426</v>
      </c>
      <c r="E237" s="84">
        <v>3122.8466892681399</v>
      </c>
      <c r="F237" s="84">
        <v>12261.0293708917</v>
      </c>
      <c r="G237" s="84">
        <v>11100.9052628266</v>
      </c>
      <c r="H237" s="84">
        <v>0</v>
      </c>
      <c r="I237" s="84">
        <f t="shared" si="5"/>
        <v>41838.057992529037</v>
      </c>
    </row>
    <row r="238" spans="1:9">
      <c r="A238" s="142"/>
      <c r="B238" s="142"/>
      <c r="C238" s="5">
        <v>9.8333333333333304</v>
      </c>
      <c r="D238" s="84">
        <v>15106.5210225426</v>
      </c>
      <c r="E238" s="84">
        <v>3117.1094517845299</v>
      </c>
      <c r="F238" s="84">
        <v>11950.979302260999</v>
      </c>
      <c r="G238" s="84">
        <v>10799.0430668266</v>
      </c>
      <c r="H238" s="84">
        <v>0</v>
      </c>
      <c r="I238" s="84">
        <f t="shared" si="5"/>
        <v>40973.652843414726</v>
      </c>
    </row>
    <row r="239" spans="1:9">
      <c r="A239" s="142"/>
      <c r="B239" s="142"/>
      <c r="C239" s="5">
        <v>9.875</v>
      </c>
      <c r="D239" s="84">
        <v>14443.1631625426</v>
      </c>
      <c r="E239" s="84">
        <v>3017.5516849231999</v>
      </c>
      <c r="F239" s="84">
        <v>11371.073019437699</v>
      </c>
      <c r="G239" s="84">
        <v>10187.8441318266</v>
      </c>
      <c r="H239" s="84">
        <v>0</v>
      </c>
      <c r="I239" s="84">
        <f t="shared" si="5"/>
        <v>39019.631998730096</v>
      </c>
    </row>
    <row r="240" spans="1:9">
      <c r="A240" s="142"/>
      <c r="B240" s="142"/>
      <c r="C240" s="5">
        <v>9.9166666666666696</v>
      </c>
      <c r="D240" s="84">
        <v>13338.2401265426</v>
      </c>
      <c r="E240" s="84">
        <v>2902.1041387492101</v>
      </c>
      <c r="F240" s="84">
        <v>10487.251423843099</v>
      </c>
      <c r="G240" s="84">
        <v>9408.7970088265993</v>
      </c>
      <c r="H240" s="84">
        <v>0</v>
      </c>
      <c r="I240" s="84">
        <f t="shared" si="5"/>
        <v>36136.392697961506</v>
      </c>
    </row>
    <row r="241" spans="1:9">
      <c r="A241" s="142"/>
      <c r="B241" s="142"/>
      <c r="C241" s="5">
        <v>9.9583333333333304</v>
      </c>
      <c r="D241" s="84">
        <v>12177.1409035426</v>
      </c>
      <c r="E241" s="84">
        <v>2757.4172815462998</v>
      </c>
      <c r="F241" s="84">
        <v>9651.3589374064195</v>
      </c>
      <c r="G241" s="84">
        <v>8440.8507128265992</v>
      </c>
      <c r="H241" s="84">
        <v>0</v>
      </c>
      <c r="I241" s="84">
        <f t="shared" si="5"/>
        <v>33026.767835321916</v>
      </c>
    </row>
    <row r="242" spans="1:9">
      <c r="A242" s="142"/>
      <c r="B242" s="142"/>
      <c r="C242" s="29" t="s">
        <v>124</v>
      </c>
      <c r="D242" s="84">
        <v>11338.8507695426</v>
      </c>
      <c r="E242" s="84">
        <v>2679.4151378623001</v>
      </c>
      <c r="F242" s="84">
        <v>9040.5050354967007</v>
      </c>
      <c r="G242" s="84">
        <v>7763.7008978266003</v>
      </c>
      <c r="H242" s="84">
        <v>0</v>
      </c>
      <c r="I242" s="84">
        <f t="shared" si="5"/>
        <v>30822.471840728205</v>
      </c>
    </row>
    <row r="243" spans="1:9">
      <c r="A243" s="142" t="s">
        <v>82</v>
      </c>
      <c r="B243" s="142"/>
      <c r="C243" s="5">
        <v>10.0416666666667</v>
      </c>
      <c r="D243" s="84">
        <v>10836.013779532201</v>
      </c>
      <c r="E243" s="84">
        <v>2714.9547448942999</v>
      </c>
      <c r="F243" s="84">
        <v>8301.64700400939</v>
      </c>
      <c r="G243" s="84">
        <v>7137.3824818555704</v>
      </c>
      <c r="H243" s="84">
        <v>0</v>
      </c>
      <c r="I243" s="84">
        <f t="shared" si="5"/>
        <v>28989.99801029146</v>
      </c>
    </row>
    <row r="244" spans="1:9">
      <c r="A244" s="142"/>
      <c r="B244" s="142"/>
      <c r="C244" s="5">
        <v>10.0833333333333</v>
      </c>
      <c r="D244" s="84">
        <v>10615.6240325322</v>
      </c>
      <c r="E244" s="84">
        <v>2679.9547448942999</v>
      </c>
      <c r="F244" s="84">
        <v>8088.5988010094097</v>
      </c>
      <c r="G244" s="84">
        <v>6825.0456128555697</v>
      </c>
      <c r="H244" s="84">
        <v>0</v>
      </c>
      <c r="I244" s="84">
        <f t="shared" si="5"/>
        <v>28209.223191291479</v>
      </c>
    </row>
    <row r="245" spans="1:9">
      <c r="A245" s="142"/>
      <c r="B245" s="142"/>
      <c r="C245" s="5">
        <v>10.125</v>
      </c>
      <c r="D245" s="84">
        <v>10563.2769725322</v>
      </c>
      <c r="E245" s="84">
        <v>2676.9547448942999</v>
      </c>
      <c r="F245" s="84">
        <v>7945.4966520094104</v>
      </c>
      <c r="G245" s="84">
        <v>6644.2717198555702</v>
      </c>
      <c r="H245" s="84">
        <v>0</v>
      </c>
      <c r="I245" s="84">
        <f t="shared" si="5"/>
        <v>27830.00008929148</v>
      </c>
    </row>
    <row r="246" spans="1:9">
      <c r="A246" s="142"/>
      <c r="B246" s="142"/>
      <c r="C246" s="5">
        <v>10.1666666666667</v>
      </c>
      <c r="D246" s="84">
        <v>10613.394212532199</v>
      </c>
      <c r="E246" s="84">
        <v>2732.9547448942999</v>
      </c>
      <c r="F246" s="84">
        <v>7928.3100800093998</v>
      </c>
      <c r="G246" s="84">
        <v>6528.8596808555703</v>
      </c>
      <c r="H246" s="84">
        <v>0</v>
      </c>
      <c r="I246" s="84">
        <f t="shared" si="5"/>
        <v>27803.518718291471</v>
      </c>
    </row>
    <row r="247" spans="1:9">
      <c r="A247" s="142"/>
      <c r="B247" s="142"/>
      <c r="C247" s="5">
        <v>10.2083333333333</v>
      </c>
      <c r="D247" s="84">
        <v>10884.6396535322</v>
      </c>
      <c r="E247" s="84">
        <v>2700.9547448942999</v>
      </c>
      <c r="F247" s="84">
        <v>8113.0540350094298</v>
      </c>
      <c r="G247" s="84">
        <v>6584.0348178555696</v>
      </c>
      <c r="H247" s="84">
        <v>0</v>
      </c>
      <c r="I247" s="84">
        <f t="shared" si="5"/>
        <v>28282.683251291499</v>
      </c>
    </row>
    <row r="248" spans="1:9">
      <c r="A248" s="142"/>
      <c r="B248" s="142"/>
      <c r="C248" s="5">
        <v>10.25</v>
      </c>
      <c r="D248" s="84">
        <v>11942.6459195322</v>
      </c>
      <c r="E248" s="84">
        <v>2773.9547448942999</v>
      </c>
      <c r="F248" s="84">
        <v>8674.4249040094201</v>
      </c>
      <c r="G248" s="84">
        <v>7040.6748498555698</v>
      </c>
      <c r="H248" s="84">
        <v>0</v>
      </c>
      <c r="I248" s="84">
        <f t="shared" si="5"/>
        <v>30431.70041829149</v>
      </c>
    </row>
    <row r="249" spans="1:9">
      <c r="A249" s="142"/>
      <c r="B249" s="142"/>
      <c r="C249" s="5">
        <v>10.2916666666667</v>
      </c>
      <c r="D249" s="84">
        <v>13695.899993532201</v>
      </c>
      <c r="E249" s="84">
        <v>2942.9547448942999</v>
      </c>
      <c r="F249" s="84">
        <v>9494.3146200094106</v>
      </c>
      <c r="G249" s="84">
        <v>7962.4614248555699</v>
      </c>
      <c r="H249" s="84">
        <v>0</v>
      </c>
      <c r="I249" s="84">
        <f t="shared" si="5"/>
        <v>34095.630783291475</v>
      </c>
    </row>
    <row r="250" spans="1:9">
      <c r="A250" s="142"/>
      <c r="B250" s="142"/>
      <c r="C250" s="5">
        <v>10.3333333333333</v>
      </c>
      <c r="D250" s="84">
        <v>14050.2249955322</v>
      </c>
      <c r="E250" s="84">
        <v>3021.9547448942999</v>
      </c>
      <c r="F250" s="84">
        <v>9525.7350600093905</v>
      </c>
      <c r="G250" s="84">
        <v>8215.7228958555697</v>
      </c>
      <c r="H250" s="84">
        <v>0</v>
      </c>
      <c r="I250" s="84">
        <f t="shared" si="5"/>
        <v>34813.637696291466</v>
      </c>
    </row>
    <row r="251" spans="1:9">
      <c r="A251" s="142"/>
      <c r="B251" s="142"/>
      <c r="C251" s="5">
        <v>10.375</v>
      </c>
      <c r="D251" s="84">
        <v>13706.4947145322</v>
      </c>
      <c r="E251" s="84">
        <v>3024.9547448942999</v>
      </c>
      <c r="F251" s="84">
        <v>9551.7132490094209</v>
      </c>
      <c r="G251" s="84">
        <v>8273.7818658555698</v>
      </c>
      <c r="H251" s="84">
        <v>0</v>
      </c>
      <c r="I251" s="84">
        <f t="shared" si="5"/>
        <v>34556.94457429149</v>
      </c>
    </row>
    <row r="252" spans="1:9">
      <c r="A252" s="142"/>
      <c r="B252" s="142"/>
      <c r="C252" s="5">
        <v>10.4166666666667</v>
      </c>
      <c r="D252" s="84">
        <v>13621.728334532199</v>
      </c>
      <c r="E252" s="84">
        <v>3018.9547448942999</v>
      </c>
      <c r="F252" s="84">
        <v>9699.9819930093909</v>
      </c>
      <c r="G252" s="84">
        <v>8440.6771988555593</v>
      </c>
      <c r="H252" s="84">
        <v>0</v>
      </c>
      <c r="I252" s="84">
        <f t="shared" si="5"/>
        <v>34781.342271291447</v>
      </c>
    </row>
    <row r="253" spans="1:9">
      <c r="A253" s="142"/>
      <c r="B253" s="142"/>
      <c r="C253" s="5">
        <v>10.4583333333333</v>
      </c>
      <c r="D253" s="84">
        <v>13575.6231535322</v>
      </c>
      <c r="E253" s="84">
        <v>3008.9547448942999</v>
      </c>
      <c r="F253" s="84">
        <v>9863.9907450093906</v>
      </c>
      <c r="G253" s="84">
        <v>8636.0655278555696</v>
      </c>
      <c r="H253" s="84">
        <v>0</v>
      </c>
      <c r="I253" s="84">
        <f t="shared" si="5"/>
        <v>35084.634171291465</v>
      </c>
    </row>
    <row r="254" spans="1:9">
      <c r="A254" s="142"/>
      <c r="B254" s="142"/>
      <c r="C254" s="5">
        <v>10.5</v>
      </c>
      <c r="D254" s="84">
        <v>13470.994162532201</v>
      </c>
      <c r="E254" s="84">
        <v>2995.9547448942999</v>
      </c>
      <c r="F254" s="84">
        <v>10016.069438009399</v>
      </c>
      <c r="G254" s="84">
        <v>8801.8423918555709</v>
      </c>
      <c r="H254" s="84">
        <v>0</v>
      </c>
      <c r="I254" s="84">
        <f t="shared" si="5"/>
        <v>35284.86073729147</v>
      </c>
    </row>
    <row r="255" spans="1:9">
      <c r="A255" s="142"/>
      <c r="B255" s="142"/>
      <c r="C255" s="5">
        <v>10.5416666666667</v>
      </c>
      <c r="D255" s="84">
        <v>13441.2677145322</v>
      </c>
      <c r="E255" s="84">
        <v>2955.9547448942999</v>
      </c>
      <c r="F255" s="84">
        <v>10115.7564240094</v>
      </c>
      <c r="G255" s="84">
        <v>8824.7416198555693</v>
      </c>
      <c r="H255" s="84">
        <v>0</v>
      </c>
      <c r="I255" s="84">
        <f t="shared" si="5"/>
        <v>35337.720503291464</v>
      </c>
    </row>
    <row r="256" spans="1:9">
      <c r="A256" s="142"/>
      <c r="B256" s="142"/>
      <c r="C256" s="5">
        <v>10.5833333333333</v>
      </c>
      <c r="D256" s="84">
        <v>13451.5789155322</v>
      </c>
      <c r="E256" s="84">
        <v>2952.9547448942999</v>
      </c>
      <c r="F256" s="84">
        <v>10284.2785130094</v>
      </c>
      <c r="G256" s="84">
        <v>8834.3876838555698</v>
      </c>
      <c r="H256" s="84">
        <v>0</v>
      </c>
      <c r="I256" s="84">
        <f t="shared" si="5"/>
        <v>35523.199857291474</v>
      </c>
    </row>
    <row r="257" spans="1:9">
      <c r="A257" s="142"/>
      <c r="B257" s="142"/>
      <c r="C257" s="5">
        <v>10.625</v>
      </c>
      <c r="D257" s="84">
        <v>13448.8416935322</v>
      </c>
      <c r="E257" s="84">
        <v>2948.9547448942999</v>
      </c>
      <c r="F257" s="84">
        <v>10390.311894009399</v>
      </c>
      <c r="G257" s="84">
        <v>8822.5793858555608</v>
      </c>
      <c r="H257" s="84">
        <v>0</v>
      </c>
      <c r="I257" s="84">
        <f t="shared" si="5"/>
        <v>35610.687718291461</v>
      </c>
    </row>
    <row r="258" spans="1:9">
      <c r="A258" s="142"/>
      <c r="B258" s="142"/>
      <c r="C258" s="5">
        <v>10.6666666666667</v>
      </c>
      <c r="D258" s="84">
        <v>13434.4922055322</v>
      </c>
      <c r="E258" s="84">
        <v>2946.9547448942999</v>
      </c>
      <c r="F258" s="84">
        <v>10381.6847260094</v>
      </c>
      <c r="G258" s="84">
        <v>8859.9674518555694</v>
      </c>
      <c r="H258" s="84">
        <v>0</v>
      </c>
      <c r="I258" s="84">
        <f t="shared" si="5"/>
        <v>35623.099128291469</v>
      </c>
    </row>
    <row r="259" spans="1:9">
      <c r="A259" s="142"/>
      <c r="B259" s="142"/>
      <c r="C259" s="5">
        <v>10.7083333333333</v>
      </c>
      <c r="D259" s="84">
        <v>13423.7030605322</v>
      </c>
      <c r="E259" s="84">
        <v>2949.9547448942999</v>
      </c>
      <c r="F259" s="84">
        <v>10325.8171020094</v>
      </c>
      <c r="G259" s="84">
        <v>8830.1443988555693</v>
      </c>
      <c r="H259" s="84">
        <v>0</v>
      </c>
      <c r="I259" s="84">
        <f t="shared" si="5"/>
        <v>35529.619306291468</v>
      </c>
    </row>
    <row r="260" spans="1:9">
      <c r="A260" s="142"/>
      <c r="B260" s="142"/>
      <c r="C260" s="5">
        <v>10.75</v>
      </c>
      <c r="D260" s="84">
        <v>13680.781291532199</v>
      </c>
      <c r="E260" s="84">
        <v>2960.9547448942999</v>
      </c>
      <c r="F260" s="84">
        <v>10457.678631009399</v>
      </c>
      <c r="G260" s="84">
        <v>8946.5881908555693</v>
      </c>
      <c r="H260" s="84">
        <v>0</v>
      </c>
      <c r="I260" s="84">
        <f t="shared" ref="I260:I290" si="6">SUM(D260:H260)</f>
        <v>36046.002858291467</v>
      </c>
    </row>
    <row r="261" spans="1:9">
      <c r="A261" s="142"/>
      <c r="B261" s="142"/>
      <c r="C261" s="5">
        <v>10.7916666666667</v>
      </c>
      <c r="D261" s="84">
        <v>14395.836606532201</v>
      </c>
      <c r="E261" s="84">
        <v>3061.9547448942999</v>
      </c>
      <c r="F261" s="84">
        <v>10590.6148060094</v>
      </c>
      <c r="G261" s="84">
        <v>9388.0959578555594</v>
      </c>
      <c r="H261" s="84">
        <v>0</v>
      </c>
      <c r="I261" s="84">
        <f t="shared" si="6"/>
        <v>37436.502115291456</v>
      </c>
    </row>
    <row r="262" spans="1:9">
      <c r="A262" s="142"/>
      <c r="B262" s="142"/>
      <c r="C262" s="5">
        <v>10.8333333333333</v>
      </c>
      <c r="D262" s="84">
        <v>14234.8282505322</v>
      </c>
      <c r="E262" s="84">
        <v>3034.9547448942999</v>
      </c>
      <c r="F262" s="84">
        <v>10389.6132140094</v>
      </c>
      <c r="G262" s="84">
        <v>9296.5260418555699</v>
      </c>
      <c r="H262" s="84">
        <v>0</v>
      </c>
      <c r="I262" s="84">
        <f t="shared" si="6"/>
        <v>36955.922251291471</v>
      </c>
    </row>
    <row r="263" spans="1:9">
      <c r="A263" s="142"/>
      <c r="B263" s="142"/>
      <c r="C263" s="5">
        <v>10.875</v>
      </c>
      <c r="D263" s="84">
        <v>13910.8470175322</v>
      </c>
      <c r="E263" s="84">
        <v>3010.9547448942999</v>
      </c>
      <c r="F263" s="84">
        <v>10118.020236009401</v>
      </c>
      <c r="G263" s="84">
        <v>9076.0523818555594</v>
      </c>
      <c r="H263" s="84">
        <v>0</v>
      </c>
      <c r="I263" s="84">
        <f t="shared" si="6"/>
        <v>36115.874380291461</v>
      </c>
    </row>
    <row r="264" spans="1:9">
      <c r="A264" s="142"/>
      <c r="B264" s="142"/>
      <c r="C264" s="5">
        <v>10.9166666666667</v>
      </c>
      <c r="D264" s="84">
        <v>13201.731353532199</v>
      </c>
      <c r="E264" s="84">
        <v>2964.9547448942999</v>
      </c>
      <c r="F264" s="84">
        <v>9813.1045830094608</v>
      </c>
      <c r="G264" s="84">
        <v>8593.1452468555599</v>
      </c>
      <c r="H264" s="84">
        <v>0</v>
      </c>
      <c r="I264" s="84">
        <f t="shared" si="6"/>
        <v>34572.935928291517</v>
      </c>
    </row>
    <row r="265" spans="1:9">
      <c r="A265" s="142"/>
      <c r="B265" s="142"/>
      <c r="C265" s="5">
        <v>10.9583333333333</v>
      </c>
      <c r="D265" s="84">
        <v>12263.620909532199</v>
      </c>
      <c r="E265" s="84">
        <v>2894.9547448942999</v>
      </c>
      <c r="F265" s="84">
        <v>9403.3261530094005</v>
      </c>
      <c r="G265" s="84">
        <v>7901.3614468555697</v>
      </c>
      <c r="H265" s="84">
        <v>0</v>
      </c>
      <c r="I265" s="84">
        <f t="shared" si="6"/>
        <v>32463.263254291465</v>
      </c>
    </row>
    <row r="266" spans="1:9">
      <c r="A266" s="142"/>
      <c r="B266" s="142"/>
      <c r="C266" s="29" t="s">
        <v>124</v>
      </c>
      <c r="D266" s="84">
        <v>11331.178278532199</v>
      </c>
      <c r="E266" s="84">
        <v>2792.9547448942999</v>
      </c>
      <c r="F266" s="84">
        <v>8869.7960570094092</v>
      </c>
      <c r="G266" s="84">
        <v>7221.5464888555698</v>
      </c>
      <c r="H266" s="84">
        <v>0</v>
      </c>
      <c r="I266" s="84">
        <f t="shared" si="6"/>
        <v>30215.475569291477</v>
      </c>
    </row>
    <row r="267" spans="1:9">
      <c r="A267" s="142" t="s">
        <v>83</v>
      </c>
      <c r="B267" s="142" t="s">
        <v>85</v>
      </c>
      <c r="C267" s="5">
        <v>11.0416666666667</v>
      </c>
      <c r="D267" s="84">
        <v>12817.3575227856</v>
      </c>
      <c r="E267" s="84">
        <v>2927.58967640115</v>
      </c>
      <c r="F267" s="84">
        <v>8644.4526332927308</v>
      </c>
      <c r="G267" s="84">
        <v>7671.7295195026099</v>
      </c>
      <c r="H267" s="84">
        <v>0</v>
      </c>
      <c r="I267" s="84">
        <f t="shared" si="6"/>
        <v>32061.12935198209</v>
      </c>
    </row>
    <row r="268" spans="1:9">
      <c r="A268" s="142"/>
      <c r="B268" s="142"/>
      <c r="C268" s="5">
        <v>11.0833333333333</v>
      </c>
      <c r="D268" s="84">
        <v>12763.936591785599</v>
      </c>
      <c r="E268" s="84">
        <v>2899.58967640115</v>
      </c>
      <c r="F268" s="84">
        <v>8485.4526332927308</v>
      </c>
      <c r="G268" s="84">
        <v>7422.2327265025997</v>
      </c>
      <c r="H268" s="84">
        <v>0</v>
      </c>
      <c r="I268" s="84">
        <f t="shared" si="6"/>
        <v>31571.21162798208</v>
      </c>
    </row>
    <row r="269" spans="1:9">
      <c r="A269" s="142"/>
      <c r="B269" s="142"/>
      <c r="C269" s="5">
        <v>11.125</v>
      </c>
      <c r="D269" s="84">
        <v>12888.7553437856</v>
      </c>
      <c r="E269" s="84">
        <v>2899.58967640115</v>
      </c>
      <c r="F269" s="84">
        <v>8401.4526332927308</v>
      </c>
      <c r="G269" s="84">
        <v>7298.5012195025902</v>
      </c>
      <c r="H269" s="84">
        <v>0</v>
      </c>
      <c r="I269" s="84">
        <f t="shared" si="6"/>
        <v>31488.298872982072</v>
      </c>
    </row>
    <row r="270" spans="1:9">
      <c r="A270" s="142"/>
      <c r="B270" s="142"/>
      <c r="C270" s="5">
        <v>11.1666666666667</v>
      </c>
      <c r="D270" s="84">
        <v>13095.4829057856</v>
      </c>
      <c r="E270" s="84">
        <v>2911.58967640115</v>
      </c>
      <c r="F270" s="84">
        <v>8478.4526332927308</v>
      </c>
      <c r="G270" s="84">
        <v>7298.0641165026</v>
      </c>
      <c r="H270" s="84">
        <v>0</v>
      </c>
      <c r="I270" s="84">
        <f t="shared" si="6"/>
        <v>31783.589331982079</v>
      </c>
    </row>
    <row r="271" spans="1:9">
      <c r="A271" s="142"/>
      <c r="B271" s="142"/>
      <c r="C271" s="5">
        <v>11.2083333333333</v>
      </c>
      <c r="D271" s="84">
        <v>13601.8069237856</v>
      </c>
      <c r="E271" s="84">
        <v>2944.58967640115</v>
      </c>
      <c r="F271" s="84">
        <v>8609.4526332927308</v>
      </c>
      <c r="G271" s="84">
        <v>7482.3527035026</v>
      </c>
      <c r="H271" s="84">
        <v>0</v>
      </c>
      <c r="I271" s="84">
        <f t="shared" si="6"/>
        <v>32638.201936982077</v>
      </c>
    </row>
    <row r="272" spans="1:9">
      <c r="A272" s="142"/>
      <c r="B272" s="142"/>
      <c r="C272" s="5">
        <v>11.25</v>
      </c>
      <c r="D272" s="84">
        <v>14613.7264137856</v>
      </c>
      <c r="E272" s="84">
        <v>3042.58967640115</v>
      </c>
      <c r="F272" s="84">
        <v>9074.4526332927308</v>
      </c>
      <c r="G272" s="84">
        <v>7977.0624725026</v>
      </c>
      <c r="H272" s="84">
        <v>0</v>
      </c>
      <c r="I272" s="84">
        <f t="shared" si="6"/>
        <v>34707.831195982078</v>
      </c>
    </row>
    <row r="273" spans="1:9">
      <c r="A273" s="142"/>
      <c r="B273" s="142"/>
      <c r="C273" s="5">
        <v>11.2916666666667</v>
      </c>
      <c r="D273" s="84">
        <v>15902.2469487856</v>
      </c>
      <c r="E273" s="84">
        <v>3266.58967640115</v>
      </c>
      <c r="F273" s="84">
        <v>9879.4526332927308</v>
      </c>
      <c r="G273" s="84">
        <v>8700.0502125026105</v>
      </c>
      <c r="H273" s="84">
        <v>0</v>
      </c>
      <c r="I273" s="84">
        <f t="shared" si="6"/>
        <v>37748.339470982086</v>
      </c>
    </row>
    <row r="274" spans="1:9">
      <c r="A274" s="142"/>
      <c r="B274" s="142"/>
      <c r="C274" s="5">
        <v>11.3333333333333</v>
      </c>
      <c r="D274" s="84">
        <v>16565.712376785599</v>
      </c>
      <c r="E274" s="84">
        <v>3326.58967640115</v>
      </c>
      <c r="F274" s="84">
        <v>10119.4526332927</v>
      </c>
      <c r="G274" s="84">
        <v>9061.8859905026002</v>
      </c>
      <c r="H274" s="84">
        <v>0</v>
      </c>
      <c r="I274" s="84">
        <f t="shared" si="6"/>
        <v>39073.640676982046</v>
      </c>
    </row>
    <row r="275" spans="1:9">
      <c r="A275" s="142"/>
      <c r="B275" s="142"/>
      <c r="C275" s="5">
        <v>11.375</v>
      </c>
      <c r="D275" s="84">
        <v>16519.711973785601</v>
      </c>
      <c r="E275" s="84">
        <v>3295.58967640115</v>
      </c>
      <c r="F275" s="84">
        <v>9999.4526332927308</v>
      </c>
      <c r="G275" s="84">
        <v>9101.0622885026096</v>
      </c>
      <c r="H275" s="84">
        <v>0</v>
      </c>
      <c r="I275" s="84">
        <f t="shared" si="6"/>
        <v>38915.81657198209</v>
      </c>
    </row>
    <row r="276" spans="1:9">
      <c r="A276" s="142"/>
      <c r="B276" s="142"/>
      <c r="C276" s="5">
        <v>11.4166666666667</v>
      </c>
      <c r="D276" s="84">
        <v>16110.380200785599</v>
      </c>
      <c r="E276" s="84">
        <v>3235.58967640115</v>
      </c>
      <c r="F276" s="84">
        <v>10109.4526332927</v>
      </c>
      <c r="G276" s="84">
        <v>9165.0860425026003</v>
      </c>
      <c r="H276" s="84">
        <v>0</v>
      </c>
      <c r="I276" s="84">
        <f t="shared" si="6"/>
        <v>38620.50855298205</v>
      </c>
    </row>
    <row r="277" spans="1:9">
      <c r="A277" s="142"/>
      <c r="B277" s="142"/>
      <c r="C277" s="5">
        <v>11.4583333333333</v>
      </c>
      <c r="D277" s="84">
        <v>15681.7650567856</v>
      </c>
      <c r="E277" s="84">
        <v>3174.58967640115</v>
      </c>
      <c r="F277" s="84">
        <v>10068.4526332927</v>
      </c>
      <c r="G277" s="84">
        <v>9111.9648115025993</v>
      </c>
      <c r="H277" s="84">
        <v>0</v>
      </c>
      <c r="I277" s="84">
        <f t="shared" si="6"/>
        <v>38036.772177982049</v>
      </c>
    </row>
    <row r="278" spans="1:9">
      <c r="A278" s="142"/>
      <c r="B278" s="142"/>
      <c r="C278" s="5">
        <v>11.5</v>
      </c>
      <c r="D278" s="84">
        <v>15143.5933607856</v>
      </c>
      <c r="E278" s="84">
        <v>3125.58967640115</v>
      </c>
      <c r="F278" s="84">
        <v>10068.4526332927</v>
      </c>
      <c r="G278" s="84">
        <v>8943.2832595025993</v>
      </c>
      <c r="H278" s="84">
        <v>0</v>
      </c>
      <c r="I278" s="84">
        <f t="shared" si="6"/>
        <v>37280.91892998205</v>
      </c>
    </row>
    <row r="279" spans="1:9">
      <c r="A279" s="142"/>
      <c r="B279" s="142"/>
      <c r="C279" s="5">
        <v>11.5416666666667</v>
      </c>
      <c r="D279" s="84">
        <v>14601.405792785599</v>
      </c>
      <c r="E279" s="84">
        <v>3055.58967640115</v>
      </c>
      <c r="F279" s="84">
        <v>10029.4526332927</v>
      </c>
      <c r="G279" s="84">
        <v>8783.2355575025904</v>
      </c>
      <c r="H279" s="84">
        <v>0</v>
      </c>
      <c r="I279" s="84">
        <f>SUM(D279:H279)</f>
        <v>36469.683659982038</v>
      </c>
    </row>
    <row r="280" spans="1:9">
      <c r="A280" s="142"/>
      <c r="B280" s="142"/>
      <c r="C280" s="5">
        <v>11.5833333333333</v>
      </c>
      <c r="D280" s="84">
        <v>14188.174517785599</v>
      </c>
      <c r="E280" s="84">
        <v>3020.58967640115</v>
      </c>
      <c r="F280" s="84">
        <v>10054.4526332927</v>
      </c>
      <c r="G280" s="84">
        <v>8624.1753555026007</v>
      </c>
      <c r="H280" s="84">
        <v>0</v>
      </c>
      <c r="I280" s="84">
        <f t="shared" si="6"/>
        <v>35887.392182982047</v>
      </c>
    </row>
    <row r="281" spans="1:9">
      <c r="A281" s="142"/>
      <c r="B281" s="142"/>
      <c r="C281" s="5">
        <v>11.625</v>
      </c>
      <c r="D281" s="84">
        <v>13709.4596437856</v>
      </c>
      <c r="E281" s="84">
        <v>2999.58967640115</v>
      </c>
      <c r="F281" s="84">
        <v>10041.4526332927</v>
      </c>
      <c r="G281" s="84">
        <v>8533.0361745026003</v>
      </c>
      <c r="H281" s="84">
        <v>0</v>
      </c>
      <c r="I281" s="84">
        <f t="shared" si="6"/>
        <v>35283.53812798205</v>
      </c>
    </row>
    <row r="282" spans="1:9">
      <c r="A282" s="142"/>
      <c r="B282" s="142"/>
      <c r="C282" s="5">
        <v>11.6666666666667</v>
      </c>
      <c r="D282" s="84">
        <v>13478.321412785601</v>
      </c>
      <c r="E282" s="84">
        <v>2976.58967640115</v>
      </c>
      <c r="F282" s="84">
        <v>9976.4526332927308</v>
      </c>
      <c r="G282" s="84">
        <v>8538.8676045026095</v>
      </c>
      <c r="H282" s="84">
        <v>0</v>
      </c>
      <c r="I282" s="84">
        <f t="shared" si="6"/>
        <v>34970.231326982088</v>
      </c>
    </row>
    <row r="283" spans="1:9">
      <c r="A283" s="142"/>
      <c r="B283" s="142"/>
      <c r="C283" s="5">
        <v>11.7083333333333</v>
      </c>
      <c r="D283" s="84">
        <v>13758.599911785601</v>
      </c>
      <c r="E283" s="84">
        <v>2979.58967640115</v>
      </c>
      <c r="F283" s="84">
        <v>9959.4526332927308</v>
      </c>
      <c r="G283" s="84">
        <v>8680.4026815026009</v>
      </c>
      <c r="H283" s="84">
        <v>0</v>
      </c>
      <c r="I283" s="84">
        <f t="shared" si="6"/>
        <v>35378.044902982081</v>
      </c>
    </row>
    <row r="284" spans="1:9">
      <c r="A284" s="142"/>
      <c r="B284" s="142"/>
      <c r="C284" s="5">
        <v>11.75</v>
      </c>
      <c r="D284" s="84">
        <v>14867.8231077856</v>
      </c>
      <c r="E284" s="84">
        <v>3026.58967640115</v>
      </c>
      <c r="F284" s="84">
        <v>10373.4526332927</v>
      </c>
      <c r="G284" s="84">
        <v>9237.8107105025992</v>
      </c>
      <c r="H284" s="84">
        <v>0</v>
      </c>
      <c r="I284" s="84">
        <f t="shared" si="6"/>
        <v>37505.676127982049</v>
      </c>
    </row>
    <row r="285" spans="1:9">
      <c r="A285" s="142"/>
      <c r="B285" s="142"/>
      <c r="C285" s="5">
        <v>11.7916666666667</v>
      </c>
      <c r="D285" s="84">
        <v>15868.8032697856</v>
      </c>
      <c r="E285" s="84">
        <v>3206.58967640115</v>
      </c>
      <c r="F285" s="84">
        <v>10739.4526332927</v>
      </c>
      <c r="G285" s="84">
        <v>9738.0825475026104</v>
      </c>
      <c r="H285" s="84">
        <v>0</v>
      </c>
      <c r="I285" s="84">
        <f t="shared" si="6"/>
        <v>39552.928126982064</v>
      </c>
    </row>
    <row r="286" spans="1:9">
      <c r="A286" s="142"/>
      <c r="B286" s="142"/>
      <c r="C286" s="5">
        <v>11.8333333333333</v>
      </c>
      <c r="D286" s="84">
        <v>15869.6622637856</v>
      </c>
      <c r="E286" s="84">
        <v>3250.58967640115</v>
      </c>
      <c r="F286" s="84">
        <v>10524.4526332927</v>
      </c>
      <c r="G286" s="84">
        <v>9656.6835095026108</v>
      </c>
      <c r="H286" s="84">
        <v>0</v>
      </c>
      <c r="I286" s="84">
        <f t="shared" si="6"/>
        <v>39301.388082982063</v>
      </c>
    </row>
    <row r="287" spans="1:9">
      <c r="A287" s="142"/>
      <c r="B287" s="142"/>
      <c r="C287" s="5">
        <v>11.875</v>
      </c>
      <c r="D287" s="84">
        <v>15788.8491557856</v>
      </c>
      <c r="E287" s="84">
        <v>3252.58967640115</v>
      </c>
      <c r="F287" s="84">
        <v>10487.4526332927</v>
      </c>
      <c r="G287" s="84">
        <v>9565.75898850261</v>
      </c>
      <c r="H287" s="84">
        <v>0</v>
      </c>
      <c r="I287" s="84">
        <f t="shared" si="6"/>
        <v>39094.65045398206</v>
      </c>
    </row>
    <row r="288" spans="1:9">
      <c r="A288" s="142"/>
      <c r="B288" s="142"/>
      <c r="C288" s="5">
        <v>11.9166666666667</v>
      </c>
      <c r="D288" s="84">
        <v>15439.0166757856</v>
      </c>
      <c r="E288" s="84">
        <v>3220.58967640115</v>
      </c>
      <c r="F288" s="84">
        <v>10289.4526332927</v>
      </c>
      <c r="G288" s="84">
        <v>9305.6516075025993</v>
      </c>
      <c r="H288" s="84">
        <v>0</v>
      </c>
      <c r="I288" s="84">
        <f t="shared" si="6"/>
        <v>38254.710592982054</v>
      </c>
    </row>
    <row r="289" spans="1:9">
      <c r="A289" s="142"/>
      <c r="B289" s="142"/>
      <c r="C289" s="5">
        <v>11.9583333333333</v>
      </c>
      <c r="D289" s="84">
        <v>14722.5733177856</v>
      </c>
      <c r="E289" s="84">
        <v>3152.58967640115</v>
      </c>
      <c r="F289" s="84">
        <v>9930.4526332927308</v>
      </c>
      <c r="G289" s="84">
        <v>8817.2766965026003</v>
      </c>
      <c r="H289" s="84">
        <v>0</v>
      </c>
      <c r="I289" s="84">
        <f t="shared" si="6"/>
        <v>36622.89232398208</v>
      </c>
    </row>
    <row r="290" spans="1:9">
      <c r="A290" s="142"/>
      <c r="B290" s="142"/>
      <c r="C290" s="29" t="s">
        <v>124</v>
      </c>
      <c r="D290" s="84">
        <v>13779.334787785599</v>
      </c>
      <c r="E290" s="84">
        <v>3056.58967640115</v>
      </c>
      <c r="F290" s="84">
        <v>9382.4526332927308</v>
      </c>
      <c r="G290" s="84">
        <v>8199.3323825026091</v>
      </c>
      <c r="H290" s="84">
        <v>0</v>
      </c>
      <c r="I290" s="84">
        <f t="shared" si="6"/>
        <v>34417.709479982092</v>
      </c>
    </row>
  </sheetData>
  <mergeCells count="23">
    <mergeCell ref="A267:A290"/>
    <mergeCell ref="B267:B290"/>
    <mergeCell ref="V30:AB30"/>
    <mergeCell ref="AD30:AJ30"/>
    <mergeCell ref="V58:AB58"/>
    <mergeCell ref="A123:A146"/>
    <mergeCell ref="B123:B194"/>
    <mergeCell ref="A147:A170"/>
    <mergeCell ref="A171:A194"/>
    <mergeCell ref="A195:A218"/>
    <mergeCell ref="B195:B266"/>
    <mergeCell ref="A219:A242"/>
    <mergeCell ref="A243:A266"/>
    <mergeCell ref="A51:A74"/>
    <mergeCell ref="B51:B122"/>
    <mergeCell ref="N58:R58"/>
    <mergeCell ref="A75:A98"/>
    <mergeCell ref="A99:A122"/>
    <mergeCell ref="N2:R2"/>
    <mergeCell ref="A3:A26"/>
    <mergeCell ref="B3:B50"/>
    <mergeCell ref="A27:A50"/>
    <mergeCell ref="N30:R30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0"/>
  <sheetViews>
    <sheetView topLeftCell="M29" zoomScale="90" zoomScaleNormal="90" workbookViewId="0">
      <selection activeCell="Q91" sqref="Q91:Q92"/>
    </sheetView>
  </sheetViews>
  <sheetFormatPr defaultColWidth="9.109375" defaultRowHeight="14.4"/>
  <cols>
    <col min="1" max="3" width="0" style="84" hidden="1" customWidth="1"/>
    <col min="4" max="4" width="9.88671875" style="84" hidden="1" customWidth="1"/>
    <col min="5" max="7" width="0" style="84" hidden="1" customWidth="1"/>
    <col min="8" max="8" width="10.44140625" style="84" hidden="1" customWidth="1"/>
    <col min="9" max="9" width="11.33203125" style="84" hidden="1" customWidth="1"/>
    <col min="10" max="12" width="0" style="84" hidden="1" customWidth="1"/>
    <col min="13" max="16384" width="9.109375" style="84"/>
  </cols>
  <sheetData>
    <row r="1" spans="1:34" hidden="1">
      <c r="B1" s="84" t="s">
        <v>260</v>
      </c>
    </row>
    <row r="2" spans="1:34" hidden="1">
      <c r="A2" s="84" t="s">
        <v>70</v>
      </c>
      <c r="B2" s="84" t="s">
        <v>84</v>
      </c>
      <c r="C2" s="84" t="s">
        <v>71</v>
      </c>
      <c r="D2" s="87" t="s">
        <v>8</v>
      </c>
      <c r="E2" s="87" t="s">
        <v>9</v>
      </c>
      <c r="F2" s="87" t="s">
        <v>10</v>
      </c>
      <c r="G2" s="87" t="s">
        <v>11</v>
      </c>
      <c r="H2" s="87" t="s">
        <v>12</v>
      </c>
      <c r="I2" s="87" t="s">
        <v>69</v>
      </c>
      <c r="N2" s="143" t="s">
        <v>69</v>
      </c>
      <c r="O2" s="143"/>
      <c r="P2" s="143"/>
      <c r="Q2" s="143"/>
      <c r="R2" s="143"/>
      <c r="X2" s="118"/>
    </row>
    <row r="3" spans="1:34" hidden="1">
      <c r="A3" s="142" t="s">
        <v>72</v>
      </c>
      <c r="B3" s="142" t="s">
        <v>85</v>
      </c>
      <c r="C3" s="5">
        <v>4.1666666666666699E-2</v>
      </c>
      <c r="D3" s="84">
        <v>13580.932607930599</v>
      </c>
      <c r="E3" s="84">
        <v>2833.58967640115</v>
      </c>
      <c r="F3" s="84">
        <v>8512.6639346625907</v>
      </c>
      <c r="G3" s="84">
        <v>7733.2714771099099</v>
      </c>
      <c r="H3" s="84">
        <v>0</v>
      </c>
      <c r="I3" s="84">
        <f>SUM(D3:H3)</f>
        <v>32660.457696104251</v>
      </c>
      <c r="M3" s="5"/>
      <c r="O3" s="84" t="s">
        <v>86</v>
      </c>
      <c r="P3" s="84" t="s">
        <v>87</v>
      </c>
      <c r="Q3" s="84" t="s">
        <v>88</v>
      </c>
      <c r="R3" s="84" t="s">
        <v>85</v>
      </c>
    </row>
    <row r="4" spans="1:34" hidden="1">
      <c r="A4" s="142"/>
      <c r="B4" s="142"/>
      <c r="C4" s="5">
        <v>8.3333333333333301E-2</v>
      </c>
      <c r="D4" s="84">
        <v>13362.3110869306</v>
      </c>
      <c r="E4" s="84">
        <v>2817.58967640115</v>
      </c>
      <c r="F4" s="84">
        <v>8321.6639346625907</v>
      </c>
      <c r="G4" s="84">
        <v>7541.1832541099102</v>
      </c>
      <c r="H4" s="84">
        <v>0</v>
      </c>
      <c r="I4" s="84">
        <f t="shared" ref="I4:I67" si="0">SUM(D4:H4)</f>
        <v>32042.747952104251</v>
      </c>
      <c r="M4" s="5"/>
      <c r="N4" s="82" t="s">
        <v>101</v>
      </c>
      <c r="O4" s="84">
        <v>28762.455666438731</v>
      </c>
      <c r="P4" s="84">
        <v>39269.384432833598</v>
      </c>
      <c r="Q4" s="84">
        <v>28630.323372032857</v>
      </c>
      <c r="R4" s="84">
        <v>32660.457696104251</v>
      </c>
      <c r="AD4" s="117"/>
      <c r="AE4" s="117"/>
      <c r="AF4" s="117"/>
      <c r="AG4" s="117"/>
      <c r="AH4" s="117"/>
    </row>
    <row r="5" spans="1:34" hidden="1">
      <c r="A5" s="142"/>
      <c r="B5" s="142"/>
      <c r="C5" s="5">
        <v>0.125</v>
      </c>
      <c r="D5" s="84">
        <v>13246.4000699306</v>
      </c>
      <c r="E5" s="84">
        <v>2814.58967640115</v>
      </c>
      <c r="F5" s="84">
        <v>8248.6639346625907</v>
      </c>
      <c r="G5" s="84">
        <v>7446.5133051099101</v>
      </c>
      <c r="H5" s="84">
        <v>0</v>
      </c>
      <c r="I5" s="84">
        <f t="shared" si="0"/>
        <v>31756.166986104254</v>
      </c>
      <c r="M5" s="5"/>
      <c r="N5" s="82" t="s">
        <v>102</v>
      </c>
      <c r="O5" s="84">
        <v>27953.808089460963</v>
      </c>
      <c r="P5" s="84">
        <v>37605.768852628797</v>
      </c>
      <c r="Q5" s="84">
        <v>27920.88327712542</v>
      </c>
      <c r="R5" s="84">
        <v>32042.747952104251</v>
      </c>
      <c r="AD5" s="117"/>
      <c r="AE5" s="117"/>
      <c r="AF5" s="117"/>
      <c r="AG5" s="117"/>
      <c r="AH5" s="117"/>
    </row>
    <row r="6" spans="1:34" hidden="1">
      <c r="A6" s="142"/>
      <c r="B6" s="142"/>
      <c r="C6" s="5">
        <v>0.16666666666666699</v>
      </c>
      <c r="D6" s="84">
        <v>13208.4493789306</v>
      </c>
      <c r="E6" s="84">
        <v>2826.58967640115</v>
      </c>
      <c r="F6" s="84">
        <v>8269.6639346625907</v>
      </c>
      <c r="G6" s="84">
        <v>7458.6252391099097</v>
      </c>
      <c r="H6" s="84">
        <v>0</v>
      </c>
      <c r="I6" s="84">
        <f t="shared" si="0"/>
        <v>31763.328229104249</v>
      </c>
      <c r="M6" s="5"/>
      <c r="N6" s="82" t="s">
        <v>103</v>
      </c>
      <c r="O6" s="84">
        <v>27163.514679241409</v>
      </c>
      <c r="P6" s="84">
        <v>36357.617295441793</v>
      </c>
      <c r="Q6" s="84">
        <v>27607.77380102166</v>
      </c>
      <c r="R6" s="84">
        <v>31756.166986104254</v>
      </c>
      <c r="AD6" s="117"/>
      <c r="AE6" s="117"/>
      <c r="AF6" s="117"/>
      <c r="AG6" s="117"/>
      <c r="AH6" s="117"/>
    </row>
    <row r="7" spans="1:34" hidden="1">
      <c r="A7" s="142"/>
      <c r="B7" s="142"/>
      <c r="C7" s="5">
        <v>0.20833333333333301</v>
      </c>
      <c r="D7" s="84">
        <v>13494.550241930599</v>
      </c>
      <c r="E7" s="84">
        <v>2844.58967640115</v>
      </c>
      <c r="F7" s="84">
        <v>8435.6639346625907</v>
      </c>
      <c r="G7" s="84">
        <v>7619.0880131099102</v>
      </c>
      <c r="H7" s="84">
        <v>0</v>
      </c>
      <c r="I7" s="84">
        <f t="shared" si="0"/>
        <v>32393.891866104252</v>
      </c>
      <c r="M7" s="5"/>
      <c r="N7" s="82" t="s">
        <v>104</v>
      </c>
      <c r="O7" s="84">
        <v>26319.845843731349</v>
      </c>
      <c r="P7" s="84">
        <v>35806.158814367096</v>
      </c>
      <c r="Q7" s="84">
        <v>27938.979574350262</v>
      </c>
      <c r="R7" s="84">
        <v>31763.328229104249</v>
      </c>
      <c r="AD7" s="117"/>
      <c r="AE7" s="117"/>
      <c r="AF7" s="117"/>
      <c r="AG7" s="117"/>
      <c r="AH7" s="117"/>
    </row>
    <row r="8" spans="1:34" hidden="1">
      <c r="A8" s="142"/>
      <c r="B8" s="142"/>
      <c r="C8" s="5">
        <v>0.25</v>
      </c>
      <c r="D8" s="84">
        <v>14525.1330369306</v>
      </c>
      <c r="E8" s="84">
        <v>2945.58967640115</v>
      </c>
      <c r="F8" s="84">
        <v>9012.6639346625907</v>
      </c>
      <c r="G8" s="84">
        <v>8254.6973661099091</v>
      </c>
      <c r="H8" s="84">
        <v>0</v>
      </c>
      <c r="I8" s="84">
        <f t="shared" si="0"/>
        <v>34738.08401410425</v>
      </c>
      <c r="M8" s="5"/>
      <c r="N8" s="82" t="s">
        <v>105</v>
      </c>
      <c r="O8" s="84">
        <v>27327.1733548415</v>
      </c>
      <c r="P8" s="84">
        <v>36133.728418244289</v>
      </c>
      <c r="Q8" s="84">
        <v>29552.325465231581</v>
      </c>
      <c r="R8" s="84">
        <v>32393.891866104252</v>
      </c>
      <c r="AD8" s="117"/>
      <c r="AE8" s="117"/>
      <c r="AF8" s="117"/>
      <c r="AG8" s="117"/>
      <c r="AH8" s="117"/>
    </row>
    <row r="9" spans="1:34" hidden="1">
      <c r="A9" s="142"/>
      <c r="B9" s="142"/>
      <c r="C9" s="5">
        <v>0.29166666666666702</v>
      </c>
      <c r="D9" s="84">
        <v>16197.4840139306</v>
      </c>
      <c r="E9" s="84">
        <v>3167.58967640115</v>
      </c>
      <c r="F9" s="84">
        <v>9890.6639346625907</v>
      </c>
      <c r="G9" s="84">
        <v>9174.1433951099098</v>
      </c>
      <c r="H9" s="84">
        <v>0</v>
      </c>
      <c r="I9" s="84">
        <f t="shared" si="0"/>
        <v>38429.881020104251</v>
      </c>
      <c r="M9" s="5"/>
      <c r="N9" s="82" t="s">
        <v>106</v>
      </c>
      <c r="O9" s="84">
        <v>29810.630262799859</v>
      </c>
      <c r="P9" s="84">
        <v>36686.237038395302</v>
      </c>
      <c r="Q9" s="84">
        <v>32596.190720436021</v>
      </c>
      <c r="R9" s="84">
        <v>34738.08401410425</v>
      </c>
      <c r="AD9" s="117"/>
      <c r="AE9" s="117"/>
      <c r="AF9" s="117"/>
      <c r="AG9" s="117"/>
      <c r="AH9" s="117"/>
    </row>
    <row r="10" spans="1:34" hidden="1">
      <c r="A10" s="142"/>
      <c r="B10" s="142"/>
      <c r="C10" s="5">
        <v>0.33333333333333298</v>
      </c>
      <c r="D10" s="84">
        <v>16859.806124930601</v>
      </c>
      <c r="E10" s="84">
        <v>3258.58967640115</v>
      </c>
      <c r="F10" s="84">
        <v>10054.6639346626</v>
      </c>
      <c r="G10" s="84">
        <v>9476.6226651099205</v>
      </c>
      <c r="H10" s="84">
        <v>0</v>
      </c>
      <c r="I10" s="84">
        <f t="shared" si="0"/>
        <v>39649.68240110427</v>
      </c>
      <c r="M10" s="5"/>
      <c r="N10" s="82" t="s">
        <v>107</v>
      </c>
      <c r="O10" s="84">
        <v>31738.446827408428</v>
      </c>
      <c r="P10" s="84">
        <v>37341.55690635799</v>
      </c>
      <c r="Q10" s="84">
        <v>34097.152492956578</v>
      </c>
      <c r="R10" s="84">
        <v>38429.881020104251</v>
      </c>
      <c r="AD10" s="117"/>
      <c r="AE10" s="117"/>
      <c r="AF10" s="117"/>
      <c r="AG10" s="117"/>
      <c r="AH10" s="117"/>
    </row>
    <row r="11" spans="1:34" hidden="1">
      <c r="A11" s="142"/>
      <c r="B11" s="142"/>
      <c r="C11" s="5">
        <v>0.375</v>
      </c>
      <c r="D11" s="84">
        <v>16265.0888599306</v>
      </c>
      <c r="E11" s="84">
        <v>3208.58967640115</v>
      </c>
      <c r="F11" s="84">
        <v>9932.6639346625907</v>
      </c>
      <c r="G11" s="84">
        <v>9294.2310461099205</v>
      </c>
      <c r="H11" s="84">
        <v>0</v>
      </c>
      <c r="I11" s="84">
        <f t="shared" si="0"/>
        <v>38700.573517104262</v>
      </c>
      <c r="M11" s="5"/>
      <c r="N11" s="82" t="s">
        <v>108</v>
      </c>
      <c r="O11" s="84">
        <v>32424.226796554271</v>
      </c>
      <c r="P11" s="84">
        <v>39720.1709036131</v>
      </c>
      <c r="Q11" s="84">
        <v>34138.465201826417</v>
      </c>
      <c r="R11" s="84">
        <v>39649.68240110427</v>
      </c>
      <c r="AD11" s="117"/>
      <c r="AE11" s="117"/>
      <c r="AF11" s="117"/>
      <c r="AG11" s="117"/>
      <c r="AH11" s="117"/>
    </row>
    <row r="12" spans="1:34" hidden="1">
      <c r="A12" s="142"/>
      <c r="B12" s="142"/>
      <c r="C12" s="5">
        <v>0.41666666666666702</v>
      </c>
      <c r="D12" s="84">
        <v>16028.992833930601</v>
      </c>
      <c r="E12" s="84">
        <v>3158.58967640115</v>
      </c>
      <c r="F12" s="84">
        <v>10127.6639346626</v>
      </c>
      <c r="G12" s="84">
        <v>9208.9849531099098</v>
      </c>
      <c r="H12" s="84">
        <v>0</v>
      </c>
      <c r="I12" s="84">
        <f t="shared" si="0"/>
        <v>38524.231398104261</v>
      </c>
      <c r="M12" s="5"/>
      <c r="N12" s="82" t="s">
        <v>109</v>
      </c>
      <c r="O12" s="84">
        <v>33459.208104238322</v>
      </c>
      <c r="P12" s="84">
        <v>43040.057821236478</v>
      </c>
      <c r="Q12" s="84">
        <v>35234.772028370295</v>
      </c>
      <c r="R12" s="84">
        <v>38700.573517104262</v>
      </c>
      <c r="AD12" s="117"/>
      <c r="AE12" s="117"/>
      <c r="AF12" s="117"/>
      <c r="AG12" s="117"/>
      <c r="AH12" s="117"/>
    </row>
    <row r="13" spans="1:34" hidden="1">
      <c r="A13" s="142"/>
      <c r="B13" s="142"/>
      <c r="C13" s="5">
        <v>0.45833333333333298</v>
      </c>
      <c r="D13" s="84">
        <v>15773.3557969306</v>
      </c>
      <c r="E13" s="84">
        <v>3113.58967640115</v>
      </c>
      <c r="F13" s="84">
        <v>10249.6639346626</v>
      </c>
      <c r="G13" s="84">
        <v>9051.2888401099099</v>
      </c>
      <c r="H13" s="84">
        <v>0</v>
      </c>
      <c r="I13" s="84">
        <f t="shared" si="0"/>
        <v>38187.898248104262</v>
      </c>
      <c r="M13" s="5"/>
      <c r="N13" s="82" t="s">
        <v>110</v>
      </c>
      <c r="O13" s="84">
        <v>34470.83182135161</v>
      </c>
      <c r="P13" s="84">
        <v>46534.137071710385</v>
      </c>
      <c r="Q13" s="84">
        <v>36579.852044923056</v>
      </c>
      <c r="R13" s="84">
        <v>38524.231398104261</v>
      </c>
      <c r="AD13" s="117"/>
      <c r="AE13" s="117"/>
      <c r="AF13" s="117"/>
      <c r="AG13" s="117"/>
      <c r="AH13" s="117"/>
    </row>
    <row r="14" spans="1:34" hidden="1">
      <c r="A14" s="142"/>
      <c r="B14" s="142"/>
      <c r="C14" s="5">
        <v>0.5</v>
      </c>
      <c r="D14" s="84">
        <v>15533.986285930599</v>
      </c>
      <c r="E14" s="84">
        <v>3039.58967640115</v>
      </c>
      <c r="F14" s="84">
        <v>10232.6639346626</v>
      </c>
      <c r="G14" s="84">
        <v>8859.3422531099095</v>
      </c>
      <c r="H14" s="84">
        <v>0</v>
      </c>
      <c r="I14" s="84">
        <f t="shared" si="0"/>
        <v>37665.582150104259</v>
      </c>
      <c r="M14" s="5"/>
      <c r="N14" s="82" t="s">
        <v>111</v>
      </c>
      <c r="O14" s="84">
        <v>35327.442822380268</v>
      </c>
      <c r="P14" s="84">
        <v>49649.869289430484</v>
      </c>
      <c r="Q14" s="84">
        <v>37777.3432580433</v>
      </c>
      <c r="R14" s="84">
        <v>38187.898248104262</v>
      </c>
      <c r="AD14" s="117"/>
      <c r="AE14" s="117"/>
      <c r="AF14" s="117"/>
      <c r="AG14" s="117"/>
      <c r="AH14" s="117"/>
    </row>
    <row r="15" spans="1:34" hidden="1">
      <c r="A15" s="142"/>
      <c r="B15" s="142"/>
      <c r="C15" s="5">
        <v>0.54166666666666696</v>
      </c>
      <c r="D15" s="84">
        <v>15237.4425389306</v>
      </c>
      <c r="E15" s="84">
        <v>2966.58967640115</v>
      </c>
      <c r="F15" s="84">
        <v>10215.6639346626</v>
      </c>
      <c r="G15" s="84">
        <v>8659.9709671099099</v>
      </c>
      <c r="H15" s="84">
        <v>0</v>
      </c>
      <c r="I15" s="84">
        <f t="shared" si="0"/>
        <v>37079.667117104262</v>
      </c>
      <c r="M15" s="5"/>
      <c r="N15" s="82" t="s">
        <v>112</v>
      </c>
      <c r="O15" s="84">
        <v>36141.936302664762</v>
      </c>
      <c r="P15" s="84">
        <v>52471.053190323684</v>
      </c>
      <c r="Q15" s="84">
        <v>38619.790794600456</v>
      </c>
      <c r="R15" s="84">
        <v>37665.582150104259</v>
      </c>
      <c r="AD15" s="117"/>
      <c r="AE15" s="117"/>
      <c r="AF15" s="117"/>
      <c r="AG15" s="117"/>
      <c r="AH15" s="117"/>
    </row>
    <row r="16" spans="1:34" hidden="1">
      <c r="A16" s="142"/>
      <c r="B16" s="142"/>
      <c r="C16" s="5">
        <v>0.58333333333333304</v>
      </c>
      <c r="D16" s="84">
        <v>14951.7201949306</v>
      </c>
      <c r="E16" s="84">
        <v>2934.58967640115</v>
      </c>
      <c r="F16" s="84">
        <v>10253.6639346626</v>
      </c>
      <c r="G16" s="84">
        <v>8438.0303811099093</v>
      </c>
      <c r="H16" s="84">
        <v>0</v>
      </c>
      <c r="I16" s="84">
        <f t="shared" si="0"/>
        <v>36578.004187104256</v>
      </c>
      <c r="M16" s="5"/>
      <c r="N16" s="82" t="s">
        <v>113</v>
      </c>
      <c r="O16" s="84">
        <v>36980.688326131829</v>
      </c>
      <c r="P16" s="84">
        <v>54935.79061622428</v>
      </c>
      <c r="Q16" s="84">
        <v>39701.467671659651</v>
      </c>
      <c r="R16" s="84">
        <v>37079.667117104262</v>
      </c>
      <c r="AD16" s="117"/>
      <c r="AE16" s="117"/>
      <c r="AF16" s="117"/>
      <c r="AG16" s="117"/>
      <c r="AH16" s="117"/>
    </row>
    <row r="17" spans="1:44" hidden="1">
      <c r="A17" s="142"/>
      <c r="B17" s="142"/>
      <c r="C17" s="5">
        <v>0.625</v>
      </c>
      <c r="D17" s="84">
        <v>14548.098350930601</v>
      </c>
      <c r="E17" s="84">
        <v>2874.58967640115</v>
      </c>
      <c r="F17" s="84">
        <v>10284.6639346626</v>
      </c>
      <c r="G17" s="84">
        <v>8371.3118921099103</v>
      </c>
      <c r="H17" s="84">
        <v>0</v>
      </c>
      <c r="I17" s="84">
        <f t="shared" si="0"/>
        <v>36078.663854104263</v>
      </c>
      <c r="M17" s="5"/>
      <c r="N17" s="82" t="s">
        <v>114</v>
      </c>
      <c r="O17" s="84">
        <v>37843.268843765647</v>
      </c>
      <c r="P17" s="84">
        <v>56775.177656699976</v>
      </c>
      <c r="Q17" s="84">
        <v>40737.17237199653</v>
      </c>
      <c r="R17" s="84">
        <v>36578.004187104256</v>
      </c>
      <c r="AD17" s="117"/>
      <c r="AE17" s="117"/>
      <c r="AF17" s="117"/>
      <c r="AG17" s="117"/>
      <c r="AH17" s="117"/>
    </row>
    <row r="18" spans="1:44" hidden="1">
      <c r="A18" s="142"/>
      <c r="B18" s="142"/>
      <c r="C18" s="5">
        <v>0.66666666666666696</v>
      </c>
      <c r="D18" s="84">
        <v>14241.0936159306</v>
      </c>
      <c r="E18" s="84">
        <v>2860.58967640115</v>
      </c>
      <c r="F18" s="84">
        <v>10291.6639346626</v>
      </c>
      <c r="G18" s="84">
        <v>8278.0839521099097</v>
      </c>
      <c r="H18" s="84">
        <v>0</v>
      </c>
      <c r="I18" s="84">
        <f t="shared" si="0"/>
        <v>35671.431179104256</v>
      </c>
      <c r="M18" s="5"/>
      <c r="N18" s="82" t="s">
        <v>115</v>
      </c>
      <c r="O18" s="84">
        <v>38630.440060138797</v>
      </c>
      <c r="P18" s="84">
        <v>57994.693824255985</v>
      </c>
      <c r="Q18" s="84">
        <v>41669.191419011826</v>
      </c>
      <c r="R18" s="84">
        <v>36078.663854104263</v>
      </c>
      <c r="AD18" s="117"/>
      <c r="AE18" s="117"/>
      <c r="AF18" s="117"/>
      <c r="AG18" s="117"/>
      <c r="AH18" s="117"/>
    </row>
    <row r="19" spans="1:44" hidden="1">
      <c r="A19" s="142"/>
      <c r="B19" s="142"/>
      <c r="C19" s="5">
        <v>0.70833333333333304</v>
      </c>
      <c r="D19" s="84">
        <v>14156.063581930601</v>
      </c>
      <c r="E19" s="84">
        <v>2886.58967640115</v>
      </c>
      <c r="F19" s="84">
        <v>10271.6639346626</v>
      </c>
      <c r="G19" s="84">
        <v>8418.0855251099092</v>
      </c>
      <c r="H19" s="84">
        <v>0</v>
      </c>
      <c r="I19" s="84">
        <f t="shared" si="0"/>
        <v>35732.402718104262</v>
      </c>
      <c r="M19" s="5"/>
      <c r="N19" s="82" t="s">
        <v>116</v>
      </c>
      <c r="O19" s="84">
        <v>39149.241881372538</v>
      </c>
      <c r="P19" s="84">
        <v>58529.416950044681</v>
      </c>
      <c r="Q19" s="84">
        <v>42375.460162760202</v>
      </c>
      <c r="R19" s="84">
        <v>35671.431179104256</v>
      </c>
      <c r="AD19" s="117"/>
      <c r="AE19" s="117"/>
      <c r="AF19" s="117"/>
      <c r="AG19" s="117"/>
      <c r="AH19" s="117"/>
    </row>
    <row r="20" spans="1:44" hidden="1">
      <c r="A20" s="142"/>
      <c r="B20" s="142"/>
      <c r="C20" s="5">
        <v>0.75</v>
      </c>
      <c r="D20" s="84">
        <v>14565.044083930599</v>
      </c>
      <c r="E20" s="84">
        <v>2914.58967640115</v>
      </c>
      <c r="F20" s="84">
        <v>10369.6639346626</v>
      </c>
      <c r="G20" s="84">
        <v>8706.2577641099197</v>
      </c>
      <c r="H20" s="84">
        <v>0</v>
      </c>
      <c r="I20" s="84">
        <f t="shared" si="0"/>
        <v>36555.555459104267</v>
      </c>
      <c r="M20" s="5"/>
      <c r="N20" s="82" t="s">
        <v>117</v>
      </c>
      <c r="O20" s="84">
        <v>39034.234993147176</v>
      </c>
      <c r="P20" s="84">
        <v>58077.486084243268</v>
      </c>
      <c r="Q20" s="84">
        <v>42071.46804647705</v>
      </c>
      <c r="R20" s="84">
        <v>35732.402718104262</v>
      </c>
      <c r="AD20" s="117"/>
      <c r="AE20" s="117"/>
      <c r="AF20" s="117"/>
      <c r="AG20" s="117"/>
      <c r="AH20" s="117"/>
    </row>
    <row r="21" spans="1:44" hidden="1">
      <c r="A21" s="142"/>
      <c r="B21" s="142"/>
      <c r="C21" s="5">
        <v>0.79166666666666696</v>
      </c>
      <c r="D21" s="84">
        <v>15607.9155279306</v>
      </c>
      <c r="E21" s="84">
        <v>3041.58967640115</v>
      </c>
      <c r="F21" s="84">
        <v>10752.6639346626</v>
      </c>
      <c r="G21" s="84">
        <v>9350.2252281099209</v>
      </c>
      <c r="H21" s="84">
        <v>0</v>
      </c>
      <c r="I21" s="84">
        <f t="shared" si="0"/>
        <v>38752.394367104265</v>
      </c>
      <c r="M21" s="5"/>
      <c r="N21" s="82" t="s">
        <v>118</v>
      </c>
      <c r="O21" s="84">
        <v>38443.533429429473</v>
      </c>
      <c r="P21" s="84">
        <v>56610.971088317179</v>
      </c>
      <c r="Q21" s="84">
        <v>41170.991353891106</v>
      </c>
      <c r="R21" s="84">
        <v>36555.555459104267</v>
      </c>
      <c r="AD21" s="117"/>
      <c r="AE21" s="117"/>
      <c r="AF21" s="117"/>
      <c r="AG21" s="117"/>
      <c r="AH21" s="117"/>
    </row>
    <row r="22" spans="1:44" hidden="1">
      <c r="A22" s="142"/>
      <c r="B22" s="142"/>
      <c r="C22" s="5">
        <v>0.83333333333333304</v>
      </c>
      <c r="D22" s="84">
        <v>15691.9737789306</v>
      </c>
      <c r="E22" s="84">
        <v>3073.58967640115</v>
      </c>
      <c r="F22" s="84">
        <v>10693.6639346626</v>
      </c>
      <c r="G22" s="84">
        <v>9402.2521861099103</v>
      </c>
      <c r="H22" s="84">
        <v>0</v>
      </c>
      <c r="I22" s="84">
        <f t="shared" si="0"/>
        <v>38861.479576104262</v>
      </c>
      <c r="M22" s="5"/>
      <c r="N22" s="82" t="s">
        <v>119</v>
      </c>
      <c r="O22" s="84">
        <v>37551.703478153097</v>
      </c>
      <c r="P22" s="84">
        <v>54496.313071070283</v>
      </c>
      <c r="Q22" s="84">
        <v>41838.057992529037</v>
      </c>
      <c r="R22" s="84">
        <v>38752.394367104265</v>
      </c>
      <c r="AD22" s="117"/>
      <c r="AE22" s="117"/>
      <c r="AF22" s="117"/>
      <c r="AG22" s="117"/>
      <c r="AH22" s="117"/>
    </row>
    <row r="23" spans="1:44" hidden="1">
      <c r="A23" s="142"/>
      <c r="B23" s="142"/>
      <c r="C23" s="5">
        <v>0.875</v>
      </c>
      <c r="D23" s="84">
        <v>15577.449839930599</v>
      </c>
      <c r="E23" s="84">
        <v>3053.58967640115</v>
      </c>
      <c r="F23" s="84">
        <v>10450.6639346626</v>
      </c>
      <c r="G23" s="84">
        <v>9313.1132701099104</v>
      </c>
      <c r="H23" s="84">
        <v>0</v>
      </c>
      <c r="I23" s="84">
        <f t="shared" si="0"/>
        <v>38394.81672110426</v>
      </c>
      <c r="M23" s="5"/>
      <c r="N23" s="82" t="s">
        <v>120</v>
      </c>
      <c r="O23" s="84">
        <v>38504.77180433902</v>
      </c>
      <c r="P23" s="84">
        <v>52587.757556876677</v>
      </c>
      <c r="Q23" s="84">
        <v>40973.652843414726</v>
      </c>
      <c r="R23" s="84">
        <v>38861.479576104262</v>
      </c>
      <c r="AD23" s="117"/>
      <c r="AE23" s="117"/>
      <c r="AF23" s="117"/>
      <c r="AG23" s="117"/>
      <c r="AH23" s="117"/>
    </row>
    <row r="24" spans="1:44" hidden="1">
      <c r="A24" s="142"/>
      <c r="B24" s="142"/>
      <c r="C24" s="5">
        <v>0.91666666666666696</v>
      </c>
      <c r="D24" s="84">
        <v>15185.437164930599</v>
      </c>
      <c r="E24" s="84">
        <v>3005.58967640115</v>
      </c>
      <c r="F24" s="84">
        <v>10005.6639346626</v>
      </c>
      <c r="G24" s="84">
        <v>9006.8632471099208</v>
      </c>
      <c r="H24" s="84">
        <v>0</v>
      </c>
      <c r="I24" s="84">
        <f t="shared" si="0"/>
        <v>37203.554023104269</v>
      </c>
      <c r="M24" s="5"/>
      <c r="N24" s="82" t="s">
        <v>121</v>
      </c>
      <c r="O24" s="84">
        <v>37677.040473976944</v>
      </c>
      <c r="P24" s="84">
        <v>51179.172888654481</v>
      </c>
      <c r="Q24" s="84">
        <v>39019.631998730096</v>
      </c>
      <c r="R24" s="84">
        <v>38394.81672110426</v>
      </c>
      <c r="AD24" s="117"/>
      <c r="AE24" s="117"/>
      <c r="AF24" s="117"/>
      <c r="AG24" s="117"/>
      <c r="AH24" s="117"/>
    </row>
    <row r="25" spans="1:44" hidden="1">
      <c r="A25" s="142"/>
      <c r="B25" s="142"/>
      <c r="C25" s="5">
        <v>0.95833333333333304</v>
      </c>
      <c r="D25" s="84">
        <v>14387.418228930601</v>
      </c>
      <c r="E25" s="84">
        <v>2896.58967640115</v>
      </c>
      <c r="F25" s="84">
        <v>9400.6639346625907</v>
      </c>
      <c r="G25" s="84">
        <v>8509.3768741099102</v>
      </c>
      <c r="H25" s="84">
        <v>0</v>
      </c>
      <c r="I25" s="84">
        <f t="shared" si="0"/>
        <v>35194.048714104254</v>
      </c>
      <c r="M25" s="5"/>
      <c r="N25" s="82" t="s">
        <v>122</v>
      </c>
      <c r="O25" s="84">
        <v>35325.883194957358</v>
      </c>
      <c r="P25" s="84">
        <v>48092.915148042885</v>
      </c>
      <c r="Q25" s="84">
        <v>36136.392697961506</v>
      </c>
      <c r="R25" s="84">
        <v>37203.554023104269</v>
      </c>
      <c r="AD25" s="117"/>
      <c r="AE25" s="117"/>
      <c r="AF25" s="117"/>
      <c r="AG25" s="117"/>
      <c r="AH25" s="117"/>
    </row>
    <row r="26" spans="1:44" hidden="1">
      <c r="A26" s="142"/>
      <c r="B26" s="142"/>
      <c r="C26" s="29" t="s">
        <v>124</v>
      </c>
      <c r="D26" s="84">
        <v>13536.6004449306</v>
      </c>
      <c r="E26" s="84">
        <v>2776.58967640115</v>
      </c>
      <c r="F26" s="84">
        <v>8788.6639346625907</v>
      </c>
      <c r="G26" s="84">
        <v>7970.9723021099098</v>
      </c>
      <c r="H26" s="84">
        <v>0</v>
      </c>
      <c r="I26" s="84">
        <f t="shared" si="0"/>
        <v>33072.826358104256</v>
      </c>
      <c r="M26" s="5"/>
      <c r="N26" s="82" t="s">
        <v>123</v>
      </c>
      <c r="O26" s="84">
        <v>32651.112380548639</v>
      </c>
      <c r="P26" s="84">
        <v>44733.74857814228</v>
      </c>
      <c r="Q26" s="84">
        <v>33026.767835321916</v>
      </c>
      <c r="R26" s="84">
        <v>35194.048714104254</v>
      </c>
      <c r="AD26" s="117"/>
      <c r="AE26" s="117"/>
      <c r="AF26" s="117"/>
      <c r="AG26" s="117"/>
      <c r="AH26" s="117"/>
    </row>
    <row r="27" spans="1:44" hidden="1">
      <c r="A27" s="142" t="s">
        <v>73</v>
      </c>
      <c r="B27" s="142"/>
      <c r="C27" s="5">
        <v>1.0416666666666701</v>
      </c>
      <c r="D27" s="84">
        <v>12579.9356418959</v>
      </c>
      <c r="E27" s="84">
        <v>2766.5945013282098</v>
      </c>
      <c r="F27" s="84">
        <v>8829.6639346625907</v>
      </c>
      <c r="G27" s="84">
        <v>7185.9908648538703</v>
      </c>
      <c r="H27" s="84">
        <v>0</v>
      </c>
      <c r="I27" s="84">
        <f t="shared" si="0"/>
        <v>31362.184942740569</v>
      </c>
      <c r="N27" s="82" t="s">
        <v>124</v>
      </c>
      <c r="O27" s="84">
        <v>30081.05264532326</v>
      </c>
      <c r="P27" s="84">
        <v>41611.58477239449</v>
      </c>
      <c r="Q27" s="84">
        <v>30822.471840728205</v>
      </c>
      <c r="R27" s="84">
        <v>33072.826358104256</v>
      </c>
      <c r="AD27" s="117"/>
      <c r="AE27" s="117"/>
      <c r="AF27" s="117"/>
      <c r="AG27" s="117"/>
      <c r="AH27" s="117"/>
    </row>
    <row r="28" spans="1:44" hidden="1">
      <c r="A28" s="142"/>
      <c r="B28" s="142"/>
      <c r="C28" s="5">
        <v>1.0833333333333299</v>
      </c>
      <c r="D28" s="84">
        <v>12387.5430528959</v>
      </c>
      <c r="E28" s="84">
        <v>2730.0774013282098</v>
      </c>
      <c r="F28" s="84">
        <v>8648.6639346625907</v>
      </c>
      <c r="G28" s="84">
        <v>6964.4666468538699</v>
      </c>
      <c r="H28" s="84">
        <v>0</v>
      </c>
      <c r="I28" s="84">
        <f t="shared" si="0"/>
        <v>30730.75103574057</v>
      </c>
    </row>
    <row r="29" spans="1:44">
      <c r="A29" s="142"/>
      <c r="B29" s="142"/>
      <c r="C29" s="5">
        <v>1.125</v>
      </c>
      <c r="D29" s="84">
        <v>12251.4247568959</v>
      </c>
      <c r="E29" s="84">
        <v>2713.64380132821</v>
      </c>
      <c r="F29" s="84">
        <v>8494.6639346625907</v>
      </c>
      <c r="G29" s="84">
        <v>6868.5549718538696</v>
      </c>
      <c r="H29" s="84">
        <v>0</v>
      </c>
      <c r="I29" s="84">
        <f t="shared" si="0"/>
        <v>30328.28746474057</v>
      </c>
    </row>
    <row r="30" spans="1:44">
      <c r="A30" s="142"/>
      <c r="B30" s="142"/>
      <c r="C30" s="5">
        <v>1.1666666666666701</v>
      </c>
      <c r="D30" s="84">
        <v>12223.9580478959</v>
      </c>
      <c r="E30" s="84">
        <v>2719.3517013282099</v>
      </c>
      <c r="F30" s="84">
        <v>8418.6639346625907</v>
      </c>
      <c r="G30" s="84">
        <v>6855.46043585387</v>
      </c>
      <c r="H30" s="84">
        <v>0</v>
      </c>
      <c r="I30" s="84">
        <f t="shared" si="0"/>
        <v>30217.434119740574</v>
      </c>
      <c r="N30" s="143" t="s">
        <v>8</v>
      </c>
      <c r="O30" s="143"/>
      <c r="P30" s="143"/>
      <c r="Q30" s="143"/>
      <c r="R30" s="143"/>
      <c r="T30" s="143" t="s">
        <v>9</v>
      </c>
      <c r="U30" s="143"/>
      <c r="V30" s="143"/>
      <c r="W30" s="143"/>
      <c r="X30" s="143"/>
      <c r="Z30" s="143" t="s">
        <v>10</v>
      </c>
      <c r="AA30" s="143"/>
      <c r="AB30" s="143"/>
      <c r="AC30" s="143"/>
      <c r="AD30" s="143"/>
      <c r="AG30" s="118">
        <v>10000</v>
      </c>
      <c r="AH30" s="84" t="s">
        <v>443</v>
      </c>
    </row>
    <row r="31" spans="1:44">
      <c r="A31" s="142"/>
      <c r="B31" s="142"/>
      <c r="C31" s="5">
        <v>1.2083333333333299</v>
      </c>
      <c r="D31" s="84">
        <v>12499.9776668959</v>
      </c>
      <c r="E31" s="84">
        <v>2760.02040132821</v>
      </c>
      <c r="F31" s="84">
        <v>8519.6639346625907</v>
      </c>
      <c r="G31" s="84">
        <v>7015.6154458538704</v>
      </c>
      <c r="H31" s="84">
        <v>0</v>
      </c>
      <c r="I31" s="84">
        <f t="shared" si="0"/>
        <v>30795.277448740573</v>
      </c>
      <c r="O31" s="84">
        <v>1</v>
      </c>
      <c r="P31" s="84">
        <v>2</v>
      </c>
      <c r="Q31" s="84">
        <v>3</v>
      </c>
      <c r="U31" s="84">
        <v>1</v>
      </c>
      <c r="V31" s="84">
        <v>2</v>
      </c>
      <c r="W31" s="84">
        <v>3</v>
      </c>
      <c r="AA31" s="84">
        <v>1</v>
      </c>
      <c r="AB31" s="84">
        <v>2</v>
      </c>
      <c r="AC31" s="84">
        <v>3</v>
      </c>
      <c r="AN31" s="84">
        <v>1</v>
      </c>
      <c r="AO31" s="84">
        <v>2</v>
      </c>
      <c r="AP31" s="84">
        <v>3</v>
      </c>
    </row>
    <row r="32" spans="1:44">
      <c r="A32" s="142"/>
      <c r="B32" s="142"/>
      <c r="C32" s="5">
        <v>1.25</v>
      </c>
      <c r="D32" s="84">
        <v>13576.710518895899</v>
      </c>
      <c r="E32" s="84">
        <v>2866.58110132821</v>
      </c>
      <c r="F32" s="84">
        <v>9024.6639346625907</v>
      </c>
      <c r="G32" s="84">
        <v>7622.8965408538697</v>
      </c>
      <c r="H32" s="84">
        <v>0</v>
      </c>
      <c r="I32" s="84">
        <f t="shared" si="0"/>
        <v>33090.852095740571</v>
      </c>
      <c r="N32" s="82" t="s">
        <v>101</v>
      </c>
      <c r="O32" s="117">
        <v>18367</v>
      </c>
      <c r="P32" s="117">
        <v>10610</v>
      </c>
      <c r="Q32" s="117">
        <v>10599</v>
      </c>
      <c r="R32" s="117"/>
      <c r="T32" s="82" t="s">
        <v>101</v>
      </c>
      <c r="U32" s="117">
        <v>2635.1</v>
      </c>
      <c r="V32" s="117">
        <v>1947.5</v>
      </c>
      <c r="W32" s="117">
        <v>1951.4</v>
      </c>
      <c r="X32" s="117"/>
      <c r="Z32" s="82" t="s">
        <v>101</v>
      </c>
      <c r="AA32" s="117">
        <v>12335</v>
      </c>
      <c r="AB32" s="117">
        <v>8226</v>
      </c>
      <c r="AC32" s="117">
        <v>8525</v>
      </c>
      <c r="AD32" s="117"/>
      <c r="AG32" s="84">
        <v>1.0255000000000001</v>
      </c>
      <c r="AH32" s="84">
        <v>0.626</v>
      </c>
      <c r="AI32" s="84">
        <v>0.64749999999999996</v>
      </c>
      <c r="AN32" s="117">
        <f>AG32*$AG$30</f>
        <v>10255</v>
      </c>
      <c r="AO32" s="117">
        <f t="shared" ref="AO32:AP47" si="1">AH32*$AG$30</f>
        <v>6260</v>
      </c>
      <c r="AP32" s="117">
        <f t="shared" si="1"/>
        <v>6475</v>
      </c>
      <c r="AQ32" s="117"/>
      <c r="AR32" s="117"/>
    </row>
    <row r="33" spans="1:44">
      <c r="A33" s="142"/>
      <c r="B33" s="142"/>
      <c r="C33" s="5">
        <v>1.2916666666666701</v>
      </c>
      <c r="D33" s="84">
        <v>15410.1695998959</v>
      </c>
      <c r="E33" s="84">
        <v>3043.0841013282102</v>
      </c>
      <c r="F33" s="84">
        <v>9717.6639346625907</v>
      </c>
      <c r="G33" s="84">
        <v>8736.7255458538693</v>
      </c>
      <c r="H33" s="84">
        <v>0</v>
      </c>
      <c r="I33" s="84">
        <f t="shared" si="0"/>
        <v>36907.643181740576</v>
      </c>
      <c r="N33" s="82" t="s">
        <v>102</v>
      </c>
      <c r="O33" s="117">
        <v>17111</v>
      </c>
      <c r="P33" s="117">
        <v>10273.000000000002</v>
      </c>
      <c r="Q33" s="117">
        <v>10218</v>
      </c>
      <c r="R33" s="117"/>
      <c r="T33" s="82" t="s">
        <v>102</v>
      </c>
      <c r="U33" s="117">
        <v>2513.5</v>
      </c>
      <c r="V33" s="117">
        <v>1902.9</v>
      </c>
      <c r="W33" s="117">
        <v>1927.1000000000001</v>
      </c>
      <c r="X33" s="117"/>
      <c r="Z33" s="82" t="s">
        <v>102</v>
      </c>
      <c r="AA33" s="117">
        <v>11690</v>
      </c>
      <c r="AB33" s="117">
        <v>7997</v>
      </c>
      <c r="AC33" s="117">
        <v>8307</v>
      </c>
      <c r="AD33" s="117"/>
      <c r="AG33" s="84">
        <v>0.95309999999999995</v>
      </c>
      <c r="AH33" s="84">
        <v>0.59289999999999998</v>
      </c>
      <c r="AI33" s="84">
        <v>0.62119999999999997</v>
      </c>
      <c r="AN33" s="117">
        <f t="shared" ref="AN33:AP55" si="2">AG33*$AG$30</f>
        <v>9531</v>
      </c>
      <c r="AO33" s="117">
        <f t="shared" si="1"/>
        <v>5929</v>
      </c>
      <c r="AP33" s="117">
        <f t="shared" si="1"/>
        <v>6212</v>
      </c>
      <c r="AQ33" s="117"/>
      <c r="AR33" s="117"/>
    </row>
    <row r="34" spans="1:44">
      <c r="A34" s="142"/>
      <c r="B34" s="142"/>
      <c r="C34" s="5">
        <v>1.3333333333333299</v>
      </c>
      <c r="D34" s="84">
        <v>16027.735067895899</v>
      </c>
      <c r="E34" s="84">
        <v>3142.8208013282101</v>
      </c>
      <c r="F34" s="84">
        <v>9968.6639346625907</v>
      </c>
      <c r="G34" s="84">
        <v>9081.4866798538696</v>
      </c>
      <c r="H34" s="84">
        <v>0</v>
      </c>
      <c r="I34" s="84">
        <f t="shared" si="0"/>
        <v>38220.706483740571</v>
      </c>
      <c r="N34" s="82" t="s">
        <v>103</v>
      </c>
      <c r="O34" s="117">
        <v>16291</v>
      </c>
      <c r="P34" s="117">
        <v>10051.000000000002</v>
      </c>
      <c r="Q34" s="117">
        <v>10005</v>
      </c>
      <c r="R34" s="117"/>
      <c r="T34" s="82" t="s">
        <v>103</v>
      </c>
      <c r="U34" s="117">
        <v>2432</v>
      </c>
      <c r="V34" s="117">
        <v>1888.9</v>
      </c>
      <c r="W34" s="117">
        <v>1913.7</v>
      </c>
      <c r="X34" s="117"/>
      <c r="Z34" s="82" t="s">
        <v>103</v>
      </c>
      <c r="AA34" s="117">
        <v>11232</v>
      </c>
      <c r="AB34" s="117">
        <v>7880</v>
      </c>
      <c r="AC34" s="117">
        <v>8231</v>
      </c>
      <c r="AD34" s="117"/>
      <c r="AG34" s="84">
        <v>0.90049999999999997</v>
      </c>
      <c r="AH34" s="84">
        <v>0.57920000000000005</v>
      </c>
      <c r="AI34" s="84">
        <v>0.61</v>
      </c>
      <c r="AN34" s="117">
        <f t="shared" si="2"/>
        <v>9005</v>
      </c>
      <c r="AO34" s="117">
        <f t="shared" si="1"/>
        <v>5792.0000000000009</v>
      </c>
      <c r="AP34" s="117">
        <f t="shared" si="1"/>
        <v>6100</v>
      </c>
      <c r="AQ34" s="117"/>
      <c r="AR34" s="117"/>
    </row>
    <row r="35" spans="1:44">
      <c r="A35" s="142"/>
      <c r="B35" s="142"/>
      <c r="C35" s="5">
        <v>1.375</v>
      </c>
      <c r="D35" s="84">
        <v>15660.5274308959</v>
      </c>
      <c r="E35" s="84">
        <v>3094.97360132821</v>
      </c>
      <c r="F35" s="84">
        <v>10003.6639346626</v>
      </c>
      <c r="G35" s="84">
        <v>8830.0678368538702</v>
      </c>
      <c r="H35" s="84">
        <v>0</v>
      </c>
      <c r="I35" s="84">
        <f t="shared" si="0"/>
        <v>37589.232803740582</v>
      </c>
      <c r="N35" s="82" t="s">
        <v>104</v>
      </c>
      <c r="O35" s="117">
        <v>15647</v>
      </c>
      <c r="P35" s="117">
        <v>10164</v>
      </c>
      <c r="Q35" s="117">
        <v>10077</v>
      </c>
      <c r="R35" s="117"/>
      <c r="T35" s="82" t="s">
        <v>104</v>
      </c>
      <c r="U35" s="117">
        <v>2357.8000000000002</v>
      </c>
      <c r="V35" s="117">
        <v>1892.4</v>
      </c>
      <c r="W35" s="117">
        <v>1927.1000000000001</v>
      </c>
      <c r="X35" s="117"/>
      <c r="Z35" s="82" t="s">
        <v>104</v>
      </c>
      <c r="AA35" s="117">
        <v>10954</v>
      </c>
      <c r="AB35" s="117">
        <v>7897</v>
      </c>
      <c r="AC35" s="117">
        <v>8239</v>
      </c>
      <c r="AD35" s="117"/>
      <c r="AG35" s="84">
        <v>0.86609999999999998</v>
      </c>
      <c r="AH35" s="84">
        <v>0.57620000000000005</v>
      </c>
      <c r="AI35" s="84">
        <v>0.6028</v>
      </c>
      <c r="AN35" s="117">
        <f t="shared" si="2"/>
        <v>8661</v>
      </c>
      <c r="AO35" s="117">
        <f t="shared" si="1"/>
        <v>5762</v>
      </c>
      <c r="AP35" s="117">
        <f t="shared" si="1"/>
        <v>6028</v>
      </c>
      <c r="AQ35" s="117"/>
      <c r="AR35" s="117"/>
    </row>
    <row r="36" spans="1:44">
      <c r="A36" s="142"/>
      <c r="B36" s="142"/>
      <c r="C36" s="5">
        <v>1.4166666666666701</v>
      </c>
      <c r="D36" s="84">
        <v>15485.393380895899</v>
      </c>
      <c r="E36" s="84">
        <v>3075.4593013282101</v>
      </c>
      <c r="F36" s="84">
        <v>10097.6639346626</v>
      </c>
      <c r="G36" s="84">
        <v>8873.6841738538697</v>
      </c>
      <c r="H36" s="84">
        <v>0</v>
      </c>
      <c r="I36" s="84">
        <f t="shared" si="0"/>
        <v>37532.200790740579</v>
      </c>
      <c r="N36" s="82" t="s">
        <v>105</v>
      </c>
      <c r="O36" s="117">
        <v>15431.999999999998</v>
      </c>
      <c r="P36" s="117">
        <v>10385</v>
      </c>
      <c r="Q36" s="117">
        <v>10347</v>
      </c>
      <c r="R36" s="117"/>
      <c r="T36" s="82" t="s">
        <v>105</v>
      </c>
      <c r="U36" s="117">
        <v>2340.6999999999998</v>
      </c>
      <c r="V36" s="117">
        <v>1915.8</v>
      </c>
      <c r="W36" s="117">
        <v>1979.4</v>
      </c>
      <c r="X36" s="117"/>
      <c r="Z36" s="82" t="s">
        <v>105</v>
      </c>
      <c r="AA36" s="117">
        <v>10979.000000000002</v>
      </c>
      <c r="AB36" s="117">
        <v>8080.0000000000009</v>
      </c>
      <c r="AC36" s="117">
        <v>8425</v>
      </c>
      <c r="AD36" s="117"/>
      <c r="AG36" s="84">
        <v>0.85119999999999996</v>
      </c>
      <c r="AH36" s="84">
        <v>0.58320000000000005</v>
      </c>
      <c r="AI36" s="84">
        <v>0.6119</v>
      </c>
      <c r="AN36" s="117">
        <f t="shared" si="2"/>
        <v>8512</v>
      </c>
      <c r="AO36" s="117">
        <f t="shared" si="1"/>
        <v>5832.0000000000009</v>
      </c>
      <c r="AP36" s="117">
        <f t="shared" si="1"/>
        <v>6119</v>
      </c>
      <c r="AQ36" s="117"/>
      <c r="AR36" s="117"/>
    </row>
    <row r="37" spans="1:44">
      <c r="A37" s="142"/>
      <c r="B37" s="142"/>
      <c r="C37" s="5">
        <v>1.4583333333333299</v>
      </c>
      <c r="D37" s="84">
        <v>15298.6912638959</v>
      </c>
      <c r="E37" s="84">
        <v>3051.62360132821</v>
      </c>
      <c r="F37" s="84">
        <v>10103.6639346626</v>
      </c>
      <c r="G37" s="84">
        <v>8854.3069528538799</v>
      </c>
      <c r="H37" s="84">
        <v>0</v>
      </c>
      <c r="I37" s="84">
        <f t="shared" si="0"/>
        <v>37308.285752740587</v>
      </c>
      <c r="N37" s="82" t="s">
        <v>106</v>
      </c>
      <c r="O37" s="117">
        <v>15946</v>
      </c>
      <c r="P37" s="117">
        <v>11433</v>
      </c>
      <c r="Q37" s="117">
        <v>11434</v>
      </c>
      <c r="R37" s="117"/>
      <c r="T37" s="82" t="s">
        <v>106</v>
      </c>
      <c r="U37" s="117">
        <v>2371.1000000000004</v>
      </c>
      <c r="V37" s="117">
        <v>2004.9</v>
      </c>
      <c r="W37" s="117">
        <v>2147.3000000000002</v>
      </c>
      <c r="X37" s="117"/>
      <c r="Z37" s="82" t="s">
        <v>106</v>
      </c>
      <c r="AA37" s="117">
        <v>11385</v>
      </c>
      <c r="AB37" s="117">
        <v>8706</v>
      </c>
      <c r="AC37" s="117">
        <v>9107</v>
      </c>
      <c r="AD37" s="117"/>
      <c r="AG37" s="84">
        <v>0.87470000000000003</v>
      </c>
      <c r="AH37" s="84">
        <v>0.63349999999999995</v>
      </c>
      <c r="AI37" s="84">
        <v>0.66579999999999995</v>
      </c>
      <c r="AN37" s="117">
        <f t="shared" si="2"/>
        <v>8747</v>
      </c>
      <c r="AO37" s="117">
        <f t="shared" si="1"/>
        <v>6334.9999999999991</v>
      </c>
      <c r="AP37" s="117">
        <f t="shared" si="1"/>
        <v>6657.9999999999991</v>
      </c>
      <c r="AQ37" s="117"/>
      <c r="AR37" s="117"/>
    </row>
    <row r="38" spans="1:44">
      <c r="A38" s="142"/>
      <c r="B38" s="142"/>
      <c r="C38" s="5">
        <v>1.5</v>
      </c>
      <c r="D38" s="84">
        <v>14986.705505895899</v>
      </c>
      <c r="E38" s="84">
        <v>3005.4652013282098</v>
      </c>
      <c r="F38" s="84">
        <v>10057.6639346626</v>
      </c>
      <c r="G38" s="84">
        <v>8742.75142485387</v>
      </c>
      <c r="H38" s="84">
        <v>0</v>
      </c>
      <c r="I38" s="84">
        <f t="shared" si="0"/>
        <v>36792.58606674058</v>
      </c>
      <c r="N38" s="82" t="s">
        <v>107</v>
      </c>
      <c r="O38" s="117">
        <v>16696</v>
      </c>
      <c r="P38" s="117">
        <v>13432</v>
      </c>
      <c r="Q38" s="117">
        <v>13487</v>
      </c>
      <c r="R38" s="117"/>
      <c r="T38" s="82" t="s">
        <v>107</v>
      </c>
      <c r="U38" s="117">
        <v>2444.1000000000004</v>
      </c>
      <c r="V38" s="117">
        <v>2213.5</v>
      </c>
      <c r="W38" s="117">
        <v>2311.5</v>
      </c>
      <c r="X38" s="117"/>
      <c r="Z38" s="82" t="s">
        <v>107</v>
      </c>
      <c r="AA38" s="117">
        <v>11921</v>
      </c>
      <c r="AB38" s="117">
        <v>9719</v>
      </c>
      <c r="AC38" s="117">
        <v>10032.000000000002</v>
      </c>
      <c r="AD38" s="117"/>
      <c r="AG38" s="84">
        <v>0.93089999999999995</v>
      </c>
      <c r="AH38" s="84">
        <v>0.73499999999999999</v>
      </c>
      <c r="AI38" s="84">
        <v>0.78639999999999999</v>
      </c>
      <c r="AN38" s="117">
        <f t="shared" si="2"/>
        <v>9309</v>
      </c>
      <c r="AO38" s="117">
        <f t="shared" si="1"/>
        <v>7350</v>
      </c>
      <c r="AP38" s="117">
        <f t="shared" si="1"/>
        <v>7864</v>
      </c>
      <c r="AQ38" s="117"/>
      <c r="AR38" s="117"/>
    </row>
    <row r="39" spans="1:44">
      <c r="A39" s="142"/>
      <c r="B39" s="142"/>
      <c r="C39" s="5">
        <v>1.5416666666666701</v>
      </c>
      <c r="D39" s="84">
        <v>14688.7934048959</v>
      </c>
      <c r="E39" s="84">
        <v>2956.2789013282099</v>
      </c>
      <c r="F39" s="84">
        <v>10012.6639346626</v>
      </c>
      <c r="G39" s="84">
        <v>8667.8290538538604</v>
      </c>
      <c r="H39" s="84">
        <v>0</v>
      </c>
      <c r="I39" s="84">
        <f t="shared" si="0"/>
        <v>36325.565294740569</v>
      </c>
      <c r="N39" s="82" t="s">
        <v>108</v>
      </c>
      <c r="O39" s="117">
        <v>17340</v>
      </c>
      <c r="P39" s="117">
        <v>14557</v>
      </c>
      <c r="Q39" s="117">
        <v>14245.000000000002</v>
      </c>
      <c r="R39" s="117"/>
      <c r="T39" s="82" t="s">
        <v>108</v>
      </c>
      <c r="U39" s="117">
        <v>2503.6999999999998</v>
      </c>
      <c r="V39" s="117">
        <v>2371.7000000000003</v>
      </c>
      <c r="W39" s="117">
        <v>2413.6999999999998</v>
      </c>
      <c r="X39" s="117"/>
      <c r="Z39" s="82" t="s">
        <v>108</v>
      </c>
      <c r="AA39" s="117">
        <v>12235</v>
      </c>
      <c r="AB39" s="117">
        <v>10173.000000000002</v>
      </c>
      <c r="AC39" s="117">
        <v>10279</v>
      </c>
      <c r="AD39" s="117"/>
      <c r="AG39" s="84">
        <v>0.96399999999999997</v>
      </c>
      <c r="AH39" s="84">
        <v>0.78569999999999995</v>
      </c>
      <c r="AI39" s="84">
        <v>0.81489999999999996</v>
      </c>
      <c r="AN39" s="117">
        <f t="shared" si="2"/>
        <v>9640</v>
      </c>
      <c r="AO39" s="117">
        <f t="shared" si="1"/>
        <v>7856.9999999999991</v>
      </c>
      <c r="AP39" s="117">
        <f t="shared" si="1"/>
        <v>8149</v>
      </c>
      <c r="AQ39" s="117"/>
      <c r="AR39" s="117"/>
    </row>
    <row r="40" spans="1:44">
      <c r="A40" s="142"/>
      <c r="B40" s="142"/>
      <c r="C40" s="5">
        <v>1.5833333333333299</v>
      </c>
      <c r="D40" s="84">
        <v>14385.980853895901</v>
      </c>
      <c r="E40" s="84">
        <v>2919.64020132821</v>
      </c>
      <c r="F40" s="84">
        <v>10000.6639346626</v>
      </c>
      <c r="G40" s="84">
        <v>8539.3347158538709</v>
      </c>
      <c r="H40" s="84">
        <v>0</v>
      </c>
      <c r="I40" s="84">
        <f t="shared" si="0"/>
        <v>35845.619705740581</v>
      </c>
      <c r="N40" s="82" t="s">
        <v>109</v>
      </c>
      <c r="O40" s="117">
        <v>18424</v>
      </c>
      <c r="P40" s="117">
        <v>14354</v>
      </c>
      <c r="Q40" s="117">
        <v>14246</v>
      </c>
      <c r="R40" s="117"/>
      <c r="T40" s="82" t="s">
        <v>109</v>
      </c>
      <c r="U40" s="117">
        <v>2619.3000000000002</v>
      </c>
      <c r="V40" s="117">
        <v>2340</v>
      </c>
      <c r="W40" s="117">
        <v>2391.7999999999997</v>
      </c>
      <c r="X40" s="117"/>
      <c r="Z40" s="82" t="s">
        <v>109</v>
      </c>
      <c r="AA40" s="117">
        <v>13000</v>
      </c>
      <c r="AB40" s="117">
        <v>10145</v>
      </c>
      <c r="AC40" s="117">
        <v>10570</v>
      </c>
      <c r="AD40" s="117"/>
      <c r="AG40" s="84">
        <v>1.0166999999999999</v>
      </c>
      <c r="AH40" s="84">
        <v>0.7722</v>
      </c>
      <c r="AI40" s="84">
        <v>0.81840000000000002</v>
      </c>
      <c r="AN40" s="117">
        <f t="shared" si="2"/>
        <v>10167</v>
      </c>
      <c r="AO40" s="117">
        <f t="shared" si="1"/>
        <v>7722</v>
      </c>
      <c r="AP40" s="117">
        <f t="shared" si="1"/>
        <v>8184</v>
      </c>
      <c r="AQ40" s="117"/>
      <c r="AR40" s="117"/>
    </row>
    <row r="41" spans="1:44">
      <c r="A41" s="142"/>
      <c r="B41" s="142"/>
      <c r="C41" s="5">
        <v>1.625</v>
      </c>
      <c r="D41" s="84">
        <v>14128.2744658959</v>
      </c>
      <c r="E41" s="84">
        <v>2890.8609013282098</v>
      </c>
      <c r="F41" s="84">
        <v>9936.6639346625907</v>
      </c>
      <c r="G41" s="84">
        <v>8388.1531698538693</v>
      </c>
      <c r="H41" s="84">
        <v>0</v>
      </c>
      <c r="I41" s="84">
        <f t="shared" si="0"/>
        <v>35343.952471740566</v>
      </c>
      <c r="N41" s="82" t="s">
        <v>110</v>
      </c>
      <c r="O41" s="117">
        <v>19725</v>
      </c>
      <c r="P41" s="117">
        <v>14463.999999999998</v>
      </c>
      <c r="Q41" s="117">
        <v>14508</v>
      </c>
      <c r="R41" s="117"/>
      <c r="T41" s="82" t="s">
        <v>110</v>
      </c>
      <c r="U41" s="117">
        <v>2732.5</v>
      </c>
      <c r="V41" s="117">
        <v>2341.2000000000003</v>
      </c>
      <c r="W41" s="117">
        <v>2396.7000000000003</v>
      </c>
      <c r="X41" s="117"/>
      <c r="Z41" s="82" t="s">
        <v>110</v>
      </c>
      <c r="AA41" s="117">
        <v>13918</v>
      </c>
      <c r="AB41" s="117">
        <v>10409</v>
      </c>
      <c r="AC41" s="117">
        <v>10834</v>
      </c>
      <c r="AD41" s="117"/>
      <c r="AG41" s="84">
        <v>1.085</v>
      </c>
      <c r="AH41" s="84">
        <v>0.78369999999999995</v>
      </c>
      <c r="AI41" s="84">
        <v>0.84719999999999995</v>
      </c>
      <c r="AN41" s="117">
        <f t="shared" si="2"/>
        <v>10850</v>
      </c>
      <c r="AO41" s="117">
        <f t="shared" si="1"/>
        <v>7836.9999999999991</v>
      </c>
      <c r="AP41" s="117">
        <f t="shared" si="1"/>
        <v>8472</v>
      </c>
      <c r="AQ41" s="117"/>
      <c r="AR41" s="117"/>
    </row>
    <row r="42" spans="1:44">
      <c r="A42" s="142"/>
      <c r="B42" s="142"/>
      <c r="C42" s="5">
        <v>1.6666666666666701</v>
      </c>
      <c r="D42" s="84">
        <v>14009.9816318959</v>
      </c>
      <c r="E42" s="84">
        <v>2889.2062013282102</v>
      </c>
      <c r="F42" s="84">
        <v>9960.6639346625907</v>
      </c>
      <c r="G42" s="84">
        <v>8330.8786768538703</v>
      </c>
      <c r="H42" s="84">
        <v>0</v>
      </c>
      <c r="I42" s="84">
        <f t="shared" si="0"/>
        <v>35190.73044474057</v>
      </c>
      <c r="N42" s="82" t="s">
        <v>111</v>
      </c>
      <c r="O42" s="117">
        <v>21722</v>
      </c>
      <c r="P42" s="117">
        <v>14552</v>
      </c>
      <c r="Q42" s="117">
        <v>14958</v>
      </c>
      <c r="R42" s="117"/>
      <c r="T42" s="82" t="s">
        <v>111</v>
      </c>
      <c r="U42" s="117">
        <v>2883.3</v>
      </c>
      <c r="V42" s="117">
        <v>2344.6999999999998</v>
      </c>
      <c r="W42" s="117">
        <v>2397.9</v>
      </c>
      <c r="X42" s="117"/>
      <c r="Z42" s="82" t="s">
        <v>111</v>
      </c>
      <c r="AA42" s="117">
        <v>15167</v>
      </c>
      <c r="AB42" s="117">
        <v>10665</v>
      </c>
      <c r="AC42" s="117">
        <v>11269</v>
      </c>
      <c r="AD42" s="117"/>
      <c r="AG42" s="84">
        <v>1.1856</v>
      </c>
      <c r="AH42" s="84">
        <v>0.8044</v>
      </c>
      <c r="AI42" s="84">
        <v>0.88600000000000001</v>
      </c>
      <c r="AN42" s="117">
        <f t="shared" si="2"/>
        <v>11856</v>
      </c>
      <c r="AO42" s="117">
        <f t="shared" si="1"/>
        <v>8044</v>
      </c>
      <c r="AP42" s="117">
        <f t="shared" si="1"/>
        <v>8860</v>
      </c>
      <c r="AQ42" s="117"/>
      <c r="AR42" s="117"/>
    </row>
    <row r="43" spans="1:44">
      <c r="A43" s="142"/>
      <c r="B43" s="142"/>
      <c r="C43" s="5">
        <v>1.7083333333333299</v>
      </c>
      <c r="D43" s="84">
        <v>14104.3077628959</v>
      </c>
      <c r="E43" s="84">
        <v>2884.8247013282098</v>
      </c>
      <c r="F43" s="84">
        <v>10053.6639346626</v>
      </c>
      <c r="G43" s="84">
        <v>8485.8821278538708</v>
      </c>
      <c r="H43" s="84">
        <v>0</v>
      </c>
      <c r="I43" s="84">
        <f t="shared" si="0"/>
        <v>35528.678526740579</v>
      </c>
      <c r="N43" s="82" t="s">
        <v>112</v>
      </c>
      <c r="O43" s="117">
        <v>23078</v>
      </c>
      <c r="P43" s="117">
        <v>14633</v>
      </c>
      <c r="Q43" s="117">
        <v>15239</v>
      </c>
      <c r="R43" s="117"/>
      <c r="T43" s="82" t="s">
        <v>112</v>
      </c>
      <c r="U43" s="117">
        <v>3070.7</v>
      </c>
      <c r="V43" s="117">
        <v>2342.4</v>
      </c>
      <c r="W43" s="117">
        <v>2410.1</v>
      </c>
      <c r="X43" s="117"/>
      <c r="Z43" s="82" t="s">
        <v>112</v>
      </c>
      <c r="AA43" s="117">
        <v>15971</v>
      </c>
      <c r="AB43" s="117">
        <v>10822</v>
      </c>
      <c r="AC43" s="117">
        <v>11489</v>
      </c>
      <c r="AD43" s="117"/>
      <c r="AG43" s="84">
        <v>1.2642</v>
      </c>
      <c r="AH43" s="84">
        <v>0.81989999999999996</v>
      </c>
      <c r="AI43" s="84">
        <v>0.91790000000000005</v>
      </c>
      <c r="AN43" s="117">
        <f t="shared" si="2"/>
        <v>12642</v>
      </c>
      <c r="AO43" s="117">
        <f t="shared" si="1"/>
        <v>8199</v>
      </c>
      <c r="AP43" s="117">
        <f t="shared" si="1"/>
        <v>9179</v>
      </c>
      <c r="AQ43" s="117"/>
      <c r="AR43" s="117"/>
    </row>
    <row r="44" spans="1:44">
      <c r="A44" s="142"/>
      <c r="B44" s="142"/>
      <c r="C44" s="5">
        <v>1.75</v>
      </c>
      <c r="D44" s="84">
        <v>14484.2526138959</v>
      </c>
      <c r="E44" s="84">
        <v>2875.0193013282101</v>
      </c>
      <c r="F44" s="84">
        <v>10111.6639346626</v>
      </c>
      <c r="G44" s="84">
        <v>8853.3690908538701</v>
      </c>
      <c r="H44" s="84">
        <v>0</v>
      </c>
      <c r="I44" s="84">
        <f t="shared" si="0"/>
        <v>36324.304940740578</v>
      </c>
      <c r="N44" s="82" t="s">
        <v>113</v>
      </c>
      <c r="O44" s="117">
        <v>24537</v>
      </c>
      <c r="P44" s="117">
        <v>14572</v>
      </c>
      <c r="Q44" s="117">
        <v>15520</v>
      </c>
      <c r="R44" s="117"/>
      <c r="T44" s="82" t="s">
        <v>113</v>
      </c>
      <c r="U44" s="117">
        <v>3222.7000000000003</v>
      </c>
      <c r="V44" s="117">
        <v>2318.9</v>
      </c>
      <c r="W44" s="117">
        <v>2411.3000000000002</v>
      </c>
      <c r="X44" s="117"/>
      <c r="Z44" s="82" t="s">
        <v>113</v>
      </c>
      <c r="AA44" s="117">
        <v>16864</v>
      </c>
      <c r="AB44" s="117">
        <v>10858.000000000002</v>
      </c>
      <c r="AC44" s="117">
        <v>11662.999999999998</v>
      </c>
      <c r="AD44" s="117"/>
      <c r="AG44" s="84">
        <v>1.3555999999999999</v>
      </c>
      <c r="AH44" s="84">
        <v>0.82879999999999998</v>
      </c>
      <c r="AI44" s="84">
        <v>0.93079999999999996</v>
      </c>
      <c r="AN44" s="117">
        <f t="shared" si="2"/>
        <v>13556</v>
      </c>
      <c r="AO44" s="117">
        <f t="shared" si="1"/>
        <v>8288</v>
      </c>
      <c r="AP44" s="117">
        <f t="shared" si="1"/>
        <v>9308</v>
      </c>
      <c r="AQ44" s="117"/>
      <c r="AR44" s="117"/>
    </row>
    <row r="45" spans="1:44">
      <c r="A45" s="142"/>
      <c r="B45" s="142"/>
      <c r="C45" s="5">
        <v>1.7916666666666701</v>
      </c>
      <c r="D45" s="84">
        <v>15078.2130938959</v>
      </c>
      <c r="E45" s="84">
        <v>2950.3976013282099</v>
      </c>
      <c r="F45" s="84">
        <v>10465.6639346626</v>
      </c>
      <c r="G45" s="84">
        <v>9395.4105638538695</v>
      </c>
      <c r="H45" s="84">
        <v>0</v>
      </c>
      <c r="I45" s="84">
        <f t="shared" si="0"/>
        <v>37889.685193740581</v>
      </c>
      <c r="N45" s="82" t="s">
        <v>114</v>
      </c>
      <c r="O45" s="117">
        <v>25671</v>
      </c>
      <c r="P45" s="117">
        <v>14517</v>
      </c>
      <c r="Q45" s="117">
        <v>15789</v>
      </c>
      <c r="R45" s="117"/>
      <c r="T45" s="82" t="s">
        <v>114</v>
      </c>
      <c r="U45" s="117">
        <v>3350.5</v>
      </c>
      <c r="V45" s="117">
        <v>2307.1999999999998</v>
      </c>
      <c r="W45" s="117">
        <v>2425.9</v>
      </c>
      <c r="X45" s="117"/>
      <c r="Z45" s="82" t="s">
        <v>114</v>
      </c>
      <c r="AA45" s="117">
        <v>17581</v>
      </c>
      <c r="AB45" s="117">
        <v>10988</v>
      </c>
      <c r="AC45" s="117">
        <v>11977</v>
      </c>
      <c r="AD45" s="117"/>
      <c r="AG45" s="84">
        <v>1.4245000000000001</v>
      </c>
      <c r="AH45" s="84">
        <v>0.83589999999999998</v>
      </c>
      <c r="AI45" s="84">
        <v>0.95830000000000004</v>
      </c>
      <c r="AN45" s="117">
        <f t="shared" si="2"/>
        <v>14245.000000000002</v>
      </c>
      <c r="AO45" s="117">
        <f t="shared" si="1"/>
        <v>8359</v>
      </c>
      <c r="AP45" s="117">
        <f t="shared" si="1"/>
        <v>9583</v>
      </c>
      <c r="AQ45" s="117"/>
      <c r="AR45" s="117"/>
    </row>
    <row r="46" spans="1:44">
      <c r="A46" s="142"/>
      <c r="B46" s="142"/>
      <c r="C46" s="5">
        <v>1.8333333333333299</v>
      </c>
      <c r="D46" s="84">
        <v>14985.4685708959</v>
      </c>
      <c r="E46" s="84">
        <v>3018.0763013282099</v>
      </c>
      <c r="F46" s="84">
        <v>10459.6639346626</v>
      </c>
      <c r="G46" s="84">
        <v>9476.0013908538804</v>
      </c>
      <c r="H46" s="84">
        <v>0</v>
      </c>
      <c r="I46" s="84">
        <f t="shared" si="0"/>
        <v>37939.210197740591</v>
      </c>
      <c r="N46" s="82" t="s">
        <v>115</v>
      </c>
      <c r="O46" s="117">
        <v>26709</v>
      </c>
      <c r="P46" s="117">
        <v>14301</v>
      </c>
      <c r="Q46" s="117">
        <v>15943</v>
      </c>
      <c r="R46" s="117"/>
      <c r="T46" s="82" t="s">
        <v>115</v>
      </c>
      <c r="U46" s="117">
        <v>3501.3</v>
      </c>
      <c r="V46" s="117">
        <v>2299</v>
      </c>
      <c r="W46" s="117">
        <v>2434.4</v>
      </c>
      <c r="X46" s="117"/>
      <c r="Z46" s="82" t="s">
        <v>115</v>
      </c>
      <c r="AA46" s="117">
        <v>18086</v>
      </c>
      <c r="AB46" s="117">
        <v>11032</v>
      </c>
      <c r="AC46" s="117">
        <v>12179</v>
      </c>
      <c r="AD46" s="117"/>
      <c r="AG46" s="84">
        <v>1.4830000000000001</v>
      </c>
      <c r="AH46" s="84">
        <v>0.83279999999999998</v>
      </c>
      <c r="AI46" s="84">
        <v>0.97319999999999995</v>
      </c>
      <c r="AN46" s="117">
        <f t="shared" si="2"/>
        <v>14830.000000000002</v>
      </c>
      <c r="AO46" s="117">
        <f t="shared" si="1"/>
        <v>8328</v>
      </c>
      <c r="AP46" s="117">
        <f t="shared" si="1"/>
        <v>9732</v>
      </c>
      <c r="AQ46" s="117"/>
      <c r="AR46" s="117"/>
    </row>
    <row r="47" spans="1:44">
      <c r="A47" s="142"/>
      <c r="B47" s="142"/>
      <c r="C47" s="5">
        <v>1.875</v>
      </c>
      <c r="D47" s="84">
        <v>14788.5456348959</v>
      </c>
      <c r="E47" s="84">
        <v>3004.7300013282102</v>
      </c>
      <c r="F47" s="84">
        <v>10298.6639346626</v>
      </c>
      <c r="G47" s="84">
        <v>9342.5304728538595</v>
      </c>
      <c r="H47" s="84">
        <v>0</v>
      </c>
      <c r="I47" s="84">
        <f t="shared" si="0"/>
        <v>37434.47004374057</v>
      </c>
      <c r="N47" s="82" t="s">
        <v>116</v>
      </c>
      <c r="O47" s="117">
        <v>27311</v>
      </c>
      <c r="P47" s="117">
        <v>14155</v>
      </c>
      <c r="Q47" s="117">
        <v>16063</v>
      </c>
      <c r="R47" s="117"/>
      <c r="T47" s="82" t="s">
        <v>116</v>
      </c>
      <c r="U47" s="117">
        <v>3590.2</v>
      </c>
      <c r="V47" s="117">
        <v>2283.7999999999997</v>
      </c>
      <c r="W47" s="117">
        <v>2450.2000000000003</v>
      </c>
      <c r="X47" s="117"/>
      <c r="Z47" s="82" t="s">
        <v>116</v>
      </c>
      <c r="AA47" s="117">
        <v>18193</v>
      </c>
      <c r="AB47" s="117">
        <v>11033</v>
      </c>
      <c r="AC47" s="117">
        <v>12287.999999999998</v>
      </c>
      <c r="AD47" s="117"/>
      <c r="AG47" s="84">
        <v>1.5238</v>
      </c>
      <c r="AH47" s="84">
        <v>0.82789999999999997</v>
      </c>
      <c r="AI47" s="84">
        <v>0.98909999999999998</v>
      </c>
      <c r="AN47" s="117">
        <f t="shared" si="2"/>
        <v>15238</v>
      </c>
      <c r="AO47" s="117">
        <f t="shared" si="1"/>
        <v>8279</v>
      </c>
      <c r="AP47" s="117">
        <f t="shared" si="1"/>
        <v>9891</v>
      </c>
      <c r="AQ47" s="117"/>
      <c r="AR47" s="117"/>
    </row>
    <row r="48" spans="1:44">
      <c r="A48" s="142"/>
      <c r="B48" s="142"/>
      <c r="C48" s="5">
        <v>1.9166666666666701</v>
      </c>
      <c r="D48" s="84">
        <v>14321.196331895901</v>
      </c>
      <c r="E48" s="84">
        <v>2983.8696013282101</v>
      </c>
      <c r="F48" s="84">
        <v>9962.6639346625907</v>
      </c>
      <c r="G48" s="84">
        <v>8962.4712298538707</v>
      </c>
      <c r="H48" s="84">
        <v>0</v>
      </c>
      <c r="I48" s="84">
        <f t="shared" si="0"/>
        <v>36230.201097740573</v>
      </c>
      <c r="N48" s="82" t="s">
        <v>117</v>
      </c>
      <c r="O48" s="117">
        <v>27641</v>
      </c>
      <c r="P48" s="117">
        <v>14211</v>
      </c>
      <c r="Q48" s="117">
        <v>16015</v>
      </c>
      <c r="R48" s="117"/>
      <c r="T48" s="82" t="s">
        <v>117</v>
      </c>
      <c r="U48" s="117">
        <v>3627.9</v>
      </c>
      <c r="V48" s="117">
        <v>2281.4</v>
      </c>
      <c r="W48" s="117">
        <v>2451.4</v>
      </c>
      <c r="X48" s="117"/>
      <c r="Z48" s="82" t="s">
        <v>117</v>
      </c>
      <c r="AA48" s="117">
        <v>18229</v>
      </c>
      <c r="AB48" s="117">
        <v>11016</v>
      </c>
      <c r="AC48" s="117">
        <v>12184</v>
      </c>
      <c r="AD48" s="117"/>
      <c r="AG48" s="84">
        <v>1.54</v>
      </c>
      <c r="AH48" s="84">
        <v>0.82479999999999998</v>
      </c>
      <c r="AI48" s="84">
        <v>0.99419999999999997</v>
      </c>
      <c r="AN48" s="117">
        <f t="shared" si="2"/>
        <v>15400</v>
      </c>
      <c r="AO48" s="117">
        <f t="shared" si="2"/>
        <v>8248</v>
      </c>
      <c r="AP48" s="117">
        <f t="shared" si="2"/>
        <v>9942</v>
      </c>
      <c r="AQ48" s="117"/>
      <c r="AR48" s="117"/>
    </row>
    <row r="49" spans="1:44">
      <c r="A49" s="142"/>
      <c r="B49" s="142"/>
      <c r="C49" s="5">
        <v>1.9583333333333299</v>
      </c>
      <c r="D49" s="84">
        <v>13684.9299428959</v>
      </c>
      <c r="E49" s="84">
        <v>2905.6742013282101</v>
      </c>
      <c r="F49" s="84">
        <v>9419.6639346625907</v>
      </c>
      <c r="G49" s="84">
        <v>8335.6305518538702</v>
      </c>
      <c r="H49" s="84">
        <v>0</v>
      </c>
      <c r="I49" s="84">
        <f t="shared" si="0"/>
        <v>34345.898630740572</v>
      </c>
      <c r="N49" s="82" t="s">
        <v>118</v>
      </c>
      <c r="O49" s="117">
        <v>27435</v>
      </c>
      <c r="P49" s="117">
        <v>14839</v>
      </c>
      <c r="Q49" s="117">
        <v>16109</v>
      </c>
      <c r="R49" s="117"/>
      <c r="T49" s="82" t="s">
        <v>118</v>
      </c>
      <c r="U49" s="117">
        <v>3593.7999999999997</v>
      </c>
      <c r="V49" s="117">
        <v>2262.7000000000003</v>
      </c>
      <c r="W49" s="117">
        <v>2444.1000000000004</v>
      </c>
      <c r="X49" s="117"/>
      <c r="Z49" s="82" t="s">
        <v>118</v>
      </c>
      <c r="AA49" s="117">
        <v>17828</v>
      </c>
      <c r="AB49" s="117">
        <v>11257</v>
      </c>
      <c r="AC49" s="117">
        <v>12085.999999999998</v>
      </c>
      <c r="AD49" s="117"/>
      <c r="AG49" s="84">
        <v>1.5342</v>
      </c>
      <c r="AH49" s="84">
        <v>0.83579999999999999</v>
      </c>
      <c r="AI49" s="84">
        <v>0.98709999999999998</v>
      </c>
      <c r="AN49" s="117">
        <f t="shared" si="2"/>
        <v>15342</v>
      </c>
      <c r="AO49" s="117">
        <f t="shared" si="2"/>
        <v>8358</v>
      </c>
      <c r="AP49" s="117">
        <f t="shared" si="2"/>
        <v>9871</v>
      </c>
      <c r="AQ49" s="117"/>
      <c r="AR49" s="117"/>
    </row>
    <row r="50" spans="1:44">
      <c r="A50" s="142"/>
      <c r="B50" s="142"/>
      <c r="C50" s="29" t="s">
        <v>124</v>
      </c>
      <c r="D50" s="84">
        <v>12836.9071168959</v>
      </c>
      <c r="E50" s="84">
        <v>2800.2656013282099</v>
      </c>
      <c r="F50" s="84">
        <v>8849.6639346625907</v>
      </c>
      <c r="G50" s="84">
        <v>7613.4143498538697</v>
      </c>
      <c r="H50" s="84">
        <v>0</v>
      </c>
      <c r="I50" s="84">
        <f t="shared" si="0"/>
        <v>32100.25100274057</v>
      </c>
      <c r="N50" s="82" t="s">
        <v>119</v>
      </c>
      <c r="O50" s="117">
        <v>26756.000000000004</v>
      </c>
      <c r="P50" s="117">
        <v>15740</v>
      </c>
      <c r="Q50" s="117">
        <v>16790</v>
      </c>
      <c r="R50" s="117"/>
      <c r="T50" s="82" t="s">
        <v>119</v>
      </c>
      <c r="U50" s="117">
        <v>3539.1</v>
      </c>
      <c r="V50" s="117">
        <v>2400.9</v>
      </c>
      <c r="W50" s="117">
        <v>2536.6</v>
      </c>
      <c r="X50" s="117"/>
      <c r="Z50" s="82" t="s">
        <v>119</v>
      </c>
      <c r="AA50" s="117">
        <v>17124</v>
      </c>
      <c r="AB50" s="117">
        <v>11597</v>
      </c>
      <c r="AC50" s="117">
        <v>12218</v>
      </c>
      <c r="AD50" s="117"/>
      <c r="AG50" s="84">
        <v>1.4999</v>
      </c>
      <c r="AH50" s="84">
        <v>0.89939999999999998</v>
      </c>
      <c r="AI50" s="84">
        <v>1.03</v>
      </c>
      <c r="AN50" s="117">
        <f t="shared" si="2"/>
        <v>14999</v>
      </c>
      <c r="AO50" s="117">
        <f t="shared" si="2"/>
        <v>8994</v>
      </c>
      <c r="AP50" s="117">
        <f t="shared" si="2"/>
        <v>10300</v>
      </c>
      <c r="AQ50" s="117"/>
      <c r="AR50" s="117"/>
    </row>
    <row r="51" spans="1:44">
      <c r="A51" s="142" t="s">
        <v>74</v>
      </c>
      <c r="B51" s="142" t="s">
        <v>86</v>
      </c>
      <c r="C51" s="5">
        <v>2.0416666666666701</v>
      </c>
      <c r="D51" s="84">
        <v>10881.0328161425</v>
      </c>
      <c r="E51" s="84">
        <v>2582.29353759886</v>
      </c>
      <c r="F51" s="84">
        <v>8291.4526332927308</v>
      </c>
      <c r="G51" s="84">
        <v>6720.9930800940501</v>
      </c>
      <c r="H51" s="84">
        <v>0</v>
      </c>
      <c r="I51" s="84">
        <f t="shared" si="0"/>
        <v>28475.772067128142</v>
      </c>
      <c r="N51" s="82" t="s">
        <v>120</v>
      </c>
      <c r="O51" s="117">
        <v>25418</v>
      </c>
      <c r="P51" s="117">
        <v>15511</v>
      </c>
      <c r="Q51" s="117">
        <v>16283</v>
      </c>
      <c r="R51" s="117"/>
      <c r="T51" s="82" t="s">
        <v>120</v>
      </c>
      <c r="U51" s="117">
        <v>3439.2999999999997</v>
      </c>
      <c r="V51" s="117">
        <v>2433.8000000000002</v>
      </c>
      <c r="W51" s="117">
        <v>2526.9</v>
      </c>
      <c r="X51" s="117"/>
      <c r="Z51" s="82" t="s">
        <v>120</v>
      </c>
      <c r="AA51" s="117">
        <v>16499</v>
      </c>
      <c r="AB51" s="117">
        <v>11428</v>
      </c>
      <c r="AC51" s="117">
        <v>11861</v>
      </c>
      <c r="AD51" s="117"/>
      <c r="AG51" s="84">
        <v>1.4379999999999999</v>
      </c>
      <c r="AH51" s="84">
        <v>0.90059999999999996</v>
      </c>
      <c r="AI51" s="84">
        <v>1.0065999999999999</v>
      </c>
      <c r="AN51" s="117">
        <f t="shared" si="2"/>
        <v>14380</v>
      </c>
      <c r="AO51" s="117">
        <f t="shared" si="2"/>
        <v>9006</v>
      </c>
      <c r="AP51" s="117">
        <f t="shared" si="2"/>
        <v>10066</v>
      </c>
      <c r="AQ51" s="117"/>
      <c r="AR51" s="117"/>
    </row>
    <row r="52" spans="1:44">
      <c r="A52" s="142"/>
      <c r="B52" s="142"/>
      <c r="C52" s="5">
        <v>2.0833333333333299</v>
      </c>
      <c r="D52" s="84">
        <v>10603.0576221425</v>
      </c>
      <c r="E52" s="84">
        <v>2550.74351659886</v>
      </c>
      <c r="F52" s="84">
        <v>8078.4526332927298</v>
      </c>
      <c r="G52" s="84">
        <v>6513.9930800940501</v>
      </c>
      <c r="H52" s="84">
        <v>0</v>
      </c>
      <c r="I52" s="84">
        <f t="shared" si="0"/>
        <v>27746.246852128141</v>
      </c>
      <c r="N52" s="82" t="s">
        <v>121</v>
      </c>
      <c r="O52" s="117">
        <v>24472.999999999996</v>
      </c>
      <c r="P52" s="117">
        <v>15108</v>
      </c>
      <c r="Q52" s="117">
        <v>15671</v>
      </c>
      <c r="R52" s="117"/>
      <c r="T52" s="82" t="s">
        <v>121</v>
      </c>
      <c r="U52" s="117">
        <v>3288.4</v>
      </c>
      <c r="V52" s="117">
        <v>2404.5</v>
      </c>
      <c r="W52" s="117">
        <v>2469.6999999999998</v>
      </c>
      <c r="X52" s="117"/>
      <c r="Z52" s="82" t="s">
        <v>121</v>
      </c>
      <c r="AA52" s="117">
        <v>16188</v>
      </c>
      <c r="AB52" s="117">
        <v>11193</v>
      </c>
      <c r="AC52" s="117">
        <v>11410</v>
      </c>
      <c r="AD52" s="117"/>
      <c r="AG52" s="84">
        <v>1.3874</v>
      </c>
      <c r="AH52" s="84">
        <v>0.88370000000000004</v>
      </c>
      <c r="AI52" s="84">
        <v>0.96379999999999999</v>
      </c>
      <c r="AN52" s="117">
        <f t="shared" si="2"/>
        <v>13874</v>
      </c>
      <c r="AO52" s="117">
        <f t="shared" si="2"/>
        <v>8837</v>
      </c>
      <c r="AP52" s="117">
        <f t="shared" si="2"/>
        <v>9638</v>
      </c>
      <c r="AQ52" s="117"/>
      <c r="AR52" s="117"/>
    </row>
    <row r="53" spans="1:44">
      <c r="A53" s="142"/>
      <c r="B53" s="142"/>
      <c r="C53" s="5">
        <v>2.125</v>
      </c>
      <c r="D53" s="84">
        <v>10511.140488142501</v>
      </c>
      <c r="E53" s="84">
        <v>2548.17711859886</v>
      </c>
      <c r="F53" s="84">
        <v>7959.4526332927298</v>
      </c>
      <c r="G53" s="84">
        <v>6407.9930800940501</v>
      </c>
      <c r="H53" s="84">
        <v>0</v>
      </c>
      <c r="I53" s="84">
        <f t="shared" si="0"/>
        <v>27426.763320128139</v>
      </c>
      <c r="N53" s="82" t="s">
        <v>122</v>
      </c>
      <c r="O53" s="117">
        <v>23685</v>
      </c>
      <c r="P53" s="117">
        <v>14323.999999999998</v>
      </c>
      <c r="Q53" s="117">
        <v>14622</v>
      </c>
      <c r="R53" s="117"/>
      <c r="T53" s="82" t="s">
        <v>122</v>
      </c>
      <c r="U53" s="117">
        <v>3206.9</v>
      </c>
      <c r="V53" s="117">
        <v>2327.1000000000004</v>
      </c>
      <c r="W53" s="117">
        <v>2372.3999999999996</v>
      </c>
      <c r="X53" s="117"/>
      <c r="Z53" s="82" t="s">
        <v>122</v>
      </c>
      <c r="AA53" s="117">
        <v>15805</v>
      </c>
      <c r="AB53" s="117">
        <v>10725</v>
      </c>
      <c r="AC53" s="117">
        <v>10745</v>
      </c>
      <c r="AD53" s="117"/>
      <c r="AG53" s="84">
        <v>1.3591</v>
      </c>
      <c r="AH53" s="84">
        <v>0.83840000000000003</v>
      </c>
      <c r="AI53" s="84">
        <v>0.89829999999999999</v>
      </c>
      <c r="AN53" s="117">
        <f t="shared" si="2"/>
        <v>13591</v>
      </c>
      <c r="AO53" s="117">
        <f t="shared" si="2"/>
        <v>8384</v>
      </c>
      <c r="AP53" s="117">
        <f t="shared" si="2"/>
        <v>8983</v>
      </c>
      <c r="AQ53" s="117"/>
      <c r="AR53" s="117"/>
    </row>
    <row r="54" spans="1:44">
      <c r="A54" s="142"/>
      <c r="B54" s="142"/>
      <c r="C54" s="5">
        <v>2.1666666666666701</v>
      </c>
      <c r="D54" s="84">
        <v>10566.5528821425</v>
      </c>
      <c r="E54" s="84">
        <v>2560.7074545988598</v>
      </c>
      <c r="F54" s="84">
        <v>7965.4526332927298</v>
      </c>
      <c r="G54" s="84">
        <v>6374.9930800940501</v>
      </c>
      <c r="H54" s="84">
        <v>0</v>
      </c>
      <c r="I54" s="84">
        <f t="shared" si="0"/>
        <v>27467.706050128138</v>
      </c>
      <c r="N54" s="82" t="s">
        <v>123</v>
      </c>
      <c r="O54" s="117">
        <v>21710</v>
      </c>
      <c r="P54" s="117">
        <v>13063</v>
      </c>
      <c r="Q54" s="117">
        <v>13269</v>
      </c>
      <c r="R54" s="117"/>
      <c r="T54" s="82" t="s">
        <v>123</v>
      </c>
      <c r="U54" s="117">
        <v>3020.7999999999997</v>
      </c>
      <c r="V54" s="117">
        <v>2193.5</v>
      </c>
      <c r="W54" s="117">
        <v>2223.9</v>
      </c>
      <c r="X54" s="117"/>
      <c r="Z54" s="82" t="s">
        <v>123</v>
      </c>
      <c r="AA54" s="117">
        <v>14790.000000000002</v>
      </c>
      <c r="AB54" s="117">
        <v>10068.999999999998</v>
      </c>
      <c r="AC54" s="117">
        <v>10071.000000000002</v>
      </c>
      <c r="AD54" s="117"/>
      <c r="AG54" s="84">
        <v>1.2588999999999999</v>
      </c>
      <c r="AH54" s="84">
        <v>0.76600000000000001</v>
      </c>
      <c r="AI54" s="84">
        <v>0.82</v>
      </c>
      <c r="AN54" s="117">
        <f t="shared" si="2"/>
        <v>12588.999999999998</v>
      </c>
      <c r="AO54" s="117">
        <f t="shared" si="2"/>
        <v>7660</v>
      </c>
      <c r="AP54" s="117">
        <f t="shared" si="2"/>
        <v>8200</v>
      </c>
      <c r="AQ54" s="117"/>
      <c r="AR54" s="117"/>
    </row>
    <row r="55" spans="1:44">
      <c r="A55" s="142"/>
      <c r="B55" s="142"/>
      <c r="C55" s="5">
        <v>2.2083333333333299</v>
      </c>
      <c r="D55" s="84">
        <v>10887.440872142501</v>
      </c>
      <c r="E55" s="84">
        <v>2601.30965159886</v>
      </c>
      <c r="F55" s="84">
        <v>8094.4526332927298</v>
      </c>
      <c r="G55" s="84">
        <v>6440.9930800940501</v>
      </c>
      <c r="H55" s="84">
        <v>0</v>
      </c>
      <c r="I55" s="84">
        <f t="shared" si="0"/>
        <v>28024.196237128141</v>
      </c>
      <c r="N55" s="82" t="s">
        <v>124</v>
      </c>
      <c r="O55" s="117">
        <v>19618</v>
      </c>
      <c r="P55" s="117">
        <v>11776</v>
      </c>
      <c r="Q55" s="117">
        <v>11902</v>
      </c>
      <c r="R55" s="117"/>
      <c r="T55" s="82" t="s">
        <v>124</v>
      </c>
      <c r="U55" s="117">
        <v>2759.2</v>
      </c>
      <c r="V55" s="117">
        <v>2052.9</v>
      </c>
      <c r="W55" s="117">
        <v>2074.3000000000002</v>
      </c>
      <c r="X55" s="117"/>
      <c r="Z55" s="82" t="s">
        <v>124</v>
      </c>
      <c r="AA55" s="117">
        <v>13681.000000000002</v>
      </c>
      <c r="AB55" s="117">
        <v>9267</v>
      </c>
      <c r="AC55" s="117">
        <v>9402</v>
      </c>
      <c r="AD55" s="117"/>
      <c r="AG55" s="84">
        <v>1.1384000000000001</v>
      </c>
      <c r="AH55" s="84">
        <v>0.67800000000000005</v>
      </c>
      <c r="AI55" s="84">
        <v>0.7349</v>
      </c>
      <c r="AN55" s="117">
        <f t="shared" si="2"/>
        <v>11384</v>
      </c>
      <c r="AO55" s="117">
        <f t="shared" si="2"/>
        <v>6780.0000000000009</v>
      </c>
      <c r="AP55" s="117">
        <f t="shared" si="2"/>
        <v>7349</v>
      </c>
      <c r="AQ55" s="117"/>
      <c r="AR55" s="117"/>
    </row>
    <row r="56" spans="1:44">
      <c r="A56" s="142"/>
      <c r="B56" s="142"/>
      <c r="C56" s="5">
        <v>2.25</v>
      </c>
      <c r="D56" s="84">
        <v>11850.1238931425</v>
      </c>
      <c r="E56" s="84">
        <v>2721.2927335988602</v>
      </c>
      <c r="F56" s="84">
        <v>8595.4526332927308</v>
      </c>
      <c r="G56" s="84">
        <v>6856.9930800940501</v>
      </c>
      <c r="H56" s="84">
        <v>0</v>
      </c>
      <c r="I56" s="84">
        <f t="shared" si="0"/>
        <v>30023.86234012814</v>
      </c>
    </row>
    <row r="57" spans="1:44">
      <c r="A57" s="142"/>
      <c r="B57" s="142"/>
      <c r="C57" s="5">
        <v>2.2916666666666701</v>
      </c>
      <c r="D57" s="84">
        <v>13114.9629691425</v>
      </c>
      <c r="E57" s="84">
        <v>2865.8101785988601</v>
      </c>
      <c r="F57" s="84">
        <v>9232.4526332927308</v>
      </c>
      <c r="G57" s="84">
        <v>7779.9930800940501</v>
      </c>
      <c r="H57" s="84">
        <v>0</v>
      </c>
      <c r="I57" s="84">
        <f t="shared" si="0"/>
        <v>32993.218861128138</v>
      </c>
    </row>
    <row r="58" spans="1:44">
      <c r="A58" s="142"/>
      <c r="B58" s="142"/>
      <c r="C58" s="5">
        <v>2.3333333333333299</v>
      </c>
      <c r="D58" s="84">
        <v>13482.9626141425</v>
      </c>
      <c r="E58" s="84">
        <v>2902.6071115988598</v>
      </c>
      <c r="F58" s="84">
        <v>9459.4526332927308</v>
      </c>
      <c r="G58" s="84">
        <v>8053.9930800940501</v>
      </c>
      <c r="H58" s="84">
        <v>0</v>
      </c>
      <c r="I58" s="84">
        <f t="shared" si="0"/>
        <v>33899.015439128139</v>
      </c>
      <c r="N58" s="143" t="s">
        <v>11</v>
      </c>
      <c r="O58" s="143"/>
      <c r="P58" s="143"/>
      <c r="Q58" s="143"/>
      <c r="R58" s="143"/>
      <c r="T58" s="143" t="s">
        <v>12</v>
      </c>
      <c r="U58" s="143"/>
      <c r="V58" s="143"/>
      <c r="W58" s="143"/>
      <c r="X58" s="143"/>
    </row>
    <row r="59" spans="1:44">
      <c r="A59" s="142"/>
      <c r="B59" s="142"/>
      <c r="C59" s="5">
        <v>2.375</v>
      </c>
      <c r="D59" s="84">
        <v>13487.182024142499</v>
      </c>
      <c r="E59" s="84">
        <v>2918.18422859886</v>
      </c>
      <c r="F59" s="84">
        <v>9638.4526332927308</v>
      </c>
      <c r="G59" s="84">
        <v>8094.9930800940501</v>
      </c>
      <c r="H59" s="84">
        <v>0</v>
      </c>
      <c r="I59" s="84">
        <f t="shared" si="0"/>
        <v>34138.811966128138</v>
      </c>
      <c r="O59" s="84">
        <v>1</v>
      </c>
      <c r="P59" s="84">
        <v>2</v>
      </c>
      <c r="Q59" s="84">
        <v>3</v>
      </c>
      <c r="U59" s="84">
        <v>1</v>
      </c>
      <c r="V59" s="84">
        <v>2</v>
      </c>
      <c r="W59" s="84">
        <v>3</v>
      </c>
    </row>
    <row r="60" spans="1:44">
      <c r="A60" s="142"/>
      <c r="B60" s="142"/>
      <c r="C60" s="5">
        <v>2.4166666666666701</v>
      </c>
      <c r="D60" s="84">
        <v>13502.001395142501</v>
      </c>
      <c r="E60" s="84">
        <v>2892.8445035988598</v>
      </c>
      <c r="F60" s="84">
        <v>9819.4526332927308</v>
      </c>
      <c r="G60" s="84">
        <v>8247.9930800940492</v>
      </c>
      <c r="H60" s="84">
        <v>0</v>
      </c>
      <c r="I60" s="84">
        <f t="shared" si="0"/>
        <v>34462.291612128145</v>
      </c>
      <c r="N60" s="82" t="s">
        <v>101</v>
      </c>
      <c r="O60" s="117">
        <v>10255</v>
      </c>
      <c r="P60" s="117">
        <v>6260</v>
      </c>
      <c r="Q60" s="117">
        <v>6475</v>
      </c>
      <c r="R60" s="117"/>
      <c r="T60" s="82" t="s">
        <v>101</v>
      </c>
      <c r="U60" s="84">
        <v>0</v>
      </c>
      <c r="V60" s="84">
        <v>0</v>
      </c>
      <c r="W60" s="84">
        <v>0</v>
      </c>
    </row>
    <row r="61" spans="1:44">
      <c r="A61" s="142"/>
      <c r="B61" s="142"/>
      <c r="C61" s="5">
        <v>2.4583333333333299</v>
      </c>
      <c r="D61" s="84">
        <v>13497.988055142499</v>
      </c>
      <c r="E61" s="84">
        <v>2894.91890559886</v>
      </c>
      <c r="F61" s="84">
        <v>9989.4526332927308</v>
      </c>
      <c r="G61" s="84">
        <v>8406.9930800940492</v>
      </c>
      <c r="H61" s="84">
        <v>0</v>
      </c>
      <c r="I61" s="84">
        <f t="shared" si="0"/>
        <v>34789.352674128138</v>
      </c>
      <c r="N61" s="82" t="s">
        <v>102</v>
      </c>
      <c r="O61" s="117">
        <v>9531</v>
      </c>
      <c r="P61" s="117">
        <v>5929</v>
      </c>
      <c r="Q61" s="117">
        <v>6212</v>
      </c>
      <c r="R61" s="117"/>
      <c r="T61" s="82" t="s">
        <v>102</v>
      </c>
      <c r="U61" s="84">
        <v>0</v>
      </c>
      <c r="V61" s="84">
        <v>0</v>
      </c>
      <c r="W61" s="84">
        <v>0</v>
      </c>
    </row>
    <row r="62" spans="1:44">
      <c r="A62" s="142"/>
      <c r="B62" s="142"/>
      <c r="C62" s="5">
        <v>2.5</v>
      </c>
      <c r="D62" s="84">
        <v>13360.8899861425</v>
      </c>
      <c r="E62" s="84">
        <v>2872.22124659886</v>
      </c>
      <c r="F62" s="84">
        <v>10031.4526332927</v>
      </c>
      <c r="G62" s="84">
        <v>8477.9930800940492</v>
      </c>
      <c r="H62" s="84">
        <v>0</v>
      </c>
      <c r="I62" s="84">
        <f t="shared" si="0"/>
        <v>34742.556946128112</v>
      </c>
      <c r="N62" s="82" t="s">
        <v>103</v>
      </c>
      <c r="O62" s="117">
        <v>9005</v>
      </c>
      <c r="P62" s="117">
        <v>5792.0000000000009</v>
      </c>
      <c r="Q62" s="117">
        <v>6100</v>
      </c>
      <c r="R62" s="117"/>
      <c r="T62" s="82" t="s">
        <v>103</v>
      </c>
      <c r="U62" s="84">
        <v>0</v>
      </c>
      <c r="V62" s="84">
        <v>0</v>
      </c>
      <c r="W62" s="84">
        <v>0</v>
      </c>
    </row>
    <row r="63" spans="1:44">
      <c r="A63" s="142"/>
      <c r="B63" s="142"/>
      <c r="C63" s="5">
        <v>2.5416666666666701</v>
      </c>
      <c r="D63" s="84">
        <v>13242.7057551425</v>
      </c>
      <c r="E63" s="84">
        <v>2860.6385875988599</v>
      </c>
      <c r="F63" s="84">
        <v>10043.4526332927</v>
      </c>
      <c r="G63" s="84">
        <v>8533.9930800940492</v>
      </c>
      <c r="H63" s="84">
        <v>0</v>
      </c>
      <c r="I63" s="84">
        <f t="shared" si="0"/>
        <v>34680.790056128113</v>
      </c>
      <c r="N63" s="82" t="s">
        <v>104</v>
      </c>
      <c r="O63" s="117">
        <v>8661</v>
      </c>
      <c r="P63" s="117">
        <v>5762</v>
      </c>
      <c r="Q63" s="117">
        <v>6028</v>
      </c>
      <c r="R63" s="117"/>
      <c r="T63" s="82" t="s">
        <v>104</v>
      </c>
      <c r="U63" s="84">
        <v>0</v>
      </c>
      <c r="V63" s="84">
        <v>0</v>
      </c>
      <c r="W63" s="84">
        <v>0</v>
      </c>
    </row>
    <row r="64" spans="1:44">
      <c r="A64" s="142"/>
      <c r="B64" s="142"/>
      <c r="C64" s="5">
        <v>2.5833333333333299</v>
      </c>
      <c r="D64" s="84">
        <v>13183.8073201425</v>
      </c>
      <c r="E64" s="84">
        <v>2854.0745355988602</v>
      </c>
      <c r="F64" s="84">
        <v>10169.4526332927</v>
      </c>
      <c r="G64" s="84">
        <v>8598.9930800940492</v>
      </c>
      <c r="H64" s="84">
        <v>0</v>
      </c>
      <c r="I64" s="84">
        <f t="shared" si="0"/>
        <v>34806.327569128109</v>
      </c>
      <c r="N64" s="82" t="s">
        <v>105</v>
      </c>
      <c r="O64" s="117">
        <v>8512</v>
      </c>
      <c r="P64" s="117">
        <v>5832.0000000000009</v>
      </c>
      <c r="Q64" s="117">
        <v>6119</v>
      </c>
      <c r="R64" s="117"/>
      <c r="T64" s="82" t="s">
        <v>105</v>
      </c>
      <c r="U64" s="84">
        <v>0</v>
      </c>
      <c r="V64" s="84">
        <v>0</v>
      </c>
      <c r="W64" s="84">
        <v>0</v>
      </c>
    </row>
    <row r="65" spans="1:23">
      <c r="A65" s="142"/>
      <c r="B65" s="142"/>
      <c r="C65" s="5">
        <v>2.625</v>
      </c>
      <c r="D65" s="84">
        <v>13105.7156671425</v>
      </c>
      <c r="E65" s="84">
        <v>2855.6445965988601</v>
      </c>
      <c r="F65" s="84">
        <v>10240.4526332927</v>
      </c>
      <c r="G65" s="84">
        <v>8630.9930800940492</v>
      </c>
      <c r="H65" s="84">
        <v>0</v>
      </c>
      <c r="I65" s="84">
        <f t="shared" si="0"/>
        <v>34832.805977128111</v>
      </c>
      <c r="N65" s="82" t="s">
        <v>106</v>
      </c>
      <c r="O65" s="117">
        <v>8747</v>
      </c>
      <c r="P65" s="117">
        <v>6334.9999999999991</v>
      </c>
      <c r="Q65" s="117">
        <v>6657.9999999999991</v>
      </c>
      <c r="R65" s="117"/>
      <c r="T65" s="82" t="s">
        <v>106</v>
      </c>
      <c r="U65" s="84">
        <v>0</v>
      </c>
      <c r="V65" s="84">
        <v>0</v>
      </c>
      <c r="W65" s="84">
        <v>0</v>
      </c>
    </row>
    <row r="66" spans="1:23">
      <c r="A66" s="142"/>
      <c r="B66" s="142"/>
      <c r="C66" s="5">
        <v>2.6666666666666701</v>
      </c>
      <c r="D66" s="84">
        <v>13181.7401211425</v>
      </c>
      <c r="E66" s="84">
        <v>2852.57602759886</v>
      </c>
      <c r="F66" s="84">
        <v>10271.4526332927</v>
      </c>
      <c r="G66" s="84">
        <v>8662.9930800940492</v>
      </c>
      <c r="H66" s="84">
        <v>0</v>
      </c>
      <c r="I66" s="84">
        <f t="shared" si="0"/>
        <v>34968.761862128107</v>
      </c>
      <c r="N66" s="82" t="s">
        <v>107</v>
      </c>
      <c r="O66" s="117">
        <v>9309</v>
      </c>
      <c r="P66" s="117">
        <v>7350</v>
      </c>
      <c r="Q66" s="117">
        <v>7864</v>
      </c>
      <c r="R66" s="117"/>
      <c r="T66" s="82" t="s">
        <v>107</v>
      </c>
      <c r="U66" s="84">
        <v>0</v>
      </c>
      <c r="V66" s="84">
        <v>0</v>
      </c>
      <c r="W66" s="84">
        <v>0</v>
      </c>
    </row>
    <row r="67" spans="1:23">
      <c r="A67" s="142"/>
      <c r="B67" s="142"/>
      <c r="C67" s="5">
        <v>2.7083333333333299</v>
      </c>
      <c r="D67" s="84">
        <v>13091.739425142499</v>
      </c>
      <c r="E67" s="84">
        <v>2856.0743395988602</v>
      </c>
      <c r="F67" s="84">
        <v>10270.4526332927</v>
      </c>
      <c r="G67" s="84">
        <v>8663.9930800940492</v>
      </c>
      <c r="H67" s="84">
        <v>0</v>
      </c>
      <c r="I67" s="84">
        <f t="shared" si="0"/>
        <v>34882.259478128108</v>
      </c>
      <c r="N67" s="82" t="s">
        <v>108</v>
      </c>
      <c r="O67" s="117">
        <v>9640</v>
      </c>
      <c r="P67" s="117">
        <v>7856.9999999999991</v>
      </c>
      <c r="Q67" s="117">
        <v>8149</v>
      </c>
      <c r="R67" s="117"/>
      <c r="T67" s="82" t="s">
        <v>108</v>
      </c>
      <c r="U67" s="84">
        <v>0</v>
      </c>
      <c r="V67" s="84">
        <v>0</v>
      </c>
      <c r="W67" s="84">
        <v>0</v>
      </c>
    </row>
    <row r="68" spans="1:23">
      <c r="A68" s="142"/>
      <c r="B68" s="142"/>
      <c r="C68" s="5">
        <v>2.75</v>
      </c>
      <c r="D68" s="84">
        <v>13141.325737142501</v>
      </c>
      <c r="E68" s="84">
        <v>2864.8909365988602</v>
      </c>
      <c r="F68" s="84">
        <v>10051.4526332927</v>
      </c>
      <c r="G68" s="84">
        <v>8622.9930800940492</v>
      </c>
      <c r="H68" s="84">
        <v>0</v>
      </c>
      <c r="I68" s="84">
        <f t="shared" ref="I68:I131" si="3">SUM(D68:H68)</f>
        <v>34680.662387128112</v>
      </c>
      <c r="N68" s="82" t="s">
        <v>109</v>
      </c>
      <c r="O68" s="117">
        <v>10167</v>
      </c>
      <c r="P68" s="117">
        <v>7722</v>
      </c>
      <c r="Q68" s="117">
        <v>8184</v>
      </c>
      <c r="R68" s="117"/>
      <c r="T68" s="82" t="s">
        <v>109</v>
      </c>
      <c r="U68" s="84">
        <v>0</v>
      </c>
      <c r="V68" s="84">
        <v>0</v>
      </c>
      <c r="W68" s="84">
        <v>0</v>
      </c>
    </row>
    <row r="69" spans="1:23">
      <c r="A69" s="142"/>
      <c r="B69" s="142"/>
      <c r="C69" s="5">
        <v>2.7916666666666701</v>
      </c>
      <c r="D69" s="84">
        <v>13406.8416141425</v>
      </c>
      <c r="E69" s="84">
        <v>2881.49546859886</v>
      </c>
      <c r="F69" s="84">
        <v>10089.4526332927</v>
      </c>
      <c r="G69" s="84">
        <v>8697.9930800940492</v>
      </c>
      <c r="H69" s="84">
        <v>0</v>
      </c>
      <c r="I69" s="84">
        <f t="shared" si="3"/>
        <v>35075.782796128107</v>
      </c>
      <c r="N69" s="82" t="s">
        <v>110</v>
      </c>
      <c r="O69" s="117">
        <v>10850</v>
      </c>
      <c r="P69" s="117">
        <v>7836.9999999999991</v>
      </c>
      <c r="Q69" s="117">
        <v>8472</v>
      </c>
      <c r="R69" s="117"/>
      <c r="T69" s="82" t="s">
        <v>110</v>
      </c>
      <c r="U69" s="84">
        <v>0</v>
      </c>
      <c r="V69" s="84">
        <v>0</v>
      </c>
      <c r="W69" s="84">
        <v>0</v>
      </c>
    </row>
    <row r="70" spans="1:23">
      <c r="A70" s="142"/>
      <c r="B70" s="142"/>
      <c r="C70" s="5">
        <v>2.8333333333333299</v>
      </c>
      <c r="D70" s="84">
        <v>13915.422646142501</v>
      </c>
      <c r="E70" s="84">
        <v>2959.3514585988601</v>
      </c>
      <c r="F70" s="84">
        <v>10419.4526332927</v>
      </c>
      <c r="G70" s="84">
        <v>9048.9930800940492</v>
      </c>
      <c r="H70" s="84">
        <v>0</v>
      </c>
      <c r="I70" s="84">
        <f t="shared" si="3"/>
        <v>36343.219818128113</v>
      </c>
      <c r="N70" s="82" t="s">
        <v>111</v>
      </c>
      <c r="O70" s="117">
        <v>11856</v>
      </c>
      <c r="P70" s="117">
        <v>8044</v>
      </c>
      <c r="Q70" s="117">
        <v>8860</v>
      </c>
      <c r="R70" s="117"/>
      <c r="T70" s="82" t="s">
        <v>111</v>
      </c>
      <c r="U70" s="84">
        <v>0</v>
      </c>
      <c r="V70" s="84">
        <v>0</v>
      </c>
      <c r="W70" s="84">
        <v>0</v>
      </c>
    </row>
    <row r="71" spans="1:23">
      <c r="A71" s="142"/>
      <c r="B71" s="142"/>
      <c r="C71" s="5">
        <v>2.875</v>
      </c>
      <c r="D71" s="84">
        <v>13664.431254142501</v>
      </c>
      <c r="E71" s="84">
        <v>2915.8121195988601</v>
      </c>
      <c r="F71" s="84">
        <v>10257.4526332927</v>
      </c>
      <c r="G71" s="84">
        <v>8943.9930800940492</v>
      </c>
      <c r="H71" s="84">
        <v>0</v>
      </c>
      <c r="I71" s="84">
        <f t="shared" si="3"/>
        <v>35781.689087128107</v>
      </c>
      <c r="N71" s="82" t="s">
        <v>112</v>
      </c>
      <c r="O71" s="117">
        <v>12642</v>
      </c>
      <c r="P71" s="117">
        <v>8199</v>
      </c>
      <c r="Q71" s="117">
        <v>9179</v>
      </c>
      <c r="R71" s="117"/>
      <c r="T71" s="82" t="s">
        <v>112</v>
      </c>
      <c r="U71" s="84">
        <v>0</v>
      </c>
      <c r="V71" s="84">
        <v>0</v>
      </c>
      <c r="W71" s="84">
        <v>0</v>
      </c>
    </row>
    <row r="72" spans="1:23">
      <c r="A72" s="142"/>
      <c r="B72" s="142"/>
      <c r="C72" s="5">
        <v>2.9166666666666701</v>
      </c>
      <c r="D72" s="84">
        <v>13077.2385881425</v>
      </c>
      <c r="E72" s="84">
        <v>2860.5484655988598</v>
      </c>
      <c r="F72" s="84">
        <v>9765.4526332927308</v>
      </c>
      <c r="G72" s="84">
        <v>8593.9930800940492</v>
      </c>
      <c r="H72" s="84">
        <v>0</v>
      </c>
      <c r="I72" s="84">
        <f t="shared" si="3"/>
        <v>34297.232767128138</v>
      </c>
      <c r="N72" s="82" t="s">
        <v>113</v>
      </c>
      <c r="O72" s="117">
        <v>13556</v>
      </c>
      <c r="P72" s="117">
        <v>8288</v>
      </c>
      <c r="Q72" s="117">
        <v>9308</v>
      </c>
      <c r="R72" s="117"/>
      <c r="T72" s="82" t="s">
        <v>113</v>
      </c>
      <c r="U72" s="84">
        <v>0</v>
      </c>
      <c r="V72" s="84">
        <v>0</v>
      </c>
      <c r="W72" s="84">
        <v>0</v>
      </c>
    </row>
    <row r="73" spans="1:23">
      <c r="A73" s="142"/>
      <c r="B73" s="142"/>
      <c r="C73" s="5">
        <v>2.9583333333333299</v>
      </c>
      <c r="D73" s="84">
        <v>12199.2870771425</v>
      </c>
      <c r="E73" s="84">
        <v>2761.1056405988602</v>
      </c>
      <c r="F73" s="84">
        <v>9123.4526332927308</v>
      </c>
      <c r="G73" s="84">
        <v>7951.9930800940501</v>
      </c>
      <c r="H73" s="84">
        <v>0</v>
      </c>
      <c r="I73" s="84">
        <f t="shared" si="3"/>
        <v>32035.838431128141</v>
      </c>
      <c r="N73" s="82" t="s">
        <v>114</v>
      </c>
      <c r="O73" s="117">
        <v>14245.000000000002</v>
      </c>
      <c r="P73" s="117">
        <v>8359</v>
      </c>
      <c r="Q73" s="117">
        <v>9583</v>
      </c>
      <c r="R73" s="117"/>
      <c r="T73" s="82" t="s">
        <v>114</v>
      </c>
      <c r="U73" s="84">
        <v>0</v>
      </c>
      <c r="V73" s="84">
        <v>0</v>
      </c>
      <c r="W73" s="84">
        <v>0</v>
      </c>
    </row>
    <row r="74" spans="1:23">
      <c r="A74" s="142"/>
      <c r="B74" s="142"/>
      <c r="C74" s="29" t="s">
        <v>124</v>
      </c>
      <c r="D74" s="84">
        <v>11150.987077142499</v>
      </c>
      <c r="E74" s="84">
        <v>2693.4500165988602</v>
      </c>
      <c r="F74" s="84">
        <v>8534.4526332927308</v>
      </c>
      <c r="G74" s="84">
        <v>7297.9930800940501</v>
      </c>
      <c r="H74" s="84">
        <v>0</v>
      </c>
      <c r="I74" s="84">
        <f t="shared" si="3"/>
        <v>29676.882807128139</v>
      </c>
      <c r="N74" s="82" t="s">
        <v>115</v>
      </c>
      <c r="O74" s="117">
        <v>14830.000000000002</v>
      </c>
      <c r="P74" s="117">
        <v>8328</v>
      </c>
      <c r="Q74" s="117">
        <v>9732</v>
      </c>
      <c r="R74" s="117"/>
      <c r="T74" s="82" t="s">
        <v>115</v>
      </c>
      <c r="U74" s="84">
        <v>0</v>
      </c>
      <c r="V74" s="84">
        <v>0</v>
      </c>
      <c r="W74" s="84">
        <v>0</v>
      </c>
    </row>
    <row r="75" spans="1:23">
      <c r="A75" s="142" t="s">
        <v>75</v>
      </c>
      <c r="B75" s="142"/>
      <c r="C75" s="5">
        <v>3.0416666666666701</v>
      </c>
      <c r="D75" s="84">
        <v>10641.555322411799</v>
      </c>
      <c r="E75" s="84">
        <v>2578.09054930296</v>
      </c>
      <c r="F75" s="84">
        <v>8563.4144656460194</v>
      </c>
      <c r="G75" s="84">
        <v>6979.39532907795</v>
      </c>
      <c r="H75" s="84">
        <v>0</v>
      </c>
      <c r="I75" s="84">
        <f t="shared" si="3"/>
        <v>28762.455666438731</v>
      </c>
      <c r="N75" s="82" t="s">
        <v>116</v>
      </c>
      <c r="O75" s="117">
        <v>15238</v>
      </c>
      <c r="P75" s="117">
        <v>8279</v>
      </c>
      <c r="Q75" s="117">
        <v>9891</v>
      </c>
      <c r="R75" s="117"/>
      <c r="T75" s="82" t="s">
        <v>116</v>
      </c>
      <c r="U75" s="84">
        <v>0</v>
      </c>
      <c r="V75" s="84">
        <v>0</v>
      </c>
      <c r="W75" s="84">
        <v>0</v>
      </c>
    </row>
    <row r="76" spans="1:23">
      <c r="A76" s="142"/>
      <c r="B76" s="142"/>
      <c r="C76" s="5">
        <v>3.0833333333333299</v>
      </c>
      <c r="D76" s="84">
        <v>10411.4230056343</v>
      </c>
      <c r="E76" s="84">
        <v>2553.6299141026898</v>
      </c>
      <c r="F76" s="84">
        <v>8277.9275406460201</v>
      </c>
      <c r="G76" s="84">
        <v>6710.8276290779504</v>
      </c>
      <c r="H76" s="84">
        <v>0</v>
      </c>
      <c r="I76" s="84">
        <f t="shared" si="3"/>
        <v>27953.808089460963</v>
      </c>
      <c r="N76" s="82" t="s">
        <v>117</v>
      </c>
      <c r="O76" s="117">
        <v>15400</v>
      </c>
      <c r="P76" s="117">
        <v>8248</v>
      </c>
      <c r="Q76" s="117">
        <v>9942</v>
      </c>
      <c r="R76" s="117"/>
      <c r="T76" s="82" t="s">
        <v>117</v>
      </c>
      <c r="U76" s="84">
        <v>0</v>
      </c>
      <c r="V76" s="84">
        <v>0</v>
      </c>
      <c r="W76" s="84">
        <v>0</v>
      </c>
    </row>
    <row r="77" spans="1:23">
      <c r="A77" s="142"/>
      <c r="B77" s="142"/>
      <c r="C77" s="5">
        <v>3.125</v>
      </c>
      <c r="D77" s="84">
        <v>9932.0359503256695</v>
      </c>
      <c r="E77" s="84">
        <v>2530.6256961917702</v>
      </c>
      <c r="F77" s="84">
        <v>8122.7511036460201</v>
      </c>
      <c r="G77" s="84">
        <v>6578.1019290779504</v>
      </c>
      <c r="H77" s="84">
        <v>0</v>
      </c>
      <c r="I77" s="84">
        <f t="shared" si="3"/>
        <v>27163.514679241409</v>
      </c>
      <c r="N77" s="82" t="s">
        <v>118</v>
      </c>
      <c r="O77" s="117">
        <v>15342</v>
      </c>
      <c r="P77" s="117">
        <v>8358</v>
      </c>
      <c r="Q77" s="117">
        <v>9871</v>
      </c>
      <c r="R77" s="117"/>
      <c r="T77" s="82" t="s">
        <v>118</v>
      </c>
      <c r="U77" s="84">
        <v>0</v>
      </c>
      <c r="V77" s="84">
        <v>0</v>
      </c>
      <c r="W77" s="84">
        <v>0</v>
      </c>
    </row>
    <row r="78" spans="1:23">
      <c r="A78" s="142"/>
      <c r="B78" s="142"/>
      <c r="C78" s="5">
        <v>3.1666666666666701</v>
      </c>
      <c r="D78" s="84">
        <v>9228.6864914079197</v>
      </c>
      <c r="E78" s="84">
        <v>2522.5755625994602</v>
      </c>
      <c r="F78" s="84">
        <v>8052.4591606460199</v>
      </c>
      <c r="G78" s="84">
        <v>6516.12462907795</v>
      </c>
      <c r="H78" s="84">
        <v>0</v>
      </c>
      <c r="I78" s="84">
        <f t="shared" si="3"/>
        <v>26319.845843731349</v>
      </c>
      <c r="N78" s="82" t="s">
        <v>119</v>
      </c>
      <c r="O78" s="117">
        <v>14999</v>
      </c>
      <c r="P78" s="117">
        <v>8994</v>
      </c>
      <c r="Q78" s="117">
        <v>10300</v>
      </c>
      <c r="R78" s="117"/>
      <c r="T78" s="82" t="s">
        <v>119</v>
      </c>
      <c r="U78" s="84">
        <v>0</v>
      </c>
      <c r="V78" s="84">
        <v>0</v>
      </c>
      <c r="W78" s="84">
        <v>0</v>
      </c>
    </row>
    <row r="79" spans="1:23">
      <c r="A79" s="142"/>
      <c r="B79" s="142"/>
      <c r="C79" s="5">
        <v>3.2083333333333299</v>
      </c>
      <c r="D79" s="84">
        <v>9908.9963974348302</v>
      </c>
      <c r="E79" s="84">
        <v>2577.9410526827101</v>
      </c>
      <c r="F79" s="84">
        <v>8223.3046756460099</v>
      </c>
      <c r="G79" s="84">
        <v>6616.9312290779499</v>
      </c>
      <c r="H79" s="84">
        <v>0</v>
      </c>
      <c r="I79" s="84">
        <f t="shared" si="3"/>
        <v>27327.1733548415</v>
      </c>
      <c r="N79" s="82" t="s">
        <v>120</v>
      </c>
      <c r="O79" s="117">
        <v>14380</v>
      </c>
      <c r="P79" s="117">
        <v>9006</v>
      </c>
      <c r="Q79" s="117">
        <v>10066</v>
      </c>
      <c r="R79" s="117"/>
      <c r="T79" s="82" t="s">
        <v>120</v>
      </c>
      <c r="U79" s="84">
        <v>0</v>
      </c>
      <c r="V79" s="84">
        <v>0</v>
      </c>
      <c r="W79" s="84">
        <v>0</v>
      </c>
    </row>
    <row r="80" spans="1:23">
      <c r="A80" s="142"/>
      <c r="B80" s="142"/>
      <c r="C80" s="5">
        <v>3.25</v>
      </c>
      <c r="D80" s="84">
        <v>11372.397354807399</v>
      </c>
      <c r="E80" s="84">
        <v>2706.34537126849</v>
      </c>
      <c r="F80" s="84">
        <v>8567.6135076460196</v>
      </c>
      <c r="G80" s="84">
        <v>7164.2740290779502</v>
      </c>
      <c r="H80" s="84">
        <v>0</v>
      </c>
      <c r="I80" s="84">
        <f t="shared" si="3"/>
        <v>29810.630262799859</v>
      </c>
      <c r="N80" s="82" t="s">
        <v>121</v>
      </c>
      <c r="O80" s="117">
        <v>13874</v>
      </c>
      <c r="P80" s="117">
        <v>8837</v>
      </c>
      <c r="Q80" s="117">
        <v>9638</v>
      </c>
      <c r="R80" s="117"/>
      <c r="T80" s="82" t="s">
        <v>121</v>
      </c>
      <c r="U80" s="84">
        <v>0</v>
      </c>
      <c r="V80" s="84">
        <v>0</v>
      </c>
      <c r="W80" s="84">
        <v>0</v>
      </c>
    </row>
    <row r="81" spans="1:23">
      <c r="A81" s="142"/>
      <c r="B81" s="142"/>
      <c r="C81" s="5">
        <v>3.2916666666666701</v>
      </c>
      <c r="D81" s="84">
        <v>12356.8711066903</v>
      </c>
      <c r="E81" s="84">
        <v>2780.5180419941798</v>
      </c>
      <c r="F81" s="84">
        <v>8798.0401496459999</v>
      </c>
      <c r="G81" s="84">
        <v>7803.0175290779498</v>
      </c>
      <c r="H81" s="84">
        <v>0</v>
      </c>
      <c r="I81" s="84">
        <f t="shared" si="3"/>
        <v>31738.446827408428</v>
      </c>
      <c r="N81" s="82" t="s">
        <v>122</v>
      </c>
      <c r="O81" s="117">
        <v>13591</v>
      </c>
      <c r="P81" s="117">
        <v>8384</v>
      </c>
      <c r="Q81" s="117">
        <v>8983</v>
      </c>
      <c r="R81" s="117"/>
      <c r="T81" s="82" t="s">
        <v>122</v>
      </c>
      <c r="U81" s="84">
        <v>0</v>
      </c>
      <c r="V81" s="84">
        <v>0</v>
      </c>
      <c r="W81" s="84">
        <v>0</v>
      </c>
    </row>
    <row r="82" spans="1:23">
      <c r="A82" s="142"/>
      <c r="B82" s="142"/>
      <c r="C82" s="5">
        <v>3.3333333333333299</v>
      </c>
      <c r="D82" s="84">
        <v>12486.508713806599</v>
      </c>
      <c r="E82" s="84">
        <v>2772.7353430236899</v>
      </c>
      <c r="F82" s="84">
        <v>9129.5510106460297</v>
      </c>
      <c r="G82" s="84">
        <v>8035.43172907795</v>
      </c>
      <c r="H82" s="84">
        <v>0</v>
      </c>
      <c r="I82" s="84">
        <f t="shared" si="3"/>
        <v>32424.226796554271</v>
      </c>
      <c r="N82" s="82" t="s">
        <v>123</v>
      </c>
      <c r="O82" s="117">
        <v>12588.999999999998</v>
      </c>
      <c r="P82" s="117">
        <v>7660</v>
      </c>
      <c r="Q82" s="117">
        <v>8200</v>
      </c>
      <c r="R82" s="117"/>
      <c r="T82" s="82" t="s">
        <v>123</v>
      </c>
      <c r="U82" s="84">
        <v>0</v>
      </c>
      <c r="V82" s="84">
        <v>0</v>
      </c>
      <c r="W82" s="84">
        <v>0</v>
      </c>
    </row>
    <row r="83" spans="1:23">
      <c r="A83" s="142"/>
      <c r="B83" s="142"/>
      <c r="C83" s="5">
        <v>3.375</v>
      </c>
      <c r="D83" s="84">
        <v>12810.990804782299</v>
      </c>
      <c r="E83" s="84">
        <v>2816.3806637320799</v>
      </c>
      <c r="F83" s="84">
        <v>9599.2142066459892</v>
      </c>
      <c r="G83" s="84">
        <v>8232.6224290779501</v>
      </c>
      <c r="H83" s="84">
        <v>0</v>
      </c>
      <c r="I83" s="84">
        <f t="shared" si="3"/>
        <v>33459.208104238322</v>
      </c>
      <c r="N83" s="82" t="s">
        <v>124</v>
      </c>
      <c r="O83" s="117">
        <v>11384</v>
      </c>
      <c r="P83" s="117">
        <v>6780.0000000000009</v>
      </c>
      <c r="Q83" s="117">
        <v>7349</v>
      </c>
      <c r="R83" s="117"/>
      <c r="T83" s="82" t="s">
        <v>124</v>
      </c>
      <c r="U83" s="84">
        <v>0</v>
      </c>
      <c r="V83" s="84">
        <v>0</v>
      </c>
      <c r="W83" s="84">
        <v>0</v>
      </c>
    </row>
    <row r="84" spans="1:23">
      <c r="A84" s="142"/>
      <c r="B84" s="142"/>
      <c r="C84" s="5">
        <v>3.4166666666666701</v>
      </c>
      <c r="D84" s="84">
        <v>13130.3838365062</v>
      </c>
      <c r="E84" s="84">
        <v>2856.3359781214599</v>
      </c>
      <c r="F84" s="84">
        <v>10003.431977646</v>
      </c>
      <c r="G84" s="84">
        <v>8480.6800290779502</v>
      </c>
      <c r="H84" s="84">
        <v>0</v>
      </c>
      <c r="I84" s="84">
        <f t="shared" si="3"/>
        <v>34470.83182135161</v>
      </c>
    </row>
    <row r="85" spans="1:23">
      <c r="A85" s="142"/>
      <c r="B85" s="142"/>
      <c r="C85" s="5">
        <v>3.4583333333333299</v>
      </c>
      <c r="D85" s="84">
        <v>13316.2911913109</v>
      </c>
      <c r="E85" s="84">
        <v>2870.9370213454199</v>
      </c>
      <c r="F85" s="84">
        <v>10381.523480645999</v>
      </c>
      <c r="G85" s="84">
        <v>8758.6911290779499</v>
      </c>
      <c r="H85" s="84">
        <v>0</v>
      </c>
      <c r="I85" s="84">
        <f t="shared" si="3"/>
        <v>35327.442822380268</v>
      </c>
    </row>
    <row r="86" spans="1:23">
      <c r="A86" s="142"/>
      <c r="B86" s="142"/>
      <c r="C86" s="5">
        <v>3.5</v>
      </c>
      <c r="D86" s="84">
        <v>13592.113422057901</v>
      </c>
      <c r="E86" s="84">
        <v>2888.75726088291</v>
      </c>
      <c r="F86" s="84">
        <v>10637.919690646</v>
      </c>
      <c r="G86" s="84">
        <v>9023.1459290779494</v>
      </c>
      <c r="H86" s="84">
        <v>0</v>
      </c>
      <c r="I86" s="84">
        <f t="shared" si="3"/>
        <v>36141.936302664762</v>
      </c>
    </row>
    <row r="87" spans="1:23">
      <c r="A87" s="142"/>
      <c r="B87" s="142"/>
      <c r="C87" s="5">
        <v>3.5416666666666701</v>
      </c>
      <c r="D87" s="84">
        <v>13780.347530007501</v>
      </c>
      <c r="E87" s="84">
        <v>2951.8324094003801</v>
      </c>
      <c r="F87" s="84">
        <v>10946.491457646</v>
      </c>
      <c r="G87" s="84">
        <v>9302.0169290779504</v>
      </c>
      <c r="H87" s="84">
        <v>0</v>
      </c>
      <c r="I87" s="84">
        <f t="shared" si="3"/>
        <v>36980.688326131829</v>
      </c>
    </row>
    <row r="88" spans="1:23">
      <c r="A88" s="142"/>
      <c r="B88" s="142"/>
      <c r="C88" s="5">
        <v>3.5833333333333299</v>
      </c>
      <c r="D88" s="84">
        <v>14082.190923353401</v>
      </c>
      <c r="E88" s="84">
        <v>3006.7441906883</v>
      </c>
      <c r="F88" s="84">
        <v>11161.462600646</v>
      </c>
      <c r="G88" s="84">
        <v>9592.8711290779502</v>
      </c>
      <c r="H88" s="84">
        <v>0</v>
      </c>
      <c r="I88" s="84">
        <f t="shared" si="3"/>
        <v>37843.268843765647</v>
      </c>
    </row>
    <row r="89" spans="1:23">
      <c r="A89" s="142"/>
      <c r="B89" s="142"/>
      <c r="C89" s="5">
        <v>3.625</v>
      </c>
      <c r="D89" s="84">
        <v>14406.863729385999</v>
      </c>
      <c r="E89" s="84">
        <v>3040.11818402885</v>
      </c>
      <c r="F89" s="84">
        <v>11385.528017646</v>
      </c>
      <c r="G89" s="84">
        <v>9797.9301290779495</v>
      </c>
      <c r="H89" s="84">
        <v>0</v>
      </c>
      <c r="I89" s="84">
        <f t="shared" si="3"/>
        <v>38630.440060138797</v>
      </c>
    </row>
    <row r="90" spans="1:23">
      <c r="A90" s="142"/>
      <c r="B90" s="142"/>
      <c r="C90" s="5">
        <v>3.6666666666666701</v>
      </c>
      <c r="D90" s="84">
        <v>14649.5610121759</v>
      </c>
      <c r="E90" s="84">
        <v>3067.3717504726401</v>
      </c>
      <c r="F90" s="84">
        <v>11376.806489646</v>
      </c>
      <c r="G90" s="84">
        <v>10055.502629078001</v>
      </c>
      <c r="H90" s="84">
        <v>0</v>
      </c>
      <c r="I90" s="84">
        <f t="shared" si="3"/>
        <v>39149.241881372538</v>
      </c>
    </row>
    <row r="91" spans="1:23">
      <c r="A91" s="142"/>
      <c r="B91" s="142"/>
      <c r="C91" s="5">
        <v>3.7083333333333299</v>
      </c>
      <c r="D91" s="84">
        <v>14727.0141882141</v>
      </c>
      <c r="E91" s="84">
        <v>3055.2890552090798</v>
      </c>
      <c r="F91" s="84">
        <v>11228.951520646</v>
      </c>
      <c r="G91" s="84">
        <v>10022.980229078001</v>
      </c>
      <c r="H91" s="84">
        <v>0</v>
      </c>
      <c r="I91" s="84">
        <f t="shared" si="3"/>
        <v>39034.234993147176</v>
      </c>
    </row>
    <row r="92" spans="1:23">
      <c r="A92" s="142"/>
      <c r="B92" s="142"/>
      <c r="C92" s="5">
        <v>3.75</v>
      </c>
      <c r="D92" s="84">
        <v>14534.2144016681</v>
      </c>
      <c r="E92" s="84">
        <v>3032.6821680374201</v>
      </c>
      <c r="F92" s="84">
        <v>11010.845530646</v>
      </c>
      <c r="G92" s="84">
        <v>9865.7913290779506</v>
      </c>
      <c r="H92" s="84">
        <v>0</v>
      </c>
      <c r="I92" s="84">
        <f t="shared" si="3"/>
        <v>38443.533429429473</v>
      </c>
    </row>
    <row r="93" spans="1:23">
      <c r="A93" s="142"/>
      <c r="B93" s="142"/>
      <c r="C93" s="5">
        <v>3.7916666666666701</v>
      </c>
      <c r="D93" s="84">
        <v>14121.215582360801</v>
      </c>
      <c r="E93" s="84">
        <v>2993.6873560683498</v>
      </c>
      <c r="F93" s="84">
        <v>10771.488710645999</v>
      </c>
      <c r="G93" s="84">
        <v>9665.3118290779494</v>
      </c>
      <c r="H93" s="84">
        <v>0</v>
      </c>
      <c r="I93" s="84">
        <f t="shared" si="3"/>
        <v>37551.703478153097</v>
      </c>
    </row>
    <row r="94" spans="1:23">
      <c r="A94" s="142"/>
      <c r="B94" s="142"/>
      <c r="C94" s="5">
        <v>3.8333333333333299</v>
      </c>
      <c r="D94" s="84">
        <v>14558.0320251516</v>
      </c>
      <c r="E94" s="84">
        <v>3026.2702364634702</v>
      </c>
      <c r="F94" s="84">
        <v>10992.945413646001</v>
      </c>
      <c r="G94" s="84">
        <v>9927.5241290779504</v>
      </c>
      <c r="H94" s="84">
        <v>0</v>
      </c>
      <c r="I94" s="84">
        <f t="shared" si="3"/>
        <v>38504.77180433902</v>
      </c>
    </row>
    <row r="95" spans="1:23">
      <c r="A95" s="142"/>
      <c r="B95" s="142"/>
      <c r="C95" s="5">
        <v>3.875</v>
      </c>
      <c r="D95" s="84">
        <v>14184.321582631699</v>
      </c>
      <c r="E95" s="84">
        <v>2995.9532346213</v>
      </c>
      <c r="F95" s="84">
        <v>10725.129927645999</v>
      </c>
      <c r="G95" s="84">
        <v>9771.6357290779506</v>
      </c>
      <c r="H95" s="84">
        <v>0</v>
      </c>
      <c r="I95" s="84">
        <f t="shared" si="3"/>
        <v>37677.040473976944</v>
      </c>
    </row>
    <row r="96" spans="1:23">
      <c r="A96" s="142"/>
      <c r="B96" s="142"/>
      <c r="C96" s="5">
        <v>3.9166666666666701</v>
      </c>
      <c r="D96" s="84">
        <v>13022.3648181438</v>
      </c>
      <c r="E96" s="84">
        <v>2878.9158520896099</v>
      </c>
      <c r="F96" s="84">
        <v>10178.230195646</v>
      </c>
      <c r="G96" s="84">
        <v>9246.3723290779508</v>
      </c>
      <c r="H96" s="84">
        <v>0</v>
      </c>
      <c r="I96" s="84">
        <f t="shared" si="3"/>
        <v>35325.883194957358</v>
      </c>
    </row>
    <row r="97" spans="1:9">
      <c r="A97" s="142"/>
      <c r="B97" s="142"/>
      <c r="C97" s="5">
        <v>3.9583333333333299</v>
      </c>
      <c r="D97" s="84">
        <v>11825.3734664311</v>
      </c>
      <c r="E97" s="84">
        <v>2741.12329639359</v>
      </c>
      <c r="F97" s="84">
        <v>9576.1708886460001</v>
      </c>
      <c r="G97" s="84">
        <v>8508.4447290779499</v>
      </c>
      <c r="H97" s="84">
        <v>0</v>
      </c>
      <c r="I97" s="84">
        <f t="shared" si="3"/>
        <v>32651.112380548639</v>
      </c>
    </row>
    <row r="98" spans="1:9">
      <c r="A98" s="142"/>
      <c r="B98" s="142"/>
      <c r="C98" s="29" t="s">
        <v>124</v>
      </c>
      <c r="D98" s="84">
        <v>10801.3948417593</v>
      </c>
      <c r="E98" s="84">
        <v>2615.7616688399899</v>
      </c>
      <c r="F98" s="84">
        <v>8933.7366056460196</v>
      </c>
      <c r="G98" s="84">
        <v>7730.1595290779496</v>
      </c>
      <c r="H98" s="84">
        <v>0</v>
      </c>
      <c r="I98" s="84">
        <f t="shared" si="3"/>
        <v>30081.05264532326</v>
      </c>
    </row>
    <row r="99" spans="1:9">
      <c r="A99" s="142" t="s">
        <v>76</v>
      </c>
      <c r="B99" s="142"/>
      <c r="C99" s="5">
        <v>4.0416666666666696</v>
      </c>
      <c r="D99" s="84">
        <v>11283.4736626596</v>
      </c>
      <c r="E99" s="84">
        <v>2722.35341542078</v>
      </c>
      <c r="F99" s="84">
        <v>9129.6639346625907</v>
      </c>
      <c r="G99" s="84">
        <v>8101.6365870688196</v>
      </c>
      <c r="H99" s="84">
        <v>0</v>
      </c>
      <c r="I99" s="84">
        <f t="shared" si="3"/>
        <v>31237.127599811789</v>
      </c>
    </row>
    <row r="100" spans="1:9">
      <c r="A100" s="142"/>
      <c r="B100" s="142"/>
      <c r="C100" s="5">
        <v>4.0833333333333304</v>
      </c>
      <c r="D100" s="84">
        <v>10823.6921436596</v>
      </c>
      <c r="E100" s="84">
        <v>2658.16075442078</v>
      </c>
      <c r="F100" s="84">
        <v>8855.6639346625907</v>
      </c>
      <c r="G100" s="84">
        <v>7778.6734870688197</v>
      </c>
      <c r="H100" s="84">
        <v>0</v>
      </c>
      <c r="I100" s="84">
        <f t="shared" si="3"/>
        <v>30116.190319811791</v>
      </c>
    </row>
    <row r="101" spans="1:9">
      <c r="A101" s="142"/>
      <c r="B101" s="142"/>
      <c r="C101" s="5">
        <v>4.125</v>
      </c>
      <c r="D101" s="84">
        <v>10480.881525659601</v>
      </c>
      <c r="E101" s="84">
        <v>2624.4656064207802</v>
      </c>
      <c r="F101" s="84">
        <v>8719.6639346625907</v>
      </c>
      <c r="G101" s="84">
        <v>7588.2330870688202</v>
      </c>
      <c r="H101" s="84">
        <v>0</v>
      </c>
      <c r="I101" s="84">
        <f t="shared" si="3"/>
        <v>29413.244153811789</v>
      </c>
    </row>
    <row r="102" spans="1:9">
      <c r="A102" s="142"/>
      <c r="B102" s="142"/>
      <c r="C102" s="5">
        <v>4.1666666666666696</v>
      </c>
      <c r="D102" s="84">
        <v>10462.1050276596</v>
      </c>
      <c r="E102" s="84">
        <v>2605.8752344207801</v>
      </c>
      <c r="F102" s="84">
        <v>8776.6639346625907</v>
      </c>
      <c r="G102" s="84">
        <v>7476.16238706882</v>
      </c>
      <c r="H102" s="84">
        <v>0</v>
      </c>
      <c r="I102" s="84">
        <f t="shared" si="3"/>
        <v>29320.806583811791</v>
      </c>
    </row>
    <row r="103" spans="1:9">
      <c r="A103" s="142"/>
      <c r="B103" s="142"/>
      <c r="C103" s="5">
        <v>4.2083333333333304</v>
      </c>
      <c r="D103" s="84">
        <v>11050.1985146596</v>
      </c>
      <c r="E103" s="84">
        <v>2627.5055274207798</v>
      </c>
      <c r="F103" s="84">
        <v>9214.6639346625907</v>
      </c>
      <c r="G103" s="84">
        <v>7607.5780870688204</v>
      </c>
      <c r="H103" s="84">
        <v>0</v>
      </c>
      <c r="I103" s="84">
        <f t="shared" si="3"/>
        <v>30499.946063811793</v>
      </c>
    </row>
    <row r="104" spans="1:9">
      <c r="A104" s="142"/>
      <c r="B104" s="142"/>
      <c r="C104" s="5">
        <v>4.25</v>
      </c>
      <c r="D104" s="84">
        <v>12297.227318659599</v>
      </c>
      <c r="E104" s="84">
        <v>2743.3702114207799</v>
      </c>
      <c r="F104" s="84">
        <v>9931.6639346625907</v>
      </c>
      <c r="G104" s="84">
        <v>7878.7052870688203</v>
      </c>
      <c r="H104" s="84">
        <v>0</v>
      </c>
      <c r="I104" s="84">
        <f t="shared" si="3"/>
        <v>32850.966751811793</v>
      </c>
    </row>
    <row r="105" spans="1:9">
      <c r="A105" s="142"/>
      <c r="B105" s="142"/>
      <c r="C105" s="5">
        <v>4.2916666666666696</v>
      </c>
      <c r="D105" s="84">
        <v>12871.8819256596</v>
      </c>
      <c r="E105" s="84">
        <v>2783.42381642078</v>
      </c>
      <c r="F105" s="84">
        <v>10133.6639346626</v>
      </c>
      <c r="G105" s="84">
        <v>7972.3850870688202</v>
      </c>
      <c r="H105" s="84">
        <v>0</v>
      </c>
      <c r="I105" s="84">
        <f t="shared" si="3"/>
        <v>33761.354763811796</v>
      </c>
    </row>
    <row r="106" spans="1:9">
      <c r="A106" s="142"/>
      <c r="B106" s="142"/>
      <c r="C106" s="5">
        <v>4.3333333333333304</v>
      </c>
      <c r="D106" s="84">
        <v>13348.7058606596</v>
      </c>
      <c r="E106" s="84">
        <v>2852.0711214207799</v>
      </c>
      <c r="F106" s="84">
        <v>10471.6639346626</v>
      </c>
      <c r="G106" s="84">
        <v>8452.5829870688194</v>
      </c>
      <c r="H106" s="84">
        <v>0</v>
      </c>
      <c r="I106" s="84">
        <f t="shared" si="3"/>
        <v>35125.023903811802</v>
      </c>
    </row>
    <row r="107" spans="1:9">
      <c r="A107" s="142"/>
      <c r="B107" s="142"/>
      <c r="C107" s="5">
        <v>4.375</v>
      </c>
      <c r="D107" s="84">
        <v>13975.284035659601</v>
      </c>
      <c r="E107" s="84">
        <v>2936.6674714207802</v>
      </c>
      <c r="F107" s="84">
        <v>10927.6639346626</v>
      </c>
      <c r="G107" s="84">
        <v>9068.4362870688201</v>
      </c>
      <c r="H107" s="84">
        <v>0</v>
      </c>
      <c r="I107" s="84">
        <f t="shared" si="3"/>
        <v>36908.051728811799</v>
      </c>
    </row>
    <row r="108" spans="1:9">
      <c r="A108" s="142"/>
      <c r="B108" s="142"/>
      <c r="C108" s="5">
        <v>4.4166666666666696</v>
      </c>
      <c r="D108" s="84">
        <v>14703.7776226596</v>
      </c>
      <c r="E108" s="84">
        <v>3029.15001642078</v>
      </c>
      <c r="F108" s="84">
        <v>11490.6639346626</v>
      </c>
      <c r="G108" s="84">
        <v>9712.4060870688209</v>
      </c>
      <c r="H108" s="84">
        <v>0</v>
      </c>
      <c r="I108" s="84">
        <f t="shared" si="3"/>
        <v>38935.997660811801</v>
      </c>
    </row>
    <row r="109" spans="1:9">
      <c r="A109" s="142"/>
      <c r="B109" s="142"/>
      <c r="C109" s="5">
        <v>4.4583333333333304</v>
      </c>
      <c r="D109" s="84">
        <v>15432.180119659601</v>
      </c>
      <c r="E109" s="84">
        <v>3093.59209942078</v>
      </c>
      <c r="F109" s="84">
        <v>12035.6639346626</v>
      </c>
      <c r="G109" s="84">
        <v>10310.751787068801</v>
      </c>
      <c r="H109" s="84">
        <v>0</v>
      </c>
      <c r="I109" s="84">
        <f t="shared" si="3"/>
        <v>40872.187940811782</v>
      </c>
    </row>
    <row r="110" spans="1:9">
      <c r="A110" s="142"/>
      <c r="B110" s="142"/>
      <c r="C110" s="5">
        <v>4.5</v>
      </c>
      <c r="D110" s="84">
        <v>16079.0644816596</v>
      </c>
      <c r="E110" s="84">
        <v>3143.5713924207798</v>
      </c>
      <c r="F110" s="84">
        <v>12504.6639346626</v>
      </c>
      <c r="G110" s="84">
        <v>10833.0234870688</v>
      </c>
      <c r="H110" s="84">
        <v>0</v>
      </c>
      <c r="I110" s="84">
        <f t="shared" si="3"/>
        <v>42560.323295811781</v>
      </c>
    </row>
    <row r="111" spans="1:9">
      <c r="A111" s="142"/>
      <c r="B111" s="142"/>
      <c r="C111" s="5">
        <v>4.5416666666666696</v>
      </c>
      <c r="D111" s="84">
        <v>16738.1776516596</v>
      </c>
      <c r="E111" s="84">
        <v>3211.5730714207798</v>
      </c>
      <c r="F111" s="84">
        <v>13018.6639346626</v>
      </c>
      <c r="G111" s="84">
        <v>11182.964487068801</v>
      </c>
      <c r="H111" s="84">
        <v>0</v>
      </c>
      <c r="I111" s="84">
        <f t="shared" si="3"/>
        <v>44151.379144811777</v>
      </c>
    </row>
    <row r="112" spans="1:9">
      <c r="A112" s="142"/>
      <c r="B112" s="142"/>
      <c r="C112" s="5">
        <v>4.5833333333333304</v>
      </c>
      <c r="D112" s="84">
        <v>17327.959216659601</v>
      </c>
      <c r="E112" s="84">
        <v>3273.52840142078</v>
      </c>
      <c r="F112" s="84">
        <v>13496.6639346626</v>
      </c>
      <c r="G112" s="84">
        <v>11500.8526870688</v>
      </c>
      <c r="H112" s="84">
        <v>0</v>
      </c>
      <c r="I112" s="84">
        <f t="shared" si="3"/>
        <v>45599.00423981178</v>
      </c>
    </row>
    <row r="113" spans="1:9">
      <c r="A113" s="142"/>
      <c r="B113" s="142"/>
      <c r="C113" s="5">
        <v>4.625</v>
      </c>
      <c r="D113" s="84">
        <v>17855.723557659599</v>
      </c>
      <c r="E113" s="84">
        <v>3316.7427394207798</v>
      </c>
      <c r="F113" s="84">
        <v>13825.6639346626</v>
      </c>
      <c r="G113" s="84">
        <v>11807.0250870688</v>
      </c>
      <c r="H113" s="84">
        <v>0</v>
      </c>
      <c r="I113" s="84">
        <f t="shared" si="3"/>
        <v>46805.155318811783</v>
      </c>
    </row>
    <row r="114" spans="1:9">
      <c r="A114" s="142"/>
      <c r="B114" s="142"/>
      <c r="C114" s="5">
        <v>4.6666666666666696</v>
      </c>
      <c r="D114" s="84">
        <v>18238.504363659598</v>
      </c>
      <c r="E114" s="84">
        <v>3375.9577564207798</v>
      </c>
      <c r="F114" s="84">
        <v>13956.6639346626</v>
      </c>
      <c r="G114" s="84">
        <v>12070.6055870688</v>
      </c>
      <c r="H114" s="84">
        <v>0</v>
      </c>
      <c r="I114" s="84">
        <f t="shared" si="3"/>
        <v>47641.731641811777</v>
      </c>
    </row>
    <row r="115" spans="1:9">
      <c r="A115" s="142"/>
      <c r="B115" s="142"/>
      <c r="C115" s="5">
        <v>4.7083333333333304</v>
      </c>
      <c r="D115" s="84">
        <v>18299.1827116596</v>
      </c>
      <c r="E115" s="84">
        <v>3389.0505324207802</v>
      </c>
      <c r="F115" s="84">
        <v>13851.6639346626</v>
      </c>
      <c r="G115" s="84">
        <v>12148.744287068799</v>
      </c>
      <c r="H115" s="84">
        <v>0</v>
      </c>
      <c r="I115" s="84">
        <f t="shared" si="3"/>
        <v>47688.641465811772</v>
      </c>
    </row>
    <row r="116" spans="1:9">
      <c r="A116" s="142"/>
      <c r="B116" s="142"/>
      <c r="C116" s="5">
        <v>4.75</v>
      </c>
      <c r="D116" s="84">
        <v>18041.568128659601</v>
      </c>
      <c r="E116" s="84">
        <v>3386.5448624207802</v>
      </c>
      <c r="F116" s="84">
        <v>13355.6639346626</v>
      </c>
      <c r="G116" s="84">
        <v>11980.1623870688</v>
      </c>
      <c r="H116" s="84">
        <v>0</v>
      </c>
      <c r="I116" s="84">
        <f t="shared" si="3"/>
        <v>46763.939312811774</v>
      </c>
    </row>
    <row r="117" spans="1:9">
      <c r="A117" s="142"/>
      <c r="B117" s="142"/>
      <c r="C117" s="5">
        <v>4.7916666666666696</v>
      </c>
      <c r="D117" s="84">
        <v>17276.359861659599</v>
      </c>
      <c r="E117" s="84">
        <v>3347.5612024207799</v>
      </c>
      <c r="F117" s="84">
        <v>12775.6639346626</v>
      </c>
      <c r="G117" s="84">
        <v>11583.7184870688</v>
      </c>
      <c r="H117" s="84">
        <v>0</v>
      </c>
      <c r="I117" s="84">
        <f t="shared" si="3"/>
        <v>44983.303485811783</v>
      </c>
    </row>
    <row r="118" spans="1:9">
      <c r="A118" s="142"/>
      <c r="B118" s="142"/>
      <c r="C118" s="5">
        <v>4.8333333333333304</v>
      </c>
      <c r="D118" s="84">
        <v>17031.773779659601</v>
      </c>
      <c r="E118" s="84">
        <v>3279.3288674207802</v>
      </c>
      <c r="F118" s="84">
        <v>12671.6639346626</v>
      </c>
      <c r="G118" s="84">
        <v>11448.3799870688</v>
      </c>
      <c r="H118" s="84">
        <v>0</v>
      </c>
      <c r="I118" s="84">
        <f t="shared" si="3"/>
        <v>44431.146568811782</v>
      </c>
    </row>
    <row r="119" spans="1:9">
      <c r="A119" s="142"/>
      <c r="B119" s="142"/>
      <c r="C119" s="5">
        <v>4.875</v>
      </c>
      <c r="D119" s="84">
        <v>16753.896589659598</v>
      </c>
      <c r="E119" s="84">
        <v>3229.3506074207799</v>
      </c>
      <c r="F119" s="84">
        <v>12283.6639346626</v>
      </c>
      <c r="G119" s="84">
        <v>11189.7129870688</v>
      </c>
      <c r="H119" s="84">
        <v>0</v>
      </c>
      <c r="I119" s="84">
        <f t="shared" si="3"/>
        <v>43456.624118811778</v>
      </c>
    </row>
    <row r="120" spans="1:9">
      <c r="A120" s="142"/>
      <c r="B120" s="142"/>
      <c r="C120" s="5">
        <v>4.9166666666666696</v>
      </c>
      <c r="D120" s="84">
        <v>15366.2922126596</v>
      </c>
      <c r="E120" s="84">
        <v>3085.72704642078</v>
      </c>
      <c r="F120" s="84">
        <v>11419.6639346626</v>
      </c>
      <c r="G120" s="84">
        <v>10449.492287068801</v>
      </c>
      <c r="H120" s="84">
        <v>0</v>
      </c>
      <c r="I120" s="84">
        <f t="shared" si="3"/>
        <v>40321.175480811784</v>
      </c>
    </row>
    <row r="121" spans="1:9">
      <c r="A121" s="142"/>
      <c r="B121" s="142"/>
      <c r="C121" s="5">
        <v>4.9583333333333304</v>
      </c>
      <c r="D121" s="84">
        <v>13746.0450766596</v>
      </c>
      <c r="E121" s="84">
        <v>2906.9948794207799</v>
      </c>
      <c r="F121" s="84">
        <v>10456.6639346626</v>
      </c>
      <c r="G121" s="84">
        <v>9506.8077870688194</v>
      </c>
      <c r="H121" s="84">
        <v>0</v>
      </c>
      <c r="I121" s="84">
        <f t="shared" si="3"/>
        <v>36616.511677811803</v>
      </c>
    </row>
    <row r="122" spans="1:9">
      <c r="A122" s="142"/>
      <c r="B122" s="142"/>
      <c r="C122" s="29" t="s">
        <v>124</v>
      </c>
      <c r="D122" s="84">
        <v>12516.756971659601</v>
      </c>
      <c r="E122" s="84">
        <v>2783.5862874207801</v>
      </c>
      <c r="F122" s="84">
        <v>9768.6639346625907</v>
      </c>
      <c r="G122" s="84">
        <v>8779.9401870688198</v>
      </c>
      <c r="H122" s="84">
        <v>0</v>
      </c>
      <c r="I122" s="84">
        <f t="shared" si="3"/>
        <v>33848.947380811791</v>
      </c>
    </row>
    <row r="123" spans="1:9">
      <c r="A123" s="142" t="s">
        <v>77</v>
      </c>
      <c r="B123" s="142" t="s">
        <v>87</v>
      </c>
      <c r="C123" s="5">
        <v>5.0416666666666696</v>
      </c>
      <c r="D123" s="84">
        <v>14241.464428490701</v>
      </c>
      <c r="E123" s="84">
        <v>2973.2087663248899</v>
      </c>
      <c r="F123" s="84">
        <v>11074.6639346626</v>
      </c>
      <c r="G123" s="84">
        <v>9541.8955660530592</v>
      </c>
      <c r="H123" s="84">
        <v>0</v>
      </c>
      <c r="I123" s="84">
        <f t="shared" si="3"/>
        <v>37831.232695531246</v>
      </c>
    </row>
    <row r="124" spans="1:9">
      <c r="A124" s="142"/>
      <c r="B124" s="142"/>
      <c r="C124" s="5">
        <v>5.0833333333333304</v>
      </c>
      <c r="D124" s="84">
        <v>13702.561923490601</v>
      </c>
      <c r="E124" s="84">
        <v>2914.2340033248902</v>
      </c>
      <c r="F124" s="84">
        <v>10652.6639346626</v>
      </c>
      <c r="G124" s="84">
        <v>9113.69203505306</v>
      </c>
      <c r="H124" s="84">
        <v>0</v>
      </c>
      <c r="I124" s="84">
        <f t="shared" si="3"/>
        <v>36383.151896531155</v>
      </c>
    </row>
    <row r="125" spans="1:9">
      <c r="A125" s="142"/>
      <c r="B125" s="142"/>
      <c r="C125" s="5">
        <v>5.125</v>
      </c>
      <c r="D125" s="84">
        <v>13285.9228374906</v>
      </c>
      <c r="E125" s="84">
        <v>2866.0575073248901</v>
      </c>
      <c r="F125" s="84">
        <v>10399.6639346626</v>
      </c>
      <c r="G125" s="84">
        <v>8799.7234620530598</v>
      </c>
      <c r="H125" s="84">
        <v>0</v>
      </c>
      <c r="I125" s="84">
        <f t="shared" si="3"/>
        <v>35351.367741531147</v>
      </c>
    </row>
    <row r="126" spans="1:9">
      <c r="A126" s="142"/>
      <c r="B126" s="142"/>
      <c r="C126" s="5">
        <v>5.1666666666666696</v>
      </c>
      <c r="D126" s="84">
        <v>13152.618154490599</v>
      </c>
      <c r="E126" s="84">
        <v>2828.91124432489</v>
      </c>
      <c r="F126" s="84">
        <v>10247.6639346626</v>
      </c>
      <c r="G126" s="84">
        <v>8592.9972970530598</v>
      </c>
      <c r="H126" s="84">
        <v>0</v>
      </c>
      <c r="I126" s="84">
        <f t="shared" si="3"/>
        <v>34822.19063053115</v>
      </c>
    </row>
    <row r="127" spans="1:9">
      <c r="A127" s="142"/>
      <c r="B127" s="142"/>
      <c r="C127" s="5">
        <v>5.2083333333333304</v>
      </c>
      <c r="D127" s="84">
        <v>13599.3228544907</v>
      </c>
      <c r="E127" s="84">
        <v>2840.3713563248898</v>
      </c>
      <c r="F127" s="84">
        <v>10263.6639346626</v>
      </c>
      <c r="G127" s="84">
        <v>8583.1431320530592</v>
      </c>
      <c r="H127" s="84">
        <v>0</v>
      </c>
      <c r="I127" s="84">
        <f t="shared" si="3"/>
        <v>35286.50127753125</v>
      </c>
    </row>
    <row r="128" spans="1:9">
      <c r="A128" s="142"/>
      <c r="B128" s="142"/>
      <c r="C128" s="5">
        <v>5.25</v>
      </c>
      <c r="D128" s="84">
        <v>14471.1447154906</v>
      </c>
      <c r="E128" s="84">
        <v>2874.22480132489</v>
      </c>
      <c r="F128" s="84">
        <v>10372.6639346626</v>
      </c>
      <c r="G128" s="84">
        <v>8637.7272670530601</v>
      </c>
      <c r="H128" s="84">
        <v>0</v>
      </c>
      <c r="I128" s="84">
        <f t="shared" si="3"/>
        <v>36355.76071853115</v>
      </c>
    </row>
    <row r="129" spans="1:9">
      <c r="A129" s="142"/>
      <c r="B129" s="142"/>
      <c r="C129" s="5">
        <v>5.2916666666666696</v>
      </c>
      <c r="D129" s="84">
        <v>15173.7313474906</v>
      </c>
      <c r="E129" s="84">
        <v>2906.18279432489</v>
      </c>
      <c r="F129" s="84">
        <v>10768.6639346626</v>
      </c>
      <c r="G129" s="84">
        <v>8763.9838570530592</v>
      </c>
      <c r="H129" s="84">
        <v>0</v>
      </c>
      <c r="I129" s="84">
        <f t="shared" si="3"/>
        <v>37612.561933531149</v>
      </c>
    </row>
    <row r="130" spans="1:9">
      <c r="A130" s="142"/>
      <c r="B130" s="142"/>
      <c r="C130" s="5">
        <v>5.3333333333333304</v>
      </c>
      <c r="D130" s="84">
        <v>15729.1428354906</v>
      </c>
      <c r="E130" s="84">
        <v>3020.1087883248902</v>
      </c>
      <c r="F130" s="84">
        <v>11605.6639346626</v>
      </c>
      <c r="G130" s="84">
        <v>9400.6255720530608</v>
      </c>
      <c r="H130" s="84">
        <v>0</v>
      </c>
      <c r="I130" s="84">
        <f t="shared" si="3"/>
        <v>39755.54113053115</v>
      </c>
    </row>
    <row r="131" spans="1:9">
      <c r="A131" s="142"/>
      <c r="B131" s="142"/>
      <c r="C131" s="5">
        <v>5.375</v>
      </c>
      <c r="D131" s="84">
        <v>16519.884774490602</v>
      </c>
      <c r="E131" s="84">
        <v>3144.4570573248898</v>
      </c>
      <c r="F131" s="84">
        <v>12415.6639346626</v>
      </c>
      <c r="G131" s="84">
        <v>10191.6843200531</v>
      </c>
      <c r="H131" s="84">
        <v>0</v>
      </c>
      <c r="I131" s="84">
        <f t="shared" si="3"/>
        <v>42271.690086531191</v>
      </c>
    </row>
    <row r="132" spans="1:9">
      <c r="A132" s="142"/>
      <c r="B132" s="142"/>
      <c r="C132" s="5">
        <v>5.4166666666666696</v>
      </c>
      <c r="D132" s="84">
        <v>17619.670867490699</v>
      </c>
      <c r="E132" s="84">
        <v>3279.3790113248901</v>
      </c>
      <c r="F132" s="84">
        <v>13366.6639346626</v>
      </c>
      <c r="G132" s="84">
        <v>11020.811510053099</v>
      </c>
      <c r="H132" s="84">
        <v>0</v>
      </c>
      <c r="I132" s="84">
        <f t="shared" ref="I132:I195" si="4">SUM(D132:H132)</f>
        <v>45286.525323531285</v>
      </c>
    </row>
    <row r="133" spans="1:9">
      <c r="A133" s="142"/>
      <c r="B133" s="142"/>
      <c r="C133" s="5">
        <v>5.4583333333333304</v>
      </c>
      <c r="D133" s="84">
        <v>18753.574916490699</v>
      </c>
      <c r="E133" s="84">
        <v>3434.0109403248898</v>
      </c>
      <c r="F133" s="84">
        <v>14172.6639346626</v>
      </c>
      <c r="G133" s="84">
        <v>11797.0179400531</v>
      </c>
      <c r="H133" s="84">
        <v>0</v>
      </c>
      <c r="I133" s="84">
        <f t="shared" si="4"/>
        <v>48157.267731531283</v>
      </c>
    </row>
    <row r="134" spans="1:9">
      <c r="A134" s="142"/>
      <c r="B134" s="142"/>
      <c r="C134" s="5">
        <v>5.5</v>
      </c>
      <c r="D134" s="84">
        <v>19833.4052624906</v>
      </c>
      <c r="E134" s="84">
        <v>3538.02698632489</v>
      </c>
      <c r="F134" s="84">
        <v>14749.6639346626</v>
      </c>
      <c r="G134" s="84">
        <v>12445.5688880531</v>
      </c>
      <c r="H134" s="84">
        <v>0</v>
      </c>
      <c r="I134" s="84">
        <f t="shared" si="4"/>
        <v>50566.665071531192</v>
      </c>
    </row>
    <row r="135" spans="1:9">
      <c r="A135" s="142"/>
      <c r="B135" s="142"/>
      <c r="C135" s="5">
        <v>5.5416666666666696</v>
      </c>
      <c r="D135" s="84">
        <v>20974.128368490601</v>
      </c>
      <c r="E135" s="84">
        <v>3622.2625563248898</v>
      </c>
      <c r="F135" s="84">
        <v>15164.6639346626</v>
      </c>
      <c r="G135" s="84">
        <v>13011.041944053</v>
      </c>
      <c r="H135" s="84">
        <v>0</v>
      </c>
      <c r="I135" s="84">
        <f t="shared" si="4"/>
        <v>52772.096803531094</v>
      </c>
    </row>
    <row r="136" spans="1:9">
      <c r="A136" s="142"/>
      <c r="B136" s="142"/>
      <c r="C136" s="5">
        <v>5.5833333333333304</v>
      </c>
      <c r="D136" s="84">
        <v>21890.296180490699</v>
      </c>
      <c r="E136" s="84">
        <v>3713.9062643248899</v>
      </c>
      <c r="F136" s="84">
        <v>15485.6639346626</v>
      </c>
      <c r="G136" s="84">
        <v>13491.771183053101</v>
      </c>
      <c r="H136" s="84">
        <v>0</v>
      </c>
      <c r="I136" s="84">
        <f t="shared" si="4"/>
        <v>54581.637562531294</v>
      </c>
    </row>
    <row r="137" spans="1:9">
      <c r="A137" s="142"/>
      <c r="B137" s="142"/>
      <c r="C137" s="5">
        <v>5.625</v>
      </c>
      <c r="D137" s="84">
        <v>22490.5986364907</v>
      </c>
      <c r="E137" s="84">
        <v>3760.7945593248901</v>
      </c>
      <c r="F137" s="84">
        <v>15661.6639346626</v>
      </c>
      <c r="G137" s="84">
        <v>13875.3397570531</v>
      </c>
      <c r="H137" s="84">
        <v>0</v>
      </c>
      <c r="I137" s="84">
        <f t="shared" si="4"/>
        <v>55788.396887531293</v>
      </c>
    </row>
    <row r="138" spans="1:9">
      <c r="A138" s="142"/>
      <c r="B138" s="142"/>
      <c r="C138" s="5">
        <v>5.6666666666666696</v>
      </c>
      <c r="D138" s="84">
        <v>22830.0064494906</v>
      </c>
      <c r="E138" s="84">
        <v>3805.1174013248901</v>
      </c>
      <c r="F138" s="84">
        <v>15662.6639346626</v>
      </c>
      <c r="G138" s="84">
        <v>14139.170539053101</v>
      </c>
      <c r="H138" s="84">
        <v>0</v>
      </c>
      <c r="I138" s="84">
        <f t="shared" si="4"/>
        <v>56436.958324531188</v>
      </c>
    </row>
    <row r="139" spans="1:9">
      <c r="A139" s="142"/>
      <c r="B139" s="142"/>
      <c r="C139" s="5">
        <v>5.7083333333333304</v>
      </c>
      <c r="D139" s="84">
        <v>22721.761448490601</v>
      </c>
      <c r="E139" s="84">
        <v>3823.1576303248899</v>
      </c>
      <c r="F139" s="84">
        <v>15484.6639346626</v>
      </c>
      <c r="G139" s="84">
        <v>14184.261480053099</v>
      </c>
      <c r="H139" s="84">
        <v>0</v>
      </c>
      <c r="I139" s="84">
        <f t="shared" si="4"/>
        <v>56213.844493531193</v>
      </c>
    </row>
    <row r="140" spans="1:9">
      <c r="A140" s="142"/>
      <c r="B140" s="142"/>
      <c r="C140" s="5">
        <v>5.75</v>
      </c>
      <c r="D140" s="84">
        <v>22110.957335490599</v>
      </c>
      <c r="E140" s="84">
        <v>3791.30620932489</v>
      </c>
      <c r="F140" s="84">
        <v>15233.6639346626</v>
      </c>
      <c r="G140" s="84">
        <v>13985.3724600531</v>
      </c>
      <c r="H140" s="84">
        <v>0</v>
      </c>
      <c r="I140" s="84">
        <f t="shared" si="4"/>
        <v>55121.299939531193</v>
      </c>
    </row>
    <row r="141" spans="1:9">
      <c r="A141" s="142"/>
      <c r="B141" s="142"/>
      <c r="C141" s="5">
        <v>5.7916666666666696</v>
      </c>
      <c r="D141" s="84">
        <v>21104.8618474906</v>
      </c>
      <c r="E141" s="84">
        <v>3705.5995253248898</v>
      </c>
      <c r="F141" s="84">
        <v>14745.6639346626</v>
      </c>
      <c r="G141" s="84">
        <v>13527.575361053099</v>
      </c>
      <c r="H141" s="84">
        <v>0</v>
      </c>
      <c r="I141" s="84">
        <f t="shared" si="4"/>
        <v>53083.700668531194</v>
      </c>
    </row>
    <row r="142" spans="1:9">
      <c r="A142" s="142"/>
      <c r="B142" s="142"/>
      <c r="C142" s="5">
        <v>5.8333333333333304</v>
      </c>
      <c r="D142" s="84">
        <v>20286.168596490701</v>
      </c>
      <c r="E142" s="84">
        <v>3604.9145133248899</v>
      </c>
      <c r="F142" s="84">
        <v>14376.6639346626</v>
      </c>
      <c r="G142" s="84">
        <v>13019.269528053101</v>
      </c>
      <c r="H142" s="84">
        <v>0</v>
      </c>
      <c r="I142" s="84">
        <f t="shared" si="4"/>
        <v>51287.016572531298</v>
      </c>
    </row>
    <row r="143" spans="1:9">
      <c r="A143" s="142"/>
      <c r="B143" s="142"/>
      <c r="C143" s="5">
        <v>5.875</v>
      </c>
      <c r="D143" s="84">
        <v>19740.120243490699</v>
      </c>
      <c r="E143" s="84">
        <v>3561.8168153248898</v>
      </c>
      <c r="F143" s="84">
        <v>14011.6639346626</v>
      </c>
      <c r="G143" s="84">
        <v>12758.9750850531</v>
      </c>
      <c r="H143" s="84">
        <v>0</v>
      </c>
      <c r="I143" s="84">
        <f t="shared" si="4"/>
        <v>50072.576078531289</v>
      </c>
    </row>
    <row r="144" spans="1:9">
      <c r="A144" s="142"/>
      <c r="B144" s="142"/>
      <c r="C144" s="5">
        <v>5.9166666666666696</v>
      </c>
      <c r="D144" s="84">
        <v>18397.307906490601</v>
      </c>
      <c r="E144" s="84">
        <v>3432.9185493248901</v>
      </c>
      <c r="F144" s="84">
        <v>13223.6639346626</v>
      </c>
      <c r="G144" s="84">
        <v>11943.3666440531</v>
      </c>
      <c r="H144" s="84">
        <v>0</v>
      </c>
      <c r="I144" s="84">
        <f t="shared" si="4"/>
        <v>46997.257034531191</v>
      </c>
    </row>
    <row r="145" spans="1:9">
      <c r="A145" s="142"/>
      <c r="B145" s="142"/>
      <c r="C145" s="5">
        <v>5.9583333333333304</v>
      </c>
      <c r="D145" s="84">
        <v>16869.185644490601</v>
      </c>
      <c r="E145" s="84">
        <v>3269.4431373248899</v>
      </c>
      <c r="F145" s="84">
        <v>12516.6639346626</v>
      </c>
      <c r="G145" s="84">
        <v>11081.5315730531</v>
      </c>
      <c r="H145" s="84">
        <v>0</v>
      </c>
      <c r="I145" s="84">
        <f t="shared" si="4"/>
        <v>43736.824289531185</v>
      </c>
    </row>
    <row r="146" spans="1:9">
      <c r="A146" s="142"/>
      <c r="B146" s="142"/>
      <c r="C146" s="29" t="s">
        <v>124</v>
      </c>
      <c r="D146" s="84">
        <v>15429.862027490601</v>
      </c>
      <c r="E146" s="84">
        <v>3125.9343233248901</v>
      </c>
      <c r="F146" s="84">
        <v>11793.6639346626</v>
      </c>
      <c r="G146" s="84">
        <v>10164.2737270531</v>
      </c>
      <c r="H146" s="84">
        <v>0</v>
      </c>
      <c r="I146" s="84">
        <f t="shared" si="4"/>
        <v>40513.734012531189</v>
      </c>
    </row>
    <row r="147" spans="1:9">
      <c r="A147" s="142" t="s">
        <v>78</v>
      </c>
      <c r="B147" s="142"/>
      <c r="C147" s="5">
        <v>6.0416666666666696</v>
      </c>
      <c r="D147" s="84">
        <v>15289.927488077201</v>
      </c>
      <c r="E147" s="84">
        <v>2993.77193013037</v>
      </c>
      <c r="F147" s="84">
        <v>11471.736014500601</v>
      </c>
      <c r="G147" s="84">
        <v>9513.9490001254198</v>
      </c>
      <c r="H147" s="84">
        <v>0</v>
      </c>
      <c r="I147" s="84">
        <f t="shared" si="4"/>
        <v>39269.384432833598</v>
      </c>
    </row>
    <row r="148" spans="1:9">
      <c r="A148" s="142"/>
      <c r="B148" s="142"/>
      <c r="C148" s="5">
        <v>6.0833333333333304</v>
      </c>
      <c r="D148" s="84">
        <v>14595.5531020773</v>
      </c>
      <c r="E148" s="84">
        <v>2899.4387021303801</v>
      </c>
      <c r="F148" s="84">
        <v>11041.9995322957</v>
      </c>
      <c r="G148" s="84">
        <v>9068.7775161254194</v>
      </c>
      <c r="H148" s="84">
        <v>0</v>
      </c>
      <c r="I148" s="84">
        <f t="shared" si="4"/>
        <v>37605.768852628797</v>
      </c>
    </row>
    <row r="149" spans="1:9">
      <c r="A149" s="142"/>
      <c r="B149" s="142"/>
      <c r="C149" s="5">
        <v>6.125</v>
      </c>
      <c r="D149" s="84">
        <v>13936.9116130773</v>
      </c>
      <c r="E149" s="84">
        <v>2839.0904191303798</v>
      </c>
      <c r="F149" s="84">
        <v>10784.906121108699</v>
      </c>
      <c r="G149" s="84">
        <v>8796.7091421254099</v>
      </c>
      <c r="H149" s="84">
        <v>0</v>
      </c>
      <c r="I149" s="84">
        <f t="shared" si="4"/>
        <v>36357.617295441793</v>
      </c>
    </row>
    <row r="150" spans="1:9">
      <c r="A150" s="142"/>
      <c r="B150" s="142"/>
      <c r="C150" s="5">
        <v>6.1666666666666696</v>
      </c>
      <c r="D150" s="84">
        <v>13705.380087077299</v>
      </c>
      <c r="E150" s="84">
        <v>2811.45547813038</v>
      </c>
      <c r="F150" s="84">
        <v>10603.888314034</v>
      </c>
      <c r="G150" s="84">
        <v>8685.4349351254205</v>
      </c>
      <c r="H150" s="84">
        <v>0</v>
      </c>
      <c r="I150" s="84">
        <f t="shared" si="4"/>
        <v>35806.158814367096</v>
      </c>
    </row>
    <row r="151" spans="1:9">
      <c r="A151" s="142"/>
      <c r="B151" s="142"/>
      <c r="C151" s="5">
        <v>6.2083333333333304</v>
      </c>
      <c r="D151" s="84">
        <v>13990.0748440773</v>
      </c>
      <c r="E151" s="84">
        <v>2816.7246361303701</v>
      </c>
      <c r="F151" s="84">
        <v>10599.9936409112</v>
      </c>
      <c r="G151" s="84">
        <v>8726.9352971254193</v>
      </c>
      <c r="H151" s="84">
        <v>0</v>
      </c>
      <c r="I151" s="84">
        <f t="shared" si="4"/>
        <v>36133.728418244289</v>
      </c>
    </row>
    <row r="152" spans="1:9">
      <c r="A152" s="142"/>
      <c r="B152" s="142"/>
      <c r="C152" s="5">
        <v>6.25</v>
      </c>
      <c r="D152" s="84">
        <v>14400.8798030773</v>
      </c>
      <c r="E152" s="84">
        <v>2882.33702113038</v>
      </c>
      <c r="F152" s="84">
        <v>10605.9385790622</v>
      </c>
      <c r="G152" s="84">
        <v>8797.0816351254198</v>
      </c>
      <c r="H152" s="84">
        <v>0</v>
      </c>
      <c r="I152" s="84">
        <f t="shared" si="4"/>
        <v>36686.237038395302</v>
      </c>
    </row>
    <row r="153" spans="1:9">
      <c r="A153" s="142"/>
      <c r="B153" s="142"/>
      <c r="C153" s="5">
        <v>6.2916666666666696</v>
      </c>
      <c r="D153" s="84">
        <v>14813.571832077299</v>
      </c>
      <c r="E153" s="84">
        <v>2937.3223121303699</v>
      </c>
      <c r="F153" s="84">
        <v>10783.257488024899</v>
      </c>
      <c r="G153" s="84">
        <v>8807.40527412542</v>
      </c>
      <c r="H153" s="84">
        <v>0</v>
      </c>
      <c r="I153" s="84">
        <f t="shared" si="4"/>
        <v>37341.55690635799</v>
      </c>
    </row>
    <row r="154" spans="1:9">
      <c r="A154" s="142"/>
      <c r="B154" s="142"/>
      <c r="C154" s="5">
        <v>6.3333333333333304</v>
      </c>
      <c r="D154" s="84">
        <v>15645.8854130772</v>
      </c>
      <c r="E154" s="84">
        <v>3043.5919141303798</v>
      </c>
      <c r="F154" s="84">
        <v>11604.724366280099</v>
      </c>
      <c r="G154" s="84">
        <v>9425.9692101254204</v>
      </c>
      <c r="H154" s="84">
        <v>0</v>
      </c>
      <c r="I154" s="84">
        <f t="shared" si="4"/>
        <v>39720.1709036131</v>
      </c>
    </row>
    <row r="155" spans="1:9">
      <c r="A155" s="142"/>
      <c r="B155" s="142"/>
      <c r="C155" s="5">
        <v>6.375</v>
      </c>
      <c r="D155" s="84">
        <v>16869.027550077299</v>
      </c>
      <c r="E155" s="84">
        <v>3182.5069841303798</v>
      </c>
      <c r="F155" s="84">
        <v>12643.407307903401</v>
      </c>
      <c r="G155" s="84">
        <v>10345.115979125399</v>
      </c>
      <c r="H155" s="84">
        <v>0</v>
      </c>
      <c r="I155" s="84">
        <f t="shared" si="4"/>
        <v>43040.057821236478</v>
      </c>
    </row>
    <row r="156" spans="1:9">
      <c r="A156" s="142"/>
      <c r="B156" s="142"/>
      <c r="C156" s="5">
        <v>6.4166666666666696</v>
      </c>
      <c r="D156" s="84">
        <v>18216.556798077301</v>
      </c>
      <c r="E156" s="84">
        <v>3324.87484913038</v>
      </c>
      <c r="F156" s="84">
        <v>13685.320885377299</v>
      </c>
      <c r="G156" s="84">
        <v>11307.3845391254</v>
      </c>
      <c r="H156" s="84">
        <v>0</v>
      </c>
      <c r="I156" s="84">
        <f t="shared" si="4"/>
        <v>46534.137071710385</v>
      </c>
    </row>
    <row r="157" spans="1:9">
      <c r="A157" s="142"/>
      <c r="B157" s="142"/>
      <c r="C157" s="5">
        <v>6.4583333333333304</v>
      </c>
      <c r="D157" s="84">
        <v>19488.1053460773</v>
      </c>
      <c r="E157" s="84">
        <v>3445.0821511303802</v>
      </c>
      <c r="F157" s="84">
        <v>14586.4330150974</v>
      </c>
      <c r="G157" s="84">
        <v>12130.2487771254</v>
      </c>
      <c r="H157" s="84">
        <v>0</v>
      </c>
      <c r="I157" s="84">
        <f t="shared" si="4"/>
        <v>49649.869289430484</v>
      </c>
    </row>
    <row r="158" spans="1:9">
      <c r="A158" s="142"/>
      <c r="B158" s="142"/>
      <c r="C158" s="5">
        <v>6.5</v>
      </c>
      <c r="D158" s="84">
        <v>20762.607874077301</v>
      </c>
      <c r="E158" s="84">
        <v>3554.9295761303802</v>
      </c>
      <c r="F158" s="84">
        <v>15299.853338990601</v>
      </c>
      <c r="G158" s="84">
        <v>12853.662401125401</v>
      </c>
      <c r="H158" s="84">
        <v>0</v>
      </c>
      <c r="I158" s="84">
        <f t="shared" si="4"/>
        <v>52471.053190323684</v>
      </c>
    </row>
    <row r="159" spans="1:9">
      <c r="A159" s="142"/>
      <c r="B159" s="142"/>
      <c r="C159" s="5">
        <v>6.5416666666666696</v>
      </c>
      <c r="D159" s="84">
        <v>22006.022189077299</v>
      </c>
      <c r="E159" s="84">
        <v>3683.94759713038</v>
      </c>
      <c r="F159" s="84">
        <v>15805.788289891199</v>
      </c>
      <c r="G159" s="84">
        <v>13440.032540125399</v>
      </c>
      <c r="H159" s="84">
        <v>0</v>
      </c>
      <c r="I159" s="84">
        <f t="shared" si="4"/>
        <v>54935.79061622428</v>
      </c>
    </row>
    <row r="160" spans="1:9">
      <c r="A160" s="142"/>
      <c r="B160" s="142"/>
      <c r="C160" s="5">
        <v>6.5833333333333304</v>
      </c>
      <c r="D160" s="84">
        <v>22964.114992077299</v>
      </c>
      <c r="E160" s="84">
        <v>3786.8909811303802</v>
      </c>
      <c r="F160" s="84">
        <v>16137.104941366901</v>
      </c>
      <c r="G160" s="84">
        <v>13887.0667421254</v>
      </c>
      <c r="H160" s="84">
        <v>0</v>
      </c>
      <c r="I160" s="84">
        <f t="shared" si="4"/>
        <v>56775.177656699976</v>
      </c>
    </row>
    <row r="161" spans="1:9">
      <c r="A161" s="142"/>
      <c r="B161" s="142"/>
      <c r="C161" s="5">
        <v>6.625</v>
      </c>
      <c r="D161" s="84">
        <v>23645.5210410773</v>
      </c>
      <c r="E161" s="84">
        <v>3863.1937801303802</v>
      </c>
      <c r="F161" s="84">
        <v>16276.042202922899</v>
      </c>
      <c r="G161" s="84">
        <v>14209.936800125401</v>
      </c>
      <c r="H161" s="84">
        <v>0</v>
      </c>
      <c r="I161" s="84">
        <f t="shared" si="4"/>
        <v>57994.693824255985</v>
      </c>
    </row>
    <row r="162" spans="1:9">
      <c r="A162" s="142"/>
      <c r="B162" s="142"/>
      <c r="C162" s="5">
        <v>6.6666666666666696</v>
      </c>
      <c r="D162" s="84">
        <v>24104.839411077399</v>
      </c>
      <c r="E162" s="84">
        <v>3927.5615961303802</v>
      </c>
      <c r="F162" s="84">
        <v>16103.637630711501</v>
      </c>
      <c r="G162" s="84">
        <v>14393.3783121254</v>
      </c>
      <c r="H162" s="84">
        <v>0</v>
      </c>
      <c r="I162" s="84">
        <f t="shared" si="4"/>
        <v>58529.416950044681</v>
      </c>
    </row>
    <row r="163" spans="1:9">
      <c r="A163" s="142"/>
      <c r="B163" s="142"/>
      <c r="C163" s="5">
        <v>6.7083333333333304</v>
      </c>
      <c r="D163" s="84">
        <v>24071.0910700772</v>
      </c>
      <c r="E163" s="84">
        <v>3915.5702501303699</v>
      </c>
      <c r="F163" s="84">
        <v>15694.360853910301</v>
      </c>
      <c r="G163" s="84">
        <v>14396.4639101254</v>
      </c>
      <c r="H163" s="84">
        <v>0</v>
      </c>
      <c r="I163" s="84">
        <f t="shared" si="4"/>
        <v>58077.486084243268</v>
      </c>
    </row>
    <row r="164" spans="1:9">
      <c r="A164" s="142"/>
      <c r="B164" s="142"/>
      <c r="C164" s="5">
        <v>6.75</v>
      </c>
      <c r="D164" s="84">
        <v>23460.077043077301</v>
      </c>
      <c r="E164" s="84">
        <v>3855.2496951303801</v>
      </c>
      <c r="F164" s="84">
        <v>15177.6833739841</v>
      </c>
      <c r="G164" s="84">
        <v>14117.9609761254</v>
      </c>
      <c r="H164" s="84">
        <v>0</v>
      </c>
      <c r="I164" s="84">
        <f t="shared" si="4"/>
        <v>56610.971088317179</v>
      </c>
    </row>
    <row r="165" spans="1:9">
      <c r="A165" s="142"/>
      <c r="B165" s="142"/>
      <c r="C165" s="5">
        <v>6.7916666666666696</v>
      </c>
      <c r="D165" s="84">
        <v>22429.499865077301</v>
      </c>
      <c r="E165" s="84">
        <v>3772.6553581303801</v>
      </c>
      <c r="F165" s="84">
        <v>14732.1320347372</v>
      </c>
      <c r="G165" s="84">
        <v>13562.0258131254</v>
      </c>
      <c r="H165" s="84">
        <v>0</v>
      </c>
      <c r="I165" s="84">
        <f t="shared" si="4"/>
        <v>54496.313071070283</v>
      </c>
    </row>
    <row r="166" spans="1:9">
      <c r="A166" s="142"/>
      <c r="B166" s="142"/>
      <c r="C166" s="5">
        <v>6.8333333333333304</v>
      </c>
      <c r="D166" s="84">
        <v>21499.441027077301</v>
      </c>
      <c r="E166" s="84">
        <v>3661.7019461303798</v>
      </c>
      <c r="F166" s="84">
        <v>14399.733658543601</v>
      </c>
      <c r="G166" s="84">
        <v>13026.880925125401</v>
      </c>
      <c r="H166" s="84">
        <v>0</v>
      </c>
      <c r="I166" s="84">
        <f t="shared" si="4"/>
        <v>52587.757556876677</v>
      </c>
    </row>
    <row r="167" spans="1:9">
      <c r="A167" s="142"/>
      <c r="B167" s="142"/>
      <c r="C167" s="5">
        <v>6.875</v>
      </c>
      <c r="D167" s="84">
        <v>20877.009646077298</v>
      </c>
      <c r="E167" s="84">
        <v>3619.58285313038</v>
      </c>
      <c r="F167" s="84">
        <v>14084.688311321401</v>
      </c>
      <c r="G167" s="84">
        <v>12597.8920781254</v>
      </c>
      <c r="H167" s="84">
        <v>0</v>
      </c>
      <c r="I167" s="84">
        <f t="shared" si="4"/>
        <v>51179.172888654481</v>
      </c>
    </row>
    <row r="168" spans="1:9">
      <c r="A168" s="142"/>
      <c r="B168" s="142"/>
      <c r="C168" s="5">
        <v>6.9166666666666696</v>
      </c>
      <c r="D168" s="84">
        <v>19227.300427077302</v>
      </c>
      <c r="E168" s="84">
        <v>3475.1888541303802</v>
      </c>
      <c r="F168" s="84">
        <v>13413.204556709799</v>
      </c>
      <c r="G168" s="84">
        <v>11977.2213101254</v>
      </c>
      <c r="H168" s="84">
        <v>0</v>
      </c>
      <c r="I168" s="84">
        <f t="shared" si="4"/>
        <v>48092.915148042885</v>
      </c>
    </row>
    <row r="169" spans="1:9">
      <c r="A169" s="142"/>
      <c r="B169" s="142"/>
      <c r="C169" s="5">
        <v>6.9583333333333304</v>
      </c>
      <c r="D169" s="84">
        <v>17652.980204077299</v>
      </c>
      <c r="E169" s="84">
        <v>3275.6504541303798</v>
      </c>
      <c r="F169" s="84">
        <v>12611.5383558092</v>
      </c>
      <c r="G169" s="84">
        <v>11193.579564125401</v>
      </c>
      <c r="H169" s="84">
        <v>0</v>
      </c>
      <c r="I169" s="84">
        <f t="shared" si="4"/>
        <v>44733.74857814228</v>
      </c>
    </row>
    <row r="170" spans="1:9">
      <c r="A170" s="142"/>
      <c r="B170" s="142"/>
      <c r="C170" s="29" t="s">
        <v>124</v>
      </c>
      <c r="D170" s="84">
        <v>16265.1947230773</v>
      </c>
      <c r="E170" s="84">
        <v>3119.6864821303898</v>
      </c>
      <c r="F170" s="84">
        <v>11925.157042061401</v>
      </c>
      <c r="G170" s="84">
        <v>10301.546525125401</v>
      </c>
      <c r="H170" s="84">
        <v>0</v>
      </c>
      <c r="I170" s="84">
        <f t="shared" si="4"/>
        <v>41611.58477239449</v>
      </c>
    </row>
    <row r="171" spans="1:9">
      <c r="A171" s="142" t="s">
        <v>79</v>
      </c>
      <c r="B171" s="142"/>
      <c r="C171" s="5">
        <v>7.0416666666666696</v>
      </c>
      <c r="D171" s="84">
        <v>16134.181377332099</v>
      </c>
      <c r="E171" s="84">
        <v>3050.37869796222</v>
      </c>
      <c r="F171" s="84">
        <v>11923.5047406291</v>
      </c>
      <c r="G171" s="84">
        <v>10070.139770792</v>
      </c>
      <c r="H171" s="84">
        <v>0</v>
      </c>
      <c r="I171" s="84">
        <f t="shared" si="4"/>
        <v>41178.204586715423</v>
      </c>
    </row>
    <row r="172" spans="1:9">
      <c r="A172" s="142"/>
      <c r="B172" s="142"/>
      <c r="C172" s="5">
        <v>7.0833333333333304</v>
      </c>
      <c r="D172" s="84">
        <v>15467.957942332099</v>
      </c>
      <c r="E172" s="84">
        <v>2970.9162399622201</v>
      </c>
      <c r="F172" s="84">
        <v>11443.129868395999</v>
      </c>
      <c r="G172" s="84">
        <v>9575.5630967920006</v>
      </c>
      <c r="H172" s="84">
        <v>0</v>
      </c>
      <c r="I172" s="84">
        <f t="shared" si="4"/>
        <v>39457.567147482318</v>
      </c>
    </row>
    <row r="173" spans="1:9">
      <c r="A173" s="142"/>
      <c r="B173" s="142"/>
      <c r="C173" s="5">
        <v>7.125</v>
      </c>
      <c r="D173" s="84">
        <v>14915.0504583321</v>
      </c>
      <c r="E173" s="84">
        <v>2919.9823079622201</v>
      </c>
      <c r="F173" s="84">
        <v>11123.627751154299</v>
      </c>
      <c r="G173" s="84">
        <v>9202.8858077920104</v>
      </c>
      <c r="H173" s="84">
        <v>0</v>
      </c>
      <c r="I173" s="84">
        <f t="shared" si="4"/>
        <v>38161.546325240626</v>
      </c>
    </row>
    <row r="174" spans="1:9">
      <c r="A174" s="142"/>
      <c r="B174" s="142"/>
      <c r="C174" s="5">
        <v>7.1666666666666696</v>
      </c>
      <c r="D174" s="84">
        <v>14649.853236332099</v>
      </c>
      <c r="E174" s="84">
        <v>2876.7460979622201</v>
      </c>
      <c r="F174" s="84">
        <v>10922.1513326972</v>
      </c>
      <c r="G174" s="84">
        <v>9004.7646277920103</v>
      </c>
      <c r="H174" s="84">
        <v>0</v>
      </c>
      <c r="I174" s="84">
        <f t="shared" si="4"/>
        <v>37453.51529478353</v>
      </c>
    </row>
    <row r="175" spans="1:9">
      <c r="A175" s="142"/>
      <c r="B175" s="142"/>
      <c r="C175" s="5">
        <v>7.2083333333333304</v>
      </c>
      <c r="D175" s="84">
        <v>14559.2157943321</v>
      </c>
      <c r="E175" s="84">
        <v>2873.6464469622201</v>
      </c>
      <c r="F175" s="84">
        <v>10990.439304973699</v>
      </c>
      <c r="G175" s="84">
        <v>9019.2850807920004</v>
      </c>
      <c r="H175" s="84">
        <v>0</v>
      </c>
      <c r="I175" s="84">
        <f t="shared" si="4"/>
        <v>37442.586627060024</v>
      </c>
    </row>
    <row r="176" spans="1:9">
      <c r="A176" s="142"/>
      <c r="B176" s="142"/>
      <c r="C176" s="5">
        <v>7.25</v>
      </c>
      <c r="D176" s="84">
        <v>14806.000754332101</v>
      </c>
      <c r="E176" s="84">
        <v>2916.4945329622201</v>
      </c>
      <c r="F176" s="84">
        <v>11120.073202543101</v>
      </c>
      <c r="G176" s="84">
        <v>9291.8933357920105</v>
      </c>
      <c r="H176" s="84">
        <v>0</v>
      </c>
      <c r="I176" s="84">
        <f t="shared" si="4"/>
        <v>38134.461825629434</v>
      </c>
    </row>
    <row r="177" spans="1:9">
      <c r="A177" s="142"/>
      <c r="B177" s="142"/>
      <c r="C177" s="5">
        <v>7.2916666666666696</v>
      </c>
      <c r="D177" s="84">
        <v>14980.3044933321</v>
      </c>
      <c r="E177" s="84">
        <v>2915.8500809622201</v>
      </c>
      <c r="F177" s="84">
        <v>11179.161362807899</v>
      </c>
      <c r="G177" s="84">
        <v>9402.5238207920102</v>
      </c>
      <c r="H177" s="84">
        <v>0</v>
      </c>
      <c r="I177" s="84">
        <f t="shared" si="4"/>
        <v>38477.839757894231</v>
      </c>
    </row>
    <row r="178" spans="1:9">
      <c r="A178" s="142"/>
      <c r="B178" s="142"/>
      <c r="C178" s="5">
        <v>7.3333333333333304</v>
      </c>
      <c r="D178" s="84">
        <v>16258.9216543321</v>
      </c>
      <c r="E178" s="84">
        <v>3017.2263659622199</v>
      </c>
      <c r="F178" s="84">
        <v>11944.3908042684</v>
      </c>
      <c r="G178" s="84">
        <v>9996.0408197920096</v>
      </c>
      <c r="H178" s="84">
        <v>0</v>
      </c>
      <c r="I178" s="84">
        <f t="shared" si="4"/>
        <v>41216.57964435473</v>
      </c>
    </row>
    <row r="179" spans="1:9">
      <c r="A179" s="142"/>
      <c r="B179" s="142"/>
      <c r="C179" s="5">
        <v>7.375</v>
      </c>
      <c r="D179" s="84">
        <v>17963.219488332099</v>
      </c>
      <c r="E179" s="84">
        <v>3181.4546529622198</v>
      </c>
      <c r="F179" s="84">
        <v>12914.2410766208</v>
      </c>
      <c r="G179" s="84">
        <v>10845.275938792</v>
      </c>
      <c r="H179" s="84">
        <v>0</v>
      </c>
      <c r="I179" s="84">
        <f t="shared" si="4"/>
        <v>44904.191156707122</v>
      </c>
    </row>
    <row r="180" spans="1:9">
      <c r="A180" s="142"/>
      <c r="B180" s="142"/>
      <c r="C180" s="5">
        <v>7.4166666666666696</v>
      </c>
      <c r="D180" s="84">
        <v>19623.1726053321</v>
      </c>
      <c r="E180" s="84">
        <v>3361.3156909622198</v>
      </c>
      <c r="F180" s="84">
        <v>13889.2133045397</v>
      </c>
      <c r="G180" s="84">
        <v>11749.239619792001</v>
      </c>
      <c r="H180" s="84">
        <v>0</v>
      </c>
      <c r="I180" s="84">
        <f t="shared" si="4"/>
        <v>48622.941220626024</v>
      </c>
    </row>
    <row r="181" spans="1:9">
      <c r="A181" s="142"/>
      <c r="B181" s="142"/>
      <c r="C181" s="5">
        <v>7.4583333333333304</v>
      </c>
      <c r="D181" s="84">
        <v>21101.6954413321</v>
      </c>
      <c r="E181" s="84">
        <v>3541.7571129622202</v>
      </c>
      <c r="F181" s="84">
        <v>14722.8933243422</v>
      </c>
      <c r="G181" s="84">
        <v>12650.925147792001</v>
      </c>
      <c r="H181" s="84">
        <v>0</v>
      </c>
      <c r="I181" s="84">
        <f t="shared" si="4"/>
        <v>52017.271026428527</v>
      </c>
    </row>
    <row r="182" spans="1:9">
      <c r="A182" s="142"/>
      <c r="B182" s="142"/>
      <c r="C182" s="5">
        <v>7.5</v>
      </c>
      <c r="D182" s="84">
        <v>22233.842680332102</v>
      </c>
      <c r="E182" s="84">
        <v>3666.6886999622202</v>
      </c>
      <c r="F182" s="84">
        <v>15414.579361668601</v>
      </c>
      <c r="G182" s="84">
        <v>13433.536052792</v>
      </c>
      <c r="H182" s="84">
        <v>0</v>
      </c>
      <c r="I182" s="84">
        <f t="shared" si="4"/>
        <v>54748.646794754917</v>
      </c>
    </row>
    <row r="183" spans="1:9">
      <c r="A183" s="142"/>
      <c r="B183" s="142"/>
      <c r="C183" s="5">
        <v>7.5416666666666696</v>
      </c>
      <c r="D183" s="84">
        <v>23021.061826332101</v>
      </c>
      <c r="E183" s="84">
        <v>3771.4310619622202</v>
      </c>
      <c r="F183" s="84">
        <v>15941.5624337714</v>
      </c>
      <c r="G183" s="84">
        <v>14078.595214792</v>
      </c>
      <c r="H183" s="84">
        <v>0</v>
      </c>
      <c r="I183" s="84">
        <f t="shared" si="4"/>
        <v>56812.65053685772</v>
      </c>
    </row>
    <row r="184" spans="1:9">
      <c r="A184" s="142"/>
      <c r="B184" s="142"/>
      <c r="C184" s="5">
        <v>7.5833333333333304</v>
      </c>
      <c r="D184" s="84">
        <v>23761.0730103321</v>
      </c>
      <c r="E184" s="84">
        <v>3847.7200229622199</v>
      </c>
      <c r="F184" s="84">
        <v>16420.982296238901</v>
      </c>
      <c r="G184" s="84">
        <v>14628.111184792</v>
      </c>
      <c r="H184" s="84">
        <v>0</v>
      </c>
      <c r="I184" s="84">
        <f t="shared" si="4"/>
        <v>58657.886514325219</v>
      </c>
    </row>
    <row r="185" spans="1:9">
      <c r="A185" s="142"/>
      <c r="B185" s="142"/>
      <c r="C185" s="5">
        <v>7.625</v>
      </c>
      <c r="D185" s="84">
        <v>24260.573430332101</v>
      </c>
      <c r="E185" s="84">
        <v>3919.3740169622301</v>
      </c>
      <c r="F185" s="84">
        <v>16700.135087580002</v>
      </c>
      <c r="G185" s="84">
        <v>15035.248649792</v>
      </c>
      <c r="H185" s="84">
        <v>0</v>
      </c>
      <c r="I185" s="84">
        <f t="shared" si="4"/>
        <v>59915.331184666327</v>
      </c>
    </row>
    <row r="186" spans="1:9">
      <c r="A186" s="142"/>
      <c r="B186" s="142"/>
      <c r="C186" s="5">
        <v>7.6666666666666696</v>
      </c>
      <c r="D186" s="84">
        <v>24473.018019332099</v>
      </c>
      <c r="E186" s="84">
        <v>3963.3851809622201</v>
      </c>
      <c r="F186" s="84">
        <v>16767.367903335198</v>
      </c>
      <c r="G186" s="84">
        <v>15216.798292792</v>
      </c>
      <c r="H186" s="84">
        <v>0</v>
      </c>
      <c r="I186" s="84">
        <f t="shared" si="4"/>
        <v>60420.569396421524</v>
      </c>
    </row>
    <row r="187" spans="1:9">
      <c r="A187" s="142"/>
      <c r="B187" s="142"/>
      <c r="C187" s="5">
        <v>7.7083333333333304</v>
      </c>
      <c r="D187" s="84">
        <v>24406.7823783321</v>
      </c>
      <c r="E187" s="84">
        <v>3978.3250799622201</v>
      </c>
      <c r="F187" s="84">
        <v>16627.5347994941</v>
      </c>
      <c r="G187" s="84">
        <v>15195.341759792</v>
      </c>
      <c r="H187" s="84">
        <v>0</v>
      </c>
      <c r="I187" s="84">
        <f t="shared" si="4"/>
        <v>60207.98401758042</v>
      </c>
    </row>
    <row r="188" spans="1:9">
      <c r="A188" s="142"/>
      <c r="B188" s="142"/>
      <c r="C188" s="5">
        <v>7.75</v>
      </c>
      <c r="D188" s="84">
        <v>23823.1148563321</v>
      </c>
      <c r="E188" s="84">
        <v>3921.0253829622202</v>
      </c>
      <c r="F188" s="84">
        <v>16201.6911780748</v>
      </c>
      <c r="G188" s="84">
        <v>14852.610379792</v>
      </c>
      <c r="H188" s="84">
        <v>0</v>
      </c>
      <c r="I188" s="84">
        <f t="shared" si="4"/>
        <v>58798.441797161118</v>
      </c>
    </row>
    <row r="189" spans="1:9">
      <c r="A189" s="142"/>
      <c r="B189" s="142"/>
      <c r="C189" s="5">
        <v>7.7916666666666696</v>
      </c>
      <c r="D189" s="84">
        <v>23016.220570332101</v>
      </c>
      <c r="E189" s="84">
        <v>3816.18046496222</v>
      </c>
      <c r="F189" s="84">
        <v>15578.999891725</v>
      </c>
      <c r="G189" s="84">
        <v>14264.720676792</v>
      </c>
      <c r="H189" s="84">
        <v>0</v>
      </c>
      <c r="I189" s="84">
        <f t="shared" si="4"/>
        <v>56676.12160381132</v>
      </c>
    </row>
    <row r="190" spans="1:9">
      <c r="A190" s="142"/>
      <c r="B190" s="142"/>
      <c r="C190" s="5">
        <v>7.8333333333333304</v>
      </c>
      <c r="D190" s="84">
        <v>22361.304371332099</v>
      </c>
      <c r="E190" s="84">
        <v>3749.0031769622201</v>
      </c>
      <c r="F190" s="84">
        <v>15304.6157331964</v>
      </c>
      <c r="G190" s="84">
        <v>13945.538547792001</v>
      </c>
      <c r="H190" s="84">
        <v>0</v>
      </c>
      <c r="I190" s="84">
        <f t="shared" si="4"/>
        <v>55360.461829282714</v>
      </c>
    </row>
    <row r="191" spans="1:9">
      <c r="A191" s="142"/>
      <c r="B191" s="142"/>
      <c r="C191" s="5">
        <v>7.875</v>
      </c>
      <c r="D191" s="84">
        <v>21462.5333143321</v>
      </c>
      <c r="E191" s="84">
        <v>3638.4900599622201</v>
      </c>
      <c r="F191" s="84">
        <v>14757.3022246243</v>
      </c>
      <c r="G191" s="84">
        <v>13558.541200792</v>
      </c>
      <c r="H191" s="84">
        <v>0</v>
      </c>
      <c r="I191" s="84">
        <f t="shared" si="4"/>
        <v>53416.866799710624</v>
      </c>
    </row>
    <row r="192" spans="1:9">
      <c r="A192" s="142"/>
      <c r="B192" s="142"/>
      <c r="C192" s="5">
        <v>7.9166666666666696</v>
      </c>
      <c r="D192" s="84">
        <v>19827.190447332101</v>
      </c>
      <c r="E192" s="84">
        <v>3453.1072489622202</v>
      </c>
      <c r="F192" s="84">
        <v>13954.4780707072</v>
      </c>
      <c r="G192" s="84">
        <v>12676.524656792</v>
      </c>
      <c r="H192" s="84">
        <v>0</v>
      </c>
      <c r="I192" s="84">
        <f t="shared" si="4"/>
        <v>49911.300423793524</v>
      </c>
    </row>
    <row r="193" spans="1:9">
      <c r="A193" s="142"/>
      <c r="B193" s="142"/>
      <c r="C193" s="5">
        <v>7.9583333333333304</v>
      </c>
      <c r="D193" s="84">
        <v>18272.5372133321</v>
      </c>
      <c r="E193" s="84">
        <v>3257.0866109622202</v>
      </c>
      <c r="F193" s="84">
        <v>13106.670560127801</v>
      </c>
      <c r="G193" s="84">
        <v>11698.069538792</v>
      </c>
      <c r="H193" s="84">
        <v>0</v>
      </c>
      <c r="I193" s="84">
        <f t="shared" si="4"/>
        <v>46334.363923214121</v>
      </c>
    </row>
    <row r="194" spans="1:9">
      <c r="A194" s="142"/>
      <c r="B194" s="142"/>
      <c r="C194" s="29" t="s">
        <v>124</v>
      </c>
      <c r="D194" s="84">
        <v>16902.351179332101</v>
      </c>
      <c r="E194" s="84">
        <v>3097.8830749622198</v>
      </c>
      <c r="F194" s="84">
        <v>12335.450758695501</v>
      </c>
      <c r="G194" s="84">
        <v>10844.895331792</v>
      </c>
      <c r="H194" s="84">
        <v>0</v>
      </c>
      <c r="I194" s="84">
        <f t="shared" si="4"/>
        <v>43180.580344781825</v>
      </c>
    </row>
    <row r="195" spans="1:9">
      <c r="A195" s="142" t="s">
        <v>80</v>
      </c>
      <c r="B195" s="142" t="s">
        <v>88</v>
      </c>
      <c r="C195" s="5">
        <v>8.0416666666666696</v>
      </c>
      <c r="D195" s="84">
        <v>12961.0291877977</v>
      </c>
      <c r="E195" s="84">
        <v>2775.0419159932799</v>
      </c>
      <c r="F195" s="84">
        <v>10136.242090551899</v>
      </c>
      <c r="G195" s="84">
        <v>8444.6557070681502</v>
      </c>
      <c r="H195" s="84">
        <v>0</v>
      </c>
      <c r="I195" s="84">
        <f t="shared" si="4"/>
        <v>34316.968901411026</v>
      </c>
    </row>
    <row r="196" spans="1:9">
      <c r="A196" s="142"/>
      <c r="B196" s="142"/>
      <c r="C196" s="5">
        <v>8.0833333333333304</v>
      </c>
      <c r="D196" s="84">
        <v>12444.7575608715</v>
      </c>
      <c r="E196" s="84">
        <v>2710.8522009932799</v>
      </c>
      <c r="F196" s="84">
        <v>9792.3275745519604</v>
      </c>
      <c r="G196" s="84">
        <v>8109.8927280681501</v>
      </c>
      <c r="H196" s="84">
        <v>0</v>
      </c>
      <c r="I196" s="84">
        <f t="shared" ref="I196:I259" si="5">SUM(D196:H196)</f>
        <v>33057.830064484893</v>
      </c>
    </row>
    <row r="197" spans="1:9">
      <c r="A197" s="142"/>
      <c r="B197" s="142"/>
      <c r="C197" s="5">
        <v>8.125</v>
      </c>
      <c r="D197" s="84">
        <v>12083.3482445273</v>
      </c>
      <c r="E197" s="84">
        <v>2677.3015279932802</v>
      </c>
      <c r="F197" s="84">
        <v>9620.8368295519795</v>
      </c>
      <c r="G197" s="84">
        <v>7896.3404090681497</v>
      </c>
      <c r="H197" s="84">
        <v>0</v>
      </c>
      <c r="I197" s="84">
        <f t="shared" si="5"/>
        <v>32277.827011140711</v>
      </c>
    </row>
    <row r="198" spans="1:9">
      <c r="A198" s="142"/>
      <c r="B198" s="142"/>
      <c r="C198" s="5">
        <v>8.1666666666666696</v>
      </c>
      <c r="D198" s="84">
        <v>12074.252541829001</v>
      </c>
      <c r="E198" s="84">
        <v>2669.1797049932802</v>
      </c>
      <c r="F198" s="84">
        <v>9680.9277325519706</v>
      </c>
      <c r="G198" s="84">
        <v>7860.2230740681398</v>
      </c>
      <c r="H198" s="84">
        <v>0</v>
      </c>
      <c r="I198" s="84">
        <f t="shared" si="5"/>
        <v>32284.583053442395</v>
      </c>
    </row>
    <row r="199" spans="1:9">
      <c r="A199" s="142"/>
      <c r="B199" s="142"/>
      <c r="C199" s="5">
        <v>8.2083333333333304</v>
      </c>
      <c r="D199" s="84">
        <v>12724.521701073299</v>
      </c>
      <c r="E199" s="84">
        <v>2704.1735579932802</v>
      </c>
      <c r="F199" s="84">
        <v>10195.259527552</v>
      </c>
      <c r="G199" s="84">
        <v>8249.3048680681495</v>
      </c>
      <c r="H199" s="84">
        <v>0</v>
      </c>
      <c r="I199" s="84">
        <f t="shared" si="5"/>
        <v>33873.259654686728</v>
      </c>
    </row>
    <row r="200" spans="1:9">
      <c r="A200" s="142"/>
      <c r="B200" s="142"/>
      <c r="C200" s="5">
        <v>8.25</v>
      </c>
      <c r="D200" s="84">
        <v>14125.892731214401</v>
      </c>
      <c r="E200" s="84">
        <v>2802.2669499932699</v>
      </c>
      <c r="F200" s="84">
        <v>10855.736256552</v>
      </c>
      <c r="G200" s="84">
        <v>9123.3310030681496</v>
      </c>
      <c r="H200" s="84">
        <v>0</v>
      </c>
      <c r="I200" s="84">
        <f t="shared" si="5"/>
        <v>36907.226940827823</v>
      </c>
    </row>
    <row r="201" spans="1:9">
      <c r="A201" s="142"/>
      <c r="B201" s="142"/>
      <c r="C201" s="5">
        <v>8.2916666666666696</v>
      </c>
      <c r="D201" s="84">
        <v>14691.2995693954</v>
      </c>
      <c r="E201" s="84">
        <v>2842.6074109932702</v>
      </c>
      <c r="F201" s="84">
        <v>10937.356493552001</v>
      </c>
      <c r="G201" s="84">
        <v>9301.7799930681394</v>
      </c>
      <c r="H201" s="84">
        <v>0</v>
      </c>
      <c r="I201" s="84">
        <f t="shared" si="5"/>
        <v>37773.043467008814</v>
      </c>
    </row>
    <row r="202" spans="1:9">
      <c r="A202" s="142"/>
      <c r="B202" s="142"/>
      <c r="C202" s="5">
        <v>8.3333333333333304</v>
      </c>
      <c r="D202" s="84">
        <v>14841.900658075499</v>
      </c>
      <c r="E202" s="84">
        <v>2880.7469169932801</v>
      </c>
      <c r="F202" s="84">
        <v>11053.754250552</v>
      </c>
      <c r="G202" s="84">
        <v>9462.6770490681502</v>
      </c>
      <c r="H202" s="84">
        <v>0</v>
      </c>
      <c r="I202" s="84">
        <f t="shared" si="5"/>
        <v>38239.07887468893</v>
      </c>
    </row>
    <row r="203" spans="1:9">
      <c r="A203" s="142"/>
      <c r="B203" s="142"/>
      <c r="C203" s="5">
        <v>8.375</v>
      </c>
      <c r="D203" s="84">
        <v>15615.0362650078</v>
      </c>
      <c r="E203" s="84">
        <v>2975.6815429932799</v>
      </c>
      <c r="F203" s="84">
        <v>11634.523237552001</v>
      </c>
      <c r="G203" s="84">
        <v>9926.5533380681409</v>
      </c>
      <c r="H203" s="84">
        <v>0</v>
      </c>
      <c r="I203" s="84">
        <f t="shared" si="5"/>
        <v>40151.794383621222</v>
      </c>
    </row>
    <row r="204" spans="1:9">
      <c r="A204" s="142"/>
      <c r="B204" s="142"/>
      <c r="C204" s="5">
        <v>8.4166666666666696</v>
      </c>
      <c r="D204" s="84">
        <v>16711.166404785599</v>
      </c>
      <c r="E204" s="84">
        <v>3093.9485649932699</v>
      </c>
      <c r="F204" s="84">
        <v>12244.794079552001</v>
      </c>
      <c r="G204" s="84">
        <v>10545.8459990681</v>
      </c>
      <c r="H204" s="84">
        <v>0</v>
      </c>
      <c r="I204" s="84">
        <f t="shared" si="5"/>
        <v>42595.755048398969</v>
      </c>
    </row>
    <row r="205" spans="1:9">
      <c r="A205" s="142"/>
      <c r="B205" s="142"/>
      <c r="C205" s="5">
        <v>8.4583333333333304</v>
      </c>
      <c r="D205" s="84">
        <v>17653.986349802501</v>
      </c>
      <c r="E205" s="84">
        <v>3207.4716659932801</v>
      </c>
      <c r="F205" s="84">
        <v>12910.855580551901</v>
      </c>
      <c r="G205" s="84">
        <v>11094.582165068099</v>
      </c>
      <c r="H205" s="84">
        <v>0</v>
      </c>
      <c r="I205" s="84">
        <f t="shared" si="5"/>
        <v>44866.895761415784</v>
      </c>
    </row>
    <row r="206" spans="1:9">
      <c r="A206" s="142"/>
      <c r="B206" s="142"/>
      <c r="C206" s="5">
        <v>8.5</v>
      </c>
      <c r="D206" s="84">
        <v>18648.998924802901</v>
      </c>
      <c r="E206" s="84">
        <v>3290.5086989932802</v>
      </c>
      <c r="F206" s="84">
        <v>13337.902337551999</v>
      </c>
      <c r="G206" s="84">
        <v>11699.894353068101</v>
      </c>
      <c r="H206" s="84">
        <v>0</v>
      </c>
      <c r="I206" s="84">
        <f t="shared" si="5"/>
        <v>46977.30431441628</v>
      </c>
    </row>
    <row r="207" spans="1:9">
      <c r="A207" s="142"/>
      <c r="B207" s="142"/>
      <c r="C207" s="5">
        <v>8.5416666666666696</v>
      </c>
      <c r="D207" s="84">
        <v>19650.783308080699</v>
      </c>
      <c r="E207" s="84">
        <v>3371.8418699932799</v>
      </c>
      <c r="F207" s="84">
        <v>13817.292178551899</v>
      </c>
      <c r="G207" s="84">
        <v>12261.456057068101</v>
      </c>
      <c r="H207" s="84">
        <v>0</v>
      </c>
      <c r="I207" s="84">
        <f t="shared" si="5"/>
        <v>49101.373413693982</v>
      </c>
    </row>
    <row r="208" spans="1:9">
      <c r="A208" s="142"/>
      <c r="B208" s="142"/>
      <c r="C208" s="5">
        <v>8.5833333333333304</v>
      </c>
      <c r="D208" s="84">
        <v>20285.637874751701</v>
      </c>
      <c r="E208" s="84">
        <v>3450.6568749932799</v>
      </c>
      <c r="F208" s="84">
        <v>14093.5407625519</v>
      </c>
      <c r="G208" s="84">
        <v>12797.7184630681</v>
      </c>
      <c r="H208" s="84">
        <v>0</v>
      </c>
      <c r="I208" s="84">
        <f t="shared" si="5"/>
        <v>50627.553975364979</v>
      </c>
    </row>
    <row r="209" spans="1:9">
      <c r="A209" s="142"/>
      <c r="B209" s="142"/>
      <c r="C209" s="5">
        <v>8.625</v>
      </c>
      <c r="D209" s="84">
        <v>20797.890639962199</v>
      </c>
      <c r="E209" s="84">
        <v>3529.0044759932798</v>
      </c>
      <c r="F209" s="84">
        <v>14384.4214945519</v>
      </c>
      <c r="G209" s="84">
        <v>13118.976593068101</v>
      </c>
      <c r="H209" s="84">
        <v>0</v>
      </c>
      <c r="I209" s="84">
        <f t="shared" si="5"/>
        <v>51830.293203575478</v>
      </c>
    </row>
    <row r="210" spans="1:9">
      <c r="A210" s="142"/>
      <c r="B210" s="142"/>
      <c r="C210" s="5">
        <v>8.6666666666666696</v>
      </c>
      <c r="D210" s="84">
        <v>21094.573114819901</v>
      </c>
      <c r="E210" s="84">
        <v>3583.7911039932801</v>
      </c>
      <c r="F210" s="84">
        <v>14622.5906025519</v>
      </c>
      <c r="G210" s="84">
        <v>13409.9215930681</v>
      </c>
      <c r="H210" s="84">
        <v>0</v>
      </c>
      <c r="I210" s="84">
        <f t="shared" si="5"/>
        <v>52710.876414433187</v>
      </c>
    </row>
    <row r="211" spans="1:9">
      <c r="A211" s="142"/>
      <c r="B211" s="142"/>
      <c r="C211" s="5">
        <v>8.7083333333333304</v>
      </c>
      <c r="D211" s="84">
        <v>20873.5168945681</v>
      </c>
      <c r="E211" s="84">
        <v>3552.0382029932698</v>
      </c>
      <c r="F211" s="84">
        <v>14506.611331552</v>
      </c>
      <c r="G211" s="84">
        <v>13343.900227068099</v>
      </c>
      <c r="H211" s="84">
        <v>0</v>
      </c>
      <c r="I211" s="84">
        <f t="shared" si="5"/>
        <v>52276.066656181472</v>
      </c>
    </row>
    <row r="212" spans="1:9">
      <c r="A212" s="142"/>
      <c r="B212" s="142"/>
      <c r="C212" s="5">
        <v>8.75</v>
      </c>
      <c r="D212" s="84">
        <v>20158.481781492599</v>
      </c>
      <c r="E212" s="84">
        <v>3499.6562079932801</v>
      </c>
      <c r="F212" s="84">
        <v>13907.710305552</v>
      </c>
      <c r="G212" s="84">
        <v>12992.441309068099</v>
      </c>
      <c r="H212" s="84">
        <v>0</v>
      </c>
      <c r="I212" s="84">
        <f t="shared" si="5"/>
        <v>50558.289604105979</v>
      </c>
    </row>
    <row r="213" spans="1:9">
      <c r="A213" s="142"/>
      <c r="B213" s="142"/>
      <c r="C213" s="5">
        <v>8.7916666666666696</v>
      </c>
      <c r="D213" s="84">
        <v>19485.488217410599</v>
      </c>
      <c r="E213" s="84">
        <v>3410.7529159932801</v>
      </c>
      <c r="F213" s="84">
        <v>13601.014098551999</v>
      </c>
      <c r="G213" s="84">
        <v>12567.809357068099</v>
      </c>
      <c r="H213" s="84">
        <v>0</v>
      </c>
      <c r="I213" s="84">
        <f t="shared" si="5"/>
        <v>49065.064589023976</v>
      </c>
    </row>
    <row r="214" spans="1:9">
      <c r="A214" s="142"/>
      <c r="B214" s="142"/>
      <c r="C214" s="5">
        <v>8.8333333333333304</v>
      </c>
      <c r="D214" s="84">
        <v>19257.871118135001</v>
      </c>
      <c r="E214" s="84">
        <v>3375.9542779932699</v>
      </c>
      <c r="F214" s="84">
        <v>13399.577627552</v>
      </c>
      <c r="G214" s="84">
        <v>12472.3451500681</v>
      </c>
      <c r="H214" s="84">
        <v>0</v>
      </c>
      <c r="I214" s="84">
        <f t="shared" si="5"/>
        <v>48505.748173748376</v>
      </c>
    </row>
    <row r="215" spans="1:9">
      <c r="A215" s="142"/>
      <c r="B215" s="142"/>
      <c r="C215" s="5">
        <v>8.875</v>
      </c>
      <c r="D215" s="84">
        <v>18172.078634865</v>
      </c>
      <c r="E215" s="84">
        <v>3278.1108799932799</v>
      </c>
      <c r="F215" s="84">
        <v>12862.551469552</v>
      </c>
      <c r="G215" s="84">
        <v>11829.074600068099</v>
      </c>
      <c r="H215" s="84">
        <v>0</v>
      </c>
      <c r="I215" s="84">
        <f t="shared" si="5"/>
        <v>46141.815584478376</v>
      </c>
    </row>
    <row r="216" spans="1:9">
      <c r="A216" s="142"/>
      <c r="B216" s="142"/>
      <c r="C216" s="5">
        <v>8.9166666666666696</v>
      </c>
      <c r="D216" s="84">
        <v>16596.4935146758</v>
      </c>
      <c r="E216" s="84">
        <v>3168.2569569932798</v>
      </c>
      <c r="F216" s="84">
        <v>12102.8475405519</v>
      </c>
      <c r="G216" s="84">
        <v>10909.5027160681</v>
      </c>
      <c r="H216" s="84">
        <v>0</v>
      </c>
      <c r="I216" s="84">
        <f t="shared" si="5"/>
        <v>42777.100728289079</v>
      </c>
    </row>
    <row r="217" spans="1:9">
      <c r="A217" s="142"/>
      <c r="B217" s="142"/>
      <c r="C217" s="5">
        <v>8.9583333333333304</v>
      </c>
      <c r="D217" s="84">
        <v>14873.338480390201</v>
      </c>
      <c r="E217" s="84">
        <v>3034.6213539932801</v>
      </c>
      <c r="F217" s="84">
        <v>11417.8681505519</v>
      </c>
      <c r="G217" s="84">
        <v>9894.2397670681403</v>
      </c>
      <c r="H217" s="84">
        <v>0</v>
      </c>
      <c r="I217" s="84">
        <f t="shared" si="5"/>
        <v>39220.067752003517</v>
      </c>
    </row>
    <row r="218" spans="1:9">
      <c r="A218" s="142"/>
      <c r="B218" s="142"/>
      <c r="C218" s="29" t="s">
        <v>124</v>
      </c>
      <c r="D218" s="84">
        <v>13679.364665122799</v>
      </c>
      <c r="E218" s="84">
        <v>2887.02238099328</v>
      </c>
      <c r="F218" s="84">
        <v>10736.993652551901</v>
      </c>
      <c r="G218" s="84">
        <v>9141.2703670681494</v>
      </c>
      <c r="H218" s="84">
        <v>0</v>
      </c>
      <c r="I218" s="84">
        <f t="shared" si="5"/>
        <v>36444.651065736129</v>
      </c>
    </row>
    <row r="219" spans="1:9">
      <c r="A219" s="142" t="s">
        <v>81</v>
      </c>
      <c r="B219" s="142"/>
      <c r="C219" s="5">
        <v>9.0416666666666696</v>
      </c>
      <c r="D219" s="84">
        <v>10389.3890315426</v>
      </c>
      <c r="E219" s="84">
        <v>2605.4647421652198</v>
      </c>
      <c r="F219" s="84">
        <v>8449.1018594984398</v>
      </c>
      <c r="G219" s="84">
        <v>7186.3677388265996</v>
      </c>
      <c r="H219" s="84">
        <v>0</v>
      </c>
      <c r="I219" s="84">
        <f t="shared" si="5"/>
        <v>28630.323372032857</v>
      </c>
    </row>
    <row r="220" spans="1:9">
      <c r="A220" s="142"/>
      <c r="B220" s="142"/>
      <c r="C220" s="5">
        <v>9.0833333333333304</v>
      </c>
      <c r="D220" s="84">
        <v>10153.0593225426</v>
      </c>
      <c r="E220" s="84">
        <v>2568.1823562855602</v>
      </c>
      <c r="F220" s="84">
        <v>8298.0520504706601</v>
      </c>
      <c r="G220" s="84">
        <v>6901.5895478266002</v>
      </c>
      <c r="H220" s="84">
        <v>0</v>
      </c>
      <c r="I220" s="84">
        <f t="shared" si="5"/>
        <v>27920.88327712542</v>
      </c>
    </row>
    <row r="221" spans="1:9">
      <c r="A221" s="142"/>
      <c r="B221" s="142"/>
      <c r="C221" s="5">
        <v>9.125</v>
      </c>
      <c r="D221" s="84">
        <v>10065.9997125426</v>
      </c>
      <c r="E221" s="84">
        <v>2547.5395081724701</v>
      </c>
      <c r="F221" s="84">
        <v>8261.9212294799909</v>
      </c>
      <c r="G221" s="84">
        <v>6732.3133508266001</v>
      </c>
      <c r="H221" s="84">
        <v>0</v>
      </c>
      <c r="I221" s="84">
        <f t="shared" si="5"/>
        <v>27607.77380102166</v>
      </c>
    </row>
    <row r="222" spans="1:9">
      <c r="A222" s="142"/>
      <c r="B222" s="142"/>
      <c r="C222" s="5">
        <v>9.1666666666666696</v>
      </c>
      <c r="D222" s="84">
        <v>10264.086512542601</v>
      </c>
      <c r="E222" s="84">
        <v>2553.4003542923101</v>
      </c>
      <c r="F222" s="84">
        <v>8389.2636906887601</v>
      </c>
      <c r="G222" s="84">
        <v>6732.2290168265899</v>
      </c>
      <c r="H222" s="84">
        <v>0</v>
      </c>
      <c r="I222" s="84">
        <f t="shared" si="5"/>
        <v>27938.979574350262</v>
      </c>
    </row>
    <row r="223" spans="1:9">
      <c r="A223" s="142"/>
      <c r="B223" s="142"/>
      <c r="C223" s="5">
        <v>9.2083333333333304</v>
      </c>
      <c r="D223" s="84">
        <v>10892.2517175426</v>
      </c>
      <c r="E223" s="84">
        <v>2616.73609266126</v>
      </c>
      <c r="F223" s="84">
        <v>8904.7376242011305</v>
      </c>
      <c r="G223" s="84">
        <v>7138.6000308265902</v>
      </c>
      <c r="H223" s="84">
        <v>0</v>
      </c>
      <c r="I223" s="84">
        <f t="shared" si="5"/>
        <v>29552.325465231581</v>
      </c>
    </row>
    <row r="224" spans="1:9">
      <c r="A224" s="142"/>
      <c r="B224" s="142"/>
      <c r="C224" s="5">
        <v>9.25</v>
      </c>
      <c r="D224" s="84">
        <v>12081.8906505426</v>
      </c>
      <c r="E224" s="84">
        <v>2746.4789424648702</v>
      </c>
      <c r="F224" s="84">
        <v>9726.0968656019504</v>
      </c>
      <c r="G224" s="84">
        <v>8041.7242618266</v>
      </c>
      <c r="H224" s="84">
        <v>0</v>
      </c>
      <c r="I224" s="84">
        <f t="shared" si="5"/>
        <v>32596.190720436021</v>
      </c>
    </row>
    <row r="225" spans="1:9">
      <c r="A225" s="142"/>
      <c r="B225" s="142"/>
      <c r="C225" s="5">
        <v>9.2916666666666696</v>
      </c>
      <c r="D225" s="84">
        <v>12878.3446335426</v>
      </c>
      <c r="E225" s="84">
        <v>2827.4721461297399</v>
      </c>
      <c r="F225" s="84">
        <v>9968.9477454576408</v>
      </c>
      <c r="G225" s="84">
        <v>8422.3879678266003</v>
      </c>
      <c r="H225" s="84">
        <v>0</v>
      </c>
      <c r="I225" s="84">
        <f t="shared" si="5"/>
        <v>34097.152492956578</v>
      </c>
    </row>
    <row r="226" spans="1:9">
      <c r="A226" s="142"/>
      <c r="B226" s="142"/>
      <c r="C226" s="5">
        <v>9.3333333333333304</v>
      </c>
      <c r="D226" s="84">
        <v>12970.556977542599</v>
      </c>
      <c r="E226" s="84">
        <v>2819.6370426814401</v>
      </c>
      <c r="F226" s="84">
        <v>9994.4913687757798</v>
      </c>
      <c r="G226" s="84">
        <v>8353.7798128266004</v>
      </c>
      <c r="H226" s="84">
        <v>0</v>
      </c>
      <c r="I226" s="84">
        <f t="shared" si="5"/>
        <v>34138.465201826417</v>
      </c>
    </row>
    <row r="227" spans="1:9">
      <c r="A227" s="142"/>
      <c r="B227" s="142"/>
      <c r="C227" s="5">
        <v>9.375</v>
      </c>
      <c r="D227" s="84">
        <v>13319.6038005426</v>
      </c>
      <c r="E227" s="84">
        <v>2847.37049128431</v>
      </c>
      <c r="F227" s="84">
        <v>10389.7174777168</v>
      </c>
      <c r="G227" s="84">
        <v>8678.0802588265906</v>
      </c>
      <c r="H227" s="84">
        <v>0</v>
      </c>
      <c r="I227" s="84">
        <f t="shared" si="5"/>
        <v>35234.772028370295</v>
      </c>
    </row>
    <row r="228" spans="1:9">
      <c r="A228" s="142"/>
      <c r="B228" s="142"/>
      <c r="C228" s="5">
        <v>9.4166666666666696</v>
      </c>
      <c r="D228" s="84">
        <v>13751.1726035426</v>
      </c>
      <c r="E228" s="84">
        <v>2915.2786241804702</v>
      </c>
      <c r="F228" s="84">
        <v>10849.3380313734</v>
      </c>
      <c r="G228" s="84">
        <v>9064.0627858265907</v>
      </c>
      <c r="H228" s="84">
        <v>0</v>
      </c>
      <c r="I228" s="84">
        <f t="shared" si="5"/>
        <v>36579.852044923056</v>
      </c>
    </row>
    <row r="229" spans="1:9">
      <c r="A229" s="142"/>
      <c r="B229" s="142"/>
      <c r="C229" s="5">
        <v>9.4583333333333304</v>
      </c>
      <c r="D229" s="84">
        <v>14050.3861685426</v>
      </c>
      <c r="E229" s="84">
        <v>2969.9374445068001</v>
      </c>
      <c r="F229" s="84">
        <v>11222.3095561673</v>
      </c>
      <c r="G229" s="84">
        <v>9534.7100888265995</v>
      </c>
      <c r="H229" s="84">
        <v>0</v>
      </c>
      <c r="I229" s="84">
        <f t="shared" si="5"/>
        <v>37777.3432580433</v>
      </c>
    </row>
    <row r="230" spans="1:9">
      <c r="A230" s="142"/>
      <c r="B230" s="142"/>
      <c r="C230" s="5">
        <v>9.5</v>
      </c>
      <c r="D230" s="84">
        <v>14290.896762542599</v>
      </c>
      <c r="E230" s="84">
        <v>2982.7372865765701</v>
      </c>
      <c r="F230" s="84">
        <v>11545.0272696547</v>
      </c>
      <c r="G230" s="84">
        <v>9801.1294758265904</v>
      </c>
      <c r="H230" s="84">
        <v>0</v>
      </c>
      <c r="I230" s="84">
        <f t="shared" si="5"/>
        <v>38619.790794600456</v>
      </c>
    </row>
    <row r="231" spans="1:9">
      <c r="A231" s="142"/>
      <c r="B231" s="142"/>
      <c r="C231" s="5">
        <v>9.5416666666666696</v>
      </c>
      <c r="D231" s="84">
        <v>14571.976094542601</v>
      </c>
      <c r="E231" s="84">
        <v>3034.2834946795501</v>
      </c>
      <c r="F231" s="84">
        <v>12003.2712136109</v>
      </c>
      <c r="G231" s="84">
        <v>10091.9368688266</v>
      </c>
      <c r="H231" s="84">
        <v>0</v>
      </c>
      <c r="I231" s="84">
        <f t="shared" si="5"/>
        <v>39701.467671659651</v>
      </c>
    </row>
    <row r="232" spans="1:9">
      <c r="A232" s="142"/>
      <c r="B232" s="142"/>
      <c r="C232" s="5">
        <v>9.5833333333333304</v>
      </c>
      <c r="D232" s="84">
        <v>14814.7166685426</v>
      </c>
      <c r="E232" s="84">
        <v>3070.15415668573</v>
      </c>
      <c r="F232" s="84">
        <v>12380.282435941601</v>
      </c>
      <c r="G232" s="84">
        <v>10472.019110826601</v>
      </c>
      <c r="H232" s="84">
        <v>0</v>
      </c>
      <c r="I232" s="84">
        <f t="shared" si="5"/>
        <v>40737.17237199653</v>
      </c>
    </row>
    <row r="233" spans="1:9">
      <c r="A233" s="142"/>
      <c r="B233" s="142"/>
      <c r="C233" s="5">
        <v>9.625</v>
      </c>
      <c r="D233" s="84">
        <v>15022.7133575426</v>
      </c>
      <c r="E233" s="84">
        <v>3109.3246006889299</v>
      </c>
      <c r="F233" s="84">
        <v>12684.4633289537</v>
      </c>
      <c r="G233" s="84">
        <v>10852.690131826599</v>
      </c>
      <c r="H233" s="84">
        <v>0</v>
      </c>
      <c r="I233" s="84">
        <f t="shared" si="5"/>
        <v>41669.191419011826</v>
      </c>
    </row>
    <row r="234" spans="1:9">
      <c r="A234" s="142"/>
      <c r="B234" s="142"/>
      <c r="C234" s="5">
        <v>9.6666666666666696</v>
      </c>
      <c r="D234" s="84">
        <v>15197.997442542601</v>
      </c>
      <c r="E234" s="84">
        <v>3155.5678731316998</v>
      </c>
      <c r="F234" s="84">
        <v>12888.883728259299</v>
      </c>
      <c r="G234" s="84">
        <v>11133.0111188266</v>
      </c>
      <c r="H234" s="84">
        <v>0</v>
      </c>
      <c r="I234" s="84">
        <f t="shared" si="5"/>
        <v>42375.460162760202</v>
      </c>
    </row>
    <row r="235" spans="1:9">
      <c r="A235" s="142"/>
      <c r="B235" s="142"/>
      <c r="C235" s="5">
        <v>9.7083333333333304</v>
      </c>
      <c r="D235" s="84">
        <v>15058.7592345426</v>
      </c>
      <c r="E235" s="84">
        <v>3143.3020819327498</v>
      </c>
      <c r="F235" s="84">
        <v>12697.7208891751</v>
      </c>
      <c r="G235" s="84">
        <v>11171.6858408266</v>
      </c>
      <c r="H235" s="84">
        <v>0</v>
      </c>
      <c r="I235" s="84">
        <f t="shared" si="5"/>
        <v>42071.46804647705</v>
      </c>
    </row>
    <row r="236" spans="1:9">
      <c r="A236" s="142"/>
      <c r="B236" s="142"/>
      <c r="C236" s="5">
        <v>9.75</v>
      </c>
      <c r="D236" s="84">
        <v>14978.3959745426</v>
      </c>
      <c r="E236" s="84">
        <v>3099.6094120018101</v>
      </c>
      <c r="F236" s="84">
        <v>12216.8971595201</v>
      </c>
      <c r="G236" s="84">
        <v>10876.0888078266</v>
      </c>
      <c r="H236" s="84">
        <v>0</v>
      </c>
      <c r="I236" s="84">
        <f t="shared" si="5"/>
        <v>41170.991353891106</v>
      </c>
    </row>
    <row r="237" spans="1:9">
      <c r="A237" s="142"/>
      <c r="B237" s="142"/>
      <c r="C237" s="5">
        <v>9.7916666666666696</v>
      </c>
      <c r="D237" s="84">
        <v>15353.2766695426</v>
      </c>
      <c r="E237" s="84">
        <v>3122.8466892681399</v>
      </c>
      <c r="F237" s="84">
        <v>12261.0293708917</v>
      </c>
      <c r="G237" s="84">
        <v>11100.9052628266</v>
      </c>
      <c r="H237" s="84">
        <v>0</v>
      </c>
      <c r="I237" s="84">
        <f t="shared" si="5"/>
        <v>41838.057992529037</v>
      </c>
    </row>
    <row r="238" spans="1:9">
      <c r="A238" s="142"/>
      <c r="B238" s="142"/>
      <c r="C238" s="5">
        <v>9.8333333333333304</v>
      </c>
      <c r="D238" s="84">
        <v>15106.5210225426</v>
      </c>
      <c r="E238" s="84">
        <v>3117.1094517845299</v>
      </c>
      <c r="F238" s="84">
        <v>11950.979302260999</v>
      </c>
      <c r="G238" s="84">
        <v>10799.0430668266</v>
      </c>
      <c r="H238" s="84">
        <v>0</v>
      </c>
      <c r="I238" s="84">
        <f t="shared" si="5"/>
        <v>40973.652843414726</v>
      </c>
    </row>
    <row r="239" spans="1:9">
      <c r="A239" s="142"/>
      <c r="B239" s="142"/>
      <c r="C239" s="5">
        <v>9.875</v>
      </c>
      <c r="D239" s="84">
        <v>14443.1631625426</v>
      </c>
      <c r="E239" s="84">
        <v>3017.5516849231999</v>
      </c>
      <c r="F239" s="84">
        <v>11371.073019437699</v>
      </c>
      <c r="G239" s="84">
        <v>10187.8441318266</v>
      </c>
      <c r="H239" s="84">
        <v>0</v>
      </c>
      <c r="I239" s="84">
        <f t="shared" si="5"/>
        <v>39019.631998730096</v>
      </c>
    </row>
    <row r="240" spans="1:9">
      <c r="A240" s="142"/>
      <c r="B240" s="142"/>
      <c r="C240" s="5">
        <v>9.9166666666666696</v>
      </c>
      <c r="D240" s="84">
        <v>13338.2401265426</v>
      </c>
      <c r="E240" s="84">
        <v>2902.1041387492101</v>
      </c>
      <c r="F240" s="84">
        <v>10487.251423843099</v>
      </c>
      <c r="G240" s="84">
        <v>9408.7970088265993</v>
      </c>
      <c r="H240" s="84">
        <v>0</v>
      </c>
      <c r="I240" s="84">
        <f t="shared" si="5"/>
        <v>36136.392697961506</v>
      </c>
    </row>
    <row r="241" spans="1:9">
      <c r="A241" s="142"/>
      <c r="B241" s="142"/>
      <c r="C241" s="5">
        <v>9.9583333333333304</v>
      </c>
      <c r="D241" s="84">
        <v>12177.1409035426</v>
      </c>
      <c r="E241" s="84">
        <v>2757.4172815462998</v>
      </c>
      <c r="F241" s="84">
        <v>9651.3589374064195</v>
      </c>
      <c r="G241" s="84">
        <v>8440.8507128265992</v>
      </c>
      <c r="H241" s="84">
        <v>0</v>
      </c>
      <c r="I241" s="84">
        <f t="shared" si="5"/>
        <v>33026.767835321916</v>
      </c>
    </row>
    <row r="242" spans="1:9">
      <c r="A242" s="142"/>
      <c r="B242" s="142"/>
      <c r="C242" s="29" t="s">
        <v>124</v>
      </c>
      <c r="D242" s="84">
        <v>11338.8507695426</v>
      </c>
      <c r="E242" s="84">
        <v>2679.4151378623001</v>
      </c>
      <c r="F242" s="84">
        <v>9040.5050354967007</v>
      </c>
      <c r="G242" s="84">
        <v>7763.7008978266003</v>
      </c>
      <c r="H242" s="84">
        <v>0</v>
      </c>
      <c r="I242" s="84">
        <f t="shared" si="5"/>
        <v>30822.471840728205</v>
      </c>
    </row>
    <row r="243" spans="1:9">
      <c r="A243" s="142" t="s">
        <v>82</v>
      </c>
      <c r="B243" s="142"/>
      <c r="C243" s="5">
        <v>10.0416666666667</v>
      </c>
      <c r="D243" s="84">
        <v>10836.013779532201</v>
      </c>
      <c r="E243" s="84">
        <v>2714.9547448942999</v>
      </c>
      <c r="F243" s="84">
        <v>8301.64700400939</v>
      </c>
      <c r="G243" s="84">
        <v>7137.3824818555704</v>
      </c>
      <c r="H243" s="84">
        <v>0</v>
      </c>
      <c r="I243" s="84">
        <f t="shared" si="5"/>
        <v>28989.99801029146</v>
      </c>
    </row>
    <row r="244" spans="1:9">
      <c r="A244" s="142"/>
      <c r="B244" s="142"/>
      <c r="C244" s="5">
        <v>10.0833333333333</v>
      </c>
      <c r="D244" s="84">
        <v>10615.6240325322</v>
      </c>
      <c r="E244" s="84">
        <v>2679.9547448942999</v>
      </c>
      <c r="F244" s="84">
        <v>8088.5988010094097</v>
      </c>
      <c r="G244" s="84">
        <v>6825.0456128555697</v>
      </c>
      <c r="H244" s="84">
        <v>0</v>
      </c>
      <c r="I244" s="84">
        <f t="shared" si="5"/>
        <v>28209.223191291479</v>
      </c>
    </row>
    <row r="245" spans="1:9">
      <c r="A245" s="142"/>
      <c r="B245" s="142"/>
      <c r="C245" s="5">
        <v>10.125</v>
      </c>
      <c r="D245" s="84">
        <v>10563.2769725322</v>
      </c>
      <c r="E245" s="84">
        <v>2676.9547448942999</v>
      </c>
      <c r="F245" s="84">
        <v>7945.4966520094104</v>
      </c>
      <c r="G245" s="84">
        <v>6644.2717198555702</v>
      </c>
      <c r="H245" s="84">
        <v>0</v>
      </c>
      <c r="I245" s="84">
        <f t="shared" si="5"/>
        <v>27830.00008929148</v>
      </c>
    </row>
    <row r="246" spans="1:9">
      <c r="A246" s="142"/>
      <c r="B246" s="142"/>
      <c r="C246" s="5">
        <v>10.1666666666667</v>
      </c>
      <c r="D246" s="84">
        <v>10613.394212532199</v>
      </c>
      <c r="E246" s="84">
        <v>2732.9547448942999</v>
      </c>
      <c r="F246" s="84">
        <v>7928.3100800093998</v>
      </c>
      <c r="G246" s="84">
        <v>6528.8596808555703</v>
      </c>
      <c r="H246" s="84">
        <v>0</v>
      </c>
      <c r="I246" s="84">
        <f t="shared" si="5"/>
        <v>27803.518718291471</v>
      </c>
    </row>
    <row r="247" spans="1:9">
      <c r="A247" s="142"/>
      <c r="B247" s="142"/>
      <c r="C247" s="5">
        <v>10.2083333333333</v>
      </c>
      <c r="D247" s="84">
        <v>10884.6396535322</v>
      </c>
      <c r="E247" s="84">
        <v>2700.9547448942999</v>
      </c>
      <c r="F247" s="84">
        <v>8113.0540350094298</v>
      </c>
      <c r="G247" s="84">
        <v>6584.0348178555696</v>
      </c>
      <c r="H247" s="84">
        <v>0</v>
      </c>
      <c r="I247" s="84">
        <f t="shared" si="5"/>
        <v>28282.683251291499</v>
      </c>
    </row>
    <row r="248" spans="1:9">
      <c r="A248" s="142"/>
      <c r="B248" s="142"/>
      <c r="C248" s="5">
        <v>10.25</v>
      </c>
      <c r="D248" s="84">
        <v>11942.6459195322</v>
      </c>
      <c r="E248" s="84">
        <v>2773.9547448942999</v>
      </c>
      <c r="F248" s="84">
        <v>8674.4249040094201</v>
      </c>
      <c r="G248" s="84">
        <v>7040.6748498555698</v>
      </c>
      <c r="H248" s="84">
        <v>0</v>
      </c>
      <c r="I248" s="84">
        <f t="shared" si="5"/>
        <v>30431.70041829149</v>
      </c>
    </row>
    <row r="249" spans="1:9">
      <c r="A249" s="142"/>
      <c r="B249" s="142"/>
      <c r="C249" s="5">
        <v>10.2916666666667</v>
      </c>
      <c r="D249" s="84">
        <v>13695.899993532201</v>
      </c>
      <c r="E249" s="84">
        <v>2942.9547448942999</v>
      </c>
      <c r="F249" s="84">
        <v>9494.3146200094106</v>
      </c>
      <c r="G249" s="84">
        <v>7962.4614248555699</v>
      </c>
      <c r="H249" s="84">
        <v>0</v>
      </c>
      <c r="I249" s="84">
        <f t="shared" si="5"/>
        <v>34095.630783291475</v>
      </c>
    </row>
    <row r="250" spans="1:9">
      <c r="A250" s="142"/>
      <c r="B250" s="142"/>
      <c r="C250" s="5">
        <v>10.3333333333333</v>
      </c>
      <c r="D250" s="84">
        <v>14050.2249955322</v>
      </c>
      <c r="E250" s="84">
        <v>3021.9547448942999</v>
      </c>
      <c r="F250" s="84">
        <v>9525.7350600093905</v>
      </c>
      <c r="G250" s="84">
        <v>8215.7228958555697</v>
      </c>
      <c r="H250" s="84">
        <v>0</v>
      </c>
      <c r="I250" s="84">
        <f t="shared" si="5"/>
        <v>34813.637696291466</v>
      </c>
    </row>
    <row r="251" spans="1:9">
      <c r="A251" s="142"/>
      <c r="B251" s="142"/>
      <c r="C251" s="5">
        <v>10.375</v>
      </c>
      <c r="D251" s="84">
        <v>13706.4947145322</v>
      </c>
      <c r="E251" s="84">
        <v>3024.9547448942999</v>
      </c>
      <c r="F251" s="84">
        <v>9551.7132490094209</v>
      </c>
      <c r="G251" s="84">
        <v>8273.7818658555698</v>
      </c>
      <c r="H251" s="84">
        <v>0</v>
      </c>
      <c r="I251" s="84">
        <f t="shared" si="5"/>
        <v>34556.94457429149</v>
      </c>
    </row>
    <row r="252" spans="1:9">
      <c r="A252" s="142"/>
      <c r="B252" s="142"/>
      <c r="C252" s="5">
        <v>10.4166666666667</v>
      </c>
      <c r="D252" s="84">
        <v>13621.728334532199</v>
      </c>
      <c r="E252" s="84">
        <v>3018.9547448942999</v>
      </c>
      <c r="F252" s="84">
        <v>9699.9819930093909</v>
      </c>
      <c r="G252" s="84">
        <v>8440.6771988555593</v>
      </c>
      <c r="H252" s="84">
        <v>0</v>
      </c>
      <c r="I252" s="84">
        <f t="shared" si="5"/>
        <v>34781.342271291447</v>
      </c>
    </row>
    <row r="253" spans="1:9">
      <c r="A253" s="142"/>
      <c r="B253" s="142"/>
      <c r="C253" s="5">
        <v>10.4583333333333</v>
      </c>
      <c r="D253" s="84">
        <v>13575.6231535322</v>
      </c>
      <c r="E253" s="84">
        <v>3008.9547448942999</v>
      </c>
      <c r="F253" s="84">
        <v>9863.9907450093906</v>
      </c>
      <c r="G253" s="84">
        <v>8636.0655278555696</v>
      </c>
      <c r="H253" s="84">
        <v>0</v>
      </c>
      <c r="I253" s="84">
        <f t="shared" si="5"/>
        <v>35084.634171291465</v>
      </c>
    </row>
    <row r="254" spans="1:9">
      <c r="A254" s="142"/>
      <c r="B254" s="142"/>
      <c r="C254" s="5">
        <v>10.5</v>
      </c>
      <c r="D254" s="84">
        <v>13470.994162532201</v>
      </c>
      <c r="E254" s="84">
        <v>2995.9547448942999</v>
      </c>
      <c r="F254" s="84">
        <v>10016.069438009399</v>
      </c>
      <c r="G254" s="84">
        <v>8801.8423918555709</v>
      </c>
      <c r="H254" s="84">
        <v>0</v>
      </c>
      <c r="I254" s="84">
        <f t="shared" si="5"/>
        <v>35284.86073729147</v>
      </c>
    </row>
    <row r="255" spans="1:9">
      <c r="A255" s="142"/>
      <c r="B255" s="142"/>
      <c r="C255" s="5">
        <v>10.5416666666667</v>
      </c>
      <c r="D255" s="84">
        <v>13441.2677145322</v>
      </c>
      <c r="E255" s="84">
        <v>2955.9547448942999</v>
      </c>
      <c r="F255" s="84">
        <v>10115.7564240094</v>
      </c>
      <c r="G255" s="84">
        <v>8824.7416198555693</v>
      </c>
      <c r="H255" s="84">
        <v>0</v>
      </c>
      <c r="I255" s="84">
        <f t="shared" si="5"/>
        <v>35337.720503291464</v>
      </c>
    </row>
    <row r="256" spans="1:9">
      <c r="A256" s="142"/>
      <c r="B256" s="142"/>
      <c r="C256" s="5">
        <v>10.5833333333333</v>
      </c>
      <c r="D256" s="84">
        <v>13451.5789155322</v>
      </c>
      <c r="E256" s="84">
        <v>2952.9547448942999</v>
      </c>
      <c r="F256" s="84">
        <v>10284.2785130094</v>
      </c>
      <c r="G256" s="84">
        <v>8834.3876838555698</v>
      </c>
      <c r="H256" s="84">
        <v>0</v>
      </c>
      <c r="I256" s="84">
        <f t="shared" si="5"/>
        <v>35523.199857291474</v>
      </c>
    </row>
    <row r="257" spans="1:9">
      <c r="A257" s="142"/>
      <c r="B257" s="142"/>
      <c r="C257" s="5">
        <v>10.625</v>
      </c>
      <c r="D257" s="84">
        <v>13448.8416935322</v>
      </c>
      <c r="E257" s="84">
        <v>2948.9547448942999</v>
      </c>
      <c r="F257" s="84">
        <v>10390.311894009399</v>
      </c>
      <c r="G257" s="84">
        <v>8822.5793858555608</v>
      </c>
      <c r="H257" s="84">
        <v>0</v>
      </c>
      <c r="I257" s="84">
        <f t="shared" si="5"/>
        <v>35610.687718291461</v>
      </c>
    </row>
    <row r="258" spans="1:9">
      <c r="A258" s="142"/>
      <c r="B258" s="142"/>
      <c r="C258" s="5">
        <v>10.6666666666667</v>
      </c>
      <c r="D258" s="84">
        <v>13434.4922055322</v>
      </c>
      <c r="E258" s="84">
        <v>2946.9547448942999</v>
      </c>
      <c r="F258" s="84">
        <v>10381.6847260094</v>
      </c>
      <c r="G258" s="84">
        <v>8859.9674518555694</v>
      </c>
      <c r="H258" s="84">
        <v>0</v>
      </c>
      <c r="I258" s="84">
        <f t="shared" si="5"/>
        <v>35623.099128291469</v>
      </c>
    </row>
    <row r="259" spans="1:9">
      <c r="A259" s="142"/>
      <c r="B259" s="142"/>
      <c r="C259" s="5">
        <v>10.7083333333333</v>
      </c>
      <c r="D259" s="84">
        <v>13423.7030605322</v>
      </c>
      <c r="E259" s="84">
        <v>2949.9547448942999</v>
      </c>
      <c r="F259" s="84">
        <v>10325.8171020094</v>
      </c>
      <c r="G259" s="84">
        <v>8830.1443988555693</v>
      </c>
      <c r="H259" s="84">
        <v>0</v>
      </c>
      <c r="I259" s="84">
        <f t="shared" si="5"/>
        <v>35529.619306291468</v>
      </c>
    </row>
    <row r="260" spans="1:9">
      <c r="A260" s="142"/>
      <c r="B260" s="142"/>
      <c r="C260" s="5">
        <v>10.75</v>
      </c>
      <c r="D260" s="84">
        <v>13680.781291532199</v>
      </c>
      <c r="E260" s="84">
        <v>2960.9547448942999</v>
      </c>
      <c r="F260" s="84">
        <v>10457.678631009399</v>
      </c>
      <c r="G260" s="84">
        <v>8946.5881908555693</v>
      </c>
      <c r="H260" s="84">
        <v>0</v>
      </c>
      <c r="I260" s="84">
        <f t="shared" ref="I260:I290" si="6">SUM(D260:H260)</f>
        <v>36046.002858291467</v>
      </c>
    </row>
    <row r="261" spans="1:9">
      <c r="A261" s="142"/>
      <c r="B261" s="142"/>
      <c r="C261" s="5">
        <v>10.7916666666667</v>
      </c>
      <c r="D261" s="84">
        <v>14395.836606532201</v>
      </c>
      <c r="E261" s="84">
        <v>3061.9547448942999</v>
      </c>
      <c r="F261" s="84">
        <v>10590.6148060094</v>
      </c>
      <c r="G261" s="84">
        <v>9388.0959578555594</v>
      </c>
      <c r="H261" s="84">
        <v>0</v>
      </c>
      <c r="I261" s="84">
        <f t="shared" si="6"/>
        <v>37436.502115291456</v>
      </c>
    </row>
    <row r="262" spans="1:9">
      <c r="A262" s="142"/>
      <c r="B262" s="142"/>
      <c r="C262" s="5">
        <v>10.8333333333333</v>
      </c>
      <c r="D262" s="84">
        <v>14234.8282505322</v>
      </c>
      <c r="E262" s="84">
        <v>3034.9547448942999</v>
      </c>
      <c r="F262" s="84">
        <v>10389.6132140094</v>
      </c>
      <c r="G262" s="84">
        <v>9296.5260418555699</v>
      </c>
      <c r="H262" s="84">
        <v>0</v>
      </c>
      <c r="I262" s="84">
        <f t="shared" si="6"/>
        <v>36955.922251291471</v>
      </c>
    </row>
    <row r="263" spans="1:9">
      <c r="A263" s="142"/>
      <c r="B263" s="142"/>
      <c r="C263" s="5">
        <v>10.875</v>
      </c>
      <c r="D263" s="84">
        <v>13910.8470175322</v>
      </c>
      <c r="E263" s="84">
        <v>3010.9547448942999</v>
      </c>
      <c r="F263" s="84">
        <v>10118.020236009401</v>
      </c>
      <c r="G263" s="84">
        <v>9076.0523818555594</v>
      </c>
      <c r="H263" s="84">
        <v>0</v>
      </c>
      <c r="I263" s="84">
        <f t="shared" si="6"/>
        <v>36115.874380291461</v>
      </c>
    </row>
    <row r="264" spans="1:9">
      <c r="A264" s="142"/>
      <c r="B264" s="142"/>
      <c r="C264" s="5">
        <v>10.9166666666667</v>
      </c>
      <c r="D264" s="84">
        <v>13201.731353532199</v>
      </c>
      <c r="E264" s="84">
        <v>2964.9547448942999</v>
      </c>
      <c r="F264" s="84">
        <v>9813.1045830094608</v>
      </c>
      <c r="G264" s="84">
        <v>8593.1452468555599</v>
      </c>
      <c r="H264" s="84">
        <v>0</v>
      </c>
      <c r="I264" s="84">
        <f t="shared" si="6"/>
        <v>34572.935928291517</v>
      </c>
    </row>
    <row r="265" spans="1:9">
      <c r="A265" s="142"/>
      <c r="B265" s="142"/>
      <c r="C265" s="5">
        <v>10.9583333333333</v>
      </c>
      <c r="D265" s="84">
        <v>12263.620909532199</v>
      </c>
      <c r="E265" s="84">
        <v>2894.9547448942999</v>
      </c>
      <c r="F265" s="84">
        <v>9403.3261530094005</v>
      </c>
      <c r="G265" s="84">
        <v>7901.3614468555697</v>
      </c>
      <c r="H265" s="84">
        <v>0</v>
      </c>
      <c r="I265" s="84">
        <f t="shared" si="6"/>
        <v>32463.263254291465</v>
      </c>
    </row>
    <row r="266" spans="1:9">
      <c r="A266" s="142"/>
      <c r="B266" s="142"/>
      <c r="C266" s="29" t="s">
        <v>124</v>
      </c>
      <c r="D266" s="84">
        <v>11331.178278532199</v>
      </c>
      <c r="E266" s="84">
        <v>2792.9547448942999</v>
      </c>
      <c r="F266" s="84">
        <v>8869.7960570094092</v>
      </c>
      <c r="G266" s="84">
        <v>7221.5464888555698</v>
      </c>
      <c r="H266" s="84">
        <v>0</v>
      </c>
      <c r="I266" s="84">
        <f t="shared" si="6"/>
        <v>30215.475569291477</v>
      </c>
    </row>
    <row r="267" spans="1:9">
      <c r="A267" s="142" t="s">
        <v>83</v>
      </c>
      <c r="B267" s="142" t="s">
        <v>85</v>
      </c>
      <c r="C267" s="5">
        <v>11.0416666666667</v>
      </c>
      <c r="D267" s="84">
        <v>12817.3575227856</v>
      </c>
      <c r="E267" s="84">
        <v>2927.58967640115</v>
      </c>
      <c r="F267" s="84">
        <v>8644.4526332927308</v>
      </c>
      <c r="G267" s="84">
        <v>7671.7295195026099</v>
      </c>
      <c r="H267" s="84">
        <v>0</v>
      </c>
      <c r="I267" s="84">
        <f t="shared" si="6"/>
        <v>32061.12935198209</v>
      </c>
    </row>
    <row r="268" spans="1:9">
      <c r="A268" s="142"/>
      <c r="B268" s="142"/>
      <c r="C268" s="5">
        <v>11.0833333333333</v>
      </c>
      <c r="D268" s="84">
        <v>12763.936591785599</v>
      </c>
      <c r="E268" s="84">
        <v>2899.58967640115</v>
      </c>
      <c r="F268" s="84">
        <v>8485.4526332927308</v>
      </c>
      <c r="G268" s="84">
        <v>7422.2327265025997</v>
      </c>
      <c r="H268" s="84">
        <v>0</v>
      </c>
      <c r="I268" s="84">
        <f t="shared" si="6"/>
        <v>31571.21162798208</v>
      </c>
    </row>
    <row r="269" spans="1:9">
      <c r="A269" s="142"/>
      <c r="B269" s="142"/>
      <c r="C269" s="5">
        <v>11.125</v>
      </c>
      <c r="D269" s="84">
        <v>12888.7553437856</v>
      </c>
      <c r="E269" s="84">
        <v>2899.58967640115</v>
      </c>
      <c r="F269" s="84">
        <v>8401.4526332927308</v>
      </c>
      <c r="G269" s="84">
        <v>7298.5012195025902</v>
      </c>
      <c r="H269" s="84">
        <v>0</v>
      </c>
      <c r="I269" s="84">
        <f t="shared" si="6"/>
        <v>31488.298872982072</v>
      </c>
    </row>
    <row r="270" spans="1:9">
      <c r="A270" s="142"/>
      <c r="B270" s="142"/>
      <c r="C270" s="5">
        <v>11.1666666666667</v>
      </c>
      <c r="D270" s="84">
        <v>13095.4829057856</v>
      </c>
      <c r="E270" s="84">
        <v>2911.58967640115</v>
      </c>
      <c r="F270" s="84">
        <v>8478.4526332927308</v>
      </c>
      <c r="G270" s="84">
        <v>7298.0641165026</v>
      </c>
      <c r="H270" s="84">
        <v>0</v>
      </c>
      <c r="I270" s="84">
        <f t="shared" si="6"/>
        <v>31783.589331982079</v>
      </c>
    </row>
    <row r="271" spans="1:9">
      <c r="A271" s="142"/>
      <c r="B271" s="142"/>
      <c r="C271" s="5">
        <v>11.2083333333333</v>
      </c>
      <c r="D271" s="84">
        <v>13601.8069237856</v>
      </c>
      <c r="E271" s="84">
        <v>2944.58967640115</v>
      </c>
      <c r="F271" s="84">
        <v>8609.4526332927308</v>
      </c>
      <c r="G271" s="84">
        <v>7482.3527035026</v>
      </c>
      <c r="H271" s="84">
        <v>0</v>
      </c>
      <c r="I271" s="84">
        <f t="shared" si="6"/>
        <v>32638.201936982077</v>
      </c>
    </row>
    <row r="272" spans="1:9">
      <c r="A272" s="142"/>
      <c r="B272" s="142"/>
      <c r="C272" s="5">
        <v>11.25</v>
      </c>
      <c r="D272" s="84">
        <v>14613.7264137856</v>
      </c>
      <c r="E272" s="84">
        <v>3042.58967640115</v>
      </c>
      <c r="F272" s="84">
        <v>9074.4526332927308</v>
      </c>
      <c r="G272" s="84">
        <v>7977.0624725026</v>
      </c>
      <c r="H272" s="84">
        <v>0</v>
      </c>
      <c r="I272" s="84">
        <f t="shared" si="6"/>
        <v>34707.831195982078</v>
      </c>
    </row>
    <row r="273" spans="1:9">
      <c r="A273" s="142"/>
      <c r="B273" s="142"/>
      <c r="C273" s="5">
        <v>11.2916666666667</v>
      </c>
      <c r="D273" s="84">
        <v>15902.2469487856</v>
      </c>
      <c r="E273" s="84">
        <v>3266.58967640115</v>
      </c>
      <c r="F273" s="84">
        <v>9879.4526332927308</v>
      </c>
      <c r="G273" s="84">
        <v>8700.0502125026105</v>
      </c>
      <c r="H273" s="84">
        <v>0</v>
      </c>
      <c r="I273" s="84">
        <f t="shared" si="6"/>
        <v>37748.339470982086</v>
      </c>
    </row>
    <row r="274" spans="1:9">
      <c r="A274" s="142"/>
      <c r="B274" s="142"/>
      <c r="C274" s="5">
        <v>11.3333333333333</v>
      </c>
      <c r="D274" s="84">
        <v>16565.712376785599</v>
      </c>
      <c r="E274" s="84">
        <v>3326.58967640115</v>
      </c>
      <c r="F274" s="84">
        <v>10119.4526332927</v>
      </c>
      <c r="G274" s="84">
        <v>9061.8859905026002</v>
      </c>
      <c r="H274" s="84">
        <v>0</v>
      </c>
      <c r="I274" s="84">
        <f t="shared" si="6"/>
        <v>39073.640676982046</v>
      </c>
    </row>
    <row r="275" spans="1:9">
      <c r="A275" s="142"/>
      <c r="B275" s="142"/>
      <c r="C275" s="5">
        <v>11.375</v>
      </c>
      <c r="D275" s="84">
        <v>16519.711973785601</v>
      </c>
      <c r="E275" s="84">
        <v>3295.58967640115</v>
      </c>
      <c r="F275" s="84">
        <v>9999.4526332927308</v>
      </c>
      <c r="G275" s="84">
        <v>9101.0622885026096</v>
      </c>
      <c r="H275" s="84">
        <v>0</v>
      </c>
      <c r="I275" s="84">
        <f t="shared" si="6"/>
        <v>38915.81657198209</v>
      </c>
    </row>
    <row r="276" spans="1:9">
      <c r="A276" s="142"/>
      <c r="B276" s="142"/>
      <c r="C276" s="5">
        <v>11.4166666666667</v>
      </c>
      <c r="D276" s="84">
        <v>16110.380200785599</v>
      </c>
      <c r="E276" s="84">
        <v>3235.58967640115</v>
      </c>
      <c r="F276" s="84">
        <v>10109.4526332927</v>
      </c>
      <c r="G276" s="84">
        <v>9165.0860425026003</v>
      </c>
      <c r="H276" s="84">
        <v>0</v>
      </c>
      <c r="I276" s="84">
        <f t="shared" si="6"/>
        <v>38620.50855298205</v>
      </c>
    </row>
    <row r="277" spans="1:9">
      <c r="A277" s="142"/>
      <c r="B277" s="142"/>
      <c r="C277" s="5">
        <v>11.4583333333333</v>
      </c>
      <c r="D277" s="84">
        <v>15681.7650567856</v>
      </c>
      <c r="E277" s="84">
        <v>3174.58967640115</v>
      </c>
      <c r="F277" s="84">
        <v>10068.4526332927</v>
      </c>
      <c r="G277" s="84">
        <v>9111.9648115025993</v>
      </c>
      <c r="H277" s="84">
        <v>0</v>
      </c>
      <c r="I277" s="84">
        <f t="shared" si="6"/>
        <v>38036.772177982049</v>
      </c>
    </row>
    <row r="278" spans="1:9">
      <c r="A278" s="142"/>
      <c r="B278" s="142"/>
      <c r="C278" s="5">
        <v>11.5</v>
      </c>
      <c r="D278" s="84">
        <v>15143.5933607856</v>
      </c>
      <c r="E278" s="84">
        <v>3125.58967640115</v>
      </c>
      <c r="F278" s="84">
        <v>10068.4526332927</v>
      </c>
      <c r="G278" s="84">
        <v>8943.2832595025993</v>
      </c>
      <c r="H278" s="84">
        <v>0</v>
      </c>
      <c r="I278" s="84">
        <f t="shared" si="6"/>
        <v>37280.91892998205</v>
      </c>
    </row>
    <row r="279" spans="1:9">
      <c r="A279" s="142"/>
      <c r="B279" s="142"/>
      <c r="C279" s="5">
        <v>11.5416666666667</v>
      </c>
      <c r="D279" s="84">
        <v>14601.405792785599</v>
      </c>
      <c r="E279" s="84">
        <v>3055.58967640115</v>
      </c>
      <c r="F279" s="84">
        <v>10029.4526332927</v>
      </c>
      <c r="G279" s="84">
        <v>8783.2355575025904</v>
      </c>
      <c r="H279" s="84">
        <v>0</v>
      </c>
      <c r="I279" s="84">
        <f>SUM(D279:H279)</f>
        <v>36469.683659982038</v>
      </c>
    </row>
    <row r="280" spans="1:9">
      <c r="A280" s="142"/>
      <c r="B280" s="142"/>
      <c r="C280" s="5">
        <v>11.5833333333333</v>
      </c>
      <c r="D280" s="84">
        <v>14188.174517785599</v>
      </c>
      <c r="E280" s="84">
        <v>3020.58967640115</v>
      </c>
      <c r="F280" s="84">
        <v>10054.4526332927</v>
      </c>
      <c r="G280" s="84">
        <v>8624.1753555026007</v>
      </c>
      <c r="H280" s="84">
        <v>0</v>
      </c>
      <c r="I280" s="84">
        <f t="shared" si="6"/>
        <v>35887.392182982047</v>
      </c>
    </row>
    <row r="281" spans="1:9">
      <c r="A281" s="142"/>
      <c r="B281" s="142"/>
      <c r="C281" s="5">
        <v>11.625</v>
      </c>
      <c r="D281" s="84">
        <v>13709.4596437856</v>
      </c>
      <c r="E281" s="84">
        <v>2999.58967640115</v>
      </c>
      <c r="F281" s="84">
        <v>10041.4526332927</v>
      </c>
      <c r="G281" s="84">
        <v>8533.0361745026003</v>
      </c>
      <c r="H281" s="84">
        <v>0</v>
      </c>
      <c r="I281" s="84">
        <f t="shared" si="6"/>
        <v>35283.53812798205</v>
      </c>
    </row>
    <row r="282" spans="1:9">
      <c r="A282" s="142"/>
      <c r="B282" s="142"/>
      <c r="C282" s="5">
        <v>11.6666666666667</v>
      </c>
      <c r="D282" s="84">
        <v>13478.321412785601</v>
      </c>
      <c r="E282" s="84">
        <v>2976.58967640115</v>
      </c>
      <c r="F282" s="84">
        <v>9976.4526332927308</v>
      </c>
      <c r="G282" s="84">
        <v>8538.8676045026095</v>
      </c>
      <c r="H282" s="84">
        <v>0</v>
      </c>
      <c r="I282" s="84">
        <f t="shared" si="6"/>
        <v>34970.231326982088</v>
      </c>
    </row>
    <row r="283" spans="1:9">
      <c r="A283" s="142"/>
      <c r="B283" s="142"/>
      <c r="C283" s="5">
        <v>11.7083333333333</v>
      </c>
      <c r="D283" s="84">
        <v>13758.599911785601</v>
      </c>
      <c r="E283" s="84">
        <v>2979.58967640115</v>
      </c>
      <c r="F283" s="84">
        <v>9959.4526332927308</v>
      </c>
      <c r="G283" s="84">
        <v>8680.4026815026009</v>
      </c>
      <c r="H283" s="84">
        <v>0</v>
      </c>
      <c r="I283" s="84">
        <f t="shared" si="6"/>
        <v>35378.044902982081</v>
      </c>
    </row>
    <row r="284" spans="1:9">
      <c r="A284" s="142"/>
      <c r="B284" s="142"/>
      <c r="C284" s="5">
        <v>11.75</v>
      </c>
      <c r="D284" s="84">
        <v>14867.8231077856</v>
      </c>
      <c r="E284" s="84">
        <v>3026.58967640115</v>
      </c>
      <c r="F284" s="84">
        <v>10373.4526332927</v>
      </c>
      <c r="G284" s="84">
        <v>9237.8107105025992</v>
      </c>
      <c r="H284" s="84">
        <v>0</v>
      </c>
      <c r="I284" s="84">
        <f t="shared" si="6"/>
        <v>37505.676127982049</v>
      </c>
    </row>
    <row r="285" spans="1:9">
      <c r="A285" s="142"/>
      <c r="B285" s="142"/>
      <c r="C285" s="5">
        <v>11.7916666666667</v>
      </c>
      <c r="D285" s="84">
        <v>15868.8032697856</v>
      </c>
      <c r="E285" s="84">
        <v>3206.58967640115</v>
      </c>
      <c r="F285" s="84">
        <v>10739.4526332927</v>
      </c>
      <c r="G285" s="84">
        <v>9738.0825475026104</v>
      </c>
      <c r="H285" s="84">
        <v>0</v>
      </c>
      <c r="I285" s="84">
        <f t="shared" si="6"/>
        <v>39552.928126982064</v>
      </c>
    </row>
    <row r="286" spans="1:9">
      <c r="A286" s="142"/>
      <c r="B286" s="142"/>
      <c r="C286" s="5">
        <v>11.8333333333333</v>
      </c>
      <c r="D286" s="84">
        <v>15869.6622637856</v>
      </c>
      <c r="E286" s="84">
        <v>3250.58967640115</v>
      </c>
      <c r="F286" s="84">
        <v>10524.4526332927</v>
      </c>
      <c r="G286" s="84">
        <v>9656.6835095026108</v>
      </c>
      <c r="H286" s="84">
        <v>0</v>
      </c>
      <c r="I286" s="84">
        <f t="shared" si="6"/>
        <v>39301.388082982063</v>
      </c>
    </row>
    <row r="287" spans="1:9">
      <c r="A287" s="142"/>
      <c r="B287" s="142"/>
      <c r="C287" s="5">
        <v>11.875</v>
      </c>
      <c r="D287" s="84">
        <v>15788.8491557856</v>
      </c>
      <c r="E287" s="84">
        <v>3252.58967640115</v>
      </c>
      <c r="F287" s="84">
        <v>10487.4526332927</v>
      </c>
      <c r="G287" s="84">
        <v>9565.75898850261</v>
      </c>
      <c r="H287" s="84">
        <v>0</v>
      </c>
      <c r="I287" s="84">
        <f t="shared" si="6"/>
        <v>39094.65045398206</v>
      </c>
    </row>
    <row r="288" spans="1:9">
      <c r="A288" s="142"/>
      <c r="B288" s="142"/>
      <c r="C288" s="5">
        <v>11.9166666666667</v>
      </c>
      <c r="D288" s="84">
        <v>15439.0166757856</v>
      </c>
      <c r="E288" s="84">
        <v>3220.58967640115</v>
      </c>
      <c r="F288" s="84">
        <v>10289.4526332927</v>
      </c>
      <c r="G288" s="84">
        <v>9305.6516075025993</v>
      </c>
      <c r="H288" s="84">
        <v>0</v>
      </c>
      <c r="I288" s="84">
        <f t="shared" si="6"/>
        <v>38254.710592982054</v>
      </c>
    </row>
    <row r="289" spans="1:9">
      <c r="A289" s="142"/>
      <c r="B289" s="142"/>
      <c r="C289" s="5">
        <v>11.9583333333333</v>
      </c>
      <c r="D289" s="84">
        <v>14722.5733177856</v>
      </c>
      <c r="E289" s="84">
        <v>3152.58967640115</v>
      </c>
      <c r="F289" s="84">
        <v>9930.4526332927308</v>
      </c>
      <c r="G289" s="84">
        <v>8817.2766965026003</v>
      </c>
      <c r="H289" s="84">
        <v>0</v>
      </c>
      <c r="I289" s="84">
        <f t="shared" si="6"/>
        <v>36622.89232398208</v>
      </c>
    </row>
    <row r="290" spans="1:9">
      <c r="A290" s="142"/>
      <c r="B290" s="142"/>
      <c r="C290" s="29" t="s">
        <v>124</v>
      </c>
      <c r="D290" s="84">
        <v>13779.334787785599</v>
      </c>
      <c r="E290" s="84">
        <v>3056.58967640115</v>
      </c>
      <c r="F290" s="84">
        <v>9382.4526332927308</v>
      </c>
      <c r="G290" s="84">
        <v>8199.3323825026091</v>
      </c>
      <c r="H290" s="84">
        <v>0</v>
      </c>
      <c r="I290" s="84">
        <f t="shared" si="6"/>
        <v>34417.709479982092</v>
      </c>
    </row>
  </sheetData>
  <mergeCells count="23">
    <mergeCell ref="N2:R2"/>
    <mergeCell ref="A3:A26"/>
    <mergeCell ref="B3:B50"/>
    <mergeCell ref="A27:A50"/>
    <mergeCell ref="N30:R30"/>
    <mergeCell ref="Z30:AD30"/>
    <mergeCell ref="A51:A74"/>
    <mergeCell ref="B51:B122"/>
    <mergeCell ref="N58:R58"/>
    <mergeCell ref="T58:X58"/>
    <mergeCell ref="A75:A98"/>
    <mergeCell ref="A99:A122"/>
    <mergeCell ref="T30:X30"/>
    <mergeCell ref="A267:A290"/>
    <mergeCell ref="B267:B290"/>
    <mergeCell ref="A123:A146"/>
    <mergeCell ref="B123:B194"/>
    <mergeCell ref="A147:A170"/>
    <mergeCell ref="A171:A194"/>
    <mergeCell ref="A195:A218"/>
    <mergeCell ref="B195:B266"/>
    <mergeCell ref="A219:A242"/>
    <mergeCell ref="A243:A266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0"/>
  <sheetViews>
    <sheetView topLeftCell="M29" zoomScale="90" zoomScaleNormal="90" workbookViewId="0">
      <selection activeCell="AI55" sqref="AI55"/>
    </sheetView>
  </sheetViews>
  <sheetFormatPr defaultColWidth="9.109375" defaultRowHeight="14.4"/>
  <cols>
    <col min="1" max="3" width="0" style="84" hidden="1" customWidth="1"/>
    <col min="4" max="4" width="9.88671875" style="84" hidden="1" customWidth="1"/>
    <col min="5" max="7" width="0" style="84" hidden="1" customWidth="1"/>
    <col min="8" max="8" width="10.44140625" style="84" hidden="1" customWidth="1"/>
    <col min="9" max="9" width="11.33203125" style="84" hidden="1" customWidth="1"/>
    <col min="10" max="12" width="0" style="84" hidden="1" customWidth="1"/>
    <col min="13" max="14" width="9.109375" style="84"/>
    <col min="15" max="16" width="11.5546875" style="84" bestFit="1" customWidth="1"/>
    <col min="17" max="16384" width="9.109375" style="84"/>
  </cols>
  <sheetData>
    <row r="1" spans="1:34" hidden="1">
      <c r="B1" s="84" t="s">
        <v>260</v>
      </c>
    </row>
    <row r="2" spans="1:34" hidden="1">
      <c r="A2" s="84" t="s">
        <v>70</v>
      </c>
      <c r="B2" s="84" t="s">
        <v>84</v>
      </c>
      <c r="C2" s="84" t="s">
        <v>71</v>
      </c>
      <c r="D2" s="87" t="s">
        <v>8</v>
      </c>
      <c r="E2" s="87" t="s">
        <v>9</v>
      </c>
      <c r="F2" s="87" t="s">
        <v>10</v>
      </c>
      <c r="G2" s="87" t="s">
        <v>11</v>
      </c>
      <c r="H2" s="87" t="s">
        <v>12</v>
      </c>
      <c r="I2" s="87" t="s">
        <v>69</v>
      </c>
      <c r="N2" s="143" t="s">
        <v>69</v>
      </c>
      <c r="O2" s="143"/>
      <c r="P2" s="143"/>
      <c r="Q2" s="143"/>
      <c r="R2" s="143"/>
      <c r="X2" s="118"/>
    </row>
    <row r="3" spans="1:34" hidden="1">
      <c r="A3" s="142" t="s">
        <v>72</v>
      </c>
      <c r="B3" s="142" t="s">
        <v>85</v>
      </c>
      <c r="C3" s="5">
        <v>4.1666666666666699E-2</v>
      </c>
      <c r="D3" s="84">
        <v>13580.932607930599</v>
      </c>
      <c r="E3" s="84">
        <v>2833.58967640115</v>
      </c>
      <c r="F3" s="84">
        <v>8512.6639346625907</v>
      </c>
      <c r="G3" s="84">
        <v>7733.2714771099099</v>
      </c>
      <c r="H3" s="84">
        <v>0</v>
      </c>
      <c r="I3" s="84">
        <f>SUM(D3:H3)</f>
        <v>32660.457696104251</v>
      </c>
      <c r="M3" s="5"/>
      <c r="O3" s="84" t="s">
        <v>86</v>
      </c>
      <c r="P3" s="84" t="s">
        <v>87</v>
      </c>
      <c r="Q3" s="84" t="s">
        <v>88</v>
      </c>
      <c r="R3" s="84" t="s">
        <v>85</v>
      </c>
    </row>
    <row r="4" spans="1:34" hidden="1">
      <c r="A4" s="142"/>
      <c r="B4" s="142"/>
      <c r="C4" s="5">
        <v>8.3333333333333301E-2</v>
      </c>
      <c r="D4" s="84">
        <v>13362.3110869306</v>
      </c>
      <c r="E4" s="84">
        <v>2817.58967640115</v>
      </c>
      <c r="F4" s="84">
        <v>8321.6639346625907</v>
      </c>
      <c r="G4" s="84">
        <v>7541.1832541099102</v>
      </c>
      <c r="H4" s="84">
        <v>0</v>
      </c>
      <c r="I4" s="84">
        <f t="shared" ref="I4:I67" si="0">SUM(D4:H4)</f>
        <v>32042.747952104251</v>
      </c>
      <c r="M4" s="5"/>
      <c r="N4" s="82" t="s">
        <v>101</v>
      </c>
      <c r="O4" s="84">
        <v>28762.455666438731</v>
      </c>
      <c r="P4" s="84">
        <v>39269.384432833598</v>
      </c>
      <c r="Q4" s="84">
        <v>28630.323372032857</v>
      </c>
      <c r="R4" s="84">
        <v>32660.457696104251</v>
      </c>
      <c r="AD4" s="117"/>
      <c r="AE4" s="117"/>
      <c r="AF4" s="117"/>
      <c r="AG4" s="117"/>
      <c r="AH4" s="117"/>
    </row>
    <row r="5" spans="1:34" hidden="1">
      <c r="A5" s="142"/>
      <c r="B5" s="142"/>
      <c r="C5" s="5">
        <v>0.125</v>
      </c>
      <c r="D5" s="84">
        <v>13246.4000699306</v>
      </c>
      <c r="E5" s="84">
        <v>2814.58967640115</v>
      </c>
      <c r="F5" s="84">
        <v>8248.6639346625907</v>
      </c>
      <c r="G5" s="84">
        <v>7446.5133051099101</v>
      </c>
      <c r="H5" s="84">
        <v>0</v>
      </c>
      <c r="I5" s="84">
        <f t="shared" si="0"/>
        <v>31756.166986104254</v>
      </c>
      <c r="M5" s="5"/>
      <c r="N5" s="82" t="s">
        <v>102</v>
      </c>
      <c r="O5" s="84">
        <v>27953.808089460963</v>
      </c>
      <c r="P5" s="84">
        <v>37605.768852628797</v>
      </c>
      <c r="Q5" s="84">
        <v>27920.88327712542</v>
      </c>
      <c r="R5" s="84">
        <v>32042.747952104251</v>
      </c>
      <c r="AD5" s="117"/>
      <c r="AE5" s="117"/>
      <c r="AF5" s="117"/>
      <c r="AG5" s="117"/>
      <c r="AH5" s="117"/>
    </row>
    <row r="6" spans="1:34" hidden="1">
      <c r="A6" s="142"/>
      <c r="B6" s="142"/>
      <c r="C6" s="5">
        <v>0.16666666666666699</v>
      </c>
      <c r="D6" s="84">
        <v>13208.4493789306</v>
      </c>
      <c r="E6" s="84">
        <v>2826.58967640115</v>
      </c>
      <c r="F6" s="84">
        <v>8269.6639346625907</v>
      </c>
      <c r="G6" s="84">
        <v>7458.6252391099097</v>
      </c>
      <c r="H6" s="84">
        <v>0</v>
      </c>
      <c r="I6" s="84">
        <f t="shared" si="0"/>
        <v>31763.328229104249</v>
      </c>
      <c r="M6" s="5"/>
      <c r="N6" s="82" t="s">
        <v>103</v>
      </c>
      <c r="O6" s="84">
        <v>27163.514679241409</v>
      </c>
      <c r="P6" s="84">
        <v>36357.617295441793</v>
      </c>
      <c r="Q6" s="84">
        <v>27607.77380102166</v>
      </c>
      <c r="R6" s="84">
        <v>31756.166986104254</v>
      </c>
      <c r="AD6" s="117"/>
      <c r="AE6" s="117"/>
      <c r="AF6" s="117"/>
      <c r="AG6" s="117"/>
      <c r="AH6" s="117"/>
    </row>
    <row r="7" spans="1:34" hidden="1">
      <c r="A7" s="142"/>
      <c r="B7" s="142"/>
      <c r="C7" s="5">
        <v>0.20833333333333301</v>
      </c>
      <c r="D7" s="84">
        <v>13494.550241930599</v>
      </c>
      <c r="E7" s="84">
        <v>2844.58967640115</v>
      </c>
      <c r="F7" s="84">
        <v>8435.6639346625907</v>
      </c>
      <c r="G7" s="84">
        <v>7619.0880131099102</v>
      </c>
      <c r="H7" s="84">
        <v>0</v>
      </c>
      <c r="I7" s="84">
        <f t="shared" si="0"/>
        <v>32393.891866104252</v>
      </c>
      <c r="M7" s="5"/>
      <c r="N7" s="82" t="s">
        <v>104</v>
      </c>
      <c r="O7" s="84">
        <v>26319.845843731349</v>
      </c>
      <c r="P7" s="84">
        <v>35806.158814367096</v>
      </c>
      <c r="Q7" s="84">
        <v>27938.979574350262</v>
      </c>
      <c r="R7" s="84">
        <v>31763.328229104249</v>
      </c>
      <c r="AD7" s="117"/>
      <c r="AE7" s="117"/>
      <c r="AF7" s="117"/>
      <c r="AG7" s="117"/>
      <c r="AH7" s="117"/>
    </row>
    <row r="8" spans="1:34" hidden="1">
      <c r="A8" s="142"/>
      <c r="B8" s="142"/>
      <c r="C8" s="5">
        <v>0.25</v>
      </c>
      <c r="D8" s="84">
        <v>14525.1330369306</v>
      </c>
      <c r="E8" s="84">
        <v>2945.58967640115</v>
      </c>
      <c r="F8" s="84">
        <v>9012.6639346625907</v>
      </c>
      <c r="G8" s="84">
        <v>8254.6973661099091</v>
      </c>
      <c r="H8" s="84">
        <v>0</v>
      </c>
      <c r="I8" s="84">
        <f t="shared" si="0"/>
        <v>34738.08401410425</v>
      </c>
      <c r="M8" s="5"/>
      <c r="N8" s="82" t="s">
        <v>105</v>
      </c>
      <c r="O8" s="84">
        <v>27327.1733548415</v>
      </c>
      <c r="P8" s="84">
        <v>36133.728418244289</v>
      </c>
      <c r="Q8" s="84">
        <v>29552.325465231581</v>
      </c>
      <c r="R8" s="84">
        <v>32393.891866104252</v>
      </c>
      <c r="AD8" s="117"/>
      <c r="AE8" s="117"/>
      <c r="AF8" s="117"/>
      <c r="AG8" s="117"/>
      <c r="AH8" s="117"/>
    </row>
    <row r="9" spans="1:34" hidden="1">
      <c r="A9" s="142"/>
      <c r="B9" s="142"/>
      <c r="C9" s="5">
        <v>0.29166666666666702</v>
      </c>
      <c r="D9" s="84">
        <v>16197.4840139306</v>
      </c>
      <c r="E9" s="84">
        <v>3167.58967640115</v>
      </c>
      <c r="F9" s="84">
        <v>9890.6639346625907</v>
      </c>
      <c r="G9" s="84">
        <v>9174.1433951099098</v>
      </c>
      <c r="H9" s="84">
        <v>0</v>
      </c>
      <c r="I9" s="84">
        <f t="shared" si="0"/>
        <v>38429.881020104251</v>
      </c>
      <c r="M9" s="5"/>
      <c r="N9" s="82" t="s">
        <v>106</v>
      </c>
      <c r="O9" s="84">
        <v>29810.630262799859</v>
      </c>
      <c r="P9" s="84">
        <v>36686.237038395302</v>
      </c>
      <c r="Q9" s="84">
        <v>32596.190720436021</v>
      </c>
      <c r="R9" s="84">
        <v>34738.08401410425</v>
      </c>
      <c r="AD9" s="117"/>
      <c r="AE9" s="117"/>
      <c r="AF9" s="117"/>
      <c r="AG9" s="117"/>
      <c r="AH9" s="117"/>
    </row>
    <row r="10" spans="1:34" hidden="1">
      <c r="A10" s="142"/>
      <c r="B10" s="142"/>
      <c r="C10" s="5">
        <v>0.33333333333333298</v>
      </c>
      <c r="D10" s="84">
        <v>16859.806124930601</v>
      </c>
      <c r="E10" s="84">
        <v>3258.58967640115</v>
      </c>
      <c r="F10" s="84">
        <v>10054.6639346626</v>
      </c>
      <c r="G10" s="84">
        <v>9476.6226651099205</v>
      </c>
      <c r="H10" s="84">
        <v>0</v>
      </c>
      <c r="I10" s="84">
        <f t="shared" si="0"/>
        <v>39649.68240110427</v>
      </c>
      <c r="M10" s="5"/>
      <c r="N10" s="82" t="s">
        <v>107</v>
      </c>
      <c r="O10" s="84">
        <v>31738.446827408428</v>
      </c>
      <c r="P10" s="84">
        <v>37341.55690635799</v>
      </c>
      <c r="Q10" s="84">
        <v>34097.152492956578</v>
      </c>
      <c r="R10" s="84">
        <v>38429.881020104251</v>
      </c>
      <c r="AD10" s="117"/>
      <c r="AE10" s="117"/>
      <c r="AF10" s="117"/>
      <c r="AG10" s="117"/>
      <c r="AH10" s="117"/>
    </row>
    <row r="11" spans="1:34" hidden="1">
      <c r="A11" s="142"/>
      <c r="B11" s="142"/>
      <c r="C11" s="5">
        <v>0.375</v>
      </c>
      <c r="D11" s="84">
        <v>16265.0888599306</v>
      </c>
      <c r="E11" s="84">
        <v>3208.58967640115</v>
      </c>
      <c r="F11" s="84">
        <v>9932.6639346625907</v>
      </c>
      <c r="G11" s="84">
        <v>9294.2310461099205</v>
      </c>
      <c r="H11" s="84">
        <v>0</v>
      </c>
      <c r="I11" s="84">
        <f t="shared" si="0"/>
        <v>38700.573517104262</v>
      </c>
      <c r="M11" s="5"/>
      <c r="N11" s="82" t="s">
        <v>108</v>
      </c>
      <c r="O11" s="84">
        <v>32424.226796554271</v>
      </c>
      <c r="P11" s="84">
        <v>39720.1709036131</v>
      </c>
      <c r="Q11" s="84">
        <v>34138.465201826417</v>
      </c>
      <c r="R11" s="84">
        <v>39649.68240110427</v>
      </c>
      <c r="AD11" s="117"/>
      <c r="AE11" s="117"/>
      <c r="AF11" s="117"/>
      <c r="AG11" s="117"/>
      <c r="AH11" s="117"/>
    </row>
    <row r="12" spans="1:34" hidden="1">
      <c r="A12" s="142"/>
      <c r="B12" s="142"/>
      <c r="C12" s="5">
        <v>0.41666666666666702</v>
      </c>
      <c r="D12" s="84">
        <v>16028.992833930601</v>
      </c>
      <c r="E12" s="84">
        <v>3158.58967640115</v>
      </c>
      <c r="F12" s="84">
        <v>10127.6639346626</v>
      </c>
      <c r="G12" s="84">
        <v>9208.9849531099098</v>
      </c>
      <c r="H12" s="84">
        <v>0</v>
      </c>
      <c r="I12" s="84">
        <f t="shared" si="0"/>
        <v>38524.231398104261</v>
      </c>
      <c r="M12" s="5"/>
      <c r="N12" s="82" t="s">
        <v>109</v>
      </c>
      <c r="O12" s="84">
        <v>33459.208104238322</v>
      </c>
      <c r="P12" s="84">
        <v>43040.057821236478</v>
      </c>
      <c r="Q12" s="84">
        <v>35234.772028370295</v>
      </c>
      <c r="R12" s="84">
        <v>38700.573517104262</v>
      </c>
      <c r="AD12" s="117"/>
      <c r="AE12" s="117"/>
      <c r="AF12" s="117"/>
      <c r="AG12" s="117"/>
      <c r="AH12" s="117"/>
    </row>
    <row r="13" spans="1:34" hidden="1">
      <c r="A13" s="142"/>
      <c r="B13" s="142"/>
      <c r="C13" s="5">
        <v>0.45833333333333298</v>
      </c>
      <c r="D13" s="84">
        <v>15773.3557969306</v>
      </c>
      <c r="E13" s="84">
        <v>3113.58967640115</v>
      </c>
      <c r="F13" s="84">
        <v>10249.6639346626</v>
      </c>
      <c r="G13" s="84">
        <v>9051.2888401099099</v>
      </c>
      <c r="H13" s="84">
        <v>0</v>
      </c>
      <c r="I13" s="84">
        <f t="shared" si="0"/>
        <v>38187.898248104262</v>
      </c>
      <c r="M13" s="5"/>
      <c r="N13" s="82" t="s">
        <v>110</v>
      </c>
      <c r="O13" s="84">
        <v>34470.83182135161</v>
      </c>
      <c r="P13" s="84">
        <v>46534.137071710385</v>
      </c>
      <c r="Q13" s="84">
        <v>36579.852044923056</v>
      </c>
      <c r="R13" s="84">
        <v>38524.231398104261</v>
      </c>
      <c r="AD13" s="117"/>
      <c r="AE13" s="117"/>
      <c r="AF13" s="117"/>
      <c r="AG13" s="117"/>
      <c r="AH13" s="117"/>
    </row>
    <row r="14" spans="1:34" hidden="1">
      <c r="A14" s="142"/>
      <c r="B14" s="142"/>
      <c r="C14" s="5">
        <v>0.5</v>
      </c>
      <c r="D14" s="84">
        <v>15533.986285930599</v>
      </c>
      <c r="E14" s="84">
        <v>3039.58967640115</v>
      </c>
      <c r="F14" s="84">
        <v>10232.6639346626</v>
      </c>
      <c r="G14" s="84">
        <v>8859.3422531099095</v>
      </c>
      <c r="H14" s="84">
        <v>0</v>
      </c>
      <c r="I14" s="84">
        <f t="shared" si="0"/>
        <v>37665.582150104259</v>
      </c>
      <c r="M14" s="5"/>
      <c r="N14" s="82" t="s">
        <v>111</v>
      </c>
      <c r="O14" s="84">
        <v>35327.442822380268</v>
      </c>
      <c r="P14" s="84">
        <v>49649.869289430484</v>
      </c>
      <c r="Q14" s="84">
        <v>37777.3432580433</v>
      </c>
      <c r="R14" s="84">
        <v>38187.898248104262</v>
      </c>
      <c r="AD14" s="117"/>
      <c r="AE14" s="117"/>
      <c r="AF14" s="117"/>
      <c r="AG14" s="117"/>
      <c r="AH14" s="117"/>
    </row>
    <row r="15" spans="1:34" hidden="1">
      <c r="A15" s="142"/>
      <c r="B15" s="142"/>
      <c r="C15" s="5">
        <v>0.54166666666666696</v>
      </c>
      <c r="D15" s="84">
        <v>15237.4425389306</v>
      </c>
      <c r="E15" s="84">
        <v>2966.58967640115</v>
      </c>
      <c r="F15" s="84">
        <v>10215.6639346626</v>
      </c>
      <c r="G15" s="84">
        <v>8659.9709671099099</v>
      </c>
      <c r="H15" s="84">
        <v>0</v>
      </c>
      <c r="I15" s="84">
        <f t="shared" si="0"/>
        <v>37079.667117104262</v>
      </c>
      <c r="M15" s="5"/>
      <c r="N15" s="82" t="s">
        <v>112</v>
      </c>
      <c r="O15" s="84">
        <v>36141.936302664762</v>
      </c>
      <c r="P15" s="84">
        <v>52471.053190323684</v>
      </c>
      <c r="Q15" s="84">
        <v>38619.790794600456</v>
      </c>
      <c r="R15" s="84">
        <v>37665.582150104259</v>
      </c>
      <c r="AD15" s="117"/>
      <c r="AE15" s="117"/>
      <c r="AF15" s="117"/>
      <c r="AG15" s="117"/>
      <c r="AH15" s="117"/>
    </row>
    <row r="16" spans="1:34" hidden="1">
      <c r="A16" s="142"/>
      <c r="B16" s="142"/>
      <c r="C16" s="5">
        <v>0.58333333333333304</v>
      </c>
      <c r="D16" s="84">
        <v>14951.7201949306</v>
      </c>
      <c r="E16" s="84">
        <v>2934.58967640115</v>
      </c>
      <c r="F16" s="84">
        <v>10253.6639346626</v>
      </c>
      <c r="G16" s="84">
        <v>8438.0303811099093</v>
      </c>
      <c r="H16" s="84">
        <v>0</v>
      </c>
      <c r="I16" s="84">
        <f t="shared" si="0"/>
        <v>36578.004187104256</v>
      </c>
      <c r="M16" s="5"/>
      <c r="N16" s="82" t="s">
        <v>113</v>
      </c>
      <c r="O16" s="84">
        <v>36980.688326131829</v>
      </c>
      <c r="P16" s="84">
        <v>54935.79061622428</v>
      </c>
      <c r="Q16" s="84">
        <v>39701.467671659651</v>
      </c>
      <c r="R16" s="84">
        <v>37079.667117104262</v>
      </c>
      <c r="AD16" s="117"/>
      <c r="AE16" s="117"/>
      <c r="AF16" s="117"/>
      <c r="AG16" s="117"/>
      <c r="AH16" s="117"/>
    </row>
    <row r="17" spans="1:44" hidden="1">
      <c r="A17" s="142"/>
      <c r="B17" s="142"/>
      <c r="C17" s="5">
        <v>0.625</v>
      </c>
      <c r="D17" s="84">
        <v>14548.098350930601</v>
      </c>
      <c r="E17" s="84">
        <v>2874.58967640115</v>
      </c>
      <c r="F17" s="84">
        <v>10284.6639346626</v>
      </c>
      <c r="G17" s="84">
        <v>8371.3118921099103</v>
      </c>
      <c r="H17" s="84">
        <v>0</v>
      </c>
      <c r="I17" s="84">
        <f t="shared" si="0"/>
        <v>36078.663854104263</v>
      </c>
      <c r="M17" s="5"/>
      <c r="N17" s="82" t="s">
        <v>114</v>
      </c>
      <c r="O17" s="84">
        <v>37843.268843765647</v>
      </c>
      <c r="P17" s="84">
        <v>56775.177656699976</v>
      </c>
      <c r="Q17" s="84">
        <v>40737.17237199653</v>
      </c>
      <c r="R17" s="84">
        <v>36578.004187104256</v>
      </c>
      <c r="AD17" s="117"/>
      <c r="AE17" s="117"/>
      <c r="AF17" s="117"/>
      <c r="AG17" s="117"/>
      <c r="AH17" s="117"/>
    </row>
    <row r="18" spans="1:44" hidden="1">
      <c r="A18" s="142"/>
      <c r="B18" s="142"/>
      <c r="C18" s="5">
        <v>0.66666666666666696</v>
      </c>
      <c r="D18" s="84">
        <v>14241.0936159306</v>
      </c>
      <c r="E18" s="84">
        <v>2860.58967640115</v>
      </c>
      <c r="F18" s="84">
        <v>10291.6639346626</v>
      </c>
      <c r="G18" s="84">
        <v>8278.0839521099097</v>
      </c>
      <c r="H18" s="84">
        <v>0</v>
      </c>
      <c r="I18" s="84">
        <f t="shared" si="0"/>
        <v>35671.431179104256</v>
      </c>
      <c r="M18" s="5"/>
      <c r="N18" s="82" t="s">
        <v>115</v>
      </c>
      <c r="O18" s="84">
        <v>38630.440060138797</v>
      </c>
      <c r="P18" s="84">
        <v>57994.693824255985</v>
      </c>
      <c r="Q18" s="84">
        <v>41669.191419011826</v>
      </c>
      <c r="R18" s="84">
        <v>36078.663854104263</v>
      </c>
      <c r="AD18" s="117"/>
      <c r="AE18" s="117"/>
      <c r="AF18" s="117"/>
      <c r="AG18" s="117"/>
      <c r="AH18" s="117"/>
    </row>
    <row r="19" spans="1:44" hidden="1">
      <c r="A19" s="142"/>
      <c r="B19" s="142"/>
      <c r="C19" s="5">
        <v>0.70833333333333304</v>
      </c>
      <c r="D19" s="84">
        <v>14156.063581930601</v>
      </c>
      <c r="E19" s="84">
        <v>2886.58967640115</v>
      </c>
      <c r="F19" s="84">
        <v>10271.6639346626</v>
      </c>
      <c r="G19" s="84">
        <v>8418.0855251099092</v>
      </c>
      <c r="H19" s="84">
        <v>0</v>
      </c>
      <c r="I19" s="84">
        <f t="shared" si="0"/>
        <v>35732.402718104262</v>
      </c>
      <c r="M19" s="5"/>
      <c r="N19" s="82" t="s">
        <v>116</v>
      </c>
      <c r="O19" s="84">
        <v>39149.241881372538</v>
      </c>
      <c r="P19" s="84">
        <v>58529.416950044681</v>
      </c>
      <c r="Q19" s="84">
        <v>42375.460162760202</v>
      </c>
      <c r="R19" s="84">
        <v>35671.431179104256</v>
      </c>
      <c r="AD19" s="117"/>
      <c r="AE19" s="117"/>
      <c r="AF19" s="117"/>
      <c r="AG19" s="117"/>
      <c r="AH19" s="117"/>
    </row>
    <row r="20" spans="1:44" hidden="1">
      <c r="A20" s="142"/>
      <c r="B20" s="142"/>
      <c r="C20" s="5">
        <v>0.75</v>
      </c>
      <c r="D20" s="84">
        <v>14565.044083930599</v>
      </c>
      <c r="E20" s="84">
        <v>2914.58967640115</v>
      </c>
      <c r="F20" s="84">
        <v>10369.6639346626</v>
      </c>
      <c r="G20" s="84">
        <v>8706.2577641099197</v>
      </c>
      <c r="H20" s="84">
        <v>0</v>
      </c>
      <c r="I20" s="84">
        <f t="shared" si="0"/>
        <v>36555.555459104267</v>
      </c>
      <c r="M20" s="5"/>
      <c r="N20" s="82" t="s">
        <v>117</v>
      </c>
      <c r="O20" s="84">
        <v>39034.234993147176</v>
      </c>
      <c r="P20" s="84">
        <v>58077.486084243268</v>
      </c>
      <c r="Q20" s="84">
        <v>42071.46804647705</v>
      </c>
      <c r="R20" s="84">
        <v>35732.402718104262</v>
      </c>
      <c r="AD20" s="117"/>
      <c r="AE20" s="117"/>
      <c r="AF20" s="117"/>
      <c r="AG20" s="117"/>
      <c r="AH20" s="117"/>
    </row>
    <row r="21" spans="1:44" hidden="1">
      <c r="A21" s="142"/>
      <c r="B21" s="142"/>
      <c r="C21" s="5">
        <v>0.79166666666666696</v>
      </c>
      <c r="D21" s="84">
        <v>15607.9155279306</v>
      </c>
      <c r="E21" s="84">
        <v>3041.58967640115</v>
      </c>
      <c r="F21" s="84">
        <v>10752.6639346626</v>
      </c>
      <c r="G21" s="84">
        <v>9350.2252281099209</v>
      </c>
      <c r="H21" s="84">
        <v>0</v>
      </c>
      <c r="I21" s="84">
        <f t="shared" si="0"/>
        <v>38752.394367104265</v>
      </c>
      <c r="M21" s="5"/>
      <c r="N21" s="82" t="s">
        <v>118</v>
      </c>
      <c r="O21" s="84">
        <v>38443.533429429473</v>
      </c>
      <c r="P21" s="84">
        <v>56610.971088317179</v>
      </c>
      <c r="Q21" s="84">
        <v>41170.991353891106</v>
      </c>
      <c r="R21" s="84">
        <v>36555.555459104267</v>
      </c>
      <c r="AD21" s="117"/>
      <c r="AE21" s="117"/>
      <c r="AF21" s="117"/>
      <c r="AG21" s="117"/>
      <c r="AH21" s="117"/>
    </row>
    <row r="22" spans="1:44" hidden="1">
      <c r="A22" s="142"/>
      <c r="B22" s="142"/>
      <c r="C22" s="5">
        <v>0.83333333333333304</v>
      </c>
      <c r="D22" s="84">
        <v>15691.9737789306</v>
      </c>
      <c r="E22" s="84">
        <v>3073.58967640115</v>
      </c>
      <c r="F22" s="84">
        <v>10693.6639346626</v>
      </c>
      <c r="G22" s="84">
        <v>9402.2521861099103</v>
      </c>
      <c r="H22" s="84">
        <v>0</v>
      </c>
      <c r="I22" s="84">
        <f t="shared" si="0"/>
        <v>38861.479576104262</v>
      </c>
      <c r="M22" s="5"/>
      <c r="N22" s="82" t="s">
        <v>119</v>
      </c>
      <c r="O22" s="84">
        <v>37551.703478153097</v>
      </c>
      <c r="P22" s="84">
        <v>54496.313071070283</v>
      </c>
      <c r="Q22" s="84">
        <v>41838.057992529037</v>
      </c>
      <c r="R22" s="84">
        <v>38752.394367104265</v>
      </c>
      <c r="AD22" s="117"/>
      <c r="AE22" s="117"/>
      <c r="AF22" s="117"/>
      <c r="AG22" s="117"/>
      <c r="AH22" s="117"/>
    </row>
    <row r="23" spans="1:44" hidden="1">
      <c r="A23" s="142"/>
      <c r="B23" s="142"/>
      <c r="C23" s="5">
        <v>0.875</v>
      </c>
      <c r="D23" s="84">
        <v>15577.449839930599</v>
      </c>
      <c r="E23" s="84">
        <v>3053.58967640115</v>
      </c>
      <c r="F23" s="84">
        <v>10450.6639346626</v>
      </c>
      <c r="G23" s="84">
        <v>9313.1132701099104</v>
      </c>
      <c r="H23" s="84">
        <v>0</v>
      </c>
      <c r="I23" s="84">
        <f t="shared" si="0"/>
        <v>38394.81672110426</v>
      </c>
      <c r="M23" s="5"/>
      <c r="N23" s="82" t="s">
        <v>120</v>
      </c>
      <c r="O23" s="84">
        <v>38504.77180433902</v>
      </c>
      <c r="P23" s="84">
        <v>52587.757556876677</v>
      </c>
      <c r="Q23" s="84">
        <v>40973.652843414726</v>
      </c>
      <c r="R23" s="84">
        <v>38861.479576104262</v>
      </c>
      <c r="AD23" s="117"/>
      <c r="AE23" s="117"/>
      <c r="AF23" s="117"/>
      <c r="AG23" s="117"/>
      <c r="AH23" s="117"/>
    </row>
    <row r="24" spans="1:44" hidden="1">
      <c r="A24" s="142"/>
      <c r="B24" s="142"/>
      <c r="C24" s="5">
        <v>0.91666666666666696</v>
      </c>
      <c r="D24" s="84">
        <v>15185.437164930599</v>
      </c>
      <c r="E24" s="84">
        <v>3005.58967640115</v>
      </c>
      <c r="F24" s="84">
        <v>10005.6639346626</v>
      </c>
      <c r="G24" s="84">
        <v>9006.8632471099208</v>
      </c>
      <c r="H24" s="84">
        <v>0</v>
      </c>
      <c r="I24" s="84">
        <f t="shared" si="0"/>
        <v>37203.554023104269</v>
      </c>
      <c r="M24" s="5"/>
      <c r="N24" s="82" t="s">
        <v>121</v>
      </c>
      <c r="O24" s="84">
        <v>37677.040473976944</v>
      </c>
      <c r="P24" s="84">
        <v>51179.172888654481</v>
      </c>
      <c r="Q24" s="84">
        <v>39019.631998730096</v>
      </c>
      <c r="R24" s="84">
        <v>38394.81672110426</v>
      </c>
      <c r="AD24" s="117"/>
      <c r="AE24" s="117"/>
      <c r="AF24" s="117"/>
      <c r="AG24" s="117"/>
      <c r="AH24" s="117"/>
    </row>
    <row r="25" spans="1:44" hidden="1">
      <c r="A25" s="142"/>
      <c r="B25" s="142"/>
      <c r="C25" s="5">
        <v>0.95833333333333304</v>
      </c>
      <c r="D25" s="84">
        <v>14387.418228930601</v>
      </c>
      <c r="E25" s="84">
        <v>2896.58967640115</v>
      </c>
      <c r="F25" s="84">
        <v>9400.6639346625907</v>
      </c>
      <c r="G25" s="84">
        <v>8509.3768741099102</v>
      </c>
      <c r="H25" s="84">
        <v>0</v>
      </c>
      <c r="I25" s="84">
        <f t="shared" si="0"/>
        <v>35194.048714104254</v>
      </c>
      <c r="M25" s="5"/>
      <c r="N25" s="82" t="s">
        <v>122</v>
      </c>
      <c r="O25" s="84">
        <v>35325.883194957358</v>
      </c>
      <c r="P25" s="84">
        <v>48092.915148042885</v>
      </c>
      <c r="Q25" s="84">
        <v>36136.392697961506</v>
      </c>
      <c r="R25" s="84">
        <v>37203.554023104269</v>
      </c>
      <c r="AD25" s="117"/>
      <c r="AE25" s="117"/>
      <c r="AF25" s="117"/>
      <c r="AG25" s="117"/>
      <c r="AH25" s="117"/>
    </row>
    <row r="26" spans="1:44" hidden="1">
      <c r="A26" s="142"/>
      <c r="B26" s="142"/>
      <c r="C26" s="29" t="s">
        <v>124</v>
      </c>
      <c r="D26" s="84">
        <v>13536.6004449306</v>
      </c>
      <c r="E26" s="84">
        <v>2776.58967640115</v>
      </c>
      <c r="F26" s="84">
        <v>8788.6639346625907</v>
      </c>
      <c r="G26" s="84">
        <v>7970.9723021099098</v>
      </c>
      <c r="H26" s="84">
        <v>0</v>
      </c>
      <c r="I26" s="84">
        <f t="shared" si="0"/>
        <v>33072.826358104256</v>
      </c>
      <c r="M26" s="5"/>
      <c r="N26" s="82" t="s">
        <v>123</v>
      </c>
      <c r="O26" s="84">
        <v>32651.112380548639</v>
      </c>
      <c r="P26" s="84">
        <v>44733.74857814228</v>
      </c>
      <c r="Q26" s="84">
        <v>33026.767835321916</v>
      </c>
      <c r="R26" s="84">
        <v>35194.048714104254</v>
      </c>
      <c r="AD26" s="117"/>
      <c r="AE26" s="117"/>
      <c r="AF26" s="117"/>
      <c r="AG26" s="117"/>
      <c r="AH26" s="117"/>
    </row>
    <row r="27" spans="1:44" hidden="1">
      <c r="A27" s="142" t="s">
        <v>73</v>
      </c>
      <c r="B27" s="142"/>
      <c r="C27" s="5">
        <v>1.0416666666666701</v>
      </c>
      <c r="D27" s="84">
        <v>12579.9356418959</v>
      </c>
      <c r="E27" s="84">
        <v>2766.5945013282098</v>
      </c>
      <c r="F27" s="84">
        <v>8829.6639346625907</v>
      </c>
      <c r="G27" s="84">
        <v>7185.9908648538703</v>
      </c>
      <c r="H27" s="84">
        <v>0</v>
      </c>
      <c r="I27" s="84">
        <f t="shared" si="0"/>
        <v>31362.184942740569</v>
      </c>
      <c r="N27" s="82" t="s">
        <v>124</v>
      </c>
      <c r="O27" s="84">
        <v>30081.05264532326</v>
      </c>
      <c r="P27" s="84">
        <v>41611.58477239449</v>
      </c>
      <c r="Q27" s="84">
        <v>30822.471840728205</v>
      </c>
      <c r="R27" s="84">
        <v>33072.826358104256</v>
      </c>
      <c r="AD27" s="117"/>
      <c r="AE27" s="117"/>
      <c r="AF27" s="117"/>
      <c r="AG27" s="117"/>
      <c r="AH27" s="117"/>
    </row>
    <row r="28" spans="1:44" hidden="1">
      <c r="A28" s="142"/>
      <c r="B28" s="142"/>
      <c r="C28" s="5">
        <v>1.0833333333333299</v>
      </c>
      <c r="D28" s="84">
        <v>12387.5430528959</v>
      </c>
      <c r="E28" s="84">
        <v>2730.0774013282098</v>
      </c>
      <c r="F28" s="84">
        <v>8648.6639346625907</v>
      </c>
      <c r="G28" s="84">
        <v>6964.4666468538699</v>
      </c>
      <c r="H28" s="84">
        <v>0</v>
      </c>
      <c r="I28" s="84">
        <f t="shared" si="0"/>
        <v>30730.75103574057</v>
      </c>
    </row>
    <row r="29" spans="1:44">
      <c r="A29" s="142"/>
      <c r="B29" s="142"/>
      <c r="C29" s="5">
        <v>1.125</v>
      </c>
      <c r="D29" s="84">
        <v>12251.4247568959</v>
      </c>
      <c r="E29" s="84">
        <v>2713.64380132821</v>
      </c>
      <c r="F29" s="84">
        <v>8494.6639346625907</v>
      </c>
      <c r="G29" s="84">
        <v>6868.5549718538696</v>
      </c>
      <c r="H29" s="84">
        <v>0</v>
      </c>
      <c r="I29" s="84">
        <f t="shared" si="0"/>
        <v>30328.28746474057</v>
      </c>
    </row>
    <row r="30" spans="1:44">
      <c r="A30" s="142"/>
      <c r="B30" s="142"/>
      <c r="C30" s="5">
        <v>1.1666666666666701</v>
      </c>
      <c r="D30" s="84">
        <v>12223.9580478959</v>
      </c>
      <c r="E30" s="84">
        <v>2719.3517013282099</v>
      </c>
      <c r="F30" s="84">
        <v>8418.6639346625907</v>
      </c>
      <c r="G30" s="84">
        <v>6855.46043585387</v>
      </c>
      <c r="H30" s="84">
        <v>0</v>
      </c>
      <c r="I30" s="84">
        <f t="shared" si="0"/>
        <v>30217.434119740574</v>
      </c>
      <c r="N30" s="143" t="s">
        <v>8</v>
      </c>
      <c r="O30" s="143"/>
      <c r="P30" s="143"/>
      <c r="Q30" s="143"/>
      <c r="R30" s="143"/>
      <c r="T30" s="143" t="s">
        <v>9</v>
      </c>
      <c r="U30" s="143"/>
      <c r="V30" s="143"/>
      <c r="W30" s="143"/>
      <c r="X30" s="143"/>
      <c r="Z30" s="143" t="s">
        <v>10</v>
      </c>
      <c r="AA30" s="143"/>
      <c r="AB30" s="143"/>
      <c r="AC30" s="143"/>
      <c r="AD30" s="143"/>
      <c r="AG30" s="118">
        <v>10000</v>
      </c>
      <c r="AH30" s="84" t="s">
        <v>443</v>
      </c>
    </row>
    <row r="31" spans="1:44">
      <c r="A31" s="142"/>
      <c r="B31" s="142"/>
      <c r="C31" s="5">
        <v>1.2083333333333299</v>
      </c>
      <c r="D31" s="84">
        <v>12499.9776668959</v>
      </c>
      <c r="E31" s="84">
        <v>2760.02040132821</v>
      </c>
      <c r="F31" s="84">
        <v>8519.6639346625907</v>
      </c>
      <c r="G31" s="84">
        <v>7015.6154458538704</v>
      </c>
      <c r="H31" s="84">
        <v>0</v>
      </c>
      <c r="I31" s="84">
        <f t="shared" si="0"/>
        <v>30795.277448740573</v>
      </c>
      <c r="O31" s="84">
        <v>1</v>
      </c>
      <c r="P31" s="84">
        <v>2</v>
      </c>
      <c r="U31" s="84">
        <v>1</v>
      </c>
      <c r="V31" s="84">
        <v>2</v>
      </c>
      <c r="AA31" s="84">
        <v>1</v>
      </c>
      <c r="AB31" s="84">
        <v>2</v>
      </c>
      <c r="AN31" s="84">
        <v>1</v>
      </c>
      <c r="AO31" s="84">
        <v>2</v>
      </c>
    </row>
    <row r="32" spans="1:44">
      <c r="A32" s="142"/>
      <c r="B32" s="142"/>
      <c r="C32" s="5">
        <v>1.25</v>
      </c>
      <c r="D32" s="84">
        <v>13576.710518895899</v>
      </c>
      <c r="E32" s="84">
        <v>2866.58110132821</v>
      </c>
      <c r="F32" s="84">
        <v>9024.6639346625907</v>
      </c>
      <c r="G32" s="84">
        <v>7622.8965408538697</v>
      </c>
      <c r="H32" s="84">
        <v>0</v>
      </c>
      <c r="I32" s="84">
        <f t="shared" si="0"/>
        <v>33090.852095740571</v>
      </c>
      <c r="N32" s="82" t="s">
        <v>101</v>
      </c>
      <c r="O32" s="117">
        <v>10555.000000000002</v>
      </c>
      <c r="P32" s="117">
        <v>14950.000000000002</v>
      </c>
      <c r="Q32" s="117"/>
      <c r="R32" s="117"/>
      <c r="T32" s="82" t="s">
        <v>101</v>
      </c>
      <c r="U32" s="117">
        <v>1937.3</v>
      </c>
      <c r="V32" s="117">
        <v>2209.6</v>
      </c>
      <c r="W32" s="117"/>
      <c r="X32" s="117"/>
      <c r="Z32" s="82" t="s">
        <v>101</v>
      </c>
      <c r="AA32" s="117">
        <v>8183</v>
      </c>
      <c r="AB32" s="117">
        <v>10925</v>
      </c>
      <c r="AC32" s="117"/>
      <c r="AD32" s="117"/>
      <c r="AG32" s="84">
        <v>0</v>
      </c>
      <c r="AH32" s="84">
        <v>0</v>
      </c>
      <c r="AN32" s="117">
        <f>AG32*$AG$30</f>
        <v>0</v>
      </c>
      <c r="AO32" s="117">
        <f t="shared" ref="AO32:AO47" si="1">AH32*$AG$30</f>
        <v>0</v>
      </c>
      <c r="AP32" s="117"/>
      <c r="AQ32" s="117"/>
      <c r="AR32" s="117"/>
    </row>
    <row r="33" spans="1:44">
      <c r="A33" s="142"/>
      <c r="B33" s="142"/>
      <c r="C33" s="5">
        <v>1.2916666666666701</v>
      </c>
      <c r="D33" s="84">
        <v>15410.1695998959</v>
      </c>
      <c r="E33" s="84">
        <v>3043.0841013282102</v>
      </c>
      <c r="F33" s="84">
        <v>9717.6639346625907</v>
      </c>
      <c r="G33" s="84">
        <v>8736.7255458538693</v>
      </c>
      <c r="H33" s="84">
        <v>0</v>
      </c>
      <c r="I33" s="84">
        <f t="shared" si="0"/>
        <v>36907.643181740576</v>
      </c>
      <c r="N33" s="82" t="s">
        <v>102</v>
      </c>
      <c r="O33" s="117">
        <v>10219</v>
      </c>
      <c r="P33" s="117">
        <v>13962.000000000002</v>
      </c>
      <c r="Q33" s="117"/>
      <c r="R33" s="117"/>
      <c r="T33" s="82" t="s">
        <v>102</v>
      </c>
      <c r="U33" s="117">
        <v>1893</v>
      </c>
      <c r="V33" s="117">
        <v>2132</v>
      </c>
      <c r="W33" s="117"/>
      <c r="X33" s="117"/>
      <c r="Z33" s="82" t="s">
        <v>102</v>
      </c>
      <c r="AA33" s="117">
        <v>7955</v>
      </c>
      <c r="AB33" s="117">
        <v>10403</v>
      </c>
      <c r="AC33" s="117"/>
      <c r="AD33" s="117"/>
      <c r="AG33" s="84">
        <v>0</v>
      </c>
      <c r="AH33" s="84">
        <v>0</v>
      </c>
      <c r="AN33" s="117">
        <f t="shared" ref="AN33:AO55" si="2">AG33*$AG$30</f>
        <v>0</v>
      </c>
      <c r="AO33" s="117">
        <f t="shared" si="1"/>
        <v>0</v>
      </c>
      <c r="AP33" s="117"/>
      <c r="AQ33" s="117"/>
      <c r="AR33" s="117"/>
    </row>
    <row r="34" spans="1:44">
      <c r="A34" s="142"/>
      <c r="B34" s="142"/>
      <c r="C34" s="5">
        <v>1.3333333333333299</v>
      </c>
      <c r="D34" s="84">
        <v>16027.735067895899</v>
      </c>
      <c r="E34" s="84">
        <v>3142.8208013282101</v>
      </c>
      <c r="F34" s="84">
        <v>9968.6639346625907</v>
      </c>
      <c r="G34" s="84">
        <v>9081.4866798538696</v>
      </c>
      <c r="H34" s="84">
        <v>0</v>
      </c>
      <c r="I34" s="84">
        <f t="shared" si="0"/>
        <v>38220.706483740571</v>
      </c>
      <c r="N34" s="82" t="s">
        <v>103</v>
      </c>
      <c r="O34" s="117">
        <v>9999</v>
      </c>
      <c r="P34" s="117">
        <v>13416.999999999998</v>
      </c>
      <c r="Q34" s="117"/>
      <c r="R34" s="117"/>
      <c r="T34" s="82" t="s">
        <v>103</v>
      </c>
      <c r="U34" s="117">
        <v>1879</v>
      </c>
      <c r="V34" s="117">
        <v>2078.3999999999996</v>
      </c>
      <c r="W34" s="117"/>
      <c r="X34" s="117"/>
      <c r="Z34" s="82" t="s">
        <v>103</v>
      </c>
      <c r="AA34" s="117">
        <v>7839</v>
      </c>
      <c r="AB34" s="117">
        <v>10058</v>
      </c>
      <c r="AC34" s="117"/>
      <c r="AD34" s="117"/>
      <c r="AG34" s="84">
        <v>0</v>
      </c>
      <c r="AH34" s="84">
        <v>0</v>
      </c>
      <c r="AN34" s="117">
        <f t="shared" si="2"/>
        <v>0</v>
      </c>
      <c r="AO34" s="117">
        <f t="shared" si="1"/>
        <v>0</v>
      </c>
      <c r="AP34" s="117"/>
      <c r="AQ34" s="117"/>
      <c r="AR34" s="117"/>
    </row>
    <row r="35" spans="1:44">
      <c r="A35" s="142"/>
      <c r="B35" s="142"/>
      <c r="C35" s="5">
        <v>1.375</v>
      </c>
      <c r="D35" s="84">
        <v>15660.5274308959</v>
      </c>
      <c r="E35" s="84">
        <v>3094.97360132821</v>
      </c>
      <c r="F35" s="84">
        <v>10003.6639346626</v>
      </c>
      <c r="G35" s="84">
        <v>8830.0678368538702</v>
      </c>
      <c r="H35" s="84">
        <v>0</v>
      </c>
      <c r="I35" s="84">
        <f t="shared" si="0"/>
        <v>37589.232803740582</v>
      </c>
      <c r="N35" s="82" t="s">
        <v>104</v>
      </c>
      <c r="O35" s="117">
        <v>10111.000000000002</v>
      </c>
      <c r="P35" s="117">
        <v>13134.999999999998</v>
      </c>
      <c r="Q35" s="117"/>
      <c r="R35" s="117"/>
      <c r="T35" s="82" t="s">
        <v>104</v>
      </c>
      <c r="U35" s="117">
        <v>1882.5</v>
      </c>
      <c r="V35" s="117">
        <v>2045.3000000000002</v>
      </c>
      <c r="W35" s="117"/>
      <c r="X35" s="117"/>
      <c r="Z35" s="82" t="s">
        <v>104</v>
      </c>
      <c r="AA35" s="117">
        <v>7855</v>
      </c>
      <c r="AB35" s="117">
        <v>9869</v>
      </c>
      <c r="AC35" s="117"/>
      <c r="AD35" s="117"/>
      <c r="AG35" s="84">
        <v>0</v>
      </c>
      <c r="AH35" s="84">
        <v>0</v>
      </c>
      <c r="AN35" s="117">
        <f t="shared" si="2"/>
        <v>0</v>
      </c>
      <c r="AO35" s="117">
        <f t="shared" si="1"/>
        <v>0</v>
      </c>
      <c r="AP35" s="117"/>
      <c r="AQ35" s="117"/>
      <c r="AR35" s="117"/>
    </row>
    <row r="36" spans="1:44">
      <c r="A36" s="142"/>
      <c r="B36" s="142"/>
      <c r="C36" s="5">
        <v>1.4166666666666701</v>
      </c>
      <c r="D36" s="84">
        <v>15485.393380895899</v>
      </c>
      <c r="E36" s="84">
        <v>3075.4593013282101</v>
      </c>
      <c r="F36" s="84">
        <v>10097.6639346626</v>
      </c>
      <c r="G36" s="84">
        <v>8873.6841738538697</v>
      </c>
      <c r="H36" s="84">
        <v>0</v>
      </c>
      <c r="I36" s="84">
        <f t="shared" si="0"/>
        <v>37532.200790740579</v>
      </c>
      <c r="N36" s="82" t="s">
        <v>105</v>
      </c>
      <c r="O36" s="117">
        <v>10330.999999999998</v>
      </c>
      <c r="P36" s="117">
        <v>13117</v>
      </c>
      <c r="Q36" s="117"/>
      <c r="R36" s="117"/>
      <c r="T36" s="82" t="s">
        <v>105</v>
      </c>
      <c r="U36" s="117">
        <v>1905.8</v>
      </c>
      <c r="V36" s="117">
        <v>2040.7000000000003</v>
      </c>
      <c r="W36" s="117"/>
      <c r="X36" s="117"/>
      <c r="Z36" s="82" t="s">
        <v>105</v>
      </c>
      <c r="AA36" s="117">
        <v>8038</v>
      </c>
      <c r="AB36" s="117">
        <v>9968</v>
      </c>
      <c r="AC36" s="117"/>
      <c r="AD36" s="117"/>
      <c r="AG36" s="84">
        <v>0</v>
      </c>
      <c r="AH36" s="84">
        <v>0</v>
      </c>
      <c r="AN36" s="117">
        <f t="shared" si="2"/>
        <v>0</v>
      </c>
      <c r="AO36" s="117">
        <f t="shared" si="1"/>
        <v>0</v>
      </c>
      <c r="AP36" s="117"/>
      <c r="AQ36" s="117"/>
      <c r="AR36" s="117"/>
    </row>
    <row r="37" spans="1:44">
      <c r="A37" s="142"/>
      <c r="B37" s="142"/>
      <c r="C37" s="5">
        <v>1.4583333333333299</v>
      </c>
      <c r="D37" s="84">
        <v>15298.6912638959</v>
      </c>
      <c r="E37" s="84">
        <v>3051.62360132821</v>
      </c>
      <c r="F37" s="84">
        <v>10103.6639346626</v>
      </c>
      <c r="G37" s="84">
        <v>8854.3069528538799</v>
      </c>
      <c r="H37" s="84">
        <v>0</v>
      </c>
      <c r="I37" s="84">
        <f t="shared" si="0"/>
        <v>37308.285752740587</v>
      </c>
      <c r="N37" s="82" t="s">
        <v>106</v>
      </c>
      <c r="O37" s="117">
        <v>11373</v>
      </c>
      <c r="P37" s="117">
        <v>13836</v>
      </c>
      <c r="Q37" s="117"/>
      <c r="R37" s="117"/>
      <c r="T37" s="82" t="s">
        <v>106</v>
      </c>
      <c r="U37" s="117">
        <v>1994.3999999999999</v>
      </c>
      <c r="V37" s="117">
        <v>2080.7000000000003</v>
      </c>
      <c r="W37" s="117"/>
      <c r="X37" s="117"/>
      <c r="Z37" s="82" t="s">
        <v>106</v>
      </c>
      <c r="AA37" s="117">
        <v>8661</v>
      </c>
      <c r="AB37" s="117">
        <v>10592.999999999998</v>
      </c>
      <c r="AC37" s="117"/>
      <c r="AD37" s="117"/>
      <c r="AG37" s="84">
        <v>0</v>
      </c>
      <c r="AH37" s="84">
        <v>0</v>
      </c>
      <c r="AN37" s="117">
        <f t="shared" si="2"/>
        <v>0</v>
      </c>
      <c r="AO37" s="117">
        <f t="shared" si="1"/>
        <v>0</v>
      </c>
      <c r="AP37" s="117"/>
      <c r="AQ37" s="117"/>
      <c r="AR37" s="117"/>
    </row>
    <row r="38" spans="1:44">
      <c r="A38" s="142"/>
      <c r="B38" s="142"/>
      <c r="C38" s="5">
        <v>1.5</v>
      </c>
      <c r="D38" s="84">
        <v>14986.705505895899</v>
      </c>
      <c r="E38" s="84">
        <v>3005.4652013282098</v>
      </c>
      <c r="F38" s="84">
        <v>10057.6639346626</v>
      </c>
      <c r="G38" s="84">
        <v>8742.75142485387</v>
      </c>
      <c r="H38" s="84">
        <v>0</v>
      </c>
      <c r="I38" s="84">
        <f t="shared" si="0"/>
        <v>36792.58606674058</v>
      </c>
      <c r="N38" s="82" t="s">
        <v>107</v>
      </c>
      <c r="O38" s="117">
        <v>13362</v>
      </c>
      <c r="P38" s="117">
        <v>15387</v>
      </c>
      <c r="Q38" s="117"/>
      <c r="R38" s="117"/>
      <c r="T38" s="82" t="s">
        <v>107</v>
      </c>
      <c r="U38" s="117">
        <v>2201.9</v>
      </c>
      <c r="V38" s="117">
        <v>2236.9</v>
      </c>
      <c r="W38" s="117"/>
      <c r="X38" s="117"/>
      <c r="Z38" s="82" t="s">
        <v>107</v>
      </c>
      <c r="AA38" s="117">
        <v>9668</v>
      </c>
      <c r="AB38" s="117">
        <v>11534</v>
      </c>
      <c r="AC38" s="117"/>
      <c r="AD38" s="117"/>
      <c r="AG38" s="84">
        <v>0</v>
      </c>
      <c r="AH38" s="84">
        <v>0</v>
      </c>
      <c r="AN38" s="117">
        <f t="shared" si="2"/>
        <v>0</v>
      </c>
      <c r="AO38" s="117">
        <f t="shared" si="1"/>
        <v>0</v>
      </c>
      <c r="AP38" s="117"/>
      <c r="AQ38" s="117"/>
      <c r="AR38" s="117"/>
    </row>
    <row r="39" spans="1:44">
      <c r="A39" s="142"/>
      <c r="B39" s="142"/>
      <c r="C39" s="5">
        <v>1.5416666666666701</v>
      </c>
      <c r="D39" s="84">
        <v>14688.7934048959</v>
      </c>
      <c r="E39" s="84">
        <v>2956.2789013282099</v>
      </c>
      <c r="F39" s="84">
        <v>10012.6639346626</v>
      </c>
      <c r="G39" s="84">
        <v>8667.8290538538604</v>
      </c>
      <c r="H39" s="84">
        <v>0</v>
      </c>
      <c r="I39" s="84">
        <f t="shared" si="0"/>
        <v>36325.565294740569</v>
      </c>
      <c r="N39" s="82" t="s">
        <v>108</v>
      </c>
      <c r="O39" s="117">
        <v>14481</v>
      </c>
      <c r="P39" s="117">
        <v>16152</v>
      </c>
      <c r="Q39" s="117"/>
      <c r="R39" s="117"/>
      <c r="T39" s="82" t="s">
        <v>108</v>
      </c>
      <c r="U39" s="117">
        <v>2359.3000000000002</v>
      </c>
      <c r="V39" s="117">
        <v>2316.8000000000002</v>
      </c>
      <c r="W39" s="117"/>
      <c r="X39" s="117"/>
      <c r="Z39" s="82" t="s">
        <v>108</v>
      </c>
      <c r="AA39" s="117">
        <v>10120</v>
      </c>
      <c r="AB39" s="117">
        <v>11708</v>
      </c>
      <c r="AC39" s="117"/>
      <c r="AD39" s="117"/>
      <c r="AG39" s="84">
        <v>0</v>
      </c>
      <c r="AH39" s="84">
        <v>0</v>
      </c>
      <c r="AN39" s="117">
        <f t="shared" si="2"/>
        <v>0</v>
      </c>
      <c r="AO39" s="117">
        <f t="shared" si="1"/>
        <v>0</v>
      </c>
      <c r="AP39" s="117"/>
      <c r="AQ39" s="117"/>
      <c r="AR39" s="117"/>
    </row>
    <row r="40" spans="1:44">
      <c r="A40" s="142"/>
      <c r="B40" s="142"/>
      <c r="C40" s="5">
        <v>1.5833333333333299</v>
      </c>
      <c r="D40" s="84">
        <v>14385.980853895901</v>
      </c>
      <c r="E40" s="84">
        <v>2919.64020132821</v>
      </c>
      <c r="F40" s="84">
        <v>10000.6639346626</v>
      </c>
      <c r="G40" s="84">
        <v>8539.3347158538709</v>
      </c>
      <c r="H40" s="84">
        <v>0</v>
      </c>
      <c r="I40" s="84">
        <f t="shared" si="0"/>
        <v>35845.619705740581</v>
      </c>
      <c r="N40" s="82" t="s">
        <v>109</v>
      </c>
      <c r="O40" s="117">
        <v>14279</v>
      </c>
      <c r="P40" s="117">
        <v>16129</v>
      </c>
      <c r="Q40" s="117"/>
      <c r="R40" s="117"/>
      <c r="T40" s="82" t="s">
        <v>109</v>
      </c>
      <c r="U40" s="117">
        <v>2327.7999999999997</v>
      </c>
      <c r="V40" s="117">
        <v>2320.1999999999998</v>
      </c>
      <c r="W40" s="117"/>
      <c r="X40" s="117"/>
      <c r="Z40" s="82" t="s">
        <v>109</v>
      </c>
      <c r="AA40" s="117">
        <v>10092.000000000002</v>
      </c>
      <c r="AB40" s="117">
        <v>11932</v>
      </c>
      <c r="AC40" s="117"/>
      <c r="AD40" s="117"/>
      <c r="AG40" s="84">
        <v>0</v>
      </c>
      <c r="AH40" s="84">
        <v>0</v>
      </c>
      <c r="AN40" s="117">
        <f t="shared" si="2"/>
        <v>0</v>
      </c>
      <c r="AO40" s="117">
        <f t="shared" si="1"/>
        <v>0</v>
      </c>
      <c r="AP40" s="117"/>
      <c r="AQ40" s="117"/>
      <c r="AR40" s="117"/>
    </row>
    <row r="41" spans="1:44">
      <c r="A41" s="142"/>
      <c r="B41" s="142"/>
      <c r="C41" s="5">
        <v>1.625</v>
      </c>
      <c r="D41" s="84">
        <v>14128.2744658959</v>
      </c>
      <c r="E41" s="84">
        <v>2890.8609013282098</v>
      </c>
      <c r="F41" s="84">
        <v>9936.6639346625907</v>
      </c>
      <c r="G41" s="84">
        <v>8388.1531698538693</v>
      </c>
      <c r="H41" s="84">
        <v>0</v>
      </c>
      <c r="I41" s="84">
        <f t="shared" si="0"/>
        <v>35343.952471740566</v>
      </c>
      <c r="N41" s="82" t="s">
        <v>110</v>
      </c>
      <c r="O41" s="117">
        <v>14389</v>
      </c>
      <c r="P41" s="117">
        <v>16760</v>
      </c>
      <c r="Q41" s="117"/>
      <c r="R41" s="117"/>
      <c r="T41" s="82" t="s">
        <v>110</v>
      </c>
      <c r="U41" s="117">
        <v>2329</v>
      </c>
      <c r="V41" s="117">
        <v>2367</v>
      </c>
      <c r="W41" s="117"/>
      <c r="X41" s="117"/>
      <c r="Z41" s="82" t="s">
        <v>110</v>
      </c>
      <c r="AA41" s="117">
        <v>10354.000000000002</v>
      </c>
      <c r="AB41" s="117">
        <v>12759</v>
      </c>
      <c r="AC41" s="117"/>
      <c r="AD41" s="117"/>
      <c r="AG41" s="84">
        <v>0</v>
      </c>
      <c r="AH41" s="84">
        <v>0</v>
      </c>
      <c r="AN41" s="117">
        <f t="shared" si="2"/>
        <v>0</v>
      </c>
      <c r="AO41" s="117">
        <f t="shared" si="1"/>
        <v>0</v>
      </c>
      <c r="AP41" s="117"/>
      <c r="AQ41" s="117"/>
      <c r="AR41" s="117"/>
    </row>
    <row r="42" spans="1:44">
      <c r="A42" s="142"/>
      <c r="B42" s="142"/>
      <c r="C42" s="5">
        <v>1.6666666666666701</v>
      </c>
      <c r="D42" s="84">
        <v>14009.9816318959</v>
      </c>
      <c r="E42" s="84">
        <v>2889.2062013282102</v>
      </c>
      <c r="F42" s="84">
        <v>9960.6639346625907</v>
      </c>
      <c r="G42" s="84">
        <v>8330.8786768538703</v>
      </c>
      <c r="H42" s="84">
        <v>0</v>
      </c>
      <c r="I42" s="84">
        <f t="shared" si="0"/>
        <v>35190.73044474057</v>
      </c>
      <c r="N42" s="82" t="s">
        <v>111</v>
      </c>
      <c r="O42" s="117">
        <v>14476</v>
      </c>
      <c r="P42" s="117">
        <v>17617</v>
      </c>
      <c r="Q42" s="117"/>
      <c r="R42" s="117"/>
      <c r="T42" s="82" t="s">
        <v>111</v>
      </c>
      <c r="U42" s="117">
        <v>2332.3999999999996</v>
      </c>
      <c r="V42" s="117">
        <v>2427.4</v>
      </c>
      <c r="W42" s="117"/>
      <c r="X42" s="117"/>
      <c r="Z42" s="82" t="s">
        <v>111</v>
      </c>
      <c r="AA42" s="117">
        <v>10610</v>
      </c>
      <c r="AB42" s="117">
        <v>13728</v>
      </c>
      <c r="AC42" s="117"/>
      <c r="AD42" s="117"/>
      <c r="AG42" s="84">
        <v>0</v>
      </c>
      <c r="AH42" s="84">
        <v>0</v>
      </c>
      <c r="AN42" s="117">
        <f t="shared" si="2"/>
        <v>0</v>
      </c>
      <c r="AO42" s="117">
        <f t="shared" si="1"/>
        <v>0</v>
      </c>
      <c r="AP42" s="117"/>
      <c r="AQ42" s="117"/>
      <c r="AR42" s="117"/>
    </row>
    <row r="43" spans="1:44">
      <c r="A43" s="142"/>
      <c r="B43" s="142"/>
      <c r="C43" s="5">
        <v>1.7083333333333299</v>
      </c>
      <c r="D43" s="84">
        <v>14104.3077628959</v>
      </c>
      <c r="E43" s="84">
        <v>2884.8247013282098</v>
      </c>
      <c r="F43" s="84">
        <v>10053.6639346626</v>
      </c>
      <c r="G43" s="84">
        <v>8485.8821278538708</v>
      </c>
      <c r="H43" s="84">
        <v>0</v>
      </c>
      <c r="I43" s="84">
        <f t="shared" si="0"/>
        <v>35528.678526740579</v>
      </c>
      <c r="N43" s="82" t="s">
        <v>112</v>
      </c>
      <c r="O43" s="117">
        <v>14557</v>
      </c>
      <c r="P43" s="117">
        <v>18527</v>
      </c>
      <c r="Q43" s="117"/>
      <c r="R43" s="117"/>
      <c r="T43" s="82" t="s">
        <v>112</v>
      </c>
      <c r="U43" s="117">
        <v>2330.1</v>
      </c>
      <c r="V43" s="117">
        <v>2479.9</v>
      </c>
      <c r="W43" s="117"/>
      <c r="X43" s="117"/>
      <c r="Z43" s="82" t="s">
        <v>112</v>
      </c>
      <c r="AA43" s="117">
        <v>10766</v>
      </c>
      <c r="AB43" s="117">
        <v>14603</v>
      </c>
      <c r="AC43" s="117"/>
      <c r="AD43" s="117"/>
      <c r="AG43" s="84">
        <v>0</v>
      </c>
      <c r="AH43" s="84">
        <v>0</v>
      </c>
      <c r="AN43" s="117">
        <f t="shared" si="2"/>
        <v>0</v>
      </c>
      <c r="AO43" s="117">
        <f t="shared" si="1"/>
        <v>0</v>
      </c>
      <c r="AP43" s="117"/>
      <c r="AQ43" s="117"/>
      <c r="AR43" s="117"/>
    </row>
    <row r="44" spans="1:44">
      <c r="A44" s="142"/>
      <c r="B44" s="142"/>
      <c r="C44" s="5">
        <v>1.75</v>
      </c>
      <c r="D44" s="84">
        <v>14484.2526138959</v>
      </c>
      <c r="E44" s="84">
        <v>2875.0193013282101</v>
      </c>
      <c r="F44" s="84">
        <v>10111.6639346626</v>
      </c>
      <c r="G44" s="84">
        <v>8853.3690908538701</v>
      </c>
      <c r="H44" s="84">
        <v>0</v>
      </c>
      <c r="I44" s="84">
        <f t="shared" si="0"/>
        <v>36324.304940740578</v>
      </c>
      <c r="N44" s="82" t="s">
        <v>113</v>
      </c>
      <c r="O44" s="117">
        <v>14496</v>
      </c>
      <c r="P44" s="117">
        <v>19470</v>
      </c>
      <c r="Q44" s="117"/>
      <c r="R44" s="117"/>
      <c r="T44" s="82" t="s">
        <v>113</v>
      </c>
      <c r="U44" s="117">
        <v>2306.8000000000002</v>
      </c>
      <c r="V44" s="117">
        <v>2524.4</v>
      </c>
      <c r="W44" s="117"/>
      <c r="X44" s="117"/>
      <c r="Z44" s="82" t="s">
        <v>113</v>
      </c>
      <c r="AA44" s="117">
        <v>10801</v>
      </c>
      <c r="AB44" s="117">
        <v>15517</v>
      </c>
      <c r="AC44" s="117"/>
      <c r="AD44" s="117"/>
      <c r="AG44" s="84">
        <v>0</v>
      </c>
      <c r="AH44" s="84">
        <v>0</v>
      </c>
      <c r="AN44" s="117">
        <f t="shared" si="2"/>
        <v>0</v>
      </c>
      <c r="AO44" s="117">
        <f t="shared" si="1"/>
        <v>0</v>
      </c>
      <c r="AP44" s="117"/>
      <c r="AQ44" s="117"/>
      <c r="AR44" s="117"/>
    </row>
    <row r="45" spans="1:44">
      <c r="A45" s="142"/>
      <c r="B45" s="142"/>
      <c r="C45" s="5">
        <v>1.7916666666666701</v>
      </c>
      <c r="D45" s="84">
        <v>15078.2130938959</v>
      </c>
      <c r="E45" s="84">
        <v>2950.3976013282099</v>
      </c>
      <c r="F45" s="84">
        <v>10465.6639346626</v>
      </c>
      <c r="G45" s="84">
        <v>9395.4105638538695</v>
      </c>
      <c r="H45" s="84">
        <v>0</v>
      </c>
      <c r="I45" s="84">
        <f t="shared" si="0"/>
        <v>37889.685193740581</v>
      </c>
      <c r="N45" s="82" t="s">
        <v>114</v>
      </c>
      <c r="O45" s="117">
        <v>14441</v>
      </c>
      <c r="P45" s="117">
        <v>20550</v>
      </c>
      <c r="Q45" s="117"/>
      <c r="R45" s="117"/>
      <c r="T45" s="82" t="s">
        <v>114</v>
      </c>
      <c r="U45" s="117">
        <v>2295.1000000000004</v>
      </c>
      <c r="V45" s="117">
        <v>2578</v>
      </c>
      <c r="W45" s="117"/>
      <c r="X45" s="117"/>
      <c r="Z45" s="82" t="s">
        <v>114</v>
      </c>
      <c r="AA45" s="117">
        <v>10930</v>
      </c>
      <c r="AB45" s="117">
        <v>16249</v>
      </c>
      <c r="AC45" s="117"/>
      <c r="AD45" s="117"/>
      <c r="AG45" s="84">
        <v>0</v>
      </c>
      <c r="AH45" s="84">
        <v>0</v>
      </c>
      <c r="AN45" s="117">
        <f t="shared" si="2"/>
        <v>0</v>
      </c>
      <c r="AO45" s="117">
        <f t="shared" si="1"/>
        <v>0</v>
      </c>
      <c r="AP45" s="117"/>
      <c r="AQ45" s="117"/>
      <c r="AR45" s="117"/>
    </row>
    <row r="46" spans="1:44">
      <c r="A46" s="142"/>
      <c r="B46" s="142"/>
      <c r="C46" s="5">
        <v>1.8333333333333299</v>
      </c>
      <c r="D46" s="84">
        <v>14985.4685708959</v>
      </c>
      <c r="E46" s="84">
        <v>3018.0763013282099</v>
      </c>
      <c r="F46" s="84">
        <v>10459.6639346626</v>
      </c>
      <c r="G46" s="84">
        <v>9476.0013908538804</v>
      </c>
      <c r="H46" s="84">
        <v>0</v>
      </c>
      <c r="I46" s="84">
        <f t="shared" si="0"/>
        <v>37939.210197740591</v>
      </c>
      <c r="N46" s="82" t="s">
        <v>115</v>
      </c>
      <c r="O46" s="117">
        <v>14227</v>
      </c>
      <c r="P46" s="117">
        <v>21332</v>
      </c>
      <c r="Q46" s="117"/>
      <c r="R46" s="117"/>
      <c r="T46" s="82" t="s">
        <v>115</v>
      </c>
      <c r="U46" s="117">
        <v>2287</v>
      </c>
      <c r="V46" s="117">
        <v>2681.8</v>
      </c>
      <c r="W46" s="117"/>
      <c r="X46" s="117"/>
      <c r="Z46" s="82" t="s">
        <v>115</v>
      </c>
      <c r="AA46" s="117">
        <v>10975</v>
      </c>
      <c r="AB46" s="117">
        <v>16743</v>
      </c>
      <c r="AC46" s="117"/>
      <c r="AD46" s="117"/>
      <c r="AG46" s="84">
        <v>0</v>
      </c>
      <c r="AH46" s="84">
        <v>0</v>
      </c>
      <c r="AN46" s="117">
        <f t="shared" si="2"/>
        <v>0</v>
      </c>
      <c r="AO46" s="117">
        <f t="shared" si="1"/>
        <v>0</v>
      </c>
      <c r="AP46" s="117"/>
      <c r="AQ46" s="117"/>
      <c r="AR46" s="117"/>
    </row>
    <row r="47" spans="1:44">
      <c r="A47" s="142"/>
      <c r="B47" s="142"/>
      <c r="C47" s="5">
        <v>1.875</v>
      </c>
      <c r="D47" s="84">
        <v>14788.5456348959</v>
      </c>
      <c r="E47" s="84">
        <v>3004.7300013282102</v>
      </c>
      <c r="F47" s="84">
        <v>10298.6639346626</v>
      </c>
      <c r="G47" s="84">
        <v>9342.5304728538595</v>
      </c>
      <c r="H47" s="84">
        <v>0</v>
      </c>
      <c r="I47" s="84">
        <f t="shared" si="0"/>
        <v>37434.47004374057</v>
      </c>
      <c r="N47" s="82" t="s">
        <v>116</v>
      </c>
      <c r="O47" s="117">
        <v>14080.999999999998</v>
      </c>
      <c r="P47" s="117">
        <v>21837</v>
      </c>
      <c r="Q47" s="117"/>
      <c r="R47" s="117"/>
      <c r="T47" s="82" t="s">
        <v>116</v>
      </c>
      <c r="U47" s="117">
        <v>2271.7999999999997</v>
      </c>
      <c r="V47" s="117">
        <v>2773.1</v>
      </c>
      <c r="W47" s="117"/>
      <c r="X47" s="117"/>
      <c r="Z47" s="82" t="s">
        <v>116</v>
      </c>
      <c r="AA47" s="117">
        <v>10976</v>
      </c>
      <c r="AB47" s="117">
        <v>17098</v>
      </c>
      <c r="AC47" s="117"/>
      <c r="AD47" s="117"/>
      <c r="AG47" s="84">
        <v>0</v>
      </c>
      <c r="AH47" s="84">
        <v>0</v>
      </c>
      <c r="AN47" s="117">
        <f t="shared" si="2"/>
        <v>0</v>
      </c>
      <c r="AO47" s="117">
        <f t="shared" si="1"/>
        <v>0</v>
      </c>
      <c r="AP47" s="117"/>
      <c r="AQ47" s="117"/>
      <c r="AR47" s="117"/>
    </row>
    <row r="48" spans="1:44">
      <c r="A48" s="142"/>
      <c r="B48" s="142"/>
      <c r="C48" s="5">
        <v>1.9166666666666701</v>
      </c>
      <c r="D48" s="84">
        <v>14321.196331895901</v>
      </c>
      <c r="E48" s="84">
        <v>2983.8696013282101</v>
      </c>
      <c r="F48" s="84">
        <v>9962.6639346625907</v>
      </c>
      <c r="G48" s="84">
        <v>8962.4712298538707</v>
      </c>
      <c r="H48" s="84">
        <v>0</v>
      </c>
      <c r="I48" s="84">
        <f t="shared" si="0"/>
        <v>36230.201097740573</v>
      </c>
      <c r="N48" s="82" t="s">
        <v>117</v>
      </c>
      <c r="O48" s="117">
        <v>14137</v>
      </c>
      <c r="P48" s="117">
        <v>22091</v>
      </c>
      <c r="Q48" s="117"/>
      <c r="R48" s="117"/>
      <c r="T48" s="82" t="s">
        <v>117</v>
      </c>
      <c r="U48" s="117">
        <v>2269.5</v>
      </c>
      <c r="V48" s="117">
        <v>2814.1</v>
      </c>
      <c r="W48" s="117"/>
      <c r="X48" s="117"/>
      <c r="Z48" s="82" t="s">
        <v>117</v>
      </c>
      <c r="AA48" s="117">
        <v>10958.000000000002</v>
      </c>
      <c r="AB48" s="117">
        <v>17181</v>
      </c>
      <c r="AC48" s="117"/>
      <c r="AD48" s="117"/>
      <c r="AG48" s="84">
        <v>0</v>
      </c>
      <c r="AH48" s="84">
        <v>0</v>
      </c>
      <c r="AN48" s="117">
        <f t="shared" si="2"/>
        <v>0</v>
      </c>
      <c r="AO48" s="117">
        <f t="shared" si="2"/>
        <v>0</v>
      </c>
      <c r="AP48" s="117"/>
      <c r="AQ48" s="117"/>
      <c r="AR48" s="117"/>
    </row>
    <row r="49" spans="1:44">
      <c r="A49" s="142"/>
      <c r="B49" s="142"/>
      <c r="C49" s="5">
        <v>1.9583333333333299</v>
      </c>
      <c r="D49" s="84">
        <v>13684.9299428959</v>
      </c>
      <c r="E49" s="84">
        <v>2905.6742013282101</v>
      </c>
      <c r="F49" s="84">
        <v>9419.6639346625907</v>
      </c>
      <c r="G49" s="84">
        <v>8335.6305518538702</v>
      </c>
      <c r="H49" s="84">
        <v>0</v>
      </c>
      <c r="I49" s="84">
        <f t="shared" si="0"/>
        <v>34345.898630740572</v>
      </c>
      <c r="N49" s="82" t="s">
        <v>118</v>
      </c>
      <c r="O49" s="117">
        <v>14762</v>
      </c>
      <c r="P49" s="117">
        <v>21646</v>
      </c>
      <c r="Q49" s="117"/>
      <c r="R49" s="117"/>
      <c r="T49" s="82" t="s">
        <v>118</v>
      </c>
      <c r="U49" s="117">
        <v>2250.9</v>
      </c>
      <c r="V49" s="117">
        <v>2790.2</v>
      </c>
      <c r="W49" s="117"/>
      <c r="X49" s="117"/>
      <c r="Z49" s="82" t="s">
        <v>118</v>
      </c>
      <c r="AA49" s="117">
        <v>11197.999999999998</v>
      </c>
      <c r="AB49" s="117">
        <v>16768</v>
      </c>
      <c r="AC49" s="117"/>
      <c r="AD49" s="117"/>
      <c r="AG49" s="84">
        <v>0</v>
      </c>
      <c r="AH49" s="84">
        <v>0</v>
      </c>
      <c r="AN49" s="117">
        <f t="shared" si="2"/>
        <v>0</v>
      </c>
      <c r="AO49" s="117">
        <f t="shared" si="2"/>
        <v>0</v>
      </c>
      <c r="AP49" s="117"/>
      <c r="AQ49" s="117"/>
      <c r="AR49" s="117"/>
    </row>
    <row r="50" spans="1:44">
      <c r="A50" s="142"/>
      <c r="B50" s="142"/>
      <c r="C50" s="29" t="s">
        <v>124</v>
      </c>
      <c r="D50" s="84">
        <v>12836.9071168959</v>
      </c>
      <c r="E50" s="84">
        <v>2800.2656013282099</v>
      </c>
      <c r="F50" s="84">
        <v>8849.6639346625907</v>
      </c>
      <c r="G50" s="84">
        <v>7613.4143498538697</v>
      </c>
      <c r="H50" s="84">
        <v>0</v>
      </c>
      <c r="I50" s="84">
        <f t="shared" si="0"/>
        <v>32100.25100274057</v>
      </c>
      <c r="N50" s="82" t="s">
        <v>119</v>
      </c>
      <c r="O50" s="117">
        <v>15658</v>
      </c>
      <c r="P50" s="117">
        <v>20612</v>
      </c>
      <c r="Q50" s="117"/>
      <c r="R50" s="117"/>
      <c r="T50" s="82" t="s">
        <v>119</v>
      </c>
      <c r="U50" s="117">
        <v>2388.3999999999996</v>
      </c>
      <c r="V50" s="117">
        <v>2746.7999999999997</v>
      </c>
      <c r="W50" s="117"/>
      <c r="X50" s="117"/>
      <c r="Z50" s="82" t="s">
        <v>119</v>
      </c>
      <c r="AA50" s="117">
        <v>11536</v>
      </c>
      <c r="AB50" s="117">
        <v>15913</v>
      </c>
      <c r="AC50" s="117"/>
      <c r="AD50" s="117"/>
      <c r="AG50" s="84">
        <v>0</v>
      </c>
      <c r="AH50" s="84">
        <v>0</v>
      </c>
      <c r="AN50" s="117">
        <f t="shared" si="2"/>
        <v>0</v>
      </c>
      <c r="AO50" s="117">
        <f t="shared" si="2"/>
        <v>0</v>
      </c>
      <c r="AP50" s="117"/>
      <c r="AQ50" s="117"/>
      <c r="AR50" s="117"/>
    </row>
    <row r="51" spans="1:44">
      <c r="A51" s="142" t="s">
        <v>74</v>
      </c>
      <c r="B51" s="142" t="s">
        <v>86</v>
      </c>
      <c r="C51" s="5">
        <v>2.0416666666666701</v>
      </c>
      <c r="D51" s="84">
        <v>10881.0328161425</v>
      </c>
      <c r="E51" s="84">
        <v>2582.29353759886</v>
      </c>
      <c r="F51" s="84">
        <v>8291.4526332927308</v>
      </c>
      <c r="G51" s="84">
        <v>6720.9930800940501</v>
      </c>
      <c r="H51" s="84">
        <v>0</v>
      </c>
      <c r="I51" s="84">
        <f t="shared" si="0"/>
        <v>28475.772067128142</v>
      </c>
      <c r="N51" s="82" t="s">
        <v>120</v>
      </c>
      <c r="O51" s="117">
        <v>15430</v>
      </c>
      <c r="P51" s="117">
        <v>20151</v>
      </c>
      <c r="Q51" s="117"/>
      <c r="R51" s="117"/>
      <c r="T51" s="82" t="s">
        <v>120</v>
      </c>
      <c r="U51" s="117">
        <v>2421</v>
      </c>
      <c r="V51" s="117">
        <v>2684.1</v>
      </c>
      <c r="W51" s="117"/>
      <c r="X51" s="117"/>
      <c r="Z51" s="82" t="s">
        <v>120</v>
      </c>
      <c r="AA51" s="117">
        <v>11368</v>
      </c>
      <c r="AB51" s="117">
        <v>15773</v>
      </c>
      <c r="AC51" s="117"/>
      <c r="AD51" s="117"/>
      <c r="AG51" s="84">
        <v>0</v>
      </c>
      <c r="AH51" s="84">
        <v>0</v>
      </c>
      <c r="AN51" s="117">
        <f t="shared" si="2"/>
        <v>0</v>
      </c>
      <c r="AO51" s="117">
        <f t="shared" si="2"/>
        <v>0</v>
      </c>
      <c r="AP51" s="117"/>
      <c r="AQ51" s="117"/>
      <c r="AR51" s="117"/>
    </row>
    <row r="52" spans="1:44">
      <c r="A52" s="142"/>
      <c r="B52" s="142"/>
      <c r="C52" s="5">
        <v>2.0833333333333299</v>
      </c>
      <c r="D52" s="84">
        <v>10603.0576221425</v>
      </c>
      <c r="E52" s="84">
        <v>2550.74351659886</v>
      </c>
      <c r="F52" s="84">
        <v>8078.4526332927298</v>
      </c>
      <c r="G52" s="84">
        <v>6513.9930800940501</v>
      </c>
      <c r="H52" s="84">
        <v>0</v>
      </c>
      <c r="I52" s="84">
        <f t="shared" si="0"/>
        <v>27746.246852128141</v>
      </c>
      <c r="N52" s="82" t="s">
        <v>121</v>
      </c>
      <c r="O52" s="117">
        <v>15028.999999999998</v>
      </c>
      <c r="P52" s="117">
        <v>19406</v>
      </c>
      <c r="Q52" s="117"/>
      <c r="R52" s="117"/>
      <c r="T52" s="82" t="s">
        <v>121</v>
      </c>
      <c r="U52" s="117">
        <v>2391.9</v>
      </c>
      <c r="V52" s="117">
        <v>2654.4</v>
      </c>
      <c r="W52" s="117"/>
      <c r="X52" s="117"/>
      <c r="Z52" s="82" t="s">
        <v>121</v>
      </c>
      <c r="AA52" s="117">
        <v>11134</v>
      </c>
      <c r="AB52" s="117">
        <v>15299</v>
      </c>
      <c r="AC52" s="117"/>
      <c r="AD52" s="117"/>
      <c r="AG52" s="84">
        <v>0</v>
      </c>
      <c r="AH52" s="84">
        <v>0</v>
      </c>
      <c r="AN52" s="117">
        <f t="shared" si="2"/>
        <v>0</v>
      </c>
      <c r="AO52" s="117">
        <f t="shared" si="2"/>
        <v>0</v>
      </c>
      <c r="AP52" s="117"/>
      <c r="AQ52" s="117"/>
      <c r="AR52" s="117"/>
    </row>
    <row r="53" spans="1:44">
      <c r="A53" s="142"/>
      <c r="B53" s="142"/>
      <c r="C53" s="5">
        <v>2.125</v>
      </c>
      <c r="D53" s="84">
        <v>10511.140488142501</v>
      </c>
      <c r="E53" s="84">
        <v>2548.17711859886</v>
      </c>
      <c r="F53" s="84">
        <v>7959.4526332927298</v>
      </c>
      <c r="G53" s="84">
        <v>6407.9930800940501</v>
      </c>
      <c r="H53" s="84">
        <v>0</v>
      </c>
      <c r="I53" s="84">
        <f t="shared" si="0"/>
        <v>27426.763320128139</v>
      </c>
      <c r="N53" s="82" t="s">
        <v>122</v>
      </c>
      <c r="O53" s="117">
        <v>14249</v>
      </c>
      <c r="P53" s="117">
        <v>18076</v>
      </c>
      <c r="Q53" s="117"/>
      <c r="R53" s="117"/>
      <c r="T53" s="82" t="s">
        <v>122</v>
      </c>
      <c r="U53" s="117">
        <v>2315</v>
      </c>
      <c r="V53" s="117">
        <v>2540.4</v>
      </c>
      <c r="W53" s="117"/>
      <c r="X53" s="117"/>
      <c r="Z53" s="82" t="s">
        <v>122</v>
      </c>
      <c r="AA53" s="117">
        <v>10669</v>
      </c>
      <c r="AB53" s="117">
        <v>14406.000000000002</v>
      </c>
      <c r="AC53" s="117"/>
      <c r="AD53" s="117"/>
      <c r="AG53" s="84">
        <v>0</v>
      </c>
      <c r="AH53" s="84">
        <v>0</v>
      </c>
      <c r="AN53" s="117">
        <f t="shared" si="2"/>
        <v>0</v>
      </c>
      <c r="AO53" s="117">
        <f t="shared" si="2"/>
        <v>0</v>
      </c>
      <c r="AP53" s="117"/>
      <c r="AQ53" s="117"/>
      <c r="AR53" s="117"/>
    </row>
    <row r="54" spans="1:44">
      <c r="A54" s="142"/>
      <c r="B54" s="142"/>
      <c r="C54" s="5">
        <v>2.1666666666666701</v>
      </c>
      <c r="D54" s="84">
        <v>10566.5528821425</v>
      </c>
      <c r="E54" s="84">
        <v>2560.7074545988598</v>
      </c>
      <c r="F54" s="84">
        <v>7965.4526332927298</v>
      </c>
      <c r="G54" s="84">
        <v>6374.9930800940501</v>
      </c>
      <c r="H54" s="84">
        <v>0</v>
      </c>
      <c r="I54" s="84">
        <f t="shared" si="0"/>
        <v>27467.706050128138</v>
      </c>
      <c r="N54" s="82" t="s">
        <v>123</v>
      </c>
      <c r="O54" s="117">
        <v>12995.000000000002</v>
      </c>
      <c r="P54" s="117">
        <v>16241.000000000002</v>
      </c>
      <c r="Q54" s="117"/>
      <c r="R54" s="117"/>
      <c r="T54" s="82" t="s">
        <v>123</v>
      </c>
      <c r="U54" s="117">
        <v>2182.1000000000004</v>
      </c>
      <c r="V54" s="117">
        <v>2387.5</v>
      </c>
      <c r="W54" s="117"/>
      <c r="X54" s="117"/>
      <c r="Z54" s="82" t="s">
        <v>123</v>
      </c>
      <c r="AA54" s="117">
        <v>10016</v>
      </c>
      <c r="AB54" s="117">
        <v>13281</v>
      </c>
      <c r="AC54" s="117"/>
      <c r="AD54" s="117"/>
      <c r="AG54" s="84">
        <v>0</v>
      </c>
      <c r="AH54" s="84">
        <v>0</v>
      </c>
      <c r="AN54" s="117">
        <f t="shared" si="2"/>
        <v>0</v>
      </c>
      <c r="AO54" s="117">
        <f t="shared" si="2"/>
        <v>0</v>
      </c>
      <c r="AP54" s="117"/>
      <c r="AQ54" s="117"/>
      <c r="AR54" s="117"/>
    </row>
    <row r="55" spans="1:44">
      <c r="A55" s="142"/>
      <c r="B55" s="142"/>
      <c r="C55" s="5">
        <v>2.2083333333333299</v>
      </c>
      <c r="D55" s="84">
        <v>10887.440872142501</v>
      </c>
      <c r="E55" s="84">
        <v>2601.30965159886</v>
      </c>
      <c r="F55" s="84">
        <v>8094.4526332927298</v>
      </c>
      <c r="G55" s="84">
        <v>6440.9930800940501</v>
      </c>
      <c r="H55" s="84">
        <v>0</v>
      </c>
      <c r="I55" s="84">
        <f t="shared" si="0"/>
        <v>28024.196237128141</v>
      </c>
      <c r="N55" s="82" t="s">
        <v>124</v>
      </c>
      <c r="O55" s="117">
        <v>11715</v>
      </c>
      <c r="P55" s="117">
        <v>14350</v>
      </c>
      <c r="Q55" s="117"/>
      <c r="R55" s="117"/>
      <c r="T55" s="82" t="s">
        <v>124</v>
      </c>
      <c r="U55" s="117">
        <v>2042.1999999999998</v>
      </c>
      <c r="V55" s="117">
        <v>2178.7999999999997</v>
      </c>
      <c r="W55" s="117"/>
      <c r="X55" s="117"/>
      <c r="Z55" s="82" t="s">
        <v>124</v>
      </c>
      <c r="AA55" s="117">
        <v>9219</v>
      </c>
      <c r="AB55" s="117">
        <v>12149</v>
      </c>
      <c r="AC55" s="117"/>
      <c r="AD55" s="117"/>
      <c r="AG55" s="84">
        <v>0</v>
      </c>
      <c r="AH55" s="84">
        <v>0</v>
      </c>
      <c r="AN55" s="117">
        <f t="shared" si="2"/>
        <v>0</v>
      </c>
      <c r="AO55" s="117">
        <f t="shared" si="2"/>
        <v>0</v>
      </c>
      <c r="AP55" s="117"/>
      <c r="AQ55" s="117"/>
      <c r="AR55" s="117"/>
    </row>
    <row r="56" spans="1:44">
      <c r="A56" s="142"/>
      <c r="B56" s="142"/>
      <c r="C56" s="5">
        <v>2.25</v>
      </c>
      <c r="D56" s="84">
        <v>11850.1238931425</v>
      </c>
      <c r="E56" s="84">
        <v>2721.2927335988602</v>
      </c>
      <c r="F56" s="84">
        <v>8595.4526332927308</v>
      </c>
      <c r="G56" s="84">
        <v>6856.9930800940501</v>
      </c>
      <c r="H56" s="84">
        <v>0</v>
      </c>
      <c r="I56" s="84">
        <f t="shared" si="0"/>
        <v>30023.86234012814</v>
      </c>
    </row>
    <row r="57" spans="1:44">
      <c r="A57" s="142"/>
      <c r="B57" s="142"/>
      <c r="C57" s="5">
        <v>2.2916666666666701</v>
      </c>
      <c r="D57" s="84">
        <v>13114.9629691425</v>
      </c>
      <c r="E57" s="84">
        <v>2865.8101785988601</v>
      </c>
      <c r="F57" s="84">
        <v>9232.4526332927308</v>
      </c>
      <c r="G57" s="84">
        <v>7779.9930800940501</v>
      </c>
      <c r="H57" s="84">
        <v>0</v>
      </c>
      <c r="I57" s="84">
        <f t="shared" si="0"/>
        <v>32993.218861128138</v>
      </c>
    </row>
    <row r="58" spans="1:44">
      <c r="A58" s="142"/>
      <c r="B58" s="142"/>
      <c r="C58" s="5">
        <v>2.3333333333333299</v>
      </c>
      <c r="D58" s="84">
        <v>13482.9626141425</v>
      </c>
      <c r="E58" s="84">
        <v>2902.6071115988598</v>
      </c>
      <c r="F58" s="84">
        <v>9459.4526332927308</v>
      </c>
      <c r="G58" s="84">
        <v>8053.9930800940501</v>
      </c>
      <c r="H58" s="84">
        <v>0</v>
      </c>
      <c r="I58" s="84">
        <f t="shared" si="0"/>
        <v>33899.015439128139</v>
      </c>
      <c r="N58" s="143" t="s">
        <v>11</v>
      </c>
      <c r="O58" s="143"/>
      <c r="P58" s="143"/>
      <c r="Q58" s="143"/>
      <c r="R58" s="143"/>
      <c r="T58" s="143" t="s">
        <v>12</v>
      </c>
      <c r="U58" s="143"/>
      <c r="V58" s="143"/>
      <c r="W58" s="143"/>
      <c r="X58" s="143"/>
    </row>
    <row r="59" spans="1:44">
      <c r="A59" s="142"/>
      <c r="B59" s="142"/>
      <c r="C59" s="5">
        <v>2.375</v>
      </c>
      <c r="D59" s="84">
        <v>13487.182024142499</v>
      </c>
      <c r="E59" s="84">
        <v>2918.18422859886</v>
      </c>
      <c r="F59" s="84">
        <v>9638.4526332927308</v>
      </c>
      <c r="G59" s="84">
        <v>8094.9930800940501</v>
      </c>
      <c r="H59" s="84">
        <v>0</v>
      </c>
      <c r="I59" s="84">
        <f t="shared" si="0"/>
        <v>34138.811966128138</v>
      </c>
      <c r="O59" s="84">
        <v>1</v>
      </c>
      <c r="P59" s="84">
        <v>2</v>
      </c>
      <c r="U59" s="84">
        <v>1</v>
      </c>
      <c r="V59" s="84">
        <v>2</v>
      </c>
    </row>
    <row r="60" spans="1:44">
      <c r="A60" s="142"/>
      <c r="B60" s="142"/>
      <c r="C60" s="5">
        <v>2.4166666666666701</v>
      </c>
      <c r="D60" s="84">
        <v>13502.001395142501</v>
      </c>
      <c r="E60" s="84">
        <v>2892.8445035988598</v>
      </c>
      <c r="F60" s="84">
        <v>9819.4526332927308</v>
      </c>
      <c r="G60" s="84">
        <v>8247.9930800940492</v>
      </c>
      <c r="H60" s="84">
        <v>0</v>
      </c>
      <c r="I60" s="84">
        <f t="shared" si="0"/>
        <v>34462.291612128145</v>
      </c>
      <c r="N60" s="82" t="s">
        <v>101</v>
      </c>
      <c r="O60" s="117">
        <v>6227</v>
      </c>
      <c r="P60" s="117">
        <v>9190</v>
      </c>
      <c r="Q60" s="117"/>
      <c r="R60" s="117"/>
      <c r="T60" s="82" t="s">
        <v>101</v>
      </c>
      <c r="U60" s="84">
        <v>0</v>
      </c>
      <c r="V60" s="84">
        <v>0</v>
      </c>
    </row>
    <row r="61" spans="1:44">
      <c r="A61" s="142"/>
      <c r="B61" s="142"/>
      <c r="C61" s="5">
        <v>2.4583333333333299</v>
      </c>
      <c r="D61" s="84">
        <v>13497.988055142499</v>
      </c>
      <c r="E61" s="84">
        <v>2894.91890559886</v>
      </c>
      <c r="F61" s="84">
        <v>9989.4526332927308</v>
      </c>
      <c r="G61" s="84">
        <v>8406.9930800940492</v>
      </c>
      <c r="H61" s="84">
        <v>0</v>
      </c>
      <c r="I61" s="84">
        <f t="shared" si="0"/>
        <v>34789.352674128138</v>
      </c>
      <c r="N61" s="82" t="s">
        <v>102</v>
      </c>
      <c r="O61" s="117">
        <v>5898</v>
      </c>
      <c r="P61" s="117">
        <v>8592</v>
      </c>
      <c r="Q61" s="117"/>
      <c r="R61" s="117"/>
      <c r="T61" s="82" t="s">
        <v>102</v>
      </c>
      <c r="U61" s="84">
        <v>0</v>
      </c>
      <c r="V61" s="84">
        <v>0</v>
      </c>
    </row>
    <row r="62" spans="1:44">
      <c r="A62" s="142"/>
      <c r="B62" s="142"/>
      <c r="C62" s="5">
        <v>2.5</v>
      </c>
      <c r="D62" s="84">
        <v>13360.8899861425</v>
      </c>
      <c r="E62" s="84">
        <v>2872.22124659886</v>
      </c>
      <c r="F62" s="84">
        <v>10031.4526332927</v>
      </c>
      <c r="G62" s="84">
        <v>8477.9930800940492</v>
      </c>
      <c r="H62" s="84">
        <v>0</v>
      </c>
      <c r="I62" s="84">
        <f t="shared" si="0"/>
        <v>34742.556946128112</v>
      </c>
      <c r="N62" s="82" t="s">
        <v>103</v>
      </c>
      <c r="O62" s="117">
        <v>5762</v>
      </c>
      <c r="P62" s="117">
        <v>8251</v>
      </c>
      <c r="Q62" s="117"/>
      <c r="R62" s="117"/>
      <c r="T62" s="82" t="s">
        <v>103</v>
      </c>
      <c r="U62" s="84">
        <v>0</v>
      </c>
      <c r="V62" s="84">
        <v>0</v>
      </c>
    </row>
    <row r="63" spans="1:44">
      <c r="A63" s="142"/>
      <c r="B63" s="142"/>
      <c r="C63" s="5">
        <v>2.5416666666666701</v>
      </c>
      <c r="D63" s="84">
        <v>13242.7057551425</v>
      </c>
      <c r="E63" s="84">
        <v>2860.6385875988599</v>
      </c>
      <c r="F63" s="84">
        <v>10043.4526332927</v>
      </c>
      <c r="G63" s="84">
        <v>8533.9930800940492</v>
      </c>
      <c r="H63" s="84">
        <v>0</v>
      </c>
      <c r="I63" s="84">
        <f t="shared" si="0"/>
        <v>34680.790056128113</v>
      </c>
      <c r="N63" s="82" t="s">
        <v>104</v>
      </c>
      <c r="O63" s="117">
        <v>5731.0000000000009</v>
      </c>
      <c r="P63" s="117">
        <v>8001</v>
      </c>
      <c r="Q63" s="117"/>
      <c r="R63" s="117"/>
      <c r="T63" s="82" t="s">
        <v>104</v>
      </c>
      <c r="U63" s="84">
        <v>0</v>
      </c>
      <c r="V63" s="84">
        <v>0</v>
      </c>
    </row>
    <row r="64" spans="1:44">
      <c r="A64" s="142"/>
      <c r="B64" s="142"/>
      <c r="C64" s="5">
        <v>2.5833333333333299</v>
      </c>
      <c r="D64" s="84">
        <v>13183.8073201425</v>
      </c>
      <c r="E64" s="84">
        <v>2854.0745355988602</v>
      </c>
      <c r="F64" s="84">
        <v>10169.4526332927</v>
      </c>
      <c r="G64" s="84">
        <v>8598.9930800940492</v>
      </c>
      <c r="H64" s="84">
        <v>0</v>
      </c>
      <c r="I64" s="84">
        <f t="shared" si="0"/>
        <v>34806.327569128109</v>
      </c>
      <c r="N64" s="82" t="s">
        <v>105</v>
      </c>
      <c r="O64" s="117">
        <v>5800.9999999999991</v>
      </c>
      <c r="P64" s="117">
        <v>8004</v>
      </c>
      <c r="Q64" s="117"/>
      <c r="R64" s="117"/>
      <c r="T64" s="82" t="s">
        <v>105</v>
      </c>
      <c r="U64" s="84">
        <v>0</v>
      </c>
      <c r="V64" s="84">
        <v>0</v>
      </c>
    </row>
    <row r="65" spans="1:22">
      <c r="A65" s="142"/>
      <c r="B65" s="142"/>
      <c r="C65" s="5">
        <v>2.625</v>
      </c>
      <c r="D65" s="84">
        <v>13105.7156671425</v>
      </c>
      <c r="E65" s="84">
        <v>2855.6445965988601</v>
      </c>
      <c r="F65" s="84">
        <v>10240.4526332927</v>
      </c>
      <c r="G65" s="84">
        <v>8630.9930800940492</v>
      </c>
      <c r="H65" s="84">
        <v>0</v>
      </c>
      <c r="I65" s="84">
        <f t="shared" si="0"/>
        <v>34832.805977128111</v>
      </c>
      <c r="N65" s="82" t="s">
        <v>106</v>
      </c>
      <c r="O65" s="117">
        <v>6301</v>
      </c>
      <c r="P65" s="117">
        <v>8531</v>
      </c>
      <c r="Q65" s="117"/>
      <c r="R65" s="117"/>
      <c r="T65" s="82" t="s">
        <v>106</v>
      </c>
      <c r="U65" s="84">
        <v>0</v>
      </c>
      <c r="V65" s="84">
        <v>0</v>
      </c>
    </row>
    <row r="66" spans="1:22">
      <c r="A66" s="142"/>
      <c r="B66" s="142"/>
      <c r="C66" s="5">
        <v>2.6666666666666701</v>
      </c>
      <c r="D66" s="84">
        <v>13181.7401211425</v>
      </c>
      <c r="E66" s="84">
        <v>2852.57602759886</v>
      </c>
      <c r="F66" s="84">
        <v>10271.4526332927</v>
      </c>
      <c r="G66" s="84">
        <v>8662.9930800940492</v>
      </c>
      <c r="H66" s="84">
        <v>0</v>
      </c>
      <c r="I66" s="84">
        <f t="shared" si="0"/>
        <v>34968.761862128107</v>
      </c>
      <c r="N66" s="82" t="s">
        <v>107</v>
      </c>
      <c r="O66" s="117">
        <v>7312</v>
      </c>
      <c r="P66" s="117">
        <v>9581</v>
      </c>
      <c r="Q66" s="117"/>
      <c r="R66" s="117"/>
      <c r="T66" s="82" t="s">
        <v>107</v>
      </c>
      <c r="U66" s="84">
        <v>0</v>
      </c>
      <c r="V66" s="84">
        <v>0</v>
      </c>
    </row>
    <row r="67" spans="1:22">
      <c r="A67" s="142"/>
      <c r="B67" s="142"/>
      <c r="C67" s="5">
        <v>2.7083333333333299</v>
      </c>
      <c r="D67" s="84">
        <v>13091.739425142499</v>
      </c>
      <c r="E67" s="84">
        <v>2856.0743395988602</v>
      </c>
      <c r="F67" s="84">
        <v>10270.4526332927</v>
      </c>
      <c r="G67" s="84">
        <v>8663.9930800940492</v>
      </c>
      <c r="H67" s="84">
        <v>0</v>
      </c>
      <c r="I67" s="84">
        <f t="shared" si="0"/>
        <v>34882.259478128108</v>
      </c>
      <c r="N67" s="82" t="s">
        <v>108</v>
      </c>
      <c r="O67" s="117">
        <v>7816</v>
      </c>
      <c r="P67" s="117">
        <v>10028.999999999998</v>
      </c>
      <c r="Q67" s="117"/>
      <c r="R67" s="117"/>
      <c r="T67" s="82" t="s">
        <v>108</v>
      </c>
      <c r="U67" s="84">
        <v>0</v>
      </c>
      <c r="V67" s="84">
        <v>0</v>
      </c>
    </row>
    <row r="68" spans="1:22">
      <c r="A68" s="142"/>
      <c r="B68" s="142"/>
      <c r="C68" s="5">
        <v>2.75</v>
      </c>
      <c r="D68" s="84">
        <v>13141.325737142501</v>
      </c>
      <c r="E68" s="84">
        <v>2864.8909365988602</v>
      </c>
      <c r="F68" s="84">
        <v>10051.4526332927</v>
      </c>
      <c r="G68" s="84">
        <v>8622.9930800940492</v>
      </c>
      <c r="H68" s="84">
        <v>0</v>
      </c>
      <c r="I68" s="84">
        <f t="shared" ref="I68:I131" si="3">SUM(D68:H68)</f>
        <v>34680.662387128112</v>
      </c>
      <c r="N68" s="82" t="s">
        <v>109</v>
      </c>
      <c r="O68" s="117">
        <v>7682</v>
      </c>
      <c r="P68" s="117">
        <v>10074</v>
      </c>
      <c r="Q68" s="117"/>
      <c r="R68" s="117"/>
      <c r="T68" s="82" t="s">
        <v>109</v>
      </c>
      <c r="U68" s="84">
        <v>0</v>
      </c>
      <c r="V68" s="84">
        <v>0</v>
      </c>
    </row>
    <row r="69" spans="1:22">
      <c r="A69" s="142"/>
      <c r="B69" s="142"/>
      <c r="C69" s="5">
        <v>2.7916666666666701</v>
      </c>
      <c r="D69" s="84">
        <v>13406.8416141425</v>
      </c>
      <c r="E69" s="84">
        <v>2881.49546859886</v>
      </c>
      <c r="F69" s="84">
        <v>10089.4526332927</v>
      </c>
      <c r="G69" s="84">
        <v>8697.9930800940492</v>
      </c>
      <c r="H69" s="84">
        <v>0</v>
      </c>
      <c r="I69" s="84">
        <f t="shared" si="3"/>
        <v>35075.782796128107</v>
      </c>
      <c r="N69" s="82" t="s">
        <v>110</v>
      </c>
      <c r="O69" s="117">
        <v>7796</v>
      </c>
      <c r="P69" s="117">
        <v>10562</v>
      </c>
      <c r="Q69" s="117"/>
      <c r="R69" s="117"/>
      <c r="T69" s="82" t="s">
        <v>110</v>
      </c>
      <c r="U69" s="84">
        <v>0</v>
      </c>
      <c r="V69" s="84">
        <v>0</v>
      </c>
    </row>
    <row r="70" spans="1:22">
      <c r="A70" s="142"/>
      <c r="B70" s="142"/>
      <c r="C70" s="5">
        <v>2.8333333333333299</v>
      </c>
      <c r="D70" s="84">
        <v>13915.422646142501</v>
      </c>
      <c r="E70" s="84">
        <v>2959.3514585988601</v>
      </c>
      <c r="F70" s="84">
        <v>10419.4526332927</v>
      </c>
      <c r="G70" s="84">
        <v>9048.9930800940492</v>
      </c>
      <c r="H70" s="84">
        <v>0</v>
      </c>
      <c r="I70" s="84">
        <f t="shared" si="3"/>
        <v>36343.219818128113</v>
      </c>
      <c r="N70" s="82" t="s">
        <v>111</v>
      </c>
      <c r="O70" s="117">
        <v>8002</v>
      </c>
      <c r="P70" s="117">
        <v>11082</v>
      </c>
      <c r="Q70" s="117"/>
      <c r="R70" s="117"/>
      <c r="T70" s="82" t="s">
        <v>111</v>
      </c>
      <c r="U70" s="84">
        <v>0</v>
      </c>
      <c r="V70" s="84">
        <v>0</v>
      </c>
    </row>
    <row r="71" spans="1:22">
      <c r="A71" s="142"/>
      <c r="B71" s="142"/>
      <c r="C71" s="5">
        <v>2.875</v>
      </c>
      <c r="D71" s="84">
        <v>13664.431254142501</v>
      </c>
      <c r="E71" s="84">
        <v>2915.8121195988601</v>
      </c>
      <c r="F71" s="84">
        <v>10257.4526332927</v>
      </c>
      <c r="G71" s="84">
        <v>8943.9930800940492</v>
      </c>
      <c r="H71" s="84">
        <v>0</v>
      </c>
      <c r="I71" s="84">
        <f t="shared" si="3"/>
        <v>35781.689087128107</v>
      </c>
      <c r="N71" s="82" t="s">
        <v>112</v>
      </c>
      <c r="O71" s="117">
        <v>8156</v>
      </c>
      <c r="P71" s="117">
        <v>11604.000000000002</v>
      </c>
      <c r="Q71" s="117"/>
      <c r="R71" s="117"/>
      <c r="T71" s="82" t="s">
        <v>112</v>
      </c>
      <c r="U71" s="84">
        <v>0</v>
      </c>
      <c r="V71" s="84">
        <v>0</v>
      </c>
    </row>
    <row r="72" spans="1:22">
      <c r="A72" s="142"/>
      <c r="B72" s="142"/>
      <c r="C72" s="5">
        <v>2.9166666666666701</v>
      </c>
      <c r="D72" s="84">
        <v>13077.2385881425</v>
      </c>
      <c r="E72" s="84">
        <v>2860.5484655988598</v>
      </c>
      <c r="F72" s="84">
        <v>9765.4526332927308</v>
      </c>
      <c r="G72" s="84">
        <v>8593.9930800940492</v>
      </c>
      <c r="H72" s="84">
        <v>0</v>
      </c>
      <c r="I72" s="84">
        <f t="shared" si="3"/>
        <v>34297.232767128138</v>
      </c>
      <c r="N72" s="82" t="s">
        <v>113</v>
      </c>
      <c r="O72" s="117">
        <v>8245</v>
      </c>
      <c r="P72" s="117">
        <v>12031</v>
      </c>
      <c r="Q72" s="117"/>
      <c r="R72" s="117"/>
      <c r="T72" s="82" t="s">
        <v>113</v>
      </c>
      <c r="U72" s="84">
        <v>0</v>
      </c>
      <c r="V72" s="84">
        <v>0</v>
      </c>
    </row>
    <row r="73" spans="1:22">
      <c r="A73" s="142"/>
      <c r="B73" s="142"/>
      <c r="C73" s="5">
        <v>2.9583333333333299</v>
      </c>
      <c r="D73" s="84">
        <v>12199.2870771425</v>
      </c>
      <c r="E73" s="84">
        <v>2761.1056405988602</v>
      </c>
      <c r="F73" s="84">
        <v>9123.4526332927308</v>
      </c>
      <c r="G73" s="84">
        <v>7951.9930800940501</v>
      </c>
      <c r="H73" s="84">
        <v>0</v>
      </c>
      <c r="I73" s="84">
        <f t="shared" si="3"/>
        <v>32035.838431128141</v>
      </c>
      <c r="N73" s="82" t="s">
        <v>114</v>
      </c>
      <c r="O73" s="117">
        <v>8316</v>
      </c>
      <c r="P73" s="117">
        <v>12414</v>
      </c>
      <c r="Q73" s="117"/>
      <c r="R73" s="117"/>
      <c r="T73" s="82" t="s">
        <v>114</v>
      </c>
      <c r="U73" s="84">
        <v>0</v>
      </c>
      <c r="V73" s="84">
        <v>0</v>
      </c>
    </row>
    <row r="74" spans="1:22">
      <c r="A74" s="142"/>
      <c r="B74" s="142"/>
      <c r="C74" s="29" t="s">
        <v>124</v>
      </c>
      <c r="D74" s="84">
        <v>11150.987077142499</v>
      </c>
      <c r="E74" s="84">
        <v>2693.4500165988602</v>
      </c>
      <c r="F74" s="84">
        <v>8534.4526332927308</v>
      </c>
      <c r="G74" s="84">
        <v>7297.9930800940501</v>
      </c>
      <c r="H74" s="84">
        <v>0</v>
      </c>
      <c r="I74" s="84">
        <f t="shared" si="3"/>
        <v>29676.882807128139</v>
      </c>
      <c r="N74" s="82" t="s">
        <v>115</v>
      </c>
      <c r="O74" s="117">
        <v>8284</v>
      </c>
      <c r="P74" s="117">
        <v>12763</v>
      </c>
      <c r="Q74" s="117"/>
      <c r="R74" s="117"/>
      <c r="T74" s="82" t="s">
        <v>115</v>
      </c>
      <c r="U74" s="84">
        <v>0</v>
      </c>
      <c r="V74" s="84">
        <v>0</v>
      </c>
    </row>
    <row r="75" spans="1:22">
      <c r="A75" s="142" t="s">
        <v>75</v>
      </c>
      <c r="B75" s="142"/>
      <c r="C75" s="5">
        <v>3.0416666666666701</v>
      </c>
      <c r="D75" s="84">
        <v>10641.555322411799</v>
      </c>
      <c r="E75" s="84">
        <v>2578.09054930296</v>
      </c>
      <c r="F75" s="84">
        <v>8563.4144656460194</v>
      </c>
      <c r="G75" s="84">
        <v>6979.39532907795</v>
      </c>
      <c r="H75" s="84">
        <v>0</v>
      </c>
      <c r="I75" s="84">
        <f t="shared" si="3"/>
        <v>28762.455666438731</v>
      </c>
      <c r="N75" s="82" t="s">
        <v>116</v>
      </c>
      <c r="O75" s="117">
        <v>8235</v>
      </c>
      <c r="P75" s="117">
        <v>13131</v>
      </c>
      <c r="Q75" s="117"/>
      <c r="R75" s="117"/>
      <c r="T75" s="82" t="s">
        <v>116</v>
      </c>
      <c r="U75" s="84">
        <v>0</v>
      </c>
      <c r="V75" s="84">
        <v>0</v>
      </c>
    </row>
    <row r="76" spans="1:22">
      <c r="A76" s="142"/>
      <c r="B76" s="142"/>
      <c r="C76" s="5">
        <v>3.0833333333333299</v>
      </c>
      <c r="D76" s="84">
        <v>10411.4230056343</v>
      </c>
      <c r="E76" s="84">
        <v>2553.6299141026898</v>
      </c>
      <c r="F76" s="84">
        <v>8277.9275406460201</v>
      </c>
      <c r="G76" s="84">
        <v>6710.8276290779504</v>
      </c>
      <c r="H76" s="84">
        <v>0</v>
      </c>
      <c r="I76" s="84">
        <f t="shared" si="3"/>
        <v>27953.808089460963</v>
      </c>
      <c r="N76" s="82" t="s">
        <v>117</v>
      </c>
      <c r="O76" s="117">
        <v>8205</v>
      </c>
      <c r="P76" s="117">
        <v>13374</v>
      </c>
      <c r="Q76" s="117"/>
      <c r="R76" s="117"/>
      <c r="T76" s="82" t="s">
        <v>117</v>
      </c>
      <c r="U76" s="84">
        <v>0</v>
      </c>
      <c r="V76" s="84">
        <v>0</v>
      </c>
    </row>
    <row r="77" spans="1:22">
      <c r="A77" s="142"/>
      <c r="B77" s="142"/>
      <c r="C77" s="5">
        <v>3.125</v>
      </c>
      <c r="D77" s="84">
        <v>9932.0359503256695</v>
      </c>
      <c r="E77" s="84">
        <v>2530.6256961917702</v>
      </c>
      <c r="F77" s="84">
        <v>8122.7511036460201</v>
      </c>
      <c r="G77" s="84">
        <v>6578.1019290779504</v>
      </c>
      <c r="H77" s="84">
        <v>0</v>
      </c>
      <c r="I77" s="84">
        <f t="shared" si="3"/>
        <v>27163.514679241409</v>
      </c>
      <c r="N77" s="82" t="s">
        <v>118</v>
      </c>
      <c r="O77" s="117">
        <v>8315</v>
      </c>
      <c r="P77" s="117">
        <v>13330</v>
      </c>
      <c r="Q77" s="117"/>
      <c r="R77" s="117"/>
      <c r="T77" s="82" t="s">
        <v>118</v>
      </c>
      <c r="U77" s="84">
        <v>0</v>
      </c>
      <c r="V77" s="84">
        <v>0</v>
      </c>
    </row>
    <row r="78" spans="1:22">
      <c r="A78" s="142"/>
      <c r="B78" s="142"/>
      <c r="C78" s="5">
        <v>3.1666666666666701</v>
      </c>
      <c r="D78" s="84">
        <v>9228.6864914079197</v>
      </c>
      <c r="E78" s="84">
        <v>2522.5755625994602</v>
      </c>
      <c r="F78" s="84">
        <v>8052.4591606460199</v>
      </c>
      <c r="G78" s="84">
        <v>6516.12462907795</v>
      </c>
      <c r="H78" s="84">
        <v>0</v>
      </c>
      <c r="I78" s="84">
        <f t="shared" si="3"/>
        <v>26319.845843731349</v>
      </c>
      <c r="N78" s="82" t="s">
        <v>119</v>
      </c>
      <c r="O78" s="117">
        <v>8947</v>
      </c>
      <c r="P78" s="117">
        <v>12895</v>
      </c>
      <c r="Q78" s="117"/>
      <c r="R78" s="117"/>
      <c r="T78" s="82" t="s">
        <v>119</v>
      </c>
      <c r="U78" s="84">
        <v>0</v>
      </c>
      <c r="V78" s="84">
        <v>0</v>
      </c>
    </row>
    <row r="79" spans="1:22">
      <c r="A79" s="142"/>
      <c r="B79" s="142"/>
      <c r="C79" s="5">
        <v>3.2083333333333299</v>
      </c>
      <c r="D79" s="84">
        <v>9908.9963974348302</v>
      </c>
      <c r="E79" s="84">
        <v>2577.9410526827101</v>
      </c>
      <c r="F79" s="84">
        <v>8223.3046756460099</v>
      </c>
      <c r="G79" s="84">
        <v>6616.9312290779499</v>
      </c>
      <c r="H79" s="84">
        <v>0</v>
      </c>
      <c r="I79" s="84">
        <f t="shared" si="3"/>
        <v>27327.1733548415</v>
      </c>
      <c r="N79" s="82" t="s">
        <v>120</v>
      </c>
      <c r="O79" s="117">
        <v>8959</v>
      </c>
      <c r="P79" s="117">
        <v>12890</v>
      </c>
      <c r="Q79" s="117"/>
      <c r="R79" s="117"/>
      <c r="T79" s="82" t="s">
        <v>120</v>
      </c>
      <c r="U79" s="84">
        <v>0</v>
      </c>
      <c r="V79" s="84">
        <v>0</v>
      </c>
    </row>
    <row r="80" spans="1:22">
      <c r="A80" s="142"/>
      <c r="B80" s="142"/>
      <c r="C80" s="5">
        <v>3.25</v>
      </c>
      <c r="D80" s="84">
        <v>11372.397354807399</v>
      </c>
      <c r="E80" s="84">
        <v>2706.34537126849</v>
      </c>
      <c r="F80" s="84">
        <v>8567.6135076460196</v>
      </c>
      <c r="G80" s="84">
        <v>7164.2740290779502</v>
      </c>
      <c r="H80" s="84">
        <v>0</v>
      </c>
      <c r="I80" s="84">
        <f t="shared" si="3"/>
        <v>29810.630262799859</v>
      </c>
      <c r="N80" s="82" t="s">
        <v>121</v>
      </c>
      <c r="O80" s="117">
        <v>8791</v>
      </c>
      <c r="P80" s="117">
        <v>12747</v>
      </c>
      <c r="Q80" s="117"/>
      <c r="R80" s="117"/>
      <c r="T80" s="82" t="s">
        <v>121</v>
      </c>
      <c r="U80" s="84">
        <v>0</v>
      </c>
      <c r="V80" s="84">
        <v>0</v>
      </c>
    </row>
    <row r="81" spans="1:22">
      <c r="A81" s="142"/>
      <c r="B81" s="142"/>
      <c r="C81" s="5">
        <v>3.2916666666666701</v>
      </c>
      <c r="D81" s="84">
        <v>12356.8711066903</v>
      </c>
      <c r="E81" s="84">
        <v>2780.5180419941798</v>
      </c>
      <c r="F81" s="84">
        <v>8798.0401496459999</v>
      </c>
      <c r="G81" s="84">
        <v>7803.0175290779498</v>
      </c>
      <c r="H81" s="84">
        <v>0</v>
      </c>
      <c r="I81" s="84">
        <f t="shared" si="3"/>
        <v>31738.446827408428</v>
      </c>
      <c r="N81" s="82" t="s">
        <v>122</v>
      </c>
      <c r="O81" s="117">
        <v>8340</v>
      </c>
      <c r="P81" s="117">
        <v>11902</v>
      </c>
      <c r="Q81" s="117"/>
      <c r="R81" s="117"/>
      <c r="T81" s="82" t="s">
        <v>122</v>
      </c>
      <c r="U81" s="84">
        <v>0</v>
      </c>
      <c r="V81" s="84">
        <v>0</v>
      </c>
    </row>
    <row r="82" spans="1:22">
      <c r="A82" s="142"/>
      <c r="B82" s="142"/>
      <c r="C82" s="5">
        <v>3.3333333333333299</v>
      </c>
      <c r="D82" s="84">
        <v>12486.508713806599</v>
      </c>
      <c r="E82" s="84">
        <v>2772.7353430236899</v>
      </c>
      <c r="F82" s="84">
        <v>9129.5510106460297</v>
      </c>
      <c r="G82" s="84">
        <v>8035.43172907795</v>
      </c>
      <c r="H82" s="84">
        <v>0</v>
      </c>
      <c r="I82" s="84">
        <f t="shared" si="3"/>
        <v>32424.226796554271</v>
      </c>
      <c r="N82" s="82" t="s">
        <v>123</v>
      </c>
      <c r="O82" s="117">
        <v>7620</v>
      </c>
      <c r="P82" s="117">
        <v>10803</v>
      </c>
      <c r="Q82" s="117"/>
      <c r="R82" s="117"/>
      <c r="T82" s="82" t="s">
        <v>123</v>
      </c>
      <c r="U82" s="84">
        <v>0</v>
      </c>
      <c r="V82" s="84">
        <v>0</v>
      </c>
    </row>
    <row r="83" spans="1:22">
      <c r="A83" s="142"/>
      <c r="B83" s="142"/>
      <c r="C83" s="5">
        <v>3.375</v>
      </c>
      <c r="D83" s="84">
        <v>12810.990804782299</v>
      </c>
      <c r="E83" s="84">
        <v>2816.3806637320799</v>
      </c>
      <c r="F83" s="84">
        <v>9599.2142066459892</v>
      </c>
      <c r="G83" s="84">
        <v>8232.6224290779501</v>
      </c>
      <c r="H83" s="84">
        <v>0</v>
      </c>
      <c r="I83" s="84">
        <f t="shared" si="3"/>
        <v>33459.208104238322</v>
      </c>
      <c r="N83" s="82" t="s">
        <v>124</v>
      </c>
      <c r="O83" s="117">
        <v>6744</v>
      </c>
      <c r="P83" s="117">
        <v>9720</v>
      </c>
      <c r="Q83" s="117"/>
      <c r="R83" s="117"/>
      <c r="T83" s="82" t="s">
        <v>124</v>
      </c>
      <c r="U83" s="84">
        <v>0</v>
      </c>
      <c r="V83" s="84">
        <v>0</v>
      </c>
    </row>
    <row r="84" spans="1:22">
      <c r="A84" s="142"/>
      <c r="B84" s="142"/>
      <c r="C84" s="5">
        <v>3.4166666666666701</v>
      </c>
      <c r="D84" s="84">
        <v>13130.3838365062</v>
      </c>
      <c r="E84" s="84">
        <v>2856.3359781214599</v>
      </c>
      <c r="F84" s="84">
        <v>10003.431977646</v>
      </c>
      <c r="G84" s="84">
        <v>8480.6800290779502</v>
      </c>
      <c r="H84" s="84">
        <v>0</v>
      </c>
      <c r="I84" s="84">
        <f t="shared" si="3"/>
        <v>34470.83182135161</v>
      </c>
    </row>
    <row r="85" spans="1:22">
      <c r="A85" s="142"/>
      <c r="B85" s="142"/>
      <c r="C85" s="5">
        <v>3.4583333333333299</v>
      </c>
      <c r="D85" s="84">
        <v>13316.2911913109</v>
      </c>
      <c r="E85" s="84">
        <v>2870.9370213454199</v>
      </c>
      <c r="F85" s="84">
        <v>10381.523480645999</v>
      </c>
      <c r="G85" s="84">
        <v>8758.6911290779499</v>
      </c>
      <c r="H85" s="84">
        <v>0</v>
      </c>
      <c r="I85" s="84">
        <f t="shared" si="3"/>
        <v>35327.442822380268</v>
      </c>
    </row>
    <row r="86" spans="1:22">
      <c r="A86" s="142"/>
      <c r="B86" s="142"/>
      <c r="C86" s="5">
        <v>3.5</v>
      </c>
      <c r="D86" s="84">
        <v>13592.113422057901</v>
      </c>
      <c r="E86" s="84">
        <v>2888.75726088291</v>
      </c>
      <c r="F86" s="84">
        <v>10637.919690646</v>
      </c>
      <c r="G86" s="84">
        <v>9023.1459290779494</v>
      </c>
      <c r="H86" s="84">
        <v>0</v>
      </c>
      <c r="I86" s="84">
        <f t="shared" si="3"/>
        <v>36141.936302664762</v>
      </c>
    </row>
    <row r="87" spans="1:22">
      <c r="A87" s="142"/>
      <c r="B87" s="142"/>
      <c r="C87" s="5">
        <v>3.5416666666666701</v>
      </c>
      <c r="D87" s="84">
        <v>13780.347530007501</v>
      </c>
      <c r="E87" s="84">
        <v>2951.8324094003801</v>
      </c>
      <c r="F87" s="84">
        <v>10946.491457646</v>
      </c>
      <c r="G87" s="84">
        <v>9302.0169290779504</v>
      </c>
      <c r="H87" s="84">
        <v>0</v>
      </c>
      <c r="I87" s="84">
        <f t="shared" si="3"/>
        <v>36980.688326131829</v>
      </c>
    </row>
    <row r="88" spans="1:22">
      <c r="A88" s="142"/>
      <c r="B88" s="142"/>
      <c r="C88" s="5">
        <v>3.5833333333333299</v>
      </c>
      <c r="D88" s="84">
        <v>14082.190923353401</v>
      </c>
      <c r="E88" s="84">
        <v>3006.7441906883</v>
      </c>
      <c r="F88" s="84">
        <v>11161.462600646</v>
      </c>
      <c r="G88" s="84">
        <v>9592.8711290779502</v>
      </c>
      <c r="H88" s="84">
        <v>0</v>
      </c>
      <c r="I88" s="84">
        <f t="shared" si="3"/>
        <v>37843.268843765647</v>
      </c>
    </row>
    <row r="89" spans="1:22">
      <c r="A89" s="142"/>
      <c r="B89" s="142"/>
      <c r="C89" s="5">
        <v>3.625</v>
      </c>
      <c r="D89" s="84">
        <v>14406.863729385999</v>
      </c>
      <c r="E89" s="84">
        <v>3040.11818402885</v>
      </c>
      <c r="F89" s="84">
        <v>11385.528017646</v>
      </c>
      <c r="G89" s="84">
        <v>9797.9301290779495</v>
      </c>
      <c r="H89" s="84">
        <v>0</v>
      </c>
      <c r="I89" s="84">
        <f t="shared" si="3"/>
        <v>38630.440060138797</v>
      </c>
    </row>
    <row r="90" spans="1:22">
      <c r="A90" s="142"/>
      <c r="B90" s="142"/>
      <c r="C90" s="5">
        <v>3.6666666666666701</v>
      </c>
      <c r="D90" s="84">
        <v>14649.5610121759</v>
      </c>
      <c r="E90" s="84">
        <v>3067.3717504726401</v>
      </c>
      <c r="F90" s="84">
        <v>11376.806489646</v>
      </c>
      <c r="G90" s="84">
        <v>10055.502629078001</v>
      </c>
      <c r="H90" s="84">
        <v>0</v>
      </c>
      <c r="I90" s="84">
        <f t="shared" si="3"/>
        <v>39149.241881372538</v>
      </c>
      <c r="O90" s="117">
        <f>SUM(O32:O55,U32:U55,AA32:AA55,O60:O83)</f>
        <v>793552.2</v>
      </c>
      <c r="P90" s="117">
        <f>SUM(P32:P55,V32:V55,AB32:AB55,P60:P83)</f>
        <v>1062797.5</v>
      </c>
    </row>
    <row r="91" spans="1:22">
      <c r="A91" s="142"/>
      <c r="B91" s="142"/>
      <c r="C91" s="5">
        <v>3.7083333333333299</v>
      </c>
      <c r="D91" s="84">
        <v>14727.0141882141</v>
      </c>
      <c r="E91" s="84">
        <v>3055.2890552090798</v>
      </c>
      <c r="F91" s="84">
        <v>11228.951520646</v>
      </c>
      <c r="G91" s="84">
        <v>10022.980229078001</v>
      </c>
      <c r="H91" s="84">
        <v>0</v>
      </c>
      <c r="I91" s="84">
        <f t="shared" si="3"/>
        <v>39034.234993147176</v>
      </c>
    </row>
    <row r="92" spans="1:22">
      <c r="A92" s="142"/>
      <c r="B92" s="142"/>
      <c r="C92" s="5">
        <v>3.75</v>
      </c>
      <c r="D92" s="84">
        <v>14534.2144016681</v>
      </c>
      <c r="E92" s="84">
        <v>3032.6821680374201</v>
      </c>
      <c r="F92" s="84">
        <v>11010.845530646</v>
      </c>
      <c r="G92" s="84">
        <v>9865.7913290779506</v>
      </c>
      <c r="H92" s="84">
        <v>0</v>
      </c>
      <c r="I92" s="84">
        <f t="shared" si="3"/>
        <v>38443.533429429473</v>
      </c>
    </row>
    <row r="93" spans="1:22">
      <c r="A93" s="142"/>
      <c r="B93" s="142"/>
      <c r="C93" s="5">
        <v>3.7916666666666701</v>
      </c>
      <c r="D93" s="84">
        <v>14121.215582360801</v>
      </c>
      <c r="E93" s="84">
        <v>2993.6873560683498</v>
      </c>
      <c r="F93" s="84">
        <v>10771.488710645999</v>
      </c>
      <c r="G93" s="84">
        <v>9665.3118290779494</v>
      </c>
      <c r="H93" s="84">
        <v>0</v>
      </c>
      <c r="I93" s="84">
        <f t="shared" si="3"/>
        <v>37551.703478153097</v>
      </c>
    </row>
    <row r="94" spans="1:22">
      <c r="A94" s="142"/>
      <c r="B94" s="142"/>
      <c r="C94" s="5">
        <v>3.8333333333333299</v>
      </c>
      <c r="D94" s="84">
        <v>14558.0320251516</v>
      </c>
      <c r="E94" s="84">
        <v>3026.2702364634702</v>
      </c>
      <c r="F94" s="84">
        <v>10992.945413646001</v>
      </c>
      <c r="G94" s="84">
        <v>9927.5241290779504</v>
      </c>
      <c r="H94" s="84">
        <v>0</v>
      </c>
      <c r="I94" s="84">
        <f t="shared" si="3"/>
        <v>38504.77180433902</v>
      </c>
    </row>
    <row r="95" spans="1:22">
      <c r="A95" s="142"/>
      <c r="B95" s="142"/>
      <c r="C95" s="5">
        <v>3.875</v>
      </c>
      <c r="D95" s="84">
        <v>14184.321582631699</v>
      </c>
      <c r="E95" s="84">
        <v>2995.9532346213</v>
      </c>
      <c r="F95" s="84">
        <v>10725.129927645999</v>
      </c>
      <c r="G95" s="84">
        <v>9771.6357290779506</v>
      </c>
      <c r="H95" s="84">
        <v>0</v>
      </c>
      <c r="I95" s="84">
        <f t="shared" si="3"/>
        <v>37677.040473976944</v>
      </c>
    </row>
    <row r="96" spans="1:22">
      <c r="A96" s="142"/>
      <c r="B96" s="142"/>
      <c r="C96" s="5">
        <v>3.9166666666666701</v>
      </c>
      <c r="D96" s="84">
        <v>13022.3648181438</v>
      </c>
      <c r="E96" s="84">
        <v>2878.9158520896099</v>
      </c>
      <c r="F96" s="84">
        <v>10178.230195646</v>
      </c>
      <c r="G96" s="84">
        <v>9246.3723290779508</v>
      </c>
      <c r="H96" s="84">
        <v>0</v>
      </c>
      <c r="I96" s="84">
        <f t="shared" si="3"/>
        <v>35325.883194957358</v>
      </c>
    </row>
    <row r="97" spans="1:9">
      <c r="A97" s="142"/>
      <c r="B97" s="142"/>
      <c r="C97" s="5">
        <v>3.9583333333333299</v>
      </c>
      <c r="D97" s="84">
        <v>11825.3734664311</v>
      </c>
      <c r="E97" s="84">
        <v>2741.12329639359</v>
      </c>
      <c r="F97" s="84">
        <v>9576.1708886460001</v>
      </c>
      <c r="G97" s="84">
        <v>8508.4447290779499</v>
      </c>
      <c r="H97" s="84">
        <v>0</v>
      </c>
      <c r="I97" s="84">
        <f t="shared" si="3"/>
        <v>32651.112380548639</v>
      </c>
    </row>
    <row r="98" spans="1:9">
      <c r="A98" s="142"/>
      <c r="B98" s="142"/>
      <c r="C98" s="29" t="s">
        <v>124</v>
      </c>
      <c r="D98" s="84">
        <v>10801.3948417593</v>
      </c>
      <c r="E98" s="84">
        <v>2615.7616688399899</v>
      </c>
      <c r="F98" s="84">
        <v>8933.7366056460196</v>
      </c>
      <c r="G98" s="84">
        <v>7730.1595290779496</v>
      </c>
      <c r="H98" s="84">
        <v>0</v>
      </c>
      <c r="I98" s="84">
        <f t="shared" si="3"/>
        <v>30081.05264532326</v>
      </c>
    </row>
    <row r="99" spans="1:9">
      <c r="A99" s="142" t="s">
        <v>76</v>
      </c>
      <c r="B99" s="142"/>
      <c r="C99" s="5">
        <v>4.0416666666666696</v>
      </c>
      <c r="D99" s="84">
        <v>11283.4736626596</v>
      </c>
      <c r="E99" s="84">
        <v>2722.35341542078</v>
      </c>
      <c r="F99" s="84">
        <v>9129.6639346625907</v>
      </c>
      <c r="G99" s="84">
        <v>8101.6365870688196</v>
      </c>
      <c r="H99" s="84">
        <v>0</v>
      </c>
      <c r="I99" s="84">
        <f t="shared" si="3"/>
        <v>31237.127599811789</v>
      </c>
    </row>
    <row r="100" spans="1:9">
      <c r="A100" s="142"/>
      <c r="B100" s="142"/>
      <c r="C100" s="5">
        <v>4.0833333333333304</v>
      </c>
      <c r="D100" s="84">
        <v>10823.6921436596</v>
      </c>
      <c r="E100" s="84">
        <v>2658.16075442078</v>
      </c>
      <c r="F100" s="84">
        <v>8855.6639346625907</v>
      </c>
      <c r="G100" s="84">
        <v>7778.6734870688197</v>
      </c>
      <c r="H100" s="84">
        <v>0</v>
      </c>
      <c r="I100" s="84">
        <f t="shared" si="3"/>
        <v>30116.190319811791</v>
      </c>
    </row>
    <row r="101" spans="1:9">
      <c r="A101" s="142"/>
      <c r="B101" s="142"/>
      <c r="C101" s="5">
        <v>4.125</v>
      </c>
      <c r="D101" s="84">
        <v>10480.881525659601</v>
      </c>
      <c r="E101" s="84">
        <v>2624.4656064207802</v>
      </c>
      <c r="F101" s="84">
        <v>8719.6639346625907</v>
      </c>
      <c r="G101" s="84">
        <v>7588.2330870688202</v>
      </c>
      <c r="H101" s="84">
        <v>0</v>
      </c>
      <c r="I101" s="84">
        <f t="shared" si="3"/>
        <v>29413.244153811789</v>
      </c>
    </row>
    <row r="102" spans="1:9">
      <c r="A102" s="142"/>
      <c r="B102" s="142"/>
      <c r="C102" s="5">
        <v>4.1666666666666696</v>
      </c>
      <c r="D102" s="84">
        <v>10462.1050276596</v>
      </c>
      <c r="E102" s="84">
        <v>2605.8752344207801</v>
      </c>
      <c r="F102" s="84">
        <v>8776.6639346625907</v>
      </c>
      <c r="G102" s="84">
        <v>7476.16238706882</v>
      </c>
      <c r="H102" s="84">
        <v>0</v>
      </c>
      <c r="I102" s="84">
        <f t="shared" si="3"/>
        <v>29320.806583811791</v>
      </c>
    </row>
    <row r="103" spans="1:9">
      <c r="A103" s="142"/>
      <c r="B103" s="142"/>
      <c r="C103" s="5">
        <v>4.2083333333333304</v>
      </c>
      <c r="D103" s="84">
        <v>11050.1985146596</v>
      </c>
      <c r="E103" s="84">
        <v>2627.5055274207798</v>
      </c>
      <c r="F103" s="84">
        <v>9214.6639346625907</v>
      </c>
      <c r="G103" s="84">
        <v>7607.5780870688204</v>
      </c>
      <c r="H103" s="84">
        <v>0</v>
      </c>
      <c r="I103" s="84">
        <f t="shared" si="3"/>
        <v>30499.946063811793</v>
      </c>
    </row>
    <row r="104" spans="1:9">
      <c r="A104" s="142"/>
      <c r="B104" s="142"/>
      <c r="C104" s="5">
        <v>4.25</v>
      </c>
      <c r="D104" s="84">
        <v>12297.227318659599</v>
      </c>
      <c r="E104" s="84">
        <v>2743.3702114207799</v>
      </c>
      <c r="F104" s="84">
        <v>9931.6639346625907</v>
      </c>
      <c r="G104" s="84">
        <v>7878.7052870688203</v>
      </c>
      <c r="H104" s="84">
        <v>0</v>
      </c>
      <c r="I104" s="84">
        <f t="shared" si="3"/>
        <v>32850.966751811793</v>
      </c>
    </row>
    <row r="105" spans="1:9">
      <c r="A105" s="142"/>
      <c r="B105" s="142"/>
      <c r="C105" s="5">
        <v>4.2916666666666696</v>
      </c>
      <c r="D105" s="84">
        <v>12871.8819256596</v>
      </c>
      <c r="E105" s="84">
        <v>2783.42381642078</v>
      </c>
      <c r="F105" s="84">
        <v>10133.6639346626</v>
      </c>
      <c r="G105" s="84">
        <v>7972.3850870688202</v>
      </c>
      <c r="H105" s="84">
        <v>0</v>
      </c>
      <c r="I105" s="84">
        <f t="shared" si="3"/>
        <v>33761.354763811796</v>
      </c>
    </row>
    <row r="106" spans="1:9">
      <c r="A106" s="142"/>
      <c r="B106" s="142"/>
      <c r="C106" s="5">
        <v>4.3333333333333304</v>
      </c>
      <c r="D106" s="84">
        <v>13348.7058606596</v>
      </c>
      <c r="E106" s="84">
        <v>2852.0711214207799</v>
      </c>
      <c r="F106" s="84">
        <v>10471.6639346626</v>
      </c>
      <c r="G106" s="84">
        <v>8452.5829870688194</v>
      </c>
      <c r="H106" s="84">
        <v>0</v>
      </c>
      <c r="I106" s="84">
        <f t="shared" si="3"/>
        <v>35125.023903811802</v>
      </c>
    </row>
    <row r="107" spans="1:9">
      <c r="A107" s="142"/>
      <c r="B107" s="142"/>
      <c r="C107" s="5">
        <v>4.375</v>
      </c>
      <c r="D107" s="84">
        <v>13975.284035659601</v>
      </c>
      <c r="E107" s="84">
        <v>2936.6674714207802</v>
      </c>
      <c r="F107" s="84">
        <v>10927.6639346626</v>
      </c>
      <c r="G107" s="84">
        <v>9068.4362870688201</v>
      </c>
      <c r="H107" s="84">
        <v>0</v>
      </c>
      <c r="I107" s="84">
        <f t="shared" si="3"/>
        <v>36908.051728811799</v>
      </c>
    </row>
    <row r="108" spans="1:9">
      <c r="A108" s="142"/>
      <c r="B108" s="142"/>
      <c r="C108" s="5">
        <v>4.4166666666666696</v>
      </c>
      <c r="D108" s="84">
        <v>14703.7776226596</v>
      </c>
      <c r="E108" s="84">
        <v>3029.15001642078</v>
      </c>
      <c r="F108" s="84">
        <v>11490.6639346626</v>
      </c>
      <c r="G108" s="84">
        <v>9712.4060870688209</v>
      </c>
      <c r="H108" s="84">
        <v>0</v>
      </c>
      <c r="I108" s="84">
        <f t="shared" si="3"/>
        <v>38935.997660811801</v>
      </c>
    </row>
    <row r="109" spans="1:9">
      <c r="A109" s="142"/>
      <c r="B109" s="142"/>
      <c r="C109" s="5">
        <v>4.4583333333333304</v>
      </c>
      <c r="D109" s="84">
        <v>15432.180119659601</v>
      </c>
      <c r="E109" s="84">
        <v>3093.59209942078</v>
      </c>
      <c r="F109" s="84">
        <v>12035.6639346626</v>
      </c>
      <c r="G109" s="84">
        <v>10310.751787068801</v>
      </c>
      <c r="H109" s="84">
        <v>0</v>
      </c>
      <c r="I109" s="84">
        <f t="shared" si="3"/>
        <v>40872.187940811782</v>
      </c>
    </row>
    <row r="110" spans="1:9">
      <c r="A110" s="142"/>
      <c r="B110" s="142"/>
      <c r="C110" s="5">
        <v>4.5</v>
      </c>
      <c r="D110" s="84">
        <v>16079.0644816596</v>
      </c>
      <c r="E110" s="84">
        <v>3143.5713924207798</v>
      </c>
      <c r="F110" s="84">
        <v>12504.6639346626</v>
      </c>
      <c r="G110" s="84">
        <v>10833.0234870688</v>
      </c>
      <c r="H110" s="84">
        <v>0</v>
      </c>
      <c r="I110" s="84">
        <f t="shared" si="3"/>
        <v>42560.323295811781</v>
      </c>
    </row>
    <row r="111" spans="1:9">
      <c r="A111" s="142"/>
      <c r="B111" s="142"/>
      <c r="C111" s="5">
        <v>4.5416666666666696</v>
      </c>
      <c r="D111" s="84">
        <v>16738.1776516596</v>
      </c>
      <c r="E111" s="84">
        <v>3211.5730714207798</v>
      </c>
      <c r="F111" s="84">
        <v>13018.6639346626</v>
      </c>
      <c r="G111" s="84">
        <v>11182.964487068801</v>
      </c>
      <c r="H111" s="84">
        <v>0</v>
      </c>
      <c r="I111" s="84">
        <f t="shared" si="3"/>
        <v>44151.379144811777</v>
      </c>
    </row>
    <row r="112" spans="1:9">
      <c r="A112" s="142"/>
      <c r="B112" s="142"/>
      <c r="C112" s="5">
        <v>4.5833333333333304</v>
      </c>
      <c r="D112" s="84">
        <v>17327.959216659601</v>
      </c>
      <c r="E112" s="84">
        <v>3273.52840142078</v>
      </c>
      <c r="F112" s="84">
        <v>13496.6639346626</v>
      </c>
      <c r="G112" s="84">
        <v>11500.8526870688</v>
      </c>
      <c r="H112" s="84">
        <v>0</v>
      </c>
      <c r="I112" s="84">
        <f t="shared" si="3"/>
        <v>45599.00423981178</v>
      </c>
    </row>
    <row r="113" spans="1:9">
      <c r="A113" s="142"/>
      <c r="B113" s="142"/>
      <c r="C113" s="5">
        <v>4.625</v>
      </c>
      <c r="D113" s="84">
        <v>17855.723557659599</v>
      </c>
      <c r="E113" s="84">
        <v>3316.7427394207798</v>
      </c>
      <c r="F113" s="84">
        <v>13825.6639346626</v>
      </c>
      <c r="G113" s="84">
        <v>11807.0250870688</v>
      </c>
      <c r="H113" s="84">
        <v>0</v>
      </c>
      <c r="I113" s="84">
        <f t="shared" si="3"/>
        <v>46805.155318811783</v>
      </c>
    </row>
    <row r="114" spans="1:9">
      <c r="A114" s="142"/>
      <c r="B114" s="142"/>
      <c r="C114" s="5">
        <v>4.6666666666666696</v>
      </c>
      <c r="D114" s="84">
        <v>18238.504363659598</v>
      </c>
      <c r="E114" s="84">
        <v>3375.9577564207798</v>
      </c>
      <c r="F114" s="84">
        <v>13956.6639346626</v>
      </c>
      <c r="G114" s="84">
        <v>12070.6055870688</v>
      </c>
      <c r="H114" s="84">
        <v>0</v>
      </c>
      <c r="I114" s="84">
        <f t="shared" si="3"/>
        <v>47641.731641811777</v>
      </c>
    </row>
    <row r="115" spans="1:9">
      <c r="A115" s="142"/>
      <c r="B115" s="142"/>
      <c r="C115" s="5">
        <v>4.7083333333333304</v>
      </c>
      <c r="D115" s="84">
        <v>18299.1827116596</v>
      </c>
      <c r="E115" s="84">
        <v>3389.0505324207802</v>
      </c>
      <c r="F115" s="84">
        <v>13851.6639346626</v>
      </c>
      <c r="G115" s="84">
        <v>12148.744287068799</v>
      </c>
      <c r="H115" s="84">
        <v>0</v>
      </c>
      <c r="I115" s="84">
        <f t="shared" si="3"/>
        <v>47688.641465811772</v>
      </c>
    </row>
    <row r="116" spans="1:9">
      <c r="A116" s="142"/>
      <c r="B116" s="142"/>
      <c r="C116" s="5">
        <v>4.75</v>
      </c>
      <c r="D116" s="84">
        <v>18041.568128659601</v>
      </c>
      <c r="E116" s="84">
        <v>3386.5448624207802</v>
      </c>
      <c r="F116" s="84">
        <v>13355.6639346626</v>
      </c>
      <c r="G116" s="84">
        <v>11980.1623870688</v>
      </c>
      <c r="H116" s="84">
        <v>0</v>
      </c>
      <c r="I116" s="84">
        <f t="shared" si="3"/>
        <v>46763.939312811774</v>
      </c>
    </row>
    <row r="117" spans="1:9">
      <c r="A117" s="142"/>
      <c r="B117" s="142"/>
      <c r="C117" s="5">
        <v>4.7916666666666696</v>
      </c>
      <c r="D117" s="84">
        <v>17276.359861659599</v>
      </c>
      <c r="E117" s="84">
        <v>3347.5612024207799</v>
      </c>
      <c r="F117" s="84">
        <v>12775.6639346626</v>
      </c>
      <c r="G117" s="84">
        <v>11583.7184870688</v>
      </c>
      <c r="H117" s="84">
        <v>0</v>
      </c>
      <c r="I117" s="84">
        <f t="shared" si="3"/>
        <v>44983.303485811783</v>
      </c>
    </row>
    <row r="118" spans="1:9">
      <c r="A118" s="142"/>
      <c r="B118" s="142"/>
      <c r="C118" s="5">
        <v>4.8333333333333304</v>
      </c>
      <c r="D118" s="84">
        <v>17031.773779659601</v>
      </c>
      <c r="E118" s="84">
        <v>3279.3288674207802</v>
      </c>
      <c r="F118" s="84">
        <v>12671.6639346626</v>
      </c>
      <c r="G118" s="84">
        <v>11448.3799870688</v>
      </c>
      <c r="H118" s="84">
        <v>0</v>
      </c>
      <c r="I118" s="84">
        <f t="shared" si="3"/>
        <v>44431.146568811782</v>
      </c>
    </row>
    <row r="119" spans="1:9">
      <c r="A119" s="142"/>
      <c r="B119" s="142"/>
      <c r="C119" s="5">
        <v>4.875</v>
      </c>
      <c r="D119" s="84">
        <v>16753.896589659598</v>
      </c>
      <c r="E119" s="84">
        <v>3229.3506074207799</v>
      </c>
      <c r="F119" s="84">
        <v>12283.6639346626</v>
      </c>
      <c r="G119" s="84">
        <v>11189.7129870688</v>
      </c>
      <c r="H119" s="84">
        <v>0</v>
      </c>
      <c r="I119" s="84">
        <f t="shared" si="3"/>
        <v>43456.624118811778</v>
      </c>
    </row>
    <row r="120" spans="1:9">
      <c r="A120" s="142"/>
      <c r="B120" s="142"/>
      <c r="C120" s="5">
        <v>4.9166666666666696</v>
      </c>
      <c r="D120" s="84">
        <v>15366.2922126596</v>
      </c>
      <c r="E120" s="84">
        <v>3085.72704642078</v>
      </c>
      <c r="F120" s="84">
        <v>11419.6639346626</v>
      </c>
      <c r="G120" s="84">
        <v>10449.492287068801</v>
      </c>
      <c r="H120" s="84">
        <v>0</v>
      </c>
      <c r="I120" s="84">
        <f t="shared" si="3"/>
        <v>40321.175480811784</v>
      </c>
    </row>
    <row r="121" spans="1:9">
      <c r="A121" s="142"/>
      <c r="B121" s="142"/>
      <c r="C121" s="5">
        <v>4.9583333333333304</v>
      </c>
      <c r="D121" s="84">
        <v>13746.0450766596</v>
      </c>
      <c r="E121" s="84">
        <v>2906.9948794207799</v>
      </c>
      <c r="F121" s="84">
        <v>10456.6639346626</v>
      </c>
      <c r="G121" s="84">
        <v>9506.8077870688194</v>
      </c>
      <c r="H121" s="84">
        <v>0</v>
      </c>
      <c r="I121" s="84">
        <f t="shared" si="3"/>
        <v>36616.511677811803</v>
      </c>
    </row>
    <row r="122" spans="1:9">
      <c r="A122" s="142"/>
      <c r="B122" s="142"/>
      <c r="C122" s="29" t="s">
        <v>124</v>
      </c>
      <c r="D122" s="84">
        <v>12516.756971659601</v>
      </c>
      <c r="E122" s="84">
        <v>2783.5862874207801</v>
      </c>
      <c r="F122" s="84">
        <v>9768.6639346625907</v>
      </c>
      <c r="G122" s="84">
        <v>8779.9401870688198</v>
      </c>
      <c r="H122" s="84">
        <v>0</v>
      </c>
      <c r="I122" s="84">
        <f t="shared" si="3"/>
        <v>33848.947380811791</v>
      </c>
    </row>
    <row r="123" spans="1:9">
      <c r="A123" s="142" t="s">
        <v>77</v>
      </c>
      <c r="B123" s="142" t="s">
        <v>87</v>
      </c>
      <c r="C123" s="5">
        <v>5.0416666666666696</v>
      </c>
      <c r="D123" s="84">
        <v>14241.464428490701</v>
      </c>
      <c r="E123" s="84">
        <v>2973.2087663248899</v>
      </c>
      <c r="F123" s="84">
        <v>11074.6639346626</v>
      </c>
      <c r="G123" s="84">
        <v>9541.8955660530592</v>
      </c>
      <c r="H123" s="84">
        <v>0</v>
      </c>
      <c r="I123" s="84">
        <f t="shared" si="3"/>
        <v>37831.232695531246</v>
      </c>
    </row>
    <row r="124" spans="1:9">
      <c r="A124" s="142"/>
      <c r="B124" s="142"/>
      <c r="C124" s="5">
        <v>5.0833333333333304</v>
      </c>
      <c r="D124" s="84">
        <v>13702.561923490601</v>
      </c>
      <c r="E124" s="84">
        <v>2914.2340033248902</v>
      </c>
      <c r="F124" s="84">
        <v>10652.6639346626</v>
      </c>
      <c r="G124" s="84">
        <v>9113.69203505306</v>
      </c>
      <c r="H124" s="84">
        <v>0</v>
      </c>
      <c r="I124" s="84">
        <f t="shared" si="3"/>
        <v>36383.151896531155</v>
      </c>
    </row>
    <row r="125" spans="1:9">
      <c r="A125" s="142"/>
      <c r="B125" s="142"/>
      <c r="C125" s="5">
        <v>5.125</v>
      </c>
      <c r="D125" s="84">
        <v>13285.9228374906</v>
      </c>
      <c r="E125" s="84">
        <v>2866.0575073248901</v>
      </c>
      <c r="F125" s="84">
        <v>10399.6639346626</v>
      </c>
      <c r="G125" s="84">
        <v>8799.7234620530598</v>
      </c>
      <c r="H125" s="84">
        <v>0</v>
      </c>
      <c r="I125" s="84">
        <f t="shared" si="3"/>
        <v>35351.367741531147</v>
      </c>
    </row>
    <row r="126" spans="1:9">
      <c r="A126" s="142"/>
      <c r="B126" s="142"/>
      <c r="C126" s="5">
        <v>5.1666666666666696</v>
      </c>
      <c r="D126" s="84">
        <v>13152.618154490599</v>
      </c>
      <c r="E126" s="84">
        <v>2828.91124432489</v>
      </c>
      <c r="F126" s="84">
        <v>10247.6639346626</v>
      </c>
      <c r="G126" s="84">
        <v>8592.9972970530598</v>
      </c>
      <c r="H126" s="84">
        <v>0</v>
      </c>
      <c r="I126" s="84">
        <f t="shared" si="3"/>
        <v>34822.19063053115</v>
      </c>
    </row>
    <row r="127" spans="1:9">
      <c r="A127" s="142"/>
      <c r="B127" s="142"/>
      <c r="C127" s="5">
        <v>5.2083333333333304</v>
      </c>
      <c r="D127" s="84">
        <v>13599.3228544907</v>
      </c>
      <c r="E127" s="84">
        <v>2840.3713563248898</v>
      </c>
      <c r="F127" s="84">
        <v>10263.6639346626</v>
      </c>
      <c r="G127" s="84">
        <v>8583.1431320530592</v>
      </c>
      <c r="H127" s="84">
        <v>0</v>
      </c>
      <c r="I127" s="84">
        <f t="shared" si="3"/>
        <v>35286.50127753125</v>
      </c>
    </row>
    <row r="128" spans="1:9">
      <c r="A128" s="142"/>
      <c r="B128" s="142"/>
      <c r="C128" s="5">
        <v>5.25</v>
      </c>
      <c r="D128" s="84">
        <v>14471.1447154906</v>
      </c>
      <c r="E128" s="84">
        <v>2874.22480132489</v>
      </c>
      <c r="F128" s="84">
        <v>10372.6639346626</v>
      </c>
      <c r="G128" s="84">
        <v>8637.7272670530601</v>
      </c>
      <c r="H128" s="84">
        <v>0</v>
      </c>
      <c r="I128" s="84">
        <f t="shared" si="3"/>
        <v>36355.76071853115</v>
      </c>
    </row>
    <row r="129" spans="1:9">
      <c r="A129" s="142"/>
      <c r="B129" s="142"/>
      <c r="C129" s="5">
        <v>5.2916666666666696</v>
      </c>
      <c r="D129" s="84">
        <v>15173.7313474906</v>
      </c>
      <c r="E129" s="84">
        <v>2906.18279432489</v>
      </c>
      <c r="F129" s="84">
        <v>10768.6639346626</v>
      </c>
      <c r="G129" s="84">
        <v>8763.9838570530592</v>
      </c>
      <c r="H129" s="84">
        <v>0</v>
      </c>
      <c r="I129" s="84">
        <f t="shared" si="3"/>
        <v>37612.561933531149</v>
      </c>
    </row>
    <row r="130" spans="1:9">
      <c r="A130" s="142"/>
      <c r="B130" s="142"/>
      <c r="C130" s="5">
        <v>5.3333333333333304</v>
      </c>
      <c r="D130" s="84">
        <v>15729.1428354906</v>
      </c>
      <c r="E130" s="84">
        <v>3020.1087883248902</v>
      </c>
      <c r="F130" s="84">
        <v>11605.6639346626</v>
      </c>
      <c r="G130" s="84">
        <v>9400.6255720530608</v>
      </c>
      <c r="H130" s="84">
        <v>0</v>
      </c>
      <c r="I130" s="84">
        <f t="shared" si="3"/>
        <v>39755.54113053115</v>
      </c>
    </row>
    <row r="131" spans="1:9">
      <c r="A131" s="142"/>
      <c r="B131" s="142"/>
      <c r="C131" s="5">
        <v>5.375</v>
      </c>
      <c r="D131" s="84">
        <v>16519.884774490602</v>
      </c>
      <c r="E131" s="84">
        <v>3144.4570573248898</v>
      </c>
      <c r="F131" s="84">
        <v>12415.6639346626</v>
      </c>
      <c r="G131" s="84">
        <v>10191.6843200531</v>
      </c>
      <c r="H131" s="84">
        <v>0</v>
      </c>
      <c r="I131" s="84">
        <f t="shared" si="3"/>
        <v>42271.690086531191</v>
      </c>
    </row>
    <row r="132" spans="1:9">
      <c r="A132" s="142"/>
      <c r="B132" s="142"/>
      <c r="C132" s="5">
        <v>5.4166666666666696</v>
      </c>
      <c r="D132" s="84">
        <v>17619.670867490699</v>
      </c>
      <c r="E132" s="84">
        <v>3279.3790113248901</v>
      </c>
      <c r="F132" s="84">
        <v>13366.6639346626</v>
      </c>
      <c r="G132" s="84">
        <v>11020.811510053099</v>
      </c>
      <c r="H132" s="84">
        <v>0</v>
      </c>
      <c r="I132" s="84">
        <f t="shared" ref="I132:I195" si="4">SUM(D132:H132)</f>
        <v>45286.525323531285</v>
      </c>
    </row>
    <row r="133" spans="1:9">
      <c r="A133" s="142"/>
      <c r="B133" s="142"/>
      <c r="C133" s="5">
        <v>5.4583333333333304</v>
      </c>
      <c r="D133" s="84">
        <v>18753.574916490699</v>
      </c>
      <c r="E133" s="84">
        <v>3434.0109403248898</v>
      </c>
      <c r="F133" s="84">
        <v>14172.6639346626</v>
      </c>
      <c r="G133" s="84">
        <v>11797.0179400531</v>
      </c>
      <c r="H133" s="84">
        <v>0</v>
      </c>
      <c r="I133" s="84">
        <f t="shared" si="4"/>
        <v>48157.267731531283</v>
      </c>
    </row>
    <row r="134" spans="1:9">
      <c r="A134" s="142"/>
      <c r="B134" s="142"/>
      <c r="C134" s="5">
        <v>5.5</v>
      </c>
      <c r="D134" s="84">
        <v>19833.4052624906</v>
      </c>
      <c r="E134" s="84">
        <v>3538.02698632489</v>
      </c>
      <c r="F134" s="84">
        <v>14749.6639346626</v>
      </c>
      <c r="G134" s="84">
        <v>12445.5688880531</v>
      </c>
      <c r="H134" s="84">
        <v>0</v>
      </c>
      <c r="I134" s="84">
        <f t="shared" si="4"/>
        <v>50566.665071531192</v>
      </c>
    </row>
    <row r="135" spans="1:9">
      <c r="A135" s="142"/>
      <c r="B135" s="142"/>
      <c r="C135" s="5">
        <v>5.5416666666666696</v>
      </c>
      <c r="D135" s="84">
        <v>20974.128368490601</v>
      </c>
      <c r="E135" s="84">
        <v>3622.2625563248898</v>
      </c>
      <c r="F135" s="84">
        <v>15164.6639346626</v>
      </c>
      <c r="G135" s="84">
        <v>13011.041944053</v>
      </c>
      <c r="H135" s="84">
        <v>0</v>
      </c>
      <c r="I135" s="84">
        <f t="shared" si="4"/>
        <v>52772.096803531094</v>
      </c>
    </row>
    <row r="136" spans="1:9">
      <c r="A136" s="142"/>
      <c r="B136" s="142"/>
      <c r="C136" s="5">
        <v>5.5833333333333304</v>
      </c>
      <c r="D136" s="84">
        <v>21890.296180490699</v>
      </c>
      <c r="E136" s="84">
        <v>3713.9062643248899</v>
      </c>
      <c r="F136" s="84">
        <v>15485.6639346626</v>
      </c>
      <c r="G136" s="84">
        <v>13491.771183053101</v>
      </c>
      <c r="H136" s="84">
        <v>0</v>
      </c>
      <c r="I136" s="84">
        <f t="shared" si="4"/>
        <v>54581.637562531294</v>
      </c>
    </row>
    <row r="137" spans="1:9">
      <c r="A137" s="142"/>
      <c r="B137" s="142"/>
      <c r="C137" s="5">
        <v>5.625</v>
      </c>
      <c r="D137" s="84">
        <v>22490.5986364907</v>
      </c>
      <c r="E137" s="84">
        <v>3760.7945593248901</v>
      </c>
      <c r="F137" s="84">
        <v>15661.6639346626</v>
      </c>
      <c r="G137" s="84">
        <v>13875.3397570531</v>
      </c>
      <c r="H137" s="84">
        <v>0</v>
      </c>
      <c r="I137" s="84">
        <f t="shared" si="4"/>
        <v>55788.396887531293</v>
      </c>
    </row>
    <row r="138" spans="1:9">
      <c r="A138" s="142"/>
      <c r="B138" s="142"/>
      <c r="C138" s="5">
        <v>5.6666666666666696</v>
      </c>
      <c r="D138" s="84">
        <v>22830.0064494906</v>
      </c>
      <c r="E138" s="84">
        <v>3805.1174013248901</v>
      </c>
      <c r="F138" s="84">
        <v>15662.6639346626</v>
      </c>
      <c r="G138" s="84">
        <v>14139.170539053101</v>
      </c>
      <c r="H138" s="84">
        <v>0</v>
      </c>
      <c r="I138" s="84">
        <f t="shared" si="4"/>
        <v>56436.958324531188</v>
      </c>
    </row>
    <row r="139" spans="1:9">
      <c r="A139" s="142"/>
      <c r="B139" s="142"/>
      <c r="C139" s="5">
        <v>5.7083333333333304</v>
      </c>
      <c r="D139" s="84">
        <v>22721.761448490601</v>
      </c>
      <c r="E139" s="84">
        <v>3823.1576303248899</v>
      </c>
      <c r="F139" s="84">
        <v>15484.6639346626</v>
      </c>
      <c r="G139" s="84">
        <v>14184.261480053099</v>
      </c>
      <c r="H139" s="84">
        <v>0</v>
      </c>
      <c r="I139" s="84">
        <f t="shared" si="4"/>
        <v>56213.844493531193</v>
      </c>
    </row>
    <row r="140" spans="1:9">
      <c r="A140" s="142"/>
      <c r="B140" s="142"/>
      <c r="C140" s="5">
        <v>5.75</v>
      </c>
      <c r="D140" s="84">
        <v>22110.957335490599</v>
      </c>
      <c r="E140" s="84">
        <v>3791.30620932489</v>
      </c>
      <c r="F140" s="84">
        <v>15233.6639346626</v>
      </c>
      <c r="G140" s="84">
        <v>13985.3724600531</v>
      </c>
      <c r="H140" s="84">
        <v>0</v>
      </c>
      <c r="I140" s="84">
        <f t="shared" si="4"/>
        <v>55121.299939531193</v>
      </c>
    </row>
    <row r="141" spans="1:9">
      <c r="A141" s="142"/>
      <c r="B141" s="142"/>
      <c r="C141" s="5">
        <v>5.7916666666666696</v>
      </c>
      <c r="D141" s="84">
        <v>21104.8618474906</v>
      </c>
      <c r="E141" s="84">
        <v>3705.5995253248898</v>
      </c>
      <c r="F141" s="84">
        <v>14745.6639346626</v>
      </c>
      <c r="G141" s="84">
        <v>13527.575361053099</v>
      </c>
      <c r="H141" s="84">
        <v>0</v>
      </c>
      <c r="I141" s="84">
        <f t="shared" si="4"/>
        <v>53083.700668531194</v>
      </c>
    </row>
    <row r="142" spans="1:9">
      <c r="A142" s="142"/>
      <c r="B142" s="142"/>
      <c r="C142" s="5">
        <v>5.8333333333333304</v>
      </c>
      <c r="D142" s="84">
        <v>20286.168596490701</v>
      </c>
      <c r="E142" s="84">
        <v>3604.9145133248899</v>
      </c>
      <c r="F142" s="84">
        <v>14376.6639346626</v>
      </c>
      <c r="G142" s="84">
        <v>13019.269528053101</v>
      </c>
      <c r="H142" s="84">
        <v>0</v>
      </c>
      <c r="I142" s="84">
        <f t="shared" si="4"/>
        <v>51287.016572531298</v>
      </c>
    </row>
    <row r="143" spans="1:9">
      <c r="A143" s="142"/>
      <c r="B143" s="142"/>
      <c r="C143" s="5">
        <v>5.875</v>
      </c>
      <c r="D143" s="84">
        <v>19740.120243490699</v>
      </c>
      <c r="E143" s="84">
        <v>3561.8168153248898</v>
      </c>
      <c r="F143" s="84">
        <v>14011.6639346626</v>
      </c>
      <c r="G143" s="84">
        <v>12758.9750850531</v>
      </c>
      <c r="H143" s="84">
        <v>0</v>
      </c>
      <c r="I143" s="84">
        <f t="shared" si="4"/>
        <v>50072.576078531289</v>
      </c>
    </row>
    <row r="144" spans="1:9">
      <c r="A144" s="142"/>
      <c r="B144" s="142"/>
      <c r="C144" s="5">
        <v>5.9166666666666696</v>
      </c>
      <c r="D144" s="84">
        <v>18397.307906490601</v>
      </c>
      <c r="E144" s="84">
        <v>3432.9185493248901</v>
      </c>
      <c r="F144" s="84">
        <v>13223.6639346626</v>
      </c>
      <c r="G144" s="84">
        <v>11943.3666440531</v>
      </c>
      <c r="H144" s="84">
        <v>0</v>
      </c>
      <c r="I144" s="84">
        <f t="shared" si="4"/>
        <v>46997.257034531191</v>
      </c>
    </row>
    <row r="145" spans="1:9">
      <c r="A145" s="142"/>
      <c r="B145" s="142"/>
      <c r="C145" s="5">
        <v>5.9583333333333304</v>
      </c>
      <c r="D145" s="84">
        <v>16869.185644490601</v>
      </c>
      <c r="E145" s="84">
        <v>3269.4431373248899</v>
      </c>
      <c r="F145" s="84">
        <v>12516.6639346626</v>
      </c>
      <c r="G145" s="84">
        <v>11081.5315730531</v>
      </c>
      <c r="H145" s="84">
        <v>0</v>
      </c>
      <c r="I145" s="84">
        <f t="shared" si="4"/>
        <v>43736.824289531185</v>
      </c>
    </row>
    <row r="146" spans="1:9">
      <c r="A146" s="142"/>
      <c r="B146" s="142"/>
      <c r="C146" s="29" t="s">
        <v>124</v>
      </c>
      <c r="D146" s="84">
        <v>15429.862027490601</v>
      </c>
      <c r="E146" s="84">
        <v>3125.9343233248901</v>
      </c>
      <c r="F146" s="84">
        <v>11793.6639346626</v>
      </c>
      <c r="G146" s="84">
        <v>10164.2737270531</v>
      </c>
      <c r="H146" s="84">
        <v>0</v>
      </c>
      <c r="I146" s="84">
        <f t="shared" si="4"/>
        <v>40513.734012531189</v>
      </c>
    </row>
    <row r="147" spans="1:9">
      <c r="A147" s="142" t="s">
        <v>78</v>
      </c>
      <c r="B147" s="142"/>
      <c r="C147" s="5">
        <v>6.0416666666666696</v>
      </c>
      <c r="D147" s="84">
        <v>15289.927488077201</v>
      </c>
      <c r="E147" s="84">
        <v>2993.77193013037</v>
      </c>
      <c r="F147" s="84">
        <v>11471.736014500601</v>
      </c>
      <c r="G147" s="84">
        <v>9513.9490001254198</v>
      </c>
      <c r="H147" s="84">
        <v>0</v>
      </c>
      <c r="I147" s="84">
        <f t="shared" si="4"/>
        <v>39269.384432833598</v>
      </c>
    </row>
    <row r="148" spans="1:9">
      <c r="A148" s="142"/>
      <c r="B148" s="142"/>
      <c r="C148" s="5">
        <v>6.0833333333333304</v>
      </c>
      <c r="D148" s="84">
        <v>14595.5531020773</v>
      </c>
      <c r="E148" s="84">
        <v>2899.4387021303801</v>
      </c>
      <c r="F148" s="84">
        <v>11041.9995322957</v>
      </c>
      <c r="G148" s="84">
        <v>9068.7775161254194</v>
      </c>
      <c r="H148" s="84">
        <v>0</v>
      </c>
      <c r="I148" s="84">
        <f t="shared" si="4"/>
        <v>37605.768852628797</v>
      </c>
    </row>
    <row r="149" spans="1:9">
      <c r="A149" s="142"/>
      <c r="B149" s="142"/>
      <c r="C149" s="5">
        <v>6.125</v>
      </c>
      <c r="D149" s="84">
        <v>13936.9116130773</v>
      </c>
      <c r="E149" s="84">
        <v>2839.0904191303798</v>
      </c>
      <c r="F149" s="84">
        <v>10784.906121108699</v>
      </c>
      <c r="G149" s="84">
        <v>8796.7091421254099</v>
      </c>
      <c r="H149" s="84">
        <v>0</v>
      </c>
      <c r="I149" s="84">
        <f t="shared" si="4"/>
        <v>36357.617295441793</v>
      </c>
    </row>
    <row r="150" spans="1:9">
      <c r="A150" s="142"/>
      <c r="B150" s="142"/>
      <c r="C150" s="5">
        <v>6.1666666666666696</v>
      </c>
      <c r="D150" s="84">
        <v>13705.380087077299</v>
      </c>
      <c r="E150" s="84">
        <v>2811.45547813038</v>
      </c>
      <c r="F150" s="84">
        <v>10603.888314034</v>
      </c>
      <c r="G150" s="84">
        <v>8685.4349351254205</v>
      </c>
      <c r="H150" s="84">
        <v>0</v>
      </c>
      <c r="I150" s="84">
        <f t="shared" si="4"/>
        <v>35806.158814367096</v>
      </c>
    </row>
    <row r="151" spans="1:9">
      <c r="A151" s="142"/>
      <c r="B151" s="142"/>
      <c r="C151" s="5">
        <v>6.2083333333333304</v>
      </c>
      <c r="D151" s="84">
        <v>13990.0748440773</v>
      </c>
      <c r="E151" s="84">
        <v>2816.7246361303701</v>
      </c>
      <c r="F151" s="84">
        <v>10599.9936409112</v>
      </c>
      <c r="G151" s="84">
        <v>8726.9352971254193</v>
      </c>
      <c r="H151" s="84">
        <v>0</v>
      </c>
      <c r="I151" s="84">
        <f t="shared" si="4"/>
        <v>36133.728418244289</v>
      </c>
    </row>
    <row r="152" spans="1:9">
      <c r="A152" s="142"/>
      <c r="B152" s="142"/>
      <c r="C152" s="5">
        <v>6.25</v>
      </c>
      <c r="D152" s="84">
        <v>14400.8798030773</v>
      </c>
      <c r="E152" s="84">
        <v>2882.33702113038</v>
      </c>
      <c r="F152" s="84">
        <v>10605.9385790622</v>
      </c>
      <c r="G152" s="84">
        <v>8797.0816351254198</v>
      </c>
      <c r="H152" s="84">
        <v>0</v>
      </c>
      <c r="I152" s="84">
        <f t="shared" si="4"/>
        <v>36686.237038395302</v>
      </c>
    </row>
    <row r="153" spans="1:9">
      <c r="A153" s="142"/>
      <c r="B153" s="142"/>
      <c r="C153" s="5">
        <v>6.2916666666666696</v>
      </c>
      <c r="D153" s="84">
        <v>14813.571832077299</v>
      </c>
      <c r="E153" s="84">
        <v>2937.3223121303699</v>
      </c>
      <c r="F153" s="84">
        <v>10783.257488024899</v>
      </c>
      <c r="G153" s="84">
        <v>8807.40527412542</v>
      </c>
      <c r="H153" s="84">
        <v>0</v>
      </c>
      <c r="I153" s="84">
        <f t="shared" si="4"/>
        <v>37341.55690635799</v>
      </c>
    </row>
    <row r="154" spans="1:9">
      <c r="A154" s="142"/>
      <c r="B154" s="142"/>
      <c r="C154" s="5">
        <v>6.3333333333333304</v>
      </c>
      <c r="D154" s="84">
        <v>15645.8854130772</v>
      </c>
      <c r="E154" s="84">
        <v>3043.5919141303798</v>
      </c>
      <c r="F154" s="84">
        <v>11604.724366280099</v>
      </c>
      <c r="G154" s="84">
        <v>9425.9692101254204</v>
      </c>
      <c r="H154" s="84">
        <v>0</v>
      </c>
      <c r="I154" s="84">
        <f t="shared" si="4"/>
        <v>39720.1709036131</v>
      </c>
    </row>
    <row r="155" spans="1:9">
      <c r="A155" s="142"/>
      <c r="B155" s="142"/>
      <c r="C155" s="5">
        <v>6.375</v>
      </c>
      <c r="D155" s="84">
        <v>16869.027550077299</v>
      </c>
      <c r="E155" s="84">
        <v>3182.5069841303798</v>
      </c>
      <c r="F155" s="84">
        <v>12643.407307903401</v>
      </c>
      <c r="G155" s="84">
        <v>10345.115979125399</v>
      </c>
      <c r="H155" s="84">
        <v>0</v>
      </c>
      <c r="I155" s="84">
        <f t="shared" si="4"/>
        <v>43040.057821236478</v>
      </c>
    </row>
    <row r="156" spans="1:9">
      <c r="A156" s="142"/>
      <c r="B156" s="142"/>
      <c r="C156" s="5">
        <v>6.4166666666666696</v>
      </c>
      <c r="D156" s="84">
        <v>18216.556798077301</v>
      </c>
      <c r="E156" s="84">
        <v>3324.87484913038</v>
      </c>
      <c r="F156" s="84">
        <v>13685.320885377299</v>
      </c>
      <c r="G156" s="84">
        <v>11307.3845391254</v>
      </c>
      <c r="H156" s="84">
        <v>0</v>
      </c>
      <c r="I156" s="84">
        <f t="shared" si="4"/>
        <v>46534.137071710385</v>
      </c>
    </row>
    <row r="157" spans="1:9">
      <c r="A157" s="142"/>
      <c r="B157" s="142"/>
      <c r="C157" s="5">
        <v>6.4583333333333304</v>
      </c>
      <c r="D157" s="84">
        <v>19488.1053460773</v>
      </c>
      <c r="E157" s="84">
        <v>3445.0821511303802</v>
      </c>
      <c r="F157" s="84">
        <v>14586.4330150974</v>
      </c>
      <c r="G157" s="84">
        <v>12130.2487771254</v>
      </c>
      <c r="H157" s="84">
        <v>0</v>
      </c>
      <c r="I157" s="84">
        <f t="shared" si="4"/>
        <v>49649.869289430484</v>
      </c>
    </row>
    <row r="158" spans="1:9">
      <c r="A158" s="142"/>
      <c r="B158" s="142"/>
      <c r="C158" s="5">
        <v>6.5</v>
      </c>
      <c r="D158" s="84">
        <v>20762.607874077301</v>
      </c>
      <c r="E158" s="84">
        <v>3554.9295761303802</v>
      </c>
      <c r="F158" s="84">
        <v>15299.853338990601</v>
      </c>
      <c r="G158" s="84">
        <v>12853.662401125401</v>
      </c>
      <c r="H158" s="84">
        <v>0</v>
      </c>
      <c r="I158" s="84">
        <f t="shared" si="4"/>
        <v>52471.053190323684</v>
      </c>
    </row>
    <row r="159" spans="1:9">
      <c r="A159" s="142"/>
      <c r="B159" s="142"/>
      <c r="C159" s="5">
        <v>6.5416666666666696</v>
      </c>
      <c r="D159" s="84">
        <v>22006.022189077299</v>
      </c>
      <c r="E159" s="84">
        <v>3683.94759713038</v>
      </c>
      <c r="F159" s="84">
        <v>15805.788289891199</v>
      </c>
      <c r="G159" s="84">
        <v>13440.032540125399</v>
      </c>
      <c r="H159" s="84">
        <v>0</v>
      </c>
      <c r="I159" s="84">
        <f t="shared" si="4"/>
        <v>54935.79061622428</v>
      </c>
    </row>
    <row r="160" spans="1:9">
      <c r="A160" s="142"/>
      <c r="B160" s="142"/>
      <c r="C160" s="5">
        <v>6.5833333333333304</v>
      </c>
      <c r="D160" s="84">
        <v>22964.114992077299</v>
      </c>
      <c r="E160" s="84">
        <v>3786.8909811303802</v>
      </c>
      <c r="F160" s="84">
        <v>16137.104941366901</v>
      </c>
      <c r="G160" s="84">
        <v>13887.0667421254</v>
      </c>
      <c r="H160" s="84">
        <v>0</v>
      </c>
      <c r="I160" s="84">
        <f t="shared" si="4"/>
        <v>56775.177656699976</v>
      </c>
    </row>
    <row r="161" spans="1:9">
      <c r="A161" s="142"/>
      <c r="B161" s="142"/>
      <c r="C161" s="5">
        <v>6.625</v>
      </c>
      <c r="D161" s="84">
        <v>23645.5210410773</v>
      </c>
      <c r="E161" s="84">
        <v>3863.1937801303802</v>
      </c>
      <c r="F161" s="84">
        <v>16276.042202922899</v>
      </c>
      <c r="G161" s="84">
        <v>14209.936800125401</v>
      </c>
      <c r="H161" s="84">
        <v>0</v>
      </c>
      <c r="I161" s="84">
        <f t="shared" si="4"/>
        <v>57994.693824255985</v>
      </c>
    </row>
    <row r="162" spans="1:9">
      <c r="A162" s="142"/>
      <c r="B162" s="142"/>
      <c r="C162" s="5">
        <v>6.6666666666666696</v>
      </c>
      <c r="D162" s="84">
        <v>24104.839411077399</v>
      </c>
      <c r="E162" s="84">
        <v>3927.5615961303802</v>
      </c>
      <c r="F162" s="84">
        <v>16103.637630711501</v>
      </c>
      <c r="G162" s="84">
        <v>14393.3783121254</v>
      </c>
      <c r="H162" s="84">
        <v>0</v>
      </c>
      <c r="I162" s="84">
        <f t="shared" si="4"/>
        <v>58529.416950044681</v>
      </c>
    </row>
    <row r="163" spans="1:9">
      <c r="A163" s="142"/>
      <c r="B163" s="142"/>
      <c r="C163" s="5">
        <v>6.7083333333333304</v>
      </c>
      <c r="D163" s="84">
        <v>24071.0910700772</v>
      </c>
      <c r="E163" s="84">
        <v>3915.5702501303699</v>
      </c>
      <c r="F163" s="84">
        <v>15694.360853910301</v>
      </c>
      <c r="G163" s="84">
        <v>14396.4639101254</v>
      </c>
      <c r="H163" s="84">
        <v>0</v>
      </c>
      <c r="I163" s="84">
        <f t="shared" si="4"/>
        <v>58077.486084243268</v>
      </c>
    </row>
    <row r="164" spans="1:9">
      <c r="A164" s="142"/>
      <c r="B164" s="142"/>
      <c r="C164" s="5">
        <v>6.75</v>
      </c>
      <c r="D164" s="84">
        <v>23460.077043077301</v>
      </c>
      <c r="E164" s="84">
        <v>3855.2496951303801</v>
      </c>
      <c r="F164" s="84">
        <v>15177.6833739841</v>
      </c>
      <c r="G164" s="84">
        <v>14117.9609761254</v>
      </c>
      <c r="H164" s="84">
        <v>0</v>
      </c>
      <c r="I164" s="84">
        <f t="shared" si="4"/>
        <v>56610.971088317179</v>
      </c>
    </row>
    <row r="165" spans="1:9">
      <c r="A165" s="142"/>
      <c r="B165" s="142"/>
      <c r="C165" s="5">
        <v>6.7916666666666696</v>
      </c>
      <c r="D165" s="84">
        <v>22429.499865077301</v>
      </c>
      <c r="E165" s="84">
        <v>3772.6553581303801</v>
      </c>
      <c r="F165" s="84">
        <v>14732.1320347372</v>
      </c>
      <c r="G165" s="84">
        <v>13562.0258131254</v>
      </c>
      <c r="H165" s="84">
        <v>0</v>
      </c>
      <c r="I165" s="84">
        <f t="shared" si="4"/>
        <v>54496.313071070283</v>
      </c>
    </row>
    <row r="166" spans="1:9">
      <c r="A166" s="142"/>
      <c r="B166" s="142"/>
      <c r="C166" s="5">
        <v>6.8333333333333304</v>
      </c>
      <c r="D166" s="84">
        <v>21499.441027077301</v>
      </c>
      <c r="E166" s="84">
        <v>3661.7019461303798</v>
      </c>
      <c r="F166" s="84">
        <v>14399.733658543601</v>
      </c>
      <c r="G166" s="84">
        <v>13026.880925125401</v>
      </c>
      <c r="H166" s="84">
        <v>0</v>
      </c>
      <c r="I166" s="84">
        <f t="shared" si="4"/>
        <v>52587.757556876677</v>
      </c>
    </row>
    <row r="167" spans="1:9">
      <c r="A167" s="142"/>
      <c r="B167" s="142"/>
      <c r="C167" s="5">
        <v>6.875</v>
      </c>
      <c r="D167" s="84">
        <v>20877.009646077298</v>
      </c>
      <c r="E167" s="84">
        <v>3619.58285313038</v>
      </c>
      <c r="F167" s="84">
        <v>14084.688311321401</v>
      </c>
      <c r="G167" s="84">
        <v>12597.8920781254</v>
      </c>
      <c r="H167" s="84">
        <v>0</v>
      </c>
      <c r="I167" s="84">
        <f t="shared" si="4"/>
        <v>51179.172888654481</v>
      </c>
    </row>
    <row r="168" spans="1:9">
      <c r="A168" s="142"/>
      <c r="B168" s="142"/>
      <c r="C168" s="5">
        <v>6.9166666666666696</v>
      </c>
      <c r="D168" s="84">
        <v>19227.300427077302</v>
      </c>
      <c r="E168" s="84">
        <v>3475.1888541303802</v>
      </c>
      <c r="F168" s="84">
        <v>13413.204556709799</v>
      </c>
      <c r="G168" s="84">
        <v>11977.2213101254</v>
      </c>
      <c r="H168" s="84">
        <v>0</v>
      </c>
      <c r="I168" s="84">
        <f t="shared" si="4"/>
        <v>48092.915148042885</v>
      </c>
    </row>
    <row r="169" spans="1:9">
      <c r="A169" s="142"/>
      <c r="B169" s="142"/>
      <c r="C169" s="5">
        <v>6.9583333333333304</v>
      </c>
      <c r="D169" s="84">
        <v>17652.980204077299</v>
      </c>
      <c r="E169" s="84">
        <v>3275.6504541303798</v>
      </c>
      <c r="F169" s="84">
        <v>12611.5383558092</v>
      </c>
      <c r="G169" s="84">
        <v>11193.579564125401</v>
      </c>
      <c r="H169" s="84">
        <v>0</v>
      </c>
      <c r="I169" s="84">
        <f t="shared" si="4"/>
        <v>44733.74857814228</v>
      </c>
    </row>
    <row r="170" spans="1:9">
      <c r="A170" s="142"/>
      <c r="B170" s="142"/>
      <c r="C170" s="29" t="s">
        <v>124</v>
      </c>
      <c r="D170" s="84">
        <v>16265.1947230773</v>
      </c>
      <c r="E170" s="84">
        <v>3119.6864821303898</v>
      </c>
      <c r="F170" s="84">
        <v>11925.157042061401</v>
      </c>
      <c r="G170" s="84">
        <v>10301.546525125401</v>
      </c>
      <c r="H170" s="84">
        <v>0</v>
      </c>
      <c r="I170" s="84">
        <f t="shared" si="4"/>
        <v>41611.58477239449</v>
      </c>
    </row>
    <row r="171" spans="1:9">
      <c r="A171" s="142" t="s">
        <v>79</v>
      </c>
      <c r="B171" s="142"/>
      <c r="C171" s="5">
        <v>7.0416666666666696</v>
      </c>
      <c r="D171" s="84">
        <v>16134.181377332099</v>
      </c>
      <c r="E171" s="84">
        <v>3050.37869796222</v>
      </c>
      <c r="F171" s="84">
        <v>11923.5047406291</v>
      </c>
      <c r="G171" s="84">
        <v>10070.139770792</v>
      </c>
      <c r="H171" s="84">
        <v>0</v>
      </c>
      <c r="I171" s="84">
        <f t="shared" si="4"/>
        <v>41178.204586715423</v>
      </c>
    </row>
    <row r="172" spans="1:9">
      <c r="A172" s="142"/>
      <c r="B172" s="142"/>
      <c r="C172" s="5">
        <v>7.0833333333333304</v>
      </c>
      <c r="D172" s="84">
        <v>15467.957942332099</v>
      </c>
      <c r="E172" s="84">
        <v>2970.9162399622201</v>
      </c>
      <c r="F172" s="84">
        <v>11443.129868395999</v>
      </c>
      <c r="G172" s="84">
        <v>9575.5630967920006</v>
      </c>
      <c r="H172" s="84">
        <v>0</v>
      </c>
      <c r="I172" s="84">
        <f t="shared" si="4"/>
        <v>39457.567147482318</v>
      </c>
    </row>
    <row r="173" spans="1:9">
      <c r="A173" s="142"/>
      <c r="B173" s="142"/>
      <c r="C173" s="5">
        <v>7.125</v>
      </c>
      <c r="D173" s="84">
        <v>14915.0504583321</v>
      </c>
      <c r="E173" s="84">
        <v>2919.9823079622201</v>
      </c>
      <c r="F173" s="84">
        <v>11123.627751154299</v>
      </c>
      <c r="G173" s="84">
        <v>9202.8858077920104</v>
      </c>
      <c r="H173" s="84">
        <v>0</v>
      </c>
      <c r="I173" s="84">
        <f t="shared" si="4"/>
        <v>38161.546325240626</v>
      </c>
    </row>
    <row r="174" spans="1:9">
      <c r="A174" s="142"/>
      <c r="B174" s="142"/>
      <c r="C174" s="5">
        <v>7.1666666666666696</v>
      </c>
      <c r="D174" s="84">
        <v>14649.853236332099</v>
      </c>
      <c r="E174" s="84">
        <v>2876.7460979622201</v>
      </c>
      <c r="F174" s="84">
        <v>10922.1513326972</v>
      </c>
      <c r="G174" s="84">
        <v>9004.7646277920103</v>
      </c>
      <c r="H174" s="84">
        <v>0</v>
      </c>
      <c r="I174" s="84">
        <f t="shared" si="4"/>
        <v>37453.51529478353</v>
      </c>
    </row>
    <row r="175" spans="1:9">
      <c r="A175" s="142"/>
      <c r="B175" s="142"/>
      <c r="C175" s="5">
        <v>7.2083333333333304</v>
      </c>
      <c r="D175" s="84">
        <v>14559.2157943321</v>
      </c>
      <c r="E175" s="84">
        <v>2873.6464469622201</v>
      </c>
      <c r="F175" s="84">
        <v>10990.439304973699</v>
      </c>
      <c r="G175" s="84">
        <v>9019.2850807920004</v>
      </c>
      <c r="H175" s="84">
        <v>0</v>
      </c>
      <c r="I175" s="84">
        <f t="shared" si="4"/>
        <v>37442.586627060024</v>
      </c>
    </row>
    <row r="176" spans="1:9">
      <c r="A176" s="142"/>
      <c r="B176" s="142"/>
      <c r="C176" s="5">
        <v>7.25</v>
      </c>
      <c r="D176" s="84">
        <v>14806.000754332101</v>
      </c>
      <c r="E176" s="84">
        <v>2916.4945329622201</v>
      </c>
      <c r="F176" s="84">
        <v>11120.073202543101</v>
      </c>
      <c r="G176" s="84">
        <v>9291.8933357920105</v>
      </c>
      <c r="H176" s="84">
        <v>0</v>
      </c>
      <c r="I176" s="84">
        <f t="shared" si="4"/>
        <v>38134.461825629434</v>
      </c>
    </row>
    <row r="177" spans="1:9">
      <c r="A177" s="142"/>
      <c r="B177" s="142"/>
      <c r="C177" s="5">
        <v>7.2916666666666696</v>
      </c>
      <c r="D177" s="84">
        <v>14980.3044933321</v>
      </c>
      <c r="E177" s="84">
        <v>2915.8500809622201</v>
      </c>
      <c r="F177" s="84">
        <v>11179.161362807899</v>
      </c>
      <c r="G177" s="84">
        <v>9402.5238207920102</v>
      </c>
      <c r="H177" s="84">
        <v>0</v>
      </c>
      <c r="I177" s="84">
        <f t="shared" si="4"/>
        <v>38477.839757894231</v>
      </c>
    </row>
    <row r="178" spans="1:9">
      <c r="A178" s="142"/>
      <c r="B178" s="142"/>
      <c r="C178" s="5">
        <v>7.3333333333333304</v>
      </c>
      <c r="D178" s="84">
        <v>16258.9216543321</v>
      </c>
      <c r="E178" s="84">
        <v>3017.2263659622199</v>
      </c>
      <c r="F178" s="84">
        <v>11944.3908042684</v>
      </c>
      <c r="G178" s="84">
        <v>9996.0408197920096</v>
      </c>
      <c r="H178" s="84">
        <v>0</v>
      </c>
      <c r="I178" s="84">
        <f t="shared" si="4"/>
        <v>41216.57964435473</v>
      </c>
    </row>
    <row r="179" spans="1:9">
      <c r="A179" s="142"/>
      <c r="B179" s="142"/>
      <c r="C179" s="5">
        <v>7.375</v>
      </c>
      <c r="D179" s="84">
        <v>17963.219488332099</v>
      </c>
      <c r="E179" s="84">
        <v>3181.4546529622198</v>
      </c>
      <c r="F179" s="84">
        <v>12914.2410766208</v>
      </c>
      <c r="G179" s="84">
        <v>10845.275938792</v>
      </c>
      <c r="H179" s="84">
        <v>0</v>
      </c>
      <c r="I179" s="84">
        <f t="shared" si="4"/>
        <v>44904.191156707122</v>
      </c>
    </row>
    <row r="180" spans="1:9">
      <c r="A180" s="142"/>
      <c r="B180" s="142"/>
      <c r="C180" s="5">
        <v>7.4166666666666696</v>
      </c>
      <c r="D180" s="84">
        <v>19623.1726053321</v>
      </c>
      <c r="E180" s="84">
        <v>3361.3156909622198</v>
      </c>
      <c r="F180" s="84">
        <v>13889.2133045397</v>
      </c>
      <c r="G180" s="84">
        <v>11749.239619792001</v>
      </c>
      <c r="H180" s="84">
        <v>0</v>
      </c>
      <c r="I180" s="84">
        <f t="shared" si="4"/>
        <v>48622.941220626024</v>
      </c>
    </row>
    <row r="181" spans="1:9">
      <c r="A181" s="142"/>
      <c r="B181" s="142"/>
      <c r="C181" s="5">
        <v>7.4583333333333304</v>
      </c>
      <c r="D181" s="84">
        <v>21101.6954413321</v>
      </c>
      <c r="E181" s="84">
        <v>3541.7571129622202</v>
      </c>
      <c r="F181" s="84">
        <v>14722.8933243422</v>
      </c>
      <c r="G181" s="84">
        <v>12650.925147792001</v>
      </c>
      <c r="H181" s="84">
        <v>0</v>
      </c>
      <c r="I181" s="84">
        <f t="shared" si="4"/>
        <v>52017.271026428527</v>
      </c>
    </row>
    <row r="182" spans="1:9">
      <c r="A182" s="142"/>
      <c r="B182" s="142"/>
      <c r="C182" s="5">
        <v>7.5</v>
      </c>
      <c r="D182" s="84">
        <v>22233.842680332102</v>
      </c>
      <c r="E182" s="84">
        <v>3666.6886999622202</v>
      </c>
      <c r="F182" s="84">
        <v>15414.579361668601</v>
      </c>
      <c r="G182" s="84">
        <v>13433.536052792</v>
      </c>
      <c r="H182" s="84">
        <v>0</v>
      </c>
      <c r="I182" s="84">
        <f t="shared" si="4"/>
        <v>54748.646794754917</v>
      </c>
    </row>
    <row r="183" spans="1:9">
      <c r="A183" s="142"/>
      <c r="B183" s="142"/>
      <c r="C183" s="5">
        <v>7.5416666666666696</v>
      </c>
      <c r="D183" s="84">
        <v>23021.061826332101</v>
      </c>
      <c r="E183" s="84">
        <v>3771.4310619622202</v>
      </c>
      <c r="F183" s="84">
        <v>15941.5624337714</v>
      </c>
      <c r="G183" s="84">
        <v>14078.595214792</v>
      </c>
      <c r="H183" s="84">
        <v>0</v>
      </c>
      <c r="I183" s="84">
        <f t="shared" si="4"/>
        <v>56812.65053685772</v>
      </c>
    </row>
    <row r="184" spans="1:9">
      <c r="A184" s="142"/>
      <c r="B184" s="142"/>
      <c r="C184" s="5">
        <v>7.5833333333333304</v>
      </c>
      <c r="D184" s="84">
        <v>23761.0730103321</v>
      </c>
      <c r="E184" s="84">
        <v>3847.7200229622199</v>
      </c>
      <c r="F184" s="84">
        <v>16420.982296238901</v>
      </c>
      <c r="G184" s="84">
        <v>14628.111184792</v>
      </c>
      <c r="H184" s="84">
        <v>0</v>
      </c>
      <c r="I184" s="84">
        <f t="shared" si="4"/>
        <v>58657.886514325219</v>
      </c>
    </row>
    <row r="185" spans="1:9">
      <c r="A185" s="142"/>
      <c r="B185" s="142"/>
      <c r="C185" s="5">
        <v>7.625</v>
      </c>
      <c r="D185" s="84">
        <v>24260.573430332101</v>
      </c>
      <c r="E185" s="84">
        <v>3919.3740169622301</v>
      </c>
      <c r="F185" s="84">
        <v>16700.135087580002</v>
      </c>
      <c r="G185" s="84">
        <v>15035.248649792</v>
      </c>
      <c r="H185" s="84">
        <v>0</v>
      </c>
      <c r="I185" s="84">
        <f t="shared" si="4"/>
        <v>59915.331184666327</v>
      </c>
    </row>
    <row r="186" spans="1:9">
      <c r="A186" s="142"/>
      <c r="B186" s="142"/>
      <c r="C186" s="5">
        <v>7.6666666666666696</v>
      </c>
      <c r="D186" s="84">
        <v>24473.018019332099</v>
      </c>
      <c r="E186" s="84">
        <v>3963.3851809622201</v>
      </c>
      <c r="F186" s="84">
        <v>16767.367903335198</v>
      </c>
      <c r="G186" s="84">
        <v>15216.798292792</v>
      </c>
      <c r="H186" s="84">
        <v>0</v>
      </c>
      <c r="I186" s="84">
        <f t="shared" si="4"/>
        <v>60420.569396421524</v>
      </c>
    </row>
    <row r="187" spans="1:9">
      <c r="A187" s="142"/>
      <c r="B187" s="142"/>
      <c r="C187" s="5">
        <v>7.7083333333333304</v>
      </c>
      <c r="D187" s="84">
        <v>24406.7823783321</v>
      </c>
      <c r="E187" s="84">
        <v>3978.3250799622201</v>
      </c>
      <c r="F187" s="84">
        <v>16627.5347994941</v>
      </c>
      <c r="G187" s="84">
        <v>15195.341759792</v>
      </c>
      <c r="H187" s="84">
        <v>0</v>
      </c>
      <c r="I187" s="84">
        <f t="shared" si="4"/>
        <v>60207.98401758042</v>
      </c>
    </row>
    <row r="188" spans="1:9">
      <c r="A188" s="142"/>
      <c r="B188" s="142"/>
      <c r="C188" s="5">
        <v>7.75</v>
      </c>
      <c r="D188" s="84">
        <v>23823.1148563321</v>
      </c>
      <c r="E188" s="84">
        <v>3921.0253829622202</v>
      </c>
      <c r="F188" s="84">
        <v>16201.6911780748</v>
      </c>
      <c r="G188" s="84">
        <v>14852.610379792</v>
      </c>
      <c r="H188" s="84">
        <v>0</v>
      </c>
      <c r="I188" s="84">
        <f t="shared" si="4"/>
        <v>58798.441797161118</v>
      </c>
    </row>
    <row r="189" spans="1:9">
      <c r="A189" s="142"/>
      <c r="B189" s="142"/>
      <c r="C189" s="5">
        <v>7.7916666666666696</v>
      </c>
      <c r="D189" s="84">
        <v>23016.220570332101</v>
      </c>
      <c r="E189" s="84">
        <v>3816.18046496222</v>
      </c>
      <c r="F189" s="84">
        <v>15578.999891725</v>
      </c>
      <c r="G189" s="84">
        <v>14264.720676792</v>
      </c>
      <c r="H189" s="84">
        <v>0</v>
      </c>
      <c r="I189" s="84">
        <f t="shared" si="4"/>
        <v>56676.12160381132</v>
      </c>
    </row>
    <row r="190" spans="1:9">
      <c r="A190" s="142"/>
      <c r="B190" s="142"/>
      <c r="C190" s="5">
        <v>7.8333333333333304</v>
      </c>
      <c r="D190" s="84">
        <v>22361.304371332099</v>
      </c>
      <c r="E190" s="84">
        <v>3749.0031769622201</v>
      </c>
      <c r="F190" s="84">
        <v>15304.6157331964</v>
      </c>
      <c r="G190" s="84">
        <v>13945.538547792001</v>
      </c>
      <c r="H190" s="84">
        <v>0</v>
      </c>
      <c r="I190" s="84">
        <f t="shared" si="4"/>
        <v>55360.461829282714</v>
      </c>
    </row>
    <row r="191" spans="1:9">
      <c r="A191" s="142"/>
      <c r="B191" s="142"/>
      <c r="C191" s="5">
        <v>7.875</v>
      </c>
      <c r="D191" s="84">
        <v>21462.5333143321</v>
      </c>
      <c r="E191" s="84">
        <v>3638.4900599622201</v>
      </c>
      <c r="F191" s="84">
        <v>14757.3022246243</v>
      </c>
      <c r="G191" s="84">
        <v>13558.541200792</v>
      </c>
      <c r="H191" s="84">
        <v>0</v>
      </c>
      <c r="I191" s="84">
        <f t="shared" si="4"/>
        <v>53416.866799710624</v>
      </c>
    </row>
    <row r="192" spans="1:9">
      <c r="A192" s="142"/>
      <c r="B192" s="142"/>
      <c r="C192" s="5">
        <v>7.9166666666666696</v>
      </c>
      <c r="D192" s="84">
        <v>19827.190447332101</v>
      </c>
      <c r="E192" s="84">
        <v>3453.1072489622202</v>
      </c>
      <c r="F192" s="84">
        <v>13954.4780707072</v>
      </c>
      <c r="G192" s="84">
        <v>12676.524656792</v>
      </c>
      <c r="H192" s="84">
        <v>0</v>
      </c>
      <c r="I192" s="84">
        <f t="shared" si="4"/>
        <v>49911.300423793524</v>
      </c>
    </row>
    <row r="193" spans="1:9">
      <c r="A193" s="142"/>
      <c r="B193" s="142"/>
      <c r="C193" s="5">
        <v>7.9583333333333304</v>
      </c>
      <c r="D193" s="84">
        <v>18272.5372133321</v>
      </c>
      <c r="E193" s="84">
        <v>3257.0866109622202</v>
      </c>
      <c r="F193" s="84">
        <v>13106.670560127801</v>
      </c>
      <c r="G193" s="84">
        <v>11698.069538792</v>
      </c>
      <c r="H193" s="84">
        <v>0</v>
      </c>
      <c r="I193" s="84">
        <f t="shared" si="4"/>
        <v>46334.363923214121</v>
      </c>
    </row>
    <row r="194" spans="1:9">
      <c r="A194" s="142"/>
      <c r="B194" s="142"/>
      <c r="C194" s="29" t="s">
        <v>124</v>
      </c>
      <c r="D194" s="84">
        <v>16902.351179332101</v>
      </c>
      <c r="E194" s="84">
        <v>3097.8830749622198</v>
      </c>
      <c r="F194" s="84">
        <v>12335.450758695501</v>
      </c>
      <c r="G194" s="84">
        <v>10844.895331792</v>
      </c>
      <c r="H194" s="84">
        <v>0</v>
      </c>
      <c r="I194" s="84">
        <f t="shared" si="4"/>
        <v>43180.580344781825</v>
      </c>
    </row>
    <row r="195" spans="1:9">
      <c r="A195" s="142" t="s">
        <v>80</v>
      </c>
      <c r="B195" s="142" t="s">
        <v>88</v>
      </c>
      <c r="C195" s="5">
        <v>8.0416666666666696</v>
      </c>
      <c r="D195" s="84">
        <v>12961.0291877977</v>
      </c>
      <c r="E195" s="84">
        <v>2775.0419159932799</v>
      </c>
      <c r="F195" s="84">
        <v>10136.242090551899</v>
      </c>
      <c r="G195" s="84">
        <v>8444.6557070681502</v>
      </c>
      <c r="H195" s="84">
        <v>0</v>
      </c>
      <c r="I195" s="84">
        <f t="shared" si="4"/>
        <v>34316.968901411026</v>
      </c>
    </row>
    <row r="196" spans="1:9">
      <c r="A196" s="142"/>
      <c r="B196" s="142"/>
      <c r="C196" s="5">
        <v>8.0833333333333304</v>
      </c>
      <c r="D196" s="84">
        <v>12444.7575608715</v>
      </c>
      <c r="E196" s="84">
        <v>2710.8522009932799</v>
      </c>
      <c r="F196" s="84">
        <v>9792.3275745519604</v>
      </c>
      <c r="G196" s="84">
        <v>8109.8927280681501</v>
      </c>
      <c r="H196" s="84">
        <v>0</v>
      </c>
      <c r="I196" s="84">
        <f t="shared" ref="I196:I259" si="5">SUM(D196:H196)</f>
        <v>33057.830064484893</v>
      </c>
    </row>
    <row r="197" spans="1:9">
      <c r="A197" s="142"/>
      <c r="B197" s="142"/>
      <c r="C197" s="5">
        <v>8.125</v>
      </c>
      <c r="D197" s="84">
        <v>12083.3482445273</v>
      </c>
      <c r="E197" s="84">
        <v>2677.3015279932802</v>
      </c>
      <c r="F197" s="84">
        <v>9620.8368295519795</v>
      </c>
      <c r="G197" s="84">
        <v>7896.3404090681497</v>
      </c>
      <c r="H197" s="84">
        <v>0</v>
      </c>
      <c r="I197" s="84">
        <f t="shared" si="5"/>
        <v>32277.827011140711</v>
      </c>
    </row>
    <row r="198" spans="1:9">
      <c r="A198" s="142"/>
      <c r="B198" s="142"/>
      <c r="C198" s="5">
        <v>8.1666666666666696</v>
      </c>
      <c r="D198" s="84">
        <v>12074.252541829001</v>
      </c>
      <c r="E198" s="84">
        <v>2669.1797049932802</v>
      </c>
      <c r="F198" s="84">
        <v>9680.9277325519706</v>
      </c>
      <c r="G198" s="84">
        <v>7860.2230740681398</v>
      </c>
      <c r="H198" s="84">
        <v>0</v>
      </c>
      <c r="I198" s="84">
        <f t="shared" si="5"/>
        <v>32284.583053442395</v>
      </c>
    </row>
    <row r="199" spans="1:9">
      <c r="A199" s="142"/>
      <c r="B199" s="142"/>
      <c r="C199" s="5">
        <v>8.2083333333333304</v>
      </c>
      <c r="D199" s="84">
        <v>12724.521701073299</v>
      </c>
      <c r="E199" s="84">
        <v>2704.1735579932802</v>
      </c>
      <c r="F199" s="84">
        <v>10195.259527552</v>
      </c>
      <c r="G199" s="84">
        <v>8249.3048680681495</v>
      </c>
      <c r="H199" s="84">
        <v>0</v>
      </c>
      <c r="I199" s="84">
        <f t="shared" si="5"/>
        <v>33873.259654686728</v>
      </c>
    </row>
    <row r="200" spans="1:9">
      <c r="A200" s="142"/>
      <c r="B200" s="142"/>
      <c r="C200" s="5">
        <v>8.25</v>
      </c>
      <c r="D200" s="84">
        <v>14125.892731214401</v>
      </c>
      <c r="E200" s="84">
        <v>2802.2669499932699</v>
      </c>
      <c r="F200" s="84">
        <v>10855.736256552</v>
      </c>
      <c r="G200" s="84">
        <v>9123.3310030681496</v>
      </c>
      <c r="H200" s="84">
        <v>0</v>
      </c>
      <c r="I200" s="84">
        <f t="shared" si="5"/>
        <v>36907.226940827823</v>
      </c>
    </row>
    <row r="201" spans="1:9">
      <c r="A201" s="142"/>
      <c r="B201" s="142"/>
      <c r="C201" s="5">
        <v>8.2916666666666696</v>
      </c>
      <c r="D201" s="84">
        <v>14691.2995693954</v>
      </c>
      <c r="E201" s="84">
        <v>2842.6074109932702</v>
      </c>
      <c r="F201" s="84">
        <v>10937.356493552001</v>
      </c>
      <c r="G201" s="84">
        <v>9301.7799930681394</v>
      </c>
      <c r="H201" s="84">
        <v>0</v>
      </c>
      <c r="I201" s="84">
        <f t="shared" si="5"/>
        <v>37773.043467008814</v>
      </c>
    </row>
    <row r="202" spans="1:9">
      <c r="A202" s="142"/>
      <c r="B202" s="142"/>
      <c r="C202" s="5">
        <v>8.3333333333333304</v>
      </c>
      <c r="D202" s="84">
        <v>14841.900658075499</v>
      </c>
      <c r="E202" s="84">
        <v>2880.7469169932801</v>
      </c>
      <c r="F202" s="84">
        <v>11053.754250552</v>
      </c>
      <c r="G202" s="84">
        <v>9462.6770490681502</v>
      </c>
      <c r="H202" s="84">
        <v>0</v>
      </c>
      <c r="I202" s="84">
        <f t="shared" si="5"/>
        <v>38239.07887468893</v>
      </c>
    </row>
    <row r="203" spans="1:9">
      <c r="A203" s="142"/>
      <c r="B203" s="142"/>
      <c r="C203" s="5">
        <v>8.375</v>
      </c>
      <c r="D203" s="84">
        <v>15615.0362650078</v>
      </c>
      <c r="E203" s="84">
        <v>2975.6815429932799</v>
      </c>
      <c r="F203" s="84">
        <v>11634.523237552001</v>
      </c>
      <c r="G203" s="84">
        <v>9926.5533380681409</v>
      </c>
      <c r="H203" s="84">
        <v>0</v>
      </c>
      <c r="I203" s="84">
        <f t="shared" si="5"/>
        <v>40151.794383621222</v>
      </c>
    </row>
    <row r="204" spans="1:9">
      <c r="A204" s="142"/>
      <c r="B204" s="142"/>
      <c r="C204" s="5">
        <v>8.4166666666666696</v>
      </c>
      <c r="D204" s="84">
        <v>16711.166404785599</v>
      </c>
      <c r="E204" s="84">
        <v>3093.9485649932699</v>
      </c>
      <c r="F204" s="84">
        <v>12244.794079552001</v>
      </c>
      <c r="G204" s="84">
        <v>10545.8459990681</v>
      </c>
      <c r="H204" s="84">
        <v>0</v>
      </c>
      <c r="I204" s="84">
        <f t="shared" si="5"/>
        <v>42595.755048398969</v>
      </c>
    </row>
    <row r="205" spans="1:9">
      <c r="A205" s="142"/>
      <c r="B205" s="142"/>
      <c r="C205" s="5">
        <v>8.4583333333333304</v>
      </c>
      <c r="D205" s="84">
        <v>17653.986349802501</v>
      </c>
      <c r="E205" s="84">
        <v>3207.4716659932801</v>
      </c>
      <c r="F205" s="84">
        <v>12910.855580551901</v>
      </c>
      <c r="G205" s="84">
        <v>11094.582165068099</v>
      </c>
      <c r="H205" s="84">
        <v>0</v>
      </c>
      <c r="I205" s="84">
        <f t="shared" si="5"/>
        <v>44866.895761415784</v>
      </c>
    </row>
    <row r="206" spans="1:9">
      <c r="A206" s="142"/>
      <c r="B206" s="142"/>
      <c r="C206" s="5">
        <v>8.5</v>
      </c>
      <c r="D206" s="84">
        <v>18648.998924802901</v>
      </c>
      <c r="E206" s="84">
        <v>3290.5086989932802</v>
      </c>
      <c r="F206" s="84">
        <v>13337.902337551999</v>
      </c>
      <c r="G206" s="84">
        <v>11699.894353068101</v>
      </c>
      <c r="H206" s="84">
        <v>0</v>
      </c>
      <c r="I206" s="84">
        <f t="shared" si="5"/>
        <v>46977.30431441628</v>
      </c>
    </row>
    <row r="207" spans="1:9">
      <c r="A207" s="142"/>
      <c r="B207" s="142"/>
      <c r="C207" s="5">
        <v>8.5416666666666696</v>
      </c>
      <c r="D207" s="84">
        <v>19650.783308080699</v>
      </c>
      <c r="E207" s="84">
        <v>3371.8418699932799</v>
      </c>
      <c r="F207" s="84">
        <v>13817.292178551899</v>
      </c>
      <c r="G207" s="84">
        <v>12261.456057068101</v>
      </c>
      <c r="H207" s="84">
        <v>0</v>
      </c>
      <c r="I207" s="84">
        <f t="shared" si="5"/>
        <v>49101.373413693982</v>
      </c>
    </row>
    <row r="208" spans="1:9">
      <c r="A208" s="142"/>
      <c r="B208" s="142"/>
      <c r="C208" s="5">
        <v>8.5833333333333304</v>
      </c>
      <c r="D208" s="84">
        <v>20285.637874751701</v>
      </c>
      <c r="E208" s="84">
        <v>3450.6568749932799</v>
      </c>
      <c r="F208" s="84">
        <v>14093.5407625519</v>
      </c>
      <c r="G208" s="84">
        <v>12797.7184630681</v>
      </c>
      <c r="H208" s="84">
        <v>0</v>
      </c>
      <c r="I208" s="84">
        <f t="shared" si="5"/>
        <v>50627.553975364979</v>
      </c>
    </row>
    <row r="209" spans="1:9">
      <c r="A209" s="142"/>
      <c r="B209" s="142"/>
      <c r="C209" s="5">
        <v>8.625</v>
      </c>
      <c r="D209" s="84">
        <v>20797.890639962199</v>
      </c>
      <c r="E209" s="84">
        <v>3529.0044759932798</v>
      </c>
      <c r="F209" s="84">
        <v>14384.4214945519</v>
      </c>
      <c r="G209" s="84">
        <v>13118.976593068101</v>
      </c>
      <c r="H209" s="84">
        <v>0</v>
      </c>
      <c r="I209" s="84">
        <f t="shared" si="5"/>
        <v>51830.293203575478</v>
      </c>
    </row>
    <row r="210" spans="1:9">
      <c r="A210" s="142"/>
      <c r="B210" s="142"/>
      <c r="C210" s="5">
        <v>8.6666666666666696</v>
      </c>
      <c r="D210" s="84">
        <v>21094.573114819901</v>
      </c>
      <c r="E210" s="84">
        <v>3583.7911039932801</v>
      </c>
      <c r="F210" s="84">
        <v>14622.5906025519</v>
      </c>
      <c r="G210" s="84">
        <v>13409.9215930681</v>
      </c>
      <c r="H210" s="84">
        <v>0</v>
      </c>
      <c r="I210" s="84">
        <f t="shared" si="5"/>
        <v>52710.876414433187</v>
      </c>
    </row>
    <row r="211" spans="1:9">
      <c r="A211" s="142"/>
      <c r="B211" s="142"/>
      <c r="C211" s="5">
        <v>8.7083333333333304</v>
      </c>
      <c r="D211" s="84">
        <v>20873.5168945681</v>
      </c>
      <c r="E211" s="84">
        <v>3552.0382029932698</v>
      </c>
      <c r="F211" s="84">
        <v>14506.611331552</v>
      </c>
      <c r="G211" s="84">
        <v>13343.900227068099</v>
      </c>
      <c r="H211" s="84">
        <v>0</v>
      </c>
      <c r="I211" s="84">
        <f t="shared" si="5"/>
        <v>52276.066656181472</v>
      </c>
    </row>
    <row r="212" spans="1:9">
      <c r="A212" s="142"/>
      <c r="B212" s="142"/>
      <c r="C212" s="5">
        <v>8.75</v>
      </c>
      <c r="D212" s="84">
        <v>20158.481781492599</v>
      </c>
      <c r="E212" s="84">
        <v>3499.6562079932801</v>
      </c>
      <c r="F212" s="84">
        <v>13907.710305552</v>
      </c>
      <c r="G212" s="84">
        <v>12992.441309068099</v>
      </c>
      <c r="H212" s="84">
        <v>0</v>
      </c>
      <c r="I212" s="84">
        <f t="shared" si="5"/>
        <v>50558.289604105979</v>
      </c>
    </row>
    <row r="213" spans="1:9">
      <c r="A213" s="142"/>
      <c r="B213" s="142"/>
      <c r="C213" s="5">
        <v>8.7916666666666696</v>
      </c>
      <c r="D213" s="84">
        <v>19485.488217410599</v>
      </c>
      <c r="E213" s="84">
        <v>3410.7529159932801</v>
      </c>
      <c r="F213" s="84">
        <v>13601.014098551999</v>
      </c>
      <c r="G213" s="84">
        <v>12567.809357068099</v>
      </c>
      <c r="H213" s="84">
        <v>0</v>
      </c>
      <c r="I213" s="84">
        <f t="shared" si="5"/>
        <v>49065.064589023976</v>
      </c>
    </row>
    <row r="214" spans="1:9">
      <c r="A214" s="142"/>
      <c r="B214" s="142"/>
      <c r="C214" s="5">
        <v>8.8333333333333304</v>
      </c>
      <c r="D214" s="84">
        <v>19257.871118135001</v>
      </c>
      <c r="E214" s="84">
        <v>3375.9542779932699</v>
      </c>
      <c r="F214" s="84">
        <v>13399.577627552</v>
      </c>
      <c r="G214" s="84">
        <v>12472.3451500681</v>
      </c>
      <c r="H214" s="84">
        <v>0</v>
      </c>
      <c r="I214" s="84">
        <f t="shared" si="5"/>
        <v>48505.748173748376</v>
      </c>
    </row>
    <row r="215" spans="1:9">
      <c r="A215" s="142"/>
      <c r="B215" s="142"/>
      <c r="C215" s="5">
        <v>8.875</v>
      </c>
      <c r="D215" s="84">
        <v>18172.078634865</v>
      </c>
      <c r="E215" s="84">
        <v>3278.1108799932799</v>
      </c>
      <c r="F215" s="84">
        <v>12862.551469552</v>
      </c>
      <c r="G215" s="84">
        <v>11829.074600068099</v>
      </c>
      <c r="H215" s="84">
        <v>0</v>
      </c>
      <c r="I215" s="84">
        <f t="shared" si="5"/>
        <v>46141.815584478376</v>
      </c>
    </row>
    <row r="216" spans="1:9">
      <c r="A216" s="142"/>
      <c r="B216" s="142"/>
      <c r="C216" s="5">
        <v>8.9166666666666696</v>
      </c>
      <c r="D216" s="84">
        <v>16596.4935146758</v>
      </c>
      <c r="E216" s="84">
        <v>3168.2569569932798</v>
      </c>
      <c r="F216" s="84">
        <v>12102.8475405519</v>
      </c>
      <c r="G216" s="84">
        <v>10909.5027160681</v>
      </c>
      <c r="H216" s="84">
        <v>0</v>
      </c>
      <c r="I216" s="84">
        <f t="shared" si="5"/>
        <v>42777.100728289079</v>
      </c>
    </row>
    <row r="217" spans="1:9">
      <c r="A217" s="142"/>
      <c r="B217" s="142"/>
      <c r="C217" s="5">
        <v>8.9583333333333304</v>
      </c>
      <c r="D217" s="84">
        <v>14873.338480390201</v>
      </c>
      <c r="E217" s="84">
        <v>3034.6213539932801</v>
      </c>
      <c r="F217" s="84">
        <v>11417.8681505519</v>
      </c>
      <c r="G217" s="84">
        <v>9894.2397670681403</v>
      </c>
      <c r="H217" s="84">
        <v>0</v>
      </c>
      <c r="I217" s="84">
        <f t="shared" si="5"/>
        <v>39220.067752003517</v>
      </c>
    </row>
    <row r="218" spans="1:9">
      <c r="A218" s="142"/>
      <c r="B218" s="142"/>
      <c r="C218" s="29" t="s">
        <v>124</v>
      </c>
      <c r="D218" s="84">
        <v>13679.364665122799</v>
      </c>
      <c r="E218" s="84">
        <v>2887.02238099328</v>
      </c>
      <c r="F218" s="84">
        <v>10736.993652551901</v>
      </c>
      <c r="G218" s="84">
        <v>9141.2703670681494</v>
      </c>
      <c r="H218" s="84">
        <v>0</v>
      </c>
      <c r="I218" s="84">
        <f t="shared" si="5"/>
        <v>36444.651065736129</v>
      </c>
    </row>
    <row r="219" spans="1:9">
      <c r="A219" s="142" t="s">
        <v>81</v>
      </c>
      <c r="B219" s="142"/>
      <c r="C219" s="5">
        <v>9.0416666666666696</v>
      </c>
      <c r="D219" s="84">
        <v>10389.3890315426</v>
      </c>
      <c r="E219" s="84">
        <v>2605.4647421652198</v>
      </c>
      <c r="F219" s="84">
        <v>8449.1018594984398</v>
      </c>
      <c r="G219" s="84">
        <v>7186.3677388265996</v>
      </c>
      <c r="H219" s="84">
        <v>0</v>
      </c>
      <c r="I219" s="84">
        <f t="shared" si="5"/>
        <v>28630.323372032857</v>
      </c>
    </row>
    <row r="220" spans="1:9">
      <c r="A220" s="142"/>
      <c r="B220" s="142"/>
      <c r="C220" s="5">
        <v>9.0833333333333304</v>
      </c>
      <c r="D220" s="84">
        <v>10153.0593225426</v>
      </c>
      <c r="E220" s="84">
        <v>2568.1823562855602</v>
      </c>
      <c r="F220" s="84">
        <v>8298.0520504706601</v>
      </c>
      <c r="G220" s="84">
        <v>6901.5895478266002</v>
      </c>
      <c r="H220" s="84">
        <v>0</v>
      </c>
      <c r="I220" s="84">
        <f t="shared" si="5"/>
        <v>27920.88327712542</v>
      </c>
    </row>
    <row r="221" spans="1:9">
      <c r="A221" s="142"/>
      <c r="B221" s="142"/>
      <c r="C221" s="5">
        <v>9.125</v>
      </c>
      <c r="D221" s="84">
        <v>10065.9997125426</v>
      </c>
      <c r="E221" s="84">
        <v>2547.5395081724701</v>
      </c>
      <c r="F221" s="84">
        <v>8261.9212294799909</v>
      </c>
      <c r="G221" s="84">
        <v>6732.3133508266001</v>
      </c>
      <c r="H221" s="84">
        <v>0</v>
      </c>
      <c r="I221" s="84">
        <f t="shared" si="5"/>
        <v>27607.77380102166</v>
      </c>
    </row>
    <row r="222" spans="1:9">
      <c r="A222" s="142"/>
      <c r="B222" s="142"/>
      <c r="C222" s="5">
        <v>9.1666666666666696</v>
      </c>
      <c r="D222" s="84">
        <v>10264.086512542601</v>
      </c>
      <c r="E222" s="84">
        <v>2553.4003542923101</v>
      </c>
      <c r="F222" s="84">
        <v>8389.2636906887601</v>
      </c>
      <c r="G222" s="84">
        <v>6732.2290168265899</v>
      </c>
      <c r="H222" s="84">
        <v>0</v>
      </c>
      <c r="I222" s="84">
        <f t="shared" si="5"/>
        <v>27938.979574350262</v>
      </c>
    </row>
    <row r="223" spans="1:9">
      <c r="A223" s="142"/>
      <c r="B223" s="142"/>
      <c r="C223" s="5">
        <v>9.2083333333333304</v>
      </c>
      <c r="D223" s="84">
        <v>10892.2517175426</v>
      </c>
      <c r="E223" s="84">
        <v>2616.73609266126</v>
      </c>
      <c r="F223" s="84">
        <v>8904.7376242011305</v>
      </c>
      <c r="G223" s="84">
        <v>7138.6000308265902</v>
      </c>
      <c r="H223" s="84">
        <v>0</v>
      </c>
      <c r="I223" s="84">
        <f t="shared" si="5"/>
        <v>29552.325465231581</v>
      </c>
    </row>
    <row r="224" spans="1:9">
      <c r="A224" s="142"/>
      <c r="B224" s="142"/>
      <c r="C224" s="5">
        <v>9.25</v>
      </c>
      <c r="D224" s="84">
        <v>12081.8906505426</v>
      </c>
      <c r="E224" s="84">
        <v>2746.4789424648702</v>
      </c>
      <c r="F224" s="84">
        <v>9726.0968656019504</v>
      </c>
      <c r="G224" s="84">
        <v>8041.7242618266</v>
      </c>
      <c r="H224" s="84">
        <v>0</v>
      </c>
      <c r="I224" s="84">
        <f t="shared" si="5"/>
        <v>32596.190720436021</v>
      </c>
    </row>
    <row r="225" spans="1:9">
      <c r="A225" s="142"/>
      <c r="B225" s="142"/>
      <c r="C225" s="5">
        <v>9.2916666666666696</v>
      </c>
      <c r="D225" s="84">
        <v>12878.3446335426</v>
      </c>
      <c r="E225" s="84">
        <v>2827.4721461297399</v>
      </c>
      <c r="F225" s="84">
        <v>9968.9477454576408</v>
      </c>
      <c r="G225" s="84">
        <v>8422.3879678266003</v>
      </c>
      <c r="H225" s="84">
        <v>0</v>
      </c>
      <c r="I225" s="84">
        <f t="shared" si="5"/>
        <v>34097.152492956578</v>
      </c>
    </row>
    <row r="226" spans="1:9">
      <c r="A226" s="142"/>
      <c r="B226" s="142"/>
      <c r="C226" s="5">
        <v>9.3333333333333304</v>
      </c>
      <c r="D226" s="84">
        <v>12970.556977542599</v>
      </c>
      <c r="E226" s="84">
        <v>2819.6370426814401</v>
      </c>
      <c r="F226" s="84">
        <v>9994.4913687757798</v>
      </c>
      <c r="G226" s="84">
        <v>8353.7798128266004</v>
      </c>
      <c r="H226" s="84">
        <v>0</v>
      </c>
      <c r="I226" s="84">
        <f t="shared" si="5"/>
        <v>34138.465201826417</v>
      </c>
    </row>
    <row r="227" spans="1:9">
      <c r="A227" s="142"/>
      <c r="B227" s="142"/>
      <c r="C227" s="5">
        <v>9.375</v>
      </c>
      <c r="D227" s="84">
        <v>13319.6038005426</v>
      </c>
      <c r="E227" s="84">
        <v>2847.37049128431</v>
      </c>
      <c r="F227" s="84">
        <v>10389.7174777168</v>
      </c>
      <c r="G227" s="84">
        <v>8678.0802588265906</v>
      </c>
      <c r="H227" s="84">
        <v>0</v>
      </c>
      <c r="I227" s="84">
        <f t="shared" si="5"/>
        <v>35234.772028370295</v>
      </c>
    </row>
    <row r="228" spans="1:9">
      <c r="A228" s="142"/>
      <c r="B228" s="142"/>
      <c r="C228" s="5">
        <v>9.4166666666666696</v>
      </c>
      <c r="D228" s="84">
        <v>13751.1726035426</v>
      </c>
      <c r="E228" s="84">
        <v>2915.2786241804702</v>
      </c>
      <c r="F228" s="84">
        <v>10849.3380313734</v>
      </c>
      <c r="G228" s="84">
        <v>9064.0627858265907</v>
      </c>
      <c r="H228" s="84">
        <v>0</v>
      </c>
      <c r="I228" s="84">
        <f t="shared" si="5"/>
        <v>36579.852044923056</v>
      </c>
    </row>
    <row r="229" spans="1:9">
      <c r="A229" s="142"/>
      <c r="B229" s="142"/>
      <c r="C229" s="5">
        <v>9.4583333333333304</v>
      </c>
      <c r="D229" s="84">
        <v>14050.3861685426</v>
      </c>
      <c r="E229" s="84">
        <v>2969.9374445068001</v>
      </c>
      <c r="F229" s="84">
        <v>11222.3095561673</v>
      </c>
      <c r="G229" s="84">
        <v>9534.7100888265995</v>
      </c>
      <c r="H229" s="84">
        <v>0</v>
      </c>
      <c r="I229" s="84">
        <f t="shared" si="5"/>
        <v>37777.3432580433</v>
      </c>
    </row>
    <row r="230" spans="1:9">
      <c r="A230" s="142"/>
      <c r="B230" s="142"/>
      <c r="C230" s="5">
        <v>9.5</v>
      </c>
      <c r="D230" s="84">
        <v>14290.896762542599</v>
      </c>
      <c r="E230" s="84">
        <v>2982.7372865765701</v>
      </c>
      <c r="F230" s="84">
        <v>11545.0272696547</v>
      </c>
      <c r="G230" s="84">
        <v>9801.1294758265904</v>
      </c>
      <c r="H230" s="84">
        <v>0</v>
      </c>
      <c r="I230" s="84">
        <f t="shared" si="5"/>
        <v>38619.790794600456</v>
      </c>
    </row>
    <row r="231" spans="1:9">
      <c r="A231" s="142"/>
      <c r="B231" s="142"/>
      <c r="C231" s="5">
        <v>9.5416666666666696</v>
      </c>
      <c r="D231" s="84">
        <v>14571.976094542601</v>
      </c>
      <c r="E231" s="84">
        <v>3034.2834946795501</v>
      </c>
      <c r="F231" s="84">
        <v>12003.2712136109</v>
      </c>
      <c r="G231" s="84">
        <v>10091.9368688266</v>
      </c>
      <c r="H231" s="84">
        <v>0</v>
      </c>
      <c r="I231" s="84">
        <f t="shared" si="5"/>
        <v>39701.467671659651</v>
      </c>
    </row>
    <row r="232" spans="1:9">
      <c r="A232" s="142"/>
      <c r="B232" s="142"/>
      <c r="C232" s="5">
        <v>9.5833333333333304</v>
      </c>
      <c r="D232" s="84">
        <v>14814.7166685426</v>
      </c>
      <c r="E232" s="84">
        <v>3070.15415668573</v>
      </c>
      <c r="F232" s="84">
        <v>12380.282435941601</v>
      </c>
      <c r="G232" s="84">
        <v>10472.019110826601</v>
      </c>
      <c r="H232" s="84">
        <v>0</v>
      </c>
      <c r="I232" s="84">
        <f t="shared" si="5"/>
        <v>40737.17237199653</v>
      </c>
    </row>
    <row r="233" spans="1:9">
      <c r="A233" s="142"/>
      <c r="B233" s="142"/>
      <c r="C233" s="5">
        <v>9.625</v>
      </c>
      <c r="D233" s="84">
        <v>15022.7133575426</v>
      </c>
      <c r="E233" s="84">
        <v>3109.3246006889299</v>
      </c>
      <c r="F233" s="84">
        <v>12684.4633289537</v>
      </c>
      <c r="G233" s="84">
        <v>10852.690131826599</v>
      </c>
      <c r="H233" s="84">
        <v>0</v>
      </c>
      <c r="I233" s="84">
        <f t="shared" si="5"/>
        <v>41669.191419011826</v>
      </c>
    </row>
    <row r="234" spans="1:9">
      <c r="A234" s="142"/>
      <c r="B234" s="142"/>
      <c r="C234" s="5">
        <v>9.6666666666666696</v>
      </c>
      <c r="D234" s="84">
        <v>15197.997442542601</v>
      </c>
      <c r="E234" s="84">
        <v>3155.5678731316998</v>
      </c>
      <c r="F234" s="84">
        <v>12888.883728259299</v>
      </c>
      <c r="G234" s="84">
        <v>11133.0111188266</v>
      </c>
      <c r="H234" s="84">
        <v>0</v>
      </c>
      <c r="I234" s="84">
        <f t="shared" si="5"/>
        <v>42375.460162760202</v>
      </c>
    </row>
    <row r="235" spans="1:9">
      <c r="A235" s="142"/>
      <c r="B235" s="142"/>
      <c r="C235" s="5">
        <v>9.7083333333333304</v>
      </c>
      <c r="D235" s="84">
        <v>15058.7592345426</v>
      </c>
      <c r="E235" s="84">
        <v>3143.3020819327498</v>
      </c>
      <c r="F235" s="84">
        <v>12697.7208891751</v>
      </c>
      <c r="G235" s="84">
        <v>11171.6858408266</v>
      </c>
      <c r="H235" s="84">
        <v>0</v>
      </c>
      <c r="I235" s="84">
        <f t="shared" si="5"/>
        <v>42071.46804647705</v>
      </c>
    </row>
    <row r="236" spans="1:9">
      <c r="A236" s="142"/>
      <c r="B236" s="142"/>
      <c r="C236" s="5">
        <v>9.75</v>
      </c>
      <c r="D236" s="84">
        <v>14978.3959745426</v>
      </c>
      <c r="E236" s="84">
        <v>3099.6094120018101</v>
      </c>
      <c r="F236" s="84">
        <v>12216.8971595201</v>
      </c>
      <c r="G236" s="84">
        <v>10876.0888078266</v>
      </c>
      <c r="H236" s="84">
        <v>0</v>
      </c>
      <c r="I236" s="84">
        <f t="shared" si="5"/>
        <v>41170.991353891106</v>
      </c>
    </row>
    <row r="237" spans="1:9">
      <c r="A237" s="142"/>
      <c r="B237" s="142"/>
      <c r="C237" s="5">
        <v>9.7916666666666696</v>
      </c>
      <c r="D237" s="84">
        <v>15353.2766695426</v>
      </c>
      <c r="E237" s="84">
        <v>3122.8466892681399</v>
      </c>
      <c r="F237" s="84">
        <v>12261.0293708917</v>
      </c>
      <c r="G237" s="84">
        <v>11100.9052628266</v>
      </c>
      <c r="H237" s="84">
        <v>0</v>
      </c>
      <c r="I237" s="84">
        <f t="shared" si="5"/>
        <v>41838.057992529037</v>
      </c>
    </row>
    <row r="238" spans="1:9">
      <c r="A238" s="142"/>
      <c r="B238" s="142"/>
      <c r="C238" s="5">
        <v>9.8333333333333304</v>
      </c>
      <c r="D238" s="84">
        <v>15106.5210225426</v>
      </c>
      <c r="E238" s="84">
        <v>3117.1094517845299</v>
      </c>
      <c r="F238" s="84">
        <v>11950.979302260999</v>
      </c>
      <c r="G238" s="84">
        <v>10799.0430668266</v>
      </c>
      <c r="H238" s="84">
        <v>0</v>
      </c>
      <c r="I238" s="84">
        <f t="shared" si="5"/>
        <v>40973.652843414726</v>
      </c>
    </row>
    <row r="239" spans="1:9">
      <c r="A239" s="142"/>
      <c r="B239" s="142"/>
      <c r="C239" s="5">
        <v>9.875</v>
      </c>
      <c r="D239" s="84">
        <v>14443.1631625426</v>
      </c>
      <c r="E239" s="84">
        <v>3017.5516849231999</v>
      </c>
      <c r="F239" s="84">
        <v>11371.073019437699</v>
      </c>
      <c r="G239" s="84">
        <v>10187.8441318266</v>
      </c>
      <c r="H239" s="84">
        <v>0</v>
      </c>
      <c r="I239" s="84">
        <f t="shared" si="5"/>
        <v>39019.631998730096</v>
      </c>
    </row>
    <row r="240" spans="1:9">
      <c r="A240" s="142"/>
      <c r="B240" s="142"/>
      <c r="C240" s="5">
        <v>9.9166666666666696</v>
      </c>
      <c r="D240" s="84">
        <v>13338.2401265426</v>
      </c>
      <c r="E240" s="84">
        <v>2902.1041387492101</v>
      </c>
      <c r="F240" s="84">
        <v>10487.251423843099</v>
      </c>
      <c r="G240" s="84">
        <v>9408.7970088265993</v>
      </c>
      <c r="H240" s="84">
        <v>0</v>
      </c>
      <c r="I240" s="84">
        <f t="shared" si="5"/>
        <v>36136.392697961506</v>
      </c>
    </row>
    <row r="241" spans="1:9">
      <c r="A241" s="142"/>
      <c r="B241" s="142"/>
      <c r="C241" s="5">
        <v>9.9583333333333304</v>
      </c>
      <c r="D241" s="84">
        <v>12177.1409035426</v>
      </c>
      <c r="E241" s="84">
        <v>2757.4172815462998</v>
      </c>
      <c r="F241" s="84">
        <v>9651.3589374064195</v>
      </c>
      <c r="G241" s="84">
        <v>8440.8507128265992</v>
      </c>
      <c r="H241" s="84">
        <v>0</v>
      </c>
      <c r="I241" s="84">
        <f t="shared" si="5"/>
        <v>33026.767835321916</v>
      </c>
    </row>
    <row r="242" spans="1:9">
      <c r="A242" s="142"/>
      <c r="B242" s="142"/>
      <c r="C242" s="29" t="s">
        <v>124</v>
      </c>
      <c r="D242" s="84">
        <v>11338.8507695426</v>
      </c>
      <c r="E242" s="84">
        <v>2679.4151378623001</v>
      </c>
      <c r="F242" s="84">
        <v>9040.5050354967007</v>
      </c>
      <c r="G242" s="84">
        <v>7763.7008978266003</v>
      </c>
      <c r="H242" s="84">
        <v>0</v>
      </c>
      <c r="I242" s="84">
        <f t="shared" si="5"/>
        <v>30822.471840728205</v>
      </c>
    </row>
    <row r="243" spans="1:9">
      <c r="A243" s="142" t="s">
        <v>82</v>
      </c>
      <c r="B243" s="142"/>
      <c r="C243" s="5">
        <v>10.0416666666667</v>
      </c>
      <c r="D243" s="84">
        <v>10836.013779532201</v>
      </c>
      <c r="E243" s="84">
        <v>2714.9547448942999</v>
      </c>
      <c r="F243" s="84">
        <v>8301.64700400939</v>
      </c>
      <c r="G243" s="84">
        <v>7137.3824818555704</v>
      </c>
      <c r="H243" s="84">
        <v>0</v>
      </c>
      <c r="I243" s="84">
        <f t="shared" si="5"/>
        <v>28989.99801029146</v>
      </c>
    </row>
    <row r="244" spans="1:9">
      <c r="A244" s="142"/>
      <c r="B244" s="142"/>
      <c r="C244" s="5">
        <v>10.0833333333333</v>
      </c>
      <c r="D244" s="84">
        <v>10615.6240325322</v>
      </c>
      <c r="E244" s="84">
        <v>2679.9547448942999</v>
      </c>
      <c r="F244" s="84">
        <v>8088.5988010094097</v>
      </c>
      <c r="G244" s="84">
        <v>6825.0456128555697</v>
      </c>
      <c r="H244" s="84">
        <v>0</v>
      </c>
      <c r="I244" s="84">
        <f t="shared" si="5"/>
        <v>28209.223191291479</v>
      </c>
    </row>
    <row r="245" spans="1:9">
      <c r="A245" s="142"/>
      <c r="B245" s="142"/>
      <c r="C245" s="5">
        <v>10.125</v>
      </c>
      <c r="D245" s="84">
        <v>10563.2769725322</v>
      </c>
      <c r="E245" s="84">
        <v>2676.9547448942999</v>
      </c>
      <c r="F245" s="84">
        <v>7945.4966520094104</v>
      </c>
      <c r="G245" s="84">
        <v>6644.2717198555702</v>
      </c>
      <c r="H245" s="84">
        <v>0</v>
      </c>
      <c r="I245" s="84">
        <f t="shared" si="5"/>
        <v>27830.00008929148</v>
      </c>
    </row>
    <row r="246" spans="1:9">
      <c r="A246" s="142"/>
      <c r="B246" s="142"/>
      <c r="C246" s="5">
        <v>10.1666666666667</v>
      </c>
      <c r="D246" s="84">
        <v>10613.394212532199</v>
      </c>
      <c r="E246" s="84">
        <v>2732.9547448942999</v>
      </c>
      <c r="F246" s="84">
        <v>7928.3100800093998</v>
      </c>
      <c r="G246" s="84">
        <v>6528.8596808555703</v>
      </c>
      <c r="H246" s="84">
        <v>0</v>
      </c>
      <c r="I246" s="84">
        <f t="shared" si="5"/>
        <v>27803.518718291471</v>
      </c>
    </row>
    <row r="247" spans="1:9">
      <c r="A247" s="142"/>
      <c r="B247" s="142"/>
      <c r="C247" s="5">
        <v>10.2083333333333</v>
      </c>
      <c r="D247" s="84">
        <v>10884.6396535322</v>
      </c>
      <c r="E247" s="84">
        <v>2700.9547448942999</v>
      </c>
      <c r="F247" s="84">
        <v>8113.0540350094298</v>
      </c>
      <c r="G247" s="84">
        <v>6584.0348178555696</v>
      </c>
      <c r="H247" s="84">
        <v>0</v>
      </c>
      <c r="I247" s="84">
        <f t="shared" si="5"/>
        <v>28282.683251291499</v>
      </c>
    </row>
    <row r="248" spans="1:9">
      <c r="A248" s="142"/>
      <c r="B248" s="142"/>
      <c r="C248" s="5">
        <v>10.25</v>
      </c>
      <c r="D248" s="84">
        <v>11942.6459195322</v>
      </c>
      <c r="E248" s="84">
        <v>2773.9547448942999</v>
      </c>
      <c r="F248" s="84">
        <v>8674.4249040094201</v>
      </c>
      <c r="G248" s="84">
        <v>7040.6748498555698</v>
      </c>
      <c r="H248" s="84">
        <v>0</v>
      </c>
      <c r="I248" s="84">
        <f t="shared" si="5"/>
        <v>30431.70041829149</v>
      </c>
    </row>
    <row r="249" spans="1:9">
      <c r="A249" s="142"/>
      <c r="B249" s="142"/>
      <c r="C249" s="5">
        <v>10.2916666666667</v>
      </c>
      <c r="D249" s="84">
        <v>13695.899993532201</v>
      </c>
      <c r="E249" s="84">
        <v>2942.9547448942999</v>
      </c>
      <c r="F249" s="84">
        <v>9494.3146200094106</v>
      </c>
      <c r="G249" s="84">
        <v>7962.4614248555699</v>
      </c>
      <c r="H249" s="84">
        <v>0</v>
      </c>
      <c r="I249" s="84">
        <f t="shared" si="5"/>
        <v>34095.630783291475</v>
      </c>
    </row>
    <row r="250" spans="1:9">
      <c r="A250" s="142"/>
      <c r="B250" s="142"/>
      <c r="C250" s="5">
        <v>10.3333333333333</v>
      </c>
      <c r="D250" s="84">
        <v>14050.2249955322</v>
      </c>
      <c r="E250" s="84">
        <v>3021.9547448942999</v>
      </c>
      <c r="F250" s="84">
        <v>9525.7350600093905</v>
      </c>
      <c r="G250" s="84">
        <v>8215.7228958555697</v>
      </c>
      <c r="H250" s="84">
        <v>0</v>
      </c>
      <c r="I250" s="84">
        <f t="shared" si="5"/>
        <v>34813.637696291466</v>
      </c>
    </row>
    <row r="251" spans="1:9">
      <c r="A251" s="142"/>
      <c r="B251" s="142"/>
      <c r="C251" s="5">
        <v>10.375</v>
      </c>
      <c r="D251" s="84">
        <v>13706.4947145322</v>
      </c>
      <c r="E251" s="84">
        <v>3024.9547448942999</v>
      </c>
      <c r="F251" s="84">
        <v>9551.7132490094209</v>
      </c>
      <c r="G251" s="84">
        <v>8273.7818658555698</v>
      </c>
      <c r="H251" s="84">
        <v>0</v>
      </c>
      <c r="I251" s="84">
        <f t="shared" si="5"/>
        <v>34556.94457429149</v>
      </c>
    </row>
    <row r="252" spans="1:9">
      <c r="A252" s="142"/>
      <c r="B252" s="142"/>
      <c r="C252" s="5">
        <v>10.4166666666667</v>
      </c>
      <c r="D252" s="84">
        <v>13621.728334532199</v>
      </c>
      <c r="E252" s="84">
        <v>3018.9547448942999</v>
      </c>
      <c r="F252" s="84">
        <v>9699.9819930093909</v>
      </c>
      <c r="G252" s="84">
        <v>8440.6771988555593</v>
      </c>
      <c r="H252" s="84">
        <v>0</v>
      </c>
      <c r="I252" s="84">
        <f t="shared" si="5"/>
        <v>34781.342271291447</v>
      </c>
    </row>
    <row r="253" spans="1:9">
      <c r="A253" s="142"/>
      <c r="B253" s="142"/>
      <c r="C253" s="5">
        <v>10.4583333333333</v>
      </c>
      <c r="D253" s="84">
        <v>13575.6231535322</v>
      </c>
      <c r="E253" s="84">
        <v>3008.9547448942999</v>
      </c>
      <c r="F253" s="84">
        <v>9863.9907450093906</v>
      </c>
      <c r="G253" s="84">
        <v>8636.0655278555696</v>
      </c>
      <c r="H253" s="84">
        <v>0</v>
      </c>
      <c r="I253" s="84">
        <f t="shared" si="5"/>
        <v>35084.634171291465</v>
      </c>
    </row>
    <row r="254" spans="1:9">
      <c r="A254" s="142"/>
      <c r="B254" s="142"/>
      <c r="C254" s="5">
        <v>10.5</v>
      </c>
      <c r="D254" s="84">
        <v>13470.994162532201</v>
      </c>
      <c r="E254" s="84">
        <v>2995.9547448942999</v>
      </c>
      <c r="F254" s="84">
        <v>10016.069438009399</v>
      </c>
      <c r="G254" s="84">
        <v>8801.8423918555709</v>
      </c>
      <c r="H254" s="84">
        <v>0</v>
      </c>
      <c r="I254" s="84">
        <f t="shared" si="5"/>
        <v>35284.86073729147</v>
      </c>
    </row>
    <row r="255" spans="1:9">
      <c r="A255" s="142"/>
      <c r="B255" s="142"/>
      <c r="C255" s="5">
        <v>10.5416666666667</v>
      </c>
      <c r="D255" s="84">
        <v>13441.2677145322</v>
      </c>
      <c r="E255" s="84">
        <v>2955.9547448942999</v>
      </c>
      <c r="F255" s="84">
        <v>10115.7564240094</v>
      </c>
      <c r="G255" s="84">
        <v>8824.7416198555693</v>
      </c>
      <c r="H255" s="84">
        <v>0</v>
      </c>
      <c r="I255" s="84">
        <f t="shared" si="5"/>
        <v>35337.720503291464</v>
      </c>
    </row>
    <row r="256" spans="1:9">
      <c r="A256" s="142"/>
      <c r="B256" s="142"/>
      <c r="C256" s="5">
        <v>10.5833333333333</v>
      </c>
      <c r="D256" s="84">
        <v>13451.5789155322</v>
      </c>
      <c r="E256" s="84">
        <v>2952.9547448942999</v>
      </c>
      <c r="F256" s="84">
        <v>10284.2785130094</v>
      </c>
      <c r="G256" s="84">
        <v>8834.3876838555698</v>
      </c>
      <c r="H256" s="84">
        <v>0</v>
      </c>
      <c r="I256" s="84">
        <f t="shared" si="5"/>
        <v>35523.199857291474</v>
      </c>
    </row>
    <row r="257" spans="1:9">
      <c r="A257" s="142"/>
      <c r="B257" s="142"/>
      <c r="C257" s="5">
        <v>10.625</v>
      </c>
      <c r="D257" s="84">
        <v>13448.8416935322</v>
      </c>
      <c r="E257" s="84">
        <v>2948.9547448942999</v>
      </c>
      <c r="F257" s="84">
        <v>10390.311894009399</v>
      </c>
      <c r="G257" s="84">
        <v>8822.5793858555608</v>
      </c>
      <c r="H257" s="84">
        <v>0</v>
      </c>
      <c r="I257" s="84">
        <f t="shared" si="5"/>
        <v>35610.687718291461</v>
      </c>
    </row>
    <row r="258" spans="1:9">
      <c r="A258" s="142"/>
      <c r="B258" s="142"/>
      <c r="C258" s="5">
        <v>10.6666666666667</v>
      </c>
      <c r="D258" s="84">
        <v>13434.4922055322</v>
      </c>
      <c r="E258" s="84">
        <v>2946.9547448942999</v>
      </c>
      <c r="F258" s="84">
        <v>10381.6847260094</v>
      </c>
      <c r="G258" s="84">
        <v>8859.9674518555694</v>
      </c>
      <c r="H258" s="84">
        <v>0</v>
      </c>
      <c r="I258" s="84">
        <f t="shared" si="5"/>
        <v>35623.099128291469</v>
      </c>
    </row>
    <row r="259" spans="1:9">
      <c r="A259" s="142"/>
      <c r="B259" s="142"/>
      <c r="C259" s="5">
        <v>10.7083333333333</v>
      </c>
      <c r="D259" s="84">
        <v>13423.7030605322</v>
      </c>
      <c r="E259" s="84">
        <v>2949.9547448942999</v>
      </c>
      <c r="F259" s="84">
        <v>10325.8171020094</v>
      </c>
      <c r="G259" s="84">
        <v>8830.1443988555693</v>
      </c>
      <c r="H259" s="84">
        <v>0</v>
      </c>
      <c r="I259" s="84">
        <f t="shared" si="5"/>
        <v>35529.619306291468</v>
      </c>
    </row>
    <row r="260" spans="1:9">
      <c r="A260" s="142"/>
      <c r="B260" s="142"/>
      <c r="C260" s="5">
        <v>10.75</v>
      </c>
      <c r="D260" s="84">
        <v>13680.781291532199</v>
      </c>
      <c r="E260" s="84">
        <v>2960.9547448942999</v>
      </c>
      <c r="F260" s="84">
        <v>10457.678631009399</v>
      </c>
      <c r="G260" s="84">
        <v>8946.5881908555693</v>
      </c>
      <c r="H260" s="84">
        <v>0</v>
      </c>
      <c r="I260" s="84">
        <f t="shared" ref="I260:I290" si="6">SUM(D260:H260)</f>
        <v>36046.002858291467</v>
      </c>
    </row>
    <row r="261" spans="1:9">
      <c r="A261" s="142"/>
      <c r="B261" s="142"/>
      <c r="C261" s="5">
        <v>10.7916666666667</v>
      </c>
      <c r="D261" s="84">
        <v>14395.836606532201</v>
      </c>
      <c r="E261" s="84">
        <v>3061.9547448942999</v>
      </c>
      <c r="F261" s="84">
        <v>10590.6148060094</v>
      </c>
      <c r="G261" s="84">
        <v>9388.0959578555594</v>
      </c>
      <c r="H261" s="84">
        <v>0</v>
      </c>
      <c r="I261" s="84">
        <f t="shared" si="6"/>
        <v>37436.502115291456</v>
      </c>
    </row>
    <row r="262" spans="1:9">
      <c r="A262" s="142"/>
      <c r="B262" s="142"/>
      <c r="C262" s="5">
        <v>10.8333333333333</v>
      </c>
      <c r="D262" s="84">
        <v>14234.8282505322</v>
      </c>
      <c r="E262" s="84">
        <v>3034.9547448942999</v>
      </c>
      <c r="F262" s="84">
        <v>10389.6132140094</v>
      </c>
      <c r="G262" s="84">
        <v>9296.5260418555699</v>
      </c>
      <c r="H262" s="84">
        <v>0</v>
      </c>
      <c r="I262" s="84">
        <f t="shared" si="6"/>
        <v>36955.922251291471</v>
      </c>
    </row>
    <row r="263" spans="1:9">
      <c r="A263" s="142"/>
      <c r="B263" s="142"/>
      <c r="C263" s="5">
        <v>10.875</v>
      </c>
      <c r="D263" s="84">
        <v>13910.8470175322</v>
      </c>
      <c r="E263" s="84">
        <v>3010.9547448942999</v>
      </c>
      <c r="F263" s="84">
        <v>10118.020236009401</v>
      </c>
      <c r="G263" s="84">
        <v>9076.0523818555594</v>
      </c>
      <c r="H263" s="84">
        <v>0</v>
      </c>
      <c r="I263" s="84">
        <f t="shared" si="6"/>
        <v>36115.874380291461</v>
      </c>
    </row>
    <row r="264" spans="1:9">
      <c r="A264" s="142"/>
      <c r="B264" s="142"/>
      <c r="C264" s="5">
        <v>10.9166666666667</v>
      </c>
      <c r="D264" s="84">
        <v>13201.731353532199</v>
      </c>
      <c r="E264" s="84">
        <v>2964.9547448942999</v>
      </c>
      <c r="F264" s="84">
        <v>9813.1045830094608</v>
      </c>
      <c r="G264" s="84">
        <v>8593.1452468555599</v>
      </c>
      <c r="H264" s="84">
        <v>0</v>
      </c>
      <c r="I264" s="84">
        <f t="shared" si="6"/>
        <v>34572.935928291517</v>
      </c>
    </row>
    <row r="265" spans="1:9">
      <c r="A265" s="142"/>
      <c r="B265" s="142"/>
      <c r="C265" s="5">
        <v>10.9583333333333</v>
      </c>
      <c r="D265" s="84">
        <v>12263.620909532199</v>
      </c>
      <c r="E265" s="84">
        <v>2894.9547448942999</v>
      </c>
      <c r="F265" s="84">
        <v>9403.3261530094005</v>
      </c>
      <c r="G265" s="84">
        <v>7901.3614468555697</v>
      </c>
      <c r="H265" s="84">
        <v>0</v>
      </c>
      <c r="I265" s="84">
        <f t="shared" si="6"/>
        <v>32463.263254291465</v>
      </c>
    </row>
    <row r="266" spans="1:9">
      <c r="A266" s="142"/>
      <c r="B266" s="142"/>
      <c r="C266" s="29" t="s">
        <v>124</v>
      </c>
      <c r="D266" s="84">
        <v>11331.178278532199</v>
      </c>
      <c r="E266" s="84">
        <v>2792.9547448942999</v>
      </c>
      <c r="F266" s="84">
        <v>8869.7960570094092</v>
      </c>
      <c r="G266" s="84">
        <v>7221.5464888555698</v>
      </c>
      <c r="H266" s="84">
        <v>0</v>
      </c>
      <c r="I266" s="84">
        <f t="shared" si="6"/>
        <v>30215.475569291477</v>
      </c>
    </row>
    <row r="267" spans="1:9">
      <c r="A267" s="142" t="s">
        <v>83</v>
      </c>
      <c r="B267" s="142" t="s">
        <v>85</v>
      </c>
      <c r="C267" s="5">
        <v>11.0416666666667</v>
      </c>
      <c r="D267" s="84">
        <v>12817.3575227856</v>
      </c>
      <c r="E267" s="84">
        <v>2927.58967640115</v>
      </c>
      <c r="F267" s="84">
        <v>8644.4526332927308</v>
      </c>
      <c r="G267" s="84">
        <v>7671.7295195026099</v>
      </c>
      <c r="H267" s="84">
        <v>0</v>
      </c>
      <c r="I267" s="84">
        <f t="shared" si="6"/>
        <v>32061.12935198209</v>
      </c>
    </row>
    <row r="268" spans="1:9">
      <c r="A268" s="142"/>
      <c r="B268" s="142"/>
      <c r="C268" s="5">
        <v>11.0833333333333</v>
      </c>
      <c r="D268" s="84">
        <v>12763.936591785599</v>
      </c>
      <c r="E268" s="84">
        <v>2899.58967640115</v>
      </c>
      <c r="F268" s="84">
        <v>8485.4526332927308</v>
      </c>
      <c r="G268" s="84">
        <v>7422.2327265025997</v>
      </c>
      <c r="H268" s="84">
        <v>0</v>
      </c>
      <c r="I268" s="84">
        <f t="shared" si="6"/>
        <v>31571.21162798208</v>
      </c>
    </row>
    <row r="269" spans="1:9">
      <c r="A269" s="142"/>
      <c r="B269" s="142"/>
      <c r="C269" s="5">
        <v>11.125</v>
      </c>
      <c r="D269" s="84">
        <v>12888.7553437856</v>
      </c>
      <c r="E269" s="84">
        <v>2899.58967640115</v>
      </c>
      <c r="F269" s="84">
        <v>8401.4526332927308</v>
      </c>
      <c r="G269" s="84">
        <v>7298.5012195025902</v>
      </c>
      <c r="H269" s="84">
        <v>0</v>
      </c>
      <c r="I269" s="84">
        <f t="shared" si="6"/>
        <v>31488.298872982072</v>
      </c>
    </row>
    <row r="270" spans="1:9">
      <c r="A270" s="142"/>
      <c r="B270" s="142"/>
      <c r="C270" s="5">
        <v>11.1666666666667</v>
      </c>
      <c r="D270" s="84">
        <v>13095.4829057856</v>
      </c>
      <c r="E270" s="84">
        <v>2911.58967640115</v>
      </c>
      <c r="F270" s="84">
        <v>8478.4526332927308</v>
      </c>
      <c r="G270" s="84">
        <v>7298.0641165026</v>
      </c>
      <c r="H270" s="84">
        <v>0</v>
      </c>
      <c r="I270" s="84">
        <f t="shared" si="6"/>
        <v>31783.589331982079</v>
      </c>
    </row>
    <row r="271" spans="1:9">
      <c r="A271" s="142"/>
      <c r="B271" s="142"/>
      <c r="C271" s="5">
        <v>11.2083333333333</v>
      </c>
      <c r="D271" s="84">
        <v>13601.8069237856</v>
      </c>
      <c r="E271" s="84">
        <v>2944.58967640115</v>
      </c>
      <c r="F271" s="84">
        <v>8609.4526332927308</v>
      </c>
      <c r="G271" s="84">
        <v>7482.3527035026</v>
      </c>
      <c r="H271" s="84">
        <v>0</v>
      </c>
      <c r="I271" s="84">
        <f t="shared" si="6"/>
        <v>32638.201936982077</v>
      </c>
    </row>
    <row r="272" spans="1:9">
      <c r="A272" s="142"/>
      <c r="B272" s="142"/>
      <c r="C272" s="5">
        <v>11.25</v>
      </c>
      <c r="D272" s="84">
        <v>14613.7264137856</v>
      </c>
      <c r="E272" s="84">
        <v>3042.58967640115</v>
      </c>
      <c r="F272" s="84">
        <v>9074.4526332927308</v>
      </c>
      <c r="G272" s="84">
        <v>7977.0624725026</v>
      </c>
      <c r="H272" s="84">
        <v>0</v>
      </c>
      <c r="I272" s="84">
        <f t="shared" si="6"/>
        <v>34707.831195982078</v>
      </c>
    </row>
    <row r="273" spans="1:9">
      <c r="A273" s="142"/>
      <c r="B273" s="142"/>
      <c r="C273" s="5">
        <v>11.2916666666667</v>
      </c>
      <c r="D273" s="84">
        <v>15902.2469487856</v>
      </c>
      <c r="E273" s="84">
        <v>3266.58967640115</v>
      </c>
      <c r="F273" s="84">
        <v>9879.4526332927308</v>
      </c>
      <c r="G273" s="84">
        <v>8700.0502125026105</v>
      </c>
      <c r="H273" s="84">
        <v>0</v>
      </c>
      <c r="I273" s="84">
        <f t="shared" si="6"/>
        <v>37748.339470982086</v>
      </c>
    </row>
    <row r="274" spans="1:9">
      <c r="A274" s="142"/>
      <c r="B274" s="142"/>
      <c r="C274" s="5">
        <v>11.3333333333333</v>
      </c>
      <c r="D274" s="84">
        <v>16565.712376785599</v>
      </c>
      <c r="E274" s="84">
        <v>3326.58967640115</v>
      </c>
      <c r="F274" s="84">
        <v>10119.4526332927</v>
      </c>
      <c r="G274" s="84">
        <v>9061.8859905026002</v>
      </c>
      <c r="H274" s="84">
        <v>0</v>
      </c>
      <c r="I274" s="84">
        <f t="shared" si="6"/>
        <v>39073.640676982046</v>
      </c>
    </row>
    <row r="275" spans="1:9">
      <c r="A275" s="142"/>
      <c r="B275" s="142"/>
      <c r="C275" s="5">
        <v>11.375</v>
      </c>
      <c r="D275" s="84">
        <v>16519.711973785601</v>
      </c>
      <c r="E275" s="84">
        <v>3295.58967640115</v>
      </c>
      <c r="F275" s="84">
        <v>9999.4526332927308</v>
      </c>
      <c r="G275" s="84">
        <v>9101.0622885026096</v>
      </c>
      <c r="H275" s="84">
        <v>0</v>
      </c>
      <c r="I275" s="84">
        <f t="shared" si="6"/>
        <v>38915.81657198209</v>
      </c>
    </row>
    <row r="276" spans="1:9">
      <c r="A276" s="142"/>
      <c r="B276" s="142"/>
      <c r="C276" s="5">
        <v>11.4166666666667</v>
      </c>
      <c r="D276" s="84">
        <v>16110.380200785599</v>
      </c>
      <c r="E276" s="84">
        <v>3235.58967640115</v>
      </c>
      <c r="F276" s="84">
        <v>10109.4526332927</v>
      </c>
      <c r="G276" s="84">
        <v>9165.0860425026003</v>
      </c>
      <c r="H276" s="84">
        <v>0</v>
      </c>
      <c r="I276" s="84">
        <f t="shared" si="6"/>
        <v>38620.50855298205</v>
      </c>
    </row>
    <row r="277" spans="1:9">
      <c r="A277" s="142"/>
      <c r="B277" s="142"/>
      <c r="C277" s="5">
        <v>11.4583333333333</v>
      </c>
      <c r="D277" s="84">
        <v>15681.7650567856</v>
      </c>
      <c r="E277" s="84">
        <v>3174.58967640115</v>
      </c>
      <c r="F277" s="84">
        <v>10068.4526332927</v>
      </c>
      <c r="G277" s="84">
        <v>9111.9648115025993</v>
      </c>
      <c r="H277" s="84">
        <v>0</v>
      </c>
      <c r="I277" s="84">
        <f t="shared" si="6"/>
        <v>38036.772177982049</v>
      </c>
    </row>
    <row r="278" spans="1:9">
      <c r="A278" s="142"/>
      <c r="B278" s="142"/>
      <c r="C278" s="5">
        <v>11.5</v>
      </c>
      <c r="D278" s="84">
        <v>15143.5933607856</v>
      </c>
      <c r="E278" s="84">
        <v>3125.58967640115</v>
      </c>
      <c r="F278" s="84">
        <v>10068.4526332927</v>
      </c>
      <c r="G278" s="84">
        <v>8943.2832595025993</v>
      </c>
      <c r="H278" s="84">
        <v>0</v>
      </c>
      <c r="I278" s="84">
        <f t="shared" si="6"/>
        <v>37280.91892998205</v>
      </c>
    </row>
    <row r="279" spans="1:9">
      <c r="A279" s="142"/>
      <c r="B279" s="142"/>
      <c r="C279" s="5">
        <v>11.5416666666667</v>
      </c>
      <c r="D279" s="84">
        <v>14601.405792785599</v>
      </c>
      <c r="E279" s="84">
        <v>3055.58967640115</v>
      </c>
      <c r="F279" s="84">
        <v>10029.4526332927</v>
      </c>
      <c r="G279" s="84">
        <v>8783.2355575025904</v>
      </c>
      <c r="H279" s="84">
        <v>0</v>
      </c>
      <c r="I279" s="84">
        <f>SUM(D279:H279)</f>
        <v>36469.683659982038</v>
      </c>
    </row>
    <row r="280" spans="1:9">
      <c r="A280" s="142"/>
      <c r="B280" s="142"/>
      <c r="C280" s="5">
        <v>11.5833333333333</v>
      </c>
      <c r="D280" s="84">
        <v>14188.174517785599</v>
      </c>
      <c r="E280" s="84">
        <v>3020.58967640115</v>
      </c>
      <c r="F280" s="84">
        <v>10054.4526332927</v>
      </c>
      <c r="G280" s="84">
        <v>8624.1753555026007</v>
      </c>
      <c r="H280" s="84">
        <v>0</v>
      </c>
      <c r="I280" s="84">
        <f t="shared" si="6"/>
        <v>35887.392182982047</v>
      </c>
    </row>
    <row r="281" spans="1:9">
      <c r="A281" s="142"/>
      <c r="B281" s="142"/>
      <c r="C281" s="5">
        <v>11.625</v>
      </c>
      <c r="D281" s="84">
        <v>13709.4596437856</v>
      </c>
      <c r="E281" s="84">
        <v>2999.58967640115</v>
      </c>
      <c r="F281" s="84">
        <v>10041.4526332927</v>
      </c>
      <c r="G281" s="84">
        <v>8533.0361745026003</v>
      </c>
      <c r="H281" s="84">
        <v>0</v>
      </c>
      <c r="I281" s="84">
        <f t="shared" si="6"/>
        <v>35283.53812798205</v>
      </c>
    </row>
    <row r="282" spans="1:9">
      <c r="A282" s="142"/>
      <c r="B282" s="142"/>
      <c r="C282" s="5">
        <v>11.6666666666667</v>
      </c>
      <c r="D282" s="84">
        <v>13478.321412785601</v>
      </c>
      <c r="E282" s="84">
        <v>2976.58967640115</v>
      </c>
      <c r="F282" s="84">
        <v>9976.4526332927308</v>
      </c>
      <c r="G282" s="84">
        <v>8538.8676045026095</v>
      </c>
      <c r="H282" s="84">
        <v>0</v>
      </c>
      <c r="I282" s="84">
        <f t="shared" si="6"/>
        <v>34970.231326982088</v>
      </c>
    </row>
    <row r="283" spans="1:9">
      <c r="A283" s="142"/>
      <c r="B283" s="142"/>
      <c r="C283" s="5">
        <v>11.7083333333333</v>
      </c>
      <c r="D283" s="84">
        <v>13758.599911785601</v>
      </c>
      <c r="E283" s="84">
        <v>2979.58967640115</v>
      </c>
      <c r="F283" s="84">
        <v>9959.4526332927308</v>
      </c>
      <c r="G283" s="84">
        <v>8680.4026815026009</v>
      </c>
      <c r="H283" s="84">
        <v>0</v>
      </c>
      <c r="I283" s="84">
        <f t="shared" si="6"/>
        <v>35378.044902982081</v>
      </c>
    </row>
    <row r="284" spans="1:9">
      <c r="A284" s="142"/>
      <c r="B284" s="142"/>
      <c r="C284" s="5">
        <v>11.75</v>
      </c>
      <c r="D284" s="84">
        <v>14867.8231077856</v>
      </c>
      <c r="E284" s="84">
        <v>3026.58967640115</v>
      </c>
      <c r="F284" s="84">
        <v>10373.4526332927</v>
      </c>
      <c r="G284" s="84">
        <v>9237.8107105025992</v>
      </c>
      <c r="H284" s="84">
        <v>0</v>
      </c>
      <c r="I284" s="84">
        <f t="shared" si="6"/>
        <v>37505.676127982049</v>
      </c>
    </row>
    <row r="285" spans="1:9">
      <c r="A285" s="142"/>
      <c r="B285" s="142"/>
      <c r="C285" s="5">
        <v>11.7916666666667</v>
      </c>
      <c r="D285" s="84">
        <v>15868.8032697856</v>
      </c>
      <c r="E285" s="84">
        <v>3206.58967640115</v>
      </c>
      <c r="F285" s="84">
        <v>10739.4526332927</v>
      </c>
      <c r="G285" s="84">
        <v>9738.0825475026104</v>
      </c>
      <c r="H285" s="84">
        <v>0</v>
      </c>
      <c r="I285" s="84">
        <f t="shared" si="6"/>
        <v>39552.928126982064</v>
      </c>
    </row>
    <row r="286" spans="1:9">
      <c r="A286" s="142"/>
      <c r="B286" s="142"/>
      <c r="C286" s="5">
        <v>11.8333333333333</v>
      </c>
      <c r="D286" s="84">
        <v>15869.6622637856</v>
      </c>
      <c r="E286" s="84">
        <v>3250.58967640115</v>
      </c>
      <c r="F286" s="84">
        <v>10524.4526332927</v>
      </c>
      <c r="G286" s="84">
        <v>9656.6835095026108</v>
      </c>
      <c r="H286" s="84">
        <v>0</v>
      </c>
      <c r="I286" s="84">
        <f t="shared" si="6"/>
        <v>39301.388082982063</v>
      </c>
    </row>
    <row r="287" spans="1:9">
      <c r="A287" s="142"/>
      <c r="B287" s="142"/>
      <c r="C287" s="5">
        <v>11.875</v>
      </c>
      <c r="D287" s="84">
        <v>15788.8491557856</v>
      </c>
      <c r="E287" s="84">
        <v>3252.58967640115</v>
      </c>
      <c r="F287" s="84">
        <v>10487.4526332927</v>
      </c>
      <c r="G287" s="84">
        <v>9565.75898850261</v>
      </c>
      <c r="H287" s="84">
        <v>0</v>
      </c>
      <c r="I287" s="84">
        <f t="shared" si="6"/>
        <v>39094.65045398206</v>
      </c>
    </row>
    <row r="288" spans="1:9">
      <c r="A288" s="142"/>
      <c r="B288" s="142"/>
      <c r="C288" s="5">
        <v>11.9166666666667</v>
      </c>
      <c r="D288" s="84">
        <v>15439.0166757856</v>
      </c>
      <c r="E288" s="84">
        <v>3220.58967640115</v>
      </c>
      <c r="F288" s="84">
        <v>10289.4526332927</v>
      </c>
      <c r="G288" s="84">
        <v>9305.6516075025993</v>
      </c>
      <c r="H288" s="84">
        <v>0</v>
      </c>
      <c r="I288" s="84">
        <f t="shared" si="6"/>
        <v>38254.710592982054</v>
      </c>
    </row>
    <row r="289" spans="1:9">
      <c r="A289" s="142"/>
      <c r="B289" s="142"/>
      <c r="C289" s="5">
        <v>11.9583333333333</v>
      </c>
      <c r="D289" s="84">
        <v>14722.5733177856</v>
      </c>
      <c r="E289" s="84">
        <v>3152.58967640115</v>
      </c>
      <c r="F289" s="84">
        <v>9930.4526332927308</v>
      </c>
      <c r="G289" s="84">
        <v>8817.2766965026003</v>
      </c>
      <c r="H289" s="84">
        <v>0</v>
      </c>
      <c r="I289" s="84">
        <f t="shared" si="6"/>
        <v>36622.89232398208</v>
      </c>
    </row>
    <row r="290" spans="1:9">
      <c r="A290" s="142"/>
      <c r="B290" s="142"/>
      <c r="C290" s="29" t="s">
        <v>124</v>
      </c>
      <c r="D290" s="84">
        <v>13779.334787785599</v>
      </c>
      <c r="E290" s="84">
        <v>3056.58967640115</v>
      </c>
      <c r="F290" s="84">
        <v>9382.4526332927308</v>
      </c>
      <c r="G290" s="84">
        <v>8199.3323825026091</v>
      </c>
      <c r="H290" s="84">
        <v>0</v>
      </c>
      <c r="I290" s="84">
        <f t="shared" si="6"/>
        <v>34417.709479982092</v>
      </c>
    </row>
  </sheetData>
  <mergeCells count="23">
    <mergeCell ref="A267:A290"/>
    <mergeCell ref="B267:B290"/>
    <mergeCell ref="A123:A146"/>
    <mergeCell ref="B123:B194"/>
    <mergeCell ref="A147:A170"/>
    <mergeCell ref="A171:A194"/>
    <mergeCell ref="A195:A218"/>
    <mergeCell ref="B195:B266"/>
    <mergeCell ref="A219:A242"/>
    <mergeCell ref="A243:A266"/>
    <mergeCell ref="Z30:AD30"/>
    <mergeCell ref="A51:A74"/>
    <mergeCell ref="B51:B122"/>
    <mergeCell ref="N58:R58"/>
    <mergeCell ref="T58:X58"/>
    <mergeCell ref="A75:A98"/>
    <mergeCell ref="A99:A122"/>
    <mergeCell ref="T30:X30"/>
    <mergeCell ref="N2:R2"/>
    <mergeCell ref="A3:A26"/>
    <mergeCell ref="B3:B50"/>
    <mergeCell ref="A27:A50"/>
    <mergeCell ref="N30:R30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0"/>
  <sheetViews>
    <sheetView topLeftCell="N29" zoomScale="90" zoomScaleNormal="90" workbookViewId="0">
      <selection activeCell="Z65" sqref="Z63:Z65"/>
    </sheetView>
  </sheetViews>
  <sheetFormatPr defaultColWidth="9.109375" defaultRowHeight="14.4"/>
  <cols>
    <col min="1" max="3" width="0" style="84" hidden="1" customWidth="1"/>
    <col min="4" max="4" width="9.88671875" style="84" hidden="1" customWidth="1"/>
    <col min="5" max="7" width="0" style="84" hidden="1" customWidth="1"/>
    <col min="8" max="8" width="10.44140625" style="84" hidden="1" customWidth="1"/>
    <col min="9" max="9" width="11.33203125" style="84" hidden="1" customWidth="1"/>
    <col min="10" max="12" width="0" style="84" hidden="1" customWidth="1"/>
    <col min="13" max="16384" width="9.109375" style="84"/>
  </cols>
  <sheetData>
    <row r="1" spans="1:34" hidden="1">
      <c r="B1" s="84" t="s">
        <v>260</v>
      </c>
    </row>
    <row r="2" spans="1:34" hidden="1">
      <c r="A2" s="84" t="s">
        <v>70</v>
      </c>
      <c r="B2" s="84" t="s">
        <v>84</v>
      </c>
      <c r="C2" s="84" t="s">
        <v>71</v>
      </c>
      <c r="D2" s="87" t="s">
        <v>8</v>
      </c>
      <c r="E2" s="87" t="s">
        <v>9</v>
      </c>
      <c r="F2" s="87" t="s">
        <v>10</v>
      </c>
      <c r="G2" s="87" t="s">
        <v>11</v>
      </c>
      <c r="H2" s="87" t="s">
        <v>12</v>
      </c>
      <c r="I2" s="87" t="s">
        <v>69</v>
      </c>
      <c r="N2" s="143" t="s">
        <v>69</v>
      </c>
      <c r="O2" s="143"/>
      <c r="P2" s="143"/>
      <c r="Q2" s="143"/>
      <c r="R2" s="143"/>
      <c r="X2" s="118"/>
    </row>
    <row r="3" spans="1:34" hidden="1">
      <c r="A3" s="142" t="s">
        <v>72</v>
      </c>
      <c r="B3" s="142" t="s">
        <v>85</v>
      </c>
      <c r="C3" s="5">
        <v>4.1666666666666699E-2</v>
      </c>
      <c r="D3" s="84">
        <v>13580.932607930599</v>
      </c>
      <c r="E3" s="84">
        <v>2833.58967640115</v>
      </c>
      <c r="F3" s="84">
        <v>8512.6639346625907</v>
      </c>
      <c r="G3" s="84">
        <v>7733.2714771099099</v>
      </c>
      <c r="H3" s="84">
        <v>0</v>
      </c>
      <c r="I3" s="84">
        <f>SUM(D3:H3)</f>
        <v>32660.457696104251</v>
      </c>
      <c r="M3" s="5"/>
      <c r="O3" s="84" t="s">
        <v>86</v>
      </c>
      <c r="P3" s="84" t="s">
        <v>87</v>
      </c>
      <c r="Q3" s="84" t="s">
        <v>88</v>
      </c>
      <c r="R3" s="84" t="s">
        <v>85</v>
      </c>
    </row>
    <row r="4" spans="1:34" hidden="1">
      <c r="A4" s="142"/>
      <c r="B4" s="142"/>
      <c r="C4" s="5">
        <v>8.3333333333333301E-2</v>
      </c>
      <c r="D4" s="84">
        <v>13362.3110869306</v>
      </c>
      <c r="E4" s="84">
        <v>2817.58967640115</v>
      </c>
      <c r="F4" s="84">
        <v>8321.6639346625907</v>
      </c>
      <c r="G4" s="84">
        <v>7541.1832541099102</v>
      </c>
      <c r="H4" s="84">
        <v>0</v>
      </c>
      <c r="I4" s="84">
        <f t="shared" ref="I4:I67" si="0">SUM(D4:H4)</f>
        <v>32042.747952104251</v>
      </c>
      <c r="M4" s="5"/>
      <c r="N4" s="82" t="s">
        <v>101</v>
      </c>
      <c r="O4" s="84">
        <v>28762.455666438731</v>
      </c>
      <c r="P4" s="84">
        <v>39269.384432833598</v>
      </c>
      <c r="Q4" s="84">
        <v>28630.323372032857</v>
      </c>
      <c r="R4" s="84">
        <v>32660.457696104251</v>
      </c>
      <c r="AD4" s="117"/>
      <c r="AE4" s="117"/>
      <c r="AF4" s="117"/>
      <c r="AG4" s="117"/>
      <c r="AH4" s="117"/>
    </row>
    <row r="5" spans="1:34" hidden="1">
      <c r="A5" s="142"/>
      <c r="B5" s="142"/>
      <c r="C5" s="5">
        <v>0.125</v>
      </c>
      <c r="D5" s="84">
        <v>13246.4000699306</v>
      </c>
      <c r="E5" s="84">
        <v>2814.58967640115</v>
      </c>
      <c r="F5" s="84">
        <v>8248.6639346625907</v>
      </c>
      <c r="G5" s="84">
        <v>7446.5133051099101</v>
      </c>
      <c r="H5" s="84">
        <v>0</v>
      </c>
      <c r="I5" s="84">
        <f t="shared" si="0"/>
        <v>31756.166986104254</v>
      </c>
      <c r="M5" s="5"/>
      <c r="N5" s="82" t="s">
        <v>102</v>
      </c>
      <c r="O5" s="84">
        <v>27953.808089460963</v>
      </c>
      <c r="P5" s="84">
        <v>37605.768852628797</v>
      </c>
      <c r="Q5" s="84">
        <v>27920.88327712542</v>
      </c>
      <c r="R5" s="84">
        <v>32042.747952104251</v>
      </c>
      <c r="AD5" s="117"/>
      <c r="AE5" s="117"/>
      <c r="AF5" s="117"/>
      <c r="AG5" s="117"/>
      <c r="AH5" s="117"/>
    </row>
    <row r="6" spans="1:34" hidden="1">
      <c r="A6" s="142"/>
      <c r="B6" s="142"/>
      <c r="C6" s="5">
        <v>0.16666666666666699</v>
      </c>
      <c r="D6" s="84">
        <v>13208.4493789306</v>
      </c>
      <c r="E6" s="84">
        <v>2826.58967640115</v>
      </c>
      <c r="F6" s="84">
        <v>8269.6639346625907</v>
      </c>
      <c r="G6" s="84">
        <v>7458.6252391099097</v>
      </c>
      <c r="H6" s="84">
        <v>0</v>
      </c>
      <c r="I6" s="84">
        <f t="shared" si="0"/>
        <v>31763.328229104249</v>
      </c>
      <c r="M6" s="5"/>
      <c r="N6" s="82" t="s">
        <v>103</v>
      </c>
      <c r="O6" s="84">
        <v>27163.514679241409</v>
      </c>
      <c r="P6" s="84">
        <v>36357.617295441793</v>
      </c>
      <c r="Q6" s="84">
        <v>27607.77380102166</v>
      </c>
      <c r="R6" s="84">
        <v>31756.166986104254</v>
      </c>
      <c r="AD6" s="117"/>
      <c r="AE6" s="117"/>
      <c r="AF6" s="117"/>
      <c r="AG6" s="117"/>
      <c r="AH6" s="117"/>
    </row>
    <row r="7" spans="1:34" hidden="1">
      <c r="A7" s="142"/>
      <c r="B7" s="142"/>
      <c r="C7" s="5">
        <v>0.20833333333333301</v>
      </c>
      <c r="D7" s="84">
        <v>13494.550241930599</v>
      </c>
      <c r="E7" s="84">
        <v>2844.58967640115</v>
      </c>
      <c r="F7" s="84">
        <v>8435.6639346625907</v>
      </c>
      <c r="G7" s="84">
        <v>7619.0880131099102</v>
      </c>
      <c r="H7" s="84">
        <v>0</v>
      </c>
      <c r="I7" s="84">
        <f t="shared" si="0"/>
        <v>32393.891866104252</v>
      </c>
      <c r="M7" s="5"/>
      <c r="N7" s="82" t="s">
        <v>104</v>
      </c>
      <c r="O7" s="84">
        <v>26319.845843731349</v>
      </c>
      <c r="P7" s="84">
        <v>35806.158814367096</v>
      </c>
      <c r="Q7" s="84">
        <v>27938.979574350262</v>
      </c>
      <c r="R7" s="84">
        <v>31763.328229104249</v>
      </c>
      <c r="AD7" s="117"/>
      <c r="AE7" s="117"/>
      <c r="AF7" s="117"/>
      <c r="AG7" s="117"/>
      <c r="AH7" s="117"/>
    </row>
    <row r="8" spans="1:34" hidden="1">
      <c r="A8" s="142"/>
      <c r="B8" s="142"/>
      <c r="C8" s="5">
        <v>0.25</v>
      </c>
      <c r="D8" s="84">
        <v>14525.1330369306</v>
      </c>
      <c r="E8" s="84">
        <v>2945.58967640115</v>
      </c>
      <c r="F8" s="84">
        <v>9012.6639346625907</v>
      </c>
      <c r="G8" s="84">
        <v>8254.6973661099091</v>
      </c>
      <c r="H8" s="84">
        <v>0</v>
      </c>
      <c r="I8" s="84">
        <f t="shared" si="0"/>
        <v>34738.08401410425</v>
      </c>
      <c r="M8" s="5"/>
      <c r="N8" s="82" t="s">
        <v>105</v>
      </c>
      <c r="O8" s="84">
        <v>27327.1733548415</v>
      </c>
      <c r="P8" s="84">
        <v>36133.728418244289</v>
      </c>
      <c r="Q8" s="84">
        <v>29552.325465231581</v>
      </c>
      <c r="R8" s="84">
        <v>32393.891866104252</v>
      </c>
      <c r="AD8" s="117"/>
      <c r="AE8" s="117"/>
      <c r="AF8" s="117"/>
      <c r="AG8" s="117"/>
      <c r="AH8" s="117"/>
    </row>
    <row r="9" spans="1:34" hidden="1">
      <c r="A9" s="142"/>
      <c r="B9" s="142"/>
      <c r="C9" s="5">
        <v>0.29166666666666702</v>
      </c>
      <c r="D9" s="84">
        <v>16197.4840139306</v>
      </c>
      <c r="E9" s="84">
        <v>3167.58967640115</v>
      </c>
      <c r="F9" s="84">
        <v>9890.6639346625907</v>
      </c>
      <c r="G9" s="84">
        <v>9174.1433951099098</v>
      </c>
      <c r="H9" s="84">
        <v>0</v>
      </c>
      <c r="I9" s="84">
        <f t="shared" si="0"/>
        <v>38429.881020104251</v>
      </c>
      <c r="M9" s="5"/>
      <c r="N9" s="82" t="s">
        <v>106</v>
      </c>
      <c r="O9" s="84">
        <v>29810.630262799859</v>
      </c>
      <c r="P9" s="84">
        <v>36686.237038395302</v>
      </c>
      <c r="Q9" s="84">
        <v>32596.190720436021</v>
      </c>
      <c r="R9" s="84">
        <v>34738.08401410425</v>
      </c>
      <c r="AD9" s="117"/>
      <c r="AE9" s="117"/>
      <c r="AF9" s="117"/>
      <c r="AG9" s="117"/>
      <c r="AH9" s="117"/>
    </row>
    <row r="10" spans="1:34" hidden="1">
      <c r="A10" s="142"/>
      <c r="B10" s="142"/>
      <c r="C10" s="5">
        <v>0.33333333333333298</v>
      </c>
      <c r="D10" s="84">
        <v>16859.806124930601</v>
      </c>
      <c r="E10" s="84">
        <v>3258.58967640115</v>
      </c>
      <c r="F10" s="84">
        <v>10054.6639346626</v>
      </c>
      <c r="G10" s="84">
        <v>9476.6226651099205</v>
      </c>
      <c r="H10" s="84">
        <v>0</v>
      </c>
      <c r="I10" s="84">
        <f t="shared" si="0"/>
        <v>39649.68240110427</v>
      </c>
      <c r="M10" s="5"/>
      <c r="N10" s="82" t="s">
        <v>107</v>
      </c>
      <c r="O10" s="84">
        <v>31738.446827408428</v>
      </c>
      <c r="P10" s="84">
        <v>37341.55690635799</v>
      </c>
      <c r="Q10" s="84">
        <v>34097.152492956578</v>
      </c>
      <c r="R10" s="84">
        <v>38429.881020104251</v>
      </c>
      <c r="AD10" s="117"/>
      <c r="AE10" s="117"/>
      <c r="AF10" s="117"/>
      <c r="AG10" s="117"/>
      <c r="AH10" s="117"/>
    </row>
    <row r="11" spans="1:34" hidden="1">
      <c r="A11" s="142"/>
      <c r="B11" s="142"/>
      <c r="C11" s="5">
        <v>0.375</v>
      </c>
      <c r="D11" s="84">
        <v>16265.0888599306</v>
      </c>
      <c r="E11" s="84">
        <v>3208.58967640115</v>
      </c>
      <c r="F11" s="84">
        <v>9932.6639346625907</v>
      </c>
      <c r="G11" s="84">
        <v>9294.2310461099205</v>
      </c>
      <c r="H11" s="84">
        <v>0</v>
      </c>
      <c r="I11" s="84">
        <f t="shared" si="0"/>
        <v>38700.573517104262</v>
      </c>
      <c r="M11" s="5"/>
      <c r="N11" s="82" t="s">
        <v>108</v>
      </c>
      <c r="O11" s="84">
        <v>32424.226796554271</v>
      </c>
      <c r="P11" s="84">
        <v>39720.1709036131</v>
      </c>
      <c r="Q11" s="84">
        <v>34138.465201826417</v>
      </c>
      <c r="R11" s="84">
        <v>39649.68240110427</v>
      </c>
      <c r="AD11" s="117"/>
      <c r="AE11" s="117"/>
      <c r="AF11" s="117"/>
      <c r="AG11" s="117"/>
      <c r="AH11" s="117"/>
    </row>
    <row r="12" spans="1:34" hidden="1">
      <c r="A12" s="142"/>
      <c r="B12" s="142"/>
      <c r="C12" s="5">
        <v>0.41666666666666702</v>
      </c>
      <c r="D12" s="84">
        <v>16028.992833930601</v>
      </c>
      <c r="E12" s="84">
        <v>3158.58967640115</v>
      </c>
      <c r="F12" s="84">
        <v>10127.6639346626</v>
      </c>
      <c r="G12" s="84">
        <v>9208.9849531099098</v>
      </c>
      <c r="H12" s="84">
        <v>0</v>
      </c>
      <c r="I12" s="84">
        <f t="shared" si="0"/>
        <v>38524.231398104261</v>
      </c>
      <c r="M12" s="5"/>
      <c r="N12" s="82" t="s">
        <v>109</v>
      </c>
      <c r="O12" s="84">
        <v>33459.208104238322</v>
      </c>
      <c r="P12" s="84">
        <v>43040.057821236478</v>
      </c>
      <c r="Q12" s="84">
        <v>35234.772028370295</v>
      </c>
      <c r="R12" s="84">
        <v>38700.573517104262</v>
      </c>
      <c r="AD12" s="117"/>
      <c r="AE12" s="117"/>
      <c r="AF12" s="117"/>
      <c r="AG12" s="117"/>
      <c r="AH12" s="117"/>
    </row>
    <row r="13" spans="1:34" hidden="1">
      <c r="A13" s="142"/>
      <c r="B13" s="142"/>
      <c r="C13" s="5">
        <v>0.45833333333333298</v>
      </c>
      <c r="D13" s="84">
        <v>15773.3557969306</v>
      </c>
      <c r="E13" s="84">
        <v>3113.58967640115</v>
      </c>
      <c r="F13" s="84">
        <v>10249.6639346626</v>
      </c>
      <c r="G13" s="84">
        <v>9051.2888401099099</v>
      </c>
      <c r="H13" s="84">
        <v>0</v>
      </c>
      <c r="I13" s="84">
        <f t="shared" si="0"/>
        <v>38187.898248104262</v>
      </c>
      <c r="M13" s="5"/>
      <c r="N13" s="82" t="s">
        <v>110</v>
      </c>
      <c r="O13" s="84">
        <v>34470.83182135161</v>
      </c>
      <c r="P13" s="84">
        <v>46534.137071710385</v>
      </c>
      <c r="Q13" s="84">
        <v>36579.852044923056</v>
      </c>
      <c r="R13" s="84">
        <v>38524.231398104261</v>
      </c>
      <c r="AD13" s="117"/>
      <c r="AE13" s="117"/>
      <c r="AF13" s="117"/>
      <c r="AG13" s="117"/>
      <c r="AH13" s="117"/>
    </row>
    <row r="14" spans="1:34" hidden="1">
      <c r="A14" s="142"/>
      <c r="B14" s="142"/>
      <c r="C14" s="5">
        <v>0.5</v>
      </c>
      <c r="D14" s="84">
        <v>15533.986285930599</v>
      </c>
      <c r="E14" s="84">
        <v>3039.58967640115</v>
      </c>
      <c r="F14" s="84">
        <v>10232.6639346626</v>
      </c>
      <c r="G14" s="84">
        <v>8859.3422531099095</v>
      </c>
      <c r="H14" s="84">
        <v>0</v>
      </c>
      <c r="I14" s="84">
        <f t="shared" si="0"/>
        <v>37665.582150104259</v>
      </c>
      <c r="M14" s="5"/>
      <c r="N14" s="82" t="s">
        <v>111</v>
      </c>
      <c r="O14" s="84">
        <v>35327.442822380268</v>
      </c>
      <c r="P14" s="84">
        <v>49649.869289430484</v>
      </c>
      <c r="Q14" s="84">
        <v>37777.3432580433</v>
      </c>
      <c r="R14" s="84">
        <v>38187.898248104262</v>
      </c>
      <c r="AD14" s="117"/>
      <c r="AE14" s="117"/>
      <c r="AF14" s="117"/>
      <c r="AG14" s="117"/>
      <c r="AH14" s="117"/>
    </row>
    <row r="15" spans="1:34" hidden="1">
      <c r="A15" s="142"/>
      <c r="B15" s="142"/>
      <c r="C15" s="5">
        <v>0.54166666666666696</v>
      </c>
      <c r="D15" s="84">
        <v>15237.4425389306</v>
      </c>
      <c r="E15" s="84">
        <v>2966.58967640115</v>
      </c>
      <c r="F15" s="84">
        <v>10215.6639346626</v>
      </c>
      <c r="G15" s="84">
        <v>8659.9709671099099</v>
      </c>
      <c r="H15" s="84">
        <v>0</v>
      </c>
      <c r="I15" s="84">
        <f t="shared" si="0"/>
        <v>37079.667117104262</v>
      </c>
      <c r="M15" s="5"/>
      <c r="N15" s="82" t="s">
        <v>112</v>
      </c>
      <c r="O15" s="84">
        <v>36141.936302664762</v>
      </c>
      <c r="P15" s="84">
        <v>52471.053190323684</v>
      </c>
      <c r="Q15" s="84">
        <v>38619.790794600456</v>
      </c>
      <c r="R15" s="84">
        <v>37665.582150104259</v>
      </c>
      <c r="AD15" s="117"/>
      <c r="AE15" s="117"/>
      <c r="AF15" s="117"/>
      <c r="AG15" s="117"/>
      <c r="AH15" s="117"/>
    </row>
    <row r="16" spans="1:34" hidden="1">
      <c r="A16" s="142"/>
      <c r="B16" s="142"/>
      <c r="C16" s="5">
        <v>0.58333333333333304</v>
      </c>
      <c r="D16" s="84">
        <v>14951.7201949306</v>
      </c>
      <c r="E16" s="84">
        <v>2934.58967640115</v>
      </c>
      <c r="F16" s="84">
        <v>10253.6639346626</v>
      </c>
      <c r="G16" s="84">
        <v>8438.0303811099093</v>
      </c>
      <c r="H16" s="84">
        <v>0</v>
      </c>
      <c r="I16" s="84">
        <f t="shared" si="0"/>
        <v>36578.004187104256</v>
      </c>
      <c r="M16" s="5"/>
      <c r="N16" s="82" t="s">
        <v>113</v>
      </c>
      <c r="O16" s="84">
        <v>36980.688326131829</v>
      </c>
      <c r="P16" s="84">
        <v>54935.79061622428</v>
      </c>
      <c r="Q16" s="84">
        <v>39701.467671659651</v>
      </c>
      <c r="R16" s="84">
        <v>37079.667117104262</v>
      </c>
      <c r="AD16" s="117"/>
      <c r="AE16" s="117"/>
      <c r="AF16" s="117"/>
      <c r="AG16" s="117"/>
      <c r="AH16" s="117"/>
    </row>
    <row r="17" spans="1:44" hidden="1">
      <c r="A17" s="142"/>
      <c r="B17" s="142"/>
      <c r="C17" s="5">
        <v>0.625</v>
      </c>
      <c r="D17" s="84">
        <v>14548.098350930601</v>
      </c>
      <c r="E17" s="84">
        <v>2874.58967640115</v>
      </c>
      <c r="F17" s="84">
        <v>10284.6639346626</v>
      </c>
      <c r="G17" s="84">
        <v>8371.3118921099103</v>
      </c>
      <c r="H17" s="84">
        <v>0</v>
      </c>
      <c r="I17" s="84">
        <f t="shared" si="0"/>
        <v>36078.663854104263</v>
      </c>
      <c r="M17" s="5"/>
      <c r="N17" s="82" t="s">
        <v>114</v>
      </c>
      <c r="O17" s="84">
        <v>37843.268843765647</v>
      </c>
      <c r="P17" s="84">
        <v>56775.177656699976</v>
      </c>
      <c r="Q17" s="84">
        <v>40737.17237199653</v>
      </c>
      <c r="R17" s="84">
        <v>36578.004187104256</v>
      </c>
      <c r="AD17" s="117"/>
      <c r="AE17" s="117"/>
      <c r="AF17" s="117"/>
      <c r="AG17" s="117"/>
      <c r="AH17" s="117"/>
    </row>
    <row r="18" spans="1:44" hidden="1">
      <c r="A18" s="142"/>
      <c r="B18" s="142"/>
      <c r="C18" s="5">
        <v>0.66666666666666696</v>
      </c>
      <c r="D18" s="84">
        <v>14241.0936159306</v>
      </c>
      <c r="E18" s="84">
        <v>2860.58967640115</v>
      </c>
      <c r="F18" s="84">
        <v>10291.6639346626</v>
      </c>
      <c r="G18" s="84">
        <v>8278.0839521099097</v>
      </c>
      <c r="H18" s="84">
        <v>0</v>
      </c>
      <c r="I18" s="84">
        <f t="shared" si="0"/>
        <v>35671.431179104256</v>
      </c>
      <c r="M18" s="5"/>
      <c r="N18" s="82" t="s">
        <v>115</v>
      </c>
      <c r="O18" s="84">
        <v>38630.440060138797</v>
      </c>
      <c r="P18" s="84">
        <v>57994.693824255985</v>
      </c>
      <c r="Q18" s="84">
        <v>41669.191419011826</v>
      </c>
      <c r="R18" s="84">
        <v>36078.663854104263</v>
      </c>
      <c r="AD18" s="117"/>
      <c r="AE18" s="117"/>
      <c r="AF18" s="117"/>
      <c r="AG18" s="117"/>
      <c r="AH18" s="117"/>
    </row>
    <row r="19" spans="1:44" hidden="1">
      <c r="A19" s="142"/>
      <c r="B19" s="142"/>
      <c r="C19" s="5">
        <v>0.70833333333333304</v>
      </c>
      <c r="D19" s="84">
        <v>14156.063581930601</v>
      </c>
      <c r="E19" s="84">
        <v>2886.58967640115</v>
      </c>
      <c r="F19" s="84">
        <v>10271.6639346626</v>
      </c>
      <c r="G19" s="84">
        <v>8418.0855251099092</v>
      </c>
      <c r="H19" s="84">
        <v>0</v>
      </c>
      <c r="I19" s="84">
        <f t="shared" si="0"/>
        <v>35732.402718104262</v>
      </c>
      <c r="M19" s="5"/>
      <c r="N19" s="82" t="s">
        <v>116</v>
      </c>
      <c r="O19" s="84">
        <v>39149.241881372538</v>
      </c>
      <c r="P19" s="84">
        <v>58529.416950044681</v>
      </c>
      <c r="Q19" s="84">
        <v>42375.460162760202</v>
      </c>
      <c r="R19" s="84">
        <v>35671.431179104256</v>
      </c>
      <c r="AD19" s="117"/>
      <c r="AE19" s="117"/>
      <c r="AF19" s="117"/>
      <c r="AG19" s="117"/>
      <c r="AH19" s="117"/>
    </row>
    <row r="20" spans="1:44" hidden="1">
      <c r="A20" s="142"/>
      <c r="B20" s="142"/>
      <c r="C20" s="5">
        <v>0.75</v>
      </c>
      <c r="D20" s="84">
        <v>14565.044083930599</v>
      </c>
      <c r="E20" s="84">
        <v>2914.58967640115</v>
      </c>
      <c r="F20" s="84">
        <v>10369.6639346626</v>
      </c>
      <c r="G20" s="84">
        <v>8706.2577641099197</v>
      </c>
      <c r="H20" s="84">
        <v>0</v>
      </c>
      <c r="I20" s="84">
        <f t="shared" si="0"/>
        <v>36555.555459104267</v>
      </c>
      <c r="M20" s="5"/>
      <c r="N20" s="82" t="s">
        <v>117</v>
      </c>
      <c r="O20" s="84">
        <v>39034.234993147176</v>
      </c>
      <c r="P20" s="84">
        <v>58077.486084243268</v>
      </c>
      <c r="Q20" s="84">
        <v>42071.46804647705</v>
      </c>
      <c r="R20" s="84">
        <v>35732.402718104262</v>
      </c>
      <c r="AD20" s="117"/>
      <c r="AE20" s="117"/>
      <c r="AF20" s="117"/>
      <c r="AG20" s="117"/>
      <c r="AH20" s="117"/>
    </row>
    <row r="21" spans="1:44" hidden="1">
      <c r="A21" s="142"/>
      <c r="B21" s="142"/>
      <c r="C21" s="5">
        <v>0.79166666666666696</v>
      </c>
      <c r="D21" s="84">
        <v>15607.9155279306</v>
      </c>
      <c r="E21" s="84">
        <v>3041.58967640115</v>
      </c>
      <c r="F21" s="84">
        <v>10752.6639346626</v>
      </c>
      <c r="G21" s="84">
        <v>9350.2252281099209</v>
      </c>
      <c r="H21" s="84">
        <v>0</v>
      </c>
      <c r="I21" s="84">
        <f t="shared" si="0"/>
        <v>38752.394367104265</v>
      </c>
      <c r="M21" s="5"/>
      <c r="N21" s="82" t="s">
        <v>118</v>
      </c>
      <c r="O21" s="84">
        <v>38443.533429429473</v>
      </c>
      <c r="P21" s="84">
        <v>56610.971088317179</v>
      </c>
      <c r="Q21" s="84">
        <v>41170.991353891106</v>
      </c>
      <c r="R21" s="84">
        <v>36555.555459104267</v>
      </c>
      <c r="AD21" s="117"/>
      <c r="AE21" s="117"/>
      <c r="AF21" s="117"/>
      <c r="AG21" s="117"/>
      <c r="AH21" s="117"/>
    </row>
    <row r="22" spans="1:44" hidden="1">
      <c r="A22" s="142"/>
      <c r="B22" s="142"/>
      <c r="C22" s="5">
        <v>0.83333333333333304</v>
      </c>
      <c r="D22" s="84">
        <v>15691.9737789306</v>
      </c>
      <c r="E22" s="84">
        <v>3073.58967640115</v>
      </c>
      <c r="F22" s="84">
        <v>10693.6639346626</v>
      </c>
      <c r="G22" s="84">
        <v>9402.2521861099103</v>
      </c>
      <c r="H22" s="84">
        <v>0</v>
      </c>
      <c r="I22" s="84">
        <f t="shared" si="0"/>
        <v>38861.479576104262</v>
      </c>
      <c r="M22" s="5"/>
      <c r="N22" s="82" t="s">
        <v>119</v>
      </c>
      <c r="O22" s="84">
        <v>37551.703478153097</v>
      </c>
      <c r="P22" s="84">
        <v>54496.313071070283</v>
      </c>
      <c r="Q22" s="84">
        <v>41838.057992529037</v>
      </c>
      <c r="R22" s="84">
        <v>38752.394367104265</v>
      </c>
      <c r="AD22" s="117"/>
      <c r="AE22" s="117"/>
      <c r="AF22" s="117"/>
      <c r="AG22" s="117"/>
      <c r="AH22" s="117"/>
    </row>
    <row r="23" spans="1:44" hidden="1">
      <c r="A23" s="142"/>
      <c r="B23" s="142"/>
      <c r="C23" s="5">
        <v>0.875</v>
      </c>
      <c r="D23" s="84">
        <v>15577.449839930599</v>
      </c>
      <c r="E23" s="84">
        <v>3053.58967640115</v>
      </c>
      <c r="F23" s="84">
        <v>10450.6639346626</v>
      </c>
      <c r="G23" s="84">
        <v>9313.1132701099104</v>
      </c>
      <c r="H23" s="84">
        <v>0</v>
      </c>
      <c r="I23" s="84">
        <f t="shared" si="0"/>
        <v>38394.81672110426</v>
      </c>
      <c r="M23" s="5"/>
      <c r="N23" s="82" t="s">
        <v>120</v>
      </c>
      <c r="O23" s="84">
        <v>38504.77180433902</v>
      </c>
      <c r="P23" s="84">
        <v>52587.757556876677</v>
      </c>
      <c r="Q23" s="84">
        <v>40973.652843414726</v>
      </c>
      <c r="R23" s="84">
        <v>38861.479576104262</v>
      </c>
      <c r="AD23" s="117"/>
      <c r="AE23" s="117"/>
      <c r="AF23" s="117"/>
      <c r="AG23" s="117"/>
      <c r="AH23" s="117"/>
    </row>
    <row r="24" spans="1:44" hidden="1">
      <c r="A24" s="142"/>
      <c r="B24" s="142"/>
      <c r="C24" s="5">
        <v>0.91666666666666696</v>
      </c>
      <c r="D24" s="84">
        <v>15185.437164930599</v>
      </c>
      <c r="E24" s="84">
        <v>3005.58967640115</v>
      </c>
      <c r="F24" s="84">
        <v>10005.6639346626</v>
      </c>
      <c r="G24" s="84">
        <v>9006.8632471099208</v>
      </c>
      <c r="H24" s="84">
        <v>0</v>
      </c>
      <c r="I24" s="84">
        <f t="shared" si="0"/>
        <v>37203.554023104269</v>
      </c>
      <c r="M24" s="5"/>
      <c r="N24" s="82" t="s">
        <v>121</v>
      </c>
      <c r="O24" s="84">
        <v>37677.040473976944</v>
      </c>
      <c r="P24" s="84">
        <v>51179.172888654481</v>
      </c>
      <c r="Q24" s="84">
        <v>39019.631998730096</v>
      </c>
      <c r="R24" s="84">
        <v>38394.81672110426</v>
      </c>
      <c r="AD24" s="117"/>
      <c r="AE24" s="117"/>
      <c r="AF24" s="117"/>
      <c r="AG24" s="117"/>
      <c r="AH24" s="117"/>
    </row>
    <row r="25" spans="1:44" hidden="1">
      <c r="A25" s="142"/>
      <c r="B25" s="142"/>
      <c r="C25" s="5">
        <v>0.95833333333333304</v>
      </c>
      <c r="D25" s="84">
        <v>14387.418228930601</v>
      </c>
      <c r="E25" s="84">
        <v>2896.58967640115</v>
      </c>
      <c r="F25" s="84">
        <v>9400.6639346625907</v>
      </c>
      <c r="G25" s="84">
        <v>8509.3768741099102</v>
      </c>
      <c r="H25" s="84">
        <v>0</v>
      </c>
      <c r="I25" s="84">
        <f t="shared" si="0"/>
        <v>35194.048714104254</v>
      </c>
      <c r="M25" s="5"/>
      <c r="N25" s="82" t="s">
        <v>122</v>
      </c>
      <c r="O25" s="84">
        <v>35325.883194957358</v>
      </c>
      <c r="P25" s="84">
        <v>48092.915148042885</v>
      </c>
      <c r="Q25" s="84">
        <v>36136.392697961506</v>
      </c>
      <c r="R25" s="84">
        <v>37203.554023104269</v>
      </c>
      <c r="AD25" s="117"/>
      <c r="AE25" s="117"/>
      <c r="AF25" s="117"/>
      <c r="AG25" s="117"/>
      <c r="AH25" s="117"/>
    </row>
    <row r="26" spans="1:44" hidden="1">
      <c r="A26" s="142"/>
      <c r="B26" s="142"/>
      <c r="C26" s="29" t="s">
        <v>124</v>
      </c>
      <c r="D26" s="84">
        <v>13536.6004449306</v>
      </c>
      <c r="E26" s="84">
        <v>2776.58967640115</v>
      </c>
      <c r="F26" s="84">
        <v>8788.6639346625907</v>
      </c>
      <c r="G26" s="84">
        <v>7970.9723021099098</v>
      </c>
      <c r="H26" s="84">
        <v>0</v>
      </c>
      <c r="I26" s="84">
        <f t="shared" si="0"/>
        <v>33072.826358104256</v>
      </c>
      <c r="M26" s="5"/>
      <c r="N26" s="82" t="s">
        <v>123</v>
      </c>
      <c r="O26" s="84">
        <v>32651.112380548639</v>
      </c>
      <c r="P26" s="84">
        <v>44733.74857814228</v>
      </c>
      <c r="Q26" s="84">
        <v>33026.767835321916</v>
      </c>
      <c r="R26" s="84">
        <v>35194.048714104254</v>
      </c>
      <c r="AD26" s="117"/>
      <c r="AE26" s="117"/>
      <c r="AF26" s="117"/>
      <c r="AG26" s="117"/>
      <c r="AH26" s="117"/>
    </row>
    <row r="27" spans="1:44" hidden="1">
      <c r="A27" s="142" t="s">
        <v>73</v>
      </c>
      <c r="B27" s="142"/>
      <c r="C27" s="5">
        <v>1.0416666666666701</v>
      </c>
      <c r="D27" s="84">
        <v>12579.9356418959</v>
      </c>
      <c r="E27" s="84">
        <v>2766.5945013282098</v>
      </c>
      <c r="F27" s="84">
        <v>8829.6639346625907</v>
      </c>
      <c r="G27" s="84">
        <v>7185.9908648538703</v>
      </c>
      <c r="H27" s="84">
        <v>0</v>
      </c>
      <c r="I27" s="84">
        <f t="shared" si="0"/>
        <v>31362.184942740569</v>
      </c>
      <c r="N27" s="82" t="s">
        <v>124</v>
      </c>
      <c r="O27" s="84">
        <v>30081.05264532326</v>
      </c>
      <c r="P27" s="84">
        <v>41611.58477239449</v>
      </c>
      <c r="Q27" s="84">
        <v>30822.471840728205</v>
      </c>
      <c r="R27" s="84">
        <v>33072.826358104256</v>
      </c>
      <c r="AD27" s="117"/>
      <c r="AE27" s="117"/>
      <c r="AF27" s="117"/>
      <c r="AG27" s="117"/>
      <c r="AH27" s="117"/>
    </row>
    <row r="28" spans="1:44" hidden="1">
      <c r="A28" s="142"/>
      <c r="B28" s="142"/>
      <c r="C28" s="5">
        <v>1.0833333333333299</v>
      </c>
      <c r="D28" s="84">
        <v>12387.5430528959</v>
      </c>
      <c r="E28" s="84">
        <v>2730.0774013282098</v>
      </c>
      <c r="F28" s="84">
        <v>8648.6639346625907</v>
      </c>
      <c r="G28" s="84">
        <v>6964.4666468538699</v>
      </c>
      <c r="H28" s="84">
        <v>0</v>
      </c>
      <c r="I28" s="84">
        <f t="shared" si="0"/>
        <v>30730.75103574057</v>
      </c>
    </row>
    <row r="29" spans="1:44">
      <c r="A29" s="142"/>
      <c r="B29" s="142"/>
      <c r="C29" s="5">
        <v>1.125</v>
      </c>
      <c r="D29" s="84">
        <v>12251.4247568959</v>
      </c>
      <c r="E29" s="84">
        <v>2713.64380132821</v>
      </c>
      <c r="F29" s="84">
        <v>8494.6639346625907</v>
      </c>
      <c r="G29" s="84">
        <v>6868.5549718538696</v>
      </c>
      <c r="H29" s="84">
        <v>0</v>
      </c>
      <c r="I29" s="84">
        <f t="shared" si="0"/>
        <v>30328.28746474057</v>
      </c>
    </row>
    <row r="30" spans="1:44">
      <c r="A30" s="142"/>
      <c r="B30" s="142"/>
      <c r="C30" s="5">
        <v>1.1666666666666701</v>
      </c>
      <c r="D30" s="84">
        <v>12223.9580478959</v>
      </c>
      <c r="E30" s="84">
        <v>2719.3517013282099</v>
      </c>
      <c r="F30" s="84">
        <v>8418.6639346625907</v>
      </c>
      <c r="G30" s="84">
        <v>6855.46043585387</v>
      </c>
      <c r="H30" s="84">
        <v>0</v>
      </c>
      <c r="I30" s="84">
        <f t="shared" si="0"/>
        <v>30217.434119740574</v>
      </c>
      <c r="N30" s="143" t="s">
        <v>8</v>
      </c>
      <c r="O30" s="143"/>
      <c r="P30" s="143"/>
      <c r="Q30" s="143"/>
      <c r="R30" s="143"/>
      <c r="T30" s="143" t="s">
        <v>9</v>
      </c>
      <c r="U30" s="143"/>
      <c r="V30" s="143"/>
      <c r="W30" s="143"/>
      <c r="X30" s="143"/>
      <c r="Z30" s="143" t="s">
        <v>10</v>
      </c>
      <c r="AA30" s="143"/>
      <c r="AB30" s="143"/>
      <c r="AC30" s="143"/>
      <c r="AD30" s="143"/>
      <c r="AG30" s="118">
        <v>10000</v>
      </c>
      <c r="AH30" s="84" t="s">
        <v>443</v>
      </c>
    </row>
    <row r="31" spans="1:44">
      <c r="A31" s="142"/>
      <c r="B31" s="142"/>
      <c r="C31" s="5">
        <v>1.2083333333333299</v>
      </c>
      <c r="D31" s="84">
        <v>12499.9776668959</v>
      </c>
      <c r="E31" s="84">
        <v>2760.02040132821</v>
      </c>
      <c r="F31" s="84">
        <v>8519.6639346625907</v>
      </c>
      <c r="G31" s="84">
        <v>7015.6154458538704</v>
      </c>
      <c r="H31" s="84">
        <v>0</v>
      </c>
      <c r="I31" s="84">
        <f t="shared" si="0"/>
        <v>30795.277448740573</v>
      </c>
      <c r="O31" s="84">
        <v>1</v>
      </c>
      <c r="U31" s="84">
        <v>1</v>
      </c>
      <c r="AA31" s="84">
        <v>1</v>
      </c>
      <c r="AN31" s="84" t="s">
        <v>444</v>
      </c>
      <c r="AO31" s="84" t="s">
        <v>445</v>
      </c>
      <c r="AP31" s="84" t="s">
        <v>448</v>
      </c>
      <c r="AQ31" s="84" t="s">
        <v>446</v>
      </c>
      <c r="AR31" s="84" t="s">
        <v>447</v>
      </c>
    </row>
    <row r="32" spans="1:44">
      <c r="A32" s="142"/>
      <c r="B32" s="142"/>
      <c r="C32" s="5">
        <v>1.25</v>
      </c>
      <c r="D32" s="84">
        <v>13576.710518895899</v>
      </c>
      <c r="E32" s="84">
        <v>2866.58110132821</v>
      </c>
      <c r="F32" s="84">
        <v>9024.6639346625907</v>
      </c>
      <c r="G32" s="84">
        <v>7622.8965408538697</v>
      </c>
      <c r="H32" s="84">
        <v>0</v>
      </c>
      <c r="I32" s="84">
        <f t="shared" si="0"/>
        <v>33090.852095740571</v>
      </c>
      <c r="N32" s="82" t="s">
        <v>101</v>
      </c>
      <c r="O32" s="117">
        <v>10893</v>
      </c>
      <c r="P32" s="117"/>
      <c r="Q32" s="117"/>
      <c r="R32" s="117"/>
      <c r="T32" s="82" t="s">
        <v>101</v>
      </c>
      <c r="U32" s="117">
        <v>2114.5999999999995</v>
      </c>
      <c r="V32" s="117"/>
      <c r="W32" s="117"/>
      <c r="X32" s="117"/>
      <c r="Z32" s="82" t="s">
        <v>101</v>
      </c>
      <c r="AA32" s="117">
        <v>8768</v>
      </c>
      <c r="AB32" s="117"/>
      <c r="AC32" s="117"/>
      <c r="AD32" s="117"/>
      <c r="AG32" s="84">
        <v>1.0892999999999999</v>
      </c>
      <c r="AH32" s="84">
        <v>2.1145999999999998</v>
      </c>
      <c r="AI32" s="84">
        <v>0.87680000000000002</v>
      </c>
      <c r="AJ32" s="84">
        <v>0.73029999999999995</v>
      </c>
      <c r="AK32" s="84">
        <v>0</v>
      </c>
      <c r="AN32" s="117">
        <f>AG32*$AG$30</f>
        <v>10893</v>
      </c>
      <c r="AO32" s="117">
        <f>AH32*$AG$30/10</f>
        <v>2114.5999999999995</v>
      </c>
      <c r="AP32" s="117">
        <f t="shared" ref="AP32:AR47" si="1">AI32*$AG$30</f>
        <v>8768</v>
      </c>
      <c r="AQ32" s="117">
        <f t="shared" si="1"/>
        <v>7302.9999999999991</v>
      </c>
      <c r="AR32" s="117">
        <f t="shared" si="1"/>
        <v>0</v>
      </c>
    </row>
    <row r="33" spans="1:44">
      <c r="A33" s="142"/>
      <c r="B33" s="142"/>
      <c r="C33" s="5">
        <v>1.2916666666666701</v>
      </c>
      <c r="D33" s="84">
        <v>15410.1695998959</v>
      </c>
      <c r="E33" s="84">
        <v>3043.0841013282102</v>
      </c>
      <c r="F33" s="84">
        <v>9717.6639346625907</v>
      </c>
      <c r="G33" s="84">
        <v>8736.7255458538693</v>
      </c>
      <c r="H33" s="84">
        <v>0</v>
      </c>
      <c r="I33" s="84">
        <f t="shared" si="0"/>
        <v>36907.643181740576</v>
      </c>
      <c r="N33" s="82" t="s">
        <v>102</v>
      </c>
      <c r="O33" s="117">
        <v>10580</v>
      </c>
      <c r="P33" s="117"/>
      <c r="Q33" s="117"/>
      <c r="R33" s="117"/>
      <c r="T33" s="82" t="s">
        <v>102</v>
      </c>
      <c r="U33" s="117">
        <v>2073.6</v>
      </c>
      <c r="V33" s="117"/>
      <c r="W33" s="117"/>
      <c r="X33" s="117"/>
      <c r="Z33" s="82" t="s">
        <v>102</v>
      </c>
      <c r="AA33" s="117">
        <v>8553</v>
      </c>
      <c r="AB33" s="117"/>
      <c r="AC33" s="117"/>
      <c r="AD33" s="117"/>
      <c r="AG33" s="84">
        <v>1.0580000000000001</v>
      </c>
      <c r="AH33" s="84">
        <v>2.0735999999999999</v>
      </c>
      <c r="AI33" s="84">
        <v>0.85529999999999995</v>
      </c>
      <c r="AJ33" s="84">
        <v>0.70169999999999999</v>
      </c>
      <c r="AK33" s="84">
        <v>0</v>
      </c>
      <c r="AN33" s="117">
        <f t="shared" ref="AN33:AR55" si="2">AG33*$AG$30</f>
        <v>10580</v>
      </c>
      <c r="AO33" s="117">
        <f t="shared" ref="AO33:AO55" si="3">AH33*$AG$30/10</f>
        <v>2073.6</v>
      </c>
      <c r="AP33" s="117">
        <f t="shared" si="1"/>
        <v>8553</v>
      </c>
      <c r="AQ33" s="117">
        <f t="shared" si="1"/>
        <v>7017</v>
      </c>
      <c r="AR33" s="117">
        <f t="shared" si="1"/>
        <v>0</v>
      </c>
    </row>
    <row r="34" spans="1:44">
      <c r="A34" s="142"/>
      <c r="B34" s="142"/>
      <c r="C34" s="5">
        <v>1.3333333333333299</v>
      </c>
      <c r="D34" s="84">
        <v>16027.735067895899</v>
      </c>
      <c r="E34" s="84">
        <v>3142.8208013282101</v>
      </c>
      <c r="F34" s="84">
        <v>9968.6639346625907</v>
      </c>
      <c r="G34" s="84">
        <v>9081.4866798538696</v>
      </c>
      <c r="H34" s="84">
        <v>0</v>
      </c>
      <c r="I34" s="84">
        <f t="shared" si="0"/>
        <v>38220.706483740571</v>
      </c>
      <c r="N34" s="82" t="s">
        <v>103</v>
      </c>
      <c r="O34" s="117">
        <v>10520</v>
      </c>
      <c r="P34" s="117"/>
      <c r="Q34" s="117"/>
      <c r="R34" s="117"/>
      <c r="T34" s="82" t="s">
        <v>103</v>
      </c>
      <c r="U34" s="117">
        <v>2065.5</v>
      </c>
      <c r="V34" s="117"/>
      <c r="W34" s="117"/>
      <c r="X34" s="117"/>
      <c r="Z34" s="82" t="s">
        <v>103</v>
      </c>
      <c r="AA34" s="117">
        <v>8484</v>
      </c>
      <c r="AB34" s="117"/>
      <c r="AC34" s="117"/>
      <c r="AD34" s="117"/>
      <c r="AG34" s="84">
        <v>1.052</v>
      </c>
      <c r="AH34" s="84">
        <v>2.0655000000000001</v>
      </c>
      <c r="AI34" s="84">
        <v>0.84840000000000004</v>
      </c>
      <c r="AJ34" s="84">
        <v>0.69199999999999995</v>
      </c>
      <c r="AK34" s="84">
        <v>0</v>
      </c>
      <c r="AN34" s="117">
        <f t="shared" si="2"/>
        <v>10520</v>
      </c>
      <c r="AO34" s="117">
        <f t="shared" si="3"/>
        <v>2065.5</v>
      </c>
      <c r="AP34" s="117">
        <f t="shared" si="1"/>
        <v>8484</v>
      </c>
      <c r="AQ34" s="117">
        <f t="shared" si="1"/>
        <v>6919.9999999999991</v>
      </c>
      <c r="AR34" s="117">
        <f t="shared" si="1"/>
        <v>0</v>
      </c>
    </row>
    <row r="35" spans="1:44">
      <c r="A35" s="142"/>
      <c r="B35" s="142"/>
      <c r="C35" s="5">
        <v>1.375</v>
      </c>
      <c r="D35" s="84">
        <v>15660.5274308959</v>
      </c>
      <c r="E35" s="84">
        <v>3094.97360132821</v>
      </c>
      <c r="F35" s="84">
        <v>10003.6639346626</v>
      </c>
      <c r="G35" s="84">
        <v>8830.0678368538702</v>
      </c>
      <c r="H35" s="84">
        <v>0</v>
      </c>
      <c r="I35" s="84">
        <f t="shared" si="0"/>
        <v>37589.232803740582</v>
      </c>
      <c r="N35" s="82" t="s">
        <v>104</v>
      </c>
      <c r="O35" s="117">
        <v>10802</v>
      </c>
      <c r="P35" s="117"/>
      <c r="Q35" s="117"/>
      <c r="R35" s="117"/>
      <c r="T35" s="82" t="s">
        <v>104</v>
      </c>
      <c r="U35" s="117">
        <v>2085</v>
      </c>
      <c r="V35" s="117"/>
      <c r="W35" s="117"/>
      <c r="X35" s="117"/>
      <c r="Z35" s="82" t="s">
        <v>104</v>
      </c>
      <c r="AA35" s="117">
        <v>8712</v>
      </c>
      <c r="AB35" s="117"/>
      <c r="AC35" s="117"/>
      <c r="AD35" s="117"/>
      <c r="AG35" s="84">
        <v>1.0802</v>
      </c>
      <c r="AH35" s="84">
        <v>2.085</v>
      </c>
      <c r="AI35" s="84">
        <v>0.87119999999999997</v>
      </c>
      <c r="AJ35" s="84">
        <v>0.70089999999999997</v>
      </c>
      <c r="AK35" s="84">
        <v>0</v>
      </c>
      <c r="AN35" s="117">
        <f t="shared" si="2"/>
        <v>10802</v>
      </c>
      <c r="AO35" s="117">
        <f t="shared" si="3"/>
        <v>2085</v>
      </c>
      <c r="AP35" s="117">
        <f t="shared" si="1"/>
        <v>8712</v>
      </c>
      <c r="AQ35" s="117">
        <f t="shared" si="1"/>
        <v>7009</v>
      </c>
      <c r="AR35" s="117">
        <f t="shared" si="1"/>
        <v>0</v>
      </c>
    </row>
    <row r="36" spans="1:44">
      <c r="A36" s="142"/>
      <c r="B36" s="142"/>
      <c r="C36" s="5">
        <v>1.4166666666666701</v>
      </c>
      <c r="D36" s="84">
        <v>15485.393380895899</v>
      </c>
      <c r="E36" s="84">
        <v>3075.4593013282101</v>
      </c>
      <c r="F36" s="84">
        <v>10097.6639346626</v>
      </c>
      <c r="G36" s="84">
        <v>8873.6841738538697</v>
      </c>
      <c r="H36" s="84">
        <v>0</v>
      </c>
      <c r="I36" s="84">
        <f t="shared" si="0"/>
        <v>37532.200790740579</v>
      </c>
      <c r="N36" s="82" t="s">
        <v>105</v>
      </c>
      <c r="O36" s="117">
        <v>11766</v>
      </c>
      <c r="P36" s="117"/>
      <c r="Q36" s="117"/>
      <c r="R36" s="117"/>
      <c r="T36" s="82" t="s">
        <v>105</v>
      </c>
      <c r="U36" s="117">
        <v>2147.2000000000003</v>
      </c>
      <c r="V36" s="117"/>
      <c r="W36" s="117"/>
      <c r="X36" s="117"/>
      <c r="Z36" s="82" t="s">
        <v>105</v>
      </c>
      <c r="AA36" s="117">
        <v>9362</v>
      </c>
      <c r="AB36" s="117"/>
      <c r="AC36" s="117"/>
      <c r="AD36" s="117"/>
      <c r="AG36" s="84">
        <v>1.1766000000000001</v>
      </c>
      <c r="AH36" s="84">
        <v>2.1472000000000002</v>
      </c>
      <c r="AI36" s="84">
        <v>0.93620000000000003</v>
      </c>
      <c r="AJ36" s="84">
        <v>0.74880000000000002</v>
      </c>
      <c r="AK36" s="84">
        <v>0</v>
      </c>
      <c r="AN36" s="117">
        <f t="shared" si="2"/>
        <v>11766</v>
      </c>
      <c r="AO36" s="117">
        <f t="shared" si="3"/>
        <v>2147.2000000000003</v>
      </c>
      <c r="AP36" s="117">
        <f t="shared" si="1"/>
        <v>9362</v>
      </c>
      <c r="AQ36" s="117">
        <f t="shared" si="1"/>
        <v>7488</v>
      </c>
      <c r="AR36" s="117">
        <f t="shared" si="1"/>
        <v>0</v>
      </c>
    </row>
    <row r="37" spans="1:44">
      <c r="A37" s="142"/>
      <c r="B37" s="142"/>
      <c r="C37" s="5">
        <v>1.4583333333333299</v>
      </c>
      <c r="D37" s="84">
        <v>15298.6912638959</v>
      </c>
      <c r="E37" s="84">
        <v>3051.62360132821</v>
      </c>
      <c r="F37" s="84">
        <v>10103.6639346626</v>
      </c>
      <c r="G37" s="84">
        <v>8854.3069528538799</v>
      </c>
      <c r="H37" s="84">
        <v>0</v>
      </c>
      <c r="I37" s="84">
        <f t="shared" si="0"/>
        <v>37308.285752740587</v>
      </c>
      <c r="N37" s="82" t="s">
        <v>106</v>
      </c>
      <c r="O37" s="117">
        <v>13682</v>
      </c>
      <c r="P37" s="117"/>
      <c r="Q37" s="117"/>
      <c r="R37" s="117"/>
      <c r="T37" s="82" t="s">
        <v>106</v>
      </c>
      <c r="U37" s="117">
        <v>2293.5</v>
      </c>
      <c r="V37" s="117"/>
      <c r="W37" s="117"/>
      <c r="X37" s="117"/>
      <c r="Z37" s="82" t="s">
        <v>106</v>
      </c>
      <c r="AA37" s="117">
        <v>10294.000000000002</v>
      </c>
      <c r="AB37" s="117"/>
      <c r="AC37" s="117"/>
      <c r="AD37" s="117"/>
      <c r="AG37" s="84">
        <v>1.3682000000000001</v>
      </c>
      <c r="AH37" s="84">
        <v>2.2934999999999999</v>
      </c>
      <c r="AI37" s="84">
        <v>1.0294000000000001</v>
      </c>
      <c r="AJ37" s="84">
        <v>0.85189999999999999</v>
      </c>
      <c r="AK37" s="84">
        <v>0</v>
      </c>
      <c r="AN37" s="117">
        <f t="shared" si="2"/>
        <v>13682</v>
      </c>
      <c r="AO37" s="117">
        <f t="shared" si="3"/>
        <v>2293.5</v>
      </c>
      <c r="AP37" s="117">
        <f t="shared" si="1"/>
        <v>10294.000000000002</v>
      </c>
      <c r="AQ37" s="117">
        <f t="shared" si="1"/>
        <v>8519</v>
      </c>
      <c r="AR37" s="117">
        <f t="shared" si="1"/>
        <v>0</v>
      </c>
    </row>
    <row r="38" spans="1:44">
      <c r="A38" s="142"/>
      <c r="B38" s="142"/>
      <c r="C38" s="5">
        <v>1.5</v>
      </c>
      <c r="D38" s="84">
        <v>14986.705505895899</v>
      </c>
      <c r="E38" s="84">
        <v>3005.4652013282098</v>
      </c>
      <c r="F38" s="84">
        <v>10057.6639346626</v>
      </c>
      <c r="G38" s="84">
        <v>8742.75142485387</v>
      </c>
      <c r="H38" s="84">
        <v>0</v>
      </c>
      <c r="I38" s="84">
        <f t="shared" si="0"/>
        <v>36792.58606674058</v>
      </c>
      <c r="N38" s="82" t="s">
        <v>107</v>
      </c>
      <c r="O38" s="117">
        <v>14574</v>
      </c>
      <c r="P38" s="117"/>
      <c r="Q38" s="117"/>
      <c r="R38" s="117"/>
      <c r="T38" s="82" t="s">
        <v>107</v>
      </c>
      <c r="U38" s="117">
        <v>2387.4</v>
      </c>
      <c r="V38" s="117"/>
      <c r="W38" s="117"/>
      <c r="X38" s="117"/>
      <c r="Z38" s="82" t="s">
        <v>107</v>
      </c>
      <c r="AA38" s="117">
        <v>10547</v>
      </c>
      <c r="AB38" s="117"/>
      <c r="AC38" s="117"/>
      <c r="AD38" s="117"/>
      <c r="AG38" s="84">
        <v>1.4574</v>
      </c>
      <c r="AH38" s="84">
        <v>2.3874</v>
      </c>
      <c r="AI38" s="84">
        <v>1.0547</v>
      </c>
      <c r="AJ38" s="84">
        <v>0.88680000000000003</v>
      </c>
      <c r="AK38" s="84">
        <v>0</v>
      </c>
      <c r="AN38" s="117">
        <f t="shared" si="2"/>
        <v>14574</v>
      </c>
      <c r="AO38" s="117">
        <f t="shared" si="3"/>
        <v>2387.4</v>
      </c>
      <c r="AP38" s="117">
        <f t="shared" si="1"/>
        <v>10547</v>
      </c>
      <c r="AQ38" s="117">
        <f t="shared" si="1"/>
        <v>8868</v>
      </c>
      <c r="AR38" s="117">
        <f t="shared" si="1"/>
        <v>0</v>
      </c>
    </row>
    <row r="39" spans="1:44">
      <c r="A39" s="142"/>
      <c r="B39" s="142"/>
      <c r="C39" s="5">
        <v>1.5416666666666701</v>
      </c>
      <c r="D39" s="84">
        <v>14688.7934048959</v>
      </c>
      <c r="E39" s="84">
        <v>2956.2789013282099</v>
      </c>
      <c r="F39" s="84">
        <v>10012.6639346626</v>
      </c>
      <c r="G39" s="84">
        <v>8667.8290538538604</v>
      </c>
      <c r="H39" s="84">
        <v>0</v>
      </c>
      <c r="I39" s="84">
        <f t="shared" si="0"/>
        <v>36325.565294740569</v>
      </c>
      <c r="N39" s="82" t="s">
        <v>108</v>
      </c>
      <c r="O39" s="117">
        <v>14688.000000000002</v>
      </c>
      <c r="P39" s="117"/>
      <c r="Q39" s="117"/>
      <c r="R39" s="117"/>
      <c r="T39" s="82" t="s">
        <v>108</v>
      </c>
      <c r="U39" s="117">
        <v>2353.1</v>
      </c>
      <c r="V39" s="117"/>
      <c r="W39" s="117"/>
      <c r="X39" s="117"/>
      <c r="Z39" s="82" t="s">
        <v>108</v>
      </c>
      <c r="AA39" s="117">
        <v>10515.000000000002</v>
      </c>
      <c r="AB39" s="117"/>
      <c r="AC39" s="117"/>
      <c r="AD39" s="117"/>
      <c r="AG39" s="84">
        <v>1.4688000000000001</v>
      </c>
      <c r="AH39" s="84">
        <v>2.3531</v>
      </c>
      <c r="AI39" s="84">
        <v>1.0515000000000001</v>
      </c>
      <c r="AJ39" s="84">
        <v>0.88109999999999999</v>
      </c>
      <c r="AK39" s="84">
        <v>0</v>
      </c>
      <c r="AN39" s="117">
        <f t="shared" si="2"/>
        <v>14688.000000000002</v>
      </c>
      <c r="AO39" s="117">
        <f t="shared" si="3"/>
        <v>2353.1</v>
      </c>
      <c r="AP39" s="117">
        <f t="shared" si="1"/>
        <v>10515.000000000002</v>
      </c>
      <c r="AQ39" s="117">
        <f t="shared" si="1"/>
        <v>8811</v>
      </c>
      <c r="AR39" s="117">
        <f t="shared" si="1"/>
        <v>0</v>
      </c>
    </row>
    <row r="40" spans="1:44">
      <c r="A40" s="142"/>
      <c r="B40" s="142"/>
      <c r="C40" s="5">
        <v>1.5833333333333299</v>
      </c>
      <c r="D40" s="84">
        <v>14385.980853895901</v>
      </c>
      <c r="E40" s="84">
        <v>2919.64020132821</v>
      </c>
      <c r="F40" s="84">
        <v>10000.6639346626</v>
      </c>
      <c r="G40" s="84">
        <v>8539.3347158538709</v>
      </c>
      <c r="H40" s="84">
        <v>0</v>
      </c>
      <c r="I40" s="84">
        <f t="shared" si="0"/>
        <v>35845.619705740581</v>
      </c>
      <c r="N40" s="82" t="s">
        <v>109</v>
      </c>
      <c r="O40" s="117">
        <v>15166</v>
      </c>
      <c r="P40" s="117"/>
      <c r="Q40" s="117"/>
      <c r="R40" s="117"/>
      <c r="T40" s="82" t="s">
        <v>109</v>
      </c>
      <c r="U40" s="117">
        <v>2398.3000000000002</v>
      </c>
      <c r="V40" s="117"/>
      <c r="W40" s="117"/>
      <c r="X40" s="117"/>
      <c r="Z40" s="82" t="s">
        <v>109</v>
      </c>
      <c r="AA40" s="117">
        <v>11106</v>
      </c>
      <c r="AB40" s="117"/>
      <c r="AC40" s="117"/>
      <c r="AD40" s="117"/>
      <c r="AG40" s="84">
        <v>1.5165999999999999</v>
      </c>
      <c r="AH40" s="84">
        <v>2.3982999999999999</v>
      </c>
      <c r="AI40" s="84">
        <v>1.1106</v>
      </c>
      <c r="AJ40" s="84">
        <v>0.93259999999999998</v>
      </c>
      <c r="AK40" s="84">
        <v>0</v>
      </c>
      <c r="AN40" s="117">
        <f t="shared" si="2"/>
        <v>15166</v>
      </c>
      <c r="AO40" s="117">
        <f t="shared" si="3"/>
        <v>2398.3000000000002</v>
      </c>
      <c r="AP40" s="117">
        <f t="shared" si="1"/>
        <v>11106</v>
      </c>
      <c r="AQ40" s="117">
        <f t="shared" si="1"/>
        <v>9326</v>
      </c>
      <c r="AR40" s="117">
        <f t="shared" si="1"/>
        <v>0</v>
      </c>
    </row>
    <row r="41" spans="1:44">
      <c r="A41" s="142"/>
      <c r="B41" s="142"/>
      <c r="C41" s="5">
        <v>1.625</v>
      </c>
      <c r="D41" s="84">
        <v>14128.2744658959</v>
      </c>
      <c r="E41" s="84">
        <v>2890.8609013282098</v>
      </c>
      <c r="F41" s="84">
        <v>9936.6639346625907</v>
      </c>
      <c r="G41" s="84">
        <v>8388.1531698538693</v>
      </c>
      <c r="H41" s="84">
        <v>0</v>
      </c>
      <c r="I41" s="84">
        <f t="shared" si="0"/>
        <v>35343.952471740566</v>
      </c>
      <c r="N41" s="82" t="s">
        <v>110</v>
      </c>
      <c r="O41" s="117">
        <v>15985</v>
      </c>
      <c r="P41" s="117"/>
      <c r="Q41" s="117"/>
      <c r="R41" s="117"/>
      <c r="T41" s="82" t="s">
        <v>110</v>
      </c>
      <c r="U41" s="117">
        <v>2498.8000000000002</v>
      </c>
      <c r="V41" s="117"/>
      <c r="W41" s="117"/>
      <c r="X41" s="117"/>
      <c r="Z41" s="82" t="s">
        <v>110</v>
      </c>
      <c r="AA41" s="117">
        <v>11976</v>
      </c>
      <c r="AB41" s="117"/>
      <c r="AC41" s="117"/>
      <c r="AD41" s="117"/>
      <c r="AG41" s="84">
        <v>1.5985</v>
      </c>
      <c r="AH41" s="84">
        <v>2.4988000000000001</v>
      </c>
      <c r="AI41" s="84">
        <v>1.1976</v>
      </c>
      <c r="AJ41" s="84">
        <v>0.99080000000000001</v>
      </c>
      <c r="AK41" s="84">
        <v>0</v>
      </c>
      <c r="AN41" s="117">
        <f t="shared" si="2"/>
        <v>15985</v>
      </c>
      <c r="AO41" s="117">
        <f t="shared" si="3"/>
        <v>2498.8000000000002</v>
      </c>
      <c r="AP41" s="117">
        <f t="shared" si="1"/>
        <v>11976</v>
      </c>
      <c r="AQ41" s="117">
        <f t="shared" si="1"/>
        <v>9908</v>
      </c>
      <c r="AR41" s="117">
        <f t="shared" si="1"/>
        <v>0</v>
      </c>
    </row>
    <row r="42" spans="1:44">
      <c r="A42" s="142"/>
      <c r="B42" s="142"/>
      <c r="C42" s="5">
        <v>1.6666666666666701</v>
      </c>
      <c r="D42" s="84">
        <v>14009.9816318959</v>
      </c>
      <c r="E42" s="84">
        <v>2889.2062013282102</v>
      </c>
      <c r="F42" s="84">
        <v>9960.6639346625907</v>
      </c>
      <c r="G42" s="84">
        <v>8330.8786768538703</v>
      </c>
      <c r="H42" s="84">
        <v>0</v>
      </c>
      <c r="I42" s="84">
        <f t="shared" si="0"/>
        <v>35190.73044474057</v>
      </c>
      <c r="N42" s="82" t="s">
        <v>111</v>
      </c>
      <c r="O42" s="117">
        <v>16789</v>
      </c>
      <c r="P42" s="117"/>
      <c r="Q42" s="117"/>
      <c r="R42" s="117"/>
      <c r="T42" s="82" t="s">
        <v>111</v>
      </c>
      <c r="U42" s="117">
        <v>2577.8000000000002</v>
      </c>
      <c r="V42" s="117"/>
      <c r="W42" s="117"/>
      <c r="X42" s="117"/>
      <c r="Z42" s="82" t="s">
        <v>111</v>
      </c>
      <c r="AA42" s="117">
        <v>12624</v>
      </c>
      <c r="AB42" s="117"/>
      <c r="AC42" s="117"/>
      <c r="AD42" s="117"/>
      <c r="AG42" s="84">
        <v>1.6789000000000001</v>
      </c>
      <c r="AH42" s="84">
        <v>2.5777999999999999</v>
      </c>
      <c r="AI42" s="84">
        <v>1.2624</v>
      </c>
      <c r="AJ42" s="84">
        <v>1.0447</v>
      </c>
      <c r="AK42" s="84">
        <v>0</v>
      </c>
      <c r="AN42" s="117">
        <f t="shared" si="2"/>
        <v>16789</v>
      </c>
      <c r="AO42" s="117">
        <f t="shared" si="3"/>
        <v>2577.8000000000002</v>
      </c>
      <c r="AP42" s="117">
        <f t="shared" si="1"/>
        <v>12624</v>
      </c>
      <c r="AQ42" s="117">
        <f t="shared" si="1"/>
        <v>10447</v>
      </c>
      <c r="AR42" s="117">
        <f t="shared" si="1"/>
        <v>0</v>
      </c>
    </row>
    <row r="43" spans="1:44">
      <c r="A43" s="142"/>
      <c r="B43" s="142"/>
      <c r="C43" s="5">
        <v>1.7083333333333299</v>
      </c>
      <c r="D43" s="84">
        <v>14104.3077628959</v>
      </c>
      <c r="E43" s="84">
        <v>2884.8247013282098</v>
      </c>
      <c r="F43" s="84">
        <v>10053.6639346626</v>
      </c>
      <c r="G43" s="84">
        <v>8485.8821278538708</v>
      </c>
      <c r="H43" s="84">
        <v>0</v>
      </c>
      <c r="I43" s="84">
        <f t="shared" si="0"/>
        <v>35528.678526740579</v>
      </c>
      <c r="N43" s="82" t="s">
        <v>112</v>
      </c>
      <c r="O43" s="117">
        <v>17481</v>
      </c>
      <c r="P43" s="117"/>
      <c r="Q43" s="117"/>
      <c r="R43" s="117"/>
      <c r="T43" s="82" t="s">
        <v>112</v>
      </c>
      <c r="U43" s="117">
        <v>2638.5</v>
      </c>
      <c r="V43" s="117"/>
      <c r="W43" s="117"/>
      <c r="X43" s="117"/>
      <c r="Z43" s="82" t="s">
        <v>112</v>
      </c>
      <c r="AA43" s="117">
        <v>13194.999999999998</v>
      </c>
      <c r="AB43" s="117"/>
      <c r="AC43" s="117"/>
      <c r="AD43" s="117"/>
      <c r="AG43" s="84">
        <v>1.7481</v>
      </c>
      <c r="AH43" s="84">
        <v>2.6385000000000001</v>
      </c>
      <c r="AI43" s="84">
        <v>1.3194999999999999</v>
      </c>
      <c r="AJ43" s="84">
        <v>1.0945</v>
      </c>
      <c r="AK43" s="84">
        <v>0</v>
      </c>
      <c r="AN43" s="117">
        <f t="shared" si="2"/>
        <v>17481</v>
      </c>
      <c r="AO43" s="117">
        <f t="shared" si="3"/>
        <v>2638.5</v>
      </c>
      <c r="AP43" s="117">
        <f t="shared" si="1"/>
        <v>13194.999999999998</v>
      </c>
      <c r="AQ43" s="117">
        <f t="shared" si="1"/>
        <v>10945</v>
      </c>
      <c r="AR43" s="117">
        <f t="shared" si="1"/>
        <v>0</v>
      </c>
    </row>
    <row r="44" spans="1:44">
      <c r="A44" s="142"/>
      <c r="B44" s="142"/>
      <c r="C44" s="5">
        <v>1.75</v>
      </c>
      <c r="D44" s="84">
        <v>14484.2526138959</v>
      </c>
      <c r="E44" s="84">
        <v>2875.0193013282101</v>
      </c>
      <c r="F44" s="84">
        <v>10111.6639346626</v>
      </c>
      <c r="G44" s="84">
        <v>8853.3690908538701</v>
      </c>
      <c r="H44" s="84">
        <v>0</v>
      </c>
      <c r="I44" s="84">
        <f t="shared" si="0"/>
        <v>36324.304940740578</v>
      </c>
      <c r="N44" s="82" t="s">
        <v>113</v>
      </c>
      <c r="O44" s="117">
        <v>18301</v>
      </c>
      <c r="P44" s="117"/>
      <c r="Q44" s="117"/>
      <c r="R44" s="117"/>
      <c r="T44" s="82" t="s">
        <v>113</v>
      </c>
      <c r="U44" s="117">
        <v>2751</v>
      </c>
      <c r="V44" s="117"/>
      <c r="W44" s="117"/>
      <c r="X44" s="117"/>
      <c r="Z44" s="82" t="s">
        <v>113</v>
      </c>
      <c r="AA44" s="117">
        <v>13885</v>
      </c>
      <c r="AB44" s="117"/>
      <c r="AC44" s="117"/>
      <c r="AD44" s="117"/>
      <c r="AG44" s="84">
        <v>1.8301000000000001</v>
      </c>
      <c r="AH44" s="84">
        <v>2.7509999999999999</v>
      </c>
      <c r="AI44" s="84">
        <v>1.3885000000000001</v>
      </c>
      <c r="AJ44" s="84">
        <v>1.1464000000000001</v>
      </c>
      <c r="AK44" s="84">
        <v>0</v>
      </c>
      <c r="AN44" s="117">
        <f t="shared" si="2"/>
        <v>18301</v>
      </c>
      <c r="AO44" s="117">
        <f t="shared" si="3"/>
        <v>2751</v>
      </c>
      <c r="AP44" s="117">
        <f t="shared" si="1"/>
        <v>13885</v>
      </c>
      <c r="AQ44" s="117">
        <f t="shared" si="1"/>
        <v>11464</v>
      </c>
      <c r="AR44" s="117">
        <f t="shared" si="1"/>
        <v>0</v>
      </c>
    </row>
    <row r="45" spans="1:44">
      <c r="A45" s="142"/>
      <c r="B45" s="142"/>
      <c r="C45" s="5">
        <v>1.7916666666666701</v>
      </c>
      <c r="D45" s="84">
        <v>15078.2130938959</v>
      </c>
      <c r="E45" s="84">
        <v>2950.3976013282099</v>
      </c>
      <c r="F45" s="84">
        <v>10465.6639346626</v>
      </c>
      <c r="G45" s="84">
        <v>9395.4105638538695</v>
      </c>
      <c r="H45" s="84">
        <v>0</v>
      </c>
      <c r="I45" s="84">
        <f t="shared" si="0"/>
        <v>37889.685193740581</v>
      </c>
      <c r="N45" s="82" t="s">
        <v>114</v>
      </c>
      <c r="O45" s="117">
        <v>18992</v>
      </c>
      <c r="P45" s="117"/>
      <c r="Q45" s="117"/>
      <c r="R45" s="117"/>
      <c r="T45" s="82" t="s">
        <v>114</v>
      </c>
      <c r="U45" s="117">
        <v>2837.1</v>
      </c>
      <c r="V45" s="117"/>
      <c r="W45" s="117"/>
      <c r="X45" s="117"/>
      <c r="Z45" s="82" t="s">
        <v>114</v>
      </c>
      <c r="AA45" s="117">
        <v>14407.000000000002</v>
      </c>
      <c r="AB45" s="117"/>
      <c r="AC45" s="117"/>
      <c r="AD45" s="117"/>
      <c r="AG45" s="84">
        <v>1.8992</v>
      </c>
      <c r="AH45" s="84">
        <v>2.8371</v>
      </c>
      <c r="AI45" s="84">
        <v>1.4407000000000001</v>
      </c>
      <c r="AJ45" s="84">
        <v>1.1971000000000001</v>
      </c>
      <c r="AK45" s="84">
        <v>0</v>
      </c>
      <c r="AN45" s="117">
        <f t="shared" si="2"/>
        <v>18992</v>
      </c>
      <c r="AO45" s="117">
        <f t="shared" si="3"/>
        <v>2837.1</v>
      </c>
      <c r="AP45" s="117">
        <f t="shared" si="1"/>
        <v>14407.000000000002</v>
      </c>
      <c r="AQ45" s="117">
        <f t="shared" si="1"/>
        <v>11971</v>
      </c>
      <c r="AR45" s="117">
        <f t="shared" si="1"/>
        <v>0</v>
      </c>
    </row>
    <row r="46" spans="1:44">
      <c r="A46" s="142"/>
      <c r="B46" s="142"/>
      <c r="C46" s="5">
        <v>1.8333333333333299</v>
      </c>
      <c r="D46" s="84">
        <v>14985.4685708959</v>
      </c>
      <c r="E46" s="84">
        <v>3018.0763013282099</v>
      </c>
      <c r="F46" s="84">
        <v>10459.6639346626</v>
      </c>
      <c r="G46" s="84">
        <v>9476.0013908538804</v>
      </c>
      <c r="H46" s="84">
        <v>0</v>
      </c>
      <c r="I46" s="84">
        <f t="shared" si="0"/>
        <v>37939.210197740591</v>
      </c>
      <c r="N46" s="82" t="s">
        <v>115</v>
      </c>
      <c r="O46" s="117">
        <v>19407</v>
      </c>
      <c r="P46" s="117"/>
      <c r="Q46" s="117"/>
      <c r="R46" s="117"/>
      <c r="T46" s="82" t="s">
        <v>115</v>
      </c>
      <c r="U46" s="117">
        <v>2916.3</v>
      </c>
      <c r="V46" s="117"/>
      <c r="W46" s="117"/>
      <c r="X46" s="117"/>
      <c r="Z46" s="82" t="s">
        <v>115</v>
      </c>
      <c r="AA46" s="117">
        <v>14827.999999999998</v>
      </c>
      <c r="AB46" s="117"/>
      <c r="AC46" s="117"/>
      <c r="AD46" s="117"/>
      <c r="AG46" s="84">
        <v>1.9407000000000001</v>
      </c>
      <c r="AH46" s="84">
        <v>2.9163000000000001</v>
      </c>
      <c r="AI46" s="84">
        <v>1.4827999999999999</v>
      </c>
      <c r="AJ46" s="84">
        <v>1.2283999999999999</v>
      </c>
      <c r="AK46" s="84">
        <v>0</v>
      </c>
      <c r="AN46" s="117">
        <f t="shared" si="2"/>
        <v>19407</v>
      </c>
      <c r="AO46" s="117">
        <f t="shared" si="3"/>
        <v>2916.3</v>
      </c>
      <c r="AP46" s="117">
        <f t="shared" si="1"/>
        <v>14827.999999999998</v>
      </c>
      <c r="AQ46" s="117">
        <f t="shared" si="1"/>
        <v>12284</v>
      </c>
      <c r="AR46" s="117">
        <f t="shared" si="1"/>
        <v>0</v>
      </c>
    </row>
    <row r="47" spans="1:44">
      <c r="A47" s="142"/>
      <c r="B47" s="142"/>
      <c r="C47" s="5">
        <v>1.875</v>
      </c>
      <c r="D47" s="84">
        <v>14788.5456348959</v>
      </c>
      <c r="E47" s="84">
        <v>3004.7300013282102</v>
      </c>
      <c r="F47" s="84">
        <v>10298.6639346626</v>
      </c>
      <c r="G47" s="84">
        <v>9342.5304728538595</v>
      </c>
      <c r="H47" s="84">
        <v>0</v>
      </c>
      <c r="I47" s="84">
        <f t="shared" si="0"/>
        <v>37434.47004374057</v>
      </c>
      <c r="N47" s="82" t="s">
        <v>116</v>
      </c>
      <c r="O47" s="117">
        <v>19718</v>
      </c>
      <c r="P47" s="117"/>
      <c r="Q47" s="117"/>
      <c r="R47" s="117"/>
      <c r="T47" s="82" t="s">
        <v>116</v>
      </c>
      <c r="U47" s="117">
        <v>2984.7</v>
      </c>
      <c r="V47" s="117"/>
      <c r="W47" s="117"/>
      <c r="X47" s="117"/>
      <c r="Z47" s="82" t="s">
        <v>116</v>
      </c>
      <c r="AA47" s="117">
        <v>14957</v>
      </c>
      <c r="AB47" s="117"/>
      <c r="AC47" s="117"/>
      <c r="AD47" s="117"/>
      <c r="AG47" s="84">
        <v>1.9718</v>
      </c>
      <c r="AH47" s="84">
        <v>2.9847000000000001</v>
      </c>
      <c r="AI47" s="84">
        <v>1.4957</v>
      </c>
      <c r="AJ47" s="84">
        <v>1.2467999999999999</v>
      </c>
      <c r="AK47" s="84">
        <v>0</v>
      </c>
      <c r="AN47" s="117">
        <f t="shared" si="2"/>
        <v>19718</v>
      </c>
      <c r="AO47" s="117">
        <f t="shared" si="3"/>
        <v>2984.7</v>
      </c>
      <c r="AP47" s="117">
        <f t="shared" si="1"/>
        <v>14957</v>
      </c>
      <c r="AQ47" s="117">
        <f t="shared" si="1"/>
        <v>12467.999999999998</v>
      </c>
      <c r="AR47" s="117">
        <f t="shared" si="1"/>
        <v>0</v>
      </c>
    </row>
    <row r="48" spans="1:44">
      <c r="A48" s="142"/>
      <c r="B48" s="142"/>
      <c r="C48" s="5">
        <v>1.9166666666666701</v>
      </c>
      <c r="D48" s="84">
        <v>14321.196331895901</v>
      </c>
      <c r="E48" s="84">
        <v>2983.8696013282101</v>
      </c>
      <c r="F48" s="84">
        <v>9962.6639346625907</v>
      </c>
      <c r="G48" s="84">
        <v>8962.4712298538707</v>
      </c>
      <c r="H48" s="84">
        <v>0</v>
      </c>
      <c r="I48" s="84">
        <f t="shared" si="0"/>
        <v>36230.201097740573</v>
      </c>
      <c r="N48" s="82" t="s">
        <v>117</v>
      </c>
      <c r="O48" s="117">
        <v>19217</v>
      </c>
      <c r="P48" s="117"/>
      <c r="Q48" s="117"/>
      <c r="R48" s="117"/>
      <c r="T48" s="82" t="s">
        <v>117</v>
      </c>
      <c r="U48" s="117">
        <v>2970.5</v>
      </c>
      <c r="V48" s="117"/>
      <c r="W48" s="117"/>
      <c r="X48" s="117"/>
      <c r="Z48" s="82" t="s">
        <v>117</v>
      </c>
      <c r="AA48" s="117">
        <v>14636</v>
      </c>
      <c r="AB48" s="117"/>
      <c r="AC48" s="117"/>
      <c r="AD48" s="117"/>
      <c r="AG48" s="84">
        <v>1.9217</v>
      </c>
      <c r="AH48" s="84">
        <v>2.9704999999999999</v>
      </c>
      <c r="AI48" s="84">
        <v>1.4636</v>
      </c>
      <c r="AJ48" s="84">
        <v>1.2347999999999999</v>
      </c>
      <c r="AK48" s="84">
        <v>0</v>
      </c>
      <c r="AN48" s="117">
        <f t="shared" si="2"/>
        <v>19217</v>
      </c>
      <c r="AO48" s="117">
        <f t="shared" si="3"/>
        <v>2970.5</v>
      </c>
      <c r="AP48" s="117">
        <f t="shared" si="2"/>
        <v>14636</v>
      </c>
      <c r="AQ48" s="117">
        <f t="shared" si="2"/>
        <v>12347.999999999998</v>
      </c>
      <c r="AR48" s="117">
        <f t="shared" si="2"/>
        <v>0</v>
      </c>
    </row>
    <row r="49" spans="1:44">
      <c r="A49" s="142"/>
      <c r="B49" s="142"/>
      <c r="C49" s="5">
        <v>1.9583333333333299</v>
      </c>
      <c r="D49" s="84">
        <v>13684.9299428959</v>
      </c>
      <c r="E49" s="84">
        <v>2905.6742013282101</v>
      </c>
      <c r="F49" s="84">
        <v>9419.6639346625907</v>
      </c>
      <c r="G49" s="84">
        <v>8335.6305518538702</v>
      </c>
      <c r="H49" s="84">
        <v>0</v>
      </c>
      <c r="I49" s="84">
        <f t="shared" si="0"/>
        <v>34345.898630740572</v>
      </c>
      <c r="N49" s="82" t="s">
        <v>118</v>
      </c>
      <c r="O49" s="117">
        <v>18649</v>
      </c>
      <c r="P49" s="117"/>
      <c r="Q49" s="117"/>
      <c r="R49" s="117"/>
      <c r="T49" s="82" t="s">
        <v>118</v>
      </c>
      <c r="U49" s="117">
        <v>2935.2</v>
      </c>
      <c r="V49" s="117"/>
      <c r="W49" s="117"/>
      <c r="X49" s="117"/>
      <c r="Z49" s="82" t="s">
        <v>118</v>
      </c>
      <c r="AA49" s="117">
        <v>14045</v>
      </c>
      <c r="AB49" s="117"/>
      <c r="AC49" s="117"/>
      <c r="AD49" s="117"/>
      <c r="AG49" s="84">
        <v>1.8649</v>
      </c>
      <c r="AH49" s="84">
        <v>2.9352</v>
      </c>
      <c r="AI49" s="84">
        <v>1.4045000000000001</v>
      </c>
      <c r="AJ49" s="84">
        <v>1.1898</v>
      </c>
      <c r="AK49" s="84">
        <v>0</v>
      </c>
      <c r="AN49" s="117">
        <f t="shared" si="2"/>
        <v>18649</v>
      </c>
      <c r="AO49" s="117">
        <f t="shared" si="3"/>
        <v>2935.2</v>
      </c>
      <c r="AP49" s="117">
        <f t="shared" si="2"/>
        <v>14045</v>
      </c>
      <c r="AQ49" s="117">
        <f t="shared" si="2"/>
        <v>11898</v>
      </c>
      <c r="AR49" s="117">
        <f t="shared" si="2"/>
        <v>0</v>
      </c>
    </row>
    <row r="50" spans="1:44">
      <c r="A50" s="142"/>
      <c r="B50" s="142"/>
      <c r="C50" s="29" t="s">
        <v>124</v>
      </c>
      <c r="D50" s="84">
        <v>12836.9071168959</v>
      </c>
      <c r="E50" s="84">
        <v>2800.2656013282099</v>
      </c>
      <c r="F50" s="84">
        <v>8849.6639346625907</v>
      </c>
      <c r="G50" s="84">
        <v>7613.4143498538697</v>
      </c>
      <c r="H50" s="84">
        <v>0</v>
      </c>
      <c r="I50" s="84">
        <f t="shared" si="0"/>
        <v>32100.25100274057</v>
      </c>
      <c r="N50" s="82" t="s">
        <v>119</v>
      </c>
      <c r="O50" s="117">
        <v>18524</v>
      </c>
      <c r="P50" s="117"/>
      <c r="Q50" s="117"/>
      <c r="R50" s="117"/>
      <c r="T50" s="82" t="s">
        <v>119</v>
      </c>
      <c r="U50" s="117">
        <v>2972.2</v>
      </c>
      <c r="V50" s="117"/>
      <c r="W50" s="117"/>
      <c r="X50" s="117"/>
      <c r="Z50" s="82" t="s">
        <v>119</v>
      </c>
      <c r="AA50" s="117">
        <v>14068</v>
      </c>
      <c r="AB50" s="117"/>
      <c r="AC50" s="117"/>
      <c r="AD50" s="117"/>
      <c r="AG50" s="84">
        <v>1.8524</v>
      </c>
      <c r="AH50" s="84">
        <v>2.9722</v>
      </c>
      <c r="AI50" s="84">
        <v>1.4068000000000001</v>
      </c>
      <c r="AJ50" s="84">
        <v>1.1967000000000001</v>
      </c>
      <c r="AK50" s="84">
        <v>0</v>
      </c>
      <c r="AN50" s="117">
        <f t="shared" si="2"/>
        <v>18524</v>
      </c>
      <c r="AO50" s="117">
        <f t="shared" si="3"/>
        <v>2972.2</v>
      </c>
      <c r="AP50" s="117">
        <f t="shared" si="2"/>
        <v>14068</v>
      </c>
      <c r="AQ50" s="117">
        <f t="shared" si="2"/>
        <v>11967.000000000002</v>
      </c>
      <c r="AR50" s="117">
        <f t="shared" si="2"/>
        <v>0</v>
      </c>
    </row>
    <row r="51" spans="1:44">
      <c r="A51" s="142" t="s">
        <v>74</v>
      </c>
      <c r="B51" s="142" t="s">
        <v>86</v>
      </c>
      <c r="C51" s="5">
        <v>2.0416666666666701</v>
      </c>
      <c r="D51" s="84">
        <v>10881.0328161425</v>
      </c>
      <c r="E51" s="84">
        <v>2582.29353759886</v>
      </c>
      <c r="F51" s="84">
        <v>8291.4526332927308</v>
      </c>
      <c r="G51" s="84">
        <v>6720.9930800940501</v>
      </c>
      <c r="H51" s="84">
        <v>0</v>
      </c>
      <c r="I51" s="84">
        <f t="shared" si="0"/>
        <v>28475.772067128142</v>
      </c>
      <c r="N51" s="82" t="s">
        <v>120</v>
      </c>
      <c r="O51" s="117">
        <v>18000</v>
      </c>
      <c r="P51" s="117"/>
      <c r="Q51" s="117"/>
      <c r="R51" s="117"/>
      <c r="T51" s="82" t="s">
        <v>120</v>
      </c>
      <c r="U51" s="117">
        <v>2874</v>
      </c>
      <c r="V51" s="117"/>
      <c r="W51" s="117"/>
      <c r="X51" s="117"/>
      <c r="Z51" s="82" t="s">
        <v>120</v>
      </c>
      <c r="AA51" s="117">
        <v>13576.999999999998</v>
      </c>
      <c r="AB51" s="117"/>
      <c r="AC51" s="117"/>
      <c r="AD51" s="117"/>
      <c r="AG51" s="84">
        <v>1.8</v>
      </c>
      <c r="AH51" s="84">
        <v>2.8740000000000001</v>
      </c>
      <c r="AI51" s="84">
        <v>1.3576999999999999</v>
      </c>
      <c r="AJ51" s="84">
        <v>1.1585000000000001</v>
      </c>
      <c r="AK51" s="84">
        <v>0</v>
      </c>
      <c r="AN51" s="117">
        <f t="shared" si="2"/>
        <v>18000</v>
      </c>
      <c r="AO51" s="117">
        <f t="shared" si="3"/>
        <v>2874</v>
      </c>
      <c r="AP51" s="117">
        <f t="shared" si="2"/>
        <v>13576.999999999998</v>
      </c>
      <c r="AQ51" s="117">
        <f t="shared" si="2"/>
        <v>11585</v>
      </c>
      <c r="AR51" s="117">
        <f t="shared" si="2"/>
        <v>0</v>
      </c>
    </row>
    <row r="52" spans="1:44">
      <c r="A52" s="142"/>
      <c r="B52" s="142"/>
      <c r="C52" s="5">
        <v>2.0833333333333299</v>
      </c>
      <c r="D52" s="84">
        <v>10603.0576221425</v>
      </c>
      <c r="E52" s="84">
        <v>2550.74351659886</v>
      </c>
      <c r="F52" s="84">
        <v>8078.4526332927298</v>
      </c>
      <c r="G52" s="84">
        <v>6513.9930800940501</v>
      </c>
      <c r="H52" s="84">
        <v>0</v>
      </c>
      <c r="I52" s="84">
        <f t="shared" si="0"/>
        <v>27746.246852128141</v>
      </c>
      <c r="N52" s="82" t="s">
        <v>121</v>
      </c>
      <c r="O52" s="117">
        <v>16947</v>
      </c>
      <c r="P52" s="117"/>
      <c r="Q52" s="117"/>
      <c r="R52" s="117"/>
      <c r="T52" s="82" t="s">
        <v>121</v>
      </c>
      <c r="U52" s="117">
        <v>2732.4</v>
      </c>
      <c r="V52" s="117"/>
      <c r="W52" s="117"/>
      <c r="X52" s="117"/>
      <c r="Z52" s="82" t="s">
        <v>121</v>
      </c>
      <c r="AA52" s="117">
        <v>12658</v>
      </c>
      <c r="AB52" s="117"/>
      <c r="AC52" s="117"/>
      <c r="AD52" s="117"/>
      <c r="AG52" s="84">
        <v>1.6947000000000001</v>
      </c>
      <c r="AH52" s="84">
        <v>2.7324000000000002</v>
      </c>
      <c r="AI52" s="84">
        <v>1.2658</v>
      </c>
      <c r="AJ52" s="84">
        <v>1.0911</v>
      </c>
      <c r="AK52" s="84">
        <v>0</v>
      </c>
      <c r="AN52" s="117">
        <f t="shared" si="2"/>
        <v>16947</v>
      </c>
      <c r="AO52" s="117">
        <f t="shared" si="3"/>
        <v>2732.4</v>
      </c>
      <c r="AP52" s="117">
        <f t="shared" si="2"/>
        <v>12658</v>
      </c>
      <c r="AQ52" s="117">
        <f t="shared" si="2"/>
        <v>10911</v>
      </c>
      <c r="AR52" s="117">
        <f t="shared" si="2"/>
        <v>0</v>
      </c>
    </row>
    <row r="53" spans="1:44">
      <c r="A53" s="142"/>
      <c r="B53" s="142"/>
      <c r="C53" s="5">
        <v>2.125</v>
      </c>
      <c r="D53" s="84">
        <v>10511.140488142501</v>
      </c>
      <c r="E53" s="84">
        <v>2548.17711859886</v>
      </c>
      <c r="F53" s="84">
        <v>7959.4526332927298</v>
      </c>
      <c r="G53" s="84">
        <v>6407.9930800940501</v>
      </c>
      <c r="H53" s="84">
        <v>0</v>
      </c>
      <c r="I53" s="84">
        <f t="shared" si="0"/>
        <v>27426.763320128139</v>
      </c>
      <c r="N53" s="82" t="s">
        <v>122</v>
      </c>
      <c r="O53" s="117">
        <v>15397</v>
      </c>
      <c r="P53" s="117"/>
      <c r="Q53" s="117"/>
      <c r="R53" s="117"/>
      <c r="T53" s="82" t="s">
        <v>122</v>
      </c>
      <c r="U53" s="117">
        <v>2548</v>
      </c>
      <c r="V53" s="117"/>
      <c r="W53" s="117"/>
      <c r="X53" s="117"/>
      <c r="Z53" s="82" t="s">
        <v>122</v>
      </c>
      <c r="AA53" s="117">
        <v>11504</v>
      </c>
      <c r="AB53" s="117"/>
      <c r="AC53" s="117"/>
      <c r="AD53" s="117"/>
      <c r="AG53" s="84">
        <v>1.5397000000000001</v>
      </c>
      <c r="AH53" s="84">
        <v>2.548</v>
      </c>
      <c r="AI53" s="84">
        <v>1.1504000000000001</v>
      </c>
      <c r="AJ53" s="84">
        <v>0.99260000000000004</v>
      </c>
      <c r="AK53" s="84">
        <v>0</v>
      </c>
      <c r="AN53" s="117">
        <f t="shared" si="2"/>
        <v>15397</v>
      </c>
      <c r="AO53" s="117">
        <f t="shared" si="3"/>
        <v>2548</v>
      </c>
      <c r="AP53" s="117">
        <f t="shared" si="2"/>
        <v>11504</v>
      </c>
      <c r="AQ53" s="117">
        <f t="shared" si="2"/>
        <v>9926</v>
      </c>
      <c r="AR53" s="117">
        <f t="shared" si="2"/>
        <v>0</v>
      </c>
    </row>
    <row r="54" spans="1:44">
      <c r="A54" s="142"/>
      <c r="B54" s="142"/>
      <c r="C54" s="5">
        <v>2.1666666666666701</v>
      </c>
      <c r="D54" s="84">
        <v>10566.5528821425</v>
      </c>
      <c r="E54" s="84">
        <v>2560.7074545988598</v>
      </c>
      <c r="F54" s="84">
        <v>7965.4526332927298</v>
      </c>
      <c r="G54" s="84">
        <v>6374.9930800940501</v>
      </c>
      <c r="H54" s="84">
        <v>0</v>
      </c>
      <c r="I54" s="84">
        <f t="shared" si="0"/>
        <v>27467.706050128138</v>
      </c>
      <c r="N54" s="82" t="s">
        <v>123</v>
      </c>
      <c r="O54" s="117">
        <v>13743</v>
      </c>
      <c r="P54" s="117"/>
      <c r="Q54" s="117"/>
      <c r="R54" s="117"/>
      <c r="T54" s="82" t="s">
        <v>123</v>
      </c>
      <c r="U54" s="117">
        <v>2376.3000000000002</v>
      </c>
      <c r="V54" s="117"/>
      <c r="W54" s="117"/>
      <c r="X54" s="117"/>
      <c r="Z54" s="82" t="s">
        <v>123</v>
      </c>
      <c r="AA54" s="117">
        <v>10486</v>
      </c>
      <c r="AB54" s="117"/>
      <c r="AC54" s="117"/>
      <c r="AD54" s="117"/>
      <c r="AG54" s="84">
        <v>1.3743000000000001</v>
      </c>
      <c r="AH54" s="84">
        <v>2.3763000000000001</v>
      </c>
      <c r="AI54" s="84">
        <v>1.0486</v>
      </c>
      <c r="AJ54" s="84">
        <v>0.88009999999999999</v>
      </c>
      <c r="AK54" s="84">
        <v>0</v>
      </c>
      <c r="AN54" s="117">
        <f t="shared" si="2"/>
        <v>13743</v>
      </c>
      <c r="AO54" s="117">
        <f t="shared" si="3"/>
        <v>2376.3000000000002</v>
      </c>
      <c r="AP54" s="117">
        <f t="shared" si="2"/>
        <v>10486</v>
      </c>
      <c r="AQ54" s="117">
        <f t="shared" si="2"/>
        <v>8801</v>
      </c>
      <c r="AR54" s="117">
        <f t="shared" si="2"/>
        <v>0</v>
      </c>
    </row>
    <row r="55" spans="1:44">
      <c r="A55" s="142"/>
      <c r="B55" s="142"/>
      <c r="C55" s="5">
        <v>2.2083333333333299</v>
      </c>
      <c r="D55" s="84">
        <v>10887.440872142501</v>
      </c>
      <c r="E55" s="84">
        <v>2601.30965159886</v>
      </c>
      <c r="F55" s="84">
        <v>8094.4526332927298</v>
      </c>
      <c r="G55" s="84">
        <v>6440.9930800940501</v>
      </c>
      <c r="H55" s="84">
        <v>0</v>
      </c>
      <c r="I55" s="84">
        <f t="shared" si="0"/>
        <v>28024.196237128141</v>
      </c>
      <c r="N55" s="82" t="s">
        <v>124</v>
      </c>
      <c r="O55" s="117">
        <v>12624</v>
      </c>
      <c r="P55" s="117"/>
      <c r="Q55" s="117"/>
      <c r="R55" s="117"/>
      <c r="T55" s="82" t="s">
        <v>124</v>
      </c>
      <c r="U55" s="117">
        <v>2224.6999999999998</v>
      </c>
      <c r="V55" s="117"/>
      <c r="W55" s="117"/>
      <c r="X55" s="117"/>
      <c r="Z55" s="82" t="s">
        <v>124</v>
      </c>
      <c r="AA55" s="117">
        <v>9487</v>
      </c>
      <c r="AB55" s="117"/>
      <c r="AC55" s="117"/>
      <c r="AD55" s="117"/>
      <c r="AG55" s="84">
        <v>1.2624</v>
      </c>
      <c r="AH55" s="84">
        <v>2.2246999999999999</v>
      </c>
      <c r="AI55" s="84">
        <v>0.94869999999999999</v>
      </c>
      <c r="AJ55" s="84">
        <v>0.79890000000000005</v>
      </c>
      <c r="AK55" s="84">
        <v>0</v>
      </c>
      <c r="AN55" s="117">
        <f t="shared" si="2"/>
        <v>12624</v>
      </c>
      <c r="AO55" s="117">
        <f t="shared" si="3"/>
        <v>2224.6999999999998</v>
      </c>
      <c r="AP55" s="117">
        <f t="shared" si="2"/>
        <v>9487</v>
      </c>
      <c r="AQ55" s="117">
        <f t="shared" si="2"/>
        <v>7989.0000000000009</v>
      </c>
      <c r="AR55" s="117">
        <f t="shared" si="2"/>
        <v>0</v>
      </c>
    </row>
    <row r="56" spans="1:44">
      <c r="A56" s="142"/>
      <c r="B56" s="142"/>
      <c r="C56" s="5">
        <v>2.25</v>
      </c>
      <c r="D56" s="84">
        <v>11850.1238931425</v>
      </c>
      <c r="E56" s="84">
        <v>2721.2927335988602</v>
      </c>
      <c r="F56" s="84">
        <v>8595.4526332927308</v>
      </c>
      <c r="G56" s="84">
        <v>6856.9930800940501</v>
      </c>
      <c r="H56" s="84">
        <v>0</v>
      </c>
      <c r="I56" s="84">
        <f t="shared" si="0"/>
        <v>30023.86234012814</v>
      </c>
    </row>
    <row r="57" spans="1:44">
      <c r="A57" s="142"/>
      <c r="B57" s="142"/>
      <c r="C57" s="5">
        <v>2.2916666666666701</v>
      </c>
      <c r="D57" s="84">
        <v>13114.9629691425</v>
      </c>
      <c r="E57" s="84">
        <v>2865.8101785988601</v>
      </c>
      <c r="F57" s="84">
        <v>9232.4526332927308</v>
      </c>
      <c r="G57" s="84">
        <v>7779.9930800940501</v>
      </c>
      <c r="H57" s="84">
        <v>0</v>
      </c>
      <c r="I57" s="84">
        <f t="shared" si="0"/>
        <v>32993.218861128138</v>
      </c>
    </row>
    <row r="58" spans="1:44">
      <c r="A58" s="142"/>
      <c r="B58" s="142"/>
      <c r="C58" s="5">
        <v>2.3333333333333299</v>
      </c>
      <c r="D58" s="84">
        <v>13482.9626141425</v>
      </c>
      <c r="E58" s="84">
        <v>2902.6071115988598</v>
      </c>
      <c r="F58" s="84">
        <v>9459.4526332927308</v>
      </c>
      <c r="G58" s="84">
        <v>8053.9930800940501</v>
      </c>
      <c r="H58" s="84">
        <v>0</v>
      </c>
      <c r="I58" s="84">
        <f t="shared" si="0"/>
        <v>33899.015439128139</v>
      </c>
      <c r="N58" s="143" t="s">
        <v>11</v>
      </c>
      <c r="O58" s="143"/>
      <c r="P58" s="143"/>
      <c r="Q58" s="143"/>
      <c r="R58" s="143"/>
      <c r="T58" s="143" t="s">
        <v>12</v>
      </c>
      <c r="U58" s="143"/>
      <c r="V58" s="143"/>
      <c r="W58" s="143"/>
      <c r="X58" s="143"/>
    </row>
    <row r="59" spans="1:44">
      <c r="A59" s="142"/>
      <c r="B59" s="142"/>
      <c r="C59" s="5">
        <v>2.375</v>
      </c>
      <c r="D59" s="84">
        <v>13487.182024142499</v>
      </c>
      <c r="E59" s="84">
        <v>2918.18422859886</v>
      </c>
      <c r="F59" s="84">
        <v>9638.4526332927308</v>
      </c>
      <c r="G59" s="84">
        <v>8094.9930800940501</v>
      </c>
      <c r="H59" s="84">
        <v>0</v>
      </c>
      <c r="I59" s="84">
        <f t="shared" si="0"/>
        <v>34138.811966128138</v>
      </c>
      <c r="O59" s="84">
        <v>1</v>
      </c>
      <c r="U59" s="84">
        <v>1</v>
      </c>
    </row>
    <row r="60" spans="1:44">
      <c r="A60" s="142"/>
      <c r="B60" s="142"/>
      <c r="C60" s="5">
        <v>2.4166666666666701</v>
      </c>
      <c r="D60" s="84">
        <v>13502.001395142501</v>
      </c>
      <c r="E60" s="84">
        <v>2892.8445035988598</v>
      </c>
      <c r="F60" s="84">
        <v>9819.4526332927308</v>
      </c>
      <c r="G60" s="84">
        <v>8247.9930800940492</v>
      </c>
      <c r="H60" s="84">
        <v>0</v>
      </c>
      <c r="I60" s="84">
        <f t="shared" si="0"/>
        <v>34462.291612128145</v>
      </c>
      <c r="N60" s="82" t="s">
        <v>101</v>
      </c>
      <c r="O60" s="117">
        <v>7302.9999999999991</v>
      </c>
      <c r="P60" s="117"/>
      <c r="Q60" s="117"/>
      <c r="R60" s="117"/>
      <c r="T60" s="82" t="s">
        <v>101</v>
      </c>
      <c r="U60" s="84">
        <v>0</v>
      </c>
    </row>
    <row r="61" spans="1:44">
      <c r="A61" s="142"/>
      <c r="B61" s="142"/>
      <c r="C61" s="5">
        <v>2.4583333333333299</v>
      </c>
      <c r="D61" s="84">
        <v>13497.988055142499</v>
      </c>
      <c r="E61" s="84">
        <v>2894.91890559886</v>
      </c>
      <c r="F61" s="84">
        <v>9989.4526332927308</v>
      </c>
      <c r="G61" s="84">
        <v>8406.9930800940492</v>
      </c>
      <c r="H61" s="84">
        <v>0</v>
      </c>
      <c r="I61" s="84">
        <f t="shared" si="0"/>
        <v>34789.352674128138</v>
      </c>
      <c r="N61" s="82" t="s">
        <v>102</v>
      </c>
      <c r="O61" s="117">
        <v>7017</v>
      </c>
      <c r="P61" s="117"/>
      <c r="Q61" s="117"/>
      <c r="R61" s="117"/>
      <c r="T61" s="82" t="s">
        <v>102</v>
      </c>
      <c r="U61" s="84">
        <v>0</v>
      </c>
    </row>
    <row r="62" spans="1:44">
      <c r="A62" s="142"/>
      <c r="B62" s="142"/>
      <c r="C62" s="5">
        <v>2.5</v>
      </c>
      <c r="D62" s="84">
        <v>13360.8899861425</v>
      </c>
      <c r="E62" s="84">
        <v>2872.22124659886</v>
      </c>
      <c r="F62" s="84">
        <v>10031.4526332927</v>
      </c>
      <c r="G62" s="84">
        <v>8477.9930800940492</v>
      </c>
      <c r="H62" s="84">
        <v>0</v>
      </c>
      <c r="I62" s="84">
        <f t="shared" si="0"/>
        <v>34742.556946128112</v>
      </c>
      <c r="N62" s="82" t="s">
        <v>103</v>
      </c>
      <c r="O62" s="117">
        <v>6919.9999999999991</v>
      </c>
      <c r="P62" s="117"/>
      <c r="Q62" s="117"/>
      <c r="R62" s="117"/>
      <c r="T62" s="82" t="s">
        <v>103</v>
      </c>
      <c r="U62" s="84">
        <v>0</v>
      </c>
    </row>
    <row r="63" spans="1:44">
      <c r="A63" s="142"/>
      <c r="B63" s="142"/>
      <c r="C63" s="5">
        <v>2.5416666666666701</v>
      </c>
      <c r="D63" s="84">
        <v>13242.7057551425</v>
      </c>
      <c r="E63" s="84">
        <v>2860.6385875988599</v>
      </c>
      <c r="F63" s="84">
        <v>10043.4526332927</v>
      </c>
      <c r="G63" s="84">
        <v>8533.9930800940492</v>
      </c>
      <c r="H63" s="84">
        <v>0</v>
      </c>
      <c r="I63" s="84">
        <f t="shared" si="0"/>
        <v>34680.790056128113</v>
      </c>
      <c r="N63" s="82" t="s">
        <v>104</v>
      </c>
      <c r="O63" s="117">
        <v>7009</v>
      </c>
      <c r="P63" s="117"/>
      <c r="Q63" s="117"/>
      <c r="R63" s="117"/>
      <c r="T63" s="82" t="s">
        <v>104</v>
      </c>
      <c r="U63" s="84">
        <v>0</v>
      </c>
    </row>
    <row r="64" spans="1:44">
      <c r="A64" s="142"/>
      <c r="B64" s="142"/>
      <c r="C64" s="5">
        <v>2.5833333333333299</v>
      </c>
      <c r="D64" s="84">
        <v>13183.8073201425</v>
      </c>
      <c r="E64" s="84">
        <v>2854.0745355988602</v>
      </c>
      <c r="F64" s="84">
        <v>10169.4526332927</v>
      </c>
      <c r="G64" s="84">
        <v>8598.9930800940492</v>
      </c>
      <c r="H64" s="84">
        <v>0</v>
      </c>
      <c r="I64" s="84">
        <f t="shared" si="0"/>
        <v>34806.327569128109</v>
      </c>
      <c r="N64" s="82" t="s">
        <v>105</v>
      </c>
      <c r="O64" s="117">
        <v>7488</v>
      </c>
      <c r="P64" s="117"/>
      <c r="Q64" s="117"/>
      <c r="R64" s="117"/>
      <c r="T64" s="82" t="s">
        <v>105</v>
      </c>
      <c r="U64" s="84">
        <v>0</v>
      </c>
    </row>
    <row r="65" spans="1:21">
      <c r="A65" s="142"/>
      <c r="B65" s="142"/>
      <c r="C65" s="5">
        <v>2.625</v>
      </c>
      <c r="D65" s="84">
        <v>13105.7156671425</v>
      </c>
      <c r="E65" s="84">
        <v>2855.6445965988601</v>
      </c>
      <c r="F65" s="84">
        <v>10240.4526332927</v>
      </c>
      <c r="G65" s="84">
        <v>8630.9930800940492</v>
      </c>
      <c r="H65" s="84">
        <v>0</v>
      </c>
      <c r="I65" s="84">
        <f t="shared" si="0"/>
        <v>34832.805977128111</v>
      </c>
      <c r="N65" s="82" t="s">
        <v>106</v>
      </c>
      <c r="O65" s="117">
        <v>8519</v>
      </c>
      <c r="P65" s="117"/>
      <c r="Q65" s="117"/>
      <c r="R65" s="117"/>
      <c r="T65" s="82" t="s">
        <v>106</v>
      </c>
      <c r="U65" s="84">
        <v>0</v>
      </c>
    </row>
    <row r="66" spans="1:21">
      <c r="A66" s="142"/>
      <c r="B66" s="142"/>
      <c r="C66" s="5">
        <v>2.6666666666666701</v>
      </c>
      <c r="D66" s="84">
        <v>13181.7401211425</v>
      </c>
      <c r="E66" s="84">
        <v>2852.57602759886</v>
      </c>
      <c r="F66" s="84">
        <v>10271.4526332927</v>
      </c>
      <c r="G66" s="84">
        <v>8662.9930800940492</v>
      </c>
      <c r="H66" s="84">
        <v>0</v>
      </c>
      <c r="I66" s="84">
        <f t="shared" si="0"/>
        <v>34968.761862128107</v>
      </c>
      <c r="N66" s="82" t="s">
        <v>107</v>
      </c>
      <c r="O66" s="117">
        <v>8868</v>
      </c>
      <c r="P66" s="117"/>
      <c r="Q66" s="117"/>
      <c r="R66" s="117"/>
      <c r="T66" s="82" t="s">
        <v>107</v>
      </c>
      <c r="U66" s="84">
        <v>0</v>
      </c>
    </row>
    <row r="67" spans="1:21">
      <c r="A67" s="142"/>
      <c r="B67" s="142"/>
      <c r="C67" s="5">
        <v>2.7083333333333299</v>
      </c>
      <c r="D67" s="84">
        <v>13091.739425142499</v>
      </c>
      <c r="E67" s="84">
        <v>2856.0743395988602</v>
      </c>
      <c r="F67" s="84">
        <v>10270.4526332927</v>
      </c>
      <c r="G67" s="84">
        <v>8663.9930800940492</v>
      </c>
      <c r="H67" s="84">
        <v>0</v>
      </c>
      <c r="I67" s="84">
        <f t="shared" si="0"/>
        <v>34882.259478128108</v>
      </c>
      <c r="N67" s="82" t="s">
        <v>108</v>
      </c>
      <c r="O67" s="117">
        <v>8811</v>
      </c>
      <c r="P67" s="117"/>
      <c r="Q67" s="117"/>
      <c r="R67" s="117"/>
      <c r="T67" s="82" t="s">
        <v>108</v>
      </c>
      <c r="U67" s="84">
        <v>0</v>
      </c>
    </row>
    <row r="68" spans="1:21">
      <c r="A68" s="142"/>
      <c r="B68" s="142"/>
      <c r="C68" s="5">
        <v>2.75</v>
      </c>
      <c r="D68" s="84">
        <v>13141.325737142501</v>
      </c>
      <c r="E68" s="84">
        <v>2864.8909365988602</v>
      </c>
      <c r="F68" s="84">
        <v>10051.4526332927</v>
      </c>
      <c r="G68" s="84">
        <v>8622.9930800940492</v>
      </c>
      <c r="H68" s="84">
        <v>0</v>
      </c>
      <c r="I68" s="84">
        <f t="shared" ref="I68:I131" si="4">SUM(D68:H68)</f>
        <v>34680.662387128112</v>
      </c>
      <c r="N68" s="82" t="s">
        <v>109</v>
      </c>
      <c r="O68" s="117">
        <v>9326</v>
      </c>
      <c r="P68" s="117"/>
      <c r="Q68" s="117"/>
      <c r="R68" s="117"/>
      <c r="T68" s="82" t="s">
        <v>109</v>
      </c>
      <c r="U68" s="84">
        <v>0</v>
      </c>
    </row>
    <row r="69" spans="1:21">
      <c r="A69" s="142"/>
      <c r="B69" s="142"/>
      <c r="C69" s="5">
        <v>2.7916666666666701</v>
      </c>
      <c r="D69" s="84">
        <v>13406.8416141425</v>
      </c>
      <c r="E69" s="84">
        <v>2881.49546859886</v>
      </c>
      <c r="F69" s="84">
        <v>10089.4526332927</v>
      </c>
      <c r="G69" s="84">
        <v>8697.9930800940492</v>
      </c>
      <c r="H69" s="84">
        <v>0</v>
      </c>
      <c r="I69" s="84">
        <f t="shared" si="4"/>
        <v>35075.782796128107</v>
      </c>
      <c r="N69" s="82" t="s">
        <v>110</v>
      </c>
      <c r="O69" s="117">
        <v>9908</v>
      </c>
      <c r="P69" s="117"/>
      <c r="Q69" s="117"/>
      <c r="R69" s="117"/>
      <c r="T69" s="82" t="s">
        <v>110</v>
      </c>
      <c r="U69" s="84">
        <v>0</v>
      </c>
    </row>
    <row r="70" spans="1:21">
      <c r="A70" s="142"/>
      <c r="B70" s="142"/>
      <c r="C70" s="5">
        <v>2.8333333333333299</v>
      </c>
      <c r="D70" s="84">
        <v>13915.422646142501</v>
      </c>
      <c r="E70" s="84">
        <v>2959.3514585988601</v>
      </c>
      <c r="F70" s="84">
        <v>10419.4526332927</v>
      </c>
      <c r="G70" s="84">
        <v>9048.9930800940492</v>
      </c>
      <c r="H70" s="84">
        <v>0</v>
      </c>
      <c r="I70" s="84">
        <f t="shared" si="4"/>
        <v>36343.219818128113</v>
      </c>
      <c r="N70" s="82" t="s">
        <v>111</v>
      </c>
      <c r="O70" s="117">
        <v>10447</v>
      </c>
      <c r="P70" s="117"/>
      <c r="Q70" s="117"/>
      <c r="R70" s="117"/>
      <c r="T70" s="82" t="s">
        <v>111</v>
      </c>
      <c r="U70" s="84">
        <v>0</v>
      </c>
    </row>
    <row r="71" spans="1:21">
      <c r="A71" s="142"/>
      <c r="B71" s="142"/>
      <c r="C71" s="5">
        <v>2.875</v>
      </c>
      <c r="D71" s="84">
        <v>13664.431254142501</v>
      </c>
      <c r="E71" s="84">
        <v>2915.8121195988601</v>
      </c>
      <c r="F71" s="84">
        <v>10257.4526332927</v>
      </c>
      <c r="G71" s="84">
        <v>8943.9930800940492</v>
      </c>
      <c r="H71" s="84">
        <v>0</v>
      </c>
      <c r="I71" s="84">
        <f t="shared" si="4"/>
        <v>35781.689087128107</v>
      </c>
      <c r="N71" s="82" t="s">
        <v>112</v>
      </c>
      <c r="O71" s="117">
        <v>10945</v>
      </c>
      <c r="P71" s="117"/>
      <c r="Q71" s="117"/>
      <c r="R71" s="117"/>
      <c r="T71" s="82" t="s">
        <v>112</v>
      </c>
      <c r="U71" s="84">
        <v>0</v>
      </c>
    </row>
    <row r="72" spans="1:21">
      <c r="A72" s="142"/>
      <c r="B72" s="142"/>
      <c r="C72" s="5">
        <v>2.9166666666666701</v>
      </c>
      <c r="D72" s="84">
        <v>13077.2385881425</v>
      </c>
      <c r="E72" s="84">
        <v>2860.5484655988598</v>
      </c>
      <c r="F72" s="84">
        <v>9765.4526332927308</v>
      </c>
      <c r="G72" s="84">
        <v>8593.9930800940492</v>
      </c>
      <c r="H72" s="84">
        <v>0</v>
      </c>
      <c r="I72" s="84">
        <f t="shared" si="4"/>
        <v>34297.232767128138</v>
      </c>
      <c r="N72" s="82" t="s">
        <v>113</v>
      </c>
      <c r="O72" s="117">
        <v>11464</v>
      </c>
      <c r="P72" s="117"/>
      <c r="Q72" s="117"/>
      <c r="R72" s="117"/>
      <c r="T72" s="82" t="s">
        <v>113</v>
      </c>
      <c r="U72" s="84">
        <v>0</v>
      </c>
    </row>
    <row r="73" spans="1:21">
      <c r="A73" s="142"/>
      <c r="B73" s="142"/>
      <c r="C73" s="5">
        <v>2.9583333333333299</v>
      </c>
      <c r="D73" s="84">
        <v>12199.2870771425</v>
      </c>
      <c r="E73" s="84">
        <v>2761.1056405988602</v>
      </c>
      <c r="F73" s="84">
        <v>9123.4526332927308</v>
      </c>
      <c r="G73" s="84">
        <v>7951.9930800940501</v>
      </c>
      <c r="H73" s="84">
        <v>0</v>
      </c>
      <c r="I73" s="84">
        <f t="shared" si="4"/>
        <v>32035.838431128141</v>
      </c>
      <c r="N73" s="82" t="s">
        <v>114</v>
      </c>
      <c r="O73" s="117">
        <v>11971</v>
      </c>
      <c r="P73" s="117"/>
      <c r="Q73" s="117"/>
      <c r="R73" s="117"/>
      <c r="T73" s="82" t="s">
        <v>114</v>
      </c>
      <c r="U73" s="84">
        <v>0</v>
      </c>
    </row>
    <row r="74" spans="1:21">
      <c r="A74" s="142"/>
      <c r="B74" s="142"/>
      <c r="C74" s="29" t="s">
        <v>124</v>
      </c>
      <c r="D74" s="84">
        <v>11150.987077142499</v>
      </c>
      <c r="E74" s="84">
        <v>2693.4500165988602</v>
      </c>
      <c r="F74" s="84">
        <v>8534.4526332927308</v>
      </c>
      <c r="G74" s="84">
        <v>7297.9930800940501</v>
      </c>
      <c r="H74" s="84">
        <v>0</v>
      </c>
      <c r="I74" s="84">
        <f t="shared" si="4"/>
        <v>29676.882807128139</v>
      </c>
      <c r="N74" s="82" t="s">
        <v>115</v>
      </c>
      <c r="O74" s="117">
        <v>12284</v>
      </c>
      <c r="P74" s="117"/>
      <c r="Q74" s="117"/>
      <c r="R74" s="117"/>
      <c r="T74" s="82" t="s">
        <v>115</v>
      </c>
      <c r="U74" s="84">
        <v>0</v>
      </c>
    </row>
    <row r="75" spans="1:21">
      <c r="A75" s="142" t="s">
        <v>75</v>
      </c>
      <c r="B75" s="142"/>
      <c r="C75" s="5">
        <v>3.0416666666666701</v>
      </c>
      <c r="D75" s="84">
        <v>10641.555322411799</v>
      </c>
      <c r="E75" s="84">
        <v>2578.09054930296</v>
      </c>
      <c r="F75" s="84">
        <v>8563.4144656460194</v>
      </c>
      <c r="G75" s="84">
        <v>6979.39532907795</v>
      </c>
      <c r="H75" s="84">
        <v>0</v>
      </c>
      <c r="I75" s="84">
        <f t="shared" si="4"/>
        <v>28762.455666438731</v>
      </c>
      <c r="N75" s="82" t="s">
        <v>116</v>
      </c>
      <c r="O75" s="117">
        <v>12467.999999999998</v>
      </c>
      <c r="P75" s="117"/>
      <c r="Q75" s="117"/>
      <c r="R75" s="117"/>
      <c r="T75" s="82" t="s">
        <v>116</v>
      </c>
      <c r="U75" s="84">
        <v>0</v>
      </c>
    </row>
    <row r="76" spans="1:21">
      <c r="A76" s="142"/>
      <c r="B76" s="142"/>
      <c r="C76" s="5">
        <v>3.0833333333333299</v>
      </c>
      <c r="D76" s="84">
        <v>10411.4230056343</v>
      </c>
      <c r="E76" s="84">
        <v>2553.6299141026898</v>
      </c>
      <c r="F76" s="84">
        <v>8277.9275406460201</v>
      </c>
      <c r="G76" s="84">
        <v>6710.8276290779504</v>
      </c>
      <c r="H76" s="84">
        <v>0</v>
      </c>
      <c r="I76" s="84">
        <f t="shared" si="4"/>
        <v>27953.808089460963</v>
      </c>
      <c r="N76" s="82" t="s">
        <v>117</v>
      </c>
      <c r="O76" s="117">
        <v>12347.999999999998</v>
      </c>
      <c r="P76" s="117"/>
      <c r="Q76" s="117"/>
      <c r="R76" s="117"/>
      <c r="T76" s="82" t="s">
        <v>117</v>
      </c>
      <c r="U76" s="84">
        <v>0</v>
      </c>
    </row>
    <row r="77" spans="1:21">
      <c r="A77" s="142"/>
      <c r="B77" s="142"/>
      <c r="C77" s="5">
        <v>3.125</v>
      </c>
      <c r="D77" s="84">
        <v>9932.0359503256695</v>
      </c>
      <c r="E77" s="84">
        <v>2530.6256961917702</v>
      </c>
      <c r="F77" s="84">
        <v>8122.7511036460201</v>
      </c>
      <c r="G77" s="84">
        <v>6578.1019290779504</v>
      </c>
      <c r="H77" s="84">
        <v>0</v>
      </c>
      <c r="I77" s="84">
        <f t="shared" si="4"/>
        <v>27163.514679241409</v>
      </c>
      <c r="N77" s="82" t="s">
        <v>118</v>
      </c>
      <c r="O77" s="117">
        <v>11898</v>
      </c>
      <c r="P77" s="117"/>
      <c r="Q77" s="117"/>
      <c r="R77" s="117"/>
      <c r="T77" s="82" t="s">
        <v>118</v>
      </c>
      <c r="U77" s="84">
        <v>0</v>
      </c>
    </row>
    <row r="78" spans="1:21">
      <c r="A78" s="142"/>
      <c r="B78" s="142"/>
      <c r="C78" s="5">
        <v>3.1666666666666701</v>
      </c>
      <c r="D78" s="84">
        <v>9228.6864914079197</v>
      </c>
      <c r="E78" s="84">
        <v>2522.5755625994602</v>
      </c>
      <c r="F78" s="84">
        <v>8052.4591606460199</v>
      </c>
      <c r="G78" s="84">
        <v>6516.12462907795</v>
      </c>
      <c r="H78" s="84">
        <v>0</v>
      </c>
      <c r="I78" s="84">
        <f t="shared" si="4"/>
        <v>26319.845843731349</v>
      </c>
      <c r="N78" s="82" t="s">
        <v>119</v>
      </c>
      <c r="O78" s="117">
        <v>11967.000000000002</v>
      </c>
      <c r="P78" s="117"/>
      <c r="Q78" s="117"/>
      <c r="R78" s="117"/>
      <c r="T78" s="82" t="s">
        <v>119</v>
      </c>
      <c r="U78" s="84">
        <v>0</v>
      </c>
    </row>
    <row r="79" spans="1:21">
      <c r="A79" s="142"/>
      <c r="B79" s="142"/>
      <c r="C79" s="5">
        <v>3.2083333333333299</v>
      </c>
      <c r="D79" s="84">
        <v>9908.9963974348302</v>
      </c>
      <c r="E79" s="84">
        <v>2577.9410526827101</v>
      </c>
      <c r="F79" s="84">
        <v>8223.3046756460099</v>
      </c>
      <c r="G79" s="84">
        <v>6616.9312290779499</v>
      </c>
      <c r="H79" s="84">
        <v>0</v>
      </c>
      <c r="I79" s="84">
        <f t="shared" si="4"/>
        <v>27327.1733548415</v>
      </c>
      <c r="N79" s="82" t="s">
        <v>120</v>
      </c>
      <c r="O79" s="117">
        <v>11585</v>
      </c>
      <c r="P79" s="117"/>
      <c r="Q79" s="117"/>
      <c r="R79" s="117"/>
      <c r="T79" s="82" t="s">
        <v>120</v>
      </c>
      <c r="U79" s="84">
        <v>0</v>
      </c>
    </row>
    <row r="80" spans="1:21">
      <c r="A80" s="142"/>
      <c r="B80" s="142"/>
      <c r="C80" s="5">
        <v>3.25</v>
      </c>
      <c r="D80" s="84">
        <v>11372.397354807399</v>
      </c>
      <c r="E80" s="84">
        <v>2706.34537126849</v>
      </c>
      <c r="F80" s="84">
        <v>8567.6135076460196</v>
      </c>
      <c r="G80" s="84">
        <v>7164.2740290779502</v>
      </c>
      <c r="H80" s="84">
        <v>0</v>
      </c>
      <c r="I80" s="84">
        <f t="shared" si="4"/>
        <v>29810.630262799859</v>
      </c>
      <c r="N80" s="82" t="s">
        <v>121</v>
      </c>
      <c r="O80" s="117">
        <v>10911</v>
      </c>
      <c r="P80" s="117"/>
      <c r="Q80" s="117"/>
      <c r="R80" s="117"/>
      <c r="T80" s="82" t="s">
        <v>121</v>
      </c>
      <c r="U80" s="84">
        <v>0</v>
      </c>
    </row>
    <row r="81" spans="1:21">
      <c r="A81" s="142"/>
      <c r="B81" s="142"/>
      <c r="C81" s="5">
        <v>3.2916666666666701</v>
      </c>
      <c r="D81" s="84">
        <v>12356.8711066903</v>
      </c>
      <c r="E81" s="84">
        <v>2780.5180419941798</v>
      </c>
      <c r="F81" s="84">
        <v>8798.0401496459999</v>
      </c>
      <c r="G81" s="84">
        <v>7803.0175290779498</v>
      </c>
      <c r="H81" s="84">
        <v>0</v>
      </c>
      <c r="I81" s="84">
        <f t="shared" si="4"/>
        <v>31738.446827408428</v>
      </c>
      <c r="N81" s="82" t="s">
        <v>122</v>
      </c>
      <c r="O81" s="117">
        <v>9926</v>
      </c>
      <c r="P81" s="117"/>
      <c r="Q81" s="117"/>
      <c r="R81" s="117"/>
      <c r="T81" s="82" t="s">
        <v>122</v>
      </c>
      <c r="U81" s="84">
        <v>0</v>
      </c>
    </row>
    <row r="82" spans="1:21">
      <c r="A82" s="142"/>
      <c r="B82" s="142"/>
      <c r="C82" s="5">
        <v>3.3333333333333299</v>
      </c>
      <c r="D82" s="84">
        <v>12486.508713806599</v>
      </c>
      <c r="E82" s="84">
        <v>2772.7353430236899</v>
      </c>
      <c r="F82" s="84">
        <v>9129.5510106460297</v>
      </c>
      <c r="G82" s="84">
        <v>8035.43172907795</v>
      </c>
      <c r="H82" s="84">
        <v>0</v>
      </c>
      <c r="I82" s="84">
        <f t="shared" si="4"/>
        <v>32424.226796554271</v>
      </c>
      <c r="N82" s="82" t="s">
        <v>123</v>
      </c>
      <c r="O82" s="117">
        <v>8801</v>
      </c>
      <c r="P82" s="117"/>
      <c r="Q82" s="117"/>
      <c r="R82" s="117"/>
      <c r="T82" s="82" t="s">
        <v>123</v>
      </c>
      <c r="U82" s="84">
        <v>0</v>
      </c>
    </row>
    <row r="83" spans="1:21">
      <c r="A83" s="142"/>
      <c r="B83" s="142"/>
      <c r="C83" s="5">
        <v>3.375</v>
      </c>
      <c r="D83" s="84">
        <v>12810.990804782299</v>
      </c>
      <c r="E83" s="84">
        <v>2816.3806637320799</v>
      </c>
      <c r="F83" s="84">
        <v>9599.2142066459892</v>
      </c>
      <c r="G83" s="84">
        <v>8232.6224290779501</v>
      </c>
      <c r="H83" s="84">
        <v>0</v>
      </c>
      <c r="I83" s="84">
        <f t="shared" si="4"/>
        <v>33459.208104238322</v>
      </c>
      <c r="N83" s="82" t="s">
        <v>124</v>
      </c>
      <c r="O83" s="117">
        <v>7989.0000000000009</v>
      </c>
      <c r="P83" s="117"/>
      <c r="Q83" s="117"/>
      <c r="R83" s="117"/>
      <c r="T83" s="82" t="s">
        <v>124</v>
      </c>
      <c r="U83" s="84">
        <v>0</v>
      </c>
    </row>
    <row r="84" spans="1:21">
      <c r="A84" s="142"/>
      <c r="B84" s="142"/>
      <c r="C84" s="5">
        <v>3.4166666666666701</v>
      </c>
      <c r="D84" s="84">
        <v>13130.3838365062</v>
      </c>
      <c r="E84" s="84">
        <v>2856.3359781214599</v>
      </c>
      <c r="F84" s="84">
        <v>10003.431977646</v>
      </c>
      <c r="G84" s="84">
        <v>8480.6800290779502</v>
      </c>
      <c r="H84" s="84">
        <v>0</v>
      </c>
      <c r="I84" s="84">
        <f t="shared" si="4"/>
        <v>34470.83182135161</v>
      </c>
    </row>
    <row r="85" spans="1:21">
      <c r="A85" s="142"/>
      <c r="B85" s="142"/>
      <c r="C85" s="5">
        <v>3.4583333333333299</v>
      </c>
      <c r="D85" s="84">
        <v>13316.2911913109</v>
      </c>
      <c r="E85" s="84">
        <v>2870.9370213454199</v>
      </c>
      <c r="F85" s="84">
        <v>10381.523480645999</v>
      </c>
      <c r="G85" s="84">
        <v>8758.6911290779499</v>
      </c>
      <c r="H85" s="84">
        <v>0</v>
      </c>
      <c r="I85" s="84">
        <f t="shared" si="4"/>
        <v>35327.442822380268</v>
      </c>
    </row>
    <row r="86" spans="1:21">
      <c r="A86" s="142"/>
      <c r="B86" s="142"/>
      <c r="C86" s="5">
        <v>3.5</v>
      </c>
      <c r="D86" s="84">
        <v>13592.113422057901</v>
      </c>
      <c r="E86" s="84">
        <v>2888.75726088291</v>
      </c>
      <c r="F86" s="84">
        <v>10637.919690646</v>
      </c>
      <c r="G86" s="84">
        <v>9023.1459290779494</v>
      </c>
      <c r="H86" s="84">
        <v>0</v>
      </c>
      <c r="I86" s="84">
        <f t="shared" si="4"/>
        <v>36141.936302664762</v>
      </c>
    </row>
    <row r="87" spans="1:21">
      <c r="A87" s="142"/>
      <c r="B87" s="142"/>
      <c r="C87" s="5">
        <v>3.5416666666666701</v>
      </c>
      <c r="D87" s="84">
        <v>13780.347530007501</v>
      </c>
      <c r="E87" s="84">
        <v>2951.8324094003801</v>
      </c>
      <c r="F87" s="84">
        <v>10946.491457646</v>
      </c>
      <c r="G87" s="84">
        <v>9302.0169290779504</v>
      </c>
      <c r="H87" s="84">
        <v>0</v>
      </c>
      <c r="I87" s="84">
        <f t="shared" si="4"/>
        <v>36980.688326131829</v>
      </c>
    </row>
    <row r="88" spans="1:21">
      <c r="A88" s="142"/>
      <c r="B88" s="142"/>
      <c r="C88" s="5">
        <v>3.5833333333333299</v>
      </c>
      <c r="D88" s="84">
        <v>14082.190923353401</v>
      </c>
      <c r="E88" s="84">
        <v>3006.7441906883</v>
      </c>
      <c r="F88" s="84">
        <v>11161.462600646</v>
      </c>
      <c r="G88" s="84">
        <v>9592.8711290779502</v>
      </c>
      <c r="H88" s="84">
        <v>0</v>
      </c>
      <c r="I88" s="84">
        <f t="shared" si="4"/>
        <v>37843.268843765647</v>
      </c>
    </row>
    <row r="89" spans="1:21">
      <c r="A89" s="142"/>
      <c r="B89" s="142"/>
      <c r="C89" s="5">
        <v>3.625</v>
      </c>
      <c r="D89" s="84">
        <v>14406.863729385999</v>
      </c>
      <c r="E89" s="84">
        <v>3040.11818402885</v>
      </c>
      <c r="F89" s="84">
        <v>11385.528017646</v>
      </c>
      <c r="G89" s="84">
        <v>9797.9301290779495</v>
      </c>
      <c r="H89" s="84">
        <v>0</v>
      </c>
      <c r="I89" s="84">
        <f t="shared" si="4"/>
        <v>38630.440060138797</v>
      </c>
    </row>
    <row r="90" spans="1:21">
      <c r="A90" s="142"/>
      <c r="B90" s="142"/>
      <c r="C90" s="5">
        <v>3.6666666666666701</v>
      </c>
      <c r="D90" s="84">
        <v>14649.5610121759</v>
      </c>
      <c r="E90" s="84">
        <v>3067.3717504726401</v>
      </c>
      <c r="F90" s="84">
        <v>11376.806489646</v>
      </c>
      <c r="G90" s="84">
        <v>10055.502629078001</v>
      </c>
      <c r="H90" s="84">
        <v>0</v>
      </c>
      <c r="I90" s="84">
        <f t="shared" si="4"/>
        <v>39149.241881372538</v>
      </c>
    </row>
    <row r="91" spans="1:21">
      <c r="A91" s="142"/>
      <c r="B91" s="142"/>
      <c r="C91" s="5">
        <v>3.7083333333333299</v>
      </c>
      <c r="D91" s="84">
        <v>14727.0141882141</v>
      </c>
      <c r="E91" s="84">
        <v>3055.2890552090798</v>
      </c>
      <c r="F91" s="84">
        <v>11228.951520646</v>
      </c>
      <c r="G91" s="84">
        <v>10022.980229078001</v>
      </c>
      <c r="H91" s="84">
        <v>0</v>
      </c>
      <c r="I91" s="84">
        <f t="shared" si="4"/>
        <v>39034.234993147176</v>
      </c>
    </row>
    <row r="92" spans="1:21">
      <c r="A92" s="142"/>
      <c r="B92" s="142"/>
      <c r="C92" s="5">
        <v>3.75</v>
      </c>
      <c r="D92" s="84">
        <v>14534.2144016681</v>
      </c>
      <c r="E92" s="84">
        <v>3032.6821680374201</v>
      </c>
      <c r="F92" s="84">
        <v>11010.845530646</v>
      </c>
      <c r="G92" s="84">
        <v>9865.7913290779506</v>
      </c>
      <c r="H92" s="84">
        <v>0</v>
      </c>
      <c r="I92" s="84">
        <f t="shared" si="4"/>
        <v>38443.533429429473</v>
      </c>
    </row>
    <row r="93" spans="1:21">
      <c r="A93" s="142"/>
      <c r="B93" s="142"/>
      <c r="C93" s="5">
        <v>3.7916666666666701</v>
      </c>
      <c r="D93" s="84">
        <v>14121.215582360801</v>
      </c>
      <c r="E93" s="84">
        <v>2993.6873560683498</v>
      </c>
      <c r="F93" s="84">
        <v>10771.488710645999</v>
      </c>
      <c r="G93" s="84">
        <v>9665.3118290779494</v>
      </c>
      <c r="H93" s="84">
        <v>0</v>
      </c>
      <c r="I93" s="84">
        <f t="shared" si="4"/>
        <v>37551.703478153097</v>
      </c>
    </row>
    <row r="94" spans="1:21">
      <c r="A94" s="142"/>
      <c r="B94" s="142"/>
      <c r="C94" s="5">
        <v>3.8333333333333299</v>
      </c>
      <c r="D94" s="84">
        <v>14558.0320251516</v>
      </c>
      <c r="E94" s="84">
        <v>3026.2702364634702</v>
      </c>
      <c r="F94" s="84">
        <v>10992.945413646001</v>
      </c>
      <c r="G94" s="84">
        <v>9927.5241290779504</v>
      </c>
      <c r="H94" s="84">
        <v>0</v>
      </c>
      <c r="I94" s="84">
        <f t="shared" si="4"/>
        <v>38504.77180433902</v>
      </c>
    </row>
    <row r="95" spans="1:21">
      <c r="A95" s="142"/>
      <c r="B95" s="142"/>
      <c r="C95" s="5">
        <v>3.875</v>
      </c>
      <c r="D95" s="84">
        <v>14184.321582631699</v>
      </c>
      <c r="E95" s="84">
        <v>2995.9532346213</v>
      </c>
      <c r="F95" s="84">
        <v>10725.129927645999</v>
      </c>
      <c r="G95" s="84">
        <v>9771.6357290779506</v>
      </c>
      <c r="H95" s="84">
        <v>0</v>
      </c>
      <c r="I95" s="84">
        <f t="shared" si="4"/>
        <v>37677.040473976944</v>
      </c>
    </row>
    <row r="96" spans="1:21">
      <c r="A96" s="142"/>
      <c r="B96" s="142"/>
      <c r="C96" s="5">
        <v>3.9166666666666701</v>
      </c>
      <c r="D96" s="84">
        <v>13022.3648181438</v>
      </c>
      <c r="E96" s="84">
        <v>2878.9158520896099</v>
      </c>
      <c r="F96" s="84">
        <v>10178.230195646</v>
      </c>
      <c r="G96" s="84">
        <v>9246.3723290779508</v>
      </c>
      <c r="H96" s="84">
        <v>0</v>
      </c>
      <c r="I96" s="84">
        <f t="shared" si="4"/>
        <v>35325.883194957358</v>
      </c>
    </row>
    <row r="97" spans="1:9">
      <c r="A97" s="142"/>
      <c r="B97" s="142"/>
      <c r="C97" s="5">
        <v>3.9583333333333299</v>
      </c>
      <c r="D97" s="84">
        <v>11825.3734664311</v>
      </c>
      <c r="E97" s="84">
        <v>2741.12329639359</v>
      </c>
      <c r="F97" s="84">
        <v>9576.1708886460001</v>
      </c>
      <c r="G97" s="84">
        <v>8508.4447290779499</v>
      </c>
      <c r="H97" s="84">
        <v>0</v>
      </c>
      <c r="I97" s="84">
        <f t="shared" si="4"/>
        <v>32651.112380548639</v>
      </c>
    </row>
    <row r="98" spans="1:9">
      <c r="A98" s="142"/>
      <c r="B98" s="142"/>
      <c r="C98" s="29" t="s">
        <v>124</v>
      </c>
      <c r="D98" s="84">
        <v>10801.3948417593</v>
      </c>
      <c r="E98" s="84">
        <v>2615.7616688399899</v>
      </c>
      <c r="F98" s="84">
        <v>8933.7366056460196</v>
      </c>
      <c r="G98" s="84">
        <v>7730.1595290779496</v>
      </c>
      <c r="H98" s="84">
        <v>0</v>
      </c>
      <c r="I98" s="84">
        <f t="shared" si="4"/>
        <v>30081.05264532326</v>
      </c>
    </row>
    <row r="99" spans="1:9">
      <c r="A99" s="142" t="s">
        <v>76</v>
      </c>
      <c r="B99" s="142"/>
      <c r="C99" s="5">
        <v>4.0416666666666696</v>
      </c>
      <c r="D99" s="84">
        <v>11283.4736626596</v>
      </c>
      <c r="E99" s="84">
        <v>2722.35341542078</v>
      </c>
      <c r="F99" s="84">
        <v>9129.6639346625907</v>
      </c>
      <c r="G99" s="84">
        <v>8101.6365870688196</v>
      </c>
      <c r="H99" s="84">
        <v>0</v>
      </c>
      <c r="I99" s="84">
        <f t="shared" si="4"/>
        <v>31237.127599811789</v>
      </c>
    </row>
    <row r="100" spans="1:9">
      <c r="A100" s="142"/>
      <c r="B100" s="142"/>
      <c r="C100" s="5">
        <v>4.0833333333333304</v>
      </c>
      <c r="D100" s="84">
        <v>10823.6921436596</v>
      </c>
      <c r="E100" s="84">
        <v>2658.16075442078</v>
      </c>
      <c r="F100" s="84">
        <v>8855.6639346625907</v>
      </c>
      <c r="G100" s="84">
        <v>7778.6734870688197</v>
      </c>
      <c r="H100" s="84">
        <v>0</v>
      </c>
      <c r="I100" s="84">
        <f t="shared" si="4"/>
        <v>30116.190319811791</v>
      </c>
    </row>
    <row r="101" spans="1:9">
      <c r="A101" s="142"/>
      <c r="B101" s="142"/>
      <c r="C101" s="5">
        <v>4.125</v>
      </c>
      <c r="D101" s="84">
        <v>10480.881525659601</v>
      </c>
      <c r="E101" s="84">
        <v>2624.4656064207802</v>
      </c>
      <c r="F101" s="84">
        <v>8719.6639346625907</v>
      </c>
      <c r="G101" s="84">
        <v>7588.2330870688202</v>
      </c>
      <c r="H101" s="84">
        <v>0</v>
      </c>
      <c r="I101" s="84">
        <f t="shared" si="4"/>
        <v>29413.244153811789</v>
      </c>
    </row>
    <row r="102" spans="1:9">
      <c r="A102" s="142"/>
      <c r="B102" s="142"/>
      <c r="C102" s="5">
        <v>4.1666666666666696</v>
      </c>
      <c r="D102" s="84">
        <v>10462.1050276596</v>
      </c>
      <c r="E102" s="84">
        <v>2605.8752344207801</v>
      </c>
      <c r="F102" s="84">
        <v>8776.6639346625907</v>
      </c>
      <c r="G102" s="84">
        <v>7476.16238706882</v>
      </c>
      <c r="H102" s="84">
        <v>0</v>
      </c>
      <c r="I102" s="84">
        <f t="shared" si="4"/>
        <v>29320.806583811791</v>
      </c>
    </row>
    <row r="103" spans="1:9">
      <c r="A103" s="142"/>
      <c r="B103" s="142"/>
      <c r="C103" s="5">
        <v>4.2083333333333304</v>
      </c>
      <c r="D103" s="84">
        <v>11050.1985146596</v>
      </c>
      <c r="E103" s="84">
        <v>2627.5055274207798</v>
      </c>
      <c r="F103" s="84">
        <v>9214.6639346625907</v>
      </c>
      <c r="G103" s="84">
        <v>7607.5780870688204</v>
      </c>
      <c r="H103" s="84">
        <v>0</v>
      </c>
      <c r="I103" s="84">
        <f t="shared" si="4"/>
        <v>30499.946063811793</v>
      </c>
    </row>
    <row r="104" spans="1:9">
      <c r="A104" s="142"/>
      <c r="B104" s="142"/>
      <c r="C104" s="5">
        <v>4.25</v>
      </c>
      <c r="D104" s="84">
        <v>12297.227318659599</v>
      </c>
      <c r="E104" s="84">
        <v>2743.3702114207799</v>
      </c>
      <c r="F104" s="84">
        <v>9931.6639346625907</v>
      </c>
      <c r="G104" s="84">
        <v>7878.7052870688203</v>
      </c>
      <c r="H104" s="84">
        <v>0</v>
      </c>
      <c r="I104" s="84">
        <f t="shared" si="4"/>
        <v>32850.966751811793</v>
      </c>
    </row>
    <row r="105" spans="1:9">
      <c r="A105" s="142"/>
      <c r="B105" s="142"/>
      <c r="C105" s="5">
        <v>4.2916666666666696</v>
      </c>
      <c r="D105" s="84">
        <v>12871.8819256596</v>
      </c>
      <c r="E105" s="84">
        <v>2783.42381642078</v>
      </c>
      <c r="F105" s="84">
        <v>10133.6639346626</v>
      </c>
      <c r="G105" s="84">
        <v>7972.3850870688202</v>
      </c>
      <c r="H105" s="84">
        <v>0</v>
      </c>
      <c r="I105" s="84">
        <f t="shared" si="4"/>
        <v>33761.354763811796</v>
      </c>
    </row>
    <row r="106" spans="1:9">
      <c r="A106" s="142"/>
      <c r="B106" s="142"/>
      <c r="C106" s="5">
        <v>4.3333333333333304</v>
      </c>
      <c r="D106" s="84">
        <v>13348.7058606596</v>
      </c>
      <c r="E106" s="84">
        <v>2852.0711214207799</v>
      </c>
      <c r="F106" s="84">
        <v>10471.6639346626</v>
      </c>
      <c r="G106" s="84">
        <v>8452.5829870688194</v>
      </c>
      <c r="H106" s="84">
        <v>0</v>
      </c>
      <c r="I106" s="84">
        <f t="shared" si="4"/>
        <v>35125.023903811802</v>
      </c>
    </row>
    <row r="107" spans="1:9">
      <c r="A107" s="142"/>
      <c r="B107" s="142"/>
      <c r="C107" s="5">
        <v>4.375</v>
      </c>
      <c r="D107" s="84">
        <v>13975.284035659601</v>
      </c>
      <c r="E107" s="84">
        <v>2936.6674714207802</v>
      </c>
      <c r="F107" s="84">
        <v>10927.6639346626</v>
      </c>
      <c r="G107" s="84">
        <v>9068.4362870688201</v>
      </c>
      <c r="H107" s="84">
        <v>0</v>
      </c>
      <c r="I107" s="84">
        <f t="shared" si="4"/>
        <v>36908.051728811799</v>
      </c>
    </row>
    <row r="108" spans="1:9">
      <c r="A108" s="142"/>
      <c r="B108" s="142"/>
      <c r="C108" s="5">
        <v>4.4166666666666696</v>
      </c>
      <c r="D108" s="84">
        <v>14703.7776226596</v>
      </c>
      <c r="E108" s="84">
        <v>3029.15001642078</v>
      </c>
      <c r="F108" s="84">
        <v>11490.6639346626</v>
      </c>
      <c r="G108" s="84">
        <v>9712.4060870688209</v>
      </c>
      <c r="H108" s="84">
        <v>0</v>
      </c>
      <c r="I108" s="84">
        <f t="shared" si="4"/>
        <v>38935.997660811801</v>
      </c>
    </row>
    <row r="109" spans="1:9">
      <c r="A109" s="142"/>
      <c r="B109" s="142"/>
      <c r="C109" s="5">
        <v>4.4583333333333304</v>
      </c>
      <c r="D109" s="84">
        <v>15432.180119659601</v>
      </c>
      <c r="E109" s="84">
        <v>3093.59209942078</v>
      </c>
      <c r="F109" s="84">
        <v>12035.6639346626</v>
      </c>
      <c r="G109" s="84">
        <v>10310.751787068801</v>
      </c>
      <c r="H109" s="84">
        <v>0</v>
      </c>
      <c r="I109" s="84">
        <f t="shared" si="4"/>
        <v>40872.187940811782</v>
      </c>
    </row>
    <row r="110" spans="1:9">
      <c r="A110" s="142"/>
      <c r="B110" s="142"/>
      <c r="C110" s="5">
        <v>4.5</v>
      </c>
      <c r="D110" s="84">
        <v>16079.0644816596</v>
      </c>
      <c r="E110" s="84">
        <v>3143.5713924207798</v>
      </c>
      <c r="F110" s="84">
        <v>12504.6639346626</v>
      </c>
      <c r="G110" s="84">
        <v>10833.0234870688</v>
      </c>
      <c r="H110" s="84">
        <v>0</v>
      </c>
      <c r="I110" s="84">
        <f t="shared" si="4"/>
        <v>42560.323295811781</v>
      </c>
    </row>
    <row r="111" spans="1:9">
      <c r="A111" s="142"/>
      <c r="B111" s="142"/>
      <c r="C111" s="5">
        <v>4.5416666666666696</v>
      </c>
      <c r="D111" s="84">
        <v>16738.1776516596</v>
      </c>
      <c r="E111" s="84">
        <v>3211.5730714207798</v>
      </c>
      <c r="F111" s="84">
        <v>13018.6639346626</v>
      </c>
      <c r="G111" s="84">
        <v>11182.964487068801</v>
      </c>
      <c r="H111" s="84">
        <v>0</v>
      </c>
      <c r="I111" s="84">
        <f t="shared" si="4"/>
        <v>44151.379144811777</v>
      </c>
    </row>
    <row r="112" spans="1:9">
      <c r="A112" s="142"/>
      <c r="B112" s="142"/>
      <c r="C112" s="5">
        <v>4.5833333333333304</v>
      </c>
      <c r="D112" s="84">
        <v>17327.959216659601</v>
      </c>
      <c r="E112" s="84">
        <v>3273.52840142078</v>
      </c>
      <c r="F112" s="84">
        <v>13496.6639346626</v>
      </c>
      <c r="G112" s="84">
        <v>11500.8526870688</v>
      </c>
      <c r="H112" s="84">
        <v>0</v>
      </c>
      <c r="I112" s="84">
        <f t="shared" si="4"/>
        <v>45599.00423981178</v>
      </c>
    </row>
    <row r="113" spans="1:9">
      <c r="A113" s="142"/>
      <c r="B113" s="142"/>
      <c r="C113" s="5">
        <v>4.625</v>
      </c>
      <c r="D113" s="84">
        <v>17855.723557659599</v>
      </c>
      <c r="E113" s="84">
        <v>3316.7427394207798</v>
      </c>
      <c r="F113" s="84">
        <v>13825.6639346626</v>
      </c>
      <c r="G113" s="84">
        <v>11807.0250870688</v>
      </c>
      <c r="H113" s="84">
        <v>0</v>
      </c>
      <c r="I113" s="84">
        <f t="shared" si="4"/>
        <v>46805.155318811783</v>
      </c>
    </row>
    <row r="114" spans="1:9">
      <c r="A114" s="142"/>
      <c r="B114" s="142"/>
      <c r="C114" s="5">
        <v>4.6666666666666696</v>
      </c>
      <c r="D114" s="84">
        <v>18238.504363659598</v>
      </c>
      <c r="E114" s="84">
        <v>3375.9577564207798</v>
      </c>
      <c r="F114" s="84">
        <v>13956.6639346626</v>
      </c>
      <c r="G114" s="84">
        <v>12070.6055870688</v>
      </c>
      <c r="H114" s="84">
        <v>0</v>
      </c>
      <c r="I114" s="84">
        <f t="shared" si="4"/>
        <v>47641.731641811777</v>
      </c>
    </row>
    <row r="115" spans="1:9">
      <c r="A115" s="142"/>
      <c r="B115" s="142"/>
      <c r="C115" s="5">
        <v>4.7083333333333304</v>
      </c>
      <c r="D115" s="84">
        <v>18299.1827116596</v>
      </c>
      <c r="E115" s="84">
        <v>3389.0505324207802</v>
      </c>
      <c r="F115" s="84">
        <v>13851.6639346626</v>
      </c>
      <c r="G115" s="84">
        <v>12148.744287068799</v>
      </c>
      <c r="H115" s="84">
        <v>0</v>
      </c>
      <c r="I115" s="84">
        <f t="shared" si="4"/>
        <v>47688.641465811772</v>
      </c>
    </row>
    <row r="116" spans="1:9">
      <c r="A116" s="142"/>
      <c r="B116" s="142"/>
      <c r="C116" s="5">
        <v>4.75</v>
      </c>
      <c r="D116" s="84">
        <v>18041.568128659601</v>
      </c>
      <c r="E116" s="84">
        <v>3386.5448624207802</v>
      </c>
      <c r="F116" s="84">
        <v>13355.6639346626</v>
      </c>
      <c r="G116" s="84">
        <v>11980.1623870688</v>
      </c>
      <c r="H116" s="84">
        <v>0</v>
      </c>
      <c r="I116" s="84">
        <f t="shared" si="4"/>
        <v>46763.939312811774</v>
      </c>
    </row>
    <row r="117" spans="1:9">
      <c r="A117" s="142"/>
      <c r="B117" s="142"/>
      <c r="C117" s="5">
        <v>4.7916666666666696</v>
      </c>
      <c r="D117" s="84">
        <v>17276.359861659599</v>
      </c>
      <c r="E117" s="84">
        <v>3347.5612024207799</v>
      </c>
      <c r="F117" s="84">
        <v>12775.6639346626</v>
      </c>
      <c r="G117" s="84">
        <v>11583.7184870688</v>
      </c>
      <c r="H117" s="84">
        <v>0</v>
      </c>
      <c r="I117" s="84">
        <f t="shared" si="4"/>
        <v>44983.303485811783</v>
      </c>
    </row>
    <row r="118" spans="1:9">
      <c r="A118" s="142"/>
      <c r="B118" s="142"/>
      <c r="C118" s="5">
        <v>4.8333333333333304</v>
      </c>
      <c r="D118" s="84">
        <v>17031.773779659601</v>
      </c>
      <c r="E118" s="84">
        <v>3279.3288674207802</v>
      </c>
      <c r="F118" s="84">
        <v>12671.6639346626</v>
      </c>
      <c r="G118" s="84">
        <v>11448.3799870688</v>
      </c>
      <c r="H118" s="84">
        <v>0</v>
      </c>
      <c r="I118" s="84">
        <f t="shared" si="4"/>
        <v>44431.146568811782</v>
      </c>
    </row>
    <row r="119" spans="1:9">
      <c r="A119" s="142"/>
      <c r="B119" s="142"/>
      <c r="C119" s="5">
        <v>4.875</v>
      </c>
      <c r="D119" s="84">
        <v>16753.896589659598</v>
      </c>
      <c r="E119" s="84">
        <v>3229.3506074207799</v>
      </c>
      <c r="F119" s="84">
        <v>12283.6639346626</v>
      </c>
      <c r="G119" s="84">
        <v>11189.7129870688</v>
      </c>
      <c r="H119" s="84">
        <v>0</v>
      </c>
      <c r="I119" s="84">
        <f t="shared" si="4"/>
        <v>43456.624118811778</v>
      </c>
    </row>
    <row r="120" spans="1:9">
      <c r="A120" s="142"/>
      <c r="B120" s="142"/>
      <c r="C120" s="5">
        <v>4.9166666666666696</v>
      </c>
      <c r="D120" s="84">
        <v>15366.2922126596</v>
      </c>
      <c r="E120" s="84">
        <v>3085.72704642078</v>
      </c>
      <c r="F120" s="84">
        <v>11419.6639346626</v>
      </c>
      <c r="G120" s="84">
        <v>10449.492287068801</v>
      </c>
      <c r="H120" s="84">
        <v>0</v>
      </c>
      <c r="I120" s="84">
        <f t="shared" si="4"/>
        <v>40321.175480811784</v>
      </c>
    </row>
    <row r="121" spans="1:9">
      <c r="A121" s="142"/>
      <c r="B121" s="142"/>
      <c r="C121" s="5">
        <v>4.9583333333333304</v>
      </c>
      <c r="D121" s="84">
        <v>13746.0450766596</v>
      </c>
      <c r="E121" s="84">
        <v>2906.9948794207799</v>
      </c>
      <c r="F121" s="84">
        <v>10456.6639346626</v>
      </c>
      <c r="G121" s="84">
        <v>9506.8077870688194</v>
      </c>
      <c r="H121" s="84">
        <v>0</v>
      </c>
      <c r="I121" s="84">
        <f t="shared" si="4"/>
        <v>36616.511677811803</v>
      </c>
    </row>
    <row r="122" spans="1:9">
      <c r="A122" s="142"/>
      <c r="B122" s="142"/>
      <c r="C122" s="29" t="s">
        <v>124</v>
      </c>
      <c r="D122" s="84">
        <v>12516.756971659601</v>
      </c>
      <c r="E122" s="84">
        <v>2783.5862874207801</v>
      </c>
      <c r="F122" s="84">
        <v>9768.6639346625907</v>
      </c>
      <c r="G122" s="84">
        <v>8779.9401870688198</v>
      </c>
      <c r="H122" s="84">
        <v>0</v>
      </c>
      <c r="I122" s="84">
        <f t="shared" si="4"/>
        <v>33848.947380811791</v>
      </c>
    </row>
    <row r="123" spans="1:9">
      <c r="A123" s="142" t="s">
        <v>77</v>
      </c>
      <c r="B123" s="142" t="s">
        <v>87</v>
      </c>
      <c r="C123" s="5">
        <v>5.0416666666666696</v>
      </c>
      <c r="D123" s="84">
        <v>14241.464428490701</v>
      </c>
      <c r="E123" s="84">
        <v>2973.2087663248899</v>
      </c>
      <c r="F123" s="84">
        <v>11074.6639346626</v>
      </c>
      <c r="G123" s="84">
        <v>9541.8955660530592</v>
      </c>
      <c r="H123" s="84">
        <v>0</v>
      </c>
      <c r="I123" s="84">
        <f t="shared" si="4"/>
        <v>37831.232695531246</v>
      </c>
    </row>
    <row r="124" spans="1:9">
      <c r="A124" s="142"/>
      <c r="B124" s="142"/>
      <c r="C124" s="5">
        <v>5.0833333333333304</v>
      </c>
      <c r="D124" s="84">
        <v>13702.561923490601</v>
      </c>
      <c r="E124" s="84">
        <v>2914.2340033248902</v>
      </c>
      <c r="F124" s="84">
        <v>10652.6639346626</v>
      </c>
      <c r="G124" s="84">
        <v>9113.69203505306</v>
      </c>
      <c r="H124" s="84">
        <v>0</v>
      </c>
      <c r="I124" s="84">
        <f t="shared" si="4"/>
        <v>36383.151896531155</v>
      </c>
    </row>
    <row r="125" spans="1:9">
      <c r="A125" s="142"/>
      <c r="B125" s="142"/>
      <c r="C125" s="5">
        <v>5.125</v>
      </c>
      <c r="D125" s="84">
        <v>13285.9228374906</v>
      </c>
      <c r="E125" s="84">
        <v>2866.0575073248901</v>
      </c>
      <c r="F125" s="84">
        <v>10399.6639346626</v>
      </c>
      <c r="G125" s="84">
        <v>8799.7234620530598</v>
      </c>
      <c r="H125" s="84">
        <v>0</v>
      </c>
      <c r="I125" s="84">
        <f t="shared" si="4"/>
        <v>35351.367741531147</v>
      </c>
    </row>
    <row r="126" spans="1:9">
      <c r="A126" s="142"/>
      <c r="B126" s="142"/>
      <c r="C126" s="5">
        <v>5.1666666666666696</v>
      </c>
      <c r="D126" s="84">
        <v>13152.618154490599</v>
      </c>
      <c r="E126" s="84">
        <v>2828.91124432489</v>
      </c>
      <c r="F126" s="84">
        <v>10247.6639346626</v>
      </c>
      <c r="G126" s="84">
        <v>8592.9972970530598</v>
      </c>
      <c r="H126" s="84">
        <v>0</v>
      </c>
      <c r="I126" s="84">
        <f t="shared" si="4"/>
        <v>34822.19063053115</v>
      </c>
    </row>
    <row r="127" spans="1:9">
      <c r="A127" s="142"/>
      <c r="B127" s="142"/>
      <c r="C127" s="5">
        <v>5.2083333333333304</v>
      </c>
      <c r="D127" s="84">
        <v>13599.3228544907</v>
      </c>
      <c r="E127" s="84">
        <v>2840.3713563248898</v>
      </c>
      <c r="F127" s="84">
        <v>10263.6639346626</v>
      </c>
      <c r="G127" s="84">
        <v>8583.1431320530592</v>
      </c>
      <c r="H127" s="84">
        <v>0</v>
      </c>
      <c r="I127" s="84">
        <f t="shared" si="4"/>
        <v>35286.50127753125</v>
      </c>
    </row>
    <row r="128" spans="1:9">
      <c r="A128" s="142"/>
      <c r="B128" s="142"/>
      <c r="C128" s="5">
        <v>5.25</v>
      </c>
      <c r="D128" s="84">
        <v>14471.1447154906</v>
      </c>
      <c r="E128" s="84">
        <v>2874.22480132489</v>
      </c>
      <c r="F128" s="84">
        <v>10372.6639346626</v>
      </c>
      <c r="G128" s="84">
        <v>8637.7272670530601</v>
      </c>
      <c r="H128" s="84">
        <v>0</v>
      </c>
      <c r="I128" s="84">
        <f t="shared" si="4"/>
        <v>36355.76071853115</v>
      </c>
    </row>
    <row r="129" spans="1:9">
      <c r="A129" s="142"/>
      <c r="B129" s="142"/>
      <c r="C129" s="5">
        <v>5.2916666666666696</v>
      </c>
      <c r="D129" s="84">
        <v>15173.7313474906</v>
      </c>
      <c r="E129" s="84">
        <v>2906.18279432489</v>
      </c>
      <c r="F129" s="84">
        <v>10768.6639346626</v>
      </c>
      <c r="G129" s="84">
        <v>8763.9838570530592</v>
      </c>
      <c r="H129" s="84">
        <v>0</v>
      </c>
      <c r="I129" s="84">
        <f t="shared" si="4"/>
        <v>37612.561933531149</v>
      </c>
    </row>
    <row r="130" spans="1:9">
      <c r="A130" s="142"/>
      <c r="B130" s="142"/>
      <c r="C130" s="5">
        <v>5.3333333333333304</v>
      </c>
      <c r="D130" s="84">
        <v>15729.1428354906</v>
      </c>
      <c r="E130" s="84">
        <v>3020.1087883248902</v>
      </c>
      <c r="F130" s="84">
        <v>11605.6639346626</v>
      </c>
      <c r="G130" s="84">
        <v>9400.6255720530608</v>
      </c>
      <c r="H130" s="84">
        <v>0</v>
      </c>
      <c r="I130" s="84">
        <f t="shared" si="4"/>
        <v>39755.54113053115</v>
      </c>
    </row>
    <row r="131" spans="1:9">
      <c r="A131" s="142"/>
      <c r="B131" s="142"/>
      <c r="C131" s="5">
        <v>5.375</v>
      </c>
      <c r="D131" s="84">
        <v>16519.884774490602</v>
      </c>
      <c r="E131" s="84">
        <v>3144.4570573248898</v>
      </c>
      <c r="F131" s="84">
        <v>12415.6639346626</v>
      </c>
      <c r="G131" s="84">
        <v>10191.6843200531</v>
      </c>
      <c r="H131" s="84">
        <v>0</v>
      </c>
      <c r="I131" s="84">
        <f t="shared" si="4"/>
        <v>42271.690086531191</v>
      </c>
    </row>
    <row r="132" spans="1:9">
      <c r="A132" s="142"/>
      <c r="B132" s="142"/>
      <c r="C132" s="5">
        <v>5.4166666666666696</v>
      </c>
      <c r="D132" s="84">
        <v>17619.670867490699</v>
      </c>
      <c r="E132" s="84">
        <v>3279.3790113248901</v>
      </c>
      <c r="F132" s="84">
        <v>13366.6639346626</v>
      </c>
      <c r="G132" s="84">
        <v>11020.811510053099</v>
      </c>
      <c r="H132" s="84">
        <v>0</v>
      </c>
      <c r="I132" s="84">
        <f t="shared" ref="I132:I195" si="5">SUM(D132:H132)</f>
        <v>45286.525323531285</v>
      </c>
    </row>
    <row r="133" spans="1:9">
      <c r="A133" s="142"/>
      <c r="B133" s="142"/>
      <c r="C133" s="5">
        <v>5.4583333333333304</v>
      </c>
      <c r="D133" s="84">
        <v>18753.574916490699</v>
      </c>
      <c r="E133" s="84">
        <v>3434.0109403248898</v>
      </c>
      <c r="F133" s="84">
        <v>14172.6639346626</v>
      </c>
      <c r="G133" s="84">
        <v>11797.0179400531</v>
      </c>
      <c r="H133" s="84">
        <v>0</v>
      </c>
      <c r="I133" s="84">
        <f t="shared" si="5"/>
        <v>48157.267731531283</v>
      </c>
    </row>
    <row r="134" spans="1:9">
      <c r="A134" s="142"/>
      <c r="B134" s="142"/>
      <c r="C134" s="5">
        <v>5.5</v>
      </c>
      <c r="D134" s="84">
        <v>19833.4052624906</v>
      </c>
      <c r="E134" s="84">
        <v>3538.02698632489</v>
      </c>
      <c r="F134" s="84">
        <v>14749.6639346626</v>
      </c>
      <c r="G134" s="84">
        <v>12445.5688880531</v>
      </c>
      <c r="H134" s="84">
        <v>0</v>
      </c>
      <c r="I134" s="84">
        <f t="shared" si="5"/>
        <v>50566.665071531192</v>
      </c>
    </row>
    <row r="135" spans="1:9">
      <c r="A135" s="142"/>
      <c r="B135" s="142"/>
      <c r="C135" s="5">
        <v>5.5416666666666696</v>
      </c>
      <c r="D135" s="84">
        <v>20974.128368490601</v>
      </c>
      <c r="E135" s="84">
        <v>3622.2625563248898</v>
      </c>
      <c r="F135" s="84">
        <v>15164.6639346626</v>
      </c>
      <c r="G135" s="84">
        <v>13011.041944053</v>
      </c>
      <c r="H135" s="84">
        <v>0</v>
      </c>
      <c r="I135" s="84">
        <f t="shared" si="5"/>
        <v>52772.096803531094</v>
      </c>
    </row>
    <row r="136" spans="1:9">
      <c r="A136" s="142"/>
      <c r="B136" s="142"/>
      <c r="C136" s="5">
        <v>5.5833333333333304</v>
      </c>
      <c r="D136" s="84">
        <v>21890.296180490699</v>
      </c>
      <c r="E136" s="84">
        <v>3713.9062643248899</v>
      </c>
      <c r="F136" s="84">
        <v>15485.6639346626</v>
      </c>
      <c r="G136" s="84">
        <v>13491.771183053101</v>
      </c>
      <c r="H136" s="84">
        <v>0</v>
      </c>
      <c r="I136" s="84">
        <f t="shared" si="5"/>
        <v>54581.637562531294</v>
      </c>
    </row>
    <row r="137" spans="1:9">
      <c r="A137" s="142"/>
      <c r="B137" s="142"/>
      <c r="C137" s="5">
        <v>5.625</v>
      </c>
      <c r="D137" s="84">
        <v>22490.5986364907</v>
      </c>
      <c r="E137" s="84">
        <v>3760.7945593248901</v>
      </c>
      <c r="F137" s="84">
        <v>15661.6639346626</v>
      </c>
      <c r="G137" s="84">
        <v>13875.3397570531</v>
      </c>
      <c r="H137" s="84">
        <v>0</v>
      </c>
      <c r="I137" s="84">
        <f t="shared" si="5"/>
        <v>55788.396887531293</v>
      </c>
    </row>
    <row r="138" spans="1:9">
      <c r="A138" s="142"/>
      <c r="B138" s="142"/>
      <c r="C138" s="5">
        <v>5.6666666666666696</v>
      </c>
      <c r="D138" s="84">
        <v>22830.0064494906</v>
      </c>
      <c r="E138" s="84">
        <v>3805.1174013248901</v>
      </c>
      <c r="F138" s="84">
        <v>15662.6639346626</v>
      </c>
      <c r="G138" s="84">
        <v>14139.170539053101</v>
      </c>
      <c r="H138" s="84">
        <v>0</v>
      </c>
      <c r="I138" s="84">
        <f t="shared" si="5"/>
        <v>56436.958324531188</v>
      </c>
    </row>
    <row r="139" spans="1:9">
      <c r="A139" s="142"/>
      <c r="B139" s="142"/>
      <c r="C139" s="5">
        <v>5.7083333333333304</v>
      </c>
      <c r="D139" s="84">
        <v>22721.761448490601</v>
      </c>
      <c r="E139" s="84">
        <v>3823.1576303248899</v>
      </c>
      <c r="F139" s="84">
        <v>15484.6639346626</v>
      </c>
      <c r="G139" s="84">
        <v>14184.261480053099</v>
      </c>
      <c r="H139" s="84">
        <v>0</v>
      </c>
      <c r="I139" s="84">
        <f t="shared" si="5"/>
        <v>56213.844493531193</v>
      </c>
    </row>
    <row r="140" spans="1:9">
      <c r="A140" s="142"/>
      <c r="B140" s="142"/>
      <c r="C140" s="5">
        <v>5.75</v>
      </c>
      <c r="D140" s="84">
        <v>22110.957335490599</v>
      </c>
      <c r="E140" s="84">
        <v>3791.30620932489</v>
      </c>
      <c r="F140" s="84">
        <v>15233.6639346626</v>
      </c>
      <c r="G140" s="84">
        <v>13985.3724600531</v>
      </c>
      <c r="H140" s="84">
        <v>0</v>
      </c>
      <c r="I140" s="84">
        <f t="shared" si="5"/>
        <v>55121.299939531193</v>
      </c>
    </row>
    <row r="141" spans="1:9">
      <c r="A141" s="142"/>
      <c r="B141" s="142"/>
      <c r="C141" s="5">
        <v>5.7916666666666696</v>
      </c>
      <c r="D141" s="84">
        <v>21104.8618474906</v>
      </c>
      <c r="E141" s="84">
        <v>3705.5995253248898</v>
      </c>
      <c r="F141" s="84">
        <v>14745.6639346626</v>
      </c>
      <c r="G141" s="84">
        <v>13527.575361053099</v>
      </c>
      <c r="H141" s="84">
        <v>0</v>
      </c>
      <c r="I141" s="84">
        <f t="shared" si="5"/>
        <v>53083.700668531194</v>
      </c>
    </row>
    <row r="142" spans="1:9">
      <c r="A142" s="142"/>
      <c r="B142" s="142"/>
      <c r="C142" s="5">
        <v>5.8333333333333304</v>
      </c>
      <c r="D142" s="84">
        <v>20286.168596490701</v>
      </c>
      <c r="E142" s="84">
        <v>3604.9145133248899</v>
      </c>
      <c r="F142" s="84">
        <v>14376.6639346626</v>
      </c>
      <c r="G142" s="84">
        <v>13019.269528053101</v>
      </c>
      <c r="H142" s="84">
        <v>0</v>
      </c>
      <c r="I142" s="84">
        <f t="shared" si="5"/>
        <v>51287.016572531298</v>
      </c>
    </row>
    <row r="143" spans="1:9">
      <c r="A143" s="142"/>
      <c r="B143" s="142"/>
      <c r="C143" s="5">
        <v>5.875</v>
      </c>
      <c r="D143" s="84">
        <v>19740.120243490699</v>
      </c>
      <c r="E143" s="84">
        <v>3561.8168153248898</v>
      </c>
      <c r="F143" s="84">
        <v>14011.6639346626</v>
      </c>
      <c r="G143" s="84">
        <v>12758.9750850531</v>
      </c>
      <c r="H143" s="84">
        <v>0</v>
      </c>
      <c r="I143" s="84">
        <f t="shared" si="5"/>
        <v>50072.576078531289</v>
      </c>
    </row>
    <row r="144" spans="1:9">
      <c r="A144" s="142"/>
      <c r="B144" s="142"/>
      <c r="C144" s="5">
        <v>5.9166666666666696</v>
      </c>
      <c r="D144" s="84">
        <v>18397.307906490601</v>
      </c>
      <c r="E144" s="84">
        <v>3432.9185493248901</v>
      </c>
      <c r="F144" s="84">
        <v>13223.6639346626</v>
      </c>
      <c r="G144" s="84">
        <v>11943.3666440531</v>
      </c>
      <c r="H144" s="84">
        <v>0</v>
      </c>
      <c r="I144" s="84">
        <f t="shared" si="5"/>
        <v>46997.257034531191</v>
      </c>
    </row>
    <row r="145" spans="1:9">
      <c r="A145" s="142"/>
      <c r="B145" s="142"/>
      <c r="C145" s="5">
        <v>5.9583333333333304</v>
      </c>
      <c r="D145" s="84">
        <v>16869.185644490601</v>
      </c>
      <c r="E145" s="84">
        <v>3269.4431373248899</v>
      </c>
      <c r="F145" s="84">
        <v>12516.6639346626</v>
      </c>
      <c r="G145" s="84">
        <v>11081.5315730531</v>
      </c>
      <c r="H145" s="84">
        <v>0</v>
      </c>
      <c r="I145" s="84">
        <f t="shared" si="5"/>
        <v>43736.824289531185</v>
      </c>
    </row>
    <row r="146" spans="1:9">
      <c r="A146" s="142"/>
      <c r="B146" s="142"/>
      <c r="C146" s="29" t="s">
        <v>124</v>
      </c>
      <c r="D146" s="84">
        <v>15429.862027490601</v>
      </c>
      <c r="E146" s="84">
        <v>3125.9343233248901</v>
      </c>
      <c r="F146" s="84">
        <v>11793.6639346626</v>
      </c>
      <c r="G146" s="84">
        <v>10164.2737270531</v>
      </c>
      <c r="H146" s="84">
        <v>0</v>
      </c>
      <c r="I146" s="84">
        <f t="shared" si="5"/>
        <v>40513.734012531189</v>
      </c>
    </row>
    <row r="147" spans="1:9">
      <c r="A147" s="142" t="s">
        <v>78</v>
      </c>
      <c r="B147" s="142"/>
      <c r="C147" s="5">
        <v>6.0416666666666696</v>
      </c>
      <c r="D147" s="84">
        <v>15289.927488077201</v>
      </c>
      <c r="E147" s="84">
        <v>2993.77193013037</v>
      </c>
      <c r="F147" s="84">
        <v>11471.736014500601</v>
      </c>
      <c r="G147" s="84">
        <v>9513.9490001254198</v>
      </c>
      <c r="H147" s="84">
        <v>0</v>
      </c>
      <c r="I147" s="84">
        <f t="shared" si="5"/>
        <v>39269.384432833598</v>
      </c>
    </row>
    <row r="148" spans="1:9">
      <c r="A148" s="142"/>
      <c r="B148" s="142"/>
      <c r="C148" s="5">
        <v>6.0833333333333304</v>
      </c>
      <c r="D148" s="84">
        <v>14595.5531020773</v>
      </c>
      <c r="E148" s="84">
        <v>2899.4387021303801</v>
      </c>
      <c r="F148" s="84">
        <v>11041.9995322957</v>
      </c>
      <c r="G148" s="84">
        <v>9068.7775161254194</v>
      </c>
      <c r="H148" s="84">
        <v>0</v>
      </c>
      <c r="I148" s="84">
        <f t="shared" si="5"/>
        <v>37605.768852628797</v>
      </c>
    </row>
    <row r="149" spans="1:9">
      <c r="A149" s="142"/>
      <c r="B149" s="142"/>
      <c r="C149" s="5">
        <v>6.125</v>
      </c>
      <c r="D149" s="84">
        <v>13936.9116130773</v>
      </c>
      <c r="E149" s="84">
        <v>2839.0904191303798</v>
      </c>
      <c r="F149" s="84">
        <v>10784.906121108699</v>
      </c>
      <c r="G149" s="84">
        <v>8796.7091421254099</v>
      </c>
      <c r="H149" s="84">
        <v>0</v>
      </c>
      <c r="I149" s="84">
        <f t="shared" si="5"/>
        <v>36357.617295441793</v>
      </c>
    </row>
    <row r="150" spans="1:9">
      <c r="A150" s="142"/>
      <c r="B150" s="142"/>
      <c r="C150" s="5">
        <v>6.1666666666666696</v>
      </c>
      <c r="D150" s="84">
        <v>13705.380087077299</v>
      </c>
      <c r="E150" s="84">
        <v>2811.45547813038</v>
      </c>
      <c r="F150" s="84">
        <v>10603.888314034</v>
      </c>
      <c r="G150" s="84">
        <v>8685.4349351254205</v>
      </c>
      <c r="H150" s="84">
        <v>0</v>
      </c>
      <c r="I150" s="84">
        <f t="shared" si="5"/>
        <v>35806.158814367096</v>
      </c>
    </row>
    <row r="151" spans="1:9">
      <c r="A151" s="142"/>
      <c r="B151" s="142"/>
      <c r="C151" s="5">
        <v>6.2083333333333304</v>
      </c>
      <c r="D151" s="84">
        <v>13990.0748440773</v>
      </c>
      <c r="E151" s="84">
        <v>2816.7246361303701</v>
      </c>
      <c r="F151" s="84">
        <v>10599.9936409112</v>
      </c>
      <c r="G151" s="84">
        <v>8726.9352971254193</v>
      </c>
      <c r="H151" s="84">
        <v>0</v>
      </c>
      <c r="I151" s="84">
        <f t="shared" si="5"/>
        <v>36133.728418244289</v>
      </c>
    </row>
    <row r="152" spans="1:9">
      <c r="A152" s="142"/>
      <c r="B152" s="142"/>
      <c r="C152" s="5">
        <v>6.25</v>
      </c>
      <c r="D152" s="84">
        <v>14400.8798030773</v>
      </c>
      <c r="E152" s="84">
        <v>2882.33702113038</v>
      </c>
      <c r="F152" s="84">
        <v>10605.9385790622</v>
      </c>
      <c r="G152" s="84">
        <v>8797.0816351254198</v>
      </c>
      <c r="H152" s="84">
        <v>0</v>
      </c>
      <c r="I152" s="84">
        <f t="shared" si="5"/>
        <v>36686.237038395302</v>
      </c>
    </row>
    <row r="153" spans="1:9">
      <c r="A153" s="142"/>
      <c r="B153" s="142"/>
      <c r="C153" s="5">
        <v>6.2916666666666696</v>
      </c>
      <c r="D153" s="84">
        <v>14813.571832077299</v>
      </c>
      <c r="E153" s="84">
        <v>2937.3223121303699</v>
      </c>
      <c r="F153" s="84">
        <v>10783.257488024899</v>
      </c>
      <c r="G153" s="84">
        <v>8807.40527412542</v>
      </c>
      <c r="H153" s="84">
        <v>0</v>
      </c>
      <c r="I153" s="84">
        <f t="shared" si="5"/>
        <v>37341.55690635799</v>
      </c>
    </row>
    <row r="154" spans="1:9">
      <c r="A154" s="142"/>
      <c r="B154" s="142"/>
      <c r="C154" s="5">
        <v>6.3333333333333304</v>
      </c>
      <c r="D154" s="84">
        <v>15645.8854130772</v>
      </c>
      <c r="E154" s="84">
        <v>3043.5919141303798</v>
      </c>
      <c r="F154" s="84">
        <v>11604.724366280099</v>
      </c>
      <c r="G154" s="84">
        <v>9425.9692101254204</v>
      </c>
      <c r="H154" s="84">
        <v>0</v>
      </c>
      <c r="I154" s="84">
        <f t="shared" si="5"/>
        <v>39720.1709036131</v>
      </c>
    </row>
    <row r="155" spans="1:9">
      <c r="A155" s="142"/>
      <c r="B155" s="142"/>
      <c r="C155" s="5">
        <v>6.375</v>
      </c>
      <c r="D155" s="84">
        <v>16869.027550077299</v>
      </c>
      <c r="E155" s="84">
        <v>3182.5069841303798</v>
      </c>
      <c r="F155" s="84">
        <v>12643.407307903401</v>
      </c>
      <c r="G155" s="84">
        <v>10345.115979125399</v>
      </c>
      <c r="H155" s="84">
        <v>0</v>
      </c>
      <c r="I155" s="84">
        <f t="shared" si="5"/>
        <v>43040.057821236478</v>
      </c>
    </row>
    <row r="156" spans="1:9">
      <c r="A156" s="142"/>
      <c r="B156" s="142"/>
      <c r="C156" s="5">
        <v>6.4166666666666696</v>
      </c>
      <c r="D156" s="84">
        <v>18216.556798077301</v>
      </c>
      <c r="E156" s="84">
        <v>3324.87484913038</v>
      </c>
      <c r="F156" s="84">
        <v>13685.320885377299</v>
      </c>
      <c r="G156" s="84">
        <v>11307.3845391254</v>
      </c>
      <c r="H156" s="84">
        <v>0</v>
      </c>
      <c r="I156" s="84">
        <f t="shared" si="5"/>
        <v>46534.137071710385</v>
      </c>
    </row>
    <row r="157" spans="1:9">
      <c r="A157" s="142"/>
      <c r="B157" s="142"/>
      <c r="C157" s="5">
        <v>6.4583333333333304</v>
      </c>
      <c r="D157" s="84">
        <v>19488.1053460773</v>
      </c>
      <c r="E157" s="84">
        <v>3445.0821511303802</v>
      </c>
      <c r="F157" s="84">
        <v>14586.4330150974</v>
      </c>
      <c r="G157" s="84">
        <v>12130.2487771254</v>
      </c>
      <c r="H157" s="84">
        <v>0</v>
      </c>
      <c r="I157" s="84">
        <f t="shared" si="5"/>
        <v>49649.869289430484</v>
      </c>
    </row>
    <row r="158" spans="1:9">
      <c r="A158" s="142"/>
      <c r="B158" s="142"/>
      <c r="C158" s="5">
        <v>6.5</v>
      </c>
      <c r="D158" s="84">
        <v>20762.607874077301</v>
      </c>
      <c r="E158" s="84">
        <v>3554.9295761303802</v>
      </c>
      <c r="F158" s="84">
        <v>15299.853338990601</v>
      </c>
      <c r="G158" s="84">
        <v>12853.662401125401</v>
      </c>
      <c r="H158" s="84">
        <v>0</v>
      </c>
      <c r="I158" s="84">
        <f t="shared" si="5"/>
        <v>52471.053190323684</v>
      </c>
    </row>
    <row r="159" spans="1:9">
      <c r="A159" s="142"/>
      <c r="B159" s="142"/>
      <c r="C159" s="5">
        <v>6.5416666666666696</v>
      </c>
      <c r="D159" s="84">
        <v>22006.022189077299</v>
      </c>
      <c r="E159" s="84">
        <v>3683.94759713038</v>
      </c>
      <c r="F159" s="84">
        <v>15805.788289891199</v>
      </c>
      <c r="G159" s="84">
        <v>13440.032540125399</v>
      </c>
      <c r="H159" s="84">
        <v>0</v>
      </c>
      <c r="I159" s="84">
        <f t="shared" si="5"/>
        <v>54935.79061622428</v>
      </c>
    </row>
    <row r="160" spans="1:9">
      <c r="A160" s="142"/>
      <c r="B160" s="142"/>
      <c r="C160" s="5">
        <v>6.5833333333333304</v>
      </c>
      <c r="D160" s="84">
        <v>22964.114992077299</v>
      </c>
      <c r="E160" s="84">
        <v>3786.8909811303802</v>
      </c>
      <c r="F160" s="84">
        <v>16137.104941366901</v>
      </c>
      <c r="G160" s="84">
        <v>13887.0667421254</v>
      </c>
      <c r="H160" s="84">
        <v>0</v>
      </c>
      <c r="I160" s="84">
        <f t="shared" si="5"/>
        <v>56775.177656699976</v>
      </c>
    </row>
    <row r="161" spans="1:9">
      <c r="A161" s="142"/>
      <c r="B161" s="142"/>
      <c r="C161" s="5">
        <v>6.625</v>
      </c>
      <c r="D161" s="84">
        <v>23645.5210410773</v>
      </c>
      <c r="E161" s="84">
        <v>3863.1937801303802</v>
      </c>
      <c r="F161" s="84">
        <v>16276.042202922899</v>
      </c>
      <c r="G161" s="84">
        <v>14209.936800125401</v>
      </c>
      <c r="H161" s="84">
        <v>0</v>
      </c>
      <c r="I161" s="84">
        <f t="shared" si="5"/>
        <v>57994.693824255985</v>
      </c>
    </row>
    <row r="162" spans="1:9">
      <c r="A162" s="142"/>
      <c r="B162" s="142"/>
      <c r="C162" s="5">
        <v>6.6666666666666696</v>
      </c>
      <c r="D162" s="84">
        <v>24104.839411077399</v>
      </c>
      <c r="E162" s="84">
        <v>3927.5615961303802</v>
      </c>
      <c r="F162" s="84">
        <v>16103.637630711501</v>
      </c>
      <c r="G162" s="84">
        <v>14393.3783121254</v>
      </c>
      <c r="H162" s="84">
        <v>0</v>
      </c>
      <c r="I162" s="84">
        <f t="shared" si="5"/>
        <v>58529.416950044681</v>
      </c>
    </row>
    <row r="163" spans="1:9">
      <c r="A163" s="142"/>
      <c r="B163" s="142"/>
      <c r="C163" s="5">
        <v>6.7083333333333304</v>
      </c>
      <c r="D163" s="84">
        <v>24071.0910700772</v>
      </c>
      <c r="E163" s="84">
        <v>3915.5702501303699</v>
      </c>
      <c r="F163" s="84">
        <v>15694.360853910301</v>
      </c>
      <c r="G163" s="84">
        <v>14396.4639101254</v>
      </c>
      <c r="H163" s="84">
        <v>0</v>
      </c>
      <c r="I163" s="84">
        <f t="shared" si="5"/>
        <v>58077.486084243268</v>
      </c>
    </row>
    <row r="164" spans="1:9">
      <c r="A164" s="142"/>
      <c r="B164" s="142"/>
      <c r="C164" s="5">
        <v>6.75</v>
      </c>
      <c r="D164" s="84">
        <v>23460.077043077301</v>
      </c>
      <c r="E164" s="84">
        <v>3855.2496951303801</v>
      </c>
      <c r="F164" s="84">
        <v>15177.6833739841</v>
      </c>
      <c r="G164" s="84">
        <v>14117.9609761254</v>
      </c>
      <c r="H164" s="84">
        <v>0</v>
      </c>
      <c r="I164" s="84">
        <f t="shared" si="5"/>
        <v>56610.971088317179</v>
      </c>
    </row>
    <row r="165" spans="1:9">
      <c r="A165" s="142"/>
      <c r="B165" s="142"/>
      <c r="C165" s="5">
        <v>6.7916666666666696</v>
      </c>
      <c r="D165" s="84">
        <v>22429.499865077301</v>
      </c>
      <c r="E165" s="84">
        <v>3772.6553581303801</v>
      </c>
      <c r="F165" s="84">
        <v>14732.1320347372</v>
      </c>
      <c r="G165" s="84">
        <v>13562.0258131254</v>
      </c>
      <c r="H165" s="84">
        <v>0</v>
      </c>
      <c r="I165" s="84">
        <f t="shared" si="5"/>
        <v>54496.313071070283</v>
      </c>
    </row>
    <row r="166" spans="1:9">
      <c r="A166" s="142"/>
      <c r="B166" s="142"/>
      <c r="C166" s="5">
        <v>6.8333333333333304</v>
      </c>
      <c r="D166" s="84">
        <v>21499.441027077301</v>
      </c>
      <c r="E166" s="84">
        <v>3661.7019461303798</v>
      </c>
      <c r="F166" s="84">
        <v>14399.733658543601</v>
      </c>
      <c r="G166" s="84">
        <v>13026.880925125401</v>
      </c>
      <c r="H166" s="84">
        <v>0</v>
      </c>
      <c r="I166" s="84">
        <f t="shared" si="5"/>
        <v>52587.757556876677</v>
      </c>
    </row>
    <row r="167" spans="1:9">
      <c r="A167" s="142"/>
      <c r="B167" s="142"/>
      <c r="C167" s="5">
        <v>6.875</v>
      </c>
      <c r="D167" s="84">
        <v>20877.009646077298</v>
      </c>
      <c r="E167" s="84">
        <v>3619.58285313038</v>
      </c>
      <c r="F167" s="84">
        <v>14084.688311321401</v>
      </c>
      <c r="G167" s="84">
        <v>12597.8920781254</v>
      </c>
      <c r="H167" s="84">
        <v>0</v>
      </c>
      <c r="I167" s="84">
        <f t="shared" si="5"/>
        <v>51179.172888654481</v>
      </c>
    </row>
    <row r="168" spans="1:9">
      <c r="A168" s="142"/>
      <c r="B168" s="142"/>
      <c r="C168" s="5">
        <v>6.9166666666666696</v>
      </c>
      <c r="D168" s="84">
        <v>19227.300427077302</v>
      </c>
      <c r="E168" s="84">
        <v>3475.1888541303802</v>
      </c>
      <c r="F168" s="84">
        <v>13413.204556709799</v>
      </c>
      <c r="G168" s="84">
        <v>11977.2213101254</v>
      </c>
      <c r="H168" s="84">
        <v>0</v>
      </c>
      <c r="I168" s="84">
        <f t="shared" si="5"/>
        <v>48092.915148042885</v>
      </c>
    </row>
    <row r="169" spans="1:9">
      <c r="A169" s="142"/>
      <c r="B169" s="142"/>
      <c r="C169" s="5">
        <v>6.9583333333333304</v>
      </c>
      <c r="D169" s="84">
        <v>17652.980204077299</v>
      </c>
      <c r="E169" s="84">
        <v>3275.6504541303798</v>
      </c>
      <c r="F169" s="84">
        <v>12611.5383558092</v>
      </c>
      <c r="G169" s="84">
        <v>11193.579564125401</v>
      </c>
      <c r="H169" s="84">
        <v>0</v>
      </c>
      <c r="I169" s="84">
        <f t="shared" si="5"/>
        <v>44733.74857814228</v>
      </c>
    </row>
    <row r="170" spans="1:9">
      <c r="A170" s="142"/>
      <c r="B170" s="142"/>
      <c r="C170" s="29" t="s">
        <v>124</v>
      </c>
      <c r="D170" s="84">
        <v>16265.1947230773</v>
      </c>
      <c r="E170" s="84">
        <v>3119.6864821303898</v>
      </c>
      <c r="F170" s="84">
        <v>11925.157042061401</v>
      </c>
      <c r="G170" s="84">
        <v>10301.546525125401</v>
      </c>
      <c r="H170" s="84">
        <v>0</v>
      </c>
      <c r="I170" s="84">
        <f t="shared" si="5"/>
        <v>41611.58477239449</v>
      </c>
    </row>
    <row r="171" spans="1:9">
      <c r="A171" s="142" t="s">
        <v>79</v>
      </c>
      <c r="B171" s="142"/>
      <c r="C171" s="5">
        <v>7.0416666666666696</v>
      </c>
      <c r="D171" s="84">
        <v>16134.181377332099</v>
      </c>
      <c r="E171" s="84">
        <v>3050.37869796222</v>
      </c>
      <c r="F171" s="84">
        <v>11923.5047406291</v>
      </c>
      <c r="G171" s="84">
        <v>10070.139770792</v>
      </c>
      <c r="H171" s="84">
        <v>0</v>
      </c>
      <c r="I171" s="84">
        <f t="shared" si="5"/>
        <v>41178.204586715423</v>
      </c>
    </row>
    <row r="172" spans="1:9">
      <c r="A172" s="142"/>
      <c r="B172" s="142"/>
      <c r="C172" s="5">
        <v>7.0833333333333304</v>
      </c>
      <c r="D172" s="84">
        <v>15467.957942332099</v>
      </c>
      <c r="E172" s="84">
        <v>2970.9162399622201</v>
      </c>
      <c r="F172" s="84">
        <v>11443.129868395999</v>
      </c>
      <c r="G172" s="84">
        <v>9575.5630967920006</v>
      </c>
      <c r="H172" s="84">
        <v>0</v>
      </c>
      <c r="I172" s="84">
        <f t="shared" si="5"/>
        <v>39457.567147482318</v>
      </c>
    </row>
    <row r="173" spans="1:9">
      <c r="A173" s="142"/>
      <c r="B173" s="142"/>
      <c r="C173" s="5">
        <v>7.125</v>
      </c>
      <c r="D173" s="84">
        <v>14915.0504583321</v>
      </c>
      <c r="E173" s="84">
        <v>2919.9823079622201</v>
      </c>
      <c r="F173" s="84">
        <v>11123.627751154299</v>
      </c>
      <c r="G173" s="84">
        <v>9202.8858077920104</v>
      </c>
      <c r="H173" s="84">
        <v>0</v>
      </c>
      <c r="I173" s="84">
        <f t="shared" si="5"/>
        <v>38161.546325240626</v>
      </c>
    </row>
    <row r="174" spans="1:9">
      <c r="A174" s="142"/>
      <c r="B174" s="142"/>
      <c r="C174" s="5">
        <v>7.1666666666666696</v>
      </c>
      <c r="D174" s="84">
        <v>14649.853236332099</v>
      </c>
      <c r="E174" s="84">
        <v>2876.7460979622201</v>
      </c>
      <c r="F174" s="84">
        <v>10922.1513326972</v>
      </c>
      <c r="G174" s="84">
        <v>9004.7646277920103</v>
      </c>
      <c r="H174" s="84">
        <v>0</v>
      </c>
      <c r="I174" s="84">
        <f t="shared" si="5"/>
        <v>37453.51529478353</v>
      </c>
    </row>
    <row r="175" spans="1:9">
      <c r="A175" s="142"/>
      <c r="B175" s="142"/>
      <c r="C175" s="5">
        <v>7.2083333333333304</v>
      </c>
      <c r="D175" s="84">
        <v>14559.2157943321</v>
      </c>
      <c r="E175" s="84">
        <v>2873.6464469622201</v>
      </c>
      <c r="F175" s="84">
        <v>10990.439304973699</v>
      </c>
      <c r="G175" s="84">
        <v>9019.2850807920004</v>
      </c>
      <c r="H175" s="84">
        <v>0</v>
      </c>
      <c r="I175" s="84">
        <f t="shared" si="5"/>
        <v>37442.586627060024</v>
      </c>
    </row>
    <row r="176" spans="1:9">
      <c r="A176" s="142"/>
      <c r="B176" s="142"/>
      <c r="C176" s="5">
        <v>7.25</v>
      </c>
      <c r="D176" s="84">
        <v>14806.000754332101</v>
      </c>
      <c r="E176" s="84">
        <v>2916.4945329622201</v>
      </c>
      <c r="F176" s="84">
        <v>11120.073202543101</v>
      </c>
      <c r="G176" s="84">
        <v>9291.8933357920105</v>
      </c>
      <c r="H176" s="84">
        <v>0</v>
      </c>
      <c r="I176" s="84">
        <f t="shared" si="5"/>
        <v>38134.461825629434</v>
      </c>
    </row>
    <row r="177" spans="1:9">
      <c r="A177" s="142"/>
      <c r="B177" s="142"/>
      <c r="C177" s="5">
        <v>7.2916666666666696</v>
      </c>
      <c r="D177" s="84">
        <v>14980.3044933321</v>
      </c>
      <c r="E177" s="84">
        <v>2915.8500809622201</v>
      </c>
      <c r="F177" s="84">
        <v>11179.161362807899</v>
      </c>
      <c r="G177" s="84">
        <v>9402.5238207920102</v>
      </c>
      <c r="H177" s="84">
        <v>0</v>
      </c>
      <c r="I177" s="84">
        <f t="shared" si="5"/>
        <v>38477.839757894231</v>
      </c>
    </row>
    <row r="178" spans="1:9">
      <c r="A178" s="142"/>
      <c r="B178" s="142"/>
      <c r="C178" s="5">
        <v>7.3333333333333304</v>
      </c>
      <c r="D178" s="84">
        <v>16258.9216543321</v>
      </c>
      <c r="E178" s="84">
        <v>3017.2263659622199</v>
      </c>
      <c r="F178" s="84">
        <v>11944.3908042684</v>
      </c>
      <c r="G178" s="84">
        <v>9996.0408197920096</v>
      </c>
      <c r="H178" s="84">
        <v>0</v>
      </c>
      <c r="I178" s="84">
        <f t="shared" si="5"/>
        <v>41216.57964435473</v>
      </c>
    </row>
    <row r="179" spans="1:9">
      <c r="A179" s="142"/>
      <c r="B179" s="142"/>
      <c r="C179" s="5">
        <v>7.375</v>
      </c>
      <c r="D179" s="84">
        <v>17963.219488332099</v>
      </c>
      <c r="E179" s="84">
        <v>3181.4546529622198</v>
      </c>
      <c r="F179" s="84">
        <v>12914.2410766208</v>
      </c>
      <c r="G179" s="84">
        <v>10845.275938792</v>
      </c>
      <c r="H179" s="84">
        <v>0</v>
      </c>
      <c r="I179" s="84">
        <f t="shared" si="5"/>
        <v>44904.191156707122</v>
      </c>
    </row>
    <row r="180" spans="1:9">
      <c r="A180" s="142"/>
      <c r="B180" s="142"/>
      <c r="C180" s="5">
        <v>7.4166666666666696</v>
      </c>
      <c r="D180" s="84">
        <v>19623.1726053321</v>
      </c>
      <c r="E180" s="84">
        <v>3361.3156909622198</v>
      </c>
      <c r="F180" s="84">
        <v>13889.2133045397</v>
      </c>
      <c r="G180" s="84">
        <v>11749.239619792001</v>
      </c>
      <c r="H180" s="84">
        <v>0</v>
      </c>
      <c r="I180" s="84">
        <f t="shared" si="5"/>
        <v>48622.941220626024</v>
      </c>
    </row>
    <row r="181" spans="1:9">
      <c r="A181" s="142"/>
      <c r="B181" s="142"/>
      <c r="C181" s="5">
        <v>7.4583333333333304</v>
      </c>
      <c r="D181" s="84">
        <v>21101.6954413321</v>
      </c>
      <c r="E181" s="84">
        <v>3541.7571129622202</v>
      </c>
      <c r="F181" s="84">
        <v>14722.8933243422</v>
      </c>
      <c r="G181" s="84">
        <v>12650.925147792001</v>
      </c>
      <c r="H181" s="84">
        <v>0</v>
      </c>
      <c r="I181" s="84">
        <f t="shared" si="5"/>
        <v>52017.271026428527</v>
      </c>
    </row>
    <row r="182" spans="1:9">
      <c r="A182" s="142"/>
      <c r="B182" s="142"/>
      <c r="C182" s="5">
        <v>7.5</v>
      </c>
      <c r="D182" s="84">
        <v>22233.842680332102</v>
      </c>
      <c r="E182" s="84">
        <v>3666.6886999622202</v>
      </c>
      <c r="F182" s="84">
        <v>15414.579361668601</v>
      </c>
      <c r="G182" s="84">
        <v>13433.536052792</v>
      </c>
      <c r="H182" s="84">
        <v>0</v>
      </c>
      <c r="I182" s="84">
        <f t="shared" si="5"/>
        <v>54748.646794754917</v>
      </c>
    </row>
    <row r="183" spans="1:9">
      <c r="A183" s="142"/>
      <c r="B183" s="142"/>
      <c r="C183" s="5">
        <v>7.5416666666666696</v>
      </c>
      <c r="D183" s="84">
        <v>23021.061826332101</v>
      </c>
      <c r="E183" s="84">
        <v>3771.4310619622202</v>
      </c>
      <c r="F183" s="84">
        <v>15941.5624337714</v>
      </c>
      <c r="G183" s="84">
        <v>14078.595214792</v>
      </c>
      <c r="H183" s="84">
        <v>0</v>
      </c>
      <c r="I183" s="84">
        <f t="shared" si="5"/>
        <v>56812.65053685772</v>
      </c>
    </row>
    <row r="184" spans="1:9">
      <c r="A184" s="142"/>
      <c r="B184" s="142"/>
      <c r="C184" s="5">
        <v>7.5833333333333304</v>
      </c>
      <c r="D184" s="84">
        <v>23761.0730103321</v>
      </c>
      <c r="E184" s="84">
        <v>3847.7200229622199</v>
      </c>
      <c r="F184" s="84">
        <v>16420.982296238901</v>
      </c>
      <c r="G184" s="84">
        <v>14628.111184792</v>
      </c>
      <c r="H184" s="84">
        <v>0</v>
      </c>
      <c r="I184" s="84">
        <f t="shared" si="5"/>
        <v>58657.886514325219</v>
      </c>
    </row>
    <row r="185" spans="1:9">
      <c r="A185" s="142"/>
      <c r="B185" s="142"/>
      <c r="C185" s="5">
        <v>7.625</v>
      </c>
      <c r="D185" s="84">
        <v>24260.573430332101</v>
      </c>
      <c r="E185" s="84">
        <v>3919.3740169622301</v>
      </c>
      <c r="F185" s="84">
        <v>16700.135087580002</v>
      </c>
      <c r="G185" s="84">
        <v>15035.248649792</v>
      </c>
      <c r="H185" s="84">
        <v>0</v>
      </c>
      <c r="I185" s="84">
        <f t="shared" si="5"/>
        <v>59915.331184666327</v>
      </c>
    </row>
    <row r="186" spans="1:9">
      <c r="A186" s="142"/>
      <c r="B186" s="142"/>
      <c r="C186" s="5">
        <v>7.6666666666666696</v>
      </c>
      <c r="D186" s="84">
        <v>24473.018019332099</v>
      </c>
      <c r="E186" s="84">
        <v>3963.3851809622201</v>
      </c>
      <c r="F186" s="84">
        <v>16767.367903335198</v>
      </c>
      <c r="G186" s="84">
        <v>15216.798292792</v>
      </c>
      <c r="H186" s="84">
        <v>0</v>
      </c>
      <c r="I186" s="84">
        <f t="shared" si="5"/>
        <v>60420.569396421524</v>
      </c>
    </row>
    <row r="187" spans="1:9">
      <c r="A187" s="142"/>
      <c r="B187" s="142"/>
      <c r="C187" s="5">
        <v>7.7083333333333304</v>
      </c>
      <c r="D187" s="84">
        <v>24406.7823783321</v>
      </c>
      <c r="E187" s="84">
        <v>3978.3250799622201</v>
      </c>
      <c r="F187" s="84">
        <v>16627.5347994941</v>
      </c>
      <c r="G187" s="84">
        <v>15195.341759792</v>
      </c>
      <c r="H187" s="84">
        <v>0</v>
      </c>
      <c r="I187" s="84">
        <f t="shared" si="5"/>
        <v>60207.98401758042</v>
      </c>
    </row>
    <row r="188" spans="1:9">
      <c r="A188" s="142"/>
      <c r="B188" s="142"/>
      <c r="C188" s="5">
        <v>7.75</v>
      </c>
      <c r="D188" s="84">
        <v>23823.1148563321</v>
      </c>
      <c r="E188" s="84">
        <v>3921.0253829622202</v>
      </c>
      <c r="F188" s="84">
        <v>16201.6911780748</v>
      </c>
      <c r="G188" s="84">
        <v>14852.610379792</v>
      </c>
      <c r="H188" s="84">
        <v>0</v>
      </c>
      <c r="I188" s="84">
        <f t="shared" si="5"/>
        <v>58798.441797161118</v>
      </c>
    </row>
    <row r="189" spans="1:9">
      <c r="A189" s="142"/>
      <c r="B189" s="142"/>
      <c r="C189" s="5">
        <v>7.7916666666666696</v>
      </c>
      <c r="D189" s="84">
        <v>23016.220570332101</v>
      </c>
      <c r="E189" s="84">
        <v>3816.18046496222</v>
      </c>
      <c r="F189" s="84">
        <v>15578.999891725</v>
      </c>
      <c r="G189" s="84">
        <v>14264.720676792</v>
      </c>
      <c r="H189" s="84">
        <v>0</v>
      </c>
      <c r="I189" s="84">
        <f t="shared" si="5"/>
        <v>56676.12160381132</v>
      </c>
    </row>
    <row r="190" spans="1:9">
      <c r="A190" s="142"/>
      <c r="B190" s="142"/>
      <c r="C190" s="5">
        <v>7.8333333333333304</v>
      </c>
      <c r="D190" s="84">
        <v>22361.304371332099</v>
      </c>
      <c r="E190" s="84">
        <v>3749.0031769622201</v>
      </c>
      <c r="F190" s="84">
        <v>15304.6157331964</v>
      </c>
      <c r="G190" s="84">
        <v>13945.538547792001</v>
      </c>
      <c r="H190" s="84">
        <v>0</v>
      </c>
      <c r="I190" s="84">
        <f t="shared" si="5"/>
        <v>55360.461829282714</v>
      </c>
    </row>
    <row r="191" spans="1:9">
      <c r="A191" s="142"/>
      <c r="B191" s="142"/>
      <c r="C191" s="5">
        <v>7.875</v>
      </c>
      <c r="D191" s="84">
        <v>21462.5333143321</v>
      </c>
      <c r="E191" s="84">
        <v>3638.4900599622201</v>
      </c>
      <c r="F191" s="84">
        <v>14757.3022246243</v>
      </c>
      <c r="G191" s="84">
        <v>13558.541200792</v>
      </c>
      <c r="H191" s="84">
        <v>0</v>
      </c>
      <c r="I191" s="84">
        <f t="shared" si="5"/>
        <v>53416.866799710624</v>
      </c>
    </row>
    <row r="192" spans="1:9">
      <c r="A192" s="142"/>
      <c r="B192" s="142"/>
      <c r="C192" s="5">
        <v>7.9166666666666696</v>
      </c>
      <c r="D192" s="84">
        <v>19827.190447332101</v>
      </c>
      <c r="E192" s="84">
        <v>3453.1072489622202</v>
      </c>
      <c r="F192" s="84">
        <v>13954.4780707072</v>
      </c>
      <c r="G192" s="84">
        <v>12676.524656792</v>
      </c>
      <c r="H192" s="84">
        <v>0</v>
      </c>
      <c r="I192" s="84">
        <f t="shared" si="5"/>
        <v>49911.300423793524</v>
      </c>
    </row>
    <row r="193" spans="1:9">
      <c r="A193" s="142"/>
      <c r="B193" s="142"/>
      <c r="C193" s="5">
        <v>7.9583333333333304</v>
      </c>
      <c r="D193" s="84">
        <v>18272.5372133321</v>
      </c>
      <c r="E193" s="84">
        <v>3257.0866109622202</v>
      </c>
      <c r="F193" s="84">
        <v>13106.670560127801</v>
      </c>
      <c r="G193" s="84">
        <v>11698.069538792</v>
      </c>
      <c r="H193" s="84">
        <v>0</v>
      </c>
      <c r="I193" s="84">
        <f t="shared" si="5"/>
        <v>46334.363923214121</v>
      </c>
    </row>
    <row r="194" spans="1:9">
      <c r="A194" s="142"/>
      <c r="B194" s="142"/>
      <c r="C194" s="29" t="s">
        <v>124</v>
      </c>
      <c r="D194" s="84">
        <v>16902.351179332101</v>
      </c>
      <c r="E194" s="84">
        <v>3097.8830749622198</v>
      </c>
      <c r="F194" s="84">
        <v>12335.450758695501</v>
      </c>
      <c r="G194" s="84">
        <v>10844.895331792</v>
      </c>
      <c r="H194" s="84">
        <v>0</v>
      </c>
      <c r="I194" s="84">
        <f t="shared" si="5"/>
        <v>43180.580344781825</v>
      </c>
    </row>
    <row r="195" spans="1:9">
      <c r="A195" s="142" t="s">
        <v>80</v>
      </c>
      <c r="B195" s="142" t="s">
        <v>88</v>
      </c>
      <c r="C195" s="5">
        <v>8.0416666666666696</v>
      </c>
      <c r="D195" s="84">
        <v>12961.0291877977</v>
      </c>
      <c r="E195" s="84">
        <v>2775.0419159932799</v>
      </c>
      <c r="F195" s="84">
        <v>10136.242090551899</v>
      </c>
      <c r="G195" s="84">
        <v>8444.6557070681502</v>
      </c>
      <c r="H195" s="84">
        <v>0</v>
      </c>
      <c r="I195" s="84">
        <f t="shared" si="5"/>
        <v>34316.968901411026</v>
      </c>
    </row>
    <row r="196" spans="1:9">
      <c r="A196" s="142"/>
      <c r="B196" s="142"/>
      <c r="C196" s="5">
        <v>8.0833333333333304</v>
      </c>
      <c r="D196" s="84">
        <v>12444.7575608715</v>
      </c>
      <c r="E196" s="84">
        <v>2710.8522009932799</v>
      </c>
      <c r="F196" s="84">
        <v>9792.3275745519604</v>
      </c>
      <c r="G196" s="84">
        <v>8109.8927280681501</v>
      </c>
      <c r="H196" s="84">
        <v>0</v>
      </c>
      <c r="I196" s="84">
        <f t="shared" ref="I196:I259" si="6">SUM(D196:H196)</f>
        <v>33057.830064484893</v>
      </c>
    </row>
    <row r="197" spans="1:9">
      <c r="A197" s="142"/>
      <c r="B197" s="142"/>
      <c r="C197" s="5">
        <v>8.125</v>
      </c>
      <c r="D197" s="84">
        <v>12083.3482445273</v>
      </c>
      <c r="E197" s="84">
        <v>2677.3015279932802</v>
      </c>
      <c r="F197" s="84">
        <v>9620.8368295519795</v>
      </c>
      <c r="G197" s="84">
        <v>7896.3404090681497</v>
      </c>
      <c r="H197" s="84">
        <v>0</v>
      </c>
      <c r="I197" s="84">
        <f t="shared" si="6"/>
        <v>32277.827011140711</v>
      </c>
    </row>
    <row r="198" spans="1:9">
      <c r="A198" s="142"/>
      <c r="B198" s="142"/>
      <c r="C198" s="5">
        <v>8.1666666666666696</v>
      </c>
      <c r="D198" s="84">
        <v>12074.252541829001</v>
      </c>
      <c r="E198" s="84">
        <v>2669.1797049932802</v>
      </c>
      <c r="F198" s="84">
        <v>9680.9277325519706</v>
      </c>
      <c r="G198" s="84">
        <v>7860.2230740681398</v>
      </c>
      <c r="H198" s="84">
        <v>0</v>
      </c>
      <c r="I198" s="84">
        <f t="shared" si="6"/>
        <v>32284.583053442395</v>
      </c>
    </row>
    <row r="199" spans="1:9">
      <c r="A199" s="142"/>
      <c r="B199" s="142"/>
      <c r="C199" s="5">
        <v>8.2083333333333304</v>
      </c>
      <c r="D199" s="84">
        <v>12724.521701073299</v>
      </c>
      <c r="E199" s="84">
        <v>2704.1735579932802</v>
      </c>
      <c r="F199" s="84">
        <v>10195.259527552</v>
      </c>
      <c r="G199" s="84">
        <v>8249.3048680681495</v>
      </c>
      <c r="H199" s="84">
        <v>0</v>
      </c>
      <c r="I199" s="84">
        <f t="shared" si="6"/>
        <v>33873.259654686728</v>
      </c>
    </row>
    <row r="200" spans="1:9">
      <c r="A200" s="142"/>
      <c r="B200" s="142"/>
      <c r="C200" s="5">
        <v>8.25</v>
      </c>
      <c r="D200" s="84">
        <v>14125.892731214401</v>
      </c>
      <c r="E200" s="84">
        <v>2802.2669499932699</v>
      </c>
      <c r="F200" s="84">
        <v>10855.736256552</v>
      </c>
      <c r="G200" s="84">
        <v>9123.3310030681496</v>
      </c>
      <c r="H200" s="84">
        <v>0</v>
      </c>
      <c r="I200" s="84">
        <f t="shared" si="6"/>
        <v>36907.226940827823</v>
      </c>
    </row>
    <row r="201" spans="1:9">
      <c r="A201" s="142"/>
      <c r="B201" s="142"/>
      <c r="C201" s="5">
        <v>8.2916666666666696</v>
      </c>
      <c r="D201" s="84">
        <v>14691.2995693954</v>
      </c>
      <c r="E201" s="84">
        <v>2842.6074109932702</v>
      </c>
      <c r="F201" s="84">
        <v>10937.356493552001</v>
      </c>
      <c r="G201" s="84">
        <v>9301.7799930681394</v>
      </c>
      <c r="H201" s="84">
        <v>0</v>
      </c>
      <c r="I201" s="84">
        <f t="shared" si="6"/>
        <v>37773.043467008814</v>
      </c>
    </row>
    <row r="202" spans="1:9">
      <c r="A202" s="142"/>
      <c r="B202" s="142"/>
      <c r="C202" s="5">
        <v>8.3333333333333304</v>
      </c>
      <c r="D202" s="84">
        <v>14841.900658075499</v>
      </c>
      <c r="E202" s="84">
        <v>2880.7469169932801</v>
      </c>
      <c r="F202" s="84">
        <v>11053.754250552</v>
      </c>
      <c r="G202" s="84">
        <v>9462.6770490681502</v>
      </c>
      <c r="H202" s="84">
        <v>0</v>
      </c>
      <c r="I202" s="84">
        <f t="shared" si="6"/>
        <v>38239.07887468893</v>
      </c>
    </row>
    <row r="203" spans="1:9">
      <c r="A203" s="142"/>
      <c r="B203" s="142"/>
      <c r="C203" s="5">
        <v>8.375</v>
      </c>
      <c r="D203" s="84">
        <v>15615.0362650078</v>
      </c>
      <c r="E203" s="84">
        <v>2975.6815429932799</v>
      </c>
      <c r="F203" s="84">
        <v>11634.523237552001</v>
      </c>
      <c r="G203" s="84">
        <v>9926.5533380681409</v>
      </c>
      <c r="H203" s="84">
        <v>0</v>
      </c>
      <c r="I203" s="84">
        <f t="shared" si="6"/>
        <v>40151.794383621222</v>
      </c>
    </row>
    <row r="204" spans="1:9">
      <c r="A204" s="142"/>
      <c r="B204" s="142"/>
      <c r="C204" s="5">
        <v>8.4166666666666696</v>
      </c>
      <c r="D204" s="84">
        <v>16711.166404785599</v>
      </c>
      <c r="E204" s="84">
        <v>3093.9485649932699</v>
      </c>
      <c r="F204" s="84">
        <v>12244.794079552001</v>
      </c>
      <c r="G204" s="84">
        <v>10545.8459990681</v>
      </c>
      <c r="H204" s="84">
        <v>0</v>
      </c>
      <c r="I204" s="84">
        <f t="shared" si="6"/>
        <v>42595.755048398969</v>
      </c>
    </row>
    <row r="205" spans="1:9">
      <c r="A205" s="142"/>
      <c r="B205" s="142"/>
      <c r="C205" s="5">
        <v>8.4583333333333304</v>
      </c>
      <c r="D205" s="84">
        <v>17653.986349802501</v>
      </c>
      <c r="E205" s="84">
        <v>3207.4716659932801</v>
      </c>
      <c r="F205" s="84">
        <v>12910.855580551901</v>
      </c>
      <c r="G205" s="84">
        <v>11094.582165068099</v>
      </c>
      <c r="H205" s="84">
        <v>0</v>
      </c>
      <c r="I205" s="84">
        <f t="shared" si="6"/>
        <v>44866.895761415784</v>
      </c>
    </row>
    <row r="206" spans="1:9">
      <c r="A206" s="142"/>
      <c r="B206" s="142"/>
      <c r="C206" s="5">
        <v>8.5</v>
      </c>
      <c r="D206" s="84">
        <v>18648.998924802901</v>
      </c>
      <c r="E206" s="84">
        <v>3290.5086989932802</v>
      </c>
      <c r="F206" s="84">
        <v>13337.902337551999</v>
      </c>
      <c r="G206" s="84">
        <v>11699.894353068101</v>
      </c>
      <c r="H206" s="84">
        <v>0</v>
      </c>
      <c r="I206" s="84">
        <f t="shared" si="6"/>
        <v>46977.30431441628</v>
      </c>
    </row>
    <row r="207" spans="1:9">
      <c r="A207" s="142"/>
      <c r="B207" s="142"/>
      <c r="C207" s="5">
        <v>8.5416666666666696</v>
      </c>
      <c r="D207" s="84">
        <v>19650.783308080699</v>
      </c>
      <c r="E207" s="84">
        <v>3371.8418699932799</v>
      </c>
      <c r="F207" s="84">
        <v>13817.292178551899</v>
      </c>
      <c r="G207" s="84">
        <v>12261.456057068101</v>
      </c>
      <c r="H207" s="84">
        <v>0</v>
      </c>
      <c r="I207" s="84">
        <f t="shared" si="6"/>
        <v>49101.373413693982</v>
      </c>
    </row>
    <row r="208" spans="1:9">
      <c r="A208" s="142"/>
      <c r="B208" s="142"/>
      <c r="C208" s="5">
        <v>8.5833333333333304</v>
      </c>
      <c r="D208" s="84">
        <v>20285.637874751701</v>
      </c>
      <c r="E208" s="84">
        <v>3450.6568749932799</v>
      </c>
      <c r="F208" s="84">
        <v>14093.5407625519</v>
      </c>
      <c r="G208" s="84">
        <v>12797.7184630681</v>
      </c>
      <c r="H208" s="84">
        <v>0</v>
      </c>
      <c r="I208" s="84">
        <f t="shared" si="6"/>
        <v>50627.553975364979</v>
      </c>
    </row>
    <row r="209" spans="1:9">
      <c r="A209" s="142"/>
      <c r="B209" s="142"/>
      <c r="C209" s="5">
        <v>8.625</v>
      </c>
      <c r="D209" s="84">
        <v>20797.890639962199</v>
      </c>
      <c r="E209" s="84">
        <v>3529.0044759932798</v>
      </c>
      <c r="F209" s="84">
        <v>14384.4214945519</v>
      </c>
      <c r="G209" s="84">
        <v>13118.976593068101</v>
      </c>
      <c r="H209" s="84">
        <v>0</v>
      </c>
      <c r="I209" s="84">
        <f t="shared" si="6"/>
        <v>51830.293203575478</v>
      </c>
    </row>
    <row r="210" spans="1:9">
      <c r="A210" s="142"/>
      <c r="B210" s="142"/>
      <c r="C210" s="5">
        <v>8.6666666666666696</v>
      </c>
      <c r="D210" s="84">
        <v>21094.573114819901</v>
      </c>
      <c r="E210" s="84">
        <v>3583.7911039932801</v>
      </c>
      <c r="F210" s="84">
        <v>14622.5906025519</v>
      </c>
      <c r="G210" s="84">
        <v>13409.9215930681</v>
      </c>
      <c r="H210" s="84">
        <v>0</v>
      </c>
      <c r="I210" s="84">
        <f t="shared" si="6"/>
        <v>52710.876414433187</v>
      </c>
    </row>
    <row r="211" spans="1:9">
      <c r="A211" s="142"/>
      <c r="B211" s="142"/>
      <c r="C211" s="5">
        <v>8.7083333333333304</v>
      </c>
      <c r="D211" s="84">
        <v>20873.5168945681</v>
      </c>
      <c r="E211" s="84">
        <v>3552.0382029932698</v>
      </c>
      <c r="F211" s="84">
        <v>14506.611331552</v>
      </c>
      <c r="G211" s="84">
        <v>13343.900227068099</v>
      </c>
      <c r="H211" s="84">
        <v>0</v>
      </c>
      <c r="I211" s="84">
        <f t="shared" si="6"/>
        <v>52276.066656181472</v>
      </c>
    </row>
    <row r="212" spans="1:9">
      <c r="A212" s="142"/>
      <c r="B212" s="142"/>
      <c r="C212" s="5">
        <v>8.75</v>
      </c>
      <c r="D212" s="84">
        <v>20158.481781492599</v>
      </c>
      <c r="E212" s="84">
        <v>3499.6562079932801</v>
      </c>
      <c r="F212" s="84">
        <v>13907.710305552</v>
      </c>
      <c r="G212" s="84">
        <v>12992.441309068099</v>
      </c>
      <c r="H212" s="84">
        <v>0</v>
      </c>
      <c r="I212" s="84">
        <f t="shared" si="6"/>
        <v>50558.289604105979</v>
      </c>
    </row>
    <row r="213" spans="1:9">
      <c r="A213" s="142"/>
      <c r="B213" s="142"/>
      <c r="C213" s="5">
        <v>8.7916666666666696</v>
      </c>
      <c r="D213" s="84">
        <v>19485.488217410599</v>
      </c>
      <c r="E213" s="84">
        <v>3410.7529159932801</v>
      </c>
      <c r="F213" s="84">
        <v>13601.014098551999</v>
      </c>
      <c r="G213" s="84">
        <v>12567.809357068099</v>
      </c>
      <c r="H213" s="84">
        <v>0</v>
      </c>
      <c r="I213" s="84">
        <f t="shared" si="6"/>
        <v>49065.064589023976</v>
      </c>
    </row>
    <row r="214" spans="1:9">
      <c r="A214" s="142"/>
      <c r="B214" s="142"/>
      <c r="C214" s="5">
        <v>8.8333333333333304</v>
      </c>
      <c r="D214" s="84">
        <v>19257.871118135001</v>
      </c>
      <c r="E214" s="84">
        <v>3375.9542779932699</v>
      </c>
      <c r="F214" s="84">
        <v>13399.577627552</v>
      </c>
      <c r="G214" s="84">
        <v>12472.3451500681</v>
      </c>
      <c r="H214" s="84">
        <v>0</v>
      </c>
      <c r="I214" s="84">
        <f t="shared" si="6"/>
        <v>48505.748173748376</v>
      </c>
    </row>
    <row r="215" spans="1:9">
      <c r="A215" s="142"/>
      <c r="B215" s="142"/>
      <c r="C215" s="5">
        <v>8.875</v>
      </c>
      <c r="D215" s="84">
        <v>18172.078634865</v>
      </c>
      <c r="E215" s="84">
        <v>3278.1108799932799</v>
      </c>
      <c r="F215" s="84">
        <v>12862.551469552</v>
      </c>
      <c r="G215" s="84">
        <v>11829.074600068099</v>
      </c>
      <c r="H215" s="84">
        <v>0</v>
      </c>
      <c r="I215" s="84">
        <f t="shared" si="6"/>
        <v>46141.815584478376</v>
      </c>
    </row>
    <row r="216" spans="1:9">
      <c r="A216" s="142"/>
      <c r="B216" s="142"/>
      <c r="C216" s="5">
        <v>8.9166666666666696</v>
      </c>
      <c r="D216" s="84">
        <v>16596.4935146758</v>
      </c>
      <c r="E216" s="84">
        <v>3168.2569569932798</v>
      </c>
      <c r="F216" s="84">
        <v>12102.8475405519</v>
      </c>
      <c r="G216" s="84">
        <v>10909.5027160681</v>
      </c>
      <c r="H216" s="84">
        <v>0</v>
      </c>
      <c r="I216" s="84">
        <f t="shared" si="6"/>
        <v>42777.100728289079</v>
      </c>
    </row>
    <row r="217" spans="1:9">
      <c r="A217" s="142"/>
      <c r="B217" s="142"/>
      <c r="C217" s="5">
        <v>8.9583333333333304</v>
      </c>
      <c r="D217" s="84">
        <v>14873.338480390201</v>
      </c>
      <c r="E217" s="84">
        <v>3034.6213539932801</v>
      </c>
      <c r="F217" s="84">
        <v>11417.8681505519</v>
      </c>
      <c r="G217" s="84">
        <v>9894.2397670681403</v>
      </c>
      <c r="H217" s="84">
        <v>0</v>
      </c>
      <c r="I217" s="84">
        <f t="shared" si="6"/>
        <v>39220.067752003517</v>
      </c>
    </row>
    <row r="218" spans="1:9">
      <c r="A218" s="142"/>
      <c r="B218" s="142"/>
      <c r="C218" s="29" t="s">
        <v>124</v>
      </c>
      <c r="D218" s="84">
        <v>13679.364665122799</v>
      </c>
      <c r="E218" s="84">
        <v>2887.02238099328</v>
      </c>
      <c r="F218" s="84">
        <v>10736.993652551901</v>
      </c>
      <c r="G218" s="84">
        <v>9141.2703670681494</v>
      </c>
      <c r="H218" s="84">
        <v>0</v>
      </c>
      <c r="I218" s="84">
        <f t="shared" si="6"/>
        <v>36444.651065736129</v>
      </c>
    </row>
    <row r="219" spans="1:9">
      <c r="A219" s="142" t="s">
        <v>81</v>
      </c>
      <c r="B219" s="142"/>
      <c r="C219" s="5">
        <v>9.0416666666666696</v>
      </c>
      <c r="D219" s="84">
        <v>10389.3890315426</v>
      </c>
      <c r="E219" s="84">
        <v>2605.4647421652198</v>
      </c>
      <c r="F219" s="84">
        <v>8449.1018594984398</v>
      </c>
      <c r="G219" s="84">
        <v>7186.3677388265996</v>
      </c>
      <c r="H219" s="84">
        <v>0</v>
      </c>
      <c r="I219" s="84">
        <f t="shared" si="6"/>
        <v>28630.323372032857</v>
      </c>
    </row>
    <row r="220" spans="1:9">
      <c r="A220" s="142"/>
      <c r="B220" s="142"/>
      <c r="C220" s="5">
        <v>9.0833333333333304</v>
      </c>
      <c r="D220" s="84">
        <v>10153.0593225426</v>
      </c>
      <c r="E220" s="84">
        <v>2568.1823562855602</v>
      </c>
      <c r="F220" s="84">
        <v>8298.0520504706601</v>
      </c>
      <c r="G220" s="84">
        <v>6901.5895478266002</v>
      </c>
      <c r="H220" s="84">
        <v>0</v>
      </c>
      <c r="I220" s="84">
        <f t="shared" si="6"/>
        <v>27920.88327712542</v>
      </c>
    </row>
    <row r="221" spans="1:9">
      <c r="A221" s="142"/>
      <c r="B221" s="142"/>
      <c r="C221" s="5">
        <v>9.125</v>
      </c>
      <c r="D221" s="84">
        <v>10065.9997125426</v>
      </c>
      <c r="E221" s="84">
        <v>2547.5395081724701</v>
      </c>
      <c r="F221" s="84">
        <v>8261.9212294799909</v>
      </c>
      <c r="G221" s="84">
        <v>6732.3133508266001</v>
      </c>
      <c r="H221" s="84">
        <v>0</v>
      </c>
      <c r="I221" s="84">
        <f t="shared" si="6"/>
        <v>27607.77380102166</v>
      </c>
    </row>
    <row r="222" spans="1:9">
      <c r="A222" s="142"/>
      <c r="B222" s="142"/>
      <c r="C222" s="5">
        <v>9.1666666666666696</v>
      </c>
      <c r="D222" s="84">
        <v>10264.086512542601</v>
      </c>
      <c r="E222" s="84">
        <v>2553.4003542923101</v>
      </c>
      <c r="F222" s="84">
        <v>8389.2636906887601</v>
      </c>
      <c r="G222" s="84">
        <v>6732.2290168265899</v>
      </c>
      <c r="H222" s="84">
        <v>0</v>
      </c>
      <c r="I222" s="84">
        <f t="shared" si="6"/>
        <v>27938.979574350262</v>
      </c>
    </row>
    <row r="223" spans="1:9">
      <c r="A223" s="142"/>
      <c r="B223" s="142"/>
      <c r="C223" s="5">
        <v>9.2083333333333304</v>
      </c>
      <c r="D223" s="84">
        <v>10892.2517175426</v>
      </c>
      <c r="E223" s="84">
        <v>2616.73609266126</v>
      </c>
      <c r="F223" s="84">
        <v>8904.7376242011305</v>
      </c>
      <c r="G223" s="84">
        <v>7138.6000308265902</v>
      </c>
      <c r="H223" s="84">
        <v>0</v>
      </c>
      <c r="I223" s="84">
        <f t="shared" si="6"/>
        <v>29552.325465231581</v>
      </c>
    </row>
    <row r="224" spans="1:9">
      <c r="A224" s="142"/>
      <c r="B224" s="142"/>
      <c r="C224" s="5">
        <v>9.25</v>
      </c>
      <c r="D224" s="84">
        <v>12081.8906505426</v>
      </c>
      <c r="E224" s="84">
        <v>2746.4789424648702</v>
      </c>
      <c r="F224" s="84">
        <v>9726.0968656019504</v>
      </c>
      <c r="G224" s="84">
        <v>8041.7242618266</v>
      </c>
      <c r="H224" s="84">
        <v>0</v>
      </c>
      <c r="I224" s="84">
        <f t="shared" si="6"/>
        <v>32596.190720436021</v>
      </c>
    </row>
    <row r="225" spans="1:9">
      <c r="A225" s="142"/>
      <c r="B225" s="142"/>
      <c r="C225" s="5">
        <v>9.2916666666666696</v>
      </c>
      <c r="D225" s="84">
        <v>12878.3446335426</v>
      </c>
      <c r="E225" s="84">
        <v>2827.4721461297399</v>
      </c>
      <c r="F225" s="84">
        <v>9968.9477454576408</v>
      </c>
      <c r="G225" s="84">
        <v>8422.3879678266003</v>
      </c>
      <c r="H225" s="84">
        <v>0</v>
      </c>
      <c r="I225" s="84">
        <f t="shared" si="6"/>
        <v>34097.152492956578</v>
      </c>
    </row>
    <row r="226" spans="1:9">
      <c r="A226" s="142"/>
      <c r="B226" s="142"/>
      <c r="C226" s="5">
        <v>9.3333333333333304</v>
      </c>
      <c r="D226" s="84">
        <v>12970.556977542599</v>
      </c>
      <c r="E226" s="84">
        <v>2819.6370426814401</v>
      </c>
      <c r="F226" s="84">
        <v>9994.4913687757798</v>
      </c>
      <c r="G226" s="84">
        <v>8353.7798128266004</v>
      </c>
      <c r="H226" s="84">
        <v>0</v>
      </c>
      <c r="I226" s="84">
        <f t="shared" si="6"/>
        <v>34138.465201826417</v>
      </c>
    </row>
    <row r="227" spans="1:9">
      <c r="A227" s="142"/>
      <c r="B227" s="142"/>
      <c r="C227" s="5">
        <v>9.375</v>
      </c>
      <c r="D227" s="84">
        <v>13319.6038005426</v>
      </c>
      <c r="E227" s="84">
        <v>2847.37049128431</v>
      </c>
      <c r="F227" s="84">
        <v>10389.7174777168</v>
      </c>
      <c r="G227" s="84">
        <v>8678.0802588265906</v>
      </c>
      <c r="H227" s="84">
        <v>0</v>
      </c>
      <c r="I227" s="84">
        <f t="shared" si="6"/>
        <v>35234.772028370295</v>
      </c>
    </row>
    <row r="228" spans="1:9">
      <c r="A228" s="142"/>
      <c r="B228" s="142"/>
      <c r="C228" s="5">
        <v>9.4166666666666696</v>
      </c>
      <c r="D228" s="84">
        <v>13751.1726035426</v>
      </c>
      <c r="E228" s="84">
        <v>2915.2786241804702</v>
      </c>
      <c r="F228" s="84">
        <v>10849.3380313734</v>
      </c>
      <c r="G228" s="84">
        <v>9064.0627858265907</v>
      </c>
      <c r="H228" s="84">
        <v>0</v>
      </c>
      <c r="I228" s="84">
        <f t="shared" si="6"/>
        <v>36579.852044923056</v>
      </c>
    </row>
    <row r="229" spans="1:9">
      <c r="A229" s="142"/>
      <c r="B229" s="142"/>
      <c r="C229" s="5">
        <v>9.4583333333333304</v>
      </c>
      <c r="D229" s="84">
        <v>14050.3861685426</v>
      </c>
      <c r="E229" s="84">
        <v>2969.9374445068001</v>
      </c>
      <c r="F229" s="84">
        <v>11222.3095561673</v>
      </c>
      <c r="G229" s="84">
        <v>9534.7100888265995</v>
      </c>
      <c r="H229" s="84">
        <v>0</v>
      </c>
      <c r="I229" s="84">
        <f t="shared" si="6"/>
        <v>37777.3432580433</v>
      </c>
    </row>
    <row r="230" spans="1:9">
      <c r="A230" s="142"/>
      <c r="B230" s="142"/>
      <c r="C230" s="5">
        <v>9.5</v>
      </c>
      <c r="D230" s="84">
        <v>14290.896762542599</v>
      </c>
      <c r="E230" s="84">
        <v>2982.7372865765701</v>
      </c>
      <c r="F230" s="84">
        <v>11545.0272696547</v>
      </c>
      <c r="G230" s="84">
        <v>9801.1294758265904</v>
      </c>
      <c r="H230" s="84">
        <v>0</v>
      </c>
      <c r="I230" s="84">
        <f t="shared" si="6"/>
        <v>38619.790794600456</v>
      </c>
    </row>
    <row r="231" spans="1:9">
      <c r="A231" s="142"/>
      <c r="B231" s="142"/>
      <c r="C231" s="5">
        <v>9.5416666666666696</v>
      </c>
      <c r="D231" s="84">
        <v>14571.976094542601</v>
      </c>
      <c r="E231" s="84">
        <v>3034.2834946795501</v>
      </c>
      <c r="F231" s="84">
        <v>12003.2712136109</v>
      </c>
      <c r="G231" s="84">
        <v>10091.9368688266</v>
      </c>
      <c r="H231" s="84">
        <v>0</v>
      </c>
      <c r="I231" s="84">
        <f t="shared" si="6"/>
        <v>39701.467671659651</v>
      </c>
    </row>
    <row r="232" spans="1:9">
      <c r="A232" s="142"/>
      <c r="B232" s="142"/>
      <c r="C232" s="5">
        <v>9.5833333333333304</v>
      </c>
      <c r="D232" s="84">
        <v>14814.7166685426</v>
      </c>
      <c r="E232" s="84">
        <v>3070.15415668573</v>
      </c>
      <c r="F232" s="84">
        <v>12380.282435941601</v>
      </c>
      <c r="G232" s="84">
        <v>10472.019110826601</v>
      </c>
      <c r="H232" s="84">
        <v>0</v>
      </c>
      <c r="I232" s="84">
        <f t="shared" si="6"/>
        <v>40737.17237199653</v>
      </c>
    </row>
    <row r="233" spans="1:9">
      <c r="A233" s="142"/>
      <c r="B233" s="142"/>
      <c r="C233" s="5">
        <v>9.625</v>
      </c>
      <c r="D233" s="84">
        <v>15022.7133575426</v>
      </c>
      <c r="E233" s="84">
        <v>3109.3246006889299</v>
      </c>
      <c r="F233" s="84">
        <v>12684.4633289537</v>
      </c>
      <c r="G233" s="84">
        <v>10852.690131826599</v>
      </c>
      <c r="H233" s="84">
        <v>0</v>
      </c>
      <c r="I233" s="84">
        <f t="shared" si="6"/>
        <v>41669.191419011826</v>
      </c>
    </row>
    <row r="234" spans="1:9">
      <c r="A234" s="142"/>
      <c r="B234" s="142"/>
      <c r="C234" s="5">
        <v>9.6666666666666696</v>
      </c>
      <c r="D234" s="84">
        <v>15197.997442542601</v>
      </c>
      <c r="E234" s="84">
        <v>3155.5678731316998</v>
      </c>
      <c r="F234" s="84">
        <v>12888.883728259299</v>
      </c>
      <c r="G234" s="84">
        <v>11133.0111188266</v>
      </c>
      <c r="H234" s="84">
        <v>0</v>
      </c>
      <c r="I234" s="84">
        <f t="shared" si="6"/>
        <v>42375.460162760202</v>
      </c>
    </row>
    <row r="235" spans="1:9">
      <c r="A235" s="142"/>
      <c r="B235" s="142"/>
      <c r="C235" s="5">
        <v>9.7083333333333304</v>
      </c>
      <c r="D235" s="84">
        <v>15058.7592345426</v>
      </c>
      <c r="E235" s="84">
        <v>3143.3020819327498</v>
      </c>
      <c r="F235" s="84">
        <v>12697.7208891751</v>
      </c>
      <c r="G235" s="84">
        <v>11171.6858408266</v>
      </c>
      <c r="H235" s="84">
        <v>0</v>
      </c>
      <c r="I235" s="84">
        <f t="shared" si="6"/>
        <v>42071.46804647705</v>
      </c>
    </row>
    <row r="236" spans="1:9">
      <c r="A236" s="142"/>
      <c r="B236" s="142"/>
      <c r="C236" s="5">
        <v>9.75</v>
      </c>
      <c r="D236" s="84">
        <v>14978.3959745426</v>
      </c>
      <c r="E236" s="84">
        <v>3099.6094120018101</v>
      </c>
      <c r="F236" s="84">
        <v>12216.8971595201</v>
      </c>
      <c r="G236" s="84">
        <v>10876.0888078266</v>
      </c>
      <c r="H236" s="84">
        <v>0</v>
      </c>
      <c r="I236" s="84">
        <f t="shared" si="6"/>
        <v>41170.991353891106</v>
      </c>
    </row>
    <row r="237" spans="1:9">
      <c r="A237" s="142"/>
      <c r="B237" s="142"/>
      <c r="C237" s="5">
        <v>9.7916666666666696</v>
      </c>
      <c r="D237" s="84">
        <v>15353.2766695426</v>
      </c>
      <c r="E237" s="84">
        <v>3122.8466892681399</v>
      </c>
      <c r="F237" s="84">
        <v>12261.0293708917</v>
      </c>
      <c r="G237" s="84">
        <v>11100.9052628266</v>
      </c>
      <c r="H237" s="84">
        <v>0</v>
      </c>
      <c r="I237" s="84">
        <f t="shared" si="6"/>
        <v>41838.057992529037</v>
      </c>
    </row>
    <row r="238" spans="1:9">
      <c r="A238" s="142"/>
      <c r="B238" s="142"/>
      <c r="C238" s="5">
        <v>9.8333333333333304</v>
      </c>
      <c r="D238" s="84">
        <v>15106.5210225426</v>
      </c>
      <c r="E238" s="84">
        <v>3117.1094517845299</v>
      </c>
      <c r="F238" s="84">
        <v>11950.979302260999</v>
      </c>
      <c r="G238" s="84">
        <v>10799.0430668266</v>
      </c>
      <c r="H238" s="84">
        <v>0</v>
      </c>
      <c r="I238" s="84">
        <f t="shared" si="6"/>
        <v>40973.652843414726</v>
      </c>
    </row>
    <row r="239" spans="1:9">
      <c r="A239" s="142"/>
      <c r="B239" s="142"/>
      <c r="C239" s="5">
        <v>9.875</v>
      </c>
      <c r="D239" s="84">
        <v>14443.1631625426</v>
      </c>
      <c r="E239" s="84">
        <v>3017.5516849231999</v>
      </c>
      <c r="F239" s="84">
        <v>11371.073019437699</v>
      </c>
      <c r="G239" s="84">
        <v>10187.8441318266</v>
      </c>
      <c r="H239" s="84">
        <v>0</v>
      </c>
      <c r="I239" s="84">
        <f t="shared" si="6"/>
        <v>39019.631998730096</v>
      </c>
    </row>
    <row r="240" spans="1:9">
      <c r="A240" s="142"/>
      <c r="B240" s="142"/>
      <c r="C240" s="5">
        <v>9.9166666666666696</v>
      </c>
      <c r="D240" s="84">
        <v>13338.2401265426</v>
      </c>
      <c r="E240" s="84">
        <v>2902.1041387492101</v>
      </c>
      <c r="F240" s="84">
        <v>10487.251423843099</v>
      </c>
      <c r="G240" s="84">
        <v>9408.7970088265993</v>
      </c>
      <c r="H240" s="84">
        <v>0</v>
      </c>
      <c r="I240" s="84">
        <f t="shared" si="6"/>
        <v>36136.392697961506</v>
      </c>
    </row>
    <row r="241" spans="1:9">
      <c r="A241" s="142"/>
      <c r="B241" s="142"/>
      <c r="C241" s="5">
        <v>9.9583333333333304</v>
      </c>
      <c r="D241" s="84">
        <v>12177.1409035426</v>
      </c>
      <c r="E241" s="84">
        <v>2757.4172815462998</v>
      </c>
      <c r="F241" s="84">
        <v>9651.3589374064195</v>
      </c>
      <c r="G241" s="84">
        <v>8440.8507128265992</v>
      </c>
      <c r="H241" s="84">
        <v>0</v>
      </c>
      <c r="I241" s="84">
        <f t="shared" si="6"/>
        <v>33026.767835321916</v>
      </c>
    </row>
    <row r="242" spans="1:9">
      <c r="A242" s="142"/>
      <c r="B242" s="142"/>
      <c r="C242" s="29" t="s">
        <v>124</v>
      </c>
      <c r="D242" s="84">
        <v>11338.8507695426</v>
      </c>
      <c r="E242" s="84">
        <v>2679.4151378623001</v>
      </c>
      <c r="F242" s="84">
        <v>9040.5050354967007</v>
      </c>
      <c r="G242" s="84">
        <v>7763.7008978266003</v>
      </c>
      <c r="H242" s="84">
        <v>0</v>
      </c>
      <c r="I242" s="84">
        <f t="shared" si="6"/>
        <v>30822.471840728205</v>
      </c>
    </row>
    <row r="243" spans="1:9">
      <c r="A243" s="142" t="s">
        <v>82</v>
      </c>
      <c r="B243" s="142"/>
      <c r="C243" s="5">
        <v>10.0416666666667</v>
      </c>
      <c r="D243" s="84">
        <v>10836.013779532201</v>
      </c>
      <c r="E243" s="84">
        <v>2714.9547448942999</v>
      </c>
      <c r="F243" s="84">
        <v>8301.64700400939</v>
      </c>
      <c r="G243" s="84">
        <v>7137.3824818555704</v>
      </c>
      <c r="H243" s="84">
        <v>0</v>
      </c>
      <c r="I243" s="84">
        <f t="shared" si="6"/>
        <v>28989.99801029146</v>
      </c>
    </row>
    <row r="244" spans="1:9">
      <c r="A244" s="142"/>
      <c r="B244" s="142"/>
      <c r="C244" s="5">
        <v>10.0833333333333</v>
      </c>
      <c r="D244" s="84">
        <v>10615.6240325322</v>
      </c>
      <c r="E244" s="84">
        <v>2679.9547448942999</v>
      </c>
      <c r="F244" s="84">
        <v>8088.5988010094097</v>
      </c>
      <c r="G244" s="84">
        <v>6825.0456128555697</v>
      </c>
      <c r="H244" s="84">
        <v>0</v>
      </c>
      <c r="I244" s="84">
        <f t="shared" si="6"/>
        <v>28209.223191291479</v>
      </c>
    </row>
    <row r="245" spans="1:9">
      <c r="A245" s="142"/>
      <c r="B245" s="142"/>
      <c r="C245" s="5">
        <v>10.125</v>
      </c>
      <c r="D245" s="84">
        <v>10563.2769725322</v>
      </c>
      <c r="E245" s="84">
        <v>2676.9547448942999</v>
      </c>
      <c r="F245" s="84">
        <v>7945.4966520094104</v>
      </c>
      <c r="G245" s="84">
        <v>6644.2717198555702</v>
      </c>
      <c r="H245" s="84">
        <v>0</v>
      </c>
      <c r="I245" s="84">
        <f t="shared" si="6"/>
        <v>27830.00008929148</v>
      </c>
    </row>
    <row r="246" spans="1:9">
      <c r="A246" s="142"/>
      <c r="B246" s="142"/>
      <c r="C246" s="5">
        <v>10.1666666666667</v>
      </c>
      <c r="D246" s="84">
        <v>10613.394212532199</v>
      </c>
      <c r="E246" s="84">
        <v>2732.9547448942999</v>
      </c>
      <c r="F246" s="84">
        <v>7928.3100800093998</v>
      </c>
      <c r="G246" s="84">
        <v>6528.8596808555703</v>
      </c>
      <c r="H246" s="84">
        <v>0</v>
      </c>
      <c r="I246" s="84">
        <f t="shared" si="6"/>
        <v>27803.518718291471</v>
      </c>
    </row>
    <row r="247" spans="1:9">
      <c r="A247" s="142"/>
      <c r="B247" s="142"/>
      <c r="C247" s="5">
        <v>10.2083333333333</v>
      </c>
      <c r="D247" s="84">
        <v>10884.6396535322</v>
      </c>
      <c r="E247" s="84">
        <v>2700.9547448942999</v>
      </c>
      <c r="F247" s="84">
        <v>8113.0540350094298</v>
      </c>
      <c r="G247" s="84">
        <v>6584.0348178555696</v>
      </c>
      <c r="H247" s="84">
        <v>0</v>
      </c>
      <c r="I247" s="84">
        <f t="shared" si="6"/>
        <v>28282.683251291499</v>
      </c>
    </row>
    <row r="248" spans="1:9">
      <c r="A248" s="142"/>
      <c r="B248" s="142"/>
      <c r="C248" s="5">
        <v>10.25</v>
      </c>
      <c r="D248" s="84">
        <v>11942.6459195322</v>
      </c>
      <c r="E248" s="84">
        <v>2773.9547448942999</v>
      </c>
      <c r="F248" s="84">
        <v>8674.4249040094201</v>
      </c>
      <c r="G248" s="84">
        <v>7040.6748498555698</v>
      </c>
      <c r="H248" s="84">
        <v>0</v>
      </c>
      <c r="I248" s="84">
        <f t="shared" si="6"/>
        <v>30431.70041829149</v>
      </c>
    </row>
    <row r="249" spans="1:9">
      <c r="A249" s="142"/>
      <c r="B249" s="142"/>
      <c r="C249" s="5">
        <v>10.2916666666667</v>
      </c>
      <c r="D249" s="84">
        <v>13695.899993532201</v>
      </c>
      <c r="E249" s="84">
        <v>2942.9547448942999</v>
      </c>
      <c r="F249" s="84">
        <v>9494.3146200094106</v>
      </c>
      <c r="G249" s="84">
        <v>7962.4614248555699</v>
      </c>
      <c r="H249" s="84">
        <v>0</v>
      </c>
      <c r="I249" s="84">
        <f t="shared" si="6"/>
        <v>34095.630783291475</v>
      </c>
    </row>
    <row r="250" spans="1:9">
      <c r="A250" s="142"/>
      <c r="B250" s="142"/>
      <c r="C250" s="5">
        <v>10.3333333333333</v>
      </c>
      <c r="D250" s="84">
        <v>14050.2249955322</v>
      </c>
      <c r="E250" s="84">
        <v>3021.9547448942999</v>
      </c>
      <c r="F250" s="84">
        <v>9525.7350600093905</v>
      </c>
      <c r="G250" s="84">
        <v>8215.7228958555697</v>
      </c>
      <c r="H250" s="84">
        <v>0</v>
      </c>
      <c r="I250" s="84">
        <f t="shared" si="6"/>
        <v>34813.637696291466</v>
      </c>
    </row>
    <row r="251" spans="1:9">
      <c r="A251" s="142"/>
      <c r="B251" s="142"/>
      <c r="C251" s="5">
        <v>10.375</v>
      </c>
      <c r="D251" s="84">
        <v>13706.4947145322</v>
      </c>
      <c r="E251" s="84">
        <v>3024.9547448942999</v>
      </c>
      <c r="F251" s="84">
        <v>9551.7132490094209</v>
      </c>
      <c r="G251" s="84">
        <v>8273.7818658555698</v>
      </c>
      <c r="H251" s="84">
        <v>0</v>
      </c>
      <c r="I251" s="84">
        <f t="shared" si="6"/>
        <v>34556.94457429149</v>
      </c>
    </row>
    <row r="252" spans="1:9">
      <c r="A252" s="142"/>
      <c r="B252" s="142"/>
      <c r="C252" s="5">
        <v>10.4166666666667</v>
      </c>
      <c r="D252" s="84">
        <v>13621.728334532199</v>
      </c>
      <c r="E252" s="84">
        <v>3018.9547448942999</v>
      </c>
      <c r="F252" s="84">
        <v>9699.9819930093909</v>
      </c>
      <c r="G252" s="84">
        <v>8440.6771988555593</v>
      </c>
      <c r="H252" s="84">
        <v>0</v>
      </c>
      <c r="I252" s="84">
        <f t="shared" si="6"/>
        <v>34781.342271291447</v>
      </c>
    </row>
    <row r="253" spans="1:9">
      <c r="A253" s="142"/>
      <c r="B253" s="142"/>
      <c r="C253" s="5">
        <v>10.4583333333333</v>
      </c>
      <c r="D253" s="84">
        <v>13575.6231535322</v>
      </c>
      <c r="E253" s="84">
        <v>3008.9547448942999</v>
      </c>
      <c r="F253" s="84">
        <v>9863.9907450093906</v>
      </c>
      <c r="G253" s="84">
        <v>8636.0655278555696</v>
      </c>
      <c r="H253" s="84">
        <v>0</v>
      </c>
      <c r="I253" s="84">
        <f t="shared" si="6"/>
        <v>35084.634171291465</v>
      </c>
    </row>
    <row r="254" spans="1:9">
      <c r="A254" s="142"/>
      <c r="B254" s="142"/>
      <c r="C254" s="5">
        <v>10.5</v>
      </c>
      <c r="D254" s="84">
        <v>13470.994162532201</v>
      </c>
      <c r="E254" s="84">
        <v>2995.9547448942999</v>
      </c>
      <c r="F254" s="84">
        <v>10016.069438009399</v>
      </c>
      <c r="G254" s="84">
        <v>8801.8423918555709</v>
      </c>
      <c r="H254" s="84">
        <v>0</v>
      </c>
      <c r="I254" s="84">
        <f t="shared" si="6"/>
        <v>35284.86073729147</v>
      </c>
    </row>
    <row r="255" spans="1:9">
      <c r="A255" s="142"/>
      <c r="B255" s="142"/>
      <c r="C255" s="5">
        <v>10.5416666666667</v>
      </c>
      <c r="D255" s="84">
        <v>13441.2677145322</v>
      </c>
      <c r="E255" s="84">
        <v>2955.9547448942999</v>
      </c>
      <c r="F255" s="84">
        <v>10115.7564240094</v>
      </c>
      <c r="G255" s="84">
        <v>8824.7416198555693</v>
      </c>
      <c r="H255" s="84">
        <v>0</v>
      </c>
      <c r="I255" s="84">
        <f t="shared" si="6"/>
        <v>35337.720503291464</v>
      </c>
    </row>
    <row r="256" spans="1:9">
      <c r="A256" s="142"/>
      <c r="B256" s="142"/>
      <c r="C256" s="5">
        <v>10.5833333333333</v>
      </c>
      <c r="D256" s="84">
        <v>13451.5789155322</v>
      </c>
      <c r="E256" s="84">
        <v>2952.9547448942999</v>
      </c>
      <c r="F256" s="84">
        <v>10284.2785130094</v>
      </c>
      <c r="G256" s="84">
        <v>8834.3876838555698</v>
      </c>
      <c r="H256" s="84">
        <v>0</v>
      </c>
      <c r="I256" s="84">
        <f t="shared" si="6"/>
        <v>35523.199857291474</v>
      </c>
    </row>
    <row r="257" spans="1:9">
      <c r="A257" s="142"/>
      <c r="B257" s="142"/>
      <c r="C257" s="5">
        <v>10.625</v>
      </c>
      <c r="D257" s="84">
        <v>13448.8416935322</v>
      </c>
      <c r="E257" s="84">
        <v>2948.9547448942999</v>
      </c>
      <c r="F257" s="84">
        <v>10390.311894009399</v>
      </c>
      <c r="G257" s="84">
        <v>8822.5793858555608</v>
      </c>
      <c r="H257" s="84">
        <v>0</v>
      </c>
      <c r="I257" s="84">
        <f t="shared" si="6"/>
        <v>35610.687718291461</v>
      </c>
    </row>
    <row r="258" spans="1:9">
      <c r="A258" s="142"/>
      <c r="B258" s="142"/>
      <c r="C258" s="5">
        <v>10.6666666666667</v>
      </c>
      <c r="D258" s="84">
        <v>13434.4922055322</v>
      </c>
      <c r="E258" s="84">
        <v>2946.9547448942999</v>
      </c>
      <c r="F258" s="84">
        <v>10381.6847260094</v>
      </c>
      <c r="G258" s="84">
        <v>8859.9674518555694</v>
      </c>
      <c r="H258" s="84">
        <v>0</v>
      </c>
      <c r="I258" s="84">
        <f t="shared" si="6"/>
        <v>35623.099128291469</v>
      </c>
    </row>
    <row r="259" spans="1:9">
      <c r="A259" s="142"/>
      <c r="B259" s="142"/>
      <c r="C259" s="5">
        <v>10.7083333333333</v>
      </c>
      <c r="D259" s="84">
        <v>13423.7030605322</v>
      </c>
      <c r="E259" s="84">
        <v>2949.9547448942999</v>
      </c>
      <c r="F259" s="84">
        <v>10325.8171020094</v>
      </c>
      <c r="G259" s="84">
        <v>8830.1443988555693</v>
      </c>
      <c r="H259" s="84">
        <v>0</v>
      </c>
      <c r="I259" s="84">
        <f t="shared" si="6"/>
        <v>35529.619306291468</v>
      </c>
    </row>
    <row r="260" spans="1:9">
      <c r="A260" s="142"/>
      <c r="B260" s="142"/>
      <c r="C260" s="5">
        <v>10.75</v>
      </c>
      <c r="D260" s="84">
        <v>13680.781291532199</v>
      </c>
      <c r="E260" s="84">
        <v>2960.9547448942999</v>
      </c>
      <c r="F260" s="84">
        <v>10457.678631009399</v>
      </c>
      <c r="G260" s="84">
        <v>8946.5881908555693</v>
      </c>
      <c r="H260" s="84">
        <v>0</v>
      </c>
      <c r="I260" s="84">
        <f t="shared" ref="I260:I290" si="7">SUM(D260:H260)</f>
        <v>36046.002858291467</v>
      </c>
    </row>
    <row r="261" spans="1:9">
      <c r="A261" s="142"/>
      <c r="B261" s="142"/>
      <c r="C261" s="5">
        <v>10.7916666666667</v>
      </c>
      <c r="D261" s="84">
        <v>14395.836606532201</v>
      </c>
      <c r="E261" s="84">
        <v>3061.9547448942999</v>
      </c>
      <c r="F261" s="84">
        <v>10590.6148060094</v>
      </c>
      <c r="G261" s="84">
        <v>9388.0959578555594</v>
      </c>
      <c r="H261" s="84">
        <v>0</v>
      </c>
      <c r="I261" s="84">
        <f t="shared" si="7"/>
        <v>37436.502115291456</v>
      </c>
    </row>
    <row r="262" spans="1:9">
      <c r="A262" s="142"/>
      <c r="B262" s="142"/>
      <c r="C262" s="5">
        <v>10.8333333333333</v>
      </c>
      <c r="D262" s="84">
        <v>14234.8282505322</v>
      </c>
      <c r="E262" s="84">
        <v>3034.9547448942999</v>
      </c>
      <c r="F262" s="84">
        <v>10389.6132140094</v>
      </c>
      <c r="G262" s="84">
        <v>9296.5260418555699</v>
      </c>
      <c r="H262" s="84">
        <v>0</v>
      </c>
      <c r="I262" s="84">
        <f t="shared" si="7"/>
        <v>36955.922251291471</v>
      </c>
    </row>
    <row r="263" spans="1:9">
      <c r="A263" s="142"/>
      <c r="B263" s="142"/>
      <c r="C263" s="5">
        <v>10.875</v>
      </c>
      <c r="D263" s="84">
        <v>13910.8470175322</v>
      </c>
      <c r="E263" s="84">
        <v>3010.9547448942999</v>
      </c>
      <c r="F263" s="84">
        <v>10118.020236009401</v>
      </c>
      <c r="G263" s="84">
        <v>9076.0523818555594</v>
      </c>
      <c r="H263" s="84">
        <v>0</v>
      </c>
      <c r="I263" s="84">
        <f t="shared" si="7"/>
        <v>36115.874380291461</v>
      </c>
    </row>
    <row r="264" spans="1:9">
      <c r="A264" s="142"/>
      <c r="B264" s="142"/>
      <c r="C264" s="5">
        <v>10.9166666666667</v>
      </c>
      <c r="D264" s="84">
        <v>13201.731353532199</v>
      </c>
      <c r="E264" s="84">
        <v>2964.9547448942999</v>
      </c>
      <c r="F264" s="84">
        <v>9813.1045830094608</v>
      </c>
      <c r="G264" s="84">
        <v>8593.1452468555599</v>
      </c>
      <c r="H264" s="84">
        <v>0</v>
      </c>
      <c r="I264" s="84">
        <f t="shared" si="7"/>
        <v>34572.935928291517</v>
      </c>
    </row>
    <row r="265" spans="1:9">
      <c r="A265" s="142"/>
      <c r="B265" s="142"/>
      <c r="C265" s="5">
        <v>10.9583333333333</v>
      </c>
      <c r="D265" s="84">
        <v>12263.620909532199</v>
      </c>
      <c r="E265" s="84">
        <v>2894.9547448942999</v>
      </c>
      <c r="F265" s="84">
        <v>9403.3261530094005</v>
      </c>
      <c r="G265" s="84">
        <v>7901.3614468555697</v>
      </c>
      <c r="H265" s="84">
        <v>0</v>
      </c>
      <c r="I265" s="84">
        <f t="shared" si="7"/>
        <v>32463.263254291465</v>
      </c>
    </row>
    <row r="266" spans="1:9">
      <c r="A266" s="142"/>
      <c r="B266" s="142"/>
      <c r="C266" s="29" t="s">
        <v>124</v>
      </c>
      <c r="D266" s="84">
        <v>11331.178278532199</v>
      </c>
      <c r="E266" s="84">
        <v>2792.9547448942999</v>
      </c>
      <c r="F266" s="84">
        <v>8869.7960570094092</v>
      </c>
      <c r="G266" s="84">
        <v>7221.5464888555698</v>
      </c>
      <c r="H266" s="84">
        <v>0</v>
      </c>
      <c r="I266" s="84">
        <f t="shared" si="7"/>
        <v>30215.475569291477</v>
      </c>
    </row>
    <row r="267" spans="1:9">
      <c r="A267" s="142" t="s">
        <v>83</v>
      </c>
      <c r="B267" s="142" t="s">
        <v>85</v>
      </c>
      <c r="C267" s="5">
        <v>11.0416666666667</v>
      </c>
      <c r="D267" s="84">
        <v>12817.3575227856</v>
      </c>
      <c r="E267" s="84">
        <v>2927.58967640115</v>
      </c>
      <c r="F267" s="84">
        <v>8644.4526332927308</v>
      </c>
      <c r="G267" s="84">
        <v>7671.7295195026099</v>
      </c>
      <c r="H267" s="84">
        <v>0</v>
      </c>
      <c r="I267" s="84">
        <f t="shared" si="7"/>
        <v>32061.12935198209</v>
      </c>
    </row>
    <row r="268" spans="1:9">
      <c r="A268" s="142"/>
      <c r="B268" s="142"/>
      <c r="C268" s="5">
        <v>11.0833333333333</v>
      </c>
      <c r="D268" s="84">
        <v>12763.936591785599</v>
      </c>
      <c r="E268" s="84">
        <v>2899.58967640115</v>
      </c>
      <c r="F268" s="84">
        <v>8485.4526332927308</v>
      </c>
      <c r="G268" s="84">
        <v>7422.2327265025997</v>
      </c>
      <c r="H268" s="84">
        <v>0</v>
      </c>
      <c r="I268" s="84">
        <f t="shared" si="7"/>
        <v>31571.21162798208</v>
      </c>
    </row>
    <row r="269" spans="1:9">
      <c r="A269" s="142"/>
      <c r="B269" s="142"/>
      <c r="C269" s="5">
        <v>11.125</v>
      </c>
      <c r="D269" s="84">
        <v>12888.7553437856</v>
      </c>
      <c r="E269" s="84">
        <v>2899.58967640115</v>
      </c>
      <c r="F269" s="84">
        <v>8401.4526332927308</v>
      </c>
      <c r="G269" s="84">
        <v>7298.5012195025902</v>
      </c>
      <c r="H269" s="84">
        <v>0</v>
      </c>
      <c r="I269" s="84">
        <f t="shared" si="7"/>
        <v>31488.298872982072</v>
      </c>
    </row>
    <row r="270" spans="1:9">
      <c r="A270" s="142"/>
      <c r="B270" s="142"/>
      <c r="C270" s="5">
        <v>11.1666666666667</v>
      </c>
      <c r="D270" s="84">
        <v>13095.4829057856</v>
      </c>
      <c r="E270" s="84">
        <v>2911.58967640115</v>
      </c>
      <c r="F270" s="84">
        <v>8478.4526332927308</v>
      </c>
      <c r="G270" s="84">
        <v>7298.0641165026</v>
      </c>
      <c r="H270" s="84">
        <v>0</v>
      </c>
      <c r="I270" s="84">
        <f t="shared" si="7"/>
        <v>31783.589331982079</v>
      </c>
    </row>
    <row r="271" spans="1:9">
      <c r="A271" s="142"/>
      <c r="B271" s="142"/>
      <c r="C271" s="5">
        <v>11.2083333333333</v>
      </c>
      <c r="D271" s="84">
        <v>13601.8069237856</v>
      </c>
      <c r="E271" s="84">
        <v>2944.58967640115</v>
      </c>
      <c r="F271" s="84">
        <v>8609.4526332927308</v>
      </c>
      <c r="G271" s="84">
        <v>7482.3527035026</v>
      </c>
      <c r="H271" s="84">
        <v>0</v>
      </c>
      <c r="I271" s="84">
        <f t="shared" si="7"/>
        <v>32638.201936982077</v>
      </c>
    </row>
    <row r="272" spans="1:9">
      <c r="A272" s="142"/>
      <c r="B272" s="142"/>
      <c r="C272" s="5">
        <v>11.25</v>
      </c>
      <c r="D272" s="84">
        <v>14613.7264137856</v>
      </c>
      <c r="E272" s="84">
        <v>3042.58967640115</v>
      </c>
      <c r="F272" s="84">
        <v>9074.4526332927308</v>
      </c>
      <c r="G272" s="84">
        <v>7977.0624725026</v>
      </c>
      <c r="H272" s="84">
        <v>0</v>
      </c>
      <c r="I272" s="84">
        <f t="shared" si="7"/>
        <v>34707.831195982078</v>
      </c>
    </row>
    <row r="273" spans="1:9">
      <c r="A273" s="142"/>
      <c r="B273" s="142"/>
      <c r="C273" s="5">
        <v>11.2916666666667</v>
      </c>
      <c r="D273" s="84">
        <v>15902.2469487856</v>
      </c>
      <c r="E273" s="84">
        <v>3266.58967640115</v>
      </c>
      <c r="F273" s="84">
        <v>9879.4526332927308</v>
      </c>
      <c r="G273" s="84">
        <v>8700.0502125026105</v>
      </c>
      <c r="H273" s="84">
        <v>0</v>
      </c>
      <c r="I273" s="84">
        <f t="shared" si="7"/>
        <v>37748.339470982086</v>
      </c>
    </row>
    <row r="274" spans="1:9">
      <c r="A274" s="142"/>
      <c r="B274" s="142"/>
      <c r="C274" s="5">
        <v>11.3333333333333</v>
      </c>
      <c r="D274" s="84">
        <v>16565.712376785599</v>
      </c>
      <c r="E274" s="84">
        <v>3326.58967640115</v>
      </c>
      <c r="F274" s="84">
        <v>10119.4526332927</v>
      </c>
      <c r="G274" s="84">
        <v>9061.8859905026002</v>
      </c>
      <c r="H274" s="84">
        <v>0</v>
      </c>
      <c r="I274" s="84">
        <f t="shared" si="7"/>
        <v>39073.640676982046</v>
      </c>
    </row>
    <row r="275" spans="1:9">
      <c r="A275" s="142"/>
      <c r="B275" s="142"/>
      <c r="C275" s="5">
        <v>11.375</v>
      </c>
      <c r="D275" s="84">
        <v>16519.711973785601</v>
      </c>
      <c r="E275" s="84">
        <v>3295.58967640115</v>
      </c>
      <c r="F275" s="84">
        <v>9999.4526332927308</v>
      </c>
      <c r="G275" s="84">
        <v>9101.0622885026096</v>
      </c>
      <c r="H275" s="84">
        <v>0</v>
      </c>
      <c r="I275" s="84">
        <f t="shared" si="7"/>
        <v>38915.81657198209</v>
      </c>
    </row>
    <row r="276" spans="1:9">
      <c r="A276" s="142"/>
      <c r="B276" s="142"/>
      <c r="C276" s="5">
        <v>11.4166666666667</v>
      </c>
      <c r="D276" s="84">
        <v>16110.380200785599</v>
      </c>
      <c r="E276" s="84">
        <v>3235.58967640115</v>
      </c>
      <c r="F276" s="84">
        <v>10109.4526332927</v>
      </c>
      <c r="G276" s="84">
        <v>9165.0860425026003</v>
      </c>
      <c r="H276" s="84">
        <v>0</v>
      </c>
      <c r="I276" s="84">
        <f t="shared" si="7"/>
        <v>38620.50855298205</v>
      </c>
    </row>
    <row r="277" spans="1:9">
      <c r="A277" s="142"/>
      <c r="B277" s="142"/>
      <c r="C277" s="5">
        <v>11.4583333333333</v>
      </c>
      <c r="D277" s="84">
        <v>15681.7650567856</v>
      </c>
      <c r="E277" s="84">
        <v>3174.58967640115</v>
      </c>
      <c r="F277" s="84">
        <v>10068.4526332927</v>
      </c>
      <c r="G277" s="84">
        <v>9111.9648115025993</v>
      </c>
      <c r="H277" s="84">
        <v>0</v>
      </c>
      <c r="I277" s="84">
        <f t="shared" si="7"/>
        <v>38036.772177982049</v>
      </c>
    </row>
    <row r="278" spans="1:9">
      <c r="A278" s="142"/>
      <c r="B278" s="142"/>
      <c r="C278" s="5">
        <v>11.5</v>
      </c>
      <c r="D278" s="84">
        <v>15143.5933607856</v>
      </c>
      <c r="E278" s="84">
        <v>3125.58967640115</v>
      </c>
      <c r="F278" s="84">
        <v>10068.4526332927</v>
      </c>
      <c r="G278" s="84">
        <v>8943.2832595025993</v>
      </c>
      <c r="H278" s="84">
        <v>0</v>
      </c>
      <c r="I278" s="84">
        <f t="shared" si="7"/>
        <v>37280.91892998205</v>
      </c>
    </row>
    <row r="279" spans="1:9">
      <c r="A279" s="142"/>
      <c r="B279" s="142"/>
      <c r="C279" s="5">
        <v>11.5416666666667</v>
      </c>
      <c r="D279" s="84">
        <v>14601.405792785599</v>
      </c>
      <c r="E279" s="84">
        <v>3055.58967640115</v>
      </c>
      <c r="F279" s="84">
        <v>10029.4526332927</v>
      </c>
      <c r="G279" s="84">
        <v>8783.2355575025904</v>
      </c>
      <c r="H279" s="84">
        <v>0</v>
      </c>
      <c r="I279" s="84">
        <f>SUM(D279:H279)</f>
        <v>36469.683659982038</v>
      </c>
    </row>
    <row r="280" spans="1:9">
      <c r="A280" s="142"/>
      <c r="B280" s="142"/>
      <c r="C280" s="5">
        <v>11.5833333333333</v>
      </c>
      <c r="D280" s="84">
        <v>14188.174517785599</v>
      </c>
      <c r="E280" s="84">
        <v>3020.58967640115</v>
      </c>
      <c r="F280" s="84">
        <v>10054.4526332927</v>
      </c>
      <c r="G280" s="84">
        <v>8624.1753555026007</v>
      </c>
      <c r="H280" s="84">
        <v>0</v>
      </c>
      <c r="I280" s="84">
        <f t="shared" si="7"/>
        <v>35887.392182982047</v>
      </c>
    </row>
    <row r="281" spans="1:9">
      <c r="A281" s="142"/>
      <c r="B281" s="142"/>
      <c r="C281" s="5">
        <v>11.625</v>
      </c>
      <c r="D281" s="84">
        <v>13709.4596437856</v>
      </c>
      <c r="E281" s="84">
        <v>2999.58967640115</v>
      </c>
      <c r="F281" s="84">
        <v>10041.4526332927</v>
      </c>
      <c r="G281" s="84">
        <v>8533.0361745026003</v>
      </c>
      <c r="H281" s="84">
        <v>0</v>
      </c>
      <c r="I281" s="84">
        <f t="shared" si="7"/>
        <v>35283.53812798205</v>
      </c>
    </row>
    <row r="282" spans="1:9">
      <c r="A282" s="142"/>
      <c r="B282" s="142"/>
      <c r="C282" s="5">
        <v>11.6666666666667</v>
      </c>
      <c r="D282" s="84">
        <v>13478.321412785601</v>
      </c>
      <c r="E282" s="84">
        <v>2976.58967640115</v>
      </c>
      <c r="F282" s="84">
        <v>9976.4526332927308</v>
      </c>
      <c r="G282" s="84">
        <v>8538.8676045026095</v>
      </c>
      <c r="H282" s="84">
        <v>0</v>
      </c>
      <c r="I282" s="84">
        <f t="shared" si="7"/>
        <v>34970.231326982088</v>
      </c>
    </row>
    <row r="283" spans="1:9">
      <c r="A283" s="142"/>
      <c r="B283" s="142"/>
      <c r="C283" s="5">
        <v>11.7083333333333</v>
      </c>
      <c r="D283" s="84">
        <v>13758.599911785601</v>
      </c>
      <c r="E283" s="84">
        <v>2979.58967640115</v>
      </c>
      <c r="F283" s="84">
        <v>9959.4526332927308</v>
      </c>
      <c r="G283" s="84">
        <v>8680.4026815026009</v>
      </c>
      <c r="H283" s="84">
        <v>0</v>
      </c>
      <c r="I283" s="84">
        <f t="shared" si="7"/>
        <v>35378.044902982081</v>
      </c>
    </row>
    <row r="284" spans="1:9">
      <c r="A284" s="142"/>
      <c r="B284" s="142"/>
      <c r="C284" s="5">
        <v>11.75</v>
      </c>
      <c r="D284" s="84">
        <v>14867.8231077856</v>
      </c>
      <c r="E284" s="84">
        <v>3026.58967640115</v>
      </c>
      <c r="F284" s="84">
        <v>10373.4526332927</v>
      </c>
      <c r="G284" s="84">
        <v>9237.8107105025992</v>
      </c>
      <c r="H284" s="84">
        <v>0</v>
      </c>
      <c r="I284" s="84">
        <f t="shared" si="7"/>
        <v>37505.676127982049</v>
      </c>
    </row>
    <row r="285" spans="1:9">
      <c r="A285" s="142"/>
      <c r="B285" s="142"/>
      <c r="C285" s="5">
        <v>11.7916666666667</v>
      </c>
      <c r="D285" s="84">
        <v>15868.8032697856</v>
      </c>
      <c r="E285" s="84">
        <v>3206.58967640115</v>
      </c>
      <c r="F285" s="84">
        <v>10739.4526332927</v>
      </c>
      <c r="G285" s="84">
        <v>9738.0825475026104</v>
      </c>
      <c r="H285" s="84">
        <v>0</v>
      </c>
      <c r="I285" s="84">
        <f t="shared" si="7"/>
        <v>39552.928126982064</v>
      </c>
    </row>
    <row r="286" spans="1:9">
      <c r="A286" s="142"/>
      <c r="B286" s="142"/>
      <c r="C286" s="5">
        <v>11.8333333333333</v>
      </c>
      <c r="D286" s="84">
        <v>15869.6622637856</v>
      </c>
      <c r="E286" s="84">
        <v>3250.58967640115</v>
      </c>
      <c r="F286" s="84">
        <v>10524.4526332927</v>
      </c>
      <c r="G286" s="84">
        <v>9656.6835095026108</v>
      </c>
      <c r="H286" s="84">
        <v>0</v>
      </c>
      <c r="I286" s="84">
        <f t="shared" si="7"/>
        <v>39301.388082982063</v>
      </c>
    </row>
    <row r="287" spans="1:9">
      <c r="A287" s="142"/>
      <c r="B287" s="142"/>
      <c r="C287" s="5">
        <v>11.875</v>
      </c>
      <c r="D287" s="84">
        <v>15788.8491557856</v>
      </c>
      <c r="E287" s="84">
        <v>3252.58967640115</v>
      </c>
      <c r="F287" s="84">
        <v>10487.4526332927</v>
      </c>
      <c r="G287" s="84">
        <v>9565.75898850261</v>
      </c>
      <c r="H287" s="84">
        <v>0</v>
      </c>
      <c r="I287" s="84">
        <f t="shared" si="7"/>
        <v>39094.65045398206</v>
      </c>
    </row>
    <row r="288" spans="1:9">
      <c r="A288" s="142"/>
      <c r="B288" s="142"/>
      <c r="C288" s="5">
        <v>11.9166666666667</v>
      </c>
      <c r="D288" s="84">
        <v>15439.0166757856</v>
      </c>
      <c r="E288" s="84">
        <v>3220.58967640115</v>
      </c>
      <c r="F288" s="84">
        <v>10289.4526332927</v>
      </c>
      <c r="G288" s="84">
        <v>9305.6516075025993</v>
      </c>
      <c r="H288" s="84">
        <v>0</v>
      </c>
      <c r="I288" s="84">
        <f t="shared" si="7"/>
        <v>38254.710592982054</v>
      </c>
    </row>
    <row r="289" spans="1:9">
      <c r="A289" s="142"/>
      <c r="B289" s="142"/>
      <c r="C289" s="5">
        <v>11.9583333333333</v>
      </c>
      <c r="D289" s="84">
        <v>14722.5733177856</v>
      </c>
      <c r="E289" s="84">
        <v>3152.58967640115</v>
      </c>
      <c r="F289" s="84">
        <v>9930.4526332927308</v>
      </c>
      <c r="G289" s="84">
        <v>8817.2766965026003</v>
      </c>
      <c r="H289" s="84">
        <v>0</v>
      </c>
      <c r="I289" s="84">
        <f t="shared" si="7"/>
        <v>36622.89232398208</v>
      </c>
    </row>
    <row r="290" spans="1:9">
      <c r="A290" s="142"/>
      <c r="B290" s="142"/>
      <c r="C290" s="29" t="s">
        <v>124</v>
      </c>
      <c r="D290" s="84">
        <v>13779.334787785599</v>
      </c>
      <c r="E290" s="84">
        <v>3056.58967640115</v>
      </c>
      <c r="F290" s="84">
        <v>9382.4526332927308</v>
      </c>
      <c r="G290" s="84">
        <v>8199.3323825026091</v>
      </c>
      <c r="H290" s="84">
        <v>0</v>
      </c>
      <c r="I290" s="84">
        <f t="shared" si="7"/>
        <v>34417.709479982092</v>
      </c>
    </row>
  </sheetData>
  <mergeCells count="23">
    <mergeCell ref="A267:A290"/>
    <mergeCell ref="B267:B290"/>
    <mergeCell ref="A123:A146"/>
    <mergeCell ref="B123:B194"/>
    <mergeCell ref="A147:A170"/>
    <mergeCell ref="A171:A194"/>
    <mergeCell ref="A195:A218"/>
    <mergeCell ref="B195:B266"/>
    <mergeCell ref="A219:A242"/>
    <mergeCell ref="A243:A266"/>
    <mergeCell ref="Z30:AD30"/>
    <mergeCell ref="A51:A74"/>
    <mergeCell ref="B51:B122"/>
    <mergeCell ref="N58:R58"/>
    <mergeCell ref="T58:X58"/>
    <mergeCell ref="A75:A98"/>
    <mergeCell ref="A99:A122"/>
    <mergeCell ref="T30:X30"/>
    <mergeCell ref="N2:R2"/>
    <mergeCell ref="A3:A26"/>
    <mergeCell ref="B3:B50"/>
    <mergeCell ref="A27:A50"/>
    <mergeCell ref="N30:R30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79"/>
  <sheetViews>
    <sheetView zoomScaleNormal="100" workbookViewId="0">
      <pane xSplit="2" ySplit="3" topLeftCell="C135" activePane="bottomRight" state="frozen"/>
      <selection pane="topRight" activeCell="C1" sqref="C1"/>
      <selection pane="bottomLeft" activeCell="A3" sqref="A3"/>
      <selection pane="bottomRight" activeCell="N108" sqref="N108:N155"/>
    </sheetView>
  </sheetViews>
  <sheetFormatPr defaultRowHeight="14.4"/>
  <cols>
    <col min="1" max="2" width="9.109375" style="42"/>
    <col min="4" max="4" width="9.88671875" bestFit="1" customWidth="1"/>
    <col min="8" max="8" width="10.44140625" bestFit="1" customWidth="1"/>
    <col min="9" max="9" width="11.33203125" bestFit="1" customWidth="1"/>
    <col min="19" max="19" width="9.109375" style="42"/>
  </cols>
  <sheetData>
    <row r="1" spans="1:23" s="42" customFormat="1"/>
    <row r="2" spans="1:23">
      <c r="N2" s="143" t="s">
        <v>69</v>
      </c>
      <c r="O2" s="143"/>
      <c r="P2" s="143"/>
      <c r="Q2" s="143"/>
      <c r="R2" s="143"/>
    </row>
    <row r="3" spans="1:23">
      <c r="A3" s="42" t="s">
        <v>70</v>
      </c>
      <c r="B3" s="42" t="s">
        <v>84</v>
      </c>
      <c r="C3" s="42" t="s">
        <v>71</v>
      </c>
      <c r="D3" s="43" t="s">
        <v>8</v>
      </c>
      <c r="E3" s="43" t="s">
        <v>9</v>
      </c>
      <c r="F3" s="43" t="s">
        <v>10</v>
      </c>
      <c r="G3" s="43" t="s">
        <v>11</v>
      </c>
      <c r="H3" s="43" t="s">
        <v>12</v>
      </c>
      <c r="I3" s="43" t="s">
        <v>69</v>
      </c>
      <c r="N3" s="42"/>
      <c r="O3" s="42" t="s">
        <v>86</v>
      </c>
      <c r="P3" s="42" t="s">
        <v>87</v>
      </c>
      <c r="Q3" s="42" t="s">
        <v>88</v>
      </c>
      <c r="R3" s="42" t="s">
        <v>85</v>
      </c>
    </row>
    <row r="4" spans="1:23">
      <c r="A4" s="142" t="s">
        <v>72</v>
      </c>
      <c r="B4" s="142" t="s">
        <v>85</v>
      </c>
      <c r="C4" s="39">
        <v>2.0833333333333332E-2</v>
      </c>
      <c r="D4">
        <v>13581</v>
      </c>
      <c r="E4">
        <v>2834</v>
      </c>
      <c r="F4">
        <v>8513</v>
      </c>
      <c r="G4">
        <v>7733</v>
      </c>
      <c r="H4">
        <v>0</v>
      </c>
      <c r="I4">
        <f>SUM(D4:H4)</f>
        <v>32661</v>
      </c>
      <c r="L4" s="42"/>
      <c r="N4" s="82" t="s">
        <v>176</v>
      </c>
      <c r="O4" s="42">
        <f>I148</f>
        <v>28762</v>
      </c>
      <c r="P4" s="42">
        <f>I292</f>
        <v>39270</v>
      </c>
      <c r="Q4" s="42">
        <f>I436</f>
        <v>28629</v>
      </c>
      <c r="R4" s="42">
        <f>I4</f>
        <v>32661</v>
      </c>
      <c r="U4" s="42"/>
      <c r="V4" s="42"/>
      <c r="W4" s="42"/>
    </row>
    <row r="5" spans="1:23">
      <c r="A5" s="142"/>
      <c r="B5" s="142"/>
      <c r="C5" s="39">
        <v>4.1666666666666664E-2</v>
      </c>
      <c r="D5">
        <v>13416.999999999998</v>
      </c>
      <c r="E5">
        <v>2824</v>
      </c>
      <c r="F5">
        <v>8411</v>
      </c>
      <c r="G5">
        <v>7672</v>
      </c>
      <c r="H5" s="42">
        <v>0</v>
      </c>
      <c r="I5" s="42">
        <f t="shared" ref="I5:I68" si="0">SUM(D5:H5)</f>
        <v>32324</v>
      </c>
      <c r="N5" s="82" t="s">
        <v>101</v>
      </c>
      <c r="O5" s="42">
        <f t="shared" ref="O5:O51" si="1">I149</f>
        <v>28247</v>
      </c>
      <c r="P5" s="42">
        <f t="shared" ref="P5:P51" si="2">I293</f>
        <v>38289</v>
      </c>
      <c r="Q5" s="42">
        <f t="shared" ref="Q5:Q51" si="3">I437</f>
        <v>28118</v>
      </c>
      <c r="R5" s="42">
        <f t="shared" ref="R5:R51" si="4">I5</f>
        <v>32324</v>
      </c>
      <c r="T5" s="42"/>
      <c r="U5" s="42"/>
      <c r="V5" s="42"/>
      <c r="W5" s="42"/>
    </row>
    <row r="6" spans="1:23">
      <c r="A6" s="142"/>
      <c r="B6" s="142"/>
      <c r="C6" s="39">
        <v>6.25E-2</v>
      </c>
      <c r="D6">
        <v>13362</v>
      </c>
      <c r="E6">
        <v>2818</v>
      </c>
      <c r="F6">
        <v>8322</v>
      </c>
      <c r="G6">
        <v>7541</v>
      </c>
      <c r="H6" s="42">
        <v>0</v>
      </c>
      <c r="I6" s="42">
        <f t="shared" si="0"/>
        <v>32043</v>
      </c>
      <c r="N6" s="82" t="s">
        <v>177</v>
      </c>
      <c r="O6" s="42">
        <f t="shared" si="1"/>
        <v>27954</v>
      </c>
      <c r="P6" s="42">
        <f t="shared" si="2"/>
        <v>37606</v>
      </c>
      <c r="Q6" s="42">
        <f t="shared" si="3"/>
        <v>27921</v>
      </c>
      <c r="R6" s="42">
        <f t="shared" si="4"/>
        <v>32043</v>
      </c>
      <c r="T6" s="42"/>
      <c r="U6" s="42"/>
      <c r="V6" s="42"/>
      <c r="W6" s="42"/>
    </row>
    <row r="7" spans="1:23">
      <c r="A7" s="142"/>
      <c r="B7" s="142"/>
      <c r="C7" s="39">
        <v>8.3333333333333301E-2</v>
      </c>
      <c r="D7">
        <v>13415</v>
      </c>
      <c r="E7">
        <v>2814.9999999999995</v>
      </c>
      <c r="F7">
        <v>8328</v>
      </c>
      <c r="G7">
        <v>7531</v>
      </c>
      <c r="H7" s="42">
        <v>0</v>
      </c>
      <c r="I7" s="42">
        <f t="shared" si="0"/>
        <v>32089</v>
      </c>
      <c r="N7" s="82" t="s">
        <v>102</v>
      </c>
      <c r="O7" s="42">
        <f t="shared" si="1"/>
        <v>27802</v>
      </c>
      <c r="P7" s="42">
        <f t="shared" si="2"/>
        <v>37143</v>
      </c>
      <c r="Q7" s="42">
        <f t="shared" si="3"/>
        <v>27874</v>
      </c>
      <c r="R7" s="42">
        <f t="shared" si="4"/>
        <v>32089</v>
      </c>
      <c r="T7" s="42"/>
      <c r="U7" s="42"/>
      <c r="V7" s="42"/>
      <c r="W7" s="42"/>
    </row>
    <row r="8" spans="1:23">
      <c r="A8" s="142"/>
      <c r="B8" s="142"/>
      <c r="C8" s="39">
        <v>0.104166666666667</v>
      </c>
      <c r="D8">
        <v>13246</v>
      </c>
      <c r="E8">
        <v>2814.9999999999995</v>
      </c>
      <c r="F8">
        <v>8249</v>
      </c>
      <c r="G8">
        <v>7447</v>
      </c>
      <c r="H8" s="42">
        <v>0</v>
      </c>
      <c r="I8" s="42">
        <f t="shared" si="0"/>
        <v>31757</v>
      </c>
      <c r="N8" s="82" t="s">
        <v>178</v>
      </c>
      <c r="O8" s="42">
        <f t="shared" si="1"/>
        <v>27164</v>
      </c>
      <c r="P8" s="42">
        <f t="shared" si="2"/>
        <v>36358</v>
      </c>
      <c r="Q8" s="42">
        <f t="shared" si="3"/>
        <v>27608</v>
      </c>
      <c r="R8" s="42">
        <f t="shared" si="4"/>
        <v>31757</v>
      </c>
      <c r="T8" s="42"/>
      <c r="U8" s="42"/>
      <c r="V8" s="42"/>
      <c r="W8" s="42"/>
    </row>
    <row r="9" spans="1:23">
      <c r="A9" s="142"/>
      <c r="B9" s="142"/>
      <c r="C9" s="39">
        <v>0.125</v>
      </c>
      <c r="D9">
        <v>13163</v>
      </c>
      <c r="E9">
        <v>2817</v>
      </c>
      <c r="F9">
        <v>8224</v>
      </c>
      <c r="G9">
        <v>7463</v>
      </c>
      <c r="H9" s="42">
        <v>0</v>
      </c>
      <c r="I9" s="42">
        <f t="shared" si="0"/>
        <v>31667</v>
      </c>
      <c r="N9" s="82" t="s">
        <v>103</v>
      </c>
      <c r="O9" s="42">
        <f t="shared" si="1"/>
        <v>26699</v>
      </c>
      <c r="P9" s="42">
        <f t="shared" si="2"/>
        <v>36344.999999999993</v>
      </c>
      <c r="Q9" s="42">
        <f t="shared" si="3"/>
        <v>27803</v>
      </c>
      <c r="R9" s="42">
        <f t="shared" si="4"/>
        <v>31667</v>
      </c>
      <c r="T9" s="42"/>
      <c r="U9" s="42"/>
      <c r="V9" s="42"/>
      <c r="W9" s="42"/>
    </row>
    <row r="10" spans="1:23">
      <c r="A10" s="142"/>
      <c r="B10" s="142"/>
      <c r="C10" s="39">
        <v>0.14583333333333301</v>
      </c>
      <c r="D10">
        <v>13208</v>
      </c>
      <c r="E10">
        <v>2827</v>
      </c>
      <c r="F10">
        <v>8270</v>
      </c>
      <c r="G10">
        <v>7459</v>
      </c>
      <c r="H10" s="42">
        <v>0</v>
      </c>
      <c r="I10" s="42">
        <f t="shared" si="0"/>
        <v>31764</v>
      </c>
      <c r="N10" s="82" t="s">
        <v>179</v>
      </c>
      <c r="O10" s="42">
        <f t="shared" si="1"/>
        <v>26320</v>
      </c>
      <c r="P10" s="42">
        <f t="shared" si="2"/>
        <v>35805</v>
      </c>
      <c r="Q10" s="42">
        <f t="shared" si="3"/>
        <v>27938</v>
      </c>
      <c r="R10" s="42">
        <f t="shared" si="4"/>
        <v>31764</v>
      </c>
      <c r="T10" s="42"/>
      <c r="U10" s="42"/>
      <c r="V10" s="42"/>
      <c r="W10" s="42"/>
    </row>
    <row r="11" spans="1:23">
      <c r="A11" s="142"/>
      <c r="B11" s="142"/>
      <c r="C11" s="39">
        <v>0.16666666666666599</v>
      </c>
      <c r="D11">
        <v>13255.999999999998</v>
      </c>
      <c r="E11">
        <v>2834</v>
      </c>
      <c r="F11">
        <v>8439</v>
      </c>
      <c r="G11">
        <v>7563</v>
      </c>
      <c r="H11" s="42">
        <v>0</v>
      </c>
      <c r="I11" s="42">
        <f t="shared" si="0"/>
        <v>32092</v>
      </c>
      <c r="N11" s="82" t="s">
        <v>104</v>
      </c>
      <c r="O11" s="42">
        <f t="shared" si="1"/>
        <v>26938</v>
      </c>
      <c r="P11" s="42">
        <f t="shared" si="2"/>
        <v>35940</v>
      </c>
      <c r="Q11" s="42">
        <f t="shared" si="3"/>
        <v>28872</v>
      </c>
      <c r="R11" s="42">
        <f t="shared" si="4"/>
        <v>32092</v>
      </c>
      <c r="T11" s="42"/>
      <c r="U11" s="42"/>
      <c r="V11" s="42"/>
      <c r="W11" s="42"/>
    </row>
    <row r="12" spans="1:23">
      <c r="A12" s="142"/>
      <c r="B12" s="142"/>
      <c r="C12" s="39">
        <v>0.1875</v>
      </c>
      <c r="D12">
        <v>13495</v>
      </c>
      <c r="E12">
        <v>2844.9999999999995</v>
      </c>
      <c r="F12">
        <v>8436</v>
      </c>
      <c r="G12">
        <v>7619</v>
      </c>
      <c r="H12" s="42">
        <v>0</v>
      </c>
      <c r="I12" s="42">
        <f t="shared" si="0"/>
        <v>32395</v>
      </c>
      <c r="N12" s="82" t="s">
        <v>180</v>
      </c>
      <c r="O12" s="42">
        <f t="shared" si="1"/>
        <v>27327</v>
      </c>
      <c r="P12" s="42">
        <f t="shared" si="2"/>
        <v>36134</v>
      </c>
      <c r="Q12" s="42">
        <f t="shared" si="3"/>
        <v>29553</v>
      </c>
      <c r="R12" s="42">
        <f t="shared" si="4"/>
        <v>32395</v>
      </c>
      <c r="T12" s="42"/>
      <c r="U12" s="42"/>
      <c r="V12" s="42"/>
      <c r="W12" s="42"/>
    </row>
    <row r="13" spans="1:23">
      <c r="A13" s="142"/>
      <c r="B13" s="142"/>
      <c r="C13" s="39">
        <v>0.20833333333333301</v>
      </c>
      <c r="D13">
        <v>13938</v>
      </c>
      <c r="E13">
        <v>2894</v>
      </c>
      <c r="F13">
        <v>8754</v>
      </c>
      <c r="G13">
        <v>7893</v>
      </c>
      <c r="H13" s="42">
        <v>0</v>
      </c>
      <c r="I13" s="42">
        <f t="shared" si="0"/>
        <v>33479</v>
      </c>
      <c r="N13" s="82" t="s">
        <v>105</v>
      </c>
      <c r="O13" s="42">
        <f t="shared" si="1"/>
        <v>28610</v>
      </c>
      <c r="P13" s="42">
        <f t="shared" si="2"/>
        <v>36392</v>
      </c>
      <c r="Q13" s="42">
        <f t="shared" si="3"/>
        <v>31164</v>
      </c>
      <c r="R13" s="42">
        <f t="shared" si="4"/>
        <v>33479</v>
      </c>
      <c r="T13" s="42"/>
      <c r="U13" s="42"/>
      <c r="V13" s="42"/>
      <c r="W13" s="42"/>
    </row>
    <row r="14" spans="1:23">
      <c r="A14" s="142"/>
      <c r="B14" s="142"/>
      <c r="C14" s="39">
        <v>0.22916666666666599</v>
      </c>
      <c r="D14">
        <v>14524.999999999998</v>
      </c>
      <c r="E14">
        <v>2945.9999999999995</v>
      </c>
      <c r="F14">
        <v>9013</v>
      </c>
      <c r="G14">
        <v>8255</v>
      </c>
      <c r="H14" s="42">
        <v>0</v>
      </c>
      <c r="I14" s="42">
        <f t="shared" si="0"/>
        <v>34739</v>
      </c>
      <c r="N14" s="82" t="s">
        <v>181</v>
      </c>
      <c r="O14" s="42">
        <f t="shared" si="1"/>
        <v>29810</v>
      </c>
      <c r="P14" s="42">
        <f t="shared" si="2"/>
        <v>36686</v>
      </c>
      <c r="Q14" s="42">
        <f t="shared" si="3"/>
        <v>32596</v>
      </c>
      <c r="R14" s="42">
        <f t="shared" si="4"/>
        <v>34739</v>
      </c>
      <c r="T14" s="42"/>
      <c r="U14" s="42"/>
      <c r="V14" s="42"/>
      <c r="W14" s="42"/>
    </row>
    <row r="15" spans="1:23">
      <c r="A15" s="142"/>
      <c r="B15" s="142"/>
      <c r="C15" s="39">
        <v>0.25</v>
      </c>
      <c r="D15">
        <v>15314.000000000002</v>
      </c>
      <c r="E15">
        <v>3069</v>
      </c>
      <c r="F15">
        <v>9495</v>
      </c>
      <c r="G15">
        <v>8682</v>
      </c>
      <c r="H15" s="42">
        <v>0</v>
      </c>
      <c r="I15" s="42">
        <f t="shared" si="0"/>
        <v>36560</v>
      </c>
      <c r="N15" s="82" t="s">
        <v>106</v>
      </c>
      <c r="O15" s="42">
        <f t="shared" si="1"/>
        <v>30843</v>
      </c>
      <c r="P15" s="42">
        <f t="shared" si="2"/>
        <v>37111</v>
      </c>
      <c r="Q15" s="42">
        <f t="shared" si="3"/>
        <v>33395</v>
      </c>
      <c r="R15" s="42">
        <f t="shared" si="4"/>
        <v>36560</v>
      </c>
      <c r="T15" s="42"/>
      <c r="U15" s="42"/>
      <c r="V15" s="42"/>
      <c r="W15" s="42"/>
    </row>
    <row r="16" spans="1:23">
      <c r="A16" s="142"/>
      <c r="B16" s="142"/>
      <c r="C16" s="39">
        <v>0.27083333333333298</v>
      </c>
      <c r="D16">
        <v>16197</v>
      </c>
      <c r="E16">
        <v>3168.0000000000005</v>
      </c>
      <c r="F16">
        <v>9891</v>
      </c>
      <c r="G16">
        <v>9174</v>
      </c>
      <c r="H16" s="42">
        <v>0</v>
      </c>
      <c r="I16" s="42">
        <f t="shared" si="0"/>
        <v>38430</v>
      </c>
      <c r="N16" s="82" t="s">
        <v>182</v>
      </c>
      <c r="O16" s="42">
        <f t="shared" si="1"/>
        <v>31739</v>
      </c>
      <c r="P16" s="42">
        <f t="shared" si="2"/>
        <v>37341</v>
      </c>
      <c r="Q16" s="42">
        <f t="shared" si="3"/>
        <v>34096</v>
      </c>
      <c r="R16" s="42">
        <f t="shared" si="4"/>
        <v>38430</v>
      </c>
      <c r="T16" s="42"/>
      <c r="U16" s="42"/>
      <c r="V16" s="42"/>
      <c r="W16" s="42"/>
    </row>
    <row r="17" spans="1:23">
      <c r="A17" s="142"/>
      <c r="B17" s="142"/>
      <c r="C17" s="39">
        <v>0.29166666666666602</v>
      </c>
      <c r="D17">
        <v>16482</v>
      </c>
      <c r="E17">
        <v>3207.9999999999995</v>
      </c>
      <c r="F17">
        <v>9948</v>
      </c>
      <c r="G17">
        <v>9349</v>
      </c>
      <c r="H17" s="42">
        <v>0</v>
      </c>
      <c r="I17" s="42">
        <f t="shared" si="0"/>
        <v>38987</v>
      </c>
      <c r="N17" s="82" t="s">
        <v>107</v>
      </c>
      <c r="O17" s="42">
        <f t="shared" si="1"/>
        <v>32045</v>
      </c>
      <c r="P17" s="42">
        <f t="shared" si="2"/>
        <v>38336</v>
      </c>
      <c r="Q17" s="42">
        <f t="shared" si="3"/>
        <v>34121</v>
      </c>
      <c r="R17" s="42">
        <f t="shared" si="4"/>
        <v>38987</v>
      </c>
      <c r="T17" s="42"/>
      <c r="U17" s="42"/>
      <c r="V17" s="42"/>
      <c r="W17" s="42"/>
    </row>
    <row r="18" spans="1:23">
      <c r="A18" s="142"/>
      <c r="B18" s="142"/>
      <c r="C18" s="39">
        <v>0.3125</v>
      </c>
      <c r="D18">
        <v>16860</v>
      </c>
      <c r="E18">
        <v>3259.0000000000005</v>
      </c>
      <c r="F18">
        <v>10055</v>
      </c>
      <c r="G18">
        <v>9477</v>
      </c>
      <c r="H18" s="42">
        <v>0</v>
      </c>
      <c r="I18" s="42">
        <f t="shared" si="0"/>
        <v>39651</v>
      </c>
      <c r="N18" s="82" t="s">
        <v>183</v>
      </c>
      <c r="O18" s="42">
        <f t="shared" si="1"/>
        <v>32425</v>
      </c>
      <c r="P18" s="42">
        <f t="shared" si="2"/>
        <v>39721</v>
      </c>
      <c r="Q18" s="42">
        <f t="shared" si="3"/>
        <v>34139</v>
      </c>
      <c r="R18" s="42">
        <f t="shared" si="4"/>
        <v>39651</v>
      </c>
      <c r="T18" s="42"/>
      <c r="U18" s="42"/>
      <c r="V18" s="42"/>
      <c r="W18" s="42"/>
    </row>
    <row r="19" spans="1:23">
      <c r="A19" s="142"/>
      <c r="B19" s="142"/>
      <c r="C19" s="39">
        <v>0.33333333333333298</v>
      </c>
      <c r="D19">
        <v>16583</v>
      </c>
      <c r="E19">
        <v>3242.9999999999995</v>
      </c>
      <c r="F19">
        <v>9972</v>
      </c>
      <c r="G19">
        <v>9368</v>
      </c>
      <c r="H19" s="42">
        <v>0</v>
      </c>
      <c r="I19" s="42">
        <f t="shared" si="0"/>
        <v>39166</v>
      </c>
      <c r="N19" s="82" t="s">
        <v>108</v>
      </c>
      <c r="O19" s="42">
        <f t="shared" si="1"/>
        <v>33002</v>
      </c>
      <c r="P19" s="42">
        <f t="shared" si="2"/>
        <v>41300</v>
      </c>
      <c r="Q19" s="42">
        <f t="shared" si="3"/>
        <v>35027</v>
      </c>
      <c r="R19" s="42">
        <f t="shared" si="4"/>
        <v>39166</v>
      </c>
      <c r="T19" s="42"/>
      <c r="U19" s="42"/>
      <c r="V19" s="42"/>
      <c r="W19" s="42"/>
    </row>
    <row r="20" spans="1:23">
      <c r="A20" s="142"/>
      <c r="B20" s="142"/>
      <c r="C20" s="39">
        <v>0.35416666666666602</v>
      </c>
      <c r="D20">
        <v>16265</v>
      </c>
      <c r="E20">
        <v>3209</v>
      </c>
      <c r="F20">
        <v>9933</v>
      </c>
      <c r="G20">
        <v>9294</v>
      </c>
      <c r="H20" s="42">
        <v>0</v>
      </c>
      <c r="I20" s="42">
        <f t="shared" si="0"/>
        <v>38701</v>
      </c>
      <c r="N20" s="82" t="s">
        <v>184</v>
      </c>
      <c r="O20" s="42">
        <f t="shared" si="1"/>
        <v>33459</v>
      </c>
      <c r="P20" s="42">
        <f t="shared" si="2"/>
        <v>43040</v>
      </c>
      <c r="Q20" s="42">
        <f t="shared" si="3"/>
        <v>35235</v>
      </c>
      <c r="R20" s="42">
        <f t="shared" si="4"/>
        <v>38701</v>
      </c>
      <c r="T20" s="42"/>
      <c r="U20" s="42"/>
      <c r="V20" s="42"/>
      <c r="W20" s="42"/>
    </row>
    <row r="21" spans="1:23">
      <c r="A21" s="142"/>
      <c r="B21" s="142"/>
      <c r="C21" s="39">
        <v>0.375</v>
      </c>
      <c r="D21">
        <v>16133</v>
      </c>
      <c r="E21">
        <v>3186</v>
      </c>
      <c r="F21">
        <v>10026</v>
      </c>
      <c r="G21">
        <v>9281</v>
      </c>
      <c r="H21" s="42">
        <v>0</v>
      </c>
      <c r="I21" s="42">
        <f t="shared" si="0"/>
        <v>38626</v>
      </c>
      <c r="N21" s="82" t="s">
        <v>109</v>
      </c>
      <c r="O21" s="42">
        <f t="shared" si="1"/>
        <v>34015</v>
      </c>
      <c r="P21" s="42">
        <f t="shared" si="2"/>
        <v>45099</v>
      </c>
      <c r="Q21" s="42">
        <f t="shared" si="3"/>
        <v>35823</v>
      </c>
      <c r="R21" s="42">
        <f t="shared" si="4"/>
        <v>38626</v>
      </c>
      <c r="T21" s="42"/>
      <c r="U21" s="42"/>
      <c r="V21" s="42"/>
      <c r="W21" s="42"/>
    </row>
    <row r="22" spans="1:23">
      <c r="A22" s="142"/>
      <c r="B22" s="142"/>
      <c r="C22" s="39">
        <v>0.39583333333333298</v>
      </c>
      <c r="D22">
        <v>16029</v>
      </c>
      <c r="E22">
        <v>3159</v>
      </c>
      <c r="F22">
        <v>10128</v>
      </c>
      <c r="G22">
        <v>9209</v>
      </c>
      <c r="H22" s="42">
        <v>0</v>
      </c>
      <c r="I22" s="42">
        <f t="shared" si="0"/>
        <v>38525</v>
      </c>
      <c r="N22" s="82" t="s">
        <v>185</v>
      </c>
      <c r="O22" s="42">
        <f t="shared" si="1"/>
        <v>34470</v>
      </c>
      <c r="P22" s="42">
        <f t="shared" si="2"/>
        <v>46534</v>
      </c>
      <c r="Q22" s="42">
        <f t="shared" si="3"/>
        <v>36579</v>
      </c>
      <c r="R22" s="42">
        <f t="shared" si="4"/>
        <v>38525</v>
      </c>
      <c r="T22" s="42"/>
      <c r="U22" s="42"/>
      <c r="V22" s="42"/>
      <c r="W22" s="42"/>
    </row>
    <row r="23" spans="1:23">
      <c r="A23" s="142"/>
      <c r="B23" s="142"/>
      <c r="C23" s="39">
        <v>0.41666666666666602</v>
      </c>
      <c r="D23">
        <v>15958.000000000002</v>
      </c>
      <c r="E23">
        <v>3149</v>
      </c>
      <c r="F23">
        <v>10271.999999999998</v>
      </c>
      <c r="G23">
        <v>9211</v>
      </c>
      <c r="H23" s="42">
        <v>0</v>
      </c>
      <c r="I23" s="42">
        <f t="shared" si="0"/>
        <v>38590</v>
      </c>
      <c r="N23" s="82" t="s">
        <v>110</v>
      </c>
      <c r="O23" s="42">
        <f t="shared" si="1"/>
        <v>34758</v>
      </c>
      <c r="P23" s="42">
        <f t="shared" si="2"/>
        <v>48130</v>
      </c>
      <c r="Q23" s="42">
        <f t="shared" si="3"/>
        <v>37238</v>
      </c>
      <c r="R23" s="42">
        <f t="shared" si="4"/>
        <v>38590</v>
      </c>
      <c r="T23" s="42"/>
      <c r="U23" s="42"/>
      <c r="V23" s="42"/>
      <c r="W23" s="42"/>
    </row>
    <row r="24" spans="1:23">
      <c r="A24" s="142"/>
      <c r="B24" s="142"/>
      <c r="C24" s="39">
        <v>0.4375</v>
      </c>
      <c r="D24">
        <v>15773</v>
      </c>
      <c r="E24">
        <v>3114</v>
      </c>
      <c r="F24">
        <v>10250</v>
      </c>
      <c r="G24">
        <v>9051</v>
      </c>
      <c r="H24" s="42">
        <v>0</v>
      </c>
      <c r="I24" s="42">
        <f t="shared" si="0"/>
        <v>38188</v>
      </c>
      <c r="N24" s="82" t="s">
        <v>200</v>
      </c>
      <c r="O24" s="42">
        <f t="shared" si="1"/>
        <v>35328</v>
      </c>
      <c r="P24" s="42">
        <f t="shared" si="2"/>
        <v>49649</v>
      </c>
      <c r="Q24" s="42">
        <f t="shared" si="3"/>
        <v>37777</v>
      </c>
      <c r="R24" s="42">
        <f t="shared" si="4"/>
        <v>38188</v>
      </c>
      <c r="T24" s="42"/>
      <c r="U24" s="42"/>
      <c r="V24" s="42"/>
      <c r="W24" s="42"/>
    </row>
    <row r="25" spans="1:23">
      <c r="A25" s="142"/>
      <c r="B25" s="142"/>
      <c r="C25" s="39">
        <v>0.45833333333333298</v>
      </c>
      <c r="D25">
        <v>15581</v>
      </c>
      <c r="E25">
        <v>3074</v>
      </c>
      <c r="F25">
        <v>10289</v>
      </c>
      <c r="G25">
        <v>8896</v>
      </c>
      <c r="H25" s="42">
        <v>0</v>
      </c>
      <c r="I25" s="42">
        <f t="shared" si="0"/>
        <v>37840</v>
      </c>
      <c r="N25" s="82" t="s">
        <v>111</v>
      </c>
      <c r="O25" s="42">
        <f t="shared" si="1"/>
        <v>35916</v>
      </c>
      <c r="P25" s="42">
        <f t="shared" si="2"/>
        <v>51007</v>
      </c>
      <c r="Q25" s="42">
        <f t="shared" si="3"/>
        <v>38326</v>
      </c>
      <c r="R25" s="42">
        <f t="shared" si="4"/>
        <v>37840</v>
      </c>
      <c r="T25" s="42"/>
      <c r="U25" s="42"/>
      <c r="V25" s="42"/>
      <c r="W25" s="42"/>
    </row>
    <row r="26" spans="1:23">
      <c r="A26" s="142"/>
      <c r="B26" s="142"/>
      <c r="C26" s="39">
        <v>0.47916666666666602</v>
      </c>
      <c r="D26">
        <v>15533.999999999998</v>
      </c>
      <c r="E26">
        <v>3040</v>
      </c>
      <c r="F26">
        <v>10233.000000000002</v>
      </c>
      <c r="G26">
        <v>8859</v>
      </c>
      <c r="H26" s="42">
        <v>0</v>
      </c>
      <c r="I26" s="42">
        <f t="shared" si="0"/>
        <v>37666</v>
      </c>
      <c r="N26" s="82" t="s">
        <v>186</v>
      </c>
      <c r="O26" s="42">
        <f t="shared" si="1"/>
        <v>36142</v>
      </c>
      <c r="P26" s="42">
        <f t="shared" si="2"/>
        <v>52472</v>
      </c>
      <c r="Q26" s="42">
        <f t="shared" si="3"/>
        <v>38620</v>
      </c>
      <c r="R26" s="42">
        <f t="shared" si="4"/>
        <v>37666</v>
      </c>
      <c r="T26" s="42"/>
      <c r="U26" s="42"/>
      <c r="V26" s="42"/>
      <c r="W26" s="42"/>
    </row>
    <row r="27" spans="1:23">
      <c r="A27" s="142"/>
      <c r="B27" s="142"/>
      <c r="C27" s="39">
        <v>0.5</v>
      </c>
      <c r="D27">
        <v>15462</v>
      </c>
      <c r="E27">
        <v>2997</v>
      </c>
      <c r="F27">
        <v>10223</v>
      </c>
      <c r="G27">
        <v>8841</v>
      </c>
      <c r="H27" s="42">
        <v>0</v>
      </c>
      <c r="I27" s="42">
        <f t="shared" si="0"/>
        <v>37523</v>
      </c>
      <c r="N27" s="82" t="s">
        <v>112</v>
      </c>
      <c r="O27" s="42">
        <f t="shared" si="1"/>
        <v>36634</v>
      </c>
      <c r="P27" s="42">
        <f t="shared" si="2"/>
        <v>53753</v>
      </c>
      <c r="Q27" s="42">
        <f t="shared" si="3"/>
        <v>39177</v>
      </c>
      <c r="R27" s="42">
        <f t="shared" si="4"/>
        <v>37523</v>
      </c>
      <c r="T27" s="42"/>
      <c r="U27" s="42"/>
      <c r="V27" s="42"/>
      <c r="W27" s="42"/>
    </row>
    <row r="28" spans="1:23">
      <c r="A28" s="142"/>
      <c r="B28" s="142"/>
      <c r="C28" s="39">
        <v>0.52083333333333304</v>
      </c>
      <c r="D28">
        <v>15237</v>
      </c>
      <c r="E28">
        <v>2967</v>
      </c>
      <c r="F28">
        <v>10216</v>
      </c>
      <c r="G28">
        <v>8660</v>
      </c>
      <c r="H28" s="42">
        <v>0</v>
      </c>
      <c r="I28" s="42">
        <f t="shared" si="0"/>
        <v>37080</v>
      </c>
      <c r="N28" s="82" t="s">
        <v>187</v>
      </c>
      <c r="O28" s="42">
        <f t="shared" si="1"/>
        <v>36980</v>
      </c>
      <c r="P28" s="42">
        <f t="shared" si="2"/>
        <v>54936</v>
      </c>
      <c r="Q28" s="42">
        <f t="shared" si="3"/>
        <v>39701</v>
      </c>
      <c r="R28" s="42">
        <f t="shared" si="4"/>
        <v>37080</v>
      </c>
      <c r="T28" s="42"/>
      <c r="U28" s="42"/>
      <c r="V28" s="42"/>
      <c r="W28" s="42"/>
    </row>
    <row r="29" spans="1:23">
      <c r="A29" s="142"/>
      <c r="B29" s="142"/>
      <c r="C29" s="39">
        <v>0.54166666666666596</v>
      </c>
      <c r="D29">
        <v>14963</v>
      </c>
      <c r="E29">
        <v>2962</v>
      </c>
      <c r="F29">
        <v>10253.000000000002</v>
      </c>
      <c r="G29">
        <v>8541</v>
      </c>
      <c r="H29" s="42">
        <v>0</v>
      </c>
      <c r="I29" s="42">
        <f t="shared" si="0"/>
        <v>36719</v>
      </c>
      <c r="N29" s="82" t="s">
        <v>113</v>
      </c>
      <c r="O29" s="42">
        <f t="shared" si="1"/>
        <v>37436</v>
      </c>
      <c r="P29" s="42">
        <f t="shared" si="2"/>
        <v>55961</v>
      </c>
      <c r="Q29" s="42">
        <f t="shared" si="3"/>
        <v>40242</v>
      </c>
      <c r="R29" s="42">
        <f t="shared" si="4"/>
        <v>36719</v>
      </c>
      <c r="T29" s="42"/>
      <c r="U29" s="42"/>
      <c r="V29" s="42"/>
      <c r="W29" s="42"/>
    </row>
    <row r="30" spans="1:23">
      <c r="A30" s="142"/>
      <c r="B30" s="142"/>
      <c r="C30" s="39">
        <v>0.5625</v>
      </c>
      <c r="D30">
        <v>14952</v>
      </c>
      <c r="E30">
        <v>2935</v>
      </c>
      <c r="F30">
        <v>10254</v>
      </c>
      <c r="G30">
        <v>8438</v>
      </c>
      <c r="H30" s="42">
        <v>0</v>
      </c>
      <c r="I30" s="42">
        <f t="shared" si="0"/>
        <v>36579</v>
      </c>
      <c r="N30" s="82" t="s">
        <v>188</v>
      </c>
      <c r="O30" s="42">
        <f t="shared" si="1"/>
        <v>37843</v>
      </c>
      <c r="P30" s="42">
        <f t="shared" si="2"/>
        <v>56775</v>
      </c>
      <c r="Q30" s="42">
        <f t="shared" si="3"/>
        <v>40737</v>
      </c>
      <c r="R30" s="42">
        <f t="shared" si="4"/>
        <v>36579</v>
      </c>
      <c r="T30" s="42"/>
      <c r="U30" s="42"/>
      <c r="V30" s="42"/>
      <c r="W30" s="42"/>
    </row>
    <row r="31" spans="1:23">
      <c r="A31" s="142"/>
      <c r="B31" s="142"/>
      <c r="C31" s="39">
        <v>0.58333333333333304</v>
      </c>
      <c r="D31">
        <v>14833</v>
      </c>
      <c r="E31">
        <v>2880</v>
      </c>
      <c r="F31">
        <v>10329</v>
      </c>
      <c r="G31">
        <v>8524</v>
      </c>
      <c r="H31" s="42">
        <v>0</v>
      </c>
      <c r="I31" s="42">
        <f t="shared" si="0"/>
        <v>36566</v>
      </c>
      <c r="N31" s="82" t="s">
        <v>114</v>
      </c>
      <c r="O31" s="42">
        <f t="shared" si="1"/>
        <v>38024</v>
      </c>
      <c r="P31" s="42">
        <f t="shared" si="2"/>
        <v>57422</v>
      </c>
      <c r="Q31" s="42">
        <f t="shared" si="3"/>
        <v>41217</v>
      </c>
      <c r="R31" s="42">
        <f t="shared" si="4"/>
        <v>36566</v>
      </c>
      <c r="T31" s="42"/>
      <c r="U31" s="42"/>
      <c r="V31" s="42"/>
      <c r="W31" s="42"/>
    </row>
    <row r="32" spans="1:23">
      <c r="A32" s="142"/>
      <c r="B32" s="142"/>
      <c r="C32" s="39">
        <v>0.60416666666666596</v>
      </c>
      <c r="D32">
        <v>14548.000000000002</v>
      </c>
      <c r="E32">
        <v>2875</v>
      </c>
      <c r="F32">
        <v>10285</v>
      </c>
      <c r="G32">
        <v>8371</v>
      </c>
      <c r="H32" s="42">
        <v>0</v>
      </c>
      <c r="I32" s="42">
        <f t="shared" si="0"/>
        <v>36079</v>
      </c>
      <c r="N32" s="82" t="s">
        <v>189</v>
      </c>
      <c r="O32" s="42">
        <f t="shared" si="1"/>
        <v>38631</v>
      </c>
      <c r="P32" s="42">
        <f t="shared" si="2"/>
        <v>57995</v>
      </c>
      <c r="Q32" s="42">
        <f t="shared" si="3"/>
        <v>41669</v>
      </c>
      <c r="R32" s="42">
        <f t="shared" si="4"/>
        <v>36079</v>
      </c>
      <c r="T32" s="42"/>
      <c r="U32" s="42"/>
      <c r="V32" s="42"/>
      <c r="W32" s="42"/>
    </row>
    <row r="33" spans="1:23">
      <c r="A33" s="142"/>
      <c r="B33" s="142"/>
      <c r="C33" s="39">
        <v>0.625</v>
      </c>
      <c r="D33">
        <v>14377</v>
      </c>
      <c r="E33">
        <v>2863</v>
      </c>
      <c r="F33">
        <v>10367</v>
      </c>
      <c r="G33">
        <v>8342</v>
      </c>
      <c r="H33" s="42">
        <v>0</v>
      </c>
      <c r="I33" s="42">
        <f t="shared" si="0"/>
        <v>35949</v>
      </c>
      <c r="N33" s="82" t="s">
        <v>115</v>
      </c>
      <c r="O33" s="42">
        <f t="shared" si="1"/>
        <v>38815</v>
      </c>
      <c r="P33" s="42">
        <f t="shared" si="2"/>
        <v>58089</v>
      </c>
      <c r="Q33" s="42">
        <f t="shared" si="3"/>
        <v>41848</v>
      </c>
      <c r="R33" s="42">
        <f t="shared" si="4"/>
        <v>35949</v>
      </c>
      <c r="T33" s="42"/>
      <c r="U33" s="42"/>
      <c r="V33" s="42"/>
      <c r="W33" s="42"/>
    </row>
    <row r="34" spans="1:23">
      <c r="A34" s="142"/>
      <c r="B34" s="142"/>
      <c r="C34" s="39">
        <v>0.64583333333333304</v>
      </c>
      <c r="D34">
        <v>14241</v>
      </c>
      <c r="E34">
        <v>2861</v>
      </c>
      <c r="F34">
        <v>10291.999999999998</v>
      </c>
      <c r="G34">
        <v>8278</v>
      </c>
      <c r="H34" s="42">
        <v>0</v>
      </c>
      <c r="I34" s="42">
        <f t="shared" si="0"/>
        <v>35672</v>
      </c>
      <c r="N34" s="82" t="s">
        <v>190</v>
      </c>
      <c r="O34" s="42">
        <f t="shared" si="1"/>
        <v>39150</v>
      </c>
      <c r="P34" s="42">
        <f t="shared" si="2"/>
        <v>58530</v>
      </c>
      <c r="Q34" s="42">
        <f t="shared" si="3"/>
        <v>42376</v>
      </c>
      <c r="R34" s="42">
        <f t="shared" si="4"/>
        <v>35672</v>
      </c>
      <c r="T34" s="42"/>
      <c r="U34" s="42"/>
      <c r="V34" s="42"/>
      <c r="W34" s="42"/>
    </row>
    <row r="35" spans="1:23">
      <c r="A35" s="142"/>
      <c r="B35" s="142"/>
      <c r="C35" s="39">
        <v>0.66666666666666596</v>
      </c>
      <c r="D35">
        <v>14218</v>
      </c>
      <c r="E35">
        <v>2899</v>
      </c>
      <c r="F35">
        <v>10310.999999999998</v>
      </c>
      <c r="G35">
        <v>8412</v>
      </c>
      <c r="H35" s="42">
        <v>0</v>
      </c>
      <c r="I35" s="42">
        <f t="shared" si="0"/>
        <v>35840</v>
      </c>
      <c r="N35" s="82" t="s">
        <v>116</v>
      </c>
      <c r="O35" s="42">
        <f t="shared" si="1"/>
        <v>39197</v>
      </c>
      <c r="P35" s="42">
        <f t="shared" si="2"/>
        <v>58101</v>
      </c>
      <c r="Q35" s="42">
        <f t="shared" si="3"/>
        <v>42254</v>
      </c>
      <c r="R35" s="42">
        <f t="shared" si="4"/>
        <v>35840</v>
      </c>
      <c r="T35" s="42"/>
      <c r="U35" s="42"/>
      <c r="V35" s="42"/>
      <c r="W35" s="42"/>
    </row>
    <row r="36" spans="1:23">
      <c r="A36" s="142"/>
      <c r="B36" s="142"/>
      <c r="C36" s="39">
        <v>0.6875</v>
      </c>
      <c r="D36">
        <v>14156</v>
      </c>
      <c r="E36">
        <v>2887</v>
      </c>
      <c r="F36">
        <v>10271.999999999998</v>
      </c>
      <c r="G36">
        <v>8418</v>
      </c>
      <c r="H36" s="42">
        <v>0</v>
      </c>
      <c r="I36" s="42">
        <f t="shared" si="0"/>
        <v>35733</v>
      </c>
      <c r="N36" s="82" t="s">
        <v>191</v>
      </c>
      <c r="O36" s="42">
        <f t="shared" si="1"/>
        <v>39034</v>
      </c>
      <c r="P36" s="42">
        <f t="shared" si="2"/>
        <v>58076.999999999993</v>
      </c>
      <c r="Q36" s="42">
        <f t="shared" si="3"/>
        <v>42072</v>
      </c>
      <c r="R36" s="42">
        <f t="shared" si="4"/>
        <v>35733</v>
      </c>
      <c r="T36" s="42"/>
      <c r="U36" s="42"/>
      <c r="V36" s="42"/>
      <c r="W36" s="42"/>
    </row>
    <row r="37" spans="1:23">
      <c r="A37" s="142"/>
      <c r="B37" s="142"/>
      <c r="C37" s="39">
        <v>0.70833333333333304</v>
      </c>
      <c r="D37">
        <v>14187</v>
      </c>
      <c r="E37">
        <v>2901.0000000000005</v>
      </c>
      <c r="F37">
        <v>10373.000000000002</v>
      </c>
      <c r="G37">
        <v>8565</v>
      </c>
      <c r="H37" s="42">
        <v>0</v>
      </c>
      <c r="I37" s="42">
        <f t="shared" si="0"/>
        <v>36026</v>
      </c>
      <c r="N37" s="82" t="s">
        <v>117</v>
      </c>
      <c r="O37" s="42">
        <f t="shared" si="1"/>
        <v>38782</v>
      </c>
      <c r="P37" s="42">
        <f t="shared" si="2"/>
        <v>57335</v>
      </c>
      <c r="Q37" s="42">
        <f t="shared" si="3"/>
        <v>41671</v>
      </c>
      <c r="R37" s="42">
        <f t="shared" si="4"/>
        <v>36026</v>
      </c>
      <c r="T37" s="42"/>
      <c r="U37" s="42"/>
      <c r="V37" s="42"/>
      <c r="W37" s="42"/>
    </row>
    <row r="38" spans="1:23">
      <c r="A38" s="142"/>
      <c r="B38" s="142"/>
      <c r="C38" s="39">
        <v>0.72916666666666596</v>
      </c>
      <c r="D38">
        <v>14564.999999999998</v>
      </c>
      <c r="E38">
        <v>2915</v>
      </c>
      <c r="F38">
        <v>10370</v>
      </c>
      <c r="G38">
        <v>8706</v>
      </c>
      <c r="H38" s="42">
        <v>0</v>
      </c>
      <c r="I38" s="42">
        <f t="shared" si="0"/>
        <v>36556</v>
      </c>
      <c r="N38" s="82" t="s">
        <v>192</v>
      </c>
      <c r="O38" s="42">
        <f t="shared" si="1"/>
        <v>38444</v>
      </c>
      <c r="P38" s="42">
        <f t="shared" si="2"/>
        <v>56611</v>
      </c>
      <c r="Q38" s="42">
        <f t="shared" si="3"/>
        <v>41171</v>
      </c>
      <c r="R38" s="42">
        <f t="shared" si="4"/>
        <v>36556</v>
      </c>
      <c r="T38" s="42"/>
      <c r="U38" s="42"/>
      <c r="V38" s="42"/>
      <c r="W38" s="42"/>
    </row>
    <row r="39" spans="1:23">
      <c r="A39" s="142"/>
      <c r="B39" s="142"/>
      <c r="C39" s="39">
        <v>0.75</v>
      </c>
      <c r="D39">
        <v>14976</v>
      </c>
      <c r="E39">
        <v>2960</v>
      </c>
      <c r="F39">
        <v>10553.999999999998</v>
      </c>
      <c r="G39">
        <v>9031</v>
      </c>
      <c r="H39" s="42">
        <v>0</v>
      </c>
      <c r="I39" s="42">
        <f t="shared" si="0"/>
        <v>37521</v>
      </c>
      <c r="N39" s="82" t="s">
        <v>118</v>
      </c>
      <c r="O39" s="42">
        <f t="shared" si="1"/>
        <v>38025</v>
      </c>
      <c r="P39" s="42">
        <f t="shared" si="2"/>
        <v>55617.999999999993</v>
      </c>
      <c r="Q39" s="42">
        <f t="shared" si="3"/>
        <v>41569</v>
      </c>
      <c r="R39" s="42">
        <f t="shared" si="4"/>
        <v>37521</v>
      </c>
      <c r="T39" s="42"/>
      <c r="U39" s="42"/>
      <c r="V39" s="42"/>
      <c r="W39" s="42"/>
    </row>
    <row r="40" spans="1:23">
      <c r="A40" s="142"/>
      <c r="B40" s="142"/>
      <c r="C40" s="39">
        <v>0.77083333333333304</v>
      </c>
      <c r="D40">
        <v>15608</v>
      </c>
      <c r="E40">
        <v>3042.0000000000005</v>
      </c>
      <c r="F40">
        <v>10753</v>
      </c>
      <c r="G40">
        <v>9350</v>
      </c>
      <c r="H40" s="42">
        <v>0</v>
      </c>
      <c r="I40" s="42">
        <f t="shared" si="0"/>
        <v>38753</v>
      </c>
      <c r="N40" s="82" t="s">
        <v>193</v>
      </c>
      <c r="O40" s="42">
        <f t="shared" si="1"/>
        <v>37551</v>
      </c>
      <c r="P40" s="42">
        <f t="shared" si="2"/>
        <v>54496</v>
      </c>
      <c r="Q40" s="42">
        <f t="shared" si="3"/>
        <v>41838</v>
      </c>
      <c r="R40" s="42">
        <f t="shared" si="4"/>
        <v>38753</v>
      </c>
      <c r="T40" s="42"/>
      <c r="U40" s="42"/>
      <c r="V40" s="42"/>
      <c r="W40" s="42"/>
    </row>
    <row r="41" spans="1:23">
      <c r="A41" s="142"/>
      <c r="B41" s="142"/>
      <c r="C41" s="39">
        <v>0.79166666666666596</v>
      </c>
      <c r="D41">
        <v>15760</v>
      </c>
      <c r="E41">
        <v>3058</v>
      </c>
      <c r="F41">
        <v>10771</v>
      </c>
      <c r="G41">
        <v>9337</v>
      </c>
      <c r="H41" s="42">
        <v>0</v>
      </c>
      <c r="I41" s="42">
        <f t="shared" si="0"/>
        <v>38926</v>
      </c>
      <c r="N41" s="82" t="s">
        <v>119</v>
      </c>
      <c r="O41" s="42">
        <f t="shared" si="1"/>
        <v>38004</v>
      </c>
      <c r="P41" s="42">
        <f t="shared" si="2"/>
        <v>53540</v>
      </c>
      <c r="Q41" s="42">
        <f t="shared" si="3"/>
        <v>41353</v>
      </c>
      <c r="R41" s="42">
        <f t="shared" si="4"/>
        <v>38926</v>
      </c>
      <c r="T41" s="42"/>
      <c r="U41" s="42"/>
      <c r="V41" s="42"/>
      <c r="W41" s="42"/>
    </row>
    <row r="42" spans="1:23">
      <c r="A42" s="142"/>
      <c r="B42" s="142"/>
      <c r="C42" s="39">
        <v>0.8125</v>
      </c>
      <c r="D42">
        <v>15692</v>
      </c>
      <c r="E42">
        <v>3074</v>
      </c>
      <c r="F42">
        <v>10693.999999999998</v>
      </c>
      <c r="G42">
        <v>9402</v>
      </c>
      <c r="H42" s="42">
        <v>0</v>
      </c>
      <c r="I42" s="42">
        <f t="shared" si="0"/>
        <v>38862</v>
      </c>
      <c r="N42" s="82" t="s">
        <v>194</v>
      </c>
      <c r="O42" s="42">
        <f t="shared" si="1"/>
        <v>38505</v>
      </c>
      <c r="P42" s="42">
        <f t="shared" si="2"/>
        <v>52588</v>
      </c>
      <c r="Q42" s="42">
        <f t="shared" si="3"/>
        <v>40974</v>
      </c>
      <c r="R42" s="42">
        <f t="shared" si="4"/>
        <v>38862</v>
      </c>
      <c r="T42" s="42"/>
      <c r="U42" s="42"/>
      <c r="V42" s="42"/>
      <c r="W42" s="42"/>
    </row>
    <row r="43" spans="1:23">
      <c r="A43" s="142"/>
      <c r="B43" s="142"/>
      <c r="C43" s="39">
        <v>0.83333333333333304</v>
      </c>
      <c r="D43">
        <v>15822</v>
      </c>
      <c r="E43">
        <v>3066.9999999999995</v>
      </c>
      <c r="F43">
        <v>10590</v>
      </c>
      <c r="G43">
        <v>9329</v>
      </c>
      <c r="H43" s="42">
        <v>0</v>
      </c>
      <c r="I43" s="42">
        <f t="shared" si="0"/>
        <v>38808</v>
      </c>
      <c r="N43" s="82" t="s">
        <v>120</v>
      </c>
      <c r="O43" s="42">
        <f t="shared" si="1"/>
        <v>38263</v>
      </c>
      <c r="P43" s="42">
        <f t="shared" si="2"/>
        <v>51945</v>
      </c>
      <c r="Q43" s="42">
        <f t="shared" si="3"/>
        <v>40073</v>
      </c>
      <c r="R43" s="42">
        <f t="shared" si="4"/>
        <v>38808</v>
      </c>
      <c r="T43" s="42"/>
      <c r="U43" s="42"/>
      <c r="V43" s="42"/>
      <c r="W43" s="42"/>
    </row>
    <row r="44" spans="1:23">
      <c r="A44" s="142"/>
      <c r="B44" s="142"/>
      <c r="C44" s="39">
        <v>0.85416666666666596</v>
      </c>
      <c r="D44">
        <v>15577</v>
      </c>
      <c r="E44">
        <v>3054</v>
      </c>
      <c r="F44">
        <v>10451</v>
      </c>
      <c r="G44">
        <v>9313</v>
      </c>
      <c r="H44" s="42">
        <v>0</v>
      </c>
      <c r="I44" s="42">
        <f t="shared" si="0"/>
        <v>38395</v>
      </c>
      <c r="N44" s="82" t="s">
        <v>195</v>
      </c>
      <c r="O44" s="42">
        <f t="shared" si="1"/>
        <v>37677</v>
      </c>
      <c r="P44" s="42">
        <f t="shared" si="2"/>
        <v>51180</v>
      </c>
      <c r="Q44" s="42">
        <f t="shared" si="3"/>
        <v>39020</v>
      </c>
      <c r="R44" s="42">
        <f t="shared" si="4"/>
        <v>38395</v>
      </c>
      <c r="T44" s="42"/>
      <c r="U44" s="42"/>
      <c r="V44" s="42"/>
      <c r="W44" s="42"/>
    </row>
    <row r="45" spans="1:23">
      <c r="A45" s="142"/>
      <c r="B45" s="142"/>
      <c r="C45" s="39">
        <v>0.875</v>
      </c>
      <c r="D45">
        <v>15361</v>
      </c>
      <c r="E45">
        <v>3036</v>
      </c>
      <c r="F45">
        <v>10234</v>
      </c>
      <c r="G45">
        <v>9123</v>
      </c>
      <c r="H45" s="42">
        <v>0</v>
      </c>
      <c r="I45" s="42">
        <f t="shared" si="0"/>
        <v>37754</v>
      </c>
      <c r="N45" s="82" t="s">
        <v>121</v>
      </c>
      <c r="O45" s="42">
        <f t="shared" si="1"/>
        <v>36574</v>
      </c>
      <c r="P45" s="42">
        <f t="shared" si="2"/>
        <v>49643</v>
      </c>
      <c r="Q45" s="42">
        <f t="shared" si="3"/>
        <v>37764</v>
      </c>
      <c r="R45" s="42">
        <f t="shared" si="4"/>
        <v>37754</v>
      </c>
      <c r="T45" s="42"/>
      <c r="U45" s="42"/>
      <c r="V45" s="42"/>
      <c r="W45" s="42"/>
    </row>
    <row r="46" spans="1:23">
      <c r="A46" s="142"/>
      <c r="B46" s="142"/>
      <c r="C46" s="39">
        <v>0.89583333333333304</v>
      </c>
      <c r="D46">
        <v>15185</v>
      </c>
      <c r="E46">
        <v>3006</v>
      </c>
      <c r="F46">
        <v>10006</v>
      </c>
      <c r="G46">
        <v>9007</v>
      </c>
      <c r="H46" s="42">
        <v>0</v>
      </c>
      <c r="I46" s="42">
        <f t="shared" si="0"/>
        <v>37204</v>
      </c>
      <c r="N46" s="82" t="s">
        <v>196</v>
      </c>
      <c r="O46" s="42">
        <f t="shared" si="1"/>
        <v>35325</v>
      </c>
      <c r="P46" s="42">
        <f t="shared" si="2"/>
        <v>48092</v>
      </c>
      <c r="Q46" s="42">
        <f t="shared" si="3"/>
        <v>36136</v>
      </c>
      <c r="R46" s="42">
        <f t="shared" si="4"/>
        <v>37204</v>
      </c>
      <c r="T46" s="42"/>
      <c r="U46" s="42"/>
      <c r="V46" s="42"/>
      <c r="W46" s="42"/>
    </row>
    <row r="47" spans="1:23">
      <c r="A47" s="142"/>
      <c r="B47" s="142"/>
      <c r="C47" s="39">
        <v>0.91666666666666596</v>
      </c>
      <c r="D47">
        <v>14845</v>
      </c>
      <c r="E47">
        <v>2964</v>
      </c>
      <c r="F47">
        <v>9790</v>
      </c>
      <c r="G47">
        <v>8690</v>
      </c>
      <c r="H47" s="42">
        <v>0</v>
      </c>
      <c r="I47" s="42">
        <f t="shared" si="0"/>
        <v>36289</v>
      </c>
      <c r="N47" s="82" t="s">
        <v>122</v>
      </c>
      <c r="O47" s="42">
        <f t="shared" si="1"/>
        <v>33768</v>
      </c>
      <c r="P47" s="42">
        <f t="shared" si="2"/>
        <v>46656</v>
      </c>
      <c r="Q47" s="42">
        <f t="shared" si="3"/>
        <v>34497</v>
      </c>
      <c r="R47" s="42">
        <f t="shared" si="4"/>
        <v>36289</v>
      </c>
      <c r="T47" s="42"/>
      <c r="U47" s="42"/>
      <c r="V47" s="42"/>
      <c r="W47" s="42"/>
    </row>
    <row r="48" spans="1:23">
      <c r="A48" s="142"/>
      <c r="B48" s="142"/>
      <c r="C48" s="39">
        <v>0.9375</v>
      </c>
      <c r="D48">
        <v>14387</v>
      </c>
      <c r="E48">
        <v>2897</v>
      </c>
      <c r="F48">
        <v>9401</v>
      </c>
      <c r="G48">
        <v>8509</v>
      </c>
      <c r="H48" s="42">
        <v>0</v>
      </c>
      <c r="I48" s="42">
        <f t="shared" si="0"/>
        <v>35194</v>
      </c>
      <c r="N48" s="82" t="s">
        <v>197</v>
      </c>
      <c r="O48" s="42">
        <f t="shared" si="1"/>
        <v>32650</v>
      </c>
      <c r="P48" s="42">
        <f t="shared" si="2"/>
        <v>44735</v>
      </c>
      <c r="Q48" s="42">
        <f t="shared" si="3"/>
        <v>33026</v>
      </c>
      <c r="R48" s="42">
        <f t="shared" si="4"/>
        <v>35194</v>
      </c>
      <c r="T48" s="42"/>
      <c r="U48" s="42"/>
      <c r="V48" s="42"/>
      <c r="W48" s="42"/>
    </row>
    <row r="49" spans="1:30">
      <c r="A49" s="142"/>
      <c r="B49" s="142"/>
      <c r="C49" s="39">
        <v>0.95833333333333304</v>
      </c>
      <c r="D49">
        <v>14127</v>
      </c>
      <c r="E49">
        <v>2834.9999999999995</v>
      </c>
      <c r="F49">
        <v>9111</v>
      </c>
      <c r="G49">
        <v>8085</v>
      </c>
      <c r="H49" s="42">
        <v>0</v>
      </c>
      <c r="I49" s="42">
        <f t="shared" si="0"/>
        <v>34158</v>
      </c>
      <c r="N49" s="82" t="s">
        <v>123</v>
      </c>
      <c r="O49" s="42">
        <f t="shared" si="1"/>
        <v>31347</v>
      </c>
      <c r="P49" s="42">
        <f t="shared" si="2"/>
        <v>43144</v>
      </c>
      <c r="Q49" s="42">
        <f t="shared" si="3"/>
        <v>32020</v>
      </c>
      <c r="R49" s="42">
        <f t="shared" si="4"/>
        <v>34158</v>
      </c>
      <c r="T49" s="42"/>
      <c r="U49" s="42"/>
      <c r="V49" s="42"/>
      <c r="W49" s="42"/>
    </row>
    <row r="50" spans="1:30">
      <c r="A50" s="142"/>
      <c r="B50" s="142"/>
      <c r="C50" s="39">
        <v>0.97916666666666596</v>
      </c>
      <c r="D50">
        <v>13536.999999999998</v>
      </c>
      <c r="E50">
        <v>2777</v>
      </c>
      <c r="F50">
        <v>8789</v>
      </c>
      <c r="G50">
        <v>7971</v>
      </c>
      <c r="H50" s="42">
        <v>0</v>
      </c>
      <c r="I50" s="42">
        <f t="shared" si="0"/>
        <v>33074</v>
      </c>
      <c r="N50" s="82" t="s">
        <v>198</v>
      </c>
      <c r="O50" s="42">
        <f t="shared" si="1"/>
        <v>30081</v>
      </c>
      <c r="P50" s="42">
        <f t="shared" si="2"/>
        <v>41612</v>
      </c>
      <c r="Q50" s="42">
        <f t="shared" si="3"/>
        <v>30823</v>
      </c>
      <c r="R50" s="42">
        <f t="shared" si="4"/>
        <v>33074</v>
      </c>
      <c r="T50" s="42"/>
      <c r="U50" s="42"/>
      <c r="V50" s="42"/>
      <c r="W50" s="42"/>
    </row>
    <row r="51" spans="1:30">
      <c r="A51" s="142"/>
      <c r="B51" s="142"/>
      <c r="C51" s="39">
        <v>1</v>
      </c>
      <c r="D51">
        <v>13222</v>
      </c>
      <c r="E51">
        <v>2777</v>
      </c>
      <c r="F51">
        <v>8864</v>
      </c>
      <c r="G51">
        <v>7529</v>
      </c>
      <c r="H51" s="42">
        <v>0</v>
      </c>
      <c r="I51" s="42">
        <f t="shared" si="0"/>
        <v>32392</v>
      </c>
      <c r="N51" s="82" t="s">
        <v>199</v>
      </c>
      <c r="O51" s="42">
        <f t="shared" si="1"/>
        <v>30652</v>
      </c>
      <c r="P51" s="42">
        <f t="shared" si="2"/>
        <v>41271</v>
      </c>
      <c r="Q51" s="42">
        <f t="shared" si="3"/>
        <v>29898</v>
      </c>
      <c r="R51" s="42">
        <f t="shared" si="4"/>
        <v>32392</v>
      </c>
      <c r="T51" s="42"/>
      <c r="U51" s="42"/>
      <c r="V51" s="42"/>
      <c r="W51" s="42"/>
    </row>
    <row r="52" spans="1:30">
      <c r="A52" s="142" t="s">
        <v>141</v>
      </c>
      <c r="B52" s="142"/>
      <c r="C52" s="5">
        <v>1.0208333333333299</v>
      </c>
      <c r="D52">
        <v>12580</v>
      </c>
      <c r="E52">
        <v>2767</v>
      </c>
      <c r="F52">
        <v>8830</v>
      </c>
      <c r="G52">
        <v>7186</v>
      </c>
      <c r="H52" s="42">
        <v>0</v>
      </c>
      <c r="I52" s="42">
        <f t="shared" si="0"/>
        <v>31363</v>
      </c>
      <c r="N52" s="42"/>
      <c r="O52" s="42"/>
      <c r="P52" s="42"/>
      <c r="Q52" s="42"/>
      <c r="R52" s="42"/>
      <c r="T52" s="42"/>
      <c r="U52" s="42"/>
      <c r="V52" s="42"/>
      <c r="W52" s="42"/>
    </row>
    <row r="53" spans="1:30">
      <c r="A53" s="142"/>
      <c r="B53" s="142"/>
      <c r="C53" s="5">
        <v>1.0416666666666601</v>
      </c>
      <c r="D53">
        <v>12320</v>
      </c>
      <c r="E53">
        <v>2754</v>
      </c>
      <c r="F53">
        <v>8630</v>
      </c>
      <c r="G53">
        <v>7020.9999999999991</v>
      </c>
      <c r="H53" s="42">
        <v>0</v>
      </c>
      <c r="I53" s="42">
        <f t="shared" si="0"/>
        <v>30725</v>
      </c>
      <c r="N53" s="42"/>
      <c r="O53" s="42"/>
      <c r="P53" s="42"/>
      <c r="Q53" s="42"/>
      <c r="R53" s="42"/>
      <c r="T53" s="42"/>
      <c r="U53" s="42"/>
      <c r="V53" s="42"/>
      <c r="W53" s="42"/>
    </row>
    <row r="54" spans="1:30">
      <c r="A54" s="142"/>
      <c r="B54" s="142"/>
      <c r="C54" s="5">
        <v>1.0625</v>
      </c>
      <c r="D54">
        <v>12387.999999999998</v>
      </c>
      <c r="E54">
        <v>2730</v>
      </c>
      <c r="F54">
        <v>8649</v>
      </c>
      <c r="G54">
        <v>6964</v>
      </c>
      <c r="H54" s="42">
        <v>0</v>
      </c>
      <c r="I54" s="42">
        <f t="shared" si="0"/>
        <v>30731</v>
      </c>
      <c r="N54" s="143" t="s">
        <v>8</v>
      </c>
      <c r="O54" s="143"/>
      <c r="P54" s="143"/>
      <c r="Q54" s="143"/>
      <c r="R54" s="143"/>
      <c r="T54" s="143" t="s">
        <v>9</v>
      </c>
      <c r="U54" s="143"/>
      <c r="V54" s="143"/>
      <c r="W54" s="143"/>
      <c r="X54" s="143"/>
      <c r="Y54" s="42"/>
      <c r="Z54" s="143" t="s">
        <v>10</v>
      </c>
      <c r="AA54" s="143"/>
      <c r="AB54" s="143"/>
      <c r="AC54" s="143"/>
      <c r="AD54" s="143"/>
    </row>
    <row r="55" spans="1:30">
      <c r="A55" s="142"/>
      <c r="B55" s="142"/>
      <c r="C55" s="5">
        <v>1.0833333333333299</v>
      </c>
      <c r="D55">
        <v>12229.000000000002</v>
      </c>
      <c r="E55">
        <v>2722</v>
      </c>
      <c r="F55">
        <v>8581</v>
      </c>
      <c r="G55">
        <v>6993</v>
      </c>
      <c r="H55" s="42">
        <v>0</v>
      </c>
      <c r="I55" s="42">
        <f t="shared" si="0"/>
        <v>30525</v>
      </c>
      <c r="N55" s="42"/>
      <c r="O55" s="42" t="s">
        <v>86</v>
      </c>
      <c r="P55" s="42" t="s">
        <v>87</v>
      </c>
      <c r="Q55" s="42" t="s">
        <v>88</v>
      </c>
      <c r="R55" s="42" t="s">
        <v>85</v>
      </c>
      <c r="T55" s="42"/>
      <c r="U55" s="42" t="s">
        <v>86</v>
      </c>
      <c r="V55" s="42" t="s">
        <v>87</v>
      </c>
      <c r="W55" s="42" t="s">
        <v>88</v>
      </c>
      <c r="X55" s="42" t="s">
        <v>85</v>
      </c>
      <c r="Y55" s="42"/>
      <c r="Z55" s="42"/>
      <c r="AA55" s="42" t="s">
        <v>86</v>
      </c>
      <c r="AB55" s="42" t="s">
        <v>87</v>
      </c>
      <c r="AC55" s="42" t="s">
        <v>88</v>
      </c>
      <c r="AD55" s="42" t="s">
        <v>85</v>
      </c>
    </row>
    <row r="56" spans="1:30">
      <c r="A56" s="142"/>
      <c r="B56" s="142"/>
      <c r="C56" s="5">
        <v>1.1041666666666601</v>
      </c>
      <c r="D56">
        <v>12251</v>
      </c>
      <c r="E56">
        <v>2713.9999999999995</v>
      </c>
      <c r="F56">
        <v>8495</v>
      </c>
      <c r="G56">
        <v>6869</v>
      </c>
      <c r="H56" s="42">
        <v>0</v>
      </c>
      <c r="I56" s="42">
        <f t="shared" si="0"/>
        <v>30329</v>
      </c>
      <c r="N56" s="82" t="s">
        <v>176</v>
      </c>
      <c r="O56" s="42">
        <f>D148</f>
        <v>10642</v>
      </c>
      <c r="P56" s="42">
        <f>D292</f>
        <v>15290</v>
      </c>
      <c r="Q56" s="42">
        <f>D436</f>
        <v>10389</v>
      </c>
      <c r="R56" s="42">
        <f>D4</f>
        <v>13581</v>
      </c>
      <c r="T56" s="82" t="s">
        <v>176</v>
      </c>
      <c r="U56" s="42">
        <f>E148</f>
        <v>2577.9999999999995</v>
      </c>
      <c r="V56" s="42">
        <f>E292</f>
        <v>2994</v>
      </c>
      <c r="W56" s="42">
        <f>E436</f>
        <v>2605</v>
      </c>
      <c r="X56">
        <f>E4</f>
        <v>2834</v>
      </c>
      <c r="Z56" s="82" t="s">
        <v>176</v>
      </c>
      <c r="AA56" s="42">
        <f>F148</f>
        <v>8563</v>
      </c>
      <c r="AB56" s="42">
        <f>F292</f>
        <v>11472</v>
      </c>
      <c r="AC56" s="42">
        <f>F436</f>
        <v>8449</v>
      </c>
      <c r="AD56">
        <f>F4</f>
        <v>8513</v>
      </c>
    </row>
    <row r="57" spans="1:30">
      <c r="A57" s="142"/>
      <c r="B57" s="142"/>
      <c r="C57" s="5">
        <v>1.125</v>
      </c>
      <c r="D57">
        <v>12204</v>
      </c>
      <c r="E57">
        <v>2717</v>
      </c>
      <c r="F57">
        <v>8487</v>
      </c>
      <c r="G57">
        <v>6758.9999999999991</v>
      </c>
      <c r="H57" s="42">
        <v>0</v>
      </c>
      <c r="I57" s="42">
        <f t="shared" si="0"/>
        <v>30167</v>
      </c>
      <c r="N57" s="82" t="s">
        <v>101</v>
      </c>
      <c r="O57" s="42">
        <f t="shared" ref="O57:O103" si="5">D149</f>
        <v>10421</v>
      </c>
      <c r="P57" s="42">
        <f t="shared" ref="P57:P103" si="6">D293</f>
        <v>14856</v>
      </c>
      <c r="Q57" s="42">
        <f t="shared" ref="Q57:Q103" si="7">D437</f>
        <v>10113</v>
      </c>
      <c r="R57" s="42">
        <f t="shared" ref="R57:R103" si="8">D5</f>
        <v>13416.999999999998</v>
      </c>
      <c r="T57" s="82" t="s">
        <v>101</v>
      </c>
      <c r="U57" s="42">
        <f t="shared" ref="U57:U103" si="9">E149</f>
        <v>2566</v>
      </c>
      <c r="V57" s="42">
        <f t="shared" ref="V57:V103" si="10">E293</f>
        <v>2955</v>
      </c>
      <c r="W57" s="42">
        <f t="shared" ref="W57:W103" si="11">E437</f>
        <v>2579</v>
      </c>
      <c r="X57" s="42">
        <f t="shared" ref="X57:X103" si="12">E5</f>
        <v>2824</v>
      </c>
      <c r="Z57" s="82" t="s">
        <v>101</v>
      </c>
      <c r="AA57" s="42">
        <f t="shared" ref="AA57:AA103" si="13">F149</f>
        <v>8467</v>
      </c>
      <c r="AB57" s="42">
        <f t="shared" ref="AB57:AB103" si="14">F293</f>
        <v>11244</v>
      </c>
      <c r="AC57" s="42">
        <f t="shared" ref="AC57:AC103" si="15">F437</f>
        <v>8399</v>
      </c>
      <c r="AD57" s="42">
        <f t="shared" ref="AD57:AD103" si="16">F5</f>
        <v>8411</v>
      </c>
    </row>
    <row r="58" spans="1:30">
      <c r="A58" s="142"/>
      <c r="B58" s="142"/>
      <c r="C58" s="5">
        <v>1.1458333333333299</v>
      </c>
      <c r="D58">
        <v>12224</v>
      </c>
      <c r="E58">
        <v>2718.9999999999995</v>
      </c>
      <c r="F58">
        <v>8419</v>
      </c>
      <c r="G58">
        <v>6855</v>
      </c>
      <c r="H58" s="42">
        <v>0</v>
      </c>
      <c r="I58" s="42">
        <f t="shared" si="0"/>
        <v>30217</v>
      </c>
      <c r="N58" s="82" t="s">
        <v>177</v>
      </c>
      <c r="O58" s="42">
        <f t="shared" si="5"/>
        <v>10411</v>
      </c>
      <c r="P58" s="42">
        <f t="shared" si="6"/>
        <v>14596</v>
      </c>
      <c r="Q58" s="42">
        <f t="shared" si="7"/>
        <v>10153.000000000002</v>
      </c>
      <c r="R58" s="42">
        <f t="shared" si="8"/>
        <v>13362</v>
      </c>
      <c r="T58" s="82" t="s">
        <v>177</v>
      </c>
      <c r="U58" s="42">
        <f t="shared" si="9"/>
        <v>2554</v>
      </c>
      <c r="V58" s="42">
        <f t="shared" si="10"/>
        <v>2899</v>
      </c>
      <c r="W58" s="42">
        <f t="shared" si="11"/>
        <v>2567.9999999999995</v>
      </c>
      <c r="X58" s="42">
        <f t="shared" si="12"/>
        <v>2818</v>
      </c>
      <c r="Z58" s="82" t="s">
        <v>177</v>
      </c>
      <c r="AA58" s="42">
        <f t="shared" si="13"/>
        <v>8278</v>
      </c>
      <c r="AB58" s="42">
        <f t="shared" si="14"/>
        <v>11042</v>
      </c>
      <c r="AC58" s="42">
        <f t="shared" si="15"/>
        <v>8298</v>
      </c>
      <c r="AD58" s="42">
        <f t="shared" si="16"/>
        <v>8322</v>
      </c>
    </row>
    <row r="59" spans="1:30">
      <c r="A59" s="142"/>
      <c r="B59" s="142"/>
      <c r="C59" s="5">
        <v>1.1666666666666601</v>
      </c>
      <c r="D59">
        <v>12493</v>
      </c>
      <c r="E59">
        <v>2732</v>
      </c>
      <c r="F59">
        <v>8555</v>
      </c>
      <c r="G59">
        <v>6884</v>
      </c>
      <c r="H59" s="42">
        <v>0</v>
      </c>
      <c r="I59" s="42">
        <f t="shared" si="0"/>
        <v>30664</v>
      </c>
      <c r="N59" s="82" t="s">
        <v>102</v>
      </c>
      <c r="O59" s="42">
        <f t="shared" si="5"/>
        <v>10276</v>
      </c>
      <c r="P59" s="42">
        <f t="shared" si="6"/>
        <v>14380</v>
      </c>
      <c r="Q59" s="42">
        <f t="shared" si="7"/>
        <v>10203</v>
      </c>
      <c r="R59" s="42">
        <f t="shared" si="8"/>
        <v>13415</v>
      </c>
      <c r="T59" s="82" t="s">
        <v>102</v>
      </c>
      <c r="U59" s="42">
        <f t="shared" si="9"/>
        <v>2536</v>
      </c>
      <c r="V59" s="42">
        <f t="shared" si="10"/>
        <v>2875</v>
      </c>
      <c r="W59" s="42">
        <f t="shared" si="11"/>
        <v>2553.0000000000005</v>
      </c>
      <c r="X59" s="42">
        <f t="shared" si="12"/>
        <v>2814.9999999999995</v>
      </c>
      <c r="Z59" s="82" t="s">
        <v>102</v>
      </c>
      <c r="AA59" s="42">
        <f t="shared" si="13"/>
        <v>8209</v>
      </c>
      <c r="AB59" s="42">
        <f t="shared" si="14"/>
        <v>10928</v>
      </c>
      <c r="AC59" s="42">
        <f t="shared" si="15"/>
        <v>8269</v>
      </c>
      <c r="AD59" s="42">
        <f t="shared" si="16"/>
        <v>8328</v>
      </c>
    </row>
    <row r="60" spans="1:30">
      <c r="A60" s="142"/>
      <c r="B60" s="142"/>
      <c r="C60" s="5">
        <v>1.1875</v>
      </c>
      <c r="D60">
        <v>12500</v>
      </c>
      <c r="E60">
        <v>2760.0000000000005</v>
      </c>
      <c r="F60">
        <v>8520</v>
      </c>
      <c r="G60">
        <v>7016</v>
      </c>
      <c r="H60" s="42">
        <v>0</v>
      </c>
      <c r="I60" s="42">
        <f t="shared" si="0"/>
        <v>30796</v>
      </c>
      <c r="N60" s="82" t="s">
        <v>178</v>
      </c>
      <c r="O60" s="42">
        <f t="shared" si="5"/>
        <v>9932</v>
      </c>
      <c r="P60" s="42">
        <f t="shared" si="6"/>
        <v>13937</v>
      </c>
      <c r="Q60" s="42">
        <f t="shared" si="7"/>
        <v>10066</v>
      </c>
      <c r="R60" s="42">
        <f t="shared" si="8"/>
        <v>13246</v>
      </c>
      <c r="T60" s="82" t="s">
        <v>178</v>
      </c>
      <c r="U60" s="42">
        <f t="shared" si="9"/>
        <v>2531</v>
      </c>
      <c r="V60" s="42">
        <f t="shared" si="10"/>
        <v>2839</v>
      </c>
      <c r="W60" s="42">
        <f t="shared" si="11"/>
        <v>2548.0000000000005</v>
      </c>
      <c r="X60" s="42">
        <f t="shared" si="12"/>
        <v>2814.9999999999995</v>
      </c>
      <c r="Z60" s="82" t="s">
        <v>178</v>
      </c>
      <c r="AA60" s="42">
        <f t="shared" si="13"/>
        <v>8123</v>
      </c>
      <c r="AB60" s="42">
        <f t="shared" si="14"/>
        <v>10785</v>
      </c>
      <c r="AC60" s="42">
        <f t="shared" si="15"/>
        <v>8262</v>
      </c>
      <c r="AD60" s="42">
        <f t="shared" si="16"/>
        <v>8249</v>
      </c>
    </row>
    <row r="61" spans="1:30">
      <c r="A61" s="142"/>
      <c r="B61" s="142"/>
      <c r="C61" s="5">
        <v>1.2083333333333299</v>
      </c>
      <c r="D61">
        <v>12919</v>
      </c>
      <c r="E61">
        <v>2809</v>
      </c>
      <c r="F61">
        <v>8757</v>
      </c>
      <c r="G61">
        <v>7350</v>
      </c>
      <c r="H61" s="42">
        <v>0</v>
      </c>
      <c r="I61" s="42">
        <f t="shared" si="0"/>
        <v>31835</v>
      </c>
      <c r="N61" s="82" t="s">
        <v>103</v>
      </c>
      <c r="O61" s="42">
        <f t="shared" si="5"/>
        <v>9539</v>
      </c>
      <c r="P61" s="42">
        <f t="shared" si="6"/>
        <v>13838.999999999998</v>
      </c>
      <c r="Q61" s="42">
        <f t="shared" si="7"/>
        <v>10137</v>
      </c>
      <c r="R61" s="42">
        <f t="shared" si="8"/>
        <v>13163</v>
      </c>
      <c r="T61" s="82" t="s">
        <v>103</v>
      </c>
      <c r="U61" s="42">
        <f t="shared" si="9"/>
        <v>2537</v>
      </c>
      <c r="V61" s="42">
        <f t="shared" si="10"/>
        <v>2814.9999999999995</v>
      </c>
      <c r="W61" s="42">
        <f t="shared" si="11"/>
        <v>2553.0000000000005</v>
      </c>
      <c r="X61" s="42">
        <f t="shared" si="12"/>
        <v>2817</v>
      </c>
      <c r="Z61" s="82" t="s">
        <v>103</v>
      </c>
      <c r="AA61" s="42">
        <f t="shared" si="13"/>
        <v>8080.0000000000009</v>
      </c>
      <c r="AB61" s="42">
        <f t="shared" si="14"/>
        <v>10875.999999999998</v>
      </c>
      <c r="AC61" s="42">
        <f t="shared" si="15"/>
        <v>8337</v>
      </c>
      <c r="AD61" s="42">
        <f t="shared" si="16"/>
        <v>8224</v>
      </c>
    </row>
    <row r="62" spans="1:30">
      <c r="A62" s="142"/>
      <c r="B62" s="142"/>
      <c r="C62" s="5">
        <v>1.2291666666666601</v>
      </c>
      <c r="D62">
        <v>13576.999999999998</v>
      </c>
      <c r="E62">
        <v>2867</v>
      </c>
      <c r="F62">
        <v>9025</v>
      </c>
      <c r="G62">
        <v>7623</v>
      </c>
      <c r="H62" s="42">
        <v>0</v>
      </c>
      <c r="I62" s="42">
        <f t="shared" si="0"/>
        <v>33092</v>
      </c>
      <c r="N62" s="82" t="s">
        <v>179</v>
      </c>
      <c r="O62" s="42">
        <f t="shared" si="5"/>
        <v>9229</v>
      </c>
      <c r="P62" s="42">
        <f t="shared" si="6"/>
        <v>13705</v>
      </c>
      <c r="Q62" s="42">
        <f t="shared" si="7"/>
        <v>10264</v>
      </c>
      <c r="R62" s="42">
        <f t="shared" si="8"/>
        <v>13208</v>
      </c>
      <c r="T62" s="82" t="s">
        <v>179</v>
      </c>
      <c r="U62" s="42">
        <f t="shared" si="9"/>
        <v>2523.0000000000005</v>
      </c>
      <c r="V62" s="42">
        <f t="shared" si="10"/>
        <v>2811</v>
      </c>
      <c r="W62" s="42">
        <f t="shared" si="11"/>
        <v>2553.0000000000005</v>
      </c>
      <c r="X62" s="42">
        <f t="shared" si="12"/>
        <v>2827</v>
      </c>
      <c r="Z62" s="82" t="s">
        <v>179</v>
      </c>
      <c r="AA62" s="42">
        <f t="shared" si="13"/>
        <v>8052</v>
      </c>
      <c r="AB62" s="42">
        <f t="shared" si="14"/>
        <v>10604</v>
      </c>
      <c r="AC62" s="42">
        <f t="shared" si="15"/>
        <v>8389</v>
      </c>
      <c r="AD62" s="42">
        <f t="shared" si="16"/>
        <v>8270</v>
      </c>
    </row>
    <row r="63" spans="1:30">
      <c r="A63" s="142"/>
      <c r="B63" s="142"/>
      <c r="C63" s="5">
        <v>1.25</v>
      </c>
      <c r="D63">
        <v>14471</v>
      </c>
      <c r="E63">
        <v>2945.9999999999995</v>
      </c>
      <c r="F63">
        <v>9463</v>
      </c>
      <c r="G63">
        <v>8259</v>
      </c>
      <c r="H63" s="42">
        <v>0</v>
      </c>
      <c r="I63" s="42">
        <f t="shared" si="0"/>
        <v>35139</v>
      </c>
      <c r="N63" s="82" t="s">
        <v>104</v>
      </c>
      <c r="O63" s="42">
        <f t="shared" si="5"/>
        <v>9654</v>
      </c>
      <c r="P63" s="42">
        <f t="shared" si="6"/>
        <v>13816</v>
      </c>
      <c r="Q63" s="42">
        <f t="shared" si="7"/>
        <v>10684</v>
      </c>
      <c r="R63" s="42">
        <f t="shared" si="8"/>
        <v>13255.999999999998</v>
      </c>
      <c r="T63" s="82" t="s">
        <v>104</v>
      </c>
      <c r="U63" s="42">
        <f t="shared" si="9"/>
        <v>2550</v>
      </c>
      <c r="V63" s="42">
        <f t="shared" si="10"/>
        <v>2814</v>
      </c>
      <c r="W63" s="42">
        <f t="shared" si="11"/>
        <v>2584</v>
      </c>
      <c r="X63" s="42">
        <f t="shared" si="12"/>
        <v>2834</v>
      </c>
      <c r="Z63" s="82" t="s">
        <v>104</v>
      </c>
      <c r="AA63" s="42">
        <f t="shared" si="13"/>
        <v>8121</v>
      </c>
      <c r="AB63" s="42">
        <f t="shared" si="14"/>
        <v>10666</v>
      </c>
      <c r="AC63" s="42">
        <f t="shared" si="15"/>
        <v>8715</v>
      </c>
      <c r="AD63" s="42">
        <f t="shared" si="16"/>
        <v>8439</v>
      </c>
    </row>
    <row r="64" spans="1:30">
      <c r="A64" s="142"/>
      <c r="B64" s="142"/>
      <c r="C64" s="5">
        <v>1.2708333333333299</v>
      </c>
      <c r="D64">
        <v>15410</v>
      </c>
      <c r="E64">
        <v>3043</v>
      </c>
      <c r="F64">
        <v>9718</v>
      </c>
      <c r="G64">
        <v>8737</v>
      </c>
      <c r="H64" s="42">
        <v>0</v>
      </c>
      <c r="I64" s="42">
        <f t="shared" si="0"/>
        <v>36908</v>
      </c>
      <c r="N64" s="82" t="s">
        <v>180</v>
      </c>
      <c r="O64" s="42">
        <f t="shared" si="5"/>
        <v>9909</v>
      </c>
      <c r="P64" s="42">
        <f t="shared" si="6"/>
        <v>13990</v>
      </c>
      <c r="Q64" s="42">
        <f t="shared" si="7"/>
        <v>10892</v>
      </c>
      <c r="R64" s="42">
        <f t="shared" si="8"/>
        <v>13495</v>
      </c>
      <c r="T64" s="82" t="s">
        <v>180</v>
      </c>
      <c r="U64" s="42">
        <f t="shared" si="9"/>
        <v>2577.9999999999995</v>
      </c>
      <c r="V64" s="42">
        <f t="shared" si="10"/>
        <v>2817</v>
      </c>
      <c r="W64" s="42">
        <f t="shared" si="11"/>
        <v>2617</v>
      </c>
      <c r="X64" s="42">
        <f t="shared" si="12"/>
        <v>2844.9999999999995</v>
      </c>
      <c r="Z64" s="82" t="s">
        <v>180</v>
      </c>
      <c r="AA64" s="42">
        <f t="shared" si="13"/>
        <v>8223</v>
      </c>
      <c r="AB64" s="42">
        <f t="shared" si="14"/>
        <v>10600</v>
      </c>
      <c r="AC64" s="42">
        <f t="shared" si="15"/>
        <v>8905</v>
      </c>
      <c r="AD64" s="42">
        <f t="shared" si="16"/>
        <v>8436</v>
      </c>
    </row>
    <row r="65" spans="1:30">
      <c r="A65" s="142"/>
      <c r="B65" s="142"/>
      <c r="C65" s="5">
        <v>1.2916666666666601</v>
      </c>
      <c r="D65">
        <v>15838.000000000002</v>
      </c>
      <c r="E65">
        <v>3096</v>
      </c>
      <c r="F65">
        <v>9812</v>
      </c>
      <c r="G65">
        <v>8886</v>
      </c>
      <c r="H65" s="42">
        <v>0</v>
      </c>
      <c r="I65" s="42">
        <f t="shared" si="0"/>
        <v>37632</v>
      </c>
      <c r="N65" s="82" t="s">
        <v>105</v>
      </c>
      <c r="O65" s="42">
        <f t="shared" si="5"/>
        <v>10679</v>
      </c>
      <c r="P65" s="42">
        <f t="shared" si="6"/>
        <v>14160</v>
      </c>
      <c r="Q65" s="42">
        <f t="shared" si="7"/>
        <v>11528</v>
      </c>
      <c r="R65" s="42">
        <f t="shared" si="8"/>
        <v>13938</v>
      </c>
      <c r="T65" s="82" t="s">
        <v>105</v>
      </c>
      <c r="U65" s="42">
        <f t="shared" si="9"/>
        <v>2643</v>
      </c>
      <c r="V65" s="42">
        <f t="shared" si="10"/>
        <v>2843</v>
      </c>
      <c r="W65" s="42">
        <f t="shared" si="11"/>
        <v>2663</v>
      </c>
      <c r="X65" s="42">
        <f t="shared" si="12"/>
        <v>2894</v>
      </c>
      <c r="Z65" s="82" t="s">
        <v>105</v>
      </c>
      <c r="AA65" s="42">
        <f t="shared" si="13"/>
        <v>8428</v>
      </c>
      <c r="AB65" s="42">
        <f t="shared" si="14"/>
        <v>10624</v>
      </c>
      <c r="AC65" s="42">
        <f t="shared" si="15"/>
        <v>9342</v>
      </c>
      <c r="AD65" s="42">
        <f t="shared" si="16"/>
        <v>8754</v>
      </c>
    </row>
    <row r="66" spans="1:30">
      <c r="A66" s="142"/>
      <c r="B66" s="142"/>
      <c r="C66" s="5">
        <v>1.3125</v>
      </c>
      <c r="D66">
        <v>16028</v>
      </c>
      <c r="E66">
        <v>3143.0000000000005</v>
      </c>
      <c r="F66">
        <v>9969</v>
      </c>
      <c r="G66">
        <v>9081</v>
      </c>
      <c r="H66" s="42">
        <v>0</v>
      </c>
      <c r="I66" s="42">
        <f t="shared" si="0"/>
        <v>38221</v>
      </c>
      <c r="N66" s="82" t="s">
        <v>181</v>
      </c>
      <c r="O66" s="42">
        <f t="shared" si="5"/>
        <v>11372</v>
      </c>
      <c r="P66" s="42">
        <f t="shared" si="6"/>
        <v>14401</v>
      </c>
      <c r="Q66" s="42">
        <f t="shared" si="7"/>
        <v>12082</v>
      </c>
      <c r="R66" s="42">
        <f t="shared" si="8"/>
        <v>14524.999999999998</v>
      </c>
      <c r="T66" s="82" t="s">
        <v>181</v>
      </c>
      <c r="U66" s="42">
        <f t="shared" si="9"/>
        <v>2706</v>
      </c>
      <c r="V66" s="42">
        <f t="shared" si="10"/>
        <v>2882</v>
      </c>
      <c r="W66" s="42">
        <f t="shared" si="11"/>
        <v>2746</v>
      </c>
      <c r="X66" s="42">
        <f t="shared" si="12"/>
        <v>2945.9999999999995</v>
      </c>
      <c r="Z66" s="82" t="s">
        <v>181</v>
      </c>
      <c r="AA66" s="42">
        <f t="shared" si="13"/>
        <v>8568</v>
      </c>
      <c r="AB66" s="42">
        <f t="shared" si="14"/>
        <v>10606</v>
      </c>
      <c r="AC66" s="42">
        <f t="shared" si="15"/>
        <v>9726</v>
      </c>
      <c r="AD66" s="42">
        <f t="shared" si="16"/>
        <v>9013</v>
      </c>
    </row>
    <row r="67" spans="1:30">
      <c r="A67" s="142"/>
      <c r="B67" s="142"/>
      <c r="C67" s="5">
        <v>1.3333333333333299</v>
      </c>
      <c r="D67">
        <v>15854</v>
      </c>
      <c r="E67">
        <v>3119</v>
      </c>
      <c r="F67">
        <v>9938</v>
      </c>
      <c r="G67">
        <v>8880</v>
      </c>
      <c r="H67" s="42">
        <v>0</v>
      </c>
      <c r="I67" s="42">
        <f t="shared" si="0"/>
        <v>37791</v>
      </c>
      <c r="N67" s="82" t="s">
        <v>106</v>
      </c>
      <c r="O67" s="42">
        <f t="shared" si="5"/>
        <v>12000</v>
      </c>
      <c r="P67" s="42">
        <f t="shared" si="6"/>
        <v>14652</v>
      </c>
      <c r="Q67" s="42">
        <f t="shared" si="7"/>
        <v>12558</v>
      </c>
      <c r="R67" s="42">
        <f t="shared" si="8"/>
        <v>15314.000000000002</v>
      </c>
      <c r="T67" s="82" t="s">
        <v>106</v>
      </c>
      <c r="U67" s="42">
        <f t="shared" si="9"/>
        <v>2752</v>
      </c>
      <c r="V67" s="42">
        <f t="shared" si="10"/>
        <v>2934</v>
      </c>
      <c r="W67" s="42">
        <f t="shared" si="11"/>
        <v>2792</v>
      </c>
      <c r="X67" s="42">
        <f t="shared" si="12"/>
        <v>3069</v>
      </c>
      <c r="Z67" s="82" t="s">
        <v>106</v>
      </c>
      <c r="AA67" s="42">
        <f t="shared" si="13"/>
        <v>8694</v>
      </c>
      <c r="AB67" s="42">
        <f t="shared" si="14"/>
        <v>10693</v>
      </c>
      <c r="AC67" s="42">
        <f t="shared" si="15"/>
        <v>9838</v>
      </c>
      <c r="AD67" s="42">
        <f t="shared" si="16"/>
        <v>9495</v>
      </c>
    </row>
    <row r="68" spans="1:30">
      <c r="A68" s="142"/>
      <c r="B68" s="142"/>
      <c r="C68" s="5">
        <v>1.3541666666666601</v>
      </c>
      <c r="D68">
        <v>15661</v>
      </c>
      <c r="E68">
        <v>3095</v>
      </c>
      <c r="F68">
        <v>10004</v>
      </c>
      <c r="G68">
        <v>8830</v>
      </c>
      <c r="H68" s="42">
        <v>0</v>
      </c>
      <c r="I68" s="42">
        <f t="shared" si="0"/>
        <v>37590</v>
      </c>
      <c r="N68" s="82" t="s">
        <v>182</v>
      </c>
      <c r="O68" s="42">
        <f t="shared" si="5"/>
        <v>12357</v>
      </c>
      <c r="P68" s="42">
        <f t="shared" si="6"/>
        <v>14814</v>
      </c>
      <c r="Q68" s="42">
        <f t="shared" si="7"/>
        <v>12878</v>
      </c>
      <c r="R68" s="42">
        <f t="shared" si="8"/>
        <v>16197</v>
      </c>
      <c r="T68" s="82" t="s">
        <v>182</v>
      </c>
      <c r="U68" s="42">
        <f t="shared" si="9"/>
        <v>2781</v>
      </c>
      <c r="V68" s="42">
        <f t="shared" si="10"/>
        <v>2937</v>
      </c>
      <c r="W68" s="42">
        <f t="shared" si="11"/>
        <v>2827</v>
      </c>
      <c r="X68" s="42">
        <f t="shared" si="12"/>
        <v>3168.0000000000005</v>
      </c>
      <c r="Z68" s="82" t="s">
        <v>182</v>
      </c>
      <c r="AA68" s="42">
        <f t="shared" si="13"/>
        <v>8798</v>
      </c>
      <c r="AB68" s="42">
        <f t="shared" si="14"/>
        <v>10783</v>
      </c>
      <c r="AC68" s="42">
        <f t="shared" si="15"/>
        <v>9969</v>
      </c>
      <c r="AD68" s="42">
        <f t="shared" si="16"/>
        <v>9891</v>
      </c>
    </row>
    <row r="69" spans="1:30">
      <c r="A69" s="142"/>
      <c r="B69" s="142"/>
      <c r="C69" s="5">
        <v>1.375</v>
      </c>
      <c r="D69">
        <v>15618</v>
      </c>
      <c r="E69">
        <v>3084</v>
      </c>
      <c r="F69">
        <v>10095</v>
      </c>
      <c r="G69">
        <v>8885</v>
      </c>
      <c r="H69" s="42">
        <v>0</v>
      </c>
      <c r="I69" s="42">
        <f t="shared" ref="I69:I132" si="17">SUM(D69:H69)</f>
        <v>37682</v>
      </c>
      <c r="N69" s="82" t="s">
        <v>107</v>
      </c>
      <c r="O69" s="42">
        <f t="shared" si="5"/>
        <v>12466</v>
      </c>
      <c r="P69" s="42">
        <f t="shared" si="6"/>
        <v>15084</v>
      </c>
      <c r="Q69" s="42">
        <f t="shared" si="7"/>
        <v>12957</v>
      </c>
      <c r="R69" s="42">
        <f t="shared" si="8"/>
        <v>16482</v>
      </c>
      <c r="T69" s="82" t="s">
        <v>107</v>
      </c>
      <c r="U69" s="42">
        <f t="shared" si="9"/>
        <v>2776</v>
      </c>
      <c r="V69" s="42">
        <f t="shared" si="10"/>
        <v>3016</v>
      </c>
      <c r="W69" s="42">
        <f t="shared" si="11"/>
        <v>2814.9999999999995</v>
      </c>
      <c r="X69" s="42">
        <f t="shared" si="12"/>
        <v>3207.9999999999995</v>
      </c>
      <c r="Z69" s="82" t="s">
        <v>107</v>
      </c>
      <c r="AA69" s="42">
        <f t="shared" si="13"/>
        <v>8913</v>
      </c>
      <c r="AB69" s="42">
        <f t="shared" si="14"/>
        <v>11215</v>
      </c>
      <c r="AC69" s="42">
        <f t="shared" si="15"/>
        <v>9947</v>
      </c>
      <c r="AD69" s="42">
        <f t="shared" si="16"/>
        <v>9948</v>
      </c>
    </row>
    <row r="70" spans="1:30">
      <c r="A70" s="142"/>
      <c r="B70" s="142"/>
      <c r="C70" s="5">
        <v>1.3958333333333299</v>
      </c>
      <c r="D70">
        <v>15485</v>
      </c>
      <c r="E70">
        <v>3075</v>
      </c>
      <c r="F70">
        <v>10098</v>
      </c>
      <c r="G70">
        <v>8874</v>
      </c>
      <c r="H70" s="42">
        <v>0</v>
      </c>
      <c r="I70" s="42">
        <f t="shared" si="17"/>
        <v>37532</v>
      </c>
      <c r="N70" s="82" t="s">
        <v>183</v>
      </c>
      <c r="O70" s="42">
        <f t="shared" si="5"/>
        <v>12487</v>
      </c>
      <c r="P70" s="42">
        <f t="shared" si="6"/>
        <v>15646</v>
      </c>
      <c r="Q70" s="42">
        <f t="shared" si="7"/>
        <v>12971</v>
      </c>
      <c r="R70" s="42">
        <f t="shared" si="8"/>
        <v>16860</v>
      </c>
      <c r="T70" s="82" t="s">
        <v>183</v>
      </c>
      <c r="U70" s="42">
        <f t="shared" si="9"/>
        <v>2773</v>
      </c>
      <c r="V70" s="42">
        <f t="shared" si="10"/>
        <v>3044</v>
      </c>
      <c r="W70" s="42">
        <f t="shared" si="11"/>
        <v>2819.9999999999995</v>
      </c>
      <c r="X70" s="42">
        <f t="shared" si="12"/>
        <v>3259.0000000000005</v>
      </c>
      <c r="Z70" s="82" t="s">
        <v>183</v>
      </c>
      <c r="AA70" s="42">
        <f t="shared" si="13"/>
        <v>9130</v>
      </c>
      <c r="AB70" s="42">
        <f t="shared" si="14"/>
        <v>11605</v>
      </c>
      <c r="AC70" s="42">
        <f t="shared" si="15"/>
        <v>9994</v>
      </c>
      <c r="AD70" s="42">
        <f t="shared" si="16"/>
        <v>10055</v>
      </c>
    </row>
    <row r="71" spans="1:30">
      <c r="A71" s="142"/>
      <c r="B71" s="142"/>
      <c r="C71" s="5">
        <v>1.4166666666666601</v>
      </c>
      <c r="D71">
        <v>15367</v>
      </c>
      <c r="E71">
        <v>3076.9999999999995</v>
      </c>
      <c r="F71">
        <v>10159</v>
      </c>
      <c r="G71">
        <v>8890</v>
      </c>
      <c r="H71" s="42">
        <v>0</v>
      </c>
      <c r="I71" s="42">
        <f t="shared" si="17"/>
        <v>37493</v>
      </c>
      <c r="N71" s="82" t="s">
        <v>108</v>
      </c>
      <c r="O71" s="42">
        <f t="shared" si="5"/>
        <v>12710.999999999998</v>
      </c>
      <c r="P71" s="42">
        <f t="shared" si="6"/>
        <v>16281.000000000002</v>
      </c>
      <c r="Q71" s="42">
        <f t="shared" si="7"/>
        <v>13367</v>
      </c>
      <c r="R71" s="42">
        <f t="shared" si="8"/>
        <v>16583</v>
      </c>
      <c r="T71" s="82" t="s">
        <v>108</v>
      </c>
      <c r="U71" s="42">
        <f t="shared" si="9"/>
        <v>2800.0000000000005</v>
      </c>
      <c r="V71" s="42">
        <f t="shared" si="10"/>
        <v>3119</v>
      </c>
      <c r="W71" s="42">
        <f t="shared" si="11"/>
        <v>2821</v>
      </c>
      <c r="X71" s="42">
        <f t="shared" si="12"/>
        <v>3242.9999999999995</v>
      </c>
      <c r="Z71" s="82" t="s">
        <v>108</v>
      </c>
      <c r="AA71" s="42">
        <f t="shared" si="13"/>
        <v>9375</v>
      </c>
      <c r="AB71" s="42">
        <f t="shared" si="14"/>
        <v>12079</v>
      </c>
      <c r="AC71" s="42">
        <f t="shared" si="15"/>
        <v>10243</v>
      </c>
      <c r="AD71" s="42">
        <f t="shared" si="16"/>
        <v>9972</v>
      </c>
    </row>
    <row r="72" spans="1:30">
      <c r="A72" s="142"/>
      <c r="B72" s="142"/>
      <c r="C72" s="5">
        <v>1.4375</v>
      </c>
      <c r="D72">
        <v>15299</v>
      </c>
      <c r="E72">
        <v>3052.0000000000005</v>
      </c>
      <c r="F72">
        <v>10104</v>
      </c>
      <c r="G72">
        <v>8854</v>
      </c>
      <c r="H72" s="42">
        <v>0</v>
      </c>
      <c r="I72" s="42">
        <f t="shared" si="17"/>
        <v>37309</v>
      </c>
      <c r="N72" s="82" t="s">
        <v>184</v>
      </c>
      <c r="O72" s="42">
        <f t="shared" si="5"/>
        <v>12810.999999999998</v>
      </c>
      <c r="P72" s="42">
        <f t="shared" si="6"/>
        <v>16869</v>
      </c>
      <c r="Q72" s="42">
        <f t="shared" si="7"/>
        <v>13320</v>
      </c>
      <c r="R72" s="42">
        <f t="shared" si="8"/>
        <v>16265</v>
      </c>
      <c r="T72" s="82" t="s">
        <v>184</v>
      </c>
      <c r="U72" s="42">
        <f t="shared" si="9"/>
        <v>2816</v>
      </c>
      <c r="V72" s="42">
        <f t="shared" si="10"/>
        <v>3183.0000000000005</v>
      </c>
      <c r="W72" s="42">
        <f t="shared" si="11"/>
        <v>2847</v>
      </c>
      <c r="X72" s="42">
        <f t="shared" si="12"/>
        <v>3209</v>
      </c>
      <c r="Z72" s="82" t="s">
        <v>184</v>
      </c>
      <c r="AA72" s="42">
        <f t="shared" si="13"/>
        <v>9599</v>
      </c>
      <c r="AB72" s="42">
        <f t="shared" si="14"/>
        <v>12643</v>
      </c>
      <c r="AC72" s="42">
        <f t="shared" si="15"/>
        <v>10390</v>
      </c>
      <c r="AD72" s="42">
        <f t="shared" si="16"/>
        <v>9933</v>
      </c>
    </row>
    <row r="73" spans="1:30">
      <c r="A73" s="142"/>
      <c r="B73" s="142"/>
      <c r="C73" s="5">
        <v>1.4583333333333299</v>
      </c>
      <c r="D73">
        <v>15218</v>
      </c>
      <c r="E73">
        <v>3030</v>
      </c>
      <c r="F73">
        <v>10176</v>
      </c>
      <c r="G73">
        <v>8777</v>
      </c>
      <c r="H73" s="42">
        <v>0</v>
      </c>
      <c r="I73" s="42">
        <f t="shared" si="17"/>
        <v>37201</v>
      </c>
      <c r="N73" s="82" t="s">
        <v>109</v>
      </c>
      <c r="O73" s="42">
        <f t="shared" si="5"/>
        <v>12919</v>
      </c>
      <c r="P73" s="42">
        <f t="shared" si="6"/>
        <v>17596</v>
      </c>
      <c r="Q73" s="42">
        <f t="shared" si="7"/>
        <v>13529</v>
      </c>
      <c r="R73" s="42">
        <f t="shared" si="8"/>
        <v>16133</v>
      </c>
      <c r="T73" s="82" t="s">
        <v>109</v>
      </c>
      <c r="U73" s="42">
        <f t="shared" si="9"/>
        <v>2832</v>
      </c>
      <c r="V73" s="42">
        <f t="shared" si="10"/>
        <v>3270</v>
      </c>
      <c r="W73" s="42">
        <f t="shared" si="11"/>
        <v>2891.0000000000005</v>
      </c>
      <c r="X73" s="42">
        <f t="shared" si="12"/>
        <v>3186</v>
      </c>
      <c r="Z73" s="82" t="s">
        <v>109</v>
      </c>
      <c r="AA73" s="42">
        <f t="shared" si="13"/>
        <v>9852</v>
      </c>
      <c r="AB73" s="42">
        <f t="shared" si="14"/>
        <v>13287</v>
      </c>
      <c r="AC73" s="42">
        <f t="shared" si="15"/>
        <v>10523</v>
      </c>
      <c r="AD73" s="42">
        <f t="shared" si="16"/>
        <v>10026</v>
      </c>
    </row>
    <row r="74" spans="1:30">
      <c r="A74" s="142"/>
      <c r="B74" s="142"/>
      <c r="C74" s="5">
        <v>1.4791666666666601</v>
      </c>
      <c r="D74">
        <v>14987</v>
      </c>
      <c r="E74">
        <v>3005</v>
      </c>
      <c r="F74">
        <v>10058</v>
      </c>
      <c r="G74">
        <v>8743</v>
      </c>
      <c r="H74" s="42">
        <v>0</v>
      </c>
      <c r="I74" s="42">
        <f t="shared" si="17"/>
        <v>36793</v>
      </c>
      <c r="N74" s="82" t="s">
        <v>185</v>
      </c>
      <c r="O74" s="42">
        <f t="shared" si="5"/>
        <v>13130</v>
      </c>
      <c r="P74" s="42">
        <f t="shared" si="6"/>
        <v>18217</v>
      </c>
      <c r="Q74" s="42">
        <f t="shared" si="7"/>
        <v>13751</v>
      </c>
      <c r="R74" s="42">
        <f t="shared" si="8"/>
        <v>16029</v>
      </c>
      <c r="T74" s="82" t="s">
        <v>185</v>
      </c>
      <c r="U74" s="42">
        <f t="shared" si="9"/>
        <v>2856</v>
      </c>
      <c r="V74" s="42">
        <f t="shared" si="10"/>
        <v>3325</v>
      </c>
      <c r="W74" s="42">
        <f t="shared" si="11"/>
        <v>2915</v>
      </c>
      <c r="X74" s="42">
        <f t="shared" si="12"/>
        <v>3159</v>
      </c>
      <c r="Z74" s="82" t="s">
        <v>185</v>
      </c>
      <c r="AA74" s="42">
        <f t="shared" si="13"/>
        <v>10003</v>
      </c>
      <c r="AB74" s="42">
        <f t="shared" si="14"/>
        <v>13685</v>
      </c>
      <c r="AC74" s="42">
        <f t="shared" si="15"/>
        <v>10849</v>
      </c>
      <c r="AD74" s="42">
        <f t="shared" si="16"/>
        <v>10128</v>
      </c>
    </row>
    <row r="75" spans="1:30">
      <c r="A75" s="142"/>
      <c r="B75" s="142"/>
      <c r="C75" s="5">
        <v>1.5</v>
      </c>
      <c r="D75">
        <v>14926</v>
      </c>
      <c r="E75">
        <v>2980.9999999999995</v>
      </c>
      <c r="F75">
        <v>9970</v>
      </c>
      <c r="G75">
        <v>8703</v>
      </c>
      <c r="H75" s="42">
        <v>0</v>
      </c>
      <c r="I75" s="42">
        <f t="shared" si="17"/>
        <v>36580</v>
      </c>
      <c r="N75" s="82" t="s">
        <v>110</v>
      </c>
      <c r="O75" s="42">
        <f t="shared" si="5"/>
        <v>13173.999999999998</v>
      </c>
      <c r="P75" s="42">
        <f t="shared" si="6"/>
        <v>18982</v>
      </c>
      <c r="Q75" s="42">
        <f t="shared" si="7"/>
        <v>13916</v>
      </c>
      <c r="R75" s="42">
        <f t="shared" si="8"/>
        <v>15958.000000000002</v>
      </c>
      <c r="T75" s="82" t="s">
        <v>110</v>
      </c>
      <c r="U75" s="42">
        <f t="shared" si="9"/>
        <v>2858</v>
      </c>
      <c r="V75" s="42">
        <f t="shared" si="10"/>
        <v>3384</v>
      </c>
      <c r="W75" s="42">
        <f t="shared" si="11"/>
        <v>2927</v>
      </c>
      <c r="X75" s="42">
        <f t="shared" si="12"/>
        <v>3149</v>
      </c>
      <c r="Z75" s="82" t="s">
        <v>110</v>
      </c>
      <c r="AA75" s="42">
        <f t="shared" si="13"/>
        <v>10144</v>
      </c>
      <c r="AB75" s="42">
        <f t="shared" si="14"/>
        <v>14083.000000000002</v>
      </c>
      <c r="AC75" s="42">
        <f t="shared" si="15"/>
        <v>11099.000000000002</v>
      </c>
      <c r="AD75" s="42">
        <f t="shared" si="16"/>
        <v>10271.999999999998</v>
      </c>
    </row>
    <row r="76" spans="1:30">
      <c r="A76" s="142"/>
      <c r="B76" s="142"/>
      <c r="C76" s="5">
        <v>1.5208333333333299</v>
      </c>
      <c r="D76">
        <v>14689.000000000002</v>
      </c>
      <c r="E76">
        <v>2955.9999999999995</v>
      </c>
      <c r="F76">
        <v>10013</v>
      </c>
      <c r="G76">
        <v>8668</v>
      </c>
      <c r="H76" s="42">
        <v>0</v>
      </c>
      <c r="I76" s="42">
        <f t="shared" si="17"/>
        <v>36326</v>
      </c>
      <c r="N76" s="82" t="s">
        <v>200</v>
      </c>
      <c r="O76" s="42">
        <f t="shared" si="5"/>
        <v>13315.999999999998</v>
      </c>
      <c r="P76" s="42">
        <f t="shared" si="6"/>
        <v>19488</v>
      </c>
      <c r="Q76" s="42">
        <f t="shared" si="7"/>
        <v>14050</v>
      </c>
      <c r="R76" s="42">
        <f t="shared" si="8"/>
        <v>15773</v>
      </c>
      <c r="T76" s="82" t="s">
        <v>200</v>
      </c>
      <c r="U76" s="42">
        <f t="shared" si="9"/>
        <v>2871</v>
      </c>
      <c r="V76" s="42">
        <f t="shared" si="10"/>
        <v>3444.9999999999995</v>
      </c>
      <c r="W76" s="42">
        <f t="shared" si="11"/>
        <v>2970</v>
      </c>
      <c r="X76" s="42">
        <f t="shared" si="12"/>
        <v>3114</v>
      </c>
      <c r="Z76" s="82" t="s">
        <v>200</v>
      </c>
      <c r="AA76" s="42">
        <f t="shared" si="13"/>
        <v>10382</v>
      </c>
      <c r="AB76" s="42">
        <f t="shared" si="14"/>
        <v>14585.999999999998</v>
      </c>
      <c r="AC76" s="42">
        <f t="shared" si="15"/>
        <v>11222</v>
      </c>
      <c r="AD76" s="42">
        <f t="shared" si="16"/>
        <v>10250</v>
      </c>
    </row>
    <row r="77" spans="1:30">
      <c r="A77" s="142"/>
      <c r="B77" s="142"/>
      <c r="C77" s="5">
        <v>1.5416666666666601</v>
      </c>
      <c r="D77">
        <v>14497</v>
      </c>
      <c r="E77">
        <v>2933</v>
      </c>
      <c r="F77">
        <v>9991</v>
      </c>
      <c r="G77">
        <v>8630</v>
      </c>
      <c r="H77" s="42">
        <v>0</v>
      </c>
      <c r="I77" s="42">
        <f t="shared" si="17"/>
        <v>36051</v>
      </c>
      <c r="N77" s="82" t="s">
        <v>111</v>
      </c>
      <c r="O77" s="42">
        <f t="shared" si="5"/>
        <v>13604</v>
      </c>
      <c r="P77" s="42">
        <f t="shared" si="6"/>
        <v>20074</v>
      </c>
      <c r="Q77" s="42">
        <f t="shared" si="7"/>
        <v>14265.000000000002</v>
      </c>
      <c r="R77" s="42">
        <f t="shared" si="8"/>
        <v>15581</v>
      </c>
      <c r="T77" s="82" t="s">
        <v>111</v>
      </c>
      <c r="U77" s="42">
        <f t="shared" si="9"/>
        <v>2874</v>
      </c>
      <c r="V77" s="42">
        <f t="shared" si="10"/>
        <v>3510</v>
      </c>
      <c r="W77" s="42">
        <f t="shared" si="11"/>
        <v>2968</v>
      </c>
      <c r="X77" s="42">
        <f t="shared" si="12"/>
        <v>3074</v>
      </c>
      <c r="Z77" s="82" t="s">
        <v>111</v>
      </c>
      <c r="AA77" s="42">
        <f t="shared" si="13"/>
        <v>10560</v>
      </c>
      <c r="AB77" s="42">
        <f t="shared" si="14"/>
        <v>14997</v>
      </c>
      <c r="AC77" s="42">
        <f t="shared" si="15"/>
        <v>11399.999999999998</v>
      </c>
      <c r="AD77" s="42">
        <f t="shared" si="16"/>
        <v>10289</v>
      </c>
    </row>
    <row r="78" spans="1:30">
      <c r="A78" s="142"/>
      <c r="B78" s="142"/>
      <c r="C78" s="5">
        <v>1.5625</v>
      </c>
      <c r="D78">
        <v>14386.000000000002</v>
      </c>
      <c r="E78">
        <v>2920</v>
      </c>
      <c r="F78">
        <v>10001</v>
      </c>
      <c r="G78">
        <v>8539</v>
      </c>
      <c r="H78" s="42">
        <v>0</v>
      </c>
      <c r="I78" s="42">
        <f t="shared" si="17"/>
        <v>35846</v>
      </c>
      <c r="N78" s="82" t="s">
        <v>186</v>
      </c>
      <c r="O78" s="42">
        <f t="shared" si="5"/>
        <v>13592</v>
      </c>
      <c r="P78" s="42">
        <f t="shared" si="6"/>
        <v>20762.999999999996</v>
      </c>
      <c r="Q78" s="42">
        <f t="shared" si="7"/>
        <v>14291</v>
      </c>
      <c r="R78" s="42">
        <f t="shared" si="8"/>
        <v>15533.999999999998</v>
      </c>
      <c r="T78" s="82" t="s">
        <v>186</v>
      </c>
      <c r="U78" s="42">
        <f t="shared" si="9"/>
        <v>2889</v>
      </c>
      <c r="V78" s="42">
        <f t="shared" si="10"/>
        <v>3555</v>
      </c>
      <c r="W78" s="42">
        <f t="shared" si="11"/>
        <v>2983</v>
      </c>
      <c r="X78" s="42">
        <f t="shared" si="12"/>
        <v>3040</v>
      </c>
      <c r="Z78" s="82" t="s">
        <v>186</v>
      </c>
      <c r="AA78" s="42">
        <f t="shared" si="13"/>
        <v>10638</v>
      </c>
      <c r="AB78" s="42">
        <f t="shared" si="14"/>
        <v>15300</v>
      </c>
      <c r="AC78" s="42">
        <f t="shared" si="15"/>
        <v>11545</v>
      </c>
      <c r="AD78" s="42">
        <f t="shared" si="16"/>
        <v>10233.000000000002</v>
      </c>
    </row>
    <row r="79" spans="1:30">
      <c r="A79" s="142"/>
      <c r="B79" s="142"/>
      <c r="C79" s="5">
        <v>1.5833333333333299</v>
      </c>
      <c r="D79">
        <v>14423</v>
      </c>
      <c r="E79">
        <v>2890</v>
      </c>
      <c r="F79">
        <v>9899</v>
      </c>
      <c r="G79">
        <v>8448</v>
      </c>
      <c r="H79" s="42">
        <v>0</v>
      </c>
      <c r="I79" s="42">
        <f t="shared" si="17"/>
        <v>35660</v>
      </c>
      <c r="N79" s="82" t="s">
        <v>112</v>
      </c>
      <c r="O79" s="42">
        <f t="shared" si="5"/>
        <v>13658.999999999998</v>
      </c>
      <c r="P79" s="42">
        <f t="shared" si="6"/>
        <v>21387</v>
      </c>
      <c r="Q79" s="42">
        <f t="shared" si="7"/>
        <v>14403</v>
      </c>
      <c r="R79" s="42">
        <f t="shared" si="8"/>
        <v>15462</v>
      </c>
      <c r="T79" s="82" t="s">
        <v>112</v>
      </c>
      <c r="U79" s="42">
        <f t="shared" si="9"/>
        <v>2922</v>
      </c>
      <c r="V79" s="42">
        <f t="shared" si="10"/>
        <v>3615.9999999999995</v>
      </c>
      <c r="W79" s="42">
        <f t="shared" si="11"/>
        <v>2985</v>
      </c>
      <c r="X79" s="42">
        <f t="shared" si="12"/>
        <v>2997</v>
      </c>
      <c r="Z79" s="82" t="s">
        <v>112</v>
      </c>
      <c r="AA79" s="42">
        <f t="shared" si="13"/>
        <v>10847</v>
      </c>
      <c r="AB79" s="42">
        <f t="shared" si="14"/>
        <v>15589</v>
      </c>
      <c r="AC79" s="42">
        <f t="shared" si="15"/>
        <v>11842</v>
      </c>
      <c r="AD79" s="42">
        <f t="shared" si="16"/>
        <v>10223</v>
      </c>
    </row>
    <row r="80" spans="1:30">
      <c r="A80" s="142"/>
      <c r="B80" s="142"/>
      <c r="C80" s="5">
        <v>1.6041666666666601</v>
      </c>
      <c r="D80">
        <v>14128</v>
      </c>
      <c r="E80">
        <v>2891.0000000000005</v>
      </c>
      <c r="F80">
        <v>9937</v>
      </c>
      <c r="G80">
        <v>8388</v>
      </c>
      <c r="H80" s="42">
        <v>0</v>
      </c>
      <c r="I80" s="42">
        <f t="shared" si="17"/>
        <v>35344</v>
      </c>
      <c r="N80" s="82" t="s">
        <v>187</v>
      </c>
      <c r="O80" s="42">
        <f t="shared" si="5"/>
        <v>13779.999999999998</v>
      </c>
      <c r="P80" s="42">
        <f t="shared" si="6"/>
        <v>22006</v>
      </c>
      <c r="Q80" s="42">
        <f t="shared" si="7"/>
        <v>14572</v>
      </c>
      <c r="R80" s="42">
        <f t="shared" si="8"/>
        <v>15237</v>
      </c>
      <c r="T80" s="82" t="s">
        <v>187</v>
      </c>
      <c r="U80" s="42">
        <f t="shared" si="9"/>
        <v>2952</v>
      </c>
      <c r="V80" s="42">
        <f t="shared" si="10"/>
        <v>3684</v>
      </c>
      <c r="W80" s="42">
        <f t="shared" si="11"/>
        <v>3034</v>
      </c>
      <c r="X80" s="42">
        <f t="shared" si="12"/>
        <v>2967</v>
      </c>
      <c r="Z80" s="82" t="s">
        <v>187</v>
      </c>
      <c r="AA80" s="42">
        <f t="shared" si="13"/>
        <v>10946</v>
      </c>
      <c r="AB80" s="42">
        <f t="shared" si="14"/>
        <v>15806</v>
      </c>
      <c r="AC80" s="42">
        <f t="shared" si="15"/>
        <v>12003</v>
      </c>
      <c r="AD80" s="42">
        <f t="shared" si="16"/>
        <v>10216</v>
      </c>
    </row>
    <row r="81" spans="1:30">
      <c r="A81" s="142"/>
      <c r="B81" s="142"/>
      <c r="C81" s="5">
        <v>1.625</v>
      </c>
      <c r="D81">
        <v>14127</v>
      </c>
      <c r="E81">
        <v>2887</v>
      </c>
      <c r="F81">
        <v>9925</v>
      </c>
      <c r="G81">
        <v>8402</v>
      </c>
      <c r="H81" s="42">
        <v>0</v>
      </c>
      <c r="I81" s="42">
        <f t="shared" si="17"/>
        <v>35341</v>
      </c>
      <c r="N81" s="82" t="s">
        <v>113</v>
      </c>
      <c r="O81" s="42">
        <f t="shared" si="5"/>
        <v>13950</v>
      </c>
      <c r="P81" s="42">
        <f t="shared" si="6"/>
        <v>22559</v>
      </c>
      <c r="Q81" s="42">
        <f t="shared" si="7"/>
        <v>14693</v>
      </c>
      <c r="R81" s="42">
        <f t="shared" si="8"/>
        <v>14963</v>
      </c>
      <c r="T81" s="82" t="s">
        <v>113</v>
      </c>
      <c r="U81" s="42">
        <f t="shared" si="9"/>
        <v>2972</v>
      </c>
      <c r="V81" s="42">
        <f t="shared" si="10"/>
        <v>3725</v>
      </c>
      <c r="W81" s="42">
        <f t="shared" si="11"/>
        <v>3065</v>
      </c>
      <c r="X81" s="42">
        <f t="shared" si="12"/>
        <v>2962</v>
      </c>
      <c r="Z81" s="82" t="s">
        <v>113</v>
      </c>
      <c r="AA81" s="42">
        <f t="shared" si="13"/>
        <v>11055</v>
      </c>
      <c r="AB81" s="42">
        <f t="shared" si="14"/>
        <v>16022</v>
      </c>
      <c r="AC81" s="42">
        <f t="shared" si="15"/>
        <v>12205.999999999998</v>
      </c>
      <c r="AD81" s="42">
        <f t="shared" si="16"/>
        <v>10253.000000000002</v>
      </c>
    </row>
    <row r="82" spans="1:30">
      <c r="A82" s="142"/>
      <c r="B82" s="142"/>
      <c r="C82" s="5">
        <v>1.6458333333333299</v>
      </c>
      <c r="D82">
        <v>14010</v>
      </c>
      <c r="E82">
        <v>2889</v>
      </c>
      <c r="F82">
        <v>9961</v>
      </c>
      <c r="G82">
        <v>8331</v>
      </c>
      <c r="H82" s="42">
        <v>0</v>
      </c>
      <c r="I82" s="42">
        <f t="shared" si="17"/>
        <v>35191</v>
      </c>
      <c r="N82" s="82" t="s">
        <v>188</v>
      </c>
      <c r="O82" s="42">
        <f t="shared" si="5"/>
        <v>14081.999999999998</v>
      </c>
      <c r="P82" s="42">
        <f t="shared" si="6"/>
        <v>22964.000000000004</v>
      </c>
      <c r="Q82" s="42">
        <f t="shared" si="7"/>
        <v>14815</v>
      </c>
      <c r="R82" s="42">
        <f t="shared" si="8"/>
        <v>14952</v>
      </c>
      <c r="T82" s="82" t="s">
        <v>188</v>
      </c>
      <c r="U82" s="42">
        <f t="shared" si="9"/>
        <v>3007.0000000000005</v>
      </c>
      <c r="V82" s="42">
        <f t="shared" si="10"/>
        <v>3787</v>
      </c>
      <c r="W82" s="42">
        <f t="shared" si="11"/>
        <v>3070</v>
      </c>
      <c r="X82" s="42">
        <f t="shared" si="12"/>
        <v>2935</v>
      </c>
      <c r="Z82" s="82" t="s">
        <v>188</v>
      </c>
      <c r="AA82" s="42">
        <f t="shared" si="13"/>
        <v>11161.000000000002</v>
      </c>
      <c r="AB82" s="42">
        <f t="shared" si="14"/>
        <v>16137</v>
      </c>
      <c r="AC82" s="42">
        <f t="shared" si="15"/>
        <v>12380</v>
      </c>
      <c r="AD82" s="42">
        <f t="shared" si="16"/>
        <v>10254</v>
      </c>
    </row>
    <row r="83" spans="1:30">
      <c r="A83" s="142"/>
      <c r="B83" s="142"/>
      <c r="C83" s="5">
        <v>1.6666666666666601</v>
      </c>
      <c r="D83">
        <v>14004</v>
      </c>
      <c r="E83">
        <v>2866</v>
      </c>
      <c r="F83">
        <v>10062</v>
      </c>
      <c r="G83">
        <v>8476</v>
      </c>
      <c r="H83" s="42">
        <v>0</v>
      </c>
      <c r="I83" s="42">
        <f t="shared" si="17"/>
        <v>35408</v>
      </c>
      <c r="N83" s="82" t="s">
        <v>114</v>
      </c>
      <c r="O83" s="42">
        <f t="shared" si="5"/>
        <v>14101</v>
      </c>
      <c r="P83" s="42">
        <f t="shared" si="6"/>
        <v>23456</v>
      </c>
      <c r="Q83" s="42">
        <f t="shared" si="7"/>
        <v>14945</v>
      </c>
      <c r="R83" s="42">
        <f t="shared" si="8"/>
        <v>14833</v>
      </c>
      <c r="T83" s="82" t="s">
        <v>114</v>
      </c>
      <c r="U83" s="42">
        <f t="shared" si="9"/>
        <v>3031</v>
      </c>
      <c r="V83" s="42">
        <f t="shared" si="10"/>
        <v>3840</v>
      </c>
      <c r="W83" s="42">
        <f t="shared" si="11"/>
        <v>3091</v>
      </c>
      <c r="X83" s="42">
        <f t="shared" si="12"/>
        <v>2880</v>
      </c>
      <c r="Z83" s="82" t="s">
        <v>114</v>
      </c>
      <c r="AA83" s="42">
        <f t="shared" si="13"/>
        <v>11231</v>
      </c>
      <c r="AB83" s="42">
        <f t="shared" si="14"/>
        <v>16164</v>
      </c>
      <c r="AC83" s="42">
        <f t="shared" si="15"/>
        <v>12488</v>
      </c>
      <c r="AD83" s="42">
        <f t="shared" si="16"/>
        <v>10329</v>
      </c>
    </row>
    <row r="84" spans="1:30">
      <c r="A84" s="142"/>
      <c r="B84" s="142"/>
      <c r="C84" s="5">
        <v>1.6875</v>
      </c>
      <c r="D84">
        <v>14104.000000000002</v>
      </c>
      <c r="E84">
        <v>2885</v>
      </c>
      <c r="F84">
        <v>10054</v>
      </c>
      <c r="G84">
        <v>8486</v>
      </c>
      <c r="H84" s="42">
        <v>0</v>
      </c>
      <c r="I84" s="42">
        <f t="shared" si="17"/>
        <v>35529</v>
      </c>
      <c r="N84" s="82" t="s">
        <v>189</v>
      </c>
      <c r="O84" s="42">
        <f t="shared" si="5"/>
        <v>14407.000000000002</v>
      </c>
      <c r="P84" s="42">
        <f t="shared" si="6"/>
        <v>23645.999999999996</v>
      </c>
      <c r="Q84" s="42">
        <f t="shared" si="7"/>
        <v>15023</v>
      </c>
      <c r="R84" s="42">
        <f t="shared" si="8"/>
        <v>14548.000000000002</v>
      </c>
      <c r="T84" s="82" t="s">
        <v>189</v>
      </c>
      <c r="U84" s="42">
        <f t="shared" si="9"/>
        <v>3040</v>
      </c>
      <c r="V84" s="42">
        <f t="shared" si="10"/>
        <v>3862.9999999999995</v>
      </c>
      <c r="W84" s="42">
        <f t="shared" si="11"/>
        <v>3109</v>
      </c>
      <c r="X84" s="42">
        <f t="shared" si="12"/>
        <v>2875</v>
      </c>
      <c r="Z84" s="82" t="s">
        <v>189</v>
      </c>
      <c r="AA84" s="42">
        <f t="shared" si="13"/>
        <v>11386</v>
      </c>
      <c r="AB84" s="42">
        <f t="shared" si="14"/>
        <v>16276</v>
      </c>
      <c r="AC84" s="42">
        <f t="shared" si="15"/>
        <v>12684</v>
      </c>
      <c r="AD84" s="42">
        <f t="shared" si="16"/>
        <v>10285</v>
      </c>
    </row>
    <row r="85" spans="1:30">
      <c r="A85" s="142"/>
      <c r="B85" s="142"/>
      <c r="C85" s="5">
        <v>1.7083333333333299</v>
      </c>
      <c r="D85">
        <v>14353</v>
      </c>
      <c r="E85">
        <v>2875</v>
      </c>
      <c r="F85">
        <v>10132.000000000002</v>
      </c>
      <c r="G85">
        <v>8709</v>
      </c>
      <c r="H85" s="42">
        <v>0</v>
      </c>
      <c r="I85" s="42">
        <f t="shared" si="17"/>
        <v>36069</v>
      </c>
      <c r="N85" s="82" t="s">
        <v>115</v>
      </c>
      <c r="O85" s="42">
        <f t="shared" si="5"/>
        <v>14584.999999999998</v>
      </c>
      <c r="P85" s="42">
        <f t="shared" si="6"/>
        <v>23752</v>
      </c>
      <c r="Q85" s="42">
        <f t="shared" si="7"/>
        <v>14867.999999999998</v>
      </c>
      <c r="R85" s="42">
        <f t="shared" si="8"/>
        <v>14377</v>
      </c>
      <c r="T85" s="82" t="s">
        <v>115</v>
      </c>
      <c r="U85" s="42">
        <f t="shared" si="9"/>
        <v>3032.0000000000005</v>
      </c>
      <c r="V85" s="42">
        <f t="shared" si="10"/>
        <v>3899.0000000000005</v>
      </c>
      <c r="W85" s="42">
        <f t="shared" si="11"/>
        <v>3127</v>
      </c>
      <c r="X85" s="42">
        <f t="shared" si="12"/>
        <v>2863</v>
      </c>
      <c r="Z85" s="82" t="s">
        <v>115</v>
      </c>
      <c r="AA85" s="42">
        <f t="shared" si="13"/>
        <v>11350</v>
      </c>
      <c r="AB85" s="42">
        <f t="shared" si="14"/>
        <v>16117.999999999998</v>
      </c>
      <c r="AC85" s="42">
        <f t="shared" si="15"/>
        <v>12754</v>
      </c>
      <c r="AD85" s="42">
        <f t="shared" si="16"/>
        <v>10367</v>
      </c>
    </row>
    <row r="86" spans="1:30">
      <c r="A86" s="142"/>
      <c r="B86" s="142"/>
      <c r="C86" s="5">
        <v>1.7291666666666601</v>
      </c>
      <c r="D86">
        <v>14484</v>
      </c>
      <c r="E86">
        <v>2875</v>
      </c>
      <c r="F86">
        <v>10112.000000000002</v>
      </c>
      <c r="G86">
        <v>8853</v>
      </c>
      <c r="H86" s="42">
        <v>0</v>
      </c>
      <c r="I86" s="42">
        <f t="shared" si="17"/>
        <v>36324</v>
      </c>
      <c r="N86" s="82" t="s">
        <v>190</v>
      </c>
      <c r="O86" s="42">
        <f t="shared" si="5"/>
        <v>14650</v>
      </c>
      <c r="P86" s="42">
        <f t="shared" si="6"/>
        <v>24105</v>
      </c>
      <c r="Q86" s="42">
        <f t="shared" si="7"/>
        <v>15198</v>
      </c>
      <c r="R86" s="42">
        <f t="shared" si="8"/>
        <v>14241</v>
      </c>
      <c r="T86" s="82" t="s">
        <v>190</v>
      </c>
      <c r="U86" s="42">
        <f t="shared" si="9"/>
        <v>3066.9999999999995</v>
      </c>
      <c r="V86" s="42">
        <f t="shared" si="10"/>
        <v>3928</v>
      </c>
      <c r="W86" s="42">
        <f t="shared" si="11"/>
        <v>3156</v>
      </c>
      <c r="X86" s="42">
        <f t="shared" si="12"/>
        <v>2861</v>
      </c>
      <c r="Z86" s="82" t="s">
        <v>190</v>
      </c>
      <c r="AA86" s="42">
        <f t="shared" si="13"/>
        <v>11377</v>
      </c>
      <c r="AB86" s="42">
        <f t="shared" si="14"/>
        <v>16104</v>
      </c>
      <c r="AC86" s="42">
        <f t="shared" si="15"/>
        <v>12889</v>
      </c>
      <c r="AD86" s="42">
        <f t="shared" si="16"/>
        <v>10291.999999999998</v>
      </c>
    </row>
    <row r="87" spans="1:30">
      <c r="A87" s="142"/>
      <c r="B87" s="142"/>
      <c r="C87" s="5">
        <v>1.75</v>
      </c>
      <c r="D87">
        <v>14737</v>
      </c>
      <c r="E87">
        <v>2913</v>
      </c>
      <c r="F87">
        <v>10283</v>
      </c>
      <c r="G87">
        <v>9087</v>
      </c>
      <c r="H87" s="42">
        <v>0</v>
      </c>
      <c r="I87" s="42">
        <f t="shared" si="17"/>
        <v>37020</v>
      </c>
      <c r="N87" s="82" t="s">
        <v>116</v>
      </c>
      <c r="O87" s="42">
        <f t="shared" si="5"/>
        <v>14681</v>
      </c>
      <c r="P87" s="42">
        <f t="shared" si="6"/>
        <v>23935</v>
      </c>
      <c r="Q87" s="42">
        <f t="shared" si="7"/>
        <v>15149.999999999998</v>
      </c>
      <c r="R87" s="42">
        <f t="shared" si="8"/>
        <v>14218</v>
      </c>
      <c r="T87" s="82" t="s">
        <v>116</v>
      </c>
      <c r="U87" s="42">
        <f t="shared" si="9"/>
        <v>3057.0000000000005</v>
      </c>
      <c r="V87" s="42">
        <f t="shared" si="10"/>
        <v>3910</v>
      </c>
      <c r="W87" s="42">
        <f t="shared" si="11"/>
        <v>3157</v>
      </c>
      <c r="X87" s="42">
        <f t="shared" si="12"/>
        <v>2899</v>
      </c>
      <c r="Z87" s="82" t="s">
        <v>116</v>
      </c>
      <c r="AA87" s="42">
        <f t="shared" si="13"/>
        <v>11362.000000000002</v>
      </c>
      <c r="AB87" s="42">
        <f t="shared" si="14"/>
        <v>15885</v>
      </c>
      <c r="AC87" s="42">
        <f t="shared" si="15"/>
        <v>12797</v>
      </c>
      <c r="AD87" s="42">
        <f t="shared" si="16"/>
        <v>10310.999999999998</v>
      </c>
    </row>
    <row r="88" spans="1:30">
      <c r="A88" s="142"/>
      <c r="B88" s="142"/>
      <c r="C88" s="5">
        <v>1.7708333333333299</v>
      </c>
      <c r="D88">
        <v>15078</v>
      </c>
      <c r="E88">
        <v>2950</v>
      </c>
      <c r="F88">
        <v>10466</v>
      </c>
      <c r="G88">
        <v>9395</v>
      </c>
      <c r="H88" s="42">
        <v>0</v>
      </c>
      <c r="I88" s="42">
        <f t="shared" si="17"/>
        <v>37889</v>
      </c>
      <c r="N88" s="82" t="s">
        <v>191</v>
      </c>
      <c r="O88" s="42">
        <f t="shared" si="5"/>
        <v>14726.999999999998</v>
      </c>
      <c r="P88" s="42">
        <f t="shared" si="6"/>
        <v>24070.999999999996</v>
      </c>
      <c r="Q88" s="42">
        <f t="shared" si="7"/>
        <v>15059</v>
      </c>
      <c r="R88" s="42">
        <f t="shared" si="8"/>
        <v>14156</v>
      </c>
      <c r="T88" s="82" t="s">
        <v>191</v>
      </c>
      <c r="U88" s="42">
        <f t="shared" si="9"/>
        <v>3055</v>
      </c>
      <c r="V88" s="42">
        <f t="shared" si="10"/>
        <v>3916</v>
      </c>
      <c r="W88" s="42">
        <f t="shared" si="11"/>
        <v>3143.0000000000005</v>
      </c>
      <c r="X88" s="42">
        <f t="shared" si="12"/>
        <v>2887</v>
      </c>
      <c r="Z88" s="82" t="s">
        <v>191</v>
      </c>
      <c r="AA88" s="42">
        <f t="shared" si="13"/>
        <v>11229</v>
      </c>
      <c r="AB88" s="42">
        <f t="shared" si="14"/>
        <v>15693.999999999998</v>
      </c>
      <c r="AC88" s="42">
        <f t="shared" si="15"/>
        <v>12698</v>
      </c>
      <c r="AD88" s="42">
        <f t="shared" si="16"/>
        <v>10271.999999999998</v>
      </c>
    </row>
    <row r="89" spans="1:30">
      <c r="A89" s="142"/>
      <c r="B89" s="142"/>
      <c r="C89" s="5">
        <v>1.7916666666666601</v>
      </c>
      <c r="D89">
        <v>15022</v>
      </c>
      <c r="E89">
        <v>2996</v>
      </c>
      <c r="F89">
        <v>10448</v>
      </c>
      <c r="G89">
        <v>9562</v>
      </c>
      <c r="H89" s="42">
        <v>0</v>
      </c>
      <c r="I89" s="42">
        <f t="shared" si="17"/>
        <v>38028</v>
      </c>
      <c r="N89" s="82" t="s">
        <v>117</v>
      </c>
      <c r="O89" s="42">
        <f t="shared" si="5"/>
        <v>14674</v>
      </c>
      <c r="P89" s="42">
        <f t="shared" si="6"/>
        <v>23727</v>
      </c>
      <c r="Q89" s="42">
        <f t="shared" si="7"/>
        <v>15009.999999999998</v>
      </c>
      <c r="R89" s="42">
        <f t="shared" si="8"/>
        <v>14187</v>
      </c>
      <c r="T89" s="82" t="s">
        <v>117</v>
      </c>
      <c r="U89" s="42">
        <f t="shared" si="9"/>
        <v>3049</v>
      </c>
      <c r="V89" s="42">
        <f t="shared" si="10"/>
        <v>3898</v>
      </c>
      <c r="W89" s="42">
        <f t="shared" si="11"/>
        <v>3122</v>
      </c>
      <c r="X89" s="42">
        <f t="shared" si="12"/>
        <v>2901.0000000000005</v>
      </c>
      <c r="Z89" s="82" t="s">
        <v>117</v>
      </c>
      <c r="AA89" s="42">
        <f t="shared" si="13"/>
        <v>11056</v>
      </c>
      <c r="AB89" s="42">
        <f t="shared" si="14"/>
        <v>15485</v>
      </c>
      <c r="AC89" s="42">
        <f t="shared" si="15"/>
        <v>12576</v>
      </c>
      <c r="AD89" s="42">
        <f t="shared" si="16"/>
        <v>10373.000000000002</v>
      </c>
    </row>
    <row r="90" spans="1:30">
      <c r="A90" s="142"/>
      <c r="B90" s="142"/>
      <c r="C90" s="5">
        <v>1.8125</v>
      </c>
      <c r="D90">
        <v>14985</v>
      </c>
      <c r="E90">
        <v>3018</v>
      </c>
      <c r="F90">
        <v>10460</v>
      </c>
      <c r="G90">
        <v>9476</v>
      </c>
      <c r="H90" s="42">
        <v>0</v>
      </c>
      <c r="I90" s="42">
        <f t="shared" si="17"/>
        <v>37939</v>
      </c>
      <c r="N90" s="82" t="s">
        <v>192</v>
      </c>
      <c r="O90" s="42">
        <f t="shared" si="5"/>
        <v>14534</v>
      </c>
      <c r="P90" s="42">
        <f t="shared" si="6"/>
        <v>23460</v>
      </c>
      <c r="Q90" s="42">
        <f t="shared" si="7"/>
        <v>14978</v>
      </c>
      <c r="R90" s="42">
        <f t="shared" si="8"/>
        <v>14564.999999999998</v>
      </c>
      <c r="T90" s="82" t="s">
        <v>192</v>
      </c>
      <c r="U90" s="42">
        <f t="shared" si="9"/>
        <v>3033</v>
      </c>
      <c r="V90" s="42">
        <f t="shared" si="10"/>
        <v>3855</v>
      </c>
      <c r="W90" s="42">
        <f t="shared" si="11"/>
        <v>3100</v>
      </c>
      <c r="X90" s="42">
        <f t="shared" si="12"/>
        <v>2915</v>
      </c>
      <c r="Z90" s="82" t="s">
        <v>192</v>
      </c>
      <c r="AA90" s="42">
        <f t="shared" si="13"/>
        <v>11011</v>
      </c>
      <c r="AB90" s="42">
        <f t="shared" si="14"/>
        <v>15178</v>
      </c>
      <c r="AC90" s="42">
        <f t="shared" si="15"/>
        <v>12217</v>
      </c>
      <c r="AD90" s="42">
        <f t="shared" si="16"/>
        <v>10370</v>
      </c>
    </row>
    <row r="91" spans="1:30">
      <c r="A91" s="142"/>
      <c r="B91" s="142"/>
      <c r="C91" s="5">
        <v>1.8333333333333299</v>
      </c>
      <c r="D91">
        <v>14946</v>
      </c>
      <c r="E91">
        <v>3004</v>
      </c>
      <c r="F91">
        <v>10402</v>
      </c>
      <c r="G91">
        <v>9406</v>
      </c>
      <c r="H91" s="42">
        <v>0</v>
      </c>
      <c r="I91" s="42">
        <f t="shared" si="17"/>
        <v>37758</v>
      </c>
      <c r="N91" s="82" t="s">
        <v>118</v>
      </c>
      <c r="O91" s="42">
        <f t="shared" si="5"/>
        <v>14310</v>
      </c>
      <c r="P91" s="42">
        <f t="shared" si="6"/>
        <v>22942.999999999996</v>
      </c>
      <c r="Q91" s="42">
        <f t="shared" si="7"/>
        <v>15301</v>
      </c>
      <c r="R91" s="42">
        <f t="shared" si="8"/>
        <v>14976</v>
      </c>
      <c r="T91" s="82" t="s">
        <v>118</v>
      </c>
      <c r="U91" s="42">
        <f t="shared" si="9"/>
        <v>3008</v>
      </c>
      <c r="V91" s="42">
        <f t="shared" si="10"/>
        <v>3821</v>
      </c>
      <c r="W91" s="42">
        <f t="shared" si="11"/>
        <v>3110</v>
      </c>
      <c r="X91" s="42">
        <f t="shared" si="12"/>
        <v>2960</v>
      </c>
      <c r="Z91" s="82" t="s">
        <v>118</v>
      </c>
      <c r="AA91" s="42">
        <f t="shared" si="13"/>
        <v>10882</v>
      </c>
      <c r="AB91" s="42">
        <f t="shared" si="14"/>
        <v>14948.999999999998</v>
      </c>
      <c r="AC91" s="42">
        <f t="shared" si="15"/>
        <v>12163</v>
      </c>
      <c r="AD91" s="42">
        <f t="shared" si="16"/>
        <v>10553.999999999998</v>
      </c>
    </row>
    <row r="92" spans="1:30">
      <c r="A92" s="142"/>
      <c r="B92" s="142"/>
      <c r="C92" s="5">
        <v>1.8541666666666601</v>
      </c>
      <c r="D92">
        <v>14789.000000000002</v>
      </c>
      <c r="E92">
        <v>3005</v>
      </c>
      <c r="F92">
        <v>10299</v>
      </c>
      <c r="G92">
        <v>9343</v>
      </c>
      <c r="H92" s="42">
        <v>0</v>
      </c>
      <c r="I92" s="42">
        <f t="shared" si="17"/>
        <v>37436</v>
      </c>
      <c r="N92" s="82" t="s">
        <v>193</v>
      </c>
      <c r="O92" s="42">
        <f t="shared" si="5"/>
        <v>14121</v>
      </c>
      <c r="P92" s="42">
        <f t="shared" si="6"/>
        <v>22429</v>
      </c>
      <c r="Q92" s="42">
        <f t="shared" si="7"/>
        <v>15353.000000000002</v>
      </c>
      <c r="R92" s="42">
        <f t="shared" si="8"/>
        <v>15608</v>
      </c>
      <c r="T92" s="82" t="s">
        <v>193</v>
      </c>
      <c r="U92" s="42">
        <f t="shared" si="9"/>
        <v>2994</v>
      </c>
      <c r="V92" s="42">
        <f t="shared" si="10"/>
        <v>3773.0000000000005</v>
      </c>
      <c r="W92" s="42">
        <f t="shared" si="11"/>
        <v>3123</v>
      </c>
      <c r="X92" s="42">
        <f t="shared" si="12"/>
        <v>3042.0000000000005</v>
      </c>
      <c r="Z92" s="82" t="s">
        <v>193</v>
      </c>
      <c r="AA92" s="42">
        <f t="shared" si="13"/>
        <v>10771</v>
      </c>
      <c r="AB92" s="42">
        <f t="shared" si="14"/>
        <v>14732</v>
      </c>
      <c r="AC92" s="42">
        <f t="shared" si="15"/>
        <v>12261</v>
      </c>
      <c r="AD92" s="42">
        <f t="shared" si="16"/>
        <v>10753</v>
      </c>
    </row>
    <row r="93" spans="1:30">
      <c r="A93" s="142"/>
      <c r="B93" s="142"/>
      <c r="C93" s="5">
        <v>1.875</v>
      </c>
      <c r="D93">
        <v>14464.999999999998</v>
      </c>
      <c r="E93">
        <v>2997</v>
      </c>
      <c r="F93">
        <v>10136</v>
      </c>
      <c r="G93">
        <v>9168</v>
      </c>
      <c r="H93" s="42">
        <v>0</v>
      </c>
      <c r="I93" s="42">
        <f t="shared" si="17"/>
        <v>36766</v>
      </c>
      <c r="N93" s="82" t="s">
        <v>119</v>
      </c>
      <c r="O93" s="42">
        <f t="shared" si="5"/>
        <v>14246</v>
      </c>
      <c r="P93" s="42">
        <f t="shared" si="6"/>
        <v>22008</v>
      </c>
      <c r="Q93" s="42">
        <f t="shared" si="7"/>
        <v>15198</v>
      </c>
      <c r="R93" s="42">
        <f t="shared" si="8"/>
        <v>15760</v>
      </c>
      <c r="T93" s="82" t="s">
        <v>119</v>
      </c>
      <c r="U93" s="42">
        <f t="shared" si="9"/>
        <v>3008</v>
      </c>
      <c r="V93" s="42">
        <f t="shared" si="10"/>
        <v>3720</v>
      </c>
      <c r="W93" s="42">
        <f t="shared" si="11"/>
        <v>3124</v>
      </c>
      <c r="X93" s="42">
        <f t="shared" si="12"/>
        <v>3058</v>
      </c>
      <c r="Z93" s="82" t="s">
        <v>119</v>
      </c>
      <c r="AA93" s="42">
        <f t="shared" si="13"/>
        <v>10899</v>
      </c>
      <c r="AB93" s="42">
        <f t="shared" si="14"/>
        <v>14631</v>
      </c>
      <c r="AC93" s="42">
        <f t="shared" si="15"/>
        <v>12110</v>
      </c>
      <c r="AD93" s="42">
        <f t="shared" si="16"/>
        <v>10771</v>
      </c>
    </row>
    <row r="94" spans="1:30">
      <c r="A94" s="142"/>
      <c r="B94" s="142"/>
      <c r="C94" s="5">
        <v>1.8958333333333299</v>
      </c>
      <c r="D94">
        <v>14321</v>
      </c>
      <c r="E94">
        <v>2984</v>
      </c>
      <c r="F94">
        <v>9963</v>
      </c>
      <c r="G94">
        <v>8962</v>
      </c>
      <c r="H94" s="42">
        <v>0</v>
      </c>
      <c r="I94" s="42">
        <f t="shared" si="17"/>
        <v>36230</v>
      </c>
      <c r="N94" s="82" t="s">
        <v>194</v>
      </c>
      <c r="O94" s="42">
        <f t="shared" si="5"/>
        <v>14558</v>
      </c>
      <c r="P94" s="42">
        <f t="shared" si="6"/>
        <v>21499</v>
      </c>
      <c r="Q94" s="42">
        <f t="shared" si="7"/>
        <v>15107</v>
      </c>
      <c r="R94" s="42">
        <f t="shared" si="8"/>
        <v>15692</v>
      </c>
      <c r="T94" s="82" t="s">
        <v>194</v>
      </c>
      <c r="U94" s="42">
        <f t="shared" si="9"/>
        <v>3026</v>
      </c>
      <c r="V94" s="42">
        <f t="shared" si="10"/>
        <v>3662.0000000000005</v>
      </c>
      <c r="W94" s="42">
        <f t="shared" si="11"/>
        <v>3116.9999999999995</v>
      </c>
      <c r="X94" s="42">
        <f t="shared" si="12"/>
        <v>3074</v>
      </c>
      <c r="Z94" s="82" t="s">
        <v>194</v>
      </c>
      <c r="AA94" s="42">
        <f t="shared" si="13"/>
        <v>10993</v>
      </c>
      <c r="AB94" s="42">
        <f t="shared" si="14"/>
        <v>14400</v>
      </c>
      <c r="AC94" s="42">
        <f t="shared" si="15"/>
        <v>11951</v>
      </c>
      <c r="AD94" s="42">
        <f t="shared" si="16"/>
        <v>10693.999999999998</v>
      </c>
    </row>
    <row r="95" spans="1:30">
      <c r="A95" s="142"/>
      <c r="B95" s="142"/>
      <c r="C95" s="5">
        <v>1.9166666666666601</v>
      </c>
      <c r="D95">
        <v>13976</v>
      </c>
      <c r="E95">
        <v>2945</v>
      </c>
      <c r="F95">
        <v>9700</v>
      </c>
      <c r="G95">
        <v>8673</v>
      </c>
      <c r="H95" s="42">
        <v>0</v>
      </c>
      <c r="I95" s="42">
        <f t="shared" si="17"/>
        <v>35294</v>
      </c>
      <c r="N95" s="82" t="s">
        <v>120</v>
      </c>
      <c r="O95" s="42">
        <f t="shared" si="5"/>
        <v>14527.000000000002</v>
      </c>
      <c r="P95" s="42">
        <f t="shared" si="6"/>
        <v>21210</v>
      </c>
      <c r="Q95" s="42">
        <f t="shared" si="7"/>
        <v>14935</v>
      </c>
      <c r="R95" s="42">
        <f t="shared" si="8"/>
        <v>15822</v>
      </c>
      <c r="T95" s="82" t="s">
        <v>120</v>
      </c>
      <c r="U95" s="42">
        <f t="shared" si="9"/>
        <v>3012.0000000000005</v>
      </c>
      <c r="V95" s="42">
        <f t="shared" si="10"/>
        <v>3642.0000000000005</v>
      </c>
      <c r="W95" s="42">
        <f t="shared" si="11"/>
        <v>3061</v>
      </c>
      <c r="X95" s="42">
        <f t="shared" si="12"/>
        <v>3066.9999999999995</v>
      </c>
      <c r="Z95" s="82" t="s">
        <v>120</v>
      </c>
      <c r="AA95" s="42">
        <f t="shared" si="13"/>
        <v>10822</v>
      </c>
      <c r="AB95" s="42">
        <f t="shared" si="14"/>
        <v>14237</v>
      </c>
      <c r="AC95" s="42">
        <f t="shared" si="15"/>
        <v>11647</v>
      </c>
      <c r="AD95" s="42">
        <f t="shared" si="16"/>
        <v>10590</v>
      </c>
    </row>
    <row r="96" spans="1:30">
      <c r="A96" s="142"/>
      <c r="B96" s="142"/>
      <c r="C96" s="5">
        <v>1.9375</v>
      </c>
      <c r="D96">
        <v>13685</v>
      </c>
      <c r="E96">
        <v>2906.0000000000005</v>
      </c>
      <c r="F96">
        <v>9420</v>
      </c>
      <c r="G96">
        <v>8336</v>
      </c>
      <c r="H96" s="42">
        <v>0</v>
      </c>
      <c r="I96" s="42">
        <f t="shared" si="17"/>
        <v>34347</v>
      </c>
      <c r="N96" s="82" t="s">
        <v>195</v>
      </c>
      <c r="O96" s="42">
        <f t="shared" si="5"/>
        <v>14184.000000000002</v>
      </c>
      <c r="P96" s="42">
        <f t="shared" si="6"/>
        <v>20877</v>
      </c>
      <c r="Q96" s="42">
        <f t="shared" si="7"/>
        <v>14443</v>
      </c>
      <c r="R96" s="42">
        <f t="shared" si="8"/>
        <v>15577</v>
      </c>
      <c r="T96" s="82" t="s">
        <v>195</v>
      </c>
      <c r="U96" s="42">
        <f t="shared" si="9"/>
        <v>2996</v>
      </c>
      <c r="V96" s="42">
        <f t="shared" si="10"/>
        <v>3620</v>
      </c>
      <c r="W96" s="42">
        <f t="shared" si="11"/>
        <v>3018</v>
      </c>
      <c r="X96" s="42">
        <f t="shared" si="12"/>
        <v>3054</v>
      </c>
      <c r="Z96" s="82" t="s">
        <v>195</v>
      </c>
      <c r="AA96" s="42">
        <f t="shared" si="13"/>
        <v>10725</v>
      </c>
      <c r="AB96" s="42">
        <f t="shared" si="14"/>
        <v>14085</v>
      </c>
      <c r="AC96" s="42">
        <f t="shared" si="15"/>
        <v>11371</v>
      </c>
      <c r="AD96" s="42">
        <f t="shared" si="16"/>
        <v>10451</v>
      </c>
    </row>
    <row r="97" spans="1:30">
      <c r="A97" s="142"/>
      <c r="B97" s="142"/>
      <c r="C97" s="5">
        <v>1.9583333333333299</v>
      </c>
      <c r="D97">
        <v>13159</v>
      </c>
      <c r="E97">
        <v>2833</v>
      </c>
      <c r="F97">
        <v>9146</v>
      </c>
      <c r="G97">
        <v>8020.0000000000009</v>
      </c>
      <c r="H97" s="42">
        <v>0</v>
      </c>
      <c r="I97" s="42">
        <f t="shared" si="17"/>
        <v>33158</v>
      </c>
      <c r="N97" s="82" t="s">
        <v>121</v>
      </c>
      <c r="O97" s="42">
        <f t="shared" si="5"/>
        <v>13623</v>
      </c>
      <c r="P97" s="42">
        <f t="shared" si="6"/>
        <v>20004</v>
      </c>
      <c r="Q97" s="42">
        <f t="shared" si="7"/>
        <v>13918</v>
      </c>
      <c r="R97" s="42">
        <f t="shared" si="8"/>
        <v>15361</v>
      </c>
      <c r="T97" s="82" t="s">
        <v>121</v>
      </c>
      <c r="U97" s="42">
        <f t="shared" si="9"/>
        <v>2939</v>
      </c>
      <c r="V97" s="42">
        <f t="shared" si="10"/>
        <v>3541.0000000000005</v>
      </c>
      <c r="W97" s="42">
        <f t="shared" si="11"/>
        <v>2950.9999999999995</v>
      </c>
      <c r="X97" s="42">
        <f t="shared" si="12"/>
        <v>3036</v>
      </c>
      <c r="Z97" s="82" t="s">
        <v>121</v>
      </c>
      <c r="AA97" s="42">
        <f t="shared" si="13"/>
        <v>10459</v>
      </c>
      <c r="AB97" s="42">
        <f t="shared" si="14"/>
        <v>13763</v>
      </c>
      <c r="AC97" s="42">
        <f t="shared" si="15"/>
        <v>11021</v>
      </c>
      <c r="AD97" s="42">
        <f t="shared" si="16"/>
        <v>10234</v>
      </c>
    </row>
    <row r="98" spans="1:30">
      <c r="A98" s="142"/>
      <c r="B98" s="142"/>
      <c r="C98" s="5">
        <v>1.9791666666666601</v>
      </c>
      <c r="D98">
        <v>12837</v>
      </c>
      <c r="E98">
        <v>2800.0000000000005</v>
      </c>
      <c r="F98">
        <v>8850</v>
      </c>
      <c r="G98">
        <v>7613</v>
      </c>
      <c r="H98" s="42">
        <v>0</v>
      </c>
      <c r="I98" s="42">
        <f t="shared" si="17"/>
        <v>32100</v>
      </c>
      <c r="N98" s="82" t="s">
        <v>196</v>
      </c>
      <c r="O98" s="42">
        <f t="shared" si="5"/>
        <v>13022</v>
      </c>
      <c r="P98" s="42">
        <f t="shared" si="6"/>
        <v>19227</v>
      </c>
      <c r="Q98" s="42">
        <f t="shared" si="7"/>
        <v>13338.000000000002</v>
      </c>
      <c r="R98" s="42">
        <f t="shared" si="8"/>
        <v>15185</v>
      </c>
      <c r="T98" s="82" t="s">
        <v>196</v>
      </c>
      <c r="U98" s="42">
        <f t="shared" si="9"/>
        <v>2879</v>
      </c>
      <c r="V98" s="42">
        <f t="shared" si="10"/>
        <v>3474.9999999999995</v>
      </c>
      <c r="W98" s="42">
        <f t="shared" si="11"/>
        <v>2902</v>
      </c>
      <c r="X98" s="42">
        <f t="shared" si="12"/>
        <v>3006</v>
      </c>
      <c r="Z98" s="82" t="s">
        <v>196</v>
      </c>
      <c r="AA98" s="42">
        <f t="shared" si="13"/>
        <v>10178</v>
      </c>
      <c r="AB98" s="42">
        <f t="shared" si="14"/>
        <v>13413</v>
      </c>
      <c r="AC98" s="42">
        <f t="shared" si="15"/>
        <v>10487</v>
      </c>
      <c r="AD98" s="42">
        <f t="shared" si="16"/>
        <v>10006</v>
      </c>
    </row>
    <row r="99" spans="1:30">
      <c r="A99" s="142"/>
      <c r="B99" s="142"/>
      <c r="C99" s="5">
        <v>2</v>
      </c>
      <c r="D99">
        <v>11801</v>
      </c>
      <c r="E99">
        <v>2675</v>
      </c>
      <c r="F99">
        <v>8561</v>
      </c>
      <c r="G99">
        <v>7133</v>
      </c>
      <c r="H99" s="42">
        <v>0</v>
      </c>
      <c r="I99" s="42">
        <f t="shared" si="17"/>
        <v>30170</v>
      </c>
      <c r="N99" s="82" t="s">
        <v>122</v>
      </c>
      <c r="O99" s="42">
        <f t="shared" si="5"/>
        <v>12241</v>
      </c>
      <c r="P99" s="42">
        <f t="shared" si="6"/>
        <v>18513</v>
      </c>
      <c r="Q99" s="42">
        <f t="shared" si="7"/>
        <v>12706</v>
      </c>
      <c r="R99" s="42">
        <f t="shared" si="8"/>
        <v>14845</v>
      </c>
      <c r="T99" s="82" t="s">
        <v>122</v>
      </c>
      <c r="U99" s="42">
        <f t="shared" si="9"/>
        <v>2800.0000000000005</v>
      </c>
      <c r="V99" s="42">
        <f t="shared" si="10"/>
        <v>3378</v>
      </c>
      <c r="W99" s="42">
        <f t="shared" si="11"/>
        <v>2824</v>
      </c>
      <c r="X99" s="42">
        <f t="shared" si="12"/>
        <v>2964</v>
      </c>
      <c r="Z99" s="82" t="s">
        <v>122</v>
      </c>
      <c r="AA99" s="42">
        <f t="shared" si="13"/>
        <v>9906</v>
      </c>
      <c r="AB99" s="42">
        <f t="shared" si="14"/>
        <v>13092</v>
      </c>
      <c r="AC99" s="42">
        <f t="shared" si="15"/>
        <v>10130.999999999998</v>
      </c>
      <c r="AD99" s="42">
        <f t="shared" si="16"/>
        <v>9790</v>
      </c>
    </row>
    <row r="100" spans="1:30">
      <c r="A100" s="142" t="s">
        <v>74</v>
      </c>
      <c r="B100" s="142" t="s">
        <v>86</v>
      </c>
      <c r="C100" s="5">
        <v>2.0208333333333299</v>
      </c>
      <c r="D100">
        <v>10881</v>
      </c>
      <c r="E100">
        <v>2582</v>
      </c>
      <c r="F100">
        <v>8291</v>
      </c>
      <c r="G100">
        <v>6721</v>
      </c>
      <c r="H100" s="42">
        <v>0</v>
      </c>
      <c r="I100" s="42">
        <f t="shared" si="17"/>
        <v>28475</v>
      </c>
      <c r="N100" s="82" t="s">
        <v>197</v>
      </c>
      <c r="O100" s="42">
        <f t="shared" si="5"/>
        <v>11825.000000000002</v>
      </c>
      <c r="P100" s="42">
        <f t="shared" si="6"/>
        <v>17653</v>
      </c>
      <c r="Q100" s="42">
        <f t="shared" si="7"/>
        <v>12177</v>
      </c>
      <c r="R100" s="42">
        <f t="shared" si="8"/>
        <v>14387</v>
      </c>
      <c r="T100" s="82" t="s">
        <v>197</v>
      </c>
      <c r="U100" s="42">
        <f t="shared" si="9"/>
        <v>2741</v>
      </c>
      <c r="V100" s="42">
        <f t="shared" si="10"/>
        <v>3276</v>
      </c>
      <c r="W100" s="42">
        <f t="shared" si="11"/>
        <v>2757</v>
      </c>
      <c r="X100" s="42">
        <f t="shared" si="12"/>
        <v>2897</v>
      </c>
      <c r="Z100" s="82" t="s">
        <v>197</v>
      </c>
      <c r="AA100" s="42">
        <f t="shared" si="13"/>
        <v>9576</v>
      </c>
      <c r="AB100" s="42">
        <f t="shared" si="14"/>
        <v>12612.000000000002</v>
      </c>
      <c r="AC100" s="42">
        <f t="shared" si="15"/>
        <v>9651</v>
      </c>
      <c r="AD100" s="42">
        <f t="shared" si="16"/>
        <v>9401</v>
      </c>
    </row>
    <row r="101" spans="1:30">
      <c r="A101" s="142"/>
      <c r="B101" s="142"/>
      <c r="C101" s="5">
        <v>2.0416666666666599</v>
      </c>
      <c r="D101">
        <v>10830</v>
      </c>
      <c r="E101">
        <v>2565</v>
      </c>
      <c r="F101">
        <v>8223</v>
      </c>
      <c r="G101">
        <v>6609</v>
      </c>
      <c r="H101" s="42">
        <v>0</v>
      </c>
      <c r="I101" s="42">
        <f t="shared" si="17"/>
        <v>28227</v>
      </c>
      <c r="N101" s="82" t="s">
        <v>123</v>
      </c>
      <c r="O101" s="42">
        <f t="shared" si="5"/>
        <v>11337</v>
      </c>
      <c r="P101" s="42">
        <f t="shared" si="6"/>
        <v>16976</v>
      </c>
      <c r="Q101" s="42">
        <f t="shared" si="7"/>
        <v>11850</v>
      </c>
      <c r="R101" s="42">
        <f t="shared" si="8"/>
        <v>14127</v>
      </c>
      <c r="T101" s="82" t="s">
        <v>123</v>
      </c>
      <c r="U101" s="42">
        <f t="shared" si="9"/>
        <v>2683</v>
      </c>
      <c r="V101" s="42">
        <f t="shared" si="10"/>
        <v>3209</v>
      </c>
      <c r="W101" s="42">
        <f t="shared" si="11"/>
        <v>2715</v>
      </c>
      <c r="X101" s="42">
        <f t="shared" si="12"/>
        <v>2834.9999999999995</v>
      </c>
      <c r="Z101" s="82" t="s">
        <v>123</v>
      </c>
      <c r="AA101" s="42">
        <f t="shared" si="13"/>
        <v>9235</v>
      </c>
      <c r="AB101" s="42">
        <f t="shared" si="14"/>
        <v>12301</v>
      </c>
      <c r="AC101" s="42">
        <f t="shared" si="15"/>
        <v>9334</v>
      </c>
      <c r="AD101" s="42">
        <f t="shared" si="16"/>
        <v>9111</v>
      </c>
    </row>
    <row r="102" spans="1:30">
      <c r="A102" s="142"/>
      <c r="B102" s="142"/>
      <c r="C102" s="5">
        <v>2.0625</v>
      </c>
      <c r="D102">
        <v>10603</v>
      </c>
      <c r="E102">
        <v>2551</v>
      </c>
      <c r="F102">
        <v>8078</v>
      </c>
      <c r="G102">
        <v>6514</v>
      </c>
      <c r="H102" s="42">
        <v>0</v>
      </c>
      <c r="I102" s="42">
        <f t="shared" si="17"/>
        <v>27746</v>
      </c>
      <c r="N102" s="82" t="s">
        <v>198</v>
      </c>
      <c r="O102" s="42">
        <f t="shared" si="5"/>
        <v>10801</v>
      </c>
      <c r="P102" s="42">
        <f t="shared" si="6"/>
        <v>16265</v>
      </c>
      <c r="Q102" s="42">
        <f t="shared" si="7"/>
        <v>11338.999999999998</v>
      </c>
      <c r="R102" s="42">
        <f t="shared" si="8"/>
        <v>13536.999999999998</v>
      </c>
      <c r="T102" s="82" t="s">
        <v>198</v>
      </c>
      <c r="U102" s="42">
        <f t="shared" si="9"/>
        <v>2616</v>
      </c>
      <c r="V102" s="42">
        <f t="shared" si="10"/>
        <v>3120</v>
      </c>
      <c r="W102" s="42">
        <f t="shared" si="11"/>
        <v>2679.0000000000005</v>
      </c>
      <c r="X102" s="42">
        <f t="shared" si="12"/>
        <v>2777</v>
      </c>
      <c r="Z102" s="82" t="s">
        <v>198</v>
      </c>
      <c r="AA102" s="42">
        <f t="shared" si="13"/>
        <v>8934</v>
      </c>
      <c r="AB102" s="42">
        <f t="shared" si="14"/>
        <v>11924.999999999998</v>
      </c>
      <c r="AC102" s="42">
        <f t="shared" si="15"/>
        <v>9041</v>
      </c>
      <c r="AD102" s="42">
        <f t="shared" si="16"/>
        <v>8789</v>
      </c>
    </row>
    <row r="103" spans="1:30">
      <c r="A103" s="142"/>
      <c r="B103" s="142"/>
      <c r="C103" s="5">
        <v>2.0833333333333299</v>
      </c>
      <c r="D103">
        <v>10428</v>
      </c>
      <c r="E103">
        <v>2561</v>
      </c>
      <c r="F103">
        <v>7979.0000000000009</v>
      </c>
      <c r="G103">
        <v>6520</v>
      </c>
      <c r="H103" s="42">
        <v>0</v>
      </c>
      <c r="I103" s="42">
        <f t="shared" si="17"/>
        <v>27488</v>
      </c>
      <c r="N103" s="82" t="s">
        <v>199</v>
      </c>
      <c r="O103" s="42">
        <f t="shared" si="5"/>
        <v>10994</v>
      </c>
      <c r="P103" s="42">
        <f t="shared" si="6"/>
        <v>16170</v>
      </c>
      <c r="Q103" s="42">
        <f t="shared" si="7"/>
        <v>11103</v>
      </c>
      <c r="R103" s="42">
        <f t="shared" si="8"/>
        <v>13222</v>
      </c>
      <c r="T103" s="82" t="s">
        <v>199</v>
      </c>
      <c r="U103" s="42">
        <f t="shared" si="9"/>
        <v>2685</v>
      </c>
      <c r="V103" s="42">
        <f t="shared" si="10"/>
        <v>3071.9999999999995</v>
      </c>
      <c r="W103" s="42">
        <f t="shared" si="11"/>
        <v>2702</v>
      </c>
      <c r="X103" s="42">
        <f t="shared" si="12"/>
        <v>2777</v>
      </c>
      <c r="Z103" s="82" t="s">
        <v>199</v>
      </c>
      <c r="AA103" s="42">
        <f t="shared" si="13"/>
        <v>9030</v>
      </c>
      <c r="AB103" s="42">
        <f t="shared" si="14"/>
        <v>11880</v>
      </c>
      <c r="AC103" s="42">
        <f t="shared" si="15"/>
        <v>8643</v>
      </c>
      <c r="AD103" s="42">
        <f t="shared" si="16"/>
        <v>8864</v>
      </c>
    </row>
    <row r="104" spans="1:30">
      <c r="A104" s="142"/>
      <c r="B104" s="142"/>
      <c r="C104" s="5">
        <v>2.1041666666666599</v>
      </c>
      <c r="D104">
        <v>10511</v>
      </c>
      <c r="E104">
        <v>2548.0000000000005</v>
      </c>
      <c r="F104">
        <v>7959.0000000000009</v>
      </c>
      <c r="G104">
        <v>6408</v>
      </c>
      <c r="H104" s="42">
        <v>0</v>
      </c>
      <c r="I104" s="42">
        <f t="shared" si="17"/>
        <v>27426</v>
      </c>
      <c r="N104" s="42"/>
      <c r="O104" s="42"/>
      <c r="P104" s="42"/>
      <c r="Q104" s="42"/>
      <c r="R104" s="42"/>
      <c r="T104" s="42"/>
      <c r="U104" s="42"/>
      <c r="V104" s="42"/>
      <c r="W104" s="42"/>
    </row>
    <row r="105" spans="1:30">
      <c r="A105" s="142"/>
      <c r="B105" s="142"/>
      <c r="C105" s="5">
        <v>2.125</v>
      </c>
      <c r="D105">
        <v>10492.999999999998</v>
      </c>
      <c r="E105">
        <v>2549</v>
      </c>
      <c r="F105">
        <v>7985</v>
      </c>
      <c r="G105">
        <v>6429</v>
      </c>
      <c r="H105" s="42">
        <v>0</v>
      </c>
      <c r="I105" s="42">
        <f t="shared" si="17"/>
        <v>27456</v>
      </c>
      <c r="N105" s="42"/>
      <c r="O105" s="42"/>
      <c r="P105" s="42"/>
      <c r="Q105" s="42"/>
      <c r="R105" s="42"/>
      <c r="T105" s="42"/>
      <c r="U105" s="42"/>
      <c r="V105" s="42"/>
      <c r="W105" s="42"/>
    </row>
    <row r="106" spans="1:30">
      <c r="A106" s="142"/>
      <c r="B106" s="142"/>
      <c r="C106" s="5">
        <v>2.1458333333333299</v>
      </c>
      <c r="D106">
        <v>10567</v>
      </c>
      <c r="E106">
        <v>2561</v>
      </c>
      <c r="F106">
        <v>7965</v>
      </c>
      <c r="G106">
        <v>6375</v>
      </c>
      <c r="H106" s="42">
        <v>0</v>
      </c>
      <c r="I106" s="42">
        <f t="shared" si="17"/>
        <v>27468</v>
      </c>
      <c r="N106" s="143" t="s">
        <v>11</v>
      </c>
      <c r="O106" s="143"/>
      <c r="P106" s="143"/>
      <c r="Q106" s="143"/>
      <c r="R106" s="143"/>
      <c r="T106" s="143" t="s">
        <v>12</v>
      </c>
      <c r="U106" s="143"/>
      <c r="V106" s="143"/>
      <c r="W106" s="143"/>
      <c r="X106" s="143"/>
    </row>
    <row r="107" spans="1:30">
      <c r="A107" s="142"/>
      <c r="B107" s="142"/>
      <c r="C107" s="5">
        <v>2.1666666666666599</v>
      </c>
      <c r="D107">
        <v>10729</v>
      </c>
      <c r="E107">
        <v>2587</v>
      </c>
      <c r="F107">
        <v>8080.0000000000009</v>
      </c>
      <c r="G107">
        <v>6463</v>
      </c>
      <c r="H107" s="42">
        <v>0</v>
      </c>
      <c r="I107" s="42">
        <f t="shared" si="17"/>
        <v>27859</v>
      </c>
      <c r="N107" s="42"/>
      <c r="O107" s="42" t="s">
        <v>86</v>
      </c>
      <c r="P107" s="42" t="s">
        <v>87</v>
      </c>
      <c r="Q107" s="42" t="s">
        <v>88</v>
      </c>
      <c r="R107" s="42" t="s">
        <v>85</v>
      </c>
      <c r="T107" s="42"/>
      <c r="U107" s="42" t="s">
        <v>86</v>
      </c>
      <c r="V107" s="42" t="s">
        <v>87</v>
      </c>
      <c r="W107" s="42" t="s">
        <v>88</v>
      </c>
      <c r="X107" s="42" t="s">
        <v>85</v>
      </c>
    </row>
    <row r="108" spans="1:30">
      <c r="A108" s="142"/>
      <c r="B108" s="142"/>
      <c r="C108" s="5">
        <v>2.1875</v>
      </c>
      <c r="D108">
        <v>10887</v>
      </c>
      <c r="E108">
        <v>2601</v>
      </c>
      <c r="F108">
        <v>8094</v>
      </c>
      <c r="G108">
        <v>6441</v>
      </c>
      <c r="H108" s="42">
        <v>0</v>
      </c>
      <c r="I108" s="42">
        <f t="shared" si="17"/>
        <v>28023</v>
      </c>
      <c r="N108" s="82" t="s">
        <v>176</v>
      </c>
      <c r="O108" s="42">
        <f>G148</f>
        <v>6979</v>
      </c>
      <c r="P108" s="42">
        <f>G292</f>
        <v>9514</v>
      </c>
      <c r="Q108" s="42">
        <f>G436</f>
        <v>7186</v>
      </c>
      <c r="R108" s="42">
        <f>G4</f>
        <v>7733</v>
      </c>
      <c r="T108" s="82" t="s">
        <v>176</v>
      </c>
      <c r="U108" s="42">
        <v>0</v>
      </c>
      <c r="V108" s="42">
        <v>0</v>
      </c>
      <c r="W108" s="42">
        <v>0</v>
      </c>
      <c r="X108" s="42">
        <v>0</v>
      </c>
    </row>
    <row r="109" spans="1:30">
      <c r="A109" s="142"/>
      <c r="B109" s="142"/>
      <c r="C109" s="5">
        <v>2.2083333333333299</v>
      </c>
      <c r="D109">
        <v>11240.000000000002</v>
      </c>
      <c r="E109">
        <v>2655</v>
      </c>
      <c r="F109">
        <v>8222</v>
      </c>
      <c r="G109">
        <v>6744</v>
      </c>
      <c r="H109" s="42">
        <v>0</v>
      </c>
      <c r="I109" s="42">
        <f t="shared" si="17"/>
        <v>28861</v>
      </c>
      <c r="N109" s="82" t="s">
        <v>101</v>
      </c>
      <c r="O109" s="42">
        <f t="shared" ref="O109:O155" si="18">G149</f>
        <v>6793</v>
      </c>
      <c r="P109" s="42">
        <f t="shared" ref="P109:P155" si="19">G293</f>
        <v>9234</v>
      </c>
      <c r="Q109" s="42">
        <f t="shared" ref="Q109:Q155" si="20">G437</f>
        <v>7027</v>
      </c>
      <c r="R109" s="42">
        <f t="shared" ref="R109:R155" si="21">G5</f>
        <v>7672</v>
      </c>
      <c r="T109" s="82" t="s">
        <v>101</v>
      </c>
      <c r="U109" s="42">
        <v>0</v>
      </c>
      <c r="V109" s="42">
        <v>0</v>
      </c>
      <c r="W109" s="42">
        <v>0</v>
      </c>
      <c r="X109" s="42">
        <v>0</v>
      </c>
    </row>
    <row r="110" spans="1:30">
      <c r="A110" s="142"/>
      <c r="B110" s="142"/>
      <c r="C110" s="5">
        <v>2.2291666666666599</v>
      </c>
      <c r="D110">
        <v>11850</v>
      </c>
      <c r="E110">
        <v>2721</v>
      </c>
      <c r="F110">
        <v>8595</v>
      </c>
      <c r="G110">
        <v>6857</v>
      </c>
      <c r="H110" s="42">
        <v>0</v>
      </c>
      <c r="I110" s="42">
        <f t="shared" si="17"/>
        <v>30023</v>
      </c>
      <c r="N110" s="82" t="s">
        <v>177</v>
      </c>
      <c r="O110" s="42">
        <f t="shared" si="18"/>
        <v>6711</v>
      </c>
      <c r="P110" s="42">
        <f t="shared" si="19"/>
        <v>9069</v>
      </c>
      <c r="Q110" s="42">
        <f t="shared" si="20"/>
        <v>6902</v>
      </c>
      <c r="R110" s="42">
        <f t="shared" si="21"/>
        <v>7541</v>
      </c>
      <c r="T110" s="82" t="s">
        <v>177</v>
      </c>
      <c r="U110" s="42">
        <v>0</v>
      </c>
      <c r="V110" s="42">
        <v>0</v>
      </c>
      <c r="W110" s="42">
        <v>0</v>
      </c>
      <c r="X110" s="42">
        <v>0</v>
      </c>
    </row>
    <row r="111" spans="1:30">
      <c r="A111" s="142"/>
      <c r="B111" s="142"/>
      <c r="C111" s="5">
        <v>2.25</v>
      </c>
      <c r="D111">
        <v>12509.999999999998</v>
      </c>
      <c r="E111">
        <v>2784</v>
      </c>
      <c r="F111">
        <v>8974</v>
      </c>
      <c r="G111">
        <v>7265</v>
      </c>
      <c r="H111" s="42">
        <v>0</v>
      </c>
      <c r="I111" s="42">
        <f t="shared" si="17"/>
        <v>31533</v>
      </c>
      <c r="N111" s="82" t="s">
        <v>102</v>
      </c>
      <c r="O111" s="42">
        <f t="shared" si="18"/>
        <v>6781</v>
      </c>
      <c r="P111" s="42">
        <f t="shared" si="19"/>
        <v>8960</v>
      </c>
      <c r="Q111" s="42">
        <f t="shared" si="20"/>
        <v>6848.9999999999991</v>
      </c>
      <c r="R111" s="42">
        <f t="shared" si="21"/>
        <v>7531</v>
      </c>
      <c r="T111" s="82" t="s">
        <v>102</v>
      </c>
      <c r="U111" s="42">
        <v>0</v>
      </c>
      <c r="V111" s="42">
        <v>0</v>
      </c>
      <c r="W111" s="42">
        <v>0</v>
      </c>
      <c r="X111" s="42">
        <v>0</v>
      </c>
    </row>
    <row r="112" spans="1:30">
      <c r="A112" s="142"/>
      <c r="B112" s="142"/>
      <c r="C112" s="5">
        <v>2.2708333333333299</v>
      </c>
      <c r="D112">
        <v>13115.000000000002</v>
      </c>
      <c r="E112">
        <v>2866</v>
      </c>
      <c r="F112">
        <v>9232</v>
      </c>
      <c r="G112">
        <v>7780</v>
      </c>
      <c r="H112" s="42">
        <v>0</v>
      </c>
      <c r="I112" s="42">
        <f t="shared" si="17"/>
        <v>32993</v>
      </c>
      <c r="N112" s="82" t="s">
        <v>178</v>
      </c>
      <c r="O112" s="42">
        <f t="shared" si="18"/>
        <v>6578.0000000000009</v>
      </c>
      <c r="P112" s="42">
        <f t="shared" si="19"/>
        <v>8797</v>
      </c>
      <c r="Q112" s="42">
        <f t="shared" si="20"/>
        <v>6732</v>
      </c>
      <c r="R112" s="42">
        <f t="shared" si="21"/>
        <v>7447</v>
      </c>
      <c r="T112" s="82" t="s">
        <v>178</v>
      </c>
      <c r="U112" s="42">
        <v>0</v>
      </c>
      <c r="V112" s="42">
        <v>0</v>
      </c>
      <c r="W112" s="42">
        <v>0</v>
      </c>
      <c r="X112" s="42">
        <v>0</v>
      </c>
    </row>
    <row r="113" spans="1:24">
      <c r="A113" s="142"/>
      <c r="B113" s="142"/>
      <c r="C113" s="5">
        <v>2.2916666666666599</v>
      </c>
      <c r="D113">
        <v>13121</v>
      </c>
      <c r="E113">
        <v>2873</v>
      </c>
      <c r="F113">
        <v>9257</v>
      </c>
      <c r="G113">
        <v>7866</v>
      </c>
      <c r="H113" s="42">
        <v>0</v>
      </c>
      <c r="I113" s="42">
        <f t="shared" si="17"/>
        <v>33117</v>
      </c>
      <c r="N113" s="82" t="s">
        <v>103</v>
      </c>
      <c r="O113" s="42">
        <f t="shared" si="18"/>
        <v>6543</v>
      </c>
      <c r="P113" s="42">
        <f t="shared" si="19"/>
        <v>8815</v>
      </c>
      <c r="Q113" s="42">
        <f t="shared" si="20"/>
        <v>6776</v>
      </c>
      <c r="R113" s="42">
        <f t="shared" si="21"/>
        <v>7463</v>
      </c>
      <c r="T113" s="82" t="s">
        <v>103</v>
      </c>
      <c r="U113" s="42">
        <v>0</v>
      </c>
      <c r="V113" s="42">
        <v>0</v>
      </c>
      <c r="W113" s="42">
        <v>0</v>
      </c>
      <c r="X113" s="42">
        <v>0</v>
      </c>
    </row>
    <row r="114" spans="1:24">
      <c r="A114" s="142"/>
      <c r="B114" s="142"/>
      <c r="C114" s="5">
        <v>2.3125</v>
      </c>
      <c r="D114">
        <v>13483</v>
      </c>
      <c r="E114">
        <v>2903</v>
      </c>
      <c r="F114">
        <v>9459</v>
      </c>
      <c r="G114">
        <v>8054</v>
      </c>
      <c r="H114" s="42">
        <v>0</v>
      </c>
      <c r="I114" s="42">
        <f t="shared" si="17"/>
        <v>33899</v>
      </c>
      <c r="N114" s="82" t="s">
        <v>179</v>
      </c>
      <c r="O114" s="42">
        <f t="shared" si="18"/>
        <v>6516</v>
      </c>
      <c r="P114" s="42">
        <f t="shared" si="19"/>
        <v>8685</v>
      </c>
      <c r="Q114" s="42">
        <f t="shared" si="20"/>
        <v>6732</v>
      </c>
      <c r="R114" s="42">
        <f t="shared" si="21"/>
        <v>7459</v>
      </c>
      <c r="T114" s="82" t="s">
        <v>179</v>
      </c>
      <c r="U114" s="42">
        <v>0</v>
      </c>
      <c r="V114" s="42">
        <v>0</v>
      </c>
      <c r="W114" s="42">
        <v>0</v>
      </c>
      <c r="X114" s="42">
        <v>0</v>
      </c>
    </row>
    <row r="115" spans="1:24">
      <c r="A115" s="142"/>
      <c r="B115" s="142"/>
      <c r="C115" s="5">
        <v>2.3333333333333299</v>
      </c>
      <c r="D115">
        <v>13507</v>
      </c>
      <c r="E115">
        <v>2909</v>
      </c>
      <c r="F115">
        <v>9558</v>
      </c>
      <c r="G115">
        <v>8100.0000000000009</v>
      </c>
      <c r="H115" s="42">
        <v>0</v>
      </c>
      <c r="I115" s="42">
        <f t="shared" si="17"/>
        <v>34074</v>
      </c>
      <c r="N115" s="82" t="s">
        <v>104</v>
      </c>
      <c r="O115" s="42">
        <f t="shared" si="18"/>
        <v>6613</v>
      </c>
      <c r="P115" s="42">
        <f t="shared" si="19"/>
        <v>8644</v>
      </c>
      <c r="Q115" s="42">
        <f t="shared" si="20"/>
        <v>6889</v>
      </c>
      <c r="R115" s="42">
        <f t="shared" si="21"/>
        <v>7563</v>
      </c>
      <c r="T115" s="82" t="s">
        <v>104</v>
      </c>
      <c r="U115" s="42">
        <v>0</v>
      </c>
      <c r="V115" s="42">
        <v>0</v>
      </c>
      <c r="W115" s="42">
        <v>0</v>
      </c>
      <c r="X115" s="42">
        <v>0</v>
      </c>
    </row>
    <row r="116" spans="1:24">
      <c r="A116" s="142"/>
      <c r="B116" s="142"/>
      <c r="C116" s="5">
        <v>2.3541666666666599</v>
      </c>
      <c r="D116">
        <v>13487</v>
      </c>
      <c r="E116">
        <v>2918</v>
      </c>
      <c r="F116">
        <v>9638</v>
      </c>
      <c r="G116">
        <v>8095</v>
      </c>
      <c r="H116" s="42">
        <v>0</v>
      </c>
      <c r="I116" s="42">
        <f t="shared" si="17"/>
        <v>34138</v>
      </c>
      <c r="N116" s="82" t="s">
        <v>180</v>
      </c>
      <c r="O116" s="42">
        <f t="shared" si="18"/>
        <v>6617</v>
      </c>
      <c r="P116" s="42">
        <f t="shared" si="19"/>
        <v>8727</v>
      </c>
      <c r="Q116" s="42">
        <f t="shared" si="20"/>
        <v>7139</v>
      </c>
      <c r="R116" s="42">
        <f t="shared" si="21"/>
        <v>7619</v>
      </c>
      <c r="T116" s="82" t="s">
        <v>180</v>
      </c>
      <c r="U116" s="42">
        <v>0</v>
      </c>
      <c r="V116" s="42">
        <v>0</v>
      </c>
      <c r="W116" s="42">
        <v>0</v>
      </c>
      <c r="X116" s="42">
        <v>0</v>
      </c>
    </row>
    <row r="117" spans="1:24">
      <c r="A117" s="142"/>
      <c r="B117" s="142"/>
      <c r="C117" s="5">
        <v>2.375</v>
      </c>
      <c r="D117">
        <v>13536.999999999998</v>
      </c>
      <c r="E117">
        <v>2900</v>
      </c>
      <c r="F117">
        <v>9748</v>
      </c>
      <c r="G117">
        <v>8217</v>
      </c>
      <c r="H117" s="42">
        <v>0</v>
      </c>
      <c r="I117" s="42">
        <f t="shared" si="17"/>
        <v>34402</v>
      </c>
      <c r="N117" s="82" t="s">
        <v>105</v>
      </c>
      <c r="O117" s="42">
        <f t="shared" si="18"/>
        <v>6860.0000000000009</v>
      </c>
      <c r="P117" s="42">
        <f t="shared" si="19"/>
        <v>8765</v>
      </c>
      <c r="Q117" s="42">
        <f t="shared" si="20"/>
        <v>7631</v>
      </c>
      <c r="R117" s="42">
        <f t="shared" si="21"/>
        <v>7893</v>
      </c>
      <c r="T117" s="82" t="s">
        <v>105</v>
      </c>
      <c r="U117" s="42">
        <v>0</v>
      </c>
      <c r="V117" s="42">
        <v>0</v>
      </c>
      <c r="W117" s="42">
        <v>0</v>
      </c>
      <c r="X117" s="42">
        <v>0</v>
      </c>
    </row>
    <row r="118" spans="1:24">
      <c r="A118" s="142"/>
      <c r="B118" s="142"/>
      <c r="C118" s="5">
        <v>2.3958333333333299</v>
      </c>
      <c r="D118">
        <v>13502</v>
      </c>
      <c r="E118">
        <v>2893</v>
      </c>
      <c r="F118">
        <v>9819</v>
      </c>
      <c r="G118">
        <v>8248</v>
      </c>
      <c r="H118" s="42">
        <v>0</v>
      </c>
      <c r="I118" s="42">
        <f t="shared" si="17"/>
        <v>34462</v>
      </c>
      <c r="N118" s="82" t="s">
        <v>181</v>
      </c>
      <c r="O118" s="42">
        <f t="shared" si="18"/>
        <v>7164</v>
      </c>
      <c r="P118" s="42">
        <f t="shared" si="19"/>
        <v>8797</v>
      </c>
      <c r="Q118" s="42">
        <f t="shared" si="20"/>
        <v>8042</v>
      </c>
      <c r="R118" s="42">
        <f t="shared" si="21"/>
        <v>8255</v>
      </c>
      <c r="T118" s="82" t="s">
        <v>181</v>
      </c>
      <c r="U118" s="42">
        <v>0</v>
      </c>
      <c r="V118" s="42">
        <v>0</v>
      </c>
      <c r="W118" s="42">
        <v>0</v>
      </c>
      <c r="X118" s="42">
        <v>0</v>
      </c>
    </row>
    <row r="119" spans="1:24">
      <c r="A119" s="142"/>
      <c r="B119" s="142"/>
      <c r="C119" s="5">
        <v>2.4166666666666599</v>
      </c>
      <c r="D119">
        <v>13390</v>
      </c>
      <c r="E119">
        <v>2898</v>
      </c>
      <c r="F119">
        <v>9876</v>
      </c>
      <c r="G119">
        <v>8342</v>
      </c>
      <c r="H119" s="42">
        <v>0</v>
      </c>
      <c r="I119" s="42">
        <f t="shared" si="17"/>
        <v>34506</v>
      </c>
      <c r="N119" s="82" t="s">
        <v>106</v>
      </c>
      <c r="O119" s="42">
        <f t="shared" si="18"/>
        <v>7397</v>
      </c>
      <c r="P119" s="42">
        <f t="shared" si="19"/>
        <v>8832</v>
      </c>
      <c r="Q119" s="42">
        <f t="shared" si="20"/>
        <v>8207</v>
      </c>
      <c r="R119" s="42">
        <f t="shared" si="21"/>
        <v>8682</v>
      </c>
      <c r="T119" s="82" t="s">
        <v>106</v>
      </c>
      <c r="U119" s="42">
        <v>0</v>
      </c>
      <c r="V119" s="42">
        <v>0</v>
      </c>
      <c r="W119" s="42">
        <v>0</v>
      </c>
      <c r="X119" s="42">
        <v>0</v>
      </c>
    </row>
    <row r="120" spans="1:24">
      <c r="A120" s="142"/>
      <c r="B120" s="142"/>
      <c r="C120" s="5">
        <v>2.4375</v>
      </c>
      <c r="D120">
        <v>13498.000000000002</v>
      </c>
      <c r="E120">
        <v>2895</v>
      </c>
      <c r="F120">
        <v>9989</v>
      </c>
      <c r="G120">
        <v>8407</v>
      </c>
      <c r="H120" s="42">
        <v>0</v>
      </c>
      <c r="I120" s="42">
        <f t="shared" si="17"/>
        <v>34789</v>
      </c>
      <c r="N120" s="82" t="s">
        <v>182</v>
      </c>
      <c r="O120" s="42">
        <f t="shared" si="18"/>
        <v>7803</v>
      </c>
      <c r="P120" s="42">
        <f t="shared" si="19"/>
        <v>8807</v>
      </c>
      <c r="Q120" s="42">
        <f t="shared" si="20"/>
        <v>8422</v>
      </c>
      <c r="R120" s="42">
        <f t="shared" si="21"/>
        <v>9174</v>
      </c>
      <c r="T120" s="82" t="s">
        <v>182</v>
      </c>
      <c r="U120" s="42">
        <v>0</v>
      </c>
      <c r="V120" s="42">
        <v>0</v>
      </c>
      <c r="W120" s="42">
        <v>0</v>
      </c>
      <c r="X120" s="42">
        <v>0</v>
      </c>
    </row>
    <row r="121" spans="1:24">
      <c r="A121" s="142"/>
      <c r="B121" s="142"/>
      <c r="C121" s="5">
        <v>2.4583333333333299</v>
      </c>
      <c r="D121">
        <v>13390</v>
      </c>
      <c r="E121">
        <v>2871</v>
      </c>
      <c r="F121">
        <v>10093</v>
      </c>
      <c r="G121">
        <v>8477</v>
      </c>
      <c r="H121" s="42">
        <v>0</v>
      </c>
      <c r="I121" s="42">
        <f t="shared" si="17"/>
        <v>34831</v>
      </c>
      <c r="N121" s="82" t="s">
        <v>107</v>
      </c>
      <c r="O121" s="42">
        <f t="shared" si="18"/>
        <v>7890</v>
      </c>
      <c r="P121" s="42">
        <f t="shared" si="19"/>
        <v>9021</v>
      </c>
      <c r="Q121" s="42">
        <f t="shared" si="20"/>
        <v>8402</v>
      </c>
      <c r="R121" s="42">
        <f t="shared" si="21"/>
        <v>9349</v>
      </c>
      <c r="T121" s="82" t="s">
        <v>107</v>
      </c>
      <c r="U121" s="42">
        <v>0</v>
      </c>
      <c r="V121" s="42">
        <v>0</v>
      </c>
      <c r="W121" s="42">
        <v>0</v>
      </c>
      <c r="X121" s="42">
        <v>0</v>
      </c>
    </row>
    <row r="122" spans="1:24">
      <c r="A122" s="142"/>
      <c r="B122" s="142"/>
      <c r="C122" s="5">
        <v>2.4791666666666599</v>
      </c>
      <c r="D122">
        <v>13361</v>
      </c>
      <c r="E122">
        <v>2872</v>
      </c>
      <c r="F122">
        <v>10031.000000000002</v>
      </c>
      <c r="G122">
        <v>8478</v>
      </c>
      <c r="H122" s="42">
        <v>0</v>
      </c>
      <c r="I122" s="42">
        <f t="shared" si="17"/>
        <v>34742</v>
      </c>
      <c r="N122" s="82" t="s">
        <v>183</v>
      </c>
      <c r="O122" s="42">
        <f t="shared" si="18"/>
        <v>8035</v>
      </c>
      <c r="P122" s="42">
        <f t="shared" si="19"/>
        <v>9426</v>
      </c>
      <c r="Q122" s="42">
        <f t="shared" si="20"/>
        <v>8354</v>
      </c>
      <c r="R122" s="42">
        <f t="shared" si="21"/>
        <v>9477</v>
      </c>
      <c r="T122" s="82" t="s">
        <v>183</v>
      </c>
      <c r="U122" s="42">
        <v>0</v>
      </c>
      <c r="V122" s="42">
        <v>0</v>
      </c>
      <c r="W122" s="42">
        <v>0</v>
      </c>
      <c r="X122" s="42">
        <v>0</v>
      </c>
    </row>
    <row r="123" spans="1:24">
      <c r="A123" s="142"/>
      <c r="B123" s="142"/>
      <c r="C123" s="5">
        <v>2.5</v>
      </c>
      <c r="D123">
        <v>13360</v>
      </c>
      <c r="E123">
        <v>2858</v>
      </c>
      <c r="F123">
        <v>10063</v>
      </c>
      <c r="G123">
        <v>8474</v>
      </c>
      <c r="H123" s="42">
        <v>0</v>
      </c>
      <c r="I123" s="42">
        <f t="shared" si="17"/>
        <v>34755</v>
      </c>
      <c r="N123" s="82" t="s">
        <v>108</v>
      </c>
      <c r="O123" s="42">
        <f t="shared" si="18"/>
        <v>8116</v>
      </c>
      <c r="P123" s="42">
        <f t="shared" si="19"/>
        <v>9821</v>
      </c>
      <c r="Q123" s="42">
        <f t="shared" si="20"/>
        <v>8596</v>
      </c>
      <c r="R123" s="42">
        <f t="shared" si="21"/>
        <v>9368</v>
      </c>
      <c r="T123" s="82" t="s">
        <v>108</v>
      </c>
      <c r="U123" s="42">
        <v>0</v>
      </c>
      <c r="V123" s="42">
        <v>0</v>
      </c>
      <c r="W123" s="42">
        <v>0</v>
      </c>
      <c r="X123" s="42">
        <v>0</v>
      </c>
    </row>
    <row r="124" spans="1:24">
      <c r="A124" s="142"/>
      <c r="B124" s="142"/>
      <c r="C124" s="5">
        <v>2.5208333333333299</v>
      </c>
      <c r="D124">
        <v>13243</v>
      </c>
      <c r="E124">
        <v>2861</v>
      </c>
      <c r="F124">
        <v>10043</v>
      </c>
      <c r="G124">
        <v>8534</v>
      </c>
      <c r="H124" s="42">
        <v>0</v>
      </c>
      <c r="I124" s="42">
        <f t="shared" si="17"/>
        <v>34681</v>
      </c>
      <c r="N124" s="82" t="s">
        <v>184</v>
      </c>
      <c r="O124" s="42">
        <f t="shared" si="18"/>
        <v>8233</v>
      </c>
      <c r="P124" s="42">
        <f t="shared" si="19"/>
        <v>10345</v>
      </c>
      <c r="Q124" s="42">
        <f t="shared" si="20"/>
        <v>8678</v>
      </c>
      <c r="R124" s="42">
        <f t="shared" si="21"/>
        <v>9294</v>
      </c>
      <c r="T124" s="82" t="s">
        <v>184</v>
      </c>
      <c r="U124" s="42">
        <v>0</v>
      </c>
      <c r="V124" s="42">
        <v>0</v>
      </c>
      <c r="W124" s="42">
        <v>0</v>
      </c>
      <c r="X124" s="42">
        <v>0</v>
      </c>
    </row>
    <row r="125" spans="1:24">
      <c r="A125" s="142"/>
      <c r="B125" s="142"/>
      <c r="C125" s="5">
        <v>2.5416666666666599</v>
      </c>
      <c r="D125">
        <v>13192</v>
      </c>
      <c r="E125">
        <v>2846</v>
      </c>
      <c r="F125">
        <v>10088.999999999998</v>
      </c>
      <c r="G125">
        <v>8532</v>
      </c>
      <c r="H125" s="42">
        <v>0</v>
      </c>
      <c r="I125" s="42">
        <f t="shared" si="17"/>
        <v>34659</v>
      </c>
      <c r="N125" s="82" t="s">
        <v>109</v>
      </c>
      <c r="O125" s="42">
        <f t="shared" si="18"/>
        <v>8412</v>
      </c>
      <c r="P125" s="42">
        <f t="shared" si="19"/>
        <v>10946</v>
      </c>
      <c r="Q125" s="42">
        <f t="shared" si="20"/>
        <v>8880</v>
      </c>
      <c r="R125" s="42">
        <f t="shared" si="21"/>
        <v>9281</v>
      </c>
      <c r="T125" s="82" t="s">
        <v>109</v>
      </c>
      <c r="U125" s="42">
        <v>0</v>
      </c>
      <c r="V125" s="42">
        <v>0</v>
      </c>
      <c r="W125" s="42">
        <v>0</v>
      </c>
      <c r="X125" s="42">
        <v>0</v>
      </c>
    </row>
    <row r="126" spans="1:24">
      <c r="A126" s="142"/>
      <c r="B126" s="142"/>
      <c r="C126" s="5">
        <v>2.5625</v>
      </c>
      <c r="D126">
        <v>13184</v>
      </c>
      <c r="E126">
        <v>2854</v>
      </c>
      <c r="F126">
        <v>10169</v>
      </c>
      <c r="G126">
        <v>8599</v>
      </c>
      <c r="H126" s="42">
        <v>0</v>
      </c>
      <c r="I126" s="42">
        <f t="shared" si="17"/>
        <v>34806</v>
      </c>
      <c r="N126" s="82" t="s">
        <v>185</v>
      </c>
      <c r="O126" s="42">
        <f t="shared" si="18"/>
        <v>8481</v>
      </c>
      <c r="P126" s="42">
        <f t="shared" si="19"/>
        <v>11307</v>
      </c>
      <c r="Q126" s="42">
        <f t="shared" si="20"/>
        <v>9064</v>
      </c>
      <c r="R126" s="42">
        <f t="shared" si="21"/>
        <v>9209</v>
      </c>
      <c r="T126" s="82" t="s">
        <v>185</v>
      </c>
      <c r="U126" s="42">
        <v>0</v>
      </c>
      <c r="V126" s="42">
        <v>0</v>
      </c>
      <c r="W126" s="42">
        <v>0</v>
      </c>
      <c r="X126" s="42">
        <v>0</v>
      </c>
    </row>
    <row r="127" spans="1:24">
      <c r="A127" s="142"/>
      <c r="B127" s="142"/>
      <c r="C127" s="5">
        <v>2.5833333333333299</v>
      </c>
      <c r="D127">
        <v>12981</v>
      </c>
      <c r="E127">
        <v>2844.9999999999995</v>
      </c>
      <c r="F127">
        <v>10248</v>
      </c>
      <c r="G127">
        <v>8615</v>
      </c>
      <c r="H127" s="42">
        <v>0</v>
      </c>
      <c r="I127" s="42">
        <f t="shared" si="17"/>
        <v>34689</v>
      </c>
      <c r="N127" s="82" t="s">
        <v>110</v>
      </c>
      <c r="O127" s="42">
        <f t="shared" si="18"/>
        <v>8582</v>
      </c>
      <c r="P127" s="42">
        <f t="shared" si="19"/>
        <v>11681</v>
      </c>
      <c r="Q127" s="42">
        <f t="shared" si="20"/>
        <v>9296</v>
      </c>
      <c r="R127" s="42">
        <f t="shared" si="21"/>
        <v>9211</v>
      </c>
      <c r="T127" s="82" t="s">
        <v>110</v>
      </c>
      <c r="U127" s="42">
        <v>0</v>
      </c>
      <c r="V127" s="42">
        <v>0</v>
      </c>
      <c r="W127" s="42">
        <v>0</v>
      </c>
      <c r="X127" s="42">
        <v>0</v>
      </c>
    </row>
    <row r="128" spans="1:24">
      <c r="A128" s="142"/>
      <c r="B128" s="142"/>
      <c r="C128" s="5">
        <v>2.6041666666666599</v>
      </c>
      <c r="D128">
        <v>13106</v>
      </c>
      <c r="E128">
        <v>2856</v>
      </c>
      <c r="F128">
        <v>10240</v>
      </c>
      <c r="G128">
        <v>8631</v>
      </c>
      <c r="H128" s="42">
        <v>0</v>
      </c>
      <c r="I128" s="42">
        <f t="shared" si="17"/>
        <v>34833</v>
      </c>
      <c r="N128" s="82" t="s">
        <v>200</v>
      </c>
      <c r="O128" s="42">
        <f t="shared" si="18"/>
        <v>8759</v>
      </c>
      <c r="P128" s="42">
        <f t="shared" si="19"/>
        <v>12130</v>
      </c>
      <c r="Q128" s="42">
        <f t="shared" si="20"/>
        <v>9535</v>
      </c>
      <c r="R128" s="42">
        <f t="shared" si="21"/>
        <v>9051</v>
      </c>
      <c r="T128" s="82" t="s">
        <v>200</v>
      </c>
      <c r="U128" s="42">
        <v>0</v>
      </c>
      <c r="V128" s="42">
        <v>0</v>
      </c>
      <c r="W128" s="42">
        <v>0</v>
      </c>
      <c r="X128" s="42">
        <v>0</v>
      </c>
    </row>
    <row r="129" spans="1:24">
      <c r="A129" s="142"/>
      <c r="B129" s="142"/>
      <c r="C129" s="5">
        <v>2.625</v>
      </c>
      <c r="D129">
        <v>13152</v>
      </c>
      <c r="E129">
        <v>2859.9999999999995</v>
      </c>
      <c r="F129">
        <v>10189</v>
      </c>
      <c r="G129">
        <v>8630</v>
      </c>
      <c r="H129" s="42">
        <v>0</v>
      </c>
      <c r="I129" s="42">
        <f t="shared" si="17"/>
        <v>34831</v>
      </c>
      <c r="N129" s="82" t="s">
        <v>111</v>
      </c>
      <c r="O129" s="42">
        <f t="shared" si="18"/>
        <v>8878</v>
      </c>
      <c r="P129" s="42">
        <f t="shared" si="19"/>
        <v>12426</v>
      </c>
      <c r="Q129" s="42">
        <f t="shared" si="20"/>
        <v>9693</v>
      </c>
      <c r="R129" s="42">
        <f t="shared" si="21"/>
        <v>8896</v>
      </c>
      <c r="T129" s="82" t="s">
        <v>111</v>
      </c>
      <c r="U129" s="42">
        <v>0</v>
      </c>
      <c r="V129" s="42">
        <v>0</v>
      </c>
      <c r="W129" s="42">
        <v>0</v>
      </c>
      <c r="X129" s="42">
        <v>0</v>
      </c>
    </row>
    <row r="130" spans="1:24">
      <c r="A130" s="142"/>
      <c r="B130" s="142"/>
      <c r="C130" s="5">
        <v>2.6458333333333299</v>
      </c>
      <c r="D130">
        <v>13182</v>
      </c>
      <c r="E130">
        <v>2853</v>
      </c>
      <c r="F130">
        <v>10270.999999999998</v>
      </c>
      <c r="G130">
        <v>8663</v>
      </c>
      <c r="H130" s="42">
        <v>0</v>
      </c>
      <c r="I130" s="42">
        <f t="shared" si="17"/>
        <v>34969</v>
      </c>
      <c r="N130" s="82" t="s">
        <v>186</v>
      </c>
      <c r="O130" s="42">
        <f t="shared" si="18"/>
        <v>9023</v>
      </c>
      <c r="P130" s="42">
        <f t="shared" si="19"/>
        <v>12854.000000000002</v>
      </c>
      <c r="Q130" s="42">
        <f t="shared" si="20"/>
        <v>9801</v>
      </c>
      <c r="R130" s="42">
        <f t="shared" si="21"/>
        <v>8859</v>
      </c>
      <c r="T130" s="82" t="s">
        <v>186</v>
      </c>
      <c r="U130" s="42">
        <v>0</v>
      </c>
      <c r="V130" s="42">
        <v>0</v>
      </c>
      <c r="W130" s="42">
        <v>0</v>
      </c>
      <c r="X130" s="42">
        <v>0</v>
      </c>
    </row>
    <row r="131" spans="1:24">
      <c r="A131" s="142"/>
      <c r="B131" s="142"/>
      <c r="C131" s="5">
        <v>2.6666666666666599</v>
      </c>
      <c r="D131">
        <v>13166</v>
      </c>
      <c r="E131">
        <v>2849.9999999999995</v>
      </c>
      <c r="F131">
        <v>10284</v>
      </c>
      <c r="G131">
        <v>8670</v>
      </c>
      <c r="H131" s="42">
        <v>0</v>
      </c>
      <c r="I131" s="42">
        <f t="shared" si="17"/>
        <v>34970</v>
      </c>
      <c r="N131" s="82" t="s">
        <v>112</v>
      </c>
      <c r="O131" s="42">
        <f t="shared" si="18"/>
        <v>9206</v>
      </c>
      <c r="P131" s="42">
        <f t="shared" si="19"/>
        <v>13161</v>
      </c>
      <c r="Q131" s="42">
        <f t="shared" si="20"/>
        <v>9947</v>
      </c>
      <c r="R131" s="42">
        <f t="shared" si="21"/>
        <v>8841</v>
      </c>
      <c r="T131" s="82" t="s">
        <v>112</v>
      </c>
      <c r="U131" s="42">
        <v>0</v>
      </c>
      <c r="V131" s="42">
        <v>0</v>
      </c>
      <c r="W131" s="42">
        <v>0</v>
      </c>
      <c r="X131" s="42">
        <v>0</v>
      </c>
    </row>
    <row r="132" spans="1:24">
      <c r="A132" s="142"/>
      <c r="B132" s="142"/>
      <c r="C132" s="5">
        <v>2.6875</v>
      </c>
      <c r="D132">
        <v>13092</v>
      </c>
      <c r="E132">
        <v>2856</v>
      </c>
      <c r="F132">
        <v>10270</v>
      </c>
      <c r="G132">
        <v>8664</v>
      </c>
      <c r="H132" s="42">
        <v>0</v>
      </c>
      <c r="I132" s="42">
        <f t="shared" si="17"/>
        <v>34882</v>
      </c>
      <c r="N132" s="82" t="s">
        <v>187</v>
      </c>
      <c r="O132" s="42">
        <f t="shared" si="18"/>
        <v>9302</v>
      </c>
      <c r="P132" s="42">
        <f t="shared" si="19"/>
        <v>13440</v>
      </c>
      <c r="Q132" s="42">
        <f t="shared" si="20"/>
        <v>10092.000000000002</v>
      </c>
      <c r="R132" s="42">
        <f t="shared" si="21"/>
        <v>8660</v>
      </c>
      <c r="T132" s="82" t="s">
        <v>187</v>
      </c>
      <c r="U132" s="42">
        <v>0</v>
      </c>
      <c r="V132" s="42">
        <v>0</v>
      </c>
      <c r="W132" s="42">
        <v>0</v>
      </c>
      <c r="X132" s="42">
        <v>0</v>
      </c>
    </row>
    <row r="133" spans="1:24">
      <c r="A133" s="142"/>
      <c r="B133" s="142"/>
      <c r="C133" s="5">
        <v>2.7083333333333299</v>
      </c>
      <c r="D133">
        <v>13126</v>
      </c>
      <c r="E133">
        <v>2856</v>
      </c>
      <c r="F133">
        <v>10044</v>
      </c>
      <c r="G133">
        <v>8664</v>
      </c>
      <c r="H133" s="42">
        <v>0</v>
      </c>
      <c r="I133" s="42">
        <f t="shared" ref="I133:I196" si="22">SUM(D133:H133)</f>
        <v>34690</v>
      </c>
      <c r="N133" s="82" t="s">
        <v>113</v>
      </c>
      <c r="O133" s="42">
        <f t="shared" si="18"/>
        <v>9459</v>
      </c>
      <c r="P133" s="42">
        <f t="shared" si="19"/>
        <v>13655</v>
      </c>
      <c r="Q133" s="42">
        <f t="shared" si="20"/>
        <v>10278</v>
      </c>
      <c r="R133" s="42">
        <f t="shared" si="21"/>
        <v>8541</v>
      </c>
      <c r="T133" s="82" t="s">
        <v>113</v>
      </c>
      <c r="U133" s="42">
        <v>0</v>
      </c>
      <c r="V133" s="42">
        <v>0</v>
      </c>
      <c r="W133" s="42">
        <v>0</v>
      </c>
      <c r="X133" s="42">
        <v>0</v>
      </c>
    </row>
    <row r="134" spans="1:24">
      <c r="A134" s="142"/>
      <c r="B134" s="142"/>
      <c r="C134" s="5">
        <v>2.7291666666666599</v>
      </c>
      <c r="D134">
        <v>13141</v>
      </c>
      <c r="E134">
        <v>2864.9999999999995</v>
      </c>
      <c r="F134">
        <v>10051.000000000002</v>
      </c>
      <c r="G134">
        <v>8623</v>
      </c>
      <c r="H134" s="42">
        <v>0</v>
      </c>
      <c r="I134" s="42">
        <f t="shared" si="22"/>
        <v>34680</v>
      </c>
      <c r="N134" s="82" t="s">
        <v>188</v>
      </c>
      <c r="O134" s="42">
        <f t="shared" si="18"/>
        <v>9593</v>
      </c>
      <c r="P134" s="42">
        <f t="shared" si="19"/>
        <v>13887</v>
      </c>
      <c r="Q134" s="42">
        <f t="shared" si="20"/>
        <v>10471.999999999998</v>
      </c>
      <c r="R134" s="42">
        <f t="shared" si="21"/>
        <v>8438</v>
      </c>
      <c r="T134" s="82" t="s">
        <v>188</v>
      </c>
      <c r="U134" s="42">
        <v>0</v>
      </c>
      <c r="V134" s="42">
        <v>0</v>
      </c>
      <c r="W134" s="42">
        <v>0</v>
      </c>
      <c r="X134" s="42">
        <v>0</v>
      </c>
    </row>
    <row r="135" spans="1:24">
      <c r="A135" s="142"/>
      <c r="B135" s="142"/>
      <c r="C135" s="5">
        <v>2.75</v>
      </c>
      <c r="D135">
        <v>13317.000000000002</v>
      </c>
      <c r="E135">
        <v>2875</v>
      </c>
      <c r="F135">
        <v>10081</v>
      </c>
      <c r="G135">
        <v>8596</v>
      </c>
      <c r="H135" s="42">
        <v>0</v>
      </c>
      <c r="I135" s="42">
        <f t="shared" si="22"/>
        <v>34869</v>
      </c>
      <c r="N135" s="82" t="s">
        <v>114</v>
      </c>
      <c r="O135" s="42">
        <f t="shared" si="18"/>
        <v>9661</v>
      </c>
      <c r="P135" s="42">
        <f t="shared" si="19"/>
        <v>13962.000000000002</v>
      </c>
      <c r="Q135" s="42">
        <f t="shared" si="20"/>
        <v>10693</v>
      </c>
      <c r="R135" s="42">
        <f t="shared" si="21"/>
        <v>8524</v>
      </c>
      <c r="T135" s="82" t="s">
        <v>114</v>
      </c>
      <c r="U135" s="42">
        <v>0</v>
      </c>
      <c r="V135" s="42">
        <v>0</v>
      </c>
      <c r="W135" s="42">
        <v>0</v>
      </c>
      <c r="X135" s="42">
        <v>0</v>
      </c>
    </row>
    <row r="136" spans="1:24">
      <c r="A136" s="142"/>
      <c r="B136" s="142"/>
      <c r="C136" s="5">
        <v>2.7708333333333299</v>
      </c>
      <c r="D136">
        <v>13407</v>
      </c>
      <c r="E136">
        <v>2881</v>
      </c>
      <c r="F136">
        <v>10088.999999999998</v>
      </c>
      <c r="G136">
        <v>8698</v>
      </c>
      <c r="H136" s="42">
        <v>0</v>
      </c>
      <c r="I136" s="42">
        <f t="shared" si="22"/>
        <v>35075</v>
      </c>
      <c r="N136" s="82" t="s">
        <v>189</v>
      </c>
      <c r="O136" s="42">
        <f t="shared" si="18"/>
        <v>9798</v>
      </c>
      <c r="P136" s="42">
        <f t="shared" si="19"/>
        <v>14210</v>
      </c>
      <c r="Q136" s="42">
        <f t="shared" si="20"/>
        <v>10853</v>
      </c>
      <c r="R136" s="42">
        <f t="shared" si="21"/>
        <v>8371</v>
      </c>
      <c r="T136" s="82" t="s">
        <v>189</v>
      </c>
      <c r="U136" s="42">
        <v>0</v>
      </c>
      <c r="V136" s="42">
        <v>0</v>
      </c>
      <c r="W136" s="42">
        <v>0</v>
      </c>
      <c r="X136" s="42">
        <v>0</v>
      </c>
    </row>
    <row r="137" spans="1:24">
      <c r="A137" s="142"/>
      <c r="B137" s="142"/>
      <c r="C137" s="5">
        <v>2.7916666666666599</v>
      </c>
      <c r="D137">
        <v>13703</v>
      </c>
      <c r="E137">
        <v>2930</v>
      </c>
      <c r="F137">
        <v>10181</v>
      </c>
      <c r="G137">
        <v>8872</v>
      </c>
      <c r="H137" s="42">
        <v>0</v>
      </c>
      <c r="I137" s="42">
        <f t="shared" si="22"/>
        <v>35686</v>
      </c>
      <c r="N137" s="82" t="s">
        <v>115</v>
      </c>
      <c r="O137" s="42">
        <f t="shared" si="18"/>
        <v>9848</v>
      </c>
      <c r="P137" s="42">
        <f t="shared" si="19"/>
        <v>14320</v>
      </c>
      <c r="Q137" s="42">
        <f t="shared" si="20"/>
        <v>11099.000000000002</v>
      </c>
      <c r="R137" s="42">
        <f t="shared" si="21"/>
        <v>8342</v>
      </c>
      <c r="T137" s="82" t="s">
        <v>115</v>
      </c>
      <c r="U137" s="42">
        <v>0</v>
      </c>
      <c r="V137" s="42">
        <v>0</v>
      </c>
      <c r="W137" s="42">
        <v>0</v>
      </c>
      <c r="X137" s="42">
        <v>0</v>
      </c>
    </row>
    <row r="138" spans="1:24">
      <c r="A138" s="142"/>
      <c r="B138" s="142"/>
      <c r="C138" s="5">
        <v>2.8125</v>
      </c>
      <c r="D138">
        <v>13915</v>
      </c>
      <c r="E138">
        <v>2959</v>
      </c>
      <c r="F138">
        <v>10419</v>
      </c>
      <c r="G138">
        <v>9049</v>
      </c>
      <c r="H138" s="42">
        <v>0</v>
      </c>
      <c r="I138" s="42">
        <f t="shared" si="22"/>
        <v>36342</v>
      </c>
      <c r="N138" s="82" t="s">
        <v>190</v>
      </c>
      <c r="O138" s="42">
        <f t="shared" si="18"/>
        <v>10056</v>
      </c>
      <c r="P138" s="42">
        <f t="shared" si="19"/>
        <v>14393</v>
      </c>
      <c r="Q138" s="42">
        <f t="shared" si="20"/>
        <v>11133</v>
      </c>
      <c r="R138" s="42">
        <f t="shared" si="21"/>
        <v>8278</v>
      </c>
      <c r="T138" s="82" t="s">
        <v>190</v>
      </c>
      <c r="U138" s="42">
        <v>0</v>
      </c>
      <c r="V138" s="42">
        <v>0</v>
      </c>
      <c r="W138" s="42">
        <v>0</v>
      </c>
      <c r="X138" s="42">
        <v>0</v>
      </c>
    </row>
    <row r="139" spans="1:24">
      <c r="A139" s="142"/>
      <c r="B139" s="142"/>
      <c r="C139" s="5">
        <v>2.8333333333333299</v>
      </c>
      <c r="D139">
        <v>13911</v>
      </c>
      <c r="E139">
        <v>2955</v>
      </c>
      <c r="F139">
        <v>10360</v>
      </c>
      <c r="G139">
        <v>9107</v>
      </c>
      <c r="H139" s="42">
        <v>0</v>
      </c>
      <c r="I139" s="42">
        <f t="shared" si="22"/>
        <v>36333</v>
      </c>
      <c r="N139" s="82" t="s">
        <v>116</v>
      </c>
      <c r="O139" s="42">
        <f t="shared" si="18"/>
        <v>10097</v>
      </c>
      <c r="P139" s="42">
        <f t="shared" si="19"/>
        <v>14371</v>
      </c>
      <c r="Q139" s="42">
        <f t="shared" si="20"/>
        <v>11150</v>
      </c>
      <c r="R139" s="42">
        <f t="shared" si="21"/>
        <v>8412</v>
      </c>
      <c r="T139" s="82" t="s">
        <v>116</v>
      </c>
      <c r="U139" s="42">
        <v>0</v>
      </c>
      <c r="V139" s="42">
        <v>0</v>
      </c>
      <c r="W139" s="42">
        <v>0</v>
      </c>
      <c r="X139" s="42">
        <v>0</v>
      </c>
    </row>
    <row r="140" spans="1:24">
      <c r="A140" s="142"/>
      <c r="B140" s="142"/>
      <c r="C140" s="5">
        <v>2.8541666666666599</v>
      </c>
      <c r="D140">
        <v>13664</v>
      </c>
      <c r="E140">
        <v>2916.0000000000005</v>
      </c>
      <c r="F140">
        <v>10257</v>
      </c>
      <c r="G140">
        <v>8944</v>
      </c>
      <c r="H140" s="42">
        <v>0</v>
      </c>
      <c r="I140" s="42">
        <f t="shared" si="22"/>
        <v>35781</v>
      </c>
      <c r="N140" s="82" t="s">
        <v>191</v>
      </c>
      <c r="O140" s="42">
        <f t="shared" si="18"/>
        <v>10023</v>
      </c>
      <c r="P140" s="42">
        <f t="shared" si="19"/>
        <v>14396</v>
      </c>
      <c r="Q140" s="42">
        <f t="shared" si="20"/>
        <v>11172</v>
      </c>
      <c r="R140" s="42">
        <f t="shared" si="21"/>
        <v>8418</v>
      </c>
      <c r="T140" s="82" t="s">
        <v>191</v>
      </c>
      <c r="U140" s="42">
        <v>0</v>
      </c>
      <c r="V140" s="42">
        <v>0</v>
      </c>
      <c r="W140" s="42">
        <v>0</v>
      </c>
      <c r="X140" s="42">
        <v>0</v>
      </c>
    </row>
    <row r="141" spans="1:24">
      <c r="A141" s="142"/>
      <c r="B141" s="142"/>
      <c r="C141" s="5">
        <v>2.875</v>
      </c>
      <c r="D141">
        <v>13280</v>
      </c>
      <c r="E141">
        <v>2903</v>
      </c>
      <c r="F141">
        <v>10038</v>
      </c>
      <c r="G141">
        <v>8736</v>
      </c>
      <c r="H141" s="42">
        <v>0</v>
      </c>
      <c r="I141" s="42">
        <f t="shared" si="22"/>
        <v>34957</v>
      </c>
      <c r="N141" s="82" t="s">
        <v>117</v>
      </c>
      <c r="O141" s="42">
        <f t="shared" si="18"/>
        <v>10003</v>
      </c>
      <c r="P141" s="42">
        <f t="shared" si="19"/>
        <v>14225.000000000002</v>
      </c>
      <c r="Q141" s="42">
        <f t="shared" si="20"/>
        <v>10963</v>
      </c>
      <c r="R141" s="42">
        <f t="shared" si="21"/>
        <v>8565</v>
      </c>
      <c r="T141" s="82" t="s">
        <v>117</v>
      </c>
      <c r="U141" s="42">
        <v>0</v>
      </c>
      <c r="V141" s="42">
        <v>0</v>
      </c>
      <c r="W141" s="42">
        <v>0</v>
      </c>
      <c r="X141" s="42">
        <v>0</v>
      </c>
    </row>
    <row r="142" spans="1:24">
      <c r="A142" s="142"/>
      <c r="B142" s="142"/>
      <c r="C142" s="5">
        <v>2.8958333333333299</v>
      </c>
      <c r="D142">
        <v>13077</v>
      </c>
      <c r="E142">
        <v>2861</v>
      </c>
      <c r="F142">
        <v>9765</v>
      </c>
      <c r="G142">
        <v>8594</v>
      </c>
      <c r="H142" s="42">
        <v>0</v>
      </c>
      <c r="I142" s="42">
        <f t="shared" si="22"/>
        <v>34297</v>
      </c>
      <c r="N142" s="82" t="s">
        <v>192</v>
      </c>
      <c r="O142" s="42">
        <f t="shared" si="18"/>
        <v>9866</v>
      </c>
      <c r="P142" s="42">
        <f t="shared" si="19"/>
        <v>14118</v>
      </c>
      <c r="Q142" s="42">
        <f t="shared" si="20"/>
        <v>10875.999999999998</v>
      </c>
      <c r="R142" s="42">
        <f t="shared" si="21"/>
        <v>8706</v>
      </c>
      <c r="T142" s="82" t="s">
        <v>192</v>
      </c>
      <c r="U142" s="42">
        <v>0</v>
      </c>
      <c r="V142" s="42">
        <v>0</v>
      </c>
      <c r="W142" s="42">
        <v>0</v>
      </c>
      <c r="X142" s="42">
        <v>0</v>
      </c>
    </row>
    <row r="143" spans="1:24">
      <c r="A143" s="142"/>
      <c r="B143" s="142"/>
      <c r="C143" s="5">
        <v>2.9166666666666599</v>
      </c>
      <c r="D143">
        <v>12481</v>
      </c>
      <c r="E143">
        <v>2823</v>
      </c>
      <c r="F143">
        <v>9448</v>
      </c>
      <c r="G143">
        <v>8197</v>
      </c>
      <c r="H143" s="42">
        <v>0</v>
      </c>
      <c r="I143" s="42">
        <f t="shared" si="22"/>
        <v>32949</v>
      </c>
      <c r="N143" s="82" t="s">
        <v>118</v>
      </c>
      <c r="O143" s="42">
        <f t="shared" si="18"/>
        <v>9825</v>
      </c>
      <c r="P143" s="42">
        <f t="shared" si="19"/>
        <v>13905</v>
      </c>
      <c r="Q143" s="42">
        <f t="shared" si="20"/>
        <v>10995</v>
      </c>
      <c r="R143" s="42">
        <f t="shared" si="21"/>
        <v>9031</v>
      </c>
      <c r="T143" s="82" t="s">
        <v>118</v>
      </c>
      <c r="U143" s="42">
        <v>0</v>
      </c>
      <c r="V143" s="42">
        <v>0</v>
      </c>
      <c r="W143" s="42">
        <v>0</v>
      </c>
      <c r="X143" s="42">
        <v>0</v>
      </c>
    </row>
    <row r="144" spans="1:24">
      <c r="A144" s="142"/>
      <c r="B144" s="142"/>
      <c r="C144" s="5">
        <v>2.9375</v>
      </c>
      <c r="D144">
        <v>12199</v>
      </c>
      <c r="E144">
        <v>2761</v>
      </c>
      <c r="F144">
        <v>9123</v>
      </c>
      <c r="G144">
        <v>7952</v>
      </c>
      <c r="H144" s="42">
        <v>0</v>
      </c>
      <c r="I144" s="42">
        <f t="shared" si="22"/>
        <v>32035</v>
      </c>
      <c r="N144" s="82" t="s">
        <v>193</v>
      </c>
      <c r="O144" s="42">
        <f t="shared" si="18"/>
        <v>9665</v>
      </c>
      <c r="P144" s="42">
        <f t="shared" si="19"/>
        <v>13562</v>
      </c>
      <c r="Q144" s="42">
        <f t="shared" si="20"/>
        <v>11101</v>
      </c>
      <c r="R144" s="42">
        <f t="shared" si="21"/>
        <v>9350</v>
      </c>
      <c r="T144" s="82" t="s">
        <v>193</v>
      </c>
      <c r="U144" s="42">
        <v>0</v>
      </c>
      <c r="V144" s="42">
        <v>0</v>
      </c>
      <c r="W144" s="42">
        <v>0</v>
      </c>
      <c r="X144" s="42">
        <v>0</v>
      </c>
    </row>
    <row r="145" spans="1:24">
      <c r="A145" s="142"/>
      <c r="B145" s="142"/>
      <c r="C145" s="5">
        <v>2.9583333333333299</v>
      </c>
      <c r="D145">
        <v>11753</v>
      </c>
      <c r="E145">
        <v>2711</v>
      </c>
      <c r="F145">
        <v>8854</v>
      </c>
      <c r="G145">
        <v>7650</v>
      </c>
      <c r="H145" s="42">
        <v>0</v>
      </c>
      <c r="I145" s="42">
        <f t="shared" si="22"/>
        <v>30968</v>
      </c>
      <c r="N145" s="82" t="s">
        <v>119</v>
      </c>
      <c r="O145" s="42">
        <f t="shared" si="18"/>
        <v>9851</v>
      </c>
      <c r="P145" s="42">
        <f t="shared" si="19"/>
        <v>13181</v>
      </c>
      <c r="Q145" s="42">
        <f t="shared" si="20"/>
        <v>10921</v>
      </c>
      <c r="R145" s="42">
        <f t="shared" si="21"/>
        <v>9337</v>
      </c>
      <c r="T145" s="82" t="s">
        <v>119</v>
      </c>
      <c r="U145" s="42">
        <v>0</v>
      </c>
      <c r="V145" s="42">
        <v>0</v>
      </c>
      <c r="W145" s="42">
        <v>0</v>
      </c>
      <c r="X145" s="42">
        <v>0</v>
      </c>
    </row>
    <row r="146" spans="1:24">
      <c r="A146" s="142"/>
      <c r="B146" s="142"/>
      <c r="C146" s="5">
        <v>2.9791666666666599</v>
      </c>
      <c r="D146">
        <v>11151</v>
      </c>
      <c r="E146">
        <v>2693</v>
      </c>
      <c r="F146">
        <v>8534</v>
      </c>
      <c r="G146">
        <v>7298</v>
      </c>
      <c r="H146" s="42">
        <v>0</v>
      </c>
      <c r="I146" s="42">
        <f t="shared" si="22"/>
        <v>29676</v>
      </c>
      <c r="N146" s="82" t="s">
        <v>194</v>
      </c>
      <c r="O146" s="42">
        <f t="shared" si="18"/>
        <v>9928</v>
      </c>
      <c r="P146" s="42">
        <f t="shared" si="19"/>
        <v>13027</v>
      </c>
      <c r="Q146" s="42">
        <f t="shared" si="20"/>
        <v>10799</v>
      </c>
      <c r="R146" s="42">
        <f t="shared" si="21"/>
        <v>9402</v>
      </c>
      <c r="T146" s="82" t="s">
        <v>194</v>
      </c>
      <c r="U146" s="42">
        <v>0</v>
      </c>
      <c r="V146" s="42">
        <v>0</v>
      </c>
      <c r="W146" s="42">
        <v>0</v>
      </c>
      <c r="X146" s="42">
        <v>0</v>
      </c>
    </row>
    <row r="147" spans="1:24">
      <c r="A147" s="142"/>
      <c r="B147" s="142"/>
      <c r="C147" s="5">
        <v>3</v>
      </c>
      <c r="D147">
        <v>10871</v>
      </c>
      <c r="E147">
        <v>2620</v>
      </c>
      <c r="F147">
        <v>8576</v>
      </c>
      <c r="G147">
        <v>7140</v>
      </c>
      <c r="H147" s="42">
        <v>0</v>
      </c>
      <c r="I147" s="42">
        <f t="shared" si="22"/>
        <v>29207</v>
      </c>
      <c r="N147" s="82" t="s">
        <v>120</v>
      </c>
      <c r="O147" s="42">
        <f t="shared" si="18"/>
        <v>9902</v>
      </c>
      <c r="P147" s="42">
        <f t="shared" si="19"/>
        <v>12856</v>
      </c>
      <c r="Q147" s="42">
        <f t="shared" si="20"/>
        <v>10430</v>
      </c>
      <c r="R147" s="42">
        <f t="shared" si="21"/>
        <v>9329</v>
      </c>
      <c r="T147" s="82" t="s">
        <v>120</v>
      </c>
      <c r="U147" s="42">
        <v>0</v>
      </c>
      <c r="V147" s="42">
        <v>0</v>
      </c>
      <c r="W147" s="42">
        <v>0</v>
      </c>
      <c r="X147" s="42">
        <v>0</v>
      </c>
    </row>
    <row r="148" spans="1:24">
      <c r="A148" s="142" t="s">
        <v>75</v>
      </c>
      <c r="B148" s="142"/>
      <c r="C148" s="39">
        <v>3.0208333333333299</v>
      </c>
      <c r="D148">
        <v>10642</v>
      </c>
      <c r="E148">
        <v>2577.9999999999995</v>
      </c>
      <c r="F148">
        <v>8563</v>
      </c>
      <c r="G148">
        <v>6979</v>
      </c>
      <c r="H148" s="42">
        <v>0</v>
      </c>
      <c r="I148" s="42">
        <f t="shared" si="22"/>
        <v>28762</v>
      </c>
      <c r="N148" s="82" t="s">
        <v>195</v>
      </c>
      <c r="O148" s="42">
        <f t="shared" si="18"/>
        <v>9772</v>
      </c>
      <c r="P148" s="42">
        <f t="shared" si="19"/>
        <v>12598</v>
      </c>
      <c r="Q148" s="42">
        <f t="shared" si="20"/>
        <v>10188</v>
      </c>
      <c r="R148" s="42">
        <f t="shared" si="21"/>
        <v>9313</v>
      </c>
      <c r="T148" s="82" t="s">
        <v>195</v>
      </c>
      <c r="U148" s="42">
        <v>0</v>
      </c>
      <c r="V148" s="42">
        <v>0</v>
      </c>
      <c r="W148" s="42">
        <v>0</v>
      </c>
      <c r="X148" s="42">
        <v>0</v>
      </c>
    </row>
    <row r="149" spans="1:24">
      <c r="A149" s="142"/>
      <c r="B149" s="142"/>
      <c r="C149" s="39">
        <v>3.0416666666666599</v>
      </c>
      <c r="D149">
        <v>10421</v>
      </c>
      <c r="E149">
        <v>2566</v>
      </c>
      <c r="F149">
        <v>8467</v>
      </c>
      <c r="G149">
        <v>6793</v>
      </c>
      <c r="H149" s="42">
        <v>0</v>
      </c>
      <c r="I149" s="42">
        <f t="shared" si="22"/>
        <v>28247</v>
      </c>
      <c r="N149" s="82" t="s">
        <v>121</v>
      </c>
      <c r="O149" s="42">
        <f t="shared" si="18"/>
        <v>9553</v>
      </c>
      <c r="P149" s="42">
        <f t="shared" si="19"/>
        <v>12335</v>
      </c>
      <c r="Q149" s="42">
        <f t="shared" si="20"/>
        <v>9874</v>
      </c>
      <c r="R149" s="42">
        <f t="shared" si="21"/>
        <v>9123</v>
      </c>
      <c r="T149" s="82" t="s">
        <v>121</v>
      </c>
      <c r="U149" s="42">
        <v>0</v>
      </c>
      <c r="V149" s="42">
        <v>0</v>
      </c>
      <c r="W149" s="42">
        <v>0</v>
      </c>
      <c r="X149" s="42">
        <v>0</v>
      </c>
    </row>
    <row r="150" spans="1:24">
      <c r="A150" s="142"/>
      <c r="B150" s="142"/>
      <c r="C150" s="39">
        <v>3.0625</v>
      </c>
      <c r="D150">
        <v>10411</v>
      </c>
      <c r="E150">
        <v>2554</v>
      </c>
      <c r="F150">
        <v>8278</v>
      </c>
      <c r="G150">
        <v>6711</v>
      </c>
      <c r="H150" s="42">
        <v>0</v>
      </c>
      <c r="I150" s="42">
        <f t="shared" si="22"/>
        <v>27954</v>
      </c>
      <c r="N150" s="82" t="s">
        <v>196</v>
      </c>
      <c r="O150" s="42">
        <f t="shared" si="18"/>
        <v>9246</v>
      </c>
      <c r="P150" s="42">
        <f t="shared" si="19"/>
        <v>11977</v>
      </c>
      <c r="Q150" s="42">
        <f t="shared" si="20"/>
        <v>9409</v>
      </c>
      <c r="R150" s="42">
        <f t="shared" si="21"/>
        <v>9007</v>
      </c>
      <c r="T150" s="82" t="s">
        <v>196</v>
      </c>
      <c r="U150" s="42">
        <v>0</v>
      </c>
      <c r="V150" s="42">
        <v>0</v>
      </c>
      <c r="W150" s="42">
        <v>0</v>
      </c>
      <c r="X150" s="42">
        <v>0</v>
      </c>
    </row>
    <row r="151" spans="1:24">
      <c r="A151" s="142"/>
      <c r="B151" s="142"/>
      <c r="C151" s="39">
        <v>3.0833333333333299</v>
      </c>
      <c r="D151">
        <v>10276</v>
      </c>
      <c r="E151">
        <v>2536</v>
      </c>
      <c r="F151">
        <v>8209</v>
      </c>
      <c r="G151">
        <v>6781</v>
      </c>
      <c r="H151" s="42">
        <v>0</v>
      </c>
      <c r="I151" s="42">
        <f t="shared" si="22"/>
        <v>27802</v>
      </c>
      <c r="N151" s="82" t="s">
        <v>122</v>
      </c>
      <c r="O151" s="42">
        <f t="shared" si="18"/>
        <v>8821</v>
      </c>
      <c r="P151" s="42">
        <f t="shared" si="19"/>
        <v>11673</v>
      </c>
      <c r="Q151" s="42">
        <f t="shared" si="20"/>
        <v>8836</v>
      </c>
      <c r="R151" s="42">
        <f t="shared" si="21"/>
        <v>8690</v>
      </c>
      <c r="T151" s="82" t="s">
        <v>122</v>
      </c>
      <c r="U151" s="42">
        <v>0</v>
      </c>
      <c r="V151" s="42">
        <v>0</v>
      </c>
      <c r="W151" s="42">
        <v>0</v>
      </c>
      <c r="X151" s="42">
        <v>0</v>
      </c>
    </row>
    <row r="152" spans="1:24">
      <c r="A152" s="142"/>
      <c r="B152" s="142"/>
      <c r="C152" s="39">
        <v>3.1041666666666599</v>
      </c>
      <c r="D152">
        <v>9932</v>
      </c>
      <c r="E152">
        <v>2531</v>
      </c>
      <c r="F152">
        <v>8123</v>
      </c>
      <c r="G152">
        <v>6578.0000000000009</v>
      </c>
      <c r="H152" s="42">
        <v>0</v>
      </c>
      <c r="I152" s="42">
        <f t="shared" si="22"/>
        <v>27164</v>
      </c>
      <c r="N152" s="82" t="s">
        <v>197</v>
      </c>
      <c r="O152" s="42">
        <f t="shared" si="18"/>
        <v>8508</v>
      </c>
      <c r="P152" s="42">
        <f t="shared" si="19"/>
        <v>11194</v>
      </c>
      <c r="Q152" s="42">
        <f t="shared" si="20"/>
        <v>8441</v>
      </c>
      <c r="R152" s="42">
        <f t="shared" si="21"/>
        <v>8509</v>
      </c>
      <c r="T152" s="82" t="s">
        <v>197</v>
      </c>
      <c r="U152" s="42">
        <v>0</v>
      </c>
      <c r="V152" s="42">
        <v>0</v>
      </c>
      <c r="W152" s="42">
        <v>0</v>
      </c>
      <c r="X152" s="42">
        <v>0</v>
      </c>
    </row>
    <row r="153" spans="1:24">
      <c r="A153" s="142"/>
      <c r="B153" s="142"/>
      <c r="C153" s="39">
        <v>3.125</v>
      </c>
      <c r="D153">
        <v>9539</v>
      </c>
      <c r="E153">
        <v>2537</v>
      </c>
      <c r="F153">
        <v>8080.0000000000009</v>
      </c>
      <c r="G153">
        <v>6543</v>
      </c>
      <c r="H153" s="42">
        <v>0</v>
      </c>
      <c r="I153" s="42">
        <f t="shared" si="22"/>
        <v>26699</v>
      </c>
      <c r="N153" s="82" t="s">
        <v>123</v>
      </c>
      <c r="O153" s="42">
        <f t="shared" si="18"/>
        <v>8092</v>
      </c>
      <c r="P153" s="42">
        <f t="shared" si="19"/>
        <v>10658</v>
      </c>
      <c r="Q153" s="42">
        <f t="shared" si="20"/>
        <v>8121</v>
      </c>
      <c r="R153" s="42">
        <f t="shared" si="21"/>
        <v>8085</v>
      </c>
      <c r="T153" s="82" t="s">
        <v>123</v>
      </c>
      <c r="U153" s="42">
        <v>0</v>
      </c>
      <c r="V153" s="42">
        <v>0</v>
      </c>
      <c r="W153" s="42">
        <v>0</v>
      </c>
      <c r="X153" s="42">
        <v>0</v>
      </c>
    </row>
    <row r="154" spans="1:24">
      <c r="A154" s="142"/>
      <c r="B154" s="142"/>
      <c r="C154" s="39">
        <v>3.1458333333333299</v>
      </c>
      <c r="D154">
        <v>9229</v>
      </c>
      <c r="E154">
        <v>2523.0000000000005</v>
      </c>
      <c r="F154">
        <v>8052</v>
      </c>
      <c r="G154">
        <v>6516</v>
      </c>
      <c r="H154" s="42">
        <v>0</v>
      </c>
      <c r="I154" s="42">
        <f t="shared" si="22"/>
        <v>26320</v>
      </c>
      <c r="N154" s="82" t="s">
        <v>198</v>
      </c>
      <c r="O154" s="42">
        <f t="shared" si="18"/>
        <v>7730</v>
      </c>
      <c r="P154" s="42">
        <f t="shared" si="19"/>
        <v>10302</v>
      </c>
      <c r="Q154" s="42">
        <f t="shared" si="20"/>
        <v>7764</v>
      </c>
      <c r="R154" s="42">
        <f t="shared" si="21"/>
        <v>7971</v>
      </c>
      <c r="T154" s="82" t="s">
        <v>198</v>
      </c>
      <c r="U154" s="42">
        <v>0</v>
      </c>
      <c r="V154" s="42">
        <v>0</v>
      </c>
      <c r="W154" s="42">
        <v>0</v>
      </c>
      <c r="X154" s="42">
        <v>0</v>
      </c>
    </row>
    <row r="155" spans="1:24">
      <c r="A155" s="142"/>
      <c r="B155" s="142"/>
      <c r="C155" s="39">
        <v>3.1666666666666599</v>
      </c>
      <c r="D155">
        <v>9654</v>
      </c>
      <c r="E155">
        <v>2550</v>
      </c>
      <c r="F155">
        <v>8121</v>
      </c>
      <c r="G155">
        <v>6613</v>
      </c>
      <c r="H155" s="42">
        <v>0</v>
      </c>
      <c r="I155" s="42">
        <f t="shared" si="22"/>
        <v>26938</v>
      </c>
      <c r="N155" s="82" t="s">
        <v>199</v>
      </c>
      <c r="O155" s="42">
        <f t="shared" si="18"/>
        <v>7943</v>
      </c>
      <c r="P155" s="42">
        <f t="shared" si="19"/>
        <v>10149</v>
      </c>
      <c r="Q155" s="42">
        <f t="shared" si="20"/>
        <v>7450</v>
      </c>
      <c r="R155" s="42">
        <f t="shared" si="21"/>
        <v>7529</v>
      </c>
      <c r="T155" s="82" t="s">
        <v>199</v>
      </c>
      <c r="U155" s="42">
        <v>0</v>
      </c>
      <c r="V155" s="42">
        <v>0</v>
      </c>
      <c r="W155" s="42">
        <v>0</v>
      </c>
      <c r="X155" s="42">
        <v>0</v>
      </c>
    </row>
    <row r="156" spans="1:24">
      <c r="A156" s="142"/>
      <c r="B156" s="142"/>
      <c r="C156" s="39">
        <v>3.1875</v>
      </c>
      <c r="D156">
        <v>9909</v>
      </c>
      <c r="E156">
        <v>2577.9999999999995</v>
      </c>
      <c r="F156">
        <v>8223</v>
      </c>
      <c r="G156">
        <v>6617</v>
      </c>
      <c r="H156" s="42">
        <v>0</v>
      </c>
      <c r="I156" s="42">
        <f t="shared" si="22"/>
        <v>27327</v>
      </c>
      <c r="N156" s="42"/>
      <c r="O156" s="42"/>
      <c r="P156" s="42"/>
      <c r="Q156" s="42"/>
      <c r="R156" s="42"/>
      <c r="T156" s="42"/>
      <c r="U156" s="42"/>
      <c r="V156" s="42"/>
      <c r="W156" s="42"/>
    </row>
    <row r="157" spans="1:24">
      <c r="A157" s="142"/>
      <c r="B157" s="142"/>
      <c r="C157" s="39">
        <v>3.2083333333333299</v>
      </c>
      <c r="D157">
        <v>10679</v>
      </c>
      <c r="E157">
        <v>2643</v>
      </c>
      <c r="F157">
        <v>8428</v>
      </c>
      <c r="G157">
        <v>6860.0000000000009</v>
      </c>
      <c r="H157" s="42">
        <v>0</v>
      </c>
      <c r="I157" s="42">
        <f t="shared" si="22"/>
        <v>28610</v>
      </c>
      <c r="N157" s="42"/>
      <c r="O157" s="42"/>
      <c r="P157" s="42"/>
      <c r="Q157" s="42"/>
      <c r="R157" s="42"/>
      <c r="T157" s="42"/>
      <c r="U157" s="42"/>
      <c r="V157" s="42"/>
      <c r="W157" s="42"/>
    </row>
    <row r="158" spans="1:24">
      <c r="A158" s="142"/>
      <c r="B158" s="142"/>
      <c r="C158" s="39">
        <v>3.2291666666666599</v>
      </c>
      <c r="D158">
        <v>11372</v>
      </c>
      <c r="E158">
        <v>2706</v>
      </c>
      <c r="F158">
        <v>8568</v>
      </c>
      <c r="G158">
        <v>7164</v>
      </c>
      <c r="H158" s="42">
        <v>0</v>
      </c>
      <c r="I158" s="42">
        <f t="shared" si="22"/>
        <v>29810</v>
      </c>
      <c r="N158" s="42"/>
      <c r="O158" s="42"/>
      <c r="P158" s="42"/>
      <c r="Q158" s="42"/>
      <c r="R158" s="42"/>
      <c r="T158" s="42"/>
      <c r="U158" s="42"/>
      <c r="V158" s="42"/>
      <c r="W158" s="42"/>
    </row>
    <row r="159" spans="1:24">
      <c r="A159" s="142"/>
      <c r="B159" s="142"/>
      <c r="C159" s="39">
        <v>3.25</v>
      </c>
      <c r="D159">
        <v>12000</v>
      </c>
      <c r="E159">
        <v>2752</v>
      </c>
      <c r="F159">
        <v>8694</v>
      </c>
      <c r="G159">
        <v>7397</v>
      </c>
      <c r="H159" s="42">
        <v>0</v>
      </c>
      <c r="I159" s="42">
        <f t="shared" si="22"/>
        <v>30843</v>
      </c>
      <c r="N159" s="42"/>
      <c r="O159" s="42"/>
      <c r="P159" s="42"/>
      <c r="Q159" s="42"/>
      <c r="R159" s="42"/>
      <c r="T159" s="42"/>
      <c r="U159" s="42"/>
      <c r="V159" s="42"/>
      <c r="W159" s="42"/>
    </row>
    <row r="160" spans="1:24">
      <c r="A160" s="142"/>
      <c r="B160" s="142"/>
      <c r="C160" s="39">
        <v>3.2708333333333299</v>
      </c>
      <c r="D160">
        <v>12357</v>
      </c>
      <c r="E160">
        <v>2781</v>
      </c>
      <c r="F160">
        <v>8798</v>
      </c>
      <c r="G160">
        <v>7803</v>
      </c>
      <c r="H160" s="42">
        <v>0</v>
      </c>
      <c r="I160" s="42">
        <f t="shared" si="22"/>
        <v>31739</v>
      </c>
      <c r="N160" s="42"/>
      <c r="O160" s="42"/>
      <c r="P160" s="42"/>
      <c r="Q160" s="42"/>
      <c r="R160" s="42"/>
      <c r="T160" s="42"/>
      <c r="U160" s="42"/>
      <c r="V160" s="42"/>
      <c r="W160" s="42"/>
    </row>
    <row r="161" spans="1:23">
      <c r="A161" s="142"/>
      <c r="B161" s="142"/>
      <c r="C161" s="39">
        <v>3.2916666666666599</v>
      </c>
      <c r="D161">
        <v>12466</v>
      </c>
      <c r="E161">
        <v>2776</v>
      </c>
      <c r="F161">
        <v>8913</v>
      </c>
      <c r="G161">
        <v>7890</v>
      </c>
      <c r="H161" s="42">
        <v>0</v>
      </c>
      <c r="I161" s="42">
        <f t="shared" si="22"/>
        <v>32045</v>
      </c>
      <c r="N161" s="42"/>
      <c r="O161" s="42"/>
      <c r="P161" s="42"/>
      <c r="Q161" s="42"/>
      <c r="R161" s="42"/>
      <c r="T161" s="42"/>
      <c r="U161" s="42"/>
      <c r="V161" s="42"/>
      <c r="W161" s="42"/>
    </row>
    <row r="162" spans="1:23">
      <c r="A162" s="142"/>
      <c r="B162" s="142"/>
      <c r="C162" s="39">
        <v>3.3125</v>
      </c>
      <c r="D162">
        <v>12487</v>
      </c>
      <c r="E162">
        <v>2773</v>
      </c>
      <c r="F162">
        <v>9130</v>
      </c>
      <c r="G162">
        <v>8035</v>
      </c>
      <c r="H162" s="42">
        <v>0</v>
      </c>
      <c r="I162" s="42">
        <f t="shared" si="22"/>
        <v>32425</v>
      </c>
      <c r="N162" s="42"/>
      <c r="O162" s="42"/>
      <c r="P162" s="42"/>
      <c r="Q162" s="42"/>
      <c r="R162" s="42"/>
      <c r="T162" s="42"/>
      <c r="U162" s="42"/>
      <c r="V162" s="42"/>
      <c r="W162" s="42"/>
    </row>
    <row r="163" spans="1:23">
      <c r="A163" s="142"/>
      <c r="B163" s="142"/>
      <c r="C163" s="39">
        <v>3.3333333333333299</v>
      </c>
      <c r="D163">
        <v>12710.999999999998</v>
      </c>
      <c r="E163">
        <v>2800.0000000000005</v>
      </c>
      <c r="F163">
        <v>9375</v>
      </c>
      <c r="G163">
        <v>8116</v>
      </c>
      <c r="H163" s="42">
        <v>0</v>
      </c>
      <c r="I163" s="42">
        <f t="shared" si="22"/>
        <v>33002</v>
      </c>
      <c r="N163" s="42"/>
      <c r="O163" s="42"/>
      <c r="P163" s="42"/>
      <c r="Q163" s="42"/>
      <c r="R163" s="42"/>
      <c r="T163" s="42"/>
      <c r="U163" s="42"/>
      <c r="V163" s="42"/>
      <c r="W163" s="42"/>
    </row>
    <row r="164" spans="1:23">
      <c r="A164" s="142"/>
      <c r="B164" s="142"/>
      <c r="C164" s="39">
        <v>3.3541666666666599</v>
      </c>
      <c r="D164">
        <v>12810.999999999998</v>
      </c>
      <c r="E164">
        <v>2816</v>
      </c>
      <c r="F164">
        <v>9599</v>
      </c>
      <c r="G164">
        <v>8233</v>
      </c>
      <c r="H164" s="42">
        <v>0</v>
      </c>
      <c r="I164" s="42">
        <f t="shared" si="22"/>
        <v>33459</v>
      </c>
      <c r="N164" s="42"/>
      <c r="O164" s="42"/>
      <c r="P164" s="42"/>
      <c r="Q164" s="42"/>
      <c r="R164" s="42"/>
      <c r="T164" s="42"/>
      <c r="U164" s="42"/>
      <c r="V164" s="42"/>
      <c r="W164" s="42"/>
    </row>
    <row r="165" spans="1:23">
      <c r="A165" s="142"/>
      <c r="B165" s="142"/>
      <c r="C165" s="39">
        <v>3.375</v>
      </c>
      <c r="D165">
        <v>12919</v>
      </c>
      <c r="E165">
        <v>2832</v>
      </c>
      <c r="F165">
        <v>9852</v>
      </c>
      <c r="G165">
        <v>8412</v>
      </c>
      <c r="H165" s="42">
        <v>0</v>
      </c>
      <c r="I165" s="42">
        <f t="shared" si="22"/>
        <v>34015</v>
      </c>
      <c r="N165" s="42"/>
      <c r="O165" s="42"/>
      <c r="P165" s="42"/>
      <c r="Q165" s="42"/>
      <c r="R165" s="42"/>
      <c r="T165" s="42"/>
      <c r="U165" s="42"/>
      <c r="V165" s="42"/>
      <c r="W165" s="42"/>
    </row>
    <row r="166" spans="1:23">
      <c r="A166" s="142"/>
      <c r="B166" s="142"/>
      <c r="C166" s="39">
        <v>3.3958333333333299</v>
      </c>
      <c r="D166">
        <v>13130</v>
      </c>
      <c r="E166">
        <v>2856</v>
      </c>
      <c r="F166">
        <v>10003</v>
      </c>
      <c r="G166">
        <v>8481</v>
      </c>
      <c r="H166" s="42">
        <v>0</v>
      </c>
      <c r="I166" s="42">
        <f t="shared" si="22"/>
        <v>34470</v>
      </c>
      <c r="N166" s="42"/>
      <c r="O166" s="42"/>
      <c r="P166" s="42"/>
      <c r="Q166" s="42"/>
      <c r="R166" s="42"/>
      <c r="T166" s="42"/>
      <c r="U166" s="42"/>
      <c r="V166" s="42"/>
      <c r="W166" s="42"/>
    </row>
    <row r="167" spans="1:23">
      <c r="A167" s="142"/>
      <c r="B167" s="142"/>
      <c r="C167" s="39">
        <v>3.4166666666666599</v>
      </c>
      <c r="D167">
        <v>13173.999999999998</v>
      </c>
      <c r="E167">
        <v>2858</v>
      </c>
      <c r="F167">
        <v>10144</v>
      </c>
      <c r="G167">
        <v>8582</v>
      </c>
      <c r="H167" s="42">
        <v>0</v>
      </c>
      <c r="I167" s="42">
        <f t="shared" si="22"/>
        <v>34758</v>
      </c>
      <c r="N167" s="42"/>
      <c r="O167" s="42"/>
      <c r="P167" s="42"/>
      <c r="Q167" s="42"/>
      <c r="R167" s="42"/>
      <c r="T167" s="42"/>
      <c r="U167" s="42"/>
      <c r="V167" s="42"/>
      <c r="W167" s="42"/>
    </row>
    <row r="168" spans="1:23">
      <c r="A168" s="142"/>
      <c r="B168" s="142"/>
      <c r="C168" s="39">
        <v>3.4375</v>
      </c>
      <c r="D168">
        <v>13315.999999999998</v>
      </c>
      <c r="E168">
        <v>2871</v>
      </c>
      <c r="F168">
        <v>10382</v>
      </c>
      <c r="G168">
        <v>8759</v>
      </c>
      <c r="H168" s="42">
        <v>0</v>
      </c>
      <c r="I168" s="42">
        <f t="shared" si="22"/>
        <v>35328</v>
      </c>
      <c r="N168" s="42"/>
      <c r="O168" s="42"/>
      <c r="P168" s="42"/>
      <c r="Q168" s="42"/>
      <c r="R168" s="42"/>
      <c r="T168" s="42"/>
      <c r="U168" s="42"/>
      <c r="V168" s="42"/>
      <c r="W168" s="42"/>
    </row>
    <row r="169" spans="1:23">
      <c r="A169" s="142"/>
      <c r="B169" s="142"/>
      <c r="C169" s="39">
        <v>3.4583333333333299</v>
      </c>
      <c r="D169">
        <v>13604</v>
      </c>
      <c r="E169">
        <v>2874</v>
      </c>
      <c r="F169">
        <v>10560</v>
      </c>
      <c r="G169">
        <v>8878</v>
      </c>
      <c r="H169" s="42">
        <v>0</v>
      </c>
      <c r="I169" s="42">
        <f t="shared" si="22"/>
        <v>35916</v>
      </c>
      <c r="N169" s="42"/>
      <c r="O169" s="42"/>
      <c r="P169" s="42"/>
      <c r="Q169" s="42"/>
      <c r="R169" s="42"/>
      <c r="T169" s="42"/>
      <c r="U169" s="42"/>
      <c r="V169" s="42"/>
      <c r="W169" s="42"/>
    </row>
    <row r="170" spans="1:23">
      <c r="A170" s="142"/>
      <c r="B170" s="142"/>
      <c r="C170" s="39">
        <v>3.4791666666666599</v>
      </c>
      <c r="D170">
        <v>13592</v>
      </c>
      <c r="E170">
        <v>2889</v>
      </c>
      <c r="F170">
        <v>10638</v>
      </c>
      <c r="G170">
        <v>9023</v>
      </c>
      <c r="H170" s="42">
        <v>0</v>
      </c>
      <c r="I170" s="42">
        <f t="shared" si="22"/>
        <v>36142</v>
      </c>
      <c r="N170" s="42"/>
      <c r="O170" s="42"/>
      <c r="P170" s="42"/>
      <c r="Q170" s="42"/>
      <c r="R170" s="42"/>
      <c r="T170" s="42"/>
      <c r="U170" s="42"/>
      <c r="V170" s="42"/>
      <c r="W170" s="42"/>
    </row>
    <row r="171" spans="1:23">
      <c r="A171" s="142"/>
      <c r="B171" s="142"/>
      <c r="C171" s="39">
        <v>3.5</v>
      </c>
      <c r="D171">
        <v>13658.999999999998</v>
      </c>
      <c r="E171">
        <v>2922</v>
      </c>
      <c r="F171">
        <v>10847</v>
      </c>
      <c r="G171">
        <v>9206</v>
      </c>
      <c r="H171" s="42">
        <v>0</v>
      </c>
      <c r="I171" s="42">
        <f t="shared" si="22"/>
        <v>36634</v>
      </c>
      <c r="N171" s="42"/>
      <c r="O171" s="42"/>
      <c r="P171" s="42"/>
      <c r="Q171" s="42"/>
      <c r="R171" s="42"/>
      <c r="T171" s="42"/>
      <c r="U171" s="42"/>
      <c r="V171" s="42"/>
      <c r="W171" s="42"/>
    </row>
    <row r="172" spans="1:23">
      <c r="A172" s="142"/>
      <c r="B172" s="142"/>
      <c r="C172" s="39">
        <v>3.5208333333333299</v>
      </c>
      <c r="D172">
        <v>13779.999999999998</v>
      </c>
      <c r="E172">
        <v>2952</v>
      </c>
      <c r="F172">
        <v>10946</v>
      </c>
      <c r="G172">
        <v>9302</v>
      </c>
      <c r="H172" s="42">
        <v>0</v>
      </c>
      <c r="I172" s="42">
        <f t="shared" si="22"/>
        <v>36980</v>
      </c>
      <c r="N172" s="42"/>
      <c r="O172" s="42"/>
      <c r="P172" s="42"/>
      <c r="Q172" s="42"/>
      <c r="R172" s="42"/>
      <c r="T172" s="42"/>
      <c r="U172" s="42"/>
      <c r="V172" s="42"/>
      <c r="W172" s="42"/>
    </row>
    <row r="173" spans="1:23">
      <c r="A173" s="142"/>
      <c r="B173" s="142"/>
      <c r="C173" s="39">
        <v>3.5416666666666599</v>
      </c>
      <c r="D173">
        <v>13950</v>
      </c>
      <c r="E173">
        <v>2972</v>
      </c>
      <c r="F173">
        <v>11055</v>
      </c>
      <c r="G173">
        <v>9459</v>
      </c>
      <c r="H173" s="42">
        <v>0</v>
      </c>
      <c r="I173" s="42">
        <f t="shared" si="22"/>
        <v>37436</v>
      </c>
      <c r="N173" s="42"/>
      <c r="O173" s="42"/>
      <c r="P173" s="42"/>
      <c r="Q173" s="42"/>
      <c r="R173" s="42"/>
      <c r="T173" s="42"/>
      <c r="U173" s="42"/>
      <c r="V173" s="42"/>
      <c r="W173" s="42"/>
    </row>
    <row r="174" spans="1:23">
      <c r="A174" s="142"/>
      <c r="B174" s="142"/>
      <c r="C174" s="39">
        <v>3.5625</v>
      </c>
      <c r="D174">
        <v>14081.999999999998</v>
      </c>
      <c r="E174">
        <v>3007.0000000000005</v>
      </c>
      <c r="F174">
        <v>11161.000000000002</v>
      </c>
      <c r="G174">
        <v>9593</v>
      </c>
      <c r="H174" s="42">
        <v>0</v>
      </c>
      <c r="I174" s="42">
        <f t="shared" si="22"/>
        <v>37843</v>
      </c>
      <c r="N174" s="42"/>
      <c r="O174" s="42"/>
      <c r="P174" s="42"/>
      <c r="Q174" s="42"/>
      <c r="R174" s="42"/>
      <c r="T174" s="42"/>
      <c r="U174" s="42"/>
      <c r="V174" s="42"/>
      <c r="W174" s="42"/>
    </row>
    <row r="175" spans="1:23">
      <c r="A175" s="142"/>
      <c r="B175" s="142"/>
      <c r="C175" s="39">
        <v>3.5833333333333299</v>
      </c>
      <c r="D175">
        <v>14101</v>
      </c>
      <c r="E175">
        <v>3031</v>
      </c>
      <c r="F175">
        <v>11231</v>
      </c>
      <c r="G175">
        <v>9661</v>
      </c>
      <c r="H175" s="42">
        <v>0</v>
      </c>
      <c r="I175" s="42">
        <f t="shared" si="22"/>
        <v>38024</v>
      </c>
      <c r="N175" s="42"/>
      <c r="O175" s="42"/>
      <c r="P175" s="42"/>
      <c r="Q175" s="42"/>
      <c r="R175" s="42"/>
      <c r="T175" s="42"/>
      <c r="U175" s="42"/>
      <c r="V175" s="42"/>
      <c r="W175" s="42"/>
    </row>
    <row r="176" spans="1:23">
      <c r="A176" s="142"/>
      <c r="B176" s="142"/>
      <c r="C176" s="39">
        <v>3.6041666666666599</v>
      </c>
      <c r="D176">
        <v>14407.000000000002</v>
      </c>
      <c r="E176">
        <v>3040</v>
      </c>
      <c r="F176">
        <v>11386</v>
      </c>
      <c r="G176">
        <v>9798</v>
      </c>
      <c r="H176" s="42">
        <v>0</v>
      </c>
      <c r="I176" s="42">
        <f t="shared" si="22"/>
        <v>38631</v>
      </c>
      <c r="N176" s="42"/>
      <c r="O176" s="42"/>
      <c r="P176" s="42"/>
      <c r="Q176" s="42"/>
      <c r="R176" s="42"/>
      <c r="T176" s="42"/>
      <c r="U176" s="42"/>
      <c r="V176" s="42"/>
      <c r="W176" s="42"/>
    </row>
    <row r="177" spans="1:23">
      <c r="A177" s="142"/>
      <c r="B177" s="142"/>
      <c r="C177" s="39">
        <v>3.625</v>
      </c>
      <c r="D177">
        <v>14584.999999999998</v>
      </c>
      <c r="E177">
        <v>3032.0000000000005</v>
      </c>
      <c r="F177">
        <v>11350</v>
      </c>
      <c r="G177">
        <v>9848</v>
      </c>
      <c r="H177" s="42">
        <v>0</v>
      </c>
      <c r="I177" s="42">
        <f t="shared" si="22"/>
        <v>38815</v>
      </c>
      <c r="N177" s="42"/>
      <c r="O177" s="42"/>
      <c r="P177" s="42"/>
      <c r="Q177" s="42"/>
      <c r="R177" s="42"/>
      <c r="T177" s="42"/>
      <c r="U177" s="42"/>
      <c r="V177" s="42"/>
      <c r="W177" s="42"/>
    </row>
    <row r="178" spans="1:23">
      <c r="A178" s="142"/>
      <c r="B178" s="142"/>
      <c r="C178" s="39">
        <v>3.6458333333333299</v>
      </c>
      <c r="D178">
        <v>14650</v>
      </c>
      <c r="E178">
        <v>3066.9999999999995</v>
      </c>
      <c r="F178">
        <v>11377</v>
      </c>
      <c r="G178">
        <v>10056</v>
      </c>
      <c r="H178" s="42">
        <v>0</v>
      </c>
      <c r="I178" s="42">
        <f t="shared" si="22"/>
        <v>39150</v>
      </c>
      <c r="N178" s="42"/>
      <c r="O178" s="42"/>
      <c r="P178" s="42"/>
      <c r="Q178" s="42"/>
      <c r="R178" s="42"/>
      <c r="T178" s="42"/>
      <c r="U178" s="42"/>
      <c r="V178" s="42"/>
      <c r="W178" s="42"/>
    </row>
    <row r="179" spans="1:23">
      <c r="A179" s="142"/>
      <c r="B179" s="142"/>
      <c r="C179" s="39">
        <v>3.6666666666666599</v>
      </c>
      <c r="D179">
        <v>14681</v>
      </c>
      <c r="E179">
        <v>3057.0000000000005</v>
      </c>
      <c r="F179">
        <v>11362.000000000002</v>
      </c>
      <c r="G179">
        <v>10097</v>
      </c>
      <c r="H179" s="42">
        <v>0</v>
      </c>
      <c r="I179" s="42">
        <f t="shared" si="22"/>
        <v>39197</v>
      </c>
      <c r="N179" s="42"/>
      <c r="O179" s="42"/>
      <c r="P179" s="42"/>
      <c r="Q179" s="42"/>
      <c r="R179" s="42"/>
      <c r="T179" s="42"/>
      <c r="U179" s="42"/>
      <c r="V179" s="42"/>
      <c r="W179" s="42"/>
    </row>
    <row r="180" spans="1:23">
      <c r="A180" s="142"/>
      <c r="B180" s="142"/>
      <c r="C180" s="39">
        <v>3.6875</v>
      </c>
      <c r="D180">
        <v>14726.999999999998</v>
      </c>
      <c r="E180">
        <v>3055</v>
      </c>
      <c r="F180">
        <v>11229</v>
      </c>
      <c r="G180">
        <v>10023</v>
      </c>
      <c r="H180" s="42">
        <v>0</v>
      </c>
      <c r="I180" s="42">
        <f t="shared" si="22"/>
        <v>39034</v>
      </c>
      <c r="N180" s="42"/>
      <c r="O180" s="42"/>
      <c r="P180" s="42"/>
      <c r="Q180" s="42"/>
      <c r="R180" s="42"/>
      <c r="T180" s="42"/>
      <c r="U180" s="42"/>
      <c r="V180" s="42"/>
      <c r="W180" s="42"/>
    </row>
    <row r="181" spans="1:23">
      <c r="A181" s="142"/>
      <c r="B181" s="142"/>
      <c r="C181" s="39">
        <v>3.7083333333333299</v>
      </c>
      <c r="D181">
        <v>14674</v>
      </c>
      <c r="E181">
        <v>3049</v>
      </c>
      <c r="F181">
        <v>11056</v>
      </c>
      <c r="G181">
        <v>10003</v>
      </c>
      <c r="H181" s="42">
        <v>0</v>
      </c>
      <c r="I181" s="42">
        <f t="shared" si="22"/>
        <v>38782</v>
      </c>
      <c r="N181" s="42"/>
      <c r="O181" s="42"/>
      <c r="P181" s="42"/>
      <c r="Q181" s="42"/>
      <c r="R181" s="42"/>
      <c r="T181" s="42"/>
      <c r="U181" s="42"/>
      <c r="V181" s="42"/>
      <c r="W181" s="42"/>
    </row>
    <row r="182" spans="1:23">
      <c r="A182" s="142"/>
      <c r="B182" s="142"/>
      <c r="C182" s="39">
        <v>3.7291666666666599</v>
      </c>
      <c r="D182">
        <v>14534</v>
      </c>
      <c r="E182">
        <v>3033</v>
      </c>
      <c r="F182">
        <v>11011</v>
      </c>
      <c r="G182">
        <v>9866</v>
      </c>
      <c r="H182" s="42">
        <v>0</v>
      </c>
      <c r="I182" s="42">
        <f t="shared" si="22"/>
        <v>38444</v>
      </c>
      <c r="N182" s="42"/>
      <c r="O182" s="42"/>
      <c r="P182" s="42"/>
      <c r="Q182" s="42"/>
      <c r="R182" s="42"/>
      <c r="T182" s="42"/>
      <c r="U182" s="42"/>
      <c r="V182" s="42"/>
      <c r="W182" s="42"/>
    </row>
    <row r="183" spans="1:23">
      <c r="A183" s="142"/>
      <c r="B183" s="142"/>
      <c r="C183" s="39">
        <v>3.75</v>
      </c>
      <c r="D183">
        <v>14310</v>
      </c>
      <c r="E183">
        <v>3008</v>
      </c>
      <c r="F183">
        <v>10882</v>
      </c>
      <c r="G183">
        <v>9825</v>
      </c>
      <c r="H183" s="42">
        <v>0</v>
      </c>
      <c r="I183" s="42">
        <f t="shared" si="22"/>
        <v>38025</v>
      </c>
      <c r="N183" s="42"/>
      <c r="O183" s="42"/>
      <c r="P183" s="42"/>
      <c r="Q183" s="42"/>
      <c r="R183" s="42"/>
      <c r="T183" s="42"/>
      <c r="U183" s="42"/>
      <c r="V183" s="42"/>
      <c r="W183" s="42"/>
    </row>
    <row r="184" spans="1:23">
      <c r="A184" s="142"/>
      <c r="B184" s="142"/>
      <c r="C184" s="39">
        <v>3.7708333333333299</v>
      </c>
      <c r="D184">
        <v>14121</v>
      </c>
      <c r="E184">
        <v>2994</v>
      </c>
      <c r="F184">
        <v>10771</v>
      </c>
      <c r="G184">
        <v>9665</v>
      </c>
      <c r="H184" s="42">
        <v>0</v>
      </c>
      <c r="I184" s="42">
        <f t="shared" si="22"/>
        <v>37551</v>
      </c>
      <c r="N184" s="42"/>
      <c r="O184" s="42"/>
      <c r="P184" s="42"/>
      <c r="Q184" s="42"/>
      <c r="R184" s="42"/>
      <c r="T184" s="42"/>
      <c r="U184" s="42"/>
      <c r="V184" s="42"/>
      <c r="W184" s="42"/>
    </row>
    <row r="185" spans="1:23">
      <c r="A185" s="142"/>
      <c r="B185" s="142"/>
      <c r="C185" s="39">
        <v>3.7916666666666599</v>
      </c>
      <c r="D185">
        <v>14246</v>
      </c>
      <c r="E185">
        <v>3008</v>
      </c>
      <c r="F185">
        <v>10899</v>
      </c>
      <c r="G185">
        <v>9851</v>
      </c>
      <c r="H185" s="42">
        <v>0</v>
      </c>
      <c r="I185" s="42">
        <f t="shared" si="22"/>
        <v>38004</v>
      </c>
      <c r="N185" s="42"/>
      <c r="O185" s="42"/>
      <c r="P185" s="42"/>
      <c r="Q185" s="42"/>
      <c r="R185" s="42"/>
      <c r="T185" s="42"/>
      <c r="U185" s="42"/>
      <c r="V185" s="42"/>
      <c r="W185" s="42"/>
    </row>
    <row r="186" spans="1:23">
      <c r="A186" s="142"/>
      <c r="B186" s="142"/>
      <c r="C186" s="39">
        <v>3.8125</v>
      </c>
      <c r="D186">
        <v>14558</v>
      </c>
      <c r="E186">
        <v>3026</v>
      </c>
      <c r="F186">
        <v>10993</v>
      </c>
      <c r="G186">
        <v>9928</v>
      </c>
      <c r="H186" s="42">
        <v>0</v>
      </c>
      <c r="I186" s="42">
        <f t="shared" si="22"/>
        <v>38505</v>
      </c>
      <c r="N186" s="42"/>
      <c r="O186" s="42"/>
      <c r="P186" s="42"/>
      <c r="Q186" s="42"/>
      <c r="R186" s="42"/>
      <c r="T186" s="42"/>
      <c r="U186" s="42"/>
      <c r="V186" s="42"/>
      <c r="W186" s="42"/>
    </row>
    <row r="187" spans="1:23">
      <c r="A187" s="142"/>
      <c r="B187" s="142"/>
      <c r="C187" s="39">
        <v>3.8333333333333299</v>
      </c>
      <c r="D187">
        <v>14527.000000000002</v>
      </c>
      <c r="E187">
        <v>3012.0000000000005</v>
      </c>
      <c r="F187">
        <v>10822</v>
      </c>
      <c r="G187">
        <v>9902</v>
      </c>
      <c r="H187" s="42">
        <v>0</v>
      </c>
      <c r="I187" s="42">
        <f t="shared" si="22"/>
        <v>38263</v>
      </c>
      <c r="N187" s="42"/>
      <c r="O187" s="42"/>
      <c r="P187" s="42"/>
      <c r="Q187" s="42"/>
      <c r="R187" s="42"/>
      <c r="T187" s="42"/>
      <c r="U187" s="42"/>
      <c r="V187" s="42"/>
      <c r="W187" s="42"/>
    </row>
    <row r="188" spans="1:23">
      <c r="A188" s="142"/>
      <c r="B188" s="142"/>
      <c r="C188" s="39">
        <v>3.8541666666666599</v>
      </c>
      <c r="D188">
        <v>14184.000000000002</v>
      </c>
      <c r="E188">
        <v>2996</v>
      </c>
      <c r="F188">
        <v>10725</v>
      </c>
      <c r="G188">
        <v>9772</v>
      </c>
      <c r="H188" s="42">
        <v>0</v>
      </c>
      <c r="I188" s="42">
        <f t="shared" si="22"/>
        <v>37677</v>
      </c>
      <c r="N188" s="42"/>
      <c r="O188" s="42"/>
      <c r="P188" s="42"/>
      <c r="Q188" s="42"/>
      <c r="R188" s="42"/>
      <c r="T188" s="42"/>
      <c r="U188" s="42"/>
      <c r="V188" s="42"/>
      <c r="W188" s="42"/>
    </row>
    <row r="189" spans="1:23">
      <c r="A189" s="142"/>
      <c r="B189" s="142"/>
      <c r="C189" s="39">
        <v>3.875</v>
      </c>
      <c r="D189">
        <v>13623</v>
      </c>
      <c r="E189">
        <v>2939</v>
      </c>
      <c r="F189">
        <v>10459</v>
      </c>
      <c r="G189">
        <v>9553</v>
      </c>
      <c r="H189" s="42">
        <v>0</v>
      </c>
      <c r="I189" s="42">
        <f t="shared" si="22"/>
        <v>36574</v>
      </c>
      <c r="N189" s="42"/>
      <c r="O189" s="42"/>
      <c r="P189" s="42"/>
      <c r="Q189" s="42"/>
      <c r="R189" s="42"/>
      <c r="T189" s="42"/>
      <c r="U189" s="42"/>
      <c r="V189" s="42"/>
      <c r="W189" s="42"/>
    </row>
    <row r="190" spans="1:23">
      <c r="A190" s="142"/>
      <c r="B190" s="142"/>
      <c r="C190" s="39">
        <v>3.8958333333333299</v>
      </c>
      <c r="D190">
        <v>13022</v>
      </c>
      <c r="E190">
        <v>2879</v>
      </c>
      <c r="F190">
        <v>10178</v>
      </c>
      <c r="G190">
        <v>9246</v>
      </c>
      <c r="H190" s="42">
        <v>0</v>
      </c>
      <c r="I190" s="42">
        <f t="shared" si="22"/>
        <v>35325</v>
      </c>
      <c r="N190" s="42"/>
      <c r="O190" s="42"/>
      <c r="P190" s="42"/>
      <c r="Q190" s="42"/>
      <c r="R190" s="42"/>
      <c r="T190" s="42"/>
      <c r="U190" s="42"/>
      <c r="V190" s="42"/>
      <c r="W190" s="42"/>
    </row>
    <row r="191" spans="1:23">
      <c r="A191" s="142"/>
      <c r="B191" s="142"/>
      <c r="C191" s="39">
        <v>3.9166666666666599</v>
      </c>
      <c r="D191">
        <v>12241</v>
      </c>
      <c r="E191">
        <v>2800.0000000000005</v>
      </c>
      <c r="F191">
        <v>9906</v>
      </c>
      <c r="G191">
        <v>8821</v>
      </c>
      <c r="H191" s="42">
        <v>0</v>
      </c>
      <c r="I191" s="42">
        <f t="shared" si="22"/>
        <v>33768</v>
      </c>
      <c r="N191" s="42"/>
      <c r="O191" s="42"/>
      <c r="P191" s="42"/>
      <c r="Q191" s="42"/>
      <c r="R191" s="42"/>
      <c r="T191" s="42"/>
      <c r="U191" s="42"/>
      <c r="V191" s="42"/>
      <c r="W191" s="42"/>
    </row>
    <row r="192" spans="1:23">
      <c r="A192" s="142"/>
      <c r="B192" s="142"/>
      <c r="C192" s="39">
        <v>3.9375</v>
      </c>
      <c r="D192">
        <v>11825.000000000002</v>
      </c>
      <c r="E192">
        <v>2741</v>
      </c>
      <c r="F192">
        <v>9576</v>
      </c>
      <c r="G192">
        <v>8508</v>
      </c>
      <c r="H192" s="42">
        <v>0</v>
      </c>
      <c r="I192" s="42">
        <f t="shared" si="22"/>
        <v>32650</v>
      </c>
      <c r="N192" s="42"/>
      <c r="O192" s="42"/>
      <c r="P192" s="42"/>
      <c r="Q192" s="42"/>
      <c r="R192" s="42"/>
      <c r="T192" s="42"/>
      <c r="U192" s="42"/>
      <c r="V192" s="42"/>
      <c r="W192" s="42"/>
    </row>
    <row r="193" spans="1:23">
      <c r="A193" s="142"/>
      <c r="B193" s="142"/>
      <c r="C193" s="39">
        <v>3.9583333333333299</v>
      </c>
      <c r="D193">
        <v>11337</v>
      </c>
      <c r="E193">
        <v>2683</v>
      </c>
      <c r="F193">
        <v>9235</v>
      </c>
      <c r="G193">
        <v>8092</v>
      </c>
      <c r="H193" s="42">
        <v>0</v>
      </c>
      <c r="I193" s="42">
        <f t="shared" si="22"/>
        <v>31347</v>
      </c>
      <c r="N193" s="42"/>
      <c r="O193" s="42"/>
      <c r="P193" s="42"/>
      <c r="Q193" s="42"/>
      <c r="R193" s="42"/>
      <c r="T193" s="42"/>
      <c r="U193" s="42"/>
      <c r="V193" s="42"/>
      <c r="W193" s="42"/>
    </row>
    <row r="194" spans="1:23">
      <c r="A194" s="142"/>
      <c r="B194" s="142"/>
      <c r="C194" s="39">
        <v>3.9791666666666599</v>
      </c>
      <c r="D194">
        <v>10801</v>
      </c>
      <c r="E194">
        <v>2616</v>
      </c>
      <c r="F194">
        <v>8934</v>
      </c>
      <c r="G194">
        <v>7730</v>
      </c>
      <c r="H194" s="42">
        <v>0</v>
      </c>
      <c r="I194" s="42">
        <f t="shared" si="22"/>
        <v>30081</v>
      </c>
      <c r="N194" s="42"/>
      <c r="O194" s="42"/>
      <c r="P194" s="42"/>
      <c r="Q194" s="42"/>
      <c r="R194" s="42"/>
      <c r="T194" s="42"/>
      <c r="U194" s="42"/>
      <c r="V194" s="42"/>
      <c r="W194" s="42"/>
    </row>
    <row r="195" spans="1:23">
      <c r="A195" s="142"/>
      <c r="B195" s="142"/>
      <c r="C195" s="39">
        <v>4</v>
      </c>
      <c r="D195">
        <v>10994</v>
      </c>
      <c r="E195">
        <v>2685</v>
      </c>
      <c r="F195">
        <v>9030</v>
      </c>
      <c r="G195">
        <v>7943</v>
      </c>
      <c r="H195" s="42">
        <v>0</v>
      </c>
      <c r="I195" s="42">
        <f t="shared" si="22"/>
        <v>30652</v>
      </c>
      <c r="N195" s="42"/>
      <c r="O195" s="42"/>
      <c r="P195" s="42"/>
      <c r="Q195" s="42"/>
      <c r="R195" s="42"/>
      <c r="T195" s="42"/>
      <c r="U195" s="42"/>
      <c r="V195" s="42"/>
      <c r="W195" s="42"/>
    </row>
    <row r="196" spans="1:23">
      <c r="A196" s="142" t="s">
        <v>76</v>
      </c>
      <c r="B196" s="142"/>
      <c r="C196" s="5">
        <v>4.0208333333333304</v>
      </c>
      <c r="D196">
        <v>11283</v>
      </c>
      <c r="E196">
        <v>2722</v>
      </c>
      <c r="F196">
        <v>9130</v>
      </c>
      <c r="G196">
        <v>8102</v>
      </c>
      <c r="H196" s="42">
        <v>0</v>
      </c>
      <c r="I196" s="42">
        <f t="shared" si="22"/>
        <v>31237</v>
      </c>
      <c r="N196" s="42"/>
      <c r="O196" s="42"/>
      <c r="P196" s="42"/>
      <c r="Q196" s="42"/>
      <c r="R196" s="42"/>
      <c r="T196" s="42"/>
      <c r="U196" s="42"/>
      <c r="V196" s="42"/>
      <c r="W196" s="42"/>
    </row>
    <row r="197" spans="1:23">
      <c r="A197" s="142"/>
      <c r="B197" s="142"/>
      <c r="C197" s="5">
        <v>4.0416666666666599</v>
      </c>
      <c r="D197">
        <v>11059.000000000002</v>
      </c>
      <c r="E197">
        <v>2698</v>
      </c>
      <c r="F197">
        <v>8993</v>
      </c>
      <c r="G197">
        <v>8026</v>
      </c>
      <c r="H197" s="42">
        <v>0</v>
      </c>
      <c r="I197" s="42">
        <f t="shared" ref="I197:I260" si="23">SUM(D197:H197)</f>
        <v>30776</v>
      </c>
      <c r="N197" s="42"/>
      <c r="O197" s="42"/>
      <c r="P197" s="42"/>
      <c r="Q197" s="42"/>
      <c r="R197" s="42"/>
      <c r="T197" s="42"/>
      <c r="U197" s="42"/>
      <c r="V197" s="42"/>
      <c r="W197" s="42"/>
    </row>
    <row r="198" spans="1:23">
      <c r="A198" s="142"/>
      <c r="B198" s="142"/>
      <c r="C198" s="5">
        <v>4.0625</v>
      </c>
      <c r="D198">
        <v>10824</v>
      </c>
      <c r="E198">
        <v>2658</v>
      </c>
      <c r="F198">
        <v>8856</v>
      </c>
      <c r="G198">
        <v>7779</v>
      </c>
      <c r="H198" s="42">
        <v>0</v>
      </c>
      <c r="I198" s="42">
        <f t="shared" si="23"/>
        <v>30117</v>
      </c>
      <c r="N198" s="42"/>
      <c r="O198" s="42"/>
      <c r="P198" s="42"/>
      <c r="Q198" s="42"/>
      <c r="R198" s="42"/>
      <c r="T198" s="42"/>
      <c r="U198" s="42"/>
      <c r="V198" s="42"/>
      <c r="W198" s="42"/>
    </row>
    <row r="199" spans="1:23">
      <c r="A199" s="142"/>
      <c r="B199" s="142"/>
      <c r="C199" s="5">
        <v>4.0833333333333304</v>
      </c>
      <c r="D199">
        <v>10791</v>
      </c>
      <c r="E199">
        <v>2636</v>
      </c>
      <c r="F199">
        <v>8852</v>
      </c>
      <c r="G199">
        <v>7717.0000000000009</v>
      </c>
      <c r="H199" s="42">
        <v>0</v>
      </c>
      <c r="I199" s="42">
        <f t="shared" si="23"/>
        <v>29996</v>
      </c>
      <c r="N199" s="42"/>
      <c r="O199" s="42"/>
      <c r="P199" s="42"/>
      <c r="Q199" s="42"/>
      <c r="R199" s="42"/>
      <c r="T199" s="42"/>
      <c r="U199" s="42"/>
      <c r="V199" s="42"/>
      <c r="W199" s="42"/>
    </row>
    <row r="200" spans="1:23">
      <c r="A200" s="142"/>
      <c r="B200" s="142"/>
      <c r="C200" s="5">
        <v>4.1041666666666599</v>
      </c>
      <c r="D200">
        <v>10481</v>
      </c>
      <c r="E200">
        <v>2624</v>
      </c>
      <c r="F200">
        <v>8720</v>
      </c>
      <c r="G200">
        <v>7588</v>
      </c>
      <c r="H200" s="42">
        <v>0</v>
      </c>
      <c r="I200" s="42">
        <f t="shared" si="23"/>
        <v>29413</v>
      </c>
      <c r="N200" s="42"/>
      <c r="O200" s="42"/>
      <c r="P200" s="42"/>
      <c r="Q200" s="42"/>
      <c r="R200" s="42"/>
      <c r="T200" s="42"/>
      <c r="U200" s="42"/>
      <c r="V200" s="42"/>
      <c r="W200" s="42"/>
    </row>
    <row r="201" spans="1:23">
      <c r="A201" s="142"/>
      <c r="B201" s="142"/>
      <c r="C201" s="5">
        <v>4.125</v>
      </c>
      <c r="D201">
        <v>10437</v>
      </c>
      <c r="E201">
        <v>2616</v>
      </c>
      <c r="F201">
        <v>8772</v>
      </c>
      <c r="G201">
        <v>7485.0000000000009</v>
      </c>
      <c r="H201" s="42">
        <v>0</v>
      </c>
      <c r="I201" s="42">
        <f t="shared" si="23"/>
        <v>29310</v>
      </c>
      <c r="N201" s="42"/>
      <c r="O201" s="42"/>
      <c r="P201" s="42"/>
      <c r="Q201" s="42"/>
      <c r="R201" s="42"/>
      <c r="T201" s="42"/>
      <c r="U201" s="42"/>
      <c r="V201" s="42"/>
      <c r="W201" s="42"/>
    </row>
    <row r="202" spans="1:23">
      <c r="A202" s="142"/>
      <c r="B202" s="142"/>
      <c r="C202" s="5">
        <v>4.1458333333333304</v>
      </c>
      <c r="D202">
        <v>10462</v>
      </c>
      <c r="E202">
        <v>2606</v>
      </c>
      <c r="F202">
        <v>8777</v>
      </c>
      <c r="G202">
        <v>7476</v>
      </c>
      <c r="H202" s="42">
        <v>0</v>
      </c>
      <c r="I202" s="42">
        <f t="shared" si="23"/>
        <v>29321</v>
      </c>
      <c r="N202" s="42"/>
      <c r="O202" s="42"/>
      <c r="P202" s="42"/>
      <c r="Q202" s="42"/>
      <c r="R202" s="42"/>
      <c r="T202" s="42"/>
      <c r="U202" s="42"/>
      <c r="V202" s="42"/>
      <c r="W202" s="42"/>
    </row>
    <row r="203" spans="1:23">
      <c r="A203" s="142"/>
      <c r="B203" s="142"/>
      <c r="C203" s="5">
        <v>4.1666666666666599</v>
      </c>
      <c r="D203">
        <v>10912</v>
      </c>
      <c r="E203">
        <v>2612</v>
      </c>
      <c r="F203">
        <v>8989</v>
      </c>
      <c r="G203">
        <v>7590</v>
      </c>
      <c r="H203" s="42">
        <v>0</v>
      </c>
      <c r="I203" s="42">
        <f t="shared" si="23"/>
        <v>30103</v>
      </c>
      <c r="N203" s="42"/>
      <c r="O203" s="42"/>
      <c r="P203" s="42"/>
      <c r="Q203" s="42"/>
      <c r="R203" s="42"/>
      <c r="T203" s="42"/>
      <c r="U203" s="42"/>
      <c r="V203" s="42"/>
      <c r="W203" s="42"/>
    </row>
    <row r="204" spans="1:23">
      <c r="A204" s="142"/>
      <c r="B204" s="142"/>
      <c r="C204" s="5">
        <v>4.1875</v>
      </c>
      <c r="D204">
        <v>11050</v>
      </c>
      <c r="E204">
        <v>2628</v>
      </c>
      <c r="F204">
        <v>9215</v>
      </c>
      <c r="G204">
        <v>7608</v>
      </c>
      <c r="H204" s="42">
        <v>0</v>
      </c>
      <c r="I204" s="42">
        <f t="shared" si="23"/>
        <v>30501</v>
      </c>
      <c r="N204" s="42"/>
      <c r="O204" s="42"/>
      <c r="P204" s="42"/>
      <c r="Q204" s="42"/>
      <c r="R204" s="42"/>
      <c r="T204" s="42"/>
      <c r="U204" s="42"/>
      <c r="V204" s="42"/>
      <c r="W204" s="42"/>
    </row>
    <row r="205" spans="1:23">
      <c r="A205" s="142"/>
      <c r="B205" s="142"/>
      <c r="C205" s="5">
        <v>4.2083333333333304</v>
      </c>
      <c r="D205">
        <v>11711</v>
      </c>
      <c r="E205">
        <v>2687</v>
      </c>
      <c r="F205">
        <v>9615</v>
      </c>
      <c r="G205">
        <v>7823</v>
      </c>
      <c r="H205" s="42">
        <v>0</v>
      </c>
      <c r="I205" s="42">
        <f t="shared" si="23"/>
        <v>31836</v>
      </c>
      <c r="N205" s="42"/>
      <c r="O205" s="42"/>
      <c r="P205" s="42"/>
      <c r="Q205" s="42"/>
      <c r="R205" s="42"/>
      <c r="T205" s="42"/>
      <c r="U205" s="42"/>
      <c r="V205" s="42"/>
      <c r="W205" s="42"/>
    </row>
    <row r="206" spans="1:23">
      <c r="A206" s="142"/>
      <c r="B206" s="142"/>
      <c r="C206" s="5">
        <v>4.2291666666666599</v>
      </c>
      <c r="D206">
        <v>12297</v>
      </c>
      <c r="E206">
        <v>2743</v>
      </c>
      <c r="F206">
        <v>9932</v>
      </c>
      <c r="G206">
        <v>7879</v>
      </c>
      <c r="H206" s="42">
        <v>0</v>
      </c>
      <c r="I206" s="42">
        <f t="shared" si="23"/>
        <v>32851</v>
      </c>
      <c r="N206" s="42"/>
      <c r="O206" s="42"/>
      <c r="P206" s="42"/>
      <c r="Q206" s="42"/>
      <c r="R206" s="42"/>
      <c r="T206" s="42"/>
      <c r="U206" s="42"/>
      <c r="V206" s="42"/>
      <c r="W206" s="42"/>
    </row>
    <row r="207" spans="1:23">
      <c r="A207" s="142"/>
      <c r="B207" s="142"/>
      <c r="C207" s="5">
        <v>4.25</v>
      </c>
      <c r="D207">
        <v>12490.000000000002</v>
      </c>
      <c r="E207">
        <v>2781</v>
      </c>
      <c r="F207">
        <v>10029.999999999998</v>
      </c>
      <c r="G207">
        <v>7899.0000000000009</v>
      </c>
      <c r="H207" s="42">
        <v>0</v>
      </c>
      <c r="I207" s="42">
        <f t="shared" si="23"/>
        <v>33200</v>
      </c>
      <c r="N207" s="42"/>
      <c r="O207" s="42"/>
      <c r="P207" s="42"/>
      <c r="Q207" s="42"/>
      <c r="R207" s="42"/>
      <c r="T207" s="42"/>
      <c r="U207" s="42"/>
      <c r="V207" s="42"/>
      <c r="W207" s="42"/>
    </row>
    <row r="208" spans="1:23">
      <c r="A208" s="142"/>
      <c r="B208" s="142"/>
      <c r="C208" s="5">
        <v>4.2708333333333304</v>
      </c>
      <c r="D208">
        <v>12871.999999999998</v>
      </c>
      <c r="E208">
        <v>2783</v>
      </c>
      <c r="F208">
        <v>10134</v>
      </c>
      <c r="G208">
        <v>7972</v>
      </c>
      <c r="H208" s="42">
        <v>0</v>
      </c>
      <c r="I208" s="42">
        <f t="shared" si="23"/>
        <v>33761</v>
      </c>
      <c r="N208" s="42"/>
      <c r="O208" s="42"/>
      <c r="P208" s="42"/>
      <c r="Q208" s="42"/>
      <c r="R208" s="42"/>
      <c r="T208" s="42"/>
      <c r="U208" s="42"/>
      <c r="V208" s="42"/>
      <c r="W208" s="42"/>
    </row>
    <row r="209" spans="1:23">
      <c r="A209" s="142"/>
      <c r="B209" s="142"/>
      <c r="C209" s="5">
        <v>4.2916666666666599</v>
      </c>
      <c r="D209">
        <v>13288</v>
      </c>
      <c r="E209">
        <v>2813</v>
      </c>
      <c r="F209">
        <v>10307</v>
      </c>
      <c r="G209">
        <v>8159</v>
      </c>
      <c r="H209" s="42">
        <v>0</v>
      </c>
      <c r="I209" s="42">
        <f t="shared" si="23"/>
        <v>34567</v>
      </c>
      <c r="N209" s="42"/>
      <c r="O209" s="42"/>
      <c r="P209" s="42"/>
      <c r="Q209" s="42"/>
      <c r="R209" s="42"/>
      <c r="T209" s="42"/>
      <c r="U209" s="42"/>
      <c r="V209" s="42"/>
      <c r="W209" s="42"/>
    </row>
    <row r="210" spans="1:23">
      <c r="A210" s="142"/>
      <c r="B210" s="142"/>
      <c r="C210" s="5">
        <v>4.3125</v>
      </c>
      <c r="D210">
        <v>13349</v>
      </c>
      <c r="E210">
        <v>2852</v>
      </c>
      <c r="F210">
        <v>10471.999999999998</v>
      </c>
      <c r="G210">
        <v>8453</v>
      </c>
      <c r="H210" s="42">
        <v>0</v>
      </c>
      <c r="I210" s="42">
        <f t="shared" si="23"/>
        <v>35126</v>
      </c>
      <c r="N210" s="42"/>
      <c r="O210" s="42"/>
      <c r="P210" s="42"/>
      <c r="Q210" s="42"/>
      <c r="R210" s="42"/>
      <c r="T210" s="42"/>
      <c r="U210" s="42"/>
      <c r="V210" s="42"/>
      <c r="W210" s="42"/>
    </row>
    <row r="211" spans="1:23">
      <c r="A211" s="142"/>
      <c r="B211" s="142"/>
      <c r="C211" s="5">
        <v>4.3333333333333304</v>
      </c>
      <c r="D211">
        <v>13722</v>
      </c>
      <c r="E211">
        <v>2903</v>
      </c>
      <c r="F211">
        <v>10720</v>
      </c>
      <c r="G211">
        <v>8731</v>
      </c>
      <c r="H211" s="42">
        <v>0</v>
      </c>
      <c r="I211" s="42">
        <f t="shared" si="23"/>
        <v>36076</v>
      </c>
      <c r="N211" s="42"/>
      <c r="O211" s="42"/>
      <c r="P211" s="42"/>
      <c r="Q211" s="42"/>
      <c r="R211" s="42"/>
      <c r="T211" s="42"/>
      <c r="U211" s="42"/>
      <c r="V211" s="42"/>
      <c r="W211" s="42"/>
    </row>
    <row r="212" spans="1:23">
      <c r="A212" s="142"/>
      <c r="B212" s="142"/>
      <c r="C212" s="5">
        <v>4.3541666666666599</v>
      </c>
      <c r="D212">
        <v>13975</v>
      </c>
      <c r="E212">
        <v>2937</v>
      </c>
      <c r="F212">
        <v>10928</v>
      </c>
      <c r="G212">
        <v>9068</v>
      </c>
      <c r="H212" s="42">
        <v>0</v>
      </c>
      <c r="I212" s="42">
        <f t="shared" si="23"/>
        <v>36908</v>
      </c>
      <c r="N212" s="42"/>
      <c r="O212" s="42"/>
      <c r="P212" s="42"/>
      <c r="Q212" s="42"/>
      <c r="R212" s="42"/>
      <c r="T212" s="42"/>
      <c r="U212" s="42"/>
      <c r="V212" s="42"/>
      <c r="W212" s="42"/>
    </row>
    <row r="213" spans="1:23">
      <c r="A213" s="142"/>
      <c r="B213" s="142"/>
      <c r="C213" s="5">
        <v>4.375</v>
      </c>
      <c r="D213">
        <v>14403</v>
      </c>
      <c r="E213">
        <v>2974</v>
      </c>
      <c r="F213">
        <v>11160.000000000002</v>
      </c>
      <c r="G213">
        <v>9435</v>
      </c>
      <c r="H213" s="42">
        <v>0</v>
      </c>
      <c r="I213" s="42">
        <f t="shared" si="23"/>
        <v>37972</v>
      </c>
      <c r="N213" s="42"/>
      <c r="O213" s="42"/>
      <c r="P213" s="42"/>
      <c r="Q213" s="42"/>
      <c r="R213" s="42"/>
      <c r="T213" s="42"/>
      <c r="U213" s="42"/>
      <c r="V213" s="42"/>
      <c r="W213" s="42"/>
    </row>
    <row r="214" spans="1:23">
      <c r="A214" s="142"/>
      <c r="B214" s="142"/>
      <c r="C214" s="5">
        <v>4.3958333333333304</v>
      </c>
      <c r="D214">
        <v>14704</v>
      </c>
      <c r="E214">
        <v>3029</v>
      </c>
      <c r="F214">
        <v>11491</v>
      </c>
      <c r="G214">
        <v>9712</v>
      </c>
      <c r="H214" s="42">
        <v>0</v>
      </c>
      <c r="I214" s="42">
        <f t="shared" si="23"/>
        <v>38936</v>
      </c>
      <c r="N214" s="42"/>
      <c r="O214" s="42"/>
      <c r="P214" s="42"/>
      <c r="Q214" s="42"/>
      <c r="R214" s="42"/>
      <c r="T214" s="42"/>
      <c r="U214" s="42"/>
      <c r="V214" s="42"/>
      <c r="W214" s="42"/>
    </row>
    <row r="215" spans="1:23">
      <c r="A215" s="142"/>
      <c r="B215" s="142"/>
      <c r="C215" s="5">
        <v>4.4166666666666599</v>
      </c>
      <c r="D215">
        <v>14940</v>
      </c>
      <c r="E215">
        <v>3064</v>
      </c>
      <c r="F215">
        <v>11801</v>
      </c>
      <c r="G215">
        <v>10081</v>
      </c>
      <c r="H215" s="42">
        <v>0</v>
      </c>
      <c r="I215" s="42">
        <f t="shared" si="23"/>
        <v>39886</v>
      </c>
      <c r="N215" s="42"/>
      <c r="O215" s="42"/>
      <c r="P215" s="42"/>
      <c r="Q215" s="42"/>
      <c r="R215" s="42"/>
      <c r="T215" s="42"/>
      <c r="U215" s="42"/>
      <c r="V215" s="42"/>
      <c r="W215" s="42"/>
    </row>
    <row r="216" spans="1:23">
      <c r="A216" s="142"/>
      <c r="B216" s="142"/>
      <c r="C216" s="5">
        <v>4.4375</v>
      </c>
      <c r="D216">
        <v>15431.999999999998</v>
      </c>
      <c r="E216">
        <v>3094</v>
      </c>
      <c r="F216">
        <v>12036</v>
      </c>
      <c r="G216">
        <v>10310.999999999998</v>
      </c>
      <c r="H216" s="42">
        <v>0</v>
      </c>
      <c r="I216" s="42">
        <f t="shared" si="23"/>
        <v>40873</v>
      </c>
      <c r="N216" s="42"/>
      <c r="O216" s="42"/>
      <c r="P216" s="42"/>
      <c r="Q216" s="42"/>
      <c r="R216" s="42"/>
      <c r="T216" s="42"/>
      <c r="U216" s="42"/>
      <c r="V216" s="42"/>
      <c r="W216" s="42"/>
    </row>
    <row r="217" spans="1:23">
      <c r="A217" s="142"/>
      <c r="B217" s="142"/>
      <c r="C217" s="5">
        <v>4.4583333333333304</v>
      </c>
      <c r="D217">
        <v>15837.000000000002</v>
      </c>
      <c r="E217">
        <v>3114</v>
      </c>
      <c r="F217">
        <v>12298</v>
      </c>
      <c r="G217">
        <v>10592.999999999998</v>
      </c>
      <c r="H217" s="42">
        <v>0</v>
      </c>
      <c r="I217" s="42">
        <f t="shared" si="23"/>
        <v>41842</v>
      </c>
      <c r="N217" s="42"/>
      <c r="O217" s="42"/>
      <c r="P217" s="42"/>
      <c r="Q217" s="42"/>
      <c r="R217" s="42"/>
      <c r="T217" s="42"/>
      <c r="U217" s="42"/>
      <c r="V217" s="42"/>
      <c r="W217" s="42"/>
    </row>
    <row r="218" spans="1:23">
      <c r="A218" s="142"/>
      <c r="B218" s="142"/>
      <c r="C218" s="5">
        <v>4.4791666666666599</v>
      </c>
      <c r="D218">
        <v>16079.000000000002</v>
      </c>
      <c r="E218">
        <v>3144</v>
      </c>
      <c r="F218">
        <v>12505</v>
      </c>
      <c r="G218">
        <v>10833</v>
      </c>
      <c r="H218" s="42">
        <v>0</v>
      </c>
      <c r="I218" s="42">
        <f t="shared" si="23"/>
        <v>42561</v>
      </c>
      <c r="N218" s="42"/>
      <c r="O218" s="42"/>
      <c r="P218" s="42"/>
      <c r="Q218" s="42"/>
      <c r="R218" s="42"/>
      <c r="T218" s="42"/>
      <c r="U218" s="42"/>
      <c r="V218" s="42"/>
      <c r="W218" s="42"/>
    </row>
    <row r="219" spans="1:23">
      <c r="A219" s="142"/>
      <c r="B219" s="142"/>
      <c r="C219" s="5">
        <v>4.5</v>
      </c>
      <c r="D219">
        <v>16465</v>
      </c>
      <c r="E219">
        <v>3183.0000000000005</v>
      </c>
      <c r="F219">
        <v>12842</v>
      </c>
      <c r="G219">
        <v>10928</v>
      </c>
      <c r="H219" s="42">
        <v>0</v>
      </c>
      <c r="I219" s="42">
        <f t="shared" si="23"/>
        <v>43418</v>
      </c>
      <c r="N219" s="42"/>
      <c r="O219" s="42"/>
      <c r="P219" s="42"/>
      <c r="Q219" s="42"/>
      <c r="R219" s="42"/>
      <c r="T219" s="42"/>
      <c r="U219" s="42"/>
      <c r="V219" s="42"/>
      <c r="W219" s="42"/>
    </row>
    <row r="220" spans="1:23">
      <c r="A220" s="142"/>
      <c r="B220" s="142"/>
      <c r="C220" s="5">
        <v>4.5208333333333304</v>
      </c>
      <c r="D220">
        <v>16738</v>
      </c>
      <c r="E220">
        <v>3212</v>
      </c>
      <c r="F220">
        <v>13019</v>
      </c>
      <c r="G220">
        <v>11183</v>
      </c>
      <c r="H220" s="42">
        <v>0</v>
      </c>
      <c r="I220" s="42">
        <f t="shared" si="23"/>
        <v>44152</v>
      </c>
      <c r="N220" s="42"/>
      <c r="O220" s="42"/>
      <c r="P220" s="42"/>
      <c r="Q220" s="42"/>
      <c r="R220" s="42"/>
      <c r="T220" s="42"/>
      <c r="U220" s="42"/>
      <c r="V220" s="42"/>
      <c r="W220" s="42"/>
    </row>
    <row r="221" spans="1:23">
      <c r="A221" s="142"/>
      <c r="B221" s="142"/>
      <c r="C221" s="5">
        <v>4.5416666666666599</v>
      </c>
      <c r="D221">
        <v>16954</v>
      </c>
      <c r="E221">
        <v>3249</v>
      </c>
      <c r="F221">
        <v>13165</v>
      </c>
      <c r="G221">
        <v>11326</v>
      </c>
      <c r="H221" s="42">
        <v>0</v>
      </c>
      <c r="I221" s="42">
        <f t="shared" si="23"/>
        <v>44694</v>
      </c>
      <c r="N221" s="42"/>
      <c r="O221" s="42"/>
      <c r="P221" s="42"/>
      <c r="Q221" s="42"/>
      <c r="R221" s="42"/>
      <c r="T221" s="42"/>
      <c r="U221" s="42"/>
      <c r="V221" s="42"/>
      <c r="W221" s="42"/>
    </row>
    <row r="222" spans="1:23">
      <c r="A222" s="142"/>
      <c r="B222" s="142"/>
      <c r="C222" s="5">
        <v>4.5625</v>
      </c>
      <c r="D222">
        <v>17328</v>
      </c>
      <c r="E222">
        <v>3274.0000000000005</v>
      </c>
      <c r="F222">
        <v>13496.999999999998</v>
      </c>
      <c r="G222">
        <v>11500.999999999998</v>
      </c>
      <c r="H222" s="42">
        <v>0</v>
      </c>
      <c r="I222" s="42">
        <f t="shared" si="23"/>
        <v>45600</v>
      </c>
      <c r="N222" s="42"/>
      <c r="O222" s="42"/>
      <c r="P222" s="42"/>
      <c r="Q222" s="42"/>
      <c r="R222" s="42"/>
      <c r="T222" s="42"/>
      <c r="U222" s="42"/>
      <c r="V222" s="42"/>
      <c r="W222" s="42"/>
    </row>
    <row r="223" spans="1:23">
      <c r="A223" s="142"/>
      <c r="B223" s="142"/>
      <c r="C223" s="5">
        <v>4.5833333333333304</v>
      </c>
      <c r="D223">
        <v>17668</v>
      </c>
      <c r="E223">
        <v>3300</v>
      </c>
      <c r="F223">
        <v>13655</v>
      </c>
      <c r="G223">
        <v>11584.000000000002</v>
      </c>
      <c r="H223" s="42">
        <v>0</v>
      </c>
      <c r="I223" s="42">
        <f t="shared" si="23"/>
        <v>46207</v>
      </c>
      <c r="N223" s="42"/>
      <c r="O223" s="42"/>
      <c r="P223" s="42"/>
      <c r="Q223" s="42"/>
      <c r="R223" s="42"/>
      <c r="T223" s="42"/>
      <c r="U223" s="42"/>
      <c r="V223" s="42"/>
      <c r="W223" s="42"/>
    </row>
    <row r="224" spans="1:23">
      <c r="A224" s="142"/>
      <c r="B224" s="142"/>
      <c r="C224" s="5">
        <v>4.6041666666666599</v>
      </c>
      <c r="D224">
        <v>17856</v>
      </c>
      <c r="E224">
        <v>3317</v>
      </c>
      <c r="F224">
        <v>13826</v>
      </c>
      <c r="G224">
        <v>11807</v>
      </c>
      <c r="H224" s="42">
        <v>0</v>
      </c>
      <c r="I224" s="42">
        <f t="shared" si="23"/>
        <v>46806</v>
      </c>
      <c r="N224" s="42"/>
      <c r="O224" s="42"/>
      <c r="P224" s="42"/>
      <c r="Q224" s="42"/>
      <c r="R224" s="42"/>
      <c r="T224" s="42"/>
      <c r="U224" s="42"/>
      <c r="V224" s="42"/>
      <c r="W224" s="42"/>
    </row>
    <row r="225" spans="1:23">
      <c r="A225" s="142"/>
      <c r="B225" s="142"/>
      <c r="C225" s="5">
        <v>4.625</v>
      </c>
      <c r="D225">
        <v>18098</v>
      </c>
      <c r="E225">
        <v>3346</v>
      </c>
      <c r="F225">
        <v>13987</v>
      </c>
      <c r="G225">
        <v>12048.000000000002</v>
      </c>
      <c r="H225" s="42">
        <v>0</v>
      </c>
      <c r="I225" s="42">
        <f t="shared" si="23"/>
        <v>47479</v>
      </c>
      <c r="N225" s="42"/>
      <c r="O225" s="42"/>
      <c r="P225" s="42"/>
      <c r="Q225" s="42"/>
      <c r="R225" s="42"/>
      <c r="T225" s="42"/>
      <c r="U225" s="42"/>
      <c r="V225" s="42"/>
      <c r="W225" s="42"/>
    </row>
    <row r="226" spans="1:23">
      <c r="A226" s="142"/>
      <c r="B226" s="142"/>
      <c r="C226" s="5">
        <v>4.6458333333333304</v>
      </c>
      <c r="D226">
        <v>18239</v>
      </c>
      <c r="E226">
        <v>3376</v>
      </c>
      <c r="F226">
        <v>13957</v>
      </c>
      <c r="G226">
        <v>12071</v>
      </c>
      <c r="H226" s="42">
        <v>0</v>
      </c>
      <c r="I226" s="42">
        <f t="shared" si="23"/>
        <v>47643</v>
      </c>
      <c r="N226" s="42"/>
      <c r="O226" s="42"/>
      <c r="P226" s="42"/>
      <c r="Q226" s="42"/>
      <c r="R226" s="42"/>
      <c r="T226" s="42"/>
      <c r="U226" s="42"/>
      <c r="V226" s="42"/>
      <c r="W226" s="42"/>
    </row>
    <row r="227" spans="1:23">
      <c r="A227" s="142"/>
      <c r="B227" s="142"/>
      <c r="C227" s="5">
        <v>4.6666666666666599</v>
      </c>
      <c r="D227">
        <v>18318</v>
      </c>
      <c r="E227">
        <v>3373</v>
      </c>
      <c r="F227">
        <v>13928</v>
      </c>
      <c r="G227">
        <v>12172</v>
      </c>
      <c r="H227" s="42">
        <v>0</v>
      </c>
      <c r="I227" s="42">
        <f t="shared" si="23"/>
        <v>47791</v>
      </c>
      <c r="N227" s="42"/>
      <c r="O227" s="42"/>
      <c r="P227" s="42"/>
      <c r="Q227" s="42"/>
      <c r="R227" s="42"/>
      <c r="T227" s="42"/>
      <c r="U227" s="42"/>
      <c r="V227" s="42"/>
      <c r="W227" s="42"/>
    </row>
    <row r="228" spans="1:23">
      <c r="A228" s="142"/>
      <c r="B228" s="142"/>
      <c r="C228" s="5">
        <v>4.6875</v>
      </c>
      <c r="D228">
        <v>18299</v>
      </c>
      <c r="E228">
        <v>3389</v>
      </c>
      <c r="F228">
        <v>13852</v>
      </c>
      <c r="G228">
        <v>12149</v>
      </c>
      <c r="H228" s="42">
        <v>0</v>
      </c>
      <c r="I228" s="42">
        <f t="shared" si="23"/>
        <v>47689</v>
      </c>
      <c r="N228" s="42"/>
      <c r="O228" s="42"/>
      <c r="P228" s="42"/>
      <c r="Q228" s="42"/>
      <c r="R228" s="42"/>
      <c r="T228" s="42"/>
      <c r="U228" s="42"/>
      <c r="V228" s="42"/>
      <c r="W228" s="42"/>
    </row>
    <row r="229" spans="1:23">
      <c r="A229" s="142"/>
      <c r="B229" s="142"/>
      <c r="C229" s="5">
        <v>4.7083333333333304</v>
      </c>
      <c r="D229">
        <v>18234</v>
      </c>
      <c r="E229">
        <v>3365</v>
      </c>
      <c r="F229">
        <v>13665</v>
      </c>
      <c r="G229">
        <v>12067.000000000002</v>
      </c>
      <c r="H229" s="42">
        <v>0</v>
      </c>
      <c r="I229" s="42">
        <f t="shared" si="23"/>
        <v>47331</v>
      </c>
      <c r="N229" s="42"/>
      <c r="O229" s="42"/>
      <c r="P229" s="42"/>
      <c r="Q229" s="42"/>
      <c r="R229" s="42"/>
      <c r="T229" s="42"/>
      <c r="U229" s="42"/>
      <c r="V229" s="42"/>
      <c r="W229" s="42"/>
    </row>
    <row r="230" spans="1:23">
      <c r="A230" s="142"/>
      <c r="B230" s="142"/>
      <c r="C230" s="5">
        <v>4.7291666666666599</v>
      </c>
      <c r="D230">
        <v>18042</v>
      </c>
      <c r="E230">
        <v>3387</v>
      </c>
      <c r="F230">
        <v>13355.999999999998</v>
      </c>
      <c r="G230">
        <v>11980</v>
      </c>
      <c r="H230" s="42">
        <v>0</v>
      </c>
      <c r="I230" s="42">
        <f t="shared" si="23"/>
        <v>46765</v>
      </c>
      <c r="N230" s="42"/>
      <c r="O230" s="42"/>
      <c r="P230" s="42"/>
      <c r="Q230" s="42"/>
      <c r="R230" s="42"/>
      <c r="T230" s="42"/>
      <c r="U230" s="42"/>
      <c r="V230" s="42"/>
      <c r="W230" s="42"/>
    </row>
    <row r="231" spans="1:23">
      <c r="A231" s="142"/>
      <c r="B231" s="142"/>
      <c r="C231" s="5">
        <v>4.75</v>
      </c>
      <c r="D231">
        <v>17599</v>
      </c>
      <c r="E231">
        <v>3363</v>
      </c>
      <c r="F231">
        <v>13052</v>
      </c>
      <c r="G231">
        <v>11772</v>
      </c>
      <c r="H231" s="42">
        <v>0</v>
      </c>
      <c r="I231" s="42">
        <f t="shared" si="23"/>
        <v>45786</v>
      </c>
      <c r="N231" s="42"/>
      <c r="O231" s="42"/>
      <c r="P231" s="42"/>
      <c r="Q231" s="42"/>
      <c r="R231" s="42"/>
      <c r="T231" s="42"/>
      <c r="U231" s="42"/>
      <c r="V231" s="42"/>
      <c r="W231" s="42"/>
    </row>
    <row r="232" spans="1:23">
      <c r="A232" s="142"/>
      <c r="B232" s="142"/>
      <c r="C232" s="5">
        <v>4.7708333333333304</v>
      </c>
      <c r="D232">
        <v>17276</v>
      </c>
      <c r="E232">
        <v>3348</v>
      </c>
      <c r="F232">
        <v>12776</v>
      </c>
      <c r="G232">
        <v>11584.000000000002</v>
      </c>
      <c r="H232" s="42">
        <v>0</v>
      </c>
      <c r="I232" s="42">
        <f t="shared" si="23"/>
        <v>44984</v>
      </c>
      <c r="N232" s="42"/>
      <c r="O232" s="42"/>
      <c r="P232" s="42"/>
      <c r="Q232" s="42"/>
      <c r="R232" s="42"/>
      <c r="T232" s="42"/>
      <c r="U232" s="42"/>
      <c r="V232" s="42"/>
      <c r="W232" s="42"/>
    </row>
    <row r="233" spans="1:23">
      <c r="A233" s="142"/>
      <c r="B233" s="142"/>
      <c r="C233" s="5">
        <v>4.7916666666666599</v>
      </c>
      <c r="D233">
        <v>17040</v>
      </c>
      <c r="E233">
        <v>3301</v>
      </c>
      <c r="F233">
        <v>12761</v>
      </c>
      <c r="G233">
        <v>11453</v>
      </c>
      <c r="H233" s="42">
        <v>0</v>
      </c>
      <c r="I233" s="42">
        <f t="shared" si="23"/>
        <v>44555</v>
      </c>
      <c r="N233" s="42"/>
      <c r="O233" s="42"/>
      <c r="P233" s="42"/>
      <c r="Q233" s="42"/>
      <c r="R233" s="42"/>
      <c r="T233" s="42"/>
      <c r="U233" s="42"/>
      <c r="V233" s="42"/>
      <c r="W233" s="42"/>
    </row>
    <row r="234" spans="1:23">
      <c r="A234" s="142"/>
      <c r="B234" s="142"/>
      <c r="C234" s="5">
        <v>4.8125</v>
      </c>
      <c r="D234">
        <v>17032</v>
      </c>
      <c r="E234">
        <v>3279.0000000000005</v>
      </c>
      <c r="F234">
        <v>12672.000000000002</v>
      </c>
      <c r="G234">
        <v>11448</v>
      </c>
      <c r="H234" s="42">
        <v>0</v>
      </c>
      <c r="I234" s="42">
        <f t="shared" si="23"/>
        <v>44431</v>
      </c>
      <c r="N234" s="42"/>
      <c r="O234" s="42"/>
      <c r="P234" s="42"/>
      <c r="Q234" s="42"/>
      <c r="R234" s="42"/>
      <c r="T234" s="42"/>
      <c r="U234" s="42"/>
      <c r="V234" s="42"/>
      <c r="W234" s="42"/>
    </row>
    <row r="235" spans="1:23">
      <c r="A235" s="142"/>
      <c r="B235" s="142"/>
      <c r="C235" s="5">
        <v>4.8333333333333304</v>
      </c>
      <c r="D235">
        <v>16830</v>
      </c>
      <c r="E235">
        <v>3263</v>
      </c>
      <c r="F235">
        <v>12565</v>
      </c>
      <c r="G235">
        <v>11297</v>
      </c>
      <c r="H235" s="42">
        <v>0</v>
      </c>
      <c r="I235" s="42">
        <f t="shared" si="23"/>
        <v>43955</v>
      </c>
      <c r="N235" s="42"/>
      <c r="O235" s="42"/>
      <c r="P235" s="42"/>
      <c r="Q235" s="42"/>
      <c r="R235" s="42"/>
      <c r="T235" s="42"/>
      <c r="U235" s="42"/>
      <c r="V235" s="42"/>
      <c r="W235" s="42"/>
    </row>
    <row r="236" spans="1:23">
      <c r="A236" s="142"/>
      <c r="B236" s="142"/>
      <c r="C236" s="5">
        <v>4.8541666666666599</v>
      </c>
      <c r="D236">
        <v>16754</v>
      </c>
      <c r="E236">
        <v>3229</v>
      </c>
      <c r="F236">
        <v>12284</v>
      </c>
      <c r="G236">
        <v>11190</v>
      </c>
      <c r="H236" s="42">
        <v>0</v>
      </c>
      <c r="I236" s="42">
        <f t="shared" si="23"/>
        <v>43457</v>
      </c>
      <c r="N236" s="42"/>
      <c r="O236" s="42"/>
      <c r="P236" s="42"/>
      <c r="Q236" s="42"/>
      <c r="R236" s="42"/>
      <c r="T236" s="42"/>
      <c r="U236" s="42"/>
      <c r="V236" s="42"/>
      <c r="W236" s="42"/>
    </row>
    <row r="237" spans="1:23">
      <c r="A237" s="142"/>
      <c r="B237" s="142"/>
      <c r="C237" s="5">
        <v>4.875</v>
      </c>
      <c r="D237">
        <v>15932</v>
      </c>
      <c r="E237">
        <v>3161</v>
      </c>
      <c r="F237">
        <v>11771</v>
      </c>
      <c r="G237">
        <v>10740</v>
      </c>
      <c r="H237" s="42">
        <v>0</v>
      </c>
      <c r="I237" s="42">
        <f t="shared" si="23"/>
        <v>41604</v>
      </c>
      <c r="N237" s="42"/>
      <c r="O237" s="42"/>
      <c r="P237" s="42"/>
      <c r="Q237" s="42"/>
      <c r="R237" s="42"/>
      <c r="T237" s="42"/>
      <c r="U237" s="42"/>
      <c r="V237" s="42"/>
      <c r="W237" s="42"/>
    </row>
    <row r="238" spans="1:23">
      <c r="A238" s="142"/>
      <c r="B238" s="142"/>
      <c r="C238" s="5">
        <v>4.8958333333333304</v>
      </c>
      <c r="D238">
        <v>15366</v>
      </c>
      <c r="E238">
        <v>3086</v>
      </c>
      <c r="F238">
        <v>11419.999999999998</v>
      </c>
      <c r="G238">
        <v>10449</v>
      </c>
      <c r="H238" s="42">
        <v>0</v>
      </c>
      <c r="I238" s="42">
        <f t="shared" si="23"/>
        <v>40321</v>
      </c>
      <c r="N238" s="42"/>
      <c r="O238" s="42"/>
      <c r="P238" s="42"/>
      <c r="Q238" s="42"/>
      <c r="R238" s="42"/>
      <c r="T238" s="42"/>
      <c r="U238" s="42"/>
      <c r="V238" s="42"/>
      <c r="W238" s="42"/>
    </row>
    <row r="239" spans="1:23">
      <c r="A239" s="142"/>
      <c r="B239" s="142"/>
      <c r="C239" s="5">
        <v>4.9166666666666599</v>
      </c>
      <c r="D239">
        <v>14524.999999999998</v>
      </c>
      <c r="E239">
        <v>2994</v>
      </c>
      <c r="F239">
        <v>10982</v>
      </c>
      <c r="G239">
        <v>10020</v>
      </c>
      <c r="H239" s="42">
        <v>0</v>
      </c>
      <c r="I239" s="42">
        <f t="shared" si="23"/>
        <v>38521</v>
      </c>
      <c r="N239" s="42"/>
      <c r="O239" s="42"/>
      <c r="P239" s="42"/>
      <c r="Q239" s="42"/>
      <c r="R239" s="42"/>
      <c r="T239" s="42"/>
      <c r="U239" s="42"/>
      <c r="V239" s="42"/>
      <c r="W239" s="42"/>
    </row>
    <row r="240" spans="1:23">
      <c r="A240" s="142"/>
      <c r="B240" s="142"/>
      <c r="C240" s="5">
        <v>4.9375</v>
      </c>
      <c r="D240">
        <v>13746</v>
      </c>
      <c r="E240">
        <v>2907</v>
      </c>
      <c r="F240">
        <v>10457</v>
      </c>
      <c r="G240">
        <v>9507</v>
      </c>
      <c r="H240" s="42">
        <v>0</v>
      </c>
      <c r="I240" s="42">
        <f t="shared" si="23"/>
        <v>36617</v>
      </c>
      <c r="N240" s="42"/>
      <c r="O240" s="42"/>
      <c r="P240" s="42"/>
      <c r="Q240" s="42"/>
      <c r="R240" s="42"/>
      <c r="T240" s="42"/>
      <c r="U240" s="42"/>
      <c r="V240" s="42"/>
      <c r="W240" s="42"/>
    </row>
    <row r="241" spans="1:23">
      <c r="A241" s="142"/>
      <c r="B241" s="142"/>
      <c r="C241" s="5">
        <v>4.9583333333333304</v>
      </c>
      <c r="D241">
        <v>13211</v>
      </c>
      <c r="E241">
        <v>2849.9999999999995</v>
      </c>
      <c r="F241">
        <v>10162</v>
      </c>
      <c r="G241">
        <v>9148</v>
      </c>
      <c r="H241" s="42">
        <v>0</v>
      </c>
      <c r="I241" s="42">
        <f t="shared" si="23"/>
        <v>35371</v>
      </c>
      <c r="N241" s="42"/>
      <c r="O241" s="42"/>
      <c r="P241" s="42"/>
      <c r="Q241" s="42"/>
      <c r="R241" s="42"/>
      <c r="T241" s="42"/>
      <c r="U241" s="42"/>
      <c r="V241" s="42"/>
      <c r="W241" s="42"/>
    </row>
    <row r="242" spans="1:23">
      <c r="A242" s="142"/>
      <c r="B242" s="142"/>
      <c r="C242" s="5">
        <v>4.9791666666666599</v>
      </c>
      <c r="D242">
        <v>12517</v>
      </c>
      <c r="E242">
        <v>2784</v>
      </c>
      <c r="F242">
        <v>9769</v>
      </c>
      <c r="G242">
        <v>8780</v>
      </c>
      <c r="H242" s="42">
        <v>0</v>
      </c>
      <c r="I242" s="42">
        <f t="shared" si="23"/>
        <v>33850</v>
      </c>
      <c r="N242" s="42"/>
      <c r="O242" s="42"/>
      <c r="P242" s="42"/>
      <c r="Q242" s="42"/>
      <c r="R242" s="42"/>
      <c r="T242" s="42"/>
      <c r="U242" s="42"/>
      <c r="V242" s="42"/>
      <c r="W242" s="42"/>
    </row>
    <row r="243" spans="1:23">
      <c r="A243" s="142"/>
      <c r="B243" s="142"/>
      <c r="C243" s="5">
        <v>5</v>
      </c>
      <c r="D243">
        <v>13391</v>
      </c>
      <c r="E243">
        <v>2879</v>
      </c>
      <c r="F243">
        <v>10388</v>
      </c>
      <c r="G243">
        <v>9101</v>
      </c>
      <c r="H243" s="42">
        <v>0</v>
      </c>
      <c r="I243" s="42">
        <f t="shared" si="23"/>
        <v>35759</v>
      </c>
      <c r="N243" s="42"/>
      <c r="O243" s="42"/>
      <c r="P243" s="42"/>
      <c r="Q243" s="42"/>
      <c r="R243" s="42"/>
      <c r="T243" s="42"/>
      <c r="U243" s="42"/>
      <c r="V243" s="42"/>
      <c r="W243" s="42"/>
    </row>
    <row r="244" spans="1:23">
      <c r="A244" s="142" t="s">
        <v>77</v>
      </c>
      <c r="B244" s="142" t="s">
        <v>87</v>
      </c>
      <c r="C244" s="5">
        <v>5.0208333333333304</v>
      </c>
      <c r="D244">
        <v>14241</v>
      </c>
      <c r="E244">
        <v>2973</v>
      </c>
      <c r="F244">
        <v>11075</v>
      </c>
      <c r="G244">
        <v>9542</v>
      </c>
      <c r="H244" s="42">
        <v>0</v>
      </c>
      <c r="I244" s="42">
        <f t="shared" si="23"/>
        <v>37831</v>
      </c>
      <c r="N244" s="42"/>
      <c r="O244" s="42"/>
      <c r="P244" s="42"/>
      <c r="Q244" s="42"/>
      <c r="R244" s="42"/>
      <c r="T244" s="42"/>
      <c r="U244" s="42"/>
      <c r="V244" s="42"/>
      <c r="W244" s="42"/>
    </row>
    <row r="245" spans="1:23">
      <c r="A245" s="142"/>
      <c r="B245" s="142"/>
      <c r="C245" s="5">
        <v>5.0416666666666599</v>
      </c>
      <c r="D245">
        <v>14005</v>
      </c>
      <c r="E245">
        <v>2926.0000000000005</v>
      </c>
      <c r="F245">
        <v>10804</v>
      </c>
      <c r="G245">
        <v>9271</v>
      </c>
      <c r="H245" s="42">
        <v>0</v>
      </c>
      <c r="I245" s="42">
        <f t="shared" si="23"/>
        <v>37006</v>
      </c>
      <c r="N245" s="42"/>
      <c r="O245" s="42"/>
      <c r="P245" s="42"/>
      <c r="Q245" s="42"/>
      <c r="R245" s="42"/>
      <c r="T245" s="42"/>
      <c r="U245" s="42"/>
      <c r="V245" s="42"/>
      <c r="W245" s="42"/>
    </row>
    <row r="246" spans="1:23">
      <c r="A246" s="142"/>
      <c r="B246" s="142"/>
      <c r="C246" s="5">
        <v>5.0625</v>
      </c>
      <c r="D246">
        <v>13703</v>
      </c>
      <c r="E246">
        <v>2914</v>
      </c>
      <c r="F246">
        <v>10653</v>
      </c>
      <c r="G246">
        <v>9114</v>
      </c>
      <c r="H246" s="42">
        <v>0</v>
      </c>
      <c r="I246" s="42">
        <f t="shared" si="23"/>
        <v>36384</v>
      </c>
      <c r="N246" s="42"/>
      <c r="O246" s="42"/>
      <c r="P246" s="42"/>
      <c r="Q246" s="42"/>
      <c r="R246" s="42"/>
      <c r="T246" s="42"/>
      <c r="U246" s="42"/>
      <c r="V246" s="42"/>
      <c r="W246" s="42"/>
    </row>
    <row r="247" spans="1:23">
      <c r="A247" s="142"/>
      <c r="B247" s="142"/>
      <c r="C247" s="5">
        <v>5.0833333333333304</v>
      </c>
      <c r="D247">
        <v>13570</v>
      </c>
      <c r="E247">
        <v>2887</v>
      </c>
      <c r="F247">
        <v>10461</v>
      </c>
      <c r="G247">
        <v>8920</v>
      </c>
      <c r="H247" s="42">
        <v>0</v>
      </c>
      <c r="I247" s="42">
        <f t="shared" si="23"/>
        <v>35838</v>
      </c>
      <c r="N247" s="42"/>
      <c r="O247" s="42"/>
      <c r="P247" s="42"/>
      <c r="Q247" s="42"/>
      <c r="R247" s="42"/>
      <c r="T247" s="42"/>
      <c r="U247" s="42"/>
      <c r="V247" s="42"/>
      <c r="W247" s="42"/>
    </row>
    <row r="248" spans="1:23">
      <c r="A248" s="142"/>
      <c r="B248" s="142"/>
      <c r="C248" s="5">
        <v>5.1041666666666599</v>
      </c>
      <c r="D248">
        <v>13286</v>
      </c>
      <c r="E248">
        <v>2866</v>
      </c>
      <c r="F248">
        <v>10400</v>
      </c>
      <c r="G248">
        <v>8800</v>
      </c>
      <c r="H248" s="42">
        <v>0</v>
      </c>
      <c r="I248" s="42">
        <f t="shared" si="23"/>
        <v>35352</v>
      </c>
      <c r="N248" s="42"/>
      <c r="O248" s="42"/>
      <c r="P248" s="42"/>
      <c r="Q248" s="42"/>
      <c r="R248" s="42"/>
      <c r="T248" s="42"/>
      <c r="U248" s="42"/>
      <c r="V248" s="42"/>
      <c r="W248" s="42"/>
    </row>
    <row r="249" spans="1:23">
      <c r="A249" s="142"/>
      <c r="B249" s="142"/>
      <c r="C249" s="5">
        <v>5.125</v>
      </c>
      <c r="D249">
        <v>13151</v>
      </c>
      <c r="E249">
        <v>2838</v>
      </c>
      <c r="F249">
        <v>10408</v>
      </c>
      <c r="G249">
        <v>8684</v>
      </c>
      <c r="H249" s="42">
        <v>0</v>
      </c>
      <c r="I249" s="42">
        <f t="shared" si="23"/>
        <v>35081</v>
      </c>
      <c r="N249" s="42"/>
      <c r="O249" s="42"/>
      <c r="P249" s="42"/>
      <c r="Q249" s="42"/>
      <c r="R249" s="42"/>
      <c r="T249" s="42"/>
      <c r="U249" s="42"/>
      <c r="V249" s="42"/>
      <c r="W249" s="42"/>
    </row>
    <row r="250" spans="1:23">
      <c r="A250" s="142"/>
      <c r="B250" s="142"/>
      <c r="C250" s="5">
        <v>5.1458333333333304</v>
      </c>
      <c r="D250">
        <v>13153</v>
      </c>
      <c r="E250">
        <v>2829</v>
      </c>
      <c r="F250">
        <v>10248</v>
      </c>
      <c r="G250">
        <v>8593</v>
      </c>
      <c r="H250" s="42">
        <v>0</v>
      </c>
      <c r="I250" s="42">
        <f t="shared" si="23"/>
        <v>34823</v>
      </c>
      <c r="N250" s="42"/>
      <c r="O250" s="42"/>
      <c r="P250" s="42"/>
      <c r="Q250" s="42"/>
      <c r="R250" s="42"/>
      <c r="T250" s="42"/>
      <c r="U250" s="42"/>
      <c r="V250" s="42"/>
      <c r="W250" s="42"/>
    </row>
    <row r="251" spans="1:23">
      <c r="A251" s="142"/>
      <c r="B251" s="142"/>
      <c r="C251" s="5">
        <v>5.1666666666666599</v>
      </c>
      <c r="D251">
        <v>13351</v>
      </c>
      <c r="E251">
        <v>2829</v>
      </c>
      <c r="F251">
        <v>10178</v>
      </c>
      <c r="G251">
        <v>8557</v>
      </c>
      <c r="H251" s="42">
        <v>0</v>
      </c>
      <c r="I251" s="42">
        <f t="shared" si="23"/>
        <v>34915</v>
      </c>
      <c r="N251" s="42"/>
      <c r="O251" s="42"/>
      <c r="P251" s="42"/>
      <c r="Q251" s="42"/>
      <c r="R251" s="42"/>
      <c r="T251" s="42"/>
      <c r="U251" s="42"/>
      <c r="V251" s="42"/>
      <c r="W251" s="42"/>
    </row>
    <row r="252" spans="1:23">
      <c r="A252" s="142"/>
      <c r="B252" s="142"/>
      <c r="C252" s="5">
        <v>5.1875</v>
      </c>
      <c r="D252">
        <v>13599.000000000002</v>
      </c>
      <c r="E252">
        <v>2839.9999999999995</v>
      </c>
      <c r="F252">
        <v>10264</v>
      </c>
      <c r="G252">
        <v>8583</v>
      </c>
      <c r="H252" s="42">
        <v>0</v>
      </c>
      <c r="I252" s="42">
        <f t="shared" si="23"/>
        <v>35286</v>
      </c>
      <c r="N252" s="42"/>
      <c r="O252" s="42"/>
      <c r="P252" s="42"/>
      <c r="Q252" s="42"/>
      <c r="R252" s="42"/>
      <c r="T252" s="42"/>
      <c r="U252" s="42"/>
      <c r="V252" s="42"/>
      <c r="W252" s="42"/>
    </row>
    <row r="253" spans="1:23">
      <c r="A253" s="142"/>
      <c r="B253" s="142"/>
      <c r="C253" s="5">
        <v>5.2083333333333304</v>
      </c>
      <c r="D253">
        <v>14065</v>
      </c>
      <c r="E253">
        <v>2839.9999999999995</v>
      </c>
      <c r="F253">
        <v>10394.000000000002</v>
      </c>
      <c r="G253">
        <v>8570</v>
      </c>
      <c r="H253" s="42">
        <v>0</v>
      </c>
      <c r="I253" s="42">
        <f t="shared" si="23"/>
        <v>35869</v>
      </c>
      <c r="N253" s="42"/>
      <c r="O253" s="42"/>
      <c r="P253" s="42"/>
      <c r="Q253" s="42"/>
      <c r="R253" s="42"/>
      <c r="T253" s="42"/>
      <c r="U253" s="42"/>
      <c r="V253" s="42"/>
      <c r="W253" s="42"/>
    </row>
    <row r="254" spans="1:23">
      <c r="A254" s="142"/>
      <c r="B254" s="142"/>
      <c r="C254" s="5">
        <v>5.2291666666666599</v>
      </c>
      <c r="D254">
        <v>14471</v>
      </c>
      <c r="E254">
        <v>2874</v>
      </c>
      <c r="F254">
        <v>10373.000000000002</v>
      </c>
      <c r="G254">
        <v>8638</v>
      </c>
      <c r="H254" s="42">
        <v>0</v>
      </c>
      <c r="I254" s="42">
        <f t="shared" si="23"/>
        <v>36356</v>
      </c>
      <c r="N254" s="42"/>
      <c r="O254" s="42"/>
      <c r="P254" s="42"/>
      <c r="Q254" s="42"/>
      <c r="R254" s="42"/>
      <c r="T254" s="42"/>
      <c r="U254" s="42"/>
      <c r="V254" s="42"/>
      <c r="W254" s="42"/>
    </row>
    <row r="255" spans="1:23">
      <c r="A255" s="142"/>
      <c r="B255" s="142"/>
      <c r="C255" s="5">
        <v>5.25</v>
      </c>
      <c r="D255">
        <v>14945</v>
      </c>
      <c r="E255">
        <v>2893</v>
      </c>
      <c r="F255">
        <v>10646</v>
      </c>
      <c r="G255">
        <v>8721</v>
      </c>
      <c r="H255" s="42">
        <v>0</v>
      </c>
      <c r="I255" s="42">
        <f t="shared" si="23"/>
        <v>37205</v>
      </c>
      <c r="N255" s="42"/>
      <c r="O255" s="42"/>
      <c r="P255" s="42"/>
      <c r="Q255" s="42"/>
      <c r="R255" s="42"/>
      <c r="T255" s="42"/>
      <c r="U255" s="42"/>
      <c r="V255" s="42"/>
      <c r="W255" s="42"/>
    </row>
    <row r="256" spans="1:23">
      <c r="A256" s="142"/>
      <c r="B256" s="142"/>
      <c r="C256" s="5">
        <v>5.2708333333333304</v>
      </c>
      <c r="D256">
        <v>15174</v>
      </c>
      <c r="E256">
        <v>2906.0000000000005</v>
      </c>
      <c r="F256">
        <v>10769</v>
      </c>
      <c r="G256">
        <v>8764</v>
      </c>
      <c r="H256" s="42">
        <v>0</v>
      </c>
      <c r="I256" s="42">
        <f t="shared" si="23"/>
        <v>37613</v>
      </c>
      <c r="N256" s="42"/>
      <c r="O256" s="42"/>
      <c r="P256" s="42"/>
      <c r="Q256" s="42"/>
      <c r="R256" s="42"/>
      <c r="T256" s="42"/>
      <c r="U256" s="42"/>
      <c r="V256" s="42"/>
      <c r="W256" s="42"/>
    </row>
    <row r="257" spans="1:23">
      <c r="A257" s="142"/>
      <c r="B257" s="142"/>
      <c r="C257" s="5">
        <v>5.2916666666666599</v>
      </c>
      <c r="D257">
        <v>15470</v>
      </c>
      <c r="E257">
        <v>2964</v>
      </c>
      <c r="F257">
        <v>11138.999999999998</v>
      </c>
      <c r="G257">
        <v>9006</v>
      </c>
      <c r="H257" s="42">
        <v>0</v>
      </c>
      <c r="I257" s="42">
        <f t="shared" si="23"/>
        <v>38579</v>
      </c>
      <c r="N257" s="42"/>
      <c r="O257" s="42"/>
      <c r="P257" s="42"/>
      <c r="Q257" s="42"/>
      <c r="R257" s="42"/>
      <c r="T257" s="42"/>
      <c r="U257" s="42"/>
      <c r="V257" s="42"/>
      <c r="W257" s="42"/>
    </row>
    <row r="258" spans="1:23">
      <c r="A258" s="142"/>
      <c r="B258" s="142"/>
      <c r="C258" s="5">
        <v>5.3125</v>
      </c>
      <c r="D258">
        <v>15729</v>
      </c>
      <c r="E258">
        <v>3020</v>
      </c>
      <c r="F258">
        <v>11606</v>
      </c>
      <c r="G258">
        <v>9401</v>
      </c>
      <c r="H258" s="42">
        <v>0</v>
      </c>
      <c r="I258" s="42">
        <f t="shared" si="23"/>
        <v>39756</v>
      </c>
      <c r="N258" s="42"/>
      <c r="O258" s="42"/>
      <c r="P258" s="42"/>
      <c r="Q258" s="42"/>
      <c r="R258" s="42"/>
      <c r="T258" s="42"/>
      <c r="U258" s="42"/>
      <c r="V258" s="42"/>
      <c r="W258" s="42"/>
    </row>
    <row r="259" spans="1:23">
      <c r="A259" s="142"/>
      <c r="B259" s="142"/>
      <c r="C259" s="5">
        <v>5.3333333333333304</v>
      </c>
      <c r="D259">
        <v>15938.000000000002</v>
      </c>
      <c r="E259">
        <v>3084</v>
      </c>
      <c r="F259">
        <v>11988</v>
      </c>
      <c r="G259">
        <v>9793</v>
      </c>
      <c r="H259" s="42">
        <v>0</v>
      </c>
      <c r="I259" s="42">
        <f t="shared" si="23"/>
        <v>40803</v>
      </c>
      <c r="N259" s="42"/>
      <c r="O259" s="42"/>
      <c r="P259" s="42"/>
      <c r="Q259" s="42"/>
      <c r="R259" s="42"/>
      <c r="T259" s="42"/>
      <c r="U259" s="42"/>
      <c r="V259" s="42"/>
      <c r="W259" s="42"/>
    </row>
    <row r="260" spans="1:23">
      <c r="A260" s="142"/>
      <c r="B260" s="142"/>
      <c r="C260" s="5">
        <v>5.3541666666666599</v>
      </c>
      <c r="D260">
        <v>16520</v>
      </c>
      <c r="E260">
        <v>3144</v>
      </c>
      <c r="F260">
        <v>12416</v>
      </c>
      <c r="G260">
        <v>10192.000000000002</v>
      </c>
      <c r="H260" s="42">
        <v>0</v>
      </c>
      <c r="I260" s="42">
        <f t="shared" si="23"/>
        <v>42272</v>
      </c>
      <c r="N260" s="42"/>
      <c r="O260" s="42"/>
      <c r="P260" s="42"/>
      <c r="Q260" s="42"/>
      <c r="R260" s="42"/>
      <c r="T260" s="42"/>
      <c r="U260" s="42"/>
      <c r="V260" s="42"/>
      <c r="W260" s="42"/>
    </row>
    <row r="261" spans="1:23">
      <c r="A261" s="142"/>
      <c r="B261" s="142"/>
      <c r="C261" s="5">
        <v>5.375</v>
      </c>
      <c r="D261">
        <v>17138</v>
      </c>
      <c r="E261">
        <v>3210</v>
      </c>
      <c r="F261">
        <v>12990</v>
      </c>
      <c r="G261">
        <v>10698</v>
      </c>
      <c r="H261" s="42">
        <v>0</v>
      </c>
      <c r="I261" s="42">
        <f t="shared" ref="I261:I324" si="24">SUM(D261:H261)</f>
        <v>44036</v>
      </c>
      <c r="N261" s="42"/>
      <c r="O261" s="42"/>
      <c r="P261" s="42"/>
      <c r="Q261" s="42"/>
      <c r="R261" s="42"/>
      <c r="T261" s="42"/>
      <c r="U261" s="42"/>
      <c r="V261" s="42"/>
      <c r="W261" s="42"/>
    </row>
    <row r="262" spans="1:23">
      <c r="A262" s="142"/>
      <c r="B262" s="142"/>
      <c r="C262" s="5">
        <v>5.3958333333333304</v>
      </c>
      <c r="D262">
        <v>17620</v>
      </c>
      <c r="E262">
        <v>3279.0000000000005</v>
      </c>
      <c r="F262">
        <v>13367</v>
      </c>
      <c r="G262">
        <v>11021</v>
      </c>
      <c r="H262" s="42">
        <v>0</v>
      </c>
      <c r="I262" s="42">
        <f t="shared" si="24"/>
        <v>45287</v>
      </c>
      <c r="N262" s="42"/>
      <c r="O262" s="42"/>
      <c r="P262" s="42"/>
      <c r="Q262" s="42"/>
      <c r="R262" s="42"/>
      <c r="T262" s="42"/>
      <c r="U262" s="42"/>
      <c r="V262" s="42"/>
      <c r="W262" s="42"/>
    </row>
    <row r="263" spans="1:23">
      <c r="A263" s="142"/>
      <c r="B263" s="142"/>
      <c r="C263" s="5">
        <v>5.4166666666666599</v>
      </c>
      <c r="D263">
        <v>18097</v>
      </c>
      <c r="E263">
        <v>3372</v>
      </c>
      <c r="F263">
        <v>13786</v>
      </c>
      <c r="G263">
        <v>11431</v>
      </c>
      <c r="H263" s="42">
        <v>0</v>
      </c>
      <c r="I263" s="42">
        <f t="shared" si="24"/>
        <v>46686</v>
      </c>
      <c r="N263" s="42"/>
      <c r="O263" s="42"/>
      <c r="P263" s="42"/>
      <c r="Q263" s="42"/>
      <c r="R263" s="42"/>
      <c r="T263" s="42"/>
      <c r="U263" s="42"/>
      <c r="V263" s="42"/>
      <c r="W263" s="42"/>
    </row>
    <row r="264" spans="1:23">
      <c r="A264" s="142"/>
      <c r="B264" s="142"/>
      <c r="C264" s="5">
        <v>5.4375</v>
      </c>
      <c r="D264">
        <v>18754</v>
      </c>
      <c r="E264">
        <v>3434</v>
      </c>
      <c r="F264">
        <v>14173</v>
      </c>
      <c r="G264">
        <v>11797</v>
      </c>
      <c r="H264" s="42">
        <v>0</v>
      </c>
      <c r="I264" s="42">
        <f t="shared" si="24"/>
        <v>48158</v>
      </c>
      <c r="N264" s="42"/>
      <c r="O264" s="42"/>
      <c r="P264" s="42"/>
      <c r="Q264" s="42"/>
      <c r="R264" s="42"/>
      <c r="T264" s="42"/>
      <c r="U264" s="42"/>
      <c r="V264" s="42"/>
      <c r="W264" s="42"/>
    </row>
    <row r="265" spans="1:23">
      <c r="A265" s="142"/>
      <c r="B265" s="142"/>
      <c r="C265" s="5">
        <v>5.4583333333333304</v>
      </c>
      <c r="D265">
        <v>19394</v>
      </c>
      <c r="E265">
        <v>3484</v>
      </c>
      <c r="F265">
        <v>14455</v>
      </c>
      <c r="G265">
        <v>12069</v>
      </c>
      <c r="H265" s="42">
        <v>0</v>
      </c>
      <c r="I265" s="42">
        <f t="shared" si="24"/>
        <v>49402</v>
      </c>
      <c r="N265" s="42"/>
      <c r="O265" s="42"/>
      <c r="P265" s="42"/>
      <c r="Q265" s="42"/>
      <c r="R265" s="42"/>
      <c r="T265" s="42"/>
      <c r="U265" s="42"/>
      <c r="V265" s="42"/>
      <c r="W265" s="42"/>
    </row>
    <row r="266" spans="1:23">
      <c r="A266" s="142"/>
      <c r="B266" s="142"/>
      <c r="C266" s="5">
        <v>5.4791666666666599</v>
      </c>
      <c r="D266">
        <v>19833</v>
      </c>
      <c r="E266">
        <v>3538</v>
      </c>
      <c r="F266">
        <v>14750</v>
      </c>
      <c r="G266">
        <v>12446</v>
      </c>
      <c r="H266" s="42">
        <v>0</v>
      </c>
      <c r="I266" s="42">
        <f t="shared" si="24"/>
        <v>50567</v>
      </c>
      <c r="N266" s="42"/>
      <c r="O266" s="42"/>
      <c r="P266" s="42"/>
      <c r="Q266" s="42"/>
      <c r="R266" s="42"/>
      <c r="T266" s="42"/>
      <c r="U266" s="42"/>
      <c r="V266" s="42"/>
      <c r="W266" s="42"/>
    </row>
    <row r="267" spans="1:23">
      <c r="A267" s="142"/>
      <c r="B267" s="142"/>
      <c r="C267" s="5">
        <v>5.5</v>
      </c>
      <c r="D267">
        <v>20379</v>
      </c>
      <c r="E267">
        <v>3568</v>
      </c>
      <c r="F267">
        <v>14960</v>
      </c>
      <c r="G267">
        <v>12636</v>
      </c>
      <c r="H267" s="42">
        <v>0</v>
      </c>
      <c r="I267" s="42">
        <f t="shared" si="24"/>
        <v>51543</v>
      </c>
      <c r="N267" s="42"/>
      <c r="O267" s="42"/>
      <c r="P267" s="42"/>
      <c r="Q267" s="42"/>
      <c r="R267" s="42"/>
      <c r="T267" s="42"/>
      <c r="U267" s="42"/>
      <c r="V267" s="42"/>
      <c r="W267" s="42"/>
    </row>
    <row r="268" spans="1:23">
      <c r="A268" s="142"/>
      <c r="B268" s="142"/>
      <c r="C268" s="5">
        <v>5.5208333333333304</v>
      </c>
      <c r="D268">
        <v>20974</v>
      </c>
      <c r="E268">
        <v>3622</v>
      </c>
      <c r="F268">
        <v>15165</v>
      </c>
      <c r="G268">
        <v>13011</v>
      </c>
      <c r="H268" s="42">
        <v>0</v>
      </c>
      <c r="I268" s="42">
        <f t="shared" si="24"/>
        <v>52772</v>
      </c>
      <c r="N268" s="42"/>
      <c r="O268" s="42"/>
      <c r="P268" s="42"/>
      <c r="Q268" s="42"/>
      <c r="R268" s="42"/>
      <c r="T268" s="42"/>
      <c r="U268" s="42"/>
      <c r="V268" s="42"/>
      <c r="W268" s="42"/>
    </row>
    <row r="269" spans="1:23">
      <c r="A269" s="142"/>
      <c r="B269" s="142"/>
      <c r="C269" s="5">
        <v>5.5416666666666599</v>
      </c>
      <c r="D269">
        <v>21570</v>
      </c>
      <c r="E269">
        <v>3676</v>
      </c>
      <c r="F269">
        <v>15339</v>
      </c>
      <c r="G269">
        <v>13223</v>
      </c>
      <c r="H269" s="42">
        <v>0</v>
      </c>
      <c r="I269" s="42">
        <f t="shared" si="24"/>
        <v>53808</v>
      </c>
      <c r="N269" s="42"/>
      <c r="O269" s="42"/>
      <c r="P269" s="42"/>
      <c r="Q269" s="42"/>
      <c r="R269" s="42"/>
      <c r="T269" s="42"/>
      <c r="U269" s="42"/>
      <c r="V269" s="42"/>
      <c r="W269" s="42"/>
    </row>
    <row r="270" spans="1:23">
      <c r="A270" s="142"/>
      <c r="B270" s="142"/>
      <c r="C270" s="5">
        <v>5.5625</v>
      </c>
      <c r="D270">
        <v>21890</v>
      </c>
      <c r="E270">
        <v>3714</v>
      </c>
      <c r="F270">
        <v>15486</v>
      </c>
      <c r="G270">
        <v>13492</v>
      </c>
      <c r="H270" s="42">
        <v>0</v>
      </c>
      <c r="I270" s="42">
        <f t="shared" si="24"/>
        <v>54582</v>
      </c>
      <c r="N270" s="42"/>
      <c r="O270" s="42"/>
      <c r="P270" s="42"/>
      <c r="Q270" s="42"/>
      <c r="R270" s="42"/>
      <c r="T270" s="42"/>
      <c r="U270" s="42"/>
      <c r="V270" s="42"/>
      <c r="W270" s="42"/>
    </row>
    <row r="271" spans="1:23">
      <c r="A271" s="142"/>
      <c r="B271" s="142"/>
      <c r="C271" s="5">
        <v>5.5833333333333304</v>
      </c>
      <c r="D271">
        <v>22258</v>
      </c>
      <c r="E271">
        <v>3744</v>
      </c>
      <c r="F271">
        <v>15564</v>
      </c>
      <c r="G271">
        <v>13715</v>
      </c>
      <c r="H271" s="42">
        <v>0</v>
      </c>
      <c r="I271" s="42">
        <f t="shared" si="24"/>
        <v>55281</v>
      </c>
      <c r="N271" s="42"/>
      <c r="O271" s="42"/>
      <c r="P271" s="42"/>
      <c r="Q271" s="42"/>
      <c r="R271" s="42"/>
      <c r="T271" s="42"/>
      <c r="U271" s="42"/>
      <c r="V271" s="42"/>
      <c r="W271" s="42"/>
    </row>
    <row r="272" spans="1:23">
      <c r="A272" s="142"/>
      <c r="B272" s="142"/>
      <c r="C272" s="5">
        <v>5.6041666666666599</v>
      </c>
      <c r="D272">
        <v>22491</v>
      </c>
      <c r="E272">
        <v>3761</v>
      </c>
      <c r="F272">
        <v>15662</v>
      </c>
      <c r="G272">
        <v>13875</v>
      </c>
      <c r="H272" s="42">
        <v>0</v>
      </c>
      <c r="I272" s="42">
        <f t="shared" si="24"/>
        <v>55789</v>
      </c>
      <c r="N272" s="42"/>
      <c r="O272" s="42"/>
      <c r="P272" s="42"/>
      <c r="Q272" s="42"/>
      <c r="R272" s="42"/>
      <c r="T272" s="42"/>
      <c r="U272" s="42"/>
      <c r="V272" s="42"/>
      <c r="W272" s="42"/>
    </row>
    <row r="273" spans="1:23">
      <c r="A273" s="142"/>
      <c r="B273" s="142"/>
      <c r="C273" s="5">
        <v>5.625</v>
      </c>
      <c r="D273">
        <v>22679</v>
      </c>
      <c r="E273">
        <v>3790</v>
      </c>
      <c r="F273">
        <v>15612</v>
      </c>
      <c r="G273">
        <v>13932</v>
      </c>
      <c r="H273" s="42">
        <v>0</v>
      </c>
      <c r="I273" s="42">
        <f t="shared" si="24"/>
        <v>56013</v>
      </c>
      <c r="N273" s="42"/>
      <c r="O273" s="42"/>
      <c r="P273" s="42"/>
      <c r="Q273" s="42"/>
      <c r="R273" s="42"/>
      <c r="T273" s="42"/>
      <c r="U273" s="42"/>
      <c r="V273" s="42"/>
      <c r="W273" s="42"/>
    </row>
    <row r="274" spans="1:23">
      <c r="A274" s="142"/>
      <c r="B274" s="142"/>
      <c r="C274" s="5">
        <v>5.6458333333333304</v>
      </c>
      <c r="D274">
        <v>22830</v>
      </c>
      <c r="E274">
        <v>3805</v>
      </c>
      <c r="F274">
        <v>15663</v>
      </c>
      <c r="G274">
        <v>14139</v>
      </c>
      <c r="H274" s="42">
        <v>0</v>
      </c>
      <c r="I274" s="42">
        <f t="shared" si="24"/>
        <v>56437</v>
      </c>
      <c r="N274" s="42"/>
      <c r="O274" s="42"/>
      <c r="P274" s="42"/>
      <c r="Q274" s="42"/>
      <c r="R274" s="42"/>
      <c r="T274" s="42"/>
      <c r="U274" s="42"/>
      <c r="V274" s="42"/>
      <c r="W274" s="42"/>
    </row>
    <row r="275" spans="1:23">
      <c r="A275" s="142"/>
      <c r="B275" s="142"/>
      <c r="C275" s="5">
        <v>5.6666666666666599</v>
      </c>
      <c r="D275">
        <v>22695</v>
      </c>
      <c r="E275">
        <v>3820</v>
      </c>
      <c r="F275">
        <v>15508</v>
      </c>
      <c r="G275">
        <v>14215</v>
      </c>
      <c r="H275" s="42">
        <v>0</v>
      </c>
      <c r="I275" s="42">
        <f t="shared" si="24"/>
        <v>56238</v>
      </c>
      <c r="N275" s="42"/>
      <c r="O275" s="42"/>
      <c r="P275" s="42"/>
      <c r="Q275" s="42"/>
      <c r="R275" s="42"/>
      <c r="T275" s="42"/>
      <c r="U275" s="42"/>
      <c r="V275" s="42"/>
      <c r="W275" s="42"/>
    </row>
    <row r="276" spans="1:23">
      <c r="A276" s="142"/>
      <c r="B276" s="142"/>
      <c r="C276" s="5">
        <v>5.6875</v>
      </c>
      <c r="D276">
        <v>22722.000000000004</v>
      </c>
      <c r="E276">
        <v>3822.9999999999995</v>
      </c>
      <c r="F276">
        <v>15485</v>
      </c>
      <c r="G276">
        <v>14184.000000000002</v>
      </c>
      <c r="H276" s="42">
        <v>0</v>
      </c>
      <c r="I276" s="42">
        <f t="shared" si="24"/>
        <v>56214</v>
      </c>
      <c r="N276" s="42"/>
      <c r="O276" s="42"/>
      <c r="P276" s="42"/>
      <c r="Q276" s="42"/>
      <c r="R276" s="42"/>
      <c r="T276" s="42"/>
      <c r="U276" s="42"/>
      <c r="V276" s="42"/>
      <c r="W276" s="42"/>
    </row>
    <row r="277" spans="1:23">
      <c r="A277" s="142"/>
      <c r="B277" s="142"/>
      <c r="C277" s="5">
        <v>5.7083333333333304</v>
      </c>
      <c r="D277">
        <v>22349</v>
      </c>
      <c r="E277">
        <v>3796</v>
      </c>
      <c r="F277">
        <v>15279</v>
      </c>
      <c r="G277">
        <v>14026</v>
      </c>
      <c r="H277" s="42">
        <v>0</v>
      </c>
      <c r="I277" s="42">
        <f t="shared" si="24"/>
        <v>55450</v>
      </c>
      <c r="N277" s="42"/>
      <c r="O277" s="42"/>
      <c r="P277" s="42"/>
      <c r="Q277" s="42"/>
      <c r="R277" s="42"/>
      <c r="T277" s="42"/>
      <c r="U277" s="42"/>
      <c r="V277" s="42"/>
      <c r="W277" s="42"/>
    </row>
    <row r="278" spans="1:23">
      <c r="A278" s="142"/>
      <c r="B278" s="142"/>
      <c r="C278" s="5">
        <v>5.7291666666666599</v>
      </c>
      <c r="D278">
        <v>22111</v>
      </c>
      <c r="E278">
        <v>3791</v>
      </c>
      <c r="F278">
        <v>15234</v>
      </c>
      <c r="G278">
        <v>13985</v>
      </c>
      <c r="H278" s="42">
        <v>0</v>
      </c>
      <c r="I278" s="42">
        <f t="shared" si="24"/>
        <v>55121</v>
      </c>
      <c r="N278" s="42"/>
      <c r="O278" s="42"/>
      <c r="P278" s="42"/>
      <c r="Q278" s="42"/>
      <c r="R278" s="42"/>
      <c r="T278" s="42"/>
      <c r="U278" s="42"/>
      <c r="V278" s="42"/>
      <c r="W278" s="42"/>
    </row>
    <row r="279" spans="1:23">
      <c r="A279" s="142"/>
      <c r="B279" s="142"/>
      <c r="C279" s="5">
        <v>5.75</v>
      </c>
      <c r="D279">
        <v>21427</v>
      </c>
      <c r="E279">
        <v>3741</v>
      </c>
      <c r="F279">
        <v>14872</v>
      </c>
      <c r="G279">
        <v>13637.999999999998</v>
      </c>
      <c r="H279" s="42">
        <v>0</v>
      </c>
      <c r="I279" s="42">
        <f t="shared" si="24"/>
        <v>53678</v>
      </c>
      <c r="N279" s="42"/>
      <c r="O279" s="42"/>
      <c r="P279" s="42"/>
      <c r="Q279" s="42"/>
      <c r="R279" s="42"/>
      <c r="T279" s="42"/>
      <c r="U279" s="42"/>
      <c r="V279" s="42"/>
      <c r="W279" s="42"/>
    </row>
    <row r="280" spans="1:23">
      <c r="A280" s="142"/>
      <c r="B280" s="142"/>
      <c r="C280" s="5">
        <v>5.7708333333333304</v>
      </c>
      <c r="D280">
        <v>21105</v>
      </c>
      <c r="E280">
        <v>3706</v>
      </c>
      <c r="F280">
        <v>14746</v>
      </c>
      <c r="G280">
        <v>13528</v>
      </c>
      <c r="H280" s="42">
        <v>0</v>
      </c>
      <c r="I280" s="42">
        <f t="shared" si="24"/>
        <v>53085</v>
      </c>
      <c r="N280" s="42"/>
      <c r="O280" s="42"/>
      <c r="P280" s="42"/>
      <c r="Q280" s="42"/>
      <c r="R280" s="42"/>
      <c r="T280" s="42"/>
      <c r="U280" s="42"/>
      <c r="V280" s="42"/>
      <c r="W280" s="42"/>
    </row>
    <row r="281" spans="1:23">
      <c r="A281" s="142"/>
      <c r="B281" s="142"/>
      <c r="C281" s="5">
        <v>5.7916666666666599</v>
      </c>
      <c r="D281">
        <v>20487.000000000004</v>
      </c>
      <c r="E281">
        <v>3650</v>
      </c>
      <c r="F281">
        <v>14573</v>
      </c>
      <c r="G281">
        <v>13338.000000000002</v>
      </c>
      <c r="H281" s="42">
        <v>0</v>
      </c>
      <c r="I281" s="42">
        <f t="shared" si="24"/>
        <v>52048</v>
      </c>
      <c r="N281" s="42"/>
      <c r="O281" s="42"/>
      <c r="P281" s="42"/>
      <c r="Q281" s="42"/>
      <c r="R281" s="42"/>
      <c r="T281" s="42"/>
      <c r="U281" s="42"/>
      <c r="V281" s="42"/>
      <c r="W281" s="42"/>
    </row>
    <row r="282" spans="1:23">
      <c r="A282" s="142"/>
      <c r="B282" s="142"/>
      <c r="C282" s="5">
        <v>5.8125</v>
      </c>
      <c r="D282">
        <v>20286</v>
      </c>
      <c r="E282">
        <v>3605</v>
      </c>
      <c r="F282">
        <v>14377</v>
      </c>
      <c r="G282">
        <v>13019</v>
      </c>
      <c r="H282" s="42">
        <v>0</v>
      </c>
      <c r="I282" s="42">
        <f t="shared" si="24"/>
        <v>51287</v>
      </c>
      <c r="N282" s="42"/>
      <c r="O282" s="42"/>
      <c r="P282" s="42"/>
      <c r="Q282" s="42"/>
      <c r="R282" s="42"/>
      <c r="T282" s="42"/>
      <c r="U282" s="42"/>
      <c r="V282" s="42"/>
      <c r="W282" s="42"/>
    </row>
    <row r="283" spans="1:23">
      <c r="A283" s="142"/>
      <c r="B283" s="142"/>
      <c r="C283" s="5">
        <v>5.8333333333333304</v>
      </c>
      <c r="D283">
        <v>19868</v>
      </c>
      <c r="E283">
        <v>3582</v>
      </c>
      <c r="F283">
        <v>14250</v>
      </c>
      <c r="G283">
        <v>12966</v>
      </c>
      <c r="H283" s="42">
        <v>0</v>
      </c>
      <c r="I283" s="42">
        <f t="shared" si="24"/>
        <v>50666</v>
      </c>
      <c r="N283" s="42"/>
      <c r="O283" s="42"/>
      <c r="P283" s="42"/>
      <c r="Q283" s="42"/>
      <c r="R283" s="42"/>
      <c r="T283" s="42"/>
      <c r="U283" s="42"/>
      <c r="V283" s="42"/>
      <c r="W283" s="42"/>
    </row>
    <row r="284" spans="1:23">
      <c r="A284" s="142"/>
      <c r="B284" s="142"/>
      <c r="C284" s="5">
        <v>5.8541666666666599</v>
      </c>
      <c r="D284">
        <v>19740</v>
      </c>
      <c r="E284">
        <v>3562</v>
      </c>
      <c r="F284">
        <v>14012</v>
      </c>
      <c r="G284">
        <v>12759</v>
      </c>
      <c r="H284" s="42">
        <v>0</v>
      </c>
      <c r="I284" s="42">
        <f t="shared" si="24"/>
        <v>50073</v>
      </c>
      <c r="N284" s="42"/>
      <c r="O284" s="42"/>
      <c r="P284" s="42"/>
      <c r="Q284" s="42"/>
      <c r="R284" s="42"/>
      <c r="T284" s="42"/>
      <c r="U284" s="42"/>
      <c r="V284" s="42"/>
      <c r="W284" s="42"/>
    </row>
    <row r="285" spans="1:23">
      <c r="A285" s="142"/>
      <c r="B285" s="142"/>
      <c r="C285" s="5">
        <v>5.875</v>
      </c>
      <c r="D285">
        <v>18986</v>
      </c>
      <c r="E285">
        <v>3505</v>
      </c>
      <c r="F285">
        <v>13589</v>
      </c>
      <c r="G285">
        <v>12261</v>
      </c>
      <c r="H285" s="42">
        <v>0</v>
      </c>
      <c r="I285" s="42">
        <f t="shared" si="24"/>
        <v>48341</v>
      </c>
      <c r="N285" s="42"/>
      <c r="O285" s="42"/>
      <c r="P285" s="42"/>
      <c r="Q285" s="42"/>
      <c r="R285" s="42"/>
      <c r="T285" s="42"/>
      <c r="U285" s="42"/>
      <c r="V285" s="42"/>
      <c r="W285" s="42"/>
    </row>
    <row r="286" spans="1:23">
      <c r="A286" s="142"/>
      <c r="B286" s="142"/>
      <c r="C286" s="5">
        <v>5.8958333333333304</v>
      </c>
      <c r="D286">
        <v>18397</v>
      </c>
      <c r="E286">
        <v>3433</v>
      </c>
      <c r="F286">
        <v>13224</v>
      </c>
      <c r="G286">
        <v>11943</v>
      </c>
      <c r="H286" s="42">
        <v>0</v>
      </c>
      <c r="I286" s="42">
        <f t="shared" si="24"/>
        <v>46997</v>
      </c>
      <c r="N286" s="42"/>
      <c r="O286" s="42"/>
      <c r="P286" s="42"/>
      <c r="Q286" s="42"/>
      <c r="R286" s="42"/>
      <c r="T286" s="42"/>
      <c r="U286" s="42"/>
      <c r="V286" s="42"/>
      <c r="W286" s="42"/>
    </row>
    <row r="287" spans="1:23">
      <c r="A287" s="142"/>
      <c r="B287" s="142"/>
      <c r="C287" s="5">
        <v>5.9166666666666599</v>
      </c>
      <c r="D287">
        <v>17658</v>
      </c>
      <c r="E287">
        <v>3340</v>
      </c>
      <c r="F287">
        <v>12825</v>
      </c>
      <c r="G287">
        <v>11482.000000000002</v>
      </c>
      <c r="H287" s="42">
        <v>0</v>
      </c>
      <c r="I287" s="42">
        <f t="shared" si="24"/>
        <v>45305</v>
      </c>
      <c r="N287" s="42"/>
      <c r="O287" s="42"/>
      <c r="P287" s="42"/>
      <c r="Q287" s="42"/>
      <c r="R287" s="42"/>
      <c r="T287" s="42"/>
      <c r="U287" s="42"/>
      <c r="V287" s="42"/>
      <c r="W287" s="42"/>
    </row>
    <row r="288" spans="1:23">
      <c r="A288" s="142"/>
      <c r="B288" s="142"/>
      <c r="C288" s="5">
        <v>5.9375</v>
      </c>
      <c r="D288">
        <v>16869</v>
      </c>
      <c r="E288">
        <v>3269.0000000000005</v>
      </c>
      <c r="F288">
        <v>12517</v>
      </c>
      <c r="G288">
        <v>11082</v>
      </c>
      <c r="H288" s="42">
        <v>0</v>
      </c>
      <c r="I288" s="42">
        <f t="shared" si="24"/>
        <v>43737</v>
      </c>
      <c r="N288" s="42"/>
      <c r="O288" s="42"/>
      <c r="P288" s="42"/>
      <c r="Q288" s="42"/>
      <c r="R288" s="42"/>
      <c r="T288" s="42"/>
      <c r="U288" s="42"/>
      <c r="V288" s="42"/>
      <c r="W288" s="42"/>
    </row>
    <row r="289" spans="1:23">
      <c r="A289" s="142"/>
      <c r="B289" s="142"/>
      <c r="C289" s="5">
        <v>5.9583333333333304</v>
      </c>
      <c r="D289">
        <v>16173</v>
      </c>
      <c r="E289">
        <v>3197</v>
      </c>
      <c r="F289">
        <v>12146.999999999998</v>
      </c>
      <c r="G289">
        <v>10703</v>
      </c>
      <c r="H289" s="42">
        <v>0</v>
      </c>
      <c r="I289" s="42">
        <f t="shared" si="24"/>
        <v>42220</v>
      </c>
      <c r="N289" s="42"/>
      <c r="O289" s="42"/>
      <c r="P289" s="42"/>
      <c r="Q289" s="42"/>
      <c r="R289" s="42"/>
      <c r="T289" s="42"/>
      <c r="U289" s="42"/>
      <c r="V289" s="42"/>
      <c r="W289" s="42"/>
    </row>
    <row r="290" spans="1:23">
      <c r="A290" s="142"/>
      <c r="B290" s="142"/>
      <c r="C290" s="5">
        <v>5.9791666666666599</v>
      </c>
      <c r="D290">
        <v>15430</v>
      </c>
      <c r="E290">
        <v>3126</v>
      </c>
      <c r="F290">
        <v>11794</v>
      </c>
      <c r="G290">
        <v>10164</v>
      </c>
      <c r="H290" s="42">
        <v>0</v>
      </c>
      <c r="I290" s="42">
        <f t="shared" si="24"/>
        <v>40514</v>
      </c>
      <c r="N290" s="42"/>
      <c r="O290" s="42"/>
      <c r="P290" s="42"/>
      <c r="Q290" s="42"/>
      <c r="R290" s="42"/>
      <c r="T290" s="42"/>
      <c r="U290" s="42"/>
      <c r="V290" s="42"/>
      <c r="W290" s="42"/>
    </row>
    <row r="291" spans="1:23">
      <c r="A291" s="142"/>
      <c r="B291" s="142"/>
      <c r="C291" s="5">
        <v>6</v>
      </c>
      <c r="D291">
        <v>15290</v>
      </c>
      <c r="E291">
        <v>3040</v>
      </c>
      <c r="F291">
        <v>11647</v>
      </c>
      <c r="G291">
        <v>9792</v>
      </c>
      <c r="H291" s="42">
        <v>0</v>
      </c>
      <c r="I291" s="42">
        <f t="shared" si="24"/>
        <v>39769</v>
      </c>
      <c r="N291" s="42"/>
      <c r="O291" s="42"/>
      <c r="P291" s="42"/>
      <c r="Q291" s="42"/>
      <c r="R291" s="42"/>
      <c r="T291" s="42"/>
      <c r="U291" s="42"/>
      <c r="V291" s="42"/>
      <c r="W291" s="42"/>
    </row>
    <row r="292" spans="1:23">
      <c r="A292" s="142" t="s">
        <v>78</v>
      </c>
      <c r="B292" s="142"/>
      <c r="C292" s="39">
        <v>6.0208333333333304</v>
      </c>
      <c r="D292">
        <v>15290</v>
      </c>
      <c r="E292">
        <v>2994</v>
      </c>
      <c r="F292">
        <v>11472</v>
      </c>
      <c r="G292">
        <v>9514</v>
      </c>
      <c r="H292" s="42">
        <v>0</v>
      </c>
      <c r="I292" s="42">
        <f t="shared" si="24"/>
        <v>39270</v>
      </c>
      <c r="N292" s="42"/>
      <c r="O292" s="42"/>
      <c r="P292" s="42"/>
      <c r="Q292" s="42"/>
      <c r="R292" s="42"/>
      <c r="T292" s="42"/>
      <c r="U292" s="42"/>
      <c r="V292" s="42"/>
      <c r="W292" s="42"/>
    </row>
    <row r="293" spans="1:23">
      <c r="A293" s="142"/>
      <c r="B293" s="142"/>
      <c r="C293" s="39">
        <v>6.0416666666666599</v>
      </c>
      <c r="D293">
        <v>14856</v>
      </c>
      <c r="E293">
        <v>2955</v>
      </c>
      <c r="F293">
        <v>11244</v>
      </c>
      <c r="G293">
        <v>9234</v>
      </c>
      <c r="H293" s="42">
        <v>0</v>
      </c>
      <c r="I293" s="42">
        <f t="shared" si="24"/>
        <v>38289</v>
      </c>
      <c r="N293" s="42"/>
      <c r="O293" s="42"/>
      <c r="P293" s="42"/>
      <c r="Q293" s="42"/>
      <c r="R293" s="42"/>
      <c r="T293" s="42"/>
      <c r="U293" s="42"/>
      <c r="V293" s="42"/>
      <c r="W293" s="42"/>
    </row>
    <row r="294" spans="1:23">
      <c r="A294" s="142"/>
      <c r="B294" s="142"/>
      <c r="C294" s="39">
        <v>6.0625</v>
      </c>
      <c r="D294">
        <v>14596</v>
      </c>
      <c r="E294">
        <v>2899</v>
      </c>
      <c r="F294">
        <v>11042</v>
      </c>
      <c r="G294">
        <v>9069</v>
      </c>
      <c r="H294" s="42">
        <v>0</v>
      </c>
      <c r="I294" s="42">
        <f t="shared" si="24"/>
        <v>37606</v>
      </c>
      <c r="N294" s="42"/>
      <c r="O294" s="42"/>
      <c r="P294" s="42"/>
      <c r="Q294" s="42"/>
      <c r="R294" s="42"/>
      <c r="T294" s="42"/>
      <c r="U294" s="42"/>
      <c r="V294" s="42"/>
      <c r="W294" s="42"/>
    </row>
    <row r="295" spans="1:23">
      <c r="A295" s="142"/>
      <c r="B295" s="142"/>
      <c r="C295" s="39">
        <v>6.0833333333333304</v>
      </c>
      <c r="D295">
        <v>14380</v>
      </c>
      <c r="E295">
        <v>2875</v>
      </c>
      <c r="F295">
        <v>10928</v>
      </c>
      <c r="G295">
        <v>8960</v>
      </c>
      <c r="H295" s="42">
        <v>0</v>
      </c>
      <c r="I295" s="42">
        <f t="shared" si="24"/>
        <v>37143</v>
      </c>
      <c r="N295" s="42"/>
      <c r="O295" s="42"/>
      <c r="P295" s="42"/>
      <c r="Q295" s="42"/>
      <c r="R295" s="42"/>
      <c r="T295" s="42"/>
      <c r="U295" s="42"/>
      <c r="V295" s="42"/>
      <c r="W295" s="42"/>
    </row>
    <row r="296" spans="1:23">
      <c r="A296" s="142"/>
      <c r="B296" s="142"/>
      <c r="C296" s="39">
        <v>6.1041666666666599</v>
      </c>
      <c r="D296">
        <v>13937</v>
      </c>
      <c r="E296">
        <v>2839</v>
      </c>
      <c r="F296">
        <v>10785</v>
      </c>
      <c r="G296">
        <v>8797</v>
      </c>
      <c r="H296" s="42">
        <v>0</v>
      </c>
      <c r="I296" s="42">
        <f t="shared" si="24"/>
        <v>36358</v>
      </c>
      <c r="N296" s="42"/>
      <c r="O296" s="42"/>
      <c r="P296" s="42"/>
      <c r="Q296" s="42"/>
      <c r="R296" s="42"/>
      <c r="T296" s="42"/>
      <c r="U296" s="42"/>
      <c r="V296" s="42"/>
      <c r="W296" s="42"/>
    </row>
    <row r="297" spans="1:23">
      <c r="A297" s="142"/>
      <c r="B297" s="142"/>
      <c r="C297" s="39">
        <v>6.125</v>
      </c>
      <c r="D297">
        <v>13838.999999999998</v>
      </c>
      <c r="E297">
        <v>2814.9999999999995</v>
      </c>
      <c r="F297">
        <v>10875.999999999998</v>
      </c>
      <c r="G297">
        <v>8815</v>
      </c>
      <c r="H297" s="42">
        <v>0</v>
      </c>
      <c r="I297" s="42">
        <f t="shared" si="24"/>
        <v>36344.999999999993</v>
      </c>
      <c r="N297" s="42"/>
      <c r="O297" s="42"/>
      <c r="P297" s="42"/>
      <c r="Q297" s="42"/>
      <c r="R297" s="42"/>
      <c r="T297" s="42"/>
      <c r="U297" s="42"/>
      <c r="V297" s="42"/>
      <c r="W297" s="42"/>
    </row>
    <row r="298" spans="1:23">
      <c r="A298" s="142"/>
      <c r="B298" s="142"/>
      <c r="C298" s="39">
        <v>6.1458333333333304</v>
      </c>
      <c r="D298">
        <v>13705</v>
      </c>
      <c r="E298">
        <v>2811</v>
      </c>
      <c r="F298">
        <v>10604</v>
      </c>
      <c r="G298">
        <v>8685</v>
      </c>
      <c r="H298" s="42">
        <v>0</v>
      </c>
      <c r="I298" s="42">
        <f t="shared" si="24"/>
        <v>35805</v>
      </c>
      <c r="N298" s="42"/>
      <c r="O298" s="42"/>
      <c r="P298" s="42"/>
      <c r="Q298" s="42"/>
      <c r="R298" s="42"/>
      <c r="T298" s="42"/>
      <c r="U298" s="42"/>
      <c r="V298" s="42"/>
      <c r="W298" s="42"/>
    </row>
    <row r="299" spans="1:23">
      <c r="A299" s="142"/>
      <c r="B299" s="142"/>
      <c r="C299" s="39">
        <v>6.1666666666666599</v>
      </c>
      <c r="D299">
        <v>13816</v>
      </c>
      <c r="E299">
        <v>2814</v>
      </c>
      <c r="F299">
        <v>10666</v>
      </c>
      <c r="G299">
        <v>8644</v>
      </c>
      <c r="H299" s="42">
        <v>0</v>
      </c>
      <c r="I299" s="42">
        <f t="shared" si="24"/>
        <v>35940</v>
      </c>
      <c r="N299" s="42"/>
      <c r="O299" s="42"/>
      <c r="P299" s="42"/>
      <c r="Q299" s="42"/>
      <c r="R299" s="42"/>
      <c r="T299" s="42"/>
      <c r="U299" s="42"/>
      <c r="V299" s="42"/>
      <c r="W299" s="42"/>
    </row>
    <row r="300" spans="1:23">
      <c r="A300" s="142"/>
      <c r="B300" s="142"/>
      <c r="C300" s="39">
        <v>6.1875</v>
      </c>
      <c r="D300">
        <v>13990</v>
      </c>
      <c r="E300">
        <v>2817</v>
      </c>
      <c r="F300">
        <v>10600</v>
      </c>
      <c r="G300">
        <v>8727</v>
      </c>
      <c r="H300" s="42">
        <v>0</v>
      </c>
      <c r="I300" s="42">
        <f t="shared" si="24"/>
        <v>36134</v>
      </c>
      <c r="N300" s="42"/>
      <c r="O300" s="42"/>
      <c r="P300" s="42"/>
      <c r="Q300" s="42"/>
      <c r="R300" s="42"/>
      <c r="T300" s="42"/>
      <c r="U300" s="42"/>
      <c r="V300" s="42"/>
      <c r="W300" s="42"/>
    </row>
    <row r="301" spans="1:23">
      <c r="A301" s="142"/>
      <c r="B301" s="142"/>
      <c r="C301" s="39">
        <v>6.2083333333333304</v>
      </c>
      <c r="D301">
        <v>14160</v>
      </c>
      <c r="E301">
        <v>2843</v>
      </c>
      <c r="F301">
        <v>10624</v>
      </c>
      <c r="G301">
        <v>8765</v>
      </c>
      <c r="H301" s="42">
        <v>0</v>
      </c>
      <c r="I301" s="42">
        <f t="shared" si="24"/>
        <v>36392</v>
      </c>
      <c r="N301" s="42"/>
      <c r="O301" s="42"/>
      <c r="P301" s="42"/>
      <c r="Q301" s="42"/>
      <c r="R301" s="42"/>
      <c r="T301" s="42"/>
      <c r="U301" s="42"/>
      <c r="V301" s="42"/>
      <c r="W301" s="42"/>
    </row>
    <row r="302" spans="1:23">
      <c r="A302" s="142"/>
      <c r="B302" s="142"/>
      <c r="C302" s="39">
        <v>6.2291666666666599</v>
      </c>
      <c r="D302">
        <v>14401</v>
      </c>
      <c r="E302">
        <v>2882</v>
      </c>
      <c r="F302">
        <v>10606</v>
      </c>
      <c r="G302">
        <v>8797</v>
      </c>
      <c r="H302" s="42">
        <v>0</v>
      </c>
      <c r="I302" s="42">
        <f t="shared" si="24"/>
        <v>36686</v>
      </c>
      <c r="N302" s="42"/>
      <c r="O302" s="42"/>
      <c r="P302" s="42"/>
      <c r="Q302" s="42"/>
      <c r="R302" s="42"/>
      <c r="T302" s="42"/>
      <c r="U302" s="42"/>
      <c r="V302" s="42"/>
      <c r="W302" s="42"/>
    </row>
    <row r="303" spans="1:23">
      <c r="A303" s="142"/>
      <c r="B303" s="142"/>
      <c r="C303" s="39">
        <v>6.25</v>
      </c>
      <c r="D303">
        <v>14652</v>
      </c>
      <c r="E303">
        <v>2934</v>
      </c>
      <c r="F303">
        <v>10693</v>
      </c>
      <c r="G303">
        <v>8832</v>
      </c>
      <c r="H303" s="42">
        <v>0</v>
      </c>
      <c r="I303" s="42">
        <f t="shared" si="24"/>
        <v>37111</v>
      </c>
      <c r="N303" s="42"/>
      <c r="O303" s="42"/>
      <c r="P303" s="42"/>
      <c r="Q303" s="42"/>
      <c r="R303" s="42"/>
      <c r="T303" s="42"/>
      <c r="U303" s="42"/>
      <c r="V303" s="42"/>
      <c r="W303" s="42"/>
    </row>
    <row r="304" spans="1:23">
      <c r="A304" s="142"/>
      <c r="B304" s="142"/>
      <c r="C304" s="39">
        <v>6.2708333333333304</v>
      </c>
      <c r="D304">
        <v>14814</v>
      </c>
      <c r="E304">
        <v>2937</v>
      </c>
      <c r="F304">
        <v>10783</v>
      </c>
      <c r="G304">
        <v>8807</v>
      </c>
      <c r="H304" s="42">
        <v>0</v>
      </c>
      <c r="I304" s="42">
        <f t="shared" si="24"/>
        <v>37341</v>
      </c>
      <c r="N304" s="42"/>
      <c r="O304" s="42"/>
      <c r="P304" s="42"/>
      <c r="Q304" s="42"/>
      <c r="R304" s="42"/>
      <c r="T304" s="42"/>
      <c r="U304" s="42"/>
      <c r="V304" s="42"/>
      <c r="W304" s="42"/>
    </row>
    <row r="305" spans="1:23">
      <c r="A305" s="142"/>
      <c r="B305" s="142"/>
      <c r="C305" s="39">
        <v>6.2916666666666599</v>
      </c>
      <c r="D305">
        <v>15084</v>
      </c>
      <c r="E305">
        <v>3016</v>
      </c>
      <c r="F305">
        <v>11215</v>
      </c>
      <c r="G305">
        <v>9021</v>
      </c>
      <c r="H305" s="42">
        <v>0</v>
      </c>
      <c r="I305" s="42">
        <f t="shared" si="24"/>
        <v>38336</v>
      </c>
      <c r="N305" s="42"/>
      <c r="O305" s="42"/>
      <c r="P305" s="42"/>
      <c r="Q305" s="42"/>
      <c r="R305" s="42"/>
      <c r="T305" s="42"/>
      <c r="U305" s="42"/>
      <c r="V305" s="42"/>
      <c r="W305" s="42"/>
    </row>
    <row r="306" spans="1:23">
      <c r="A306" s="142"/>
      <c r="B306" s="142"/>
      <c r="C306" s="39">
        <v>6.3125</v>
      </c>
      <c r="D306">
        <v>15646</v>
      </c>
      <c r="E306">
        <v>3044</v>
      </c>
      <c r="F306">
        <v>11605</v>
      </c>
      <c r="G306">
        <v>9426</v>
      </c>
      <c r="H306" s="42">
        <v>0</v>
      </c>
      <c r="I306" s="42">
        <f t="shared" si="24"/>
        <v>39721</v>
      </c>
      <c r="N306" s="42"/>
      <c r="O306" s="42"/>
      <c r="P306" s="42"/>
      <c r="Q306" s="42"/>
      <c r="R306" s="42"/>
      <c r="T306" s="42"/>
      <c r="U306" s="42"/>
      <c r="V306" s="42"/>
      <c r="W306" s="42"/>
    </row>
    <row r="307" spans="1:23">
      <c r="A307" s="142"/>
      <c r="B307" s="142"/>
      <c r="C307" s="39">
        <v>6.3333333333333304</v>
      </c>
      <c r="D307">
        <v>16281.000000000002</v>
      </c>
      <c r="E307">
        <v>3119</v>
      </c>
      <c r="F307">
        <v>12079</v>
      </c>
      <c r="G307">
        <v>9821</v>
      </c>
      <c r="H307" s="42">
        <v>0</v>
      </c>
      <c r="I307" s="42">
        <f t="shared" si="24"/>
        <v>41300</v>
      </c>
      <c r="N307" s="42"/>
      <c r="O307" s="42"/>
      <c r="P307" s="42"/>
      <c r="Q307" s="42"/>
      <c r="R307" s="42"/>
      <c r="T307" s="42"/>
      <c r="U307" s="42"/>
      <c r="V307" s="42"/>
      <c r="W307" s="42"/>
    </row>
    <row r="308" spans="1:23">
      <c r="A308" s="142"/>
      <c r="B308" s="142"/>
      <c r="C308" s="39">
        <v>6.3541666666666599</v>
      </c>
      <c r="D308">
        <v>16869</v>
      </c>
      <c r="E308">
        <v>3183.0000000000005</v>
      </c>
      <c r="F308">
        <v>12643</v>
      </c>
      <c r="G308">
        <v>10345</v>
      </c>
      <c r="H308" s="42">
        <v>0</v>
      </c>
      <c r="I308" s="42">
        <f t="shared" si="24"/>
        <v>43040</v>
      </c>
      <c r="N308" s="42"/>
      <c r="O308" s="42"/>
      <c r="P308" s="42"/>
      <c r="Q308" s="42"/>
      <c r="R308" s="42"/>
      <c r="T308" s="42"/>
      <c r="U308" s="42"/>
      <c r="V308" s="42"/>
      <c r="W308" s="42"/>
    </row>
    <row r="309" spans="1:23">
      <c r="A309" s="142"/>
      <c r="B309" s="142"/>
      <c r="C309" s="39">
        <v>6.375</v>
      </c>
      <c r="D309">
        <v>17596</v>
      </c>
      <c r="E309">
        <v>3270</v>
      </c>
      <c r="F309">
        <v>13287</v>
      </c>
      <c r="G309">
        <v>10946</v>
      </c>
      <c r="H309" s="42">
        <v>0</v>
      </c>
      <c r="I309" s="42">
        <f t="shared" si="24"/>
        <v>45099</v>
      </c>
      <c r="N309" s="42"/>
      <c r="O309" s="42"/>
      <c r="P309" s="42"/>
      <c r="Q309" s="42"/>
      <c r="R309" s="42"/>
      <c r="T309" s="42"/>
      <c r="U309" s="42"/>
      <c r="V309" s="42"/>
      <c r="W309" s="42"/>
    </row>
    <row r="310" spans="1:23">
      <c r="A310" s="142"/>
      <c r="B310" s="142"/>
      <c r="C310" s="39">
        <v>6.3958333333333304</v>
      </c>
      <c r="D310">
        <v>18217</v>
      </c>
      <c r="E310">
        <v>3325</v>
      </c>
      <c r="F310">
        <v>13685</v>
      </c>
      <c r="G310">
        <v>11307</v>
      </c>
      <c r="H310" s="42">
        <v>0</v>
      </c>
      <c r="I310" s="42">
        <f t="shared" si="24"/>
        <v>46534</v>
      </c>
      <c r="N310" s="42"/>
      <c r="O310" s="42"/>
      <c r="P310" s="42"/>
      <c r="Q310" s="42"/>
      <c r="R310" s="42"/>
      <c r="T310" s="42"/>
      <c r="U310" s="42"/>
      <c r="V310" s="42"/>
      <c r="W310" s="42"/>
    </row>
    <row r="311" spans="1:23">
      <c r="A311" s="142"/>
      <c r="B311" s="142"/>
      <c r="C311" s="39">
        <v>6.4166666666666599</v>
      </c>
      <c r="D311">
        <v>18982</v>
      </c>
      <c r="E311">
        <v>3384</v>
      </c>
      <c r="F311">
        <v>14083.000000000002</v>
      </c>
      <c r="G311">
        <v>11681</v>
      </c>
      <c r="H311" s="42">
        <v>0</v>
      </c>
      <c r="I311" s="42">
        <f t="shared" si="24"/>
        <v>48130</v>
      </c>
      <c r="N311" s="42"/>
      <c r="O311" s="42"/>
      <c r="P311" s="42"/>
      <c r="Q311" s="42"/>
      <c r="R311" s="42"/>
      <c r="T311" s="42"/>
      <c r="U311" s="42"/>
      <c r="V311" s="42"/>
      <c r="W311" s="42"/>
    </row>
    <row r="312" spans="1:23">
      <c r="A312" s="142"/>
      <c r="B312" s="142"/>
      <c r="C312" s="39">
        <v>6.4375</v>
      </c>
      <c r="D312">
        <v>19488</v>
      </c>
      <c r="E312">
        <v>3444.9999999999995</v>
      </c>
      <c r="F312">
        <v>14585.999999999998</v>
      </c>
      <c r="G312">
        <v>12130</v>
      </c>
      <c r="H312" s="42">
        <v>0</v>
      </c>
      <c r="I312" s="42">
        <f t="shared" si="24"/>
        <v>49649</v>
      </c>
      <c r="N312" s="42"/>
      <c r="O312" s="42"/>
      <c r="P312" s="42"/>
      <c r="Q312" s="42"/>
      <c r="R312" s="42"/>
      <c r="T312" s="42"/>
      <c r="U312" s="42"/>
      <c r="V312" s="42"/>
      <c r="W312" s="42"/>
    </row>
    <row r="313" spans="1:23">
      <c r="A313" s="142"/>
      <c r="B313" s="142"/>
      <c r="C313" s="39">
        <v>6.4583333333333304</v>
      </c>
      <c r="D313">
        <v>20074</v>
      </c>
      <c r="E313">
        <v>3510</v>
      </c>
      <c r="F313">
        <v>14997</v>
      </c>
      <c r="G313">
        <v>12426</v>
      </c>
      <c r="H313" s="42">
        <v>0</v>
      </c>
      <c r="I313" s="42">
        <f t="shared" si="24"/>
        <v>51007</v>
      </c>
      <c r="N313" s="42"/>
      <c r="O313" s="42"/>
      <c r="P313" s="42"/>
      <c r="Q313" s="42"/>
      <c r="R313" s="42"/>
      <c r="T313" s="42"/>
      <c r="U313" s="42"/>
      <c r="V313" s="42"/>
      <c r="W313" s="42"/>
    </row>
    <row r="314" spans="1:23">
      <c r="A314" s="142"/>
      <c r="B314" s="142"/>
      <c r="C314" s="39">
        <v>6.4791666666666599</v>
      </c>
      <c r="D314">
        <v>20762.999999999996</v>
      </c>
      <c r="E314">
        <v>3555</v>
      </c>
      <c r="F314">
        <v>15300</v>
      </c>
      <c r="G314">
        <v>12854.000000000002</v>
      </c>
      <c r="H314" s="42">
        <v>0</v>
      </c>
      <c r="I314" s="42">
        <f t="shared" si="24"/>
        <v>52472</v>
      </c>
      <c r="N314" s="42"/>
      <c r="O314" s="42"/>
      <c r="P314" s="42"/>
      <c r="Q314" s="42"/>
      <c r="R314" s="42"/>
      <c r="T314" s="42"/>
      <c r="U314" s="42"/>
      <c r="V314" s="42"/>
      <c r="W314" s="42"/>
    </row>
    <row r="315" spans="1:23">
      <c r="A315" s="142"/>
      <c r="B315" s="142"/>
      <c r="C315" s="39">
        <v>6.5</v>
      </c>
      <c r="D315">
        <v>21387</v>
      </c>
      <c r="E315">
        <v>3615.9999999999995</v>
      </c>
      <c r="F315">
        <v>15589</v>
      </c>
      <c r="G315">
        <v>13161</v>
      </c>
      <c r="H315" s="42">
        <v>0</v>
      </c>
      <c r="I315" s="42">
        <f t="shared" si="24"/>
        <v>53753</v>
      </c>
      <c r="N315" s="42"/>
      <c r="O315" s="42"/>
      <c r="P315" s="42"/>
      <c r="Q315" s="42"/>
      <c r="R315" s="42"/>
      <c r="T315" s="42"/>
      <c r="U315" s="42"/>
      <c r="V315" s="42"/>
      <c r="W315" s="42"/>
    </row>
    <row r="316" spans="1:23">
      <c r="A316" s="142"/>
      <c r="B316" s="142"/>
      <c r="C316" s="39">
        <v>6.5208333333333304</v>
      </c>
      <c r="D316">
        <v>22006</v>
      </c>
      <c r="E316">
        <v>3684</v>
      </c>
      <c r="F316">
        <v>15806</v>
      </c>
      <c r="G316">
        <v>13440</v>
      </c>
      <c r="H316" s="42">
        <v>0</v>
      </c>
      <c r="I316" s="42">
        <f t="shared" si="24"/>
        <v>54936</v>
      </c>
      <c r="N316" s="42"/>
      <c r="O316" s="42"/>
      <c r="P316" s="42"/>
      <c r="Q316" s="42"/>
      <c r="R316" s="42"/>
      <c r="T316" s="42"/>
      <c r="U316" s="42"/>
      <c r="V316" s="42"/>
      <c r="W316" s="42"/>
    </row>
    <row r="317" spans="1:23">
      <c r="A317" s="142"/>
      <c r="B317" s="142"/>
      <c r="C317" s="39">
        <v>6.5416666666666599</v>
      </c>
      <c r="D317">
        <v>22559</v>
      </c>
      <c r="E317">
        <v>3725</v>
      </c>
      <c r="F317">
        <v>16022</v>
      </c>
      <c r="G317">
        <v>13655</v>
      </c>
      <c r="H317" s="42">
        <v>0</v>
      </c>
      <c r="I317" s="42">
        <f t="shared" si="24"/>
        <v>55961</v>
      </c>
      <c r="N317" s="42"/>
      <c r="O317" s="42"/>
      <c r="P317" s="42"/>
      <c r="Q317" s="42"/>
      <c r="R317" s="42"/>
      <c r="T317" s="42"/>
      <c r="U317" s="42"/>
      <c r="V317" s="42"/>
      <c r="W317" s="42"/>
    </row>
    <row r="318" spans="1:23">
      <c r="A318" s="142"/>
      <c r="B318" s="142"/>
      <c r="C318" s="39">
        <v>6.5625</v>
      </c>
      <c r="D318">
        <v>22964.000000000004</v>
      </c>
      <c r="E318">
        <v>3787</v>
      </c>
      <c r="F318">
        <v>16137</v>
      </c>
      <c r="G318">
        <v>13887</v>
      </c>
      <c r="H318" s="42">
        <v>0</v>
      </c>
      <c r="I318" s="42">
        <f t="shared" si="24"/>
        <v>56775</v>
      </c>
      <c r="N318" s="42"/>
      <c r="O318" s="42"/>
      <c r="P318" s="42"/>
      <c r="Q318" s="42"/>
      <c r="R318" s="42"/>
      <c r="T318" s="42"/>
      <c r="U318" s="42"/>
      <c r="V318" s="42"/>
      <c r="W318" s="42"/>
    </row>
    <row r="319" spans="1:23">
      <c r="A319" s="142"/>
      <c r="B319" s="142"/>
      <c r="C319" s="39">
        <v>6.5833333333333304</v>
      </c>
      <c r="D319">
        <v>23456</v>
      </c>
      <c r="E319">
        <v>3840</v>
      </c>
      <c r="F319">
        <v>16164</v>
      </c>
      <c r="G319">
        <v>13962.000000000002</v>
      </c>
      <c r="H319" s="42">
        <v>0</v>
      </c>
      <c r="I319" s="42">
        <f t="shared" si="24"/>
        <v>57422</v>
      </c>
      <c r="N319" s="42"/>
      <c r="O319" s="42"/>
      <c r="P319" s="42"/>
      <c r="Q319" s="42"/>
      <c r="R319" s="42"/>
      <c r="T319" s="42"/>
      <c r="U319" s="42"/>
      <c r="V319" s="42"/>
      <c r="W319" s="42"/>
    </row>
    <row r="320" spans="1:23">
      <c r="A320" s="142"/>
      <c r="B320" s="142"/>
      <c r="C320" s="39">
        <v>6.6041666666666599</v>
      </c>
      <c r="D320">
        <v>23645.999999999996</v>
      </c>
      <c r="E320">
        <v>3862.9999999999995</v>
      </c>
      <c r="F320">
        <v>16276</v>
      </c>
      <c r="G320">
        <v>14210</v>
      </c>
      <c r="H320" s="42">
        <v>0</v>
      </c>
      <c r="I320" s="42">
        <f t="shared" si="24"/>
        <v>57995</v>
      </c>
      <c r="N320" s="42"/>
      <c r="O320" s="42"/>
      <c r="P320" s="42"/>
      <c r="Q320" s="42"/>
      <c r="R320" s="42"/>
      <c r="T320" s="42"/>
      <c r="U320" s="42"/>
      <c r="V320" s="42"/>
      <c r="W320" s="42"/>
    </row>
    <row r="321" spans="1:23">
      <c r="A321" s="142"/>
      <c r="B321" s="142"/>
      <c r="C321" s="39">
        <v>6.625</v>
      </c>
      <c r="D321">
        <v>23752</v>
      </c>
      <c r="E321">
        <v>3899.0000000000005</v>
      </c>
      <c r="F321">
        <v>16117.999999999998</v>
      </c>
      <c r="G321">
        <v>14320</v>
      </c>
      <c r="H321" s="42">
        <v>0</v>
      </c>
      <c r="I321" s="42">
        <f t="shared" si="24"/>
        <v>58089</v>
      </c>
      <c r="N321" s="42"/>
      <c r="O321" s="42"/>
      <c r="P321" s="42"/>
      <c r="Q321" s="42"/>
      <c r="R321" s="42"/>
      <c r="T321" s="42"/>
      <c r="U321" s="42"/>
      <c r="V321" s="42"/>
      <c r="W321" s="42"/>
    </row>
    <row r="322" spans="1:23">
      <c r="A322" s="142"/>
      <c r="B322" s="142"/>
      <c r="C322" s="39">
        <v>6.6458333333333304</v>
      </c>
      <c r="D322">
        <v>24105</v>
      </c>
      <c r="E322">
        <v>3928</v>
      </c>
      <c r="F322">
        <v>16104</v>
      </c>
      <c r="G322">
        <v>14393</v>
      </c>
      <c r="H322" s="42">
        <v>0</v>
      </c>
      <c r="I322" s="42">
        <f t="shared" si="24"/>
        <v>58530</v>
      </c>
      <c r="N322" s="42"/>
      <c r="O322" s="42"/>
      <c r="P322" s="42"/>
      <c r="Q322" s="42"/>
      <c r="R322" s="42"/>
      <c r="T322" s="42"/>
      <c r="U322" s="42"/>
      <c r="V322" s="42"/>
      <c r="W322" s="42"/>
    </row>
    <row r="323" spans="1:23">
      <c r="A323" s="142"/>
      <c r="B323" s="142"/>
      <c r="C323" s="39">
        <v>6.6666666666666599</v>
      </c>
      <c r="D323">
        <v>23935</v>
      </c>
      <c r="E323">
        <v>3910</v>
      </c>
      <c r="F323">
        <v>15885</v>
      </c>
      <c r="G323">
        <v>14371</v>
      </c>
      <c r="H323" s="42">
        <v>0</v>
      </c>
      <c r="I323" s="42">
        <f t="shared" si="24"/>
        <v>58101</v>
      </c>
      <c r="N323" s="42"/>
      <c r="O323" s="42"/>
      <c r="P323" s="42"/>
      <c r="Q323" s="42"/>
      <c r="R323" s="42"/>
      <c r="T323" s="42"/>
      <c r="U323" s="42"/>
      <c r="V323" s="42"/>
      <c r="W323" s="42"/>
    </row>
    <row r="324" spans="1:23">
      <c r="A324" s="142"/>
      <c r="B324" s="142"/>
      <c r="C324" s="39">
        <v>6.6875</v>
      </c>
      <c r="D324">
        <v>24070.999999999996</v>
      </c>
      <c r="E324">
        <v>3916</v>
      </c>
      <c r="F324">
        <v>15693.999999999998</v>
      </c>
      <c r="G324">
        <v>14396</v>
      </c>
      <c r="H324" s="42">
        <v>0</v>
      </c>
      <c r="I324" s="42">
        <f t="shared" si="24"/>
        <v>58076.999999999993</v>
      </c>
      <c r="N324" s="42"/>
      <c r="O324" s="42"/>
      <c r="P324" s="42"/>
      <c r="Q324" s="42"/>
      <c r="R324" s="42"/>
      <c r="T324" s="42"/>
      <c r="U324" s="42"/>
      <c r="V324" s="42"/>
      <c r="W324" s="42"/>
    </row>
    <row r="325" spans="1:23">
      <c r="A325" s="142"/>
      <c r="B325" s="142"/>
      <c r="C325" s="39">
        <v>6.7083333333333304</v>
      </c>
      <c r="D325">
        <v>23727</v>
      </c>
      <c r="E325">
        <v>3898</v>
      </c>
      <c r="F325">
        <v>15485</v>
      </c>
      <c r="G325">
        <v>14225.000000000002</v>
      </c>
      <c r="H325" s="42">
        <v>0</v>
      </c>
      <c r="I325" s="42">
        <f t="shared" ref="I325:I388" si="25">SUM(D325:H325)</f>
        <v>57335</v>
      </c>
      <c r="N325" s="42"/>
      <c r="O325" s="42"/>
      <c r="P325" s="42"/>
      <c r="Q325" s="42"/>
      <c r="R325" s="42"/>
      <c r="T325" s="42"/>
      <c r="U325" s="42"/>
      <c r="V325" s="42"/>
      <c r="W325" s="42"/>
    </row>
    <row r="326" spans="1:23">
      <c r="A326" s="142"/>
      <c r="B326" s="142"/>
      <c r="C326" s="39">
        <v>6.7291666666666599</v>
      </c>
      <c r="D326">
        <v>23460</v>
      </c>
      <c r="E326">
        <v>3855</v>
      </c>
      <c r="F326">
        <v>15178</v>
      </c>
      <c r="G326">
        <v>14118</v>
      </c>
      <c r="H326" s="42">
        <v>0</v>
      </c>
      <c r="I326" s="42">
        <f t="shared" si="25"/>
        <v>56611</v>
      </c>
      <c r="N326" s="42"/>
      <c r="O326" s="42"/>
      <c r="P326" s="42"/>
      <c r="Q326" s="42"/>
      <c r="R326" s="42"/>
      <c r="T326" s="42"/>
      <c r="U326" s="42"/>
      <c r="V326" s="42"/>
      <c r="W326" s="42"/>
    </row>
    <row r="327" spans="1:23">
      <c r="A327" s="142"/>
      <c r="B327" s="142"/>
      <c r="C327" s="39">
        <v>6.75</v>
      </c>
      <c r="D327">
        <v>22942.999999999996</v>
      </c>
      <c r="E327">
        <v>3821</v>
      </c>
      <c r="F327">
        <v>14948.999999999998</v>
      </c>
      <c r="G327">
        <v>13905</v>
      </c>
      <c r="H327" s="42">
        <v>0</v>
      </c>
      <c r="I327" s="42">
        <f t="shared" si="25"/>
        <v>55617.999999999993</v>
      </c>
      <c r="N327" s="42"/>
      <c r="O327" s="42"/>
      <c r="P327" s="42"/>
      <c r="Q327" s="42"/>
      <c r="R327" s="42"/>
      <c r="T327" s="42"/>
      <c r="U327" s="42"/>
      <c r="V327" s="42"/>
      <c r="W327" s="42"/>
    </row>
    <row r="328" spans="1:23">
      <c r="A328" s="142"/>
      <c r="B328" s="142"/>
      <c r="C328" s="39">
        <v>6.7708333333333304</v>
      </c>
      <c r="D328">
        <v>22429</v>
      </c>
      <c r="E328">
        <v>3773.0000000000005</v>
      </c>
      <c r="F328">
        <v>14732</v>
      </c>
      <c r="G328">
        <v>13562</v>
      </c>
      <c r="H328" s="42">
        <v>0</v>
      </c>
      <c r="I328" s="42">
        <f t="shared" si="25"/>
        <v>54496</v>
      </c>
      <c r="N328" s="42"/>
      <c r="O328" s="42"/>
      <c r="P328" s="42"/>
      <c r="Q328" s="42"/>
      <c r="R328" s="42"/>
      <c r="T328" s="42"/>
      <c r="U328" s="42"/>
      <c r="V328" s="42"/>
      <c r="W328" s="42"/>
    </row>
    <row r="329" spans="1:23">
      <c r="A329" s="142"/>
      <c r="B329" s="142"/>
      <c r="C329" s="39">
        <v>6.7916666666666599</v>
      </c>
      <c r="D329">
        <v>22008</v>
      </c>
      <c r="E329">
        <v>3720</v>
      </c>
      <c r="F329">
        <v>14631</v>
      </c>
      <c r="G329">
        <v>13181</v>
      </c>
      <c r="H329" s="42">
        <v>0</v>
      </c>
      <c r="I329" s="42">
        <f t="shared" si="25"/>
        <v>53540</v>
      </c>
      <c r="N329" s="42"/>
      <c r="O329" s="42"/>
      <c r="P329" s="42"/>
      <c r="Q329" s="42"/>
      <c r="R329" s="42"/>
      <c r="T329" s="42"/>
      <c r="U329" s="42"/>
      <c r="V329" s="42"/>
      <c r="W329" s="42"/>
    </row>
    <row r="330" spans="1:23">
      <c r="A330" s="142"/>
      <c r="B330" s="142"/>
      <c r="C330" s="39">
        <v>6.8125</v>
      </c>
      <c r="D330">
        <v>21499</v>
      </c>
      <c r="E330">
        <v>3662.0000000000005</v>
      </c>
      <c r="F330">
        <v>14400</v>
      </c>
      <c r="G330">
        <v>13027</v>
      </c>
      <c r="H330" s="42">
        <v>0</v>
      </c>
      <c r="I330" s="42">
        <f t="shared" si="25"/>
        <v>52588</v>
      </c>
      <c r="N330" s="42"/>
      <c r="O330" s="42"/>
      <c r="P330" s="42"/>
      <c r="Q330" s="42"/>
      <c r="R330" s="42"/>
      <c r="T330" s="42"/>
      <c r="U330" s="42"/>
      <c r="V330" s="42"/>
      <c r="W330" s="42"/>
    </row>
    <row r="331" spans="1:23">
      <c r="A331" s="142"/>
      <c r="B331" s="142"/>
      <c r="C331" s="39">
        <v>6.8333333333333304</v>
      </c>
      <c r="D331">
        <v>21210</v>
      </c>
      <c r="E331">
        <v>3642.0000000000005</v>
      </c>
      <c r="F331">
        <v>14237</v>
      </c>
      <c r="G331">
        <v>12856</v>
      </c>
      <c r="H331" s="42">
        <v>0</v>
      </c>
      <c r="I331" s="42">
        <f t="shared" si="25"/>
        <v>51945</v>
      </c>
      <c r="N331" s="42"/>
      <c r="O331" s="42"/>
      <c r="P331" s="42"/>
      <c r="Q331" s="42"/>
      <c r="R331" s="42"/>
      <c r="T331" s="42"/>
      <c r="U331" s="42"/>
      <c r="V331" s="42"/>
      <c r="W331" s="42"/>
    </row>
    <row r="332" spans="1:23">
      <c r="A332" s="142"/>
      <c r="B332" s="142"/>
      <c r="C332" s="39">
        <v>6.8541666666666599</v>
      </c>
      <c r="D332">
        <v>20877</v>
      </c>
      <c r="E332">
        <v>3620</v>
      </c>
      <c r="F332">
        <v>14085</v>
      </c>
      <c r="G332">
        <v>12598</v>
      </c>
      <c r="H332" s="42">
        <v>0</v>
      </c>
      <c r="I332" s="42">
        <f t="shared" si="25"/>
        <v>51180</v>
      </c>
      <c r="N332" s="42"/>
      <c r="O332" s="42"/>
      <c r="P332" s="42"/>
      <c r="Q332" s="42"/>
      <c r="R332" s="42"/>
      <c r="T332" s="42"/>
      <c r="U332" s="42"/>
      <c r="V332" s="42"/>
      <c r="W332" s="42"/>
    </row>
    <row r="333" spans="1:23">
      <c r="A333" s="142"/>
      <c r="B333" s="142"/>
      <c r="C333" s="39">
        <v>6.875</v>
      </c>
      <c r="D333">
        <v>20004</v>
      </c>
      <c r="E333">
        <v>3541.0000000000005</v>
      </c>
      <c r="F333">
        <v>13763</v>
      </c>
      <c r="G333">
        <v>12335</v>
      </c>
      <c r="H333" s="42">
        <v>0</v>
      </c>
      <c r="I333" s="42">
        <f t="shared" si="25"/>
        <v>49643</v>
      </c>
      <c r="N333" s="42"/>
      <c r="O333" s="42"/>
      <c r="P333" s="42"/>
      <c r="Q333" s="42"/>
      <c r="R333" s="42"/>
      <c r="T333" s="42"/>
      <c r="U333" s="42"/>
      <c r="V333" s="42"/>
      <c r="W333" s="42"/>
    </row>
    <row r="334" spans="1:23">
      <c r="A334" s="142"/>
      <c r="B334" s="142"/>
      <c r="C334" s="39">
        <v>6.8958333333333304</v>
      </c>
      <c r="D334">
        <v>19227</v>
      </c>
      <c r="E334">
        <v>3474.9999999999995</v>
      </c>
      <c r="F334">
        <v>13413</v>
      </c>
      <c r="G334">
        <v>11977</v>
      </c>
      <c r="H334" s="42">
        <v>0</v>
      </c>
      <c r="I334" s="42">
        <f t="shared" si="25"/>
        <v>48092</v>
      </c>
      <c r="N334" s="42"/>
      <c r="O334" s="42"/>
      <c r="P334" s="42"/>
      <c r="Q334" s="42"/>
      <c r="R334" s="42"/>
      <c r="T334" s="42"/>
      <c r="U334" s="42"/>
      <c r="V334" s="42"/>
      <c r="W334" s="42"/>
    </row>
    <row r="335" spans="1:23">
      <c r="A335" s="142"/>
      <c r="B335" s="142"/>
      <c r="C335" s="39">
        <v>6.9166666666666599</v>
      </c>
      <c r="D335">
        <v>18513</v>
      </c>
      <c r="E335">
        <v>3378</v>
      </c>
      <c r="F335">
        <v>13092</v>
      </c>
      <c r="G335">
        <v>11673</v>
      </c>
      <c r="H335" s="42">
        <v>0</v>
      </c>
      <c r="I335" s="42">
        <f t="shared" si="25"/>
        <v>46656</v>
      </c>
      <c r="N335" s="42"/>
      <c r="O335" s="42"/>
      <c r="P335" s="42"/>
      <c r="Q335" s="42"/>
      <c r="R335" s="42"/>
      <c r="T335" s="42"/>
      <c r="U335" s="42"/>
      <c r="V335" s="42"/>
      <c r="W335" s="42"/>
    </row>
    <row r="336" spans="1:23">
      <c r="A336" s="142"/>
      <c r="B336" s="142"/>
      <c r="C336" s="39">
        <v>6.9375</v>
      </c>
      <c r="D336">
        <v>17653</v>
      </c>
      <c r="E336">
        <v>3276</v>
      </c>
      <c r="F336">
        <v>12612.000000000002</v>
      </c>
      <c r="G336">
        <v>11194</v>
      </c>
      <c r="H336" s="42">
        <v>0</v>
      </c>
      <c r="I336" s="42">
        <f t="shared" si="25"/>
        <v>44735</v>
      </c>
      <c r="N336" s="42"/>
      <c r="O336" s="42"/>
      <c r="P336" s="42"/>
      <c r="Q336" s="42"/>
      <c r="R336" s="42"/>
      <c r="T336" s="42"/>
      <c r="U336" s="42"/>
      <c r="V336" s="42"/>
      <c r="W336" s="42"/>
    </row>
    <row r="337" spans="1:23">
      <c r="A337" s="142"/>
      <c r="B337" s="142"/>
      <c r="C337" s="39">
        <v>6.9583333333333304</v>
      </c>
      <c r="D337">
        <v>16976</v>
      </c>
      <c r="E337">
        <v>3209</v>
      </c>
      <c r="F337">
        <v>12301</v>
      </c>
      <c r="G337">
        <v>10658</v>
      </c>
      <c r="H337" s="42">
        <v>0</v>
      </c>
      <c r="I337" s="42">
        <f t="shared" si="25"/>
        <v>43144</v>
      </c>
      <c r="N337" s="42"/>
      <c r="O337" s="42"/>
      <c r="P337" s="42"/>
      <c r="Q337" s="42"/>
      <c r="R337" s="42"/>
      <c r="T337" s="42"/>
      <c r="U337" s="42"/>
      <c r="V337" s="42"/>
      <c r="W337" s="42"/>
    </row>
    <row r="338" spans="1:23">
      <c r="A338" s="142"/>
      <c r="B338" s="142"/>
      <c r="C338" s="39">
        <v>6.9791666666666599</v>
      </c>
      <c r="D338">
        <v>16265</v>
      </c>
      <c r="E338">
        <v>3120</v>
      </c>
      <c r="F338">
        <v>11924.999999999998</v>
      </c>
      <c r="G338">
        <v>10302</v>
      </c>
      <c r="H338" s="42">
        <v>0</v>
      </c>
      <c r="I338" s="42">
        <f t="shared" si="25"/>
        <v>41612</v>
      </c>
      <c r="N338" s="42"/>
      <c r="O338" s="42"/>
      <c r="P338" s="42"/>
      <c r="Q338" s="42"/>
      <c r="R338" s="42"/>
      <c r="T338" s="42"/>
      <c r="U338" s="42"/>
      <c r="V338" s="42"/>
      <c r="W338" s="42"/>
    </row>
    <row r="339" spans="1:23">
      <c r="A339" s="142"/>
      <c r="B339" s="142"/>
      <c r="C339" s="39">
        <v>7</v>
      </c>
      <c r="D339">
        <v>16170</v>
      </c>
      <c r="E339">
        <v>3071.9999999999995</v>
      </c>
      <c r="F339">
        <v>11880</v>
      </c>
      <c r="G339">
        <v>10149</v>
      </c>
      <c r="H339" s="42">
        <v>0</v>
      </c>
      <c r="I339" s="42">
        <f t="shared" si="25"/>
        <v>41271</v>
      </c>
      <c r="N339" s="42"/>
      <c r="O339" s="42"/>
      <c r="P339" s="42"/>
      <c r="Q339" s="42"/>
      <c r="R339" s="42"/>
      <c r="T339" s="42"/>
      <c r="U339" s="42"/>
      <c r="V339" s="42"/>
      <c r="W339" s="42"/>
    </row>
    <row r="340" spans="1:23">
      <c r="A340" s="142" t="s">
        <v>79</v>
      </c>
      <c r="B340" s="142"/>
      <c r="C340" s="5">
        <v>7.0208333333333304</v>
      </c>
      <c r="D340">
        <v>16134</v>
      </c>
      <c r="E340">
        <v>3050</v>
      </c>
      <c r="F340">
        <v>11923.999999999998</v>
      </c>
      <c r="G340">
        <v>10069.999999999998</v>
      </c>
      <c r="H340" s="42">
        <v>0</v>
      </c>
      <c r="I340" s="42">
        <f t="shared" si="25"/>
        <v>41178</v>
      </c>
      <c r="N340" s="42"/>
      <c r="O340" s="42"/>
      <c r="P340" s="42"/>
      <c r="Q340" s="42"/>
      <c r="R340" s="42"/>
      <c r="T340" s="42"/>
      <c r="U340" s="42"/>
      <c r="V340" s="42"/>
      <c r="W340" s="42"/>
    </row>
    <row r="341" spans="1:23">
      <c r="A341" s="142"/>
      <c r="B341" s="142"/>
      <c r="C341" s="5">
        <v>7.0416666666666599</v>
      </c>
      <c r="D341">
        <v>15814.999999999998</v>
      </c>
      <c r="E341">
        <v>2997</v>
      </c>
      <c r="F341">
        <v>11678</v>
      </c>
      <c r="G341">
        <v>9757</v>
      </c>
      <c r="H341" s="42">
        <v>0</v>
      </c>
      <c r="I341" s="42">
        <f t="shared" si="25"/>
        <v>40247</v>
      </c>
      <c r="N341" s="42"/>
      <c r="O341" s="42"/>
      <c r="P341" s="42"/>
      <c r="Q341" s="42"/>
      <c r="R341" s="42"/>
      <c r="T341" s="42"/>
      <c r="U341" s="42"/>
      <c r="V341" s="42"/>
      <c r="W341" s="42"/>
    </row>
    <row r="342" spans="1:23">
      <c r="A342" s="142"/>
      <c r="B342" s="142"/>
      <c r="C342" s="5">
        <v>7.0625</v>
      </c>
      <c r="D342">
        <v>15468</v>
      </c>
      <c r="E342">
        <v>2970.9999999999995</v>
      </c>
      <c r="F342">
        <v>11443.000000000002</v>
      </c>
      <c r="G342">
        <v>9576</v>
      </c>
      <c r="H342" s="42">
        <v>0</v>
      </c>
      <c r="I342" s="42">
        <f t="shared" si="25"/>
        <v>39458</v>
      </c>
      <c r="N342" s="42"/>
      <c r="O342" s="42"/>
      <c r="P342" s="42"/>
      <c r="Q342" s="42"/>
      <c r="R342" s="42"/>
      <c r="T342" s="42"/>
      <c r="U342" s="42"/>
      <c r="V342" s="42"/>
      <c r="W342" s="42"/>
    </row>
    <row r="343" spans="1:23">
      <c r="A343" s="142"/>
      <c r="B343" s="142"/>
      <c r="C343" s="5">
        <v>7.0833333333333304</v>
      </c>
      <c r="D343">
        <v>15310</v>
      </c>
      <c r="E343">
        <v>2955.9999999999995</v>
      </c>
      <c r="F343">
        <v>11247</v>
      </c>
      <c r="G343">
        <v>9475</v>
      </c>
      <c r="H343" s="42">
        <v>0</v>
      </c>
      <c r="I343" s="42">
        <f t="shared" si="25"/>
        <v>38988</v>
      </c>
      <c r="N343" s="42"/>
      <c r="O343" s="42"/>
      <c r="P343" s="42"/>
      <c r="Q343" s="42"/>
      <c r="R343" s="42"/>
      <c r="T343" s="42"/>
      <c r="U343" s="42"/>
      <c r="V343" s="42"/>
      <c r="W343" s="42"/>
    </row>
    <row r="344" spans="1:23">
      <c r="A344" s="142"/>
      <c r="B344" s="142"/>
      <c r="C344" s="5">
        <v>7.1041666666666599</v>
      </c>
      <c r="D344">
        <v>14915</v>
      </c>
      <c r="E344">
        <v>2920</v>
      </c>
      <c r="F344">
        <v>11124</v>
      </c>
      <c r="G344">
        <v>9203</v>
      </c>
      <c r="H344" s="42">
        <v>0</v>
      </c>
      <c r="I344" s="42">
        <f t="shared" si="25"/>
        <v>38162</v>
      </c>
      <c r="N344" s="42"/>
      <c r="O344" s="42"/>
      <c r="P344" s="42"/>
      <c r="Q344" s="42"/>
      <c r="R344" s="42"/>
      <c r="T344" s="42"/>
      <c r="U344" s="42"/>
      <c r="V344" s="42"/>
      <c r="W344" s="42"/>
    </row>
    <row r="345" spans="1:23">
      <c r="A345" s="142"/>
      <c r="B345" s="142"/>
      <c r="C345" s="5">
        <v>7.125</v>
      </c>
      <c r="D345">
        <v>14832</v>
      </c>
      <c r="E345">
        <v>2903</v>
      </c>
      <c r="F345">
        <v>11028</v>
      </c>
      <c r="G345">
        <v>9194</v>
      </c>
      <c r="H345" s="42">
        <v>0</v>
      </c>
      <c r="I345" s="42">
        <f t="shared" si="25"/>
        <v>37957</v>
      </c>
      <c r="N345" s="42"/>
      <c r="O345" s="42"/>
      <c r="P345" s="42"/>
      <c r="Q345" s="42"/>
      <c r="R345" s="42"/>
      <c r="T345" s="42"/>
      <c r="U345" s="42"/>
      <c r="V345" s="42"/>
      <c r="W345" s="42"/>
    </row>
    <row r="346" spans="1:23">
      <c r="A346" s="142"/>
      <c r="B346" s="142"/>
      <c r="C346" s="5">
        <v>7.1458333333333304</v>
      </c>
      <c r="D346">
        <v>14650</v>
      </c>
      <c r="E346">
        <v>2877</v>
      </c>
      <c r="F346">
        <v>10922</v>
      </c>
      <c r="G346">
        <v>9005</v>
      </c>
      <c r="H346" s="42">
        <v>0</v>
      </c>
      <c r="I346" s="42">
        <f t="shared" si="25"/>
        <v>37454</v>
      </c>
      <c r="N346" s="42"/>
      <c r="O346" s="42"/>
      <c r="P346" s="42"/>
      <c r="Q346" s="42"/>
      <c r="R346" s="42"/>
      <c r="T346" s="42"/>
      <c r="U346" s="42"/>
      <c r="V346" s="42"/>
      <c r="W346" s="42"/>
    </row>
    <row r="347" spans="1:23">
      <c r="A347" s="142"/>
      <c r="B347" s="142"/>
      <c r="C347" s="5">
        <v>7.1666666666666599</v>
      </c>
      <c r="D347">
        <v>14573</v>
      </c>
      <c r="E347">
        <v>2877</v>
      </c>
      <c r="F347">
        <v>10935.999999999998</v>
      </c>
      <c r="G347">
        <v>9025</v>
      </c>
      <c r="H347" s="42">
        <v>0</v>
      </c>
      <c r="I347" s="42">
        <f t="shared" si="25"/>
        <v>37411</v>
      </c>
      <c r="N347" s="42"/>
      <c r="O347" s="42"/>
      <c r="P347" s="42"/>
      <c r="Q347" s="42"/>
      <c r="R347" s="42"/>
      <c r="T347" s="42"/>
      <c r="U347" s="42"/>
      <c r="V347" s="42"/>
      <c r="W347" s="42"/>
    </row>
    <row r="348" spans="1:23">
      <c r="A348" s="142"/>
      <c r="B348" s="142"/>
      <c r="C348" s="5">
        <v>7.1875</v>
      </c>
      <c r="D348">
        <v>14559</v>
      </c>
      <c r="E348">
        <v>2874</v>
      </c>
      <c r="F348">
        <v>10990</v>
      </c>
      <c r="G348">
        <v>9019</v>
      </c>
      <c r="H348" s="42">
        <v>0</v>
      </c>
      <c r="I348" s="42">
        <f t="shared" si="25"/>
        <v>37442</v>
      </c>
      <c r="N348" s="42"/>
      <c r="O348" s="42"/>
      <c r="P348" s="42"/>
      <c r="Q348" s="42"/>
      <c r="R348" s="42"/>
      <c r="T348" s="42"/>
      <c r="U348" s="42"/>
      <c r="V348" s="42"/>
      <c r="W348" s="42"/>
    </row>
    <row r="349" spans="1:23">
      <c r="A349" s="142"/>
      <c r="B349" s="142"/>
      <c r="C349" s="5">
        <v>7.2083333333333304</v>
      </c>
      <c r="D349">
        <v>14524.999999999998</v>
      </c>
      <c r="E349">
        <v>2888</v>
      </c>
      <c r="F349">
        <v>10993</v>
      </c>
      <c r="G349">
        <v>9111</v>
      </c>
      <c r="H349" s="42">
        <v>0</v>
      </c>
      <c r="I349" s="42">
        <f t="shared" si="25"/>
        <v>37517</v>
      </c>
      <c r="N349" s="42"/>
      <c r="O349" s="42"/>
      <c r="P349" s="42"/>
      <c r="Q349" s="42"/>
      <c r="R349" s="42"/>
      <c r="T349" s="42"/>
      <c r="U349" s="42"/>
      <c r="V349" s="42"/>
      <c r="W349" s="42"/>
    </row>
    <row r="350" spans="1:23">
      <c r="A350" s="142"/>
      <c r="B350" s="142"/>
      <c r="C350" s="5">
        <v>7.2291666666666599</v>
      </c>
      <c r="D350">
        <v>14806</v>
      </c>
      <c r="E350">
        <v>2916.0000000000005</v>
      </c>
      <c r="F350">
        <v>11120.000000000002</v>
      </c>
      <c r="G350">
        <v>9292</v>
      </c>
      <c r="H350" s="42">
        <v>0</v>
      </c>
      <c r="I350" s="42">
        <f t="shared" si="25"/>
        <v>38134</v>
      </c>
      <c r="N350" s="42"/>
      <c r="O350" s="42"/>
      <c r="P350" s="42"/>
      <c r="Q350" s="42"/>
      <c r="R350" s="42"/>
      <c r="T350" s="42"/>
      <c r="U350" s="42"/>
      <c r="V350" s="42"/>
      <c r="W350" s="42"/>
    </row>
    <row r="351" spans="1:23">
      <c r="A351" s="142"/>
      <c r="B351" s="142"/>
      <c r="C351" s="5">
        <v>7.25</v>
      </c>
      <c r="D351">
        <v>14873</v>
      </c>
      <c r="E351">
        <v>2906.0000000000005</v>
      </c>
      <c r="F351">
        <v>11185</v>
      </c>
      <c r="G351">
        <v>9274</v>
      </c>
      <c r="H351" s="42">
        <v>0</v>
      </c>
      <c r="I351" s="42">
        <f t="shared" si="25"/>
        <v>38238</v>
      </c>
      <c r="N351" s="42"/>
      <c r="O351" s="42"/>
      <c r="P351" s="42"/>
      <c r="Q351" s="42"/>
      <c r="R351" s="42"/>
      <c r="T351" s="42"/>
      <c r="U351" s="42"/>
      <c r="V351" s="42"/>
      <c r="W351" s="42"/>
    </row>
    <row r="352" spans="1:23">
      <c r="A352" s="142"/>
      <c r="B352" s="142"/>
      <c r="C352" s="5">
        <v>7.2708333333333304</v>
      </c>
      <c r="D352">
        <v>14980</v>
      </c>
      <c r="E352">
        <v>2916.0000000000005</v>
      </c>
      <c r="F352">
        <v>11178.999999999998</v>
      </c>
      <c r="G352">
        <v>9403</v>
      </c>
      <c r="H352" s="42">
        <v>0</v>
      </c>
      <c r="I352" s="42">
        <f t="shared" si="25"/>
        <v>38478</v>
      </c>
      <c r="N352" s="42"/>
      <c r="O352" s="42"/>
      <c r="P352" s="42"/>
      <c r="Q352" s="42"/>
      <c r="R352" s="42"/>
      <c r="T352" s="42"/>
      <c r="U352" s="42"/>
      <c r="V352" s="42"/>
      <c r="W352" s="42"/>
    </row>
    <row r="353" spans="1:23">
      <c r="A353" s="142"/>
      <c r="B353" s="142"/>
      <c r="C353" s="5">
        <v>7.2916666666666599</v>
      </c>
      <c r="D353">
        <v>15640</v>
      </c>
      <c r="E353">
        <v>2975</v>
      </c>
      <c r="F353">
        <v>11584.000000000002</v>
      </c>
      <c r="G353">
        <v>9707</v>
      </c>
      <c r="H353" s="42">
        <v>0</v>
      </c>
      <c r="I353" s="42">
        <f t="shared" si="25"/>
        <v>39906</v>
      </c>
      <c r="N353" s="42"/>
      <c r="O353" s="42"/>
      <c r="P353" s="42"/>
      <c r="Q353" s="42"/>
      <c r="R353" s="42"/>
      <c r="T353" s="42"/>
      <c r="U353" s="42"/>
      <c r="V353" s="42"/>
      <c r="W353" s="42"/>
    </row>
    <row r="354" spans="1:23">
      <c r="A354" s="142"/>
      <c r="B354" s="142"/>
      <c r="C354" s="5">
        <v>7.3125</v>
      </c>
      <c r="D354">
        <v>16258.999999999998</v>
      </c>
      <c r="E354">
        <v>3017.0000000000005</v>
      </c>
      <c r="F354">
        <v>11943.999999999998</v>
      </c>
      <c r="G354">
        <v>9996</v>
      </c>
      <c r="H354" s="42">
        <v>0</v>
      </c>
      <c r="I354" s="42">
        <f t="shared" si="25"/>
        <v>41216</v>
      </c>
      <c r="N354" s="42"/>
      <c r="O354" s="42"/>
      <c r="P354" s="42"/>
      <c r="Q354" s="42"/>
      <c r="R354" s="42"/>
      <c r="T354" s="42"/>
      <c r="U354" s="42"/>
      <c r="V354" s="42"/>
      <c r="W354" s="42"/>
    </row>
    <row r="355" spans="1:23">
      <c r="A355" s="142"/>
      <c r="B355" s="142"/>
      <c r="C355" s="5">
        <v>7.3333333333333304</v>
      </c>
      <c r="D355">
        <v>17076</v>
      </c>
      <c r="E355">
        <v>3096.9999999999995</v>
      </c>
      <c r="F355">
        <v>12504</v>
      </c>
      <c r="G355">
        <v>10392.999999999998</v>
      </c>
      <c r="H355" s="42">
        <v>0</v>
      </c>
      <c r="I355" s="42">
        <f t="shared" si="25"/>
        <v>43070</v>
      </c>
      <c r="N355" s="42"/>
      <c r="O355" s="42"/>
      <c r="P355" s="42"/>
      <c r="Q355" s="42"/>
      <c r="R355" s="42"/>
      <c r="T355" s="42"/>
      <c r="U355" s="42"/>
      <c r="V355" s="42"/>
      <c r="W355" s="42"/>
    </row>
    <row r="356" spans="1:23">
      <c r="A356" s="142"/>
      <c r="B356" s="142"/>
      <c r="C356" s="5">
        <v>7.3541666666666599</v>
      </c>
      <c r="D356">
        <v>17963</v>
      </c>
      <c r="E356">
        <v>3181</v>
      </c>
      <c r="F356">
        <v>12914.000000000002</v>
      </c>
      <c r="G356">
        <v>10845</v>
      </c>
      <c r="H356" s="42">
        <v>0</v>
      </c>
      <c r="I356" s="42">
        <f t="shared" si="25"/>
        <v>44903</v>
      </c>
      <c r="N356" s="42"/>
      <c r="O356" s="42"/>
      <c r="P356" s="42"/>
      <c r="Q356" s="42"/>
      <c r="R356" s="42"/>
      <c r="T356" s="42"/>
      <c r="U356" s="42"/>
      <c r="V356" s="42"/>
      <c r="W356" s="42"/>
    </row>
    <row r="357" spans="1:23">
      <c r="A357" s="142"/>
      <c r="B357" s="142"/>
      <c r="C357" s="5">
        <v>7.375</v>
      </c>
      <c r="D357">
        <v>18839</v>
      </c>
      <c r="E357">
        <v>3259.0000000000005</v>
      </c>
      <c r="F357">
        <v>13358.000000000002</v>
      </c>
      <c r="G357">
        <v>11266</v>
      </c>
      <c r="H357" s="42">
        <v>0</v>
      </c>
      <c r="I357" s="42">
        <f t="shared" si="25"/>
        <v>46722</v>
      </c>
      <c r="N357" s="42"/>
      <c r="O357" s="42"/>
      <c r="P357" s="42"/>
      <c r="Q357" s="42"/>
      <c r="R357" s="42"/>
      <c r="T357" s="42"/>
      <c r="U357" s="42"/>
      <c r="V357" s="42"/>
      <c r="W357" s="42"/>
    </row>
    <row r="358" spans="1:23">
      <c r="A358" s="142"/>
      <c r="B358" s="142"/>
      <c r="C358" s="5">
        <v>7.3958333333333304</v>
      </c>
      <c r="D358">
        <v>19623</v>
      </c>
      <c r="E358">
        <v>3361</v>
      </c>
      <c r="F358">
        <v>13889</v>
      </c>
      <c r="G358">
        <v>11749</v>
      </c>
      <c r="H358" s="42">
        <v>0</v>
      </c>
      <c r="I358" s="42">
        <f t="shared" si="25"/>
        <v>48622</v>
      </c>
      <c r="N358" s="42"/>
      <c r="O358" s="42"/>
      <c r="P358" s="42"/>
      <c r="Q358" s="42"/>
      <c r="R358" s="42"/>
      <c r="T358" s="42"/>
      <c r="U358" s="42"/>
      <c r="V358" s="42"/>
      <c r="W358" s="42"/>
    </row>
    <row r="359" spans="1:23">
      <c r="A359" s="142"/>
      <c r="B359" s="142"/>
      <c r="C359" s="5">
        <v>7.4166666666666599</v>
      </c>
      <c r="D359">
        <v>20265</v>
      </c>
      <c r="E359">
        <v>3457</v>
      </c>
      <c r="F359">
        <v>14345.000000000002</v>
      </c>
      <c r="G359">
        <v>12146.999999999998</v>
      </c>
      <c r="H359" s="42">
        <v>0</v>
      </c>
      <c r="I359" s="42">
        <f t="shared" si="25"/>
        <v>50214</v>
      </c>
      <c r="N359" s="42"/>
      <c r="O359" s="42"/>
      <c r="P359" s="42"/>
      <c r="Q359" s="42"/>
      <c r="R359" s="42"/>
      <c r="T359" s="42"/>
      <c r="U359" s="42"/>
      <c r="V359" s="42"/>
      <c r="W359" s="42"/>
    </row>
    <row r="360" spans="1:23">
      <c r="A360" s="142"/>
      <c r="B360" s="142"/>
      <c r="C360" s="5">
        <v>7.4375</v>
      </c>
      <c r="D360">
        <v>21102</v>
      </c>
      <c r="E360">
        <v>3542</v>
      </c>
      <c r="F360">
        <v>14723</v>
      </c>
      <c r="G360">
        <v>12650.999999999998</v>
      </c>
      <c r="H360" s="42">
        <v>0</v>
      </c>
      <c r="I360" s="42">
        <f t="shared" si="25"/>
        <v>52018</v>
      </c>
      <c r="N360" s="42"/>
      <c r="O360" s="42"/>
      <c r="P360" s="42"/>
      <c r="Q360" s="42"/>
      <c r="R360" s="42"/>
      <c r="T360" s="42"/>
      <c r="U360" s="42"/>
      <c r="V360" s="42"/>
      <c r="W360" s="42"/>
    </row>
    <row r="361" spans="1:23">
      <c r="A361" s="142"/>
      <c r="B361" s="142"/>
      <c r="C361" s="5">
        <v>7.4583333333333304</v>
      </c>
      <c r="D361">
        <v>21640</v>
      </c>
      <c r="E361">
        <v>3598</v>
      </c>
      <c r="F361">
        <v>15132.000000000002</v>
      </c>
      <c r="G361">
        <v>12971.999999999998</v>
      </c>
      <c r="H361" s="42">
        <v>0</v>
      </c>
      <c r="I361" s="42">
        <f t="shared" si="25"/>
        <v>53342</v>
      </c>
      <c r="N361" s="42"/>
      <c r="O361" s="42"/>
      <c r="P361" s="42"/>
      <c r="Q361" s="42"/>
      <c r="R361" s="42"/>
      <c r="T361" s="42"/>
      <c r="U361" s="42"/>
      <c r="V361" s="42"/>
      <c r="W361" s="42"/>
    </row>
    <row r="362" spans="1:23">
      <c r="A362" s="142"/>
      <c r="B362" s="142"/>
      <c r="C362" s="5">
        <v>7.4791666666666599</v>
      </c>
      <c r="D362">
        <v>22234</v>
      </c>
      <c r="E362">
        <v>3667.0000000000005</v>
      </c>
      <c r="F362">
        <v>15415.000000000002</v>
      </c>
      <c r="G362">
        <v>13434</v>
      </c>
      <c r="H362" s="42">
        <v>0</v>
      </c>
      <c r="I362" s="42">
        <f t="shared" si="25"/>
        <v>54750</v>
      </c>
      <c r="N362" s="42"/>
      <c r="O362" s="42"/>
      <c r="P362" s="42"/>
      <c r="Q362" s="42"/>
      <c r="R362" s="42"/>
      <c r="T362" s="42"/>
      <c r="U362" s="42"/>
      <c r="V362" s="42"/>
      <c r="W362" s="42"/>
    </row>
    <row r="363" spans="1:23">
      <c r="A363" s="142"/>
      <c r="B363" s="142"/>
      <c r="C363" s="5">
        <v>7.5</v>
      </c>
      <c r="D363">
        <v>22679.999999999996</v>
      </c>
      <c r="E363">
        <v>3730</v>
      </c>
      <c r="F363">
        <v>15701</v>
      </c>
      <c r="G363">
        <v>13751</v>
      </c>
      <c r="H363" s="42">
        <v>0</v>
      </c>
      <c r="I363" s="42">
        <f t="shared" si="25"/>
        <v>55862</v>
      </c>
      <c r="N363" s="42"/>
      <c r="O363" s="42"/>
      <c r="P363" s="42"/>
      <c r="Q363" s="42"/>
      <c r="R363" s="42"/>
      <c r="T363" s="42"/>
      <c r="U363" s="42"/>
      <c r="V363" s="42"/>
      <c r="W363" s="42"/>
    </row>
    <row r="364" spans="1:23">
      <c r="A364" s="142"/>
      <c r="B364" s="142"/>
      <c r="C364" s="5">
        <v>7.5208333333333304</v>
      </c>
      <c r="D364">
        <v>23020.999999999996</v>
      </c>
      <c r="E364">
        <v>3771</v>
      </c>
      <c r="F364">
        <v>15942</v>
      </c>
      <c r="G364">
        <v>14079</v>
      </c>
      <c r="H364" s="42">
        <v>0</v>
      </c>
      <c r="I364" s="42">
        <f t="shared" si="25"/>
        <v>56813</v>
      </c>
      <c r="N364" s="42"/>
      <c r="O364" s="42"/>
      <c r="P364" s="42"/>
      <c r="Q364" s="42"/>
      <c r="R364" s="42"/>
      <c r="T364" s="42"/>
      <c r="U364" s="42"/>
      <c r="V364" s="42"/>
      <c r="W364" s="42"/>
    </row>
    <row r="365" spans="1:23">
      <c r="A365" s="142"/>
      <c r="B365" s="142"/>
      <c r="C365" s="5">
        <v>7.5416666666666599</v>
      </c>
      <c r="D365">
        <v>23247</v>
      </c>
      <c r="E365">
        <v>3822</v>
      </c>
      <c r="F365">
        <v>16114</v>
      </c>
      <c r="G365">
        <v>14355</v>
      </c>
      <c r="H365" s="42">
        <v>0</v>
      </c>
      <c r="I365" s="42">
        <f t="shared" si="25"/>
        <v>57538</v>
      </c>
      <c r="N365" s="42"/>
      <c r="O365" s="42"/>
      <c r="P365" s="42"/>
      <c r="Q365" s="42"/>
      <c r="R365" s="42"/>
      <c r="T365" s="42"/>
      <c r="U365" s="42"/>
      <c r="V365" s="42"/>
      <c r="W365" s="42"/>
    </row>
    <row r="366" spans="1:23">
      <c r="A366" s="142"/>
      <c r="B366" s="142"/>
      <c r="C366" s="5">
        <v>7.5625</v>
      </c>
      <c r="D366">
        <v>23761</v>
      </c>
      <c r="E366">
        <v>3847.9999999999995</v>
      </c>
      <c r="F366">
        <v>16421</v>
      </c>
      <c r="G366">
        <v>14628.000000000002</v>
      </c>
      <c r="H366" s="42">
        <v>0</v>
      </c>
      <c r="I366" s="42">
        <f t="shared" si="25"/>
        <v>58658</v>
      </c>
      <c r="N366" s="42"/>
      <c r="O366" s="42"/>
      <c r="P366" s="42"/>
      <c r="Q366" s="42"/>
      <c r="R366" s="42"/>
      <c r="T366" s="42"/>
      <c r="U366" s="42"/>
      <c r="V366" s="42"/>
      <c r="W366" s="42"/>
    </row>
    <row r="367" spans="1:23">
      <c r="A367" s="142"/>
      <c r="B367" s="142"/>
      <c r="C367" s="5">
        <v>7.5833333333333304</v>
      </c>
      <c r="D367">
        <v>24057</v>
      </c>
      <c r="E367">
        <v>3884.0000000000005</v>
      </c>
      <c r="F367">
        <v>16530</v>
      </c>
      <c r="G367">
        <v>14834</v>
      </c>
      <c r="H367" s="42">
        <v>0</v>
      </c>
      <c r="I367" s="42">
        <f t="shared" si="25"/>
        <v>59305</v>
      </c>
      <c r="N367" s="42"/>
      <c r="O367" s="42"/>
      <c r="P367" s="42"/>
      <c r="Q367" s="42"/>
      <c r="R367" s="42"/>
      <c r="T367" s="42"/>
      <c r="U367" s="42"/>
      <c r="V367" s="42"/>
      <c r="W367" s="42"/>
    </row>
    <row r="368" spans="1:23">
      <c r="A368" s="142"/>
      <c r="B368" s="142"/>
      <c r="C368" s="5">
        <v>7.6041666666666599</v>
      </c>
      <c r="D368">
        <v>24261</v>
      </c>
      <c r="E368">
        <v>3919.0000000000005</v>
      </c>
      <c r="F368">
        <v>16700</v>
      </c>
      <c r="G368">
        <v>15035</v>
      </c>
      <c r="H368" s="42">
        <v>0</v>
      </c>
      <c r="I368" s="42">
        <f t="shared" si="25"/>
        <v>59915</v>
      </c>
      <c r="N368" s="42"/>
      <c r="O368" s="42"/>
      <c r="P368" s="42"/>
      <c r="Q368" s="42"/>
      <c r="R368" s="42"/>
      <c r="T368" s="42"/>
      <c r="U368" s="42"/>
      <c r="V368" s="42"/>
      <c r="W368" s="42"/>
    </row>
    <row r="369" spans="1:23">
      <c r="A369" s="142"/>
      <c r="B369" s="142"/>
      <c r="C369" s="5">
        <v>7.625</v>
      </c>
      <c r="D369">
        <v>24381</v>
      </c>
      <c r="E369">
        <v>3943.9999999999995</v>
      </c>
      <c r="F369">
        <v>16731</v>
      </c>
      <c r="G369">
        <v>15174</v>
      </c>
      <c r="H369" s="42">
        <v>0</v>
      </c>
      <c r="I369" s="42">
        <f t="shared" si="25"/>
        <v>60230</v>
      </c>
      <c r="N369" s="42"/>
      <c r="O369" s="42"/>
      <c r="P369" s="42"/>
      <c r="Q369" s="42"/>
      <c r="R369" s="42"/>
      <c r="T369" s="42"/>
      <c r="U369" s="42"/>
      <c r="V369" s="42"/>
      <c r="W369" s="42"/>
    </row>
    <row r="370" spans="1:23">
      <c r="A370" s="142"/>
      <c r="B370" s="142"/>
      <c r="C370" s="5">
        <v>7.6458333333333304</v>
      </c>
      <c r="D370">
        <v>24472.999999999996</v>
      </c>
      <c r="E370">
        <v>3963</v>
      </c>
      <c r="F370">
        <v>16767</v>
      </c>
      <c r="G370">
        <v>15217</v>
      </c>
      <c r="H370" s="42">
        <v>0</v>
      </c>
      <c r="I370" s="42">
        <f t="shared" si="25"/>
        <v>60420</v>
      </c>
      <c r="N370" s="42"/>
      <c r="O370" s="42"/>
      <c r="P370" s="42"/>
      <c r="Q370" s="42"/>
      <c r="R370" s="42"/>
      <c r="T370" s="42"/>
      <c r="U370" s="42"/>
      <c r="V370" s="42"/>
      <c r="W370" s="42"/>
    </row>
    <row r="371" spans="1:23">
      <c r="A371" s="142"/>
      <c r="B371" s="142"/>
      <c r="C371" s="5">
        <v>7.6666666666666599</v>
      </c>
      <c r="D371">
        <v>24579</v>
      </c>
      <c r="E371">
        <v>3971</v>
      </c>
      <c r="F371">
        <v>16706</v>
      </c>
      <c r="G371">
        <v>15244</v>
      </c>
      <c r="H371" s="42">
        <v>0</v>
      </c>
      <c r="I371" s="42">
        <f t="shared" si="25"/>
        <v>60500</v>
      </c>
      <c r="N371" s="42"/>
      <c r="O371" s="42"/>
      <c r="P371" s="42"/>
      <c r="Q371" s="42"/>
      <c r="R371" s="42"/>
      <c r="T371" s="42"/>
      <c r="U371" s="42"/>
      <c r="V371" s="42"/>
      <c r="W371" s="42"/>
    </row>
    <row r="372" spans="1:23">
      <c r="A372" s="142"/>
      <c r="B372" s="142"/>
      <c r="C372" s="5">
        <v>7.6875</v>
      </c>
      <c r="D372">
        <v>24407</v>
      </c>
      <c r="E372">
        <v>3978</v>
      </c>
      <c r="F372">
        <v>16628</v>
      </c>
      <c r="G372">
        <v>15195</v>
      </c>
      <c r="H372" s="42">
        <v>0</v>
      </c>
      <c r="I372" s="42">
        <f t="shared" si="25"/>
        <v>60208</v>
      </c>
      <c r="N372" s="42"/>
      <c r="O372" s="42"/>
      <c r="P372" s="42"/>
      <c r="Q372" s="42"/>
      <c r="R372" s="42"/>
      <c r="T372" s="42"/>
      <c r="U372" s="42"/>
      <c r="V372" s="42"/>
      <c r="W372" s="42"/>
    </row>
    <row r="373" spans="1:23">
      <c r="A373" s="142"/>
      <c r="B373" s="142"/>
      <c r="C373" s="5">
        <v>7.7083333333333304</v>
      </c>
      <c r="D373">
        <v>24066</v>
      </c>
      <c r="E373">
        <v>3953</v>
      </c>
      <c r="F373">
        <v>16411</v>
      </c>
      <c r="G373">
        <v>15056</v>
      </c>
      <c r="H373" s="42">
        <v>0</v>
      </c>
      <c r="I373" s="42">
        <f t="shared" si="25"/>
        <v>59486</v>
      </c>
      <c r="N373" s="42"/>
      <c r="O373" s="42"/>
      <c r="P373" s="42"/>
      <c r="Q373" s="42"/>
      <c r="R373" s="42"/>
      <c r="T373" s="42"/>
      <c r="U373" s="42"/>
      <c r="V373" s="42"/>
      <c r="W373" s="42"/>
    </row>
    <row r="374" spans="1:23">
      <c r="A374" s="142"/>
      <c r="B374" s="142"/>
      <c r="C374" s="5">
        <v>7.7291666666666599</v>
      </c>
      <c r="D374">
        <v>23823</v>
      </c>
      <c r="E374">
        <v>3921</v>
      </c>
      <c r="F374">
        <v>16202</v>
      </c>
      <c r="G374">
        <v>14853</v>
      </c>
      <c r="H374" s="42">
        <v>0</v>
      </c>
      <c r="I374" s="42">
        <f t="shared" si="25"/>
        <v>58799</v>
      </c>
      <c r="N374" s="42"/>
      <c r="O374" s="42"/>
      <c r="P374" s="42"/>
      <c r="Q374" s="42"/>
      <c r="R374" s="42"/>
      <c r="T374" s="42"/>
      <c r="U374" s="42"/>
      <c r="V374" s="42"/>
      <c r="W374" s="42"/>
    </row>
    <row r="375" spans="1:23">
      <c r="A375" s="142"/>
      <c r="B375" s="142"/>
      <c r="C375" s="5">
        <v>7.75</v>
      </c>
      <c r="D375">
        <v>23269.000000000004</v>
      </c>
      <c r="E375">
        <v>3875</v>
      </c>
      <c r="F375">
        <v>15885</v>
      </c>
      <c r="G375">
        <v>14574</v>
      </c>
      <c r="H375" s="42">
        <v>0</v>
      </c>
      <c r="I375" s="42">
        <f t="shared" si="25"/>
        <v>57603</v>
      </c>
      <c r="N375" s="42"/>
      <c r="O375" s="42"/>
      <c r="P375" s="42"/>
      <c r="Q375" s="42"/>
      <c r="R375" s="42"/>
      <c r="T375" s="42"/>
      <c r="U375" s="42"/>
      <c r="V375" s="42"/>
      <c r="W375" s="42"/>
    </row>
    <row r="376" spans="1:23">
      <c r="A376" s="142"/>
      <c r="B376" s="142"/>
      <c r="C376" s="5">
        <v>7.7708333333333304</v>
      </c>
      <c r="D376">
        <v>23016</v>
      </c>
      <c r="E376">
        <v>3816</v>
      </c>
      <c r="F376">
        <v>15579</v>
      </c>
      <c r="G376">
        <v>14265.000000000002</v>
      </c>
      <c r="H376" s="42">
        <v>0</v>
      </c>
      <c r="I376" s="42">
        <f t="shared" si="25"/>
        <v>56676</v>
      </c>
      <c r="N376" s="42"/>
      <c r="O376" s="42"/>
      <c r="P376" s="42"/>
      <c r="Q376" s="42"/>
      <c r="R376" s="42"/>
      <c r="T376" s="42"/>
      <c r="U376" s="42"/>
      <c r="V376" s="42"/>
      <c r="W376" s="42"/>
    </row>
    <row r="377" spans="1:23">
      <c r="A377" s="142"/>
      <c r="B377" s="142"/>
      <c r="C377" s="5">
        <v>7.7916666666666599</v>
      </c>
      <c r="D377">
        <v>22759.999999999996</v>
      </c>
      <c r="E377">
        <v>3775</v>
      </c>
      <c r="F377">
        <v>15452.999999999998</v>
      </c>
      <c r="G377">
        <v>14101.999999999998</v>
      </c>
      <c r="H377" s="42">
        <v>0</v>
      </c>
      <c r="I377" s="42">
        <f t="shared" si="25"/>
        <v>56089.999999999993</v>
      </c>
      <c r="N377" s="42"/>
      <c r="O377" s="42"/>
      <c r="P377" s="42"/>
      <c r="Q377" s="42"/>
      <c r="R377" s="42"/>
      <c r="T377" s="42"/>
      <c r="U377" s="42"/>
      <c r="V377" s="42"/>
      <c r="W377" s="42"/>
    </row>
    <row r="378" spans="1:23">
      <c r="A378" s="142"/>
      <c r="B378" s="142"/>
      <c r="C378" s="5">
        <v>7.8125</v>
      </c>
      <c r="D378">
        <v>22361</v>
      </c>
      <c r="E378">
        <v>3749</v>
      </c>
      <c r="F378">
        <v>15305</v>
      </c>
      <c r="G378">
        <v>13946</v>
      </c>
      <c r="H378" s="42">
        <v>0</v>
      </c>
      <c r="I378" s="42">
        <f t="shared" si="25"/>
        <v>55361</v>
      </c>
      <c r="N378" s="42"/>
      <c r="O378" s="42"/>
      <c r="P378" s="42"/>
      <c r="Q378" s="42"/>
      <c r="R378" s="42"/>
      <c r="T378" s="42"/>
      <c r="U378" s="42"/>
      <c r="V378" s="42"/>
      <c r="W378" s="42"/>
    </row>
    <row r="379" spans="1:23">
      <c r="A379" s="142"/>
      <c r="B379" s="142"/>
      <c r="C379" s="5">
        <v>7.8333333333333304</v>
      </c>
      <c r="D379">
        <v>22014</v>
      </c>
      <c r="E379">
        <v>3704</v>
      </c>
      <c r="F379">
        <v>15098</v>
      </c>
      <c r="G379">
        <v>13811</v>
      </c>
      <c r="H379" s="42">
        <v>0</v>
      </c>
      <c r="I379" s="42">
        <f t="shared" si="25"/>
        <v>54627</v>
      </c>
      <c r="N379" s="42"/>
      <c r="O379" s="42"/>
      <c r="P379" s="42"/>
      <c r="Q379" s="42"/>
      <c r="R379" s="42"/>
      <c r="T379" s="42"/>
      <c r="U379" s="42"/>
      <c r="V379" s="42"/>
      <c r="W379" s="42"/>
    </row>
    <row r="380" spans="1:23">
      <c r="A380" s="142"/>
      <c r="B380" s="142"/>
      <c r="C380" s="5">
        <v>7.8541666666666599</v>
      </c>
      <c r="D380">
        <v>21463</v>
      </c>
      <c r="E380">
        <v>3638</v>
      </c>
      <c r="F380">
        <v>14757</v>
      </c>
      <c r="G380">
        <v>13559.000000000002</v>
      </c>
      <c r="H380" s="42">
        <v>0</v>
      </c>
      <c r="I380" s="42">
        <f t="shared" si="25"/>
        <v>53417</v>
      </c>
      <c r="N380" s="42"/>
      <c r="O380" s="42"/>
      <c r="P380" s="42"/>
      <c r="Q380" s="42"/>
      <c r="R380" s="42"/>
      <c r="T380" s="42"/>
      <c r="U380" s="42"/>
      <c r="V380" s="42"/>
      <c r="W380" s="42"/>
    </row>
    <row r="381" spans="1:23">
      <c r="A381" s="142"/>
      <c r="B381" s="142"/>
      <c r="C381" s="5">
        <v>7.875</v>
      </c>
      <c r="D381">
        <v>20717</v>
      </c>
      <c r="E381">
        <v>3548</v>
      </c>
      <c r="F381">
        <v>14403.999999999998</v>
      </c>
      <c r="G381">
        <v>13165</v>
      </c>
      <c r="H381" s="42">
        <v>0</v>
      </c>
      <c r="I381" s="42">
        <f t="shared" si="25"/>
        <v>51834</v>
      </c>
      <c r="N381" s="42"/>
      <c r="O381" s="42"/>
      <c r="P381" s="42"/>
      <c r="Q381" s="42"/>
      <c r="R381" s="42"/>
      <c r="T381" s="42"/>
      <c r="U381" s="42"/>
      <c r="V381" s="42"/>
      <c r="W381" s="42"/>
    </row>
    <row r="382" spans="1:23">
      <c r="A382" s="142"/>
      <c r="B382" s="142"/>
      <c r="C382" s="5">
        <v>7.8958333333333304</v>
      </c>
      <c r="D382">
        <v>19827</v>
      </c>
      <c r="E382">
        <v>3453</v>
      </c>
      <c r="F382">
        <v>13954</v>
      </c>
      <c r="G382">
        <v>12677</v>
      </c>
      <c r="H382" s="42">
        <v>0</v>
      </c>
      <c r="I382" s="42">
        <f t="shared" si="25"/>
        <v>49911</v>
      </c>
      <c r="N382" s="42"/>
      <c r="O382" s="42"/>
      <c r="P382" s="42"/>
      <c r="Q382" s="42"/>
      <c r="R382" s="42"/>
      <c r="T382" s="42"/>
      <c r="U382" s="42"/>
      <c r="V382" s="42"/>
      <c r="W382" s="42"/>
    </row>
    <row r="383" spans="1:23">
      <c r="A383" s="142"/>
      <c r="B383" s="142"/>
      <c r="C383" s="5">
        <v>7.9166666666666599</v>
      </c>
      <c r="D383">
        <v>19201</v>
      </c>
      <c r="E383">
        <v>3343</v>
      </c>
      <c r="F383">
        <v>13554</v>
      </c>
      <c r="G383">
        <v>12142</v>
      </c>
      <c r="H383" s="42">
        <v>0</v>
      </c>
      <c r="I383" s="42">
        <f t="shared" si="25"/>
        <v>48240</v>
      </c>
      <c r="N383" s="42"/>
      <c r="O383" s="42"/>
      <c r="P383" s="42"/>
      <c r="Q383" s="42"/>
      <c r="R383" s="42"/>
      <c r="T383" s="42"/>
      <c r="U383" s="42"/>
      <c r="V383" s="42"/>
      <c r="W383" s="42"/>
    </row>
    <row r="384" spans="1:23">
      <c r="A384" s="142"/>
      <c r="B384" s="142"/>
      <c r="C384" s="5">
        <v>7.9375</v>
      </c>
      <c r="D384">
        <v>18273</v>
      </c>
      <c r="E384">
        <v>3257</v>
      </c>
      <c r="F384">
        <v>13107</v>
      </c>
      <c r="G384">
        <v>11698</v>
      </c>
      <c r="H384" s="42">
        <v>0</v>
      </c>
      <c r="I384" s="42">
        <f t="shared" si="25"/>
        <v>46335</v>
      </c>
      <c r="N384" s="42"/>
      <c r="O384" s="42"/>
      <c r="P384" s="42"/>
      <c r="Q384" s="42"/>
      <c r="R384" s="42"/>
      <c r="T384" s="42"/>
      <c r="U384" s="42"/>
      <c r="V384" s="42"/>
      <c r="W384" s="42"/>
    </row>
    <row r="385" spans="1:23">
      <c r="A385" s="142"/>
      <c r="B385" s="142"/>
      <c r="C385" s="5">
        <v>7.9583333333333304</v>
      </c>
      <c r="D385">
        <v>17468</v>
      </c>
      <c r="E385">
        <v>3169</v>
      </c>
      <c r="F385">
        <v>12736</v>
      </c>
      <c r="G385">
        <v>11344</v>
      </c>
      <c r="H385" s="42">
        <v>0</v>
      </c>
      <c r="I385" s="42">
        <f t="shared" si="25"/>
        <v>44717</v>
      </c>
      <c r="N385" s="42"/>
      <c r="O385" s="42"/>
      <c r="P385" s="42"/>
      <c r="Q385" s="42"/>
      <c r="R385" s="42"/>
      <c r="T385" s="42"/>
      <c r="U385" s="42"/>
      <c r="V385" s="42"/>
      <c r="W385" s="42"/>
    </row>
    <row r="386" spans="1:23">
      <c r="A386" s="142"/>
      <c r="B386" s="142"/>
      <c r="C386" s="5">
        <v>7.9791666666666599</v>
      </c>
      <c r="D386">
        <v>16902</v>
      </c>
      <c r="E386">
        <v>3098</v>
      </c>
      <c r="F386">
        <v>12335</v>
      </c>
      <c r="G386">
        <v>10845</v>
      </c>
      <c r="H386" s="42">
        <v>0</v>
      </c>
      <c r="I386" s="42">
        <f t="shared" si="25"/>
        <v>43180</v>
      </c>
      <c r="N386" s="42"/>
      <c r="O386" s="42"/>
      <c r="P386" s="42"/>
      <c r="Q386" s="42"/>
      <c r="R386" s="42"/>
      <c r="T386" s="42"/>
      <c r="U386" s="42"/>
      <c r="V386" s="42"/>
      <c r="W386" s="42"/>
    </row>
    <row r="387" spans="1:23">
      <c r="A387" s="142"/>
      <c r="B387" s="142"/>
      <c r="C387" s="5">
        <v>8</v>
      </c>
      <c r="D387">
        <v>14841</v>
      </c>
      <c r="E387">
        <v>2940</v>
      </c>
      <c r="F387">
        <v>11314</v>
      </c>
      <c r="G387">
        <v>9554</v>
      </c>
      <c r="H387" s="42">
        <v>0</v>
      </c>
      <c r="I387" s="42">
        <f t="shared" si="25"/>
        <v>38649</v>
      </c>
      <c r="N387" s="42"/>
      <c r="O387" s="42"/>
      <c r="P387" s="42"/>
      <c r="Q387" s="42"/>
      <c r="R387" s="42"/>
      <c r="T387" s="42"/>
      <c r="U387" s="42"/>
      <c r="V387" s="42"/>
      <c r="W387" s="42"/>
    </row>
    <row r="388" spans="1:23">
      <c r="A388" s="142" t="s">
        <v>80</v>
      </c>
      <c r="B388" s="142" t="s">
        <v>88</v>
      </c>
      <c r="C388" s="5">
        <v>8.0208333333333304</v>
      </c>
      <c r="D388">
        <v>12961</v>
      </c>
      <c r="E388">
        <v>2775.0000000000005</v>
      </c>
      <c r="F388">
        <v>10136</v>
      </c>
      <c r="G388">
        <v>8445</v>
      </c>
      <c r="H388" s="42">
        <v>0</v>
      </c>
      <c r="I388" s="42">
        <f t="shared" si="25"/>
        <v>34317</v>
      </c>
      <c r="N388" s="42"/>
      <c r="O388" s="42"/>
      <c r="P388" s="42"/>
      <c r="Q388" s="42"/>
      <c r="R388" s="42"/>
      <c r="T388" s="42"/>
      <c r="U388" s="42"/>
      <c r="V388" s="42"/>
      <c r="W388" s="42"/>
    </row>
    <row r="389" spans="1:23">
      <c r="A389" s="142"/>
      <c r="B389" s="142"/>
      <c r="C389" s="5">
        <v>8.0416666666666607</v>
      </c>
      <c r="D389">
        <v>12750</v>
      </c>
      <c r="E389">
        <v>2731</v>
      </c>
      <c r="F389">
        <v>9980</v>
      </c>
      <c r="G389">
        <v>8288</v>
      </c>
      <c r="H389" s="42">
        <v>0</v>
      </c>
      <c r="I389" s="42">
        <f t="shared" ref="I389:I452" si="26">SUM(D389:H389)</f>
        <v>33749</v>
      </c>
      <c r="N389" s="42"/>
      <c r="O389" s="42"/>
      <c r="P389" s="42"/>
      <c r="Q389" s="42"/>
      <c r="R389" s="42"/>
      <c r="T389" s="42"/>
      <c r="U389" s="42"/>
      <c r="V389" s="42"/>
      <c r="W389" s="42"/>
    </row>
    <row r="390" spans="1:23">
      <c r="A390" s="142"/>
      <c r="B390" s="142"/>
      <c r="C390" s="5">
        <v>8.0625</v>
      </c>
      <c r="D390">
        <v>12445</v>
      </c>
      <c r="E390">
        <v>2711</v>
      </c>
      <c r="F390">
        <v>9792</v>
      </c>
      <c r="G390">
        <v>8110.0000000000009</v>
      </c>
      <c r="H390" s="42">
        <v>0</v>
      </c>
      <c r="I390" s="42">
        <f t="shared" si="26"/>
        <v>33058</v>
      </c>
      <c r="N390" s="42"/>
      <c r="O390" s="42"/>
      <c r="P390" s="42"/>
      <c r="Q390" s="42"/>
      <c r="R390" s="42"/>
      <c r="T390" s="42"/>
      <c r="U390" s="42"/>
      <c r="V390" s="42"/>
      <c r="W390" s="42"/>
    </row>
    <row r="391" spans="1:23">
      <c r="A391" s="142"/>
      <c r="B391" s="142"/>
      <c r="C391" s="5">
        <v>8.0833333333333304</v>
      </c>
      <c r="D391">
        <v>12378</v>
      </c>
      <c r="E391">
        <v>2685</v>
      </c>
      <c r="F391">
        <v>9727</v>
      </c>
      <c r="G391">
        <v>8018</v>
      </c>
      <c r="H391" s="42">
        <v>0</v>
      </c>
      <c r="I391" s="42">
        <f t="shared" si="26"/>
        <v>32808</v>
      </c>
      <c r="N391" s="42"/>
      <c r="O391" s="42"/>
      <c r="P391" s="42"/>
      <c r="Q391" s="42"/>
      <c r="R391" s="42"/>
      <c r="T391" s="42"/>
      <c r="U391" s="42"/>
      <c r="V391" s="42"/>
      <c r="W391" s="42"/>
    </row>
    <row r="392" spans="1:23">
      <c r="A392" s="142"/>
      <c r="B392" s="142"/>
      <c r="C392" s="5">
        <v>8.1041666666666607</v>
      </c>
      <c r="D392">
        <v>12083</v>
      </c>
      <c r="E392">
        <v>2677</v>
      </c>
      <c r="F392">
        <v>9621</v>
      </c>
      <c r="G392">
        <v>7896</v>
      </c>
      <c r="H392" s="42">
        <v>0</v>
      </c>
      <c r="I392" s="42">
        <f t="shared" si="26"/>
        <v>32277</v>
      </c>
      <c r="N392" s="42"/>
      <c r="O392" s="42"/>
      <c r="P392" s="42"/>
      <c r="Q392" s="42"/>
      <c r="R392" s="42"/>
      <c r="T392" s="42"/>
      <c r="U392" s="42"/>
      <c r="V392" s="42"/>
      <c r="W392" s="42"/>
    </row>
    <row r="393" spans="1:23">
      <c r="A393" s="142"/>
      <c r="B393" s="142"/>
      <c r="C393" s="5">
        <v>8.125</v>
      </c>
      <c r="D393">
        <v>12297</v>
      </c>
      <c r="E393">
        <v>2664.0000000000005</v>
      </c>
      <c r="F393">
        <v>9610</v>
      </c>
      <c r="G393">
        <v>7969.0000000000009</v>
      </c>
      <c r="H393" s="42">
        <v>0</v>
      </c>
      <c r="I393" s="42">
        <f t="shared" si="26"/>
        <v>32540</v>
      </c>
      <c r="N393" s="42"/>
      <c r="O393" s="42"/>
      <c r="P393" s="42"/>
      <c r="Q393" s="42"/>
      <c r="R393" s="42"/>
      <c r="T393" s="42"/>
      <c r="U393" s="42"/>
      <c r="V393" s="42"/>
      <c r="W393" s="42"/>
    </row>
    <row r="394" spans="1:23">
      <c r="A394" s="142"/>
      <c r="B394" s="142"/>
      <c r="C394" s="5">
        <v>8.1458333333333304</v>
      </c>
      <c r="D394">
        <v>12074</v>
      </c>
      <c r="E394">
        <v>2669.0000000000005</v>
      </c>
      <c r="F394">
        <v>9681</v>
      </c>
      <c r="G394">
        <v>7860</v>
      </c>
      <c r="H394" s="42">
        <v>0</v>
      </c>
      <c r="I394" s="42">
        <f t="shared" si="26"/>
        <v>32284</v>
      </c>
      <c r="N394" s="42"/>
      <c r="O394" s="42"/>
      <c r="P394" s="42"/>
      <c r="Q394" s="42"/>
      <c r="R394" s="42"/>
      <c r="T394" s="42"/>
      <c r="U394" s="42"/>
      <c r="V394" s="42"/>
      <c r="W394" s="42"/>
    </row>
    <row r="395" spans="1:23">
      <c r="A395" s="142"/>
      <c r="B395" s="142"/>
      <c r="C395" s="5">
        <v>8.1666666666666607</v>
      </c>
      <c r="D395">
        <v>12414</v>
      </c>
      <c r="E395">
        <v>2701</v>
      </c>
      <c r="F395">
        <v>9986</v>
      </c>
      <c r="G395">
        <v>8035</v>
      </c>
      <c r="H395" s="42">
        <v>0</v>
      </c>
      <c r="I395" s="42">
        <f t="shared" si="26"/>
        <v>33136</v>
      </c>
      <c r="N395" s="42"/>
      <c r="O395" s="42"/>
      <c r="P395" s="42"/>
      <c r="Q395" s="42"/>
      <c r="R395" s="42"/>
      <c r="T395" s="42"/>
      <c r="U395" s="42"/>
      <c r="V395" s="42"/>
      <c r="W395" s="42"/>
    </row>
    <row r="396" spans="1:23">
      <c r="A396" s="142"/>
      <c r="B396" s="142"/>
      <c r="C396" s="5">
        <v>8.1875</v>
      </c>
      <c r="D396">
        <v>12725</v>
      </c>
      <c r="E396">
        <v>2703.9999999999995</v>
      </c>
      <c r="F396">
        <v>10195</v>
      </c>
      <c r="G396">
        <v>8249</v>
      </c>
      <c r="H396" s="42">
        <v>0</v>
      </c>
      <c r="I396" s="42">
        <f t="shared" si="26"/>
        <v>33873</v>
      </c>
      <c r="N396" s="42"/>
      <c r="O396" s="42"/>
      <c r="P396" s="42"/>
      <c r="Q396" s="42"/>
      <c r="R396" s="42"/>
      <c r="T396" s="42"/>
      <c r="U396" s="42"/>
      <c r="V396" s="42"/>
      <c r="W396" s="42"/>
    </row>
    <row r="397" spans="1:23">
      <c r="A397" s="142"/>
      <c r="B397" s="142"/>
      <c r="C397" s="5">
        <v>8.2083333333333304</v>
      </c>
      <c r="D397">
        <v>13454</v>
      </c>
      <c r="E397">
        <v>2758</v>
      </c>
      <c r="F397">
        <v>10442</v>
      </c>
      <c r="G397">
        <v>8611</v>
      </c>
      <c r="H397" s="42">
        <v>0</v>
      </c>
      <c r="I397" s="42">
        <f t="shared" si="26"/>
        <v>35265</v>
      </c>
      <c r="N397" s="42"/>
      <c r="O397" s="42"/>
      <c r="P397" s="42"/>
      <c r="Q397" s="42"/>
      <c r="R397" s="42"/>
      <c r="T397" s="42"/>
      <c r="U397" s="42"/>
      <c r="V397" s="42"/>
      <c r="W397" s="42"/>
    </row>
    <row r="398" spans="1:23">
      <c r="A398" s="142"/>
      <c r="B398" s="142"/>
      <c r="C398" s="5">
        <v>8.2291666666666607</v>
      </c>
      <c r="D398">
        <v>14126</v>
      </c>
      <c r="E398">
        <v>2802</v>
      </c>
      <c r="F398">
        <v>10855.999999999998</v>
      </c>
      <c r="G398">
        <v>9123</v>
      </c>
      <c r="H398" s="42">
        <v>0</v>
      </c>
      <c r="I398" s="42">
        <f t="shared" si="26"/>
        <v>36907</v>
      </c>
      <c r="N398" s="42"/>
      <c r="O398" s="42"/>
      <c r="P398" s="42"/>
      <c r="Q398" s="42"/>
      <c r="R398" s="42"/>
      <c r="T398" s="42"/>
      <c r="U398" s="42"/>
      <c r="V398" s="42"/>
      <c r="W398" s="42"/>
    </row>
    <row r="399" spans="1:23">
      <c r="A399" s="142"/>
      <c r="B399" s="142"/>
      <c r="C399" s="5">
        <v>8.25</v>
      </c>
      <c r="D399">
        <v>14481</v>
      </c>
      <c r="E399">
        <v>2831</v>
      </c>
      <c r="F399">
        <v>10794</v>
      </c>
      <c r="G399">
        <v>9230</v>
      </c>
      <c r="H399" s="42">
        <v>0</v>
      </c>
      <c r="I399" s="42">
        <f t="shared" si="26"/>
        <v>37336</v>
      </c>
      <c r="N399" s="42"/>
      <c r="O399" s="42"/>
      <c r="P399" s="42"/>
      <c r="Q399" s="42"/>
      <c r="R399" s="42"/>
      <c r="T399" s="42"/>
      <c r="U399" s="42"/>
      <c r="V399" s="42"/>
      <c r="W399" s="42"/>
    </row>
    <row r="400" spans="1:23">
      <c r="A400" s="142"/>
      <c r="B400" s="142"/>
      <c r="C400" s="5">
        <v>8.2708333333333304</v>
      </c>
      <c r="D400">
        <v>14691</v>
      </c>
      <c r="E400">
        <v>2843</v>
      </c>
      <c r="F400">
        <v>10936.999999999998</v>
      </c>
      <c r="G400">
        <v>9302</v>
      </c>
      <c r="H400" s="42">
        <v>0</v>
      </c>
      <c r="I400" s="42">
        <f t="shared" si="26"/>
        <v>37773</v>
      </c>
      <c r="N400" s="42"/>
      <c r="O400" s="42"/>
      <c r="P400" s="42"/>
      <c r="Q400" s="42"/>
      <c r="R400" s="42"/>
      <c r="T400" s="42"/>
      <c r="U400" s="42"/>
      <c r="V400" s="42"/>
      <c r="W400" s="42"/>
    </row>
    <row r="401" spans="1:23">
      <c r="A401" s="142"/>
      <c r="B401" s="142"/>
      <c r="C401" s="5">
        <v>8.2916666666666607</v>
      </c>
      <c r="D401">
        <v>14746.999999999998</v>
      </c>
      <c r="E401">
        <v>2857</v>
      </c>
      <c r="F401">
        <v>10911</v>
      </c>
      <c r="G401">
        <v>9247</v>
      </c>
      <c r="H401" s="42">
        <v>0</v>
      </c>
      <c r="I401" s="42">
        <f t="shared" si="26"/>
        <v>37762</v>
      </c>
      <c r="N401" s="42"/>
      <c r="O401" s="42"/>
      <c r="P401" s="42"/>
      <c r="Q401" s="42"/>
      <c r="R401" s="42"/>
      <c r="T401" s="42"/>
      <c r="U401" s="42"/>
      <c r="V401" s="42"/>
      <c r="W401" s="42"/>
    </row>
    <row r="402" spans="1:23">
      <c r="A402" s="142"/>
      <c r="B402" s="142"/>
      <c r="C402" s="5">
        <v>8.3125</v>
      </c>
      <c r="D402">
        <v>14842</v>
      </c>
      <c r="E402">
        <v>2881</v>
      </c>
      <c r="F402">
        <v>11054</v>
      </c>
      <c r="G402">
        <v>9463</v>
      </c>
      <c r="H402" s="42">
        <v>0</v>
      </c>
      <c r="I402" s="42">
        <f t="shared" si="26"/>
        <v>38240</v>
      </c>
      <c r="N402" s="42"/>
      <c r="O402" s="42"/>
      <c r="P402" s="42"/>
      <c r="Q402" s="42"/>
      <c r="R402" s="42"/>
      <c r="T402" s="42"/>
      <c r="U402" s="42"/>
      <c r="V402" s="42"/>
      <c r="W402" s="42"/>
    </row>
    <row r="403" spans="1:23">
      <c r="A403" s="142"/>
      <c r="B403" s="142"/>
      <c r="C403" s="5">
        <v>8.3333333333333304</v>
      </c>
      <c r="D403">
        <v>15230</v>
      </c>
      <c r="E403">
        <v>2931.0000000000005</v>
      </c>
      <c r="F403">
        <v>11359.999999999998</v>
      </c>
      <c r="G403">
        <v>9688</v>
      </c>
      <c r="H403" s="42">
        <v>0</v>
      </c>
      <c r="I403" s="42">
        <f t="shared" si="26"/>
        <v>39209</v>
      </c>
      <c r="N403" s="42"/>
      <c r="O403" s="42"/>
      <c r="P403" s="42"/>
      <c r="Q403" s="42"/>
      <c r="R403" s="42"/>
      <c r="T403" s="42"/>
      <c r="U403" s="42"/>
      <c r="V403" s="42"/>
      <c r="W403" s="42"/>
    </row>
    <row r="404" spans="1:23">
      <c r="A404" s="142"/>
      <c r="B404" s="142"/>
      <c r="C404" s="5">
        <v>8.3541666666666607</v>
      </c>
      <c r="D404">
        <v>15615.000000000002</v>
      </c>
      <c r="E404">
        <v>2975.9999999999995</v>
      </c>
      <c r="F404">
        <v>11635</v>
      </c>
      <c r="G404">
        <v>9927</v>
      </c>
      <c r="H404" s="42">
        <v>0</v>
      </c>
      <c r="I404" s="42">
        <f t="shared" si="26"/>
        <v>40153</v>
      </c>
      <c r="N404" s="42"/>
      <c r="O404" s="42"/>
      <c r="P404" s="42"/>
      <c r="Q404" s="42"/>
      <c r="R404" s="42"/>
      <c r="T404" s="42"/>
      <c r="U404" s="42"/>
      <c r="V404" s="42"/>
      <c r="W404" s="42"/>
    </row>
    <row r="405" spans="1:23">
      <c r="A405" s="142"/>
      <c r="B405" s="142"/>
      <c r="C405" s="5">
        <v>8.375</v>
      </c>
      <c r="D405">
        <v>16176</v>
      </c>
      <c r="E405">
        <v>3038</v>
      </c>
      <c r="F405">
        <v>11914</v>
      </c>
      <c r="G405">
        <v>10321</v>
      </c>
      <c r="H405" s="42">
        <v>0</v>
      </c>
      <c r="I405" s="42">
        <f t="shared" si="26"/>
        <v>41449</v>
      </c>
      <c r="N405" s="42"/>
      <c r="O405" s="42"/>
      <c r="P405" s="42"/>
      <c r="Q405" s="42"/>
      <c r="R405" s="42"/>
      <c r="T405" s="42"/>
      <c r="U405" s="42"/>
      <c r="V405" s="42"/>
      <c r="W405" s="42"/>
    </row>
    <row r="406" spans="1:23">
      <c r="A406" s="142"/>
      <c r="B406" s="142"/>
      <c r="C406" s="5">
        <v>8.3958333333333304</v>
      </c>
      <c r="D406">
        <v>16711</v>
      </c>
      <c r="E406">
        <v>3094</v>
      </c>
      <c r="F406">
        <v>12245</v>
      </c>
      <c r="G406">
        <v>10546</v>
      </c>
      <c r="H406" s="42">
        <v>0</v>
      </c>
      <c r="I406" s="42">
        <f t="shared" si="26"/>
        <v>42596</v>
      </c>
      <c r="N406" s="42"/>
      <c r="O406" s="42"/>
      <c r="P406" s="42"/>
      <c r="Q406" s="42"/>
      <c r="R406" s="42"/>
      <c r="T406" s="42"/>
      <c r="U406" s="42"/>
      <c r="V406" s="42"/>
      <c r="W406" s="42"/>
    </row>
    <row r="407" spans="1:23">
      <c r="A407" s="142"/>
      <c r="B407" s="142"/>
      <c r="C407" s="5">
        <v>8.4166666666666607</v>
      </c>
      <c r="D407">
        <v>17200</v>
      </c>
      <c r="E407">
        <v>3154</v>
      </c>
      <c r="F407">
        <v>12553</v>
      </c>
      <c r="G407">
        <v>10832</v>
      </c>
      <c r="H407" s="42">
        <v>0</v>
      </c>
      <c r="I407" s="42">
        <f t="shared" si="26"/>
        <v>43739</v>
      </c>
      <c r="N407" s="42"/>
      <c r="O407" s="42"/>
      <c r="P407" s="42"/>
      <c r="Q407" s="42"/>
      <c r="R407" s="42"/>
      <c r="T407" s="42"/>
      <c r="U407" s="42"/>
      <c r="V407" s="42"/>
      <c r="W407" s="42"/>
    </row>
    <row r="408" spans="1:23">
      <c r="A408" s="142"/>
      <c r="B408" s="142"/>
      <c r="C408" s="5">
        <v>8.4375</v>
      </c>
      <c r="D408">
        <v>17654</v>
      </c>
      <c r="E408">
        <v>3207</v>
      </c>
      <c r="F408">
        <v>12911</v>
      </c>
      <c r="G408">
        <v>11095</v>
      </c>
      <c r="H408" s="42">
        <v>0</v>
      </c>
      <c r="I408" s="42">
        <f t="shared" si="26"/>
        <v>44867</v>
      </c>
      <c r="N408" s="42"/>
      <c r="O408" s="42"/>
      <c r="P408" s="42"/>
      <c r="Q408" s="42"/>
      <c r="R408" s="42"/>
      <c r="T408" s="42"/>
      <c r="U408" s="42"/>
      <c r="V408" s="42"/>
      <c r="W408" s="42"/>
    </row>
    <row r="409" spans="1:23">
      <c r="A409" s="142"/>
      <c r="B409" s="142"/>
      <c r="C409" s="5">
        <v>8.4583333333333304</v>
      </c>
      <c r="D409">
        <v>18323</v>
      </c>
      <c r="E409">
        <v>3240</v>
      </c>
      <c r="F409">
        <v>13027</v>
      </c>
      <c r="G409">
        <v>11359.999999999998</v>
      </c>
      <c r="H409" s="42">
        <v>0</v>
      </c>
      <c r="I409" s="42">
        <f t="shared" si="26"/>
        <v>45950</v>
      </c>
      <c r="N409" s="42"/>
      <c r="O409" s="42"/>
      <c r="P409" s="42"/>
      <c r="Q409" s="42"/>
      <c r="R409" s="42"/>
      <c r="T409" s="42"/>
      <c r="U409" s="42"/>
      <c r="V409" s="42"/>
      <c r="W409" s="42"/>
    </row>
    <row r="410" spans="1:23">
      <c r="A410" s="142"/>
      <c r="B410" s="142"/>
      <c r="C410" s="5">
        <v>8.4791666666666607</v>
      </c>
      <c r="D410">
        <v>18649</v>
      </c>
      <c r="E410">
        <v>3291</v>
      </c>
      <c r="F410">
        <v>13338.000000000002</v>
      </c>
      <c r="G410">
        <v>11700</v>
      </c>
      <c r="H410" s="42">
        <v>0</v>
      </c>
      <c r="I410" s="42">
        <f t="shared" si="26"/>
        <v>46978</v>
      </c>
      <c r="N410" s="42"/>
      <c r="O410" s="42"/>
      <c r="P410" s="42"/>
      <c r="Q410" s="42"/>
      <c r="R410" s="42"/>
      <c r="T410" s="42"/>
      <c r="U410" s="42"/>
      <c r="V410" s="42"/>
      <c r="W410" s="42"/>
    </row>
    <row r="411" spans="1:23">
      <c r="A411" s="142"/>
      <c r="B411" s="142"/>
      <c r="C411" s="5">
        <v>8.5</v>
      </c>
      <c r="D411">
        <v>19253</v>
      </c>
      <c r="E411">
        <v>3341</v>
      </c>
      <c r="F411">
        <v>13521</v>
      </c>
      <c r="G411">
        <v>12045.999999999998</v>
      </c>
      <c r="H411" s="42">
        <v>0</v>
      </c>
      <c r="I411" s="42">
        <f t="shared" si="26"/>
        <v>48161</v>
      </c>
      <c r="N411" s="42"/>
      <c r="O411" s="42"/>
      <c r="P411" s="42"/>
      <c r="Q411" s="42"/>
      <c r="R411" s="42"/>
      <c r="T411" s="42"/>
      <c r="U411" s="42"/>
      <c r="V411" s="42"/>
      <c r="W411" s="42"/>
    </row>
    <row r="412" spans="1:23">
      <c r="A412" s="142"/>
      <c r="B412" s="142"/>
      <c r="C412" s="5">
        <v>8.5208333333333304</v>
      </c>
      <c r="D412">
        <v>19651</v>
      </c>
      <c r="E412">
        <v>3372</v>
      </c>
      <c r="F412">
        <v>13817</v>
      </c>
      <c r="G412">
        <v>12261</v>
      </c>
      <c r="H412" s="42">
        <v>0</v>
      </c>
      <c r="I412" s="42">
        <f t="shared" si="26"/>
        <v>49101</v>
      </c>
      <c r="N412" s="42"/>
      <c r="O412" s="42"/>
      <c r="P412" s="42"/>
      <c r="Q412" s="42"/>
      <c r="R412" s="42"/>
      <c r="T412" s="42"/>
      <c r="U412" s="42"/>
      <c r="V412" s="42"/>
      <c r="W412" s="42"/>
    </row>
    <row r="413" spans="1:23">
      <c r="A413" s="142"/>
      <c r="B413" s="142"/>
      <c r="C413" s="5">
        <v>8.5416666666666607</v>
      </c>
      <c r="D413">
        <v>19939</v>
      </c>
      <c r="E413">
        <v>3424</v>
      </c>
      <c r="F413">
        <v>14000.999999999998</v>
      </c>
      <c r="G413">
        <v>12622</v>
      </c>
      <c r="H413" s="42">
        <v>0</v>
      </c>
      <c r="I413" s="42">
        <f t="shared" si="26"/>
        <v>49986</v>
      </c>
      <c r="N413" s="42"/>
      <c r="O413" s="42"/>
      <c r="P413" s="42"/>
      <c r="Q413" s="42"/>
      <c r="R413" s="42"/>
      <c r="T413" s="42"/>
      <c r="U413" s="42"/>
      <c r="V413" s="42"/>
      <c r="W413" s="42"/>
    </row>
    <row r="414" spans="1:23">
      <c r="A414" s="142"/>
      <c r="B414" s="142"/>
      <c r="C414" s="5">
        <v>8.5625</v>
      </c>
      <c r="D414">
        <v>20286</v>
      </c>
      <c r="E414">
        <v>3451</v>
      </c>
      <c r="F414">
        <v>14094</v>
      </c>
      <c r="G414">
        <v>12798</v>
      </c>
      <c r="H414" s="42">
        <v>0</v>
      </c>
      <c r="I414" s="42">
        <f t="shared" si="26"/>
        <v>50629</v>
      </c>
      <c r="N414" s="42"/>
      <c r="O414" s="42"/>
      <c r="P414" s="42"/>
      <c r="Q414" s="42"/>
      <c r="R414" s="42"/>
      <c r="T414" s="42"/>
      <c r="U414" s="42"/>
      <c r="V414" s="42"/>
      <c r="W414" s="42"/>
    </row>
    <row r="415" spans="1:23">
      <c r="A415" s="142"/>
      <c r="B415" s="142"/>
      <c r="C415" s="5">
        <v>8.5833333333333304</v>
      </c>
      <c r="D415">
        <v>20588.000000000004</v>
      </c>
      <c r="E415">
        <v>3491</v>
      </c>
      <c r="F415">
        <v>14242</v>
      </c>
      <c r="G415">
        <v>12989</v>
      </c>
      <c r="H415" s="42">
        <v>0</v>
      </c>
      <c r="I415" s="42">
        <f t="shared" si="26"/>
        <v>51310</v>
      </c>
      <c r="N415" s="42"/>
      <c r="O415" s="42"/>
      <c r="P415" s="42"/>
      <c r="Q415" s="42"/>
      <c r="R415" s="42"/>
      <c r="T415" s="42"/>
      <c r="U415" s="42"/>
      <c r="V415" s="42"/>
      <c r="W415" s="42"/>
    </row>
    <row r="416" spans="1:23">
      <c r="A416" s="142"/>
      <c r="B416" s="142"/>
      <c r="C416" s="5">
        <v>8.6041666666666607</v>
      </c>
      <c r="D416">
        <v>20798</v>
      </c>
      <c r="E416">
        <v>3529</v>
      </c>
      <c r="F416">
        <v>14383.999999999998</v>
      </c>
      <c r="G416">
        <v>13119</v>
      </c>
      <c r="H416" s="42">
        <v>0</v>
      </c>
      <c r="I416" s="42">
        <f t="shared" si="26"/>
        <v>51830</v>
      </c>
      <c r="N416" s="42"/>
      <c r="O416" s="42"/>
      <c r="P416" s="42"/>
      <c r="Q416" s="42"/>
      <c r="R416" s="42"/>
      <c r="T416" s="42"/>
      <c r="U416" s="42"/>
      <c r="V416" s="42"/>
      <c r="W416" s="42"/>
    </row>
    <row r="417" spans="1:23">
      <c r="A417" s="142"/>
      <c r="B417" s="142"/>
      <c r="C417" s="5">
        <v>8.625</v>
      </c>
      <c r="D417">
        <v>20875</v>
      </c>
      <c r="E417">
        <v>3547</v>
      </c>
      <c r="F417">
        <v>14440</v>
      </c>
      <c r="G417">
        <v>13225</v>
      </c>
      <c r="H417" s="42">
        <v>0</v>
      </c>
      <c r="I417" s="42">
        <f t="shared" si="26"/>
        <v>52087</v>
      </c>
      <c r="N417" s="42"/>
      <c r="O417" s="42"/>
      <c r="P417" s="42"/>
      <c r="Q417" s="42"/>
      <c r="R417" s="42"/>
      <c r="T417" s="42"/>
      <c r="U417" s="42"/>
      <c r="V417" s="42"/>
      <c r="W417" s="42"/>
    </row>
    <row r="418" spans="1:23">
      <c r="A418" s="142"/>
      <c r="B418" s="142"/>
      <c r="C418" s="5">
        <v>8.6458333333333304</v>
      </c>
      <c r="D418">
        <v>21095</v>
      </c>
      <c r="E418">
        <v>3584</v>
      </c>
      <c r="F418">
        <v>14623</v>
      </c>
      <c r="G418">
        <v>13410</v>
      </c>
      <c r="H418" s="42">
        <v>0</v>
      </c>
      <c r="I418" s="42">
        <f t="shared" si="26"/>
        <v>52712</v>
      </c>
      <c r="N418" s="42"/>
      <c r="O418" s="42"/>
      <c r="P418" s="42"/>
      <c r="Q418" s="42"/>
      <c r="R418" s="42"/>
      <c r="T418" s="42"/>
      <c r="U418" s="42"/>
      <c r="V418" s="42"/>
      <c r="W418" s="42"/>
    </row>
    <row r="419" spans="1:23">
      <c r="A419" s="142"/>
      <c r="B419" s="142"/>
      <c r="C419" s="5">
        <v>8.6666666666666607</v>
      </c>
      <c r="D419">
        <v>20941</v>
      </c>
      <c r="E419">
        <v>3577</v>
      </c>
      <c r="F419">
        <v>14571</v>
      </c>
      <c r="G419">
        <v>13376.999999999998</v>
      </c>
      <c r="H419" s="42">
        <v>0</v>
      </c>
      <c r="I419" s="42">
        <f t="shared" si="26"/>
        <v>52466</v>
      </c>
      <c r="N419" s="42"/>
      <c r="O419" s="42"/>
      <c r="P419" s="42"/>
      <c r="Q419" s="42"/>
      <c r="R419" s="42"/>
      <c r="T419" s="42"/>
      <c r="U419" s="42"/>
      <c r="V419" s="42"/>
      <c r="W419" s="42"/>
    </row>
    <row r="420" spans="1:23">
      <c r="A420" s="142"/>
      <c r="B420" s="142"/>
      <c r="C420" s="5">
        <v>8.6875</v>
      </c>
      <c r="D420">
        <v>20874</v>
      </c>
      <c r="E420">
        <v>3552</v>
      </c>
      <c r="F420">
        <v>14507.000000000002</v>
      </c>
      <c r="G420">
        <v>13344</v>
      </c>
      <c r="H420" s="42">
        <v>0</v>
      </c>
      <c r="I420" s="42">
        <f t="shared" si="26"/>
        <v>52277</v>
      </c>
      <c r="N420" s="42"/>
      <c r="O420" s="42"/>
      <c r="P420" s="42"/>
      <c r="Q420" s="42"/>
      <c r="R420" s="42"/>
      <c r="T420" s="42"/>
      <c r="U420" s="42"/>
      <c r="V420" s="42"/>
      <c r="W420" s="42"/>
    </row>
    <row r="421" spans="1:23">
      <c r="A421" s="142"/>
      <c r="B421" s="142"/>
      <c r="C421" s="5">
        <v>8.7083333333333304</v>
      </c>
      <c r="D421">
        <v>20395</v>
      </c>
      <c r="E421">
        <v>3513</v>
      </c>
      <c r="F421">
        <v>14316</v>
      </c>
      <c r="G421">
        <v>13307</v>
      </c>
      <c r="H421" s="42">
        <v>0</v>
      </c>
      <c r="I421" s="42">
        <f t="shared" si="26"/>
        <v>51531</v>
      </c>
      <c r="N421" s="42"/>
      <c r="O421" s="42"/>
      <c r="P421" s="42"/>
      <c r="Q421" s="42"/>
      <c r="R421" s="42"/>
      <c r="T421" s="42"/>
      <c r="U421" s="42"/>
      <c r="V421" s="42"/>
      <c r="W421" s="42"/>
    </row>
    <row r="422" spans="1:23">
      <c r="A422" s="142"/>
      <c r="B422" s="142"/>
      <c r="C422" s="5">
        <v>8.7291666666666607</v>
      </c>
      <c r="D422">
        <v>20158</v>
      </c>
      <c r="E422">
        <v>3500</v>
      </c>
      <c r="F422">
        <v>13908</v>
      </c>
      <c r="G422">
        <v>12992</v>
      </c>
      <c r="H422" s="42">
        <v>0</v>
      </c>
      <c r="I422" s="42">
        <f t="shared" si="26"/>
        <v>50558</v>
      </c>
      <c r="N422" s="42"/>
      <c r="O422" s="42"/>
      <c r="P422" s="42"/>
      <c r="Q422" s="42"/>
      <c r="R422" s="42"/>
      <c r="T422" s="42"/>
      <c r="U422" s="42"/>
      <c r="V422" s="42"/>
      <c r="W422" s="42"/>
    </row>
    <row r="423" spans="1:23">
      <c r="A423" s="142"/>
      <c r="B423" s="142"/>
      <c r="C423" s="5">
        <v>8.75</v>
      </c>
      <c r="D423">
        <v>19826</v>
      </c>
      <c r="E423">
        <v>3451</v>
      </c>
      <c r="F423">
        <v>13868</v>
      </c>
      <c r="G423">
        <v>12807</v>
      </c>
      <c r="H423" s="42">
        <v>0</v>
      </c>
      <c r="I423" s="42">
        <f t="shared" si="26"/>
        <v>49952</v>
      </c>
      <c r="N423" s="42"/>
      <c r="O423" s="42"/>
      <c r="P423" s="42"/>
      <c r="Q423" s="42"/>
      <c r="R423" s="42"/>
      <c r="T423" s="42"/>
      <c r="U423" s="42"/>
      <c r="V423" s="42"/>
      <c r="W423" s="42"/>
    </row>
    <row r="424" spans="1:23">
      <c r="A424" s="142"/>
      <c r="B424" s="142"/>
      <c r="C424" s="5">
        <v>8.7708333333333304</v>
      </c>
      <c r="D424">
        <v>19485</v>
      </c>
      <c r="E424">
        <v>3411</v>
      </c>
      <c r="F424">
        <v>13601</v>
      </c>
      <c r="G424">
        <v>12568</v>
      </c>
      <c r="H424" s="42">
        <v>0</v>
      </c>
      <c r="I424" s="42">
        <f t="shared" si="26"/>
        <v>49065</v>
      </c>
      <c r="N424" s="42"/>
      <c r="O424" s="42"/>
      <c r="P424" s="42"/>
      <c r="Q424" s="42"/>
      <c r="R424" s="42"/>
      <c r="T424" s="42"/>
      <c r="U424" s="42"/>
      <c r="V424" s="42"/>
      <c r="W424" s="42"/>
    </row>
    <row r="425" spans="1:23">
      <c r="A425" s="142"/>
      <c r="B425" s="142"/>
      <c r="C425" s="5">
        <v>8.7916666666666607</v>
      </c>
      <c r="D425">
        <v>19249</v>
      </c>
      <c r="E425">
        <v>3401</v>
      </c>
      <c r="F425">
        <v>13491</v>
      </c>
      <c r="G425">
        <v>12541</v>
      </c>
      <c r="H425" s="42">
        <v>0</v>
      </c>
      <c r="I425" s="42">
        <f t="shared" si="26"/>
        <v>48682</v>
      </c>
      <c r="N425" s="42"/>
      <c r="O425" s="42"/>
      <c r="P425" s="42"/>
      <c r="Q425" s="42"/>
      <c r="R425" s="42"/>
      <c r="T425" s="42"/>
      <c r="U425" s="42"/>
      <c r="V425" s="42"/>
      <c r="W425" s="42"/>
    </row>
    <row r="426" spans="1:23">
      <c r="A426" s="142"/>
      <c r="B426" s="142"/>
      <c r="C426" s="5">
        <v>8.8125</v>
      </c>
      <c r="D426">
        <v>19258</v>
      </c>
      <c r="E426">
        <v>3376</v>
      </c>
      <c r="F426">
        <v>13400</v>
      </c>
      <c r="G426">
        <v>12472</v>
      </c>
      <c r="H426" s="42">
        <v>0</v>
      </c>
      <c r="I426" s="42">
        <f t="shared" si="26"/>
        <v>48506</v>
      </c>
      <c r="N426" s="42"/>
      <c r="O426" s="42"/>
      <c r="P426" s="42"/>
      <c r="Q426" s="42"/>
      <c r="R426" s="42"/>
      <c r="T426" s="42"/>
      <c r="U426" s="42"/>
      <c r="V426" s="42"/>
      <c r="W426" s="42"/>
    </row>
    <row r="427" spans="1:23">
      <c r="A427" s="142"/>
      <c r="B427" s="142"/>
      <c r="C427" s="5">
        <v>8.8333333333333304</v>
      </c>
      <c r="D427">
        <v>18956</v>
      </c>
      <c r="E427">
        <v>3330</v>
      </c>
      <c r="F427">
        <v>13119</v>
      </c>
      <c r="G427">
        <v>12173</v>
      </c>
      <c r="H427" s="42">
        <v>0</v>
      </c>
      <c r="I427" s="42">
        <f t="shared" si="26"/>
        <v>47578</v>
      </c>
      <c r="N427" s="42"/>
      <c r="O427" s="42"/>
      <c r="P427" s="42"/>
      <c r="Q427" s="42"/>
      <c r="R427" s="42"/>
      <c r="T427" s="42"/>
      <c r="U427" s="42"/>
      <c r="V427" s="42"/>
      <c r="W427" s="42"/>
    </row>
    <row r="428" spans="1:23">
      <c r="A428" s="142"/>
      <c r="B428" s="142"/>
      <c r="C428" s="5">
        <v>8.8541666666666607</v>
      </c>
      <c r="D428">
        <v>18172</v>
      </c>
      <c r="E428">
        <v>3278</v>
      </c>
      <c r="F428">
        <v>12863</v>
      </c>
      <c r="G428">
        <v>11829</v>
      </c>
      <c r="H428" s="42">
        <v>0</v>
      </c>
      <c r="I428" s="42">
        <f t="shared" si="26"/>
        <v>46142</v>
      </c>
      <c r="N428" s="42"/>
      <c r="O428" s="42"/>
      <c r="P428" s="42"/>
      <c r="Q428" s="42"/>
      <c r="R428" s="42"/>
      <c r="T428" s="42"/>
      <c r="U428" s="42"/>
      <c r="V428" s="42"/>
      <c r="W428" s="42"/>
    </row>
    <row r="429" spans="1:23">
      <c r="A429" s="142"/>
      <c r="B429" s="142"/>
      <c r="C429" s="5">
        <v>8.875</v>
      </c>
      <c r="D429">
        <v>17462</v>
      </c>
      <c r="E429">
        <v>3240</v>
      </c>
      <c r="F429">
        <v>12527</v>
      </c>
      <c r="G429">
        <v>11335</v>
      </c>
      <c r="H429" s="42">
        <v>0</v>
      </c>
      <c r="I429" s="42">
        <f t="shared" si="26"/>
        <v>44564</v>
      </c>
      <c r="N429" s="42"/>
      <c r="O429" s="42"/>
      <c r="P429" s="42"/>
      <c r="Q429" s="42"/>
      <c r="R429" s="42"/>
      <c r="T429" s="42"/>
      <c r="U429" s="42"/>
      <c r="V429" s="42"/>
      <c r="W429" s="42"/>
    </row>
    <row r="430" spans="1:23">
      <c r="A430" s="142"/>
      <c r="B430" s="142"/>
      <c r="C430" s="5">
        <v>8.8958333333333304</v>
      </c>
      <c r="D430">
        <v>16596</v>
      </c>
      <c r="E430">
        <v>3168.0000000000005</v>
      </c>
      <c r="F430">
        <v>12103</v>
      </c>
      <c r="G430">
        <v>10910</v>
      </c>
      <c r="H430" s="42">
        <v>0</v>
      </c>
      <c r="I430" s="42">
        <f t="shared" si="26"/>
        <v>42777</v>
      </c>
      <c r="N430" s="42"/>
      <c r="O430" s="42"/>
      <c r="P430" s="42"/>
      <c r="Q430" s="42"/>
      <c r="R430" s="42"/>
      <c r="T430" s="42"/>
      <c r="U430" s="42"/>
      <c r="V430" s="42"/>
      <c r="W430" s="42"/>
    </row>
    <row r="431" spans="1:23">
      <c r="A431" s="142"/>
      <c r="B431" s="142"/>
      <c r="C431" s="5">
        <v>8.9166666666666607</v>
      </c>
      <c r="D431">
        <v>15609</v>
      </c>
      <c r="E431">
        <v>3103</v>
      </c>
      <c r="F431">
        <v>11710</v>
      </c>
      <c r="G431">
        <v>10355</v>
      </c>
      <c r="H431" s="42">
        <v>0</v>
      </c>
      <c r="I431" s="42">
        <f t="shared" si="26"/>
        <v>40777</v>
      </c>
      <c r="N431" s="42"/>
      <c r="O431" s="42"/>
      <c r="P431" s="42"/>
      <c r="Q431" s="42"/>
      <c r="R431" s="42"/>
      <c r="T431" s="42"/>
      <c r="U431" s="42"/>
      <c r="V431" s="42"/>
      <c r="W431" s="42"/>
    </row>
    <row r="432" spans="1:23">
      <c r="A432" s="142"/>
      <c r="B432" s="142"/>
      <c r="C432" s="5">
        <v>8.9375</v>
      </c>
      <c r="D432">
        <v>14873</v>
      </c>
      <c r="E432">
        <v>3035</v>
      </c>
      <c r="F432">
        <v>11418</v>
      </c>
      <c r="G432">
        <v>9894</v>
      </c>
      <c r="H432" s="42">
        <v>0</v>
      </c>
      <c r="I432" s="42">
        <f t="shared" si="26"/>
        <v>39220</v>
      </c>
      <c r="N432" s="42"/>
      <c r="O432" s="42"/>
      <c r="P432" s="42"/>
      <c r="Q432" s="42"/>
      <c r="R432" s="42"/>
      <c r="T432" s="42"/>
      <c r="U432" s="42"/>
      <c r="V432" s="42"/>
      <c r="W432" s="42"/>
    </row>
    <row r="433" spans="1:23">
      <c r="A433" s="142"/>
      <c r="B433" s="142"/>
      <c r="C433" s="5">
        <v>8.9583333333333304</v>
      </c>
      <c r="D433">
        <v>14235</v>
      </c>
      <c r="E433">
        <v>2973</v>
      </c>
      <c r="F433">
        <v>11067</v>
      </c>
      <c r="G433">
        <v>9550</v>
      </c>
      <c r="H433" s="42">
        <v>0</v>
      </c>
      <c r="I433" s="42">
        <f t="shared" si="26"/>
        <v>37825</v>
      </c>
      <c r="N433" s="42"/>
      <c r="O433" s="42"/>
      <c r="P433" s="42"/>
      <c r="Q433" s="42"/>
      <c r="R433" s="42"/>
      <c r="T433" s="42"/>
      <c r="U433" s="42"/>
      <c r="V433" s="42"/>
      <c r="W433" s="42"/>
    </row>
    <row r="434" spans="1:23">
      <c r="A434" s="142"/>
      <c r="B434" s="142"/>
      <c r="C434" s="5">
        <v>8.9791666666666607</v>
      </c>
      <c r="D434">
        <v>13678.999999999998</v>
      </c>
      <c r="E434">
        <v>2887</v>
      </c>
      <c r="F434">
        <v>10737.000000000002</v>
      </c>
      <c r="G434">
        <v>9141</v>
      </c>
      <c r="H434" s="42">
        <v>0</v>
      </c>
      <c r="I434" s="42">
        <f t="shared" si="26"/>
        <v>36444</v>
      </c>
      <c r="N434" s="42"/>
      <c r="O434" s="42"/>
      <c r="P434" s="42"/>
      <c r="Q434" s="42"/>
      <c r="R434" s="42"/>
      <c r="T434" s="42"/>
      <c r="U434" s="42"/>
      <c r="V434" s="42"/>
      <c r="W434" s="42"/>
    </row>
    <row r="435" spans="1:23">
      <c r="A435" s="142"/>
      <c r="B435" s="142"/>
      <c r="C435" s="5">
        <v>9</v>
      </c>
      <c r="D435">
        <v>11992</v>
      </c>
      <c r="E435">
        <v>2755</v>
      </c>
      <c r="F435">
        <v>9534</v>
      </c>
      <c r="G435">
        <v>8141.0000000000009</v>
      </c>
      <c r="H435" s="42">
        <v>0</v>
      </c>
      <c r="I435" s="42">
        <f t="shared" si="26"/>
        <v>32422</v>
      </c>
      <c r="N435" s="42"/>
      <c r="O435" s="42"/>
      <c r="P435" s="42"/>
      <c r="Q435" s="42"/>
      <c r="R435" s="42"/>
      <c r="T435" s="42"/>
      <c r="U435" s="42"/>
      <c r="V435" s="42"/>
      <c r="W435" s="42"/>
    </row>
    <row r="436" spans="1:23">
      <c r="A436" s="142" t="s">
        <v>81</v>
      </c>
      <c r="B436" s="142"/>
      <c r="C436" s="39">
        <v>9.0208333333333304</v>
      </c>
      <c r="D436">
        <v>10389</v>
      </c>
      <c r="E436">
        <v>2605</v>
      </c>
      <c r="F436">
        <v>8449</v>
      </c>
      <c r="G436">
        <v>7186</v>
      </c>
      <c r="H436" s="42">
        <v>0</v>
      </c>
      <c r="I436" s="42">
        <f t="shared" si="26"/>
        <v>28629</v>
      </c>
      <c r="N436" s="42"/>
      <c r="O436" s="42"/>
      <c r="P436" s="42"/>
      <c r="Q436" s="42"/>
      <c r="R436" s="42"/>
      <c r="T436" s="42"/>
      <c r="U436" s="42"/>
      <c r="V436" s="42"/>
      <c r="W436" s="42"/>
    </row>
    <row r="437" spans="1:23">
      <c r="A437" s="142"/>
      <c r="B437" s="142"/>
      <c r="C437" s="39">
        <v>9.0416666666666607</v>
      </c>
      <c r="D437">
        <v>10113</v>
      </c>
      <c r="E437">
        <v>2579</v>
      </c>
      <c r="F437">
        <v>8399</v>
      </c>
      <c r="G437">
        <v>7027</v>
      </c>
      <c r="H437" s="42">
        <v>0</v>
      </c>
      <c r="I437" s="42">
        <f t="shared" si="26"/>
        <v>28118</v>
      </c>
      <c r="N437" s="42"/>
      <c r="O437" s="42"/>
      <c r="P437" s="42"/>
      <c r="Q437" s="42"/>
      <c r="R437" s="42"/>
      <c r="T437" s="42"/>
      <c r="U437" s="42"/>
      <c r="V437" s="42"/>
      <c r="W437" s="42"/>
    </row>
    <row r="438" spans="1:23">
      <c r="A438" s="142"/>
      <c r="B438" s="142"/>
      <c r="C438" s="39">
        <v>9.0625</v>
      </c>
      <c r="D438">
        <v>10153.000000000002</v>
      </c>
      <c r="E438">
        <v>2567.9999999999995</v>
      </c>
      <c r="F438">
        <v>8298</v>
      </c>
      <c r="G438">
        <v>6902</v>
      </c>
      <c r="H438" s="42">
        <v>0</v>
      </c>
      <c r="I438" s="42">
        <f t="shared" si="26"/>
        <v>27921</v>
      </c>
      <c r="N438" s="42"/>
      <c r="O438" s="42"/>
      <c r="P438" s="42"/>
      <c r="Q438" s="42"/>
      <c r="R438" s="42"/>
      <c r="T438" s="42"/>
      <c r="U438" s="42"/>
      <c r="V438" s="42"/>
      <c r="W438" s="42"/>
    </row>
    <row r="439" spans="1:23">
      <c r="A439" s="142"/>
      <c r="B439" s="142"/>
      <c r="C439" s="39">
        <v>9.0833333333333304</v>
      </c>
      <c r="D439">
        <v>10203</v>
      </c>
      <c r="E439">
        <v>2553.0000000000005</v>
      </c>
      <c r="F439">
        <v>8269</v>
      </c>
      <c r="G439">
        <v>6848.9999999999991</v>
      </c>
      <c r="H439" s="42">
        <v>0</v>
      </c>
      <c r="I439" s="42">
        <f t="shared" si="26"/>
        <v>27874</v>
      </c>
      <c r="N439" s="42"/>
      <c r="O439" s="42"/>
      <c r="P439" s="42"/>
      <c r="Q439" s="42"/>
      <c r="R439" s="42"/>
      <c r="T439" s="42"/>
      <c r="U439" s="42"/>
      <c r="V439" s="42"/>
      <c r="W439" s="42"/>
    </row>
    <row r="440" spans="1:23">
      <c r="A440" s="142"/>
      <c r="B440" s="142"/>
      <c r="C440" s="39">
        <v>9.1041666666666607</v>
      </c>
      <c r="D440">
        <v>10066</v>
      </c>
      <c r="E440">
        <v>2548.0000000000005</v>
      </c>
      <c r="F440">
        <v>8262</v>
      </c>
      <c r="G440">
        <v>6732</v>
      </c>
      <c r="H440" s="42">
        <v>0</v>
      </c>
      <c r="I440" s="42">
        <f t="shared" si="26"/>
        <v>27608</v>
      </c>
      <c r="N440" s="42"/>
      <c r="O440" s="42"/>
      <c r="P440" s="42"/>
      <c r="Q440" s="42"/>
      <c r="R440" s="42"/>
      <c r="T440" s="42"/>
      <c r="U440" s="42"/>
      <c r="V440" s="42"/>
      <c r="W440" s="42"/>
    </row>
    <row r="441" spans="1:23">
      <c r="A441" s="142"/>
      <c r="B441" s="142"/>
      <c r="C441" s="39">
        <v>9.125</v>
      </c>
      <c r="D441">
        <v>10137</v>
      </c>
      <c r="E441">
        <v>2553.0000000000005</v>
      </c>
      <c r="F441">
        <v>8337</v>
      </c>
      <c r="G441">
        <v>6776</v>
      </c>
      <c r="H441" s="42">
        <v>0</v>
      </c>
      <c r="I441" s="42">
        <f t="shared" si="26"/>
        <v>27803</v>
      </c>
      <c r="N441" s="42"/>
      <c r="O441" s="42"/>
      <c r="P441" s="42"/>
      <c r="Q441" s="42"/>
      <c r="R441" s="42"/>
      <c r="T441" s="42"/>
      <c r="U441" s="42"/>
      <c r="V441" s="42"/>
      <c r="W441" s="42"/>
    </row>
    <row r="442" spans="1:23">
      <c r="A442" s="142"/>
      <c r="B442" s="142"/>
      <c r="C442" s="39">
        <v>9.1458333333333304</v>
      </c>
      <c r="D442">
        <v>10264</v>
      </c>
      <c r="E442">
        <v>2553.0000000000005</v>
      </c>
      <c r="F442">
        <v>8389</v>
      </c>
      <c r="G442">
        <v>6732</v>
      </c>
      <c r="H442" s="42">
        <v>0</v>
      </c>
      <c r="I442" s="42">
        <f t="shared" si="26"/>
        <v>27938</v>
      </c>
      <c r="N442" s="42"/>
      <c r="O442" s="42"/>
      <c r="P442" s="42"/>
      <c r="Q442" s="42"/>
      <c r="R442" s="42"/>
      <c r="T442" s="42"/>
      <c r="U442" s="42"/>
      <c r="V442" s="42"/>
      <c r="W442" s="42"/>
    </row>
    <row r="443" spans="1:23">
      <c r="A443" s="142"/>
      <c r="B443" s="142"/>
      <c r="C443" s="39">
        <v>9.1666666666666607</v>
      </c>
      <c r="D443">
        <v>10684</v>
      </c>
      <c r="E443">
        <v>2584</v>
      </c>
      <c r="F443">
        <v>8715</v>
      </c>
      <c r="G443">
        <v>6889</v>
      </c>
      <c r="H443" s="42">
        <v>0</v>
      </c>
      <c r="I443" s="42">
        <f t="shared" si="26"/>
        <v>28872</v>
      </c>
      <c r="N443" s="42"/>
      <c r="O443" s="42"/>
      <c r="P443" s="42"/>
      <c r="Q443" s="42"/>
      <c r="R443" s="42"/>
      <c r="T443" s="42"/>
      <c r="U443" s="42"/>
      <c r="V443" s="42"/>
      <c r="W443" s="42"/>
    </row>
    <row r="444" spans="1:23">
      <c r="A444" s="142"/>
      <c r="B444" s="142"/>
      <c r="C444" s="39">
        <v>9.1875</v>
      </c>
      <c r="D444">
        <v>10892</v>
      </c>
      <c r="E444">
        <v>2617</v>
      </c>
      <c r="F444">
        <v>8905</v>
      </c>
      <c r="G444">
        <v>7139</v>
      </c>
      <c r="H444" s="42">
        <v>0</v>
      </c>
      <c r="I444" s="42">
        <f t="shared" si="26"/>
        <v>29553</v>
      </c>
      <c r="N444" s="42"/>
      <c r="O444" s="42"/>
      <c r="P444" s="42"/>
      <c r="Q444" s="42"/>
      <c r="R444" s="42"/>
      <c r="T444" s="42"/>
      <c r="U444" s="42"/>
      <c r="V444" s="42"/>
      <c r="W444" s="42"/>
    </row>
    <row r="445" spans="1:23">
      <c r="A445" s="142"/>
      <c r="B445" s="142"/>
      <c r="C445" s="39">
        <v>9.2083333333333304</v>
      </c>
      <c r="D445">
        <v>11528</v>
      </c>
      <c r="E445">
        <v>2663</v>
      </c>
      <c r="F445">
        <v>9342</v>
      </c>
      <c r="G445">
        <v>7631</v>
      </c>
      <c r="H445" s="42">
        <v>0</v>
      </c>
      <c r="I445" s="42">
        <f t="shared" si="26"/>
        <v>31164</v>
      </c>
      <c r="N445" s="42"/>
      <c r="O445" s="42"/>
      <c r="P445" s="42"/>
      <c r="Q445" s="42"/>
      <c r="R445" s="42"/>
      <c r="T445" s="42"/>
      <c r="U445" s="42"/>
      <c r="V445" s="42"/>
      <c r="W445" s="42"/>
    </row>
    <row r="446" spans="1:23">
      <c r="A446" s="142"/>
      <c r="B446" s="142"/>
      <c r="C446" s="39">
        <v>9.2291666666666607</v>
      </c>
      <c r="D446">
        <v>12082</v>
      </c>
      <c r="E446">
        <v>2746</v>
      </c>
      <c r="F446">
        <v>9726</v>
      </c>
      <c r="G446">
        <v>8042</v>
      </c>
      <c r="H446" s="42">
        <v>0</v>
      </c>
      <c r="I446" s="42">
        <f t="shared" si="26"/>
        <v>32596</v>
      </c>
      <c r="N446" s="42"/>
      <c r="O446" s="42"/>
      <c r="P446" s="42"/>
      <c r="Q446" s="42"/>
      <c r="R446" s="42"/>
      <c r="T446" s="42"/>
      <c r="U446" s="42"/>
      <c r="V446" s="42"/>
      <c r="W446" s="42"/>
    </row>
    <row r="447" spans="1:23">
      <c r="A447" s="142"/>
      <c r="B447" s="142"/>
      <c r="C447" s="39">
        <v>9.25</v>
      </c>
      <c r="D447">
        <v>12558</v>
      </c>
      <c r="E447">
        <v>2792</v>
      </c>
      <c r="F447">
        <v>9838</v>
      </c>
      <c r="G447">
        <v>8207</v>
      </c>
      <c r="H447" s="42">
        <v>0</v>
      </c>
      <c r="I447" s="42">
        <f t="shared" si="26"/>
        <v>33395</v>
      </c>
      <c r="N447" s="42"/>
      <c r="O447" s="42"/>
      <c r="P447" s="42"/>
      <c r="Q447" s="42"/>
      <c r="R447" s="42"/>
      <c r="T447" s="42"/>
      <c r="U447" s="42"/>
      <c r="V447" s="42"/>
      <c r="W447" s="42"/>
    </row>
    <row r="448" spans="1:23">
      <c r="A448" s="142"/>
      <c r="B448" s="142"/>
      <c r="C448" s="39">
        <v>9.2708333333333304</v>
      </c>
      <c r="D448">
        <v>12878</v>
      </c>
      <c r="E448">
        <v>2827</v>
      </c>
      <c r="F448">
        <v>9969</v>
      </c>
      <c r="G448">
        <v>8422</v>
      </c>
      <c r="H448" s="42">
        <v>0</v>
      </c>
      <c r="I448" s="42">
        <f t="shared" si="26"/>
        <v>34096</v>
      </c>
      <c r="N448" s="42"/>
      <c r="O448" s="42"/>
      <c r="P448" s="42"/>
      <c r="Q448" s="42"/>
      <c r="R448" s="42"/>
      <c r="T448" s="42"/>
      <c r="U448" s="42"/>
      <c r="V448" s="42"/>
      <c r="W448" s="42"/>
    </row>
    <row r="449" spans="1:23">
      <c r="A449" s="142"/>
      <c r="B449" s="142"/>
      <c r="C449" s="39">
        <v>9.2916666666666607</v>
      </c>
      <c r="D449">
        <v>12957</v>
      </c>
      <c r="E449">
        <v>2814.9999999999995</v>
      </c>
      <c r="F449">
        <v>9947</v>
      </c>
      <c r="G449">
        <v>8402</v>
      </c>
      <c r="H449" s="42">
        <v>0</v>
      </c>
      <c r="I449" s="42">
        <f t="shared" si="26"/>
        <v>34121</v>
      </c>
      <c r="N449" s="42"/>
      <c r="O449" s="42"/>
      <c r="P449" s="42"/>
      <c r="Q449" s="42"/>
      <c r="R449" s="42"/>
      <c r="T449" s="42"/>
      <c r="U449" s="42"/>
      <c r="V449" s="42"/>
      <c r="W449" s="42"/>
    </row>
    <row r="450" spans="1:23">
      <c r="A450" s="142"/>
      <c r="B450" s="142"/>
      <c r="C450" s="39">
        <v>9.3125</v>
      </c>
      <c r="D450">
        <v>12971</v>
      </c>
      <c r="E450">
        <v>2819.9999999999995</v>
      </c>
      <c r="F450">
        <v>9994</v>
      </c>
      <c r="G450">
        <v>8354</v>
      </c>
      <c r="H450" s="42">
        <v>0</v>
      </c>
      <c r="I450" s="42">
        <f t="shared" si="26"/>
        <v>34139</v>
      </c>
      <c r="N450" s="42"/>
      <c r="O450" s="42"/>
      <c r="P450" s="42"/>
      <c r="Q450" s="42"/>
      <c r="R450" s="42"/>
      <c r="T450" s="42"/>
      <c r="U450" s="42"/>
      <c r="V450" s="42"/>
      <c r="W450" s="42"/>
    </row>
    <row r="451" spans="1:23">
      <c r="A451" s="142"/>
      <c r="B451" s="142"/>
      <c r="C451" s="39">
        <v>9.3333333333333304</v>
      </c>
      <c r="D451">
        <v>13367</v>
      </c>
      <c r="E451">
        <v>2821</v>
      </c>
      <c r="F451">
        <v>10243</v>
      </c>
      <c r="G451">
        <v>8596</v>
      </c>
      <c r="H451" s="42">
        <v>0</v>
      </c>
      <c r="I451" s="42">
        <f t="shared" si="26"/>
        <v>35027</v>
      </c>
      <c r="N451" s="42"/>
      <c r="O451" s="42"/>
      <c r="P451" s="42"/>
      <c r="Q451" s="42"/>
      <c r="R451" s="42"/>
      <c r="T451" s="42"/>
      <c r="U451" s="42"/>
      <c r="V451" s="42"/>
      <c r="W451" s="42"/>
    </row>
    <row r="452" spans="1:23">
      <c r="A452" s="142"/>
      <c r="B452" s="142"/>
      <c r="C452" s="39">
        <v>9.3541666666666607</v>
      </c>
      <c r="D452">
        <v>13320</v>
      </c>
      <c r="E452">
        <v>2847</v>
      </c>
      <c r="F452">
        <v>10390</v>
      </c>
      <c r="G452">
        <v>8678</v>
      </c>
      <c r="H452" s="42">
        <v>0</v>
      </c>
      <c r="I452" s="42">
        <f t="shared" si="26"/>
        <v>35235</v>
      </c>
      <c r="N452" s="42"/>
      <c r="O452" s="42"/>
      <c r="P452" s="42"/>
      <c r="Q452" s="42"/>
      <c r="R452" s="42"/>
      <c r="T452" s="42"/>
      <c r="U452" s="42"/>
      <c r="V452" s="42"/>
      <c r="W452" s="42"/>
    </row>
    <row r="453" spans="1:23">
      <c r="A453" s="142"/>
      <c r="B453" s="142"/>
      <c r="C453" s="39">
        <v>9.375</v>
      </c>
      <c r="D453">
        <v>13529</v>
      </c>
      <c r="E453">
        <v>2891.0000000000005</v>
      </c>
      <c r="F453">
        <v>10523</v>
      </c>
      <c r="G453">
        <v>8880</v>
      </c>
      <c r="H453" s="42">
        <v>0</v>
      </c>
      <c r="I453" s="42">
        <f t="shared" ref="I453:I516" si="27">SUM(D453:H453)</f>
        <v>35823</v>
      </c>
      <c r="N453" s="42"/>
      <c r="O453" s="42"/>
      <c r="P453" s="42"/>
      <c r="Q453" s="42"/>
      <c r="R453" s="42"/>
      <c r="T453" s="42"/>
      <c r="U453" s="42"/>
      <c r="V453" s="42"/>
      <c r="W453" s="42"/>
    </row>
    <row r="454" spans="1:23">
      <c r="A454" s="142"/>
      <c r="B454" s="142"/>
      <c r="C454" s="39">
        <v>9.3958333333333304</v>
      </c>
      <c r="D454">
        <v>13751</v>
      </c>
      <c r="E454">
        <v>2915</v>
      </c>
      <c r="F454">
        <v>10849</v>
      </c>
      <c r="G454">
        <v>9064</v>
      </c>
      <c r="H454" s="42">
        <v>0</v>
      </c>
      <c r="I454" s="42">
        <f t="shared" si="27"/>
        <v>36579</v>
      </c>
      <c r="N454" s="42"/>
      <c r="O454" s="42"/>
      <c r="P454" s="42"/>
      <c r="Q454" s="42"/>
      <c r="R454" s="42"/>
      <c r="T454" s="42"/>
      <c r="U454" s="42"/>
      <c r="V454" s="42"/>
      <c r="W454" s="42"/>
    </row>
    <row r="455" spans="1:23">
      <c r="A455" s="142"/>
      <c r="B455" s="142"/>
      <c r="C455" s="39">
        <v>9.4166666666666607</v>
      </c>
      <c r="D455">
        <v>13916</v>
      </c>
      <c r="E455">
        <v>2927</v>
      </c>
      <c r="F455">
        <v>11099.000000000002</v>
      </c>
      <c r="G455">
        <v>9296</v>
      </c>
      <c r="H455" s="42">
        <v>0</v>
      </c>
      <c r="I455" s="42">
        <f t="shared" si="27"/>
        <v>37238</v>
      </c>
      <c r="N455" s="42"/>
      <c r="O455" s="42"/>
      <c r="P455" s="42"/>
      <c r="Q455" s="42"/>
      <c r="R455" s="42"/>
      <c r="T455" s="42"/>
      <c r="U455" s="42"/>
      <c r="V455" s="42"/>
      <c r="W455" s="42"/>
    </row>
    <row r="456" spans="1:23">
      <c r="A456" s="142"/>
      <c r="B456" s="142"/>
      <c r="C456" s="39">
        <v>9.4375</v>
      </c>
      <c r="D456">
        <v>14050</v>
      </c>
      <c r="E456">
        <v>2970</v>
      </c>
      <c r="F456">
        <v>11222</v>
      </c>
      <c r="G456">
        <v>9535</v>
      </c>
      <c r="H456" s="42">
        <v>0</v>
      </c>
      <c r="I456" s="42">
        <f t="shared" si="27"/>
        <v>37777</v>
      </c>
      <c r="N456" s="42"/>
      <c r="O456" s="42"/>
      <c r="P456" s="42"/>
      <c r="Q456" s="42"/>
      <c r="R456" s="42"/>
      <c r="T456" s="42"/>
      <c r="U456" s="42"/>
      <c r="V456" s="42"/>
      <c r="W456" s="42"/>
    </row>
    <row r="457" spans="1:23">
      <c r="A457" s="142"/>
      <c r="B457" s="142"/>
      <c r="C457" s="39">
        <v>9.4583333333333304</v>
      </c>
      <c r="D457">
        <v>14265.000000000002</v>
      </c>
      <c r="E457">
        <v>2968</v>
      </c>
      <c r="F457">
        <v>11399.999999999998</v>
      </c>
      <c r="G457">
        <v>9693</v>
      </c>
      <c r="H457" s="42">
        <v>0</v>
      </c>
      <c r="I457" s="42">
        <f t="shared" si="27"/>
        <v>38326</v>
      </c>
      <c r="N457" s="42"/>
      <c r="O457" s="42"/>
      <c r="P457" s="42"/>
      <c r="Q457" s="42"/>
      <c r="R457" s="42"/>
      <c r="T457" s="42"/>
      <c r="U457" s="42"/>
      <c r="V457" s="42"/>
      <c r="W457" s="42"/>
    </row>
    <row r="458" spans="1:23">
      <c r="A458" s="142"/>
      <c r="B458" s="142"/>
      <c r="C458" s="39">
        <v>9.4791666666666607</v>
      </c>
      <c r="D458">
        <v>14291</v>
      </c>
      <c r="E458">
        <v>2983</v>
      </c>
      <c r="F458">
        <v>11545</v>
      </c>
      <c r="G458">
        <v>9801</v>
      </c>
      <c r="H458" s="42">
        <v>0</v>
      </c>
      <c r="I458" s="42">
        <f t="shared" si="27"/>
        <v>38620</v>
      </c>
      <c r="N458" s="42"/>
      <c r="O458" s="42"/>
      <c r="P458" s="42"/>
      <c r="Q458" s="42"/>
      <c r="R458" s="42"/>
      <c r="T458" s="42"/>
      <c r="U458" s="42"/>
      <c r="V458" s="42"/>
      <c r="W458" s="42"/>
    </row>
    <row r="459" spans="1:23">
      <c r="A459" s="142"/>
      <c r="B459" s="142"/>
      <c r="C459" s="39">
        <v>9.5</v>
      </c>
      <c r="D459">
        <v>14403</v>
      </c>
      <c r="E459">
        <v>2985</v>
      </c>
      <c r="F459">
        <v>11842</v>
      </c>
      <c r="G459">
        <v>9947</v>
      </c>
      <c r="H459" s="42">
        <v>0</v>
      </c>
      <c r="I459" s="42">
        <f t="shared" si="27"/>
        <v>39177</v>
      </c>
      <c r="N459" s="42"/>
      <c r="O459" s="42"/>
      <c r="P459" s="42"/>
      <c r="Q459" s="42"/>
      <c r="R459" s="42"/>
      <c r="T459" s="42"/>
      <c r="U459" s="42"/>
      <c r="V459" s="42"/>
      <c r="W459" s="42"/>
    </row>
    <row r="460" spans="1:23">
      <c r="A460" s="142"/>
      <c r="B460" s="142"/>
      <c r="C460" s="39">
        <v>9.5208333333333304</v>
      </c>
      <c r="D460">
        <v>14572</v>
      </c>
      <c r="E460">
        <v>3034</v>
      </c>
      <c r="F460">
        <v>12003</v>
      </c>
      <c r="G460">
        <v>10092.000000000002</v>
      </c>
      <c r="H460" s="42">
        <v>0</v>
      </c>
      <c r="I460" s="42">
        <f t="shared" si="27"/>
        <v>39701</v>
      </c>
      <c r="N460" s="42"/>
      <c r="O460" s="42"/>
      <c r="P460" s="42"/>
      <c r="Q460" s="42"/>
      <c r="R460" s="42"/>
      <c r="T460" s="42"/>
      <c r="U460" s="42"/>
      <c r="V460" s="42"/>
      <c r="W460" s="42"/>
    </row>
    <row r="461" spans="1:23">
      <c r="A461" s="142"/>
      <c r="B461" s="142"/>
      <c r="C461" s="39">
        <v>9.5416666666666607</v>
      </c>
      <c r="D461">
        <v>14693</v>
      </c>
      <c r="E461">
        <v>3065</v>
      </c>
      <c r="F461">
        <v>12205.999999999998</v>
      </c>
      <c r="G461">
        <v>10278</v>
      </c>
      <c r="H461" s="42">
        <v>0</v>
      </c>
      <c r="I461" s="42">
        <f t="shared" si="27"/>
        <v>40242</v>
      </c>
      <c r="N461" s="42"/>
      <c r="O461" s="42"/>
      <c r="P461" s="42"/>
      <c r="Q461" s="42"/>
      <c r="R461" s="42"/>
      <c r="T461" s="42"/>
      <c r="U461" s="42"/>
      <c r="V461" s="42"/>
      <c r="W461" s="42"/>
    </row>
    <row r="462" spans="1:23">
      <c r="A462" s="142"/>
      <c r="B462" s="142"/>
      <c r="C462" s="39">
        <v>9.5625</v>
      </c>
      <c r="D462">
        <v>14815</v>
      </c>
      <c r="E462">
        <v>3070</v>
      </c>
      <c r="F462">
        <v>12380</v>
      </c>
      <c r="G462">
        <v>10471.999999999998</v>
      </c>
      <c r="H462" s="42">
        <v>0</v>
      </c>
      <c r="I462" s="42">
        <f t="shared" si="27"/>
        <v>40737</v>
      </c>
      <c r="N462" s="42"/>
      <c r="O462" s="42"/>
      <c r="P462" s="42"/>
      <c r="Q462" s="42"/>
      <c r="R462" s="42"/>
      <c r="T462" s="42"/>
      <c r="U462" s="42"/>
      <c r="V462" s="42"/>
      <c r="W462" s="42"/>
    </row>
    <row r="463" spans="1:23">
      <c r="A463" s="142"/>
      <c r="B463" s="142"/>
      <c r="C463" s="39">
        <v>9.5833333333333304</v>
      </c>
      <c r="D463">
        <v>14945</v>
      </c>
      <c r="E463">
        <v>3091</v>
      </c>
      <c r="F463">
        <v>12488</v>
      </c>
      <c r="G463">
        <v>10693</v>
      </c>
      <c r="H463" s="42">
        <v>0</v>
      </c>
      <c r="I463" s="42">
        <f t="shared" si="27"/>
        <v>41217</v>
      </c>
      <c r="N463" s="42"/>
      <c r="O463" s="42"/>
      <c r="P463" s="42"/>
      <c r="Q463" s="42"/>
      <c r="R463" s="42"/>
      <c r="T463" s="42"/>
      <c r="U463" s="42"/>
      <c r="V463" s="42"/>
      <c r="W463" s="42"/>
    </row>
    <row r="464" spans="1:23">
      <c r="A464" s="142"/>
      <c r="B464" s="142"/>
      <c r="C464" s="39">
        <v>9.6041666666666607</v>
      </c>
      <c r="D464">
        <v>15023</v>
      </c>
      <c r="E464">
        <v>3109</v>
      </c>
      <c r="F464">
        <v>12684</v>
      </c>
      <c r="G464">
        <v>10853</v>
      </c>
      <c r="H464" s="42">
        <v>0</v>
      </c>
      <c r="I464" s="42">
        <f t="shared" si="27"/>
        <v>41669</v>
      </c>
      <c r="N464" s="42"/>
      <c r="O464" s="42"/>
      <c r="P464" s="42"/>
      <c r="Q464" s="42"/>
      <c r="R464" s="42"/>
      <c r="T464" s="42"/>
      <c r="U464" s="42"/>
      <c r="V464" s="42"/>
      <c r="W464" s="42"/>
    </row>
    <row r="465" spans="1:23">
      <c r="A465" s="142"/>
      <c r="B465" s="142"/>
      <c r="C465" s="39">
        <v>9.625</v>
      </c>
      <c r="D465">
        <v>14867.999999999998</v>
      </c>
      <c r="E465">
        <v>3127</v>
      </c>
      <c r="F465">
        <v>12754</v>
      </c>
      <c r="G465">
        <v>11099.000000000002</v>
      </c>
      <c r="H465" s="42">
        <v>0</v>
      </c>
      <c r="I465" s="42">
        <f t="shared" si="27"/>
        <v>41848</v>
      </c>
      <c r="N465" s="42"/>
      <c r="O465" s="42"/>
      <c r="P465" s="42"/>
      <c r="Q465" s="42"/>
      <c r="R465" s="42"/>
      <c r="T465" s="42"/>
      <c r="U465" s="42"/>
      <c r="V465" s="42"/>
      <c r="W465" s="42"/>
    </row>
    <row r="466" spans="1:23">
      <c r="A466" s="142"/>
      <c r="B466" s="142"/>
      <c r="C466" s="39">
        <v>9.6458333333333304</v>
      </c>
      <c r="D466">
        <v>15198</v>
      </c>
      <c r="E466">
        <v>3156</v>
      </c>
      <c r="F466">
        <v>12889</v>
      </c>
      <c r="G466">
        <v>11133</v>
      </c>
      <c r="H466" s="42">
        <v>0</v>
      </c>
      <c r="I466" s="42">
        <f t="shared" si="27"/>
        <v>42376</v>
      </c>
      <c r="N466" s="42"/>
      <c r="O466" s="42"/>
      <c r="P466" s="42"/>
      <c r="Q466" s="42"/>
      <c r="R466" s="42"/>
      <c r="T466" s="42"/>
      <c r="U466" s="42"/>
      <c r="V466" s="42"/>
      <c r="W466" s="42"/>
    </row>
    <row r="467" spans="1:23">
      <c r="A467" s="142"/>
      <c r="B467" s="142"/>
      <c r="C467" s="39">
        <v>9.6666666666666607</v>
      </c>
      <c r="D467">
        <v>15149.999999999998</v>
      </c>
      <c r="E467">
        <v>3157</v>
      </c>
      <c r="F467">
        <v>12797</v>
      </c>
      <c r="G467">
        <v>11150</v>
      </c>
      <c r="H467" s="42">
        <v>0</v>
      </c>
      <c r="I467" s="42">
        <f t="shared" si="27"/>
        <v>42254</v>
      </c>
      <c r="N467" s="42"/>
      <c r="O467" s="42"/>
      <c r="P467" s="42"/>
      <c r="Q467" s="42"/>
      <c r="R467" s="42"/>
      <c r="T467" s="42"/>
      <c r="U467" s="42"/>
      <c r="V467" s="42"/>
      <c r="W467" s="42"/>
    </row>
    <row r="468" spans="1:23">
      <c r="A468" s="142"/>
      <c r="B468" s="142"/>
      <c r="C468" s="39">
        <v>9.6875</v>
      </c>
      <c r="D468">
        <v>15059</v>
      </c>
      <c r="E468">
        <v>3143.0000000000005</v>
      </c>
      <c r="F468">
        <v>12698</v>
      </c>
      <c r="G468">
        <v>11172</v>
      </c>
      <c r="H468" s="42">
        <v>0</v>
      </c>
      <c r="I468" s="42">
        <f t="shared" si="27"/>
        <v>42072</v>
      </c>
      <c r="N468" s="42"/>
      <c r="O468" s="42"/>
      <c r="P468" s="42"/>
      <c r="Q468" s="42"/>
      <c r="R468" s="42"/>
      <c r="T468" s="42"/>
      <c r="U468" s="42"/>
      <c r="V468" s="42"/>
      <c r="W468" s="42"/>
    </row>
    <row r="469" spans="1:23">
      <c r="A469" s="142"/>
      <c r="B469" s="142"/>
      <c r="C469" s="39">
        <v>9.7083333333333304</v>
      </c>
      <c r="D469">
        <v>15009.999999999998</v>
      </c>
      <c r="E469">
        <v>3122</v>
      </c>
      <c r="F469">
        <v>12576</v>
      </c>
      <c r="G469">
        <v>10963</v>
      </c>
      <c r="H469" s="42">
        <v>0</v>
      </c>
      <c r="I469" s="42">
        <f t="shared" si="27"/>
        <v>41671</v>
      </c>
      <c r="N469" s="42"/>
      <c r="O469" s="42"/>
      <c r="P469" s="42"/>
      <c r="Q469" s="42"/>
      <c r="R469" s="42"/>
      <c r="T469" s="42"/>
      <c r="U469" s="42"/>
      <c r="V469" s="42"/>
      <c r="W469" s="42"/>
    </row>
    <row r="470" spans="1:23">
      <c r="A470" s="142"/>
      <c r="B470" s="142"/>
      <c r="C470" s="39">
        <v>9.7291666666666607</v>
      </c>
      <c r="D470">
        <v>14978</v>
      </c>
      <c r="E470">
        <v>3100</v>
      </c>
      <c r="F470">
        <v>12217</v>
      </c>
      <c r="G470">
        <v>10875.999999999998</v>
      </c>
      <c r="H470" s="42">
        <v>0</v>
      </c>
      <c r="I470" s="42">
        <f t="shared" si="27"/>
        <v>41171</v>
      </c>
      <c r="N470" s="42"/>
      <c r="O470" s="42"/>
      <c r="P470" s="42"/>
      <c r="Q470" s="42"/>
      <c r="R470" s="42"/>
      <c r="T470" s="42"/>
      <c r="U470" s="42"/>
      <c r="V470" s="42"/>
      <c r="W470" s="42"/>
    </row>
    <row r="471" spans="1:23">
      <c r="A471" s="142"/>
      <c r="B471" s="142"/>
      <c r="C471" s="39">
        <v>9.75</v>
      </c>
      <c r="D471">
        <v>15301</v>
      </c>
      <c r="E471">
        <v>3110</v>
      </c>
      <c r="F471">
        <v>12163</v>
      </c>
      <c r="G471">
        <v>10995</v>
      </c>
      <c r="H471" s="42">
        <v>0</v>
      </c>
      <c r="I471" s="42">
        <f t="shared" si="27"/>
        <v>41569</v>
      </c>
      <c r="N471" s="42"/>
      <c r="O471" s="42"/>
      <c r="P471" s="42"/>
      <c r="Q471" s="42"/>
      <c r="R471" s="42"/>
      <c r="T471" s="42"/>
      <c r="U471" s="42"/>
      <c r="V471" s="42"/>
      <c r="W471" s="42"/>
    </row>
    <row r="472" spans="1:23">
      <c r="A472" s="142"/>
      <c r="B472" s="142"/>
      <c r="C472" s="39">
        <v>9.7708333333333304</v>
      </c>
      <c r="D472">
        <v>15353.000000000002</v>
      </c>
      <c r="E472">
        <v>3123</v>
      </c>
      <c r="F472">
        <v>12261</v>
      </c>
      <c r="G472">
        <v>11101</v>
      </c>
      <c r="H472" s="42">
        <v>0</v>
      </c>
      <c r="I472" s="42">
        <f t="shared" si="27"/>
        <v>41838</v>
      </c>
      <c r="N472" s="42"/>
      <c r="O472" s="42"/>
      <c r="P472" s="42"/>
      <c r="Q472" s="42"/>
      <c r="R472" s="42"/>
      <c r="T472" s="42"/>
      <c r="U472" s="42"/>
      <c r="V472" s="42"/>
      <c r="W472" s="42"/>
    </row>
    <row r="473" spans="1:23">
      <c r="A473" s="142"/>
      <c r="B473" s="142"/>
      <c r="C473" s="39">
        <v>9.7916666666666607</v>
      </c>
      <c r="D473">
        <v>15198</v>
      </c>
      <c r="E473">
        <v>3124</v>
      </c>
      <c r="F473">
        <v>12110</v>
      </c>
      <c r="G473">
        <v>10921</v>
      </c>
      <c r="H473" s="42">
        <v>0</v>
      </c>
      <c r="I473" s="42">
        <f t="shared" si="27"/>
        <v>41353</v>
      </c>
      <c r="N473" s="42"/>
      <c r="O473" s="42"/>
      <c r="P473" s="42"/>
      <c r="Q473" s="42"/>
      <c r="R473" s="42"/>
      <c r="T473" s="42"/>
      <c r="U473" s="42"/>
      <c r="V473" s="42"/>
      <c r="W473" s="42"/>
    </row>
    <row r="474" spans="1:23">
      <c r="A474" s="142"/>
      <c r="B474" s="142"/>
      <c r="C474" s="39">
        <v>9.8125</v>
      </c>
      <c r="D474">
        <v>15107</v>
      </c>
      <c r="E474">
        <v>3116.9999999999995</v>
      </c>
      <c r="F474">
        <v>11951</v>
      </c>
      <c r="G474">
        <v>10799</v>
      </c>
      <c r="H474" s="42">
        <v>0</v>
      </c>
      <c r="I474" s="42">
        <f t="shared" si="27"/>
        <v>40974</v>
      </c>
      <c r="N474" s="42"/>
      <c r="O474" s="42"/>
      <c r="P474" s="42"/>
      <c r="Q474" s="42"/>
      <c r="R474" s="42"/>
      <c r="T474" s="42"/>
      <c r="U474" s="42"/>
      <c r="V474" s="42"/>
      <c r="W474" s="42"/>
    </row>
    <row r="475" spans="1:23">
      <c r="A475" s="142"/>
      <c r="B475" s="142"/>
      <c r="C475" s="39">
        <v>9.8333333333333304</v>
      </c>
      <c r="D475">
        <v>14935</v>
      </c>
      <c r="E475">
        <v>3061</v>
      </c>
      <c r="F475">
        <v>11647</v>
      </c>
      <c r="G475">
        <v>10430</v>
      </c>
      <c r="H475" s="42">
        <v>0</v>
      </c>
      <c r="I475" s="42">
        <f t="shared" si="27"/>
        <v>40073</v>
      </c>
      <c r="N475" s="42"/>
      <c r="O475" s="42"/>
      <c r="P475" s="42"/>
      <c r="Q475" s="42"/>
      <c r="R475" s="42"/>
      <c r="T475" s="42"/>
      <c r="U475" s="42"/>
      <c r="V475" s="42"/>
      <c r="W475" s="42"/>
    </row>
    <row r="476" spans="1:23">
      <c r="A476" s="142"/>
      <c r="B476" s="142"/>
      <c r="C476" s="39">
        <v>9.8541666666666607</v>
      </c>
      <c r="D476">
        <v>14443</v>
      </c>
      <c r="E476">
        <v>3018</v>
      </c>
      <c r="F476">
        <v>11371</v>
      </c>
      <c r="G476">
        <v>10188</v>
      </c>
      <c r="H476" s="42">
        <v>0</v>
      </c>
      <c r="I476" s="42">
        <f t="shared" si="27"/>
        <v>39020</v>
      </c>
      <c r="N476" s="42"/>
      <c r="O476" s="42"/>
      <c r="P476" s="42"/>
      <c r="Q476" s="42"/>
      <c r="R476" s="42"/>
      <c r="T476" s="42"/>
      <c r="U476" s="42"/>
      <c r="V476" s="42"/>
      <c r="W476" s="42"/>
    </row>
    <row r="477" spans="1:23">
      <c r="A477" s="142"/>
      <c r="B477" s="142"/>
      <c r="C477" s="39">
        <v>9.875</v>
      </c>
      <c r="D477">
        <v>13918</v>
      </c>
      <c r="E477">
        <v>2950.9999999999995</v>
      </c>
      <c r="F477">
        <v>11021</v>
      </c>
      <c r="G477">
        <v>9874</v>
      </c>
      <c r="H477" s="42">
        <v>0</v>
      </c>
      <c r="I477" s="42">
        <f t="shared" si="27"/>
        <v>37764</v>
      </c>
      <c r="N477" s="42"/>
      <c r="O477" s="42"/>
      <c r="P477" s="42"/>
      <c r="Q477" s="42"/>
      <c r="R477" s="42"/>
      <c r="T477" s="42"/>
      <c r="U477" s="42"/>
      <c r="V477" s="42"/>
      <c r="W477" s="42"/>
    </row>
    <row r="478" spans="1:23">
      <c r="A478" s="142"/>
      <c r="B478" s="142"/>
      <c r="C478" s="39">
        <v>9.8958333333333304</v>
      </c>
      <c r="D478">
        <v>13338.000000000002</v>
      </c>
      <c r="E478">
        <v>2902</v>
      </c>
      <c r="F478">
        <v>10487</v>
      </c>
      <c r="G478">
        <v>9409</v>
      </c>
      <c r="H478" s="42">
        <v>0</v>
      </c>
      <c r="I478" s="42">
        <f t="shared" si="27"/>
        <v>36136</v>
      </c>
      <c r="N478" s="42"/>
      <c r="O478" s="42"/>
      <c r="P478" s="42"/>
      <c r="Q478" s="42"/>
      <c r="R478" s="42"/>
      <c r="T478" s="42"/>
      <c r="U478" s="42"/>
      <c r="V478" s="42"/>
      <c r="W478" s="42"/>
    </row>
    <row r="479" spans="1:23">
      <c r="A479" s="142"/>
      <c r="B479" s="142"/>
      <c r="C479" s="39">
        <v>9.9166666666666607</v>
      </c>
      <c r="D479">
        <v>12706</v>
      </c>
      <c r="E479">
        <v>2824</v>
      </c>
      <c r="F479">
        <v>10130.999999999998</v>
      </c>
      <c r="G479">
        <v>8836</v>
      </c>
      <c r="H479" s="42">
        <v>0</v>
      </c>
      <c r="I479" s="42">
        <f t="shared" si="27"/>
        <v>34497</v>
      </c>
      <c r="N479" s="42"/>
      <c r="O479" s="42"/>
      <c r="P479" s="42"/>
      <c r="Q479" s="42"/>
      <c r="R479" s="42"/>
      <c r="T479" s="42"/>
      <c r="U479" s="42"/>
      <c r="V479" s="42"/>
      <c r="W479" s="42"/>
    </row>
    <row r="480" spans="1:23">
      <c r="A480" s="142"/>
      <c r="B480" s="142"/>
      <c r="C480" s="39">
        <v>9.9375</v>
      </c>
      <c r="D480">
        <v>12177</v>
      </c>
      <c r="E480">
        <v>2757</v>
      </c>
      <c r="F480">
        <v>9651</v>
      </c>
      <c r="G480">
        <v>8441</v>
      </c>
      <c r="H480" s="42">
        <v>0</v>
      </c>
      <c r="I480" s="42">
        <f t="shared" si="27"/>
        <v>33026</v>
      </c>
      <c r="N480" s="42"/>
      <c r="O480" s="42"/>
      <c r="P480" s="42"/>
      <c r="Q480" s="42"/>
      <c r="R480" s="42"/>
      <c r="T480" s="42"/>
      <c r="U480" s="42"/>
      <c r="V480" s="42"/>
      <c r="W480" s="42"/>
    </row>
    <row r="481" spans="1:23">
      <c r="A481" s="142"/>
      <c r="B481" s="142"/>
      <c r="C481" s="39">
        <v>9.9583333333333304</v>
      </c>
      <c r="D481">
        <v>11850</v>
      </c>
      <c r="E481">
        <v>2715</v>
      </c>
      <c r="F481">
        <v>9334</v>
      </c>
      <c r="G481">
        <v>8121</v>
      </c>
      <c r="H481" s="42">
        <v>0</v>
      </c>
      <c r="I481" s="42">
        <f t="shared" si="27"/>
        <v>32020</v>
      </c>
      <c r="N481" s="42"/>
      <c r="O481" s="42"/>
      <c r="P481" s="42"/>
      <c r="Q481" s="42"/>
      <c r="R481" s="42"/>
      <c r="T481" s="42"/>
      <c r="U481" s="42"/>
      <c r="V481" s="42"/>
      <c r="W481" s="42"/>
    </row>
    <row r="482" spans="1:23">
      <c r="A482" s="142"/>
      <c r="B482" s="142"/>
      <c r="C482" s="39">
        <v>9.9791666666666607</v>
      </c>
      <c r="D482">
        <v>11338.999999999998</v>
      </c>
      <c r="E482">
        <v>2679.0000000000005</v>
      </c>
      <c r="F482">
        <v>9041</v>
      </c>
      <c r="G482">
        <v>7764</v>
      </c>
      <c r="H482" s="42">
        <v>0</v>
      </c>
      <c r="I482" s="42">
        <f t="shared" si="27"/>
        <v>30823</v>
      </c>
      <c r="N482" s="42"/>
      <c r="O482" s="42"/>
      <c r="P482" s="42"/>
      <c r="Q482" s="42"/>
      <c r="R482" s="42"/>
      <c r="T482" s="42"/>
      <c r="U482" s="42"/>
      <c r="V482" s="42"/>
      <c r="W482" s="42"/>
    </row>
    <row r="483" spans="1:23">
      <c r="A483" s="142"/>
      <c r="B483" s="142"/>
      <c r="C483" s="39">
        <v>10</v>
      </c>
      <c r="D483">
        <v>11103</v>
      </c>
      <c r="E483">
        <v>2702</v>
      </c>
      <c r="F483">
        <v>8643</v>
      </c>
      <c r="G483">
        <v>7450</v>
      </c>
      <c r="H483" s="42">
        <v>0</v>
      </c>
      <c r="I483" s="42">
        <f t="shared" si="27"/>
        <v>29898</v>
      </c>
      <c r="N483" s="42"/>
      <c r="O483" s="42"/>
      <c r="P483" s="42"/>
      <c r="Q483" s="42"/>
      <c r="R483" s="42"/>
      <c r="T483" s="42"/>
      <c r="U483" s="42"/>
      <c r="V483" s="42"/>
      <c r="W483" s="42"/>
    </row>
    <row r="484" spans="1:23">
      <c r="A484" s="142" t="s">
        <v>82</v>
      </c>
      <c r="B484" s="142"/>
      <c r="C484" s="5">
        <v>10.0208333333333</v>
      </c>
      <c r="D484">
        <v>10835.999999999998</v>
      </c>
      <c r="E484">
        <v>2715</v>
      </c>
      <c r="F484">
        <v>8302</v>
      </c>
      <c r="G484">
        <v>7137</v>
      </c>
      <c r="H484" s="42">
        <v>0</v>
      </c>
      <c r="I484" s="42">
        <f t="shared" si="27"/>
        <v>28990</v>
      </c>
      <c r="N484" s="42"/>
      <c r="O484" s="42"/>
      <c r="P484" s="42"/>
      <c r="Q484" s="42"/>
      <c r="R484" s="42"/>
      <c r="T484" s="42"/>
      <c r="U484" s="42"/>
      <c r="V484" s="42"/>
      <c r="W484" s="42"/>
    </row>
    <row r="485" spans="1:23">
      <c r="A485" s="142"/>
      <c r="B485" s="142"/>
      <c r="C485" s="5">
        <v>10.0416666666666</v>
      </c>
      <c r="D485">
        <v>10697.000000000002</v>
      </c>
      <c r="E485">
        <v>2701</v>
      </c>
      <c r="F485">
        <v>8073</v>
      </c>
      <c r="G485">
        <v>6926</v>
      </c>
      <c r="H485" s="42">
        <v>0</v>
      </c>
      <c r="I485" s="42">
        <f t="shared" si="27"/>
        <v>28397</v>
      </c>
      <c r="N485" s="42"/>
      <c r="O485" s="42"/>
      <c r="P485" s="42"/>
      <c r="Q485" s="42"/>
      <c r="R485" s="42"/>
      <c r="T485" s="42"/>
      <c r="U485" s="42"/>
      <c r="V485" s="42"/>
      <c r="W485" s="42"/>
    </row>
    <row r="486" spans="1:23">
      <c r="A486" s="142"/>
      <c r="B486" s="142"/>
      <c r="C486" s="5">
        <v>10.0625</v>
      </c>
      <c r="D486">
        <v>10616.000000000002</v>
      </c>
      <c r="E486">
        <v>2680</v>
      </c>
      <c r="F486">
        <v>8088.9999999999991</v>
      </c>
      <c r="G486">
        <v>6825</v>
      </c>
      <c r="H486" s="42">
        <v>0</v>
      </c>
      <c r="I486" s="42">
        <f t="shared" si="27"/>
        <v>28210</v>
      </c>
      <c r="N486" s="42"/>
      <c r="O486" s="42"/>
      <c r="P486" s="42"/>
      <c r="Q486" s="42"/>
      <c r="R486" s="42"/>
      <c r="T486" s="42"/>
      <c r="U486" s="42"/>
      <c r="V486" s="42"/>
      <c r="W486" s="42"/>
    </row>
    <row r="487" spans="1:23">
      <c r="A487" s="142"/>
      <c r="B487" s="142"/>
      <c r="C487" s="5">
        <v>10.0833333333333</v>
      </c>
      <c r="D487">
        <v>10585</v>
      </c>
      <c r="E487">
        <v>2668</v>
      </c>
      <c r="F487">
        <v>7957</v>
      </c>
      <c r="G487">
        <v>6706</v>
      </c>
      <c r="H487" s="42">
        <v>0</v>
      </c>
      <c r="I487" s="42">
        <f t="shared" si="27"/>
        <v>27916</v>
      </c>
      <c r="N487" s="42"/>
      <c r="O487" s="42"/>
      <c r="P487" s="42"/>
      <c r="Q487" s="42"/>
      <c r="R487" s="42"/>
      <c r="T487" s="42"/>
      <c r="U487" s="42"/>
      <c r="V487" s="42"/>
      <c r="W487" s="42"/>
    </row>
    <row r="488" spans="1:23">
      <c r="A488" s="142"/>
      <c r="B488" s="142"/>
      <c r="C488" s="5">
        <v>10.1041666666666</v>
      </c>
      <c r="D488">
        <v>10563</v>
      </c>
      <c r="E488">
        <v>2677</v>
      </c>
      <c r="F488">
        <v>7945</v>
      </c>
      <c r="G488">
        <v>6644</v>
      </c>
      <c r="H488" s="42">
        <v>0</v>
      </c>
      <c r="I488" s="42">
        <f t="shared" si="27"/>
        <v>27829</v>
      </c>
      <c r="N488" s="42"/>
      <c r="O488" s="42"/>
      <c r="P488" s="42"/>
      <c r="Q488" s="42"/>
      <c r="R488" s="42"/>
      <c r="T488" s="42"/>
      <c r="U488" s="42"/>
      <c r="V488" s="42"/>
      <c r="W488" s="42"/>
    </row>
    <row r="489" spans="1:23">
      <c r="A489" s="142"/>
      <c r="B489" s="142"/>
      <c r="C489" s="5">
        <v>10.125</v>
      </c>
      <c r="D489">
        <v>10637</v>
      </c>
      <c r="E489">
        <v>2725</v>
      </c>
      <c r="F489">
        <v>7914</v>
      </c>
      <c r="G489">
        <v>6478</v>
      </c>
      <c r="H489" s="42">
        <v>0</v>
      </c>
      <c r="I489" s="42">
        <f t="shared" si="27"/>
        <v>27754</v>
      </c>
      <c r="N489" s="42"/>
      <c r="O489" s="42"/>
      <c r="P489" s="42"/>
      <c r="Q489" s="42"/>
      <c r="R489" s="42"/>
      <c r="T489" s="42"/>
      <c r="U489" s="42"/>
      <c r="V489" s="42"/>
      <c r="W489" s="42"/>
    </row>
    <row r="490" spans="1:23">
      <c r="A490" s="142"/>
      <c r="B490" s="142"/>
      <c r="C490" s="5">
        <v>10.1458333333333</v>
      </c>
      <c r="D490">
        <v>10613</v>
      </c>
      <c r="E490">
        <v>2733</v>
      </c>
      <c r="F490">
        <v>7927.9999999999991</v>
      </c>
      <c r="G490">
        <v>6529</v>
      </c>
      <c r="H490" s="42">
        <v>0</v>
      </c>
      <c r="I490" s="42">
        <f t="shared" si="27"/>
        <v>27803</v>
      </c>
      <c r="N490" s="42"/>
      <c r="O490" s="42"/>
      <c r="P490" s="42"/>
      <c r="Q490" s="42"/>
      <c r="R490" s="42"/>
      <c r="T490" s="42"/>
      <c r="U490" s="42"/>
      <c r="V490" s="42"/>
      <c r="W490" s="42"/>
    </row>
    <row r="491" spans="1:23">
      <c r="A491" s="142"/>
      <c r="B491" s="142"/>
      <c r="C491" s="5">
        <v>10.1666666666666</v>
      </c>
      <c r="D491">
        <v>10880</v>
      </c>
      <c r="E491">
        <v>2723.9999999999995</v>
      </c>
      <c r="F491">
        <v>8030.0000000000009</v>
      </c>
      <c r="G491">
        <v>6566.9999999999991</v>
      </c>
      <c r="H491" s="42">
        <v>0</v>
      </c>
      <c r="I491" s="42">
        <f t="shared" si="27"/>
        <v>28201</v>
      </c>
      <c r="N491" s="42"/>
      <c r="O491" s="42"/>
      <c r="P491" s="42"/>
      <c r="Q491" s="42"/>
      <c r="R491" s="42"/>
      <c r="T491" s="42"/>
      <c r="U491" s="42"/>
      <c r="V491" s="42"/>
      <c r="W491" s="42"/>
    </row>
    <row r="492" spans="1:23">
      <c r="A492" s="142"/>
      <c r="B492" s="142"/>
      <c r="C492" s="5">
        <v>10.1875</v>
      </c>
      <c r="D492">
        <v>10885</v>
      </c>
      <c r="E492">
        <v>2701</v>
      </c>
      <c r="F492">
        <v>8113</v>
      </c>
      <c r="G492">
        <v>6584</v>
      </c>
      <c r="H492" s="42">
        <v>0</v>
      </c>
      <c r="I492" s="42">
        <f t="shared" si="27"/>
        <v>28283</v>
      </c>
      <c r="N492" s="42"/>
      <c r="O492" s="42"/>
      <c r="P492" s="42"/>
      <c r="Q492" s="42"/>
      <c r="R492" s="42"/>
      <c r="T492" s="42"/>
      <c r="U492" s="42"/>
      <c r="V492" s="42"/>
      <c r="W492" s="42"/>
    </row>
    <row r="493" spans="1:23">
      <c r="A493" s="142"/>
      <c r="B493" s="142"/>
      <c r="C493" s="5">
        <v>10.2083333333333</v>
      </c>
      <c r="D493">
        <v>11393</v>
      </c>
      <c r="E493">
        <v>2742</v>
      </c>
      <c r="F493">
        <v>8445</v>
      </c>
      <c r="G493">
        <v>6883</v>
      </c>
      <c r="H493" s="42">
        <v>0</v>
      </c>
      <c r="I493" s="42">
        <f t="shared" si="27"/>
        <v>29463</v>
      </c>
      <c r="N493" s="42"/>
      <c r="O493" s="42"/>
      <c r="P493" s="42"/>
      <c r="Q493" s="42"/>
      <c r="R493" s="42"/>
      <c r="T493" s="42"/>
      <c r="U493" s="42"/>
      <c r="V493" s="42"/>
      <c r="W493" s="42"/>
    </row>
    <row r="494" spans="1:23">
      <c r="A494" s="142"/>
      <c r="B494" s="142"/>
      <c r="C494" s="5">
        <v>10.2291666666666</v>
      </c>
      <c r="D494">
        <v>11943</v>
      </c>
      <c r="E494">
        <v>2774</v>
      </c>
      <c r="F494">
        <v>8674</v>
      </c>
      <c r="G494">
        <v>7040.9999999999991</v>
      </c>
      <c r="H494" s="42">
        <v>0</v>
      </c>
      <c r="I494" s="42">
        <f t="shared" si="27"/>
        <v>30432</v>
      </c>
      <c r="N494" s="42"/>
      <c r="O494" s="42"/>
      <c r="P494" s="42"/>
      <c r="Q494" s="42"/>
      <c r="R494" s="42"/>
      <c r="T494" s="42"/>
      <c r="U494" s="42"/>
      <c r="V494" s="42"/>
      <c r="W494" s="42"/>
    </row>
    <row r="495" spans="1:23">
      <c r="A495" s="142"/>
      <c r="B495" s="142"/>
      <c r="C495" s="5">
        <v>10.25</v>
      </c>
      <c r="D495">
        <v>12884</v>
      </c>
      <c r="E495">
        <v>2864</v>
      </c>
      <c r="F495">
        <v>9041</v>
      </c>
      <c r="G495">
        <v>7425.0000000000009</v>
      </c>
      <c r="H495" s="42">
        <v>0</v>
      </c>
      <c r="I495" s="42">
        <f t="shared" si="27"/>
        <v>32214</v>
      </c>
      <c r="N495" s="42"/>
      <c r="O495" s="42"/>
      <c r="P495" s="42"/>
      <c r="Q495" s="42"/>
      <c r="R495" s="42"/>
      <c r="T495" s="42"/>
      <c r="U495" s="42"/>
      <c r="V495" s="42"/>
      <c r="W495" s="42"/>
    </row>
    <row r="496" spans="1:23">
      <c r="A496" s="142"/>
      <c r="B496" s="142"/>
      <c r="C496" s="5">
        <v>10.2708333333333</v>
      </c>
      <c r="D496">
        <v>13696</v>
      </c>
      <c r="E496">
        <v>2943</v>
      </c>
      <c r="F496">
        <v>9494</v>
      </c>
      <c r="G496">
        <v>7962</v>
      </c>
      <c r="H496" s="42">
        <v>0</v>
      </c>
      <c r="I496" s="42">
        <f t="shared" si="27"/>
        <v>34095</v>
      </c>
      <c r="N496" s="42"/>
      <c r="O496" s="42"/>
      <c r="P496" s="42"/>
      <c r="Q496" s="42"/>
      <c r="R496" s="42"/>
      <c r="T496" s="42"/>
      <c r="U496" s="42"/>
      <c r="V496" s="42"/>
      <c r="W496" s="42"/>
    </row>
    <row r="497" spans="1:23">
      <c r="A497" s="142"/>
      <c r="B497" s="142"/>
      <c r="C497" s="5">
        <v>10.2916666666666</v>
      </c>
      <c r="D497">
        <v>13894</v>
      </c>
      <c r="E497">
        <v>2970.9999999999995</v>
      </c>
      <c r="F497">
        <v>9633</v>
      </c>
      <c r="G497">
        <v>7996</v>
      </c>
      <c r="H497" s="42">
        <v>0</v>
      </c>
      <c r="I497" s="42">
        <f t="shared" si="27"/>
        <v>34494</v>
      </c>
      <c r="N497" s="42"/>
      <c r="O497" s="42"/>
      <c r="P497" s="42"/>
      <c r="Q497" s="42"/>
      <c r="R497" s="42"/>
      <c r="T497" s="42"/>
      <c r="U497" s="42"/>
      <c r="V497" s="42"/>
      <c r="W497" s="42"/>
    </row>
    <row r="498" spans="1:23">
      <c r="A498" s="142"/>
      <c r="B498" s="142"/>
      <c r="C498" s="5">
        <v>10.3125</v>
      </c>
      <c r="D498">
        <v>14050</v>
      </c>
      <c r="E498">
        <v>3022.0000000000005</v>
      </c>
      <c r="F498">
        <v>9526</v>
      </c>
      <c r="G498">
        <v>8216</v>
      </c>
      <c r="H498" s="42">
        <v>0</v>
      </c>
      <c r="I498" s="42">
        <f t="shared" si="27"/>
        <v>34814</v>
      </c>
      <c r="N498" s="42"/>
      <c r="O498" s="42"/>
      <c r="P498" s="42"/>
      <c r="Q498" s="42"/>
      <c r="R498" s="42"/>
      <c r="T498" s="42"/>
      <c r="U498" s="42"/>
      <c r="V498" s="42"/>
      <c r="W498" s="42"/>
    </row>
    <row r="499" spans="1:23">
      <c r="A499" s="142"/>
      <c r="B499" s="142"/>
      <c r="C499" s="5">
        <v>10.3333333333333</v>
      </c>
      <c r="D499">
        <v>13943.000000000002</v>
      </c>
      <c r="E499">
        <v>3023</v>
      </c>
      <c r="F499">
        <v>9569</v>
      </c>
      <c r="G499">
        <v>8247</v>
      </c>
      <c r="H499" s="42">
        <v>0</v>
      </c>
      <c r="I499" s="42">
        <f t="shared" si="27"/>
        <v>34782</v>
      </c>
      <c r="N499" s="42"/>
      <c r="O499" s="42"/>
      <c r="P499" s="42"/>
      <c r="Q499" s="42"/>
      <c r="R499" s="42"/>
      <c r="T499" s="42"/>
      <c r="U499" s="42"/>
      <c r="V499" s="42"/>
      <c r="W499" s="42"/>
    </row>
    <row r="500" spans="1:23">
      <c r="A500" s="142"/>
      <c r="B500" s="142"/>
      <c r="C500" s="5">
        <v>10.3541666666666</v>
      </c>
      <c r="D500">
        <v>13706</v>
      </c>
      <c r="E500">
        <v>3025</v>
      </c>
      <c r="F500">
        <v>9552</v>
      </c>
      <c r="G500">
        <v>8274</v>
      </c>
      <c r="H500" s="42">
        <v>0</v>
      </c>
      <c r="I500" s="42">
        <f t="shared" si="27"/>
        <v>34557</v>
      </c>
      <c r="N500" s="42"/>
      <c r="O500" s="42"/>
      <c r="P500" s="42"/>
      <c r="Q500" s="42"/>
      <c r="R500" s="42"/>
      <c r="T500" s="42"/>
      <c r="U500" s="42"/>
      <c r="V500" s="42"/>
      <c r="W500" s="42"/>
    </row>
    <row r="501" spans="1:23">
      <c r="A501" s="142"/>
      <c r="B501" s="142"/>
      <c r="C501" s="5">
        <v>10.375</v>
      </c>
      <c r="D501">
        <v>13687</v>
      </c>
      <c r="E501">
        <v>3020</v>
      </c>
      <c r="F501">
        <v>9703</v>
      </c>
      <c r="G501">
        <v>8397</v>
      </c>
      <c r="H501" s="42">
        <v>0</v>
      </c>
      <c r="I501" s="42">
        <f t="shared" si="27"/>
        <v>34807</v>
      </c>
      <c r="N501" s="42"/>
      <c r="O501" s="42"/>
      <c r="P501" s="42"/>
      <c r="Q501" s="42"/>
      <c r="R501" s="42"/>
      <c r="T501" s="42"/>
      <c r="U501" s="42"/>
      <c r="V501" s="42"/>
      <c r="W501" s="42"/>
    </row>
    <row r="502" spans="1:23">
      <c r="A502" s="142"/>
      <c r="B502" s="142"/>
      <c r="C502" s="5">
        <v>10.3958333333333</v>
      </c>
      <c r="D502">
        <v>13622</v>
      </c>
      <c r="E502">
        <v>3019</v>
      </c>
      <c r="F502">
        <v>9700</v>
      </c>
      <c r="G502">
        <v>8441</v>
      </c>
      <c r="H502" s="42">
        <v>0</v>
      </c>
      <c r="I502" s="42">
        <f t="shared" si="27"/>
        <v>34782</v>
      </c>
      <c r="N502" s="42"/>
      <c r="O502" s="42"/>
      <c r="P502" s="42"/>
      <c r="Q502" s="42"/>
      <c r="R502" s="42"/>
      <c r="T502" s="42"/>
      <c r="U502" s="42"/>
      <c r="V502" s="42"/>
      <c r="W502" s="42"/>
    </row>
    <row r="503" spans="1:23">
      <c r="A503" s="142"/>
      <c r="B503" s="142"/>
      <c r="C503" s="5">
        <v>10.4166666666666</v>
      </c>
      <c r="D503">
        <v>13632</v>
      </c>
      <c r="E503">
        <v>3018</v>
      </c>
      <c r="F503">
        <v>9946</v>
      </c>
      <c r="G503">
        <v>8576</v>
      </c>
      <c r="H503" s="42">
        <v>0</v>
      </c>
      <c r="I503" s="42">
        <f t="shared" si="27"/>
        <v>35172</v>
      </c>
      <c r="N503" s="42"/>
      <c r="O503" s="42"/>
      <c r="P503" s="42"/>
      <c r="Q503" s="42"/>
      <c r="R503" s="42"/>
      <c r="T503" s="42"/>
      <c r="U503" s="42"/>
      <c r="V503" s="42"/>
      <c r="W503" s="42"/>
    </row>
    <row r="504" spans="1:23">
      <c r="A504" s="142"/>
      <c r="B504" s="142"/>
      <c r="C504" s="5">
        <v>10.4375</v>
      </c>
      <c r="D504">
        <v>13576</v>
      </c>
      <c r="E504">
        <v>3009</v>
      </c>
      <c r="F504">
        <v>9864</v>
      </c>
      <c r="G504">
        <v>8636</v>
      </c>
      <c r="H504" s="42">
        <v>0</v>
      </c>
      <c r="I504" s="42">
        <f t="shared" si="27"/>
        <v>35085</v>
      </c>
      <c r="N504" s="42"/>
      <c r="O504" s="42"/>
      <c r="P504" s="42"/>
      <c r="Q504" s="42"/>
      <c r="R504" s="42"/>
      <c r="T504" s="42"/>
      <c r="U504" s="42"/>
      <c r="V504" s="42"/>
      <c r="W504" s="42"/>
    </row>
    <row r="505" spans="1:23">
      <c r="A505" s="142"/>
      <c r="B505" s="142"/>
      <c r="C505" s="5">
        <v>10.4583333333333</v>
      </c>
      <c r="D505">
        <v>13453</v>
      </c>
      <c r="E505">
        <v>3002</v>
      </c>
      <c r="F505">
        <v>9931</v>
      </c>
      <c r="G505">
        <v>8696</v>
      </c>
      <c r="H505" s="42">
        <v>0</v>
      </c>
      <c r="I505" s="42">
        <f t="shared" si="27"/>
        <v>35082</v>
      </c>
      <c r="N505" s="42"/>
      <c r="O505" s="42"/>
      <c r="P505" s="42"/>
      <c r="Q505" s="42"/>
      <c r="R505" s="42"/>
      <c r="T505" s="42"/>
      <c r="U505" s="42"/>
      <c r="V505" s="42"/>
      <c r="W505" s="42"/>
    </row>
    <row r="506" spans="1:23">
      <c r="A506" s="142"/>
      <c r="B506" s="142"/>
      <c r="C506" s="5">
        <v>10.4791666666666</v>
      </c>
      <c r="D506">
        <v>13471</v>
      </c>
      <c r="E506">
        <v>2996</v>
      </c>
      <c r="F506">
        <v>10016</v>
      </c>
      <c r="G506">
        <v>8802</v>
      </c>
      <c r="H506" s="42">
        <v>0</v>
      </c>
      <c r="I506" s="42">
        <f t="shared" si="27"/>
        <v>35285</v>
      </c>
      <c r="N506" s="42"/>
      <c r="O506" s="42"/>
      <c r="P506" s="42"/>
      <c r="Q506" s="42"/>
      <c r="R506" s="42"/>
      <c r="T506" s="42"/>
      <c r="U506" s="42"/>
      <c r="V506" s="42"/>
      <c r="W506" s="42"/>
    </row>
    <row r="507" spans="1:23">
      <c r="A507" s="142"/>
      <c r="B507" s="142"/>
      <c r="C507" s="5">
        <v>10.5</v>
      </c>
      <c r="D507">
        <v>13490</v>
      </c>
      <c r="E507">
        <v>2979</v>
      </c>
      <c r="F507">
        <v>10068.999999999998</v>
      </c>
      <c r="G507">
        <v>8760</v>
      </c>
      <c r="H507" s="42">
        <v>0</v>
      </c>
      <c r="I507" s="42">
        <f t="shared" si="27"/>
        <v>35298</v>
      </c>
      <c r="N507" s="42"/>
      <c r="O507" s="42"/>
      <c r="P507" s="42"/>
      <c r="Q507" s="42"/>
      <c r="R507" s="42"/>
      <c r="T507" s="42"/>
      <c r="U507" s="42"/>
      <c r="V507" s="42"/>
      <c r="W507" s="42"/>
    </row>
    <row r="508" spans="1:23">
      <c r="A508" s="142"/>
      <c r="B508" s="142"/>
      <c r="C508" s="5">
        <v>10.5208333333333</v>
      </c>
      <c r="D508">
        <v>13441</v>
      </c>
      <c r="E508">
        <v>2955.9999999999995</v>
      </c>
      <c r="F508">
        <v>10116</v>
      </c>
      <c r="G508">
        <v>8825</v>
      </c>
      <c r="H508" s="42">
        <v>0</v>
      </c>
      <c r="I508" s="42">
        <f t="shared" si="27"/>
        <v>35338</v>
      </c>
      <c r="N508" s="42"/>
      <c r="O508" s="42"/>
      <c r="P508" s="42"/>
      <c r="Q508" s="42"/>
      <c r="R508" s="42"/>
      <c r="T508" s="42"/>
      <c r="U508" s="42"/>
      <c r="V508" s="42"/>
      <c r="W508" s="42"/>
    </row>
    <row r="509" spans="1:23">
      <c r="A509" s="142"/>
      <c r="B509" s="142"/>
      <c r="C509" s="5">
        <v>10.5416666666666</v>
      </c>
      <c r="D509">
        <v>13482</v>
      </c>
      <c r="E509">
        <v>2960</v>
      </c>
      <c r="F509">
        <v>10205</v>
      </c>
      <c r="G509">
        <v>8809</v>
      </c>
      <c r="H509" s="42">
        <v>0</v>
      </c>
      <c r="I509" s="42">
        <f t="shared" si="27"/>
        <v>35456</v>
      </c>
      <c r="N509" s="42"/>
      <c r="O509" s="42"/>
      <c r="P509" s="42"/>
      <c r="Q509" s="42"/>
      <c r="R509" s="42"/>
      <c r="T509" s="42"/>
      <c r="U509" s="42"/>
      <c r="V509" s="42"/>
      <c r="W509" s="42"/>
    </row>
    <row r="510" spans="1:23">
      <c r="A510" s="142"/>
      <c r="B510" s="142"/>
      <c r="C510" s="5">
        <v>10.5625</v>
      </c>
      <c r="D510">
        <v>13452</v>
      </c>
      <c r="E510">
        <v>2953</v>
      </c>
      <c r="F510">
        <v>10284</v>
      </c>
      <c r="G510">
        <v>8834</v>
      </c>
      <c r="H510" s="42">
        <v>0</v>
      </c>
      <c r="I510" s="42">
        <f t="shared" si="27"/>
        <v>35523</v>
      </c>
      <c r="N510" s="42"/>
      <c r="O510" s="42"/>
      <c r="P510" s="42"/>
      <c r="Q510" s="42"/>
      <c r="R510" s="42"/>
      <c r="T510" s="42"/>
      <c r="U510" s="42"/>
      <c r="V510" s="42"/>
      <c r="W510" s="42"/>
    </row>
    <row r="511" spans="1:23">
      <c r="A511" s="142"/>
      <c r="B511" s="142"/>
      <c r="C511" s="5">
        <v>10.5833333333333</v>
      </c>
      <c r="D511">
        <v>13489</v>
      </c>
      <c r="E511">
        <v>2957</v>
      </c>
      <c r="F511">
        <v>10313.000000000002</v>
      </c>
      <c r="G511">
        <v>8813</v>
      </c>
      <c r="H511" s="42">
        <v>0</v>
      </c>
      <c r="I511" s="42">
        <f t="shared" si="27"/>
        <v>35572</v>
      </c>
      <c r="N511" s="42"/>
      <c r="O511" s="42"/>
      <c r="P511" s="42"/>
      <c r="Q511" s="42"/>
      <c r="R511" s="42"/>
      <c r="T511" s="42"/>
      <c r="U511" s="42"/>
      <c r="V511" s="42"/>
      <c r="W511" s="42"/>
    </row>
    <row r="512" spans="1:23">
      <c r="A512" s="142"/>
      <c r="B512" s="142"/>
      <c r="C512" s="5">
        <v>10.6041666666666</v>
      </c>
      <c r="D512">
        <v>13449</v>
      </c>
      <c r="E512">
        <v>2949</v>
      </c>
      <c r="F512">
        <v>10390</v>
      </c>
      <c r="G512">
        <v>8823</v>
      </c>
      <c r="H512" s="42">
        <v>0</v>
      </c>
      <c r="I512" s="42">
        <f t="shared" si="27"/>
        <v>35611</v>
      </c>
      <c r="N512" s="42"/>
      <c r="O512" s="42"/>
      <c r="P512" s="42"/>
      <c r="Q512" s="42"/>
      <c r="R512" s="42"/>
      <c r="T512" s="42"/>
      <c r="U512" s="42"/>
      <c r="V512" s="42"/>
      <c r="W512" s="42"/>
    </row>
    <row r="513" spans="1:23">
      <c r="A513" s="142"/>
      <c r="B513" s="142"/>
      <c r="C513" s="5">
        <v>10.625</v>
      </c>
      <c r="D513">
        <v>13544</v>
      </c>
      <c r="E513">
        <v>2950</v>
      </c>
      <c r="F513">
        <v>10335</v>
      </c>
      <c r="G513">
        <v>8965</v>
      </c>
      <c r="H513" s="42">
        <v>0</v>
      </c>
      <c r="I513" s="42">
        <f t="shared" si="27"/>
        <v>35794</v>
      </c>
      <c r="N513" s="42"/>
      <c r="O513" s="42"/>
      <c r="P513" s="42"/>
      <c r="Q513" s="42"/>
      <c r="R513" s="42"/>
      <c r="T513" s="42"/>
      <c r="U513" s="42"/>
      <c r="V513" s="42"/>
      <c r="W513" s="42"/>
    </row>
    <row r="514" spans="1:23">
      <c r="A514" s="142"/>
      <c r="B514" s="142"/>
      <c r="C514" s="5">
        <v>10.6458333333333</v>
      </c>
      <c r="D514">
        <v>13434</v>
      </c>
      <c r="E514">
        <v>2947</v>
      </c>
      <c r="F514">
        <v>10382</v>
      </c>
      <c r="G514">
        <v>8860</v>
      </c>
      <c r="H514" s="42">
        <v>0</v>
      </c>
      <c r="I514" s="42">
        <f t="shared" si="27"/>
        <v>35623</v>
      </c>
      <c r="N514" s="42"/>
      <c r="O514" s="42"/>
      <c r="P514" s="42"/>
      <c r="Q514" s="42"/>
      <c r="R514" s="42"/>
      <c r="T514" s="42"/>
      <c r="U514" s="42"/>
      <c r="V514" s="42"/>
      <c r="W514" s="42"/>
    </row>
    <row r="515" spans="1:23">
      <c r="A515" s="142"/>
      <c r="B515" s="142"/>
      <c r="C515" s="5">
        <v>10.6666666666666</v>
      </c>
      <c r="D515">
        <v>13523</v>
      </c>
      <c r="E515">
        <v>2926.0000000000005</v>
      </c>
      <c r="F515">
        <v>10330.999999999998</v>
      </c>
      <c r="G515">
        <v>8825</v>
      </c>
      <c r="H515" s="42">
        <v>0</v>
      </c>
      <c r="I515" s="42">
        <f t="shared" si="27"/>
        <v>35605</v>
      </c>
      <c r="N515" s="42"/>
      <c r="O515" s="42"/>
      <c r="P515" s="42"/>
      <c r="Q515" s="42"/>
      <c r="R515" s="42"/>
      <c r="T515" s="42"/>
      <c r="U515" s="42"/>
      <c r="V515" s="42"/>
      <c r="W515" s="42"/>
    </row>
    <row r="516" spans="1:23">
      <c r="A516" s="142"/>
      <c r="B516" s="142"/>
      <c r="C516" s="5">
        <v>10.6875</v>
      </c>
      <c r="D516">
        <v>13424</v>
      </c>
      <c r="E516">
        <v>2950</v>
      </c>
      <c r="F516">
        <v>10326</v>
      </c>
      <c r="G516">
        <v>8830</v>
      </c>
      <c r="H516" s="42">
        <v>0</v>
      </c>
      <c r="I516" s="42">
        <f t="shared" si="27"/>
        <v>35530</v>
      </c>
      <c r="N516" s="42"/>
      <c r="O516" s="42"/>
      <c r="P516" s="42"/>
      <c r="Q516" s="42"/>
      <c r="R516" s="42"/>
      <c r="T516" s="42"/>
      <c r="U516" s="42"/>
      <c r="V516" s="42"/>
      <c r="W516" s="42"/>
    </row>
    <row r="517" spans="1:23">
      <c r="A517" s="142"/>
      <c r="B517" s="142"/>
      <c r="C517" s="5">
        <v>10.7083333333333</v>
      </c>
      <c r="D517">
        <v>13575</v>
      </c>
      <c r="E517">
        <v>2960</v>
      </c>
      <c r="F517">
        <v>10434.000000000002</v>
      </c>
      <c r="G517">
        <v>8834</v>
      </c>
      <c r="H517" s="42">
        <v>0</v>
      </c>
      <c r="I517" s="42">
        <f t="shared" ref="I517:I578" si="28">SUM(D517:H517)</f>
        <v>35803</v>
      </c>
      <c r="N517" s="42"/>
      <c r="O517" s="42"/>
      <c r="P517" s="42"/>
      <c r="Q517" s="42"/>
      <c r="R517" s="42"/>
      <c r="T517" s="42"/>
      <c r="U517" s="42"/>
      <c r="V517" s="42"/>
      <c r="W517" s="42"/>
    </row>
    <row r="518" spans="1:23">
      <c r="A518" s="142"/>
      <c r="B518" s="142"/>
      <c r="C518" s="5">
        <v>10.7291666666666</v>
      </c>
      <c r="D518">
        <v>13681.000000000002</v>
      </c>
      <c r="E518">
        <v>2960.9999999999995</v>
      </c>
      <c r="F518">
        <v>10458</v>
      </c>
      <c r="G518">
        <v>8947</v>
      </c>
      <c r="H518" s="42">
        <v>0</v>
      </c>
      <c r="I518" s="42">
        <f t="shared" si="28"/>
        <v>36047</v>
      </c>
      <c r="N518" s="42"/>
      <c r="O518" s="42"/>
      <c r="P518" s="42"/>
      <c r="Q518" s="42"/>
      <c r="R518" s="42"/>
      <c r="T518" s="42"/>
      <c r="U518" s="42"/>
      <c r="V518" s="42"/>
      <c r="W518" s="42"/>
    </row>
    <row r="519" spans="1:23">
      <c r="A519" s="142"/>
      <c r="B519" s="142"/>
      <c r="C519" s="5">
        <v>10.75</v>
      </c>
      <c r="D519">
        <v>14006</v>
      </c>
      <c r="E519">
        <v>3022.0000000000005</v>
      </c>
      <c r="F519">
        <v>10555.000000000002</v>
      </c>
      <c r="G519">
        <v>9173</v>
      </c>
      <c r="H519" s="42">
        <v>0</v>
      </c>
      <c r="I519" s="42">
        <f t="shared" si="28"/>
        <v>36756</v>
      </c>
      <c r="N519" s="42"/>
      <c r="O519" s="42"/>
      <c r="P519" s="42"/>
      <c r="Q519" s="42"/>
      <c r="R519" s="42"/>
      <c r="T519" s="42"/>
      <c r="U519" s="42"/>
      <c r="V519" s="42"/>
      <c r="W519" s="42"/>
    </row>
    <row r="520" spans="1:23">
      <c r="A520" s="142"/>
      <c r="B520" s="142"/>
      <c r="C520" s="5">
        <v>10.7708333333333</v>
      </c>
      <c r="D520">
        <v>14396</v>
      </c>
      <c r="E520">
        <v>3062.0000000000005</v>
      </c>
      <c r="F520">
        <v>10591</v>
      </c>
      <c r="G520">
        <v>9388</v>
      </c>
      <c r="H520" s="42">
        <v>0</v>
      </c>
      <c r="I520" s="42">
        <f t="shared" si="28"/>
        <v>37437</v>
      </c>
      <c r="N520" s="42"/>
      <c r="O520" s="42"/>
      <c r="P520" s="42"/>
      <c r="Q520" s="42"/>
      <c r="R520" s="42"/>
      <c r="T520" s="42"/>
      <c r="U520" s="42"/>
      <c r="V520" s="42"/>
      <c r="W520" s="42"/>
    </row>
    <row r="521" spans="1:23">
      <c r="A521" s="142"/>
      <c r="B521" s="142"/>
      <c r="C521" s="5">
        <v>10.7916666666666</v>
      </c>
      <c r="D521">
        <v>14365.000000000002</v>
      </c>
      <c r="E521">
        <v>3062.0000000000005</v>
      </c>
      <c r="F521">
        <v>10532</v>
      </c>
      <c r="G521">
        <v>9413</v>
      </c>
      <c r="H521" s="42">
        <v>0</v>
      </c>
      <c r="I521" s="42">
        <f t="shared" si="28"/>
        <v>37372</v>
      </c>
      <c r="N521" s="42"/>
      <c r="O521" s="42"/>
      <c r="P521" s="42"/>
      <c r="Q521" s="42"/>
      <c r="R521" s="42"/>
      <c r="T521" s="42"/>
      <c r="U521" s="42"/>
      <c r="V521" s="42"/>
      <c r="W521" s="42"/>
    </row>
    <row r="522" spans="1:23">
      <c r="A522" s="142"/>
      <c r="B522" s="142"/>
      <c r="C522" s="5">
        <v>10.8125</v>
      </c>
      <c r="D522">
        <v>14235</v>
      </c>
      <c r="E522">
        <v>3035</v>
      </c>
      <c r="F522">
        <v>10390</v>
      </c>
      <c r="G522">
        <v>9297</v>
      </c>
      <c r="H522" s="42">
        <v>0</v>
      </c>
      <c r="I522" s="42">
        <f t="shared" si="28"/>
        <v>36957</v>
      </c>
      <c r="N522" s="42"/>
      <c r="O522" s="42"/>
      <c r="P522" s="42"/>
      <c r="Q522" s="42"/>
      <c r="R522" s="42"/>
      <c r="T522" s="42"/>
      <c r="U522" s="42"/>
      <c r="V522" s="42"/>
      <c r="W522" s="42"/>
    </row>
    <row r="523" spans="1:23">
      <c r="A523" s="142"/>
      <c r="B523" s="142"/>
      <c r="C523" s="5">
        <v>10.8333333333333</v>
      </c>
      <c r="D523">
        <v>14065</v>
      </c>
      <c r="E523">
        <v>3013</v>
      </c>
      <c r="F523">
        <v>10260</v>
      </c>
      <c r="G523">
        <v>9240</v>
      </c>
      <c r="H523" s="42">
        <v>0</v>
      </c>
      <c r="I523" s="42">
        <f t="shared" si="28"/>
        <v>36578</v>
      </c>
      <c r="N523" s="42"/>
      <c r="O523" s="42"/>
      <c r="P523" s="42"/>
      <c r="Q523" s="42"/>
      <c r="R523" s="42"/>
      <c r="T523" s="42"/>
      <c r="U523" s="42"/>
      <c r="V523" s="42"/>
      <c r="W523" s="42"/>
    </row>
    <row r="524" spans="1:23">
      <c r="A524" s="142"/>
      <c r="B524" s="142"/>
      <c r="C524" s="5">
        <v>10.8541666666666</v>
      </c>
      <c r="D524">
        <v>13911</v>
      </c>
      <c r="E524">
        <v>3011</v>
      </c>
      <c r="F524">
        <v>10118</v>
      </c>
      <c r="G524">
        <v>9076</v>
      </c>
      <c r="H524" s="42">
        <v>0</v>
      </c>
      <c r="I524" s="42">
        <f t="shared" si="28"/>
        <v>36116</v>
      </c>
      <c r="N524" s="42"/>
      <c r="O524" s="42"/>
      <c r="P524" s="42"/>
      <c r="Q524" s="42"/>
      <c r="R524" s="42"/>
      <c r="T524" s="42"/>
      <c r="U524" s="42"/>
      <c r="V524" s="42"/>
      <c r="W524" s="42"/>
    </row>
    <row r="525" spans="1:23">
      <c r="A525" s="142"/>
      <c r="B525" s="142"/>
      <c r="C525" s="5">
        <v>10.875</v>
      </c>
      <c r="D525">
        <v>13536.999999999998</v>
      </c>
      <c r="E525">
        <v>2978</v>
      </c>
      <c r="F525">
        <v>9919</v>
      </c>
      <c r="G525">
        <v>8854</v>
      </c>
      <c r="H525" s="42">
        <v>0</v>
      </c>
      <c r="I525" s="42">
        <f t="shared" si="28"/>
        <v>35288</v>
      </c>
      <c r="N525" s="42"/>
      <c r="O525" s="42"/>
      <c r="P525" s="42"/>
      <c r="Q525" s="42"/>
      <c r="R525" s="42"/>
      <c r="T525" s="42"/>
      <c r="U525" s="42"/>
      <c r="V525" s="42"/>
      <c r="W525" s="42"/>
    </row>
    <row r="526" spans="1:23">
      <c r="A526" s="142"/>
      <c r="B526" s="142"/>
      <c r="C526" s="5">
        <v>10.8958333333333</v>
      </c>
      <c r="D526">
        <v>13202</v>
      </c>
      <c r="E526">
        <v>2965</v>
      </c>
      <c r="F526">
        <v>9813</v>
      </c>
      <c r="G526">
        <v>8593</v>
      </c>
      <c r="H526" s="42">
        <v>0</v>
      </c>
      <c r="I526" s="42">
        <f t="shared" si="28"/>
        <v>34573</v>
      </c>
      <c r="N526" s="42"/>
      <c r="O526" s="42"/>
      <c r="P526" s="42"/>
      <c r="Q526" s="42"/>
      <c r="R526" s="42"/>
      <c r="T526" s="42"/>
      <c r="U526" s="42"/>
      <c r="V526" s="42"/>
      <c r="W526" s="42"/>
    </row>
    <row r="527" spans="1:23">
      <c r="A527" s="142"/>
      <c r="B527" s="142"/>
      <c r="C527" s="5">
        <v>10.9166666666666</v>
      </c>
      <c r="D527">
        <v>12730</v>
      </c>
      <c r="E527">
        <v>2926.0000000000005</v>
      </c>
      <c r="F527">
        <v>9620</v>
      </c>
      <c r="G527">
        <v>8243</v>
      </c>
      <c r="H527" s="42">
        <v>0</v>
      </c>
      <c r="I527" s="42">
        <f t="shared" si="28"/>
        <v>33519</v>
      </c>
      <c r="N527" s="42"/>
      <c r="O527" s="42"/>
      <c r="P527" s="42"/>
      <c r="Q527" s="42"/>
      <c r="R527" s="42"/>
      <c r="T527" s="42"/>
      <c r="U527" s="42"/>
      <c r="V527" s="42"/>
      <c r="W527" s="42"/>
    </row>
    <row r="528" spans="1:23">
      <c r="A528" s="142"/>
      <c r="B528" s="142"/>
      <c r="C528" s="5">
        <v>10.9375</v>
      </c>
      <c r="D528">
        <v>12264</v>
      </c>
      <c r="E528">
        <v>2895</v>
      </c>
      <c r="F528">
        <v>9403</v>
      </c>
      <c r="G528">
        <v>7901</v>
      </c>
      <c r="H528" s="42">
        <v>0</v>
      </c>
      <c r="I528" s="42">
        <f t="shared" si="28"/>
        <v>32463</v>
      </c>
      <c r="N528" s="42"/>
      <c r="O528" s="42"/>
      <c r="P528" s="42"/>
      <c r="Q528" s="42"/>
      <c r="R528" s="42"/>
      <c r="T528" s="42"/>
      <c r="U528" s="42"/>
      <c r="V528" s="42"/>
      <c r="W528" s="42"/>
    </row>
    <row r="529" spans="1:23">
      <c r="A529" s="142"/>
      <c r="B529" s="142"/>
      <c r="C529" s="5">
        <v>10.9583333333333</v>
      </c>
      <c r="D529">
        <v>11773</v>
      </c>
      <c r="E529">
        <v>2839</v>
      </c>
      <c r="F529">
        <v>9119</v>
      </c>
      <c r="G529">
        <v>7593</v>
      </c>
      <c r="H529" s="42">
        <v>0</v>
      </c>
      <c r="I529" s="42">
        <f t="shared" si="28"/>
        <v>31324</v>
      </c>
      <c r="N529" s="42"/>
      <c r="O529" s="42"/>
      <c r="P529" s="42"/>
      <c r="Q529" s="42"/>
      <c r="R529" s="42"/>
      <c r="T529" s="42"/>
      <c r="U529" s="42"/>
      <c r="V529" s="42"/>
      <c r="W529" s="42"/>
    </row>
    <row r="530" spans="1:23">
      <c r="A530" s="142"/>
      <c r="B530" s="142"/>
      <c r="C530" s="5">
        <v>10.9791666666666</v>
      </c>
      <c r="D530">
        <v>11331</v>
      </c>
      <c r="E530">
        <v>2793</v>
      </c>
      <c r="F530">
        <v>8870</v>
      </c>
      <c r="G530">
        <v>7221.9999999999991</v>
      </c>
      <c r="H530" s="42">
        <v>0</v>
      </c>
      <c r="I530" s="42">
        <f t="shared" si="28"/>
        <v>30216</v>
      </c>
      <c r="N530" s="42"/>
      <c r="O530" s="42"/>
      <c r="P530" s="42"/>
      <c r="Q530" s="42"/>
      <c r="R530" s="42"/>
      <c r="T530" s="42"/>
      <c r="U530" s="42"/>
      <c r="V530" s="42"/>
      <c r="W530" s="42"/>
    </row>
    <row r="531" spans="1:23">
      <c r="A531" s="142"/>
      <c r="B531" s="142"/>
      <c r="C531" s="5">
        <v>11</v>
      </c>
      <c r="D531">
        <v>12051</v>
      </c>
      <c r="E531">
        <v>2871</v>
      </c>
      <c r="F531">
        <v>8728</v>
      </c>
      <c r="G531">
        <v>7378</v>
      </c>
      <c r="H531" s="42">
        <v>0</v>
      </c>
      <c r="I531" s="42">
        <f t="shared" si="28"/>
        <v>31028</v>
      </c>
      <c r="N531" s="42"/>
      <c r="O531" s="42"/>
      <c r="P531" s="42"/>
      <c r="Q531" s="42"/>
      <c r="R531" s="42"/>
      <c r="T531" s="42"/>
      <c r="U531" s="42"/>
      <c r="V531" s="42"/>
      <c r="W531" s="42"/>
    </row>
    <row r="532" spans="1:23">
      <c r="A532" s="142" t="s">
        <v>83</v>
      </c>
      <c r="B532" s="142" t="s">
        <v>142</v>
      </c>
      <c r="C532" s="5">
        <v>11.0208333333333</v>
      </c>
      <c r="D532">
        <v>12817</v>
      </c>
      <c r="E532">
        <v>2928</v>
      </c>
      <c r="F532">
        <v>8644</v>
      </c>
      <c r="G532">
        <v>7672</v>
      </c>
      <c r="H532" s="42">
        <v>0</v>
      </c>
      <c r="I532" s="42">
        <f t="shared" si="28"/>
        <v>32061</v>
      </c>
      <c r="N532" s="42"/>
      <c r="O532" s="42"/>
      <c r="P532" s="42"/>
      <c r="Q532" s="42"/>
      <c r="R532" s="42"/>
      <c r="T532" s="42"/>
      <c r="U532" s="42"/>
      <c r="V532" s="42"/>
      <c r="W532" s="42"/>
    </row>
    <row r="533" spans="1:23">
      <c r="A533" s="142"/>
      <c r="B533" s="142"/>
      <c r="C533" s="5">
        <v>11.0416666666666</v>
      </c>
      <c r="D533">
        <v>12830.999999999998</v>
      </c>
      <c r="E533">
        <v>2916.0000000000005</v>
      </c>
      <c r="F533">
        <v>8607</v>
      </c>
      <c r="G533">
        <v>7529</v>
      </c>
      <c r="H533" s="42">
        <v>0</v>
      </c>
      <c r="I533" s="42">
        <f t="shared" si="28"/>
        <v>31883</v>
      </c>
      <c r="N533" s="42"/>
      <c r="O533" s="42"/>
      <c r="P533" s="42"/>
      <c r="Q533" s="42"/>
      <c r="R533" s="42"/>
      <c r="T533" s="42"/>
      <c r="U533" s="42"/>
      <c r="V533" s="42"/>
      <c r="W533" s="42"/>
    </row>
    <row r="534" spans="1:23">
      <c r="A534" s="142"/>
      <c r="B534" s="142"/>
      <c r="C534" s="5">
        <v>11.0625</v>
      </c>
      <c r="D534">
        <v>12764</v>
      </c>
      <c r="E534">
        <v>2900</v>
      </c>
      <c r="F534">
        <v>8485</v>
      </c>
      <c r="G534">
        <v>7422</v>
      </c>
      <c r="H534" s="42">
        <v>0</v>
      </c>
      <c r="I534" s="42">
        <f t="shared" si="28"/>
        <v>31571</v>
      </c>
      <c r="N534" s="42"/>
      <c r="O534" s="42"/>
      <c r="P534" s="42"/>
      <c r="Q534" s="42"/>
      <c r="R534" s="42"/>
      <c r="T534" s="42"/>
      <c r="U534" s="42"/>
      <c r="V534" s="42"/>
      <c r="W534" s="42"/>
    </row>
    <row r="535" spans="1:23">
      <c r="A535" s="142"/>
      <c r="B535" s="142"/>
      <c r="C535" s="5">
        <v>11.0833333333333</v>
      </c>
      <c r="D535">
        <v>12819</v>
      </c>
      <c r="E535">
        <v>2907</v>
      </c>
      <c r="F535">
        <v>8433</v>
      </c>
      <c r="G535">
        <v>7390</v>
      </c>
      <c r="H535" s="42">
        <v>0</v>
      </c>
      <c r="I535" s="42">
        <f t="shared" si="28"/>
        <v>31549</v>
      </c>
      <c r="N535" s="42"/>
      <c r="O535" s="42"/>
      <c r="P535" s="42"/>
      <c r="Q535" s="42"/>
      <c r="R535" s="42"/>
      <c r="T535" s="42"/>
      <c r="U535" s="42"/>
      <c r="V535" s="42"/>
      <c r="W535" s="42"/>
    </row>
    <row r="536" spans="1:23">
      <c r="A536" s="142"/>
      <c r="B536" s="142"/>
      <c r="C536" s="5">
        <v>11.1041666666666</v>
      </c>
      <c r="D536">
        <v>12889</v>
      </c>
      <c r="E536">
        <v>2900</v>
      </c>
      <c r="F536">
        <v>8401</v>
      </c>
      <c r="G536">
        <v>7299</v>
      </c>
      <c r="H536" s="42">
        <v>0</v>
      </c>
      <c r="I536" s="42">
        <f t="shared" si="28"/>
        <v>31489</v>
      </c>
      <c r="N536" s="42"/>
      <c r="O536" s="42"/>
      <c r="P536" s="42"/>
      <c r="Q536" s="42"/>
      <c r="R536" s="42"/>
      <c r="T536" s="42"/>
      <c r="U536" s="42"/>
      <c r="V536" s="42"/>
      <c r="W536" s="42"/>
    </row>
    <row r="537" spans="1:23">
      <c r="A537" s="142"/>
      <c r="B537" s="142"/>
      <c r="C537" s="5">
        <v>11.125</v>
      </c>
      <c r="D537">
        <v>13116.000000000002</v>
      </c>
      <c r="E537">
        <v>2905</v>
      </c>
      <c r="F537">
        <v>8434</v>
      </c>
      <c r="G537">
        <v>7453</v>
      </c>
      <c r="H537" s="42">
        <v>0</v>
      </c>
      <c r="I537" s="42">
        <f t="shared" si="28"/>
        <v>31908</v>
      </c>
      <c r="N537" s="42"/>
      <c r="O537" s="42"/>
      <c r="P537" s="42"/>
      <c r="Q537" s="42"/>
      <c r="R537" s="42"/>
      <c r="T537" s="42"/>
      <c r="U537" s="42"/>
      <c r="V537" s="42"/>
      <c r="W537" s="42"/>
    </row>
    <row r="538" spans="1:23">
      <c r="A538" s="142"/>
      <c r="B538" s="142"/>
      <c r="C538" s="5">
        <v>11.1458333333333</v>
      </c>
      <c r="D538">
        <v>13095.000000000002</v>
      </c>
      <c r="E538">
        <v>2912</v>
      </c>
      <c r="F538">
        <v>8478</v>
      </c>
      <c r="G538">
        <v>7298</v>
      </c>
      <c r="H538" s="42">
        <v>0</v>
      </c>
      <c r="I538" s="42">
        <f t="shared" si="28"/>
        <v>31783</v>
      </c>
      <c r="N538" s="42"/>
      <c r="O538" s="42"/>
      <c r="P538" s="42"/>
      <c r="Q538" s="42"/>
      <c r="R538" s="42"/>
      <c r="T538" s="42"/>
      <c r="U538" s="42"/>
      <c r="V538" s="42"/>
      <c r="W538" s="42"/>
    </row>
    <row r="539" spans="1:23">
      <c r="A539" s="142"/>
      <c r="B539" s="142"/>
      <c r="C539" s="5">
        <v>11.1666666666666</v>
      </c>
      <c r="D539">
        <v>13413</v>
      </c>
      <c r="E539">
        <v>2918</v>
      </c>
      <c r="F539">
        <v>8599</v>
      </c>
      <c r="G539">
        <v>7334.0000000000009</v>
      </c>
      <c r="H539" s="42">
        <v>0</v>
      </c>
      <c r="I539" s="42">
        <f t="shared" si="28"/>
        <v>32264</v>
      </c>
      <c r="N539" s="42"/>
      <c r="O539" s="42"/>
      <c r="P539" s="42"/>
      <c r="Q539" s="42"/>
      <c r="R539" s="42"/>
      <c r="T539" s="42"/>
      <c r="U539" s="42"/>
      <c r="V539" s="42"/>
      <c r="W539" s="42"/>
    </row>
    <row r="540" spans="1:23">
      <c r="A540" s="142"/>
      <c r="B540" s="142"/>
      <c r="C540" s="5">
        <v>11.1875</v>
      </c>
      <c r="D540">
        <v>13602</v>
      </c>
      <c r="E540">
        <v>2945</v>
      </c>
      <c r="F540">
        <v>8609</v>
      </c>
      <c r="G540">
        <v>7482</v>
      </c>
      <c r="H540" s="42">
        <v>0</v>
      </c>
      <c r="I540" s="42">
        <f t="shared" si="28"/>
        <v>32638</v>
      </c>
      <c r="N540" s="42"/>
      <c r="O540" s="42"/>
      <c r="P540" s="42"/>
      <c r="Q540" s="42"/>
      <c r="R540" s="42"/>
      <c r="T540" s="42"/>
      <c r="U540" s="42"/>
      <c r="V540" s="42"/>
      <c r="W540" s="42"/>
    </row>
    <row r="541" spans="1:23">
      <c r="A541" s="142"/>
      <c r="B541" s="142"/>
      <c r="C541" s="5">
        <v>11.2083333333333</v>
      </c>
      <c r="D541">
        <v>14050</v>
      </c>
      <c r="E541">
        <v>2974</v>
      </c>
      <c r="F541">
        <v>8882</v>
      </c>
      <c r="G541">
        <v>7717.0000000000009</v>
      </c>
      <c r="H541" s="42">
        <v>0</v>
      </c>
      <c r="I541" s="42">
        <f t="shared" si="28"/>
        <v>33623</v>
      </c>
      <c r="N541" s="42"/>
      <c r="O541" s="42"/>
      <c r="P541" s="42"/>
      <c r="Q541" s="42"/>
      <c r="R541" s="42"/>
      <c r="T541" s="42"/>
      <c r="U541" s="42"/>
      <c r="V541" s="42"/>
      <c r="W541" s="42"/>
    </row>
    <row r="542" spans="1:23">
      <c r="A542" s="142"/>
      <c r="B542" s="142"/>
      <c r="C542" s="5">
        <v>11.2291666666666</v>
      </c>
      <c r="D542">
        <v>14614</v>
      </c>
      <c r="E542">
        <v>3043</v>
      </c>
      <c r="F542">
        <v>9074</v>
      </c>
      <c r="G542">
        <v>7977</v>
      </c>
      <c r="H542" s="42">
        <v>0</v>
      </c>
      <c r="I542" s="42">
        <f t="shared" si="28"/>
        <v>34708</v>
      </c>
      <c r="N542" s="42"/>
      <c r="O542" s="42"/>
      <c r="P542" s="42"/>
      <c r="Q542" s="42"/>
      <c r="R542" s="42"/>
      <c r="T542" s="42"/>
      <c r="U542" s="42"/>
      <c r="V542" s="42"/>
      <c r="W542" s="42"/>
    </row>
    <row r="543" spans="1:23">
      <c r="A543" s="142"/>
      <c r="B543" s="142"/>
      <c r="C543" s="5">
        <v>11.25</v>
      </c>
      <c r="D543">
        <v>15258</v>
      </c>
      <c r="E543">
        <v>3150</v>
      </c>
      <c r="F543">
        <v>9416</v>
      </c>
      <c r="G543">
        <v>8189</v>
      </c>
      <c r="H543" s="42">
        <v>0</v>
      </c>
      <c r="I543" s="42">
        <f t="shared" si="28"/>
        <v>36013</v>
      </c>
      <c r="N543" s="42"/>
      <c r="O543" s="42"/>
      <c r="P543" s="42"/>
      <c r="Q543" s="42"/>
      <c r="R543" s="42"/>
      <c r="T543" s="42"/>
      <c r="U543" s="42"/>
      <c r="V543" s="42"/>
      <c r="W543" s="42"/>
    </row>
    <row r="544" spans="1:23">
      <c r="A544" s="142"/>
      <c r="B544" s="142"/>
      <c r="C544" s="5">
        <v>11.2708333333333</v>
      </c>
      <c r="D544">
        <v>15902</v>
      </c>
      <c r="E544">
        <v>3267</v>
      </c>
      <c r="F544">
        <v>9879</v>
      </c>
      <c r="G544">
        <v>8700</v>
      </c>
      <c r="H544" s="42">
        <v>0</v>
      </c>
      <c r="I544" s="42">
        <f t="shared" si="28"/>
        <v>37748</v>
      </c>
      <c r="N544" s="42"/>
      <c r="O544" s="42"/>
      <c r="P544" s="42"/>
      <c r="Q544" s="42"/>
      <c r="R544" s="42"/>
      <c r="T544" s="42"/>
      <c r="U544" s="42"/>
      <c r="V544" s="42"/>
      <c r="W544" s="42"/>
    </row>
    <row r="545" spans="1:23">
      <c r="A545" s="142"/>
      <c r="B545" s="142"/>
      <c r="C545" s="5">
        <v>11.2916666666666</v>
      </c>
      <c r="D545">
        <v>16209</v>
      </c>
      <c r="E545">
        <v>3282</v>
      </c>
      <c r="F545">
        <v>9937</v>
      </c>
      <c r="G545">
        <v>8877</v>
      </c>
      <c r="H545" s="42">
        <v>0</v>
      </c>
      <c r="I545" s="42">
        <f t="shared" si="28"/>
        <v>38305</v>
      </c>
      <c r="N545" s="42"/>
      <c r="O545" s="42"/>
      <c r="P545" s="42"/>
      <c r="Q545" s="42"/>
      <c r="R545" s="42"/>
      <c r="T545" s="42"/>
      <c r="U545" s="42"/>
      <c r="V545" s="42"/>
      <c r="W545" s="42"/>
    </row>
    <row r="546" spans="1:23">
      <c r="A546" s="142"/>
      <c r="B546" s="142"/>
      <c r="C546" s="5">
        <v>11.3125</v>
      </c>
      <c r="D546">
        <v>16566</v>
      </c>
      <c r="E546">
        <v>3327</v>
      </c>
      <c r="F546">
        <v>10119</v>
      </c>
      <c r="G546">
        <v>9062</v>
      </c>
      <c r="H546" s="42">
        <v>0</v>
      </c>
      <c r="I546" s="42">
        <f t="shared" si="28"/>
        <v>39074</v>
      </c>
      <c r="N546" s="42"/>
      <c r="O546" s="42"/>
      <c r="P546" s="42"/>
      <c r="Q546" s="42"/>
      <c r="R546" s="42"/>
      <c r="T546" s="42"/>
      <c r="U546" s="42"/>
      <c r="V546" s="42"/>
      <c r="W546" s="42"/>
    </row>
    <row r="547" spans="1:23">
      <c r="A547" s="142"/>
      <c r="B547" s="142"/>
      <c r="C547" s="5">
        <v>11.3333333333333</v>
      </c>
      <c r="D547">
        <v>16574</v>
      </c>
      <c r="E547">
        <v>3318</v>
      </c>
      <c r="F547">
        <v>10021</v>
      </c>
      <c r="G547">
        <v>9019</v>
      </c>
      <c r="H547" s="42">
        <v>0</v>
      </c>
      <c r="I547" s="42">
        <f t="shared" si="28"/>
        <v>38932</v>
      </c>
      <c r="N547" s="42"/>
      <c r="O547" s="42"/>
      <c r="P547" s="42"/>
      <c r="Q547" s="42"/>
      <c r="R547" s="42"/>
      <c r="T547" s="42"/>
      <c r="U547" s="42"/>
      <c r="V547" s="42"/>
      <c r="W547" s="42"/>
    </row>
    <row r="548" spans="1:23">
      <c r="A548" s="142"/>
      <c r="B548" s="142"/>
      <c r="C548" s="5">
        <v>11.3541666666666</v>
      </c>
      <c r="D548">
        <v>16520</v>
      </c>
      <c r="E548">
        <v>3296</v>
      </c>
      <c r="F548">
        <v>9999</v>
      </c>
      <c r="G548">
        <v>9101</v>
      </c>
      <c r="H548" s="42">
        <v>0</v>
      </c>
      <c r="I548" s="42">
        <f t="shared" si="28"/>
        <v>38916</v>
      </c>
      <c r="N548" s="42"/>
      <c r="O548" s="42"/>
      <c r="P548" s="42"/>
      <c r="Q548" s="42"/>
      <c r="R548" s="42"/>
      <c r="T548" s="42"/>
      <c r="U548" s="42"/>
      <c r="V548" s="42"/>
      <c r="W548" s="42"/>
    </row>
    <row r="549" spans="1:23">
      <c r="A549" s="142"/>
      <c r="B549" s="142"/>
      <c r="C549" s="5">
        <v>11.375</v>
      </c>
      <c r="D549">
        <v>16505</v>
      </c>
      <c r="E549">
        <v>3269.0000000000005</v>
      </c>
      <c r="F549">
        <v>9987</v>
      </c>
      <c r="G549">
        <v>9193</v>
      </c>
      <c r="H549" s="42">
        <v>0</v>
      </c>
      <c r="I549" s="42">
        <f t="shared" si="28"/>
        <v>38954</v>
      </c>
      <c r="N549" s="42"/>
      <c r="O549" s="42"/>
      <c r="P549" s="42"/>
      <c r="Q549" s="42"/>
      <c r="R549" s="42"/>
      <c r="T549" s="42"/>
      <c r="U549" s="42"/>
      <c r="V549" s="42"/>
      <c r="W549" s="42"/>
    </row>
    <row r="550" spans="1:23">
      <c r="A550" s="142"/>
      <c r="B550" s="142"/>
      <c r="C550" s="5">
        <v>11.3958333333333</v>
      </c>
      <c r="D550">
        <v>16110</v>
      </c>
      <c r="E550">
        <v>3236</v>
      </c>
      <c r="F550">
        <v>10109</v>
      </c>
      <c r="G550">
        <v>9165</v>
      </c>
      <c r="H550" s="42">
        <v>0</v>
      </c>
      <c r="I550" s="42">
        <f t="shared" si="28"/>
        <v>38620</v>
      </c>
      <c r="N550" s="42"/>
      <c r="O550" s="42"/>
      <c r="P550" s="42"/>
      <c r="Q550" s="42"/>
      <c r="R550" s="42"/>
      <c r="T550" s="42"/>
      <c r="U550" s="42"/>
      <c r="V550" s="42"/>
      <c r="W550" s="42"/>
    </row>
    <row r="551" spans="1:23">
      <c r="A551" s="142"/>
      <c r="B551" s="142"/>
      <c r="C551" s="5">
        <v>11.4166666666666</v>
      </c>
      <c r="D551">
        <v>16054</v>
      </c>
      <c r="E551">
        <v>3211</v>
      </c>
      <c r="F551">
        <v>10088.999999999998</v>
      </c>
      <c r="G551">
        <v>9168</v>
      </c>
      <c r="H551" s="42">
        <v>0</v>
      </c>
      <c r="I551" s="42">
        <f t="shared" si="28"/>
        <v>38522</v>
      </c>
      <c r="N551" s="42"/>
      <c r="O551" s="42"/>
      <c r="P551" s="42"/>
      <c r="Q551" s="42"/>
      <c r="R551" s="42"/>
      <c r="T551" s="42"/>
      <c r="U551" s="42"/>
      <c r="V551" s="42"/>
      <c r="W551" s="42"/>
    </row>
    <row r="552" spans="1:23">
      <c r="A552" s="142"/>
      <c r="B552" s="142"/>
      <c r="C552" s="5">
        <v>11.4375</v>
      </c>
      <c r="D552">
        <v>15682</v>
      </c>
      <c r="E552">
        <v>3175</v>
      </c>
      <c r="F552">
        <v>10068</v>
      </c>
      <c r="G552">
        <v>9112</v>
      </c>
      <c r="H552" s="42">
        <v>0</v>
      </c>
      <c r="I552" s="42">
        <f t="shared" si="28"/>
        <v>38037</v>
      </c>
      <c r="N552" s="42"/>
      <c r="O552" s="42"/>
      <c r="P552" s="42"/>
      <c r="Q552" s="42"/>
      <c r="R552" s="42"/>
      <c r="T552" s="42"/>
      <c r="U552" s="42"/>
      <c r="V552" s="42"/>
      <c r="W552" s="42"/>
    </row>
    <row r="553" spans="1:23">
      <c r="A553" s="142"/>
      <c r="B553" s="142"/>
      <c r="C553" s="5">
        <v>11.4583333333333</v>
      </c>
      <c r="D553">
        <v>15463</v>
      </c>
      <c r="E553">
        <v>3150</v>
      </c>
      <c r="F553">
        <v>10142</v>
      </c>
      <c r="G553">
        <v>8907</v>
      </c>
      <c r="H553" s="42">
        <v>0</v>
      </c>
      <c r="I553" s="42">
        <f t="shared" si="28"/>
        <v>37662</v>
      </c>
      <c r="N553" s="42"/>
      <c r="O553" s="42"/>
      <c r="P553" s="42"/>
      <c r="Q553" s="42"/>
      <c r="R553" s="42"/>
      <c r="T553" s="42"/>
      <c r="U553" s="42"/>
      <c r="V553" s="42"/>
      <c r="W553" s="42"/>
    </row>
    <row r="554" spans="1:23">
      <c r="A554" s="142"/>
      <c r="B554" s="142"/>
      <c r="C554" s="5">
        <v>11.4791666666666</v>
      </c>
      <c r="D554">
        <v>15144</v>
      </c>
      <c r="E554">
        <v>3126</v>
      </c>
      <c r="F554">
        <v>10068</v>
      </c>
      <c r="G554">
        <v>8943</v>
      </c>
      <c r="H554" s="42">
        <v>0</v>
      </c>
      <c r="I554" s="42">
        <f t="shared" si="28"/>
        <v>37281</v>
      </c>
      <c r="N554" s="42"/>
      <c r="O554" s="42"/>
      <c r="P554" s="42"/>
      <c r="Q554" s="42"/>
      <c r="R554" s="42"/>
      <c r="T554" s="42"/>
      <c r="U554" s="42"/>
      <c r="V554" s="42"/>
      <c r="W554" s="42"/>
    </row>
    <row r="555" spans="1:23">
      <c r="A555" s="142"/>
      <c r="B555" s="142"/>
      <c r="C555" s="5">
        <v>11.5</v>
      </c>
      <c r="D555">
        <v>14860</v>
      </c>
      <c r="E555">
        <v>3084</v>
      </c>
      <c r="F555">
        <v>10095</v>
      </c>
      <c r="G555">
        <v>8808</v>
      </c>
      <c r="H555" s="42">
        <v>0</v>
      </c>
      <c r="I555" s="42">
        <f t="shared" si="28"/>
        <v>36847</v>
      </c>
      <c r="N555" s="42"/>
      <c r="O555" s="42"/>
      <c r="P555" s="42"/>
      <c r="Q555" s="42"/>
      <c r="R555" s="42"/>
      <c r="T555" s="42"/>
      <c r="U555" s="42"/>
      <c r="V555" s="42"/>
      <c r="W555" s="42"/>
    </row>
    <row r="556" spans="1:23">
      <c r="A556" s="142"/>
      <c r="B556" s="142"/>
      <c r="C556" s="5">
        <v>11.5208333333333</v>
      </c>
      <c r="D556">
        <v>14601</v>
      </c>
      <c r="E556">
        <v>3056</v>
      </c>
      <c r="F556">
        <v>10028.999999999998</v>
      </c>
      <c r="G556">
        <v>8783</v>
      </c>
      <c r="H556" s="42">
        <v>0</v>
      </c>
      <c r="I556" s="42">
        <f t="shared" si="28"/>
        <v>36469</v>
      </c>
      <c r="N556" s="42"/>
      <c r="O556" s="42"/>
      <c r="P556" s="42"/>
      <c r="Q556" s="42"/>
      <c r="R556" s="42"/>
      <c r="T556" s="42"/>
      <c r="U556" s="42"/>
      <c r="V556" s="42"/>
      <c r="W556" s="42"/>
    </row>
    <row r="557" spans="1:23">
      <c r="A557" s="142"/>
      <c r="B557" s="142"/>
      <c r="C557" s="5">
        <v>11.5416666666666</v>
      </c>
      <c r="D557">
        <v>14346.000000000002</v>
      </c>
      <c r="E557">
        <v>3033</v>
      </c>
      <c r="F557">
        <v>10051.000000000002</v>
      </c>
      <c r="G557">
        <v>8805</v>
      </c>
      <c r="H557" s="42">
        <v>0</v>
      </c>
      <c r="I557" s="42">
        <f t="shared" si="28"/>
        <v>36235</v>
      </c>
      <c r="N557" s="42"/>
      <c r="O557" s="42"/>
      <c r="P557" s="42"/>
      <c r="Q557" s="42"/>
      <c r="R557" s="42"/>
      <c r="T557" s="42"/>
      <c r="U557" s="42"/>
      <c r="V557" s="42"/>
      <c r="W557" s="42"/>
    </row>
    <row r="558" spans="1:23">
      <c r="A558" s="142"/>
      <c r="B558" s="142"/>
      <c r="C558" s="5">
        <v>11.5625</v>
      </c>
      <c r="D558">
        <v>14188</v>
      </c>
      <c r="E558">
        <v>3021</v>
      </c>
      <c r="F558">
        <v>10054</v>
      </c>
      <c r="G558">
        <v>8624</v>
      </c>
      <c r="H558" s="42">
        <v>0</v>
      </c>
      <c r="I558" s="42">
        <f t="shared" si="28"/>
        <v>35887</v>
      </c>
      <c r="N558" s="42"/>
      <c r="O558" s="42"/>
      <c r="P558" s="42"/>
      <c r="Q558" s="42"/>
      <c r="R558" s="42"/>
      <c r="T558" s="42"/>
      <c r="U558" s="42"/>
      <c r="V558" s="42"/>
      <c r="W558" s="42"/>
    </row>
    <row r="559" spans="1:23">
      <c r="A559" s="142"/>
      <c r="B559" s="142"/>
      <c r="C559" s="5">
        <v>11.5833333333333</v>
      </c>
      <c r="D559">
        <v>14056</v>
      </c>
      <c r="E559">
        <v>3009</v>
      </c>
      <c r="F559">
        <v>9983</v>
      </c>
      <c r="G559">
        <v>8565</v>
      </c>
      <c r="H559" s="42">
        <v>0</v>
      </c>
      <c r="I559" s="42">
        <f t="shared" si="28"/>
        <v>35613</v>
      </c>
      <c r="N559" s="42"/>
      <c r="O559" s="42"/>
      <c r="P559" s="42"/>
      <c r="Q559" s="42"/>
      <c r="R559" s="42"/>
      <c r="T559" s="42"/>
      <c r="U559" s="42"/>
      <c r="V559" s="42"/>
      <c r="W559" s="42"/>
    </row>
    <row r="560" spans="1:23">
      <c r="A560" s="142"/>
      <c r="B560" s="142"/>
      <c r="C560" s="5">
        <v>11.6041666666666</v>
      </c>
      <c r="D560">
        <v>13709</v>
      </c>
      <c r="E560">
        <v>3000</v>
      </c>
      <c r="F560">
        <v>10041</v>
      </c>
      <c r="G560">
        <v>8533</v>
      </c>
      <c r="H560" s="42">
        <v>0</v>
      </c>
      <c r="I560" s="42">
        <f t="shared" si="28"/>
        <v>35283</v>
      </c>
      <c r="N560" s="42"/>
      <c r="O560" s="42"/>
      <c r="P560" s="42"/>
      <c r="Q560" s="42"/>
      <c r="R560" s="42"/>
      <c r="T560" s="42"/>
      <c r="U560" s="42"/>
      <c r="V560" s="42"/>
      <c r="W560" s="42"/>
    </row>
    <row r="561" spans="1:23">
      <c r="A561" s="142"/>
      <c r="B561" s="142"/>
      <c r="C561" s="5">
        <v>11.625</v>
      </c>
      <c r="D561">
        <v>13610</v>
      </c>
      <c r="E561">
        <v>2980.9999999999995</v>
      </c>
      <c r="F561">
        <v>9927</v>
      </c>
      <c r="G561">
        <v>8542</v>
      </c>
      <c r="H561" s="42">
        <v>0</v>
      </c>
      <c r="I561" s="42">
        <f t="shared" si="28"/>
        <v>35060</v>
      </c>
      <c r="N561" s="42"/>
      <c r="O561" s="42"/>
      <c r="P561" s="42"/>
      <c r="Q561" s="42"/>
      <c r="R561" s="42"/>
      <c r="T561" s="42"/>
      <c r="U561" s="42"/>
      <c r="V561" s="42"/>
      <c r="W561" s="42"/>
    </row>
    <row r="562" spans="1:23">
      <c r="A562" s="142"/>
      <c r="B562" s="142"/>
      <c r="C562" s="5">
        <v>11.6458333333333</v>
      </c>
      <c r="D562">
        <v>13478.000000000002</v>
      </c>
      <c r="E562">
        <v>2977</v>
      </c>
      <c r="F562">
        <v>9976</v>
      </c>
      <c r="G562">
        <v>8539</v>
      </c>
      <c r="H562" s="42">
        <v>0</v>
      </c>
      <c r="I562" s="42">
        <f t="shared" si="28"/>
        <v>34970</v>
      </c>
      <c r="N562" s="42"/>
      <c r="O562" s="42"/>
      <c r="P562" s="42"/>
      <c r="Q562" s="42"/>
      <c r="R562" s="42"/>
      <c r="T562" s="42"/>
      <c r="U562" s="42"/>
      <c r="V562" s="42"/>
      <c r="W562" s="42"/>
    </row>
    <row r="563" spans="1:23">
      <c r="A563" s="142"/>
      <c r="B563" s="142"/>
      <c r="C563" s="5">
        <v>11.6666666666666</v>
      </c>
      <c r="D563">
        <v>13675</v>
      </c>
      <c r="E563">
        <v>2965</v>
      </c>
      <c r="F563">
        <v>10012</v>
      </c>
      <c r="G563">
        <v>8675</v>
      </c>
      <c r="H563" s="42">
        <v>0</v>
      </c>
      <c r="I563" s="42">
        <f t="shared" si="28"/>
        <v>35327</v>
      </c>
      <c r="N563" s="42"/>
      <c r="O563" s="42"/>
      <c r="P563" s="42"/>
      <c r="Q563" s="42"/>
      <c r="R563" s="42"/>
      <c r="T563" s="42"/>
      <c r="U563" s="42"/>
      <c r="V563" s="42"/>
      <c r="W563" s="42"/>
    </row>
    <row r="564" spans="1:23">
      <c r="A564" s="142"/>
      <c r="B564" s="142"/>
      <c r="C564" s="5">
        <v>11.6875</v>
      </c>
      <c r="D564">
        <v>13758.999999999998</v>
      </c>
      <c r="E564">
        <v>2980</v>
      </c>
      <c r="F564">
        <v>9959</v>
      </c>
      <c r="G564">
        <v>8680</v>
      </c>
      <c r="H564" s="42">
        <v>0</v>
      </c>
      <c r="I564" s="42">
        <f t="shared" si="28"/>
        <v>35378</v>
      </c>
      <c r="N564" s="42"/>
      <c r="O564" s="42"/>
      <c r="P564" s="42"/>
      <c r="Q564" s="42"/>
      <c r="R564" s="42"/>
      <c r="T564" s="42"/>
      <c r="U564" s="42"/>
      <c r="V564" s="42"/>
      <c r="W564" s="42"/>
    </row>
    <row r="565" spans="1:23">
      <c r="A565" s="142"/>
      <c r="B565" s="142"/>
      <c r="C565" s="5">
        <v>11.7083333333333</v>
      </c>
      <c r="D565">
        <v>14327</v>
      </c>
      <c r="E565">
        <v>3013</v>
      </c>
      <c r="F565">
        <v>10103</v>
      </c>
      <c r="G565">
        <v>9038</v>
      </c>
      <c r="H565" s="42">
        <v>0</v>
      </c>
      <c r="I565" s="42">
        <f t="shared" si="28"/>
        <v>36481</v>
      </c>
      <c r="N565" s="42"/>
      <c r="O565" s="42"/>
      <c r="P565" s="42"/>
      <c r="Q565" s="42"/>
      <c r="R565" s="42"/>
      <c r="T565" s="42"/>
      <c r="U565" s="42"/>
      <c r="V565" s="42"/>
      <c r="W565" s="42"/>
    </row>
    <row r="566" spans="1:23">
      <c r="A566" s="142"/>
      <c r="B566" s="142"/>
      <c r="C566" s="5">
        <v>11.7291666666666</v>
      </c>
      <c r="D566">
        <v>14867.999999999998</v>
      </c>
      <c r="E566">
        <v>3027.0000000000005</v>
      </c>
      <c r="F566">
        <v>10373.000000000002</v>
      </c>
      <c r="G566">
        <v>9238</v>
      </c>
      <c r="H566" s="42">
        <v>0</v>
      </c>
      <c r="I566" s="42">
        <f t="shared" si="28"/>
        <v>37506</v>
      </c>
      <c r="N566" s="42"/>
      <c r="O566" s="42"/>
      <c r="P566" s="42"/>
      <c r="Q566" s="42"/>
      <c r="R566" s="42"/>
      <c r="T566" s="42"/>
      <c r="U566" s="42"/>
      <c r="V566" s="42"/>
      <c r="W566" s="42"/>
    </row>
    <row r="567" spans="1:23">
      <c r="A567" s="142"/>
      <c r="B567" s="142"/>
      <c r="C567" s="5">
        <v>11.75</v>
      </c>
      <c r="D567">
        <v>15396</v>
      </c>
      <c r="E567">
        <v>3126</v>
      </c>
      <c r="F567">
        <v>10565</v>
      </c>
      <c r="G567">
        <v>9473</v>
      </c>
      <c r="H567" s="42">
        <v>0</v>
      </c>
      <c r="I567" s="42">
        <f t="shared" si="28"/>
        <v>38560</v>
      </c>
      <c r="N567" s="42"/>
      <c r="O567" s="42"/>
      <c r="P567" s="42"/>
      <c r="Q567" s="42"/>
      <c r="R567" s="42"/>
      <c r="T567" s="42"/>
      <c r="U567" s="42"/>
      <c r="V567" s="42"/>
      <c r="W567" s="42"/>
    </row>
    <row r="568" spans="1:23">
      <c r="A568" s="142"/>
      <c r="B568" s="142"/>
      <c r="C568" s="5">
        <v>11.7708333333333</v>
      </c>
      <c r="D568">
        <v>15869</v>
      </c>
      <c r="E568">
        <v>3207</v>
      </c>
      <c r="F568">
        <v>10739</v>
      </c>
      <c r="G568">
        <v>9738</v>
      </c>
      <c r="H568" s="42">
        <v>0</v>
      </c>
      <c r="I568" s="42">
        <f t="shared" si="28"/>
        <v>39553</v>
      </c>
      <c r="N568" s="42"/>
      <c r="O568" s="42"/>
      <c r="P568" s="42"/>
      <c r="Q568" s="42"/>
      <c r="R568" s="42"/>
      <c r="T568" s="42"/>
      <c r="U568" s="42"/>
      <c r="V568" s="42"/>
      <c r="W568" s="42"/>
    </row>
    <row r="569" spans="1:23">
      <c r="A569" s="142"/>
      <c r="B569" s="142"/>
      <c r="C569" s="5">
        <v>11.7916666666666</v>
      </c>
      <c r="D569">
        <v>15878.000000000002</v>
      </c>
      <c r="E569">
        <v>3224</v>
      </c>
      <c r="F569">
        <v>10696.000000000002</v>
      </c>
      <c r="G569">
        <v>9658</v>
      </c>
      <c r="H569" s="42">
        <v>0</v>
      </c>
      <c r="I569" s="42">
        <f t="shared" si="28"/>
        <v>39456</v>
      </c>
      <c r="N569" s="42"/>
      <c r="O569" s="42"/>
      <c r="P569" s="42"/>
      <c r="Q569" s="42"/>
      <c r="R569" s="42"/>
      <c r="T569" s="42"/>
      <c r="U569" s="42"/>
      <c r="V569" s="42"/>
      <c r="W569" s="42"/>
    </row>
    <row r="570" spans="1:23">
      <c r="A570" s="142"/>
      <c r="B570" s="142"/>
      <c r="C570" s="5">
        <v>11.8125</v>
      </c>
      <c r="D570">
        <v>15870</v>
      </c>
      <c r="E570">
        <v>3251</v>
      </c>
      <c r="F570">
        <v>10524</v>
      </c>
      <c r="G570">
        <v>9657</v>
      </c>
      <c r="H570" s="42">
        <v>0</v>
      </c>
      <c r="I570" s="42">
        <f t="shared" si="28"/>
        <v>39302</v>
      </c>
      <c r="N570" s="42"/>
      <c r="O570" s="42"/>
      <c r="P570" s="42"/>
      <c r="Q570" s="42"/>
      <c r="R570" s="42"/>
      <c r="T570" s="42"/>
      <c r="U570" s="42"/>
      <c r="V570" s="42"/>
      <c r="W570" s="42"/>
    </row>
    <row r="571" spans="1:23">
      <c r="A571" s="142"/>
      <c r="B571" s="142"/>
      <c r="C571" s="5">
        <v>11.8333333333333</v>
      </c>
      <c r="D571">
        <v>15853</v>
      </c>
      <c r="E571">
        <v>3258</v>
      </c>
      <c r="F571">
        <v>10477</v>
      </c>
      <c r="G571">
        <v>9619</v>
      </c>
      <c r="H571" s="42">
        <v>0</v>
      </c>
      <c r="I571" s="42">
        <f t="shared" si="28"/>
        <v>39207</v>
      </c>
      <c r="N571" s="42"/>
      <c r="O571" s="42"/>
      <c r="P571" s="42"/>
      <c r="Q571" s="42"/>
      <c r="R571" s="42"/>
      <c r="T571" s="42"/>
      <c r="U571" s="42"/>
      <c r="V571" s="42"/>
      <c r="W571" s="42"/>
    </row>
    <row r="572" spans="1:23">
      <c r="A572" s="142"/>
      <c r="B572" s="142"/>
      <c r="C572" s="5">
        <v>11.8541666666666</v>
      </c>
      <c r="D572">
        <v>15789</v>
      </c>
      <c r="E572">
        <v>3253</v>
      </c>
      <c r="F572">
        <v>10487</v>
      </c>
      <c r="G572">
        <v>9566</v>
      </c>
      <c r="H572" s="42">
        <v>0</v>
      </c>
      <c r="I572" s="42">
        <f t="shared" si="28"/>
        <v>39095</v>
      </c>
      <c r="N572" s="42"/>
      <c r="O572" s="42"/>
      <c r="P572" s="42"/>
      <c r="Q572" s="42"/>
      <c r="R572" s="42"/>
      <c r="T572" s="42"/>
      <c r="U572" s="42"/>
      <c r="V572" s="42"/>
      <c r="W572" s="42"/>
    </row>
    <row r="573" spans="1:23">
      <c r="A573" s="142"/>
      <c r="B573" s="142"/>
      <c r="C573" s="5">
        <v>11.875</v>
      </c>
      <c r="D573">
        <v>15626</v>
      </c>
      <c r="E573">
        <v>3234</v>
      </c>
      <c r="F573">
        <v>10299</v>
      </c>
      <c r="G573">
        <v>9416</v>
      </c>
      <c r="H573" s="42">
        <v>0</v>
      </c>
      <c r="I573" s="42">
        <f>SUM(D573:H573)</f>
        <v>38575</v>
      </c>
      <c r="N573" s="42"/>
      <c r="O573" s="42"/>
      <c r="P573" s="42"/>
      <c r="Q573" s="42"/>
      <c r="R573" s="42"/>
      <c r="T573" s="42"/>
      <c r="U573" s="42"/>
      <c r="V573" s="42"/>
      <c r="W573" s="42"/>
    </row>
    <row r="574" spans="1:23">
      <c r="A574" s="142"/>
      <c r="B574" s="142"/>
      <c r="C574" s="5">
        <v>11.8958333333333</v>
      </c>
      <c r="D574">
        <v>15439</v>
      </c>
      <c r="E574">
        <v>3221</v>
      </c>
      <c r="F574">
        <v>10289</v>
      </c>
      <c r="G574">
        <v>9306</v>
      </c>
      <c r="H574" s="42">
        <v>0</v>
      </c>
      <c r="I574" s="42">
        <f t="shared" si="28"/>
        <v>38255</v>
      </c>
      <c r="N574" s="42"/>
      <c r="O574" s="42"/>
      <c r="P574" s="42"/>
      <c r="Q574" s="42"/>
      <c r="R574" s="42"/>
      <c r="T574" s="42"/>
      <c r="U574" s="42"/>
      <c r="V574" s="42"/>
      <c r="W574" s="42"/>
    </row>
    <row r="575" spans="1:23">
      <c r="A575" s="142"/>
      <c r="B575" s="142"/>
      <c r="C575" s="5">
        <v>11.9166666666666</v>
      </c>
      <c r="D575">
        <v>15071.000000000002</v>
      </c>
      <c r="E575">
        <v>3201</v>
      </c>
      <c r="F575">
        <v>10031.000000000002</v>
      </c>
      <c r="G575">
        <v>8960</v>
      </c>
      <c r="H575" s="42">
        <v>0</v>
      </c>
      <c r="I575" s="42">
        <f t="shared" si="28"/>
        <v>37263</v>
      </c>
      <c r="N575" s="42"/>
      <c r="O575" s="42"/>
      <c r="P575" s="42"/>
      <c r="Q575" s="42"/>
      <c r="R575" s="42"/>
      <c r="T575" s="42"/>
      <c r="U575" s="42"/>
      <c r="V575" s="42"/>
      <c r="W575" s="42"/>
    </row>
    <row r="576" spans="1:23">
      <c r="A576" s="142"/>
      <c r="B576" s="142"/>
      <c r="C576" s="5">
        <v>11.9375</v>
      </c>
      <c r="D576">
        <v>14723</v>
      </c>
      <c r="E576">
        <v>3153.0000000000005</v>
      </c>
      <c r="F576">
        <v>9930</v>
      </c>
      <c r="G576">
        <v>8817</v>
      </c>
      <c r="H576" s="42">
        <v>0</v>
      </c>
      <c r="I576" s="42">
        <f t="shared" si="28"/>
        <v>36623</v>
      </c>
      <c r="N576" s="42"/>
      <c r="O576" s="42"/>
      <c r="P576" s="42"/>
      <c r="Q576" s="42"/>
      <c r="R576" s="42"/>
      <c r="T576" s="42"/>
      <c r="U576" s="42"/>
      <c r="V576" s="42"/>
      <c r="W576" s="42"/>
    </row>
    <row r="577" spans="1:23">
      <c r="A577" s="142"/>
      <c r="B577" s="142"/>
      <c r="C577" s="5">
        <v>11.9583333333333</v>
      </c>
      <c r="D577">
        <v>14204.000000000002</v>
      </c>
      <c r="E577">
        <v>3109</v>
      </c>
      <c r="F577">
        <v>9628</v>
      </c>
      <c r="G577">
        <v>8532</v>
      </c>
      <c r="H577" s="42">
        <v>0</v>
      </c>
      <c r="I577" s="42">
        <f t="shared" si="28"/>
        <v>35473</v>
      </c>
      <c r="N577" s="42"/>
      <c r="O577" s="42"/>
      <c r="P577" s="42"/>
      <c r="Q577" s="42"/>
      <c r="R577" s="42"/>
      <c r="T577" s="42"/>
      <c r="U577" s="42"/>
      <c r="V577" s="42"/>
      <c r="W577" s="42"/>
    </row>
    <row r="578" spans="1:23">
      <c r="A578" s="142"/>
      <c r="B578" s="142"/>
      <c r="C578" s="5">
        <v>11.9791666666666</v>
      </c>
      <c r="D578">
        <v>13778.999999999998</v>
      </c>
      <c r="E578">
        <v>3057.0000000000005</v>
      </c>
      <c r="F578">
        <v>9382</v>
      </c>
      <c r="G578">
        <v>8199</v>
      </c>
      <c r="H578" s="42">
        <v>0</v>
      </c>
      <c r="I578" s="42">
        <f t="shared" si="28"/>
        <v>34417</v>
      </c>
      <c r="N578" s="42"/>
      <c r="O578" s="42"/>
      <c r="P578" s="42"/>
      <c r="Q578" s="42"/>
      <c r="R578" s="42"/>
      <c r="T578" s="42"/>
      <c r="U578" s="42"/>
      <c r="V578" s="42"/>
      <c r="W578" s="42"/>
    </row>
    <row r="579" spans="1:23">
      <c r="A579" s="142"/>
      <c r="B579" s="142"/>
      <c r="C579" s="5">
        <v>12</v>
      </c>
      <c r="D579">
        <v>13522</v>
      </c>
      <c r="E579">
        <v>2949</v>
      </c>
      <c r="F579">
        <v>9013</v>
      </c>
      <c r="G579">
        <v>7936</v>
      </c>
      <c r="H579" s="42">
        <v>0</v>
      </c>
      <c r="I579" s="42">
        <f>SUM(D579:H579)</f>
        <v>33420</v>
      </c>
      <c r="N579" s="42"/>
      <c r="O579" s="42"/>
      <c r="P579" s="42"/>
      <c r="Q579" s="42"/>
      <c r="R579" s="42"/>
      <c r="T579" s="42"/>
      <c r="U579" s="42"/>
      <c r="V579" s="42"/>
      <c r="W579" s="42"/>
    </row>
  </sheetData>
  <mergeCells count="23">
    <mergeCell ref="T106:X106"/>
    <mergeCell ref="A532:A579"/>
    <mergeCell ref="B532:B579"/>
    <mergeCell ref="A244:A291"/>
    <mergeCell ref="B244:B387"/>
    <mergeCell ref="A292:A339"/>
    <mergeCell ref="A340:A387"/>
    <mergeCell ref="A388:A435"/>
    <mergeCell ref="B388:B531"/>
    <mergeCell ref="A436:A483"/>
    <mergeCell ref="A484:A531"/>
    <mergeCell ref="A100:A147"/>
    <mergeCell ref="B100:B243"/>
    <mergeCell ref="A148:A195"/>
    <mergeCell ref="A196:A243"/>
    <mergeCell ref="N106:R106"/>
    <mergeCell ref="N2:R2"/>
    <mergeCell ref="N54:R54"/>
    <mergeCell ref="T54:X54"/>
    <mergeCell ref="Z54:AD54"/>
    <mergeCell ref="A4:A51"/>
    <mergeCell ref="B4:B99"/>
    <mergeCell ref="A52:A99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923"/>
  <sheetViews>
    <sheetView topLeftCell="A286" zoomScale="60" zoomScaleNormal="60" workbookViewId="0">
      <selection activeCell="T202" sqref="T202:T297"/>
    </sheetView>
  </sheetViews>
  <sheetFormatPr defaultRowHeight="14.4"/>
  <cols>
    <col min="4" max="4" width="12.88671875" bestFit="1" customWidth="1"/>
    <col min="8" max="8" width="14" bestFit="1" customWidth="1"/>
    <col min="9" max="9" width="15.44140625" bestFit="1" customWidth="1"/>
    <col min="15" max="16" width="10.44140625" customWidth="1"/>
  </cols>
  <sheetData>
    <row r="1" spans="1:31" s="42" customFormat="1"/>
    <row r="2" spans="1:31" s="42" customFormat="1">
      <c r="N2" s="143" t="s">
        <v>69</v>
      </c>
      <c r="O2" s="143"/>
      <c r="P2" s="143"/>
      <c r="Q2" s="143"/>
      <c r="R2" s="143"/>
    </row>
    <row r="3" spans="1:31" s="42" customFormat="1">
      <c r="A3" s="42" t="s">
        <v>70</v>
      </c>
      <c r="B3" s="42" t="s">
        <v>84</v>
      </c>
      <c r="C3" s="42" t="s">
        <v>71</v>
      </c>
      <c r="D3" s="43" t="s">
        <v>8</v>
      </c>
      <c r="E3" s="43" t="s">
        <v>9</v>
      </c>
      <c r="F3" s="43" t="s">
        <v>10</v>
      </c>
      <c r="G3" s="43" t="s">
        <v>11</v>
      </c>
      <c r="H3" s="43" t="s">
        <v>12</v>
      </c>
      <c r="I3" s="43" t="s">
        <v>69</v>
      </c>
      <c r="O3" s="42" t="s">
        <v>86</v>
      </c>
      <c r="P3" s="42" t="s">
        <v>87</v>
      </c>
      <c r="Q3" s="42" t="s">
        <v>88</v>
      </c>
      <c r="R3" s="42" t="s">
        <v>85</v>
      </c>
    </row>
    <row r="4" spans="1:31">
      <c r="A4" s="142" t="s">
        <v>72</v>
      </c>
      <c r="B4" s="142" t="s">
        <v>142</v>
      </c>
      <c r="C4" s="39">
        <v>1.0416666666666666E-2</v>
      </c>
      <c r="D4" s="40">
        <v>13581</v>
      </c>
      <c r="E4" s="40">
        <v>2834</v>
      </c>
      <c r="F4" s="40">
        <v>8513</v>
      </c>
      <c r="G4" s="40">
        <v>7733</v>
      </c>
      <c r="H4" s="40">
        <v>0</v>
      </c>
      <c r="I4" s="40">
        <f>SUM(D4:H4)</f>
        <v>32661</v>
      </c>
      <c r="N4" s="82" t="s">
        <v>201</v>
      </c>
      <c r="O4">
        <f>I292</f>
        <v>28762</v>
      </c>
      <c r="P4">
        <f>I580</f>
        <v>39270</v>
      </c>
      <c r="Q4">
        <f>I868</f>
        <v>28629</v>
      </c>
      <c r="R4">
        <f>I4</f>
        <v>32661</v>
      </c>
      <c r="V4" s="42"/>
      <c r="W4" s="42"/>
      <c r="X4" s="42"/>
      <c r="Y4" s="42"/>
      <c r="Z4" s="42"/>
      <c r="AA4" s="42"/>
      <c r="AC4" s="42"/>
      <c r="AD4" s="42"/>
      <c r="AE4" s="42"/>
    </row>
    <row r="5" spans="1:31">
      <c r="A5" s="142"/>
      <c r="B5" s="142"/>
      <c r="C5" s="39">
        <v>2.0833333333333332E-2</v>
      </c>
      <c r="D5" s="40">
        <v>13476</v>
      </c>
      <c r="E5" s="40">
        <v>2824.9999999999995</v>
      </c>
      <c r="F5" s="40">
        <v>8434</v>
      </c>
      <c r="G5" s="40">
        <v>7712</v>
      </c>
      <c r="H5" s="40">
        <v>0</v>
      </c>
      <c r="I5" s="40">
        <f t="shared" ref="I5:I68" si="0">SUM(D5:H5)</f>
        <v>32447</v>
      </c>
      <c r="N5" s="82" t="s">
        <v>176</v>
      </c>
      <c r="O5" s="42">
        <f t="shared" ref="O5:O68" si="1">I293</f>
        <v>28398</v>
      </c>
      <c r="P5" s="42">
        <f t="shared" ref="P5:P68" si="2">I581</f>
        <v>38811</v>
      </c>
      <c r="Q5" s="42">
        <f t="shared" ref="Q5:Q68" si="3">I869</f>
        <v>28390</v>
      </c>
      <c r="R5" s="42">
        <f t="shared" ref="R5:R68" si="4">I5</f>
        <v>32447</v>
      </c>
      <c r="V5" s="42"/>
      <c r="W5" s="42"/>
      <c r="X5" s="42"/>
      <c r="Y5" s="42"/>
      <c r="Z5" s="42"/>
      <c r="AB5" s="42"/>
      <c r="AC5" s="42"/>
      <c r="AD5" s="42"/>
      <c r="AE5" s="42"/>
    </row>
    <row r="6" spans="1:31">
      <c r="A6" s="142"/>
      <c r="B6" s="142"/>
      <c r="C6" s="39">
        <v>3.125E-2</v>
      </c>
      <c r="D6" s="40">
        <v>13416.999999999998</v>
      </c>
      <c r="E6" s="40">
        <v>2824</v>
      </c>
      <c r="F6" s="40">
        <v>8411</v>
      </c>
      <c r="G6" s="40">
        <v>7672</v>
      </c>
      <c r="H6" s="40">
        <v>0</v>
      </c>
      <c r="I6" s="40">
        <f t="shared" si="0"/>
        <v>32324</v>
      </c>
      <c r="N6" s="82" t="s">
        <v>202</v>
      </c>
      <c r="O6" s="42">
        <f t="shared" si="1"/>
        <v>28247</v>
      </c>
      <c r="P6" s="42">
        <f t="shared" si="2"/>
        <v>38289</v>
      </c>
      <c r="Q6" s="42">
        <f t="shared" si="3"/>
        <v>28118</v>
      </c>
      <c r="R6" s="42">
        <f t="shared" si="4"/>
        <v>32324</v>
      </c>
      <c r="V6" s="42"/>
      <c r="W6" s="42"/>
      <c r="X6" s="42"/>
      <c r="Y6" s="42"/>
      <c r="Z6" s="42"/>
      <c r="AB6" s="42"/>
      <c r="AC6" s="42"/>
      <c r="AD6" s="42"/>
      <c r="AE6" s="42"/>
    </row>
    <row r="7" spans="1:31">
      <c r="A7" s="142"/>
      <c r="B7" s="142"/>
      <c r="C7" s="39">
        <v>4.1666666666666664E-2</v>
      </c>
      <c r="D7" s="40">
        <v>13344</v>
      </c>
      <c r="E7" s="40">
        <v>2822</v>
      </c>
      <c r="F7" s="40">
        <v>8328</v>
      </c>
      <c r="G7" s="40">
        <v>7617</v>
      </c>
      <c r="H7" s="40">
        <v>0</v>
      </c>
      <c r="I7" s="40">
        <f t="shared" si="0"/>
        <v>32111</v>
      </c>
      <c r="N7" s="82" t="s">
        <v>101</v>
      </c>
      <c r="O7" s="42">
        <f t="shared" si="1"/>
        <v>28196</v>
      </c>
      <c r="P7" s="42">
        <f t="shared" si="2"/>
        <v>37918</v>
      </c>
      <c r="Q7" s="42">
        <f t="shared" si="3"/>
        <v>27894</v>
      </c>
      <c r="R7" s="42">
        <f t="shared" si="4"/>
        <v>32111</v>
      </c>
      <c r="V7" s="42"/>
      <c r="W7" s="42"/>
      <c r="X7" s="42"/>
      <c r="Y7" s="42"/>
      <c r="Z7" s="42"/>
      <c r="AB7" s="42"/>
      <c r="AC7" s="42"/>
      <c r="AD7" s="42"/>
      <c r="AE7" s="42"/>
    </row>
    <row r="8" spans="1:31">
      <c r="A8" s="142"/>
      <c r="B8" s="142"/>
      <c r="C8" s="39">
        <v>5.2083333333333398E-2</v>
      </c>
      <c r="D8" s="40">
        <v>13362</v>
      </c>
      <c r="E8" s="40">
        <v>2818</v>
      </c>
      <c r="F8" s="40">
        <v>8322</v>
      </c>
      <c r="G8" s="40">
        <v>7541</v>
      </c>
      <c r="H8" s="40">
        <v>0</v>
      </c>
      <c r="I8" s="40">
        <f t="shared" si="0"/>
        <v>32043</v>
      </c>
      <c r="N8" s="82" t="s">
        <v>203</v>
      </c>
      <c r="O8" s="42">
        <f t="shared" si="1"/>
        <v>27954</v>
      </c>
      <c r="P8" s="42">
        <f t="shared" si="2"/>
        <v>37606</v>
      </c>
      <c r="Q8" s="42">
        <f t="shared" si="3"/>
        <v>27921</v>
      </c>
      <c r="R8" s="42">
        <f t="shared" si="4"/>
        <v>32043</v>
      </c>
      <c r="V8" s="42"/>
      <c r="W8" s="42"/>
      <c r="X8" s="42"/>
      <c r="Y8" s="42"/>
      <c r="Z8" s="42"/>
      <c r="AB8" s="42"/>
      <c r="AC8" s="42"/>
      <c r="AD8" s="42"/>
      <c r="AE8" s="42"/>
    </row>
    <row r="9" spans="1:31">
      <c r="A9" s="142"/>
      <c r="B9" s="142"/>
      <c r="C9" s="39">
        <v>6.25E-2</v>
      </c>
      <c r="D9" s="40">
        <v>13418.000000000002</v>
      </c>
      <c r="E9" s="40">
        <v>2819</v>
      </c>
      <c r="F9" s="40">
        <v>8254</v>
      </c>
      <c r="G9" s="40">
        <v>7557</v>
      </c>
      <c r="H9" s="40">
        <v>0</v>
      </c>
      <c r="I9" s="40">
        <f t="shared" si="0"/>
        <v>32048</v>
      </c>
      <c r="N9" s="82" t="s">
        <v>177</v>
      </c>
      <c r="O9" s="42">
        <f t="shared" si="1"/>
        <v>27966</v>
      </c>
      <c r="P9" s="42">
        <f t="shared" si="2"/>
        <v>37395</v>
      </c>
      <c r="Q9" s="42">
        <f t="shared" si="3"/>
        <v>27985</v>
      </c>
      <c r="R9" s="42">
        <f t="shared" si="4"/>
        <v>32048</v>
      </c>
      <c r="V9" s="42"/>
      <c r="W9" s="42"/>
      <c r="X9" s="42"/>
      <c r="Y9" s="42"/>
      <c r="Z9" s="42"/>
      <c r="AB9" s="42"/>
      <c r="AC9" s="42"/>
      <c r="AD9" s="42"/>
      <c r="AE9" s="42"/>
    </row>
    <row r="10" spans="1:31">
      <c r="A10" s="142"/>
      <c r="B10" s="142"/>
      <c r="C10" s="39">
        <v>7.2916666666666699E-2</v>
      </c>
      <c r="D10" s="40">
        <v>13415</v>
      </c>
      <c r="E10" s="40">
        <v>2814.9999999999995</v>
      </c>
      <c r="F10" s="40">
        <v>8328</v>
      </c>
      <c r="G10" s="40">
        <v>7531</v>
      </c>
      <c r="H10" s="40">
        <v>0</v>
      </c>
      <c r="I10" s="40">
        <f t="shared" si="0"/>
        <v>32089</v>
      </c>
      <c r="N10" s="82" t="s">
        <v>204</v>
      </c>
      <c r="O10" s="42">
        <f t="shared" si="1"/>
        <v>27802</v>
      </c>
      <c r="P10" s="42">
        <f t="shared" si="2"/>
        <v>37143</v>
      </c>
      <c r="Q10" s="42">
        <f t="shared" si="3"/>
        <v>27874</v>
      </c>
      <c r="R10" s="42">
        <f t="shared" si="4"/>
        <v>32089</v>
      </c>
      <c r="V10" s="42"/>
      <c r="W10" s="42"/>
      <c r="X10" s="42"/>
      <c r="Y10" s="42"/>
      <c r="Z10" s="42"/>
      <c r="AB10" s="42"/>
      <c r="AC10" s="42"/>
      <c r="AD10" s="42"/>
      <c r="AE10" s="42"/>
    </row>
    <row r="11" spans="1:31">
      <c r="A11" s="142"/>
      <c r="B11" s="142"/>
      <c r="C11" s="39">
        <v>8.3333333333333398E-2</v>
      </c>
      <c r="D11" s="40">
        <v>13294</v>
      </c>
      <c r="E11" s="40">
        <v>2812</v>
      </c>
      <c r="F11" s="40">
        <v>8316</v>
      </c>
      <c r="G11" s="40">
        <v>7495.0000000000009</v>
      </c>
      <c r="H11" s="40">
        <v>0</v>
      </c>
      <c r="I11" s="40">
        <f t="shared" si="0"/>
        <v>31917</v>
      </c>
      <c r="N11" s="82" t="s">
        <v>102</v>
      </c>
      <c r="O11" s="42">
        <f t="shared" si="1"/>
        <v>27655</v>
      </c>
      <c r="P11" s="42">
        <f t="shared" si="2"/>
        <v>36677</v>
      </c>
      <c r="Q11" s="42">
        <f t="shared" si="3"/>
        <v>27725</v>
      </c>
      <c r="R11" s="42">
        <f t="shared" si="4"/>
        <v>31917</v>
      </c>
      <c r="V11" s="42"/>
      <c r="W11" s="42"/>
      <c r="X11" s="42"/>
      <c r="Y11" s="42"/>
      <c r="Z11" s="42"/>
      <c r="AB11" s="42"/>
      <c r="AC11" s="42"/>
      <c r="AD11" s="42"/>
      <c r="AE11" s="42"/>
    </row>
    <row r="12" spans="1:31">
      <c r="A12" s="142"/>
      <c r="B12" s="142"/>
      <c r="C12" s="39">
        <v>9.375E-2</v>
      </c>
      <c r="D12" s="40">
        <v>13246</v>
      </c>
      <c r="E12" s="40">
        <v>2814.9999999999995</v>
      </c>
      <c r="F12" s="40">
        <v>8249</v>
      </c>
      <c r="G12" s="40">
        <v>7447</v>
      </c>
      <c r="H12" s="40">
        <v>0</v>
      </c>
      <c r="I12" s="40">
        <f t="shared" si="0"/>
        <v>31757</v>
      </c>
      <c r="N12" s="82" t="s">
        <v>205</v>
      </c>
      <c r="O12" s="42">
        <f t="shared" si="1"/>
        <v>27164</v>
      </c>
      <c r="P12" s="42">
        <f t="shared" si="2"/>
        <v>36358</v>
      </c>
      <c r="Q12" s="42">
        <f t="shared" si="3"/>
        <v>27608</v>
      </c>
      <c r="R12" s="42">
        <f t="shared" si="4"/>
        <v>31757</v>
      </c>
      <c r="V12" s="42"/>
      <c r="W12" s="42"/>
      <c r="X12" s="42"/>
      <c r="Y12" s="42"/>
      <c r="Z12" s="42"/>
      <c r="AB12" s="42"/>
      <c r="AC12" s="42"/>
      <c r="AD12" s="42"/>
      <c r="AE12" s="42"/>
    </row>
    <row r="13" spans="1:31">
      <c r="A13" s="142"/>
      <c r="B13" s="142"/>
      <c r="C13" s="39">
        <v>0.104166666666667</v>
      </c>
      <c r="D13" s="40">
        <v>13282</v>
      </c>
      <c r="E13" s="40">
        <v>2826</v>
      </c>
      <c r="F13" s="40">
        <v>8221</v>
      </c>
      <c r="G13" s="40">
        <v>7437</v>
      </c>
      <c r="H13" s="40">
        <v>0</v>
      </c>
      <c r="I13" s="40">
        <f t="shared" si="0"/>
        <v>31766</v>
      </c>
      <c r="N13" s="82" t="s">
        <v>178</v>
      </c>
      <c r="O13" s="42">
        <f t="shared" si="1"/>
        <v>26910</v>
      </c>
      <c r="P13" s="42">
        <f t="shared" si="2"/>
        <v>36243</v>
      </c>
      <c r="Q13" s="42">
        <f t="shared" si="3"/>
        <v>27656</v>
      </c>
      <c r="R13" s="42">
        <f t="shared" si="4"/>
        <v>31766</v>
      </c>
      <c r="V13" s="42"/>
      <c r="W13" s="42"/>
      <c r="X13" s="42"/>
      <c r="Y13" s="42"/>
      <c r="Z13" s="42"/>
      <c r="AB13" s="42"/>
      <c r="AC13" s="42"/>
      <c r="AD13" s="42"/>
      <c r="AE13" s="42"/>
    </row>
    <row r="14" spans="1:31">
      <c r="A14" s="142"/>
      <c r="B14" s="142"/>
      <c r="C14" s="39">
        <v>0.11458333333333399</v>
      </c>
      <c r="D14" s="40">
        <v>13163</v>
      </c>
      <c r="E14" s="40">
        <v>2817</v>
      </c>
      <c r="F14" s="40">
        <v>8224</v>
      </c>
      <c r="G14" s="40">
        <v>7463</v>
      </c>
      <c r="H14" s="40">
        <v>0</v>
      </c>
      <c r="I14" s="40">
        <f t="shared" si="0"/>
        <v>31667</v>
      </c>
      <c r="N14" s="82" t="s">
        <v>206</v>
      </c>
      <c r="O14" s="42">
        <f t="shared" si="1"/>
        <v>26699</v>
      </c>
      <c r="P14" s="42">
        <f t="shared" si="2"/>
        <v>36344.999999999993</v>
      </c>
      <c r="Q14" s="42">
        <f t="shared" si="3"/>
        <v>27803</v>
      </c>
      <c r="R14" s="42">
        <f t="shared" si="4"/>
        <v>31667</v>
      </c>
      <c r="V14" s="42"/>
      <c r="W14" s="42"/>
      <c r="X14" s="42"/>
      <c r="Y14" s="42"/>
      <c r="Z14" s="42"/>
      <c r="AB14" s="42"/>
      <c r="AC14" s="42"/>
      <c r="AD14" s="42"/>
      <c r="AE14" s="42"/>
    </row>
    <row r="15" spans="1:31">
      <c r="A15" s="142"/>
      <c r="B15" s="142"/>
      <c r="C15" s="39">
        <v>0.125</v>
      </c>
      <c r="D15" s="40">
        <v>13213</v>
      </c>
      <c r="E15" s="40">
        <v>2832</v>
      </c>
      <c r="F15" s="40">
        <v>8238</v>
      </c>
      <c r="G15" s="40">
        <v>7409</v>
      </c>
      <c r="H15" s="40">
        <v>0</v>
      </c>
      <c r="I15" s="40">
        <f t="shared" si="0"/>
        <v>31692</v>
      </c>
      <c r="N15" s="82" t="s">
        <v>103</v>
      </c>
      <c r="O15" s="42">
        <f t="shared" si="1"/>
        <v>26442</v>
      </c>
      <c r="P15" s="42">
        <f t="shared" si="2"/>
        <v>36081</v>
      </c>
      <c r="Q15" s="42">
        <f t="shared" si="3"/>
        <v>27933</v>
      </c>
      <c r="R15" s="42">
        <f t="shared" si="4"/>
        <v>31692</v>
      </c>
      <c r="V15" s="42"/>
      <c r="W15" s="42"/>
      <c r="X15" s="42"/>
      <c r="Y15" s="42"/>
      <c r="Z15" s="42"/>
      <c r="AB15" s="42"/>
      <c r="AC15" s="42"/>
      <c r="AD15" s="42"/>
      <c r="AE15" s="42"/>
    </row>
    <row r="16" spans="1:31">
      <c r="A16" s="142"/>
      <c r="B16" s="142"/>
      <c r="C16" s="39">
        <v>0.13541666666666699</v>
      </c>
      <c r="D16" s="40">
        <v>13208</v>
      </c>
      <c r="E16" s="40">
        <v>2827</v>
      </c>
      <c r="F16" s="40">
        <v>8270</v>
      </c>
      <c r="G16" s="40">
        <v>7459</v>
      </c>
      <c r="H16" s="40">
        <v>0</v>
      </c>
      <c r="I16" s="40">
        <f t="shared" si="0"/>
        <v>31764</v>
      </c>
      <c r="N16" s="82" t="s">
        <v>207</v>
      </c>
      <c r="O16" s="42">
        <f t="shared" si="1"/>
        <v>26320</v>
      </c>
      <c r="P16" s="42">
        <f t="shared" si="2"/>
        <v>35805</v>
      </c>
      <c r="Q16" s="42">
        <f t="shared" si="3"/>
        <v>27938</v>
      </c>
      <c r="R16" s="42">
        <f t="shared" si="4"/>
        <v>31764</v>
      </c>
      <c r="V16" s="42"/>
      <c r="W16" s="42"/>
      <c r="X16" s="42"/>
      <c r="Y16" s="42"/>
      <c r="Z16" s="42"/>
      <c r="AB16" s="42"/>
      <c r="AC16" s="42"/>
      <c r="AD16" s="42"/>
      <c r="AE16" s="42"/>
    </row>
    <row r="17" spans="1:31">
      <c r="A17" s="142"/>
      <c r="B17" s="142"/>
      <c r="C17" s="39">
        <v>0.14583333333333401</v>
      </c>
      <c r="D17" s="40">
        <v>13269</v>
      </c>
      <c r="E17" s="40">
        <v>2826</v>
      </c>
      <c r="F17" s="40">
        <v>8314</v>
      </c>
      <c r="G17" s="40">
        <v>7485.0000000000009</v>
      </c>
      <c r="H17" s="40">
        <v>0</v>
      </c>
      <c r="I17" s="40">
        <f t="shared" si="0"/>
        <v>31894</v>
      </c>
      <c r="N17" s="82" t="s">
        <v>179</v>
      </c>
      <c r="O17" s="42">
        <f t="shared" si="1"/>
        <v>26523</v>
      </c>
      <c r="P17" s="42">
        <f t="shared" si="2"/>
        <v>35834</v>
      </c>
      <c r="Q17" s="42">
        <f t="shared" si="3"/>
        <v>28501</v>
      </c>
      <c r="R17" s="42">
        <f t="shared" si="4"/>
        <v>31894</v>
      </c>
      <c r="V17" s="42"/>
      <c r="W17" s="42"/>
      <c r="X17" s="42"/>
      <c r="Y17" s="42"/>
      <c r="Z17" s="42"/>
      <c r="AB17" s="42"/>
      <c r="AC17" s="42"/>
      <c r="AD17" s="42"/>
      <c r="AE17" s="42"/>
    </row>
    <row r="18" spans="1:31">
      <c r="A18" s="142"/>
      <c r="B18" s="142"/>
      <c r="C18" s="39">
        <v>0.15625</v>
      </c>
      <c r="D18" s="40">
        <v>13255.999999999998</v>
      </c>
      <c r="E18" s="40">
        <v>2834</v>
      </c>
      <c r="F18" s="40">
        <v>8439</v>
      </c>
      <c r="G18" s="40">
        <v>7563</v>
      </c>
      <c r="H18" s="40">
        <v>0</v>
      </c>
      <c r="I18" s="40">
        <f t="shared" si="0"/>
        <v>32092</v>
      </c>
      <c r="N18" s="82" t="s">
        <v>208</v>
      </c>
      <c r="O18" s="42">
        <f t="shared" si="1"/>
        <v>26938</v>
      </c>
      <c r="P18" s="42">
        <f t="shared" si="2"/>
        <v>35940</v>
      </c>
      <c r="Q18" s="42">
        <f t="shared" si="3"/>
        <v>28872</v>
      </c>
      <c r="R18" s="42">
        <f t="shared" si="4"/>
        <v>32092</v>
      </c>
      <c r="V18" s="42"/>
      <c r="W18" s="42"/>
      <c r="X18" s="42"/>
      <c r="Y18" s="42"/>
      <c r="Z18" s="42"/>
      <c r="AB18" s="42"/>
      <c r="AC18" s="42"/>
      <c r="AD18" s="42"/>
      <c r="AE18" s="42"/>
    </row>
    <row r="19" spans="1:31">
      <c r="A19" s="142"/>
      <c r="B19" s="142"/>
      <c r="C19" s="39">
        <v>0.16666666666666699</v>
      </c>
      <c r="D19" s="40">
        <v>13383</v>
      </c>
      <c r="E19" s="40">
        <v>2842</v>
      </c>
      <c r="F19" s="40">
        <v>8430</v>
      </c>
      <c r="G19" s="40">
        <v>7578</v>
      </c>
      <c r="H19" s="40">
        <v>0</v>
      </c>
      <c r="I19" s="40">
        <f t="shared" si="0"/>
        <v>32233</v>
      </c>
      <c r="N19" s="82" t="s">
        <v>104</v>
      </c>
      <c r="O19" s="42">
        <f t="shared" si="1"/>
        <v>27199</v>
      </c>
      <c r="P19" s="42">
        <f t="shared" si="2"/>
        <v>35972</v>
      </c>
      <c r="Q19" s="42">
        <f t="shared" si="3"/>
        <v>29168</v>
      </c>
      <c r="R19" s="42">
        <f t="shared" si="4"/>
        <v>32233</v>
      </c>
      <c r="V19" s="42"/>
      <c r="W19" s="42"/>
      <c r="X19" s="42"/>
      <c r="Y19" s="42"/>
      <c r="Z19" s="42"/>
      <c r="AB19" s="42"/>
      <c r="AC19" s="42"/>
      <c r="AD19" s="42"/>
      <c r="AE19" s="42"/>
    </row>
    <row r="20" spans="1:31">
      <c r="A20" s="142"/>
      <c r="B20" s="142"/>
      <c r="C20" s="39">
        <v>0.17708333333333401</v>
      </c>
      <c r="D20" s="40">
        <v>13495</v>
      </c>
      <c r="E20" s="40">
        <v>2844.9999999999995</v>
      </c>
      <c r="F20" s="40">
        <v>8436</v>
      </c>
      <c r="G20" s="40">
        <v>7619</v>
      </c>
      <c r="H20" s="40">
        <v>0</v>
      </c>
      <c r="I20" s="40">
        <f t="shared" si="0"/>
        <v>32395</v>
      </c>
      <c r="N20" s="82" t="s">
        <v>209</v>
      </c>
      <c r="O20" s="42">
        <f t="shared" si="1"/>
        <v>27327</v>
      </c>
      <c r="P20" s="42">
        <f t="shared" si="2"/>
        <v>36134</v>
      </c>
      <c r="Q20" s="42">
        <f t="shared" si="3"/>
        <v>29553</v>
      </c>
      <c r="R20" s="42">
        <f t="shared" si="4"/>
        <v>32395</v>
      </c>
      <c r="V20" s="42"/>
      <c r="W20" s="42"/>
      <c r="X20" s="42"/>
      <c r="Y20" s="42"/>
      <c r="Z20" s="42"/>
      <c r="AB20" s="42"/>
      <c r="AC20" s="42"/>
      <c r="AD20" s="42"/>
      <c r="AE20" s="42"/>
    </row>
    <row r="21" spans="1:31">
      <c r="A21" s="142"/>
      <c r="B21" s="142"/>
      <c r="C21" s="39">
        <v>0.1875</v>
      </c>
      <c r="D21" s="40">
        <v>13662</v>
      </c>
      <c r="E21" s="40">
        <v>2879</v>
      </c>
      <c r="F21" s="40">
        <v>8590</v>
      </c>
      <c r="G21" s="40">
        <v>7778.0000000000009</v>
      </c>
      <c r="H21" s="40">
        <v>0</v>
      </c>
      <c r="I21" s="40">
        <f t="shared" si="0"/>
        <v>32909</v>
      </c>
      <c r="N21" s="82" t="s">
        <v>180</v>
      </c>
      <c r="O21" s="42">
        <f t="shared" si="1"/>
        <v>28046</v>
      </c>
      <c r="P21" s="42">
        <f t="shared" si="2"/>
        <v>36269</v>
      </c>
      <c r="Q21" s="42">
        <f t="shared" si="3"/>
        <v>30339</v>
      </c>
      <c r="R21" s="42">
        <f t="shared" si="4"/>
        <v>32909</v>
      </c>
      <c r="V21" s="42"/>
      <c r="W21" s="42"/>
      <c r="X21" s="42"/>
      <c r="Y21" s="42"/>
      <c r="Z21" s="42"/>
      <c r="AB21" s="42"/>
      <c r="AC21" s="42"/>
      <c r="AD21" s="42"/>
      <c r="AE21" s="42"/>
    </row>
    <row r="22" spans="1:31">
      <c r="A22" s="142"/>
      <c r="B22" s="142"/>
      <c r="C22" s="39">
        <v>0.19791666666666699</v>
      </c>
      <c r="D22" s="40">
        <v>13938</v>
      </c>
      <c r="E22" s="40">
        <v>2894</v>
      </c>
      <c r="F22" s="40">
        <v>8754</v>
      </c>
      <c r="G22" s="40">
        <v>7893</v>
      </c>
      <c r="H22" s="40">
        <v>0</v>
      </c>
      <c r="I22" s="40">
        <f t="shared" si="0"/>
        <v>33479</v>
      </c>
      <c r="N22" s="82" t="s">
        <v>210</v>
      </c>
      <c r="O22" s="42">
        <f t="shared" si="1"/>
        <v>28610</v>
      </c>
      <c r="P22" s="42">
        <f t="shared" si="2"/>
        <v>36392</v>
      </c>
      <c r="Q22" s="42">
        <f t="shared" si="3"/>
        <v>31164</v>
      </c>
      <c r="R22" s="42">
        <f t="shared" si="4"/>
        <v>33479</v>
      </c>
      <c r="V22" s="42"/>
      <c r="W22" s="42"/>
      <c r="X22" s="42"/>
      <c r="Y22" s="42"/>
      <c r="Z22" s="42"/>
      <c r="AB22" s="42"/>
      <c r="AC22" s="42"/>
      <c r="AD22" s="42"/>
      <c r="AE22" s="42"/>
    </row>
    <row r="23" spans="1:31">
      <c r="A23" s="142"/>
      <c r="B23" s="142"/>
      <c r="C23" s="39">
        <v>0.20833333333333401</v>
      </c>
      <c r="D23" s="40">
        <v>14224.000000000002</v>
      </c>
      <c r="E23" s="40">
        <v>2913</v>
      </c>
      <c r="F23" s="40">
        <v>8882</v>
      </c>
      <c r="G23" s="40">
        <v>8098</v>
      </c>
      <c r="H23" s="40">
        <v>0</v>
      </c>
      <c r="I23" s="40">
        <f t="shared" si="0"/>
        <v>34117</v>
      </c>
      <c r="N23" s="82" t="s">
        <v>105</v>
      </c>
      <c r="O23" s="42">
        <f t="shared" si="1"/>
        <v>29358</v>
      </c>
      <c r="P23" s="42">
        <f t="shared" si="2"/>
        <v>36647</v>
      </c>
      <c r="Q23" s="42">
        <f t="shared" si="3"/>
        <v>31993</v>
      </c>
      <c r="R23" s="42">
        <f t="shared" si="4"/>
        <v>34117</v>
      </c>
      <c r="V23" s="42"/>
      <c r="W23" s="42"/>
      <c r="X23" s="42"/>
      <c r="Y23" s="42"/>
      <c r="Z23" s="42"/>
      <c r="AB23" s="42"/>
      <c r="AC23" s="42"/>
      <c r="AD23" s="42"/>
      <c r="AE23" s="42"/>
    </row>
    <row r="24" spans="1:31">
      <c r="A24" s="142"/>
      <c r="B24" s="142"/>
      <c r="C24" s="39">
        <v>0.21875</v>
      </c>
      <c r="D24" s="40">
        <v>14524.999999999998</v>
      </c>
      <c r="E24" s="40">
        <v>2945.9999999999995</v>
      </c>
      <c r="F24" s="40">
        <v>9013</v>
      </c>
      <c r="G24" s="40">
        <v>8255</v>
      </c>
      <c r="H24" s="40">
        <v>0</v>
      </c>
      <c r="I24" s="40">
        <f t="shared" si="0"/>
        <v>34739</v>
      </c>
      <c r="N24" s="82" t="s">
        <v>211</v>
      </c>
      <c r="O24" s="42">
        <f t="shared" si="1"/>
        <v>29810</v>
      </c>
      <c r="P24" s="42">
        <f t="shared" si="2"/>
        <v>36686</v>
      </c>
      <c r="Q24" s="42">
        <f t="shared" si="3"/>
        <v>32596</v>
      </c>
      <c r="R24" s="42">
        <f t="shared" si="4"/>
        <v>34739</v>
      </c>
      <c r="V24" s="42"/>
      <c r="W24" s="42"/>
      <c r="X24" s="42"/>
      <c r="Y24" s="42"/>
      <c r="Z24" s="42"/>
      <c r="AB24" s="42"/>
      <c r="AC24" s="42"/>
      <c r="AD24" s="42"/>
      <c r="AE24" s="42"/>
    </row>
    <row r="25" spans="1:31">
      <c r="A25" s="142"/>
      <c r="B25" s="142"/>
      <c r="C25" s="39">
        <v>0.22916666666666699</v>
      </c>
      <c r="D25" s="40">
        <v>14897</v>
      </c>
      <c r="E25" s="40">
        <v>3017.0000000000005</v>
      </c>
      <c r="F25" s="40">
        <v>9248</v>
      </c>
      <c r="G25" s="40">
        <v>8443</v>
      </c>
      <c r="H25" s="40">
        <v>0</v>
      </c>
      <c r="I25" s="40">
        <f t="shared" si="0"/>
        <v>35605</v>
      </c>
      <c r="N25" s="82" t="s">
        <v>181</v>
      </c>
      <c r="O25" s="42">
        <f t="shared" si="1"/>
        <v>30329</v>
      </c>
      <c r="P25" s="42">
        <f t="shared" si="2"/>
        <v>36903</v>
      </c>
      <c r="Q25" s="42">
        <f t="shared" si="3"/>
        <v>33035</v>
      </c>
      <c r="R25" s="42">
        <f t="shared" si="4"/>
        <v>35605</v>
      </c>
      <c r="V25" s="42"/>
      <c r="W25" s="42"/>
      <c r="X25" s="42"/>
      <c r="Y25" s="42"/>
      <c r="Z25" s="42"/>
      <c r="AB25" s="42"/>
      <c r="AC25" s="42"/>
      <c r="AD25" s="42"/>
      <c r="AE25" s="42"/>
    </row>
    <row r="26" spans="1:31">
      <c r="A26" s="142"/>
      <c r="B26" s="142"/>
      <c r="C26" s="39">
        <v>0.23958333333333401</v>
      </c>
      <c r="D26" s="40">
        <v>15314.000000000002</v>
      </c>
      <c r="E26" s="40">
        <v>3069</v>
      </c>
      <c r="F26" s="40">
        <v>9495</v>
      </c>
      <c r="G26" s="40">
        <v>8682</v>
      </c>
      <c r="H26" s="40">
        <v>0</v>
      </c>
      <c r="I26" s="40">
        <f t="shared" si="0"/>
        <v>36560</v>
      </c>
      <c r="N26" s="82" t="s">
        <v>212</v>
      </c>
      <c r="O26" s="42">
        <f t="shared" si="1"/>
        <v>30843</v>
      </c>
      <c r="P26" s="42">
        <f t="shared" si="2"/>
        <v>37111</v>
      </c>
      <c r="Q26" s="42">
        <f t="shared" si="3"/>
        <v>33395</v>
      </c>
      <c r="R26" s="42">
        <f t="shared" si="4"/>
        <v>36560</v>
      </c>
      <c r="V26" s="42"/>
      <c r="W26" s="42"/>
      <c r="X26" s="42"/>
      <c r="Y26" s="42"/>
      <c r="Z26" s="42"/>
      <c r="AB26" s="42"/>
      <c r="AC26" s="42"/>
      <c r="AD26" s="42"/>
      <c r="AE26" s="42"/>
    </row>
    <row r="27" spans="1:31">
      <c r="A27" s="142"/>
      <c r="B27" s="142"/>
      <c r="C27" s="39">
        <v>0.25</v>
      </c>
      <c r="D27" s="40">
        <v>15692</v>
      </c>
      <c r="E27" s="40">
        <v>3111.9999999999995</v>
      </c>
      <c r="F27" s="40">
        <v>9657</v>
      </c>
      <c r="G27" s="40">
        <v>8874</v>
      </c>
      <c r="H27" s="40">
        <v>0</v>
      </c>
      <c r="I27" s="40">
        <f t="shared" si="0"/>
        <v>37335</v>
      </c>
      <c r="N27" s="82" t="s">
        <v>106</v>
      </c>
      <c r="O27" s="42">
        <f t="shared" si="1"/>
        <v>31378</v>
      </c>
      <c r="P27" s="42">
        <f t="shared" si="2"/>
        <v>37126</v>
      </c>
      <c r="Q27" s="42">
        <f t="shared" si="3"/>
        <v>33598</v>
      </c>
      <c r="R27" s="42">
        <f t="shared" si="4"/>
        <v>37335</v>
      </c>
      <c r="V27" s="42"/>
      <c r="W27" s="42"/>
      <c r="X27" s="42"/>
      <c r="Y27" s="42"/>
      <c r="Z27" s="42"/>
      <c r="AB27" s="42"/>
      <c r="AC27" s="42"/>
      <c r="AD27" s="42"/>
      <c r="AE27" s="42"/>
    </row>
    <row r="28" spans="1:31">
      <c r="A28" s="142"/>
      <c r="B28" s="142"/>
      <c r="C28" s="39">
        <v>0.26041666666666702</v>
      </c>
      <c r="D28" s="40">
        <v>16197</v>
      </c>
      <c r="E28" s="40">
        <v>3168.0000000000005</v>
      </c>
      <c r="F28" s="40">
        <v>9891</v>
      </c>
      <c r="G28" s="40">
        <v>9174</v>
      </c>
      <c r="H28" s="40">
        <v>0</v>
      </c>
      <c r="I28" s="40">
        <f t="shared" si="0"/>
        <v>38430</v>
      </c>
      <c r="N28" s="82" t="s">
        <v>213</v>
      </c>
      <c r="O28" s="42">
        <f t="shared" si="1"/>
        <v>31739</v>
      </c>
      <c r="P28" s="42">
        <f t="shared" si="2"/>
        <v>37341</v>
      </c>
      <c r="Q28" s="42">
        <f t="shared" si="3"/>
        <v>34096</v>
      </c>
      <c r="R28" s="42">
        <f t="shared" si="4"/>
        <v>38430</v>
      </c>
      <c r="V28" s="42"/>
      <c r="W28" s="42"/>
      <c r="X28" s="42"/>
      <c r="Y28" s="42"/>
      <c r="Z28" s="42"/>
      <c r="AB28" s="42"/>
      <c r="AC28" s="42"/>
      <c r="AD28" s="42"/>
      <c r="AE28" s="42"/>
    </row>
    <row r="29" spans="1:31">
      <c r="A29" s="142"/>
      <c r="B29" s="142"/>
      <c r="C29" s="39">
        <v>0.27083333333333398</v>
      </c>
      <c r="D29" s="40">
        <v>16363</v>
      </c>
      <c r="E29" s="40">
        <v>3192.9999999999995</v>
      </c>
      <c r="F29" s="40">
        <v>9931</v>
      </c>
      <c r="G29" s="40">
        <v>9234</v>
      </c>
      <c r="H29" s="40">
        <v>0</v>
      </c>
      <c r="I29" s="40">
        <f t="shared" si="0"/>
        <v>38721</v>
      </c>
      <c r="N29" s="82" t="s">
        <v>182</v>
      </c>
      <c r="O29" s="42">
        <f t="shared" si="1"/>
        <v>32047</v>
      </c>
      <c r="P29" s="42">
        <f t="shared" si="2"/>
        <v>37746</v>
      </c>
      <c r="Q29" s="42">
        <f t="shared" si="3"/>
        <v>34181</v>
      </c>
      <c r="R29" s="42">
        <f t="shared" si="4"/>
        <v>38721</v>
      </c>
      <c r="V29" s="42"/>
      <c r="W29" s="42"/>
      <c r="X29" s="42"/>
      <c r="Y29" s="42"/>
      <c r="Z29" s="42"/>
      <c r="AB29" s="42"/>
      <c r="AC29" s="42"/>
      <c r="AD29" s="42"/>
      <c r="AE29" s="42"/>
    </row>
    <row r="30" spans="1:31">
      <c r="A30" s="142"/>
      <c r="B30" s="142"/>
      <c r="C30" s="39">
        <v>0.28125</v>
      </c>
      <c r="D30" s="40">
        <v>16482</v>
      </c>
      <c r="E30" s="40">
        <v>3207.9999999999995</v>
      </c>
      <c r="F30" s="40">
        <v>9948</v>
      </c>
      <c r="G30" s="40">
        <v>9349</v>
      </c>
      <c r="H30" s="40">
        <v>0</v>
      </c>
      <c r="I30" s="40">
        <f t="shared" si="0"/>
        <v>38987</v>
      </c>
      <c r="N30" s="82" t="s">
        <v>214</v>
      </c>
      <c r="O30" s="42">
        <f t="shared" si="1"/>
        <v>32045</v>
      </c>
      <c r="P30" s="42">
        <f t="shared" si="2"/>
        <v>38336</v>
      </c>
      <c r="Q30" s="42">
        <f t="shared" si="3"/>
        <v>34121</v>
      </c>
      <c r="R30" s="42">
        <f t="shared" si="4"/>
        <v>38987</v>
      </c>
      <c r="V30" s="42"/>
      <c r="W30" s="42"/>
      <c r="X30" s="42"/>
      <c r="Y30" s="42"/>
      <c r="Z30" s="42"/>
      <c r="AB30" s="42"/>
      <c r="AC30" s="42"/>
      <c r="AD30" s="42"/>
      <c r="AE30" s="42"/>
    </row>
    <row r="31" spans="1:31">
      <c r="A31" s="142"/>
      <c r="B31" s="142"/>
      <c r="C31" s="39">
        <v>0.29166666666666702</v>
      </c>
      <c r="D31" s="40">
        <v>16656</v>
      </c>
      <c r="E31" s="40">
        <v>3235</v>
      </c>
      <c r="F31" s="40">
        <v>9989</v>
      </c>
      <c r="G31" s="40">
        <v>9417</v>
      </c>
      <c r="H31" s="40">
        <v>0</v>
      </c>
      <c r="I31" s="40">
        <f t="shared" si="0"/>
        <v>39297</v>
      </c>
      <c r="N31" s="82" t="s">
        <v>107</v>
      </c>
      <c r="O31" s="42">
        <f t="shared" si="1"/>
        <v>32202</v>
      </c>
      <c r="P31" s="42">
        <f t="shared" si="2"/>
        <v>39057</v>
      </c>
      <c r="Q31" s="42">
        <f t="shared" si="3"/>
        <v>34236</v>
      </c>
      <c r="R31" s="42">
        <f t="shared" si="4"/>
        <v>39297</v>
      </c>
      <c r="V31" s="42"/>
      <c r="W31" s="42"/>
      <c r="X31" s="42"/>
      <c r="Y31" s="42"/>
      <c r="Z31" s="42"/>
      <c r="AB31" s="42"/>
      <c r="AC31" s="42"/>
      <c r="AD31" s="42"/>
      <c r="AE31" s="42"/>
    </row>
    <row r="32" spans="1:31">
      <c r="A32" s="142"/>
      <c r="B32" s="142"/>
      <c r="C32" s="39">
        <v>0.30208333333333398</v>
      </c>
      <c r="D32" s="40">
        <v>16860</v>
      </c>
      <c r="E32" s="40">
        <v>3259.0000000000005</v>
      </c>
      <c r="F32" s="40">
        <v>10055</v>
      </c>
      <c r="G32" s="40">
        <v>9477</v>
      </c>
      <c r="H32" s="40">
        <v>0</v>
      </c>
      <c r="I32" s="40">
        <f t="shared" si="0"/>
        <v>39651</v>
      </c>
      <c r="N32" s="82" t="s">
        <v>215</v>
      </c>
      <c r="O32" s="42">
        <f t="shared" si="1"/>
        <v>32425</v>
      </c>
      <c r="P32" s="42">
        <f t="shared" si="2"/>
        <v>39721</v>
      </c>
      <c r="Q32" s="42">
        <f t="shared" si="3"/>
        <v>34139</v>
      </c>
      <c r="R32" s="42">
        <f t="shared" si="4"/>
        <v>39651</v>
      </c>
      <c r="V32" s="42"/>
      <c r="W32" s="42"/>
      <c r="X32" s="42"/>
      <c r="Y32" s="42"/>
      <c r="Z32" s="42"/>
      <c r="AB32" s="42"/>
      <c r="AC32" s="42"/>
      <c r="AD32" s="42"/>
      <c r="AE32" s="42"/>
    </row>
    <row r="33" spans="1:31">
      <c r="A33" s="142"/>
      <c r="B33" s="142"/>
      <c r="C33" s="39">
        <v>0.3125</v>
      </c>
      <c r="D33" s="40">
        <v>16792</v>
      </c>
      <c r="E33" s="40">
        <v>3248</v>
      </c>
      <c r="F33" s="40">
        <v>10007</v>
      </c>
      <c r="G33" s="40">
        <v>9435</v>
      </c>
      <c r="H33" s="40">
        <v>0</v>
      </c>
      <c r="I33" s="40">
        <f t="shared" si="0"/>
        <v>39482</v>
      </c>
      <c r="N33" s="82" t="s">
        <v>183</v>
      </c>
      <c r="O33" s="42">
        <f t="shared" si="1"/>
        <v>32617</v>
      </c>
      <c r="P33" s="42">
        <f t="shared" si="2"/>
        <v>40567</v>
      </c>
      <c r="Q33" s="42">
        <f t="shared" si="3"/>
        <v>34628</v>
      </c>
      <c r="R33" s="42">
        <f t="shared" si="4"/>
        <v>39482</v>
      </c>
      <c r="V33" s="42"/>
      <c r="W33" s="42"/>
      <c r="X33" s="42"/>
      <c r="Y33" s="42"/>
      <c r="Z33" s="42"/>
      <c r="AB33" s="42"/>
      <c r="AC33" s="42"/>
      <c r="AD33" s="42"/>
      <c r="AE33" s="42"/>
    </row>
    <row r="34" spans="1:31">
      <c r="A34" s="142"/>
      <c r="B34" s="142"/>
      <c r="C34" s="39">
        <v>0.32291666666666702</v>
      </c>
      <c r="D34" s="40">
        <v>16583</v>
      </c>
      <c r="E34" s="40">
        <v>3242.9999999999995</v>
      </c>
      <c r="F34" s="40">
        <v>9972</v>
      </c>
      <c r="G34" s="40">
        <v>9368</v>
      </c>
      <c r="H34" s="40">
        <v>0</v>
      </c>
      <c r="I34" s="40">
        <f t="shared" si="0"/>
        <v>39166</v>
      </c>
      <c r="N34" s="82" t="s">
        <v>216</v>
      </c>
      <c r="O34" s="42">
        <f t="shared" si="1"/>
        <v>33002</v>
      </c>
      <c r="P34" s="42">
        <f t="shared" si="2"/>
        <v>41300</v>
      </c>
      <c r="Q34" s="42">
        <f t="shared" si="3"/>
        <v>35027</v>
      </c>
      <c r="R34" s="42">
        <f t="shared" si="4"/>
        <v>39166</v>
      </c>
      <c r="V34" s="42"/>
      <c r="W34" s="42"/>
      <c r="X34" s="42"/>
      <c r="Y34" s="42"/>
      <c r="Z34" s="42"/>
      <c r="AB34" s="42"/>
      <c r="AC34" s="42"/>
      <c r="AD34" s="42"/>
      <c r="AE34" s="42"/>
    </row>
    <row r="35" spans="1:31">
      <c r="A35" s="142"/>
      <c r="B35" s="142"/>
      <c r="C35" s="39">
        <v>0.33333333333333398</v>
      </c>
      <c r="D35" s="40">
        <v>16488</v>
      </c>
      <c r="E35" s="40">
        <v>3222.9999999999995</v>
      </c>
      <c r="F35" s="40">
        <v>9932</v>
      </c>
      <c r="G35" s="40">
        <v>9333</v>
      </c>
      <c r="H35" s="40">
        <v>0</v>
      </c>
      <c r="I35" s="40">
        <f t="shared" si="0"/>
        <v>38976</v>
      </c>
      <c r="N35" s="82" t="s">
        <v>108</v>
      </c>
      <c r="O35" s="42">
        <f t="shared" si="1"/>
        <v>33171</v>
      </c>
      <c r="P35" s="42">
        <f t="shared" si="2"/>
        <v>42131</v>
      </c>
      <c r="Q35" s="42">
        <f t="shared" si="3"/>
        <v>35192</v>
      </c>
      <c r="R35" s="42">
        <f t="shared" si="4"/>
        <v>38976</v>
      </c>
      <c r="V35" s="42"/>
      <c r="W35" s="42"/>
      <c r="X35" s="42"/>
      <c r="Y35" s="42"/>
      <c r="Z35" s="42"/>
      <c r="AB35" s="42"/>
      <c r="AC35" s="42"/>
      <c r="AD35" s="42"/>
      <c r="AE35" s="42"/>
    </row>
    <row r="36" spans="1:31">
      <c r="A36" s="142"/>
      <c r="B36" s="142"/>
      <c r="C36" s="39">
        <v>0.34375</v>
      </c>
      <c r="D36" s="40">
        <v>16265</v>
      </c>
      <c r="E36" s="40">
        <v>3209</v>
      </c>
      <c r="F36" s="40">
        <v>9933</v>
      </c>
      <c r="G36" s="40">
        <v>9294</v>
      </c>
      <c r="H36" s="40">
        <v>0</v>
      </c>
      <c r="I36" s="40">
        <f t="shared" si="0"/>
        <v>38701</v>
      </c>
      <c r="N36" s="82" t="s">
        <v>217</v>
      </c>
      <c r="O36" s="42">
        <f t="shared" si="1"/>
        <v>33459</v>
      </c>
      <c r="P36" s="42">
        <f t="shared" si="2"/>
        <v>43040</v>
      </c>
      <c r="Q36" s="42">
        <f t="shared" si="3"/>
        <v>35235</v>
      </c>
      <c r="R36" s="42">
        <f t="shared" si="4"/>
        <v>38701</v>
      </c>
      <c r="V36" s="42"/>
      <c r="W36" s="42"/>
      <c r="X36" s="42"/>
      <c r="Y36" s="42"/>
      <c r="Z36" s="42"/>
      <c r="AB36" s="42"/>
      <c r="AC36" s="42"/>
      <c r="AD36" s="42"/>
      <c r="AE36" s="42"/>
    </row>
    <row r="37" spans="1:31">
      <c r="A37" s="142"/>
      <c r="B37" s="142"/>
      <c r="C37" s="39">
        <v>0.35416666666666702</v>
      </c>
      <c r="D37" s="40">
        <v>16175</v>
      </c>
      <c r="E37" s="40">
        <v>3201</v>
      </c>
      <c r="F37" s="40">
        <v>9968</v>
      </c>
      <c r="G37" s="40">
        <v>9273</v>
      </c>
      <c r="H37" s="40">
        <v>0</v>
      </c>
      <c r="I37" s="40">
        <f t="shared" si="0"/>
        <v>38617</v>
      </c>
      <c r="N37" s="82" t="s">
        <v>184</v>
      </c>
      <c r="O37" s="42">
        <f t="shared" si="1"/>
        <v>33636</v>
      </c>
      <c r="P37" s="42">
        <f t="shared" si="2"/>
        <v>44105</v>
      </c>
      <c r="Q37" s="42">
        <f t="shared" si="3"/>
        <v>35562</v>
      </c>
      <c r="R37" s="42">
        <f t="shared" si="4"/>
        <v>38617</v>
      </c>
      <c r="V37" s="42"/>
      <c r="W37" s="42"/>
      <c r="X37" s="42"/>
      <c r="Y37" s="42"/>
      <c r="Z37" s="42"/>
      <c r="AB37" s="42"/>
      <c r="AC37" s="42"/>
      <c r="AD37" s="42"/>
      <c r="AE37" s="42"/>
    </row>
    <row r="38" spans="1:31">
      <c r="A38" s="142"/>
      <c r="B38" s="142"/>
      <c r="C38" s="39">
        <v>0.36458333333333398</v>
      </c>
      <c r="D38" s="40">
        <v>16133</v>
      </c>
      <c r="E38" s="40">
        <v>3186</v>
      </c>
      <c r="F38" s="40">
        <v>10026</v>
      </c>
      <c r="G38" s="40">
        <v>9281</v>
      </c>
      <c r="H38" s="40">
        <v>0</v>
      </c>
      <c r="I38" s="40">
        <f t="shared" si="0"/>
        <v>38626</v>
      </c>
      <c r="N38" s="82" t="s">
        <v>218</v>
      </c>
      <c r="O38" s="42">
        <f t="shared" si="1"/>
        <v>34015</v>
      </c>
      <c r="P38" s="42">
        <f t="shared" si="2"/>
        <v>45099</v>
      </c>
      <c r="Q38" s="42">
        <f t="shared" si="3"/>
        <v>35823</v>
      </c>
      <c r="R38" s="42">
        <f t="shared" si="4"/>
        <v>38626</v>
      </c>
      <c r="V38" s="42"/>
      <c r="W38" s="42"/>
      <c r="X38" s="42"/>
      <c r="Y38" s="42"/>
      <c r="Z38" s="42"/>
      <c r="AB38" s="42"/>
      <c r="AC38" s="42"/>
      <c r="AD38" s="42"/>
      <c r="AE38" s="42"/>
    </row>
    <row r="39" spans="1:31">
      <c r="A39" s="142"/>
      <c r="B39" s="142"/>
      <c r="C39" s="39">
        <v>0.375</v>
      </c>
      <c r="D39" s="40">
        <v>16025</v>
      </c>
      <c r="E39" s="40">
        <v>3175</v>
      </c>
      <c r="F39" s="40">
        <v>10089.999999999998</v>
      </c>
      <c r="G39" s="40">
        <v>9255</v>
      </c>
      <c r="H39" s="40">
        <v>0</v>
      </c>
      <c r="I39" s="40">
        <f t="shared" si="0"/>
        <v>38545</v>
      </c>
      <c r="N39" s="82" t="s">
        <v>109</v>
      </c>
      <c r="O39" s="42">
        <f t="shared" si="1"/>
        <v>34292</v>
      </c>
      <c r="P39" s="42">
        <f t="shared" si="2"/>
        <v>45891</v>
      </c>
      <c r="Q39" s="42">
        <f t="shared" si="3"/>
        <v>36132</v>
      </c>
      <c r="R39" s="42">
        <f t="shared" si="4"/>
        <v>38545</v>
      </c>
      <c r="V39" s="42"/>
      <c r="W39" s="42"/>
      <c r="X39" s="42"/>
      <c r="Y39" s="42"/>
      <c r="Z39" s="42"/>
      <c r="AB39" s="42"/>
      <c r="AC39" s="42"/>
      <c r="AD39" s="42"/>
      <c r="AE39" s="42"/>
    </row>
    <row r="40" spans="1:31">
      <c r="A40" s="142"/>
      <c r="B40" s="142"/>
      <c r="C40" s="39">
        <v>0.38541666666666702</v>
      </c>
      <c r="D40" s="40">
        <v>16029</v>
      </c>
      <c r="E40" s="40">
        <v>3159</v>
      </c>
      <c r="F40" s="40">
        <v>10128</v>
      </c>
      <c r="G40" s="40">
        <v>9209</v>
      </c>
      <c r="H40" s="40">
        <v>0</v>
      </c>
      <c r="I40" s="40">
        <f t="shared" si="0"/>
        <v>38525</v>
      </c>
      <c r="N40" s="82" t="s">
        <v>219</v>
      </c>
      <c r="O40" s="42">
        <f t="shared" si="1"/>
        <v>34470</v>
      </c>
      <c r="P40" s="42">
        <f t="shared" si="2"/>
        <v>46534</v>
      </c>
      <c r="Q40" s="42">
        <f t="shared" si="3"/>
        <v>36579</v>
      </c>
      <c r="R40" s="42">
        <f t="shared" si="4"/>
        <v>38525</v>
      </c>
      <c r="V40" s="42"/>
      <c r="W40" s="42"/>
      <c r="X40" s="42"/>
      <c r="Y40" s="42"/>
      <c r="Z40" s="42"/>
      <c r="AB40" s="42"/>
      <c r="AC40" s="42"/>
      <c r="AD40" s="42"/>
      <c r="AE40" s="42"/>
    </row>
    <row r="41" spans="1:31">
      <c r="A41" s="142"/>
      <c r="B41" s="142"/>
      <c r="C41" s="39">
        <v>0.39583333333333398</v>
      </c>
      <c r="D41" s="40">
        <v>15947</v>
      </c>
      <c r="E41" s="40">
        <v>3162</v>
      </c>
      <c r="F41" s="40">
        <v>10202</v>
      </c>
      <c r="G41" s="40">
        <v>9197</v>
      </c>
      <c r="H41" s="40">
        <v>0</v>
      </c>
      <c r="I41" s="40">
        <f t="shared" si="0"/>
        <v>38508</v>
      </c>
      <c r="N41" s="82" t="s">
        <v>185</v>
      </c>
      <c r="O41" s="42">
        <f t="shared" si="1"/>
        <v>34565</v>
      </c>
      <c r="P41" s="42">
        <f t="shared" si="2"/>
        <v>47318</v>
      </c>
      <c r="Q41" s="42">
        <f t="shared" si="3"/>
        <v>36916</v>
      </c>
      <c r="R41" s="42">
        <f t="shared" si="4"/>
        <v>38508</v>
      </c>
      <c r="V41" s="42"/>
      <c r="W41" s="42"/>
      <c r="X41" s="42"/>
      <c r="Y41" s="42"/>
      <c r="Z41" s="42"/>
      <c r="AB41" s="42"/>
      <c r="AC41" s="42"/>
      <c r="AD41" s="42"/>
      <c r="AE41" s="42"/>
    </row>
    <row r="42" spans="1:31">
      <c r="A42" s="142"/>
      <c r="B42" s="142"/>
      <c r="C42" s="39">
        <v>0.40625</v>
      </c>
      <c r="D42" s="40">
        <v>15958.000000000002</v>
      </c>
      <c r="E42" s="40">
        <v>3149</v>
      </c>
      <c r="F42" s="40">
        <v>10271.999999999998</v>
      </c>
      <c r="G42" s="40">
        <v>9211</v>
      </c>
      <c r="H42" s="40">
        <v>0</v>
      </c>
      <c r="I42" s="40">
        <f t="shared" si="0"/>
        <v>38590</v>
      </c>
      <c r="N42" s="82" t="s">
        <v>220</v>
      </c>
      <c r="O42" s="42">
        <f t="shared" si="1"/>
        <v>34758</v>
      </c>
      <c r="P42" s="42">
        <f t="shared" si="2"/>
        <v>48130</v>
      </c>
      <c r="Q42" s="42">
        <f t="shared" si="3"/>
        <v>37238</v>
      </c>
      <c r="R42" s="42">
        <f t="shared" si="4"/>
        <v>38590</v>
      </c>
      <c r="V42" s="42"/>
      <c r="W42" s="42"/>
      <c r="X42" s="42"/>
      <c r="Y42" s="42"/>
      <c r="Z42" s="42"/>
      <c r="AB42" s="42"/>
      <c r="AC42" s="42"/>
      <c r="AD42" s="42"/>
      <c r="AE42" s="42"/>
    </row>
    <row r="43" spans="1:31">
      <c r="A43" s="142"/>
      <c r="B43" s="142"/>
      <c r="C43" s="39">
        <v>0.41666666666666702</v>
      </c>
      <c r="D43" s="40">
        <v>15867</v>
      </c>
      <c r="E43" s="40">
        <v>3133.0000000000005</v>
      </c>
      <c r="F43" s="40">
        <v>10251.999999999998</v>
      </c>
      <c r="G43" s="40">
        <v>9137</v>
      </c>
      <c r="H43" s="40">
        <v>0</v>
      </c>
      <c r="I43" s="40">
        <f t="shared" si="0"/>
        <v>38389</v>
      </c>
      <c r="N43" s="82" t="s">
        <v>110</v>
      </c>
      <c r="O43" s="42">
        <f t="shared" si="1"/>
        <v>35045</v>
      </c>
      <c r="P43" s="42">
        <f t="shared" si="2"/>
        <v>48942</v>
      </c>
      <c r="Q43" s="42">
        <f t="shared" si="3"/>
        <v>37580</v>
      </c>
      <c r="R43" s="42">
        <f t="shared" si="4"/>
        <v>38389</v>
      </c>
      <c r="V43" s="42"/>
      <c r="W43" s="42"/>
      <c r="X43" s="42"/>
      <c r="Y43" s="42"/>
      <c r="Z43" s="42"/>
      <c r="AB43" s="42"/>
      <c r="AC43" s="42"/>
      <c r="AD43" s="42"/>
      <c r="AE43" s="42"/>
    </row>
    <row r="44" spans="1:31">
      <c r="A44" s="142"/>
      <c r="B44" s="142"/>
      <c r="C44" s="39">
        <v>0.42708333333333398</v>
      </c>
      <c r="D44" s="40">
        <v>15773</v>
      </c>
      <c r="E44" s="40">
        <v>3114</v>
      </c>
      <c r="F44" s="40">
        <v>10250</v>
      </c>
      <c r="G44" s="40">
        <v>9051</v>
      </c>
      <c r="H44" s="40">
        <v>0</v>
      </c>
      <c r="I44" s="40">
        <f t="shared" si="0"/>
        <v>38188</v>
      </c>
      <c r="N44" s="82" t="s">
        <v>221</v>
      </c>
      <c r="O44" s="42">
        <f t="shared" si="1"/>
        <v>35328</v>
      </c>
      <c r="P44" s="42">
        <f t="shared" si="2"/>
        <v>49649</v>
      </c>
      <c r="Q44" s="42">
        <f t="shared" si="3"/>
        <v>37777</v>
      </c>
      <c r="R44" s="42">
        <f t="shared" si="4"/>
        <v>38188</v>
      </c>
      <c r="V44" s="42"/>
      <c r="W44" s="42"/>
      <c r="X44" s="42"/>
      <c r="Y44" s="42"/>
      <c r="Z44" s="42"/>
      <c r="AB44" s="42"/>
      <c r="AC44" s="42"/>
      <c r="AD44" s="42"/>
      <c r="AE44" s="42"/>
    </row>
    <row r="45" spans="1:31">
      <c r="A45" s="142"/>
      <c r="B45" s="142"/>
      <c r="C45" s="39">
        <v>0.4375</v>
      </c>
      <c r="D45" s="40">
        <v>15686</v>
      </c>
      <c r="E45" s="40">
        <v>3106.9999999999995</v>
      </c>
      <c r="F45" s="40">
        <v>10267</v>
      </c>
      <c r="G45" s="40">
        <v>9021</v>
      </c>
      <c r="H45" s="40">
        <v>0</v>
      </c>
      <c r="I45" s="40">
        <f t="shared" si="0"/>
        <v>38081</v>
      </c>
      <c r="N45" s="82" t="s">
        <v>200</v>
      </c>
      <c r="O45" s="42">
        <f t="shared" si="1"/>
        <v>35678</v>
      </c>
      <c r="P45" s="42">
        <f t="shared" si="2"/>
        <v>50265</v>
      </c>
      <c r="Q45" s="42">
        <f t="shared" si="3"/>
        <v>37976</v>
      </c>
      <c r="R45" s="42">
        <f t="shared" si="4"/>
        <v>38081</v>
      </c>
      <c r="V45" s="42"/>
      <c r="W45" s="42"/>
      <c r="X45" s="42"/>
      <c r="Y45" s="42"/>
      <c r="Z45" s="42"/>
      <c r="AB45" s="42"/>
      <c r="AC45" s="42"/>
      <c r="AD45" s="42"/>
      <c r="AE45" s="42"/>
    </row>
    <row r="46" spans="1:31">
      <c r="A46" s="142"/>
      <c r="B46" s="142"/>
      <c r="C46" s="39">
        <v>0.44791666666666702</v>
      </c>
      <c r="D46" s="40">
        <v>15581</v>
      </c>
      <c r="E46" s="40">
        <v>3074</v>
      </c>
      <c r="F46" s="40">
        <v>10289</v>
      </c>
      <c r="G46" s="40">
        <v>8896</v>
      </c>
      <c r="H46" s="40">
        <v>0</v>
      </c>
      <c r="I46" s="40">
        <f t="shared" si="0"/>
        <v>37840</v>
      </c>
      <c r="N46" s="82" t="s">
        <v>222</v>
      </c>
      <c r="O46" s="42">
        <f t="shared" si="1"/>
        <v>35916</v>
      </c>
      <c r="P46" s="42">
        <f t="shared" si="2"/>
        <v>51007</v>
      </c>
      <c r="Q46" s="42">
        <f t="shared" si="3"/>
        <v>38326</v>
      </c>
      <c r="R46" s="42">
        <f t="shared" si="4"/>
        <v>37840</v>
      </c>
      <c r="V46" s="42"/>
      <c r="W46" s="42"/>
      <c r="X46" s="42"/>
      <c r="Y46" s="42"/>
      <c r="Z46" s="42"/>
      <c r="AB46" s="42"/>
      <c r="AC46" s="42"/>
      <c r="AD46" s="42"/>
      <c r="AE46" s="42"/>
    </row>
    <row r="47" spans="1:31">
      <c r="A47" s="142"/>
      <c r="B47" s="142"/>
      <c r="C47" s="39">
        <v>0.45833333333333398</v>
      </c>
      <c r="D47" s="40">
        <v>15512</v>
      </c>
      <c r="E47" s="40">
        <v>3059</v>
      </c>
      <c r="F47" s="40">
        <v>10233.000000000002</v>
      </c>
      <c r="G47" s="40">
        <v>8896</v>
      </c>
      <c r="H47" s="40">
        <v>0</v>
      </c>
      <c r="I47" s="40">
        <f t="shared" si="0"/>
        <v>37700</v>
      </c>
      <c r="N47" s="82" t="s">
        <v>111</v>
      </c>
      <c r="O47" s="42">
        <f t="shared" si="1"/>
        <v>35940</v>
      </c>
      <c r="P47" s="42">
        <f t="shared" si="2"/>
        <v>51738</v>
      </c>
      <c r="Q47" s="42">
        <f t="shared" si="3"/>
        <v>38571</v>
      </c>
      <c r="R47" s="42">
        <f t="shared" si="4"/>
        <v>37700</v>
      </c>
      <c r="V47" s="42"/>
      <c r="W47" s="42"/>
      <c r="X47" s="42"/>
      <c r="Y47" s="42"/>
      <c r="Z47" s="42"/>
      <c r="AB47" s="42"/>
      <c r="AC47" s="42"/>
      <c r="AD47" s="42"/>
      <c r="AE47" s="42"/>
    </row>
    <row r="48" spans="1:31">
      <c r="A48" s="142"/>
      <c r="B48" s="142"/>
      <c r="C48" s="39">
        <v>0.46875</v>
      </c>
      <c r="D48" s="40">
        <v>15533.999999999998</v>
      </c>
      <c r="E48" s="40">
        <v>3040</v>
      </c>
      <c r="F48" s="40">
        <v>10233.000000000002</v>
      </c>
      <c r="G48" s="40">
        <v>8859</v>
      </c>
      <c r="H48" s="40">
        <v>0</v>
      </c>
      <c r="I48" s="40">
        <f t="shared" si="0"/>
        <v>37666</v>
      </c>
      <c r="N48" s="82" t="s">
        <v>223</v>
      </c>
      <c r="O48" s="42">
        <f t="shared" si="1"/>
        <v>36142</v>
      </c>
      <c r="P48" s="42">
        <f t="shared" si="2"/>
        <v>52472</v>
      </c>
      <c r="Q48" s="42">
        <f t="shared" si="3"/>
        <v>38620</v>
      </c>
      <c r="R48" s="42">
        <f t="shared" si="4"/>
        <v>37666</v>
      </c>
      <c r="V48" s="42"/>
      <c r="W48" s="42"/>
      <c r="X48" s="42"/>
      <c r="Y48" s="42"/>
      <c r="Z48" s="42"/>
      <c r="AB48" s="42"/>
      <c r="AC48" s="42"/>
      <c r="AD48" s="42"/>
      <c r="AE48" s="42"/>
    </row>
    <row r="49" spans="1:31">
      <c r="A49" s="142"/>
      <c r="B49" s="142"/>
      <c r="C49" s="39">
        <v>0.47916666666666702</v>
      </c>
      <c r="D49" s="40">
        <v>15451</v>
      </c>
      <c r="E49" s="40">
        <v>3010</v>
      </c>
      <c r="F49" s="40">
        <v>10243</v>
      </c>
      <c r="G49" s="40">
        <v>8858</v>
      </c>
      <c r="H49" s="40">
        <v>0</v>
      </c>
      <c r="I49" s="40">
        <f t="shared" si="0"/>
        <v>37562</v>
      </c>
      <c r="N49" s="82" t="s">
        <v>186</v>
      </c>
      <c r="O49" s="42">
        <f t="shared" si="1"/>
        <v>36581</v>
      </c>
      <c r="P49" s="42">
        <f t="shared" si="2"/>
        <v>53034</v>
      </c>
      <c r="Q49" s="42">
        <f t="shared" si="3"/>
        <v>38890</v>
      </c>
      <c r="R49" s="42">
        <f t="shared" si="4"/>
        <v>37562</v>
      </c>
      <c r="V49" s="42"/>
      <c r="W49" s="42"/>
      <c r="X49" s="42"/>
      <c r="Y49" s="42"/>
      <c r="Z49" s="42"/>
      <c r="AB49" s="42"/>
      <c r="AC49" s="42"/>
      <c r="AD49" s="42"/>
      <c r="AE49" s="42"/>
    </row>
    <row r="50" spans="1:31">
      <c r="A50" s="142"/>
      <c r="B50" s="142"/>
      <c r="C50" s="39">
        <v>0.48958333333333398</v>
      </c>
      <c r="D50" s="40">
        <v>15462</v>
      </c>
      <c r="E50" s="40">
        <v>2997</v>
      </c>
      <c r="F50" s="40">
        <v>10223</v>
      </c>
      <c r="G50" s="40">
        <v>8841</v>
      </c>
      <c r="H50" s="40">
        <v>0</v>
      </c>
      <c r="I50" s="40">
        <f t="shared" si="0"/>
        <v>37523</v>
      </c>
      <c r="N50" s="82" t="s">
        <v>224</v>
      </c>
      <c r="O50" s="42">
        <f t="shared" si="1"/>
        <v>36634</v>
      </c>
      <c r="P50" s="42">
        <f t="shared" si="2"/>
        <v>53753</v>
      </c>
      <c r="Q50" s="42">
        <f t="shared" si="3"/>
        <v>39177</v>
      </c>
      <c r="R50" s="42">
        <f t="shared" si="4"/>
        <v>37523</v>
      </c>
      <c r="V50" s="42"/>
      <c r="W50" s="42"/>
      <c r="X50" s="42"/>
      <c r="Y50" s="42"/>
      <c r="Z50" s="42"/>
      <c r="AB50" s="42"/>
      <c r="AC50" s="42"/>
      <c r="AD50" s="42"/>
      <c r="AE50" s="42"/>
    </row>
    <row r="51" spans="1:31">
      <c r="A51" s="142"/>
      <c r="B51" s="142"/>
      <c r="C51" s="39">
        <v>0.5</v>
      </c>
      <c r="D51" s="40">
        <v>15373.000000000002</v>
      </c>
      <c r="E51" s="40">
        <v>2980.9999999999995</v>
      </c>
      <c r="F51" s="40">
        <v>10199</v>
      </c>
      <c r="G51" s="40">
        <v>8742</v>
      </c>
      <c r="H51" s="40">
        <v>0</v>
      </c>
      <c r="I51" s="40">
        <f t="shared" si="0"/>
        <v>37295</v>
      </c>
      <c r="N51" s="82" t="s">
        <v>112</v>
      </c>
      <c r="O51" s="42">
        <f t="shared" si="1"/>
        <v>36793</v>
      </c>
      <c r="P51" s="42">
        <f t="shared" si="2"/>
        <v>54537</v>
      </c>
      <c r="Q51" s="42">
        <f t="shared" si="3"/>
        <v>39353</v>
      </c>
      <c r="R51" s="42">
        <f t="shared" si="4"/>
        <v>37295</v>
      </c>
      <c r="V51" s="42"/>
      <c r="W51" s="42"/>
      <c r="X51" s="42"/>
      <c r="Y51" s="42"/>
      <c r="Z51" s="42"/>
      <c r="AB51" s="42"/>
      <c r="AC51" s="42"/>
      <c r="AD51" s="42"/>
      <c r="AE51" s="42"/>
    </row>
    <row r="52" spans="1:31">
      <c r="A52" s="142"/>
      <c r="B52" s="142"/>
      <c r="C52" s="39">
        <v>0.51041666666666696</v>
      </c>
      <c r="D52" s="40">
        <v>15237</v>
      </c>
      <c r="E52" s="40">
        <v>2967</v>
      </c>
      <c r="F52" s="40">
        <v>10216</v>
      </c>
      <c r="G52" s="40">
        <v>8660</v>
      </c>
      <c r="H52" s="40">
        <v>0</v>
      </c>
      <c r="I52" s="40">
        <f t="shared" si="0"/>
        <v>37080</v>
      </c>
      <c r="N52" s="82" t="s">
        <v>225</v>
      </c>
      <c r="O52" s="42">
        <f t="shared" si="1"/>
        <v>36980</v>
      </c>
      <c r="P52" s="42">
        <f t="shared" si="2"/>
        <v>54936</v>
      </c>
      <c r="Q52" s="42">
        <f t="shared" si="3"/>
        <v>39701</v>
      </c>
      <c r="R52" s="42">
        <f t="shared" si="4"/>
        <v>37080</v>
      </c>
      <c r="V52" s="42"/>
      <c r="W52" s="42"/>
      <c r="X52" s="42"/>
      <c r="Y52" s="42"/>
      <c r="Z52" s="42"/>
      <c r="AB52" s="42"/>
      <c r="AC52" s="42"/>
      <c r="AD52" s="42"/>
      <c r="AE52" s="42"/>
    </row>
    <row r="53" spans="1:31">
      <c r="A53" s="142"/>
      <c r="B53" s="142"/>
      <c r="C53" s="39">
        <v>0.52083333333333404</v>
      </c>
      <c r="D53" s="40">
        <v>15093</v>
      </c>
      <c r="E53" s="40">
        <v>2960</v>
      </c>
      <c r="F53" s="40">
        <v>10300</v>
      </c>
      <c r="G53" s="40">
        <v>8627</v>
      </c>
      <c r="H53" s="40">
        <v>0</v>
      </c>
      <c r="I53" s="40">
        <f t="shared" si="0"/>
        <v>36980</v>
      </c>
      <c r="N53" s="82" t="s">
        <v>187</v>
      </c>
      <c r="O53" s="42">
        <f t="shared" si="1"/>
        <v>37159</v>
      </c>
      <c r="P53" s="42">
        <f t="shared" si="2"/>
        <v>55432</v>
      </c>
      <c r="Q53" s="42">
        <f t="shared" si="3"/>
        <v>39945</v>
      </c>
      <c r="R53" s="42">
        <f t="shared" si="4"/>
        <v>36980</v>
      </c>
      <c r="V53" s="42"/>
      <c r="W53" s="42"/>
      <c r="X53" s="42"/>
      <c r="Y53" s="42"/>
      <c r="Z53" s="42"/>
      <c r="AB53" s="42"/>
      <c r="AC53" s="42"/>
      <c r="AD53" s="42"/>
      <c r="AE53" s="42"/>
    </row>
    <row r="54" spans="1:31">
      <c r="A54" s="142"/>
      <c r="B54" s="142"/>
      <c r="C54" s="39">
        <v>0.53125</v>
      </c>
      <c r="D54" s="40">
        <v>14963</v>
      </c>
      <c r="E54" s="40">
        <v>2962</v>
      </c>
      <c r="F54" s="40">
        <v>10253.000000000002</v>
      </c>
      <c r="G54" s="40">
        <v>8541</v>
      </c>
      <c r="H54" s="40">
        <v>0</v>
      </c>
      <c r="I54" s="40">
        <f t="shared" si="0"/>
        <v>36719</v>
      </c>
      <c r="N54" s="82" t="s">
        <v>226</v>
      </c>
      <c r="O54" s="42">
        <f t="shared" si="1"/>
        <v>37436</v>
      </c>
      <c r="P54" s="42">
        <f t="shared" si="2"/>
        <v>55961</v>
      </c>
      <c r="Q54" s="42">
        <f t="shared" si="3"/>
        <v>40242</v>
      </c>
      <c r="R54" s="42">
        <f t="shared" si="4"/>
        <v>36719</v>
      </c>
      <c r="V54" s="42"/>
      <c r="W54" s="42"/>
      <c r="X54" s="42"/>
      <c r="Y54" s="42"/>
      <c r="Z54" s="42"/>
      <c r="AB54" s="42"/>
      <c r="AC54" s="42"/>
      <c r="AD54" s="42"/>
      <c r="AE54" s="42"/>
    </row>
    <row r="55" spans="1:31">
      <c r="A55" s="142"/>
      <c r="B55" s="142"/>
      <c r="C55" s="39">
        <v>0.54166666666666696</v>
      </c>
      <c r="D55" s="40">
        <v>14979</v>
      </c>
      <c r="E55" s="40">
        <v>2960</v>
      </c>
      <c r="F55" s="40">
        <v>10255</v>
      </c>
      <c r="G55" s="40">
        <v>8553</v>
      </c>
      <c r="H55" s="40">
        <v>0</v>
      </c>
      <c r="I55" s="40">
        <f t="shared" si="0"/>
        <v>36747</v>
      </c>
      <c r="N55" s="82" t="s">
        <v>113</v>
      </c>
      <c r="O55" s="42">
        <f t="shared" si="1"/>
        <v>37780</v>
      </c>
      <c r="P55" s="42">
        <f t="shared" si="2"/>
        <v>56285</v>
      </c>
      <c r="Q55" s="42">
        <f t="shared" si="3"/>
        <v>40368</v>
      </c>
      <c r="R55" s="42">
        <f t="shared" si="4"/>
        <v>36747</v>
      </c>
      <c r="V55" s="42"/>
      <c r="W55" s="42"/>
      <c r="X55" s="42"/>
      <c r="Y55" s="42"/>
      <c r="Z55" s="42"/>
      <c r="AB55" s="42"/>
      <c r="AC55" s="42"/>
      <c r="AD55" s="42"/>
      <c r="AE55" s="42"/>
    </row>
    <row r="56" spans="1:31">
      <c r="A56" s="142"/>
      <c r="B56" s="142"/>
      <c r="C56" s="39">
        <v>0.55208333333333404</v>
      </c>
      <c r="D56" s="40">
        <v>14952</v>
      </c>
      <c r="E56" s="40">
        <v>2935</v>
      </c>
      <c r="F56" s="40">
        <v>10254</v>
      </c>
      <c r="G56" s="40">
        <v>8438</v>
      </c>
      <c r="H56" s="40">
        <v>0</v>
      </c>
      <c r="I56" s="40">
        <f t="shared" si="0"/>
        <v>36579</v>
      </c>
      <c r="N56" s="82" t="s">
        <v>227</v>
      </c>
      <c r="O56" s="42">
        <f t="shared" si="1"/>
        <v>37843</v>
      </c>
      <c r="P56" s="42">
        <f t="shared" si="2"/>
        <v>56775</v>
      </c>
      <c r="Q56" s="42">
        <f t="shared" si="3"/>
        <v>40737</v>
      </c>
      <c r="R56" s="42">
        <f t="shared" si="4"/>
        <v>36579</v>
      </c>
      <c r="V56" s="42"/>
      <c r="W56" s="42"/>
      <c r="X56" s="42"/>
      <c r="Y56" s="42"/>
      <c r="Z56" s="42"/>
      <c r="AB56" s="42"/>
      <c r="AC56" s="42"/>
      <c r="AD56" s="42"/>
      <c r="AE56" s="42"/>
    </row>
    <row r="57" spans="1:31">
      <c r="A57" s="142"/>
      <c r="B57" s="142"/>
      <c r="C57" s="39">
        <v>0.5625</v>
      </c>
      <c r="D57" s="40">
        <v>14860</v>
      </c>
      <c r="E57" s="40">
        <v>2905</v>
      </c>
      <c r="F57" s="40">
        <v>10291.999999999998</v>
      </c>
      <c r="G57" s="40">
        <v>8520</v>
      </c>
      <c r="H57" s="40">
        <v>0</v>
      </c>
      <c r="I57" s="40">
        <f t="shared" si="0"/>
        <v>36577</v>
      </c>
      <c r="N57" s="82" t="s">
        <v>188</v>
      </c>
      <c r="O57" s="42">
        <f t="shared" si="1"/>
        <v>37894</v>
      </c>
      <c r="P57" s="42">
        <f t="shared" si="2"/>
        <v>57043</v>
      </c>
      <c r="Q57" s="42">
        <f t="shared" si="3"/>
        <v>40957</v>
      </c>
      <c r="R57" s="42">
        <f t="shared" si="4"/>
        <v>36577</v>
      </c>
      <c r="V57" s="42"/>
      <c r="W57" s="42"/>
      <c r="X57" s="42"/>
      <c r="Y57" s="42"/>
      <c r="Z57" s="42"/>
      <c r="AB57" s="42"/>
      <c r="AC57" s="42"/>
      <c r="AD57" s="42"/>
      <c r="AE57" s="42"/>
    </row>
    <row r="58" spans="1:31">
      <c r="A58" s="142"/>
      <c r="B58" s="142"/>
      <c r="C58" s="39">
        <v>0.57291666666666696</v>
      </c>
      <c r="D58" s="40">
        <v>14833</v>
      </c>
      <c r="E58" s="40">
        <v>2880</v>
      </c>
      <c r="F58" s="40">
        <v>10329</v>
      </c>
      <c r="G58" s="40">
        <v>8524</v>
      </c>
      <c r="H58" s="40">
        <v>0</v>
      </c>
      <c r="I58" s="40">
        <f t="shared" si="0"/>
        <v>36566</v>
      </c>
      <c r="N58" s="82" t="s">
        <v>228</v>
      </c>
      <c r="O58" s="42">
        <f t="shared" si="1"/>
        <v>38024</v>
      </c>
      <c r="P58" s="42">
        <f t="shared" si="2"/>
        <v>57422</v>
      </c>
      <c r="Q58" s="42">
        <f t="shared" si="3"/>
        <v>41217</v>
      </c>
      <c r="R58" s="42">
        <f t="shared" si="4"/>
        <v>36566</v>
      </c>
      <c r="V58" s="42"/>
      <c r="W58" s="42"/>
      <c r="X58" s="42"/>
      <c r="Y58" s="42"/>
      <c r="Z58" s="42"/>
      <c r="AB58" s="42"/>
      <c r="AC58" s="42"/>
      <c r="AD58" s="42"/>
      <c r="AE58" s="42"/>
    </row>
    <row r="59" spans="1:31">
      <c r="A59" s="142"/>
      <c r="B59" s="142"/>
      <c r="C59" s="39">
        <v>0.58333333333333404</v>
      </c>
      <c r="D59" s="40">
        <v>14591</v>
      </c>
      <c r="E59" s="40">
        <v>2890</v>
      </c>
      <c r="F59" s="40">
        <v>10282</v>
      </c>
      <c r="G59" s="40">
        <v>8453</v>
      </c>
      <c r="H59" s="40">
        <v>0</v>
      </c>
      <c r="I59" s="40">
        <f t="shared" si="0"/>
        <v>36216</v>
      </c>
      <c r="N59" s="82" t="s">
        <v>114</v>
      </c>
      <c r="O59" s="42">
        <f t="shared" si="1"/>
        <v>38347</v>
      </c>
      <c r="P59" s="42">
        <f t="shared" si="2"/>
        <v>57682</v>
      </c>
      <c r="Q59" s="42">
        <f t="shared" si="3"/>
        <v>41544</v>
      </c>
      <c r="R59" s="42">
        <f t="shared" si="4"/>
        <v>36216</v>
      </c>
      <c r="V59" s="42"/>
      <c r="W59" s="42"/>
      <c r="X59" s="42"/>
      <c r="Y59" s="42"/>
      <c r="Z59" s="42"/>
      <c r="AB59" s="42"/>
      <c r="AC59" s="42"/>
      <c r="AD59" s="42"/>
      <c r="AE59" s="42"/>
    </row>
    <row r="60" spans="1:31">
      <c r="A60" s="142"/>
      <c r="B60" s="142"/>
      <c r="C60" s="39">
        <v>0.59375</v>
      </c>
      <c r="D60" s="40">
        <v>14548.000000000002</v>
      </c>
      <c r="E60" s="40">
        <v>2875</v>
      </c>
      <c r="F60" s="40">
        <v>10285</v>
      </c>
      <c r="G60" s="40">
        <v>8371</v>
      </c>
      <c r="H60" s="40">
        <v>0</v>
      </c>
      <c r="I60" s="40">
        <f t="shared" si="0"/>
        <v>36079</v>
      </c>
      <c r="N60" s="82" t="s">
        <v>229</v>
      </c>
      <c r="O60" s="42">
        <f t="shared" si="1"/>
        <v>38631</v>
      </c>
      <c r="P60" s="42">
        <f t="shared" si="2"/>
        <v>57995</v>
      </c>
      <c r="Q60" s="42">
        <f t="shared" si="3"/>
        <v>41669</v>
      </c>
      <c r="R60" s="42">
        <f t="shared" si="4"/>
        <v>36079</v>
      </c>
      <c r="V60" s="42"/>
      <c r="W60" s="42"/>
      <c r="X60" s="42"/>
      <c r="Y60" s="42"/>
      <c r="Z60" s="42"/>
      <c r="AB60" s="42"/>
      <c r="AC60" s="42"/>
      <c r="AD60" s="42"/>
      <c r="AE60" s="42"/>
    </row>
    <row r="61" spans="1:31">
      <c r="A61" s="142"/>
      <c r="B61" s="142"/>
      <c r="C61" s="39">
        <v>0.60416666666666696</v>
      </c>
      <c r="D61" s="40">
        <v>14467.000000000002</v>
      </c>
      <c r="E61" s="40">
        <v>2869</v>
      </c>
      <c r="F61" s="40">
        <v>10317</v>
      </c>
      <c r="G61" s="40">
        <v>8344</v>
      </c>
      <c r="H61" s="40">
        <v>0</v>
      </c>
      <c r="I61" s="40">
        <f t="shared" si="0"/>
        <v>35997</v>
      </c>
      <c r="N61" s="82" t="s">
        <v>189</v>
      </c>
      <c r="O61" s="42">
        <f t="shared" si="1"/>
        <v>38731</v>
      </c>
      <c r="P61" s="42">
        <f t="shared" si="2"/>
        <v>58093</v>
      </c>
      <c r="Q61" s="42">
        <f t="shared" si="3"/>
        <v>41784</v>
      </c>
      <c r="R61" s="42">
        <f t="shared" si="4"/>
        <v>35997</v>
      </c>
      <c r="V61" s="42"/>
      <c r="W61" s="42"/>
      <c r="X61" s="42"/>
      <c r="Y61" s="42"/>
      <c r="Z61" s="42"/>
      <c r="AB61" s="42"/>
      <c r="AC61" s="42"/>
      <c r="AD61" s="42"/>
      <c r="AE61" s="42"/>
    </row>
    <row r="62" spans="1:31">
      <c r="A62" s="142"/>
      <c r="B62" s="142"/>
      <c r="C62" s="39">
        <v>0.61458333333333404</v>
      </c>
      <c r="D62" s="40">
        <v>14377</v>
      </c>
      <c r="E62" s="40">
        <v>2863</v>
      </c>
      <c r="F62" s="40">
        <v>10367</v>
      </c>
      <c r="G62" s="40">
        <v>8342</v>
      </c>
      <c r="H62" s="40">
        <v>0</v>
      </c>
      <c r="I62" s="40">
        <f t="shared" si="0"/>
        <v>35949</v>
      </c>
      <c r="N62" s="82" t="s">
        <v>230</v>
      </c>
      <c r="O62" s="42">
        <f t="shared" si="1"/>
        <v>38815</v>
      </c>
      <c r="P62" s="42">
        <f t="shared" si="2"/>
        <v>58089</v>
      </c>
      <c r="Q62" s="42">
        <f t="shared" si="3"/>
        <v>41848</v>
      </c>
      <c r="R62" s="42">
        <f t="shared" si="4"/>
        <v>35949</v>
      </c>
      <c r="V62" s="42"/>
      <c r="W62" s="42"/>
      <c r="X62" s="42"/>
      <c r="Y62" s="42"/>
      <c r="Z62" s="42"/>
      <c r="AB62" s="42"/>
      <c r="AC62" s="42"/>
      <c r="AD62" s="42"/>
      <c r="AE62" s="42"/>
    </row>
    <row r="63" spans="1:31">
      <c r="A63" s="142"/>
      <c r="B63" s="142"/>
      <c r="C63" s="39">
        <v>0.625</v>
      </c>
      <c r="D63" s="40">
        <v>14308</v>
      </c>
      <c r="E63" s="40">
        <v>2859</v>
      </c>
      <c r="F63" s="40">
        <v>10327</v>
      </c>
      <c r="G63" s="40">
        <v>8283</v>
      </c>
      <c r="H63" s="40">
        <v>0</v>
      </c>
      <c r="I63" s="40">
        <f t="shared" si="0"/>
        <v>35777</v>
      </c>
      <c r="N63" s="82" t="s">
        <v>115</v>
      </c>
      <c r="O63" s="42">
        <f t="shared" si="1"/>
        <v>39060</v>
      </c>
      <c r="P63" s="42">
        <f t="shared" si="2"/>
        <v>58373</v>
      </c>
      <c r="Q63" s="42">
        <f t="shared" si="3"/>
        <v>42201</v>
      </c>
      <c r="R63" s="42">
        <f t="shared" si="4"/>
        <v>35777</v>
      </c>
      <c r="V63" s="42"/>
      <c r="W63" s="42"/>
      <c r="X63" s="42"/>
      <c r="Y63" s="42"/>
      <c r="Z63" s="42"/>
      <c r="AB63" s="42"/>
      <c r="AC63" s="42"/>
      <c r="AD63" s="42"/>
      <c r="AE63" s="42"/>
    </row>
    <row r="64" spans="1:31">
      <c r="A64" s="142"/>
      <c r="B64" s="142"/>
      <c r="C64" s="39">
        <v>0.63541666666666696</v>
      </c>
      <c r="D64" s="40">
        <v>14241</v>
      </c>
      <c r="E64" s="40">
        <v>2861</v>
      </c>
      <c r="F64" s="40">
        <v>10291.999999999998</v>
      </c>
      <c r="G64" s="40">
        <v>8278</v>
      </c>
      <c r="H64" s="40">
        <v>0</v>
      </c>
      <c r="I64" s="40">
        <f t="shared" si="0"/>
        <v>35672</v>
      </c>
      <c r="N64" s="82" t="s">
        <v>231</v>
      </c>
      <c r="O64" s="42">
        <f t="shared" si="1"/>
        <v>39150</v>
      </c>
      <c r="P64" s="42">
        <f t="shared" si="2"/>
        <v>58530</v>
      </c>
      <c r="Q64" s="42">
        <f t="shared" si="3"/>
        <v>42376</v>
      </c>
      <c r="R64" s="42">
        <f t="shared" si="4"/>
        <v>35672</v>
      </c>
      <c r="V64" s="42"/>
      <c r="W64" s="42"/>
      <c r="X64" s="42"/>
      <c r="Y64" s="42"/>
      <c r="Z64" s="42"/>
      <c r="AB64" s="42"/>
      <c r="AC64" s="42"/>
      <c r="AD64" s="42"/>
      <c r="AE64" s="42"/>
    </row>
    <row r="65" spans="1:31">
      <c r="A65" s="142"/>
      <c r="B65" s="142"/>
      <c r="C65" s="39">
        <v>0.64583333333333404</v>
      </c>
      <c r="D65" s="40">
        <v>14195</v>
      </c>
      <c r="E65" s="40">
        <v>2873</v>
      </c>
      <c r="F65" s="40">
        <v>10353.000000000002</v>
      </c>
      <c r="G65" s="40">
        <v>8337</v>
      </c>
      <c r="H65" s="40">
        <v>0</v>
      </c>
      <c r="I65" s="40">
        <f t="shared" si="0"/>
        <v>35758</v>
      </c>
      <c r="N65" s="82" t="s">
        <v>190</v>
      </c>
      <c r="O65" s="42">
        <f t="shared" si="1"/>
        <v>39137</v>
      </c>
      <c r="P65" s="42">
        <f t="shared" si="2"/>
        <v>58309</v>
      </c>
      <c r="Q65" s="42">
        <f t="shared" si="3"/>
        <v>42326</v>
      </c>
      <c r="R65" s="42">
        <f t="shared" si="4"/>
        <v>35758</v>
      </c>
      <c r="V65" s="42"/>
      <c r="W65" s="42"/>
      <c r="X65" s="42"/>
      <c r="Y65" s="42"/>
      <c r="Z65" s="42"/>
      <c r="AB65" s="42"/>
      <c r="AC65" s="42"/>
      <c r="AD65" s="42"/>
      <c r="AE65" s="42"/>
    </row>
    <row r="66" spans="1:31">
      <c r="A66" s="142"/>
      <c r="B66" s="142"/>
      <c r="C66" s="39">
        <v>0.65625</v>
      </c>
      <c r="D66" s="40">
        <v>14218</v>
      </c>
      <c r="E66" s="40">
        <v>2899</v>
      </c>
      <c r="F66" s="40">
        <v>10310.999999999998</v>
      </c>
      <c r="G66" s="40">
        <v>8412</v>
      </c>
      <c r="H66" s="40">
        <v>0</v>
      </c>
      <c r="I66" s="40">
        <f t="shared" si="0"/>
        <v>35840</v>
      </c>
      <c r="N66" s="82" t="s">
        <v>232</v>
      </c>
      <c r="O66" s="42">
        <f t="shared" si="1"/>
        <v>39197</v>
      </c>
      <c r="P66" s="42">
        <f t="shared" si="2"/>
        <v>58101</v>
      </c>
      <c r="Q66" s="42">
        <f t="shared" si="3"/>
        <v>42254</v>
      </c>
      <c r="R66" s="42">
        <f t="shared" si="4"/>
        <v>35840</v>
      </c>
      <c r="V66" s="42"/>
      <c r="W66" s="42"/>
      <c r="X66" s="42"/>
      <c r="Y66" s="42"/>
      <c r="Z66" s="42"/>
      <c r="AB66" s="42"/>
      <c r="AC66" s="42"/>
      <c r="AD66" s="42"/>
      <c r="AE66" s="42"/>
    </row>
    <row r="67" spans="1:31">
      <c r="A67" s="142"/>
      <c r="B67" s="142"/>
      <c r="C67" s="39">
        <v>0.66666666666666696</v>
      </c>
      <c r="D67" s="40">
        <v>14212</v>
      </c>
      <c r="E67" s="40">
        <v>2889</v>
      </c>
      <c r="F67" s="40">
        <v>10268</v>
      </c>
      <c r="G67" s="40">
        <v>8398</v>
      </c>
      <c r="H67" s="40">
        <v>0</v>
      </c>
      <c r="I67" s="40">
        <f t="shared" si="0"/>
        <v>35767</v>
      </c>
      <c r="N67" s="82" t="s">
        <v>116</v>
      </c>
      <c r="O67" s="42">
        <f t="shared" si="1"/>
        <v>39153</v>
      </c>
      <c r="P67" s="42">
        <f t="shared" si="2"/>
        <v>58129</v>
      </c>
      <c r="Q67" s="42">
        <f t="shared" si="3"/>
        <v>42148</v>
      </c>
      <c r="R67" s="42">
        <f t="shared" si="4"/>
        <v>35767</v>
      </c>
      <c r="V67" s="42"/>
      <c r="W67" s="42"/>
      <c r="X67" s="42"/>
      <c r="Y67" s="42"/>
      <c r="Z67" s="42"/>
      <c r="AB67" s="42"/>
      <c r="AC67" s="42"/>
      <c r="AD67" s="42"/>
      <c r="AE67" s="42"/>
    </row>
    <row r="68" spans="1:31">
      <c r="A68" s="142"/>
      <c r="B68" s="142"/>
      <c r="C68" s="39">
        <v>0.67708333333333404</v>
      </c>
      <c r="D68" s="40">
        <v>14156</v>
      </c>
      <c r="E68" s="40">
        <v>2887</v>
      </c>
      <c r="F68" s="40">
        <v>10271.999999999998</v>
      </c>
      <c r="G68" s="40">
        <v>8418</v>
      </c>
      <c r="H68" s="40">
        <v>0</v>
      </c>
      <c r="I68" s="40">
        <f t="shared" si="0"/>
        <v>35733</v>
      </c>
      <c r="N68" s="82" t="s">
        <v>233</v>
      </c>
      <c r="O68" s="42">
        <f t="shared" si="1"/>
        <v>39034</v>
      </c>
      <c r="P68" s="42">
        <f t="shared" si="2"/>
        <v>58076.999999999993</v>
      </c>
      <c r="Q68" s="42">
        <f t="shared" si="3"/>
        <v>42072</v>
      </c>
      <c r="R68" s="42">
        <f t="shared" si="4"/>
        <v>35733</v>
      </c>
      <c r="V68" s="42"/>
      <c r="W68" s="42"/>
      <c r="X68" s="42"/>
      <c r="Y68" s="42"/>
      <c r="Z68" s="42"/>
      <c r="AB68" s="42"/>
      <c r="AC68" s="42"/>
      <c r="AD68" s="42"/>
      <c r="AE68" s="42"/>
    </row>
    <row r="69" spans="1:31">
      <c r="A69" s="142"/>
      <c r="B69" s="142"/>
      <c r="C69" s="39">
        <v>0.6875</v>
      </c>
      <c r="D69" s="40">
        <v>14177</v>
      </c>
      <c r="E69" s="40">
        <v>2882</v>
      </c>
      <c r="F69" s="40">
        <v>10300</v>
      </c>
      <c r="G69" s="40">
        <v>8486</v>
      </c>
      <c r="H69" s="40">
        <v>0</v>
      </c>
      <c r="I69" s="40">
        <f t="shared" ref="I69:I132" si="5">SUM(D69:H69)</f>
        <v>35845</v>
      </c>
      <c r="N69" s="82" t="s">
        <v>191</v>
      </c>
      <c r="O69" s="42">
        <f t="shared" ref="O69:O99" si="6">I357</f>
        <v>38960</v>
      </c>
      <c r="P69" s="42">
        <f t="shared" ref="P69:P99" si="7">I645</f>
        <v>57726</v>
      </c>
      <c r="Q69" s="42">
        <f t="shared" ref="Q69:Q99" si="8">I933</f>
        <v>41807</v>
      </c>
      <c r="R69" s="42">
        <f t="shared" ref="R69:R99" si="9">I69</f>
        <v>35845</v>
      </c>
      <c r="V69" s="42"/>
      <c r="W69" s="42"/>
      <c r="X69" s="42"/>
      <c r="Y69" s="42"/>
      <c r="Z69" s="42"/>
      <c r="AB69" s="42"/>
      <c r="AC69" s="42"/>
      <c r="AD69" s="42"/>
      <c r="AE69" s="42"/>
    </row>
    <row r="70" spans="1:31">
      <c r="A70" s="142"/>
      <c r="B70" s="142"/>
      <c r="C70" s="39">
        <v>0.69791666666666696</v>
      </c>
      <c r="D70" s="40">
        <v>14187</v>
      </c>
      <c r="E70" s="40">
        <v>2901.0000000000005</v>
      </c>
      <c r="F70" s="40">
        <v>10373.000000000002</v>
      </c>
      <c r="G70" s="40">
        <v>8565</v>
      </c>
      <c r="H70" s="40">
        <v>0</v>
      </c>
      <c r="I70" s="40">
        <f t="shared" si="5"/>
        <v>36026</v>
      </c>
      <c r="N70" s="82" t="s">
        <v>234</v>
      </c>
      <c r="O70" s="42">
        <f t="shared" si="6"/>
        <v>38782</v>
      </c>
      <c r="P70" s="42">
        <f t="shared" si="7"/>
        <v>57335</v>
      </c>
      <c r="Q70" s="42">
        <f t="shared" si="8"/>
        <v>41671</v>
      </c>
      <c r="R70" s="42">
        <f t="shared" si="9"/>
        <v>36026</v>
      </c>
      <c r="V70" s="42"/>
      <c r="W70" s="42"/>
      <c r="X70" s="42"/>
      <c r="Y70" s="42"/>
      <c r="Z70" s="42"/>
      <c r="AB70" s="42"/>
      <c r="AC70" s="42"/>
      <c r="AD70" s="42"/>
      <c r="AE70" s="42"/>
    </row>
    <row r="71" spans="1:31">
      <c r="A71" s="142"/>
      <c r="B71" s="142"/>
      <c r="C71" s="39">
        <v>0.70833333333333404</v>
      </c>
      <c r="D71" s="40">
        <v>14402</v>
      </c>
      <c r="E71" s="40">
        <v>2910</v>
      </c>
      <c r="F71" s="40">
        <v>10395</v>
      </c>
      <c r="G71" s="40">
        <v>8640</v>
      </c>
      <c r="H71" s="40">
        <v>0</v>
      </c>
      <c r="I71" s="40">
        <f t="shared" si="5"/>
        <v>36347</v>
      </c>
      <c r="N71" s="82" t="s">
        <v>117</v>
      </c>
      <c r="O71" s="42">
        <f t="shared" si="6"/>
        <v>38589</v>
      </c>
      <c r="P71" s="42">
        <f t="shared" si="7"/>
        <v>56903</v>
      </c>
      <c r="Q71" s="42">
        <f t="shared" si="8"/>
        <v>41425</v>
      </c>
      <c r="R71" s="42">
        <f t="shared" si="9"/>
        <v>36347</v>
      </c>
      <c r="V71" s="42"/>
      <c r="W71" s="42"/>
      <c r="X71" s="42"/>
      <c r="Y71" s="42"/>
      <c r="Z71" s="42"/>
      <c r="AB71" s="42"/>
      <c r="AC71" s="42"/>
      <c r="AD71" s="42"/>
      <c r="AE71" s="42"/>
    </row>
    <row r="72" spans="1:31">
      <c r="A72" s="142"/>
      <c r="B72" s="142"/>
      <c r="C72" s="39">
        <v>0.71875</v>
      </c>
      <c r="D72" s="40">
        <v>14564.999999999998</v>
      </c>
      <c r="E72" s="40">
        <v>2915</v>
      </c>
      <c r="F72" s="40">
        <v>10370</v>
      </c>
      <c r="G72" s="40">
        <v>8706</v>
      </c>
      <c r="H72" s="40">
        <v>0</v>
      </c>
      <c r="I72" s="40">
        <f t="shared" si="5"/>
        <v>36556</v>
      </c>
      <c r="N72" s="82" t="s">
        <v>235</v>
      </c>
      <c r="O72" s="42">
        <f t="shared" si="6"/>
        <v>38444</v>
      </c>
      <c r="P72" s="42">
        <f t="shared" si="7"/>
        <v>56611</v>
      </c>
      <c r="Q72" s="42">
        <f t="shared" si="8"/>
        <v>41171</v>
      </c>
      <c r="R72" s="42">
        <f t="shared" si="9"/>
        <v>36556</v>
      </c>
      <c r="V72" s="42"/>
      <c r="W72" s="42"/>
      <c r="X72" s="42"/>
      <c r="Y72" s="42"/>
      <c r="Z72" s="42"/>
      <c r="AB72" s="42"/>
      <c r="AC72" s="42"/>
      <c r="AD72" s="42"/>
      <c r="AE72" s="42"/>
    </row>
    <row r="73" spans="1:31">
      <c r="A73" s="142"/>
      <c r="B73" s="142"/>
      <c r="C73" s="39">
        <v>0.72916666666666696</v>
      </c>
      <c r="D73" s="40">
        <v>14650</v>
      </c>
      <c r="E73" s="40">
        <v>2936.0000000000005</v>
      </c>
      <c r="F73" s="40">
        <v>10489</v>
      </c>
      <c r="G73" s="40">
        <v>8839</v>
      </c>
      <c r="H73" s="40">
        <v>0</v>
      </c>
      <c r="I73" s="40">
        <f t="shared" si="5"/>
        <v>36914</v>
      </c>
      <c r="N73" s="82" t="s">
        <v>192</v>
      </c>
      <c r="O73" s="42">
        <f t="shared" si="6"/>
        <v>38213</v>
      </c>
      <c r="P73" s="42">
        <f t="shared" si="7"/>
        <v>56177</v>
      </c>
      <c r="Q73" s="42">
        <f t="shared" si="8"/>
        <v>41345</v>
      </c>
      <c r="R73" s="42">
        <f t="shared" si="9"/>
        <v>36914</v>
      </c>
      <c r="V73" s="42"/>
      <c r="W73" s="42"/>
      <c r="X73" s="42"/>
      <c r="Y73" s="42"/>
      <c r="Z73" s="42"/>
      <c r="AB73" s="42"/>
      <c r="AC73" s="42"/>
      <c r="AD73" s="42"/>
      <c r="AE73" s="42"/>
    </row>
    <row r="74" spans="1:31">
      <c r="A74" s="142"/>
      <c r="B74" s="142"/>
      <c r="C74" s="39">
        <v>0.73958333333333404</v>
      </c>
      <c r="D74" s="40">
        <v>14976</v>
      </c>
      <c r="E74" s="40">
        <v>2960</v>
      </c>
      <c r="F74" s="40">
        <v>10553.999999999998</v>
      </c>
      <c r="G74" s="40">
        <v>9031</v>
      </c>
      <c r="H74" s="40">
        <v>0</v>
      </c>
      <c r="I74" s="40">
        <f t="shared" si="5"/>
        <v>37521</v>
      </c>
      <c r="N74" s="82" t="s">
        <v>236</v>
      </c>
      <c r="O74" s="42">
        <f t="shared" si="6"/>
        <v>38025</v>
      </c>
      <c r="P74" s="42">
        <f t="shared" si="7"/>
        <v>55617.999999999993</v>
      </c>
      <c r="Q74" s="42">
        <f t="shared" si="8"/>
        <v>41569</v>
      </c>
      <c r="R74" s="42">
        <f t="shared" si="9"/>
        <v>37521</v>
      </c>
      <c r="V74" s="42"/>
      <c r="W74" s="42"/>
      <c r="X74" s="42"/>
      <c r="Y74" s="42"/>
      <c r="Z74" s="42"/>
      <c r="AB74" s="42"/>
      <c r="AC74" s="42"/>
      <c r="AD74" s="42"/>
      <c r="AE74" s="42"/>
    </row>
    <row r="75" spans="1:31">
      <c r="A75" s="142"/>
      <c r="B75" s="142"/>
      <c r="C75" s="39">
        <v>0.75</v>
      </c>
      <c r="D75" s="40">
        <v>15316</v>
      </c>
      <c r="E75" s="40">
        <v>3013</v>
      </c>
      <c r="F75" s="40">
        <v>10639</v>
      </c>
      <c r="G75" s="40">
        <v>9159</v>
      </c>
      <c r="H75" s="40">
        <v>0</v>
      </c>
      <c r="I75" s="40">
        <f t="shared" si="5"/>
        <v>38127</v>
      </c>
      <c r="N75" s="82" t="s">
        <v>118</v>
      </c>
      <c r="O75" s="42">
        <f t="shared" si="6"/>
        <v>37825</v>
      </c>
      <c r="P75" s="42">
        <f t="shared" si="7"/>
        <v>55031</v>
      </c>
      <c r="Q75" s="42">
        <f t="shared" si="8"/>
        <v>41707</v>
      </c>
      <c r="R75" s="42">
        <f t="shared" si="9"/>
        <v>38127</v>
      </c>
      <c r="V75" s="42"/>
      <c r="W75" s="42"/>
      <c r="X75" s="42"/>
      <c r="Y75" s="42"/>
      <c r="Z75" s="42"/>
      <c r="AB75" s="42"/>
      <c r="AC75" s="42"/>
      <c r="AD75" s="42"/>
      <c r="AE75" s="42"/>
    </row>
    <row r="76" spans="1:31">
      <c r="A76" s="142"/>
      <c r="B76" s="142"/>
      <c r="C76" s="39">
        <v>0.76041666666666696</v>
      </c>
      <c r="D76" s="40">
        <v>15608</v>
      </c>
      <c r="E76" s="40">
        <v>3042.0000000000005</v>
      </c>
      <c r="F76" s="40">
        <v>10753</v>
      </c>
      <c r="G76" s="40">
        <v>9350</v>
      </c>
      <c r="H76" s="40">
        <v>0</v>
      </c>
      <c r="I76" s="40">
        <f t="shared" si="5"/>
        <v>38753</v>
      </c>
      <c r="N76" s="82" t="s">
        <v>237</v>
      </c>
      <c r="O76" s="42">
        <f t="shared" si="6"/>
        <v>37551</v>
      </c>
      <c r="P76" s="42">
        <f t="shared" si="7"/>
        <v>54496</v>
      </c>
      <c r="Q76" s="42">
        <f t="shared" si="8"/>
        <v>41838</v>
      </c>
      <c r="R76" s="42">
        <f t="shared" si="9"/>
        <v>38753</v>
      </c>
      <c r="V76" s="42"/>
      <c r="W76" s="42"/>
      <c r="X76" s="42"/>
      <c r="Y76" s="42"/>
      <c r="Z76" s="42"/>
      <c r="AB76" s="42"/>
      <c r="AC76" s="42"/>
      <c r="AD76" s="42"/>
      <c r="AE76" s="42"/>
    </row>
    <row r="77" spans="1:31">
      <c r="A77" s="142"/>
      <c r="B77" s="142"/>
      <c r="C77" s="39">
        <v>0.77083333333333404</v>
      </c>
      <c r="D77" s="40">
        <v>15668</v>
      </c>
      <c r="E77" s="40">
        <v>3063</v>
      </c>
      <c r="F77" s="40">
        <v>10734.999999999998</v>
      </c>
      <c r="G77" s="40">
        <v>9329</v>
      </c>
      <c r="H77" s="40">
        <v>0</v>
      </c>
      <c r="I77" s="40">
        <f t="shared" si="5"/>
        <v>38795</v>
      </c>
      <c r="N77" s="82" t="s">
        <v>193</v>
      </c>
      <c r="O77" s="42">
        <f t="shared" si="6"/>
        <v>37886</v>
      </c>
      <c r="P77" s="42">
        <f t="shared" si="7"/>
        <v>54066</v>
      </c>
      <c r="Q77" s="42">
        <f t="shared" si="8"/>
        <v>41450</v>
      </c>
      <c r="R77" s="42">
        <f t="shared" si="9"/>
        <v>38795</v>
      </c>
      <c r="V77" s="42"/>
      <c r="W77" s="42"/>
      <c r="X77" s="42"/>
      <c r="Y77" s="42"/>
      <c r="Z77" s="42"/>
      <c r="AB77" s="42"/>
      <c r="AC77" s="42"/>
      <c r="AD77" s="42"/>
      <c r="AE77" s="42"/>
    </row>
    <row r="78" spans="1:31">
      <c r="A78" s="142"/>
      <c r="B78" s="142"/>
      <c r="C78" s="39">
        <v>0.78125</v>
      </c>
      <c r="D78" s="40">
        <v>15760</v>
      </c>
      <c r="E78" s="40">
        <v>3058</v>
      </c>
      <c r="F78" s="40">
        <v>10771</v>
      </c>
      <c r="G78" s="40">
        <v>9337</v>
      </c>
      <c r="H78" s="40">
        <v>0</v>
      </c>
      <c r="I78" s="40">
        <f t="shared" si="5"/>
        <v>38926</v>
      </c>
      <c r="N78" s="82" t="s">
        <v>238</v>
      </c>
      <c r="O78" s="42">
        <f t="shared" si="6"/>
        <v>38004</v>
      </c>
      <c r="P78" s="42">
        <f t="shared" si="7"/>
        <v>53540</v>
      </c>
      <c r="Q78" s="42">
        <f t="shared" si="8"/>
        <v>41353</v>
      </c>
      <c r="R78" s="42">
        <f t="shared" si="9"/>
        <v>38926</v>
      </c>
      <c r="V78" s="42"/>
      <c r="W78" s="42"/>
      <c r="X78" s="42"/>
      <c r="Y78" s="42"/>
      <c r="Z78" s="42"/>
      <c r="AB78" s="42"/>
      <c r="AC78" s="42"/>
      <c r="AD78" s="42"/>
      <c r="AE78" s="42"/>
    </row>
    <row r="79" spans="1:31">
      <c r="A79" s="142"/>
      <c r="B79" s="142"/>
      <c r="C79" s="39">
        <v>0.79166666666666696</v>
      </c>
      <c r="D79" s="40">
        <v>15732</v>
      </c>
      <c r="E79" s="40">
        <v>3062.0000000000005</v>
      </c>
      <c r="F79" s="40">
        <v>10725</v>
      </c>
      <c r="G79" s="40">
        <v>9349</v>
      </c>
      <c r="H79" s="40">
        <v>0</v>
      </c>
      <c r="I79" s="40">
        <f t="shared" si="5"/>
        <v>38868</v>
      </c>
      <c r="N79" s="82" t="s">
        <v>119</v>
      </c>
      <c r="O79" s="42">
        <f t="shared" si="6"/>
        <v>38175</v>
      </c>
      <c r="P79" s="42">
        <f t="shared" si="7"/>
        <v>52957</v>
      </c>
      <c r="Q79" s="42">
        <f t="shared" si="8"/>
        <v>41139</v>
      </c>
      <c r="R79" s="42">
        <f t="shared" si="9"/>
        <v>38868</v>
      </c>
      <c r="V79" s="42"/>
      <c r="W79" s="42"/>
      <c r="X79" s="42"/>
      <c r="Y79" s="42"/>
      <c r="Z79" s="42"/>
      <c r="AB79" s="42"/>
      <c r="AC79" s="42"/>
      <c r="AD79" s="42"/>
      <c r="AE79" s="42"/>
    </row>
    <row r="80" spans="1:31">
      <c r="A80" s="142"/>
      <c r="B80" s="142"/>
      <c r="C80" s="39">
        <v>0.80208333333333404</v>
      </c>
      <c r="D80" s="40">
        <v>15692</v>
      </c>
      <c r="E80" s="40">
        <v>3074</v>
      </c>
      <c r="F80" s="40">
        <v>10693.999999999998</v>
      </c>
      <c r="G80" s="40">
        <v>9402</v>
      </c>
      <c r="H80" s="40">
        <v>0</v>
      </c>
      <c r="I80" s="40">
        <f t="shared" si="5"/>
        <v>38862</v>
      </c>
      <c r="N80" s="82" t="s">
        <v>239</v>
      </c>
      <c r="O80" s="42">
        <f t="shared" si="6"/>
        <v>38505</v>
      </c>
      <c r="P80" s="42">
        <f t="shared" si="7"/>
        <v>52588</v>
      </c>
      <c r="Q80" s="42">
        <f t="shared" si="8"/>
        <v>40974</v>
      </c>
      <c r="R80" s="42">
        <f t="shared" si="9"/>
        <v>38862</v>
      </c>
      <c r="V80" s="42"/>
      <c r="W80" s="42"/>
      <c r="X80" s="42"/>
      <c r="Y80" s="42"/>
      <c r="Z80" s="42"/>
      <c r="AB80" s="42"/>
      <c r="AC80" s="42"/>
      <c r="AD80" s="42"/>
      <c r="AE80" s="42"/>
    </row>
    <row r="81" spans="1:31">
      <c r="A81" s="142"/>
      <c r="B81" s="142"/>
      <c r="C81" s="39">
        <v>0.8125</v>
      </c>
      <c r="D81" s="40">
        <v>15815.999999999998</v>
      </c>
      <c r="E81" s="40">
        <v>3069</v>
      </c>
      <c r="F81" s="40">
        <v>10653.999999999998</v>
      </c>
      <c r="G81" s="40">
        <v>9366</v>
      </c>
      <c r="H81" s="40">
        <v>0</v>
      </c>
      <c r="I81" s="40">
        <f t="shared" si="5"/>
        <v>38905</v>
      </c>
      <c r="N81" s="82" t="s">
        <v>194</v>
      </c>
      <c r="O81" s="42">
        <f t="shared" si="6"/>
        <v>38443</v>
      </c>
      <c r="P81" s="42">
        <f t="shared" si="7"/>
        <v>52190</v>
      </c>
      <c r="Q81" s="42">
        <f t="shared" si="8"/>
        <v>40448</v>
      </c>
      <c r="R81" s="42">
        <f t="shared" si="9"/>
        <v>38905</v>
      </c>
      <c r="V81" s="42"/>
      <c r="W81" s="42"/>
      <c r="X81" s="42"/>
      <c r="Y81" s="42"/>
      <c r="Z81" s="42"/>
      <c r="AB81" s="42"/>
      <c r="AC81" s="42"/>
      <c r="AD81" s="42"/>
      <c r="AE81" s="42"/>
    </row>
    <row r="82" spans="1:31">
      <c r="A82" s="142"/>
      <c r="B82" s="142"/>
      <c r="C82" s="39">
        <v>0.82291666666666696</v>
      </c>
      <c r="D82" s="40">
        <v>15822</v>
      </c>
      <c r="E82" s="40">
        <v>3066.9999999999995</v>
      </c>
      <c r="F82" s="40">
        <v>10590</v>
      </c>
      <c r="G82" s="40">
        <v>9329</v>
      </c>
      <c r="H82" s="40">
        <v>0</v>
      </c>
      <c r="I82" s="40">
        <f t="shared" si="5"/>
        <v>38808</v>
      </c>
      <c r="N82" s="82" t="s">
        <v>240</v>
      </c>
      <c r="O82" s="42">
        <f t="shared" si="6"/>
        <v>38263</v>
      </c>
      <c r="P82" s="42">
        <f t="shared" si="7"/>
        <v>51945</v>
      </c>
      <c r="Q82" s="42">
        <f t="shared" si="8"/>
        <v>40073</v>
      </c>
      <c r="R82" s="42">
        <f t="shared" si="9"/>
        <v>38808</v>
      </c>
      <c r="V82" s="42"/>
      <c r="W82" s="42"/>
      <c r="X82" s="42"/>
      <c r="Y82" s="42"/>
      <c r="Z82" s="42"/>
      <c r="AB82" s="42"/>
      <c r="AC82" s="42"/>
      <c r="AD82" s="42"/>
      <c r="AE82" s="42"/>
    </row>
    <row r="83" spans="1:31">
      <c r="A83" s="142"/>
      <c r="B83" s="142"/>
      <c r="C83" s="39">
        <v>0.83333333333333404</v>
      </c>
      <c r="D83" s="40">
        <v>15641</v>
      </c>
      <c r="E83" s="40">
        <v>3060</v>
      </c>
      <c r="F83" s="40">
        <v>10571</v>
      </c>
      <c r="G83" s="40">
        <v>9321</v>
      </c>
      <c r="H83" s="40">
        <v>0</v>
      </c>
      <c r="I83" s="40">
        <f t="shared" si="5"/>
        <v>38593</v>
      </c>
      <c r="N83" s="82" t="s">
        <v>120</v>
      </c>
      <c r="O83" s="42">
        <f t="shared" si="6"/>
        <v>37966</v>
      </c>
      <c r="P83" s="42">
        <f t="shared" si="7"/>
        <v>51563</v>
      </c>
      <c r="Q83" s="42">
        <f t="shared" si="8"/>
        <v>39558</v>
      </c>
      <c r="R83" s="42">
        <f t="shared" si="9"/>
        <v>38593</v>
      </c>
      <c r="V83" s="42"/>
      <c r="W83" s="42"/>
      <c r="X83" s="42"/>
      <c r="Y83" s="42"/>
      <c r="Z83" s="42"/>
      <c r="AB83" s="42"/>
      <c r="AC83" s="42"/>
      <c r="AD83" s="42"/>
      <c r="AE83" s="42"/>
    </row>
    <row r="84" spans="1:31">
      <c r="A84" s="142"/>
      <c r="B84" s="142"/>
      <c r="C84" s="39">
        <v>0.84375</v>
      </c>
      <c r="D84" s="40">
        <v>15577</v>
      </c>
      <c r="E84" s="40">
        <v>3054</v>
      </c>
      <c r="F84" s="40">
        <v>10451</v>
      </c>
      <c r="G84" s="40">
        <v>9313</v>
      </c>
      <c r="H84" s="40">
        <v>0</v>
      </c>
      <c r="I84" s="40">
        <f t="shared" si="5"/>
        <v>38395</v>
      </c>
      <c r="N84" s="82" t="s">
        <v>241</v>
      </c>
      <c r="O84" s="42">
        <f t="shared" si="6"/>
        <v>37677</v>
      </c>
      <c r="P84" s="42">
        <f t="shared" si="7"/>
        <v>51180</v>
      </c>
      <c r="Q84" s="42">
        <f t="shared" si="8"/>
        <v>39020</v>
      </c>
      <c r="R84" s="42">
        <f t="shared" si="9"/>
        <v>38395</v>
      </c>
      <c r="V84" s="42"/>
      <c r="W84" s="42"/>
      <c r="X84" s="42"/>
      <c r="Y84" s="42"/>
      <c r="Z84" s="42"/>
      <c r="AB84" s="42"/>
      <c r="AC84" s="42"/>
      <c r="AD84" s="42"/>
      <c r="AE84" s="42"/>
    </row>
    <row r="85" spans="1:31">
      <c r="A85" s="142"/>
      <c r="B85" s="142"/>
      <c r="C85" s="39">
        <v>0.85416666666666696</v>
      </c>
      <c r="D85" s="40">
        <v>15446</v>
      </c>
      <c r="E85" s="40">
        <v>3046</v>
      </c>
      <c r="F85" s="40">
        <v>10406</v>
      </c>
      <c r="G85" s="40">
        <v>9262</v>
      </c>
      <c r="H85" s="40">
        <v>0</v>
      </c>
      <c r="I85" s="40">
        <f t="shared" si="5"/>
        <v>38160</v>
      </c>
      <c r="N85" s="82" t="s">
        <v>195</v>
      </c>
      <c r="O85" s="42">
        <f t="shared" si="6"/>
        <v>37197</v>
      </c>
      <c r="P85" s="42">
        <f t="shared" si="7"/>
        <v>50453</v>
      </c>
      <c r="Q85" s="42">
        <f t="shared" si="8"/>
        <v>38371</v>
      </c>
      <c r="R85" s="42">
        <f t="shared" si="9"/>
        <v>38160</v>
      </c>
      <c r="V85" s="42"/>
      <c r="W85" s="42"/>
      <c r="X85" s="42"/>
      <c r="Y85" s="42"/>
      <c r="Z85" s="42"/>
      <c r="AB85" s="42"/>
      <c r="AC85" s="42"/>
      <c r="AD85" s="42"/>
      <c r="AE85" s="42"/>
    </row>
    <row r="86" spans="1:31">
      <c r="A86" s="142"/>
      <c r="B86" s="142"/>
      <c r="C86" s="39">
        <v>0.86458333333333404</v>
      </c>
      <c r="D86" s="40">
        <v>15361</v>
      </c>
      <c r="E86" s="40">
        <v>3036</v>
      </c>
      <c r="F86" s="40">
        <v>10234</v>
      </c>
      <c r="G86" s="40">
        <v>9123</v>
      </c>
      <c r="H86" s="40">
        <v>0</v>
      </c>
      <c r="I86" s="40">
        <f t="shared" si="5"/>
        <v>37754</v>
      </c>
      <c r="N86" s="82" t="s">
        <v>242</v>
      </c>
      <c r="O86" s="42">
        <f t="shared" si="6"/>
        <v>36574</v>
      </c>
      <c r="P86" s="42">
        <f t="shared" si="7"/>
        <v>49643</v>
      </c>
      <c r="Q86" s="42">
        <f t="shared" si="8"/>
        <v>37764</v>
      </c>
      <c r="R86" s="42">
        <f t="shared" si="9"/>
        <v>37754</v>
      </c>
      <c r="V86" s="42"/>
      <c r="W86" s="42"/>
      <c r="X86" s="42"/>
      <c r="Y86" s="42"/>
      <c r="Z86" s="42"/>
      <c r="AB86" s="42"/>
      <c r="AC86" s="42"/>
      <c r="AD86" s="42"/>
      <c r="AE86" s="42"/>
    </row>
    <row r="87" spans="1:31">
      <c r="A87" s="142"/>
      <c r="B87" s="142"/>
      <c r="C87" s="39">
        <v>0.875</v>
      </c>
      <c r="D87" s="40">
        <v>15301</v>
      </c>
      <c r="E87" s="40">
        <v>3024</v>
      </c>
      <c r="F87" s="40">
        <v>10128</v>
      </c>
      <c r="G87" s="40">
        <v>9099</v>
      </c>
      <c r="H87" s="40">
        <v>0</v>
      </c>
      <c r="I87" s="40">
        <f t="shared" si="5"/>
        <v>37552</v>
      </c>
      <c r="N87" s="82" t="s">
        <v>121</v>
      </c>
      <c r="O87" s="42">
        <f t="shared" si="6"/>
        <v>35864</v>
      </c>
      <c r="P87" s="42">
        <f t="shared" si="7"/>
        <v>48836</v>
      </c>
      <c r="Q87" s="42">
        <f t="shared" si="8"/>
        <v>36951</v>
      </c>
      <c r="R87" s="42">
        <f t="shared" si="9"/>
        <v>37552</v>
      </c>
      <c r="V87" s="42"/>
      <c r="W87" s="42"/>
      <c r="X87" s="42"/>
      <c r="Y87" s="42"/>
      <c r="Z87" s="42"/>
      <c r="AB87" s="42"/>
      <c r="AC87" s="42"/>
      <c r="AD87" s="42"/>
      <c r="AE87" s="42"/>
    </row>
    <row r="88" spans="1:31">
      <c r="A88" s="142"/>
      <c r="B88" s="142"/>
      <c r="C88" s="39">
        <v>0.88541666666666696</v>
      </c>
      <c r="D88" s="40">
        <v>15185</v>
      </c>
      <c r="E88" s="40">
        <v>3006</v>
      </c>
      <c r="F88" s="40">
        <v>10006</v>
      </c>
      <c r="G88" s="40">
        <v>9007</v>
      </c>
      <c r="H88" s="40">
        <v>0</v>
      </c>
      <c r="I88" s="40">
        <f t="shared" si="5"/>
        <v>37204</v>
      </c>
      <c r="N88" s="82" t="s">
        <v>243</v>
      </c>
      <c r="O88" s="42">
        <f t="shared" si="6"/>
        <v>35325</v>
      </c>
      <c r="P88" s="42">
        <f t="shared" si="7"/>
        <v>48092</v>
      </c>
      <c r="Q88" s="42">
        <f t="shared" si="8"/>
        <v>36136</v>
      </c>
      <c r="R88" s="42">
        <f t="shared" si="9"/>
        <v>37204</v>
      </c>
      <c r="V88" s="42"/>
      <c r="W88" s="42"/>
      <c r="X88" s="42"/>
      <c r="Y88" s="42"/>
      <c r="Z88" s="42"/>
      <c r="AB88" s="42"/>
      <c r="AC88" s="42"/>
      <c r="AD88" s="42"/>
      <c r="AE88" s="42"/>
    </row>
    <row r="89" spans="1:31">
      <c r="A89" s="142"/>
      <c r="B89" s="142"/>
      <c r="C89" s="39">
        <v>0.89583333333333404</v>
      </c>
      <c r="D89" s="40">
        <v>15062</v>
      </c>
      <c r="E89" s="40">
        <v>2984</v>
      </c>
      <c r="F89" s="40">
        <v>9881</v>
      </c>
      <c r="G89" s="40">
        <v>8844</v>
      </c>
      <c r="H89" s="40">
        <v>0</v>
      </c>
      <c r="I89" s="40">
        <f t="shared" si="5"/>
        <v>36771</v>
      </c>
      <c r="N89" s="82" t="s">
        <v>196</v>
      </c>
      <c r="O89" s="42">
        <f t="shared" si="6"/>
        <v>34342</v>
      </c>
      <c r="P89" s="42">
        <f t="shared" si="7"/>
        <v>47351</v>
      </c>
      <c r="Q89" s="42">
        <f t="shared" si="8"/>
        <v>35350</v>
      </c>
      <c r="R89" s="42">
        <f t="shared" si="9"/>
        <v>36771</v>
      </c>
      <c r="V89" s="42"/>
      <c r="W89" s="42"/>
      <c r="X89" s="42"/>
      <c r="Y89" s="42"/>
      <c r="Z89" s="42"/>
      <c r="AB89" s="42"/>
      <c r="AC89" s="42"/>
      <c r="AD89" s="42"/>
      <c r="AE89" s="42"/>
    </row>
    <row r="90" spans="1:31">
      <c r="A90" s="142"/>
      <c r="B90" s="142"/>
      <c r="C90" s="39">
        <v>0.90625</v>
      </c>
      <c r="D90" s="40">
        <v>14845</v>
      </c>
      <c r="E90" s="40">
        <v>2964</v>
      </c>
      <c r="F90" s="40">
        <v>9790</v>
      </c>
      <c r="G90" s="40">
        <v>8690</v>
      </c>
      <c r="H90" s="40">
        <v>0</v>
      </c>
      <c r="I90" s="40">
        <f t="shared" si="5"/>
        <v>36289</v>
      </c>
      <c r="N90" s="82" t="s">
        <v>244</v>
      </c>
      <c r="O90" s="42">
        <f t="shared" si="6"/>
        <v>33768</v>
      </c>
      <c r="P90" s="42">
        <f t="shared" si="7"/>
        <v>46656</v>
      </c>
      <c r="Q90" s="42">
        <f t="shared" si="8"/>
        <v>34497</v>
      </c>
      <c r="R90" s="42">
        <f t="shared" si="9"/>
        <v>36289</v>
      </c>
      <c r="V90" s="42"/>
      <c r="W90" s="42"/>
      <c r="X90" s="42"/>
      <c r="Y90" s="42"/>
      <c r="Z90" s="42"/>
      <c r="AB90" s="42"/>
      <c r="AC90" s="42"/>
      <c r="AD90" s="42"/>
      <c r="AE90" s="42"/>
    </row>
    <row r="91" spans="1:31">
      <c r="A91" s="142"/>
      <c r="B91" s="142"/>
      <c r="C91" s="39">
        <v>0.91666666666666696</v>
      </c>
      <c r="D91" s="40">
        <v>14618</v>
      </c>
      <c r="E91" s="40">
        <v>2929</v>
      </c>
      <c r="F91" s="40">
        <v>9606</v>
      </c>
      <c r="G91" s="40">
        <v>8641</v>
      </c>
      <c r="H91" s="40">
        <v>0</v>
      </c>
      <c r="I91" s="40">
        <f t="shared" si="5"/>
        <v>35794</v>
      </c>
      <c r="N91" s="82" t="s">
        <v>122</v>
      </c>
      <c r="O91" s="42">
        <f t="shared" si="6"/>
        <v>33192</v>
      </c>
      <c r="P91" s="42">
        <f t="shared" si="7"/>
        <v>45618</v>
      </c>
      <c r="Q91" s="42">
        <f t="shared" si="8"/>
        <v>33778</v>
      </c>
      <c r="R91" s="42">
        <f t="shared" si="9"/>
        <v>35794</v>
      </c>
      <c r="V91" s="42"/>
      <c r="W91" s="42"/>
      <c r="X91" s="42"/>
      <c r="Y91" s="42"/>
      <c r="Z91" s="42"/>
      <c r="AB91" s="42"/>
      <c r="AC91" s="42"/>
      <c r="AD91" s="42"/>
      <c r="AE91" s="42"/>
    </row>
    <row r="92" spans="1:31">
      <c r="A92" s="142"/>
      <c r="B92" s="142"/>
      <c r="C92" s="39">
        <v>0.92708333333333404</v>
      </c>
      <c r="D92" s="40">
        <v>14387</v>
      </c>
      <c r="E92" s="40">
        <v>2897</v>
      </c>
      <c r="F92" s="40">
        <v>9401</v>
      </c>
      <c r="G92" s="40">
        <v>8509</v>
      </c>
      <c r="H92" s="40">
        <v>0</v>
      </c>
      <c r="I92" s="40">
        <f t="shared" si="5"/>
        <v>35194</v>
      </c>
      <c r="N92" s="82" t="s">
        <v>245</v>
      </c>
      <c r="O92" s="42">
        <f t="shared" si="6"/>
        <v>32650</v>
      </c>
      <c r="P92" s="42">
        <f t="shared" si="7"/>
        <v>44735</v>
      </c>
      <c r="Q92" s="42">
        <f t="shared" si="8"/>
        <v>33026</v>
      </c>
      <c r="R92" s="42">
        <f t="shared" si="9"/>
        <v>35194</v>
      </c>
      <c r="V92" s="42"/>
      <c r="W92" s="42"/>
      <c r="X92" s="42"/>
      <c r="Y92" s="42"/>
      <c r="Z92" s="42"/>
      <c r="AB92" s="42"/>
      <c r="AC92" s="42"/>
      <c r="AD92" s="42"/>
      <c r="AE92" s="42"/>
    </row>
    <row r="93" spans="1:31">
      <c r="A93" s="142"/>
      <c r="B93" s="142"/>
      <c r="C93" s="39">
        <v>0.9375</v>
      </c>
      <c r="D93" s="40">
        <v>14305.000000000002</v>
      </c>
      <c r="E93" s="40">
        <v>2864</v>
      </c>
      <c r="F93" s="40">
        <v>9292</v>
      </c>
      <c r="G93" s="40">
        <v>8267</v>
      </c>
      <c r="H93" s="40">
        <v>0</v>
      </c>
      <c r="I93" s="40">
        <f t="shared" si="5"/>
        <v>34728</v>
      </c>
      <c r="N93" s="82" t="s">
        <v>197</v>
      </c>
      <c r="O93" s="42">
        <f t="shared" si="6"/>
        <v>31953</v>
      </c>
      <c r="P93" s="42">
        <f t="shared" si="7"/>
        <v>44051</v>
      </c>
      <c r="Q93" s="42">
        <f t="shared" si="8"/>
        <v>32569</v>
      </c>
      <c r="R93" s="42">
        <f t="shared" si="9"/>
        <v>34728</v>
      </c>
      <c r="V93" s="42"/>
      <c r="W93" s="42"/>
      <c r="X93" s="42"/>
      <c r="Y93" s="42"/>
      <c r="Z93" s="42"/>
      <c r="AB93" s="42"/>
      <c r="AC93" s="42"/>
      <c r="AD93" s="42"/>
      <c r="AE93" s="42"/>
    </row>
    <row r="94" spans="1:31">
      <c r="A94" s="142"/>
      <c r="B94" s="142"/>
      <c r="C94" s="39">
        <v>0.94791666666666696</v>
      </c>
      <c r="D94" s="40">
        <v>14127</v>
      </c>
      <c r="E94" s="40">
        <v>2834.9999999999995</v>
      </c>
      <c r="F94" s="40">
        <v>9111</v>
      </c>
      <c r="G94" s="40">
        <v>8085</v>
      </c>
      <c r="H94" s="40">
        <v>0</v>
      </c>
      <c r="I94" s="40">
        <f t="shared" si="5"/>
        <v>34158</v>
      </c>
      <c r="N94" s="82" t="s">
        <v>246</v>
      </c>
      <c r="O94" s="42">
        <f t="shared" si="6"/>
        <v>31347</v>
      </c>
      <c r="P94" s="42">
        <f t="shared" si="7"/>
        <v>43144</v>
      </c>
      <c r="Q94" s="42">
        <f t="shared" si="8"/>
        <v>32020</v>
      </c>
      <c r="R94" s="42">
        <f t="shared" si="9"/>
        <v>34158</v>
      </c>
      <c r="V94" s="42"/>
      <c r="W94" s="42"/>
      <c r="X94" s="42"/>
      <c r="Y94" s="42"/>
      <c r="Z94" s="42"/>
      <c r="AB94" s="42"/>
      <c r="AC94" s="42"/>
      <c r="AD94" s="42"/>
      <c r="AE94" s="42"/>
    </row>
    <row r="95" spans="1:31">
      <c r="A95" s="142"/>
      <c r="B95" s="142"/>
      <c r="C95" s="39">
        <v>0.95833333333333404</v>
      </c>
      <c r="D95" s="40">
        <v>13893</v>
      </c>
      <c r="E95" s="40">
        <v>2814</v>
      </c>
      <c r="F95" s="40">
        <v>8921</v>
      </c>
      <c r="G95" s="40">
        <v>8035</v>
      </c>
      <c r="H95" s="40">
        <v>0</v>
      </c>
      <c r="I95" s="40">
        <f t="shared" si="5"/>
        <v>33663</v>
      </c>
      <c r="N95" s="82" t="s">
        <v>123</v>
      </c>
      <c r="O95" s="42">
        <f t="shared" si="6"/>
        <v>30715</v>
      </c>
      <c r="P95" s="42">
        <f t="shared" si="7"/>
        <v>42386</v>
      </c>
      <c r="Q95" s="42">
        <f t="shared" si="8"/>
        <v>31444</v>
      </c>
      <c r="R95" s="42">
        <f t="shared" si="9"/>
        <v>33663</v>
      </c>
      <c r="V95" s="42"/>
      <c r="W95" s="42"/>
      <c r="X95" s="42"/>
      <c r="Y95" s="42"/>
      <c r="Z95" s="42"/>
      <c r="AB95" s="42"/>
      <c r="AC95" s="42"/>
      <c r="AD95" s="42"/>
      <c r="AE95" s="42"/>
    </row>
    <row r="96" spans="1:31">
      <c r="A96" s="142"/>
      <c r="B96" s="142"/>
      <c r="C96" s="39">
        <v>0.96875</v>
      </c>
      <c r="D96" s="40">
        <v>13536.999999999998</v>
      </c>
      <c r="E96" s="40">
        <v>2777</v>
      </c>
      <c r="F96" s="40">
        <v>8789</v>
      </c>
      <c r="G96" s="40">
        <v>7971</v>
      </c>
      <c r="H96" s="40">
        <v>0</v>
      </c>
      <c r="I96" s="40">
        <f t="shared" si="5"/>
        <v>33074</v>
      </c>
      <c r="N96" s="82" t="s">
        <v>247</v>
      </c>
      <c r="O96" s="42">
        <f t="shared" si="6"/>
        <v>30081</v>
      </c>
      <c r="P96" s="42">
        <f t="shared" si="7"/>
        <v>41612</v>
      </c>
      <c r="Q96" s="42">
        <f t="shared" si="8"/>
        <v>30823</v>
      </c>
      <c r="R96" s="42">
        <f t="shared" si="9"/>
        <v>33074</v>
      </c>
      <c r="V96" s="42"/>
      <c r="W96" s="42"/>
      <c r="X96" s="42"/>
      <c r="Y96" s="42"/>
      <c r="Z96" s="42"/>
      <c r="AB96" s="42"/>
      <c r="AC96" s="42"/>
      <c r="AD96" s="42"/>
      <c r="AE96" s="42"/>
    </row>
    <row r="97" spans="1:31">
      <c r="A97" s="142"/>
      <c r="B97" s="142"/>
      <c r="C97" s="39">
        <v>0.97916666666666696</v>
      </c>
      <c r="D97" s="40">
        <v>13426</v>
      </c>
      <c r="E97" s="40">
        <v>2767</v>
      </c>
      <c r="F97" s="40">
        <v>8809</v>
      </c>
      <c r="G97" s="40">
        <v>7745</v>
      </c>
      <c r="H97" s="40">
        <v>0</v>
      </c>
      <c r="I97" s="40">
        <f t="shared" si="5"/>
        <v>32747</v>
      </c>
      <c r="N97" s="82" t="s">
        <v>198</v>
      </c>
      <c r="O97" s="42">
        <f t="shared" si="6"/>
        <v>30508</v>
      </c>
      <c r="P97" s="42">
        <f t="shared" si="7"/>
        <v>41405</v>
      </c>
      <c r="Q97" s="42">
        <f t="shared" si="8"/>
        <v>30352</v>
      </c>
      <c r="R97" s="42">
        <f t="shared" si="9"/>
        <v>32747</v>
      </c>
      <c r="V97" s="42"/>
      <c r="W97" s="42"/>
      <c r="X97" s="42"/>
      <c r="Y97" s="42"/>
      <c r="Z97" s="42"/>
      <c r="AB97" s="42"/>
      <c r="AC97" s="42"/>
      <c r="AD97" s="42"/>
      <c r="AE97" s="42"/>
    </row>
    <row r="98" spans="1:31">
      <c r="A98" s="142"/>
      <c r="B98" s="142"/>
      <c r="C98" s="39">
        <v>0.98958333333333404</v>
      </c>
      <c r="D98" s="40">
        <v>13222</v>
      </c>
      <c r="E98" s="40">
        <v>2777</v>
      </c>
      <c r="F98" s="40">
        <v>8864</v>
      </c>
      <c r="G98" s="40">
        <v>7529</v>
      </c>
      <c r="H98" s="40">
        <v>0</v>
      </c>
      <c r="I98" s="40">
        <f t="shared" si="5"/>
        <v>32392</v>
      </c>
      <c r="N98" s="82" t="s">
        <v>248</v>
      </c>
      <c r="O98" s="42">
        <f t="shared" si="6"/>
        <v>30652</v>
      </c>
      <c r="P98" s="42">
        <f t="shared" si="7"/>
        <v>41271</v>
      </c>
      <c r="Q98" s="42">
        <f t="shared" si="8"/>
        <v>29898</v>
      </c>
      <c r="R98" s="42">
        <f t="shared" si="9"/>
        <v>32392</v>
      </c>
      <c r="V98" s="42"/>
      <c r="W98" s="42"/>
      <c r="X98" s="42"/>
      <c r="Y98" s="42"/>
      <c r="Z98" s="42"/>
      <c r="AB98" s="42"/>
      <c r="AC98" s="42"/>
      <c r="AD98" s="42"/>
      <c r="AE98" s="42"/>
    </row>
    <row r="99" spans="1:31">
      <c r="A99" s="142"/>
      <c r="B99" s="142"/>
      <c r="C99" s="39">
        <v>1</v>
      </c>
      <c r="D99" s="40">
        <v>12878</v>
      </c>
      <c r="E99" s="40">
        <v>2778</v>
      </c>
      <c r="F99" s="40">
        <v>8889</v>
      </c>
      <c r="G99" s="40">
        <v>7422</v>
      </c>
      <c r="H99" s="40">
        <v>0</v>
      </c>
      <c r="I99" s="40">
        <f t="shared" si="5"/>
        <v>31967</v>
      </c>
      <c r="N99" s="82" t="s">
        <v>199</v>
      </c>
      <c r="O99" s="42">
        <f t="shared" si="6"/>
        <v>30974</v>
      </c>
      <c r="P99" s="42">
        <f t="shared" si="7"/>
        <v>41236</v>
      </c>
      <c r="Q99" s="42">
        <f t="shared" si="8"/>
        <v>29410</v>
      </c>
      <c r="R99" s="42">
        <f t="shared" si="9"/>
        <v>31967</v>
      </c>
      <c r="V99" s="42"/>
      <c r="W99" s="42"/>
      <c r="X99" s="42"/>
      <c r="Y99" s="42"/>
      <c r="Z99" s="42"/>
      <c r="AB99" s="42"/>
      <c r="AC99" s="42"/>
      <c r="AD99" s="42"/>
      <c r="AE99" s="42"/>
    </row>
    <row r="100" spans="1:31">
      <c r="A100" s="142" t="s">
        <v>73</v>
      </c>
      <c r="B100" s="142"/>
      <c r="C100" s="5">
        <v>1.0104166666666701</v>
      </c>
      <c r="D100">
        <v>12580</v>
      </c>
      <c r="E100">
        <v>2767</v>
      </c>
      <c r="F100">
        <v>8830</v>
      </c>
      <c r="G100">
        <v>7186</v>
      </c>
      <c r="H100" s="42">
        <v>0</v>
      </c>
      <c r="I100" s="42">
        <f t="shared" si="5"/>
        <v>31363</v>
      </c>
      <c r="N100" s="5"/>
      <c r="O100" s="42"/>
      <c r="P100" s="42"/>
      <c r="Q100" s="42"/>
      <c r="R100" s="42"/>
      <c r="V100" s="42"/>
      <c r="W100" s="42"/>
      <c r="X100" s="42"/>
      <c r="Y100" s="42"/>
      <c r="Z100" s="42"/>
      <c r="AB100" s="42"/>
      <c r="AC100" s="42"/>
      <c r="AD100" s="42"/>
      <c r="AE100" s="42"/>
    </row>
    <row r="101" spans="1:31">
      <c r="A101" s="142"/>
      <c r="B101" s="142"/>
      <c r="C101" s="5">
        <v>1.0208333333333399</v>
      </c>
      <c r="D101">
        <v>12482</v>
      </c>
      <c r="E101">
        <v>2756</v>
      </c>
      <c r="F101">
        <v>8709</v>
      </c>
      <c r="G101">
        <v>7154</v>
      </c>
      <c r="H101" s="42">
        <v>0</v>
      </c>
      <c r="I101" s="42">
        <f t="shared" si="5"/>
        <v>31101</v>
      </c>
      <c r="N101" s="143" t="s">
        <v>8</v>
      </c>
      <c r="O101" s="143"/>
      <c r="P101" s="143"/>
      <c r="Q101" s="143"/>
      <c r="R101" s="143"/>
      <c r="S101" s="42"/>
      <c r="T101" s="143" t="s">
        <v>9</v>
      </c>
      <c r="U101" s="143"/>
      <c r="V101" s="143"/>
      <c r="W101" s="143"/>
      <c r="X101" s="143"/>
      <c r="Y101" s="42"/>
      <c r="Z101" s="143" t="s">
        <v>10</v>
      </c>
      <c r="AA101" s="143"/>
      <c r="AB101" s="143"/>
      <c r="AC101" s="143"/>
      <c r="AD101" s="143"/>
      <c r="AE101" s="42"/>
    </row>
    <row r="102" spans="1:31">
      <c r="A102" s="142"/>
      <c r="B102" s="142"/>
      <c r="C102" s="5">
        <v>1.03125</v>
      </c>
      <c r="D102">
        <v>12320</v>
      </c>
      <c r="E102">
        <v>2754</v>
      </c>
      <c r="F102">
        <v>8630</v>
      </c>
      <c r="G102">
        <v>7020.9999999999991</v>
      </c>
      <c r="H102" s="42">
        <v>0</v>
      </c>
      <c r="I102" s="42">
        <f t="shared" si="5"/>
        <v>30725</v>
      </c>
      <c r="N102" s="42"/>
      <c r="O102" s="42" t="s">
        <v>86</v>
      </c>
      <c r="P102" s="42" t="s">
        <v>87</v>
      </c>
      <c r="Q102" s="42" t="s">
        <v>88</v>
      </c>
      <c r="R102" s="42" t="s">
        <v>85</v>
      </c>
      <c r="S102" s="42"/>
      <c r="T102" s="42"/>
      <c r="U102" s="42" t="s">
        <v>86</v>
      </c>
      <c r="V102" s="42" t="s">
        <v>87</v>
      </c>
      <c r="W102" s="42" t="s">
        <v>88</v>
      </c>
      <c r="X102" s="42" t="s">
        <v>85</v>
      </c>
      <c r="Y102" s="42"/>
      <c r="Z102" s="42"/>
      <c r="AA102" s="42" t="s">
        <v>86</v>
      </c>
      <c r="AB102" s="42" t="s">
        <v>87</v>
      </c>
      <c r="AC102" s="42" t="s">
        <v>88</v>
      </c>
      <c r="AD102" s="42" t="s">
        <v>85</v>
      </c>
      <c r="AE102" s="42"/>
    </row>
    <row r="103" spans="1:31">
      <c r="A103" s="142"/>
      <c r="B103" s="142"/>
      <c r="C103" s="5">
        <v>1.0416666666666701</v>
      </c>
      <c r="D103">
        <v>12398</v>
      </c>
      <c r="E103">
        <v>2748</v>
      </c>
      <c r="F103">
        <v>8662</v>
      </c>
      <c r="G103">
        <v>6959</v>
      </c>
      <c r="H103" s="42">
        <v>0</v>
      </c>
      <c r="I103" s="42">
        <f t="shared" si="5"/>
        <v>30767</v>
      </c>
      <c r="N103" s="82" t="s">
        <v>201</v>
      </c>
      <c r="O103" s="42">
        <f>D292</f>
        <v>10642</v>
      </c>
      <c r="P103" s="42">
        <f>D580</f>
        <v>15290</v>
      </c>
      <c r="Q103" s="42">
        <f>D868</f>
        <v>10389</v>
      </c>
      <c r="R103" s="42">
        <f>D4</f>
        <v>13581</v>
      </c>
      <c r="T103" s="82" t="s">
        <v>201</v>
      </c>
      <c r="U103">
        <f>E292</f>
        <v>2577.9999999999995</v>
      </c>
      <c r="V103" s="42">
        <f>E580</f>
        <v>2994</v>
      </c>
      <c r="W103" s="42">
        <f>E868</f>
        <v>2605</v>
      </c>
      <c r="X103" s="42">
        <f>E4</f>
        <v>2834</v>
      </c>
      <c r="Y103" s="42"/>
      <c r="Z103" s="82" t="s">
        <v>201</v>
      </c>
      <c r="AA103">
        <f>F292</f>
        <v>8563</v>
      </c>
      <c r="AB103" s="42">
        <f>F580</f>
        <v>11472</v>
      </c>
      <c r="AC103" s="42">
        <f>F868</f>
        <v>8449</v>
      </c>
      <c r="AD103" s="42">
        <f>F4</f>
        <v>8513</v>
      </c>
      <c r="AE103" s="42"/>
    </row>
    <row r="104" spans="1:31">
      <c r="A104" s="142"/>
      <c r="B104" s="142"/>
      <c r="C104" s="5">
        <v>1.0520833333333399</v>
      </c>
      <c r="D104">
        <v>12387.999999999998</v>
      </c>
      <c r="E104">
        <v>2730</v>
      </c>
      <c r="F104">
        <v>8649</v>
      </c>
      <c r="G104">
        <v>6964</v>
      </c>
      <c r="H104" s="42">
        <v>0</v>
      </c>
      <c r="I104" s="42">
        <f t="shared" si="5"/>
        <v>30731</v>
      </c>
      <c r="N104" s="82" t="s">
        <v>176</v>
      </c>
      <c r="O104" s="42">
        <f t="shared" ref="O104:O167" si="10">D293</f>
        <v>10472.999999999998</v>
      </c>
      <c r="P104" s="42">
        <f t="shared" ref="P104:P167" si="11">D581</f>
        <v>15097</v>
      </c>
      <c r="Q104" s="42">
        <f t="shared" ref="Q104:Q167" si="12">D869</f>
        <v>10286</v>
      </c>
      <c r="R104" s="42">
        <f t="shared" ref="R104:R167" si="13">D5</f>
        <v>13476</v>
      </c>
      <c r="T104" s="82" t="s">
        <v>176</v>
      </c>
      <c r="U104" s="42">
        <f t="shared" ref="U104:U167" si="14">E293</f>
        <v>2561</v>
      </c>
      <c r="V104" s="42">
        <f t="shared" ref="V104:V167" si="15">E581</f>
        <v>2972</v>
      </c>
      <c r="W104" s="42">
        <f t="shared" ref="W104:W167" si="16">E869</f>
        <v>2587</v>
      </c>
      <c r="X104" s="42">
        <f t="shared" ref="X104:X167" si="17">E5</f>
        <v>2824.9999999999995</v>
      </c>
      <c r="Y104" s="42"/>
      <c r="Z104" s="82" t="s">
        <v>176</v>
      </c>
      <c r="AA104" s="42">
        <f t="shared" ref="AA104:AA167" si="18">F293</f>
        <v>8543</v>
      </c>
      <c r="AB104" s="42">
        <f t="shared" ref="AB104:AB167" si="19">F581</f>
        <v>11365</v>
      </c>
      <c r="AC104" s="42">
        <f t="shared" ref="AC104:AC167" si="20">F869</f>
        <v>8392</v>
      </c>
      <c r="AD104" s="42">
        <f t="shared" ref="AD104:AD167" si="21">F5</f>
        <v>8434</v>
      </c>
      <c r="AE104" s="42"/>
    </row>
    <row r="105" spans="1:31">
      <c r="A105" s="142"/>
      <c r="B105" s="142"/>
      <c r="C105" s="5">
        <v>1.0625</v>
      </c>
      <c r="D105">
        <v>12325</v>
      </c>
      <c r="E105">
        <v>2725</v>
      </c>
      <c r="F105">
        <v>8571</v>
      </c>
      <c r="G105">
        <v>6972</v>
      </c>
      <c r="H105" s="42">
        <v>0</v>
      </c>
      <c r="I105" s="42">
        <f t="shared" si="5"/>
        <v>30593</v>
      </c>
      <c r="N105" s="82" t="s">
        <v>202</v>
      </c>
      <c r="O105" s="42">
        <f t="shared" si="10"/>
        <v>10421</v>
      </c>
      <c r="P105" s="42">
        <f t="shared" si="11"/>
        <v>14856</v>
      </c>
      <c r="Q105" s="42">
        <f t="shared" si="12"/>
        <v>10113</v>
      </c>
      <c r="R105" s="42">
        <f t="shared" si="13"/>
        <v>13416.999999999998</v>
      </c>
      <c r="T105" s="82" t="s">
        <v>202</v>
      </c>
      <c r="U105" s="42">
        <f t="shared" si="14"/>
        <v>2566</v>
      </c>
      <c r="V105" s="42">
        <f t="shared" si="15"/>
        <v>2955</v>
      </c>
      <c r="W105" s="42">
        <f t="shared" si="16"/>
        <v>2579</v>
      </c>
      <c r="X105" s="42">
        <f t="shared" si="17"/>
        <v>2824</v>
      </c>
      <c r="Y105" s="42"/>
      <c r="Z105" s="82" t="s">
        <v>202</v>
      </c>
      <c r="AA105" s="42">
        <f t="shared" si="18"/>
        <v>8467</v>
      </c>
      <c r="AB105" s="42">
        <f t="shared" si="19"/>
        <v>11244</v>
      </c>
      <c r="AC105" s="42">
        <f t="shared" si="20"/>
        <v>8399</v>
      </c>
      <c r="AD105" s="42">
        <f t="shared" si="21"/>
        <v>8411</v>
      </c>
      <c r="AE105" s="42"/>
    </row>
    <row r="106" spans="1:31">
      <c r="A106" s="142"/>
      <c r="B106" s="142"/>
      <c r="C106" s="5">
        <v>1.0729166666666701</v>
      </c>
      <c r="D106">
        <v>12229.000000000002</v>
      </c>
      <c r="E106">
        <v>2722</v>
      </c>
      <c r="F106">
        <v>8581</v>
      </c>
      <c r="G106">
        <v>6993</v>
      </c>
      <c r="H106" s="42">
        <v>0</v>
      </c>
      <c r="I106" s="42">
        <f t="shared" si="5"/>
        <v>30525</v>
      </c>
      <c r="N106" s="82" t="s">
        <v>101</v>
      </c>
      <c r="O106" s="42">
        <f t="shared" si="10"/>
        <v>10521</v>
      </c>
      <c r="P106" s="42">
        <f t="shared" si="11"/>
        <v>14699</v>
      </c>
      <c r="Q106" s="42">
        <f t="shared" si="12"/>
        <v>10045</v>
      </c>
      <c r="R106" s="42">
        <f t="shared" si="13"/>
        <v>13344</v>
      </c>
      <c r="T106" s="82" t="s">
        <v>101</v>
      </c>
      <c r="U106" s="42">
        <f t="shared" si="14"/>
        <v>2558.0000000000005</v>
      </c>
      <c r="V106" s="42">
        <f t="shared" si="15"/>
        <v>2923</v>
      </c>
      <c r="W106" s="42">
        <f t="shared" si="16"/>
        <v>2582.9999999999995</v>
      </c>
      <c r="X106" s="42">
        <f t="shared" si="17"/>
        <v>2822</v>
      </c>
      <c r="Y106" s="42"/>
      <c r="Z106" s="82" t="s">
        <v>101</v>
      </c>
      <c r="AA106" s="42">
        <f t="shared" si="18"/>
        <v>8369</v>
      </c>
      <c r="AB106" s="42">
        <f t="shared" si="19"/>
        <v>11150</v>
      </c>
      <c r="AC106" s="42">
        <f t="shared" si="20"/>
        <v>8330</v>
      </c>
      <c r="AD106" s="42">
        <f t="shared" si="21"/>
        <v>8328</v>
      </c>
      <c r="AE106" s="42"/>
    </row>
    <row r="107" spans="1:31">
      <c r="A107" s="142"/>
      <c r="B107" s="142"/>
      <c r="C107" s="5">
        <v>1.0833333333333399</v>
      </c>
      <c r="D107">
        <v>12301</v>
      </c>
      <c r="E107">
        <v>2726</v>
      </c>
      <c r="F107">
        <v>8559</v>
      </c>
      <c r="G107">
        <v>6904</v>
      </c>
      <c r="H107" s="42">
        <v>0</v>
      </c>
      <c r="I107" s="42">
        <f t="shared" si="5"/>
        <v>30490</v>
      </c>
      <c r="N107" s="82" t="s">
        <v>203</v>
      </c>
      <c r="O107" s="42">
        <f t="shared" si="10"/>
        <v>10411</v>
      </c>
      <c r="P107" s="42">
        <f t="shared" si="11"/>
        <v>14596</v>
      </c>
      <c r="Q107" s="42">
        <f t="shared" si="12"/>
        <v>10153.000000000002</v>
      </c>
      <c r="R107" s="42">
        <f t="shared" si="13"/>
        <v>13362</v>
      </c>
      <c r="T107" s="82" t="s">
        <v>203</v>
      </c>
      <c r="U107" s="42">
        <f t="shared" si="14"/>
        <v>2554</v>
      </c>
      <c r="V107" s="42">
        <f t="shared" si="15"/>
        <v>2899</v>
      </c>
      <c r="W107" s="42">
        <f t="shared" si="16"/>
        <v>2567.9999999999995</v>
      </c>
      <c r="X107" s="42">
        <f t="shared" si="17"/>
        <v>2818</v>
      </c>
      <c r="Y107" s="42"/>
      <c r="Z107" s="82" t="s">
        <v>203</v>
      </c>
      <c r="AA107" s="42">
        <f t="shared" si="18"/>
        <v>8278</v>
      </c>
      <c r="AB107" s="42">
        <f t="shared" si="19"/>
        <v>11042</v>
      </c>
      <c r="AC107" s="42">
        <f t="shared" si="20"/>
        <v>8298</v>
      </c>
      <c r="AD107" s="42">
        <f t="shared" si="21"/>
        <v>8322</v>
      </c>
      <c r="AE107" s="42"/>
    </row>
    <row r="108" spans="1:31">
      <c r="A108" s="142"/>
      <c r="B108" s="142"/>
      <c r="C108" s="5">
        <v>1.09375</v>
      </c>
      <c r="D108">
        <v>12251</v>
      </c>
      <c r="E108">
        <v>2713.9999999999995</v>
      </c>
      <c r="F108">
        <v>8495</v>
      </c>
      <c r="G108">
        <v>6869</v>
      </c>
      <c r="H108" s="42">
        <v>0</v>
      </c>
      <c r="I108" s="42">
        <f t="shared" si="5"/>
        <v>30329</v>
      </c>
      <c r="N108" s="82" t="s">
        <v>177</v>
      </c>
      <c r="O108" s="42">
        <f t="shared" si="10"/>
        <v>10392.999999999998</v>
      </c>
      <c r="P108" s="42">
        <f t="shared" si="11"/>
        <v>14441</v>
      </c>
      <c r="Q108" s="42">
        <f t="shared" si="12"/>
        <v>10262</v>
      </c>
      <c r="R108" s="42">
        <f t="shared" si="13"/>
        <v>13418.000000000002</v>
      </c>
      <c r="T108" s="82" t="s">
        <v>177</v>
      </c>
      <c r="U108" s="42">
        <f t="shared" si="14"/>
        <v>2546</v>
      </c>
      <c r="V108" s="42">
        <f t="shared" si="15"/>
        <v>2892</v>
      </c>
      <c r="W108" s="42">
        <f t="shared" si="16"/>
        <v>2558.0000000000005</v>
      </c>
      <c r="X108" s="42">
        <f t="shared" si="17"/>
        <v>2819</v>
      </c>
      <c r="Y108" s="42"/>
      <c r="Z108" s="82" t="s">
        <v>177</v>
      </c>
      <c r="AA108" s="42">
        <f t="shared" si="18"/>
        <v>8265</v>
      </c>
      <c r="AB108" s="42">
        <f t="shared" si="19"/>
        <v>11047</v>
      </c>
      <c r="AC108" s="42">
        <f t="shared" si="20"/>
        <v>8281</v>
      </c>
      <c r="AD108" s="42">
        <f t="shared" si="21"/>
        <v>8254</v>
      </c>
      <c r="AE108" s="42"/>
    </row>
    <row r="109" spans="1:31">
      <c r="A109" s="142"/>
      <c r="B109" s="142"/>
      <c r="C109" s="5">
        <v>1.1041666666666701</v>
      </c>
      <c r="D109">
        <v>12148.000000000002</v>
      </c>
      <c r="E109">
        <v>2711</v>
      </c>
      <c r="F109">
        <v>8470</v>
      </c>
      <c r="G109">
        <v>6816</v>
      </c>
      <c r="H109" s="42">
        <v>0</v>
      </c>
      <c r="I109" s="42">
        <f t="shared" si="5"/>
        <v>30145</v>
      </c>
      <c r="N109" s="82" t="s">
        <v>204</v>
      </c>
      <c r="O109" s="42">
        <f t="shared" si="10"/>
        <v>10276</v>
      </c>
      <c r="P109" s="42">
        <f t="shared" si="11"/>
        <v>14380</v>
      </c>
      <c r="Q109" s="42">
        <f t="shared" si="12"/>
        <v>10203</v>
      </c>
      <c r="R109" s="42">
        <f t="shared" si="13"/>
        <v>13415</v>
      </c>
      <c r="T109" s="82" t="s">
        <v>204</v>
      </c>
      <c r="U109" s="42">
        <f t="shared" si="14"/>
        <v>2536</v>
      </c>
      <c r="V109" s="42">
        <f t="shared" si="15"/>
        <v>2875</v>
      </c>
      <c r="W109" s="42">
        <f t="shared" si="16"/>
        <v>2553.0000000000005</v>
      </c>
      <c r="X109" s="42">
        <f t="shared" si="17"/>
        <v>2814.9999999999995</v>
      </c>
      <c r="Y109" s="42"/>
      <c r="Z109" s="82" t="s">
        <v>204</v>
      </c>
      <c r="AA109" s="42">
        <f t="shared" si="18"/>
        <v>8209</v>
      </c>
      <c r="AB109" s="42">
        <f t="shared" si="19"/>
        <v>10928</v>
      </c>
      <c r="AC109" s="42">
        <f t="shared" si="20"/>
        <v>8269</v>
      </c>
      <c r="AD109" s="42">
        <f t="shared" si="21"/>
        <v>8328</v>
      </c>
      <c r="AE109" s="42"/>
    </row>
    <row r="110" spans="1:31">
      <c r="A110" s="142"/>
      <c r="B110" s="142"/>
      <c r="C110" s="5">
        <v>1.1145833333333399</v>
      </c>
      <c r="D110">
        <v>12204</v>
      </c>
      <c r="E110">
        <v>2717</v>
      </c>
      <c r="F110">
        <v>8487</v>
      </c>
      <c r="G110">
        <v>6758.9999999999991</v>
      </c>
      <c r="H110" s="42">
        <v>0</v>
      </c>
      <c r="I110" s="42">
        <f t="shared" si="5"/>
        <v>30167</v>
      </c>
      <c r="N110" s="82" t="s">
        <v>102</v>
      </c>
      <c r="O110" s="42">
        <f t="shared" si="10"/>
        <v>10189</v>
      </c>
      <c r="P110" s="42">
        <f t="shared" si="11"/>
        <v>14124.000000000002</v>
      </c>
      <c r="Q110" s="42">
        <f t="shared" si="12"/>
        <v>10107</v>
      </c>
      <c r="R110" s="42">
        <f t="shared" si="13"/>
        <v>13294</v>
      </c>
      <c r="T110" s="82" t="s">
        <v>102</v>
      </c>
      <c r="U110" s="42">
        <f t="shared" si="14"/>
        <v>2533.0000000000005</v>
      </c>
      <c r="V110" s="42">
        <f t="shared" si="15"/>
        <v>2863</v>
      </c>
      <c r="W110" s="42">
        <f t="shared" si="16"/>
        <v>2551</v>
      </c>
      <c r="X110" s="42">
        <f t="shared" si="17"/>
        <v>2812</v>
      </c>
      <c r="Y110" s="42"/>
      <c r="Z110" s="82" t="s">
        <v>102</v>
      </c>
      <c r="AA110" s="42">
        <f t="shared" si="18"/>
        <v>8241</v>
      </c>
      <c r="AB110" s="42">
        <f t="shared" si="19"/>
        <v>10839</v>
      </c>
      <c r="AC110" s="42">
        <f t="shared" si="20"/>
        <v>8259</v>
      </c>
      <c r="AD110" s="42">
        <f t="shared" si="21"/>
        <v>8316</v>
      </c>
      <c r="AE110" s="42"/>
    </row>
    <row r="111" spans="1:31">
      <c r="A111" s="142"/>
      <c r="B111" s="142"/>
      <c r="C111" s="5">
        <v>1.125</v>
      </c>
      <c r="D111">
        <v>12300</v>
      </c>
      <c r="E111">
        <v>2711</v>
      </c>
      <c r="F111">
        <v>8500</v>
      </c>
      <c r="G111">
        <v>6825</v>
      </c>
      <c r="H111" s="42">
        <v>0</v>
      </c>
      <c r="I111" s="42">
        <f t="shared" si="5"/>
        <v>30336</v>
      </c>
      <c r="N111" s="82" t="s">
        <v>205</v>
      </c>
      <c r="O111" s="42">
        <f t="shared" si="10"/>
        <v>9932</v>
      </c>
      <c r="P111" s="42">
        <f t="shared" si="11"/>
        <v>13937</v>
      </c>
      <c r="Q111" s="42">
        <f t="shared" si="12"/>
        <v>10066</v>
      </c>
      <c r="R111" s="42">
        <f t="shared" si="13"/>
        <v>13246</v>
      </c>
      <c r="T111" s="82" t="s">
        <v>205</v>
      </c>
      <c r="U111" s="42">
        <f t="shared" si="14"/>
        <v>2531</v>
      </c>
      <c r="V111" s="42">
        <f t="shared" si="15"/>
        <v>2839</v>
      </c>
      <c r="W111" s="42">
        <f t="shared" si="16"/>
        <v>2548.0000000000005</v>
      </c>
      <c r="X111" s="42">
        <f t="shared" si="17"/>
        <v>2814.9999999999995</v>
      </c>
      <c r="Y111" s="42"/>
      <c r="Z111" s="82" t="s">
        <v>205</v>
      </c>
      <c r="AA111" s="42">
        <f t="shared" si="18"/>
        <v>8123</v>
      </c>
      <c r="AB111" s="42">
        <f t="shared" si="19"/>
        <v>10785</v>
      </c>
      <c r="AC111" s="42">
        <f t="shared" si="20"/>
        <v>8262</v>
      </c>
      <c r="AD111" s="42">
        <f t="shared" si="21"/>
        <v>8249</v>
      </c>
      <c r="AE111" s="42"/>
    </row>
    <row r="112" spans="1:31">
      <c r="A112" s="142"/>
      <c r="B112" s="142"/>
      <c r="C112" s="5">
        <v>1.1354166666666701</v>
      </c>
      <c r="D112">
        <v>12224</v>
      </c>
      <c r="E112">
        <v>2718.9999999999995</v>
      </c>
      <c r="F112">
        <v>8419</v>
      </c>
      <c r="G112">
        <v>6855</v>
      </c>
      <c r="H112" s="42">
        <v>0</v>
      </c>
      <c r="I112" s="42">
        <f t="shared" si="5"/>
        <v>30217</v>
      </c>
      <c r="N112" s="82" t="s">
        <v>178</v>
      </c>
      <c r="O112" s="42">
        <f t="shared" si="10"/>
        <v>9711</v>
      </c>
      <c r="P112" s="42">
        <f t="shared" si="11"/>
        <v>13833</v>
      </c>
      <c r="Q112" s="42">
        <f t="shared" si="12"/>
        <v>10076</v>
      </c>
      <c r="R112" s="42">
        <f t="shared" si="13"/>
        <v>13282</v>
      </c>
      <c r="T112" s="82" t="s">
        <v>178</v>
      </c>
      <c r="U112" s="42">
        <f t="shared" si="14"/>
        <v>2535</v>
      </c>
      <c r="V112" s="42">
        <f t="shared" si="15"/>
        <v>2838</v>
      </c>
      <c r="W112" s="42">
        <f t="shared" si="16"/>
        <v>2554</v>
      </c>
      <c r="X112" s="42">
        <f t="shared" si="17"/>
        <v>2826</v>
      </c>
      <c r="Y112" s="42"/>
      <c r="Z112" s="82" t="s">
        <v>178</v>
      </c>
      <c r="AA112" s="42">
        <f t="shared" si="18"/>
        <v>8097</v>
      </c>
      <c r="AB112" s="42">
        <f t="shared" si="19"/>
        <v>10827</v>
      </c>
      <c r="AC112" s="42">
        <f t="shared" si="20"/>
        <v>8287</v>
      </c>
      <c r="AD112" s="42">
        <f t="shared" si="21"/>
        <v>8221</v>
      </c>
      <c r="AE112" s="42"/>
    </row>
    <row r="113" spans="1:31">
      <c r="A113" s="142"/>
      <c r="B113" s="142"/>
      <c r="C113" s="5">
        <v>1.1458333333333399</v>
      </c>
      <c r="D113">
        <v>12387.999999999998</v>
      </c>
      <c r="E113">
        <v>2730</v>
      </c>
      <c r="F113">
        <v>8475</v>
      </c>
      <c r="G113">
        <v>6802</v>
      </c>
      <c r="H113" s="42">
        <v>0</v>
      </c>
      <c r="I113" s="42">
        <f t="shared" si="5"/>
        <v>30395</v>
      </c>
      <c r="N113" s="82" t="s">
        <v>206</v>
      </c>
      <c r="O113" s="42">
        <f t="shared" si="10"/>
        <v>9539</v>
      </c>
      <c r="P113" s="42">
        <f t="shared" si="11"/>
        <v>13838.999999999998</v>
      </c>
      <c r="Q113" s="42">
        <f t="shared" si="12"/>
        <v>10137</v>
      </c>
      <c r="R113" s="42">
        <f t="shared" si="13"/>
        <v>13163</v>
      </c>
      <c r="T113" s="82" t="s">
        <v>206</v>
      </c>
      <c r="U113" s="42">
        <f t="shared" si="14"/>
        <v>2537</v>
      </c>
      <c r="V113" s="42">
        <f t="shared" si="15"/>
        <v>2814.9999999999995</v>
      </c>
      <c r="W113" s="42">
        <f t="shared" si="16"/>
        <v>2553.0000000000005</v>
      </c>
      <c r="X113" s="42">
        <f t="shared" si="17"/>
        <v>2817</v>
      </c>
      <c r="Y113" s="42"/>
      <c r="Z113" s="82" t="s">
        <v>206</v>
      </c>
      <c r="AA113" s="42">
        <f t="shared" si="18"/>
        <v>8080.0000000000009</v>
      </c>
      <c r="AB113" s="42">
        <f t="shared" si="19"/>
        <v>10875.999999999998</v>
      </c>
      <c r="AC113" s="42">
        <f t="shared" si="20"/>
        <v>8337</v>
      </c>
      <c r="AD113" s="42">
        <f t="shared" si="21"/>
        <v>8224</v>
      </c>
      <c r="AE113" s="42"/>
    </row>
    <row r="114" spans="1:31">
      <c r="A114" s="142"/>
      <c r="B114" s="142"/>
      <c r="C114" s="5">
        <v>1.15625</v>
      </c>
      <c r="D114">
        <v>12493</v>
      </c>
      <c r="E114">
        <v>2732</v>
      </c>
      <c r="F114">
        <v>8555</v>
      </c>
      <c r="G114">
        <v>6884</v>
      </c>
      <c r="H114" s="42">
        <v>0</v>
      </c>
      <c r="I114" s="42">
        <f t="shared" si="5"/>
        <v>30664</v>
      </c>
      <c r="N114" s="82" t="s">
        <v>103</v>
      </c>
      <c r="O114" s="42">
        <f t="shared" si="10"/>
        <v>9323</v>
      </c>
      <c r="P114" s="42">
        <f t="shared" si="11"/>
        <v>13748</v>
      </c>
      <c r="Q114" s="42">
        <f t="shared" si="12"/>
        <v>10310</v>
      </c>
      <c r="R114" s="42">
        <f t="shared" si="13"/>
        <v>13213</v>
      </c>
      <c r="T114" s="82" t="s">
        <v>103</v>
      </c>
      <c r="U114" s="42">
        <f t="shared" si="14"/>
        <v>2531</v>
      </c>
      <c r="V114" s="42">
        <f t="shared" si="15"/>
        <v>2805.0000000000005</v>
      </c>
      <c r="W114" s="42">
        <f t="shared" si="16"/>
        <v>2550</v>
      </c>
      <c r="X114" s="42">
        <f t="shared" si="17"/>
        <v>2832</v>
      </c>
      <c r="Y114" s="42"/>
      <c r="Z114" s="82" t="s">
        <v>103</v>
      </c>
      <c r="AA114" s="42">
        <f t="shared" si="18"/>
        <v>8070.0000000000009</v>
      </c>
      <c r="AB114" s="42">
        <f t="shared" si="19"/>
        <v>10753</v>
      </c>
      <c r="AC114" s="42">
        <f t="shared" si="20"/>
        <v>8329</v>
      </c>
      <c r="AD114" s="42">
        <f t="shared" si="21"/>
        <v>8238</v>
      </c>
      <c r="AE114" s="42"/>
    </row>
    <row r="115" spans="1:31">
      <c r="A115" s="142"/>
      <c r="B115" s="142"/>
      <c r="C115" s="5">
        <v>1.1666666666666701</v>
      </c>
      <c r="D115">
        <v>12467</v>
      </c>
      <c r="E115">
        <v>2746</v>
      </c>
      <c r="F115">
        <v>8536</v>
      </c>
      <c r="G115">
        <v>6909.9999999999991</v>
      </c>
      <c r="H115" s="42">
        <v>0</v>
      </c>
      <c r="I115" s="42">
        <f t="shared" si="5"/>
        <v>30659</v>
      </c>
      <c r="N115" s="82" t="s">
        <v>207</v>
      </c>
      <c r="O115" s="42">
        <f t="shared" si="10"/>
        <v>9229</v>
      </c>
      <c r="P115" s="42">
        <f t="shared" si="11"/>
        <v>13705</v>
      </c>
      <c r="Q115" s="42">
        <f t="shared" si="12"/>
        <v>10264</v>
      </c>
      <c r="R115" s="42">
        <f t="shared" si="13"/>
        <v>13208</v>
      </c>
      <c r="T115" s="82" t="s">
        <v>207</v>
      </c>
      <c r="U115" s="42">
        <f t="shared" si="14"/>
        <v>2523.0000000000005</v>
      </c>
      <c r="V115" s="42">
        <f t="shared" si="15"/>
        <v>2811</v>
      </c>
      <c r="W115" s="42">
        <f t="shared" si="16"/>
        <v>2553.0000000000005</v>
      </c>
      <c r="X115" s="42">
        <f t="shared" si="17"/>
        <v>2827</v>
      </c>
      <c r="Y115" s="42"/>
      <c r="Z115" s="82" t="s">
        <v>207</v>
      </c>
      <c r="AA115" s="42">
        <f t="shared" si="18"/>
        <v>8052</v>
      </c>
      <c r="AB115" s="42">
        <f t="shared" si="19"/>
        <v>10604</v>
      </c>
      <c r="AC115" s="42">
        <f t="shared" si="20"/>
        <v>8389</v>
      </c>
      <c r="AD115" s="42">
        <f t="shared" si="21"/>
        <v>8270</v>
      </c>
      <c r="AE115" s="42"/>
    </row>
    <row r="116" spans="1:31">
      <c r="A116" s="142"/>
      <c r="B116" s="142"/>
      <c r="C116" s="5">
        <v>1.1770833333333399</v>
      </c>
      <c r="D116">
        <v>12500</v>
      </c>
      <c r="E116">
        <v>2760.0000000000005</v>
      </c>
      <c r="F116">
        <v>8520</v>
      </c>
      <c r="G116">
        <v>7016</v>
      </c>
      <c r="H116" s="42">
        <v>0</v>
      </c>
      <c r="I116" s="42">
        <f t="shared" si="5"/>
        <v>30796</v>
      </c>
      <c r="N116" s="82" t="s">
        <v>179</v>
      </c>
      <c r="O116" s="42">
        <f t="shared" si="10"/>
        <v>9369</v>
      </c>
      <c r="P116" s="42">
        <f t="shared" si="11"/>
        <v>13714</v>
      </c>
      <c r="Q116" s="42">
        <f t="shared" si="12"/>
        <v>10528</v>
      </c>
      <c r="R116" s="42">
        <f t="shared" si="13"/>
        <v>13269</v>
      </c>
      <c r="T116" s="82" t="s">
        <v>179</v>
      </c>
      <c r="U116" s="42">
        <f t="shared" si="14"/>
        <v>2534</v>
      </c>
      <c r="V116" s="42">
        <f t="shared" si="15"/>
        <v>2819</v>
      </c>
      <c r="W116" s="42">
        <f t="shared" si="16"/>
        <v>2561</v>
      </c>
      <c r="X116" s="42">
        <f t="shared" si="17"/>
        <v>2826</v>
      </c>
      <c r="Y116" s="42"/>
      <c r="Z116" s="82" t="s">
        <v>179</v>
      </c>
      <c r="AA116" s="42">
        <f t="shared" si="18"/>
        <v>8073</v>
      </c>
      <c r="AB116" s="42">
        <f t="shared" si="19"/>
        <v>10643</v>
      </c>
      <c r="AC116" s="42">
        <f t="shared" si="20"/>
        <v>8594</v>
      </c>
      <c r="AD116" s="42">
        <f t="shared" si="21"/>
        <v>8314</v>
      </c>
      <c r="AE116" s="42"/>
    </row>
    <row r="117" spans="1:31">
      <c r="A117" s="142"/>
      <c r="B117" s="142"/>
      <c r="C117" s="5">
        <v>1.1875</v>
      </c>
      <c r="D117">
        <v>12684</v>
      </c>
      <c r="E117">
        <v>2783</v>
      </c>
      <c r="F117">
        <v>8704</v>
      </c>
      <c r="G117">
        <v>7203.0000000000009</v>
      </c>
      <c r="H117" s="42">
        <v>0</v>
      </c>
      <c r="I117" s="42">
        <f t="shared" si="5"/>
        <v>31374</v>
      </c>
      <c r="N117" s="82" t="s">
        <v>208</v>
      </c>
      <c r="O117" s="42">
        <f t="shared" si="10"/>
        <v>9654</v>
      </c>
      <c r="P117" s="42">
        <f t="shared" si="11"/>
        <v>13816</v>
      </c>
      <c r="Q117" s="42">
        <f t="shared" si="12"/>
        <v>10684</v>
      </c>
      <c r="R117" s="42">
        <f t="shared" si="13"/>
        <v>13255.999999999998</v>
      </c>
      <c r="T117" s="82" t="s">
        <v>208</v>
      </c>
      <c r="U117" s="42">
        <f t="shared" si="14"/>
        <v>2550</v>
      </c>
      <c r="V117" s="42">
        <f t="shared" si="15"/>
        <v>2814</v>
      </c>
      <c r="W117" s="42">
        <f t="shared" si="16"/>
        <v>2584</v>
      </c>
      <c r="X117" s="42">
        <f t="shared" si="17"/>
        <v>2834</v>
      </c>
      <c r="Y117" s="42"/>
      <c r="Z117" s="82" t="s">
        <v>208</v>
      </c>
      <c r="AA117" s="42">
        <f t="shared" si="18"/>
        <v>8121</v>
      </c>
      <c r="AB117" s="42">
        <f t="shared" si="19"/>
        <v>10666</v>
      </c>
      <c r="AC117" s="42">
        <f t="shared" si="20"/>
        <v>8715</v>
      </c>
      <c r="AD117" s="42">
        <f t="shared" si="21"/>
        <v>8439</v>
      </c>
      <c r="AE117" s="42"/>
    </row>
    <row r="118" spans="1:31">
      <c r="A118" s="142"/>
      <c r="B118" s="142"/>
      <c r="C118" s="5">
        <v>1.1979166666666701</v>
      </c>
      <c r="D118">
        <v>12919</v>
      </c>
      <c r="E118">
        <v>2809</v>
      </c>
      <c r="F118">
        <v>8757</v>
      </c>
      <c r="G118">
        <v>7350</v>
      </c>
      <c r="H118" s="42">
        <v>0</v>
      </c>
      <c r="I118" s="42">
        <f t="shared" si="5"/>
        <v>31835</v>
      </c>
      <c r="N118" s="82" t="s">
        <v>104</v>
      </c>
      <c r="O118" s="42">
        <f t="shared" si="10"/>
        <v>9807</v>
      </c>
      <c r="P118" s="42">
        <f t="shared" si="11"/>
        <v>13798.999999999998</v>
      </c>
      <c r="Q118" s="42">
        <f t="shared" si="12"/>
        <v>10779</v>
      </c>
      <c r="R118" s="42">
        <f t="shared" si="13"/>
        <v>13383</v>
      </c>
      <c r="T118" s="82" t="s">
        <v>104</v>
      </c>
      <c r="U118" s="42">
        <f t="shared" si="14"/>
        <v>2567.9999999999995</v>
      </c>
      <c r="V118" s="42">
        <f t="shared" si="15"/>
        <v>2823</v>
      </c>
      <c r="W118" s="42">
        <f t="shared" si="16"/>
        <v>2600</v>
      </c>
      <c r="X118" s="42">
        <f t="shared" si="17"/>
        <v>2842</v>
      </c>
      <c r="Y118" s="42"/>
      <c r="Z118" s="82" t="s">
        <v>104</v>
      </c>
      <c r="AA118" s="42">
        <f t="shared" si="18"/>
        <v>8168</v>
      </c>
      <c r="AB118" s="42">
        <f t="shared" si="19"/>
        <v>10653.999999999998</v>
      </c>
      <c r="AC118" s="42">
        <f t="shared" si="20"/>
        <v>8802</v>
      </c>
      <c r="AD118" s="42">
        <f t="shared" si="21"/>
        <v>8430</v>
      </c>
      <c r="AE118" s="42"/>
    </row>
    <row r="119" spans="1:31">
      <c r="A119" s="142"/>
      <c r="B119" s="142"/>
      <c r="C119" s="5">
        <v>1.2083333333333399</v>
      </c>
      <c r="D119">
        <v>13274.999999999998</v>
      </c>
      <c r="E119">
        <v>2832</v>
      </c>
      <c r="F119">
        <v>8879</v>
      </c>
      <c r="G119">
        <v>7530</v>
      </c>
      <c r="H119" s="42">
        <v>0</v>
      </c>
      <c r="I119" s="42">
        <f t="shared" si="5"/>
        <v>32516</v>
      </c>
      <c r="N119" s="82" t="s">
        <v>209</v>
      </c>
      <c r="O119" s="42">
        <f t="shared" si="10"/>
        <v>9909</v>
      </c>
      <c r="P119" s="42">
        <f t="shared" si="11"/>
        <v>13990</v>
      </c>
      <c r="Q119" s="42">
        <f t="shared" si="12"/>
        <v>10892</v>
      </c>
      <c r="R119" s="42">
        <f t="shared" si="13"/>
        <v>13495</v>
      </c>
      <c r="T119" s="82" t="s">
        <v>209</v>
      </c>
      <c r="U119" s="42">
        <f t="shared" si="14"/>
        <v>2577.9999999999995</v>
      </c>
      <c r="V119" s="42">
        <f t="shared" si="15"/>
        <v>2817</v>
      </c>
      <c r="W119" s="42">
        <f t="shared" si="16"/>
        <v>2617</v>
      </c>
      <c r="X119" s="42">
        <f t="shared" si="17"/>
        <v>2844.9999999999995</v>
      </c>
      <c r="Y119" s="42"/>
      <c r="Z119" s="82" t="s">
        <v>209</v>
      </c>
      <c r="AA119" s="42">
        <f t="shared" si="18"/>
        <v>8223</v>
      </c>
      <c r="AB119" s="42">
        <f t="shared" si="19"/>
        <v>10600</v>
      </c>
      <c r="AC119" s="42">
        <f t="shared" si="20"/>
        <v>8905</v>
      </c>
      <c r="AD119" s="42">
        <f t="shared" si="21"/>
        <v>8436</v>
      </c>
      <c r="AE119" s="42"/>
    </row>
    <row r="120" spans="1:31">
      <c r="A120" s="142"/>
      <c r="B120" s="142"/>
      <c r="C120" s="5">
        <v>1.21875</v>
      </c>
      <c r="D120">
        <v>13576.999999999998</v>
      </c>
      <c r="E120">
        <v>2867</v>
      </c>
      <c r="F120">
        <v>9025</v>
      </c>
      <c r="G120">
        <v>7623</v>
      </c>
      <c r="H120" s="42">
        <v>0</v>
      </c>
      <c r="I120" s="42">
        <f t="shared" si="5"/>
        <v>33092</v>
      </c>
      <c r="N120" s="82" t="s">
        <v>180</v>
      </c>
      <c r="O120" s="42">
        <f t="shared" si="10"/>
        <v>10364</v>
      </c>
      <c r="P120" s="42">
        <f t="shared" si="11"/>
        <v>14109</v>
      </c>
      <c r="Q120" s="42">
        <f t="shared" si="12"/>
        <v>11152</v>
      </c>
      <c r="R120" s="42">
        <f t="shared" si="13"/>
        <v>13662</v>
      </c>
      <c r="T120" s="82" t="s">
        <v>180</v>
      </c>
      <c r="U120" s="42">
        <f t="shared" si="14"/>
        <v>2614</v>
      </c>
      <c r="V120" s="42">
        <f t="shared" si="15"/>
        <v>2827</v>
      </c>
      <c r="W120" s="42">
        <f t="shared" si="16"/>
        <v>2644.0000000000005</v>
      </c>
      <c r="X120" s="42">
        <f t="shared" si="17"/>
        <v>2879</v>
      </c>
      <c r="Y120" s="42"/>
      <c r="Z120" s="82" t="s">
        <v>180</v>
      </c>
      <c r="AA120" s="42">
        <f t="shared" si="18"/>
        <v>8322</v>
      </c>
      <c r="AB120" s="42">
        <f t="shared" si="19"/>
        <v>10581</v>
      </c>
      <c r="AC120" s="42">
        <f t="shared" si="20"/>
        <v>9104</v>
      </c>
      <c r="AD120" s="42">
        <f t="shared" si="21"/>
        <v>8590</v>
      </c>
      <c r="AE120" s="42"/>
    </row>
    <row r="121" spans="1:31">
      <c r="A121" s="142"/>
      <c r="B121" s="142"/>
      <c r="C121" s="5">
        <v>1.2291666666666701</v>
      </c>
      <c r="D121">
        <v>13992</v>
      </c>
      <c r="E121">
        <v>2900</v>
      </c>
      <c r="F121">
        <v>9213</v>
      </c>
      <c r="G121">
        <v>7950</v>
      </c>
      <c r="H121" s="42">
        <v>0</v>
      </c>
      <c r="I121" s="42">
        <f t="shared" si="5"/>
        <v>34055</v>
      </c>
      <c r="N121" s="82" t="s">
        <v>210</v>
      </c>
      <c r="O121" s="42">
        <f t="shared" si="10"/>
        <v>10679</v>
      </c>
      <c r="P121" s="42">
        <f t="shared" si="11"/>
        <v>14160</v>
      </c>
      <c r="Q121" s="42">
        <f t="shared" si="12"/>
        <v>11528</v>
      </c>
      <c r="R121" s="42">
        <f t="shared" si="13"/>
        <v>13938</v>
      </c>
      <c r="T121" s="82" t="s">
        <v>210</v>
      </c>
      <c r="U121" s="42">
        <f t="shared" si="14"/>
        <v>2643</v>
      </c>
      <c r="V121" s="42">
        <f t="shared" si="15"/>
        <v>2843</v>
      </c>
      <c r="W121" s="42">
        <f t="shared" si="16"/>
        <v>2663</v>
      </c>
      <c r="X121" s="42">
        <f t="shared" si="17"/>
        <v>2894</v>
      </c>
      <c r="Y121" s="42"/>
      <c r="Z121" s="82" t="s">
        <v>210</v>
      </c>
      <c r="AA121" s="42">
        <f t="shared" si="18"/>
        <v>8428</v>
      </c>
      <c r="AB121" s="42">
        <f t="shared" si="19"/>
        <v>10624</v>
      </c>
      <c r="AC121" s="42">
        <f t="shared" si="20"/>
        <v>9342</v>
      </c>
      <c r="AD121" s="42">
        <f t="shared" si="21"/>
        <v>8754</v>
      </c>
      <c r="AE121" s="42"/>
    </row>
    <row r="122" spans="1:31">
      <c r="A122" s="142"/>
      <c r="B122" s="142"/>
      <c r="C122" s="5">
        <v>1.2395833333333399</v>
      </c>
      <c r="D122">
        <v>14471</v>
      </c>
      <c r="E122">
        <v>2945.9999999999995</v>
      </c>
      <c r="F122">
        <v>9463</v>
      </c>
      <c r="G122">
        <v>8259</v>
      </c>
      <c r="H122" s="42">
        <v>0</v>
      </c>
      <c r="I122" s="42">
        <f t="shared" si="5"/>
        <v>35139</v>
      </c>
      <c r="N122" s="82" t="s">
        <v>105</v>
      </c>
      <c r="O122" s="42">
        <f t="shared" si="10"/>
        <v>11146</v>
      </c>
      <c r="P122" s="42">
        <f t="shared" si="11"/>
        <v>14340</v>
      </c>
      <c r="Q122" s="42">
        <f t="shared" si="12"/>
        <v>11861</v>
      </c>
      <c r="R122" s="42">
        <f t="shared" si="13"/>
        <v>14224.000000000002</v>
      </c>
      <c r="T122" s="82" t="s">
        <v>105</v>
      </c>
      <c r="U122" s="42">
        <f t="shared" si="14"/>
        <v>2677</v>
      </c>
      <c r="V122" s="42">
        <f t="shared" si="15"/>
        <v>2857</v>
      </c>
      <c r="W122" s="42">
        <f t="shared" si="16"/>
        <v>2711</v>
      </c>
      <c r="X122" s="42">
        <f t="shared" si="17"/>
        <v>2913</v>
      </c>
      <c r="Y122" s="42"/>
      <c r="Z122" s="82" t="s">
        <v>105</v>
      </c>
      <c r="AA122" s="42">
        <f t="shared" si="18"/>
        <v>8548</v>
      </c>
      <c r="AB122" s="42">
        <f t="shared" si="19"/>
        <v>10615.000000000002</v>
      </c>
      <c r="AC122" s="42">
        <f t="shared" si="20"/>
        <v>9527</v>
      </c>
      <c r="AD122" s="42">
        <f t="shared" si="21"/>
        <v>8882</v>
      </c>
      <c r="AE122" s="42"/>
    </row>
    <row r="123" spans="1:31">
      <c r="A123" s="142"/>
      <c r="B123" s="142"/>
      <c r="C123" s="5">
        <v>1.25</v>
      </c>
      <c r="D123">
        <v>14990.000000000002</v>
      </c>
      <c r="E123">
        <v>2998</v>
      </c>
      <c r="F123">
        <v>9604</v>
      </c>
      <c r="G123">
        <v>8516</v>
      </c>
      <c r="H123" s="42">
        <v>0</v>
      </c>
      <c r="I123" s="42">
        <f t="shared" si="5"/>
        <v>36108</v>
      </c>
      <c r="N123" s="82" t="s">
        <v>211</v>
      </c>
      <c r="O123" s="42">
        <f t="shared" si="10"/>
        <v>11372</v>
      </c>
      <c r="P123" s="42">
        <f t="shared" si="11"/>
        <v>14401</v>
      </c>
      <c r="Q123" s="42">
        <f t="shared" si="12"/>
        <v>12082</v>
      </c>
      <c r="R123" s="42">
        <f t="shared" si="13"/>
        <v>14524.999999999998</v>
      </c>
      <c r="T123" s="82" t="s">
        <v>211</v>
      </c>
      <c r="U123" s="42">
        <f t="shared" si="14"/>
        <v>2706</v>
      </c>
      <c r="V123" s="42">
        <f t="shared" si="15"/>
        <v>2882</v>
      </c>
      <c r="W123" s="42">
        <f t="shared" si="16"/>
        <v>2746</v>
      </c>
      <c r="X123" s="42">
        <f t="shared" si="17"/>
        <v>2945.9999999999995</v>
      </c>
      <c r="Y123" s="42"/>
      <c r="Z123" s="82" t="s">
        <v>211</v>
      </c>
      <c r="AA123" s="42">
        <f t="shared" si="18"/>
        <v>8568</v>
      </c>
      <c r="AB123" s="42">
        <f t="shared" si="19"/>
        <v>10606</v>
      </c>
      <c r="AC123" s="42">
        <f t="shared" si="20"/>
        <v>9726</v>
      </c>
      <c r="AD123" s="42">
        <f t="shared" si="21"/>
        <v>9013</v>
      </c>
      <c r="AE123" s="42"/>
    </row>
    <row r="124" spans="1:31">
      <c r="A124" s="142"/>
      <c r="B124" s="142"/>
      <c r="C124" s="5">
        <v>1.2604166666666701</v>
      </c>
      <c r="D124">
        <v>15410</v>
      </c>
      <c r="E124">
        <v>3043</v>
      </c>
      <c r="F124">
        <v>9718</v>
      </c>
      <c r="G124">
        <v>8737</v>
      </c>
      <c r="H124" s="42">
        <v>0</v>
      </c>
      <c r="I124" s="42">
        <f t="shared" si="5"/>
        <v>36908</v>
      </c>
      <c r="N124" s="82" t="s">
        <v>181</v>
      </c>
      <c r="O124" s="42">
        <f t="shared" si="10"/>
        <v>11731</v>
      </c>
      <c r="P124" s="42">
        <f t="shared" si="11"/>
        <v>14487.000000000002</v>
      </c>
      <c r="Q124" s="42">
        <f t="shared" si="12"/>
        <v>12318</v>
      </c>
      <c r="R124" s="42">
        <f t="shared" si="13"/>
        <v>14897</v>
      </c>
      <c r="T124" s="82" t="s">
        <v>181</v>
      </c>
      <c r="U124" s="42">
        <f t="shared" si="14"/>
        <v>2728.9999999999995</v>
      </c>
      <c r="V124" s="42">
        <f t="shared" si="15"/>
        <v>2910</v>
      </c>
      <c r="W124" s="42">
        <f t="shared" si="16"/>
        <v>2768</v>
      </c>
      <c r="X124" s="42">
        <f t="shared" si="17"/>
        <v>3017.0000000000005</v>
      </c>
      <c r="Y124" s="42"/>
      <c r="Z124" s="82" t="s">
        <v>181</v>
      </c>
      <c r="AA124" s="42">
        <f t="shared" si="18"/>
        <v>8599</v>
      </c>
      <c r="AB124" s="42">
        <f t="shared" si="19"/>
        <v>10663</v>
      </c>
      <c r="AC124" s="42">
        <f t="shared" si="20"/>
        <v>9800</v>
      </c>
      <c r="AD124" s="42">
        <f t="shared" si="21"/>
        <v>9248</v>
      </c>
      <c r="AE124" s="42"/>
    </row>
    <row r="125" spans="1:31">
      <c r="A125" s="142"/>
      <c r="B125" s="142"/>
      <c r="C125" s="5">
        <v>1.2708333333333399</v>
      </c>
      <c r="D125">
        <v>15615.000000000002</v>
      </c>
      <c r="E125">
        <v>3078</v>
      </c>
      <c r="F125">
        <v>9777</v>
      </c>
      <c r="G125">
        <v>8798</v>
      </c>
      <c r="H125" s="42">
        <v>0</v>
      </c>
      <c r="I125" s="42">
        <f t="shared" si="5"/>
        <v>37268</v>
      </c>
      <c r="N125" s="82" t="s">
        <v>212</v>
      </c>
      <c r="O125" s="42">
        <f t="shared" si="10"/>
        <v>12000</v>
      </c>
      <c r="P125" s="42">
        <f t="shared" si="11"/>
        <v>14652</v>
      </c>
      <c r="Q125" s="42">
        <f t="shared" si="12"/>
        <v>12558</v>
      </c>
      <c r="R125" s="42">
        <f t="shared" si="13"/>
        <v>15314.000000000002</v>
      </c>
      <c r="T125" s="82" t="s">
        <v>212</v>
      </c>
      <c r="U125" s="42">
        <f t="shared" si="14"/>
        <v>2752</v>
      </c>
      <c r="V125" s="42">
        <f t="shared" si="15"/>
        <v>2934</v>
      </c>
      <c r="W125" s="42">
        <f t="shared" si="16"/>
        <v>2792</v>
      </c>
      <c r="X125" s="42">
        <f t="shared" si="17"/>
        <v>3069</v>
      </c>
      <c r="Y125" s="42"/>
      <c r="Z125" s="82" t="s">
        <v>212</v>
      </c>
      <c r="AA125" s="42">
        <f t="shared" si="18"/>
        <v>8694</v>
      </c>
      <c r="AB125" s="42">
        <f t="shared" si="19"/>
        <v>10693</v>
      </c>
      <c r="AC125" s="42">
        <f t="shared" si="20"/>
        <v>9838</v>
      </c>
      <c r="AD125" s="42">
        <f t="shared" si="21"/>
        <v>9495</v>
      </c>
      <c r="AE125" s="42"/>
    </row>
    <row r="126" spans="1:31">
      <c r="A126" s="142"/>
      <c r="B126" s="142"/>
      <c r="C126" s="5">
        <v>1.28125</v>
      </c>
      <c r="D126">
        <v>15838.000000000002</v>
      </c>
      <c r="E126">
        <v>3096</v>
      </c>
      <c r="F126">
        <v>9812</v>
      </c>
      <c r="G126">
        <v>8886</v>
      </c>
      <c r="H126" s="42">
        <v>0</v>
      </c>
      <c r="I126" s="42">
        <f t="shared" si="5"/>
        <v>37632</v>
      </c>
      <c r="N126" s="82" t="s">
        <v>106</v>
      </c>
      <c r="O126" s="42">
        <f t="shared" si="10"/>
        <v>12206.999999999998</v>
      </c>
      <c r="P126" s="42">
        <f t="shared" si="11"/>
        <v>14682</v>
      </c>
      <c r="Q126" s="42">
        <f t="shared" si="12"/>
        <v>12634</v>
      </c>
      <c r="R126" s="42">
        <f t="shared" si="13"/>
        <v>15692</v>
      </c>
      <c r="T126" s="82" t="s">
        <v>106</v>
      </c>
      <c r="U126" s="42">
        <f t="shared" si="14"/>
        <v>2764</v>
      </c>
      <c r="V126" s="42">
        <f t="shared" si="15"/>
        <v>2929</v>
      </c>
      <c r="W126" s="42">
        <f t="shared" si="16"/>
        <v>2818</v>
      </c>
      <c r="X126" s="42">
        <f t="shared" si="17"/>
        <v>3111.9999999999995</v>
      </c>
      <c r="Y126" s="42"/>
      <c r="Z126" s="82" t="s">
        <v>106</v>
      </c>
      <c r="AA126" s="42">
        <f t="shared" si="18"/>
        <v>8785</v>
      </c>
      <c r="AB126" s="42">
        <f t="shared" si="19"/>
        <v>10700</v>
      </c>
      <c r="AC126" s="42">
        <f t="shared" si="20"/>
        <v>9861</v>
      </c>
      <c r="AD126" s="42">
        <f t="shared" si="21"/>
        <v>9657</v>
      </c>
      <c r="AE126" s="42"/>
    </row>
    <row r="127" spans="1:31">
      <c r="A127" s="142"/>
      <c r="B127" s="142"/>
      <c r="C127" s="5">
        <v>1.2916666666666701</v>
      </c>
      <c r="D127">
        <v>15951</v>
      </c>
      <c r="E127">
        <v>3122</v>
      </c>
      <c r="F127">
        <v>9857</v>
      </c>
      <c r="G127">
        <v>9021</v>
      </c>
      <c r="H127" s="42">
        <v>0</v>
      </c>
      <c r="I127" s="42">
        <f t="shared" si="5"/>
        <v>37951</v>
      </c>
      <c r="N127" s="82" t="s">
        <v>213</v>
      </c>
      <c r="O127" s="42">
        <f t="shared" si="10"/>
        <v>12357</v>
      </c>
      <c r="P127" s="42">
        <f t="shared" si="11"/>
        <v>14814</v>
      </c>
      <c r="Q127" s="42">
        <f t="shared" si="12"/>
        <v>12878</v>
      </c>
      <c r="R127" s="42">
        <f t="shared" si="13"/>
        <v>16197</v>
      </c>
      <c r="T127" s="82" t="s">
        <v>213</v>
      </c>
      <c r="U127" s="42">
        <f t="shared" si="14"/>
        <v>2781</v>
      </c>
      <c r="V127" s="42">
        <f t="shared" si="15"/>
        <v>2937</v>
      </c>
      <c r="W127" s="42">
        <f t="shared" si="16"/>
        <v>2827</v>
      </c>
      <c r="X127" s="42">
        <f t="shared" si="17"/>
        <v>3168.0000000000005</v>
      </c>
      <c r="Y127" s="42"/>
      <c r="Z127" s="82" t="s">
        <v>213</v>
      </c>
      <c r="AA127" s="42">
        <f t="shared" si="18"/>
        <v>8798</v>
      </c>
      <c r="AB127" s="42">
        <f t="shared" si="19"/>
        <v>10783</v>
      </c>
      <c r="AC127" s="42">
        <f t="shared" si="20"/>
        <v>9969</v>
      </c>
      <c r="AD127" s="42">
        <f t="shared" si="21"/>
        <v>9891</v>
      </c>
      <c r="AE127" s="42"/>
    </row>
    <row r="128" spans="1:31">
      <c r="A128" s="142"/>
      <c r="B128" s="142"/>
      <c r="C128" s="5">
        <v>1.3020833333333399</v>
      </c>
      <c r="D128">
        <v>16028</v>
      </c>
      <c r="E128">
        <v>3143.0000000000005</v>
      </c>
      <c r="F128">
        <v>9969</v>
      </c>
      <c r="G128">
        <v>9081</v>
      </c>
      <c r="H128" s="42">
        <v>0</v>
      </c>
      <c r="I128" s="42">
        <f t="shared" si="5"/>
        <v>38221</v>
      </c>
      <c r="N128" s="82" t="s">
        <v>182</v>
      </c>
      <c r="O128" s="42">
        <f t="shared" si="10"/>
        <v>12578</v>
      </c>
      <c r="P128" s="42">
        <f t="shared" si="11"/>
        <v>14898</v>
      </c>
      <c r="Q128" s="42">
        <f t="shared" si="12"/>
        <v>13008</v>
      </c>
      <c r="R128" s="42">
        <f t="shared" si="13"/>
        <v>16363</v>
      </c>
      <c r="T128" s="82" t="s">
        <v>182</v>
      </c>
      <c r="U128" s="42">
        <f t="shared" si="14"/>
        <v>2781</v>
      </c>
      <c r="V128" s="42">
        <f t="shared" si="15"/>
        <v>2975.9999999999995</v>
      </c>
      <c r="W128" s="42">
        <f t="shared" si="16"/>
        <v>2821</v>
      </c>
      <c r="X128" s="42">
        <f t="shared" si="17"/>
        <v>3192.9999999999995</v>
      </c>
      <c r="Y128" s="42"/>
      <c r="Z128" s="82" t="s">
        <v>182</v>
      </c>
      <c r="AA128" s="42">
        <f t="shared" si="18"/>
        <v>8863</v>
      </c>
      <c r="AB128" s="42">
        <f t="shared" si="19"/>
        <v>10974</v>
      </c>
      <c r="AC128" s="42">
        <f t="shared" si="20"/>
        <v>9932</v>
      </c>
      <c r="AD128" s="42">
        <f t="shared" si="21"/>
        <v>9931</v>
      </c>
      <c r="AE128" s="42"/>
    </row>
    <row r="129" spans="1:31">
      <c r="A129" s="142"/>
      <c r="B129" s="142"/>
      <c r="C129" s="5">
        <v>1.3125</v>
      </c>
      <c r="D129">
        <v>16016</v>
      </c>
      <c r="E129">
        <v>3131</v>
      </c>
      <c r="F129">
        <v>9950</v>
      </c>
      <c r="G129">
        <v>9003</v>
      </c>
      <c r="H129" s="42">
        <v>0</v>
      </c>
      <c r="I129" s="42">
        <f t="shared" si="5"/>
        <v>38100</v>
      </c>
      <c r="N129" s="82" t="s">
        <v>214</v>
      </c>
      <c r="O129" s="42">
        <f t="shared" si="10"/>
        <v>12466</v>
      </c>
      <c r="P129" s="42">
        <f t="shared" si="11"/>
        <v>15084</v>
      </c>
      <c r="Q129" s="42">
        <f t="shared" si="12"/>
        <v>12957</v>
      </c>
      <c r="R129" s="42">
        <f t="shared" si="13"/>
        <v>16482</v>
      </c>
      <c r="T129" s="82" t="s">
        <v>214</v>
      </c>
      <c r="U129" s="42">
        <f t="shared" si="14"/>
        <v>2776</v>
      </c>
      <c r="V129" s="42">
        <f t="shared" si="15"/>
        <v>3016</v>
      </c>
      <c r="W129" s="42">
        <f t="shared" si="16"/>
        <v>2814.9999999999995</v>
      </c>
      <c r="X129" s="42">
        <f t="shared" si="17"/>
        <v>3207.9999999999995</v>
      </c>
      <c r="Y129" s="42"/>
      <c r="Z129" s="82" t="s">
        <v>214</v>
      </c>
      <c r="AA129" s="42">
        <f t="shared" si="18"/>
        <v>8913</v>
      </c>
      <c r="AB129" s="42">
        <f t="shared" si="19"/>
        <v>11215</v>
      </c>
      <c r="AC129" s="42">
        <f t="shared" si="20"/>
        <v>9947</v>
      </c>
      <c r="AD129" s="42">
        <f t="shared" si="21"/>
        <v>9948</v>
      </c>
      <c r="AE129" s="42"/>
    </row>
    <row r="130" spans="1:31">
      <c r="A130" s="142"/>
      <c r="B130" s="142"/>
      <c r="C130" s="5">
        <v>1.3229166666666701</v>
      </c>
      <c r="D130">
        <v>15854</v>
      </c>
      <c r="E130">
        <v>3119</v>
      </c>
      <c r="F130">
        <v>9938</v>
      </c>
      <c r="G130">
        <v>8880</v>
      </c>
      <c r="H130" s="42">
        <v>0</v>
      </c>
      <c r="I130" s="42">
        <f t="shared" si="5"/>
        <v>37791</v>
      </c>
      <c r="N130" s="82" t="s">
        <v>107</v>
      </c>
      <c r="O130" s="42">
        <f t="shared" si="10"/>
        <v>12461</v>
      </c>
      <c r="P130" s="42">
        <f t="shared" si="11"/>
        <v>15445</v>
      </c>
      <c r="Q130" s="42">
        <f t="shared" si="12"/>
        <v>13016</v>
      </c>
      <c r="R130" s="42">
        <f t="shared" si="13"/>
        <v>16656</v>
      </c>
      <c r="T130" s="82" t="s">
        <v>107</v>
      </c>
      <c r="U130" s="42">
        <f t="shared" si="14"/>
        <v>2784</v>
      </c>
      <c r="V130" s="42">
        <f t="shared" si="15"/>
        <v>3025</v>
      </c>
      <c r="W130" s="42">
        <f t="shared" si="16"/>
        <v>2819.9999999999995</v>
      </c>
      <c r="X130" s="42">
        <f t="shared" si="17"/>
        <v>3235</v>
      </c>
      <c r="Y130" s="42"/>
      <c r="Z130" s="82" t="s">
        <v>107</v>
      </c>
      <c r="AA130" s="42">
        <f t="shared" si="18"/>
        <v>9031</v>
      </c>
      <c r="AB130" s="42">
        <f t="shared" si="19"/>
        <v>11354</v>
      </c>
      <c r="AC130" s="42">
        <f t="shared" si="20"/>
        <v>9999</v>
      </c>
      <c r="AD130" s="42">
        <f t="shared" si="21"/>
        <v>9989</v>
      </c>
      <c r="AE130" s="42"/>
    </row>
    <row r="131" spans="1:31">
      <c r="A131" s="142"/>
      <c r="B131" s="142"/>
      <c r="C131" s="5">
        <v>1.3333333333333399</v>
      </c>
      <c r="D131">
        <v>15697.000000000002</v>
      </c>
      <c r="E131">
        <v>3118</v>
      </c>
      <c r="F131">
        <v>9995</v>
      </c>
      <c r="G131">
        <v>8864</v>
      </c>
      <c r="H131" s="42">
        <v>0</v>
      </c>
      <c r="I131" s="42">
        <f t="shared" si="5"/>
        <v>37674</v>
      </c>
      <c r="N131" s="82" t="s">
        <v>215</v>
      </c>
      <c r="O131" s="42">
        <f t="shared" si="10"/>
        <v>12487</v>
      </c>
      <c r="P131" s="42">
        <f t="shared" si="11"/>
        <v>15646</v>
      </c>
      <c r="Q131" s="42">
        <f t="shared" si="12"/>
        <v>12971</v>
      </c>
      <c r="R131" s="42">
        <f t="shared" si="13"/>
        <v>16860</v>
      </c>
      <c r="T131" s="82" t="s">
        <v>215</v>
      </c>
      <c r="U131" s="42">
        <f t="shared" si="14"/>
        <v>2773</v>
      </c>
      <c r="V131" s="42">
        <f t="shared" si="15"/>
        <v>3044</v>
      </c>
      <c r="W131" s="42">
        <f t="shared" si="16"/>
        <v>2819.9999999999995</v>
      </c>
      <c r="X131" s="42">
        <f t="shared" si="17"/>
        <v>3259.0000000000005</v>
      </c>
      <c r="Y131" s="42"/>
      <c r="Z131" s="82" t="s">
        <v>215</v>
      </c>
      <c r="AA131" s="42">
        <f t="shared" si="18"/>
        <v>9130</v>
      </c>
      <c r="AB131" s="42">
        <f t="shared" si="19"/>
        <v>11605</v>
      </c>
      <c r="AC131" s="42">
        <f t="shared" si="20"/>
        <v>9994</v>
      </c>
      <c r="AD131" s="42">
        <f t="shared" si="21"/>
        <v>10055</v>
      </c>
      <c r="AE131" s="42"/>
    </row>
    <row r="132" spans="1:31">
      <c r="A132" s="142"/>
      <c r="B132" s="142"/>
      <c r="C132" s="5">
        <v>1.34375</v>
      </c>
      <c r="D132">
        <v>15661</v>
      </c>
      <c r="E132">
        <v>3095</v>
      </c>
      <c r="F132">
        <v>10004</v>
      </c>
      <c r="G132">
        <v>8830</v>
      </c>
      <c r="H132" s="42">
        <v>0</v>
      </c>
      <c r="I132" s="42">
        <f t="shared" si="5"/>
        <v>37590</v>
      </c>
      <c r="N132" s="82" t="s">
        <v>183</v>
      </c>
      <c r="O132" s="42">
        <f t="shared" si="10"/>
        <v>12554</v>
      </c>
      <c r="P132" s="42">
        <f t="shared" si="11"/>
        <v>15999.000000000002</v>
      </c>
      <c r="Q132" s="42">
        <f t="shared" si="12"/>
        <v>13169</v>
      </c>
      <c r="R132" s="42">
        <f t="shared" si="13"/>
        <v>16792</v>
      </c>
      <c r="T132" s="82" t="s">
        <v>183</v>
      </c>
      <c r="U132" s="42">
        <f t="shared" si="14"/>
        <v>2789</v>
      </c>
      <c r="V132" s="42">
        <f t="shared" si="15"/>
        <v>3086.9999999999995</v>
      </c>
      <c r="W132" s="42">
        <f t="shared" si="16"/>
        <v>2822</v>
      </c>
      <c r="X132" s="42">
        <f t="shared" si="17"/>
        <v>3248</v>
      </c>
      <c r="Y132" s="42"/>
      <c r="Z132" s="82" t="s">
        <v>183</v>
      </c>
      <c r="AA132" s="42">
        <f t="shared" si="18"/>
        <v>9232</v>
      </c>
      <c r="AB132" s="42">
        <f t="shared" si="19"/>
        <v>11840</v>
      </c>
      <c r="AC132" s="42">
        <f t="shared" si="20"/>
        <v>10139</v>
      </c>
      <c r="AD132" s="42">
        <f t="shared" si="21"/>
        <v>10007</v>
      </c>
      <c r="AE132" s="42"/>
    </row>
    <row r="133" spans="1:31">
      <c r="A133" s="142"/>
      <c r="B133" s="142"/>
      <c r="C133" s="5">
        <v>1.3541666666666701</v>
      </c>
      <c r="D133">
        <v>15592</v>
      </c>
      <c r="E133">
        <v>3089</v>
      </c>
      <c r="F133">
        <v>10075</v>
      </c>
      <c r="G133">
        <v>8829</v>
      </c>
      <c r="H133" s="42">
        <v>0</v>
      </c>
      <c r="I133" s="42">
        <f t="shared" ref="I133:I196" si="22">SUM(D133:H133)</f>
        <v>37585</v>
      </c>
      <c r="N133" s="82" t="s">
        <v>216</v>
      </c>
      <c r="O133" s="42">
        <f t="shared" si="10"/>
        <v>12710.999999999998</v>
      </c>
      <c r="P133" s="42">
        <f t="shared" si="11"/>
        <v>16281.000000000002</v>
      </c>
      <c r="Q133" s="42">
        <f t="shared" si="12"/>
        <v>13367</v>
      </c>
      <c r="R133" s="42">
        <f t="shared" si="13"/>
        <v>16583</v>
      </c>
      <c r="T133" s="82" t="s">
        <v>216</v>
      </c>
      <c r="U133" s="42">
        <f t="shared" si="14"/>
        <v>2800.0000000000005</v>
      </c>
      <c r="V133" s="42">
        <f t="shared" si="15"/>
        <v>3119</v>
      </c>
      <c r="W133" s="42">
        <f t="shared" si="16"/>
        <v>2821</v>
      </c>
      <c r="X133" s="42">
        <f t="shared" si="17"/>
        <v>3242.9999999999995</v>
      </c>
      <c r="Y133" s="42"/>
      <c r="Z133" s="82" t="s">
        <v>216</v>
      </c>
      <c r="AA133" s="42">
        <f t="shared" si="18"/>
        <v>9375</v>
      </c>
      <c r="AB133" s="42">
        <f t="shared" si="19"/>
        <v>12079</v>
      </c>
      <c r="AC133" s="42">
        <f t="shared" si="20"/>
        <v>10243</v>
      </c>
      <c r="AD133" s="42">
        <f t="shared" si="21"/>
        <v>9972</v>
      </c>
      <c r="AE133" s="42"/>
    </row>
    <row r="134" spans="1:31">
      <c r="A134" s="142"/>
      <c r="B134" s="142"/>
      <c r="C134" s="5">
        <v>1.3645833333333399</v>
      </c>
      <c r="D134">
        <v>15618</v>
      </c>
      <c r="E134">
        <v>3084</v>
      </c>
      <c r="F134">
        <v>10095</v>
      </c>
      <c r="G134">
        <v>8885</v>
      </c>
      <c r="H134" s="42">
        <v>0</v>
      </c>
      <c r="I134" s="42">
        <f t="shared" si="22"/>
        <v>37682</v>
      </c>
      <c r="N134" s="82" t="s">
        <v>108</v>
      </c>
      <c r="O134" s="42">
        <f t="shared" si="10"/>
        <v>12710.999999999998</v>
      </c>
      <c r="P134" s="42">
        <f t="shared" si="11"/>
        <v>16580</v>
      </c>
      <c r="Q134" s="42">
        <f t="shared" si="12"/>
        <v>13412</v>
      </c>
      <c r="R134" s="42">
        <f t="shared" si="13"/>
        <v>16488</v>
      </c>
      <c r="T134" s="82" t="s">
        <v>108</v>
      </c>
      <c r="U134" s="42">
        <f t="shared" si="14"/>
        <v>2817</v>
      </c>
      <c r="V134" s="42">
        <f t="shared" si="15"/>
        <v>3151</v>
      </c>
      <c r="W134" s="42">
        <f t="shared" si="16"/>
        <v>2824</v>
      </c>
      <c r="X134" s="42">
        <f t="shared" si="17"/>
        <v>3222.9999999999995</v>
      </c>
      <c r="Y134" s="42"/>
      <c r="Z134" s="82" t="s">
        <v>108</v>
      </c>
      <c r="AA134" s="42">
        <f t="shared" si="18"/>
        <v>9436</v>
      </c>
      <c r="AB134" s="42">
        <f t="shared" si="19"/>
        <v>12306.999999999998</v>
      </c>
      <c r="AC134" s="42">
        <f t="shared" si="20"/>
        <v>10334.000000000002</v>
      </c>
      <c r="AD134" s="42">
        <f t="shared" si="21"/>
        <v>9932</v>
      </c>
      <c r="AE134" s="42"/>
    </row>
    <row r="135" spans="1:31">
      <c r="A135" s="142"/>
      <c r="B135" s="142"/>
      <c r="C135" s="5">
        <v>1.375</v>
      </c>
      <c r="D135">
        <v>15621</v>
      </c>
      <c r="E135">
        <v>3078</v>
      </c>
      <c r="F135">
        <v>10111.000000000002</v>
      </c>
      <c r="G135">
        <v>8906</v>
      </c>
      <c r="H135" s="42">
        <v>0</v>
      </c>
      <c r="I135" s="42">
        <f t="shared" si="22"/>
        <v>37716</v>
      </c>
      <c r="N135" s="82" t="s">
        <v>217</v>
      </c>
      <c r="O135" s="42">
        <f t="shared" si="10"/>
        <v>12810.999999999998</v>
      </c>
      <c r="P135" s="42">
        <f t="shared" si="11"/>
        <v>16869</v>
      </c>
      <c r="Q135" s="42">
        <f t="shared" si="12"/>
        <v>13320</v>
      </c>
      <c r="R135" s="42">
        <f t="shared" si="13"/>
        <v>16265</v>
      </c>
      <c r="T135" s="82" t="s">
        <v>217</v>
      </c>
      <c r="U135" s="42">
        <f t="shared" si="14"/>
        <v>2816</v>
      </c>
      <c r="V135" s="42">
        <f t="shared" si="15"/>
        <v>3183.0000000000005</v>
      </c>
      <c r="W135" s="42">
        <f t="shared" si="16"/>
        <v>2847</v>
      </c>
      <c r="X135" s="42">
        <f t="shared" si="17"/>
        <v>3209</v>
      </c>
      <c r="Y135" s="42"/>
      <c r="Z135" s="82" t="s">
        <v>217</v>
      </c>
      <c r="AA135" s="42">
        <f t="shared" si="18"/>
        <v>9599</v>
      </c>
      <c r="AB135" s="42">
        <f t="shared" si="19"/>
        <v>12643</v>
      </c>
      <c r="AC135" s="42">
        <f t="shared" si="20"/>
        <v>10390</v>
      </c>
      <c r="AD135" s="42">
        <f t="shared" si="21"/>
        <v>9933</v>
      </c>
      <c r="AE135" s="42"/>
    </row>
    <row r="136" spans="1:31">
      <c r="A136" s="142"/>
      <c r="B136" s="142"/>
      <c r="C136" s="5">
        <v>1.3854166666666701</v>
      </c>
      <c r="D136">
        <v>15485</v>
      </c>
      <c r="E136">
        <v>3075</v>
      </c>
      <c r="F136">
        <v>10098</v>
      </c>
      <c r="G136">
        <v>8874</v>
      </c>
      <c r="H136" s="42">
        <v>0</v>
      </c>
      <c r="I136" s="42">
        <f t="shared" si="22"/>
        <v>37532</v>
      </c>
      <c r="N136" s="82" t="s">
        <v>184</v>
      </c>
      <c r="O136" s="42">
        <f t="shared" si="10"/>
        <v>12769</v>
      </c>
      <c r="P136" s="42">
        <f t="shared" si="11"/>
        <v>17204</v>
      </c>
      <c r="Q136" s="42">
        <f t="shared" si="12"/>
        <v>13411</v>
      </c>
      <c r="R136" s="42">
        <f t="shared" si="13"/>
        <v>16175</v>
      </c>
      <c r="T136" s="82" t="s">
        <v>184</v>
      </c>
      <c r="U136" s="42">
        <f t="shared" si="14"/>
        <v>2823</v>
      </c>
      <c r="V136" s="42">
        <f t="shared" si="15"/>
        <v>3236</v>
      </c>
      <c r="W136" s="42">
        <f t="shared" si="16"/>
        <v>2863</v>
      </c>
      <c r="X136" s="42">
        <f t="shared" si="17"/>
        <v>3201</v>
      </c>
      <c r="Y136" s="42"/>
      <c r="Z136" s="82" t="s">
        <v>184</v>
      </c>
      <c r="AA136" s="42">
        <f t="shared" si="18"/>
        <v>9711</v>
      </c>
      <c r="AB136" s="42">
        <f t="shared" si="19"/>
        <v>12980</v>
      </c>
      <c r="AC136" s="42">
        <f t="shared" si="20"/>
        <v>10481</v>
      </c>
      <c r="AD136" s="42">
        <f t="shared" si="21"/>
        <v>9968</v>
      </c>
      <c r="AE136" s="42"/>
    </row>
    <row r="137" spans="1:31">
      <c r="A137" s="142"/>
      <c r="B137" s="142"/>
      <c r="C137" s="5">
        <v>1.3958333333333399</v>
      </c>
      <c r="D137">
        <v>15434.000000000002</v>
      </c>
      <c r="E137">
        <v>3074</v>
      </c>
      <c r="F137">
        <v>10143</v>
      </c>
      <c r="G137">
        <v>8916</v>
      </c>
      <c r="H137" s="42">
        <v>0</v>
      </c>
      <c r="I137" s="42">
        <f t="shared" si="22"/>
        <v>37567</v>
      </c>
      <c r="N137" s="82" t="s">
        <v>218</v>
      </c>
      <c r="O137" s="42">
        <f t="shared" si="10"/>
        <v>12919</v>
      </c>
      <c r="P137" s="42">
        <f t="shared" si="11"/>
        <v>17596</v>
      </c>
      <c r="Q137" s="42">
        <f t="shared" si="12"/>
        <v>13529</v>
      </c>
      <c r="R137" s="42">
        <f t="shared" si="13"/>
        <v>16133</v>
      </c>
      <c r="T137" s="82" t="s">
        <v>218</v>
      </c>
      <c r="U137" s="42">
        <f t="shared" si="14"/>
        <v>2832</v>
      </c>
      <c r="V137" s="42">
        <f t="shared" si="15"/>
        <v>3270</v>
      </c>
      <c r="W137" s="42">
        <f t="shared" si="16"/>
        <v>2891.0000000000005</v>
      </c>
      <c r="X137" s="42">
        <f t="shared" si="17"/>
        <v>3186</v>
      </c>
      <c r="Y137" s="42"/>
      <c r="Z137" s="82" t="s">
        <v>218</v>
      </c>
      <c r="AA137" s="42">
        <f t="shared" si="18"/>
        <v>9852</v>
      </c>
      <c r="AB137" s="42">
        <f t="shared" si="19"/>
        <v>13287</v>
      </c>
      <c r="AC137" s="42">
        <f t="shared" si="20"/>
        <v>10523</v>
      </c>
      <c r="AD137" s="42">
        <f t="shared" si="21"/>
        <v>10026</v>
      </c>
      <c r="AE137" s="42"/>
    </row>
    <row r="138" spans="1:31">
      <c r="A138" s="142"/>
      <c r="B138" s="142"/>
      <c r="C138" s="5">
        <v>1.40625</v>
      </c>
      <c r="D138">
        <v>15367</v>
      </c>
      <c r="E138">
        <v>3076.9999999999995</v>
      </c>
      <c r="F138">
        <v>10159</v>
      </c>
      <c r="G138">
        <v>8890</v>
      </c>
      <c r="H138" s="42">
        <v>0</v>
      </c>
      <c r="I138" s="42">
        <f t="shared" si="22"/>
        <v>37493</v>
      </c>
      <c r="N138" s="82" t="s">
        <v>109</v>
      </c>
      <c r="O138" s="42">
        <f t="shared" si="10"/>
        <v>13103</v>
      </c>
      <c r="P138" s="42">
        <f t="shared" si="11"/>
        <v>17960</v>
      </c>
      <c r="Q138" s="42">
        <f t="shared" si="12"/>
        <v>13654</v>
      </c>
      <c r="R138" s="42">
        <f t="shared" si="13"/>
        <v>16025</v>
      </c>
      <c r="T138" s="82" t="s">
        <v>109</v>
      </c>
      <c r="U138" s="42">
        <f t="shared" si="14"/>
        <v>2847</v>
      </c>
      <c r="V138" s="42">
        <f t="shared" si="15"/>
        <v>3303</v>
      </c>
      <c r="W138" s="42">
        <f t="shared" si="16"/>
        <v>2913</v>
      </c>
      <c r="X138" s="42">
        <f t="shared" si="17"/>
        <v>3175</v>
      </c>
      <c r="Y138" s="42"/>
      <c r="Z138" s="82" t="s">
        <v>109</v>
      </c>
      <c r="AA138" s="42">
        <f t="shared" si="18"/>
        <v>9899</v>
      </c>
      <c r="AB138" s="42">
        <f t="shared" si="19"/>
        <v>13460</v>
      </c>
      <c r="AC138" s="42">
        <f t="shared" si="20"/>
        <v>10611</v>
      </c>
      <c r="AD138" s="42">
        <f t="shared" si="21"/>
        <v>10089.999999999998</v>
      </c>
      <c r="AE138" s="42"/>
    </row>
    <row r="139" spans="1:31">
      <c r="A139" s="142"/>
      <c r="B139" s="142"/>
      <c r="C139" s="5">
        <v>1.4166666666666701</v>
      </c>
      <c r="D139">
        <v>15481</v>
      </c>
      <c r="E139">
        <v>3079</v>
      </c>
      <c r="F139">
        <v>10152.000000000002</v>
      </c>
      <c r="G139">
        <v>8895</v>
      </c>
      <c r="H139" s="42">
        <v>0</v>
      </c>
      <c r="I139" s="42">
        <f t="shared" si="22"/>
        <v>37607</v>
      </c>
      <c r="N139" s="82" t="s">
        <v>219</v>
      </c>
      <c r="O139" s="42">
        <f t="shared" si="10"/>
        <v>13130</v>
      </c>
      <c r="P139" s="42">
        <f t="shared" si="11"/>
        <v>18217</v>
      </c>
      <c r="Q139" s="42">
        <f t="shared" si="12"/>
        <v>13751</v>
      </c>
      <c r="R139" s="42">
        <f t="shared" si="13"/>
        <v>16029</v>
      </c>
      <c r="T139" s="82" t="s">
        <v>219</v>
      </c>
      <c r="U139" s="42">
        <f t="shared" si="14"/>
        <v>2856</v>
      </c>
      <c r="V139" s="42">
        <f t="shared" si="15"/>
        <v>3325</v>
      </c>
      <c r="W139" s="42">
        <f t="shared" si="16"/>
        <v>2915</v>
      </c>
      <c r="X139" s="42">
        <f t="shared" si="17"/>
        <v>3159</v>
      </c>
      <c r="Y139" s="42"/>
      <c r="Z139" s="82" t="s">
        <v>219</v>
      </c>
      <c r="AA139" s="42">
        <f t="shared" si="18"/>
        <v>10003</v>
      </c>
      <c r="AB139" s="42">
        <f t="shared" si="19"/>
        <v>13685</v>
      </c>
      <c r="AC139" s="42">
        <f t="shared" si="20"/>
        <v>10849</v>
      </c>
      <c r="AD139" s="42">
        <f t="shared" si="21"/>
        <v>10128</v>
      </c>
      <c r="AE139" s="42"/>
    </row>
    <row r="140" spans="1:31">
      <c r="A140" s="142"/>
      <c r="B140" s="142"/>
      <c r="C140" s="5">
        <v>1.4270833333333399</v>
      </c>
      <c r="D140">
        <v>15299</v>
      </c>
      <c r="E140">
        <v>3052.0000000000005</v>
      </c>
      <c r="F140">
        <v>10104</v>
      </c>
      <c r="G140">
        <v>8854</v>
      </c>
      <c r="H140" s="42">
        <v>0</v>
      </c>
      <c r="I140" s="42">
        <f t="shared" si="22"/>
        <v>37309</v>
      </c>
      <c r="N140" s="82" t="s">
        <v>185</v>
      </c>
      <c r="O140" s="42">
        <f t="shared" si="10"/>
        <v>13069</v>
      </c>
      <c r="P140" s="42">
        <f t="shared" si="11"/>
        <v>18589</v>
      </c>
      <c r="Q140" s="42">
        <f t="shared" si="12"/>
        <v>13819.999999999998</v>
      </c>
      <c r="R140" s="42">
        <f t="shared" si="13"/>
        <v>15947</v>
      </c>
      <c r="T140" s="82" t="s">
        <v>185</v>
      </c>
      <c r="U140" s="42">
        <f t="shared" si="14"/>
        <v>2853</v>
      </c>
      <c r="V140" s="42">
        <f t="shared" si="15"/>
        <v>3353.9999999999995</v>
      </c>
      <c r="W140" s="42">
        <f t="shared" si="16"/>
        <v>2924</v>
      </c>
      <c r="X140" s="42">
        <f t="shared" si="17"/>
        <v>3162</v>
      </c>
      <c r="Y140" s="42"/>
      <c r="Z140" s="82" t="s">
        <v>185</v>
      </c>
      <c r="AA140" s="42">
        <f t="shared" si="18"/>
        <v>10086</v>
      </c>
      <c r="AB140" s="42">
        <f t="shared" si="19"/>
        <v>13865</v>
      </c>
      <c r="AC140" s="42">
        <f t="shared" si="20"/>
        <v>10986</v>
      </c>
      <c r="AD140" s="42">
        <f t="shared" si="21"/>
        <v>10202</v>
      </c>
      <c r="AE140" s="42"/>
    </row>
    <row r="141" spans="1:31">
      <c r="A141" s="142"/>
      <c r="B141" s="142"/>
      <c r="C141" s="5">
        <v>1.4375</v>
      </c>
      <c r="D141">
        <v>15274</v>
      </c>
      <c r="E141">
        <v>3038</v>
      </c>
      <c r="F141">
        <v>10166</v>
      </c>
      <c r="G141">
        <v>8853</v>
      </c>
      <c r="H141" s="42">
        <v>0</v>
      </c>
      <c r="I141" s="42">
        <f t="shared" si="22"/>
        <v>37331</v>
      </c>
      <c r="N141" s="82" t="s">
        <v>220</v>
      </c>
      <c r="O141" s="42">
        <f t="shared" si="10"/>
        <v>13173.999999999998</v>
      </c>
      <c r="P141" s="42">
        <f t="shared" si="11"/>
        <v>18982</v>
      </c>
      <c r="Q141" s="42">
        <f t="shared" si="12"/>
        <v>13916</v>
      </c>
      <c r="R141" s="42">
        <f t="shared" si="13"/>
        <v>15958.000000000002</v>
      </c>
      <c r="T141" s="82" t="s">
        <v>220</v>
      </c>
      <c r="U141" s="42">
        <f t="shared" si="14"/>
        <v>2858</v>
      </c>
      <c r="V141" s="42">
        <f t="shared" si="15"/>
        <v>3384</v>
      </c>
      <c r="W141" s="42">
        <f t="shared" si="16"/>
        <v>2927</v>
      </c>
      <c r="X141" s="42">
        <f t="shared" si="17"/>
        <v>3149</v>
      </c>
      <c r="Y141" s="42"/>
      <c r="Z141" s="82" t="s">
        <v>220</v>
      </c>
      <c r="AA141" s="42">
        <f t="shared" si="18"/>
        <v>10144</v>
      </c>
      <c r="AB141" s="42">
        <f t="shared" si="19"/>
        <v>14083.000000000002</v>
      </c>
      <c r="AC141" s="42">
        <f t="shared" si="20"/>
        <v>11099.000000000002</v>
      </c>
      <c r="AD141" s="42">
        <f t="shared" si="21"/>
        <v>10271.999999999998</v>
      </c>
      <c r="AE141" s="42"/>
    </row>
    <row r="142" spans="1:31">
      <c r="A142" s="142"/>
      <c r="B142" s="142"/>
      <c r="C142" s="5">
        <v>1.4479166666666701</v>
      </c>
      <c r="D142">
        <v>15218</v>
      </c>
      <c r="E142">
        <v>3030</v>
      </c>
      <c r="F142">
        <v>10176</v>
      </c>
      <c r="G142">
        <v>8777</v>
      </c>
      <c r="H142" s="42">
        <v>0</v>
      </c>
      <c r="I142" s="42">
        <f t="shared" si="22"/>
        <v>37201</v>
      </c>
      <c r="N142" s="82" t="s">
        <v>110</v>
      </c>
      <c r="O142" s="42">
        <f t="shared" si="10"/>
        <v>13202</v>
      </c>
      <c r="P142" s="42">
        <f t="shared" si="11"/>
        <v>19270</v>
      </c>
      <c r="Q142" s="42">
        <f t="shared" si="12"/>
        <v>13985</v>
      </c>
      <c r="R142" s="42">
        <f t="shared" si="13"/>
        <v>15867</v>
      </c>
      <c r="T142" s="82" t="s">
        <v>110</v>
      </c>
      <c r="U142" s="42">
        <f t="shared" si="14"/>
        <v>2866</v>
      </c>
      <c r="V142" s="42">
        <f t="shared" si="15"/>
        <v>3421</v>
      </c>
      <c r="W142" s="42">
        <f t="shared" si="16"/>
        <v>2952</v>
      </c>
      <c r="X142" s="42">
        <f t="shared" si="17"/>
        <v>3133.0000000000005</v>
      </c>
      <c r="Y142" s="42"/>
      <c r="Z142" s="82" t="s">
        <v>110</v>
      </c>
      <c r="AA142" s="42">
        <f t="shared" si="18"/>
        <v>10304</v>
      </c>
      <c r="AB142" s="42">
        <f t="shared" si="19"/>
        <v>14331</v>
      </c>
      <c r="AC142" s="42">
        <f t="shared" si="20"/>
        <v>11200.000000000002</v>
      </c>
      <c r="AD142" s="42">
        <f t="shared" si="21"/>
        <v>10251.999999999998</v>
      </c>
      <c r="AE142" s="42"/>
    </row>
    <row r="143" spans="1:31">
      <c r="A143" s="142"/>
      <c r="B143" s="142"/>
      <c r="C143" s="5">
        <v>1.4583333333333399</v>
      </c>
      <c r="D143">
        <v>15109.999999999998</v>
      </c>
      <c r="E143">
        <v>3018</v>
      </c>
      <c r="F143">
        <v>10121</v>
      </c>
      <c r="G143">
        <v>8744</v>
      </c>
      <c r="H143" s="42">
        <v>0</v>
      </c>
      <c r="I143" s="42">
        <f t="shared" si="22"/>
        <v>36993</v>
      </c>
      <c r="N143" s="82" t="s">
        <v>221</v>
      </c>
      <c r="O143" s="42">
        <f t="shared" si="10"/>
        <v>13315.999999999998</v>
      </c>
      <c r="P143" s="42">
        <f t="shared" si="11"/>
        <v>19488</v>
      </c>
      <c r="Q143" s="42">
        <f t="shared" si="12"/>
        <v>14050</v>
      </c>
      <c r="R143" s="42">
        <f t="shared" si="13"/>
        <v>15773</v>
      </c>
      <c r="T143" s="82" t="s">
        <v>221</v>
      </c>
      <c r="U143" s="42">
        <f t="shared" si="14"/>
        <v>2871</v>
      </c>
      <c r="V143" s="42">
        <f t="shared" si="15"/>
        <v>3444.9999999999995</v>
      </c>
      <c r="W143" s="42">
        <f t="shared" si="16"/>
        <v>2970</v>
      </c>
      <c r="X143" s="42">
        <f t="shared" si="17"/>
        <v>3114</v>
      </c>
      <c r="Y143" s="42"/>
      <c r="Z143" s="82" t="s">
        <v>221</v>
      </c>
      <c r="AA143" s="42">
        <f t="shared" si="18"/>
        <v>10382</v>
      </c>
      <c r="AB143" s="42">
        <f t="shared" si="19"/>
        <v>14585.999999999998</v>
      </c>
      <c r="AC143" s="42">
        <f t="shared" si="20"/>
        <v>11222</v>
      </c>
      <c r="AD143" s="42">
        <f t="shared" si="21"/>
        <v>10250</v>
      </c>
      <c r="AE143" s="42"/>
    </row>
    <row r="144" spans="1:31">
      <c r="A144" s="142"/>
      <c r="B144" s="142"/>
      <c r="C144" s="5">
        <v>1.46875</v>
      </c>
      <c r="D144">
        <v>14987</v>
      </c>
      <c r="E144">
        <v>3005</v>
      </c>
      <c r="F144">
        <v>10058</v>
      </c>
      <c r="G144">
        <v>8743</v>
      </c>
      <c r="H144" s="42">
        <v>0</v>
      </c>
      <c r="I144" s="42">
        <f t="shared" si="22"/>
        <v>36793</v>
      </c>
      <c r="N144" s="82" t="s">
        <v>200</v>
      </c>
      <c r="O144" s="42">
        <f t="shared" si="10"/>
        <v>13516.999999999998</v>
      </c>
      <c r="P144" s="42">
        <f t="shared" si="11"/>
        <v>19793</v>
      </c>
      <c r="Q144" s="42">
        <f t="shared" si="12"/>
        <v>14079</v>
      </c>
      <c r="R144" s="42">
        <f t="shared" si="13"/>
        <v>15686</v>
      </c>
      <c r="T144" s="82" t="s">
        <v>200</v>
      </c>
      <c r="U144" s="42">
        <f t="shared" si="14"/>
        <v>2873</v>
      </c>
      <c r="V144" s="42">
        <f t="shared" si="15"/>
        <v>3474</v>
      </c>
      <c r="W144" s="42">
        <f t="shared" si="16"/>
        <v>2965.9999999999995</v>
      </c>
      <c r="X144" s="42">
        <f t="shared" si="17"/>
        <v>3106.9999999999995</v>
      </c>
      <c r="Y144" s="42"/>
      <c r="Z144" s="82" t="s">
        <v>200</v>
      </c>
      <c r="AA144" s="42">
        <f t="shared" si="18"/>
        <v>10477</v>
      </c>
      <c r="AB144" s="42">
        <f t="shared" si="19"/>
        <v>14745</v>
      </c>
      <c r="AC144" s="42">
        <f t="shared" si="20"/>
        <v>11278</v>
      </c>
      <c r="AD144" s="42">
        <f t="shared" si="21"/>
        <v>10267</v>
      </c>
      <c r="AE144" s="42"/>
    </row>
    <row r="145" spans="1:31">
      <c r="A145" s="142"/>
      <c r="B145" s="142"/>
      <c r="C145" s="5">
        <v>1.4791666666666701</v>
      </c>
      <c r="D145">
        <v>14902</v>
      </c>
      <c r="E145">
        <v>2992</v>
      </c>
      <c r="F145">
        <v>10048</v>
      </c>
      <c r="G145">
        <v>8745</v>
      </c>
      <c r="H145" s="42">
        <v>0</v>
      </c>
      <c r="I145" s="42">
        <f t="shared" si="22"/>
        <v>36687</v>
      </c>
      <c r="N145" s="82" t="s">
        <v>222</v>
      </c>
      <c r="O145" s="42">
        <f t="shared" si="10"/>
        <v>13604</v>
      </c>
      <c r="P145" s="42">
        <f t="shared" si="11"/>
        <v>20074</v>
      </c>
      <c r="Q145" s="42">
        <f t="shared" si="12"/>
        <v>14265.000000000002</v>
      </c>
      <c r="R145" s="42">
        <f t="shared" si="13"/>
        <v>15581</v>
      </c>
      <c r="T145" s="82" t="s">
        <v>222</v>
      </c>
      <c r="U145" s="42">
        <f t="shared" si="14"/>
        <v>2874</v>
      </c>
      <c r="V145" s="42">
        <f t="shared" si="15"/>
        <v>3510</v>
      </c>
      <c r="W145" s="42">
        <f t="shared" si="16"/>
        <v>2968</v>
      </c>
      <c r="X145" s="42">
        <f t="shared" si="17"/>
        <v>3074</v>
      </c>
      <c r="Y145" s="42"/>
      <c r="Z145" s="82" t="s">
        <v>222</v>
      </c>
      <c r="AA145" s="42">
        <f t="shared" si="18"/>
        <v>10560</v>
      </c>
      <c r="AB145" s="42">
        <f t="shared" si="19"/>
        <v>14997</v>
      </c>
      <c r="AC145" s="42">
        <f t="shared" si="20"/>
        <v>11399.999999999998</v>
      </c>
      <c r="AD145" s="42">
        <f t="shared" si="21"/>
        <v>10289</v>
      </c>
      <c r="AE145" s="42"/>
    </row>
    <row r="146" spans="1:31">
      <c r="A146" s="142"/>
      <c r="B146" s="142"/>
      <c r="C146" s="5">
        <v>1.4895833333333399</v>
      </c>
      <c r="D146">
        <v>14926</v>
      </c>
      <c r="E146">
        <v>2980.9999999999995</v>
      </c>
      <c r="F146">
        <v>9970</v>
      </c>
      <c r="G146">
        <v>8703</v>
      </c>
      <c r="H146" s="42">
        <v>0</v>
      </c>
      <c r="I146" s="42">
        <f t="shared" si="22"/>
        <v>36580</v>
      </c>
      <c r="N146" s="82" t="s">
        <v>111</v>
      </c>
      <c r="O146" s="42">
        <f t="shared" si="10"/>
        <v>13576</v>
      </c>
      <c r="P146" s="42">
        <f t="shared" si="11"/>
        <v>20418</v>
      </c>
      <c r="Q146" s="42">
        <f t="shared" si="12"/>
        <v>14411</v>
      </c>
      <c r="R146" s="42">
        <f t="shared" si="13"/>
        <v>15512</v>
      </c>
      <c r="T146" s="82" t="s">
        <v>111</v>
      </c>
      <c r="U146" s="42">
        <f t="shared" si="14"/>
        <v>2864.9999999999995</v>
      </c>
      <c r="V146" s="42">
        <f t="shared" si="15"/>
        <v>3534</v>
      </c>
      <c r="W146" s="42">
        <f t="shared" si="16"/>
        <v>2975.9999999999995</v>
      </c>
      <c r="X146" s="42">
        <f t="shared" si="17"/>
        <v>3059</v>
      </c>
      <c r="Y146" s="42"/>
      <c r="Z146" s="82" t="s">
        <v>111</v>
      </c>
      <c r="AA146" s="42">
        <f t="shared" si="18"/>
        <v>10603</v>
      </c>
      <c r="AB146" s="42">
        <f t="shared" si="19"/>
        <v>15115</v>
      </c>
      <c r="AC146" s="42">
        <f t="shared" si="20"/>
        <v>11458</v>
      </c>
      <c r="AD146" s="42">
        <f t="shared" si="21"/>
        <v>10233.000000000002</v>
      </c>
      <c r="AE146" s="42"/>
    </row>
    <row r="147" spans="1:31">
      <c r="A147" s="142"/>
      <c r="B147" s="142"/>
      <c r="C147" s="5">
        <v>1.5</v>
      </c>
      <c r="D147">
        <v>14772</v>
      </c>
      <c r="E147">
        <v>2975</v>
      </c>
      <c r="F147">
        <v>9959</v>
      </c>
      <c r="G147">
        <v>8666</v>
      </c>
      <c r="H147" s="42">
        <v>0</v>
      </c>
      <c r="I147" s="42">
        <f t="shared" si="22"/>
        <v>36372</v>
      </c>
      <c r="N147" s="82" t="s">
        <v>223</v>
      </c>
      <c r="O147" s="42">
        <f t="shared" si="10"/>
        <v>13592</v>
      </c>
      <c r="P147" s="42">
        <f t="shared" si="11"/>
        <v>20762.999999999996</v>
      </c>
      <c r="Q147" s="42">
        <f t="shared" si="12"/>
        <v>14291</v>
      </c>
      <c r="R147" s="42">
        <f t="shared" si="13"/>
        <v>15533.999999999998</v>
      </c>
      <c r="T147" s="82" t="s">
        <v>223</v>
      </c>
      <c r="U147" s="42">
        <f t="shared" si="14"/>
        <v>2889</v>
      </c>
      <c r="V147" s="42">
        <f t="shared" si="15"/>
        <v>3555</v>
      </c>
      <c r="W147" s="42">
        <f t="shared" si="16"/>
        <v>2983</v>
      </c>
      <c r="X147" s="42">
        <f t="shared" si="17"/>
        <v>3040</v>
      </c>
      <c r="Y147" s="42"/>
      <c r="Z147" s="82" t="s">
        <v>223</v>
      </c>
      <c r="AA147" s="42">
        <f t="shared" si="18"/>
        <v>10638</v>
      </c>
      <c r="AB147" s="42">
        <f t="shared" si="19"/>
        <v>15300</v>
      </c>
      <c r="AC147" s="42">
        <f t="shared" si="20"/>
        <v>11545</v>
      </c>
      <c r="AD147" s="42">
        <f t="shared" si="21"/>
        <v>10233.000000000002</v>
      </c>
      <c r="AE147" s="42"/>
    </row>
    <row r="148" spans="1:31">
      <c r="A148" s="142"/>
      <c r="B148" s="142"/>
      <c r="C148" s="5">
        <v>1.5104166666666701</v>
      </c>
      <c r="D148">
        <v>14689.000000000002</v>
      </c>
      <c r="E148">
        <v>2955.9999999999995</v>
      </c>
      <c r="F148">
        <v>10013</v>
      </c>
      <c r="G148">
        <v>8668</v>
      </c>
      <c r="H148" s="42">
        <v>0</v>
      </c>
      <c r="I148" s="42">
        <f t="shared" si="22"/>
        <v>36326</v>
      </c>
      <c r="N148" s="82" t="s">
        <v>186</v>
      </c>
      <c r="O148" s="42">
        <f t="shared" si="10"/>
        <v>13798.999999999998</v>
      </c>
      <c r="P148" s="42">
        <f t="shared" si="11"/>
        <v>21025</v>
      </c>
      <c r="Q148" s="42">
        <f t="shared" si="12"/>
        <v>14326.000000000002</v>
      </c>
      <c r="R148" s="42">
        <f t="shared" si="13"/>
        <v>15451</v>
      </c>
      <c r="T148" s="82" t="s">
        <v>186</v>
      </c>
      <c r="U148" s="42">
        <f t="shared" si="14"/>
        <v>2906.0000000000005</v>
      </c>
      <c r="V148" s="42">
        <f t="shared" si="15"/>
        <v>3590</v>
      </c>
      <c r="W148" s="42">
        <f t="shared" si="16"/>
        <v>2987</v>
      </c>
      <c r="X148" s="42">
        <f t="shared" si="17"/>
        <v>3010</v>
      </c>
      <c r="Y148" s="42"/>
      <c r="Z148" s="82" t="s">
        <v>186</v>
      </c>
      <c r="AA148" s="42">
        <f t="shared" si="18"/>
        <v>10750</v>
      </c>
      <c r="AB148" s="42">
        <f t="shared" si="19"/>
        <v>15386</v>
      </c>
      <c r="AC148" s="42">
        <f t="shared" si="20"/>
        <v>11697</v>
      </c>
      <c r="AD148" s="42">
        <f t="shared" si="21"/>
        <v>10243</v>
      </c>
      <c r="AE148" s="42"/>
    </row>
    <row r="149" spans="1:31">
      <c r="A149" s="142"/>
      <c r="B149" s="142"/>
      <c r="C149" s="5">
        <v>1.5208333333333399</v>
      </c>
      <c r="D149">
        <v>14516</v>
      </c>
      <c r="E149">
        <v>2943</v>
      </c>
      <c r="F149">
        <v>9997</v>
      </c>
      <c r="G149">
        <v>8675</v>
      </c>
      <c r="H149" s="42">
        <v>0</v>
      </c>
      <c r="I149" s="42">
        <f t="shared" si="22"/>
        <v>36131</v>
      </c>
      <c r="N149" s="82" t="s">
        <v>224</v>
      </c>
      <c r="O149" s="42">
        <f t="shared" si="10"/>
        <v>13658.999999999998</v>
      </c>
      <c r="P149" s="42">
        <f t="shared" si="11"/>
        <v>21387</v>
      </c>
      <c r="Q149" s="42">
        <f t="shared" si="12"/>
        <v>14403</v>
      </c>
      <c r="R149" s="42">
        <f t="shared" si="13"/>
        <v>15462</v>
      </c>
      <c r="T149" s="82" t="s">
        <v>224</v>
      </c>
      <c r="U149" s="42">
        <f t="shared" si="14"/>
        <v>2922</v>
      </c>
      <c r="V149" s="42">
        <f t="shared" si="15"/>
        <v>3615.9999999999995</v>
      </c>
      <c r="W149" s="42">
        <f t="shared" si="16"/>
        <v>2985</v>
      </c>
      <c r="X149" s="42">
        <f t="shared" si="17"/>
        <v>2997</v>
      </c>
      <c r="Y149" s="42"/>
      <c r="Z149" s="82" t="s">
        <v>224</v>
      </c>
      <c r="AA149" s="42">
        <f t="shared" si="18"/>
        <v>10847</v>
      </c>
      <c r="AB149" s="42">
        <f t="shared" si="19"/>
        <v>15589</v>
      </c>
      <c r="AC149" s="42">
        <f t="shared" si="20"/>
        <v>11842</v>
      </c>
      <c r="AD149" s="42">
        <f t="shared" si="21"/>
        <v>10223</v>
      </c>
      <c r="AE149" s="42"/>
    </row>
    <row r="150" spans="1:31">
      <c r="A150" s="142"/>
      <c r="B150" s="142"/>
      <c r="C150" s="5">
        <v>1.53125</v>
      </c>
      <c r="D150">
        <v>14497</v>
      </c>
      <c r="E150">
        <v>2933</v>
      </c>
      <c r="F150">
        <v>9991</v>
      </c>
      <c r="G150">
        <v>8630</v>
      </c>
      <c r="H150" s="42">
        <v>0</v>
      </c>
      <c r="I150" s="42">
        <f t="shared" si="22"/>
        <v>36051</v>
      </c>
      <c r="N150" s="82" t="s">
        <v>112</v>
      </c>
      <c r="O150" s="42">
        <f t="shared" si="10"/>
        <v>13726</v>
      </c>
      <c r="P150" s="42">
        <f t="shared" si="11"/>
        <v>21801</v>
      </c>
      <c r="Q150" s="42">
        <f t="shared" si="12"/>
        <v>14421</v>
      </c>
      <c r="R150" s="42">
        <f t="shared" si="13"/>
        <v>15373.000000000002</v>
      </c>
      <c r="T150" s="82" t="s">
        <v>112</v>
      </c>
      <c r="U150" s="42">
        <f t="shared" si="14"/>
        <v>2942</v>
      </c>
      <c r="V150" s="42">
        <f t="shared" si="15"/>
        <v>3648</v>
      </c>
      <c r="W150" s="42">
        <f t="shared" si="16"/>
        <v>3011</v>
      </c>
      <c r="X150" s="42">
        <f t="shared" si="17"/>
        <v>2980.9999999999995</v>
      </c>
      <c r="Y150" s="42"/>
      <c r="Z150" s="82" t="s">
        <v>112</v>
      </c>
      <c r="AA150" s="42">
        <f t="shared" si="18"/>
        <v>10881</v>
      </c>
      <c r="AB150" s="42">
        <f t="shared" si="19"/>
        <v>15725</v>
      </c>
      <c r="AC150" s="42">
        <f t="shared" si="20"/>
        <v>11908</v>
      </c>
      <c r="AD150" s="42">
        <f t="shared" si="21"/>
        <v>10199</v>
      </c>
      <c r="AE150" s="42"/>
    </row>
    <row r="151" spans="1:31">
      <c r="A151" s="142"/>
      <c r="B151" s="142"/>
      <c r="C151" s="5">
        <v>1.5416666666666701</v>
      </c>
      <c r="D151">
        <v>14383.999999999998</v>
      </c>
      <c r="E151">
        <v>2924</v>
      </c>
      <c r="F151">
        <v>9979</v>
      </c>
      <c r="G151">
        <v>8526</v>
      </c>
      <c r="H151" s="42">
        <v>0</v>
      </c>
      <c r="I151" s="42">
        <f t="shared" si="22"/>
        <v>35813</v>
      </c>
      <c r="N151" s="82" t="s">
        <v>225</v>
      </c>
      <c r="O151" s="42">
        <f t="shared" si="10"/>
        <v>13779.999999999998</v>
      </c>
      <c r="P151" s="42">
        <f t="shared" si="11"/>
        <v>22006</v>
      </c>
      <c r="Q151" s="42">
        <f t="shared" si="12"/>
        <v>14572</v>
      </c>
      <c r="R151" s="42">
        <f t="shared" si="13"/>
        <v>15237</v>
      </c>
      <c r="T151" s="82" t="s">
        <v>225</v>
      </c>
      <c r="U151" s="42">
        <f t="shared" si="14"/>
        <v>2952</v>
      </c>
      <c r="V151" s="42">
        <f t="shared" si="15"/>
        <v>3684</v>
      </c>
      <c r="W151" s="42">
        <f t="shared" si="16"/>
        <v>3034</v>
      </c>
      <c r="X151" s="42">
        <f t="shared" si="17"/>
        <v>2967</v>
      </c>
      <c r="Y151" s="42"/>
      <c r="Z151" s="82" t="s">
        <v>225</v>
      </c>
      <c r="AA151" s="42">
        <f t="shared" si="18"/>
        <v>10946</v>
      </c>
      <c r="AB151" s="42">
        <f t="shared" si="19"/>
        <v>15806</v>
      </c>
      <c r="AC151" s="42">
        <f t="shared" si="20"/>
        <v>12003</v>
      </c>
      <c r="AD151" s="42">
        <f t="shared" si="21"/>
        <v>10216</v>
      </c>
      <c r="AE151" s="42"/>
    </row>
    <row r="152" spans="1:31">
      <c r="A152" s="142"/>
      <c r="B152" s="142"/>
      <c r="C152" s="5">
        <v>1.5520833333333399</v>
      </c>
      <c r="D152">
        <v>14386.000000000002</v>
      </c>
      <c r="E152">
        <v>2920</v>
      </c>
      <c r="F152">
        <v>10001</v>
      </c>
      <c r="G152">
        <v>8539</v>
      </c>
      <c r="H152" s="42">
        <v>0</v>
      </c>
      <c r="I152" s="42">
        <f t="shared" si="22"/>
        <v>35846</v>
      </c>
      <c r="N152" s="82" t="s">
        <v>187</v>
      </c>
      <c r="O152" s="42">
        <f t="shared" si="10"/>
        <v>13827</v>
      </c>
      <c r="P152" s="42">
        <f t="shared" si="11"/>
        <v>22235</v>
      </c>
      <c r="Q152" s="42">
        <f t="shared" si="12"/>
        <v>14602</v>
      </c>
      <c r="R152" s="42">
        <f t="shared" si="13"/>
        <v>15093</v>
      </c>
      <c r="T152" s="82" t="s">
        <v>187</v>
      </c>
      <c r="U152" s="42">
        <f t="shared" si="14"/>
        <v>2954</v>
      </c>
      <c r="V152" s="42">
        <f t="shared" si="15"/>
        <v>3691.9999999999995</v>
      </c>
      <c r="W152" s="42">
        <f t="shared" si="16"/>
        <v>3046</v>
      </c>
      <c r="X152" s="42">
        <f t="shared" si="17"/>
        <v>2960</v>
      </c>
      <c r="Y152" s="42"/>
      <c r="Z152" s="82" t="s">
        <v>187</v>
      </c>
      <c r="AA152" s="42">
        <f t="shared" si="18"/>
        <v>10991</v>
      </c>
      <c r="AB152" s="42">
        <f t="shared" si="19"/>
        <v>15921</v>
      </c>
      <c r="AC152" s="42">
        <f t="shared" si="20"/>
        <v>12119</v>
      </c>
      <c r="AD152" s="42">
        <f t="shared" si="21"/>
        <v>10300</v>
      </c>
      <c r="AE152" s="42"/>
    </row>
    <row r="153" spans="1:31">
      <c r="A153" s="142"/>
      <c r="B153" s="142"/>
      <c r="C153" s="5">
        <v>1.5625</v>
      </c>
      <c r="D153">
        <v>14472</v>
      </c>
      <c r="E153">
        <v>2908</v>
      </c>
      <c r="F153">
        <v>9947</v>
      </c>
      <c r="G153">
        <v>8513</v>
      </c>
      <c r="H153" s="42">
        <v>0</v>
      </c>
      <c r="I153" s="42">
        <f t="shared" si="22"/>
        <v>35840</v>
      </c>
      <c r="N153" s="82" t="s">
        <v>226</v>
      </c>
      <c r="O153" s="42">
        <f t="shared" si="10"/>
        <v>13950</v>
      </c>
      <c r="P153" s="42">
        <f t="shared" si="11"/>
        <v>22559</v>
      </c>
      <c r="Q153" s="42">
        <f t="shared" si="12"/>
        <v>14693</v>
      </c>
      <c r="R153" s="42">
        <f t="shared" si="13"/>
        <v>14963</v>
      </c>
      <c r="T153" s="82" t="s">
        <v>226</v>
      </c>
      <c r="U153" s="42">
        <f t="shared" si="14"/>
        <v>2972</v>
      </c>
      <c r="V153" s="42">
        <f t="shared" si="15"/>
        <v>3725</v>
      </c>
      <c r="W153" s="42">
        <f t="shared" si="16"/>
        <v>3065</v>
      </c>
      <c r="X153" s="42">
        <f t="shared" si="17"/>
        <v>2962</v>
      </c>
      <c r="Y153" s="42"/>
      <c r="Z153" s="82" t="s">
        <v>226</v>
      </c>
      <c r="AA153" s="42">
        <f t="shared" si="18"/>
        <v>11055</v>
      </c>
      <c r="AB153" s="42">
        <f t="shared" si="19"/>
        <v>16022</v>
      </c>
      <c r="AC153" s="42">
        <f t="shared" si="20"/>
        <v>12205.999999999998</v>
      </c>
      <c r="AD153" s="42">
        <f t="shared" si="21"/>
        <v>10253.000000000002</v>
      </c>
      <c r="AE153" s="42"/>
    </row>
    <row r="154" spans="1:31">
      <c r="A154" s="142"/>
      <c r="B154" s="142"/>
      <c r="C154" s="5">
        <v>1.5729166666666701</v>
      </c>
      <c r="D154">
        <v>14423</v>
      </c>
      <c r="E154">
        <v>2890</v>
      </c>
      <c r="F154">
        <v>9899</v>
      </c>
      <c r="G154">
        <v>8448</v>
      </c>
      <c r="H154" s="42">
        <v>0</v>
      </c>
      <c r="I154" s="42">
        <f t="shared" si="22"/>
        <v>35660</v>
      </c>
      <c r="N154" s="82" t="s">
        <v>113</v>
      </c>
      <c r="O154" s="42">
        <f t="shared" si="10"/>
        <v>14053</v>
      </c>
      <c r="P154" s="42">
        <f t="shared" si="11"/>
        <v>22679.999999999996</v>
      </c>
      <c r="Q154" s="42">
        <f t="shared" si="12"/>
        <v>14657</v>
      </c>
      <c r="R154" s="42">
        <f t="shared" si="13"/>
        <v>14979</v>
      </c>
      <c r="T154" s="82" t="s">
        <v>113</v>
      </c>
      <c r="U154" s="42">
        <f t="shared" si="14"/>
        <v>2990</v>
      </c>
      <c r="V154" s="42">
        <f t="shared" si="15"/>
        <v>3756</v>
      </c>
      <c r="W154" s="42">
        <f t="shared" si="16"/>
        <v>3066</v>
      </c>
      <c r="X154" s="42">
        <f t="shared" si="17"/>
        <v>2960</v>
      </c>
      <c r="Y154" s="42"/>
      <c r="Z154" s="82" t="s">
        <v>113</v>
      </c>
      <c r="AA154" s="42">
        <f t="shared" si="18"/>
        <v>11121</v>
      </c>
      <c r="AB154" s="42">
        <f t="shared" si="19"/>
        <v>16068</v>
      </c>
      <c r="AC154" s="42">
        <f t="shared" si="20"/>
        <v>12222</v>
      </c>
      <c r="AD154" s="42">
        <f t="shared" si="21"/>
        <v>10255</v>
      </c>
      <c r="AE154" s="42"/>
    </row>
    <row r="155" spans="1:31">
      <c r="A155" s="142"/>
      <c r="B155" s="142"/>
      <c r="C155" s="5">
        <v>1.5833333333333399</v>
      </c>
      <c r="D155">
        <v>14218</v>
      </c>
      <c r="E155">
        <v>2888</v>
      </c>
      <c r="F155">
        <v>9918</v>
      </c>
      <c r="G155">
        <v>8417</v>
      </c>
      <c r="H155" s="42">
        <v>0</v>
      </c>
      <c r="I155" s="42">
        <f t="shared" si="22"/>
        <v>35441</v>
      </c>
      <c r="N155" s="82" t="s">
        <v>227</v>
      </c>
      <c r="O155" s="42">
        <f t="shared" si="10"/>
        <v>14081.999999999998</v>
      </c>
      <c r="P155" s="42">
        <f t="shared" si="11"/>
        <v>22964.000000000004</v>
      </c>
      <c r="Q155" s="42">
        <f t="shared" si="12"/>
        <v>14815</v>
      </c>
      <c r="R155" s="42">
        <f t="shared" si="13"/>
        <v>14952</v>
      </c>
      <c r="T155" s="82" t="s">
        <v>227</v>
      </c>
      <c r="U155" s="42">
        <f t="shared" si="14"/>
        <v>3007.0000000000005</v>
      </c>
      <c r="V155" s="42">
        <f t="shared" si="15"/>
        <v>3787</v>
      </c>
      <c r="W155" s="42">
        <f t="shared" si="16"/>
        <v>3070</v>
      </c>
      <c r="X155" s="42">
        <f t="shared" si="17"/>
        <v>2935</v>
      </c>
      <c r="Y155" s="42"/>
      <c r="Z155" s="82" t="s">
        <v>227</v>
      </c>
      <c r="AA155" s="42">
        <f t="shared" si="18"/>
        <v>11161.000000000002</v>
      </c>
      <c r="AB155" s="42">
        <f t="shared" si="19"/>
        <v>16137</v>
      </c>
      <c r="AC155" s="42">
        <f t="shared" si="20"/>
        <v>12380</v>
      </c>
      <c r="AD155" s="42">
        <f t="shared" si="21"/>
        <v>10254</v>
      </c>
      <c r="AE155" s="42"/>
    </row>
    <row r="156" spans="1:31">
      <c r="A156" s="142"/>
      <c r="B156" s="142"/>
      <c r="C156" s="5">
        <v>1.59375</v>
      </c>
      <c r="D156">
        <v>14128</v>
      </c>
      <c r="E156">
        <v>2891.0000000000005</v>
      </c>
      <c r="F156">
        <v>9937</v>
      </c>
      <c r="G156">
        <v>8388</v>
      </c>
      <c r="H156" s="42">
        <v>0</v>
      </c>
      <c r="I156" s="42">
        <f t="shared" si="22"/>
        <v>35344</v>
      </c>
      <c r="N156" s="82" t="s">
        <v>188</v>
      </c>
      <c r="O156" s="42">
        <f t="shared" si="10"/>
        <v>14057</v>
      </c>
      <c r="P156" s="42">
        <f t="shared" si="11"/>
        <v>23200</v>
      </c>
      <c r="Q156" s="42">
        <f t="shared" si="12"/>
        <v>14901</v>
      </c>
      <c r="R156" s="42">
        <f t="shared" si="13"/>
        <v>14860</v>
      </c>
      <c r="T156" s="82" t="s">
        <v>188</v>
      </c>
      <c r="U156" s="42">
        <f t="shared" si="14"/>
        <v>3023</v>
      </c>
      <c r="V156" s="42">
        <f t="shared" si="15"/>
        <v>3812.9999999999995</v>
      </c>
      <c r="W156" s="42">
        <f t="shared" si="16"/>
        <v>3070</v>
      </c>
      <c r="X156" s="42">
        <f t="shared" si="17"/>
        <v>2905</v>
      </c>
      <c r="Y156" s="42"/>
      <c r="Z156" s="82" t="s">
        <v>188</v>
      </c>
      <c r="AA156" s="42">
        <f t="shared" si="18"/>
        <v>11218.999999999998</v>
      </c>
      <c r="AB156" s="42">
        <f t="shared" si="19"/>
        <v>16141</v>
      </c>
      <c r="AC156" s="42">
        <f t="shared" si="20"/>
        <v>12383</v>
      </c>
      <c r="AD156" s="42">
        <f t="shared" si="21"/>
        <v>10291.999999999998</v>
      </c>
      <c r="AE156" s="42"/>
    </row>
    <row r="157" spans="1:31">
      <c r="A157" s="142"/>
      <c r="B157" s="142"/>
      <c r="C157" s="5">
        <v>1.6041666666666701</v>
      </c>
      <c r="D157">
        <v>14101</v>
      </c>
      <c r="E157">
        <v>2885</v>
      </c>
      <c r="F157">
        <v>9950</v>
      </c>
      <c r="G157">
        <v>8354</v>
      </c>
      <c r="H157" s="42">
        <v>0</v>
      </c>
      <c r="I157" s="42">
        <f t="shared" si="22"/>
        <v>35290</v>
      </c>
      <c r="N157" s="82" t="s">
        <v>228</v>
      </c>
      <c r="O157" s="42">
        <f t="shared" si="10"/>
        <v>14101</v>
      </c>
      <c r="P157" s="42">
        <f t="shared" si="11"/>
        <v>23456</v>
      </c>
      <c r="Q157" s="42">
        <f t="shared" si="12"/>
        <v>14945</v>
      </c>
      <c r="R157" s="42">
        <f t="shared" si="13"/>
        <v>14833</v>
      </c>
      <c r="T157" s="82" t="s">
        <v>228</v>
      </c>
      <c r="U157" s="42">
        <f t="shared" si="14"/>
        <v>3031</v>
      </c>
      <c r="V157" s="42">
        <f t="shared" si="15"/>
        <v>3840</v>
      </c>
      <c r="W157" s="42">
        <f t="shared" si="16"/>
        <v>3091</v>
      </c>
      <c r="X157" s="42">
        <f t="shared" si="17"/>
        <v>2880</v>
      </c>
      <c r="Y157" s="42"/>
      <c r="Z157" s="82" t="s">
        <v>228</v>
      </c>
      <c r="AA157" s="42">
        <f t="shared" si="18"/>
        <v>11231</v>
      </c>
      <c r="AB157" s="42">
        <f t="shared" si="19"/>
        <v>16164</v>
      </c>
      <c r="AC157" s="42">
        <f t="shared" si="20"/>
        <v>12488</v>
      </c>
      <c r="AD157" s="42">
        <f t="shared" si="21"/>
        <v>10329</v>
      </c>
      <c r="AE157" s="42"/>
    </row>
    <row r="158" spans="1:31">
      <c r="A158" s="142"/>
      <c r="B158" s="142"/>
      <c r="C158" s="5">
        <v>1.6145833333333399</v>
      </c>
      <c r="D158">
        <v>14127</v>
      </c>
      <c r="E158">
        <v>2887</v>
      </c>
      <c r="F158">
        <v>9925</v>
      </c>
      <c r="G158">
        <v>8402</v>
      </c>
      <c r="H158" s="42">
        <v>0</v>
      </c>
      <c r="I158" s="42">
        <f t="shared" si="22"/>
        <v>35341</v>
      </c>
      <c r="N158" s="82" t="s">
        <v>114</v>
      </c>
      <c r="O158" s="42">
        <f t="shared" si="10"/>
        <v>14251</v>
      </c>
      <c r="P158" s="42">
        <f t="shared" si="11"/>
        <v>23538</v>
      </c>
      <c r="Q158" s="42">
        <f t="shared" si="12"/>
        <v>14986</v>
      </c>
      <c r="R158" s="42">
        <f t="shared" si="13"/>
        <v>14591</v>
      </c>
      <c r="T158" s="82" t="s">
        <v>114</v>
      </c>
      <c r="U158" s="42">
        <f t="shared" si="14"/>
        <v>3039</v>
      </c>
      <c r="V158" s="42">
        <f t="shared" si="15"/>
        <v>3852.9999999999995</v>
      </c>
      <c r="W158" s="42">
        <f t="shared" si="16"/>
        <v>3114</v>
      </c>
      <c r="X158" s="42">
        <f t="shared" si="17"/>
        <v>2890</v>
      </c>
      <c r="Y158" s="42"/>
      <c r="Z158" s="82" t="s">
        <v>114</v>
      </c>
      <c r="AA158" s="42">
        <f t="shared" si="18"/>
        <v>11290</v>
      </c>
      <c r="AB158" s="42">
        <f t="shared" si="19"/>
        <v>16216</v>
      </c>
      <c r="AC158" s="42">
        <f t="shared" si="20"/>
        <v>12600</v>
      </c>
      <c r="AD158" s="42">
        <f t="shared" si="21"/>
        <v>10282</v>
      </c>
      <c r="AE158" s="42"/>
    </row>
    <row r="159" spans="1:31">
      <c r="A159" s="142"/>
      <c r="B159" s="142"/>
      <c r="C159" s="5">
        <v>1.625</v>
      </c>
      <c r="D159">
        <v>14151</v>
      </c>
      <c r="E159">
        <v>2895</v>
      </c>
      <c r="F159">
        <v>9943</v>
      </c>
      <c r="G159">
        <v>8396</v>
      </c>
      <c r="H159" s="42">
        <v>0</v>
      </c>
      <c r="I159" s="42">
        <f t="shared" si="22"/>
        <v>35385</v>
      </c>
      <c r="N159" s="82" t="s">
        <v>229</v>
      </c>
      <c r="O159" s="42">
        <f t="shared" si="10"/>
        <v>14407.000000000002</v>
      </c>
      <c r="P159" s="42">
        <f t="shared" si="11"/>
        <v>23645.999999999996</v>
      </c>
      <c r="Q159" s="42">
        <f t="shared" si="12"/>
        <v>15023</v>
      </c>
      <c r="R159" s="42">
        <f t="shared" si="13"/>
        <v>14548.000000000002</v>
      </c>
      <c r="T159" s="82" t="s">
        <v>229</v>
      </c>
      <c r="U159" s="42">
        <f t="shared" si="14"/>
        <v>3040</v>
      </c>
      <c r="V159" s="42">
        <f t="shared" si="15"/>
        <v>3862.9999999999995</v>
      </c>
      <c r="W159" s="42">
        <f t="shared" si="16"/>
        <v>3109</v>
      </c>
      <c r="X159" s="42">
        <f t="shared" si="17"/>
        <v>2875</v>
      </c>
      <c r="Y159" s="42"/>
      <c r="Z159" s="82" t="s">
        <v>229</v>
      </c>
      <c r="AA159" s="42">
        <f t="shared" si="18"/>
        <v>11386</v>
      </c>
      <c r="AB159" s="42">
        <f t="shared" si="19"/>
        <v>16276</v>
      </c>
      <c r="AC159" s="42">
        <f t="shared" si="20"/>
        <v>12684</v>
      </c>
      <c r="AD159" s="42">
        <f t="shared" si="21"/>
        <v>10285</v>
      </c>
      <c r="AE159" s="42"/>
    </row>
    <row r="160" spans="1:31">
      <c r="A160" s="142"/>
      <c r="B160" s="142"/>
      <c r="C160" s="5">
        <v>1.6354166666666701</v>
      </c>
      <c r="D160">
        <v>14010</v>
      </c>
      <c r="E160">
        <v>2889</v>
      </c>
      <c r="F160">
        <v>9961</v>
      </c>
      <c r="G160">
        <v>8331</v>
      </c>
      <c r="H160" s="42">
        <v>0</v>
      </c>
      <c r="I160" s="42">
        <f t="shared" si="22"/>
        <v>35191</v>
      </c>
      <c r="N160" s="82" t="s">
        <v>189</v>
      </c>
      <c r="O160" s="42">
        <f t="shared" si="10"/>
        <v>14498</v>
      </c>
      <c r="P160" s="42">
        <f t="shared" si="11"/>
        <v>23655</v>
      </c>
      <c r="Q160" s="42">
        <f t="shared" si="12"/>
        <v>14947</v>
      </c>
      <c r="R160" s="42">
        <f t="shared" si="13"/>
        <v>14467.000000000002</v>
      </c>
      <c r="T160" s="82" t="s">
        <v>189</v>
      </c>
      <c r="U160" s="42">
        <f t="shared" si="14"/>
        <v>3040</v>
      </c>
      <c r="V160" s="42">
        <f t="shared" si="15"/>
        <v>3874</v>
      </c>
      <c r="W160" s="42">
        <f t="shared" si="16"/>
        <v>3132</v>
      </c>
      <c r="X160" s="42">
        <f t="shared" si="17"/>
        <v>2869</v>
      </c>
      <c r="Y160" s="42"/>
      <c r="Z160" s="82" t="s">
        <v>189</v>
      </c>
      <c r="AA160" s="42">
        <f t="shared" si="18"/>
        <v>11350</v>
      </c>
      <c r="AB160" s="42">
        <f t="shared" si="19"/>
        <v>16233</v>
      </c>
      <c r="AC160" s="42">
        <f t="shared" si="20"/>
        <v>12760</v>
      </c>
      <c r="AD160" s="42">
        <f t="shared" si="21"/>
        <v>10317</v>
      </c>
      <c r="AE160" s="42"/>
    </row>
    <row r="161" spans="1:31">
      <c r="A161" s="142"/>
      <c r="B161" s="142"/>
      <c r="C161" s="5">
        <v>1.6458333333333399</v>
      </c>
      <c r="D161">
        <v>14038</v>
      </c>
      <c r="E161">
        <v>2883</v>
      </c>
      <c r="F161">
        <v>10019</v>
      </c>
      <c r="G161">
        <v>8388</v>
      </c>
      <c r="H161" s="42">
        <v>0</v>
      </c>
      <c r="I161" s="42">
        <f t="shared" si="22"/>
        <v>35328</v>
      </c>
      <c r="N161" s="82" t="s">
        <v>230</v>
      </c>
      <c r="O161" s="42">
        <f t="shared" si="10"/>
        <v>14584.999999999998</v>
      </c>
      <c r="P161" s="42">
        <f t="shared" si="11"/>
        <v>23752</v>
      </c>
      <c r="Q161" s="42">
        <f t="shared" si="12"/>
        <v>14867.999999999998</v>
      </c>
      <c r="R161" s="42">
        <f t="shared" si="13"/>
        <v>14377</v>
      </c>
      <c r="T161" s="82" t="s">
        <v>230</v>
      </c>
      <c r="U161" s="42">
        <f t="shared" si="14"/>
        <v>3032.0000000000005</v>
      </c>
      <c r="V161" s="42">
        <f t="shared" si="15"/>
        <v>3899.0000000000005</v>
      </c>
      <c r="W161" s="42">
        <f t="shared" si="16"/>
        <v>3127</v>
      </c>
      <c r="X161" s="42">
        <f t="shared" si="17"/>
        <v>2863</v>
      </c>
      <c r="Y161" s="42"/>
      <c r="Z161" s="82" t="s">
        <v>230</v>
      </c>
      <c r="AA161" s="42">
        <f t="shared" si="18"/>
        <v>11350</v>
      </c>
      <c r="AB161" s="42">
        <f t="shared" si="19"/>
        <v>16117.999999999998</v>
      </c>
      <c r="AC161" s="42">
        <f t="shared" si="20"/>
        <v>12754</v>
      </c>
      <c r="AD161" s="42">
        <f t="shared" si="21"/>
        <v>10367</v>
      </c>
      <c r="AE161" s="42"/>
    </row>
    <row r="162" spans="1:31">
      <c r="A162" s="142"/>
      <c r="B162" s="142"/>
      <c r="C162" s="5">
        <v>1.65625</v>
      </c>
      <c r="D162">
        <v>14004</v>
      </c>
      <c r="E162">
        <v>2866</v>
      </c>
      <c r="F162">
        <v>10062</v>
      </c>
      <c r="G162">
        <v>8476</v>
      </c>
      <c r="H162" s="42">
        <v>0</v>
      </c>
      <c r="I162" s="42">
        <f t="shared" si="22"/>
        <v>35408</v>
      </c>
      <c r="N162" s="82" t="s">
        <v>115</v>
      </c>
      <c r="O162" s="42">
        <f t="shared" si="10"/>
        <v>14722</v>
      </c>
      <c r="P162" s="42">
        <f t="shared" si="11"/>
        <v>23960</v>
      </c>
      <c r="Q162" s="42">
        <f t="shared" si="12"/>
        <v>15111.000000000002</v>
      </c>
      <c r="R162" s="42">
        <f t="shared" si="13"/>
        <v>14308</v>
      </c>
      <c r="T162" s="82" t="s">
        <v>115</v>
      </c>
      <c r="U162" s="42">
        <f t="shared" si="14"/>
        <v>3040</v>
      </c>
      <c r="V162" s="42">
        <f t="shared" si="15"/>
        <v>3909.0000000000005</v>
      </c>
      <c r="W162" s="42">
        <f t="shared" si="16"/>
        <v>3128</v>
      </c>
      <c r="X162" s="42">
        <f t="shared" si="17"/>
        <v>2859</v>
      </c>
      <c r="Y162" s="42"/>
      <c r="Z162" s="82" t="s">
        <v>115</v>
      </c>
      <c r="AA162" s="42">
        <f t="shared" si="18"/>
        <v>11380.999999999998</v>
      </c>
      <c r="AB162" s="42">
        <f t="shared" si="19"/>
        <v>16099.000000000002</v>
      </c>
      <c r="AC162" s="42">
        <f t="shared" si="20"/>
        <v>12865</v>
      </c>
      <c r="AD162" s="42">
        <f t="shared" si="21"/>
        <v>10327</v>
      </c>
      <c r="AE162" s="42"/>
    </row>
    <row r="163" spans="1:31">
      <c r="A163" s="142"/>
      <c r="B163" s="142"/>
      <c r="C163" s="5">
        <v>1.6666666666666701</v>
      </c>
      <c r="D163">
        <v>14085</v>
      </c>
      <c r="E163">
        <v>2876</v>
      </c>
      <c r="F163">
        <v>10073</v>
      </c>
      <c r="G163">
        <v>8541</v>
      </c>
      <c r="H163" s="42">
        <v>0</v>
      </c>
      <c r="I163" s="42">
        <f t="shared" si="22"/>
        <v>35575</v>
      </c>
      <c r="N163" s="82" t="s">
        <v>231</v>
      </c>
      <c r="O163" s="42">
        <f t="shared" si="10"/>
        <v>14650</v>
      </c>
      <c r="P163" s="42">
        <f t="shared" si="11"/>
        <v>24105</v>
      </c>
      <c r="Q163" s="42">
        <f t="shared" si="12"/>
        <v>15198</v>
      </c>
      <c r="R163" s="42">
        <f t="shared" si="13"/>
        <v>14241</v>
      </c>
      <c r="T163" s="82" t="s">
        <v>231</v>
      </c>
      <c r="U163" s="42">
        <f t="shared" si="14"/>
        <v>3066.9999999999995</v>
      </c>
      <c r="V163" s="42">
        <f t="shared" si="15"/>
        <v>3928</v>
      </c>
      <c r="W163" s="42">
        <f t="shared" si="16"/>
        <v>3156</v>
      </c>
      <c r="X163" s="42">
        <f t="shared" si="17"/>
        <v>2861</v>
      </c>
      <c r="Y163" s="42"/>
      <c r="Z163" s="82" t="s">
        <v>231</v>
      </c>
      <c r="AA163" s="42">
        <f t="shared" si="18"/>
        <v>11377</v>
      </c>
      <c r="AB163" s="42">
        <f t="shared" si="19"/>
        <v>16104</v>
      </c>
      <c r="AC163" s="42">
        <f t="shared" si="20"/>
        <v>12889</v>
      </c>
      <c r="AD163" s="42">
        <f t="shared" si="21"/>
        <v>10291.999999999998</v>
      </c>
      <c r="AE163" s="42"/>
    </row>
    <row r="164" spans="1:31">
      <c r="A164" s="142"/>
      <c r="B164" s="142"/>
      <c r="C164" s="5">
        <v>1.6770833333333399</v>
      </c>
      <c r="D164">
        <v>14104.000000000002</v>
      </c>
      <c r="E164">
        <v>2885</v>
      </c>
      <c r="F164">
        <v>10054</v>
      </c>
      <c r="G164">
        <v>8486</v>
      </c>
      <c r="H164" s="42">
        <v>0</v>
      </c>
      <c r="I164" s="42">
        <f t="shared" si="22"/>
        <v>35529</v>
      </c>
      <c r="N164" s="82" t="s">
        <v>190</v>
      </c>
      <c r="O164" s="42">
        <f t="shared" si="10"/>
        <v>14608.000000000002</v>
      </c>
      <c r="P164" s="42">
        <f t="shared" si="11"/>
        <v>24002</v>
      </c>
      <c r="Q164" s="42">
        <f t="shared" si="12"/>
        <v>15188</v>
      </c>
      <c r="R164" s="42">
        <f t="shared" si="13"/>
        <v>14195</v>
      </c>
      <c r="T164" s="82" t="s">
        <v>190</v>
      </c>
      <c r="U164" s="42">
        <f t="shared" si="14"/>
        <v>3059</v>
      </c>
      <c r="V164" s="42">
        <f t="shared" si="15"/>
        <v>3910</v>
      </c>
      <c r="W164" s="42">
        <f t="shared" si="16"/>
        <v>3160</v>
      </c>
      <c r="X164" s="42">
        <f t="shared" si="17"/>
        <v>2873</v>
      </c>
      <c r="Y164" s="42"/>
      <c r="Z164" s="82" t="s">
        <v>190</v>
      </c>
      <c r="AA164" s="42">
        <f t="shared" si="18"/>
        <v>11359.999999999998</v>
      </c>
      <c r="AB164" s="42">
        <f t="shared" si="19"/>
        <v>16007</v>
      </c>
      <c r="AC164" s="42">
        <f t="shared" si="20"/>
        <v>12885</v>
      </c>
      <c r="AD164" s="42">
        <f t="shared" si="21"/>
        <v>10353.000000000002</v>
      </c>
      <c r="AE164" s="42"/>
    </row>
    <row r="165" spans="1:31">
      <c r="A165" s="142"/>
      <c r="B165" s="142"/>
      <c r="C165" s="5">
        <v>1.6875</v>
      </c>
      <c r="D165">
        <v>14156</v>
      </c>
      <c r="E165">
        <v>2876</v>
      </c>
      <c r="F165">
        <v>10088.999999999998</v>
      </c>
      <c r="G165">
        <v>8575</v>
      </c>
      <c r="H165" s="42">
        <v>0</v>
      </c>
      <c r="I165" s="42">
        <f t="shared" si="22"/>
        <v>35696</v>
      </c>
      <c r="N165" s="82" t="s">
        <v>232</v>
      </c>
      <c r="O165" s="42">
        <f t="shared" si="10"/>
        <v>14681</v>
      </c>
      <c r="P165" s="42">
        <f t="shared" si="11"/>
        <v>23935</v>
      </c>
      <c r="Q165" s="42">
        <f t="shared" si="12"/>
        <v>15149.999999999998</v>
      </c>
      <c r="R165" s="42">
        <f t="shared" si="13"/>
        <v>14218</v>
      </c>
      <c r="T165" s="82" t="s">
        <v>232</v>
      </c>
      <c r="U165" s="42">
        <f t="shared" si="14"/>
        <v>3057.0000000000005</v>
      </c>
      <c r="V165" s="42">
        <f t="shared" si="15"/>
        <v>3910</v>
      </c>
      <c r="W165" s="42">
        <f t="shared" si="16"/>
        <v>3157</v>
      </c>
      <c r="X165" s="42">
        <f t="shared" si="17"/>
        <v>2899</v>
      </c>
      <c r="Y165" s="42"/>
      <c r="Z165" s="82" t="s">
        <v>232</v>
      </c>
      <c r="AA165" s="42">
        <f t="shared" si="18"/>
        <v>11362.000000000002</v>
      </c>
      <c r="AB165" s="42">
        <f t="shared" si="19"/>
        <v>15885</v>
      </c>
      <c r="AC165" s="42">
        <f t="shared" si="20"/>
        <v>12797</v>
      </c>
      <c r="AD165" s="42">
        <f t="shared" si="21"/>
        <v>10310.999999999998</v>
      </c>
      <c r="AE165" s="42"/>
    </row>
    <row r="166" spans="1:31">
      <c r="A166" s="142"/>
      <c r="B166" s="142"/>
      <c r="C166" s="5">
        <v>1.6979166666666701</v>
      </c>
      <c r="D166">
        <v>14353</v>
      </c>
      <c r="E166">
        <v>2875</v>
      </c>
      <c r="F166">
        <v>10132.000000000002</v>
      </c>
      <c r="G166">
        <v>8709</v>
      </c>
      <c r="H166" s="42">
        <v>0</v>
      </c>
      <c r="I166" s="42">
        <f t="shared" si="22"/>
        <v>36069</v>
      </c>
      <c r="N166" s="82" t="s">
        <v>116</v>
      </c>
      <c r="O166" s="42">
        <f t="shared" si="10"/>
        <v>14739</v>
      </c>
      <c r="P166" s="42">
        <f t="shared" si="11"/>
        <v>24026</v>
      </c>
      <c r="Q166" s="42">
        <f t="shared" si="12"/>
        <v>15139</v>
      </c>
      <c r="R166" s="42">
        <f t="shared" si="13"/>
        <v>14212</v>
      </c>
      <c r="T166" s="82" t="s">
        <v>116</v>
      </c>
      <c r="U166" s="42">
        <f t="shared" si="14"/>
        <v>3062.0000000000005</v>
      </c>
      <c r="V166" s="42">
        <f t="shared" si="15"/>
        <v>3916</v>
      </c>
      <c r="W166" s="42">
        <f t="shared" si="16"/>
        <v>3148.0000000000005</v>
      </c>
      <c r="X166" s="42">
        <f t="shared" si="17"/>
        <v>2889</v>
      </c>
      <c r="Y166" s="42"/>
      <c r="Z166" s="82" t="s">
        <v>116</v>
      </c>
      <c r="AA166" s="42">
        <f t="shared" si="18"/>
        <v>11247</v>
      </c>
      <c r="AB166" s="42">
        <f t="shared" si="19"/>
        <v>15802</v>
      </c>
      <c r="AC166" s="42">
        <f t="shared" si="20"/>
        <v>12720</v>
      </c>
      <c r="AD166" s="42">
        <f t="shared" si="21"/>
        <v>10268</v>
      </c>
      <c r="AE166" s="42"/>
    </row>
    <row r="167" spans="1:31">
      <c r="A167" s="142"/>
      <c r="B167" s="142"/>
      <c r="C167" s="5">
        <v>1.7083333333333399</v>
      </c>
      <c r="D167">
        <v>14410</v>
      </c>
      <c r="E167">
        <v>2878</v>
      </c>
      <c r="F167">
        <v>10085</v>
      </c>
      <c r="G167">
        <v>8820</v>
      </c>
      <c r="H167" s="42">
        <v>0</v>
      </c>
      <c r="I167" s="42">
        <f t="shared" si="22"/>
        <v>36193</v>
      </c>
      <c r="N167" s="82" t="s">
        <v>233</v>
      </c>
      <c r="O167" s="42">
        <f t="shared" si="10"/>
        <v>14726.999999999998</v>
      </c>
      <c r="P167" s="42">
        <f t="shared" si="11"/>
        <v>24070.999999999996</v>
      </c>
      <c r="Q167" s="42">
        <f t="shared" si="12"/>
        <v>15059</v>
      </c>
      <c r="R167" s="42">
        <f t="shared" si="13"/>
        <v>14156</v>
      </c>
      <c r="T167" s="82" t="s">
        <v>233</v>
      </c>
      <c r="U167" s="42">
        <f t="shared" si="14"/>
        <v>3055</v>
      </c>
      <c r="V167" s="42">
        <f t="shared" si="15"/>
        <v>3916</v>
      </c>
      <c r="W167" s="42">
        <f t="shared" si="16"/>
        <v>3143.0000000000005</v>
      </c>
      <c r="X167" s="42">
        <f t="shared" si="17"/>
        <v>2887</v>
      </c>
      <c r="Y167" s="42"/>
      <c r="Z167" s="82" t="s">
        <v>233</v>
      </c>
      <c r="AA167" s="42">
        <f t="shared" si="18"/>
        <v>11229</v>
      </c>
      <c r="AB167" s="42">
        <f t="shared" si="19"/>
        <v>15693.999999999998</v>
      </c>
      <c r="AC167" s="42">
        <f t="shared" si="20"/>
        <v>12698</v>
      </c>
      <c r="AD167" s="42">
        <f t="shared" si="21"/>
        <v>10271.999999999998</v>
      </c>
      <c r="AE167" s="42"/>
    </row>
    <row r="168" spans="1:31">
      <c r="A168" s="142"/>
      <c r="B168" s="142"/>
      <c r="C168" s="5">
        <v>1.71875</v>
      </c>
      <c r="D168">
        <v>14484</v>
      </c>
      <c r="E168">
        <v>2875</v>
      </c>
      <c r="F168">
        <v>10112.000000000002</v>
      </c>
      <c r="G168">
        <v>8853</v>
      </c>
      <c r="H168" s="42">
        <v>0</v>
      </c>
      <c r="I168" s="42">
        <f t="shared" si="22"/>
        <v>36324</v>
      </c>
      <c r="N168" s="82" t="s">
        <v>191</v>
      </c>
      <c r="O168" s="42">
        <f t="shared" ref="O168:O198" si="23">D357</f>
        <v>14775</v>
      </c>
      <c r="P168" s="42">
        <f t="shared" ref="P168:P198" si="24">D645</f>
        <v>23967</v>
      </c>
      <c r="Q168" s="42">
        <f t="shared" ref="Q168:Q198" si="25">D933</f>
        <v>15027</v>
      </c>
      <c r="R168" s="42">
        <f t="shared" ref="R168:R198" si="26">D69</f>
        <v>14177</v>
      </c>
      <c r="T168" s="82" t="s">
        <v>191</v>
      </c>
      <c r="U168" s="42">
        <f t="shared" ref="U168:U198" si="27">E357</f>
        <v>3060</v>
      </c>
      <c r="V168" s="42">
        <f t="shared" ref="V168:V198" si="28">E645</f>
        <v>3911</v>
      </c>
      <c r="W168" s="42">
        <f t="shared" ref="W168:W198" si="29">E933</f>
        <v>3135</v>
      </c>
      <c r="X168" s="42">
        <f t="shared" ref="X168:X198" si="30">E69</f>
        <v>2882</v>
      </c>
      <c r="Y168" s="42"/>
      <c r="Z168" s="82" t="s">
        <v>191</v>
      </c>
      <c r="AA168" s="42">
        <f t="shared" ref="AA168:AA198" si="31">F357</f>
        <v>11104</v>
      </c>
      <c r="AB168" s="42">
        <f t="shared" ref="AB168:AB198" si="32">F645</f>
        <v>15548</v>
      </c>
      <c r="AC168" s="42">
        <f t="shared" ref="AC168:AC197" si="33">F933</f>
        <v>12591.000000000002</v>
      </c>
      <c r="AD168" s="42">
        <f t="shared" ref="AD168:AD198" si="34">F69</f>
        <v>10300</v>
      </c>
      <c r="AE168" s="42"/>
    </row>
    <row r="169" spans="1:31">
      <c r="A169" s="142"/>
      <c r="B169" s="142"/>
      <c r="C169" s="5">
        <v>1.7291666666666701</v>
      </c>
      <c r="D169">
        <v>14622</v>
      </c>
      <c r="E169">
        <v>2897</v>
      </c>
      <c r="F169">
        <v>10183</v>
      </c>
      <c r="G169">
        <v>9007</v>
      </c>
      <c r="H169" s="42">
        <v>0</v>
      </c>
      <c r="I169" s="42">
        <f t="shared" si="22"/>
        <v>36709</v>
      </c>
      <c r="N169" s="82" t="s">
        <v>234</v>
      </c>
      <c r="O169" s="42">
        <f t="shared" si="23"/>
        <v>14674</v>
      </c>
      <c r="P169" s="42">
        <f t="shared" si="24"/>
        <v>23727</v>
      </c>
      <c r="Q169" s="42">
        <f t="shared" si="25"/>
        <v>15009.999999999998</v>
      </c>
      <c r="R169" s="42">
        <f t="shared" si="26"/>
        <v>14187</v>
      </c>
      <c r="T169" s="82" t="s">
        <v>234</v>
      </c>
      <c r="U169" s="42">
        <f t="shared" si="27"/>
        <v>3049</v>
      </c>
      <c r="V169" s="42">
        <f t="shared" si="28"/>
        <v>3898</v>
      </c>
      <c r="W169" s="42">
        <f t="shared" si="29"/>
        <v>3122</v>
      </c>
      <c r="X169" s="42">
        <f t="shared" si="30"/>
        <v>2901.0000000000005</v>
      </c>
      <c r="Y169" s="42"/>
      <c r="Z169" s="82" t="s">
        <v>234</v>
      </c>
      <c r="AA169" s="42">
        <f t="shared" si="31"/>
        <v>11056</v>
      </c>
      <c r="AB169" s="42">
        <f t="shared" si="32"/>
        <v>15485</v>
      </c>
      <c r="AC169" s="42">
        <f t="shared" si="33"/>
        <v>12576</v>
      </c>
      <c r="AD169" s="42">
        <f t="shared" si="34"/>
        <v>10373.000000000002</v>
      </c>
      <c r="AE169" s="42"/>
    </row>
    <row r="170" spans="1:31">
      <c r="A170" s="142"/>
      <c r="B170" s="142"/>
      <c r="C170" s="5">
        <v>1.7395833333333399</v>
      </c>
      <c r="D170">
        <v>14737</v>
      </c>
      <c r="E170">
        <v>2913</v>
      </c>
      <c r="F170">
        <v>10283</v>
      </c>
      <c r="G170">
        <v>9087</v>
      </c>
      <c r="H170" s="42">
        <v>0</v>
      </c>
      <c r="I170" s="42">
        <f t="shared" si="22"/>
        <v>37020</v>
      </c>
      <c r="N170" s="82" t="s">
        <v>117</v>
      </c>
      <c r="O170" s="42">
        <f t="shared" si="23"/>
        <v>14563</v>
      </c>
      <c r="P170" s="42">
        <f t="shared" si="24"/>
        <v>23522</v>
      </c>
      <c r="Q170" s="42">
        <f t="shared" si="25"/>
        <v>15023</v>
      </c>
      <c r="R170" s="42">
        <f t="shared" si="26"/>
        <v>14402</v>
      </c>
      <c r="T170" s="82" t="s">
        <v>117</v>
      </c>
      <c r="U170" s="42">
        <f t="shared" si="27"/>
        <v>3043</v>
      </c>
      <c r="V170" s="42">
        <f t="shared" si="28"/>
        <v>3873</v>
      </c>
      <c r="W170" s="42">
        <f t="shared" si="29"/>
        <v>3109</v>
      </c>
      <c r="X170" s="42">
        <f t="shared" si="30"/>
        <v>2910</v>
      </c>
      <c r="Y170" s="42"/>
      <c r="Z170" s="82" t="s">
        <v>117</v>
      </c>
      <c r="AA170" s="42">
        <f t="shared" si="31"/>
        <v>11030</v>
      </c>
      <c r="AB170" s="42">
        <f t="shared" si="32"/>
        <v>15333.000000000002</v>
      </c>
      <c r="AC170" s="42">
        <f t="shared" si="33"/>
        <v>12360</v>
      </c>
      <c r="AD170" s="42">
        <f t="shared" si="34"/>
        <v>10395</v>
      </c>
      <c r="AE170" s="42"/>
    </row>
    <row r="171" spans="1:31">
      <c r="A171" s="142"/>
      <c r="B171" s="142"/>
      <c r="C171" s="5">
        <v>1.75</v>
      </c>
      <c r="D171">
        <v>14986</v>
      </c>
      <c r="E171">
        <v>2929</v>
      </c>
      <c r="F171">
        <v>10357</v>
      </c>
      <c r="G171">
        <v>9219</v>
      </c>
      <c r="H171" s="42">
        <v>0</v>
      </c>
      <c r="I171" s="42">
        <f t="shared" si="22"/>
        <v>37491</v>
      </c>
      <c r="N171" s="82" t="s">
        <v>235</v>
      </c>
      <c r="O171" s="42">
        <f t="shared" si="23"/>
        <v>14534</v>
      </c>
      <c r="P171" s="42">
        <f t="shared" si="24"/>
        <v>23460</v>
      </c>
      <c r="Q171" s="42">
        <f t="shared" si="25"/>
        <v>14978</v>
      </c>
      <c r="R171" s="42">
        <f t="shared" si="26"/>
        <v>14564.999999999998</v>
      </c>
      <c r="T171" s="82" t="s">
        <v>235</v>
      </c>
      <c r="U171" s="42">
        <f t="shared" si="27"/>
        <v>3033</v>
      </c>
      <c r="V171" s="42">
        <f t="shared" si="28"/>
        <v>3855</v>
      </c>
      <c r="W171" s="42">
        <f t="shared" si="29"/>
        <v>3100</v>
      </c>
      <c r="X171" s="42">
        <f t="shared" si="30"/>
        <v>2915</v>
      </c>
      <c r="Y171" s="42"/>
      <c r="Z171" s="82" t="s">
        <v>235</v>
      </c>
      <c r="AA171" s="42">
        <f t="shared" si="31"/>
        <v>11011</v>
      </c>
      <c r="AB171" s="42">
        <f t="shared" si="32"/>
        <v>15178</v>
      </c>
      <c r="AC171" s="42">
        <f t="shared" si="33"/>
        <v>12217</v>
      </c>
      <c r="AD171" s="42">
        <f t="shared" si="34"/>
        <v>10370</v>
      </c>
      <c r="AE171" s="42"/>
    </row>
    <row r="172" spans="1:31">
      <c r="A172" s="142"/>
      <c r="B172" s="142"/>
      <c r="C172" s="5">
        <v>1.7604166666666701</v>
      </c>
      <c r="D172">
        <v>15078</v>
      </c>
      <c r="E172">
        <v>2950</v>
      </c>
      <c r="F172">
        <v>10466</v>
      </c>
      <c r="G172">
        <v>9395</v>
      </c>
      <c r="H172" s="42">
        <v>0</v>
      </c>
      <c r="I172" s="42">
        <f t="shared" si="22"/>
        <v>37889</v>
      </c>
      <c r="N172" s="82" t="s">
        <v>192</v>
      </c>
      <c r="O172" s="42">
        <f t="shared" si="23"/>
        <v>14426.000000000002</v>
      </c>
      <c r="P172" s="42">
        <f t="shared" si="24"/>
        <v>23226</v>
      </c>
      <c r="Q172" s="42">
        <f t="shared" si="25"/>
        <v>15112.000000000002</v>
      </c>
      <c r="R172" s="42">
        <f t="shared" si="26"/>
        <v>14650</v>
      </c>
      <c r="T172" s="82" t="s">
        <v>192</v>
      </c>
      <c r="U172" s="42">
        <f t="shared" si="27"/>
        <v>3028</v>
      </c>
      <c r="V172" s="42">
        <f t="shared" si="28"/>
        <v>3841</v>
      </c>
      <c r="W172" s="42">
        <f t="shared" si="29"/>
        <v>3106.9999999999995</v>
      </c>
      <c r="X172" s="42">
        <f t="shared" si="30"/>
        <v>2936.0000000000005</v>
      </c>
      <c r="Y172" s="42"/>
      <c r="Z172" s="82" t="s">
        <v>192</v>
      </c>
      <c r="AA172" s="42">
        <f t="shared" si="31"/>
        <v>10955.999999999998</v>
      </c>
      <c r="AB172" s="42">
        <f t="shared" si="32"/>
        <v>15088.999999999998</v>
      </c>
      <c r="AC172" s="42">
        <f t="shared" si="33"/>
        <v>12194</v>
      </c>
      <c r="AD172" s="42">
        <f t="shared" si="34"/>
        <v>10489</v>
      </c>
      <c r="AE172" s="42"/>
    </row>
    <row r="173" spans="1:31">
      <c r="A173" s="142"/>
      <c r="B173" s="142"/>
      <c r="C173" s="5">
        <v>1.7708333333333399</v>
      </c>
      <c r="D173">
        <v>15016</v>
      </c>
      <c r="E173">
        <v>2968</v>
      </c>
      <c r="F173">
        <v>10441</v>
      </c>
      <c r="G173">
        <v>9567</v>
      </c>
      <c r="H173" s="42">
        <v>0</v>
      </c>
      <c r="I173" s="42">
        <f t="shared" si="22"/>
        <v>37992</v>
      </c>
      <c r="N173" s="82" t="s">
        <v>236</v>
      </c>
      <c r="O173" s="42">
        <f t="shared" si="23"/>
        <v>14310</v>
      </c>
      <c r="P173" s="42">
        <f t="shared" si="24"/>
        <v>22942.999999999996</v>
      </c>
      <c r="Q173" s="42">
        <f t="shared" si="25"/>
        <v>15301</v>
      </c>
      <c r="R173" s="42">
        <f t="shared" si="26"/>
        <v>14976</v>
      </c>
      <c r="T173" s="82" t="s">
        <v>236</v>
      </c>
      <c r="U173" s="42">
        <f t="shared" si="27"/>
        <v>3008</v>
      </c>
      <c r="V173" s="42">
        <f t="shared" si="28"/>
        <v>3821</v>
      </c>
      <c r="W173" s="42">
        <f t="shared" si="29"/>
        <v>3110</v>
      </c>
      <c r="X173" s="42">
        <f t="shared" si="30"/>
        <v>2960</v>
      </c>
      <c r="Y173" s="42"/>
      <c r="Z173" s="82" t="s">
        <v>236</v>
      </c>
      <c r="AA173" s="42">
        <f t="shared" si="31"/>
        <v>10882</v>
      </c>
      <c r="AB173" s="42">
        <f t="shared" si="32"/>
        <v>14948.999999999998</v>
      </c>
      <c r="AC173" s="42">
        <f t="shared" si="33"/>
        <v>12163</v>
      </c>
      <c r="AD173" s="42">
        <f t="shared" si="34"/>
        <v>10553.999999999998</v>
      </c>
      <c r="AE173" s="42"/>
    </row>
    <row r="174" spans="1:31">
      <c r="A174" s="142"/>
      <c r="B174" s="142"/>
      <c r="C174" s="5">
        <v>1.78125</v>
      </c>
      <c r="D174">
        <v>15022</v>
      </c>
      <c r="E174">
        <v>2996</v>
      </c>
      <c r="F174">
        <v>10448</v>
      </c>
      <c r="G174">
        <v>9562</v>
      </c>
      <c r="H174" s="42">
        <v>0</v>
      </c>
      <c r="I174" s="42">
        <f t="shared" si="22"/>
        <v>38028</v>
      </c>
      <c r="N174" s="82" t="s">
        <v>118</v>
      </c>
      <c r="O174" s="42">
        <f t="shared" si="23"/>
        <v>14172</v>
      </c>
      <c r="P174" s="42">
        <f t="shared" si="24"/>
        <v>22761.999999999996</v>
      </c>
      <c r="Q174" s="42">
        <f t="shared" si="25"/>
        <v>15306</v>
      </c>
      <c r="R174" s="42">
        <f t="shared" si="26"/>
        <v>15316</v>
      </c>
      <c r="T174" s="82" t="s">
        <v>118</v>
      </c>
      <c r="U174" s="42">
        <f t="shared" si="27"/>
        <v>3009</v>
      </c>
      <c r="V174" s="42">
        <f t="shared" si="28"/>
        <v>3792</v>
      </c>
      <c r="W174" s="42">
        <f t="shared" si="29"/>
        <v>3113</v>
      </c>
      <c r="X174" s="42">
        <f t="shared" si="30"/>
        <v>3013</v>
      </c>
      <c r="Y174" s="42"/>
      <c r="Z174" s="82" t="s">
        <v>118</v>
      </c>
      <c r="AA174" s="42">
        <f t="shared" si="31"/>
        <v>10861</v>
      </c>
      <c r="AB174" s="42">
        <f t="shared" si="32"/>
        <v>14803</v>
      </c>
      <c r="AC174" s="42">
        <f t="shared" si="33"/>
        <v>12231</v>
      </c>
      <c r="AD174" s="42">
        <f t="shared" si="34"/>
        <v>10639</v>
      </c>
      <c r="AE174" s="42"/>
    </row>
    <row r="175" spans="1:31">
      <c r="A175" s="142"/>
      <c r="B175" s="142"/>
      <c r="C175" s="5">
        <v>1.7916666666666701</v>
      </c>
      <c r="D175">
        <v>14978</v>
      </c>
      <c r="E175">
        <v>3020</v>
      </c>
      <c r="F175">
        <v>10457</v>
      </c>
      <c r="G175">
        <v>9573</v>
      </c>
      <c r="H175" s="42">
        <v>0</v>
      </c>
      <c r="I175" s="42">
        <f t="shared" si="22"/>
        <v>38028</v>
      </c>
      <c r="N175" s="82" t="s">
        <v>237</v>
      </c>
      <c r="O175" s="42">
        <f t="shared" si="23"/>
        <v>14121</v>
      </c>
      <c r="P175" s="42">
        <f t="shared" si="24"/>
        <v>22429</v>
      </c>
      <c r="Q175" s="42">
        <f t="shared" si="25"/>
        <v>15353.000000000002</v>
      </c>
      <c r="R175" s="42">
        <f t="shared" si="26"/>
        <v>15608</v>
      </c>
      <c r="T175" s="82" t="s">
        <v>237</v>
      </c>
      <c r="U175" s="42">
        <f t="shared" si="27"/>
        <v>2994</v>
      </c>
      <c r="V175" s="42">
        <f t="shared" si="28"/>
        <v>3773.0000000000005</v>
      </c>
      <c r="W175" s="42">
        <f t="shared" si="29"/>
        <v>3123</v>
      </c>
      <c r="X175" s="42">
        <f t="shared" si="30"/>
        <v>3042.0000000000005</v>
      </c>
      <c r="Y175" s="42"/>
      <c r="Z175" s="82" t="s">
        <v>237</v>
      </c>
      <c r="AA175" s="42">
        <f t="shared" si="31"/>
        <v>10771</v>
      </c>
      <c r="AB175" s="42">
        <f t="shared" si="32"/>
        <v>14732</v>
      </c>
      <c r="AC175" s="42">
        <f t="shared" si="33"/>
        <v>12261</v>
      </c>
      <c r="AD175" s="42">
        <f t="shared" si="34"/>
        <v>10753</v>
      </c>
      <c r="AE175" s="42"/>
    </row>
    <row r="176" spans="1:31">
      <c r="A176" s="142"/>
      <c r="B176" s="142"/>
      <c r="C176" s="5">
        <v>1.8020833333333399</v>
      </c>
      <c r="D176">
        <v>14985</v>
      </c>
      <c r="E176">
        <v>3018</v>
      </c>
      <c r="F176">
        <v>10460</v>
      </c>
      <c r="G176">
        <v>9476</v>
      </c>
      <c r="H176" s="42">
        <v>0</v>
      </c>
      <c r="I176" s="42">
        <f t="shared" si="22"/>
        <v>37939</v>
      </c>
      <c r="N176" s="82" t="s">
        <v>193</v>
      </c>
      <c r="O176" s="42">
        <f t="shared" si="23"/>
        <v>14276</v>
      </c>
      <c r="P176" s="42">
        <f t="shared" si="24"/>
        <v>22237</v>
      </c>
      <c r="Q176" s="42">
        <f t="shared" si="25"/>
        <v>15180</v>
      </c>
      <c r="R176" s="42">
        <f t="shared" si="26"/>
        <v>15668</v>
      </c>
      <c r="T176" s="82" t="s">
        <v>193</v>
      </c>
      <c r="U176" s="42">
        <f t="shared" si="27"/>
        <v>3011</v>
      </c>
      <c r="V176" s="42">
        <f t="shared" si="28"/>
        <v>3733</v>
      </c>
      <c r="W176" s="42">
        <f t="shared" si="29"/>
        <v>3120</v>
      </c>
      <c r="X176" s="42">
        <f t="shared" si="30"/>
        <v>3063</v>
      </c>
      <c r="Y176" s="42"/>
      <c r="Z176" s="82" t="s">
        <v>193</v>
      </c>
      <c r="AA176" s="42">
        <f t="shared" si="31"/>
        <v>10849</v>
      </c>
      <c r="AB176" s="42">
        <f t="shared" si="32"/>
        <v>14696</v>
      </c>
      <c r="AC176" s="42">
        <f t="shared" si="33"/>
        <v>12189.000000000002</v>
      </c>
      <c r="AD176" s="42">
        <f t="shared" si="34"/>
        <v>10734.999999999998</v>
      </c>
      <c r="AE176" s="42"/>
    </row>
    <row r="177" spans="1:31">
      <c r="A177" s="142"/>
      <c r="B177" s="142"/>
      <c r="C177" s="5">
        <v>1.8125</v>
      </c>
      <c r="D177">
        <v>14923</v>
      </c>
      <c r="E177">
        <v>3011</v>
      </c>
      <c r="F177">
        <v>10441</v>
      </c>
      <c r="G177">
        <v>9436</v>
      </c>
      <c r="H177" s="42">
        <v>0</v>
      </c>
      <c r="I177" s="42">
        <f t="shared" si="22"/>
        <v>37811</v>
      </c>
      <c r="N177" s="82" t="s">
        <v>238</v>
      </c>
      <c r="O177" s="42">
        <f t="shared" si="23"/>
        <v>14246</v>
      </c>
      <c r="P177" s="42">
        <f t="shared" si="24"/>
        <v>22008</v>
      </c>
      <c r="Q177" s="42">
        <f t="shared" si="25"/>
        <v>15198</v>
      </c>
      <c r="R177" s="42">
        <f t="shared" si="26"/>
        <v>15760</v>
      </c>
      <c r="T177" s="82" t="s">
        <v>238</v>
      </c>
      <c r="U177" s="42">
        <f t="shared" si="27"/>
        <v>3008</v>
      </c>
      <c r="V177" s="42">
        <f t="shared" si="28"/>
        <v>3720</v>
      </c>
      <c r="W177" s="42">
        <f t="shared" si="29"/>
        <v>3124</v>
      </c>
      <c r="X177" s="42">
        <f t="shared" si="30"/>
        <v>3058</v>
      </c>
      <c r="Y177" s="42"/>
      <c r="Z177" s="82" t="s">
        <v>238</v>
      </c>
      <c r="AA177" s="42">
        <f t="shared" si="31"/>
        <v>10899</v>
      </c>
      <c r="AB177" s="42">
        <f t="shared" si="32"/>
        <v>14631</v>
      </c>
      <c r="AC177" s="42">
        <f t="shared" si="33"/>
        <v>12110</v>
      </c>
      <c r="AD177" s="42">
        <f t="shared" si="34"/>
        <v>10771</v>
      </c>
      <c r="AE177" s="42"/>
    </row>
    <row r="178" spans="1:31">
      <c r="A178" s="142"/>
      <c r="B178" s="142"/>
      <c r="C178" s="5">
        <v>1.8229166666666701</v>
      </c>
      <c r="D178">
        <v>14946</v>
      </c>
      <c r="E178">
        <v>3004</v>
      </c>
      <c r="F178">
        <v>10402</v>
      </c>
      <c r="G178">
        <v>9406</v>
      </c>
      <c r="H178" s="42">
        <v>0</v>
      </c>
      <c r="I178" s="42">
        <f t="shared" si="22"/>
        <v>37758</v>
      </c>
      <c r="N178" s="82" t="s">
        <v>119</v>
      </c>
      <c r="O178" s="42">
        <f t="shared" si="23"/>
        <v>14413</v>
      </c>
      <c r="P178" s="42">
        <f t="shared" si="24"/>
        <v>21782</v>
      </c>
      <c r="Q178" s="42">
        <f t="shared" si="25"/>
        <v>15129</v>
      </c>
      <c r="R178" s="42">
        <f t="shared" si="26"/>
        <v>15732</v>
      </c>
      <c r="T178" s="82" t="s">
        <v>119</v>
      </c>
      <c r="U178" s="42">
        <f t="shared" si="27"/>
        <v>3029</v>
      </c>
      <c r="V178" s="42">
        <f t="shared" si="28"/>
        <v>3684</v>
      </c>
      <c r="W178" s="42">
        <f t="shared" si="29"/>
        <v>3129</v>
      </c>
      <c r="X178" s="42">
        <f t="shared" si="30"/>
        <v>3062.0000000000005</v>
      </c>
      <c r="Y178" s="42"/>
      <c r="Z178" s="82" t="s">
        <v>119</v>
      </c>
      <c r="AA178" s="42">
        <f t="shared" si="31"/>
        <v>10930</v>
      </c>
      <c r="AB178" s="42">
        <f t="shared" si="32"/>
        <v>14437</v>
      </c>
      <c r="AC178" s="42">
        <f t="shared" si="33"/>
        <v>12058</v>
      </c>
      <c r="AD178" s="42">
        <f t="shared" si="34"/>
        <v>10725</v>
      </c>
      <c r="AE178" s="42"/>
    </row>
    <row r="179" spans="1:31">
      <c r="A179" s="142"/>
      <c r="B179" s="142"/>
      <c r="C179" s="5">
        <v>1.8333333333333399</v>
      </c>
      <c r="D179">
        <v>14936</v>
      </c>
      <c r="E179">
        <v>3010</v>
      </c>
      <c r="F179">
        <v>10351</v>
      </c>
      <c r="G179">
        <v>9352</v>
      </c>
      <c r="H179" s="42">
        <v>0</v>
      </c>
      <c r="I179" s="42">
        <f t="shared" si="22"/>
        <v>37649</v>
      </c>
      <c r="N179" s="82" t="s">
        <v>239</v>
      </c>
      <c r="O179" s="42">
        <f t="shared" si="23"/>
        <v>14558</v>
      </c>
      <c r="P179" s="42">
        <f t="shared" si="24"/>
        <v>21499</v>
      </c>
      <c r="Q179" s="42">
        <f t="shared" si="25"/>
        <v>15107</v>
      </c>
      <c r="R179" s="42">
        <f t="shared" si="26"/>
        <v>15692</v>
      </c>
      <c r="T179" s="82" t="s">
        <v>239</v>
      </c>
      <c r="U179" s="42">
        <f t="shared" si="27"/>
        <v>3026</v>
      </c>
      <c r="V179" s="42">
        <f t="shared" si="28"/>
        <v>3662.0000000000005</v>
      </c>
      <c r="W179" s="42">
        <f t="shared" si="29"/>
        <v>3116.9999999999995</v>
      </c>
      <c r="X179" s="42">
        <f t="shared" si="30"/>
        <v>3074</v>
      </c>
      <c r="Y179" s="42"/>
      <c r="Z179" s="82" t="s">
        <v>239</v>
      </c>
      <c r="AA179" s="42">
        <f t="shared" si="31"/>
        <v>10993</v>
      </c>
      <c r="AB179" s="42">
        <f t="shared" si="32"/>
        <v>14400</v>
      </c>
      <c r="AC179" s="42">
        <f t="shared" si="33"/>
        <v>11951</v>
      </c>
      <c r="AD179" s="42">
        <f t="shared" si="34"/>
        <v>10693.999999999998</v>
      </c>
      <c r="AE179" s="42"/>
    </row>
    <row r="180" spans="1:31">
      <c r="A180" s="142"/>
      <c r="B180" s="142"/>
      <c r="C180" s="5">
        <v>1.84375</v>
      </c>
      <c r="D180">
        <v>14789.000000000002</v>
      </c>
      <c r="E180">
        <v>3005</v>
      </c>
      <c r="F180">
        <v>10299</v>
      </c>
      <c r="G180">
        <v>9343</v>
      </c>
      <c r="H180" s="42">
        <v>0</v>
      </c>
      <c r="I180" s="42">
        <f t="shared" si="22"/>
        <v>37436</v>
      </c>
      <c r="N180" s="82" t="s">
        <v>194</v>
      </c>
      <c r="O180" s="42">
        <f t="shared" si="23"/>
        <v>14565.999999999998</v>
      </c>
      <c r="P180" s="42">
        <f t="shared" si="24"/>
        <v>21344</v>
      </c>
      <c r="Q180" s="42">
        <f t="shared" si="25"/>
        <v>14960</v>
      </c>
      <c r="R180" s="42">
        <f t="shared" si="26"/>
        <v>15815.999999999998</v>
      </c>
      <c r="T180" s="82" t="s">
        <v>194</v>
      </c>
      <c r="U180" s="42">
        <f t="shared" si="27"/>
        <v>3005</v>
      </c>
      <c r="V180" s="42">
        <f t="shared" si="28"/>
        <v>3659</v>
      </c>
      <c r="W180" s="42">
        <f t="shared" si="29"/>
        <v>3096.9999999999995</v>
      </c>
      <c r="X180" s="42">
        <f t="shared" si="30"/>
        <v>3069</v>
      </c>
      <c r="Y180" s="42"/>
      <c r="Z180" s="82" t="s">
        <v>194</v>
      </c>
      <c r="AA180" s="42">
        <f t="shared" si="31"/>
        <v>10936.999999999998</v>
      </c>
      <c r="AB180" s="42">
        <f t="shared" si="32"/>
        <v>14287</v>
      </c>
      <c r="AC180" s="42">
        <f t="shared" si="33"/>
        <v>11786.000000000002</v>
      </c>
      <c r="AD180" s="42">
        <f t="shared" si="34"/>
        <v>10653.999999999998</v>
      </c>
      <c r="AE180" s="42"/>
    </row>
    <row r="181" spans="1:31">
      <c r="A181" s="142"/>
      <c r="B181" s="142"/>
      <c r="C181" s="5">
        <v>1.8541666666666701</v>
      </c>
      <c r="D181">
        <v>14624</v>
      </c>
      <c r="E181">
        <v>2995</v>
      </c>
      <c r="F181">
        <v>10200</v>
      </c>
      <c r="G181">
        <v>9216</v>
      </c>
      <c r="H181" s="42">
        <v>0</v>
      </c>
      <c r="I181" s="42">
        <f t="shared" si="22"/>
        <v>37035</v>
      </c>
      <c r="N181" s="82" t="s">
        <v>240</v>
      </c>
      <c r="O181" s="42">
        <f t="shared" si="23"/>
        <v>14527.000000000002</v>
      </c>
      <c r="P181" s="42">
        <f t="shared" si="24"/>
        <v>21210</v>
      </c>
      <c r="Q181" s="42">
        <f t="shared" si="25"/>
        <v>14935</v>
      </c>
      <c r="R181" s="42">
        <f t="shared" si="26"/>
        <v>15822</v>
      </c>
      <c r="T181" s="82" t="s">
        <v>240</v>
      </c>
      <c r="U181" s="42">
        <f t="shared" si="27"/>
        <v>3012.0000000000005</v>
      </c>
      <c r="V181" s="42">
        <f t="shared" si="28"/>
        <v>3642.0000000000005</v>
      </c>
      <c r="W181" s="42">
        <f t="shared" si="29"/>
        <v>3061</v>
      </c>
      <c r="X181" s="42">
        <f t="shared" si="30"/>
        <v>3066.9999999999995</v>
      </c>
      <c r="Y181" s="42"/>
      <c r="Z181" s="82" t="s">
        <v>240</v>
      </c>
      <c r="AA181" s="42">
        <f t="shared" si="31"/>
        <v>10822</v>
      </c>
      <c r="AB181" s="42">
        <f t="shared" si="32"/>
        <v>14237</v>
      </c>
      <c r="AC181" s="42">
        <f t="shared" si="33"/>
        <v>11647</v>
      </c>
      <c r="AD181" s="42">
        <f t="shared" si="34"/>
        <v>10590</v>
      </c>
      <c r="AE181" s="42"/>
    </row>
    <row r="182" spans="1:31">
      <c r="A182" s="142"/>
      <c r="B182" s="142"/>
      <c r="C182" s="5">
        <v>1.8645833333333399</v>
      </c>
      <c r="D182">
        <v>14464.999999999998</v>
      </c>
      <c r="E182">
        <v>2997</v>
      </c>
      <c r="F182">
        <v>10136</v>
      </c>
      <c r="G182">
        <v>9168</v>
      </c>
      <c r="H182" s="42">
        <v>0</v>
      </c>
      <c r="I182" s="42">
        <f t="shared" si="22"/>
        <v>36766</v>
      </c>
      <c r="N182" s="82" t="s">
        <v>120</v>
      </c>
      <c r="O182" s="42">
        <f t="shared" si="23"/>
        <v>14345.000000000002</v>
      </c>
      <c r="P182" s="42">
        <f t="shared" si="24"/>
        <v>21076</v>
      </c>
      <c r="Q182" s="42">
        <f t="shared" si="25"/>
        <v>14675</v>
      </c>
      <c r="R182" s="42">
        <f t="shared" si="26"/>
        <v>15641</v>
      </c>
      <c r="T182" s="82" t="s">
        <v>120</v>
      </c>
      <c r="U182" s="42">
        <f t="shared" si="27"/>
        <v>2998</v>
      </c>
      <c r="V182" s="42">
        <f t="shared" si="28"/>
        <v>3636</v>
      </c>
      <c r="W182" s="42">
        <f t="shared" si="29"/>
        <v>3041</v>
      </c>
      <c r="X182" s="42">
        <f t="shared" si="30"/>
        <v>3060</v>
      </c>
      <c r="Y182" s="42"/>
      <c r="Z182" s="82" t="s">
        <v>120</v>
      </c>
      <c r="AA182" s="42">
        <f t="shared" si="31"/>
        <v>10753</v>
      </c>
      <c r="AB182" s="42">
        <f t="shared" si="32"/>
        <v>14127</v>
      </c>
      <c r="AC182" s="42">
        <f t="shared" si="33"/>
        <v>11537</v>
      </c>
      <c r="AD182" s="42">
        <f t="shared" si="34"/>
        <v>10571</v>
      </c>
      <c r="AE182" s="42"/>
    </row>
    <row r="183" spans="1:31">
      <c r="A183" s="142"/>
      <c r="B183" s="142"/>
      <c r="C183" s="5">
        <v>1.875</v>
      </c>
      <c r="D183">
        <v>14282.999999999998</v>
      </c>
      <c r="E183">
        <v>2994</v>
      </c>
      <c r="F183">
        <v>10064</v>
      </c>
      <c r="G183">
        <v>9117</v>
      </c>
      <c r="H183" s="42">
        <v>0</v>
      </c>
      <c r="I183" s="42">
        <f t="shared" si="22"/>
        <v>36458</v>
      </c>
      <c r="N183" s="82" t="s">
        <v>241</v>
      </c>
      <c r="O183" s="42">
        <f t="shared" si="23"/>
        <v>14184.000000000002</v>
      </c>
      <c r="P183" s="42">
        <f t="shared" si="24"/>
        <v>20877</v>
      </c>
      <c r="Q183" s="42">
        <f t="shared" si="25"/>
        <v>14443</v>
      </c>
      <c r="R183" s="42">
        <f t="shared" si="26"/>
        <v>15577</v>
      </c>
      <c r="T183" s="82" t="s">
        <v>241</v>
      </c>
      <c r="U183" s="42">
        <f t="shared" si="27"/>
        <v>2996</v>
      </c>
      <c r="V183" s="42">
        <f t="shared" si="28"/>
        <v>3620</v>
      </c>
      <c r="W183" s="42">
        <f t="shared" si="29"/>
        <v>3018</v>
      </c>
      <c r="X183" s="42">
        <f t="shared" si="30"/>
        <v>3054</v>
      </c>
      <c r="Y183" s="42"/>
      <c r="Z183" s="82" t="s">
        <v>241</v>
      </c>
      <c r="AA183" s="42">
        <f t="shared" si="31"/>
        <v>10725</v>
      </c>
      <c r="AB183" s="42">
        <f t="shared" si="32"/>
        <v>14085</v>
      </c>
      <c r="AC183" s="42">
        <f t="shared" si="33"/>
        <v>11371</v>
      </c>
      <c r="AD183" s="42">
        <f t="shared" si="34"/>
        <v>10451</v>
      </c>
      <c r="AE183" s="42"/>
    </row>
    <row r="184" spans="1:31">
      <c r="A184" s="142"/>
      <c r="B184" s="142"/>
      <c r="C184" s="5">
        <v>1.8854166666666701</v>
      </c>
      <c r="D184">
        <v>14321</v>
      </c>
      <c r="E184">
        <v>2984</v>
      </c>
      <c r="F184">
        <v>9963</v>
      </c>
      <c r="G184">
        <v>8962</v>
      </c>
      <c r="H184" s="42">
        <v>0</v>
      </c>
      <c r="I184" s="42">
        <f t="shared" si="22"/>
        <v>36230</v>
      </c>
      <c r="N184" s="82" t="s">
        <v>195</v>
      </c>
      <c r="O184" s="42">
        <f t="shared" si="23"/>
        <v>13926</v>
      </c>
      <c r="P184" s="42">
        <f t="shared" si="24"/>
        <v>20473</v>
      </c>
      <c r="Q184" s="42">
        <f t="shared" si="25"/>
        <v>14218</v>
      </c>
      <c r="R184" s="42">
        <f t="shared" si="26"/>
        <v>15446</v>
      </c>
      <c r="T184" s="82" t="s">
        <v>195</v>
      </c>
      <c r="U184" s="42">
        <f t="shared" si="27"/>
        <v>2963</v>
      </c>
      <c r="V184" s="42">
        <f t="shared" si="28"/>
        <v>3577</v>
      </c>
      <c r="W184" s="42">
        <f t="shared" si="29"/>
        <v>2980.9999999999995</v>
      </c>
      <c r="X184" s="42">
        <f t="shared" si="30"/>
        <v>3046</v>
      </c>
      <c r="Y184" s="42"/>
      <c r="Z184" s="82" t="s">
        <v>195</v>
      </c>
      <c r="AA184" s="42">
        <f t="shared" si="31"/>
        <v>10588</v>
      </c>
      <c r="AB184" s="42">
        <f t="shared" si="32"/>
        <v>13922.000000000002</v>
      </c>
      <c r="AC184" s="42">
        <f t="shared" si="33"/>
        <v>11152</v>
      </c>
      <c r="AD184" s="42">
        <f t="shared" si="34"/>
        <v>10406</v>
      </c>
      <c r="AE184" s="42"/>
    </row>
    <row r="185" spans="1:31">
      <c r="A185" s="142"/>
      <c r="B185" s="142"/>
      <c r="C185" s="5">
        <v>1.8958333333333399</v>
      </c>
      <c r="D185">
        <v>14151</v>
      </c>
      <c r="E185">
        <v>2964</v>
      </c>
      <c r="F185">
        <v>9797</v>
      </c>
      <c r="G185">
        <v>8786</v>
      </c>
      <c r="H185" s="42">
        <v>0</v>
      </c>
      <c r="I185" s="42">
        <f t="shared" si="22"/>
        <v>35698</v>
      </c>
      <c r="N185" s="82" t="s">
        <v>242</v>
      </c>
      <c r="O185" s="42">
        <f t="shared" si="23"/>
        <v>13623</v>
      </c>
      <c r="P185" s="42">
        <f t="shared" si="24"/>
        <v>20004</v>
      </c>
      <c r="Q185" s="42">
        <f t="shared" si="25"/>
        <v>13918</v>
      </c>
      <c r="R185" s="42">
        <f t="shared" si="26"/>
        <v>15361</v>
      </c>
      <c r="T185" s="82" t="s">
        <v>242</v>
      </c>
      <c r="U185" s="42">
        <f t="shared" si="27"/>
        <v>2939</v>
      </c>
      <c r="V185" s="42">
        <f t="shared" si="28"/>
        <v>3541.0000000000005</v>
      </c>
      <c r="W185" s="42">
        <f t="shared" si="29"/>
        <v>2950.9999999999995</v>
      </c>
      <c r="X185" s="42">
        <f t="shared" si="30"/>
        <v>3036</v>
      </c>
      <c r="Y185" s="42"/>
      <c r="Z185" s="82" t="s">
        <v>242</v>
      </c>
      <c r="AA185" s="42">
        <f t="shared" si="31"/>
        <v>10459</v>
      </c>
      <c r="AB185" s="42">
        <f t="shared" si="32"/>
        <v>13763</v>
      </c>
      <c r="AC185" s="42">
        <f t="shared" si="33"/>
        <v>11021</v>
      </c>
      <c r="AD185" s="42">
        <f t="shared" si="34"/>
        <v>10234</v>
      </c>
      <c r="AE185" s="42"/>
    </row>
    <row r="186" spans="1:31">
      <c r="A186" s="142"/>
      <c r="B186" s="142"/>
      <c r="C186" s="5">
        <v>1.90625</v>
      </c>
      <c r="D186">
        <v>13976</v>
      </c>
      <c r="E186">
        <v>2945</v>
      </c>
      <c r="F186">
        <v>9700</v>
      </c>
      <c r="G186">
        <v>8673</v>
      </c>
      <c r="H186" s="42">
        <v>0</v>
      </c>
      <c r="I186" s="42">
        <f t="shared" si="22"/>
        <v>35294</v>
      </c>
      <c r="N186" s="82" t="s">
        <v>121</v>
      </c>
      <c r="O186" s="42">
        <f t="shared" si="23"/>
        <v>13297.000000000002</v>
      </c>
      <c r="P186" s="42">
        <f t="shared" si="24"/>
        <v>19596</v>
      </c>
      <c r="Q186" s="42">
        <f t="shared" si="25"/>
        <v>13613</v>
      </c>
      <c r="R186" s="42">
        <f t="shared" si="26"/>
        <v>15301</v>
      </c>
      <c r="T186" s="82" t="s">
        <v>121</v>
      </c>
      <c r="U186" s="42">
        <f t="shared" si="27"/>
        <v>2914</v>
      </c>
      <c r="V186" s="42">
        <f t="shared" si="28"/>
        <v>3517</v>
      </c>
      <c r="W186" s="42">
        <f t="shared" si="29"/>
        <v>2934</v>
      </c>
      <c r="X186" s="42">
        <f t="shared" si="30"/>
        <v>3024</v>
      </c>
      <c r="Y186" s="42"/>
      <c r="Z186" s="82" t="s">
        <v>121</v>
      </c>
      <c r="AA186" s="42">
        <f t="shared" si="31"/>
        <v>10310.999999999998</v>
      </c>
      <c r="AB186" s="42">
        <f t="shared" si="32"/>
        <v>13617</v>
      </c>
      <c r="AC186" s="42">
        <f t="shared" si="33"/>
        <v>10712</v>
      </c>
      <c r="AD186" s="42">
        <f t="shared" si="34"/>
        <v>10128</v>
      </c>
      <c r="AE186" s="42"/>
    </row>
    <row r="187" spans="1:31">
      <c r="A187" s="142"/>
      <c r="B187" s="142"/>
      <c r="C187" s="5">
        <v>1.9166666666666701</v>
      </c>
      <c r="D187">
        <v>13773</v>
      </c>
      <c r="E187">
        <v>2924</v>
      </c>
      <c r="F187">
        <v>9475</v>
      </c>
      <c r="G187">
        <v>8579</v>
      </c>
      <c r="H187" s="42">
        <v>0</v>
      </c>
      <c r="I187" s="42">
        <f t="shared" si="22"/>
        <v>34751</v>
      </c>
      <c r="N187" s="82" t="s">
        <v>243</v>
      </c>
      <c r="O187" s="42">
        <f t="shared" si="23"/>
        <v>13022</v>
      </c>
      <c r="P187" s="42">
        <f t="shared" si="24"/>
        <v>19227</v>
      </c>
      <c r="Q187" s="42">
        <f t="shared" si="25"/>
        <v>13338.000000000002</v>
      </c>
      <c r="R187" s="42">
        <f t="shared" si="26"/>
        <v>15185</v>
      </c>
      <c r="T187" s="82" t="s">
        <v>243</v>
      </c>
      <c r="U187" s="42">
        <f t="shared" si="27"/>
        <v>2879</v>
      </c>
      <c r="V187" s="42">
        <f t="shared" si="28"/>
        <v>3474.9999999999995</v>
      </c>
      <c r="W187" s="42">
        <f t="shared" si="29"/>
        <v>2902</v>
      </c>
      <c r="X187" s="42">
        <f t="shared" si="30"/>
        <v>3006</v>
      </c>
      <c r="Y187" s="42"/>
      <c r="Z187" s="82" t="s">
        <v>243</v>
      </c>
      <c r="AA187" s="42">
        <f t="shared" si="31"/>
        <v>10178</v>
      </c>
      <c r="AB187" s="42">
        <f t="shared" si="32"/>
        <v>13413</v>
      </c>
      <c r="AC187" s="42">
        <f t="shared" si="33"/>
        <v>10487</v>
      </c>
      <c r="AD187" s="42">
        <f t="shared" si="34"/>
        <v>10006</v>
      </c>
      <c r="AE187" s="42"/>
    </row>
    <row r="188" spans="1:31">
      <c r="A188" s="142"/>
      <c r="B188" s="142"/>
      <c r="C188" s="5">
        <v>1.9270833333333399</v>
      </c>
      <c r="D188">
        <v>13685</v>
      </c>
      <c r="E188">
        <v>2906.0000000000005</v>
      </c>
      <c r="F188">
        <v>9420</v>
      </c>
      <c r="G188">
        <v>8336</v>
      </c>
      <c r="H188" s="42">
        <v>0</v>
      </c>
      <c r="I188" s="42">
        <f t="shared" si="22"/>
        <v>34347</v>
      </c>
      <c r="N188" s="82" t="s">
        <v>196</v>
      </c>
      <c r="O188" s="42">
        <f t="shared" si="23"/>
        <v>12506</v>
      </c>
      <c r="P188" s="42">
        <f t="shared" si="24"/>
        <v>18908</v>
      </c>
      <c r="Q188" s="42">
        <f t="shared" si="25"/>
        <v>13092.999999999998</v>
      </c>
      <c r="R188" s="42">
        <f t="shared" si="26"/>
        <v>15062</v>
      </c>
      <c r="T188" s="82" t="s">
        <v>196</v>
      </c>
      <c r="U188" s="42">
        <f t="shared" si="27"/>
        <v>2834.9999999999995</v>
      </c>
      <c r="V188" s="42">
        <f t="shared" si="28"/>
        <v>3432</v>
      </c>
      <c r="W188" s="42">
        <f t="shared" si="29"/>
        <v>2864</v>
      </c>
      <c r="X188" s="42">
        <f t="shared" si="30"/>
        <v>2984</v>
      </c>
      <c r="Y188" s="42"/>
      <c r="Z188" s="82" t="s">
        <v>196</v>
      </c>
      <c r="AA188" s="42">
        <f t="shared" si="31"/>
        <v>10033</v>
      </c>
      <c r="AB188" s="42">
        <f t="shared" si="32"/>
        <v>13243</v>
      </c>
      <c r="AC188" s="42">
        <f t="shared" si="33"/>
        <v>10300</v>
      </c>
      <c r="AD188" s="42">
        <f t="shared" si="34"/>
        <v>9881</v>
      </c>
      <c r="AE188" s="42"/>
    </row>
    <row r="189" spans="1:31">
      <c r="A189" s="142"/>
      <c r="B189" s="142"/>
      <c r="C189" s="5">
        <v>1.9375</v>
      </c>
      <c r="D189">
        <v>13460</v>
      </c>
      <c r="E189">
        <v>2863</v>
      </c>
      <c r="F189">
        <v>9282</v>
      </c>
      <c r="G189">
        <v>8173</v>
      </c>
      <c r="H189" s="42">
        <v>0</v>
      </c>
      <c r="I189" s="42">
        <f t="shared" si="22"/>
        <v>33778</v>
      </c>
      <c r="N189" s="82" t="s">
        <v>244</v>
      </c>
      <c r="O189" s="42">
        <f t="shared" si="23"/>
        <v>12241</v>
      </c>
      <c r="P189" s="42">
        <f t="shared" si="24"/>
        <v>18513</v>
      </c>
      <c r="Q189" s="42">
        <f t="shared" si="25"/>
        <v>12706</v>
      </c>
      <c r="R189" s="42">
        <f t="shared" si="26"/>
        <v>14845</v>
      </c>
      <c r="T189" s="82" t="s">
        <v>244</v>
      </c>
      <c r="U189" s="42">
        <f t="shared" si="27"/>
        <v>2800.0000000000005</v>
      </c>
      <c r="V189" s="42">
        <f t="shared" si="28"/>
        <v>3378</v>
      </c>
      <c r="W189" s="42">
        <f t="shared" si="29"/>
        <v>2824</v>
      </c>
      <c r="X189" s="42">
        <f t="shared" si="30"/>
        <v>2964</v>
      </c>
      <c r="Y189" s="42"/>
      <c r="Z189" s="82" t="s">
        <v>244</v>
      </c>
      <c r="AA189" s="42">
        <f t="shared" si="31"/>
        <v>9906</v>
      </c>
      <c r="AB189" s="42">
        <f t="shared" si="32"/>
        <v>13092</v>
      </c>
      <c r="AC189" s="42">
        <f t="shared" si="33"/>
        <v>10130.999999999998</v>
      </c>
      <c r="AD189" s="42">
        <f t="shared" si="34"/>
        <v>9790</v>
      </c>
      <c r="AE189" s="42"/>
    </row>
    <row r="190" spans="1:31">
      <c r="A190" s="142"/>
      <c r="B190" s="142"/>
      <c r="C190" s="5">
        <v>1.9479166666666701</v>
      </c>
      <c r="D190">
        <v>13159</v>
      </c>
      <c r="E190">
        <v>2833</v>
      </c>
      <c r="F190">
        <v>9146</v>
      </c>
      <c r="G190">
        <v>8020.0000000000009</v>
      </c>
      <c r="H190" s="42">
        <v>0</v>
      </c>
      <c r="I190" s="42">
        <f t="shared" si="22"/>
        <v>33158</v>
      </c>
      <c r="N190" s="82" t="s">
        <v>122</v>
      </c>
      <c r="O190" s="42">
        <f t="shared" si="23"/>
        <v>12043</v>
      </c>
      <c r="P190" s="42">
        <f t="shared" si="24"/>
        <v>17986</v>
      </c>
      <c r="Q190" s="42">
        <f t="shared" si="25"/>
        <v>12465</v>
      </c>
      <c r="R190" s="42">
        <f t="shared" si="26"/>
        <v>14618</v>
      </c>
      <c r="T190" s="82" t="s">
        <v>122</v>
      </c>
      <c r="U190" s="42">
        <f t="shared" si="27"/>
        <v>2776</v>
      </c>
      <c r="V190" s="42">
        <f t="shared" si="28"/>
        <v>3325</v>
      </c>
      <c r="W190" s="42">
        <f t="shared" si="29"/>
        <v>2795.0000000000005</v>
      </c>
      <c r="X190" s="42">
        <f t="shared" si="30"/>
        <v>2929</v>
      </c>
      <c r="Y190" s="42"/>
      <c r="Z190" s="82" t="s">
        <v>122</v>
      </c>
      <c r="AA190" s="42">
        <f t="shared" si="31"/>
        <v>9704</v>
      </c>
      <c r="AB190" s="42">
        <f t="shared" si="32"/>
        <v>12820</v>
      </c>
      <c r="AC190" s="42">
        <f t="shared" si="33"/>
        <v>9896</v>
      </c>
      <c r="AD190" s="42">
        <f t="shared" si="34"/>
        <v>9606</v>
      </c>
      <c r="AE190" s="42"/>
    </row>
    <row r="191" spans="1:31">
      <c r="A191" s="142"/>
      <c r="B191" s="142"/>
      <c r="C191" s="5">
        <v>1.9583333333333399</v>
      </c>
      <c r="D191">
        <v>12968</v>
      </c>
      <c r="E191">
        <v>2812</v>
      </c>
      <c r="F191">
        <v>9018</v>
      </c>
      <c r="G191">
        <v>7850</v>
      </c>
      <c r="H191" s="42">
        <v>0</v>
      </c>
      <c r="I191" s="42">
        <f t="shared" si="22"/>
        <v>32648</v>
      </c>
      <c r="N191" s="82" t="s">
        <v>245</v>
      </c>
      <c r="O191" s="42">
        <f t="shared" si="23"/>
        <v>11825.000000000002</v>
      </c>
      <c r="P191" s="42">
        <f t="shared" si="24"/>
        <v>17653</v>
      </c>
      <c r="Q191" s="42">
        <f t="shared" si="25"/>
        <v>12177</v>
      </c>
      <c r="R191" s="42">
        <f t="shared" si="26"/>
        <v>14387</v>
      </c>
      <c r="T191" s="82" t="s">
        <v>245</v>
      </c>
      <c r="U191" s="42">
        <f t="shared" si="27"/>
        <v>2741</v>
      </c>
      <c r="V191" s="42">
        <f t="shared" si="28"/>
        <v>3276</v>
      </c>
      <c r="W191" s="42">
        <f t="shared" si="29"/>
        <v>2757</v>
      </c>
      <c r="X191" s="42">
        <f t="shared" si="30"/>
        <v>2897</v>
      </c>
      <c r="Y191" s="42"/>
      <c r="Z191" s="82" t="s">
        <v>245</v>
      </c>
      <c r="AA191" s="42">
        <f t="shared" si="31"/>
        <v>9576</v>
      </c>
      <c r="AB191" s="42">
        <f t="shared" si="32"/>
        <v>12612.000000000002</v>
      </c>
      <c r="AC191" s="42">
        <f t="shared" si="33"/>
        <v>9651</v>
      </c>
      <c r="AD191" s="42">
        <f t="shared" si="34"/>
        <v>9401</v>
      </c>
      <c r="AE191" s="42"/>
    </row>
    <row r="192" spans="1:31">
      <c r="A192" s="142"/>
      <c r="B192" s="142"/>
      <c r="C192" s="5">
        <v>1.96875</v>
      </c>
      <c r="D192">
        <v>12837</v>
      </c>
      <c r="E192">
        <v>2800.0000000000005</v>
      </c>
      <c r="F192">
        <v>8850</v>
      </c>
      <c r="G192">
        <v>7613</v>
      </c>
      <c r="H192" s="42">
        <v>0</v>
      </c>
      <c r="I192" s="42">
        <f t="shared" si="22"/>
        <v>32100</v>
      </c>
      <c r="N192" s="82" t="s">
        <v>197</v>
      </c>
      <c r="O192" s="42">
        <f t="shared" si="23"/>
        <v>11539</v>
      </c>
      <c r="P192" s="42">
        <f t="shared" si="24"/>
        <v>17386</v>
      </c>
      <c r="Q192" s="42">
        <f t="shared" si="25"/>
        <v>12000</v>
      </c>
      <c r="R192" s="42">
        <f t="shared" si="26"/>
        <v>14305.000000000002</v>
      </c>
      <c r="T192" s="82" t="s">
        <v>197</v>
      </c>
      <c r="U192" s="42">
        <f t="shared" si="27"/>
        <v>2718</v>
      </c>
      <c r="V192" s="42">
        <f t="shared" si="28"/>
        <v>3241</v>
      </c>
      <c r="W192" s="42">
        <f t="shared" si="29"/>
        <v>2731</v>
      </c>
      <c r="X192" s="42">
        <f t="shared" si="30"/>
        <v>2864</v>
      </c>
      <c r="Y192" s="42"/>
      <c r="Z192" s="82" t="s">
        <v>197</v>
      </c>
      <c r="AA192" s="42">
        <f t="shared" si="31"/>
        <v>9400</v>
      </c>
      <c r="AB192" s="42">
        <f t="shared" si="32"/>
        <v>12475</v>
      </c>
      <c r="AC192" s="42">
        <f t="shared" si="33"/>
        <v>9588</v>
      </c>
      <c r="AD192" s="42">
        <f t="shared" si="34"/>
        <v>9292</v>
      </c>
      <c r="AE192" s="42"/>
    </row>
    <row r="193" spans="1:31">
      <c r="A193" s="142"/>
      <c r="B193" s="142"/>
      <c r="C193" s="5">
        <v>1.9791666666666701</v>
      </c>
      <c r="D193">
        <v>12271</v>
      </c>
      <c r="E193">
        <v>2740</v>
      </c>
      <c r="F193">
        <v>8651</v>
      </c>
      <c r="G193">
        <v>7419</v>
      </c>
      <c r="H193" s="42">
        <v>0</v>
      </c>
      <c r="I193" s="42">
        <f t="shared" si="22"/>
        <v>31081</v>
      </c>
      <c r="N193" s="82" t="s">
        <v>246</v>
      </c>
      <c r="O193" s="42">
        <f t="shared" si="23"/>
        <v>11337</v>
      </c>
      <c r="P193" s="42">
        <f t="shared" si="24"/>
        <v>16976</v>
      </c>
      <c r="Q193" s="42">
        <f t="shared" si="25"/>
        <v>11850</v>
      </c>
      <c r="R193" s="42">
        <f t="shared" si="26"/>
        <v>14127</v>
      </c>
      <c r="T193" s="82" t="s">
        <v>246</v>
      </c>
      <c r="U193" s="42">
        <f t="shared" si="27"/>
        <v>2683</v>
      </c>
      <c r="V193" s="42">
        <f t="shared" si="28"/>
        <v>3209</v>
      </c>
      <c r="W193" s="42">
        <f t="shared" si="29"/>
        <v>2715</v>
      </c>
      <c r="X193" s="42">
        <f t="shared" si="30"/>
        <v>2834.9999999999995</v>
      </c>
      <c r="Y193" s="42"/>
      <c r="Z193" s="82" t="s">
        <v>246</v>
      </c>
      <c r="AA193" s="42">
        <f t="shared" si="31"/>
        <v>9235</v>
      </c>
      <c r="AB193" s="42">
        <f t="shared" si="32"/>
        <v>12301</v>
      </c>
      <c r="AC193" s="42">
        <f t="shared" si="33"/>
        <v>9334</v>
      </c>
      <c r="AD193" s="42">
        <f t="shared" si="34"/>
        <v>9111</v>
      </c>
      <c r="AE193" s="42"/>
    </row>
    <row r="194" spans="1:31">
      <c r="A194" s="142"/>
      <c r="B194" s="142"/>
      <c r="C194" s="5">
        <v>1.9895833333333399</v>
      </c>
      <c r="D194">
        <v>11801</v>
      </c>
      <c r="E194">
        <v>2675</v>
      </c>
      <c r="F194">
        <v>8561</v>
      </c>
      <c r="G194">
        <v>7133</v>
      </c>
      <c r="H194" s="42">
        <v>0</v>
      </c>
      <c r="I194" s="42">
        <f t="shared" si="22"/>
        <v>30170</v>
      </c>
      <c r="N194" s="82" t="s">
        <v>123</v>
      </c>
      <c r="O194" s="42">
        <f t="shared" si="23"/>
        <v>11074</v>
      </c>
      <c r="P194" s="42">
        <f t="shared" si="24"/>
        <v>16575</v>
      </c>
      <c r="Q194" s="42">
        <f t="shared" si="25"/>
        <v>11637</v>
      </c>
      <c r="R194" s="42">
        <f t="shared" si="26"/>
        <v>13893</v>
      </c>
      <c r="T194" s="82" t="s">
        <v>123</v>
      </c>
      <c r="U194" s="42">
        <f t="shared" si="27"/>
        <v>2649.0000000000005</v>
      </c>
      <c r="V194" s="42">
        <f t="shared" si="28"/>
        <v>3167</v>
      </c>
      <c r="W194" s="42">
        <f t="shared" si="29"/>
        <v>2705</v>
      </c>
      <c r="X194" s="42">
        <f t="shared" si="30"/>
        <v>2814</v>
      </c>
      <c r="Y194" s="42"/>
      <c r="Z194" s="82" t="s">
        <v>123</v>
      </c>
      <c r="AA194" s="42">
        <f t="shared" si="31"/>
        <v>9054</v>
      </c>
      <c r="AB194" s="42">
        <f t="shared" si="32"/>
        <v>12115</v>
      </c>
      <c r="AC194" s="42">
        <f t="shared" si="33"/>
        <v>9173</v>
      </c>
      <c r="AD194" s="42">
        <f t="shared" si="34"/>
        <v>8921</v>
      </c>
      <c r="AE194" s="42"/>
    </row>
    <row r="195" spans="1:31">
      <c r="A195" s="142"/>
      <c r="B195" s="142"/>
      <c r="C195" s="5">
        <v>2</v>
      </c>
      <c r="D195">
        <v>11349</v>
      </c>
      <c r="E195">
        <v>2630</v>
      </c>
      <c r="F195">
        <v>8386</v>
      </c>
      <c r="G195">
        <v>6885</v>
      </c>
      <c r="H195" s="42">
        <v>0</v>
      </c>
      <c r="I195" s="42">
        <f t="shared" si="22"/>
        <v>29250</v>
      </c>
      <c r="N195" s="82" t="s">
        <v>247</v>
      </c>
      <c r="O195" s="42">
        <f t="shared" si="23"/>
        <v>10801</v>
      </c>
      <c r="P195" s="42">
        <f t="shared" si="24"/>
        <v>16265</v>
      </c>
      <c r="Q195" s="42">
        <f t="shared" si="25"/>
        <v>11338.999999999998</v>
      </c>
      <c r="R195" s="42">
        <f t="shared" si="26"/>
        <v>13536.999999999998</v>
      </c>
      <c r="T195" s="82" t="s">
        <v>247</v>
      </c>
      <c r="U195" s="42">
        <f t="shared" si="27"/>
        <v>2616</v>
      </c>
      <c r="V195" s="42">
        <f t="shared" si="28"/>
        <v>3120</v>
      </c>
      <c r="W195" s="42">
        <f t="shared" si="29"/>
        <v>2679.0000000000005</v>
      </c>
      <c r="X195" s="42">
        <f t="shared" si="30"/>
        <v>2777</v>
      </c>
      <c r="Y195" s="42"/>
      <c r="Z195" s="82" t="s">
        <v>247</v>
      </c>
      <c r="AA195" s="42">
        <f t="shared" si="31"/>
        <v>8934</v>
      </c>
      <c r="AB195" s="42">
        <f t="shared" si="32"/>
        <v>11924.999999999998</v>
      </c>
      <c r="AC195" s="42">
        <f t="shared" si="33"/>
        <v>9041</v>
      </c>
      <c r="AD195" s="42">
        <f t="shared" si="34"/>
        <v>8789</v>
      </c>
      <c r="AE195" s="42"/>
    </row>
    <row r="196" spans="1:31">
      <c r="A196" s="142" t="s">
        <v>74</v>
      </c>
      <c r="B196" s="142" t="s">
        <v>150</v>
      </c>
      <c r="C196" s="5">
        <v>1.0416666666666666E-2</v>
      </c>
      <c r="D196">
        <v>10881</v>
      </c>
      <c r="E196">
        <v>2582</v>
      </c>
      <c r="F196">
        <v>8291</v>
      </c>
      <c r="G196">
        <v>6721</v>
      </c>
      <c r="H196" s="42">
        <v>0</v>
      </c>
      <c r="I196" s="42">
        <f t="shared" si="22"/>
        <v>28475</v>
      </c>
      <c r="N196" s="82" t="s">
        <v>198</v>
      </c>
      <c r="O196" s="42">
        <f t="shared" si="23"/>
        <v>10967</v>
      </c>
      <c r="P196" s="42">
        <f t="shared" si="24"/>
        <v>16211</v>
      </c>
      <c r="Q196" s="42">
        <f t="shared" si="25"/>
        <v>11240.000000000002</v>
      </c>
      <c r="R196" s="42">
        <f t="shared" si="26"/>
        <v>13426</v>
      </c>
      <c r="T196" s="82" t="s">
        <v>198</v>
      </c>
      <c r="U196" s="42">
        <f t="shared" si="27"/>
        <v>2649.0000000000005</v>
      </c>
      <c r="V196" s="42">
        <f t="shared" si="28"/>
        <v>3088</v>
      </c>
      <c r="W196" s="42">
        <f t="shared" si="29"/>
        <v>2688.9999999999995</v>
      </c>
      <c r="X196" s="42">
        <f t="shared" si="30"/>
        <v>2767</v>
      </c>
      <c r="Y196" s="42"/>
      <c r="Z196" s="82" t="s">
        <v>198</v>
      </c>
      <c r="AA196" s="42">
        <f t="shared" si="31"/>
        <v>9006</v>
      </c>
      <c r="AB196" s="42">
        <f t="shared" si="32"/>
        <v>11883</v>
      </c>
      <c r="AC196" s="42">
        <f t="shared" si="33"/>
        <v>8831</v>
      </c>
      <c r="AD196" s="42">
        <f t="shared" si="34"/>
        <v>8809</v>
      </c>
      <c r="AE196" s="42"/>
    </row>
    <row r="197" spans="1:31">
      <c r="A197" s="142"/>
      <c r="B197" s="142"/>
      <c r="C197" s="5">
        <v>2.0833333333333332E-2</v>
      </c>
      <c r="D197">
        <v>10890</v>
      </c>
      <c r="E197">
        <v>2580</v>
      </c>
      <c r="F197">
        <v>8248</v>
      </c>
      <c r="G197">
        <v>6667.9999999999991</v>
      </c>
      <c r="H197" s="42">
        <v>0</v>
      </c>
      <c r="I197" s="42">
        <f t="shared" ref="I197:I260" si="35">SUM(D197:H197)</f>
        <v>28386</v>
      </c>
      <c r="N197" s="82" t="s">
        <v>248</v>
      </c>
      <c r="O197" s="42">
        <f t="shared" si="23"/>
        <v>10994</v>
      </c>
      <c r="P197" s="42">
        <f t="shared" si="24"/>
        <v>16170</v>
      </c>
      <c r="Q197" s="42">
        <f t="shared" si="25"/>
        <v>11103</v>
      </c>
      <c r="R197" s="42">
        <f t="shared" si="26"/>
        <v>13222</v>
      </c>
      <c r="T197" s="82" t="s">
        <v>248</v>
      </c>
      <c r="U197" s="42">
        <f t="shared" si="27"/>
        <v>2685</v>
      </c>
      <c r="V197" s="42">
        <f t="shared" si="28"/>
        <v>3071.9999999999995</v>
      </c>
      <c r="W197" s="42">
        <f t="shared" si="29"/>
        <v>2702</v>
      </c>
      <c r="X197" s="42">
        <f t="shared" si="30"/>
        <v>2777</v>
      </c>
      <c r="Y197" s="42"/>
      <c r="Z197" s="82" t="s">
        <v>248</v>
      </c>
      <c r="AA197" s="42">
        <f t="shared" si="31"/>
        <v>9030</v>
      </c>
      <c r="AB197" s="42">
        <f t="shared" si="32"/>
        <v>11880</v>
      </c>
      <c r="AC197" s="42">
        <f t="shared" si="33"/>
        <v>8643</v>
      </c>
      <c r="AD197" s="42">
        <f t="shared" si="34"/>
        <v>8864</v>
      </c>
      <c r="AE197" s="42"/>
    </row>
    <row r="198" spans="1:31">
      <c r="A198" s="142"/>
      <c r="B198" s="142"/>
      <c r="C198" s="5">
        <v>3.125E-2</v>
      </c>
      <c r="D198">
        <v>10830</v>
      </c>
      <c r="E198">
        <v>2565</v>
      </c>
      <c r="F198">
        <v>8223</v>
      </c>
      <c r="G198">
        <v>6609</v>
      </c>
      <c r="H198" s="42">
        <v>0</v>
      </c>
      <c r="I198" s="42">
        <f t="shared" si="35"/>
        <v>28227</v>
      </c>
      <c r="N198" s="82" t="s">
        <v>199</v>
      </c>
      <c r="O198" s="42">
        <f t="shared" si="23"/>
        <v>11133</v>
      </c>
      <c r="P198" s="42">
        <f t="shared" si="24"/>
        <v>16133</v>
      </c>
      <c r="Q198" s="42">
        <f t="shared" si="25"/>
        <v>10935.999999999998</v>
      </c>
      <c r="R198" s="42">
        <f t="shared" si="26"/>
        <v>12878</v>
      </c>
      <c r="T198" s="82" t="s">
        <v>199</v>
      </c>
      <c r="U198" s="42">
        <f t="shared" si="27"/>
        <v>2702</v>
      </c>
      <c r="V198" s="42">
        <f t="shared" si="28"/>
        <v>3057.0000000000005</v>
      </c>
      <c r="W198" s="42">
        <f t="shared" si="29"/>
        <v>2710</v>
      </c>
      <c r="X198" s="42">
        <f t="shared" si="30"/>
        <v>2778</v>
      </c>
      <c r="Y198" s="42"/>
      <c r="Z198" s="82" t="s">
        <v>199</v>
      </c>
      <c r="AA198" s="42">
        <f t="shared" si="31"/>
        <v>9081</v>
      </c>
      <c r="AB198" s="42">
        <f t="shared" si="32"/>
        <v>11943.999999999998</v>
      </c>
      <c r="AC198" s="42">
        <f>F963</f>
        <v>8465</v>
      </c>
      <c r="AD198" s="42">
        <f t="shared" si="34"/>
        <v>8889</v>
      </c>
      <c r="AE198" s="42"/>
    </row>
    <row r="199" spans="1:31">
      <c r="A199" s="142"/>
      <c r="B199" s="142"/>
      <c r="C199" s="5">
        <v>4.1666666666666664E-2</v>
      </c>
      <c r="D199">
        <v>10699</v>
      </c>
      <c r="E199">
        <v>2545</v>
      </c>
      <c r="F199">
        <v>8166</v>
      </c>
      <c r="G199">
        <v>6576.9999999999991</v>
      </c>
      <c r="H199" s="42">
        <v>0</v>
      </c>
      <c r="I199" s="42">
        <f t="shared" si="35"/>
        <v>27987</v>
      </c>
      <c r="V199" s="42"/>
      <c r="W199" s="42"/>
      <c r="X199" s="42"/>
      <c r="Y199" s="42"/>
      <c r="Z199" s="42"/>
      <c r="AB199" s="42"/>
      <c r="AC199" s="42"/>
      <c r="AD199" s="42"/>
      <c r="AE199" s="42"/>
    </row>
    <row r="200" spans="1:31">
      <c r="A200" s="142"/>
      <c r="B200" s="142"/>
      <c r="C200" s="5">
        <v>5.2083333333333398E-2</v>
      </c>
      <c r="D200">
        <v>10603</v>
      </c>
      <c r="E200">
        <v>2551</v>
      </c>
      <c r="F200">
        <v>8078</v>
      </c>
      <c r="G200">
        <v>6514</v>
      </c>
      <c r="H200" s="42">
        <v>0</v>
      </c>
      <c r="I200" s="42">
        <f t="shared" si="35"/>
        <v>27746</v>
      </c>
      <c r="N200" s="143" t="s">
        <v>11</v>
      </c>
      <c r="O200" s="143"/>
      <c r="P200" s="143"/>
      <c r="Q200" s="143"/>
      <c r="R200" s="143"/>
      <c r="S200" s="42"/>
      <c r="T200" s="143" t="s">
        <v>12</v>
      </c>
      <c r="U200" s="143"/>
      <c r="V200" s="143"/>
      <c r="W200" s="143"/>
      <c r="X200" s="143"/>
      <c r="Y200" s="42"/>
      <c r="Z200" s="42"/>
      <c r="AB200" s="42"/>
      <c r="AC200" s="42"/>
      <c r="AD200" s="42"/>
      <c r="AE200" s="42"/>
    </row>
    <row r="201" spans="1:31">
      <c r="A201" s="142"/>
      <c r="B201" s="142"/>
      <c r="C201" s="5">
        <v>6.25E-2</v>
      </c>
      <c r="D201">
        <v>10572</v>
      </c>
      <c r="E201">
        <v>2561</v>
      </c>
      <c r="F201">
        <v>7986</v>
      </c>
      <c r="G201">
        <v>6503</v>
      </c>
      <c r="H201" s="42">
        <v>0</v>
      </c>
      <c r="I201" s="42">
        <f t="shared" si="35"/>
        <v>27622</v>
      </c>
      <c r="N201" s="42"/>
      <c r="O201" s="42" t="s">
        <v>86</v>
      </c>
      <c r="P201" s="42" t="s">
        <v>87</v>
      </c>
      <c r="Q201" s="42" t="s">
        <v>88</v>
      </c>
      <c r="R201" s="42" t="s">
        <v>85</v>
      </c>
      <c r="S201" s="42"/>
      <c r="T201" s="42"/>
      <c r="U201" s="42" t="s">
        <v>86</v>
      </c>
      <c r="V201" s="42" t="s">
        <v>87</v>
      </c>
      <c r="W201" s="42" t="s">
        <v>88</v>
      </c>
      <c r="X201" s="42" t="s">
        <v>85</v>
      </c>
      <c r="Y201" s="42"/>
      <c r="Z201" s="42"/>
      <c r="AB201" s="42"/>
      <c r="AC201" s="42"/>
      <c r="AD201" s="42"/>
      <c r="AE201" s="42"/>
    </row>
    <row r="202" spans="1:31">
      <c r="A202" s="142"/>
      <c r="B202" s="142"/>
      <c r="C202" s="5">
        <v>7.2916666666666699E-2</v>
      </c>
      <c r="D202">
        <v>10428</v>
      </c>
      <c r="E202">
        <v>2561</v>
      </c>
      <c r="F202">
        <v>7979.0000000000009</v>
      </c>
      <c r="G202">
        <v>6520</v>
      </c>
      <c r="H202" s="42">
        <v>0</v>
      </c>
      <c r="I202" s="42">
        <f t="shared" si="35"/>
        <v>27488</v>
      </c>
      <c r="N202" s="82" t="s">
        <v>201</v>
      </c>
      <c r="O202">
        <f>G292</f>
        <v>6979</v>
      </c>
      <c r="P202">
        <f>G580</f>
        <v>9514</v>
      </c>
      <c r="Q202">
        <f>G868</f>
        <v>7186</v>
      </c>
      <c r="R202">
        <f>G4</f>
        <v>7733</v>
      </c>
      <c r="T202" s="82" t="s">
        <v>201</v>
      </c>
      <c r="U202">
        <v>0</v>
      </c>
      <c r="V202" s="42">
        <v>0</v>
      </c>
      <c r="W202" s="42">
        <v>0</v>
      </c>
      <c r="X202" s="42">
        <v>0</v>
      </c>
      <c r="Y202" s="42"/>
      <c r="Z202" s="42"/>
      <c r="AB202" s="42"/>
      <c r="AC202" s="42"/>
      <c r="AD202" s="42"/>
      <c r="AE202" s="42"/>
    </row>
    <row r="203" spans="1:31">
      <c r="A203" s="142"/>
      <c r="B203" s="142"/>
      <c r="C203" s="5">
        <v>8.3333333333333398E-2</v>
      </c>
      <c r="D203">
        <v>10474.000000000002</v>
      </c>
      <c r="E203">
        <v>2555</v>
      </c>
      <c r="F203">
        <v>7925</v>
      </c>
      <c r="G203">
        <v>6395</v>
      </c>
      <c r="H203" s="42">
        <v>0</v>
      </c>
      <c r="I203" s="42">
        <f t="shared" si="35"/>
        <v>27349</v>
      </c>
      <c r="N203" s="82" t="s">
        <v>176</v>
      </c>
      <c r="O203" s="42">
        <f t="shared" ref="O203:O266" si="36">G293</f>
        <v>6821</v>
      </c>
      <c r="P203" s="42">
        <f t="shared" ref="P203:P266" si="37">G581</f>
        <v>9377</v>
      </c>
      <c r="Q203" s="42">
        <f t="shared" ref="Q203:Q266" si="38">G869</f>
        <v>7125</v>
      </c>
      <c r="R203" s="42">
        <f t="shared" ref="R203:R266" si="39">G5</f>
        <v>7712</v>
      </c>
      <c r="T203" s="82" t="s">
        <v>176</v>
      </c>
      <c r="U203" s="42">
        <v>0</v>
      </c>
      <c r="V203" s="42">
        <v>0</v>
      </c>
      <c r="W203" s="42">
        <v>0</v>
      </c>
      <c r="X203" s="42">
        <v>0</v>
      </c>
      <c r="Y203" s="42"/>
      <c r="Z203" s="42"/>
      <c r="AB203" s="42"/>
      <c r="AC203" s="42"/>
      <c r="AD203" s="42"/>
      <c r="AE203" s="42"/>
    </row>
    <row r="204" spans="1:31">
      <c r="A204" s="142"/>
      <c r="B204" s="142"/>
      <c r="C204" s="5">
        <v>9.375E-2</v>
      </c>
      <c r="D204">
        <v>10511</v>
      </c>
      <c r="E204">
        <v>2548.0000000000005</v>
      </c>
      <c r="F204">
        <v>7959.0000000000009</v>
      </c>
      <c r="G204">
        <v>6408</v>
      </c>
      <c r="H204" s="42">
        <v>0</v>
      </c>
      <c r="I204" s="42">
        <f t="shared" si="35"/>
        <v>27426</v>
      </c>
      <c r="N204" s="82" t="s">
        <v>202</v>
      </c>
      <c r="O204" s="42">
        <f t="shared" si="36"/>
        <v>6793</v>
      </c>
      <c r="P204" s="42">
        <f t="shared" si="37"/>
        <v>9234</v>
      </c>
      <c r="Q204" s="42">
        <f t="shared" si="38"/>
        <v>7027</v>
      </c>
      <c r="R204" s="42">
        <f t="shared" si="39"/>
        <v>7672</v>
      </c>
      <c r="T204" s="82" t="s">
        <v>202</v>
      </c>
      <c r="U204" s="42">
        <v>0</v>
      </c>
      <c r="V204" s="42">
        <v>0</v>
      </c>
      <c r="W204" s="42">
        <v>0</v>
      </c>
      <c r="X204" s="42">
        <v>0</v>
      </c>
      <c r="Y204" s="42"/>
      <c r="Z204" s="42"/>
      <c r="AB204" s="42"/>
      <c r="AC204" s="42"/>
      <c r="AD204" s="42"/>
      <c r="AE204" s="42"/>
    </row>
    <row r="205" spans="1:31">
      <c r="A205" s="142"/>
      <c r="B205" s="142"/>
      <c r="C205" s="5">
        <v>0.104166666666667</v>
      </c>
      <c r="D205">
        <v>10508</v>
      </c>
      <c r="E205">
        <v>2544</v>
      </c>
      <c r="F205">
        <v>7970</v>
      </c>
      <c r="G205">
        <v>6390</v>
      </c>
      <c r="H205" s="42">
        <v>0</v>
      </c>
      <c r="I205" s="42">
        <f t="shared" si="35"/>
        <v>27412</v>
      </c>
      <c r="N205" s="82" t="s">
        <v>101</v>
      </c>
      <c r="O205" s="42">
        <f t="shared" si="36"/>
        <v>6748</v>
      </c>
      <c r="P205" s="42">
        <f t="shared" si="37"/>
        <v>9146</v>
      </c>
      <c r="Q205" s="42">
        <f t="shared" si="38"/>
        <v>6936</v>
      </c>
      <c r="R205" s="42">
        <f t="shared" si="39"/>
        <v>7617</v>
      </c>
      <c r="T205" s="82" t="s">
        <v>101</v>
      </c>
      <c r="U205" s="42">
        <v>0</v>
      </c>
      <c r="V205" s="42">
        <v>0</v>
      </c>
      <c r="W205" s="42">
        <v>0</v>
      </c>
      <c r="X205" s="42">
        <v>0</v>
      </c>
      <c r="Y205" s="42"/>
      <c r="Z205" s="42"/>
      <c r="AB205" s="42"/>
      <c r="AC205" s="42"/>
      <c r="AD205" s="42"/>
      <c r="AE205" s="42"/>
    </row>
    <row r="206" spans="1:31">
      <c r="A206" s="142"/>
      <c r="B206" s="142"/>
      <c r="C206" s="5">
        <v>0.11458333333333399</v>
      </c>
      <c r="D206">
        <v>10492.999999999998</v>
      </c>
      <c r="E206">
        <v>2549</v>
      </c>
      <c r="F206">
        <v>7985</v>
      </c>
      <c r="G206">
        <v>6429</v>
      </c>
      <c r="H206" s="42">
        <v>0</v>
      </c>
      <c r="I206" s="42">
        <f t="shared" si="35"/>
        <v>27456</v>
      </c>
      <c r="N206" s="82" t="s">
        <v>203</v>
      </c>
      <c r="O206" s="42">
        <f t="shared" si="36"/>
        <v>6711</v>
      </c>
      <c r="P206" s="42">
        <f t="shared" si="37"/>
        <v>9069</v>
      </c>
      <c r="Q206" s="42">
        <f t="shared" si="38"/>
        <v>6902</v>
      </c>
      <c r="R206" s="42">
        <f t="shared" si="39"/>
        <v>7541</v>
      </c>
      <c r="T206" s="82" t="s">
        <v>203</v>
      </c>
      <c r="U206" s="42">
        <v>0</v>
      </c>
      <c r="V206" s="42">
        <v>0</v>
      </c>
      <c r="W206" s="42">
        <v>0</v>
      </c>
      <c r="X206" s="42">
        <v>0</v>
      </c>
      <c r="Y206" s="42"/>
      <c r="Z206" s="42"/>
      <c r="AB206" s="42"/>
      <c r="AC206" s="42"/>
      <c r="AD206" s="42"/>
      <c r="AE206" s="42"/>
    </row>
    <row r="207" spans="1:31">
      <c r="A207" s="142"/>
      <c r="B207" s="142"/>
      <c r="C207" s="5">
        <v>0.125</v>
      </c>
      <c r="D207">
        <v>10626</v>
      </c>
      <c r="E207">
        <v>2553.0000000000005</v>
      </c>
      <c r="F207">
        <v>8000</v>
      </c>
      <c r="G207">
        <v>6450</v>
      </c>
      <c r="H207" s="42">
        <v>0</v>
      </c>
      <c r="I207" s="42">
        <f t="shared" si="35"/>
        <v>27629</v>
      </c>
      <c r="N207" s="82" t="s">
        <v>177</v>
      </c>
      <c r="O207" s="42">
        <f t="shared" si="36"/>
        <v>6762</v>
      </c>
      <c r="P207" s="42">
        <f t="shared" si="37"/>
        <v>9015</v>
      </c>
      <c r="Q207" s="42">
        <f t="shared" si="38"/>
        <v>6884</v>
      </c>
      <c r="R207" s="42">
        <f t="shared" si="39"/>
        <v>7557</v>
      </c>
      <c r="T207" s="82" t="s">
        <v>177</v>
      </c>
      <c r="U207" s="42">
        <v>0</v>
      </c>
      <c r="V207" s="42">
        <v>0</v>
      </c>
      <c r="W207" s="42">
        <v>0</v>
      </c>
      <c r="X207" s="42">
        <v>0</v>
      </c>
      <c r="Y207" s="42"/>
      <c r="Z207" s="42"/>
      <c r="AB207" s="42"/>
      <c r="AC207" s="42"/>
      <c r="AD207" s="42"/>
      <c r="AE207" s="42"/>
    </row>
    <row r="208" spans="1:31">
      <c r="A208" s="142"/>
      <c r="B208" s="142"/>
      <c r="C208" s="5">
        <v>0.13541666666666699</v>
      </c>
      <c r="D208">
        <v>10567</v>
      </c>
      <c r="E208">
        <v>2561</v>
      </c>
      <c r="F208">
        <v>7965</v>
      </c>
      <c r="G208">
        <v>6375</v>
      </c>
      <c r="H208" s="42">
        <v>0</v>
      </c>
      <c r="I208" s="42">
        <f t="shared" si="35"/>
        <v>27468</v>
      </c>
      <c r="N208" s="82" t="s">
        <v>204</v>
      </c>
      <c r="O208" s="42">
        <f t="shared" si="36"/>
        <v>6781</v>
      </c>
      <c r="P208" s="42">
        <f t="shared" si="37"/>
        <v>8960</v>
      </c>
      <c r="Q208" s="42">
        <f t="shared" si="38"/>
        <v>6848.9999999999991</v>
      </c>
      <c r="R208" s="42">
        <f t="shared" si="39"/>
        <v>7531</v>
      </c>
      <c r="T208" s="82" t="s">
        <v>204</v>
      </c>
      <c r="U208" s="42">
        <v>0</v>
      </c>
      <c r="V208" s="42">
        <v>0</v>
      </c>
      <c r="W208" s="42">
        <v>0</v>
      </c>
      <c r="X208" s="42">
        <v>0</v>
      </c>
      <c r="Y208" s="42"/>
      <c r="Z208" s="42"/>
      <c r="AB208" s="42"/>
      <c r="AC208" s="42"/>
      <c r="AD208" s="42"/>
      <c r="AE208" s="42"/>
    </row>
    <row r="209" spans="1:31">
      <c r="A209" s="142"/>
      <c r="B209" s="142"/>
      <c r="C209" s="5">
        <v>0.14583333333333401</v>
      </c>
      <c r="D209">
        <v>10684</v>
      </c>
      <c r="E209">
        <v>2570</v>
      </c>
      <c r="F209">
        <v>8041</v>
      </c>
      <c r="G209">
        <v>6352</v>
      </c>
      <c r="H209" s="42">
        <v>0</v>
      </c>
      <c r="I209" s="42">
        <f t="shared" si="35"/>
        <v>27647</v>
      </c>
      <c r="N209" s="82" t="s">
        <v>102</v>
      </c>
      <c r="O209" s="42">
        <f t="shared" si="36"/>
        <v>6692</v>
      </c>
      <c r="P209" s="42">
        <f t="shared" si="37"/>
        <v>8851</v>
      </c>
      <c r="Q209" s="42">
        <f t="shared" si="38"/>
        <v>6808</v>
      </c>
      <c r="R209" s="42">
        <f t="shared" si="39"/>
        <v>7495.0000000000009</v>
      </c>
      <c r="T209" s="82" t="s">
        <v>102</v>
      </c>
      <c r="U209" s="42">
        <v>0</v>
      </c>
      <c r="V209" s="42">
        <v>0</v>
      </c>
      <c r="W209" s="42">
        <v>0</v>
      </c>
      <c r="X209" s="42">
        <v>0</v>
      </c>
      <c r="Y209" s="42"/>
      <c r="Z209" s="42"/>
      <c r="AB209" s="42"/>
      <c r="AC209" s="42"/>
      <c r="AD209" s="42"/>
      <c r="AE209" s="42"/>
    </row>
    <row r="210" spans="1:31">
      <c r="A210" s="142"/>
      <c r="B210" s="142"/>
      <c r="C210" s="5">
        <v>0.15625</v>
      </c>
      <c r="D210">
        <v>10729</v>
      </c>
      <c r="E210">
        <v>2587</v>
      </c>
      <c r="F210">
        <v>8080.0000000000009</v>
      </c>
      <c r="G210">
        <v>6463</v>
      </c>
      <c r="H210" s="42">
        <v>0</v>
      </c>
      <c r="I210" s="42">
        <f t="shared" si="35"/>
        <v>27859</v>
      </c>
      <c r="N210" s="82" t="s">
        <v>205</v>
      </c>
      <c r="O210" s="42">
        <f t="shared" si="36"/>
        <v>6578.0000000000009</v>
      </c>
      <c r="P210" s="42">
        <f t="shared" si="37"/>
        <v>8797</v>
      </c>
      <c r="Q210" s="42">
        <f t="shared" si="38"/>
        <v>6732</v>
      </c>
      <c r="R210" s="42">
        <f t="shared" si="39"/>
        <v>7447</v>
      </c>
      <c r="T210" s="82" t="s">
        <v>205</v>
      </c>
      <c r="U210" s="42">
        <v>0</v>
      </c>
      <c r="V210" s="42">
        <v>0</v>
      </c>
      <c r="W210" s="42">
        <v>0</v>
      </c>
      <c r="X210" s="42">
        <v>0</v>
      </c>
      <c r="Y210" s="42"/>
      <c r="Z210" s="42"/>
      <c r="AB210" s="42"/>
      <c r="AC210" s="42"/>
      <c r="AD210" s="42"/>
      <c r="AE210" s="42"/>
    </row>
    <row r="211" spans="1:31">
      <c r="A211" s="142"/>
      <c r="B211" s="142"/>
      <c r="C211" s="5">
        <v>0.16666666666666699</v>
      </c>
      <c r="D211">
        <v>10729</v>
      </c>
      <c r="E211">
        <v>2602</v>
      </c>
      <c r="F211">
        <v>8064</v>
      </c>
      <c r="G211">
        <v>6395</v>
      </c>
      <c r="H211" s="42">
        <v>0</v>
      </c>
      <c r="I211" s="42">
        <f t="shared" si="35"/>
        <v>27790</v>
      </c>
      <c r="N211" s="82" t="s">
        <v>178</v>
      </c>
      <c r="O211" s="42">
        <f t="shared" si="36"/>
        <v>6566.9999999999991</v>
      </c>
      <c r="P211" s="42">
        <f t="shared" si="37"/>
        <v>8745</v>
      </c>
      <c r="Q211" s="42">
        <f t="shared" si="38"/>
        <v>6739.0000000000009</v>
      </c>
      <c r="R211" s="42">
        <f t="shared" si="39"/>
        <v>7437</v>
      </c>
      <c r="T211" s="82" t="s">
        <v>178</v>
      </c>
      <c r="U211" s="42">
        <v>0</v>
      </c>
      <c r="V211" s="42">
        <v>0</v>
      </c>
      <c r="W211" s="42">
        <v>0</v>
      </c>
      <c r="X211" s="42">
        <v>0</v>
      </c>
      <c r="Y211" s="42"/>
      <c r="Z211" s="42"/>
      <c r="AB211" s="42"/>
      <c r="AC211" s="42"/>
      <c r="AD211" s="42"/>
      <c r="AE211" s="42"/>
    </row>
    <row r="212" spans="1:31">
      <c r="A212" s="142"/>
      <c r="B212" s="142"/>
      <c r="C212" s="5">
        <v>0.17708333333333401</v>
      </c>
      <c r="D212">
        <v>10887</v>
      </c>
      <c r="E212">
        <v>2601</v>
      </c>
      <c r="F212">
        <v>8094</v>
      </c>
      <c r="G212">
        <v>6441</v>
      </c>
      <c r="H212" s="42">
        <v>0</v>
      </c>
      <c r="I212" s="42">
        <f t="shared" si="35"/>
        <v>28023</v>
      </c>
      <c r="N212" s="82" t="s">
        <v>206</v>
      </c>
      <c r="O212" s="42">
        <f t="shared" si="36"/>
        <v>6543</v>
      </c>
      <c r="P212" s="42">
        <f t="shared" si="37"/>
        <v>8815</v>
      </c>
      <c r="Q212" s="42">
        <f t="shared" si="38"/>
        <v>6776</v>
      </c>
      <c r="R212" s="42">
        <f t="shared" si="39"/>
        <v>7463</v>
      </c>
      <c r="T212" s="82" t="s">
        <v>206</v>
      </c>
      <c r="U212" s="42">
        <v>0</v>
      </c>
      <c r="V212" s="42">
        <v>0</v>
      </c>
      <c r="W212" s="42">
        <v>0</v>
      </c>
      <c r="X212" s="42">
        <v>0</v>
      </c>
      <c r="Y212" s="42"/>
      <c r="Z212" s="42"/>
      <c r="AB212" s="42"/>
      <c r="AC212" s="42"/>
      <c r="AD212" s="42"/>
      <c r="AE212" s="42"/>
    </row>
    <row r="213" spans="1:31">
      <c r="A213" s="142"/>
      <c r="B213" s="142"/>
      <c r="C213" s="5">
        <v>0.1875</v>
      </c>
      <c r="D213">
        <v>11083</v>
      </c>
      <c r="E213">
        <v>2632</v>
      </c>
      <c r="F213">
        <v>8169</v>
      </c>
      <c r="G213">
        <v>6605</v>
      </c>
      <c r="H213" s="42">
        <v>0</v>
      </c>
      <c r="I213" s="42">
        <f t="shared" si="35"/>
        <v>28489</v>
      </c>
      <c r="N213" s="82" t="s">
        <v>103</v>
      </c>
      <c r="O213" s="42">
        <f t="shared" si="36"/>
        <v>6518.0000000000009</v>
      </c>
      <c r="P213" s="42">
        <f t="shared" si="37"/>
        <v>8775</v>
      </c>
      <c r="Q213" s="42">
        <f t="shared" si="38"/>
        <v>6744</v>
      </c>
      <c r="R213" s="42">
        <f t="shared" si="39"/>
        <v>7409</v>
      </c>
      <c r="T213" s="82" t="s">
        <v>103</v>
      </c>
      <c r="U213" s="42">
        <v>0</v>
      </c>
      <c r="V213" s="42">
        <v>0</v>
      </c>
      <c r="W213" s="42">
        <v>0</v>
      </c>
      <c r="X213" s="42">
        <v>0</v>
      </c>
      <c r="Y213" s="42"/>
      <c r="Z213" s="42"/>
      <c r="AB213" s="42"/>
      <c r="AC213" s="42"/>
      <c r="AD213" s="42"/>
      <c r="AE213" s="42"/>
    </row>
    <row r="214" spans="1:31">
      <c r="A214" s="142"/>
      <c r="B214" s="142"/>
      <c r="C214" s="5">
        <v>0.19791666666666699</v>
      </c>
      <c r="D214">
        <v>11240.000000000002</v>
      </c>
      <c r="E214">
        <v>2655</v>
      </c>
      <c r="F214">
        <v>8222</v>
      </c>
      <c r="G214">
        <v>6744</v>
      </c>
      <c r="H214" s="42">
        <v>0</v>
      </c>
      <c r="I214" s="42">
        <f t="shared" si="35"/>
        <v>28861</v>
      </c>
      <c r="N214" s="82" t="s">
        <v>207</v>
      </c>
      <c r="O214" s="42">
        <f t="shared" si="36"/>
        <v>6516</v>
      </c>
      <c r="P214" s="42">
        <f t="shared" si="37"/>
        <v>8685</v>
      </c>
      <c r="Q214" s="42">
        <f t="shared" si="38"/>
        <v>6732</v>
      </c>
      <c r="R214" s="42">
        <f t="shared" si="39"/>
        <v>7459</v>
      </c>
      <c r="T214" s="82" t="s">
        <v>207</v>
      </c>
      <c r="U214" s="42">
        <v>0</v>
      </c>
      <c r="V214" s="42">
        <v>0</v>
      </c>
      <c r="W214" s="42">
        <v>0</v>
      </c>
      <c r="X214" s="42">
        <v>0</v>
      </c>
      <c r="Y214" s="42"/>
      <c r="Z214" s="42"/>
      <c r="AB214" s="42"/>
      <c r="AC214" s="42"/>
      <c r="AD214" s="42"/>
      <c r="AE214" s="42"/>
    </row>
    <row r="215" spans="1:31">
      <c r="A215" s="142"/>
      <c r="B215" s="142"/>
      <c r="C215" s="5">
        <v>0.20833333333333401</v>
      </c>
      <c r="D215">
        <v>11540.999999999998</v>
      </c>
      <c r="E215">
        <v>2695</v>
      </c>
      <c r="F215">
        <v>8403</v>
      </c>
      <c r="G215">
        <v>6802</v>
      </c>
      <c r="H215" s="42">
        <v>0</v>
      </c>
      <c r="I215" s="42">
        <f t="shared" si="35"/>
        <v>29441</v>
      </c>
      <c r="N215" s="82" t="s">
        <v>179</v>
      </c>
      <c r="O215" s="42">
        <f t="shared" si="36"/>
        <v>6546.9999999999991</v>
      </c>
      <c r="P215" s="42">
        <f t="shared" si="37"/>
        <v>8658</v>
      </c>
      <c r="Q215" s="42">
        <f t="shared" si="38"/>
        <v>6818</v>
      </c>
      <c r="R215" s="42">
        <f t="shared" si="39"/>
        <v>7485.0000000000009</v>
      </c>
      <c r="T215" s="82" t="s">
        <v>179</v>
      </c>
      <c r="U215" s="42">
        <v>0</v>
      </c>
      <c r="V215" s="42">
        <v>0</v>
      </c>
      <c r="W215" s="42">
        <v>0</v>
      </c>
      <c r="X215" s="42">
        <v>0</v>
      </c>
      <c r="Y215" s="42"/>
      <c r="Z215" s="42"/>
      <c r="AB215" s="42"/>
      <c r="AC215" s="42"/>
      <c r="AD215" s="42"/>
      <c r="AE215" s="42"/>
    </row>
    <row r="216" spans="1:31">
      <c r="A216" s="142"/>
      <c r="B216" s="142"/>
      <c r="C216" s="5">
        <v>0.21875</v>
      </c>
      <c r="D216">
        <v>11850</v>
      </c>
      <c r="E216">
        <v>2721</v>
      </c>
      <c r="F216">
        <v>8595</v>
      </c>
      <c r="G216">
        <v>6857</v>
      </c>
      <c r="H216" s="42">
        <v>0</v>
      </c>
      <c r="I216" s="42">
        <f t="shared" si="35"/>
        <v>30023</v>
      </c>
      <c r="N216" s="82" t="s">
        <v>208</v>
      </c>
      <c r="O216" s="42">
        <f t="shared" si="36"/>
        <v>6613</v>
      </c>
      <c r="P216" s="42">
        <f t="shared" si="37"/>
        <v>8644</v>
      </c>
      <c r="Q216" s="42">
        <f t="shared" si="38"/>
        <v>6889</v>
      </c>
      <c r="R216" s="42">
        <f t="shared" si="39"/>
        <v>7563</v>
      </c>
      <c r="T216" s="82" t="s">
        <v>208</v>
      </c>
      <c r="U216" s="42">
        <v>0</v>
      </c>
      <c r="V216" s="42">
        <v>0</v>
      </c>
      <c r="W216" s="42">
        <v>0</v>
      </c>
      <c r="X216" s="42">
        <v>0</v>
      </c>
      <c r="Y216" s="42"/>
      <c r="Z216" s="42"/>
      <c r="AB216" s="42"/>
      <c r="AC216" s="42"/>
      <c r="AD216" s="42"/>
      <c r="AE216" s="42"/>
    </row>
    <row r="217" spans="1:31">
      <c r="A217" s="142"/>
      <c r="B217" s="142"/>
      <c r="C217" s="5">
        <v>0.22916666666666699</v>
      </c>
      <c r="D217">
        <v>12214</v>
      </c>
      <c r="E217">
        <v>2751</v>
      </c>
      <c r="F217">
        <v>8808</v>
      </c>
      <c r="G217">
        <v>7060.9999999999991</v>
      </c>
      <c r="H217" s="42">
        <v>0</v>
      </c>
      <c r="I217" s="42">
        <f t="shared" si="35"/>
        <v>30834</v>
      </c>
      <c r="N217" s="82" t="s">
        <v>104</v>
      </c>
      <c r="O217" s="42">
        <f t="shared" si="36"/>
        <v>6656</v>
      </c>
      <c r="P217" s="42">
        <f t="shared" si="37"/>
        <v>8696</v>
      </c>
      <c r="Q217" s="42">
        <f t="shared" si="38"/>
        <v>6987</v>
      </c>
      <c r="R217" s="42">
        <f t="shared" si="39"/>
        <v>7578</v>
      </c>
      <c r="T217" s="82" t="s">
        <v>104</v>
      </c>
      <c r="U217" s="42">
        <v>0</v>
      </c>
      <c r="V217" s="42">
        <v>0</v>
      </c>
      <c r="W217" s="42">
        <v>0</v>
      </c>
      <c r="X217" s="42">
        <v>0</v>
      </c>
      <c r="Y217" s="42"/>
      <c r="Z217" s="42"/>
      <c r="AB217" s="42"/>
      <c r="AC217" s="42"/>
      <c r="AD217" s="42"/>
      <c r="AE217" s="42"/>
    </row>
    <row r="218" spans="1:31">
      <c r="A218" s="142"/>
      <c r="B218" s="142"/>
      <c r="C218" s="5">
        <v>0.23958333333333401</v>
      </c>
      <c r="D218">
        <v>12509.999999999998</v>
      </c>
      <c r="E218">
        <v>2784</v>
      </c>
      <c r="F218">
        <v>8974</v>
      </c>
      <c r="G218">
        <v>7265</v>
      </c>
      <c r="H218" s="42">
        <v>0</v>
      </c>
      <c r="I218" s="42">
        <f t="shared" si="35"/>
        <v>31533</v>
      </c>
      <c r="N218" s="82" t="s">
        <v>209</v>
      </c>
      <c r="O218" s="42">
        <f t="shared" si="36"/>
        <v>6617</v>
      </c>
      <c r="P218" s="42">
        <f t="shared" si="37"/>
        <v>8727</v>
      </c>
      <c r="Q218" s="42">
        <f t="shared" si="38"/>
        <v>7139</v>
      </c>
      <c r="R218" s="42">
        <f t="shared" si="39"/>
        <v>7619</v>
      </c>
      <c r="T218" s="82" t="s">
        <v>209</v>
      </c>
      <c r="U218" s="42">
        <v>0</v>
      </c>
      <c r="V218" s="42">
        <v>0</v>
      </c>
      <c r="W218" s="42">
        <v>0</v>
      </c>
      <c r="X218" s="42">
        <v>0</v>
      </c>
      <c r="Y218" s="42"/>
      <c r="Z218" s="42"/>
      <c r="AB218" s="42"/>
      <c r="AC218" s="42"/>
      <c r="AD218" s="42"/>
      <c r="AE218" s="42"/>
    </row>
    <row r="219" spans="1:31">
      <c r="A219" s="142"/>
      <c r="B219" s="142"/>
      <c r="C219" s="5">
        <v>0.25</v>
      </c>
      <c r="D219">
        <v>12769</v>
      </c>
      <c r="E219">
        <v>2829</v>
      </c>
      <c r="F219">
        <v>9080</v>
      </c>
      <c r="G219">
        <v>7509</v>
      </c>
      <c r="H219" s="42">
        <v>0</v>
      </c>
      <c r="I219" s="42">
        <f t="shared" si="35"/>
        <v>32187</v>
      </c>
      <c r="N219" s="82" t="s">
        <v>180</v>
      </c>
      <c r="O219" s="42">
        <f t="shared" si="36"/>
        <v>6746</v>
      </c>
      <c r="P219" s="42">
        <f t="shared" si="37"/>
        <v>8752</v>
      </c>
      <c r="Q219" s="42">
        <f t="shared" si="38"/>
        <v>7439</v>
      </c>
      <c r="R219" s="42">
        <f t="shared" si="39"/>
        <v>7778.0000000000009</v>
      </c>
      <c r="T219" s="82" t="s">
        <v>180</v>
      </c>
      <c r="U219" s="42">
        <v>0</v>
      </c>
      <c r="V219" s="42">
        <v>0</v>
      </c>
      <c r="W219" s="42">
        <v>0</v>
      </c>
      <c r="X219" s="42">
        <v>0</v>
      </c>
      <c r="Y219" s="42"/>
      <c r="Z219" s="42"/>
      <c r="AB219" s="42"/>
      <c r="AC219" s="42"/>
      <c r="AD219" s="42"/>
      <c r="AE219" s="42"/>
    </row>
    <row r="220" spans="1:31">
      <c r="A220" s="142"/>
      <c r="B220" s="142"/>
      <c r="C220" s="5">
        <v>0.26041666666666702</v>
      </c>
      <c r="D220">
        <v>13115.000000000002</v>
      </c>
      <c r="E220">
        <v>2866</v>
      </c>
      <c r="F220">
        <v>9232</v>
      </c>
      <c r="G220">
        <v>7780</v>
      </c>
      <c r="H220" s="42">
        <v>0</v>
      </c>
      <c r="I220" s="42">
        <f t="shared" si="35"/>
        <v>32993</v>
      </c>
      <c r="N220" s="82" t="s">
        <v>210</v>
      </c>
      <c r="O220" s="42">
        <f t="shared" si="36"/>
        <v>6860.0000000000009</v>
      </c>
      <c r="P220" s="42">
        <f t="shared" si="37"/>
        <v>8765</v>
      </c>
      <c r="Q220" s="42">
        <f t="shared" si="38"/>
        <v>7631</v>
      </c>
      <c r="R220" s="42">
        <f t="shared" si="39"/>
        <v>7893</v>
      </c>
      <c r="T220" s="82" t="s">
        <v>210</v>
      </c>
      <c r="U220" s="42">
        <v>0</v>
      </c>
      <c r="V220" s="42">
        <v>0</v>
      </c>
      <c r="W220" s="42">
        <v>0</v>
      </c>
      <c r="X220" s="42">
        <v>0</v>
      </c>
      <c r="Y220" s="42"/>
      <c r="Z220" s="42"/>
      <c r="AB220" s="42"/>
      <c r="AC220" s="42"/>
      <c r="AD220" s="42"/>
      <c r="AE220" s="42"/>
    </row>
    <row r="221" spans="1:31">
      <c r="A221" s="142"/>
      <c r="B221" s="142"/>
      <c r="C221" s="5">
        <v>0.27083333333333398</v>
      </c>
      <c r="D221">
        <v>13072.999999999998</v>
      </c>
      <c r="E221">
        <v>2870</v>
      </c>
      <c r="F221">
        <v>9248</v>
      </c>
      <c r="G221">
        <v>7833</v>
      </c>
      <c r="H221" s="42">
        <v>0</v>
      </c>
      <c r="I221" s="42">
        <f t="shared" si="35"/>
        <v>33024</v>
      </c>
      <c r="N221" s="82" t="s">
        <v>105</v>
      </c>
      <c r="O221" s="42">
        <f t="shared" si="36"/>
        <v>6987</v>
      </c>
      <c r="P221" s="42">
        <f t="shared" si="37"/>
        <v>8835</v>
      </c>
      <c r="Q221" s="42">
        <f t="shared" si="38"/>
        <v>7894</v>
      </c>
      <c r="R221" s="42">
        <f t="shared" si="39"/>
        <v>8098</v>
      </c>
      <c r="T221" s="82" t="s">
        <v>105</v>
      </c>
      <c r="U221" s="42">
        <v>0</v>
      </c>
      <c r="V221" s="42">
        <v>0</v>
      </c>
      <c r="W221" s="42">
        <v>0</v>
      </c>
      <c r="X221" s="42">
        <v>0</v>
      </c>
      <c r="Y221" s="42"/>
      <c r="Z221" s="42"/>
      <c r="AB221" s="42"/>
      <c r="AC221" s="42"/>
      <c r="AD221" s="42"/>
      <c r="AE221" s="42"/>
    </row>
    <row r="222" spans="1:31">
      <c r="A222" s="142"/>
      <c r="B222" s="142"/>
      <c r="C222" s="5">
        <v>0.28125</v>
      </c>
      <c r="D222">
        <v>13121</v>
      </c>
      <c r="E222">
        <v>2873</v>
      </c>
      <c r="F222">
        <v>9257</v>
      </c>
      <c r="G222">
        <v>7866</v>
      </c>
      <c r="H222" s="42">
        <v>0</v>
      </c>
      <c r="I222" s="42">
        <f t="shared" si="35"/>
        <v>33117</v>
      </c>
      <c r="N222" s="82" t="s">
        <v>211</v>
      </c>
      <c r="O222" s="42">
        <f t="shared" si="36"/>
        <v>7164</v>
      </c>
      <c r="P222" s="42">
        <f t="shared" si="37"/>
        <v>8797</v>
      </c>
      <c r="Q222" s="42">
        <f t="shared" si="38"/>
        <v>8042</v>
      </c>
      <c r="R222" s="42">
        <f t="shared" si="39"/>
        <v>8255</v>
      </c>
      <c r="T222" s="82" t="s">
        <v>211</v>
      </c>
      <c r="U222" s="42">
        <v>0</v>
      </c>
      <c r="V222" s="42">
        <v>0</v>
      </c>
      <c r="W222" s="42">
        <v>0</v>
      </c>
      <c r="X222" s="42">
        <v>0</v>
      </c>
      <c r="Y222" s="42"/>
      <c r="Z222" s="42"/>
      <c r="AB222" s="42"/>
      <c r="AC222" s="42"/>
      <c r="AD222" s="42"/>
      <c r="AE222" s="42"/>
    </row>
    <row r="223" spans="1:31">
      <c r="A223" s="142"/>
      <c r="B223" s="142"/>
      <c r="C223" s="5">
        <v>0.29166666666666702</v>
      </c>
      <c r="D223">
        <v>13240</v>
      </c>
      <c r="E223">
        <v>2894</v>
      </c>
      <c r="F223">
        <v>9300</v>
      </c>
      <c r="G223">
        <v>7988</v>
      </c>
      <c r="H223" s="42">
        <v>0</v>
      </c>
      <c r="I223" s="42">
        <f t="shared" si="35"/>
        <v>33422</v>
      </c>
      <c r="N223" s="82" t="s">
        <v>181</v>
      </c>
      <c r="O223" s="42">
        <f t="shared" si="36"/>
        <v>7270</v>
      </c>
      <c r="P223" s="42">
        <f t="shared" si="37"/>
        <v>8843</v>
      </c>
      <c r="Q223" s="42">
        <f t="shared" si="38"/>
        <v>8149</v>
      </c>
      <c r="R223" s="42">
        <f t="shared" si="39"/>
        <v>8443</v>
      </c>
      <c r="T223" s="82" t="s">
        <v>181</v>
      </c>
      <c r="U223" s="42">
        <v>0</v>
      </c>
      <c r="V223" s="42">
        <v>0</v>
      </c>
      <c r="W223" s="42">
        <v>0</v>
      </c>
      <c r="X223" s="42">
        <v>0</v>
      </c>
      <c r="Y223" s="42"/>
      <c r="Z223" s="42"/>
      <c r="AB223" s="42"/>
      <c r="AC223" s="42"/>
      <c r="AD223" s="42"/>
      <c r="AE223" s="42"/>
    </row>
    <row r="224" spans="1:31">
      <c r="A224" s="142"/>
      <c r="B224" s="142"/>
      <c r="C224" s="5">
        <v>0.30208333333333398</v>
      </c>
      <c r="D224">
        <v>13483</v>
      </c>
      <c r="E224">
        <v>2903</v>
      </c>
      <c r="F224">
        <v>9459</v>
      </c>
      <c r="G224">
        <v>8054</v>
      </c>
      <c r="H224" s="42">
        <v>0</v>
      </c>
      <c r="I224" s="42">
        <f t="shared" si="35"/>
        <v>33899</v>
      </c>
      <c r="N224" s="82" t="s">
        <v>212</v>
      </c>
      <c r="O224" s="42">
        <f t="shared" si="36"/>
        <v>7397</v>
      </c>
      <c r="P224" s="42">
        <f t="shared" si="37"/>
        <v>8832</v>
      </c>
      <c r="Q224" s="42">
        <f t="shared" si="38"/>
        <v>8207</v>
      </c>
      <c r="R224" s="42">
        <f t="shared" si="39"/>
        <v>8682</v>
      </c>
      <c r="T224" s="82" t="s">
        <v>212</v>
      </c>
      <c r="U224" s="42">
        <v>0</v>
      </c>
      <c r="V224" s="42">
        <v>0</v>
      </c>
      <c r="W224" s="42">
        <v>0</v>
      </c>
      <c r="X224" s="42">
        <v>0</v>
      </c>
      <c r="Y224" s="42"/>
      <c r="Z224" s="42"/>
      <c r="AB224" s="42"/>
      <c r="AC224" s="42"/>
      <c r="AD224" s="42"/>
      <c r="AE224" s="42"/>
    </row>
    <row r="225" spans="1:31">
      <c r="A225" s="142"/>
      <c r="B225" s="142"/>
      <c r="C225" s="5">
        <v>0.3125</v>
      </c>
      <c r="D225">
        <v>13487</v>
      </c>
      <c r="E225">
        <v>2905</v>
      </c>
      <c r="F225">
        <v>9483</v>
      </c>
      <c r="G225">
        <v>8056</v>
      </c>
      <c r="H225" s="42">
        <v>0</v>
      </c>
      <c r="I225" s="42">
        <f t="shared" si="35"/>
        <v>33931</v>
      </c>
      <c r="N225" s="82" t="s">
        <v>106</v>
      </c>
      <c r="O225" s="42">
        <f t="shared" si="36"/>
        <v>7622</v>
      </c>
      <c r="P225" s="42">
        <f t="shared" si="37"/>
        <v>8815</v>
      </c>
      <c r="Q225" s="42">
        <f t="shared" si="38"/>
        <v>8285</v>
      </c>
      <c r="R225" s="42">
        <f t="shared" si="39"/>
        <v>8874</v>
      </c>
      <c r="T225" s="82" t="s">
        <v>106</v>
      </c>
      <c r="U225" s="42">
        <v>0</v>
      </c>
      <c r="V225" s="42">
        <v>0</v>
      </c>
      <c r="W225" s="42">
        <v>0</v>
      </c>
      <c r="X225" s="42">
        <v>0</v>
      </c>
      <c r="Y225" s="42"/>
      <c r="Z225" s="42"/>
      <c r="AB225" s="42"/>
      <c r="AC225" s="42"/>
      <c r="AD225" s="42"/>
      <c r="AE225" s="42"/>
    </row>
    <row r="226" spans="1:31">
      <c r="A226" s="142"/>
      <c r="B226" s="142"/>
      <c r="C226" s="5">
        <v>0.32291666666666702</v>
      </c>
      <c r="D226">
        <v>13507</v>
      </c>
      <c r="E226">
        <v>2909</v>
      </c>
      <c r="F226">
        <v>9558</v>
      </c>
      <c r="G226">
        <v>8100.0000000000009</v>
      </c>
      <c r="H226" s="42">
        <v>0</v>
      </c>
      <c r="I226" s="42">
        <f t="shared" si="35"/>
        <v>34074</v>
      </c>
      <c r="N226" s="82" t="s">
        <v>213</v>
      </c>
      <c r="O226" s="42">
        <f t="shared" si="36"/>
        <v>7803</v>
      </c>
      <c r="P226" s="42">
        <f t="shared" si="37"/>
        <v>8807</v>
      </c>
      <c r="Q226" s="42">
        <f t="shared" si="38"/>
        <v>8422</v>
      </c>
      <c r="R226" s="42">
        <f t="shared" si="39"/>
        <v>9174</v>
      </c>
      <c r="T226" s="82" t="s">
        <v>213</v>
      </c>
      <c r="U226" s="42">
        <v>0</v>
      </c>
      <c r="V226" s="42">
        <v>0</v>
      </c>
      <c r="W226" s="42">
        <v>0</v>
      </c>
      <c r="X226" s="42">
        <v>0</v>
      </c>
      <c r="Y226" s="42"/>
      <c r="Z226" s="42"/>
      <c r="AB226" s="42"/>
      <c r="AC226" s="42"/>
      <c r="AD226" s="42"/>
      <c r="AE226" s="42"/>
    </row>
    <row r="227" spans="1:31">
      <c r="A227" s="142"/>
      <c r="B227" s="142"/>
      <c r="C227" s="5">
        <v>0.33333333333333398</v>
      </c>
      <c r="D227">
        <v>13409</v>
      </c>
      <c r="E227">
        <v>2916.0000000000005</v>
      </c>
      <c r="F227">
        <v>9598</v>
      </c>
      <c r="G227">
        <v>8145</v>
      </c>
      <c r="H227" s="42">
        <v>0</v>
      </c>
      <c r="I227" s="42">
        <f t="shared" si="35"/>
        <v>34068</v>
      </c>
      <c r="N227" s="82" t="s">
        <v>182</v>
      </c>
      <c r="O227" s="42">
        <f t="shared" si="36"/>
        <v>7825</v>
      </c>
      <c r="P227" s="42">
        <f t="shared" si="37"/>
        <v>8898</v>
      </c>
      <c r="Q227" s="42">
        <f t="shared" si="38"/>
        <v>8420</v>
      </c>
      <c r="R227" s="42">
        <f t="shared" si="39"/>
        <v>9234</v>
      </c>
      <c r="T227" s="82" t="s">
        <v>182</v>
      </c>
      <c r="U227" s="42">
        <v>0</v>
      </c>
      <c r="V227" s="42">
        <v>0</v>
      </c>
      <c r="W227" s="42">
        <v>0</v>
      </c>
      <c r="X227" s="42">
        <v>0</v>
      </c>
      <c r="Y227" s="42"/>
      <c r="Z227" s="42"/>
      <c r="AB227" s="42"/>
      <c r="AC227" s="42"/>
      <c r="AD227" s="42"/>
      <c r="AE227" s="42"/>
    </row>
    <row r="228" spans="1:31">
      <c r="A228" s="142"/>
      <c r="B228" s="142"/>
      <c r="C228" s="5">
        <v>0.34375</v>
      </c>
      <c r="D228">
        <v>13487</v>
      </c>
      <c r="E228">
        <v>2918</v>
      </c>
      <c r="F228">
        <v>9638</v>
      </c>
      <c r="G228">
        <v>8095</v>
      </c>
      <c r="H228" s="42">
        <v>0</v>
      </c>
      <c r="I228" s="42">
        <f t="shared" si="35"/>
        <v>34138</v>
      </c>
      <c r="N228" s="82" t="s">
        <v>214</v>
      </c>
      <c r="O228" s="42">
        <f t="shared" si="36"/>
        <v>7890</v>
      </c>
      <c r="P228" s="42">
        <f t="shared" si="37"/>
        <v>9021</v>
      </c>
      <c r="Q228" s="42">
        <f t="shared" si="38"/>
        <v>8402</v>
      </c>
      <c r="R228" s="42">
        <f t="shared" si="39"/>
        <v>9349</v>
      </c>
      <c r="T228" s="82" t="s">
        <v>214</v>
      </c>
      <c r="U228" s="42">
        <v>0</v>
      </c>
      <c r="V228" s="42">
        <v>0</v>
      </c>
      <c r="W228" s="42">
        <v>0</v>
      </c>
      <c r="X228" s="42">
        <v>0</v>
      </c>
      <c r="Y228" s="42"/>
      <c r="Z228" s="42"/>
      <c r="AB228" s="42"/>
      <c r="AC228" s="42"/>
      <c r="AD228" s="42"/>
      <c r="AE228" s="42"/>
    </row>
    <row r="229" spans="1:31">
      <c r="A229" s="142"/>
      <c r="B229" s="142"/>
      <c r="C229" s="5">
        <v>0.35416666666666702</v>
      </c>
      <c r="D229">
        <v>13521</v>
      </c>
      <c r="E229">
        <v>2913</v>
      </c>
      <c r="F229">
        <v>9658</v>
      </c>
      <c r="G229">
        <v>8148</v>
      </c>
      <c r="H229" s="42">
        <v>0</v>
      </c>
      <c r="I229" s="42">
        <f t="shared" si="35"/>
        <v>34240</v>
      </c>
      <c r="N229" s="82" t="s">
        <v>107</v>
      </c>
      <c r="O229" s="42">
        <f t="shared" si="36"/>
        <v>7926</v>
      </c>
      <c r="P229" s="42">
        <f t="shared" si="37"/>
        <v>9233</v>
      </c>
      <c r="Q229" s="42">
        <f t="shared" si="38"/>
        <v>8401</v>
      </c>
      <c r="R229" s="42">
        <f t="shared" si="39"/>
        <v>9417</v>
      </c>
      <c r="T229" s="82" t="s">
        <v>107</v>
      </c>
      <c r="U229" s="42">
        <v>0</v>
      </c>
      <c r="V229" s="42">
        <v>0</v>
      </c>
      <c r="W229" s="42">
        <v>0</v>
      </c>
      <c r="X229" s="42">
        <v>0</v>
      </c>
      <c r="Y229" s="42"/>
      <c r="Z229" s="42"/>
      <c r="AB229" s="42"/>
      <c r="AC229" s="42"/>
      <c r="AD229" s="42"/>
      <c r="AE229" s="42"/>
    </row>
    <row r="230" spans="1:31">
      <c r="A230" s="142"/>
      <c r="B230" s="142"/>
      <c r="C230" s="5">
        <v>0.36458333333333398</v>
      </c>
      <c r="D230">
        <v>13536.999999999998</v>
      </c>
      <c r="E230">
        <v>2900</v>
      </c>
      <c r="F230">
        <v>9748</v>
      </c>
      <c r="G230">
        <v>8217</v>
      </c>
      <c r="H230" s="42">
        <v>0</v>
      </c>
      <c r="I230" s="42">
        <f t="shared" si="35"/>
        <v>34402</v>
      </c>
      <c r="N230" s="82" t="s">
        <v>215</v>
      </c>
      <c r="O230" s="42">
        <f t="shared" si="36"/>
        <v>8035</v>
      </c>
      <c r="P230" s="42">
        <f t="shared" si="37"/>
        <v>9426</v>
      </c>
      <c r="Q230" s="42">
        <f t="shared" si="38"/>
        <v>8354</v>
      </c>
      <c r="R230" s="42">
        <f t="shared" si="39"/>
        <v>9477</v>
      </c>
      <c r="T230" s="82" t="s">
        <v>215</v>
      </c>
      <c r="U230" s="42">
        <v>0</v>
      </c>
      <c r="V230" s="42">
        <v>0</v>
      </c>
      <c r="W230" s="42">
        <v>0</v>
      </c>
      <c r="X230" s="42">
        <v>0</v>
      </c>
      <c r="Y230" s="42"/>
      <c r="Z230" s="42"/>
      <c r="AB230" s="42"/>
      <c r="AC230" s="42"/>
      <c r="AD230" s="42"/>
      <c r="AE230" s="42"/>
    </row>
    <row r="231" spans="1:31">
      <c r="A231" s="142"/>
      <c r="B231" s="142"/>
      <c r="C231" s="5">
        <v>0.375</v>
      </c>
      <c r="D231">
        <v>13563</v>
      </c>
      <c r="E231">
        <v>2894</v>
      </c>
      <c r="F231">
        <v>9796</v>
      </c>
      <c r="G231">
        <v>8233</v>
      </c>
      <c r="H231" s="42">
        <v>0</v>
      </c>
      <c r="I231" s="42">
        <f t="shared" si="35"/>
        <v>34486</v>
      </c>
      <c r="N231" s="82" t="s">
        <v>183</v>
      </c>
      <c r="O231" s="42">
        <f t="shared" si="36"/>
        <v>8042</v>
      </c>
      <c r="P231" s="42">
        <f t="shared" si="37"/>
        <v>9641</v>
      </c>
      <c r="Q231" s="42">
        <f t="shared" si="38"/>
        <v>8498</v>
      </c>
      <c r="R231" s="42">
        <f t="shared" si="39"/>
        <v>9435</v>
      </c>
      <c r="T231" s="82" t="s">
        <v>183</v>
      </c>
      <c r="U231" s="42">
        <v>0</v>
      </c>
      <c r="V231" s="42">
        <v>0</v>
      </c>
      <c r="W231" s="42">
        <v>0</v>
      </c>
      <c r="X231" s="42">
        <v>0</v>
      </c>
      <c r="Y231" s="42"/>
      <c r="Z231" s="42"/>
      <c r="AB231" s="42"/>
      <c r="AC231" s="42"/>
      <c r="AD231" s="42"/>
      <c r="AE231" s="42"/>
    </row>
    <row r="232" spans="1:31">
      <c r="A232" s="142"/>
      <c r="B232" s="142"/>
      <c r="C232" s="5">
        <v>0.38541666666666702</v>
      </c>
      <c r="D232">
        <v>13502</v>
      </c>
      <c r="E232">
        <v>2893</v>
      </c>
      <c r="F232">
        <v>9819</v>
      </c>
      <c r="G232">
        <v>8248</v>
      </c>
      <c r="H232" s="42">
        <v>0</v>
      </c>
      <c r="I232" s="42">
        <f t="shared" si="35"/>
        <v>34462</v>
      </c>
      <c r="N232" s="82" t="s">
        <v>216</v>
      </c>
      <c r="O232" s="42">
        <f t="shared" si="36"/>
        <v>8116</v>
      </c>
      <c r="P232" s="42">
        <f t="shared" si="37"/>
        <v>9821</v>
      </c>
      <c r="Q232" s="42">
        <f t="shared" si="38"/>
        <v>8596</v>
      </c>
      <c r="R232" s="42">
        <f t="shared" si="39"/>
        <v>9368</v>
      </c>
      <c r="T232" s="82" t="s">
        <v>216</v>
      </c>
      <c r="U232" s="42">
        <v>0</v>
      </c>
      <c r="V232" s="42">
        <v>0</v>
      </c>
      <c r="W232" s="42">
        <v>0</v>
      </c>
      <c r="X232" s="42">
        <v>0</v>
      </c>
      <c r="Y232" s="42"/>
      <c r="Z232" s="42"/>
      <c r="AB232" s="42"/>
      <c r="AC232" s="42"/>
      <c r="AD232" s="42"/>
      <c r="AE232" s="42"/>
    </row>
    <row r="233" spans="1:31">
      <c r="A233" s="142"/>
      <c r="B233" s="142"/>
      <c r="C233" s="5">
        <v>0.39583333333333398</v>
      </c>
      <c r="D233">
        <v>13476.999999999998</v>
      </c>
      <c r="E233">
        <v>2896.0000000000005</v>
      </c>
      <c r="F233">
        <v>9851</v>
      </c>
      <c r="G233">
        <v>8309</v>
      </c>
      <c r="H233" s="42">
        <v>0</v>
      </c>
      <c r="I233" s="42">
        <f t="shared" si="35"/>
        <v>34533</v>
      </c>
      <c r="N233" s="82" t="s">
        <v>108</v>
      </c>
      <c r="O233" s="42">
        <f t="shared" si="36"/>
        <v>8207</v>
      </c>
      <c r="P233" s="42">
        <f t="shared" si="37"/>
        <v>10093</v>
      </c>
      <c r="Q233" s="42">
        <f t="shared" si="38"/>
        <v>8622</v>
      </c>
      <c r="R233" s="42">
        <f t="shared" si="39"/>
        <v>9333</v>
      </c>
      <c r="T233" s="82" t="s">
        <v>108</v>
      </c>
      <c r="U233" s="42">
        <v>0</v>
      </c>
      <c r="V233" s="42">
        <v>0</v>
      </c>
      <c r="W233" s="42">
        <v>0</v>
      </c>
      <c r="X233" s="42">
        <v>0</v>
      </c>
      <c r="Y233" s="42"/>
      <c r="Z233" s="42"/>
      <c r="AB233" s="42"/>
      <c r="AC233" s="42"/>
      <c r="AD233" s="42"/>
      <c r="AE233" s="42"/>
    </row>
    <row r="234" spans="1:31">
      <c r="A234" s="142"/>
      <c r="B234" s="142"/>
      <c r="C234" s="5">
        <v>0.40625</v>
      </c>
      <c r="D234">
        <v>13390</v>
      </c>
      <c r="E234">
        <v>2898</v>
      </c>
      <c r="F234">
        <v>9876</v>
      </c>
      <c r="G234">
        <v>8342</v>
      </c>
      <c r="H234" s="42">
        <v>0</v>
      </c>
      <c r="I234" s="42">
        <f t="shared" si="35"/>
        <v>34506</v>
      </c>
      <c r="N234" s="82" t="s">
        <v>217</v>
      </c>
      <c r="O234" s="42">
        <f t="shared" si="36"/>
        <v>8233</v>
      </c>
      <c r="P234" s="42">
        <f t="shared" si="37"/>
        <v>10345</v>
      </c>
      <c r="Q234" s="42">
        <f t="shared" si="38"/>
        <v>8678</v>
      </c>
      <c r="R234" s="42">
        <f t="shared" si="39"/>
        <v>9294</v>
      </c>
      <c r="T234" s="82" t="s">
        <v>217</v>
      </c>
      <c r="U234" s="42">
        <v>0</v>
      </c>
      <c r="V234" s="42">
        <v>0</v>
      </c>
      <c r="W234" s="42">
        <v>0</v>
      </c>
      <c r="X234" s="42">
        <v>0</v>
      </c>
      <c r="Y234" s="42"/>
      <c r="Z234" s="42"/>
      <c r="AB234" s="42"/>
      <c r="AC234" s="42"/>
      <c r="AD234" s="42"/>
      <c r="AE234" s="42"/>
    </row>
    <row r="235" spans="1:31">
      <c r="A235" s="142"/>
      <c r="B235" s="142"/>
      <c r="C235" s="5">
        <v>0.41666666666666702</v>
      </c>
      <c r="D235">
        <v>13500</v>
      </c>
      <c r="E235">
        <v>2895</v>
      </c>
      <c r="F235">
        <v>9951</v>
      </c>
      <c r="G235">
        <v>8344</v>
      </c>
      <c r="H235" s="42">
        <v>0</v>
      </c>
      <c r="I235" s="42">
        <f t="shared" si="35"/>
        <v>34690</v>
      </c>
      <c r="N235" s="82" t="s">
        <v>184</v>
      </c>
      <c r="O235" s="42">
        <f t="shared" si="36"/>
        <v>8333</v>
      </c>
      <c r="P235" s="42">
        <f t="shared" si="37"/>
        <v>10685</v>
      </c>
      <c r="Q235" s="42">
        <f t="shared" si="38"/>
        <v>8807</v>
      </c>
      <c r="R235" s="42">
        <f t="shared" si="39"/>
        <v>9273</v>
      </c>
      <c r="T235" s="82" t="s">
        <v>184</v>
      </c>
      <c r="U235" s="42">
        <v>0</v>
      </c>
      <c r="V235" s="42">
        <v>0</v>
      </c>
      <c r="W235" s="42">
        <v>0</v>
      </c>
      <c r="X235" s="42">
        <v>0</v>
      </c>
      <c r="Y235" s="42"/>
      <c r="Z235" s="42"/>
      <c r="AB235" s="42"/>
      <c r="AC235" s="42"/>
      <c r="AD235" s="42"/>
      <c r="AE235" s="42"/>
    </row>
    <row r="236" spans="1:31">
      <c r="A236" s="142"/>
      <c r="B236" s="142"/>
      <c r="C236" s="5">
        <v>0.42708333333333398</v>
      </c>
      <c r="D236">
        <v>13498.000000000002</v>
      </c>
      <c r="E236">
        <v>2895</v>
      </c>
      <c r="F236">
        <v>9989</v>
      </c>
      <c r="G236">
        <v>8407</v>
      </c>
      <c r="H236" s="42">
        <v>0</v>
      </c>
      <c r="I236" s="42">
        <f t="shared" si="35"/>
        <v>34789</v>
      </c>
      <c r="N236" s="82" t="s">
        <v>218</v>
      </c>
      <c r="O236" s="42">
        <f t="shared" si="36"/>
        <v>8412</v>
      </c>
      <c r="P236" s="42">
        <f t="shared" si="37"/>
        <v>10946</v>
      </c>
      <c r="Q236" s="42">
        <f t="shared" si="38"/>
        <v>8880</v>
      </c>
      <c r="R236" s="42">
        <f t="shared" si="39"/>
        <v>9281</v>
      </c>
      <c r="T236" s="82" t="s">
        <v>218</v>
      </c>
      <c r="U236" s="42">
        <v>0</v>
      </c>
      <c r="V236" s="42">
        <v>0</v>
      </c>
      <c r="W236" s="42">
        <v>0</v>
      </c>
      <c r="X236" s="42">
        <v>0</v>
      </c>
      <c r="Y236" s="42"/>
      <c r="Z236" s="42"/>
      <c r="AB236" s="42"/>
      <c r="AC236" s="42"/>
      <c r="AD236" s="42"/>
      <c r="AE236" s="42"/>
    </row>
    <row r="237" spans="1:31">
      <c r="A237" s="142"/>
      <c r="B237" s="142"/>
      <c r="C237" s="5">
        <v>0.4375</v>
      </c>
      <c r="D237">
        <v>13404</v>
      </c>
      <c r="E237">
        <v>2885</v>
      </c>
      <c r="F237">
        <v>10034</v>
      </c>
      <c r="G237">
        <v>8472</v>
      </c>
      <c r="H237" s="42">
        <v>0</v>
      </c>
      <c r="I237" s="42">
        <f t="shared" si="35"/>
        <v>34795</v>
      </c>
      <c r="N237" s="82" t="s">
        <v>109</v>
      </c>
      <c r="O237" s="42">
        <f t="shared" si="36"/>
        <v>8443</v>
      </c>
      <c r="P237" s="42">
        <f t="shared" si="37"/>
        <v>11168</v>
      </c>
      <c r="Q237" s="42">
        <f t="shared" si="38"/>
        <v>8954</v>
      </c>
      <c r="R237" s="42">
        <f t="shared" si="39"/>
        <v>9255</v>
      </c>
      <c r="T237" s="82" t="s">
        <v>109</v>
      </c>
      <c r="U237" s="42">
        <v>0</v>
      </c>
      <c r="V237" s="42">
        <v>0</v>
      </c>
      <c r="W237" s="42">
        <v>0</v>
      </c>
      <c r="X237" s="42">
        <v>0</v>
      </c>
      <c r="Y237" s="42"/>
      <c r="Z237" s="42"/>
      <c r="AB237" s="42"/>
      <c r="AC237" s="42"/>
      <c r="AD237" s="42"/>
      <c r="AE237" s="42"/>
    </row>
    <row r="238" spans="1:31">
      <c r="A238" s="142"/>
      <c r="B238" s="142"/>
      <c r="C238" s="5">
        <v>0.44791666666666702</v>
      </c>
      <c r="D238">
        <v>13390</v>
      </c>
      <c r="E238">
        <v>2871</v>
      </c>
      <c r="F238">
        <v>10093</v>
      </c>
      <c r="G238">
        <v>8477</v>
      </c>
      <c r="H238" s="42">
        <v>0</v>
      </c>
      <c r="I238" s="42">
        <f t="shared" si="35"/>
        <v>34831</v>
      </c>
      <c r="N238" s="82" t="s">
        <v>219</v>
      </c>
      <c r="O238" s="42">
        <f t="shared" si="36"/>
        <v>8481</v>
      </c>
      <c r="P238" s="42">
        <f t="shared" si="37"/>
        <v>11307</v>
      </c>
      <c r="Q238" s="42">
        <f t="shared" si="38"/>
        <v>9064</v>
      </c>
      <c r="R238" s="42">
        <f t="shared" si="39"/>
        <v>9209</v>
      </c>
      <c r="T238" s="82" t="s">
        <v>219</v>
      </c>
      <c r="U238" s="42">
        <v>0</v>
      </c>
      <c r="V238" s="42">
        <v>0</v>
      </c>
      <c r="W238" s="42">
        <v>0</v>
      </c>
      <c r="X238" s="42">
        <v>0</v>
      </c>
      <c r="Y238" s="42"/>
      <c r="Z238" s="42"/>
      <c r="AB238" s="42"/>
      <c r="AC238" s="42"/>
      <c r="AD238" s="42"/>
      <c r="AE238" s="42"/>
    </row>
    <row r="239" spans="1:31">
      <c r="A239" s="142"/>
      <c r="B239" s="142"/>
      <c r="C239" s="5">
        <v>0.45833333333333398</v>
      </c>
      <c r="D239">
        <v>13418.000000000002</v>
      </c>
      <c r="E239">
        <v>2877</v>
      </c>
      <c r="F239">
        <v>10148</v>
      </c>
      <c r="G239">
        <v>8495</v>
      </c>
      <c r="H239" s="42">
        <v>0</v>
      </c>
      <c r="I239" s="42">
        <f t="shared" si="35"/>
        <v>34938</v>
      </c>
      <c r="N239" s="82" t="s">
        <v>185</v>
      </c>
      <c r="O239" s="42">
        <f t="shared" si="36"/>
        <v>8557</v>
      </c>
      <c r="P239" s="42">
        <f t="shared" si="37"/>
        <v>11510</v>
      </c>
      <c r="Q239" s="42">
        <f t="shared" si="38"/>
        <v>9186</v>
      </c>
      <c r="R239" s="42">
        <f t="shared" si="39"/>
        <v>9197</v>
      </c>
      <c r="T239" s="82" t="s">
        <v>185</v>
      </c>
      <c r="U239" s="42">
        <v>0</v>
      </c>
      <c r="V239" s="42">
        <v>0</v>
      </c>
      <c r="W239" s="42">
        <v>0</v>
      </c>
      <c r="X239" s="42">
        <v>0</v>
      </c>
      <c r="Y239" s="42"/>
      <c r="Z239" s="42"/>
      <c r="AB239" s="42"/>
      <c r="AC239" s="42"/>
      <c r="AD239" s="42"/>
      <c r="AE239" s="42"/>
    </row>
    <row r="240" spans="1:31">
      <c r="A240" s="142"/>
      <c r="B240" s="142"/>
      <c r="C240" s="5">
        <v>0.46875</v>
      </c>
      <c r="D240">
        <v>13361</v>
      </c>
      <c r="E240">
        <v>2872</v>
      </c>
      <c r="F240">
        <v>10031.000000000002</v>
      </c>
      <c r="G240">
        <v>8478</v>
      </c>
      <c r="H240" s="42">
        <v>0</v>
      </c>
      <c r="I240" s="42">
        <f t="shared" si="35"/>
        <v>34742</v>
      </c>
      <c r="N240" s="82" t="s">
        <v>220</v>
      </c>
      <c r="O240" s="42">
        <f t="shared" si="36"/>
        <v>8582</v>
      </c>
      <c r="P240" s="42">
        <f t="shared" si="37"/>
        <v>11681</v>
      </c>
      <c r="Q240" s="42">
        <f t="shared" si="38"/>
        <v>9296</v>
      </c>
      <c r="R240" s="42">
        <f t="shared" si="39"/>
        <v>9211</v>
      </c>
      <c r="T240" s="82" t="s">
        <v>220</v>
      </c>
      <c r="U240" s="42">
        <v>0</v>
      </c>
      <c r="V240" s="42">
        <v>0</v>
      </c>
      <c r="W240" s="42">
        <v>0</v>
      </c>
      <c r="X240" s="42">
        <v>0</v>
      </c>
      <c r="Y240" s="42"/>
      <c r="Z240" s="42"/>
      <c r="AB240" s="42"/>
      <c r="AC240" s="42"/>
      <c r="AD240" s="42"/>
      <c r="AE240" s="42"/>
    </row>
    <row r="241" spans="1:31">
      <c r="A241" s="142"/>
      <c r="B241" s="142"/>
      <c r="C241" s="5">
        <v>0.47916666666666702</v>
      </c>
      <c r="D241">
        <v>13345</v>
      </c>
      <c r="E241">
        <v>2864</v>
      </c>
      <c r="F241">
        <v>10051.000000000002</v>
      </c>
      <c r="G241">
        <v>8484</v>
      </c>
      <c r="H241" s="42">
        <v>0</v>
      </c>
      <c r="I241" s="42">
        <f t="shared" si="35"/>
        <v>34744</v>
      </c>
      <c r="N241" s="82" t="s">
        <v>110</v>
      </c>
      <c r="O241" s="42">
        <f t="shared" si="36"/>
        <v>8673</v>
      </c>
      <c r="P241" s="42">
        <f t="shared" si="37"/>
        <v>11920</v>
      </c>
      <c r="Q241" s="42">
        <f t="shared" si="38"/>
        <v>9443</v>
      </c>
      <c r="R241" s="42">
        <f t="shared" si="39"/>
        <v>9137</v>
      </c>
      <c r="T241" s="82" t="s">
        <v>110</v>
      </c>
      <c r="U241" s="42">
        <v>0</v>
      </c>
      <c r="V241" s="42">
        <v>0</v>
      </c>
      <c r="W241" s="42">
        <v>0</v>
      </c>
      <c r="X241" s="42">
        <v>0</v>
      </c>
      <c r="Y241" s="42"/>
      <c r="Z241" s="42"/>
      <c r="AB241" s="42"/>
      <c r="AC241" s="42"/>
      <c r="AD241" s="42"/>
      <c r="AE241" s="42"/>
    </row>
    <row r="242" spans="1:31">
      <c r="A242" s="142"/>
      <c r="B242" s="142"/>
      <c r="C242" s="5">
        <v>0.48958333333333398</v>
      </c>
      <c r="D242">
        <v>13360</v>
      </c>
      <c r="E242">
        <v>2858</v>
      </c>
      <c r="F242">
        <v>10063</v>
      </c>
      <c r="G242">
        <v>8474</v>
      </c>
      <c r="H242" s="42">
        <v>0</v>
      </c>
      <c r="I242" s="42">
        <f t="shared" si="35"/>
        <v>34755</v>
      </c>
      <c r="N242" s="82" t="s">
        <v>221</v>
      </c>
      <c r="O242" s="42">
        <f t="shared" si="36"/>
        <v>8759</v>
      </c>
      <c r="P242" s="42">
        <f t="shared" si="37"/>
        <v>12130</v>
      </c>
      <c r="Q242" s="42">
        <f t="shared" si="38"/>
        <v>9535</v>
      </c>
      <c r="R242" s="42">
        <f t="shared" si="39"/>
        <v>9051</v>
      </c>
      <c r="T242" s="82" t="s">
        <v>221</v>
      </c>
      <c r="U242" s="42">
        <v>0</v>
      </c>
      <c r="V242" s="42">
        <v>0</v>
      </c>
      <c r="W242" s="42">
        <v>0</v>
      </c>
      <c r="X242" s="42">
        <v>0</v>
      </c>
      <c r="Y242" s="42"/>
      <c r="Z242" s="42"/>
      <c r="AB242" s="42"/>
      <c r="AC242" s="42"/>
      <c r="AD242" s="42"/>
      <c r="AE242" s="42"/>
    </row>
    <row r="243" spans="1:31">
      <c r="A243" s="142"/>
      <c r="B243" s="142"/>
      <c r="C243" s="5">
        <v>0.5</v>
      </c>
      <c r="D243">
        <v>13364</v>
      </c>
      <c r="E243">
        <v>2856</v>
      </c>
      <c r="F243">
        <v>10054</v>
      </c>
      <c r="G243">
        <v>8471</v>
      </c>
      <c r="H243" s="42">
        <v>0</v>
      </c>
      <c r="I243" s="42">
        <f t="shared" si="35"/>
        <v>34745</v>
      </c>
      <c r="N243" s="82" t="s">
        <v>200</v>
      </c>
      <c r="O243" s="42">
        <f t="shared" si="36"/>
        <v>8811</v>
      </c>
      <c r="P243" s="42">
        <f t="shared" si="37"/>
        <v>12253</v>
      </c>
      <c r="Q243" s="42">
        <f t="shared" si="38"/>
        <v>9653</v>
      </c>
      <c r="R243" s="42">
        <f t="shared" si="39"/>
        <v>9021</v>
      </c>
      <c r="T243" s="82" t="s">
        <v>200</v>
      </c>
      <c r="U243" s="42">
        <v>0</v>
      </c>
      <c r="V243" s="42">
        <v>0</v>
      </c>
      <c r="W243" s="42">
        <v>0</v>
      </c>
      <c r="X243" s="42">
        <v>0</v>
      </c>
      <c r="Y243" s="42"/>
      <c r="Z243" s="42"/>
      <c r="AB243" s="42"/>
      <c r="AC243" s="42"/>
      <c r="AD243" s="42"/>
      <c r="AE243" s="42"/>
    </row>
    <row r="244" spans="1:31">
      <c r="A244" s="142"/>
      <c r="B244" s="142"/>
      <c r="C244" s="5">
        <v>0.51041666666666696</v>
      </c>
      <c r="D244">
        <v>13243</v>
      </c>
      <c r="E244">
        <v>2861</v>
      </c>
      <c r="F244">
        <v>10043</v>
      </c>
      <c r="G244">
        <v>8534</v>
      </c>
      <c r="H244" s="42">
        <v>0</v>
      </c>
      <c r="I244" s="42">
        <f t="shared" si="35"/>
        <v>34681</v>
      </c>
      <c r="N244" s="82" t="s">
        <v>222</v>
      </c>
      <c r="O244" s="42">
        <f t="shared" si="36"/>
        <v>8878</v>
      </c>
      <c r="P244" s="42">
        <f t="shared" si="37"/>
        <v>12426</v>
      </c>
      <c r="Q244" s="42">
        <f t="shared" si="38"/>
        <v>9693</v>
      </c>
      <c r="R244" s="42">
        <f t="shared" si="39"/>
        <v>8896</v>
      </c>
      <c r="T244" s="82" t="s">
        <v>222</v>
      </c>
      <c r="U244" s="42">
        <v>0</v>
      </c>
      <c r="V244" s="42">
        <v>0</v>
      </c>
      <c r="W244" s="42">
        <v>0</v>
      </c>
      <c r="X244" s="42">
        <v>0</v>
      </c>
      <c r="Y244" s="42"/>
      <c r="Z244" s="42"/>
      <c r="AB244" s="42"/>
      <c r="AC244" s="42"/>
      <c r="AD244" s="42"/>
      <c r="AE244" s="42"/>
    </row>
    <row r="245" spans="1:31">
      <c r="A245" s="142"/>
      <c r="B245" s="142"/>
      <c r="C245" s="5">
        <v>0.52083333333333404</v>
      </c>
      <c r="D245">
        <v>13223</v>
      </c>
      <c r="E245">
        <v>2863</v>
      </c>
      <c r="F245">
        <v>10095</v>
      </c>
      <c r="G245">
        <v>8561</v>
      </c>
      <c r="H245" s="42">
        <v>0</v>
      </c>
      <c r="I245" s="42">
        <f t="shared" si="35"/>
        <v>34742</v>
      </c>
      <c r="N245" s="82" t="s">
        <v>111</v>
      </c>
      <c r="O245" s="42">
        <f t="shared" si="36"/>
        <v>8896</v>
      </c>
      <c r="P245" s="42">
        <f t="shared" si="37"/>
        <v>12670.999999999998</v>
      </c>
      <c r="Q245" s="42">
        <f t="shared" si="38"/>
        <v>9726</v>
      </c>
      <c r="R245" s="42">
        <f t="shared" si="39"/>
        <v>8896</v>
      </c>
      <c r="T245" s="82" t="s">
        <v>111</v>
      </c>
      <c r="U245" s="42">
        <v>0</v>
      </c>
      <c r="V245" s="42">
        <v>0</v>
      </c>
      <c r="W245" s="42">
        <v>0</v>
      </c>
      <c r="X245" s="42">
        <v>0</v>
      </c>
      <c r="Y245" s="42"/>
      <c r="Z245" s="42"/>
      <c r="AB245" s="42"/>
      <c r="AC245" s="42"/>
      <c r="AD245" s="42"/>
      <c r="AE245" s="42"/>
    </row>
    <row r="246" spans="1:31">
      <c r="A246" s="142"/>
      <c r="B246" s="142"/>
      <c r="C246" s="5">
        <v>0.53125</v>
      </c>
      <c r="D246">
        <v>13192</v>
      </c>
      <c r="E246">
        <v>2846</v>
      </c>
      <c r="F246">
        <v>10088.999999999998</v>
      </c>
      <c r="G246">
        <v>8532</v>
      </c>
      <c r="H246" s="42">
        <v>0</v>
      </c>
      <c r="I246" s="42">
        <f t="shared" si="35"/>
        <v>34659</v>
      </c>
      <c r="N246" s="82" t="s">
        <v>223</v>
      </c>
      <c r="O246" s="42">
        <f t="shared" si="36"/>
        <v>9023</v>
      </c>
      <c r="P246" s="42">
        <f t="shared" si="37"/>
        <v>12854.000000000002</v>
      </c>
      <c r="Q246" s="42">
        <f t="shared" si="38"/>
        <v>9801</v>
      </c>
      <c r="R246" s="42">
        <f t="shared" si="39"/>
        <v>8859</v>
      </c>
      <c r="T246" s="82" t="s">
        <v>223</v>
      </c>
      <c r="U246" s="42">
        <v>0</v>
      </c>
      <c r="V246" s="42">
        <v>0</v>
      </c>
      <c r="W246" s="42">
        <v>0</v>
      </c>
      <c r="X246" s="42">
        <v>0</v>
      </c>
      <c r="Y246" s="42"/>
      <c r="Z246" s="42"/>
      <c r="AB246" s="42"/>
      <c r="AC246" s="42"/>
      <c r="AD246" s="42"/>
      <c r="AE246" s="42"/>
    </row>
    <row r="247" spans="1:31">
      <c r="A247" s="142"/>
      <c r="B247" s="142"/>
      <c r="C247" s="5">
        <v>0.54166666666666696</v>
      </c>
      <c r="D247">
        <v>13116.000000000002</v>
      </c>
      <c r="E247">
        <v>2852</v>
      </c>
      <c r="F247">
        <v>10137</v>
      </c>
      <c r="G247">
        <v>8552</v>
      </c>
      <c r="H247" s="42">
        <v>0</v>
      </c>
      <c r="I247" s="42">
        <f t="shared" si="35"/>
        <v>34657</v>
      </c>
      <c r="N247" s="82" t="s">
        <v>186</v>
      </c>
      <c r="O247" s="42">
        <f t="shared" si="36"/>
        <v>9126</v>
      </c>
      <c r="P247" s="42">
        <f t="shared" si="37"/>
        <v>13032.999999999998</v>
      </c>
      <c r="Q247" s="42">
        <f t="shared" si="38"/>
        <v>9880</v>
      </c>
      <c r="R247" s="42">
        <f t="shared" si="39"/>
        <v>8858</v>
      </c>
      <c r="T247" s="82" t="s">
        <v>186</v>
      </c>
      <c r="U247" s="42">
        <v>0</v>
      </c>
      <c r="V247" s="42">
        <v>0</v>
      </c>
      <c r="W247" s="42">
        <v>0</v>
      </c>
      <c r="X247" s="42">
        <v>0</v>
      </c>
      <c r="Y247" s="42"/>
      <c r="Z247" s="42"/>
      <c r="AB247" s="42"/>
      <c r="AC247" s="42"/>
      <c r="AD247" s="42"/>
      <c r="AE247" s="42"/>
    </row>
    <row r="248" spans="1:31">
      <c r="A248" s="142"/>
      <c r="B248" s="142"/>
      <c r="C248" s="5">
        <v>0.55208333333333404</v>
      </c>
      <c r="D248">
        <v>13184</v>
      </c>
      <c r="E248">
        <v>2854</v>
      </c>
      <c r="F248">
        <v>10169</v>
      </c>
      <c r="G248">
        <v>8599</v>
      </c>
      <c r="H248" s="42">
        <v>0</v>
      </c>
      <c r="I248" s="42">
        <f t="shared" si="35"/>
        <v>34806</v>
      </c>
      <c r="N248" s="82" t="s">
        <v>224</v>
      </c>
      <c r="O248" s="42">
        <f t="shared" si="36"/>
        <v>9206</v>
      </c>
      <c r="P248" s="42">
        <f t="shared" si="37"/>
        <v>13161</v>
      </c>
      <c r="Q248" s="42">
        <f t="shared" si="38"/>
        <v>9947</v>
      </c>
      <c r="R248" s="42">
        <f t="shared" si="39"/>
        <v>8841</v>
      </c>
      <c r="T248" s="82" t="s">
        <v>224</v>
      </c>
      <c r="U248" s="42">
        <v>0</v>
      </c>
      <c r="V248" s="42">
        <v>0</v>
      </c>
      <c r="W248" s="42">
        <v>0</v>
      </c>
      <c r="X248" s="42">
        <v>0</v>
      </c>
      <c r="Y248" s="42"/>
      <c r="Z248" s="42"/>
      <c r="AB248" s="42"/>
      <c r="AC248" s="42"/>
      <c r="AD248" s="42"/>
      <c r="AE248" s="42"/>
    </row>
    <row r="249" spans="1:31">
      <c r="A249" s="142"/>
      <c r="B249" s="142"/>
      <c r="C249" s="5">
        <v>0.5625</v>
      </c>
      <c r="D249">
        <v>13009</v>
      </c>
      <c r="E249">
        <v>2848</v>
      </c>
      <c r="F249">
        <v>10199</v>
      </c>
      <c r="G249">
        <v>8635</v>
      </c>
      <c r="H249" s="42">
        <v>0</v>
      </c>
      <c r="I249" s="42">
        <f t="shared" si="35"/>
        <v>34691</v>
      </c>
      <c r="N249" s="82" t="s">
        <v>112</v>
      </c>
      <c r="O249" s="42">
        <f t="shared" si="36"/>
        <v>9244</v>
      </c>
      <c r="P249" s="42">
        <f t="shared" si="37"/>
        <v>13363</v>
      </c>
      <c r="Q249" s="42">
        <f t="shared" si="38"/>
        <v>10013</v>
      </c>
      <c r="R249" s="42">
        <f t="shared" si="39"/>
        <v>8742</v>
      </c>
      <c r="T249" s="82" t="s">
        <v>112</v>
      </c>
      <c r="U249" s="42">
        <v>0</v>
      </c>
      <c r="V249" s="42">
        <v>0</v>
      </c>
      <c r="W249" s="42">
        <v>0</v>
      </c>
      <c r="X249" s="42">
        <v>0</v>
      </c>
      <c r="Y249" s="42"/>
      <c r="Z249" s="42"/>
      <c r="AB249" s="42"/>
      <c r="AC249" s="42"/>
      <c r="AD249" s="42"/>
      <c r="AE249" s="42"/>
    </row>
    <row r="250" spans="1:31">
      <c r="A250" s="142"/>
      <c r="B250" s="142"/>
      <c r="C250" s="5">
        <v>0.57291666666666696</v>
      </c>
      <c r="D250">
        <v>12981</v>
      </c>
      <c r="E250">
        <v>2844.9999999999995</v>
      </c>
      <c r="F250">
        <v>10248</v>
      </c>
      <c r="G250">
        <v>8615</v>
      </c>
      <c r="H250" s="42">
        <v>0</v>
      </c>
      <c r="I250" s="42">
        <f t="shared" si="35"/>
        <v>34689</v>
      </c>
      <c r="N250" s="82" t="s">
        <v>225</v>
      </c>
      <c r="O250" s="42">
        <f t="shared" si="36"/>
        <v>9302</v>
      </c>
      <c r="P250" s="42">
        <f t="shared" si="37"/>
        <v>13440</v>
      </c>
      <c r="Q250" s="42">
        <f t="shared" si="38"/>
        <v>10092.000000000002</v>
      </c>
      <c r="R250" s="42">
        <f t="shared" si="39"/>
        <v>8660</v>
      </c>
      <c r="T250" s="82" t="s">
        <v>225</v>
      </c>
      <c r="U250" s="42">
        <v>0</v>
      </c>
      <c r="V250" s="42">
        <v>0</v>
      </c>
      <c r="W250" s="42">
        <v>0</v>
      </c>
      <c r="X250" s="42">
        <v>0</v>
      </c>
      <c r="Y250" s="42"/>
      <c r="Z250" s="42"/>
      <c r="AB250" s="42"/>
      <c r="AC250" s="42"/>
      <c r="AD250" s="42"/>
      <c r="AE250" s="42"/>
    </row>
    <row r="251" spans="1:31">
      <c r="A251" s="142"/>
      <c r="B251" s="142"/>
      <c r="C251" s="5">
        <v>0.58333333333333404</v>
      </c>
      <c r="D251">
        <v>12951</v>
      </c>
      <c r="E251">
        <v>2853</v>
      </c>
      <c r="F251">
        <v>10244</v>
      </c>
      <c r="G251">
        <v>8553</v>
      </c>
      <c r="H251" s="42">
        <v>0</v>
      </c>
      <c r="I251" s="42">
        <f t="shared" si="35"/>
        <v>34601</v>
      </c>
      <c r="N251" s="82" t="s">
        <v>187</v>
      </c>
      <c r="O251" s="42">
        <f t="shared" si="36"/>
        <v>9387</v>
      </c>
      <c r="P251" s="42">
        <f t="shared" si="37"/>
        <v>13584</v>
      </c>
      <c r="Q251" s="42">
        <f t="shared" si="38"/>
        <v>10178</v>
      </c>
      <c r="R251" s="42">
        <f t="shared" si="39"/>
        <v>8627</v>
      </c>
      <c r="T251" s="82" t="s">
        <v>187</v>
      </c>
      <c r="U251" s="42">
        <v>0</v>
      </c>
      <c r="V251" s="42">
        <v>0</v>
      </c>
      <c r="W251" s="42">
        <v>0</v>
      </c>
      <c r="X251" s="42">
        <v>0</v>
      </c>
      <c r="Y251" s="42"/>
      <c r="Z251" s="42"/>
      <c r="AB251" s="42"/>
      <c r="AC251" s="42"/>
      <c r="AD251" s="42"/>
      <c r="AE251" s="42"/>
    </row>
    <row r="252" spans="1:31">
      <c r="A252" s="142"/>
      <c r="B252" s="142"/>
      <c r="C252" s="5">
        <v>0.59375</v>
      </c>
      <c r="D252">
        <v>13106</v>
      </c>
      <c r="E252">
        <v>2856</v>
      </c>
      <c r="F252">
        <v>10240</v>
      </c>
      <c r="G252">
        <v>8631</v>
      </c>
      <c r="H252" s="42">
        <v>0</v>
      </c>
      <c r="I252" s="42">
        <f t="shared" si="35"/>
        <v>34833</v>
      </c>
      <c r="N252" s="82" t="s">
        <v>226</v>
      </c>
      <c r="O252" s="42">
        <f t="shared" si="36"/>
        <v>9459</v>
      </c>
      <c r="P252" s="42">
        <f t="shared" si="37"/>
        <v>13655</v>
      </c>
      <c r="Q252" s="42">
        <f t="shared" si="38"/>
        <v>10278</v>
      </c>
      <c r="R252" s="42">
        <f t="shared" si="39"/>
        <v>8541</v>
      </c>
      <c r="T252" s="82" t="s">
        <v>226</v>
      </c>
      <c r="U252" s="42">
        <v>0</v>
      </c>
      <c r="V252" s="42">
        <v>0</v>
      </c>
      <c r="W252" s="42">
        <v>0</v>
      </c>
      <c r="X252" s="42">
        <v>0</v>
      </c>
      <c r="Y252" s="42"/>
      <c r="Z252" s="42"/>
      <c r="AB252" s="42"/>
      <c r="AC252" s="42"/>
      <c r="AD252" s="42"/>
      <c r="AE252" s="42"/>
    </row>
    <row r="253" spans="1:31">
      <c r="A253" s="142"/>
      <c r="B253" s="142"/>
      <c r="C253" s="5">
        <v>0.60416666666666696</v>
      </c>
      <c r="D253">
        <v>13053.999999999998</v>
      </c>
      <c r="E253">
        <v>2857</v>
      </c>
      <c r="F253">
        <v>10163</v>
      </c>
      <c r="G253">
        <v>8612</v>
      </c>
      <c r="H253" s="42">
        <v>0</v>
      </c>
      <c r="I253" s="42">
        <f t="shared" si="35"/>
        <v>34686</v>
      </c>
      <c r="N253" s="82" t="s">
        <v>113</v>
      </c>
      <c r="O253" s="42">
        <f t="shared" si="36"/>
        <v>9616</v>
      </c>
      <c r="P253" s="42">
        <f t="shared" si="37"/>
        <v>13781.000000000002</v>
      </c>
      <c r="Q253" s="42">
        <f t="shared" si="38"/>
        <v>10423</v>
      </c>
      <c r="R253" s="42">
        <f t="shared" si="39"/>
        <v>8553</v>
      </c>
      <c r="T253" s="82" t="s">
        <v>113</v>
      </c>
      <c r="U253" s="42">
        <v>0</v>
      </c>
      <c r="V253" s="42">
        <v>0</v>
      </c>
      <c r="W253" s="42">
        <v>0</v>
      </c>
      <c r="X253" s="42">
        <v>0</v>
      </c>
      <c r="Y253" s="42"/>
      <c r="Z253" s="42"/>
      <c r="AB253" s="42"/>
      <c r="AC253" s="42"/>
      <c r="AD253" s="42"/>
      <c r="AE253" s="42"/>
    </row>
    <row r="254" spans="1:31">
      <c r="A254" s="142"/>
      <c r="B254" s="142"/>
      <c r="C254" s="5">
        <v>0.61458333333333404</v>
      </c>
      <c r="D254">
        <v>13152</v>
      </c>
      <c r="E254">
        <v>2859.9999999999995</v>
      </c>
      <c r="F254">
        <v>10189</v>
      </c>
      <c r="G254">
        <v>8630</v>
      </c>
      <c r="H254" s="42">
        <v>0</v>
      </c>
      <c r="I254" s="42">
        <f t="shared" si="35"/>
        <v>34831</v>
      </c>
      <c r="N254" s="82" t="s">
        <v>227</v>
      </c>
      <c r="O254" s="42">
        <f t="shared" si="36"/>
        <v>9593</v>
      </c>
      <c r="P254" s="42">
        <f t="shared" si="37"/>
        <v>13887</v>
      </c>
      <c r="Q254" s="42">
        <f t="shared" si="38"/>
        <v>10471.999999999998</v>
      </c>
      <c r="R254" s="42">
        <f t="shared" si="39"/>
        <v>8438</v>
      </c>
      <c r="T254" s="82" t="s">
        <v>227</v>
      </c>
      <c r="U254" s="42">
        <v>0</v>
      </c>
      <c r="V254" s="42">
        <v>0</v>
      </c>
      <c r="W254" s="42">
        <v>0</v>
      </c>
      <c r="X254" s="42">
        <v>0</v>
      </c>
      <c r="Y254" s="42"/>
      <c r="Z254" s="42"/>
      <c r="AB254" s="42"/>
      <c r="AC254" s="42"/>
      <c r="AD254" s="42"/>
      <c r="AE254" s="42"/>
    </row>
    <row r="255" spans="1:31">
      <c r="A255" s="142"/>
      <c r="B255" s="142"/>
      <c r="C255" s="5">
        <v>0.625</v>
      </c>
      <c r="D255">
        <v>13161</v>
      </c>
      <c r="E255">
        <v>2852</v>
      </c>
      <c r="F255">
        <v>10220</v>
      </c>
      <c r="G255">
        <v>8652</v>
      </c>
      <c r="H255" s="42">
        <v>0</v>
      </c>
      <c r="I255" s="42">
        <f t="shared" si="35"/>
        <v>34885</v>
      </c>
      <c r="N255" s="82" t="s">
        <v>188</v>
      </c>
      <c r="O255" s="42">
        <f t="shared" si="36"/>
        <v>9595</v>
      </c>
      <c r="P255" s="42">
        <f t="shared" si="37"/>
        <v>13889</v>
      </c>
      <c r="Q255" s="42">
        <f t="shared" si="38"/>
        <v>10603</v>
      </c>
      <c r="R255" s="42">
        <f t="shared" si="39"/>
        <v>8520</v>
      </c>
      <c r="T255" s="82" t="s">
        <v>188</v>
      </c>
      <c r="U255" s="42">
        <v>0</v>
      </c>
      <c r="V255" s="42">
        <v>0</v>
      </c>
      <c r="W255" s="42">
        <v>0</v>
      </c>
      <c r="X255" s="42">
        <v>0</v>
      </c>
      <c r="Y255" s="42"/>
      <c r="Z255" s="42"/>
      <c r="AB255" s="42"/>
      <c r="AC255" s="42"/>
      <c r="AD255" s="42"/>
      <c r="AE255" s="42"/>
    </row>
    <row r="256" spans="1:31">
      <c r="A256" s="142"/>
      <c r="B256" s="142"/>
      <c r="C256" s="5">
        <v>0.63541666666666696</v>
      </c>
      <c r="D256">
        <v>13182</v>
      </c>
      <c r="E256">
        <v>2853</v>
      </c>
      <c r="F256">
        <v>10270.999999999998</v>
      </c>
      <c r="G256">
        <v>8663</v>
      </c>
      <c r="H256" s="42">
        <v>0</v>
      </c>
      <c r="I256" s="42">
        <f t="shared" si="35"/>
        <v>34969</v>
      </c>
      <c r="N256" s="82" t="s">
        <v>228</v>
      </c>
      <c r="O256" s="42">
        <f t="shared" si="36"/>
        <v>9661</v>
      </c>
      <c r="P256" s="42">
        <f t="shared" si="37"/>
        <v>13962.000000000002</v>
      </c>
      <c r="Q256" s="42">
        <f t="shared" si="38"/>
        <v>10693</v>
      </c>
      <c r="R256" s="42">
        <f t="shared" si="39"/>
        <v>8524</v>
      </c>
      <c r="T256" s="82" t="s">
        <v>228</v>
      </c>
      <c r="U256" s="42">
        <v>0</v>
      </c>
      <c r="V256" s="42">
        <v>0</v>
      </c>
      <c r="W256" s="42">
        <v>0</v>
      </c>
      <c r="X256" s="42">
        <v>0</v>
      </c>
      <c r="Y256" s="42"/>
      <c r="Z256" s="42"/>
      <c r="AB256" s="42"/>
      <c r="AC256" s="42"/>
      <c r="AD256" s="42"/>
      <c r="AE256" s="42"/>
    </row>
    <row r="257" spans="1:31">
      <c r="A257" s="142"/>
      <c r="B257" s="142"/>
      <c r="C257" s="5">
        <v>0.64583333333333404</v>
      </c>
      <c r="D257">
        <v>13123</v>
      </c>
      <c r="E257">
        <v>2851</v>
      </c>
      <c r="F257">
        <v>10244</v>
      </c>
      <c r="G257">
        <v>8686</v>
      </c>
      <c r="H257" s="42">
        <v>0</v>
      </c>
      <c r="I257" s="42">
        <f t="shared" si="35"/>
        <v>34904</v>
      </c>
      <c r="N257" s="82" t="s">
        <v>114</v>
      </c>
      <c r="O257" s="42">
        <f t="shared" si="36"/>
        <v>9767</v>
      </c>
      <c r="P257" s="42">
        <f t="shared" si="37"/>
        <v>14075</v>
      </c>
      <c r="Q257" s="42">
        <f t="shared" si="38"/>
        <v>10844</v>
      </c>
      <c r="R257" s="42">
        <f t="shared" si="39"/>
        <v>8453</v>
      </c>
      <c r="T257" s="82" t="s">
        <v>114</v>
      </c>
      <c r="U257" s="42">
        <v>0</v>
      </c>
      <c r="V257" s="42">
        <v>0</v>
      </c>
      <c r="W257" s="42">
        <v>0</v>
      </c>
      <c r="X257" s="42">
        <v>0</v>
      </c>
      <c r="Y257" s="42"/>
      <c r="Z257" s="42"/>
      <c r="AB257" s="42"/>
      <c r="AC257" s="42"/>
      <c r="AD257" s="42"/>
      <c r="AE257" s="42"/>
    </row>
    <row r="258" spans="1:31">
      <c r="A258" s="142"/>
      <c r="B258" s="142"/>
      <c r="C258" s="5">
        <v>0.65625</v>
      </c>
      <c r="D258">
        <v>13166</v>
      </c>
      <c r="E258">
        <v>2849.9999999999995</v>
      </c>
      <c r="F258">
        <v>10284</v>
      </c>
      <c r="G258">
        <v>8670</v>
      </c>
      <c r="H258" s="42">
        <v>0</v>
      </c>
      <c r="I258" s="42">
        <f t="shared" si="35"/>
        <v>34970</v>
      </c>
      <c r="N258" s="82" t="s">
        <v>229</v>
      </c>
      <c r="O258" s="42">
        <f t="shared" si="36"/>
        <v>9798</v>
      </c>
      <c r="P258" s="42">
        <f t="shared" si="37"/>
        <v>14210</v>
      </c>
      <c r="Q258" s="42">
        <f t="shared" si="38"/>
        <v>10853</v>
      </c>
      <c r="R258" s="42">
        <f t="shared" si="39"/>
        <v>8371</v>
      </c>
      <c r="T258" s="82" t="s">
        <v>229</v>
      </c>
      <c r="U258" s="42">
        <v>0</v>
      </c>
      <c r="V258" s="42">
        <v>0</v>
      </c>
      <c r="W258" s="42">
        <v>0</v>
      </c>
      <c r="X258" s="42">
        <v>0</v>
      </c>
      <c r="Y258" s="42"/>
      <c r="Z258" s="42"/>
      <c r="AB258" s="42"/>
      <c r="AC258" s="42"/>
      <c r="AD258" s="42"/>
      <c r="AE258" s="42"/>
    </row>
    <row r="259" spans="1:31">
      <c r="A259" s="142"/>
      <c r="B259" s="142"/>
      <c r="C259" s="5">
        <v>0.66666666666666696</v>
      </c>
      <c r="D259">
        <v>12989</v>
      </c>
      <c r="E259">
        <v>2852</v>
      </c>
      <c r="F259">
        <v>10274</v>
      </c>
      <c r="G259">
        <v>8667</v>
      </c>
      <c r="H259" s="42">
        <v>0</v>
      </c>
      <c r="I259" s="42">
        <f t="shared" si="35"/>
        <v>34782</v>
      </c>
      <c r="N259" s="82" t="s">
        <v>189</v>
      </c>
      <c r="O259" s="42">
        <f t="shared" si="36"/>
        <v>9843</v>
      </c>
      <c r="P259" s="42">
        <f t="shared" si="37"/>
        <v>14331</v>
      </c>
      <c r="Q259" s="42">
        <f t="shared" si="38"/>
        <v>10945</v>
      </c>
      <c r="R259" s="42">
        <f t="shared" si="39"/>
        <v>8344</v>
      </c>
      <c r="T259" s="82" t="s">
        <v>189</v>
      </c>
      <c r="U259" s="42">
        <v>0</v>
      </c>
      <c r="V259" s="42">
        <v>0</v>
      </c>
      <c r="W259" s="42">
        <v>0</v>
      </c>
      <c r="X259" s="42">
        <v>0</v>
      </c>
      <c r="Y259" s="42"/>
      <c r="Z259" s="42"/>
      <c r="AB259" s="42"/>
      <c r="AC259" s="42"/>
      <c r="AD259" s="42"/>
      <c r="AE259" s="42"/>
    </row>
    <row r="260" spans="1:31">
      <c r="A260" s="142"/>
      <c r="B260" s="142"/>
      <c r="C260" s="5">
        <v>0.67708333333333404</v>
      </c>
      <c r="D260">
        <v>13092</v>
      </c>
      <c r="E260">
        <v>2856</v>
      </c>
      <c r="F260">
        <v>10270</v>
      </c>
      <c r="G260">
        <v>8664</v>
      </c>
      <c r="H260" s="42">
        <v>0</v>
      </c>
      <c r="I260" s="42">
        <f t="shared" si="35"/>
        <v>34882</v>
      </c>
      <c r="N260" s="82" t="s">
        <v>230</v>
      </c>
      <c r="O260" s="42">
        <f t="shared" si="36"/>
        <v>9848</v>
      </c>
      <c r="P260" s="42">
        <f t="shared" si="37"/>
        <v>14320</v>
      </c>
      <c r="Q260" s="42">
        <f t="shared" si="38"/>
        <v>11099.000000000002</v>
      </c>
      <c r="R260" s="42">
        <f t="shared" si="39"/>
        <v>8342</v>
      </c>
      <c r="T260" s="82" t="s">
        <v>230</v>
      </c>
      <c r="U260" s="42">
        <v>0</v>
      </c>
      <c r="V260" s="42">
        <v>0</v>
      </c>
      <c r="W260" s="42">
        <v>0</v>
      </c>
      <c r="X260" s="42">
        <v>0</v>
      </c>
      <c r="Y260" s="42"/>
      <c r="Z260" s="42"/>
      <c r="AB260" s="42"/>
      <c r="AC260" s="42"/>
      <c r="AD260" s="42"/>
      <c r="AE260" s="42"/>
    </row>
    <row r="261" spans="1:31">
      <c r="A261" s="142"/>
      <c r="B261" s="142"/>
      <c r="C261" s="5">
        <v>0.6875</v>
      </c>
      <c r="D261">
        <v>13198</v>
      </c>
      <c r="E261">
        <v>2851</v>
      </c>
      <c r="F261">
        <v>10129</v>
      </c>
      <c r="G261">
        <v>8724</v>
      </c>
      <c r="H261" s="42">
        <v>0</v>
      </c>
      <c r="I261" s="42">
        <f t="shared" ref="I261:I324" si="40">SUM(D261:H261)</f>
        <v>34902</v>
      </c>
      <c r="N261" s="82" t="s">
        <v>115</v>
      </c>
      <c r="O261" s="42">
        <f t="shared" si="36"/>
        <v>9917</v>
      </c>
      <c r="P261" s="42">
        <f t="shared" si="37"/>
        <v>14404.999999999998</v>
      </c>
      <c r="Q261" s="42">
        <f t="shared" si="38"/>
        <v>11096.999999999998</v>
      </c>
      <c r="R261" s="42">
        <f t="shared" si="39"/>
        <v>8283</v>
      </c>
      <c r="T261" s="82" t="s">
        <v>115</v>
      </c>
      <c r="U261" s="42">
        <v>0</v>
      </c>
      <c r="V261" s="42">
        <v>0</v>
      </c>
      <c r="W261" s="42">
        <v>0</v>
      </c>
      <c r="X261" s="42">
        <v>0</v>
      </c>
      <c r="Y261" s="42"/>
      <c r="Z261" s="42"/>
      <c r="AB261" s="42"/>
      <c r="AC261" s="42"/>
      <c r="AD261" s="42"/>
      <c r="AE261" s="42"/>
    </row>
    <row r="262" spans="1:31">
      <c r="A262" s="142"/>
      <c r="B262" s="142"/>
      <c r="C262" s="5">
        <v>0.69791666666666696</v>
      </c>
      <c r="D262">
        <v>13126</v>
      </c>
      <c r="E262">
        <v>2856</v>
      </c>
      <c r="F262">
        <v>10044</v>
      </c>
      <c r="G262">
        <v>8664</v>
      </c>
      <c r="H262" s="42">
        <v>0</v>
      </c>
      <c r="I262" s="42">
        <f t="shared" si="40"/>
        <v>34690</v>
      </c>
      <c r="N262" s="82" t="s">
        <v>231</v>
      </c>
      <c r="O262" s="42">
        <f t="shared" si="36"/>
        <v>10056</v>
      </c>
      <c r="P262" s="42">
        <f t="shared" si="37"/>
        <v>14393</v>
      </c>
      <c r="Q262" s="42">
        <f t="shared" si="38"/>
        <v>11133</v>
      </c>
      <c r="R262" s="42">
        <f t="shared" si="39"/>
        <v>8278</v>
      </c>
      <c r="T262" s="82" t="s">
        <v>231</v>
      </c>
      <c r="U262" s="42">
        <v>0</v>
      </c>
      <c r="V262" s="42">
        <v>0</v>
      </c>
      <c r="W262" s="42">
        <v>0</v>
      </c>
      <c r="X262" s="42">
        <v>0</v>
      </c>
      <c r="Y262" s="42"/>
      <c r="Z262" s="42"/>
      <c r="AB262" s="42"/>
      <c r="AC262" s="42"/>
      <c r="AD262" s="42"/>
      <c r="AE262" s="42"/>
    </row>
    <row r="263" spans="1:31">
      <c r="A263" s="142"/>
      <c r="B263" s="142"/>
      <c r="C263" s="5">
        <v>0.70833333333333404</v>
      </c>
      <c r="D263">
        <v>13120</v>
      </c>
      <c r="E263">
        <v>2868</v>
      </c>
      <c r="F263">
        <v>10049.999999999998</v>
      </c>
      <c r="G263">
        <v>8712</v>
      </c>
      <c r="H263" s="42">
        <v>0</v>
      </c>
      <c r="I263" s="42">
        <f t="shared" si="40"/>
        <v>34750</v>
      </c>
      <c r="N263" s="82" t="s">
        <v>190</v>
      </c>
      <c r="O263" s="42">
        <f t="shared" si="36"/>
        <v>10109.999999999998</v>
      </c>
      <c r="P263" s="42">
        <f t="shared" si="37"/>
        <v>14390</v>
      </c>
      <c r="Q263" s="42">
        <f t="shared" si="38"/>
        <v>11093</v>
      </c>
      <c r="R263" s="42">
        <f t="shared" si="39"/>
        <v>8337</v>
      </c>
      <c r="T263" s="82" t="s">
        <v>190</v>
      </c>
      <c r="U263" s="42">
        <v>0</v>
      </c>
      <c r="V263" s="42">
        <v>0</v>
      </c>
      <c r="W263" s="42">
        <v>0</v>
      </c>
      <c r="X263" s="42">
        <v>0</v>
      </c>
      <c r="Y263" s="42"/>
      <c r="Z263" s="42"/>
      <c r="AB263" s="42"/>
      <c r="AC263" s="42"/>
      <c r="AD263" s="42"/>
      <c r="AE263" s="42"/>
    </row>
    <row r="264" spans="1:31">
      <c r="A264" s="142"/>
      <c r="B264" s="142"/>
      <c r="C264" s="5">
        <v>0.71875</v>
      </c>
      <c r="D264">
        <v>13141</v>
      </c>
      <c r="E264">
        <v>2864.9999999999995</v>
      </c>
      <c r="F264">
        <v>10051.000000000002</v>
      </c>
      <c r="G264">
        <v>8623</v>
      </c>
      <c r="H264" s="42">
        <v>0</v>
      </c>
      <c r="I264" s="42">
        <f t="shared" si="40"/>
        <v>34680</v>
      </c>
      <c r="N264" s="82" t="s">
        <v>232</v>
      </c>
      <c r="O264" s="42">
        <f t="shared" si="36"/>
        <v>10097</v>
      </c>
      <c r="P264" s="42">
        <f t="shared" si="37"/>
        <v>14371</v>
      </c>
      <c r="Q264" s="42">
        <f t="shared" si="38"/>
        <v>11150</v>
      </c>
      <c r="R264" s="42">
        <f t="shared" si="39"/>
        <v>8412</v>
      </c>
      <c r="T264" s="82" t="s">
        <v>232</v>
      </c>
      <c r="U264" s="42">
        <v>0</v>
      </c>
      <c r="V264" s="42">
        <v>0</v>
      </c>
      <c r="W264" s="42">
        <v>0</v>
      </c>
      <c r="X264" s="42">
        <v>0</v>
      </c>
      <c r="Y264" s="42"/>
      <c r="Z264" s="42"/>
      <c r="AB264" s="42"/>
      <c r="AC264" s="42"/>
      <c r="AD264" s="42"/>
      <c r="AE264" s="42"/>
    </row>
    <row r="265" spans="1:31">
      <c r="A265" s="142"/>
      <c r="B265" s="142"/>
      <c r="C265" s="5">
        <v>0.72916666666666696</v>
      </c>
      <c r="D265">
        <v>13289</v>
      </c>
      <c r="E265">
        <v>2872</v>
      </c>
      <c r="F265">
        <v>10019</v>
      </c>
      <c r="G265">
        <v>8608</v>
      </c>
      <c r="H265" s="42">
        <v>0</v>
      </c>
      <c r="I265" s="42">
        <f t="shared" si="40"/>
        <v>34788</v>
      </c>
      <c r="N265" s="82" t="s">
        <v>116</v>
      </c>
      <c r="O265" s="42">
        <f t="shared" si="36"/>
        <v>10105</v>
      </c>
      <c r="P265" s="42">
        <f t="shared" si="37"/>
        <v>14384.999999999998</v>
      </c>
      <c r="Q265" s="42">
        <f t="shared" si="38"/>
        <v>11141</v>
      </c>
      <c r="R265" s="42">
        <f t="shared" si="39"/>
        <v>8398</v>
      </c>
      <c r="T265" s="82" t="s">
        <v>116</v>
      </c>
      <c r="U265" s="42">
        <v>0</v>
      </c>
      <c r="V265" s="42">
        <v>0</v>
      </c>
      <c r="W265" s="42">
        <v>0</v>
      </c>
      <c r="X265" s="42">
        <v>0</v>
      </c>
      <c r="Y265" s="42"/>
      <c r="Z265" s="42"/>
      <c r="AB265" s="42"/>
      <c r="AC265" s="42"/>
      <c r="AD265" s="42"/>
      <c r="AE265" s="42"/>
    </row>
    <row r="266" spans="1:31">
      <c r="A266" s="142"/>
      <c r="B266" s="142"/>
      <c r="C266" s="5">
        <v>0.73958333333333404</v>
      </c>
      <c r="D266">
        <v>13317.000000000002</v>
      </c>
      <c r="E266">
        <v>2875</v>
      </c>
      <c r="F266">
        <v>10081</v>
      </c>
      <c r="G266">
        <v>8596</v>
      </c>
      <c r="H266" s="42">
        <v>0</v>
      </c>
      <c r="I266" s="42">
        <f t="shared" si="40"/>
        <v>34869</v>
      </c>
      <c r="N266" s="82" t="s">
        <v>233</v>
      </c>
      <c r="O266" s="42">
        <f t="shared" si="36"/>
        <v>10023</v>
      </c>
      <c r="P266" s="42">
        <f t="shared" si="37"/>
        <v>14396</v>
      </c>
      <c r="Q266" s="42">
        <f t="shared" si="38"/>
        <v>11172</v>
      </c>
      <c r="R266" s="42">
        <f t="shared" si="39"/>
        <v>8418</v>
      </c>
      <c r="T266" s="82" t="s">
        <v>233</v>
      </c>
      <c r="U266" s="42">
        <v>0</v>
      </c>
      <c r="V266" s="42">
        <v>0</v>
      </c>
      <c r="W266" s="42">
        <v>0</v>
      </c>
      <c r="X266" s="42">
        <v>0</v>
      </c>
      <c r="Y266" s="42"/>
      <c r="Z266" s="42"/>
      <c r="AB266" s="42"/>
      <c r="AC266" s="42"/>
      <c r="AD266" s="42"/>
      <c r="AE266" s="42"/>
    </row>
    <row r="267" spans="1:31">
      <c r="A267" s="142"/>
      <c r="B267" s="142"/>
      <c r="C267" s="5">
        <v>0.75</v>
      </c>
      <c r="D267">
        <v>13347</v>
      </c>
      <c r="E267">
        <v>2880</v>
      </c>
      <c r="F267">
        <v>10092.000000000002</v>
      </c>
      <c r="G267">
        <v>8674</v>
      </c>
      <c r="H267" s="42">
        <v>0</v>
      </c>
      <c r="I267" s="42">
        <f t="shared" si="40"/>
        <v>34993</v>
      </c>
      <c r="N267" s="82" t="s">
        <v>191</v>
      </c>
      <c r="O267" s="42">
        <f t="shared" ref="O267:O297" si="41">G357</f>
        <v>10021</v>
      </c>
      <c r="P267" s="42">
        <f t="shared" ref="P267:P297" si="42">G645</f>
        <v>14300</v>
      </c>
      <c r="Q267" s="42">
        <f t="shared" ref="Q267:Q297" si="43">G933</f>
        <v>11054</v>
      </c>
      <c r="R267" s="42">
        <f t="shared" ref="R267:R297" si="44">G69</f>
        <v>8486</v>
      </c>
      <c r="T267" s="82" t="s">
        <v>191</v>
      </c>
      <c r="U267" s="42">
        <v>0</v>
      </c>
      <c r="V267" s="42">
        <v>0</v>
      </c>
      <c r="W267" s="42">
        <v>0</v>
      </c>
      <c r="X267" s="42">
        <v>0</v>
      </c>
      <c r="Y267" s="42"/>
      <c r="Z267" s="42"/>
      <c r="AB267" s="42"/>
      <c r="AC267" s="42"/>
      <c r="AD267" s="42"/>
      <c r="AE267" s="42"/>
    </row>
    <row r="268" spans="1:31">
      <c r="A268" s="142"/>
      <c r="B268" s="142"/>
      <c r="C268" s="5">
        <v>0.76041666666666696</v>
      </c>
      <c r="D268">
        <v>13407</v>
      </c>
      <c r="E268">
        <v>2881</v>
      </c>
      <c r="F268">
        <v>10088.999999999998</v>
      </c>
      <c r="G268">
        <v>8698</v>
      </c>
      <c r="H268" s="42">
        <v>0</v>
      </c>
      <c r="I268" s="42">
        <f t="shared" si="40"/>
        <v>35075</v>
      </c>
      <c r="N268" s="82" t="s">
        <v>234</v>
      </c>
      <c r="O268" s="42">
        <f t="shared" si="41"/>
        <v>10003</v>
      </c>
      <c r="P268" s="42">
        <f t="shared" si="42"/>
        <v>14225.000000000002</v>
      </c>
      <c r="Q268" s="42">
        <f t="shared" si="43"/>
        <v>10963</v>
      </c>
      <c r="R268" s="42">
        <f t="shared" si="44"/>
        <v>8565</v>
      </c>
      <c r="T268" s="82" t="s">
        <v>234</v>
      </c>
      <c r="U268" s="42">
        <v>0</v>
      </c>
      <c r="V268" s="42">
        <v>0</v>
      </c>
      <c r="W268" s="42">
        <v>0</v>
      </c>
      <c r="X268" s="42">
        <v>0</v>
      </c>
      <c r="Y268" s="42"/>
      <c r="Z268" s="42"/>
      <c r="AB268" s="42"/>
      <c r="AC268" s="42"/>
      <c r="AD268" s="42"/>
      <c r="AE268" s="42"/>
    </row>
    <row r="269" spans="1:31">
      <c r="A269" s="142"/>
      <c r="B269" s="142"/>
      <c r="C269" s="5">
        <v>0.77083333333333404</v>
      </c>
      <c r="D269">
        <v>13548</v>
      </c>
      <c r="E269">
        <v>2910</v>
      </c>
      <c r="F269">
        <v>10123</v>
      </c>
      <c r="G269">
        <v>8785</v>
      </c>
      <c r="H269" s="42">
        <v>0</v>
      </c>
      <c r="I269" s="42">
        <f t="shared" si="40"/>
        <v>35366</v>
      </c>
      <c r="N269" s="82" t="s">
        <v>117</v>
      </c>
      <c r="O269" s="42">
        <f t="shared" si="41"/>
        <v>9953</v>
      </c>
      <c r="P269" s="42">
        <f t="shared" si="42"/>
        <v>14175</v>
      </c>
      <c r="Q269" s="42">
        <f t="shared" si="43"/>
        <v>10933</v>
      </c>
      <c r="R269" s="42">
        <f t="shared" si="44"/>
        <v>8640</v>
      </c>
      <c r="T269" s="82" t="s">
        <v>117</v>
      </c>
      <c r="U269" s="42">
        <v>0</v>
      </c>
      <c r="V269" s="42">
        <v>0</v>
      </c>
      <c r="W269" s="42">
        <v>0</v>
      </c>
      <c r="X269" s="42">
        <v>0</v>
      </c>
      <c r="Y269" s="42"/>
      <c r="Z269" s="42"/>
      <c r="AB269" s="42"/>
      <c r="AC269" s="42"/>
      <c r="AD269" s="42"/>
      <c r="AE269" s="42"/>
    </row>
    <row r="270" spans="1:31">
      <c r="A270" s="142"/>
      <c r="B270" s="142"/>
      <c r="C270" s="5">
        <v>0.78125</v>
      </c>
      <c r="D270">
        <v>13703</v>
      </c>
      <c r="E270">
        <v>2930</v>
      </c>
      <c r="F270">
        <v>10181</v>
      </c>
      <c r="G270">
        <v>8872</v>
      </c>
      <c r="H270" s="42">
        <v>0</v>
      </c>
      <c r="I270" s="42">
        <f t="shared" si="40"/>
        <v>35686</v>
      </c>
      <c r="N270" s="82" t="s">
        <v>235</v>
      </c>
      <c r="O270" s="42">
        <f t="shared" si="41"/>
        <v>9866</v>
      </c>
      <c r="P270" s="42">
        <f t="shared" si="42"/>
        <v>14118</v>
      </c>
      <c r="Q270" s="42">
        <f t="shared" si="43"/>
        <v>10875.999999999998</v>
      </c>
      <c r="R270" s="42">
        <f t="shared" si="44"/>
        <v>8706</v>
      </c>
      <c r="T270" s="82" t="s">
        <v>235</v>
      </c>
      <c r="U270" s="42">
        <v>0</v>
      </c>
      <c r="V270" s="42">
        <v>0</v>
      </c>
      <c r="W270" s="42">
        <v>0</v>
      </c>
      <c r="X270" s="42">
        <v>0</v>
      </c>
      <c r="Y270" s="42"/>
      <c r="Z270" s="42"/>
      <c r="AB270" s="42"/>
      <c r="AC270" s="42"/>
      <c r="AD270" s="42"/>
      <c r="AE270" s="42"/>
    </row>
    <row r="271" spans="1:31">
      <c r="A271" s="142"/>
      <c r="B271" s="142"/>
      <c r="C271" s="5">
        <v>0.79166666666666696</v>
      </c>
      <c r="D271">
        <v>13806</v>
      </c>
      <c r="E271">
        <v>2945</v>
      </c>
      <c r="F271">
        <v>10305</v>
      </c>
      <c r="G271">
        <v>8988</v>
      </c>
      <c r="H271" s="42">
        <v>0</v>
      </c>
      <c r="I271" s="42">
        <f t="shared" si="40"/>
        <v>36044</v>
      </c>
      <c r="N271" s="82" t="s">
        <v>192</v>
      </c>
      <c r="O271" s="42">
        <f t="shared" si="41"/>
        <v>9803</v>
      </c>
      <c r="P271" s="42">
        <f t="shared" si="42"/>
        <v>14020.999999999998</v>
      </c>
      <c r="Q271" s="42">
        <f t="shared" si="43"/>
        <v>10932</v>
      </c>
      <c r="R271" s="42">
        <f t="shared" si="44"/>
        <v>8839</v>
      </c>
      <c r="T271" s="82" t="s">
        <v>192</v>
      </c>
      <c r="U271" s="42">
        <v>0</v>
      </c>
      <c r="V271" s="42">
        <v>0</v>
      </c>
      <c r="W271" s="42">
        <v>0</v>
      </c>
      <c r="X271" s="42">
        <v>0</v>
      </c>
      <c r="Y271" s="42"/>
      <c r="Z271" s="42"/>
      <c r="AB271" s="42"/>
      <c r="AC271" s="42"/>
      <c r="AD271" s="42"/>
      <c r="AE271" s="42"/>
    </row>
    <row r="272" spans="1:31">
      <c r="A272" s="142"/>
      <c r="B272" s="142"/>
      <c r="C272" s="5">
        <v>0.80208333333333404</v>
      </c>
      <c r="D272">
        <v>13915</v>
      </c>
      <c r="E272">
        <v>2959</v>
      </c>
      <c r="F272">
        <v>10419</v>
      </c>
      <c r="G272">
        <v>9049</v>
      </c>
      <c r="H272" s="42">
        <v>0</v>
      </c>
      <c r="I272" s="42">
        <f t="shared" si="40"/>
        <v>36342</v>
      </c>
      <c r="N272" s="82" t="s">
        <v>236</v>
      </c>
      <c r="O272" s="42">
        <f t="shared" si="41"/>
        <v>9825</v>
      </c>
      <c r="P272" s="42">
        <f t="shared" si="42"/>
        <v>13905</v>
      </c>
      <c r="Q272" s="42">
        <f t="shared" si="43"/>
        <v>10995</v>
      </c>
      <c r="R272" s="42">
        <f t="shared" si="44"/>
        <v>9031</v>
      </c>
      <c r="T272" s="82" t="s">
        <v>236</v>
      </c>
      <c r="U272" s="42">
        <v>0</v>
      </c>
      <c r="V272" s="42">
        <v>0</v>
      </c>
      <c r="W272" s="42">
        <v>0</v>
      </c>
      <c r="X272" s="42">
        <v>0</v>
      </c>
      <c r="Y272" s="42"/>
      <c r="Z272" s="42"/>
      <c r="AB272" s="42"/>
      <c r="AC272" s="42"/>
      <c r="AD272" s="42"/>
      <c r="AE272" s="42"/>
    </row>
    <row r="273" spans="1:31">
      <c r="A273" s="142"/>
      <c r="B273" s="142"/>
      <c r="C273" s="5">
        <v>0.8125</v>
      </c>
      <c r="D273">
        <v>13913</v>
      </c>
      <c r="E273">
        <v>2960</v>
      </c>
      <c r="F273">
        <v>10422</v>
      </c>
      <c r="G273">
        <v>9036</v>
      </c>
      <c r="H273" s="42">
        <v>0</v>
      </c>
      <c r="I273" s="42">
        <f t="shared" si="40"/>
        <v>36331</v>
      </c>
      <c r="N273" s="82" t="s">
        <v>118</v>
      </c>
      <c r="O273" s="42">
        <f t="shared" si="41"/>
        <v>9783</v>
      </c>
      <c r="P273" s="42">
        <f t="shared" si="42"/>
        <v>13674</v>
      </c>
      <c r="Q273" s="42">
        <f t="shared" si="43"/>
        <v>11056.999999999998</v>
      </c>
      <c r="R273" s="42">
        <f t="shared" si="44"/>
        <v>9159</v>
      </c>
      <c r="T273" s="82" t="s">
        <v>118</v>
      </c>
      <c r="U273" s="42">
        <v>0</v>
      </c>
      <c r="V273" s="42">
        <v>0</v>
      </c>
      <c r="W273" s="42">
        <v>0</v>
      </c>
      <c r="X273" s="42">
        <v>0</v>
      </c>
      <c r="Y273" s="42"/>
      <c r="Z273" s="42"/>
      <c r="AB273" s="42"/>
      <c r="AC273" s="42"/>
      <c r="AD273" s="42"/>
      <c r="AE273" s="42"/>
    </row>
    <row r="274" spans="1:31">
      <c r="A274" s="142"/>
      <c r="B274" s="142"/>
      <c r="C274" s="5">
        <v>0.82291666666666696</v>
      </c>
      <c r="D274">
        <v>13911</v>
      </c>
      <c r="E274">
        <v>2955</v>
      </c>
      <c r="F274">
        <v>10360</v>
      </c>
      <c r="G274">
        <v>9107</v>
      </c>
      <c r="H274" s="42">
        <v>0</v>
      </c>
      <c r="I274" s="42">
        <f t="shared" si="40"/>
        <v>36333</v>
      </c>
      <c r="N274" s="82" t="s">
        <v>237</v>
      </c>
      <c r="O274" s="42">
        <f t="shared" si="41"/>
        <v>9665</v>
      </c>
      <c r="P274" s="42">
        <f t="shared" si="42"/>
        <v>13562</v>
      </c>
      <c r="Q274" s="42">
        <f t="shared" si="43"/>
        <v>11101</v>
      </c>
      <c r="R274" s="42">
        <f t="shared" si="44"/>
        <v>9350</v>
      </c>
      <c r="T274" s="82" t="s">
        <v>237</v>
      </c>
      <c r="U274" s="42">
        <v>0</v>
      </c>
      <c r="V274" s="42">
        <v>0</v>
      </c>
      <c r="W274" s="42">
        <v>0</v>
      </c>
      <c r="X274" s="42">
        <v>0</v>
      </c>
      <c r="Y274" s="42"/>
      <c r="Z274" s="42"/>
      <c r="AB274" s="42"/>
      <c r="AC274" s="42"/>
      <c r="AD274" s="42"/>
      <c r="AE274" s="42"/>
    </row>
    <row r="275" spans="1:31">
      <c r="A275" s="142"/>
      <c r="B275" s="142"/>
      <c r="C275" s="5">
        <v>0.83333333333333404</v>
      </c>
      <c r="D275">
        <v>13897</v>
      </c>
      <c r="E275">
        <v>2945</v>
      </c>
      <c r="F275">
        <v>10303</v>
      </c>
      <c r="G275">
        <v>8992</v>
      </c>
      <c r="H275" s="42">
        <v>0</v>
      </c>
      <c r="I275" s="42">
        <f t="shared" si="40"/>
        <v>36137</v>
      </c>
      <c r="N275" s="82" t="s">
        <v>193</v>
      </c>
      <c r="O275" s="42">
        <f t="shared" si="41"/>
        <v>9750</v>
      </c>
      <c r="P275" s="42">
        <f t="shared" si="42"/>
        <v>13400</v>
      </c>
      <c r="Q275" s="42">
        <f t="shared" si="43"/>
        <v>10961</v>
      </c>
      <c r="R275" s="42">
        <f t="shared" si="44"/>
        <v>9329</v>
      </c>
      <c r="T275" s="82" t="s">
        <v>193</v>
      </c>
      <c r="U275" s="42">
        <v>0</v>
      </c>
      <c r="V275" s="42">
        <v>0</v>
      </c>
      <c r="W275" s="42">
        <v>0</v>
      </c>
      <c r="X275" s="42">
        <v>0</v>
      </c>
      <c r="Y275" s="42"/>
      <c r="Z275" s="42"/>
      <c r="AB275" s="42"/>
      <c r="AC275" s="42"/>
      <c r="AD275" s="42"/>
      <c r="AE275" s="42"/>
    </row>
    <row r="276" spans="1:31">
      <c r="A276" s="142"/>
      <c r="B276" s="142"/>
      <c r="C276" s="5">
        <v>0.84375</v>
      </c>
      <c r="D276">
        <v>13664</v>
      </c>
      <c r="E276">
        <v>2916.0000000000005</v>
      </c>
      <c r="F276">
        <v>10257</v>
      </c>
      <c r="G276">
        <v>8944</v>
      </c>
      <c r="H276" s="42">
        <v>0</v>
      </c>
      <c r="I276" s="42">
        <f t="shared" si="40"/>
        <v>35781</v>
      </c>
      <c r="N276" s="82" t="s">
        <v>238</v>
      </c>
      <c r="O276" s="42">
        <f t="shared" si="41"/>
        <v>9851</v>
      </c>
      <c r="P276" s="42">
        <f t="shared" si="42"/>
        <v>13181</v>
      </c>
      <c r="Q276" s="42">
        <f t="shared" si="43"/>
        <v>10921</v>
      </c>
      <c r="R276" s="42">
        <f t="shared" si="44"/>
        <v>9337</v>
      </c>
      <c r="T276" s="82" t="s">
        <v>238</v>
      </c>
      <c r="U276" s="42">
        <v>0</v>
      </c>
      <c r="V276" s="42">
        <v>0</v>
      </c>
      <c r="W276" s="42">
        <v>0</v>
      </c>
      <c r="X276" s="42">
        <v>0</v>
      </c>
      <c r="Y276" s="42"/>
      <c r="Z276" s="42"/>
      <c r="AB276" s="42"/>
      <c r="AC276" s="42"/>
      <c r="AD276" s="42"/>
      <c r="AE276" s="42"/>
    </row>
    <row r="277" spans="1:31">
      <c r="A277" s="142"/>
      <c r="B277" s="142"/>
      <c r="C277" s="5">
        <v>0.85416666666666696</v>
      </c>
      <c r="D277">
        <v>13452</v>
      </c>
      <c r="E277">
        <v>2919</v>
      </c>
      <c r="F277">
        <v>10155</v>
      </c>
      <c r="G277">
        <v>8875</v>
      </c>
      <c r="H277" s="42">
        <v>0</v>
      </c>
      <c r="I277" s="42">
        <f t="shared" si="40"/>
        <v>35401</v>
      </c>
      <c r="N277" s="82" t="s">
        <v>119</v>
      </c>
      <c r="O277" s="42">
        <f t="shared" si="41"/>
        <v>9803</v>
      </c>
      <c r="P277" s="42">
        <f t="shared" si="42"/>
        <v>13053.999999999998</v>
      </c>
      <c r="Q277" s="42">
        <f t="shared" si="43"/>
        <v>10823</v>
      </c>
      <c r="R277" s="42">
        <f t="shared" si="44"/>
        <v>9349</v>
      </c>
      <c r="T277" s="82" t="s">
        <v>119</v>
      </c>
      <c r="U277" s="42">
        <v>0</v>
      </c>
      <c r="V277" s="42">
        <v>0</v>
      </c>
      <c r="W277" s="42">
        <v>0</v>
      </c>
      <c r="X277" s="42">
        <v>0</v>
      </c>
      <c r="Y277" s="42"/>
      <c r="Z277" s="42"/>
      <c r="AB277" s="42"/>
      <c r="AC277" s="42"/>
      <c r="AD277" s="42"/>
      <c r="AE277" s="42"/>
    </row>
    <row r="278" spans="1:31">
      <c r="A278" s="142"/>
      <c r="B278" s="142"/>
      <c r="C278" s="5">
        <v>0.86458333333333404</v>
      </c>
      <c r="D278">
        <v>13280</v>
      </c>
      <c r="E278">
        <v>2903</v>
      </c>
      <c r="F278">
        <v>10038</v>
      </c>
      <c r="G278">
        <v>8736</v>
      </c>
      <c r="H278" s="42">
        <v>0</v>
      </c>
      <c r="I278" s="42">
        <f t="shared" si="40"/>
        <v>34957</v>
      </c>
      <c r="N278" s="82" t="s">
        <v>239</v>
      </c>
      <c r="O278" s="42">
        <f t="shared" si="41"/>
        <v>9928</v>
      </c>
      <c r="P278" s="42">
        <f t="shared" si="42"/>
        <v>13027</v>
      </c>
      <c r="Q278" s="42">
        <f t="shared" si="43"/>
        <v>10799</v>
      </c>
      <c r="R278" s="42">
        <f t="shared" si="44"/>
        <v>9402</v>
      </c>
      <c r="T278" s="82" t="s">
        <v>239</v>
      </c>
      <c r="U278" s="42">
        <v>0</v>
      </c>
      <c r="V278" s="42">
        <v>0</v>
      </c>
      <c r="W278" s="42">
        <v>0</v>
      </c>
      <c r="X278" s="42">
        <v>0</v>
      </c>
      <c r="Y278" s="42"/>
      <c r="Z278" s="42"/>
      <c r="AB278" s="42"/>
      <c r="AC278" s="42"/>
      <c r="AD278" s="42"/>
      <c r="AE278" s="42"/>
    </row>
    <row r="279" spans="1:31">
      <c r="A279" s="142"/>
      <c r="B279" s="142"/>
      <c r="C279" s="5">
        <v>0.875</v>
      </c>
      <c r="D279">
        <v>13333</v>
      </c>
      <c r="E279">
        <v>2875</v>
      </c>
      <c r="F279">
        <v>9883</v>
      </c>
      <c r="G279">
        <v>8698</v>
      </c>
      <c r="H279" s="42">
        <v>0</v>
      </c>
      <c r="I279" s="42">
        <f t="shared" si="40"/>
        <v>34789</v>
      </c>
      <c r="N279" s="82" t="s">
        <v>194</v>
      </c>
      <c r="O279" s="42">
        <f t="shared" si="41"/>
        <v>9935</v>
      </c>
      <c r="P279" s="42">
        <f t="shared" si="42"/>
        <v>12900</v>
      </c>
      <c r="Q279" s="42">
        <f t="shared" si="43"/>
        <v>10605</v>
      </c>
      <c r="R279" s="42">
        <f t="shared" si="44"/>
        <v>9366</v>
      </c>
      <c r="T279" s="82" t="s">
        <v>194</v>
      </c>
      <c r="U279" s="42">
        <v>0</v>
      </c>
      <c r="V279" s="42">
        <v>0</v>
      </c>
      <c r="W279" s="42">
        <v>0</v>
      </c>
      <c r="X279" s="42">
        <v>0</v>
      </c>
      <c r="Y279" s="42"/>
      <c r="Z279" s="42"/>
      <c r="AB279" s="42"/>
      <c r="AC279" s="42"/>
      <c r="AD279" s="42"/>
      <c r="AE279" s="42"/>
    </row>
    <row r="280" spans="1:31">
      <c r="A280" s="142"/>
      <c r="B280" s="142"/>
      <c r="C280" s="5">
        <v>0.88541666666666696</v>
      </c>
      <c r="D280">
        <v>13077</v>
      </c>
      <c r="E280">
        <v>2861</v>
      </c>
      <c r="F280">
        <v>9765</v>
      </c>
      <c r="G280">
        <v>8594</v>
      </c>
      <c r="H280" s="42">
        <v>0</v>
      </c>
      <c r="I280" s="42">
        <f t="shared" si="40"/>
        <v>34297</v>
      </c>
      <c r="N280" s="82" t="s">
        <v>240</v>
      </c>
      <c r="O280" s="42">
        <f t="shared" si="41"/>
        <v>9902</v>
      </c>
      <c r="P280" s="42">
        <f t="shared" si="42"/>
        <v>12856</v>
      </c>
      <c r="Q280" s="42">
        <f t="shared" si="43"/>
        <v>10430</v>
      </c>
      <c r="R280" s="42">
        <f t="shared" si="44"/>
        <v>9329</v>
      </c>
      <c r="T280" s="82" t="s">
        <v>240</v>
      </c>
      <c r="U280" s="42">
        <v>0</v>
      </c>
      <c r="V280" s="42">
        <v>0</v>
      </c>
      <c r="W280" s="42">
        <v>0</v>
      </c>
      <c r="X280" s="42">
        <v>0</v>
      </c>
      <c r="Y280" s="42"/>
      <c r="Z280" s="42"/>
      <c r="AB280" s="42"/>
      <c r="AC280" s="42"/>
      <c r="AD280" s="42"/>
      <c r="AE280" s="42"/>
    </row>
    <row r="281" spans="1:31">
      <c r="A281" s="142"/>
      <c r="B281" s="142"/>
      <c r="C281" s="5">
        <v>0.89583333333333404</v>
      </c>
      <c r="D281">
        <v>12693.000000000002</v>
      </c>
      <c r="E281">
        <v>2834.9999999999995</v>
      </c>
      <c r="F281">
        <v>9675</v>
      </c>
      <c r="G281">
        <v>8379</v>
      </c>
      <c r="H281" s="42">
        <v>0</v>
      </c>
      <c r="I281" s="42">
        <f t="shared" si="40"/>
        <v>33582</v>
      </c>
      <c r="N281" s="82" t="s">
        <v>120</v>
      </c>
      <c r="O281" s="42">
        <f t="shared" si="41"/>
        <v>9870</v>
      </c>
      <c r="P281" s="42">
        <f t="shared" si="42"/>
        <v>12724</v>
      </c>
      <c r="Q281" s="42">
        <f t="shared" si="43"/>
        <v>10305</v>
      </c>
      <c r="R281" s="42">
        <f t="shared" si="44"/>
        <v>9321</v>
      </c>
      <c r="T281" s="82" t="s">
        <v>120</v>
      </c>
      <c r="U281" s="42">
        <v>0</v>
      </c>
      <c r="V281" s="42">
        <v>0</v>
      </c>
      <c r="W281" s="42">
        <v>0</v>
      </c>
      <c r="X281" s="42">
        <v>0</v>
      </c>
      <c r="Y281" s="42"/>
      <c r="Z281" s="42"/>
      <c r="AB281" s="42"/>
      <c r="AC281" s="42"/>
      <c r="AD281" s="42"/>
      <c r="AE281" s="42"/>
    </row>
    <row r="282" spans="1:31">
      <c r="A282" s="142"/>
      <c r="B282" s="142"/>
      <c r="C282" s="5">
        <v>0.90625</v>
      </c>
      <c r="D282">
        <v>12481</v>
      </c>
      <c r="E282">
        <v>2823</v>
      </c>
      <c r="F282">
        <v>9448</v>
      </c>
      <c r="G282">
        <v>8197</v>
      </c>
      <c r="H282" s="42">
        <v>0</v>
      </c>
      <c r="I282" s="42">
        <f t="shared" si="40"/>
        <v>32949</v>
      </c>
      <c r="N282" s="82" t="s">
        <v>241</v>
      </c>
      <c r="O282" s="42">
        <f t="shared" si="41"/>
        <v>9772</v>
      </c>
      <c r="P282" s="42">
        <f t="shared" si="42"/>
        <v>12598</v>
      </c>
      <c r="Q282" s="42">
        <f t="shared" si="43"/>
        <v>10188</v>
      </c>
      <c r="R282" s="42">
        <f t="shared" si="44"/>
        <v>9313</v>
      </c>
      <c r="T282" s="82" t="s">
        <v>241</v>
      </c>
      <c r="U282" s="42">
        <v>0</v>
      </c>
      <c r="V282" s="42">
        <v>0</v>
      </c>
      <c r="W282" s="42">
        <v>0</v>
      </c>
      <c r="X282" s="42">
        <v>0</v>
      </c>
      <c r="Y282" s="42"/>
      <c r="Z282" s="42"/>
      <c r="AB282" s="42"/>
      <c r="AC282" s="42"/>
      <c r="AD282" s="42"/>
      <c r="AE282" s="42"/>
    </row>
    <row r="283" spans="1:31">
      <c r="A283" s="142"/>
      <c r="B283" s="142"/>
      <c r="C283" s="5">
        <v>0.91666666666666696</v>
      </c>
      <c r="D283">
        <v>12357</v>
      </c>
      <c r="E283">
        <v>2787</v>
      </c>
      <c r="F283">
        <v>9313</v>
      </c>
      <c r="G283">
        <v>8086</v>
      </c>
      <c r="H283" s="42">
        <v>0</v>
      </c>
      <c r="I283" s="42">
        <f t="shared" si="40"/>
        <v>32543</v>
      </c>
      <c r="N283" s="82" t="s">
        <v>195</v>
      </c>
      <c r="O283" s="42">
        <f t="shared" si="41"/>
        <v>9720</v>
      </c>
      <c r="P283" s="42">
        <f t="shared" si="42"/>
        <v>12481</v>
      </c>
      <c r="Q283" s="42">
        <f t="shared" si="43"/>
        <v>10020</v>
      </c>
      <c r="R283" s="42">
        <f t="shared" si="44"/>
        <v>9262</v>
      </c>
      <c r="T283" s="82" t="s">
        <v>195</v>
      </c>
      <c r="U283" s="42">
        <v>0</v>
      </c>
      <c r="V283" s="42">
        <v>0</v>
      </c>
      <c r="W283" s="42">
        <v>0</v>
      </c>
      <c r="X283" s="42">
        <v>0</v>
      </c>
      <c r="Y283" s="42"/>
      <c r="Z283" s="42"/>
      <c r="AB283" s="42"/>
      <c r="AC283" s="42"/>
      <c r="AD283" s="42"/>
      <c r="AE283" s="42"/>
    </row>
    <row r="284" spans="1:31">
      <c r="A284" s="142"/>
      <c r="B284" s="142"/>
      <c r="C284" s="5">
        <v>0.92708333333333404</v>
      </c>
      <c r="D284">
        <v>12199</v>
      </c>
      <c r="E284">
        <v>2761</v>
      </c>
      <c r="F284">
        <v>9123</v>
      </c>
      <c r="G284">
        <v>7952</v>
      </c>
      <c r="H284" s="42">
        <v>0</v>
      </c>
      <c r="I284" s="42">
        <f t="shared" si="40"/>
        <v>32035</v>
      </c>
      <c r="N284" s="82" t="s">
        <v>242</v>
      </c>
      <c r="O284" s="42">
        <f t="shared" si="41"/>
        <v>9553</v>
      </c>
      <c r="P284" s="42">
        <f t="shared" si="42"/>
        <v>12335</v>
      </c>
      <c r="Q284" s="42">
        <f t="shared" si="43"/>
        <v>9874</v>
      </c>
      <c r="R284" s="42">
        <f t="shared" si="44"/>
        <v>9123</v>
      </c>
      <c r="T284" s="82" t="s">
        <v>242</v>
      </c>
      <c r="U284" s="42">
        <v>0</v>
      </c>
      <c r="V284" s="42">
        <v>0</v>
      </c>
      <c r="W284" s="42">
        <v>0</v>
      </c>
      <c r="X284" s="42">
        <v>0</v>
      </c>
      <c r="Y284" s="42"/>
      <c r="Z284" s="42"/>
      <c r="AB284" s="42"/>
      <c r="AC284" s="42"/>
      <c r="AD284" s="42"/>
      <c r="AE284" s="42"/>
    </row>
    <row r="285" spans="1:31">
      <c r="A285" s="142"/>
      <c r="B285" s="142"/>
      <c r="C285" s="5">
        <v>0.9375</v>
      </c>
      <c r="D285">
        <v>11901</v>
      </c>
      <c r="E285">
        <v>2738</v>
      </c>
      <c r="F285">
        <v>8968</v>
      </c>
      <c r="G285">
        <v>7786.9999999999991</v>
      </c>
      <c r="H285" s="42">
        <v>0</v>
      </c>
      <c r="I285" s="42">
        <f t="shared" si="40"/>
        <v>31394</v>
      </c>
      <c r="N285" s="82" t="s">
        <v>121</v>
      </c>
      <c r="O285" s="42">
        <f t="shared" si="41"/>
        <v>9342</v>
      </c>
      <c r="P285" s="42">
        <f t="shared" si="42"/>
        <v>12105.999999999998</v>
      </c>
      <c r="Q285" s="42">
        <f t="shared" si="43"/>
        <v>9692</v>
      </c>
      <c r="R285" s="42">
        <f t="shared" si="44"/>
        <v>9099</v>
      </c>
      <c r="T285" s="82" t="s">
        <v>121</v>
      </c>
      <c r="U285" s="42">
        <v>0</v>
      </c>
      <c r="V285" s="42">
        <v>0</v>
      </c>
      <c r="W285" s="42">
        <v>0</v>
      </c>
      <c r="X285" s="42">
        <v>0</v>
      </c>
      <c r="Y285" s="42"/>
      <c r="Z285" s="42"/>
      <c r="AB285" s="42"/>
      <c r="AC285" s="42"/>
      <c r="AD285" s="42"/>
      <c r="AE285" s="42"/>
    </row>
    <row r="286" spans="1:31">
      <c r="A286" s="142"/>
      <c r="B286" s="142"/>
      <c r="C286" s="5">
        <v>0.94791666666666696</v>
      </c>
      <c r="D286">
        <v>11753</v>
      </c>
      <c r="E286">
        <v>2711</v>
      </c>
      <c r="F286">
        <v>8854</v>
      </c>
      <c r="G286">
        <v>7650</v>
      </c>
      <c r="H286" s="42">
        <v>0</v>
      </c>
      <c r="I286" s="42">
        <f t="shared" si="40"/>
        <v>30968</v>
      </c>
      <c r="N286" s="82" t="s">
        <v>243</v>
      </c>
      <c r="O286" s="42">
        <f t="shared" si="41"/>
        <v>9246</v>
      </c>
      <c r="P286" s="42">
        <f t="shared" si="42"/>
        <v>11977</v>
      </c>
      <c r="Q286" s="42">
        <f t="shared" si="43"/>
        <v>9409</v>
      </c>
      <c r="R286" s="42">
        <f t="shared" si="44"/>
        <v>9007</v>
      </c>
      <c r="T286" s="82" t="s">
        <v>243</v>
      </c>
      <c r="U286" s="42">
        <v>0</v>
      </c>
      <c r="V286" s="42">
        <v>0</v>
      </c>
      <c r="W286" s="42">
        <v>0</v>
      </c>
      <c r="X286" s="42">
        <v>0</v>
      </c>
      <c r="Y286" s="42"/>
      <c r="Z286" s="42"/>
      <c r="AB286" s="42"/>
      <c r="AC286" s="42"/>
      <c r="AD286" s="42"/>
      <c r="AE286" s="42"/>
    </row>
    <row r="287" spans="1:31">
      <c r="A287" s="142"/>
      <c r="B287" s="142"/>
      <c r="C287" s="5">
        <v>0.95833333333333404</v>
      </c>
      <c r="D287">
        <v>11476</v>
      </c>
      <c r="E287">
        <v>2693</v>
      </c>
      <c r="F287">
        <v>8695</v>
      </c>
      <c r="G287">
        <v>7453.9999999999991</v>
      </c>
      <c r="H287" s="42">
        <v>0</v>
      </c>
      <c r="I287" s="42">
        <f t="shared" si="40"/>
        <v>30318</v>
      </c>
      <c r="N287" s="82" t="s">
        <v>196</v>
      </c>
      <c r="O287" s="42">
        <f t="shared" si="41"/>
        <v>8968</v>
      </c>
      <c r="P287" s="42">
        <f t="shared" si="42"/>
        <v>11768</v>
      </c>
      <c r="Q287" s="42">
        <f t="shared" si="43"/>
        <v>9093</v>
      </c>
      <c r="R287" s="42">
        <f t="shared" si="44"/>
        <v>8844</v>
      </c>
      <c r="T287" s="82" t="s">
        <v>196</v>
      </c>
      <c r="U287" s="42">
        <v>0</v>
      </c>
      <c r="V287" s="42">
        <v>0</v>
      </c>
      <c r="W287" s="42">
        <v>0</v>
      </c>
      <c r="X287" s="42">
        <v>0</v>
      </c>
      <c r="Y287" s="42"/>
      <c r="Z287" s="42"/>
      <c r="AB287" s="42"/>
      <c r="AC287" s="42"/>
      <c r="AD287" s="42"/>
      <c r="AE287" s="42"/>
    </row>
    <row r="288" spans="1:31">
      <c r="A288" s="142"/>
      <c r="B288" s="142"/>
      <c r="C288" s="5">
        <v>0.96875</v>
      </c>
      <c r="D288">
        <v>11151</v>
      </c>
      <c r="E288">
        <v>2693</v>
      </c>
      <c r="F288">
        <v>8534</v>
      </c>
      <c r="G288">
        <v>7298</v>
      </c>
      <c r="H288" s="42">
        <v>0</v>
      </c>
      <c r="I288" s="42">
        <f t="shared" si="40"/>
        <v>29676</v>
      </c>
      <c r="N288" s="82" t="s">
        <v>244</v>
      </c>
      <c r="O288" s="42">
        <f t="shared" si="41"/>
        <v>8821</v>
      </c>
      <c r="P288" s="42">
        <f t="shared" si="42"/>
        <v>11673</v>
      </c>
      <c r="Q288" s="42">
        <f t="shared" si="43"/>
        <v>8836</v>
      </c>
      <c r="R288" s="42">
        <f t="shared" si="44"/>
        <v>8690</v>
      </c>
      <c r="T288" s="82" t="s">
        <v>244</v>
      </c>
      <c r="U288" s="42">
        <v>0</v>
      </c>
      <c r="V288" s="42">
        <v>0</v>
      </c>
      <c r="W288" s="42">
        <v>0</v>
      </c>
      <c r="X288" s="42">
        <v>0</v>
      </c>
      <c r="Y288" s="42"/>
      <c r="Z288" s="42"/>
      <c r="AB288" s="42"/>
      <c r="AC288" s="42"/>
      <c r="AD288" s="42"/>
      <c r="AE288" s="42"/>
    </row>
    <row r="289" spans="1:31">
      <c r="A289" s="142"/>
      <c r="B289" s="142"/>
      <c r="C289" s="5">
        <v>0.97916666666666696</v>
      </c>
      <c r="D289">
        <v>10924</v>
      </c>
      <c r="E289">
        <v>2647</v>
      </c>
      <c r="F289">
        <v>8585</v>
      </c>
      <c r="G289">
        <v>7213.0000000000009</v>
      </c>
      <c r="H289" s="42">
        <v>0</v>
      </c>
      <c r="I289" s="42">
        <f t="shared" si="40"/>
        <v>29369</v>
      </c>
      <c r="N289" s="82" t="s">
        <v>122</v>
      </c>
      <c r="O289" s="42">
        <f t="shared" si="41"/>
        <v>8669</v>
      </c>
      <c r="P289" s="42">
        <f t="shared" si="42"/>
        <v>11487</v>
      </c>
      <c r="Q289" s="42">
        <f t="shared" si="43"/>
        <v>8622</v>
      </c>
      <c r="R289" s="42">
        <f t="shared" si="44"/>
        <v>8641</v>
      </c>
      <c r="T289" s="82" t="s">
        <v>122</v>
      </c>
      <c r="U289" s="42">
        <v>0</v>
      </c>
      <c r="V289" s="42">
        <v>0</v>
      </c>
      <c r="W289" s="42">
        <v>0</v>
      </c>
      <c r="X289" s="42">
        <v>0</v>
      </c>
      <c r="Y289" s="42"/>
      <c r="Z289" s="42"/>
      <c r="AB289" s="42"/>
      <c r="AC289" s="42"/>
      <c r="AD289" s="42"/>
      <c r="AE289" s="42"/>
    </row>
    <row r="290" spans="1:31">
      <c r="A290" s="142"/>
      <c r="B290" s="142"/>
      <c r="C290" s="5">
        <v>0.98958333333333404</v>
      </c>
      <c r="D290">
        <v>10871</v>
      </c>
      <c r="E290">
        <v>2620</v>
      </c>
      <c r="F290">
        <v>8576</v>
      </c>
      <c r="G290">
        <v>7140</v>
      </c>
      <c r="H290" s="42">
        <v>0</v>
      </c>
      <c r="I290" s="42">
        <f t="shared" si="40"/>
        <v>29207</v>
      </c>
      <c r="N290" s="82" t="s">
        <v>245</v>
      </c>
      <c r="O290" s="42">
        <f t="shared" si="41"/>
        <v>8508</v>
      </c>
      <c r="P290" s="42">
        <f t="shared" si="42"/>
        <v>11194</v>
      </c>
      <c r="Q290" s="42">
        <f t="shared" si="43"/>
        <v>8441</v>
      </c>
      <c r="R290" s="42">
        <f t="shared" si="44"/>
        <v>8509</v>
      </c>
      <c r="T290" s="82" t="s">
        <v>245</v>
      </c>
      <c r="U290" s="42">
        <v>0</v>
      </c>
      <c r="V290" s="42">
        <v>0</v>
      </c>
      <c r="W290" s="42">
        <v>0</v>
      </c>
      <c r="X290" s="42">
        <v>0</v>
      </c>
      <c r="Y290" s="42"/>
      <c r="Z290" s="42"/>
      <c r="AB290" s="42"/>
      <c r="AC290" s="42"/>
      <c r="AD290" s="42"/>
      <c r="AE290" s="42"/>
    </row>
    <row r="291" spans="1:31">
      <c r="A291" s="142"/>
      <c r="B291" s="142"/>
      <c r="C291" s="5">
        <v>1</v>
      </c>
      <c r="D291">
        <v>10761</v>
      </c>
      <c r="E291">
        <v>2599</v>
      </c>
      <c r="F291">
        <v>8591</v>
      </c>
      <c r="G291">
        <v>7040</v>
      </c>
      <c r="H291" s="42">
        <v>0</v>
      </c>
      <c r="I291" s="42">
        <f t="shared" si="40"/>
        <v>28991</v>
      </c>
      <c r="N291" s="82" t="s">
        <v>197</v>
      </c>
      <c r="O291" s="42">
        <f t="shared" si="41"/>
        <v>8296</v>
      </c>
      <c r="P291" s="42">
        <f t="shared" si="42"/>
        <v>10949</v>
      </c>
      <c r="Q291" s="42">
        <f t="shared" si="43"/>
        <v>8250</v>
      </c>
      <c r="R291" s="42">
        <f t="shared" si="44"/>
        <v>8267</v>
      </c>
      <c r="T291" s="82" t="s">
        <v>197</v>
      </c>
      <c r="U291" s="42">
        <v>0</v>
      </c>
      <c r="V291" s="42">
        <v>0</v>
      </c>
      <c r="W291" s="42">
        <v>0</v>
      </c>
      <c r="X291" s="42">
        <v>0</v>
      </c>
      <c r="Y291" s="42"/>
      <c r="Z291" s="42"/>
      <c r="AB291" s="42"/>
      <c r="AC291" s="42"/>
      <c r="AD291" s="42"/>
      <c r="AE291" s="42"/>
    </row>
    <row r="292" spans="1:31">
      <c r="A292" s="142" t="s">
        <v>75</v>
      </c>
      <c r="B292" s="142"/>
      <c r="C292" s="39">
        <v>1.0104166666666701</v>
      </c>
      <c r="D292" s="40">
        <v>10642</v>
      </c>
      <c r="E292" s="40">
        <v>2577.9999999999995</v>
      </c>
      <c r="F292" s="40">
        <v>8563</v>
      </c>
      <c r="G292" s="40">
        <v>6979</v>
      </c>
      <c r="H292" s="40">
        <v>0</v>
      </c>
      <c r="I292" s="40">
        <f t="shared" si="40"/>
        <v>28762</v>
      </c>
      <c r="N292" s="82" t="s">
        <v>246</v>
      </c>
      <c r="O292" s="42">
        <f t="shared" si="41"/>
        <v>8092</v>
      </c>
      <c r="P292" s="42">
        <f t="shared" si="42"/>
        <v>10658</v>
      </c>
      <c r="Q292" s="42">
        <f t="shared" si="43"/>
        <v>8121</v>
      </c>
      <c r="R292" s="42">
        <f t="shared" si="44"/>
        <v>8085</v>
      </c>
      <c r="T292" s="82" t="s">
        <v>246</v>
      </c>
      <c r="U292" s="42">
        <v>0</v>
      </c>
      <c r="V292" s="42">
        <v>0</v>
      </c>
      <c r="W292" s="42">
        <v>0</v>
      </c>
      <c r="X292" s="42">
        <v>0</v>
      </c>
      <c r="Y292" s="42"/>
      <c r="Z292" s="42"/>
      <c r="AB292" s="42"/>
      <c r="AC292" s="42"/>
      <c r="AD292" s="42"/>
      <c r="AE292" s="42"/>
    </row>
    <row r="293" spans="1:31">
      <c r="A293" s="142"/>
      <c r="B293" s="142"/>
      <c r="C293" s="39">
        <v>1.0208333333333399</v>
      </c>
      <c r="D293" s="40">
        <v>10472.999999999998</v>
      </c>
      <c r="E293" s="40">
        <v>2561</v>
      </c>
      <c r="F293" s="40">
        <v>8543</v>
      </c>
      <c r="G293" s="40">
        <v>6821</v>
      </c>
      <c r="H293" s="40">
        <v>0</v>
      </c>
      <c r="I293" s="40">
        <f t="shared" si="40"/>
        <v>28398</v>
      </c>
      <c r="N293" s="82" t="s">
        <v>123</v>
      </c>
      <c r="O293" s="42">
        <f t="shared" si="41"/>
        <v>7937.9999999999991</v>
      </c>
      <c r="P293" s="42">
        <f t="shared" si="42"/>
        <v>10529</v>
      </c>
      <c r="Q293" s="42">
        <f t="shared" si="43"/>
        <v>7929.0000000000009</v>
      </c>
      <c r="R293" s="42">
        <f t="shared" si="44"/>
        <v>8035</v>
      </c>
      <c r="T293" s="82" t="s">
        <v>123</v>
      </c>
      <c r="U293" s="42">
        <v>0</v>
      </c>
      <c r="V293" s="42">
        <v>0</v>
      </c>
      <c r="W293" s="42">
        <v>0</v>
      </c>
      <c r="X293" s="42">
        <v>0</v>
      </c>
      <c r="Y293" s="42"/>
      <c r="Z293" s="42"/>
      <c r="AB293" s="42"/>
      <c r="AC293" s="42"/>
      <c r="AD293" s="42"/>
      <c r="AE293" s="42"/>
    </row>
    <row r="294" spans="1:31">
      <c r="A294" s="142"/>
      <c r="B294" s="142"/>
      <c r="C294" s="39">
        <v>1.03125</v>
      </c>
      <c r="D294" s="40">
        <v>10421</v>
      </c>
      <c r="E294" s="40">
        <v>2566</v>
      </c>
      <c r="F294" s="40">
        <v>8467</v>
      </c>
      <c r="G294" s="40">
        <v>6793</v>
      </c>
      <c r="H294" s="40">
        <v>0</v>
      </c>
      <c r="I294" s="40">
        <f t="shared" si="40"/>
        <v>28247</v>
      </c>
      <c r="N294" s="82" t="s">
        <v>247</v>
      </c>
      <c r="O294" s="42">
        <f t="shared" si="41"/>
        <v>7730</v>
      </c>
      <c r="P294" s="42">
        <f t="shared" si="42"/>
        <v>10302</v>
      </c>
      <c r="Q294" s="42">
        <f t="shared" si="43"/>
        <v>7764</v>
      </c>
      <c r="R294" s="42">
        <f t="shared" si="44"/>
        <v>7971</v>
      </c>
      <c r="T294" s="82" t="s">
        <v>247</v>
      </c>
      <c r="U294" s="42">
        <v>0</v>
      </c>
      <c r="V294" s="42">
        <v>0</v>
      </c>
      <c r="W294" s="42">
        <v>0</v>
      </c>
      <c r="X294" s="42">
        <v>0</v>
      </c>
      <c r="Y294" s="42"/>
      <c r="Z294" s="42"/>
      <c r="AB294" s="42"/>
      <c r="AC294" s="42"/>
      <c r="AD294" s="42"/>
      <c r="AE294" s="42"/>
    </row>
    <row r="295" spans="1:31">
      <c r="A295" s="142"/>
      <c r="B295" s="142"/>
      <c r="C295" s="39">
        <v>1.0416666666666701</v>
      </c>
      <c r="D295" s="40">
        <v>10521</v>
      </c>
      <c r="E295" s="40">
        <v>2558.0000000000005</v>
      </c>
      <c r="F295" s="40">
        <v>8369</v>
      </c>
      <c r="G295" s="40">
        <v>6748</v>
      </c>
      <c r="H295" s="40">
        <v>0</v>
      </c>
      <c r="I295" s="40">
        <f t="shared" si="40"/>
        <v>28196</v>
      </c>
      <c r="N295" s="82" t="s">
        <v>198</v>
      </c>
      <c r="O295" s="42">
        <f t="shared" si="41"/>
        <v>7886</v>
      </c>
      <c r="P295" s="42">
        <f t="shared" si="42"/>
        <v>10223</v>
      </c>
      <c r="Q295" s="42">
        <f t="shared" si="43"/>
        <v>7592</v>
      </c>
      <c r="R295" s="42">
        <f t="shared" si="44"/>
        <v>7745</v>
      </c>
      <c r="T295" s="82" t="s">
        <v>198</v>
      </c>
      <c r="U295" s="42">
        <v>0</v>
      </c>
      <c r="V295" s="42">
        <v>0</v>
      </c>
      <c r="W295" s="42">
        <v>0</v>
      </c>
      <c r="X295" s="42">
        <v>0</v>
      </c>
      <c r="Y295" s="42"/>
      <c r="Z295" s="42"/>
      <c r="AB295" s="42"/>
      <c r="AC295" s="42"/>
      <c r="AD295" s="42"/>
      <c r="AE295" s="42"/>
    </row>
    <row r="296" spans="1:31">
      <c r="A296" s="142"/>
      <c r="B296" s="142"/>
      <c r="C296" s="39">
        <v>1.0520833333333399</v>
      </c>
      <c r="D296" s="40">
        <v>10411</v>
      </c>
      <c r="E296" s="40">
        <v>2554</v>
      </c>
      <c r="F296" s="40">
        <v>8278</v>
      </c>
      <c r="G296" s="40">
        <v>6711</v>
      </c>
      <c r="H296" s="40">
        <v>0</v>
      </c>
      <c r="I296" s="40">
        <f t="shared" si="40"/>
        <v>27954</v>
      </c>
      <c r="N296" s="82" t="s">
        <v>248</v>
      </c>
      <c r="O296" s="42">
        <f t="shared" si="41"/>
        <v>7943</v>
      </c>
      <c r="P296" s="42">
        <f t="shared" si="42"/>
        <v>10149</v>
      </c>
      <c r="Q296" s="42">
        <f t="shared" si="43"/>
        <v>7450</v>
      </c>
      <c r="R296" s="42">
        <f t="shared" si="44"/>
        <v>7529</v>
      </c>
      <c r="T296" s="82" t="s">
        <v>248</v>
      </c>
      <c r="U296" s="42">
        <v>0</v>
      </c>
      <c r="V296" s="42">
        <v>0</v>
      </c>
      <c r="W296" s="42">
        <v>0</v>
      </c>
      <c r="X296" s="42">
        <v>0</v>
      </c>
      <c r="Y296" s="42"/>
      <c r="Z296" s="42"/>
      <c r="AB296" s="42"/>
      <c r="AC296" s="42"/>
      <c r="AD296" s="42"/>
      <c r="AE296" s="42"/>
    </row>
    <row r="297" spans="1:31">
      <c r="A297" s="142"/>
      <c r="B297" s="142"/>
      <c r="C297" s="39">
        <v>1.0625</v>
      </c>
      <c r="D297" s="40">
        <v>10392.999999999998</v>
      </c>
      <c r="E297" s="40">
        <v>2546</v>
      </c>
      <c r="F297" s="40">
        <v>8265</v>
      </c>
      <c r="G297" s="40">
        <v>6762</v>
      </c>
      <c r="H297" s="40">
        <v>0</v>
      </c>
      <c r="I297" s="40">
        <f t="shared" si="40"/>
        <v>27966</v>
      </c>
      <c r="N297" s="82" t="s">
        <v>199</v>
      </c>
      <c r="O297" s="42">
        <f t="shared" si="41"/>
        <v>8058</v>
      </c>
      <c r="P297" s="42">
        <f t="shared" si="42"/>
        <v>10102</v>
      </c>
      <c r="Q297" s="42">
        <f t="shared" si="43"/>
        <v>7299</v>
      </c>
      <c r="R297" s="42">
        <f t="shared" si="44"/>
        <v>7422</v>
      </c>
      <c r="T297" s="82" t="s">
        <v>199</v>
      </c>
      <c r="U297" s="42">
        <v>0</v>
      </c>
      <c r="V297" s="42">
        <v>0</v>
      </c>
      <c r="W297" s="42">
        <v>0</v>
      </c>
      <c r="X297" s="42">
        <v>0</v>
      </c>
      <c r="Y297" s="42"/>
      <c r="Z297" s="42"/>
      <c r="AB297" s="42"/>
      <c r="AC297" s="42"/>
      <c r="AD297" s="42"/>
      <c r="AE297" s="42"/>
    </row>
    <row r="298" spans="1:31">
      <c r="A298" s="142"/>
      <c r="B298" s="142"/>
      <c r="C298" s="39">
        <v>1.0729166666666701</v>
      </c>
      <c r="D298" s="40">
        <v>10276</v>
      </c>
      <c r="E298" s="40">
        <v>2536</v>
      </c>
      <c r="F298" s="40">
        <v>8209</v>
      </c>
      <c r="G298" s="40">
        <v>6781</v>
      </c>
      <c r="H298" s="40">
        <v>0</v>
      </c>
      <c r="I298" s="40">
        <f t="shared" si="40"/>
        <v>27802</v>
      </c>
      <c r="V298" s="42"/>
      <c r="W298" s="42"/>
      <c r="X298" s="42"/>
      <c r="Y298" s="42"/>
      <c r="Z298" s="42"/>
      <c r="AB298" s="42"/>
      <c r="AC298" s="42"/>
      <c r="AD298" s="42"/>
      <c r="AE298" s="42"/>
    </row>
    <row r="299" spans="1:31">
      <c r="A299" s="142"/>
      <c r="B299" s="142"/>
      <c r="C299" s="39">
        <v>1.0833333333333399</v>
      </c>
      <c r="D299" s="40">
        <v>10189</v>
      </c>
      <c r="E299" s="40">
        <v>2533.0000000000005</v>
      </c>
      <c r="F299" s="40">
        <v>8241</v>
      </c>
      <c r="G299" s="40">
        <v>6692</v>
      </c>
      <c r="H299" s="40">
        <v>0</v>
      </c>
      <c r="I299" s="40">
        <f t="shared" si="40"/>
        <v>27655</v>
      </c>
      <c r="V299" s="42"/>
      <c r="W299" s="42"/>
      <c r="X299" s="42"/>
      <c r="Y299" s="42"/>
      <c r="Z299" s="42"/>
      <c r="AB299" s="42"/>
      <c r="AC299" s="42"/>
      <c r="AD299" s="42"/>
      <c r="AE299" s="42"/>
    </row>
    <row r="300" spans="1:31">
      <c r="A300" s="142"/>
      <c r="B300" s="142"/>
      <c r="C300" s="39">
        <v>1.09375</v>
      </c>
      <c r="D300" s="40">
        <v>9932</v>
      </c>
      <c r="E300" s="40">
        <v>2531</v>
      </c>
      <c r="F300" s="40">
        <v>8123</v>
      </c>
      <c r="G300" s="40">
        <v>6578.0000000000009</v>
      </c>
      <c r="H300" s="40">
        <v>0</v>
      </c>
      <c r="I300" s="40">
        <f t="shared" si="40"/>
        <v>27164</v>
      </c>
      <c r="V300" s="42"/>
      <c r="W300" s="42"/>
      <c r="X300" s="42"/>
      <c r="Y300" s="42"/>
      <c r="Z300" s="42"/>
      <c r="AB300" s="42"/>
      <c r="AC300" s="42"/>
      <c r="AD300" s="42"/>
      <c r="AE300" s="42"/>
    </row>
    <row r="301" spans="1:31">
      <c r="A301" s="142"/>
      <c r="B301" s="142"/>
      <c r="C301" s="39">
        <v>1.1041666666666701</v>
      </c>
      <c r="D301" s="40">
        <v>9711</v>
      </c>
      <c r="E301" s="40">
        <v>2535</v>
      </c>
      <c r="F301" s="40">
        <v>8097</v>
      </c>
      <c r="G301" s="40">
        <v>6566.9999999999991</v>
      </c>
      <c r="H301" s="40">
        <v>0</v>
      </c>
      <c r="I301" s="40">
        <f t="shared" si="40"/>
        <v>26910</v>
      </c>
      <c r="V301" s="42"/>
      <c r="W301" s="42"/>
      <c r="X301" s="42"/>
      <c r="Y301" s="42"/>
      <c r="Z301" s="42"/>
      <c r="AB301" s="42"/>
      <c r="AC301" s="42"/>
      <c r="AD301" s="42"/>
      <c r="AE301" s="42"/>
    </row>
    <row r="302" spans="1:31">
      <c r="A302" s="142"/>
      <c r="B302" s="142"/>
      <c r="C302" s="39">
        <v>1.1145833333333399</v>
      </c>
      <c r="D302" s="40">
        <v>9539</v>
      </c>
      <c r="E302" s="40">
        <v>2537</v>
      </c>
      <c r="F302" s="40">
        <v>8080.0000000000009</v>
      </c>
      <c r="G302" s="40">
        <v>6543</v>
      </c>
      <c r="H302" s="40">
        <v>0</v>
      </c>
      <c r="I302" s="40">
        <f t="shared" si="40"/>
        <v>26699</v>
      </c>
      <c r="V302" s="42"/>
      <c r="W302" s="42"/>
      <c r="X302" s="42"/>
      <c r="Y302" s="42"/>
      <c r="Z302" s="42"/>
      <c r="AB302" s="42"/>
      <c r="AC302" s="42"/>
      <c r="AD302" s="42"/>
      <c r="AE302" s="42"/>
    </row>
    <row r="303" spans="1:31">
      <c r="A303" s="142"/>
      <c r="B303" s="142"/>
      <c r="C303" s="39">
        <v>1.125</v>
      </c>
      <c r="D303" s="40">
        <v>9323</v>
      </c>
      <c r="E303" s="40">
        <v>2531</v>
      </c>
      <c r="F303" s="40">
        <v>8070.0000000000009</v>
      </c>
      <c r="G303" s="40">
        <v>6518.0000000000009</v>
      </c>
      <c r="H303" s="40">
        <v>0</v>
      </c>
      <c r="I303" s="40">
        <f t="shared" si="40"/>
        <v>26442</v>
      </c>
      <c r="V303" s="42"/>
      <c r="W303" s="42"/>
      <c r="X303" s="42"/>
      <c r="Y303" s="42"/>
      <c r="Z303" s="42"/>
      <c r="AB303" s="42"/>
      <c r="AC303" s="42"/>
      <c r="AD303" s="42"/>
      <c r="AE303" s="42"/>
    </row>
    <row r="304" spans="1:31">
      <c r="A304" s="142"/>
      <c r="B304" s="142"/>
      <c r="C304" s="39">
        <v>1.1354166666666701</v>
      </c>
      <c r="D304" s="40">
        <v>9229</v>
      </c>
      <c r="E304" s="40">
        <v>2523.0000000000005</v>
      </c>
      <c r="F304" s="40">
        <v>8052</v>
      </c>
      <c r="G304" s="40">
        <v>6516</v>
      </c>
      <c r="H304" s="40">
        <v>0</v>
      </c>
      <c r="I304" s="40">
        <f t="shared" si="40"/>
        <v>26320</v>
      </c>
      <c r="V304" s="42"/>
      <c r="W304" s="42"/>
      <c r="X304" s="42"/>
      <c r="Y304" s="42"/>
      <c r="Z304" s="42"/>
      <c r="AB304" s="42"/>
      <c r="AC304" s="42"/>
      <c r="AD304" s="42"/>
      <c r="AE304" s="42"/>
    </row>
    <row r="305" spans="1:31">
      <c r="A305" s="142"/>
      <c r="B305" s="142"/>
      <c r="C305" s="39">
        <v>1.1458333333333399</v>
      </c>
      <c r="D305" s="40">
        <v>9369</v>
      </c>
      <c r="E305" s="40">
        <v>2534</v>
      </c>
      <c r="F305" s="40">
        <v>8073</v>
      </c>
      <c r="G305" s="40">
        <v>6546.9999999999991</v>
      </c>
      <c r="H305" s="40">
        <v>0</v>
      </c>
      <c r="I305" s="40">
        <f t="shared" si="40"/>
        <v>26523</v>
      </c>
      <c r="V305" s="42"/>
      <c r="W305" s="42"/>
      <c r="X305" s="42"/>
      <c r="Y305" s="42"/>
      <c r="Z305" s="42"/>
      <c r="AB305" s="42"/>
      <c r="AC305" s="42"/>
      <c r="AD305" s="42"/>
      <c r="AE305" s="42"/>
    </row>
    <row r="306" spans="1:31">
      <c r="A306" s="142"/>
      <c r="B306" s="142"/>
      <c r="C306" s="39">
        <v>1.15625</v>
      </c>
      <c r="D306" s="40">
        <v>9654</v>
      </c>
      <c r="E306" s="40">
        <v>2550</v>
      </c>
      <c r="F306" s="40">
        <v>8121</v>
      </c>
      <c r="G306" s="40">
        <v>6613</v>
      </c>
      <c r="H306" s="40">
        <v>0</v>
      </c>
      <c r="I306" s="40">
        <f t="shared" si="40"/>
        <v>26938</v>
      </c>
      <c r="V306" s="42"/>
      <c r="W306" s="42"/>
      <c r="X306" s="42"/>
      <c r="Y306" s="42"/>
      <c r="Z306" s="42"/>
      <c r="AB306" s="42"/>
      <c r="AC306" s="42"/>
      <c r="AD306" s="42"/>
      <c r="AE306" s="42"/>
    </row>
    <row r="307" spans="1:31">
      <c r="A307" s="142"/>
      <c r="B307" s="142"/>
      <c r="C307" s="39">
        <v>1.1666666666666701</v>
      </c>
      <c r="D307" s="40">
        <v>9807</v>
      </c>
      <c r="E307" s="40">
        <v>2567.9999999999995</v>
      </c>
      <c r="F307" s="40">
        <v>8168</v>
      </c>
      <c r="G307" s="40">
        <v>6656</v>
      </c>
      <c r="H307" s="40">
        <v>0</v>
      </c>
      <c r="I307" s="40">
        <f t="shared" si="40"/>
        <v>27199</v>
      </c>
      <c r="V307" s="42"/>
      <c r="W307" s="42"/>
      <c r="X307" s="42"/>
      <c r="Y307" s="42"/>
      <c r="Z307" s="42"/>
      <c r="AB307" s="42"/>
      <c r="AC307" s="42"/>
      <c r="AD307" s="42"/>
      <c r="AE307" s="42"/>
    </row>
    <row r="308" spans="1:31">
      <c r="A308" s="142"/>
      <c r="B308" s="142"/>
      <c r="C308" s="39">
        <v>1.1770833333333399</v>
      </c>
      <c r="D308" s="40">
        <v>9909</v>
      </c>
      <c r="E308" s="40">
        <v>2577.9999999999995</v>
      </c>
      <c r="F308" s="40">
        <v>8223</v>
      </c>
      <c r="G308" s="40">
        <v>6617</v>
      </c>
      <c r="H308" s="40">
        <v>0</v>
      </c>
      <c r="I308" s="40">
        <f t="shared" si="40"/>
        <v>27327</v>
      </c>
      <c r="V308" s="42"/>
      <c r="W308" s="42"/>
      <c r="X308" s="42"/>
      <c r="Y308" s="42"/>
      <c r="Z308" s="42"/>
      <c r="AB308" s="42"/>
      <c r="AC308" s="42"/>
      <c r="AD308" s="42"/>
      <c r="AE308" s="42"/>
    </row>
    <row r="309" spans="1:31">
      <c r="A309" s="142"/>
      <c r="B309" s="142"/>
      <c r="C309" s="39">
        <v>1.1875</v>
      </c>
      <c r="D309" s="40">
        <v>10364</v>
      </c>
      <c r="E309" s="40">
        <v>2614</v>
      </c>
      <c r="F309" s="40">
        <v>8322</v>
      </c>
      <c r="G309" s="40">
        <v>6746</v>
      </c>
      <c r="H309" s="40">
        <v>0</v>
      </c>
      <c r="I309" s="40">
        <f t="shared" si="40"/>
        <v>28046</v>
      </c>
      <c r="V309" s="42"/>
      <c r="W309" s="42"/>
      <c r="X309" s="42"/>
      <c r="Y309" s="42"/>
      <c r="Z309" s="42"/>
      <c r="AB309" s="42"/>
      <c r="AC309" s="42"/>
      <c r="AD309" s="42"/>
      <c r="AE309" s="42"/>
    </row>
    <row r="310" spans="1:31">
      <c r="A310" s="142"/>
      <c r="B310" s="142"/>
      <c r="C310" s="39">
        <v>1.1979166666666701</v>
      </c>
      <c r="D310" s="40">
        <v>10679</v>
      </c>
      <c r="E310" s="40">
        <v>2643</v>
      </c>
      <c r="F310" s="40">
        <v>8428</v>
      </c>
      <c r="G310" s="40">
        <v>6860.0000000000009</v>
      </c>
      <c r="H310" s="40">
        <v>0</v>
      </c>
      <c r="I310" s="40">
        <f t="shared" si="40"/>
        <v>28610</v>
      </c>
      <c r="V310" s="42"/>
      <c r="W310" s="42"/>
      <c r="X310" s="42"/>
      <c r="Y310" s="42"/>
      <c r="Z310" s="42"/>
      <c r="AB310" s="42"/>
      <c r="AC310" s="42"/>
      <c r="AD310" s="42"/>
      <c r="AE310" s="42"/>
    </row>
    <row r="311" spans="1:31">
      <c r="A311" s="142"/>
      <c r="B311" s="142"/>
      <c r="C311" s="39">
        <v>1.2083333333333399</v>
      </c>
      <c r="D311" s="40">
        <v>11146</v>
      </c>
      <c r="E311" s="40">
        <v>2677</v>
      </c>
      <c r="F311" s="40">
        <v>8548</v>
      </c>
      <c r="G311" s="40">
        <v>6987</v>
      </c>
      <c r="H311" s="40">
        <v>0</v>
      </c>
      <c r="I311" s="40">
        <f t="shared" si="40"/>
        <v>29358</v>
      </c>
      <c r="V311" s="42"/>
      <c r="W311" s="42"/>
      <c r="X311" s="42"/>
      <c r="Y311" s="42"/>
      <c r="Z311" s="42"/>
      <c r="AB311" s="42"/>
      <c r="AC311" s="42"/>
      <c r="AD311" s="42"/>
      <c r="AE311" s="42"/>
    </row>
    <row r="312" spans="1:31">
      <c r="A312" s="142"/>
      <c r="B312" s="142"/>
      <c r="C312" s="39">
        <v>1.21875</v>
      </c>
      <c r="D312" s="40">
        <v>11372</v>
      </c>
      <c r="E312" s="40">
        <v>2706</v>
      </c>
      <c r="F312" s="40">
        <v>8568</v>
      </c>
      <c r="G312" s="40">
        <v>7164</v>
      </c>
      <c r="H312" s="40">
        <v>0</v>
      </c>
      <c r="I312" s="40">
        <f t="shared" si="40"/>
        <v>29810</v>
      </c>
      <c r="V312" s="42"/>
      <c r="W312" s="42"/>
      <c r="X312" s="42"/>
      <c r="Y312" s="42"/>
      <c r="Z312" s="42"/>
      <c r="AB312" s="42"/>
      <c r="AC312" s="42"/>
      <c r="AD312" s="42"/>
      <c r="AE312" s="42"/>
    </row>
    <row r="313" spans="1:31">
      <c r="A313" s="142"/>
      <c r="B313" s="142"/>
      <c r="C313" s="39">
        <v>1.2291666666666701</v>
      </c>
      <c r="D313" s="40">
        <v>11731</v>
      </c>
      <c r="E313" s="40">
        <v>2728.9999999999995</v>
      </c>
      <c r="F313" s="40">
        <v>8599</v>
      </c>
      <c r="G313" s="40">
        <v>7270</v>
      </c>
      <c r="H313" s="40">
        <v>0</v>
      </c>
      <c r="I313" s="40">
        <f t="shared" si="40"/>
        <v>30329</v>
      </c>
      <c r="V313" s="42"/>
      <c r="W313" s="42"/>
      <c r="X313" s="42"/>
      <c r="Y313" s="42"/>
      <c r="Z313" s="42"/>
      <c r="AB313" s="42"/>
      <c r="AC313" s="42"/>
      <c r="AD313" s="42"/>
      <c r="AE313" s="42"/>
    </row>
    <row r="314" spans="1:31">
      <c r="A314" s="142"/>
      <c r="B314" s="142"/>
      <c r="C314" s="39">
        <v>1.2395833333333399</v>
      </c>
      <c r="D314" s="40">
        <v>12000</v>
      </c>
      <c r="E314" s="40">
        <v>2752</v>
      </c>
      <c r="F314" s="40">
        <v>8694</v>
      </c>
      <c r="G314" s="40">
        <v>7397</v>
      </c>
      <c r="H314" s="40">
        <v>0</v>
      </c>
      <c r="I314" s="40">
        <f t="shared" si="40"/>
        <v>30843</v>
      </c>
      <c r="V314" s="42"/>
      <c r="W314" s="42"/>
      <c r="X314" s="42"/>
      <c r="Y314" s="42"/>
      <c r="Z314" s="42"/>
      <c r="AB314" s="42"/>
      <c r="AC314" s="42"/>
      <c r="AD314" s="42"/>
      <c r="AE314" s="42"/>
    </row>
    <row r="315" spans="1:31">
      <c r="A315" s="142"/>
      <c r="B315" s="142"/>
      <c r="C315" s="39">
        <v>1.25</v>
      </c>
      <c r="D315" s="40">
        <v>12206.999999999998</v>
      </c>
      <c r="E315" s="40">
        <v>2764</v>
      </c>
      <c r="F315" s="40">
        <v>8785</v>
      </c>
      <c r="G315" s="40">
        <v>7622</v>
      </c>
      <c r="H315" s="40">
        <v>0</v>
      </c>
      <c r="I315" s="40">
        <f t="shared" si="40"/>
        <v>31378</v>
      </c>
      <c r="V315" s="42"/>
      <c r="W315" s="42"/>
      <c r="X315" s="42"/>
      <c r="Y315" s="42"/>
      <c r="Z315" s="42"/>
      <c r="AB315" s="42"/>
      <c r="AC315" s="42"/>
      <c r="AD315" s="42"/>
      <c r="AE315" s="42"/>
    </row>
    <row r="316" spans="1:31">
      <c r="A316" s="142"/>
      <c r="B316" s="142"/>
      <c r="C316" s="39">
        <v>1.2604166666666701</v>
      </c>
      <c r="D316" s="40">
        <v>12357</v>
      </c>
      <c r="E316" s="40">
        <v>2781</v>
      </c>
      <c r="F316" s="40">
        <v>8798</v>
      </c>
      <c r="G316" s="40">
        <v>7803</v>
      </c>
      <c r="H316" s="40">
        <v>0</v>
      </c>
      <c r="I316" s="40">
        <f t="shared" si="40"/>
        <v>31739</v>
      </c>
      <c r="V316" s="42"/>
      <c r="W316" s="42"/>
      <c r="X316" s="42"/>
      <c r="Y316" s="42"/>
      <c r="Z316" s="42"/>
      <c r="AB316" s="42"/>
      <c r="AC316" s="42"/>
      <c r="AD316" s="42"/>
      <c r="AE316" s="42"/>
    </row>
    <row r="317" spans="1:31">
      <c r="A317" s="142"/>
      <c r="B317" s="142"/>
      <c r="C317" s="39">
        <v>1.2708333333333399</v>
      </c>
      <c r="D317" s="40">
        <v>12578</v>
      </c>
      <c r="E317" s="40">
        <v>2781</v>
      </c>
      <c r="F317" s="40">
        <v>8863</v>
      </c>
      <c r="G317" s="40">
        <v>7825</v>
      </c>
      <c r="H317" s="40">
        <v>0</v>
      </c>
      <c r="I317" s="40">
        <f t="shared" si="40"/>
        <v>32047</v>
      </c>
      <c r="V317" s="42"/>
      <c r="W317" s="42"/>
      <c r="X317" s="42"/>
      <c r="Y317" s="42"/>
      <c r="Z317" s="42"/>
      <c r="AB317" s="42"/>
      <c r="AC317" s="42"/>
      <c r="AD317" s="42"/>
      <c r="AE317" s="42"/>
    </row>
    <row r="318" spans="1:31">
      <c r="A318" s="142"/>
      <c r="B318" s="142"/>
      <c r="C318" s="39">
        <v>1.28125</v>
      </c>
      <c r="D318" s="40">
        <v>12466</v>
      </c>
      <c r="E318" s="40">
        <v>2776</v>
      </c>
      <c r="F318" s="40">
        <v>8913</v>
      </c>
      <c r="G318" s="40">
        <v>7890</v>
      </c>
      <c r="H318" s="40">
        <v>0</v>
      </c>
      <c r="I318" s="40">
        <f t="shared" si="40"/>
        <v>32045</v>
      </c>
      <c r="V318" s="42"/>
      <c r="W318" s="42"/>
      <c r="X318" s="42"/>
      <c r="Y318" s="42"/>
      <c r="Z318" s="42"/>
      <c r="AB318" s="42"/>
      <c r="AC318" s="42"/>
      <c r="AD318" s="42"/>
      <c r="AE318" s="42"/>
    </row>
    <row r="319" spans="1:31">
      <c r="A319" s="142"/>
      <c r="B319" s="142"/>
      <c r="C319" s="39">
        <v>1.2916666666666701</v>
      </c>
      <c r="D319" s="40">
        <v>12461</v>
      </c>
      <c r="E319" s="40">
        <v>2784</v>
      </c>
      <c r="F319" s="40">
        <v>9031</v>
      </c>
      <c r="G319" s="40">
        <v>7926</v>
      </c>
      <c r="H319" s="40">
        <v>0</v>
      </c>
      <c r="I319" s="40">
        <f t="shared" si="40"/>
        <v>32202</v>
      </c>
      <c r="V319" s="42"/>
      <c r="W319" s="42"/>
      <c r="X319" s="42"/>
      <c r="Y319" s="42"/>
      <c r="Z319" s="42"/>
      <c r="AB319" s="42"/>
      <c r="AC319" s="42"/>
      <c r="AD319" s="42"/>
      <c r="AE319" s="42"/>
    </row>
    <row r="320" spans="1:31">
      <c r="A320" s="142"/>
      <c r="B320" s="142"/>
      <c r="C320" s="39">
        <v>1.3020833333333399</v>
      </c>
      <c r="D320" s="40">
        <v>12487</v>
      </c>
      <c r="E320" s="40">
        <v>2773</v>
      </c>
      <c r="F320" s="40">
        <v>9130</v>
      </c>
      <c r="G320" s="40">
        <v>8035</v>
      </c>
      <c r="H320" s="40">
        <v>0</v>
      </c>
      <c r="I320" s="40">
        <f t="shared" si="40"/>
        <v>32425</v>
      </c>
      <c r="V320" s="42"/>
      <c r="W320" s="42"/>
      <c r="X320" s="42"/>
      <c r="Y320" s="42"/>
      <c r="Z320" s="42"/>
      <c r="AB320" s="42"/>
      <c r="AC320" s="42"/>
      <c r="AD320" s="42"/>
      <c r="AE320" s="42"/>
    </row>
    <row r="321" spans="1:31">
      <c r="A321" s="142"/>
      <c r="B321" s="142"/>
      <c r="C321" s="39">
        <v>1.3125</v>
      </c>
      <c r="D321" s="40">
        <v>12554</v>
      </c>
      <c r="E321" s="40">
        <v>2789</v>
      </c>
      <c r="F321" s="40">
        <v>9232</v>
      </c>
      <c r="G321" s="40">
        <v>8042</v>
      </c>
      <c r="H321" s="40">
        <v>0</v>
      </c>
      <c r="I321" s="40">
        <f t="shared" si="40"/>
        <v>32617</v>
      </c>
      <c r="V321" s="42"/>
      <c r="W321" s="42"/>
      <c r="X321" s="42"/>
      <c r="Y321" s="42"/>
      <c r="Z321" s="42"/>
      <c r="AB321" s="42"/>
      <c r="AC321" s="42"/>
      <c r="AD321" s="42"/>
      <c r="AE321" s="42"/>
    </row>
    <row r="322" spans="1:31">
      <c r="A322" s="142"/>
      <c r="B322" s="142"/>
      <c r="C322" s="39">
        <v>1.3229166666666701</v>
      </c>
      <c r="D322" s="40">
        <v>12710.999999999998</v>
      </c>
      <c r="E322" s="40">
        <v>2800.0000000000005</v>
      </c>
      <c r="F322" s="40">
        <v>9375</v>
      </c>
      <c r="G322" s="40">
        <v>8116</v>
      </c>
      <c r="H322" s="40">
        <v>0</v>
      </c>
      <c r="I322" s="40">
        <f t="shared" si="40"/>
        <v>33002</v>
      </c>
      <c r="V322" s="42"/>
      <c r="W322" s="42"/>
      <c r="X322" s="42"/>
      <c r="Y322" s="42"/>
      <c r="Z322" s="42"/>
      <c r="AB322" s="42"/>
      <c r="AC322" s="42"/>
      <c r="AD322" s="42"/>
      <c r="AE322" s="42"/>
    </row>
    <row r="323" spans="1:31">
      <c r="A323" s="142"/>
      <c r="B323" s="142"/>
      <c r="C323" s="39">
        <v>1.3333333333333399</v>
      </c>
      <c r="D323" s="40">
        <v>12710.999999999998</v>
      </c>
      <c r="E323" s="40">
        <v>2817</v>
      </c>
      <c r="F323" s="40">
        <v>9436</v>
      </c>
      <c r="G323" s="40">
        <v>8207</v>
      </c>
      <c r="H323" s="40">
        <v>0</v>
      </c>
      <c r="I323" s="40">
        <f t="shared" si="40"/>
        <v>33171</v>
      </c>
      <c r="V323" s="42"/>
      <c r="W323" s="42"/>
      <c r="X323" s="42"/>
      <c r="Y323" s="42"/>
      <c r="Z323" s="42"/>
      <c r="AB323" s="42"/>
      <c r="AC323" s="42"/>
      <c r="AD323" s="42"/>
      <c r="AE323" s="42"/>
    </row>
    <row r="324" spans="1:31">
      <c r="A324" s="142"/>
      <c r="B324" s="142"/>
      <c r="C324" s="39">
        <v>1.34375</v>
      </c>
      <c r="D324" s="40">
        <v>12810.999999999998</v>
      </c>
      <c r="E324" s="40">
        <v>2816</v>
      </c>
      <c r="F324" s="40">
        <v>9599</v>
      </c>
      <c r="G324" s="40">
        <v>8233</v>
      </c>
      <c r="H324" s="40">
        <v>0</v>
      </c>
      <c r="I324" s="40">
        <f t="shared" si="40"/>
        <v>33459</v>
      </c>
      <c r="V324" s="42"/>
      <c r="W324" s="42"/>
      <c r="X324" s="42"/>
      <c r="Y324" s="42"/>
      <c r="Z324" s="42"/>
      <c r="AB324" s="42"/>
      <c r="AC324" s="42"/>
      <c r="AD324" s="42"/>
      <c r="AE324" s="42"/>
    </row>
    <row r="325" spans="1:31">
      <c r="A325" s="142"/>
      <c r="B325" s="142"/>
      <c r="C325" s="39">
        <v>1.3541666666666701</v>
      </c>
      <c r="D325" s="40">
        <v>12769</v>
      </c>
      <c r="E325" s="40">
        <v>2823</v>
      </c>
      <c r="F325" s="40">
        <v>9711</v>
      </c>
      <c r="G325" s="40">
        <v>8333</v>
      </c>
      <c r="H325" s="40">
        <v>0</v>
      </c>
      <c r="I325" s="40">
        <f t="shared" ref="I325:I388" si="45">SUM(D325:H325)</f>
        <v>33636</v>
      </c>
      <c r="V325" s="42"/>
      <c r="W325" s="42"/>
      <c r="X325" s="42"/>
      <c r="Y325" s="42"/>
      <c r="Z325" s="42"/>
      <c r="AB325" s="42"/>
      <c r="AC325" s="42"/>
      <c r="AD325" s="42"/>
      <c r="AE325" s="42"/>
    </row>
    <row r="326" spans="1:31">
      <c r="A326" s="142"/>
      <c r="B326" s="142"/>
      <c r="C326" s="39">
        <v>1.3645833333333399</v>
      </c>
      <c r="D326" s="40">
        <v>12919</v>
      </c>
      <c r="E326" s="40">
        <v>2832</v>
      </c>
      <c r="F326" s="40">
        <v>9852</v>
      </c>
      <c r="G326" s="40">
        <v>8412</v>
      </c>
      <c r="H326" s="40">
        <v>0</v>
      </c>
      <c r="I326" s="40">
        <f t="shared" si="45"/>
        <v>34015</v>
      </c>
      <c r="V326" s="42"/>
      <c r="W326" s="42"/>
      <c r="X326" s="42"/>
      <c r="Y326" s="42"/>
      <c r="Z326" s="42"/>
      <c r="AB326" s="42"/>
      <c r="AC326" s="42"/>
      <c r="AD326" s="42"/>
      <c r="AE326" s="42"/>
    </row>
    <row r="327" spans="1:31">
      <c r="A327" s="142"/>
      <c r="B327" s="142"/>
      <c r="C327" s="39">
        <v>1.375</v>
      </c>
      <c r="D327" s="40">
        <v>13103</v>
      </c>
      <c r="E327" s="40">
        <v>2847</v>
      </c>
      <c r="F327" s="40">
        <v>9899</v>
      </c>
      <c r="G327" s="40">
        <v>8443</v>
      </c>
      <c r="H327" s="40">
        <v>0</v>
      </c>
      <c r="I327" s="40">
        <f t="shared" si="45"/>
        <v>34292</v>
      </c>
      <c r="V327" s="42"/>
      <c r="W327" s="42"/>
      <c r="X327" s="42"/>
      <c r="Y327" s="42"/>
      <c r="Z327" s="42"/>
      <c r="AB327" s="42"/>
      <c r="AC327" s="42"/>
      <c r="AD327" s="42"/>
      <c r="AE327" s="42"/>
    </row>
    <row r="328" spans="1:31">
      <c r="A328" s="142"/>
      <c r="B328" s="142"/>
      <c r="C328" s="39">
        <v>1.3854166666666701</v>
      </c>
      <c r="D328" s="40">
        <v>13130</v>
      </c>
      <c r="E328" s="40">
        <v>2856</v>
      </c>
      <c r="F328" s="40">
        <v>10003</v>
      </c>
      <c r="G328" s="40">
        <v>8481</v>
      </c>
      <c r="H328" s="40">
        <v>0</v>
      </c>
      <c r="I328" s="40">
        <f t="shared" si="45"/>
        <v>34470</v>
      </c>
      <c r="V328" s="42"/>
      <c r="W328" s="42"/>
      <c r="X328" s="42"/>
      <c r="Y328" s="42"/>
      <c r="Z328" s="42"/>
      <c r="AB328" s="42"/>
      <c r="AC328" s="42"/>
      <c r="AD328" s="42"/>
      <c r="AE328" s="42"/>
    </row>
    <row r="329" spans="1:31">
      <c r="A329" s="142"/>
      <c r="B329" s="142"/>
      <c r="C329" s="39">
        <v>1.3958333333333399</v>
      </c>
      <c r="D329" s="40">
        <v>13069</v>
      </c>
      <c r="E329" s="40">
        <v>2853</v>
      </c>
      <c r="F329" s="40">
        <v>10086</v>
      </c>
      <c r="G329" s="40">
        <v>8557</v>
      </c>
      <c r="H329" s="40">
        <v>0</v>
      </c>
      <c r="I329" s="40">
        <f t="shared" si="45"/>
        <v>34565</v>
      </c>
      <c r="V329" s="42"/>
      <c r="W329" s="42"/>
      <c r="X329" s="42"/>
      <c r="Y329" s="42"/>
      <c r="Z329" s="42"/>
      <c r="AB329" s="42"/>
      <c r="AC329" s="42"/>
      <c r="AD329" s="42"/>
      <c r="AE329" s="42"/>
    </row>
    <row r="330" spans="1:31">
      <c r="A330" s="142"/>
      <c r="B330" s="142"/>
      <c r="C330" s="39">
        <v>1.40625</v>
      </c>
      <c r="D330" s="40">
        <v>13173.999999999998</v>
      </c>
      <c r="E330" s="40">
        <v>2858</v>
      </c>
      <c r="F330" s="40">
        <v>10144</v>
      </c>
      <c r="G330" s="40">
        <v>8582</v>
      </c>
      <c r="H330" s="40">
        <v>0</v>
      </c>
      <c r="I330" s="40">
        <f t="shared" si="45"/>
        <v>34758</v>
      </c>
      <c r="V330" s="42"/>
      <c r="W330" s="42"/>
      <c r="X330" s="42"/>
      <c r="Y330" s="42"/>
      <c r="Z330" s="42"/>
      <c r="AB330" s="42"/>
      <c r="AC330" s="42"/>
      <c r="AD330" s="42"/>
      <c r="AE330" s="42"/>
    </row>
    <row r="331" spans="1:31">
      <c r="A331" s="142"/>
      <c r="B331" s="142"/>
      <c r="C331" s="39">
        <v>1.4166666666666701</v>
      </c>
      <c r="D331" s="40">
        <v>13202</v>
      </c>
      <c r="E331" s="40">
        <v>2866</v>
      </c>
      <c r="F331" s="40">
        <v>10304</v>
      </c>
      <c r="G331" s="40">
        <v>8673</v>
      </c>
      <c r="H331" s="40">
        <v>0</v>
      </c>
      <c r="I331" s="40">
        <f t="shared" si="45"/>
        <v>35045</v>
      </c>
      <c r="V331" s="42"/>
      <c r="W331" s="42"/>
      <c r="X331" s="42"/>
      <c r="Y331" s="42"/>
      <c r="Z331" s="42"/>
      <c r="AB331" s="42"/>
      <c r="AC331" s="42"/>
      <c r="AD331" s="42"/>
      <c r="AE331" s="42"/>
    </row>
    <row r="332" spans="1:31">
      <c r="A332" s="142"/>
      <c r="B332" s="142"/>
      <c r="C332" s="39">
        <v>1.4270833333333399</v>
      </c>
      <c r="D332" s="40">
        <v>13315.999999999998</v>
      </c>
      <c r="E332" s="40">
        <v>2871</v>
      </c>
      <c r="F332" s="40">
        <v>10382</v>
      </c>
      <c r="G332" s="40">
        <v>8759</v>
      </c>
      <c r="H332" s="40">
        <v>0</v>
      </c>
      <c r="I332" s="40">
        <f t="shared" si="45"/>
        <v>35328</v>
      </c>
      <c r="V332" s="42"/>
      <c r="W332" s="42"/>
      <c r="X332" s="42"/>
      <c r="Y332" s="42"/>
      <c r="Z332" s="42"/>
      <c r="AB332" s="42"/>
      <c r="AC332" s="42"/>
      <c r="AD332" s="42"/>
      <c r="AE332" s="42"/>
    </row>
    <row r="333" spans="1:31">
      <c r="A333" s="142"/>
      <c r="B333" s="142"/>
      <c r="C333" s="39">
        <v>1.4375</v>
      </c>
      <c r="D333" s="40">
        <v>13516.999999999998</v>
      </c>
      <c r="E333" s="40">
        <v>2873</v>
      </c>
      <c r="F333" s="40">
        <v>10477</v>
      </c>
      <c r="G333" s="40">
        <v>8811</v>
      </c>
      <c r="H333" s="40">
        <v>0</v>
      </c>
      <c r="I333" s="40">
        <f t="shared" si="45"/>
        <v>35678</v>
      </c>
      <c r="V333" s="42"/>
      <c r="W333" s="42"/>
      <c r="X333" s="42"/>
      <c r="Y333" s="42"/>
      <c r="Z333" s="42"/>
      <c r="AB333" s="42"/>
      <c r="AC333" s="42"/>
      <c r="AD333" s="42"/>
      <c r="AE333" s="42"/>
    </row>
    <row r="334" spans="1:31">
      <c r="A334" s="142"/>
      <c r="B334" s="142"/>
      <c r="C334" s="39">
        <v>1.4479166666666701</v>
      </c>
      <c r="D334" s="40">
        <v>13604</v>
      </c>
      <c r="E334" s="40">
        <v>2874</v>
      </c>
      <c r="F334" s="40">
        <v>10560</v>
      </c>
      <c r="G334" s="40">
        <v>8878</v>
      </c>
      <c r="H334" s="40">
        <v>0</v>
      </c>
      <c r="I334" s="40">
        <f t="shared" si="45"/>
        <v>35916</v>
      </c>
      <c r="V334" s="42"/>
      <c r="W334" s="42"/>
      <c r="X334" s="42"/>
      <c r="Y334" s="42"/>
      <c r="Z334" s="42"/>
      <c r="AB334" s="42"/>
      <c r="AC334" s="42"/>
      <c r="AD334" s="42"/>
      <c r="AE334" s="42"/>
    </row>
    <row r="335" spans="1:31">
      <c r="A335" s="142"/>
      <c r="B335" s="142"/>
      <c r="C335" s="39">
        <v>1.4583333333333399</v>
      </c>
      <c r="D335" s="40">
        <v>13576</v>
      </c>
      <c r="E335" s="40">
        <v>2864.9999999999995</v>
      </c>
      <c r="F335" s="40">
        <v>10603</v>
      </c>
      <c r="G335" s="40">
        <v>8896</v>
      </c>
      <c r="H335" s="40">
        <v>0</v>
      </c>
      <c r="I335" s="40">
        <f t="shared" si="45"/>
        <v>35940</v>
      </c>
      <c r="V335" s="42"/>
      <c r="W335" s="42"/>
      <c r="X335" s="42"/>
      <c r="Y335" s="42"/>
      <c r="Z335" s="42"/>
      <c r="AB335" s="42"/>
      <c r="AC335" s="42"/>
      <c r="AD335" s="42"/>
      <c r="AE335" s="42"/>
    </row>
    <row r="336" spans="1:31">
      <c r="A336" s="142"/>
      <c r="B336" s="142"/>
      <c r="C336" s="39">
        <v>1.46875</v>
      </c>
      <c r="D336" s="40">
        <v>13592</v>
      </c>
      <c r="E336" s="40">
        <v>2889</v>
      </c>
      <c r="F336" s="40">
        <v>10638</v>
      </c>
      <c r="G336" s="40">
        <v>9023</v>
      </c>
      <c r="H336" s="40">
        <v>0</v>
      </c>
      <c r="I336" s="40">
        <f t="shared" si="45"/>
        <v>36142</v>
      </c>
      <c r="V336" s="42"/>
      <c r="W336" s="42"/>
      <c r="X336" s="42"/>
      <c r="Y336" s="42"/>
      <c r="Z336" s="42"/>
      <c r="AB336" s="42"/>
      <c r="AC336" s="42"/>
      <c r="AD336" s="42"/>
      <c r="AE336" s="42"/>
    </row>
    <row r="337" spans="1:31">
      <c r="A337" s="142"/>
      <c r="B337" s="142"/>
      <c r="C337" s="39">
        <v>1.4791666666666701</v>
      </c>
      <c r="D337" s="40">
        <v>13798.999999999998</v>
      </c>
      <c r="E337" s="40">
        <v>2906.0000000000005</v>
      </c>
      <c r="F337" s="40">
        <v>10750</v>
      </c>
      <c r="G337" s="40">
        <v>9126</v>
      </c>
      <c r="H337" s="40">
        <v>0</v>
      </c>
      <c r="I337" s="40">
        <f t="shared" si="45"/>
        <v>36581</v>
      </c>
      <c r="V337" s="42"/>
      <c r="W337" s="42"/>
      <c r="X337" s="42"/>
      <c r="Y337" s="42"/>
      <c r="Z337" s="42"/>
      <c r="AB337" s="42"/>
      <c r="AC337" s="42"/>
      <c r="AD337" s="42"/>
      <c r="AE337" s="42"/>
    </row>
    <row r="338" spans="1:31">
      <c r="A338" s="142"/>
      <c r="B338" s="142"/>
      <c r="C338" s="39">
        <v>1.4895833333333399</v>
      </c>
      <c r="D338" s="40">
        <v>13658.999999999998</v>
      </c>
      <c r="E338" s="40">
        <v>2922</v>
      </c>
      <c r="F338" s="40">
        <v>10847</v>
      </c>
      <c r="G338" s="40">
        <v>9206</v>
      </c>
      <c r="H338" s="40">
        <v>0</v>
      </c>
      <c r="I338" s="40">
        <f t="shared" si="45"/>
        <v>36634</v>
      </c>
      <c r="V338" s="42"/>
      <c r="W338" s="42"/>
      <c r="X338" s="42"/>
      <c r="Y338" s="42"/>
      <c r="Z338" s="42"/>
      <c r="AB338" s="42"/>
      <c r="AC338" s="42"/>
      <c r="AD338" s="42"/>
      <c r="AE338" s="42"/>
    </row>
    <row r="339" spans="1:31">
      <c r="A339" s="142"/>
      <c r="B339" s="142"/>
      <c r="C339" s="39">
        <v>1.5</v>
      </c>
      <c r="D339" s="40">
        <v>13726</v>
      </c>
      <c r="E339" s="40">
        <v>2942</v>
      </c>
      <c r="F339" s="40">
        <v>10881</v>
      </c>
      <c r="G339" s="40">
        <v>9244</v>
      </c>
      <c r="H339" s="40">
        <v>0</v>
      </c>
      <c r="I339" s="40">
        <f t="shared" si="45"/>
        <v>36793</v>
      </c>
      <c r="V339" s="42"/>
      <c r="W339" s="42"/>
      <c r="X339" s="42"/>
      <c r="Y339" s="42"/>
      <c r="Z339" s="42"/>
      <c r="AB339" s="42"/>
      <c r="AC339" s="42"/>
      <c r="AD339" s="42"/>
      <c r="AE339" s="42"/>
    </row>
    <row r="340" spans="1:31">
      <c r="A340" s="142"/>
      <c r="B340" s="142"/>
      <c r="C340" s="39">
        <v>1.5104166666666701</v>
      </c>
      <c r="D340" s="40">
        <v>13779.999999999998</v>
      </c>
      <c r="E340" s="40">
        <v>2952</v>
      </c>
      <c r="F340" s="40">
        <v>10946</v>
      </c>
      <c r="G340" s="40">
        <v>9302</v>
      </c>
      <c r="H340" s="40">
        <v>0</v>
      </c>
      <c r="I340" s="40">
        <f t="shared" si="45"/>
        <v>36980</v>
      </c>
      <c r="V340" s="42"/>
      <c r="W340" s="42"/>
      <c r="X340" s="42"/>
      <c r="Y340" s="42"/>
      <c r="Z340" s="42"/>
      <c r="AB340" s="42"/>
      <c r="AC340" s="42"/>
      <c r="AD340" s="42"/>
      <c r="AE340" s="42"/>
    </row>
    <row r="341" spans="1:31">
      <c r="A341" s="142"/>
      <c r="B341" s="142"/>
      <c r="C341" s="39">
        <v>1.5208333333333399</v>
      </c>
      <c r="D341" s="40">
        <v>13827</v>
      </c>
      <c r="E341" s="40">
        <v>2954</v>
      </c>
      <c r="F341" s="40">
        <v>10991</v>
      </c>
      <c r="G341" s="40">
        <v>9387</v>
      </c>
      <c r="H341" s="40">
        <v>0</v>
      </c>
      <c r="I341" s="40">
        <f t="shared" si="45"/>
        <v>37159</v>
      </c>
      <c r="V341" s="42"/>
      <c r="W341" s="42"/>
      <c r="X341" s="42"/>
      <c r="Y341" s="42"/>
      <c r="Z341" s="42"/>
      <c r="AB341" s="42"/>
      <c r="AC341" s="42"/>
      <c r="AD341" s="42"/>
      <c r="AE341" s="42"/>
    </row>
    <row r="342" spans="1:31">
      <c r="A342" s="142"/>
      <c r="B342" s="142"/>
      <c r="C342" s="39">
        <v>1.53125</v>
      </c>
      <c r="D342" s="40">
        <v>13950</v>
      </c>
      <c r="E342" s="40">
        <v>2972</v>
      </c>
      <c r="F342" s="40">
        <v>11055</v>
      </c>
      <c r="G342" s="40">
        <v>9459</v>
      </c>
      <c r="H342" s="40">
        <v>0</v>
      </c>
      <c r="I342" s="40">
        <f t="shared" si="45"/>
        <v>37436</v>
      </c>
      <c r="V342" s="42"/>
      <c r="W342" s="42"/>
      <c r="X342" s="42"/>
      <c r="Y342" s="42"/>
      <c r="Z342" s="42"/>
      <c r="AB342" s="42"/>
      <c r="AC342" s="42"/>
      <c r="AD342" s="42"/>
      <c r="AE342" s="42"/>
    </row>
    <row r="343" spans="1:31">
      <c r="A343" s="142"/>
      <c r="B343" s="142"/>
      <c r="C343" s="39">
        <v>1.5416666666666701</v>
      </c>
      <c r="D343" s="40">
        <v>14053</v>
      </c>
      <c r="E343" s="40">
        <v>2990</v>
      </c>
      <c r="F343" s="40">
        <v>11121</v>
      </c>
      <c r="G343" s="40">
        <v>9616</v>
      </c>
      <c r="H343" s="40">
        <v>0</v>
      </c>
      <c r="I343" s="40">
        <f t="shared" si="45"/>
        <v>37780</v>
      </c>
      <c r="V343" s="42"/>
      <c r="W343" s="42"/>
      <c r="X343" s="42"/>
      <c r="Y343" s="42"/>
      <c r="Z343" s="42"/>
      <c r="AB343" s="42"/>
      <c r="AC343" s="42"/>
      <c r="AD343" s="42"/>
      <c r="AE343" s="42"/>
    </row>
    <row r="344" spans="1:31">
      <c r="A344" s="142"/>
      <c r="B344" s="142"/>
      <c r="C344" s="39">
        <v>1.5520833333333399</v>
      </c>
      <c r="D344" s="40">
        <v>14081.999999999998</v>
      </c>
      <c r="E344" s="40">
        <v>3007.0000000000005</v>
      </c>
      <c r="F344" s="40">
        <v>11161.000000000002</v>
      </c>
      <c r="G344" s="40">
        <v>9593</v>
      </c>
      <c r="H344" s="40">
        <v>0</v>
      </c>
      <c r="I344" s="40">
        <f t="shared" si="45"/>
        <v>37843</v>
      </c>
      <c r="V344" s="42"/>
      <c r="W344" s="42"/>
      <c r="X344" s="42"/>
      <c r="Y344" s="42"/>
      <c r="Z344" s="42"/>
      <c r="AB344" s="42"/>
      <c r="AC344" s="42"/>
      <c r="AD344" s="42"/>
      <c r="AE344" s="42"/>
    </row>
    <row r="345" spans="1:31">
      <c r="A345" s="142"/>
      <c r="B345" s="142"/>
      <c r="C345" s="39">
        <v>1.5625</v>
      </c>
      <c r="D345" s="40">
        <v>14057</v>
      </c>
      <c r="E345" s="40">
        <v>3023</v>
      </c>
      <c r="F345" s="40">
        <v>11218.999999999998</v>
      </c>
      <c r="G345" s="40">
        <v>9595</v>
      </c>
      <c r="H345" s="40">
        <v>0</v>
      </c>
      <c r="I345" s="40">
        <f t="shared" si="45"/>
        <v>37894</v>
      </c>
      <c r="V345" s="42"/>
      <c r="W345" s="42"/>
      <c r="X345" s="42"/>
      <c r="Y345" s="42"/>
      <c r="Z345" s="42"/>
      <c r="AB345" s="42"/>
      <c r="AC345" s="42"/>
      <c r="AD345" s="42"/>
      <c r="AE345" s="42"/>
    </row>
    <row r="346" spans="1:31">
      <c r="A346" s="142"/>
      <c r="B346" s="142"/>
      <c r="C346" s="39">
        <v>1.5729166666666701</v>
      </c>
      <c r="D346" s="40">
        <v>14101</v>
      </c>
      <c r="E346" s="40">
        <v>3031</v>
      </c>
      <c r="F346" s="40">
        <v>11231</v>
      </c>
      <c r="G346" s="40">
        <v>9661</v>
      </c>
      <c r="H346" s="40">
        <v>0</v>
      </c>
      <c r="I346" s="40">
        <f t="shared" si="45"/>
        <v>38024</v>
      </c>
      <c r="V346" s="42"/>
      <c r="W346" s="42"/>
      <c r="X346" s="42"/>
      <c r="Y346" s="42"/>
      <c r="Z346" s="42"/>
      <c r="AB346" s="42"/>
      <c r="AC346" s="42"/>
      <c r="AD346" s="42"/>
      <c r="AE346" s="42"/>
    </row>
    <row r="347" spans="1:31">
      <c r="A347" s="142"/>
      <c r="B347" s="142"/>
      <c r="C347" s="39">
        <v>1.5833333333333399</v>
      </c>
      <c r="D347" s="40">
        <v>14251</v>
      </c>
      <c r="E347" s="40">
        <v>3039</v>
      </c>
      <c r="F347" s="40">
        <v>11290</v>
      </c>
      <c r="G347" s="40">
        <v>9767</v>
      </c>
      <c r="H347" s="40">
        <v>0</v>
      </c>
      <c r="I347" s="40">
        <f t="shared" si="45"/>
        <v>38347</v>
      </c>
      <c r="V347" s="42"/>
      <c r="W347" s="42"/>
      <c r="X347" s="42"/>
      <c r="Y347" s="42"/>
      <c r="Z347" s="42"/>
      <c r="AB347" s="42"/>
      <c r="AC347" s="42"/>
      <c r="AD347" s="42"/>
      <c r="AE347" s="42"/>
    </row>
    <row r="348" spans="1:31">
      <c r="A348" s="142"/>
      <c r="B348" s="142"/>
      <c r="C348" s="39">
        <v>1.59375</v>
      </c>
      <c r="D348" s="40">
        <v>14407.000000000002</v>
      </c>
      <c r="E348" s="40">
        <v>3040</v>
      </c>
      <c r="F348" s="40">
        <v>11386</v>
      </c>
      <c r="G348" s="40">
        <v>9798</v>
      </c>
      <c r="H348" s="40">
        <v>0</v>
      </c>
      <c r="I348" s="40">
        <f t="shared" si="45"/>
        <v>38631</v>
      </c>
      <c r="V348" s="42"/>
      <c r="W348" s="42"/>
      <c r="X348" s="42"/>
      <c r="Y348" s="42"/>
      <c r="Z348" s="42"/>
      <c r="AB348" s="42"/>
      <c r="AC348" s="42"/>
      <c r="AD348" s="42"/>
      <c r="AE348" s="42"/>
    </row>
    <row r="349" spans="1:31">
      <c r="A349" s="142"/>
      <c r="B349" s="142"/>
      <c r="C349" s="39">
        <v>1.6041666666666701</v>
      </c>
      <c r="D349" s="40">
        <v>14498</v>
      </c>
      <c r="E349" s="40">
        <v>3040</v>
      </c>
      <c r="F349" s="40">
        <v>11350</v>
      </c>
      <c r="G349" s="40">
        <v>9843</v>
      </c>
      <c r="H349" s="40">
        <v>0</v>
      </c>
      <c r="I349" s="40">
        <f t="shared" si="45"/>
        <v>38731</v>
      </c>
      <c r="V349" s="42"/>
      <c r="W349" s="42"/>
      <c r="X349" s="42"/>
      <c r="Y349" s="42"/>
      <c r="Z349" s="42"/>
      <c r="AB349" s="42"/>
      <c r="AC349" s="42"/>
      <c r="AD349" s="42"/>
      <c r="AE349" s="42"/>
    </row>
    <row r="350" spans="1:31">
      <c r="A350" s="142"/>
      <c r="B350" s="142"/>
      <c r="C350" s="39">
        <v>1.6145833333333399</v>
      </c>
      <c r="D350" s="40">
        <v>14584.999999999998</v>
      </c>
      <c r="E350" s="40">
        <v>3032.0000000000005</v>
      </c>
      <c r="F350" s="40">
        <v>11350</v>
      </c>
      <c r="G350" s="40">
        <v>9848</v>
      </c>
      <c r="H350" s="40">
        <v>0</v>
      </c>
      <c r="I350" s="40">
        <f t="shared" si="45"/>
        <v>38815</v>
      </c>
      <c r="V350" s="42"/>
      <c r="W350" s="42"/>
      <c r="X350" s="42"/>
      <c r="Y350" s="42"/>
      <c r="Z350" s="42"/>
      <c r="AB350" s="42"/>
      <c r="AC350" s="42"/>
      <c r="AD350" s="42"/>
      <c r="AE350" s="42"/>
    </row>
    <row r="351" spans="1:31">
      <c r="A351" s="142"/>
      <c r="B351" s="142"/>
      <c r="C351" s="39">
        <v>1.625</v>
      </c>
      <c r="D351" s="40">
        <v>14722</v>
      </c>
      <c r="E351" s="40">
        <v>3040</v>
      </c>
      <c r="F351" s="40">
        <v>11380.999999999998</v>
      </c>
      <c r="G351" s="40">
        <v>9917</v>
      </c>
      <c r="H351" s="40">
        <v>0</v>
      </c>
      <c r="I351" s="40">
        <f t="shared" si="45"/>
        <v>39060</v>
      </c>
      <c r="V351" s="42"/>
      <c r="W351" s="42"/>
      <c r="X351" s="42"/>
      <c r="Y351" s="42"/>
      <c r="Z351" s="42"/>
      <c r="AB351" s="42"/>
      <c r="AC351" s="42"/>
      <c r="AD351" s="42"/>
      <c r="AE351" s="42"/>
    </row>
    <row r="352" spans="1:31">
      <c r="A352" s="142"/>
      <c r="B352" s="142"/>
      <c r="C352" s="39">
        <v>1.6354166666666701</v>
      </c>
      <c r="D352" s="40">
        <v>14650</v>
      </c>
      <c r="E352" s="40">
        <v>3066.9999999999995</v>
      </c>
      <c r="F352" s="40">
        <v>11377</v>
      </c>
      <c r="G352" s="40">
        <v>10056</v>
      </c>
      <c r="H352" s="40">
        <v>0</v>
      </c>
      <c r="I352" s="40">
        <f t="shared" si="45"/>
        <v>39150</v>
      </c>
      <c r="V352" s="42"/>
      <c r="W352" s="42"/>
      <c r="X352" s="42"/>
      <c r="Y352" s="42"/>
      <c r="Z352" s="42"/>
      <c r="AB352" s="42"/>
      <c r="AC352" s="42"/>
      <c r="AD352" s="42"/>
      <c r="AE352" s="42"/>
    </row>
    <row r="353" spans="1:31">
      <c r="A353" s="142"/>
      <c r="B353" s="142"/>
      <c r="C353" s="39">
        <v>1.6458333333333399</v>
      </c>
      <c r="D353" s="40">
        <v>14608.000000000002</v>
      </c>
      <c r="E353" s="40">
        <v>3059</v>
      </c>
      <c r="F353" s="40">
        <v>11359.999999999998</v>
      </c>
      <c r="G353" s="40">
        <v>10109.999999999998</v>
      </c>
      <c r="H353" s="40">
        <v>0</v>
      </c>
      <c r="I353" s="40">
        <f t="shared" si="45"/>
        <v>39137</v>
      </c>
      <c r="V353" s="42"/>
      <c r="W353" s="42"/>
      <c r="X353" s="42"/>
      <c r="Y353" s="42"/>
      <c r="Z353" s="42"/>
      <c r="AB353" s="42"/>
      <c r="AC353" s="42"/>
      <c r="AD353" s="42"/>
      <c r="AE353" s="42"/>
    </row>
    <row r="354" spans="1:31">
      <c r="A354" s="142"/>
      <c r="B354" s="142"/>
      <c r="C354" s="39">
        <v>1.65625</v>
      </c>
      <c r="D354" s="40">
        <v>14681</v>
      </c>
      <c r="E354" s="40">
        <v>3057.0000000000005</v>
      </c>
      <c r="F354" s="40">
        <v>11362.000000000002</v>
      </c>
      <c r="G354" s="40">
        <v>10097</v>
      </c>
      <c r="H354" s="40">
        <v>0</v>
      </c>
      <c r="I354" s="40">
        <f t="shared" si="45"/>
        <v>39197</v>
      </c>
      <c r="V354" s="42"/>
      <c r="W354" s="42"/>
      <c r="X354" s="42"/>
      <c r="Y354" s="42"/>
      <c r="Z354" s="42"/>
      <c r="AB354" s="42"/>
      <c r="AC354" s="42"/>
      <c r="AD354" s="42"/>
      <c r="AE354" s="42"/>
    </row>
    <row r="355" spans="1:31">
      <c r="A355" s="142"/>
      <c r="B355" s="142"/>
      <c r="C355" s="39">
        <v>1.6666666666666701</v>
      </c>
      <c r="D355" s="40">
        <v>14739</v>
      </c>
      <c r="E355" s="40">
        <v>3062.0000000000005</v>
      </c>
      <c r="F355" s="40">
        <v>11247</v>
      </c>
      <c r="G355" s="40">
        <v>10105</v>
      </c>
      <c r="H355" s="40">
        <v>0</v>
      </c>
      <c r="I355" s="40">
        <f t="shared" si="45"/>
        <v>39153</v>
      </c>
      <c r="V355" s="42"/>
      <c r="W355" s="42"/>
      <c r="X355" s="42"/>
      <c r="Y355" s="42"/>
      <c r="Z355" s="42"/>
      <c r="AB355" s="42"/>
      <c r="AC355" s="42"/>
      <c r="AD355" s="42"/>
      <c r="AE355" s="42"/>
    </row>
    <row r="356" spans="1:31">
      <c r="A356" s="142"/>
      <c r="B356" s="142"/>
      <c r="C356" s="39">
        <v>1.6770833333333399</v>
      </c>
      <c r="D356" s="40">
        <v>14726.999999999998</v>
      </c>
      <c r="E356" s="40">
        <v>3055</v>
      </c>
      <c r="F356" s="40">
        <v>11229</v>
      </c>
      <c r="G356" s="40">
        <v>10023</v>
      </c>
      <c r="H356" s="40">
        <v>0</v>
      </c>
      <c r="I356" s="40">
        <f t="shared" si="45"/>
        <v>39034</v>
      </c>
      <c r="V356" s="42"/>
      <c r="W356" s="42"/>
      <c r="X356" s="42"/>
      <c r="Y356" s="42"/>
      <c r="Z356" s="42"/>
      <c r="AB356" s="42"/>
      <c r="AC356" s="42"/>
      <c r="AD356" s="42"/>
      <c r="AE356" s="42"/>
    </row>
    <row r="357" spans="1:31">
      <c r="A357" s="142"/>
      <c r="B357" s="142"/>
      <c r="C357" s="39">
        <v>1.6875</v>
      </c>
      <c r="D357" s="40">
        <v>14775</v>
      </c>
      <c r="E357" s="40">
        <v>3060</v>
      </c>
      <c r="F357" s="40">
        <v>11104</v>
      </c>
      <c r="G357" s="40">
        <v>10021</v>
      </c>
      <c r="H357" s="40">
        <v>0</v>
      </c>
      <c r="I357" s="40">
        <f t="shared" si="45"/>
        <v>38960</v>
      </c>
      <c r="V357" s="42"/>
      <c r="W357" s="42"/>
      <c r="X357" s="42"/>
      <c r="Y357" s="42"/>
      <c r="Z357" s="42"/>
      <c r="AB357" s="42"/>
      <c r="AC357" s="42"/>
      <c r="AD357" s="42"/>
      <c r="AE357" s="42"/>
    </row>
    <row r="358" spans="1:31">
      <c r="A358" s="142"/>
      <c r="B358" s="142"/>
      <c r="C358" s="39">
        <v>1.6979166666666701</v>
      </c>
      <c r="D358" s="40">
        <v>14674</v>
      </c>
      <c r="E358" s="40">
        <v>3049</v>
      </c>
      <c r="F358" s="40">
        <v>11056</v>
      </c>
      <c r="G358" s="40">
        <v>10003</v>
      </c>
      <c r="H358" s="40">
        <v>0</v>
      </c>
      <c r="I358" s="40">
        <f t="shared" si="45"/>
        <v>38782</v>
      </c>
      <c r="V358" s="42"/>
      <c r="W358" s="42"/>
      <c r="X358" s="42"/>
      <c r="Y358" s="42"/>
      <c r="Z358" s="42"/>
      <c r="AB358" s="42"/>
      <c r="AC358" s="42"/>
      <c r="AD358" s="42"/>
      <c r="AE358" s="42"/>
    </row>
    <row r="359" spans="1:31">
      <c r="A359" s="142"/>
      <c r="B359" s="142"/>
      <c r="C359" s="39">
        <v>1.7083333333333399</v>
      </c>
      <c r="D359" s="40">
        <v>14563</v>
      </c>
      <c r="E359" s="40">
        <v>3043</v>
      </c>
      <c r="F359" s="40">
        <v>11030</v>
      </c>
      <c r="G359" s="40">
        <v>9953</v>
      </c>
      <c r="H359" s="40">
        <v>0</v>
      </c>
      <c r="I359" s="40">
        <f t="shared" si="45"/>
        <v>38589</v>
      </c>
      <c r="V359" s="42"/>
      <c r="W359" s="42"/>
      <c r="X359" s="42"/>
      <c r="Y359" s="42"/>
      <c r="Z359" s="42"/>
      <c r="AB359" s="42"/>
      <c r="AC359" s="42"/>
      <c r="AD359" s="42"/>
      <c r="AE359" s="42"/>
    </row>
    <row r="360" spans="1:31">
      <c r="A360" s="142"/>
      <c r="B360" s="142"/>
      <c r="C360" s="39">
        <v>1.71875</v>
      </c>
      <c r="D360" s="40">
        <v>14534</v>
      </c>
      <c r="E360" s="40">
        <v>3033</v>
      </c>
      <c r="F360" s="40">
        <v>11011</v>
      </c>
      <c r="G360" s="40">
        <v>9866</v>
      </c>
      <c r="H360" s="40">
        <v>0</v>
      </c>
      <c r="I360" s="40">
        <f t="shared" si="45"/>
        <v>38444</v>
      </c>
      <c r="V360" s="42"/>
      <c r="W360" s="42"/>
      <c r="X360" s="42"/>
      <c r="Y360" s="42"/>
      <c r="Z360" s="42"/>
      <c r="AB360" s="42"/>
      <c r="AC360" s="42"/>
      <c r="AD360" s="42"/>
      <c r="AE360" s="42"/>
    </row>
    <row r="361" spans="1:31">
      <c r="A361" s="142"/>
      <c r="B361" s="142"/>
      <c r="C361" s="39">
        <v>1.7291666666666701</v>
      </c>
      <c r="D361" s="40">
        <v>14426.000000000002</v>
      </c>
      <c r="E361" s="40">
        <v>3028</v>
      </c>
      <c r="F361" s="40">
        <v>10955.999999999998</v>
      </c>
      <c r="G361" s="40">
        <v>9803</v>
      </c>
      <c r="H361" s="40">
        <v>0</v>
      </c>
      <c r="I361" s="40">
        <f t="shared" si="45"/>
        <v>38213</v>
      </c>
      <c r="V361" s="42"/>
      <c r="W361" s="42"/>
      <c r="X361" s="42"/>
      <c r="Y361" s="42"/>
      <c r="Z361" s="42"/>
      <c r="AB361" s="42"/>
      <c r="AC361" s="42"/>
      <c r="AD361" s="42"/>
      <c r="AE361" s="42"/>
    </row>
    <row r="362" spans="1:31">
      <c r="A362" s="142"/>
      <c r="B362" s="142"/>
      <c r="C362" s="39">
        <v>1.7395833333333399</v>
      </c>
      <c r="D362" s="40">
        <v>14310</v>
      </c>
      <c r="E362" s="40">
        <v>3008</v>
      </c>
      <c r="F362" s="40">
        <v>10882</v>
      </c>
      <c r="G362" s="40">
        <v>9825</v>
      </c>
      <c r="H362" s="40">
        <v>0</v>
      </c>
      <c r="I362" s="40">
        <f t="shared" si="45"/>
        <v>38025</v>
      </c>
      <c r="V362" s="42"/>
      <c r="W362" s="42"/>
      <c r="X362" s="42"/>
      <c r="Y362" s="42"/>
      <c r="Z362" s="42"/>
      <c r="AB362" s="42"/>
      <c r="AC362" s="42"/>
      <c r="AD362" s="42"/>
      <c r="AE362" s="42"/>
    </row>
    <row r="363" spans="1:31">
      <c r="A363" s="142"/>
      <c r="B363" s="142"/>
      <c r="C363" s="39">
        <v>1.75</v>
      </c>
      <c r="D363" s="40">
        <v>14172</v>
      </c>
      <c r="E363" s="40">
        <v>3009</v>
      </c>
      <c r="F363" s="40">
        <v>10861</v>
      </c>
      <c r="G363" s="40">
        <v>9783</v>
      </c>
      <c r="H363" s="40">
        <v>0</v>
      </c>
      <c r="I363" s="40">
        <f t="shared" si="45"/>
        <v>37825</v>
      </c>
      <c r="V363" s="42"/>
      <c r="W363" s="42"/>
      <c r="X363" s="42"/>
      <c r="Y363" s="42"/>
      <c r="Z363" s="42"/>
      <c r="AB363" s="42"/>
      <c r="AC363" s="42"/>
      <c r="AD363" s="42"/>
      <c r="AE363" s="42"/>
    </row>
    <row r="364" spans="1:31">
      <c r="A364" s="142"/>
      <c r="B364" s="142"/>
      <c r="C364" s="39">
        <v>1.7604166666666701</v>
      </c>
      <c r="D364" s="40">
        <v>14121</v>
      </c>
      <c r="E364" s="40">
        <v>2994</v>
      </c>
      <c r="F364" s="40">
        <v>10771</v>
      </c>
      <c r="G364" s="40">
        <v>9665</v>
      </c>
      <c r="H364" s="40">
        <v>0</v>
      </c>
      <c r="I364" s="40">
        <f t="shared" si="45"/>
        <v>37551</v>
      </c>
      <c r="V364" s="42"/>
      <c r="W364" s="42"/>
      <c r="X364" s="42"/>
      <c r="Y364" s="42"/>
      <c r="Z364" s="42"/>
      <c r="AB364" s="42"/>
      <c r="AC364" s="42"/>
      <c r="AD364" s="42"/>
      <c r="AE364" s="42"/>
    </row>
    <row r="365" spans="1:31">
      <c r="A365" s="142"/>
      <c r="B365" s="142"/>
      <c r="C365" s="39">
        <v>1.7708333333333399</v>
      </c>
      <c r="D365" s="40">
        <v>14276</v>
      </c>
      <c r="E365" s="40">
        <v>3011</v>
      </c>
      <c r="F365" s="40">
        <v>10849</v>
      </c>
      <c r="G365" s="40">
        <v>9750</v>
      </c>
      <c r="H365" s="40">
        <v>0</v>
      </c>
      <c r="I365" s="40">
        <f t="shared" si="45"/>
        <v>37886</v>
      </c>
      <c r="V365" s="42"/>
      <c r="W365" s="42"/>
      <c r="X365" s="42"/>
      <c r="Y365" s="42"/>
      <c r="Z365" s="42"/>
      <c r="AB365" s="42"/>
      <c r="AC365" s="42"/>
      <c r="AD365" s="42"/>
      <c r="AE365" s="42"/>
    </row>
    <row r="366" spans="1:31">
      <c r="A366" s="142"/>
      <c r="B366" s="142"/>
      <c r="C366" s="39">
        <v>1.78125</v>
      </c>
      <c r="D366" s="40">
        <v>14246</v>
      </c>
      <c r="E366" s="40">
        <v>3008</v>
      </c>
      <c r="F366" s="40">
        <v>10899</v>
      </c>
      <c r="G366" s="40">
        <v>9851</v>
      </c>
      <c r="H366" s="40">
        <v>0</v>
      </c>
      <c r="I366" s="40">
        <f t="shared" si="45"/>
        <v>38004</v>
      </c>
      <c r="V366" s="42"/>
      <c r="W366" s="42"/>
      <c r="X366" s="42"/>
      <c r="Y366" s="42"/>
      <c r="Z366" s="42"/>
      <c r="AB366" s="42"/>
      <c r="AC366" s="42"/>
      <c r="AD366" s="42"/>
      <c r="AE366" s="42"/>
    </row>
    <row r="367" spans="1:31">
      <c r="A367" s="142"/>
      <c r="B367" s="142"/>
      <c r="C367" s="39">
        <v>1.7916666666666701</v>
      </c>
      <c r="D367" s="40">
        <v>14413</v>
      </c>
      <c r="E367" s="40">
        <v>3029</v>
      </c>
      <c r="F367" s="40">
        <v>10930</v>
      </c>
      <c r="G367" s="40">
        <v>9803</v>
      </c>
      <c r="H367" s="40">
        <v>0</v>
      </c>
      <c r="I367" s="40">
        <f t="shared" si="45"/>
        <v>38175</v>
      </c>
      <c r="V367" s="42"/>
      <c r="W367" s="42"/>
      <c r="X367" s="42"/>
      <c r="Y367" s="42"/>
      <c r="Z367" s="42"/>
      <c r="AB367" s="42"/>
      <c r="AC367" s="42"/>
      <c r="AD367" s="42"/>
      <c r="AE367" s="42"/>
    </row>
    <row r="368" spans="1:31">
      <c r="A368" s="142"/>
      <c r="B368" s="142"/>
      <c r="C368" s="39">
        <v>1.8020833333333399</v>
      </c>
      <c r="D368" s="40">
        <v>14558</v>
      </c>
      <c r="E368" s="40">
        <v>3026</v>
      </c>
      <c r="F368" s="40">
        <v>10993</v>
      </c>
      <c r="G368" s="40">
        <v>9928</v>
      </c>
      <c r="H368" s="40">
        <v>0</v>
      </c>
      <c r="I368" s="40">
        <f t="shared" si="45"/>
        <v>38505</v>
      </c>
      <c r="V368" s="42"/>
      <c r="W368" s="42"/>
      <c r="X368" s="42"/>
      <c r="Y368" s="42"/>
      <c r="Z368" s="42"/>
      <c r="AB368" s="42"/>
      <c r="AC368" s="42"/>
      <c r="AD368" s="42"/>
      <c r="AE368" s="42"/>
    </row>
    <row r="369" spans="1:31">
      <c r="A369" s="142"/>
      <c r="B369" s="142"/>
      <c r="C369" s="39">
        <v>1.8125</v>
      </c>
      <c r="D369" s="40">
        <v>14565.999999999998</v>
      </c>
      <c r="E369" s="40">
        <v>3005</v>
      </c>
      <c r="F369" s="40">
        <v>10936.999999999998</v>
      </c>
      <c r="G369" s="40">
        <v>9935</v>
      </c>
      <c r="H369" s="40">
        <v>0</v>
      </c>
      <c r="I369" s="40">
        <f t="shared" si="45"/>
        <v>38443</v>
      </c>
      <c r="V369" s="42"/>
      <c r="W369" s="42"/>
      <c r="X369" s="42"/>
      <c r="Y369" s="42"/>
      <c r="Z369" s="42"/>
      <c r="AB369" s="42"/>
      <c r="AC369" s="42"/>
      <c r="AD369" s="42"/>
      <c r="AE369" s="42"/>
    </row>
    <row r="370" spans="1:31">
      <c r="A370" s="142"/>
      <c r="B370" s="142"/>
      <c r="C370" s="39">
        <v>1.8229166666666701</v>
      </c>
      <c r="D370" s="40">
        <v>14527.000000000002</v>
      </c>
      <c r="E370" s="40">
        <v>3012.0000000000005</v>
      </c>
      <c r="F370" s="40">
        <v>10822</v>
      </c>
      <c r="G370" s="40">
        <v>9902</v>
      </c>
      <c r="H370" s="40">
        <v>0</v>
      </c>
      <c r="I370" s="40">
        <f t="shared" si="45"/>
        <v>38263</v>
      </c>
      <c r="V370" s="42"/>
      <c r="W370" s="42"/>
      <c r="X370" s="42"/>
      <c r="Y370" s="42"/>
      <c r="Z370" s="42"/>
      <c r="AB370" s="42"/>
      <c r="AC370" s="42"/>
      <c r="AD370" s="42"/>
      <c r="AE370" s="42"/>
    </row>
    <row r="371" spans="1:31">
      <c r="A371" s="142"/>
      <c r="B371" s="142"/>
      <c r="C371" s="39">
        <v>1.8333333333333399</v>
      </c>
      <c r="D371" s="40">
        <v>14345.000000000002</v>
      </c>
      <c r="E371" s="40">
        <v>2998</v>
      </c>
      <c r="F371" s="40">
        <v>10753</v>
      </c>
      <c r="G371" s="40">
        <v>9870</v>
      </c>
      <c r="H371" s="40">
        <v>0</v>
      </c>
      <c r="I371" s="40">
        <f t="shared" si="45"/>
        <v>37966</v>
      </c>
      <c r="V371" s="42"/>
      <c r="W371" s="42"/>
      <c r="X371" s="42"/>
      <c r="Y371" s="42"/>
      <c r="Z371" s="42"/>
      <c r="AB371" s="42"/>
      <c r="AC371" s="42"/>
      <c r="AD371" s="42"/>
      <c r="AE371" s="42"/>
    </row>
    <row r="372" spans="1:31">
      <c r="A372" s="142"/>
      <c r="B372" s="142"/>
      <c r="C372" s="39">
        <v>1.84375</v>
      </c>
      <c r="D372" s="40">
        <v>14184.000000000002</v>
      </c>
      <c r="E372" s="40">
        <v>2996</v>
      </c>
      <c r="F372" s="40">
        <v>10725</v>
      </c>
      <c r="G372" s="40">
        <v>9772</v>
      </c>
      <c r="H372" s="40">
        <v>0</v>
      </c>
      <c r="I372" s="40">
        <f t="shared" si="45"/>
        <v>37677</v>
      </c>
      <c r="V372" s="42"/>
      <c r="W372" s="42"/>
      <c r="X372" s="42"/>
      <c r="Y372" s="42"/>
      <c r="Z372" s="42"/>
      <c r="AB372" s="42"/>
      <c r="AC372" s="42"/>
      <c r="AD372" s="42"/>
      <c r="AE372" s="42"/>
    </row>
    <row r="373" spans="1:31">
      <c r="A373" s="142"/>
      <c r="B373" s="142"/>
      <c r="C373" s="39">
        <v>1.8541666666666701</v>
      </c>
      <c r="D373" s="40">
        <v>13926</v>
      </c>
      <c r="E373" s="40">
        <v>2963</v>
      </c>
      <c r="F373" s="40">
        <v>10588</v>
      </c>
      <c r="G373" s="40">
        <v>9720</v>
      </c>
      <c r="H373" s="40">
        <v>0</v>
      </c>
      <c r="I373" s="40">
        <f t="shared" si="45"/>
        <v>37197</v>
      </c>
      <c r="V373" s="42"/>
      <c r="W373" s="42"/>
      <c r="X373" s="42"/>
      <c r="Y373" s="42"/>
      <c r="Z373" s="42"/>
      <c r="AB373" s="42"/>
      <c r="AC373" s="42"/>
      <c r="AD373" s="42"/>
      <c r="AE373" s="42"/>
    </row>
    <row r="374" spans="1:31">
      <c r="A374" s="142"/>
      <c r="B374" s="142"/>
      <c r="C374" s="39">
        <v>1.8645833333333399</v>
      </c>
      <c r="D374" s="40">
        <v>13623</v>
      </c>
      <c r="E374" s="40">
        <v>2939</v>
      </c>
      <c r="F374" s="40">
        <v>10459</v>
      </c>
      <c r="G374" s="40">
        <v>9553</v>
      </c>
      <c r="H374" s="40">
        <v>0</v>
      </c>
      <c r="I374" s="40">
        <f t="shared" si="45"/>
        <v>36574</v>
      </c>
      <c r="V374" s="42"/>
      <c r="W374" s="42"/>
      <c r="X374" s="42"/>
      <c r="Y374" s="42"/>
      <c r="Z374" s="42"/>
      <c r="AB374" s="42"/>
      <c r="AC374" s="42"/>
      <c r="AD374" s="42"/>
      <c r="AE374" s="42"/>
    </row>
    <row r="375" spans="1:31">
      <c r="A375" s="142"/>
      <c r="B375" s="142"/>
      <c r="C375" s="39">
        <v>1.875</v>
      </c>
      <c r="D375" s="40">
        <v>13297.000000000002</v>
      </c>
      <c r="E375" s="40">
        <v>2914</v>
      </c>
      <c r="F375" s="40">
        <v>10310.999999999998</v>
      </c>
      <c r="G375" s="40">
        <v>9342</v>
      </c>
      <c r="H375" s="40">
        <v>0</v>
      </c>
      <c r="I375" s="40">
        <f t="shared" si="45"/>
        <v>35864</v>
      </c>
      <c r="V375" s="42"/>
      <c r="W375" s="42"/>
      <c r="X375" s="42"/>
      <c r="Y375" s="42"/>
      <c r="Z375" s="42"/>
      <c r="AB375" s="42"/>
      <c r="AC375" s="42"/>
      <c r="AD375" s="42"/>
      <c r="AE375" s="42"/>
    </row>
    <row r="376" spans="1:31">
      <c r="A376" s="142"/>
      <c r="B376" s="142"/>
      <c r="C376" s="39">
        <v>1.8854166666666701</v>
      </c>
      <c r="D376" s="40">
        <v>13022</v>
      </c>
      <c r="E376" s="40">
        <v>2879</v>
      </c>
      <c r="F376" s="40">
        <v>10178</v>
      </c>
      <c r="G376" s="40">
        <v>9246</v>
      </c>
      <c r="H376" s="40">
        <v>0</v>
      </c>
      <c r="I376" s="40">
        <f t="shared" si="45"/>
        <v>35325</v>
      </c>
      <c r="V376" s="42"/>
      <c r="W376" s="42"/>
      <c r="X376" s="42"/>
      <c r="Y376" s="42"/>
      <c r="Z376" s="42"/>
      <c r="AB376" s="42"/>
      <c r="AC376" s="42"/>
      <c r="AD376" s="42"/>
      <c r="AE376" s="42"/>
    </row>
    <row r="377" spans="1:31">
      <c r="A377" s="142"/>
      <c r="B377" s="142"/>
      <c r="C377" s="39">
        <v>1.8958333333333399</v>
      </c>
      <c r="D377" s="40">
        <v>12506</v>
      </c>
      <c r="E377" s="40">
        <v>2834.9999999999995</v>
      </c>
      <c r="F377" s="40">
        <v>10033</v>
      </c>
      <c r="G377" s="40">
        <v>8968</v>
      </c>
      <c r="H377" s="40">
        <v>0</v>
      </c>
      <c r="I377" s="40">
        <f t="shared" si="45"/>
        <v>34342</v>
      </c>
      <c r="V377" s="42"/>
      <c r="W377" s="42"/>
      <c r="X377" s="42"/>
      <c r="Y377" s="42"/>
      <c r="Z377" s="42"/>
      <c r="AB377" s="42"/>
      <c r="AC377" s="42"/>
      <c r="AD377" s="42"/>
      <c r="AE377" s="42"/>
    </row>
    <row r="378" spans="1:31">
      <c r="A378" s="142"/>
      <c r="B378" s="142"/>
      <c r="C378" s="39">
        <v>1.90625</v>
      </c>
      <c r="D378" s="40">
        <v>12241</v>
      </c>
      <c r="E378" s="40">
        <v>2800.0000000000005</v>
      </c>
      <c r="F378" s="40">
        <v>9906</v>
      </c>
      <c r="G378" s="40">
        <v>8821</v>
      </c>
      <c r="H378" s="40">
        <v>0</v>
      </c>
      <c r="I378" s="40">
        <f t="shared" si="45"/>
        <v>33768</v>
      </c>
      <c r="V378" s="42"/>
      <c r="W378" s="42"/>
      <c r="X378" s="42"/>
      <c r="Y378" s="42"/>
      <c r="Z378" s="42"/>
      <c r="AB378" s="42"/>
      <c r="AC378" s="42"/>
      <c r="AD378" s="42"/>
      <c r="AE378" s="42"/>
    </row>
    <row r="379" spans="1:31">
      <c r="A379" s="142"/>
      <c r="B379" s="142"/>
      <c r="C379" s="39">
        <v>1.9166666666666701</v>
      </c>
      <c r="D379" s="40">
        <v>12043</v>
      </c>
      <c r="E379" s="40">
        <v>2776</v>
      </c>
      <c r="F379" s="40">
        <v>9704</v>
      </c>
      <c r="G379" s="40">
        <v>8669</v>
      </c>
      <c r="H379" s="40">
        <v>0</v>
      </c>
      <c r="I379" s="40">
        <f t="shared" si="45"/>
        <v>33192</v>
      </c>
      <c r="V379" s="42"/>
      <c r="W379" s="42"/>
      <c r="X379" s="42"/>
      <c r="Y379" s="42"/>
      <c r="Z379" s="42"/>
      <c r="AB379" s="42"/>
      <c r="AC379" s="42"/>
      <c r="AD379" s="42"/>
      <c r="AE379" s="42"/>
    </row>
    <row r="380" spans="1:31">
      <c r="A380" s="142"/>
      <c r="B380" s="142"/>
      <c r="C380" s="39">
        <v>1.9270833333333399</v>
      </c>
      <c r="D380" s="40">
        <v>11825.000000000002</v>
      </c>
      <c r="E380" s="40">
        <v>2741</v>
      </c>
      <c r="F380" s="40">
        <v>9576</v>
      </c>
      <c r="G380" s="40">
        <v>8508</v>
      </c>
      <c r="H380" s="40">
        <v>0</v>
      </c>
      <c r="I380" s="40">
        <f t="shared" si="45"/>
        <v>32650</v>
      </c>
      <c r="V380" s="42"/>
      <c r="W380" s="42"/>
      <c r="X380" s="42"/>
      <c r="Y380" s="42"/>
      <c r="Z380" s="42"/>
      <c r="AB380" s="42"/>
      <c r="AC380" s="42"/>
      <c r="AD380" s="42"/>
      <c r="AE380" s="42"/>
    </row>
    <row r="381" spans="1:31">
      <c r="A381" s="142"/>
      <c r="B381" s="142"/>
      <c r="C381" s="39">
        <v>1.9375</v>
      </c>
      <c r="D381" s="40">
        <v>11539</v>
      </c>
      <c r="E381" s="40">
        <v>2718</v>
      </c>
      <c r="F381" s="40">
        <v>9400</v>
      </c>
      <c r="G381" s="40">
        <v>8296</v>
      </c>
      <c r="H381" s="40">
        <v>0</v>
      </c>
      <c r="I381" s="40">
        <f t="shared" si="45"/>
        <v>31953</v>
      </c>
      <c r="V381" s="42"/>
      <c r="W381" s="42"/>
      <c r="X381" s="42"/>
      <c r="Y381" s="42"/>
      <c r="Z381" s="42"/>
      <c r="AB381" s="42"/>
      <c r="AC381" s="42"/>
      <c r="AD381" s="42"/>
      <c r="AE381" s="42"/>
    </row>
    <row r="382" spans="1:31">
      <c r="A382" s="142"/>
      <c r="B382" s="142"/>
      <c r="C382" s="39">
        <v>1.9479166666666701</v>
      </c>
      <c r="D382" s="40">
        <v>11337</v>
      </c>
      <c r="E382" s="40">
        <v>2683</v>
      </c>
      <c r="F382" s="40">
        <v>9235</v>
      </c>
      <c r="G382" s="40">
        <v>8092</v>
      </c>
      <c r="H382" s="40">
        <v>0</v>
      </c>
      <c r="I382" s="40">
        <f t="shared" si="45"/>
        <v>31347</v>
      </c>
      <c r="V382" s="42"/>
      <c r="W382" s="42"/>
      <c r="X382" s="42"/>
      <c r="Y382" s="42"/>
      <c r="Z382" s="42"/>
      <c r="AB382" s="42"/>
      <c r="AC382" s="42"/>
      <c r="AD382" s="42"/>
      <c r="AE382" s="42"/>
    </row>
    <row r="383" spans="1:31">
      <c r="A383" s="142"/>
      <c r="B383" s="142"/>
      <c r="C383" s="39">
        <v>1.9583333333333399</v>
      </c>
      <c r="D383" s="40">
        <v>11074</v>
      </c>
      <c r="E383" s="40">
        <v>2649.0000000000005</v>
      </c>
      <c r="F383" s="40">
        <v>9054</v>
      </c>
      <c r="G383" s="40">
        <v>7937.9999999999991</v>
      </c>
      <c r="H383" s="40">
        <v>0</v>
      </c>
      <c r="I383" s="40">
        <f t="shared" si="45"/>
        <v>30715</v>
      </c>
      <c r="V383" s="42"/>
      <c r="W383" s="42"/>
      <c r="X383" s="42"/>
      <c r="Y383" s="42"/>
      <c r="Z383" s="42"/>
      <c r="AB383" s="42"/>
      <c r="AC383" s="42"/>
      <c r="AD383" s="42"/>
      <c r="AE383" s="42"/>
    </row>
    <row r="384" spans="1:31">
      <c r="A384" s="142"/>
      <c r="B384" s="142"/>
      <c r="C384" s="39">
        <v>1.96875</v>
      </c>
      <c r="D384" s="40">
        <v>10801</v>
      </c>
      <c r="E384" s="40">
        <v>2616</v>
      </c>
      <c r="F384" s="40">
        <v>8934</v>
      </c>
      <c r="G384" s="40">
        <v>7730</v>
      </c>
      <c r="H384" s="40">
        <v>0</v>
      </c>
      <c r="I384" s="40">
        <f t="shared" si="45"/>
        <v>30081</v>
      </c>
      <c r="V384" s="42"/>
      <c r="W384" s="42"/>
      <c r="X384" s="42"/>
      <c r="Y384" s="42"/>
      <c r="Z384" s="42"/>
      <c r="AB384" s="42"/>
      <c r="AC384" s="42"/>
      <c r="AD384" s="42"/>
      <c r="AE384" s="42"/>
    </row>
    <row r="385" spans="1:31">
      <c r="A385" s="142"/>
      <c r="B385" s="142"/>
      <c r="C385" s="39">
        <v>1.9791666666666701</v>
      </c>
      <c r="D385" s="40">
        <v>10967</v>
      </c>
      <c r="E385" s="40">
        <v>2649.0000000000005</v>
      </c>
      <c r="F385" s="40">
        <v>9006</v>
      </c>
      <c r="G385" s="40">
        <v>7886</v>
      </c>
      <c r="H385" s="40">
        <v>0</v>
      </c>
      <c r="I385" s="40">
        <f t="shared" si="45"/>
        <v>30508</v>
      </c>
      <c r="V385" s="42"/>
      <c r="W385" s="42"/>
      <c r="X385" s="42"/>
      <c r="Y385" s="42"/>
      <c r="Z385" s="42"/>
      <c r="AB385" s="42"/>
      <c r="AC385" s="42"/>
      <c r="AD385" s="42"/>
      <c r="AE385" s="42"/>
    </row>
    <row r="386" spans="1:31">
      <c r="A386" s="142"/>
      <c r="B386" s="142"/>
      <c r="C386" s="39">
        <v>1.9895833333333399</v>
      </c>
      <c r="D386" s="40">
        <v>10994</v>
      </c>
      <c r="E386" s="40">
        <v>2685</v>
      </c>
      <c r="F386" s="40">
        <v>9030</v>
      </c>
      <c r="G386" s="40">
        <v>7943</v>
      </c>
      <c r="H386" s="40">
        <v>0</v>
      </c>
      <c r="I386" s="40">
        <f t="shared" si="45"/>
        <v>30652</v>
      </c>
      <c r="V386" s="42"/>
      <c r="W386" s="42"/>
      <c r="X386" s="42"/>
      <c r="Y386" s="42"/>
      <c r="Z386" s="42"/>
      <c r="AB386" s="42"/>
      <c r="AC386" s="42"/>
      <c r="AD386" s="42"/>
      <c r="AE386" s="42"/>
    </row>
    <row r="387" spans="1:31">
      <c r="A387" s="142"/>
      <c r="B387" s="142"/>
      <c r="C387" s="39">
        <v>2</v>
      </c>
      <c r="D387" s="40">
        <v>11133</v>
      </c>
      <c r="E387" s="40">
        <v>2702</v>
      </c>
      <c r="F387" s="40">
        <v>9081</v>
      </c>
      <c r="G387" s="40">
        <v>8058</v>
      </c>
      <c r="H387" s="40">
        <v>0</v>
      </c>
      <c r="I387" s="40">
        <f t="shared" si="45"/>
        <v>30974</v>
      </c>
      <c r="V387" s="42"/>
      <c r="W387" s="42"/>
      <c r="X387" s="42"/>
      <c r="Y387" s="42"/>
      <c r="Z387" s="42"/>
      <c r="AB387" s="42"/>
      <c r="AC387" s="42"/>
      <c r="AD387" s="42"/>
      <c r="AE387" s="42"/>
    </row>
    <row r="388" spans="1:31">
      <c r="A388" s="142" t="s">
        <v>76</v>
      </c>
      <c r="B388" s="142"/>
      <c r="C388" s="5">
        <v>1.0416666666666666E-2</v>
      </c>
      <c r="D388">
        <v>11283</v>
      </c>
      <c r="E388">
        <v>2722</v>
      </c>
      <c r="F388">
        <v>9130</v>
      </c>
      <c r="G388">
        <v>8102</v>
      </c>
      <c r="H388" s="42">
        <v>0</v>
      </c>
      <c r="I388" s="42">
        <f t="shared" si="45"/>
        <v>31237</v>
      </c>
      <c r="V388" s="42"/>
      <c r="W388" s="42"/>
      <c r="X388" s="42"/>
      <c r="Y388" s="42"/>
      <c r="Z388" s="42"/>
      <c r="AB388" s="42"/>
      <c r="AC388" s="42"/>
      <c r="AD388" s="42"/>
      <c r="AE388" s="42"/>
    </row>
    <row r="389" spans="1:31">
      <c r="A389" s="142"/>
      <c r="B389" s="142"/>
      <c r="C389" s="5">
        <v>2.0833333333333332E-2</v>
      </c>
      <c r="D389">
        <v>11100.000000000002</v>
      </c>
      <c r="E389">
        <v>2708</v>
      </c>
      <c r="F389">
        <v>9093</v>
      </c>
      <c r="G389">
        <v>8085</v>
      </c>
      <c r="H389" s="42">
        <v>0</v>
      </c>
      <c r="I389" s="42">
        <f t="shared" ref="I389:I452" si="46">SUM(D389:H389)</f>
        <v>30986</v>
      </c>
      <c r="V389" s="42"/>
      <c r="W389" s="42"/>
      <c r="X389" s="42"/>
      <c r="Y389" s="42"/>
      <c r="Z389" s="42"/>
      <c r="AB389" s="42"/>
      <c r="AC389" s="42"/>
      <c r="AD389" s="42"/>
      <c r="AE389" s="42"/>
    </row>
    <row r="390" spans="1:31">
      <c r="A390" s="142"/>
      <c r="B390" s="142"/>
      <c r="C390" s="5">
        <v>3.125E-2</v>
      </c>
      <c r="D390">
        <v>11059.000000000002</v>
      </c>
      <c r="E390">
        <v>2698</v>
      </c>
      <c r="F390">
        <v>8993</v>
      </c>
      <c r="G390">
        <v>8026</v>
      </c>
      <c r="H390" s="42">
        <v>0</v>
      </c>
      <c r="I390" s="42">
        <f t="shared" si="46"/>
        <v>30776</v>
      </c>
      <c r="V390" s="42"/>
      <c r="W390" s="42"/>
      <c r="X390" s="42"/>
      <c r="Y390" s="42"/>
      <c r="Z390" s="42"/>
      <c r="AB390" s="42"/>
      <c r="AC390" s="42"/>
      <c r="AD390" s="42"/>
      <c r="AE390" s="42"/>
    </row>
    <row r="391" spans="1:31">
      <c r="A391" s="142"/>
      <c r="B391" s="142"/>
      <c r="C391" s="5">
        <v>4.1666666666666664E-2</v>
      </c>
      <c r="D391">
        <v>10934</v>
      </c>
      <c r="E391">
        <v>2686</v>
      </c>
      <c r="F391">
        <v>8957</v>
      </c>
      <c r="G391">
        <v>7963</v>
      </c>
      <c r="H391" s="42">
        <v>0</v>
      </c>
      <c r="I391" s="42">
        <f t="shared" si="46"/>
        <v>30540</v>
      </c>
      <c r="V391" s="42"/>
      <c r="W391" s="42"/>
      <c r="X391" s="42"/>
      <c r="Y391" s="42"/>
      <c r="Z391" s="42"/>
      <c r="AB391" s="42"/>
      <c r="AC391" s="42"/>
      <c r="AD391" s="42"/>
      <c r="AE391" s="42"/>
    </row>
    <row r="392" spans="1:31">
      <c r="A392" s="142"/>
      <c r="B392" s="142"/>
      <c r="C392" s="5">
        <v>5.2083333333333398E-2</v>
      </c>
      <c r="D392">
        <v>10824</v>
      </c>
      <c r="E392">
        <v>2658</v>
      </c>
      <c r="F392">
        <v>8856</v>
      </c>
      <c r="G392">
        <v>7779</v>
      </c>
      <c r="H392" s="42">
        <v>0</v>
      </c>
      <c r="I392" s="42">
        <f t="shared" si="46"/>
        <v>30117</v>
      </c>
      <c r="V392" s="42"/>
      <c r="W392" s="42"/>
      <c r="X392" s="42"/>
      <c r="Y392" s="42"/>
      <c r="Z392" s="42"/>
      <c r="AB392" s="42"/>
      <c r="AC392" s="42"/>
      <c r="AD392" s="42"/>
      <c r="AE392" s="42"/>
    </row>
    <row r="393" spans="1:31">
      <c r="A393" s="142"/>
      <c r="B393" s="142"/>
      <c r="C393" s="5">
        <v>6.25E-2</v>
      </c>
      <c r="D393">
        <v>10918.000000000002</v>
      </c>
      <c r="E393">
        <v>2652</v>
      </c>
      <c r="F393">
        <v>8849</v>
      </c>
      <c r="G393">
        <v>7725</v>
      </c>
      <c r="H393" s="42">
        <v>0</v>
      </c>
      <c r="I393" s="42">
        <f t="shared" si="46"/>
        <v>30144</v>
      </c>
      <c r="V393" s="42"/>
      <c r="W393" s="42"/>
      <c r="X393" s="42"/>
      <c r="Y393" s="42"/>
      <c r="Z393" s="42"/>
      <c r="AB393" s="42"/>
      <c r="AC393" s="42"/>
      <c r="AD393" s="42"/>
      <c r="AE393" s="42"/>
    </row>
    <row r="394" spans="1:31">
      <c r="A394" s="142"/>
      <c r="B394" s="142"/>
      <c r="C394" s="5">
        <v>7.2916666666666699E-2</v>
      </c>
      <c r="D394">
        <v>10791</v>
      </c>
      <c r="E394">
        <v>2636</v>
      </c>
      <c r="F394">
        <v>8852</v>
      </c>
      <c r="G394">
        <v>7717.0000000000009</v>
      </c>
      <c r="H394" s="42">
        <v>0</v>
      </c>
      <c r="I394" s="42">
        <f t="shared" si="46"/>
        <v>29996</v>
      </c>
      <c r="V394" s="42"/>
      <c r="W394" s="42"/>
      <c r="X394" s="42"/>
      <c r="Y394" s="42"/>
      <c r="Z394" s="42"/>
      <c r="AB394" s="42"/>
      <c r="AC394" s="42"/>
      <c r="AD394" s="42"/>
      <c r="AE394" s="42"/>
    </row>
    <row r="395" spans="1:31">
      <c r="A395" s="142"/>
      <c r="B395" s="142"/>
      <c r="C395" s="5">
        <v>8.3333333333333398E-2</v>
      </c>
      <c r="D395">
        <v>10713</v>
      </c>
      <c r="E395">
        <v>2626</v>
      </c>
      <c r="F395">
        <v>8812</v>
      </c>
      <c r="G395">
        <v>7593</v>
      </c>
      <c r="H395" s="42">
        <v>0</v>
      </c>
      <c r="I395" s="42">
        <f t="shared" si="46"/>
        <v>29744</v>
      </c>
      <c r="V395" s="42"/>
      <c r="W395" s="42"/>
      <c r="X395" s="42"/>
      <c r="Y395" s="42"/>
      <c r="Z395" s="42"/>
      <c r="AB395" s="42"/>
      <c r="AC395" s="42"/>
      <c r="AD395" s="42"/>
      <c r="AE395" s="42"/>
    </row>
    <row r="396" spans="1:31">
      <c r="A396" s="142"/>
      <c r="B396" s="142"/>
      <c r="C396" s="5">
        <v>9.375E-2</v>
      </c>
      <c r="D396">
        <v>10481</v>
      </c>
      <c r="E396">
        <v>2624</v>
      </c>
      <c r="F396">
        <v>8720</v>
      </c>
      <c r="G396">
        <v>7588</v>
      </c>
      <c r="H396" s="42">
        <v>0</v>
      </c>
      <c r="I396" s="42">
        <f t="shared" si="46"/>
        <v>29413</v>
      </c>
      <c r="V396" s="42"/>
      <c r="W396" s="42"/>
      <c r="X396" s="42"/>
      <c r="Y396" s="42"/>
      <c r="Z396" s="42"/>
      <c r="AB396" s="42"/>
      <c r="AC396" s="42"/>
      <c r="AD396" s="42"/>
      <c r="AE396" s="42"/>
    </row>
    <row r="397" spans="1:31">
      <c r="A397" s="142"/>
      <c r="B397" s="142"/>
      <c r="C397" s="5">
        <v>0.104166666666667</v>
      </c>
      <c r="D397">
        <v>10508</v>
      </c>
      <c r="E397">
        <v>2611</v>
      </c>
      <c r="F397">
        <v>8762</v>
      </c>
      <c r="G397">
        <v>7558</v>
      </c>
      <c r="H397" s="42">
        <v>0</v>
      </c>
      <c r="I397" s="42">
        <f t="shared" si="46"/>
        <v>29439</v>
      </c>
      <c r="V397" s="42"/>
      <c r="W397" s="42"/>
      <c r="X397" s="42"/>
      <c r="Y397" s="42"/>
      <c r="Z397" s="42"/>
      <c r="AB397" s="42"/>
      <c r="AC397" s="42"/>
      <c r="AD397" s="42"/>
      <c r="AE397" s="42"/>
    </row>
    <row r="398" spans="1:31">
      <c r="A398" s="142"/>
      <c r="B398" s="142"/>
      <c r="C398" s="5">
        <v>0.11458333333333399</v>
      </c>
      <c r="D398">
        <v>10437</v>
      </c>
      <c r="E398">
        <v>2616</v>
      </c>
      <c r="F398">
        <v>8772</v>
      </c>
      <c r="G398">
        <v>7485.0000000000009</v>
      </c>
      <c r="H398" s="42">
        <v>0</v>
      </c>
      <c r="I398" s="42">
        <f t="shared" si="46"/>
        <v>29310</v>
      </c>
      <c r="V398" s="42"/>
      <c r="W398" s="42"/>
      <c r="X398" s="42"/>
      <c r="Y398" s="42"/>
      <c r="Z398" s="42"/>
      <c r="AB398" s="42"/>
      <c r="AC398" s="42"/>
      <c r="AD398" s="42"/>
      <c r="AE398" s="42"/>
    </row>
    <row r="399" spans="1:31">
      <c r="A399" s="142"/>
      <c r="B399" s="142"/>
      <c r="C399" s="5">
        <v>0.125</v>
      </c>
      <c r="D399">
        <v>10529</v>
      </c>
      <c r="E399">
        <v>2621</v>
      </c>
      <c r="F399">
        <v>8747</v>
      </c>
      <c r="G399">
        <v>7460</v>
      </c>
      <c r="H399" s="42">
        <v>0</v>
      </c>
      <c r="I399" s="42">
        <f t="shared" si="46"/>
        <v>29357</v>
      </c>
      <c r="V399" s="42"/>
      <c r="W399" s="42"/>
      <c r="X399" s="42"/>
      <c r="Y399" s="42"/>
      <c r="Z399" s="42"/>
      <c r="AB399" s="42"/>
      <c r="AC399" s="42"/>
      <c r="AD399" s="42"/>
      <c r="AE399" s="42"/>
    </row>
    <row r="400" spans="1:31">
      <c r="A400" s="142"/>
      <c r="B400" s="142"/>
      <c r="C400" s="5">
        <v>0.13541666666666699</v>
      </c>
      <c r="D400">
        <v>10462</v>
      </c>
      <c r="E400">
        <v>2606</v>
      </c>
      <c r="F400">
        <v>8777</v>
      </c>
      <c r="G400">
        <v>7476</v>
      </c>
      <c r="H400" s="42">
        <v>0</v>
      </c>
      <c r="I400" s="42">
        <f t="shared" si="46"/>
        <v>29321</v>
      </c>
      <c r="V400" s="42"/>
      <c r="W400" s="42"/>
      <c r="X400" s="42"/>
      <c r="Y400" s="42"/>
      <c r="Z400" s="42"/>
      <c r="AB400" s="42"/>
      <c r="AC400" s="42"/>
      <c r="AD400" s="42"/>
      <c r="AE400" s="42"/>
    </row>
    <row r="401" spans="1:31">
      <c r="A401" s="142"/>
      <c r="B401" s="142"/>
      <c r="C401" s="5">
        <v>0.14583333333333401</v>
      </c>
      <c r="D401">
        <v>10665</v>
      </c>
      <c r="E401">
        <v>2612.9999999999995</v>
      </c>
      <c r="F401">
        <v>8886</v>
      </c>
      <c r="G401">
        <v>7527</v>
      </c>
      <c r="H401" s="42">
        <v>0</v>
      </c>
      <c r="I401" s="42">
        <f t="shared" si="46"/>
        <v>29691</v>
      </c>
      <c r="V401" s="42"/>
      <c r="W401" s="42"/>
      <c r="X401" s="42"/>
      <c r="Y401" s="42"/>
      <c r="Z401" s="42"/>
      <c r="AB401" s="42"/>
      <c r="AC401" s="42"/>
      <c r="AD401" s="42"/>
      <c r="AE401" s="42"/>
    </row>
    <row r="402" spans="1:31">
      <c r="A402" s="142"/>
      <c r="B402" s="142"/>
      <c r="C402" s="5">
        <v>0.15625</v>
      </c>
      <c r="D402">
        <v>10912</v>
      </c>
      <c r="E402">
        <v>2612</v>
      </c>
      <c r="F402">
        <v>8989</v>
      </c>
      <c r="G402">
        <v>7590</v>
      </c>
      <c r="H402" s="42">
        <v>0</v>
      </c>
      <c r="I402" s="42">
        <f t="shared" si="46"/>
        <v>30103</v>
      </c>
      <c r="V402" s="42"/>
      <c r="W402" s="42"/>
      <c r="X402" s="42"/>
      <c r="Y402" s="42"/>
      <c r="Z402" s="42"/>
      <c r="AB402" s="42"/>
      <c r="AC402" s="42"/>
      <c r="AD402" s="42"/>
      <c r="AE402" s="42"/>
    </row>
    <row r="403" spans="1:31">
      <c r="A403" s="142"/>
      <c r="B403" s="142"/>
      <c r="C403" s="5">
        <v>0.16666666666666699</v>
      </c>
      <c r="D403">
        <v>10924</v>
      </c>
      <c r="E403">
        <v>2617.9999999999995</v>
      </c>
      <c r="F403">
        <v>9122</v>
      </c>
      <c r="G403">
        <v>7610</v>
      </c>
      <c r="H403" s="42">
        <v>0</v>
      </c>
      <c r="I403" s="42">
        <f t="shared" si="46"/>
        <v>30274</v>
      </c>
      <c r="V403" s="42"/>
      <c r="W403" s="42"/>
      <c r="X403" s="42"/>
      <c r="Y403" s="42"/>
      <c r="Z403" s="42"/>
      <c r="AB403" s="42"/>
      <c r="AC403" s="42"/>
      <c r="AD403" s="42"/>
      <c r="AE403" s="42"/>
    </row>
    <row r="404" spans="1:31">
      <c r="A404" s="142"/>
      <c r="B404" s="142"/>
      <c r="C404" s="5">
        <v>0.17708333333333401</v>
      </c>
      <c r="D404">
        <v>11050</v>
      </c>
      <c r="E404">
        <v>2628</v>
      </c>
      <c r="F404">
        <v>9215</v>
      </c>
      <c r="G404">
        <v>7608</v>
      </c>
      <c r="H404" s="42">
        <v>0</v>
      </c>
      <c r="I404" s="42">
        <f t="shared" si="46"/>
        <v>30501</v>
      </c>
      <c r="V404" s="42"/>
      <c r="W404" s="42"/>
      <c r="X404" s="42"/>
      <c r="Y404" s="42"/>
      <c r="Z404" s="42"/>
      <c r="AB404" s="42"/>
      <c r="AC404" s="42"/>
      <c r="AD404" s="42"/>
      <c r="AE404" s="42"/>
    </row>
    <row r="405" spans="1:31">
      <c r="A405" s="142"/>
      <c r="B405" s="142"/>
      <c r="C405" s="5">
        <v>0.1875</v>
      </c>
      <c r="D405">
        <v>11345</v>
      </c>
      <c r="E405">
        <v>2665</v>
      </c>
      <c r="F405">
        <v>9398</v>
      </c>
      <c r="G405">
        <v>7717.0000000000009</v>
      </c>
      <c r="H405" s="42">
        <v>0</v>
      </c>
      <c r="I405" s="42">
        <f t="shared" si="46"/>
        <v>31125</v>
      </c>
      <c r="V405" s="42"/>
      <c r="W405" s="42"/>
      <c r="X405" s="42"/>
      <c r="Y405" s="42"/>
      <c r="Z405" s="42"/>
      <c r="AB405" s="42"/>
      <c r="AC405" s="42"/>
      <c r="AD405" s="42"/>
      <c r="AE405" s="42"/>
    </row>
    <row r="406" spans="1:31">
      <c r="A406" s="142"/>
      <c r="B406" s="142"/>
      <c r="C406" s="5">
        <v>0.19791666666666699</v>
      </c>
      <c r="D406">
        <v>11711</v>
      </c>
      <c r="E406">
        <v>2687</v>
      </c>
      <c r="F406">
        <v>9615</v>
      </c>
      <c r="G406">
        <v>7823</v>
      </c>
      <c r="H406" s="42">
        <v>0</v>
      </c>
      <c r="I406" s="42">
        <f t="shared" si="46"/>
        <v>31836</v>
      </c>
      <c r="V406" s="42"/>
      <c r="W406" s="42"/>
      <c r="X406" s="42"/>
      <c r="Y406" s="42"/>
      <c r="Z406" s="42"/>
      <c r="AB406" s="42"/>
      <c r="AC406" s="42"/>
      <c r="AD406" s="42"/>
      <c r="AE406" s="42"/>
    </row>
    <row r="407" spans="1:31">
      <c r="A407" s="142"/>
      <c r="B407" s="142"/>
      <c r="C407" s="5">
        <v>0.20833333333333401</v>
      </c>
      <c r="D407">
        <v>11988</v>
      </c>
      <c r="E407">
        <v>2713.9999999999995</v>
      </c>
      <c r="F407">
        <v>9719</v>
      </c>
      <c r="G407">
        <v>7842</v>
      </c>
      <c r="H407" s="42">
        <v>0</v>
      </c>
      <c r="I407" s="42">
        <f t="shared" si="46"/>
        <v>32263</v>
      </c>
      <c r="V407" s="42"/>
      <c r="W407" s="42"/>
      <c r="X407" s="42"/>
      <c r="Y407" s="42"/>
      <c r="Z407" s="42"/>
      <c r="AB407" s="42"/>
      <c r="AC407" s="42"/>
      <c r="AD407" s="42"/>
      <c r="AE407" s="42"/>
    </row>
    <row r="408" spans="1:31">
      <c r="A408" s="142"/>
      <c r="B408" s="142"/>
      <c r="C408" s="5">
        <v>0.21875</v>
      </c>
      <c r="D408">
        <v>12297</v>
      </c>
      <c r="E408">
        <v>2743</v>
      </c>
      <c r="F408">
        <v>9932</v>
      </c>
      <c r="G408">
        <v>7879</v>
      </c>
      <c r="H408" s="42">
        <v>0</v>
      </c>
      <c r="I408" s="42">
        <f t="shared" si="46"/>
        <v>32851</v>
      </c>
      <c r="V408" s="42"/>
      <c r="W408" s="42"/>
      <c r="X408" s="42"/>
      <c r="Y408" s="42"/>
      <c r="Z408" s="42"/>
      <c r="AB408" s="42"/>
      <c r="AC408" s="42"/>
      <c r="AD408" s="42"/>
      <c r="AE408" s="42"/>
    </row>
    <row r="409" spans="1:31">
      <c r="A409" s="142"/>
      <c r="B409" s="142"/>
      <c r="C409" s="5">
        <v>0.22916666666666699</v>
      </c>
      <c r="D409">
        <v>12316</v>
      </c>
      <c r="E409">
        <v>2761</v>
      </c>
      <c r="F409">
        <v>9962</v>
      </c>
      <c r="G409">
        <v>7844</v>
      </c>
      <c r="H409" s="42">
        <v>0</v>
      </c>
      <c r="I409" s="42">
        <f t="shared" si="46"/>
        <v>32883</v>
      </c>
      <c r="V409" s="42"/>
      <c r="W409" s="42"/>
      <c r="X409" s="42"/>
      <c r="Y409" s="42"/>
      <c r="Z409" s="42"/>
      <c r="AB409" s="42"/>
      <c r="AC409" s="42"/>
      <c r="AD409" s="42"/>
      <c r="AE409" s="42"/>
    </row>
    <row r="410" spans="1:31">
      <c r="A410" s="142"/>
      <c r="B410" s="142"/>
      <c r="C410" s="5">
        <v>0.23958333333333401</v>
      </c>
      <c r="D410">
        <v>12490.000000000002</v>
      </c>
      <c r="E410">
        <v>2781</v>
      </c>
      <c r="F410">
        <v>10029.999999999998</v>
      </c>
      <c r="G410">
        <v>7899.0000000000009</v>
      </c>
      <c r="H410" s="42">
        <v>0</v>
      </c>
      <c r="I410" s="42">
        <f t="shared" si="46"/>
        <v>33200</v>
      </c>
      <c r="V410" s="42"/>
      <c r="W410" s="42"/>
      <c r="X410" s="42"/>
      <c r="Y410" s="42"/>
      <c r="Z410" s="42"/>
      <c r="AB410" s="42"/>
      <c r="AC410" s="42"/>
      <c r="AD410" s="42"/>
      <c r="AE410" s="42"/>
    </row>
    <row r="411" spans="1:31">
      <c r="A411" s="142"/>
      <c r="B411" s="142"/>
      <c r="C411" s="5">
        <v>0.25</v>
      </c>
      <c r="D411">
        <v>12690.999999999998</v>
      </c>
      <c r="E411">
        <v>2793</v>
      </c>
      <c r="F411">
        <v>10109.999999999998</v>
      </c>
      <c r="G411">
        <v>7937.9999999999991</v>
      </c>
      <c r="H411" s="42">
        <v>0</v>
      </c>
      <c r="I411" s="42">
        <f t="shared" si="46"/>
        <v>33531.999999999993</v>
      </c>
      <c r="V411" s="42"/>
      <c r="W411" s="42"/>
      <c r="X411" s="42"/>
      <c r="Y411" s="42"/>
      <c r="Z411" s="42"/>
      <c r="AB411" s="42"/>
      <c r="AC411" s="42"/>
      <c r="AD411" s="42"/>
      <c r="AE411" s="42"/>
    </row>
    <row r="412" spans="1:31">
      <c r="A412" s="142"/>
      <c r="B412" s="142"/>
      <c r="C412" s="5">
        <v>0.26041666666666702</v>
      </c>
      <c r="D412">
        <v>12871.999999999998</v>
      </c>
      <c r="E412">
        <v>2783</v>
      </c>
      <c r="F412">
        <v>10134</v>
      </c>
      <c r="G412">
        <v>7972</v>
      </c>
      <c r="H412" s="42">
        <v>0</v>
      </c>
      <c r="I412" s="42">
        <f t="shared" si="46"/>
        <v>33761</v>
      </c>
      <c r="V412" s="42"/>
      <c r="W412" s="42"/>
      <c r="X412" s="42"/>
      <c r="Y412" s="42"/>
      <c r="Z412" s="42"/>
      <c r="AB412" s="42"/>
      <c r="AC412" s="42"/>
      <c r="AD412" s="42"/>
      <c r="AE412" s="42"/>
    </row>
    <row r="413" spans="1:31">
      <c r="A413" s="142"/>
      <c r="B413" s="142"/>
      <c r="C413" s="5">
        <v>0.27083333333333398</v>
      </c>
      <c r="D413">
        <v>13056.000000000002</v>
      </c>
      <c r="E413">
        <v>2808</v>
      </c>
      <c r="F413">
        <v>10258</v>
      </c>
      <c r="G413">
        <v>8025</v>
      </c>
      <c r="H413" s="42">
        <v>0</v>
      </c>
      <c r="I413" s="42">
        <f t="shared" si="46"/>
        <v>34147</v>
      </c>
      <c r="V413" s="42"/>
      <c r="W413" s="42"/>
      <c r="X413" s="42"/>
      <c r="Y413" s="42"/>
      <c r="Z413" s="42"/>
      <c r="AB413" s="42"/>
      <c r="AC413" s="42"/>
      <c r="AD413" s="42"/>
      <c r="AE413" s="42"/>
    </row>
    <row r="414" spans="1:31">
      <c r="A414" s="142"/>
      <c r="B414" s="142"/>
      <c r="C414" s="5">
        <v>0.28125</v>
      </c>
      <c r="D414">
        <v>13288</v>
      </c>
      <c r="E414">
        <v>2813</v>
      </c>
      <c r="F414">
        <v>10307</v>
      </c>
      <c r="G414">
        <v>8159</v>
      </c>
      <c r="H414" s="42">
        <v>0</v>
      </c>
      <c r="I414" s="42">
        <f t="shared" si="46"/>
        <v>34567</v>
      </c>
      <c r="V414" s="42"/>
      <c r="W414" s="42"/>
      <c r="X414" s="42"/>
      <c r="Y414" s="42"/>
      <c r="Z414" s="42"/>
      <c r="AB414" s="42"/>
      <c r="AC414" s="42"/>
      <c r="AD414" s="42"/>
      <c r="AE414" s="42"/>
    </row>
    <row r="415" spans="1:31">
      <c r="A415" s="142"/>
      <c r="B415" s="142"/>
      <c r="C415" s="5">
        <v>0.29166666666666702</v>
      </c>
      <c r="D415">
        <v>13350</v>
      </c>
      <c r="E415">
        <v>2833</v>
      </c>
      <c r="F415">
        <v>10407</v>
      </c>
      <c r="G415">
        <v>8343</v>
      </c>
      <c r="H415" s="42">
        <v>0</v>
      </c>
      <c r="I415" s="42">
        <f t="shared" si="46"/>
        <v>34933</v>
      </c>
      <c r="V415" s="42"/>
      <c r="W415" s="42"/>
      <c r="X415" s="42"/>
      <c r="Y415" s="42"/>
      <c r="Z415" s="42"/>
      <c r="AB415" s="42"/>
      <c r="AC415" s="42"/>
      <c r="AD415" s="42"/>
      <c r="AE415" s="42"/>
    </row>
    <row r="416" spans="1:31">
      <c r="A416" s="142"/>
      <c r="B416" s="142"/>
      <c r="C416" s="5">
        <v>0.30208333333333398</v>
      </c>
      <c r="D416">
        <v>13349</v>
      </c>
      <c r="E416">
        <v>2852</v>
      </c>
      <c r="F416">
        <v>10471.999999999998</v>
      </c>
      <c r="G416">
        <v>8453</v>
      </c>
      <c r="H416" s="42">
        <v>0</v>
      </c>
      <c r="I416" s="42">
        <f t="shared" si="46"/>
        <v>35126</v>
      </c>
      <c r="V416" s="42"/>
      <c r="W416" s="42"/>
      <c r="X416" s="42"/>
      <c r="Y416" s="42"/>
      <c r="Z416" s="42"/>
      <c r="AB416" s="42"/>
      <c r="AC416" s="42"/>
      <c r="AD416" s="42"/>
      <c r="AE416" s="42"/>
    </row>
    <row r="417" spans="1:31">
      <c r="A417" s="142"/>
      <c r="B417" s="142"/>
      <c r="C417" s="5">
        <v>0.3125</v>
      </c>
      <c r="D417">
        <v>13490</v>
      </c>
      <c r="E417">
        <v>2884</v>
      </c>
      <c r="F417">
        <v>10548</v>
      </c>
      <c r="G417">
        <v>8609</v>
      </c>
      <c r="H417" s="42">
        <v>0</v>
      </c>
      <c r="I417" s="42">
        <f t="shared" si="46"/>
        <v>35531</v>
      </c>
      <c r="V417" s="42"/>
      <c r="W417" s="42"/>
      <c r="X417" s="42"/>
      <c r="Y417" s="42"/>
      <c r="Z417" s="42"/>
      <c r="AB417" s="42"/>
      <c r="AC417" s="42"/>
      <c r="AD417" s="42"/>
      <c r="AE417" s="42"/>
    </row>
    <row r="418" spans="1:31">
      <c r="A418" s="142"/>
      <c r="B418" s="142"/>
      <c r="C418" s="5">
        <v>0.32291666666666702</v>
      </c>
      <c r="D418">
        <v>13722</v>
      </c>
      <c r="E418">
        <v>2903</v>
      </c>
      <c r="F418">
        <v>10720</v>
      </c>
      <c r="G418">
        <v>8731</v>
      </c>
      <c r="H418" s="42">
        <v>0</v>
      </c>
      <c r="I418" s="42">
        <f t="shared" si="46"/>
        <v>36076</v>
      </c>
      <c r="V418" s="42"/>
      <c r="W418" s="42"/>
      <c r="X418" s="42"/>
      <c r="Y418" s="42"/>
      <c r="Z418" s="42"/>
      <c r="AB418" s="42"/>
      <c r="AC418" s="42"/>
      <c r="AD418" s="42"/>
      <c r="AE418" s="42"/>
    </row>
    <row r="419" spans="1:31">
      <c r="A419" s="142"/>
      <c r="B419" s="142"/>
      <c r="C419" s="5">
        <v>0.33333333333333398</v>
      </c>
      <c r="D419">
        <v>13869</v>
      </c>
      <c r="E419">
        <v>2930</v>
      </c>
      <c r="F419">
        <v>10845</v>
      </c>
      <c r="G419">
        <v>8842</v>
      </c>
      <c r="H419" s="42">
        <v>0</v>
      </c>
      <c r="I419" s="42">
        <f t="shared" si="46"/>
        <v>36486</v>
      </c>
      <c r="V419" s="42"/>
      <c r="W419" s="42"/>
      <c r="X419" s="42"/>
      <c r="Y419" s="42"/>
      <c r="Z419" s="42"/>
      <c r="AB419" s="42"/>
      <c r="AC419" s="42"/>
      <c r="AD419" s="42"/>
      <c r="AE419" s="42"/>
    </row>
    <row r="420" spans="1:31">
      <c r="A420" s="142"/>
      <c r="B420" s="142"/>
      <c r="C420" s="5">
        <v>0.34375</v>
      </c>
      <c r="D420">
        <v>13975</v>
      </c>
      <c r="E420">
        <v>2937</v>
      </c>
      <c r="F420">
        <v>10928</v>
      </c>
      <c r="G420">
        <v>9068</v>
      </c>
      <c r="H420" s="42">
        <v>0</v>
      </c>
      <c r="I420" s="42">
        <f t="shared" si="46"/>
        <v>36908</v>
      </c>
      <c r="V420" s="42"/>
      <c r="W420" s="42"/>
      <c r="X420" s="42"/>
      <c r="Y420" s="42"/>
      <c r="Z420" s="42"/>
      <c r="AB420" s="42"/>
      <c r="AC420" s="42"/>
      <c r="AD420" s="42"/>
      <c r="AE420" s="42"/>
    </row>
    <row r="421" spans="1:31">
      <c r="A421" s="142"/>
      <c r="B421" s="142"/>
      <c r="C421" s="5">
        <v>0.35416666666666702</v>
      </c>
      <c r="D421">
        <v>14125</v>
      </c>
      <c r="E421">
        <v>2955.9999999999995</v>
      </c>
      <c r="F421">
        <v>11047</v>
      </c>
      <c r="G421">
        <v>9292</v>
      </c>
      <c r="H421" s="42">
        <v>0</v>
      </c>
      <c r="I421" s="42">
        <f t="shared" si="46"/>
        <v>37420</v>
      </c>
      <c r="V421" s="42"/>
      <c r="W421" s="42"/>
      <c r="X421" s="42"/>
      <c r="Y421" s="42"/>
      <c r="Z421" s="42"/>
      <c r="AB421" s="42"/>
      <c r="AC421" s="42"/>
      <c r="AD421" s="42"/>
      <c r="AE421" s="42"/>
    </row>
    <row r="422" spans="1:31">
      <c r="A422" s="142"/>
      <c r="B422" s="142"/>
      <c r="C422" s="5">
        <v>0.36458333333333398</v>
      </c>
      <c r="D422">
        <v>14403</v>
      </c>
      <c r="E422">
        <v>2974</v>
      </c>
      <c r="F422">
        <v>11160.000000000002</v>
      </c>
      <c r="G422">
        <v>9435</v>
      </c>
      <c r="H422" s="42">
        <v>0</v>
      </c>
      <c r="I422" s="42">
        <f t="shared" si="46"/>
        <v>37972</v>
      </c>
      <c r="V422" s="42"/>
      <c r="W422" s="42"/>
      <c r="X422" s="42"/>
      <c r="Y422" s="42"/>
      <c r="Z422" s="42"/>
      <c r="AB422" s="42"/>
      <c r="AC422" s="42"/>
      <c r="AD422" s="42"/>
      <c r="AE422" s="42"/>
    </row>
    <row r="423" spans="1:31">
      <c r="A423" s="142"/>
      <c r="B423" s="142"/>
      <c r="C423" s="5">
        <v>0.375</v>
      </c>
      <c r="D423">
        <v>14565.999999999998</v>
      </c>
      <c r="E423">
        <v>3000</v>
      </c>
      <c r="F423">
        <v>11351</v>
      </c>
      <c r="G423">
        <v>9607</v>
      </c>
      <c r="H423" s="42">
        <v>0</v>
      </c>
      <c r="I423" s="42">
        <f t="shared" si="46"/>
        <v>38524</v>
      </c>
      <c r="V423" s="42"/>
      <c r="W423" s="42"/>
      <c r="X423" s="42"/>
      <c r="Y423" s="42"/>
      <c r="Z423" s="42"/>
      <c r="AB423" s="42"/>
      <c r="AC423" s="42"/>
      <c r="AD423" s="42"/>
      <c r="AE423" s="42"/>
    </row>
    <row r="424" spans="1:31">
      <c r="A424" s="142"/>
      <c r="B424" s="142"/>
      <c r="C424" s="5">
        <v>0.38541666666666702</v>
      </c>
      <c r="D424">
        <v>14704</v>
      </c>
      <c r="E424">
        <v>3029</v>
      </c>
      <c r="F424">
        <v>11491</v>
      </c>
      <c r="G424">
        <v>9712</v>
      </c>
      <c r="H424" s="42">
        <v>0</v>
      </c>
      <c r="I424" s="42">
        <f t="shared" si="46"/>
        <v>38936</v>
      </c>
      <c r="V424" s="42"/>
      <c r="W424" s="42"/>
      <c r="X424" s="42"/>
      <c r="Y424" s="42"/>
      <c r="Z424" s="42"/>
      <c r="AB424" s="42"/>
      <c r="AC424" s="42"/>
      <c r="AD424" s="42"/>
      <c r="AE424" s="42"/>
    </row>
    <row r="425" spans="1:31">
      <c r="A425" s="142"/>
      <c r="B425" s="142"/>
      <c r="C425" s="5">
        <v>0.39583333333333398</v>
      </c>
      <c r="D425">
        <v>14802</v>
      </c>
      <c r="E425">
        <v>3051</v>
      </c>
      <c r="F425">
        <v>11666</v>
      </c>
      <c r="G425">
        <v>9853</v>
      </c>
      <c r="H425" s="42">
        <v>0</v>
      </c>
      <c r="I425" s="42">
        <f t="shared" si="46"/>
        <v>39372</v>
      </c>
      <c r="V425" s="42"/>
      <c r="W425" s="42"/>
      <c r="X425" s="42"/>
      <c r="Y425" s="42"/>
      <c r="Z425" s="42"/>
      <c r="AB425" s="42"/>
      <c r="AC425" s="42"/>
      <c r="AD425" s="42"/>
      <c r="AE425" s="42"/>
    </row>
    <row r="426" spans="1:31">
      <c r="A426" s="142"/>
      <c r="B426" s="142"/>
      <c r="C426" s="5">
        <v>0.40625</v>
      </c>
      <c r="D426">
        <v>14940</v>
      </c>
      <c r="E426">
        <v>3064</v>
      </c>
      <c r="F426">
        <v>11801</v>
      </c>
      <c r="G426">
        <v>10081</v>
      </c>
      <c r="H426" s="42">
        <v>0</v>
      </c>
      <c r="I426" s="42">
        <f t="shared" si="46"/>
        <v>39886</v>
      </c>
      <c r="V426" s="42"/>
      <c r="W426" s="42"/>
      <c r="X426" s="42"/>
      <c r="Y426" s="42"/>
      <c r="Z426" s="42"/>
      <c r="AB426" s="42"/>
      <c r="AC426" s="42"/>
      <c r="AD426" s="42"/>
      <c r="AE426" s="42"/>
    </row>
    <row r="427" spans="1:31">
      <c r="A427" s="142"/>
      <c r="B427" s="142"/>
      <c r="C427" s="5">
        <v>0.41666666666666702</v>
      </c>
      <c r="D427">
        <v>15135</v>
      </c>
      <c r="E427">
        <v>3078</v>
      </c>
      <c r="F427">
        <v>11931</v>
      </c>
      <c r="G427">
        <v>10165</v>
      </c>
      <c r="H427" s="42">
        <v>0</v>
      </c>
      <c r="I427" s="42">
        <f t="shared" si="46"/>
        <v>40309</v>
      </c>
      <c r="V427" s="42"/>
      <c r="W427" s="42"/>
      <c r="X427" s="42"/>
      <c r="Y427" s="42"/>
      <c r="Z427" s="42"/>
      <c r="AB427" s="42"/>
      <c r="AC427" s="42"/>
      <c r="AD427" s="42"/>
      <c r="AE427" s="42"/>
    </row>
    <row r="428" spans="1:31">
      <c r="A428" s="142"/>
      <c r="B428" s="142"/>
      <c r="C428" s="5">
        <v>0.42708333333333398</v>
      </c>
      <c r="D428">
        <v>15431.999999999998</v>
      </c>
      <c r="E428">
        <v>3094</v>
      </c>
      <c r="F428">
        <v>12036</v>
      </c>
      <c r="G428">
        <v>10310.999999999998</v>
      </c>
      <c r="H428" s="42">
        <v>0</v>
      </c>
      <c r="I428" s="42">
        <f t="shared" si="46"/>
        <v>40873</v>
      </c>
      <c r="V428" s="42"/>
      <c r="W428" s="42"/>
      <c r="X428" s="42"/>
      <c r="Y428" s="42"/>
      <c r="Z428" s="42"/>
      <c r="AB428" s="42"/>
      <c r="AC428" s="42"/>
      <c r="AD428" s="42"/>
      <c r="AE428" s="42"/>
    </row>
    <row r="429" spans="1:31">
      <c r="A429" s="142"/>
      <c r="B429" s="142"/>
      <c r="C429" s="5">
        <v>0.4375</v>
      </c>
      <c r="D429">
        <v>15619</v>
      </c>
      <c r="E429">
        <v>3106</v>
      </c>
      <c r="F429">
        <v>12205.999999999998</v>
      </c>
      <c r="G429">
        <v>10451</v>
      </c>
      <c r="H429" s="42">
        <v>0</v>
      </c>
      <c r="I429" s="42">
        <f t="shared" si="46"/>
        <v>41382</v>
      </c>
      <c r="V429" s="42"/>
      <c r="W429" s="42"/>
      <c r="X429" s="42"/>
      <c r="Y429" s="42"/>
      <c r="Z429" s="42"/>
      <c r="AB429" s="42"/>
      <c r="AC429" s="42"/>
      <c r="AD429" s="42"/>
      <c r="AE429" s="42"/>
    </row>
    <row r="430" spans="1:31">
      <c r="A430" s="142"/>
      <c r="B430" s="142"/>
      <c r="C430" s="5">
        <v>0.44791666666666702</v>
      </c>
      <c r="D430">
        <v>15837.000000000002</v>
      </c>
      <c r="E430">
        <v>3114</v>
      </c>
      <c r="F430">
        <v>12298</v>
      </c>
      <c r="G430">
        <v>10592.999999999998</v>
      </c>
      <c r="H430" s="42">
        <v>0</v>
      </c>
      <c r="I430" s="42">
        <f t="shared" si="46"/>
        <v>41842</v>
      </c>
      <c r="V430" s="42"/>
      <c r="W430" s="42"/>
      <c r="X430" s="42"/>
      <c r="Y430" s="42"/>
      <c r="Z430" s="42"/>
      <c r="AB430" s="42"/>
      <c r="AC430" s="42"/>
      <c r="AD430" s="42"/>
      <c r="AE430" s="42"/>
    </row>
    <row r="431" spans="1:31">
      <c r="A431" s="142"/>
      <c r="B431" s="142"/>
      <c r="C431" s="5">
        <v>0.45833333333333398</v>
      </c>
      <c r="D431">
        <v>15974</v>
      </c>
      <c r="E431">
        <v>3138.0000000000005</v>
      </c>
      <c r="F431">
        <v>12423</v>
      </c>
      <c r="G431">
        <v>10699</v>
      </c>
      <c r="H431" s="42">
        <v>0</v>
      </c>
      <c r="I431" s="42">
        <f t="shared" si="46"/>
        <v>42234</v>
      </c>
      <c r="V431" s="42"/>
      <c r="W431" s="42"/>
      <c r="X431" s="42"/>
      <c r="Y431" s="42"/>
      <c r="Z431" s="42"/>
      <c r="AB431" s="42"/>
      <c r="AC431" s="42"/>
      <c r="AD431" s="42"/>
      <c r="AE431" s="42"/>
    </row>
    <row r="432" spans="1:31">
      <c r="A432" s="142"/>
      <c r="B432" s="142"/>
      <c r="C432" s="5">
        <v>0.46875</v>
      </c>
      <c r="D432">
        <v>16079.000000000002</v>
      </c>
      <c r="E432">
        <v>3144</v>
      </c>
      <c r="F432">
        <v>12505</v>
      </c>
      <c r="G432">
        <v>10833</v>
      </c>
      <c r="H432" s="42">
        <v>0</v>
      </c>
      <c r="I432" s="42">
        <f t="shared" si="46"/>
        <v>42561</v>
      </c>
      <c r="V432" s="42"/>
      <c r="W432" s="42"/>
      <c r="X432" s="42"/>
      <c r="Y432" s="42"/>
      <c r="Z432" s="42"/>
      <c r="AB432" s="42"/>
      <c r="AC432" s="42"/>
      <c r="AD432" s="42"/>
      <c r="AE432" s="42"/>
    </row>
    <row r="433" spans="1:31">
      <c r="A433" s="142"/>
      <c r="B433" s="142"/>
      <c r="C433" s="5">
        <v>0.47916666666666702</v>
      </c>
      <c r="D433">
        <v>16273</v>
      </c>
      <c r="E433">
        <v>3169</v>
      </c>
      <c r="F433">
        <v>12692.000000000002</v>
      </c>
      <c r="G433">
        <v>10887</v>
      </c>
      <c r="H433" s="42">
        <v>0</v>
      </c>
      <c r="I433" s="42">
        <f t="shared" si="46"/>
        <v>43021</v>
      </c>
      <c r="V433" s="42"/>
      <c r="W433" s="42"/>
      <c r="X433" s="42"/>
      <c r="Y433" s="42"/>
      <c r="Z433" s="42"/>
      <c r="AB433" s="42"/>
      <c r="AC433" s="42"/>
      <c r="AD433" s="42"/>
      <c r="AE433" s="42"/>
    </row>
    <row r="434" spans="1:31">
      <c r="A434" s="142"/>
      <c r="B434" s="142"/>
      <c r="C434" s="5">
        <v>0.48958333333333398</v>
      </c>
      <c r="D434">
        <v>16465</v>
      </c>
      <c r="E434">
        <v>3183.0000000000005</v>
      </c>
      <c r="F434">
        <v>12842</v>
      </c>
      <c r="G434">
        <v>10928</v>
      </c>
      <c r="H434" s="42">
        <v>0</v>
      </c>
      <c r="I434" s="42">
        <f t="shared" si="46"/>
        <v>43418</v>
      </c>
      <c r="V434" s="42"/>
      <c r="W434" s="42"/>
      <c r="X434" s="42"/>
      <c r="Y434" s="42"/>
      <c r="Z434" s="42"/>
      <c r="AB434" s="42"/>
      <c r="AC434" s="42"/>
      <c r="AD434" s="42"/>
      <c r="AE434" s="42"/>
    </row>
    <row r="435" spans="1:31">
      <c r="A435" s="142"/>
      <c r="B435" s="142"/>
      <c r="C435" s="5">
        <v>0.5</v>
      </c>
      <c r="D435">
        <v>16605</v>
      </c>
      <c r="E435">
        <v>3194</v>
      </c>
      <c r="F435">
        <v>12947</v>
      </c>
      <c r="G435">
        <v>11068</v>
      </c>
      <c r="H435" s="42">
        <v>0</v>
      </c>
      <c r="I435" s="42">
        <f t="shared" si="46"/>
        <v>43814</v>
      </c>
      <c r="V435" s="42"/>
      <c r="W435" s="42"/>
      <c r="X435" s="42"/>
      <c r="Y435" s="42"/>
      <c r="Z435" s="42"/>
      <c r="AB435" s="42"/>
      <c r="AC435" s="42"/>
      <c r="AD435" s="42"/>
      <c r="AE435" s="42"/>
    </row>
    <row r="436" spans="1:31">
      <c r="A436" s="142"/>
      <c r="B436" s="142"/>
      <c r="C436" s="5">
        <v>0.51041666666666696</v>
      </c>
      <c r="D436">
        <v>16738</v>
      </c>
      <c r="E436">
        <v>3212</v>
      </c>
      <c r="F436">
        <v>13019</v>
      </c>
      <c r="G436">
        <v>11183</v>
      </c>
      <c r="H436" s="42">
        <v>0</v>
      </c>
      <c r="I436" s="42">
        <f t="shared" si="46"/>
        <v>44152</v>
      </c>
      <c r="V436" s="42"/>
      <c r="W436" s="42"/>
      <c r="X436" s="42"/>
      <c r="Y436" s="42"/>
      <c r="Z436" s="42"/>
      <c r="AB436" s="42"/>
      <c r="AC436" s="42"/>
      <c r="AD436" s="42"/>
      <c r="AE436" s="42"/>
    </row>
    <row r="437" spans="1:31">
      <c r="A437" s="142"/>
      <c r="B437" s="142"/>
      <c r="C437" s="5">
        <v>0.52083333333333404</v>
      </c>
      <c r="D437">
        <v>16791</v>
      </c>
      <c r="E437">
        <v>3214</v>
      </c>
      <c r="F437">
        <v>13125</v>
      </c>
      <c r="G437">
        <v>11276</v>
      </c>
      <c r="H437" s="42">
        <v>0</v>
      </c>
      <c r="I437" s="42">
        <f t="shared" si="46"/>
        <v>44406</v>
      </c>
      <c r="V437" s="42"/>
      <c r="W437" s="42"/>
      <c r="X437" s="42"/>
      <c r="Y437" s="42"/>
      <c r="Z437" s="42"/>
      <c r="AB437" s="42"/>
      <c r="AC437" s="42"/>
      <c r="AD437" s="42"/>
      <c r="AE437" s="42"/>
    </row>
    <row r="438" spans="1:31">
      <c r="A438" s="142"/>
      <c r="B438" s="142"/>
      <c r="C438" s="5">
        <v>0.53125</v>
      </c>
      <c r="D438">
        <v>16954</v>
      </c>
      <c r="E438">
        <v>3249</v>
      </c>
      <c r="F438">
        <v>13165</v>
      </c>
      <c r="G438">
        <v>11326</v>
      </c>
      <c r="H438" s="42">
        <v>0</v>
      </c>
      <c r="I438" s="42">
        <f t="shared" si="46"/>
        <v>44694</v>
      </c>
      <c r="V438" s="42"/>
      <c r="W438" s="42"/>
      <c r="X438" s="42"/>
      <c r="Y438" s="42"/>
      <c r="Z438" s="42"/>
      <c r="AB438" s="42"/>
      <c r="AC438" s="42"/>
      <c r="AD438" s="42"/>
      <c r="AE438" s="42"/>
    </row>
    <row r="439" spans="1:31">
      <c r="A439" s="142"/>
      <c r="B439" s="142"/>
      <c r="C439" s="5">
        <v>0.54166666666666696</v>
      </c>
      <c r="D439">
        <v>17162</v>
      </c>
      <c r="E439">
        <v>3258</v>
      </c>
      <c r="F439">
        <v>13314</v>
      </c>
      <c r="G439">
        <v>11369</v>
      </c>
      <c r="H439" s="42">
        <v>0</v>
      </c>
      <c r="I439" s="42">
        <f t="shared" si="46"/>
        <v>45103</v>
      </c>
      <c r="V439" s="42"/>
      <c r="W439" s="42"/>
      <c r="X439" s="42"/>
      <c r="Y439" s="42"/>
      <c r="Z439" s="42"/>
      <c r="AB439" s="42"/>
      <c r="AC439" s="42"/>
      <c r="AD439" s="42"/>
      <c r="AE439" s="42"/>
    </row>
    <row r="440" spans="1:31">
      <c r="A440" s="142"/>
      <c r="B440" s="142"/>
      <c r="C440" s="5">
        <v>0.55208333333333404</v>
      </c>
      <c r="D440">
        <v>17328</v>
      </c>
      <c r="E440">
        <v>3274.0000000000005</v>
      </c>
      <c r="F440">
        <v>13496.999999999998</v>
      </c>
      <c r="G440">
        <v>11500.999999999998</v>
      </c>
      <c r="H440" s="42">
        <v>0</v>
      </c>
      <c r="I440" s="42">
        <f t="shared" si="46"/>
        <v>45600</v>
      </c>
      <c r="V440" s="42"/>
      <c r="W440" s="42"/>
      <c r="X440" s="42"/>
      <c r="Y440" s="42"/>
      <c r="Z440" s="42"/>
      <c r="AB440" s="42"/>
      <c r="AC440" s="42"/>
      <c r="AD440" s="42"/>
      <c r="AE440" s="42"/>
    </row>
    <row r="441" spans="1:31">
      <c r="A441" s="142"/>
      <c r="B441" s="142"/>
      <c r="C441" s="5">
        <v>0.5625</v>
      </c>
      <c r="D441">
        <v>17508</v>
      </c>
      <c r="E441">
        <v>3287</v>
      </c>
      <c r="F441">
        <v>13549</v>
      </c>
      <c r="G441">
        <v>11592</v>
      </c>
      <c r="H441" s="42">
        <v>0</v>
      </c>
      <c r="I441" s="42">
        <f t="shared" si="46"/>
        <v>45936</v>
      </c>
      <c r="V441" s="42"/>
      <c r="W441" s="42"/>
      <c r="X441" s="42"/>
      <c r="Y441" s="42"/>
      <c r="Z441" s="42"/>
      <c r="AB441" s="42"/>
      <c r="AC441" s="42"/>
      <c r="AD441" s="42"/>
      <c r="AE441" s="42"/>
    </row>
    <row r="442" spans="1:31">
      <c r="A442" s="142"/>
      <c r="B442" s="142"/>
      <c r="C442" s="5">
        <v>0.57291666666666696</v>
      </c>
      <c r="D442">
        <v>17668</v>
      </c>
      <c r="E442">
        <v>3300</v>
      </c>
      <c r="F442">
        <v>13655</v>
      </c>
      <c r="G442">
        <v>11584.000000000002</v>
      </c>
      <c r="H442" s="42">
        <v>0</v>
      </c>
      <c r="I442" s="42">
        <f t="shared" si="46"/>
        <v>46207</v>
      </c>
      <c r="V442" s="42"/>
      <c r="W442" s="42"/>
      <c r="X442" s="42"/>
      <c r="Y442" s="42"/>
      <c r="Z442" s="42"/>
      <c r="AB442" s="42"/>
      <c r="AC442" s="42"/>
      <c r="AD442" s="42"/>
      <c r="AE442" s="42"/>
    </row>
    <row r="443" spans="1:31">
      <c r="A443" s="142"/>
      <c r="B443" s="142"/>
      <c r="C443" s="5">
        <v>0.58333333333333404</v>
      </c>
      <c r="D443">
        <v>17822</v>
      </c>
      <c r="E443">
        <v>3306</v>
      </c>
      <c r="F443">
        <v>13778</v>
      </c>
      <c r="G443">
        <v>11674</v>
      </c>
      <c r="H443" s="42">
        <v>0</v>
      </c>
      <c r="I443" s="42">
        <f t="shared" si="46"/>
        <v>46580</v>
      </c>
      <c r="V443" s="42"/>
      <c r="W443" s="42"/>
      <c r="X443" s="42"/>
      <c r="Y443" s="42"/>
      <c r="Z443" s="42"/>
      <c r="AB443" s="42"/>
      <c r="AC443" s="42"/>
      <c r="AD443" s="42"/>
      <c r="AE443" s="42"/>
    </row>
    <row r="444" spans="1:31">
      <c r="A444" s="142"/>
      <c r="B444" s="142"/>
      <c r="C444" s="5">
        <v>0.59375</v>
      </c>
      <c r="D444">
        <v>17856</v>
      </c>
      <c r="E444">
        <v>3317</v>
      </c>
      <c r="F444">
        <v>13826</v>
      </c>
      <c r="G444">
        <v>11807</v>
      </c>
      <c r="H444" s="42">
        <v>0</v>
      </c>
      <c r="I444" s="42">
        <f t="shared" si="46"/>
        <v>46806</v>
      </c>
      <c r="V444" s="42"/>
      <c r="W444" s="42"/>
      <c r="X444" s="42"/>
      <c r="Y444" s="42"/>
      <c r="Z444" s="42"/>
      <c r="AB444" s="42"/>
      <c r="AC444" s="42"/>
      <c r="AD444" s="42"/>
      <c r="AE444" s="42"/>
    </row>
    <row r="445" spans="1:31">
      <c r="A445" s="142"/>
      <c r="B445" s="142"/>
      <c r="C445" s="5">
        <v>0.60416666666666696</v>
      </c>
      <c r="D445">
        <v>18064</v>
      </c>
      <c r="E445">
        <v>3335</v>
      </c>
      <c r="F445">
        <v>13911</v>
      </c>
      <c r="G445">
        <v>11980</v>
      </c>
      <c r="H445" s="42">
        <v>0</v>
      </c>
      <c r="I445" s="42">
        <f t="shared" si="46"/>
        <v>47290</v>
      </c>
      <c r="V445" s="42"/>
      <c r="W445" s="42"/>
      <c r="X445" s="42"/>
      <c r="Y445" s="42"/>
      <c r="Z445" s="42"/>
      <c r="AB445" s="42"/>
      <c r="AC445" s="42"/>
      <c r="AD445" s="42"/>
      <c r="AE445" s="42"/>
    </row>
    <row r="446" spans="1:31">
      <c r="A446" s="142"/>
      <c r="B446" s="142"/>
      <c r="C446" s="5">
        <v>0.61458333333333404</v>
      </c>
      <c r="D446">
        <v>18098</v>
      </c>
      <c r="E446">
        <v>3346</v>
      </c>
      <c r="F446">
        <v>13987</v>
      </c>
      <c r="G446">
        <v>12048.000000000002</v>
      </c>
      <c r="H446" s="42">
        <v>0</v>
      </c>
      <c r="I446" s="42">
        <f t="shared" si="46"/>
        <v>47479</v>
      </c>
      <c r="V446" s="42"/>
      <c r="W446" s="42"/>
      <c r="X446" s="42"/>
      <c r="Y446" s="42"/>
      <c r="Z446" s="42"/>
      <c r="AB446" s="42"/>
      <c r="AC446" s="42"/>
      <c r="AD446" s="42"/>
      <c r="AE446" s="42"/>
    </row>
    <row r="447" spans="1:31">
      <c r="A447" s="142"/>
      <c r="B447" s="142"/>
      <c r="C447" s="5">
        <v>0.625</v>
      </c>
      <c r="D447">
        <v>18187</v>
      </c>
      <c r="E447">
        <v>3369</v>
      </c>
      <c r="F447">
        <v>13979</v>
      </c>
      <c r="G447">
        <v>12090</v>
      </c>
      <c r="H447" s="42">
        <v>0</v>
      </c>
      <c r="I447" s="42">
        <f t="shared" si="46"/>
        <v>47625</v>
      </c>
      <c r="V447" s="42"/>
      <c r="W447" s="42"/>
      <c r="X447" s="42"/>
      <c r="Y447" s="42"/>
      <c r="Z447" s="42"/>
      <c r="AB447" s="42"/>
      <c r="AC447" s="42"/>
      <c r="AD447" s="42"/>
      <c r="AE447" s="42"/>
    </row>
    <row r="448" spans="1:31">
      <c r="A448" s="142"/>
      <c r="B448" s="142"/>
      <c r="C448" s="5">
        <v>0.63541666666666696</v>
      </c>
      <c r="D448">
        <v>18239</v>
      </c>
      <c r="E448">
        <v>3376</v>
      </c>
      <c r="F448">
        <v>13957</v>
      </c>
      <c r="G448">
        <v>12071</v>
      </c>
      <c r="H448" s="42">
        <v>0</v>
      </c>
      <c r="I448" s="42">
        <f t="shared" si="46"/>
        <v>47643</v>
      </c>
      <c r="V448" s="42"/>
      <c r="W448" s="42"/>
      <c r="X448" s="42"/>
      <c r="Y448" s="42"/>
      <c r="Z448" s="42"/>
      <c r="AB448" s="42"/>
      <c r="AC448" s="42"/>
      <c r="AD448" s="42"/>
      <c r="AE448" s="42"/>
    </row>
    <row r="449" spans="1:31">
      <c r="A449" s="142"/>
      <c r="B449" s="142"/>
      <c r="C449" s="5">
        <v>0.64583333333333404</v>
      </c>
      <c r="D449">
        <v>18185</v>
      </c>
      <c r="E449">
        <v>3370</v>
      </c>
      <c r="F449">
        <v>13956</v>
      </c>
      <c r="G449">
        <v>12125.999999999998</v>
      </c>
      <c r="H449" s="42">
        <v>0</v>
      </c>
      <c r="I449" s="42">
        <f t="shared" si="46"/>
        <v>47637</v>
      </c>
      <c r="V449" s="42"/>
      <c r="W449" s="42"/>
      <c r="X449" s="42"/>
      <c r="Y449" s="42"/>
      <c r="Z449" s="42"/>
      <c r="AB449" s="42"/>
      <c r="AC449" s="42"/>
      <c r="AD449" s="42"/>
      <c r="AE449" s="42"/>
    </row>
    <row r="450" spans="1:31">
      <c r="A450" s="142"/>
      <c r="B450" s="142"/>
      <c r="C450" s="5">
        <v>0.65625</v>
      </c>
      <c r="D450">
        <v>18318</v>
      </c>
      <c r="E450">
        <v>3373</v>
      </c>
      <c r="F450">
        <v>13928</v>
      </c>
      <c r="G450">
        <v>12172</v>
      </c>
      <c r="H450" s="42">
        <v>0</v>
      </c>
      <c r="I450" s="42">
        <f t="shared" si="46"/>
        <v>47791</v>
      </c>
      <c r="V450" s="42"/>
      <c r="W450" s="42"/>
      <c r="X450" s="42"/>
      <c r="Y450" s="42"/>
      <c r="Z450" s="42"/>
      <c r="AB450" s="42"/>
      <c r="AC450" s="42"/>
      <c r="AD450" s="42"/>
      <c r="AE450" s="42"/>
    </row>
    <row r="451" spans="1:31">
      <c r="A451" s="142"/>
      <c r="B451" s="142"/>
      <c r="C451" s="5">
        <v>0.66666666666666696</v>
      </c>
      <c r="D451">
        <v>18268</v>
      </c>
      <c r="E451">
        <v>3391</v>
      </c>
      <c r="F451">
        <v>13846</v>
      </c>
      <c r="G451">
        <v>12165.999999999998</v>
      </c>
      <c r="H451" s="42">
        <v>0</v>
      </c>
      <c r="I451" s="42">
        <f t="shared" si="46"/>
        <v>47671</v>
      </c>
      <c r="V451" s="42"/>
      <c r="W451" s="42"/>
      <c r="X451" s="42"/>
      <c r="Y451" s="42"/>
      <c r="Z451" s="42"/>
      <c r="AB451" s="42"/>
      <c r="AC451" s="42"/>
      <c r="AD451" s="42"/>
      <c r="AE451" s="42"/>
    </row>
    <row r="452" spans="1:31">
      <c r="A452" s="142"/>
      <c r="B452" s="142"/>
      <c r="C452" s="5">
        <v>0.67708333333333404</v>
      </c>
      <c r="D452">
        <v>18299</v>
      </c>
      <c r="E452">
        <v>3389</v>
      </c>
      <c r="F452">
        <v>13852</v>
      </c>
      <c r="G452">
        <v>12149</v>
      </c>
      <c r="H452" s="42">
        <v>0</v>
      </c>
      <c r="I452" s="42">
        <f t="shared" si="46"/>
        <v>47689</v>
      </c>
      <c r="V452" s="42"/>
      <c r="W452" s="42"/>
      <c r="X452" s="42"/>
      <c r="Y452" s="42"/>
      <c r="Z452" s="42"/>
      <c r="AB452" s="42"/>
      <c r="AC452" s="42"/>
      <c r="AD452" s="42"/>
      <c r="AE452" s="42"/>
    </row>
    <row r="453" spans="1:31">
      <c r="A453" s="142"/>
      <c r="B453" s="142"/>
      <c r="C453" s="5">
        <v>0.6875</v>
      </c>
      <c r="D453">
        <v>18238</v>
      </c>
      <c r="E453">
        <v>3388</v>
      </c>
      <c r="F453">
        <v>13799.999999999998</v>
      </c>
      <c r="G453">
        <v>12081</v>
      </c>
      <c r="H453" s="42">
        <v>0</v>
      </c>
      <c r="I453" s="42">
        <f t="shared" ref="I453:I516" si="47">SUM(D453:H453)</f>
        <v>47507</v>
      </c>
      <c r="V453" s="42"/>
      <c r="W453" s="42"/>
      <c r="X453" s="42"/>
      <c r="Y453" s="42"/>
      <c r="Z453" s="42"/>
      <c r="AB453" s="42"/>
      <c r="AC453" s="42"/>
      <c r="AD453" s="42"/>
      <c r="AE453" s="42"/>
    </row>
    <row r="454" spans="1:31">
      <c r="A454" s="142"/>
      <c r="B454" s="142"/>
      <c r="C454" s="5">
        <v>0.69791666666666696</v>
      </c>
      <c r="D454">
        <v>18234</v>
      </c>
      <c r="E454">
        <v>3365</v>
      </c>
      <c r="F454">
        <v>13665</v>
      </c>
      <c r="G454">
        <v>12067.000000000002</v>
      </c>
      <c r="H454" s="42">
        <v>0</v>
      </c>
      <c r="I454" s="42">
        <f t="shared" si="47"/>
        <v>47331</v>
      </c>
      <c r="V454" s="42"/>
      <c r="W454" s="42"/>
      <c r="X454" s="42"/>
      <c r="Y454" s="42"/>
      <c r="Z454" s="42"/>
      <c r="AB454" s="42"/>
      <c r="AC454" s="42"/>
      <c r="AD454" s="42"/>
      <c r="AE454" s="42"/>
    </row>
    <row r="455" spans="1:31">
      <c r="A455" s="142"/>
      <c r="B455" s="142"/>
      <c r="C455" s="5">
        <v>0.70833333333333404</v>
      </c>
      <c r="D455">
        <v>18127</v>
      </c>
      <c r="E455">
        <v>3389</v>
      </c>
      <c r="F455">
        <v>13429</v>
      </c>
      <c r="G455">
        <v>12007.000000000002</v>
      </c>
      <c r="H455" s="42">
        <v>0</v>
      </c>
      <c r="I455" s="42">
        <f t="shared" si="47"/>
        <v>46952</v>
      </c>
      <c r="V455" s="42"/>
      <c r="W455" s="42"/>
      <c r="X455" s="42"/>
      <c r="Y455" s="42"/>
      <c r="Z455" s="42"/>
      <c r="AB455" s="42"/>
      <c r="AC455" s="42"/>
      <c r="AD455" s="42"/>
      <c r="AE455" s="42"/>
    </row>
    <row r="456" spans="1:31">
      <c r="A456" s="142"/>
      <c r="B456" s="142"/>
      <c r="C456" s="5">
        <v>0.71875</v>
      </c>
      <c r="D456">
        <v>18042</v>
      </c>
      <c r="E456">
        <v>3387</v>
      </c>
      <c r="F456">
        <v>13355.999999999998</v>
      </c>
      <c r="G456">
        <v>11980</v>
      </c>
      <c r="H456" s="42">
        <v>0</v>
      </c>
      <c r="I456" s="42">
        <f t="shared" si="47"/>
        <v>46765</v>
      </c>
      <c r="V456" s="42"/>
      <c r="W456" s="42"/>
      <c r="X456" s="42"/>
      <c r="Y456" s="42"/>
      <c r="Z456" s="42"/>
      <c r="AB456" s="42"/>
      <c r="AC456" s="42"/>
      <c r="AD456" s="42"/>
      <c r="AE456" s="42"/>
    </row>
    <row r="457" spans="1:31">
      <c r="A457" s="142"/>
      <c r="B457" s="142"/>
      <c r="C457" s="5">
        <v>0.72916666666666696</v>
      </c>
      <c r="D457">
        <v>17806</v>
      </c>
      <c r="E457">
        <v>3367</v>
      </c>
      <c r="F457">
        <v>13226</v>
      </c>
      <c r="G457">
        <v>11823.999999999998</v>
      </c>
      <c r="H457" s="42">
        <v>0</v>
      </c>
      <c r="I457" s="42">
        <f t="shared" si="47"/>
        <v>46223</v>
      </c>
      <c r="V457" s="42"/>
      <c r="W457" s="42"/>
      <c r="X457" s="42"/>
      <c r="Y457" s="42"/>
      <c r="Z457" s="42"/>
      <c r="AB457" s="42"/>
      <c r="AC457" s="42"/>
      <c r="AD457" s="42"/>
      <c r="AE457" s="42"/>
    </row>
    <row r="458" spans="1:31">
      <c r="A458" s="142"/>
      <c r="B458" s="142"/>
      <c r="C458" s="5">
        <v>0.73958333333333404</v>
      </c>
      <c r="D458">
        <v>17599</v>
      </c>
      <c r="E458">
        <v>3363</v>
      </c>
      <c r="F458">
        <v>13052</v>
      </c>
      <c r="G458">
        <v>11772</v>
      </c>
      <c r="H458" s="42">
        <v>0</v>
      </c>
      <c r="I458" s="42">
        <f t="shared" si="47"/>
        <v>45786</v>
      </c>
      <c r="V458" s="42"/>
      <c r="W458" s="42"/>
      <c r="X458" s="42"/>
      <c r="Y458" s="42"/>
      <c r="Z458" s="42"/>
      <c r="AB458" s="42"/>
      <c r="AC458" s="42"/>
      <c r="AD458" s="42"/>
      <c r="AE458" s="42"/>
    </row>
    <row r="459" spans="1:31">
      <c r="A459" s="142"/>
      <c r="B459" s="142"/>
      <c r="C459" s="5">
        <v>0.75</v>
      </c>
      <c r="D459">
        <v>17524</v>
      </c>
      <c r="E459">
        <v>3350</v>
      </c>
      <c r="F459">
        <v>12918</v>
      </c>
      <c r="G459">
        <v>11657</v>
      </c>
      <c r="H459" s="42">
        <v>0</v>
      </c>
      <c r="I459" s="42">
        <f t="shared" si="47"/>
        <v>45449</v>
      </c>
      <c r="V459" s="42"/>
      <c r="W459" s="42"/>
      <c r="X459" s="42"/>
      <c r="Y459" s="42"/>
      <c r="Z459" s="42"/>
      <c r="AB459" s="42"/>
      <c r="AC459" s="42"/>
      <c r="AD459" s="42"/>
      <c r="AE459" s="42"/>
    </row>
    <row r="460" spans="1:31">
      <c r="A460" s="142"/>
      <c r="B460" s="142"/>
      <c r="C460" s="5">
        <v>0.76041666666666696</v>
      </c>
      <c r="D460">
        <v>17276</v>
      </c>
      <c r="E460">
        <v>3348</v>
      </c>
      <c r="F460">
        <v>12776</v>
      </c>
      <c r="G460">
        <v>11584.000000000002</v>
      </c>
      <c r="H460" s="42">
        <v>0</v>
      </c>
      <c r="I460" s="42">
        <f t="shared" si="47"/>
        <v>44984</v>
      </c>
      <c r="V460" s="42"/>
      <c r="W460" s="42"/>
      <c r="X460" s="42"/>
      <c r="Y460" s="42"/>
      <c r="Z460" s="42"/>
      <c r="AB460" s="42"/>
      <c r="AC460" s="42"/>
      <c r="AD460" s="42"/>
      <c r="AE460" s="42"/>
    </row>
    <row r="461" spans="1:31">
      <c r="A461" s="142"/>
      <c r="B461" s="142"/>
      <c r="C461" s="5">
        <v>0.77083333333333404</v>
      </c>
      <c r="D461">
        <v>17061</v>
      </c>
      <c r="E461">
        <v>3311</v>
      </c>
      <c r="F461">
        <v>12801</v>
      </c>
      <c r="G461">
        <v>11486</v>
      </c>
      <c r="H461" s="42">
        <v>0</v>
      </c>
      <c r="I461" s="42">
        <f t="shared" si="47"/>
        <v>44659</v>
      </c>
      <c r="V461" s="42"/>
      <c r="W461" s="42"/>
      <c r="X461" s="42"/>
      <c r="Y461" s="42"/>
      <c r="Z461" s="42"/>
      <c r="AB461" s="42"/>
      <c r="AC461" s="42"/>
      <c r="AD461" s="42"/>
      <c r="AE461" s="42"/>
    </row>
    <row r="462" spans="1:31">
      <c r="A462" s="142"/>
      <c r="B462" s="142"/>
      <c r="C462" s="5">
        <v>0.78125</v>
      </c>
      <c r="D462">
        <v>17040</v>
      </c>
      <c r="E462">
        <v>3301</v>
      </c>
      <c r="F462">
        <v>12761</v>
      </c>
      <c r="G462">
        <v>11453</v>
      </c>
      <c r="H462" s="42">
        <v>0</v>
      </c>
      <c r="I462" s="42">
        <f t="shared" si="47"/>
        <v>44555</v>
      </c>
      <c r="V462" s="42"/>
      <c r="W462" s="42"/>
      <c r="X462" s="42"/>
      <c r="Y462" s="42"/>
      <c r="Z462" s="42"/>
      <c r="AB462" s="42"/>
      <c r="AC462" s="42"/>
      <c r="AD462" s="42"/>
      <c r="AE462" s="42"/>
    </row>
    <row r="463" spans="1:31">
      <c r="A463" s="142"/>
      <c r="B463" s="142"/>
      <c r="C463" s="5">
        <v>0.79166666666666696</v>
      </c>
      <c r="D463">
        <v>17106</v>
      </c>
      <c r="E463">
        <v>3287</v>
      </c>
      <c r="F463">
        <v>12699</v>
      </c>
      <c r="G463">
        <v>11452</v>
      </c>
      <c r="H463" s="42">
        <v>0</v>
      </c>
      <c r="I463" s="42">
        <f t="shared" si="47"/>
        <v>44544</v>
      </c>
      <c r="V463" s="42"/>
      <c r="W463" s="42"/>
      <c r="X463" s="42"/>
      <c r="Y463" s="42"/>
      <c r="Z463" s="42"/>
      <c r="AB463" s="42"/>
      <c r="AC463" s="42"/>
      <c r="AD463" s="42"/>
      <c r="AE463" s="42"/>
    </row>
    <row r="464" spans="1:31">
      <c r="A464" s="142"/>
      <c r="B464" s="142"/>
      <c r="C464" s="5">
        <v>0.80208333333333404</v>
      </c>
      <c r="D464">
        <v>17032</v>
      </c>
      <c r="E464">
        <v>3279.0000000000005</v>
      </c>
      <c r="F464">
        <v>12672.000000000002</v>
      </c>
      <c r="G464">
        <v>11448</v>
      </c>
      <c r="H464" s="42">
        <v>0</v>
      </c>
      <c r="I464" s="42">
        <f t="shared" si="47"/>
        <v>44431</v>
      </c>
      <c r="V464" s="42"/>
      <c r="W464" s="42"/>
      <c r="X464" s="42"/>
      <c r="Y464" s="42"/>
      <c r="Z464" s="42"/>
      <c r="AB464" s="42"/>
      <c r="AC464" s="42"/>
      <c r="AD464" s="42"/>
      <c r="AE464" s="42"/>
    </row>
    <row r="465" spans="1:31">
      <c r="A465" s="142"/>
      <c r="B465" s="142"/>
      <c r="C465" s="5">
        <v>0.8125</v>
      </c>
      <c r="D465">
        <v>16960</v>
      </c>
      <c r="E465">
        <v>3265</v>
      </c>
      <c r="F465">
        <v>12602</v>
      </c>
      <c r="G465">
        <v>11387</v>
      </c>
      <c r="H465" s="42">
        <v>0</v>
      </c>
      <c r="I465" s="42">
        <f t="shared" si="47"/>
        <v>44214</v>
      </c>
      <c r="V465" s="42"/>
      <c r="W465" s="42"/>
      <c r="X465" s="42"/>
      <c r="Y465" s="42"/>
      <c r="Z465" s="42"/>
      <c r="AB465" s="42"/>
      <c r="AC465" s="42"/>
      <c r="AD465" s="42"/>
      <c r="AE465" s="42"/>
    </row>
    <row r="466" spans="1:31">
      <c r="A466" s="142"/>
      <c r="B466" s="142"/>
      <c r="C466" s="5">
        <v>0.82291666666666696</v>
      </c>
      <c r="D466">
        <v>16830</v>
      </c>
      <c r="E466">
        <v>3263</v>
      </c>
      <c r="F466">
        <v>12565</v>
      </c>
      <c r="G466">
        <v>11297</v>
      </c>
      <c r="H466" s="42">
        <v>0</v>
      </c>
      <c r="I466" s="42">
        <f t="shared" si="47"/>
        <v>43955</v>
      </c>
      <c r="V466" s="42"/>
      <c r="W466" s="42"/>
      <c r="X466" s="42"/>
      <c r="Y466" s="42"/>
      <c r="Z466" s="42"/>
      <c r="AB466" s="42"/>
      <c r="AC466" s="42"/>
      <c r="AD466" s="42"/>
      <c r="AE466" s="42"/>
    </row>
    <row r="467" spans="1:31">
      <c r="A467" s="142"/>
      <c r="B467" s="142"/>
      <c r="C467" s="5">
        <v>0.83333333333333404</v>
      </c>
      <c r="D467">
        <v>16824</v>
      </c>
      <c r="E467">
        <v>3244</v>
      </c>
      <c r="F467">
        <v>12426</v>
      </c>
      <c r="G467">
        <v>11196</v>
      </c>
      <c r="H467" s="42">
        <v>0</v>
      </c>
      <c r="I467" s="42">
        <f t="shared" si="47"/>
        <v>43690</v>
      </c>
      <c r="V467" s="42"/>
      <c r="W467" s="42"/>
      <c r="X467" s="42"/>
      <c r="Y467" s="42"/>
      <c r="Z467" s="42"/>
      <c r="AB467" s="42"/>
      <c r="AC467" s="42"/>
      <c r="AD467" s="42"/>
      <c r="AE467" s="42"/>
    </row>
    <row r="468" spans="1:31">
      <c r="A468" s="142"/>
      <c r="B468" s="142"/>
      <c r="C468" s="5">
        <v>0.84375</v>
      </c>
      <c r="D468">
        <v>16754</v>
      </c>
      <c r="E468">
        <v>3229</v>
      </c>
      <c r="F468">
        <v>12284</v>
      </c>
      <c r="G468">
        <v>11190</v>
      </c>
      <c r="H468" s="42">
        <v>0</v>
      </c>
      <c r="I468" s="42">
        <f t="shared" si="47"/>
        <v>43457</v>
      </c>
      <c r="V468" s="42"/>
      <c r="W468" s="42"/>
      <c r="X468" s="42"/>
      <c r="Y468" s="42"/>
      <c r="Z468" s="42"/>
      <c r="AB468" s="42"/>
      <c r="AC468" s="42"/>
      <c r="AD468" s="42"/>
      <c r="AE468" s="42"/>
    </row>
    <row r="469" spans="1:31">
      <c r="A469" s="142"/>
      <c r="B469" s="142"/>
      <c r="C469" s="5">
        <v>0.85416666666666696</v>
      </c>
      <c r="D469">
        <v>16368</v>
      </c>
      <c r="E469">
        <v>3192</v>
      </c>
      <c r="F469">
        <v>12050</v>
      </c>
      <c r="G469">
        <v>10954</v>
      </c>
      <c r="H469" s="42">
        <v>0</v>
      </c>
      <c r="I469" s="42">
        <f t="shared" si="47"/>
        <v>42564</v>
      </c>
      <c r="V469" s="42"/>
      <c r="W469" s="42"/>
      <c r="X469" s="42"/>
      <c r="Y469" s="42"/>
      <c r="Z469" s="42"/>
      <c r="AB469" s="42"/>
      <c r="AC469" s="42"/>
      <c r="AD469" s="42"/>
      <c r="AE469" s="42"/>
    </row>
    <row r="470" spans="1:31">
      <c r="A470" s="142"/>
      <c r="B470" s="142"/>
      <c r="C470" s="5">
        <v>0.86458333333333404</v>
      </c>
      <c r="D470">
        <v>15932</v>
      </c>
      <c r="E470">
        <v>3161</v>
      </c>
      <c r="F470">
        <v>11771</v>
      </c>
      <c r="G470">
        <v>10740</v>
      </c>
      <c r="H470" s="42">
        <v>0</v>
      </c>
      <c r="I470" s="42">
        <f t="shared" si="47"/>
        <v>41604</v>
      </c>
      <c r="V470" s="42"/>
      <c r="W470" s="42"/>
      <c r="X470" s="42"/>
      <c r="Y470" s="42"/>
      <c r="Z470" s="42"/>
      <c r="AB470" s="42"/>
      <c r="AC470" s="42"/>
      <c r="AD470" s="42"/>
      <c r="AE470" s="42"/>
    </row>
    <row r="471" spans="1:31">
      <c r="A471" s="142"/>
      <c r="B471" s="142"/>
      <c r="C471" s="5">
        <v>0.875</v>
      </c>
      <c r="D471">
        <v>15661</v>
      </c>
      <c r="E471">
        <v>3133.0000000000005</v>
      </c>
      <c r="F471">
        <v>11600</v>
      </c>
      <c r="G471">
        <v>10550</v>
      </c>
      <c r="H471" s="42">
        <v>0</v>
      </c>
      <c r="I471" s="42">
        <f t="shared" si="47"/>
        <v>40944</v>
      </c>
      <c r="V471" s="42"/>
      <c r="W471" s="42"/>
      <c r="X471" s="42"/>
      <c r="Y471" s="42"/>
      <c r="Z471" s="42"/>
      <c r="AB471" s="42"/>
      <c r="AC471" s="42"/>
      <c r="AD471" s="42"/>
      <c r="AE471" s="42"/>
    </row>
    <row r="472" spans="1:31">
      <c r="A472" s="142"/>
      <c r="B472" s="142"/>
      <c r="C472" s="5">
        <v>0.88541666666666696</v>
      </c>
      <c r="D472">
        <v>15366</v>
      </c>
      <c r="E472">
        <v>3086</v>
      </c>
      <c r="F472">
        <v>11419.999999999998</v>
      </c>
      <c r="G472">
        <v>10449</v>
      </c>
      <c r="H472" s="42">
        <v>0</v>
      </c>
      <c r="I472" s="42">
        <f t="shared" si="47"/>
        <v>40321</v>
      </c>
      <c r="V472" s="42"/>
      <c r="W472" s="42"/>
      <c r="X472" s="42"/>
      <c r="Y472" s="42"/>
      <c r="Z472" s="42"/>
      <c r="AB472" s="42"/>
      <c r="AC472" s="42"/>
      <c r="AD472" s="42"/>
      <c r="AE472" s="42"/>
    </row>
    <row r="473" spans="1:31">
      <c r="A473" s="142"/>
      <c r="B473" s="142"/>
      <c r="C473" s="5">
        <v>0.89583333333333404</v>
      </c>
      <c r="D473">
        <v>14944</v>
      </c>
      <c r="E473">
        <v>3040</v>
      </c>
      <c r="F473">
        <v>11217</v>
      </c>
      <c r="G473">
        <v>10236</v>
      </c>
      <c r="H473" s="42">
        <v>0</v>
      </c>
      <c r="I473" s="42">
        <f t="shared" si="47"/>
        <v>39437</v>
      </c>
      <c r="V473" s="42"/>
      <c r="W473" s="42"/>
      <c r="X473" s="42"/>
      <c r="Y473" s="42"/>
      <c r="Z473" s="42"/>
      <c r="AB473" s="42"/>
      <c r="AC473" s="42"/>
      <c r="AD473" s="42"/>
      <c r="AE473" s="42"/>
    </row>
    <row r="474" spans="1:31">
      <c r="A474" s="142"/>
      <c r="B474" s="142"/>
      <c r="C474" s="5">
        <v>0.90625</v>
      </c>
      <c r="D474">
        <v>14524.999999999998</v>
      </c>
      <c r="E474">
        <v>2994</v>
      </c>
      <c r="F474">
        <v>10982</v>
      </c>
      <c r="G474">
        <v>10020</v>
      </c>
      <c r="H474" s="42">
        <v>0</v>
      </c>
      <c r="I474" s="42">
        <f t="shared" si="47"/>
        <v>38521</v>
      </c>
      <c r="V474" s="42"/>
      <c r="W474" s="42"/>
      <c r="X474" s="42"/>
      <c r="Y474" s="42"/>
      <c r="Z474" s="42"/>
      <c r="AB474" s="42"/>
      <c r="AC474" s="42"/>
      <c r="AD474" s="42"/>
      <c r="AE474" s="42"/>
    </row>
    <row r="475" spans="1:31">
      <c r="A475" s="142"/>
      <c r="B475" s="142"/>
      <c r="C475" s="5">
        <v>0.91666666666666696</v>
      </c>
      <c r="D475">
        <v>13978</v>
      </c>
      <c r="E475">
        <v>2947</v>
      </c>
      <c r="F475">
        <v>10714.999999999998</v>
      </c>
      <c r="G475">
        <v>9776</v>
      </c>
      <c r="H475" s="42">
        <v>0</v>
      </c>
      <c r="I475" s="42">
        <f t="shared" si="47"/>
        <v>37416</v>
      </c>
      <c r="V475" s="42"/>
      <c r="W475" s="42"/>
      <c r="X475" s="42"/>
      <c r="Y475" s="42"/>
      <c r="Z475" s="42"/>
      <c r="AB475" s="42"/>
      <c r="AC475" s="42"/>
      <c r="AD475" s="42"/>
      <c r="AE475" s="42"/>
    </row>
    <row r="476" spans="1:31">
      <c r="A476" s="142"/>
      <c r="B476" s="142"/>
      <c r="C476" s="5">
        <v>0.92708333333333404</v>
      </c>
      <c r="D476">
        <v>13746</v>
      </c>
      <c r="E476">
        <v>2907</v>
      </c>
      <c r="F476">
        <v>10457</v>
      </c>
      <c r="G476">
        <v>9507</v>
      </c>
      <c r="H476" s="42">
        <v>0</v>
      </c>
      <c r="I476" s="42">
        <f t="shared" si="47"/>
        <v>36617</v>
      </c>
      <c r="V476" s="42"/>
      <c r="W476" s="42"/>
      <c r="X476" s="42"/>
      <c r="Y476" s="42"/>
      <c r="Z476" s="42"/>
      <c r="AB476" s="42"/>
      <c r="AC476" s="42"/>
      <c r="AD476" s="42"/>
      <c r="AE476" s="42"/>
    </row>
    <row r="477" spans="1:31">
      <c r="A477" s="142"/>
      <c r="B477" s="142"/>
      <c r="C477" s="5">
        <v>0.9375</v>
      </c>
      <c r="D477">
        <v>13448</v>
      </c>
      <c r="E477">
        <v>2879</v>
      </c>
      <c r="F477">
        <v>10356</v>
      </c>
      <c r="G477">
        <v>9338</v>
      </c>
      <c r="H477" s="42">
        <v>0</v>
      </c>
      <c r="I477" s="42">
        <f t="shared" si="47"/>
        <v>36021</v>
      </c>
      <c r="V477" s="42"/>
      <c r="W477" s="42"/>
      <c r="X477" s="42"/>
      <c r="Y477" s="42"/>
      <c r="Z477" s="42"/>
      <c r="AB477" s="42"/>
      <c r="AC477" s="42"/>
      <c r="AD477" s="42"/>
      <c r="AE477" s="42"/>
    </row>
    <row r="478" spans="1:31">
      <c r="A478" s="142"/>
      <c r="B478" s="142"/>
      <c r="C478" s="5">
        <v>0.94791666666666696</v>
      </c>
      <c r="D478">
        <v>13211</v>
      </c>
      <c r="E478">
        <v>2849.9999999999995</v>
      </c>
      <c r="F478">
        <v>10162</v>
      </c>
      <c r="G478">
        <v>9148</v>
      </c>
      <c r="H478" s="42">
        <v>0</v>
      </c>
      <c r="I478" s="42">
        <f t="shared" si="47"/>
        <v>35371</v>
      </c>
      <c r="V478" s="42"/>
      <c r="W478" s="42"/>
      <c r="X478" s="42"/>
      <c r="Y478" s="42"/>
      <c r="Z478" s="42"/>
      <c r="AB478" s="42"/>
      <c r="AC478" s="42"/>
      <c r="AD478" s="42"/>
      <c r="AE478" s="42"/>
    </row>
    <row r="479" spans="1:31">
      <c r="A479" s="142"/>
      <c r="B479" s="142"/>
      <c r="C479" s="5">
        <v>0.95833333333333404</v>
      </c>
      <c r="D479">
        <v>12865</v>
      </c>
      <c r="E479">
        <v>2821</v>
      </c>
      <c r="F479">
        <v>9989</v>
      </c>
      <c r="G479">
        <v>8998</v>
      </c>
      <c r="H479" s="42">
        <v>0</v>
      </c>
      <c r="I479" s="42">
        <f t="shared" si="47"/>
        <v>34673</v>
      </c>
      <c r="V479" s="42"/>
      <c r="W479" s="42"/>
      <c r="X479" s="42"/>
      <c r="Y479" s="42"/>
      <c r="Z479" s="42"/>
      <c r="AB479" s="42"/>
      <c r="AC479" s="42"/>
      <c r="AD479" s="42"/>
      <c r="AE479" s="42"/>
    </row>
    <row r="480" spans="1:31">
      <c r="A480" s="142"/>
      <c r="B480" s="142"/>
      <c r="C480" s="5">
        <v>0.96875</v>
      </c>
      <c r="D480">
        <v>12517</v>
      </c>
      <c r="E480">
        <v>2784</v>
      </c>
      <c r="F480">
        <v>9769</v>
      </c>
      <c r="G480">
        <v>8780</v>
      </c>
      <c r="H480" s="42">
        <v>0</v>
      </c>
      <c r="I480" s="42">
        <f t="shared" si="47"/>
        <v>33850</v>
      </c>
      <c r="V480" s="42"/>
      <c r="W480" s="42"/>
      <c r="X480" s="42"/>
      <c r="Y480" s="42"/>
      <c r="Z480" s="42"/>
      <c r="AB480" s="42"/>
      <c r="AC480" s="42"/>
      <c r="AD480" s="42"/>
      <c r="AE480" s="42"/>
    </row>
    <row r="481" spans="1:31">
      <c r="A481" s="142"/>
      <c r="B481" s="142"/>
      <c r="C481" s="5">
        <v>0.97916666666666696</v>
      </c>
      <c r="D481">
        <v>12995.000000000002</v>
      </c>
      <c r="E481">
        <v>2826</v>
      </c>
      <c r="F481">
        <v>10064</v>
      </c>
      <c r="G481">
        <v>8931</v>
      </c>
      <c r="H481" s="42">
        <v>0</v>
      </c>
      <c r="I481" s="42">
        <f t="shared" si="47"/>
        <v>34816</v>
      </c>
      <c r="V481" s="42"/>
      <c r="W481" s="42"/>
      <c r="X481" s="42"/>
      <c r="Y481" s="42"/>
      <c r="Z481" s="42"/>
      <c r="AB481" s="42"/>
      <c r="AC481" s="42"/>
      <c r="AD481" s="42"/>
      <c r="AE481" s="42"/>
    </row>
    <row r="482" spans="1:31">
      <c r="A482" s="142"/>
      <c r="B482" s="142"/>
      <c r="C482" s="5">
        <v>0.98958333333333404</v>
      </c>
      <c r="D482">
        <v>13391</v>
      </c>
      <c r="E482">
        <v>2879</v>
      </c>
      <c r="F482">
        <v>10388</v>
      </c>
      <c r="G482">
        <v>9101</v>
      </c>
      <c r="H482" s="42">
        <v>0</v>
      </c>
      <c r="I482" s="42">
        <f t="shared" si="47"/>
        <v>35759</v>
      </c>
      <c r="V482" s="42"/>
      <c r="W482" s="42"/>
      <c r="X482" s="42"/>
      <c r="Y482" s="42"/>
      <c r="Z482" s="42"/>
      <c r="AB482" s="42"/>
      <c r="AC482" s="42"/>
      <c r="AD482" s="42"/>
      <c r="AE482" s="42"/>
    </row>
    <row r="483" spans="1:31">
      <c r="A483" s="142"/>
      <c r="B483" s="142"/>
      <c r="C483" s="5">
        <v>1</v>
      </c>
      <c r="D483">
        <v>13813</v>
      </c>
      <c r="E483">
        <v>2930</v>
      </c>
      <c r="F483">
        <v>10744</v>
      </c>
      <c r="G483">
        <v>9331</v>
      </c>
      <c r="H483" s="42">
        <v>0</v>
      </c>
      <c r="I483" s="42">
        <f t="shared" si="47"/>
        <v>36818</v>
      </c>
      <c r="V483" s="42"/>
      <c r="W483" s="42"/>
      <c r="X483" s="42"/>
      <c r="Y483" s="42"/>
      <c r="Z483" s="42"/>
      <c r="AB483" s="42"/>
      <c r="AC483" s="42"/>
      <c r="AD483" s="42"/>
      <c r="AE483" s="42"/>
    </row>
    <row r="484" spans="1:31">
      <c r="A484" s="142" t="s">
        <v>77</v>
      </c>
      <c r="B484" s="142" t="s">
        <v>151</v>
      </c>
      <c r="C484" s="5">
        <v>1.0104166666666701</v>
      </c>
      <c r="D484">
        <v>14241</v>
      </c>
      <c r="E484">
        <v>2973</v>
      </c>
      <c r="F484">
        <v>11075</v>
      </c>
      <c r="G484">
        <v>9542</v>
      </c>
      <c r="H484" s="42">
        <v>0</v>
      </c>
      <c r="I484" s="42">
        <f t="shared" si="47"/>
        <v>37831</v>
      </c>
      <c r="V484" s="42"/>
      <c r="W484" s="42"/>
      <c r="X484" s="42"/>
      <c r="Y484" s="42"/>
      <c r="Z484" s="42"/>
      <c r="AB484" s="42"/>
      <c r="AC484" s="42"/>
      <c r="AD484" s="42"/>
      <c r="AE484" s="42"/>
    </row>
    <row r="485" spans="1:31">
      <c r="A485" s="142"/>
      <c r="B485" s="142"/>
      <c r="C485" s="5">
        <v>1.0208333333333399</v>
      </c>
      <c r="D485">
        <v>14117</v>
      </c>
      <c r="E485">
        <v>2958</v>
      </c>
      <c r="F485">
        <v>10948</v>
      </c>
      <c r="G485">
        <v>9379</v>
      </c>
      <c r="H485" s="42">
        <v>0</v>
      </c>
      <c r="I485" s="42">
        <f t="shared" si="47"/>
        <v>37402</v>
      </c>
      <c r="V485" s="42"/>
      <c r="W485" s="42"/>
      <c r="X485" s="42"/>
      <c r="Y485" s="42"/>
      <c r="Z485" s="42"/>
      <c r="AB485" s="42"/>
      <c r="AC485" s="42"/>
      <c r="AD485" s="42"/>
      <c r="AE485" s="42"/>
    </row>
    <row r="486" spans="1:31">
      <c r="A486" s="142"/>
      <c r="B486" s="142"/>
      <c r="C486" s="5">
        <v>1.03125</v>
      </c>
      <c r="D486">
        <v>14005</v>
      </c>
      <c r="E486">
        <v>2926.0000000000005</v>
      </c>
      <c r="F486">
        <v>10804</v>
      </c>
      <c r="G486">
        <v>9271</v>
      </c>
      <c r="H486" s="42">
        <v>0</v>
      </c>
      <c r="I486" s="42">
        <f t="shared" si="47"/>
        <v>37006</v>
      </c>
      <c r="V486" s="42"/>
      <c r="W486" s="42"/>
      <c r="X486" s="42"/>
      <c r="Y486" s="42"/>
      <c r="Z486" s="42"/>
      <c r="AB486" s="42"/>
      <c r="AC486" s="42"/>
      <c r="AD486" s="42"/>
      <c r="AE486" s="42"/>
    </row>
    <row r="487" spans="1:31">
      <c r="A487" s="142"/>
      <c r="B487" s="142"/>
      <c r="C487" s="5">
        <v>1.0416666666666701</v>
      </c>
      <c r="D487">
        <v>13809</v>
      </c>
      <c r="E487">
        <v>2922</v>
      </c>
      <c r="F487">
        <v>10754</v>
      </c>
      <c r="G487">
        <v>9135</v>
      </c>
      <c r="H487" s="42">
        <v>0</v>
      </c>
      <c r="I487" s="42">
        <f t="shared" si="47"/>
        <v>36620</v>
      </c>
      <c r="V487" s="42"/>
      <c r="W487" s="42"/>
      <c r="X487" s="42"/>
      <c r="Y487" s="42"/>
      <c r="Z487" s="42"/>
      <c r="AB487" s="42"/>
      <c r="AC487" s="42"/>
      <c r="AD487" s="42"/>
      <c r="AE487" s="42"/>
    </row>
    <row r="488" spans="1:31">
      <c r="A488" s="142"/>
      <c r="B488" s="142"/>
      <c r="C488" s="5">
        <v>1.0520833333333399</v>
      </c>
      <c r="D488">
        <v>13703</v>
      </c>
      <c r="E488">
        <v>2914</v>
      </c>
      <c r="F488">
        <v>10653</v>
      </c>
      <c r="G488">
        <v>9114</v>
      </c>
      <c r="H488" s="42">
        <v>0</v>
      </c>
      <c r="I488" s="42">
        <f t="shared" si="47"/>
        <v>36384</v>
      </c>
      <c r="V488" s="42"/>
      <c r="W488" s="42"/>
      <c r="X488" s="42"/>
      <c r="Y488" s="42"/>
      <c r="Z488" s="42"/>
      <c r="AB488" s="42"/>
      <c r="AC488" s="42"/>
      <c r="AD488" s="42"/>
      <c r="AE488" s="42"/>
    </row>
    <row r="489" spans="1:31">
      <c r="A489" s="142"/>
      <c r="B489" s="142"/>
      <c r="C489" s="5">
        <v>1.0625</v>
      </c>
      <c r="D489">
        <v>13596.999999999998</v>
      </c>
      <c r="E489">
        <v>2910</v>
      </c>
      <c r="F489">
        <v>10529</v>
      </c>
      <c r="G489">
        <v>9006</v>
      </c>
      <c r="H489" s="42">
        <v>0</v>
      </c>
      <c r="I489" s="42">
        <f t="shared" si="47"/>
        <v>36042</v>
      </c>
      <c r="V489" s="42"/>
      <c r="W489" s="42"/>
      <c r="X489" s="42"/>
      <c r="Y489" s="42"/>
      <c r="Z489" s="42"/>
      <c r="AB489" s="42"/>
      <c r="AC489" s="42"/>
      <c r="AD489" s="42"/>
      <c r="AE489" s="42"/>
    </row>
    <row r="490" spans="1:31">
      <c r="A490" s="142"/>
      <c r="B490" s="142"/>
      <c r="C490" s="5">
        <v>1.0729166666666701</v>
      </c>
      <c r="D490">
        <v>13570</v>
      </c>
      <c r="E490">
        <v>2887</v>
      </c>
      <c r="F490">
        <v>10461</v>
      </c>
      <c r="G490">
        <v>8920</v>
      </c>
      <c r="H490" s="42">
        <v>0</v>
      </c>
      <c r="I490" s="42">
        <f t="shared" si="47"/>
        <v>35838</v>
      </c>
      <c r="V490" s="42"/>
      <c r="W490" s="42"/>
      <c r="X490" s="42"/>
      <c r="Y490" s="42"/>
      <c r="Z490" s="42"/>
      <c r="AB490" s="42"/>
      <c r="AC490" s="42"/>
      <c r="AD490" s="42"/>
      <c r="AE490" s="42"/>
    </row>
    <row r="491" spans="1:31">
      <c r="A491" s="142"/>
      <c r="B491" s="142"/>
      <c r="C491" s="5">
        <v>1.0833333333333399</v>
      </c>
      <c r="D491">
        <v>13462</v>
      </c>
      <c r="E491">
        <v>2873</v>
      </c>
      <c r="F491">
        <v>10403</v>
      </c>
      <c r="G491">
        <v>8786</v>
      </c>
      <c r="H491" s="42">
        <v>0</v>
      </c>
      <c r="I491" s="42">
        <f t="shared" si="47"/>
        <v>35524</v>
      </c>
      <c r="V491" s="42"/>
      <c r="W491" s="42"/>
      <c r="X491" s="42"/>
      <c r="Y491" s="42"/>
      <c r="Z491" s="42"/>
      <c r="AB491" s="42"/>
      <c r="AC491" s="42"/>
      <c r="AD491" s="42"/>
      <c r="AE491" s="42"/>
    </row>
    <row r="492" spans="1:31">
      <c r="A492" s="142"/>
      <c r="B492" s="142"/>
      <c r="C492" s="5">
        <v>1.09375</v>
      </c>
      <c r="D492">
        <v>13286</v>
      </c>
      <c r="E492">
        <v>2866</v>
      </c>
      <c r="F492">
        <v>10400</v>
      </c>
      <c r="G492">
        <v>8800</v>
      </c>
      <c r="H492" s="42">
        <v>0</v>
      </c>
      <c r="I492" s="42">
        <f t="shared" si="47"/>
        <v>35352</v>
      </c>
      <c r="V492" s="42"/>
      <c r="W492" s="42"/>
      <c r="X492" s="42"/>
      <c r="Y492" s="42"/>
      <c r="Z492" s="42"/>
      <c r="AB492" s="42"/>
      <c r="AC492" s="42"/>
      <c r="AD492" s="42"/>
      <c r="AE492" s="42"/>
    </row>
    <row r="493" spans="1:31">
      <c r="A493" s="142"/>
      <c r="B493" s="142"/>
      <c r="C493" s="5">
        <v>1.1041666666666701</v>
      </c>
      <c r="D493">
        <v>13152</v>
      </c>
      <c r="E493">
        <v>2851</v>
      </c>
      <c r="F493">
        <v>10386</v>
      </c>
      <c r="G493">
        <v>8798</v>
      </c>
      <c r="H493" s="42">
        <v>0</v>
      </c>
      <c r="I493" s="42">
        <f t="shared" si="47"/>
        <v>35187</v>
      </c>
      <c r="V493" s="42"/>
      <c r="W493" s="42"/>
      <c r="X493" s="42"/>
      <c r="Y493" s="42"/>
      <c r="Z493" s="42"/>
      <c r="AB493" s="42"/>
      <c r="AC493" s="42"/>
      <c r="AD493" s="42"/>
      <c r="AE493" s="42"/>
    </row>
    <row r="494" spans="1:31">
      <c r="A494" s="142"/>
      <c r="B494" s="142"/>
      <c r="C494" s="5">
        <v>1.1145833333333399</v>
      </c>
      <c r="D494">
        <v>13151</v>
      </c>
      <c r="E494">
        <v>2838</v>
      </c>
      <c r="F494">
        <v>10408</v>
      </c>
      <c r="G494">
        <v>8684</v>
      </c>
      <c r="H494" s="42">
        <v>0</v>
      </c>
      <c r="I494" s="42">
        <f t="shared" si="47"/>
        <v>35081</v>
      </c>
      <c r="V494" s="42"/>
      <c r="W494" s="42"/>
      <c r="X494" s="42"/>
      <c r="Y494" s="42"/>
      <c r="Z494" s="42"/>
      <c r="AB494" s="42"/>
      <c r="AC494" s="42"/>
      <c r="AD494" s="42"/>
      <c r="AE494" s="42"/>
    </row>
    <row r="495" spans="1:31">
      <c r="A495" s="142"/>
      <c r="B495" s="142"/>
      <c r="C495" s="5">
        <v>1.125</v>
      </c>
      <c r="D495">
        <v>13200</v>
      </c>
      <c r="E495">
        <v>2822</v>
      </c>
      <c r="F495">
        <v>10309</v>
      </c>
      <c r="G495">
        <v>8662</v>
      </c>
      <c r="H495" s="42">
        <v>0</v>
      </c>
      <c r="I495" s="42">
        <f t="shared" si="47"/>
        <v>34993</v>
      </c>
      <c r="V495" s="42"/>
      <c r="W495" s="42"/>
      <c r="X495" s="42"/>
      <c r="Y495" s="42"/>
      <c r="Z495" s="42"/>
      <c r="AB495" s="42"/>
      <c r="AC495" s="42"/>
      <c r="AD495" s="42"/>
      <c r="AE495" s="42"/>
    </row>
    <row r="496" spans="1:31">
      <c r="A496" s="142"/>
      <c r="B496" s="142"/>
      <c r="C496" s="5">
        <v>1.1354166666666701</v>
      </c>
      <c r="D496">
        <v>13153</v>
      </c>
      <c r="E496">
        <v>2829</v>
      </c>
      <c r="F496">
        <v>10248</v>
      </c>
      <c r="G496">
        <v>8593</v>
      </c>
      <c r="H496" s="42">
        <v>0</v>
      </c>
      <c r="I496" s="42">
        <f t="shared" si="47"/>
        <v>34823</v>
      </c>
      <c r="V496" s="42"/>
      <c r="W496" s="42"/>
      <c r="X496" s="42"/>
      <c r="Y496" s="42"/>
      <c r="Z496" s="42"/>
      <c r="AB496" s="42"/>
      <c r="AC496" s="42"/>
      <c r="AD496" s="42"/>
      <c r="AE496" s="42"/>
    </row>
    <row r="497" spans="1:31">
      <c r="A497" s="142"/>
      <c r="B497" s="142"/>
      <c r="C497" s="5">
        <v>1.1458333333333399</v>
      </c>
      <c r="D497">
        <v>13210</v>
      </c>
      <c r="E497">
        <v>2827</v>
      </c>
      <c r="F497">
        <v>10236</v>
      </c>
      <c r="G497">
        <v>8520</v>
      </c>
      <c r="H497" s="42">
        <v>0</v>
      </c>
      <c r="I497" s="42">
        <f t="shared" si="47"/>
        <v>34793</v>
      </c>
      <c r="V497" s="42"/>
      <c r="W497" s="42"/>
      <c r="X497" s="42"/>
      <c r="Y497" s="42"/>
      <c r="Z497" s="42"/>
      <c r="AB497" s="42"/>
      <c r="AC497" s="42"/>
      <c r="AD497" s="42"/>
      <c r="AE497" s="42"/>
    </row>
    <row r="498" spans="1:31">
      <c r="A498" s="142"/>
      <c r="B498" s="142"/>
      <c r="C498" s="5">
        <v>1.15625</v>
      </c>
      <c r="D498">
        <v>13351</v>
      </c>
      <c r="E498">
        <v>2829</v>
      </c>
      <c r="F498">
        <v>10178</v>
      </c>
      <c r="G498">
        <v>8557</v>
      </c>
      <c r="H498" s="42">
        <v>0</v>
      </c>
      <c r="I498" s="42">
        <f t="shared" si="47"/>
        <v>34915</v>
      </c>
      <c r="V498" s="42"/>
      <c r="W498" s="42"/>
      <c r="X498" s="42"/>
      <c r="Y498" s="42"/>
      <c r="Z498" s="42"/>
      <c r="AB498" s="42"/>
      <c r="AC498" s="42"/>
      <c r="AD498" s="42"/>
      <c r="AE498" s="42"/>
    </row>
    <row r="499" spans="1:31">
      <c r="A499" s="142"/>
      <c r="B499" s="142"/>
      <c r="C499" s="5">
        <v>1.1666666666666701</v>
      </c>
      <c r="D499">
        <v>13447</v>
      </c>
      <c r="E499">
        <v>2843</v>
      </c>
      <c r="F499">
        <v>10181</v>
      </c>
      <c r="G499">
        <v>8580</v>
      </c>
      <c r="H499" s="42">
        <v>0</v>
      </c>
      <c r="I499" s="42">
        <f t="shared" si="47"/>
        <v>35051</v>
      </c>
      <c r="V499" s="42"/>
      <c r="W499" s="42"/>
      <c r="X499" s="42"/>
      <c r="Y499" s="42"/>
      <c r="Z499" s="42"/>
      <c r="AB499" s="42"/>
      <c r="AC499" s="42"/>
      <c r="AD499" s="42"/>
      <c r="AE499" s="42"/>
    </row>
    <row r="500" spans="1:31">
      <c r="A500" s="142"/>
      <c r="B500" s="142"/>
      <c r="C500" s="5">
        <v>1.1770833333333399</v>
      </c>
      <c r="D500">
        <v>13599.000000000002</v>
      </c>
      <c r="E500">
        <v>2839.9999999999995</v>
      </c>
      <c r="F500">
        <v>10264</v>
      </c>
      <c r="G500">
        <v>8583</v>
      </c>
      <c r="H500" s="42">
        <v>0</v>
      </c>
      <c r="I500" s="42">
        <f t="shared" si="47"/>
        <v>35286</v>
      </c>
      <c r="V500" s="42"/>
      <c r="W500" s="42"/>
      <c r="X500" s="42"/>
      <c r="Y500" s="42"/>
      <c r="Z500" s="42"/>
      <c r="AB500" s="42"/>
      <c r="AC500" s="42"/>
      <c r="AD500" s="42"/>
      <c r="AE500" s="42"/>
    </row>
    <row r="501" spans="1:31">
      <c r="A501" s="142"/>
      <c r="B501" s="142"/>
      <c r="C501" s="5">
        <v>1.1875</v>
      </c>
      <c r="D501">
        <v>13835</v>
      </c>
      <c r="E501">
        <v>2837</v>
      </c>
      <c r="F501">
        <v>10341</v>
      </c>
      <c r="G501">
        <v>8565</v>
      </c>
      <c r="H501" s="42">
        <v>0</v>
      </c>
      <c r="I501" s="42">
        <f t="shared" si="47"/>
        <v>35578</v>
      </c>
      <c r="V501" s="42"/>
      <c r="W501" s="42"/>
      <c r="X501" s="42"/>
      <c r="Y501" s="42"/>
      <c r="Z501" s="42"/>
      <c r="AB501" s="42"/>
      <c r="AC501" s="42"/>
      <c r="AD501" s="42"/>
      <c r="AE501" s="42"/>
    </row>
    <row r="502" spans="1:31">
      <c r="A502" s="142"/>
      <c r="B502" s="142"/>
      <c r="C502" s="5">
        <v>1.1979166666666701</v>
      </c>
      <c r="D502">
        <v>14065</v>
      </c>
      <c r="E502">
        <v>2839.9999999999995</v>
      </c>
      <c r="F502">
        <v>10394.000000000002</v>
      </c>
      <c r="G502">
        <v>8570</v>
      </c>
      <c r="H502" s="42">
        <v>0</v>
      </c>
      <c r="I502" s="42">
        <f t="shared" si="47"/>
        <v>35869</v>
      </c>
      <c r="V502" s="42"/>
      <c r="W502" s="42"/>
      <c r="X502" s="42"/>
      <c r="Y502" s="42"/>
      <c r="Z502" s="42"/>
      <c r="AB502" s="42"/>
      <c r="AC502" s="42"/>
      <c r="AD502" s="42"/>
      <c r="AE502" s="42"/>
    </row>
    <row r="503" spans="1:31">
      <c r="A503" s="142"/>
      <c r="B503" s="142"/>
      <c r="C503" s="5">
        <v>1.2083333333333399</v>
      </c>
      <c r="D503">
        <v>14298</v>
      </c>
      <c r="E503">
        <v>2864.9999999999995</v>
      </c>
      <c r="F503">
        <v>10387</v>
      </c>
      <c r="G503">
        <v>8656</v>
      </c>
      <c r="H503" s="42">
        <v>0</v>
      </c>
      <c r="I503" s="42">
        <f t="shared" si="47"/>
        <v>36206</v>
      </c>
      <c r="V503" s="42"/>
      <c r="W503" s="42"/>
      <c r="X503" s="42"/>
      <c r="Y503" s="42"/>
      <c r="Z503" s="42"/>
      <c r="AB503" s="42"/>
      <c r="AC503" s="42"/>
      <c r="AD503" s="42"/>
      <c r="AE503" s="42"/>
    </row>
    <row r="504" spans="1:31">
      <c r="A504" s="142"/>
      <c r="B504" s="142"/>
      <c r="C504" s="5">
        <v>1.21875</v>
      </c>
      <c r="D504">
        <v>14471</v>
      </c>
      <c r="E504">
        <v>2874</v>
      </c>
      <c r="F504">
        <v>10373.000000000002</v>
      </c>
      <c r="G504">
        <v>8638</v>
      </c>
      <c r="H504" s="42">
        <v>0</v>
      </c>
      <c r="I504" s="42">
        <f t="shared" si="47"/>
        <v>36356</v>
      </c>
      <c r="V504" s="42"/>
      <c r="W504" s="42"/>
      <c r="X504" s="42"/>
      <c r="Y504" s="42"/>
      <c r="Z504" s="42"/>
      <c r="AB504" s="42"/>
      <c r="AC504" s="42"/>
      <c r="AD504" s="42"/>
      <c r="AE504" s="42"/>
    </row>
    <row r="505" spans="1:31">
      <c r="A505" s="142"/>
      <c r="B505" s="142"/>
      <c r="C505" s="5">
        <v>1.2291666666666701</v>
      </c>
      <c r="D505">
        <v>14700</v>
      </c>
      <c r="E505">
        <v>2891.0000000000005</v>
      </c>
      <c r="F505">
        <v>10503</v>
      </c>
      <c r="G505">
        <v>8679</v>
      </c>
      <c r="H505" s="42">
        <v>0</v>
      </c>
      <c r="I505" s="42">
        <f t="shared" si="47"/>
        <v>36773</v>
      </c>
      <c r="V505" s="42"/>
      <c r="W505" s="42"/>
      <c r="X505" s="42"/>
      <c r="Y505" s="42"/>
      <c r="Z505" s="42"/>
      <c r="AB505" s="42"/>
      <c r="AC505" s="42"/>
      <c r="AD505" s="42"/>
      <c r="AE505" s="42"/>
    </row>
    <row r="506" spans="1:31">
      <c r="A506" s="142"/>
      <c r="B506" s="142"/>
      <c r="C506" s="5">
        <v>1.2395833333333399</v>
      </c>
      <c r="D506">
        <v>14945</v>
      </c>
      <c r="E506">
        <v>2893</v>
      </c>
      <c r="F506">
        <v>10646</v>
      </c>
      <c r="G506">
        <v>8721</v>
      </c>
      <c r="H506" s="42">
        <v>0</v>
      </c>
      <c r="I506" s="42">
        <f t="shared" si="47"/>
        <v>37205</v>
      </c>
      <c r="V506" s="42"/>
      <c r="W506" s="42"/>
      <c r="X506" s="42"/>
      <c r="Y506" s="42"/>
      <c r="Z506" s="42"/>
      <c r="AB506" s="42"/>
      <c r="AC506" s="42"/>
      <c r="AD506" s="42"/>
      <c r="AE506" s="42"/>
    </row>
    <row r="507" spans="1:31">
      <c r="A507" s="142"/>
      <c r="B507" s="142"/>
      <c r="C507" s="5">
        <v>1.25</v>
      </c>
      <c r="D507">
        <v>15027</v>
      </c>
      <c r="E507">
        <v>2909</v>
      </c>
      <c r="F507">
        <v>10656.000000000002</v>
      </c>
      <c r="G507">
        <v>8779</v>
      </c>
      <c r="H507" s="42">
        <v>0</v>
      </c>
      <c r="I507" s="42">
        <f t="shared" si="47"/>
        <v>37371</v>
      </c>
      <c r="V507" s="42"/>
      <c r="W507" s="42"/>
      <c r="X507" s="42"/>
      <c r="Y507" s="42"/>
      <c r="Z507" s="42"/>
      <c r="AB507" s="42"/>
      <c r="AC507" s="42"/>
      <c r="AD507" s="42"/>
      <c r="AE507" s="42"/>
    </row>
    <row r="508" spans="1:31">
      <c r="A508" s="142"/>
      <c r="B508" s="142"/>
      <c r="C508" s="5">
        <v>1.2604166666666701</v>
      </c>
      <c r="D508">
        <v>15174</v>
      </c>
      <c r="E508">
        <v>2906.0000000000005</v>
      </c>
      <c r="F508">
        <v>10769</v>
      </c>
      <c r="G508">
        <v>8764</v>
      </c>
      <c r="H508" s="42">
        <v>0</v>
      </c>
      <c r="I508" s="42">
        <f t="shared" si="47"/>
        <v>37613</v>
      </c>
      <c r="V508" s="42"/>
      <c r="W508" s="42"/>
      <c r="X508" s="42"/>
      <c r="Y508" s="42"/>
      <c r="Z508" s="42"/>
      <c r="AB508" s="42"/>
      <c r="AC508" s="42"/>
      <c r="AD508" s="42"/>
      <c r="AE508" s="42"/>
    </row>
    <row r="509" spans="1:31">
      <c r="A509" s="142"/>
      <c r="B509" s="142"/>
      <c r="C509" s="5">
        <v>1.2708333333333399</v>
      </c>
      <c r="D509">
        <v>15315</v>
      </c>
      <c r="E509">
        <v>2927</v>
      </c>
      <c r="F509">
        <v>10968</v>
      </c>
      <c r="G509">
        <v>8880</v>
      </c>
      <c r="H509" s="42">
        <v>0</v>
      </c>
      <c r="I509" s="42">
        <f t="shared" si="47"/>
        <v>38090</v>
      </c>
      <c r="V509" s="42"/>
      <c r="W509" s="42"/>
      <c r="X509" s="42"/>
      <c r="Y509" s="42"/>
      <c r="Z509" s="42"/>
      <c r="AB509" s="42"/>
      <c r="AC509" s="42"/>
      <c r="AD509" s="42"/>
      <c r="AE509" s="42"/>
    </row>
    <row r="510" spans="1:31">
      <c r="A510" s="142"/>
      <c r="B510" s="142"/>
      <c r="C510" s="5">
        <v>1.28125</v>
      </c>
      <c r="D510">
        <v>15470</v>
      </c>
      <c r="E510">
        <v>2964</v>
      </c>
      <c r="F510">
        <v>11138.999999999998</v>
      </c>
      <c r="G510">
        <v>9006</v>
      </c>
      <c r="H510" s="42">
        <v>0</v>
      </c>
      <c r="I510" s="42">
        <f t="shared" si="47"/>
        <v>38579</v>
      </c>
      <c r="V510" s="42"/>
      <c r="W510" s="42"/>
      <c r="X510" s="42"/>
      <c r="Y510" s="42"/>
      <c r="Z510" s="42"/>
      <c r="AB510" s="42"/>
      <c r="AC510" s="42"/>
      <c r="AD510" s="42"/>
      <c r="AE510" s="42"/>
    </row>
    <row r="511" spans="1:31">
      <c r="A511" s="142"/>
      <c r="B511" s="142"/>
      <c r="C511" s="5">
        <v>1.2916666666666701</v>
      </c>
      <c r="D511">
        <v>15602</v>
      </c>
      <c r="E511">
        <v>2997</v>
      </c>
      <c r="F511">
        <v>11358</v>
      </c>
      <c r="G511">
        <v>9187</v>
      </c>
      <c r="H511" s="42">
        <v>0</v>
      </c>
      <c r="I511" s="42">
        <f t="shared" si="47"/>
        <v>39144</v>
      </c>
      <c r="V511" s="42"/>
      <c r="W511" s="42"/>
      <c r="X511" s="42"/>
      <c r="Y511" s="42"/>
      <c r="Z511" s="42"/>
      <c r="AB511" s="42"/>
      <c r="AC511" s="42"/>
      <c r="AD511" s="42"/>
      <c r="AE511" s="42"/>
    </row>
    <row r="512" spans="1:31">
      <c r="A512" s="142"/>
      <c r="B512" s="142"/>
      <c r="C512" s="5">
        <v>1.3020833333333399</v>
      </c>
      <c r="D512">
        <v>15729</v>
      </c>
      <c r="E512">
        <v>3020</v>
      </c>
      <c r="F512">
        <v>11606</v>
      </c>
      <c r="G512">
        <v>9401</v>
      </c>
      <c r="H512" s="42">
        <v>0</v>
      </c>
      <c r="I512" s="42">
        <f t="shared" si="47"/>
        <v>39756</v>
      </c>
      <c r="V512" s="42"/>
      <c r="W512" s="42"/>
      <c r="X512" s="42"/>
      <c r="Y512" s="42"/>
      <c r="Z512" s="42"/>
      <c r="AB512" s="42"/>
      <c r="AC512" s="42"/>
      <c r="AD512" s="42"/>
      <c r="AE512" s="42"/>
    </row>
    <row r="513" spans="1:31">
      <c r="A513" s="142"/>
      <c r="B513" s="142"/>
      <c r="C513" s="5">
        <v>1.3125</v>
      </c>
      <c r="D513">
        <v>15878.000000000002</v>
      </c>
      <c r="E513">
        <v>3054</v>
      </c>
      <c r="F513">
        <v>11783.999999999998</v>
      </c>
      <c r="G513">
        <v>9575</v>
      </c>
      <c r="H513" s="42">
        <v>0</v>
      </c>
      <c r="I513" s="42">
        <f t="shared" si="47"/>
        <v>40291</v>
      </c>
      <c r="V513" s="42"/>
      <c r="W513" s="42"/>
      <c r="X513" s="42"/>
      <c r="Y513" s="42"/>
      <c r="Z513" s="42"/>
      <c r="AB513" s="42"/>
      <c r="AC513" s="42"/>
      <c r="AD513" s="42"/>
      <c r="AE513" s="42"/>
    </row>
    <row r="514" spans="1:31">
      <c r="A514" s="142"/>
      <c r="B514" s="142"/>
      <c r="C514" s="5">
        <v>1.3229166666666701</v>
      </c>
      <c r="D514">
        <v>15938.000000000002</v>
      </c>
      <c r="E514">
        <v>3084</v>
      </c>
      <c r="F514">
        <v>11988</v>
      </c>
      <c r="G514">
        <v>9793</v>
      </c>
      <c r="H514" s="42">
        <v>0</v>
      </c>
      <c r="I514" s="42">
        <f t="shared" si="47"/>
        <v>40803</v>
      </c>
      <c r="V514" s="42"/>
      <c r="W514" s="42"/>
      <c r="X514" s="42"/>
      <c r="Y514" s="42"/>
      <c r="Z514" s="42"/>
      <c r="AB514" s="42"/>
      <c r="AC514" s="42"/>
      <c r="AD514" s="42"/>
      <c r="AE514" s="42"/>
    </row>
    <row r="515" spans="1:31">
      <c r="A515" s="142"/>
      <c r="B515" s="142"/>
      <c r="C515" s="5">
        <v>1.3333333333333399</v>
      </c>
      <c r="D515">
        <v>16266</v>
      </c>
      <c r="E515">
        <v>3109</v>
      </c>
      <c r="F515">
        <v>12189.000000000002</v>
      </c>
      <c r="G515">
        <v>9935</v>
      </c>
      <c r="H515" s="42">
        <v>0</v>
      </c>
      <c r="I515" s="42">
        <f t="shared" si="47"/>
        <v>41499</v>
      </c>
      <c r="V515" s="42"/>
      <c r="W515" s="42"/>
      <c r="X515" s="42"/>
      <c r="Y515" s="42"/>
      <c r="Z515" s="42"/>
      <c r="AB515" s="42"/>
      <c r="AC515" s="42"/>
      <c r="AD515" s="42"/>
      <c r="AE515" s="42"/>
    </row>
    <row r="516" spans="1:31">
      <c r="A516" s="142"/>
      <c r="B516" s="142"/>
      <c r="C516" s="5">
        <v>1.34375</v>
      </c>
      <c r="D516">
        <v>16520</v>
      </c>
      <c r="E516">
        <v>3144</v>
      </c>
      <c r="F516">
        <v>12416</v>
      </c>
      <c r="G516">
        <v>10192.000000000002</v>
      </c>
      <c r="H516" s="42">
        <v>0</v>
      </c>
      <c r="I516" s="42">
        <f t="shared" si="47"/>
        <v>42272</v>
      </c>
      <c r="V516" s="42"/>
      <c r="W516" s="42"/>
      <c r="X516" s="42"/>
      <c r="Y516" s="42"/>
      <c r="Z516" s="42"/>
      <c r="AB516" s="42"/>
      <c r="AC516" s="42"/>
      <c r="AD516" s="42"/>
      <c r="AE516" s="42"/>
    </row>
    <row r="517" spans="1:31">
      <c r="A517" s="142"/>
      <c r="B517" s="142"/>
      <c r="C517" s="5">
        <v>1.3541666666666701</v>
      </c>
      <c r="D517">
        <v>16778</v>
      </c>
      <c r="E517">
        <v>3172</v>
      </c>
      <c r="F517">
        <v>12718</v>
      </c>
      <c r="G517">
        <v>10432.999999999998</v>
      </c>
      <c r="H517" s="42">
        <v>0</v>
      </c>
      <c r="I517" s="42">
        <f t="shared" ref="I517:I580" si="48">SUM(D517:H517)</f>
        <v>43101</v>
      </c>
      <c r="V517" s="42"/>
      <c r="W517" s="42"/>
      <c r="X517" s="42"/>
      <c r="Y517" s="42"/>
      <c r="Z517" s="42"/>
      <c r="AB517" s="42"/>
      <c r="AC517" s="42"/>
      <c r="AD517" s="42"/>
      <c r="AE517" s="42"/>
    </row>
    <row r="518" spans="1:31">
      <c r="A518" s="142"/>
      <c r="B518" s="142"/>
      <c r="C518" s="5">
        <v>1.3645833333333399</v>
      </c>
      <c r="D518">
        <v>17138</v>
      </c>
      <c r="E518">
        <v>3210</v>
      </c>
      <c r="F518">
        <v>12990</v>
      </c>
      <c r="G518">
        <v>10698</v>
      </c>
      <c r="H518" s="42">
        <v>0</v>
      </c>
      <c r="I518" s="42">
        <f t="shared" si="48"/>
        <v>44036</v>
      </c>
      <c r="V518" s="42"/>
      <c r="W518" s="42"/>
      <c r="X518" s="42"/>
      <c r="Y518" s="42"/>
      <c r="Z518" s="42"/>
      <c r="AB518" s="42"/>
      <c r="AC518" s="42"/>
      <c r="AD518" s="42"/>
      <c r="AE518" s="42"/>
    </row>
    <row r="519" spans="1:31">
      <c r="A519" s="142"/>
      <c r="B519" s="142"/>
      <c r="C519" s="5">
        <v>1.375</v>
      </c>
      <c r="D519">
        <v>17264</v>
      </c>
      <c r="E519">
        <v>3239</v>
      </c>
      <c r="F519">
        <v>13137</v>
      </c>
      <c r="G519">
        <v>10863</v>
      </c>
      <c r="H519" s="42">
        <v>0</v>
      </c>
      <c r="I519" s="42">
        <f t="shared" si="48"/>
        <v>44503</v>
      </c>
      <c r="V519" s="42"/>
      <c r="W519" s="42"/>
      <c r="X519" s="42"/>
      <c r="Y519" s="42"/>
      <c r="Z519" s="42"/>
      <c r="AB519" s="42"/>
      <c r="AC519" s="42"/>
      <c r="AD519" s="42"/>
      <c r="AE519" s="42"/>
    </row>
    <row r="520" spans="1:31">
      <c r="A520" s="142"/>
      <c r="B520" s="142"/>
      <c r="C520" s="5">
        <v>1.3854166666666701</v>
      </c>
      <c r="D520">
        <v>17620</v>
      </c>
      <c r="E520">
        <v>3279.0000000000005</v>
      </c>
      <c r="F520">
        <v>13367</v>
      </c>
      <c r="G520">
        <v>11021</v>
      </c>
      <c r="H520" s="42">
        <v>0</v>
      </c>
      <c r="I520" s="42">
        <f t="shared" si="48"/>
        <v>45287</v>
      </c>
      <c r="V520" s="42"/>
      <c r="W520" s="42"/>
      <c r="X520" s="42"/>
      <c r="Y520" s="42"/>
      <c r="Z520" s="42"/>
      <c r="AB520" s="42"/>
      <c r="AC520" s="42"/>
      <c r="AD520" s="42"/>
      <c r="AE520" s="42"/>
    </row>
    <row r="521" spans="1:31">
      <c r="A521" s="142"/>
      <c r="B521" s="142"/>
      <c r="C521" s="5">
        <v>1.3958333333333399</v>
      </c>
      <c r="D521">
        <v>17865</v>
      </c>
      <c r="E521">
        <v>3325</v>
      </c>
      <c r="F521">
        <v>13583</v>
      </c>
      <c r="G521">
        <v>11223</v>
      </c>
      <c r="H521" s="42">
        <v>0</v>
      </c>
      <c r="I521" s="42">
        <f t="shared" si="48"/>
        <v>45996</v>
      </c>
      <c r="V521" s="42"/>
      <c r="W521" s="42"/>
      <c r="X521" s="42"/>
      <c r="Y521" s="42"/>
      <c r="Z521" s="42"/>
      <c r="AB521" s="42"/>
      <c r="AC521" s="42"/>
      <c r="AD521" s="42"/>
      <c r="AE521" s="42"/>
    </row>
    <row r="522" spans="1:31">
      <c r="A522" s="142"/>
      <c r="B522" s="142"/>
      <c r="C522" s="5">
        <v>1.40625</v>
      </c>
      <c r="D522">
        <v>18097</v>
      </c>
      <c r="E522">
        <v>3372</v>
      </c>
      <c r="F522">
        <v>13786</v>
      </c>
      <c r="G522">
        <v>11431</v>
      </c>
      <c r="H522" s="42">
        <v>0</v>
      </c>
      <c r="I522" s="42">
        <f t="shared" si="48"/>
        <v>46686</v>
      </c>
      <c r="V522" s="42"/>
      <c r="W522" s="42"/>
      <c r="X522" s="42"/>
      <c r="Y522" s="42"/>
      <c r="Z522" s="42"/>
      <c r="AB522" s="42"/>
      <c r="AC522" s="42"/>
      <c r="AD522" s="42"/>
      <c r="AE522" s="42"/>
    </row>
    <row r="523" spans="1:31">
      <c r="A523" s="142"/>
      <c r="B523" s="142"/>
      <c r="C523" s="5">
        <v>1.4166666666666701</v>
      </c>
      <c r="D523">
        <v>18473</v>
      </c>
      <c r="E523">
        <v>3390.0000000000005</v>
      </c>
      <c r="F523">
        <v>13899.999999999998</v>
      </c>
      <c r="G523">
        <v>11659</v>
      </c>
      <c r="H523" s="42">
        <v>0</v>
      </c>
      <c r="I523" s="42">
        <f t="shared" si="48"/>
        <v>47422</v>
      </c>
      <c r="V523" s="42"/>
      <c r="W523" s="42"/>
      <c r="X523" s="42"/>
      <c r="Y523" s="42"/>
      <c r="Z523" s="42"/>
      <c r="AB523" s="42"/>
      <c r="AC523" s="42"/>
      <c r="AD523" s="42"/>
      <c r="AE523" s="42"/>
    </row>
    <row r="524" spans="1:31">
      <c r="A524" s="142"/>
      <c r="B524" s="142"/>
      <c r="C524" s="5">
        <v>1.4270833333333399</v>
      </c>
      <c r="D524">
        <v>18754</v>
      </c>
      <c r="E524">
        <v>3434</v>
      </c>
      <c r="F524">
        <v>14173</v>
      </c>
      <c r="G524">
        <v>11797</v>
      </c>
      <c r="H524" s="42">
        <v>0</v>
      </c>
      <c r="I524" s="42">
        <f t="shared" si="48"/>
        <v>48158</v>
      </c>
      <c r="V524" s="42"/>
      <c r="W524" s="42"/>
      <c r="X524" s="42"/>
      <c r="Y524" s="42"/>
      <c r="Z524" s="42"/>
      <c r="AB524" s="42"/>
      <c r="AC524" s="42"/>
      <c r="AD524" s="42"/>
      <c r="AE524" s="42"/>
    </row>
    <row r="525" spans="1:31">
      <c r="A525" s="142"/>
      <c r="B525" s="142"/>
      <c r="C525" s="5">
        <v>1.4375</v>
      </c>
      <c r="D525">
        <v>18919</v>
      </c>
      <c r="E525">
        <v>3456</v>
      </c>
      <c r="F525">
        <v>14384.999999999998</v>
      </c>
      <c r="G525">
        <v>11912</v>
      </c>
      <c r="H525" s="42">
        <v>0</v>
      </c>
      <c r="I525" s="42">
        <f t="shared" si="48"/>
        <v>48672</v>
      </c>
      <c r="V525" s="42"/>
      <c r="W525" s="42"/>
      <c r="X525" s="42"/>
      <c r="Y525" s="42"/>
      <c r="Z525" s="42"/>
      <c r="AB525" s="42"/>
      <c r="AC525" s="42"/>
      <c r="AD525" s="42"/>
      <c r="AE525" s="42"/>
    </row>
    <row r="526" spans="1:31">
      <c r="A526" s="142"/>
      <c r="B526" s="142"/>
      <c r="C526" s="5">
        <v>1.4479166666666701</v>
      </c>
      <c r="D526">
        <v>19394</v>
      </c>
      <c r="E526">
        <v>3484</v>
      </c>
      <c r="F526">
        <v>14455</v>
      </c>
      <c r="G526">
        <v>12069</v>
      </c>
      <c r="H526" s="42">
        <v>0</v>
      </c>
      <c r="I526" s="42">
        <f t="shared" si="48"/>
        <v>49402</v>
      </c>
      <c r="V526" s="42"/>
      <c r="W526" s="42"/>
      <c r="X526" s="42"/>
      <c r="Y526" s="42"/>
      <c r="Z526" s="42"/>
      <c r="AB526" s="42"/>
      <c r="AC526" s="42"/>
      <c r="AD526" s="42"/>
      <c r="AE526" s="42"/>
    </row>
    <row r="527" spans="1:31">
      <c r="A527" s="142"/>
      <c r="B527" s="142"/>
      <c r="C527" s="5">
        <v>1.4583333333333399</v>
      </c>
      <c r="D527">
        <v>19649</v>
      </c>
      <c r="E527">
        <v>3506</v>
      </c>
      <c r="F527">
        <v>14608.000000000002</v>
      </c>
      <c r="G527">
        <v>12237</v>
      </c>
      <c r="H527" s="42">
        <v>0</v>
      </c>
      <c r="I527" s="42">
        <f t="shared" si="48"/>
        <v>50000</v>
      </c>
      <c r="V527" s="42"/>
      <c r="W527" s="42"/>
      <c r="X527" s="42"/>
      <c r="Y527" s="42"/>
      <c r="Z527" s="42"/>
      <c r="AB527" s="42"/>
      <c r="AC527" s="42"/>
      <c r="AD527" s="42"/>
      <c r="AE527" s="42"/>
    </row>
    <row r="528" spans="1:31">
      <c r="A528" s="142"/>
      <c r="B528" s="142"/>
      <c r="C528" s="5">
        <v>1.46875</v>
      </c>
      <c r="D528">
        <v>19833</v>
      </c>
      <c r="E528">
        <v>3538</v>
      </c>
      <c r="F528">
        <v>14750</v>
      </c>
      <c r="G528">
        <v>12446</v>
      </c>
      <c r="H528" s="42">
        <v>0</v>
      </c>
      <c r="I528" s="42">
        <f t="shared" si="48"/>
        <v>50567</v>
      </c>
      <c r="V528" s="42"/>
      <c r="W528" s="42"/>
      <c r="X528" s="42"/>
      <c r="Y528" s="42"/>
      <c r="Z528" s="42"/>
      <c r="AB528" s="42"/>
      <c r="AC528" s="42"/>
      <c r="AD528" s="42"/>
      <c r="AE528" s="42"/>
    </row>
    <row r="529" spans="1:31">
      <c r="A529" s="142"/>
      <c r="B529" s="142"/>
      <c r="C529" s="5">
        <v>1.4791666666666701</v>
      </c>
      <c r="D529">
        <v>20147</v>
      </c>
      <c r="E529">
        <v>3557</v>
      </c>
      <c r="F529">
        <v>14835</v>
      </c>
      <c r="G529">
        <v>12506</v>
      </c>
      <c r="H529" s="42">
        <v>0</v>
      </c>
      <c r="I529" s="42">
        <f t="shared" si="48"/>
        <v>51045</v>
      </c>
      <c r="V529" s="42"/>
      <c r="W529" s="42"/>
      <c r="X529" s="42"/>
      <c r="Y529" s="42"/>
      <c r="Z529" s="42"/>
      <c r="AB529" s="42"/>
      <c r="AC529" s="42"/>
      <c r="AD529" s="42"/>
      <c r="AE529" s="42"/>
    </row>
    <row r="530" spans="1:31">
      <c r="A530" s="142"/>
      <c r="B530" s="142"/>
      <c r="C530" s="5">
        <v>1.4895833333333399</v>
      </c>
      <c r="D530">
        <v>20379</v>
      </c>
      <c r="E530">
        <v>3568</v>
      </c>
      <c r="F530">
        <v>14960</v>
      </c>
      <c r="G530">
        <v>12636</v>
      </c>
      <c r="H530" s="42">
        <v>0</v>
      </c>
      <c r="I530" s="42">
        <f t="shared" si="48"/>
        <v>51543</v>
      </c>
      <c r="V530" s="42"/>
      <c r="W530" s="42"/>
      <c r="X530" s="42"/>
      <c r="Y530" s="42"/>
      <c r="Z530" s="42"/>
      <c r="AB530" s="42"/>
      <c r="AC530" s="42"/>
      <c r="AD530" s="42"/>
      <c r="AE530" s="42"/>
    </row>
    <row r="531" spans="1:31">
      <c r="A531" s="142"/>
      <c r="B531" s="142"/>
      <c r="C531" s="5">
        <v>1.5</v>
      </c>
      <c r="D531">
        <v>20669</v>
      </c>
      <c r="E531">
        <v>3595.9999999999995</v>
      </c>
      <c r="F531">
        <v>15016</v>
      </c>
      <c r="G531">
        <v>12830.999999999998</v>
      </c>
      <c r="H531" s="42">
        <v>0</v>
      </c>
      <c r="I531" s="42">
        <f t="shared" si="48"/>
        <v>52112</v>
      </c>
      <c r="V531" s="42"/>
      <c r="W531" s="42"/>
      <c r="X531" s="42"/>
      <c r="Y531" s="42"/>
      <c r="Z531" s="42"/>
      <c r="AB531" s="42"/>
      <c r="AC531" s="42"/>
      <c r="AD531" s="42"/>
      <c r="AE531" s="42"/>
    </row>
    <row r="532" spans="1:31">
      <c r="A532" s="142"/>
      <c r="B532" s="142"/>
      <c r="C532" s="5">
        <v>1.5104166666666701</v>
      </c>
      <c r="D532">
        <v>20974</v>
      </c>
      <c r="E532">
        <v>3622</v>
      </c>
      <c r="F532">
        <v>15165</v>
      </c>
      <c r="G532">
        <v>13011</v>
      </c>
      <c r="H532" s="42">
        <v>0</v>
      </c>
      <c r="I532" s="42">
        <f t="shared" si="48"/>
        <v>52772</v>
      </c>
      <c r="V532" s="42"/>
      <c r="W532" s="42"/>
      <c r="X532" s="42"/>
      <c r="Y532" s="42"/>
      <c r="Z532" s="42"/>
      <c r="AB532" s="42"/>
      <c r="AC532" s="42"/>
      <c r="AD532" s="42"/>
      <c r="AE532" s="42"/>
    </row>
    <row r="533" spans="1:31">
      <c r="A533" s="142"/>
      <c r="B533" s="142"/>
      <c r="C533" s="5">
        <v>1.5208333333333399</v>
      </c>
      <c r="D533">
        <v>21309.999999999996</v>
      </c>
      <c r="E533">
        <v>3659</v>
      </c>
      <c r="F533">
        <v>15274</v>
      </c>
      <c r="G533">
        <v>13092.999999999998</v>
      </c>
      <c r="H533" s="42">
        <v>0</v>
      </c>
      <c r="I533" s="42">
        <f t="shared" si="48"/>
        <v>53336</v>
      </c>
      <c r="V533" s="42"/>
      <c r="W533" s="42"/>
      <c r="X533" s="42"/>
      <c r="Y533" s="42"/>
      <c r="Z533" s="42"/>
      <c r="AB533" s="42"/>
      <c r="AC533" s="42"/>
      <c r="AD533" s="42"/>
      <c r="AE533" s="42"/>
    </row>
    <row r="534" spans="1:31">
      <c r="A534" s="142"/>
      <c r="B534" s="142"/>
      <c r="C534" s="5">
        <v>1.53125</v>
      </c>
      <c r="D534">
        <v>21570</v>
      </c>
      <c r="E534">
        <v>3676</v>
      </c>
      <c r="F534">
        <v>15339</v>
      </c>
      <c r="G534">
        <v>13223</v>
      </c>
      <c r="H534" s="42">
        <v>0</v>
      </c>
      <c r="I534" s="42">
        <f t="shared" si="48"/>
        <v>53808</v>
      </c>
      <c r="V534" s="42"/>
      <c r="W534" s="42"/>
      <c r="X534" s="42"/>
      <c r="Y534" s="42"/>
      <c r="Z534" s="42"/>
      <c r="AB534" s="42"/>
      <c r="AC534" s="42"/>
      <c r="AD534" s="42"/>
      <c r="AE534" s="42"/>
    </row>
    <row r="535" spans="1:31">
      <c r="A535" s="142"/>
      <c r="B535" s="142"/>
      <c r="C535" s="5">
        <v>1.5416666666666701</v>
      </c>
      <c r="D535">
        <v>21764</v>
      </c>
      <c r="E535">
        <v>3691</v>
      </c>
      <c r="F535">
        <v>15458</v>
      </c>
      <c r="G535">
        <v>13326</v>
      </c>
      <c r="H535" s="42">
        <v>0</v>
      </c>
      <c r="I535" s="42">
        <f t="shared" si="48"/>
        <v>54239</v>
      </c>
      <c r="V535" s="42"/>
      <c r="W535" s="42"/>
      <c r="X535" s="42"/>
      <c r="Y535" s="42"/>
      <c r="Z535" s="42"/>
      <c r="AB535" s="42"/>
      <c r="AC535" s="42"/>
      <c r="AD535" s="42"/>
      <c r="AE535" s="42"/>
    </row>
    <row r="536" spans="1:31">
      <c r="A536" s="142"/>
      <c r="B536" s="142"/>
      <c r="C536" s="5">
        <v>1.5520833333333399</v>
      </c>
      <c r="D536">
        <v>21890</v>
      </c>
      <c r="E536">
        <v>3714</v>
      </c>
      <c r="F536">
        <v>15486</v>
      </c>
      <c r="G536">
        <v>13492</v>
      </c>
      <c r="H536" s="42">
        <v>0</v>
      </c>
      <c r="I536" s="42">
        <f t="shared" si="48"/>
        <v>54582</v>
      </c>
      <c r="V536" s="42"/>
      <c r="W536" s="42"/>
      <c r="X536" s="42"/>
      <c r="Y536" s="42"/>
      <c r="Z536" s="42"/>
      <c r="AB536" s="42"/>
      <c r="AC536" s="42"/>
      <c r="AD536" s="42"/>
      <c r="AE536" s="42"/>
    </row>
    <row r="537" spans="1:31">
      <c r="A537" s="142"/>
      <c r="B537" s="142"/>
      <c r="C537" s="5">
        <v>1.5625</v>
      </c>
      <c r="D537">
        <v>22035.999999999996</v>
      </c>
      <c r="E537">
        <v>3731</v>
      </c>
      <c r="F537">
        <v>15484</v>
      </c>
      <c r="G537">
        <v>13638.999999999998</v>
      </c>
      <c r="H537" s="42">
        <v>0</v>
      </c>
      <c r="I537" s="42">
        <f t="shared" si="48"/>
        <v>54890</v>
      </c>
      <c r="V537" s="42"/>
      <c r="W537" s="42"/>
      <c r="X537" s="42"/>
      <c r="Y537" s="42"/>
      <c r="Z537" s="42"/>
      <c r="AB537" s="42"/>
      <c r="AC537" s="42"/>
      <c r="AD537" s="42"/>
      <c r="AE537" s="42"/>
    </row>
    <row r="538" spans="1:31">
      <c r="A538" s="142"/>
      <c r="B538" s="142"/>
      <c r="C538" s="5">
        <v>1.5729166666666701</v>
      </c>
      <c r="D538">
        <v>22258</v>
      </c>
      <c r="E538">
        <v>3744</v>
      </c>
      <c r="F538">
        <v>15564</v>
      </c>
      <c r="G538">
        <v>13715</v>
      </c>
      <c r="H538" s="42">
        <v>0</v>
      </c>
      <c r="I538" s="42">
        <f t="shared" si="48"/>
        <v>55281</v>
      </c>
      <c r="V538" s="42"/>
      <c r="W538" s="42"/>
      <c r="X538" s="42"/>
      <c r="Y538" s="42"/>
      <c r="Z538" s="42"/>
      <c r="AB538" s="42"/>
      <c r="AC538" s="42"/>
      <c r="AD538" s="42"/>
      <c r="AE538" s="42"/>
    </row>
    <row r="539" spans="1:31">
      <c r="A539" s="142"/>
      <c r="B539" s="142"/>
      <c r="C539" s="5">
        <v>1.5833333333333399</v>
      </c>
      <c r="D539">
        <v>22437</v>
      </c>
      <c r="E539">
        <v>3747</v>
      </c>
      <c r="F539">
        <v>15628</v>
      </c>
      <c r="G539">
        <v>13785</v>
      </c>
      <c r="H539" s="42">
        <v>0</v>
      </c>
      <c r="I539" s="42">
        <f t="shared" si="48"/>
        <v>55597</v>
      </c>
      <c r="V539" s="42"/>
      <c r="W539" s="42"/>
      <c r="X539" s="42"/>
      <c r="Y539" s="42"/>
      <c r="Z539" s="42"/>
      <c r="AB539" s="42"/>
      <c r="AC539" s="42"/>
      <c r="AD539" s="42"/>
      <c r="AE539" s="42"/>
    </row>
    <row r="540" spans="1:31">
      <c r="A540" s="142"/>
      <c r="B540" s="142"/>
      <c r="C540" s="5">
        <v>1.59375</v>
      </c>
      <c r="D540">
        <v>22491</v>
      </c>
      <c r="E540">
        <v>3761</v>
      </c>
      <c r="F540">
        <v>15662</v>
      </c>
      <c r="G540">
        <v>13875</v>
      </c>
      <c r="H540" s="42">
        <v>0</v>
      </c>
      <c r="I540" s="42">
        <f t="shared" si="48"/>
        <v>55789</v>
      </c>
      <c r="V540" s="42"/>
      <c r="W540" s="42"/>
      <c r="X540" s="42"/>
      <c r="Y540" s="42"/>
      <c r="Z540" s="42"/>
      <c r="AB540" s="42"/>
      <c r="AC540" s="42"/>
      <c r="AD540" s="42"/>
      <c r="AE540" s="42"/>
    </row>
    <row r="541" spans="1:31">
      <c r="A541" s="142"/>
      <c r="B541" s="142"/>
      <c r="C541" s="5">
        <v>1.6041666666666701</v>
      </c>
      <c r="D541">
        <v>22646</v>
      </c>
      <c r="E541">
        <v>3776</v>
      </c>
      <c r="F541">
        <v>15630</v>
      </c>
      <c r="G541">
        <v>13915</v>
      </c>
      <c r="H541" s="42">
        <v>0</v>
      </c>
      <c r="I541" s="42">
        <f t="shared" si="48"/>
        <v>55967</v>
      </c>
      <c r="V541" s="42"/>
      <c r="W541" s="42"/>
      <c r="X541" s="42"/>
      <c r="Y541" s="42"/>
      <c r="Z541" s="42"/>
      <c r="AB541" s="42"/>
      <c r="AC541" s="42"/>
      <c r="AD541" s="42"/>
      <c r="AE541" s="42"/>
    </row>
    <row r="542" spans="1:31">
      <c r="A542" s="142"/>
      <c r="B542" s="142"/>
      <c r="C542" s="5">
        <v>1.6145833333333399</v>
      </c>
      <c r="D542">
        <v>22679</v>
      </c>
      <c r="E542">
        <v>3790</v>
      </c>
      <c r="F542">
        <v>15612</v>
      </c>
      <c r="G542">
        <v>13932</v>
      </c>
      <c r="H542" s="42">
        <v>0</v>
      </c>
      <c r="I542" s="42">
        <f t="shared" si="48"/>
        <v>56013</v>
      </c>
      <c r="V542" s="42"/>
      <c r="W542" s="42"/>
      <c r="X542" s="42"/>
      <c r="Y542" s="42"/>
      <c r="Z542" s="42"/>
      <c r="AB542" s="42"/>
      <c r="AC542" s="42"/>
      <c r="AD542" s="42"/>
      <c r="AE542" s="42"/>
    </row>
    <row r="543" spans="1:31">
      <c r="A543" s="142"/>
      <c r="B543" s="142"/>
      <c r="C543" s="5">
        <v>1.625</v>
      </c>
      <c r="D543">
        <v>22778</v>
      </c>
      <c r="E543">
        <v>3801</v>
      </c>
      <c r="F543">
        <v>15686</v>
      </c>
      <c r="G543">
        <v>13991</v>
      </c>
      <c r="H543" s="42">
        <v>0</v>
      </c>
      <c r="I543" s="42">
        <f t="shared" si="48"/>
        <v>56256</v>
      </c>
      <c r="V543" s="42"/>
      <c r="W543" s="42"/>
      <c r="X543" s="42"/>
      <c r="Y543" s="42"/>
      <c r="Z543" s="42"/>
      <c r="AB543" s="42"/>
      <c r="AC543" s="42"/>
      <c r="AD543" s="42"/>
      <c r="AE543" s="42"/>
    </row>
    <row r="544" spans="1:31">
      <c r="A544" s="142"/>
      <c r="B544" s="142"/>
      <c r="C544" s="5">
        <v>1.6354166666666701</v>
      </c>
      <c r="D544">
        <v>22830</v>
      </c>
      <c r="E544">
        <v>3805</v>
      </c>
      <c r="F544">
        <v>15663</v>
      </c>
      <c r="G544">
        <v>14139</v>
      </c>
      <c r="H544" s="42">
        <v>0</v>
      </c>
      <c r="I544" s="42">
        <f t="shared" si="48"/>
        <v>56437</v>
      </c>
      <c r="V544" s="42"/>
      <c r="W544" s="42"/>
      <c r="X544" s="42"/>
      <c r="Y544" s="42"/>
      <c r="Z544" s="42"/>
      <c r="AB544" s="42"/>
      <c r="AC544" s="42"/>
      <c r="AD544" s="42"/>
      <c r="AE544" s="42"/>
    </row>
    <row r="545" spans="1:31">
      <c r="A545" s="142"/>
      <c r="B545" s="142"/>
      <c r="C545" s="5">
        <v>1.6458333333333399</v>
      </c>
      <c r="D545">
        <v>22803</v>
      </c>
      <c r="E545">
        <v>3824</v>
      </c>
      <c r="F545">
        <v>15619</v>
      </c>
      <c r="G545">
        <v>14150</v>
      </c>
      <c r="H545" s="42">
        <v>0</v>
      </c>
      <c r="I545" s="42">
        <f t="shared" si="48"/>
        <v>56396</v>
      </c>
      <c r="V545" s="42"/>
      <c r="W545" s="42"/>
      <c r="X545" s="42"/>
      <c r="Y545" s="42"/>
      <c r="Z545" s="42"/>
      <c r="AB545" s="42"/>
      <c r="AC545" s="42"/>
      <c r="AD545" s="42"/>
      <c r="AE545" s="42"/>
    </row>
    <row r="546" spans="1:31">
      <c r="A546" s="142"/>
      <c r="B546" s="142"/>
      <c r="C546" s="5">
        <v>1.65625</v>
      </c>
      <c r="D546">
        <v>22695</v>
      </c>
      <c r="E546">
        <v>3820</v>
      </c>
      <c r="F546">
        <v>15508</v>
      </c>
      <c r="G546">
        <v>14215</v>
      </c>
      <c r="H546" s="42">
        <v>0</v>
      </c>
      <c r="I546" s="42">
        <f t="shared" si="48"/>
        <v>56238</v>
      </c>
      <c r="V546" s="42"/>
      <c r="W546" s="42"/>
      <c r="X546" s="42"/>
      <c r="Y546" s="42"/>
      <c r="Z546" s="42"/>
      <c r="AB546" s="42"/>
      <c r="AC546" s="42"/>
      <c r="AD546" s="42"/>
      <c r="AE546" s="42"/>
    </row>
    <row r="547" spans="1:31">
      <c r="A547" s="142"/>
      <c r="B547" s="142"/>
      <c r="C547" s="5">
        <v>1.6666666666666701</v>
      </c>
      <c r="D547">
        <v>22718</v>
      </c>
      <c r="E547">
        <v>3815</v>
      </c>
      <c r="F547">
        <v>15515.000000000002</v>
      </c>
      <c r="G547">
        <v>14136</v>
      </c>
      <c r="H547" s="42">
        <v>0</v>
      </c>
      <c r="I547" s="42">
        <f t="shared" si="48"/>
        <v>56184</v>
      </c>
      <c r="V547" s="42"/>
      <c r="W547" s="42"/>
      <c r="X547" s="42"/>
      <c r="Y547" s="42"/>
      <c r="Z547" s="42"/>
      <c r="AB547" s="42"/>
      <c r="AC547" s="42"/>
      <c r="AD547" s="42"/>
      <c r="AE547" s="42"/>
    </row>
    <row r="548" spans="1:31">
      <c r="A548" s="142"/>
      <c r="B548" s="142"/>
      <c r="C548" s="5">
        <v>1.6770833333333399</v>
      </c>
      <c r="D548">
        <v>22722.000000000004</v>
      </c>
      <c r="E548">
        <v>3822.9999999999995</v>
      </c>
      <c r="F548">
        <v>15485</v>
      </c>
      <c r="G548">
        <v>14184.000000000002</v>
      </c>
      <c r="H548" s="42">
        <v>0</v>
      </c>
      <c r="I548" s="42">
        <f t="shared" si="48"/>
        <v>56214</v>
      </c>
      <c r="V548" s="42"/>
      <c r="W548" s="42"/>
      <c r="X548" s="42"/>
      <c r="Y548" s="42"/>
      <c r="Z548" s="42"/>
      <c r="AB548" s="42"/>
      <c r="AC548" s="42"/>
      <c r="AD548" s="42"/>
      <c r="AE548" s="42"/>
    </row>
    <row r="549" spans="1:31">
      <c r="A549" s="142"/>
      <c r="B549" s="142"/>
      <c r="C549" s="5">
        <v>1.6875</v>
      </c>
      <c r="D549">
        <v>22504</v>
      </c>
      <c r="E549">
        <v>3806</v>
      </c>
      <c r="F549">
        <v>15411</v>
      </c>
      <c r="G549">
        <v>14132</v>
      </c>
      <c r="H549" s="42">
        <v>0</v>
      </c>
      <c r="I549" s="42">
        <f t="shared" si="48"/>
        <v>55853</v>
      </c>
      <c r="V549" s="42"/>
      <c r="W549" s="42"/>
      <c r="X549" s="42"/>
      <c r="Y549" s="42"/>
      <c r="Z549" s="42"/>
      <c r="AB549" s="42"/>
      <c r="AC549" s="42"/>
      <c r="AD549" s="42"/>
      <c r="AE549" s="42"/>
    </row>
    <row r="550" spans="1:31">
      <c r="A550" s="142"/>
      <c r="B550" s="142"/>
      <c r="C550" s="5">
        <v>1.6979166666666701</v>
      </c>
      <c r="D550">
        <v>22349</v>
      </c>
      <c r="E550">
        <v>3796</v>
      </c>
      <c r="F550">
        <v>15279</v>
      </c>
      <c r="G550">
        <v>14026</v>
      </c>
      <c r="H550" s="42">
        <v>0</v>
      </c>
      <c r="I550" s="42">
        <f t="shared" si="48"/>
        <v>55450</v>
      </c>
      <c r="V550" s="42"/>
      <c r="W550" s="42"/>
      <c r="X550" s="42"/>
      <c r="Y550" s="42"/>
      <c r="Z550" s="42"/>
      <c r="AB550" s="42"/>
      <c r="AC550" s="42"/>
      <c r="AD550" s="42"/>
      <c r="AE550" s="42"/>
    </row>
    <row r="551" spans="1:31">
      <c r="A551" s="142"/>
      <c r="B551" s="142"/>
      <c r="C551" s="5">
        <v>1.7083333333333399</v>
      </c>
      <c r="D551">
        <v>22245</v>
      </c>
      <c r="E551">
        <v>3791</v>
      </c>
      <c r="F551">
        <v>15219</v>
      </c>
      <c r="G551">
        <v>13952</v>
      </c>
      <c r="H551" s="42">
        <v>0</v>
      </c>
      <c r="I551" s="42">
        <f t="shared" si="48"/>
        <v>55207</v>
      </c>
      <c r="V551" s="42"/>
      <c r="W551" s="42"/>
      <c r="X551" s="42"/>
      <c r="Y551" s="42"/>
      <c r="Z551" s="42"/>
      <c r="AB551" s="42"/>
      <c r="AC551" s="42"/>
      <c r="AD551" s="42"/>
      <c r="AE551" s="42"/>
    </row>
    <row r="552" spans="1:31">
      <c r="A552" s="142"/>
      <c r="B552" s="142"/>
      <c r="C552" s="5">
        <v>1.71875</v>
      </c>
      <c r="D552">
        <v>22111</v>
      </c>
      <c r="E552">
        <v>3791</v>
      </c>
      <c r="F552">
        <v>15234</v>
      </c>
      <c r="G552">
        <v>13985</v>
      </c>
      <c r="H552" s="42">
        <v>0</v>
      </c>
      <c r="I552" s="42">
        <f t="shared" si="48"/>
        <v>55121</v>
      </c>
      <c r="V552" s="42"/>
      <c r="W552" s="42"/>
      <c r="X552" s="42"/>
      <c r="Y552" s="42"/>
      <c r="Z552" s="42"/>
      <c r="AB552" s="42"/>
      <c r="AC552" s="42"/>
      <c r="AD552" s="42"/>
      <c r="AE552" s="42"/>
    </row>
    <row r="553" spans="1:31">
      <c r="A553" s="142"/>
      <c r="B553" s="142"/>
      <c r="C553" s="5">
        <v>1.7291666666666701</v>
      </c>
      <c r="D553">
        <v>21799</v>
      </c>
      <c r="E553">
        <v>3754</v>
      </c>
      <c r="F553">
        <v>15064</v>
      </c>
      <c r="G553">
        <v>13814</v>
      </c>
      <c r="H553" s="42">
        <v>0</v>
      </c>
      <c r="I553" s="42">
        <f t="shared" si="48"/>
        <v>54431</v>
      </c>
      <c r="V553" s="42"/>
      <c r="W553" s="42"/>
      <c r="X553" s="42"/>
      <c r="Y553" s="42"/>
      <c r="Z553" s="42"/>
      <c r="AB553" s="42"/>
      <c r="AC553" s="42"/>
      <c r="AD553" s="42"/>
      <c r="AE553" s="42"/>
    </row>
    <row r="554" spans="1:31">
      <c r="A554" s="142"/>
      <c r="B554" s="142"/>
      <c r="C554" s="5">
        <v>1.7395833333333399</v>
      </c>
      <c r="D554">
        <v>21427</v>
      </c>
      <c r="E554">
        <v>3741</v>
      </c>
      <c r="F554">
        <v>14872</v>
      </c>
      <c r="G554">
        <v>13637.999999999998</v>
      </c>
      <c r="H554" s="42">
        <v>0</v>
      </c>
      <c r="I554" s="42">
        <f t="shared" si="48"/>
        <v>53678</v>
      </c>
      <c r="V554" s="42"/>
      <c r="W554" s="42"/>
      <c r="X554" s="42"/>
      <c r="Y554" s="42"/>
      <c r="Z554" s="42"/>
      <c r="AB554" s="42"/>
      <c r="AC554" s="42"/>
      <c r="AD554" s="42"/>
      <c r="AE554" s="42"/>
    </row>
    <row r="555" spans="1:31">
      <c r="A555" s="142"/>
      <c r="B555" s="142"/>
      <c r="C555" s="5">
        <v>1.75</v>
      </c>
      <c r="D555">
        <v>21251.000000000004</v>
      </c>
      <c r="E555">
        <v>3708</v>
      </c>
      <c r="F555">
        <v>14832</v>
      </c>
      <c r="G555">
        <v>13505</v>
      </c>
      <c r="H555" s="42">
        <v>0</v>
      </c>
      <c r="I555" s="42">
        <f t="shared" si="48"/>
        <v>53296</v>
      </c>
      <c r="V555" s="42"/>
      <c r="W555" s="42"/>
      <c r="X555" s="42"/>
      <c r="Y555" s="42"/>
      <c r="Z555" s="42"/>
      <c r="AB555" s="42"/>
      <c r="AC555" s="42"/>
      <c r="AD555" s="42"/>
      <c r="AE555" s="42"/>
    </row>
    <row r="556" spans="1:31">
      <c r="A556" s="142"/>
      <c r="B556" s="142"/>
      <c r="C556" s="5">
        <v>1.7604166666666701</v>
      </c>
      <c r="D556">
        <v>21105</v>
      </c>
      <c r="E556">
        <v>3706</v>
      </c>
      <c r="F556">
        <v>14746</v>
      </c>
      <c r="G556">
        <v>13528</v>
      </c>
      <c r="H556" s="42">
        <v>0</v>
      </c>
      <c r="I556" s="42">
        <f t="shared" si="48"/>
        <v>53085</v>
      </c>
      <c r="V556" s="42"/>
      <c r="W556" s="42"/>
      <c r="X556" s="42"/>
      <c r="Y556" s="42"/>
      <c r="Z556" s="42"/>
      <c r="AB556" s="42"/>
      <c r="AC556" s="42"/>
      <c r="AD556" s="42"/>
      <c r="AE556" s="42"/>
    </row>
    <row r="557" spans="1:31">
      <c r="A557" s="142"/>
      <c r="B557" s="142"/>
      <c r="C557" s="5">
        <v>1.7708333333333399</v>
      </c>
      <c r="D557">
        <v>20810</v>
      </c>
      <c r="E557">
        <v>3678</v>
      </c>
      <c r="F557">
        <v>14675</v>
      </c>
      <c r="G557">
        <v>13413</v>
      </c>
      <c r="H557" s="42">
        <v>0</v>
      </c>
      <c r="I557" s="42">
        <f t="shared" si="48"/>
        <v>52576</v>
      </c>
      <c r="V557" s="42"/>
      <c r="W557" s="42"/>
      <c r="X557" s="42"/>
      <c r="Y557" s="42"/>
      <c r="Z557" s="42"/>
      <c r="AB557" s="42"/>
      <c r="AC557" s="42"/>
      <c r="AD557" s="42"/>
      <c r="AE557" s="42"/>
    </row>
    <row r="558" spans="1:31">
      <c r="A558" s="142"/>
      <c r="B558" s="142"/>
      <c r="C558" s="5">
        <v>1.78125</v>
      </c>
      <c r="D558">
        <v>20487.000000000004</v>
      </c>
      <c r="E558">
        <v>3650</v>
      </c>
      <c r="F558">
        <v>14573</v>
      </c>
      <c r="G558">
        <v>13338.000000000002</v>
      </c>
      <c r="H558" s="42">
        <v>0</v>
      </c>
      <c r="I558" s="42">
        <f t="shared" si="48"/>
        <v>52048</v>
      </c>
      <c r="V558" s="42"/>
      <c r="W558" s="42"/>
      <c r="X558" s="42"/>
      <c r="Y558" s="42"/>
      <c r="Z558" s="42"/>
      <c r="AB558" s="42"/>
      <c r="AC558" s="42"/>
      <c r="AD558" s="42"/>
      <c r="AE558" s="42"/>
    </row>
    <row r="559" spans="1:31">
      <c r="A559" s="142"/>
      <c r="B559" s="142"/>
      <c r="C559" s="5">
        <v>1.7916666666666701</v>
      </c>
      <c r="D559">
        <v>20353</v>
      </c>
      <c r="E559">
        <v>3622</v>
      </c>
      <c r="F559">
        <v>14479</v>
      </c>
      <c r="G559">
        <v>13216.000000000002</v>
      </c>
      <c r="H559" s="42">
        <v>0</v>
      </c>
      <c r="I559" s="42">
        <f t="shared" si="48"/>
        <v>51670</v>
      </c>
      <c r="V559" s="42"/>
      <c r="W559" s="42"/>
      <c r="X559" s="42"/>
      <c r="Y559" s="42"/>
      <c r="Z559" s="42"/>
      <c r="AB559" s="42"/>
      <c r="AC559" s="42"/>
      <c r="AD559" s="42"/>
      <c r="AE559" s="42"/>
    </row>
    <row r="560" spans="1:31">
      <c r="A560" s="142"/>
      <c r="B560" s="142"/>
      <c r="C560" s="5">
        <v>1.8020833333333399</v>
      </c>
      <c r="D560">
        <v>20286</v>
      </c>
      <c r="E560">
        <v>3605</v>
      </c>
      <c r="F560">
        <v>14377</v>
      </c>
      <c r="G560">
        <v>13019</v>
      </c>
      <c r="H560" s="42">
        <v>0</v>
      </c>
      <c r="I560" s="42">
        <f t="shared" si="48"/>
        <v>51287</v>
      </c>
      <c r="V560" s="42"/>
      <c r="W560" s="42"/>
      <c r="X560" s="42"/>
      <c r="Y560" s="42"/>
      <c r="Z560" s="42"/>
      <c r="AB560" s="42"/>
      <c r="AC560" s="42"/>
      <c r="AD560" s="42"/>
      <c r="AE560" s="42"/>
    </row>
    <row r="561" spans="1:31">
      <c r="A561" s="142"/>
      <c r="B561" s="142"/>
      <c r="C561" s="5">
        <v>1.8125</v>
      </c>
      <c r="D561">
        <v>20106</v>
      </c>
      <c r="E561">
        <v>3590</v>
      </c>
      <c r="F561">
        <v>14333</v>
      </c>
      <c r="G561">
        <v>13001</v>
      </c>
      <c r="H561" s="42">
        <v>0</v>
      </c>
      <c r="I561" s="42">
        <f t="shared" si="48"/>
        <v>51030</v>
      </c>
      <c r="V561" s="42"/>
      <c r="W561" s="42"/>
      <c r="X561" s="42"/>
      <c r="Y561" s="42"/>
      <c r="Z561" s="42"/>
      <c r="AB561" s="42"/>
      <c r="AC561" s="42"/>
      <c r="AD561" s="42"/>
      <c r="AE561" s="42"/>
    </row>
    <row r="562" spans="1:31">
      <c r="A562" s="142"/>
      <c r="B562" s="142"/>
      <c r="C562" s="5">
        <v>1.8229166666666701</v>
      </c>
      <c r="D562">
        <v>19868</v>
      </c>
      <c r="E562">
        <v>3582</v>
      </c>
      <c r="F562">
        <v>14250</v>
      </c>
      <c r="G562">
        <v>12966</v>
      </c>
      <c r="H562" s="42">
        <v>0</v>
      </c>
      <c r="I562" s="42">
        <f t="shared" si="48"/>
        <v>50666</v>
      </c>
      <c r="V562" s="42"/>
      <c r="W562" s="42"/>
      <c r="X562" s="42"/>
      <c r="Y562" s="42"/>
      <c r="Z562" s="42"/>
      <c r="AB562" s="42"/>
      <c r="AC562" s="42"/>
      <c r="AD562" s="42"/>
      <c r="AE562" s="42"/>
    </row>
    <row r="563" spans="1:31">
      <c r="A563" s="142"/>
      <c r="B563" s="142"/>
      <c r="C563" s="5">
        <v>1.8333333333333399</v>
      </c>
      <c r="D563">
        <v>19767</v>
      </c>
      <c r="E563">
        <v>3574</v>
      </c>
      <c r="F563">
        <v>14152</v>
      </c>
      <c r="G563">
        <v>12909</v>
      </c>
      <c r="H563" s="42">
        <v>0</v>
      </c>
      <c r="I563" s="42">
        <f t="shared" si="48"/>
        <v>50402</v>
      </c>
      <c r="V563" s="42"/>
      <c r="W563" s="42"/>
      <c r="X563" s="42"/>
      <c r="Y563" s="42"/>
      <c r="Z563" s="42"/>
      <c r="AB563" s="42"/>
      <c r="AC563" s="42"/>
      <c r="AD563" s="42"/>
      <c r="AE563" s="42"/>
    </row>
    <row r="564" spans="1:31">
      <c r="A564" s="142"/>
      <c r="B564" s="142"/>
      <c r="C564" s="5">
        <v>1.84375</v>
      </c>
      <c r="D564">
        <v>19740</v>
      </c>
      <c r="E564">
        <v>3562</v>
      </c>
      <c r="F564">
        <v>14012</v>
      </c>
      <c r="G564">
        <v>12759</v>
      </c>
      <c r="H564" s="42">
        <v>0</v>
      </c>
      <c r="I564" s="42">
        <f t="shared" si="48"/>
        <v>50073</v>
      </c>
      <c r="V564" s="42"/>
      <c r="W564" s="42"/>
      <c r="X564" s="42"/>
      <c r="Y564" s="42"/>
      <c r="Z564" s="42"/>
      <c r="AB564" s="42"/>
      <c r="AC564" s="42"/>
      <c r="AD564" s="42"/>
      <c r="AE564" s="42"/>
    </row>
    <row r="565" spans="1:31">
      <c r="A565" s="142"/>
      <c r="B565" s="142"/>
      <c r="C565" s="5">
        <v>1.8541666666666701</v>
      </c>
      <c r="D565">
        <v>19396</v>
      </c>
      <c r="E565">
        <v>3531.0000000000005</v>
      </c>
      <c r="F565">
        <v>13753</v>
      </c>
      <c r="G565">
        <v>12521</v>
      </c>
      <c r="H565" s="42">
        <v>0</v>
      </c>
      <c r="I565" s="42">
        <f t="shared" si="48"/>
        <v>49201</v>
      </c>
      <c r="V565" s="42"/>
      <c r="W565" s="42"/>
      <c r="X565" s="42"/>
      <c r="Y565" s="42"/>
      <c r="Z565" s="42"/>
      <c r="AB565" s="42"/>
      <c r="AC565" s="42"/>
      <c r="AD565" s="42"/>
      <c r="AE565" s="42"/>
    </row>
    <row r="566" spans="1:31">
      <c r="A566" s="142"/>
      <c r="B566" s="142"/>
      <c r="C566" s="5">
        <v>1.8645833333333399</v>
      </c>
      <c r="D566">
        <v>18986</v>
      </c>
      <c r="E566">
        <v>3505</v>
      </c>
      <c r="F566">
        <v>13589</v>
      </c>
      <c r="G566">
        <v>12261</v>
      </c>
      <c r="H566" s="42">
        <v>0</v>
      </c>
      <c r="I566" s="42">
        <f t="shared" si="48"/>
        <v>48341</v>
      </c>
      <c r="V566" s="42"/>
      <c r="W566" s="42"/>
      <c r="X566" s="42"/>
      <c r="Y566" s="42"/>
      <c r="Z566" s="42"/>
      <c r="AB566" s="42"/>
      <c r="AC566" s="42"/>
      <c r="AD566" s="42"/>
      <c r="AE566" s="42"/>
    </row>
    <row r="567" spans="1:31">
      <c r="A567" s="142"/>
      <c r="B567" s="142"/>
      <c r="C567" s="5">
        <v>1.875</v>
      </c>
      <c r="D567">
        <v>18681</v>
      </c>
      <c r="E567">
        <v>3466</v>
      </c>
      <c r="F567">
        <v>13413</v>
      </c>
      <c r="G567">
        <v>12044.999999999998</v>
      </c>
      <c r="H567" s="42">
        <v>0</v>
      </c>
      <c r="I567" s="42">
        <f t="shared" si="48"/>
        <v>47605</v>
      </c>
      <c r="V567" s="42"/>
      <c r="W567" s="42"/>
      <c r="X567" s="42"/>
      <c r="Y567" s="42"/>
      <c r="Z567" s="42"/>
      <c r="AB567" s="42"/>
      <c r="AC567" s="42"/>
      <c r="AD567" s="42"/>
      <c r="AE567" s="42"/>
    </row>
    <row r="568" spans="1:31">
      <c r="A568" s="142"/>
      <c r="B568" s="142"/>
      <c r="C568" s="5">
        <v>1.8854166666666701</v>
      </c>
      <c r="D568">
        <v>18397</v>
      </c>
      <c r="E568">
        <v>3433</v>
      </c>
      <c r="F568">
        <v>13224</v>
      </c>
      <c r="G568">
        <v>11943</v>
      </c>
      <c r="H568" s="42">
        <v>0</v>
      </c>
      <c r="I568" s="42">
        <f t="shared" si="48"/>
        <v>46997</v>
      </c>
      <c r="V568" s="42"/>
      <c r="W568" s="42"/>
      <c r="X568" s="42"/>
      <c r="Y568" s="42"/>
      <c r="Z568" s="42"/>
      <c r="AB568" s="42"/>
      <c r="AC568" s="42"/>
      <c r="AD568" s="42"/>
      <c r="AE568" s="42"/>
    </row>
    <row r="569" spans="1:31">
      <c r="A569" s="142"/>
      <c r="B569" s="142"/>
      <c r="C569" s="5">
        <v>1.8958333333333399</v>
      </c>
      <c r="D569">
        <v>18071</v>
      </c>
      <c r="E569">
        <v>3388</v>
      </c>
      <c r="F569">
        <v>12996</v>
      </c>
      <c r="G569">
        <v>11705.000000000002</v>
      </c>
      <c r="H569" s="42">
        <v>0</v>
      </c>
      <c r="I569" s="42">
        <f t="shared" si="48"/>
        <v>46160</v>
      </c>
      <c r="V569" s="42"/>
      <c r="W569" s="42"/>
      <c r="X569" s="42"/>
      <c r="Y569" s="42"/>
      <c r="Z569" s="42"/>
      <c r="AB569" s="42"/>
      <c r="AC569" s="42"/>
      <c r="AD569" s="42"/>
      <c r="AE569" s="42"/>
    </row>
    <row r="570" spans="1:31">
      <c r="A570" s="142"/>
      <c r="B570" s="142"/>
      <c r="C570" s="5">
        <v>1.90625</v>
      </c>
      <c r="D570">
        <v>17658</v>
      </c>
      <c r="E570">
        <v>3340</v>
      </c>
      <c r="F570">
        <v>12825</v>
      </c>
      <c r="G570">
        <v>11482.000000000002</v>
      </c>
      <c r="H570" s="42">
        <v>0</v>
      </c>
      <c r="I570" s="42">
        <f t="shared" si="48"/>
        <v>45305</v>
      </c>
      <c r="V570" s="42"/>
      <c r="W570" s="42"/>
      <c r="X570" s="42"/>
      <c r="Y570" s="42"/>
      <c r="Z570" s="42"/>
      <c r="AB570" s="42"/>
      <c r="AC570" s="42"/>
      <c r="AD570" s="42"/>
      <c r="AE570" s="42"/>
    </row>
    <row r="571" spans="1:31">
      <c r="A571" s="142"/>
      <c r="B571" s="142"/>
      <c r="C571" s="5">
        <v>1.9166666666666701</v>
      </c>
      <c r="D571">
        <v>17257</v>
      </c>
      <c r="E571">
        <v>3303</v>
      </c>
      <c r="F571">
        <v>12702</v>
      </c>
      <c r="G571">
        <v>11247</v>
      </c>
      <c r="H571" s="42">
        <v>0</v>
      </c>
      <c r="I571" s="42">
        <f t="shared" si="48"/>
        <v>44509</v>
      </c>
      <c r="V571" s="42"/>
      <c r="W571" s="42"/>
      <c r="X571" s="42"/>
      <c r="Y571" s="42"/>
      <c r="Z571" s="42"/>
      <c r="AB571" s="42"/>
      <c r="AC571" s="42"/>
      <c r="AD571" s="42"/>
      <c r="AE571" s="42"/>
    </row>
    <row r="572" spans="1:31">
      <c r="A572" s="142"/>
      <c r="B572" s="142"/>
      <c r="C572" s="5">
        <v>1.9270833333333399</v>
      </c>
      <c r="D572">
        <v>16869</v>
      </c>
      <c r="E572">
        <v>3269.0000000000005</v>
      </c>
      <c r="F572">
        <v>12517</v>
      </c>
      <c r="G572">
        <v>11082</v>
      </c>
      <c r="H572" s="42">
        <v>0</v>
      </c>
      <c r="I572" s="42">
        <f t="shared" si="48"/>
        <v>43737</v>
      </c>
      <c r="V572" s="42"/>
      <c r="W572" s="42"/>
      <c r="X572" s="42"/>
      <c r="Y572" s="42"/>
      <c r="Z572" s="42"/>
      <c r="AB572" s="42"/>
      <c r="AC572" s="42"/>
      <c r="AD572" s="42"/>
      <c r="AE572" s="42"/>
    </row>
    <row r="573" spans="1:31">
      <c r="A573" s="142"/>
      <c r="B573" s="142"/>
      <c r="C573" s="5">
        <v>1.9375</v>
      </c>
      <c r="D573">
        <v>16455</v>
      </c>
      <c r="E573">
        <v>3237</v>
      </c>
      <c r="F573">
        <v>12302</v>
      </c>
      <c r="G573">
        <v>10883</v>
      </c>
      <c r="H573" s="42">
        <v>0</v>
      </c>
      <c r="I573" s="42">
        <f t="shared" si="48"/>
        <v>42877</v>
      </c>
      <c r="V573" s="42"/>
      <c r="W573" s="42"/>
      <c r="X573" s="42"/>
      <c r="Y573" s="42"/>
      <c r="Z573" s="42"/>
      <c r="AB573" s="42"/>
      <c r="AC573" s="42"/>
      <c r="AD573" s="42"/>
      <c r="AE573" s="42"/>
    </row>
    <row r="574" spans="1:31">
      <c r="A574" s="142"/>
      <c r="B574" s="142"/>
      <c r="C574" s="5">
        <v>1.9479166666666701</v>
      </c>
      <c r="D574">
        <v>16173</v>
      </c>
      <c r="E574">
        <v>3197</v>
      </c>
      <c r="F574">
        <v>12146.999999999998</v>
      </c>
      <c r="G574">
        <v>10703</v>
      </c>
      <c r="H574" s="42">
        <v>0</v>
      </c>
      <c r="I574" s="42">
        <f t="shared" si="48"/>
        <v>42220</v>
      </c>
      <c r="V574" s="42"/>
      <c r="W574" s="42"/>
      <c r="X574" s="42"/>
      <c r="Y574" s="42"/>
      <c r="Z574" s="42"/>
      <c r="AB574" s="42"/>
      <c r="AC574" s="42"/>
      <c r="AD574" s="42"/>
      <c r="AE574" s="42"/>
    </row>
    <row r="575" spans="1:31">
      <c r="A575" s="142"/>
      <c r="B575" s="142"/>
      <c r="C575" s="5">
        <v>1.9583333333333399</v>
      </c>
      <c r="D575">
        <v>15843</v>
      </c>
      <c r="E575">
        <v>3162</v>
      </c>
      <c r="F575">
        <v>11942</v>
      </c>
      <c r="G575">
        <v>10431</v>
      </c>
      <c r="H575" s="42">
        <v>0</v>
      </c>
      <c r="I575" s="42">
        <f t="shared" si="48"/>
        <v>41378</v>
      </c>
      <c r="V575" s="42"/>
      <c r="W575" s="42"/>
      <c r="X575" s="42"/>
      <c r="Y575" s="42"/>
      <c r="Z575" s="42"/>
      <c r="AB575" s="42"/>
      <c r="AC575" s="42"/>
      <c r="AD575" s="42"/>
      <c r="AE575" s="42"/>
    </row>
    <row r="576" spans="1:31">
      <c r="A576" s="142"/>
      <c r="B576" s="142"/>
      <c r="C576" s="5">
        <v>1.96875</v>
      </c>
      <c r="D576">
        <v>15430</v>
      </c>
      <c r="E576">
        <v>3126</v>
      </c>
      <c r="F576">
        <v>11794</v>
      </c>
      <c r="G576">
        <v>10164</v>
      </c>
      <c r="H576" s="42">
        <v>0</v>
      </c>
      <c r="I576" s="42">
        <f t="shared" si="48"/>
        <v>40514</v>
      </c>
      <c r="V576" s="42"/>
      <c r="W576" s="42"/>
      <c r="X576" s="42"/>
      <c r="Y576" s="42"/>
      <c r="Z576" s="42"/>
      <c r="AB576" s="42"/>
      <c r="AC576" s="42"/>
      <c r="AD576" s="42"/>
      <c r="AE576" s="42"/>
    </row>
    <row r="577" spans="1:31">
      <c r="A577" s="142"/>
      <c r="B577" s="142"/>
      <c r="C577" s="5">
        <v>1.9791666666666701</v>
      </c>
      <c r="D577">
        <v>15300</v>
      </c>
      <c r="E577">
        <v>3084</v>
      </c>
      <c r="F577">
        <v>11693</v>
      </c>
      <c r="G577">
        <v>9984</v>
      </c>
      <c r="H577" s="42">
        <v>0</v>
      </c>
      <c r="I577" s="42">
        <f t="shared" si="48"/>
        <v>40061</v>
      </c>
      <c r="V577" s="42"/>
      <c r="W577" s="42"/>
      <c r="X577" s="42"/>
      <c r="Y577" s="42"/>
      <c r="Z577" s="42"/>
      <c r="AB577" s="42"/>
      <c r="AC577" s="42"/>
      <c r="AD577" s="42"/>
      <c r="AE577" s="42"/>
    </row>
    <row r="578" spans="1:31">
      <c r="A578" s="142"/>
      <c r="B578" s="142"/>
      <c r="C578" s="5">
        <v>1.9895833333333399</v>
      </c>
      <c r="D578">
        <v>15290</v>
      </c>
      <c r="E578">
        <v>3040</v>
      </c>
      <c r="F578">
        <v>11647</v>
      </c>
      <c r="G578">
        <v>9792</v>
      </c>
      <c r="H578" s="42">
        <v>0</v>
      </c>
      <c r="I578" s="42">
        <f t="shared" si="48"/>
        <v>39769</v>
      </c>
      <c r="V578" s="42"/>
      <c r="W578" s="42"/>
      <c r="X578" s="42"/>
      <c r="Y578" s="42"/>
      <c r="Z578" s="42"/>
      <c r="AB578" s="42"/>
      <c r="AC578" s="42"/>
      <c r="AD578" s="42"/>
      <c r="AE578" s="42"/>
    </row>
    <row r="579" spans="1:31">
      <c r="A579" s="142"/>
      <c r="B579" s="142"/>
      <c r="C579" s="5">
        <v>2</v>
      </c>
      <c r="D579">
        <v>15306</v>
      </c>
      <c r="E579">
        <v>3015</v>
      </c>
      <c r="F579">
        <v>11553</v>
      </c>
      <c r="G579">
        <v>9646</v>
      </c>
      <c r="H579" s="42">
        <v>0</v>
      </c>
      <c r="I579" s="42">
        <f t="shared" si="48"/>
        <v>39520</v>
      </c>
      <c r="V579" s="42"/>
      <c r="W579" s="42"/>
      <c r="X579" s="42"/>
      <c r="Y579" s="42"/>
      <c r="Z579" s="42"/>
      <c r="AB579" s="42"/>
      <c r="AC579" s="42"/>
      <c r="AD579" s="42"/>
      <c r="AE579" s="42"/>
    </row>
    <row r="580" spans="1:31">
      <c r="A580" s="142" t="s">
        <v>78</v>
      </c>
      <c r="B580" s="142"/>
      <c r="C580" s="39">
        <v>1.0416666666666666E-2</v>
      </c>
      <c r="D580" s="40">
        <v>15290</v>
      </c>
      <c r="E580" s="40">
        <v>2994</v>
      </c>
      <c r="F580" s="40">
        <v>11472</v>
      </c>
      <c r="G580" s="40">
        <v>9514</v>
      </c>
      <c r="H580" s="40">
        <v>0</v>
      </c>
      <c r="I580" s="40">
        <f t="shared" si="48"/>
        <v>39270</v>
      </c>
      <c r="V580" s="42"/>
      <c r="W580" s="42"/>
      <c r="X580" s="42"/>
      <c r="Y580" s="42"/>
      <c r="Z580" s="42"/>
      <c r="AB580" s="42"/>
      <c r="AC580" s="42"/>
      <c r="AD580" s="42"/>
      <c r="AE580" s="42"/>
    </row>
    <row r="581" spans="1:31">
      <c r="A581" s="142"/>
      <c r="B581" s="142"/>
      <c r="C581" s="39">
        <v>2.0833333333333332E-2</v>
      </c>
      <c r="D581" s="40">
        <v>15097</v>
      </c>
      <c r="E581" s="40">
        <v>2972</v>
      </c>
      <c r="F581" s="40">
        <v>11365</v>
      </c>
      <c r="G581" s="40">
        <v>9377</v>
      </c>
      <c r="H581" s="40">
        <v>0</v>
      </c>
      <c r="I581" s="40">
        <f t="shared" ref="I581:I644" si="49">SUM(D581:H581)</f>
        <v>38811</v>
      </c>
      <c r="V581" s="42"/>
      <c r="W581" s="42"/>
      <c r="X581" s="42"/>
      <c r="Y581" s="42"/>
      <c r="Z581" s="42"/>
      <c r="AB581" s="42"/>
      <c r="AC581" s="42"/>
      <c r="AD581" s="42"/>
      <c r="AE581" s="42"/>
    </row>
    <row r="582" spans="1:31">
      <c r="A582" s="142"/>
      <c r="B582" s="142"/>
      <c r="C582" s="39">
        <v>3.125E-2</v>
      </c>
      <c r="D582" s="40">
        <v>14856</v>
      </c>
      <c r="E582" s="40">
        <v>2955</v>
      </c>
      <c r="F582" s="40">
        <v>11244</v>
      </c>
      <c r="G582" s="40">
        <v>9234</v>
      </c>
      <c r="H582" s="40">
        <v>0</v>
      </c>
      <c r="I582" s="40">
        <f t="shared" si="49"/>
        <v>38289</v>
      </c>
      <c r="V582" s="42"/>
      <c r="W582" s="42"/>
      <c r="X582" s="42"/>
      <c r="Y582" s="42"/>
      <c r="Z582" s="42"/>
      <c r="AB582" s="42"/>
      <c r="AC582" s="42"/>
      <c r="AD582" s="42"/>
      <c r="AE582" s="42"/>
    </row>
    <row r="583" spans="1:31">
      <c r="A583" s="142"/>
      <c r="B583" s="142"/>
      <c r="C583" s="39">
        <v>4.1666666666666664E-2</v>
      </c>
      <c r="D583" s="40">
        <v>14699</v>
      </c>
      <c r="E583" s="40">
        <v>2923</v>
      </c>
      <c r="F583" s="40">
        <v>11150</v>
      </c>
      <c r="G583" s="40">
        <v>9146</v>
      </c>
      <c r="H583" s="40">
        <v>0</v>
      </c>
      <c r="I583" s="40">
        <f t="shared" si="49"/>
        <v>37918</v>
      </c>
      <c r="V583" s="42"/>
      <c r="W583" s="42"/>
      <c r="X583" s="42"/>
      <c r="Y583" s="42"/>
      <c r="Z583" s="42"/>
      <c r="AB583" s="42"/>
      <c r="AC583" s="42"/>
      <c r="AD583" s="42"/>
      <c r="AE583" s="42"/>
    </row>
    <row r="584" spans="1:31">
      <c r="A584" s="142"/>
      <c r="B584" s="142"/>
      <c r="C584" s="39">
        <v>5.2083333333333398E-2</v>
      </c>
      <c r="D584" s="40">
        <v>14596</v>
      </c>
      <c r="E584" s="40">
        <v>2899</v>
      </c>
      <c r="F584" s="40">
        <v>11042</v>
      </c>
      <c r="G584" s="40">
        <v>9069</v>
      </c>
      <c r="H584" s="40">
        <v>0</v>
      </c>
      <c r="I584" s="40">
        <f t="shared" si="49"/>
        <v>37606</v>
      </c>
      <c r="V584" s="42"/>
      <c r="W584" s="42"/>
      <c r="X584" s="42"/>
      <c r="Y584" s="42"/>
      <c r="Z584" s="42"/>
      <c r="AB584" s="42"/>
      <c r="AC584" s="42"/>
      <c r="AD584" s="42"/>
      <c r="AE584" s="42"/>
    </row>
    <row r="585" spans="1:31">
      <c r="A585" s="142"/>
      <c r="B585" s="142"/>
      <c r="C585" s="39">
        <v>6.25E-2</v>
      </c>
      <c r="D585" s="40">
        <v>14441</v>
      </c>
      <c r="E585" s="40">
        <v>2892</v>
      </c>
      <c r="F585" s="40">
        <v>11047</v>
      </c>
      <c r="G585" s="40">
        <v>9015</v>
      </c>
      <c r="H585" s="40">
        <v>0</v>
      </c>
      <c r="I585" s="40">
        <f t="shared" si="49"/>
        <v>37395</v>
      </c>
      <c r="V585" s="42"/>
      <c r="W585" s="42"/>
      <c r="X585" s="42"/>
      <c r="Y585" s="42"/>
      <c r="Z585" s="42"/>
      <c r="AB585" s="42"/>
      <c r="AC585" s="42"/>
      <c r="AD585" s="42"/>
      <c r="AE585" s="42"/>
    </row>
    <row r="586" spans="1:31">
      <c r="A586" s="142"/>
      <c r="B586" s="142"/>
      <c r="C586" s="39">
        <v>7.2916666666666699E-2</v>
      </c>
      <c r="D586" s="40">
        <v>14380</v>
      </c>
      <c r="E586" s="40">
        <v>2875</v>
      </c>
      <c r="F586" s="40">
        <v>10928</v>
      </c>
      <c r="G586" s="40">
        <v>8960</v>
      </c>
      <c r="H586" s="40">
        <v>0</v>
      </c>
      <c r="I586" s="40">
        <f t="shared" si="49"/>
        <v>37143</v>
      </c>
      <c r="V586" s="42"/>
      <c r="W586" s="42"/>
      <c r="X586" s="42"/>
      <c r="Y586" s="42"/>
      <c r="Z586" s="42"/>
      <c r="AB586" s="42"/>
      <c r="AC586" s="42"/>
      <c r="AD586" s="42"/>
      <c r="AE586" s="42"/>
    </row>
    <row r="587" spans="1:31">
      <c r="A587" s="142"/>
      <c r="B587" s="142"/>
      <c r="C587" s="39">
        <v>8.3333333333333398E-2</v>
      </c>
      <c r="D587" s="40">
        <v>14124.000000000002</v>
      </c>
      <c r="E587" s="40">
        <v>2863</v>
      </c>
      <c r="F587" s="40">
        <v>10839</v>
      </c>
      <c r="G587" s="40">
        <v>8851</v>
      </c>
      <c r="H587" s="40">
        <v>0</v>
      </c>
      <c r="I587" s="40">
        <f t="shared" si="49"/>
        <v>36677</v>
      </c>
      <c r="V587" s="42"/>
      <c r="W587" s="42"/>
      <c r="X587" s="42"/>
      <c r="Y587" s="42"/>
      <c r="Z587" s="42"/>
      <c r="AB587" s="42"/>
      <c r="AC587" s="42"/>
      <c r="AD587" s="42"/>
      <c r="AE587" s="42"/>
    </row>
    <row r="588" spans="1:31">
      <c r="A588" s="142"/>
      <c r="B588" s="142"/>
      <c r="C588" s="39">
        <v>9.375E-2</v>
      </c>
      <c r="D588" s="40">
        <v>13937</v>
      </c>
      <c r="E588" s="40">
        <v>2839</v>
      </c>
      <c r="F588" s="40">
        <v>10785</v>
      </c>
      <c r="G588" s="40">
        <v>8797</v>
      </c>
      <c r="H588" s="40">
        <v>0</v>
      </c>
      <c r="I588" s="40">
        <f t="shared" si="49"/>
        <v>36358</v>
      </c>
      <c r="V588" s="42"/>
      <c r="W588" s="42"/>
      <c r="X588" s="42"/>
      <c r="Y588" s="42"/>
      <c r="Z588" s="42"/>
      <c r="AB588" s="42"/>
      <c r="AC588" s="42"/>
      <c r="AD588" s="42"/>
      <c r="AE588" s="42"/>
    </row>
    <row r="589" spans="1:31">
      <c r="A589" s="142"/>
      <c r="B589" s="142"/>
      <c r="C589" s="39">
        <v>0.104166666666667</v>
      </c>
      <c r="D589" s="40">
        <v>13833</v>
      </c>
      <c r="E589" s="40">
        <v>2838</v>
      </c>
      <c r="F589" s="40">
        <v>10827</v>
      </c>
      <c r="G589" s="40">
        <v>8745</v>
      </c>
      <c r="H589" s="40">
        <v>0</v>
      </c>
      <c r="I589" s="40">
        <f t="shared" si="49"/>
        <v>36243</v>
      </c>
      <c r="V589" s="42"/>
      <c r="W589" s="42"/>
      <c r="X589" s="42"/>
      <c r="Y589" s="42"/>
      <c r="Z589" s="42"/>
      <c r="AB589" s="42"/>
      <c r="AC589" s="42"/>
      <c r="AD589" s="42"/>
      <c r="AE589" s="42"/>
    </row>
    <row r="590" spans="1:31">
      <c r="A590" s="142"/>
      <c r="B590" s="142"/>
      <c r="C590" s="39">
        <v>0.11458333333333399</v>
      </c>
      <c r="D590" s="40">
        <v>13838.999999999998</v>
      </c>
      <c r="E590" s="40">
        <v>2814.9999999999995</v>
      </c>
      <c r="F590" s="40">
        <v>10875.999999999998</v>
      </c>
      <c r="G590" s="40">
        <v>8815</v>
      </c>
      <c r="H590" s="40">
        <v>0</v>
      </c>
      <c r="I590" s="40">
        <f t="shared" si="49"/>
        <v>36344.999999999993</v>
      </c>
      <c r="V590" s="42"/>
      <c r="W590" s="42"/>
      <c r="X590" s="42"/>
      <c r="Y590" s="42"/>
      <c r="Z590" s="42"/>
      <c r="AB590" s="42"/>
      <c r="AC590" s="42"/>
      <c r="AD590" s="42"/>
      <c r="AE590" s="42"/>
    </row>
    <row r="591" spans="1:31">
      <c r="A591" s="142"/>
      <c r="B591" s="142"/>
      <c r="C591" s="39">
        <v>0.125</v>
      </c>
      <c r="D591" s="40">
        <v>13748</v>
      </c>
      <c r="E591" s="40">
        <v>2805.0000000000005</v>
      </c>
      <c r="F591" s="40">
        <v>10753</v>
      </c>
      <c r="G591" s="40">
        <v>8775</v>
      </c>
      <c r="H591" s="40">
        <v>0</v>
      </c>
      <c r="I591" s="40">
        <f t="shared" si="49"/>
        <v>36081</v>
      </c>
      <c r="V591" s="42"/>
      <c r="W591" s="42"/>
      <c r="X591" s="42"/>
      <c r="Y591" s="42"/>
      <c r="Z591" s="42"/>
      <c r="AB591" s="42"/>
      <c r="AC591" s="42"/>
      <c r="AD591" s="42"/>
      <c r="AE591" s="42"/>
    </row>
    <row r="592" spans="1:31">
      <c r="A592" s="142"/>
      <c r="B592" s="142"/>
      <c r="C592" s="39">
        <v>0.13541666666666699</v>
      </c>
      <c r="D592" s="40">
        <v>13705</v>
      </c>
      <c r="E592" s="40">
        <v>2811</v>
      </c>
      <c r="F592" s="40">
        <v>10604</v>
      </c>
      <c r="G592" s="40">
        <v>8685</v>
      </c>
      <c r="H592" s="40">
        <v>0</v>
      </c>
      <c r="I592" s="40">
        <f t="shared" si="49"/>
        <v>35805</v>
      </c>
      <c r="V592" s="42"/>
      <c r="W592" s="42"/>
      <c r="X592" s="42"/>
      <c r="Y592" s="42"/>
      <c r="Z592" s="42"/>
      <c r="AB592" s="42"/>
      <c r="AC592" s="42"/>
      <c r="AD592" s="42"/>
      <c r="AE592" s="42"/>
    </row>
    <row r="593" spans="1:31">
      <c r="A593" s="142"/>
      <c r="B593" s="142"/>
      <c r="C593" s="39">
        <v>0.14583333333333401</v>
      </c>
      <c r="D593" s="40">
        <v>13714</v>
      </c>
      <c r="E593" s="40">
        <v>2819</v>
      </c>
      <c r="F593" s="40">
        <v>10643</v>
      </c>
      <c r="G593" s="40">
        <v>8658</v>
      </c>
      <c r="H593" s="40">
        <v>0</v>
      </c>
      <c r="I593" s="40">
        <f t="shared" si="49"/>
        <v>35834</v>
      </c>
      <c r="V593" s="42"/>
      <c r="W593" s="42"/>
      <c r="X593" s="42"/>
      <c r="Y593" s="42"/>
      <c r="Z593" s="42"/>
      <c r="AB593" s="42"/>
      <c r="AC593" s="42"/>
      <c r="AD593" s="42"/>
      <c r="AE593" s="42"/>
    </row>
    <row r="594" spans="1:31">
      <c r="A594" s="142"/>
      <c r="B594" s="142"/>
      <c r="C594" s="39">
        <v>0.15625</v>
      </c>
      <c r="D594" s="40">
        <v>13816</v>
      </c>
      <c r="E594" s="40">
        <v>2814</v>
      </c>
      <c r="F594" s="40">
        <v>10666</v>
      </c>
      <c r="G594" s="40">
        <v>8644</v>
      </c>
      <c r="H594" s="40">
        <v>0</v>
      </c>
      <c r="I594" s="40">
        <f t="shared" si="49"/>
        <v>35940</v>
      </c>
      <c r="V594" s="42"/>
      <c r="W594" s="42"/>
      <c r="X594" s="42"/>
      <c r="Y594" s="42"/>
      <c r="Z594" s="42"/>
      <c r="AB594" s="42"/>
      <c r="AC594" s="42"/>
      <c r="AD594" s="42"/>
      <c r="AE594" s="42"/>
    </row>
    <row r="595" spans="1:31">
      <c r="A595" s="142"/>
      <c r="B595" s="142"/>
      <c r="C595" s="39">
        <v>0.16666666666666699</v>
      </c>
      <c r="D595" s="40">
        <v>13798.999999999998</v>
      </c>
      <c r="E595" s="40">
        <v>2823</v>
      </c>
      <c r="F595" s="40">
        <v>10653.999999999998</v>
      </c>
      <c r="G595" s="40">
        <v>8696</v>
      </c>
      <c r="H595" s="40">
        <v>0</v>
      </c>
      <c r="I595" s="40">
        <f t="shared" si="49"/>
        <v>35972</v>
      </c>
      <c r="V595" s="42"/>
      <c r="W595" s="42"/>
      <c r="X595" s="42"/>
      <c r="Y595" s="42"/>
      <c r="Z595" s="42"/>
      <c r="AB595" s="42"/>
      <c r="AC595" s="42"/>
      <c r="AD595" s="42"/>
      <c r="AE595" s="42"/>
    </row>
    <row r="596" spans="1:31">
      <c r="A596" s="142"/>
      <c r="B596" s="142"/>
      <c r="C596" s="39">
        <v>0.17708333333333401</v>
      </c>
      <c r="D596" s="40">
        <v>13990</v>
      </c>
      <c r="E596" s="40">
        <v>2817</v>
      </c>
      <c r="F596" s="40">
        <v>10600</v>
      </c>
      <c r="G596" s="40">
        <v>8727</v>
      </c>
      <c r="H596" s="40">
        <v>0</v>
      </c>
      <c r="I596" s="40">
        <f t="shared" si="49"/>
        <v>36134</v>
      </c>
      <c r="V596" s="42"/>
      <c r="W596" s="42"/>
      <c r="X596" s="42"/>
      <c r="Y596" s="42"/>
      <c r="Z596" s="42"/>
      <c r="AB596" s="42"/>
      <c r="AC596" s="42"/>
      <c r="AD596" s="42"/>
      <c r="AE596" s="42"/>
    </row>
    <row r="597" spans="1:31">
      <c r="A597" s="142"/>
      <c r="B597" s="142"/>
      <c r="C597" s="39">
        <v>0.1875</v>
      </c>
      <c r="D597" s="40">
        <v>14109</v>
      </c>
      <c r="E597" s="40">
        <v>2827</v>
      </c>
      <c r="F597" s="40">
        <v>10581</v>
      </c>
      <c r="G597" s="40">
        <v>8752</v>
      </c>
      <c r="H597" s="40">
        <v>0</v>
      </c>
      <c r="I597" s="40">
        <f t="shared" si="49"/>
        <v>36269</v>
      </c>
      <c r="V597" s="42"/>
      <c r="W597" s="42"/>
      <c r="X597" s="42"/>
      <c r="Y597" s="42"/>
      <c r="Z597" s="42"/>
      <c r="AB597" s="42"/>
      <c r="AC597" s="42"/>
      <c r="AD597" s="42"/>
      <c r="AE597" s="42"/>
    </row>
    <row r="598" spans="1:31">
      <c r="A598" s="142"/>
      <c r="B598" s="142"/>
      <c r="C598" s="39">
        <v>0.19791666666666699</v>
      </c>
      <c r="D598" s="40">
        <v>14160</v>
      </c>
      <c r="E598" s="40">
        <v>2843</v>
      </c>
      <c r="F598" s="40">
        <v>10624</v>
      </c>
      <c r="G598" s="40">
        <v>8765</v>
      </c>
      <c r="H598" s="40">
        <v>0</v>
      </c>
      <c r="I598" s="40">
        <f t="shared" si="49"/>
        <v>36392</v>
      </c>
      <c r="V598" s="42"/>
      <c r="W598" s="42"/>
      <c r="X598" s="42"/>
      <c r="Y598" s="42"/>
      <c r="Z598" s="42"/>
      <c r="AB598" s="42"/>
      <c r="AC598" s="42"/>
      <c r="AD598" s="42"/>
      <c r="AE598" s="42"/>
    </row>
    <row r="599" spans="1:31">
      <c r="A599" s="142"/>
      <c r="B599" s="142"/>
      <c r="C599" s="39">
        <v>0.20833333333333401</v>
      </c>
      <c r="D599" s="40">
        <v>14340</v>
      </c>
      <c r="E599" s="40">
        <v>2857</v>
      </c>
      <c r="F599" s="40">
        <v>10615.000000000002</v>
      </c>
      <c r="G599" s="40">
        <v>8835</v>
      </c>
      <c r="H599" s="40">
        <v>0</v>
      </c>
      <c r="I599" s="40">
        <f t="shared" si="49"/>
        <v>36647</v>
      </c>
      <c r="V599" s="42"/>
      <c r="W599" s="42"/>
      <c r="X599" s="42"/>
      <c r="Y599" s="42"/>
      <c r="Z599" s="42"/>
      <c r="AB599" s="42"/>
      <c r="AC599" s="42"/>
      <c r="AD599" s="42"/>
      <c r="AE599" s="42"/>
    </row>
    <row r="600" spans="1:31">
      <c r="A600" s="142"/>
      <c r="B600" s="142"/>
      <c r="C600" s="39">
        <v>0.21875</v>
      </c>
      <c r="D600" s="40">
        <v>14401</v>
      </c>
      <c r="E600" s="40">
        <v>2882</v>
      </c>
      <c r="F600" s="40">
        <v>10606</v>
      </c>
      <c r="G600" s="40">
        <v>8797</v>
      </c>
      <c r="H600" s="40">
        <v>0</v>
      </c>
      <c r="I600" s="40">
        <f t="shared" si="49"/>
        <v>36686</v>
      </c>
      <c r="V600" s="42"/>
      <c r="W600" s="42"/>
      <c r="X600" s="42"/>
      <c r="Y600" s="42"/>
      <c r="Z600" s="42"/>
      <c r="AB600" s="42"/>
      <c r="AC600" s="42"/>
      <c r="AD600" s="42"/>
      <c r="AE600" s="42"/>
    </row>
    <row r="601" spans="1:31">
      <c r="A601" s="142"/>
      <c r="B601" s="142"/>
      <c r="C601" s="39">
        <v>0.22916666666666699</v>
      </c>
      <c r="D601" s="40">
        <v>14487.000000000002</v>
      </c>
      <c r="E601" s="40">
        <v>2910</v>
      </c>
      <c r="F601" s="40">
        <v>10663</v>
      </c>
      <c r="G601" s="40">
        <v>8843</v>
      </c>
      <c r="H601" s="40">
        <v>0</v>
      </c>
      <c r="I601" s="40">
        <f t="shared" si="49"/>
        <v>36903</v>
      </c>
      <c r="V601" s="42"/>
      <c r="W601" s="42"/>
      <c r="X601" s="42"/>
      <c r="Y601" s="42"/>
      <c r="Z601" s="42"/>
      <c r="AB601" s="42"/>
      <c r="AC601" s="42"/>
      <c r="AD601" s="42"/>
      <c r="AE601" s="42"/>
    </row>
    <row r="602" spans="1:31">
      <c r="A602" s="142"/>
      <c r="B602" s="142"/>
      <c r="C602" s="39">
        <v>0.23958333333333401</v>
      </c>
      <c r="D602" s="40">
        <v>14652</v>
      </c>
      <c r="E602" s="40">
        <v>2934</v>
      </c>
      <c r="F602" s="40">
        <v>10693</v>
      </c>
      <c r="G602" s="40">
        <v>8832</v>
      </c>
      <c r="H602" s="40">
        <v>0</v>
      </c>
      <c r="I602" s="40">
        <f t="shared" si="49"/>
        <v>37111</v>
      </c>
      <c r="V602" s="42"/>
      <c r="W602" s="42"/>
      <c r="X602" s="42"/>
      <c r="Y602" s="42"/>
      <c r="Z602" s="42"/>
      <c r="AB602" s="42"/>
      <c r="AC602" s="42"/>
      <c r="AD602" s="42"/>
      <c r="AE602" s="42"/>
    </row>
    <row r="603" spans="1:31">
      <c r="A603" s="142"/>
      <c r="B603" s="142"/>
      <c r="C603" s="39">
        <v>0.25</v>
      </c>
      <c r="D603" s="40">
        <v>14682</v>
      </c>
      <c r="E603" s="40">
        <v>2929</v>
      </c>
      <c r="F603" s="40">
        <v>10700</v>
      </c>
      <c r="G603" s="40">
        <v>8815</v>
      </c>
      <c r="H603" s="40">
        <v>0</v>
      </c>
      <c r="I603" s="40">
        <f t="shared" si="49"/>
        <v>37126</v>
      </c>
      <c r="V603" s="42"/>
      <c r="W603" s="42"/>
      <c r="X603" s="42"/>
      <c r="Y603" s="42"/>
      <c r="Z603" s="42"/>
      <c r="AB603" s="42"/>
      <c r="AC603" s="42"/>
      <c r="AD603" s="42"/>
      <c r="AE603" s="42"/>
    </row>
    <row r="604" spans="1:31">
      <c r="A604" s="142"/>
      <c r="B604" s="142"/>
      <c r="C604" s="39">
        <v>0.26041666666666702</v>
      </c>
      <c r="D604" s="40">
        <v>14814</v>
      </c>
      <c r="E604" s="40">
        <v>2937</v>
      </c>
      <c r="F604" s="40">
        <v>10783</v>
      </c>
      <c r="G604" s="40">
        <v>8807</v>
      </c>
      <c r="H604" s="40">
        <v>0</v>
      </c>
      <c r="I604" s="40">
        <f t="shared" si="49"/>
        <v>37341</v>
      </c>
      <c r="V604" s="42"/>
      <c r="W604" s="42"/>
      <c r="X604" s="42"/>
      <c r="Y604" s="42"/>
      <c r="Z604" s="42"/>
      <c r="AB604" s="42"/>
      <c r="AC604" s="42"/>
      <c r="AD604" s="42"/>
      <c r="AE604" s="42"/>
    </row>
    <row r="605" spans="1:31">
      <c r="A605" s="142"/>
      <c r="B605" s="142"/>
      <c r="C605" s="39">
        <v>0.27083333333333398</v>
      </c>
      <c r="D605" s="40">
        <v>14898</v>
      </c>
      <c r="E605" s="40">
        <v>2975.9999999999995</v>
      </c>
      <c r="F605" s="40">
        <v>10974</v>
      </c>
      <c r="G605" s="40">
        <v>8898</v>
      </c>
      <c r="H605" s="40">
        <v>0</v>
      </c>
      <c r="I605" s="40">
        <f t="shared" si="49"/>
        <v>37746</v>
      </c>
      <c r="V605" s="42"/>
      <c r="W605" s="42"/>
      <c r="X605" s="42"/>
      <c r="Y605" s="42"/>
      <c r="Z605" s="42"/>
      <c r="AB605" s="42"/>
      <c r="AC605" s="42"/>
      <c r="AD605" s="42"/>
      <c r="AE605" s="42"/>
    </row>
    <row r="606" spans="1:31">
      <c r="A606" s="142"/>
      <c r="B606" s="142"/>
      <c r="C606" s="39">
        <v>0.28125</v>
      </c>
      <c r="D606" s="40">
        <v>15084</v>
      </c>
      <c r="E606" s="40">
        <v>3016</v>
      </c>
      <c r="F606" s="40">
        <v>11215</v>
      </c>
      <c r="G606" s="40">
        <v>9021</v>
      </c>
      <c r="H606" s="40">
        <v>0</v>
      </c>
      <c r="I606" s="40">
        <f t="shared" si="49"/>
        <v>38336</v>
      </c>
      <c r="V606" s="42"/>
      <c r="W606" s="42"/>
      <c r="X606" s="42"/>
      <c r="Y606" s="42"/>
      <c r="Z606" s="42"/>
      <c r="AB606" s="42"/>
      <c r="AC606" s="42"/>
      <c r="AD606" s="42"/>
      <c r="AE606" s="42"/>
    </row>
    <row r="607" spans="1:31">
      <c r="A607" s="142"/>
      <c r="B607" s="142"/>
      <c r="C607" s="39">
        <v>0.29166666666666702</v>
      </c>
      <c r="D607" s="40">
        <v>15445</v>
      </c>
      <c r="E607" s="40">
        <v>3025</v>
      </c>
      <c r="F607" s="40">
        <v>11354</v>
      </c>
      <c r="G607" s="40">
        <v>9233</v>
      </c>
      <c r="H607" s="40">
        <v>0</v>
      </c>
      <c r="I607" s="40">
        <f t="shared" si="49"/>
        <v>39057</v>
      </c>
      <c r="V607" s="42"/>
      <c r="W607" s="42"/>
      <c r="X607" s="42"/>
      <c r="Y607" s="42"/>
      <c r="Z607" s="42"/>
      <c r="AB607" s="42"/>
      <c r="AC607" s="42"/>
      <c r="AD607" s="42"/>
      <c r="AE607" s="42"/>
    </row>
    <row r="608" spans="1:31">
      <c r="A608" s="142"/>
      <c r="B608" s="142"/>
      <c r="C608" s="39">
        <v>0.30208333333333398</v>
      </c>
      <c r="D608" s="40">
        <v>15646</v>
      </c>
      <c r="E608" s="40">
        <v>3044</v>
      </c>
      <c r="F608" s="40">
        <v>11605</v>
      </c>
      <c r="G608" s="40">
        <v>9426</v>
      </c>
      <c r="H608" s="40">
        <v>0</v>
      </c>
      <c r="I608" s="40">
        <f t="shared" si="49"/>
        <v>39721</v>
      </c>
      <c r="V608" s="42"/>
      <c r="W608" s="42"/>
      <c r="X608" s="42"/>
      <c r="Y608" s="42"/>
      <c r="Z608" s="42"/>
      <c r="AB608" s="42"/>
      <c r="AC608" s="42"/>
      <c r="AD608" s="42"/>
      <c r="AE608" s="42"/>
    </row>
    <row r="609" spans="1:31">
      <c r="A609" s="142"/>
      <c r="B609" s="142"/>
      <c r="C609" s="39">
        <v>0.3125</v>
      </c>
      <c r="D609" s="40">
        <v>15999.000000000002</v>
      </c>
      <c r="E609" s="40">
        <v>3086.9999999999995</v>
      </c>
      <c r="F609" s="40">
        <v>11840</v>
      </c>
      <c r="G609" s="40">
        <v>9641</v>
      </c>
      <c r="H609" s="40">
        <v>0</v>
      </c>
      <c r="I609" s="40">
        <f t="shared" si="49"/>
        <v>40567</v>
      </c>
      <c r="V609" s="42"/>
      <c r="W609" s="42"/>
      <c r="X609" s="42"/>
      <c r="Y609" s="42"/>
      <c r="Z609" s="42"/>
      <c r="AB609" s="42"/>
      <c r="AC609" s="42"/>
      <c r="AD609" s="42"/>
      <c r="AE609" s="42"/>
    </row>
    <row r="610" spans="1:31">
      <c r="A610" s="142"/>
      <c r="B610" s="142"/>
      <c r="C610" s="39">
        <v>0.32291666666666702</v>
      </c>
      <c r="D610" s="40">
        <v>16281.000000000002</v>
      </c>
      <c r="E610" s="40">
        <v>3119</v>
      </c>
      <c r="F610" s="40">
        <v>12079</v>
      </c>
      <c r="G610" s="40">
        <v>9821</v>
      </c>
      <c r="H610" s="40">
        <v>0</v>
      </c>
      <c r="I610" s="40">
        <f t="shared" si="49"/>
        <v>41300</v>
      </c>
      <c r="V610" s="42"/>
      <c r="W610" s="42"/>
      <c r="X610" s="42"/>
      <c r="Y610" s="42"/>
      <c r="Z610" s="42"/>
      <c r="AB610" s="42"/>
      <c r="AC610" s="42"/>
      <c r="AD610" s="42"/>
      <c r="AE610" s="42"/>
    </row>
    <row r="611" spans="1:31">
      <c r="A611" s="142"/>
      <c r="B611" s="142"/>
      <c r="C611" s="39">
        <v>0.33333333333333398</v>
      </c>
      <c r="D611" s="40">
        <v>16580</v>
      </c>
      <c r="E611" s="40">
        <v>3151</v>
      </c>
      <c r="F611" s="40">
        <v>12306.999999999998</v>
      </c>
      <c r="G611" s="40">
        <v>10093</v>
      </c>
      <c r="H611" s="40">
        <v>0</v>
      </c>
      <c r="I611" s="40">
        <f t="shared" si="49"/>
        <v>42131</v>
      </c>
      <c r="V611" s="42"/>
      <c r="W611" s="42"/>
      <c r="X611" s="42"/>
      <c r="Y611" s="42"/>
      <c r="Z611" s="42"/>
      <c r="AB611" s="42"/>
      <c r="AC611" s="42"/>
      <c r="AD611" s="42"/>
      <c r="AE611" s="42"/>
    </row>
    <row r="612" spans="1:31">
      <c r="A612" s="142"/>
      <c r="B612" s="142"/>
      <c r="C612" s="39">
        <v>0.34375</v>
      </c>
      <c r="D612" s="40">
        <v>16869</v>
      </c>
      <c r="E612" s="40">
        <v>3183.0000000000005</v>
      </c>
      <c r="F612" s="40">
        <v>12643</v>
      </c>
      <c r="G612" s="40">
        <v>10345</v>
      </c>
      <c r="H612" s="40">
        <v>0</v>
      </c>
      <c r="I612" s="40">
        <f t="shared" si="49"/>
        <v>43040</v>
      </c>
      <c r="V612" s="42"/>
      <c r="W612" s="42"/>
      <c r="X612" s="42"/>
      <c r="Y612" s="42"/>
      <c r="Z612" s="42"/>
      <c r="AB612" s="42"/>
      <c r="AC612" s="42"/>
      <c r="AD612" s="42"/>
      <c r="AE612" s="42"/>
    </row>
    <row r="613" spans="1:31">
      <c r="A613" s="142"/>
      <c r="B613" s="142"/>
      <c r="C613" s="39">
        <v>0.35416666666666702</v>
      </c>
      <c r="D613" s="40">
        <v>17204</v>
      </c>
      <c r="E613" s="40">
        <v>3236</v>
      </c>
      <c r="F613" s="40">
        <v>12980</v>
      </c>
      <c r="G613" s="40">
        <v>10685</v>
      </c>
      <c r="H613" s="40">
        <v>0</v>
      </c>
      <c r="I613" s="40">
        <f t="shared" si="49"/>
        <v>44105</v>
      </c>
      <c r="V613" s="42"/>
      <c r="W613" s="42"/>
      <c r="X613" s="42"/>
      <c r="Y613" s="42"/>
      <c r="Z613" s="42"/>
      <c r="AB613" s="42"/>
      <c r="AC613" s="42"/>
      <c r="AD613" s="42"/>
      <c r="AE613" s="42"/>
    </row>
    <row r="614" spans="1:31">
      <c r="A614" s="142"/>
      <c r="B614" s="142"/>
      <c r="C614" s="39">
        <v>0.36458333333333398</v>
      </c>
      <c r="D614" s="40">
        <v>17596</v>
      </c>
      <c r="E614" s="40">
        <v>3270</v>
      </c>
      <c r="F614" s="40">
        <v>13287</v>
      </c>
      <c r="G614" s="40">
        <v>10946</v>
      </c>
      <c r="H614" s="40">
        <v>0</v>
      </c>
      <c r="I614" s="40">
        <f t="shared" si="49"/>
        <v>45099</v>
      </c>
      <c r="V614" s="42"/>
      <c r="W614" s="42"/>
      <c r="X614" s="42"/>
      <c r="Y614" s="42"/>
      <c r="Z614" s="42"/>
      <c r="AB614" s="42"/>
      <c r="AC614" s="42"/>
      <c r="AD614" s="42"/>
      <c r="AE614" s="42"/>
    </row>
    <row r="615" spans="1:31">
      <c r="A615" s="142"/>
      <c r="B615" s="142"/>
      <c r="C615" s="39">
        <v>0.375</v>
      </c>
      <c r="D615" s="40">
        <v>17960</v>
      </c>
      <c r="E615" s="40">
        <v>3303</v>
      </c>
      <c r="F615" s="40">
        <v>13460</v>
      </c>
      <c r="G615" s="40">
        <v>11168</v>
      </c>
      <c r="H615" s="40">
        <v>0</v>
      </c>
      <c r="I615" s="40">
        <f t="shared" si="49"/>
        <v>45891</v>
      </c>
      <c r="V615" s="42"/>
      <c r="W615" s="42"/>
      <c r="X615" s="42"/>
      <c r="Y615" s="42"/>
      <c r="Z615" s="42"/>
      <c r="AB615" s="42"/>
      <c r="AC615" s="42"/>
      <c r="AD615" s="42"/>
      <c r="AE615" s="42"/>
    </row>
    <row r="616" spans="1:31">
      <c r="A616" s="142"/>
      <c r="B616" s="142"/>
      <c r="C616" s="39">
        <v>0.38541666666666702</v>
      </c>
      <c r="D616" s="40">
        <v>18217</v>
      </c>
      <c r="E616" s="40">
        <v>3325</v>
      </c>
      <c r="F616" s="40">
        <v>13685</v>
      </c>
      <c r="G616" s="40">
        <v>11307</v>
      </c>
      <c r="H616" s="40">
        <v>0</v>
      </c>
      <c r="I616" s="40">
        <f t="shared" si="49"/>
        <v>46534</v>
      </c>
      <c r="V616" s="42"/>
      <c r="W616" s="42"/>
      <c r="X616" s="42"/>
      <c r="Y616" s="42"/>
      <c r="Z616" s="42"/>
      <c r="AB616" s="42"/>
      <c r="AC616" s="42"/>
      <c r="AD616" s="42"/>
      <c r="AE616" s="42"/>
    </row>
    <row r="617" spans="1:31">
      <c r="A617" s="142"/>
      <c r="B617" s="142"/>
      <c r="C617" s="39">
        <v>0.39583333333333398</v>
      </c>
      <c r="D617" s="40">
        <v>18589</v>
      </c>
      <c r="E617" s="40">
        <v>3353.9999999999995</v>
      </c>
      <c r="F617" s="40">
        <v>13865</v>
      </c>
      <c r="G617" s="40">
        <v>11510</v>
      </c>
      <c r="H617" s="40">
        <v>0</v>
      </c>
      <c r="I617" s="40">
        <f t="shared" si="49"/>
        <v>47318</v>
      </c>
      <c r="V617" s="42"/>
      <c r="W617" s="42"/>
      <c r="X617" s="42"/>
      <c r="Y617" s="42"/>
      <c r="Z617" s="42"/>
      <c r="AB617" s="42"/>
      <c r="AC617" s="42"/>
      <c r="AD617" s="42"/>
      <c r="AE617" s="42"/>
    </row>
    <row r="618" spans="1:31">
      <c r="A618" s="142"/>
      <c r="B618" s="142"/>
      <c r="C618" s="39">
        <v>0.40625</v>
      </c>
      <c r="D618" s="40">
        <v>18982</v>
      </c>
      <c r="E618" s="40">
        <v>3384</v>
      </c>
      <c r="F618" s="40">
        <v>14083.000000000002</v>
      </c>
      <c r="G618" s="40">
        <v>11681</v>
      </c>
      <c r="H618" s="40">
        <v>0</v>
      </c>
      <c r="I618" s="40">
        <f t="shared" si="49"/>
        <v>48130</v>
      </c>
      <c r="V618" s="42"/>
      <c r="W618" s="42"/>
      <c r="X618" s="42"/>
      <c r="Y618" s="42"/>
      <c r="Z618" s="42"/>
      <c r="AB618" s="42"/>
      <c r="AC618" s="42"/>
      <c r="AD618" s="42"/>
      <c r="AE618" s="42"/>
    </row>
    <row r="619" spans="1:31">
      <c r="A619" s="142"/>
      <c r="B619" s="142"/>
      <c r="C619" s="39">
        <v>0.41666666666666702</v>
      </c>
      <c r="D619" s="40">
        <v>19270</v>
      </c>
      <c r="E619" s="40">
        <v>3421</v>
      </c>
      <c r="F619" s="40">
        <v>14331</v>
      </c>
      <c r="G619" s="40">
        <v>11920</v>
      </c>
      <c r="H619" s="40">
        <v>0</v>
      </c>
      <c r="I619" s="40">
        <f t="shared" si="49"/>
        <v>48942</v>
      </c>
      <c r="V619" s="42"/>
      <c r="W619" s="42"/>
      <c r="X619" s="42"/>
      <c r="Y619" s="42"/>
      <c r="Z619" s="42"/>
      <c r="AB619" s="42"/>
      <c r="AC619" s="42"/>
      <c r="AD619" s="42"/>
      <c r="AE619" s="42"/>
    </row>
    <row r="620" spans="1:31">
      <c r="A620" s="142"/>
      <c r="B620" s="142"/>
      <c r="C620" s="39">
        <v>0.42708333333333398</v>
      </c>
      <c r="D620" s="40">
        <v>19488</v>
      </c>
      <c r="E620" s="40">
        <v>3444.9999999999995</v>
      </c>
      <c r="F620" s="40">
        <v>14585.999999999998</v>
      </c>
      <c r="G620" s="40">
        <v>12130</v>
      </c>
      <c r="H620" s="40">
        <v>0</v>
      </c>
      <c r="I620" s="40">
        <f t="shared" si="49"/>
        <v>49649</v>
      </c>
      <c r="V620" s="42"/>
      <c r="W620" s="42"/>
      <c r="X620" s="42"/>
      <c r="Y620" s="42"/>
      <c r="Z620" s="42"/>
      <c r="AB620" s="42"/>
      <c r="AC620" s="42"/>
      <c r="AD620" s="42"/>
      <c r="AE620" s="42"/>
    </row>
    <row r="621" spans="1:31">
      <c r="A621" s="142"/>
      <c r="B621" s="142"/>
      <c r="C621" s="39">
        <v>0.4375</v>
      </c>
      <c r="D621" s="40">
        <v>19793</v>
      </c>
      <c r="E621" s="40">
        <v>3474</v>
      </c>
      <c r="F621" s="40">
        <v>14745</v>
      </c>
      <c r="G621" s="40">
        <v>12253</v>
      </c>
      <c r="H621" s="40">
        <v>0</v>
      </c>
      <c r="I621" s="40">
        <f t="shared" si="49"/>
        <v>50265</v>
      </c>
      <c r="V621" s="42"/>
      <c r="W621" s="42"/>
      <c r="X621" s="42"/>
      <c r="Y621" s="42"/>
      <c r="Z621" s="42"/>
      <c r="AB621" s="42"/>
      <c r="AC621" s="42"/>
      <c r="AD621" s="42"/>
      <c r="AE621" s="42"/>
    </row>
    <row r="622" spans="1:31">
      <c r="A622" s="142"/>
      <c r="B622" s="142"/>
      <c r="C622" s="39">
        <v>0.44791666666666702</v>
      </c>
      <c r="D622" s="40">
        <v>20074</v>
      </c>
      <c r="E622" s="40">
        <v>3510</v>
      </c>
      <c r="F622" s="40">
        <v>14997</v>
      </c>
      <c r="G622" s="40">
        <v>12426</v>
      </c>
      <c r="H622" s="40">
        <v>0</v>
      </c>
      <c r="I622" s="40">
        <f t="shared" si="49"/>
        <v>51007</v>
      </c>
      <c r="V622" s="42"/>
      <c r="W622" s="42"/>
      <c r="X622" s="42"/>
      <c r="Y622" s="42"/>
      <c r="Z622" s="42"/>
      <c r="AB622" s="42"/>
      <c r="AC622" s="42"/>
      <c r="AD622" s="42"/>
      <c r="AE622" s="42"/>
    </row>
    <row r="623" spans="1:31">
      <c r="A623" s="142"/>
      <c r="B623" s="142"/>
      <c r="C623" s="39">
        <v>0.45833333333333398</v>
      </c>
      <c r="D623" s="40">
        <v>20418</v>
      </c>
      <c r="E623" s="40">
        <v>3534</v>
      </c>
      <c r="F623" s="40">
        <v>15115</v>
      </c>
      <c r="G623" s="40">
        <v>12670.999999999998</v>
      </c>
      <c r="H623" s="40">
        <v>0</v>
      </c>
      <c r="I623" s="40">
        <f t="shared" si="49"/>
        <v>51738</v>
      </c>
      <c r="V623" s="42"/>
      <c r="W623" s="42"/>
      <c r="X623" s="42"/>
      <c r="Y623" s="42"/>
      <c r="Z623" s="42"/>
      <c r="AB623" s="42"/>
      <c r="AC623" s="42"/>
      <c r="AD623" s="42"/>
      <c r="AE623" s="42"/>
    </row>
    <row r="624" spans="1:31">
      <c r="A624" s="142"/>
      <c r="B624" s="142"/>
      <c r="C624" s="39">
        <v>0.46875</v>
      </c>
      <c r="D624" s="40">
        <v>20762.999999999996</v>
      </c>
      <c r="E624" s="40">
        <v>3555</v>
      </c>
      <c r="F624" s="40">
        <v>15300</v>
      </c>
      <c r="G624" s="40">
        <v>12854.000000000002</v>
      </c>
      <c r="H624" s="40">
        <v>0</v>
      </c>
      <c r="I624" s="40">
        <f t="shared" si="49"/>
        <v>52472</v>
      </c>
      <c r="V624" s="42"/>
      <c r="W624" s="42"/>
      <c r="X624" s="42"/>
      <c r="Y624" s="42"/>
      <c r="Z624" s="42"/>
      <c r="AB624" s="42"/>
      <c r="AC624" s="42"/>
      <c r="AD624" s="42"/>
      <c r="AE624" s="42"/>
    </row>
    <row r="625" spans="1:31">
      <c r="A625" s="142"/>
      <c r="B625" s="142"/>
      <c r="C625" s="39">
        <v>0.47916666666666702</v>
      </c>
      <c r="D625" s="40">
        <v>21025</v>
      </c>
      <c r="E625" s="40">
        <v>3590</v>
      </c>
      <c r="F625" s="40">
        <v>15386</v>
      </c>
      <c r="G625" s="40">
        <v>13032.999999999998</v>
      </c>
      <c r="H625" s="40">
        <v>0</v>
      </c>
      <c r="I625" s="40">
        <f t="shared" si="49"/>
        <v>53034</v>
      </c>
      <c r="V625" s="42"/>
      <c r="W625" s="42"/>
      <c r="X625" s="42"/>
      <c r="Y625" s="42"/>
      <c r="Z625" s="42"/>
      <c r="AB625" s="42"/>
      <c r="AC625" s="42"/>
      <c r="AD625" s="42"/>
      <c r="AE625" s="42"/>
    </row>
    <row r="626" spans="1:31">
      <c r="A626" s="142"/>
      <c r="B626" s="142"/>
      <c r="C626" s="39">
        <v>0.48958333333333398</v>
      </c>
      <c r="D626" s="40">
        <v>21387</v>
      </c>
      <c r="E626" s="40">
        <v>3615.9999999999995</v>
      </c>
      <c r="F626" s="40">
        <v>15589</v>
      </c>
      <c r="G626" s="40">
        <v>13161</v>
      </c>
      <c r="H626" s="40">
        <v>0</v>
      </c>
      <c r="I626" s="40">
        <f t="shared" si="49"/>
        <v>53753</v>
      </c>
      <c r="V626" s="42"/>
      <c r="W626" s="42"/>
      <c r="X626" s="42"/>
      <c r="Y626" s="42"/>
      <c r="Z626" s="42"/>
      <c r="AB626" s="42"/>
      <c r="AC626" s="42"/>
      <c r="AD626" s="42"/>
      <c r="AE626" s="42"/>
    </row>
    <row r="627" spans="1:31">
      <c r="A627" s="142"/>
      <c r="B627" s="142"/>
      <c r="C627" s="39">
        <v>0.5</v>
      </c>
      <c r="D627" s="40">
        <v>21801</v>
      </c>
      <c r="E627" s="40">
        <v>3648</v>
      </c>
      <c r="F627" s="40">
        <v>15725</v>
      </c>
      <c r="G627" s="40">
        <v>13363</v>
      </c>
      <c r="H627" s="40">
        <v>0</v>
      </c>
      <c r="I627" s="40">
        <f t="shared" si="49"/>
        <v>54537</v>
      </c>
      <c r="V627" s="42"/>
      <c r="W627" s="42"/>
      <c r="X627" s="42"/>
      <c r="Y627" s="42"/>
      <c r="Z627" s="42"/>
      <c r="AB627" s="42"/>
      <c r="AC627" s="42"/>
      <c r="AD627" s="42"/>
      <c r="AE627" s="42"/>
    </row>
    <row r="628" spans="1:31">
      <c r="A628" s="142"/>
      <c r="B628" s="142"/>
      <c r="C628" s="39">
        <v>0.51041666666666696</v>
      </c>
      <c r="D628" s="40">
        <v>22006</v>
      </c>
      <c r="E628" s="40">
        <v>3684</v>
      </c>
      <c r="F628" s="40">
        <v>15806</v>
      </c>
      <c r="G628" s="40">
        <v>13440</v>
      </c>
      <c r="H628" s="40">
        <v>0</v>
      </c>
      <c r="I628" s="40">
        <f t="shared" si="49"/>
        <v>54936</v>
      </c>
      <c r="V628" s="42"/>
      <c r="W628" s="42"/>
      <c r="X628" s="42"/>
      <c r="Y628" s="42"/>
      <c r="Z628" s="42"/>
      <c r="AB628" s="42"/>
      <c r="AC628" s="42"/>
      <c r="AD628" s="42"/>
      <c r="AE628" s="42"/>
    </row>
    <row r="629" spans="1:31">
      <c r="A629" s="142"/>
      <c r="B629" s="142"/>
      <c r="C629" s="39">
        <v>0.52083333333333404</v>
      </c>
      <c r="D629" s="40">
        <v>22235</v>
      </c>
      <c r="E629" s="40">
        <v>3691.9999999999995</v>
      </c>
      <c r="F629" s="40">
        <v>15921</v>
      </c>
      <c r="G629" s="40">
        <v>13584</v>
      </c>
      <c r="H629" s="40">
        <v>0</v>
      </c>
      <c r="I629" s="40">
        <f t="shared" si="49"/>
        <v>55432</v>
      </c>
      <c r="V629" s="42"/>
      <c r="W629" s="42"/>
      <c r="X629" s="42"/>
      <c r="Y629" s="42"/>
      <c r="Z629" s="42"/>
      <c r="AB629" s="42"/>
      <c r="AC629" s="42"/>
      <c r="AD629" s="42"/>
      <c r="AE629" s="42"/>
    </row>
    <row r="630" spans="1:31">
      <c r="A630" s="142"/>
      <c r="B630" s="142"/>
      <c r="C630" s="39">
        <v>0.53125</v>
      </c>
      <c r="D630" s="40">
        <v>22559</v>
      </c>
      <c r="E630" s="40">
        <v>3725</v>
      </c>
      <c r="F630" s="40">
        <v>16022</v>
      </c>
      <c r="G630" s="40">
        <v>13655</v>
      </c>
      <c r="H630" s="40">
        <v>0</v>
      </c>
      <c r="I630" s="40">
        <f t="shared" si="49"/>
        <v>55961</v>
      </c>
      <c r="V630" s="42"/>
      <c r="W630" s="42"/>
      <c r="X630" s="42"/>
      <c r="Y630" s="42"/>
      <c r="Z630" s="42"/>
      <c r="AB630" s="42"/>
      <c r="AC630" s="42"/>
      <c r="AD630" s="42"/>
      <c r="AE630" s="42"/>
    </row>
    <row r="631" spans="1:31">
      <c r="A631" s="142"/>
      <c r="B631" s="142"/>
      <c r="C631" s="39">
        <v>0.54166666666666696</v>
      </c>
      <c r="D631" s="40">
        <v>22679.999999999996</v>
      </c>
      <c r="E631" s="40">
        <v>3756</v>
      </c>
      <c r="F631" s="40">
        <v>16068</v>
      </c>
      <c r="G631" s="40">
        <v>13781.000000000002</v>
      </c>
      <c r="H631" s="40">
        <v>0</v>
      </c>
      <c r="I631" s="40">
        <f t="shared" si="49"/>
        <v>56285</v>
      </c>
      <c r="V631" s="42"/>
      <c r="W631" s="42"/>
      <c r="X631" s="42"/>
      <c r="Y631" s="42"/>
      <c r="Z631" s="42"/>
      <c r="AB631" s="42"/>
      <c r="AC631" s="42"/>
      <c r="AD631" s="42"/>
      <c r="AE631" s="42"/>
    </row>
    <row r="632" spans="1:31">
      <c r="A632" s="142"/>
      <c r="B632" s="142"/>
      <c r="C632" s="39">
        <v>0.55208333333333404</v>
      </c>
      <c r="D632" s="40">
        <v>22964.000000000004</v>
      </c>
      <c r="E632" s="40">
        <v>3787</v>
      </c>
      <c r="F632" s="40">
        <v>16137</v>
      </c>
      <c r="G632" s="40">
        <v>13887</v>
      </c>
      <c r="H632" s="40">
        <v>0</v>
      </c>
      <c r="I632" s="40">
        <f t="shared" si="49"/>
        <v>56775</v>
      </c>
      <c r="V632" s="42"/>
      <c r="W632" s="42"/>
      <c r="X632" s="42"/>
      <c r="Y632" s="42"/>
      <c r="Z632" s="42"/>
      <c r="AB632" s="42"/>
      <c r="AC632" s="42"/>
      <c r="AD632" s="42"/>
      <c r="AE632" s="42"/>
    </row>
    <row r="633" spans="1:31">
      <c r="A633" s="142"/>
      <c r="B633" s="142"/>
      <c r="C633" s="39">
        <v>0.5625</v>
      </c>
      <c r="D633" s="40">
        <v>23200</v>
      </c>
      <c r="E633" s="40">
        <v>3812.9999999999995</v>
      </c>
      <c r="F633" s="40">
        <v>16141</v>
      </c>
      <c r="G633" s="40">
        <v>13889</v>
      </c>
      <c r="H633" s="40">
        <v>0</v>
      </c>
      <c r="I633" s="40">
        <f t="shared" si="49"/>
        <v>57043</v>
      </c>
      <c r="V633" s="42"/>
      <c r="W633" s="42"/>
      <c r="X633" s="42"/>
      <c r="Y633" s="42"/>
      <c r="Z633" s="42"/>
      <c r="AB633" s="42"/>
      <c r="AC633" s="42"/>
      <c r="AD633" s="42"/>
      <c r="AE633" s="42"/>
    </row>
    <row r="634" spans="1:31">
      <c r="A634" s="142"/>
      <c r="B634" s="142"/>
      <c r="C634" s="39">
        <v>0.57291666666666696</v>
      </c>
      <c r="D634" s="40">
        <v>23456</v>
      </c>
      <c r="E634" s="40">
        <v>3840</v>
      </c>
      <c r="F634" s="40">
        <v>16164</v>
      </c>
      <c r="G634" s="40">
        <v>13962.000000000002</v>
      </c>
      <c r="H634" s="40">
        <v>0</v>
      </c>
      <c r="I634" s="40">
        <f t="shared" si="49"/>
        <v>57422</v>
      </c>
      <c r="V634" s="42"/>
      <c r="W634" s="42"/>
      <c r="X634" s="42"/>
      <c r="Y634" s="42"/>
      <c r="Z634" s="42"/>
      <c r="AB634" s="42"/>
      <c r="AC634" s="42"/>
      <c r="AD634" s="42"/>
      <c r="AE634" s="42"/>
    </row>
    <row r="635" spans="1:31">
      <c r="A635" s="142"/>
      <c r="B635" s="142"/>
      <c r="C635" s="39">
        <v>0.58333333333333404</v>
      </c>
      <c r="D635" s="40">
        <v>23538</v>
      </c>
      <c r="E635" s="40">
        <v>3852.9999999999995</v>
      </c>
      <c r="F635" s="40">
        <v>16216</v>
      </c>
      <c r="G635" s="40">
        <v>14075</v>
      </c>
      <c r="H635" s="40">
        <v>0</v>
      </c>
      <c r="I635" s="40">
        <f t="shared" si="49"/>
        <v>57682</v>
      </c>
      <c r="V635" s="42"/>
      <c r="W635" s="42"/>
      <c r="X635" s="42"/>
      <c r="Y635" s="42"/>
      <c r="Z635" s="42"/>
      <c r="AB635" s="42"/>
      <c r="AC635" s="42"/>
      <c r="AD635" s="42"/>
      <c r="AE635" s="42"/>
    </row>
    <row r="636" spans="1:31">
      <c r="A636" s="142"/>
      <c r="B636" s="142"/>
      <c r="C636" s="39">
        <v>0.59375</v>
      </c>
      <c r="D636" s="40">
        <v>23645.999999999996</v>
      </c>
      <c r="E636" s="40">
        <v>3862.9999999999995</v>
      </c>
      <c r="F636" s="40">
        <v>16276</v>
      </c>
      <c r="G636" s="40">
        <v>14210</v>
      </c>
      <c r="H636" s="40">
        <v>0</v>
      </c>
      <c r="I636" s="40">
        <f t="shared" si="49"/>
        <v>57995</v>
      </c>
      <c r="V636" s="42"/>
      <c r="W636" s="42"/>
      <c r="X636" s="42"/>
      <c r="Y636" s="42"/>
      <c r="Z636" s="42"/>
      <c r="AB636" s="42"/>
      <c r="AC636" s="42"/>
      <c r="AD636" s="42"/>
      <c r="AE636" s="42"/>
    </row>
    <row r="637" spans="1:31">
      <c r="A637" s="142"/>
      <c r="B637" s="142"/>
      <c r="C637" s="39">
        <v>0.60416666666666696</v>
      </c>
      <c r="D637" s="40">
        <v>23655</v>
      </c>
      <c r="E637" s="40">
        <v>3874</v>
      </c>
      <c r="F637" s="40">
        <v>16233</v>
      </c>
      <c r="G637" s="40">
        <v>14331</v>
      </c>
      <c r="H637" s="40">
        <v>0</v>
      </c>
      <c r="I637" s="40">
        <f t="shared" si="49"/>
        <v>58093</v>
      </c>
      <c r="V637" s="42"/>
      <c r="W637" s="42"/>
      <c r="X637" s="42"/>
      <c r="Y637" s="42"/>
      <c r="Z637" s="42"/>
      <c r="AB637" s="42"/>
      <c r="AC637" s="42"/>
      <c r="AD637" s="42"/>
      <c r="AE637" s="42"/>
    </row>
    <row r="638" spans="1:31">
      <c r="A638" s="142"/>
      <c r="B638" s="142"/>
      <c r="C638" s="39">
        <v>0.61458333333333404</v>
      </c>
      <c r="D638" s="40">
        <v>23752</v>
      </c>
      <c r="E638" s="40">
        <v>3899.0000000000005</v>
      </c>
      <c r="F638" s="40">
        <v>16117.999999999998</v>
      </c>
      <c r="G638" s="40">
        <v>14320</v>
      </c>
      <c r="H638" s="40">
        <v>0</v>
      </c>
      <c r="I638" s="40">
        <f t="shared" si="49"/>
        <v>58089</v>
      </c>
      <c r="V638" s="42"/>
      <c r="W638" s="42"/>
      <c r="X638" s="42"/>
      <c r="Y638" s="42"/>
      <c r="Z638" s="42"/>
      <c r="AB638" s="42"/>
      <c r="AC638" s="42"/>
      <c r="AD638" s="42"/>
      <c r="AE638" s="42"/>
    </row>
    <row r="639" spans="1:31">
      <c r="A639" s="142"/>
      <c r="B639" s="142"/>
      <c r="C639" s="39">
        <v>0.625</v>
      </c>
      <c r="D639" s="40">
        <v>23960</v>
      </c>
      <c r="E639" s="40">
        <v>3909.0000000000005</v>
      </c>
      <c r="F639" s="40">
        <v>16099.000000000002</v>
      </c>
      <c r="G639" s="40">
        <v>14404.999999999998</v>
      </c>
      <c r="H639" s="40">
        <v>0</v>
      </c>
      <c r="I639" s="40">
        <f t="shared" si="49"/>
        <v>58373</v>
      </c>
      <c r="V639" s="42"/>
      <c r="W639" s="42"/>
      <c r="X639" s="42"/>
      <c r="Y639" s="42"/>
      <c r="Z639" s="42"/>
      <c r="AB639" s="42"/>
      <c r="AC639" s="42"/>
      <c r="AD639" s="42"/>
      <c r="AE639" s="42"/>
    </row>
    <row r="640" spans="1:31">
      <c r="A640" s="142"/>
      <c r="B640" s="142"/>
      <c r="C640" s="39">
        <v>0.63541666666666696</v>
      </c>
      <c r="D640" s="40">
        <v>24105</v>
      </c>
      <c r="E640" s="40">
        <v>3928</v>
      </c>
      <c r="F640" s="40">
        <v>16104</v>
      </c>
      <c r="G640" s="40">
        <v>14393</v>
      </c>
      <c r="H640" s="40">
        <v>0</v>
      </c>
      <c r="I640" s="40">
        <f t="shared" si="49"/>
        <v>58530</v>
      </c>
      <c r="V640" s="42"/>
      <c r="W640" s="42"/>
      <c r="X640" s="42"/>
      <c r="Y640" s="42"/>
      <c r="Z640" s="42"/>
      <c r="AB640" s="42"/>
      <c r="AC640" s="42"/>
      <c r="AD640" s="42"/>
      <c r="AE640" s="42"/>
    </row>
    <row r="641" spans="1:31">
      <c r="A641" s="142"/>
      <c r="B641" s="142"/>
      <c r="C641" s="39">
        <v>0.64583333333333404</v>
      </c>
      <c r="D641" s="40">
        <v>24002</v>
      </c>
      <c r="E641" s="40">
        <v>3910</v>
      </c>
      <c r="F641" s="40">
        <v>16007</v>
      </c>
      <c r="G641" s="40">
        <v>14390</v>
      </c>
      <c r="H641" s="40">
        <v>0</v>
      </c>
      <c r="I641" s="40">
        <f t="shared" si="49"/>
        <v>58309</v>
      </c>
      <c r="V641" s="42"/>
      <c r="W641" s="42"/>
      <c r="X641" s="42"/>
      <c r="Y641" s="42"/>
      <c r="Z641" s="42"/>
      <c r="AB641" s="42"/>
      <c r="AC641" s="42"/>
      <c r="AD641" s="42"/>
      <c r="AE641" s="42"/>
    </row>
    <row r="642" spans="1:31">
      <c r="A642" s="142"/>
      <c r="B642" s="142"/>
      <c r="C642" s="39">
        <v>0.65625</v>
      </c>
      <c r="D642" s="40">
        <v>23935</v>
      </c>
      <c r="E642" s="40">
        <v>3910</v>
      </c>
      <c r="F642" s="40">
        <v>15885</v>
      </c>
      <c r="G642" s="40">
        <v>14371</v>
      </c>
      <c r="H642" s="40">
        <v>0</v>
      </c>
      <c r="I642" s="40">
        <f t="shared" si="49"/>
        <v>58101</v>
      </c>
      <c r="V642" s="42"/>
      <c r="W642" s="42"/>
      <c r="X642" s="42"/>
      <c r="Y642" s="42"/>
      <c r="Z642" s="42"/>
      <c r="AB642" s="42"/>
      <c r="AC642" s="42"/>
      <c r="AD642" s="42"/>
      <c r="AE642" s="42"/>
    </row>
    <row r="643" spans="1:31">
      <c r="A643" s="142"/>
      <c r="B643" s="142"/>
      <c r="C643" s="39">
        <v>0.66666666666666696</v>
      </c>
      <c r="D643" s="40">
        <v>24026</v>
      </c>
      <c r="E643" s="40">
        <v>3916</v>
      </c>
      <c r="F643" s="40">
        <v>15802</v>
      </c>
      <c r="G643" s="40">
        <v>14384.999999999998</v>
      </c>
      <c r="H643" s="40">
        <v>0</v>
      </c>
      <c r="I643" s="40">
        <f t="shared" si="49"/>
        <v>58129</v>
      </c>
      <c r="V643" s="42"/>
      <c r="W643" s="42"/>
      <c r="X643" s="42"/>
      <c r="Y643" s="42"/>
      <c r="Z643" s="42"/>
      <c r="AB643" s="42"/>
      <c r="AC643" s="42"/>
      <c r="AD643" s="42"/>
      <c r="AE643" s="42"/>
    </row>
    <row r="644" spans="1:31">
      <c r="A644" s="142"/>
      <c r="B644" s="142"/>
      <c r="C644" s="39">
        <v>0.67708333333333404</v>
      </c>
      <c r="D644" s="40">
        <v>24070.999999999996</v>
      </c>
      <c r="E644" s="40">
        <v>3916</v>
      </c>
      <c r="F644" s="40">
        <v>15693.999999999998</v>
      </c>
      <c r="G644" s="40">
        <v>14396</v>
      </c>
      <c r="H644" s="40">
        <v>0</v>
      </c>
      <c r="I644" s="40">
        <f t="shared" si="49"/>
        <v>58076.999999999993</v>
      </c>
      <c r="V644" s="42"/>
      <c r="W644" s="42"/>
      <c r="X644" s="42"/>
      <c r="Y644" s="42"/>
      <c r="Z644" s="42"/>
      <c r="AB644" s="42"/>
      <c r="AC644" s="42"/>
      <c r="AD644" s="42"/>
      <c r="AE644" s="42"/>
    </row>
    <row r="645" spans="1:31">
      <c r="A645" s="142"/>
      <c r="B645" s="142"/>
      <c r="C645" s="39">
        <v>0.6875</v>
      </c>
      <c r="D645" s="40">
        <v>23967</v>
      </c>
      <c r="E645" s="40">
        <v>3911</v>
      </c>
      <c r="F645" s="40">
        <v>15548</v>
      </c>
      <c r="G645" s="40">
        <v>14300</v>
      </c>
      <c r="H645" s="40">
        <v>0</v>
      </c>
      <c r="I645" s="40">
        <f t="shared" ref="I645:I708" si="50">SUM(D645:H645)</f>
        <v>57726</v>
      </c>
      <c r="V645" s="42"/>
      <c r="W645" s="42"/>
      <c r="X645" s="42"/>
      <c r="Y645" s="42"/>
      <c r="Z645" s="42"/>
      <c r="AB645" s="42"/>
      <c r="AC645" s="42"/>
      <c r="AD645" s="42"/>
      <c r="AE645" s="42"/>
    </row>
    <row r="646" spans="1:31">
      <c r="A646" s="142"/>
      <c r="B646" s="142"/>
      <c r="C646" s="39">
        <v>0.69791666666666696</v>
      </c>
      <c r="D646" s="40">
        <v>23727</v>
      </c>
      <c r="E646" s="40">
        <v>3898</v>
      </c>
      <c r="F646" s="40">
        <v>15485</v>
      </c>
      <c r="G646" s="40">
        <v>14225.000000000002</v>
      </c>
      <c r="H646" s="40">
        <v>0</v>
      </c>
      <c r="I646" s="40">
        <f t="shared" si="50"/>
        <v>57335</v>
      </c>
      <c r="V646" s="42"/>
      <c r="W646" s="42"/>
      <c r="X646" s="42"/>
      <c r="Y646" s="42"/>
      <c r="Z646" s="42"/>
      <c r="AB646" s="42"/>
      <c r="AC646" s="42"/>
      <c r="AD646" s="42"/>
      <c r="AE646" s="42"/>
    </row>
    <row r="647" spans="1:31">
      <c r="A647" s="142"/>
      <c r="B647" s="142"/>
      <c r="C647" s="39">
        <v>0.70833333333333404</v>
      </c>
      <c r="D647" s="40">
        <v>23522</v>
      </c>
      <c r="E647" s="40">
        <v>3873</v>
      </c>
      <c r="F647" s="40">
        <v>15333.000000000002</v>
      </c>
      <c r="G647" s="40">
        <v>14175</v>
      </c>
      <c r="H647" s="40">
        <v>0</v>
      </c>
      <c r="I647" s="40">
        <f t="shared" si="50"/>
        <v>56903</v>
      </c>
      <c r="V647" s="42"/>
      <c r="W647" s="42"/>
      <c r="X647" s="42"/>
      <c r="Y647" s="42"/>
      <c r="Z647" s="42"/>
      <c r="AB647" s="42"/>
      <c r="AC647" s="42"/>
      <c r="AD647" s="42"/>
      <c r="AE647" s="42"/>
    </row>
    <row r="648" spans="1:31">
      <c r="A648" s="142"/>
      <c r="B648" s="142"/>
      <c r="C648" s="39">
        <v>0.71875</v>
      </c>
      <c r="D648" s="40">
        <v>23460</v>
      </c>
      <c r="E648" s="40">
        <v>3855</v>
      </c>
      <c r="F648" s="40">
        <v>15178</v>
      </c>
      <c r="G648" s="40">
        <v>14118</v>
      </c>
      <c r="H648" s="40">
        <v>0</v>
      </c>
      <c r="I648" s="40">
        <f t="shared" si="50"/>
        <v>56611</v>
      </c>
      <c r="V648" s="42"/>
      <c r="W648" s="42"/>
      <c r="X648" s="42"/>
      <c r="Y648" s="42"/>
      <c r="Z648" s="42"/>
      <c r="AB648" s="42"/>
      <c r="AC648" s="42"/>
      <c r="AD648" s="42"/>
      <c r="AE648" s="42"/>
    </row>
    <row r="649" spans="1:31">
      <c r="A649" s="142"/>
      <c r="B649" s="142"/>
      <c r="C649" s="39">
        <v>0.72916666666666696</v>
      </c>
      <c r="D649" s="40">
        <v>23226</v>
      </c>
      <c r="E649" s="40">
        <v>3841</v>
      </c>
      <c r="F649" s="40">
        <v>15088.999999999998</v>
      </c>
      <c r="G649" s="40">
        <v>14020.999999999998</v>
      </c>
      <c r="H649" s="40">
        <v>0</v>
      </c>
      <c r="I649" s="40">
        <f t="shared" si="50"/>
        <v>56177</v>
      </c>
      <c r="V649" s="42"/>
      <c r="W649" s="42"/>
      <c r="X649" s="42"/>
      <c r="Y649" s="42"/>
      <c r="Z649" s="42"/>
      <c r="AB649" s="42"/>
      <c r="AC649" s="42"/>
      <c r="AD649" s="42"/>
      <c r="AE649" s="42"/>
    </row>
    <row r="650" spans="1:31">
      <c r="A650" s="142"/>
      <c r="B650" s="142"/>
      <c r="C650" s="39">
        <v>0.73958333333333404</v>
      </c>
      <c r="D650" s="40">
        <v>22942.999999999996</v>
      </c>
      <c r="E650" s="40">
        <v>3821</v>
      </c>
      <c r="F650" s="40">
        <v>14948.999999999998</v>
      </c>
      <c r="G650" s="40">
        <v>13905</v>
      </c>
      <c r="H650" s="40">
        <v>0</v>
      </c>
      <c r="I650" s="40">
        <f t="shared" si="50"/>
        <v>55617.999999999993</v>
      </c>
      <c r="V650" s="42"/>
      <c r="W650" s="42"/>
      <c r="X650" s="42"/>
      <c r="Y650" s="42"/>
      <c r="Z650" s="42"/>
      <c r="AB650" s="42"/>
      <c r="AC650" s="42"/>
      <c r="AD650" s="42"/>
      <c r="AE650" s="42"/>
    </row>
    <row r="651" spans="1:31">
      <c r="A651" s="142"/>
      <c r="B651" s="142"/>
      <c r="C651" s="39">
        <v>0.75</v>
      </c>
      <c r="D651" s="40">
        <v>22761.999999999996</v>
      </c>
      <c r="E651" s="40">
        <v>3792</v>
      </c>
      <c r="F651" s="40">
        <v>14803</v>
      </c>
      <c r="G651" s="40">
        <v>13674</v>
      </c>
      <c r="H651" s="40">
        <v>0</v>
      </c>
      <c r="I651" s="40">
        <f t="shared" si="50"/>
        <v>55031</v>
      </c>
      <c r="V651" s="42"/>
      <c r="W651" s="42"/>
      <c r="X651" s="42"/>
      <c r="Y651" s="42"/>
      <c r="Z651" s="42"/>
      <c r="AB651" s="42"/>
      <c r="AC651" s="42"/>
      <c r="AD651" s="42"/>
      <c r="AE651" s="42"/>
    </row>
    <row r="652" spans="1:31">
      <c r="A652" s="142"/>
      <c r="B652" s="142"/>
      <c r="C652" s="39">
        <v>0.76041666666666696</v>
      </c>
      <c r="D652" s="40">
        <v>22429</v>
      </c>
      <c r="E652" s="40">
        <v>3773.0000000000005</v>
      </c>
      <c r="F652" s="40">
        <v>14732</v>
      </c>
      <c r="G652" s="40">
        <v>13562</v>
      </c>
      <c r="H652" s="40">
        <v>0</v>
      </c>
      <c r="I652" s="40">
        <f t="shared" si="50"/>
        <v>54496</v>
      </c>
      <c r="V652" s="42"/>
      <c r="W652" s="42"/>
      <c r="X652" s="42"/>
      <c r="Y652" s="42"/>
      <c r="Z652" s="42"/>
      <c r="AB652" s="42"/>
      <c r="AC652" s="42"/>
      <c r="AD652" s="42"/>
      <c r="AE652" s="42"/>
    </row>
    <row r="653" spans="1:31">
      <c r="A653" s="142"/>
      <c r="B653" s="142"/>
      <c r="C653" s="39">
        <v>0.77083333333333404</v>
      </c>
      <c r="D653" s="40">
        <v>22237</v>
      </c>
      <c r="E653" s="40">
        <v>3733</v>
      </c>
      <c r="F653" s="40">
        <v>14696</v>
      </c>
      <c r="G653" s="40">
        <v>13400</v>
      </c>
      <c r="H653" s="40">
        <v>0</v>
      </c>
      <c r="I653" s="40">
        <f t="shared" si="50"/>
        <v>54066</v>
      </c>
      <c r="V653" s="42"/>
      <c r="W653" s="42"/>
      <c r="X653" s="42"/>
      <c r="Y653" s="42"/>
      <c r="Z653" s="42"/>
      <c r="AB653" s="42"/>
      <c r="AC653" s="42"/>
      <c r="AD653" s="42"/>
      <c r="AE653" s="42"/>
    </row>
    <row r="654" spans="1:31">
      <c r="A654" s="142"/>
      <c r="B654" s="142"/>
      <c r="C654" s="39">
        <v>0.78125</v>
      </c>
      <c r="D654" s="40">
        <v>22008</v>
      </c>
      <c r="E654" s="40">
        <v>3720</v>
      </c>
      <c r="F654" s="40">
        <v>14631</v>
      </c>
      <c r="G654" s="40">
        <v>13181</v>
      </c>
      <c r="H654" s="40">
        <v>0</v>
      </c>
      <c r="I654" s="40">
        <f t="shared" si="50"/>
        <v>53540</v>
      </c>
      <c r="V654" s="42"/>
      <c r="W654" s="42"/>
      <c r="X654" s="42"/>
      <c r="Y654" s="42"/>
      <c r="Z654" s="42"/>
      <c r="AB654" s="42"/>
      <c r="AC654" s="42"/>
      <c r="AD654" s="42"/>
      <c r="AE654" s="42"/>
    </row>
    <row r="655" spans="1:31">
      <c r="A655" s="142"/>
      <c r="B655" s="142"/>
      <c r="C655" s="39">
        <v>0.79166666666666696</v>
      </c>
      <c r="D655" s="40">
        <v>21782</v>
      </c>
      <c r="E655" s="40">
        <v>3684</v>
      </c>
      <c r="F655" s="40">
        <v>14437</v>
      </c>
      <c r="G655" s="40">
        <v>13053.999999999998</v>
      </c>
      <c r="H655" s="40">
        <v>0</v>
      </c>
      <c r="I655" s="40">
        <f t="shared" si="50"/>
        <v>52957</v>
      </c>
      <c r="V655" s="42"/>
      <c r="W655" s="42"/>
      <c r="X655" s="42"/>
      <c r="Y655" s="42"/>
      <c r="Z655" s="42"/>
      <c r="AB655" s="42"/>
      <c r="AC655" s="42"/>
      <c r="AD655" s="42"/>
      <c r="AE655" s="42"/>
    </row>
    <row r="656" spans="1:31">
      <c r="A656" s="142"/>
      <c r="B656" s="142"/>
      <c r="C656" s="39">
        <v>0.80208333333333404</v>
      </c>
      <c r="D656" s="40">
        <v>21499</v>
      </c>
      <c r="E656" s="40">
        <v>3662.0000000000005</v>
      </c>
      <c r="F656" s="40">
        <v>14400</v>
      </c>
      <c r="G656" s="40">
        <v>13027</v>
      </c>
      <c r="H656" s="40">
        <v>0</v>
      </c>
      <c r="I656" s="40">
        <f t="shared" si="50"/>
        <v>52588</v>
      </c>
      <c r="V656" s="42"/>
      <c r="W656" s="42"/>
      <c r="X656" s="42"/>
      <c r="Y656" s="42"/>
      <c r="Z656" s="42"/>
      <c r="AB656" s="42"/>
      <c r="AC656" s="42"/>
      <c r="AD656" s="42"/>
      <c r="AE656" s="42"/>
    </row>
    <row r="657" spans="1:31">
      <c r="A657" s="142"/>
      <c r="B657" s="142"/>
      <c r="C657" s="39">
        <v>0.8125</v>
      </c>
      <c r="D657" s="40">
        <v>21344</v>
      </c>
      <c r="E657" s="40">
        <v>3659</v>
      </c>
      <c r="F657" s="40">
        <v>14287</v>
      </c>
      <c r="G657" s="40">
        <v>12900</v>
      </c>
      <c r="H657" s="40">
        <v>0</v>
      </c>
      <c r="I657" s="40">
        <f t="shared" si="50"/>
        <v>52190</v>
      </c>
      <c r="V657" s="42"/>
      <c r="W657" s="42"/>
      <c r="X657" s="42"/>
      <c r="Y657" s="42"/>
      <c r="Z657" s="42"/>
      <c r="AB657" s="42"/>
      <c r="AC657" s="42"/>
      <c r="AD657" s="42"/>
      <c r="AE657" s="42"/>
    </row>
    <row r="658" spans="1:31">
      <c r="A658" s="142"/>
      <c r="B658" s="142"/>
      <c r="C658" s="39">
        <v>0.82291666666666696</v>
      </c>
      <c r="D658" s="40">
        <v>21210</v>
      </c>
      <c r="E658" s="40">
        <v>3642.0000000000005</v>
      </c>
      <c r="F658" s="40">
        <v>14237</v>
      </c>
      <c r="G658" s="40">
        <v>12856</v>
      </c>
      <c r="H658" s="40">
        <v>0</v>
      </c>
      <c r="I658" s="40">
        <f t="shared" si="50"/>
        <v>51945</v>
      </c>
      <c r="V658" s="42"/>
      <c r="W658" s="42"/>
      <c r="X658" s="42"/>
      <c r="Y658" s="42"/>
      <c r="Z658" s="42"/>
      <c r="AB658" s="42"/>
      <c r="AC658" s="42"/>
      <c r="AD658" s="42"/>
      <c r="AE658" s="42"/>
    </row>
    <row r="659" spans="1:31">
      <c r="A659" s="142"/>
      <c r="B659" s="142"/>
      <c r="C659" s="39">
        <v>0.83333333333333404</v>
      </c>
      <c r="D659" s="40">
        <v>21076</v>
      </c>
      <c r="E659" s="40">
        <v>3636</v>
      </c>
      <c r="F659" s="40">
        <v>14127</v>
      </c>
      <c r="G659" s="40">
        <v>12724</v>
      </c>
      <c r="H659" s="40">
        <v>0</v>
      </c>
      <c r="I659" s="40">
        <f t="shared" si="50"/>
        <v>51563</v>
      </c>
      <c r="V659" s="42"/>
      <c r="W659" s="42"/>
      <c r="X659" s="42"/>
      <c r="Y659" s="42"/>
      <c r="Z659" s="42"/>
      <c r="AB659" s="42"/>
      <c r="AC659" s="42"/>
      <c r="AD659" s="42"/>
      <c r="AE659" s="42"/>
    </row>
    <row r="660" spans="1:31">
      <c r="A660" s="142"/>
      <c r="B660" s="142"/>
      <c r="C660" s="39">
        <v>0.84375</v>
      </c>
      <c r="D660" s="40">
        <v>20877</v>
      </c>
      <c r="E660" s="40">
        <v>3620</v>
      </c>
      <c r="F660" s="40">
        <v>14085</v>
      </c>
      <c r="G660" s="40">
        <v>12598</v>
      </c>
      <c r="H660" s="40">
        <v>0</v>
      </c>
      <c r="I660" s="40">
        <f t="shared" si="50"/>
        <v>51180</v>
      </c>
      <c r="V660" s="42"/>
      <c r="W660" s="42"/>
      <c r="X660" s="42"/>
      <c r="Y660" s="42"/>
      <c r="Z660" s="42"/>
      <c r="AB660" s="42"/>
      <c r="AC660" s="42"/>
      <c r="AD660" s="42"/>
      <c r="AE660" s="42"/>
    </row>
    <row r="661" spans="1:31">
      <c r="A661" s="142"/>
      <c r="B661" s="142"/>
      <c r="C661" s="39">
        <v>0.85416666666666696</v>
      </c>
      <c r="D661" s="40">
        <v>20473</v>
      </c>
      <c r="E661" s="40">
        <v>3577</v>
      </c>
      <c r="F661" s="40">
        <v>13922.000000000002</v>
      </c>
      <c r="G661" s="40">
        <v>12481</v>
      </c>
      <c r="H661" s="40">
        <v>0</v>
      </c>
      <c r="I661" s="40">
        <f t="shared" si="50"/>
        <v>50453</v>
      </c>
      <c r="V661" s="42"/>
      <c r="W661" s="42"/>
      <c r="X661" s="42"/>
      <c r="Y661" s="42"/>
      <c r="Z661" s="42"/>
      <c r="AB661" s="42"/>
      <c r="AC661" s="42"/>
      <c r="AD661" s="42"/>
      <c r="AE661" s="42"/>
    </row>
    <row r="662" spans="1:31">
      <c r="A662" s="142"/>
      <c r="B662" s="142"/>
      <c r="C662" s="39">
        <v>0.86458333333333404</v>
      </c>
      <c r="D662" s="40">
        <v>20004</v>
      </c>
      <c r="E662" s="40">
        <v>3541.0000000000005</v>
      </c>
      <c r="F662" s="40">
        <v>13763</v>
      </c>
      <c r="G662" s="40">
        <v>12335</v>
      </c>
      <c r="H662" s="40">
        <v>0</v>
      </c>
      <c r="I662" s="40">
        <f t="shared" si="50"/>
        <v>49643</v>
      </c>
      <c r="V662" s="42"/>
      <c r="W662" s="42"/>
      <c r="X662" s="42"/>
      <c r="Y662" s="42"/>
      <c r="Z662" s="42"/>
      <c r="AB662" s="42"/>
      <c r="AC662" s="42"/>
      <c r="AD662" s="42"/>
      <c r="AE662" s="42"/>
    </row>
    <row r="663" spans="1:31">
      <c r="A663" s="142"/>
      <c r="B663" s="142"/>
      <c r="C663" s="39">
        <v>0.875</v>
      </c>
      <c r="D663" s="40">
        <v>19596</v>
      </c>
      <c r="E663" s="40">
        <v>3517</v>
      </c>
      <c r="F663" s="40">
        <v>13617</v>
      </c>
      <c r="G663" s="40">
        <v>12105.999999999998</v>
      </c>
      <c r="H663" s="40">
        <v>0</v>
      </c>
      <c r="I663" s="40">
        <f t="shared" si="50"/>
        <v>48836</v>
      </c>
      <c r="V663" s="42"/>
      <c r="W663" s="42"/>
      <c r="X663" s="42"/>
      <c r="Y663" s="42"/>
      <c r="Z663" s="42"/>
      <c r="AB663" s="42"/>
      <c r="AC663" s="42"/>
      <c r="AD663" s="42"/>
      <c r="AE663" s="42"/>
    </row>
    <row r="664" spans="1:31">
      <c r="A664" s="142"/>
      <c r="B664" s="142"/>
      <c r="C664" s="39">
        <v>0.88541666666666696</v>
      </c>
      <c r="D664" s="40">
        <v>19227</v>
      </c>
      <c r="E664" s="40">
        <v>3474.9999999999995</v>
      </c>
      <c r="F664" s="40">
        <v>13413</v>
      </c>
      <c r="G664" s="40">
        <v>11977</v>
      </c>
      <c r="H664" s="40">
        <v>0</v>
      </c>
      <c r="I664" s="40">
        <f t="shared" si="50"/>
        <v>48092</v>
      </c>
      <c r="V664" s="42"/>
      <c r="W664" s="42"/>
      <c r="X664" s="42"/>
      <c r="Y664" s="42"/>
      <c r="Z664" s="42"/>
      <c r="AB664" s="42"/>
      <c r="AC664" s="42"/>
      <c r="AD664" s="42"/>
      <c r="AE664" s="42"/>
    </row>
    <row r="665" spans="1:31">
      <c r="A665" s="142"/>
      <c r="B665" s="142"/>
      <c r="C665" s="39">
        <v>0.89583333333333404</v>
      </c>
      <c r="D665" s="40">
        <v>18908</v>
      </c>
      <c r="E665" s="40">
        <v>3432</v>
      </c>
      <c r="F665" s="40">
        <v>13243</v>
      </c>
      <c r="G665" s="40">
        <v>11768</v>
      </c>
      <c r="H665" s="40">
        <v>0</v>
      </c>
      <c r="I665" s="40">
        <f t="shared" si="50"/>
        <v>47351</v>
      </c>
      <c r="V665" s="42"/>
      <c r="W665" s="42"/>
      <c r="X665" s="42"/>
      <c r="Y665" s="42"/>
      <c r="Z665" s="42"/>
      <c r="AB665" s="42"/>
      <c r="AC665" s="42"/>
      <c r="AD665" s="42"/>
      <c r="AE665" s="42"/>
    </row>
    <row r="666" spans="1:31">
      <c r="A666" s="142"/>
      <c r="B666" s="142"/>
      <c r="C666" s="39">
        <v>0.90625</v>
      </c>
      <c r="D666" s="40">
        <v>18513</v>
      </c>
      <c r="E666" s="40">
        <v>3378</v>
      </c>
      <c r="F666" s="40">
        <v>13092</v>
      </c>
      <c r="G666" s="40">
        <v>11673</v>
      </c>
      <c r="H666" s="40">
        <v>0</v>
      </c>
      <c r="I666" s="40">
        <f t="shared" si="50"/>
        <v>46656</v>
      </c>
      <c r="V666" s="42"/>
      <c r="W666" s="42"/>
      <c r="X666" s="42"/>
      <c r="Y666" s="42"/>
      <c r="Z666" s="42"/>
      <c r="AB666" s="42"/>
      <c r="AC666" s="42"/>
      <c r="AD666" s="42"/>
      <c r="AE666" s="42"/>
    </row>
    <row r="667" spans="1:31">
      <c r="A667" s="142"/>
      <c r="B667" s="142"/>
      <c r="C667" s="39">
        <v>0.91666666666666696</v>
      </c>
      <c r="D667" s="40">
        <v>17986</v>
      </c>
      <c r="E667" s="40">
        <v>3325</v>
      </c>
      <c r="F667" s="40">
        <v>12820</v>
      </c>
      <c r="G667" s="40">
        <v>11487</v>
      </c>
      <c r="H667" s="40">
        <v>0</v>
      </c>
      <c r="I667" s="40">
        <f t="shared" si="50"/>
        <v>45618</v>
      </c>
      <c r="V667" s="42"/>
      <c r="W667" s="42"/>
      <c r="X667" s="42"/>
      <c r="Y667" s="42"/>
      <c r="Z667" s="42"/>
      <c r="AB667" s="42"/>
      <c r="AC667" s="42"/>
      <c r="AD667" s="42"/>
      <c r="AE667" s="42"/>
    </row>
    <row r="668" spans="1:31">
      <c r="A668" s="142"/>
      <c r="B668" s="142"/>
      <c r="C668" s="39">
        <v>0.92708333333333404</v>
      </c>
      <c r="D668" s="40">
        <v>17653</v>
      </c>
      <c r="E668" s="40">
        <v>3276</v>
      </c>
      <c r="F668" s="40">
        <v>12612.000000000002</v>
      </c>
      <c r="G668" s="40">
        <v>11194</v>
      </c>
      <c r="H668" s="40">
        <v>0</v>
      </c>
      <c r="I668" s="40">
        <f t="shared" si="50"/>
        <v>44735</v>
      </c>
      <c r="V668" s="42"/>
      <c r="W668" s="42"/>
      <c r="X668" s="42"/>
      <c r="Y668" s="42"/>
      <c r="Z668" s="42"/>
      <c r="AB668" s="42"/>
      <c r="AC668" s="42"/>
      <c r="AD668" s="42"/>
      <c r="AE668" s="42"/>
    </row>
    <row r="669" spans="1:31">
      <c r="A669" s="142"/>
      <c r="B669" s="142"/>
      <c r="C669" s="39">
        <v>0.9375</v>
      </c>
      <c r="D669" s="40">
        <v>17386</v>
      </c>
      <c r="E669" s="40">
        <v>3241</v>
      </c>
      <c r="F669" s="40">
        <v>12475</v>
      </c>
      <c r="G669" s="40">
        <v>10949</v>
      </c>
      <c r="H669" s="40">
        <v>0</v>
      </c>
      <c r="I669" s="40">
        <f t="shared" si="50"/>
        <v>44051</v>
      </c>
      <c r="V669" s="42"/>
      <c r="W669" s="42"/>
      <c r="X669" s="42"/>
      <c r="Y669" s="42"/>
      <c r="Z669" s="42"/>
      <c r="AB669" s="42"/>
      <c r="AC669" s="42"/>
      <c r="AD669" s="42"/>
      <c r="AE669" s="42"/>
    </row>
    <row r="670" spans="1:31">
      <c r="A670" s="142"/>
      <c r="B670" s="142"/>
      <c r="C670" s="39">
        <v>0.94791666666666696</v>
      </c>
      <c r="D670" s="40">
        <v>16976</v>
      </c>
      <c r="E670" s="40">
        <v>3209</v>
      </c>
      <c r="F670" s="40">
        <v>12301</v>
      </c>
      <c r="G670" s="40">
        <v>10658</v>
      </c>
      <c r="H670" s="40">
        <v>0</v>
      </c>
      <c r="I670" s="40">
        <f t="shared" si="50"/>
        <v>43144</v>
      </c>
      <c r="V670" s="42"/>
      <c r="W670" s="42"/>
      <c r="X670" s="42"/>
      <c r="Y670" s="42"/>
      <c r="Z670" s="42"/>
      <c r="AB670" s="42"/>
      <c r="AC670" s="42"/>
      <c r="AD670" s="42"/>
      <c r="AE670" s="42"/>
    </row>
    <row r="671" spans="1:31">
      <c r="A671" s="142"/>
      <c r="B671" s="142"/>
      <c r="C671" s="39">
        <v>0.95833333333333404</v>
      </c>
      <c r="D671" s="40">
        <v>16575</v>
      </c>
      <c r="E671" s="40">
        <v>3167</v>
      </c>
      <c r="F671" s="40">
        <v>12115</v>
      </c>
      <c r="G671" s="40">
        <v>10529</v>
      </c>
      <c r="H671" s="40">
        <v>0</v>
      </c>
      <c r="I671" s="40">
        <f t="shared" si="50"/>
        <v>42386</v>
      </c>
      <c r="V671" s="42"/>
      <c r="W671" s="42"/>
      <c r="X671" s="42"/>
      <c r="Y671" s="42"/>
      <c r="Z671" s="42"/>
      <c r="AB671" s="42"/>
      <c r="AC671" s="42"/>
      <c r="AD671" s="42"/>
      <c r="AE671" s="42"/>
    </row>
    <row r="672" spans="1:31">
      <c r="A672" s="142"/>
      <c r="B672" s="142"/>
      <c r="C672" s="39">
        <v>0.96875</v>
      </c>
      <c r="D672" s="40">
        <v>16265</v>
      </c>
      <c r="E672" s="40">
        <v>3120</v>
      </c>
      <c r="F672" s="40">
        <v>11924.999999999998</v>
      </c>
      <c r="G672" s="40">
        <v>10302</v>
      </c>
      <c r="H672" s="40">
        <v>0</v>
      </c>
      <c r="I672" s="40">
        <f t="shared" si="50"/>
        <v>41612</v>
      </c>
      <c r="V672" s="42"/>
      <c r="W672" s="42"/>
      <c r="X672" s="42"/>
      <c r="Y672" s="42"/>
      <c r="Z672" s="42"/>
      <c r="AB672" s="42"/>
      <c r="AC672" s="42"/>
      <c r="AD672" s="42"/>
      <c r="AE672" s="42"/>
    </row>
    <row r="673" spans="1:31">
      <c r="A673" s="142"/>
      <c r="B673" s="142"/>
      <c r="C673" s="39">
        <v>0.97916666666666696</v>
      </c>
      <c r="D673" s="40">
        <v>16211</v>
      </c>
      <c r="E673" s="40">
        <v>3088</v>
      </c>
      <c r="F673" s="40">
        <v>11883</v>
      </c>
      <c r="G673" s="40">
        <v>10223</v>
      </c>
      <c r="H673" s="40">
        <v>0</v>
      </c>
      <c r="I673" s="40">
        <f t="shared" si="50"/>
        <v>41405</v>
      </c>
      <c r="V673" s="42"/>
      <c r="W673" s="42"/>
      <c r="X673" s="42"/>
      <c r="Y673" s="42"/>
      <c r="Z673" s="42"/>
      <c r="AB673" s="42"/>
      <c r="AC673" s="42"/>
      <c r="AD673" s="42"/>
      <c r="AE673" s="42"/>
    </row>
    <row r="674" spans="1:31">
      <c r="A674" s="142"/>
      <c r="B674" s="142"/>
      <c r="C674" s="39">
        <v>0.98958333333333404</v>
      </c>
      <c r="D674" s="40">
        <v>16170</v>
      </c>
      <c r="E674" s="40">
        <v>3071.9999999999995</v>
      </c>
      <c r="F674" s="40">
        <v>11880</v>
      </c>
      <c r="G674" s="40">
        <v>10149</v>
      </c>
      <c r="H674" s="40">
        <v>0</v>
      </c>
      <c r="I674" s="40">
        <f t="shared" si="50"/>
        <v>41271</v>
      </c>
      <c r="V674" s="42"/>
      <c r="W674" s="42"/>
      <c r="X674" s="42"/>
      <c r="Y674" s="42"/>
      <c r="Z674" s="42"/>
      <c r="AB674" s="42"/>
      <c r="AC674" s="42"/>
      <c r="AD674" s="42"/>
      <c r="AE674" s="42"/>
    </row>
    <row r="675" spans="1:31">
      <c r="A675" s="142"/>
      <c r="B675" s="142"/>
      <c r="C675" s="39">
        <v>1</v>
      </c>
      <c r="D675" s="40">
        <v>16133</v>
      </c>
      <c r="E675" s="40">
        <v>3057.0000000000005</v>
      </c>
      <c r="F675" s="40">
        <v>11943.999999999998</v>
      </c>
      <c r="G675" s="40">
        <v>10102</v>
      </c>
      <c r="H675" s="40">
        <v>0</v>
      </c>
      <c r="I675" s="40">
        <f t="shared" si="50"/>
        <v>41236</v>
      </c>
      <c r="V675" s="42"/>
      <c r="W675" s="42"/>
      <c r="X675" s="42"/>
      <c r="Y675" s="42"/>
      <c r="Z675" s="42"/>
      <c r="AB675" s="42"/>
      <c r="AC675" s="42"/>
      <c r="AD675" s="42"/>
      <c r="AE675" s="42"/>
    </row>
    <row r="676" spans="1:31">
      <c r="A676" s="142" t="s">
        <v>79</v>
      </c>
      <c r="B676" s="142"/>
      <c r="C676" s="5">
        <v>1.0104166666666701</v>
      </c>
      <c r="D676">
        <v>16134</v>
      </c>
      <c r="E676">
        <v>3050</v>
      </c>
      <c r="F676">
        <v>11923.999999999998</v>
      </c>
      <c r="G676">
        <v>10069.999999999998</v>
      </c>
      <c r="H676" s="42">
        <v>0</v>
      </c>
      <c r="I676" s="42">
        <f t="shared" si="50"/>
        <v>41178</v>
      </c>
      <c r="V676" s="42"/>
      <c r="W676" s="42"/>
      <c r="X676" s="42"/>
      <c r="Y676" s="42"/>
      <c r="Z676" s="42"/>
      <c r="AB676" s="42"/>
      <c r="AC676" s="42"/>
      <c r="AD676" s="42"/>
      <c r="AE676" s="42"/>
    </row>
    <row r="677" spans="1:31">
      <c r="A677" s="142"/>
      <c r="B677" s="142"/>
      <c r="C677" s="5">
        <v>1.0208333333333399</v>
      </c>
      <c r="D677">
        <v>15946</v>
      </c>
      <c r="E677">
        <v>3019</v>
      </c>
      <c r="F677">
        <v>11860</v>
      </c>
      <c r="G677">
        <v>9902</v>
      </c>
      <c r="H677" s="42">
        <v>0</v>
      </c>
      <c r="I677" s="42">
        <f t="shared" si="50"/>
        <v>40727</v>
      </c>
      <c r="V677" s="42"/>
      <c r="W677" s="42"/>
      <c r="X677" s="42"/>
      <c r="Y677" s="42"/>
      <c r="Z677" s="42"/>
      <c r="AB677" s="42"/>
      <c r="AC677" s="42"/>
      <c r="AD677" s="42"/>
      <c r="AE677" s="42"/>
    </row>
    <row r="678" spans="1:31">
      <c r="A678" s="142"/>
      <c r="B678" s="142"/>
      <c r="C678" s="5">
        <v>1.03125</v>
      </c>
      <c r="D678">
        <v>15814.999999999998</v>
      </c>
      <c r="E678">
        <v>2997</v>
      </c>
      <c r="F678">
        <v>11678</v>
      </c>
      <c r="G678">
        <v>9757</v>
      </c>
      <c r="H678" s="42">
        <v>0</v>
      </c>
      <c r="I678" s="42">
        <f t="shared" si="50"/>
        <v>40247</v>
      </c>
      <c r="V678" s="42"/>
      <c r="W678" s="42"/>
      <c r="X678" s="42"/>
      <c r="Y678" s="42"/>
      <c r="Z678" s="42"/>
      <c r="AB678" s="42"/>
      <c r="AC678" s="42"/>
      <c r="AD678" s="42"/>
      <c r="AE678" s="42"/>
    </row>
    <row r="679" spans="1:31">
      <c r="A679" s="142"/>
      <c r="B679" s="142"/>
      <c r="C679" s="5">
        <v>1.0416666666666701</v>
      </c>
      <c r="D679">
        <v>15746</v>
      </c>
      <c r="E679">
        <v>2979</v>
      </c>
      <c r="F679">
        <v>11536</v>
      </c>
      <c r="G679">
        <v>9671</v>
      </c>
      <c r="H679" s="42">
        <v>0</v>
      </c>
      <c r="I679" s="42">
        <f t="shared" si="50"/>
        <v>39932</v>
      </c>
      <c r="V679" s="42"/>
      <c r="W679" s="42"/>
      <c r="X679" s="42"/>
      <c r="Y679" s="42"/>
      <c r="Z679" s="42"/>
      <c r="AB679" s="42"/>
      <c r="AC679" s="42"/>
      <c r="AD679" s="42"/>
      <c r="AE679" s="42"/>
    </row>
    <row r="680" spans="1:31">
      <c r="A680" s="142"/>
      <c r="B680" s="142"/>
      <c r="C680" s="5">
        <v>1.0520833333333399</v>
      </c>
      <c r="D680">
        <v>15468</v>
      </c>
      <c r="E680">
        <v>2970.9999999999995</v>
      </c>
      <c r="F680">
        <v>11443.000000000002</v>
      </c>
      <c r="G680">
        <v>9576</v>
      </c>
      <c r="H680" s="42">
        <v>0</v>
      </c>
      <c r="I680" s="42">
        <f t="shared" si="50"/>
        <v>39458</v>
      </c>
      <c r="V680" s="42"/>
      <c r="W680" s="42"/>
      <c r="X680" s="42"/>
      <c r="Y680" s="42"/>
      <c r="Z680" s="42"/>
      <c r="AB680" s="42"/>
      <c r="AC680" s="42"/>
      <c r="AD680" s="42"/>
      <c r="AE680" s="42"/>
    </row>
    <row r="681" spans="1:31">
      <c r="A681" s="142"/>
      <c r="B681" s="142"/>
      <c r="C681" s="5">
        <v>1.0625</v>
      </c>
      <c r="D681">
        <v>15364</v>
      </c>
      <c r="E681">
        <v>2965.9999999999995</v>
      </c>
      <c r="F681">
        <v>11336</v>
      </c>
      <c r="G681">
        <v>9532</v>
      </c>
      <c r="H681" s="42">
        <v>0</v>
      </c>
      <c r="I681" s="42">
        <f t="shared" si="50"/>
        <v>39198</v>
      </c>
      <c r="V681" s="42"/>
      <c r="W681" s="42"/>
      <c r="X681" s="42"/>
      <c r="Y681" s="42"/>
      <c r="Z681" s="42"/>
      <c r="AB681" s="42"/>
      <c r="AC681" s="42"/>
      <c r="AD681" s="42"/>
      <c r="AE681" s="42"/>
    </row>
    <row r="682" spans="1:31">
      <c r="A682" s="142"/>
      <c r="B682" s="142"/>
      <c r="C682" s="5">
        <v>1.0729166666666701</v>
      </c>
      <c r="D682">
        <v>15310</v>
      </c>
      <c r="E682">
        <v>2955.9999999999995</v>
      </c>
      <c r="F682">
        <v>11247</v>
      </c>
      <c r="G682">
        <v>9475</v>
      </c>
      <c r="H682" s="42">
        <v>0</v>
      </c>
      <c r="I682" s="42">
        <f t="shared" si="50"/>
        <v>38988</v>
      </c>
      <c r="V682" s="42"/>
      <c r="W682" s="42"/>
      <c r="X682" s="42"/>
      <c r="Y682" s="42"/>
      <c r="Z682" s="42"/>
      <c r="AB682" s="42"/>
      <c r="AC682" s="42"/>
      <c r="AD682" s="42"/>
      <c r="AE682" s="42"/>
    </row>
    <row r="683" spans="1:31">
      <c r="A683" s="142"/>
      <c r="B683" s="142"/>
      <c r="C683" s="5">
        <v>1.0833333333333399</v>
      </c>
      <c r="D683">
        <v>15119</v>
      </c>
      <c r="E683">
        <v>2939</v>
      </c>
      <c r="F683">
        <v>11191</v>
      </c>
      <c r="G683">
        <v>9371</v>
      </c>
      <c r="H683" s="42">
        <v>0</v>
      </c>
      <c r="I683" s="42">
        <f t="shared" si="50"/>
        <v>38620</v>
      </c>
      <c r="V683" s="42"/>
      <c r="W683" s="42"/>
      <c r="X683" s="42"/>
      <c r="Y683" s="42"/>
      <c r="Z683" s="42"/>
      <c r="AB683" s="42"/>
      <c r="AC683" s="42"/>
      <c r="AD683" s="42"/>
      <c r="AE683" s="42"/>
    </row>
    <row r="684" spans="1:31">
      <c r="A684" s="142"/>
      <c r="B684" s="142"/>
      <c r="C684" s="5">
        <v>1.09375</v>
      </c>
      <c r="D684">
        <v>14915</v>
      </c>
      <c r="E684">
        <v>2920</v>
      </c>
      <c r="F684">
        <v>11124</v>
      </c>
      <c r="G684">
        <v>9203</v>
      </c>
      <c r="H684" s="42">
        <v>0</v>
      </c>
      <c r="I684" s="42">
        <f t="shared" si="50"/>
        <v>38162</v>
      </c>
      <c r="V684" s="42"/>
      <c r="W684" s="42"/>
      <c r="X684" s="42"/>
      <c r="Y684" s="42"/>
      <c r="Z684" s="42"/>
      <c r="AB684" s="42"/>
      <c r="AC684" s="42"/>
      <c r="AD684" s="42"/>
      <c r="AE684" s="42"/>
    </row>
    <row r="685" spans="1:31">
      <c r="A685" s="142"/>
      <c r="B685" s="142"/>
      <c r="C685" s="5">
        <v>1.1041666666666701</v>
      </c>
      <c r="D685">
        <v>14874</v>
      </c>
      <c r="E685">
        <v>2909</v>
      </c>
      <c r="F685">
        <v>11129</v>
      </c>
      <c r="G685">
        <v>9209</v>
      </c>
      <c r="H685" s="42">
        <v>0</v>
      </c>
      <c r="I685" s="42">
        <f t="shared" si="50"/>
        <v>38121</v>
      </c>
      <c r="V685" s="42"/>
      <c r="W685" s="42"/>
      <c r="X685" s="42"/>
      <c r="Y685" s="42"/>
      <c r="Z685" s="42"/>
      <c r="AB685" s="42"/>
      <c r="AC685" s="42"/>
      <c r="AD685" s="42"/>
      <c r="AE685" s="42"/>
    </row>
    <row r="686" spans="1:31">
      <c r="A686" s="142"/>
      <c r="B686" s="142"/>
      <c r="C686" s="5">
        <v>1.1145833333333399</v>
      </c>
      <c r="D686">
        <v>14832</v>
      </c>
      <c r="E686">
        <v>2903</v>
      </c>
      <c r="F686">
        <v>11028</v>
      </c>
      <c r="G686">
        <v>9194</v>
      </c>
      <c r="H686" s="42">
        <v>0</v>
      </c>
      <c r="I686" s="42">
        <f t="shared" si="50"/>
        <v>37957</v>
      </c>
      <c r="V686" s="42"/>
      <c r="W686" s="42"/>
      <c r="X686" s="42"/>
      <c r="Y686" s="42"/>
      <c r="Z686" s="42"/>
      <c r="AB686" s="42"/>
      <c r="AC686" s="42"/>
      <c r="AD686" s="42"/>
      <c r="AE686" s="42"/>
    </row>
    <row r="687" spans="1:31">
      <c r="A687" s="142"/>
      <c r="B687" s="142"/>
      <c r="C687" s="5">
        <v>1.125</v>
      </c>
      <c r="D687">
        <v>14704</v>
      </c>
      <c r="E687">
        <v>2892</v>
      </c>
      <c r="F687">
        <v>10959.000000000002</v>
      </c>
      <c r="G687">
        <v>9107</v>
      </c>
      <c r="H687" s="42">
        <v>0</v>
      </c>
      <c r="I687" s="42">
        <f t="shared" si="50"/>
        <v>37662</v>
      </c>
      <c r="V687" s="42"/>
      <c r="W687" s="42"/>
      <c r="X687" s="42"/>
      <c r="Y687" s="42"/>
      <c r="Z687" s="42"/>
      <c r="AB687" s="42"/>
      <c r="AC687" s="42"/>
      <c r="AD687" s="42"/>
      <c r="AE687" s="42"/>
    </row>
    <row r="688" spans="1:31">
      <c r="A688" s="142"/>
      <c r="B688" s="142"/>
      <c r="C688" s="5">
        <v>1.1354166666666701</v>
      </c>
      <c r="D688">
        <v>14650</v>
      </c>
      <c r="E688">
        <v>2877</v>
      </c>
      <c r="F688">
        <v>10922</v>
      </c>
      <c r="G688">
        <v>9005</v>
      </c>
      <c r="H688" s="42">
        <v>0</v>
      </c>
      <c r="I688" s="42">
        <f t="shared" si="50"/>
        <v>37454</v>
      </c>
      <c r="V688" s="42"/>
      <c r="W688" s="42"/>
      <c r="X688" s="42"/>
      <c r="Y688" s="42"/>
      <c r="Z688" s="42"/>
      <c r="AB688" s="42"/>
      <c r="AC688" s="42"/>
      <c r="AD688" s="42"/>
      <c r="AE688" s="42"/>
    </row>
    <row r="689" spans="1:31">
      <c r="A689" s="142"/>
      <c r="B689" s="142"/>
      <c r="C689" s="5">
        <v>1.1458333333333399</v>
      </c>
      <c r="D689">
        <v>14553</v>
      </c>
      <c r="E689">
        <v>2872</v>
      </c>
      <c r="F689">
        <v>10938.000000000002</v>
      </c>
      <c r="G689">
        <v>9001</v>
      </c>
      <c r="H689" s="42">
        <v>0</v>
      </c>
      <c r="I689" s="42">
        <f t="shared" si="50"/>
        <v>37364</v>
      </c>
      <c r="V689" s="42"/>
      <c r="W689" s="42"/>
      <c r="X689" s="42"/>
      <c r="Y689" s="42"/>
      <c r="Z689" s="42"/>
      <c r="AB689" s="42"/>
      <c r="AC689" s="42"/>
      <c r="AD689" s="42"/>
      <c r="AE689" s="42"/>
    </row>
    <row r="690" spans="1:31">
      <c r="A690" s="142"/>
      <c r="B690" s="142"/>
      <c r="C690" s="5">
        <v>1.15625</v>
      </c>
      <c r="D690">
        <v>14573</v>
      </c>
      <c r="E690">
        <v>2877</v>
      </c>
      <c r="F690">
        <v>10935.999999999998</v>
      </c>
      <c r="G690">
        <v>9025</v>
      </c>
      <c r="H690" s="42">
        <v>0</v>
      </c>
      <c r="I690" s="42">
        <f t="shared" si="50"/>
        <v>37411</v>
      </c>
      <c r="V690" s="42"/>
      <c r="W690" s="42"/>
      <c r="X690" s="42"/>
      <c r="Y690" s="42"/>
      <c r="Z690" s="42"/>
      <c r="AB690" s="42"/>
      <c r="AC690" s="42"/>
      <c r="AD690" s="42"/>
      <c r="AE690" s="42"/>
    </row>
    <row r="691" spans="1:31">
      <c r="A691" s="142"/>
      <c r="B691" s="142"/>
      <c r="C691" s="5">
        <v>1.1666666666666701</v>
      </c>
      <c r="D691">
        <v>14467.000000000002</v>
      </c>
      <c r="E691">
        <v>2867</v>
      </c>
      <c r="F691">
        <v>10944</v>
      </c>
      <c r="G691">
        <v>8999</v>
      </c>
      <c r="H691" s="42">
        <v>0</v>
      </c>
      <c r="I691" s="42">
        <f t="shared" si="50"/>
        <v>37277</v>
      </c>
      <c r="V691" s="42"/>
      <c r="W691" s="42"/>
      <c r="X691" s="42"/>
      <c r="Y691" s="42"/>
      <c r="Z691" s="42"/>
      <c r="AB691" s="42"/>
      <c r="AC691" s="42"/>
      <c r="AD691" s="42"/>
      <c r="AE691" s="42"/>
    </row>
    <row r="692" spans="1:31">
      <c r="A692" s="142"/>
      <c r="B692" s="142"/>
      <c r="C692" s="5">
        <v>1.1770833333333399</v>
      </c>
      <c r="D692">
        <v>14559</v>
      </c>
      <c r="E692">
        <v>2874</v>
      </c>
      <c r="F692">
        <v>10990</v>
      </c>
      <c r="G692">
        <v>9019</v>
      </c>
      <c r="H692" s="42">
        <v>0</v>
      </c>
      <c r="I692" s="42">
        <f t="shared" si="50"/>
        <v>37442</v>
      </c>
      <c r="V692" s="42"/>
      <c r="W692" s="42"/>
      <c r="X692" s="42"/>
      <c r="Y692" s="42"/>
      <c r="Z692" s="42"/>
      <c r="AB692" s="42"/>
      <c r="AC692" s="42"/>
      <c r="AD692" s="42"/>
      <c r="AE692" s="42"/>
    </row>
    <row r="693" spans="1:31">
      <c r="A693" s="142"/>
      <c r="B693" s="142"/>
      <c r="C693" s="5">
        <v>1.1875</v>
      </c>
      <c r="D693">
        <v>14544.999999999998</v>
      </c>
      <c r="E693">
        <v>2880</v>
      </c>
      <c r="F693">
        <v>10984</v>
      </c>
      <c r="G693">
        <v>9047</v>
      </c>
      <c r="H693" s="42">
        <v>0</v>
      </c>
      <c r="I693" s="42">
        <f t="shared" si="50"/>
        <v>37456</v>
      </c>
      <c r="V693" s="42"/>
      <c r="W693" s="42"/>
      <c r="X693" s="42"/>
      <c r="Y693" s="42"/>
      <c r="Z693" s="42"/>
      <c r="AB693" s="42"/>
      <c r="AC693" s="42"/>
      <c r="AD693" s="42"/>
      <c r="AE693" s="42"/>
    </row>
    <row r="694" spans="1:31">
      <c r="A694" s="142"/>
      <c r="B694" s="142"/>
      <c r="C694" s="5">
        <v>1.1979166666666701</v>
      </c>
      <c r="D694">
        <v>14524.999999999998</v>
      </c>
      <c r="E694">
        <v>2888</v>
      </c>
      <c r="F694">
        <v>10993</v>
      </c>
      <c r="G694">
        <v>9111</v>
      </c>
      <c r="H694" s="42">
        <v>0</v>
      </c>
      <c r="I694" s="42">
        <f t="shared" si="50"/>
        <v>37517</v>
      </c>
      <c r="V694" s="42"/>
      <c r="W694" s="42"/>
      <c r="X694" s="42"/>
      <c r="Y694" s="42"/>
      <c r="Z694" s="42"/>
      <c r="AB694" s="42"/>
      <c r="AC694" s="42"/>
      <c r="AD694" s="42"/>
      <c r="AE694" s="42"/>
    </row>
    <row r="695" spans="1:31">
      <c r="A695" s="142"/>
      <c r="B695" s="142"/>
      <c r="C695" s="5">
        <v>1.2083333333333399</v>
      </c>
      <c r="D695">
        <v>14624</v>
      </c>
      <c r="E695">
        <v>2896.0000000000005</v>
      </c>
      <c r="F695">
        <v>11097.999999999998</v>
      </c>
      <c r="G695">
        <v>9188</v>
      </c>
      <c r="H695" s="42">
        <v>0</v>
      </c>
      <c r="I695" s="42">
        <f t="shared" si="50"/>
        <v>37806</v>
      </c>
      <c r="V695" s="42"/>
      <c r="W695" s="42"/>
      <c r="X695" s="42"/>
      <c r="Y695" s="42"/>
      <c r="Z695" s="42"/>
      <c r="AB695" s="42"/>
      <c r="AC695" s="42"/>
      <c r="AD695" s="42"/>
      <c r="AE695" s="42"/>
    </row>
    <row r="696" spans="1:31">
      <c r="A696" s="142"/>
      <c r="B696" s="142"/>
      <c r="C696" s="5">
        <v>1.21875</v>
      </c>
      <c r="D696">
        <v>14806</v>
      </c>
      <c r="E696">
        <v>2916.0000000000005</v>
      </c>
      <c r="F696">
        <v>11120.000000000002</v>
      </c>
      <c r="G696">
        <v>9292</v>
      </c>
      <c r="H696" s="42">
        <v>0</v>
      </c>
      <c r="I696" s="42">
        <f t="shared" si="50"/>
        <v>38134</v>
      </c>
      <c r="V696" s="42"/>
      <c r="W696" s="42"/>
      <c r="X696" s="42"/>
      <c r="Y696" s="42"/>
      <c r="Z696" s="42"/>
      <c r="AB696" s="42"/>
      <c r="AC696" s="42"/>
      <c r="AD696" s="42"/>
      <c r="AE696" s="42"/>
    </row>
    <row r="697" spans="1:31">
      <c r="A697" s="142"/>
      <c r="B697" s="142"/>
      <c r="C697" s="5">
        <v>1.2291666666666701</v>
      </c>
      <c r="D697">
        <v>14804</v>
      </c>
      <c r="E697">
        <v>2906.0000000000005</v>
      </c>
      <c r="F697">
        <v>11124</v>
      </c>
      <c r="G697">
        <v>9301</v>
      </c>
      <c r="H697" s="42">
        <v>0</v>
      </c>
      <c r="I697" s="42">
        <f t="shared" si="50"/>
        <v>38135</v>
      </c>
      <c r="V697" s="42"/>
      <c r="W697" s="42"/>
      <c r="X697" s="42"/>
      <c r="Y697" s="42"/>
      <c r="Z697" s="42"/>
      <c r="AB697" s="42"/>
      <c r="AC697" s="42"/>
      <c r="AD697" s="42"/>
      <c r="AE697" s="42"/>
    </row>
    <row r="698" spans="1:31">
      <c r="A698" s="142"/>
      <c r="B698" s="142"/>
      <c r="C698" s="5">
        <v>1.2395833333333399</v>
      </c>
      <c r="D698">
        <v>14873</v>
      </c>
      <c r="E698">
        <v>2906.0000000000005</v>
      </c>
      <c r="F698">
        <v>11185</v>
      </c>
      <c r="G698">
        <v>9274</v>
      </c>
      <c r="H698" s="42">
        <v>0</v>
      </c>
      <c r="I698" s="42">
        <f t="shared" si="50"/>
        <v>38238</v>
      </c>
      <c r="V698" s="42"/>
      <c r="W698" s="42"/>
      <c r="X698" s="42"/>
      <c r="Y698" s="42"/>
      <c r="Z698" s="42"/>
      <c r="AB698" s="42"/>
      <c r="AC698" s="42"/>
      <c r="AD698" s="42"/>
      <c r="AE698" s="42"/>
    </row>
    <row r="699" spans="1:31">
      <c r="A699" s="142"/>
      <c r="B699" s="142"/>
      <c r="C699" s="5">
        <v>1.25</v>
      </c>
      <c r="D699">
        <v>14827.999999999998</v>
      </c>
      <c r="E699">
        <v>2916.0000000000005</v>
      </c>
      <c r="F699">
        <v>11148</v>
      </c>
      <c r="G699">
        <v>9355</v>
      </c>
      <c r="H699" s="42">
        <v>0</v>
      </c>
      <c r="I699" s="42">
        <f t="shared" si="50"/>
        <v>38247</v>
      </c>
      <c r="V699" s="42"/>
      <c r="W699" s="42"/>
      <c r="X699" s="42"/>
      <c r="Y699" s="42"/>
      <c r="Z699" s="42"/>
      <c r="AB699" s="42"/>
      <c r="AC699" s="42"/>
      <c r="AD699" s="42"/>
      <c r="AE699" s="42"/>
    </row>
    <row r="700" spans="1:31">
      <c r="A700" s="142"/>
      <c r="B700" s="142"/>
      <c r="C700" s="5">
        <v>1.2604166666666701</v>
      </c>
      <c r="D700">
        <v>14980</v>
      </c>
      <c r="E700">
        <v>2916.0000000000005</v>
      </c>
      <c r="F700">
        <v>11178.999999999998</v>
      </c>
      <c r="G700">
        <v>9403</v>
      </c>
      <c r="H700" s="42">
        <v>0</v>
      </c>
      <c r="I700" s="42">
        <f t="shared" si="50"/>
        <v>38478</v>
      </c>
      <c r="V700" s="42"/>
      <c r="W700" s="42"/>
      <c r="X700" s="42"/>
      <c r="Y700" s="42"/>
      <c r="Z700" s="42"/>
      <c r="AB700" s="42"/>
      <c r="AC700" s="42"/>
      <c r="AD700" s="42"/>
      <c r="AE700" s="42"/>
    </row>
    <row r="701" spans="1:31">
      <c r="A701" s="142"/>
      <c r="B701" s="142"/>
      <c r="C701" s="5">
        <v>1.2708333333333399</v>
      </c>
      <c r="D701">
        <v>15362</v>
      </c>
      <c r="E701">
        <v>2937</v>
      </c>
      <c r="F701">
        <v>11385</v>
      </c>
      <c r="G701">
        <v>9557</v>
      </c>
      <c r="H701" s="42">
        <v>0</v>
      </c>
      <c r="I701" s="42">
        <f t="shared" si="50"/>
        <v>39241</v>
      </c>
      <c r="V701" s="42"/>
      <c r="W701" s="42"/>
      <c r="X701" s="42"/>
      <c r="Y701" s="42"/>
      <c r="Z701" s="42"/>
      <c r="AB701" s="42"/>
      <c r="AC701" s="42"/>
      <c r="AD701" s="42"/>
      <c r="AE701" s="42"/>
    </row>
    <row r="702" spans="1:31">
      <c r="A702" s="142"/>
      <c r="B702" s="142"/>
      <c r="C702" s="5">
        <v>1.28125</v>
      </c>
      <c r="D702">
        <v>15640</v>
      </c>
      <c r="E702">
        <v>2975</v>
      </c>
      <c r="F702">
        <v>11584.000000000002</v>
      </c>
      <c r="G702">
        <v>9707</v>
      </c>
      <c r="H702" s="42">
        <v>0</v>
      </c>
      <c r="I702" s="42">
        <f t="shared" si="50"/>
        <v>39906</v>
      </c>
      <c r="V702" s="42"/>
      <c r="W702" s="42"/>
      <c r="X702" s="42"/>
      <c r="Y702" s="42"/>
      <c r="Z702" s="42"/>
      <c r="AB702" s="42"/>
      <c r="AC702" s="42"/>
      <c r="AD702" s="42"/>
      <c r="AE702" s="42"/>
    </row>
    <row r="703" spans="1:31">
      <c r="A703" s="142"/>
      <c r="B703" s="142"/>
      <c r="C703" s="5">
        <v>1.2916666666666701</v>
      </c>
      <c r="D703">
        <v>15865</v>
      </c>
      <c r="E703">
        <v>3001</v>
      </c>
      <c r="F703">
        <v>11710</v>
      </c>
      <c r="G703">
        <v>9832</v>
      </c>
      <c r="H703" s="42">
        <v>0</v>
      </c>
      <c r="I703" s="42">
        <f t="shared" si="50"/>
        <v>40408</v>
      </c>
      <c r="V703" s="42"/>
      <c r="W703" s="42"/>
      <c r="X703" s="42"/>
      <c r="Y703" s="42"/>
      <c r="Z703" s="42"/>
      <c r="AB703" s="42"/>
      <c r="AC703" s="42"/>
      <c r="AD703" s="42"/>
      <c r="AE703" s="42"/>
    </row>
    <row r="704" spans="1:31">
      <c r="A704" s="142"/>
      <c r="B704" s="142"/>
      <c r="C704" s="5">
        <v>1.3020833333333399</v>
      </c>
      <c r="D704">
        <v>16258.999999999998</v>
      </c>
      <c r="E704">
        <v>3017.0000000000005</v>
      </c>
      <c r="F704">
        <v>11943.999999999998</v>
      </c>
      <c r="G704">
        <v>9996</v>
      </c>
      <c r="H704" s="42">
        <v>0</v>
      </c>
      <c r="I704" s="42">
        <f t="shared" si="50"/>
        <v>41216</v>
      </c>
      <c r="V704" s="42"/>
      <c r="W704" s="42"/>
      <c r="X704" s="42"/>
      <c r="Y704" s="42"/>
      <c r="Z704" s="42"/>
      <c r="AB704" s="42"/>
      <c r="AC704" s="42"/>
      <c r="AD704" s="42"/>
      <c r="AE704" s="42"/>
    </row>
    <row r="705" spans="1:31">
      <c r="A705" s="142"/>
      <c r="B705" s="142"/>
      <c r="C705" s="5">
        <v>1.3125</v>
      </c>
      <c r="D705">
        <v>16776</v>
      </c>
      <c r="E705">
        <v>3053</v>
      </c>
      <c r="F705">
        <v>12208.000000000002</v>
      </c>
      <c r="G705">
        <v>10132.000000000002</v>
      </c>
      <c r="H705" s="42">
        <v>0</v>
      </c>
      <c r="I705" s="42">
        <f t="shared" si="50"/>
        <v>42169</v>
      </c>
      <c r="V705" s="42"/>
      <c r="W705" s="42"/>
      <c r="X705" s="42"/>
      <c r="Y705" s="42"/>
      <c r="Z705" s="42"/>
      <c r="AB705" s="42"/>
      <c r="AC705" s="42"/>
      <c r="AD705" s="42"/>
      <c r="AE705" s="42"/>
    </row>
    <row r="706" spans="1:31">
      <c r="A706" s="142"/>
      <c r="B706" s="142"/>
      <c r="C706" s="5">
        <v>1.3229166666666701</v>
      </c>
      <c r="D706">
        <v>17076</v>
      </c>
      <c r="E706">
        <v>3096.9999999999995</v>
      </c>
      <c r="F706">
        <v>12504</v>
      </c>
      <c r="G706">
        <v>10392.999999999998</v>
      </c>
      <c r="H706" s="42">
        <v>0</v>
      </c>
      <c r="I706" s="42">
        <f t="shared" si="50"/>
        <v>43070</v>
      </c>
      <c r="V706" s="42"/>
      <c r="W706" s="42"/>
      <c r="X706" s="42"/>
      <c r="Y706" s="42"/>
      <c r="Z706" s="42"/>
      <c r="AB706" s="42"/>
      <c r="AC706" s="42"/>
      <c r="AD706" s="42"/>
      <c r="AE706" s="42"/>
    </row>
    <row r="707" spans="1:31">
      <c r="A707" s="142"/>
      <c r="B707" s="142"/>
      <c r="C707" s="5">
        <v>1.3333333333333399</v>
      </c>
      <c r="D707">
        <v>17413</v>
      </c>
      <c r="E707">
        <v>3126</v>
      </c>
      <c r="F707">
        <v>12696</v>
      </c>
      <c r="G707">
        <v>10637</v>
      </c>
      <c r="H707" s="42">
        <v>0</v>
      </c>
      <c r="I707" s="42">
        <f t="shared" si="50"/>
        <v>43872</v>
      </c>
      <c r="V707" s="42"/>
      <c r="W707" s="42"/>
      <c r="X707" s="42"/>
      <c r="Y707" s="42"/>
      <c r="Z707" s="42"/>
      <c r="AB707" s="42"/>
      <c r="AC707" s="42"/>
      <c r="AD707" s="42"/>
      <c r="AE707" s="42"/>
    </row>
    <row r="708" spans="1:31">
      <c r="A708" s="142"/>
      <c r="B708" s="142"/>
      <c r="C708" s="5">
        <v>1.34375</v>
      </c>
      <c r="D708">
        <v>17963</v>
      </c>
      <c r="E708">
        <v>3181</v>
      </c>
      <c r="F708">
        <v>12914.000000000002</v>
      </c>
      <c r="G708">
        <v>10845</v>
      </c>
      <c r="H708" s="42">
        <v>0</v>
      </c>
      <c r="I708" s="42">
        <f t="shared" si="50"/>
        <v>44903</v>
      </c>
      <c r="V708" s="42"/>
      <c r="W708" s="42"/>
      <c r="X708" s="42"/>
      <c r="Y708" s="42"/>
      <c r="Z708" s="42"/>
      <c r="AB708" s="42"/>
      <c r="AC708" s="42"/>
      <c r="AD708" s="42"/>
      <c r="AE708" s="42"/>
    </row>
    <row r="709" spans="1:31">
      <c r="A709" s="142"/>
      <c r="B709" s="142"/>
      <c r="C709" s="5">
        <v>1.3541666666666701</v>
      </c>
      <c r="D709">
        <v>18417</v>
      </c>
      <c r="E709">
        <v>3222</v>
      </c>
      <c r="F709">
        <v>13121</v>
      </c>
      <c r="G709">
        <v>11119.000000000002</v>
      </c>
      <c r="H709" s="42">
        <v>0</v>
      </c>
      <c r="I709" s="42">
        <f t="shared" ref="I709:I772" si="51">SUM(D709:H709)</f>
        <v>45879</v>
      </c>
      <c r="V709" s="42"/>
      <c r="W709" s="42"/>
      <c r="X709" s="42"/>
      <c r="Y709" s="42"/>
      <c r="Z709" s="42"/>
      <c r="AB709" s="42"/>
      <c r="AC709" s="42"/>
      <c r="AD709" s="42"/>
      <c r="AE709" s="42"/>
    </row>
    <row r="710" spans="1:31">
      <c r="A710" s="142"/>
      <c r="B710" s="142"/>
      <c r="C710" s="5">
        <v>1.3645833333333399</v>
      </c>
      <c r="D710">
        <v>18839</v>
      </c>
      <c r="E710">
        <v>3259.0000000000005</v>
      </c>
      <c r="F710">
        <v>13358.000000000002</v>
      </c>
      <c r="G710">
        <v>11266</v>
      </c>
      <c r="H710" s="42">
        <v>0</v>
      </c>
      <c r="I710" s="42">
        <f t="shared" si="51"/>
        <v>46722</v>
      </c>
      <c r="V710" s="42"/>
      <c r="W710" s="42"/>
      <c r="X710" s="42"/>
      <c r="Y710" s="42"/>
      <c r="Z710" s="42"/>
      <c r="AB710" s="42"/>
      <c r="AC710" s="42"/>
      <c r="AD710" s="42"/>
      <c r="AE710" s="42"/>
    </row>
    <row r="711" spans="1:31">
      <c r="A711" s="142"/>
      <c r="B711" s="142"/>
      <c r="C711" s="5">
        <v>1.375</v>
      </c>
      <c r="D711">
        <v>19109</v>
      </c>
      <c r="E711">
        <v>3317</v>
      </c>
      <c r="F711">
        <v>13637.999999999998</v>
      </c>
      <c r="G711">
        <v>11433</v>
      </c>
      <c r="H711" s="42">
        <v>0</v>
      </c>
      <c r="I711" s="42">
        <f t="shared" si="51"/>
        <v>47497</v>
      </c>
      <c r="V711" s="42"/>
      <c r="W711" s="42"/>
      <c r="X711" s="42"/>
      <c r="Y711" s="42"/>
      <c r="Z711" s="42"/>
      <c r="AB711" s="42"/>
      <c r="AC711" s="42"/>
      <c r="AD711" s="42"/>
      <c r="AE711" s="42"/>
    </row>
    <row r="712" spans="1:31">
      <c r="A712" s="142"/>
      <c r="B712" s="142"/>
      <c r="C712" s="5">
        <v>1.3854166666666701</v>
      </c>
      <c r="D712">
        <v>19623</v>
      </c>
      <c r="E712">
        <v>3361</v>
      </c>
      <c r="F712">
        <v>13889</v>
      </c>
      <c r="G712">
        <v>11749</v>
      </c>
      <c r="H712" s="42">
        <v>0</v>
      </c>
      <c r="I712" s="42">
        <f t="shared" si="51"/>
        <v>48622</v>
      </c>
      <c r="V712" s="42"/>
      <c r="W712" s="42"/>
      <c r="X712" s="42"/>
      <c r="Y712" s="42"/>
      <c r="Z712" s="42"/>
      <c r="AB712" s="42"/>
      <c r="AC712" s="42"/>
      <c r="AD712" s="42"/>
      <c r="AE712" s="42"/>
    </row>
    <row r="713" spans="1:31">
      <c r="A713" s="142"/>
      <c r="B713" s="142"/>
      <c r="C713" s="5">
        <v>1.3958333333333399</v>
      </c>
      <c r="D713">
        <v>19965</v>
      </c>
      <c r="E713">
        <v>3420.0000000000005</v>
      </c>
      <c r="F713">
        <v>14065</v>
      </c>
      <c r="G713">
        <v>11935</v>
      </c>
      <c r="H713" s="42">
        <v>0</v>
      </c>
      <c r="I713" s="42">
        <f t="shared" si="51"/>
        <v>49385</v>
      </c>
      <c r="V713" s="42"/>
      <c r="W713" s="42"/>
      <c r="X713" s="42"/>
      <c r="Y713" s="42"/>
      <c r="Z713" s="42"/>
      <c r="AB713" s="42"/>
      <c r="AC713" s="42"/>
      <c r="AD713" s="42"/>
      <c r="AE713" s="42"/>
    </row>
    <row r="714" spans="1:31">
      <c r="A714" s="142"/>
      <c r="B714" s="142"/>
      <c r="C714" s="5">
        <v>1.40625</v>
      </c>
      <c r="D714">
        <v>20265</v>
      </c>
      <c r="E714">
        <v>3457</v>
      </c>
      <c r="F714">
        <v>14345.000000000002</v>
      </c>
      <c r="G714">
        <v>12146.999999999998</v>
      </c>
      <c r="H714" s="42">
        <v>0</v>
      </c>
      <c r="I714" s="42">
        <f t="shared" si="51"/>
        <v>50214</v>
      </c>
      <c r="V714" s="42"/>
      <c r="W714" s="42"/>
      <c r="X714" s="42"/>
      <c r="Y714" s="42"/>
      <c r="Z714" s="42"/>
      <c r="AB714" s="42"/>
      <c r="AC714" s="42"/>
      <c r="AD714" s="42"/>
      <c r="AE714" s="42"/>
    </row>
    <row r="715" spans="1:31">
      <c r="A715" s="142"/>
      <c r="B715" s="142"/>
      <c r="C715" s="5">
        <v>1.4166666666666701</v>
      </c>
      <c r="D715">
        <v>20634</v>
      </c>
      <c r="E715">
        <v>3496</v>
      </c>
      <c r="F715">
        <v>14523</v>
      </c>
      <c r="G715">
        <v>12427</v>
      </c>
      <c r="H715" s="42">
        <v>0</v>
      </c>
      <c r="I715" s="42">
        <f t="shared" si="51"/>
        <v>51080</v>
      </c>
      <c r="V715" s="42"/>
      <c r="W715" s="42"/>
      <c r="X715" s="42"/>
      <c r="Y715" s="42"/>
      <c r="Z715" s="42"/>
      <c r="AB715" s="42"/>
      <c r="AC715" s="42"/>
      <c r="AD715" s="42"/>
      <c r="AE715" s="42"/>
    </row>
    <row r="716" spans="1:31">
      <c r="A716" s="142"/>
      <c r="B716" s="142"/>
      <c r="C716" s="5">
        <v>1.4270833333333399</v>
      </c>
      <c r="D716">
        <v>21102</v>
      </c>
      <c r="E716">
        <v>3542</v>
      </c>
      <c r="F716">
        <v>14723</v>
      </c>
      <c r="G716">
        <v>12650.999999999998</v>
      </c>
      <c r="H716" s="42">
        <v>0</v>
      </c>
      <c r="I716" s="42">
        <f t="shared" si="51"/>
        <v>52018</v>
      </c>
      <c r="V716" s="42"/>
      <c r="W716" s="42"/>
      <c r="X716" s="42"/>
      <c r="Y716" s="42"/>
      <c r="Z716" s="42"/>
      <c r="AB716" s="42"/>
      <c r="AC716" s="42"/>
      <c r="AD716" s="42"/>
      <c r="AE716" s="42"/>
    </row>
    <row r="717" spans="1:31">
      <c r="A717" s="142"/>
      <c r="B717" s="142"/>
      <c r="C717" s="5">
        <v>1.4375</v>
      </c>
      <c r="D717">
        <v>21377</v>
      </c>
      <c r="E717">
        <v>3563</v>
      </c>
      <c r="F717">
        <v>14947.999999999998</v>
      </c>
      <c r="G717">
        <v>12829</v>
      </c>
      <c r="H717" s="42">
        <v>0</v>
      </c>
      <c r="I717" s="42">
        <f t="shared" si="51"/>
        <v>52717</v>
      </c>
      <c r="V717" s="42"/>
      <c r="W717" s="42"/>
      <c r="X717" s="42"/>
      <c r="Y717" s="42"/>
      <c r="Z717" s="42"/>
      <c r="AB717" s="42"/>
      <c r="AC717" s="42"/>
      <c r="AD717" s="42"/>
      <c r="AE717" s="42"/>
    </row>
    <row r="718" spans="1:31">
      <c r="A718" s="142"/>
      <c r="B718" s="142"/>
      <c r="C718" s="5">
        <v>1.4479166666666701</v>
      </c>
      <c r="D718">
        <v>21640</v>
      </c>
      <c r="E718">
        <v>3598</v>
      </c>
      <c r="F718">
        <v>15132.000000000002</v>
      </c>
      <c r="G718">
        <v>12971.999999999998</v>
      </c>
      <c r="H718" s="42">
        <v>0</v>
      </c>
      <c r="I718" s="42">
        <f t="shared" si="51"/>
        <v>53342</v>
      </c>
      <c r="V718" s="42"/>
      <c r="W718" s="42"/>
      <c r="X718" s="42"/>
      <c r="Y718" s="42"/>
      <c r="Z718" s="42"/>
      <c r="AB718" s="42"/>
      <c r="AC718" s="42"/>
      <c r="AD718" s="42"/>
      <c r="AE718" s="42"/>
    </row>
    <row r="719" spans="1:31">
      <c r="A719" s="142"/>
      <c r="B719" s="142"/>
      <c r="C719" s="5">
        <v>1.4583333333333399</v>
      </c>
      <c r="D719">
        <v>21971</v>
      </c>
      <c r="E719">
        <v>3635</v>
      </c>
      <c r="F719">
        <v>15235</v>
      </c>
      <c r="G719">
        <v>13193</v>
      </c>
      <c r="H719" s="42">
        <v>0</v>
      </c>
      <c r="I719" s="42">
        <f t="shared" si="51"/>
        <v>54034</v>
      </c>
      <c r="V719" s="42"/>
      <c r="W719" s="42"/>
      <c r="X719" s="42"/>
      <c r="Y719" s="42"/>
      <c r="Z719" s="42"/>
      <c r="AB719" s="42"/>
      <c r="AC719" s="42"/>
      <c r="AD719" s="42"/>
      <c r="AE719" s="42"/>
    </row>
    <row r="720" spans="1:31">
      <c r="A720" s="142"/>
      <c r="B720" s="142"/>
      <c r="C720" s="5">
        <v>1.46875</v>
      </c>
      <c r="D720">
        <v>22234</v>
      </c>
      <c r="E720">
        <v>3667.0000000000005</v>
      </c>
      <c r="F720">
        <v>15415.000000000002</v>
      </c>
      <c r="G720">
        <v>13434</v>
      </c>
      <c r="H720" s="42">
        <v>0</v>
      </c>
      <c r="I720" s="42">
        <f t="shared" si="51"/>
        <v>54750</v>
      </c>
      <c r="V720" s="42"/>
      <c r="W720" s="42"/>
      <c r="X720" s="42"/>
      <c r="Y720" s="42"/>
      <c r="Z720" s="42"/>
      <c r="AB720" s="42"/>
      <c r="AC720" s="42"/>
      <c r="AD720" s="42"/>
      <c r="AE720" s="42"/>
    </row>
    <row r="721" spans="1:31">
      <c r="A721" s="142"/>
      <c r="B721" s="142"/>
      <c r="C721" s="5">
        <v>1.4791666666666701</v>
      </c>
      <c r="D721">
        <v>22416.999999999996</v>
      </c>
      <c r="E721">
        <v>3703</v>
      </c>
      <c r="F721">
        <v>15571</v>
      </c>
      <c r="G721">
        <v>13599.000000000002</v>
      </c>
      <c r="H721" s="42">
        <v>0</v>
      </c>
      <c r="I721" s="42">
        <f t="shared" si="51"/>
        <v>55290</v>
      </c>
      <c r="V721" s="42"/>
      <c r="W721" s="42"/>
      <c r="X721" s="42"/>
      <c r="Y721" s="42"/>
      <c r="Z721" s="42"/>
      <c r="AB721" s="42"/>
      <c r="AC721" s="42"/>
      <c r="AD721" s="42"/>
      <c r="AE721" s="42"/>
    </row>
    <row r="722" spans="1:31">
      <c r="A722" s="142"/>
      <c r="B722" s="142"/>
      <c r="C722" s="5">
        <v>1.4895833333333399</v>
      </c>
      <c r="D722">
        <v>22679.999999999996</v>
      </c>
      <c r="E722">
        <v>3730</v>
      </c>
      <c r="F722">
        <v>15701</v>
      </c>
      <c r="G722">
        <v>13751</v>
      </c>
      <c r="H722" s="42">
        <v>0</v>
      </c>
      <c r="I722" s="42">
        <f t="shared" si="51"/>
        <v>55862</v>
      </c>
      <c r="V722" s="42"/>
      <c r="W722" s="42"/>
      <c r="X722" s="42"/>
      <c r="Y722" s="42"/>
      <c r="Z722" s="42"/>
      <c r="AB722" s="42"/>
      <c r="AC722" s="42"/>
      <c r="AD722" s="42"/>
      <c r="AE722" s="42"/>
    </row>
    <row r="723" spans="1:31">
      <c r="A723" s="142"/>
      <c r="B723" s="142"/>
      <c r="C723" s="5">
        <v>1.5</v>
      </c>
      <c r="D723">
        <v>22859</v>
      </c>
      <c r="E723">
        <v>3759</v>
      </c>
      <c r="F723">
        <v>15829</v>
      </c>
      <c r="G723">
        <v>13927</v>
      </c>
      <c r="H723" s="42">
        <v>0</v>
      </c>
      <c r="I723" s="42">
        <f t="shared" si="51"/>
        <v>56374</v>
      </c>
      <c r="V723" s="42"/>
      <c r="W723" s="42"/>
      <c r="X723" s="42"/>
      <c r="Y723" s="42"/>
      <c r="Z723" s="42"/>
      <c r="AB723" s="42"/>
      <c r="AC723" s="42"/>
      <c r="AD723" s="42"/>
      <c r="AE723" s="42"/>
    </row>
    <row r="724" spans="1:31">
      <c r="A724" s="142"/>
      <c r="B724" s="142"/>
      <c r="C724" s="5">
        <v>1.5104166666666701</v>
      </c>
      <c r="D724">
        <v>23020.999999999996</v>
      </c>
      <c r="E724">
        <v>3771</v>
      </c>
      <c r="F724">
        <v>15942</v>
      </c>
      <c r="G724">
        <v>14079</v>
      </c>
      <c r="H724" s="42">
        <v>0</v>
      </c>
      <c r="I724" s="42">
        <f t="shared" si="51"/>
        <v>56813</v>
      </c>
      <c r="V724" s="42"/>
      <c r="W724" s="42"/>
      <c r="X724" s="42"/>
      <c r="Y724" s="42"/>
      <c r="Z724" s="42"/>
      <c r="AB724" s="42"/>
      <c r="AC724" s="42"/>
      <c r="AD724" s="42"/>
      <c r="AE724" s="42"/>
    </row>
    <row r="725" spans="1:31">
      <c r="A725" s="142"/>
      <c r="B725" s="142"/>
      <c r="C725" s="5">
        <v>1.5208333333333399</v>
      </c>
      <c r="D725">
        <v>23088.000000000004</v>
      </c>
      <c r="E725">
        <v>3799</v>
      </c>
      <c r="F725">
        <v>15989</v>
      </c>
      <c r="G725">
        <v>14241</v>
      </c>
      <c r="H725" s="42">
        <v>0</v>
      </c>
      <c r="I725" s="42">
        <f t="shared" si="51"/>
        <v>57117</v>
      </c>
      <c r="V725" s="42"/>
      <c r="W725" s="42"/>
      <c r="X725" s="42"/>
      <c r="Y725" s="42"/>
      <c r="Z725" s="42"/>
      <c r="AB725" s="42"/>
      <c r="AC725" s="42"/>
      <c r="AD725" s="42"/>
      <c r="AE725" s="42"/>
    </row>
    <row r="726" spans="1:31">
      <c r="A726" s="142"/>
      <c r="B726" s="142"/>
      <c r="C726" s="5">
        <v>1.53125</v>
      </c>
      <c r="D726">
        <v>23247</v>
      </c>
      <c r="E726">
        <v>3822</v>
      </c>
      <c r="F726">
        <v>16114</v>
      </c>
      <c r="G726">
        <v>14355</v>
      </c>
      <c r="H726" s="42">
        <v>0</v>
      </c>
      <c r="I726" s="42">
        <f t="shared" si="51"/>
        <v>57538</v>
      </c>
      <c r="V726" s="42"/>
      <c r="W726" s="42"/>
      <c r="X726" s="42"/>
      <c r="Y726" s="42"/>
      <c r="Z726" s="42"/>
      <c r="AB726" s="42"/>
      <c r="AC726" s="42"/>
      <c r="AD726" s="42"/>
      <c r="AE726" s="42"/>
    </row>
    <row r="727" spans="1:31">
      <c r="A727" s="142"/>
      <c r="B727" s="142"/>
      <c r="C727" s="5">
        <v>1.5416666666666701</v>
      </c>
      <c r="D727">
        <v>23567</v>
      </c>
      <c r="E727">
        <v>3841</v>
      </c>
      <c r="F727">
        <v>16240.000000000002</v>
      </c>
      <c r="G727">
        <v>14490</v>
      </c>
      <c r="H727" s="42">
        <v>0</v>
      </c>
      <c r="I727" s="42">
        <f t="shared" si="51"/>
        <v>58138</v>
      </c>
      <c r="V727" s="42"/>
      <c r="W727" s="42"/>
      <c r="X727" s="42"/>
      <c r="Y727" s="42"/>
      <c r="Z727" s="42"/>
      <c r="AB727" s="42"/>
      <c r="AC727" s="42"/>
      <c r="AD727" s="42"/>
      <c r="AE727" s="42"/>
    </row>
    <row r="728" spans="1:31">
      <c r="A728" s="142"/>
      <c r="B728" s="142"/>
      <c r="C728" s="5">
        <v>1.5520833333333399</v>
      </c>
      <c r="D728">
        <v>23761</v>
      </c>
      <c r="E728">
        <v>3847.9999999999995</v>
      </c>
      <c r="F728">
        <v>16421</v>
      </c>
      <c r="G728">
        <v>14628.000000000002</v>
      </c>
      <c r="H728" s="42">
        <v>0</v>
      </c>
      <c r="I728" s="42">
        <f t="shared" si="51"/>
        <v>58658</v>
      </c>
      <c r="V728" s="42"/>
      <c r="W728" s="42"/>
      <c r="X728" s="42"/>
      <c r="Y728" s="42"/>
      <c r="Z728" s="42"/>
      <c r="AB728" s="42"/>
      <c r="AC728" s="42"/>
      <c r="AD728" s="42"/>
      <c r="AE728" s="42"/>
    </row>
    <row r="729" spans="1:31">
      <c r="A729" s="142"/>
      <c r="B729" s="142"/>
      <c r="C729" s="5">
        <v>1.5625</v>
      </c>
      <c r="D729">
        <v>23961</v>
      </c>
      <c r="E729">
        <v>3871</v>
      </c>
      <c r="F729">
        <v>16490</v>
      </c>
      <c r="G729">
        <v>14728.000000000002</v>
      </c>
      <c r="H729" s="42">
        <v>0</v>
      </c>
      <c r="I729" s="42">
        <f t="shared" si="51"/>
        <v>59050</v>
      </c>
      <c r="V729" s="42"/>
      <c r="W729" s="42"/>
      <c r="X729" s="42"/>
      <c r="Y729" s="42"/>
      <c r="Z729" s="42"/>
      <c r="AB729" s="42"/>
      <c r="AC729" s="42"/>
      <c r="AD729" s="42"/>
      <c r="AE729" s="42"/>
    </row>
    <row r="730" spans="1:31">
      <c r="A730" s="142"/>
      <c r="B730" s="142"/>
      <c r="C730" s="5">
        <v>1.5729166666666701</v>
      </c>
      <c r="D730">
        <v>24057</v>
      </c>
      <c r="E730">
        <v>3884.0000000000005</v>
      </c>
      <c r="F730">
        <v>16530</v>
      </c>
      <c r="G730">
        <v>14834</v>
      </c>
      <c r="H730" s="42">
        <v>0</v>
      </c>
      <c r="I730" s="42">
        <f t="shared" si="51"/>
        <v>59305</v>
      </c>
      <c r="V730" s="42"/>
      <c r="W730" s="42"/>
      <c r="X730" s="42"/>
      <c r="Y730" s="42"/>
      <c r="Z730" s="42"/>
      <c r="AB730" s="42"/>
      <c r="AC730" s="42"/>
      <c r="AD730" s="42"/>
      <c r="AE730" s="42"/>
    </row>
    <row r="731" spans="1:31">
      <c r="A731" s="142"/>
      <c r="B731" s="142"/>
      <c r="C731" s="5">
        <v>1.5833333333333399</v>
      </c>
      <c r="D731">
        <v>24123</v>
      </c>
      <c r="E731">
        <v>3900</v>
      </c>
      <c r="F731">
        <v>16612</v>
      </c>
      <c r="G731">
        <v>14919</v>
      </c>
      <c r="H731" s="42">
        <v>0</v>
      </c>
      <c r="I731" s="42">
        <f t="shared" si="51"/>
        <v>59554</v>
      </c>
      <c r="V731" s="42"/>
      <c r="W731" s="42"/>
      <c r="X731" s="42"/>
      <c r="Y731" s="42"/>
      <c r="Z731" s="42"/>
      <c r="AB731" s="42"/>
      <c r="AC731" s="42"/>
      <c r="AD731" s="42"/>
      <c r="AE731" s="42"/>
    </row>
    <row r="732" spans="1:31">
      <c r="A732" s="142"/>
      <c r="B732" s="142"/>
      <c r="C732" s="5">
        <v>1.59375</v>
      </c>
      <c r="D732">
        <v>24261</v>
      </c>
      <c r="E732">
        <v>3919.0000000000005</v>
      </c>
      <c r="F732">
        <v>16700</v>
      </c>
      <c r="G732">
        <v>15035</v>
      </c>
      <c r="H732" s="42">
        <v>0</v>
      </c>
      <c r="I732" s="42">
        <f t="shared" si="51"/>
        <v>59915</v>
      </c>
      <c r="V732" s="42"/>
      <c r="W732" s="42"/>
      <c r="X732" s="42"/>
      <c r="Y732" s="42"/>
      <c r="Z732" s="42"/>
      <c r="AB732" s="42"/>
      <c r="AC732" s="42"/>
      <c r="AD732" s="42"/>
      <c r="AE732" s="42"/>
    </row>
    <row r="733" spans="1:31">
      <c r="A733" s="142"/>
      <c r="B733" s="142"/>
      <c r="C733" s="5">
        <v>1.6041666666666701</v>
      </c>
      <c r="D733">
        <v>24443</v>
      </c>
      <c r="E733">
        <v>3933</v>
      </c>
      <c r="F733">
        <v>16714</v>
      </c>
      <c r="G733">
        <v>15087</v>
      </c>
      <c r="H733" s="42">
        <v>0</v>
      </c>
      <c r="I733" s="42">
        <f t="shared" si="51"/>
        <v>60177</v>
      </c>
      <c r="V733" s="42"/>
      <c r="W733" s="42"/>
      <c r="X733" s="42"/>
      <c r="Y733" s="42"/>
      <c r="Z733" s="42"/>
      <c r="AB733" s="42"/>
      <c r="AC733" s="42"/>
      <c r="AD733" s="42"/>
      <c r="AE733" s="42"/>
    </row>
    <row r="734" spans="1:31">
      <c r="A734" s="142"/>
      <c r="B734" s="142"/>
      <c r="C734" s="5">
        <v>1.6145833333333399</v>
      </c>
      <c r="D734">
        <v>24381</v>
      </c>
      <c r="E734">
        <v>3943.9999999999995</v>
      </c>
      <c r="F734">
        <v>16731</v>
      </c>
      <c r="G734">
        <v>15174</v>
      </c>
      <c r="H734" s="42">
        <v>0</v>
      </c>
      <c r="I734" s="42">
        <f t="shared" si="51"/>
        <v>60230</v>
      </c>
      <c r="V734" s="42"/>
      <c r="W734" s="42"/>
      <c r="X734" s="42"/>
      <c r="Y734" s="42"/>
      <c r="Z734" s="42"/>
      <c r="AB734" s="42"/>
      <c r="AC734" s="42"/>
      <c r="AD734" s="42"/>
      <c r="AE734" s="42"/>
    </row>
    <row r="735" spans="1:31">
      <c r="A735" s="142"/>
      <c r="B735" s="142"/>
      <c r="C735" s="5">
        <v>1.625</v>
      </c>
      <c r="D735">
        <v>24296.000000000004</v>
      </c>
      <c r="E735">
        <v>3953.9999999999995</v>
      </c>
      <c r="F735">
        <v>16776</v>
      </c>
      <c r="G735">
        <v>15154</v>
      </c>
      <c r="H735" s="42">
        <v>0</v>
      </c>
      <c r="I735" s="42">
        <f t="shared" si="51"/>
        <v>60180</v>
      </c>
      <c r="V735" s="42"/>
      <c r="W735" s="42"/>
      <c r="X735" s="42"/>
      <c r="Y735" s="42"/>
      <c r="Z735" s="42"/>
      <c r="AB735" s="42"/>
      <c r="AC735" s="42"/>
      <c r="AD735" s="42"/>
      <c r="AE735" s="42"/>
    </row>
    <row r="736" spans="1:31">
      <c r="A736" s="142"/>
      <c r="B736" s="142"/>
      <c r="C736" s="5">
        <v>1.6354166666666701</v>
      </c>
      <c r="D736">
        <v>24472.999999999996</v>
      </c>
      <c r="E736">
        <v>3963</v>
      </c>
      <c r="F736">
        <v>16767</v>
      </c>
      <c r="G736">
        <v>15217</v>
      </c>
      <c r="H736" s="42">
        <v>0</v>
      </c>
      <c r="I736" s="42">
        <f t="shared" si="51"/>
        <v>60420</v>
      </c>
      <c r="V736" s="42"/>
      <c r="W736" s="42"/>
      <c r="X736" s="42"/>
      <c r="Y736" s="42"/>
      <c r="Z736" s="42"/>
      <c r="AB736" s="42"/>
      <c r="AC736" s="42"/>
      <c r="AD736" s="42"/>
      <c r="AE736" s="42"/>
    </row>
    <row r="737" spans="1:31">
      <c r="A737" s="142"/>
      <c r="B737" s="142"/>
      <c r="C737" s="5">
        <v>1.6458333333333399</v>
      </c>
      <c r="D737">
        <v>24573.999999999996</v>
      </c>
      <c r="E737">
        <v>3971</v>
      </c>
      <c r="F737">
        <v>16677</v>
      </c>
      <c r="G737">
        <v>15250.999999999998</v>
      </c>
      <c r="H737" s="42">
        <v>0</v>
      </c>
      <c r="I737" s="42">
        <f t="shared" si="51"/>
        <v>60473</v>
      </c>
      <c r="V737" s="42"/>
      <c r="W737" s="42"/>
      <c r="X737" s="42"/>
      <c r="Y737" s="42"/>
      <c r="Z737" s="42"/>
      <c r="AB737" s="42"/>
      <c r="AC737" s="42"/>
      <c r="AD737" s="42"/>
      <c r="AE737" s="42"/>
    </row>
    <row r="738" spans="1:31">
      <c r="A738" s="142"/>
      <c r="B738" s="142"/>
      <c r="C738" s="5">
        <v>1.65625</v>
      </c>
      <c r="D738">
        <v>24579</v>
      </c>
      <c r="E738">
        <v>3971</v>
      </c>
      <c r="F738">
        <v>16706</v>
      </c>
      <c r="G738">
        <v>15244</v>
      </c>
      <c r="H738" s="42">
        <v>0</v>
      </c>
      <c r="I738" s="42">
        <f t="shared" si="51"/>
        <v>60500</v>
      </c>
      <c r="V738" s="42"/>
      <c r="W738" s="42"/>
      <c r="X738" s="42"/>
      <c r="Y738" s="42"/>
      <c r="Z738" s="42"/>
      <c r="AB738" s="42"/>
      <c r="AC738" s="42"/>
      <c r="AD738" s="42"/>
      <c r="AE738" s="42"/>
    </row>
    <row r="739" spans="1:31">
      <c r="A739" s="142"/>
      <c r="B739" s="142"/>
      <c r="C739" s="5">
        <v>1.6666666666666701</v>
      </c>
      <c r="D739">
        <v>24506</v>
      </c>
      <c r="E739">
        <v>3977</v>
      </c>
      <c r="F739">
        <v>16727</v>
      </c>
      <c r="G739">
        <v>15233.000000000002</v>
      </c>
      <c r="H739" s="42">
        <v>0</v>
      </c>
      <c r="I739" s="42">
        <f t="shared" si="51"/>
        <v>60443</v>
      </c>
      <c r="V739" s="42"/>
      <c r="W739" s="42"/>
      <c r="X739" s="42"/>
      <c r="Y739" s="42"/>
      <c r="Z739" s="42"/>
      <c r="AB739" s="42"/>
      <c r="AC739" s="42"/>
      <c r="AD739" s="42"/>
      <c r="AE739" s="42"/>
    </row>
    <row r="740" spans="1:31">
      <c r="A740" s="142"/>
      <c r="B740" s="142"/>
      <c r="C740" s="5">
        <v>1.6770833333333399</v>
      </c>
      <c r="D740">
        <v>24407</v>
      </c>
      <c r="E740">
        <v>3978</v>
      </c>
      <c r="F740">
        <v>16628</v>
      </c>
      <c r="G740">
        <v>15195</v>
      </c>
      <c r="H740" s="42">
        <v>0</v>
      </c>
      <c r="I740" s="42">
        <f t="shared" si="51"/>
        <v>60208</v>
      </c>
      <c r="V740" s="42"/>
      <c r="W740" s="42"/>
      <c r="X740" s="42"/>
      <c r="Y740" s="42"/>
      <c r="Z740" s="42"/>
      <c r="AB740" s="42"/>
      <c r="AC740" s="42"/>
      <c r="AD740" s="42"/>
      <c r="AE740" s="42"/>
    </row>
    <row r="741" spans="1:31">
      <c r="A741" s="142"/>
      <c r="B741" s="142"/>
      <c r="C741" s="5">
        <v>1.6875</v>
      </c>
      <c r="D741">
        <v>24220</v>
      </c>
      <c r="E741">
        <v>3966</v>
      </c>
      <c r="F741">
        <v>16506</v>
      </c>
      <c r="G741">
        <v>15142</v>
      </c>
      <c r="H741" s="42">
        <v>0</v>
      </c>
      <c r="I741" s="42">
        <f t="shared" si="51"/>
        <v>59834</v>
      </c>
      <c r="V741" s="42"/>
      <c r="W741" s="42"/>
      <c r="X741" s="42"/>
      <c r="Y741" s="42"/>
      <c r="Z741" s="42"/>
      <c r="AB741" s="42"/>
      <c r="AC741" s="42"/>
      <c r="AD741" s="42"/>
      <c r="AE741" s="42"/>
    </row>
    <row r="742" spans="1:31">
      <c r="A742" s="142"/>
      <c r="B742" s="142"/>
      <c r="C742" s="5">
        <v>1.6979166666666701</v>
      </c>
      <c r="D742">
        <v>24066</v>
      </c>
      <c r="E742">
        <v>3953</v>
      </c>
      <c r="F742">
        <v>16411</v>
      </c>
      <c r="G742">
        <v>15056</v>
      </c>
      <c r="H742" s="42">
        <v>0</v>
      </c>
      <c r="I742" s="42">
        <f t="shared" si="51"/>
        <v>59486</v>
      </c>
      <c r="V742" s="42"/>
      <c r="W742" s="42"/>
      <c r="X742" s="42"/>
      <c r="Y742" s="42"/>
      <c r="Z742" s="42"/>
      <c r="AB742" s="42"/>
      <c r="AC742" s="42"/>
      <c r="AD742" s="42"/>
      <c r="AE742" s="42"/>
    </row>
    <row r="743" spans="1:31">
      <c r="A743" s="142"/>
      <c r="B743" s="142"/>
      <c r="C743" s="5">
        <v>1.7083333333333399</v>
      </c>
      <c r="D743">
        <v>23973</v>
      </c>
      <c r="E743">
        <v>3943</v>
      </c>
      <c r="F743">
        <v>16276</v>
      </c>
      <c r="G743">
        <v>14908.999999999998</v>
      </c>
      <c r="H743" s="42">
        <v>0</v>
      </c>
      <c r="I743" s="42">
        <f t="shared" si="51"/>
        <v>59101</v>
      </c>
      <c r="V743" s="42"/>
      <c r="W743" s="42"/>
      <c r="X743" s="42"/>
      <c r="Y743" s="42"/>
      <c r="Z743" s="42"/>
      <c r="AB743" s="42"/>
      <c r="AC743" s="42"/>
      <c r="AD743" s="42"/>
      <c r="AE743" s="42"/>
    </row>
    <row r="744" spans="1:31">
      <c r="A744" s="142"/>
      <c r="B744" s="142"/>
      <c r="C744" s="5">
        <v>1.71875</v>
      </c>
      <c r="D744">
        <v>23823</v>
      </c>
      <c r="E744">
        <v>3921</v>
      </c>
      <c r="F744">
        <v>16202</v>
      </c>
      <c r="G744">
        <v>14853</v>
      </c>
      <c r="H744" s="42">
        <v>0</v>
      </c>
      <c r="I744" s="42">
        <f t="shared" si="51"/>
        <v>58799</v>
      </c>
      <c r="V744" s="42"/>
      <c r="W744" s="42"/>
      <c r="X744" s="42"/>
      <c r="Y744" s="42"/>
      <c r="Z744" s="42"/>
      <c r="AB744" s="42"/>
      <c r="AC744" s="42"/>
      <c r="AD744" s="42"/>
      <c r="AE744" s="42"/>
    </row>
    <row r="745" spans="1:31">
      <c r="A745" s="142"/>
      <c r="B745" s="142"/>
      <c r="C745" s="5">
        <v>1.7291666666666701</v>
      </c>
      <c r="D745">
        <v>23593</v>
      </c>
      <c r="E745">
        <v>3898</v>
      </c>
      <c r="F745">
        <v>16041</v>
      </c>
      <c r="G745">
        <v>14709.000000000002</v>
      </c>
      <c r="H745" s="42">
        <v>0</v>
      </c>
      <c r="I745" s="42">
        <f t="shared" si="51"/>
        <v>58241</v>
      </c>
      <c r="V745" s="42"/>
      <c r="W745" s="42"/>
      <c r="X745" s="42"/>
      <c r="Y745" s="42"/>
      <c r="Z745" s="42"/>
      <c r="AB745" s="42"/>
      <c r="AC745" s="42"/>
      <c r="AD745" s="42"/>
      <c r="AE745" s="42"/>
    </row>
    <row r="746" spans="1:31">
      <c r="A746" s="142"/>
      <c r="B746" s="142"/>
      <c r="C746" s="5">
        <v>1.7395833333333399</v>
      </c>
      <c r="D746">
        <v>23269.000000000004</v>
      </c>
      <c r="E746">
        <v>3875</v>
      </c>
      <c r="F746">
        <v>15885</v>
      </c>
      <c r="G746">
        <v>14574</v>
      </c>
      <c r="H746" s="42">
        <v>0</v>
      </c>
      <c r="I746" s="42">
        <f t="shared" si="51"/>
        <v>57603</v>
      </c>
      <c r="V746" s="42"/>
      <c r="W746" s="42"/>
      <c r="X746" s="42"/>
      <c r="Y746" s="42"/>
      <c r="Z746" s="42"/>
      <c r="AB746" s="42"/>
      <c r="AC746" s="42"/>
      <c r="AD746" s="42"/>
      <c r="AE746" s="42"/>
    </row>
    <row r="747" spans="1:31">
      <c r="A747" s="142"/>
      <c r="B747" s="142"/>
      <c r="C747" s="5">
        <v>1.75</v>
      </c>
      <c r="D747">
        <v>23302.999999999996</v>
      </c>
      <c r="E747">
        <v>3849</v>
      </c>
      <c r="F747">
        <v>15740</v>
      </c>
      <c r="G747">
        <v>14396</v>
      </c>
      <c r="H747" s="42">
        <v>0</v>
      </c>
      <c r="I747" s="42">
        <f t="shared" si="51"/>
        <v>57288</v>
      </c>
      <c r="V747" s="42"/>
      <c r="W747" s="42"/>
      <c r="X747" s="42"/>
      <c r="Y747" s="42"/>
      <c r="Z747" s="42"/>
      <c r="AB747" s="42"/>
      <c r="AC747" s="42"/>
      <c r="AD747" s="42"/>
      <c r="AE747" s="42"/>
    </row>
    <row r="748" spans="1:31">
      <c r="A748" s="142"/>
      <c r="B748" s="142"/>
      <c r="C748" s="5">
        <v>1.7604166666666701</v>
      </c>
      <c r="D748">
        <v>23016</v>
      </c>
      <c r="E748">
        <v>3816</v>
      </c>
      <c r="F748">
        <v>15579</v>
      </c>
      <c r="G748">
        <v>14265.000000000002</v>
      </c>
      <c r="H748" s="42">
        <v>0</v>
      </c>
      <c r="I748" s="42">
        <f t="shared" si="51"/>
        <v>56676</v>
      </c>
      <c r="V748" s="42"/>
      <c r="W748" s="42"/>
      <c r="X748" s="42"/>
      <c r="Y748" s="42"/>
      <c r="Z748" s="42"/>
      <c r="AB748" s="42"/>
      <c r="AC748" s="42"/>
      <c r="AD748" s="42"/>
      <c r="AE748" s="42"/>
    </row>
    <row r="749" spans="1:31">
      <c r="A749" s="142"/>
      <c r="B749" s="142"/>
      <c r="C749" s="5">
        <v>1.7708333333333399</v>
      </c>
      <c r="D749">
        <v>22857</v>
      </c>
      <c r="E749">
        <v>3792</v>
      </c>
      <c r="F749">
        <v>15509</v>
      </c>
      <c r="G749">
        <v>14186</v>
      </c>
      <c r="H749" s="42">
        <v>0</v>
      </c>
      <c r="I749" s="42">
        <f t="shared" si="51"/>
        <v>56344</v>
      </c>
      <c r="V749" s="42"/>
      <c r="W749" s="42"/>
      <c r="X749" s="42"/>
      <c r="Y749" s="42"/>
      <c r="Z749" s="42"/>
      <c r="AB749" s="42"/>
      <c r="AC749" s="42"/>
      <c r="AD749" s="42"/>
      <c r="AE749" s="42"/>
    </row>
    <row r="750" spans="1:31">
      <c r="A750" s="142"/>
      <c r="B750" s="142"/>
      <c r="C750" s="5">
        <v>1.78125</v>
      </c>
      <c r="D750">
        <v>22759.999999999996</v>
      </c>
      <c r="E750">
        <v>3775</v>
      </c>
      <c r="F750">
        <v>15452.999999999998</v>
      </c>
      <c r="G750">
        <v>14101.999999999998</v>
      </c>
      <c r="H750" s="42">
        <v>0</v>
      </c>
      <c r="I750" s="42">
        <f t="shared" si="51"/>
        <v>56089.999999999993</v>
      </c>
      <c r="V750" s="42"/>
      <c r="W750" s="42"/>
      <c r="X750" s="42"/>
      <c r="Y750" s="42"/>
      <c r="Z750" s="42"/>
      <c r="AB750" s="42"/>
      <c r="AC750" s="42"/>
      <c r="AD750" s="42"/>
      <c r="AE750" s="42"/>
    </row>
    <row r="751" spans="1:31">
      <c r="A751" s="142"/>
      <c r="B751" s="142"/>
      <c r="C751" s="5">
        <v>1.7916666666666701</v>
      </c>
      <c r="D751">
        <v>22601</v>
      </c>
      <c r="E751">
        <v>3752</v>
      </c>
      <c r="F751">
        <v>15369</v>
      </c>
      <c r="G751">
        <v>14107</v>
      </c>
      <c r="H751" s="42">
        <v>0</v>
      </c>
      <c r="I751" s="42">
        <f t="shared" si="51"/>
        <v>55829</v>
      </c>
      <c r="V751" s="42"/>
      <c r="W751" s="42"/>
      <c r="X751" s="42"/>
      <c r="Y751" s="42"/>
      <c r="Z751" s="42"/>
      <c r="AB751" s="42"/>
      <c r="AC751" s="42"/>
      <c r="AD751" s="42"/>
      <c r="AE751" s="42"/>
    </row>
    <row r="752" spans="1:31">
      <c r="A752" s="142"/>
      <c r="B752" s="142"/>
      <c r="C752" s="5">
        <v>1.8020833333333399</v>
      </c>
      <c r="D752">
        <v>22361</v>
      </c>
      <c r="E752">
        <v>3749</v>
      </c>
      <c r="F752">
        <v>15305</v>
      </c>
      <c r="G752">
        <v>13946</v>
      </c>
      <c r="H752" s="42">
        <v>0</v>
      </c>
      <c r="I752" s="42">
        <f t="shared" si="51"/>
        <v>55361</v>
      </c>
      <c r="V752" s="42"/>
      <c r="W752" s="42"/>
      <c r="X752" s="42"/>
      <c r="Y752" s="42"/>
      <c r="Z752" s="42"/>
      <c r="AB752" s="42"/>
      <c r="AC752" s="42"/>
      <c r="AD752" s="42"/>
      <c r="AE752" s="42"/>
    </row>
    <row r="753" spans="1:31">
      <c r="A753" s="142"/>
      <c r="B753" s="142"/>
      <c r="C753" s="5">
        <v>1.8125</v>
      </c>
      <c r="D753">
        <v>22242</v>
      </c>
      <c r="E753">
        <v>3733</v>
      </c>
      <c r="F753">
        <v>15205</v>
      </c>
      <c r="G753">
        <v>13878</v>
      </c>
      <c r="H753" s="42">
        <v>0</v>
      </c>
      <c r="I753" s="42">
        <f t="shared" si="51"/>
        <v>55058</v>
      </c>
      <c r="V753" s="42"/>
      <c r="W753" s="42"/>
      <c r="X753" s="42"/>
      <c r="Y753" s="42"/>
      <c r="Z753" s="42"/>
      <c r="AB753" s="42"/>
      <c r="AC753" s="42"/>
      <c r="AD753" s="42"/>
      <c r="AE753" s="42"/>
    </row>
    <row r="754" spans="1:31">
      <c r="A754" s="142"/>
      <c r="B754" s="142"/>
      <c r="C754" s="5">
        <v>1.8229166666666701</v>
      </c>
      <c r="D754">
        <v>22014</v>
      </c>
      <c r="E754">
        <v>3704</v>
      </c>
      <c r="F754">
        <v>15098</v>
      </c>
      <c r="G754">
        <v>13811</v>
      </c>
      <c r="H754" s="42">
        <v>0</v>
      </c>
      <c r="I754" s="42">
        <f t="shared" si="51"/>
        <v>54627</v>
      </c>
      <c r="V754" s="42"/>
      <c r="W754" s="42"/>
      <c r="X754" s="42"/>
      <c r="Y754" s="42"/>
      <c r="Z754" s="42"/>
      <c r="AB754" s="42"/>
      <c r="AC754" s="42"/>
      <c r="AD754" s="42"/>
      <c r="AE754" s="42"/>
    </row>
    <row r="755" spans="1:31">
      <c r="A755" s="142"/>
      <c r="B755" s="142"/>
      <c r="C755" s="5">
        <v>1.8333333333333399</v>
      </c>
      <c r="D755">
        <v>21742</v>
      </c>
      <c r="E755">
        <v>3675</v>
      </c>
      <c r="F755">
        <v>14958</v>
      </c>
      <c r="G755">
        <v>13682</v>
      </c>
      <c r="H755" s="42">
        <v>0</v>
      </c>
      <c r="I755" s="42">
        <f t="shared" si="51"/>
        <v>54057</v>
      </c>
      <c r="V755" s="42"/>
      <c r="W755" s="42"/>
      <c r="X755" s="42"/>
      <c r="Y755" s="42"/>
      <c r="Z755" s="42"/>
      <c r="AB755" s="42"/>
      <c r="AC755" s="42"/>
      <c r="AD755" s="42"/>
      <c r="AE755" s="42"/>
    </row>
    <row r="756" spans="1:31">
      <c r="A756" s="142"/>
      <c r="B756" s="142"/>
      <c r="C756" s="5">
        <v>1.84375</v>
      </c>
      <c r="D756">
        <v>21463</v>
      </c>
      <c r="E756">
        <v>3638</v>
      </c>
      <c r="F756">
        <v>14757</v>
      </c>
      <c r="G756">
        <v>13559.000000000002</v>
      </c>
      <c r="H756" s="42">
        <v>0</v>
      </c>
      <c r="I756" s="42">
        <f t="shared" si="51"/>
        <v>53417</v>
      </c>
      <c r="V756" s="42"/>
      <c r="W756" s="42"/>
      <c r="X756" s="42"/>
      <c r="Y756" s="42"/>
      <c r="Z756" s="42"/>
      <c r="AB756" s="42"/>
      <c r="AC756" s="42"/>
      <c r="AD756" s="42"/>
      <c r="AE756" s="42"/>
    </row>
    <row r="757" spans="1:31">
      <c r="A757" s="142"/>
      <c r="B757" s="142"/>
      <c r="C757" s="5">
        <v>1.8541666666666701</v>
      </c>
      <c r="D757">
        <v>21102</v>
      </c>
      <c r="E757">
        <v>3587</v>
      </c>
      <c r="F757">
        <v>14575</v>
      </c>
      <c r="G757">
        <v>13401</v>
      </c>
      <c r="H757" s="42">
        <v>0</v>
      </c>
      <c r="I757" s="42">
        <f t="shared" si="51"/>
        <v>52665</v>
      </c>
      <c r="V757" s="42"/>
      <c r="W757" s="42"/>
      <c r="X757" s="42"/>
      <c r="Y757" s="42"/>
      <c r="Z757" s="42"/>
      <c r="AB757" s="42"/>
      <c r="AC757" s="42"/>
      <c r="AD757" s="42"/>
      <c r="AE757" s="42"/>
    </row>
    <row r="758" spans="1:31">
      <c r="A758" s="142"/>
      <c r="B758" s="142"/>
      <c r="C758" s="5">
        <v>1.8645833333333399</v>
      </c>
      <c r="D758">
        <v>20717</v>
      </c>
      <c r="E758">
        <v>3548</v>
      </c>
      <c r="F758">
        <v>14403.999999999998</v>
      </c>
      <c r="G758">
        <v>13165</v>
      </c>
      <c r="H758" s="42">
        <v>0</v>
      </c>
      <c r="I758" s="42">
        <f t="shared" si="51"/>
        <v>51834</v>
      </c>
      <c r="V758" s="42"/>
      <c r="W758" s="42"/>
      <c r="X758" s="42"/>
      <c r="Y758" s="42"/>
      <c r="Z758" s="42"/>
      <c r="AB758" s="42"/>
      <c r="AC758" s="42"/>
      <c r="AD758" s="42"/>
      <c r="AE758" s="42"/>
    </row>
    <row r="759" spans="1:31">
      <c r="A759" s="142"/>
      <c r="B759" s="142"/>
      <c r="C759" s="5">
        <v>1.875</v>
      </c>
      <c r="D759">
        <v>20333</v>
      </c>
      <c r="E759">
        <v>3501</v>
      </c>
      <c r="F759">
        <v>14222.999999999998</v>
      </c>
      <c r="G759">
        <v>12955.000000000002</v>
      </c>
      <c r="H759" s="42">
        <v>0</v>
      </c>
      <c r="I759" s="42">
        <f t="shared" si="51"/>
        <v>51012</v>
      </c>
      <c r="V759" s="42"/>
      <c r="W759" s="42"/>
      <c r="X759" s="42"/>
      <c r="Y759" s="42"/>
      <c r="Z759" s="42"/>
      <c r="AB759" s="42"/>
      <c r="AC759" s="42"/>
      <c r="AD759" s="42"/>
      <c r="AE759" s="42"/>
    </row>
    <row r="760" spans="1:31">
      <c r="A760" s="142"/>
      <c r="B760" s="142"/>
      <c r="C760" s="5">
        <v>1.8854166666666701</v>
      </c>
      <c r="D760">
        <v>19827</v>
      </c>
      <c r="E760">
        <v>3453</v>
      </c>
      <c r="F760">
        <v>13954</v>
      </c>
      <c r="G760">
        <v>12677</v>
      </c>
      <c r="H760" s="42">
        <v>0</v>
      </c>
      <c r="I760" s="42">
        <f t="shared" si="51"/>
        <v>49911</v>
      </c>
      <c r="V760" s="42"/>
      <c r="W760" s="42"/>
      <c r="X760" s="42"/>
      <c r="Y760" s="42"/>
      <c r="Z760" s="42"/>
      <c r="AB760" s="42"/>
      <c r="AC760" s="42"/>
      <c r="AD760" s="42"/>
      <c r="AE760" s="42"/>
    </row>
    <row r="761" spans="1:31">
      <c r="A761" s="142"/>
      <c r="B761" s="142"/>
      <c r="C761" s="5">
        <v>1.8958333333333399</v>
      </c>
      <c r="D761">
        <v>19497</v>
      </c>
      <c r="E761">
        <v>3404</v>
      </c>
      <c r="F761">
        <v>13768</v>
      </c>
      <c r="G761">
        <v>12392</v>
      </c>
      <c r="H761" s="42">
        <v>0</v>
      </c>
      <c r="I761" s="42">
        <f t="shared" si="51"/>
        <v>49061</v>
      </c>
      <c r="V761" s="42"/>
      <c r="W761" s="42"/>
      <c r="X761" s="42"/>
      <c r="Y761" s="42"/>
      <c r="Z761" s="42"/>
      <c r="AB761" s="42"/>
      <c r="AC761" s="42"/>
      <c r="AD761" s="42"/>
      <c r="AE761" s="42"/>
    </row>
    <row r="762" spans="1:31">
      <c r="A762" s="142"/>
      <c r="B762" s="142"/>
      <c r="C762" s="5">
        <v>1.90625</v>
      </c>
      <c r="D762">
        <v>19201</v>
      </c>
      <c r="E762">
        <v>3343</v>
      </c>
      <c r="F762">
        <v>13554</v>
      </c>
      <c r="G762">
        <v>12142</v>
      </c>
      <c r="H762" s="42">
        <v>0</v>
      </c>
      <c r="I762" s="42">
        <f t="shared" si="51"/>
        <v>48240</v>
      </c>
      <c r="V762" s="42"/>
      <c r="W762" s="42"/>
      <c r="X762" s="42"/>
      <c r="Y762" s="42"/>
      <c r="Z762" s="42"/>
      <c r="AB762" s="42"/>
      <c r="AC762" s="42"/>
      <c r="AD762" s="42"/>
      <c r="AE762" s="42"/>
    </row>
    <row r="763" spans="1:31">
      <c r="A763" s="142"/>
      <c r="B763" s="142"/>
      <c r="C763" s="5">
        <v>1.9166666666666701</v>
      </c>
      <c r="D763">
        <v>18765</v>
      </c>
      <c r="E763">
        <v>3298</v>
      </c>
      <c r="F763">
        <v>13302</v>
      </c>
      <c r="G763">
        <v>11970</v>
      </c>
      <c r="H763" s="42">
        <v>0</v>
      </c>
      <c r="I763" s="42">
        <f t="shared" si="51"/>
        <v>47335</v>
      </c>
      <c r="V763" s="42"/>
      <c r="W763" s="42"/>
      <c r="X763" s="42"/>
      <c r="Y763" s="42"/>
      <c r="Z763" s="42"/>
      <c r="AB763" s="42"/>
      <c r="AC763" s="42"/>
      <c r="AD763" s="42"/>
      <c r="AE763" s="42"/>
    </row>
    <row r="764" spans="1:31">
      <c r="A764" s="142"/>
      <c r="B764" s="142"/>
      <c r="C764" s="5">
        <v>1.9270833333333399</v>
      </c>
      <c r="D764">
        <v>18273</v>
      </c>
      <c r="E764">
        <v>3257</v>
      </c>
      <c r="F764">
        <v>13107</v>
      </c>
      <c r="G764">
        <v>11698</v>
      </c>
      <c r="H764" s="42">
        <v>0</v>
      </c>
      <c r="I764" s="42">
        <f t="shared" si="51"/>
        <v>46335</v>
      </c>
      <c r="V764" s="42"/>
      <c r="W764" s="42"/>
      <c r="X764" s="42"/>
      <c r="Y764" s="42"/>
      <c r="Z764" s="42"/>
      <c r="AB764" s="42"/>
      <c r="AC764" s="42"/>
      <c r="AD764" s="42"/>
      <c r="AE764" s="42"/>
    </row>
    <row r="765" spans="1:31">
      <c r="A765" s="142"/>
      <c r="B765" s="142"/>
      <c r="C765" s="5">
        <v>1.9375</v>
      </c>
      <c r="D765">
        <v>17921</v>
      </c>
      <c r="E765">
        <v>3206</v>
      </c>
      <c r="F765">
        <v>12902</v>
      </c>
      <c r="G765">
        <v>11568</v>
      </c>
      <c r="H765" s="42">
        <v>0</v>
      </c>
      <c r="I765" s="42">
        <f t="shared" si="51"/>
        <v>45597</v>
      </c>
      <c r="V765" s="42"/>
      <c r="W765" s="42"/>
      <c r="X765" s="42"/>
      <c r="Y765" s="42"/>
      <c r="Z765" s="42"/>
      <c r="AB765" s="42"/>
      <c r="AC765" s="42"/>
      <c r="AD765" s="42"/>
      <c r="AE765" s="42"/>
    </row>
    <row r="766" spans="1:31">
      <c r="A766" s="142"/>
      <c r="B766" s="142"/>
      <c r="C766" s="5">
        <v>1.9479166666666701</v>
      </c>
      <c r="D766">
        <v>17468</v>
      </c>
      <c r="E766">
        <v>3169</v>
      </c>
      <c r="F766">
        <v>12736</v>
      </c>
      <c r="G766">
        <v>11344</v>
      </c>
      <c r="H766" s="42">
        <v>0</v>
      </c>
      <c r="I766" s="42">
        <f t="shared" si="51"/>
        <v>44717</v>
      </c>
      <c r="V766" s="42"/>
      <c r="W766" s="42"/>
      <c r="X766" s="42"/>
      <c r="Y766" s="42"/>
      <c r="Z766" s="42"/>
      <c r="AB766" s="42"/>
      <c r="AC766" s="42"/>
      <c r="AD766" s="42"/>
      <c r="AE766" s="42"/>
    </row>
    <row r="767" spans="1:31">
      <c r="A767" s="142"/>
      <c r="B767" s="142"/>
      <c r="C767" s="5">
        <v>1.9583333333333399</v>
      </c>
      <c r="D767">
        <v>17206</v>
      </c>
      <c r="E767">
        <v>3135</v>
      </c>
      <c r="F767">
        <v>12525</v>
      </c>
      <c r="G767">
        <v>11062</v>
      </c>
      <c r="H767" s="42">
        <v>0</v>
      </c>
      <c r="I767" s="42">
        <f t="shared" si="51"/>
        <v>43928</v>
      </c>
      <c r="V767" s="42"/>
      <c r="W767" s="42"/>
      <c r="X767" s="42"/>
      <c r="Y767" s="42"/>
      <c r="Z767" s="42"/>
      <c r="AB767" s="42"/>
      <c r="AC767" s="42"/>
      <c r="AD767" s="42"/>
      <c r="AE767" s="42"/>
    </row>
    <row r="768" spans="1:31">
      <c r="A768" s="142"/>
      <c r="B768" s="142"/>
      <c r="C768" s="5">
        <v>1.96875</v>
      </c>
      <c r="D768">
        <v>16902</v>
      </c>
      <c r="E768">
        <v>3098</v>
      </c>
      <c r="F768">
        <v>12335</v>
      </c>
      <c r="G768">
        <v>10845</v>
      </c>
      <c r="H768" s="42">
        <v>0</v>
      </c>
      <c r="I768" s="42">
        <f t="shared" si="51"/>
        <v>43180</v>
      </c>
      <c r="V768" s="42"/>
      <c r="W768" s="42"/>
      <c r="X768" s="42"/>
      <c r="Y768" s="42"/>
      <c r="Z768" s="42"/>
      <c r="AB768" s="42"/>
      <c r="AC768" s="42"/>
      <c r="AD768" s="42"/>
      <c r="AE768" s="42"/>
    </row>
    <row r="769" spans="1:31">
      <c r="A769" s="142"/>
      <c r="B769" s="142"/>
      <c r="C769" s="5">
        <v>1.9791666666666701</v>
      </c>
      <c r="D769">
        <v>15861</v>
      </c>
      <c r="E769">
        <v>3013</v>
      </c>
      <c r="F769">
        <v>11834</v>
      </c>
      <c r="G769">
        <v>10203</v>
      </c>
      <c r="H769" s="42">
        <v>0</v>
      </c>
      <c r="I769" s="42">
        <f t="shared" si="51"/>
        <v>40911</v>
      </c>
      <c r="V769" s="42"/>
      <c r="W769" s="42"/>
      <c r="X769" s="42"/>
      <c r="Y769" s="42"/>
      <c r="Z769" s="42"/>
      <c r="AB769" s="42"/>
      <c r="AC769" s="42"/>
      <c r="AD769" s="42"/>
      <c r="AE769" s="42"/>
    </row>
    <row r="770" spans="1:31">
      <c r="A770" s="142"/>
      <c r="B770" s="142"/>
      <c r="C770" s="5">
        <v>1.9895833333333399</v>
      </c>
      <c r="D770">
        <v>14841</v>
      </c>
      <c r="E770">
        <v>2940</v>
      </c>
      <c r="F770">
        <v>11314</v>
      </c>
      <c r="G770">
        <v>9554</v>
      </c>
      <c r="H770" s="42">
        <v>0</v>
      </c>
      <c r="I770" s="42">
        <f t="shared" si="51"/>
        <v>38649</v>
      </c>
      <c r="V770" s="42"/>
      <c r="W770" s="42"/>
      <c r="X770" s="42"/>
      <c r="Y770" s="42"/>
      <c r="Z770" s="42"/>
      <c r="AB770" s="42"/>
      <c r="AC770" s="42"/>
      <c r="AD770" s="42"/>
      <c r="AE770" s="42"/>
    </row>
    <row r="771" spans="1:31">
      <c r="A771" s="142"/>
      <c r="B771" s="142"/>
      <c r="C771" s="5">
        <v>2</v>
      </c>
      <c r="D771">
        <v>13915</v>
      </c>
      <c r="E771">
        <v>2859.9999999999995</v>
      </c>
      <c r="F771">
        <v>10757.000000000002</v>
      </c>
      <c r="G771">
        <v>9018</v>
      </c>
      <c r="H771" s="42">
        <v>0</v>
      </c>
      <c r="I771" s="42">
        <f t="shared" si="51"/>
        <v>36550</v>
      </c>
      <c r="V771" s="42"/>
      <c r="W771" s="42"/>
      <c r="X771" s="42"/>
      <c r="Y771" s="42"/>
      <c r="Z771" s="42"/>
      <c r="AB771" s="42"/>
      <c r="AC771" s="42"/>
      <c r="AD771" s="42"/>
      <c r="AE771" s="42"/>
    </row>
    <row r="772" spans="1:31">
      <c r="A772" s="142" t="s">
        <v>80</v>
      </c>
      <c r="B772" s="142" t="s">
        <v>152</v>
      </c>
      <c r="C772" s="5">
        <v>1.0416666666666666E-2</v>
      </c>
      <c r="D772">
        <v>12961</v>
      </c>
      <c r="E772">
        <v>2775.0000000000005</v>
      </c>
      <c r="F772">
        <v>10136</v>
      </c>
      <c r="G772">
        <v>8445</v>
      </c>
      <c r="H772" s="42">
        <v>0</v>
      </c>
      <c r="I772" s="42">
        <f t="shared" si="51"/>
        <v>34317</v>
      </c>
      <c r="V772" s="42"/>
      <c r="W772" s="42"/>
      <c r="X772" s="42"/>
      <c r="Y772" s="42"/>
      <c r="Z772" s="42"/>
      <c r="AB772" s="42"/>
      <c r="AC772" s="42"/>
      <c r="AD772" s="42"/>
      <c r="AE772" s="42"/>
    </row>
    <row r="773" spans="1:31">
      <c r="A773" s="142"/>
      <c r="B773" s="142"/>
      <c r="C773" s="5">
        <v>2.0833333333333332E-2</v>
      </c>
      <c r="D773">
        <v>12758</v>
      </c>
      <c r="E773">
        <v>2754</v>
      </c>
      <c r="F773">
        <v>10125</v>
      </c>
      <c r="G773">
        <v>8356</v>
      </c>
      <c r="H773" s="42">
        <v>0</v>
      </c>
      <c r="I773" s="42">
        <f t="shared" ref="I773:I836" si="52">SUM(D773:H773)</f>
        <v>33993</v>
      </c>
      <c r="V773" s="42"/>
      <c r="W773" s="42"/>
      <c r="X773" s="42"/>
      <c r="Y773" s="42"/>
      <c r="Z773" s="42"/>
      <c r="AB773" s="42"/>
      <c r="AC773" s="42"/>
      <c r="AD773" s="42"/>
      <c r="AE773" s="42"/>
    </row>
    <row r="774" spans="1:31">
      <c r="A774" s="142"/>
      <c r="B774" s="142"/>
      <c r="C774" s="5">
        <v>3.125E-2</v>
      </c>
      <c r="D774">
        <v>12750</v>
      </c>
      <c r="E774">
        <v>2731</v>
      </c>
      <c r="F774">
        <v>9980</v>
      </c>
      <c r="G774">
        <v>8288</v>
      </c>
      <c r="H774" s="42">
        <v>0</v>
      </c>
      <c r="I774" s="42">
        <f t="shared" si="52"/>
        <v>33749</v>
      </c>
      <c r="V774" s="42"/>
      <c r="W774" s="42"/>
      <c r="X774" s="42"/>
      <c r="Y774" s="42"/>
      <c r="Z774" s="42"/>
      <c r="AB774" s="42"/>
      <c r="AC774" s="42"/>
      <c r="AD774" s="42"/>
      <c r="AE774" s="42"/>
    </row>
    <row r="775" spans="1:31">
      <c r="A775" s="142"/>
      <c r="B775" s="142"/>
      <c r="C775" s="5">
        <v>4.1666666666666664E-2</v>
      </c>
      <c r="D775">
        <v>12636</v>
      </c>
      <c r="E775">
        <v>2726</v>
      </c>
      <c r="F775">
        <v>9873</v>
      </c>
      <c r="G775">
        <v>8196</v>
      </c>
      <c r="H775" s="42">
        <v>0</v>
      </c>
      <c r="I775" s="42">
        <f t="shared" si="52"/>
        <v>33431</v>
      </c>
      <c r="V775" s="42"/>
      <c r="W775" s="42"/>
      <c r="X775" s="42"/>
      <c r="Y775" s="42"/>
      <c r="Z775" s="42"/>
      <c r="AB775" s="42"/>
      <c r="AC775" s="42"/>
      <c r="AD775" s="42"/>
      <c r="AE775" s="42"/>
    </row>
    <row r="776" spans="1:31">
      <c r="A776" s="142"/>
      <c r="B776" s="142"/>
      <c r="C776" s="5">
        <v>5.2083333333333398E-2</v>
      </c>
      <c r="D776">
        <v>12445</v>
      </c>
      <c r="E776">
        <v>2711</v>
      </c>
      <c r="F776">
        <v>9792</v>
      </c>
      <c r="G776">
        <v>8110.0000000000009</v>
      </c>
      <c r="H776" s="42">
        <v>0</v>
      </c>
      <c r="I776" s="42">
        <f t="shared" si="52"/>
        <v>33058</v>
      </c>
      <c r="V776" s="42"/>
      <c r="W776" s="42"/>
      <c r="X776" s="42"/>
      <c r="Y776" s="42"/>
      <c r="Z776" s="42"/>
      <c r="AB776" s="42"/>
      <c r="AC776" s="42"/>
      <c r="AD776" s="42"/>
      <c r="AE776" s="42"/>
    </row>
    <row r="777" spans="1:31">
      <c r="A777" s="142"/>
      <c r="B777" s="142"/>
      <c r="C777" s="5">
        <v>6.25E-2</v>
      </c>
      <c r="D777">
        <v>12494</v>
      </c>
      <c r="E777">
        <v>2688.9999999999995</v>
      </c>
      <c r="F777">
        <v>9759</v>
      </c>
      <c r="G777">
        <v>8088.9999999999991</v>
      </c>
      <c r="H777" s="42">
        <v>0</v>
      </c>
      <c r="I777" s="42">
        <f t="shared" si="52"/>
        <v>33031</v>
      </c>
      <c r="V777" s="42"/>
      <c r="W777" s="42"/>
      <c r="X777" s="42"/>
      <c r="Y777" s="42"/>
      <c r="Z777" s="42"/>
      <c r="AB777" s="42"/>
      <c r="AC777" s="42"/>
      <c r="AD777" s="42"/>
      <c r="AE777" s="42"/>
    </row>
    <row r="778" spans="1:31">
      <c r="A778" s="142"/>
      <c r="B778" s="142"/>
      <c r="C778" s="5">
        <v>7.2916666666666699E-2</v>
      </c>
      <c r="D778">
        <v>12378</v>
      </c>
      <c r="E778">
        <v>2685</v>
      </c>
      <c r="F778">
        <v>9727</v>
      </c>
      <c r="G778">
        <v>8018</v>
      </c>
      <c r="H778" s="42">
        <v>0</v>
      </c>
      <c r="I778" s="42">
        <f t="shared" si="52"/>
        <v>32808</v>
      </c>
      <c r="V778" s="42"/>
      <c r="W778" s="42"/>
      <c r="X778" s="42"/>
      <c r="Y778" s="42"/>
      <c r="Z778" s="42"/>
      <c r="AB778" s="42"/>
      <c r="AC778" s="42"/>
      <c r="AD778" s="42"/>
      <c r="AE778" s="42"/>
    </row>
    <row r="779" spans="1:31">
      <c r="A779" s="142"/>
      <c r="B779" s="142"/>
      <c r="C779" s="5">
        <v>8.3333333333333398E-2</v>
      </c>
      <c r="D779">
        <v>12189.000000000002</v>
      </c>
      <c r="E779">
        <v>2673</v>
      </c>
      <c r="F779">
        <v>9686</v>
      </c>
      <c r="G779">
        <v>7917</v>
      </c>
      <c r="H779" s="42">
        <v>0</v>
      </c>
      <c r="I779" s="42">
        <f t="shared" si="52"/>
        <v>32465</v>
      </c>
      <c r="V779" s="42"/>
      <c r="W779" s="42"/>
      <c r="X779" s="42"/>
      <c r="Y779" s="42"/>
      <c r="Z779" s="42"/>
      <c r="AB779" s="42"/>
      <c r="AC779" s="42"/>
      <c r="AD779" s="42"/>
      <c r="AE779" s="42"/>
    </row>
    <row r="780" spans="1:31">
      <c r="A780" s="142"/>
      <c r="B780" s="142"/>
      <c r="C780" s="5">
        <v>9.375E-2</v>
      </c>
      <c r="D780">
        <v>12083</v>
      </c>
      <c r="E780">
        <v>2677</v>
      </c>
      <c r="F780">
        <v>9621</v>
      </c>
      <c r="G780">
        <v>7896</v>
      </c>
      <c r="H780" s="42">
        <v>0</v>
      </c>
      <c r="I780" s="42">
        <f t="shared" si="52"/>
        <v>32277</v>
      </c>
      <c r="V780" s="42"/>
      <c r="W780" s="42"/>
      <c r="X780" s="42"/>
      <c r="Y780" s="42"/>
      <c r="Z780" s="42"/>
      <c r="AB780" s="42"/>
      <c r="AC780" s="42"/>
      <c r="AD780" s="42"/>
      <c r="AE780" s="42"/>
    </row>
    <row r="781" spans="1:31">
      <c r="A781" s="142"/>
      <c r="B781" s="142"/>
      <c r="C781" s="5">
        <v>0.104166666666667</v>
      </c>
      <c r="D781">
        <v>12162</v>
      </c>
      <c r="E781">
        <v>2673</v>
      </c>
      <c r="F781">
        <v>9619</v>
      </c>
      <c r="G781">
        <v>7919.0000000000009</v>
      </c>
      <c r="H781" s="42">
        <v>0</v>
      </c>
      <c r="I781" s="42">
        <f t="shared" si="52"/>
        <v>32373</v>
      </c>
      <c r="V781" s="42"/>
      <c r="W781" s="42"/>
      <c r="X781" s="42"/>
      <c r="Y781" s="42"/>
      <c r="Z781" s="42"/>
      <c r="AB781" s="42"/>
      <c r="AC781" s="42"/>
      <c r="AD781" s="42"/>
      <c r="AE781" s="42"/>
    </row>
    <row r="782" spans="1:31">
      <c r="A782" s="142"/>
      <c r="B782" s="142"/>
      <c r="C782" s="5">
        <v>0.11458333333333399</v>
      </c>
      <c r="D782">
        <v>12297</v>
      </c>
      <c r="E782">
        <v>2664.0000000000005</v>
      </c>
      <c r="F782">
        <v>9610</v>
      </c>
      <c r="G782">
        <v>7969.0000000000009</v>
      </c>
      <c r="H782" s="42">
        <v>0</v>
      </c>
      <c r="I782" s="42">
        <f t="shared" si="52"/>
        <v>32540</v>
      </c>
      <c r="V782" s="42"/>
      <c r="W782" s="42"/>
      <c r="X782" s="42"/>
      <c r="Y782" s="42"/>
      <c r="Z782" s="42"/>
      <c r="AB782" s="42"/>
      <c r="AC782" s="42"/>
      <c r="AD782" s="42"/>
      <c r="AE782" s="42"/>
    </row>
    <row r="783" spans="1:31">
      <c r="A783" s="142"/>
      <c r="B783" s="142"/>
      <c r="C783" s="5">
        <v>0.125</v>
      </c>
      <c r="D783">
        <v>12149</v>
      </c>
      <c r="E783">
        <v>2664.0000000000005</v>
      </c>
      <c r="F783">
        <v>9633</v>
      </c>
      <c r="G783">
        <v>7924</v>
      </c>
      <c r="H783" s="42">
        <v>0</v>
      </c>
      <c r="I783" s="42">
        <f t="shared" si="52"/>
        <v>32370</v>
      </c>
      <c r="V783" s="42"/>
      <c r="W783" s="42"/>
      <c r="X783" s="42"/>
      <c r="Y783" s="42"/>
      <c r="Z783" s="42"/>
      <c r="AB783" s="42"/>
      <c r="AC783" s="42"/>
      <c r="AD783" s="42"/>
      <c r="AE783" s="42"/>
    </row>
    <row r="784" spans="1:31">
      <c r="A784" s="142"/>
      <c r="B784" s="142"/>
      <c r="C784" s="5">
        <v>0.13541666666666699</v>
      </c>
      <c r="D784">
        <v>12074</v>
      </c>
      <c r="E784">
        <v>2669.0000000000005</v>
      </c>
      <c r="F784">
        <v>9681</v>
      </c>
      <c r="G784">
        <v>7860</v>
      </c>
      <c r="H784" s="42">
        <v>0</v>
      </c>
      <c r="I784" s="42">
        <f t="shared" si="52"/>
        <v>32284</v>
      </c>
      <c r="V784" s="42"/>
      <c r="W784" s="42"/>
      <c r="X784" s="42"/>
      <c r="Y784" s="42"/>
      <c r="Z784" s="42"/>
      <c r="AB784" s="42"/>
      <c r="AC784" s="42"/>
      <c r="AD784" s="42"/>
      <c r="AE784" s="42"/>
    </row>
    <row r="785" spans="1:31">
      <c r="A785" s="142"/>
      <c r="B785" s="142"/>
      <c r="C785" s="5">
        <v>0.14583333333333401</v>
      </c>
      <c r="D785">
        <v>12193</v>
      </c>
      <c r="E785">
        <v>2678</v>
      </c>
      <c r="F785">
        <v>9809</v>
      </c>
      <c r="G785">
        <v>7919.0000000000009</v>
      </c>
      <c r="H785" s="42">
        <v>0</v>
      </c>
      <c r="I785" s="42">
        <f t="shared" si="52"/>
        <v>32599</v>
      </c>
      <c r="V785" s="42"/>
      <c r="W785" s="42"/>
      <c r="X785" s="42"/>
      <c r="Y785" s="42"/>
      <c r="Z785" s="42"/>
      <c r="AB785" s="42"/>
      <c r="AC785" s="42"/>
      <c r="AD785" s="42"/>
      <c r="AE785" s="42"/>
    </row>
    <row r="786" spans="1:31">
      <c r="A786" s="142"/>
      <c r="B786" s="142"/>
      <c r="C786" s="5">
        <v>0.15625</v>
      </c>
      <c r="D786">
        <v>12414</v>
      </c>
      <c r="E786">
        <v>2701</v>
      </c>
      <c r="F786">
        <v>9986</v>
      </c>
      <c r="G786">
        <v>8035</v>
      </c>
      <c r="H786" s="42">
        <v>0</v>
      </c>
      <c r="I786" s="42">
        <f t="shared" si="52"/>
        <v>33136</v>
      </c>
      <c r="V786" s="42"/>
      <c r="W786" s="42"/>
      <c r="X786" s="42"/>
      <c r="Y786" s="42"/>
      <c r="Z786" s="42"/>
      <c r="AB786" s="42"/>
      <c r="AC786" s="42"/>
      <c r="AD786" s="42"/>
      <c r="AE786" s="42"/>
    </row>
    <row r="787" spans="1:31">
      <c r="A787" s="142"/>
      <c r="B787" s="142"/>
      <c r="C787" s="5">
        <v>0.16666666666666699</v>
      </c>
      <c r="D787">
        <v>12608</v>
      </c>
      <c r="E787">
        <v>2700</v>
      </c>
      <c r="F787">
        <v>10109</v>
      </c>
      <c r="G787">
        <v>8192</v>
      </c>
      <c r="H787" s="42">
        <v>0</v>
      </c>
      <c r="I787" s="42">
        <f t="shared" si="52"/>
        <v>33609</v>
      </c>
      <c r="V787" s="42"/>
      <c r="W787" s="42"/>
      <c r="X787" s="42"/>
      <c r="Y787" s="42"/>
      <c r="Z787" s="42"/>
      <c r="AB787" s="42"/>
      <c r="AC787" s="42"/>
      <c r="AD787" s="42"/>
      <c r="AE787" s="42"/>
    </row>
    <row r="788" spans="1:31">
      <c r="A788" s="142"/>
      <c r="B788" s="142"/>
      <c r="C788" s="5">
        <v>0.17708333333333401</v>
      </c>
      <c r="D788">
        <v>12725</v>
      </c>
      <c r="E788">
        <v>2703.9999999999995</v>
      </c>
      <c r="F788">
        <v>10195</v>
      </c>
      <c r="G788">
        <v>8249</v>
      </c>
      <c r="H788" s="42">
        <v>0</v>
      </c>
      <c r="I788" s="42">
        <f t="shared" si="52"/>
        <v>33873</v>
      </c>
      <c r="V788" s="42"/>
      <c r="W788" s="42"/>
      <c r="X788" s="42"/>
      <c r="Y788" s="42"/>
      <c r="Z788" s="42"/>
      <c r="AB788" s="42"/>
      <c r="AC788" s="42"/>
      <c r="AD788" s="42"/>
      <c r="AE788" s="42"/>
    </row>
    <row r="789" spans="1:31">
      <c r="A789" s="142"/>
      <c r="B789" s="142"/>
      <c r="C789" s="5">
        <v>0.1875</v>
      </c>
      <c r="D789">
        <v>13095.000000000002</v>
      </c>
      <c r="E789">
        <v>2733.9999999999995</v>
      </c>
      <c r="F789">
        <v>10284</v>
      </c>
      <c r="G789">
        <v>8446</v>
      </c>
      <c r="H789" s="42">
        <v>0</v>
      </c>
      <c r="I789" s="42">
        <f t="shared" si="52"/>
        <v>34559</v>
      </c>
      <c r="V789" s="42"/>
      <c r="W789" s="42"/>
      <c r="X789" s="42"/>
      <c r="Y789" s="42"/>
      <c r="Z789" s="42"/>
      <c r="AB789" s="42"/>
      <c r="AC789" s="42"/>
      <c r="AD789" s="42"/>
      <c r="AE789" s="42"/>
    </row>
    <row r="790" spans="1:31">
      <c r="A790" s="142"/>
      <c r="B790" s="142"/>
      <c r="C790" s="5">
        <v>0.19791666666666699</v>
      </c>
      <c r="D790">
        <v>13454</v>
      </c>
      <c r="E790">
        <v>2758</v>
      </c>
      <c r="F790">
        <v>10442</v>
      </c>
      <c r="G790">
        <v>8611</v>
      </c>
      <c r="H790" s="42">
        <v>0</v>
      </c>
      <c r="I790" s="42">
        <f t="shared" si="52"/>
        <v>35265</v>
      </c>
      <c r="V790" s="42"/>
      <c r="W790" s="42"/>
      <c r="X790" s="42"/>
      <c r="Y790" s="42"/>
      <c r="Z790" s="42"/>
      <c r="AB790" s="42"/>
      <c r="AC790" s="42"/>
      <c r="AD790" s="42"/>
      <c r="AE790" s="42"/>
    </row>
    <row r="791" spans="1:31">
      <c r="A791" s="142"/>
      <c r="B791" s="142"/>
      <c r="C791" s="5">
        <v>0.20833333333333401</v>
      </c>
      <c r="D791">
        <v>13769</v>
      </c>
      <c r="E791">
        <v>2777</v>
      </c>
      <c r="F791">
        <v>10698</v>
      </c>
      <c r="G791">
        <v>8903</v>
      </c>
      <c r="H791" s="42">
        <v>0</v>
      </c>
      <c r="I791" s="42">
        <f t="shared" si="52"/>
        <v>36147</v>
      </c>
      <c r="V791" s="42"/>
      <c r="W791" s="42"/>
      <c r="X791" s="42"/>
      <c r="Y791" s="42"/>
      <c r="Z791" s="42"/>
      <c r="AB791" s="42"/>
      <c r="AC791" s="42"/>
      <c r="AD791" s="42"/>
      <c r="AE791" s="42"/>
    </row>
    <row r="792" spans="1:31">
      <c r="A792" s="142"/>
      <c r="B792" s="142"/>
      <c r="C792" s="5">
        <v>0.21875</v>
      </c>
      <c r="D792">
        <v>14126</v>
      </c>
      <c r="E792">
        <v>2802</v>
      </c>
      <c r="F792">
        <v>10855.999999999998</v>
      </c>
      <c r="G792">
        <v>9123</v>
      </c>
      <c r="H792" s="42">
        <v>0</v>
      </c>
      <c r="I792" s="42">
        <f t="shared" si="52"/>
        <v>36907</v>
      </c>
      <c r="V792" s="42"/>
      <c r="W792" s="42"/>
      <c r="X792" s="42"/>
      <c r="Y792" s="42"/>
      <c r="Z792" s="42"/>
      <c r="AB792" s="42"/>
      <c r="AC792" s="42"/>
      <c r="AD792" s="42"/>
      <c r="AE792" s="42"/>
    </row>
    <row r="793" spans="1:31">
      <c r="A793" s="142"/>
      <c r="B793" s="142"/>
      <c r="C793" s="5">
        <v>0.22916666666666699</v>
      </c>
      <c r="D793">
        <v>14274</v>
      </c>
      <c r="E793">
        <v>2827</v>
      </c>
      <c r="F793">
        <v>10879</v>
      </c>
      <c r="G793">
        <v>9178</v>
      </c>
      <c r="H793" s="42">
        <v>0</v>
      </c>
      <c r="I793" s="42">
        <f t="shared" si="52"/>
        <v>37158</v>
      </c>
      <c r="V793" s="42"/>
      <c r="W793" s="42"/>
      <c r="X793" s="42"/>
      <c r="Y793" s="42"/>
      <c r="Z793" s="42"/>
      <c r="AB793" s="42"/>
      <c r="AC793" s="42"/>
      <c r="AD793" s="42"/>
      <c r="AE793" s="42"/>
    </row>
    <row r="794" spans="1:31">
      <c r="A794" s="142"/>
      <c r="B794" s="142"/>
      <c r="C794" s="5">
        <v>0.23958333333333401</v>
      </c>
      <c r="D794">
        <v>14481</v>
      </c>
      <c r="E794">
        <v>2831</v>
      </c>
      <c r="F794">
        <v>10794</v>
      </c>
      <c r="G794">
        <v>9230</v>
      </c>
      <c r="H794" s="42">
        <v>0</v>
      </c>
      <c r="I794" s="42">
        <f t="shared" si="52"/>
        <v>37336</v>
      </c>
      <c r="V794" s="42"/>
      <c r="W794" s="42"/>
      <c r="X794" s="42"/>
      <c r="Y794" s="42"/>
      <c r="Z794" s="42"/>
      <c r="AB794" s="42"/>
      <c r="AC794" s="42"/>
      <c r="AD794" s="42"/>
      <c r="AE794" s="42"/>
    </row>
    <row r="795" spans="1:31">
      <c r="A795" s="142"/>
      <c r="B795" s="142"/>
      <c r="C795" s="5">
        <v>0.25</v>
      </c>
      <c r="D795">
        <v>14549</v>
      </c>
      <c r="E795">
        <v>2843</v>
      </c>
      <c r="F795">
        <v>10888</v>
      </c>
      <c r="G795">
        <v>9225</v>
      </c>
      <c r="H795" s="42">
        <v>0</v>
      </c>
      <c r="I795" s="42">
        <f t="shared" si="52"/>
        <v>37505</v>
      </c>
      <c r="V795" s="42"/>
      <c r="W795" s="42"/>
      <c r="X795" s="42"/>
      <c r="Y795" s="42"/>
      <c r="Z795" s="42"/>
      <c r="AB795" s="42"/>
      <c r="AC795" s="42"/>
      <c r="AD795" s="42"/>
      <c r="AE795" s="42"/>
    </row>
    <row r="796" spans="1:31">
      <c r="A796" s="142"/>
      <c r="B796" s="142"/>
      <c r="C796" s="5">
        <v>0.26041666666666702</v>
      </c>
      <c r="D796">
        <v>14691</v>
      </c>
      <c r="E796">
        <v>2843</v>
      </c>
      <c r="F796">
        <v>10936.999999999998</v>
      </c>
      <c r="G796">
        <v>9302</v>
      </c>
      <c r="H796" s="42">
        <v>0</v>
      </c>
      <c r="I796" s="42">
        <f t="shared" si="52"/>
        <v>37773</v>
      </c>
      <c r="V796" s="42"/>
      <c r="W796" s="42"/>
      <c r="X796" s="42"/>
      <c r="Y796" s="42"/>
      <c r="Z796" s="42"/>
      <c r="AB796" s="42"/>
      <c r="AC796" s="42"/>
      <c r="AD796" s="42"/>
      <c r="AE796" s="42"/>
    </row>
    <row r="797" spans="1:31">
      <c r="A797" s="142"/>
      <c r="B797" s="142"/>
      <c r="C797" s="5">
        <v>0.27083333333333398</v>
      </c>
      <c r="D797">
        <v>14754</v>
      </c>
      <c r="E797">
        <v>2864</v>
      </c>
      <c r="F797">
        <v>10924</v>
      </c>
      <c r="G797">
        <v>9337</v>
      </c>
      <c r="H797" s="42">
        <v>0</v>
      </c>
      <c r="I797" s="42">
        <f t="shared" si="52"/>
        <v>37879</v>
      </c>
      <c r="V797" s="42"/>
      <c r="W797" s="42"/>
      <c r="X797" s="42"/>
      <c r="Y797" s="42"/>
      <c r="Z797" s="42"/>
      <c r="AB797" s="42"/>
      <c r="AC797" s="42"/>
      <c r="AD797" s="42"/>
      <c r="AE797" s="42"/>
    </row>
    <row r="798" spans="1:31">
      <c r="A798" s="142"/>
      <c r="B798" s="142"/>
      <c r="C798" s="5">
        <v>0.28125</v>
      </c>
      <c r="D798">
        <v>14746.999999999998</v>
      </c>
      <c r="E798">
        <v>2857</v>
      </c>
      <c r="F798">
        <v>10911</v>
      </c>
      <c r="G798">
        <v>9247</v>
      </c>
      <c r="H798" s="42">
        <v>0</v>
      </c>
      <c r="I798" s="42">
        <f t="shared" si="52"/>
        <v>37762</v>
      </c>
      <c r="V798" s="42"/>
      <c r="W798" s="42"/>
      <c r="X798" s="42"/>
      <c r="Y798" s="42"/>
      <c r="Z798" s="42"/>
      <c r="AB798" s="42"/>
      <c r="AC798" s="42"/>
      <c r="AD798" s="42"/>
      <c r="AE798" s="42"/>
    </row>
    <row r="799" spans="1:31">
      <c r="A799" s="142"/>
      <c r="B799" s="142"/>
      <c r="C799" s="5">
        <v>0.29166666666666702</v>
      </c>
      <c r="D799">
        <v>14786</v>
      </c>
      <c r="E799">
        <v>2871</v>
      </c>
      <c r="F799">
        <v>11002</v>
      </c>
      <c r="G799">
        <v>9372</v>
      </c>
      <c r="H799" s="42">
        <v>0</v>
      </c>
      <c r="I799" s="42">
        <f t="shared" si="52"/>
        <v>38031</v>
      </c>
      <c r="V799" s="42"/>
      <c r="W799" s="42"/>
      <c r="X799" s="42"/>
      <c r="Y799" s="42"/>
      <c r="Z799" s="42"/>
      <c r="AB799" s="42"/>
      <c r="AC799" s="42"/>
      <c r="AD799" s="42"/>
      <c r="AE799" s="42"/>
    </row>
    <row r="800" spans="1:31">
      <c r="A800" s="142"/>
      <c r="B800" s="142"/>
      <c r="C800" s="5">
        <v>0.30208333333333398</v>
      </c>
      <c r="D800">
        <v>14842</v>
      </c>
      <c r="E800">
        <v>2881</v>
      </c>
      <c r="F800">
        <v>11054</v>
      </c>
      <c r="G800">
        <v>9463</v>
      </c>
      <c r="H800" s="42">
        <v>0</v>
      </c>
      <c r="I800" s="42">
        <f t="shared" si="52"/>
        <v>38240</v>
      </c>
      <c r="V800" s="42"/>
      <c r="W800" s="42"/>
      <c r="X800" s="42"/>
      <c r="Y800" s="42"/>
      <c r="Z800" s="42"/>
      <c r="AB800" s="42"/>
      <c r="AC800" s="42"/>
      <c r="AD800" s="42"/>
      <c r="AE800" s="42"/>
    </row>
    <row r="801" spans="1:31">
      <c r="A801" s="142"/>
      <c r="B801" s="142"/>
      <c r="C801" s="5">
        <v>0.3125</v>
      </c>
      <c r="D801">
        <v>15031.000000000002</v>
      </c>
      <c r="E801">
        <v>2904</v>
      </c>
      <c r="F801">
        <v>11195</v>
      </c>
      <c r="G801">
        <v>9581</v>
      </c>
      <c r="H801" s="42">
        <v>0</v>
      </c>
      <c r="I801" s="42">
        <f t="shared" si="52"/>
        <v>38711</v>
      </c>
      <c r="V801" s="42"/>
      <c r="W801" s="42"/>
      <c r="X801" s="42"/>
      <c r="Y801" s="42"/>
      <c r="Z801" s="42"/>
      <c r="AB801" s="42"/>
      <c r="AC801" s="42"/>
      <c r="AD801" s="42"/>
      <c r="AE801" s="42"/>
    </row>
    <row r="802" spans="1:31">
      <c r="A802" s="142"/>
      <c r="B802" s="142"/>
      <c r="C802" s="5">
        <v>0.32291666666666702</v>
      </c>
      <c r="D802">
        <v>15230</v>
      </c>
      <c r="E802">
        <v>2931.0000000000005</v>
      </c>
      <c r="F802">
        <v>11359.999999999998</v>
      </c>
      <c r="G802">
        <v>9688</v>
      </c>
      <c r="H802" s="42">
        <v>0</v>
      </c>
      <c r="I802" s="42">
        <f t="shared" si="52"/>
        <v>39209</v>
      </c>
      <c r="V802" s="42"/>
      <c r="W802" s="42"/>
      <c r="X802" s="42"/>
      <c r="Y802" s="42"/>
      <c r="Z802" s="42"/>
      <c r="AB802" s="42"/>
      <c r="AC802" s="42"/>
      <c r="AD802" s="42"/>
      <c r="AE802" s="42"/>
    </row>
    <row r="803" spans="1:31">
      <c r="A803" s="142"/>
      <c r="B803" s="142"/>
      <c r="C803" s="5">
        <v>0.33333333333333398</v>
      </c>
      <c r="D803">
        <v>15420</v>
      </c>
      <c r="E803">
        <v>2957</v>
      </c>
      <c r="F803">
        <v>11511</v>
      </c>
      <c r="G803">
        <v>9843</v>
      </c>
      <c r="H803" s="42">
        <v>0</v>
      </c>
      <c r="I803" s="42">
        <f t="shared" si="52"/>
        <v>39731</v>
      </c>
      <c r="V803" s="42"/>
      <c r="W803" s="42"/>
      <c r="X803" s="42"/>
      <c r="Y803" s="42"/>
      <c r="Z803" s="42"/>
      <c r="AB803" s="42"/>
      <c r="AC803" s="42"/>
      <c r="AD803" s="42"/>
      <c r="AE803" s="42"/>
    </row>
    <row r="804" spans="1:31">
      <c r="A804" s="142"/>
      <c r="B804" s="142"/>
      <c r="C804" s="5">
        <v>0.34375</v>
      </c>
      <c r="D804">
        <v>15615.000000000002</v>
      </c>
      <c r="E804">
        <v>2975.9999999999995</v>
      </c>
      <c r="F804">
        <v>11635</v>
      </c>
      <c r="G804">
        <v>9927</v>
      </c>
      <c r="H804" s="42">
        <v>0</v>
      </c>
      <c r="I804" s="42">
        <f t="shared" si="52"/>
        <v>40153</v>
      </c>
      <c r="V804" s="42"/>
      <c r="W804" s="42"/>
      <c r="X804" s="42"/>
      <c r="Y804" s="42"/>
      <c r="Z804" s="42"/>
      <c r="AB804" s="42"/>
      <c r="AC804" s="42"/>
      <c r="AD804" s="42"/>
      <c r="AE804" s="42"/>
    </row>
    <row r="805" spans="1:31">
      <c r="A805" s="142"/>
      <c r="B805" s="142"/>
      <c r="C805" s="5">
        <v>0.35416666666666702</v>
      </c>
      <c r="D805">
        <v>15955</v>
      </c>
      <c r="E805">
        <v>3003</v>
      </c>
      <c r="F805">
        <v>11783.999999999998</v>
      </c>
      <c r="G805">
        <v>10210.999999999998</v>
      </c>
      <c r="H805" s="42">
        <v>0</v>
      </c>
      <c r="I805" s="42">
        <f t="shared" si="52"/>
        <v>40953</v>
      </c>
      <c r="V805" s="42"/>
      <c r="W805" s="42"/>
      <c r="X805" s="42"/>
      <c r="Y805" s="42"/>
      <c r="Z805" s="42"/>
      <c r="AB805" s="42"/>
      <c r="AC805" s="42"/>
      <c r="AD805" s="42"/>
      <c r="AE805" s="42"/>
    </row>
    <row r="806" spans="1:31">
      <c r="A806" s="142"/>
      <c r="B806" s="142"/>
      <c r="C806" s="5">
        <v>0.36458333333333398</v>
      </c>
      <c r="D806">
        <v>16176</v>
      </c>
      <c r="E806">
        <v>3038</v>
      </c>
      <c r="F806">
        <v>11914</v>
      </c>
      <c r="G806">
        <v>10321</v>
      </c>
      <c r="H806" s="42">
        <v>0</v>
      </c>
      <c r="I806" s="42">
        <f t="shared" si="52"/>
        <v>41449</v>
      </c>
      <c r="V806" s="42"/>
      <c r="W806" s="42"/>
      <c r="X806" s="42"/>
      <c r="Y806" s="42"/>
      <c r="Z806" s="42"/>
      <c r="AB806" s="42"/>
      <c r="AC806" s="42"/>
      <c r="AD806" s="42"/>
      <c r="AE806" s="42"/>
    </row>
    <row r="807" spans="1:31">
      <c r="A807" s="142"/>
      <c r="B807" s="142"/>
      <c r="C807" s="5">
        <v>0.375</v>
      </c>
      <c r="D807">
        <v>16432</v>
      </c>
      <c r="E807">
        <v>3064</v>
      </c>
      <c r="F807">
        <v>12062</v>
      </c>
      <c r="G807">
        <v>10437</v>
      </c>
      <c r="H807" s="42">
        <v>0</v>
      </c>
      <c r="I807" s="42">
        <f t="shared" si="52"/>
        <v>41995</v>
      </c>
      <c r="V807" s="42"/>
      <c r="W807" s="42"/>
      <c r="X807" s="42"/>
      <c r="Y807" s="42"/>
      <c r="Z807" s="42"/>
      <c r="AB807" s="42"/>
      <c r="AC807" s="42"/>
      <c r="AD807" s="42"/>
      <c r="AE807" s="42"/>
    </row>
    <row r="808" spans="1:31">
      <c r="A808" s="142"/>
      <c r="B808" s="142"/>
      <c r="C808" s="5">
        <v>0.38541666666666702</v>
      </c>
      <c r="D808">
        <v>16711</v>
      </c>
      <c r="E808">
        <v>3094</v>
      </c>
      <c r="F808">
        <v>12245</v>
      </c>
      <c r="G808">
        <v>10546</v>
      </c>
      <c r="H808" s="42">
        <v>0</v>
      </c>
      <c r="I808" s="42">
        <f t="shared" si="52"/>
        <v>42596</v>
      </c>
      <c r="V808" s="42"/>
      <c r="W808" s="42"/>
      <c r="X808" s="42"/>
      <c r="Y808" s="42"/>
      <c r="Z808" s="42"/>
      <c r="AB808" s="42"/>
      <c r="AC808" s="42"/>
      <c r="AD808" s="42"/>
      <c r="AE808" s="42"/>
    </row>
    <row r="809" spans="1:31">
      <c r="A809" s="142"/>
      <c r="B809" s="142"/>
      <c r="C809" s="5">
        <v>0.39583333333333398</v>
      </c>
      <c r="D809">
        <v>16936</v>
      </c>
      <c r="E809">
        <v>3125</v>
      </c>
      <c r="F809">
        <v>12383</v>
      </c>
      <c r="G809">
        <v>10699</v>
      </c>
      <c r="H809" s="42">
        <v>0</v>
      </c>
      <c r="I809" s="42">
        <f t="shared" si="52"/>
        <v>43143</v>
      </c>
      <c r="V809" s="42"/>
      <c r="W809" s="42"/>
      <c r="X809" s="42"/>
      <c r="Y809" s="42"/>
      <c r="Z809" s="42"/>
      <c r="AB809" s="42"/>
      <c r="AC809" s="42"/>
      <c r="AD809" s="42"/>
      <c r="AE809" s="42"/>
    </row>
    <row r="810" spans="1:31">
      <c r="A810" s="142"/>
      <c r="B810" s="142"/>
      <c r="C810" s="5">
        <v>0.40625</v>
      </c>
      <c r="D810">
        <v>17200</v>
      </c>
      <c r="E810">
        <v>3154</v>
      </c>
      <c r="F810">
        <v>12553</v>
      </c>
      <c r="G810">
        <v>10832</v>
      </c>
      <c r="H810" s="42">
        <v>0</v>
      </c>
      <c r="I810" s="42">
        <f t="shared" si="52"/>
        <v>43739</v>
      </c>
      <c r="V810" s="42"/>
      <c r="W810" s="42"/>
      <c r="X810" s="42"/>
      <c r="Y810" s="42"/>
      <c r="Z810" s="42"/>
      <c r="AB810" s="42"/>
      <c r="AC810" s="42"/>
      <c r="AD810" s="42"/>
      <c r="AE810" s="42"/>
    </row>
    <row r="811" spans="1:31">
      <c r="A811" s="142"/>
      <c r="B811" s="142"/>
      <c r="C811" s="5">
        <v>0.41666666666666702</v>
      </c>
      <c r="D811">
        <v>17449</v>
      </c>
      <c r="E811">
        <v>3183.0000000000005</v>
      </c>
      <c r="F811">
        <v>12719</v>
      </c>
      <c r="G811">
        <v>11029</v>
      </c>
      <c r="H811" s="42">
        <v>0</v>
      </c>
      <c r="I811" s="42">
        <f t="shared" si="52"/>
        <v>44380</v>
      </c>
      <c r="V811" s="42"/>
      <c r="W811" s="42"/>
      <c r="X811" s="42"/>
      <c r="Y811" s="42"/>
      <c r="Z811" s="42"/>
      <c r="AB811" s="42"/>
      <c r="AC811" s="42"/>
      <c r="AD811" s="42"/>
      <c r="AE811" s="42"/>
    </row>
    <row r="812" spans="1:31">
      <c r="A812" s="142"/>
      <c r="B812" s="142"/>
      <c r="C812" s="5">
        <v>0.42708333333333398</v>
      </c>
      <c r="D812">
        <v>17654</v>
      </c>
      <c r="E812">
        <v>3207</v>
      </c>
      <c r="F812">
        <v>12911</v>
      </c>
      <c r="G812">
        <v>11095</v>
      </c>
      <c r="H812" s="42">
        <v>0</v>
      </c>
      <c r="I812" s="42">
        <f t="shared" si="52"/>
        <v>44867</v>
      </c>
      <c r="V812" s="42"/>
      <c r="W812" s="42"/>
      <c r="X812" s="42"/>
      <c r="Y812" s="42"/>
      <c r="Z812" s="42"/>
      <c r="AB812" s="42"/>
      <c r="AC812" s="42"/>
      <c r="AD812" s="42"/>
      <c r="AE812" s="42"/>
    </row>
    <row r="813" spans="1:31">
      <c r="A813" s="142"/>
      <c r="B813" s="142"/>
      <c r="C813" s="5">
        <v>0.4375</v>
      </c>
      <c r="D813">
        <v>17955</v>
      </c>
      <c r="E813">
        <v>3234</v>
      </c>
      <c r="F813">
        <v>12964</v>
      </c>
      <c r="G813">
        <v>11236</v>
      </c>
      <c r="H813" s="42">
        <v>0</v>
      </c>
      <c r="I813" s="42">
        <f t="shared" si="52"/>
        <v>45389</v>
      </c>
      <c r="V813" s="42"/>
      <c r="W813" s="42"/>
      <c r="X813" s="42"/>
      <c r="Y813" s="42"/>
      <c r="Z813" s="42"/>
      <c r="AB813" s="42"/>
      <c r="AC813" s="42"/>
      <c r="AD813" s="42"/>
      <c r="AE813" s="42"/>
    </row>
    <row r="814" spans="1:31">
      <c r="A814" s="142"/>
      <c r="B814" s="142"/>
      <c r="C814" s="5">
        <v>0.44791666666666702</v>
      </c>
      <c r="D814">
        <v>18323</v>
      </c>
      <c r="E814">
        <v>3240</v>
      </c>
      <c r="F814">
        <v>13027</v>
      </c>
      <c r="G814">
        <v>11359.999999999998</v>
      </c>
      <c r="H814" s="42">
        <v>0</v>
      </c>
      <c r="I814" s="42">
        <f t="shared" si="52"/>
        <v>45950</v>
      </c>
      <c r="V814" s="42"/>
      <c r="W814" s="42"/>
      <c r="X814" s="42"/>
      <c r="Y814" s="42"/>
      <c r="Z814" s="42"/>
      <c r="AB814" s="42"/>
      <c r="AC814" s="42"/>
      <c r="AD814" s="42"/>
      <c r="AE814" s="42"/>
    </row>
    <row r="815" spans="1:31">
      <c r="A815" s="142"/>
      <c r="B815" s="142"/>
      <c r="C815" s="5">
        <v>0.45833333333333398</v>
      </c>
      <c r="D815">
        <v>18479</v>
      </c>
      <c r="E815">
        <v>3257</v>
      </c>
      <c r="F815">
        <v>13187</v>
      </c>
      <c r="G815">
        <v>11459</v>
      </c>
      <c r="H815" s="42">
        <v>0</v>
      </c>
      <c r="I815" s="42">
        <f t="shared" si="52"/>
        <v>46382</v>
      </c>
      <c r="V815" s="42"/>
      <c r="W815" s="42"/>
      <c r="X815" s="42"/>
      <c r="Y815" s="42"/>
      <c r="Z815" s="42"/>
      <c r="AB815" s="42"/>
      <c r="AC815" s="42"/>
      <c r="AD815" s="42"/>
      <c r="AE815" s="42"/>
    </row>
    <row r="816" spans="1:31">
      <c r="A816" s="142"/>
      <c r="B816" s="142"/>
      <c r="C816" s="5">
        <v>0.46875</v>
      </c>
      <c r="D816">
        <v>18649</v>
      </c>
      <c r="E816">
        <v>3291</v>
      </c>
      <c r="F816">
        <v>13338.000000000002</v>
      </c>
      <c r="G816">
        <v>11700</v>
      </c>
      <c r="H816" s="42">
        <v>0</v>
      </c>
      <c r="I816" s="42">
        <f t="shared" si="52"/>
        <v>46978</v>
      </c>
      <c r="V816" s="42"/>
      <c r="W816" s="42"/>
      <c r="X816" s="42"/>
      <c r="Y816" s="42"/>
      <c r="Z816" s="42"/>
      <c r="AB816" s="42"/>
      <c r="AC816" s="42"/>
      <c r="AD816" s="42"/>
      <c r="AE816" s="42"/>
    </row>
    <row r="817" spans="1:31">
      <c r="A817" s="142"/>
      <c r="B817" s="142"/>
      <c r="C817" s="5">
        <v>0.47916666666666702</v>
      </c>
      <c r="D817">
        <v>18926</v>
      </c>
      <c r="E817">
        <v>3321</v>
      </c>
      <c r="F817">
        <v>13371</v>
      </c>
      <c r="G817">
        <v>11883.999999999998</v>
      </c>
      <c r="H817" s="42">
        <v>0</v>
      </c>
      <c r="I817" s="42">
        <f t="shared" si="52"/>
        <v>47502</v>
      </c>
      <c r="V817" s="42"/>
      <c r="W817" s="42"/>
      <c r="X817" s="42"/>
      <c r="Y817" s="42"/>
      <c r="Z817" s="42"/>
      <c r="AB817" s="42"/>
      <c r="AC817" s="42"/>
      <c r="AD817" s="42"/>
      <c r="AE817" s="42"/>
    </row>
    <row r="818" spans="1:31">
      <c r="A818" s="142"/>
      <c r="B818" s="142"/>
      <c r="C818" s="5">
        <v>0.48958333333333398</v>
      </c>
      <c r="D818">
        <v>19253</v>
      </c>
      <c r="E818">
        <v>3341</v>
      </c>
      <c r="F818">
        <v>13521</v>
      </c>
      <c r="G818">
        <v>12045.999999999998</v>
      </c>
      <c r="H818" s="42">
        <v>0</v>
      </c>
      <c r="I818" s="42">
        <f t="shared" si="52"/>
        <v>48161</v>
      </c>
      <c r="V818" s="42"/>
      <c r="W818" s="42"/>
      <c r="X818" s="42"/>
      <c r="Y818" s="42"/>
      <c r="Z818" s="42"/>
      <c r="AB818" s="42"/>
      <c r="AC818" s="42"/>
      <c r="AD818" s="42"/>
      <c r="AE818" s="42"/>
    </row>
    <row r="819" spans="1:31">
      <c r="A819" s="142"/>
      <c r="B819" s="142"/>
      <c r="C819" s="5">
        <v>0.5</v>
      </c>
      <c r="D819">
        <v>19479</v>
      </c>
      <c r="E819">
        <v>3366</v>
      </c>
      <c r="F819">
        <v>13680.000000000002</v>
      </c>
      <c r="G819">
        <v>12158</v>
      </c>
      <c r="H819" s="42">
        <v>0</v>
      </c>
      <c r="I819" s="42">
        <f t="shared" si="52"/>
        <v>48683</v>
      </c>
      <c r="V819" s="42"/>
      <c r="W819" s="42"/>
      <c r="X819" s="42"/>
      <c r="Y819" s="42"/>
      <c r="Z819" s="42"/>
      <c r="AB819" s="42"/>
      <c r="AC819" s="42"/>
      <c r="AD819" s="42"/>
      <c r="AE819" s="42"/>
    </row>
    <row r="820" spans="1:31">
      <c r="A820" s="142"/>
      <c r="B820" s="142"/>
      <c r="C820" s="5">
        <v>0.51041666666666696</v>
      </c>
      <c r="D820">
        <v>19651</v>
      </c>
      <c r="E820">
        <v>3372</v>
      </c>
      <c r="F820">
        <v>13817</v>
      </c>
      <c r="G820">
        <v>12261</v>
      </c>
      <c r="H820" s="42">
        <v>0</v>
      </c>
      <c r="I820" s="42">
        <f t="shared" si="52"/>
        <v>49101</v>
      </c>
      <c r="V820" s="42"/>
      <c r="W820" s="42"/>
      <c r="X820" s="42"/>
      <c r="Y820" s="42"/>
      <c r="Z820" s="42"/>
      <c r="AB820" s="42"/>
      <c r="AC820" s="42"/>
      <c r="AD820" s="42"/>
      <c r="AE820" s="42"/>
    </row>
    <row r="821" spans="1:31">
      <c r="A821" s="142"/>
      <c r="B821" s="142"/>
      <c r="C821" s="5">
        <v>0.52083333333333404</v>
      </c>
      <c r="D821">
        <v>19860</v>
      </c>
      <c r="E821">
        <v>3400.0000000000005</v>
      </c>
      <c r="F821">
        <v>13879.999999999998</v>
      </c>
      <c r="G821">
        <v>12428.999999999998</v>
      </c>
      <c r="H821" s="42">
        <v>0</v>
      </c>
      <c r="I821" s="42">
        <f t="shared" si="52"/>
        <v>49569</v>
      </c>
      <c r="V821" s="42"/>
      <c r="W821" s="42"/>
      <c r="X821" s="42"/>
      <c r="Y821" s="42"/>
      <c r="Z821" s="42"/>
      <c r="AB821" s="42"/>
      <c r="AC821" s="42"/>
      <c r="AD821" s="42"/>
      <c r="AE821" s="42"/>
    </row>
    <row r="822" spans="1:31">
      <c r="A822" s="142"/>
      <c r="B822" s="142"/>
      <c r="C822" s="5">
        <v>0.53125</v>
      </c>
      <c r="D822">
        <v>19939</v>
      </c>
      <c r="E822">
        <v>3424</v>
      </c>
      <c r="F822">
        <v>14000.999999999998</v>
      </c>
      <c r="G822">
        <v>12622</v>
      </c>
      <c r="H822" s="42">
        <v>0</v>
      </c>
      <c r="I822" s="42">
        <f t="shared" si="52"/>
        <v>49986</v>
      </c>
      <c r="V822" s="42"/>
      <c r="W822" s="42"/>
      <c r="X822" s="42"/>
      <c r="Y822" s="42"/>
      <c r="Z822" s="42"/>
      <c r="AB822" s="42"/>
      <c r="AC822" s="42"/>
      <c r="AD822" s="42"/>
      <c r="AE822" s="42"/>
    </row>
    <row r="823" spans="1:31">
      <c r="A823" s="142"/>
      <c r="B823" s="142"/>
      <c r="C823" s="5">
        <v>0.54166666666666696</v>
      </c>
      <c r="D823">
        <v>20106</v>
      </c>
      <c r="E823">
        <v>3444.9999999999995</v>
      </c>
      <c r="F823">
        <v>14045</v>
      </c>
      <c r="G823">
        <v>12641</v>
      </c>
      <c r="H823" s="42">
        <v>0</v>
      </c>
      <c r="I823" s="42">
        <f t="shared" si="52"/>
        <v>50237</v>
      </c>
      <c r="V823" s="42"/>
      <c r="W823" s="42"/>
      <c r="X823" s="42"/>
      <c r="Y823" s="42"/>
      <c r="Z823" s="42"/>
      <c r="AB823" s="42"/>
      <c r="AC823" s="42"/>
      <c r="AD823" s="42"/>
      <c r="AE823" s="42"/>
    </row>
    <row r="824" spans="1:31">
      <c r="A824" s="142"/>
      <c r="B824" s="142"/>
      <c r="C824" s="5">
        <v>0.55208333333333404</v>
      </c>
      <c r="D824">
        <v>20286</v>
      </c>
      <c r="E824">
        <v>3451</v>
      </c>
      <c r="F824">
        <v>14094</v>
      </c>
      <c r="G824">
        <v>12798</v>
      </c>
      <c r="H824" s="42">
        <v>0</v>
      </c>
      <c r="I824" s="42">
        <f t="shared" si="52"/>
        <v>50629</v>
      </c>
      <c r="V824" s="42"/>
      <c r="W824" s="42"/>
      <c r="X824" s="42"/>
      <c r="Y824" s="42"/>
      <c r="Z824" s="42"/>
      <c r="AB824" s="42"/>
      <c r="AC824" s="42"/>
      <c r="AD824" s="42"/>
      <c r="AE824" s="42"/>
    </row>
    <row r="825" spans="1:31">
      <c r="A825" s="142"/>
      <c r="B825" s="142"/>
      <c r="C825" s="5">
        <v>0.5625</v>
      </c>
      <c r="D825">
        <v>20482</v>
      </c>
      <c r="E825">
        <v>3466</v>
      </c>
      <c r="F825">
        <v>14161</v>
      </c>
      <c r="G825">
        <v>12919</v>
      </c>
      <c r="H825" s="42">
        <v>0</v>
      </c>
      <c r="I825" s="42">
        <f t="shared" si="52"/>
        <v>51028</v>
      </c>
      <c r="V825" s="42"/>
      <c r="W825" s="42"/>
      <c r="X825" s="42"/>
      <c r="Y825" s="42"/>
      <c r="Z825" s="42"/>
      <c r="AB825" s="42"/>
      <c r="AC825" s="42"/>
      <c r="AD825" s="42"/>
      <c r="AE825" s="42"/>
    </row>
    <row r="826" spans="1:31">
      <c r="A826" s="142"/>
      <c r="B826" s="142"/>
      <c r="C826" s="5">
        <v>0.57291666666666696</v>
      </c>
      <c r="D826">
        <v>20588.000000000004</v>
      </c>
      <c r="E826">
        <v>3491</v>
      </c>
      <c r="F826">
        <v>14242</v>
      </c>
      <c r="G826">
        <v>12989</v>
      </c>
      <c r="H826" s="42">
        <v>0</v>
      </c>
      <c r="I826" s="42">
        <f t="shared" si="52"/>
        <v>51310</v>
      </c>
      <c r="V826" s="42"/>
      <c r="W826" s="42"/>
      <c r="X826" s="42"/>
      <c r="Y826" s="42"/>
      <c r="Z826" s="42"/>
      <c r="AB826" s="42"/>
      <c r="AC826" s="42"/>
      <c r="AD826" s="42"/>
      <c r="AE826" s="42"/>
    </row>
    <row r="827" spans="1:31">
      <c r="A827" s="142"/>
      <c r="B827" s="142"/>
      <c r="C827" s="5">
        <v>0.58333333333333404</v>
      </c>
      <c r="D827">
        <v>20691</v>
      </c>
      <c r="E827">
        <v>3518</v>
      </c>
      <c r="F827">
        <v>14297</v>
      </c>
      <c r="G827">
        <v>13097</v>
      </c>
      <c r="H827" s="42">
        <v>0</v>
      </c>
      <c r="I827" s="42">
        <f t="shared" si="52"/>
        <v>51603</v>
      </c>
      <c r="V827" s="42"/>
      <c r="W827" s="42"/>
      <c r="X827" s="42"/>
      <c r="Y827" s="42"/>
      <c r="Z827" s="42"/>
      <c r="AB827" s="42"/>
      <c r="AC827" s="42"/>
      <c r="AD827" s="42"/>
      <c r="AE827" s="42"/>
    </row>
    <row r="828" spans="1:31">
      <c r="A828" s="142"/>
      <c r="B828" s="142"/>
      <c r="C828" s="5">
        <v>0.59375</v>
      </c>
      <c r="D828">
        <v>20798</v>
      </c>
      <c r="E828">
        <v>3529</v>
      </c>
      <c r="F828">
        <v>14383.999999999998</v>
      </c>
      <c r="G828">
        <v>13119</v>
      </c>
      <c r="H828" s="42">
        <v>0</v>
      </c>
      <c r="I828" s="42">
        <f t="shared" si="52"/>
        <v>51830</v>
      </c>
      <c r="V828" s="42"/>
      <c r="W828" s="42"/>
      <c r="X828" s="42"/>
      <c r="Y828" s="42"/>
      <c r="Z828" s="42"/>
      <c r="AB828" s="42"/>
      <c r="AC828" s="42"/>
      <c r="AD828" s="42"/>
      <c r="AE828" s="42"/>
    </row>
    <row r="829" spans="1:31">
      <c r="A829" s="142"/>
      <c r="B829" s="142"/>
      <c r="C829" s="5">
        <v>0.60416666666666696</v>
      </c>
      <c r="D829">
        <v>20883</v>
      </c>
      <c r="E829">
        <v>3534</v>
      </c>
      <c r="F829">
        <v>14403.999999999998</v>
      </c>
      <c r="G829">
        <v>13203</v>
      </c>
      <c r="H829" s="42">
        <v>0</v>
      </c>
      <c r="I829" s="42">
        <f t="shared" si="52"/>
        <v>52024</v>
      </c>
      <c r="V829" s="42"/>
      <c r="W829" s="42"/>
      <c r="X829" s="42"/>
      <c r="Y829" s="42"/>
      <c r="Z829" s="42"/>
      <c r="AB829" s="42"/>
      <c r="AC829" s="42"/>
      <c r="AD829" s="42"/>
      <c r="AE829" s="42"/>
    </row>
    <row r="830" spans="1:31">
      <c r="A830" s="142"/>
      <c r="B830" s="142"/>
      <c r="C830" s="5">
        <v>0.61458333333333404</v>
      </c>
      <c r="D830">
        <v>20875</v>
      </c>
      <c r="E830">
        <v>3547</v>
      </c>
      <c r="F830">
        <v>14440</v>
      </c>
      <c r="G830">
        <v>13225</v>
      </c>
      <c r="H830" s="42">
        <v>0</v>
      </c>
      <c r="I830" s="42">
        <f t="shared" si="52"/>
        <v>52087</v>
      </c>
      <c r="V830" s="42"/>
      <c r="W830" s="42"/>
      <c r="X830" s="42"/>
      <c r="Y830" s="42"/>
      <c r="Z830" s="42"/>
      <c r="AB830" s="42"/>
      <c r="AC830" s="42"/>
      <c r="AD830" s="42"/>
      <c r="AE830" s="42"/>
    </row>
    <row r="831" spans="1:31">
      <c r="A831" s="142"/>
      <c r="B831" s="142"/>
      <c r="C831" s="5">
        <v>0.625</v>
      </c>
      <c r="D831">
        <v>20954</v>
      </c>
      <c r="E831">
        <v>3572</v>
      </c>
      <c r="F831">
        <v>14491</v>
      </c>
      <c r="G831">
        <v>13272</v>
      </c>
      <c r="H831" s="42">
        <v>0</v>
      </c>
      <c r="I831" s="42">
        <f t="shared" si="52"/>
        <v>52289</v>
      </c>
      <c r="V831" s="42"/>
      <c r="W831" s="42"/>
      <c r="X831" s="42"/>
      <c r="Y831" s="42"/>
      <c r="Z831" s="42"/>
      <c r="AB831" s="42"/>
      <c r="AC831" s="42"/>
      <c r="AD831" s="42"/>
      <c r="AE831" s="42"/>
    </row>
    <row r="832" spans="1:31">
      <c r="A832" s="142"/>
      <c r="B832" s="142"/>
      <c r="C832" s="5">
        <v>0.63541666666666696</v>
      </c>
      <c r="D832">
        <v>21095</v>
      </c>
      <c r="E832">
        <v>3584</v>
      </c>
      <c r="F832">
        <v>14623</v>
      </c>
      <c r="G832">
        <v>13410</v>
      </c>
      <c r="H832" s="42">
        <v>0</v>
      </c>
      <c r="I832" s="42">
        <f t="shared" si="52"/>
        <v>52712</v>
      </c>
      <c r="V832" s="42"/>
      <c r="W832" s="42"/>
      <c r="X832" s="42"/>
      <c r="Y832" s="42"/>
      <c r="Z832" s="42"/>
      <c r="AB832" s="42"/>
      <c r="AC832" s="42"/>
      <c r="AD832" s="42"/>
      <c r="AE832" s="42"/>
    </row>
    <row r="833" spans="1:31">
      <c r="A833" s="142"/>
      <c r="B833" s="142"/>
      <c r="C833" s="5">
        <v>0.64583333333333404</v>
      </c>
      <c r="D833">
        <v>21013</v>
      </c>
      <c r="E833">
        <v>3569</v>
      </c>
      <c r="F833">
        <v>14559</v>
      </c>
      <c r="G833">
        <v>13370</v>
      </c>
      <c r="H833" s="42">
        <v>0</v>
      </c>
      <c r="I833" s="42">
        <f t="shared" si="52"/>
        <v>52511</v>
      </c>
      <c r="V833" s="42"/>
      <c r="W833" s="42"/>
      <c r="X833" s="42"/>
      <c r="Y833" s="42"/>
      <c r="Z833" s="42"/>
      <c r="AB833" s="42"/>
      <c r="AC833" s="42"/>
      <c r="AD833" s="42"/>
      <c r="AE833" s="42"/>
    </row>
    <row r="834" spans="1:31">
      <c r="A834" s="142"/>
      <c r="B834" s="142"/>
      <c r="C834" s="5">
        <v>0.65625</v>
      </c>
      <c r="D834">
        <v>20941</v>
      </c>
      <c r="E834">
        <v>3577</v>
      </c>
      <c r="F834">
        <v>14571</v>
      </c>
      <c r="G834">
        <v>13376.999999999998</v>
      </c>
      <c r="H834" s="42">
        <v>0</v>
      </c>
      <c r="I834" s="42">
        <f t="shared" si="52"/>
        <v>52466</v>
      </c>
      <c r="V834" s="42"/>
      <c r="W834" s="42"/>
      <c r="X834" s="42"/>
      <c r="Y834" s="42"/>
      <c r="Z834" s="42"/>
      <c r="AB834" s="42"/>
      <c r="AC834" s="42"/>
      <c r="AD834" s="42"/>
      <c r="AE834" s="42"/>
    </row>
    <row r="835" spans="1:31">
      <c r="A835" s="142"/>
      <c r="B835" s="142"/>
      <c r="C835" s="5">
        <v>0.66666666666666696</v>
      </c>
      <c r="D835">
        <v>20947</v>
      </c>
      <c r="E835">
        <v>3558</v>
      </c>
      <c r="F835">
        <v>14549</v>
      </c>
      <c r="G835">
        <v>13394</v>
      </c>
      <c r="H835" s="42">
        <v>0</v>
      </c>
      <c r="I835" s="42">
        <f t="shared" si="52"/>
        <v>52448</v>
      </c>
      <c r="V835" s="42"/>
      <c r="W835" s="42"/>
      <c r="X835" s="42"/>
      <c r="Y835" s="42"/>
      <c r="Z835" s="42"/>
      <c r="AB835" s="42"/>
      <c r="AC835" s="42"/>
      <c r="AD835" s="42"/>
      <c r="AE835" s="42"/>
    </row>
    <row r="836" spans="1:31">
      <c r="A836" s="142"/>
      <c r="B836" s="142"/>
      <c r="C836" s="5">
        <v>0.67708333333333404</v>
      </c>
      <c r="D836">
        <v>20874</v>
      </c>
      <c r="E836">
        <v>3552</v>
      </c>
      <c r="F836">
        <v>14507.000000000002</v>
      </c>
      <c r="G836">
        <v>13344</v>
      </c>
      <c r="H836" s="42">
        <v>0</v>
      </c>
      <c r="I836" s="42">
        <f t="shared" si="52"/>
        <v>52277</v>
      </c>
      <c r="V836" s="42"/>
      <c r="W836" s="42"/>
      <c r="X836" s="42"/>
      <c r="Y836" s="42"/>
      <c r="Z836" s="42"/>
      <c r="AB836" s="42"/>
      <c r="AC836" s="42"/>
      <c r="AD836" s="42"/>
      <c r="AE836" s="42"/>
    </row>
    <row r="837" spans="1:31">
      <c r="A837" s="142"/>
      <c r="B837" s="142"/>
      <c r="C837" s="5">
        <v>0.6875</v>
      </c>
      <c r="D837">
        <v>20661</v>
      </c>
      <c r="E837">
        <v>3547</v>
      </c>
      <c r="F837">
        <v>14422</v>
      </c>
      <c r="G837">
        <v>13317.000000000002</v>
      </c>
      <c r="H837" s="42">
        <v>0</v>
      </c>
      <c r="I837" s="42">
        <f t="shared" ref="I837:I900" si="53">SUM(D837:H837)</f>
        <v>51947</v>
      </c>
      <c r="V837" s="42"/>
      <c r="W837" s="42"/>
      <c r="X837" s="42"/>
      <c r="Y837" s="42"/>
      <c r="Z837" s="42"/>
      <c r="AB837" s="42"/>
      <c r="AC837" s="42"/>
      <c r="AD837" s="42"/>
      <c r="AE837" s="42"/>
    </row>
    <row r="838" spans="1:31">
      <c r="A838" s="142"/>
      <c r="B838" s="142"/>
      <c r="C838" s="5">
        <v>0.69791666666666696</v>
      </c>
      <c r="D838">
        <v>20395</v>
      </c>
      <c r="E838">
        <v>3513</v>
      </c>
      <c r="F838">
        <v>14316</v>
      </c>
      <c r="G838">
        <v>13307</v>
      </c>
      <c r="H838" s="42">
        <v>0</v>
      </c>
      <c r="I838" s="42">
        <f t="shared" si="53"/>
        <v>51531</v>
      </c>
      <c r="V838" s="42"/>
      <c r="W838" s="42"/>
      <c r="X838" s="42"/>
      <c r="Y838" s="42"/>
      <c r="Z838" s="42"/>
      <c r="AB838" s="42"/>
      <c r="AC838" s="42"/>
      <c r="AD838" s="42"/>
      <c r="AE838" s="42"/>
    </row>
    <row r="839" spans="1:31">
      <c r="A839" s="142"/>
      <c r="B839" s="142"/>
      <c r="C839" s="5">
        <v>0.70833333333333404</v>
      </c>
      <c r="D839">
        <v>20370</v>
      </c>
      <c r="E839">
        <v>3509</v>
      </c>
      <c r="F839">
        <v>14095</v>
      </c>
      <c r="G839">
        <v>13137</v>
      </c>
      <c r="H839" s="42">
        <v>0</v>
      </c>
      <c r="I839" s="42">
        <f t="shared" si="53"/>
        <v>51111</v>
      </c>
      <c r="V839" s="42"/>
      <c r="W839" s="42"/>
      <c r="X839" s="42"/>
      <c r="Y839" s="42"/>
      <c r="Z839" s="42"/>
      <c r="AB839" s="42"/>
      <c r="AC839" s="42"/>
      <c r="AD839" s="42"/>
      <c r="AE839" s="42"/>
    </row>
    <row r="840" spans="1:31">
      <c r="A840" s="142"/>
      <c r="B840" s="142"/>
      <c r="C840" s="5">
        <v>0.71875</v>
      </c>
      <c r="D840">
        <v>20158</v>
      </c>
      <c r="E840">
        <v>3500</v>
      </c>
      <c r="F840">
        <v>13908</v>
      </c>
      <c r="G840">
        <v>12992</v>
      </c>
      <c r="H840" s="42">
        <v>0</v>
      </c>
      <c r="I840" s="42">
        <f t="shared" si="53"/>
        <v>50558</v>
      </c>
      <c r="V840" s="42"/>
      <c r="W840" s="42"/>
      <c r="X840" s="42"/>
      <c r="Y840" s="42"/>
      <c r="Z840" s="42"/>
      <c r="AB840" s="42"/>
      <c r="AC840" s="42"/>
      <c r="AD840" s="42"/>
      <c r="AE840" s="42"/>
    </row>
    <row r="841" spans="1:31">
      <c r="A841" s="142"/>
      <c r="B841" s="142"/>
      <c r="C841" s="5">
        <v>0.72916666666666696</v>
      </c>
      <c r="D841">
        <v>19995</v>
      </c>
      <c r="E841">
        <v>3474</v>
      </c>
      <c r="F841">
        <v>13867</v>
      </c>
      <c r="G841">
        <v>12833.000000000002</v>
      </c>
      <c r="H841" s="42">
        <v>0</v>
      </c>
      <c r="I841" s="42">
        <f t="shared" si="53"/>
        <v>50169</v>
      </c>
      <c r="V841" s="42"/>
      <c r="W841" s="42"/>
      <c r="X841" s="42"/>
      <c r="Y841" s="42"/>
      <c r="Z841" s="42"/>
      <c r="AB841" s="42"/>
      <c r="AC841" s="42"/>
      <c r="AD841" s="42"/>
      <c r="AE841" s="42"/>
    </row>
    <row r="842" spans="1:31">
      <c r="A842" s="142"/>
      <c r="B842" s="142"/>
      <c r="C842" s="5">
        <v>0.73958333333333404</v>
      </c>
      <c r="D842">
        <v>19826</v>
      </c>
      <c r="E842">
        <v>3451</v>
      </c>
      <c r="F842">
        <v>13868</v>
      </c>
      <c r="G842">
        <v>12807</v>
      </c>
      <c r="H842" s="42">
        <v>0</v>
      </c>
      <c r="I842" s="42">
        <f t="shared" si="53"/>
        <v>49952</v>
      </c>
      <c r="V842" s="42"/>
      <c r="W842" s="42"/>
      <c r="X842" s="42"/>
      <c r="Y842" s="42"/>
      <c r="Z842" s="42"/>
      <c r="AB842" s="42"/>
      <c r="AC842" s="42"/>
      <c r="AD842" s="42"/>
      <c r="AE842" s="42"/>
    </row>
    <row r="843" spans="1:31">
      <c r="A843" s="142"/>
      <c r="B843" s="142"/>
      <c r="C843" s="5">
        <v>0.75</v>
      </c>
      <c r="D843">
        <v>19657</v>
      </c>
      <c r="E843">
        <v>3426</v>
      </c>
      <c r="F843">
        <v>13700.000000000002</v>
      </c>
      <c r="G843">
        <v>12647</v>
      </c>
      <c r="H843" s="42">
        <v>0</v>
      </c>
      <c r="I843" s="42">
        <f t="shared" si="53"/>
        <v>49430</v>
      </c>
      <c r="V843" s="42"/>
      <c r="W843" s="42"/>
      <c r="X843" s="42"/>
      <c r="Y843" s="42"/>
      <c r="Z843" s="42"/>
      <c r="AB843" s="42"/>
      <c r="AC843" s="42"/>
      <c r="AD843" s="42"/>
      <c r="AE843" s="42"/>
    </row>
    <row r="844" spans="1:31">
      <c r="A844" s="142"/>
      <c r="B844" s="142"/>
      <c r="C844" s="5">
        <v>0.76041666666666696</v>
      </c>
      <c r="D844">
        <v>19485</v>
      </c>
      <c r="E844">
        <v>3411</v>
      </c>
      <c r="F844">
        <v>13601</v>
      </c>
      <c r="G844">
        <v>12568</v>
      </c>
      <c r="H844" s="42">
        <v>0</v>
      </c>
      <c r="I844" s="42">
        <f t="shared" si="53"/>
        <v>49065</v>
      </c>
      <c r="V844" s="42"/>
      <c r="W844" s="42"/>
      <c r="X844" s="42"/>
      <c r="Y844" s="42"/>
      <c r="Z844" s="42"/>
      <c r="AB844" s="42"/>
      <c r="AC844" s="42"/>
      <c r="AD844" s="42"/>
      <c r="AE844" s="42"/>
    </row>
    <row r="845" spans="1:31">
      <c r="A845" s="142"/>
      <c r="B845" s="142"/>
      <c r="C845" s="5">
        <v>0.77083333333333404</v>
      </c>
      <c r="D845">
        <v>19422</v>
      </c>
      <c r="E845">
        <v>3407</v>
      </c>
      <c r="F845">
        <v>13622</v>
      </c>
      <c r="G845">
        <v>12508</v>
      </c>
      <c r="H845" s="42">
        <v>0</v>
      </c>
      <c r="I845" s="42">
        <f t="shared" si="53"/>
        <v>48959</v>
      </c>
      <c r="V845" s="42"/>
      <c r="W845" s="42"/>
      <c r="X845" s="42"/>
      <c r="Y845" s="42"/>
      <c r="Z845" s="42"/>
      <c r="AB845" s="42"/>
      <c r="AC845" s="42"/>
      <c r="AD845" s="42"/>
      <c r="AE845" s="42"/>
    </row>
    <row r="846" spans="1:31">
      <c r="A846" s="142"/>
      <c r="B846" s="142"/>
      <c r="C846" s="5">
        <v>0.78125</v>
      </c>
      <c r="D846">
        <v>19249</v>
      </c>
      <c r="E846">
        <v>3401</v>
      </c>
      <c r="F846">
        <v>13491</v>
      </c>
      <c r="G846">
        <v>12541</v>
      </c>
      <c r="H846" s="42">
        <v>0</v>
      </c>
      <c r="I846" s="42">
        <f t="shared" si="53"/>
        <v>48682</v>
      </c>
      <c r="V846" s="42"/>
      <c r="W846" s="42"/>
      <c r="X846" s="42"/>
      <c r="Y846" s="42"/>
      <c r="Z846" s="42"/>
      <c r="AB846" s="42"/>
      <c r="AC846" s="42"/>
      <c r="AD846" s="42"/>
      <c r="AE846" s="42"/>
    </row>
    <row r="847" spans="1:31">
      <c r="A847" s="142"/>
      <c r="B847" s="142"/>
      <c r="C847" s="5">
        <v>0.79166666666666696</v>
      </c>
      <c r="D847">
        <v>19172</v>
      </c>
      <c r="E847">
        <v>3379</v>
      </c>
      <c r="F847">
        <v>13428</v>
      </c>
      <c r="G847">
        <v>12495</v>
      </c>
      <c r="H847" s="42">
        <v>0</v>
      </c>
      <c r="I847" s="42">
        <f t="shared" si="53"/>
        <v>48474</v>
      </c>
      <c r="V847" s="42"/>
      <c r="W847" s="42"/>
      <c r="X847" s="42"/>
      <c r="Y847" s="42"/>
      <c r="Z847" s="42"/>
      <c r="AB847" s="42"/>
      <c r="AC847" s="42"/>
      <c r="AD847" s="42"/>
      <c r="AE847" s="42"/>
    </row>
    <row r="848" spans="1:31">
      <c r="A848" s="142"/>
      <c r="B848" s="142"/>
      <c r="C848" s="5">
        <v>0.80208333333333404</v>
      </c>
      <c r="D848">
        <v>19258</v>
      </c>
      <c r="E848">
        <v>3376</v>
      </c>
      <c r="F848">
        <v>13400</v>
      </c>
      <c r="G848">
        <v>12472</v>
      </c>
      <c r="H848" s="42">
        <v>0</v>
      </c>
      <c r="I848" s="42">
        <f t="shared" si="53"/>
        <v>48506</v>
      </c>
      <c r="V848" s="42"/>
      <c r="W848" s="42"/>
      <c r="X848" s="42"/>
      <c r="Y848" s="42"/>
      <c r="Z848" s="42"/>
      <c r="AB848" s="42"/>
      <c r="AC848" s="42"/>
      <c r="AD848" s="42"/>
      <c r="AE848" s="42"/>
    </row>
    <row r="849" spans="1:31">
      <c r="A849" s="142"/>
      <c r="B849" s="142"/>
      <c r="C849" s="5">
        <v>0.8125</v>
      </c>
      <c r="D849">
        <v>19125</v>
      </c>
      <c r="E849">
        <v>3350</v>
      </c>
      <c r="F849">
        <v>13264</v>
      </c>
      <c r="G849">
        <v>12346.999999999998</v>
      </c>
      <c r="H849" s="42">
        <v>0</v>
      </c>
      <c r="I849" s="42">
        <f t="shared" si="53"/>
        <v>48086</v>
      </c>
      <c r="V849" s="42"/>
      <c r="W849" s="42"/>
      <c r="X849" s="42"/>
      <c r="Y849" s="42"/>
      <c r="Z849" s="42"/>
      <c r="AB849" s="42"/>
      <c r="AC849" s="42"/>
      <c r="AD849" s="42"/>
      <c r="AE849" s="42"/>
    </row>
    <row r="850" spans="1:31">
      <c r="A850" s="142"/>
      <c r="B850" s="142"/>
      <c r="C850" s="5">
        <v>0.82291666666666696</v>
      </c>
      <c r="D850">
        <v>18956</v>
      </c>
      <c r="E850">
        <v>3330</v>
      </c>
      <c r="F850">
        <v>13119</v>
      </c>
      <c r="G850">
        <v>12173</v>
      </c>
      <c r="H850" s="42">
        <v>0</v>
      </c>
      <c r="I850" s="42">
        <f t="shared" si="53"/>
        <v>47578</v>
      </c>
      <c r="V850" s="42"/>
      <c r="W850" s="42"/>
      <c r="X850" s="42"/>
      <c r="Y850" s="42"/>
      <c r="Z850" s="42"/>
      <c r="AB850" s="42"/>
      <c r="AC850" s="42"/>
      <c r="AD850" s="42"/>
      <c r="AE850" s="42"/>
    </row>
    <row r="851" spans="1:31">
      <c r="A851" s="142"/>
      <c r="B851" s="142"/>
      <c r="C851" s="5">
        <v>0.83333333333333404</v>
      </c>
      <c r="D851">
        <v>18685</v>
      </c>
      <c r="E851">
        <v>3300</v>
      </c>
      <c r="F851">
        <v>12995.000000000002</v>
      </c>
      <c r="G851">
        <v>12031</v>
      </c>
      <c r="H851" s="42">
        <v>0</v>
      </c>
      <c r="I851" s="42">
        <f t="shared" si="53"/>
        <v>47011</v>
      </c>
      <c r="V851" s="42"/>
      <c r="W851" s="42"/>
      <c r="X851" s="42"/>
      <c r="Y851" s="42"/>
      <c r="Z851" s="42"/>
      <c r="AB851" s="42"/>
      <c r="AC851" s="42"/>
      <c r="AD851" s="42"/>
      <c r="AE851" s="42"/>
    </row>
    <row r="852" spans="1:31">
      <c r="A852" s="142"/>
      <c r="B852" s="142"/>
      <c r="C852" s="5">
        <v>0.84375</v>
      </c>
      <c r="D852">
        <v>18172</v>
      </c>
      <c r="E852">
        <v>3278</v>
      </c>
      <c r="F852">
        <v>12863</v>
      </c>
      <c r="G852">
        <v>11829</v>
      </c>
      <c r="H852" s="42">
        <v>0</v>
      </c>
      <c r="I852" s="42">
        <f t="shared" si="53"/>
        <v>46142</v>
      </c>
      <c r="V852" s="42"/>
      <c r="W852" s="42"/>
      <c r="X852" s="42"/>
      <c r="Y852" s="42"/>
      <c r="Z852" s="42"/>
      <c r="AB852" s="42"/>
      <c r="AC852" s="42"/>
      <c r="AD852" s="42"/>
      <c r="AE852" s="42"/>
    </row>
    <row r="853" spans="1:31">
      <c r="A853" s="142"/>
      <c r="B853" s="142"/>
      <c r="C853" s="5">
        <v>0.85416666666666696</v>
      </c>
      <c r="D853">
        <v>17820</v>
      </c>
      <c r="E853">
        <v>3262</v>
      </c>
      <c r="F853">
        <v>12679</v>
      </c>
      <c r="G853">
        <v>11623.000000000002</v>
      </c>
      <c r="H853" s="42">
        <v>0</v>
      </c>
      <c r="I853" s="42">
        <f t="shared" si="53"/>
        <v>45384</v>
      </c>
      <c r="V853" s="42"/>
      <c r="W853" s="42"/>
      <c r="X853" s="42"/>
      <c r="Y853" s="42"/>
      <c r="Z853" s="42"/>
      <c r="AB853" s="42"/>
      <c r="AC853" s="42"/>
      <c r="AD853" s="42"/>
      <c r="AE853" s="42"/>
    </row>
    <row r="854" spans="1:31">
      <c r="A854" s="142"/>
      <c r="B854" s="142"/>
      <c r="C854" s="5">
        <v>0.86458333333333404</v>
      </c>
      <c r="D854">
        <v>17462</v>
      </c>
      <c r="E854">
        <v>3240</v>
      </c>
      <c r="F854">
        <v>12527</v>
      </c>
      <c r="G854">
        <v>11335</v>
      </c>
      <c r="H854" s="42">
        <v>0</v>
      </c>
      <c r="I854" s="42">
        <f t="shared" si="53"/>
        <v>44564</v>
      </c>
      <c r="V854" s="42"/>
      <c r="W854" s="42"/>
      <c r="X854" s="42"/>
      <c r="Y854" s="42"/>
      <c r="Z854" s="42"/>
      <c r="AB854" s="42"/>
      <c r="AC854" s="42"/>
      <c r="AD854" s="42"/>
      <c r="AE854" s="42"/>
    </row>
    <row r="855" spans="1:31">
      <c r="A855" s="142"/>
      <c r="B855" s="142"/>
      <c r="C855" s="5">
        <v>0.875</v>
      </c>
      <c r="D855">
        <v>17004</v>
      </c>
      <c r="E855">
        <v>3207</v>
      </c>
      <c r="F855">
        <v>12302</v>
      </c>
      <c r="G855">
        <v>11116</v>
      </c>
      <c r="H855" s="42">
        <v>0</v>
      </c>
      <c r="I855" s="42">
        <f t="shared" si="53"/>
        <v>43629</v>
      </c>
      <c r="V855" s="42"/>
      <c r="W855" s="42"/>
      <c r="X855" s="42"/>
      <c r="Y855" s="42"/>
      <c r="Z855" s="42"/>
      <c r="AB855" s="42"/>
      <c r="AC855" s="42"/>
      <c r="AD855" s="42"/>
      <c r="AE855" s="42"/>
    </row>
    <row r="856" spans="1:31">
      <c r="A856" s="142"/>
      <c r="B856" s="142"/>
      <c r="C856" s="5">
        <v>0.88541666666666696</v>
      </c>
      <c r="D856">
        <v>16596</v>
      </c>
      <c r="E856">
        <v>3168.0000000000005</v>
      </c>
      <c r="F856">
        <v>12103</v>
      </c>
      <c r="G856">
        <v>10910</v>
      </c>
      <c r="H856" s="42">
        <v>0</v>
      </c>
      <c r="I856" s="42">
        <f t="shared" si="53"/>
        <v>42777</v>
      </c>
      <c r="V856" s="42"/>
      <c r="W856" s="42"/>
      <c r="X856" s="42"/>
      <c r="Y856" s="42"/>
      <c r="Z856" s="42"/>
      <c r="AB856" s="42"/>
      <c r="AC856" s="42"/>
      <c r="AD856" s="42"/>
      <c r="AE856" s="42"/>
    </row>
    <row r="857" spans="1:31">
      <c r="A857" s="142"/>
      <c r="B857" s="142"/>
      <c r="C857" s="5">
        <v>0.89583333333333404</v>
      </c>
      <c r="D857">
        <v>16176</v>
      </c>
      <c r="E857">
        <v>3138.0000000000005</v>
      </c>
      <c r="F857">
        <v>11973</v>
      </c>
      <c r="G857">
        <v>10645</v>
      </c>
      <c r="H857" s="42">
        <v>0</v>
      </c>
      <c r="I857" s="42">
        <f t="shared" si="53"/>
        <v>41932</v>
      </c>
      <c r="V857" s="42"/>
      <c r="W857" s="42"/>
      <c r="X857" s="42"/>
      <c r="Y857" s="42"/>
      <c r="Z857" s="42"/>
      <c r="AB857" s="42"/>
      <c r="AC857" s="42"/>
      <c r="AD857" s="42"/>
      <c r="AE857" s="42"/>
    </row>
    <row r="858" spans="1:31">
      <c r="A858" s="142"/>
      <c r="B858" s="142"/>
      <c r="C858" s="5">
        <v>0.90625</v>
      </c>
      <c r="D858">
        <v>15609</v>
      </c>
      <c r="E858">
        <v>3103</v>
      </c>
      <c r="F858">
        <v>11710</v>
      </c>
      <c r="G858">
        <v>10355</v>
      </c>
      <c r="H858" s="42">
        <v>0</v>
      </c>
      <c r="I858" s="42">
        <f t="shared" si="53"/>
        <v>40777</v>
      </c>
      <c r="V858" s="42"/>
      <c r="W858" s="42"/>
      <c r="X858" s="42"/>
      <c r="Y858" s="42"/>
      <c r="Z858" s="42"/>
      <c r="AB858" s="42"/>
      <c r="AC858" s="42"/>
      <c r="AD858" s="42"/>
      <c r="AE858" s="42"/>
    </row>
    <row r="859" spans="1:31">
      <c r="A859" s="142"/>
      <c r="B859" s="142"/>
      <c r="C859" s="5">
        <v>0.91666666666666696</v>
      </c>
      <c r="D859">
        <v>15167</v>
      </c>
      <c r="E859">
        <v>3076.9999999999995</v>
      </c>
      <c r="F859">
        <v>11571</v>
      </c>
      <c r="G859">
        <v>10123</v>
      </c>
      <c r="H859" s="42">
        <v>0</v>
      </c>
      <c r="I859" s="42">
        <f t="shared" si="53"/>
        <v>39938</v>
      </c>
      <c r="V859" s="42"/>
      <c r="W859" s="42"/>
      <c r="X859" s="42"/>
      <c r="Y859" s="42"/>
      <c r="Z859" s="42"/>
      <c r="AB859" s="42"/>
      <c r="AC859" s="42"/>
      <c r="AD859" s="42"/>
      <c r="AE859" s="42"/>
    </row>
    <row r="860" spans="1:31">
      <c r="A860" s="142"/>
      <c r="B860" s="142"/>
      <c r="C860" s="5">
        <v>0.92708333333333404</v>
      </c>
      <c r="D860">
        <v>14873</v>
      </c>
      <c r="E860">
        <v>3035</v>
      </c>
      <c r="F860">
        <v>11418</v>
      </c>
      <c r="G860">
        <v>9894</v>
      </c>
      <c r="H860" s="42">
        <v>0</v>
      </c>
      <c r="I860" s="42">
        <f t="shared" si="53"/>
        <v>39220</v>
      </c>
      <c r="V860" s="42"/>
      <c r="W860" s="42"/>
      <c r="X860" s="42"/>
      <c r="Y860" s="42"/>
      <c r="Z860" s="42"/>
      <c r="AB860" s="42"/>
      <c r="AC860" s="42"/>
      <c r="AD860" s="42"/>
      <c r="AE860" s="42"/>
    </row>
    <row r="861" spans="1:31">
      <c r="A861" s="142"/>
      <c r="B861" s="142"/>
      <c r="C861" s="5">
        <v>0.9375</v>
      </c>
      <c r="D861">
        <v>14590</v>
      </c>
      <c r="E861">
        <v>3007.0000000000005</v>
      </c>
      <c r="F861">
        <v>11262</v>
      </c>
      <c r="G861">
        <v>9650</v>
      </c>
      <c r="H861" s="42">
        <v>0</v>
      </c>
      <c r="I861" s="42">
        <f t="shared" si="53"/>
        <v>38509</v>
      </c>
      <c r="V861" s="42"/>
      <c r="W861" s="42"/>
      <c r="X861" s="42"/>
      <c r="Y861" s="42"/>
      <c r="Z861" s="42"/>
      <c r="AB861" s="42"/>
      <c r="AC861" s="42"/>
      <c r="AD861" s="42"/>
      <c r="AE861" s="42"/>
    </row>
    <row r="862" spans="1:31">
      <c r="A862" s="142"/>
      <c r="B862" s="142"/>
      <c r="C862" s="5">
        <v>0.94791666666666696</v>
      </c>
      <c r="D862">
        <v>14235</v>
      </c>
      <c r="E862">
        <v>2973</v>
      </c>
      <c r="F862">
        <v>11067</v>
      </c>
      <c r="G862">
        <v>9550</v>
      </c>
      <c r="H862" s="42">
        <v>0</v>
      </c>
      <c r="I862" s="42">
        <f t="shared" si="53"/>
        <v>37825</v>
      </c>
      <c r="V862" s="42"/>
      <c r="W862" s="42"/>
      <c r="X862" s="42"/>
      <c r="Y862" s="42"/>
      <c r="Z862" s="42"/>
      <c r="AB862" s="42"/>
      <c r="AC862" s="42"/>
      <c r="AD862" s="42"/>
      <c r="AE862" s="42"/>
    </row>
    <row r="863" spans="1:31">
      <c r="A863" s="142"/>
      <c r="B863" s="142"/>
      <c r="C863" s="5">
        <v>0.95833333333333404</v>
      </c>
      <c r="D863">
        <v>13970</v>
      </c>
      <c r="E863">
        <v>2932</v>
      </c>
      <c r="F863">
        <v>10902</v>
      </c>
      <c r="G863">
        <v>9313</v>
      </c>
      <c r="H863" s="42">
        <v>0</v>
      </c>
      <c r="I863" s="42">
        <f t="shared" si="53"/>
        <v>37117</v>
      </c>
      <c r="V863" s="42"/>
      <c r="W863" s="42"/>
      <c r="X863" s="42"/>
      <c r="Y863" s="42"/>
      <c r="Z863" s="42"/>
      <c r="AB863" s="42"/>
      <c r="AC863" s="42"/>
      <c r="AD863" s="42"/>
      <c r="AE863" s="42"/>
    </row>
    <row r="864" spans="1:31">
      <c r="A864" s="142"/>
      <c r="B864" s="142"/>
      <c r="C864" s="5">
        <v>0.96875</v>
      </c>
      <c r="D864">
        <v>13678.999999999998</v>
      </c>
      <c r="E864">
        <v>2887</v>
      </c>
      <c r="F864">
        <v>10737.000000000002</v>
      </c>
      <c r="G864">
        <v>9141</v>
      </c>
      <c r="H864" s="42">
        <v>0</v>
      </c>
      <c r="I864" s="42">
        <f t="shared" si="53"/>
        <v>36444</v>
      </c>
      <c r="V864" s="42"/>
      <c r="W864" s="42"/>
      <c r="X864" s="42"/>
      <c r="Y864" s="42"/>
      <c r="Z864" s="42"/>
      <c r="AB864" s="42"/>
      <c r="AC864" s="42"/>
      <c r="AD864" s="42"/>
      <c r="AE864" s="42"/>
    </row>
    <row r="865" spans="1:31">
      <c r="A865" s="142"/>
      <c r="B865" s="142"/>
      <c r="C865" s="5">
        <v>0.97916666666666696</v>
      </c>
      <c r="D865">
        <v>12945</v>
      </c>
      <c r="E865">
        <v>2819.9999999999995</v>
      </c>
      <c r="F865">
        <v>10147</v>
      </c>
      <c r="G865">
        <v>8618</v>
      </c>
      <c r="H865" s="42">
        <v>0</v>
      </c>
      <c r="I865" s="42">
        <f t="shared" si="53"/>
        <v>34530</v>
      </c>
      <c r="V865" s="42"/>
      <c r="W865" s="42"/>
      <c r="X865" s="42"/>
      <c r="Y865" s="42"/>
      <c r="Z865" s="42"/>
      <c r="AB865" s="42"/>
      <c r="AC865" s="42"/>
      <c r="AD865" s="42"/>
      <c r="AE865" s="42"/>
    </row>
    <row r="866" spans="1:31">
      <c r="A866" s="142"/>
      <c r="B866" s="142"/>
      <c r="C866" s="5">
        <v>0.98958333333333404</v>
      </c>
      <c r="D866">
        <v>11992</v>
      </c>
      <c r="E866">
        <v>2755</v>
      </c>
      <c r="F866">
        <v>9534</v>
      </c>
      <c r="G866">
        <v>8141.0000000000009</v>
      </c>
      <c r="H866" s="42">
        <v>0</v>
      </c>
      <c r="I866" s="42">
        <f t="shared" si="53"/>
        <v>32422</v>
      </c>
      <c r="V866" s="42"/>
      <c r="W866" s="42"/>
      <c r="X866" s="42"/>
      <c r="Y866" s="42"/>
      <c r="Z866" s="42"/>
      <c r="AB866" s="42"/>
      <c r="AC866" s="42"/>
      <c r="AD866" s="42"/>
      <c r="AE866" s="42"/>
    </row>
    <row r="867" spans="1:31">
      <c r="A867" s="142"/>
      <c r="B867" s="142"/>
      <c r="C867" s="5">
        <v>1</v>
      </c>
      <c r="D867">
        <v>11217</v>
      </c>
      <c r="E867">
        <v>2688.9999999999995</v>
      </c>
      <c r="F867">
        <v>9000</v>
      </c>
      <c r="G867">
        <v>7692</v>
      </c>
      <c r="H867" s="42">
        <v>0</v>
      </c>
      <c r="I867" s="42">
        <f t="shared" si="53"/>
        <v>30598</v>
      </c>
      <c r="V867" s="42"/>
      <c r="W867" s="42"/>
      <c r="X867" s="42"/>
      <c r="Y867" s="42"/>
      <c r="Z867" s="42"/>
      <c r="AB867" s="42"/>
      <c r="AC867" s="42"/>
      <c r="AD867" s="42"/>
      <c r="AE867" s="42"/>
    </row>
    <row r="868" spans="1:31">
      <c r="A868" s="142" t="s">
        <v>81</v>
      </c>
      <c r="B868" s="142"/>
      <c r="C868" s="39">
        <v>1.0104166666666701</v>
      </c>
      <c r="D868" s="40">
        <v>10389</v>
      </c>
      <c r="E868" s="40">
        <v>2605</v>
      </c>
      <c r="F868" s="40">
        <v>8449</v>
      </c>
      <c r="G868" s="40">
        <v>7186</v>
      </c>
      <c r="H868" s="40">
        <v>0</v>
      </c>
      <c r="I868" s="40">
        <f t="shared" si="53"/>
        <v>28629</v>
      </c>
      <c r="V868" s="42"/>
      <c r="W868" s="42"/>
      <c r="X868" s="42"/>
      <c r="Y868" s="42"/>
      <c r="Z868" s="42"/>
      <c r="AB868" s="42"/>
      <c r="AC868" s="42"/>
      <c r="AD868" s="42"/>
      <c r="AE868" s="42"/>
    </row>
    <row r="869" spans="1:31">
      <c r="A869" s="142"/>
      <c r="B869" s="142"/>
      <c r="C869" s="39">
        <v>1.0208333333333399</v>
      </c>
      <c r="D869" s="40">
        <v>10286</v>
      </c>
      <c r="E869" s="40">
        <v>2587</v>
      </c>
      <c r="F869" s="40">
        <v>8392</v>
      </c>
      <c r="G869" s="40">
        <v>7125</v>
      </c>
      <c r="H869" s="40">
        <v>0</v>
      </c>
      <c r="I869" s="40">
        <f t="shared" si="53"/>
        <v>28390</v>
      </c>
      <c r="V869" s="42"/>
      <c r="W869" s="42"/>
      <c r="X869" s="42"/>
      <c r="Y869" s="42"/>
      <c r="Z869" s="42"/>
      <c r="AB869" s="42"/>
      <c r="AC869" s="42"/>
      <c r="AD869" s="42"/>
      <c r="AE869" s="42"/>
    </row>
    <row r="870" spans="1:31">
      <c r="A870" s="142"/>
      <c r="B870" s="142"/>
      <c r="C870" s="39">
        <v>1.03125</v>
      </c>
      <c r="D870" s="40">
        <v>10113</v>
      </c>
      <c r="E870" s="40">
        <v>2579</v>
      </c>
      <c r="F870" s="40">
        <v>8399</v>
      </c>
      <c r="G870" s="40">
        <v>7027</v>
      </c>
      <c r="H870" s="40">
        <v>0</v>
      </c>
      <c r="I870" s="40">
        <f t="shared" si="53"/>
        <v>28118</v>
      </c>
      <c r="V870" s="42"/>
      <c r="W870" s="42"/>
      <c r="X870" s="42"/>
      <c r="Y870" s="42"/>
      <c r="Z870" s="42"/>
      <c r="AB870" s="42"/>
      <c r="AC870" s="42"/>
      <c r="AD870" s="42"/>
      <c r="AE870" s="42"/>
    </row>
    <row r="871" spans="1:31">
      <c r="A871" s="142"/>
      <c r="B871" s="142"/>
      <c r="C871" s="39">
        <v>1.0416666666666701</v>
      </c>
      <c r="D871" s="40">
        <v>10045</v>
      </c>
      <c r="E871" s="40">
        <v>2582.9999999999995</v>
      </c>
      <c r="F871" s="40">
        <v>8330</v>
      </c>
      <c r="G871" s="40">
        <v>6936</v>
      </c>
      <c r="H871" s="40">
        <v>0</v>
      </c>
      <c r="I871" s="40">
        <f t="shared" si="53"/>
        <v>27894</v>
      </c>
      <c r="V871" s="42"/>
      <c r="W871" s="42"/>
      <c r="X871" s="42"/>
      <c r="Y871" s="42"/>
      <c r="Z871" s="42"/>
      <c r="AB871" s="42"/>
      <c r="AC871" s="42"/>
      <c r="AD871" s="42"/>
      <c r="AE871" s="42"/>
    </row>
    <row r="872" spans="1:31">
      <c r="A872" s="142"/>
      <c r="B872" s="142"/>
      <c r="C872" s="39">
        <v>1.0520833333333399</v>
      </c>
      <c r="D872" s="40">
        <v>10153.000000000002</v>
      </c>
      <c r="E872" s="40">
        <v>2567.9999999999995</v>
      </c>
      <c r="F872" s="40">
        <v>8298</v>
      </c>
      <c r="G872" s="40">
        <v>6902</v>
      </c>
      <c r="H872" s="40">
        <v>0</v>
      </c>
      <c r="I872" s="40">
        <f t="shared" si="53"/>
        <v>27921</v>
      </c>
      <c r="V872" s="42"/>
      <c r="W872" s="42"/>
      <c r="X872" s="42"/>
      <c r="Y872" s="42"/>
      <c r="Z872" s="42"/>
      <c r="AB872" s="42"/>
      <c r="AC872" s="42"/>
      <c r="AD872" s="42"/>
      <c r="AE872" s="42"/>
    </row>
    <row r="873" spans="1:31">
      <c r="A873" s="142"/>
      <c r="B873" s="142"/>
      <c r="C873" s="39">
        <v>1.0625</v>
      </c>
      <c r="D873" s="40">
        <v>10262</v>
      </c>
      <c r="E873" s="40">
        <v>2558.0000000000005</v>
      </c>
      <c r="F873" s="40">
        <v>8281</v>
      </c>
      <c r="G873" s="40">
        <v>6884</v>
      </c>
      <c r="H873" s="40">
        <v>0</v>
      </c>
      <c r="I873" s="40">
        <f t="shared" si="53"/>
        <v>27985</v>
      </c>
      <c r="V873" s="42"/>
      <c r="W873" s="42"/>
      <c r="X873" s="42"/>
      <c r="Y873" s="42"/>
      <c r="Z873" s="42"/>
      <c r="AB873" s="42"/>
      <c r="AC873" s="42"/>
      <c r="AD873" s="42"/>
      <c r="AE873" s="42"/>
    </row>
    <row r="874" spans="1:31">
      <c r="A874" s="142"/>
      <c r="B874" s="142"/>
      <c r="C874" s="39">
        <v>1.0729166666666701</v>
      </c>
      <c r="D874" s="40">
        <v>10203</v>
      </c>
      <c r="E874" s="40">
        <v>2553.0000000000005</v>
      </c>
      <c r="F874" s="40">
        <v>8269</v>
      </c>
      <c r="G874" s="40">
        <v>6848.9999999999991</v>
      </c>
      <c r="H874" s="40">
        <v>0</v>
      </c>
      <c r="I874" s="40">
        <f t="shared" si="53"/>
        <v>27874</v>
      </c>
      <c r="V874" s="42"/>
      <c r="W874" s="42"/>
      <c r="X874" s="42"/>
      <c r="Y874" s="42"/>
      <c r="Z874" s="42"/>
      <c r="AB874" s="42"/>
      <c r="AC874" s="42"/>
      <c r="AD874" s="42"/>
      <c r="AE874" s="42"/>
    </row>
    <row r="875" spans="1:31">
      <c r="A875" s="142"/>
      <c r="B875" s="142"/>
      <c r="C875" s="39">
        <v>1.0833333333333399</v>
      </c>
      <c r="D875" s="40">
        <v>10107</v>
      </c>
      <c r="E875" s="40">
        <v>2551</v>
      </c>
      <c r="F875" s="40">
        <v>8259</v>
      </c>
      <c r="G875" s="40">
        <v>6808</v>
      </c>
      <c r="H875" s="40">
        <v>0</v>
      </c>
      <c r="I875" s="40">
        <f t="shared" si="53"/>
        <v>27725</v>
      </c>
      <c r="V875" s="42"/>
      <c r="W875" s="42"/>
      <c r="X875" s="42"/>
      <c r="Y875" s="42"/>
      <c r="Z875" s="42"/>
      <c r="AB875" s="42"/>
      <c r="AC875" s="42"/>
      <c r="AD875" s="42"/>
      <c r="AE875" s="42"/>
    </row>
    <row r="876" spans="1:31">
      <c r="A876" s="142"/>
      <c r="B876" s="142"/>
      <c r="C876" s="39">
        <v>1.09375</v>
      </c>
      <c r="D876" s="40">
        <v>10066</v>
      </c>
      <c r="E876" s="40">
        <v>2548.0000000000005</v>
      </c>
      <c r="F876" s="40">
        <v>8262</v>
      </c>
      <c r="G876" s="40">
        <v>6732</v>
      </c>
      <c r="H876" s="40">
        <v>0</v>
      </c>
      <c r="I876" s="40">
        <f t="shared" si="53"/>
        <v>27608</v>
      </c>
      <c r="V876" s="42"/>
      <c r="W876" s="42"/>
      <c r="X876" s="42"/>
      <c r="Y876" s="42"/>
      <c r="Z876" s="42"/>
      <c r="AB876" s="42"/>
      <c r="AC876" s="42"/>
      <c r="AD876" s="42"/>
      <c r="AE876" s="42"/>
    </row>
    <row r="877" spans="1:31">
      <c r="A877" s="142"/>
      <c r="B877" s="142"/>
      <c r="C877" s="39">
        <v>1.1041666666666701</v>
      </c>
      <c r="D877" s="40">
        <v>10076</v>
      </c>
      <c r="E877" s="40">
        <v>2554</v>
      </c>
      <c r="F877" s="40">
        <v>8287</v>
      </c>
      <c r="G877" s="40">
        <v>6739.0000000000009</v>
      </c>
      <c r="H877" s="40">
        <v>0</v>
      </c>
      <c r="I877" s="40">
        <f t="shared" si="53"/>
        <v>27656</v>
      </c>
      <c r="V877" s="42"/>
      <c r="W877" s="42"/>
      <c r="X877" s="42"/>
      <c r="Y877" s="42"/>
      <c r="Z877" s="42"/>
      <c r="AB877" s="42"/>
      <c r="AC877" s="42"/>
      <c r="AD877" s="42"/>
      <c r="AE877" s="42"/>
    </row>
    <row r="878" spans="1:31">
      <c r="A878" s="142"/>
      <c r="B878" s="142"/>
      <c r="C878" s="39">
        <v>1.1145833333333399</v>
      </c>
      <c r="D878" s="40">
        <v>10137</v>
      </c>
      <c r="E878" s="40">
        <v>2553.0000000000005</v>
      </c>
      <c r="F878" s="40">
        <v>8337</v>
      </c>
      <c r="G878" s="40">
        <v>6776</v>
      </c>
      <c r="H878" s="40">
        <v>0</v>
      </c>
      <c r="I878" s="40">
        <f t="shared" si="53"/>
        <v>27803</v>
      </c>
      <c r="V878" s="42"/>
      <c r="W878" s="42"/>
      <c r="X878" s="42"/>
      <c r="Y878" s="42"/>
      <c r="Z878" s="42"/>
      <c r="AB878" s="42"/>
      <c r="AC878" s="42"/>
      <c r="AD878" s="42"/>
      <c r="AE878" s="42"/>
    </row>
    <row r="879" spans="1:31">
      <c r="A879" s="142"/>
      <c r="B879" s="142"/>
      <c r="C879" s="39">
        <v>1.125</v>
      </c>
      <c r="D879" s="40">
        <v>10310</v>
      </c>
      <c r="E879" s="40">
        <v>2550</v>
      </c>
      <c r="F879" s="40">
        <v>8329</v>
      </c>
      <c r="G879" s="40">
        <v>6744</v>
      </c>
      <c r="H879" s="40">
        <v>0</v>
      </c>
      <c r="I879" s="40">
        <f t="shared" si="53"/>
        <v>27933</v>
      </c>
      <c r="V879" s="42"/>
      <c r="W879" s="42"/>
      <c r="X879" s="42"/>
      <c r="Y879" s="42"/>
      <c r="Z879" s="42"/>
      <c r="AB879" s="42"/>
      <c r="AC879" s="42"/>
      <c r="AD879" s="42"/>
      <c r="AE879" s="42"/>
    </row>
    <row r="880" spans="1:31">
      <c r="A880" s="142"/>
      <c r="B880" s="142"/>
      <c r="C880" s="39">
        <v>1.1354166666666701</v>
      </c>
      <c r="D880" s="40">
        <v>10264</v>
      </c>
      <c r="E880" s="40">
        <v>2553.0000000000005</v>
      </c>
      <c r="F880" s="40">
        <v>8389</v>
      </c>
      <c r="G880" s="40">
        <v>6732</v>
      </c>
      <c r="H880" s="40">
        <v>0</v>
      </c>
      <c r="I880" s="40">
        <f t="shared" si="53"/>
        <v>27938</v>
      </c>
      <c r="V880" s="42"/>
      <c r="W880" s="42"/>
      <c r="X880" s="42"/>
      <c r="Y880" s="42"/>
      <c r="Z880" s="42"/>
      <c r="AB880" s="42"/>
      <c r="AC880" s="42"/>
      <c r="AD880" s="42"/>
      <c r="AE880" s="42"/>
    </row>
    <row r="881" spans="1:31">
      <c r="A881" s="142"/>
      <c r="B881" s="142"/>
      <c r="C881" s="39">
        <v>1.1458333333333399</v>
      </c>
      <c r="D881" s="40">
        <v>10528</v>
      </c>
      <c r="E881" s="40">
        <v>2561</v>
      </c>
      <c r="F881" s="40">
        <v>8594</v>
      </c>
      <c r="G881" s="40">
        <v>6818</v>
      </c>
      <c r="H881" s="40">
        <v>0</v>
      </c>
      <c r="I881" s="40">
        <f t="shared" si="53"/>
        <v>28501</v>
      </c>
      <c r="V881" s="42"/>
      <c r="W881" s="42"/>
      <c r="X881" s="42"/>
      <c r="Y881" s="42"/>
      <c r="Z881" s="42"/>
      <c r="AB881" s="42"/>
      <c r="AC881" s="42"/>
      <c r="AD881" s="42"/>
      <c r="AE881" s="42"/>
    </row>
    <row r="882" spans="1:31">
      <c r="A882" s="142"/>
      <c r="B882" s="142"/>
      <c r="C882" s="39">
        <v>1.15625</v>
      </c>
      <c r="D882" s="40">
        <v>10684</v>
      </c>
      <c r="E882" s="40">
        <v>2584</v>
      </c>
      <c r="F882" s="40">
        <v>8715</v>
      </c>
      <c r="G882" s="40">
        <v>6889</v>
      </c>
      <c r="H882" s="40">
        <v>0</v>
      </c>
      <c r="I882" s="40">
        <f t="shared" si="53"/>
        <v>28872</v>
      </c>
      <c r="V882" s="42"/>
      <c r="W882" s="42"/>
      <c r="X882" s="42"/>
      <c r="Y882" s="42"/>
      <c r="Z882" s="42"/>
      <c r="AB882" s="42"/>
      <c r="AC882" s="42"/>
      <c r="AD882" s="42"/>
      <c r="AE882" s="42"/>
    </row>
    <row r="883" spans="1:31">
      <c r="A883" s="142"/>
      <c r="B883" s="142"/>
      <c r="C883" s="39">
        <v>1.1666666666666701</v>
      </c>
      <c r="D883" s="40">
        <v>10779</v>
      </c>
      <c r="E883" s="40">
        <v>2600</v>
      </c>
      <c r="F883" s="40">
        <v>8802</v>
      </c>
      <c r="G883" s="40">
        <v>6987</v>
      </c>
      <c r="H883" s="40">
        <v>0</v>
      </c>
      <c r="I883" s="40">
        <f t="shared" si="53"/>
        <v>29168</v>
      </c>
      <c r="V883" s="42"/>
      <c r="W883" s="42"/>
      <c r="X883" s="42"/>
      <c r="Y883" s="42"/>
      <c r="Z883" s="42"/>
      <c r="AB883" s="42"/>
      <c r="AC883" s="42"/>
      <c r="AD883" s="42"/>
      <c r="AE883" s="42"/>
    </row>
    <row r="884" spans="1:31">
      <c r="A884" s="142"/>
      <c r="B884" s="142"/>
      <c r="C884" s="39">
        <v>1.1770833333333399</v>
      </c>
      <c r="D884" s="40">
        <v>10892</v>
      </c>
      <c r="E884" s="40">
        <v>2617</v>
      </c>
      <c r="F884" s="40">
        <v>8905</v>
      </c>
      <c r="G884" s="40">
        <v>7139</v>
      </c>
      <c r="H884" s="40">
        <v>0</v>
      </c>
      <c r="I884" s="40">
        <f t="shared" si="53"/>
        <v>29553</v>
      </c>
      <c r="V884" s="42"/>
      <c r="W884" s="42"/>
      <c r="X884" s="42"/>
      <c r="Y884" s="42"/>
      <c r="Z884" s="42"/>
      <c r="AB884" s="42"/>
      <c r="AC884" s="42"/>
      <c r="AD884" s="42"/>
      <c r="AE884" s="42"/>
    </row>
    <row r="885" spans="1:31">
      <c r="A885" s="142"/>
      <c r="B885" s="142"/>
      <c r="C885" s="39">
        <v>1.1875</v>
      </c>
      <c r="D885" s="40">
        <v>11152</v>
      </c>
      <c r="E885" s="40">
        <v>2644.0000000000005</v>
      </c>
      <c r="F885" s="40">
        <v>9104</v>
      </c>
      <c r="G885" s="40">
        <v>7439</v>
      </c>
      <c r="H885" s="40">
        <v>0</v>
      </c>
      <c r="I885" s="40">
        <f t="shared" si="53"/>
        <v>30339</v>
      </c>
      <c r="V885" s="42"/>
      <c r="W885" s="42"/>
      <c r="X885" s="42"/>
      <c r="Y885" s="42"/>
      <c r="Z885" s="42"/>
      <c r="AB885" s="42"/>
      <c r="AC885" s="42"/>
      <c r="AD885" s="42"/>
      <c r="AE885" s="42"/>
    </row>
    <row r="886" spans="1:31">
      <c r="A886" s="142"/>
      <c r="B886" s="142"/>
      <c r="C886" s="39">
        <v>1.1979166666666701</v>
      </c>
      <c r="D886" s="40">
        <v>11528</v>
      </c>
      <c r="E886" s="40">
        <v>2663</v>
      </c>
      <c r="F886" s="40">
        <v>9342</v>
      </c>
      <c r="G886" s="40">
        <v>7631</v>
      </c>
      <c r="H886" s="40">
        <v>0</v>
      </c>
      <c r="I886" s="40">
        <f t="shared" si="53"/>
        <v>31164</v>
      </c>
      <c r="V886" s="42"/>
      <c r="W886" s="42"/>
      <c r="X886" s="42"/>
      <c r="Y886" s="42"/>
      <c r="Z886" s="42"/>
      <c r="AB886" s="42"/>
      <c r="AC886" s="42"/>
      <c r="AD886" s="42"/>
      <c r="AE886" s="42"/>
    </row>
    <row r="887" spans="1:31">
      <c r="A887" s="142"/>
      <c r="B887" s="142"/>
      <c r="C887" s="39">
        <v>1.2083333333333399</v>
      </c>
      <c r="D887" s="40">
        <v>11861</v>
      </c>
      <c r="E887" s="40">
        <v>2711</v>
      </c>
      <c r="F887" s="40">
        <v>9527</v>
      </c>
      <c r="G887" s="40">
        <v>7894</v>
      </c>
      <c r="H887" s="40">
        <v>0</v>
      </c>
      <c r="I887" s="40">
        <f t="shared" si="53"/>
        <v>31993</v>
      </c>
      <c r="V887" s="42"/>
      <c r="W887" s="42"/>
      <c r="X887" s="42"/>
      <c r="Y887" s="42"/>
      <c r="Z887" s="42"/>
      <c r="AB887" s="42"/>
      <c r="AC887" s="42"/>
      <c r="AD887" s="42"/>
      <c r="AE887" s="42"/>
    </row>
    <row r="888" spans="1:31">
      <c r="A888" s="142"/>
      <c r="B888" s="142"/>
      <c r="C888" s="39">
        <v>1.21875</v>
      </c>
      <c r="D888" s="40">
        <v>12082</v>
      </c>
      <c r="E888" s="40">
        <v>2746</v>
      </c>
      <c r="F888" s="40">
        <v>9726</v>
      </c>
      <c r="G888" s="40">
        <v>8042</v>
      </c>
      <c r="H888" s="40">
        <v>0</v>
      </c>
      <c r="I888" s="40">
        <f t="shared" si="53"/>
        <v>32596</v>
      </c>
      <c r="V888" s="42"/>
      <c r="W888" s="42"/>
      <c r="X888" s="42"/>
      <c r="Y888" s="42"/>
      <c r="Z888" s="42"/>
      <c r="AB888" s="42"/>
      <c r="AC888" s="42"/>
      <c r="AD888" s="42"/>
      <c r="AE888" s="42"/>
    </row>
    <row r="889" spans="1:31">
      <c r="A889" s="142"/>
      <c r="B889" s="142"/>
      <c r="C889" s="39">
        <v>1.2291666666666701</v>
      </c>
      <c r="D889" s="40">
        <v>12318</v>
      </c>
      <c r="E889" s="40">
        <v>2768</v>
      </c>
      <c r="F889" s="40">
        <v>9800</v>
      </c>
      <c r="G889" s="40">
        <v>8149</v>
      </c>
      <c r="H889" s="40">
        <v>0</v>
      </c>
      <c r="I889" s="40">
        <f t="shared" si="53"/>
        <v>33035</v>
      </c>
      <c r="V889" s="42"/>
      <c r="W889" s="42"/>
      <c r="X889" s="42"/>
      <c r="Y889" s="42"/>
      <c r="Z889" s="42"/>
      <c r="AB889" s="42"/>
      <c r="AC889" s="42"/>
      <c r="AD889" s="42"/>
      <c r="AE889" s="42"/>
    </row>
    <row r="890" spans="1:31">
      <c r="A890" s="142"/>
      <c r="B890" s="142"/>
      <c r="C890" s="39">
        <v>1.2395833333333399</v>
      </c>
      <c r="D890" s="40">
        <v>12558</v>
      </c>
      <c r="E890" s="40">
        <v>2792</v>
      </c>
      <c r="F890" s="40">
        <v>9838</v>
      </c>
      <c r="G890" s="40">
        <v>8207</v>
      </c>
      <c r="H890" s="40">
        <v>0</v>
      </c>
      <c r="I890" s="40">
        <f t="shared" si="53"/>
        <v>33395</v>
      </c>
      <c r="V890" s="42"/>
      <c r="W890" s="42"/>
      <c r="X890" s="42"/>
      <c r="Y890" s="42"/>
      <c r="Z890" s="42"/>
      <c r="AB890" s="42"/>
      <c r="AC890" s="42"/>
      <c r="AD890" s="42"/>
      <c r="AE890" s="42"/>
    </row>
    <row r="891" spans="1:31">
      <c r="A891" s="142"/>
      <c r="B891" s="142"/>
      <c r="C891" s="39">
        <v>1.25</v>
      </c>
      <c r="D891" s="40">
        <v>12634</v>
      </c>
      <c r="E891" s="40">
        <v>2818</v>
      </c>
      <c r="F891" s="40">
        <v>9861</v>
      </c>
      <c r="G891" s="40">
        <v>8285</v>
      </c>
      <c r="H891" s="40">
        <v>0</v>
      </c>
      <c r="I891" s="40">
        <f t="shared" si="53"/>
        <v>33598</v>
      </c>
      <c r="V891" s="42"/>
      <c r="W891" s="42"/>
      <c r="X891" s="42"/>
      <c r="Y891" s="42"/>
      <c r="Z891" s="42"/>
      <c r="AB891" s="42"/>
      <c r="AC891" s="42"/>
      <c r="AD891" s="42"/>
      <c r="AE891" s="42"/>
    </row>
    <row r="892" spans="1:31">
      <c r="A892" s="142"/>
      <c r="B892" s="142"/>
      <c r="C892" s="39">
        <v>1.2604166666666701</v>
      </c>
      <c r="D892" s="40">
        <v>12878</v>
      </c>
      <c r="E892" s="40">
        <v>2827</v>
      </c>
      <c r="F892" s="40">
        <v>9969</v>
      </c>
      <c r="G892" s="40">
        <v>8422</v>
      </c>
      <c r="H892" s="40">
        <v>0</v>
      </c>
      <c r="I892" s="40">
        <f t="shared" si="53"/>
        <v>34096</v>
      </c>
      <c r="V892" s="42"/>
      <c r="W892" s="42"/>
      <c r="X892" s="42"/>
      <c r="Y892" s="42"/>
      <c r="Z892" s="42"/>
      <c r="AB892" s="42"/>
      <c r="AC892" s="42"/>
      <c r="AD892" s="42"/>
      <c r="AE892" s="42"/>
    </row>
    <row r="893" spans="1:31">
      <c r="A893" s="142"/>
      <c r="B893" s="142"/>
      <c r="C893" s="39">
        <v>1.2708333333333399</v>
      </c>
      <c r="D893" s="40">
        <v>13008</v>
      </c>
      <c r="E893" s="40">
        <v>2821</v>
      </c>
      <c r="F893" s="40">
        <v>9932</v>
      </c>
      <c r="G893" s="40">
        <v>8420</v>
      </c>
      <c r="H893" s="40">
        <v>0</v>
      </c>
      <c r="I893" s="40">
        <f t="shared" si="53"/>
        <v>34181</v>
      </c>
      <c r="V893" s="42"/>
      <c r="W893" s="42"/>
      <c r="X893" s="42"/>
      <c r="Y893" s="42"/>
      <c r="Z893" s="42"/>
      <c r="AB893" s="42"/>
      <c r="AC893" s="42"/>
      <c r="AD893" s="42"/>
      <c r="AE893" s="42"/>
    </row>
    <row r="894" spans="1:31">
      <c r="A894" s="142"/>
      <c r="B894" s="142"/>
      <c r="C894" s="39">
        <v>1.28125</v>
      </c>
      <c r="D894" s="40">
        <v>12957</v>
      </c>
      <c r="E894" s="40">
        <v>2814.9999999999995</v>
      </c>
      <c r="F894" s="40">
        <v>9947</v>
      </c>
      <c r="G894" s="40">
        <v>8402</v>
      </c>
      <c r="H894" s="40">
        <v>0</v>
      </c>
      <c r="I894" s="40">
        <f t="shared" si="53"/>
        <v>34121</v>
      </c>
      <c r="V894" s="42"/>
      <c r="W894" s="42"/>
      <c r="X894" s="42"/>
      <c r="Y894" s="42"/>
      <c r="Z894" s="42"/>
      <c r="AB894" s="42"/>
      <c r="AC894" s="42"/>
      <c r="AD894" s="42"/>
      <c r="AE894" s="42"/>
    </row>
    <row r="895" spans="1:31">
      <c r="A895" s="142"/>
      <c r="B895" s="142"/>
      <c r="C895" s="39">
        <v>1.2916666666666701</v>
      </c>
      <c r="D895" s="40">
        <v>13016</v>
      </c>
      <c r="E895" s="40">
        <v>2819.9999999999995</v>
      </c>
      <c r="F895" s="40">
        <v>9999</v>
      </c>
      <c r="G895" s="40">
        <v>8401</v>
      </c>
      <c r="H895" s="40">
        <v>0</v>
      </c>
      <c r="I895" s="40">
        <f t="shared" si="53"/>
        <v>34236</v>
      </c>
      <c r="V895" s="42"/>
      <c r="W895" s="42"/>
      <c r="X895" s="42"/>
      <c r="Y895" s="42"/>
      <c r="Z895" s="42"/>
      <c r="AB895" s="42"/>
      <c r="AC895" s="42"/>
      <c r="AD895" s="42"/>
      <c r="AE895" s="42"/>
    </row>
    <row r="896" spans="1:31">
      <c r="A896" s="142"/>
      <c r="B896" s="142"/>
      <c r="C896" s="39">
        <v>1.3020833333333399</v>
      </c>
      <c r="D896" s="40">
        <v>12971</v>
      </c>
      <c r="E896" s="40">
        <v>2819.9999999999995</v>
      </c>
      <c r="F896" s="40">
        <v>9994</v>
      </c>
      <c r="G896" s="40">
        <v>8354</v>
      </c>
      <c r="H896" s="40">
        <v>0</v>
      </c>
      <c r="I896" s="40">
        <f t="shared" si="53"/>
        <v>34139</v>
      </c>
      <c r="V896" s="42"/>
      <c r="W896" s="42"/>
      <c r="X896" s="42"/>
      <c r="Y896" s="42"/>
      <c r="Z896" s="42"/>
      <c r="AB896" s="42"/>
      <c r="AC896" s="42"/>
      <c r="AD896" s="42"/>
      <c r="AE896" s="42"/>
    </row>
    <row r="897" spans="1:31">
      <c r="A897" s="142"/>
      <c r="B897" s="142"/>
      <c r="C897" s="39">
        <v>1.3125</v>
      </c>
      <c r="D897" s="40">
        <v>13169</v>
      </c>
      <c r="E897" s="40">
        <v>2822</v>
      </c>
      <c r="F897" s="40">
        <v>10139</v>
      </c>
      <c r="G897" s="40">
        <v>8498</v>
      </c>
      <c r="H897" s="40">
        <v>0</v>
      </c>
      <c r="I897" s="40">
        <f t="shared" si="53"/>
        <v>34628</v>
      </c>
      <c r="V897" s="42"/>
      <c r="W897" s="42"/>
      <c r="X897" s="42"/>
      <c r="Y897" s="42"/>
      <c r="Z897" s="42"/>
      <c r="AB897" s="42"/>
      <c r="AC897" s="42"/>
      <c r="AD897" s="42"/>
      <c r="AE897" s="42"/>
    </row>
    <row r="898" spans="1:31">
      <c r="A898" s="142"/>
      <c r="B898" s="142"/>
      <c r="C898" s="39">
        <v>1.3229166666666701</v>
      </c>
      <c r="D898" s="40">
        <v>13367</v>
      </c>
      <c r="E898" s="40">
        <v>2821</v>
      </c>
      <c r="F898" s="40">
        <v>10243</v>
      </c>
      <c r="G898" s="40">
        <v>8596</v>
      </c>
      <c r="H898" s="40">
        <v>0</v>
      </c>
      <c r="I898" s="40">
        <f t="shared" si="53"/>
        <v>35027</v>
      </c>
      <c r="V898" s="42"/>
      <c r="W898" s="42"/>
      <c r="X898" s="42"/>
      <c r="Y898" s="42"/>
      <c r="Z898" s="42"/>
      <c r="AB898" s="42"/>
      <c r="AC898" s="42"/>
      <c r="AD898" s="42"/>
      <c r="AE898" s="42"/>
    </row>
    <row r="899" spans="1:31">
      <c r="A899" s="142"/>
      <c r="B899" s="142"/>
      <c r="C899" s="39">
        <v>1.3333333333333399</v>
      </c>
      <c r="D899" s="40">
        <v>13412</v>
      </c>
      <c r="E899" s="40">
        <v>2824</v>
      </c>
      <c r="F899" s="40">
        <v>10334.000000000002</v>
      </c>
      <c r="G899" s="40">
        <v>8622</v>
      </c>
      <c r="H899" s="40">
        <v>0</v>
      </c>
      <c r="I899" s="40">
        <f t="shared" si="53"/>
        <v>35192</v>
      </c>
      <c r="V899" s="42"/>
      <c r="W899" s="42"/>
      <c r="X899" s="42"/>
      <c r="Y899" s="42"/>
      <c r="Z899" s="42"/>
      <c r="AB899" s="42"/>
      <c r="AC899" s="42"/>
      <c r="AD899" s="42"/>
      <c r="AE899" s="42"/>
    </row>
    <row r="900" spans="1:31">
      <c r="A900" s="142"/>
      <c r="B900" s="142"/>
      <c r="C900" s="39">
        <v>1.34375</v>
      </c>
      <c r="D900" s="40">
        <v>13320</v>
      </c>
      <c r="E900" s="40">
        <v>2847</v>
      </c>
      <c r="F900" s="40">
        <v>10390</v>
      </c>
      <c r="G900" s="40">
        <v>8678</v>
      </c>
      <c r="H900" s="40">
        <v>0</v>
      </c>
      <c r="I900" s="40">
        <f t="shared" si="53"/>
        <v>35235</v>
      </c>
      <c r="V900" s="42"/>
      <c r="W900" s="42"/>
      <c r="X900" s="42"/>
      <c r="Y900" s="42"/>
      <c r="Z900" s="42"/>
      <c r="AB900" s="42"/>
      <c r="AC900" s="42"/>
      <c r="AD900" s="42"/>
      <c r="AE900" s="42"/>
    </row>
    <row r="901" spans="1:31">
      <c r="A901" s="142"/>
      <c r="B901" s="142"/>
      <c r="C901" s="39">
        <v>1.3541666666666701</v>
      </c>
      <c r="D901" s="40">
        <v>13411</v>
      </c>
      <c r="E901" s="40">
        <v>2863</v>
      </c>
      <c r="F901" s="40">
        <v>10481</v>
      </c>
      <c r="G901" s="40">
        <v>8807</v>
      </c>
      <c r="H901" s="40">
        <v>0</v>
      </c>
      <c r="I901" s="40">
        <f t="shared" ref="I901:I964" si="54">SUM(D901:H901)</f>
        <v>35562</v>
      </c>
      <c r="V901" s="42"/>
      <c r="W901" s="42"/>
      <c r="X901" s="42"/>
      <c r="Y901" s="42"/>
      <c r="Z901" s="42"/>
      <c r="AB901" s="42"/>
      <c r="AC901" s="42"/>
      <c r="AD901" s="42"/>
      <c r="AE901" s="42"/>
    </row>
    <row r="902" spans="1:31">
      <c r="A902" s="142"/>
      <c r="B902" s="142"/>
      <c r="C902" s="39">
        <v>1.3645833333333399</v>
      </c>
      <c r="D902" s="40">
        <v>13529</v>
      </c>
      <c r="E902" s="40">
        <v>2891.0000000000005</v>
      </c>
      <c r="F902" s="40">
        <v>10523</v>
      </c>
      <c r="G902" s="40">
        <v>8880</v>
      </c>
      <c r="H902" s="40">
        <v>0</v>
      </c>
      <c r="I902" s="40">
        <f t="shared" si="54"/>
        <v>35823</v>
      </c>
      <c r="V902" s="42"/>
      <c r="W902" s="42"/>
      <c r="X902" s="42"/>
      <c r="Y902" s="42"/>
      <c r="Z902" s="42"/>
      <c r="AB902" s="42"/>
      <c r="AC902" s="42"/>
      <c r="AD902" s="42"/>
      <c r="AE902" s="42"/>
    </row>
    <row r="903" spans="1:31">
      <c r="A903" s="142"/>
      <c r="B903" s="142"/>
      <c r="C903" s="39">
        <v>1.375</v>
      </c>
      <c r="D903" s="40">
        <v>13654</v>
      </c>
      <c r="E903" s="40">
        <v>2913</v>
      </c>
      <c r="F903" s="40">
        <v>10611</v>
      </c>
      <c r="G903" s="40">
        <v>8954</v>
      </c>
      <c r="H903" s="40">
        <v>0</v>
      </c>
      <c r="I903" s="40">
        <f t="shared" si="54"/>
        <v>36132</v>
      </c>
      <c r="V903" s="42"/>
      <c r="W903" s="42"/>
      <c r="X903" s="42"/>
      <c r="Y903" s="42"/>
      <c r="Z903" s="42"/>
      <c r="AB903" s="42"/>
      <c r="AC903" s="42"/>
      <c r="AD903" s="42"/>
      <c r="AE903" s="42"/>
    </row>
    <row r="904" spans="1:31">
      <c r="A904" s="142"/>
      <c r="B904" s="142"/>
      <c r="C904" s="39">
        <v>1.3854166666666701</v>
      </c>
      <c r="D904" s="40">
        <v>13751</v>
      </c>
      <c r="E904" s="40">
        <v>2915</v>
      </c>
      <c r="F904" s="40">
        <v>10849</v>
      </c>
      <c r="G904" s="40">
        <v>9064</v>
      </c>
      <c r="H904" s="40">
        <v>0</v>
      </c>
      <c r="I904" s="40">
        <f t="shared" si="54"/>
        <v>36579</v>
      </c>
      <c r="V904" s="42"/>
      <c r="W904" s="42"/>
      <c r="X904" s="42"/>
      <c r="Y904" s="42"/>
      <c r="Z904" s="42"/>
      <c r="AB904" s="42"/>
      <c r="AC904" s="42"/>
      <c r="AD904" s="42"/>
      <c r="AE904" s="42"/>
    </row>
    <row r="905" spans="1:31">
      <c r="A905" s="142"/>
      <c r="B905" s="142"/>
      <c r="C905" s="39">
        <v>1.3958333333333399</v>
      </c>
      <c r="D905" s="40">
        <v>13819.999999999998</v>
      </c>
      <c r="E905" s="40">
        <v>2924</v>
      </c>
      <c r="F905" s="40">
        <v>10986</v>
      </c>
      <c r="G905" s="40">
        <v>9186</v>
      </c>
      <c r="H905" s="40">
        <v>0</v>
      </c>
      <c r="I905" s="40">
        <f t="shared" si="54"/>
        <v>36916</v>
      </c>
      <c r="V905" s="42"/>
      <c r="W905" s="42"/>
      <c r="X905" s="42"/>
      <c r="Y905" s="42"/>
      <c r="Z905" s="42"/>
      <c r="AB905" s="42"/>
      <c r="AC905" s="42"/>
      <c r="AD905" s="42"/>
      <c r="AE905" s="42"/>
    </row>
    <row r="906" spans="1:31">
      <c r="A906" s="142"/>
      <c r="B906" s="142"/>
      <c r="C906" s="39">
        <v>1.40625</v>
      </c>
      <c r="D906" s="40">
        <v>13916</v>
      </c>
      <c r="E906" s="40">
        <v>2927</v>
      </c>
      <c r="F906" s="40">
        <v>11099.000000000002</v>
      </c>
      <c r="G906" s="40">
        <v>9296</v>
      </c>
      <c r="H906" s="40">
        <v>0</v>
      </c>
      <c r="I906" s="40">
        <f t="shared" si="54"/>
        <v>37238</v>
      </c>
      <c r="V906" s="42"/>
      <c r="W906" s="42"/>
      <c r="X906" s="42"/>
      <c r="Y906" s="42"/>
      <c r="Z906" s="42"/>
      <c r="AB906" s="42"/>
      <c r="AC906" s="42"/>
      <c r="AD906" s="42"/>
      <c r="AE906" s="42"/>
    </row>
    <row r="907" spans="1:31">
      <c r="A907" s="142"/>
      <c r="B907" s="142"/>
      <c r="C907" s="39">
        <v>1.4166666666666701</v>
      </c>
      <c r="D907" s="40">
        <v>13985</v>
      </c>
      <c r="E907" s="40">
        <v>2952</v>
      </c>
      <c r="F907" s="40">
        <v>11200.000000000002</v>
      </c>
      <c r="G907" s="40">
        <v>9443</v>
      </c>
      <c r="H907" s="40">
        <v>0</v>
      </c>
      <c r="I907" s="40">
        <f t="shared" si="54"/>
        <v>37580</v>
      </c>
      <c r="V907" s="42"/>
      <c r="W907" s="42"/>
      <c r="X907" s="42"/>
      <c r="Y907" s="42"/>
      <c r="Z907" s="42"/>
      <c r="AB907" s="42"/>
      <c r="AC907" s="42"/>
      <c r="AD907" s="42"/>
      <c r="AE907" s="42"/>
    </row>
    <row r="908" spans="1:31">
      <c r="A908" s="142"/>
      <c r="B908" s="142"/>
      <c r="C908" s="39">
        <v>1.4270833333333399</v>
      </c>
      <c r="D908" s="40">
        <v>14050</v>
      </c>
      <c r="E908" s="40">
        <v>2970</v>
      </c>
      <c r="F908" s="40">
        <v>11222</v>
      </c>
      <c r="G908" s="40">
        <v>9535</v>
      </c>
      <c r="H908" s="40">
        <v>0</v>
      </c>
      <c r="I908" s="40">
        <f t="shared" si="54"/>
        <v>37777</v>
      </c>
      <c r="V908" s="42"/>
      <c r="W908" s="42"/>
      <c r="X908" s="42"/>
      <c r="Y908" s="42"/>
      <c r="Z908" s="42"/>
      <c r="AB908" s="42"/>
      <c r="AC908" s="42"/>
      <c r="AD908" s="42"/>
      <c r="AE908" s="42"/>
    </row>
    <row r="909" spans="1:31">
      <c r="A909" s="142"/>
      <c r="B909" s="142"/>
      <c r="C909" s="39">
        <v>1.4375</v>
      </c>
      <c r="D909" s="40">
        <v>14079</v>
      </c>
      <c r="E909" s="40">
        <v>2965.9999999999995</v>
      </c>
      <c r="F909" s="40">
        <v>11278</v>
      </c>
      <c r="G909" s="40">
        <v>9653</v>
      </c>
      <c r="H909" s="40">
        <v>0</v>
      </c>
      <c r="I909" s="40">
        <f t="shared" si="54"/>
        <v>37976</v>
      </c>
      <c r="V909" s="42"/>
      <c r="W909" s="42"/>
      <c r="X909" s="42"/>
      <c r="Y909" s="42"/>
      <c r="Z909" s="42"/>
      <c r="AB909" s="42"/>
      <c r="AC909" s="42"/>
      <c r="AD909" s="42"/>
      <c r="AE909" s="42"/>
    </row>
    <row r="910" spans="1:31">
      <c r="A910" s="142"/>
      <c r="B910" s="142"/>
      <c r="C910" s="39">
        <v>1.4479166666666701</v>
      </c>
      <c r="D910" s="40">
        <v>14265.000000000002</v>
      </c>
      <c r="E910" s="40">
        <v>2968</v>
      </c>
      <c r="F910" s="40">
        <v>11399.999999999998</v>
      </c>
      <c r="G910" s="40">
        <v>9693</v>
      </c>
      <c r="H910" s="40">
        <v>0</v>
      </c>
      <c r="I910" s="40">
        <f t="shared" si="54"/>
        <v>38326</v>
      </c>
      <c r="V910" s="42"/>
      <c r="W910" s="42"/>
      <c r="X910" s="42"/>
      <c r="Y910" s="42"/>
      <c r="Z910" s="42"/>
      <c r="AB910" s="42"/>
      <c r="AC910" s="42"/>
      <c r="AD910" s="42"/>
      <c r="AE910" s="42"/>
    </row>
    <row r="911" spans="1:31">
      <c r="A911" s="142"/>
      <c r="B911" s="142"/>
      <c r="C911" s="39">
        <v>1.4583333333333399</v>
      </c>
      <c r="D911" s="40">
        <v>14411</v>
      </c>
      <c r="E911" s="40">
        <v>2975.9999999999995</v>
      </c>
      <c r="F911" s="40">
        <v>11458</v>
      </c>
      <c r="G911" s="40">
        <v>9726</v>
      </c>
      <c r="H911" s="40">
        <v>0</v>
      </c>
      <c r="I911" s="40">
        <f t="shared" si="54"/>
        <v>38571</v>
      </c>
      <c r="V911" s="42"/>
      <c r="W911" s="42"/>
      <c r="X911" s="42"/>
      <c r="Y911" s="42"/>
      <c r="Z911" s="42"/>
      <c r="AB911" s="42"/>
      <c r="AC911" s="42"/>
      <c r="AD911" s="42"/>
      <c r="AE911" s="42"/>
    </row>
    <row r="912" spans="1:31">
      <c r="A912" s="142"/>
      <c r="B912" s="142"/>
      <c r="C912" s="39">
        <v>1.46875</v>
      </c>
      <c r="D912" s="40">
        <v>14291</v>
      </c>
      <c r="E912" s="40">
        <v>2983</v>
      </c>
      <c r="F912" s="40">
        <v>11545</v>
      </c>
      <c r="G912" s="40">
        <v>9801</v>
      </c>
      <c r="H912" s="40">
        <v>0</v>
      </c>
      <c r="I912" s="40">
        <f t="shared" si="54"/>
        <v>38620</v>
      </c>
      <c r="V912" s="42"/>
      <c r="W912" s="42"/>
      <c r="X912" s="42"/>
      <c r="Y912" s="42"/>
      <c r="Z912" s="42"/>
      <c r="AB912" s="42"/>
      <c r="AC912" s="42"/>
      <c r="AD912" s="42"/>
      <c r="AE912" s="42"/>
    </row>
    <row r="913" spans="1:31">
      <c r="A913" s="142"/>
      <c r="B913" s="142"/>
      <c r="C913" s="39">
        <v>1.4791666666666701</v>
      </c>
      <c r="D913" s="40">
        <v>14326.000000000002</v>
      </c>
      <c r="E913" s="40">
        <v>2987</v>
      </c>
      <c r="F913" s="40">
        <v>11697</v>
      </c>
      <c r="G913" s="40">
        <v>9880</v>
      </c>
      <c r="H913" s="40">
        <v>0</v>
      </c>
      <c r="I913" s="40">
        <f t="shared" si="54"/>
        <v>38890</v>
      </c>
      <c r="V913" s="42"/>
      <c r="W913" s="42"/>
      <c r="X913" s="42"/>
      <c r="Y913" s="42"/>
      <c r="Z913" s="42"/>
      <c r="AB913" s="42"/>
      <c r="AC913" s="42"/>
      <c r="AD913" s="42"/>
      <c r="AE913" s="42"/>
    </row>
    <row r="914" spans="1:31">
      <c r="A914" s="142"/>
      <c r="B914" s="142"/>
      <c r="C914" s="39">
        <v>1.4895833333333399</v>
      </c>
      <c r="D914" s="40">
        <v>14403</v>
      </c>
      <c r="E914" s="40">
        <v>2985</v>
      </c>
      <c r="F914" s="40">
        <v>11842</v>
      </c>
      <c r="G914" s="40">
        <v>9947</v>
      </c>
      <c r="H914" s="40">
        <v>0</v>
      </c>
      <c r="I914" s="40">
        <f t="shared" si="54"/>
        <v>39177</v>
      </c>
      <c r="V914" s="42"/>
      <c r="W914" s="42"/>
      <c r="X914" s="42"/>
      <c r="Y914" s="42"/>
      <c r="Z914" s="42"/>
      <c r="AB914" s="42"/>
      <c r="AC914" s="42"/>
      <c r="AD914" s="42"/>
      <c r="AE914" s="42"/>
    </row>
    <row r="915" spans="1:31">
      <c r="A915" s="142"/>
      <c r="B915" s="142"/>
      <c r="C915" s="39">
        <v>1.5</v>
      </c>
      <c r="D915" s="40">
        <v>14421</v>
      </c>
      <c r="E915" s="40">
        <v>3011</v>
      </c>
      <c r="F915" s="40">
        <v>11908</v>
      </c>
      <c r="G915" s="40">
        <v>10013</v>
      </c>
      <c r="H915" s="40">
        <v>0</v>
      </c>
      <c r="I915" s="40">
        <f t="shared" si="54"/>
        <v>39353</v>
      </c>
      <c r="V915" s="42"/>
      <c r="W915" s="42"/>
      <c r="X915" s="42"/>
      <c r="Y915" s="42"/>
      <c r="Z915" s="42"/>
      <c r="AB915" s="42"/>
      <c r="AC915" s="42"/>
      <c r="AD915" s="42"/>
      <c r="AE915" s="42"/>
    </row>
    <row r="916" spans="1:31">
      <c r="A916" s="142"/>
      <c r="B916" s="142"/>
      <c r="C916" s="39">
        <v>1.5104166666666701</v>
      </c>
      <c r="D916" s="40">
        <v>14572</v>
      </c>
      <c r="E916" s="40">
        <v>3034</v>
      </c>
      <c r="F916" s="40">
        <v>12003</v>
      </c>
      <c r="G916" s="40">
        <v>10092.000000000002</v>
      </c>
      <c r="H916" s="40">
        <v>0</v>
      </c>
      <c r="I916" s="40">
        <f t="shared" si="54"/>
        <v>39701</v>
      </c>
      <c r="V916" s="42"/>
      <c r="W916" s="42"/>
      <c r="X916" s="42"/>
      <c r="Y916" s="42"/>
      <c r="Z916" s="42"/>
      <c r="AB916" s="42"/>
      <c r="AC916" s="42"/>
      <c r="AD916" s="42"/>
      <c r="AE916" s="42"/>
    </row>
    <row r="917" spans="1:31">
      <c r="A917" s="142"/>
      <c r="B917" s="142"/>
      <c r="C917" s="39">
        <v>1.5208333333333399</v>
      </c>
      <c r="D917" s="40">
        <v>14602</v>
      </c>
      <c r="E917" s="40">
        <v>3046</v>
      </c>
      <c r="F917" s="40">
        <v>12119</v>
      </c>
      <c r="G917" s="40">
        <v>10178</v>
      </c>
      <c r="H917" s="40">
        <v>0</v>
      </c>
      <c r="I917" s="40">
        <f t="shared" si="54"/>
        <v>39945</v>
      </c>
      <c r="V917" s="42"/>
      <c r="W917" s="42"/>
      <c r="X917" s="42"/>
      <c r="Y917" s="42"/>
      <c r="Z917" s="42"/>
      <c r="AB917" s="42"/>
      <c r="AC917" s="42"/>
      <c r="AD917" s="42"/>
      <c r="AE917" s="42"/>
    </row>
    <row r="918" spans="1:31">
      <c r="A918" s="142"/>
      <c r="B918" s="142"/>
      <c r="C918" s="39">
        <v>1.53125</v>
      </c>
      <c r="D918" s="40">
        <v>14693</v>
      </c>
      <c r="E918" s="40">
        <v>3065</v>
      </c>
      <c r="F918" s="40">
        <v>12205.999999999998</v>
      </c>
      <c r="G918" s="40">
        <v>10278</v>
      </c>
      <c r="H918" s="40">
        <v>0</v>
      </c>
      <c r="I918" s="40">
        <f t="shared" si="54"/>
        <v>40242</v>
      </c>
      <c r="V918" s="42"/>
      <c r="W918" s="42"/>
      <c r="X918" s="42"/>
      <c r="Y918" s="42"/>
      <c r="Z918" s="42"/>
      <c r="AB918" s="42"/>
      <c r="AC918" s="42"/>
      <c r="AD918" s="42"/>
      <c r="AE918" s="42"/>
    </row>
    <row r="919" spans="1:31">
      <c r="A919" s="142"/>
      <c r="B919" s="142"/>
      <c r="C919" s="39">
        <v>1.5416666666666701</v>
      </c>
      <c r="D919" s="40">
        <v>14657</v>
      </c>
      <c r="E919" s="40">
        <v>3066</v>
      </c>
      <c r="F919" s="40">
        <v>12222</v>
      </c>
      <c r="G919" s="40">
        <v>10423</v>
      </c>
      <c r="H919" s="40">
        <v>0</v>
      </c>
      <c r="I919" s="40">
        <f t="shared" si="54"/>
        <v>40368</v>
      </c>
      <c r="V919" s="42"/>
      <c r="W919" s="42"/>
      <c r="X919" s="42"/>
      <c r="Y919" s="42"/>
      <c r="Z919" s="42"/>
      <c r="AB919" s="42"/>
      <c r="AC919" s="42"/>
      <c r="AD919" s="42"/>
      <c r="AE919" s="42"/>
    </row>
    <row r="920" spans="1:31">
      <c r="A920" s="142"/>
      <c r="B920" s="142"/>
      <c r="C920" s="39">
        <v>1.5520833333333399</v>
      </c>
      <c r="D920" s="40">
        <v>14815</v>
      </c>
      <c r="E920" s="40">
        <v>3070</v>
      </c>
      <c r="F920" s="40">
        <v>12380</v>
      </c>
      <c r="G920" s="40">
        <v>10471.999999999998</v>
      </c>
      <c r="H920" s="40">
        <v>0</v>
      </c>
      <c r="I920" s="40">
        <f t="shared" si="54"/>
        <v>40737</v>
      </c>
      <c r="V920" s="42"/>
      <c r="W920" s="42"/>
      <c r="X920" s="42"/>
      <c r="Y920" s="42"/>
      <c r="Z920" s="42"/>
      <c r="AB920" s="42"/>
      <c r="AC920" s="42"/>
      <c r="AD920" s="42"/>
      <c r="AE920" s="42"/>
    </row>
    <row r="921" spans="1:31">
      <c r="A921" s="142"/>
      <c r="B921" s="142"/>
      <c r="C921" s="39">
        <v>1.5625</v>
      </c>
      <c r="D921" s="40">
        <v>14901</v>
      </c>
      <c r="E921" s="40">
        <v>3070</v>
      </c>
      <c r="F921" s="40">
        <v>12383</v>
      </c>
      <c r="G921" s="40">
        <v>10603</v>
      </c>
      <c r="H921" s="40">
        <v>0</v>
      </c>
      <c r="I921" s="40">
        <f t="shared" si="54"/>
        <v>40957</v>
      </c>
      <c r="V921" s="42"/>
      <c r="W921" s="42"/>
      <c r="X921" s="42"/>
      <c r="Y921" s="42"/>
      <c r="Z921" s="42"/>
      <c r="AB921" s="42"/>
      <c r="AC921" s="42"/>
      <c r="AD921" s="42"/>
      <c r="AE921" s="42"/>
    </row>
    <row r="922" spans="1:31">
      <c r="A922" s="142"/>
      <c r="B922" s="142"/>
      <c r="C922" s="39">
        <v>1.5729166666666701</v>
      </c>
      <c r="D922" s="40">
        <v>14945</v>
      </c>
      <c r="E922" s="40">
        <v>3091</v>
      </c>
      <c r="F922" s="40">
        <v>12488</v>
      </c>
      <c r="G922" s="40">
        <v>10693</v>
      </c>
      <c r="H922" s="40">
        <v>0</v>
      </c>
      <c r="I922" s="40">
        <f t="shared" si="54"/>
        <v>41217</v>
      </c>
      <c r="V922" s="42"/>
      <c r="W922" s="42"/>
      <c r="X922" s="42"/>
      <c r="Y922" s="42"/>
      <c r="Z922" s="42"/>
      <c r="AB922" s="42"/>
      <c r="AC922" s="42"/>
      <c r="AD922" s="42"/>
      <c r="AE922" s="42"/>
    </row>
    <row r="923" spans="1:31">
      <c r="A923" s="142"/>
      <c r="B923" s="142"/>
      <c r="C923" s="39">
        <v>1.5833333333333399</v>
      </c>
      <c r="D923" s="40">
        <v>14986</v>
      </c>
      <c r="E923" s="40">
        <v>3114</v>
      </c>
      <c r="F923" s="40">
        <v>12600</v>
      </c>
      <c r="G923" s="40">
        <v>10844</v>
      </c>
      <c r="H923" s="40">
        <v>0</v>
      </c>
      <c r="I923" s="40">
        <f t="shared" si="54"/>
        <v>41544</v>
      </c>
      <c r="V923" s="42"/>
      <c r="W923" s="42"/>
      <c r="X923" s="42"/>
      <c r="Y923" s="42"/>
      <c r="Z923" s="42"/>
      <c r="AB923" s="42"/>
      <c r="AC923" s="42"/>
      <c r="AD923" s="42"/>
      <c r="AE923" s="42"/>
    </row>
    <row r="924" spans="1:31">
      <c r="A924" s="142"/>
      <c r="B924" s="142"/>
      <c r="C924" s="39">
        <v>1.59375</v>
      </c>
      <c r="D924" s="40">
        <v>15023</v>
      </c>
      <c r="E924" s="40">
        <v>3109</v>
      </c>
      <c r="F924" s="40">
        <v>12684</v>
      </c>
      <c r="G924" s="40">
        <v>10853</v>
      </c>
      <c r="H924" s="40">
        <v>0</v>
      </c>
      <c r="I924" s="40">
        <f t="shared" si="54"/>
        <v>41669</v>
      </c>
      <c r="V924" s="42"/>
      <c r="W924" s="42"/>
      <c r="X924" s="42"/>
      <c r="Y924" s="42"/>
      <c r="Z924" s="42"/>
      <c r="AB924" s="42"/>
      <c r="AC924" s="42"/>
      <c r="AD924" s="42"/>
      <c r="AE924" s="42"/>
    </row>
    <row r="925" spans="1:31">
      <c r="A925" s="142"/>
      <c r="B925" s="142"/>
      <c r="C925" s="39">
        <v>1.6041666666666701</v>
      </c>
      <c r="D925" s="40">
        <v>14947</v>
      </c>
      <c r="E925" s="40">
        <v>3132</v>
      </c>
      <c r="F925" s="40">
        <v>12760</v>
      </c>
      <c r="G925" s="40">
        <v>10945</v>
      </c>
      <c r="H925" s="40">
        <v>0</v>
      </c>
      <c r="I925" s="40">
        <f t="shared" si="54"/>
        <v>41784</v>
      </c>
      <c r="V925" s="42"/>
      <c r="W925" s="42"/>
      <c r="X925" s="42"/>
      <c r="Y925" s="42"/>
      <c r="Z925" s="42"/>
      <c r="AB925" s="42"/>
      <c r="AC925" s="42"/>
      <c r="AD925" s="42"/>
      <c r="AE925" s="42"/>
    </row>
    <row r="926" spans="1:31">
      <c r="A926" s="142"/>
      <c r="B926" s="142"/>
      <c r="C926" s="39">
        <v>1.6145833333333399</v>
      </c>
      <c r="D926" s="40">
        <v>14867.999999999998</v>
      </c>
      <c r="E926" s="40">
        <v>3127</v>
      </c>
      <c r="F926" s="40">
        <v>12754</v>
      </c>
      <c r="G926" s="40">
        <v>11099.000000000002</v>
      </c>
      <c r="H926" s="40">
        <v>0</v>
      </c>
      <c r="I926" s="40">
        <f t="shared" si="54"/>
        <v>41848</v>
      </c>
      <c r="V926" s="42"/>
      <c r="W926" s="42"/>
      <c r="X926" s="42"/>
      <c r="Y926" s="42"/>
      <c r="Z926" s="42"/>
      <c r="AB926" s="42"/>
      <c r="AC926" s="42"/>
      <c r="AD926" s="42"/>
      <c r="AE926" s="42"/>
    </row>
    <row r="927" spans="1:31">
      <c r="A927" s="142"/>
      <c r="B927" s="142"/>
      <c r="C927" s="39">
        <v>1.625</v>
      </c>
      <c r="D927" s="40">
        <v>15111.000000000002</v>
      </c>
      <c r="E927" s="40">
        <v>3128</v>
      </c>
      <c r="F927" s="40">
        <v>12865</v>
      </c>
      <c r="G927" s="40">
        <v>11096.999999999998</v>
      </c>
      <c r="H927" s="40">
        <v>0</v>
      </c>
      <c r="I927" s="40">
        <f t="shared" si="54"/>
        <v>42201</v>
      </c>
      <c r="V927" s="42"/>
      <c r="W927" s="42"/>
      <c r="X927" s="42"/>
      <c r="Y927" s="42"/>
      <c r="Z927" s="42"/>
      <c r="AB927" s="42"/>
      <c r="AC927" s="42"/>
      <c r="AD927" s="42"/>
      <c r="AE927" s="42"/>
    </row>
    <row r="928" spans="1:31">
      <c r="A928" s="142"/>
      <c r="B928" s="142"/>
      <c r="C928" s="39">
        <v>1.6354166666666701</v>
      </c>
      <c r="D928" s="40">
        <v>15198</v>
      </c>
      <c r="E928" s="40">
        <v>3156</v>
      </c>
      <c r="F928" s="40">
        <v>12889</v>
      </c>
      <c r="G928" s="40">
        <v>11133</v>
      </c>
      <c r="H928" s="40">
        <v>0</v>
      </c>
      <c r="I928" s="40">
        <f t="shared" si="54"/>
        <v>42376</v>
      </c>
      <c r="V928" s="42"/>
      <c r="W928" s="42"/>
      <c r="X928" s="42"/>
      <c r="Y928" s="42"/>
      <c r="Z928" s="42"/>
      <c r="AB928" s="42"/>
      <c r="AC928" s="42"/>
      <c r="AD928" s="42"/>
      <c r="AE928" s="42"/>
    </row>
    <row r="929" spans="1:31">
      <c r="A929" s="142"/>
      <c r="B929" s="142"/>
      <c r="C929" s="39">
        <v>1.6458333333333399</v>
      </c>
      <c r="D929" s="40">
        <v>15188</v>
      </c>
      <c r="E929" s="40">
        <v>3160</v>
      </c>
      <c r="F929" s="40">
        <v>12885</v>
      </c>
      <c r="G929" s="40">
        <v>11093</v>
      </c>
      <c r="H929" s="40">
        <v>0</v>
      </c>
      <c r="I929" s="40">
        <f t="shared" si="54"/>
        <v>42326</v>
      </c>
      <c r="V929" s="42"/>
      <c r="W929" s="42"/>
      <c r="X929" s="42"/>
      <c r="Y929" s="42"/>
      <c r="Z929" s="42"/>
      <c r="AB929" s="42"/>
      <c r="AC929" s="42"/>
      <c r="AD929" s="42"/>
      <c r="AE929" s="42"/>
    </row>
    <row r="930" spans="1:31">
      <c r="A930" s="142"/>
      <c r="B930" s="142"/>
      <c r="C930" s="39">
        <v>1.65625</v>
      </c>
      <c r="D930" s="40">
        <v>15149.999999999998</v>
      </c>
      <c r="E930" s="40">
        <v>3157</v>
      </c>
      <c r="F930" s="40">
        <v>12797</v>
      </c>
      <c r="G930" s="40">
        <v>11150</v>
      </c>
      <c r="H930" s="40">
        <v>0</v>
      </c>
      <c r="I930" s="40">
        <f t="shared" si="54"/>
        <v>42254</v>
      </c>
      <c r="V930" s="42"/>
      <c r="W930" s="42"/>
      <c r="X930" s="42"/>
      <c r="Y930" s="42"/>
      <c r="Z930" s="42"/>
      <c r="AB930" s="42"/>
      <c r="AC930" s="42"/>
      <c r="AD930" s="42"/>
      <c r="AE930" s="42"/>
    </row>
    <row r="931" spans="1:31">
      <c r="A931" s="142"/>
      <c r="B931" s="142"/>
      <c r="C931" s="39">
        <v>1.6666666666666701</v>
      </c>
      <c r="D931" s="40">
        <v>15139</v>
      </c>
      <c r="E931" s="40">
        <v>3148.0000000000005</v>
      </c>
      <c r="F931" s="40">
        <v>12720</v>
      </c>
      <c r="G931" s="40">
        <v>11141</v>
      </c>
      <c r="H931" s="40">
        <v>0</v>
      </c>
      <c r="I931" s="40">
        <f t="shared" si="54"/>
        <v>42148</v>
      </c>
      <c r="V931" s="42"/>
      <c r="W931" s="42"/>
      <c r="X931" s="42"/>
      <c r="Y931" s="42"/>
      <c r="Z931" s="42"/>
      <c r="AB931" s="42"/>
      <c r="AC931" s="42"/>
      <c r="AD931" s="42"/>
      <c r="AE931" s="42"/>
    </row>
    <row r="932" spans="1:31">
      <c r="A932" s="142"/>
      <c r="B932" s="142"/>
      <c r="C932" s="39">
        <v>1.6770833333333399</v>
      </c>
      <c r="D932" s="40">
        <v>15059</v>
      </c>
      <c r="E932" s="40">
        <v>3143.0000000000005</v>
      </c>
      <c r="F932" s="40">
        <v>12698</v>
      </c>
      <c r="G932" s="40">
        <v>11172</v>
      </c>
      <c r="H932" s="40">
        <v>0</v>
      </c>
      <c r="I932" s="40">
        <f t="shared" si="54"/>
        <v>42072</v>
      </c>
      <c r="V932" s="42"/>
      <c r="W932" s="42"/>
      <c r="X932" s="42"/>
      <c r="Y932" s="42"/>
      <c r="Z932" s="42"/>
      <c r="AB932" s="42"/>
      <c r="AC932" s="42"/>
      <c r="AD932" s="42"/>
      <c r="AE932" s="42"/>
    </row>
    <row r="933" spans="1:31">
      <c r="A933" s="142"/>
      <c r="B933" s="142"/>
      <c r="C933" s="39">
        <v>1.6875</v>
      </c>
      <c r="D933" s="40">
        <v>15027</v>
      </c>
      <c r="E933" s="40">
        <v>3135</v>
      </c>
      <c r="F933" s="40">
        <v>12591.000000000002</v>
      </c>
      <c r="G933" s="40">
        <v>11054</v>
      </c>
      <c r="H933" s="40">
        <v>0</v>
      </c>
      <c r="I933" s="40">
        <f t="shared" si="54"/>
        <v>41807</v>
      </c>
      <c r="V933" s="42"/>
      <c r="W933" s="42"/>
      <c r="X933" s="42"/>
      <c r="Y933" s="42"/>
      <c r="Z933" s="42"/>
      <c r="AB933" s="42"/>
      <c r="AC933" s="42"/>
      <c r="AD933" s="42"/>
      <c r="AE933" s="42"/>
    </row>
    <row r="934" spans="1:31">
      <c r="A934" s="142"/>
      <c r="B934" s="142"/>
      <c r="C934" s="39">
        <v>1.6979166666666701</v>
      </c>
      <c r="D934" s="40">
        <v>15009.999999999998</v>
      </c>
      <c r="E934" s="40">
        <v>3122</v>
      </c>
      <c r="F934" s="40">
        <v>12576</v>
      </c>
      <c r="G934" s="40">
        <v>10963</v>
      </c>
      <c r="H934" s="40">
        <v>0</v>
      </c>
      <c r="I934" s="40">
        <f t="shared" si="54"/>
        <v>41671</v>
      </c>
      <c r="V934" s="42"/>
      <c r="W934" s="42"/>
      <c r="X934" s="42"/>
      <c r="Y934" s="42"/>
      <c r="Z934" s="42"/>
      <c r="AB934" s="42"/>
      <c r="AC934" s="42"/>
      <c r="AD934" s="42"/>
      <c r="AE934" s="42"/>
    </row>
    <row r="935" spans="1:31">
      <c r="A935" s="142"/>
      <c r="B935" s="142"/>
      <c r="C935" s="39">
        <v>1.7083333333333399</v>
      </c>
      <c r="D935" s="40">
        <v>15023</v>
      </c>
      <c r="E935" s="40">
        <v>3109</v>
      </c>
      <c r="F935" s="40">
        <v>12360</v>
      </c>
      <c r="G935" s="40">
        <v>10933</v>
      </c>
      <c r="H935" s="40">
        <v>0</v>
      </c>
      <c r="I935" s="40">
        <f t="shared" si="54"/>
        <v>41425</v>
      </c>
      <c r="V935" s="42"/>
      <c r="W935" s="42"/>
      <c r="X935" s="42"/>
      <c r="Y935" s="42"/>
      <c r="Z935" s="42"/>
      <c r="AB935" s="42"/>
      <c r="AC935" s="42"/>
      <c r="AD935" s="42"/>
      <c r="AE935" s="42"/>
    </row>
    <row r="936" spans="1:31">
      <c r="A936" s="142"/>
      <c r="B936" s="142"/>
      <c r="C936" s="39">
        <v>1.71875</v>
      </c>
      <c r="D936" s="40">
        <v>14978</v>
      </c>
      <c r="E936" s="40">
        <v>3100</v>
      </c>
      <c r="F936" s="40">
        <v>12217</v>
      </c>
      <c r="G936" s="40">
        <v>10875.999999999998</v>
      </c>
      <c r="H936" s="40">
        <v>0</v>
      </c>
      <c r="I936" s="40">
        <f t="shared" si="54"/>
        <v>41171</v>
      </c>
      <c r="V936" s="42"/>
      <c r="W936" s="42"/>
      <c r="X936" s="42"/>
      <c r="Y936" s="42"/>
      <c r="Z936" s="42"/>
      <c r="AB936" s="42"/>
      <c r="AC936" s="42"/>
      <c r="AD936" s="42"/>
      <c r="AE936" s="42"/>
    </row>
    <row r="937" spans="1:31">
      <c r="A937" s="142"/>
      <c r="B937" s="142"/>
      <c r="C937" s="39">
        <v>1.7291666666666701</v>
      </c>
      <c r="D937" s="40">
        <v>15112.000000000002</v>
      </c>
      <c r="E937" s="40">
        <v>3106.9999999999995</v>
      </c>
      <c r="F937" s="40">
        <v>12194</v>
      </c>
      <c r="G937" s="40">
        <v>10932</v>
      </c>
      <c r="H937" s="40">
        <v>0</v>
      </c>
      <c r="I937" s="40">
        <f t="shared" si="54"/>
        <v>41345</v>
      </c>
      <c r="V937" s="42"/>
      <c r="W937" s="42"/>
      <c r="X937" s="42"/>
      <c r="Y937" s="42"/>
      <c r="Z937" s="42"/>
      <c r="AB937" s="42"/>
      <c r="AC937" s="42"/>
      <c r="AD937" s="42"/>
      <c r="AE937" s="42"/>
    </row>
    <row r="938" spans="1:31">
      <c r="A938" s="142"/>
      <c r="B938" s="142"/>
      <c r="C938" s="39">
        <v>1.7395833333333399</v>
      </c>
      <c r="D938" s="40">
        <v>15301</v>
      </c>
      <c r="E938" s="40">
        <v>3110</v>
      </c>
      <c r="F938" s="40">
        <v>12163</v>
      </c>
      <c r="G938" s="40">
        <v>10995</v>
      </c>
      <c r="H938" s="40">
        <v>0</v>
      </c>
      <c r="I938" s="40">
        <f t="shared" si="54"/>
        <v>41569</v>
      </c>
      <c r="V938" s="42"/>
      <c r="W938" s="42"/>
      <c r="X938" s="42"/>
      <c r="Y938" s="42"/>
      <c r="Z938" s="42"/>
      <c r="AB938" s="42"/>
      <c r="AC938" s="42"/>
      <c r="AD938" s="42"/>
      <c r="AE938" s="42"/>
    </row>
    <row r="939" spans="1:31">
      <c r="A939" s="142"/>
      <c r="B939" s="142"/>
      <c r="C939" s="39">
        <v>1.75</v>
      </c>
      <c r="D939" s="40">
        <v>15306</v>
      </c>
      <c r="E939" s="40">
        <v>3113</v>
      </c>
      <c r="F939" s="40">
        <v>12231</v>
      </c>
      <c r="G939" s="40">
        <v>11056.999999999998</v>
      </c>
      <c r="H939" s="40">
        <v>0</v>
      </c>
      <c r="I939" s="40">
        <f t="shared" si="54"/>
        <v>41707</v>
      </c>
      <c r="V939" s="42"/>
      <c r="W939" s="42"/>
      <c r="X939" s="42"/>
      <c r="Y939" s="42"/>
      <c r="Z939" s="42"/>
      <c r="AB939" s="42"/>
      <c r="AC939" s="42"/>
      <c r="AD939" s="42"/>
      <c r="AE939" s="42"/>
    </row>
    <row r="940" spans="1:31">
      <c r="A940" s="142"/>
      <c r="B940" s="142"/>
      <c r="C940" s="39">
        <v>1.7604166666666701</v>
      </c>
      <c r="D940" s="40">
        <v>15353.000000000002</v>
      </c>
      <c r="E940" s="40">
        <v>3123</v>
      </c>
      <c r="F940" s="40">
        <v>12261</v>
      </c>
      <c r="G940" s="40">
        <v>11101</v>
      </c>
      <c r="H940" s="40">
        <v>0</v>
      </c>
      <c r="I940" s="40">
        <f t="shared" si="54"/>
        <v>41838</v>
      </c>
      <c r="V940" s="42"/>
      <c r="W940" s="42"/>
      <c r="X940" s="42"/>
      <c r="Y940" s="42"/>
      <c r="Z940" s="42"/>
      <c r="AB940" s="42"/>
      <c r="AC940" s="42"/>
      <c r="AD940" s="42"/>
      <c r="AE940" s="42"/>
    </row>
    <row r="941" spans="1:31">
      <c r="A941" s="142"/>
      <c r="B941" s="142"/>
      <c r="C941" s="39">
        <v>1.7708333333333399</v>
      </c>
      <c r="D941" s="40">
        <v>15180</v>
      </c>
      <c r="E941" s="40">
        <v>3120</v>
      </c>
      <c r="F941" s="40">
        <v>12189.000000000002</v>
      </c>
      <c r="G941" s="40">
        <v>10961</v>
      </c>
      <c r="H941" s="40">
        <v>0</v>
      </c>
      <c r="I941" s="40">
        <f t="shared" si="54"/>
        <v>41450</v>
      </c>
      <c r="V941" s="42"/>
      <c r="W941" s="42"/>
      <c r="X941" s="42"/>
      <c r="Y941" s="42"/>
      <c r="Z941" s="42"/>
      <c r="AB941" s="42"/>
      <c r="AC941" s="42"/>
      <c r="AD941" s="42"/>
      <c r="AE941" s="42"/>
    </row>
    <row r="942" spans="1:31">
      <c r="A942" s="142"/>
      <c r="B942" s="142"/>
      <c r="C942" s="39">
        <v>1.78125</v>
      </c>
      <c r="D942" s="40">
        <v>15198</v>
      </c>
      <c r="E942" s="40">
        <v>3124</v>
      </c>
      <c r="F942" s="40">
        <v>12110</v>
      </c>
      <c r="G942" s="40">
        <v>10921</v>
      </c>
      <c r="H942" s="40">
        <v>0</v>
      </c>
      <c r="I942" s="40">
        <f t="shared" si="54"/>
        <v>41353</v>
      </c>
      <c r="V942" s="42"/>
      <c r="W942" s="42"/>
      <c r="X942" s="42"/>
      <c r="Y942" s="42"/>
      <c r="Z942" s="42"/>
      <c r="AB942" s="42"/>
      <c r="AC942" s="42"/>
      <c r="AD942" s="42"/>
      <c r="AE942" s="42"/>
    </row>
    <row r="943" spans="1:31">
      <c r="A943" s="142"/>
      <c r="B943" s="142"/>
      <c r="C943" s="39">
        <v>1.7916666666666701</v>
      </c>
      <c r="D943" s="40">
        <v>15129</v>
      </c>
      <c r="E943" s="40">
        <v>3129</v>
      </c>
      <c r="F943" s="40">
        <v>12058</v>
      </c>
      <c r="G943" s="40">
        <v>10823</v>
      </c>
      <c r="H943" s="40">
        <v>0</v>
      </c>
      <c r="I943" s="40">
        <f t="shared" si="54"/>
        <v>41139</v>
      </c>
      <c r="V943" s="42"/>
      <c r="W943" s="42"/>
      <c r="X943" s="42"/>
      <c r="Y943" s="42"/>
      <c r="Z943" s="42"/>
      <c r="AB943" s="42"/>
      <c r="AC943" s="42"/>
      <c r="AD943" s="42"/>
      <c r="AE943" s="42"/>
    </row>
    <row r="944" spans="1:31">
      <c r="A944" s="142"/>
      <c r="B944" s="142"/>
      <c r="C944" s="39">
        <v>1.8020833333333399</v>
      </c>
      <c r="D944" s="40">
        <v>15107</v>
      </c>
      <c r="E944" s="40">
        <v>3116.9999999999995</v>
      </c>
      <c r="F944" s="40">
        <v>11951</v>
      </c>
      <c r="G944" s="40">
        <v>10799</v>
      </c>
      <c r="H944" s="40">
        <v>0</v>
      </c>
      <c r="I944" s="40">
        <f t="shared" si="54"/>
        <v>40974</v>
      </c>
      <c r="V944" s="42"/>
      <c r="W944" s="42"/>
      <c r="X944" s="42"/>
      <c r="Y944" s="42"/>
      <c r="Z944" s="42"/>
      <c r="AB944" s="42"/>
      <c r="AC944" s="42"/>
      <c r="AD944" s="42"/>
      <c r="AE944" s="42"/>
    </row>
    <row r="945" spans="1:31">
      <c r="A945" s="142"/>
      <c r="B945" s="142"/>
      <c r="C945" s="39">
        <v>1.8125</v>
      </c>
      <c r="D945" s="40">
        <v>14960</v>
      </c>
      <c r="E945" s="40">
        <v>3096.9999999999995</v>
      </c>
      <c r="F945" s="40">
        <v>11786.000000000002</v>
      </c>
      <c r="G945" s="40">
        <v>10605</v>
      </c>
      <c r="H945" s="40">
        <v>0</v>
      </c>
      <c r="I945" s="40">
        <f t="shared" si="54"/>
        <v>40448</v>
      </c>
      <c r="V945" s="42"/>
      <c r="W945" s="42"/>
      <c r="X945" s="42"/>
      <c r="Y945" s="42"/>
      <c r="Z945" s="42"/>
      <c r="AB945" s="42"/>
      <c r="AC945" s="42"/>
      <c r="AD945" s="42"/>
      <c r="AE945" s="42"/>
    </row>
    <row r="946" spans="1:31">
      <c r="A946" s="142"/>
      <c r="B946" s="142"/>
      <c r="C946" s="39">
        <v>1.8229166666666701</v>
      </c>
      <c r="D946" s="40">
        <v>14935</v>
      </c>
      <c r="E946" s="40">
        <v>3061</v>
      </c>
      <c r="F946" s="40">
        <v>11647</v>
      </c>
      <c r="G946" s="40">
        <v>10430</v>
      </c>
      <c r="H946" s="40">
        <v>0</v>
      </c>
      <c r="I946" s="40">
        <f t="shared" si="54"/>
        <v>40073</v>
      </c>
      <c r="V946" s="42"/>
      <c r="W946" s="42"/>
      <c r="X946" s="42"/>
      <c r="Y946" s="42"/>
      <c r="Z946" s="42"/>
      <c r="AB946" s="42"/>
      <c r="AC946" s="42"/>
      <c r="AD946" s="42"/>
      <c r="AE946" s="42"/>
    </row>
    <row r="947" spans="1:31">
      <c r="A947" s="142"/>
      <c r="B947" s="142"/>
      <c r="C947" s="39">
        <v>1.8333333333333399</v>
      </c>
      <c r="D947" s="40">
        <v>14675</v>
      </c>
      <c r="E947" s="40">
        <v>3041</v>
      </c>
      <c r="F947" s="40">
        <v>11537</v>
      </c>
      <c r="G947" s="40">
        <v>10305</v>
      </c>
      <c r="H947" s="40">
        <v>0</v>
      </c>
      <c r="I947" s="40">
        <f t="shared" si="54"/>
        <v>39558</v>
      </c>
      <c r="V947" s="42"/>
      <c r="W947" s="42"/>
      <c r="X947" s="42"/>
      <c r="Y947" s="42"/>
      <c r="Z947" s="42"/>
      <c r="AB947" s="42"/>
      <c r="AC947" s="42"/>
      <c r="AD947" s="42"/>
      <c r="AE947" s="42"/>
    </row>
    <row r="948" spans="1:31">
      <c r="A948" s="142"/>
      <c r="B948" s="142"/>
      <c r="C948" s="39">
        <v>1.84375</v>
      </c>
      <c r="D948" s="40">
        <v>14443</v>
      </c>
      <c r="E948" s="40">
        <v>3018</v>
      </c>
      <c r="F948" s="40">
        <v>11371</v>
      </c>
      <c r="G948" s="40">
        <v>10188</v>
      </c>
      <c r="H948" s="40">
        <v>0</v>
      </c>
      <c r="I948" s="40">
        <f t="shared" si="54"/>
        <v>39020</v>
      </c>
      <c r="V948" s="42"/>
      <c r="W948" s="42"/>
      <c r="X948" s="42"/>
      <c r="Y948" s="42"/>
      <c r="Z948" s="42"/>
      <c r="AB948" s="42"/>
      <c r="AC948" s="42"/>
      <c r="AD948" s="42"/>
      <c r="AE948" s="42"/>
    </row>
    <row r="949" spans="1:31">
      <c r="A949" s="142"/>
      <c r="B949" s="142"/>
      <c r="C949" s="39">
        <v>1.8541666666666701</v>
      </c>
      <c r="D949" s="40">
        <v>14218</v>
      </c>
      <c r="E949" s="40">
        <v>2980.9999999999995</v>
      </c>
      <c r="F949" s="40">
        <v>11152</v>
      </c>
      <c r="G949" s="40">
        <v>10020</v>
      </c>
      <c r="H949" s="40">
        <v>0</v>
      </c>
      <c r="I949" s="40">
        <f t="shared" si="54"/>
        <v>38371</v>
      </c>
      <c r="V949" s="42"/>
      <c r="W949" s="42"/>
      <c r="X949" s="42"/>
      <c r="Y949" s="42"/>
      <c r="Z949" s="42"/>
      <c r="AB949" s="42"/>
      <c r="AC949" s="42"/>
      <c r="AD949" s="42"/>
      <c r="AE949" s="42"/>
    </row>
    <row r="950" spans="1:31">
      <c r="A950" s="142"/>
      <c r="B950" s="142"/>
      <c r="C950" s="39">
        <v>1.8645833333333399</v>
      </c>
      <c r="D950" s="40">
        <v>13918</v>
      </c>
      <c r="E950" s="40">
        <v>2950.9999999999995</v>
      </c>
      <c r="F950" s="40">
        <v>11021</v>
      </c>
      <c r="G950" s="40">
        <v>9874</v>
      </c>
      <c r="H950" s="40">
        <v>0</v>
      </c>
      <c r="I950" s="40">
        <f t="shared" si="54"/>
        <v>37764</v>
      </c>
      <c r="V950" s="42"/>
      <c r="W950" s="42"/>
      <c r="X950" s="42"/>
      <c r="Y950" s="42"/>
      <c r="Z950" s="42"/>
      <c r="AB950" s="42"/>
      <c r="AC950" s="42"/>
      <c r="AD950" s="42"/>
      <c r="AE950" s="42"/>
    </row>
    <row r="951" spans="1:31">
      <c r="A951" s="142"/>
      <c r="B951" s="142"/>
      <c r="C951" s="39">
        <v>1.875</v>
      </c>
      <c r="D951" s="40">
        <v>13613</v>
      </c>
      <c r="E951" s="40">
        <v>2934</v>
      </c>
      <c r="F951" s="40">
        <v>10712</v>
      </c>
      <c r="G951" s="40">
        <v>9692</v>
      </c>
      <c r="H951" s="40">
        <v>0</v>
      </c>
      <c r="I951" s="40">
        <f t="shared" si="54"/>
        <v>36951</v>
      </c>
      <c r="V951" s="42"/>
      <c r="W951" s="42"/>
      <c r="X951" s="42"/>
      <c r="Y951" s="42"/>
      <c r="Z951" s="42"/>
      <c r="AB951" s="42"/>
      <c r="AC951" s="42"/>
      <c r="AD951" s="42"/>
      <c r="AE951" s="42"/>
    </row>
    <row r="952" spans="1:31">
      <c r="A952" s="142"/>
      <c r="B952" s="142"/>
      <c r="C952" s="39">
        <v>1.8854166666666701</v>
      </c>
      <c r="D952" s="40">
        <v>13338.000000000002</v>
      </c>
      <c r="E952" s="40">
        <v>2902</v>
      </c>
      <c r="F952" s="40">
        <v>10487</v>
      </c>
      <c r="G952" s="40">
        <v>9409</v>
      </c>
      <c r="H952" s="40">
        <v>0</v>
      </c>
      <c r="I952" s="40">
        <f t="shared" si="54"/>
        <v>36136</v>
      </c>
      <c r="V952" s="42"/>
      <c r="W952" s="42"/>
      <c r="X952" s="42"/>
      <c r="Y952" s="42"/>
      <c r="Z952" s="42"/>
      <c r="AB952" s="42"/>
      <c r="AC952" s="42"/>
      <c r="AD952" s="42"/>
      <c r="AE952" s="42"/>
    </row>
    <row r="953" spans="1:31">
      <c r="A953" s="142"/>
      <c r="B953" s="142"/>
      <c r="C953" s="39">
        <v>1.8958333333333399</v>
      </c>
      <c r="D953" s="40">
        <v>13092.999999999998</v>
      </c>
      <c r="E953" s="40">
        <v>2864</v>
      </c>
      <c r="F953" s="40">
        <v>10300</v>
      </c>
      <c r="G953" s="40">
        <v>9093</v>
      </c>
      <c r="H953" s="40">
        <v>0</v>
      </c>
      <c r="I953" s="40">
        <f t="shared" si="54"/>
        <v>35350</v>
      </c>
      <c r="V953" s="42"/>
      <c r="W953" s="42"/>
      <c r="X953" s="42"/>
      <c r="Y953" s="42"/>
      <c r="Z953" s="42"/>
      <c r="AB953" s="42"/>
      <c r="AC953" s="42"/>
      <c r="AD953" s="42"/>
      <c r="AE953" s="42"/>
    </row>
    <row r="954" spans="1:31">
      <c r="A954" s="142"/>
      <c r="B954" s="142"/>
      <c r="C954" s="39">
        <v>1.90625</v>
      </c>
      <c r="D954" s="40">
        <v>12706</v>
      </c>
      <c r="E954" s="40">
        <v>2824</v>
      </c>
      <c r="F954" s="40">
        <v>10130.999999999998</v>
      </c>
      <c r="G954" s="40">
        <v>8836</v>
      </c>
      <c r="H954" s="40">
        <v>0</v>
      </c>
      <c r="I954" s="40">
        <f t="shared" si="54"/>
        <v>34497</v>
      </c>
      <c r="V954" s="42"/>
      <c r="W954" s="42"/>
      <c r="X954" s="42"/>
      <c r="Y954" s="42"/>
      <c r="Z954" s="42"/>
      <c r="AB954" s="42"/>
      <c r="AC954" s="42"/>
      <c r="AD954" s="42"/>
      <c r="AE954" s="42"/>
    </row>
    <row r="955" spans="1:31">
      <c r="A955" s="142"/>
      <c r="B955" s="142"/>
      <c r="C955" s="39">
        <v>1.9166666666666701</v>
      </c>
      <c r="D955" s="40">
        <v>12465</v>
      </c>
      <c r="E955" s="40">
        <v>2795.0000000000005</v>
      </c>
      <c r="F955" s="40">
        <v>9896</v>
      </c>
      <c r="G955" s="40">
        <v>8622</v>
      </c>
      <c r="H955" s="40">
        <v>0</v>
      </c>
      <c r="I955" s="40">
        <f t="shared" si="54"/>
        <v>33778</v>
      </c>
      <c r="V955" s="42"/>
      <c r="W955" s="42"/>
      <c r="X955" s="42"/>
      <c r="Y955" s="42"/>
      <c r="Z955" s="42"/>
      <c r="AB955" s="42"/>
      <c r="AC955" s="42"/>
      <c r="AD955" s="42"/>
      <c r="AE955" s="42"/>
    </row>
    <row r="956" spans="1:31">
      <c r="A956" s="142"/>
      <c r="B956" s="142"/>
      <c r="C956" s="39">
        <v>1.9270833333333399</v>
      </c>
      <c r="D956" s="40">
        <v>12177</v>
      </c>
      <c r="E956" s="40">
        <v>2757</v>
      </c>
      <c r="F956" s="40">
        <v>9651</v>
      </c>
      <c r="G956" s="40">
        <v>8441</v>
      </c>
      <c r="H956" s="40">
        <v>0</v>
      </c>
      <c r="I956" s="40">
        <f t="shared" si="54"/>
        <v>33026</v>
      </c>
      <c r="V956" s="42"/>
      <c r="W956" s="42"/>
      <c r="X956" s="42"/>
      <c r="Y956" s="42"/>
      <c r="Z956" s="42"/>
      <c r="AB956" s="42"/>
      <c r="AC956" s="42"/>
      <c r="AD956" s="42"/>
      <c r="AE956" s="42"/>
    </row>
    <row r="957" spans="1:31">
      <c r="A957" s="142"/>
      <c r="B957" s="142"/>
      <c r="C957" s="39">
        <v>1.9375</v>
      </c>
      <c r="D957" s="40">
        <v>12000</v>
      </c>
      <c r="E957" s="40">
        <v>2731</v>
      </c>
      <c r="F957" s="40">
        <v>9588</v>
      </c>
      <c r="G957" s="40">
        <v>8250</v>
      </c>
      <c r="H957" s="40">
        <v>0</v>
      </c>
      <c r="I957" s="40">
        <f t="shared" si="54"/>
        <v>32569</v>
      </c>
      <c r="V957" s="42"/>
      <c r="W957" s="42"/>
      <c r="X957" s="42"/>
      <c r="Y957" s="42"/>
      <c r="Z957" s="42"/>
      <c r="AB957" s="42"/>
      <c r="AC957" s="42"/>
      <c r="AD957" s="42"/>
      <c r="AE957" s="42"/>
    </row>
    <row r="958" spans="1:31">
      <c r="A958" s="142"/>
      <c r="B958" s="142"/>
      <c r="C958" s="39">
        <v>1.9479166666666701</v>
      </c>
      <c r="D958" s="40">
        <v>11850</v>
      </c>
      <c r="E958" s="40">
        <v>2715</v>
      </c>
      <c r="F958" s="40">
        <v>9334</v>
      </c>
      <c r="G958" s="40">
        <v>8121</v>
      </c>
      <c r="H958" s="40">
        <v>0</v>
      </c>
      <c r="I958" s="40">
        <f t="shared" si="54"/>
        <v>32020</v>
      </c>
      <c r="V958" s="42"/>
      <c r="W958" s="42"/>
      <c r="X958" s="42"/>
      <c r="Y958" s="42"/>
      <c r="Z958" s="42"/>
      <c r="AB958" s="42"/>
      <c r="AC958" s="42"/>
      <c r="AD958" s="42"/>
      <c r="AE958" s="42"/>
    </row>
    <row r="959" spans="1:31">
      <c r="A959" s="142"/>
      <c r="B959" s="142"/>
      <c r="C959" s="39">
        <v>1.9583333333333399</v>
      </c>
      <c r="D959" s="40">
        <v>11637</v>
      </c>
      <c r="E959" s="40">
        <v>2705</v>
      </c>
      <c r="F959" s="40">
        <v>9173</v>
      </c>
      <c r="G959" s="40">
        <v>7929.0000000000009</v>
      </c>
      <c r="H959" s="40">
        <v>0</v>
      </c>
      <c r="I959" s="40">
        <f t="shared" si="54"/>
        <v>31444</v>
      </c>
      <c r="V959" s="42"/>
      <c r="W959" s="42"/>
      <c r="X959" s="42"/>
      <c r="Y959" s="42"/>
      <c r="Z959" s="42"/>
      <c r="AB959" s="42"/>
      <c r="AC959" s="42"/>
      <c r="AD959" s="42"/>
      <c r="AE959" s="42"/>
    </row>
    <row r="960" spans="1:31">
      <c r="A960" s="142"/>
      <c r="B960" s="142"/>
      <c r="C960" s="39">
        <v>1.96875</v>
      </c>
      <c r="D960" s="40">
        <v>11338.999999999998</v>
      </c>
      <c r="E960" s="40">
        <v>2679.0000000000005</v>
      </c>
      <c r="F960" s="40">
        <v>9041</v>
      </c>
      <c r="G960" s="40">
        <v>7764</v>
      </c>
      <c r="H960" s="40">
        <v>0</v>
      </c>
      <c r="I960" s="40">
        <f t="shared" si="54"/>
        <v>30823</v>
      </c>
      <c r="V960" s="42"/>
      <c r="W960" s="42"/>
      <c r="X960" s="42"/>
      <c r="Y960" s="42"/>
      <c r="Z960" s="42"/>
      <c r="AB960" s="42"/>
      <c r="AC960" s="42"/>
      <c r="AD960" s="42"/>
      <c r="AE960" s="42"/>
    </row>
    <row r="961" spans="1:31">
      <c r="A961" s="142"/>
      <c r="B961" s="142"/>
      <c r="C961" s="39">
        <v>1.9791666666666701</v>
      </c>
      <c r="D961" s="40">
        <v>11240.000000000002</v>
      </c>
      <c r="E961" s="40">
        <v>2688.9999999999995</v>
      </c>
      <c r="F961" s="40">
        <v>8831</v>
      </c>
      <c r="G961" s="40">
        <v>7592</v>
      </c>
      <c r="H961" s="40">
        <v>0</v>
      </c>
      <c r="I961" s="40">
        <f t="shared" si="54"/>
        <v>30352</v>
      </c>
      <c r="V961" s="42"/>
      <c r="W961" s="42"/>
      <c r="X961" s="42"/>
      <c r="Y961" s="42"/>
      <c r="Z961" s="42"/>
      <c r="AB961" s="42"/>
      <c r="AC961" s="42"/>
      <c r="AD961" s="42"/>
      <c r="AE961" s="42"/>
    </row>
    <row r="962" spans="1:31">
      <c r="A962" s="142"/>
      <c r="B962" s="142"/>
      <c r="C962" s="39">
        <v>1.9895833333333399</v>
      </c>
      <c r="D962" s="40">
        <v>11103</v>
      </c>
      <c r="E962" s="40">
        <v>2702</v>
      </c>
      <c r="F962" s="40">
        <v>8643</v>
      </c>
      <c r="G962" s="40">
        <v>7450</v>
      </c>
      <c r="H962" s="40">
        <v>0</v>
      </c>
      <c r="I962" s="40">
        <f t="shared" si="54"/>
        <v>29898</v>
      </c>
      <c r="V962" s="42"/>
      <c r="W962" s="42"/>
      <c r="X962" s="42"/>
      <c r="Y962" s="42"/>
      <c r="Z962" s="42"/>
      <c r="AB962" s="42"/>
      <c r="AC962" s="42"/>
      <c r="AD962" s="42"/>
      <c r="AE962" s="42"/>
    </row>
    <row r="963" spans="1:31">
      <c r="A963" s="142"/>
      <c r="B963" s="142"/>
      <c r="C963" s="39">
        <v>2</v>
      </c>
      <c r="D963" s="40">
        <v>10935.999999999998</v>
      </c>
      <c r="E963" s="40">
        <v>2710</v>
      </c>
      <c r="F963" s="40">
        <v>8465</v>
      </c>
      <c r="G963" s="40">
        <v>7299</v>
      </c>
      <c r="H963" s="40">
        <v>0</v>
      </c>
      <c r="I963" s="40">
        <f t="shared" si="54"/>
        <v>29410</v>
      </c>
      <c r="V963" s="42"/>
      <c r="W963" s="42"/>
      <c r="X963" s="42"/>
      <c r="Y963" s="42"/>
      <c r="Z963" s="42"/>
      <c r="AB963" s="42"/>
      <c r="AC963" s="42"/>
      <c r="AD963" s="42"/>
      <c r="AE963" s="42"/>
    </row>
    <row r="964" spans="1:31">
      <c r="A964" s="142" t="s">
        <v>82</v>
      </c>
      <c r="B964" s="142"/>
      <c r="C964" s="5">
        <v>1.0416666666666666E-2</v>
      </c>
      <c r="D964">
        <v>10835.999999999998</v>
      </c>
      <c r="E964">
        <v>2715</v>
      </c>
      <c r="F964">
        <v>8302</v>
      </c>
      <c r="G964">
        <v>7137</v>
      </c>
      <c r="H964" s="42">
        <v>0</v>
      </c>
      <c r="I964" s="42">
        <f t="shared" si="54"/>
        <v>28990</v>
      </c>
      <c r="V964" s="42"/>
      <c r="W964" s="42"/>
      <c r="X964" s="42"/>
      <c r="Y964" s="42"/>
      <c r="Z964" s="42"/>
      <c r="AB964" s="42"/>
      <c r="AC964" s="42"/>
      <c r="AD964" s="42"/>
      <c r="AE964" s="42"/>
    </row>
    <row r="965" spans="1:31">
      <c r="A965" s="142"/>
      <c r="B965" s="142"/>
      <c r="C965" s="5">
        <v>2.0833333333333332E-2</v>
      </c>
      <c r="D965">
        <v>10828</v>
      </c>
      <c r="E965">
        <v>2711</v>
      </c>
      <c r="F965">
        <v>8169</v>
      </c>
      <c r="G965">
        <v>6986</v>
      </c>
      <c r="H965" s="42">
        <v>0</v>
      </c>
      <c r="I965" s="42">
        <f t="shared" ref="I965:I1028" si="55">SUM(D965:H965)</f>
        <v>28694</v>
      </c>
      <c r="V965" s="42"/>
      <c r="W965" s="42"/>
      <c r="X965" s="42"/>
      <c r="Y965" s="42"/>
      <c r="Z965" s="42"/>
      <c r="AB965" s="42"/>
      <c r="AC965" s="42"/>
      <c r="AD965" s="42"/>
      <c r="AE965" s="42"/>
    </row>
    <row r="966" spans="1:31">
      <c r="A966" s="142"/>
      <c r="B966" s="142"/>
      <c r="C966" s="5">
        <v>3.125E-2</v>
      </c>
      <c r="D966">
        <v>10697.000000000002</v>
      </c>
      <c r="E966">
        <v>2701</v>
      </c>
      <c r="F966">
        <v>8073</v>
      </c>
      <c r="G966">
        <v>6926</v>
      </c>
      <c r="H966" s="42">
        <v>0</v>
      </c>
      <c r="I966" s="42">
        <f t="shared" si="55"/>
        <v>28397</v>
      </c>
      <c r="V966" s="42"/>
      <c r="W966" s="42"/>
      <c r="X966" s="42"/>
      <c r="Y966" s="42"/>
      <c r="Z966" s="42"/>
      <c r="AB966" s="42"/>
      <c r="AC966" s="42"/>
      <c r="AD966" s="42"/>
      <c r="AE966" s="42"/>
    </row>
    <row r="967" spans="1:31">
      <c r="A967" s="142"/>
      <c r="B967" s="142"/>
      <c r="C967" s="5">
        <v>4.1666666666666664E-2</v>
      </c>
      <c r="D967">
        <v>10656.000000000002</v>
      </c>
      <c r="E967">
        <v>2693</v>
      </c>
      <c r="F967">
        <v>8047</v>
      </c>
      <c r="G967">
        <v>6865</v>
      </c>
      <c r="H967" s="42">
        <v>0</v>
      </c>
      <c r="I967" s="42">
        <f t="shared" si="55"/>
        <v>28261</v>
      </c>
      <c r="V967" s="42"/>
      <c r="W967" s="42"/>
      <c r="X967" s="42"/>
      <c r="Y967" s="42"/>
      <c r="Z967" s="42"/>
      <c r="AB967" s="42"/>
      <c r="AC967" s="42"/>
      <c r="AD967" s="42"/>
      <c r="AE967" s="42"/>
    </row>
    <row r="968" spans="1:31">
      <c r="A968" s="142"/>
      <c r="B968" s="142"/>
      <c r="C968" s="5">
        <v>5.2083333333333398E-2</v>
      </c>
      <c r="D968">
        <v>10616.000000000002</v>
      </c>
      <c r="E968">
        <v>2680</v>
      </c>
      <c r="F968">
        <v>8088.9999999999991</v>
      </c>
      <c r="G968">
        <v>6825</v>
      </c>
      <c r="H968" s="42">
        <v>0</v>
      </c>
      <c r="I968" s="42">
        <f t="shared" si="55"/>
        <v>28210</v>
      </c>
      <c r="V968" s="42"/>
      <c r="W968" s="42"/>
      <c r="X968" s="42"/>
      <c r="Y968" s="42"/>
      <c r="Z968" s="42"/>
      <c r="AB968" s="42"/>
      <c r="AC968" s="42"/>
      <c r="AD968" s="42"/>
      <c r="AE968" s="42"/>
    </row>
    <row r="969" spans="1:31">
      <c r="A969" s="142"/>
      <c r="B969" s="142"/>
      <c r="C969" s="5">
        <v>6.25E-2</v>
      </c>
      <c r="D969">
        <v>10576.000000000002</v>
      </c>
      <c r="E969">
        <v>2670</v>
      </c>
      <c r="F969">
        <v>8025</v>
      </c>
      <c r="G969">
        <v>6793</v>
      </c>
      <c r="H969" s="42">
        <v>0</v>
      </c>
      <c r="I969" s="42">
        <f t="shared" si="55"/>
        <v>28064</v>
      </c>
      <c r="V969" s="42"/>
      <c r="W969" s="42"/>
      <c r="X969" s="42"/>
      <c r="Y969" s="42"/>
      <c r="Z969" s="42"/>
      <c r="AB969" s="42"/>
      <c r="AC969" s="42"/>
      <c r="AD969" s="42"/>
      <c r="AE969" s="42"/>
    </row>
    <row r="970" spans="1:31">
      <c r="A970" s="142"/>
      <c r="B970" s="142"/>
      <c r="C970" s="5">
        <v>7.2916666666666699E-2</v>
      </c>
      <c r="D970">
        <v>10585</v>
      </c>
      <c r="E970">
        <v>2668</v>
      </c>
      <c r="F970">
        <v>7957</v>
      </c>
      <c r="G970">
        <v>6706</v>
      </c>
      <c r="H970" s="42">
        <v>0</v>
      </c>
      <c r="I970" s="42">
        <f t="shared" si="55"/>
        <v>27916</v>
      </c>
      <c r="V970" s="42"/>
      <c r="W970" s="42"/>
      <c r="X970" s="42"/>
      <c r="Y970" s="42"/>
      <c r="Z970" s="42"/>
      <c r="AB970" s="42"/>
      <c r="AC970" s="42"/>
      <c r="AD970" s="42"/>
      <c r="AE970" s="42"/>
    </row>
    <row r="971" spans="1:31">
      <c r="A971" s="142"/>
      <c r="B971" s="142"/>
      <c r="C971" s="5">
        <v>8.3333333333333398E-2</v>
      </c>
      <c r="D971">
        <v>10567</v>
      </c>
      <c r="E971">
        <v>2676</v>
      </c>
      <c r="F971">
        <v>7937</v>
      </c>
      <c r="G971">
        <v>6701</v>
      </c>
      <c r="H971" s="42">
        <v>0</v>
      </c>
      <c r="I971" s="42">
        <f t="shared" si="55"/>
        <v>27881</v>
      </c>
      <c r="V971" s="42"/>
      <c r="W971" s="42"/>
      <c r="X971" s="42"/>
      <c r="Y971" s="42"/>
      <c r="Z971" s="42"/>
      <c r="AB971" s="42"/>
      <c r="AC971" s="42"/>
      <c r="AD971" s="42"/>
      <c r="AE971" s="42"/>
    </row>
    <row r="972" spans="1:31">
      <c r="A972" s="142"/>
      <c r="B972" s="142"/>
      <c r="C972" s="5">
        <v>9.375E-2</v>
      </c>
      <c r="D972">
        <v>10563</v>
      </c>
      <c r="E972">
        <v>2677</v>
      </c>
      <c r="F972">
        <v>7945</v>
      </c>
      <c r="G972">
        <v>6644</v>
      </c>
      <c r="H972" s="42">
        <v>0</v>
      </c>
      <c r="I972" s="42">
        <f t="shared" si="55"/>
        <v>27829</v>
      </c>
      <c r="V972" s="42"/>
      <c r="W972" s="42"/>
      <c r="X972" s="42"/>
      <c r="Y972" s="42"/>
      <c r="Z972" s="42"/>
      <c r="AB972" s="42"/>
      <c r="AC972" s="42"/>
      <c r="AD972" s="42"/>
      <c r="AE972" s="42"/>
    </row>
    <row r="973" spans="1:31">
      <c r="A973" s="142"/>
      <c r="B973" s="142"/>
      <c r="C973" s="5">
        <v>0.104166666666667</v>
      </c>
      <c r="D973">
        <v>10613.999999999998</v>
      </c>
      <c r="E973">
        <v>2706</v>
      </c>
      <c r="F973">
        <v>7977</v>
      </c>
      <c r="G973">
        <v>6515</v>
      </c>
      <c r="H973" s="42">
        <v>0</v>
      </c>
      <c r="I973" s="42">
        <f t="shared" si="55"/>
        <v>27812</v>
      </c>
      <c r="V973" s="42"/>
      <c r="W973" s="42"/>
      <c r="X973" s="42"/>
      <c r="Y973" s="42"/>
      <c r="Z973" s="42"/>
      <c r="AB973" s="42"/>
      <c r="AC973" s="42"/>
      <c r="AD973" s="42"/>
      <c r="AE973" s="42"/>
    </row>
    <row r="974" spans="1:31">
      <c r="A974" s="142"/>
      <c r="B974" s="142"/>
      <c r="C974" s="5">
        <v>0.11458333333333399</v>
      </c>
      <c r="D974">
        <v>10637</v>
      </c>
      <c r="E974">
        <v>2725</v>
      </c>
      <c r="F974">
        <v>7914</v>
      </c>
      <c r="G974">
        <v>6478</v>
      </c>
      <c r="H974" s="42">
        <v>0</v>
      </c>
      <c r="I974" s="42">
        <f t="shared" si="55"/>
        <v>27754</v>
      </c>
      <c r="V974" s="42"/>
      <c r="W974" s="42"/>
      <c r="X974" s="42"/>
      <c r="Y974" s="42"/>
      <c r="Z974" s="42"/>
      <c r="AB974" s="42"/>
      <c r="AC974" s="42"/>
      <c r="AD974" s="42"/>
      <c r="AE974" s="42"/>
    </row>
    <row r="975" spans="1:31">
      <c r="A975" s="142"/>
      <c r="B975" s="142"/>
      <c r="C975" s="5">
        <v>0.125</v>
      </c>
      <c r="D975">
        <v>10600</v>
      </c>
      <c r="E975">
        <v>2730</v>
      </c>
      <c r="F975">
        <v>7921</v>
      </c>
      <c r="G975">
        <v>6473</v>
      </c>
      <c r="H975" s="42">
        <v>0</v>
      </c>
      <c r="I975" s="42">
        <f t="shared" si="55"/>
        <v>27724</v>
      </c>
      <c r="V975" s="42"/>
      <c r="W975" s="42"/>
      <c r="X975" s="42"/>
      <c r="Y975" s="42"/>
      <c r="Z975" s="42"/>
      <c r="AB975" s="42"/>
      <c r="AC975" s="42"/>
      <c r="AD975" s="42"/>
      <c r="AE975" s="42"/>
    </row>
    <row r="976" spans="1:31">
      <c r="A976" s="142"/>
      <c r="B976" s="142"/>
      <c r="C976" s="5">
        <v>0.13541666666666699</v>
      </c>
      <c r="D976">
        <v>10613</v>
      </c>
      <c r="E976">
        <v>2733</v>
      </c>
      <c r="F976">
        <v>7927.9999999999991</v>
      </c>
      <c r="G976">
        <v>6529</v>
      </c>
      <c r="H976" s="42">
        <v>0</v>
      </c>
      <c r="I976" s="42">
        <f t="shared" si="55"/>
        <v>27803</v>
      </c>
      <c r="V976" s="42"/>
      <c r="W976" s="42"/>
      <c r="X976" s="42"/>
      <c r="Y976" s="42"/>
      <c r="Z976" s="42"/>
      <c r="AB976" s="42"/>
      <c r="AC976" s="42"/>
      <c r="AD976" s="42"/>
      <c r="AE976" s="42"/>
    </row>
    <row r="977" spans="1:31">
      <c r="A977" s="142"/>
      <c r="B977" s="142"/>
      <c r="C977" s="5">
        <v>0.14583333333333401</v>
      </c>
      <c r="D977">
        <v>10802</v>
      </c>
      <c r="E977">
        <v>2721</v>
      </c>
      <c r="F977">
        <v>8018.9999999999991</v>
      </c>
      <c r="G977">
        <v>6530</v>
      </c>
      <c r="H977" s="42">
        <v>0</v>
      </c>
      <c r="I977" s="42">
        <f t="shared" si="55"/>
        <v>28072</v>
      </c>
      <c r="V977" s="42"/>
      <c r="W977" s="42"/>
      <c r="X977" s="42"/>
      <c r="Y977" s="42"/>
      <c r="Z977" s="42"/>
      <c r="AB977" s="42"/>
      <c r="AC977" s="42"/>
      <c r="AD977" s="42"/>
      <c r="AE977" s="42"/>
    </row>
    <row r="978" spans="1:31">
      <c r="A978" s="142"/>
      <c r="B978" s="142"/>
      <c r="C978" s="5">
        <v>0.15625</v>
      </c>
      <c r="D978">
        <v>10880</v>
      </c>
      <c r="E978">
        <v>2723.9999999999995</v>
      </c>
      <c r="F978">
        <v>8030.0000000000009</v>
      </c>
      <c r="G978">
        <v>6566.9999999999991</v>
      </c>
      <c r="H978" s="42">
        <v>0</v>
      </c>
      <c r="I978" s="42">
        <f t="shared" si="55"/>
        <v>28201</v>
      </c>
      <c r="V978" s="42"/>
      <c r="W978" s="42"/>
      <c r="X978" s="42"/>
      <c r="Y978" s="42"/>
      <c r="Z978" s="42"/>
      <c r="AB978" s="42"/>
      <c r="AC978" s="42"/>
      <c r="AD978" s="42"/>
      <c r="AE978" s="42"/>
    </row>
    <row r="979" spans="1:31">
      <c r="A979" s="142"/>
      <c r="B979" s="142"/>
      <c r="C979" s="5">
        <v>0.16666666666666699</v>
      </c>
      <c r="D979">
        <v>10868</v>
      </c>
      <c r="E979">
        <v>2706</v>
      </c>
      <c r="F979">
        <v>8028.9999999999991</v>
      </c>
      <c r="G979">
        <v>6582</v>
      </c>
      <c r="H979" s="42">
        <v>0</v>
      </c>
      <c r="I979" s="42">
        <f t="shared" si="55"/>
        <v>28185</v>
      </c>
      <c r="V979" s="42"/>
      <c r="W979" s="42"/>
      <c r="X979" s="42"/>
      <c r="Y979" s="42"/>
      <c r="Z979" s="42"/>
      <c r="AB979" s="42"/>
      <c r="AC979" s="42"/>
      <c r="AD979" s="42"/>
      <c r="AE979" s="42"/>
    </row>
    <row r="980" spans="1:31">
      <c r="A980" s="142"/>
      <c r="B980" s="142"/>
      <c r="C980" s="5">
        <v>0.17708333333333401</v>
      </c>
      <c r="D980">
        <v>10885</v>
      </c>
      <c r="E980">
        <v>2701</v>
      </c>
      <c r="F980">
        <v>8113</v>
      </c>
      <c r="G980">
        <v>6584</v>
      </c>
      <c r="H980" s="42">
        <v>0</v>
      </c>
      <c r="I980" s="42">
        <f t="shared" si="55"/>
        <v>28283</v>
      </c>
      <c r="V980" s="42"/>
      <c r="W980" s="42"/>
      <c r="X980" s="42"/>
      <c r="Y980" s="42"/>
      <c r="Z980" s="42"/>
      <c r="AB980" s="42"/>
      <c r="AC980" s="42"/>
      <c r="AD980" s="42"/>
      <c r="AE980" s="42"/>
    </row>
    <row r="981" spans="1:31">
      <c r="A981" s="142"/>
      <c r="B981" s="142"/>
      <c r="C981" s="5">
        <v>0.1875</v>
      </c>
      <c r="D981">
        <v>11151</v>
      </c>
      <c r="E981">
        <v>2718</v>
      </c>
      <c r="F981">
        <v>8285</v>
      </c>
      <c r="G981">
        <v>6707</v>
      </c>
      <c r="H981" s="42">
        <v>0</v>
      </c>
      <c r="I981" s="42">
        <f t="shared" si="55"/>
        <v>28861</v>
      </c>
      <c r="V981" s="42"/>
      <c r="W981" s="42"/>
      <c r="X981" s="42"/>
      <c r="Y981" s="42"/>
      <c r="Z981" s="42"/>
      <c r="AB981" s="42"/>
      <c r="AC981" s="42"/>
      <c r="AD981" s="42"/>
      <c r="AE981" s="42"/>
    </row>
    <row r="982" spans="1:31">
      <c r="A982" s="142"/>
      <c r="B982" s="142"/>
      <c r="C982" s="5">
        <v>0.19791666666666699</v>
      </c>
      <c r="D982">
        <v>11393</v>
      </c>
      <c r="E982">
        <v>2742</v>
      </c>
      <c r="F982">
        <v>8445</v>
      </c>
      <c r="G982">
        <v>6883</v>
      </c>
      <c r="H982" s="42">
        <v>0</v>
      </c>
      <c r="I982" s="42">
        <f t="shared" si="55"/>
        <v>29463</v>
      </c>
      <c r="V982" s="42"/>
      <c r="W982" s="42"/>
      <c r="X982" s="42"/>
      <c r="Y982" s="42"/>
      <c r="Z982" s="42"/>
      <c r="AB982" s="42"/>
      <c r="AC982" s="42"/>
      <c r="AD982" s="42"/>
      <c r="AE982" s="42"/>
    </row>
    <row r="983" spans="1:31">
      <c r="A983" s="142"/>
      <c r="B983" s="142"/>
      <c r="C983" s="5">
        <v>0.20833333333333401</v>
      </c>
      <c r="D983">
        <v>11668</v>
      </c>
      <c r="E983">
        <v>2752</v>
      </c>
      <c r="F983">
        <v>8507</v>
      </c>
      <c r="G983">
        <v>6964</v>
      </c>
      <c r="H983" s="42">
        <v>0</v>
      </c>
      <c r="I983" s="42">
        <f t="shared" si="55"/>
        <v>29891</v>
      </c>
      <c r="V983" s="42"/>
      <c r="W983" s="42"/>
      <c r="X983" s="42"/>
      <c r="Y983" s="42"/>
      <c r="Z983" s="42"/>
      <c r="AB983" s="42"/>
      <c r="AC983" s="42"/>
      <c r="AD983" s="42"/>
      <c r="AE983" s="42"/>
    </row>
    <row r="984" spans="1:31">
      <c r="A984" s="142"/>
      <c r="B984" s="142"/>
      <c r="C984" s="5">
        <v>0.21875</v>
      </c>
      <c r="D984">
        <v>11943</v>
      </c>
      <c r="E984">
        <v>2774</v>
      </c>
      <c r="F984">
        <v>8674</v>
      </c>
      <c r="G984">
        <v>7040.9999999999991</v>
      </c>
      <c r="H984" s="42">
        <v>0</v>
      </c>
      <c r="I984" s="42">
        <f t="shared" si="55"/>
        <v>30432</v>
      </c>
      <c r="V984" s="42"/>
      <c r="W984" s="42"/>
      <c r="X984" s="42"/>
      <c r="Y984" s="42"/>
      <c r="Z984" s="42"/>
      <c r="AB984" s="42"/>
      <c r="AC984" s="42"/>
      <c r="AD984" s="42"/>
      <c r="AE984" s="42"/>
    </row>
    <row r="985" spans="1:31">
      <c r="A985" s="142"/>
      <c r="B985" s="142"/>
      <c r="C985" s="5">
        <v>0.22916666666666699</v>
      </c>
      <c r="D985">
        <v>12461</v>
      </c>
      <c r="E985">
        <v>2810.0000000000005</v>
      </c>
      <c r="F985">
        <v>8889</v>
      </c>
      <c r="G985">
        <v>7201.9999999999991</v>
      </c>
      <c r="H985" s="42">
        <v>0</v>
      </c>
      <c r="I985" s="42">
        <f t="shared" si="55"/>
        <v>31362</v>
      </c>
      <c r="V985" s="42"/>
      <c r="W985" s="42"/>
      <c r="X985" s="42"/>
      <c r="Y985" s="42"/>
      <c r="Z985" s="42"/>
      <c r="AB985" s="42"/>
      <c r="AC985" s="42"/>
      <c r="AD985" s="42"/>
      <c r="AE985" s="42"/>
    </row>
    <row r="986" spans="1:31">
      <c r="A986" s="142"/>
      <c r="B986" s="142"/>
      <c r="C986" s="5">
        <v>0.23958333333333401</v>
      </c>
      <c r="D986">
        <v>12884</v>
      </c>
      <c r="E986">
        <v>2864</v>
      </c>
      <c r="F986">
        <v>9041</v>
      </c>
      <c r="G986">
        <v>7425.0000000000009</v>
      </c>
      <c r="H986" s="42">
        <v>0</v>
      </c>
      <c r="I986" s="42">
        <f t="shared" si="55"/>
        <v>32214</v>
      </c>
      <c r="V986" s="42"/>
      <c r="W986" s="42"/>
      <c r="X986" s="42"/>
      <c r="Y986" s="42"/>
      <c r="Z986" s="42"/>
      <c r="AB986" s="42"/>
      <c r="AC986" s="42"/>
      <c r="AD986" s="42"/>
      <c r="AE986" s="42"/>
    </row>
    <row r="987" spans="1:31">
      <c r="A987" s="142"/>
      <c r="B987" s="142"/>
      <c r="C987" s="5">
        <v>0.25</v>
      </c>
      <c r="D987">
        <v>13379</v>
      </c>
      <c r="E987">
        <v>2906.0000000000005</v>
      </c>
      <c r="F987">
        <v>9217</v>
      </c>
      <c r="G987">
        <v>7728</v>
      </c>
      <c r="H987" s="42">
        <v>0</v>
      </c>
      <c r="I987" s="42">
        <f t="shared" si="55"/>
        <v>33230</v>
      </c>
      <c r="V987" s="42"/>
      <c r="W987" s="42"/>
      <c r="X987" s="42"/>
      <c r="Y987" s="42"/>
      <c r="Z987" s="42"/>
      <c r="AB987" s="42"/>
      <c r="AC987" s="42"/>
      <c r="AD987" s="42"/>
      <c r="AE987" s="42"/>
    </row>
    <row r="988" spans="1:31">
      <c r="A988" s="142"/>
      <c r="B988" s="142"/>
      <c r="C988" s="5">
        <v>0.26041666666666702</v>
      </c>
      <c r="D988">
        <v>13696</v>
      </c>
      <c r="E988">
        <v>2943</v>
      </c>
      <c r="F988">
        <v>9494</v>
      </c>
      <c r="G988">
        <v>7962</v>
      </c>
      <c r="H988" s="42">
        <v>0</v>
      </c>
      <c r="I988" s="42">
        <f t="shared" si="55"/>
        <v>34095</v>
      </c>
      <c r="V988" s="42"/>
      <c r="W988" s="42"/>
      <c r="X988" s="42"/>
      <c r="Y988" s="42"/>
      <c r="Z988" s="42"/>
      <c r="AB988" s="42"/>
      <c r="AC988" s="42"/>
      <c r="AD988" s="42"/>
      <c r="AE988" s="42"/>
    </row>
    <row r="989" spans="1:31">
      <c r="A989" s="142"/>
      <c r="B989" s="142"/>
      <c r="C989" s="5">
        <v>0.27083333333333398</v>
      </c>
      <c r="D989">
        <v>13709</v>
      </c>
      <c r="E989">
        <v>2948</v>
      </c>
      <c r="F989">
        <v>9537</v>
      </c>
      <c r="G989">
        <v>7971</v>
      </c>
      <c r="H989" s="42">
        <v>0</v>
      </c>
      <c r="I989" s="42">
        <f t="shared" si="55"/>
        <v>34165</v>
      </c>
      <c r="V989" s="42"/>
      <c r="W989" s="42"/>
      <c r="X989" s="42"/>
      <c r="Y989" s="42"/>
      <c r="Z989" s="42"/>
      <c r="AB989" s="42"/>
      <c r="AC989" s="42"/>
      <c r="AD989" s="42"/>
      <c r="AE989" s="42"/>
    </row>
    <row r="990" spans="1:31">
      <c r="A990" s="142"/>
      <c r="B990" s="142"/>
      <c r="C990" s="5">
        <v>0.28125</v>
      </c>
      <c r="D990">
        <v>13894</v>
      </c>
      <c r="E990">
        <v>2970.9999999999995</v>
      </c>
      <c r="F990">
        <v>9633</v>
      </c>
      <c r="G990">
        <v>7996</v>
      </c>
      <c r="H990" s="42">
        <v>0</v>
      </c>
      <c r="I990" s="42">
        <f t="shared" si="55"/>
        <v>34494</v>
      </c>
      <c r="V990" s="42"/>
      <c r="W990" s="42"/>
      <c r="X990" s="42"/>
      <c r="Y990" s="42"/>
      <c r="Z990" s="42"/>
      <c r="AB990" s="42"/>
      <c r="AC990" s="42"/>
      <c r="AD990" s="42"/>
      <c r="AE990" s="42"/>
    </row>
    <row r="991" spans="1:31">
      <c r="A991" s="142"/>
      <c r="B991" s="142"/>
      <c r="C991" s="5">
        <v>0.29166666666666702</v>
      </c>
      <c r="D991">
        <v>13983.000000000002</v>
      </c>
      <c r="E991">
        <v>2989</v>
      </c>
      <c r="F991">
        <v>9572</v>
      </c>
      <c r="G991">
        <v>8128</v>
      </c>
      <c r="H991" s="42">
        <v>0</v>
      </c>
      <c r="I991" s="42">
        <f t="shared" si="55"/>
        <v>34672</v>
      </c>
      <c r="V991" s="42"/>
      <c r="W991" s="42"/>
      <c r="X991" s="42"/>
      <c r="Y991" s="42"/>
      <c r="Z991" s="42"/>
      <c r="AB991" s="42"/>
      <c r="AC991" s="42"/>
      <c r="AD991" s="42"/>
      <c r="AE991" s="42"/>
    </row>
    <row r="992" spans="1:31">
      <c r="A992" s="142"/>
      <c r="B992" s="142"/>
      <c r="C992" s="5">
        <v>0.30208333333333398</v>
      </c>
      <c r="D992">
        <v>14050</v>
      </c>
      <c r="E992">
        <v>3022.0000000000005</v>
      </c>
      <c r="F992">
        <v>9526</v>
      </c>
      <c r="G992">
        <v>8216</v>
      </c>
      <c r="H992" s="42">
        <v>0</v>
      </c>
      <c r="I992" s="42">
        <f t="shared" si="55"/>
        <v>34814</v>
      </c>
      <c r="V992" s="42"/>
      <c r="W992" s="42"/>
      <c r="X992" s="42"/>
      <c r="Y992" s="42"/>
      <c r="Z992" s="42"/>
      <c r="AB992" s="42"/>
      <c r="AC992" s="42"/>
      <c r="AD992" s="42"/>
      <c r="AE992" s="42"/>
    </row>
    <row r="993" spans="1:31">
      <c r="A993" s="142"/>
      <c r="B993" s="142"/>
      <c r="C993" s="5">
        <v>0.3125</v>
      </c>
      <c r="D993">
        <v>14065</v>
      </c>
      <c r="E993">
        <v>3026</v>
      </c>
      <c r="F993">
        <v>9539</v>
      </c>
      <c r="G993">
        <v>8179</v>
      </c>
      <c r="H993" s="42">
        <v>0</v>
      </c>
      <c r="I993" s="42">
        <f t="shared" si="55"/>
        <v>34809</v>
      </c>
      <c r="V993" s="42"/>
      <c r="W993" s="42"/>
      <c r="X993" s="42"/>
      <c r="Y993" s="42"/>
      <c r="Z993" s="42"/>
      <c r="AB993" s="42"/>
      <c r="AC993" s="42"/>
      <c r="AD993" s="42"/>
      <c r="AE993" s="42"/>
    </row>
    <row r="994" spans="1:31">
      <c r="A994" s="142"/>
      <c r="B994" s="142"/>
      <c r="C994" s="5">
        <v>0.32291666666666702</v>
      </c>
      <c r="D994">
        <v>13943.000000000002</v>
      </c>
      <c r="E994">
        <v>3023</v>
      </c>
      <c r="F994">
        <v>9569</v>
      </c>
      <c r="G994">
        <v>8247</v>
      </c>
      <c r="H994" s="42">
        <v>0</v>
      </c>
      <c r="I994" s="42">
        <f t="shared" si="55"/>
        <v>34782</v>
      </c>
      <c r="V994" s="42"/>
      <c r="W994" s="42"/>
      <c r="X994" s="42"/>
      <c r="Y994" s="42"/>
      <c r="Z994" s="42"/>
      <c r="AB994" s="42"/>
      <c r="AC994" s="42"/>
      <c r="AD994" s="42"/>
      <c r="AE994" s="42"/>
    </row>
    <row r="995" spans="1:31">
      <c r="A995" s="142"/>
      <c r="B995" s="142"/>
      <c r="C995" s="5">
        <v>0.33333333333333398</v>
      </c>
      <c r="D995">
        <v>13817</v>
      </c>
      <c r="E995">
        <v>3034</v>
      </c>
      <c r="F995">
        <v>9537</v>
      </c>
      <c r="G995">
        <v>8235</v>
      </c>
      <c r="H995" s="42">
        <v>0</v>
      </c>
      <c r="I995" s="42">
        <f t="shared" si="55"/>
        <v>34623</v>
      </c>
      <c r="V995" s="42"/>
      <c r="W995" s="42"/>
      <c r="X995" s="42"/>
      <c r="Y995" s="42"/>
      <c r="Z995" s="42"/>
      <c r="AB995" s="42"/>
      <c r="AC995" s="42"/>
      <c r="AD995" s="42"/>
      <c r="AE995" s="42"/>
    </row>
    <row r="996" spans="1:31">
      <c r="A996" s="142"/>
      <c r="B996" s="142"/>
      <c r="C996" s="5">
        <v>0.34375</v>
      </c>
      <c r="D996">
        <v>13706</v>
      </c>
      <c r="E996">
        <v>3025</v>
      </c>
      <c r="F996">
        <v>9552</v>
      </c>
      <c r="G996">
        <v>8274</v>
      </c>
      <c r="H996" s="42">
        <v>0</v>
      </c>
      <c r="I996" s="42">
        <f t="shared" si="55"/>
        <v>34557</v>
      </c>
      <c r="V996" s="42"/>
      <c r="W996" s="42"/>
      <c r="X996" s="42"/>
      <c r="Y996" s="42"/>
      <c r="Z996" s="42"/>
      <c r="AB996" s="42"/>
      <c r="AC996" s="42"/>
      <c r="AD996" s="42"/>
      <c r="AE996" s="42"/>
    </row>
    <row r="997" spans="1:31">
      <c r="A997" s="142"/>
      <c r="B997" s="142"/>
      <c r="C997" s="5">
        <v>0.35416666666666702</v>
      </c>
      <c r="D997">
        <v>13764</v>
      </c>
      <c r="E997">
        <v>3024</v>
      </c>
      <c r="F997">
        <v>9595</v>
      </c>
      <c r="G997">
        <v>8317</v>
      </c>
      <c r="H997" s="42">
        <v>0</v>
      </c>
      <c r="I997" s="42">
        <f t="shared" si="55"/>
        <v>34700</v>
      </c>
      <c r="V997" s="42"/>
      <c r="W997" s="42"/>
      <c r="X997" s="42"/>
      <c r="Y997" s="42"/>
      <c r="Z997" s="42"/>
      <c r="AB997" s="42"/>
      <c r="AC997" s="42"/>
      <c r="AD997" s="42"/>
      <c r="AE997" s="42"/>
    </row>
    <row r="998" spans="1:31">
      <c r="A998" s="142"/>
      <c r="B998" s="142"/>
      <c r="C998" s="5">
        <v>0.36458333333333398</v>
      </c>
      <c r="D998">
        <v>13687</v>
      </c>
      <c r="E998">
        <v>3020</v>
      </c>
      <c r="F998">
        <v>9703</v>
      </c>
      <c r="G998">
        <v>8397</v>
      </c>
      <c r="H998" s="42">
        <v>0</v>
      </c>
      <c r="I998" s="42">
        <f t="shared" si="55"/>
        <v>34807</v>
      </c>
      <c r="V998" s="42"/>
      <c r="W998" s="42"/>
      <c r="X998" s="42"/>
      <c r="Y998" s="42"/>
      <c r="Z998" s="42"/>
      <c r="AB998" s="42"/>
      <c r="AC998" s="42"/>
      <c r="AD998" s="42"/>
      <c r="AE998" s="42"/>
    </row>
    <row r="999" spans="1:31">
      <c r="A999" s="142"/>
      <c r="B999" s="142"/>
      <c r="C999" s="5">
        <v>0.375</v>
      </c>
      <c r="D999">
        <v>13622</v>
      </c>
      <c r="E999">
        <v>3032.0000000000005</v>
      </c>
      <c r="F999">
        <v>9680</v>
      </c>
      <c r="G999">
        <v>8435</v>
      </c>
      <c r="H999" s="42">
        <v>0</v>
      </c>
      <c r="I999" s="42">
        <f t="shared" si="55"/>
        <v>34769</v>
      </c>
      <c r="V999" s="42"/>
      <c r="W999" s="42"/>
      <c r="X999" s="42"/>
      <c r="Y999" s="42"/>
      <c r="Z999" s="42"/>
      <c r="AB999" s="42"/>
      <c r="AC999" s="42"/>
      <c r="AD999" s="42"/>
      <c r="AE999" s="42"/>
    </row>
    <row r="1000" spans="1:31">
      <c r="A1000" s="142"/>
      <c r="B1000" s="142"/>
      <c r="C1000" s="5">
        <v>0.38541666666666702</v>
      </c>
      <c r="D1000">
        <v>13622</v>
      </c>
      <c r="E1000">
        <v>3019</v>
      </c>
      <c r="F1000">
        <v>9700</v>
      </c>
      <c r="G1000">
        <v>8441</v>
      </c>
      <c r="H1000" s="42">
        <v>0</v>
      </c>
      <c r="I1000" s="42">
        <f t="shared" si="55"/>
        <v>34782</v>
      </c>
      <c r="V1000" s="42"/>
      <c r="W1000" s="42"/>
      <c r="X1000" s="42"/>
      <c r="Y1000" s="42"/>
      <c r="Z1000" s="42"/>
      <c r="AB1000" s="42"/>
      <c r="AC1000" s="42"/>
      <c r="AD1000" s="42"/>
      <c r="AE1000" s="42"/>
    </row>
    <row r="1001" spans="1:31">
      <c r="A1001" s="142"/>
      <c r="B1001" s="142"/>
      <c r="C1001" s="5">
        <v>0.39583333333333398</v>
      </c>
      <c r="D1001">
        <v>13658.999999999998</v>
      </c>
      <c r="E1001">
        <v>3013</v>
      </c>
      <c r="F1001">
        <v>9808</v>
      </c>
      <c r="G1001">
        <v>8524</v>
      </c>
      <c r="H1001" s="42">
        <v>0</v>
      </c>
      <c r="I1001" s="42">
        <f t="shared" si="55"/>
        <v>35004</v>
      </c>
      <c r="V1001" s="42"/>
      <c r="W1001" s="42"/>
      <c r="X1001" s="42"/>
      <c r="Y1001" s="42"/>
      <c r="Z1001" s="42"/>
      <c r="AB1001" s="42"/>
      <c r="AC1001" s="42"/>
      <c r="AD1001" s="42"/>
      <c r="AE1001" s="42"/>
    </row>
    <row r="1002" spans="1:31">
      <c r="A1002" s="142"/>
      <c r="B1002" s="142"/>
      <c r="C1002" s="5">
        <v>0.40625</v>
      </c>
      <c r="D1002">
        <v>13632</v>
      </c>
      <c r="E1002">
        <v>3018</v>
      </c>
      <c r="F1002">
        <v>9946</v>
      </c>
      <c r="G1002">
        <v>8576</v>
      </c>
      <c r="H1002" s="42">
        <v>0</v>
      </c>
      <c r="I1002" s="42">
        <f t="shared" si="55"/>
        <v>35172</v>
      </c>
      <c r="V1002" s="42"/>
      <c r="W1002" s="42"/>
      <c r="X1002" s="42"/>
      <c r="Y1002" s="42"/>
      <c r="Z1002" s="42"/>
      <c r="AB1002" s="42"/>
      <c r="AC1002" s="42"/>
      <c r="AD1002" s="42"/>
      <c r="AE1002" s="42"/>
    </row>
    <row r="1003" spans="1:31">
      <c r="A1003" s="142"/>
      <c r="B1003" s="142"/>
      <c r="C1003" s="5">
        <v>0.41666666666666702</v>
      </c>
      <c r="D1003">
        <v>13631</v>
      </c>
      <c r="E1003">
        <v>3024</v>
      </c>
      <c r="F1003">
        <v>9996</v>
      </c>
      <c r="G1003">
        <v>8663</v>
      </c>
      <c r="H1003" s="42">
        <v>0</v>
      </c>
      <c r="I1003" s="42">
        <f t="shared" si="55"/>
        <v>35314</v>
      </c>
      <c r="V1003" s="42"/>
      <c r="W1003" s="42"/>
      <c r="X1003" s="42"/>
      <c r="Y1003" s="42"/>
      <c r="Z1003" s="42"/>
      <c r="AB1003" s="42"/>
      <c r="AC1003" s="42"/>
      <c r="AD1003" s="42"/>
      <c r="AE1003" s="42"/>
    </row>
    <row r="1004" spans="1:31">
      <c r="A1004" s="142"/>
      <c r="B1004" s="142"/>
      <c r="C1004" s="5">
        <v>0.42708333333333398</v>
      </c>
      <c r="D1004">
        <v>13576</v>
      </c>
      <c r="E1004">
        <v>3009</v>
      </c>
      <c r="F1004">
        <v>9864</v>
      </c>
      <c r="G1004">
        <v>8636</v>
      </c>
      <c r="H1004" s="42">
        <v>0</v>
      </c>
      <c r="I1004" s="42">
        <f t="shared" si="55"/>
        <v>35085</v>
      </c>
      <c r="V1004" s="42"/>
      <c r="W1004" s="42"/>
      <c r="X1004" s="42"/>
      <c r="Y1004" s="42"/>
      <c r="Z1004" s="42"/>
      <c r="AB1004" s="42"/>
      <c r="AC1004" s="42"/>
      <c r="AD1004" s="42"/>
      <c r="AE1004" s="42"/>
    </row>
    <row r="1005" spans="1:31">
      <c r="A1005" s="142"/>
      <c r="B1005" s="142"/>
      <c r="C1005" s="5">
        <v>0.4375</v>
      </c>
      <c r="D1005">
        <v>13499.000000000002</v>
      </c>
      <c r="E1005">
        <v>3000</v>
      </c>
      <c r="F1005">
        <v>9855</v>
      </c>
      <c r="G1005">
        <v>8644</v>
      </c>
      <c r="H1005" s="42">
        <v>0</v>
      </c>
      <c r="I1005" s="42">
        <f t="shared" si="55"/>
        <v>34998</v>
      </c>
      <c r="V1005" s="42"/>
      <c r="W1005" s="42"/>
      <c r="X1005" s="42"/>
      <c r="Y1005" s="42"/>
      <c r="Z1005" s="42"/>
      <c r="AB1005" s="42"/>
      <c r="AC1005" s="42"/>
      <c r="AD1005" s="42"/>
      <c r="AE1005" s="42"/>
    </row>
    <row r="1006" spans="1:31">
      <c r="A1006" s="142"/>
      <c r="B1006" s="142"/>
      <c r="C1006" s="5">
        <v>0.44791666666666702</v>
      </c>
      <c r="D1006">
        <v>13453</v>
      </c>
      <c r="E1006">
        <v>3002</v>
      </c>
      <c r="F1006">
        <v>9931</v>
      </c>
      <c r="G1006">
        <v>8696</v>
      </c>
      <c r="H1006" s="42">
        <v>0</v>
      </c>
      <c r="I1006" s="42">
        <f t="shared" si="55"/>
        <v>35082</v>
      </c>
      <c r="V1006" s="42"/>
      <c r="W1006" s="42"/>
      <c r="X1006" s="42"/>
      <c r="Y1006" s="42"/>
      <c r="Z1006" s="42"/>
      <c r="AB1006" s="42"/>
      <c r="AC1006" s="42"/>
      <c r="AD1006" s="42"/>
      <c r="AE1006" s="42"/>
    </row>
    <row r="1007" spans="1:31">
      <c r="A1007" s="142"/>
      <c r="B1007" s="142"/>
      <c r="C1007" s="5">
        <v>0.45833333333333398</v>
      </c>
      <c r="D1007">
        <v>13407</v>
      </c>
      <c r="E1007">
        <v>3003</v>
      </c>
      <c r="F1007">
        <v>10008</v>
      </c>
      <c r="G1007">
        <v>8768</v>
      </c>
      <c r="H1007" s="42">
        <v>0</v>
      </c>
      <c r="I1007" s="42">
        <f t="shared" si="55"/>
        <v>35186</v>
      </c>
      <c r="V1007" s="42"/>
      <c r="W1007" s="42"/>
      <c r="X1007" s="42"/>
      <c r="Y1007" s="42"/>
      <c r="Z1007" s="42"/>
      <c r="AB1007" s="42"/>
      <c r="AC1007" s="42"/>
      <c r="AD1007" s="42"/>
      <c r="AE1007" s="42"/>
    </row>
    <row r="1008" spans="1:31">
      <c r="A1008" s="142"/>
      <c r="B1008" s="142"/>
      <c r="C1008" s="5">
        <v>0.46875</v>
      </c>
      <c r="D1008">
        <v>13471</v>
      </c>
      <c r="E1008">
        <v>2996</v>
      </c>
      <c r="F1008">
        <v>10016</v>
      </c>
      <c r="G1008">
        <v>8802</v>
      </c>
      <c r="H1008" s="42">
        <v>0</v>
      </c>
      <c r="I1008" s="42">
        <f t="shared" si="55"/>
        <v>35285</v>
      </c>
      <c r="V1008" s="42"/>
      <c r="W1008" s="42"/>
      <c r="X1008" s="42"/>
      <c r="Y1008" s="42"/>
      <c r="Z1008" s="42"/>
      <c r="AB1008" s="42"/>
      <c r="AC1008" s="42"/>
      <c r="AD1008" s="42"/>
      <c r="AE1008" s="42"/>
    </row>
    <row r="1009" spans="1:31">
      <c r="A1009" s="142"/>
      <c r="B1009" s="142"/>
      <c r="C1009" s="5">
        <v>0.47916666666666702</v>
      </c>
      <c r="D1009">
        <v>13470</v>
      </c>
      <c r="E1009">
        <v>2993</v>
      </c>
      <c r="F1009">
        <v>10008.999999999998</v>
      </c>
      <c r="G1009">
        <v>8789</v>
      </c>
      <c r="H1009" s="42">
        <v>0</v>
      </c>
      <c r="I1009" s="42">
        <f t="shared" si="55"/>
        <v>35261</v>
      </c>
      <c r="V1009" s="42"/>
      <c r="W1009" s="42"/>
      <c r="X1009" s="42"/>
      <c r="Y1009" s="42"/>
      <c r="Z1009" s="42"/>
      <c r="AB1009" s="42"/>
      <c r="AC1009" s="42"/>
      <c r="AD1009" s="42"/>
      <c r="AE1009" s="42"/>
    </row>
    <row r="1010" spans="1:31">
      <c r="A1010" s="142"/>
      <c r="B1010" s="142"/>
      <c r="C1010" s="5">
        <v>0.48958333333333398</v>
      </c>
      <c r="D1010">
        <v>13490</v>
      </c>
      <c r="E1010">
        <v>2979</v>
      </c>
      <c r="F1010">
        <v>10068.999999999998</v>
      </c>
      <c r="G1010">
        <v>8760</v>
      </c>
      <c r="H1010" s="42">
        <v>0</v>
      </c>
      <c r="I1010" s="42">
        <f t="shared" si="55"/>
        <v>35298</v>
      </c>
      <c r="V1010" s="42"/>
      <c r="W1010" s="42"/>
      <c r="X1010" s="42"/>
      <c r="Y1010" s="42"/>
      <c r="Z1010" s="42"/>
      <c r="AB1010" s="42"/>
      <c r="AC1010" s="42"/>
      <c r="AD1010" s="42"/>
      <c r="AE1010" s="42"/>
    </row>
    <row r="1011" spans="1:31">
      <c r="A1011" s="142"/>
      <c r="B1011" s="142"/>
      <c r="C1011" s="5">
        <v>0.5</v>
      </c>
      <c r="D1011">
        <v>13521</v>
      </c>
      <c r="E1011">
        <v>2970</v>
      </c>
      <c r="F1011">
        <v>10052.000000000002</v>
      </c>
      <c r="G1011">
        <v>8798</v>
      </c>
      <c r="H1011" s="42">
        <v>0</v>
      </c>
      <c r="I1011" s="42">
        <f t="shared" si="55"/>
        <v>35341</v>
      </c>
      <c r="V1011" s="42"/>
      <c r="W1011" s="42"/>
      <c r="X1011" s="42"/>
      <c r="Y1011" s="42"/>
      <c r="Z1011" s="42"/>
      <c r="AB1011" s="42"/>
      <c r="AC1011" s="42"/>
      <c r="AD1011" s="42"/>
      <c r="AE1011" s="42"/>
    </row>
    <row r="1012" spans="1:31">
      <c r="A1012" s="142"/>
      <c r="B1012" s="142"/>
      <c r="C1012" s="5">
        <v>0.51041666666666696</v>
      </c>
      <c r="D1012">
        <v>13441</v>
      </c>
      <c r="E1012">
        <v>2955.9999999999995</v>
      </c>
      <c r="F1012">
        <v>10116</v>
      </c>
      <c r="G1012">
        <v>8825</v>
      </c>
      <c r="H1012" s="42">
        <v>0</v>
      </c>
      <c r="I1012" s="42">
        <f t="shared" si="55"/>
        <v>35338</v>
      </c>
      <c r="V1012" s="42"/>
      <c r="W1012" s="42"/>
      <c r="X1012" s="42"/>
      <c r="Y1012" s="42"/>
      <c r="Z1012" s="42"/>
      <c r="AB1012" s="42"/>
      <c r="AC1012" s="42"/>
      <c r="AD1012" s="42"/>
      <c r="AE1012" s="42"/>
    </row>
    <row r="1013" spans="1:31">
      <c r="A1013" s="142"/>
      <c r="B1013" s="142"/>
      <c r="C1013" s="5">
        <v>0.52083333333333404</v>
      </c>
      <c r="D1013">
        <v>13436.999999999998</v>
      </c>
      <c r="E1013">
        <v>2958</v>
      </c>
      <c r="F1013">
        <v>10145</v>
      </c>
      <c r="G1013">
        <v>8839</v>
      </c>
      <c r="H1013" s="42">
        <v>0</v>
      </c>
      <c r="I1013" s="42">
        <f t="shared" si="55"/>
        <v>35379</v>
      </c>
      <c r="V1013" s="42"/>
      <c r="W1013" s="42"/>
      <c r="X1013" s="42"/>
      <c r="Y1013" s="42"/>
      <c r="Z1013" s="42"/>
      <c r="AB1013" s="42"/>
      <c r="AC1013" s="42"/>
      <c r="AD1013" s="42"/>
      <c r="AE1013" s="42"/>
    </row>
    <row r="1014" spans="1:31">
      <c r="A1014" s="142"/>
      <c r="B1014" s="142"/>
      <c r="C1014" s="5">
        <v>0.53125</v>
      </c>
      <c r="D1014">
        <v>13482</v>
      </c>
      <c r="E1014">
        <v>2960</v>
      </c>
      <c r="F1014">
        <v>10205</v>
      </c>
      <c r="G1014">
        <v>8809</v>
      </c>
      <c r="H1014" s="42">
        <v>0</v>
      </c>
      <c r="I1014" s="42">
        <f t="shared" si="55"/>
        <v>35456</v>
      </c>
      <c r="V1014" s="42"/>
      <c r="W1014" s="42"/>
      <c r="X1014" s="42"/>
      <c r="Y1014" s="42"/>
      <c r="Z1014" s="42"/>
      <c r="AB1014" s="42"/>
      <c r="AC1014" s="42"/>
      <c r="AD1014" s="42"/>
      <c r="AE1014" s="42"/>
    </row>
    <row r="1015" spans="1:31">
      <c r="A1015" s="142"/>
      <c r="B1015" s="142"/>
      <c r="C1015" s="5">
        <v>0.54166666666666696</v>
      </c>
      <c r="D1015">
        <v>13527</v>
      </c>
      <c r="E1015">
        <v>2968</v>
      </c>
      <c r="F1015">
        <v>10228</v>
      </c>
      <c r="G1015">
        <v>8794</v>
      </c>
      <c r="H1015" s="42">
        <v>0</v>
      </c>
      <c r="I1015" s="42">
        <f t="shared" si="55"/>
        <v>35517</v>
      </c>
      <c r="V1015" s="42"/>
      <c r="W1015" s="42"/>
      <c r="X1015" s="42"/>
      <c r="Y1015" s="42"/>
      <c r="Z1015" s="42"/>
      <c r="AB1015" s="42"/>
      <c r="AC1015" s="42"/>
      <c r="AD1015" s="42"/>
      <c r="AE1015" s="42"/>
    </row>
    <row r="1016" spans="1:31">
      <c r="A1016" s="142"/>
      <c r="B1016" s="142"/>
      <c r="C1016" s="5">
        <v>0.55208333333333404</v>
      </c>
      <c r="D1016">
        <v>13452</v>
      </c>
      <c r="E1016">
        <v>2953</v>
      </c>
      <c r="F1016">
        <v>10284</v>
      </c>
      <c r="G1016">
        <v>8834</v>
      </c>
      <c r="H1016" s="42">
        <v>0</v>
      </c>
      <c r="I1016" s="42">
        <f t="shared" si="55"/>
        <v>35523</v>
      </c>
      <c r="V1016" s="42"/>
      <c r="W1016" s="42"/>
      <c r="X1016" s="42"/>
      <c r="Y1016" s="42"/>
      <c r="Z1016" s="42"/>
      <c r="AB1016" s="42"/>
      <c r="AC1016" s="42"/>
      <c r="AD1016" s="42"/>
      <c r="AE1016" s="42"/>
    </row>
    <row r="1017" spans="1:31">
      <c r="A1017" s="142"/>
      <c r="B1017" s="142"/>
      <c r="C1017" s="5">
        <v>0.5625</v>
      </c>
      <c r="D1017">
        <v>13386</v>
      </c>
      <c r="E1017">
        <v>2952</v>
      </c>
      <c r="F1017">
        <v>10296</v>
      </c>
      <c r="G1017">
        <v>8798</v>
      </c>
      <c r="H1017" s="42">
        <v>0</v>
      </c>
      <c r="I1017" s="42">
        <f t="shared" si="55"/>
        <v>35432</v>
      </c>
      <c r="V1017" s="42"/>
      <c r="W1017" s="42"/>
      <c r="X1017" s="42"/>
      <c r="Y1017" s="42"/>
      <c r="Z1017" s="42"/>
      <c r="AB1017" s="42"/>
      <c r="AC1017" s="42"/>
      <c r="AD1017" s="42"/>
      <c r="AE1017" s="42"/>
    </row>
    <row r="1018" spans="1:31">
      <c r="A1018" s="142"/>
      <c r="B1018" s="142"/>
      <c r="C1018" s="5">
        <v>0.57291666666666696</v>
      </c>
      <c r="D1018">
        <v>13489</v>
      </c>
      <c r="E1018">
        <v>2957</v>
      </c>
      <c r="F1018">
        <v>10313.000000000002</v>
      </c>
      <c r="G1018">
        <v>8813</v>
      </c>
      <c r="H1018" s="42">
        <v>0</v>
      </c>
      <c r="I1018" s="42">
        <f t="shared" si="55"/>
        <v>35572</v>
      </c>
      <c r="V1018" s="42"/>
      <c r="W1018" s="42"/>
      <c r="X1018" s="42"/>
      <c r="Y1018" s="42"/>
      <c r="Z1018" s="42"/>
      <c r="AB1018" s="42"/>
      <c r="AC1018" s="42"/>
      <c r="AD1018" s="42"/>
      <c r="AE1018" s="42"/>
    </row>
    <row r="1019" spans="1:31">
      <c r="A1019" s="142"/>
      <c r="B1019" s="142"/>
      <c r="C1019" s="5">
        <v>0.58333333333333404</v>
      </c>
      <c r="D1019">
        <v>13435.999999999998</v>
      </c>
      <c r="E1019">
        <v>2965.9999999999995</v>
      </c>
      <c r="F1019">
        <v>10390</v>
      </c>
      <c r="G1019">
        <v>8813</v>
      </c>
      <c r="H1019" s="42">
        <v>0</v>
      </c>
      <c r="I1019" s="42">
        <f t="shared" si="55"/>
        <v>35605</v>
      </c>
      <c r="V1019" s="42"/>
      <c r="W1019" s="42"/>
      <c r="X1019" s="42"/>
      <c r="Y1019" s="42"/>
      <c r="Z1019" s="42"/>
      <c r="AB1019" s="42"/>
      <c r="AC1019" s="42"/>
      <c r="AD1019" s="42"/>
      <c r="AE1019" s="42"/>
    </row>
    <row r="1020" spans="1:31">
      <c r="A1020" s="142"/>
      <c r="B1020" s="142"/>
      <c r="C1020" s="5">
        <v>0.59375</v>
      </c>
      <c r="D1020">
        <v>13449</v>
      </c>
      <c r="E1020">
        <v>2949</v>
      </c>
      <c r="F1020">
        <v>10390</v>
      </c>
      <c r="G1020">
        <v>8823</v>
      </c>
      <c r="H1020" s="42">
        <v>0</v>
      </c>
      <c r="I1020" s="42">
        <f t="shared" si="55"/>
        <v>35611</v>
      </c>
      <c r="V1020" s="42"/>
      <c r="W1020" s="42"/>
      <c r="X1020" s="42"/>
      <c r="Y1020" s="42"/>
      <c r="Z1020" s="42"/>
      <c r="AB1020" s="42"/>
      <c r="AC1020" s="42"/>
      <c r="AD1020" s="42"/>
      <c r="AE1020" s="42"/>
    </row>
    <row r="1021" spans="1:31">
      <c r="A1021" s="142"/>
      <c r="B1021" s="142"/>
      <c r="C1021" s="5">
        <v>0.60416666666666696</v>
      </c>
      <c r="D1021">
        <v>13436.999999999998</v>
      </c>
      <c r="E1021">
        <v>2952</v>
      </c>
      <c r="F1021">
        <v>10379</v>
      </c>
      <c r="G1021">
        <v>8916</v>
      </c>
      <c r="H1021" s="42">
        <v>0</v>
      </c>
      <c r="I1021" s="42">
        <f t="shared" si="55"/>
        <v>35684</v>
      </c>
      <c r="V1021" s="42"/>
      <c r="W1021" s="42"/>
      <c r="X1021" s="42"/>
      <c r="Y1021" s="42"/>
      <c r="Z1021" s="42"/>
      <c r="AB1021" s="42"/>
      <c r="AC1021" s="42"/>
      <c r="AD1021" s="42"/>
      <c r="AE1021" s="42"/>
    </row>
    <row r="1022" spans="1:31">
      <c r="A1022" s="142"/>
      <c r="B1022" s="142"/>
      <c r="C1022" s="5">
        <v>0.61458333333333404</v>
      </c>
      <c r="D1022">
        <v>13544</v>
      </c>
      <c r="E1022">
        <v>2950</v>
      </c>
      <c r="F1022">
        <v>10335</v>
      </c>
      <c r="G1022">
        <v>8965</v>
      </c>
      <c r="H1022" s="42">
        <v>0</v>
      </c>
      <c r="I1022" s="42">
        <f t="shared" si="55"/>
        <v>35794</v>
      </c>
      <c r="V1022" s="42"/>
      <c r="W1022" s="42"/>
      <c r="X1022" s="42"/>
      <c r="Y1022" s="42"/>
      <c r="Z1022" s="42"/>
      <c r="AB1022" s="42"/>
      <c r="AC1022" s="42"/>
      <c r="AD1022" s="42"/>
      <c r="AE1022" s="42"/>
    </row>
    <row r="1023" spans="1:31">
      <c r="A1023" s="142"/>
      <c r="B1023" s="142"/>
      <c r="C1023" s="5">
        <v>0.625</v>
      </c>
      <c r="D1023">
        <v>13512</v>
      </c>
      <c r="E1023">
        <v>2957</v>
      </c>
      <c r="F1023">
        <v>10348</v>
      </c>
      <c r="G1023">
        <v>8889</v>
      </c>
      <c r="H1023" s="42">
        <v>0</v>
      </c>
      <c r="I1023" s="42">
        <f t="shared" si="55"/>
        <v>35706</v>
      </c>
      <c r="V1023" s="42"/>
      <c r="W1023" s="42"/>
      <c r="X1023" s="42"/>
      <c r="Y1023" s="42"/>
      <c r="Z1023" s="42"/>
      <c r="AB1023" s="42"/>
      <c r="AC1023" s="42"/>
      <c r="AD1023" s="42"/>
      <c r="AE1023" s="42"/>
    </row>
    <row r="1024" spans="1:31">
      <c r="A1024" s="142"/>
      <c r="B1024" s="142"/>
      <c r="C1024" s="5">
        <v>0.63541666666666696</v>
      </c>
      <c r="D1024">
        <v>13434</v>
      </c>
      <c r="E1024">
        <v>2947</v>
      </c>
      <c r="F1024">
        <v>10382</v>
      </c>
      <c r="G1024">
        <v>8860</v>
      </c>
      <c r="H1024" s="42">
        <v>0</v>
      </c>
      <c r="I1024" s="42">
        <f t="shared" si="55"/>
        <v>35623</v>
      </c>
      <c r="V1024" s="42"/>
      <c r="W1024" s="42"/>
      <c r="X1024" s="42"/>
      <c r="Y1024" s="42"/>
      <c r="Z1024" s="42"/>
      <c r="AB1024" s="42"/>
      <c r="AC1024" s="42"/>
      <c r="AD1024" s="42"/>
      <c r="AE1024" s="42"/>
    </row>
    <row r="1025" spans="1:31">
      <c r="A1025" s="142"/>
      <c r="B1025" s="142"/>
      <c r="C1025" s="5">
        <v>0.64583333333333404</v>
      </c>
      <c r="D1025">
        <v>13509</v>
      </c>
      <c r="E1025">
        <v>2928</v>
      </c>
      <c r="F1025">
        <v>10356</v>
      </c>
      <c r="G1025">
        <v>8835</v>
      </c>
      <c r="H1025" s="42">
        <v>0</v>
      </c>
      <c r="I1025" s="42">
        <f t="shared" si="55"/>
        <v>35628</v>
      </c>
      <c r="V1025" s="42"/>
      <c r="W1025" s="42"/>
      <c r="X1025" s="42"/>
      <c r="Y1025" s="42"/>
      <c r="Z1025" s="42"/>
      <c r="AB1025" s="42"/>
      <c r="AC1025" s="42"/>
      <c r="AD1025" s="42"/>
      <c r="AE1025" s="42"/>
    </row>
    <row r="1026" spans="1:31">
      <c r="A1026" s="142"/>
      <c r="B1026" s="142"/>
      <c r="C1026" s="5">
        <v>0.65625</v>
      </c>
      <c r="D1026">
        <v>13523</v>
      </c>
      <c r="E1026">
        <v>2926.0000000000005</v>
      </c>
      <c r="F1026">
        <v>10330.999999999998</v>
      </c>
      <c r="G1026">
        <v>8825</v>
      </c>
      <c r="H1026" s="42">
        <v>0</v>
      </c>
      <c r="I1026" s="42">
        <f t="shared" si="55"/>
        <v>35605</v>
      </c>
      <c r="V1026" s="42"/>
      <c r="W1026" s="42"/>
      <c r="X1026" s="42"/>
      <c r="Y1026" s="42"/>
      <c r="Z1026" s="42"/>
      <c r="AB1026" s="42"/>
      <c r="AC1026" s="42"/>
      <c r="AD1026" s="42"/>
      <c r="AE1026" s="42"/>
    </row>
    <row r="1027" spans="1:31">
      <c r="A1027" s="142"/>
      <c r="B1027" s="142"/>
      <c r="C1027" s="5">
        <v>0.66666666666666696</v>
      </c>
      <c r="D1027">
        <v>13514</v>
      </c>
      <c r="E1027">
        <v>2940.9999999999995</v>
      </c>
      <c r="F1027">
        <v>10361</v>
      </c>
      <c r="G1027">
        <v>8828</v>
      </c>
      <c r="H1027" s="42">
        <v>0</v>
      </c>
      <c r="I1027" s="42">
        <f t="shared" si="55"/>
        <v>35644</v>
      </c>
      <c r="V1027" s="42"/>
      <c r="W1027" s="42"/>
      <c r="X1027" s="42"/>
      <c r="Y1027" s="42"/>
      <c r="Z1027" s="42"/>
      <c r="AB1027" s="42"/>
      <c r="AC1027" s="42"/>
      <c r="AD1027" s="42"/>
      <c r="AE1027" s="42"/>
    </row>
    <row r="1028" spans="1:31">
      <c r="A1028" s="142"/>
      <c r="B1028" s="142"/>
      <c r="C1028" s="5">
        <v>0.67708333333333404</v>
      </c>
      <c r="D1028">
        <v>13424</v>
      </c>
      <c r="E1028">
        <v>2950</v>
      </c>
      <c r="F1028">
        <v>10326</v>
      </c>
      <c r="G1028">
        <v>8830</v>
      </c>
      <c r="H1028" s="42">
        <v>0</v>
      </c>
      <c r="I1028" s="42">
        <f t="shared" si="55"/>
        <v>35530</v>
      </c>
      <c r="V1028" s="42"/>
      <c r="W1028" s="42"/>
      <c r="X1028" s="42"/>
      <c r="Y1028" s="42"/>
      <c r="Z1028" s="42"/>
      <c r="AB1028" s="42"/>
      <c r="AC1028" s="42"/>
      <c r="AD1028" s="42"/>
      <c r="AE1028" s="42"/>
    </row>
    <row r="1029" spans="1:31">
      <c r="A1029" s="142"/>
      <c r="B1029" s="142"/>
      <c r="C1029" s="5">
        <v>0.6875</v>
      </c>
      <c r="D1029">
        <v>13488</v>
      </c>
      <c r="E1029">
        <v>2955.9999999999995</v>
      </c>
      <c r="F1029">
        <v>10402</v>
      </c>
      <c r="G1029">
        <v>8847</v>
      </c>
      <c r="H1029" s="42">
        <v>0</v>
      </c>
      <c r="I1029" s="42">
        <f t="shared" ref="I1029:I1092" si="56">SUM(D1029:H1029)</f>
        <v>35693</v>
      </c>
      <c r="V1029" s="42"/>
      <c r="W1029" s="42"/>
      <c r="X1029" s="42"/>
      <c r="Y1029" s="42"/>
      <c r="Z1029" s="42"/>
      <c r="AB1029" s="42"/>
      <c r="AC1029" s="42"/>
      <c r="AD1029" s="42"/>
      <c r="AE1029" s="42"/>
    </row>
    <row r="1030" spans="1:31">
      <c r="A1030" s="142"/>
      <c r="B1030" s="142"/>
      <c r="C1030" s="5">
        <v>0.69791666666666696</v>
      </c>
      <c r="D1030">
        <v>13575</v>
      </c>
      <c r="E1030">
        <v>2960</v>
      </c>
      <c r="F1030">
        <v>10434.000000000002</v>
      </c>
      <c r="G1030">
        <v>8834</v>
      </c>
      <c r="H1030" s="42">
        <v>0</v>
      </c>
      <c r="I1030" s="42">
        <f t="shared" si="56"/>
        <v>35803</v>
      </c>
      <c r="V1030" s="42"/>
      <c r="W1030" s="42"/>
      <c r="X1030" s="42"/>
      <c r="Y1030" s="42"/>
      <c r="Z1030" s="42"/>
      <c r="AB1030" s="42"/>
      <c r="AC1030" s="42"/>
      <c r="AD1030" s="42"/>
      <c r="AE1030" s="42"/>
    </row>
    <row r="1031" spans="1:31">
      <c r="A1031" s="142"/>
      <c r="B1031" s="142"/>
      <c r="C1031" s="5">
        <v>0.70833333333333404</v>
      </c>
      <c r="D1031">
        <v>13658.999999999998</v>
      </c>
      <c r="E1031">
        <v>2960</v>
      </c>
      <c r="F1031">
        <v>10427</v>
      </c>
      <c r="G1031">
        <v>8870</v>
      </c>
      <c r="H1031" s="42">
        <v>0</v>
      </c>
      <c r="I1031" s="42">
        <f t="shared" si="56"/>
        <v>35916</v>
      </c>
      <c r="V1031" s="42"/>
      <c r="W1031" s="42"/>
      <c r="X1031" s="42"/>
      <c r="Y1031" s="42"/>
      <c r="Z1031" s="42"/>
      <c r="AB1031" s="42"/>
      <c r="AC1031" s="42"/>
      <c r="AD1031" s="42"/>
      <c r="AE1031" s="42"/>
    </row>
    <row r="1032" spans="1:31">
      <c r="A1032" s="142"/>
      <c r="B1032" s="142"/>
      <c r="C1032" s="5">
        <v>0.71875</v>
      </c>
      <c r="D1032">
        <v>13681.000000000002</v>
      </c>
      <c r="E1032">
        <v>2960.9999999999995</v>
      </c>
      <c r="F1032">
        <v>10458</v>
      </c>
      <c r="G1032">
        <v>8947</v>
      </c>
      <c r="H1032" s="42">
        <v>0</v>
      </c>
      <c r="I1032" s="42">
        <f t="shared" si="56"/>
        <v>36047</v>
      </c>
      <c r="V1032" s="42"/>
      <c r="W1032" s="42"/>
      <c r="X1032" s="42"/>
      <c r="Y1032" s="42"/>
      <c r="Z1032" s="42"/>
      <c r="AB1032" s="42"/>
      <c r="AC1032" s="42"/>
      <c r="AD1032" s="42"/>
      <c r="AE1032" s="42"/>
    </row>
    <row r="1033" spans="1:31">
      <c r="A1033" s="142"/>
      <c r="B1033" s="142"/>
      <c r="C1033" s="5">
        <v>0.72916666666666696</v>
      </c>
      <c r="D1033">
        <v>13799.999999999998</v>
      </c>
      <c r="E1033">
        <v>2985</v>
      </c>
      <c r="F1033">
        <v>10487</v>
      </c>
      <c r="G1033">
        <v>9115</v>
      </c>
      <c r="H1033" s="42">
        <v>0</v>
      </c>
      <c r="I1033" s="42">
        <f t="shared" si="56"/>
        <v>36387</v>
      </c>
      <c r="V1033" s="42"/>
      <c r="W1033" s="42"/>
      <c r="X1033" s="42"/>
      <c r="Y1033" s="42"/>
      <c r="Z1033" s="42"/>
      <c r="AB1033" s="42"/>
      <c r="AC1033" s="42"/>
      <c r="AD1033" s="42"/>
      <c r="AE1033" s="42"/>
    </row>
    <row r="1034" spans="1:31">
      <c r="A1034" s="142"/>
      <c r="B1034" s="142"/>
      <c r="C1034" s="5">
        <v>0.73958333333333404</v>
      </c>
      <c r="D1034">
        <v>14006</v>
      </c>
      <c r="E1034">
        <v>3022.0000000000005</v>
      </c>
      <c r="F1034">
        <v>10555.000000000002</v>
      </c>
      <c r="G1034">
        <v>9173</v>
      </c>
      <c r="H1034" s="42">
        <v>0</v>
      </c>
      <c r="I1034" s="42">
        <f t="shared" si="56"/>
        <v>36756</v>
      </c>
      <c r="V1034" s="42"/>
      <c r="W1034" s="42"/>
      <c r="X1034" s="42"/>
      <c r="Y1034" s="42"/>
      <c r="Z1034" s="42"/>
      <c r="AB1034" s="42"/>
      <c r="AC1034" s="42"/>
      <c r="AD1034" s="42"/>
      <c r="AE1034" s="42"/>
    </row>
    <row r="1035" spans="1:31">
      <c r="A1035" s="142"/>
      <c r="B1035" s="142"/>
      <c r="C1035" s="5">
        <v>0.75</v>
      </c>
      <c r="D1035">
        <v>14190</v>
      </c>
      <c r="E1035">
        <v>3036</v>
      </c>
      <c r="F1035">
        <v>10610</v>
      </c>
      <c r="G1035">
        <v>9328</v>
      </c>
      <c r="H1035" s="42">
        <v>0</v>
      </c>
      <c r="I1035" s="42">
        <f t="shared" si="56"/>
        <v>37164</v>
      </c>
      <c r="V1035" s="42"/>
      <c r="W1035" s="42"/>
      <c r="X1035" s="42"/>
      <c r="Y1035" s="42"/>
      <c r="Z1035" s="42"/>
      <c r="AB1035" s="42"/>
      <c r="AC1035" s="42"/>
      <c r="AD1035" s="42"/>
      <c r="AE1035" s="42"/>
    </row>
    <row r="1036" spans="1:31">
      <c r="A1036" s="142"/>
      <c r="B1036" s="142"/>
      <c r="C1036" s="5">
        <v>0.76041666666666696</v>
      </c>
      <c r="D1036">
        <v>14396</v>
      </c>
      <c r="E1036">
        <v>3062.0000000000005</v>
      </c>
      <c r="F1036">
        <v>10591</v>
      </c>
      <c r="G1036">
        <v>9388</v>
      </c>
      <c r="H1036" s="42">
        <v>0</v>
      </c>
      <c r="I1036" s="42">
        <f t="shared" si="56"/>
        <v>37437</v>
      </c>
      <c r="V1036" s="42"/>
      <c r="W1036" s="42"/>
      <c r="X1036" s="42"/>
      <c r="Y1036" s="42"/>
      <c r="Z1036" s="42"/>
      <c r="AB1036" s="42"/>
      <c r="AC1036" s="42"/>
      <c r="AD1036" s="42"/>
      <c r="AE1036" s="42"/>
    </row>
    <row r="1037" spans="1:31">
      <c r="A1037" s="142"/>
      <c r="B1037" s="142"/>
      <c r="C1037" s="5">
        <v>0.77083333333333404</v>
      </c>
      <c r="D1037">
        <v>14370</v>
      </c>
      <c r="E1037">
        <v>3057.0000000000005</v>
      </c>
      <c r="F1037">
        <v>10545</v>
      </c>
      <c r="G1037">
        <v>9361</v>
      </c>
      <c r="H1037" s="42">
        <v>0</v>
      </c>
      <c r="I1037" s="42">
        <f t="shared" si="56"/>
        <v>37333</v>
      </c>
      <c r="V1037" s="42"/>
      <c r="W1037" s="42"/>
      <c r="X1037" s="42"/>
      <c r="Y1037" s="42"/>
      <c r="Z1037" s="42"/>
      <c r="AB1037" s="42"/>
      <c r="AC1037" s="42"/>
      <c r="AD1037" s="42"/>
      <c r="AE1037" s="42"/>
    </row>
    <row r="1038" spans="1:31">
      <c r="A1038" s="142"/>
      <c r="B1038" s="142"/>
      <c r="C1038" s="5">
        <v>0.78125</v>
      </c>
      <c r="D1038">
        <v>14365.000000000002</v>
      </c>
      <c r="E1038">
        <v>3062.0000000000005</v>
      </c>
      <c r="F1038">
        <v>10532</v>
      </c>
      <c r="G1038">
        <v>9413</v>
      </c>
      <c r="H1038" s="42">
        <v>0</v>
      </c>
      <c r="I1038" s="42">
        <f t="shared" si="56"/>
        <v>37372</v>
      </c>
      <c r="V1038" s="42"/>
      <c r="W1038" s="42"/>
      <c r="X1038" s="42"/>
      <c r="Y1038" s="42"/>
      <c r="Z1038" s="42"/>
      <c r="AB1038" s="42"/>
      <c r="AC1038" s="42"/>
      <c r="AD1038" s="42"/>
      <c r="AE1038" s="42"/>
    </row>
    <row r="1039" spans="1:31">
      <c r="A1039" s="142"/>
      <c r="B1039" s="142"/>
      <c r="C1039" s="5">
        <v>0.79166666666666696</v>
      </c>
      <c r="D1039">
        <v>14274</v>
      </c>
      <c r="E1039">
        <v>3042.0000000000005</v>
      </c>
      <c r="F1039">
        <v>10459</v>
      </c>
      <c r="G1039">
        <v>9374</v>
      </c>
      <c r="H1039" s="42">
        <v>0</v>
      </c>
      <c r="I1039" s="42">
        <f t="shared" si="56"/>
        <v>37149</v>
      </c>
      <c r="V1039" s="42"/>
      <c r="W1039" s="42"/>
      <c r="X1039" s="42"/>
      <c r="Y1039" s="42"/>
      <c r="Z1039" s="42"/>
      <c r="AB1039" s="42"/>
      <c r="AC1039" s="42"/>
      <c r="AD1039" s="42"/>
      <c r="AE1039" s="42"/>
    </row>
    <row r="1040" spans="1:31">
      <c r="A1040" s="142"/>
      <c r="B1040" s="142"/>
      <c r="C1040" s="5">
        <v>0.80208333333333404</v>
      </c>
      <c r="D1040">
        <v>14235</v>
      </c>
      <c r="E1040">
        <v>3035</v>
      </c>
      <c r="F1040">
        <v>10390</v>
      </c>
      <c r="G1040">
        <v>9297</v>
      </c>
      <c r="H1040" s="42">
        <v>0</v>
      </c>
      <c r="I1040" s="42">
        <f t="shared" si="56"/>
        <v>36957</v>
      </c>
      <c r="V1040" s="42"/>
      <c r="W1040" s="42"/>
      <c r="X1040" s="42"/>
      <c r="Y1040" s="42"/>
      <c r="Z1040" s="42"/>
      <c r="AB1040" s="42"/>
      <c r="AC1040" s="42"/>
      <c r="AD1040" s="42"/>
      <c r="AE1040" s="42"/>
    </row>
    <row r="1041" spans="1:31">
      <c r="A1041" s="142"/>
      <c r="B1041" s="142"/>
      <c r="C1041" s="5">
        <v>0.8125</v>
      </c>
      <c r="D1041">
        <v>14101.999999999998</v>
      </c>
      <c r="E1041">
        <v>3031</v>
      </c>
      <c r="F1041">
        <v>10306</v>
      </c>
      <c r="G1041">
        <v>9260</v>
      </c>
      <c r="H1041" s="42">
        <v>0</v>
      </c>
      <c r="I1041" s="42">
        <f t="shared" si="56"/>
        <v>36699</v>
      </c>
      <c r="V1041" s="42"/>
      <c r="W1041" s="42"/>
      <c r="X1041" s="42"/>
      <c r="Y1041" s="42"/>
      <c r="Z1041" s="42"/>
      <c r="AB1041" s="42"/>
      <c r="AC1041" s="42"/>
      <c r="AD1041" s="42"/>
      <c r="AE1041" s="42"/>
    </row>
    <row r="1042" spans="1:31">
      <c r="A1042" s="142"/>
      <c r="B1042" s="142"/>
      <c r="C1042" s="5">
        <v>0.82291666666666696</v>
      </c>
      <c r="D1042">
        <v>14065</v>
      </c>
      <c r="E1042">
        <v>3013</v>
      </c>
      <c r="F1042">
        <v>10260</v>
      </c>
      <c r="G1042">
        <v>9240</v>
      </c>
      <c r="H1042" s="42">
        <v>0</v>
      </c>
      <c r="I1042" s="42">
        <f t="shared" si="56"/>
        <v>36578</v>
      </c>
      <c r="V1042" s="42"/>
      <c r="W1042" s="42"/>
      <c r="X1042" s="42"/>
      <c r="Y1042" s="42"/>
      <c r="Z1042" s="42"/>
      <c r="AB1042" s="42"/>
      <c r="AC1042" s="42"/>
      <c r="AD1042" s="42"/>
      <c r="AE1042" s="42"/>
    </row>
    <row r="1043" spans="1:31">
      <c r="A1043" s="142"/>
      <c r="B1043" s="142"/>
      <c r="C1043" s="5">
        <v>0.83333333333333404</v>
      </c>
      <c r="D1043">
        <v>14001.999999999998</v>
      </c>
      <c r="E1043">
        <v>3012.0000000000005</v>
      </c>
      <c r="F1043">
        <v>10247</v>
      </c>
      <c r="G1043">
        <v>9170</v>
      </c>
      <c r="H1043" s="42">
        <v>0</v>
      </c>
      <c r="I1043" s="42">
        <f t="shared" si="56"/>
        <v>36431</v>
      </c>
      <c r="V1043" s="42"/>
      <c r="W1043" s="42"/>
      <c r="X1043" s="42"/>
      <c r="Y1043" s="42"/>
      <c r="Z1043" s="42"/>
      <c r="AB1043" s="42"/>
      <c r="AC1043" s="42"/>
      <c r="AD1043" s="42"/>
      <c r="AE1043" s="42"/>
    </row>
    <row r="1044" spans="1:31">
      <c r="A1044" s="142"/>
      <c r="B1044" s="142"/>
      <c r="C1044" s="5">
        <v>0.84375</v>
      </c>
      <c r="D1044">
        <v>13911</v>
      </c>
      <c r="E1044">
        <v>3011</v>
      </c>
      <c r="F1044">
        <v>10118</v>
      </c>
      <c r="G1044">
        <v>9076</v>
      </c>
      <c r="H1044" s="42">
        <v>0</v>
      </c>
      <c r="I1044" s="42">
        <f t="shared" si="56"/>
        <v>36116</v>
      </c>
      <c r="V1044" s="42"/>
      <c r="W1044" s="42"/>
      <c r="X1044" s="42"/>
      <c r="Y1044" s="42"/>
      <c r="Z1044" s="42"/>
      <c r="AB1044" s="42"/>
      <c r="AC1044" s="42"/>
      <c r="AD1044" s="42"/>
      <c r="AE1044" s="42"/>
    </row>
    <row r="1045" spans="1:31">
      <c r="A1045" s="142"/>
      <c r="B1045" s="142"/>
      <c r="C1045" s="5">
        <v>0.85416666666666696</v>
      </c>
      <c r="D1045">
        <v>13754</v>
      </c>
      <c r="E1045">
        <v>2984</v>
      </c>
      <c r="F1045">
        <v>10019</v>
      </c>
      <c r="G1045">
        <v>8963</v>
      </c>
      <c r="H1045" s="42">
        <v>0</v>
      </c>
      <c r="I1045" s="42">
        <f t="shared" si="56"/>
        <v>35720</v>
      </c>
      <c r="V1045" s="42"/>
      <c r="W1045" s="42"/>
      <c r="X1045" s="42"/>
      <c r="Y1045" s="42"/>
      <c r="Z1045" s="42"/>
      <c r="AB1045" s="42"/>
      <c r="AC1045" s="42"/>
      <c r="AD1045" s="42"/>
      <c r="AE1045" s="42"/>
    </row>
    <row r="1046" spans="1:31">
      <c r="A1046" s="142"/>
      <c r="B1046" s="142"/>
      <c r="C1046" s="5">
        <v>0.86458333333333404</v>
      </c>
      <c r="D1046">
        <v>13536.999999999998</v>
      </c>
      <c r="E1046">
        <v>2978</v>
      </c>
      <c r="F1046">
        <v>9919</v>
      </c>
      <c r="G1046">
        <v>8854</v>
      </c>
      <c r="H1046" s="42">
        <v>0</v>
      </c>
      <c r="I1046" s="42">
        <f t="shared" si="56"/>
        <v>35288</v>
      </c>
      <c r="V1046" s="42"/>
      <c r="W1046" s="42"/>
      <c r="X1046" s="42"/>
      <c r="Y1046" s="42"/>
      <c r="Z1046" s="42"/>
      <c r="AB1046" s="42"/>
      <c r="AC1046" s="42"/>
      <c r="AD1046" s="42"/>
      <c r="AE1046" s="42"/>
    </row>
    <row r="1047" spans="1:31">
      <c r="A1047" s="142"/>
      <c r="B1047" s="142"/>
      <c r="C1047" s="5">
        <v>0.875</v>
      </c>
      <c r="D1047">
        <v>13389</v>
      </c>
      <c r="E1047">
        <v>2980</v>
      </c>
      <c r="F1047">
        <v>9868</v>
      </c>
      <c r="G1047">
        <v>8728</v>
      </c>
      <c r="H1047" s="42">
        <v>0</v>
      </c>
      <c r="I1047" s="42">
        <f t="shared" si="56"/>
        <v>34965</v>
      </c>
      <c r="V1047" s="42"/>
      <c r="W1047" s="42"/>
      <c r="X1047" s="42"/>
      <c r="Y1047" s="42"/>
      <c r="Z1047" s="42"/>
      <c r="AB1047" s="42"/>
      <c r="AC1047" s="42"/>
      <c r="AD1047" s="42"/>
      <c r="AE1047" s="42"/>
    </row>
    <row r="1048" spans="1:31">
      <c r="A1048" s="142"/>
      <c r="B1048" s="142"/>
      <c r="C1048" s="5">
        <v>0.88541666666666696</v>
      </c>
      <c r="D1048">
        <v>13202</v>
      </c>
      <c r="E1048">
        <v>2965</v>
      </c>
      <c r="F1048">
        <v>9813</v>
      </c>
      <c r="G1048">
        <v>8593</v>
      </c>
      <c r="H1048" s="42">
        <v>0</v>
      </c>
      <c r="I1048" s="42">
        <f t="shared" si="56"/>
        <v>34573</v>
      </c>
      <c r="V1048" s="42"/>
      <c r="W1048" s="42"/>
      <c r="X1048" s="42"/>
      <c r="Y1048" s="42"/>
      <c r="Z1048" s="42"/>
      <c r="AB1048" s="42"/>
      <c r="AC1048" s="42"/>
      <c r="AD1048" s="42"/>
      <c r="AE1048" s="42"/>
    </row>
    <row r="1049" spans="1:31">
      <c r="A1049" s="142"/>
      <c r="B1049" s="142"/>
      <c r="C1049" s="5">
        <v>0.89583333333333404</v>
      </c>
      <c r="D1049">
        <v>12981</v>
      </c>
      <c r="E1049">
        <v>2945.9999999999995</v>
      </c>
      <c r="F1049">
        <v>9691</v>
      </c>
      <c r="G1049">
        <v>8390</v>
      </c>
      <c r="H1049" s="42">
        <v>0</v>
      </c>
      <c r="I1049" s="42">
        <f t="shared" si="56"/>
        <v>34008</v>
      </c>
      <c r="V1049" s="42"/>
      <c r="W1049" s="42"/>
      <c r="X1049" s="42"/>
      <c r="Y1049" s="42"/>
      <c r="Z1049" s="42"/>
      <c r="AB1049" s="42"/>
      <c r="AC1049" s="42"/>
      <c r="AD1049" s="42"/>
      <c r="AE1049" s="42"/>
    </row>
    <row r="1050" spans="1:31">
      <c r="A1050" s="142"/>
      <c r="B1050" s="142"/>
      <c r="C1050" s="5">
        <v>0.90625</v>
      </c>
      <c r="D1050">
        <v>12730</v>
      </c>
      <c r="E1050">
        <v>2926.0000000000005</v>
      </c>
      <c r="F1050">
        <v>9620</v>
      </c>
      <c r="G1050">
        <v>8243</v>
      </c>
      <c r="H1050" s="42">
        <v>0</v>
      </c>
      <c r="I1050" s="42">
        <f t="shared" si="56"/>
        <v>33519</v>
      </c>
      <c r="V1050" s="42"/>
      <c r="W1050" s="42"/>
      <c r="X1050" s="42"/>
      <c r="Y1050" s="42"/>
      <c r="Z1050" s="42"/>
      <c r="AB1050" s="42"/>
      <c r="AC1050" s="42"/>
      <c r="AD1050" s="42"/>
      <c r="AE1050" s="42"/>
    </row>
    <row r="1051" spans="1:31">
      <c r="A1051" s="142"/>
      <c r="B1051" s="142"/>
      <c r="C1051" s="5">
        <v>0.91666666666666696</v>
      </c>
      <c r="D1051">
        <v>12442</v>
      </c>
      <c r="E1051">
        <v>2918</v>
      </c>
      <c r="F1051">
        <v>9513</v>
      </c>
      <c r="G1051">
        <v>8107</v>
      </c>
      <c r="H1051" s="42">
        <v>0</v>
      </c>
      <c r="I1051" s="42">
        <f t="shared" si="56"/>
        <v>32980</v>
      </c>
      <c r="V1051" s="42"/>
      <c r="W1051" s="42"/>
      <c r="X1051" s="42"/>
      <c r="Y1051" s="42"/>
      <c r="Z1051" s="42"/>
      <c r="AB1051" s="42"/>
      <c r="AC1051" s="42"/>
      <c r="AD1051" s="42"/>
      <c r="AE1051" s="42"/>
    </row>
    <row r="1052" spans="1:31">
      <c r="A1052" s="142"/>
      <c r="B1052" s="142"/>
      <c r="C1052" s="5">
        <v>0.92708333333333404</v>
      </c>
      <c r="D1052">
        <v>12264</v>
      </c>
      <c r="E1052">
        <v>2895</v>
      </c>
      <c r="F1052">
        <v>9403</v>
      </c>
      <c r="G1052">
        <v>7901</v>
      </c>
      <c r="H1052" s="42">
        <v>0</v>
      </c>
      <c r="I1052" s="42">
        <f t="shared" si="56"/>
        <v>32463</v>
      </c>
      <c r="V1052" s="42"/>
      <c r="W1052" s="42"/>
      <c r="X1052" s="42"/>
      <c r="Y1052" s="42"/>
      <c r="Z1052" s="42"/>
      <c r="AB1052" s="42"/>
      <c r="AC1052" s="42"/>
      <c r="AD1052" s="42"/>
      <c r="AE1052" s="42"/>
    </row>
    <row r="1053" spans="1:31">
      <c r="A1053" s="142"/>
      <c r="B1053" s="142"/>
      <c r="C1053" s="5">
        <v>0.9375</v>
      </c>
      <c r="D1053">
        <v>11940</v>
      </c>
      <c r="E1053">
        <v>2867</v>
      </c>
      <c r="F1053">
        <v>9252</v>
      </c>
      <c r="G1053">
        <v>7691</v>
      </c>
      <c r="H1053" s="42">
        <v>0</v>
      </c>
      <c r="I1053" s="42">
        <f t="shared" si="56"/>
        <v>31750</v>
      </c>
      <c r="V1053" s="42"/>
      <c r="W1053" s="42"/>
      <c r="X1053" s="42"/>
      <c r="Y1053" s="42"/>
      <c r="Z1053" s="42"/>
      <c r="AB1053" s="42"/>
      <c r="AC1053" s="42"/>
      <c r="AD1053" s="42"/>
      <c r="AE1053" s="42"/>
    </row>
    <row r="1054" spans="1:31">
      <c r="A1054" s="142"/>
      <c r="B1054" s="142"/>
      <c r="C1054" s="5">
        <v>0.94791666666666696</v>
      </c>
      <c r="D1054">
        <v>11773</v>
      </c>
      <c r="E1054">
        <v>2839</v>
      </c>
      <c r="F1054">
        <v>9119</v>
      </c>
      <c r="G1054">
        <v>7593</v>
      </c>
      <c r="H1054" s="42">
        <v>0</v>
      </c>
      <c r="I1054" s="42">
        <f t="shared" si="56"/>
        <v>31324</v>
      </c>
      <c r="V1054" s="42"/>
      <c r="W1054" s="42"/>
      <c r="X1054" s="42"/>
      <c r="Y1054" s="42"/>
      <c r="Z1054" s="42"/>
      <c r="AB1054" s="42"/>
      <c r="AC1054" s="42"/>
      <c r="AD1054" s="42"/>
      <c r="AE1054" s="42"/>
    </row>
    <row r="1055" spans="1:31">
      <c r="A1055" s="142"/>
      <c r="B1055" s="142"/>
      <c r="C1055" s="5">
        <v>0.95833333333333404</v>
      </c>
      <c r="D1055">
        <v>11555</v>
      </c>
      <c r="E1055">
        <v>2814.9999999999995</v>
      </c>
      <c r="F1055">
        <v>8967</v>
      </c>
      <c r="G1055">
        <v>7412</v>
      </c>
      <c r="H1055" s="42">
        <v>0</v>
      </c>
      <c r="I1055" s="42">
        <f t="shared" si="56"/>
        <v>30749</v>
      </c>
      <c r="V1055" s="42"/>
      <c r="W1055" s="42"/>
      <c r="X1055" s="42"/>
      <c r="Y1055" s="42"/>
      <c r="Z1055" s="42"/>
      <c r="AB1055" s="42"/>
      <c r="AC1055" s="42"/>
      <c r="AD1055" s="42"/>
      <c r="AE1055" s="42"/>
    </row>
    <row r="1056" spans="1:31">
      <c r="A1056" s="142"/>
      <c r="B1056" s="142"/>
      <c r="C1056" s="5">
        <v>0.96875</v>
      </c>
      <c r="D1056">
        <v>11331</v>
      </c>
      <c r="E1056">
        <v>2793</v>
      </c>
      <c r="F1056">
        <v>8870</v>
      </c>
      <c r="G1056">
        <v>7221.9999999999991</v>
      </c>
      <c r="H1056" s="42">
        <v>0</v>
      </c>
      <c r="I1056" s="42">
        <f t="shared" si="56"/>
        <v>30216</v>
      </c>
      <c r="V1056" s="42"/>
      <c r="W1056" s="42"/>
      <c r="X1056" s="42"/>
      <c r="Y1056" s="42"/>
      <c r="Z1056" s="42"/>
      <c r="AB1056" s="42"/>
      <c r="AC1056" s="42"/>
      <c r="AD1056" s="42"/>
      <c r="AE1056" s="42"/>
    </row>
    <row r="1057" spans="1:31">
      <c r="A1057" s="142"/>
      <c r="B1057" s="142"/>
      <c r="C1057" s="5">
        <v>0.97916666666666696</v>
      </c>
      <c r="D1057">
        <v>11774</v>
      </c>
      <c r="E1057">
        <v>2839</v>
      </c>
      <c r="F1057">
        <v>8754</v>
      </c>
      <c r="G1057">
        <v>7299</v>
      </c>
      <c r="H1057" s="42">
        <v>0</v>
      </c>
      <c r="I1057" s="42">
        <f t="shared" si="56"/>
        <v>30666</v>
      </c>
      <c r="V1057" s="42"/>
      <c r="W1057" s="42"/>
      <c r="X1057" s="42"/>
      <c r="Y1057" s="42"/>
      <c r="Z1057" s="42"/>
      <c r="AB1057" s="42"/>
      <c r="AC1057" s="42"/>
      <c r="AD1057" s="42"/>
      <c r="AE1057" s="42"/>
    </row>
    <row r="1058" spans="1:31">
      <c r="A1058" s="142"/>
      <c r="B1058" s="142"/>
      <c r="C1058" s="5">
        <v>0.98958333333333404</v>
      </c>
      <c r="D1058">
        <v>12051</v>
      </c>
      <c r="E1058">
        <v>2871</v>
      </c>
      <c r="F1058">
        <v>8728</v>
      </c>
      <c r="G1058">
        <v>7378</v>
      </c>
      <c r="H1058" s="42">
        <v>0</v>
      </c>
      <c r="I1058" s="42">
        <f t="shared" si="56"/>
        <v>31028</v>
      </c>
      <c r="V1058" s="42"/>
      <c r="W1058" s="42"/>
      <c r="X1058" s="42"/>
      <c r="Y1058" s="42"/>
      <c r="Z1058" s="42"/>
      <c r="AB1058" s="42"/>
      <c r="AC1058" s="42"/>
      <c r="AD1058" s="42"/>
      <c r="AE1058" s="42"/>
    </row>
    <row r="1059" spans="1:31">
      <c r="A1059" s="142"/>
      <c r="B1059" s="142"/>
      <c r="C1059" s="5">
        <v>1</v>
      </c>
      <c r="D1059">
        <v>12330.000000000002</v>
      </c>
      <c r="E1059">
        <v>2893</v>
      </c>
      <c r="F1059">
        <v>8689</v>
      </c>
      <c r="G1059">
        <v>7563</v>
      </c>
      <c r="H1059" s="42">
        <v>0</v>
      </c>
      <c r="I1059" s="42">
        <f t="shared" si="56"/>
        <v>31475</v>
      </c>
      <c r="V1059" s="42"/>
      <c r="W1059" s="42"/>
      <c r="X1059" s="42"/>
      <c r="Y1059" s="42"/>
      <c r="Z1059" s="42"/>
      <c r="AB1059" s="42"/>
      <c r="AC1059" s="42"/>
      <c r="AD1059" s="42"/>
      <c r="AE1059" s="42"/>
    </row>
    <row r="1060" spans="1:31">
      <c r="A1060" s="142" t="s">
        <v>83</v>
      </c>
      <c r="B1060" s="142" t="s">
        <v>142</v>
      </c>
      <c r="C1060" s="5">
        <v>1.0104166666666701</v>
      </c>
      <c r="D1060">
        <v>12817</v>
      </c>
      <c r="E1060">
        <v>2928</v>
      </c>
      <c r="F1060">
        <v>8644</v>
      </c>
      <c r="G1060">
        <v>7672</v>
      </c>
      <c r="H1060" s="42">
        <v>0</v>
      </c>
      <c r="I1060" s="42">
        <f t="shared" si="56"/>
        <v>32061</v>
      </c>
      <c r="V1060" s="42"/>
      <c r="W1060" s="42"/>
      <c r="X1060" s="42"/>
      <c r="Y1060" s="42"/>
      <c r="Z1060" s="42"/>
      <c r="AB1060" s="42"/>
      <c r="AC1060" s="42"/>
      <c r="AD1060" s="42"/>
      <c r="AE1060" s="42"/>
    </row>
    <row r="1061" spans="1:31">
      <c r="A1061" s="142"/>
      <c r="B1061" s="142"/>
      <c r="C1061" s="5">
        <v>1.0208333333333399</v>
      </c>
      <c r="D1061">
        <v>12815</v>
      </c>
      <c r="E1061">
        <v>2929</v>
      </c>
      <c r="F1061">
        <v>8666</v>
      </c>
      <c r="G1061">
        <v>7600</v>
      </c>
      <c r="H1061" s="42">
        <v>0</v>
      </c>
      <c r="I1061" s="42">
        <f t="shared" si="56"/>
        <v>32010</v>
      </c>
      <c r="V1061" s="42"/>
      <c r="W1061" s="42"/>
      <c r="X1061" s="42"/>
      <c r="Y1061" s="42"/>
      <c r="Z1061" s="42"/>
      <c r="AB1061" s="42"/>
      <c r="AC1061" s="42"/>
      <c r="AD1061" s="42"/>
      <c r="AE1061" s="42"/>
    </row>
    <row r="1062" spans="1:31">
      <c r="A1062" s="142"/>
      <c r="B1062" s="142"/>
      <c r="C1062" s="5">
        <v>1.03125</v>
      </c>
      <c r="D1062">
        <v>12830.999999999998</v>
      </c>
      <c r="E1062">
        <v>2916.0000000000005</v>
      </c>
      <c r="F1062">
        <v>8607</v>
      </c>
      <c r="G1062">
        <v>7529</v>
      </c>
      <c r="H1062" s="42">
        <v>0</v>
      </c>
      <c r="I1062" s="42">
        <f t="shared" si="56"/>
        <v>31883</v>
      </c>
      <c r="V1062" s="42"/>
      <c r="W1062" s="42"/>
      <c r="X1062" s="42"/>
      <c r="Y1062" s="42"/>
      <c r="Z1062" s="42"/>
      <c r="AB1062" s="42"/>
      <c r="AC1062" s="42"/>
      <c r="AD1062" s="42"/>
      <c r="AE1062" s="42"/>
    </row>
    <row r="1063" spans="1:31">
      <c r="A1063" s="142"/>
      <c r="B1063" s="142"/>
      <c r="C1063" s="5">
        <v>1.0416666666666701</v>
      </c>
      <c r="D1063">
        <v>12789</v>
      </c>
      <c r="E1063">
        <v>2919</v>
      </c>
      <c r="F1063">
        <v>8584</v>
      </c>
      <c r="G1063">
        <v>7504.9999999999991</v>
      </c>
      <c r="H1063" s="42">
        <v>0</v>
      </c>
      <c r="I1063" s="42">
        <f t="shared" si="56"/>
        <v>31797</v>
      </c>
      <c r="V1063" s="42"/>
      <c r="W1063" s="42"/>
      <c r="X1063" s="42"/>
      <c r="Y1063" s="42"/>
      <c r="Z1063" s="42"/>
      <c r="AB1063" s="42"/>
      <c r="AC1063" s="42"/>
      <c r="AD1063" s="42"/>
      <c r="AE1063" s="42"/>
    </row>
    <row r="1064" spans="1:31">
      <c r="A1064" s="142"/>
      <c r="B1064" s="142"/>
      <c r="C1064" s="5">
        <v>1.0520833333333399</v>
      </c>
      <c r="D1064">
        <v>12764</v>
      </c>
      <c r="E1064">
        <v>2900</v>
      </c>
      <c r="F1064">
        <v>8485</v>
      </c>
      <c r="G1064">
        <v>7422</v>
      </c>
      <c r="H1064" s="42">
        <v>0</v>
      </c>
      <c r="I1064" s="42">
        <f t="shared" si="56"/>
        <v>31571</v>
      </c>
      <c r="V1064" s="42"/>
      <c r="W1064" s="42"/>
      <c r="X1064" s="42"/>
      <c r="Y1064" s="42"/>
      <c r="Z1064" s="42"/>
      <c r="AB1064" s="42"/>
      <c r="AC1064" s="42"/>
      <c r="AD1064" s="42"/>
      <c r="AE1064" s="42"/>
    </row>
    <row r="1065" spans="1:31">
      <c r="A1065" s="142"/>
      <c r="B1065" s="142"/>
      <c r="C1065" s="5">
        <v>1.0625</v>
      </c>
      <c r="D1065">
        <v>12791.999999999998</v>
      </c>
      <c r="E1065">
        <v>2902</v>
      </c>
      <c r="F1065">
        <v>8460</v>
      </c>
      <c r="G1065">
        <v>7398</v>
      </c>
      <c r="H1065" s="42">
        <v>0</v>
      </c>
      <c r="I1065" s="42">
        <f t="shared" si="56"/>
        <v>31552</v>
      </c>
      <c r="V1065" s="42"/>
      <c r="W1065" s="42"/>
      <c r="X1065" s="42"/>
      <c r="Y1065" s="42"/>
      <c r="Z1065" s="42"/>
      <c r="AB1065" s="42"/>
      <c r="AC1065" s="42"/>
      <c r="AD1065" s="42"/>
      <c r="AE1065" s="42"/>
    </row>
    <row r="1066" spans="1:31">
      <c r="A1066" s="142"/>
      <c r="B1066" s="142"/>
      <c r="C1066" s="5">
        <v>1.0729166666666701</v>
      </c>
      <c r="D1066">
        <v>12819</v>
      </c>
      <c r="E1066">
        <v>2907</v>
      </c>
      <c r="F1066">
        <v>8433</v>
      </c>
      <c r="G1066">
        <v>7390</v>
      </c>
      <c r="H1066" s="42">
        <v>0</v>
      </c>
      <c r="I1066" s="42">
        <f t="shared" si="56"/>
        <v>31549</v>
      </c>
      <c r="V1066" s="42"/>
      <c r="W1066" s="42"/>
      <c r="X1066" s="42"/>
      <c r="Y1066" s="42"/>
      <c r="Z1066" s="42"/>
      <c r="AB1066" s="42"/>
      <c r="AC1066" s="42"/>
      <c r="AD1066" s="42"/>
      <c r="AE1066" s="42"/>
    </row>
    <row r="1067" spans="1:31">
      <c r="A1067" s="142"/>
      <c r="B1067" s="142"/>
      <c r="C1067" s="5">
        <v>1.0833333333333399</v>
      </c>
      <c r="D1067">
        <v>12790.999999999998</v>
      </c>
      <c r="E1067">
        <v>2897</v>
      </c>
      <c r="F1067">
        <v>8431</v>
      </c>
      <c r="G1067">
        <v>7318</v>
      </c>
      <c r="H1067" s="42">
        <v>0</v>
      </c>
      <c r="I1067" s="42">
        <f t="shared" si="56"/>
        <v>31437</v>
      </c>
      <c r="V1067" s="42"/>
      <c r="W1067" s="42"/>
      <c r="X1067" s="42"/>
      <c r="Y1067" s="42"/>
      <c r="Z1067" s="42"/>
      <c r="AB1067" s="42"/>
      <c r="AC1067" s="42"/>
      <c r="AD1067" s="42"/>
      <c r="AE1067" s="42"/>
    </row>
    <row r="1068" spans="1:31">
      <c r="A1068" s="142"/>
      <c r="B1068" s="142"/>
      <c r="C1068" s="5">
        <v>1.09375</v>
      </c>
      <c r="D1068">
        <v>12889</v>
      </c>
      <c r="E1068">
        <v>2900</v>
      </c>
      <c r="F1068">
        <v>8401</v>
      </c>
      <c r="G1068">
        <v>7299</v>
      </c>
      <c r="H1068" s="42">
        <v>0</v>
      </c>
      <c r="I1068" s="42">
        <f t="shared" si="56"/>
        <v>31489</v>
      </c>
      <c r="V1068" s="42"/>
      <c r="W1068" s="42"/>
      <c r="X1068" s="42"/>
      <c r="Y1068" s="42"/>
      <c r="Z1068" s="42"/>
      <c r="AB1068" s="42"/>
      <c r="AC1068" s="42"/>
      <c r="AD1068" s="42"/>
      <c r="AE1068" s="42"/>
    </row>
    <row r="1069" spans="1:31">
      <c r="A1069" s="142"/>
      <c r="B1069" s="142"/>
      <c r="C1069" s="5">
        <v>1.1041666666666701</v>
      </c>
      <c r="D1069">
        <v>12967</v>
      </c>
      <c r="E1069">
        <v>2907</v>
      </c>
      <c r="F1069">
        <v>8413</v>
      </c>
      <c r="G1069">
        <v>7409</v>
      </c>
      <c r="H1069" s="42">
        <v>0</v>
      </c>
      <c r="I1069" s="42">
        <f t="shared" si="56"/>
        <v>31696</v>
      </c>
      <c r="V1069" s="42"/>
      <c r="W1069" s="42"/>
      <c r="X1069" s="42"/>
      <c r="Y1069" s="42"/>
      <c r="Z1069" s="42"/>
      <c r="AB1069" s="42"/>
      <c r="AC1069" s="42"/>
      <c r="AD1069" s="42"/>
      <c r="AE1069" s="42"/>
    </row>
    <row r="1070" spans="1:31">
      <c r="A1070" s="142"/>
      <c r="B1070" s="142"/>
      <c r="C1070" s="5">
        <v>1.1145833333333399</v>
      </c>
      <c r="D1070">
        <v>13116.000000000002</v>
      </c>
      <c r="E1070">
        <v>2905</v>
      </c>
      <c r="F1070">
        <v>8434</v>
      </c>
      <c r="G1070">
        <v>7453</v>
      </c>
      <c r="H1070" s="42">
        <v>0</v>
      </c>
      <c r="I1070" s="42">
        <f t="shared" si="56"/>
        <v>31908</v>
      </c>
      <c r="V1070" s="42"/>
      <c r="W1070" s="42"/>
      <c r="X1070" s="42"/>
      <c r="Y1070" s="42"/>
      <c r="Z1070" s="42"/>
      <c r="AB1070" s="42"/>
      <c r="AC1070" s="42"/>
      <c r="AD1070" s="42"/>
      <c r="AE1070" s="42"/>
    </row>
    <row r="1071" spans="1:31">
      <c r="A1071" s="142"/>
      <c r="B1071" s="142"/>
      <c r="C1071" s="5">
        <v>1.125</v>
      </c>
      <c r="D1071">
        <v>13050</v>
      </c>
      <c r="E1071">
        <v>2903</v>
      </c>
      <c r="F1071">
        <v>8429</v>
      </c>
      <c r="G1071">
        <v>7365</v>
      </c>
      <c r="H1071" s="42">
        <v>0</v>
      </c>
      <c r="I1071" s="42">
        <f t="shared" si="56"/>
        <v>31747</v>
      </c>
      <c r="V1071" s="42"/>
      <c r="W1071" s="42"/>
      <c r="X1071" s="42"/>
      <c r="Y1071" s="42"/>
      <c r="Z1071" s="42"/>
      <c r="AB1071" s="42"/>
      <c r="AC1071" s="42"/>
      <c r="AD1071" s="42"/>
      <c r="AE1071" s="42"/>
    </row>
    <row r="1072" spans="1:31">
      <c r="A1072" s="142"/>
      <c r="B1072" s="142"/>
      <c r="C1072" s="5">
        <v>1.1354166666666701</v>
      </c>
      <c r="D1072">
        <v>13095.000000000002</v>
      </c>
      <c r="E1072">
        <v>2912</v>
      </c>
      <c r="F1072">
        <v>8478</v>
      </c>
      <c r="G1072">
        <v>7298</v>
      </c>
      <c r="H1072" s="42">
        <v>0</v>
      </c>
      <c r="I1072" s="42">
        <f t="shared" si="56"/>
        <v>31783</v>
      </c>
      <c r="V1072" s="42"/>
      <c r="W1072" s="42"/>
      <c r="X1072" s="42"/>
      <c r="Y1072" s="42"/>
      <c r="Z1072" s="42"/>
      <c r="AB1072" s="42"/>
      <c r="AC1072" s="42"/>
      <c r="AD1072" s="42"/>
      <c r="AE1072" s="42"/>
    </row>
    <row r="1073" spans="1:31">
      <c r="A1073" s="142"/>
      <c r="B1073" s="142"/>
      <c r="C1073" s="5">
        <v>1.1458333333333399</v>
      </c>
      <c r="D1073">
        <v>13314</v>
      </c>
      <c r="E1073">
        <v>2924</v>
      </c>
      <c r="F1073">
        <v>8498</v>
      </c>
      <c r="G1073">
        <v>7316</v>
      </c>
      <c r="H1073" s="42">
        <v>0</v>
      </c>
      <c r="I1073" s="42">
        <f t="shared" si="56"/>
        <v>32052</v>
      </c>
      <c r="V1073" s="42"/>
      <c r="W1073" s="42"/>
      <c r="X1073" s="42"/>
      <c r="Y1073" s="42"/>
      <c r="Z1073" s="42"/>
      <c r="AB1073" s="42"/>
      <c r="AC1073" s="42"/>
      <c r="AD1073" s="42"/>
      <c r="AE1073" s="42"/>
    </row>
    <row r="1074" spans="1:31">
      <c r="A1074" s="142"/>
      <c r="B1074" s="142"/>
      <c r="C1074" s="5">
        <v>1.15625</v>
      </c>
      <c r="D1074">
        <v>13413</v>
      </c>
      <c r="E1074">
        <v>2918</v>
      </c>
      <c r="F1074">
        <v>8599</v>
      </c>
      <c r="G1074">
        <v>7334.0000000000009</v>
      </c>
      <c r="H1074" s="42">
        <v>0</v>
      </c>
      <c r="I1074" s="42">
        <f t="shared" si="56"/>
        <v>32264</v>
      </c>
      <c r="V1074" s="42"/>
      <c r="W1074" s="42"/>
      <c r="X1074" s="42"/>
      <c r="Y1074" s="42"/>
      <c r="Z1074" s="42"/>
      <c r="AB1074" s="42"/>
      <c r="AC1074" s="42"/>
      <c r="AD1074" s="42"/>
      <c r="AE1074" s="42"/>
    </row>
    <row r="1075" spans="1:31">
      <c r="A1075" s="142"/>
      <c r="B1075" s="142"/>
      <c r="C1075" s="5">
        <v>1.1666666666666701</v>
      </c>
      <c r="D1075">
        <v>13567</v>
      </c>
      <c r="E1075">
        <v>2929</v>
      </c>
      <c r="F1075">
        <v>8624</v>
      </c>
      <c r="G1075">
        <v>7416</v>
      </c>
      <c r="H1075" s="42">
        <v>0</v>
      </c>
      <c r="I1075" s="42">
        <f t="shared" si="56"/>
        <v>32536</v>
      </c>
      <c r="V1075" s="42"/>
      <c r="W1075" s="42"/>
      <c r="X1075" s="42"/>
      <c r="Y1075" s="42"/>
      <c r="Z1075" s="42"/>
      <c r="AB1075" s="42"/>
      <c r="AC1075" s="42"/>
      <c r="AD1075" s="42"/>
      <c r="AE1075" s="42"/>
    </row>
    <row r="1076" spans="1:31">
      <c r="A1076" s="142"/>
      <c r="B1076" s="142"/>
      <c r="C1076" s="5">
        <v>1.1770833333333399</v>
      </c>
      <c r="D1076">
        <v>13602</v>
      </c>
      <c r="E1076">
        <v>2945</v>
      </c>
      <c r="F1076">
        <v>8609</v>
      </c>
      <c r="G1076">
        <v>7482</v>
      </c>
      <c r="H1076" s="42">
        <v>0</v>
      </c>
      <c r="I1076" s="42">
        <f t="shared" si="56"/>
        <v>32638</v>
      </c>
      <c r="V1076" s="42"/>
      <c r="W1076" s="42"/>
      <c r="X1076" s="42"/>
      <c r="Y1076" s="42"/>
      <c r="Z1076" s="42"/>
      <c r="AB1076" s="42"/>
      <c r="AC1076" s="42"/>
      <c r="AD1076" s="42"/>
      <c r="AE1076" s="42"/>
    </row>
    <row r="1077" spans="1:31">
      <c r="A1077" s="142"/>
      <c r="B1077" s="142"/>
      <c r="C1077" s="5">
        <v>1.1875</v>
      </c>
      <c r="D1077">
        <v>13815</v>
      </c>
      <c r="E1077">
        <v>2955.9999999999995</v>
      </c>
      <c r="F1077">
        <v>8781</v>
      </c>
      <c r="G1077">
        <v>7613</v>
      </c>
      <c r="H1077" s="42">
        <v>0</v>
      </c>
      <c r="I1077" s="42">
        <f t="shared" si="56"/>
        <v>33165</v>
      </c>
      <c r="V1077" s="42"/>
      <c r="W1077" s="42"/>
      <c r="X1077" s="42"/>
      <c r="Y1077" s="42"/>
      <c r="Z1077" s="42"/>
      <c r="AB1077" s="42"/>
      <c r="AC1077" s="42"/>
      <c r="AD1077" s="42"/>
      <c r="AE1077" s="42"/>
    </row>
    <row r="1078" spans="1:31">
      <c r="A1078" s="142"/>
      <c r="B1078" s="142"/>
      <c r="C1078" s="5">
        <v>1.1979166666666701</v>
      </c>
      <c r="D1078">
        <v>14050</v>
      </c>
      <c r="E1078">
        <v>2974</v>
      </c>
      <c r="F1078">
        <v>8882</v>
      </c>
      <c r="G1078">
        <v>7717.0000000000009</v>
      </c>
      <c r="H1078" s="42">
        <v>0</v>
      </c>
      <c r="I1078" s="42">
        <f t="shared" si="56"/>
        <v>33623</v>
      </c>
      <c r="V1078" s="42"/>
      <c r="W1078" s="42"/>
      <c r="X1078" s="42"/>
      <c r="Y1078" s="42"/>
      <c r="Z1078" s="42"/>
      <c r="AB1078" s="42"/>
      <c r="AC1078" s="42"/>
      <c r="AD1078" s="42"/>
      <c r="AE1078" s="42"/>
    </row>
    <row r="1079" spans="1:31">
      <c r="A1079" s="142"/>
      <c r="B1079" s="142"/>
      <c r="C1079" s="5">
        <v>1.2083333333333399</v>
      </c>
      <c r="D1079">
        <v>14337</v>
      </c>
      <c r="E1079">
        <v>3014</v>
      </c>
      <c r="F1079">
        <v>8941</v>
      </c>
      <c r="G1079">
        <v>7853</v>
      </c>
      <c r="H1079" s="42">
        <v>0</v>
      </c>
      <c r="I1079" s="42">
        <f t="shared" si="56"/>
        <v>34145</v>
      </c>
      <c r="V1079" s="42"/>
      <c r="W1079" s="42"/>
      <c r="X1079" s="42"/>
      <c r="Y1079" s="42"/>
      <c r="Z1079" s="42"/>
      <c r="AB1079" s="42"/>
      <c r="AC1079" s="42"/>
      <c r="AD1079" s="42"/>
      <c r="AE1079" s="42"/>
    </row>
    <row r="1080" spans="1:31">
      <c r="A1080" s="142"/>
      <c r="B1080" s="142"/>
      <c r="C1080" s="5">
        <v>1.21875</v>
      </c>
      <c r="D1080">
        <v>14614</v>
      </c>
      <c r="E1080">
        <v>3043</v>
      </c>
      <c r="F1080">
        <v>9074</v>
      </c>
      <c r="G1080">
        <v>7977</v>
      </c>
      <c r="H1080" s="42">
        <v>0</v>
      </c>
      <c r="I1080" s="42">
        <f t="shared" si="56"/>
        <v>34708</v>
      </c>
      <c r="V1080" s="42"/>
      <c r="W1080" s="42"/>
      <c r="X1080" s="42"/>
      <c r="Y1080" s="42"/>
      <c r="Z1080" s="42"/>
      <c r="AB1080" s="42"/>
      <c r="AC1080" s="42"/>
      <c r="AD1080" s="42"/>
      <c r="AE1080" s="42"/>
    </row>
    <row r="1081" spans="1:31">
      <c r="A1081" s="142"/>
      <c r="B1081" s="142"/>
      <c r="C1081" s="5">
        <v>1.2291666666666701</v>
      </c>
      <c r="D1081">
        <v>14866</v>
      </c>
      <c r="E1081">
        <v>3109</v>
      </c>
      <c r="F1081">
        <v>9238</v>
      </c>
      <c r="G1081">
        <v>8073</v>
      </c>
      <c r="H1081" s="42">
        <v>0</v>
      </c>
      <c r="I1081" s="42">
        <f t="shared" si="56"/>
        <v>35286</v>
      </c>
      <c r="V1081" s="42"/>
      <c r="W1081" s="42"/>
      <c r="X1081" s="42"/>
      <c r="Y1081" s="42"/>
      <c r="Z1081" s="42"/>
      <c r="AB1081" s="42"/>
      <c r="AC1081" s="42"/>
      <c r="AD1081" s="42"/>
      <c r="AE1081" s="42"/>
    </row>
    <row r="1082" spans="1:31">
      <c r="A1082" s="142"/>
      <c r="B1082" s="142"/>
      <c r="C1082" s="5">
        <v>1.2395833333333399</v>
      </c>
      <c r="D1082">
        <v>15258</v>
      </c>
      <c r="E1082">
        <v>3150</v>
      </c>
      <c r="F1082">
        <v>9416</v>
      </c>
      <c r="G1082">
        <v>8189</v>
      </c>
      <c r="H1082" s="42">
        <v>0</v>
      </c>
      <c r="I1082" s="42">
        <f t="shared" si="56"/>
        <v>36013</v>
      </c>
      <c r="V1082" s="42"/>
      <c r="W1082" s="42"/>
      <c r="X1082" s="42"/>
      <c r="Y1082" s="42"/>
      <c r="Z1082" s="42"/>
      <c r="AB1082" s="42"/>
      <c r="AC1082" s="42"/>
      <c r="AD1082" s="42"/>
      <c r="AE1082" s="42"/>
    </row>
    <row r="1083" spans="1:31">
      <c r="A1083" s="142"/>
      <c r="B1083" s="142"/>
      <c r="C1083" s="5">
        <v>1.25</v>
      </c>
      <c r="D1083">
        <v>15583</v>
      </c>
      <c r="E1083">
        <v>3209</v>
      </c>
      <c r="F1083">
        <v>9660</v>
      </c>
      <c r="G1083">
        <v>8421</v>
      </c>
      <c r="H1083" s="42">
        <v>0</v>
      </c>
      <c r="I1083" s="42">
        <f t="shared" si="56"/>
        <v>36873</v>
      </c>
      <c r="V1083" s="42"/>
      <c r="W1083" s="42"/>
      <c r="X1083" s="42"/>
      <c r="Y1083" s="42"/>
      <c r="Z1083" s="42"/>
      <c r="AB1083" s="42"/>
      <c r="AC1083" s="42"/>
      <c r="AD1083" s="42"/>
      <c r="AE1083" s="42"/>
    </row>
    <row r="1084" spans="1:31">
      <c r="A1084" s="142"/>
      <c r="B1084" s="142"/>
      <c r="C1084" s="5">
        <v>1.2604166666666701</v>
      </c>
      <c r="D1084">
        <v>15902</v>
      </c>
      <c r="E1084">
        <v>3267</v>
      </c>
      <c r="F1084">
        <v>9879</v>
      </c>
      <c r="G1084">
        <v>8700</v>
      </c>
      <c r="H1084" s="42">
        <v>0</v>
      </c>
      <c r="I1084" s="42">
        <f t="shared" si="56"/>
        <v>37748</v>
      </c>
      <c r="V1084" s="42"/>
      <c r="W1084" s="42"/>
      <c r="X1084" s="42"/>
      <c r="Y1084" s="42"/>
      <c r="Z1084" s="42"/>
      <c r="AB1084" s="42"/>
      <c r="AC1084" s="42"/>
      <c r="AD1084" s="42"/>
      <c r="AE1084" s="42"/>
    </row>
    <row r="1085" spans="1:31">
      <c r="A1085" s="142"/>
      <c r="B1085" s="142"/>
      <c r="C1085" s="5">
        <v>1.2708333333333399</v>
      </c>
      <c r="D1085">
        <v>16036</v>
      </c>
      <c r="E1085">
        <v>3281</v>
      </c>
      <c r="F1085">
        <v>9888</v>
      </c>
      <c r="G1085">
        <v>8800</v>
      </c>
      <c r="H1085" s="42">
        <v>0</v>
      </c>
      <c r="I1085" s="42">
        <f t="shared" si="56"/>
        <v>38005</v>
      </c>
      <c r="V1085" s="42"/>
      <c r="W1085" s="42"/>
      <c r="X1085" s="42"/>
      <c r="Y1085" s="42"/>
      <c r="Z1085" s="42"/>
      <c r="AB1085" s="42"/>
      <c r="AC1085" s="42"/>
      <c r="AD1085" s="42"/>
      <c r="AE1085" s="42"/>
    </row>
    <row r="1086" spans="1:31">
      <c r="A1086" s="142"/>
      <c r="B1086" s="142"/>
      <c r="C1086" s="5">
        <v>1.28125</v>
      </c>
      <c r="D1086">
        <v>16209</v>
      </c>
      <c r="E1086">
        <v>3282</v>
      </c>
      <c r="F1086">
        <v>9937</v>
      </c>
      <c r="G1086">
        <v>8877</v>
      </c>
      <c r="H1086" s="42">
        <v>0</v>
      </c>
      <c r="I1086" s="42">
        <f t="shared" si="56"/>
        <v>38305</v>
      </c>
      <c r="V1086" s="42"/>
      <c r="W1086" s="42"/>
      <c r="X1086" s="42"/>
      <c r="Y1086" s="42"/>
      <c r="Z1086" s="42"/>
      <c r="AB1086" s="42"/>
      <c r="AC1086" s="42"/>
      <c r="AD1086" s="42"/>
      <c r="AE1086" s="42"/>
    </row>
    <row r="1087" spans="1:31">
      <c r="A1087" s="142"/>
      <c r="B1087" s="142"/>
      <c r="C1087" s="5">
        <v>1.2916666666666701</v>
      </c>
      <c r="D1087">
        <v>16476</v>
      </c>
      <c r="E1087">
        <v>3302</v>
      </c>
      <c r="F1087">
        <v>10041</v>
      </c>
      <c r="G1087">
        <v>9011</v>
      </c>
      <c r="H1087" s="42">
        <v>0</v>
      </c>
      <c r="I1087" s="42">
        <f t="shared" si="56"/>
        <v>38830</v>
      </c>
      <c r="V1087" s="42"/>
      <c r="W1087" s="42"/>
      <c r="X1087" s="42"/>
      <c r="Y1087" s="42"/>
      <c r="Z1087" s="42"/>
      <c r="AB1087" s="42"/>
      <c r="AC1087" s="42"/>
      <c r="AD1087" s="42"/>
      <c r="AE1087" s="42"/>
    </row>
    <row r="1088" spans="1:31">
      <c r="A1088" s="142"/>
      <c r="B1088" s="142"/>
      <c r="C1088" s="5">
        <v>1.3020833333333399</v>
      </c>
      <c r="D1088">
        <v>16566</v>
      </c>
      <c r="E1088">
        <v>3327</v>
      </c>
      <c r="F1088">
        <v>10119</v>
      </c>
      <c r="G1088">
        <v>9062</v>
      </c>
      <c r="H1088" s="42">
        <v>0</v>
      </c>
      <c r="I1088" s="42">
        <f t="shared" si="56"/>
        <v>39074</v>
      </c>
      <c r="V1088" s="42"/>
      <c r="W1088" s="42"/>
      <c r="X1088" s="42"/>
      <c r="Y1088" s="42"/>
      <c r="Z1088" s="42"/>
      <c r="AB1088" s="42"/>
      <c r="AC1088" s="42"/>
      <c r="AD1088" s="42"/>
      <c r="AE1088" s="42"/>
    </row>
    <row r="1089" spans="1:31">
      <c r="A1089" s="142"/>
      <c r="B1089" s="142"/>
      <c r="C1089" s="5">
        <v>1.3125</v>
      </c>
      <c r="D1089">
        <v>16610</v>
      </c>
      <c r="E1089">
        <v>3332</v>
      </c>
      <c r="F1089">
        <v>10088.999999999998</v>
      </c>
      <c r="G1089">
        <v>9022</v>
      </c>
      <c r="H1089" s="42">
        <v>0</v>
      </c>
      <c r="I1089" s="42">
        <f t="shared" si="56"/>
        <v>39053</v>
      </c>
      <c r="V1089" s="42"/>
      <c r="W1089" s="42"/>
      <c r="X1089" s="42"/>
      <c r="Y1089" s="42"/>
      <c r="Z1089" s="42"/>
      <c r="AB1089" s="42"/>
      <c r="AC1089" s="42"/>
      <c r="AD1089" s="42"/>
      <c r="AE1089" s="42"/>
    </row>
    <row r="1090" spans="1:31">
      <c r="A1090" s="142"/>
      <c r="B1090" s="142"/>
      <c r="C1090" s="5">
        <v>1.3229166666666701</v>
      </c>
      <c r="D1090">
        <v>16574</v>
      </c>
      <c r="E1090">
        <v>3318</v>
      </c>
      <c r="F1090">
        <v>10021</v>
      </c>
      <c r="G1090">
        <v>9019</v>
      </c>
      <c r="H1090" s="42">
        <v>0</v>
      </c>
      <c r="I1090" s="42">
        <f t="shared" si="56"/>
        <v>38932</v>
      </c>
      <c r="V1090" s="42"/>
      <c r="W1090" s="42"/>
      <c r="X1090" s="42"/>
      <c r="Y1090" s="42"/>
      <c r="Z1090" s="42"/>
      <c r="AB1090" s="42"/>
      <c r="AC1090" s="42"/>
      <c r="AD1090" s="42"/>
      <c r="AE1090" s="42"/>
    </row>
    <row r="1091" spans="1:31">
      <c r="A1091" s="142"/>
      <c r="B1091" s="142"/>
      <c r="C1091" s="5">
        <v>1.3333333333333399</v>
      </c>
      <c r="D1091">
        <v>16575</v>
      </c>
      <c r="E1091">
        <v>3304.0000000000005</v>
      </c>
      <c r="F1091">
        <v>10023</v>
      </c>
      <c r="G1091">
        <v>9057</v>
      </c>
      <c r="H1091" s="42">
        <v>0</v>
      </c>
      <c r="I1091" s="42">
        <f t="shared" si="56"/>
        <v>38959</v>
      </c>
      <c r="V1091" s="42"/>
      <c r="W1091" s="42"/>
      <c r="X1091" s="42"/>
      <c r="Y1091" s="42"/>
      <c r="Z1091" s="42"/>
      <c r="AB1091" s="42"/>
      <c r="AC1091" s="42"/>
      <c r="AD1091" s="42"/>
      <c r="AE1091" s="42"/>
    </row>
    <row r="1092" spans="1:31">
      <c r="A1092" s="142"/>
      <c r="B1092" s="142"/>
      <c r="C1092" s="5">
        <v>1.34375</v>
      </c>
      <c r="D1092">
        <v>16520</v>
      </c>
      <c r="E1092">
        <v>3296</v>
      </c>
      <c r="F1092">
        <v>9999</v>
      </c>
      <c r="G1092">
        <v>9101</v>
      </c>
      <c r="H1092" s="42">
        <v>0</v>
      </c>
      <c r="I1092" s="42">
        <f t="shared" si="56"/>
        <v>38916</v>
      </c>
      <c r="V1092" s="42"/>
      <c r="W1092" s="42"/>
      <c r="X1092" s="42"/>
      <c r="Y1092" s="42"/>
      <c r="Z1092" s="42"/>
      <c r="AB1092" s="42"/>
      <c r="AC1092" s="42"/>
      <c r="AD1092" s="42"/>
      <c r="AE1092" s="42"/>
    </row>
    <row r="1093" spans="1:31">
      <c r="A1093" s="142"/>
      <c r="B1093" s="142"/>
      <c r="C1093" s="5">
        <v>1.3541666666666701</v>
      </c>
      <c r="D1093">
        <v>16489</v>
      </c>
      <c r="E1093">
        <v>3277</v>
      </c>
      <c r="F1093">
        <v>10027</v>
      </c>
      <c r="G1093">
        <v>9177</v>
      </c>
      <c r="H1093" s="42">
        <v>0</v>
      </c>
      <c r="I1093" s="42">
        <f t="shared" ref="I1093:I1152" si="57">SUM(D1093:H1093)</f>
        <v>38970</v>
      </c>
      <c r="V1093" s="42"/>
      <c r="W1093" s="42"/>
      <c r="X1093" s="42"/>
      <c r="Y1093" s="42"/>
      <c r="Z1093" s="42"/>
      <c r="AB1093" s="42"/>
      <c r="AC1093" s="42"/>
      <c r="AD1093" s="42"/>
      <c r="AE1093" s="42"/>
    </row>
    <row r="1094" spans="1:31">
      <c r="A1094" s="142"/>
      <c r="B1094" s="142"/>
      <c r="C1094" s="5">
        <v>1.3645833333333399</v>
      </c>
      <c r="D1094">
        <v>16505</v>
      </c>
      <c r="E1094">
        <v>3269.0000000000005</v>
      </c>
      <c r="F1094">
        <v>9987</v>
      </c>
      <c r="G1094">
        <v>9193</v>
      </c>
      <c r="H1094" s="42">
        <v>0</v>
      </c>
      <c r="I1094" s="42">
        <f t="shared" si="57"/>
        <v>38954</v>
      </c>
      <c r="V1094" s="42"/>
      <c r="W1094" s="42"/>
      <c r="X1094" s="42"/>
      <c r="Y1094" s="42"/>
      <c r="Z1094" s="42"/>
      <c r="AB1094" s="42"/>
      <c r="AC1094" s="42"/>
      <c r="AD1094" s="42"/>
      <c r="AE1094" s="42"/>
    </row>
    <row r="1095" spans="1:31">
      <c r="A1095" s="142"/>
      <c r="B1095" s="142"/>
      <c r="C1095" s="5">
        <v>1.375</v>
      </c>
      <c r="D1095">
        <v>16308</v>
      </c>
      <c r="E1095">
        <v>3263</v>
      </c>
      <c r="F1095">
        <v>10087</v>
      </c>
      <c r="G1095">
        <v>9183</v>
      </c>
      <c r="H1095" s="42">
        <v>0</v>
      </c>
      <c r="I1095" s="42">
        <f t="shared" si="57"/>
        <v>38841</v>
      </c>
      <c r="V1095" s="42"/>
      <c r="W1095" s="42"/>
      <c r="X1095" s="42"/>
      <c r="Y1095" s="42"/>
      <c r="Z1095" s="42"/>
      <c r="AB1095" s="42"/>
      <c r="AC1095" s="42"/>
      <c r="AD1095" s="42"/>
      <c r="AE1095" s="42"/>
    </row>
    <row r="1096" spans="1:31">
      <c r="A1096" s="142"/>
      <c r="B1096" s="142"/>
      <c r="C1096" s="5">
        <v>1.3854166666666701</v>
      </c>
      <c r="D1096">
        <v>16110</v>
      </c>
      <c r="E1096">
        <v>3236</v>
      </c>
      <c r="F1096">
        <v>10109</v>
      </c>
      <c r="G1096">
        <v>9165</v>
      </c>
      <c r="H1096" s="42">
        <v>0</v>
      </c>
      <c r="I1096" s="42">
        <f t="shared" si="57"/>
        <v>38620</v>
      </c>
      <c r="V1096" s="42"/>
      <c r="W1096" s="42"/>
      <c r="X1096" s="42"/>
      <c r="Y1096" s="42"/>
      <c r="Z1096" s="42"/>
      <c r="AB1096" s="42"/>
      <c r="AC1096" s="42"/>
      <c r="AD1096" s="42"/>
      <c r="AE1096" s="42"/>
    </row>
    <row r="1097" spans="1:31">
      <c r="A1097" s="142"/>
      <c r="B1097" s="142"/>
      <c r="C1097" s="5">
        <v>1.3958333333333399</v>
      </c>
      <c r="D1097">
        <v>16246</v>
      </c>
      <c r="E1097">
        <v>3222.9999999999995</v>
      </c>
      <c r="F1097">
        <v>10103</v>
      </c>
      <c r="G1097">
        <v>9173</v>
      </c>
      <c r="H1097" s="42">
        <v>0</v>
      </c>
      <c r="I1097" s="42">
        <f t="shared" si="57"/>
        <v>38745</v>
      </c>
      <c r="V1097" s="42"/>
      <c r="W1097" s="42"/>
      <c r="X1097" s="42"/>
      <c r="Y1097" s="42"/>
      <c r="Z1097" s="42"/>
      <c r="AB1097" s="42"/>
      <c r="AC1097" s="42"/>
      <c r="AD1097" s="42"/>
      <c r="AE1097" s="42"/>
    </row>
    <row r="1098" spans="1:31">
      <c r="A1098" s="142"/>
      <c r="B1098" s="142"/>
      <c r="C1098" s="5">
        <v>1.40625</v>
      </c>
      <c r="D1098">
        <v>16054</v>
      </c>
      <c r="E1098">
        <v>3211</v>
      </c>
      <c r="F1098">
        <v>10088.999999999998</v>
      </c>
      <c r="G1098">
        <v>9168</v>
      </c>
      <c r="H1098" s="42">
        <v>0</v>
      </c>
      <c r="I1098" s="42">
        <f t="shared" si="57"/>
        <v>38522</v>
      </c>
      <c r="V1098" s="42"/>
      <c r="W1098" s="42"/>
      <c r="X1098" s="42"/>
      <c r="Y1098" s="42"/>
      <c r="Z1098" s="42"/>
      <c r="AB1098" s="42"/>
      <c r="AC1098" s="42"/>
      <c r="AD1098" s="42"/>
      <c r="AE1098" s="42"/>
    </row>
    <row r="1099" spans="1:31">
      <c r="A1099" s="142"/>
      <c r="B1099" s="142"/>
      <c r="C1099" s="5">
        <v>1.4166666666666701</v>
      </c>
      <c r="D1099">
        <v>15950</v>
      </c>
      <c r="E1099">
        <v>3197</v>
      </c>
      <c r="F1099">
        <v>10120</v>
      </c>
      <c r="G1099">
        <v>9120</v>
      </c>
      <c r="H1099" s="42">
        <v>0</v>
      </c>
      <c r="I1099" s="42">
        <f t="shared" si="57"/>
        <v>38387</v>
      </c>
      <c r="V1099" s="42"/>
      <c r="W1099" s="42"/>
      <c r="X1099" s="42"/>
      <c r="Y1099" s="42"/>
      <c r="Z1099" s="42"/>
      <c r="AB1099" s="42"/>
      <c r="AC1099" s="42"/>
      <c r="AD1099" s="42"/>
      <c r="AE1099" s="42"/>
    </row>
    <row r="1100" spans="1:31">
      <c r="A1100" s="142"/>
      <c r="B1100" s="142"/>
      <c r="C1100" s="5">
        <v>1.4270833333333399</v>
      </c>
      <c r="D1100">
        <v>15682</v>
      </c>
      <c r="E1100">
        <v>3175</v>
      </c>
      <c r="F1100">
        <v>10068</v>
      </c>
      <c r="G1100">
        <v>9112</v>
      </c>
      <c r="H1100" s="42">
        <v>0</v>
      </c>
      <c r="I1100" s="42">
        <f t="shared" si="57"/>
        <v>38037</v>
      </c>
      <c r="V1100" s="42"/>
      <c r="W1100" s="42"/>
      <c r="X1100" s="42"/>
      <c r="Y1100" s="42"/>
      <c r="Z1100" s="42"/>
      <c r="AB1100" s="42"/>
      <c r="AC1100" s="42"/>
      <c r="AD1100" s="42"/>
      <c r="AE1100" s="42"/>
    </row>
    <row r="1101" spans="1:31">
      <c r="A1101" s="142"/>
      <c r="B1101" s="142"/>
      <c r="C1101" s="5">
        <v>1.4375</v>
      </c>
      <c r="D1101">
        <v>15577</v>
      </c>
      <c r="E1101">
        <v>3165</v>
      </c>
      <c r="F1101">
        <v>10103</v>
      </c>
      <c r="G1101">
        <v>9016</v>
      </c>
      <c r="H1101" s="42">
        <v>0</v>
      </c>
      <c r="I1101" s="42">
        <f t="shared" si="57"/>
        <v>37861</v>
      </c>
      <c r="V1101" s="42"/>
      <c r="W1101" s="42"/>
      <c r="X1101" s="42"/>
      <c r="Y1101" s="42"/>
      <c r="Z1101" s="42"/>
      <c r="AB1101" s="42"/>
      <c r="AC1101" s="42"/>
      <c r="AD1101" s="42"/>
      <c r="AE1101" s="42"/>
    </row>
    <row r="1102" spans="1:31">
      <c r="A1102" s="142"/>
      <c r="B1102" s="142"/>
      <c r="C1102" s="5">
        <v>1.4479166666666701</v>
      </c>
      <c r="D1102">
        <v>15463</v>
      </c>
      <c r="E1102">
        <v>3150</v>
      </c>
      <c r="F1102">
        <v>10142</v>
      </c>
      <c r="G1102">
        <v>8907</v>
      </c>
      <c r="H1102" s="42">
        <v>0</v>
      </c>
      <c r="I1102" s="42">
        <f t="shared" si="57"/>
        <v>37662</v>
      </c>
      <c r="V1102" s="42"/>
      <c r="W1102" s="42"/>
      <c r="X1102" s="42"/>
      <c r="Y1102" s="42"/>
      <c r="Z1102" s="42"/>
      <c r="AB1102" s="42"/>
      <c r="AC1102" s="42"/>
      <c r="AD1102" s="42"/>
      <c r="AE1102" s="42"/>
    </row>
    <row r="1103" spans="1:31">
      <c r="A1103" s="142"/>
      <c r="B1103" s="142"/>
      <c r="C1103" s="5">
        <v>1.4583333333333399</v>
      </c>
      <c r="D1103">
        <v>15328</v>
      </c>
      <c r="E1103">
        <v>3141</v>
      </c>
      <c r="F1103">
        <v>10118</v>
      </c>
      <c r="G1103">
        <v>8944</v>
      </c>
      <c r="H1103" s="42">
        <v>0</v>
      </c>
      <c r="I1103" s="42">
        <f t="shared" si="57"/>
        <v>37531</v>
      </c>
      <c r="V1103" s="42"/>
      <c r="W1103" s="42"/>
      <c r="X1103" s="42"/>
      <c r="Y1103" s="42"/>
      <c r="Z1103" s="42"/>
      <c r="AB1103" s="42"/>
      <c r="AC1103" s="42"/>
      <c r="AD1103" s="42"/>
      <c r="AE1103" s="42"/>
    </row>
    <row r="1104" spans="1:31">
      <c r="A1104" s="142"/>
      <c r="B1104" s="142"/>
      <c r="C1104" s="5">
        <v>1.46875</v>
      </c>
      <c r="D1104">
        <v>15144</v>
      </c>
      <c r="E1104">
        <v>3126</v>
      </c>
      <c r="F1104">
        <v>10068</v>
      </c>
      <c r="G1104">
        <v>8943</v>
      </c>
      <c r="H1104" s="42">
        <v>0</v>
      </c>
      <c r="I1104" s="42">
        <f t="shared" si="57"/>
        <v>37281</v>
      </c>
      <c r="V1104" s="42"/>
      <c r="W1104" s="42"/>
      <c r="X1104" s="42"/>
      <c r="Y1104" s="42"/>
      <c r="Z1104" s="42"/>
      <c r="AB1104" s="42"/>
      <c r="AC1104" s="42"/>
      <c r="AD1104" s="42"/>
      <c r="AE1104" s="42"/>
    </row>
    <row r="1105" spans="1:31">
      <c r="A1105" s="142"/>
      <c r="B1105" s="142"/>
      <c r="C1105" s="5">
        <v>1.4791666666666701</v>
      </c>
      <c r="D1105">
        <v>15014</v>
      </c>
      <c r="E1105">
        <v>3098</v>
      </c>
      <c r="F1105">
        <v>10118</v>
      </c>
      <c r="G1105">
        <v>8844</v>
      </c>
      <c r="H1105" s="42">
        <v>0</v>
      </c>
      <c r="I1105" s="42">
        <f t="shared" si="57"/>
        <v>37074</v>
      </c>
      <c r="V1105" s="42"/>
      <c r="W1105" s="42"/>
      <c r="X1105" s="42"/>
      <c r="Y1105" s="42"/>
      <c r="Z1105" s="42"/>
      <c r="AB1105" s="42"/>
      <c r="AC1105" s="42"/>
      <c r="AD1105" s="42"/>
      <c r="AE1105" s="42"/>
    </row>
    <row r="1106" spans="1:31">
      <c r="A1106" s="142"/>
      <c r="B1106" s="142"/>
      <c r="C1106" s="5">
        <v>1.4895833333333399</v>
      </c>
      <c r="D1106">
        <v>14860</v>
      </c>
      <c r="E1106">
        <v>3084</v>
      </c>
      <c r="F1106">
        <v>10095</v>
      </c>
      <c r="G1106">
        <v>8808</v>
      </c>
      <c r="H1106" s="42">
        <v>0</v>
      </c>
      <c r="I1106" s="42">
        <f t="shared" si="57"/>
        <v>36847</v>
      </c>
      <c r="V1106" s="42"/>
      <c r="W1106" s="42"/>
      <c r="X1106" s="42"/>
      <c r="Y1106" s="42"/>
      <c r="Z1106" s="42"/>
      <c r="AB1106" s="42"/>
      <c r="AC1106" s="42"/>
      <c r="AD1106" s="42"/>
      <c r="AE1106" s="42"/>
    </row>
    <row r="1107" spans="1:31">
      <c r="A1107" s="142"/>
      <c r="B1107" s="142"/>
      <c r="C1107" s="5">
        <v>1.5</v>
      </c>
      <c r="D1107">
        <v>14723</v>
      </c>
      <c r="E1107">
        <v>3084</v>
      </c>
      <c r="F1107">
        <v>10078</v>
      </c>
      <c r="G1107">
        <v>8865</v>
      </c>
      <c r="H1107" s="42">
        <v>0</v>
      </c>
      <c r="I1107" s="42">
        <f t="shared" si="57"/>
        <v>36750</v>
      </c>
      <c r="V1107" s="42"/>
      <c r="W1107" s="42"/>
      <c r="X1107" s="42"/>
      <c r="Y1107" s="42"/>
      <c r="Z1107" s="42"/>
      <c r="AB1107" s="42"/>
      <c r="AC1107" s="42"/>
      <c r="AD1107" s="42"/>
      <c r="AE1107" s="42"/>
    </row>
    <row r="1108" spans="1:31">
      <c r="A1108" s="142"/>
      <c r="B1108" s="142"/>
      <c r="C1108" s="5">
        <v>1.5104166666666701</v>
      </c>
      <c r="D1108">
        <v>14601</v>
      </c>
      <c r="E1108">
        <v>3056</v>
      </c>
      <c r="F1108">
        <v>10028.999999999998</v>
      </c>
      <c r="G1108">
        <v>8783</v>
      </c>
      <c r="H1108" s="42">
        <v>0</v>
      </c>
      <c r="I1108" s="42">
        <f t="shared" si="57"/>
        <v>36469</v>
      </c>
      <c r="V1108" s="42"/>
      <c r="W1108" s="42"/>
      <c r="X1108" s="42"/>
      <c r="Y1108" s="42"/>
      <c r="Z1108" s="42"/>
      <c r="AB1108" s="42"/>
      <c r="AC1108" s="42"/>
      <c r="AD1108" s="42"/>
      <c r="AE1108" s="42"/>
    </row>
    <row r="1109" spans="1:31">
      <c r="A1109" s="142"/>
      <c r="B1109" s="142"/>
      <c r="C1109" s="5">
        <v>1.5208333333333399</v>
      </c>
      <c r="D1109">
        <v>14461</v>
      </c>
      <c r="E1109">
        <v>3051</v>
      </c>
      <c r="F1109">
        <v>10018</v>
      </c>
      <c r="G1109">
        <v>8760</v>
      </c>
      <c r="H1109" s="42">
        <v>0</v>
      </c>
      <c r="I1109" s="42">
        <f t="shared" si="57"/>
        <v>36290</v>
      </c>
      <c r="V1109" s="42"/>
      <c r="W1109" s="42"/>
      <c r="X1109" s="42"/>
      <c r="Y1109" s="42"/>
      <c r="Z1109" s="42"/>
      <c r="AB1109" s="42"/>
      <c r="AC1109" s="42"/>
      <c r="AD1109" s="42"/>
      <c r="AE1109" s="42"/>
    </row>
    <row r="1110" spans="1:31">
      <c r="A1110" s="142"/>
      <c r="B1110" s="142"/>
      <c r="C1110" s="5">
        <v>1.53125</v>
      </c>
      <c r="D1110">
        <v>14346.000000000002</v>
      </c>
      <c r="E1110">
        <v>3033</v>
      </c>
      <c r="F1110">
        <v>10051.000000000002</v>
      </c>
      <c r="G1110">
        <v>8805</v>
      </c>
      <c r="H1110" s="42">
        <v>0</v>
      </c>
      <c r="I1110" s="42">
        <f t="shared" si="57"/>
        <v>36235</v>
      </c>
      <c r="V1110" s="42"/>
      <c r="W1110" s="42"/>
      <c r="X1110" s="42"/>
      <c r="Y1110" s="42"/>
      <c r="Z1110" s="42"/>
      <c r="AB1110" s="42"/>
      <c r="AC1110" s="42"/>
      <c r="AD1110" s="42"/>
      <c r="AE1110" s="42"/>
    </row>
    <row r="1111" spans="1:31">
      <c r="A1111" s="142"/>
      <c r="B1111" s="142"/>
      <c r="C1111" s="5">
        <v>1.5416666666666701</v>
      </c>
      <c r="D1111">
        <v>14275</v>
      </c>
      <c r="E1111">
        <v>3027.0000000000005</v>
      </c>
      <c r="F1111">
        <v>10064</v>
      </c>
      <c r="G1111">
        <v>8736</v>
      </c>
      <c r="H1111" s="42">
        <v>0</v>
      </c>
      <c r="I1111" s="42">
        <f t="shared" si="57"/>
        <v>36102</v>
      </c>
      <c r="V1111" s="42"/>
      <c r="W1111" s="42"/>
      <c r="X1111" s="42"/>
      <c r="Y1111" s="42"/>
      <c r="Z1111" s="42"/>
      <c r="AB1111" s="42"/>
      <c r="AC1111" s="42"/>
      <c r="AD1111" s="42"/>
      <c r="AE1111" s="42"/>
    </row>
    <row r="1112" spans="1:31">
      <c r="A1112" s="142"/>
      <c r="B1112" s="142"/>
      <c r="C1112" s="5">
        <v>1.5520833333333399</v>
      </c>
      <c r="D1112">
        <v>14188</v>
      </c>
      <c r="E1112">
        <v>3021</v>
      </c>
      <c r="F1112">
        <v>10054</v>
      </c>
      <c r="G1112">
        <v>8624</v>
      </c>
      <c r="H1112" s="42">
        <v>0</v>
      </c>
      <c r="I1112" s="42">
        <f t="shared" si="57"/>
        <v>35887</v>
      </c>
      <c r="V1112" s="42"/>
      <c r="W1112" s="42"/>
      <c r="X1112" s="42"/>
      <c r="Y1112" s="42"/>
      <c r="Z1112" s="42"/>
      <c r="AB1112" s="42"/>
      <c r="AC1112" s="42"/>
      <c r="AD1112" s="42"/>
      <c r="AE1112" s="42"/>
    </row>
    <row r="1113" spans="1:31">
      <c r="A1113" s="142"/>
      <c r="B1113" s="142"/>
      <c r="C1113" s="5">
        <v>1.5625</v>
      </c>
      <c r="D1113">
        <v>14167</v>
      </c>
      <c r="E1113">
        <v>3023</v>
      </c>
      <c r="F1113">
        <v>10002</v>
      </c>
      <c r="G1113">
        <v>8578</v>
      </c>
      <c r="H1113" s="42">
        <v>0</v>
      </c>
      <c r="I1113" s="42">
        <f t="shared" si="57"/>
        <v>35770</v>
      </c>
      <c r="V1113" s="42"/>
      <c r="W1113" s="42"/>
      <c r="X1113" s="42"/>
      <c r="Y1113" s="42"/>
      <c r="Z1113" s="42"/>
      <c r="AB1113" s="42"/>
      <c r="AC1113" s="42"/>
      <c r="AD1113" s="42"/>
      <c r="AE1113" s="42"/>
    </row>
    <row r="1114" spans="1:31">
      <c r="A1114" s="142"/>
      <c r="B1114" s="142"/>
      <c r="C1114" s="5">
        <v>1.5729166666666701</v>
      </c>
      <c r="D1114">
        <v>14056</v>
      </c>
      <c r="E1114">
        <v>3009</v>
      </c>
      <c r="F1114">
        <v>9983</v>
      </c>
      <c r="G1114">
        <v>8565</v>
      </c>
      <c r="H1114" s="42">
        <v>0</v>
      </c>
      <c r="I1114" s="42">
        <f t="shared" si="57"/>
        <v>35613</v>
      </c>
      <c r="V1114" s="42"/>
      <c r="W1114" s="42"/>
      <c r="X1114" s="42"/>
      <c r="Y1114" s="42"/>
      <c r="Z1114" s="42"/>
      <c r="AB1114" s="42"/>
      <c r="AC1114" s="42"/>
      <c r="AD1114" s="42"/>
      <c r="AE1114" s="42"/>
    </row>
    <row r="1115" spans="1:31">
      <c r="A1115" s="142"/>
      <c r="B1115" s="142"/>
      <c r="C1115" s="5">
        <v>1.5833333333333399</v>
      </c>
      <c r="D1115">
        <v>13924</v>
      </c>
      <c r="E1115">
        <v>2999</v>
      </c>
      <c r="F1115">
        <v>9993</v>
      </c>
      <c r="G1115">
        <v>8527</v>
      </c>
      <c r="H1115" s="42">
        <v>0</v>
      </c>
      <c r="I1115" s="42">
        <f t="shared" si="57"/>
        <v>35443</v>
      </c>
      <c r="V1115" s="42"/>
      <c r="W1115" s="42"/>
      <c r="X1115" s="42"/>
      <c r="Y1115" s="42"/>
      <c r="Z1115" s="42"/>
      <c r="AB1115" s="42"/>
      <c r="AC1115" s="42"/>
      <c r="AD1115" s="42"/>
      <c r="AE1115" s="42"/>
    </row>
    <row r="1116" spans="1:31">
      <c r="A1116" s="142"/>
      <c r="B1116" s="142"/>
      <c r="C1116" s="5">
        <v>1.59375</v>
      </c>
      <c r="D1116">
        <v>13709</v>
      </c>
      <c r="E1116">
        <v>3000</v>
      </c>
      <c r="F1116">
        <v>10041</v>
      </c>
      <c r="G1116">
        <v>8533</v>
      </c>
      <c r="H1116" s="42">
        <v>0</v>
      </c>
      <c r="I1116" s="42">
        <f t="shared" si="57"/>
        <v>35283</v>
      </c>
      <c r="V1116" s="42"/>
      <c r="W1116" s="42"/>
      <c r="X1116" s="42"/>
      <c r="Y1116" s="42"/>
      <c r="Z1116" s="42"/>
      <c r="AB1116" s="42"/>
      <c r="AC1116" s="42"/>
      <c r="AD1116" s="42"/>
      <c r="AE1116" s="42"/>
    </row>
    <row r="1117" spans="1:31">
      <c r="A1117" s="142"/>
      <c r="B1117" s="142"/>
      <c r="C1117" s="5">
        <v>1.6041666666666701</v>
      </c>
      <c r="D1117">
        <v>13672</v>
      </c>
      <c r="E1117">
        <v>2992</v>
      </c>
      <c r="F1117">
        <v>9996</v>
      </c>
      <c r="G1117">
        <v>8526</v>
      </c>
      <c r="H1117" s="42">
        <v>0</v>
      </c>
      <c r="I1117" s="42">
        <f t="shared" si="57"/>
        <v>35186</v>
      </c>
      <c r="V1117" s="42"/>
      <c r="W1117" s="42"/>
      <c r="X1117" s="42"/>
      <c r="Y1117" s="42"/>
      <c r="Z1117" s="42"/>
      <c r="AB1117" s="42"/>
      <c r="AC1117" s="42"/>
      <c r="AD1117" s="42"/>
      <c r="AE1117" s="42"/>
    </row>
    <row r="1118" spans="1:31">
      <c r="A1118" s="142"/>
      <c r="B1118" s="142"/>
      <c r="C1118" s="5">
        <v>1.6145833333333399</v>
      </c>
      <c r="D1118">
        <v>13610</v>
      </c>
      <c r="E1118">
        <v>2980.9999999999995</v>
      </c>
      <c r="F1118">
        <v>9927</v>
      </c>
      <c r="G1118">
        <v>8542</v>
      </c>
      <c r="H1118" s="42">
        <v>0</v>
      </c>
      <c r="I1118" s="42">
        <f t="shared" si="57"/>
        <v>35060</v>
      </c>
      <c r="V1118" s="42"/>
      <c r="W1118" s="42"/>
      <c r="X1118" s="42"/>
      <c r="Y1118" s="42"/>
      <c r="Z1118" s="42"/>
      <c r="AB1118" s="42"/>
      <c r="AC1118" s="42"/>
      <c r="AD1118" s="42"/>
      <c r="AE1118" s="42"/>
    </row>
    <row r="1119" spans="1:31">
      <c r="A1119" s="142"/>
      <c r="B1119" s="142"/>
      <c r="C1119" s="5">
        <v>1.625</v>
      </c>
      <c r="D1119">
        <v>13599.000000000002</v>
      </c>
      <c r="E1119">
        <v>2977</v>
      </c>
      <c r="F1119">
        <v>9898</v>
      </c>
      <c r="G1119">
        <v>8515</v>
      </c>
      <c r="H1119" s="42">
        <v>0</v>
      </c>
      <c r="I1119" s="42">
        <f t="shared" si="57"/>
        <v>34989</v>
      </c>
      <c r="V1119" s="42"/>
      <c r="W1119" s="42"/>
      <c r="X1119" s="42"/>
      <c r="Y1119" s="42"/>
      <c r="Z1119" s="42"/>
      <c r="AB1119" s="42"/>
      <c r="AC1119" s="42"/>
      <c r="AD1119" s="42"/>
      <c r="AE1119" s="42"/>
    </row>
    <row r="1120" spans="1:31">
      <c r="A1120" s="142"/>
      <c r="B1120" s="142"/>
      <c r="C1120" s="5">
        <v>1.6354166666666701</v>
      </c>
      <c r="D1120">
        <v>13478.000000000002</v>
      </c>
      <c r="E1120">
        <v>2977</v>
      </c>
      <c r="F1120">
        <v>9976</v>
      </c>
      <c r="G1120">
        <v>8539</v>
      </c>
      <c r="H1120" s="42">
        <v>0</v>
      </c>
      <c r="I1120" s="42">
        <f t="shared" si="57"/>
        <v>34970</v>
      </c>
      <c r="V1120" s="42"/>
      <c r="W1120" s="42"/>
      <c r="X1120" s="42"/>
      <c r="Y1120" s="42"/>
      <c r="Z1120" s="42"/>
      <c r="AB1120" s="42"/>
      <c r="AC1120" s="42"/>
      <c r="AD1120" s="42"/>
      <c r="AE1120" s="42"/>
    </row>
    <row r="1121" spans="1:31">
      <c r="A1121" s="142"/>
      <c r="B1121" s="142"/>
      <c r="C1121" s="5">
        <v>1.6458333333333399</v>
      </c>
      <c r="D1121">
        <v>13510</v>
      </c>
      <c r="E1121">
        <v>2973</v>
      </c>
      <c r="F1121">
        <v>9995</v>
      </c>
      <c r="G1121">
        <v>8603</v>
      </c>
      <c r="H1121" s="42">
        <v>0</v>
      </c>
      <c r="I1121" s="42">
        <f t="shared" si="57"/>
        <v>35081</v>
      </c>
      <c r="V1121" s="42"/>
      <c r="W1121" s="42"/>
      <c r="X1121" s="42"/>
      <c r="Y1121" s="42"/>
      <c r="Z1121" s="42"/>
      <c r="AB1121" s="42"/>
      <c r="AC1121" s="42"/>
      <c r="AD1121" s="42"/>
      <c r="AE1121" s="42"/>
    </row>
    <row r="1122" spans="1:31">
      <c r="A1122" s="142"/>
      <c r="B1122" s="142"/>
      <c r="C1122" s="5">
        <v>1.65625</v>
      </c>
      <c r="D1122">
        <v>13675</v>
      </c>
      <c r="E1122">
        <v>2965</v>
      </c>
      <c r="F1122">
        <v>10012</v>
      </c>
      <c r="G1122">
        <v>8675</v>
      </c>
      <c r="H1122" s="42">
        <v>0</v>
      </c>
      <c r="I1122" s="42">
        <f t="shared" si="57"/>
        <v>35327</v>
      </c>
      <c r="V1122" s="42"/>
      <c r="W1122" s="42"/>
      <c r="X1122" s="42"/>
      <c r="Y1122" s="42"/>
      <c r="Z1122" s="42"/>
      <c r="AB1122" s="42"/>
      <c r="AC1122" s="42"/>
      <c r="AD1122" s="42"/>
      <c r="AE1122" s="42"/>
    </row>
    <row r="1123" spans="1:31">
      <c r="A1123" s="142"/>
      <c r="B1123" s="142"/>
      <c r="C1123" s="5">
        <v>1.6666666666666701</v>
      </c>
      <c r="D1123">
        <v>13751</v>
      </c>
      <c r="E1123">
        <v>2968</v>
      </c>
      <c r="F1123">
        <v>10015</v>
      </c>
      <c r="G1123">
        <v>8656</v>
      </c>
      <c r="H1123" s="42">
        <v>0</v>
      </c>
      <c r="I1123" s="42">
        <f t="shared" si="57"/>
        <v>35390</v>
      </c>
      <c r="V1123" s="42"/>
      <c r="W1123" s="42"/>
      <c r="X1123" s="42"/>
      <c r="Y1123" s="42"/>
      <c r="Z1123" s="42"/>
      <c r="AB1123" s="42"/>
      <c r="AC1123" s="42"/>
      <c r="AD1123" s="42"/>
      <c r="AE1123" s="42"/>
    </row>
    <row r="1124" spans="1:31">
      <c r="A1124" s="142"/>
      <c r="B1124" s="142"/>
      <c r="C1124" s="5">
        <v>1.6770833333333399</v>
      </c>
      <c r="D1124">
        <v>13758.999999999998</v>
      </c>
      <c r="E1124">
        <v>2980</v>
      </c>
      <c r="F1124">
        <v>9959</v>
      </c>
      <c r="G1124">
        <v>8680</v>
      </c>
      <c r="H1124" s="42">
        <v>0</v>
      </c>
      <c r="I1124" s="42">
        <f t="shared" si="57"/>
        <v>35378</v>
      </c>
      <c r="V1124" s="42"/>
      <c r="W1124" s="42"/>
      <c r="X1124" s="42"/>
      <c r="Y1124" s="42"/>
      <c r="Z1124" s="42"/>
      <c r="AB1124" s="42"/>
      <c r="AC1124" s="42"/>
      <c r="AD1124" s="42"/>
      <c r="AE1124" s="42"/>
    </row>
    <row r="1125" spans="1:31">
      <c r="A1125" s="142"/>
      <c r="B1125" s="142"/>
      <c r="C1125" s="5">
        <v>1.6875</v>
      </c>
      <c r="D1125">
        <v>13957</v>
      </c>
      <c r="E1125">
        <v>3004</v>
      </c>
      <c r="F1125">
        <v>10024</v>
      </c>
      <c r="G1125">
        <v>8889</v>
      </c>
      <c r="H1125" s="42">
        <v>0</v>
      </c>
      <c r="I1125" s="42">
        <f t="shared" si="57"/>
        <v>35874</v>
      </c>
      <c r="V1125" s="42"/>
      <c r="W1125" s="42"/>
      <c r="X1125" s="42"/>
      <c r="Y1125" s="42"/>
      <c r="Z1125" s="42"/>
      <c r="AB1125" s="42"/>
      <c r="AC1125" s="42"/>
      <c r="AD1125" s="42"/>
      <c r="AE1125" s="42"/>
    </row>
    <row r="1126" spans="1:31">
      <c r="A1126" s="142"/>
      <c r="B1126" s="142"/>
      <c r="C1126" s="5">
        <v>1.6979166666666701</v>
      </c>
      <c r="D1126">
        <v>14327</v>
      </c>
      <c r="E1126">
        <v>3013</v>
      </c>
      <c r="F1126">
        <v>10103</v>
      </c>
      <c r="G1126">
        <v>9038</v>
      </c>
      <c r="H1126" s="42">
        <v>0</v>
      </c>
      <c r="I1126" s="42">
        <f t="shared" si="57"/>
        <v>36481</v>
      </c>
      <c r="V1126" s="42"/>
      <c r="W1126" s="42"/>
      <c r="X1126" s="42"/>
      <c r="Y1126" s="42"/>
      <c r="Z1126" s="42"/>
      <c r="AB1126" s="42"/>
      <c r="AC1126" s="42"/>
      <c r="AD1126" s="42"/>
      <c r="AE1126" s="42"/>
    </row>
    <row r="1127" spans="1:31">
      <c r="A1127" s="142"/>
      <c r="B1127" s="142"/>
      <c r="C1127" s="5">
        <v>1.7083333333333399</v>
      </c>
      <c r="D1127">
        <v>14582</v>
      </c>
      <c r="E1127">
        <v>3013</v>
      </c>
      <c r="F1127">
        <v>10189</v>
      </c>
      <c r="G1127">
        <v>9178</v>
      </c>
      <c r="H1127" s="42">
        <v>0</v>
      </c>
      <c r="I1127" s="42">
        <f t="shared" si="57"/>
        <v>36962</v>
      </c>
      <c r="V1127" s="42"/>
      <c r="W1127" s="42"/>
      <c r="X1127" s="42"/>
      <c r="Y1127" s="42"/>
      <c r="Z1127" s="42"/>
      <c r="AB1127" s="42"/>
      <c r="AC1127" s="42"/>
      <c r="AD1127" s="42"/>
      <c r="AE1127" s="42"/>
    </row>
    <row r="1128" spans="1:31">
      <c r="A1128" s="142"/>
      <c r="B1128" s="142"/>
      <c r="C1128" s="5">
        <v>1.71875</v>
      </c>
      <c r="D1128">
        <v>14867.999999999998</v>
      </c>
      <c r="E1128">
        <v>3027.0000000000005</v>
      </c>
      <c r="F1128">
        <v>10373.000000000002</v>
      </c>
      <c r="G1128">
        <v>9238</v>
      </c>
      <c r="H1128" s="42">
        <v>0</v>
      </c>
      <c r="I1128" s="42">
        <f t="shared" si="57"/>
        <v>37506</v>
      </c>
      <c r="V1128" s="42"/>
      <c r="W1128" s="42"/>
      <c r="X1128" s="42"/>
      <c r="Y1128" s="42"/>
      <c r="Z1128" s="42"/>
      <c r="AB1128" s="42"/>
      <c r="AC1128" s="42"/>
      <c r="AD1128" s="42"/>
      <c r="AE1128" s="42"/>
    </row>
    <row r="1129" spans="1:31">
      <c r="A1129" s="142"/>
      <c r="B1129" s="142"/>
      <c r="C1129" s="5">
        <v>1.7291666666666701</v>
      </c>
      <c r="D1129">
        <v>15102</v>
      </c>
      <c r="E1129">
        <v>3070</v>
      </c>
      <c r="F1129">
        <v>10467</v>
      </c>
      <c r="G1129">
        <v>9381</v>
      </c>
      <c r="H1129" s="42">
        <v>0</v>
      </c>
      <c r="I1129" s="42">
        <f t="shared" si="57"/>
        <v>38020</v>
      </c>
      <c r="V1129" s="42"/>
      <c r="W1129" s="42"/>
      <c r="X1129" s="42"/>
      <c r="Y1129" s="42"/>
      <c r="Z1129" s="42"/>
      <c r="AB1129" s="42"/>
      <c r="AC1129" s="42"/>
      <c r="AD1129" s="42"/>
      <c r="AE1129" s="42"/>
    </row>
    <row r="1130" spans="1:31">
      <c r="A1130" s="142"/>
      <c r="B1130" s="142"/>
      <c r="C1130" s="5">
        <v>1.7395833333333399</v>
      </c>
      <c r="D1130">
        <v>15396</v>
      </c>
      <c r="E1130">
        <v>3126</v>
      </c>
      <c r="F1130">
        <v>10565</v>
      </c>
      <c r="G1130">
        <v>9473</v>
      </c>
      <c r="H1130" s="42">
        <v>0</v>
      </c>
      <c r="I1130" s="42">
        <f t="shared" si="57"/>
        <v>38560</v>
      </c>
      <c r="V1130" s="42"/>
      <c r="W1130" s="42"/>
      <c r="X1130" s="42"/>
      <c r="Y1130" s="42"/>
      <c r="Z1130" s="42"/>
      <c r="AB1130" s="42"/>
      <c r="AC1130" s="42"/>
      <c r="AD1130" s="42"/>
      <c r="AE1130" s="42"/>
    </row>
    <row r="1131" spans="1:31">
      <c r="A1131" s="142"/>
      <c r="B1131" s="142"/>
      <c r="C1131" s="5">
        <v>1.75</v>
      </c>
      <c r="D1131">
        <v>15654.999999999998</v>
      </c>
      <c r="E1131">
        <v>3159</v>
      </c>
      <c r="F1131">
        <v>10687</v>
      </c>
      <c r="G1131">
        <v>9649</v>
      </c>
      <c r="H1131" s="42">
        <v>0</v>
      </c>
      <c r="I1131" s="42">
        <f t="shared" si="57"/>
        <v>39150</v>
      </c>
      <c r="V1131" s="42"/>
      <c r="W1131" s="42"/>
      <c r="X1131" s="42"/>
      <c r="Y1131" s="42"/>
      <c r="Z1131" s="42"/>
      <c r="AB1131" s="42"/>
      <c r="AC1131" s="42"/>
      <c r="AD1131" s="42"/>
      <c r="AE1131" s="42"/>
    </row>
    <row r="1132" spans="1:31">
      <c r="A1132" s="142"/>
      <c r="B1132" s="142"/>
      <c r="C1132" s="5">
        <v>1.7604166666666701</v>
      </c>
      <c r="D1132">
        <v>15869</v>
      </c>
      <c r="E1132">
        <v>3207</v>
      </c>
      <c r="F1132">
        <v>10739</v>
      </c>
      <c r="G1132">
        <v>9738</v>
      </c>
      <c r="H1132" s="42">
        <v>0</v>
      </c>
      <c r="I1132" s="42">
        <f t="shared" si="57"/>
        <v>39553</v>
      </c>
      <c r="V1132" s="42"/>
      <c r="W1132" s="42"/>
      <c r="X1132" s="42"/>
      <c r="Y1132" s="42"/>
      <c r="Z1132" s="42"/>
      <c r="AB1132" s="42"/>
      <c r="AC1132" s="42"/>
      <c r="AD1132" s="42"/>
      <c r="AE1132" s="42"/>
    </row>
    <row r="1133" spans="1:31">
      <c r="A1133" s="142"/>
      <c r="B1133" s="142"/>
      <c r="C1133" s="5">
        <v>1.7708333333333399</v>
      </c>
      <c r="D1133">
        <v>15755.999999999998</v>
      </c>
      <c r="E1133">
        <v>3212.9999999999995</v>
      </c>
      <c r="F1133">
        <v>10738</v>
      </c>
      <c r="G1133">
        <v>9664</v>
      </c>
      <c r="H1133" s="42">
        <v>0</v>
      </c>
      <c r="I1133" s="42">
        <f t="shared" si="57"/>
        <v>39371</v>
      </c>
      <c r="V1133" s="42"/>
      <c r="W1133" s="42"/>
      <c r="X1133" s="42"/>
      <c r="Y1133" s="42"/>
      <c r="Z1133" s="42"/>
      <c r="AB1133" s="42"/>
      <c r="AC1133" s="42"/>
      <c r="AD1133" s="42"/>
      <c r="AE1133" s="42"/>
    </row>
    <row r="1134" spans="1:31">
      <c r="A1134" s="142"/>
      <c r="B1134" s="142"/>
      <c r="C1134" s="5">
        <v>1.78125</v>
      </c>
      <c r="D1134">
        <v>15878.000000000002</v>
      </c>
      <c r="E1134">
        <v>3224</v>
      </c>
      <c r="F1134">
        <v>10696.000000000002</v>
      </c>
      <c r="G1134">
        <v>9658</v>
      </c>
      <c r="H1134" s="42">
        <v>0</v>
      </c>
      <c r="I1134" s="42">
        <f t="shared" si="57"/>
        <v>39456</v>
      </c>
      <c r="V1134" s="42"/>
      <c r="W1134" s="42"/>
      <c r="X1134" s="42"/>
      <c r="Y1134" s="42"/>
      <c r="Z1134" s="42"/>
      <c r="AB1134" s="42"/>
      <c r="AC1134" s="42"/>
      <c r="AD1134" s="42"/>
      <c r="AE1134" s="42"/>
    </row>
    <row r="1135" spans="1:31">
      <c r="A1135" s="142"/>
      <c r="B1135" s="142"/>
      <c r="C1135" s="5">
        <v>1.7916666666666701</v>
      </c>
      <c r="D1135">
        <v>15834.999999999998</v>
      </c>
      <c r="E1135">
        <v>3236</v>
      </c>
      <c r="F1135">
        <v>10621</v>
      </c>
      <c r="G1135">
        <v>9628</v>
      </c>
      <c r="H1135" s="42">
        <v>0</v>
      </c>
      <c r="I1135" s="42">
        <f t="shared" si="57"/>
        <v>39320</v>
      </c>
      <c r="V1135" s="42"/>
      <c r="W1135" s="42"/>
      <c r="X1135" s="42"/>
      <c r="Y1135" s="42"/>
      <c r="Z1135" s="42"/>
      <c r="AB1135" s="42"/>
      <c r="AC1135" s="42"/>
      <c r="AD1135" s="42"/>
      <c r="AE1135" s="42"/>
    </row>
    <row r="1136" spans="1:31">
      <c r="A1136" s="142"/>
      <c r="B1136" s="142"/>
      <c r="C1136" s="5">
        <v>1.8020833333333399</v>
      </c>
      <c r="D1136">
        <v>15870</v>
      </c>
      <c r="E1136">
        <v>3251</v>
      </c>
      <c r="F1136">
        <v>10524</v>
      </c>
      <c r="G1136">
        <v>9657</v>
      </c>
      <c r="H1136" s="42">
        <v>0</v>
      </c>
      <c r="I1136" s="42">
        <f t="shared" si="57"/>
        <v>39302</v>
      </c>
      <c r="V1136" s="42"/>
      <c r="W1136" s="42"/>
      <c r="X1136" s="42"/>
      <c r="Y1136" s="42"/>
      <c r="Z1136" s="42"/>
      <c r="AB1136" s="42"/>
      <c r="AC1136" s="42"/>
      <c r="AD1136" s="42"/>
      <c r="AE1136" s="42"/>
    </row>
    <row r="1137" spans="1:31">
      <c r="A1137" s="142"/>
      <c r="B1137" s="142"/>
      <c r="C1137" s="5">
        <v>1.8125</v>
      </c>
      <c r="D1137">
        <v>15779</v>
      </c>
      <c r="E1137">
        <v>3264.0000000000005</v>
      </c>
      <c r="F1137">
        <v>10471</v>
      </c>
      <c r="G1137">
        <v>9610</v>
      </c>
      <c r="H1137" s="42">
        <v>0</v>
      </c>
      <c r="I1137" s="42">
        <f t="shared" si="57"/>
        <v>39124</v>
      </c>
      <c r="V1137" s="42"/>
      <c r="W1137" s="42"/>
      <c r="X1137" s="42"/>
      <c r="Y1137" s="42"/>
      <c r="Z1137" s="42"/>
      <c r="AB1137" s="42"/>
      <c r="AC1137" s="42"/>
      <c r="AD1137" s="42"/>
      <c r="AE1137" s="42"/>
    </row>
    <row r="1138" spans="1:31">
      <c r="A1138" s="142"/>
      <c r="B1138" s="142"/>
      <c r="C1138" s="5">
        <v>1.8229166666666701</v>
      </c>
      <c r="D1138">
        <v>15853</v>
      </c>
      <c r="E1138">
        <v>3258</v>
      </c>
      <c r="F1138">
        <v>10477</v>
      </c>
      <c r="G1138">
        <v>9619</v>
      </c>
      <c r="H1138" s="42">
        <v>0</v>
      </c>
      <c r="I1138" s="42">
        <f t="shared" si="57"/>
        <v>39207</v>
      </c>
      <c r="V1138" s="42"/>
      <c r="W1138" s="42"/>
      <c r="X1138" s="42"/>
      <c r="Y1138" s="42"/>
      <c r="Z1138" s="42"/>
      <c r="AB1138" s="42"/>
      <c r="AC1138" s="42"/>
      <c r="AD1138" s="42"/>
      <c r="AE1138" s="42"/>
    </row>
    <row r="1139" spans="1:31">
      <c r="A1139" s="142"/>
      <c r="B1139" s="142"/>
      <c r="C1139" s="5">
        <v>1.8333333333333399</v>
      </c>
      <c r="D1139">
        <v>15845</v>
      </c>
      <c r="E1139">
        <v>3251</v>
      </c>
      <c r="F1139">
        <v>10457</v>
      </c>
      <c r="G1139">
        <v>9587</v>
      </c>
      <c r="H1139" s="42">
        <v>0</v>
      </c>
      <c r="I1139" s="42">
        <f t="shared" si="57"/>
        <v>39140</v>
      </c>
      <c r="V1139" s="42"/>
      <c r="W1139" s="42"/>
      <c r="X1139" s="42"/>
      <c r="Y1139" s="42"/>
      <c r="Z1139" s="42"/>
      <c r="AB1139" s="42"/>
      <c r="AC1139" s="42"/>
      <c r="AD1139" s="42"/>
      <c r="AE1139" s="42"/>
    </row>
    <row r="1140" spans="1:31">
      <c r="A1140" s="142"/>
      <c r="B1140" s="142"/>
      <c r="C1140" s="5">
        <v>1.84375</v>
      </c>
      <c r="D1140">
        <v>15789</v>
      </c>
      <c r="E1140">
        <v>3253</v>
      </c>
      <c r="F1140">
        <v>10487</v>
      </c>
      <c r="G1140">
        <v>9566</v>
      </c>
      <c r="H1140" s="42">
        <v>0</v>
      </c>
      <c r="I1140" s="42">
        <f t="shared" si="57"/>
        <v>39095</v>
      </c>
      <c r="V1140" s="42"/>
      <c r="W1140" s="42"/>
      <c r="X1140" s="42"/>
      <c r="Y1140" s="42"/>
      <c r="Z1140" s="42"/>
      <c r="AB1140" s="42"/>
      <c r="AC1140" s="42"/>
      <c r="AD1140" s="42"/>
      <c r="AE1140" s="42"/>
    </row>
    <row r="1141" spans="1:31">
      <c r="A1141" s="142"/>
      <c r="B1141" s="142"/>
      <c r="C1141" s="5">
        <v>1.8541666666666701</v>
      </c>
      <c r="D1141">
        <v>15721</v>
      </c>
      <c r="E1141">
        <v>3246</v>
      </c>
      <c r="F1141">
        <v>10392.999999999998</v>
      </c>
      <c r="G1141">
        <v>9467</v>
      </c>
      <c r="H1141" s="42">
        <v>0</v>
      </c>
      <c r="I1141" s="42">
        <f t="shared" si="57"/>
        <v>38827</v>
      </c>
      <c r="V1141" s="42"/>
      <c r="W1141" s="42"/>
      <c r="X1141" s="42"/>
      <c r="Y1141" s="42"/>
      <c r="Z1141" s="42"/>
      <c r="AB1141" s="42"/>
      <c r="AC1141" s="42"/>
      <c r="AD1141" s="42"/>
      <c r="AE1141" s="42"/>
    </row>
    <row r="1142" spans="1:31">
      <c r="A1142" s="142"/>
      <c r="B1142" s="142"/>
      <c r="C1142" s="5">
        <v>1.8645833333333399</v>
      </c>
      <c r="D1142">
        <v>15626</v>
      </c>
      <c r="E1142">
        <v>3234</v>
      </c>
      <c r="F1142">
        <v>10299</v>
      </c>
      <c r="G1142">
        <v>9416</v>
      </c>
      <c r="H1142" s="42">
        <v>0</v>
      </c>
      <c r="I1142" s="42">
        <f t="shared" si="57"/>
        <v>38575</v>
      </c>
      <c r="V1142" s="42"/>
      <c r="W1142" s="42"/>
      <c r="X1142" s="42"/>
      <c r="Y1142" s="42"/>
      <c r="Z1142" s="42"/>
      <c r="AB1142" s="42"/>
      <c r="AC1142" s="42"/>
      <c r="AD1142" s="42"/>
      <c r="AE1142" s="42"/>
    </row>
    <row r="1143" spans="1:31">
      <c r="A1143" s="142"/>
      <c r="B1143" s="142"/>
      <c r="C1143" s="5">
        <v>1.875</v>
      </c>
      <c r="D1143">
        <v>15525</v>
      </c>
      <c r="E1143">
        <v>3227.9999999999995</v>
      </c>
      <c r="F1143">
        <v>10357</v>
      </c>
      <c r="G1143">
        <v>9379</v>
      </c>
      <c r="H1143" s="42">
        <v>0</v>
      </c>
      <c r="I1143" s="42">
        <f t="shared" si="57"/>
        <v>38489</v>
      </c>
      <c r="V1143" s="42"/>
      <c r="W1143" s="42"/>
      <c r="X1143" s="42"/>
      <c r="Y1143" s="42"/>
      <c r="Z1143" s="42"/>
      <c r="AB1143" s="42"/>
      <c r="AC1143" s="42"/>
      <c r="AD1143" s="42"/>
      <c r="AE1143" s="42"/>
    </row>
    <row r="1144" spans="1:31">
      <c r="A1144" s="142"/>
      <c r="B1144" s="142"/>
      <c r="C1144" s="5">
        <v>1.8854166666666701</v>
      </c>
      <c r="D1144">
        <v>15439</v>
      </c>
      <c r="E1144">
        <v>3221</v>
      </c>
      <c r="F1144">
        <v>10289</v>
      </c>
      <c r="G1144">
        <v>9306</v>
      </c>
      <c r="H1144" s="42">
        <v>0</v>
      </c>
      <c r="I1144" s="42">
        <f t="shared" si="57"/>
        <v>38255</v>
      </c>
      <c r="V1144" s="42"/>
      <c r="W1144" s="42"/>
      <c r="X1144" s="42"/>
      <c r="Y1144" s="42"/>
      <c r="Z1144" s="42"/>
      <c r="AB1144" s="42"/>
      <c r="AC1144" s="42"/>
      <c r="AD1144" s="42"/>
      <c r="AE1144" s="42"/>
    </row>
    <row r="1145" spans="1:31">
      <c r="A1145" s="142"/>
      <c r="B1145" s="142"/>
      <c r="C1145" s="5">
        <v>1.8958333333333399</v>
      </c>
      <c r="D1145">
        <v>15246</v>
      </c>
      <c r="E1145">
        <v>3209</v>
      </c>
      <c r="F1145">
        <v>10133</v>
      </c>
      <c r="G1145">
        <v>9200</v>
      </c>
      <c r="H1145" s="42">
        <v>0</v>
      </c>
      <c r="I1145" s="42">
        <f t="shared" si="57"/>
        <v>37788</v>
      </c>
      <c r="V1145" s="42"/>
      <c r="W1145" s="42"/>
      <c r="X1145" s="42"/>
      <c r="Y1145" s="42"/>
      <c r="Z1145" s="42"/>
      <c r="AB1145" s="42"/>
      <c r="AC1145" s="42"/>
      <c r="AD1145" s="42"/>
      <c r="AE1145" s="42"/>
    </row>
    <row r="1146" spans="1:31">
      <c r="A1146" s="142"/>
      <c r="B1146" s="142"/>
      <c r="C1146" s="5">
        <v>1.90625</v>
      </c>
      <c r="D1146">
        <v>15071.000000000002</v>
      </c>
      <c r="E1146">
        <v>3201</v>
      </c>
      <c r="F1146">
        <v>10031.000000000002</v>
      </c>
      <c r="G1146">
        <v>8960</v>
      </c>
      <c r="H1146" s="42">
        <v>0</v>
      </c>
      <c r="I1146" s="42">
        <f t="shared" si="57"/>
        <v>37263</v>
      </c>
      <c r="V1146" s="42"/>
      <c r="W1146" s="42"/>
      <c r="X1146" s="42"/>
      <c r="Y1146" s="42"/>
      <c r="Z1146" s="42"/>
      <c r="AB1146" s="42"/>
      <c r="AC1146" s="42"/>
      <c r="AD1146" s="42"/>
      <c r="AE1146" s="42"/>
    </row>
    <row r="1147" spans="1:31">
      <c r="A1147" s="142"/>
      <c r="B1147" s="142"/>
      <c r="C1147" s="5">
        <v>1.9166666666666701</v>
      </c>
      <c r="D1147">
        <v>14961</v>
      </c>
      <c r="E1147">
        <v>3173.0000000000005</v>
      </c>
      <c r="F1147">
        <v>9992</v>
      </c>
      <c r="G1147">
        <v>8902</v>
      </c>
      <c r="H1147" s="42">
        <v>0</v>
      </c>
      <c r="I1147" s="42">
        <f t="shared" si="57"/>
        <v>37028</v>
      </c>
      <c r="V1147" s="42"/>
      <c r="W1147" s="42"/>
      <c r="X1147" s="42"/>
      <c r="Y1147" s="42"/>
      <c r="Z1147" s="42"/>
      <c r="AB1147" s="42"/>
      <c r="AC1147" s="42"/>
      <c r="AD1147" s="42"/>
      <c r="AE1147" s="42"/>
    </row>
    <row r="1148" spans="1:31">
      <c r="A1148" s="142"/>
      <c r="B1148" s="142"/>
      <c r="C1148" s="5">
        <v>1.9270833333333399</v>
      </c>
      <c r="D1148">
        <v>14723</v>
      </c>
      <c r="E1148">
        <v>3153.0000000000005</v>
      </c>
      <c r="F1148">
        <v>9930</v>
      </c>
      <c r="G1148">
        <v>8817</v>
      </c>
      <c r="H1148" s="42">
        <v>0</v>
      </c>
      <c r="I1148" s="42">
        <f t="shared" si="57"/>
        <v>36623</v>
      </c>
      <c r="V1148" s="42"/>
      <c r="W1148" s="42"/>
      <c r="X1148" s="42"/>
      <c r="Y1148" s="42"/>
      <c r="Z1148" s="42"/>
      <c r="AB1148" s="42"/>
      <c r="AC1148" s="42"/>
      <c r="AD1148" s="42"/>
      <c r="AE1148" s="42"/>
    </row>
    <row r="1149" spans="1:31">
      <c r="A1149" s="142"/>
      <c r="B1149" s="142"/>
      <c r="C1149" s="5">
        <v>1.9375</v>
      </c>
      <c r="D1149">
        <v>14463</v>
      </c>
      <c r="E1149">
        <v>3126</v>
      </c>
      <c r="F1149">
        <v>9779</v>
      </c>
      <c r="G1149">
        <v>8663</v>
      </c>
      <c r="H1149" s="42">
        <v>0</v>
      </c>
      <c r="I1149" s="42">
        <f t="shared" si="57"/>
        <v>36031</v>
      </c>
      <c r="V1149" s="42"/>
      <c r="W1149" s="42"/>
      <c r="X1149" s="42"/>
      <c r="Y1149" s="42"/>
      <c r="Z1149" s="42"/>
      <c r="AB1149" s="42"/>
      <c r="AC1149" s="42"/>
      <c r="AD1149" s="42"/>
      <c r="AE1149" s="42"/>
    </row>
    <row r="1150" spans="1:31">
      <c r="A1150" s="142"/>
      <c r="B1150" s="142"/>
      <c r="C1150" s="5">
        <v>1.9479166666666701</v>
      </c>
      <c r="D1150">
        <v>14204.000000000002</v>
      </c>
      <c r="E1150">
        <v>3109</v>
      </c>
      <c r="F1150">
        <v>9628</v>
      </c>
      <c r="G1150">
        <v>8532</v>
      </c>
      <c r="H1150" s="42">
        <v>0</v>
      </c>
      <c r="I1150" s="42">
        <f t="shared" si="57"/>
        <v>35473</v>
      </c>
      <c r="V1150" s="42"/>
      <c r="W1150" s="42"/>
      <c r="X1150" s="42"/>
      <c r="Y1150" s="42"/>
      <c r="Z1150" s="42"/>
      <c r="AB1150" s="42"/>
      <c r="AC1150" s="42"/>
      <c r="AD1150" s="42"/>
      <c r="AE1150" s="42"/>
    </row>
    <row r="1151" spans="1:31">
      <c r="A1151" s="142"/>
      <c r="B1151" s="142"/>
      <c r="C1151" s="5">
        <v>1.9583333333333399</v>
      </c>
      <c r="D1151">
        <v>13997</v>
      </c>
      <c r="E1151">
        <v>3075</v>
      </c>
      <c r="F1151">
        <v>9452</v>
      </c>
      <c r="G1151">
        <v>8311</v>
      </c>
      <c r="H1151" s="42">
        <v>0</v>
      </c>
      <c r="I1151" s="42">
        <f t="shared" si="57"/>
        <v>34835</v>
      </c>
      <c r="V1151" s="42"/>
      <c r="W1151" s="42"/>
      <c r="X1151" s="42"/>
      <c r="Y1151" s="42"/>
      <c r="Z1151" s="42"/>
      <c r="AB1151" s="42"/>
      <c r="AC1151" s="42"/>
      <c r="AD1151" s="42"/>
      <c r="AE1151" s="42"/>
    </row>
    <row r="1152" spans="1:31">
      <c r="A1152" s="142"/>
      <c r="B1152" s="142"/>
      <c r="C1152" s="5">
        <v>1.96875</v>
      </c>
      <c r="D1152">
        <v>13778.999999999998</v>
      </c>
      <c r="E1152">
        <v>3057.0000000000005</v>
      </c>
      <c r="F1152">
        <v>9382</v>
      </c>
      <c r="G1152">
        <v>8199</v>
      </c>
      <c r="H1152" s="42">
        <v>0</v>
      </c>
      <c r="I1152" s="42">
        <f t="shared" si="57"/>
        <v>34417</v>
      </c>
      <c r="V1152" s="42"/>
      <c r="W1152" s="42"/>
      <c r="X1152" s="42"/>
      <c r="Y1152" s="42"/>
      <c r="Z1152" s="42"/>
      <c r="AB1152" s="42"/>
      <c r="AC1152" s="42"/>
      <c r="AD1152" s="42"/>
      <c r="AE1152" s="42"/>
    </row>
    <row r="1153" spans="1:31">
      <c r="A1153" s="142"/>
      <c r="B1153" s="142"/>
      <c r="C1153" s="5">
        <v>1.9791666666666701</v>
      </c>
      <c r="D1153">
        <v>13617</v>
      </c>
      <c r="E1153">
        <v>3005</v>
      </c>
      <c r="F1153">
        <v>9256</v>
      </c>
      <c r="G1153">
        <v>8043</v>
      </c>
      <c r="H1153" s="42">
        <v>0</v>
      </c>
      <c r="I1153" s="42">
        <f>SUM(D1153:H1153)</f>
        <v>33921</v>
      </c>
      <c r="V1153" s="42"/>
      <c r="W1153" s="42"/>
      <c r="X1153" s="42"/>
      <c r="Y1153" s="42"/>
      <c r="Z1153" s="42"/>
      <c r="AB1153" s="42"/>
      <c r="AC1153" s="42"/>
      <c r="AD1153" s="42"/>
      <c r="AE1153" s="42"/>
    </row>
    <row r="1154" spans="1:31">
      <c r="A1154" s="142"/>
      <c r="B1154" s="142"/>
      <c r="C1154" s="5">
        <v>1.9895833333333399</v>
      </c>
      <c r="D1154">
        <v>13522</v>
      </c>
      <c r="E1154">
        <v>2949</v>
      </c>
      <c r="F1154">
        <v>9013</v>
      </c>
      <c r="G1154">
        <v>7936</v>
      </c>
      <c r="H1154" s="42">
        <v>0</v>
      </c>
      <c r="I1154" s="42">
        <f t="shared" ref="I1154" si="58">SUM(D1154:H1154)</f>
        <v>33420</v>
      </c>
      <c r="V1154" s="42"/>
      <c r="W1154" s="42"/>
      <c r="X1154" s="42"/>
      <c r="Y1154" s="42"/>
      <c r="Z1154" s="42"/>
      <c r="AB1154" s="42"/>
      <c r="AC1154" s="42"/>
      <c r="AD1154" s="42"/>
      <c r="AE1154" s="42"/>
    </row>
    <row r="1155" spans="1:31">
      <c r="A1155" s="142"/>
      <c r="B1155" s="142"/>
      <c r="C1155" s="5">
        <v>2</v>
      </c>
      <c r="D1155">
        <v>13557.999999999998</v>
      </c>
      <c r="E1155">
        <v>2892</v>
      </c>
      <c r="F1155">
        <v>8747</v>
      </c>
      <c r="G1155">
        <v>7921</v>
      </c>
      <c r="H1155" s="42">
        <v>0</v>
      </c>
      <c r="I1155" s="42">
        <f>SUM(D1155:H1155)</f>
        <v>33118</v>
      </c>
      <c r="V1155" s="42"/>
      <c r="W1155" s="42"/>
      <c r="X1155" s="42"/>
      <c r="Y1155" s="42"/>
      <c r="Z1155" s="42"/>
      <c r="AB1155" s="42"/>
      <c r="AC1155" s="42"/>
      <c r="AD1155" s="42"/>
      <c r="AE1155" s="42"/>
    </row>
    <row r="1156" spans="1:31">
      <c r="C1156" s="5"/>
    </row>
    <row r="1157" spans="1:31">
      <c r="C1157" s="5"/>
    </row>
    <row r="1158" spans="1:31">
      <c r="C1158" s="5"/>
    </row>
    <row r="1159" spans="1:31">
      <c r="C1159" s="5"/>
    </row>
    <row r="1160" spans="1:31">
      <c r="C1160" s="5"/>
    </row>
    <row r="1161" spans="1:31">
      <c r="C1161" s="5"/>
    </row>
    <row r="1162" spans="1:31">
      <c r="C1162" s="5"/>
    </row>
    <row r="1163" spans="1:31">
      <c r="C1163" s="5"/>
    </row>
    <row r="1164" spans="1:31">
      <c r="C1164" s="5"/>
    </row>
    <row r="1165" spans="1:31">
      <c r="C1165" s="5"/>
    </row>
    <row r="1166" spans="1:31">
      <c r="C1166" s="5"/>
    </row>
    <row r="1167" spans="1:31">
      <c r="C1167" s="5"/>
    </row>
    <row r="1168" spans="1:31">
      <c r="C1168" s="5"/>
    </row>
    <row r="1169" spans="3:3">
      <c r="C1169" s="5"/>
    </row>
    <row r="1170" spans="3:3">
      <c r="C1170" s="5"/>
    </row>
    <row r="1171" spans="3:3">
      <c r="C1171" s="5"/>
    </row>
    <row r="1172" spans="3:3">
      <c r="C1172" s="5"/>
    </row>
    <row r="1173" spans="3:3">
      <c r="C1173" s="5"/>
    </row>
    <row r="1174" spans="3:3">
      <c r="C1174" s="5"/>
    </row>
    <row r="1175" spans="3:3">
      <c r="C1175" s="5"/>
    </row>
    <row r="1176" spans="3:3">
      <c r="C1176" s="5"/>
    </row>
    <row r="1177" spans="3:3">
      <c r="C1177" s="5"/>
    </row>
    <row r="1178" spans="3:3">
      <c r="C1178" s="5"/>
    </row>
    <row r="1179" spans="3:3">
      <c r="C1179" s="5"/>
    </row>
    <row r="1180" spans="3:3">
      <c r="C1180" s="5"/>
    </row>
    <row r="1181" spans="3:3">
      <c r="C1181" s="5"/>
    </row>
    <row r="1182" spans="3:3">
      <c r="C1182" s="5"/>
    </row>
    <row r="1183" spans="3:3">
      <c r="C1183" s="5"/>
    </row>
    <row r="1184" spans="3:3">
      <c r="C1184" s="5"/>
    </row>
    <row r="1185" spans="3:3">
      <c r="C1185" s="5"/>
    </row>
    <row r="1186" spans="3:3">
      <c r="C1186" s="5"/>
    </row>
    <row r="1187" spans="3:3">
      <c r="C1187" s="5"/>
    </row>
    <row r="1188" spans="3:3">
      <c r="C1188" s="5"/>
    </row>
    <row r="1189" spans="3:3">
      <c r="C1189" s="5"/>
    </row>
    <row r="1190" spans="3:3">
      <c r="C1190" s="5"/>
    </row>
    <row r="1191" spans="3:3">
      <c r="C1191" s="5"/>
    </row>
    <row r="1192" spans="3:3">
      <c r="C1192" s="5"/>
    </row>
    <row r="1193" spans="3:3">
      <c r="C1193" s="5"/>
    </row>
    <row r="1194" spans="3:3">
      <c r="C1194" s="5"/>
    </row>
    <row r="1195" spans="3:3">
      <c r="C1195" s="5"/>
    </row>
    <row r="1196" spans="3:3">
      <c r="C1196" s="5"/>
    </row>
    <row r="1197" spans="3:3">
      <c r="C1197" s="5"/>
    </row>
    <row r="1198" spans="3:3">
      <c r="C1198" s="5"/>
    </row>
    <row r="1199" spans="3:3">
      <c r="C1199" s="5"/>
    </row>
    <row r="1200" spans="3:3">
      <c r="C1200" s="5"/>
    </row>
    <row r="1201" spans="3:3">
      <c r="C1201" s="5"/>
    </row>
    <row r="1202" spans="3:3">
      <c r="C1202" s="5"/>
    </row>
    <row r="1203" spans="3:3">
      <c r="C1203" s="5"/>
    </row>
    <row r="1204" spans="3:3">
      <c r="C1204" s="5"/>
    </row>
    <row r="1205" spans="3:3">
      <c r="C1205" s="5"/>
    </row>
    <row r="1206" spans="3:3">
      <c r="C1206" s="5"/>
    </row>
    <row r="1207" spans="3:3">
      <c r="C1207" s="5"/>
    </row>
    <row r="1208" spans="3:3">
      <c r="C1208" s="5"/>
    </row>
    <row r="1209" spans="3:3">
      <c r="C1209" s="5"/>
    </row>
    <row r="1210" spans="3:3">
      <c r="C1210" s="5"/>
    </row>
    <row r="1211" spans="3:3">
      <c r="C1211" s="5"/>
    </row>
    <row r="1212" spans="3:3">
      <c r="C1212" s="5"/>
    </row>
    <row r="1213" spans="3:3">
      <c r="C1213" s="5"/>
    </row>
    <row r="1214" spans="3:3">
      <c r="C1214" s="5"/>
    </row>
    <row r="1215" spans="3:3">
      <c r="C1215" s="5"/>
    </row>
    <row r="1216" spans="3:3">
      <c r="C1216" s="5"/>
    </row>
    <row r="1217" spans="3:3">
      <c r="C1217" s="5"/>
    </row>
    <row r="1218" spans="3:3">
      <c r="C1218" s="5"/>
    </row>
    <row r="1219" spans="3:3">
      <c r="C1219" s="5"/>
    </row>
    <row r="1220" spans="3:3">
      <c r="C1220" s="5"/>
    </row>
    <row r="1221" spans="3:3">
      <c r="C1221" s="5"/>
    </row>
    <row r="1222" spans="3:3">
      <c r="C1222" s="5"/>
    </row>
    <row r="1223" spans="3:3">
      <c r="C1223" s="5"/>
    </row>
    <row r="1224" spans="3:3">
      <c r="C1224" s="5"/>
    </row>
    <row r="1225" spans="3:3">
      <c r="C1225" s="5"/>
    </row>
    <row r="1226" spans="3:3">
      <c r="C1226" s="5"/>
    </row>
    <row r="1227" spans="3:3">
      <c r="C1227" s="5"/>
    </row>
    <row r="1228" spans="3:3">
      <c r="C1228" s="5"/>
    </row>
    <row r="1229" spans="3:3">
      <c r="C1229" s="5"/>
    </row>
    <row r="1230" spans="3:3">
      <c r="C1230" s="5"/>
    </row>
    <row r="1231" spans="3:3">
      <c r="C1231" s="5"/>
    </row>
    <row r="1232" spans="3:3">
      <c r="C1232" s="5"/>
    </row>
    <row r="1233" spans="3:3">
      <c r="C1233" s="5"/>
    </row>
    <row r="1234" spans="3:3">
      <c r="C1234" s="5"/>
    </row>
    <row r="1235" spans="3:3">
      <c r="C1235" s="5"/>
    </row>
    <row r="1236" spans="3:3">
      <c r="C1236" s="5"/>
    </row>
    <row r="1237" spans="3:3">
      <c r="C1237" s="5"/>
    </row>
    <row r="1238" spans="3:3">
      <c r="C1238" s="5"/>
    </row>
    <row r="1239" spans="3:3">
      <c r="C1239" s="5"/>
    </row>
    <row r="1240" spans="3:3">
      <c r="C1240" s="5"/>
    </row>
    <row r="1241" spans="3:3">
      <c r="C1241" s="5"/>
    </row>
    <row r="1242" spans="3:3">
      <c r="C1242" s="5"/>
    </row>
    <row r="1243" spans="3:3">
      <c r="C1243" s="5"/>
    </row>
    <row r="1244" spans="3:3">
      <c r="C1244" s="5"/>
    </row>
    <row r="1245" spans="3:3">
      <c r="C1245" s="5"/>
    </row>
    <row r="1246" spans="3:3">
      <c r="C1246" s="5"/>
    </row>
    <row r="1247" spans="3:3">
      <c r="C1247" s="5"/>
    </row>
    <row r="1248" spans="3:3">
      <c r="C1248" s="5"/>
    </row>
    <row r="1249" spans="3:3">
      <c r="C1249" s="5"/>
    </row>
    <row r="1250" spans="3:3">
      <c r="C1250" s="5"/>
    </row>
    <row r="1251" spans="3:3">
      <c r="C1251" s="5"/>
    </row>
    <row r="1252" spans="3:3">
      <c r="C1252" s="5"/>
    </row>
    <row r="1253" spans="3:3">
      <c r="C1253" s="5"/>
    </row>
    <row r="1254" spans="3:3">
      <c r="C1254" s="5"/>
    </row>
    <row r="1255" spans="3:3">
      <c r="C1255" s="5"/>
    </row>
    <row r="1256" spans="3:3">
      <c r="C1256" s="5"/>
    </row>
    <row r="1257" spans="3:3">
      <c r="C1257" s="5"/>
    </row>
    <row r="1258" spans="3:3">
      <c r="C1258" s="5"/>
    </row>
    <row r="1259" spans="3:3">
      <c r="C1259" s="5"/>
    </row>
    <row r="1260" spans="3:3">
      <c r="C1260" s="5"/>
    </row>
    <row r="1261" spans="3:3">
      <c r="C1261" s="5"/>
    </row>
    <row r="1262" spans="3:3">
      <c r="C1262" s="5"/>
    </row>
    <row r="1263" spans="3:3">
      <c r="C1263" s="5"/>
    </row>
    <row r="1264" spans="3:3">
      <c r="C1264" s="5"/>
    </row>
    <row r="1265" spans="3:3">
      <c r="C1265" s="5"/>
    </row>
    <row r="1266" spans="3:3">
      <c r="C1266" s="5"/>
    </row>
    <row r="1267" spans="3:3">
      <c r="C1267" s="5"/>
    </row>
    <row r="1268" spans="3:3">
      <c r="C1268" s="5"/>
    </row>
    <row r="1269" spans="3:3">
      <c r="C1269" s="5"/>
    </row>
    <row r="1270" spans="3:3">
      <c r="C1270" s="5"/>
    </row>
    <row r="1271" spans="3:3">
      <c r="C1271" s="5"/>
    </row>
    <row r="1272" spans="3:3">
      <c r="C1272" s="5"/>
    </row>
    <row r="1273" spans="3:3">
      <c r="C1273" s="5"/>
    </row>
    <row r="1274" spans="3:3">
      <c r="C1274" s="5"/>
    </row>
    <row r="1275" spans="3:3">
      <c r="C1275" s="5"/>
    </row>
    <row r="1276" spans="3:3">
      <c r="C1276" s="5"/>
    </row>
    <row r="1277" spans="3:3">
      <c r="C1277" s="5"/>
    </row>
    <row r="1278" spans="3:3">
      <c r="C1278" s="5"/>
    </row>
    <row r="1279" spans="3:3">
      <c r="C1279" s="5"/>
    </row>
    <row r="1280" spans="3:3">
      <c r="C1280" s="5"/>
    </row>
    <row r="1281" spans="3:3">
      <c r="C1281" s="5"/>
    </row>
    <row r="1282" spans="3:3">
      <c r="C1282" s="5"/>
    </row>
    <row r="1283" spans="3:3">
      <c r="C1283" s="5"/>
    </row>
    <row r="1284" spans="3:3">
      <c r="C1284" s="5"/>
    </row>
    <row r="1285" spans="3:3">
      <c r="C1285" s="5"/>
    </row>
    <row r="1286" spans="3:3">
      <c r="C1286" s="5"/>
    </row>
    <row r="1287" spans="3:3">
      <c r="C1287" s="5"/>
    </row>
    <row r="1288" spans="3:3">
      <c r="C1288" s="5"/>
    </row>
    <row r="1289" spans="3:3">
      <c r="C1289" s="5"/>
    </row>
    <row r="1290" spans="3:3">
      <c r="C1290" s="5"/>
    </row>
    <row r="1291" spans="3:3">
      <c r="C1291" s="5"/>
    </row>
    <row r="1292" spans="3:3">
      <c r="C1292" s="5"/>
    </row>
    <row r="1293" spans="3:3">
      <c r="C1293" s="5"/>
    </row>
    <row r="1294" spans="3:3">
      <c r="C1294" s="5"/>
    </row>
    <row r="1295" spans="3:3">
      <c r="C1295" s="5"/>
    </row>
    <row r="1296" spans="3:3">
      <c r="C1296" s="5"/>
    </row>
    <row r="1297" spans="3:3">
      <c r="C1297" s="5"/>
    </row>
    <row r="1298" spans="3:3">
      <c r="C1298" s="5"/>
    </row>
    <row r="1299" spans="3:3">
      <c r="C1299" s="5"/>
    </row>
    <row r="1300" spans="3:3">
      <c r="C1300" s="5"/>
    </row>
    <row r="1301" spans="3:3">
      <c r="C1301" s="5"/>
    </row>
    <row r="1302" spans="3:3">
      <c r="C1302" s="5"/>
    </row>
    <row r="1303" spans="3:3">
      <c r="C1303" s="5"/>
    </row>
    <row r="1304" spans="3:3">
      <c r="C1304" s="5"/>
    </row>
    <row r="1305" spans="3:3">
      <c r="C1305" s="5"/>
    </row>
    <row r="1306" spans="3:3">
      <c r="C1306" s="5"/>
    </row>
    <row r="1307" spans="3:3">
      <c r="C1307" s="5"/>
    </row>
    <row r="1308" spans="3:3">
      <c r="C1308" s="5"/>
    </row>
    <row r="1309" spans="3:3">
      <c r="C1309" s="5"/>
    </row>
    <row r="1310" spans="3:3">
      <c r="C1310" s="5"/>
    </row>
    <row r="1311" spans="3:3">
      <c r="C1311" s="5"/>
    </row>
    <row r="1312" spans="3:3">
      <c r="C1312" s="5"/>
    </row>
    <row r="1313" spans="3:3">
      <c r="C1313" s="5"/>
    </row>
    <row r="1314" spans="3:3">
      <c r="C1314" s="5"/>
    </row>
    <row r="1315" spans="3:3">
      <c r="C1315" s="5"/>
    </row>
    <row r="1316" spans="3:3">
      <c r="C1316" s="5"/>
    </row>
    <row r="1317" spans="3:3">
      <c r="C1317" s="5"/>
    </row>
    <row r="1318" spans="3:3">
      <c r="C1318" s="5"/>
    </row>
    <row r="1319" spans="3:3">
      <c r="C1319" s="5"/>
    </row>
    <row r="1320" spans="3:3">
      <c r="C1320" s="5"/>
    </row>
    <row r="1321" spans="3:3">
      <c r="C1321" s="5"/>
    </row>
    <row r="1322" spans="3:3">
      <c r="C1322" s="5"/>
    </row>
    <row r="1323" spans="3:3">
      <c r="C1323" s="5"/>
    </row>
    <row r="1324" spans="3:3">
      <c r="C1324" s="5"/>
    </row>
    <row r="1325" spans="3:3">
      <c r="C1325" s="5"/>
    </row>
    <row r="1326" spans="3:3">
      <c r="C1326" s="5"/>
    </row>
    <row r="1327" spans="3:3">
      <c r="C1327" s="5"/>
    </row>
    <row r="1328" spans="3:3">
      <c r="C1328" s="5"/>
    </row>
    <row r="1329" spans="3:3">
      <c r="C1329" s="5"/>
    </row>
    <row r="1330" spans="3:3">
      <c r="C1330" s="5"/>
    </row>
    <row r="1331" spans="3:3">
      <c r="C1331" s="5"/>
    </row>
    <row r="1332" spans="3:3">
      <c r="C1332" s="5"/>
    </row>
    <row r="1333" spans="3:3">
      <c r="C1333" s="5"/>
    </row>
    <row r="1334" spans="3:3">
      <c r="C1334" s="5"/>
    </row>
    <row r="1335" spans="3:3">
      <c r="C1335" s="5"/>
    </row>
    <row r="1336" spans="3:3">
      <c r="C1336" s="5"/>
    </row>
    <row r="1337" spans="3:3">
      <c r="C1337" s="5"/>
    </row>
    <row r="1338" spans="3:3">
      <c r="C1338" s="5"/>
    </row>
    <row r="1339" spans="3:3">
      <c r="C1339" s="5"/>
    </row>
    <row r="1340" spans="3:3">
      <c r="C1340" s="5"/>
    </row>
    <row r="1341" spans="3:3">
      <c r="C1341" s="5"/>
    </row>
    <row r="1342" spans="3:3">
      <c r="C1342" s="5"/>
    </row>
    <row r="1343" spans="3:3">
      <c r="C1343" s="5"/>
    </row>
    <row r="1344" spans="3:3">
      <c r="C1344" s="5"/>
    </row>
    <row r="1345" spans="3:3">
      <c r="C1345" s="5"/>
    </row>
    <row r="1346" spans="3:3">
      <c r="C1346" s="5"/>
    </row>
    <row r="1347" spans="3:3">
      <c r="C1347" s="5"/>
    </row>
    <row r="1348" spans="3:3">
      <c r="C1348" s="5"/>
    </row>
    <row r="1349" spans="3:3">
      <c r="C1349" s="5"/>
    </row>
    <row r="1350" spans="3:3">
      <c r="C1350" s="5"/>
    </row>
    <row r="1351" spans="3:3">
      <c r="C1351" s="5"/>
    </row>
    <row r="1352" spans="3:3">
      <c r="C1352" s="5"/>
    </row>
    <row r="1353" spans="3:3">
      <c r="C1353" s="5"/>
    </row>
    <row r="1354" spans="3:3">
      <c r="C1354" s="5"/>
    </row>
    <row r="1355" spans="3:3">
      <c r="C1355" s="5"/>
    </row>
    <row r="1356" spans="3:3">
      <c r="C1356" s="5"/>
    </row>
    <row r="1357" spans="3:3">
      <c r="C1357" s="5"/>
    </row>
    <row r="1358" spans="3:3">
      <c r="C1358" s="5"/>
    </row>
    <row r="1359" spans="3:3">
      <c r="C1359" s="5"/>
    </row>
    <row r="1360" spans="3:3">
      <c r="C1360" s="5"/>
    </row>
    <row r="1361" spans="3:3">
      <c r="C1361" s="5"/>
    </row>
    <row r="1362" spans="3:3">
      <c r="C1362" s="5"/>
    </row>
    <row r="1363" spans="3:3">
      <c r="C1363" s="5"/>
    </row>
    <row r="1364" spans="3:3">
      <c r="C1364" s="5"/>
    </row>
    <row r="1365" spans="3:3">
      <c r="C1365" s="5"/>
    </row>
    <row r="1366" spans="3:3">
      <c r="C1366" s="5"/>
    </row>
    <row r="1367" spans="3:3">
      <c r="C1367" s="5"/>
    </row>
    <row r="1368" spans="3:3">
      <c r="C1368" s="5"/>
    </row>
    <row r="1369" spans="3:3">
      <c r="C1369" s="5"/>
    </row>
    <row r="1370" spans="3:3">
      <c r="C1370" s="5"/>
    </row>
    <row r="1371" spans="3:3">
      <c r="C1371" s="5"/>
    </row>
    <row r="1372" spans="3:3">
      <c r="C1372" s="5"/>
    </row>
    <row r="1373" spans="3:3">
      <c r="C1373" s="5"/>
    </row>
    <row r="1374" spans="3:3">
      <c r="C1374" s="5"/>
    </row>
    <row r="1375" spans="3:3">
      <c r="C1375" s="5"/>
    </row>
    <row r="1376" spans="3:3">
      <c r="C1376" s="5"/>
    </row>
    <row r="1377" spans="3:3">
      <c r="C1377" s="5"/>
    </row>
    <row r="1378" spans="3:3">
      <c r="C1378" s="5"/>
    </row>
    <row r="1379" spans="3:3">
      <c r="C1379" s="5"/>
    </row>
    <row r="1380" spans="3:3">
      <c r="C1380" s="5"/>
    </row>
    <row r="1381" spans="3:3">
      <c r="C1381" s="5"/>
    </row>
    <row r="1382" spans="3:3">
      <c r="C1382" s="5"/>
    </row>
    <row r="1383" spans="3:3">
      <c r="C1383" s="5"/>
    </row>
    <row r="1384" spans="3:3">
      <c r="C1384" s="5"/>
    </row>
    <row r="1385" spans="3:3">
      <c r="C1385" s="5"/>
    </row>
    <row r="1386" spans="3:3">
      <c r="C1386" s="5"/>
    </row>
    <row r="1387" spans="3:3">
      <c r="C1387" s="5"/>
    </row>
    <row r="1388" spans="3:3">
      <c r="C1388" s="5"/>
    </row>
    <row r="1389" spans="3:3">
      <c r="C1389" s="5"/>
    </row>
    <row r="1390" spans="3:3">
      <c r="C1390" s="5"/>
    </row>
    <row r="1391" spans="3:3">
      <c r="C1391" s="5"/>
    </row>
    <row r="1392" spans="3:3">
      <c r="C1392" s="5"/>
    </row>
    <row r="1393" spans="3:3">
      <c r="C1393" s="5"/>
    </row>
    <row r="1394" spans="3:3">
      <c r="C1394" s="5"/>
    </row>
    <row r="1395" spans="3:3">
      <c r="C1395" s="5"/>
    </row>
    <row r="1396" spans="3:3">
      <c r="C1396" s="5"/>
    </row>
    <row r="1397" spans="3:3">
      <c r="C1397" s="5"/>
    </row>
    <row r="1398" spans="3:3">
      <c r="C1398" s="5"/>
    </row>
    <row r="1399" spans="3:3">
      <c r="C1399" s="5"/>
    </row>
    <row r="1400" spans="3:3">
      <c r="C1400" s="5"/>
    </row>
    <row r="1401" spans="3:3">
      <c r="C1401" s="5"/>
    </row>
    <row r="1402" spans="3:3">
      <c r="C1402" s="5"/>
    </row>
    <row r="1403" spans="3:3">
      <c r="C1403" s="5"/>
    </row>
    <row r="1404" spans="3:3">
      <c r="C1404" s="5"/>
    </row>
    <row r="1405" spans="3:3">
      <c r="C1405" s="5"/>
    </row>
    <row r="1406" spans="3:3">
      <c r="C1406" s="5"/>
    </row>
    <row r="1407" spans="3:3">
      <c r="C1407" s="5"/>
    </row>
    <row r="1408" spans="3:3">
      <c r="C1408" s="5"/>
    </row>
    <row r="1409" spans="3:3">
      <c r="C1409" s="5"/>
    </row>
    <row r="1410" spans="3:3">
      <c r="C1410" s="5"/>
    </row>
    <row r="1411" spans="3:3">
      <c r="C1411" s="5"/>
    </row>
    <row r="1412" spans="3:3">
      <c r="C1412" s="5"/>
    </row>
    <row r="1413" spans="3:3">
      <c r="C1413" s="5"/>
    </row>
    <row r="1414" spans="3:3">
      <c r="C1414" s="5"/>
    </row>
    <row r="1415" spans="3:3">
      <c r="C1415" s="5"/>
    </row>
    <row r="1416" spans="3:3">
      <c r="C1416" s="5"/>
    </row>
    <row r="1417" spans="3:3">
      <c r="C1417" s="5"/>
    </row>
    <row r="1418" spans="3:3">
      <c r="C1418" s="5"/>
    </row>
    <row r="1419" spans="3:3">
      <c r="C1419" s="5"/>
    </row>
    <row r="1420" spans="3:3">
      <c r="C1420" s="5"/>
    </row>
    <row r="1421" spans="3:3">
      <c r="C1421" s="5"/>
    </row>
    <row r="1422" spans="3:3">
      <c r="C1422" s="5"/>
    </row>
    <row r="1423" spans="3:3">
      <c r="C1423" s="5"/>
    </row>
    <row r="1424" spans="3:3">
      <c r="C1424" s="5"/>
    </row>
    <row r="1425" spans="3:3">
      <c r="C1425" s="5"/>
    </row>
    <row r="1426" spans="3:3">
      <c r="C1426" s="5"/>
    </row>
    <row r="1427" spans="3:3">
      <c r="C1427" s="5"/>
    </row>
    <row r="1428" spans="3:3">
      <c r="C1428" s="5"/>
    </row>
    <row r="1429" spans="3:3">
      <c r="C1429" s="5"/>
    </row>
    <row r="1430" spans="3:3">
      <c r="C1430" s="5"/>
    </row>
    <row r="1431" spans="3:3">
      <c r="C1431" s="5"/>
    </row>
    <row r="1432" spans="3:3">
      <c r="C1432" s="5"/>
    </row>
    <row r="1433" spans="3:3">
      <c r="C1433" s="5"/>
    </row>
    <row r="1434" spans="3:3">
      <c r="C1434" s="5"/>
    </row>
    <row r="1435" spans="3:3">
      <c r="C1435" s="5"/>
    </row>
    <row r="1436" spans="3:3">
      <c r="C1436" s="5"/>
    </row>
    <row r="1437" spans="3:3">
      <c r="C1437" s="5"/>
    </row>
    <row r="1438" spans="3:3">
      <c r="C1438" s="5"/>
    </row>
    <row r="1439" spans="3:3">
      <c r="C1439" s="5"/>
    </row>
    <row r="1440" spans="3:3">
      <c r="C1440" s="5"/>
    </row>
    <row r="1441" spans="3:3">
      <c r="C1441" s="5"/>
    </row>
    <row r="1442" spans="3:3">
      <c r="C1442" s="5"/>
    </row>
    <row r="1443" spans="3:3">
      <c r="C1443" s="5"/>
    </row>
    <row r="1444" spans="3:3">
      <c r="C1444" s="5"/>
    </row>
    <row r="1445" spans="3:3">
      <c r="C1445" s="5"/>
    </row>
    <row r="1446" spans="3:3">
      <c r="C1446" s="5"/>
    </row>
    <row r="1447" spans="3:3">
      <c r="C1447" s="5"/>
    </row>
    <row r="1448" spans="3:3">
      <c r="C1448" s="5"/>
    </row>
    <row r="1449" spans="3:3">
      <c r="C1449" s="5"/>
    </row>
    <row r="1450" spans="3:3">
      <c r="C1450" s="5"/>
    </row>
    <row r="1451" spans="3:3">
      <c r="C1451" s="5"/>
    </row>
    <row r="1452" spans="3:3">
      <c r="C1452" s="5"/>
    </row>
    <row r="1453" spans="3:3">
      <c r="C1453" s="5"/>
    </row>
    <row r="1454" spans="3:3">
      <c r="C1454" s="5"/>
    </row>
    <row r="1455" spans="3:3">
      <c r="C1455" s="5"/>
    </row>
    <row r="1456" spans="3:3">
      <c r="C1456" s="5"/>
    </row>
    <row r="1457" spans="3:3">
      <c r="C1457" s="5"/>
    </row>
    <row r="1458" spans="3:3">
      <c r="C1458" s="5"/>
    </row>
    <row r="1459" spans="3:3">
      <c r="C1459" s="5"/>
    </row>
    <row r="1460" spans="3:3">
      <c r="C1460" s="5"/>
    </row>
    <row r="1461" spans="3:3">
      <c r="C1461" s="5"/>
    </row>
    <row r="1462" spans="3:3">
      <c r="C1462" s="5"/>
    </row>
    <row r="1463" spans="3:3">
      <c r="C1463" s="5"/>
    </row>
    <row r="1464" spans="3:3">
      <c r="C1464" s="5"/>
    </row>
    <row r="1465" spans="3:3">
      <c r="C1465" s="5"/>
    </row>
    <row r="1466" spans="3:3">
      <c r="C1466" s="5"/>
    </row>
    <row r="1467" spans="3:3">
      <c r="C1467" s="5"/>
    </row>
    <row r="1468" spans="3:3">
      <c r="C1468" s="5"/>
    </row>
    <row r="1469" spans="3:3">
      <c r="C1469" s="5"/>
    </row>
    <row r="1470" spans="3:3">
      <c r="C1470" s="5"/>
    </row>
    <row r="1471" spans="3:3">
      <c r="C1471" s="5"/>
    </row>
    <row r="1472" spans="3:3">
      <c r="C1472" s="5"/>
    </row>
    <row r="1473" spans="3:3">
      <c r="C1473" s="5"/>
    </row>
    <row r="1474" spans="3:3">
      <c r="C1474" s="5"/>
    </row>
    <row r="1475" spans="3:3">
      <c r="C1475" s="5"/>
    </row>
    <row r="1476" spans="3:3">
      <c r="C1476" s="5"/>
    </row>
    <row r="1477" spans="3:3">
      <c r="C1477" s="5"/>
    </row>
    <row r="1478" spans="3:3">
      <c r="C1478" s="5"/>
    </row>
    <row r="1479" spans="3:3">
      <c r="C1479" s="5"/>
    </row>
    <row r="1480" spans="3:3">
      <c r="C1480" s="5"/>
    </row>
    <row r="1481" spans="3:3">
      <c r="C1481" s="5"/>
    </row>
    <row r="1482" spans="3:3">
      <c r="C1482" s="5"/>
    </row>
    <row r="1483" spans="3:3">
      <c r="C1483" s="5"/>
    </row>
    <row r="1484" spans="3:3">
      <c r="C1484" s="5"/>
    </row>
    <row r="1485" spans="3:3">
      <c r="C1485" s="5"/>
    </row>
    <row r="1486" spans="3:3">
      <c r="C1486" s="5"/>
    </row>
    <row r="1487" spans="3:3">
      <c r="C1487" s="5"/>
    </row>
    <row r="1488" spans="3:3">
      <c r="C1488" s="5"/>
    </row>
    <row r="1489" spans="3:3">
      <c r="C1489" s="5"/>
    </row>
    <row r="1490" spans="3:3">
      <c r="C1490" s="5"/>
    </row>
    <row r="1491" spans="3:3">
      <c r="C1491" s="5"/>
    </row>
    <row r="1492" spans="3:3">
      <c r="C1492" s="5"/>
    </row>
    <row r="1493" spans="3:3">
      <c r="C1493" s="5"/>
    </row>
    <row r="1494" spans="3:3">
      <c r="C1494" s="5"/>
    </row>
    <row r="1495" spans="3:3">
      <c r="C1495" s="5"/>
    </row>
    <row r="1496" spans="3:3">
      <c r="C1496" s="5"/>
    </row>
    <row r="1497" spans="3:3">
      <c r="C1497" s="5"/>
    </row>
    <row r="1498" spans="3:3">
      <c r="C1498" s="5"/>
    </row>
    <row r="1499" spans="3:3">
      <c r="C1499" s="5"/>
    </row>
    <row r="1500" spans="3:3">
      <c r="C1500" s="5"/>
    </row>
    <row r="1501" spans="3:3">
      <c r="C1501" s="5"/>
    </row>
    <row r="1502" spans="3:3">
      <c r="C1502" s="5"/>
    </row>
    <row r="1503" spans="3:3">
      <c r="C1503" s="5"/>
    </row>
    <row r="1504" spans="3:3">
      <c r="C1504" s="5"/>
    </row>
    <row r="1505" spans="3:3">
      <c r="C1505" s="5"/>
    </row>
    <row r="1506" spans="3:3">
      <c r="C1506" s="5"/>
    </row>
    <row r="1507" spans="3:3">
      <c r="C1507" s="5"/>
    </row>
    <row r="1508" spans="3:3">
      <c r="C1508" s="5"/>
    </row>
    <row r="1509" spans="3:3">
      <c r="C1509" s="5"/>
    </row>
    <row r="1510" spans="3:3">
      <c r="C1510" s="5"/>
    </row>
    <row r="1511" spans="3:3">
      <c r="C1511" s="5"/>
    </row>
    <row r="1512" spans="3:3">
      <c r="C1512" s="5"/>
    </row>
    <row r="1513" spans="3:3">
      <c r="C1513" s="5"/>
    </row>
    <row r="1514" spans="3:3">
      <c r="C1514" s="5"/>
    </row>
    <row r="1515" spans="3:3">
      <c r="C1515" s="5"/>
    </row>
    <row r="1516" spans="3:3">
      <c r="C1516" s="5"/>
    </row>
    <row r="1517" spans="3:3">
      <c r="C1517" s="5"/>
    </row>
    <row r="1518" spans="3:3">
      <c r="C1518" s="5"/>
    </row>
    <row r="1519" spans="3:3">
      <c r="C1519" s="5"/>
    </row>
    <row r="1520" spans="3:3">
      <c r="C1520" s="5"/>
    </row>
    <row r="1521" spans="3:3">
      <c r="C1521" s="5"/>
    </row>
    <row r="1522" spans="3:3">
      <c r="C1522" s="5"/>
    </row>
    <row r="1523" spans="3:3">
      <c r="C1523" s="5"/>
    </row>
    <row r="1524" spans="3:3">
      <c r="C1524" s="5"/>
    </row>
    <row r="1525" spans="3:3">
      <c r="C1525" s="5"/>
    </row>
    <row r="1526" spans="3:3">
      <c r="C1526" s="5"/>
    </row>
    <row r="1527" spans="3:3">
      <c r="C1527" s="5"/>
    </row>
    <row r="1528" spans="3:3">
      <c r="C1528" s="5"/>
    </row>
    <row r="1529" spans="3:3">
      <c r="C1529" s="5"/>
    </row>
    <row r="1530" spans="3:3">
      <c r="C1530" s="5"/>
    </row>
    <row r="1531" spans="3:3">
      <c r="C1531" s="5"/>
    </row>
    <row r="1532" spans="3:3">
      <c r="C1532" s="5"/>
    </row>
    <row r="1533" spans="3:3">
      <c r="C1533" s="5"/>
    </row>
    <row r="1534" spans="3:3">
      <c r="C1534" s="5"/>
    </row>
    <row r="1535" spans="3:3">
      <c r="C1535" s="5"/>
    </row>
    <row r="1536" spans="3:3">
      <c r="C1536" s="5"/>
    </row>
    <row r="1537" spans="3:3">
      <c r="C1537" s="5"/>
    </row>
    <row r="1538" spans="3:3">
      <c r="C1538" s="5"/>
    </row>
    <row r="1539" spans="3:3">
      <c r="C1539" s="5"/>
    </row>
    <row r="1540" spans="3:3">
      <c r="C1540" s="5"/>
    </row>
    <row r="1541" spans="3:3">
      <c r="C1541" s="5"/>
    </row>
    <row r="1542" spans="3:3">
      <c r="C1542" s="5"/>
    </row>
    <row r="1543" spans="3:3">
      <c r="C1543" s="5"/>
    </row>
    <row r="1544" spans="3:3">
      <c r="C1544" s="5"/>
    </row>
    <row r="1545" spans="3:3">
      <c r="C1545" s="5"/>
    </row>
    <row r="1546" spans="3:3">
      <c r="C1546" s="5"/>
    </row>
    <row r="1547" spans="3:3">
      <c r="C1547" s="5"/>
    </row>
    <row r="1548" spans="3:3">
      <c r="C1548" s="5"/>
    </row>
    <row r="1549" spans="3:3">
      <c r="C1549" s="5"/>
    </row>
    <row r="1550" spans="3:3">
      <c r="C1550" s="5"/>
    </row>
    <row r="1551" spans="3:3">
      <c r="C1551" s="5"/>
    </row>
    <row r="1552" spans="3:3">
      <c r="C1552" s="5"/>
    </row>
    <row r="1553" spans="3:3">
      <c r="C1553" s="5"/>
    </row>
    <row r="1554" spans="3:3">
      <c r="C1554" s="5"/>
    </row>
    <row r="1555" spans="3:3">
      <c r="C1555" s="5"/>
    </row>
    <row r="1556" spans="3:3">
      <c r="C1556" s="5"/>
    </row>
    <row r="1557" spans="3:3">
      <c r="C1557" s="5"/>
    </row>
    <row r="1558" spans="3:3">
      <c r="C1558" s="5"/>
    </row>
    <row r="1559" spans="3:3">
      <c r="C1559" s="5"/>
    </row>
    <row r="1560" spans="3:3">
      <c r="C1560" s="5"/>
    </row>
    <row r="1561" spans="3:3">
      <c r="C1561" s="5"/>
    </row>
    <row r="1562" spans="3:3">
      <c r="C1562" s="5"/>
    </row>
    <row r="1563" spans="3:3">
      <c r="C1563" s="5"/>
    </row>
    <row r="1564" spans="3:3">
      <c r="C1564" s="5"/>
    </row>
    <row r="1565" spans="3:3">
      <c r="C1565" s="5"/>
    </row>
    <row r="1566" spans="3:3">
      <c r="C1566" s="5"/>
    </row>
    <row r="1567" spans="3:3">
      <c r="C1567" s="5"/>
    </row>
    <row r="1568" spans="3:3">
      <c r="C1568" s="5"/>
    </row>
    <row r="1569" spans="3:3">
      <c r="C1569" s="5"/>
    </row>
    <row r="1570" spans="3:3">
      <c r="C1570" s="5"/>
    </row>
    <row r="1571" spans="3:3">
      <c r="C1571" s="5"/>
    </row>
    <row r="1572" spans="3:3">
      <c r="C1572" s="5"/>
    </row>
    <row r="1573" spans="3:3">
      <c r="C1573" s="5"/>
    </row>
    <row r="1574" spans="3:3">
      <c r="C1574" s="5"/>
    </row>
    <row r="1575" spans="3:3">
      <c r="C1575" s="5"/>
    </row>
    <row r="1576" spans="3:3">
      <c r="C1576" s="5"/>
    </row>
    <row r="1577" spans="3:3">
      <c r="C1577" s="5"/>
    </row>
    <row r="1578" spans="3:3">
      <c r="C1578" s="5"/>
    </row>
    <row r="1579" spans="3:3">
      <c r="C1579" s="5"/>
    </row>
    <row r="1580" spans="3:3">
      <c r="C1580" s="5"/>
    </row>
    <row r="1581" spans="3:3">
      <c r="C1581" s="5"/>
    </row>
    <row r="1582" spans="3:3">
      <c r="C1582" s="5"/>
    </row>
    <row r="1583" spans="3:3">
      <c r="C1583" s="5"/>
    </row>
    <row r="1584" spans="3:3">
      <c r="C1584" s="5"/>
    </row>
    <row r="1585" spans="3:3">
      <c r="C1585" s="5"/>
    </row>
    <row r="1586" spans="3:3">
      <c r="C1586" s="5"/>
    </row>
    <row r="1587" spans="3:3">
      <c r="C1587" s="5"/>
    </row>
    <row r="1588" spans="3:3">
      <c r="C1588" s="5"/>
    </row>
    <row r="1589" spans="3:3">
      <c r="C1589" s="5"/>
    </row>
    <row r="1590" spans="3:3">
      <c r="C1590" s="5"/>
    </row>
    <row r="1591" spans="3:3">
      <c r="C1591" s="5"/>
    </row>
    <row r="1592" spans="3:3">
      <c r="C1592" s="5"/>
    </row>
    <row r="1593" spans="3:3">
      <c r="C1593" s="5"/>
    </row>
    <row r="1594" spans="3:3">
      <c r="C1594" s="5"/>
    </row>
    <row r="1595" spans="3:3">
      <c r="C1595" s="5"/>
    </row>
    <row r="1596" spans="3:3">
      <c r="C1596" s="5"/>
    </row>
    <row r="1597" spans="3:3">
      <c r="C1597" s="5"/>
    </row>
    <row r="1598" spans="3:3">
      <c r="C1598" s="5"/>
    </row>
    <row r="1599" spans="3:3">
      <c r="C1599" s="5"/>
    </row>
    <row r="1600" spans="3:3">
      <c r="C1600" s="5"/>
    </row>
    <row r="1601" spans="3:3">
      <c r="C1601" s="5"/>
    </row>
    <row r="1602" spans="3:3">
      <c r="C1602" s="5"/>
    </row>
    <row r="1603" spans="3:3">
      <c r="C1603" s="5"/>
    </row>
    <row r="1604" spans="3:3">
      <c r="C1604" s="5"/>
    </row>
    <row r="1605" spans="3:3">
      <c r="C1605" s="5"/>
    </row>
    <row r="1606" spans="3:3">
      <c r="C1606" s="5"/>
    </row>
    <row r="1607" spans="3:3">
      <c r="C1607" s="5"/>
    </row>
    <row r="1608" spans="3:3">
      <c r="C1608" s="5"/>
    </row>
    <row r="1609" spans="3:3">
      <c r="C1609" s="5"/>
    </row>
    <row r="1610" spans="3:3">
      <c r="C1610" s="5"/>
    </row>
    <row r="1611" spans="3:3">
      <c r="C1611" s="5"/>
    </row>
    <row r="1612" spans="3:3">
      <c r="C1612" s="5"/>
    </row>
    <row r="1613" spans="3:3">
      <c r="C1613" s="5"/>
    </row>
    <row r="1614" spans="3:3">
      <c r="C1614" s="5"/>
    </row>
    <row r="1615" spans="3:3">
      <c r="C1615" s="5"/>
    </row>
    <row r="1616" spans="3:3">
      <c r="C1616" s="5"/>
    </row>
    <row r="1617" spans="3:3">
      <c r="C1617" s="5"/>
    </row>
    <row r="1618" spans="3:3">
      <c r="C1618" s="5"/>
    </row>
    <row r="1619" spans="3:3">
      <c r="C1619" s="5"/>
    </row>
    <row r="1620" spans="3:3">
      <c r="C1620" s="5"/>
    </row>
    <row r="1621" spans="3:3">
      <c r="C1621" s="5"/>
    </row>
    <row r="1622" spans="3:3">
      <c r="C1622" s="5"/>
    </row>
    <row r="1623" spans="3:3">
      <c r="C1623" s="5"/>
    </row>
    <row r="1624" spans="3:3">
      <c r="C1624" s="5"/>
    </row>
    <row r="1625" spans="3:3">
      <c r="C1625" s="5"/>
    </row>
    <row r="1626" spans="3:3">
      <c r="C1626" s="5"/>
    </row>
    <row r="1627" spans="3:3">
      <c r="C1627" s="5"/>
    </row>
    <row r="1628" spans="3:3">
      <c r="C1628" s="5"/>
    </row>
    <row r="1629" spans="3:3">
      <c r="C1629" s="5"/>
    </row>
    <row r="1630" spans="3:3">
      <c r="C1630" s="5"/>
    </row>
    <row r="1631" spans="3:3">
      <c r="C1631" s="5"/>
    </row>
    <row r="1632" spans="3:3">
      <c r="C1632" s="5"/>
    </row>
    <row r="1633" spans="3:3">
      <c r="C1633" s="5"/>
    </row>
    <row r="1634" spans="3:3">
      <c r="C1634" s="5"/>
    </row>
    <row r="1635" spans="3:3">
      <c r="C1635" s="5"/>
    </row>
    <row r="1636" spans="3:3">
      <c r="C1636" s="5"/>
    </row>
    <row r="1637" spans="3:3">
      <c r="C1637" s="5"/>
    </row>
    <row r="1638" spans="3:3">
      <c r="C1638" s="5"/>
    </row>
    <row r="1639" spans="3:3">
      <c r="C1639" s="5"/>
    </row>
    <row r="1640" spans="3:3">
      <c r="C1640" s="5"/>
    </row>
    <row r="1641" spans="3:3">
      <c r="C1641" s="5"/>
    </row>
    <row r="1642" spans="3:3">
      <c r="C1642" s="5"/>
    </row>
    <row r="1643" spans="3:3">
      <c r="C1643" s="5"/>
    </row>
    <row r="1644" spans="3:3">
      <c r="C1644" s="5"/>
    </row>
    <row r="1645" spans="3:3">
      <c r="C1645" s="5"/>
    </row>
    <row r="1646" spans="3:3">
      <c r="C1646" s="5"/>
    </row>
    <row r="1647" spans="3:3">
      <c r="C1647" s="5"/>
    </row>
    <row r="1648" spans="3:3">
      <c r="C1648" s="5"/>
    </row>
    <row r="1649" spans="3:3">
      <c r="C1649" s="5"/>
    </row>
    <row r="1650" spans="3:3">
      <c r="C1650" s="5"/>
    </row>
    <row r="1651" spans="3:3">
      <c r="C1651" s="5"/>
    </row>
    <row r="1652" spans="3:3">
      <c r="C1652" s="5"/>
    </row>
    <row r="1653" spans="3:3">
      <c r="C1653" s="5"/>
    </row>
    <row r="1654" spans="3:3">
      <c r="C1654" s="5"/>
    </row>
    <row r="1655" spans="3:3">
      <c r="C1655" s="5"/>
    </row>
    <row r="1656" spans="3:3">
      <c r="C1656" s="5"/>
    </row>
    <row r="1657" spans="3:3">
      <c r="C1657" s="5"/>
    </row>
    <row r="1658" spans="3:3">
      <c r="C1658" s="5"/>
    </row>
    <row r="1659" spans="3:3">
      <c r="C1659" s="5"/>
    </row>
    <row r="1660" spans="3:3">
      <c r="C1660" s="5"/>
    </row>
    <row r="1661" spans="3:3">
      <c r="C1661" s="5"/>
    </row>
    <row r="1662" spans="3:3">
      <c r="C1662" s="5"/>
    </row>
    <row r="1663" spans="3:3">
      <c r="C1663" s="5"/>
    </row>
    <row r="1664" spans="3:3">
      <c r="C1664" s="5"/>
    </row>
    <row r="1665" spans="3:3">
      <c r="C1665" s="5"/>
    </row>
    <row r="1666" spans="3:3">
      <c r="C1666" s="5"/>
    </row>
    <row r="1667" spans="3:3">
      <c r="C1667" s="5"/>
    </row>
    <row r="1668" spans="3:3">
      <c r="C1668" s="5"/>
    </row>
    <row r="1669" spans="3:3">
      <c r="C1669" s="5"/>
    </row>
    <row r="1670" spans="3:3">
      <c r="C1670" s="5"/>
    </row>
    <row r="1671" spans="3:3">
      <c r="C1671" s="5"/>
    </row>
    <row r="1672" spans="3:3">
      <c r="C1672" s="5"/>
    </row>
    <row r="1673" spans="3:3">
      <c r="C1673" s="5"/>
    </row>
    <row r="1674" spans="3:3">
      <c r="C1674" s="5"/>
    </row>
    <row r="1675" spans="3:3">
      <c r="C1675" s="5"/>
    </row>
    <row r="1676" spans="3:3">
      <c r="C1676" s="5"/>
    </row>
    <row r="1677" spans="3:3">
      <c r="C1677" s="5"/>
    </row>
    <row r="1678" spans="3:3">
      <c r="C1678" s="5"/>
    </row>
    <row r="1679" spans="3:3">
      <c r="C1679" s="5"/>
    </row>
    <row r="1680" spans="3:3">
      <c r="C1680" s="5"/>
    </row>
    <row r="1681" spans="3:3">
      <c r="C1681" s="5"/>
    </row>
    <row r="1682" spans="3:3">
      <c r="C1682" s="5"/>
    </row>
    <row r="1683" spans="3:3">
      <c r="C1683" s="5"/>
    </row>
    <row r="1684" spans="3:3">
      <c r="C1684" s="5"/>
    </row>
    <row r="1685" spans="3:3">
      <c r="C1685" s="5"/>
    </row>
    <row r="1686" spans="3:3">
      <c r="C1686" s="5"/>
    </row>
    <row r="1687" spans="3:3">
      <c r="C1687" s="5"/>
    </row>
    <row r="1688" spans="3:3">
      <c r="C1688" s="5"/>
    </row>
    <row r="1689" spans="3:3">
      <c r="C1689" s="5"/>
    </row>
    <row r="1690" spans="3:3">
      <c r="C1690" s="5"/>
    </row>
    <row r="1691" spans="3:3">
      <c r="C1691" s="5"/>
    </row>
    <row r="1692" spans="3:3">
      <c r="C1692" s="5"/>
    </row>
    <row r="1693" spans="3:3">
      <c r="C1693" s="5"/>
    </row>
    <row r="1694" spans="3:3">
      <c r="C1694" s="5"/>
    </row>
    <row r="1695" spans="3:3">
      <c r="C1695" s="5"/>
    </row>
    <row r="1696" spans="3:3">
      <c r="C1696" s="5"/>
    </row>
    <row r="1697" spans="3:3">
      <c r="C1697" s="5"/>
    </row>
    <row r="1698" spans="3:3">
      <c r="C1698" s="5"/>
    </row>
    <row r="1699" spans="3:3">
      <c r="C1699" s="5"/>
    </row>
    <row r="1700" spans="3:3">
      <c r="C1700" s="5"/>
    </row>
    <row r="1701" spans="3:3">
      <c r="C1701" s="5"/>
    </row>
    <row r="1702" spans="3:3">
      <c r="C1702" s="5"/>
    </row>
    <row r="1703" spans="3:3">
      <c r="C1703" s="5"/>
    </row>
    <row r="1704" spans="3:3">
      <c r="C1704" s="5"/>
    </row>
    <row r="1705" spans="3:3">
      <c r="C1705" s="5"/>
    </row>
    <row r="1706" spans="3:3">
      <c r="C1706" s="5"/>
    </row>
    <row r="1707" spans="3:3">
      <c r="C1707" s="5"/>
    </row>
    <row r="1708" spans="3:3">
      <c r="C1708" s="5"/>
    </row>
    <row r="1709" spans="3:3">
      <c r="C1709" s="5"/>
    </row>
    <row r="1710" spans="3:3">
      <c r="C1710" s="5"/>
    </row>
    <row r="1711" spans="3:3">
      <c r="C1711" s="5"/>
    </row>
    <row r="1712" spans="3:3">
      <c r="C1712" s="5"/>
    </row>
    <row r="1713" spans="3:3">
      <c r="C1713" s="5"/>
    </row>
    <row r="1714" spans="3:3">
      <c r="C1714" s="5"/>
    </row>
    <row r="1715" spans="3:3">
      <c r="C1715" s="5"/>
    </row>
    <row r="1716" spans="3:3">
      <c r="C1716" s="5"/>
    </row>
    <row r="1717" spans="3:3">
      <c r="C1717" s="5"/>
    </row>
    <row r="1718" spans="3:3">
      <c r="C1718" s="5"/>
    </row>
    <row r="1719" spans="3:3">
      <c r="C1719" s="5"/>
    </row>
    <row r="1720" spans="3:3">
      <c r="C1720" s="5"/>
    </row>
    <row r="1721" spans="3:3">
      <c r="C1721" s="5"/>
    </row>
    <row r="1722" spans="3:3">
      <c r="C1722" s="5"/>
    </row>
    <row r="1723" spans="3:3">
      <c r="C1723" s="5"/>
    </row>
    <row r="1724" spans="3:3">
      <c r="C1724" s="5"/>
    </row>
    <row r="1725" spans="3:3">
      <c r="C1725" s="5"/>
    </row>
    <row r="1726" spans="3:3">
      <c r="C1726" s="5"/>
    </row>
    <row r="1727" spans="3:3">
      <c r="C1727" s="5"/>
    </row>
    <row r="1728" spans="3:3">
      <c r="C1728" s="5"/>
    </row>
    <row r="1729" spans="3:3">
      <c r="C1729" s="5"/>
    </row>
    <row r="1730" spans="3:3">
      <c r="C1730" s="5"/>
    </row>
    <row r="1731" spans="3:3">
      <c r="C1731" s="5"/>
    </row>
    <row r="1732" spans="3:3">
      <c r="C1732" s="5"/>
    </row>
    <row r="1733" spans="3:3">
      <c r="C1733" s="5"/>
    </row>
    <row r="1734" spans="3:3">
      <c r="C1734" s="5"/>
    </row>
    <row r="1735" spans="3:3">
      <c r="C1735" s="5"/>
    </row>
    <row r="1736" spans="3:3">
      <c r="C1736" s="5"/>
    </row>
    <row r="1737" spans="3:3">
      <c r="C1737" s="5"/>
    </row>
    <row r="1738" spans="3:3">
      <c r="C1738" s="5"/>
    </row>
    <row r="1739" spans="3:3">
      <c r="C1739" s="5"/>
    </row>
    <row r="1740" spans="3:3">
      <c r="C1740" s="5"/>
    </row>
    <row r="1741" spans="3:3">
      <c r="C1741" s="5"/>
    </row>
    <row r="1742" spans="3:3">
      <c r="C1742" s="5"/>
    </row>
    <row r="1743" spans="3:3">
      <c r="C1743" s="5"/>
    </row>
    <row r="1744" spans="3:3">
      <c r="C1744" s="5"/>
    </row>
    <row r="1745" spans="3:3">
      <c r="C1745" s="5"/>
    </row>
    <row r="1746" spans="3:3">
      <c r="C1746" s="5"/>
    </row>
    <row r="1747" spans="3:3">
      <c r="C1747" s="5"/>
    </row>
    <row r="1748" spans="3:3">
      <c r="C1748" s="5"/>
    </row>
    <row r="1749" spans="3:3">
      <c r="C1749" s="5"/>
    </row>
    <row r="1750" spans="3:3">
      <c r="C1750" s="5"/>
    </row>
    <row r="1751" spans="3:3">
      <c r="C1751" s="5"/>
    </row>
    <row r="1752" spans="3:3">
      <c r="C1752" s="5"/>
    </row>
    <row r="1753" spans="3:3">
      <c r="C1753" s="5"/>
    </row>
    <row r="1754" spans="3:3">
      <c r="C1754" s="5"/>
    </row>
    <row r="1755" spans="3:3">
      <c r="C1755" s="5"/>
    </row>
    <row r="1756" spans="3:3">
      <c r="C1756" s="5"/>
    </row>
    <row r="1757" spans="3:3">
      <c r="C1757" s="5"/>
    </row>
    <row r="1758" spans="3:3">
      <c r="C1758" s="5"/>
    </row>
    <row r="1759" spans="3:3">
      <c r="C1759" s="5"/>
    </row>
    <row r="1760" spans="3:3">
      <c r="C1760" s="5"/>
    </row>
    <row r="1761" spans="3:3">
      <c r="C1761" s="5"/>
    </row>
    <row r="1762" spans="3:3">
      <c r="C1762" s="5"/>
    </row>
    <row r="1763" spans="3:3">
      <c r="C1763" s="5"/>
    </row>
    <row r="1764" spans="3:3">
      <c r="C1764" s="5"/>
    </row>
    <row r="1765" spans="3:3">
      <c r="C1765" s="5"/>
    </row>
    <row r="1766" spans="3:3">
      <c r="C1766" s="5"/>
    </row>
    <row r="1767" spans="3:3">
      <c r="C1767" s="5"/>
    </row>
    <row r="1768" spans="3:3">
      <c r="C1768" s="5"/>
    </row>
    <row r="1769" spans="3:3">
      <c r="C1769" s="5"/>
    </row>
    <row r="1770" spans="3:3">
      <c r="C1770" s="5"/>
    </row>
    <row r="1771" spans="3:3">
      <c r="C1771" s="5"/>
    </row>
    <row r="1772" spans="3:3">
      <c r="C1772" s="5"/>
    </row>
    <row r="1773" spans="3:3">
      <c r="C1773" s="5"/>
    </row>
    <row r="1774" spans="3:3">
      <c r="C1774" s="5"/>
    </row>
    <row r="1775" spans="3:3">
      <c r="C1775" s="5"/>
    </row>
    <row r="1776" spans="3:3">
      <c r="C1776" s="5"/>
    </row>
    <row r="1777" spans="3:3">
      <c r="C1777" s="5"/>
    </row>
    <row r="1778" spans="3:3">
      <c r="C1778" s="5"/>
    </row>
    <row r="1779" spans="3:3">
      <c r="C1779" s="5"/>
    </row>
    <row r="1780" spans="3:3">
      <c r="C1780" s="5"/>
    </row>
    <row r="1781" spans="3:3">
      <c r="C1781" s="5"/>
    </row>
    <row r="1782" spans="3:3">
      <c r="C1782" s="5"/>
    </row>
    <row r="1783" spans="3:3">
      <c r="C1783" s="5"/>
    </row>
    <row r="1784" spans="3:3">
      <c r="C1784" s="5"/>
    </row>
    <row r="1785" spans="3:3">
      <c r="C1785" s="5"/>
    </row>
    <row r="1786" spans="3:3">
      <c r="C1786" s="5"/>
    </row>
    <row r="1787" spans="3:3">
      <c r="C1787" s="5"/>
    </row>
    <row r="1788" spans="3:3">
      <c r="C1788" s="5"/>
    </row>
    <row r="1789" spans="3:3">
      <c r="C1789" s="5"/>
    </row>
    <row r="1790" spans="3:3">
      <c r="C1790" s="5"/>
    </row>
    <row r="1791" spans="3:3">
      <c r="C1791" s="5"/>
    </row>
    <row r="1792" spans="3:3">
      <c r="C1792" s="5"/>
    </row>
    <row r="1793" spans="3:3">
      <c r="C1793" s="5"/>
    </row>
    <row r="1794" spans="3:3">
      <c r="C1794" s="5"/>
    </row>
    <row r="1795" spans="3:3">
      <c r="C1795" s="5"/>
    </row>
    <row r="1796" spans="3:3">
      <c r="C1796" s="5"/>
    </row>
    <row r="1797" spans="3:3">
      <c r="C1797" s="5"/>
    </row>
    <row r="1798" spans="3:3">
      <c r="C1798" s="5"/>
    </row>
    <row r="1799" spans="3:3">
      <c r="C1799" s="5"/>
    </row>
    <row r="1800" spans="3:3">
      <c r="C1800" s="5"/>
    </row>
    <row r="1801" spans="3:3">
      <c r="C1801" s="5"/>
    </row>
    <row r="1802" spans="3:3">
      <c r="C1802" s="5"/>
    </row>
    <row r="1803" spans="3:3">
      <c r="C1803" s="5"/>
    </row>
    <row r="1804" spans="3:3">
      <c r="C1804" s="5"/>
    </row>
    <row r="1805" spans="3:3">
      <c r="C1805" s="5"/>
    </row>
    <row r="1806" spans="3:3">
      <c r="C1806" s="5"/>
    </row>
    <row r="1807" spans="3:3">
      <c r="C1807" s="5"/>
    </row>
    <row r="1808" spans="3:3">
      <c r="C1808" s="5"/>
    </row>
    <row r="1809" spans="3:3">
      <c r="C1809" s="5"/>
    </row>
    <row r="1810" spans="3:3">
      <c r="C1810" s="5"/>
    </row>
    <row r="1811" spans="3:3">
      <c r="C1811" s="5"/>
    </row>
    <row r="1812" spans="3:3">
      <c r="C1812" s="5"/>
    </row>
    <row r="1813" spans="3:3">
      <c r="C1813" s="5"/>
    </row>
    <row r="1814" spans="3:3">
      <c r="C1814" s="5"/>
    </row>
    <row r="1815" spans="3:3">
      <c r="C1815" s="5"/>
    </row>
    <row r="1816" spans="3:3">
      <c r="C1816" s="5"/>
    </row>
    <row r="1817" spans="3:3">
      <c r="C1817" s="5"/>
    </row>
    <row r="1818" spans="3:3">
      <c r="C1818" s="5"/>
    </row>
    <row r="1819" spans="3:3">
      <c r="C1819" s="5"/>
    </row>
    <row r="1820" spans="3:3">
      <c r="C1820" s="5"/>
    </row>
    <row r="1821" spans="3:3">
      <c r="C1821" s="5"/>
    </row>
    <row r="1822" spans="3:3">
      <c r="C1822" s="5"/>
    </row>
    <row r="1823" spans="3:3">
      <c r="C1823" s="5"/>
    </row>
    <row r="1824" spans="3:3">
      <c r="C1824" s="5"/>
    </row>
    <row r="1825" spans="3:3">
      <c r="C1825" s="5"/>
    </row>
    <row r="1826" spans="3:3">
      <c r="C1826" s="5"/>
    </row>
    <row r="1827" spans="3:3">
      <c r="C1827" s="5"/>
    </row>
    <row r="1828" spans="3:3">
      <c r="C1828" s="5"/>
    </row>
    <row r="1829" spans="3:3">
      <c r="C1829" s="5"/>
    </row>
    <row r="1830" spans="3:3">
      <c r="C1830" s="5"/>
    </row>
    <row r="1831" spans="3:3">
      <c r="C1831" s="5"/>
    </row>
    <row r="1832" spans="3:3">
      <c r="C1832" s="5"/>
    </row>
    <row r="1833" spans="3:3">
      <c r="C1833" s="5"/>
    </row>
    <row r="1834" spans="3:3">
      <c r="C1834" s="5"/>
    </row>
    <row r="1835" spans="3:3">
      <c r="C1835" s="5"/>
    </row>
    <row r="1836" spans="3:3">
      <c r="C1836" s="5"/>
    </row>
    <row r="1837" spans="3:3">
      <c r="C1837" s="5"/>
    </row>
    <row r="1838" spans="3:3">
      <c r="C1838" s="5"/>
    </row>
    <row r="1839" spans="3:3">
      <c r="C1839" s="5"/>
    </row>
    <row r="1840" spans="3:3">
      <c r="C1840" s="5"/>
    </row>
    <row r="1841" spans="3:3">
      <c r="C1841" s="5"/>
    </row>
    <row r="1842" spans="3:3">
      <c r="C1842" s="5"/>
    </row>
    <row r="1843" spans="3:3">
      <c r="C1843" s="5"/>
    </row>
    <row r="1844" spans="3:3">
      <c r="C1844" s="5"/>
    </row>
    <row r="1845" spans="3:3">
      <c r="C1845" s="5"/>
    </row>
    <row r="1846" spans="3:3">
      <c r="C1846" s="5"/>
    </row>
    <row r="1847" spans="3:3">
      <c r="C1847" s="5"/>
    </row>
    <row r="1848" spans="3:3">
      <c r="C1848" s="5"/>
    </row>
    <row r="1849" spans="3:3">
      <c r="C1849" s="5"/>
    </row>
    <row r="1850" spans="3:3">
      <c r="C1850" s="5"/>
    </row>
    <row r="1851" spans="3:3">
      <c r="C1851" s="5"/>
    </row>
    <row r="1852" spans="3:3">
      <c r="C1852" s="5"/>
    </row>
    <row r="1853" spans="3:3">
      <c r="C1853" s="5"/>
    </row>
    <row r="1854" spans="3:3">
      <c r="C1854" s="5"/>
    </row>
    <row r="1855" spans="3:3">
      <c r="C1855" s="5"/>
    </row>
    <row r="1856" spans="3:3">
      <c r="C1856" s="5"/>
    </row>
    <row r="1857" spans="3:3">
      <c r="C1857" s="5"/>
    </row>
    <row r="1858" spans="3:3">
      <c r="C1858" s="5"/>
    </row>
    <row r="1859" spans="3:3">
      <c r="C1859" s="5"/>
    </row>
    <row r="1860" spans="3:3">
      <c r="C1860" s="5"/>
    </row>
    <row r="1861" spans="3:3">
      <c r="C1861" s="5"/>
    </row>
    <row r="1862" spans="3:3">
      <c r="C1862" s="5"/>
    </row>
    <row r="1863" spans="3:3">
      <c r="C1863" s="5"/>
    </row>
    <row r="1864" spans="3:3">
      <c r="C1864" s="5"/>
    </row>
    <row r="1865" spans="3:3">
      <c r="C1865" s="5"/>
    </row>
    <row r="1866" spans="3:3">
      <c r="C1866" s="5"/>
    </row>
    <row r="1867" spans="3:3">
      <c r="C1867" s="5"/>
    </row>
    <row r="1868" spans="3:3">
      <c r="C1868" s="5"/>
    </row>
    <row r="1869" spans="3:3">
      <c r="C1869" s="5"/>
    </row>
    <row r="1870" spans="3:3">
      <c r="C1870" s="5"/>
    </row>
    <row r="1871" spans="3:3">
      <c r="C1871" s="5"/>
    </row>
    <row r="1872" spans="3:3">
      <c r="C1872" s="5"/>
    </row>
    <row r="1873" spans="3:3">
      <c r="C1873" s="5"/>
    </row>
    <row r="1874" spans="3:3">
      <c r="C1874" s="5"/>
    </row>
    <row r="1875" spans="3:3">
      <c r="C1875" s="5"/>
    </row>
    <row r="1876" spans="3:3">
      <c r="C1876" s="5"/>
    </row>
    <row r="1877" spans="3:3">
      <c r="C1877" s="5"/>
    </row>
    <row r="1878" spans="3:3">
      <c r="C1878" s="5"/>
    </row>
    <row r="1879" spans="3:3">
      <c r="C1879" s="5"/>
    </row>
    <row r="1880" spans="3:3">
      <c r="C1880" s="5"/>
    </row>
    <row r="1881" spans="3:3">
      <c r="C1881" s="5"/>
    </row>
    <row r="1882" spans="3:3">
      <c r="C1882" s="5"/>
    </row>
    <row r="1883" spans="3:3">
      <c r="C1883" s="5"/>
    </row>
    <row r="1884" spans="3:3">
      <c r="C1884" s="5"/>
    </row>
    <row r="1885" spans="3:3">
      <c r="C1885" s="5"/>
    </row>
    <row r="1886" spans="3:3">
      <c r="C1886" s="5"/>
    </row>
    <row r="1887" spans="3:3">
      <c r="C1887" s="5"/>
    </row>
    <row r="1888" spans="3:3">
      <c r="C1888" s="5"/>
    </row>
    <row r="1889" spans="3:3">
      <c r="C1889" s="5"/>
    </row>
    <row r="1890" spans="3:3">
      <c r="C1890" s="5"/>
    </row>
    <row r="1891" spans="3:3">
      <c r="C1891" s="5"/>
    </row>
    <row r="1892" spans="3:3">
      <c r="C1892" s="5"/>
    </row>
    <row r="1893" spans="3:3">
      <c r="C1893" s="5"/>
    </row>
    <row r="1894" spans="3:3">
      <c r="C1894" s="5"/>
    </row>
    <row r="1895" spans="3:3">
      <c r="C1895" s="5"/>
    </row>
    <row r="1896" spans="3:3">
      <c r="C1896" s="5"/>
    </row>
    <row r="1897" spans="3:3">
      <c r="C1897" s="5"/>
    </row>
    <row r="1898" spans="3:3">
      <c r="C1898" s="5"/>
    </row>
    <row r="1899" spans="3:3">
      <c r="C1899" s="5"/>
    </row>
    <row r="1900" spans="3:3">
      <c r="C1900" s="5"/>
    </row>
    <row r="1901" spans="3:3">
      <c r="C1901" s="5"/>
    </row>
    <row r="1902" spans="3:3">
      <c r="C1902" s="5"/>
    </row>
    <row r="1903" spans="3:3">
      <c r="C1903" s="5"/>
    </row>
    <row r="1904" spans="3:3">
      <c r="C1904" s="5"/>
    </row>
    <row r="1905" spans="3:3">
      <c r="C1905" s="5"/>
    </row>
    <row r="1906" spans="3:3">
      <c r="C1906" s="5"/>
    </row>
    <row r="1907" spans="3:3">
      <c r="C1907" s="5"/>
    </row>
    <row r="1908" spans="3:3">
      <c r="C1908" s="5"/>
    </row>
    <row r="1909" spans="3:3">
      <c r="C1909" s="5"/>
    </row>
    <row r="1910" spans="3:3">
      <c r="C1910" s="5"/>
    </row>
    <row r="1911" spans="3:3">
      <c r="C1911" s="5"/>
    </row>
    <row r="1912" spans="3:3">
      <c r="C1912" s="5"/>
    </row>
    <row r="1913" spans="3:3">
      <c r="C1913" s="5"/>
    </row>
    <row r="1914" spans="3:3">
      <c r="C1914" s="5"/>
    </row>
    <row r="1915" spans="3:3">
      <c r="C1915" s="5"/>
    </row>
    <row r="1916" spans="3:3">
      <c r="C1916" s="5"/>
    </row>
    <row r="1917" spans="3:3">
      <c r="C1917" s="5"/>
    </row>
    <row r="1918" spans="3:3">
      <c r="C1918" s="5"/>
    </row>
    <row r="1919" spans="3:3">
      <c r="C1919" s="5"/>
    </row>
    <row r="1920" spans="3:3">
      <c r="C1920" s="5"/>
    </row>
    <row r="1921" spans="3:3">
      <c r="C1921" s="5"/>
    </row>
    <row r="1922" spans="3:3">
      <c r="C1922" s="5"/>
    </row>
    <row r="1923" spans="3:3">
      <c r="C1923" s="5"/>
    </row>
  </sheetData>
  <mergeCells count="23">
    <mergeCell ref="T101:X101"/>
    <mergeCell ref="Z101:AD101"/>
    <mergeCell ref="N200:R200"/>
    <mergeCell ref="T200:X200"/>
    <mergeCell ref="A1060:A1155"/>
    <mergeCell ref="B4:B195"/>
    <mergeCell ref="B196:B483"/>
    <mergeCell ref="B484:B771"/>
    <mergeCell ref="B772:B1059"/>
    <mergeCell ref="B1060:B1155"/>
    <mergeCell ref="A4:A99"/>
    <mergeCell ref="A100:A195"/>
    <mergeCell ref="A196:A291"/>
    <mergeCell ref="A292:A387"/>
    <mergeCell ref="A388:A483"/>
    <mergeCell ref="A484:A579"/>
    <mergeCell ref="A964:A1059"/>
    <mergeCell ref="N101:R101"/>
    <mergeCell ref="A580:A675"/>
    <mergeCell ref="A676:A771"/>
    <mergeCell ref="N2:R2"/>
    <mergeCell ref="A772:A867"/>
    <mergeCell ref="A868:A96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82"/>
  <sheetViews>
    <sheetView zoomScaleNormal="100" workbookViewId="0">
      <pane xSplit="2" ySplit="2" topLeftCell="AD85" activePane="bottomRight" state="frozen"/>
      <selection pane="topRight" activeCell="C1" sqref="C1"/>
      <selection pane="bottomLeft" activeCell="A3" sqref="A3"/>
      <selection pane="bottomRight" activeCell="AM177" sqref="AM177"/>
    </sheetView>
  </sheetViews>
  <sheetFormatPr defaultRowHeight="14.4"/>
  <cols>
    <col min="1" max="3" width="0" hidden="1" customWidth="1"/>
    <col min="4" max="4" width="9.88671875" hidden="1" customWidth="1"/>
    <col min="5" max="7" width="8.6640625" style="36" hidden="1" customWidth="1"/>
    <col min="8" max="8" width="10.44140625" style="36" hidden="1" customWidth="1"/>
    <col min="9" max="9" width="11.33203125" style="36" hidden="1" customWidth="1"/>
    <col min="10" max="10" width="11.5546875" hidden="1" customWidth="1"/>
    <col min="11" max="11" width="9.109375" hidden="1" customWidth="1"/>
    <col min="12" max="12" width="10.44140625" hidden="1" customWidth="1"/>
    <col min="13" max="13" width="11.33203125" hidden="1" customWidth="1"/>
    <col min="14" max="14" width="10.44140625" hidden="1" customWidth="1"/>
    <col min="15" max="15" width="11.33203125" hidden="1" customWidth="1"/>
    <col min="16" max="21" width="11.33203125" style="62" hidden="1" customWidth="1"/>
    <col min="22" max="22" width="9.88671875" hidden="1" customWidth="1"/>
    <col min="23" max="23" width="9.109375" hidden="1" customWidth="1"/>
    <col min="24" max="24" width="10.44140625" hidden="1" customWidth="1"/>
    <col min="25" max="25" width="11.33203125" hidden="1" customWidth="1"/>
    <col min="26" max="26" width="10.44140625" hidden="1" customWidth="1"/>
    <col min="27" max="27" width="11.33203125" hidden="1" customWidth="1"/>
    <col min="28" max="28" width="0" hidden="1" customWidth="1"/>
  </cols>
  <sheetData>
    <row r="1" spans="1:54" hidden="1">
      <c r="A1" s="8"/>
      <c r="B1" s="8"/>
      <c r="C1" s="8"/>
      <c r="D1" s="140" t="s">
        <v>97</v>
      </c>
      <c r="E1" s="140"/>
      <c r="F1" s="140"/>
      <c r="G1" s="140"/>
      <c r="H1" s="140"/>
      <c r="I1" s="140"/>
      <c r="J1" s="140" t="s">
        <v>89</v>
      </c>
      <c r="K1" s="140"/>
      <c r="L1" s="140"/>
      <c r="M1" s="140"/>
      <c r="N1" s="140"/>
      <c r="O1" s="140"/>
      <c r="P1" s="140" t="s">
        <v>98</v>
      </c>
      <c r="Q1" s="140"/>
      <c r="R1" s="140"/>
      <c r="S1" s="140"/>
      <c r="T1" s="140"/>
      <c r="U1" s="140"/>
      <c r="V1" s="140" t="s">
        <v>153</v>
      </c>
      <c r="W1" s="140"/>
      <c r="X1" s="140"/>
      <c r="Y1" s="140"/>
      <c r="Z1" s="140"/>
      <c r="AA1" s="140"/>
    </row>
    <row r="2" spans="1:54" hidden="1">
      <c r="A2" s="36" t="s">
        <v>70</v>
      </c>
      <c r="B2" s="8" t="s">
        <v>84</v>
      </c>
      <c r="C2" s="8" t="s">
        <v>71</v>
      </c>
      <c r="D2" s="7" t="s">
        <v>8</v>
      </c>
      <c r="E2" s="7" t="s">
        <v>9</v>
      </c>
      <c r="F2" s="7" t="s">
        <v>10</v>
      </c>
      <c r="G2" s="7" t="s">
        <v>11</v>
      </c>
      <c r="H2" s="7" t="s">
        <v>12</v>
      </c>
      <c r="I2" s="7" t="s">
        <v>69</v>
      </c>
      <c r="J2" s="7" t="s">
        <v>8</v>
      </c>
      <c r="K2" s="7" t="s">
        <v>9</v>
      </c>
      <c r="L2" s="7" t="s">
        <v>10</v>
      </c>
      <c r="M2" s="7" t="s">
        <v>11</v>
      </c>
      <c r="N2" s="7" t="s">
        <v>12</v>
      </c>
      <c r="O2" s="7" t="s">
        <v>69</v>
      </c>
      <c r="P2" s="87" t="s">
        <v>8</v>
      </c>
      <c r="Q2" s="87" t="s">
        <v>9</v>
      </c>
      <c r="R2" s="87" t="s">
        <v>10</v>
      </c>
      <c r="S2" s="87" t="s">
        <v>11</v>
      </c>
      <c r="T2" s="87" t="s">
        <v>12</v>
      </c>
      <c r="U2" s="87" t="s">
        <v>69</v>
      </c>
      <c r="V2" s="7" t="s">
        <v>8</v>
      </c>
      <c r="W2" s="7" t="s">
        <v>9</v>
      </c>
      <c r="X2" s="7" t="s">
        <v>10</v>
      </c>
      <c r="Y2" s="7" t="s">
        <v>11</v>
      </c>
      <c r="Z2" s="7" t="s">
        <v>12</v>
      </c>
      <c r="AA2" s="7" t="s">
        <v>69</v>
      </c>
      <c r="AB2" s="7"/>
      <c r="AC2" s="7"/>
      <c r="AD2" s="7"/>
      <c r="AE2" s="7"/>
    </row>
    <row r="3" spans="1:54" hidden="1">
      <c r="A3" s="142" t="s">
        <v>72</v>
      </c>
      <c r="B3" s="142" t="s">
        <v>85</v>
      </c>
      <c r="C3" s="39">
        <v>4.1666666666666699E-2</v>
      </c>
      <c r="D3" s="40">
        <v>0</v>
      </c>
      <c r="E3" s="40">
        <v>0</v>
      </c>
      <c r="F3" s="40">
        <v>0</v>
      </c>
      <c r="G3" s="40">
        <v>0</v>
      </c>
      <c r="H3" s="40">
        <v>0</v>
      </c>
      <c r="I3" s="40">
        <v>0</v>
      </c>
      <c r="J3" s="40">
        <v>0</v>
      </c>
      <c r="K3" s="40">
        <v>0</v>
      </c>
      <c r="L3" s="40">
        <v>0</v>
      </c>
      <c r="M3" s="40">
        <v>0</v>
      </c>
      <c r="N3" s="40">
        <v>0</v>
      </c>
      <c r="O3" s="40">
        <v>0</v>
      </c>
      <c r="P3" s="95">
        <v>0.35680000000000001</v>
      </c>
      <c r="Q3" s="95">
        <v>0.54949999999999999</v>
      </c>
      <c r="R3" s="95">
        <v>0.15160000000000001</v>
      </c>
      <c r="S3" s="95">
        <v>0.46800000000000003</v>
      </c>
      <c r="T3" s="95">
        <v>0.54949999999999999</v>
      </c>
      <c r="U3" s="95">
        <v>0.3196</v>
      </c>
      <c r="V3" s="95">
        <v>0.29859999999999998</v>
      </c>
      <c r="W3" s="95">
        <v>0.44400000000000001</v>
      </c>
      <c r="X3" s="95">
        <v>0.56130000000000002</v>
      </c>
      <c r="Y3" s="95">
        <v>0.4138</v>
      </c>
      <c r="Z3" s="95">
        <v>0.33810000000000001</v>
      </c>
      <c r="AA3" s="40">
        <v>0.38640000000000002</v>
      </c>
      <c r="AB3" s="8"/>
      <c r="AC3" s="8"/>
      <c r="AD3" s="144" t="s">
        <v>69</v>
      </c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V3" s="144"/>
      <c r="AW3" s="144"/>
      <c r="AX3" s="144"/>
      <c r="AY3" s="144"/>
      <c r="AZ3" s="144"/>
    </row>
    <row r="4" spans="1:54" hidden="1">
      <c r="A4" s="142"/>
      <c r="B4" s="142"/>
      <c r="C4" s="39">
        <v>8.3333333333333301E-2</v>
      </c>
      <c r="D4" s="40">
        <v>0</v>
      </c>
      <c r="E4" s="40">
        <v>0</v>
      </c>
      <c r="F4" s="40">
        <v>0</v>
      </c>
      <c r="G4" s="40">
        <v>0</v>
      </c>
      <c r="H4" s="40">
        <v>0</v>
      </c>
      <c r="I4" s="40">
        <v>0</v>
      </c>
      <c r="J4" s="40">
        <v>0</v>
      </c>
      <c r="K4" s="40">
        <v>0</v>
      </c>
      <c r="L4" s="40">
        <v>0</v>
      </c>
      <c r="M4" s="40">
        <v>0</v>
      </c>
      <c r="N4" s="40">
        <v>0</v>
      </c>
      <c r="O4" s="40">
        <v>0</v>
      </c>
      <c r="P4" s="95">
        <v>0.34789999999999999</v>
      </c>
      <c r="Q4" s="95">
        <v>0.46949999999999997</v>
      </c>
      <c r="R4" s="95">
        <v>0.1469</v>
      </c>
      <c r="S4" s="95">
        <v>0.38929999999999998</v>
      </c>
      <c r="T4" s="95">
        <v>0.46949999999999997</v>
      </c>
      <c r="U4" s="95">
        <v>0.28999999999999998</v>
      </c>
      <c r="V4" s="95">
        <v>0.32700000000000001</v>
      </c>
      <c r="W4" s="95">
        <v>0.47539999999999999</v>
      </c>
      <c r="X4" s="95">
        <v>0.4899</v>
      </c>
      <c r="Y4" s="95">
        <v>0.38769999999999999</v>
      </c>
      <c r="Z4" s="95">
        <v>0.4128</v>
      </c>
      <c r="AA4" s="40">
        <v>0.4249</v>
      </c>
      <c r="AB4" s="8"/>
      <c r="AC4" s="8"/>
      <c r="AD4" s="8"/>
      <c r="AE4" t="s">
        <v>99</v>
      </c>
      <c r="AF4" s="8"/>
      <c r="AG4" s="8"/>
      <c r="AJ4" s="8"/>
      <c r="AK4" s="8" t="s">
        <v>100</v>
      </c>
      <c r="AL4" s="8"/>
      <c r="AM4" s="8"/>
      <c r="AN4" s="8"/>
      <c r="AP4" s="8"/>
      <c r="AQ4" s="8" t="s">
        <v>98</v>
      </c>
      <c r="AR4" s="8"/>
      <c r="AS4" s="8"/>
      <c r="AT4" s="8"/>
      <c r="AV4" s="84"/>
      <c r="AW4" s="84" t="s">
        <v>20</v>
      </c>
      <c r="AX4" s="84"/>
      <c r="AY4" s="84"/>
      <c r="AZ4" s="84"/>
    </row>
    <row r="5" spans="1:54" hidden="1">
      <c r="A5" s="142"/>
      <c r="B5" s="142"/>
      <c r="C5" s="39">
        <v>0.125</v>
      </c>
      <c r="D5" s="40">
        <v>0</v>
      </c>
      <c r="E5" s="40">
        <v>0</v>
      </c>
      <c r="F5" s="40">
        <v>0</v>
      </c>
      <c r="G5" s="40">
        <v>0</v>
      </c>
      <c r="H5" s="40">
        <v>0</v>
      </c>
      <c r="I5" s="40">
        <v>0</v>
      </c>
      <c r="J5" s="40">
        <v>0</v>
      </c>
      <c r="K5" s="40">
        <v>0</v>
      </c>
      <c r="L5" s="40">
        <v>0</v>
      </c>
      <c r="M5" s="40">
        <v>0</v>
      </c>
      <c r="N5" s="40">
        <v>0</v>
      </c>
      <c r="O5" s="40">
        <v>0</v>
      </c>
      <c r="P5" s="95">
        <v>0.28039999999999998</v>
      </c>
      <c r="Q5" s="95">
        <v>0.37259999999999999</v>
      </c>
      <c r="R5" s="95">
        <v>0.10929999999999999</v>
      </c>
      <c r="S5" s="95">
        <v>0.31640000000000001</v>
      </c>
      <c r="T5" s="95">
        <v>0.37259999999999999</v>
      </c>
      <c r="U5" s="95">
        <v>0.23</v>
      </c>
      <c r="V5" s="95">
        <v>0.37</v>
      </c>
      <c r="W5" s="95">
        <v>0.47370000000000001</v>
      </c>
      <c r="X5" s="95">
        <v>0.4768</v>
      </c>
      <c r="Y5" s="95">
        <v>0.39579999999999999</v>
      </c>
      <c r="Z5" s="95">
        <v>0.4304</v>
      </c>
      <c r="AA5" s="40">
        <v>0.43709999999999999</v>
      </c>
      <c r="AB5" s="8"/>
      <c r="AC5" s="8"/>
      <c r="AD5" s="8"/>
      <c r="AE5" s="8" t="s">
        <v>86</v>
      </c>
      <c r="AF5" s="8" t="s">
        <v>87</v>
      </c>
      <c r="AG5" t="s">
        <v>88</v>
      </c>
      <c r="AH5" s="8" t="s">
        <v>85</v>
      </c>
      <c r="AJ5" s="8"/>
      <c r="AK5" s="8" t="s">
        <v>86</v>
      </c>
      <c r="AL5" s="8" t="s">
        <v>87</v>
      </c>
      <c r="AM5" s="8" t="s">
        <v>88</v>
      </c>
      <c r="AN5" s="8" t="s">
        <v>85</v>
      </c>
      <c r="AP5" s="8"/>
      <c r="AQ5" s="8" t="s">
        <v>86</v>
      </c>
      <c r="AR5" s="8" t="s">
        <v>87</v>
      </c>
      <c r="AS5" s="8" t="s">
        <v>88</v>
      </c>
      <c r="AT5" s="8" t="s">
        <v>85</v>
      </c>
      <c r="AV5" s="84"/>
      <c r="AW5" s="84" t="s">
        <v>86</v>
      </c>
      <c r="AX5" s="84" t="s">
        <v>87</v>
      </c>
      <c r="AY5" s="84" t="s">
        <v>88</v>
      </c>
      <c r="AZ5" s="84" t="s">
        <v>85</v>
      </c>
      <c r="BB5" s="84"/>
    </row>
    <row r="6" spans="1:54" hidden="1">
      <c r="A6" s="142"/>
      <c r="B6" s="142"/>
      <c r="C6" s="39">
        <v>0.16666666666666699</v>
      </c>
      <c r="D6" s="40">
        <v>0</v>
      </c>
      <c r="E6" s="40">
        <v>0</v>
      </c>
      <c r="F6" s="40">
        <v>0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0</v>
      </c>
      <c r="N6" s="40">
        <v>0</v>
      </c>
      <c r="O6" s="40">
        <v>0</v>
      </c>
      <c r="P6" s="95">
        <v>0.23419999999999999</v>
      </c>
      <c r="Q6" s="95">
        <v>0.3478</v>
      </c>
      <c r="R6" s="95">
        <v>9.7500000000000003E-2</v>
      </c>
      <c r="S6" s="95">
        <v>0.31630000000000003</v>
      </c>
      <c r="T6" s="95">
        <v>0.3478</v>
      </c>
      <c r="U6" s="95">
        <v>0.2092</v>
      </c>
      <c r="V6" s="95">
        <v>0.36759999999999998</v>
      </c>
      <c r="W6" s="95">
        <v>0.48770000000000002</v>
      </c>
      <c r="X6" s="95">
        <v>0.44450000000000001</v>
      </c>
      <c r="Y6" s="95">
        <v>0.34510000000000002</v>
      </c>
      <c r="Z6" s="95">
        <v>0.4158</v>
      </c>
      <c r="AA6" s="40">
        <v>0.42670000000000002</v>
      </c>
      <c r="AB6" s="8"/>
      <c r="AC6" s="8"/>
      <c r="AD6" s="28" t="s">
        <v>101</v>
      </c>
      <c r="AE6" s="84">
        <v>0</v>
      </c>
      <c r="AF6" s="84">
        <v>0</v>
      </c>
      <c r="AG6" s="84">
        <v>0</v>
      </c>
      <c r="AH6" s="84">
        <v>0</v>
      </c>
      <c r="AJ6" s="28" t="s">
        <v>101</v>
      </c>
      <c r="AK6" s="84">
        <f>O75</f>
        <v>0</v>
      </c>
      <c r="AL6" s="84">
        <f>O147</f>
        <v>0</v>
      </c>
      <c r="AM6" s="84">
        <f>O219</f>
        <v>0</v>
      </c>
      <c r="AN6" s="84">
        <f>O3</f>
        <v>0</v>
      </c>
      <c r="AP6" s="28" t="s">
        <v>101</v>
      </c>
      <c r="AQ6" s="84">
        <f>U75</f>
        <v>0.45600000000000002</v>
      </c>
      <c r="AR6" s="84">
        <f>U147</f>
        <v>0.31830000000000003</v>
      </c>
      <c r="AS6" s="84">
        <f>U219</f>
        <v>0.40110000000000001</v>
      </c>
      <c r="AT6" s="84">
        <f>U3</f>
        <v>0.3196</v>
      </c>
      <c r="AV6" s="92" t="s">
        <v>101</v>
      </c>
      <c r="AW6" s="84">
        <f>AA75</f>
        <v>0.6593</v>
      </c>
      <c r="AX6" s="84">
        <f>AA147</f>
        <v>0.5212</v>
      </c>
      <c r="AY6" s="84">
        <f>AA219</f>
        <v>0.40439999999999998</v>
      </c>
      <c r="AZ6" s="84">
        <f>AA3</f>
        <v>0.38640000000000002</v>
      </c>
      <c r="BB6" s="84"/>
    </row>
    <row r="7" spans="1:54" hidden="1">
      <c r="A7" s="142"/>
      <c r="B7" s="142"/>
      <c r="C7" s="39">
        <v>0.20833333333333301</v>
      </c>
      <c r="D7" s="40">
        <v>0</v>
      </c>
      <c r="E7" s="40">
        <v>0</v>
      </c>
      <c r="F7" s="40">
        <v>0</v>
      </c>
      <c r="G7" s="40">
        <v>0</v>
      </c>
      <c r="H7" s="40">
        <v>0</v>
      </c>
      <c r="I7" s="40">
        <v>0</v>
      </c>
      <c r="J7" s="40">
        <v>0</v>
      </c>
      <c r="K7" s="40">
        <v>0</v>
      </c>
      <c r="L7" s="40">
        <v>0</v>
      </c>
      <c r="M7" s="40">
        <v>0</v>
      </c>
      <c r="N7" s="40">
        <v>0</v>
      </c>
      <c r="O7" s="40">
        <v>0</v>
      </c>
      <c r="P7" s="95">
        <v>0.21809999999999999</v>
      </c>
      <c r="Q7" s="95">
        <v>0.4143</v>
      </c>
      <c r="R7" s="95">
        <v>0.1077</v>
      </c>
      <c r="S7" s="95">
        <v>0.37940000000000002</v>
      </c>
      <c r="T7" s="95">
        <v>0.4143</v>
      </c>
      <c r="U7" s="95">
        <v>0.22919999999999999</v>
      </c>
      <c r="V7" s="95">
        <v>0.46970000000000001</v>
      </c>
      <c r="W7" s="95">
        <v>0.52769999999999995</v>
      </c>
      <c r="X7" s="95">
        <v>0.41660000000000003</v>
      </c>
      <c r="Y7" s="95">
        <v>0.31900000000000001</v>
      </c>
      <c r="Z7" s="95">
        <v>0.43609999999999999</v>
      </c>
      <c r="AA7" s="40">
        <v>0.4531</v>
      </c>
      <c r="AB7" s="8"/>
      <c r="AC7" s="8"/>
      <c r="AD7" s="28" t="s">
        <v>102</v>
      </c>
      <c r="AE7" s="84">
        <v>0</v>
      </c>
      <c r="AF7" s="84">
        <v>0</v>
      </c>
      <c r="AG7" s="84">
        <v>0</v>
      </c>
      <c r="AH7" s="84">
        <v>0</v>
      </c>
      <c r="AJ7" s="28" t="s">
        <v>102</v>
      </c>
      <c r="AK7" s="84">
        <f t="shared" ref="AK7:AK14" si="0">O76</f>
        <v>0</v>
      </c>
      <c r="AL7" s="84">
        <f t="shared" ref="AL7:AL29" si="1">O148</f>
        <v>0</v>
      </c>
      <c r="AM7" s="84">
        <f t="shared" ref="AM7:AM29" si="2">O220</f>
        <v>0</v>
      </c>
      <c r="AN7" s="84">
        <f t="shared" ref="AN7:AN29" si="3">O4</f>
        <v>0</v>
      </c>
      <c r="AP7" s="28" t="s">
        <v>102</v>
      </c>
      <c r="AQ7" s="84">
        <f t="shared" ref="AQ7:AQ14" si="4">U76</f>
        <v>0.44750000000000001</v>
      </c>
      <c r="AR7" s="84">
        <f t="shared" ref="AR7:AR29" si="5">U148</f>
        <v>0.25840000000000002</v>
      </c>
      <c r="AS7" s="84">
        <f t="shared" ref="AS7:AS29" si="6">U220</f>
        <v>0.3881</v>
      </c>
      <c r="AT7" s="84">
        <f t="shared" ref="AT7:AT29" si="7">U4</f>
        <v>0.28999999999999998</v>
      </c>
      <c r="AV7" s="92" t="s">
        <v>102</v>
      </c>
      <c r="AW7" s="84">
        <f t="shared" ref="AW7:AW14" si="8">AA76</f>
        <v>0.64019999999999999</v>
      </c>
      <c r="AX7" s="84">
        <f t="shared" ref="AX7:AX29" si="9">AA148</f>
        <v>0.46400000000000002</v>
      </c>
      <c r="AY7" s="84">
        <f t="shared" ref="AY7:AY29" si="10">AA220</f>
        <v>0.3664</v>
      </c>
      <c r="AZ7" s="84">
        <f t="shared" ref="AZ7:AZ29" si="11">AA4</f>
        <v>0.4249</v>
      </c>
      <c r="BB7" s="84"/>
    </row>
    <row r="8" spans="1:54" hidden="1">
      <c r="A8" s="142"/>
      <c r="B8" s="142"/>
      <c r="C8" s="39">
        <v>0.25</v>
      </c>
      <c r="D8" s="40">
        <v>0</v>
      </c>
      <c r="E8" s="40">
        <v>0</v>
      </c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95">
        <v>0.21290000000000001</v>
      </c>
      <c r="Q8" s="95">
        <v>0.3977</v>
      </c>
      <c r="R8" s="95">
        <v>9.8500000000000004E-2</v>
      </c>
      <c r="S8" s="95">
        <v>0.37980000000000003</v>
      </c>
      <c r="T8" s="95">
        <v>0.3977</v>
      </c>
      <c r="U8" s="95">
        <v>0.22209999999999999</v>
      </c>
      <c r="V8" s="95">
        <v>0.52539999999999998</v>
      </c>
      <c r="W8" s="95">
        <v>0.48249999999999998</v>
      </c>
      <c r="X8" s="95">
        <v>0.40839999999999999</v>
      </c>
      <c r="Y8" s="95">
        <v>0.2792</v>
      </c>
      <c r="Z8" s="95">
        <v>0.44790000000000002</v>
      </c>
      <c r="AA8" s="40">
        <v>0.45250000000000001</v>
      </c>
      <c r="AB8" s="8"/>
      <c r="AC8" s="8"/>
      <c r="AD8" s="28" t="s">
        <v>103</v>
      </c>
      <c r="AE8" s="84">
        <v>0</v>
      </c>
      <c r="AF8" s="84">
        <v>0</v>
      </c>
      <c r="AG8" s="84">
        <v>0</v>
      </c>
      <c r="AH8" s="84">
        <v>0</v>
      </c>
      <c r="AJ8" s="28" t="s">
        <v>103</v>
      </c>
      <c r="AK8" s="84">
        <f t="shared" si="0"/>
        <v>0</v>
      </c>
      <c r="AL8" s="84">
        <f t="shared" si="1"/>
        <v>0</v>
      </c>
      <c r="AM8" s="84">
        <f t="shared" si="2"/>
        <v>0</v>
      </c>
      <c r="AN8" s="84">
        <f t="shared" si="3"/>
        <v>0</v>
      </c>
      <c r="AP8" s="28" t="s">
        <v>103</v>
      </c>
      <c r="AQ8" s="84">
        <f t="shared" si="4"/>
        <v>0.46660000000000001</v>
      </c>
      <c r="AR8" s="84">
        <f t="shared" si="5"/>
        <v>0.24460000000000001</v>
      </c>
      <c r="AS8" s="84">
        <f t="shared" si="6"/>
        <v>0.35310000000000002</v>
      </c>
      <c r="AT8" s="84">
        <f t="shared" si="7"/>
        <v>0.23</v>
      </c>
      <c r="AV8" s="92" t="s">
        <v>103</v>
      </c>
      <c r="AW8" s="84">
        <f t="shared" si="8"/>
        <v>0.63529999999999998</v>
      </c>
      <c r="AX8" s="84">
        <f t="shared" si="9"/>
        <v>0.45850000000000002</v>
      </c>
      <c r="AY8" s="84">
        <f t="shared" si="10"/>
        <v>0.35870000000000002</v>
      </c>
      <c r="AZ8" s="84">
        <f t="shared" si="11"/>
        <v>0.43709999999999999</v>
      </c>
      <c r="BB8" s="84"/>
    </row>
    <row r="9" spans="1:54" hidden="1">
      <c r="A9" s="142"/>
      <c r="B9" s="142"/>
      <c r="C9" s="39">
        <v>0.29166666666666702</v>
      </c>
      <c r="D9" s="40">
        <v>0</v>
      </c>
      <c r="E9" s="40">
        <v>0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95">
        <v>0.2412</v>
      </c>
      <c r="Q9" s="95">
        <v>0.40649999999999997</v>
      </c>
      <c r="R9" s="95">
        <v>9.2799999999999994E-2</v>
      </c>
      <c r="S9" s="95">
        <v>0.40279999999999999</v>
      </c>
      <c r="T9" s="95">
        <v>0.40649999999999997</v>
      </c>
      <c r="U9" s="95">
        <v>0.23350000000000001</v>
      </c>
      <c r="V9" s="95">
        <v>0.54700000000000004</v>
      </c>
      <c r="W9" s="95">
        <v>0.4158</v>
      </c>
      <c r="X9" s="95">
        <v>0.38779999999999998</v>
      </c>
      <c r="Y9" s="95">
        <v>0.2571</v>
      </c>
      <c r="Z9" s="95">
        <v>0.3644</v>
      </c>
      <c r="AA9" s="40">
        <v>0.39460000000000001</v>
      </c>
      <c r="AB9" s="8"/>
      <c r="AC9" s="8"/>
      <c r="AD9" s="28" t="s">
        <v>104</v>
      </c>
      <c r="AE9" s="84">
        <v>0</v>
      </c>
      <c r="AF9" s="84">
        <v>0</v>
      </c>
      <c r="AG9" s="84">
        <v>0</v>
      </c>
      <c r="AH9" s="84">
        <v>0</v>
      </c>
      <c r="AJ9" s="28" t="s">
        <v>104</v>
      </c>
      <c r="AK9" s="84">
        <f t="shared" si="0"/>
        <v>0</v>
      </c>
      <c r="AL9" s="84">
        <f t="shared" si="1"/>
        <v>0</v>
      </c>
      <c r="AM9" s="84">
        <f t="shared" si="2"/>
        <v>0</v>
      </c>
      <c r="AN9" s="84">
        <f t="shared" si="3"/>
        <v>0</v>
      </c>
      <c r="AP9" s="28" t="s">
        <v>104</v>
      </c>
      <c r="AQ9" s="84">
        <f t="shared" si="4"/>
        <v>0.43859999999999999</v>
      </c>
      <c r="AR9" s="84">
        <f t="shared" si="5"/>
        <v>0.26939999999999997</v>
      </c>
      <c r="AS9" s="84">
        <f t="shared" si="6"/>
        <v>0.35020000000000001</v>
      </c>
      <c r="AT9" s="84">
        <f t="shared" si="7"/>
        <v>0.2092</v>
      </c>
      <c r="AV9" s="92" t="s">
        <v>104</v>
      </c>
      <c r="AW9" s="84">
        <f t="shared" si="8"/>
        <v>0.61809999999999998</v>
      </c>
      <c r="AX9" s="84">
        <f t="shared" si="9"/>
        <v>0.4249</v>
      </c>
      <c r="AY9" s="84">
        <f t="shared" si="10"/>
        <v>0.37109999999999999</v>
      </c>
      <c r="AZ9" s="84">
        <f t="shared" si="11"/>
        <v>0.42670000000000002</v>
      </c>
      <c r="BB9" s="84"/>
    </row>
    <row r="10" spans="1:54" hidden="1">
      <c r="A10" s="142"/>
      <c r="B10" s="142"/>
      <c r="C10" s="39">
        <v>0.33333333333333298</v>
      </c>
      <c r="D10" s="40">
        <v>0</v>
      </c>
      <c r="E10" s="40">
        <v>0</v>
      </c>
      <c r="F10" s="40">
        <v>0</v>
      </c>
      <c r="G10" s="40">
        <v>0</v>
      </c>
      <c r="H10" s="40">
        <v>0</v>
      </c>
      <c r="I10" s="40">
        <v>0</v>
      </c>
      <c r="J10" s="40">
        <v>4.4999999999999997E-3</v>
      </c>
      <c r="K10" s="40">
        <v>2.1899999999999999E-2</v>
      </c>
      <c r="L10" s="40">
        <v>2.5100000000000001E-2</v>
      </c>
      <c r="M10" s="40">
        <v>1.3100000000000001E-2</v>
      </c>
      <c r="N10" s="40">
        <v>0</v>
      </c>
      <c r="O10" s="40">
        <v>1.29E-2</v>
      </c>
      <c r="P10" s="95">
        <v>0.26469999999999999</v>
      </c>
      <c r="Q10" s="95">
        <v>0.41049999999999998</v>
      </c>
      <c r="R10" s="95">
        <v>9.7900000000000001E-2</v>
      </c>
      <c r="S10" s="95">
        <v>0.43130000000000002</v>
      </c>
      <c r="T10" s="95">
        <v>0.41049999999999998</v>
      </c>
      <c r="U10" s="95">
        <v>0.24829999999999999</v>
      </c>
      <c r="V10" s="95">
        <v>0.50219999999999998</v>
      </c>
      <c r="W10" s="95">
        <v>0.40899999999999997</v>
      </c>
      <c r="X10" s="95">
        <v>0.435</v>
      </c>
      <c r="Y10" s="95">
        <v>0.25190000000000001</v>
      </c>
      <c r="Z10" s="95">
        <v>0.34179999999999999</v>
      </c>
      <c r="AA10" s="40">
        <v>0.38179999999999997</v>
      </c>
      <c r="AB10" s="8"/>
      <c r="AC10" s="8"/>
      <c r="AD10" s="28" t="s">
        <v>105</v>
      </c>
      <c r="AE10" s="84">
        <v>0</v>
      </c>
      <c r="AF10" s="84">
        <v>0</v>
      </c>
      <c r="AG10" s="84">
        <v>0</v>
      </c>
      <c r="AH10" s="84">
        <v>0</v>
      </c>
      <c r="AJ10" s="28" t="s">
        <v>105</v>
      </c>
      <c r="AK10" s="84">
        <f t="shared" si="0"/>
        <v>0</v>
      </c>
      <c r="AL10" s="84">
        <f t="shared" si="1"/>
        <v>0</v>
      </c>
      <c r="AM10" s="84">
        <f t="shared" si="2"/>
        <v>0</v>
      </c>
      <c r="AN10" s="84">
        <f t="shared" si="3"/>
        <v>0</v>
      </c>
      <c r="AP10" s="28" t="s">
        <v>105</v>
      </c>
      <c r="AQ10" s="84">
        <f t="shared" si="4"/>
        <v>0.39950000000000002</v>
      </c>
      <c r="AR10" s="84">
        <f t="shared" si="5"/>
        <v>0.25590000000000002</v>
      </c>
      <c r="AS10" s="84">
        <f t="shared" si="6"/>
        <v>0.32629999999999998</v>
      </c>
      <c r="AT10" s="84">
        <f t="shared" si="7"/>
        <v>0.22919999999999999</v>
      </c>
      <c r="AV10" s="92" t="s">
        <v>105</v>
      </c>
      <c r="AW10" s="84">
        <f t="shared" si="8"/>
        <v>0.62180000000000002</v>
      </c>
      <c r="AX10" s="84">
        <f t="shared" si="9"/>
        <v>0.41420000000000001</v>
      </c>
      <c r="AY10" s="84">
        <f t="shared" si="10"/>
        <v>0.374</v>
      </c>
      <c r="AZ10" s="84">
        <f t="shared" si="11"/>
        <v>0.4531</v>
      </c>
      <c r="BB10" s="84"/>
    </row>
    <row r="11" spans="1:54" hidden="1">
      <c r="A11" s="142"/>
      <c r="B11" s="142"/>
      <c r="C11" s="39">
        <v>0.375</v>
      </c>
      <c r="D11" s="40">
        <v>0</v>
      </c>
      <c r="E11" s="40">
        <v>0</v>
      </c>
      <c r="F11" s="40">
        <v>0</v>
      </c>
      <c r="G11" s="40">
        <v>0</v>
      </c>
      <c r="H11" s="40">
        <v>0</v>
      </c>
      <c r="I11" s="40">
        <v>0</v>
      </c>
      <c r="J11" s="40">
        <v>0.26989999999999997</v>
      </c>
      <c r="K11" s="40">
        <v>0.3216</v>
      </c>
      <c r="L11" s="40">
        <v>0.24099999999999999</v>
      </c>
      <c r="M11" s="40">
        <v>0.19600000000000001</v>
      </c>
      <c r="N11" s="40">
        <v>0.28839999999999999</v>
      </c>
      <c r="O11" s="40">
        <v>0.26340000000000002</v>
      </c>
      <c r="P11" s="95">
        <v>0.30840000000000001</v>
      </c>
      <c r="Q11" s="95">
        <v>0.42859999999999998</v>
      </c>
      <c r="R11" s="95">
        <v>0.10589999999999999</v>
      </c>
      <c r="S11" s="95">
        <v>0.46</v>
      </c>
      <c r="T11" s="95">
        <v>0.42859999999999998</v>
      </c>
      <c r="U11" s="95">
        <v>0.2717</v>
      </c>
      <c r="V11" s="95">
        <v>0.48110000000000003</v>
      </c>
      <c r="W11" s="95">
        <v>0.43419999999999997</v>
      </c>
      <c r="X11" s="95">
        <v>0.45669999999999999</v>
      </c>
      <c r="Y11" s="95">
        <v>0.28360000000000002</v>
      </c>
      <c r="Z11" s="95">
        <v>0.34139999999999998</v>
      </c>
      <c r="AA11" s="40">
        <v>0.38879999999999998</v>
      </c>
      <c r="AB11" s="8"/>
      <c r="AC11" s="8"/>
      <c r="AD11" s="28" t="s">
        <v>106</v>
      </c>
      <c r="AE11" s="84">
        <v>0</v>
      </c>
      <c r="AF11" s="84">
        <v>0</v>
      </c>
      <c r="AG11" s="84">
        <v>0</v>
      </c>
      <c r="AH11" s="84">
        <v>0</v>
      </c>
      <c r="AJ11" s="28" t="s">
        <v>106</v>
      </c>
      <c r="AK11" s="84">
        <f t="shared" si="0"/>
        <v>6.9999999999999999E-4</v>
      </c>
      <c r="AL11" s="84">
        <f t="shared" si="1"/>
        <v>6.6E-3</v>
      </c>
      <c r="AM11" s="84">
        <f t="shared" si="2"/>
        <v>0</v>
      </c>
      <c r="AN11" s="84">
        <f t="shared" si="3"/>
        <v>0</v>
      </c>
      <c r="AP11" s="28" t="s">
        <v>106</v>
      </c>
      <c r="AQ11" s="84">
        <f t="shared" si="4"/>
        <v>0.3679</v>
      </c>
      <c r="AR11" s="84">
        <f t="shared" si="5"/>
        <v>0.26929999999999998</v>
      </c>
      <c r="AS11" s="84">
        <f t="shared" si="6"/>
        <v>0.28789999999999999</v>
      </c>
      <c r="AT11" s="84">
        <f t="shared" si="7"/>
        <v>0.22209999999999999</v>
      </c>
      <c r="AV11" s="92" t="s">
        <v>106</v>
      </c>
      <c r="AW11" s="84">
        <f t="shared" si="8"/>
        <v>0.66039999999999999</v>
      </c>
      <c r="AX11" s="84">
        <f t="shared" si="9"/>
        <v>0.37469999999999998</v>
      </c>
      <c r="AY11" s="84">
        <f t="shared" si="10"/>
        <v>0.36909999999999998</v>
      </c>
      <c r="AZ11" s="84">
        <f t="shared" si="11"/>
        <v>0.45250000000000001</v>
      </c>
      <c r="BB11" s="84"/>
    </row>
    <row r="12" spans="1:54" hidden="1">
      <c r="A12" s="142"/>
      <c r="B12" s="142"/>
      <c r="C12" s="39">
        <v>0.41666666666666702</v>
      </c>
      <c r="D12" s="40">
        <v>0</v>
      </c>
      <c r="E12" s="40">
        <v>5.0900000000000001E-2</v>
      </c>
      <c r="F12" s="40">
        <v>0</v>
      </c>
      <c r="G12" s="40">
        <v>0</v>
      </c>
      <c r="H12" s="40">
        <v>0</v>
      </c>
      <c r="I12" s="40">
        <v>1.0200000000000001E-2</v>
      </c>
      <c r="J12" s="40">
        <v>0.54010000000000002</v>
      </c>
      <c r="K12" s="40">
        <v>0.59860000000000002</v>
      </c>
      <c r="L12" s="40">
        <v>0.42449999999999999</v>
      </c>
      <c r="M12" s="40">
        <v>0.41770000000000002</v>
      </c>
      <c r="N12" s="40">
        <v>0.63739999999999997</v>
      </c>
      <c r="O12" s="40">
        <v>0.52359999999999995</v>
      </c>
      <c r="P12" s="95">
        <v>0.25090000000000001</v>
      </c>
      <c r="Q12" s="95">
        <v>0.37590000000000001</v>
      </c>
      <c r="R12" s="95">
        <v>7.8799999999999995E-2</v>
      </c>
      <c r="S12" s="95">
        <v>0.39639999999999997</v>
      </c>
      <c r="T12" s="95">
        <v>0.37590000000000001</v>
      </c>
      <c r="U12" s="95">
        <v>0.2258</v>
      </c>
      <c r="V12" s="95">
        <v>0.44259999999999999</v>
      </c>
      <c r="W12" s="95">
        <v>0.40629999999999999</v>
      </c>
      <c r="X12" s="95">
        <v>0.27550000000000002</v>
      </c>
      <c r="Y12" s="95">
        <v>0.17510000000000001</v>
      </c>
      <c r="Z12" s="95">
        <v>0.41189999999999999</v>
      </c>
      <c r="AA12" s="40">
        <v>0.38800000000000001</v>
      </c>
      <c r="AB12" s="8"/>
      <c r="AC12" s="8"/>
      <c r="AD12" s="28" t="s">
        <v>107</v>
      </c>
      <c r="AE12" s="84">
        <v>0</v>
      </c>
      <c r="AF12" s="84">
        <v>0</v>
      </c>
      <c r="AG12" s="84">
        <v>0</v>
      </c>
      <c r="AH12" s="84">
        <v>0</v>
      </c>
      <c r="AJ12" s="28" t="s">
        <v>107</v>
      </c>
      <c r="AK12" s="84">
        <f t="shared" si="0"/>
        <v>9.5799999999999996E-2</v>
      </c>
      <c r="AL12" s="84">
        <f t="shared" si="1"/>
        <v>0.1847</v>
      </c>
      <c r="AM12" s="84">
        <f t="shared" si="2"/>
        <v>5.3E-3</v>
      </c>
      <c r="AN12" s="84">
        <f t="shared" si="3"/>
        <v>0</v>
      </c>
      <c r="AP12" s="28" t="s">
        <v>107</v>
      </c>
      <c r="AQ12" s="84">
        <f t="shared" si="4"/>
        <v>0.33450000000000002</v>
      </c>
      <c r="AR12" s="84">
        <f t="shared" si="5"/>
        <v>0.25290000000000001</v>
      </c>
      <c r="AS12" s="84">
        <f t="shared" si="6"/>
        <v>0.2757</v>
      </c>
      <c r="AT12" s="84">
        <f t="shared" si="7"/>
        <v>0.23350000000000001</v>
      </c>
      <c r="AV12" s="92" t="s">
        <v>107</v>
      </c>
      <c r="AW12" s="84">
        <f t="shared" si="8"/>
        <v>0.64249999999999996</v>
      </c>
      <c r="AX12" s="84">
        <f t="shared" si="9"/>
        <v>0.33139999999999997</v>
      </c>
      <c r="AY12" s="84">
        <f t="shared" si="10"/>
        <v>0.37159999999999999</v>
      </c>
      <c r="AZ12" s="84">
        <f t="shared" si="11"/>
        <v>0.39460000000000001</v>
      </c>
      <c r="BB12" s="84"/>
    </row>
    <row r="13" spans="1:54" hidden="1">
      <c r="A13" s="142"/>
      <c r="B13" s="142"/>
      <c r="C13" s="39">
        <v>0.45833333333333298</v>
      </c>
      <c r="D13" s="40">
        <v>0.1321</v>
      </c>
      <c r="E13" s="40">
        <v>0.21560000000000001</v>
      </c>
      <c r="F13" s="40">
        <v>4.3999999999999997E-2</v>
      </c>
      <c r="G13" s="40">
        <v>3.7199999999999997E-2</v>
      </c>
      <c r="H13" s="40">
        <v>0.24929999999999999</v>
      </c>
      <c r="I13" s="40">
        <v>0.1356</v>
      </c>
      <c r="J13" s="40">
        <v>0.65669999999999995</v>
      </c>
      <c r="K13" s="40">
        <v>0.67349999999999999</v>
      </c>
      <c r="L13" s="40">
        <v>0.47199999999999998</v>
      </c>
      <c r="M13" s="40">
        <v>0.53949999999999998</v>
      </c>
      <c r="N13" s="40">
        <v>0.74350000000000005</v>
      </c>
      <c r="O13" s="40">
        <v>0.61699999999999999</v>
      </c>
      <c r="P13" s="95">
        <v>0.2417</v>
      </c>
      <c r="Q13" s="95">
        <v>0.40089999999999998</v>
      </c>
      <c r="R13" s="95">
        <v>7.7299999999999994E-2</v>
      </c>
      <c r="S13" s="95">
        <v>0.37209999999999999</v>
      </c>
      <c r="T13" s="95">
        <v>0.40089999999999998</v>
      </c>
      <c r="U13" s="95">
        <v>0.22070000000000001</v>
      </c>
      <c r="V13" s="95">
        <v>0.3362</v>
      </c>
      <c r="W13" s="95">
        <v>0.31059999999999999</v>
      </c>
      <c r="X13" s="95">
        <v>0.15290000000000001</v>
      </c>
      <c r="Y13" s="95">
        <v>9.3299999999999994E-2</v>
      </c>
      <c r="Z13" s="95">
        <v>0.2399</v>
      </c>
      <c r="AA13" s="40">
        <v>0.25030000000000002</v>
      </c>
      <c r="AB13" s="8"/>
      <c r="AC13" s="8"/>
      <c r="AD13" s="28" t="s">
        <v>108</v>
      </c>
      <c r="AE13" s="84">
        <v>0</v>
      </c>
      <c r="AF13" s="84">
        <v>1.26E-2</v>
      </c>
      <c r="AG13" s="84">
        <v>0</v>
      </c>
      <c r="AH13" s="84">
        <v>0</v>
      </c>
      <c r="AJ13" s="28" t="s">
        <v>108</v>
      </c>
      <c r="AK13" s="84">
        <f t="shared" si="0"/>
        <v>0.39539999999999997</v>
      </c>
      <c r="AL13" s="84">
        <f t="shared" si="1"/>
        <v>0.55769999999999997</v>
      </c>
      <c r="AM13" s="84">
        <f t="shared" si="2"/>
        <v>0.2447</v>
      </c>
      <c r="AN13" s="84">
        <f t="shared" si="3"/>
        <v>1.29E-2</v>
      </c>
      <c r="AP13" s="28" t="s">
        <v>108</v>
      </c>
      <c r="AQ13" s="84">
        <f t="shared" si="4"/>
        <v>0.25309999999999999</v>
      </c>
      <c r="AR13" s="84">
        <f t="shared" si="5"/>
        <v>0.19689999999999999</v>
      </c>
      <c r="AS13" s="84">
        <f t="shared" si="6"/>
        <v>0.27389999999999998</v>
      </c>
      <c r="AT13" s="84">
        <f t="shared" si="7"/>
        <v>0.24829999999999999</v>
      </c>
      <c r="AV13" s="92" t="s">
        <v>108</v>
      </c>
      <c r="AW13" s="84">
        <f t="shared" si="8"/>
        <v>0.54869999999999997</v>
      </c>
      <c r="AX13" s="84">
        <f t="shared" si="9"/>
        <v>0.26300000000000001</v>
      </c>
      <c r="AY13" s="84">
        <f t="shared" si="10"/>
        <v>0.33950000000000002</v>
      </c>
      <c r="AZ13" s="84">
        <f t="shared" si="11"/>
        <v>0.38179999999999997</v>
      </c>
      <c r="BB13" s="84"/>
    </row>
    <row r="14" spans="1:54" hidden="1">
      <c r="A14" s="142"/>
      <c r="B14" s="142"/>
      <c r="C14" s="39">
        <v>0.5</v>
      </c>
      <c r="D14" s="40">
        <v>0.3054</v>
      </c>
      <c r="E14" s="40">
        <v>0.40310000000000001</v>
      </c>
      <c r="F14" s="40">
        <v>0.1489</v>
      </c>
      <c r="G14" s="40">
        <v>9.74E-2</v>
      </c>
      <c r="H14" s="40">
        <v>0.50560000000000005</v>
      </c>
      <c r="I14" s="40">
        <v>0.29210000000000003</v>
      </c>
      <c r="J14" s="40">
        <v>0.66559999999999997</v>
      </c>
      <c r="K14" s="40">
        <v>0.68659999999999999</v>
      </c>
      <c r="L14" s="40">
        <v>0.49380000000000002</v>
      </c>
      <c r="M14" s="40">
        <v>0.49869999999999998</v>
      </c>
      <c r="N14" s="40">
        <v>0.71989999999999998</v>
      </c>
      <c r="O14" s="40">
        <v>0.6129</v>
      </c>
      <c r="P14" s="95">
        <v>0.3135</v>
      </c>
      <c r="Q14" s="95">
        <v>0.54259999999999997</v>
      </c>
      <c r="R14" s="95">
        <v>9.06E-2</v>
      </c>
      <c r="S14" s="95">
        <v>0.46989999999999998</v>
      </c>
      <c r="T14" s="95">
        <v>0.54259999999999997</v>
      </c>
      <c r="U14" s="95">
        <v>0.28249999999999997</v>
      </c>
      <c r="V14" s="95">
        <v>0.2676</v>
      </c>
      <c r="W14" s="95">
        <v>0.23219999999999999</v>
      </c>
      <c r="X14" s="95">
        <v>0.14130000000000001</v>
      </c>
      <c r="Y14" s="95">
        <v>8.2299999999999998E-2</v>
      </c>
      <c r="Z14" s="95">
        <v>0.21190000000000001</v>
      </c>
      <c r="AA14" s="40">
        <v>0.2089</v>
      </c>
      <c r="AB14" s="8"/>
      <c r="AC14" s="8"/>
      <c r="AD14" s="28" t="s">
        <v>109</v>
      </c>
      <c r="AE14" s="84">
        <v>0.1115</v>
      </c>
      <c r="AF14" s="84">
        <v>0.32769999999999999</v>
      </c>
      <c r="AG14" s="84">
        <v>0.12130000000000001</v>
      </c>
      <c r="AH14" s="84">
        <v>0</v>
      </c>
      <c r="AJ14" s="28" t="s">
        <v>109</v>
      </c>
      <c r="AK14" s="84">
        <f t="shared" si="0"/>
        <v>0.59709999999999996</v>
      </c>
      <c r="AL14" s="84">
        <f t="shared" si="1"/>
        <v>0.78710000000000002</v>
      </c>
      <c r="AM14" s="84">
        <f t="shared" si="2"/>
        <v>0.54630000000000001</v>
      </c>
      <c r="AN14" s="84">
        <f t="shared" si="3"/>
        <v>0.26340000000000002</v>
      </c>
      <c r="AP14" s="28" t="s">
        <v>109</v>
      </c>
      <c r="AQ14" s="84">
        <f t="shared" si="4"/>
        <v>0.19420000000000001</v>
      </c>
      <c r="AR14" s="84">
        <f t="shared" si="5"/>
        <v>0.14829999999999999</v>
      </c>
      <c r="AS14" s="84">
        <f t="shared" si="6"/>
        <v>0.27339999999999998</v>
      </c>
      <c r="AT14" s="84">
        <f t="shared" si="7"/>
        <v>0.2717</v>
      </c>
      <c r="AV14" s="92" t="s">
        <v>109</v>
      </c>
      <c r="AW14" s="84">
        <f t="shared" si="8"/>
        <v>0.45739999999999997</v>
      </c>
      <c r="AX14" s="84">
        <f t="shared" si="9"/>
        <v>0.21379999999999999</v>
      </c>
      <c r="AY14" s="84">
        <f t="shared" si="10"/>
        <v>0.31929999999999997</v>
      </c>
      <c r="AZ14" s="84">
        <f t="shared" si="11"/>
        <v>0.38879999999999998</v>
      </c>
      <c r="BB14" s="84"/>
    </row>
    <row r="15" spans="1:54" hidden="1">
      <c r="A15" s="142"/>
      <c r="B15" s="142"/>
      <c r="C15" s="39">
        <v>0.54166666666666696</v>
      </c>
      <c r="D15" s="40">
        <v>0.32250000000000001</v>
      </c>
      <c r="E15" s="40">
        <v>0.42809999999999998</v>
      </c>
      <c r="F15" s="40">
        <v>0.15279999999999999</v>
      </c>
      <c r="G15" s="40">
        <v>0.14410000000000001</v>
      </c>
      <c r="H15" s="40">
        <v>0.44840000000000002</v>
      </c>
      <c r="I15" s="40">
        <v>0.29920000000000002</v>
      </c>
      <c r="J15" s="40">
        <v>0.64690000000000003</v>
      </c>
      <c r="K15" s="40">
        <v>0.67620000000000002</v>
      </c>
      <c r="L15" s="40">
        <v>0.48060000000000003</v>
      </c>
      <c r="M15" s="40">
        <v>0.54920000000000002</v>
      </c>
      <c r="N15" s="40">
        <v>0.67369999999999997</v>
      </c>
      <c r="O15" s="40">
        <v>0.60529999999999995</v>
      </c>
      <c r="P15" s="95">
        <v>0.3236</v>
      </c>
      <c r="Q15" s="95">
        <v>0.44879999999999998</v>
      </c>
      <c r="R15" s="95">
        <v>9.2299999999999993E-2</v>
      </c>
      <c r="S15" s="95">
        <v>0.41970000000000002</v>
      </c>
      <c r="T15" s="95">
        <v>0.44879999999999998</v>
      </c>
      <c r="U15" s="95">
        <v>0.26490000000000002</v>
      </c>
      <c r="V15" s="95">
        <v>0.25019999999999998</v>
      </c>
      <c r="W15" s="95">
        <v>0.22309999999999999</v>
      </c>
      <c r="X15" s="95">
        <v>8.5999999999999993E-2</v>
      </c>
      <c r="Y15" s="95">
        <v>8.1299999999999997E-2</v>
      </c>
      <c r="Z15" s="95">
        <v>0.2155</v>
      </c>
      <c r="AA15" s="40">
        <v>0.20039999999999999</v>
      </c>
      <c r="AB15" s="8"/>
      <c r="AC15" s="8"/>
      <c r="AD15" s="28" t="s">
        <v>110</v>
      </c>
      <c r="AE15" s="84">
        <v>0.41020000000000001</v>
      </c>
      <c r="AF15" s="84">
        <v>0.72719999999999996</v>
      </c>
      <c r="AG15" s="84">
        <v>0.44940000000000002</v>
      </c>
      <c r="AH15" s="84">
        <v>0.1032</v>
      </c>
      <c r="AJ15" s="28" t="s">
        <v>110</v>
      </c>
      <c r="AK15" s="84">
        <f>O84</f>
        <v>0.7258</v>
      </c>
      <c r="AL15" s="84">
        <f t="shared" si="1"/>
        <v>0.86780000000000002</v>
      </c>
      <c r="AM15" s="84">
        <f t="shared" si="2"/>
        <v>0.65720000000000001</v>
      </c>
      <c r="AN15" s="84">
        <f t="shared" si="3"/>
        <v>0.52359999999999995</v>
      </c>
      <c r="AP15" s="28" t="s">
        <v>110</v>
      </c>
      <c r="AQ15" s="84">
        <f>U84</f>
        <v>0.18809999999999999</v>
      </c>
      <c r="AR15" s="84">
        <f t="shared" si="5"/>
        <v>0.12790000000000001</v>
      </c>
      <c r="AS15" s="84">
        <f t="shared" si="6"/>
        <v>0.20799999999999999</v>
      </c>
      <c r="AT15" s="84">
        <f t="shared" si="7"/>
        <v>0.2258</v>
      </c>
      <c r="AV15" s="92" t="s">
        <v>110</v>
      </c>
      <c r="AW15" s="84">
        <f>AA84</f>
        <v>0.3256</v>
      </c>
      <c r="AX15" s="84">
        <f t="shared" si="9"/>
        <v>0.16739999999999999</v>
      </c>
      <c r="AY15" s="84">
        <f t="shared" si="10"/>
        <v>0.2213</v>
      </c>
      <c r="AZ15" s="84">
        <f t="shared" si="11"/>
        <v>0.38800000000000001</v>
      </c>
      <c r="BB15" s="84"/>
    </row>
    <row r="16" spans="1:54" hidden="1">
      <c r="A16" s="142"/>
      <c r="B16" s="142"/>
      <c r="C16" s="39">
        <v>0.58333333333333304</v>
      </c>
      <c r="D16" s="40">
        <v>0.33019999999999999</v>
      </c>
      <c r="E16" s="40">
        <v>0.43080000000000002</v>
      </c>
      <c r="F16" s="40">
        <v>0.14960000000000001</v>
      </c>
      <c r="G16" s="40">
        <v>0.1222</v>
      </c>
      <c r="H16" s="40">
        <v>0.44929999999999998</v>
      </c>
      <c r="I16" s="40">
        <v>0.2964</v>
      </c>
      <c r="J16" s="40">
        <v>0.6532</v>
      </c>
      <c r="K16" s="40">
        <v>0.67249999999999999</v>
      </c>
      <c r="L16" s="40">
        <v>0.48830000000000001</v>
      </c>
      <c r="M16" s="40">
        <v>0.504</v>
      </c>
      <c r="N16" s="40">
        <v>0.67430000000000001</v>
      </c>
      <c r="O16" s="40">
        <v>0.59850000000000003</v>
      </c>
      <c r="P16" s="95">
        <v>0.28210000000000002</v>
      </c>
      <c r="Q16" s="95">
        <v>0.33450000000000002</v>
      </c>
      <c r="R16" s="95">
        <v>8.0100000000000005E-2</v>
      </c>
      <c r="S16" s="95">
        <v>0.31040000000000001</v>
      </c>
      <c r="T16" s="95">
        <v>0.33450000000000002</v>
      </c>
      <c r="U16" s="95">
        <v>0.21299999999999999</v>
      </c>
      <c r="V16" s="95">
        <v>0.30549999999999999</v>
      </c>
      <c r="W16" s="95">
        <v>0.20849999999999999</v>
      </c>
      <c r="X16" s="95">
        <v>7.5200000000000003E-2</v>
      </c>
      <c r="Y16" s="95">
        <v>8.09E-2</v>
      </c>
      <c r="Z16" s="95">
        <v>0.19670000000000001</v>
      </c>
      <c r="AA16" s="40">
        <v>0.19259999999999999</v>
      </c>
      <c r="AB16" s="8"/>
      <c r="AC16" s="8"/>
      <c r="AD16" s="28" t="s">
        <v>111</v>
      </c>
      <c r="AE16" s="84">
        <v>0.42759999999999998</v>
      </c>
      <c r="AF16" s="84">
        <v>0.85040000000000004</v>
      </c>
      <c r="AG16" s="84">
        <v>0.57430000000000003</v>
      </c>
      <c r="AH16" s="84">
        <v>0.33910000000000001</v>
      </c>
      <c r="AJ16" s="28" t="s">
        <v>111</v>
      </c>
      <c r="AK16" s="84">
        <f t="shared" ref="AK16:AK23" si="12">O85</f>
        <v>0.75209999999999999</v>
      </c>
      <c r="AL16" s="84">
        <f t="shared" si="1"/>
        <v>0.87329999999999997</v>
      </c>
      <c r="AM16" s="84">
        <f t="shared" si="2"/>
        <v>0.68910000000000005</v>
      </c>
      <c r="AN16" s="84">
        <f t="shared" si="3"/>
        <v>0.61699999999999999</v>
      </c>
      <c r="AP16" s="28" t="s">
        <v>111</v>
      </c>
      <c r="AQ16" s="84">
        <f t="shared" ref="AQ16:AQ23" si="13">U85</f>
        <v>0.19170000000000001</v>
      </c>
      <c r="AR16" s="84">
        <f t="shared" si="5"/>
        <v>0.1143</v>
      </c>
      <c r="AS16" s="84">
        <f t="shared" si="6"/>
        <v>0.18740000000000001</v>
      </c>
      <c r="AT16" s="84">
        <f t="shared" si="7"/>
        <v>0.22070000000000001</v>
      </c>
      <c r="AV16" s="92" t="s">
        <v>111</v>
      </c>
      <c r="AW16" s="84">
        <f t="shared" ref="AW16:AW23" si="14">AA85</f>
        <v>0.38569999999999999</v>
      </c>
      <c r="AX16" s="84">
        <f t="shared" si="9"/>
        <v>0.16739999999999999</v>
      </c>
      <c r="AY16" s="84">
        <f t="shared" si="10"/>
        <v>0.1462</v>
      </c>
      <c r="AZ16" s="84">
        <f t="shared" si="11"/>
        <v>0.25030000000000002</v>
      </c>
      <c r="BB16" s="84"/>
    </row>
    <row r="17" spans="1:58" hidden="1">
      <c r="A17" s="142"/>
      <c r="B17" s="142"/>
      <c r="C17" s="39">
        <v>0.625</v>
      </c>
      <c r="D17" s="40">
        <v>0.34720000000000001</v>
      </c>
      <c r="E17" s="40">
        <v>0.4698</v>
      </c>
      <c r="F17" s="40">
        <v>0.18740000000000001</v>
      </c>
      <c r="G17" s="40">
        <v>0.1646</v>
      </c>
      <c r="H17" s="40">
        <v>0.505</v>
      </c>
      <c r="I17" s="40">
        <v>0.33479999999999999</v>
      </c>
      <c r="J17" s="40">
        <v>0.6542</v>
      </c>
      <c r="K17" s="40">
        <v>0.69289999999999996</v>
      </c>
      <c r="L17" s="40">
        <v>0.53339999999999999</v>
      </c>
      <c r="M17" s="40">
        <v>0.4874</v>
      </c>
      <c r="N17" s="40">
        <v>0.71779999999999999</v>
      </c>
      <c r="O17" s="40">
        <v>0.61709999999999998</v>
      </c>
      <c r="P17" s="95">
        <v>0.27939999999999998</v>
      </c>
      <c r="Q17" s="95">
        <v>0.3135</v>
      </c>
      <c r="R17" s="95">
        <v>7.2499999999999995E-2</v>
      </c>
      <c r="S17" s="95">
        <v>0.28239999999999998</v>
      </c>
      <c r="T17" s="95">
        <v>0.3135</v>
      </c>
      <c r="U17" s="95">
        <v>0.20119999999999999</v>
      </c>
      <c r="V17" s="95">
        <v>0.3231</v>
      </c>
      <c r="W17" s="95">
        <v>0.19</v>
      </c>
      <c r="X17" s="95">
        <v>9.9099999999999994E-2</v>
      </c>
      <c r="Y17" s="95">
        <v>8.7099999999999997E-2</v>
      </c>
      <c r="Z17" s="95">
        <v>0.19950000000000001</v>
      </c>
      <c r="AA17" s="40">
        <v>0.19489999999999999</v>
      </c>
      <c r="AB17" s="8"/>
      <c r="AC17" s="8"/>
      <c r="AD17" s="28" t="s">
        <v>112</v>
      </c>
      <c r="AE17" s="84">
        <v>0.371</v>
      </c>
      <c r="AF17" s="84">
        <v>0.87409999999999999</v>
      </c>
      <c r="AG17" s="84">
        <v>0.54590000000000005</v>
      </c>
      <c r="AH17" s="84">
        <v>0.39879999999999999</v>
      </c>
      <c r="AJ17" s="28" t="s">
        <v>112</v>
      </c>
      <c r="AK17" s="84">
        <f t="shared" si="12"/>
        <v>0.81020000000000003</v>
      </c>
      <c r="AL17" s="84">
        <f t="shared" si="1"/>
        <v>0.8498</v>
      </c>
      <c r="AM17" s="84">
        <f t="shared" si="2"/>
        <v>0.65500000000000003</v>
      </c>
      <c r="AN17" s="84">
        <f t="shared" si="3"/>
        <v>0.6129</v>
      </c>
      <c r="AP17" s="28" t="s">
        <v>112</v>
      </c>
      <c r="AQ17" s="84">
        <f t="shared" si="13"/>
        <v>0.28410000000000002</v>
      </c>
      <c r="AR17" s="84">
        <f t="shared" si="5"/>
        <v>9.6199999999999994E-2</v>
      </c>
      <c r="AS17" s="84">
        <f t="shared" si="6"/>
        <v>0.22720000000000001</v>
      </c>
      <c r="AT17" s="84">
        <f t="shared" si="7"/>
        <v>0.28249999999999997</v>
      </c>
      <c r="AV17" s="92" t="s">
        <v>112</v>
      </c>
      <c r="AW17" s="84">
        <f t="shared" si="14"/>
        <v>0.52900000000000003</v>
      </c>
      <c r="AX17" s="84">
        <f t="shared" si="9"/>
        <v>0.13739999999999999</v>
      </c>
      <c r="AY17" s="84">
        <f t="shared" si="10"/>
        <v>0.24790000000000001</v>
      </c>
      <c r="AZ17" s="84">
        <f t="shared" si="11"/>
        <v>0.2089</v>
      </c>
      <c r="BB17" s="84"/>
    </row>
    <row r="18" spans="1:58" hidden="1">
      <c r="A18" s="142"/>
      <c r="B18" s="142"/>
      <c r="C18" s="39">
        <v>0.66666666666666696</v>
      </c>
      <c r="D18" s="40">
        <v>0.3221</v>
      </c>
      <c r="E18" s="40">
        <v>0.46629999999999999</v>
      </c>
      <c r="F18" s="40">
        <v>0.2666</v>
      </c>
      <c r="G18" s="40">
        <v>9.3600000000000003E-2</v>
      </c>
      <c r="H18" s="40">
        <v>0.55659999999999998</v>
      </c>
      <c r="I18" s="40">
        <v>0.34100000000000003</v>
      </c>
      <c r="J18" s="40">
        <v>0.57809999999999995</v>
      </c>
      <c r="K18" s="40">
        <v>0.65880000000000005</v>
      </c>
      <c r="L18" s="40">
        <v>0.5262</v>
      </c>
      <c r="M18" s="40">
        <v>0.37090000000000001</v>
      </c>
      <c r="N18" s="40">
        <v>0.71860000000000002</v>
      </c>
      <c r="O18" s="40">
        <v>0.57050000000000001</v>
      </c>
      <c r="P18" s="95">
        <v>0.3382</v>
      </c>
      <c r="Q18" s="95">
        <v>0.34820000000000001</v>
      </c>
      <c r="R18" s="95">
        <v>7.6700000000000004E-2</v>
      </c>
      <c r="S18" s="95">
        <v>0.28339999999999999</v>
      </c>
      <c r="T18" s="95">
        <v>0.34820000000000001</v>
      </c>
      <c r="U18" s="95">
        <v>0.22370000000000001</v>
      </c>
      <c r="V18" s="95">
        <v>0.32179999999999997</v>
      </c>
      <c r="W18" s="95">
        <v>0.20119999999999999</v>
      </c>
      <c r="X18" s="95">
        <v>0.1452</v>
      </c>
      <c r="Y18" s="95">
        <v>0.11210000000000001</v>
      </c>
      <c r="Z18" s="95">
        <v>0.1988</v>
      </c>
      <c r="AA18" s="40">
        <v>0.20330000000000001</v>
      </c>
      <c r="AB18" s="8"/>
      <c r="AC18" s="8"/>
      <c r="AD18" s="28" t="s">
        <v>113</v>
      </c>
      <c r="AE18" s="84">
        <v>0.33900000000000002</v>
      </c>
      <c r="AF18" s="84">
        <v>0.92600000000000005</v>
      </c>
      <c r="AG18" s="84">
        <v>0.48549999999999999</v>
      </c>
      <c r="AH18" s="84">
        <v>0.37819999999999998</v>
      </c>
      <c r="AJ18" s="28" t="s">
        <v>113</v>
      </c>
      <c r="AK18" s="84">
        <f t="shared" si="12"/>
        <v>0.80159999999999998</v>
      </c>
      <c r="AL18" s="84">
        <f t="shared" si="1"/>
        <v>0.84930000000000005</v>
      </c>
      <c r="AM18" s="84">
        <f t="shared" si="2"/>
        <v>0.69730000000000003</v>
      </c>
      <c r="AN18" s="84">
        <f t="shared" si="3"/>
        <v>0.60529999999999995</v>
      </c>
      <c r="AP18" s="28" t="s">
        <v>113</v>
      </c>
      <c r="AQ18" s="84">
        <f t="shared" si="13"/>
        <v>0.34060000000000001</v>
      </c>
      <c r="AR18" s="84">
        <f t="shared" si="5"/>
        <v>0.11609999999999999</v>
      </c>
      <c r="AS18" s="84">
        <f t="shared" si="6"/>
        <v>0.19289999999999999</v>
      </c>
      <c r="AT18" s="84">
        <f t="shared" si="7"/>
        <v>0.26490000000000002</v>
      </c>
      <c r="AV18" s="92" t="s">
        <v>113</v>
      </c>
      <c r="AW18" s="84">
        <f t="shared" si="14"/>
        <v>0.58020000000000005</v>
      </c>
      <c r="AX18" s="84">
        <f t="shared" si="9"/>
        <v>0.16919999999999999</v>
      </c>
      <c r="AY18" s="84">
        <f t="shared" si="10"/>
        <v>0.23799999999999999</v>
      </c>
      <c r="AZ18" s="84">
        <f t="shared" si="11"/>
        <v>0.20039999999999999</v>
      </c>
      <c r="BB18" s="84"/>
    </row>
    <row r="19" spans="1:58" hidden="1">
      <c r="A19" s="142"/>
      <c r="B19" s="142"/>
      <c r="C19" s="39">
        <v>0.70833333333333304</v>
      </c>
      <c r="D19" s="40">
        <v>5.5E-2</v>
      </c>
      <c r="E19" s="40">
        <v>0.27750000000000002</v>
      </c>
      <c r="F19" s="40">
        <v>8.1299999999999997E-2</v>
      </c>
      <c r="G19" s="40">
        <v>6.5199999999999994E-2</v>
      </c>
      <c r="H19" s="40">
        <v>0.47149999999999997</v>
      </c>
      <c r="I19" s="40">
        <v>0.19009999999999999</v>
      </c>
      <c r="J19" s="40">
        <v>0.36630000000000001</v>
      </c>
      <c r="K19" s="40">
        <v>0.4849</v>
      </c>
      <c r="L19" s="40">
        <v>0.33310000000000001</v>
      </c>
      <c r="M19" s="40">
        <v>0.2389</v>
      </c>
      <c r="N19" s="40">
        <v>0.59019999999999995</v>
      </c>
      <c r="O19" s="40">
        <v>0.4027</v>
      </c>
      <c r="P19" s="95">
        <v>0.3664</v>
      </c>
      <c r="Q19" s="95">
        <v>0.32</v>
      </c>
      <c r="R19" s="95">
        <v>0.1055</v>
      </c>
      <c r="S19" s="95">
        <v>0.28639999999999999</v>
      </c>
      <c r="T19" s="95">
        <v>0.32</v>
      </c>
      <c r="U19" s="95">
        <v>0.24049999999999999</v>
      </c>
      <c r="V19" s="95">
        <v>0.30990000000000001</v>
      </c>
      <c r="W19" s="95">
        <v>0.21049999999999999</v>
      </c>
      <c r="X19" s="95">
        <v>0.21560000000000001</v>
      </c>
      <c r="Y19" s="95">
        <v>0.1353</v>
      </c>
      <c r="Z19" s="95">
        <v>0.2296</v>
      </c>
      <c r="AA19" s="40">
        <v>0.2286</v>
      </c>
      <c r="AB19" s="8"/>
      <c r="AC19" s="8"/>
      <c r="AD19" s="28" t="s">
        <v>114</v>
      </c>
      <c r="AE19" s="84">
        <v>0.44479999999999997</v>
      </c>
      <c r="AF19" s="84">
        <v>0.91710000000000003</v>
      </c>
      <c r="AG19" s="84">
        <v>0.41699999999999998</v>
      </c>
      <c r="AH19" s="84">
        <v>0.38540000000000002</v>
      </c>
      <c r="AJ19" s="28" t="s">
        <v>114</v>
      </c>
      <c r="AK19" s="84">
        <f t="shared" si="12"/>
        <v>0.80689999999999995</v>
      </c>
      <c r="AL19" s="84">
        <f t="shared" si="1"/>
        <v>0.84660000000000002</v>
      </c>
      <c r="AM19" s="84">
        <f t="shared" si="2"/>
        <v>0.66449999999999998</v>
      </c>
      <c r="AN19" s="84">
        <f t="shared" si="3"/>
        <v>0.59850000000000003</v>
      </c>
      <c r="AP19" s="28" t="s">
        <v>114</v>
      </c>
      <c r="AQ19" s="84">
        <f t="shared" si="13"/>
        <v>0.29970000000000002</v>
      </c>
      <c r="AR19" s="84">
        <f t="shared" si="5"/>
        <v>0.18340000000000001</v>
      </c>
      <c r="AS19" s="84">
        <f t="shared" si="6"/>
        <v>0.16450000000000001</v>
      </c>
      <c r="AT19" s="84">
        <f t="shared" si="7"/>
        <v>0.21299999999999999</v>
      </c>
      <c r="AV19" s="92" t="s">
        <v>114</v>
      </c>
      <c r="AW19" s="84">
        <f t="shared" si="14"/>
        <v>0.53969999999999996</v>
      </c>
      <c r="AX19" s="84">
        <f t="shared" si="9"/>
        <v>0.186</v>
      </c>
      <c r="AY19" s="84">
        <f t="shared" si="10"/>
        <v>0.28239999999999998</v>
      </c>
      <c r="AZ19" s="84">
        <f t="shared" si="11"/>
        <v>0.19259999999999999</v>
      </c>
      <c r="BB19" s="84"/>
    </row>
    <row r="20" spans="1:58" hidden="1">
      <c r="A20" s="142"/>
      <c r="B20" s="142"/>
      <c r="C20" s="39">
        <v>0.75</v>
      </c>
      <c r="D20" s="40">
        <v>0</v>
      </c>
      <c r="E20" s="40">
        <v>0</v>
      </c>
      <c r="F20" s="40">
        <v>0</v>
      </c>
      <c r="G20" s="40">
        <v>0</v>
      </c>
      <c r="H20" s="40">
        <v>0</v>
      </c>
      <c r="I20" s="40">
        <v>0</v>
      </c>
      <c r="J20" s="40">
        <v>5.21E-2</v>
      </c>
      <c r="K20" s="40">
        <v>0.155</v>
      </c>
      <c r="L20" s="40">
        <v>4.1099999999999998E-2</v>
      </c>
      <c r="M20" s="40">
        <v>6.4100000000000004E-2</v>
      </c>
      <c r="N20" s="40">
        <v>0.23169999999999999</v>
      </c>
      <c r="O20" s="40">
        <v>0.10879999999999999</v>
      </c>
      <c r="P20" s="95">
        <v>0.35599999999999998</v>
      </c>
      <c r="Q20" s="95">
        <v>0.38129999999999997</v>
      </c>
      <c r="R20" s="95">
        <v>0.1159</v>
      </c>
      <c r="S20" s="95">
        <v>0.32029999999999997</v>
      </c>
      <c r="T20" s="95">
        <v>0.38129999999999997</v>
      </c>
      <c r="U20" s="95">
        <v>0.25569999999999998</v>
      </c>
      <c r="V20" s="95">
        <v>0.30659999999999998</v>
      </c>
      <c r="W20" s="95">
        <v>0.24149999999999999</v>
      </c>
      <c r="X20" s="95">
        <v>0.30199999999999999</v>
      </c>
      <c r="Y20" s="95">
        <v>0.16819999999999999</v>
      </c>
      <c r="Z20" s="95">
        <v>0.28129999999999999</v>
      </c>
      <c r="AA20" s="40">
        <v>0.27250000000000002</v>
      </c>
      <c r="AB20" s="8"/>
      <c r="AC20" s="8"/>
      <c r="AD20" s="28" t="s">
        <v>115</v>
      </c>
      <c r="AE20" s="84">
        <v>0.36659999999999998</v>
      </c>
      <c r="AF20" s="84">
        <v>0.90049999999999997</v>
      </c>
      <c r="AG20" s="84">
        <v>0.51500000000000001</v>
      </c>
      <c r="AH20" s="84">
        <v>0.433</v>
      </c>
      <c r="AJ20" s="28" t="s">
        <v>115</v>
      </c>
      <c r="AK20" s="84">
        <f t="shared" si="12"/>
        <v>0.81020000000000003</v>
      </c>
      <c r="AL20" s="84">
        <f t="shared" si="1"/>
        <v>0.8518</v>
      </c>
      <c r="AM20" s="84">
        <f t="shared" si="2"/>
        <v>0.69450000000000001</v>
      </c>
      <c r="AN20" s="84">
        <f t="shared" si="3"/>
        <v>0.61709999999999998</v>
      </c>
      <c r="AP20" s="28" t="s">
        <v>115</v>
      </c>
      <c r="AQ20" s="84">
        <f t="shared" si="13"/>
        <v>0.25890000000000002</v>
      </c>
      <c r="AR20" s="84">
        <f t="shared" si="5"/>
        <v>0.16450000000000001</v>
      </c>
      <c r="AS20" s="84">
        <f t="shared" si="6"/>
        <v>0.15809999999999999</v>
      </c>
      <c r="AT20" s="84">
        <f t="shared" si="7"/>
        <v>0.20119999999999999</v>
      </c>
      <c r="AV20" s="92" t="s">
        <v>115</v>
      </c>
      <c r="AW20" s="84">
        <f t="shared" si="14"/>
        <v>0.44479999999999997</v>
      </c>
      <c r="AX20" s="84">
        <f t="shared" si="9"/>
        <v>0.20039999999999999</v>
      </c>
      <c r="AY20" s="84">
        <f t="shared" si="10"/>
        <v>0.24679999999999999</v>
      </c>
      <c r="AZ20" s="84">
        <f t="shared" si="11"/>
        <v>0.19489999999999999</v>
      </c>
      <c r="BB20" s="84"/>
    </row>
    <row r="21" spans="1:58" hidden="1">
      <c r="A21" s="142"/>
      <c r="B21" s="142"/>
      <c r="C21" s="39">
        <v>0.79166666666666696</v>
      </c>
      <c r="D21" s="40">
        <v>0</v>
      </c>
      <c r="E21" s="40">
        <v>0</v>
      </c>
      <c r="F21" s="40">
        <v>0</v>
      </c>
      <c r="G21" s="40">
        <v>0</v>
      </c>
      <c r="H21" s="40">
        <v>0</v>
      </c>
      <c r="I21" s="40">
        <v>0</v>
      </c>
      <c r="J21" s="40">
        <v>0</v>
      </c>
      <c r="K21" s="40">
        <v>1E-3</v>
      </c>
      <c r="L21" s="40">
        <v>0</v>
      </c>
      <c r="M21" s="40">
        <v>0</v>
      </c>
      <c r="N21" s="40">
        <v>0</v>
      </c>
      <c r="O21" s="40">
        <v>2.0000000000000001E-4</v>
      </c>
      <c r="P21" s="95">
        <v>0.41739999999999999</v>
      </c>
      <c r="Q21" s="95">
        <v>0.49</v>
      </c>
      <c r="R21" s="95">
        <v>0.13689999999999999</v>
      </c>
      <c r="S21" s="95">
        <v>0.42799999999999999</v>
      </c>
      <c r="T21" s="95">
        <v>0.49</v>
      </c>
      <c r="U21" s="95">
        <v>0.31580000000000003</v>
      </c>
      <c r="V21" s="95">
        <v>0.3926</v>
      </c>
      <c r="W21" s="95">
        <v>0.31740000000000002</v>
      </c>
      <c r="X21" s="95">
        <v>0.4002</v>
      </c>
      <c r="Y21" s="95">
        <v>0.30549999999999999</v>
      </c>
      <c r="Z21" s="95">
        <v>0.36259999999999998</v>
      </c>
      <c r="AA21" s="40">
        <v>0.35749999999999998</v>
      </c>
      <c r="AB21" s="8"/>
      <c r="AC21" s="8"/>
      <c r="AD21" s="28" t="s">
        <v>116</v>
      </c>
      <c r="AE21" s="84">
        <v>0.38490000000000002</v>
      </c>
      <c r="AF21" s="84">
        <v>0.85560000000000003</v>
      </c>
      <c r="AG21" s="84">
        <v>0.46079999999999999</v>
      </c>
      <c r="AH21" s="84">
        <v>0.42870000000000003</v>
      </c>
      <c r="AJ21" s="28" t="s">
        <v>116</v>
      </c>
      <c r="AK21" s="84">
        <f t="shared" si="12"/>
        <v>0.70889999999999997</v>
      </c>
      <c r="AL21" s="84">
        <f t="shared" si="1"/>
        <v>0.85309999999999997</v>
      </c>
      <c r="AM21" s="84">
        <f t="shared" si="2"/>
        <v>0.63580000000000003</v>
      </c>
      <c r="AN21" s="84">
        <f t="shared" si="3"/>
        <v>0.57050000000000001</v>
      </c>
      <c r="AP21" s="28" t="s">
        <v>116</v>
      </c>
      <c r="AQ21" s="84">
        <f t="shared" si="13"/>
        <v>0.25779999999999997</v>
      </c>
      <c r="AR21" s="84">
        <f t="shared" si="5"/>
        <v>0.14749999999999999</v>
      </c>
      <c r="AS21" s="84">
        <f t="shared" si="6"/>
        <v>0.15770000000000001</v>
      </c>
      <c r="AT21" s="84">
        <f t="shared" si="7"/>
        <v>0.22370000000000001</v>
      </c>
      <c r="AV21" s="92" t="s">
        <v>116</v>
      </c>
      <c r="AW21" s="84">
        <f t="shared" si="14"/>
        <v>0.45419999999999999</v>
      </c>
      <c r="AX21" s="84">
        <f t="shared" si="9"/>
        <v>0.218</v>
      </c>
      <c r="AY21" s="84">
        <f t="shared" si="10"/>
        <v>0.29899999999999999</v>
      </c>
      <c r="AZ21" s="84">
        <f t="shared" si="11"/>
        <v>0.20330000000000001</v>
      </c>
      <c r="BB21" s="84"/>
    </row>
    <row r="22" spans="1:58" hidden="1">
      <c r="A22" s="142"/>
      <c r="B22" s="142"/>
      <c r="C22" s="39">
        <v>0.83333333333333304</v>
      </c>
      <c r="D22" s="40">
        <v>0</v>
      </c>
      <c r="E22" s="40">
        <v>0</v>
      </c>
      <c r="F22" s="40">
        <v>0</v>
      </c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95">
        <v>0.41170000000000001</v>
      </c>
      <c r="Q22" s="95">
        <v>0.46379999999999999</v>
      </c>
      <c r="R22" s="95">
        <v>0.13930000000000001</v>
      </c>
      <c r="S22" s="95">
        <v>0.44890000000000002</v>
      </c>
      <c r="T22" s="95">
        <v>0.46379999999999999</v>
      </c>
      <c r="U22" s="95">
        <v>0.31619999999999998</v>
      </c>
      <c r="V22" s="95">
        <v>0.47</v>
      </c>
      <c r="W22" s="95">
        <v>0.43230000000000002</v>
      </c>
      <c r="X22" s="95">
        <v>0.45419999999999999</v>
      </c>
      <c r="Y22" s="95">
        <v>0.33489999999999998</v>
      </c>
      <c r="Z22" s="95">
        <v>0.48609999999999998</v>
      </c>
      <c r="AA22" s="40">
        <v>0.46179999999999999</v>
      </c>
      <c r="AB22" s="8"/>
      <c r="AC22" s="8"/>
      <c r="AD22" s="28" t="s">
        <v>117</v>
      </c>
      <c r="AE22" s="84">
        <v>0.41010000000000002</v>
      </c>
      <c r="AF22" s="84">
        <v>0.74360000000000004</v>
      </c>
      <c r="AG22" s="84">
        <v>0.3705</v>
      </c>
      <c r="AH22" s="84">
        <v>0.2195</v>
      </c>
      <c r="AJ22" s="28" t="s">
        <v>117</v>
      </c>
      <c r="AK22" s="84">
        <f t="shared" si="12"/>
        <v>0.70809999999999995</v>
      </c>
      <c r="AL22" s="84">
        <f t="shared" si="1"/>
        <v>0.79159999999999997</v>
      </c>
      <c r="AM22" s="84">
        <f t="shared" si="2"/>
        <v>0.43530000000000002</v>
      </c>
      <c r="AN22" s="84">
        <f t="shared" si="3"/>
        <v>0.4027</v>
      </c>
      <c r="AP22" s="28" t="s">
        <v>117</v>
      </c>
      <c r="AQ22" s="84">
        <f t="shared" si="13"/>
        <v>0.26150000000000001</v>
      </c>
      <c r="AR22" s="84">
        <f t="shared" si="5"/>
        <v>0.15079999999999999</v>
      </c>
      <c r="AS22" s="84">
        <f t="shared" si="6"/>
        <v>0.16950000000000001</v>
      </c>
      <c r="AT22" s="84">
        <f t="shared" si="7"/>
        <v>0.24049999999999999</v>
      </c>
      <c r="AV22" s="92" t="s">
        <v>117</v>
      </c>
      <c r="AW22" s="84">
        <f t="shared" si="14"/>
        <v>0.51429999999999998</v>
      </c>
      <c r="AX22" s="84">
        <f t="shared" si="9"/>
        <v>0.2165</v>
      </c>
      <c r="AY22" s="84">
        <f t="shared" si="10"/>
        <v>0.3226</v>
      </c>
      <c r="AZ22" s="84">
        <f t="shared" si="11"/>
        <v>0.2286</v>
      </c>
      <c r="BB22" s="84"/>
    </row>
    <row r="23" spans="1:58" hidden="1">
      <c r="A23" s="142"/>
      <c r="B23" s="142"/>
      <c r="C23" s="39">
        <v>0.875</v>
      </c>
      <c r="D23" s="40">
        <v>0</v>
      </c>
      <c r="E23" s="40">
        <v>0</v>
      </c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95">
        <v>0.40849999999999997</v>
      </c>
      <c r="Q23" s="95">
        <v>0.4365</v>
      </c>
      <c r="R23" s="95">
        <v>0.1338</v>
      </c>
      <c r="S23" s="95">
        <v>0.45600000000000002</v>
      </c>
      <c r="T23" s="95">
        <v>0.4365</v>
      </c>
      <c r="U23" s="95">
        <v>0.31119999999999998</v>
      </c>
      <c r="V23" s="95">
        <v>0.52459999999999996</v>
      </c>
      <c r="W23" s="95">
        <v>0.5675</v>
      </c>
      <c r="X23" s="95">
        <v>0.48799999999999999</v>
      </c>
      <c r="Y23" s="95">
        <v>0.38379999999999997</v>
      </c>
      <c r="Z23" s="95">
        <v>0.60129999999999995</v>
      </c>
      <c r="AA23" s="40">
        <v>0.56240000000000001</v>
      </c>
      <c r="AB23" s="8"/>
      <c r="AC23" s="8"/>
      <c r="AD23" s="28" t="s">
        <v>118</v>
      </c>
      <c r="AE23" s="84">
        <v>6.9500000000000006E-2</v>
      </c>
      <c r="AF23" s="84">
        <v>0.5343</v>
      </c>
      <c r="AG23" s="84">
        <v>2.7300000000000001E-2</v>
      </c>
      <c r="AH23" s="84">
        <v>0</v>
      </c>
      <c r="AJ23" s="28" t="s">
        <v>118</v>
      </c>
      <c r="AK23" s="84">
        <f t="shared" si="12"/>
        <v>0.48159999999999997</v>
      </c>
      <c r="AL23" s="84">
        <f t="shared" si="1"/>
        <v>0.64510000000000001</v>
      </c>
      <c r="AM23" s="84">
        <f t="shared" si="2"/>
        <v>9.06E-2</v>
      </c>
      <c r="AN23" s="84">
        <f t="shared" si="3"/>
        <v>0.10879999999999999</v>
      </c>
      <c r="AP23" s="28" t="s">
        <v>118</v>
      </c>
      <c r="AQ23" s="84">
        <f t="shared" si="13"/>
        <v>0.32540000000000002</v>
      </c>
      <c r="AR23" s="84">
        <f t="shared" si="5"/>
        <v>0.19789999999999999</v>
      </c>
      <c r="AS23" s="84">
        <f t="shared" si="6"/>
        <v>0.1704</v>
      </c>
      <c r="AT23" s="84">
        <f t="shared" si="7"/>
        <v>0.25569999999999998</v>
      </c>
      <c r="AV23" s="92" t="s">
        <v>118</v>
      </c>
      <c r="AW23" s="84">
        <f t="shared" si="14"/>
        <v>0.56100000000000005</v>
      </c>
      <c r="AX23" s="84">
        <f t="shared" si="9"/>
        <v>0.24660000000000001</v>
      </c>
      <c r="AY23" s="84">
        <f t="shared" si="10"/>
        <v>0.34499999999999997</v>
      </c>
      <c r="AZ23" s="84">
        <f t="shared" si="11"/>
        <v>0.27250000000000002</v>
      </c>
      <c r="BB23" s="84"/>
    </row>
    <row r="24" spans="1:58" hidden="1">
      <c r="A24" s="142"/>
      <c r="B24" s="142"/>
      <c r="C24" s="39">
        <v>0.91666666666666696</v>
      </c>
      <c r="D24" s="40">
        <v>0</v>
      </c>
      <c r="E24" s="40">
        <v>0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95">
        <v>0.42820000000000003</v>
      </c>
      <c r="Q24" s="95">
        <v>0.45140000000000002</v>
      </c>
      <c r="R24" s="95">
        <v>0.1346</v>
      </c>
      <c r="S24" s="95">
        <v>0.43340000000000001</v>
      </c>
      <c r="T24" s="95">
        <v>0.45140000000000002</v>
      </c>
      <c r="U24" s="95">
        <v>0.31440000000000001</v>
      </c>
      <c r="V24" s="95">
        <v>0.42380000000000001</v>
      </c>
      <c r="W24" s="95">
        <v>0.52839999999999998</v>
      </c>
      <c r="X24" s="95">
        <v>0.35</v>
      </c>
      <c r="Y24" s="95">
        <v>0.38890000000000002</v>
      </c>
      <c r="Z24" s="95">
        <v>0.57250000000000001</v>
      </c>
      <c r="AA24" s="40">
        <v>0.5121</v>
      </c>
      <c r="AB24" s="8"/>
      <c r="AC24" s="8"/>
      <c r="AD24" s="28" t="s">
        <v>119</v>
      </c>
      <c r="AE24" s="84">
        <v>0</v>
      </c>
      <c r="AF24" s="84">
        <v>4.1799999999999997E-2</v>
      </c>
      <c r="AG24" s="84">
        <v>0</v>
      </c>
      <c r="AH24" s="84">
        <v>0</v>
      </c>
      <c r="AJ24" s="28" t="s">
        <v>119</v>
      </c>
      <c r="AK24" s="84">
        <f>O93</f>
        <v>0.13569999999999999</v>
      </c>
      <c r="AL24" s="84">
        <f t="shared" si="1"/>
        <v>0.34079999999999999</v>
      </c>
      <c r="AM24" s="84">
        <f t="shared" si="2"/>
        <v>1E-4</v>
      </c>
      <c r="AN24" s="84">
        <f t="shared" si="3"/>
        <v>2.0000000000000001E-4</v>
      </c>
      <c r="AP24" s="28" t="s">
        <v>119</v>
      </c>
      <c r="AQ24" s="84">
        <f>U93</f>
        <v>0.41039999999999999</v>
      </c>
      <c r="AR24" s="84">
        <f t="shared" si="5"/>
        <v>0.22650000000000001</v>
      </c>
      <c r="AS24" s="84">
        <f t="shared" si="6"/>
        <v>0.18890000000000001</v>
      </c>
      <c r="AT24" s="84">
        <f t="shared" si="7"/>
        <v>0.31580000000000003</v>
      </c>
      <c r="AV24" s="92" t="s">
        <v>119</v>
      </c>
      <c r="AW24" s="84">
        <f>AA93</f>
        <v>0.62919999999999998</v>
      </c>
      <c r="AX24" s="84">
        <f t="shared" si="9"/>
        <v>0.27689999999999998</v>
      </c>
      <c r="AY24" s="84">
        <f t="shared" si="10"/>
        <v>0.41899999999999998</v>
      </c>
      <c r="AZ24" s="84">
        <f t="shared" si="11"/>
        <v>0.35749999999999998</v>
      </c>
      <c r="BB24" s="84"/>
    </row>
    <row r="25" spans="1:58" hidden="1">
      <c r="A25" s="142"/>
      <c r="B25" s="142"/>
      <c r="C25" s="39">
        <v>0.95833333333333304</v>
      </c>
      <c r="D25" s="40">
        <v>0</v>
      </c>
      <c r="E25" s="40">
        <v>0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95">
        <v>0.46639999999999998</v>
      </c>
      <c r="Q25" s="95">
        <v>0.49580000000000002</v>
      </c>
      <c r="R25" s="95">
        <v>0.12659999999999999</v>
      </c>
      <c r="S25" s="95">
        <v>0.435</v>
      </c>
      <c r="T25" s="95">
        <v>0.49580000000000002</v>
      </c>
      <c r="U25" s="95">
        <v>0.32750000000000001</v>
      </c>
      <c r="V25" s="95">
        <v>0.33960000000000001</v>
      </c>
      <c r="W25" s="95">
        <v>0.48409999999999997</v>
      </c>
      <c r="X25" s="95">
        <v>0.31290000000000001</v>
      </c>
      <c r="Y25" s="95">
        <v>0.47670000000000001</v>
      </c>
      <c r="Z25" s="95">
        <v>0.52700000000000002</v>
      </c>
      <c r="AA25" s="40">
        <v>0.46939999999999998</v>
      </c>
      <c r="AB25" s="8"/>
      <c r="AC25" s="8"/>
      <c r="AD25" s="28" t="s">
        <v>120</v>
      </c>
      <c r="AE25" s="84">
        <v>0</v>
      </c>
      <c r="AF25" s="84">
        <v>0</v>
      </c>
      <c r="AG25" s="84">
        <v>0</v>
      </c>
      <c r="AH25" s="84">
        <v>0</v>
      </c>
      <c r="AJ25" s="28" t="s">
        <v>120</v>
      </c>
      <c r="AK25" s="84">
        <f t="shared" ref="AK25:AK29" si="15">O94</f>
        <v>3.8999999999999998E-3</v>
      </c>
      <c r="AL25" s="84">
        <f t="shared" si="1"/>
        <v>4.1099999999999998E-2</v>
      </c>
      <c r="AM25" s="84">
        <f t="shared" si="2"/>
        <v>0</v>
      </c>
      <c r="AN25" s="84">
        <f t="shared" si="3"/>
        <v>0</v>
      </c>
      <c r="AP25" s="28" t="s">
        <v>120</v>
      </c>
      <c r="AQ25" s="84">
        <f t="shared" ref="AQ25:AQ29" si="16">U94</f>
        <v>0.43099999999999999</v>
      </c>
      <c r="AR25" s="84">
        <f t="shared" si="5"/>
        <v>0.25659999999999999</v>
      </c>
      <c r="AS25" s="84">
        <f t="shared" si="6"/>
        <v>0.2666</v>
      </c>
      <c r="AT25" s="84">
        <f t="shared" si="7"/>
        <v>0.31619999999999998</v>
      </c>
      <c r="AV25" s="92" t="s">
        <v>120</v>
      </c>
      <c r="AW25" s="84">
        <f t="shared" ref="AW25:AW29" si="17">AA94</f>
        <v>0.73980000000000001</v>
      </c>
      <c r="AX25" s="84">
        <f t="shared" si="9"/>
        <v>0.39169999999999999</v>
      </c>
      <c r="AY25" s="84">
        <f t="shared" si="10"/>
        <v>0.41289999999999999</v>
      </c>
      <c r="AZ25" s="84">
        <f t="shared" si="11"/>
        <v>0.46179999999999999</v>
      </c>
      <c r="BB25" s="84"/>
    </row>
    <row r="26" spans="1:58" hidden="1">
      <c r="A26" s="142"/>
      <c r="B26" s="142"/>
      <c r="C26" s="39">
        <v>1</v>
      </c>
      <c r="D26" s="40">
        <v>0</v>
      </c>
      <c r="E26" s="40">
        <v>0</v>
      </c>
      <c r="F26" s="40">
        <v>0</v>
      </c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95">
        <v>0.41849999999999998</v>
      </c>
      <c r="Q26" s="95">
        <v>0.41170000000000001</v>
      </c>
      <c r="R26" s="95">
        <v>0.1115</v>
      </c>
      <c r="S26" s="95">
        <v>0.39860000000000001</v>
      </c>
      <c r="T26" s="95">
        <v>0.41170000000000001</v>
      </c>
      <c r="U26" s="95">
        <v>0.29070000000000001</v>
      </c>
      <c r="V26" s="95">
        <v>0.38790000000000002</v>
      </c>
      <c r="W26" s="95">
        <v>0.42930000000000001</v>
      </c>
      <c r="X26" s="95">
        <v>0.26129999999999998</v>
      </c>
      <c r="Y26" s="95">
        <v>0.44269999999999998</v>
      </c>
      <c r="Z26" s="95">
        <v>0.43780000000000002</v>
      </c>
      <c r="AA26" s="40">
        <v>0.4103</v>
      </c>
      <c r="AB26" s="8"/>
      <c r="AC26" s="8"/>
      <c r="AD26" s="28" t="s">
        <v>121</v>
      </c>
      <c r="AE26" s="84">
        <v>0</v>
      </c>
      <c r="AF26" s="84">
        <v>0</v>
      </c>
      <c r="AG26" s="84">
        <v>0</v>
      </c>
      <c r="AH26" s="84">
        <v>0</v>
      </c>
      <c r="AJ26" s="28" t="s">
        <v>121</v>
      </c>
      <c r="AK26" s="84">
        <f t="shared" si="15"/>
        <v>0</v>
      </c>
      <c r="AL26" s="84">
        <f t="shared" si="1"/>
        <v>0</v>
      </c>
      <c r="AM26" s="84">
        <f t="shared" si="2"/>
        <v>0</v>
      </c>
      <c r="AN26" s="84">
        <f t="shared" si="3"/>
        <v>0</v>
      </c>
      <c r="AP26" s="28" t="s">
        <v>121</v>
      </c>
      <c r="AQ26" s="84">
        <f t="shared" si="16"/>
        <v>0.42820000000000003</v>
      </c>
      <c r="AR26" s="84">
        <f t="shared" si="5"/>
        <v>0.28179999999999999</v>
      </c>
      <c r="AS26" s="84">
        <f t="shared" si="6"/>
        <v>0.36249999999999999</v>
      </c>
      <c r="AT26" s="84">
        <f t="shared" si="7"/>
        <v>0.31119999999999998</v>
      </c>
      <c r="AV26" s="92" t="s">
        <v>121</v>
      </c>
      <c r="AW26" s="84">
        <f t="shared" si="17"/>
        <v>0.80210000000000004</v>
      </c>
      <c r="AX26" s="84">
        <f t="shared" si="9"/>
        <v>0.51390000000000002</v>
      </c>
      <c r="AY26" s="84">
        <f t="shared" si="10"/>
        <v>0.40910000000000002</v>
      </c>
      <c r="AZ26" s="84">
        <f t="shared" si="11"/>
        <v>0.56240000000000001</v>
      </c>
      <c r="BB26" s="84"/>
    </row>
    <row r="27" spans="1:58" hidden="1">
      <c r="A27" s="142" t="s">
        <v>73</v>
      </c>
      <c r="B27" s="142"/>
      <c r="C27" s="5">
        <v>1.0416666666666701</v>
      </c>
      <c r="D27" s="42">
        <v>0</v>
      </c>
      <c r="E27" s="42">
        <v>0</v>
      </c>
      <c r="F27" s="42">
        <v>0</v>
      </c>
      <c r="G27" s="42">
        <v>0</v>
      </c>
      <c r="H27" s="36">
        <v>0</v>
      </c>
      <c r="I27" s="8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8">
        <v>0</v>
      </c>
      <c r="P27" s="84">
        <v>0.28439999999999999</v>
      </c>
      <c r="Q27" s="84">
        <v>0.31830000000000003</v>
      </c>
      <c r="R27" s="84">
        <v>6.88E-2</v>
      </c>
      <c r="S27" s="84">
        <v>0.27379999999999999</v>
      </c>
      <c r="T27" s="84">
        <v>0.31830000000000003</v>
      </c>
      <c r="U27" s="84">
        <v>0.2</v>
      </c>
      <c r="V27" s="84">
        <v>0.16470000000000001</v>
      </c>
      <c r="W27" s="84">
        <v>0.42399999999999999</v>
      </c>
      <c r="X27" s="84">
        <v>0.1211</v>
      </c>
      <c r="Y27" s="84">
        <v>0.29830000000000001</v>
      </c>
      <c r="Z27" s="84">
        <v>0.4965</v>
      </c>
      <c r="AA27" s="42">
        <v>0.39090000000000003</v>
      </c>
      <c r="AB27" s="8"/>
      <c r="AC27" s="8"/>
      <c r="AD27" s="28" t="s">
        <v>122</v>
      </c>
      <c r="AE27" s="84">
        <v>0</v>
      </c>
      <c r="AF27" s="84">
        <v>0</v>
      </c>
      <c r="AG27" s="84">
        <v>0</v>
      </c>
      <c r="AH27" s="84">
        <v>0</v>
      </c>
      <c r="AJ27" s="28" t="s">
        <v>122</v>
      </c>
      <c r="AK27" s="84">
        <f t="shared" si="15"/>
        <v>0</v>
      </c>
      <c r="AL27" s="84">
        <f t="shared" si="1"/>
        <v>0</v>
      </c>
      <c r="AM27" s="84">
        <f t="shared" si="2"/>
        <v>0</v>
      </c>
      <c r="AN27" s="84">
        <f t="shared" si="3"/>
        <v>0</v>
      </c>
      <c r="AP27" s="28" t="s">
        <v>122</v>
      </c>
      <c r="AQ27" s="84">
        <f t="shared" si="16"/>
        <v>0.48180000000000001</v>
      </c>
      <c r="AR27" s="84">
        <f t="shared" si="5"/>
        <v>0.26500000000000001</v>
      </c>
      <c r="AS27" s="84">
        <f t="shared" si="6"/>
        <v>0.3886</v>
      </c>
      <c r="AT27" s="84">
        <f t="shared" si="7"/>
        <v>0.31440000000000001</v>
      </c>
      <c r="AV27" s="92" t="s">
        <v>122</v>
      </c>
      <c r="AW27" s="84">
        <f t="shared" si="17"/>
        <v>0.76070000000000004</v>
      </c>
      <c r="AX27" s="84">
        <f t="shared" si="9"/>
        <v>0.50819999999999999</v>
      </c>
      <c r="AY27" s="84">
        <f t="shared" si="10"/>
        <v>0.44319999999999998</v>
      </c>
      <c r="AZ27" s="84">
        <f t="shared" si="11"/>
        <v>0.5121</v>
      </c>
      <c r="BB27" s="84"/>
    </row>
    <row r="28" spans="1:58" hidden="1">
      <c r="A28" s="142"/>
      <c r="B28" s="142"/>
      <c r="C28" s="5">
        <v>1.0833333333333299</v>
      </c>
      <c r="D28" s="42">
        <v>0</v>
      </c>
      <c r="E28" s="42">
        <v>0</v>
      </c>
      <c r="F28" s="42">
        <v>0</v>
      </c>
      <c r="G28" s="42">
        <v>0</v>
      </c>
      <c r="H28" s="36">
        <v>0</v>
      </c>
      <c r="I28" s="8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8">
        <v>0</v>
      </c>
      <c r="P28" s="84">
        <v>0.33200000000000002</v>
      </c>
      <c r="Q28" s="84">
        <v>0.38129999999999997</v>
      </c>
      <c r="R28" s="84">
        <v>9.0300000000000005E-2</v>
      </c>
      <c r="S28" s="84">
        <v>0.32190000000000002</v>
      </c>
      <c r="T28" s="84">
        <v>0.38129999999999997</v>
      </c>
      <c r="U28" s="84">
        <v>0.23899999999999999</v>
      </c>
      <c r="V28" s="84">
        <v>0.19489999999999999</v>
      </c>
      <c r="W28" s="84">
        <v>0.4511</v>
      </c>
      <c r="X28" s="84">
        <v>0.22289999999999999</v>
      </c>
      <c r="Y28" s="84">
        <v>0.3483</v>
      </c>
      <c r="Z28" s="84">
        <v>0.50770000000000004</v>
      </c>
      <c r="AA28" s="42">
        <v>0.4199</v>
      </c>
      <c r="AB28" s="8"/>
      <c r="AC28" s="8"/>
      <c r="AD28" s="28" t="s">
        <v>123</v>
      </c>
      <c r="AE28" s="84">
        <v>0</v>
      </c>
      <c r="AF28" s="84">
        <v>0</v>
      </c>
      <c r="AG28" s="84">
        <v>0</v>
      </c>
      <c r="AH28" s="84">
        <v>0</v>
      </c>
      <c r="AJ28" s="28" t="s">
        <v>123</v>
      </c>
      <c r="AK28" s="84">
        <f t="shared" si="15"/>
        <v>0</v>
      </c>
      <c r="AL28" s="84">
        <f t="shared" si="1"/>
        <v>0</v>
      </c>
      <c r="AM28" s="84">
        <f t="shared" si="2"/>
        <v>0</v>
      </c>
      <c r="AN28" s="84">
        <f t="shared" si="3"/>
        <v>0</v>
      </c>
      <c r="AP28" s="28" t="s">
        <v>123</v>
      </c>
      <c r="AQ28" s="84">
        <f t="shared" si="16"/>
        <v>0.4783</v>
      </c>
      <c r="AR28" s="84">
        <f t="shared" si="5"/>
        <v>0.2656</v>
      </c>
      <c r="AS28" s="84">
        <f t="shared" si="6"/>
        <v>0.3574</v>
      </c>
      <c r="AT28" s="84">
        <f t="shared" si="7"/>
        <v>0.32750000000000001</v>
      </c>
      <c r="AV28" s="92" t="s">
        <v>123</v>
      </c>
      <c r="AW28" s="84">
        <f t="shared" si="17"/>
        <v>0.74060000000000004</v>
      </c>
      <c r="AX28" s="84">
        <f t="shared" si="9"/>
        <v>0.48570000000000002</v>
      </c>
      <c r="AY28" s="84">
        <f t="shared" si="10"/>
        <v>0.46050000000000002</v>
      </c>
      <c r="AZ28" s="84">
        <f t="shared" si="11"/>
        <v>0.46939999999999998</v>
      </c>
      <c r="BB28" s="84"/>
    </row>
    <row r="29" spans="1:58" hidden="1">
      <c r="A29" s="142"/>
      <c r="B29" s="142"/>
      <c r="C29" s="5">
        <v>1.125</v>
      </c>
      <c r="D29" s="42">
        <v>0</v>
      </c>
      <c r="E29" s="42">
        <v>0</v>
      </c>
      <c r="F29" s="42">
        <v>0</v>
      </c>
      <c r="G29" s="42">
        <v>0</v>
      </c>
      <c r="H29" s="36">
        <v>0</v>
      </c>
      <c r="I29" s="8">
        <v>0</v>
      </c>
      <c r="J29" s="36">
        <v>0</v>
      </c>
      <c r="K29" s="36">
        <v>0</v>
      </c>
      <c r="L29" s="36">
        <v>0</v>
      </c>
      <c r="M29" s="36">
        <v>0</v>
      </c>
      <c r="N29" s="36">
        <v>0</v>
      </c>
      <c r="O29" s="8">
        <v>0</v>
      </c>
      <c r="P29" s="84">
        <v>0.37719999999999998</v>
      </c>
      <c r="Q29" s="84">
        <v>0.41510000000000002</v>
      </c>
      <c r="R29" s="84">
        <v>0.1022</v>
      </c>
      <c r="S29" s="84">
        <v>0.35949999999999999</v>
      </c>
      <c r="T29" s="84">
        <v>0.41510000000000002</v>
      </c>
      <c r="U29" s="84">
        <v>0.2681</v>
      </c>
      <c r="V29" s="84">
        <v>0.19800000000000001</v>
      </c>
      <c r="W29" s="84">
        <v>0.45490000000000003</v>
      </c>
      <c r="X29" s="84">
        <v>0.36149999999999999</v>
      </c>
      <c r="Y29" s="84">
        <v>0.42799999999999999</v>
      </c>
      <c r="Z29" s="84">
        <v>0.4385</v>
      </c>
      <c r="AA29" s="42">
        <v>0.40570000000000001</v>
      </c>
      <c r="AB29" s="8"/>
      <c r="AC29" s="8"/>
      <c r="AD29" s="28" t="s">
        <v>124</v>
      </c>
      <c r="AE29" s="84">
        <v>0</v>
      </c>
      <c r="AF29" s="84">
        <v>0</v>
      </c>
      <c r="AG29" s="84">
        <v>0</v>
      </c>
      <c r="AH29" s="84">
        <v>0</v>
      </c>
      <c r="AJ29" s="28" t="s">
        <v>124</v>
      </c>
      <c r="AK29" s="84">
        <f t="shared" si="15"/>
        <v>0</v>
      </c>
      <c r="AL29" s="84">
        <f t="shared" si="1"/>
        <v>0</v>
      </c>
      <c r="AM29" s="84">
        <f t="shared" si="2"/>
        <v>0</v>
      </c>
      <c r="AN29" s="84">
        <f t="shared" si="3"/>
        <v>0</v>
      </c>
      <c r="AP29" s="28" t="s">
        <v>124</v>
      </c>
      <c r="AQ29" s="84">
        <f t="shared" si="16"/>
        <v>0.48899999999999999</v>
      </c>
      <c r="AR29" s="84">
        <f t="shared" si="5"/>
        <v>0.3226</v>
      </c>
      <c r="AS29" s="84">
        <f t="shared" si="6"/>
        <v>0.35930000000000001</v>
      </c>
      <c r="AT29" s="84">
        <f t="shared" si="7"/>
        <v>0.29070000000000001</v>
      </c>
      <c r="AV29" s="92" t="s">
        <v>124</v>
      </c>
      <c r="AW29" s="84">
        <f t="shared" si="17"/>
        <v>0.58460000000000001</v>
      </c>
      <c r="AX29" s="84">
        <f t="shared" si="9"/>
        <v>0.49170000000000003</v>
      </c>
      <c r="AY29" s="84">
        <f t="shared" si="10"/>
        <v>0.47449999999999998</v>
      </c>
      <c r="AZ29" s="84">
        <f t="shared" si="11"/>
        <v>0.4103</v>
      </c>
      <c r="BB29" s="84"/>
    </row>
    <row r="30" spans="1:58" hidden="1">
      <c r="A30" s="142"/>
      <c r="B30" s="142"/>
      <c r="C30" s="5">
        <v>1.1666666666666701</v>
      </c>
      <c r="D30" s="42">
        <v>0</v>
      </c>
      <c r="E30" s="42">
        <v>0</v>
      </c>
      <c r="F30" s="42">
        <v>0</v>
      </c>
      <c r="G30" s="42">
        <v>0</v>
      </c>
      <c r="H30" s="36">
        <v>0</v>
      </c>
      <c r="I30" s="8">
        <v>0</v>
      </c>
      <c r="J30" s="36">
        <v>0</v>
      </c>
      <c r="K30" s="36">
        <v>0</v>
      </c>
      <c r="L30" s="36">
        <v>0</v>
      </c>
      <c r="M30" s="36">
        <v>0</v>
      </c>
      <c r="N30" s="36">
        <v>0</v>
      </c>
      <c r="O30" s="8">
        <v>0</v>
      </c>
      <c r="P30" s="84">
        <v>0.4551</v>
      </c>
      <c r="Q30" s="84">
        <v>0.42770000000000002</v>
      </c>
      <c r="R30" s="84">
        <v>0.11890000000000001</v>
      </c>
      <c r="S30" s="84">
        <v>0.41120000000000001</v>
      </c>
      <c r="T30" s="84">
        <v>0.42770000000000002</v>
      </c>
      <c r="U30" s="84">
        <v>0.3085</v>
      </c>
      <c r="V30" s="84">
        <v>0.28239999999999998</v>
      </c>
      <c r="W30" s="84">
        <v>0.47160000000000002</v>
      </c>
      <c r="X30" s="84">
        <v>0.50080000000000002</v>
      </c>
      <c r="Y30" s="84">
        <v>0.53759999999999997</v>
      </c>
      <c r="Z30" s="84">
        <v>0.38629999999999998</v>
      </c>
      <c r="AA30" s="42">
        <v>0.41360000000000002</v>
      </c>
      <c r="AB30" s="8"/>
      <c r="AC30" s="8"/>
      <c r="AD30" s="8"/>
      <c r="AE30" s="8"/>
      <c r="AF30" s="8"/>
      <c r="AG30" s="8"/>
    </row>
    <row r="31" spans="1:58">
      <c r="A31" s="142"/>
      <c r="B31" s="142"/>
      <c r="C31" s="5">
        <v>1.2083333333333299</v>
      </c>
      <c r="D31" s="42">
        <v>0</v>
      </c>
      <c r="E31" s="42">
        <v>0</v>
      </c>
      <c r="F31" s="42">
        <v>0</v>
      </c>
      <c r="G31" s="42">
        <v>0</v>
      </c>
      <c r="H31" s="36">
        <v>0</v>
      </c>
      <c r="I31" s="8">
        <v>0</v>
      </c>
      <c r="J31" s="36">
        <v>0</v>
      </c>
      <c r="K31" s="36">
        <v>0</v>
      </c>
      <c r="L31" s="36">
        <v>0</v>
      </c>
      <c r="M31" s="36">
        <v>0</v>
      </c>
      <c r="N31" s="36">
        <v>0</v>
      </c>
      <c r="O31" s="8">
        <v>0</v>
      </c>
      <c r="P31" s="84">
        <v>0.4607</v>
      </c>
      <c r="Q31" s="84">
        <v>0.4496</v>
      </c>
      <c r="R31" s="84">
        <v>0.1361</v>
      </c>
      <c r="S31" s="84">
        <v>0.44679999999999997</v>
      </c>
      <c r="T31" s="84">
        <v>0.4496</v>
      </c>
      <c r="U31" s="84">
        <v>0.3266</v>
      </c>
      <c r="V31" s="84">
        <v>0.27910000000000001</v>
      </c>
      <c r="W31" s="84">
        <v>0.49280000000000002</v>
      </c>
      <c r="X31" s="84">
        <v>0.48420000000000002</v>
      </c>
      <c r="Y31" s="84">
        <v>0.51029999999999998</v>
      </c>
      <c r="Z31" s="84">
        <v>0.46029999999999999</v>
      </c>
      <c r="AA31" s="42">
        <v>0.4521</v>
      </c>
      <c r="AB31" s="8"/>
      <c r="AC31" s="8"/>
      <c r="AD31" s="8"/>
      <c r="AE31" s="8"/>
      <c r="AF31" s="8"/>
      <c r="AG31" s="8"/>
    </row>
    <row r="32" spans="1:58">
      <c r="A32" s="142"/>
      <c r="B32" s="142"/>
      <c r="C32" s="5">
        <v>1.25</v>
      </c>
      <c r="D32" s="42">
        <v>0</v>
      </c>
      <c r="E32" s="42">
        <v>0</v>
      </c>
      <c r="F32" s="42">
        <v>0</v>
      </c>
      <c r="G32" s="42">
        <v>0</v>
      </c>
      <c r="H32" s="36">
        <v>0</v>
      </c>
      <c r="I32" s="8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8">
        <v>0</v>
      </c>
      <c r="P32" s="84">
        <v>0.38059999999999999</v>
      </c>
      <c r="Q32" s="84">
        <v>0.4284</v>
      </c>
      <c r="R32" s="84">
        <v>0.12139999999999999</v>
      </c>
      <c r="S32" s="84">
        <v>0.45300000000000001</v>
      </c>
      <c r="T32" s="84">
        <v>0.4284</v>
      </c>
      <c r="U32" s="84">
        <v>0.29680000000000001</v>
      </c>
      <c r="V32" s="84">
        <v>0.25509999999999999</v>
      </c>
      <c r="W32" s="84">
        <v>0.47170000000000001</v>
      </c>
      <c r="X32" s="84">
        <v>0.39650000000000002</v>
      </c>
      <c r="Y32" s="84">
        <v>0.39810000000000001</v>
      </c>
      <c r="Z32" s="84">
        <v>0.47860000000000003</v>
      </c>
      <c r="AA32" s="42">
        <v>0.43880000000000002</v>
      </c>
      <c r="AB32" s="8"/>
      <c r="AC32" s="8"/>
      <c r="AD32" s="144" t="s">
        <v>8</v>
      </c>
      <c r="AE32" s="144"/>
      <c r="AF32" s="144"/>
      <c r="AG32" s="144"/>
      <c r="AH32" s="144"/>
      <c r="AI32" s="144"/>
      <c r="AJ32" s="144"/>
      <c r="AK32" s="144"/>
      <c r="AL32" s="144"/>
      <c r="AM32" s="144"/>
      <c r="AN32" s="144"/>
      <c r="AO32" s="144"/>
      <c r="AP32" s="144"/>
      <c r="AQ32" s="144"/>
      <c r="AR32" s="144"/>
      <c r="AS32" s="144"/>
      <c r="AT32" s="144"/>
      <c r="AU32" s="144"/>
      <c r="AV32" s="144"/>
      <c r="AW32" s="144"/>
      <c r="AX32" s="144"/>
      <c r="AY32" s="144"/>
      <c r="AZ32" s="144"/>
      <c r="BA32" s="84"/>
      <c r="BC32" s="84" t="s">
        <v>86</v>
      </c>
      <c r="BD32" s="84" t="s">
        <v>87</v>
      </c>
      <c r="BE32" s="84" t="s">
        <v>88</v>
      </c>
      <c r="BF32" s="84" t="s">
        <v>85</v>
      </c>
    </row>
    <row r="33" spans="1:53">
      <c r="A33" s="142"/>
      <c r="B33" s="142"/>
      <c r="C33" s="5">
        <v>1.2916666666666701</v>
      </c>
      <c r="D33" s="42">
        <v>0</v>
      </c>
      <c r="E33" s="42">
        <v>0</v>
      </c>
      <c r="F33" s="42">
        <v>0</v>
      </c>
      <c r="G33" s="42">
        <v>0</v>
      </c>
      <c r="H33" s="36">
        <v>0</v>
      </c>
      <c r="I33" s="8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8">
        <v>0</v>
      </c>
      <c r="P33" s="84">
        <v>0.39400000000000002</v>
      </c>
      <c r="Q33" s="84">
        <v>0.3987</v>
      </c>
      <c r="R33" s="84">
        <v>0.1186</v>
      </c>
      <c r="S33" s="84">
        <v>0.45169999999999999</v>
      </c>
      <c r="T33" s="84">
        <v>0.3987</v>
      </c>
      <c r="U33" s="84">
        <v>0.29570000000000002</v>
      </c>
      <c r="V33" s="84">
        <v>0.3075</v>
      </c>
      <c r="W33" s="84">
        <v>0.4713</v>
      </c>
      <c r="X33" s="84">
        <v>0.38140000000000002</v>
      </c>
      <c r="Y33" s="84">
        <v>0.40960000000000002</v>
      </c>
      <c r="Z33" s="84">
        <v>0.51</v>
      </c>
      <c r="AA33" s="42">
        <v>0.4592</v>
      </c>
      <c r="AB33" s="8"/>
      <c r="AC33" s="8"/>
      <c r="AD33" s="36"/>
      <c r="AE33" s="36" t="s">
        <v>99</v>
      </c>
      <c r="AF33" s="36"/>
      <c r="AG33" s="36"/>
      <c r="AH33" s="36"/>
      <c r="AI33" s="36"/>
      <c r="AJ33" s="36"/>
      <c r="AK33" s="36" t="s">
        <v>100</v>
      </c>
      <c r="AL33" s="36"/>
      <c r="AM33" s="36"/>
      <c r="AN33" s="36"/>
      <c r="AO33" s="36"/>
      <c r="AP33" s="36"/>
      <c r="AQ33" s="36" t="s">
        <v>98</v>
      </c>
      <c r="AR33" s="36"/>
      <c r="AS33" s="36"/>
      <c r="AT33" s="36"/>
      <c r="AV33" s="84"/>
      <c r="AW33" s="84" t="s">
        <v>164</v>
      </c>
      <c r="AX33" s="84"/>
      <c r="AY33" s="84"/>
      <c r="AZ33" s="84"/>
      <c r="BA33" s="84"/>
    </row>
    <row r="34" spans="1:53">
      <c r="A34" s="142"/>
      <c r="B34" s="142"/>
      <c r="C34" s="5">
        <v>1.3333333333333299</v>
      </c>
      <c r="D34" s="42">
        <v>0</v>
      </c>
      <c r="E34" s="42">
        <v>0</v>
      </c>
      <c r="F34" s="42">
        <v>0</v>
      </c>
      <c r="G34" s="42">
        <v>0</v>
      </c>
      <c r="H34" s="36">
        <v>0</v>
      </c>
      <c r="I34" s="8">
        <v>0</v>
      </c>
      <c r="J34" s="36">
        <v>7.9100000000000004E-2</v>
      </c>
      <c r="K34" s="36">
        <v>6.4000000000000001E-2</v>
      </c>
      <c r="L34" s="36">
        <v>0.1298</v>
      </c>
      <c r="M34" s="36">
        <v>6.2100000000000002E-2</v>
      </c>
      <c r="N34" s="36">
        <v>5.3E-3</v>
      </c>
      <c r="O34" s="8">
        <v>6.8099999999999994E-2</v>
      </c>
      <c r="P34" s="84">
        <v>0.39040000000000002</v>
      </c>
      <c r="Q34" s="84">
        <v>0.3987</v>
      </c>
      <c r="R34" s="84">
        <v>9.9699999999999997E-2</v>
      </c>
      <c r="S34" s="84">
        <v>0.40250000000000002</v>
      </c>
      <c r="T34" s="84">
        <v>0.3987</v>
      </c>
      <c r="U34" s="84">
        <v>0.27729999999999999</v>
      </c>
      <c r="V34" s="84">
        <v>0.25080000000000002</v>
      </c>
      <c r="W34" s="84">
        <v>0.45700000000000002</v>
      </c>
      <c r="X34" s="84">
        <v>0.34250000000000003</v>
      </c>
      <c r="Y34" s="84">
        <v>0.44700000000000001</v>
      </c>
      <c r="Z34" s="84">
        <v>0.47599999999999998</v>
      </c>
      <c r="AA34" s="42">
        <v>0.42970000000000003</v>
      </c>
      <c r="AB34" s="8"/>
      <c r="AC34" s="8"/>
      <c r="AD34" s="36"/>
      <c r="AE34" s="36" t="s">
        <v>86</v>
      </c>
      <c r="AF34" s="36" t="s">
        <v>87</v>
      </c>
      <c r="AG34" s="36" t="s">
        <v>88</v>
      </c>
      <c r="AH34" s="36" t="s">
        <v>85</v>
      </c>
      <c r="AI34" s="36"/>
      <c r="AJ34" s="36"/>
      <c r="AK34" s="36" t="s">
        <v>86</v>
      </c>
      <c r="AL34" s="36" t="s">
        <v>87</v>
      </c>
      <c r="AM34" s="36" t="s">
        <v>88</v>
      </c>
      <c r="AN34" s="36" t="s">
        <v>85</v>
      </c>
      <c r="AO34" s="36"/>
      <c r="AP34" s="36"/>
      <c r="AQ34" s="36" t="s">
        <v>86</v>
      </c>
      <c r="AR34" s="36" t="s">
        <v>87</v>
      </c>
      <c r="AS34" s="36" t="s">
        <v>88</v>
      </c>
      <c r="AT34" s="36" t="s">
        <v>85</v>
      </c>
      <c r="AV34" s="84"/>
      <c r="AW34" s="84" t="s">
        <v>86</v>
      </c>
      <c r="AX34" s="84" t="s">
        <v>87</v>
      </c>
      <c r="AY34" s="84" t="s">
        <v>88</v>
      </c>
      <c r="AZ34" s="84" t="s">
        <v>85</v>
      </c>
      <c r="BA34" s="84"/>
    </row>
    <row r="35" spans="1:53">
      <c r="A35" s="142"/>
      <c r="B35" s="142"/>
      <c r="C35" s="5">
        <v>1.375</v>
      </c>
      <c r="D35" s="42">
        <v>0</v>
      </c>
      <c r="E35" s="42">
        <v>0</v>
      </c>
      <c r="F35" s="42">
        <v>0</v>
      </c>
      <c r="G35" s="42">
        <v>0</v>
      </c>
      <c r="H35" s="36">
        <v>0</v>
      </c>
      <c r="I35" s="8">
        <v>0</v>
      </c>
      <c r="J35" s="36">
        <v>0.4657</v>
      </c>
      <c r="K35" s="36">
        <v>0.4355</v>
      </c>
      <c r="L35" s="36">
        <v>0.47710000000000002</v>
      </c>
      <c r="M35" s="36">
        <v>0.31809999999999999</v>
      </c>
      <c r="N35" s="36">
        <v>0.33689999999999998</v>
      </c>
      <c r="O35" s="8">
        <v>0.40670000000000001</v>
      </c>
      <c r="P35" s="84">
        <v>0.40010000000000001</v>
      </c>
      <c r="Q35" s="84">
        <v>0.43219999999999997</v>
      </c>
      <c r="R35" s="84">
        <v>9.4200000000000006E-2</v>
      </c>
      <c r="S35" s="84">
        <v>0.39290000000000003</v>
      </c>
      <c r="T35" s="84">
        <v>0.43219999999999997</v>
      </c>
      <c r="U35" s="84">
        <v>0.27989999999999998</v>
      </c>
      <c r="V35" s="84">
        <v>0.21429999999999999</v>
      </c>
      <c r="W35" s="84">
        <v>0.46939999999999998</v>
      </c>
      <c r="X35" s="84">
        <v>0.30630000000000002</v>
      </c>
      <c r="Y35" s="84">
        <v>0.51910000000000001</v>
      </c>
      <c r="Z35" s="84">
        <v>0.4703</v>
      </c>
      <c r="AA35" s="42">
        <v>0.42459999999999998</v>
      </c>
      <c r="AB35" s="8"/>
      <c r="AC35" s="8"/>
      <c r="AD35" s="28" t="s">
        <v>101</v>
      </c>
      <c r="AE35" s="84">
        <v>0</v>
      </c>
      <c r="AF35" s="84">
        <v>0</v>
      </c>
      <c r="AG35" s="84">
        <v>0</v>
      </c>
      <c r="AH35" s="84">
        <v>0</v>
      </c>
      <c r="AI35" s="36"/>
      <c r="AJ35" s="28" t="s">
        <v>101</v>
      </c>
      <c r="AK35" s="84">
        <v>0</v>
      </c>
      <c r="AL35" s="84">
        <v>0</v>
      </c>
      <c r="AM35" s="84">
        <v>0</v>
      </c>
      <c r="AN35" s="84">
        <v>0</v>
      </c>
      <c r="AO35" s="36"/>
      <c r="AP35" s="28" t="s">
        <v>101</v>
      </c>
      <c r="AQ35" s="84">
        <v>0.30170000000000002</v>
      </c>
      <c r="AR35" s="84">
        <v>0.13850000000000001</v>
      </c>
      <c r="AS35" s="84">
        <v>0.5161</v>
      </c>
      <c r="AT35" s="84">
        <v>0.43109999999999998</v>
      </c>
      <c r="AV35" s="92" t="s">
        <v>101</v>
      </c>
      <c r="AW35" s="84">
        <v>0.44290000000000002</v>
      </c>
      <c r="AX35" s="84">
        <v>0.27110000000000001</v>
      </c>
      <c r="AY35" s="84">
        <v>0.72450000000000003</v>
      </c>
      <c r="AZ35" s="84">
        <v>0.60399999999999998</v>
      </c>
      <c r="BA35" s="84"/>
    </row>
    <row r="36" spans="1:53">
      <c r="A36" s="142"/>
      <c r="B36" s="142"/>
      <c r="C36" s="5">
        <v>1.4166666666666701</v>
      </c>
      <c r="D36" s="42">
        <v>9.4299999999999995E-2</v>
      </c>
      <c r="E36" s="42">
        <v>0.1206</v>
      </c>
      <c r="F36" s="42">
        <v>7.7100000000000002E-2</v>
      </c>
      <c r="G36" s="42">
        <v>0</v>
      </c>
      <c r="H36" s="36">
        <v>0</v>
      </c>
      <c r="I36" s="8">
        <v>5.8400000000000001E-2</v>
      </c>
      <c r="J36" s="36">
        <v>0.70509999999999995</v>
      </c>
      <c r="K36" s="36">
        <v>0.70389999999999997</v>
      </c>
      <c r="L36" s="36">
        <v>0.6804</v>
      </c>
      <c r="M36" s="36">
        <v>0.55220000000000002</v>
      </c>
      <c r="N36" s="36">
        <v>0.64680000000000004</v>
      </c>
      <c r="O36" s="8">
        <v>0.65769999999999995</v>
      </c>
      <c r="P36" s="84">
        <v>0.4204</v>
      </c>
      <c r="Q36" s="84">
        <v>0.4703</v>
      </c>
      <c r="R36" s="84">
        <v>0.13800000000000001</v>
      </c>
      <c r="S36" s="84">
        <v>0.47360000000000002</v>
      </c>
      <c r="T36" s="84">
        <v>0.4703</v>
      </c>
      <c r="U36" s="84">
        <v>0.32379999999999998</v>
      </c>
      <c r="V36" s="84">
        <v>0.17949999999999999</v>
      </c>
      <c r="W36" s="84">
        <v>0.54330000000000001</v>
      </c>
      <c r="X36" s="84">
        <v>0.2414</v>
      </c>
      <c r="Y36" s="84">
        <v>0.40200000000000002</v>
      </c>
      <c r="Z36" s="84">
        <v>0.41870000000000002</v>
      </c>
      <c r="AA36" s="42">
        <v>0.3987</v>
      </c>
      <c r="AB36" s="8"/>
      <c r="AC36" s="8"/>
      <c r="AD36" s="28" t="s">
        <v>102</v>
      </c>
      <c r="AE36" s="84">
        <v>0</v>
      </c>
      <c r="AF36" s="84">
        <v>0</v>
      </c>
      <c r="AG36" s="84">
        <v>0</v>
      </c>
      <c r="AH36" s="84">
        <v>0</v>
      </c>
      <c r="AI36" s="36"/>
      <c r="AJ36" s="28" t="s">
        <v>102</v>
      </c>
      <c r="AK36" s="84">
        <v>0</v>
      </c>
      <c r="AL36" s="84">
        <v>0</v>
      </c>
      <c r="AM36" s="84">
        <v>0</v>
      </c>
      <c r="AN36" s="84">
        <v>0</v>
      </c>
      <c r="AO36" s="36"/>
      <c r="AP36" s="28" t="s">
        <v>102</v>
      </c>
      <c r="AQ36" s="84">
        <v>0.29759999999999998</v>
      </c>
      <c r="AR36" s="84">
        <v>0.1308</v>
      </c>
      <c r="AS36" s="84">
        <v>0.51890000000000003</v>
      </c>
      <c r="AT36" s="84">
        <v>0.43540000000000001</v>
      </c>
      <c r="AV36" s="92" t="s">
        <v>102</v>
      </c>
      <c r="AW36" s="84">
        <v>0.44159999999999999</v>
      </c>
      <c r="AX36" s="84">
        <v>0.23150000000000001</v>
      </c>
      <c r="AY36" s="84">
        <v>0.65280000000000005</v>
      </c>
      <c r="AZ36" s="84">
        <v>0.6028</v>
      </c>
      <c r="BA36" s="84"/>
    </row>
    <row r="37" spans="1:53">
      <c r="A37" s="142"/>
      <c r="B37" s="142"/>
      <c r="C37" s="5">
        <v>1.4583333333333299</v>
      </c>
      <c r="D37" s="42">
        <v>0.28439999999999999</v>
      </c>
      <c r="E37" s="42">
        <v>0.50280000000000002</v>
      </c>
      <c r="F37" s="42">
        <v>0.23319999999999999</v>
      </c>
      <c r="G37" s="42">
        <v>3.8399999999999997E-2</v>
      </c>
      <c r="H37" s="36">
        <v>0.24729999999999999</v>
      </c>
      <c r="I37" s="8">
        <v>0.26119999999999999</v>
      </c>
      <c r="J37" s="36">
        <v>0.78239999999999998</v>
      </c>
      <c r="K37" s="36">
        <v>0.76970000000000005</v>
      </c>
      <c r="L37" s="36">
        <v>0.69799999999999995</v>
      </c>
      <c r="M37" s="36">
        <v>0.60170000000000001</v>
      </c>
      <c r="N37" s="36">
        <v>0.75719999999999998</v>
      </c>
      <c r="O37" s="8">
        <v>0.7218</v>
      </c>
      <c r="P37" s="84">
        <v>0.45479999999999998</v>
      </c>
      <c r="Q37" s="84">
        <v>0.53539999999999999</v>
      </c>
      <c r="R37" s="84">
        <v>0.157</v>
      </c>
      <c r="S37" s="84">
        <v>0.54139999999999999</v>
      </c>
      <c r="T37" s="84">
        <v>0.53539999999999999</v>
      </c>
      <c r="U37" s="84">
        <v>0.36230000000000001</v>
      </c>
      <c r="V37" s="84">
        <v>0.17349999999999999</v>
      </c>
      <c r="W37" s="84">
        <v>0.61009999999999998</v>
      </c>
      <c r="X37" s="84">
        <v>0.21199999999999999</v>
      </c>
      <c r="Y37" s="84">
        <v>0.3594</v>
      </c>
      <c r="Z37" s="84">
        <v>0.47389999999999999</v>
      </c>
      <c r="AA37" s="42">
        <v>0.43559999999999999</v>
      </c>
      <c r="AB37" s="8"/>
      <c r="AC37" s="8"/>
      <c r="AD37" s="28" t="s">
        <v>103</v>
      </c>
      <c r="AE37" s="84">
        <v>0</v>
      </c>
      <c r="AF37" s="84">
        <v>0</v>
      </c>
      <c r="AG37" s="84">
        <v>0</v>
      </c>
      <c r="AH37" s="84">
        <v>0</v>
      </c>
      <c r="AI37" s="36"/>
      <c r="AJ37" s="28" t="s">
        <v>103</v>
      </c>
      <c r="AK37" s="84">
        <v>0</v>
      </c>
      <c r="AL37" s="84">
        <v>0</v>
      </c>
      <c r="AM37" s="84">
        <v>0</v>
      </c>
      <c r="AN37" s="84">
        <v>0</v>
      </c>
      <c r="AO37" s="36"/>
      <c r="AP37" s="28" t="s">
        <v>103</v>
      </c>
      <c r="AQ37" s="84">
        <v>0.35310000000000002</v>
      </c>
      <c r="AR37" s="84">
        <v>0.14249999999999999</v>
      </c>
      <c r="AS37" s="84">
        <v>0.5242</v>
      </c>
      <c r="AT37" s="84">
        <v>0.4</v>
      </c>
      <c r="AV37" s="92" t="s">
        <v>103</v>
      </c>
      <c r="AW37" s="84">
        <v>0.43930000000000002</v>
      </c>
      <c r="AX37" s="84">
        <v>0.26729999999999998</v>
      </c>
      <c r="AY37" s="84">
        <v>0.63439999999999996</v>
      </c>
      <c r="AZ37" s="84">
        <v>0.55640000000000001</v>
      </c>
      <c r="BA37" s="84"/>
    </row>
    <row r="38" spans="1:53">
      <c r="A38" s="142"/>
      <c r="B38" s="142"/>
      <c r="C38" s="5">
        <v>1.5</v>
      </c>
      <c r="D38" s="42">
        <v>0.45029999999999998</v>
      </c>
      <c r="E38" s="42">
        <v>0.59960000000000002</v>
      </c>
      <c r="F38" s="42">
        <v>0.2676</v>
      </c>
      <c r="G38" s="42">
        <v>9.2999999999999999E-2</v>
      </c>
      <c r="H38" s="36">
        <v>0.54590000000000005</v>
      </c>
      <c r="I38" s="8">
        <v>0.39129999999999998</v>
      </c>
      <c r="J38" s="36">
        <v>0.77639999999999998</v>
      </c>
      <c r="K38" s="36">
        <v>0.74460000000000004</v>
      </c>
      <c r="L38" s="36">
        <v>0.69830000000000003</v>
      </c>
      <c r="M38" s="36">
        <v>0.67100000000000004</v>
      </c>
      <c r="N38" s="36">
        <v>0.7611</v>
      </c>
      <c r="O38" s="8">
        <v>0.73029999999999995</v>
      </c>
      <c r="P38" s="84">
        <v>0.52800000000000002</v>
      </c>
      <c r="Q38" s="84">
        <v>0.5736</v>
      </c>
      <c r="R38" s="84">
        <v>0.1734</v>
      </c>
      <c r="S38" s="84">
        <v>0.54930000000000001</v>
      </c>
      <c r="T38" s="84">
        <v>0.5736</v>
      </c>
      <c r="U38" s="84">
        <v>0.39560000000000001</v>
      </c>
      <c r="V38" s="84">
        <v>0.25580000000000003</v>
      </c>
      <c r="W38" s="84">
        <v>0.68359999999999999</v>
      </c>
      <c r="X38" s="84">
        <v>0.43840000000000001</v>
      </c>
      <c r="Y38" s="84">
        <v>0.35010000000000002</v>
      </c>
      <c r="Z38" s="84">
        <v>0.61240000000000006</v>
      </c>
      <c r="AA38" s="42">
        <v>0.55659999999999998</v>
      </c>
      <c r="AB38" s="8"/>
      <c r="AC38" s="8"/>
      <c r="AD38" s="28" t="s">
        <v>104</v>
      </c>
      <c r="AE38" s="84">
        <v>0</v>
      </c>
      <c r="AF38" s="84">
        <v>0</v>
      </c>
      <c r="AG38" s="84">
        <v>0</v>
      </c>
      <c r="AH38" s="84">
        <v>0</v>
      </c>
      <c r="AI38" s="36"/>
      <c r="AJ38" s="28" t="s">
        <v>104</v>
      </c>
      <c r="AK38" s="84">
        <v>0</v>
      </c>
      <c r="AL38" s="84">
        <v>0</v>
      </c>
      <c r="AM38" s="84">
        <v>0</v>
      </c>
      <c r="AN38" s="84">
        <v>0</v>
      </c>
      <c r="AO38" s="36"/>
      <c r="AP38" s="28" t="s">
        <v>104</v>
      </c>
      <c r="AQ38" s="84">
        <v>0.38979999999999998</v>
      </c>
      <c r="AR38" s="84">
        <v>0.1363</v>
      </c>
      <c r="AS38" s="84">
        <v>0.4874</v>
      </c>
      <c r="AT38" s="84">
        <v>0.36820000000000003</v>
      </c>
      <c r="AV38" s="92" t="s">
        <v>104</v>
      </c>
      <c r="AW38" s="84">
        <v>0.33360000000000001</v>
      </c>
      <c r="AX38" s="84">
        <v>0.21099999999999999</v>
      </c>
      <c r="AY38" s="84">
        <v>0.60209999999999997</v>
      </c>
      <c r="AZ38" s="84">
        <v>0.50529999999999997</v>
      </c>
      <c r="BA38" s="84"/>
    </row>
    <row r="39" spans="1:53">
      <c r="A39" s="142"/>
      <c r="B39" s="142"/>
      <c r="C39" s="5">
        <v>1.5416666666666701</v>
      </c>
      <c r="D39" s="42">
        <v>0.49740000000000001</v>
      </c>
      <c r="E39" s="42">
        <v>0.60870000000000002</v>
      </c>
      <c r="F39" s="42">
        <v>0.2485</v>
      </c>
      <c r="G39" s="42">
        <v>0.11890000000000001</v>
      </c>
      <c r="H39" s="36">
        <v>0.4577</v>
      </c>
      <c r="I39" s="8">
        <v>0.38619999999999999</v>
      </c>
      <c r="J39" s="36">
        <v>0.74409999999999998</v>
      </c>
      <c r="K39" s="36">
        <v>0.74729999999999996</v>
      </c>
      <c r="L39" s="36">
        <v>0.68059999999999998</v>
      </c>
      <c r="M39" s="36">
        <v>0.63039999999999996</v>
      </c>
      <c r="N39" s="36">
        <v>0.74239999999999995</v>
      </c>
      <c r="O39" s="8">
        <v>0.70899999999999996</v>
      </c>
      <c r="P39" s="84">
        <v>0.44390000000000002</v>
      </c>
      <c r="Q39" s="84">
        <v>0.4078</v>
      </c>
      <c r="R39" s="84">
        <v>0.15890000000000001</v>
      </c>
      <c r="S39" s="84">
        <v>0.4572</v>
      </c>
      <c r="T39" s="84">
        <v>0.4078</v>
      </c>
      <c r="U39" s="84">
        <v>0.3281</v>
      </c>
      <c r="V39" s="84">
        <v>0.28910000000000002</v>
      </c>
      <c r="W39" s="84">
        <v>0.62690000000000001</v>
      </c>
      <c r="X39" s="84">
        <v>0.35010000000000002</v>
      </c>
      <c r="Y39" s="84">
        <v>0.21590000000000001</v>
      </c>
      <c r="Z39" s="84">
        <v>0.70520000000000005</v>
      </c>
      <c r="AA39" s="42">
        <v>0.57809999999999995</v>
      </c>
      <c r="AB39" s="8"/>
      <c r="AC39" s="8"/>
      <c r="AD39" s="28" t="s">
        <v>105</v>
      </c>
      <c r="AE39" s="84">
        <v>0</v>
      </c>
      <c r="AF39" s="84">
        <v>0</v>
      </c>
      <c r="AG39" s="84">
        <v>0</v>
      </c>
      <c r="AH39" s="84">
        <v>0</v>
      </c>
      <c r="AI39" s="36"/>
      <c r="AJ39" s="28" t="s">
        <v>105</v>
      </c>
      <c r="AK39" s="84">
        <v>0</v>
      </c>
      <c r="AL39" s="84">
        <v>0</v>
      </c>
      <c r="AM39" s="84">
        <v>0</v>
      </c>
      <c r="AN39" s="84">
        <v>0</v>
      </c>
      <c r="AO39" s="36"/>
      <c r="AP39" s="28" t="s">
        <v>105</v>
      </c>
      <c r="AQ39" s="84">
        <v>0.3735</v>
      </c>
      <c r="AR39" s="84">
        <v>0.13850000000000001</v>
      </c>
      <c r="AS39" s="84">
        <v>0.48780000000000001</v>
      </c>
      <c r="AT39" s="84">
        <v>0.38369999999999999</v>
      </c>
      <c r="AV39" s="92" t="s">
        <v>105</v>
      </c>
      <c r="AW39" s="84">
        <v>0.253</v>
      </c>
      <c r="AX39" s="84">
        <v>0.13819999999999999</v>
      </c>
      <c r="AY39" s="84">
        <v>0.54790000000000005</v>
      </c>
      <c r="AZ39" s="84">
        <v>0.47149999999999997</v>
      </c>
      <c r="BA39" s="84"/>
    </row>
    <row r="40" spans="1:53">
      <c r="A40" s="142"/>
      <c r="B40" s="142"/>
      <c r="C40" s="5">
        <v>1.5833333333333299</v>
      </c>
      <c r="D40" s="42">
        <v>0.49759999999999999</v>
      </c>
      <c r="E40" s="42">
        <v>0.62039999999999995</v>
      </c>
      <c r="F40" s="42">
        <v>8.5199999999999998E-2</v>
      </c>
      <c r="G40" s="42">
        <v>0.1236</v>
      </c>
      <c r="H40" s="36">
        <v>0.38090000000000002</v>
      </c>
      <c r="I40" s="8">
        <v>0.34150000000000003</v>
      </c>
      <c r="J40" s="36">
        <v>0.75649999999999995</v>
      </c>
      <c r="K40" s="36">
        <v>0.74929999999999997</v>
      </c>
      <c r="L40" s="36">
        <v>0.7248</v>
      </c>
      <c r="M40" s="36">
        <v>0.6099</v>
      </c>
      <c r="N40" s="36">
        <v>0.73050000000000004</v>
      </c>
      <c r="O40" s="8">
        <v>0.71419999999999995</v>
      </c>
      <c r="P40" s="84">
        <v>0.35970000000000002</v>
      </c>
      <c r="Q40" s="84">
        <v>0.30620000000000003</v>
      </c>
      <c r="R40" s="84">
        <v>0.12859999999999999</v>
      </c>
      <c r="S40" s="84">
        <v>0.34660000000000002</v>
      </c>
      <c r="T40" s="84">
        <v>0.30620000000000003</v>
      </c>
      <c r="U40" s="84">
        <v>0.25819999999999999</v>
      </c>
      <c r="V40" s="84">
        <v>0.20960000000000001</v>
      </c>
      <c r="W40" s="84">
        <v>0.50380000000000003</v>
      </c>
      <c r="X40" s="84">
        <v>0.2281</v>
      </c>
      <c r="Y40" s="84">
        <v>0.24479999999999999</v>
      </c>
      <c r="Z40" s="84">
        <v>0.64039999999999997</v>
      </c>
      <c r="AA40" s="42">
        <v>0.49609999999999999</v>
      </c>
      <c r="AB40" s="8"/>
      <c r="AC40" s="8"/>
      <c r="AD40" s="28" t="s">
        <v>106</v>
      </c>
      <c r="AE40" s="84">
        <v>0</v>
      </c>
      <c r="AF40" s="84">
        <v>0</v>
      </c>
      <c r="AG40" s="84">
        <v>0</v>
      </c>
      <c r="AH40" s="84">
        <v>0</v>
      </c>
      <c r="AI40" s="36"/>
      <c r="AJ40" s="28" t="s">
        <v>106</v>
      </c>
      <c r="AK40" s="84">
        <v>0</v>
      </c>
      <c r="AL40" s="84">
        <v>1.84E-2</v>
      </c>
      <c r="AM40" s="84">
        <v>0</v>
      </c>
      <c r="AN40" s="84">
        <v>5.8099999999999999E-2</v>
      </c>
      <c r="AO40" s="36"/>
      <c r="AP40" s="28" t="s">
        <v>106</v>
      </c>
      <c r="AQ40" s="84">
        <v>0.3745</v>
      </c>
      <c r="AR40" s="84">
        <v>0.1381</v>
      </c>
      <c r="AS40" s="84">
        <v>0.49349999999999999</v>
      </c>
      <c r="AT40" s="84">
        <v>0.36809999999999998</v>
      </c>
      <c r="AV40" s="92" t="s">
        <v>106</v>
      </c>
      <c r="AW40" s="84">
        <v>0.20610000000000001</v>
      </c>
      <c r="AX40" s="84">
        <v>0.13070000000000001</v>
      </c>
      <c r="AY40" s="84">
        <v>0.52649999999999997</v>
      </c>
      <c r="AZ40" s="84">
        <v>0.47989999999999999</v>
      </c>
      <c r="BA40" s="84"/>
    </row>
    <row r="41" spans="1:53">
      <c r="A41" s="142"/>
      <c r="B41" s="142"/>
      <c r="C41" s="5">
        <v>1.625</v>
      </c>
      <c r="D41" s="42">
        <v>0.40939999999999999</v>
      </c>
      <c r="E41" s="42">
        <v>0.63770000000000004</v>
      </c>
      <c r="F41" s="42">
        <v>9.7600000000000006E-2</v>
      </c>
      <c r="G41" s="42">
        <v>0.111</v>
      </c>
      <c r="H41" s="36">
        <v>0.34739999999999999</v>
      </c>
      <c r="I41" s="8">
        <v>0.3206</v>
      </c>
      <c r="J41" s="36">
        <v>0.74019999999999997</v>
      </c>
      <c r="K41" s="36">
        <v>0.64249999999999996</v>
      </c>
      <c r="L41" s="36">
        <v>0.59150000000000003</v>
      </c>
      <c r="M41" s="36">
        <v>0.58940000000000003</v>
      </c>
      <c r="N41" s="36">
        <v>0.71660000000000001</v>
      </c>
      <c r="O41" s="8">
        <v>0.65610000000000002</v>
      </c>
      <c r="P41" s="84">
        <v>0.43509999999999999</v>
      </c>
      <c r="Q41" s="84">
        <v>0.36870000000000003</v>
      </c>
      <c r="R41" s="84">
        <v>0.1434</v>
      </c>
      <c r="S41" s="84">
        <v>0.3977</v>
      </c>
      <c r="T41" s="84">
        <v>0.36870000000000003</v>
      </c>
      <c r="U41" s="84">
        <v>0.3029</v>
      </c>
      <c r="V41" s="84">
        <v>0.21279999999999999</v>
      </c>
      <c r="W41" s="84">
        <v>0.51829999999999998</v>
      </c>
      <c r="X41" s="84">
        <v>0.40610000000000002</v>
      </c>
      <c r="Y41" s="84">
        <v>0.35199999999999998</v>
      </c>
      <c r="Z41" s="84">
        <v>0.55359999999999998</v>
      </c>
      <c r="AA41" s="42">
        <v>0.48120000000000002</v>
      </c>
      <c r="AB41" s="8"/>
      <c r="AC41" s="8"/>
      <c r="AD41" s="28" t="s">
        <v>107</v>
      </c>
      <c r="AE41" s="84">
        <v>0</v>
      </c>
      <c r="AF41" s="84">
        <v>0</v>
      </c>
      <c r="AG41" s="84">
        <v>0</v>
      </c>
      <c r="AH41" s="84">
        <v>0</v>
      </c>
      <c r="AI41" s="36"/>
      <c r="AJ41" s="28" t="s">
        <v>107</v>
      </c>
      <c r="AK41" s="84">
        <v>0</v>
      </c>
      <c r="AL41" s="84">
        <v>0.21540000000000001</v>
      </c>
      <c r="AM41" s="84">
        <v>0</v>
      </c>
      <c r="AN41" s="84">
        <v>0.33100000000000002</v>
      </c>
      <c r="AO41" s="36"/>
      <c r="AP41" s="28" t="s">
        <v>107</v>
      </c>
      <c r="AQ41" s="84">
        <v>0.3609</v>
      </c>
      <c r="AR41" s="84">
        <v>0.1099</v>
      </c>
      <c r="AS41" s="84">
        <v>0.45989999999999998</v>
      </c>
      <c r="AT41" s="84">
        <v>0.30449999999999999</v>
      </c>
      <c r="AV41" s="92" t="s">
        <v>107</v>
      </c>
      <c r="AW41" s="84">
        <v>0.1782</v>
      </c>
      <c r="AX41" s="84">
        <v>0.115</v>
      </c>
      <c r="AY41" s="84">
        <v>0.47170000000000001</v>
      </c>
      <c r="AZ41" s="84">
        <v>0.41189999999999999</v>
      </c>
      <c r="BA41" s="84"/>
    </row>
    <row r="42" spans="1:53">
      <c r="A42" s="142"/>
      <c r="B42" s="142"/>
      <c r="C42" s="5">
        <v>1.6666666666666701</v>
      </c>
      <c r="D42" s="42">
        <v>0.44669999999999999</v>
      </c>
      <c r="E42" s="42">
        <v>0.63449999999999995</v>
      </c>
      <c r="F42" s="42">
        <v>8.9700000000000002E-2</v>
      </c>
      <c r="G42" s="42">
        <v>0.10390000000000001</v>
      </c>
      <c r="H42" s="36">
        <v>0.45889999999999997</v>
      </c>
      <c r="I42" s="8">
        <v>0.34670000000000001</v>
      </c>
      <c r="J42" s="36">
        <v>0.63280000000000003</v>
      </c>
      <c r="K42" s="36">
        <v>0.6613</v>
      </c>
      <c r="L42" s="36">
        <v>0.49890000000000001</v>
      </c>
      <c r="M42" s="36">
        <v>0.46889999999999998</v>
      </c>
      <c r="N42" s="36">
        <v>0.72389999999999999</v>
      </c>
      <c r="O42" s="8">
        <v>0.59719999999999995</v>
      </c>
      <c r="P42" s="84">
        <v>0.41770000000000002</v>
      </c>
      <c r="Q42" s="84">
        <v>0.32119999999999999</v>
      </c>
      <c r="R42" s="84">
        <v>0.1424</v>
      </c>
      <c r="S42" s="84">
        <v>0.38869999999999999</v>
      </c>
      <c r="T42" s="84">
        <v>0.32119999999999999</v>
      </c>
      <c r="U42" s="84">
        <v>0.29020000000000001</v>
      </c>
      <c r="V42" s="84">
        <v>0.27179999999999999</v>
      </c>
      <c r="W42" s="84">
        <v>0.52459999999999996</v>
      </c>
      <c r="X42" s="84">
        <v>0.47510000000000002</v>
      </c>
      <c r="Y42" s="84">
        <v>0.36899999999999999</v>
      </c>
      <c r="Z42" s="84">
        <v>0.442</v>
      </c>
      <c r="AA42" s="42">
        <v>0.442</v>
      </c>
      <c r="AB42" s="8"/>
      <c r="AC42" s="8"/>
      <c r="AD42" s="28" t="s">
        <v>108</v>
      </c>
      <c r="AE42" s="84">
        <v>0</v>
      </c>
      <c r="AF42" s="84">
        <v>2.07E-2</v>
      </c>
      <c r="AG42" s="84">
        <v>0</v>
      </c>
      <c r="AH42" s="84">
        <v>6.0199999999999997E-2</v>
      </c>
      <c r="AI42" s="36"/>
      <c r="AJ42" s="28" t="s">
        <v>108</v>
      </c>
      <c r="AK42" s="84">
        <v>0.1017</v>
      </c>
      <c r="AL42" s="84">
        <v>0.52929999999999999</v>
      </c>
      <c r="AM42" s="84">
        <v>3.32E-2</v>
      </c>
      <c r="AN42" s="84">
        <v>0.67079999999999995</v>
      </c>
      <c r="AO42" s="36"/>
      <c r="AP42" s="28" t="s">
        <v>108</v>
      </c>
      <c r="AQ42" s="84">
        <v>0.35539999999999999</v>
      </c>
      <c r="AR42" s="84">
        <v>5.91E-2</v>
      </c>
      <c r="AS42" s="84">
        <v>0.49130000000000001</v>
      </c>
      <c r="AT42" s="84">
        <v>0.26840000000000003</v>
      </c>
      <c r="AV42" s="92" t="s">
        <v>108</v>
      </c>
      <c r="AW42" s="84">
        <v>0.19650000000000001</v>
      </c>
      <c r="AX42" s="84">
        <v>7.1400000000000005E-2</v>
      </c>
      <c r="AY42" s="84">
        <v>0.49909999999999999</v>
      </c>
      <c r="AZ42" s="84">
        <v>0.27379999999999999</v>
      </c>
      <c r="BA42" s="84"/>
    </row>
    <row r="43" spans="1:53">
      <c r="A43" s="142"/>
      <c r="B43" s="142"/>
      <c r="C43" s="5">
        <v>1.7083333333333299</v>
      </c>
      <c r="D43" s="42">
        <v>0.26479999999999998</v>
      </c>
      <c r="E43" s="42">
        <v>0.43569999999999998</v>
      </c>
      <c r="F43" s="42">
        <v>0</v>
      </c>
      <c r="G43" s="42">
        <v>5.5199999999999999E-2</v>
      </c>
      <c r="H43" s="36">
        <v>0.16520000000000001</v>
      </c>
      <c r="I43" s="8">
        <v>0.1842</v>
      </c>
      <c r="J43" s="36">
        <v>0.49469999999999997</v>
      </c>
      <c r="K43" s="36">
        <v>0.46039999999999998</v>
      </c>
      <c r="L43" s="36">
        <v>0.2752</v>
      </c>
      <c r="M43" s="36">
        <v>0.38419999999999999</v>
      </c>
      <c r="N43" s="36">
        <v>0.58660000000000001</v>
      </c>
      <c r="O43" s="8">
        <v>0.44019999999999998</v>
      </c>
      <c r="P43" s="84">
        <v>0.39079999999999998</v>
      </c>
      <c r="Q43" s="84">
        <v>0.33029999999999998</v>
      </c>
      <c r="R43" s="84">
        <v>0.14530000000000001</v>
      </c>
      <c r="S43" s="84">
        <v>0.40089999999999998</v>
      </c>
      <c r="T43" s="84">
        <v>0.33029999999999998</v>
      </c>
      <c r="U43" s="84">
        <v>0.2873</v>
      </c>
      <c r="V43" s="84">
        <v>0.31130000000000002</v>
      </c>
      <c r="W43" s="84">
        <v>0.54249999999999998</v>
      </c>
      <c r="X43" s="84">
        <v>0.43959999999999999</v>
      </c>
      <c r="Y43" s="84">
        <v>0.31809999999999999</v>
      </c>
      <c r="Z43" s="84">
        <v>0.439</v>
      </c>
      <c r="AA43" s="42">
        <v>0.44269999999999998</v>
      </c>
      <c r="AB43" s="8"/>
      <c r="AC43" s="8"/>
      <c r="AD43" s="28" t="s">
        <v>109</v>
      </c>
      <c r="AE43" s="84">
        <v>0</v>
      </c>
      <c r="AF43" s="84">
        <v>0.37340000000000001</v>
      </c>
      <c r="AG43" s="84">
        <v>0</v>
      </c>
      <c r="AH43" s="84">
        <v>0.56120000000000003</v>
      </c>
      <c r="AI43" s="36"/>
      <c r="AJ43" s="28" t="s">
        <v>109</v>
      </c>
      <c r="AK43" s="84">
        <v>0.42059999999999997</v>
      </c>
      <c r="AL43" s="84">
        <v>0.75600000000000001</v>
      </c>
      <c r="AM43" s="84">
        <v>0.31869999999999998</v>
      </c>
      <c r="AN43" s="84">
        <v>0.81220000000000003</v>
      </c>
      <c r="AO43" s="36"/>
      <c r="AP43" s="28" t="s">
        <v>109</v>
      </c>
      <c r="AQ43" s="84">
        <v>0.36359999999999998</v>
      </c>
      <c r="AR43" s="84">
        <v>2.8199999999999999E-2</v>
      </c>
      <c r="AS43" s="84">
        <v>0.54649999999999999</v>
      </c>
      <c r="AT43" s="84">
        <v>0.22919999999999999</v>
      </c>
      <c r="AV43" s="92" t="s">
        <v>109</v>
      </c>
      <c r="AW43" s="84">
        <v>0.2336</v>
      </c>
      <c r="AX43" s="84">
        <v>4.4200000000000003E-2</v>
      </c>
      <c r="AY43" s="84">
        <v>0.53380000000000005</v>
      </c>
      <c r="AZ43" s="84">
        <v>0.18959999999999999</v>
      </c>
      <c r="BA43" s="84"/>
    </row>
    <row r="44" spans="1:53">
      <c r="A44" s="142"/>
      <c r="B44" s="142"/>
      <c r="C44" s="5">
        <v>1.75</v>
      </c>
      <c r="D44" s="42">
        <v>3.0000000000000001E-3</v>
      </c>
      <c r="E44" s="42">
        <v>6.1100000000000002E-2</v>
      </c>
      <c r="F44" s="42">
        <v>0</v>
      </c>
      <c r="G44" s="42">
        <v>0</v>
      </c>
      <c r="H44" s="36">
        <v>1.61E-2</v>
      </c>
      <c r="I44" s="8">
        <v>1.6E-2</v>
      </c>
      <c r="J44" s="36">
        <v>0.1547</v>
      </c>
      <c r="K44" s="36">
        <v>0.18659999999999999</v>
      </c>
      <c r="L44" s="36">
        <v>8.6900000000000005E-2</v>
      </c>
      <c r="M44" s="36">
        <v>0.182</v>
      </c>
      <c r="N44" s="36">
        <v>0.30080000000000001</v>
      </c>
      <c r="O44" s="8">
        <v>0.1822</v>
      </c>
      <c r="P44" s="84">
        <v>0.45440000000000003</v>
      </c>
      <c r="Q44" s="84">
        <v>0.44400000000000001</v>
      </c>
      <c r="R44" s="84">
        <v>0.17269999999999999</v>
      </c>
      <c r="S44" s="84">
        <v>0.50109999999999999</v>
      </c>
      <c r="T44" s="84">
        <v>0.44400000000000001</v>
      </c>
      <c r="U44" s="84">
        <v>0.34960000000000002</v>
      </c>
      <c r="V44" s="84">
        <v>0.35249999999999998</v>
      </c>
      <c r="W44" s="84">
        <v>0.61</v>
      </c>
      <c r="X44" s="84">
        <v>0.52170000000000005</v>
      </c>
      <c r="Y44" s="84">
        <v>0.4204</v>
      </c>
      <c r="Z44" s="84">
        <v>0.49199999999999999</v>
      </c>
      <c r="AA44" s="42">
        <v>0.50309999999999999</v>
      </c>
      <c r="AB44" s="8"/>
      <c r="AC44" s="8"/>
      <c r="AD44" s="28" t="s">
        <v>110</v>
      </c>
      <c r="AE44" s="84">
        <v>6.4799999999999996E-2</v>
      </c>
      <c r="AF44" s="84">
        <v>0.65410000000000001</v>
      </c>
      <c r="AG44" s="84">
        <v>2.1899999999999999E-2</v>
      </c>
      <c r="AH44" s="84">
        <v>0.87339999999999995</v>
      </c>
      <c r="AI44" s="36"/>
      <c r="AJ44" s="28" t="s">
        <v>110</v>
      </c>
      <c r="AK44" s="84">
        <v>0.56489999999999996</v>
      </c>
      <c r="AL44" s="84">
        <v>0.81420000000000003</v>
      </c>
      <c r="AM44" s="84">
        <v>0.61370000000000002</v>
      </c>
      <c r="AN44" s="84">
        <v>0.87180000000000002</v>
      </c>
      <c r="AO44" s="36"/>
      <c r="AP44" s="28" t="s">
        <v>110</v>
      </c>
      <c r="AQ44" s="84">
        <v>0.34760000000000002</v>
      </c>
      <c r="AR44" s="84">
        <v>6.3700000000000007E-2</v>
      </c>
      <c r="AS44" s="84">
        <v>0.56069999999999998</v>
      </c>
      <c r="AT44" s="84">
        <v>0.25109999999999999</v>
      </c>
      <c r="AV44" s="92" t="s">
        <v>110</v>
      </c>
      <c r="AW44" s="84">
        <v>0.2545</v>
      </c>
      <c r="AX44" s="84">
        <v>6.6100000000000006E-2</v>
      </c>
      <c r="AY44" s="84">
        <v>0.49669999999999997</v>
      </c>
      <c r="AZ44" s="84">
        <v>0.23549999999999999</v>
      </c>
      <c r="BA44" s="84"/>
    </row>
    <row r="45" spans="1:53">
      <c r="A45" s="142"/>
      <c r="B45" s="142"/>
      <c r="C45" s="5">
        <v>1.7916666666666701</v>
      </c>
      <c r="D45" s="42">
        <v>0</v>
      </c>
      <c r="E45" s="42">
        <v>0</v>
      </c>
      <c r="F45" s="42">
        <v>0</v>
      </c>
      <c r="G45" s="42">
        <v>0</v>
      </c>
      <c r="H45" s="36">
        <v>0</v>
      </c>
      <c r="I45" s="8">
        <v>0</v>
      </c>
      <c r="J45" s="36">
        <v>1E-4</v>
      </c>
      <c r="K45" s="36">
        <v>6.0000000000000001E-3</v>
      </c>
      <c r="L45" s="36">
        <v>0</v>
      </c>
      <c r="M45" s="36">
        <v>1.1000000000000001E-3</v>
      </c>
      <c r="N45" s="36">
        <v>8.6E-3</v>
      </c>
      <c r="O45" s="8">
        <v>3.0999999999999999E-3</v>
      </c>
      <c r="P45" s="84">
        <v>0.45590000000000003</v>
      </c>
      <c r="Q45" s="84">
        <v>0.50690000000000002</v>
      </c>
      <c r="R45" s="84">
        <v>0.17319999999999999</v>
      </c>
      <c r="S45" s="84">
        <v>0.49819999999999998</v>
      </c>
      <c r="T45" s="84">
        <v>0.50690000000000002</v>
      </c>
      <c r="U45" s="84">
        <v>0.35709999999999997</v>
      </c>
      <c r="V45" s="84">
        <v>0.38469999999999999</v>
      </c>
      <c r="W45" s="84">
        <v>0.63049999999999995</v>
      </c>
      <c r="X45" s="84">
        <v>0.496</v>
      </c>
      <c r="Y45" s="84">
        <v>0.51770000000000005</v>
      </c>
      <c r="Z45" s="84">
        <v>0.53769999999999996</v>
      </c>
      <c r="AA45" s="42">
        <v>0.53569999999999995</v>
      </c>
      <c r="AB45" s="8"/>
      <c r="AC45" s="8"/>
      <c r="AD45" s="28" t="s">
        <v>111</v>
      </c>
      <c r="AE45" s="84">
        <v>0.29659999999999997</v>
      </c>
      <c r="AF45" s="84">
        <v>0.66900000000000004</v>
      </c>
      <c r="AG45" s="84">
        <v>0.26550000000000001</v>
      </c>
      <c r="AH45" s="84">
        <v>0.83879999999999999</v>
      </c>
      <c r="AI45" s="36"/>
      <c r="AJ45" s="28" t="s">
        <v>111</v>
      </c>
      <c r="AK45" s="84">
        <v>0.65100000000000002</v>
      </c>
      <c r="AL45" s="84">
        <v>0.7954</v>
      </c>
      <c r="AM45" s="84">
        <v>0.63759999999999994</v>
      </c>
      <c r="AN45" s="84">
        <v>0.87480000000000002</v>
      </c>
      <c r="AO45" s="36"/>
      <c r="AP45" s="28" t="s">
        <v>111</v>
      </c>
      <c r="AQ45" s="84">
        <v>0.26910000000000001</v>
      </c>
      <c r="AR45" s="84">
        <v>4.87E-2</v>
      </c>
      <c r="AS45" s="84">
        <v>0.60319999999999996</v>
      </c>
      <c r="AT45" s="84">
        <v>0.33100000000000002</v>
      </c>
      <c r="AV45" s="92" t="s">
        <v>111</v>
      </c>
      <c r="AW45" s="84">
        <v>0.15060000000000001</v>
      </c>
      <c r="AX45" s="84">
        <v>9.9000000000000008E-3</v>
      </c>
      <c r="AY45" s="84">
        <v>0.69640000000000002</v>
      </c>
      <c r="AZ45" s="84">
        <v>0.3992</v>
      </c>
      <c r="BA45" s="84"/>
    </row>
    <row r="46" spans="1:53">
      <c r="A46" s="142"/>
      <c r="B46" s="142"/>
      <c r="C46" s="5">
        <v>1.8333333333333299</v>
      </c>
      <c r="D46" s="42">
        <v>0</v>
      </c>
      <c r="E46" s="42">
        <v>0</v>
      </c>
      <c r="F46" s="42">
        <v>0</v>
      </c>
      <c r="G46" s="42">
        <v>0</v>
      </c>
      <c r="H46" s="36">
        <v>0</v>
      </c>
      <c r="I46" s="8">
        <v>0</v>
      </c>
      <c r="J46" s="36">
        <v>0</v>
      </c>
      <c r="K46" s="36">
        <v>0</v>
      </c>
      <c r="L46" s="36">
        <v>0</v>
      </c>
      <c r="M46" s="36">
        <v>0</v>
      </c>
      <c r="N46" s="36">
        <v>0</v>
      </c>
      <c r="O46" s="8">
        <v>0</v>
      </c>
      <c r="P46" s="84">
        <v>0.50109999999999999</v>
      </c>
      <c r="Q46" s="84">
        <v>0.59789999999999999</v>
      </c>
      <c r="R46" s="84">
        <v>0.17369999999999999</v>
      </c>
      <c r="S46" s="84">
        <v>0.56740000000000002</v>
      </c>
      <c r="T46" s="84">
        <v>0.59789999999999999</v>
      </c>
      <c r="U46" s="84">
        <v>0.39460000000000001</v>
      </c>
      <c r="V46" s="84">
        <v>0.43780000000000002</v>
      </c>
      <c r="W46" s="84">
        <v>0.67749999999999999</v>
      </c>
      <c r="X46" s="84">
        <v>0.42209999999999998</v>
      </c>
      <c r="Y46" s="84">
        <v>0.53879999999999995</v>
      </c>
      <c r="Z46" s="84">
        <v>0.48070000000000002</v>
      </c>
      <c r="AA46" s="42">
        <v>0.51619999999999999</v>
      </c>
      <c r="AB46" s="8"/>
      <c r="AC46" s="8"/>
      <c r="AD46" s="28" t="s">
        <v>112</v>
      </c>
      <c r="AE46" s="84">
        <v>0.27129999999999999</v>
      </c>
      <c r="AF46" s="84">
        <v>0.77690000000000003</v>
      </c>
      <c r="AG46" s="84">
        <v>0.42070000000000002</v>
      </c>
      <c r="AH46" s="84">
        <v>0.76039999999999996</v>
      </c>
      <c r="AI46" s="36"/>
      <c r="AJ46" s="28" t="s">
        <v>112</v>
      </c>
      <c r="AK46" s="84">
        <v>0.62080000000000002</v>
      </c>
      <c r="AL46" s="84">
        <v>0.81410000000000005</v>
      </c>
      <c r="AM46" s="84">
        <v>0.57720000000000005</v>
      </c>
      <c r="AN46" s="84">
        <v>0.84889999999999999</v>
      </c>
      <c r="AO46" s="36"/>
      <c r="AP46" s="28" t="s">
        <v>112</v>
      </c>
      <c r="AQ46" s="84">
        <v>0.1966</v>
      </c>
      <c r="AR46" s="84">
        <v>3.9100000000000003E-2</v>
      </c>
      <c r="AS46" s="84">
        <v>0.63390000000000002</v>
      </c>
      <c r="AT46" s="84">
        <v>0.36549999999999999</v>
      </c>
      <c r="AV46" s="92" t="s">
        <v>112</v>
      </c>
      <c r="AW46" s="84">
        <v>0.1191</v>
      </c>
      <c r="AX46" s="84">
        <v>3.8E-3</v>
      </c>
      <c r="AY46" s="84">
        <v>0.75339999999999996</v>
      </c>
      <c r="AZ46" s="84">
        <v>0.41570000000000001</v>
      </c>
      <c r="BA46" s="84"/>
    </row>
    <row r="47" spans="1:53">
      <c r="A47" s="142"/>
      <c r="B47" s="142"/>
      <c r="C47" s="5">
        <v>1.875</v>
      </c>
      <c r="D47" s="42">
        <v>0</v>
      </c>
      <c r="E47" s="42">
        <v>0</v>
      </c>
      <c r="F47" s="42">
        <v>0</v>
      </c>
      <c r="G47" s="42">
        <v>0</v>
      </c>
      <c r="H47" s="36">
        <v>0</v>
      </c>
      <c r="I47" s="8">
        <v>0</v>
      </c>
      <c r="J47" s="36">
        <v>0</v>
      </c>
      <c r="K47" s="36">
        <v>0</v>
      </c>
      <c r="L47" s="36">
        <v>0</v>
      </c>
      <c r="M47" s="36">
        <v>0</v>
      </c>
      <c r="N47" s="36">
        <v>0</v>
      </c>
      <c r="O47" s="8">
        <v>0</v>
      </c>
      <c r="P47" s="84">
        <v>0.54139999999999999</v>
      </c>
      <c r="Q47" s="84">
        <v>0.67379999999999995</v>
      </c>
      <c r="R47" s="84">
        <v>0.17100000000000001</v>
      </c>
      <c r="S47" s="84">
        <v>0.62190000000000001</v>
      </c>
      <c r="T47" s="84">
        <v>0.67379999999999995</v>
      </c>
      <c r="U47" s="84">
        <v>0.42470000000000002</v>
      </c>
      <c r="V47" s="84">
        <v>0.501</v>
      </c>
      <c r="W47" s="84">
        <v>0.71299999999999997</v>
      </c>
      <c r="X47" s="84">
        <v>0.37509999999999999</v>
      </c>
      <c r="Y47" s="84">
        <v>0.51519999999999999</v>
      </c>
      <c r="Z47" s="84">
        <v>0.44280000000000003</v>
      </c>
      <c r="AA47" s="42">
        <v>0.50590000000000002</v>
      </c>
      <c r="AB47" s="8"/>
      <c r="AC47" s="8"/>
      <c r="AD47" s="28" t="s">
        <v>113</v>
      </c>
      <c r="AE47" s="84">
        <v>0.30959999999999999</v>
      </c>
      <c r="AF47" s="84">
        <v>0.84079999999999999</v>
      </c>
      <c r="AG47" s="84">
        <v>0.3856</v>
      </c>
      <c r="AH47" s="84">
        <v>0.8196</v>
      </c>
      <c r="AI47" s="36"/>
      <c r="AJ47" s="28" t="s">
        <v>113</v>
      </c>
      <c r="AK47" s="84">
        <v>0.62839999999999996</v>
      </c>
      <c r="AL47" s="84">
        <v>0.84289999999999998</v>
      </c>
      <c r="AM47" s="84">
        <v>0.57250000000000001</v>
      </c>
      <c r="AN47" s="84">
        <v>0.84640000000000004</v>
      </c>
      <c r="AO47" s="36"/>
      <c r="AP47" s="28" t="s">
        <v>113</v>
      </c>
      <c r="AQ47" s="84">
        <v>0.1608</v>
      </c>
      <c r="AR47" s="84">
        <v>3.1E-2</v>
      </c>
      <c r="AS47" s="84">
        <v>0.52800000000000002</v>
      </c>
      <c r="AT47" s="84">
        <v>0.38019999999999998</v>
      </c>
      <c r="AV47" s="92" t="s">
        <v>113</v>
      </c>
      <c r="AW47" s="84">
        <v>0.1074</v>
      </c>
      <c r="AX47" s="84">
        <v>4.3E-3</v>
      </c>
      <c r="AY47" s="84">
        <v>0.7248</v>
      </c>
      <c r="AZ47" s="84">
        <v>0.39379999999999998</v>
      </c>
      <c r="BA47" s="84"/>
    </row>
    <row r="48" spans="1:53">
      <c r="A48" s="142"/>
      <c r="B48" s="142"/>
      <c r="C48" s="5">
        <v>1.9166666666666701</v>
      </c>
      <c r="D48" s="42">
        <v>0</v>
      </c>
      <c r="E48" s="42">
        <v>0</v>
      </c>
      <c r="F48" s="42">
        <v>0</v>
      </c>
      <c r="G48" s="42">
        <v>0</v>
      </c>
      <c r="H48" s="36">
        <v>0</v>
      </c>
      <c r="I48" s="8">
        <v>0</v>
      </c>
      <c r="J48" s="36">
        <v>0</v>
      </c>
      <c r="K48" s="36">
        <v>0</v>
      </c>
      <c r="L48" s="36">
        <v>0</v>
      </c>
      <c r="M48" s="36">
        <v>0</v>
      </c>
      <c r="N48" s="36">
        <v>0</v>
      </c>
      <c r="O48" s="8">
        <v>0</v>
      </c>
      <c r="P48" s="84">
        <v>0.54100000000000004</v>
      </c>
      <c r="Q48" s="84">
        <v>0.7208</v>
      </c>
      <c r="R48" s="84">
        <v>0.17730000000000001</v>
      </c>
      <c r="S48" s="84">
        <v>0.65980000000000005</v>
      </c>
      <c r="T48" s="84">
        <v>0.7208</v>
      </c>
      <c r="U48" s="84">
        <v>0.44030000000000002</v>
      </c>
      <c r="V48" s="84">
        <v>0.49690000000000001</v>
      </c>
      <c r="W48" s="84">
        <v>0.71579999999999999</v>
      </c>
      <c r="X48" s="84">
        <v>0.32650000000000001</v>
      </c>
      <c r="Y48" s="84">
        <v>0.57120000000000004</v>
      </c>
      <c r="Z48" s="84">
        <v>0.3604</v>
      </c>
      <c r="AA48" s="42">
        <v>0.46160000000000001</v>
      </c>
      <c r="AB48" s="8"/>
      <c r="AC48" s="8"/>
      <c r="AD48" s="28" t="s">
        <v>114</v>
      </c>
      <c r="AE48" s="84">
        <v>0.35549999999999998</v>
      </c>
      <c r="AF48" s="84">
        <v>0.67330000000000001</v>
      </c>
      <c r="AG48" s="84">
        <v>0.41799999999999998</v>
      </c>
      <c r="AH48" s="84">
        <v>0.75370000000000004</v>
      </c>
      <c r="AI48" s="36"/>
      <c r="AJ48" s="28" t="s">
        <v>114</v>
      </c>
      <c r="AK48" s="84">
        <v>0.63219999999999998</v>
      </c>
      <c r="AL48" s="84">
        <v>0.77659999999999996</v>
      </c>
      <c r="AM48" s="84">
        <v>0.56859999999999999</v>
      </c>
      <c r="AN48" s="84">
        <v>0.85580000000000001</v>
      </c>
      <c r="AO48" s="36"/>
      <c r="AP48" s="28" t="s">
        <v>114</v>
      </c>
      <c r="AQ48" s="84">
        <v>0.1135</v>
      </c>
      <c r="AR48" s="84">
        <v>3.4000000000000002E-2</v>
      </c>
      <c r="AS48" s="84">
        <v>0.52359999999999995</v>
      </c>
      <c r="AT48" s="84">
        <v>0.35210000000000002</v>
      </c>
      <c r="AV48" s="92" t="s">
        <v>114</v>
      </c>
      <c r="AW48" s="84">
        <v>7.4700000000000003E-2</v>
      </c>
      <c r="AX48" s="84">
        <v>7.0099999999999996E-2</v>
      </c>
      <c r="AY48" s="84">
        <v>0.68030000000000002</v>
      </c>
      <c r="AZ48" s="84">
        <v>0.36359999999999998</v>
      </c>
      <c r="BA48" s="84"/>
    </row>
    <row r="49" spans="1:53">
      <c r="A49" s="142"/>
      <c r="B49" s="142"/>
      <c r="C49" s="5">
        <v>1.9583333333333299</v>
      </c>
      <c r="D49" s="42">
        <v>0</v>
      </c>
      <c r="E49" s="42">
        <v>0</v>
      </c>
      <c r="F49" s="42">
        <v>0</v>
      </c>
      <c r="G49" s="42">
        <v>0</v>
      </c>
      <c r="H49" s="36">
        <v>0</v>
      </c>
      <c r="I49" s="8">
        <v>0</v>
      </c>
      <c r="J49" s="36">
        <v>0</v>
      </c>
      <c r="K49" s="36">
        <v>0</v>
      </c>
      <c r="L49" s="36">
        <v>0</v>
      </c>
      <c r="M49" s="36">
        <v>0</v>
      </c>
      <c r="N49" s="36">
        <v>0</v>
      </c>
      <c r="O49" s="8">
        <v>0</v>
      </c>
      <c r="P49" s="84">
        <v>0.43430000000000002</v>
      </c>
      <c r="Q49" s="84">
        <v>0.49940000000000001</v>
      </c>
      <c r="R49" s="84">
        <v>0.14760000000000001</v>
      </c>
      <c r="S49" s="84">
        <v>0.5444</v>
      </c>
      <c r="T49" s="84">
        <v>0.49940000000000001</v>
      </c>
      <c r="U49" s="84">
        <v>0.34910000000000002</v>
      </c>
      <c r="V49" s="84">
        <v>0.44209999999999999</v>
      </c>
      <c r="W49" s="84">
        <v>0.61980000000000002</v>
      </c>
      <c r="X49" s="84">
        <v>0.1502</v>
      </c>
      <c r="Y49" s="84">
        <v>0.3745</v>
      </c>
      <c r="Z49" s="84">
        <v>0.40150000000000002</v>
      </c>
      <c r="AA49" s="42">
        <v>0.4254</v>
      </c>
      <c r="AB49" s="8"/>
      <c r="AC49" s="8"/>
      <c r="AD49" s="28" t="s">
        <v>115</v>
      </c>
      <c r="AE49" s="84">
        <v>0.53969999999999996</v>
      </c>
      <c r="AF49" s="84">
        <v>0.56920000000000004</v>
      </c>
      <c r="AG49" s="84">
        <v>0.47739999999999999</v>
      </c>
      <c r="AH49" s="84">
        <v>0.80420000000000003</v>
      </c>
      <c r="AI49" s="36"/>
      <c r="AJ49" s="28" t="s">
        <v>115</v>
      </c>
      <c r="AK49" s="84">
        <v>0.74829999999999997</v>
      </c>
      <c r="AL49" s="84">
        <v>0.747</v>
      </c>
      <c r="AM49" s="84">
        <v>0.59760000000000002</v>
      </c>
      <c r="AN49" s="84">
        <v>0.83389999999999997</v>
      </c>
      <c r="AO49" s="36"/>
      <c r="AP49" s="28" t="s">
        <v>115</v>
      </c>
      <c r="AQ49" s="84">
        <v>8.6900000000000005E-2</v>
      </c>
      <c r="AR49" s="84">
        <v>0.10920000000000001</v>
      </c>
      <c r="AS49" s="84">
        <v>0.55169999999999997</v>
      </c>
      <c r="AT49" s="84">
        <v>0.35859999999999997</v>
      </c>
      <c r="AV49" s="92" t="s">
        <v>115</v>
      </c>
      <c r="AW49" s="84">
        <v>8.9200000000000002E-2</v>
      </c>
      <c r="AX49" s="84">
        <v>0.17130000000000001</v>
      </c>
      <c r="AY49" s="84">
        <v>0.60499999999999998</v>
      </c>
      <c r="AZ49" s="84">
        <v>0.3004</v>
      </c>
      <c r="BA49" s="84"/>
    </row>
    <row r="50" spans="1:53">
      <c r="A50" s="142"/>
      <c r="B50" s="142"/>
      <c r="C50" s="5">
        <v>2</v>
      </c>
      <c r="D50" s="42">
        <v>0</v>
      </c>
      <c r="E50" s="42">
        <v>0</v>
      </c>
      <c r="F50" s="42">
        <v>0</v>
      </c>
      <c r="G50" s="42">
        <v>0</v>
      </c>
      <c r="H50" s="36">
        <v>0</v>
      </c>
      <c r="I50" s="8">
        <v>0</v>
      </c>
      <c r="J50" s="36">
        <v>0</v>
      </c>
      <c r="K50" s="36">
        <v>0</v>
      </c>
      <c r="L50" s="36">
        <v>0</v>
      </c>
      <c r="M50" s="36">
        <v>0</v>
      </c>
      <c r="N50" s="36">
        <v>0</v>
      </c>
      <c r="O50" s="8">
        <v>0</v>
      </c>
      <c r="P50" s="84">
        <v>0.42099999999999999</v>
      </c>
      <c r="Q50" s="84">
        <v>0.45450000000000002</v>
      </c>
      <c r="R50" s="84">
        <v>0.13120000000000001</v>
      </c>
      <c r="S50" s="84">
        <v>0.47110000000000002</v>
      </c>
      <c r="T50" s="84">
        <v>0.45450000000000002</v>
      </c>
      <c r="U50" s="84">
        <v>0.31890000000000002</v>
      </c>
      <c r="V50" s="84">
        <v>0.37690000000000001</v>
      </c>
      <c r="W50" s="84">
        <v>0.53310000000000002</v>
      </c>
      <c r="X50" s="84">
        <v>0.25779999999999997</v>
      </c>
      <c r="Y50" s="84">
        <v>0.33239999999999997</v>
      </c>
      <c r="Z50" s="84">
        <v>0.39169999999999999</v>
      </c>
      <c r="AA50" s="42">
        <v>0.40400000000000003</v>
      </c>
      <c r="AB50" s="8"/>
      <c r="AC50" s="8"/>
      <c r="AD50" s="28" t="s">
        <v>116</v>
      </c>
      <c r="AE50" s="84">
        <v>0.65700000000000003</v>
      </c>
      <c r="AF50" s="84">
        <v>0.41920000000000002</v>
      </c>
      <c r="AG50" s="84">
        <v>0.55069999999999997</v>
      </c>
      <c r="AH50" s="84">
        <v>0.74660000000000004</v>
      </c>
      <c r="AI50" s="36"/>
      <c r="AJ50" s="28" t="s">
        <v>116</v>
      </c>
      <c r="AK50" s="84">
        <v>0.71109999999999995</v>
      </c>
      <c r="AL50" s="84">
        <v>0.62960000000000005</v>
      </c>
      <c r="AM50" s="84">
        <v>0.62219999999999998</v>
      </c>
      <c r="AN50" s="84">
        <v>0.82720000000000005</v>
      </c>
      <c r="AO50" s="36"/>
      <c r="AP50" s="28" t="s">
        <v>116</v>
      </c>
      <c r="AQ50" s="84">
        <v>9.1300000000000006E-2</v>
      </c>
      <c r="AR50" s="84">
        <v>2.6599999999999999E-2</v>
      </c>
      <c r="AS50" s="84">
        <v>0.51890000000000003</v>
      </c>
      <c r="AT50" s="84">
        <v>0.35089999999999999</v>
      </c>
      <c r="AV50" s="92" t="s">
        <v>116</v>
      </c>
      <c r="AW50" s="84">
        <v>8.6400000000000005E-2</v>
      </c>
      <c r="AX50" s="84">
        <v>0.31909999999999999</v>
      </c>
      <c r="AY50" s="84">
        <v>0.52449999999999997</v>
      </c>
      <c r="AZ50" s="84">
        <v>0.2923</v>
      </c>
      <c r="BA50" s="84"/>
    </row>
    <row r="51" spans="1:53">
      <c r="A51" s="142" t="s">
        <v>74</v>
      </c>
      <c r="B51" s="142" t="s">
        <v>86</v>
      </c>
      <c r="C51" s="5">
        <v>2.0416666666666701</v>
      </c>
      <c r="D51" s="42">
        <v>0</v>
      </c>
      <c r="E51" s="42">
        <v>0</v>
      </c>
      <c r="F51" s="42">
        <v>0</v>
      </c>
      <c r="G51" s="42">
        <v>0</v>
      </c>
      <c r="H51" s="36">
        <v>0</v>
      </c>
      <c r="I51" s="8">
        <v>0</v>
      </c>
      <c r="J51" s="36">
        <v>0</v>
      </c>
      <c r="K51" s="36">
        <v>0</v>
      </c>
      <c r="L51" s="36">
        <v>0</v>
      </c>
      <c r="M51" s="36">
        <v>0</v>
      </c>
      <c r="N51" s="36">
        <v>0</v>
      </c>
      <c r="O51" s="8">
        <v>0</v>
      </c>
      <c r="P51" s="84">
        <v>0.40189999999999998</v>
      </c>
      <c r="Q51" s="84">
        <v>0.438</v>
      </c>
      <c r="R51" s="84">
        <v>0.1198</v>
      </c>
      <c r="S51" s="84">
        <v>0.49099999999999999</v>
      </c>
      <c r="T51" s="84">
        <v>0.438</v>
      </c>
      <c r="U51" s="84">
        <v>0.31090000000000001</v>
      </c>
      <c r="V51" s="84">
        <v>0.5272</v>
      </c>
      <c r="W51" s="84">
        <v>0.66320000000000001</v>
      </c>
      <c r="X51" s="84">
        <v>0.49769999999999998</v>
      </c>
      <c r="Y51" s="84">
        <v>0.43030000000000002</v>
      </c>
      <c r="Z51" s="84">
        <v>0.3493</v>
      </c>
      <c r="AA51" s="42">
        <v>0.46089999999999998</v>
      </c>
      <c r="AB51" s="8"/>
      <c r="AC51" s="8"/>
      <c r="AD51" s="28" t="s">
        <v>117</v>
      </c>
      <c r="AE51" s="84">
        <v>0</v>
      </c>
      <c r="AF51" s="84">
        <v>0.21460000000000001</v>
      </c>
      <c r="AG51" s="84">
        <v>0.3165</v>
      </c>
      <c r="AH51" s="84">
        <v>0.60319999999999996</v>
      </c>
      <c r="AI51" s="36"/>
      <c r="AJ51" s="28" t="s">
        <v>117</v>
      </c>
      <c r="AK51" s="84">
        <v>0.48930000000000001</v>
      </c>
      <c r="AL51" s="84">
        <v>0.437</v>
      </c>
      <c r="AM51" s="84">
        <v>0.53659999999999997</v>
      </c>
      <c r="AN51" s="84">
        <v>0.72260000000000002</v>
      </c>
      <c r="AO51" s="36"/>
      <c r="AP51" s="28" t="s">
        <v>117</v>
      </c>
      <c r="AQ51" s="84">
        <v>9.6000000000000002E-2</v>
      </c>
      <c r="AR51" s="84">
        <v>5.0900000000000001E-2</v>
      </c>
      <c r="AS51" s="84">
        <v>0.50019999999999998</v>
      </c>
      <c r="AT51" s="84">
        <v>0.2787</v>
      </c>
      <c r="AV51" s="92" t="s">
        <v>117</v>
      </c>
      <c r="AW51" s="84">
        <v>0.12570000000000001</v>
      </c>
      <c r="AX51" s="84">
        <v>0.3679</v>
      </c>
      <c r="AY51" s="84">
        <v>0.50180000000000002</v>
      </c>
      <c r="AZ51" s="84">
        <v>0.28270000000000001</v>
      </c>
      <c r="BA51" s="84"/>
    </row>
    <row r="52" spans="1:53">
      <c r="A52" s="142"/>
      <c r="B52" s="142"/>
      <c r="C52" s="5">
        <v>2.0833333333333299</v>
      </c>
      <c r="D52" s="42">
        <v>0</v>
      </c>
      <c r="E52" s="42">
        <v>0</v>
      </c>
      <c r="F52" s="42">
        <v>0</v>
      </c>
      <c r="G52" s="42">
        <v>0</v>
      </c>
      <c r="H52" s="36">
        <v>0</v>
      </c>
      <c r="I52" s="8">
        <v>0</v>
      </c>
      <c r="J52" s="36">
        <v>0</v>
      </c>
      <c r="K52" s="36">
        <v>0</v>
      </c>
      <c r="L52" s="36">
        <v>0</v>
      </c>
      <c r="M52" s="36">
        <v>0</v>
      </c>
      <c r="N52" s="36">
        <v>0</v>
      </c>
      <c r="O52" s="8">
        <v>0</v>
      </c>
      <c r="P52" s="84">
        <v>0.43819999999999998</v>
      </c>
      <c r="Q52" s="84">
        <v>0.51980000000000004</v>
      </c>
      <c r="R52" s="84">
        <v>0.11609999999999999</v>
      </c>
      <c r="S52" s="84">
        <v>0.49270000000000003</v>
      </c>
      <c r="T52" s="84">
        <v>0.51980000000000004</v>
      </c>
      <c r="U52" s="84">
        <v>0.32969999999999999</v>
      </c>
      <c r="V52" s="84">
        <v>0.44400000000000001</v>
      </c>
      <c r="W52" s="84">
        <v>0.66320000000000001</v>
      </c>
      <c r="X52" s="84">
        <v>0.4995</v>
      </c>
      <c r="Y52" s="84">
        <v>0.40949999999999998</v>
      </c>
      <c r="Z52" s="84">
        <v>0.41720000000000002</v>
      </c>
      <c r="AA52" s="42">
        <v>0.48480000000000001</v>
      </c>
      <c r="AB52" s="8"/>
      <c r="AC52" s="8"/>
      <c r="AD52" s="28" t="s">
        <v>118</v>
      </c>
      <c r="AE52" s="84">
        <v>0</v>
      </c>
      <c r="AF52" s="84">
        <v>0.12429999999999999</v>
      </c>
      <c r="AG52" s="84">
        <v>0</v>
      </c>
      <c r="AH52" s="84">
        <v>0.49099999999999999</v>
      </c>
      <c r="AI52" s="36"/>
      <c r="AJ52" s="28" t="s">
        <v>118</v>
      </c>
      <c r="AK52" s="84">
        <v>3.9699999999999999E-2</v>
      </c>
      <c r="AL52" s="84">
        <v>0.29360000000000003</v>
      </c>
      <c r="AM52" s="84">
        <v>0.11360000000000001</v>
      </c>
      <c r="AN52" s="84">
        <v>0.61129999999999995</v>
      </c>
      <c r="AO52" s="36"/>
      <c r="AP52" s="28" t="s">
        <v>118</v>
      </c>
      <c r="AQ52" s="84">
        <v>9.4600000000000004E-2</v>
      </c>
      <c r="AR52" s="84">
        <v>8.2100000000000006E-2</v>
      </c>
      <c r="AS52" s="84">
        <v>0.50449999999999995</v>
      </c>
      <c r="AT52" s="84">
        <v>0.29870000000000002</v>
      </c>
      <c r="AV52" s="92" t="s">
        <v>118</v>
      </c>
      <c r="AW52" s="84">
        <v>0.1457</v>
      </c>
      <c r="AX52" s="84">
        <v>0.4224</v>
      </c>
      <c r="AY52" s="84">
        <v>0.50780000000000003</v>
      </c>
      <c r="AZ52" s="84">
        <v>0.36899999999999999</v>
      </c>
      <c r="BA52" s="84"/>
    </row>
    <row r="53" spans="1:53">
      <c r="A53" s="142"/>
      <c r="B53" s="142"/>
      <c r="C53" s="5">
        <v>2.125</v>
      </c>
      <c r="D53" s="42">
        <v>0</v>
      </c>
      <c r="E53" s="42">
        <v>0</v>
      </c>
      <c r="F53" s="42">
        <v>0</v>
      </c>
      <c r="G53" s="42">
        <v>0</v>
      </c>
      <c r="H53" s="36">
        <v>0</v>
      </c>
      <c r="I53" s="8">
        <v>0</v>
      </c>
      <c r="J53" s="36">
        <v>0</v>
      </c>
      <c r="K53" s="36">
        <v>0</v>
      </c>
      <c r="L53" s="36">
        <v>0</v>
      </c>
      <c r="M53" s="36">
        <v>0</v>
      </c>
      <c r="N53" s="36">
        <v>0</v>
      </c>
      <c r="O53" s="8">
        <v>0</v>
      </c>
      <c r="P53" s="84">
        <v>0.38950000000000001</v>
      </c>
      <c r="Q53" s="84">
        <v>0.59609999999999996</v>
      </c>
      <c r="R53" s="84">
        <v>0.1198</v>
      </c>
      <c r="S53" s="84">
        <v>0.51819999999999999</v>
      </c>
      <c r="T53" s="84">
        <v>0.59609999999999996</v>
      </c>
      <c r="U53" s="84">
        <v>0.33160000000000001</v>
      </c>
      <c r="V53" s="84">
        <v>0.40279999999999999</v>
      </c>
      <c r="W53" s="84">
        <v>0.6472</v>
      </c>
      <c r="X53" s="84">
        <v>0.54510000000000003</v>
      </c>
      <c r="Y53" s="84">
        <v>0.43059999999999998</v>
      </c>
      <c r="Z53" s="84">
        <v>0.36859999999999998</v>
      </c>
      <c r="AA53" s="42">
        <v>0.45829999999999999</v>
      </c>
      <c r="AB53" s="8"/>
      <c r="AC53" s="8"/>
      <c r="AD53" s="28" t="s">
        <v>119</v>
      </c>
      <c r="AE53" s="84">
        <v>0</v>
      </c>
      <c r="AF53" s="84">
        <v>0</v>
      </c>
      <c r="AG53" s="84">
        <v>0</v>
      </c>
      <c r="AH53" s="84">
        <v>2.64E-2</v>
      </c>
      <c r="AI53" s="36"/>
      <c r="AJ53" s="28" t="s">
        <v>119</v>
      </c>
      <c r="AK53" s="84">
        <v>0</v>
      </c>
      <c r="AL53" s="84">
        <v>0.14530000000000001</v>
      </c>
      <c r="AM53" s="84">
        <v>0</v>
      </c>
      <c r="AN53" s="84">
        <v>0.2462</v>
      </c>
      <c r="AO53" s="36"/>
      <c r="AP53" s="28" t="s">
        <v>119</v>
      </c>
      <c r="AQ53" s="84">
        <v>0.11550000000000001</v>
      </c>
      <c r="AR53" s="84">
        <v>0.14410000000000001</v>
      </c>
      <c r="AS53" s="84">
        <v>0.51449999999999996</v>
      </c>
      <c r="AT53" s="84">
        <v>0.34839999999999999</v>
      </c>
      <c r="AV53" s="92" t="s">
        <v>119</v>
      </c>
      <c r="AW53" s="84">
        <v>0.183</v>
      </c>
      <c r="AX53" s="84">
        <v>0.39319999999999999</v>
      </c>
      <c r="AY53" s="84">
        <v>0.57620000000000005</v>
      </c>
      <c r="AZ53" s="84">
        <v>0.53149999999999997</v>
      </c>
      <c r="BA53" s="84"/>
    </row>
    <row r="54" spans="1:53">
      <c r="A54" s="142"/>
      <c r="B54" s="142"/>
      <c r="C54" s="5">
        <v>2.1666666666666701</v>
      </c>
      <c r="D54" s="42">
        <v>0</v>
      </c>
      <c r="E54" s="42">
        <v>0</v>
      </c>
      <c r="F54" s="42">
        <v>0</v>
      </c>
      <c r="G54" s="42">
        <v>0</v>
      </c>
      <c r="H54" s="36">
        <v>0</v>
      </c>
      <c r="I54" s="8">
        <v>0</v>
      </c>
      <c r="J54" s="36">
        <v>0</v>
      </c>
      <c r="K54" s="36">
        <v>0</v>
      </c>
      <c r="L54" s="36">
        <v>0</v>
      </c>
      <c r="M54" s="36">
        <v>0</v>
      </c>
      <c r="N54" s="36">
        <v>0</v>
      </c>
      <c r="O54" s="8">
        <v>0</v>
      </c>
      <c r="P54" s="84">
        <v>0.36109999999999998</v>
      </c>
      <c r="Q54" s="84">
        <v>0.50370000000000004</v>
      </c>
      <c r="R54" s="84">
        <v>0.1295</v>
      </c>
      <c r="S54" s="84">
        <v>0.51539999999999997</v>
      </c>
      <c r="T54" s="84">
        <v>0.50370000000000004</v>
      </c>
      <c r="U54" s="84">
        <v>0.31590000000000001</v>
      </c>
      <c r="V54" s="84">
        <v>0.44219999999999998</v>
      </c>
      <c r="W54" s="84">
        <v>0.68740000000000001</v>
      </c>
      <c r="X54" s="84">
        <v>0.58819999999999995</v>
      </c>
      <c r="Y54" s="84">
        <v>0.45679999999999998</v>
      </c>
      <c r="Z54" s="84">
        <v>0.3397</v>
      </c>
      <c r="AA54" s="42">
        <v>0.46339999999999998</v>
      </c>
      <c r="AB54" s="8"/>
      <c r="AC54" s="8"/>
      <c r="AD54" s="28" t="s">
        <v>120</v>
      </c>
      <c r="AE54" s="84">
        <v>0</v>
      </c>
      <c r="AF54" s="84">
        <v>0</v>
      </c>
      <c r="AG54" s="84">
        <v>0</v>
      </c>
      <c r="AH54" s="84">
        <v>0</v>
      </c>
      <c r="AI54" s="36"/>
      <c r="AJ54" s="28" t="s">
        <v>120</v>
      </c>
      <c r="AK54" s="84">
        <v>0</v>
      </c>
      <c r="AL54" s="84">
        <v>9.5999999999999992E-3</v>
      </c>
      <c r="AM54" s="84">
        <v>0</v>
      </c>
      <c r="AN54" s="84">
        <v>8.3000000000000001E-3</v>
      </c>
      <c r="AO54" s="36"/>
      <c r="AP54" s="28" t="s">
        <v>120</v>
      </c>
      <c r="AQ54" s="84">
        <v>0.17910000000000001</v>
      </c>
      <c r="AR54" s="84">
        <v>0.1714</v>
      </c>
      <c r="AS54" s="84">
        <v>0.56889999999999996</v>
      </c>
      <c r="AT54" s="84">
        <v>0.36609999999999998</v>
      </c>
      <c r="AV54" s="92" t="s">
        <v>120</v>
      </c>
      <c r="AW54" s="84">
        <v>0.21740000000000001</v>
      </c>
      <c r="AX54" s="84">
        <v>0.3453</v>
      </c>
      <c r="AY54" s="84">
        <v>0.6905</v>
      </c>
      <c r="AZ54" s="84">
        <v>0.57699999999999996</v>
      </c>
      <c r="BA54" s="84"/>
    </row>
    <row r="55" spans="1:53">
      <c r="A55" s="142"/>
      <c r="B55" s="142"/>
      <c r="C55" s="5">
        <v>2.2083333333333299</v>
      </c>
      <c r="D55" s="42">
        <v>0</v>
      </c>
      <c r="E55" s="42">
        <v>0</v>
      </c>
      <c r="F55" s="42">
        <v>0</v>
      </c>
      <c r="G55" s="42">
        <v>0</v>
      </c>
      <c r="H55" s="36">
        <v>0</v>
      </c>
      <c r="I55" s="8">
        <v>0</v>
      </c>
      <c r="J55" s="36">
        <v>0</v>
      </c>
      <c r="K55" s="36">
        <v>0</v>
      </c>
      <c r="L55" s="36">
        <v>0</v>
      </c>
      <c r="M55" s="36">
        <v>0</v>
      </c>
      <c r="N55" s="36">
        <v>0</v>
      </c>
      <c r="O55" s="8">
        <v>0</v>
      </c>
      <c r="P55" s="84">
        <v>0.31390000000000001</v>
      </c>
      <c r="Q55" s="84">
        <v>0.47610000000000002</v>
      </c>
      <c r="R55" s="84">
        <v>0.1041</v>
      </c>
      <c r="S55" s="84">
        <v>0.42820000000000003</v>
      </c>
      <c r="T55" s="84">
        <v>0.47610000000000002</v>
      </c>
      <c r="U55" s="84">
        <v>0.27179999999999999</v>
      </c>
      <c r="V55" s="84">
        <v>0.48759999999999998</v>
      </c>
      <c r="W55" s="84">
        <v>0.66569999999999996</v>
      </c>
      <c r="X55" s="84">
        <v>0.5756</v>
      </c>
      <c r="Y55" s="84">
        <v>0.48220000000000002</v>
      </c>
      <c r="Z55" s="84">
        <v>0.28070000000000001</v>
      </c>
      <c r="AA55" s="42">
        <v>0.43380000000000002</v>
      </c>
      <c r="AB55" s="8"/>
      <c r="AC55" s="8"/>
      <c r="AD55" s="28" t="s">
        <v>121</v>
      </c>
      <c r="AE55" s="84">
        <v>0</v>
      </c>
      <c r="AF55" s="84">
        <v>0</v>
      </c>
      <c r="AG55" s="84">
        <v>0</v>
      </c>
      <c r="AH55" s="84">
        <v>0</v>
      </c>
      <c r="AI55" s="36"/>
      <c r="AJ55" s="28" t="s">
        <v>121</v>
      </c>
      <c r="AK55" s="84">
        <v>0</v>
      </c>
      <c r="AL55" s="84">
        <v>0</v>
      </c>
      <c r="AM55" s="84">
        <v>0</v>
      </c>
      <c r="AN55" s="84">
        <v>0</v>
      </c>
      <c r="AO55" s="36"/>
      <c r="AP55" s="28" t="s">
        <v>121</v>
      </c>
      <c r="AQ55" s="84">
        <v>0.28520000000000001</v>
      </c>
      <c r="AR55" s="84">
        <v>0.20030000000000001</v>
      </c>
      <c r="AS55" s="84">
        <v>0.58689999999999998</v>
      </c>
      <c r="AT55" s="84">
        <v>0.4108</v>
      </c>
      <c r="AV55" s="92" t="s">
        <v>121</v>
      </c>
      <c r="AW55" s="84">
        <v>0.2487</v>
      </c>
      <c r="AX55" s="84">
        <v>0.28289999999999998</v>
      </c>
      <c r="AY55" s="84">
        <v>0.753</v>
      </c>
      <c r="AZ55" s="84">
        <v>0.59460000000000002</v>
      </c>
      <c r="BA55" s="84"/>
    </row>
    <row r="56" spans="1:53">
      <c r="A56" s="142"/>
      <c r="B56" s="142"/>
      <c r="C56" s="5">
        <v>2.25</v>
      </c>
      <c r="D56" s="42">
        <v>0</v>
      </c>
      <c r="E56" s="42">
        <v>0</v>
      </c>
      <c r="F56" s="42">
        <v>0</v>
      </c>
      <c r="G56" s="42">
        <v>0</v>
      </c>
      <c r="H56" s="36">
        <v>0</v>
      </c>
      <c r="I56" s="8">
        <v>0</v>
      </c>
      <c r="J56" s="36">
        <v>0</v>
      </c>
      <c r="K56" s="36">
        <v>0</v>
      </c>
      <c r="L56" s="36">
        <v>0</v>
      </c>
      <c r="M56" s="36">
        <v>0</v>
      </c>
      <c r="N56" s="36">
        <v>0</v>
      </c>
      <c r="O56" s="8">
        <v>0</v>
      </c>
      <c r="P56" s="84">
        <v>0.29120000000000001</v>
      </c>
      <c r="Q56" s="84">
        <v>0.44269999999999998</v>
      </c>
      <c r="R56" s="84">
        <v>0.1244</v>
      </c>
      <c r="S56" s="84">
        <v>0.46539999999999998</v>
      </c>
      <c r="T56" s="84">
        <v>0.44269999999999998</v>
      </c>
      <c r="U56" s="84">
        <v>0.27700000000000002</v>
      </c>
      <c r="V56" s="84">
        <v>0.56040000000000001</v>
      </c>
      <c r="W56" s="84">
        <v>0.62960000000000005</v>
      </c>
      <c r="X56" s="84">
        <v>0.69040000000000001</v>
      </c>
      <c r="Y56" s="84">
        <v>0.54069999999999996</v>
      </c>
      <c r="Z56" s="84">
        <v>0.29360000000000003</v>
      </c>
      <c r="AA56" s="42">
        <v>0.45600000000000002</v>
      </c>
      <c r="AB56" s="8"/>
      <c r="AC56" s="8"/>
      <c r="AD56" s="28" t="s">
        <v>122</v>
      </c>
      <c r="AE56" s="84">
        <v>0</v>
      </c>
      <c r="AF56" s="84">
        <v>0</v>
      </c>
      <c r="AG56" s="84">
        <v>0</v>
      </c>
      <c r="AH56" s="84">
        <v>0</v>
      </c>
      <c r="AI56" s="36"/>
      <c r="AJ56" s="28" t="s">
        <v>122</v>
      </c>
      <c r="AK56" s="84">
        <v>0</v>
      </c>
      <c r="AL56" s="84">
        <v>0</v>
      </c>
      <c r="AM56" s="84">
        <v>0</v>
      </c>
      <c r="AN56" s="84">
        <v>0</v>
      </c>
      <c r="AO56" s="36"/>
      <c r="AP56" s="28" t="s">
        <v>122</v>
      </c>
      <c r="AQ56" s="84">
        <v>0.28899999999999998</v>
      </c>
      <c r="AR56" s="84">
        <v>0.23130000000000001</v>
      </c>
      <c r="AS56" s="84">
        <v>0.625</v>
      </c>
      <c r="AT56" s="84">
        <v>0.437</v>
      </c>
      <c r="AV56" s="92" t="s">
        <v>122</v>
      </c>
      <c r="AW56" s="84">
        <v>0.29010000000000002</v>
      </c>
      <c r="AX56" s="84">
        <v>0.35270000000000001</v>
      </c>
      <c r="AY56" s="84">
        <v>0.75509999999999999</v>
      </c>
      <c r="AZ56" s="84">
        <v>0.63729999999999998</v>
      </c>
      <c r="BA56" s="84"/>
    </row>
    <row r="57" spans="1:53">
      <c r="A57" s="142"/>
      <c r="B57" s="142"/>
      <c r="C57" s="5">
        <v>2.2916666666666701</v>
      </c>
      <c r="D57" s="42">
        <v>0</v>
      </c>
      <c r="E57" s="42">
        <v>0</v>
      </c>
      <c r="F57" s="42">
        <v>0</v>
      </c>
      <c r="G57" s="42">
        <v>0</v>
      </c>
      <c r="H57" s="36">
        <v>0</v>
      </c>
      <c r="I57" s="8">
        <v>0</v>
      </c>
      <c r="J57" s="36">
        <v>0</v>
      </c>
      <c r="K57" s="36">
        <v>3.3999999999999998E-3</v>
      </c>
      <c r="L57" s="36">
        <v>0</v>
      </c>
      <c r="M57" s="36">
        <v>0</v>
      </c>
      <c r="N57" s="36">
        <v>0</v>
      </c>
      <c r="O57" s="8">
        <v>6.9999999999999999E-4</v>
      </c>
      <c r="P57" s="84">
        <v>0.33929999999999999</v>
      </c>
      <c r="Q57" s="84">
        <v>0.45619999999999999</v>
      </c>
      <c r="R57" s="84">
        <v>9.9199999999999997E-2</v>
      </c>
      <c r="S57" s="84">
        <v>0.44409999999999999</v>
      </c>
      <c r="T57" s="84">
        <v>0.45619999999999999</v>
      </c>
      <c r="U57" s="84">
        <v>0.27779999999999999</v>
      </c>
      <c r="V57" s="84">
        <v>0.49330000000000002</v>
      </c>
      <c r="W57" s="84">
        <v>0.54259999999999997</v>
      </c>
      <c r="X57" s="84">
        <v>0.76880000000000004</v>
      </c>
      <c r="Y57" s="84">
        <v>0.56159999999999999</v>
      </c>
      <c r="Z57" s="84">
        <v>0.27839999999999998</v>
      </c>
      <c r="AA57" s="42">
        <v>0.43099999999999999</v>
      </c>
      <c r="AB57" s="8"/>
      <c r="AC57" s="8"/>
      <c r="AD57" s="28" t="s">
        <v>123</v>
      </c>
      <c r="AE57" s="84">
        <v>0</v>
      </c>
      <c r="AF57" s="84">
        <v>0</v>
      </c>
      <c r="AG57" s="84">
        <v>0</v>
      </c>
      <c r="AH57" s="84">
        <v>0</v>
      </c>
      <c r="AI57" s="36"/>
      <c r="AJ57" s="28" t="s">
        <v>123</v>
      </c>
      <c r="AK57" s="84">
        <v>0</v>
      </c>
      <c r="AL57" s="84">
        <v>0</v>
      </c>
      <c r="AM57" s="84">
        <v>0</v>
      </c>
      <c r="AN57" s="84">
        <v>0</v>
      </c>
      <c r="AO57" s="36"/>
      <c r="AP57" s="28" t="s">
        <v>123</v>
      </c>
      <c r="AQ57" s="84">
        <v>0.30130000000000001</v>
      </c>
      <c r="AR57" s="84">
        <v>0.28610000000000002</v>
      </c>
      <c r="AS57" s="84">
        <v>0.59970000000000001</v>
      </c>
      <c r="AT57" s="84">
        <v>0.40239999999999998</v>
      </c>
      <c r="AV57" s="92" t="s">
        <v>123</v>
      </c>
      <c r="AW57" s="84">
        <v>0.24440000000000001</v>
      </c>
      <c r="AX57" s="84">
        <v>0.36620000000000003</v>
      </c>
      <c r="AY57" s="84">
        <v>0.7923</v>
      </c>
      <c r="AZ57" s="84">
        <v>0.58399999999999996</v>
      </c>
      <c r="BA57" s="84"/>
    </row>
    <row r="58" spans="1:53">
      <c r="A58" s="142"/>
      <c r="B58" s="142"/>
      <c r="C58" s="5">
        <v>2.3333333333333299</v>
      </c>
      <c r="D58" s="42">
        <v>0</v>
      </c>
      <c r="E58" s="42">
        <v>0</v>
      </c>
      <c r="F58" s="42">
        <v>0</v>
      </c>
      <c r="G58" s="42">
        <v>0</v>
      </c>
      <c r="H58" s="36">
        <v>0</v>
      </c>
      <c r="I58" s="8">
        <v>0</v>
      </c>
      <c r="J58" s="36">
        <v>0.14319999999999999</v>
      </c>
      <c r="K58" s="36">
        <v>0.18759999999999999</v>
      </c>
      <c r="L58" s="36">
        <v>2.35E-2</v>
      </c>
      <c r="M58" s="36">
        <v>0.1096</v>
      </c>
      <c r="N58" s="36">
        <v>6.0699999999999997E-2</v>
      </c>
      <c r="O58" s="8">
        <v>0.10489999999999999</v>
      </c>
      <c r="P58" s="84">
        <v>0.47789999999999999</v>
      </c>
      <c r="Q58" s="84">
        <v>0.40970000000000001</v>
      </c>
      <c r="R58" s="84">
        <v>8.2600000000000007E-2</v>
      </c>
      <c r="S58" s="84">
        <v>0.3735</v>
      </c>
      <c r="T58" s="84">
        <v>0.40970000000000001</v>
      </c>
      <c r="U58" s="84">
        <v>0.29070000000000001</v>
      </c>
      <c r="V58" s="84">
        <v>0.40460000000000002</v>
      </c>
      <c r="W58" s="84">
        <v>0.47760000000000002</v>
      </c>
      <c r="X58" s="84">
        <v>0.71020000000000005</v>
      </c>
      <c r="Y58" s="84">
        <v>0.57509999999999994</v>
      </c>
      <c r="Z58" s="84">
        <v>0.2238</v>
      </c>
      <c r="AA58" s="42">
        <v>0.37280000000000002</v>
      </c>
      <c r="AB58" s="8"/>
      <c r="AC58" s="8"/>
      <c r="AD58" s="28" t="s">
        <v>124</v>
      </c>
      <c r="AE58" s="84">
        <v>0</v>
      </c>
      <c r="AF58" s="84">
        <v>0</v>
      </c>
      <c r="AG58" s="84">
        <v>0</v>
      </c>
      <c r="AH58" s="84">
        <v>0</v>
      </c>
      <c r="AI58" s="36"/>
      <c r="AJ58" s="28" t="s">
        <v>124</v>
      </c>
      <c r="AK58" s="84">
        <v>0</v>
      </c>
      <c r="AL58" s="84">
        <v>0</v>
      </c>
      <c r="AM58" s="84">
        <v>0</v>
      </c>
      <c r="AN58" s="84">
        <v>0</v>
      </c>
      <c r="AO58" s="36"/>
      <c r="AP58" s="28" t="s">
        <v>124</v>
      </c>
      <c r="AQ58" s="84">
        <v>0.214</v>
      </c>
      <c r="AR58" s="84">
        <v>0.30630000000000002</v>
      </c>
      <c r="AS58" s="84">
        <v>0.5524</v>
      </c>
      <c r="AT58" s="84">
        <v>0.3856</v>
      </c>
      <c r="AV58" s="92" t="s">
        <v>124</v>
      </c>
      <c r="AW58" s="84">
        <v>0.24030000000000001</v>
      </c>
      <c r="AX58" s="84">
        <v>0.34210000000000002</v>
      </c>
      <c r="AY58" s="84">
        <v>0.80049999999999999</v>
      </c>
      <c r="AZ58" s="84">
        <v>0.63280000000000003</v>
      </c>
    </row>
    <row r="59" spans="1:53">
      <c r="A59" s="142"/>
      <c r="B59" s="142"/>
      <c r="C59" s="5">
        <v>2.375</v>
      </c>
      <c r="D59" s="42">
        <v>0</v>
      </c>
      <c r="E59" s="42">
        <v>4.1999999999999997E-3</v>
      </c>
      <c r="F59" s="42">
        <v>0</v>
      </c>
      <c r="G59" s="42">
        <v>0</v>
      </c>
      <c r="H59" s="36">
        <v>0</v>
      </c>
      <c r="I59" s="8">
        <v>8.0000000000000004E-4</v>
      </c>
      <c r="J59" s="36">
        <v>0.46210000000000001</v>
      </c>
      <c r="K59" s="36">
        <v>0.59119999999999995</v>
      </c>
      <c r="L59" s="36">
        <v>6.1400000000000003E-2</v>
      </c>
      <c r="M59" s="36">
        <v>0.40150000000000002</v>
      </c>
      <c r="N59" s="36">
        <v>0.4395</v>
      </c>
      <c r="O59" s="8">
        <v>0.39119999999999999</v>
      </c>
      <c r="P59" s="84">
        <v>0.4622</v>
      </c>
      <c r="Q59" s="84">
        <v>0.36780000000000002</v>
      </c>
      <c r="R59" s="84">
        <v>7.4200000000000002E-2</v>
      </c>
      <c r="S59" s="84">
        <v>0.3322</v>
      </c>
      <c r="T59" s="84">
        <v>0.36780000000000002</v>
      </c>
      <c r="U59" s="84">
        <v>0.26979999999999998</v>
      </c>
      <c r="V59" s="84">
        <v>0.35070000000000001</v>
      </c>
      <c r="W59" s="84">
        <v>0.4239</v>
      </c>
      <c r="X59" s="84">
        <v>0.65400000000000003</v>
      </c>
      <c r="Y59" s="84">
        <v>0.60470000000000002</v>
      </c>
      <c r="Z59" s="84">
        <v>0.19170000000000001</v>
      </c>
      <c r="AA59" s="42">
        <v>0.33329999999999999</v>
      </c>
      <c r="AB59" s="8"/>
      <c r="AC59" s="8"/>
      <c r="AD59" s="8"/>
      <c r="AE59" s="8"/>
      <c r="AF59" s="8"/>
      <c r="AG59" s="8"/>
    </row>
    <row r="60" spans="1:53">
      <c r="A60" s="142"/>
      <c r="B60" s="142"/>
      <c r="C60" s="5">
        <v>2.4166666666666701</v>
      </c>
      <c r="D60" s="42">
        <v>0.21820000000000001</v>
      </c>
      <c r="E60" s="42">
        <v>0.33510000000000001</v>
      </c>
      <c r="F60" s="42">
        <v>0</v>
      </c>
      <c r="G60" s="42">
        <v>0.19320000000000001</v>
      </c>
      <c r="H60" s="36">
        <v>0.1338</v>
      </c>
      <c r="I60" s="8">
        <v>0.17599999999999999</v>
      </c>
      <c r="J60" s="36">
        <v>0.65700000000000003</v>
      </c>
      <c r="K60" s="36">
        <v>0.78649999999999998</v>
      </c>
      <c r="L60" s="36">
        <v>0.2379</v>
      </c>
      <c r="M60" s="36">
        <v>0.62050000000000005</v>
      </c>
      <c r="N60" s="36">
        <v>0.69440000000000002</v>
      </c>
      <c r="O60" s="8">
        <v>0.59930000000000005</v>
      </c>
      <c r="P60" s="84">
        <v>0.4017</v>
      </c>
      <c r="Q60" s="84">
        <v>0.4138</v>
      </c>
      <c r="R60" s="84">
        <v>0.12529999999999999</v>
      </c>
      <c r="S60" s="84">
        <v>0.36859999999999998</v>
      </c>
      <c r="T60" s="84">
        <v>0.4138</v>
      </c>
      <c r="U60" s="84">
        <v>0.2858</v>
      </c>
      <c r="V60" s="84">
        <v>0.43059999999999998</v>
      </c>
      <c r="W60" s="84">
        <v>0.40689999999999998</v>
      </c>
      <c r="X60" s="84">
        <v>0.71360000000000001</v>
      </c>
      <c r="Y60" s="84">
        <v>0.68310000000000004</v>
      </c>
      <c r="Z60" s="84">
        <v>0.1779</v>
      </c>
      <c r="AA60" s="42">
        <v>0.34189999999999998</v>
      </c>
      <c r="AB60" s="8"/>
      <c r="AC60" s="8"/>
      <c r="AD60" s="8"/>
      <c r="AE60" s="8"/>
      <c r="AF60" s="8"/>
      <c r="AG60" s="8"/>
    </row>
    <row r="61" spans="1:53">
      <c r="A61" s="142"/>
      <c r="B61" s="142"/>
      <c r="C61" s="5">
        <v>2.4583333333333299</v>
      </c>
      <c r="D61" s="42">
        <v>0.50019999999999998</v>
      </c>
      <c r="E61" s="42">
        <v>0.74790000000000001</v>
      </c>
      <c r="F61" s="42">
        <v>0</v>
      </c>
      <c r="G61" s="42">
        <v>0.42459999999999998</v>
      </c>
      <c r="H61" s="36">
        <v>0.4501</v>
      </c>
      <c r="I61" s="8">
        <v>0.42459999999999998</v>
      </c>
      <c r="J61" s="36">
        <v>0.7329</v>
      </c>
      <c r="K61" s="36">
        <v>0.84079999999999999</v>
      </c>
      <c r="L61" s="36">
        <v>0.35870000000000002</v>
      </c>
      <c r="M61" s="36">
        <v>0.79490000000000005</v>
      </c>
      <c r="N61" s="36">
        <v>0.79339999999999999</v>
      </c>
      <c r="O61" s="8">
        <v>0.70420000000000005</v>
      </c>
      <c r="P61" s="84">
        <v>0.49280000000000002</v>
      </c>
      <c r="Q61" s="84">
        <v>0.56589999999999996</v>
      </c>
      <c r="R61" s="84">
        <v>0.12479999999999999</v>
      </c>
      <c r="S61" s="84">
        <v>0.505</v>
      </c>
      <c r="T61" s="84">
        <v>0.56589999999999996</v>
      </c>
      <c r="U61" s="84">
        <v>0.35649999999999998</v>
      </c>
      <c r="V61" s="84">
        <v>0.30059999999999998</v>
      </c>
      <c r="W61" s="84">
        <v>0.32500000000000001</v>
      </c>
      <c r="X61" s="84">
        <v>0.82330000000000003</v>
      </c>
      <c r="Y61" s="84">
        <v>0.65859999999999996</v>
      </c>
      <c r="Z61" s="84">
        <v>0.19869999999999999</v>
      </c>
      <c r="AA61" s="42">
        <v>0.3306</v>
      </c>
      <c r="AB61" s="8"/>
      <c r="AC61" s="8"/>
      <c r="AD61" s="144" t="s">
        <v>9</v>
      </c>
      <c r="AE61" s="144"/>
      <c r="AF61" s="144"/>
      <c r="AG61" s="144"/>
      <c r="AH61" s="144"/>
      <c r="AI61" s="144"/>
      <c r="AJ61" s="144"/>
      <c r="AK61" s="144"/>
      <c r="AL61" s="144"/>
      <c r="AM61" s="144"/>
      <c r="AN61" s="144"/>
      <c r="AO61" s="144"/>
      <c r="AP61" s="144"/>
      <c r="AQ61" s="144"/>
      <c r="AR61" s="144"/>
      <c r="AS61" s="144"/>
      <c r="AT61" s="144"/>
      <c r="AU61" s="144"/>
      <c r="AV61" s="144"/>
      <c r="AW61" s="144"/>
      <c r="AX61" s="144"/>
      <c r="AY61" s="144"/>
      <c r="AZ61" s="144"/>
    </row>
    <row r="62" spans="1:53">
      <c r="A62" s="142"/>
      <c r="B62" s="142"/>
      <c r="C62" s="5">
        <v>2.5</v>
      </c>
      <c r="D62" s="42">
        <v>0.53339999999999999</v>
      </c>
      <c r="E62" s="42">
        <v>0.75070000000000003</v>
      </c>
      <c r="F62" s="42">
        <v>0.16800000000000001</v>
      </c>
      <c r="G62" s="42">
        <v>0.58299999999999996</v>
      </c>
      <c r="H62" s="36">
        <v>0.53269999999999995</v>
      </c>
      <c r="I62" s="8">
        <v>0.51359999999999995</v>
      </c>
      <c r="J62" s="36">
        <v>0.79430000000000001</v>
      </c>
      <c r="K62" s="36">
        <v>0.84340000000000004</v>
      </c>
      <c r="L62" s="36">
        <v>0.54959999999999998</v>
      </c>
      <c r="M62" s="36">
        <v>0.80669999999999997</v>
      </c>
      <c r="N62" s="36">
        <v>0.80520000000000003</v>
      </c>
      <c r="O62" s="8">
        <v>0.75990000000000002</v>
      </c>
      <c r="P62" s="84">
        <v>0.56930000000000003</v>
      </c>
      <c r="Q62" s="84">
        <v>0.55520000000000003</v>
      </c>
      <c r="R62" s="84">
        <v>0.1341</v>
      </c>
      <c r="S62" s="84">
        <v>0.5181</v>
      </c>
      <c r="T62" s="84">
        <v>0.55520000000000003</v>
      </c>
      <c r="U62" s="84">
        <v>0.3831</v>
      </c>
      <c r="V62" s="84">
        <v>0.27639999999999998</v>
      </c>
      <c r="W62" s="84">
        <v>0.35360000000000003</v>
      </c>
      <c r="X62" s="84">
        <v>0.82069999999999999</v>
      </c>
      <c r="Y62" s="84">
        <v>0.65359999999999996</v>
      </c>
      <c r="Z62" s="84">
        <v>0.27389999999999998</v>
      </c>
      <c r="AA62" s="42">
        <v>0.3715</v>
      </c>
      <c r="AB62" s="8"/>
      <c r="AC62" s="8"/>
      <c r="AD62" s="36"/>
      <c r="AE62" s="36" t="s">
        <v>99</v>
      </c>
      <c r="AF62" s="36"/>
      <c r="AG62" s="36"/>
      <c r="AH62" s="36"/>
      <c r="AI62" s="36"/>
      <c r="AJ62" s="36"/>
      <c r="AK62" s="36" t="s">
        <v>100</v>
      </c>
      <c r="AL62" s="36"/>
      <c r="AM62" s="36"/>
      <c r="AN62" s="36"/>
      <c r="AO62" s="36"/>
      <c r="AP62" s="36"/>
      <c r="AQ62" s="36" t="s">
        <v>98</v>
      </c>
      <c r="AR62" s="36"/>
      <c r="AS62" s="36"/>
      <c r="AT62" s="36"/>
      <c r="AV62" s="84"/>
      <c r="AW62" s="84" t="s">
        <v>153</v>
      </c>
      <c r="AX62" s="84"/>
      <c r="AY62" s="84"/>
      <c r="AZ62" s="84"/>
    </row>
    <row r="63" spans="1:53">
      <c r="A63" s="142"/>
      <c r="B63" s="142"/>
      <c r="C63" s="5">
        <v>2.5416666666666701</v>
      </c>
      <c r="D63" s="42">
        <v>0.57130000000000003</v>
      </c>
      <c r="E63" s="42">
        <v>0.74080000000000001</v>
      </c>
      <c r="F63" s="42">
        <v>0.33810000000000001</v>
      </c>
      <c r="G63" s="42">
        <v>0.67059999999999997</v>
      </c>
      <c r="H63" s="36">
        <v>0.5635</v>
      </c>
      <c r="I63" s="8">
        <v>0.57689999999999997</v>
      </c>
      <c r="J63" s="36">
        <v>0.78249999999999997</v>
      </c>
      <c r="K63" s="36">
        <v>0.83089999999999997</v>
      </c>
      <c r="L63" s="36">
        <v>0.67910000000000004</v>
      </c>
      <c r="M63" s="36">
        <v>0.80940000000000001</v>
      </c>
      <c r="N63" s="36">
        <v>0.79069999999999996</v>
      </c>
      <c r="O63" s="8">
        <v>0.77849999999999997</v>
      </c>
      <c r="P63" s="84">
        <v>0.53449999999999998</v>
      </c>
      <c r="Q63" s="84">
        <v>0.45250000000000001</v>
      </c>
      <c r="R63" s="84">
        <v>0.1129</v>
      </c>
      <c r="S63" s="84">
        <v>0.43680000000000002</v>
      </c>
      <c r="T63" s="84">
        <v>0.45250000000000001</v>
      </c>
      <c r="U63" s="84">
        <v>0.33650000000000002</v>
      </c>
      <c r="V63" s="84">
        <v>0.3347</v>
      </c>
      <c r="W63" s="84">
        <v>0.4108</v>
      </c>
      <c r="X63" s="84">
        <v>0.85229999999999995</v>
      </c>
      <c r="Y63" s="84">
        <v>0.70660000000000001</v>
      </c>
      <c r="Z63" s="84">
        <v>0.3518</v>
      </c>
      <c r="AA63" s="42">
        <v>0.43619999999999998</v>
      </c>
      <c r="AB63" s="8"/>
      <c r="AC63" s="8"/>
      <c r="AD63" s="36"/>
      <c r="AE63" s="36" t="s">
        <v>86</v>
      </c>
      <c r="AF63" s="36" t="s">
        <v>87</v>
      </c>
      <c r="AG63" s="36" t="s">
        <v>88</v>
      </c>
      <c r="AH63" s="36" t="s">
        <v>85</v>
      </c>
      <c r="AI63" s="36"/>
      <c r="AJ63" s="36"/>
      <c r="AK63" s="36" t="s">
        <v>86</v>
      </c>
      <c r="AL63" s="36" t="s">
        <v>87</v>
      </c>
      <c r="AM63" s="36" t="s">
        <v>88</v>
      </c>
      <c r="AN63" s="36" t="s">
        <v>85</v>
      </c>
      <c r="AO63" s="36"/>
      <c r="AP63" s="36"/>
      <c r="AQ63" s="36" t="s">
        <v>86</v>
      </c>
      <c r="AR63" s="36" t="s">
        <v>87</v>
      </c>
      <c r="AS63" s="36" t="s">
        <v>88</v>
      </c>
      <c r="AT63" s="36" t="s">
        <v>85</v>
      </c>
      <c r="AV63" s="84"/>
      <c r="AW63" s="84" t="s">
        <v>86</v>
      </c>
      <c r="AX63" s="84" t="s">
        <v>87</v>
      </c>
      <c r="AY63" s="84" t="s">
        <v>88</v>
      </c>
      <c r="AZ63" s="84" t="s">
        <v>85</v>
      </c>
    </row>
    <row r="64" spans="1:53">
      <c r="A64" s="142"/>
      <c r="B64" s="142"/>
      <c r="C64" s="5">
        <v>2.5833333333333299</v>
      </c>
      <c r="D64" s="42">
        <v>0.58599999999999997</v>
      </c>
      <c r="E64" s="42">
        <v>0.74480000000000002</v>
      </c>
      <c r="F64" s="42">
        <v>0.44529999999999997</v>
      </c>
      <c r="G64" s="42">
        <v>0.66249999999999998</v>
      </c>
      <c r="H64" s="36">
        <v>0.43669999999999998</v>
      </c>
      <c r="I64" s="8">
        <v>0.57509999999999994</v>
      </c>
      <c r="J64" s="36">
        <v>0.77729999999999999</v>
      </c>
      <c r="K64" s="36">
        <v>0.83540000000000003</v>
      </c>
      <c r="L64" s="36">
        <v>0.81720000000000004</v>
      </c>
      <c r="M64" s="36">
        <v>0.81320000000000003</v>
      </c>
      <c r="N64" s="36">
        <v>0.77</v>
      </c>
      <c r="O64" s="8">
        <v>0.80259999999999998</v>
      </c>
      <c r="P64" s="84">
        <v>0.49659999999999999</v>
      </c>
      <c r="Q64" s="84">
        <v>0.35160000000000002</v>
      </c>
      <c r="R64" s="84">
        <v>0.1381</v>
      </c>
      <c r="S64" s="84">
        <v>0.35770000000000002</v>
      </c>
      <c r="T64" s="84">
        <v>0.35160000000000002</v>
      </c>
      <c r="U64" s="84">
        <v>0.30819999999999997</v>
      </c>
      <c r="V64" s="84">
        <v>0.29409999999999997</v>
      </c>
      <c r="W64" s="84">
        <v>0.3765</v>
      </c>
      <c r="X64" s="84">
        <v>0.86709999999999998</v>
      </c>
      <c r="Y64" s="84">
        <v>0.70750000000000002</v>
      </c>
      <c r="Z64" s="84">
        <v>0.31819999999999998</v>
      </c>
      <c r="AA64" s="42">
        <v>0.40870000000000001</v>
      </c>
      <c r="AB64" s="8"/>
      <c r="AC64" s="8"/>
      <c r="AD64" s="28" t="s">
        <v>101</v>
      </c>
      <c r="AE64" s="84">
        <v>0</v>
      </c>
      <c r="AF64" s="84">
        <v>0</v>
      </c>
      <c r="AG64" s="84">
        <v>0</v>
      </c>
      <c r="AH64" s="84">
        <v>0</v>
      </c>
      <c r="AI64" s="36"/>
      <c r="AJ64" s="28" t="s">
        <v>101</v>
      </c>
      <c r="AK64" s="84">
        <v>0</v>
      </c>
      <c r="AL64" s="84">
        <v>0</v>
      </c>
      <c r="AM64" s="84">
        <v>0</v>
      </c>
      <c r="AN64" s="84">
        <v>0</v>
      </c>
      <c r="AO64" s="36"/>
      <c r="AP64" s="28" t="s">
        <v>101</v>
      </c>
      <c r="AQ64" s="84">
        <v>0.40770000000000001</v>
      </c>
      <c r="AR64" s="84">
        <v>0.2394</v>
      </c>
      <c r="AS64" s="84">
        <v>0.70789999999999997</v>
      </c>
      <c r="AT64" s="84">
        <v>0.60740000000000005</v>
      </c>
      <c r="AV64" s="92" t="s">
        <v>101</v>
      </c>
      <c r="AW64" s="84">
        <v>0.40639999999999998</v>
      </c>
      <c r="AX64" s="84">
        <v>0.16059999999999999</v>
      </c>
      <c r="AY64" s="84">
        <v>0.67430000000000001</v>
      </c>
      <c r="AZ64" s="84">
        <v>0.63080000000000003</v>
      </c>
    </row>
    <row r="65" spans="1:52">
      <c r="A65" s="142"/>
      <c r="B65" s="142"/>
      <c r="C65" s="5">
        <v>2.625</v>
      </c>
      <c r="D65" s="42">
        <v>0.58509999999999995</v>
      </c>
      <c r="E65" s="42">
        <v>0.75080000000000002</v>
      </c>
      <c r="F65" s="42">
        <v>0.57120000000000004</v>
      </c>
      <c r="G65" s="42">
        <v>0.66739999999999999</v>
      </c>
      <c r="H65" s="36">
        <v>0.56369999999999998</v>
      </c>
      <c r="I65" s="8">
        <v>0.62770000000000004</v>
      </c>
      <c r="J65" s="36">
        <v>0.77939999999999998</v>
      </c>
      <c r="K65" s="36">
        <v>0.84830000000000005</v>
      </c>
      <c r="L65" s="36">
        <v>0.82110000000000005</v>
      </c>
      <c r="M65" s="36">
        <v>0.79210000000000003</v>
      </c>
      <c r="N65" s="36">
        <v>0.77470000000000006</v>
      </c>
      <c r="O65" s="8">
        <v>0.80310000000000004</v>
      </c>
      <c r="P65" s="84">
        <v>0.4158</v>
      </c>
      <c r="Q65" s="84">
        <v>0.35360000000000003</v>
      </c>
      <c r="R65" s="84">
        <v>0.11219999999999999</v>
      </c>
      <c r="S65" s="84">
        <v>0.3715</v>
      </c>
      <c r="T65" s="84">
        <v>0.35360000000000003</v>
      </c>
      <c r="U65" s="84">
        <v>0.27800000000000002</v>
      </c>
      <c r="V65" s="84">
        <v>0.34320000000000001</v>
      </c>
      <c r="W65" s="84">
        <v>0.43909999999999999</v>
      </c>
      <c r="X65" s="84">
        <v>0.90169999999999995</v>
      </c>
      <c r="Y65" s="84">
        <v>0.69840000000000002</v>
      </c>
      <c r="Z65" s="84">
        <v>0.3538</v>
      </c>
      <c r="AA65" s="42">
        <v>0.44979999999999998</v>
      </c>
      <c r="AB65" s="8"/>
      <c r="AC65" s="8"/>
      <c r="AD65" s="28" t="s">
        <v>102</v>
      </c>
      <c r="AE65" s="84">
        <v>0</v>
      </c>
      <c r="AF65" s="84">
        <v>0</v>
      </c>
      <c r="AG65" s="84">
        <v>0</v>
      </c>
      <c r="AH65" s="84">
        <v>0</v>
      </c>
      <c r="AI65" s="36"/>
      <c r="AJ65" s="28" t="s">
        <v>102</v>
      </c>
      <c r="AK65" s="84">
        <v>0</v>
      </c>
      <c r="AL65" s="84">
        <v>0</v>
      </c>
      <c r="AM65" s="84">
        <v>0</v>
      </c>
      <c r="AN65" s="84">
        <v>0</v>
      </c>
      <c r="AO65" s="36"/>
      <c r="AP65" s="28" t="s">
        <v>102</v>
      </c>
      <c r="AQ65" s="84">
        <v>0.39829999999999999</v>
      </c>
      <c r="AR65" s="84">
        <v>0.26629999999999998</v>
      </c>
      <c r="AS65" s="84">
        <v>0.63109999999999999</v>
      </c>
      <c r="AT65" s="84">
        <v>0.68710000000000004</v>
      </c>
      <c r="AV65" s="92" t="s">
        <v>102</v>
      </c>
      <c r="AW65" s="84">
        <v>0.36459999999999998</v>
      </c>
      <c r="AX65" s="84">
        <v>0.18079999999999999</v>
      </c>
      <c r="AY65" s="84">
        <v>0.62590000000000001</v>
      </c>
      <c r="AZ65" s="84">
        <v>0.6532</v>
      </c>
    </row>
    <row r="66" spans="1:52">
      <c r="A66" s="142"/>
      <c r="B66" s="142"/>
      <c r="C66" s="5">
        <v>2.6666666666666701</v>
      </c>
      <c r="D66" s="42">
        <v>0.51700000000000002</v>
      </c>
      <c r="E66" s="42">
        <v>0.73209999999999997</v>
      </c>
      <c r="F66" s="42">
        <v>0.56399999999999995</v>
      </c>
      <c r="G66" s="42">
        <v>0.64229999999999998</v>
      </c>
      <c r="H66" s="36">
        <v>0.54169999999999996</v>
      </c>
      <c r="I66" s="8">
        <v>0.59940000000000004</v>
      </c>
      <c r="J66" s="36">
        <v>0.72040000000000004</v>
      </c>
      <c r="K66" s="36">
        <v>0.82569999999999999</v>
      </c>
      <c r="L66" s="36">
        <v>0.75700000000000001</v>
      </c>
      <c r="M66" s="36">
        <v>0.78310000000000002</v>
      </c>
      <c r="N66" s="36">
        <v>0.74380000000000002</v>
      </c>
      <c r="O66" s="8">
        <v>0.76600000000000001</v>
      </c>
      <c r="P66" s="84">
        <v>0.42130000000000001</v>
      </c>
      <c r="Q66" s="84">
        <v>0.374</v>
      </c>
      <c r="R66" s="84">
        <v>0.1163</v>
      </c>
      <c r="S66" s="84">
        <v>0.33119999999999999</v>
      </c>
      <c r="T66" s="84">
        <v>0.374</v>
      </c>
      <c r="U66" s="84">
        <v>0.27560000000000001</v>
      </c>
      <c r="V66" s="84">
        <v>0.3926</v>
      </c>
      <c r="W66" s="84">
        <v>0.52439999999999998</v>
      </c>
      <c r="X66" s="84">
        <v>0.89090000000000003</v>
      </c>
      <c r="Y66" s="84">
        <v>0.74560000000000004</v>
      </c>
      <c r="Z66" s="84">
        <v>0.4345</v>
      </c>
      <c r="AA66" s="42">
        <v>0.5161</v>
      </c>
      <c r="AB66" s="8"/>
      <c r="AC66" s="8"/>
      <c r="AD66" s="28" t="s">
        <v>103</v>
      </c>
      <c r="AE66" s="84">
        <v>0</v>
      </c>
      <c r="AF66" s="84">
        <v>0</v>
      </c>
      <c r="AG66" s="84">
        <v>0</v>
      </c>
      <c r="AH66" s="84">
        <v>0</v>
      </c>
      <c r="AI66" s="36"/>
      <c r="AJ66" s="28" t="s">
        <v>103</v>
      </c>
      <c r="AK66" s="84">
        <v>0</v>
      </c>
      <c r="AL66" s="84">
        <v>0</v>
      </c>
      <c r="AM66" s="84">
        <v>0</v>
      </c>
      <c r="AN66" s="84">
        <v>0</v>
      </c>
      <c r="AO66" s="36"/>
      <c r="AP66" s="28" t="s">
        <v>103</v>
      </c>
      <c r="AQ66" s="84">
        <v>0.37840000000000001</v>
      </c>
      <c r="AR66" s="84">
        <v>0.29899999999999999</v>
      </c>
      <c r="AS66" s="84">
        <v>0.61060000000000003</v>
      </c>
      <c r="AT66" s="84">
        <v>0.59619999999999995</v>
      </c>
      <c r="AV66" s="92" t="s">
        <v>103</v>
      </c>
      <c r="AW66" s="84">
        <v>0.33760000000000001</v>
      </c>
      <c r="AX66" s="84">
        <v>0.24299999999999999</v>
      </c>
      <c r="AY66" s="84">
        <v>0.59950000000000003</v>
      </c>
      <c r="AZ66" s="84">
        <v>0.64859999999999995</v>
      </c>
    </row>
    <row r="67" spans="1:52">
      <c r="A67" s="142"/>
      <c r="B67" s="142"/>
      <c r="C67" s="5">
        <v>2.7083333333333299</v>
      </c>
      <c r="D67" s="42">
        <v>0.36380000000000001</v>
      </c>
      <c r="E67" s="42">
        <v>0.5514</v>
      </c>
      <c r="F67" s="42">
        <v>0.33750000000000002</v>
      </c>
      <c r="G67" s="42">
        <v>0.51870000000000005</v>
      </c>
      <c r="H67" s="36">
        <v>0.34749999999999998</v>
      </c>
      <c r="I67" s="8">
        <v>0.42380000000000001</v>
      </c>
      <c r="J67" s="36">
        <v>0.56579999999999997</v>
      </c>
      <c r="K67" s="36">
        <v>0.65559999999999996</v>
      </c>
      <c r="L67" s="36">
        <v>0.50509999999999999</v>
      </c>
      <c r="M67" s="36">
        <v>0.64729999999999999</v>
      </c>
      <c r="N67" s="36">
        <v>0.62690000000000001</v>
      </c>
      <c r="O67" s="8">
        <v>0.60009999999999997</v>
      </c>
      <c r="P67" s="84">
        <v>0.40389999999999998</v>
      </c>
      <c r="Q67" s="84">
        <v>0.37119999999999997</v>
      </c>
      <c r="R67" s="84">
        <v>0.1208</v>
      </c>
      <c r="S67" s="84">
        <v>0.32590000000000002</v>
      </c>
      <c r="T67" s="84">
        <v>0.37119999999999997</v>
      </c>
      <c r="U67" s="84">
        <v>0.27110000000000001</v>
      </c>
      <c r="V67" s="84">
        <v>0.42170000000000002</v>
      </c>
      <c r="W67" s="84">
        <v>0.49080000000000001</v>
      </c>
      <c r="X67" s="84">
        <v>0.84409999999999996</v>
      </c>
      <c r="Y67" s="84">
        <v>0.75629999999999997</v>
      </c>
      <c r="Z67" s="84">
        <v>0.45019999999999999</v>
      </c>
      <c r="AA67" s="42">
        <v>0.51480000000000004</v>
      </c>
      <c r="AB67" s="8"/>
      <c r="AC67" s="8"/>
      <c r="AD67" s="28" t="s">
        <v>104</v>
      </c>
      <c r="AE67" s="84">
        <v>0</v>
      </c>
      <c r="AF67" s="84">
        <v>0</v>
      </c>
      <c r="AG67" s="84">
        <v>0</v>
      </c>
      <c r="AH67" s="84">
        <v>0</v>
      </c>
      <c r="AI67" s="36"/>
      <c r="AJ67" s="28" t="s">
        <v>104</v>
      </c>
      <c r="AK67" s="84">
        <v>0</v>
      </c>
      <c r="AL67" s="84">
        <v>0</v>
      </c>
      <c r="AM67" s="84">
        <v>0</v>
      </c>
      <c r="AN67" s="84">
        <v>0</v>
      </c>
      <c r="AO67" s="36"/>
      <c r="AP67" s="28" t="s">
        <v>104</v>
      </c>
      <c r="AQ67" s="84">
        <v>0.39300000000000002</v>
      </c>
      <c r="AR67" s="84">
        <v>0.31130000000000002</v>
      </c>
      <c r="AS67" s="84">
        <v>0.59050000000000002</v>
      </c>
      <c r="AT67" s="84">
        <v>0.52610000000000001</v>
      </c>
      <c r="AV67" s="92" t="s">
        <v>104</v>
      </c>
      <c r="AW67" s="84">
        <v>0.3427</v>
      </c>
      <c r="AX67" s="84">
        <v>0.23180000000000001</v>
      </c>
      <c r="AY67" s="84">
        <v>0.59019999999999995</v>
      </c>
      <c r="AZ67" s="84">
        <v>0.62490000000000001</v>
      </c>
    </row>
    <row r="68" spans="1:52">
      <c r="A68" s="142"/>
      <c r="B68" s="142"/>
      <c r="C68" s="5">
        <v>2.75</v>
      </c>
      <c r="D68" s="42">
        <v>0</v>
      </c>
      <c r="E68" s="42">
        <v>9.2499999999999999E-2</v>
      </c>
      <c r="F68" s="42">
        <v>0</v>
      </c>
      <c r="G68" s="42">
        <v>6.1400000000000003E-2</v>
      </c>
      <c r="H68" s="36">
        <v>0</v>
      </c>
      <c r="I68" s="8">
        <v>3.0800000000000001E-2</v>
      </c>
      <c r="J68" s="36">
        <v>0.26519999999999999</v>
      </c>
      <c r="K68" s="36">
        <v>0.40300000000000002</v>
      </c>
      <c r="L68" s="36">
        <v>0.17330000000000001</v>
      </c>
      <c r="M68" s="36">
        <v>0.3705</v>
      </c>
      <c r="N68" s="36">
        <v>0.3745</v>
      </c>
      <c r="O68" s="8">
        <v>0.31730000000000003</v>
      </c>
      <c r="P68" s="84">
        <v>0.32779999999999998</v>
      </c>
      <c r="Q68" s="84">
        <v>0.36170000000000002</v>
      </c>
      <c r="R68" s="84">
        <v>0.13139999999999999</v>
      </c>
      <c r="S68" s="84">
        <v>0.32150000000000001</v>
      </c>
      <c r="T68" s="84">
        <v>0.36170000000000002</v>
      </c>
      <c r="U68" s="84">
        <v>0.25190000000000001</v>
      </c>
      <c r="V68" s="84">
        <v>0.48830000000000001</v>
      </c>
      <c r="W68" s="84">
        <v>0.5474</v>
      </c>
      <c r="X68" s="84">
        <v>0.84370000000000001</v>
      </c>
      <c r="Y68" s="84">
        <v>0.78280000000000005</v>
      </c>
      <c r="Z68" s="84">
        <v>0.51639999999999997</v>
      </c>
      <c r="AA68" s="42">
        <v>0.56950000000000001</v>
      </c>
      <c r="AB68" s="8"/>
      <c r="AC68" s="8"/>
      <c r="AD68" s="28" t="s">
        <v>105</v>
      </c>
      <c r="AE68" s="84">
        <v>0</v>
      </c>
      <c r="AF68" s="84">
        <v>0</v>
      </c>
      <c r="AG68" s="84">
        <v>0</v>
      </c>
      <c r="AH68" s="84">
        <v>0</v>
      </c>
      <c r="AI68" s="36"/>
      <c r="AJ68" s="28" t="s">
        <v>105</v>
      </c>
      <c r="AK68" s="84">
        <v>0</v>
      </c>
      <c r="AL68" s="84">
        <v>0</v>
      </c>
      <c r="AM68" s="84">
        <v>0</v>
      </c>
      <c r="AN68" s="84">
        <v>0</v>
      </c>
      <c r="AO68" s="36"/>
      <c r="AP68" s="28" t="s">
        <v>105</v>
      </c>
      <c r="AQ68" s="84">
        <v>0.36420000000000002</v>
      </c>
      <c r="AR68" s="84">
        <v>0.29749999999999999</v>
      </c>
      <c r="AS68" s="84">
        <v>0.51980000000000004</v>
      </c>
      <c r="AT68" s="84">
        <v>0.5302</v>
      </c>
      <c r="AV68" s="92" t="s">
        <v>105</v>
      </c>
      <c r="AW68" s="84">
        <v>0.31690000000000002</v>
      </c>
      <c r="AX68" s="84">
        <v>0.21049999999999999</v>
      </c>
      <c r="AY68" s="84">
        <v>0.59</v>
      </c>
      <c r="AZ68" s="84">
        <v>0.55989999999999995</v>
      </c>
    </row>
    <row r="69" spans="1:52">
      <c r="A69" s="142"/>
      <c r="B69" s="142"/>
      <c r="C69" s="5">
        <v>2.7916666666666701</v>
      </c>
      <c r="D69" s="42">
        <v>0</v>
      </c>
      <c r="E69" s="42">
        <v>0</v>
      </c>
      <c r="F69" s="42">
        <v>0</v>
      </c>
      <c r="G69" s="42">
        <v>0</v>
      </c>
      <c r="H69" s="36">
        <v>0</v>
      </c>
      <c r="I69" s="8">
        <v>0</v>
      </c>
      <c r="J69" s="36">
        <v>1.06E-2</v>
      </c>
      <c r="K69" s="36">
        <v>2.8199999999999999E-2</v>
      </c>
      <c r="L69" s="36">
        <v>1E-3</v>
      </c>
      <c r="M69" s="36">
        <v>1.5900000000000001E-2</v>
      </c>
      <c r="N69" s="36">
        <v>2.76E-2</v>
      </c>
      <c r="O69" s="8">
        <v>1.66E-2</v>
      </c>
      <c r="P69" s="84">
        <v>0.29099999999999998</v>
      </c>
      <c r="Q69" s="84">
        <v>0.33660000000000001</v>
      </c>
      <c r="R69" s="84">
        <v>9.6799999999999997E-2</v>
      </c>
      <c r="S69" s="84">
        <v>0.3201</v>
      </c>
      <c r="T69" s="84">
        <v>0.33660000000000001</v>
      </c>
      <c r="U69" s="84">
        <v>0.22439999999999999</v>
      </c>
      <c r="V69" s="84">
        <v>0.6</v>
      </c>
      <c r="W69" s="84">
        <v>0.58250000000000002</v>
      </c>
      <c r="X69" s="84">
        <v>0.89129999999999998</v>
      </c>
      <c r="Y69" s="84">
        <v>0.87519999999999998</v>
      </c>
      <c r="Z69" s="84">
        <v>0.58140000000000003</v>
      </c>
      <c r="AA69" s="42">
        <v>0.63219999999999998</v>
      </c>
      <c r="AB69" s="8"/>
      <c r="AC69" s="8"/>
      <c r="AD69" s="28" t="s">
        <v>106</v>
      </c>
      <c r="AE69" s="84">
        <v>0</v>
      </c>
      <c r="AF69" s="84">
        <v>0</v>
      </c>
      <c r="AG69" s="84">
        <v>0</v>
      </c>
      <c r="AH69" s="84">
        <v>0</v>
      </c>
      <c r="AI69" s="36"/>
      <c r="AJ69" s="28" t="s">
        <v>106</v>
      </c>
      <c r="AK69" s="84">
        <v>0</v>
      </c>
      <c r="AL69" s="84">
        <v>1.2999999999999999E-3</v>
      </c>
      <c r="AM69" s="84">
        <v>0</v>
      </c>
      <c r="AN69" s="84">
        <v>4.4999999999999998E-2</v>
      </c>
      <c r="AO69" s="36"/>
      <c r="AP69" s="28" t="s">
        <v>106</v>
      </c>
      <c r="AQ69" s="84">
        <v>0.28899999999999998</v>
      </c>
      <c r="AR69" s="84">
        <v>0.24809999999999999</v>
      </c>
      <c r="AS69" s="84">
        <v>0.52110000000000001</v>
      </c>
      <c r="AT69" s="84">
        <v>0.50160000000000005</v>
      </c>
      <c r="AV69" s="92" t="s">
        <v>106</v>
      </c>
      <c r="AW69" s="84">
        <v>0.27979999999999999</v>
      </c>
      <c r="AX69" s="84">
        <v>0.20530000000000001</v>
      </c>
      <c r="AY69" s="84">
        <v>0.57289999999999996</v>
      </c>
      <c r="AZ69" s="84">
        <v>0.52439999999999998</v>
      </c>
    </row>
    <row r="70" spans="1:52">
      <c r="A70" s="142"/>
      <c r="B70" s="142"/>
      <c r="C70" s="5">
        <v>2.8333333333333299</v>
      </c>
      <c r="D70" s="42">
        <v>0</v>
      </c>
      <c r="E70" s="42">
        <v>0</v>
      </c>
      <c r="F70" s="42">
        <v>0</v>
      </c>
      <c r="G70" s="42">
        <v>0</v>
      </c>
      <c r="H70" s="36">
        <v>0</v>
      </c>
      <c r="I70" s="8">
        <v>0</v>
      </c>
      <c r="J70" s="36">
        <v>0</v>
      </c>
      <c r="K70" s="36">
        <v>0</v>
      </c>
      <c r="L70" s="36">
        <v>0</v>
      </c>
      <c r="M70" s="36">
        <v>0</v>
      </c>
      <c r="N70" s="36">
        <v>0</v>
      </c>
      <c r="O70" s="8">
        <v>0</v>
      </c>
      <c r="P70" s="84">
        <v>0.32419999999999999</v>
      </c>
      <c r="Q70" s="84">
        <v>0.34179999999999999</v>
      </c>
      <c r="R70" s="84">
        <v>0.11550000000000001</v>
      </c>
      <c r="S70" s="84">
        <v>0.35830000000000001</v>
      </c>
      <c r="T70" s="84">
        <v>0.34179999999999999</v>
      </c>
      <c r="U70" s="84">
        <v>0.2495</v>
      </c>
      <c r="V70" s="84">
        <v>0.61860000000000004</v>
      </c>
      <c r="W70" s="84">
        <v>0.64759999999999995</v>
      </c>
      <c r="X70" s="84">
        <v>0.81389999999999996</v>
      </c>
      <c r="Y70" s="84">
        <v>0.79190000000000005</v>
      </c>
      <c r="Z70" s="84">
        <v>0.63100000000000001</v>
      </c>
      <c r="AA70" s="42">
        <v>0.66139999999999999</v>
      </c>
      <c r="AB70" s="8"/>
      <c r="AC70" s="8"/>
      <c r="AD70" s="28" t="s">
        <v>107</v>
      </c>
      <c r="AE70" s="84">
        <v>0</v>
      </c>
      <c r="AF70" s="84">
        <v>0</v>
      </c>
      <c r="AG70" s="84">
        <v>0</v>
      </c>
      <c r="AH70" s="84">
        <v>0</v>
      </c>
      <c r="AI70" s="36"/>
      <c r="AJ70" s="28" t="s">
        <v>107</v>
      </c>
      <c r="AK70" s="84">
        <v>2.5000000000000001E-3</v>
      </c>
      <c r="AL70" s="84">
        <v>9.4200000000000006E-2</v>
      </c>
      <c r="AM70" s="84">
        <v>0</v>
      </c>
      <c r="AN70" s="84">
        <v>0.30980000000000002</v>
      </c>
      <c r="AO70" s="36"/>
      <c r="AP70" s="28" t="s">
        <v>107</v>
      </c>
      <c r="AQ70" s="84">
        <v>0.19009999999999999</v>
      </c>
      <c r="AR70" s="84">
        <v>0.1812</v>
      </c>
      <c r="AS70" s="84">
        <v>0.52510000000000001</v>
      </c>
      <c r="AT70" s="84">
        <v>0.4284</v>
      </c>
      <c r="AV70" s="92" t="s">
        <v>107</v>
      </c>
      <c r="AW70" s="84">
        <v>0.21529999999999999</v>
      </c>
      <c r="AX70" s="84">
        <v>0.1598</v>
      </c>
      <c r="AY70" s="84">
        <v>0.53759999999999997</v>
      </c>
      <c r="AZ70" s="84">
        <v>0.48599999999999999</v>
      </c>
    </row>
    <row r="71" spans="1:52">
      <c r="A71" s="142"/>
      <c r="B71" s="142"/>
      <c r="C71" s="5">
        <v>2.875</v>
      </c>
      <c r="D71" s="42">
        <v>0</v>
      </c>
      <c r="E71" s="42">
        <v>0</v>
      </c>
      <c r="F71" s="42">
        <v>0</v>
      </c>
      <c r="G71" s="42">
        <v>0</v>
      </c>
      <c r="H71" s="36">
        <v>0</v>
      </c>
      <c r="I71" s="8">
        <v>0</v>
      </c>
      <c r="J71" s="36">
        <v>0</v>
      </c>
      <c r="K71" s="36">
        <v>0</v>
      </c>
      <c r="L71" s="36">
        <v>0</v>
      </c>
      <c r="M71" s="36">
        <v>0</v>
      </c>
      <c r="N71" s="36">
        <v>0</v>
      </c>
      <c r="O71" s="8">
        <v>0</v>
      </c>
      <c r="P71" s="84">
        <v>0.32879999999999998</v>
      </c>
      <c r="Q71" s="84">
        <v>0.35680000000000001</v>
      </c>
      <c r="R71" s="84">
        <v>0.13109999999999999</v>
      </c>
      <c r="S71" s="84">
        <v>0.39379999999999998</v>
      </c>
      <c r="T71" s="84">
        <v>0.35680000000000001</v>
      </c>
      <c r="U71" s="84">
        <v>0.26590000000000003</v>
      </c>
      <c r="V71" s="84">
        <v>0.60980000000000001</v>
      </c>
      <c r="W71" s="84">
        <v>0.67630000000000001</v>
      </c>
      <c r="X71" s="84">
        <v>0.66459999999999997</v>
      </c>
      <c r="Y71" s="84">
        <v>0.67630000000000001</v>
      </c>
      <c r="Z71" s="84">
        <v>0.66149999999999998</v>
      </c>
      <c r="AA71" s="42">
        <v>0.66</v>
      </c>
      <c r="AB71" s="8"/>
      <c r="AC71" s="8"/>
      <c r="AD71" s="28" t="s">
        <v>108</v>
      </c>
      <c r="AE71" s="84">
        <v>0</v>
      </c>
      <c r="AF71" s="84">
        <v>0</v>
      </c>
      <c r="AG71" s="84">
        <v>0</v>
      </c>
      <c r="AH71" s="84">
        <v>0</v>
      </c>
      <c r="AI71" s="36"/>
      <c r="AJ71" s="28" t="s">
        <v>108</v>
      </c>
      <c r="AK71" s="84">
        <v>0.13700000000000001</v>
      </c>
      <c r="AL71" s="84">
        <v>0.57169999999999999</v>
      </c>
      <c r="AM71" s="84">
        <v>6.8400000000000002E-2</v>
      </c>
      <c r="AN71" s="84">
        <v>0.61899999999999999</v>
      </c>
      <c r="AO71" s="36"/>
      <c r="AP71" s="28" t="s">
        <v>108</v>
      </c>
      <c r="AQ71" s="84">
        <v>0.21560000000000001</v>
      </c>
      <c r="AR71" s="84">
        <v>7.9100000000000004E-2</v>
      </c>
      <c r="AS71" s="84">
        <v>0.56710000000000005</v>
      </c>
      <c r="AT71" s="84">
        <v>0.37030000000000002</v>
      </c>
      <c r="AV71" s="92" t="s">
        <v>108</v>
      </c>
      <c r="AW71" s="84">
        <v>0.2215</v>
      </c>
      <c r="AX71" s="84">
        <v>9.4200000000000006E-2</v>
      </c>
      <c r="AY71" s="84">
        <v>0.58220000000000005</v>
      </c>
      <c r="AZ71" s="84">
        <v>0.41289999999999999</v>
      </c>
    </row>
    <row r="72" spans="1:52">
      <c r="A72" s="142"/>
      <c r="B72" s="142"/>
      <c r="C72" s="5">
        <v>2.9166666666666701</v>
      </c>
      <c r="D72" s="42">
        <v>0</v>
      </c>
      <c r="E72" s="42">
        <v>0</v>
      </c>
      <c r="F72" s="42">
        <v>0</v>
      </c>
      <c r="G72" s="42">
        <v>0</v>
      </c>
      <c r="H72" s="36">
        <v>0</v>
      </c>
      <c r="I72" s="8">
        <v>0</v>
      </c>
      <c r="J72" s="36">
        <v>0</v>
      </c>
      <c r="K72" s="36">
        <v>0</v>
      </c>
      <c r="L72" s="36">
        <v>0</v>
      </c>
      <c r="M72" s="36">
        <v>0</v>
      </c>
      <c r="N72" s="36">
        <v>0</v>
      </c>
      <c r="O72" s="8">
        <v>0</v>
      </c>
      <c r="P72" s="84">
        <v>0.40910000000000002</v>
      </c>
      <c r="Q72" s="84">
        <v>0.49009999999999998</v>
      </c>
      <c r="R72" s="84">
        <v>0.14949999999999999</v>
      </c>
      <c r="S72" s="84">
        <v>0.48230000000000001</v>
      </c>
      <c r="T72" s="84">
        <v>0.49009999999999998</v>
      </c>
      <c r="U72" s="84">
        <v>0.32929999999999998</v>
      </c>
      <c r="V72" s="84">
        <v>0.4975</v>
      </c>
      <c r="W72" s="84">
        <v>0.59809999999999997</v>
      </c>
      <c r="X72" s="84">
        <v>0.49270000000000003</v>
      </c>
      <c r="Y72" s="84">
        <v>0.55530000000000002</v>
      </c>
      <c r="Z72" s="84">
        <v>0.68559999999999999</v>
      </c>
      <c r="AA72" s="42">
        <v>0.61670000000000003</v>
      </c>
      <c r="AB72" s="8"/>
      <c r="AC72" s="8"/>
      <c r="AD72" s="28" t="s">
        <v>109</v>
      </c>
      <c r="AE72" s="84">
        <v>0</v>
      </c>
      <c r="AF72" s="84">
        <v>0.3427</v>
      </c>
      <c r="AG72" s="84">
        <v>0</v>
      </c>
      <c r="AH72" s="84">
        <v>0.42430000000000001</v>
      </c>
      <c r="AI72" s="36"/>
      <c r="AJ72" s="28" t="s">
        <v>109</v>
      </c>
      <c r="AK72" s="84">
        <v>0.49399999999999999</v>
      </c>
      <c r="AL72" s="84">
        <v>0.82830000000000004</v>
      </c>
      <c r="AM72" s="84">
        <v>0.41110000000000002</v>
      </c>
      <c r="AN72" s="84">
        <v>0.84550000000000003</v>
      </c>
      <c r="AO72" s="36"/>
      <c r="AP72" s="28" t="s">
        <v>109</v>
      </c>
      <c r="AQ72" s="84">
        <v>0.24890000000000001</v>
      </c>
      <c r="AR72" s="84">
        <v>1.6E-2</v>
      </c>
      <c r="AS72" s="84">
        <v>0.62760000000000005</v>
      </c>
      <c r="AT72" s="84">
        <v>0.31369999999999998</v>
      </c>
      <c r="AV72" s="92" t="s">
        <v>109</v>
      </c>
      <c r="AW72" s="84">
        <v>0.2389</v>
      </c>
      <c r="AX72" s="84">
        <v>5.74E-2</v>
      </c>
      <c r="AY72" s="84">
        <v>0.65039999999999998</v>
      </c>
      <c r="AZ72" s="84">
        <v>0.36990000000000001</v>
      </c>
    </row>
    <row r="73" spans="1:52">
      <c r="A73" s="142"/>
      <c r="B73" s="142"/>
      <c r="C73" s="5">
        <v>2.9583333333333299</v>
      </c>
      <c r="D73" s="42">
        <v>0</v>
      </c>
      <c r="E73" s="42">
        <v>0</v>
      </c>
      <c r="F73" s="42">
        <v>0</v>
      </c>
      <c r="G73" s="42">
        <v>0</v>
      </c>
      <c r="H73" s="36">
        <v>0</v>
      </c>
      <c r="I73" s="8">
        <v>0</v>
      </c>
      <c r="J73" s="36">
        <v>0</v>
      </c>
      <c r="K73" s="36">
        <v>0</v>
      </c>
      <c r="L73" s="36">
        <v>0</v>
      </c>
      <c r="M73" s="36">
        <v>0</v>
      </c>
      <c r="N73" s="36">
        <v>0</v>
      </c>
      <c r="O73" s="8">
        <v>0</v>
      </c>
      <c r="P73" s="84">
        <v>0.36549999999999999</v>
      </c>
      <c r="Q73" s="84">
        <v>0.49909999999999999</v>
      </c>
      <c r="R73" s="84">
        <v>0.12559999999999999</v>
      </c>
      <c r="S73" s="84">
        <v>0.4466</v>
      </c>
      <c r="T73" s="84">
        <v>0.49909999999999999</v>
      </c>
      <c r="U73" s="84">
        <v>0.3014</v>
      </c>
      <c r="V73" s="84">
        <v>0.41539999999999999</v>
      </c>
      <c r="W73" s="84">
        <v>0.55479999999999996</v>
      </c>
      <c r="X73" s="84">
        <v>0.50149999999999995</v>
      </c>
      <c r="Y73" s="84">
        <v>0.5665</v>
      </c>
      <c r="Z73" s="84">
        <v>0.61399999999999999</v>
      </c>
      <c r="AA73" s="42">
        <v>0.56320000000000003</v>
      </c>
      <c r="AB73" s="8"/>
      <c r="AC73" s="8"/>
      <c r="AD73" s="28" t="s">
        <v>110</v>
      </c>
      <c r="AE73" s="84">
        <v>0.1633</v>
      </c>
      <c r="AF73" s="84">
        <v>0.86</v>
      </c>
      <c r="AG73" s="84">
        <v>9.2600000000000002E-2</v>
      </c>
      <c r="AH73" s="84">
        <v>0.9839</v>
      </c>
      <c r="AI73" s="36"/>
      <c r="AJ73" s="28" t="s">
        <v>110</v>
      </c>
      <c r="AK73" s="84">
        <v>0.67500000000000004</v>
      </c>
      <c r="AL73" s="84">
        <v>0.90280000000000005</v>
      </c>
      <c r="AM73" s="84">
        <v>0.69740000000000002</v>
      </c>
      <c r="AN73" s="84">
        <v>0.94330000000000003</v>
      </c>
      <c r="AO73" s="36"/>
      <c r="AP73" s="28" t="s">
        <v>110</v>
      </c>
      <c r="AQ73" s="84">
        <v>0.2661</v>
      </c>
      <c r="AR73" s="84">
        <v>4.0399999999999998E-2</v>
      </c>
      <c r="AS73" s="84">
        <v>0.63229999999999997</v>
      </c>
      <c r="AT73" s="84">
        <v>0.34160000000000001</v>
      </c>
      <c r="AV73" s="92" t="s">
        <v>110</v>
      </c>
      <c r="AW73" s="84">
        <v>0.26079999999999998</v>
      </c>
      <c r="AX73" s="84">
        <v>8.6699999999999999E-2</v>
      </c>
      <c r="AY73" s="84">
        <v>0.65100000000000002</v>
      </c>
      <c r="AZ73" s="84">
        <v>0.37380000000000002</v>
      </c>
    </row>
    <row r="74" spans="1:52">
      <c r="A74" s="142"/>
      <c r="B74" s="142"/>
      <c r="C74" s="5">
        <v>3</v>
      </c>
      <c r="D74" s="42">
        <v>0</v>
      </c>
      <c r="E74" s="42">
        <v>0</v>
      </c>
      <c r="F74" s="42">
        <v>0</v>
      </c>
      <c r="G74" s="42">
        <v>0</v>
      </c>
      <c r="H74" s="36">
        <v>0</v>
      </c>
      <c r="I74" s="8">
        <v>0</v>
      </c>
      <c r="J74" s="36">
        <v>0</v>
      </c>
      <c r="K74" s="36">
        <v>0</v>
      </c>
      <c r="L74" s="36">
        <v>0</v>
      </c>
      <c r="M74" s="36">
        <v>0</v>
      </c>
      <c r="N74" s="36">
        <v>0</v>
      </c>
      <c r="O74" s="8">
        <v>0</v>
      </c>
      <c r="P74" s="84">
        <v>0.29559999999999997</v>
      </c>
      <c r="Q74" s="84">
        <v>0.41049999999999998</v>
      </c>
      <c r="R74" s="84">
        <v>0.1023</v>
      </c>
      <c r="S74" s="84">
        <v>0.3639</v>
      </c>
      <c r="T74" s="84">
        <v>0.41049999999999998</v>
      </c>
      <c r="U74" s="84">
        <v>0.24540000000000001</v>
      </c>
      <c r="V74" s="84">
        <v>0.39860000000000001</v>
      </c>
      <c r="W74" s="84">
        <v>0.56489999999999996</v>
      </c>
      <c r="X74" s="84">
        <v>0.54320000000000002</v>
      </c>
      <c r="Y74" s="84">
        <v>0.5121</v>
      </c>
      <c r="Z74" s="84">
        <v>0.51939999999999997</v>
      </c>
      <c r="AA74" s="42">
        <v>0.51839999999999997</v>
      </c>
      <c r="AB74" s="8"/>
      <c r="AC74" s="8"/>
      <c r="AD74" s="28" t="s">
        <v>111</v>
      </c>
      <c r="AE74" s="84">
        <v>0.4965</v>
      </c>
      <c r="AF74" s="84">
        <v>0.8226</v>
      </c>
      <c r="AG74" s="84">
        <v>0.3896</v>
      </c>
      <c r="AH74" s="84">
        <v>0.98440000000000005</v>
      </c>
      <c r="AI74" s="36"/>
      <c r="AJ74" s="28" t="s">
        <v>111</v>
      </c>
      <c r="AK74" s="84">
        <v>0.76449999999999996</v>
      </c>
      <c r="AL74" s="84">
        <v>0.87519999999999998</v>
      </c>
      <c r="AM74" s="84">
        <v>0.67800000000000005</v>
      </c>
      <c r="AN74" s="84">
        <v>0.94</v>
      </c>
      <c r="AO74" s="36"/>
      <c r="AP74" s="28" t="s">
        <v>111</v>
      </c>
      <c r="AQ74" s="84">
        <v>0.1181</v>
      </c>
      <c r="AR74" s="84">
        <v>5.2200000000000003E-2</v>
      </c>
      <c r="AS74" s="84">
        <v>0.77410000000000001</v>
      </c>
      <c r="AT74" s="84">
        <v>0.4743</v>
      </c>
      <c r="AV74" s="92" t="s">
        <v>111</v>
      </c>
      <c r="AW74" s="84">
        <v>0.1406</v>
      </c>
      <c r="AX74" s="84">
        <v>6.7299999999999999E-2</v>
      </c>
      <c r="AY74" s="84">
        <v>0.68859999999999999</v>
      </c>
      <c r="AZ74" s="84">
        <v>0.46629999999999999</v>
      </c>
    </row>
    <row r="75" spans="1:52">
      <c r="A75" s="142" t="s">
        <v>75</v>
      </c>
      <c r="B75" s="142"/>
      <c r="C75" s="39">
        <v>3.0416666666666701</v>
      </c>
      <c r="D75" s="40">
        <v>0</v>
      </c>
      <c r="E75" s="40">
        <v>0</v>
      </c>
      <c r="F75" s="40">
        <v>0</v>
      </c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95">
        <v>0.49009999999999998</v>
      </c>
      <c r="Q75" s="95">
        <v>0.79720000000000002</v>
      </c>
      <c r="R75" s="95">
        <v>0.18440000000000001</v>
      </c>
      <c r="S75" s="95">
        <v>0.75149999999999995</v>
      </c>
      <c r="T75" s="95">
        <v>0.79720000000000002</v>
      </c>
      <c r="U75" s="95">
        <v>0.45600000000000002</v>
      </c>
      <c r="V75" s="95">
        <v>0.74450000000000005</v>
      </c>
      <c r="W75" s="95">
        <v>0.65539999999999998</v>
      </c>
      <c r="X75" s="95">
        <v>0.51280000000000003</v>
      </c>
      <c r="Y75" s="95">
        <v>0.58850000000000002</v>
      </c>
      <c r="Z75" s="95">
        <v>0.68149999999999999</v>
      </c>
      <c r="AA75" s="40">
        <v>0.6593</v>
      </c>
      <c r="AB75" s="8"/>
      <c r="AC75" s="8"/>
      <c r="AD75" s="28" t="s">
        <v>112</v>
      </c>
      <c r="AE75" s="84">
        <v>0.5111</v>
      </c>
      <c r="AF75" s="84">
        <v>0.76790000000000003</v>
      </c>
      <c r="AG75" s="84">
        <v>0.496</v>
      </c>
      <c r="AH75" s="84">
        <v>0.9476</v>
      </c>
      <c r="AI75" s="36"/>
      <c r="AJ75" s="28" t="s">
        <v>112</v>
      </c>
      <c r="AK75" s="84">
        <v>0.7238</v>
      </c>
      <c r="AL75" s="84">
        <v>0.80489999999999995</v>
      </c>
      <c r="AM75" s="84">
        <v>0.62329999999999997</v>
      </c>
      <c r="AN75" s="84">
        <v>0.92369999999999997</v>
      </c>
      <c r="AO75" s="36"/>
      <c r="AP75" s="28" t="s">
        <v>112</v>
      </c>
      <c r="AQ75" s="84">
        <v>6.8699999999999997E-2</v>
      </c>
      <c r="AR75" s="84">
        <v>3.2899999999999999E-2</v>
      </c>
      <c r="AS75" s="84">
        <v>0.76739999999999997</v>
      </c>
      <c r="AT75" s="84">
        <v>0.45600000000000002</v>
      </c>
      <c r="AV75" s="92" t="s">
        <v>112</v>
      </c>
      <c r="AW75" s="84">
        <v>0.108</v>
      </c>
      <c r="AX75" s="84">
        <v>5.1900000000000002E-2</v>
      </c>
      <c r="AY75" s="84">
        <v>0.66959999999999997</v>
      </c>
      <c r="AZ75" s="84">
        <v>0.44219999999999998</v>
      </c>
    </row>
    <row r="76" spans="1:52">
      <c r="A76" s="142"/>
      <c r="B76" s="142"/>
      <c r="C76" s="39">
        <v>3.0833333333333299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95">
        <v>0.50219999999999998</v>
      </c>
      <c r="Q76" s="95">
        <v>0.75370000000000004</v>
      </c>
      <c r="R76" s="95">
        <v>0.1772</v>
      </c>
      <c r="S76" s="95">
        <v>0.7319</v>
      </c>
      <c r="T76" s="95">
        <v>0.75370000000000004</v>
      </c>
      <c r="U76" s="95">
        <v>0.44750000000000001</v>
      </c>
      <c r="V76" s="95">
        <v>0.79469999999999996</v>
      </c>
      <c r="W76" s="95">
        <v>0.71840000000000004</v>
      </c>
      <c r="X76" s="95">
        <v>0.40610000000000002</v>
      </c>
      <c r="Y76" s="95">
        <v>0.52129999999999999</v>
      </c>
      <c r="Z76" s="95">
        <v>0.63419999999999999</v>
      </c>
      <c r="AA76" s="40">
        <v>0.64019999999999999</v>
      </c>
      <c r="AB76" s="8"/>
      <c r="AC76" s="8"/>
      <c r="AD76" s="28" t="s">
        <v>113</v>
      </c>
      <c r="AE76" s="84">
        <v>0.53339999999999999</v>
      </c>
      <c r="AF76" s="84">
        <v>0.74570000000000003</v>
      </c>
      <c r="AG76" s="84">
        <v>0.4415</v>
      </c>
      <c r="AH76" s="84">
        <v>0.93210000000000004</v>
      </c>
      <c r="AI76" s="36"/>
      <c r="AJ76" s="28" t="s">
        <v>113</v>
      </c>
      <c r="AK76" s="84">
        <v>0.69269999999999998</v>
      </c>
      <c r="AL76" s="84">
        <v>0.8236</v>
      </c>
      <c r="AM76" s="84">
        <v>0.63880000000000003</v>
      </c>
      <c r="AN76" s="84">
        <v>0.91879999999999995</v>
      </c>
      <c r="AO76" s="36"/>
      <c r="AP76" s="28" t="s">
        <v>113</v>
      </c>
      <c r="AQ76" s="84">
        <v>6.0499999999999998E-2</v>
      </c>
      <c r="AR76" s="84">
        <v>2.6800000000000001E-2</v>
      </c>
      <c r="AS76" s="84">
        <v>0.68049999999999999</v>
      </c>
      <c r="AT76" s="84">
        <v>0.3987</v>
      </c>
      <c r="AV76" s="92" t="s">
        <v>113</v>
      </c>
      <c r="AW76" s="84">
        <v>5.8400000000000001E-2</v>
      </c>
      <c r="AX76" s="84">
        <v>3.8899999999999997E-2</v>
      </c>
      <c r="AY76" s="84">
        <v>0.55549999999999999</v>
      </c>
      <c r="AZ76" s="84">
        <v>0.38540000000000002</v>
      </c>
    </row>
    <row r="77" spans="1:52">
      <c r="A77" s="142"/>
      <c r="B77" s="142"/>
      <c r="C77" s="39">
        <v>3.125</v>
      </c>
      <c r="D77" s="40">
        <v>0</v>
      </c>
      <c r="E77" s="40">
        <v>0</v>
      </c>
      <c r="F77" s="40">
        <v>0</v>
      </c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95">
        <v>0.51280000000000003</v>
      </c>
      <c r="Q77" s="95">
        <v>0.78200000000000003</v>
      </c>
      <c r="R77" s="95">
        <v>0.19020000000000001</v>
      </c>
      <c r="S77" s="95">
        <v>0.76980000000000004</v>
      </c>
      <c r="T77" s="95">
        <v>0.78200000000000003</v>
      </c>
      <c r="U77" s="95">
        <v>0.46660000000000001</v>
      </c>
      <c r="V77" s="95">
        <v>0.7792</v>
      </c>
      <c r="W77" s="95">
        <v>0.73460000000000003</v>
      </c>
      <c r="X77" s="95">
        <v>0.38379999999999997</v>
      </c>
      <c r="Y77" s="95">
        <v>0.39939999999999998</v>
      </c>
      <c r="Z77" s="95">
        <v>0.63639999999999997</v>
      </c>
      <c r="AA77" s="40">
        <v>0.63529999999999998</v>
      </c>
      <c r="AB77" s="8"/>
      <c r="AC77" s="8"/>
      <c r="AD77" s="28" t="s">
        <v>114</v>
      </c>
      <c r="AE77" s="84">
        <v>0.57499999999999996</v>
      </c>
      <c r="AF77" s="84">
        <v>0.67920000000000003</v>
      </c>
      <c r="AG77" s="84">
        <v>0.46110000000000001</v>
      </c>
      <c r="AH77" s="84">
        <v>0.97619999999999996</v>
      </c>
      <c r="AI77" s="36"/>
      <c r="AJ77" s="28" t="s">
        <v>114</v>
      </c>
      <c r="AK77" s="84">
        <v>0.71509999999999996</v>
      </c>
      <c r="AL77" s="84">
        <v>0.77610000000000001</v>
      </c>
      <c r="AM77" s="84">
        <v>0.65129999999999999</v>
      </c>
      <c r="AN77" s="84">
        <v>0.91710000000000003</v>
      </c>
      <c r="AO77" s="36"/>
      <c r="AP77" s="28" t="s">
        <v>114</v>
      </c>
      <c r="AQ77" s="84">
        <v>5.2900000000000003E-2</v>
      </c>
      <c r="AR77" s="84">
        <v>1.41E-2</v>
      </c>
      <c r="AS77" s="84">
        <v>0.58530000000000004</v>
      </c>
      <c r="AT77" s="84">
        <v>0.36249999999999999</v>
      </c>
      <c r="AV77" s="92" t="s">
        <v>114</v>
      </c>
      <c r="AW77" s="84">
        <v>3.4500000000000003E-2</v>
      </c>
      <c r="AX77" s="84">
        <v>5.6800000000000003E-2</v>
      </c>
      <c r="AY77" s="84">
        <v>0.47889999999999999</v>
      </c>
      <c r="AZ77" s="84">
        <v>0.31759999999999999</v>
      </c>
    </row>
    <row r="78" spans="1:52">
      <c r="A78" s="142"/>
      <c r="B78" s="142"/>
      <c r="C78" s="39">
        <v>3.1666666666666701</v>
      </c>
      <c r="D78" s="40">
        <v>0</v>
      </c>
      <c r="E78" s="40">
        <v>0</v>
      </c>
      <c r="F78" s="40">
        <v>0</v>
      </c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0</v>
      </c>
      <c r="N78" s="40">
        <v>0</v>
      </c>
      <c r="O78" s="40">
        <v>0</v>
      </c>
      <c r="P78" s="95">
        <v>0.49680000000000002</v>
      </c>
      <c r="Q78" s="95">
        <v>0.74229999999999996</v>
      </c>
      <c r="R78" s="95">
        <v>0.17280000000000001</v>
      </c>
      <c r="S78" s="95">
        <v>0.71040000000000003</v>
      </c>
      <c r="T78" s="95">
        <v>0.74229999999999996</v>
      </c>
      <c r="U78" s="95">
        <v>0.43859999999999999</v>
      </c>
      <c r="V78" s="95">
        <v>0.74880000000000002</v>
      </c>
      <c r="W78" s="95">
        <v>0.77470000000000006</v>
      </c>
      <c r="X78" s="95">
        <v>0.31240000000000001</v>
      </c>
      <c r="Y78" s="95">
        <v>0.32050000000000001</v>
      </c>
      <c r="Z78" s="95">
        <v>0.61409999999999998</v>
      </c>
      <c r="AA78" s="40">
        <v>0.61809999999999998</v>
      </c>
      <c r="AB78" s="8"/>
      <c r="AC78" s="8"/>
      <c r="AD78" s="28" t="s">
        <v>115</v>
      </c>
      <c r="AE78" s="84">
        <v>0.66490000000000005</v>
      </c>
      <c r="AF78" s="84">
        <v>0.81850000000000001</v>
      </c>
      <c r="AG78" s="84">
        <v>0.4602</v>
      </c>
      <c r="AH78" s="84">
        <v>0.94620000000000004</v>
      </c>
      <c r="AI78" s="36"/>
      <c r="AJ78" s="28" t="s">
        <v>115</v>
      </c>
      <c r="AK78" s="84">
        <v>0.75570000000000004</v>
      </c>
      <c r="AL78" s="84">
        <v>0.82650000000000001</v>
      </c>
      <c r="AM78" s="84">
        <v>0.66190000000000004</v>
      </c>
      <c r="AN78" s="84">
        <v>0.91739999999999999</v>
      </c>
      <c r="AO78" s="36"/>
      <c r="AP78" s="28" t="s">
        <v>115</v>
      </c>
      <c r="AQ78" s="84">
        <v>3.4500000000000003E-2</v>
      </c>
      <c r="AR78" s="84">
        <v>1.5699999999999999E-2</v>
      </c>
      <c r="AS78" s="84">
        <v>0.49180000000000001</v>
      </c>
      <c r="AT78" s="84">
        <v>0.31159999999999999</v>
      </c>
      <c r="AV78" s="92" t="s">
        <v>115</v>
      </c>
      <c r="AW78" s="84">
        <v>3.39E-2</v>
      </c>
      <c r="AX78" s="84">
        <v>8.4500000000000006E-2</v>
      </c>
      <c r="AY78" s="84">
        <v>0.4113</v>
      </c>
      <c r="AZ78" s="84">
        <v>0.27289999999999998</v>
      </c>
    </row>
    <row r="79" spans="1:52">
      <c r="A79" s="142"/>
      <c r="B79" s="142"/>
      <c r="C79" s="39">
        <v>3.2083333333333299</v>
      </c>
      <c r="D79" s="40">
        <v>0</v>
      </c>
      <c r="E79" s="40">
        <v>0</v>
      </c>
      <c r="F79" s="40">
        <v>0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95">
        <v>0.47160000000000002</v>
      </c>
      <c r="Q79" s="95">
        <v>0.65880000000000005</v>
      </c>
      <c r="R79" s="95">
        <v>0.1618</v>
      </c>
      <c r="S79" s="95">
        <v>0.62160000000000004</v>
      </c>
      <c r="T79" s="95">
        <v>0.65880000000000005</v>
      </c>
      <c r="U79" s="95">
        <v>0.39950000000000002</v>
      </c>
      <c r="V79" s="95">
        <v>0.74809999999999999</v>
      </c>
      <c r="W79" s="95">
        <v>0.74880000000000002</v>
      </c>
      <c r="X79" s="95">
        <v>0.34870000000000001</v>
      </c>
      <c r="Y79" s="95">
        <v>0.32600000000000001</v>
      </c>
      <c r="Z79" s="95">
        <v>0.62460000000000004</v>
      </c>
      <c r="AA79" s="40">
        <v>0.62180000000000002</v>
      </c>
      <c r="AB79" s="8"/>
      <c r="AC79" s="8"/>
      <c r="AD79" s="28" t="s">
        <v>116</v>
      </c>
      <c r="AE79" s="84">
        <v>0.72960000000000003</v>
      </c>
      <c r="AF79" s="84">
        <v>0.71379999999999999</v>
      </c>
      <c r="AG79" s="84">
        <v>0.52280000000000004</v>
      </c>
      <c r="AH79" s="84">
        <v>0.96079999999999999</v>
      </c>
      <c r="AI79" s="36"/>
      <c r="AJ79" s="28" t="s">
        <v>116</v>
      </c>
      <c r="AK79" s="84">
        <v>0.75039999999999996</v>
      </c>
      <c r="AL79" s="84">
        <v>0.71989999999999998</v>
      </c>
      <c r="AM79" s="84">
        <v>0.63470000000000004</v>
      </c>
      <c r="AN79" s="84">
        <v>0.90090000000000003</v>
      </c>
      <c r="AO79" s="36"/>
      <c r="AP79" s="28" t="s">
        <v>116</v>
      </c>
      <c r="AQ79" s="84">
        <v>3.7600000000000001E-2</v>
      </c>
      <c r="AR79" s="84">
        <v>0.12740000000000001</v>
      </c>
      <c r="AS79" s="84">
        <v>0.45019999999999999</v>
      </c>
      <c r="AT79" s="84">
        <v>0.28199999999999997</v>
      </c>
      <c r="AV79" s="92" t="s">
        <v>116</v>
      </c>
      <c r="AW79" s="84">
        <v>3.5200000000000002E-2</v>
      </c>
      <c r="AX79" s="84">
        <v>0.1053</v>
      </c>
      <c r="AY79" s="84">
        <v>0.32369999999999999</v>
      </c>
      <c r="AZ79" s="84">
        <v>0.27300000000000002</v>
      </c>
    </row>
    <row r="80" spans="1:52">
      <c r="A80" s="142"/>
      <c r="B80" s="142"/>
      <c r="C80" s="39">
        <v>3.25</v>
      </c>
      <c r="D80" s="40">
        <v>0</v>
      </c>
      <c r="E80" s="40">
        <v>0</v>
      </c>
      <c r="F80" s="40">
        <v>0</v>
      </c>
      <c r="G80" s="40">
        <v>0</v>
      </c>
      <c r="H80" s="40">
        <v>0</v>
      </c>
      <c r="I80" s="40">
        <v>0</v>
      </c>
      <c r="J80" s="40">
        <v>1.4E-3</v>
      </c>
      <c r="K80" s="40">
        <v>2E-3</v>
      </c>
      <c r="L80" s="40">
        <v>0</v>
      </c>
      <c r="M80" s="40">
        <v>0</v>
      </c>
      <c r="N80" s="40">
        <v>0</v>
      </c>
      <c r="O80" s="40">
        <v>6.9999999999999999E-4</v>
      </c>
      <c r="P80" s="95">
        <v>0.43530000000000002</v>
      </c>
      <c r="Q80" s="95">
        <v>0.57850000000000001</v>
      </c>
      <c r="R80" s="95">
        <v>0.14549999999999999</v>
      </c>
      <c r="S80" s="95">
        <v>0.59440000000000004</v>
      </c>
      <c r="T80" s="95">
        <v>0.57850000000000001</v>
      </c>
      <c r="U80" s="95">
        <v>0.3679</v>
      </c>
      <c r="V80" s="95">
        <v>0.80279999999999996</v>
      </c>
      <c r="W80" s="95">
        <v>0.68059999999999998</v>
      </c>
      <c r="X80" s="95">
        <v>0.36130000000000001</v>
      </c>
      <c r="Y80" s="95">
        <v>0.36709999999999998</v>
      </c>
      <c r="Z80" s="95">
        <v>0.71330000000000005</v>
      </c>
      <c r="AA80" s="40">
        <v>0.66039999999999999</v>
      </c>
      <c r="AB80" s="8"/>
      <c r="AC80" s="8"/>
      <c r="AD80" s="28" t="s">
        <v>117</v>
      </c>
      <c r="AE80" s="84">
        <v>0.28189999999999998</v>
      </c>
      <c r="AF80" s="84">
        <v>0.63700000000000001</v>
      </c>
      <c r="AG80" s="84">
        <v>0.33710000000000001</v>
      </c>
      <c r="AH80" s="84">
        <v>0.82809999999999995</v>
      </c>
      <c r="AI80" s="36"/>
      <c r="AJ80" s="28" t="s">
        <v>117</v>
      </c>
      <c r="AK80" s="84">
        <v>0.56430000000000002</v>
      </c>
      <c r="AL80" s="84">
        <v>0.64549999999999996</v>
      </c>
      <c r="AM80" s="84">
        <v>0.52400000000000002</v>
      </c>
      <c r="AN80" s="84">
        <v>0.78090000000000004</v>
      </c>
      <c r="AO80" s="36"/>
      <c r="AP80" s="28" t="s">
        <v>117</v>
      </c>
      <c r="AQ80" s="84">
        <v>4.4200000000000003E-2</v>
      </c>
      <c r="AR80" s="84">
        <v>0.11219999999999999</v>
      </c>
      <c r="AS80" s="84">
        <v>0.43080000000000002</v>
      </c>
      <c r="AT80" s="84">
        <v>0.20730000000000001</v>
      </c>
      <c r="AV80" s="92" t="s">
        <v>117</v>
      </c>
      <c r="AW80" s="84">
        <v>3.8699999999999998E-2</v>
      </c>
      <c r="AX80" s="84">
        <v>0.1381</v>
      </c>
      <c r="AY80" s="84">
        <v>0.3347</v>
      </c>
      <c r="AZ80" s="84">
        <v>0.23280000000000001</v>
      </c>
    </row>
    <row r="81" spans="1:52">
      <c r="A81" s="142"/>
      <c r="B81" s="142"/>
      <c r="C81" s="39">
        <v>3.2916666666666701</v>
      </c>
      <c r="D81" s="40">
        <v>0</v>
      </c>
      <c r="E81" s="40">
        <v>0</v>
      </c>
      <c r="F81" s="40">
        <v>0</v>
      </c>
      <c r="G81" s="40">
        <v>0</v>
      </c>
      <c r="H81" s="40">
        <v>0</v>
      </c>
      <c r="I81" s="40">
        <v>0</v>
      </c>
      <c r="J81" s="40">
        <v>0.1016</v>
      </c>
      <c r="K81" s="40">
        <v>0.1197</v>
      </c>
      <c r="L81" s="40">
        <v>2.92E-2</v>
      </c>
      <c r="M81" s="40">
        <v>3.2899999999999999E-2</v>
      </c>
      <c r="N81" s="40">
        <v>0.19550000000000001</v>
      </c>
      <c r="O81" s="40">
        <v>9.5799999999999996E-2</v>
      </c>
      <c r="P81" s="95">
        <v>0.42799999999999999</v>
      </c>
      <c r="Q81" s="95">
        <v>0.48809999999999998</v>
      </c>
      <c r="R81" s="95">
        <v>0.12870000000000001</v>
      </c>
      <c r="S81" s="95">
        <v>0.52500000000000002</v>
      </c>
      <c r="T81" s="95">
        <v>0.48809999999999998</v>
      </c>
      <c r="U81" s="95">
        <v>0.33450000000000002</v>
      </c>
      <c r="V81" s="95">
        <v>0.75960000000000005</v>
      </c>
      <c r="W81" s="95">
        <v>0.54969999999999997</v>
      </c>
      <c r="X81" s="95">
        <v>0.36759999999999998</v>
      </c>
      <c r="Y81" s="95">
        <v>0.33960000000000001</v>
      </c>
      <c r="Z81" s="95">
        <v>0.74709999999999999</v>
      </c>
      <c r="AA81" s="40">
        <v>0.64249999999999996</v>
      </c>
      <c r="AB81" s="8"/>
      <c r="AC81" s="8"/>
      <c r="AD81" s="28" t="s">
        <v>118</v>
      </c>
      <c r="AE81" s="84">
        <v>0</v>
      </c>
      <c r="AF81" s="84">
        <v>0.53129999999999999</v>
      </c>
      <c r="AG81" s="84">
        <v>0</v>
      </c>
      <c r="AH81" s="84">
        <v>0.80930000000000002</v>
      </c>
      <c r="AI81" s="36"/>
      <c r="AJ81" s="28" t="s">
        <v>118</v>
      </c>
      <c r="AK81" s="84">
        <v>9.9900000000000003E-2</v>
      </c>
      <c r="AL81" s="84">
        <v>0.57950000000000002</v>
      </c>
      <c r="AM81" s="84">
        <v>0.1646</v>
      </c>
      <c r="AN81" s="84">
        <v>0.72840000000000005</v>
      </c>
      <c r="AO81" s="36"/>
      <c r="AP81" s="28" t="s">
        <v>118</v>
      </c>
      <c r="AQ81" s="84">
        <v>6.3299999999999995E-2</v>
      </c>
      <c r="AR81" s="84">
        <v>0.1115</v>
      </c>
      <c r="AS81" s="84">
        <v>0.45229999999999998</v>
      </c>
      <c r="AT81" s="84">
        <v>0.2266</v>
      </c>
      <c r="AV81" s="92" t="s">
        <v>118</v>
      </c>
      <c r="AW81" s="84">
        <v>4.99E-2</v>
      </c>
      <c r="AX81" s="84">
        <v>0.13800000000000001</v>
      </c>
      <c r="AY81" s="84">
        <v>0.38840000000000002</v>
      </c>
      <c r="AZ81" s="84">
        <v>0.26169999999999999</v>
      </c>
    </row>
    <row r="82" spans="1:52">
      <c r="A82" s="142"/>
      <c r="B82" s="142"/>
      <c r="C82" s="39">
        <v>3.3333333333333299</v>
      </c>
      <c r="D82" s="40">
        <v>0</v>
      </c>
      <c r="E82" s="40">
        <v>0</v>
      </c>
      <c r="F82" s="40">
        <v>0</v>
      </c>
      <c r="G82" s="40">
        <v>0</v>
      </c>
      <c r="H82" s="40">
        <v>0</v>
      </c>
      <c r="I82" s="40">
        <v>0</v>
      </c>
      <c r="J82" s="40">
        <v>0.43769999999999998</v>
      </c>
      <c r="K82" s="40">
        <v>0.34129999999999999</v>
      </c>
      <c r="L82" s="40">
        <v>0.28239999999999998</v>
      </c>
      <c r="M82" s="40">
        <v>0.2432</v>
      </c>
      <c r="N82" s="40">
        <v>0.6724</v>
      </c>
      <c r="O82" s="40">
        <v>0.39539999999999997</v>
      </c>
      <c r="P82" s="95">
        <v>0.31580000000000003</v>
      </c>
      <c r="Q82" s="95">
        <v>0.36449999999999999</v>
      </c>
      <c r="R82" s="95">
        <v>0.1038</v>
      </c>
      <c r="S82" s="95">
        <v>0.39850000000000002</v>
      </c>
      <c r="T82" s="95">
        <v>0.36449999999999999</v>
      </c>
      <c r="U82" s="95">
        <v>0.25309999999999999</v>
      </c>
      <c r="V82" s="95">
        <v>0.66120000000000001</v>
      </c>
      <c r="W82" s="95">
        <v>0.4204</v>
      </c>
      <c r="X82" s="95">
        <v>0.53469999999999995</v>
      </c>
      <c r="Y82" s="95">
        <v>0.4047</v>
      </c>
      <c r="Z82" s="95">
        <v>0.59689999999999999</v>
      </c>
      <c r="AA82" s="40">
        <v>0.54869999999999997</v>
      </c>
      <c r="AB82" s="8"/>
      <c r="AC82" s="8"/>
      <c r="AD82" s="28" t="s">
        <v>119</v>
      </c>
      <c r="AE82" s="84">
        <v>0</v>
      </c>
      <c r="AF82" s="84">
        <v>0.20549999999999999</v>
      </c>
      <c r="AG82" s="84">
        <v>0</v>
      </c>
      <c r="AH82" s="84">
        <v>0.4521</v>
      </c>
      <c r="AI82" s="36"/>
      <c r="AJ82" s="28" t="s">
        <v>119</v>
      </c>
      <c r="AK82" s="84">
        <v>0</v>
      </c>
      <c r="AL82" s="84">
        <v>0.2671</v>
      </c>
      <c r="AM82" s="84">
        <v>1.1999999999999999E-3</v>
      </c>
      <c r="AN82" s="84">
        <v>0.38729999999999998</v>
      </c>
      <c r="AO82" s="36"/>
      <c r="AP82" s="28" t="s">
        <v>119</v>
      </c>
      <c r="AQ82" s="84">
        <v>0.11849999999999999</v>
      </c>
      <c r="AR82" s="84">
        <v>0.32100000000000001</v>
      </c>
      <c r="AS82" s="84">
        <v>0.51229999999999998</v>
      </c>
      <c r="AT82" s="84">
        <v>0.33779999999999999</v>
      </c>
      <c r="AV82" s="92" t="s">
        <v>119</v>
      </c>
      <c r="AW82" s="84">
        <v>7.5600000000000001E-2</v>
      </c>
      <c r="AX82" s="84">
        <v>0.15770000000000001</v>
      </c>
      <c r="AY82" s="84">
        <v>0.41980000000000001</v>
      </c>
      <c r="AZ82" s="84">
        <v>0.35809999999999997</v>
      </c>
    </row>
    <row r="83" spans="1:52">
      <c r="A83" s="142"/>
      <c r="B83" s="142"/>
      <c r="C83" s="39">
        <v>3.375</v>
      </c>
      <c r="D83" s="40">
        <v>0.1055</v>
      </c>
      <c r="E83" s="40">
        <v>0.1789</v>
      </c>
      <c r="F83" s="40">
        <v>4.5499999999999999E-2</v>
      </c>
      <c r="G83" s="40">
        <v>0</v>
      </c>
      <c r="H83" s="40">
        <v>0.2016</v>
      </c>
      <c r="I83" s="40">
        <v>0.10630000000000001</v>
      </c>
      <c r="J83" s="40">
        <v>0.53259999999999996</v>
      </c>
      <c r="K83" s="40">
        <v>0.51639999999999997</v>
      </c>
      <c r="L83" s="40">
        <v>0.56640000000000001</v>
      </c>
      <c r="M83" s="40">
        <v>0.43859999999999999</v>
      </c>
      <c r="N83" s="40">
        <v>0.93140000000000001</v>
      </c>
      <c r="O83" s="40">
        <v>0.59709999999999996</v>
      </c>
      <c r="P83" s="95">
        <v>0.23430000000000001</v>
      </c>
      <c r="Q83" s="95">
        <v>0.27589999999999998</v>
      </c>
      <c r="R83" s="95">
        <v>8.8499999999999995E-2</v>
      </c>
      <c r="S83" s="95">
        <v>0.30180000000000001</v>
      </c>
      <c r="T83" s="95">
        <v>0.27589999999999998</v>
      </c>
      <c r="U83" s="95">
        <v>0.19420000000000001</v>
      </c>
      <c r="V83" s="95">
        <v>0.54979999999999996</v>
      </c>
      <c r="W83" s="95">
        <v>0.30370000000000003</v>
      </c>
      <c r="X83" s="95">
        <v>0.66010000000000002</v>
      </c>
      <c r="Y83" s="95">
        <v>0.46920000000000001</v>
      </c>
      <c r="Z83" s="95">
        <v>0.45860000000000001</v>
      </c>
      <c r="AA83" s="40">
        <v>0.45739999999999997</v>
      </c>
      <c r="AB83" s="8"/>
      <c r="AC83" s="8"/>
      <c r="AD83" s="28" t="s">
        <v>120</v>
      </c>
      <c r="AE83" s="84">
        <v>0</v>
      </c>
      <c r="AF83" s="84">
        <v>0</v>
      </c>
      <c r="AG83" s="84">
        <v>0</v>
      </c>
      <c r="AH83" s="84">
        <v>0</v>
      </c>
      <c r="AI83" s="36"/>
      <c r="AJ83" s="28" t="s">
        <v>120</v>
      </c>
      <c r="AK83" s="84">
        <v>0</v>
      </c>
      <c r="AL83" s="84">
        <v>3.15E-2</v>
      </c>
      <c r="AM83" s="84">
        <v>0</v>
      </c>
      <c r="AN83" s="84">
        <v>3.6499999999999998E-2</v>
      </c>
      <c r="AO83" s="36"/>
      <c r="AP83" s="28" t="s">
        <v>120</v>
      </c>
      <c r="AQ83" s="84">
        <v>0.2495</v>
      </c>
      <c r="AR83" s="84">
        <v>0.3306</v>
      </c>
      <c r="AS83" s="84">
        <v>0.58830000000000005</v>
      </c>
      <c r="AT83" s="84">
        <v>0.43790000000000001</v>
      </c>
      <c r="AV83" s="92" t="s">
        <v>120</v>
      </c>
      <c r="AW83" s="84">
        <v>0.2016</v>
      </c>
      <c r="AX83" s="84">
        <v>0.20780000000000001</v>
      </c>
      <c r="AY83" s="84">
        <v>0.47549999999999998</v>
      </c>
      <c r="AZ83" s="84">
        <v>0.4294</v>
      </c>
    </row>
    <row r="84" spans="1:52">
      <c r="A84" s="142"/>
      <c r="B84" s="142"/>
      <c r="C84" s="39">
        <v>3.4166666666666701</v>
      </c>
      <c r="D84" s="40">
        <v>0.2351</v>
      </c>
      <c r="E84" s="40">
        <v>0.52339999999999998</v>
      </c>
      <c r="F84" s="40">
        <v>3.78E-2</v>
      </c>
      <c r="G84" s="40">
        <v>3.7000000000000002E-3</v>
      </c>
      <c r="H84" s="40">
        <v>0.41310000000000002</v>
      </c>
      <c r="I84" s="40">
        <v>0.24260000000000001</v>
      </c>
      <c r="J84" s="40">
        <v>0.69369999999999998</v>
      </c>
      <c r="K84" s="40">
        <v>0.71460000000000001</v>
      </c>
      <c r="L84" s="40">
        <v>0.59730000000000005</v>
      </c>
      <c r="M84" s="40">
        <v>0.64429999999999998</v>
      </c>
      <c r="N84" s="40">
        <v>0.97899999999999998</v>
      </c>
      <c r="O84" s="40">
        <v>0.7258</v>
      </c>
      <c r="P84" s="95">
        <v>0.2387</v>
      </c>
      <c r="Q84" s="95">
        <v>0.27489999999999998</v>
      </c>
      <c r="R84" s="95">
        <v>7.9899999999999999E-2</v>
      </c>
      <c r="S84" s="95">
        <v>0.2823</v>
      </c>
      <c r="T84" s="95">
        <v>0.27489999999999998</v>
      </c>
      <c r="U84" s="95">
        <v>0.18809999999999999</v>
      </c>
      <c r="V84" s="95">
        <v>0.33260000000000001</v>
      </c>
      <c r="W84" s="95">
        <v>0.21410000000000001</v>
      </c>
      <c r="X84" s="95">
        <v>0.61329999999999996</v>
      </c>
      <c r="Y84" s="95">
        <v>0.43680000000000002</v>
      </c>
      <c r="Z84" s="95">
        <v>0.2989</v>
      </c>
      <c r="AA84" s="40">
        <v>0.3256</v>
      </c>
      <c r="AB84" s="8"/>
      <c r="AC84" s="8"/>
      <c r="AD84" s="28" t="s">
        <v>121</v>
      </c>
      <c r="AE84" s="84">
        <v>0</v>
      </c>
      <c r="AF84" s="84">
        <v>0</v>
      </c>
      <c r="AG84" s="84">
        <v>0</v>
      </c>
      <c r="AH84" s="84">
        <v>0</v>
      </c>
      <c r="AI84" s="36"/>
      <c r="AJ84" s="28" t="s">
        <v>121</v>
      </c>
      <c r="AK84" s="84">
        <v>0</v>
      </c>
      <c r="AL84" s="84">
        <v>0</v>
      </c>
      <c r="AM84" s="84">
        <v>0</v>
      </c>
      <c r="AN84" s="84">
        <v>0</v>
      </c>
      <c r="AO84" s="36"/>
      <c r="AP84" s="28" t="s">
        <v>121</v>
      </c>
      <c r="AQ84" s="84">
        <v>0.40860000000000002</v>
      </c>
      <c r="AR84" s="84">
        <v>0.32990000000000003</v>
      </c>
      <c r="AS84" s="84">
        <v>0.60429999999999995</v>
      </c>
      <c r="AT84" s="84">
        <v>0.51100000000000001</v>
      </c>
      <c r="AV84" s="92" t="s">
        <v>121</v>
      </c>
      <c r="AW84" s="84">
        <v>0.38829999999999998</v>
      </c>
      <c r="AX84" s="84">
        <v>0.2802</v>
      </c>
      <c r="AY84" s="84">
        <v>0.5161</v>
      </c>
      <c r="AZ84" s="84">
        <v>0.49609999999999999</v>
      </c>
    </row>
    <row r="85" spans="1:52">
      <c r="A85" s="142"/>
      <c r="B85" s="142"/>
      <c r="C85" s="39">
        <v>3.4583333333333299</v>
      </c>
      <c r="D85" s="40">
        <v>0.32240000000000002</v>
      </c>
      <c r="E85" s="40">
        <v>0.61060000000000003</v>
      </c>
      <c r="F85" s="40">
        <v>0.1893</v>
      </c>
      <c r="G85" s="40">
        <v>0</v>
      </c>
      <c r="H85" s="40">
        <v>0.51870000000000005</v>
      </c>
      <c r="I85" s="40">
        <v>0.32819999999999999</v>
      </c>
      <c r="J85" s="40">
        <v>0.65769999999999995</v>
      </c>
      <c r="K85" s="40">
        <v>0.77410000000000001</v>
      </c>
      <c r="L85" s="40">
        <v>0.63900000000000001</v>
      </c>
      <c r="M85" s="40">
        <v>0.7218</v>
      </c>
      <c r="N85" s="40">
        <v>0.96789999999999998</v>
      </c>
      <c r="O85" s="40">
        <v>0.75209999999999999</v>
      </c>
      <c r="P85" s="95">
        <v>0.2258</v>
      </c>
      <c r="Q85" s="95">
        <v>0.30409999999999998</v>
      </c>
      <c r="R85" s="95">
        <v>8.3900000000000002E-2</v>
      </c>
      <c r="S85" s="95">
        <v>0.29320000000000002</v>
      </c>
      <c r="T85" s="95">
        <v>0.30409999999999998</v>
      </c>
      <c r="U85" s="95">
        <v>0.19170000000000001</v>
      </c>
      <c r="V85" s="95">
        <v>0.40439999999999998</v>
      </c>
      <c r="W85" s="95">
        <v>0.19220000000000001</v>
      </c>
      <c r="X85" s="95">
        <v>0.57469999999999999</v>
      </c>
      <c r="Y85" s="95">
        <v>0.45119999999999999</v>
      </c>
      <c r="Z85" s="95">
        <v>0.41980000000000001</v>
      </c>
      <c r="AA85" s="40">
        <v>0.38569999999999999</v>
      </c>
      <c r="AB85" s="8"/>
      <c r="AC85" s="8"/>
      <c r="AD85" s="28" t="s">
        <v>122</v>
      </c>
      <c r="AE85" s="84">
        <v>0</v>
      </c>
      <c r="AF85" s="84">
        <v>0</v>
      </c>
      <c r="AG85" s="84">
        <v>0</v>
      </c>
      <c r="AH85" s="84">
        <v>0</v>
      </c>
      <c r="AI85" s="36"/>
      <c r="AJ85" s="28" t="s">
        <v>122</v>
      </c>
      <c r="AK85" s="84">
        <v>0</v>
      </c>
      <c r="AL85" s="84">
        <v>0</v>
      </c>
      <c r="AM85" s="84">
        <v>0</v>
      </c>
      <c r="AN85" s="84">
        <v>0</v>
      </c>
      <c r="AO85" s="36"/>
      <c r="AP85" s="28" t="s">
        <v>122</v>
      </c>
      <c r="AQ85" s="84">
        <v>0.40760000000000002</v>
      </c>
      <c r="AR85" s="84">
        <v>0.31180000000000002</v>
      </c>
      <c r="AS85" s="84">
        <v>0.6573</v>
      </c>
      <c r="AT85" s="84">
        <v>0.54569999999999996</v>
      </c>
      <c r="AV85" s="92" t="s">
        <v>122</v>
      </c>
      <c r="AW85" s="84">
        <v>0.43369999999999997</v>
      </c>
      <c r="AX85" s="84">
        <v>0.37130000000000002</v>
      </c>
      <c r="AY85" s="84">
        <v>0.57550000000000001</v>
      </c>
      <c r="AZ85" s="84">
        <v>0.54869999999999997</v>
      </c>
    </row>
    <row r="86" spans="1:52">
      <c r="A86" s="142"/>
      <c r="B86" s="142"/>
      <c r="C86" s="39">
        <v>3.5</v>
      </c>
      <c r="D86" s="40">
        <v>0.37169999999999997</v>
      </c>
      <c r="E86" s="40">
        <v>0.65100000000000002</v>
      </c>
      <c r="F86" s="40">
        <v>0.51300000000000001</v>
      </c>
      <c r="G86" s="40">
        <v>3.9699999999999999E-2</v>
      </c>
      <c r="H86" s="40">
        <v>0.44230000000000003</v>
      </c>
      <c r="I86" s="40">
        <v>0.40360000000000001</v>
      </c>
      <c r="J86" s="40">
        <v>0.78510000000000002</v>
      </c>
      <c r="K86" s="40">
        <v>0.77769999999999995</v>
      </c>
      <c r="L86" s="40">
        <v>0.748</v>
      </c>
      <c r="M86" s="40">
        <v>0.80089999999999995</v>
      </c>
      <c r="N86" s="40">
        <v>0.93940000000000001</v>
      </c>
      <c r="O86" s="40">
        <v>0.81020000000000003</v>
      </c>
      <c r="P86" s="95">
        <v>0.32819999999999999</v>
      </c>
      <c r="Q86" s="95">
        <v>0.42299999999999999</v>
      </c>
      <c r="R86" s="95">
        <v>0.12790000000000001</v>
      </c>
      <c r="S86" s="95">
        <v>0.45329999999999998</v>
      </c>
      <c r="T86" s="95">
        <v>0.42299999999999999</v>
      </c>
      <c r="U86" s="95">
        <v>0.28410000000000002</v>
      </c>
      <c r="V86" s="95">
        <v>0.60829999999999995</v>
      </c>
      <c r="W86" s="95">
        <v>0.19570000000000001</v>
      </c>
      <c r="X86" s="95">
        <v>0.6472</v>
      </c>
      <c r="Y86" s="95">
        <v>0.41060000000000002</v>
      </c>
      <c r="Z86" s="95">
        <v>0.64459999999999995</v>
      </c>
      <c r="AA86" s="40">
        <v>0.52900000000000003</v>
      </c>
      <c r="AB86" s="8"/>
      <c r="AC86" s="8"/>
      <c r="AD86" s="28" t="s">
        <v>123</v>
      </c>
      <c r="AE86" s="84">
        <v>0</v>
      </c>
      <c r="AF86" s="84">
        <v>0</v>
      </c>
      <c r="AG86" s="84">
        <v>0</v>
      </c>
      <c r="AH86" s="84">
        <v>0</v>
      </c>
      <c r="AI86" s="36"/>
      <c r="AJ86" s="28" t="s">
        <v>123</v>
      </c>
      <c r="AK86" s="84">
        <v>0</v>
      </c>
      <c r="AL86" s="84">
        <v>0</v>
      </c>
      <c r="AM86" s="84">
        <v>0</v>
      </c>
      <c r="AN86" s="84">
        <v>0</v>
      </c>
      <c r="AO86" s="36"/>
      <c r="AP86" s="28" t="s">
        <v>123</v>
      </c>
      <c r="AQ86" s="84">
        <v>0.35160000000000002</v>
      </c>
      <c r="AR86" s="84">
        <v>0.42299999999999999</v>
      </c>
      <c r="AS86" s="84">
        <v>0.65280000000000005</v>
      </c>
      <c r="AT86" s="84">
        <v>0.52680000000000005</v>
      </c>
      <c r="AV86" s="92" t="s">
        <v>123</v>
      </c>
      <c r="AW86" s="84">
        <v>0.45350000000000001</v>
      </c>
      <c r="AX86" s="84">
        <v>0.4178</v>
      </c>
      <c r="AY86" s="84">
        <v>0.62819999999999998</v>
      </c>
      <c r="AZ86" s="84">
        <v>0.56030000000000002</v>
      </c>
    </row>
    <row r="87" spans="1:52">
      <c r="A87" s="142"/>
      <c r="B87" s="142"/>
      <c r="C87" s="39">
        <v>3.5416666666666701</v>
      </c>
      <c r="D87" s="40">
        <v>0.45519999999999999</v>
      </c>
      <c r="E87" s="40">
        <v>0.79890000000000005</v>
      </c>
      <c r="F87" s="40">
        <v>0.52990000000000004</v>
      </c>
      <c r="G87" s="40">
        <v>0.1222</v>
      </c>
      <c r="H87" s="40">
        <v>0.52449999999999997</v>
      </c>
      <c r="I87" s="40">
        <v>0.48609999999999998</v>
      </c>
      <c r="J87" s="40">
        <v>0.80120000000000002</v>
      </c>
      <c r="K87" s="40">
        <v>0.77080000000000004</v>
      </c>
      <c r="L87" s="40">
        <v>0.70709999999999995</v>
      </c>
      <c r="M87" s="40">
        <v>0.83660000000000001</v>
      </c>
      <c r="N87" s="40">
        <v>0.89249999999999996</v>
      </c>
      <c r="O87" s="40">
        <v>0.80159999999999998</v>
      </c>
      <c r="P87" s="95">
        <v>0.4264</v>
      </c>
      <c r="Q87" s="95">
        <v>0.55669999999999997</v>
      </c>
      <c r="R87" s="95">
        <v>0.14219999999999999</v>
      </c>
      <c r="S87" s="95">
        <v>0.4894</v>
      </c>
      <c r="T87" s="95">
        <v>0.55669999999999997</v>
      </c>
      <c r="U87" s="95">
        <v>0.34060000000000001</v>
      </c>
      <c r="V87" s="95">
        <v>0.50309999999999999</v>
      </c>
      <c r="W87" s="95">
        <v>0.25669999999999998</v>
      </c>
      <c r="X87" s="95">
        <v>0.53500000000000003</v>
      </c>
      <c r="Y87" s="95">
        <v>0.36559999999999998</v>
      </c>
      <c r="Z87" s="95">
        <v>0.7722</v>
      </c>
      <c r="AA87" s="40">
        <v>0.58020000000000005</v>
      </c>
      <c r="AB87" s="8"/>
      <c r="AC87" s="8"/>
      <c r="AD87" s="28" t="s">
        <v>124</v>
      </c>
      <c r="AE87" s="84">
        <v>0</v>
      </c>
      <c r="AF87" s="84">
        <v>0</v>
      </c>
      <c r="AG87" s="84">
        <v>0</v>
      </c>
      <c r="AH87" s="84">
        <v>0</v>
      </c>
      <c r="AI87" s="36"/>
      <c r="AJ87" s="28" t="s">
        <v>124</v>
      </c>
      <c r="AK87" s="84">
        <v>0</v>
      </c>
      <c r="AL87" s="84">
        <v>0</v>
      </c>
      <c r="AM87" s="84">
        <v>0</v>
      </c>
      <c r="AN87" s="84">
        <v>0</v>
      </c>
      <c r="AO87" s="36"/>
      <c r="AP87" s="28" t="s">
        <v>124</v>
      </c>
      <c r="AQ87" s="84">
        <v>0.25559999999999999</v>
      </c>
      <c r="AR87" s="84">
        <v>0.4763</v>
      </c>
      <c r="AS87" s="84">
        <v>0.69830000000000003</v>
      </c>
      <c r="AT87" s="84">
        <v>0.61880000000000002</v>
      </c>
      <c r="AV87" s="92" t="s">
        <v>124</v>
      </c>
      <c r="AW87" s="84">
        <v>0.3664</v>
      </c>
      <c r="AX87" s="84">
        <v>0.44309999999999999</v>
      </c>
      <c r="AY87" s="84">
        <v>0.66559999999999997</v>
      </c>
      <c r="AZ87" s="84">
        <v>0.63980000000000004</v>
      </c>
    </row>
    <row r="88" spans="1:52">
      <c r="A88" s="142"/>
      <c r="B88" s="142"/>
      <c r="C88" s="39">
        <v>3.5833333333333299</v>
      </c>
      <c r="D88" s="40">
        <v>0.5988</v>
      </c>
      <c r="E88" s="40">
        <v>0.88419999999999999</v>
      </c>
      <c r="F88" s="40">
        <v>0.55869999999999997</v>
      </c>
      <c r="G88" s="40">
        <v>9.7299999999999998E-2</v>
      </c>
      <c r="H88" s="40">
        <v>0.45269999999999999</v>
      </c>
      <c r="I88" s="40">
        <v>0.51829999999999998</v>
      </c>
      <c r="J88" s="40">
        <v>0.83399999999999996</v>
      </c>
      <c r="K88" s="40">
        <v>0.83009999999999995</v>
      </c>
      <c r="L88" s="40">
        <v>0.70509999999999995</v>
      </c>
      <c r="M88" s="40">
        <v>0.8478</v>
      </c>
      <c r="N88" s="40">
        <v>0.8175</v>
      </c>
      <c r="O88" s="40">
        <v>0.80689999999999995</v>
      </c>
      <c r="P88" s="95">
        <v>0.45</v>
      </c>
      <c r="Q88" s="95">
        <v>0.38190000000000002</v>
      </c>
      <c r="R88" s="95">
        <v>0.1308</v>
      </c>
      <c r="S88" s="95">
        <v>0.37790000000000001</v>
      </c>
      <c r="T88" s="95">
        <v>0.38190000000000002</v>
      </c>
      <c r="U88" s="95">
        <v>0.29970000000000002</v>
      </c>
      <c r="V88" s="95">
        <v>0.57320000000000004</v>
      </c>
      <c r="W88" s="95">
        <v>0.35659999999999997</v>
      </c>
      <c r="X88" s="95">
        <v>0.47620000000000001</v>
      </c>
      <c r="Y88" s="95">
        <v>0.27839999999999998</v>
      </c>
      <c r="Z88" s="95">
        <v>0.65200000000000002</v>
      </c>
      <c r="AA88" s="40">
        <v>0.53969999999999996</v>
      </c>
      <c r="AB88" s="8"/>
      <c r="AC88" s="8"/>
      <c r="AD88" s="8"/>
      <c r="AE88" s="8"/>
      <c r="AF88" s="8"/>
      <c r="AG88" s="8"/>
    </row>
    <row r="89" spans="1:52">
      <c r="A89" s="142"/>
      <c r="B89" s="142"/>
      <c r="C89" s="39">
        <v>3.625</v>
      </c>
      <c r="D89" s="40">
        <v>0.67459999999999998</v>
      </c>
      <c r="E89" s="40">
        <v>0.84830000000000005</v>
      </c>
      <c r="F89" s="40">
        <v>0.57920000000000005</v>
      </c>
      <c r="G89" s="40">
        <v>0.2029</v>
      </c>
      <c r="H89" s="40">
        <v>0.41020000000000001</v>
      </c>
      <c r="I89" s="40">
        <v>0.54300000000000004</v>
      </c>
      <c r="J89" s="40">
        <v>0.88549999999999995</v>
      </c>
      <c r="K89" s="40">
        <v>0.7944</v>
      </c>
      <c r="L89" s="40">
        <v>0.75139999999999996</v>
      </c>
      <c r="M89" s="40">
        <v>0.88700000000000001</v>
      </c>
      <c r="N89" s="40">
        <v>0.73280000000000001</v>
      </c>
      <c r="O89" s="40">
        <v>0.81020000000000003</v>
      </c>
      <c r="P89" s="95">
        <v>0.38540000000000002</v>
      </c>
      <c r="Q89" s="95">
        <v>0.32079999999999997</v>
      </c>
      <c r="R89" s="95">
        <v>0.11269999999999999</v>
      </c>
      <c r="S89" s="95">
        <v>0.33679999999999999</v>
      </c>
      <c r="T89" s="95">
        <v>0.32079999999999997</v>
      </c>
      <c r="U89" s="95">
        <v>0.25890000000000002</v>
      </c>
      <c r="V89" s="95">
        <v>0.59830000000000005</v>
      </c>
      <c r="W89" s="95">
        <v>0.35020000000000001</v>
      </c>
      <c r="X89" s="95">
        <v>0.49959999999999999</v>
      </c>
      <c r="Y89" s="95">
        <v>0.2782</v>
      </c>
      <c r="Z89" s="95">
        <v>0.45500000000000002</v>
      </c>
      <c r="AA89" s="40">
        <v>0.44479999999999997</v>
      </c>
      <c r="AB89" s="8"/>
      <c r="AC89" s="8"/>
      <c r="AD89" s="8"/>
      <c r="AE89" s="8"/>
      <c r="AF89" s="8"/>
      <c r="AG89" s="8"/>
    </row>
    <row r="90" spans="1:52">
      <c r="A90" s="142"/>
      <c r="B90" s="142"/>
      <c r="C90" s="39">
        <v>3.6666666666666701</v>
      </c>
      <c r="D90" s="40">
        <v>0.49399999999999999</v>
      </c>
      <c r="E90" s="40">
        <v>0.87160000000000004</v>
      </c>
      <c r="F90" s="40">
        <v>0.52070000000000005</v>
      </c>
      <c r="G90" s="40">
        <v>0.27200000000000002</v>
      </c>
      <c r="H90" s="40">
        <v>0.42080000000000001</v>
      </c>
      <c r="I90" s="40">
        <v>0.51580000000000004</v>
      </c>
      <c r="J90" s="40">
        <v>0.85970000000000002</v>
      </c>
      <c r="K90" s="40">
        <v>0.74529999999999996</v>
      </c>
      <c r="L90" s="40">
        <v>0.75070000000000003</v>
      </c>
      <c r="M90" s="40">
        <v>0.79290000000000005</v>
      </c>
      <c r="N90" s="40">
        <v>0.39579999999999999</v>
      </c>
      <c r="O90" s="40">
        <v>0.70889999999999997</v>
      </c>
      <c r="P90" s="95">
        <v>0.37969999999999998</v>
      </c>
      <c r="Q90" s="95">
        <v>0.34039999999999998</v>
      </c>
      <c r="R90" s="95">
        <v>0.115</v>
      </c>
      <c r="S90" s="95">
        <v>0.32340000000000002</v>
      </c>
      <c r="T90" s="95">
        <v>0.34039999999999998</v>
      </c>
      <c r="U90" s="95">
        <v>0.25779999999999997</v>
      </c>
      <c r="V90" s="95">
        <v>0.61609999999999998</v>
      </c>
      <c r="W90" s="95">
        <v>0.3483</v>
      </c>
      <c r="X90" s="95">
        <v>0.6139</v>
      </c>
      <c r="Y90" s="95">
        <v>0.31840000000000002</v>
      </c>
      <c r="Z90" s="95">
        <v>0.441</v>
      </c>
      <c r="AA90" s="40">
        <v>0.45419999999999999</v>
      </c>
      <c r="AB90" s="8"/>
      <c r="AC90" s="8"/>
      <c r="AD90" s="144" t="s">
        <v>10</v>
      </c>
      <c r="AE90" s="144"/>
      <c r="AF90" s="144"/>
      <c r="AG90" s="144"/>
      <c r="AH90" s="144"/>
      <c r="AI90" s="144"/>
      <c r="AJ90" s="144"/>
      <c r="AK90" s="144"/>
      <c r="AL90" s="144"/>
      <c r="AM90" s="144"/>
      <c r="AN90" s="144"/>
      <c r="AO90" s="144"/>
      <c r="AP90" s="144"/>
      <c r="AQ90" s="144"/>
      <c r="AR90" s="144"/>
      <c r="AS90" s="144"/>
      <c r="AT90" s="144"/>
      <c r="AU90" s="144"/>
      <c r="AV90" s="144"/>
      <c r="AW90" s="144"/>
      <c r="AX90" s="144"/>
      <c r="AY90" s="144"/>
      <c r="AZ90" s="144"/>
    </row>
    <row r="91" spans="1:52">
      <c r="A91" s="142"/>
      <c r="B91" s="142"/>
      <c r="C91" s="39">
        <v>3.7083333333333299</v>
      </c>
      <c r="D91" s="40">
        <v>0.61009999999999998</v>
      </c>
      <c r="E91" s="40">
        <v>0.76370000000000005</v>
      </c>
      <c r="F91" s="40">
        <v>0.53300000000000003</v>
      </c>
      <c r="G91" s="40">
        <v>0.37169999999999997</v>
      </c>
      <c r="H91" s="40">
        <v>7.8899999999999998E-2</v>
      </c>
      <c r="I91" s="40">
        <v>0.47139999999999999</v>
      </c>
      <c r="J91" s="40">
        <v>0.80620000000000003</v>
      </c>
      <c r="K91" s="40">
        <v>0.6603</v>
      </c>
      <c r="L91" s="40">
        <v>0.57169999999999999</v>
      </c>
      <c r="M91" s="40">
        <v>0.71799999999999997</v>
      </c>
      <c r="N91" s="40">
        <v>0.7843</v>
      </c>
      <c r="O91" s="40">
        <v>0.70809999999999995</v>
      </c>
      <c r="P91" s="95">
        <v>0.36720000000000003</v>
      </c>
      <c r="Q91" s="95">
        <v>0.3367</v>
      </c>
      <c r="R91" s="95">
        <v>0.12330000000000001</v>
      </c>
      <c r="S91" s="95">
        <v>0.3453</v>
      </c>
      <c r="T91" s="95">
        <v>0.3367</v>
      </c>
      <c r="U91" s="95">
        <v>0.26150000000000001</v>
      </c>
      <c r="V91" s="95">
        <v>0.62419999999999998</v>
      </c>
      <c r="W91" s="95">
        <v>0.39389999999999997</v>
      </c>
      <c r="X91" s="95">
        <v>0.68769999999999998</v>
      </c>
      <c r="Y91" s="95">
        <v>0.34470000000000001</v>
      </c>
      <c r="Z91" s="95">
        <v>0.51919999999999999</v>
      </c>
      <c r="AA91" s="40">
        <v>0.51429999999999998</v>
      </c>
      <c r="AB91" s="8"/>
      <c r="AC91" s="8"/>
      <c r="AD91" s="36"/>
      <c r="AE91" s="36" t="s">
        <v>99</v>
      </c>
      <c r="AF91" s="36"/>
      <c r="AG91" s="36"/>
      <c r="AH91" s="36"/>
      <c r="AI91" s="36"/>
      <c r="AJ91" s="36"/>
      <c r="AK91" s="36" t="s">
        <v>100</v>
      </c>
      <c r="AL91" s="36"/>
      <c r="AM91" s="36"/>
      <c r="AN91" s="36"/>
      <c r="AO91" s="36"/>
      <c r="AP91" s="36"/>
      <c r="AQ91" s="36" t="s">
        <v>98</v>
      </c>
      <c r="AR91" s="36"/>
      <c r="AS91" s="36"/>
      <c r="AT91" s="36"/>
      <c r="AV91" s="84"/>
      <c r="AW91" s="84" t="s">
        <v>153</v>
      </c>
      <c r="AX91" s="84"/>
      <c r="AY91" s="84"/>
      <c r="AZ91" s="84"/>
    </row>
    <row r="92" spans="1:52">
      <c r="A92" s="142"/>
      <c r="B92" s="142"/>
      <c r="C92" s="39">
        <v>3.75</v>
      </c>
      <c r="D92" s="40">
        <v>0.30080000000000001</v>
      </c>
      <c r="E92" s="40">
        <v>0.46800000000000003</v>
      </c>
      <c r="F92" s="40">
        <v>5.9400000000000001E-2</v>
      </c>
      <c r="G92" s="40">
        <v>0.1676</v>
      </c>
      <c r="H92" s="40">
        <v>0.12939999999999999</v>
      </c>
      <c r="I92" s="40">
        <v>0.22500000000000001</v>
      </c>
      <c r="J92" s="40">
        <v>0.55269999999999997</v>
      </c>
      <c r="K92" s="40">
        <v>0.56179999999999997</v>
      </c>
      <c r="L92" s="40">
        <v>0.3614</v>
      </c>
      <c r="M92" s="40">
        <v>0.47</v>
      </c>
      <c r="N92" s="40">
        <v>0.4622</v>
      </c>
      <c r="O92" s="40">
        <v>0.48159999999999997</v>
      </c>
      <c r="P92" s="95">
        <v>0.4289</v>
      </c>
      <c r="Q92" s="95">
        <v>0.48010000000000003</v>
      </c>
      <c r="R92" s="95">
        <v>0.13569999999999999</v>
      </c>
      <c r="S92" s="95">
        <v>0.46839999999999998</v>
      </c>
      <c r="T92" s="95">
        <v>0.48010000000000003</v>
      </c>
      <c r="U92" s="95">
        <v>0.32540000000000002</v>
      </c>
      <c r="V92" s="95">
        <v>0.75449999999999995</v>
      </c>
      <c r="W92" s="95">
        <v>0.39319999999999999</v>
      </c>
      <c r="X92" s="95">
        <v>0.81599999999999995</v>
      </c>
      <c r="Y92" s="95">
        <v>0.49430000000000002</v>
      </c>
      <c r="Z92" s="95">
        <v>0.54059999999999997</v>
      </c>
      <c r="AA92" s="40">
        <v>0.56100000000000005</v>
      </c>
      <c r="AB92" s="8"/>
      <c r="AC92" s="8"/>
      <c r="AD92" s="36"/>
      <c r="AE92" s="36" t="s">
        <v>86</v>
      </c>
      <c r="AF92" s="36" t="s">
        <v>87</v>
      </c>
      <c r="AG92" s="36" t="s">
        <v>88</v>
      </c>
      <c r="AH92" s="36" t="s">
        <v>85</v>
      </c>
      <c r="AI92" s="36"/>
      <c r="AJ92" s="36"/>
      <c r="AK92" s="36" t="s">
        <v>86</v>
      </c>
      <c r="AL92" s="36" t="s">
        <v>87</v>
      </c>
      <c r="AM92" s="36" t="s">
        <v>88</v>
      </c>
      <c r="AN92" s="36" t="s">
        <v>85</v>
      </c>
      <c r="AO92" s="36"/>
      <c r="AP92" s="36"/>
      <c r="AQ92" s="36" t="s">
        <v>86</v>
      </c>
      <c r="AR92" s="36" t="s">
        <v>87</v>
      </c>
      <c r="AS92" s="36" t="s">
        <v>88</v>
      </c>
      <c r="AT92" s="36" t="s">
        <v>85</v>
      </c>
      <c r="AV92" s="84"/>
      <c r="AW92" s="84" t="s">
        <v>86</v>
      </c>
      <c r="AX92" s="84" t="s">
        <v>87</v>
      </c>
      <c r="AY92" s="84" t="s">
        <v>88</v>
      </c>
      <c r="AZ92" s="84" t="s">
        <v>85</v>
      </c>
    </row>
    <row r="93" spans="1:52">
      <c r="A93" s="142"/>
      <c r="B93" s="142"/>
      <c r="C93" s="39">
        <v>3.7916666666666701</v>
      </c>
      <c r="D93" s="40">
        <v>0</v>
      </c>
      <c r="E93" s="40">
        <v>0</v>
      </c>
      <c r="F93" s="40">
        <v>0</v>
      </c>
      <c r="G93" s="40">
        <v>0</v>
      </c>
      <c r="H93" s="40">
        <v>0</v>
      </c>
      <c r="I93" s="40">
        <v>0</v>
      </c>
      <c r="J93" s="40">
        <v>0.15709999999999999</v>
      </c>
      <c r="K93" s="40">
        <v>0.129</v>
      </c>
      <c r="L93" s="40">
        <v>3.2800000000000003E-2</v>
      </c>
      <c r="M93" s="40">
        <v>6.5299999999999997E-2</v>
      </c>
      <c r="N93" s="40">
        <v>0.29420000000000002</v>
      </c>
      <c r="O93" s="40">
        <v>0.13569999999999999</v>
      </c>
      <c r="P93" s="95">
        <v>0.51400000000000001</v>
      </c>
      <c r="Q93" s="95">
        <v>0.63729999999999998</v>
      </c>
      <c r="R93" s="95">
        <v>0.17150000000000001</v>
      </c>
      <c r="S93" s="95">
        <v>0.60929999999999995</v>
      </c>
      <c r="T93" s="95">
        <v>0.63729999999999998</v>
      </c>
      <c r="U93" s="95">
        <v>0.41039999999999999</v>
      </c>
      <c r="V93" s="95">
        <v>0.85260000000000002</v>
      </c>
      <c r="W93" s="95">
        <v>0.45710000000000001</v>
      </c>
      <c r="X93" s="95">
        <v>0.8206</v>
      </c>
      <c r="Y93" s="95">
        <v>0.63349999999999995</v>
      </c>
      <c r="Z93" s="95">
        <v>0.61229999999999996</v>
      </c>
      <c r="AA93" s="40">
        <v>0.62919999999999998</v>
      </c>
      <c r="AB93" s="8"/>
      <c r="AC93" s="8"/>
      <c r="AD93" s="28" t="s">
        <v>101</v>
      </c>
      <c r="AE93" s="84">
        <v>0</v>
      </c>
      <c r="AF93" s="84">
        <v>0</v>
      </c>
      <c r="AG93" s="84">
        <v>0</v>
      </c>
      <c r="AH93" s="84">
        <v>0</v>
      </c>
      <c r="AI93" s="36"/>
      <c r="AJ93" s="28" t="s">
        <v>101</v>
      </c>
      <c r="AK93" s="84">
        <v>0</v>
      </c>
      <c r="AL93" s="84">
        <v>0</v>
      </c>
      <c r="AM93" s="84">
        <v>0</v>
      </c>
      <c r="AN93" s="84">
        <v>0</v>
      </c>
      <c r="AO93" s="36"/>
      <c r="AP93" s="28" t="s">
        <v>101</v>
      </c>
      <c r="AQ93" s="84">
        <v>0.29330000000000001</v>
      </c>
      <c r="AR93" s="84">
        <v>0.17419999999999999</v>
      </c>
      <c r="AS93" s="84">
        <v>0.4723</v>
      </c>
      <c r="AT93" s="84">
        <v>0.36759999999999998</v>
      </c>
      <c r="AV93" s="92" t="s">
        <v>101</v>
      </c>
      <c r="AW93" s="84">
        <v>0.1036</v>
      </c>
      <c r="AX93" s="84">
        <v>6.6E-3</v>
      </c>
      <c r="AY93" s="84">
        <v>0.28249999999999997</v>
      </c>
      <c r="AZ93" s="84">
        <v>0.18310000000000001</v>
      </c>
    </row>
    <row r="94" spans="1:52">
      <c r="A94" s="142"/>
      <c r="B94" s="142"/>
      <c r="C94" s="39">
        <v>3.8333333333333299</v>
      </c>
      <c r="D94" s="40">
        <v>0</v>
      </c>
      <c r="E94" s="40">
        <v>0</v>
      </c>
      <c r="F94" s="40">
        <v>0</v>
      </c>
      <c r="G94" s="40">
        <v>0</v>
      </c>
      <c r="H94" s="40">
        <v>0</v>
      </c>
      <c r="I94" s="40">
        <v>0</v>
      </c>
      <c r="J94" s="40">
        <v>1.4E-3</v>
      </c>
      <c r="K94" s="40">
        <v>1.8E-3</v>
      </c>
      <c r="L94" s="40">
        <v>0</v>
      </c>
      <c r="M94" s="40">
        <v>0</v>
      </c>
      <c r="N94" s="40">
        <v>1.61E-2</v>
      </c>
      <c r="O94" s="40">
        <v>3.8999999999999998E-3</v>
      </c>
      <c r="P94" s="95">
        <v>0.52829999999999999</v>
      </c>
      <c r="Q94" s="95">
        <v>0.69040000000000001</v>
      </c>
      <c r="R94" s="95">
        <v>0.18090000000000001</v>
      </c>
      <c r="S94" s="95">
        <v>0.64219999999999999</v>
      </c>
      <c r="T94" s="95">
        <v>0.69040000000000001</v>
      </c>
      <c r="U94" s="95">
        <v>0.43099999999999999</v>
      </c>
      <c r="V94" s="95">
        <v>0.85260000000000002</v>
      </c>
      <c r="W94" s="95">
        <v>0.62570000000000003</v>
      </c>
      <c r="X94" s="95">
        <v>0.72089999999999999</v>
      </c>
      <c r="Y94" s="95">
        <v>0.65980000000000005</v>
      </c>
      <c r="Z94" s="95">
        <v>0.77700000000000002</v>
      </c>
      <c r="AA94" s="40">
        <v>0.73980000000000001</v>
      </c>
      <c r="AB94" s="8"/>
      <c r="AC94" s="8"/>
      <c r="AD94" s="28" t="s">
        <v>102</v>
      </c>
      <c r="AE94" s="84">
        <v>0</v>
      </c>
      <c r="AF94" s="84">
        <v>0</v>
      </c>
      <c r="AG94" s="84">
        <v>0</v>
      </c>
      <c r="AH94" s="84">
        <v>0</v>
      </c>
      <c r="AI94" s="36"/>
      <c r="AJ94" s="28" t="s">
        <v>102</v>
      </c>
      <c r="AK94" s="84">
        <v>0</v>
      </c>
      <c r="AL94" s="84">
        <v>0</v>
      </c>
      <c r="AM94" s="84">
        <v>0</v>
      </c>
      <c r="AN94" s="84">
        <v>0</v>
      </c>
      <c r="AO94" s="36"/>
      <c r="AP94" s="28" t="s">
        <v>102</v>
      </c>
      <c r="AQ94" s="84">
        <v>0.27189999999999998</v>
      </c>
      <c r="AR94" s="84">
        <v>0.17319999999999999</v>
      </c>
      <c r="AS94" s="84">
        <v>0.46800000000000003</v>
      </c>
      <c r="AT94" s="84">
        <v>0.40460000000000002</v>
      </c>
      <c r="AV94" s="92" t="s">
        <v>102</v>
      </c>
      <c r="AW94" s="84">
        <v>0.17100000000000001</v>
      </c>
      <c r="AX94" s="84">
        <v>4.0000000000000001E-3</v>
      </c>
      <c r="AY94" s="84">
        <v>0.33239999999999997</v>
      </c>
      <c r="AZ94" s="84">
        <v>0.16159999999999999</v>
      </c>
    </row>
    <row r="95" spans="1:52">
      <c r="A95" s="142"/>
      <c r="B95" s="142"/>
      <c r="C95" s="39">
        <v>3.875</v>
      </c>
      <c r="D95" s="40">
        <v>0</v>
      </c>
      <c r="E95" s="40">
        <v>0</v>
      </c>
      <c r="F95" s="40">
        <v>0</v>
      </c>
      <c r="G95" s="40">
        <v>0</v>
      </c>
      <c r="H95" s="40">
        <v>0</v>
      </c>
      <c r="I95" s="40">
        <v>0</v>
      </c>
      <c r="J95" s="40">
        <v>0</v>
      </c>
      <c r="K95" s="40">
        <v>0</v>
      </c>
      <c r="L95" s="40">
        <v>0</v>
      </c>
      <c r="M95" s="40">
        <v>0</v>
      </c>
      <c r="N95" s="40">
        <v>0</v>
      </c>
      <c r="O95" s="40">
        <v>0</v>
      </c>
      <c r="P95" s="95">
        <v>0.51939999999999997</v>
      </c>
      <c r="Q95" s="95">
        <v>0.70799999999999996</v>
      </c>
      <c r="R95" s="95">
        <v>0.17530000000000001</v>
      </c>
      <c r="S95" s="95">
        <v>0.64129999999999998</v>
      </c>
      <c r="T95" s="95">
        <v>0.70799999999999996</v>
      </c>
      <c r="U95" s="95">
        <v>0.42820000000000003</v>
      </c>
      <c r="V95" s="95">
        <v>0.84540000000000004</v>
      </c>
      <c r="W95" s="95">
        <v>0.74890000000000001</v>
      </c>
      <c r="X95" s="95">
        <v>0.59119999999999995</v>
      </c>
      <c r="Y95" s="95">
        <v>0.64249999999999996</v>
      </c>
      <c r="Z95" s="95">
        <v>0.87839999999999996</v>
      </c>
      <c r="AA95" s="40">
        <v>0.80210000000000004</v>
      </c>
      <c r="AB95" s="8"/>
      <c r="AC95" s="8"/>
      <c r="AD95" s="28" t="s">
        <v>103</v>
      </c>
      <c r="AE95" s="84">
        <v>0</v>
      </c>
      <c r="AF95" s="84">
        <v>0</v>
      </c>
      <c r="AG95" s="84">
        <v>0</v>
      </c>
      <c r="AH95" s="84">
        <v>0</v>
      </c>
      <c r="AI95" s="36"/>
      <c r="AJ95" s="28" t="s">
        <v>103</v>
      </c>
      <c r="AK95" s="84">
        <v>0</v>
      </c>
      <c r="AL95" s="84">
        <v>0</v>
      </c>
      <c r="AM95" s="84">
        <v>0</v>
      </c>
      <c r="AN95" s="84">
        <v>0</v>
      </c>
      <c r="AO95" s="36"/>
      <c r="AP95" s="28" t="s">
        <v>103</v>
      </c>
      <c r="AQ95" s="84">
        <v>0.27779999999999999</v>
      </c>
      <c r="AR95" s="84">
        <v>0.1731</v>
      </c>
      <c r="AS95" s="84">
        <v>0.4803</v>
      </c>
      <c r="AT95" s="84">
        <v>0.3397</v>
      </c>
      <c r="AV95" s="92" t="s">
        <v>103</v>
      </c>
      <c r="AW95" s="84">
        <v>0.23730000000000001</v>
      </c>
      <c r="AX95" s="84">
        <v>2.0999999999999999E-3</v>
      </c>
      <c r="AY95" s="84">
        <v>0.3972</v>
      </c>
      <c r="AZ95" s="84">
        <v>0.1157</v>
      </c>
    </row>
    <row r="96" spans="1:52">
      <c r="A96" s="142"/>
      <c r="B96" s="142"/>
      <c r="C96" s="39">
        <v>3.9166666666666701</v>
      </c>
      <c r="D96" s="40">
        <v>0</v>
      </c>
      <c r="E96" s="40">
        <v>0</v>
      </c>
      <c r="F96" s="40">
        <v>0</v>
      </c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95">
        <v>0.58289999999999997</v>
      </c>
      <c r="Q96" s="95">
        <v>0.78659999999999997</v>
      </c>
      <c r="R96" s="95">
        <v>0.18859999999999999</v>
      </c>
      <c r="S96" s="95">
        <v>0.74709999999999999</v>
      </c>
      <c r="T96" s="95">
        <v>0.78659999999999997</v>
      </c>
      <c r="U96" s="95">
        <v>0.48180000000000001</v>
      </c>
      <c r="V96" s="95">
        <v>0.83599999999999997</v>
      </c>
      <c r="W96" s="95">
        <v>0.82969999999999999</v>
      </c>
      <c r="X96" s="95">
        <v>0.3649</v>
      </c>
      <c r="Y96" s="95">
        <v>0.54100000000000004</v>
      </c>
      <c r="Z96" s="95">
        <v>0.82220000000000004</v>
      </c>
      <c r="AA96" s="40">
        <v>0.76070000000000004</v>
      </c>
      <c r="AB96" s="8"/>
      <c r="AC96" s="8"/>
      <c r="AD96" s="28" t="s">
        <v>104</v>
      </c>
      <c r="AE96" s="84">
        <v>0</v>
      </c>
      <c r="AF96" s="84">
        <v>0</v>
      </c>
      <c r="AG96" s="84">
        <v>0</v>
      </c>
      <c r="AH96" s="84">
        <v>0</v>
      </c>
      <c r="AI96" s="36"/>
      <c r="AJ96" s="28" t="s">
        <v>104</v>
      </c>
      <c r="AK96" s="84">
        <v>0</v>
      </c>
      <c r="AL96" s="84">
        <v>0</v>
      </c>
      <c r="AM96" s="84">
        <v>0</v>
      </c>
      <c r="AN96" s="84">
        <v>0</v>
      </c>
      <c r="AO96" s="36"/>
      <c r="AP96" s="28" t="s">
        <v>104</v>
      </c>
      <c r="AQ96" s="84">
        <v>0.24779999999999999</v>
      </c>
      <c r="AR96" s="84">
        <v>0.1716</v>
      </c>
      <c r="AS96" s="84">
        <v>0.48759999999999998</v>
      </c>
      <c r="AT96" s="84">
        <v>0.31330000000000002</v>
      </c>
      <c r="AV96" s="92" t="s">
        <v>104</v>
      </c>
      <c r="AW96" s="84">
        <v>0.24010000000000001</v>
      </c>
      <c r="AX96" s="84">
        <v>1.1000000000000001E-3</v>
      </c>
      <c r="AY96" s="84">
        <v>0.38740000000000002</v>
      </c>
      <c r="AZ96" s="84">
        <v>6.8000000000000005E-2</v>
      </c>
    </row>
    <row r="97" spans="1:52">
      <c r="A97" s="142"/>
      <c r="B97" s="142"/>
      <c r="C97" s="39">
        <v>3.9583333333333299</v>
      </c>
      <c r="D97" s="40">
        <v>0</v>
      </c>
      <c r="E97" s="40">
        <v>0</v>
      </c>
      <c r="F97" s="40">
        <v>0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95">
        <v>0.56669999999999998</v>
      </c>
      <c r="Q97" s="95">
        <v>0.79879999999999995</v>
      </c>
      <c r="R97" s="95">
        <v>0.18790000000000001</v>
      </c>
      <c r="S97" s="95">
        <v>0.74660000000000004</v>
      </c>
      <c r="T97" s="95">
        <v>0.79879999999999995</v>
      </c>
      <c r="U97" s="95">
        <v>0.4783</v>
      </c>
      <c r="V97" s="95">
        <v>0.78029999999999999</v>
      </c>
      <c r="W97" s="95">
        <v>0.8306</v>
      </c>
      <c r="X97" s="95">
        <v>0.48930000000000001</v>
      </c>
      <c r="Y97" s="95">
        <v>0.56399999999999995</v>
      </c>
      <c r="Z97" s="95">
        <v>0.76390000000000002</v>
      </c>
      <c r="AA97" s="40">
        <v>0.74060000000000004</v>
      </c>
      <c r="AB97" s="8"/>
      <c r="AC97" s="8"/>
      <c r="AD97" s="28" t="s">
        <v>105</v>
      </c>
      <c r="AE97" s="84">
        <v>0</v>
      </c>
      <c r="AF97" s="84">
        <v>0</v>
      </c>
      <c r="AG97" s="84">
        <v>0</v>
      </c>
      <c r="AH97" s="84">
        <v>0</v>
      </c>
      <c r="AI97" s="36"/>
      <c r="AJ97" s="28" t="s">
        <v>105</v>
      </c>
      <c r="AK97" s="84">
        <v>0</v>
      </c>
      <c r="AL97" s="84">
        <v>0</v>
      </c>
      <c r="AM97" s="84">
        <v>0</v>
      </c>
      <c r="AN97" s="84">
        <v>0</v>
      </c>
      <c r="AO97" s="36"/>
      <c r="AP97" s="28" t="s">
        <v>105</v>
      </c>
      <c r="AQ97" s="84">
        <v>0.21659999999999999</v>
      </c>
      <c r="AR97" s="84">
        <v>0.17199999999999999</v>
      </c>
      <c r="AS97" s="84">
        <v>0.52859999999999996</v>
      </c>
      <c r="AT97" s="84">
        <v>0.35980000000000001</v>
      </c>
      <c r="AV97" s="92" t="s">
        <v>105</v>
      </c>
      <c r="AW97" s="84">
        <v>0.3448</v>
      </c>
      <c r="AX97" s="84">
        <v>6.7999999999999996E-3</v>
      </c>
      <c r="AY97" s="84">
        <v>0.44359999999999999</v>
      </c>
      <c r="AZ97" s="84">
        <v>6.7400000000000002E-2</v>
      </c>
    </row>
    <row r="98" spans="1:52">
      <c r="A98" s="142"/>
      <c r="B98" s="142"/>
      <c r="C98" s="39">
        <v>4</v>
      </c>
      <c r="D98" s="40">
        <v>0</v>
      </c>
      <c r="E98" s="40">
        <v>0</v>
      </c>
      <c r="F98" s="40">
        <v>0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95">
        <v>0.56689999999999996</v>
      </c>
      <c r="Q98" s="95">
        <v>0.7994</v>
      </c>
      <c r="R98" s="95">
        <v>0.2034</v>
      </c>
      <c r="S98" s="95">
        <v>0.76849999999999996</v>
      </c>
      <c r="T98" s="95">
        <v>0.7994</v>
      </c>
      <c r="U98" s="95">
        <v>0.48899999999999999</v>
      </c>
      <c r="V98" s="95">
        <v>0.71089999999999998</v>
      </c>
      <c r="W98" s="95">
        <v>0.6966</v>
      </c>
      <c r="X98" s="95">
        <v>0.49959999999999999</v>
      </c>
      <c r="Y98" s="95">
        <v>0.41010000000000002</v>
      </c>
      <c r="Z98" s="95">
        <v>0.54059999999999997</v>
      </c>
      <c r="AA98" s="40">
        <v>0.58460000000000001</v>
      </c>
      <c r="AB98" s="8"/>
      <c r="AC98" s="8"/>
      <c r="AD98" s="28" t="s">
        <v>106</v>
      </c>
      <c r="AE98" s="84">
        <v>0</v>
      </c>
      <c r="AF98" s="84">
        <v>0</v>
      </c>
      <c r="AG98" s="84">
        <v>0</v>
      </c>
      <c r="AH98" s="84">
        <v>0</v>
      </c>
      <c r="AI98" s="36"/>
      <c r="AJ98" s="28" t="s">
        <v>106</v>
      </c>
      <c r="AK98" s="84">
        <v>0</v>
      </c>
      <c r="AL98" s="84">
        <v>1.49E-2</v>
      </c>
      <c r="AM98" s="84">
        <v>0</v>
      </c>
      <c r="AN98" s="84">
        <v>4.3900000000000002E-2</v>
      </c>
      <c r="AO98" s="36"/>
      <c r="AP98" s="28" t="s">
        <v>106</v>
      </c>
      <c r="AQ98" s="84">
        <v>0.4536</v>
      </c>
      <c r="AR98" s="84">
        <v>0.1673</v>
      </c>
      <c r="AS98" s="84">
        <v>0.56869999999999998</v>
      </c>
      <c r="AT98" s="84">
        <v>0.32840000000000003</v>
      </c>
      <c r="AV98" s="92" t="s">
        <v>106</v>
      </c>
      <c r="AW98" s="84">
        <v>0.60470000000000002</v>
      </c>
      <c r="AX98" s="84">
        <v>1.9699999999999999E-2</v>
      </c>
      <c r="AY98" s="84">
        <v>0.49780000000000002</v>
      </c>
      <c r="AZ98" s="84">
        <v>6.3399999999999998E-2</v>
      </c>
    </row>
    <row r="99" spans="1:52">
      <c r="A99" s="142" t="s">
        <v>76</v>
      </c>
      <c r="B99" s="142"/>
      <c r="C99" s="5">
        <v>4.0416666666666696</v>
      </c>
      <c r="D99" s="42">
        <v>0</v>
      </c>
      <c r="E99" s="42">
        <v>0</v>
      </c>
      <c r="F99" s="42">
        <v>0</v>
      </c>
      <c r="G99" s="42">
        <v>0</v>
      </c>
      <c r="H99" s="36">
        <v>0</v>
      </c>
      <c r="I99" s="8">
        <v>0</v>
      </c>
      <c r="J99" s="36">
        <v>0</v>
      </c>
      <c r="K99" s="36">
        <v>0</v>
      </c>
      <c r="L99" s="36">
        <v>0</v>
      </c>
      <c r="M99" s="36">
        <v>0</v>
      </c>
      <c r="N99" s="36">
        <v>0</v>
      </c>
      <c r="O99" s="8">
        <v>0</v>
      </c>
      <c r="P99" s="84">
        <v>0.63849999999999996</v>
      </c>
      <c r="Q99" s="84">
        <v>0.81759999999999999</v>
      </c>
      <c r="R99" s="84">
        <v>0.21709999999999999</v>
      </c>
      <c r="S99" s="84">
        <v>0.76859999999999995</v>
      </c>
      <c r="T99" s="84">
        <v>0.81759999999999999</v>
      </c>
      <c r="U99" s="84">
        <v>0.51680000000000004</v>
      </c>
      <c r="V99" s="84">
        <v>0.78749999999999998</v>
      </c>
      <c r="W99" s="84">
        <v>0.8276</v>
      </c>
      <c r="X99" s="84">
        <v>0.45300000000000001</v>
      </c>
      <c r="Y99" s="84">
        <v>0.55830000000000002</v>
      </c>
      <c r="Z99" s="84">
        <v>0.84809999999999997</v>
      </c>
      <c r="AA99" s="42">
        <v>0.77859999999999996</v>
      </c>
      <c r="AB99" s="8"/>
      <c r="AC99" s="8"/>
      <c r="AD99" s="28" t="s">
        <v>107</v>
      </c>
      <c r="AE99" s="84">
        <v>0</v>
      </c>
      <c r="AF99" s="84">
        <v>0</v>
      </c>
      <c r="AG99" s="84">
        <v>0</v>
      </c>
      <c r="AH99" s="84">
        <v>0</v>
      </c>
      <c r="AI99" s="36"/>
      <c r="AJ99" s="28" t="s">
        <v>107</v>
      </c>
      <c r="AK99" s="84">
        <v>0</v>
      </c>
      <c r="AL99" s="84">
        <v>0.216</v>
      </c>
      <c r="AM99" s="84">
        <v>0</v>
      </c>
      <c r="AN99" s="84">
        <v>0.30840000000000001</v>
      </c>
      <c r="AO99" s="36"/>
      <c r="AP99" s="28" t="s">
        <v>107</v>
      </c>
      <c r="AQ99" s="84">
        <v>0.42570000000000002</v>
      </c>
      <c r="AR99" s="84">
        <v>0.125</v>
      </c>
      <c r="AS99" s="84">
        <v>0.53580000000000005</v>
      </c>
      <c r="AT99" s="84">
        <v>0.27289999999999998</v>
      </c>
      <c r="AV99" s="92" t="s">
        <v>107</v>
      </c>
      <c r="AW99" s="84">
        <v>0.75249999999999995</v>
      </c>
      <c r="AX99" s="84">
        <v>2.2700000000000001E-2</v>
      </c>
      <c r="AY99" s="84">
        <v>0.50890000000000002</v>
      </c>
      <c r="AZ99" s="84">
        <v>3.5499999999999997E-2</v>
      </c>
    </row>
    <row r="100" spans="1:52">
      <c r="A100" s="142"/>
      <c r="B100" s="142"/>
      <c r="C100" s="5">
        <v>4.0833333333333304</v>
      </c>
      <c r="D100" s="42">
        <v>0</v>
      </c>
      <c r="E100" s="42">
        <v>0</v>
      </c>
      <c r="F100" s="42">
        <v>0</v>
      </c>
      <c r="G100" s="42">
        <v>0</v>
      </c>
      <c r="H100" s="36">
        <v>0</v>
      </c>
      <c r="I100" s="8">
        <v>0</v>
      </c>
      <c r="J100" s="36">
        <v>0</v>
      </c>
      <c r="K100" s="36">
        <v>0</v>
      </c>
      <c r="L100" s="36">
        <v>0</v>
      </c>
      <c r="M100" s="36">
        <v>0</v>
      </c>
      <c r="N100" s="36">
        <v>0</v>
      </c>
      <c r="O100" s="8">
        <v>0</v>
      </c>
      <c r="P100" s="84">
        <v>0.60499999999999998</v>
      </c>
      <c r="Q100" s="84">
        <v>0.72330000000000005</v>
      </c>
      <c r="R100" s="84">
        <v>0.19980000000000001</v>
      </c>
      <c r="S100" s="84">
        <v>0.74809999999999999</v>
      </c>
      <c r="T100" s="84">
        <v>0.72330000000000005</v>
      </c>
      <c r="U100" s="84">
        <v>0.48520000000000002</v>
      </c>
      <c r="V100" s="84">
        <v>0.70820000000000005</v>
      </c>
      <c r="W100" s="84">
        <v>0.79600000000000004</v>
      </c>
      <c r="X100" s="84">
        <v>0.39410000000000001</v>
      </c>
      <c r="Y100" s="84">
        <v>0.49070000000000003</v>
      </c>
      <c r="Z100" s="84">
        <v>0.77839999999999998</v>
      </c>
      <c r="AA100" s="42">
        <v>0.7177</v>
      </c>
      <c r="AB100" s="8"/>
      <c r="AC100" s="8"/>
      <c r="AD100" s="28" t="s">
        <v>108</v>
      </c>
      <c r="AE100" s="84">
        <v>0</v>
      </c>
      <c r="AF100" s="84">
        <v>7.6E-3</v>
      </c>
      <c r="AG100" s="84">
        <v>0</v>
      </c>
      <c r="AH100" s="84">
        <v>2.3800000000000002E-2</v>
      </c>
      <c r="AI100" s="36"/>
      <c r="AJ100" s="28" t="s">
        <v>108</v>
      </c>
      <c r="AK100" s="84">
        <v>1.83E-2</v>
      </c>
      <c r="AL100" s="84">
        <v>0.61029999999999995</v>
      </c>
      <c r="AM100" s="84">
        <v>9.3700000000000006E-2</v>
      </c>
      <c r="AN100" s="84">
        <v>0.59440000000000004</v>
      </c>
      <c r="AO100" s="36"/>
      <c r="AP100" s="28" t="s">
        <v>108</v>
      </c>
      <c r="AQ100" s="84">
        <v>0.47</v>
      </c>
      <c r="AR100" s="84">
        <v>7.0400000000000004E-2</v>
      </c>
      <c r="AS100" s="84">
        <v>0.53410000000000002</v>
      </c>
      <c r="AT100" s="84">
        <v>0.23269999999999999</v>
      </c>
      <c r="AV100" s="92" t="s">
        <v>108</v>
      </c>
      <c r="AW100" s="84">
        <v>0.82879999999999998</v>
      </c>
      <c r="AX100" s="84">
        <v>3.1199999999999999E-2</v>
      </c>
      <c r="AY100" s="84">
        <v>0.5464</v>
      </c>
      <c r="AZ100" s="84">
        <v>1.8700000000000001E-2</v>
      </c>
    </row>
    <row r="101" spans="1:52">
      <c r="A101" s="142"/>
      <c r="B101" s="142"/>
      <c r="C101" s="5">
        <v>4.125</v>
      </c>
      <c r="D101" s="42">
        <v>0</v>
      </c>
      <c r="E101" s="42">
        <v>0</v>
      </c>
      <c r="F101" s="42">
        <v>0</v>
      </c>
      <c r="G101" s="42">
        <v>0</v>
      </c>
      <c r="H101" s="36">
        <v>0</v>
      </c>
      <c r="I101" s="8">
        <v>0</v>
      </c>
      <c r="J101" s="36">
        <v>0</v>
      </c>
      <c r="K101" s="36">
        <v>0</v>
      </c>
      <c r="L101" s="36">
        <v>0</v>
      </c>
      <c r="M101" s="36">
        <v>0</v>
      </c>
      <c r="N101" s="36">
        <v>0</v>
      </c>
      <c r="O101" s="8">
        <v>0</v>
      </c>
      <c r="P101" s="84">
        <v>0.57420000000000004</v>
      </c>
      <c r="Q101" s="84">
        <v>0.64139999999999997</v>
      </c>
      <c r="R101" s="84">
        <v>0.19439999999999999</v>
      </c>
      <c r="S101" s="84">
        <v>0.72040000000000004</v>
      </c>
      <c r="T101" s="84">
        <v>0.64139999999999997</v>
      </c>
      <c r="U101" s="84">
        <v>0.45910000000000001</v>
      </c>
      <c r="V101" s="84">
        <v>0.59009999999999996</v>
      </c>
      <c r="W101" s="84">
        <v>0.72970000000000002</v>
      </c>
      <c r="X101" s="84">
        <v>0.373</v>
      </c>
      <c r="Y101" s="84">
        <v>0.43080000000000002</v>
      </c>
      <c r="Z101" s="84">
        <v>0.72189999999999999</v>
      </c>
      <c r="AA101" s="42">
        <v>0.65600000000000003</v>
      </c>
      <c r="AB101" s="8"/>
      <c r="AC101" s="8"/>
      <c r="AD101" s="28" t="s">
        <v>109</v>
      </c>
      <c r="AE101" s="84">
        <v>0</v>
      </c>
      <c r="AF101" s="84">
        <v>0.46789999999999998</v>
      </c>
      <c r="AG101" s="84">
        <v>0</v>
      </c>
      <c r="AH101" s="84">
        <v>0.41810000000000003</v>
      </c>
      <c r="AI101" s="36"/>
      <c r="AJ101" s="28" t="s">
        <v>109</v>
      </c>
      <c r="AK101" s="84">
        <v>0.28050000000000003</v>
      </c>
      <c r="AL101" s="84">
        <v>0.79220000000000002</v>
      </c>
      <c r="AM101" s="84">
        <v>0.49709999999999999</v>
      </c>
      <c r="AN101" s="84">
        <v>0.79079999999999995</v>
      </c>
      <c r="AO101" s="36"/>
      <c r="AP101" s="28" t="s">
        <v>109</v>
      </c>
      <c r="AQ101" s="84">
        <v>0.52980000000000005</v>
      </c>
      <c r="AR101" s="84">
        <v>4.1599999999999998E-2</v>
      </c>
      <c r="AS101" s="84">
        <v>0.5474</v>
      </c>
      <c r="AT101" s="84">
        <v>0.2009</v>
      </c>
      <c r="AV101" s="92" t="s">
        <v>109</v>
      </c>
      <c r="AW101" s="84">
        <v>0.84360000000000002</v>
      </c>
      <c r="AX101" s="84">
        <v>6.0699999999999997E-2</v>
      </c>
      <c r="AY101" s="84">
        <v>0.57030000000000003</v>
      </c>
      <c r="AZ101" s="84">
        <v>9.1999999999999998E-3</v>
      </c>
    </row>
    <row r="102" spans="1:52">
      <c r="A102" s="142"/>
      <c r="B102" s="142"/>
      <c r="C102" s="5">
        <v>4.1666666666666696</v>
      </c>
      <c r="D102" s="42">
        <v>0</v>
      </c>
      <c r="E102" s="42">
        <v>0</v>
      </c>
      <c r="F102" s="42">
        <v>0</v>
      </c>
      <c r="G102" s="42">
        <v>0</v>
      </c>
      <c r="H102" s="36">
        <v>0</v>
      </c>
      <c r="I102" s="8">
        <v>0</v>
      </c>
      <c r="J102" s="36">
        <v>0</v>
      </c>
      <c r="K102" s="36">
        <v>0</v>
      </c>
      <c r="L102" s="36">
        <v>0</v>
      </c>
      <c r="M102" s="36">
        <v>0</v>
      </c>
      <c r="N102" s="36">
        <v>0</v>
      </c>
      <c r="O102" s="8">
        <v>0</v>
      </c>
      <c r="P102" s="84">
        <v>0.58679999999999999</v>
      </c>
      <c r="Q102" s="84">
        <v>0.63739999999999997</v>
      </c>
      <c r="R102" s="84">
        <v>0.20069999999999999</v>
      </c>
      <c r="S102" s="84">
        <v>0.72540000000000004</v>
      </c>
      <c r="T102" s="84">
        <v>0.63739999999999997</v>
      </c>
      <c r="U102" s="84">
        <v>0.4657</v>
      </c>
      <c r="V102" s="84">
        <v>0.59789999999999999</v>
      </c>
      <c r="W102" s="84">
        <v>0.70979999999999999</v>
      </c>
      <c r="X102" s="84">
        <v>0.43140000000000001</v>
      </c>
      <c r="Y102" s="84">
        <v>0.42409999999999998</v>
      </c>
      <c r="Z102" s="84">
        <v>0.68720000000000003</v>
      </c>
      <c r="AA102" s="42">
        <v>0.64129999999999998</v>
      </c>
      <c r="AB102" s="8"/>
      <c r="AC102" s="8"/>
      <c r="AD102" s="28" t="s">
        <v>110</v>
      </c>
      <c r="AE102" s="84">
        <v>7.3499999999999996E-2</v>
      </c>
      <c r="AF102" s="84">
        <v>0.92290000000000005</v>
      </c>
      <c r="AG102" s="84">
        <v>0.1666</v>
      </c>
      <c r="AH102" s="84">
        <v>0.7903</v>
      </c>
      <c r="AI102" s="36"/>
      <c r="AJ102" s="28" t="s">
        <v>110</v>
      </c>
      <c r="AK102" s="84">
        <v>0.54830000000000001</v>
      </c>
      <c r="AL102" s="84">
        <v>0.84179999999999999</v>
      </c>
      <c r="AM102" s="84">
        <v>0.72030000000000005</v>
      </c>
      <c r="AN102" s="84">
        <v>0.86799999999999999</v>
      </c>
      <c r="AO102" s="36"/>
      <c r="AP102" s="28" t="s">
        <v>110</v>
      </c>
      <c r="AQ102" s="84">
        <v>0.46300000000000002</v>
      </c>
      <c r="AR102" s="84">
        <v>4.9500000000000002E-2</v>
      </c>
      <c r="AS102" s="84">
        <v>0.61029999999999995</v>
      </c>
      <c r="AT102" s="84">
        <v>0.20230000000000001</v>
      </c>
      <c r="AV102" s="92" t="s">
        <v>110</v>
      </c>
      <c r="AW102" s="84">
        <v>0.81259999999999999</v>
      </c>
      <c r="AX102" s="84">
        <v>8.9700000000000002E-2</v>
      </c>
      <c r="AY102" s="84">
        <v>0.4879</v>
      </c>
      <c r="AZ102" s="84">
        <v>4.7100000000000003E-2</v>
      </c>
    </row>
    <row r="103" spans="1:52">
      <c r="A103" s="142"/>
      <c r="B103" s="142"/>
      <c r="C103" s="5">
        <v>4.2083333333333304</v>
      </c>
      <c r="D103" s="42">
        <v>0</v>
      </c>
      <c r="E103" s="42">
        <v>0</v>
      </c>
      <c r="F103" s="42">
        <v>0</v>
      </c>
      <c r="G103" s="42">
        <v>0</v>
      </c>
      <c r="H103" s="36">
        <v>0</v>
      </c>
      <c r="I103" s="8">
        <v>0</v>
      </c>
      <c r="J103" s="36">
        <v>0</v>
      </c>
      <c r="K103" s="36">
        <v>0</v>
      </c>
      <c r="L103" s="36">
        <v>0</v>
      </c>
      <c r="M103" s="36">
        <v>0</v>
      </c>
      <c r="N103" s="36">
        <v>0</v>
      </c>
      <c r="O103" s="8">
        <v>0</v>
      </c>
      <c r="P103" s="84">
        <v>0.55489999999999995</v>
      </c>
      <c r="Q103" s="84">
        <v>0.61409999999999998</v>
      </c>
      <c r="R103" s="84">
        <v>0.18140000000000001</v>
      </c>
      <c r="S103" s="84">
        <v>0.68610000000000004</v>
      </c>
      <c r="T103" s="84">
        <v>0.61409999999999998</v>
      </c>
      <c r="U103" s="84">
        <v>0.43840000000000001</v>
      </c>
      <c r="V103" s="84">
        <v>0.55830000000000002</v>
      </c>
      <c r="W103" s="84">
        <v>0.64559999999999995</v>
      </c>
      <c r="X103" s="84">
        <v>0.43180000000000002</v>
      </c>
      <c r="Y103" s="84">
        <v>0.3715</v>
      </c>
      <c r="Z103" s="84">
        <v>0.61880000000000002</v>
      </c>
      <c r="AA103" s="42">
        <v>0.5857</v>
      </c>
      <c r="AB103" s="8"/>
      <c r="AC103" s="8"/>
      <c r="AD103" s="28" t="s">
        <v>111</v>
      </c>
      <c r="AE103" s="84">
        <v>0.23100000000000001</v>
      </c>
      <c r="AF103" s="84">
        <v>0.88370000000000004</v>
      </c>
      <c r="AG103" s="84">
        <v>0.60829999999999995</v>
      </c>
      <c r="AH103" s="84">
        <v>0.65890000000000004</v>
      </c>
      <c r="AI103" s="36"/>
      <c r="AJ103" s="28" t="s">
        <v>111</v>
      </c>
      <c r="AK103" s="84">
        <v>0.54269999999999996</v>
      </c>
      <c r="AL103" s="84">
        <v>0.86629999999999996</v>
      </c>
      <c r="AM103" s="84">
        <v>0.73560000000000003</v>
      </c>
      <c r="AN103" s="84">
        <v>0.78949999999999998</v>
      </c>
      <c r="AO103" s="36"/>
      <c r="AP103" s="28" t="s">
        <v>111</v>
      </c>
      <c r="AQ103" s="84">
        <v>0.27539999999999998</v>
      </c>
      <c r="AR103" s="84">
        <v>5.5899999999999998E-2</v>
      </c>
      <c r="AS103" s="84">
        <v>0.75049999999999994</v>
      </c>
      <c r="AT103" s="84">
        <v>0.248</v>
      </c>
      <c r="AV103" s="92" t="s">
        <v>111</v>
      </c>
      <c r="AW103" s="84">
        <v>0.65910000000000002</v>
      </c>
      <c r="AX103" s="84">
        <v>6.8500000000000005E-2</v>
      </c>
      <c r="AY103" s="84">
        <v>0.55320000000000003</v>
      </c>
      <c r="AZ103" s="84">
        <v>0.1115</v>
      </c>
    </row>
    <row r="104" spans="1:52">
      <c r="A104" s="142"/>
      <c r="B104" s="142"/>
      <c r="C104" s="5">
        <v>4.25</v>
      </c>
      <c r="D104" s="42">
        <v>0</v>
      </c>
      <c r="E104" s="42">
        <v>0</v>
      </c>
      <c r="F104" s="42">
        <v>0</v>
      </c>
      <c r="G104" s="42">
        <v>0</v>
      </c>
      <c r="H104" s="36">
        <v>0</v>
      </c>
      <c r="I104" s="8">
        <v>0</v>
      </c>
      <c r="J104" s="36">
        <v>8.0999999999999996E-3</v>
      </c>
      <c r="K104" s="36">
        <v>1.5E-3</v>
      </c>
      <c r="L104" s="36">
        <v>7.3000000000000001E-3</v>
      </c>
      <c r="M104" s="36">
        <v>0</v>
      </c>
      <c r="N104" s="36">
        <v>1.72E-2</v>
      </c>
      <c r="O104" s="8">
        <v>6.7999999999999996E-3</v>
      </c>
      <c r="P104" s="84">
        <v>0.48580000000000001</v>
      </c>
      <c r="Q104" s="84">
        <v>0.5524</v>
      </c>
      <c r="R104" s="84">
        <v>0.1542</v>
      </c>
      <c r="S104" s="84">
        <v>0.61329999999999996</v>
      </c>
      <c r="T104" s="84">
        <v>0.5524</v>
      </c>
      <c r="U104" s="84">
        <v>0.38629999999999998</v>
      </c>
      <c r="V104" s="84">
        <v>0.52080000000000004</v>
      </c>
      <c r="W104" s="84">
        <v>0.54720000000000002</v>
      </c>
      <c r="X104" s="84">
        <v>0.46949999999999997</v>
      </c>
      <c r="Y104" s="84">
        <v>0.41099999999999998</v>
      </c>
      <c r="Z104" s="84">
        <v>0.57609999999999995</v>
      </c>
      <c r="AA104" s="42">
        <v>0.54379999999999995</v>
      </c>
      <c r="AB104" s="8"/>
      <c r="AC104" s="8"/>
      <c r="AD104" s="28" t="s">
        <v>112</v>
      </c>
      <c r="AE104" s="84">
        <v>0.2994</v>
      </c>
      <c r="AF104" s="84">
        <v>0.90429999999999999</v>
      </c>
      <c r="AG104" s="84">
        <v>0.53210000000000002</v>
      </c>
      <c r="AH104" s="84">
        <v>0.75280000000000002</v>
      </c>
      <c r="AI104" s="36"/>
      <c r="AJ104" s="28" t="s">
        <v>112</v>
      </c>
      <c r="AK104" s="84">
        <v>0.57799999999999996</v>
      </c>
      <c r="AL104" s="84">
        <v>0.86339999999999995</v>
      </c>
      <c r="AM104" s="84">
        <v>0.69820000000000004</v>
      </c>
      <c r="AN104" s="84">
        <v>0.88070000000000004</v>
      </c>
      <c r="AO104" s="36"/>
      <c r="AP104" s="28" t="s">
        <v>112</v>
      </c>
      <c r="AQ104" s="84">
        <v>0.21149999999999999</v>
      </c>
      <c r="AR104" s="84">
        <v>1.4E-2</v>
      </c>
      <c r="AS104" s="84">
        <v>0.8085</v>
      </c>
      <c r="AT104" s="84">
        <v>0.27029999999999998</v>
      </c>
      <c r="AV104" s="92" t="s">
        <v>112</v>
      </c>
      <c r="AW104" s="84">
        <v>0.55730000000000002</v>
      </c>
      <c r="AX104" s="84">
        <v>3.7900000000000003E-2</v>
      </c>
      <c r="AY104" s="84">
        <v>0.69850000000000001</v>
      </c>
      <c r="AZ104" s="84">
        <v>0.19570000000000001</v>
      </c>
    </row>
    <row r="105" spans="1:52">
      <c r="A105" s="142"/>
      <c r="B105" s="142"/>
      <c r="C105" s="5">
        <v>4.2916666666666696</v>
      </c>
      <c r="D105" s="42">
        <v>0</v>
      </c>
      <c r="E105" s="42">
        <v>0</v>
      </c>
      <c r="F105" s="42">
        <v>0</v>
      </c>
      <c r="G105" s="42">
        <v>0</v>
      </c>
      <c r="H105" s="36">
        <v>0</v>
      </c>
      <c r="I105" s="8">
        <v>0</v>
      </c>
      <c r="J105" s="36">
        <v>0.11849999999999999</v>
      </c>
      <c r="K105" s="36">
        <v>4.4299999999999999E-2</v>
      </c>
      <c r="L105" s="36">
        <v>0.15409999999999999</v>
      </c>
      <c r="M105" s="36">
        <v>5.3499999999999999E-2</v>
      </c>
      <c r="N105" s="36">
        <v>0.29049999999999998</v>
      </c>
      <c r="O105" s="8">
        <v>0.13220000000000001</v>
      </c>
      <c r="P105" s="84">
        <v>0.42099999999999999</v>
      </c>
      <c r="Q105" s="84">
        <v>0.47889999999999999</v>
      </c>
      <c r="R105" s="84">
        <v>0.13689999999999999</v>
      </c>
      <c r="S105" s="84">
        <v>0.51549999999999996</v>
      </c>
      <c r="T105" s="84">
        <v>0.47889999999999999</v>
      </c>
      <c r="U105" s="84">
        <v>0.33289999999999997</v>
      </c>
      <c r="V105" s="84">
        <v>0.48659999999999998</v>
      </c>
      <c r="W105" s="84">
        <v>0.47760000000000002</v>
      </c>
      <c r="X105" s="84">
        <v>0.46479999999999999</v>
      </c>
      <c r="Y105" s="84">
        <v>0.3821</v>
      </c>
      <c r="Z105" s="84">
        <v>0.53720000000000001</v>
      </c>
      <c r="AA105" s="42">
        <v>0.50290000000000001</v>
      </c>
      <c r="AB105" s="8"/>
      <c r="AC105" s="8"/>
      <c r="AD105" s="28" t="s">
        <v>113</v>
      </c>
      <c r="AE105" s="84">
        <v>0.31259999999999999</v>
      </c>
      <c r="AF105" s="84">
        <v>0.90259999999999996</v>
      </c>
      <c r="AG105" s="84">
        <v>0.35</v>
      </c>
      <c r="AH105" s="84">
        <v>0.72160000000000002</v>
      </c>
      <c r="AI105" s="36"/>
      <c r="AJ105" s="28" t="s">
        <v>113</v>
      </c>
      <c r="AK105" s="84">
        <v>0.60070000000000001</v>
      </c>
      <c r="AL105" s="84">
        <v>0.86760000000000004</v>
      </c>
      <c r="AM105" s="84">
        <v>0.55730000000000002</v>
      </c>
      <c r="AN105" s="84">
        <v>0.77829999999999999</v>
      </c>
      <c r="AO105" s="36"/>
      <c r="AP105" s="28" t="s">
        <v>113</v>
      </c>
      <c r="AQ105" s="84">
        <v>0.2051</v>
      </c>
      <c r="AR105" s="84">
        <v>3.1600000000000003E-2</v>
      </c>
      <c r="AS105" s="84">
        <v>0.83989999999999998</v>
      </c>
      <c r="AT105" s="84">
        <v>0.3669</v>
      </c>
      <c r="AV105" s="92" t="s">
        <v>113</v>
      </c>
      <c r="AW105" s="84">
        <v>0.50570000000000004</v>
      </c>
      <c r="AX105" s="84">
        <v>4.4600000000000001E-2</v>
      </c>
      <c r="AY105" s="84">
        <v>0.7167</v>
      </c>
      <c r="AZ105" s="84">
        <v>0.42030000000000001</v>
      </c>
    </row>
    <row r="106" spans="1:52">
      <c r="A106" s="142"/>
      <c r="B106" s="142"/>
      <c r="C106" s="5">
        <v>4.3333333333333304</v>
      </c>
      <c r="D106" s="42">
        <v>9.1899999999999996E-2</v>
      </c>
      <c r="E106" s="42">
        <v>7.9500000000000001E-2</v>
      </c>
      <c r="F106" s="42">
        <v>0.1017</v>
      </c>
      <c r="G106" s="42">
        <v>0</v>
      </c>
      <c r="H106" s="36">
        <v>5.8400000000000001E-2</v>
      </c>
      <c r="I106" s="8">
        <v>6.6299999999999998E-2</v>
      </c>
      <c r="J106" s="36">
        <v>0.3286</v>
      </c>
      <c r="K106" s="36">
        <v>0.2155</v>
      </c>
      <c r="L106" s="36">
        <v>0.30349999999999999</v>
      </c>
      <c r="M106" s="36">
        <v>0.2646</v>
      </c>
      <c r="N106" s="36">
        <v>0.57840000000000003</v>
      </c>
      <c r="O106" s="8">
        <v>0.33810000000000001</v>
      </c>
      <c r="P106" s="84">
        <v>0.3488</v>
      </c>
      <c r="Q106" s="84">
        <v>0.36120000000000002</v>
      </c>
      <c r="R106" s="84">
        <v>0.1027</v>
      </c>
      <c r="S106" s="84">
        <v>0.37640000000000001</v>
      </c>
      <c r="T106" s="84">
        <v>0.36120000000000002</v>
      </c>
      <c r="U106" s="84">
        <v>0.25719999999999998</v>
      </c>
      <c r="V106" s="84">
        <v>0.34200000000000003</v>
      </c>
      <c r="W106" s="84">
        <v>0.4007</v>
      </c>
      <c r="X106" s="84">
        <v>0.41120000000000001</v>
      </c>
      <c r="Y106" s="84">
        <v>0.34599999999999997</v>
      </c>
      <c r="Z106" s="84">
        <v>0.40570000000000001</v>
      </c>
      <c r="AA106" s="42">
        <v>0.39529999999999998</v>
      </c>
      <c r="AB106" s="8"/>
      <c r="AC106" s="8"/>
      <c r="AD106" s="28" t="s">
        <v>114</v>
      </c>
      <c r="AE106" s="84">
        <v>0.34200000000000003</v>
      </c>
      <c r="AF106" s="84">
        <v>0.81669999999999998</v>
      </c>
      <c r="AG106" s="84">
        <v>0.39550000000000002</v>
      </c>
      <c r="AH106" s="84">
        <v>0.70420000000000005</v>
      </c>
      <c r="AI106" s="36"/>
      <c r="AJ106" s="28" t="s">
        <v>114</v>
      </c>
      <c r="AK106" s="84">
        <v>0.57179999999999997</v>
      </c>
      <c r="AL106" s="84">
        <v>0.85919999999999996</v>
      </c>
      <c r="AM106" s="84">
        <v>0.62429999999999997</v>
      </c>
      <c r="AN106" s="84">
        <v>0.81140000000000001</v>
      </c>
      <c r="AO106" s="36"/>
      <c r="AP106" s="28" t="s">
        <v>114</v>
      </c>
      <c r="AQ106" s="84">
        <v>0.1608</v>
      </c>
      <c r="AR106" s="84">
        <v>3.0700000000000002E-2</v>
      </c>
      <c r="AS106" s="84">
        <v>0.78400000000000003</v>
      </c>
      <c r="AT106" s="84">
        <v>0.47589999999999999</v>
      </c>
      <c r="AV106" s="92" t="s">
        <v>114</v>
      </c>
      <c r="AW106" s="84">
        <v>0.4163</v>
      </c>
      <c r="AX106" s="84">
        <v>0.104</v>
      </c>
      <c r="AY106" s="84">
        <v>0.81399999999999995</v>
      </c>
      <c r="AZ106" s="84">
        <v>0.57099999999999995</v>
      </c>
    </row>
    <row r="107" spans="1:52">
      <c r="A107" s="142"/>
      <c r="B107" s="142"/>
      <c r="C107" s="5">
        <v>4.375</v>
      </c>
      <c r="D107" s="42">
        <v>0.62250000000000005</v>
      </c>
      <c r="E107" s="42">
        <v>0.34710000000000002</v>
      </c>
      <c r="F107" s="42">
        <v>0.56340000000000001</v>
      </c>
      <c r="G107" s="42">
        <v>0.1817</v>
      </c>
      <c r="H107" s="36">
        <v>0.49259999999999998</v>
      </c>
      <c r="I107" s="8">
        <v>0.4415</v>
      </c>
      <c r="J107" s="36">
        <v>0.54879999999999995</v>
      </c>
      <c r="K107" s="36">
        <v>0.36980000000000002</v>
      </c>
      <c r="L107" s="36">
        <v>0.45300000000000001</v>
      </c>
      <c r="M107" s="36">
        <v>0.45879999999999999</v>
      </c>
      <c r="N107" s="36">
        <v>0.73370000000000002</v>
      </c>
      <c r="O107" s="8">
        <v>0.51280000000000003</v>
      </c>
      <c r="P107" s="84">
        <v>0.29770000000000002</v>
      </c>
      <c r="Q107" s="84">
        <v>0.25540000000000002</v>
      </c>
      <c r="R107" s="84">
        <v>8.2799999999999999E-2</v>
      </c>
      <c r="S107" s="84">
        <v>0.27139999999999997</v>
      </c>
      <c r="T107" s="84">
        <v>0.25540000000000002</v>
      </c>
      <c r="U107" s="84">
        <v>0.2014</v>
      </c>
      <c r="V107" s="84">
        <v>0.23730000000000001</v>
      </c>
      <c r="W107" s="84">
        <v>0.34649999999999997</v>
      </c>
      <c r="X107" s="84">
        <v>0.35659999999999997</v>
      </c>
      <c r="Y107" s="84">
        <v>0.28849999999999998</v>
      </c>
      <c r="Z107" s="84">
        <v>0.30830000000000002</v>
      </c>
      <c r="AA107" s="42">
        <v>0.31359999999999999</v>
      </c>
      <c r="AB107" s="8"/>
      <c r="AC107" s="8"/>
      <c r="AD107" s="28" t="s">
        <v>115</v>
      </c>
      <c r="AE107" s="84">
        <v>0.43390000000000001</v>
      </c>
      <c r="AF107" s="84">
        <v>0.76680000000000004</v>
      </c>
      <c r="AG107" s="84">
        <v>0.40639999999999998</v>
      </c>
      <c r="AH107" s="84">
        <v>0.69379999999999997</v>
      </c>
      <c r="AI107" s="36"/>
      <c r="AJ107" s="28" t="s">
        <v>115</v>
      </c>
      <c r="AK107" s="84">
        <v>0.58879999999999999</v>
      </c>
      <c r="AL107" s="84">
        <v>0.84650000000000003</v>
      </c>
      <c r="AM107" s="84">
        <v>0.67249999999999999</v>
      </c>
      <c r="AN107" s="84">
        <v>0.86860000000000004</v>
      </c>
      <c r="AO107" s="36"/>
      <c r="AP107" s="28" t="s">
        <v>115</v>
      </c>
      <c r="AQ107" s="84">
        <v>0.1482</v>
      </c>
      <c r="AR107" s="84">
        <v>0.1595</v>
      </c>
      <c r="AS107" s="84">
        <v>0.72709999999999997</v>
      </c>
      <c r="AT107" s="84">
        <v>0.56040000000000001</v>
      </c>
      <c r="AV107" s="92" t="s">
        <v>115</v>
      </c>
      <c r="AW107" s="84">
        <v>0.36570000000000003</v>
      </c>
      <c r="AX107" s="84">
        <v>0.21629999999999999</v>
      </c>
      <c r="AY107" s="84">
        <v>0.85099999999999998</v>
      </c>
      <c r="AZ107" s="84">
        <v>0.70789999999999997</v>
      </c>
    </row>
    <row r="108" spans="1:52">
      <c r="A108" s="142"/>
      <c r="B108" s="142"/>
      <c r="C108" s="5">
        <v>4.4166666666666696</v>
      </c>
      <c r="D108" s="42">
        <v>0.77780000000000005</v>
      </c>
      <c r="E108" s="42">
        <v>0.5444</v>
      </c>
      <c r="F108" s="42">
        <v>0.69540000000000002</v>
      </c>
      <c r="G108" s="42">
        <v>0.43540000000000001</v>
      </c>
      <c r="H108" s="36">
        <v>0.70950000000000002</v>
      </c>
      <c r="I108" s="8">
        <v>0.63249999999999995</v>
      </c>
      <c r="J108" s="36">
        <v>0.77569999999999995</v>
      </c>
      <c r="K108" s="36">
        <v>0.56520000000000004</v>
      </c>
      <c r="L108" s="36">
        <v>0.75780000000000003</v>
      </c>
      <c r="M108" s="36">
        <v>0.68240000000000001</v>
      </c>
      <c r="N108" s="36">
        <v>0.7218</v>
      </c>
      <c r="O108" s="8">
        <v>0.7006</v>
      </c>
      <c r="P108" s="84">
        <v>0.4451</v>
      </c>
      <c r="Q108" s="84">
        <v>0.36059999999999998</v>
      </c>
      <c r="R108" s="84">
        <v>0.1221</v>
      </c>
      <c r="S108" s="84">
        <v>0.3805</v>
      </c>
      <c r="T108" s="84">
        <v>0.36059999999999998</v>
      </c>
      <c r="U108" s="84">
        <v>0.29289999999999999</v>
      </c>
      <c r="V108" s="84">
        <v>0.26729999999999998</v>
      </c>
      <c r="W108" s="84">
        <v>0.4859</v>
      </c>
      <c r="X108" s="84">
        <v>0.36330000000000001</v>
      </c>
      <c r="Y108" s="84">
        <v>0.42</v>
      </c>
      <c r="Z108" s="84">
        <v>0.3029</v>
      </c>
      <c r="AA108" s="42">
        <v>0.3523</v>
      </c>
      <c r="AB108" s="8"/>
      <c r="AC108" s="8"/>
      <c r="AD108" s="28" t="s">
        <v>116</v>
      </c>
      <c r="AE108" s="84">
        <v>0.43580000000000002</v>
      </c>
      <c r="AF108" s="84">
        <v>0.56579999999999997</v>
      </c>
      <c r="AG108" s="84">
        <v>0.61380000000000001</v>
      </c>
      <c r="AH108" s="84">
        <v>0.8206</v>
      </c>
      <c r="AI108" s="36"/>
      <c r="AJ108" s="28" t="s">
        <v>116</v>
      </c>
      <c r="AK108" s="84">
        <v>0.55200000000000005</v>
      </c>
      <c r="AL108" s="84">
        <v>0.77270000000000005</v>
      </c>
      <c r="AM108" s="84">
        <v>0.70099999999999996</v>
      </c>
      <c r="AN108" s="84">
        <v>0.88160000000000005</v>
      </c>
      <c r="AO108" s="36"/>
      <c r="AP108" s="28" t="s">
        <v>116</v>
      </c>
      <c r="AQ108" s="84">
        <v>0.12989999999999999</v>
      </c>
      <c r="AR108" s="84">
        <v>0.14169999999999999</v>
      </c>
      <c r="AS108" s="84">
        <v>0.72160000000000002</v>
      </c>
      <c r="AT108" s="84">
        <v>0.52439999999999998</v>
      </c>
      <c r="AV108" s="92" t="s">
        <v>116</v>
      </c>
      <c r="AW108" s="84">
        <v>0.34449999999999997</v>
      </c>
      <c r="AX108" s="84">
        <v>4.6800000000000001E-2</v>
      </c>
      <c r="AY108" s="84">
        <v>0.84770000000000001</v>
      </c>
      <c r="AZ108" s="84">
        <v>0.71760000000000002</v>
      </c>
    </row>
    <row r="109" spans="1:52">
      <c r="A109" s="142"/>
      <c r="B109" s="142"/>
      <c r="C109" s="5">
        <v>4.4583333333333304</v>
      </c>
      <c r="D109" s="42">
        <v>0.72799999999999998</v>
      </c>
      <c r="E109" s="42">
        <v>0.51900000000000002</v>
      </c>
      <c r="F109" s="42">
        <v>0.69089999999999996</v>
      </c>
      <c r="G109" s="42">
        <v>0.46429999999999999</v>
      </c>
      <c r="H109" s="36">
        <v>0.63019999999999998</v>
      </c>
      <c r="I109" s="8">
        <v>0.60650000000000004</v>
      </c>
      <c r="J109" s="36">
        <v>0.8004</v>
      </c>
      <c r="K109" s="36">
        <v>0.63470000000000004</v>
      </c>
      <c r="L109" s="36">
        <v>0.87709999999999999</v>
      </c>
      <c r="M109" s="36">
        <v>0.7571</v>
      </c>
      <c r="N109" s="36">
        <v>0.83279999999999998</v>
      </c>
      <c r="O109" s="8">
        <v>0.78039999999999998</v>
      </c>
      <c r="P109" s="84">
        <v>0.42470000000000002</v>
      </c>
      <c r="Q109" s="84">
        <v>0.33429999999999999</v>
      </c>
      <c r="R109" s="84">
        <v>0.11700000000000001</v>
      </c>
      <c r="S109" s="84">
        <v>0.36070000000000002</v>
      </c>
      <c r="T109" s="84">
        <v>0.33429999999999999</v>
      </c>
      <c r="U109" s="84">
        <v>0.27800000000000002</v>
      </c>
      <c r="V109" s="84">
        <v>0.255</v>
      </c>
      <c r="W109" s="84">
        <v>0.40260000000000001</v>
      </c>
      <c r="X109" s="84">
        <v>0.46660000000000001</v>
      </c>
      <c r="Y109" s="84">
        <v>0.46089999999999998</v>
      </c>
      <c r="Z109" s="84">
        <v>0.29559999999999997</v>
      </c>
      <c r="AA109" s="42">
        <v>0.34210000000000002</v>
      </c>
      <c r="AB109" s="8"/>
      <c r="AC109" s="8"/>
      <c r="AD109" s="28" t="s">
        <v>117</v>
      </c>
      <c r="AE109" s="84">
        <v>0</v>
      </c>
      <c r="AF109" s="84">
        <v>0.40210000000000001</v>
      </c>
      <c r="AG109" s="84">
        <v>0.26350000000000001</v>
      </c>
      <c r="AH109" s="84">
        <v>0.59199999999999997</v>
      </c>
      <c r="AI109" s="36"/>
      <c r="AJ109" s="28" t="s">
        <v>117</v>
      </c>
      <c r="AK109" s="84">
        <v>0.314</v>
      </c>
      <c r="AL109" s="84">
        <v>0.63880000000000003</v>
      </c>
      <c r="AM109" s="84">
        <v>0.54949999999999999</v>
      </c>
      <c r="AN109" s="84">
        <v>0.71850000000000003</v>
      </c>
      <c r="AO109" s="36"/>
      <c r="AP109" s="28" t="s">
        <v>117</v>
      </c>
      <c r="AQ109" s="84">
        <v>0.13</v>
      </c>
      <c r="AR109" s="84">
        <v>6.8400000000000002E-2</v>
      </c>
      <c r="AS109" s="84">
        <v>0.65049999999999997</v>
      </c>
      <c r="AT109" s="84">
        <v>0.43140000000000001</v>
      </c>
      <c r="AV109" s="92" t="s">
        <v>117</v>
      </c>
      <c r="AW109" s="84">
        <v>0.33100000000000002</v>
      </c>
      <c r="AX109" s="84">
        <v>1.8499999999999999E-2</v>
      </c>
      <c r="AY109" s="84">
        <v>0.82709999999999995</v>
      </c>
      <c r="AZ109" s="84">
        <v>0.62590000000000001</v>
      </c>
    </row>
    <row r="110" spans="1:52">
      <c r="A110" s="142"/>
      <c r="B110" s="142"/>
      <c r="C110" s="5">
        <v>4.5</v>
      </c>
      <c r="D110" s="42">
        <v>0.69620000000000004</v>
      </c>
      <c r="E110" s="42">
        <v>0.49769999999999998</v>
      </c>
      <c r="F110" s="42">
        <v>0.69330000000000003</v>
      </c>
      <c r="G110" s="42">
        <v>0.44729999999999998</v>
      </c>
      <c r="H110" s="36">
        <v>0.55059999999999998</v>
      </c>
      <c r="I110" s="8">
        <v>0.57699999999999996</v>
      </c>
      <c r="J110" s="36">
        <v>0.78820000000000001</v>
      </c>
      <c r="K110" s="36">
        <v>0.73799999999999999</v>
      </c>
      <c r="L110" s="36">
        <v>0.91559999999999997</v>
      </c>
      <c r="M110" s="36">
        <v>0.79890000000000005</v>
      </c>
      <c r="N110" s="36">
        <v>0.74939999999999996</v>
      </c>
      <c r="O110" s="8">
        <v>0.79800000000000004</v>
      </c>
      <c r="P110" s="84">
        <v>0.43469999999999998</v>
      </c>
      <c r="Q110" s="84">
        <v>0.31929999999999997</v>
      </c>
      <c r="R110" s="84">
        <v>0.1033</v>
      </c>
      <c r="S110" s="84">
        <v>0.35160000000000002</v>
      </c>
      <c r="T110" s="84">
        <v>0.31929999999999997</v>
      </c>
      <c r="U110" s="84">
        <v>0.2717</v>
      </c>
      <c r="V110" s="84">
        <v>0.23449999999999999</v>
      </c>
      <c r="W110" s="84">
        <v>0.36909999999999998</v>
      </c>
      <c r="X110" s="84">
        <v>0.52429999999999999</v>
      </c>
      <c r="Y110" s="84">
        <v>0.49969999999999998</v>
      </c>
      <c r="Z110" s="84">
        <v>0.2445</v>
      </c>
      <c r="AA110" s="42">
        <v>0.31480000000000002</v>
      </c>
      <c r="AB110" s="8"/>
      <c r="AC110" s="8"/>
      <c r="AD110" s="28" t="s">
        <v>118</v>
      </c>
      <c r="AE110" s="84">
        <v>0</v>
      </c>
      <c r="AF110" s="84">
        <v>6.3399999999999998E-2</v>
      </c>
      <c r="AG110" s="84">
        <v>0</v>
      </c>
      <c r="AH110" s="84">
        <v>0.32440000000000002</v>
      </c>
      <c r="AI110" s="36"/>
      <c r="AJ110" s="28" t="s">
        <v>118</v>
      </c>
      <c r="AK110" s="84">
        <v>1.6500000000000001E-2</v>
      </c>
      <c r="AL110" s="84">
        <v>0.3286</v>
      </c>
      <c r="AM110" s="84">
        <v>6.4699999999999994E-2</v>
      </c>
      <c r="AN110" s="84">
        <v>0.53910000000000002</v>
      </c>
      <c r="AO110" s="36"/>
      <c r="AP110" s="28" t="s">
        <v>118</v>
      </c>
      <c r="AQ110" s="84">
        <v>0.18529999999999999</v>
      </c>
      <c r="AR110" s="84">
        <v>0.13439999999999999</v>
      </c>
      <c r="AS110" s="84">
        <v>0.64029999999999998</v>
      </c>
      <c r="AT110" s="84">
        <v>0.36559999999999998</v>
      </c>
      <c r="AV110" s="92" t="s">
        <v>118</v>
      </c>
      <c r="AW110" s="84">
        <v>0.36580000000000001</v>
      </c>
      <c r="AX110" s="84">
        <v>3.4200000000000001E-2</v>
      </c>
      <c r="AY110" s="84">
        <v>0.8599</v>
      </c>
      <c r="AZ110" s="84">
        <v>0.55169999999999997</v>
      </c>
    </row>
    <row r="111" spans="1:52">
      <c r="A111" s="142"/>
      <c r="B111" s="142"/>
      <c r="C111" s="5">
        <v>4.5416666666666696</v>
      </c>
      <c r="D111" s="42">
        <v>0.65500000000000003</v>
      </c>
      <c r="E111" s="42">
        <v>0.46779999999999999</v>
      </c>
      <c r="F111" s="42">
        <v>0.65759999999999996</v>
      </c>
      <c r="G111" s="42">
        <v>0.41039999999999999</v>
      </c>
      <c r="H111" s="36">
        <v>0.50670000000000004</v>
      </c>
      <c r="I111" s="8">
        <v>0.53949999999999998</v>
      </c>
      <c r="J111" s="36">
        <v>0.74970000000000003</v>
      </c>
      <c r="K111" s="36">
        <v>0.74009999999999998</v>
      </c>
      <c r="L111" s="36">
        <v>0.88590000000000002</v>
      </c>
      <c r="M111" s="36">
        <v>0.80879999999999996</v>
      </c>
      <c r="N111" s="36">
        <v>0.73429999999999995</v>
      </c>
      <c r="O111" s="8">
        <v>0.78380000000000005</v>
      </c>
      <c r="P111" s="84">
        <v>0.47139999999999999</v>
      </c>
      <c r="Q111" s="84">
        <v>0.35549999999999998</v>
      </c>
      <c r="R111" s="84">
        <v>0.1148</v>
      </c>
      <c r="S111" s="84">
        <v>0.37709999999999999</v>
      </c>
      <c r="T111" s="84">
        <v>0.35549999999999998</v>
      </c>
      <c r="U111" s="84">
        <v>0.29609999999999997</v>
      </c>
      <c r="V111" s="84">
        <v>0.28000000000000003</v>
      </c>
      <c r="W111" s="84">
        <v>0.38769999999999999</v>
      </c>
      <c r="X111" s="84">
        <v>0.64180000000000004</v>
      </c>
      <c r="Y111" s="84">
        <v>0.59850000000000003</v>
      </c>
      <c r="Z111" s="84">
        <v>0.24690000000000001</v>
      </c>
      <c r="AA111" s="42">
        <v>0.34320000000000001</v>
      </c>
      <c r="AB111" s="8"/>
      <c r="AC111" s="8"/>
      <c r="AD111" s="28" t="s">
        <v>119</v>
      </c>
      <c r="AE111" s="84">
        <v>0</v>
      </c>
      <c r="AF111" s="84">
        <v>0</v>
      </c>
      <c r="AG111" s="84">
        <v>0</v>
      </c>
      <c r="AH111" s="84">
        <v>0</v>
      </c>
      <c r="AI111" s="36"/>
      <c r="AJ111" s="28" t="s">
        <v>119</v>
      </c>
      <c r="AK111" s="84">
        <v>0</v>
      </c>
      <c r="AL111" s="84">
        <v>0.11260000000000001</v>
      </c>
      <c r="AM111" s="84">
        <v>0</v>
      </c>
      <c r="AN111" s="84">
        <v>0.18479999999999999</v>
      </c>
      <c r="AO111" s="36"/>
      <c r="AP111" s="28" t="s">
        <v>119</v>
      </c>
      <c r="AQ111" s="84">
        <v>0.1799</v>
      </c>
      <c r="AR111" s="84">
        <v>0.41889999999999999</v>
      </c>
      <c r="AS111" s="84">
        <v>0.67730000000000001</v>
      </c>
      <c r="AT111" s="84">
        <v>0.38129999999999997</v>
      </c>
      <c r="AV111" s="92" t="s">
        <v>119</v>
      </c>
      <c r="AW111" s="84">
        <v>0.35410000000000003</v>
      </c>
      <c r="AX111" s="84">
        <v>0.06</v>
      </c>
      <c r="AY111" s="84">
        <v>0.83409999999999995</v>
      </c>
      <c r="AZ111" s="84">
        <v>0.40710000000000002</v>
      </c>
    </row>
    <row r="112" spans="1:52">
      <c r="A112" s="142"/>
      <c r="B112" s="142"/>
      <c r="C112" s="5">
        <v>4.5833333333333304</v>
      </c>
      <c r="D112" s="42">
        <v>0.62470000000000003</v>
      </c>
      <c r="E112" s="42">
        <v>0.45290000000000002</v>
      </c>
      <c r="F112" s="42">
        <v>0.64939999999999998</v>
      </c>
      <c r="G112" s="42">
        <v>0.38469999999999999</v>
      </c>
      <c r="H112" s="36">
        <v>0.49249999999999999</v>
      </c>
      <c r="I112" s="8">
        <v>0.52090000000000003</v>
      </c>
      <c r="J112" s="36">
        <v>0.68069999999999997</v>
      </c>
      <c r="K112" s="36">
        <v>0.70430000000000004</v>
      </c>
      <c r="L112" s="36">
        <v>0.91049999999999998</v>
      </c>
      <c r="M112" s="36">
        <v>0.78190000000000004</v>
      </c>
      <c r="N112" s="36">
        <v>0.81369999999999998</v>
      </c>
      <c r="O112" s="8">
        <v>0.7782</v>
      </c>
      <c r="P112" s="84">
        <v>0.47120000000000001</v>
      </c>
      <c r="Q112" s="84">
        <v>0.3957</v>
      </c>
      <c r="R112" s="84">
        <v>0.13689999999999999</v>
      </c>
      <c r="S112" s="84">
        <v>0.37230000000000002</v>
      </c>
      <c r="T112" s="84">
        <v>0.3957</v>
      </c>
      <c r="U112" s="84">
        <v>0.30869999999999997</v>
      </c>
      <c r="V112" s="84">
        <v>0.3</v>
      </c>
      <c r="W112" s="84">
        <v>0.41399999999999998</v>
      </c>
      <c r="X112" s="84">
        <v>0.59719999999999995</v>
      </c>
      <c r="Y112" s="84">
        <v>0.53639999999999999</v>
      </c>
      <c r="Z112" s="84">
        <v>0.32400000000000001</v>
      </c>
      <c r="AA112" s="42">
        <v>0.38229999999999997</v>
      </c>
      <c r="AB112" s="8"/>
      <c r="AC112" s="8"/>
      <c r="AD112" s="28" t="s">
        <v>120</v>
      </c>
      <c r="AE112" s="84">
        <v>0</v>
      </c>
      <c r="AF112" s="84">
        <v>0</v>
      </c>
      <c r="AG112" s="84">
        <v>0</v>
      </c>
      <c r="AH112" s="84">
        <v>0</v>
      </c>
      <c r="AI112" s="36"/>
      <c r="AJ112" s="28" t="s">
        <v>120</v>
      </c>
      <c r="AK112" s="84">
        <v>0</v>
      </c>
      <c r="AL112" s="84">
        <v>2.7000000000000001E-3</v>
      </c>
      <c r="AM112" s="84">
        <v>0</v>
      </c>
      <c r="AN112" s="84">
        <v>6.7000000000000002E-3</v>
      </c>
      <c r="AO112" s="36"/>
      <c r="AP112" s="28" t="s">
        <v>120</v>
      </c>
      <c r="AQ112" s="84">
        <v>0.23280000000000001</v>
      </c>
      <c r="AR112" s="84">
        <v>0.32229999999999998</v>
      </c>
      <c r="AS112" s="84">
        <v>0.71899999999999997</v>
      </c>
      <c r="AT112" s="84">
        <v>0.38579999999999998</v>
      </c>
      <c r="AV112" s="92" t="s">
        <v>120</v>
      </c>
      <c r="AW112" s="84">
        <v>0.2959</v>
      </c>
      <c r="AX112" s="84">
        <v>0.1109</v>
      </c>
      <c r="AY112" s="84">
        <v>0.70709999999999995</v>
      </c>
      <c r="AZ112" s="84">
        <v>0.36770000000000003</v>
      </c>
    </row>
    <row r="113" spans="1:52">
      <c r="A113" s="142"/>
      <c r="B113" s="142"/>
      <c r="C113" s="5">
        <v>4.625</v>
      </c>
      <c r="D113" s="42">
        <v>0.60129999999999995</v>
      </c>
      <c r="E113" s="42">
        <v>0.44490000000000002</v>
      </c>
      <c r="F113" s="42">
        <v>0.61339999999999995</v>
      </c>
      <c r="G113" s="42">
        <v>0.31809999999999999</v>
      </c>
      <c r="H113" s="36">
        <v>0.39219999999999999</v>
      </c>
      <c r="I113" s="8">
        <v>0.47399999999999998</v>
      </c>
      <c r="J113" s="36">
        <v>0.71279999999999999</v>
      </c>
      <c r="K113" s="36">
        <v>0.65329999999999999</v>
      </c>
      <c r="L113" s="36">
        <v>0.87990000000000002</v>
      </c>
      <c r="M113" s="36">
        <v>0.78249999999999997</v>
      </c>
      <c r="N113" s="36">
        <v>0.71399999999999997</v>
      </c>
      <c r="O113" s="8">
        <v>0.74850000000000005</v>
      </c>
      <c r="P113" s="84">
        <v>0.43009999999999998</v>
      </c>
      <c r="Q113" s="84">
        <v>0.33889999999999998</v>
      </c>
      <c r="R113" s="84">
        <v>0.13650000000000001</v>
      </c>
      <c r="S113" s="84">
        <v>0.35260000000000002</v>
      </c>
      <c r="T113" s="84">
        <v>0.33889999999999998</v>
      </c>
      <c r="U113" s="84">
        <v>0.2863</v>
      </c>
      <c r="V113" s="84">
        <v>0.39479999999999998</v>
      </c>
      <c r="W113" s="84">
        <v>0.42320000000000002</v>
      </c>
      <c r="X113" s="84">
        <v>0.65700000000000003</v>
      </c>
      <c r="Y113" s="84">
        <v>0.58940000000000003</v>
      </c>
      <c r="Z113" s="84">
        <v>0.36899999999999999</v>
      </c>
      <c r="AA113" s="42">
        <v>0.4269</v>
      </c>
      <c r="AB113" s="8"/>
      <c r="AC113" s="8"/>
      <c r="AD113" s="28" t="s">
        <v>121</v>
      </c>
      <c r="AE113" s="84">
        <v>0</v>
      </c>
      <c r="AF113" s="84">
        <v>0</v>
      </c>
      <c r="AG113" s="84">
        <v>0</v>
      </c>
      <c r="AH113" s="84">
        <v>0</v>
      </c>
      <c r="AI113" s="36"/>
      <c r="AJ113" s="28" t="s">
        <v>121</v>
      </c>
      <c r="AK113" s="84">
        <v>0</v>
      </c>
      <c r="AL113" s="84">
        <v>0</v>
      </c>
      <c r="AM113" s="84">
        <v>0</v>
      </c>
      <c r="AN113" s="84">
        <v>0</v>
      </c>
      <c r="AO113" s="36"/>
      <c r="AP113" s="28" t="s">
        <v>121</v>
      </c>
      <c r="AQ113" s="84">
        <v>0.3095</v>
      </c>
      <c r="AR113" s="84">
        <v>0.2104</v>
      </c>
      <c r="AS113" s="84">
        <v>0.67079999999999995</v>
      </c>
      <c r="AT113" s="84">
        <v>0.39479999999999998</v>
      </c>
      <c r="AV113" s="92" t="s">
        <v>121</v>
      </c>
      <c r="AW113" s="84">
        <v>0.2356</v>
      </c>
      <c r="AX113" s="84">
        <v>0.17660000000000001</v>
      </c>
      <c r="AY113" s="84">
        <v>0.53210000000000002</v>
      </c>
      <c r="AZ113" s="84">
        <v>0.34920000000000001</v>
      </c>
    </row>
    <row r="114" spans="1:52">
      <c r="A114" s="142"/>
      <c r="B114" s="142"/>
      <c r="C114" s="5">
        <v>4.6666666666666696</v>
      </c>
      <c r="D114" s="42">
        <v>0.5877</v>
      </c>
      <c r="E114" s="42">
        <v>0.4536</v>
      </c>
      <c r="F114" s="42">
        <v>0.57179999999999997</v>
      </c>
      <c r="G114" s="42">
        <v>0.29720000000000002</v>
      </c>
      <c r="H114" s="36">
        <v>0.46139999999999998</v>
      </c>
      <c r="I114" s="8">
        <v>0.4743</v>
      </c>
      <c r="J114" s="36">
        <v>0.71530000000000005</v>
      </c>
      <c r="K114" s="36">
        <v>0.63729999999999998</v>
      </c>
      <c r="L114" s="36">
        <v>0.84750000000000003</v>
      </c>
      <c r="M114" s="36">
        <v>0.78</v>
      </c>
      <c r="N114" s="36">
        <v>0.74660000000000004</v>
      </c>
      <c r="O114" s="8">
        <v>0.74529999999999996</v>
      </c>
      <c r="P114" s="84">
        <v>0.4299</v>
      </c>
      <c r="Q114" s="84">
        <v>0.30759999999999998</v>
      </c>
      <c r="R114" s="84">
        <v>0.13439999999999999</v>
      </c>
      <c r="S114" s="84">
        <v>0.31280000000000002</v>
      </c>
      <c r="T114" s="84">
        <v>0.30759999999999998</v>
      </c>
      <c r="U114" s="84">
        <v>0.2737</v>
      </c>
      <c r="V114" s="84">
        <v>0.4042</v>
      </c>
      <c r="W114" s="84">
        <v>0.44979999999999998</v>
      </c>
      <c r="X114" s="84">
        <v>0.72089999999999999</v>
      </c>
      <c r="Y114" s="84">
        <v>0.68389999999999995</v>
      </c>
      <c r="Z114" s="84">
        <v>0.38919999999999999</v>
      </c>
      <c r="AA114" s="42">
        <v>0.4556</v>
      </c>
      <c r="AB114" s="8"/>
      <c r="AC114" s="8"/>
      <c r="AD114" s="28" t="s">
        <v>122</v>
      </c>
      <c r="AE114" s="84">
        <v>0</v>
      </c>
      <c r="AF114" s="84">
        <v>0</v>
      </c>
      <c r="AG114" s="84">
        <v>0</v>
      </c>
      <c r="AH114" s="84">
        <v>0</v>
      </c>
      <c r="AI114" s="36"/>
      <c r="AJ114" s="28" t="s">
        <v>122</v>
      </c>
      <c r="AK114" s="84">
        <v>0</v>
      </c>
      <c r="AL114" s="84">
        <v>0</v>
      </c>
      <c r="AM114" s="84">
        <v>0</v>
      </c>
      <c r="AN114" s="84">
        <v>0</v>
      </c>
      <c r="AO114" s="36"/>
      <c r="AP114" s="28" t="s">
        <v>122</v>
      </c>
      <c r="AQ114" s="84">
        <v>0.25430000000000003</v>
      </c>
      <c r="AR114" s="84">
        <v>0.185</v>
      </c>
      <c r="AS114" s="84">
        <v>0.67520000000000002</v>
      </c>
      <c r="AT114" s="84">
        <v>0.35220000000000001</v>
      </c>
      <c r="AV114" s="92" t="s">
        <v>122</v>
      </c>
      <c r="AW114" s="84">
        <v>0.17449999999999999</v>
      </c>
      <c r="AX114" s="84">
        <v>0.1356</v>
      </c>
      <c r="AY114" s="84">
        <v>0.48909999999999998</v>
      </c>
      <c r="AZ114" s="84">
        <v>0.22539999999999999</v>
      </c>
    </row>
    <row r="115" spans="1:52">
      <c r="A115" s="142"/>
      <c r="B115" s="142"/>
      <c r="C115" s="5">
        <v>4.7083333333333304</v>
      </c>
      <c r="D115" s="42">
        <v>0.57399999999999995</v>
      </c>
      <c r="E115" s="42">
        <v>0.44979999999999998</v>
      </c>
      <c r="F115" s="42">
        <v>0.53539999999999999</v>
      </c>
      <c r="G115" s="42">
        <v>0.29720000000000002</v>
      </c>
      <c r="H115" s="36">
        <v>0.48430000000000001</v>
      </c>
      <c r="I115" s="8">
        <v>0.46810000000000002</v>
      </c>
      <c r="J115" s="36">
        <v>0.63939999999999997</v>
      </c>
      <c r="K115" s="36">
        <v>0.57089999999999996</v>
      </c>
      <c r="L115" s="36">
        <v>0.67179999999999995</v>
      </c>
      <c r="M115" s="36">
        <v>0.5907</v>
      </c>
      <c r="N115" s="36">
        <v>0.70579999999999998</v>
      </c>
      <c r="O115" s="8">
        <v>0.63570000000000004</v>
      </c>
      <c r="P115" s="84">
        <v>0.37769999999999998</v>
      </c>
      <c r="Q115" s="84">
        <v>0.26779999999999998</v>
      </c>
      <c r="R115" s="84">
        <v>0.1149</v>
      </c>
      <c r="S115" s="84">
        <v>0.2666</v>
      </c>
      <c r="T115" s="84">
        <v>0.26779999999999998</v>
      </c>
      <c r="U115" s="84">
        <v>0.23730000000000001</v>
      </c>
      <c r="V115" s="84">
        <v>0.3674</v>
      </c>
      <c r="W115" s="84">
        <v>0.3921</v>
      </c>
      <c r="X115" s="84">
        <v>0.6623</v>
      </c>
      <c r="Y115" s="84">
        <v>0.65439999999999998</v>
      </c>
      <c r="Z115" s="84">
        <v>0.32629999999999998</v>
      </c>
      <c r="AA115" s="42">
        <v>0.39879999999999999</v>
      </c>
      <c r="AB115" s="8"/>
      <c r="AC115" s="8"/>
      <c r="AD115" s="28" t="s">
        <v>123</v>
      </c>
      <c r="AE115" s="84">
        <v>0</v>
      </c>
      <c r="AF115" s="84">
        <v>0</v>
      </c>
      <c r="AG115" s="84">
        <v>0</v>
      </c>
      <c r="AH115" s="84">
        <v>0</v>
      </c>
      <c r="AI115" s="36"/>
      <c r="AJ115" s="28" t="s">
        <v>123</v>
      </c>
      <c r="AK115" s="84">
        <v>0</v>
      </c>
      <c r="AL115" s="84">
        <v>0</v>
      </c>
      <c r="AM115" s="84">
        <v>0</v>
      </c>
      <c r="AN115" s="84">
        <v>0</v>
      </c>
      <c r="AO115" s="36"/>
      <c r="AP115" s="28" t="s">
        <v>123</v>
      </c>
      <c r="AQ115" s="84">
        <v>0.222</v>
      </c>
      <c r="AR115" s="84">
        <v>0.29270000000000002</v>
      </c>
      <c r="AS115" s="84">
        <v>0.64690000000000003</v>
      </c>
      <c r="AT115" s="84">
        <v>0.32179999999999997</v>
      </c>
      <c r="AV115" s="92" t="s">
        <v>123</v>
      </c>
      <c r="AW115" s="84">
        <v>0.1946</v>
      </c>
      <c r="AX115" s="84">
        <v>9.8699999999999996E-2</v>
      </c>
      <c r="AY115" s="84">
        <v>0.4486</v>
      </c>
      <c r="AZ115" s="84">
        <v>0.16950000000000001</v>
      </c>
    </row>
    <row r="116" spans="1:52">
      <c r="A116" s="142"/>
      <c r="B116" s="142"/>
      <c r="C116" s="5">
        <v>4.75</v>
      </c>
      <c r="D116" s="42">
        <v>0.51800000000000002</v>
      </c>
      <c r="E116" s="42">
        <v>0.27850000000000003</v>
      </c>
      <c r="F116" s="42">
        <v>0.45400000000000001</v>
      </c>
      <c r="G116" s="42">
        <v>0.25979999999999998</v>
      </c>
      <c r="H116" s="36">
        <v>0.51090000000000002</v>
      </c>
      <c r="I116" s="8">
        <v>0.4042</v>
      </c>
      <c r="J116" s="36">
        <v>0.44040000000000001</v>
      </c>
      <c r="K116" s="36">
        <v>0.38159999999999999</v>
      </c>
      <c r="L116" s="36">
        <v>0.37319999999999998</v>
      </c>
      <c r="M116" s="36">
        <v>0.3664</v>
      </c>
      <c r="N116" s="36">
        <v>0.49719999999999998</v>
      </c>
      <c r="O116" s="8">
        <v>0.4118</v>
      </c>
      <c r="P116" s="84">
        <v>0.34360000000000002</v>
      </c>
      <c r="Q116" s="84">
        <v>0.19900000000000001</v>
      </c>
      <c r="R116" s="84">
        <v>9.8000000000000004E-2</v>
      </c>
      <c r="S116" s="84">
        <v>0.2175</v>
      </c>
      <c r="T116" s="84">
        <v>0.19900000000000001</v>
      </c>
      <c r="U116" s="84">
        <v>0.20300000000000001</v>
      </c>
      <c r="V116" s="84">
        <v>0.39200000000000002</v>
      </c>
      <c r="W116" s="84">
        <v>0.34920000000000001</v>
      </c>
      <c r="X116" s="84">
        <v>0.60209999999999997</v>
      </c>
      <c r="Y116" s="84">
        <v>0.72550000000000003</v>
      </c>
      <c r="Z116" s="84">
        <v>0.37240000000000001</v>
      </c>
      <c r="AA116" s="42">
        <v>0.4113</v>
      </c>
      <c r="AB116" s="8"/>
      <c r="AC116" s="8"/>
      <c r="AD116" s="28" t="s">
        <v>124</v>
      </c>
      <c r="AE116" s="84">
        <v>0</v>
      </c>
      <c r="AF116" s="84">
        <v>0</v>
      </c>
      <c r="AG116" s="84">
        <v>0</v>
      </c>
      <c r="AH116" s="84">
        <v>0</v>
      </c>
      <c r="AI116" s="36"/>
      <c r="AJ116" s="28" t="s">
        <v>124</v>
      </c>
      <c r="AK116" s="84">
        <v>0</v>
      </c>
      <c r="AL116" s="84">
        <v>0</v>
      </c>
      <c r="AM116" s="84">
        <v>0</v>
      </c>
      <c r="AN116" s="84">
        <v>0</v>
      </c>
      <c r="AO116" s="36"/>
      <c r="AP116" s="28" t="s">
        <v>124</v>
      </c>
      <c r="AQ116" s="84">
        <v>0.1426</v>
      </c>
      <c r="AR116" s="84">
        <v>0.29949999999999999</v>
      </c>
      <c r="AS116" s="84">
        <v>0.6018</v>
      </c>
      <c r="AT116" s="84">
        <v>0.37069999999999997</v>
      </c>
      <c r="AV116" s="92" t="s">
        <v>124</v>
      </c>
      <c r="AW116" s="84">
        <v>0.18110000000000001</v>
      </c>
      <c r="AX116" s="84">
        <v>0.1024</v>
      </c>
      <c r="AY116" s="84">
        <v>0.37809999999999999</v>
      </c>
      <c r="AZ116" s="84">
        <v>0.12540000000000001</v>
      </c>
    </row>
    <row r="117" spans="1:52">
      <c r="A117" s="142"/>
      <c r="B117" s="142"/>
      <c r="C117" s="5">
        <v>4.7916666666666696</v>
      </c>
      <c r="D117" s="42">
        <v>0</v>
      </c>
      <c r="E117" s="42">
        <v>4.6100000000000002E-2</v>
      </c>
      <c r="F117" s="42">
        <v>0</v>
      </c>
      <c r="G117" s="42">
        <v>0</v>
      </c>
      <c r="H117" s="36">
        <v>7.6399999999999996E-2</v>
      </c>
      <c r="I117" s="8">
        <v>2.4500000000000001E-2</v>
      </c>
      <c r="J117" s="36">
        <v>0.1268</v>
      </c>
      <c r="K117" s="36">
        <v>7.22E-2</v>
      </c>
      <c r="L117" s="36">
        <v>6.6799999999999998E-2</v>
      </c>
      <c r="M117" s="36">
        <v>9.2499999999999999E-2</v>
      </c>
      <c r="N117" s="36">
        <v>0.14549999999999999</v>
      </c>
      <c r="O117" s="8">
        <v>0.1008</v>
      </c>
      <c r="P117" s="84">
        <v>0.38450000000000001</v>
      </c>
      <c r="Q117" s="84">
        <v>0.20100000000000001</v>
      </c>
      <c r="R117" s="84">
        <v>9.5299999999999996E-2</v>
      </c>
      <c r="S117" s="84">
        <v>0.27210000000000001</v>
      </c>
      <c r="T117" s="84">
        <v>0.20100000000000001</v>
      </c>
      <c r="U117" s="84">
        <v>0.22459999999999999</v>
      </c>
      <c r="V117" s="84">
        <v>0.4627</v>
      </c>
      <c r="W117" s="84">
        <v>0.40100000000000002</v>
      </c>
      <c r="X117" s="84">
        <v>0.66069999999999995</v>
      </c>
      <c r="Y117" s="84">
        <v>0.76659999999999995</v>
      </c>
      <c r="Z117" s="84">
        <v>0.46160000000000001</v>
      </c>
      <c r="AA117" s="42">
        <v>0.48430000000000001</v>
      </c>
      <c r="AB117" s="8"/>
      <c r="AC117" s="8"/>
      <c r="AD117" s="8"/>
      <c r="AE117" s="8"/>
      <c r="AF117" s="8"/>
      <c r="AG117" s="8"/>
    </row>
    <row r="118" spans="1:52">
      <c r="A118" s="142"/>
      <c r="B118" s="142"/>
      <c r="C118" s="5">
        <v>4.8333333333333304</v>
      </c>
      <c r="D118" s="42">
        <v>0</v>
      </c>
      <c r="E118" s="42">
        <v>0</v>
      </c>
      <c r="F118" s="42">
        <v>0</v>
      </c>
      <c r="G118" s="42">
        <v>0</v>
      </c>
      <c r="H118" s="36">
        <v>0</v>
      </c>
      <c r="I118" s="8">
        <v>0</v>
      </c>
      <c r="J118" s="36">
        <v>2.5000000000000001E-3</v>
      </c>
      <c r="K118" s="36">
        <v>3.3E-3</v>
      </c>
      <c r="L118" s="36">
        <v>0</v>
      </c>
      <c r="M118" s="36">
        <v>5.0000000000000001E-4</v>
      </c>
      <c r="N118" s="36">
        <v>2.3E-3</v>
      </c>
      <c r="O118" s="8">
        <v>1.6999999999999999E-3</v>
      </c>
      <c r="P118" s="84">
        <v>0.43719999999999998</v>
      </c>
      <c r="Q118" s="84">
        <v>0.36370000000000002</v>
      </c>
      <c r="R118" s="84">
        <v>0.1326</v>
      </c>
      <c r="S118" s="84">
        <v>0.41539999999999999</v>
      </c>
      <c r="T118" s="84">
        <v>0.36370000000000002</v>
      </c>
      <c r="U118" s="84">
        <v>0.30220000000000002</v>
      </c>
      <c r="V118" s="84">
        <v>0.60109999999999997</v>
      </c>
      <c r="W118" s="84">
        <v>0.53769999999999996</v>
      </c>
      <c r="X118" s="84">
        <v>0.503</v>
      </c>
      <c r="Y118" s="84">
        <v>0.63029999999999997</v>
      </c>
      <c r="Z118" s="84">
        <v>0.54469999999999996</v>
      </c>
      <c r="AA118" s="42">
        <v>0.54849999999999999</v>
      </c>
      <c r="AB118" s="8"/>
      <c r="AC118" s="8"/>
      <c r="AD118" s="8"/>
      <c r="AE118" s="8"/>
      <c r="AF118" s="8"/>
      <c r="AG118" s="8"/>
    </row>
    <row r="119" spans="1:52">
      <c r="A119" s="142"/>
      <c r="B119" s="142"/>
      <c r="C119" s="5">
        <v>4.875</v>
      </c>
      <c r="D119" s="42">
        <v>0</v>
      </c>
      <c r="E119" s="42">
        <v>0</v>
      </c>
      <c r="F119" s="42">
        <v>0</v>
      </c>
      <c r="G119" s="42">
        <v>0</v>
      </c>
      <c r="H119" s="36">
        <v>0</v>
      </c>
      <c r="I119" s="8">
        <v>0</v>
      </c>
      <c r="J119" s="36">
        <v>0</v>
      </c>
      <c r="K119" s="36">
        <v>0</v>
      </c>
      <c r="L119" s="36">
        <v>0</v>
      </c>
      <c r="M119" s="36">
        <v>0</v>
      </c>
      <c r="N119" s="36">
        <v>0</v>
      </c>
      <c r="O119" s="8">
        <v>0</v>
      </c>
      <c r="P119" s="84">
        <v>0.50680000000000003</v>
      </c>
      <c r="Q119" s="84">
        <v>0.62570000000000003</v>
      </c>
      <c r="R119" s="84">
        <v>0.18060000000000001</v>
      </c>
      <c r="S119" s="84">
        <v>0.60699999999999998</v>
      </c>
      <c r="T119" s="84">
        <v>0.62570000000000003</v>
      </c>
      <c r="U119" s="84">
        <v>0.41020000000000001</v>
      </c>
      <c r="V119" s="84">
        <v>0.72899999999999998</v>
      </c>
      <c r="W119" s="84">
        <v>0.68</v>
      </c>
      <c r="X119" s="84">
        <v>0.39460000000000001</v>
      </c>
      <c r="Y119" s="84">
        <v>0.5171</v>
      </c>
      <c r="Z119" s="84">
        <v>0.61009999999999998</v>
      </c>
      <c r="AA119" s="42">
        <v>0.61060000000000003</v>
      </c>
      <c r="AB119" s="8"/>
      <c r="AC119" s="8"/>
      <c r="AD119" s="144" t="s">
        <v>11</v>
      </c>
      <c r="AE119" s="144"/>
      <c r="AF119" s="144"/>
      <c r="AG119" s="144"/>
      <c r="AH119" s="144"/>
      <c r="AI119" s="144"/>
      <c r="AJ119" s="144"/>
      <c r="AK119" s="144"/>
      <c r="AL119" s="144"/>
      <c r="AM119" s="144"/>
      <c r="AN119" s="144"/>
      <c r="AO119" s="144"/>
      <c r="AP119" s="144"/>
      <c r="AQ119" s="144"/>
      <c r="AR119" s="144"/>
      <c r="AS119" s="144"/>
      <c r="AT119" s="144"/>
      <c r="AU119" s="144"/>
      <c r="AV119" s="144"/>
      <c r="AW119" s="144"/>
      <c r="AX119" s="144"/>
      <c r="AY119" s="144"/>
      <c r="AZ119" s="144"/>
    </row>
    <row r="120" spans="1:52">
      <c r="A120" s="142"/>
      <c r="B120" s="142"/>
      <c r="C120" s="5">
        <v>4.9166666666666696</v>
      </c>
      <c r="D120" s="42">
        <v>0</v>
      </c>
      <c r="E120" s="42">
        <v>0</v>
      </c>
      <c r="F120" s="42">
        <v>0</v>
      </c>
      <c r="G120" s="42">
        <v>0</v>
      </c>
      <c r="H120" s="36">
        <v>0</v>
      </c>
      <c r="I120" s="8">
        <v>0</v>
      </c>
      <c r="J120" s="36">
        <v>0</v>
      </c>
      <c r="K120" s="36">
        <v>0</v>
      </c>
      <c r="L120" s="36">
        <v>0</v>
      </c>
      <c r="M120" s="36">
        <v>0</v>
      </c>
      <c r="N120" s="36">
        <v>0</v>
      </c>
      <c r="O120" s="8">
        <v>0</v>
      </c>
      <c r="P120" s="84">
        <v>0.50039999999999996</v>
      </c>
      <c r="Q120" s="84">
        <v>0.56040000000000001</v>
      </c>
      <c r="R120" s="84">
        <v>0.1739</v>
      </c>
      <c r="S120" s="84">
        <v>0.57909999999999995</v>
      </c>
      <c r="T120" s="84">
        <v>0.56040000000000001</v>
      </c>
      <c r="U120" s="84">
        <v>0.39240000000000003</v>
      </c>
      <c r="V120" s="84">
        <v>0.80810000000000004</v>
      </c>
      <c r="W120" s="84">
        <v>0.77200000000000002</v>
      </c>
      <c r="X120" s="84">
        <v>0.35249999999999998</v>
      </c>
      <c r="Y120" s="84">
        <v>0.5302</v>
      </c>
      <c r="Z120" s="84">
        <v>0.69210000000000005</v>
      </c>
      <c r="AA120" s="42">
        <v>0.67720000000000002</v>
      </c>
      <c r="AB120" s="8"/>
      <c r="AC120" s="8"/>
      <c r="AD120" s="36"/>
      <c r="AE120" s="36" t="s">
        <v>99</v>
      </c>
      <c r="AF120" s="36"/>
      <c r="AG120" s="36"/>
      <c r="AH120" s="36"/>
      <c r="AI120" s="36"/>
      <c r="AJ120" s="36"/>
      <c r="AK120" s="36" t="s">
        <v>100</v>
      </c>
      <c r="AL120" s="36"/>
      <c r="AM120" s="36"/>
      <c r="AN120" s="36"/>
      <c r="AO120" s="36"/>
      <c r="AP120" s="36"/>
      <c r="AQ120" s="36" t="s">
        <v>98</v>
      </c>
      <c r="AR120" s="36"/>
      <c r="AS120" s="36"/>
      <c r="AT120" s="36"/>
      <c r="AV120" s="84"/>
      <c r="AW120" s="84" t="s">
        <v>153</v>
      </c>
      <c r="AX120" s="84"/>
      <c r="AY120" s="84"/>
      <c r="AZ120" s="84"/>
    </row>
    <row r="121" spans="1:52">
      <c r="A121" s="142"/>
      <c r="B121" s="142"/>
      <c r="C121" s="5">
        <v>4.9583333333333304</v>
      </c>
      <c r="D121" s="42">
        <v>0</v>
      </c>
      <c r="E121" s="42">
        <v>0</v>
      </c>
      <c r="F121" s="42">
        <v>0</v>
      </c>
      <c r="G121" s="42">
        <v>0</v>
      </c>
      <c r="H121" s="36">
        <v>0</v>
      </c>
      <c r="I121" s="8">
        <v>0</v>
      </c>
      <c r="J121" s="36">
        <v>0</v>
      </c>
      <c r="K121" s="36">
        <v>0</v>
      </c>
      <c r="L121" s="36">
        <v>0</v>
      </c>
      <c r="M121" s="36">
        <v>0</v>
      </c>
      <c r="N121" s="36">
        <v>0</v>
      </c>
      <c r="O121" s="8">
        <v>0</v>
      </c>
      <c r="P121" s="84">
        <v>0.48830000000000001</v>
      </c>
      <c r="Q121" s="84">
        <v>0.57689999999999997</v>
      </c>
      <c r="R121" s="84">
        <v>0.16839999999999999</v>
      </c>
      <c r="S121" s="84">
        <v>0.61699999999999999</v>
      </c>
      <c r="T121" s="84">
        <v>0.57689999999999997</v>
      </c>
      <c r="U121" s="84">
        <v>0.39629999999999999</v>
      </c>
      <c r="V121" s="84">
        <v>0.75270000000000004</v>
      </c>
      <c r="W121" s="84">
        <v>0.7147</v>
      </c>
      <c r="X121" s="84">
        <v>0.27729999999999999</v>
      </c>
      <c r="Y121" s="84">
        <v>0.49930000000000002</v>
      </c>
      <c r="Z121" s="84">
        <v>0.77849999999999997</v>
      </c>
      <c r="AA121" s="42">
        <v>0.69140000000000001</v>
      </c>
      <c r="AB121" s="8"/>
      <c r="AC121" s="8"/>
      <c r="AD121" s="36"/>
      <c r="AE121" s="36" t="s">
        <v>86</v>
      </c>
      <c r="AF121" s="36" t="s">
        <v>87</v>
      </c>
      <c r="AG121" s="36" t="s">
        <v>88</v>
      </c>
      <c r="AH121" s="36" t="s">
        <v>85</v>
      </c>
      <c r="AI121" s="36"/>
      <c r="AJ121" s="36"/>
      <c r="AK121" s="36" t="s">
        <v>86</v>
      </c>
      <c r="AL121" s="36" t="s">
        <v>87</v>
      </c>
      <c r="AM121" s="36" t="s">
        <v>88</v>
      </c>
      <c r="AN121" s="36" t="s">
        <v>85</v>
      </c>
      <c r="AO121" s="36"/>
      <c r="AP121" s="36"/>
      <c r="AQ121" s="36" t="s">
        <v>86</v>
      </c>
      <c r="AR121" s="36" t="s">
        <v>87</v>
      </c>
      <c r="AS121" s="36" t="s">
        <v>88</v>
      </c>
      <c r="AT121" s="36" t="s">
        <v>85</v>
      </c>
      <c r="AV121" s="84"/>
      <c r="AW121" s="84" t="s">
        <v>86</v>
      </c>
      <c r="AX121" s="84" t="s">
        <v>87</v>
      </c>
      <c r="AY121" s="84" t="s">
        <v>88</v>
      </c>
      <c r="AZ121" s="84" t="s">
        <v>85</v>
      </c>
    </row>
    <row r="122" spans="1:52">
      <c r="A122" s="142"/>
      <c r="B122" s="142"/>
      <c r="C122" s="5">
        <v>5</v>
      </c>
      <c r="D122" s="42">
        <v>0</v>
      </c>
      <c r="E122" s="42">
        <v>0</v>
      </c>
      <c r="F122" s="42">
        <v>0</v>
      </c>
      <c r="G122" s="42">
        <v>0</v>
      </c>
      <c r="H122" s="36">
        <v>0</v>
      </c>
      <c r="I122" s="8">
        <v>0</v>
      </c>
      <c r="J122" s="36">
        <v>0</v>
      </c>
      <c r="K122" s="36">
        <v>0</v>
      </c>
      <c r="L122" s="36">
        <v>0</v>
      </c>
      <c r="M122" s="36">
        <v>0</v>
      </c>
      <c r="N122" s="36">
        <v>0</v>
      </c>
      <c r="O122" s="8">
        <v>0</v>
      </c>
      <c r="P122" s="84">
        <v>0.50149999999999995</v>
      </c>
      <c r="Q122" s="84">
        <v>0.64759999999999995</v>
      </c>
      <c r="R122" s="84">
        <v>0.16889999999999999</v>
      </c>
      <c r="S122" s="84">
        <v>0.63870000000000005</v>
      </c>
      <c r="T122" s="84">
        <v>0.64759999999999995</v>
      </c>
      <c r="U122" s="84">
        <v>0.41289999999999999</v>
      </c>
      <c r="V122" s="84">
        <v>0.7016</v>
      </c>
      <c r="W122" s="84">
        <v>0.68300000000000005</v>
      </c>
      <c r="X122" s="84">
        <v>0.2792</v>
      </c>
      <c r="Y122" s="84">
        <v>0.43430000000000002</v>
      </c>
      <c r="Z122" s="84">
        <v>0.84309999999999996</v>
      </c>
      <c r="AA122" s="42">
        <v>0.70830000000000004</v>
      </c>
      <c r="AB122" s="8"/>
      <c r="AC122" s="8"/>
      <c r="AD122" s="28" t="s">
        <v>101</v>
      </c>
      <c r="AE122" s="84">
        <v>0</v>
      </c>
      <c r="AF122" s="84">
        <v>0</v>
      </c>
      <c r="AG122" s="84">
        <v>0</v>
      </c>
      <c r="AH122" s="84">
        <v>0</v>
      </c>
      <c r="AI122" s="36"/>
      <c r="AJ122" s="28" t="s">
        <v>101</v>
      </c>
      <c r="AK122" s="84">
        <v>0</v>
      </c>
      <c r="AL122" s="84">
        <v>0</v>
      </c>
      <c r="AM122" s="84">
        <v>0</v>
      </c>
      <c r="AN122" s="84">
        <v>0</v>
      </c>
      <c r="AO122" s="36"/>
      <c r="AP122" s="28" t="s">
        <v>101</v>
      </c>
      <c r="AQ122" s="84">
        <v>0.40089999999999998</v>
      </c>
      <c r="AR122" s="84">
        <v>0.22720000000000001</v>
      </c>
      <c r="AS122" s="84">
        <v>0.70650000000000002</v>
      </c>
      <c r="AT122" s="84">
        <v>0.60419999999999996</v>
      </c>
      <c r="AV122" s="92" t="s">
        <v>101</v>
      </c>
      <c r="AW122" s="84">
        <v>0.38529999999999998</v>
      </c>
      <c r="AX122" s="84">
        <v>0.12889999999999999</v>
      </c>
      <c r="AY122" s="84">
        <v>0.30349999999999999</v>
      </c>
      <c r="AZ122" s="84">
        <v>0.41270000000000001</v>
      </c>
    </row>
    <row r="123" spans="1:52">
      <c r="A123" s="142" t="s">
        <v>77</v>
      </c>
      <c r="B123" s="142" t="s">
        <v>87</v>
      </c>
      <c r="C123" s="5">
        <v>5.0416666666666696</v>
      </c>
      <c r="D123" s="42">
        <v>0</v>
      </c>
      <c r="E123" s="42">
        <v>0</v>
      </c>
      <c r="F123" s="42">
        <v>0</v>
      </c>
      <c r="G123" s="42">
        <v>0</v>
      </c>
      <c r="H123" s="36">
        <v>0</v>
      </c>
      <c r="I123" s="8">
        <v>0</v>
      </c>
      <c r="J123" s="36">
        <v>0</v>
      </c>
      <c r="K123" s="36">
        <v>0</v>
      </c>
      <c r="L123" s="36">
        <v>0</v>
      </c>
      <c r="M123" s="36">
        <v>0</v>
      </c>
      <c r="N123" s="36">
        <v>0</v>
      </c>
      <c r="O123" s="8">
        <v>0</v>
      </c>
      <c r="P123" s="84">
        <v>0.40089999999999998</v>
      </c>
      <c r="Q123" s="84">
        <v>0.55330000000000001</v>
      </c>
      <c r="R123" s="84">
        <v>0.14480000000000001</v>
      </c>
      <c r="S123" s="84">
        <v>0.51200000000000001</v>
      </c>
      <c r="T123" s="84">
        <v>0.55330000000000001</v>
      </c>
      <c r="U123" s="84">
        <v>0.33850000000000002</v>
      </c>
      <c r="V123" s="84">
        <v>0.56230000000000002</v>
      </c>
      <c r="W123" s="84">
        <v>0.6079</v>
      </c>
      <c r="X123" s="84">
        <v>0.24679999999999999</v>
      </c>
      <c r="Y123" s="84">
        <v>0.4259</v>
      </c>
      <c r="Z123" s="84">
        <v>0.70440000000000003</v>
      </c>
      <c r="AA123" s="42">
        <v>0.60189999999999999</v>
      </c>
      <c r="AB123" s="8"/>
      <c r="AC123" s="8"/>
      <c r="AD123" s="28" t="s">
        <v>102</v>
      </c>
      <c r="AE123" s="84">
        <v>0</v>
      </c>
      <c r="AF123" s="84">
        <v>0</v>
      </c>
      <c r="AG123" s="84">
        <v>0</v>
      </c>
      <c r="AH123" s="84">
        <v>0</v>
      </c>
      <c r="AI123" s="36"/>
      <c r="AJ123" s="28" t="s">
        <v>102</v>
      </c>
      <c r="AK123" s="84">
        <v>0</v>
      </c>
      <c r="AL123" s="84">
        <v>0</v>
      </c>
      <c r="AM123" s="84">
        <v>0</v>
      </c>
      <c r="AN123" s="84">
        <v>0</v>
      </c>
      <c r="AO123" s="36"/>
      <c r="AP123" s="28" t="s">
        <v>102</v>
      </c>
      <c r="AQ123" s="84">
        <v>0.4103</v>
      </c>
      <c r="AR123" s="84">
        <v>0.27339999999999998</v>
      </c>
      <c r="AS123" s="84">
        <v>0.71199999999999997</v>
      </c>
      <c r="AT123" s="84">
        <v>0.65480000000000005</v>
      </c>
      <c r="AV123" s="92" t="s">
        <v>102</v>
      </c>
      <c r="AW123" s="84">
        <v>0.4914</v>
      </c>
      <c r="AX123" s="84">
        <v>0.17649999999999999</v>
      </c>
      <c r="AY123" s="84">
        <v>0.35670000000000002</v>
      </c>
      <c r="AZ123" s="84">
        <v>0.33069999999999999</v>
      </c>
    </row>
    <row r="124" spans="1:52">
      <c r="A124" s="142"/>
      <c r="B124" s="142"/>
      <c r="C124" s="5">
        <v>5.0833333333333304</v>
      </c>
      <c r="D124" s="42">
        <v>0</v>
      </c>
      <c r="E124" s="42">
        <v>0</v>
      </c>
      <c r="F124" s="42">
        <v>0</v>
      </c>
      <c r="G124" s="42">
        <v>0</v>
      </c>
      <c r="H124" s="36">
        <v>0</v>
      </c>
      <c r="I124" s="8">
        <v>0</v>
      </c>
      <c r="J124" s="36">
        <v>0</v>
      </c>
      <c r="K124" s="36">
        <v>0</v>
      </c>
      <c r="L124" s="36">
        <v>0</v>
      </c>
      <c r="M124" s="36">
        <v>0</v>
      </c>
      <c r="N124" s="36">
        <v>0</v>
      </c>
      <c r="O124" s="8">
        <v>0</v>
      </c>
      <c r="P124" s="84">
        <v>0.42159999999999997</v>
      </c>
      <c r="Q124" s="84">
        <v>0.62649999999999995</v>
      </c>
      <c r="R124" s="84">
        <v>0.1628</v>
      </c>
      <c r="S124" s="84">
        <v>0.62109999999999999</v>
      </c>
      <c r="T124" s="84">
        <v>0.62649999999999995</v>
      </c>
      <c r="U124" s="84">
        <v>0.38190000000000002</v>
      </c>
      <c r="V124" s="84">
        <v>0.56979999999999997</v>
      </c>
      <c r="W124" s="84">
        <v>0.62329999999999997</v>
      </c>
      <c r="X124" s="84">
        <v>0.17330000000000001</v>
      </c>
      <c r="Y124" s="84">
        <v>0.3276</v>
      </c>
      <c r="Z124" s="84">
        <v>0.65429999999999999</v>
      </c>
      <c r="AA124" s="42">
        <v>0.56820000000000004</v>
      </c>
      <c r="AB124" s="8"/>
      <c r="AC124" s="8"/>
      <c r="AD124" s="28" t="s">
        <v>103</v>
      </c>
      <c r="AE124" s="84">
        <v>0</v>
      </c>
      <c r="AF124" s="84">
        <v>0</v>
      </c>
      <c r="AG124" s="84">
        <v>0</v>
      </c>
      <c r="AH124" s="84">
        <v>0</v>
      </c>
      <c r="AI124" s="36"/>
      <c r="AJ124" s="28" t="s">
        <v>103</v>
      </c>
      <c r="AK124" s="84">
        <v>0</v>
      </c>
      <c r="AL124" s="84">
        <v>0</v>
      </c>
      <c r="AM124" s="84">
        <v>0</v>
      </c>
      <c r="AN124" s="84">
        <v>0</v>
      </c>
      <c r="AO124" s="36"/>
      <c r="AP124" s="28" t="s">
        <v>103</v>
      </c>
      <c r="AQ124" s="84">
        <v>0.37840000000000001</v>
      </c>
      <c r="AR124" s="84">
        <v>0.29010000000000002</v>
      </c>
      <c r="AS124" s="84">
        <v>0.70850000000000002</v>
      </c>
      <c r="AT124" s="84">
        <v>0.58640000000000003</v>
      </c>
      <c r="AV124" s="92" t="s">
        <v>103</v>
      </c>
      <c r="AW124" s="84">
        <v>0.50949999999999995</v>
      </c>
      <c r="AX124" s="84">
        <v>0.15790000000000001</v>
      </c>
      <c r="AY124" s="84">
        <v>0.38219999999999998</v>
      </c>
      <c r="AZ124" s="84">
        <v>0.2467</v>
      </c>
    </row>
    <row r="125" spans="1:52">
      <c r="A125" s="142"/>
      <c r="B125" s="142"/>
      <c r="C125" s="5">
        <v>5.125</v>
      </c>
      <c r="D125" s="42">
        <v>0</v>
      </c>
      <c r="E125" s="42">
        <v>0</v>
      </c>
      <c r="F125" s="42">
        <v>0</v>
      </c>
      <c r="G125" s="42">
        <v>0</v>
      </c>
      <c r="H125" s="36">
        <v>0</v>
      </c>
      <c r="I125" s="8">
        <v>0</v>
      </c>
      <c r="J125" s="36">
        <v>0</v>
      </c>
      <c r="K125" s="36">
        <v>0</v>
      </c>
      <c r="L125" s="36">
        <v>0</v>
      </c>
      <c r="M125" s="36">
        <v>0</v>
      </c>
      <c r="N125" s="36">
        <v>0</v>
      </c>
      <c r="O125" s="8">
        <v>0</v>
      </c>
      <c r="P125" s="84">
        <v>0.4632</v>
      </c>
      <c r="Q125" s="84">
        <v>0.64100000000000001</v>
      </c>
      <c r="R125" s="84">
        <v>0.17530000000000001</v>
      </c>
      <c r="S125" s="84">
        <v>0.66659999999999997</v>
      </c>
      <c r="T125" s="84">
        <v>0.64100000000000001</v>
      </c>
      <c r="U125" s="84">
        <v>0.40939999999999999</v>
      </c>
      <c r="V125" s="84">
        <v>0.50209999999999999</v>
      </c>
      <c r="W125" s="84">
        <v>0.5716</v>
      </c>
      <c r="X125" s="84">
        <v>0.13769999999999999</v>
      </c>
      <c r="Y125" s="84">
        <v>0.24199999999999999</v>
      </c>
      <c r="Z125" s="84">
        <v>0.55130000000000001</v>
      </c>
      <c r="AA125" s="42">
        <v>0.48930000000000001</v>
      </c>
      <c r="AB125" s="8"/>
      <c r="AC125" s="8"/>
      <c r="AD125" s="28" t="s">
        <v>104</v>
      </c>
      <c r="AE125" s="84">
        <v>0</v>
      </c>
      <c r="AF125" s="84">
        <v>0</v>
      </c>
      <c r="AG125" s="84">
        <v>0</v>
      </c>
      <c r="AH125" s="84">
        <v>0</v>
      </c>
      <c r="AI125" s="36"/>
      <c r="AJ125" s="28" t="s">
        <v>104</v>
      </c>
      <c r="AK125" s="84">
        <v>0</v>
      </c>
      <c r="AL125" s="84">
        <v>0</v>
      </c>
      <c r="AM125" s="84">
        <v>0</v>
      </c>
      <c r="AN125" s="84">
        <v>0</v>
      </c>
      <c r="AO125" s="36"/>
      <c r="AP125" s="28" t="s">
        <v>104</v>
      </c>
      <c r="AQ125" s="84">
        <v>0.34560000000000002</v>
      </c>
      <c r="AR125" s="84">
        <v>0.29049999999999998</v>
      </c>
      <c r="AS125" s="84">
        <v>0.69289999999999996</v>
      </c>
      <c r="AT125" s="84">
        <v>0.53249999999999997</v>
      </c>
      <c r="AV125" s="92" t="s">
        <v>104</v>
      </c>
      <c r="AW125" s="84">
        <v>0.59219999999999995</v>
      </c>
      <c r="AX125" s="84">
        <v>6.3299999999999995E-2</v>
      </c>
      <c r="AY125" s="84">
        <v>0.32990000000000003</v>
      </c>
      <c r="AZ125" s="84">
        <v>0.15870000000000001</v>
      </c>
    </row>
    <row r="126" spans="1:52">
      <c r="A126" s="142"/>
      <c r="B126" s="142"/>
      <c r="C126" s="5">
        <v>5.1666666666666696</v>
      </c>
      <c r="D126" s="42">
        <v>0</v>
      </c>
      <c r="E126" s="42">
        <v>0</v>
      </c>
      <c r="F126" s="42">
        <v>0</v>
      </c>
      <c r="G126" s="42">
        <v>0</v>
      </c>
      <c r="H126" s="36">
        <v>0</v>
      </c>
      <c r="I126" s="8">
        <v>0</v>
      </c>
      <c r="J126" s="36">
        <v>0</v>
      </c>
      <c r="K126" s="36">
        <v>0</v>
      </c>
      <c r="L126" s="36">
        <v>0</v>
      </c>
      <c r="M126" s="36">
        <v>0</v>
      </c>
      <c r="N126" s="36">
        <v>0</v>
      </c>
      <c r="O126" s="8">
        <v>0</v>
      </c>
      <c r="P126" s="84">
        <v>0.4017</v>
      </c>
      <c r="Q126" s="84">
        <v>0.50039999999999996</v>
      </c>
      <c r="R126" s="84">
        <v>0.13089999999999999</v>
      </c>
      <c r="S126" s="84">
        <v>0.50990000000000002</v>
      </c>
      <c r="T126" s="84">
        <v>0.50039999999999996</v>
      </c>
      <c r="U126" s="84">
        <v>0.32650000000000001</v>
      </c>
      <c r="V126" s="84">
        <v>0.51370000000000005</v>
      </c>
      <c r="W126" s="84">
        <v>0.621</v>
      </c>
      <c r="X126" s="84">
        <v>0.13109999999999999</v>
      </c>
      <c r="Y126" s="84">
        <v>0.22020000000000001</v>
      </c>
      <c r="Z126" s="84">
        <v>0.52329999999999999</v>
      </c>
      <c r="AA126" s="42">
        <v>0.48599999999999999</v>
      </c>
      <c r="AB126" s="8"/>
      <c r="AC126" s="8"/>
      <c r="AD126" s="28" t="s">
        <v>105</v>
      </c>
      <c r="AE126" s="84">
        <v>0</v>
      </c>
      <c r="AF126" s="84">
        <v>0</v>
      </c>
      <c r="AG126" s="84">
        <v>0</v>
      </c>
      <c r="AH126" s="84">
        <v>0</v>
      </c>
      <c r="AI126" s="36"/>
      <c r="AJ126" s="28" t="s">
        <v>105</v>
      </c>
      <c r="AK126" s="84">
        <v>0</v>
      </c>
      <c r="AL126" s="84">
        <v>0</v>
      </c>
      <c r="AM126" s="84">
        <v>0</v>
      </c>
      <c r="AN126" s="84">
        <v>0</v>
      </c>
      <c r="AO126" s="36"/>
      <c r="AP126" s="28" t="s">
        <v>105</v>
      </c>
      <c r="AQ126" s="84">
        <v>0.318</v>
      </c>
      <c r="AR126" s="84">
        <v>0.28299999999999997</v>
      </c>
      <c r="AS126" s="84">
        <v>0.66149999999999998</v>
      </c>
      <c r="AT126" s="84">
        <v>0.57599999999999996</v>
      </c>
      <c r="AV126" s="92" t="s">
        <v>105</v>
      </c>
      <c r="AW126" s="84">
        <v>0.57430000000000003</v>
      </c>
      <c r="AX126" s="84">
        <v>7.5600000000000001E-2</v>
      </c>
      <c r="AY126" s="84">
        <v>0.3896</v>
      </c>
      <c r="AZ126" s="84">
        <v>0.1227</v>
      </c>
    </row>
    <row r="127" spans="1:52">
      <c r="A127" s="142"/>
      <c r="B127" s="142"/>
      <c r="C127" s="5">
        <v>5.2083333333333304</v>
      </c>
      <c r="D127" s="42">
        <v>0</v>
      </c>
      <c r="E127" s="42">
        <v>0</v>
      </c>
      <c r="F127" s="42">
        <v>0</v>
      </c>
      <c r="G127" s="42">
        <v>0</v>
      </c>
      <c r="H127" s="36">
        <v>0</v>
      </c>
      <c r="I127" s="8">
        <v>0</v>
      </c>
      <c r="J127" s="36">
        <v>0</v>
      </c>
      <c r="K127" s="36">
        <v>0</v>
      </c>
      <c r="L127" s="36">
        <v>0</v>
      </c>
      <c r="M127" s="36">
        <v>0</v>
      </c>
      <c r="N127" s="36">
        <v>0</v>
      </c>
      <c r="O127" s="8">
        <v>0</v>
      </c>
      <c r="P127" s="84">
        <v>0.33389999999999997</v>
      </c>
      <c r="Q127" s="84">
        <v>0.43359999999999999</v>
      </c>
      <c r="R127" s="84">
        <v>0.11600000000000001</v>
      </c>
      <c r="S127" s="84">
        <v>0.44030000000000002</v>
      </c>
      <c r="T127" s="84">
        <v>0.43359999999999999</v>
      </c>
      <c r="U127" s="84">
        <v>0.27960000000000002</v>
      </c>
      <c r="V127" s="84">
        <v>0.44569999999999999</v>
      </c>
      <c r="W127" s="84">
        <v>0.59560000000000002</v>
      </c>
      <c r="X127" s="84">
        <v>0.12870000000000001</v>
      </c>
      <c r="Y127" s="84">
        <v>0.16800000000000001</v>
      </c>
      <c r="Z127" s="84">
        <v>0.54190000000000005</v>
      </c>
      <c r="AA127" s="42">
        <v>0.4793</v>
      </c>
      <c r="AB127" s="8"/>
      <c r="AC127" s="8"/>
      <c r="AD127" s="28" t="s">
        <v>106</v>
      </c>
      <c r="AE127" s="84">
        <v>0</v>
      </c>
      <c r="AF127" s="84">
        <v>0</v>
      </c>
      <c r="AG127" s="84">
        <v>0</v>
      </c>
      <c r="AH127" s="84">
        <v>0</v>
      </c>
      <c r="AI127" s="36"/>
      <c r="AJ127" s="28" t="s">
        <v>106</v>
      </c>
      <c r="AK127" s="84">
        <v>0</v>
      </c>
      <c r="AL127" s="84">
        <v>6.9999999999999999E-4</v>
      </c>
      <c r="AM127" s="84">
        <v>0</v>
      </c>
      <c r="AN127" s="84">
        <v>9.2999999999999992E-3</v>
      </c>
      <c r="AO127" s="36"/>
      <c r="AP127" s="28" t="s">
        <v>106</v>
      </c>
      <c r="AQ127" s="84">
        <v>0.2727</v>
      </c>
      <c r="AR127" s="84">
        <v>0.24010000000000001</v>
      </c>
      <c r="AS127" s="84">
        <v>0.65920000000000001</v>
      </c>
      <c r="AT127" s="84">
        <v>0.5454</v>
      </c>
      <c r="AV127" s="92" t="s">
        <v>106</v>
      </c>
      <c r="AW127" s="84">
        <v>0.63770000000000004</v>
      </c>
      <c r="AX127" s="84">
        <v>7.3499999999999996E-2</v>
      </c>
      <c r="AY127" s="84">
        <v>0.40839999999999999</v>
      </c>
      <c r="AZ127" s="84">
        <v>0.10440000000000001</v>
      </c>
    </row>
    <row r="128" spans="1:52">
      <c r="A128" s="142"/>
      <c r="B128" s="142"/>
      <c r="C128" s="5">
        <v>5.25</v>
      </c>
      <c r="D128" s="42">
        <v>0</v>
      </c>
      <c r="E128" s="42">
        <v>0</v>
      </c>
      <c r="F128" s="42">
        <v>0</v>
      </c>
      <c r="G128" s="42">
        <v>0</v>
      </c>
      <c r="H128" s="36">
        <v>0</v>
      </c>
      <c r="I128" s="8">
        <v>0</v>
      </c>
      <c r="J128" s="36">
        <v>8.0999999999999996E-3</v>
      </c>
      <c r="K128" s="36">
        <v>3.1800000000000002E-2</v>
      </c>
      <c r="L128" s="36">
        <v>5.4000000000000003E-3</v>
      </c>
      <c r="M128" s="36">
        <v>6.9999999999999999E-4</v>
      </c>
      <c r="N128" s="36">
        <v>1.61E-2</v>
      </c>
      <c r="O128" s="8">
        <v>1.24E-2</v>
      </c>
      <c r="P128" s="84">
        <v>0.2863</v>
      </c>
      <c r="Q128" s="84">
        <v>0.36499999999999999</v>
      </c>
      <c r="R128" s="84">
        <v>9.4100000000000003E-2</v>
      </c>
      <c r="S128" s="84">
        <v>0.38619999999999999</v>
      </c>
      <c r="T128" s="84">
        <v>0.36499999999999999</v>
      </c>
      <c r="U128" s="84">
        <v>0.23849999999999999</v>
      </c>
      <c r="V128" s="84">
        <v>0.3488</v>
      </c>
      <c r="W128" s="84">
        <v>0.51939999999999997</v>
      </c>
      <c r="X128" s="84">
        <v>0.12820000000000001</v>
      </c>
      <c r="Y128" s="84">
        <v>0.12870000000000001</v>
      </c>
      <c r="Z128" s="84">
        <v>0.54810000000000003</v>
      </c>
      <c r="AA128" s="42">
        <v>0.45250000000000001</v>
      </c>
      <c r="AB128" s="8"/>
      <c r="AC128" s="8"/>
      <c r="AD128" s="28" t="s">
        <v>107</v>
      </c>
      <c r="AE128" s="84">
        <v>0</v>
      </c>
      <c r="AF128" s="84">
        <v>0</v>
      </c>
      <c r="AG128" s="84">
        <v>0</v>
      </c>
      <c r="AH128" s="84">
        <v>0</v>
      </c>
      <c r="AI128" s="36"/>
      <c r="AJ128" s="28" t="s">
        <v>107</v>
      </c>
      <c r="AK128" s="84">
        <v>0</v>
      </c>
      <c r="AL128" s="84">
        <v>0.1003</v>
      </c>
      <c r="AM128" s="84">
        <v>0</v>
      </c>
      <c r="AN128" s="84">
        <v>0.2011</v>
      </c>
      <c r="AO128" s="36"/>
      <c r="AP128" s="28" t="s">
        <v>107</v>
      </c>
      <c r="AQ128" s="84">
        <v>0.20610000000000001</v>
      </c>
      <c r="AR128" s="84">
        <v>0.19600000000000001</v>
      </c>
      <c r="AS128" s="84">
        <v>0.64670000000000005</v>
      </c>
      <c r="AT128" s="84">
        <v>0.45579999999999998</v>
      </c>
      <c r="AV128" s="92" t="s">
        <v>107</v>
      </c>
      <c r="AW128" s="84">
        <v>0.71430000000000005</v>
      </c>
      <c r="AX128" s="84">
        <v>6.9099999999999995E-2</v>
      </c>
      <c r="AY128" s="84">
        <v>0.3921</v>
      </c>
      <c r="AZ128" s="84">
        <v>6.5199999999999994E-2</v>
      </c>
    </row>
    <row r="129" spans="1:52">
      <c r="A129" s="142"/>
      <c r="B129" s="142"/>
      <c r="C129" s="5">
        <v>5.2916666666666696</v>
      </c>
      <c r="D129" s="42">
        <v>0</v>
      </c>
      <c r="E129" s="42">
        <v>0</v>
      </c>
      <c r="F129" s="42">
        <v>0</v>
      </c>
      <c r="G129" s="42">
        <v>0</v>
      </c>
      <c r="H129" s="36">
        <v>0</v>
      </c>
      <c r="I129" s="8">
        <v>0</v>
      </c>
      <c r="J129" s="36">
        <v>0.20499999999999999</v>
      </c>
      <c r="K129" s="36">
        <v>0.25290000000000001</v>
      </c>
      <c r="L129" s="36">
        <v>0.2581</v>
      </c>
      <c r="M129" s="36">
        <v>0.18509999999999999</v>
      </c>
      <c r="N129" s="36">
        <v>0.25609999999999999</v>
      </c>
      <c r="O129" s="8">
        <v>0.23139999999999999</v>
      </c>
      <c r="P129" s="84">
        <v>0.25609999999999999</v>
      </c>
      <c r="Q129" s="84">
        <v>0.31680000000000003</v>
      </c>
      <c r="R129" s="84">
        <v>9.0399999999999994E-2</v>
      </c>
      <c r="S129" s="84">
        <v>0.36320000000000002</v>
      </c>
      <c r="T129" s="84">
        <v>0.31680000000000003</v>
      </c>
      <c r="U129" s="84">
        <v>0.21820000000000001</v>
      </c>
      <c r="V129" s="84">
        <v>0.33739999999999998</v>
      </c>
      <c r="W129" s="84">
        <v>0.48799999999999999</v>
      </c>
      <c r="X129" s="84">
        <v>0.13009999999999999</v>
      </c>
      <c r="Y129" s="84">
        <v>0.1129</v>
      </c>
      <c r="Z129" s="84">
        <v>0.52329999999999999</v>
      </c>
      <c r="AA129" s="42">
        <v>0.43109999999999998</v>
      </c>
      <c r="AB129" s="8"/>
      <c r="AC129" s="8"/>
      <c r="AD129" s="28" t="s">
        <v>108</v>
      </c>
      <c r="AE129" s="84">
        <v>0</v>
      </c>
      <c r="AF129" s="84">
        <v>0</v>
      </c>
      <c r="AG129" s="84">
        <v>0</v>
      </c>
      <c r="AH129" s="84">
        <v>5.0000000000000001E-4</v>
      </c>
      <c r="AI129" s="36"/>
      <c r="AJ129" s="28" t="s">
        <v>108</v>
      </c>
      <c r="AK129" s="84">
        <v>1.17E-2</v>
      </c>
      <c r="AL129" s="84">
        <v>0.45689999999999997</v>
      </c>
      <c r="AM129" s="84">
        <v>4.6800000000000001E-2</v>
      </c>
      <c r="AN129" s="84">
        <v>0.61429999999999996</v>
      </c>
      <c r="AO129" s="36"/>
      <c r="AP129" s="28" t="s">
        <v>108</v>
      </c>
      <c r="AQ129" s="84">
        <v>0.2114</v>
      </c>
      <c r="AR129" s="84">
        <v>9.1999999999999998E-2</v>
      </c>
      <c r="AS129" s="84">
        <v>0.65880000000000005</v>
      </c>
      <c r="AT129" s="84">
        <v>0.39739999999999998</v>
      </c>
      <c r="AV129" s="92" t="s">
        <v>108</v>
      </c>
      <c r="AW129" s="84">
        <v>0.7329</v>
      </c>
      <c r="AX129" s="84">
        <v>3.9199999999999999E-2</v>
      </c>
      <c r="AY129" s="84">
        <v>0.4642</v>
      </c>
      <c r="AZ129" s="84">
        <v>4.7500000000000001E-2</v>
      </c>
    </row>
    <row r="130" spans="1:52">
      <c r="A130" s="142"/>
      <c r="B130" s="142"/>
      <c r="C130" s="5">
        <v>5.3333333333333304</v>
      </c>
      <c r="D130" s="42">
        <v>0</v>
      </c>
      <c r="E130" s="42">
        <v>6.9099999999999995E-2</v>
      </c>
      <c r="F130" s="42">
        <v>3.0000000000000001E-3</v>
      </c>
      <c r="G130" s="42">
        <v>0</v>
      </c>
      <c r="H130" s="36">
        <v>5.5100000000000003E-2</v>
      </c>
      <c r="I130" s="8">
        <v>2.5399999999999999E-2</v>
      </c>
      <c r="J130" s="36">
        <v>0.46650000000000003</v>
      </c>
      <c r="K130" s="36">
        <v>0.53990000000000005</v>
      </c>
      <c r="L130" s="36">
        <v>0.55500000000000005</v>
      </c>
      <c r="M130" s="36">
        <v>0.46279999999999999</v>
      </c>
      <c r="N130" s="36">
        <v>0.56999999999999995</v>
      </c>
      <c r="O130" s="8">
        <v>0.51880000000000004</v>
      </c>
      <c r="P130" s="84">
        <v>0.22739999999999999</v>
      </c>
      <c r="Q130" s="84">
        <v>0.26229999999999998</v>
      </c>
      <c r="R130" s="84">
        <v>7.4099999999999999E-2</v>
      </c>
      <c r="S130" s="84">
        <v>0.29339999999999999</v>
      </c>
      <c r="T130" s="84">
        <v>0.26229999999999998</v>
      </c>
      <c r="U130" s="84">
        <v>0.18329999999999999</v>
      </c>
      <c r="V130" s="84">
        <v>0.24990000000000001</v>
      </c>
      <c r="W130" s="84">
        <v>0.43790000000000001</v>
      </c>
      <c r="X130" s="84">
        <v>7.3800000000000004E-2</v>
      </c>
      <c r="Y130" s="84">
        <v>7.6999999999999999E-2</v>
      </c>
      <c r="Z130" s="84">
        <v>0.37790000000000001</v>
      </c>
      <c r="AA130" s="42">
        <v>0.32879999999999998</v>
      </c>
      <c r="AB130" s="8"/>
      <c r="AC130" s="8"/>
      <c r="AD130" s="28" t="s">
        <v>109</v>
      </c>
      <c r="AE130" s="84">
        <v>0</v>
      </c>
      <c r="AF130" s="84">
        <v>0.31659999999999999</v>
      </c>
      <c r="AG130" s="84">
        <v>0</v>
      </c>
      <c r="AH130" s="84">
        <v>0.4274</v>
      </c>
      <c r="AI130" s="36"/>
      <c r="AJ130" s="28" t="s">
        <v>109</v>
      </c>
      <c r="AK130" s="84">
        <v>0.1356</v>
      </c>
      <c r="AL130" s="84">
        <v>0.6331</v>
      </c>
      <c r="AM130" s="84">
        <v>0.35599999999999998</v>
      </c>
      <c r="AN130" s="84">
        <v>0.7863</v>
      </c>
      <c r="AO130" s="36"/>
      <c r="AP130" s="28" t="s">
        <v>109</v>
      </c>
      <c r="AQ130" s="84">
        <v>0.23319999999999999</v>
      </c>
      <c r="AR130" s="84">
        <v>3.5400000000000001E-2</v>
      </c>
      <c r="AS130" s="84">
        <v>0.67620000000000002</v>
      </c>
      <c r="AT130" s="84">
        <v>0.3548</v>
      </c>
      <c r="AV130" s="92" t="s">
        <v>109</v>
      </c>
      <c r="AW130" s="84">
        <v>0.70530000000000004</v>
      </c>
      <c r="AX130" s="84">
        <v>2.5399999999999999E-2</v>
      </c>
      <c r="AY130" s="84">
        <v>0.54610000000000003</v>
      </c>
      <c r="AZ130" s="84">
        <v>3.49E-2</v>
      </c>
    </row>
    <row r="131" spans="1:52">
      <c r="A131" s="142"/>
      <c r="B131" s="142"/>
      <c r="C131" s="5">
        <v>5.375</v>
      </c>
      <c r="D131" s="42">
        <v>0.1391</v>
      </c>
      <c r="E131" s="42">
        <v>0.37180000000000002</v>
      </c>
      <c r="F131" s="42">
        <v>0.1905</v>
      </c>
      <c r="G131" s="42">
        <v>0.1221</v>
      </c>
      <c r="H131" s="36">
        <v>0.36249999999999999</v>
      </c>
      <c r="I131" s="8">
        <v>0.23719999999999999</v>
      </c>
      <c r="J131" s="36">
        <v>0.6663</v>
      </c>
      <c r="K131" s="36">
        <v>0.68840000000000001</v>
      </c>
      <c r="L131" s="36">
        <v>0.6583</v>
      </c>
      <c r="M131" s="36">
        <v>0.67030000000000001</v>
      </c>
      <c r="N131" s="36">
        <v>0.66700000000000004</v>
      </c>
      <c r="O131" s="8">
        <v>0.67</v>
      </c>
      <c r="P131" s="84">
        <v>0.21360000000000001</v>
      </c>
      <c r="Q131" s="84">
        <v>0.2235</v>
      </c>
      <c r="R131" s="84">
        <v>6.2100000000000002E-2</v>
      </c>
      <c r="S131" s="84">
        <v>0.24199999999999999</v>
      </c>
      <c r="T131" s="84">
        <v>0.2235</v>
      </c>
      <c r="U131" s="84">
        <v>0.1598</v>
      </c>
      <c r="V131" s="84">
        <v>0.19450000000000001</v>
      </c>
      <c r="W131" s="84">
        <v>0.38640000000000002</v>
      </c>
      <c r="X131" s="84">
        <v>6.5500000000000003E-2</v>
      </c>
      <c r="Y131" s="84">
        <v>6.7900000000000002E-2</v>
      </c>
      <c r="Z131" s="84">
        <v>0.25879999999999997</v>
      </c>
      <c r="AA131" s="42">
        <v>0.24979999999999999</v>
      </c>
      <c r="AB131" s="8"/>
      <c r="AC131" s="8"/>
      <c r="AD131" s="28" t="s">
        <v>110</v>
      </c>
      <c r="AE131" s="84">
        <v>0</v>
      </c>
      <c r="AF131" s="84">
        <v>0.64600000000000002</v>
      </c>
      <c r="AG131" s="84">
        <v>7.2999999999999995E-2</v>
      </c>
      <c r="AH131" s="84">
        <v>0.80800000000000005</v>
      </c>
      <c r="AI131" s="36"/>
      <c r="AJ131" s="28" t="s">
        <v>110</v>
      </c>
      <c r="AK131" s="84">
        <v>0.29389999999999999</v>
      </c>
      <c r="AL131" s="84">
        <v>0.72650000000000003</v>
      </c>
      <c r="AM131" s="84">
        <v>0.54900000000000004</v>
      </c>
      <c r="AN131" s="84">
        <v>0.85409999999999997</v>
      </c>
      <c r="AO131" s="36"/>
      <c r="AP131" s="28" t="s">
        <v>110</v>
      </c>
      <c r="AQ131" s="84">
        <v>0.223</v>
      </c>
      <c r="AR131" s="84">
        <v>4.2900000000000001E-2</v>
      </c>
      <c r="AS131" s="84">
        <v>0.75070000000000003</v>
      </c>
      <c r="AT131" s="84">
        <v>0.3427</v>
      </c>
      <c r="AV131" s="92" t="s">
        <v>110</v>
      </c>
      <c r="AW131" s="84">
        <v>0.59550000000000003</v>
      </c>
      <c r="AX131" s="84">
        <v>3.5299999999999998E-2</v>
      </c>
      <c r="AY131" s="84">
        <v>0.53010000000000002</v>
      </c>
      <c r="AZ131" s="84">
        <v>6.5500000000000003E-2</v>
      </c>
    </row>
    <row r="132" spans="1:52">
      <c r="A132" s="142"/>
      <c r="B132" s="142"/>
      <c r="C132" s="5">
        <v>5.4166666666666696</v>
      </c>
      <c r="D132" s="42">
        <v>0.5212</v>
      </c>
      <c r="E132" s="42">
        <v>0.73829999999999996</v>
      </c>
      <c r="F132" s="42">
        <v>0.46789999999999998</v>
      </c>
      <c r="G132" s="42">
        <v>0.39560000000000001</v>
      </c>
      <c r="H132" s="36">
        <v>0.69510000000000005</v>
      </c>
      <c r="I132" s="8">
        <v>0.56359999999999999</v>
      </c>
      <c r="J132" s="36">
        <v>0.81389999999999996</v>
      </c>
      <c r="K132" s="36">
        <v>0.83530000000000004</v>
      </c>
      <c r="L132" s="36">
        <v>0.80649999999999999</v>
      </c>
      <c r="M132" s="36">
        <v>0.78</v>
      </c>
      <c r="N132" s="36">
        <v>0.91879999999999995</v>
      </c>
      <c r="O132" s="8">
        <v>0.83089999999999997</v>
      </c>
      <c r="P132" s="84">
        <v>0.26</v>
      </c>
      <c r="Q132" s="84">
        <v>0.3009</v>
      </c>
      <c r="R132" s="84">
        <v>7.0400000000000004E-2</v>
      </c>
      <c r="S132" s="84">
        <v>0.28120000000000001</v>
      </c>
      <c r="T132" s="84">
        <v>0.3009</v>
      </c>
      <c r="U132" s="84">
        <v>0.19309999999999999</v>
      </c>
      <c r="V132" s="84">
        <v>0.185</v>
      </c>
      <c r="W132" s="84">
        <v>0.42380000000000001</v>
      </c>
      <c r="X132" s="84">
        <v>6.7000000000000004E-2</v>
      </c>
      <c r="Y132" s="84">
        <v>6.9099999999999995E-2</v>
      </c>
      <c r="Z132" s="84">
        <v>0.2407</v>
      </c>
      <c r="AA132" s="42">
        <v>0.24829999999999999</v>
      </c>
      <c r="AB132" s="8"/>
      <c r="AC132" s="8"/>
      <c r="AD132" s="28" t="s">
        <v>111</v>
      </c>
      <c r="AE132" s="84">
        <v>8.3000000000000001E-3</v>
      </c>
      <c r="AF132" s="84">
        <v>0.60809999999999997</v>
      </c>
      <c r="AG132" s="84">
        <v>0.37069999999999997</v>
      </c>
      <c r="AH132" s="84">
        <v>0.7117</v>
      </c>
      <c r="AI132" s="36"/>
      <c r="AJ132" s="28" t="s">
        <v>111</v>
      </c>
      <c r="AK132" s="84">
        <v>0.34460000000000002</v>
      </c>
      <c r="AL132" s="84">
        <v>0.73809999999999998</v>
      </c>
      <c r="AM132" s="84">
        <v>0.57909999999999995</v>
      </c>
      <c r="AN132" s="84">
        <v>0.78990000000000005</v>
      </c>
      <c r="AO132" s="36"/>
      <c r="AP132" s="28" t="s">
        <v>111</v>
      </c>
      <c r="AQ132" s="84">
        <v>0.13669999999999999</v>
      </c>
      <c r="AR132" s="84">
        <v>3.6200000000000003E-2</v>
      </c>
      <c r="AS132" s="84">
        <v>0.77459999999999996</v>
      </c>
      <c r="AT132" s="84">
        <v>0.39860000000000001</v>
      </c>
      <c r="AV132" s="92" t="s">
        <v>111</v>
      </c>
      <c r="AW132" s="84">
        <v>0.42720000000000002</v>
      </c>
      <c r="AX132" s="84">
        <v>1.6799999999999999E-2</v>
      </c>
      <c r="AY132" s="84">
        <v>0.61080000000000001</v>
      </c>
      <c r="AZ132" s="84">
        <v>9.8699999999999996E-2</v>
      </c>
    </row>
    <row r="133" spans="1:52">
      <c r="A133" s="142"/>
      <c r="B133" s="142"/>
      <c r="C133" s="5">
        <v>5.4583333333333304</v>
      </c>
      <c r="D133" s="42">
        <v>0.59519999999999995</v>
      </c>
      <c r="E133" s="42">
        <v>0.77890000000000004</v>
      </c>
      <c r="F133" s="42">
        <v>0.51890000000000003</v>
      </c>
      <c r="G133" s="42">
        <v>0.56459999999999999</v>
      </c>
      <c r="H133" s="36">
        <v>0.86170000000000002</v>
      </c>
      <c r="I133" s="8">
        <v>0.66390000000000005</v>
      </c>
      <c r="J133" s="36">
        <v>0.80449999999999999</v>
      </c>
      <c r="K133" s="36">
        <v>0.95440000000000003</v>
      </c>
      <c r="L133" s="36">
        <v>0.79200000000000004</v>
      </c>
      <c r="M133" s="36">
        <v>0.79359999999999997</v>
      </c>
      <c r="N133" s="36">
        <v>0.88590000000000002</v>
      </c>
      <c r="O133" s="8">
        <v>0.84609999999999996</v>
      </c>
      <c r="P133" s="84">
        <v>0.30359999999999998</v>
      </c>
      <c r="Q133" s="84">
        <v>0.32079999999999997</v>
      </c>
      <c r="R133" s="84">
        <v>7.8200000000000006E-2</v>
      </c>
      <c r="S133" s="84">
        <v>0.28789999999999999</v>
      </c>
      <c r="T133" s="84">
        <v>0.32079999999999997</v>
      </c>
      <c r="U133" s="84">
        <v>0.2122</v>
      </c>
      <c r="V133" s="84">
        <v>0.2031</v>
      </c>
      <c r="W133" s="84">
        <v>0.43309999999999998</v>
      </c>
      <c r="X133" s="84">
        <v>9.11E-2</v>
      </c>
      <c r="Y133" s="84">
        <v>9.3100000000000002E-2</v>
      </c>
      <c r="Z133" s="84">
        <v>0.30399999999999999</v>
      </c>
      <c r="AA133" s="42">
        <v>0.28799999999999998</v>
      </c>
      <c r="AB133" s="8"/>
      <c r="AC133" s="8"/>
      <c r="AD133" s="28" t="s">
        <v>112</v>
      </c>
      <c r="AE133" s="84">
        <v>9.6000000000000002E-2</v>
      </c>
      <c r="AF133" s="84">
        <v>0.66390000000000005</v>
      </c>
      <c r="AG133" s="84">
        <v>0.3906</v>
      </c>
      <c r="AH133" s="84">
        <v>0.55189999999999995</v>
      </c>
      <c r="AI133" s="36"/>
      <c r="AJ133" s="28" t="s">
        <v>112</v>
      </c>
      <c r="AK133" s="84">
        <v>0.33169999999999999</v>
      </c>
      <c r="AL133" s="84">
        <v>0.8054</v>
      </c>
      <c r="AM133" s="84">
        <v>0.58340000000000003</v>
      </c>
      <c r="AN133" s="84">
        <v>0.7349</v>
      </c>
      <c r="AO133" s="36"/>
      <c r="AP133" s="28" t="s">
        <v>112</v>
      </c>
      <c r="AQ133" s="84">
        <v>9.4700000000000006E-2</v>
      </c>
      <c r="AR133" s="84">
        <v>2.6800000000000001E-2</v>
      </c>
      <c r="AS133" s="84">
        <v>0.8044</v>
      </c>
      <c r="AT133" s="84">
        <v>0.40050000000000002</v>
      </c>
      <c r="AV133" s="92" t="s">
        <v>112</v>
      </c>
      <c r="AW133" s="84">
        <v>0.29630000000000001</v>
      </c>
      <c r="AX133" s="84">
        <v>9.9000000000000008E-3</v>
      </c>
      <c r="AY133" s="84">
        <v>0.69589999999999996</v>
      </c>
      <c r="AZ133" s="84">
        <v>0.104</v>
      </c>
    </row>
    <row r="134" spans="1:52">
      <c r="A134" s="142"/>
      <c r="B134" s="142"/>
      <c r="C134" s="5">
        <v>5.5</v>
      </c>
      <c r="D134" s="42">
        <v>0.69210000000000005</v>
      </c>
      <c r="E134" s="42">
        <v>0.87009999999999998</v>
      </c>
      <c r="F134" s="42">
        <v>0.5665</v>
      </c>
      <c r="G134" s="42">
        <v>0.76290000000000002</v>
      </c>
      <c r="H134" s="36">
        <v>0.96960000000000002</v>
      </c>
      <c r="I134" s="8">
        <v>0.7722</v>
      </c>
      <c r="J134" s="36">
        <v>0.85460000000000003</v>
      </c>
      <c r="K134" s="36">
        <v>0.95369999999999999</v>
      </c>
      <c r="L134" s="36">
        <v>0.81169999999999998</v>
      </c>
      <c r="M134" s="36">
        <v>0.90280000000000005</v>
      </c>
      <c r="N134" s="36">
        <v>0.91990000000000005</v>
      </c>
      <c r="O134" s="8">
        <v>0.88849999999999996</v>
      </c>
      <c r="P134" s="84">
        <v>0.31669999999999998</v>
      </c>
      <c r="Q134" s="84">
        <v>0.29430000000000001</v>
      </c>
      <c r="R134" s="84">
        <v>9.1300000000000006E-2</v>
      </c>
      <c r="S134" s="84">
        <v>0.2959</v>
      </c>
      <c r="T134" s="84">
        <v>0.29430000000000001</v>
      </c>
      <c r="U134" s="84">
        <v>0.21959999999999999</v>
      </c>
      <c r="V134" s="84">
        <v>0.245</v>
      </c>
      <c r="W134" s="84">
        <v>0.40300000000000002</v>
      </c>
      <c r="X134" s="84">
        <v>0.13750000000000001</v>
      </c>
      <c r="Y134" s="84">
        <v>0.1401</v>
      </c>
      <c r="Z134" s="84">
        <v>0.3553</v>
      </c>
      <c r="AA134" s="42">
        <v>0.31909999999999999</v>
      </c>
      <c r="AB134" s="8"/>
      <c r="AC134" s="8"/>
      <c r="AD134" s="28" t="s">
        <v>113</v>
      </c>
      <c r="AE134" s="84">
        <v>0.13730000000000001</v>
      </c>
      <c r="AF134" s="84">
        <v>0.91510000000000002</v>
      </c>
      <c r="AG134" s="84">
        <v>0.39319999999999999</v>
      </c>
      <c r="AH134" s="84">
        <v>0.67649999999999999</v>
      </c>
      <c r="AI134" s="36"/>
      <c r="AJ134" s="28" t="s">
        <v>113</v>
      </c>
      <c r="AK134" s="84">
        <v>0.35539999999999999</v>
      </c>
      <c r="AL134" s="84">
        <v>0.82750000000000001</v>
      </c>
      <c r="AM134" s="84">
        <v>0.55169999999999997</v>
      </c>
      <c r="AN134" s="84">
        <v>0.83830000000000005</v>
      </c>
      <c r="AO134" s="36"/>
      <c r="AP134" s="28" t="s">
        <v>113</v>
      </c>
      <c r="AQ134" s="84">
        <v>7.7399999999999997E-2</v>
      </c>
      <c r="AR134" s="84">
        <v>2.06E-2</v>
      </c>
      <c r="AS134" s="84">
        <v>0.70169999999999999</v>
      </c>
      <c r="AT134" s="84">
        <v>0.34570000000000001</v>
      </c>
      <c r="AV134" s="92" t="s">
        <v>113</v>
      </c>
      <c r="AW134" s="84">
        <v>0.23050000000000001</v>
      </c>
      <c r="AX134" s="84">
        <v>1.24E-2</v>
      </c>
      <c r="AY134" s="84">
        <v>0.72740000000000005</v>
      </c>
      <c r="AZ134" s="84">
        <v>0.14960000000000001</v>
      </c>
    </row>
    <row r="135" spans="1:52">
      <c r="A135" s="142"/>
      <c r="B135" s="142"/>
      <c r="C135" s="5">
        <v>5.5416666666666696</v>
      </c>
      <c r="D135" s="42">
        <v>0.6784</v>
      </c>
      <c r="E135" s="42">
        <v>0.95069999999999999</v>
      </c>
      <c r="F135" s="42">
        <v>0.6321</v>
      </c>
      <c r="G135" s="42">
        <v>0.71519999999999995</v>
      </c>
      <c r="H135" s="36">
        <v>0.95020000000000004</v>
      </c>
      <c r="I135" s="8">
        <v>0.7853</v>
      </c>
      <c r="J135" s="36">
        <v>0.85209999999999997</v>
      </c>
      <c r="K135" s="36">
        <v>0.94089999999999996</v>
      </c>
      <c r="L135" s="36">
        <v>0.84650000000000003</v>
      </c>
      <c r="M135" s="36">
        <v>0.86060000000000003</v>
      </c>
      <c r="N135" s="36">
        <v>0.86219999999999997</v>
      </c>
      <c r="O135" s="8">
        <v>0.87250000000000005</v>
      </c>
      <c r="P135" s="84">
        <v>0.34570000000000001</v>
      </c>
      <c r="Q135" s="84">
        <v>0.41389999999999999</v>
      </c>
      <c r="R135" s="84">
        <v>9.8100000000000007E-2</v>
      </c>
      <c r="S135" s="84">
        <v>0.36049999999999999</v>
      </c>
      <c r="T135" s="84">
        <v>0.41389999999999999</v>
      </c>
      <c r="U135" s="84">
        <v>0.2576</v>
      </c>
      <c r="V135" s="84">
        <v>0.2167</v>
      </c>
      <c r="W135" s="84">
        <v>0.32850000000000001</v>
      </c>
      <c r="X135" s="84">
        <v>0.27879999999999999</v>
      </c>
      <c r="Y135" s="84">
        <v>0.17419999999999999</v>
      </c>
      <c r="Z135" s="84">
        <v>0.38119999999999998</v>
      </c>
      <c r="AA135" s="42">
        <v>0.32979999999999998</v>
      </c>
      <c r="AB135" s="8"/>
      <c r="AC135" s="8"/>
      <c r="AD135" s="28" t="s">
        <v>114</v>
      </c>
      <c r="AE135" s="84">
        <v>0.15390000000000001</v>
      </c>
      <c r="AF135" s="84">
        <v>0.71550000000000002</v>
      </c>
      <c r="AG135" s="84">
        <v>0.41760000000000003</v>
      </c>
      <c r="AH135" s="84">
        <v>0.73809999999999998</v>
      </c>
      <c r="AI135" s="36"/>
      <c r="AJ135" s="28" t="s">
        <v>114</v>
      </c>
      <c r="AK135" s="84">
        <v>0.36709999999999998</v>
      </c>
      <c r="AL135" s="84">
        <v>0.78580000000000005</v>
      </c>
      <c r="AM135" s="84">
        <v>0.53510000000000002</v>
      </c>
      <c r="AN135" s="84">
        <v>0.82389999999999997</v>
      </c>
      <c r="AO135" s="36"/>
      <c r="AP135" s="28" t="s">
        <v>114</v>
      </c>
      <c r="AQ135" s="84">
        <v>5.3400000000000003E-2</v>
      </c>
      <c r="AR135" s="84">
        <v>2.4400000000000002E-2</v>
      </c>
      <c r="AS135" s="84">
        <v>0.59830000000000005</v>
      </c>
      <c r="AT135" s="84">
        <v>0.32300000000000001</v>
      </c>
      <c r="AV135" s="92" t="s">
        <v>114</v>
      </c>
      <c r="AW135" s="84">
        <v>0.20749999999999999</v>
      </c>
      <c r="AX135" s="84">
        <v>3.61E-2</v>
      </c>
      <c r="AY135" s="84">
        <v>0.78010000000000002</v>
      </c>
      <c r="AZ135" s="84">
        <v>0.32600000000000001</v>
      </c>
    </row>
    <row r="136" spans="1:52">
      <c r="A136" s="142"/>
      <c r="B136" s="142"/>
      <c r="C136" s="5">
        <v>5.5833333333333304</v>
      </c>
      <c r="D136" s="42">
        <v>0.69910000000000005</v>
      </c>
      <c r="E136" s="42">
        <v>0.95950000000000002</v>
      </c>
      <c r="F136" s="42">
        <v>0.58030000000000004</v>
      </c>
      <c r="G136" s="42">
        <v>0.77290000000000003</v>
      </c>
      <c r="H136" s="36">
        <v>0.9405</v>
      </c>
      <c r="I136" s="8">
        <v>0.79049999999999998</v>
      </c>
      <c r="J136" s="36">
        <v>0.88329999999999997</v>
      </c>
      <c r="K136" s="36">
        <v>0.93679999999999997</v>
      </c>
      <c r="L136" s="36">
        <v>0.80479999999999996</v>
      </c>
      <c r="M136" s="36">
        <v>0.88619999999999999</v>
      </c>
      <c r="N136" s="36">
        <v>0.89980000000000004</v>
      </c>
      <c r="O136" s="8">
        <v>0.88219999999999998</v>
      </c>
      <c r="P136" s="84">
        <v>0.32279999999999998</v>
      </c>
      <c r="Q136" s="84">
        <v>0.35799999999999998</v>
      </c>
      <c r="R136" s="84">
        <v>0.1086</v>
      </c>
      <c r="S136" s="84">
        <v>0.31469999999999998</v>
      </c>
      <c r="T136" s="84">
        <v>0.35799999999999998</v>
      </c>
      <c r="U136" s="84">
        <v>0.23960000000000001</v>
      </c>
      <c r="V136" s="84">
        <v>0.22270000000000001</v>
      </c>
      <c r="W136" s="84">
        <v>0.29339999999999999</v>
      </c>
      <c r="X136" s="84">
        <v>0.44719999999999999</v>
      </c>
      <c r="Y136" s="84">
        <v>0.26469999999999999</v>
      </c>
      <c r="Z136" s="84">
        <v>0.50539999999999996</v>
      </c>
      <c r="AA136" s="42">
        <v>0.40820000000000001</v>
      </c>
      <c r="AB136" s="8"/>
      <c r="AC136" s="8"/>
      <c r="AD136" s="28" t="s">
        <v>115</v>
      </c>
      <c r="AE136" s="84">
        <v>0.13350000000000001</v>
      </c>
      <c r="AF136" s="84">
        <v>0.69199999999999995</v>
      </c>
      <c r="AG136" s="84">
        <v>0.45529999999999998</v>
      </c>
      <c r="AH136" s="84">
        <v>0.67959999999999998</v>
      </c>
      <c r="AI136" s="36"/>
      <c r="AJ136" s="28" t="s">
        <v>115</v>
      </c>
      <c r="AK136" s="84">
        <v>0.3271</v>
      </c>
      <c r="AL136" s="84">
        <v>0.77049999999999996</v>
      </c>
      <c r="AM136" s="84">
        <v>0.56020000000000003</v>
      </c>
      <c r="AN136" s="84">
        <v>0.82730000000000004</v>
      </c>
      <c r="AO136" s="36"/>
      <c r="AP136" s="28" t="s">
        <v>115</v>
      </c>
      <c r="AQ136" s="84">
        <v>3.6200000000000003E-2</v>
      </c>
      <c r="AR136" s="84">
        <v>2.93E-2</v>
      </c>
      <c r="AS136" s="84">
        <v>0.57499999999999996</v>
      </c>
      <c r="AT136" s="84">
        <v>0.26469999999999999</v>
      </c>
      <c r="AV136" s="92" t="s">
        <v>115</v>
      </c>
      <c r="AW136" s="84">
        <v>0.1593</v>
      </c>
      <c r="AX136" s="84">
        <v>4.3999999999999997E-2</v>
      </c>
      <c r="AY136" s="84">
        <v>0.83130000000000004</v>
      </c>
      <c r="AZ136" s="84">
        <v>0.41310000000000002</v>
      </c>
    </row>
    <row r="137" spans="1:52">
      <c r="A137" s="142"/>
      <c r="B137" s="142"/>
      <c r="C137" s="5">
        <v>5.625</v>
      </c>
      <c r="D137" s="42">
        <v>0.70820000000000005</v>
      </c>
      <c r="E137" s="42">
        <v>0.93259999999999998</v>
      </c>
      <c r="F137" s="42">
        <v>0.50780000000000003</v>
      </c>
      <c r="G137" s="42">
        <v>0.73450000000000004</v>
      </c>
      <c r="H137" s="36">
        <v>0.871</v>
      </c>
      <c r="I137" s="8">
        <v>0.75080000000000002</v>
      </c>
      <c r="J137" s="36">
        <v>0.86680000000000001</v>
      </c>
      <c r="K137" s="36">
        <v>0.93369999999999997</v>
      </c>
      <c r="L137" s="36">
        <v>0.77139999999999997</v>
      </c>
      <c r="M137" s="36">
        <v>0.87639999999999996</v>
      </c>
      <c r="N137" s="36">
        <v>0.86</v>
      </c>
      <c r="O137" s="8">
        <v>0.86170000000000002</v>
      </c>
      <c r="P137" s="84">
        <v>0.30980000000000002</v>
      </c>
      <c r="Q137" s="84">
        <v>0.28820000000000001</v>
      </c>
      <c r="R137" s="84">
        <v>0.1003</v>
      </c>
      <c r="S137" s="84">
        <v>0.28310000000000002</v>
      </c>
      <c r="T137" s="84">
        <v>0.28820000000000001</v>
      </c>
      <c r="U137" s="84">
        <v>0.218</v>
      </c>
      <c r="V137" s="84">
        <v>0.1719</v>
      </c>
      <c r="W137" s="84">
        <v>0.23430000000000001</v>
      </c>
      <c r="X137" s="84">
        <v>0.55349999999999999</v>
      </c>
      <c r="Y137" s="84">
        <v>0.32990000000000003</v>
      </c>
      <c r="Z137" s="84">
        <v>0.4924</v>
      </c>
      <c r="AA137" s="42">
        <v>0.39760000000000001</v>
      </c>
      <c r="AB137" s="8"/>
      <c r="AC137" s="8"/>
      <c r="AD137" s="28" t="s">
        <v>116</v>
      </c>
      <c r="AE137" s="84">
        <v>0.18840000000000001</v>
      </c>
      <c r="AF137" s="84">
        <v>0.437</v>
      </c>
      <c r="AG137" s="84">
        <v>0.4839</v>
      </c>
      <c r="AH137" s="84">
        <v>0.6512</v>
      </c>
      <c r="AI137" s="36"/>
      <c r="AJ137" s="28" t="s">
        <v>116</v>
      </c>
      <c r="AK137" s="84">
        <v>0.33500000000000002</v>
      </c>
      <c r="AL137" s="84">
        <v>0.69310000000000005</v>
      </c>
      <c r="AM137" s="84">
        <v>0.56169999999999998</v>
      </c>
      <c r="AN137" s="84">
        <v>0.81069999999999998</v>
      </c>
      <c r="AO137" s="36"/>
      <c r="AP137" s="28" t="s">
        <v>116</v>
      </c>
      <c r="AQ137" s="84">
        <v>4.2999999999999997E-2</v>
      </c>
      <c r="AR137" s="84">
        <v>4.4699999999999997E-2</v>
      </c>
      <c r="AS137" s="84">
        <v>0.47939999999999999</v>
      </c>
      <c r="AT137" s="84">
        <v>0.24129999999999999</v>
      </c>
      <c r="AV137" s="92" t="s">
        <v>116</v>
      </c>
      <c r="AW137" s="84">
        <v>0.16059999999999999</v>
      </c>
      <c r="AX137" s="84">
        <v>6.0900000000000003E-2</v>
      </c>
      <c r="AY137" s="84">
        <v>0.74850000000000005</v>
      </c>
      <c r="AZ137" s="84">
        <v>0.47420000000000001</v>
      </c>
    </row>
    <row r="138" spans="1:52">
      <c r="A138" s="142"/>
      <c r="B138" s="142"/>
      <c r="C138" s="5">
        <v>5.6666666666666696</v>
      </c>
      <c r="D138" s="42">
        <v>0.67130000000000001</v>
      </c>
      <c r="E138" s="42">
        <v>0.87870000000000004</v>
      </c>
      <c r="F138" s="42">
        <v>0.49519999999999997</v>
      </c>
      <c r="G138" s="42">
        <v>0.65269999999999995</v>
      </c>
      <c r="H138" s="36">
        <v>0.97399999999999998</v>
      </c>
      <c r="I138" s="8">
        <v>0.73429999999999995</v>
      </c>
      <c r="J138" s="36">
        <v>0.83550000000000002</v>
      </c>
      <c r="K138" s="36">
        <v>0.89380000000000004</v>
      </c>
      <c r="L138" s="36">
        <v>0.73850000000000005</v>
      </c>
      <c r="M138" s="36">
        <v>0.82389999999999997</v>
      </c>
      <c r="N138" s="36">
        <v>0.91439999999999999</v>
      </c>
      <c r="O138" s="8">
        <v>0.84119999999999995</v>
      </c>
      <c r="P138" s="84">
        <v>0.3543</v>
      </c>
      <c r="Q138" s="84">
        <v>0.3513</v>
      </c>
      <c r="R138" s="84">
        <v>0.1158</v>
      </c>
      <c r="S138" s="84">
        <v>0.3417</v>
      </c>
      <c r="T138" s="84">
        <v>0.3513</v>
      </c>
      <c r="U138" s="84">
        <v>0.25590000000000002</v>
      </c>
      <c r="V138" s="84">
        <v>0.15970000000000001</v>
      </c>
      <c r="W138" s="84">
        <v>0.1893</v>
      </c>
      <c r="X138" s="84">
        <v>0.60870000000000002</v>
      </c>
      <c r="Y138" s="84">
        <v>0.34079999999999999</v>
      </c>
      <c r="Z138" s="84">
        <v>0.46700000000000003</v>
      </c>
      <c r="AA138" s="42">
        <v>0.38019999999999998</v>
      </c>
      <c r="AB138" s="8"/>
      <c r="AC138" s="8"/>
      <c r="AD138" s="28" t="s">
        <v>117</v>
      </c>
      <c r="AE138" s="84">
        <v>5.3199999999999997E-2</v>
      </c>
      <c r="AF138" s="84">
        <v>0.31950000000000001</v>
      </c>
      <c r="AG138" s="84">
        <v>0.38779999999999998</v>
      </c>
      <c r="AH138" s="84">
        <v>0.71260000000000001</v>
      </c>
      <c r="AI138" s="36"/>
      <c r="AJ138" s="28" t="s">
        <v>117</v>
      </c>
      <c r="AK138" s="84">
        <v>0.25240000000000001</v>
      </c>
      <c r="AL138" s="84">
        <v>0.56130000000000002</v>
      </c>
      <c r="AM138" s="84">
        <v>0.48920000000000002</v>
      </c>
      <c r="AN138" s="84">
        <v>0.79700000000000004</v>
      </c>
      <c r="AO138" s="36"/>
      <c r="AP138" s="28" t="s">
        <v>117</v>
      </c>
      <c r="AQ138" s="84">
        <v>4.3700000000000003E-2</v>
      </c>
      <c r="AR138" s="84">
        <v>6.5000000000000002E-2</v>
      </c>
      <c r="AS138" s="84">
        <v>0.44569999999999999</v>
      </c>
      <c r="AT138" s="84">
        <v>0.2271</v>
      </c>
      <c r="AV138" s="92" t="s">
        <v>117</v>
      </c>
      <c r="AW138" s="84">
        <v>0.14330000000000001</v>
      </c>
      <c r="AX138" s="84">
        <v>6.9099999999999995E-2</v>
      </c>
      <c r="AY138" s="84">
        <v>0.7157</v>
      </c>
      <c r="AZ138" s="84">
        <v>0.57520000000000004</v>
      </c>
    </row>
    <row r="139" spans="1:52">
      <c r="A139" s="142"/>
      <c r="B139" s="142"/>
      <c r="C139" s="5">
        <v>5.7083333333333304</v>
      </c>
      <c r="D139" s="42">
        <v>0.56950000000000001</v>
      </c>
      <c r="E139" s="42">
        <v>0.85729999999999995</v>
      </c>
      <c r="F139" s="42">
        <v>0.40649999999999997</v>
      </c>
      <c r="G139" s="42">
        <v>0.59060000000000001</v>
      </c>
      <c r="H139" s="36">
        <v>0.95750000000000002</v>
      </c>
      <c r="I139" s="8">
        <v>0.67630000000000001</v>
      </c>
      <c r="J139" s="36">
        <v>0.73370000000000002</v>
      </c>
      <c r="K139" s="36">
        <v>0.84209999999999996</v>
      </c>
      <c r="L139" s="36">
        <v>0.62819999999999998</v>
      </c>
      <c r="M139" s="36">
        <v>0.75980000000000003</v>
      </c>
      <c r="N139" s="36">
        <v>0.88239999999999996</v>
      </c>
      <c r="O139" s="8">
        <v>0.76919999999999999</v>
      </c>
      <c r="P139" s="84">
        <v>0.37840000000000001</v>
      </c>
      <c r="Q139" s="84">
        <v>0.3478</v>
      </c>
      <c r="R139" s="84">
        <v>0.1187</v>
      </c>
      <c r="S139" s="84">
        <v>0.34739999999999999</v>
      </c>
      <c r="T139" s="84">
        <v>0.3478</v>
      </c>
      <c r="U139" s="84">
        <v>0.2646</v>
      </c>
      <c r="V139" s="84">
        <v>0.1986</v>
      </c>
      <c r="W139" s="84">
        <v>0.19420000000000001</v>
      </c>
      <c r="X139" s="84">
        <v>0.57720000000000005</v>
      </c>
      <c r="Y139" s="84">
        <v>0.39179999999999998</v>
      </c>
      <c r="Z139" s="84">
        <v>0.49840000000000001</v>
      </c>
      <c r="AA139" s="42">
        <v>0.40010000000000001</v>
      </c>
      <c r="AB139" s="8"/>
      <c r="AC139" s="8"/>
      <c r="AD139" s="28" t="s">
        <v>118</v>
      </c>
      <c r="AE139" s="84">
        <v>0</v>
      </c>
      <c r="AF139" s="84">
        <v>0.18010000000000001</v>
      </c>
      <c r="AG139" s="84">
        <v>0</v>
      </c>
      <c r="AH139" s="84">
        <v>0.5171</v>
      </c>
      <c r="AI139" s="36"/>
      <c r="AJ139" s="28" t="s">
        <v>118</v>
      </c>
      <c r="AK139" s="84">
        <v>3.1099999999999999E-2</v>
      </c>
      <c r="AL139" s="84">
        <v>0.3175</v>
      </c>
      <c r="AM139" s="84">
        <v>0.1525</v>
      </c>
      <c r="AN139" s="84">
        <v>0.6361</v>
      </c>
      <c r="AO139" s="36"/>
      <c r="AP139" s="28" t="s">
        <v>118</v>
      </c>
      <c r="AQ139" s="84">
        <v>5.5599999999999997E-2</v>
      </c>
      <c r="AR139" s="84">
        <v>0.15140000000000001</v>
      </c>
      <c r="AS139" s="84">
        <v>0.41349999999999998</v>
      </c>
      <c r="AT139" s="84">
        <v>0.24429999999999999</v>
      </c>
      <c r="AV139" s="92" t="s">
        <v>118</v>
      </c>
      <c r="AW139" s="84">
        <v>0.1051</v>
      </c>
      <c r="AX139" s="84">
        <v>6.0100000000000001E-2</v>
      </c>
      <c r="AY139" s="84">
        <v>0.70020000000000004</v>
      </c>
      <c r="AZ139" s="84">
        <v>0.59430000000000005</v>
      </c>
    </row>
    <row r="140" spans="1:52">
      <c r="A140" s="142"/>
      <c r="B140" s="142"/>
      <c r="C140" s="5">
        <v>5.75</v>
      </c>
      <c r="D140" s="42">
        <v>0.3871</v>
      </c>
      <c r="E140" s="42">
        <v>0.69069999999999998</v>
      </c>
      <c r="F140" s="42">
        <v>0.23449999999999999</v>
      </c>
      <c r="G140" s="42">
        <v>0.4219</v>
      </c>
      <c r="H140" s="36">
        <v>0.67190000000000005</v>
      </c>
      <c r="I140" s="8">
        <v>0.48120000000000002</v>
      </c>
      <c r="J140" s="36">
        <v>0.55449999999999999</v>
      </c>
      <c r="K140" s="36">
        <v>0.67390000000000005</v>
      </c>
      <c r="L140" s="36">
        <v>0.4239</v>
      </c>
      <c r="M140" s="36">
        <v>0.55089999999999995</v>
      </c>
      <c r="N140" s="36">
        <v>0.6159</v>
      </c>
      <c r="O140" s="8">
        <v>0.56379999999999997</v>
      </c>
      <c r="P140" s="84">
        <v>0.33250000000000002</v>
      </c>
      <c r="Q140" s="84">
        <v>0.36259999999999998</v>
      </c>
      <c r="R140" s="84">
        <v>0.1106</v>
      </c>
      <c r="S140" s="84">
        <v>0.3115</v>
      </c>
      <c r="T140" s="84">
        <v>0.36259999999999998</v>
      </c>
      <c r="U140" s="84">
        <v>0.24299999999999999</v>
      </c>
      <c r="V140" s="84">
        <v>0.18229999999999999</v>
      </c>
      <c r="W140" s="84">
        <v>0.19220000000000001</v>
      </c>
      <c r="X140" s="84">
        <v>0.57709999999999995</v>
      </c>
      <c r="Y140" s="84">
        <v>0.45219999999999999</v>
      </c>
      <c r="Z140" s="84">
        <v>0.48149999999999998</v>
      </c>
      <c r="AA140" s="42">
        <v>0.39200000000000002</v>
      </c>
      <c r="AB140" s="8"/>
      <c r="AC140" s="8"/>
      <c r="AD140" s="28" t="s">
        <v>119</v>
      </c>
      <c r="AE140" s="84">
        <v>0</v>
      </c>
      <c r="AF140" s="84">
        <v>0</v>
      </c>
      <c r="AG140" s="84">
        <v>0</v>
      </c>
      <c r="AH140" s="84">
        <v>0</v>
      </c>
      <c r="AI140" s="36"/>
      <c r="AJ140" s="28" t="s">
        <v>119</v>
      </c>
      <c r="AK140" s="84">
        <v>0</v>
      </c>
      <c r="AL140" s="84">
        <v>0.13969999999999999</v>
      </c>
      <c r="AM140" s="84">
        <v>0</v>
      </c>
      <c r="AN140" s="84">
        <v>0.31869999999999998</v>
      </c>
      <c r="AO140" s="36"/>
      <c r="AP140" s="28" t="s">
        <v>119</v>
      </c>
      <c r="AQ140" s="84">
        <v>0.10059999999999999</v>
      </c>
      <c r="AR140" s="84">
        <v>0.37740000000000001</v>
      </c>
      <c r="AS140" s="84">
        <v>0.46700000000000003</v>
      </c>
      <c r="AT140" s="84">
        <v>0.33850000000000002</v>
      </c>
      <c r="AV140" s="92" t="s">
        <v>119</v>
      </c>
      <c r="AW140" s="84">
        <v>0.14960000000000001</v>
      </c>
      <c r="AX140" s="84">
        <v>5.4800000000000001E-2</v>
      </c>
      <c r="AY140" s="84">
        <v>0.73019999999999996</v>
      </c>
      <c r="AZ140" s="84">
        <v>0.56169999999999998</v>
      </c>
    </row>
    <row r="141" spans="1:52">
      <c r="A141" s="142"/>
      <c r="B141" s="142"/>
      <c r="C141" s="5">
        <v>5.7916666666666696</v>
      </c>
      <c r="D141" s="42">
        <v>3.0599999999999999E-2</v>
      </c>
      <c r="E141" s="42">
        <v>0.1081</v>
      </c>
      <c r="F141" s="42">
        <v>0</v>
      </c>
      <c r="G141" s="42">
        <v>0</v>
      </c>
      <c r="H141" s="36">
        <v>0.45739999999999997</v>
      </c>
      <c r="I141" s="8">
        <v>0.1192</v>
      </c>
      <c r="J141" s="36">
        <v>0.27010000000000001</v>
      </c>
      <c r="K141" s="36">
        <v>0.38030000000000003</v>
      </c>
      <c r="L141" s="36">
        <v>0.1457</v>
      </c>
      <c r="M141" s="36">
        <v>0.24829999999999999</v>
      </c>
      <c r="N141" s="36">
        <v>0.41020000000000001</v>
      </c>
      <c r="O141" s="8">
        <v>0.29089999999999999</v>
      </c>
      <c r="P141" s="84">
        <v>0.34110000000000001</v>
      </c>
      <c r="Q141" s="84">
        <v>0.36309999999999998</v>
      </c>
      <c r="R141" s="84">
        <v>0.11310000000000001</v>
      </c>
      <c r="S141" s="84">
        <v>0.33</v>
      </c>
      <c r="T141" s="84">
        <v>0.36309999999999998</v>
      </c>
      <c r="U141" s="84">
        <v>0.25019999999999998</v>
      </c>
      <c r="V141" s="84">
        <v>0.2024</v>
      </c>
      <c r="W141" s="84">
        <v>0.22600000000000001</v>
      </c>
      <c r="X141" s="84">
        <v>0.45140000000000002</v>
      </c>
      <c r="Y141" s="84">
        <v>0.49740000000000001</v>
      </c>
      <c r="Z141" s="84">
        <v>0.48920000000000002</v>
      </c>
      <c r="AA141" s="42">
        <v>0.39340000000000003</v>
      </c>
      <c r="AB141" s="8"/>
      <c r="AC141" s="8"/>
      <c r="AD141" s="28" t="s">
        <v>120</v>
      </c>
      <c r="AE141" s="84">
        <v>0</v>
      </c>
      <c r="AF141" s="84">
        <v>0</v>
      </c>
      <c r="AG141" s="84">
        <v>0</v>
      </c>
      <c r="AH141" s="84">
        <v>0</v>
      </c>
      <c r="AI141" s="36"/>
      <c r="AJ141" s="28" t="s">
        <v>120</v>
      </c>
      <c r="AK141" s="84">
        <v>0</v>
      </c>
      <c r="AL141" s="84">
        <v>4.5999999999999999E-3</v>
      </c>
      <c r="AM141" s="84">
        <v>0</v>
      </c>
      <c r="AN141" s="84">
        <v>1.7600000000000001E-2</v>
      </c>
      <c r="AO141" s="36"/>
      <c r="AP141" s="28" t="s">
        <v>120</v>
      </c>
      <c r="AQ141" s="84">
        <v>0.22750000000000001</v>
      </c>
      <c r="AR141" s="84">
        <v>0.30680000000000002</v>
      </c>
      <c r="AS141" s="84">
        <v>0.64629999999999999</v>
      </c>
      <c r="AT141" s="84">
        <v>0.41449999999999998</v>
      </c>
      <c r="AV141" s="92" t="s">
        <v>120</v>
      </c>
      <c r="AW141" s="84">
        <v>0.18129999999999999</v>
      </c>
      <c r="AX141" s="84">
        <v>0.1007</v>
      </c>
      <c r="AY141" s="84">
        <v>0.74299999999999999</v>
      </c>
      <c r="AZ141" s="84">
        <v>0.53920000000000001</v>
      </c>
    </row>
    <row r="142" spans="1:52">
      <c r="A142" s="142"/>
      <c r="B142" s="142"/>
      <c r="C142" s="5">
        <v>5.8333333333333304</v>
      </c>
      <c r="D142" s="42">
        <v>0</v>
      </c>
      <c r="E142" s="42">
        <v>0</v>
      </c>
      <c r="F142" s="42">
        <v>0</v>
      </c>
      <c r="G142" s="42">
        <v>0</v>
      </c>
      <c r="H142" s="36">
        <v>0</v>
      </c>
      <c r="I142" s="8">
        <v>0</v>
      </c>
      <c r="J142" s="36">
        <v>1.38E-2</v>
      </c>
      <c r="K142" s="36">
        <v>3.6400000000000002E-2</v>
      </c>
      <c r="L142" s="36">
        <v>0</v>
      </c>
      <c r="M142" s="36">
        <v>3.8999999999999998E-3</v>
      </c>
      <c r="N142" s="36">
        <v>9.9699999999999997E-2</v>
      </c>
      <c r="O142" s="8">
        <v>3.0800000000000001E-2</v>
      </c>
      <c r="P142" s="84">
        <v>0.37940000000000002</v>
      </c>
      <c r="Q142" s="84">
        <v>0.4143</v>
      </c>
      <c r="R142" s="84">
        <v>0.12180000000000001</v>
      </c>
      <c r="S142" s="84">
        <v>0.39589999999999997</v>
      </c>
      <c r="T142" s="84">
        <v>0.4143</v>
      </c>
      <c r="U142" s="84">
        <v>0.28360000000000002</v>
      </c>
      <c r="V142" s="84">
        <v>0.37080000000000002</v>
      </c>
      <c r="W142" s="84">
        <v>0.35980000000000001</v>
      </c>
      <c r="X142" s="84">
        <v>0.41860000000000003</v>
      </c>
      <c r="Y142" s="84">
        <v>0.53100000000000003</v>
      </c>
      <c r="Z142" s="84">
        <v>0.627</v>
      </c>
      <c r="AA142" s="42">
        <v>0.50960000000000005</v>
      </c>
      <c r="AB142" s="8"/>
      <c r="AC142" s="8"/>
      <c r="AD142" s="28" t="s">
        <v>121</v>
      </c>
      <c r="AE142" s="84">
        <v>0</v>
      </c>
      <c r="AF142" s="84">
        <v>0</v>
      </c>
      <c r="AG142" s="84">
        <v>0</v>
      </c>
      <c r="AH142" s="84">
        <v>0</v>
      </c>
      <c r="AI142" s="36"/>
      <c r="AJ142" s="28" t="s">
        <v>121</v>
      </c>
      <c r="AK142" s="84">
        <v>0</v>
      </c>
      <c r="AL142" s="84">
        <v>0</v>
      </c>
      <c r="AM142" s="84">
        <v>0</v>
      </c>
      <c r="AN142" s="84">
        <v>0</v>
      </c>
      <c r="AO142" s="36"/>
      <c r="AP142" s="28" t="s">
        <v>121</v>
      </c>
      <c r="AQ142" s="84">
        <v>0.39910000000000001</v>
      </c>
      <c r="AR142" s="84">
        <v>0.23680000000000001</v>
      </c>
      <c r="AS142" s="84">
        <v>0.78010000000000002</v>
      </c>
      <c r="AT142" s="84">
        <v>0.47249999999999998</v>
      </c>
      <c r="AV142" s="92" t="s">
        <v>121</v>
      </c>
      <c r="AW142" s="84">
        <v>0.23960000000000001</v>
      </c>
      <c r="AX142" s="84">
        <v>0.15759999999999999</v>
      </c>
      <c r="AY142" s="84">
        <v>0.69510000000000005</v>
      </c>
      <c r="AZ142" s="84">
        <v>0.52359999999999995</v>
      </c>
    </row>
    <row r="143" spans="1:52">
      <c r="A143" s="142"/>
      <c r="B143" s="142"/>
      <c r="C143" s="5">
        <v>5.875</v>
      </c>
      <c r="D143" s="42">
        <v>0</v>
      </c>
      <c r="E143" s="42">
        <v>0</v>
      </c>
      <c r="F143" s="42">
        <v>0</v>
      </c>
      <c r="G143" s="42">
        <v>0</v>
      </c>
      <c r="H143" s="36">
        <v>0</v>
      </c>
      <c r="I143" s="8">
        <v>0</v>
      </c>
      <c r="J143" s="36">
        <v>0</v>
      </c>
      <c r="K143" s="36">
        <v>0</v>
      </c>
      <c r="L143" s="36">
        <v>0</v>
      </c>
      <c r="M143" s="36">
        <v>0</v>
      </c>
      <c r="N143" s="36">
        <v>0</v>
      </c>
      <c r="O143" s="8">
        <v>0</v>
      </c>
      <c r="P143" s="84">
        <v>0.41570000000000001</v>
      </c>
      <c r="Q143" s="84">
        <v>0.4738</v>
      </c>
      <c r="R143" s="84">
        <v>0.1305</v>
      </c>
      <c r="S143" s="84">
        <v>0.47710000000000002</v>
      </c>
      <c r="T143" s="84">
        <v>0.4738</v>
      </c>
      <c r="U143" s="84">
        <v>0.3206</v>
      </c>
      <c r="V143" s="84">
        <v>0.5927</v>
      </c>
      <c r="W143" s="84">
        <v>0.51019999999999999</v>
      </c>
      <c r="X143" s="84">
        <v>0.38590000000000002</v>
      </c>
      <c r="Y143" s="84">
        <v>0.60770000000000002</v>
      </c>
      <c r="Z143" s="84">
        <v>0.75149999999999995</v>
      </c>
      <c r="AA143" s="42">
        <v>0.63080000000000003</v>
      </c>
      <c r="AB143" s="8"/>
      <c r="AC143" s="8"/>
      <c r="AD143" s="28" t="s">
        <v>122</v>
      </c>
      <c r="AE143" s="84">
        <v>0</v>
      </c>
      <c r="AF143" s="84">
        <v>0</v>
      </c>
      <c r="AG143" s="84">
        <v>0</v>
      </c>
      <c r="AH143" s="84">
        <v>0</v>
      </c>
      <c r="AI143" s="36"/>
      <c r="AJ143" s="28" t="s">
        <v>122</v>
      </c>
      <c r="AK143" s="84">
        <v>0</v>
      </c>
      <c r="AL143" s="84">
        <v>0</v>
      </c>
      <c r="AM143" s="84">
        <v>0</v>
      </c>
      <c r="AN143" s="84">
        <v>0</v>
      </c>
      <c r="AO143" s="36"/>
      <c r="AP143" s="28" t="s">
        <v>122</v>
      </c>
      <c r="AQ143" s="84">
        <v>0.35770000000000002</v>
      </c>
      <c r="AR143" s="84">
        <v>0.29380000000000001</v>
      </c>
      <c r="AS143" s="84">
        <v>0.78920000000000001</v>
      </c>
      <c r="AT143" s="84">
        <v>0.50619999999999998</v>
      </c>
      <c r="AV143" s="92" t="s">
        <v>122</v>
      </c>
      <c r="AW143" s="84">
        <v>0.28620000000000001</v>
      </c>
      <c r="AX143" s="84">
        <v>0.23039999999999999</v>
      </c>
      <c r="AY143" s="84">
        <v>0.67149999999999999</v>
      </c>
      <c r="AZ143" s="84">
        <v>0.55669999999999997</v>
      </c>
    </row>
    <row r="144" spans="1:52">
      <c r="A144" s="142"/>
      <c r="B144" s="142"/>
      <c r="C144" s="5">
        <v>5.9166666666666696</v>
      </c>
      <c r="D144" s="42">
        <v>0</v>
      </c>
      <c r="E144" s="42">
        <v>0</v>
      </c>
      <c r="F144" s="42">
        <v>0</v>
      </c>
      <c r="G144" s="42">
        <v>0</v>
      </c>
      <c r="H144" s="36">
        <v>0</v>
      </c>
      <c r="I144" s="8">
        <v>0</v>
      </c>
      <c r="J144" s="36">
        <v>0</v>
      </c>
      <c r="K144" s="36">
        <v>0</v>
      </c>
      <c r="L144" s="36">
        <v>0</v>
      </c>
      <c r="M144" s="36">
        <v>0</v>
      </c>
      <c r="N144" s="36">
        <v>0</v>
      </c>
      <c r="O144" s="8">
        <v>0</v>
      </c>
      <c r="P144" s="84">
        <v>0.43120000000000003</v>
      </c>
      <c r="Q144" s="84">
        <v>0.58240000000000003</v>
      </c>
      <c r="R144" s="84">
        <v>0.13619999999999999</v>
      </c>
      <c r="S144" s="84">
        <v>0.54800000000000004</v>
      </c>
      <c r="T144" s="84">
        <v>0.58240000000000003</v>
      </c>
      <c r="U144" s="84">
        <v>0.35420000000000001</v>
      </c>
      <c r="V144" s="84">
        <v>0.65910000000000002</v>
      </c>
      <c r="W144" s="84">
        <v>0.51949999999999996</v>
      </c>
      <c r="X144" s="84">
        <v>0.34689999999999999</v>
      </c>
      <c r="Y144" s="84">
        <v>0.59819999999999995</v>
      </c>
      <c r="Z144" s="84">
        <v>0.72919999999999996</v>
      </c>
      <c r="AA144" s="42">
        <v>0.62439999999999996</v>
      </c>
      <c r="AB144" s="8"/>
      <c r="AC144" s="8"/>
      <c r="AD144" s="28" t="s">
        <v>123</v>
      </c>
      <c r="AE144" s="84">
        <v>0</v>
      </c>
      <c r="AF144" s="84">
        <v>0</v>
      </c>
      <c r="AG144" s="84">
        <v>0</v>
      </c>
      <c r="AH144" s="84">
        <v>0</v>
      </c>
      <c r="AI144" s="36"/>
      <c r="AJ144" s="28" t="s">
        <v>123</v>
      </c>
      <c r="AK144" s="84">
        <v>0</v>
      </c>
      <c r="AL144" s="84">
        <v>0</v>
      </c>
      <c r="AM144" s="84">
        <v>0</v>
      </c>
      <c r="AN144" s="84">
        <v>0</v>
      </c>
      <c r="AO144" s="36"/>
      <c r="AP144" s="28" t="s">
        <v>123</v>
      </c>
      <c r="AQ144" s="84">
        <v>0.31330000000000002</v>
      </c>
      <c r="AR144" s="84">
        <v>0.38200000000000001</v>
      </c>
      <c r="AS144" s="84">
        <v>0.76870000000000005</v>
      </c>
      <c r="AT144" s="84">
        <v>0.48330000000000001</v>
      </c>
      <c r="AV144" s="92" t="s">
        <v>123</v>
      </c>
      <c r="AW144" s="84">
        <v>0.31009999999999999</v>
      </c>
      <c r="AX144" s="84">
        <v>0.26190000000000002</v>
      </c>
      <c r="AY144" s="84">
        <v>0.54469999999999996</v>
      </c>
      <c r="AZ144" s="84">
        <v>0.50470000000000004</v>
      </c>
    </row>
    <row r="145" spans="1:54">
      <c r="A145" s="142"/>
      <c r="B145" s="142"/>
      <c r="C145" s="5">
        <v>5.9583333333333304</v>
      </c>
      <c r="D145" s="42">
        <v>0</v>
      </c>
      <c r="E145" s="42">
        <v>0</v>
      </c>
      <c r="F145" s="42">
        <v>0</v>
      </c>
      <c r="G145" s="42">
        <v>0</v>
      </c>
      <c r="H145" s="36">
        <v>0</v>
      </c>
      <c r="I145" s="8">
        <v>0</v>
      </c>
      <c r="J145" s="36">
        <v>0</v>
      </c>
      <c r="K145" s="36">
        <v>0</v>
      </c>
      <c r="L145" s="36">
        <v>0</v>
      </c>
      <c r="M145" s="36">
        <v>0</v>
      </c>
      <c r="N145" s="36">
        <v>0</v>
      </c>
      <c r="O145" s="8">
        <v>0</v>
      </c>
      <c r="P145" s="84">
        <v>0.4375</v>
      </c>
      <c r="Q145" s="84">
        <v>0.61350000000000005</v>
      </c>
      <c r="R145" s="84">
        <v>0.14280000000000001</v>
      </c>
      <c r="S145" s="84">
        <v>0.53739999999999999</v>
      </c>
      <c r="T145" s="84">
        <v>0.61350000000000005</v>
      </c>
      <c r="U145" s="84">
        <v>0.36020000000000002</v>
      </c>
      <c r="V145" s="84">
        <v>0.74680000000000002</v>
      </c>
      <c r="W145" s="84">
        <v>0.62609999999999999</v>
      </c>
      <c r="X145" s="84">
        <v>0.28489999999999999</v>
      </c>
      <c r="Y145" s="84">
        <v>0.55389999999999995</v>
      </c>
      <c r="Z145" s="84">
        <v>0.75749999999999995</v>
      </c>
      <c r="AA145" s="42">
        <v>0.66349999999999998</v>
      </c>
      <c r="AB145" s="8"/>
      <c r="AC145" s="8"/>
      <c r="AD145" s="28" t="s">
        <v>124</v>
      </c>
      <c r="AE145" s="84">
        <v>0</v>
      </c>
      <c r="AF145" s="84">
        <v>0</v>
      </c>
      <c r="AG145" s="84">
        <v>0</v>
      </c>
      <c r="AH145" s="84">
        <v>0</v>
      </c>
      <c r="AI145" s="36"/>
      <c r="AJ145" s="28" t="s">
        <v>124</v>
      </c>
      <c r="AK145" s="84">
        <v>0</v>
      </c>
      <c r="AL145" s="84">
        <v>0</v>
      </c>
      <c r="AM145" s="84">
        <v>0</v>
      </c>
      <c r="AN145" s="84">
        <v>0</v>
      </c>
      <c r="AO145" s="36"/>
      <c r="AP145" s="28" t="s">
        <v>124</v>
      </c>
      <c r="AQ145" s="84">
        <v>0.21829999999999999</v>
      </c>
      <c r="AR145" s="84">
        <v>0.38290000000000002</v>
      </c>
      <c r="AS145" s="84">
        <v>0.78420000000000001</v>
      </c>
      <c r="AT145" s="84">
        <v>0.54279999999999995</v>
      </c>
      <c r="AV145" s="92" t="s">
        <v>124</v>
      </c>
      <c r="AW145" s="84">
        <v>0.28349999999999997</v>
      </c>
      <c r="AX145" s="84">
        <v>0.28089999999999998</v>
      </c>
      <c r="AY145" s="84">
        <v>0.47070000000000001</v>
      </c>
      <c r="AZ145" s="84">
        <v>0.36420000000000002</v>
      </c>
    </row>
    <row r="146" spans="1:54">
      <c r="A146" s="142"/>
      <c r="B146" s="142"/>
      <c r="C146" s="5">
        <v>6</v>
      </c>
      <c r="D146" s="42">
        <v>0</v>
      </c>
      <c r="E146" s="42">
        <v>0</v>
      </c>
      <c r="F146" s="42">
        <v>0</v>
      </c>
      <c r="G146" s="42">
        <v>0</v>
      </c>
      <c r="H146" s="36">
        <v>0</v>
      </c>
      <c r="I146" s="8">
        <v>0</v>
      </c>
      <c r="J146" s="36">
        <v>0</v>
      </c>
      <c r="K146" s="36">
        <v>0</v>
      </c>
      <c r="L146" s="36">
        <v>0</v>
      </c>
      <c r="M146" s="36">
        <v>0</v>
      </c>
      <c r="N146" s="36">
        <v>0</v>
      </c>
      <c r="O146" s="8">
        <v>0</v>
      </c>
      <c r="P146" s="84">
        <v>0.49619999999999997</v>
      </c>
      <c r="Q146" s="84">
        <v>0.71850000000000003</v>
      </c>
      <c r="R146" s="84">
        <v>0.1676</v>
      </c>
      <c r="S146" s="84">
        <v>0.629</v>
      </c>
      <c r="T146" s="84">
        <v>0.71850000000000003</v>
      </c>
      <c r="U146" s="84">
        <v>0.4173</v>
      </c>
      <c r="V146" s="84">
        <v>0.74529999999999996</v>
      </c>
      <c r="W146" s="84">
        <v>0.70209999999999995</v>
      </c>
      <c r="X146" s="84">
        <v>0.24840000000000001</v>
      </c>
      <c r="Y146" s="84">
        <v>0.47820000000000001</v>
      </c>
      <c r="Z146" s="84">
        <v>0.78380000000000005</v>
      </c>
      <c r="AA146" s="42">
        <v>0.68620000000000003</v>
      </c>
      <c r="AB146" s="8"/>
      <c r="AC146" s="8"/>
      <c r="AD146" s="8"/>
      <c r="AE146" s="8"/>
      <c r="AF146" s="8"/>
      <c r="AG146" s="8"/>
    </row>
    <row r="147" spans="1:54">
      <c r="A147" s="142" t="s">
        <v>78</v>
      </c>
      <c r="B147" s="142"/>
      <c r="C147" s="39">
        <v>6.0416666666666696</v>
      </c>
      <c r="D147" s="40">
        <v>0</v>
      </c>
      <c r="E147" s="40">
        <v>0</v>
      </c>
      <c r="F147" s="40">
        <v>0</v>
      </c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95">
        <v>0.38640000000000002</v>
      </c>
      <c r="Q147" s="95">
        <v>0.50170000000000003</v>
      </c>
      <c r="R147" s="95">
        <v>0.13339999999999999</v>
      </c>
      <c r="S147" s="95">
        <v>0.4849</v>
      </c>
      <c r="T147" s="95">
        <v>0.50170000000000003</v>
      </c>
      <c r="U147" s="95">
        <v>0.31830000000000003</v>
      </c>
      <c r="V147" s="95">
        <v>0.5625</v>
      </c>
      <c r="W147" s="95">
        <v>0.58879999999999999</v>
      </c>
      <c r="X147" s="95">
        <v>0.3206</v>
      </c>
      <c r="Y147" s="95">
        <v>0.43659999999999999</v>
      </c>
      <c r="Z147" s="95">
        <v>0.53469999999999995</v>
      </c>
      <c r="AA147" s="40">
        <v>0.5212</v>
      </c>
      <c r="AB147" s="8"/>
      <c r="AC147" s="8"/>
      <c r="AD147" s="8"/>
      <c r="AE147" s="8"/>
      <c r="AF147" s="8"/>
      <c r="AG147" s="8"/>
    </row>
    <row r="148" spans="1:54">
      <c r="A148" s="142"/>
      <c r="B148" s="142"/>
      <c r="C148" s="39">
        <v>6.0833333333333304</v>
      </c>
      <c r="D148" s="40">
        <v>0</v>
      </c>
      <c r="E148" s="40">
        <v>0</v>
      </c>
      <c r="F148" s="40">
        <v>0</v>
      </c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95">
        <v>0.31459999999999999</v>
      </c>
      <c r="Q148" s="95">
        <v>0.43569999999999998</v>
      </c>
      <c r="R148" s="95">
        <v>0.1032</v>
      </c>
      <c r="S148" s="95">
        <v>0.38519999999999999</v>
      </c>
      <c r="T148" s="95">
        <v>0.43569999999999998</v>
      </c>
      <c r="U148" s="95">
        <v>0.25840000000000002</v>
      </c>
      <c r="V148" s="95">
        <v>0.43519999999999998</v>
      </c>
      <c r="W148" s="95">
        <v>0.57950000000000002</v>
      </c>
      <c r="X148" s="95">
        <v>0.2356</v>
      </c>
      <c r="Y148" s="95">
        <v>0.29459999999999997</v>
      </c>
      <c r="Z148" s="95">
        <v>0.48549999999999999</v>
      </c>
      <c r="AA148" s="40">
        <v>0.46400000000000002</v>
      </c>
      <c r="AB148" s="8"/>
      <c r="AC148" s="8"/>
      <c r="AD148" s="144" t="s">
        <v>12</v>
      </c>
      <c r="AE148" s="144"/>
      <c r="AF148" s="144"/>
      <c r="AG148" s="144"/>
      <c r="AH148" s="144"/>
      <c r="AI148" s="144"/>
      <c r="AJ148" s="144"/>
      <c r="AK148" s="144"/>
      <c r="AL148" s="144"/>
      <c r="AM148" s="144"/>
      <c r="AN148" s="144"/>
      <c r="AO148" s="144"/>
      <c r="AP148" s="144"/>
      <c r="AQ148" s="144"/>
      <c r="AR148" s="144"/>
      <c r="AS148" s="144"/>
      <c r="AT148" s="144"/>
      <c r="AU148" s="144"/>
      <c r="AV148" s="144"/>
      <c r="AW148" s="144"/>
      <c r="AX148" s="144"/>
      <c r="AY148" s="144"/>
      <c r="AZ148" s="144"/>
    </row>
    <row r="149" spans="1:54">
      <c r="A149" s="142"/>
      <c r="B149" s="142"/>
      <c r="C149" s="39">
        <v>6.125</v>
      </c>
      <c r="D149" s="40">
        <v>0</v>
      </c>
      <c r="E149" s="40">
        <v>0</v>
      </c>
      <c r="F149" s="40">
        <v>0</v>
      </c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95">
        <v>0.29509999999999997</v>
      </c>
      <c r="Q149" s="95">
        <v>0.4027</v>
      </c>
      <c r="R149" s="95">
        <v>9.9599999999999994E-2</v>
      </c>
      <c r="S149" s="95">
        <v>0.371</v>
      </c>
      <c r="T149" s="95">
        <v>0.4027</v>
      </c>
      <c r="U149" s="95">
        <v>0.24460000000000001</v>
      </c>
      <c r="V149" s="95">
        <v>0.45150000000000001</v>
      </c>
      <c r="W149" s="95">
        <v>0.55600000000000005</v>
      </c>
      <c r="X149" s="95">
        <v>0.16800000000000001</v>
      </c>
      <c r="Y149" s="95">
        <v>0.26640000000000003</v>
      </c>
      <c r="Z149" s="95">
        <v>0.49930000000000002</v>
      </c>
      <c r="AA149" s="40">
        <v>0.45850000000000002</v>
      </c>
      <c r="AB149" s="8"/>
      <c r="AC149" s="8"/>
      <c r="AD149" s="36"/>
      <c r="AE149" s="36" t="s">
        <v>99</v>
      </c>
      <c r="AF149" s="36"/>
      <c r="AG149" s="36"/>
      <c r="AH149" s="36"/>
      <c r="AI149" s="36"/>
      <c r="AJ149" s="36"/>
      <c r="AK149" s="36" t="s">
        <v>100</v>
      </c>
      <c r="AL149" s="36"/>
      <c r="AM149" s="36"/>
      <c r="AN149" s="36"/>
      <c r="AO149" s="36"/>
      <c r="AP149" s="36"/>
      <c r="AQ149" s="36" t="s">
        <v>98</v>
      </c>
      <c r="AR149" s="36"/>
      <c r="AS149" s="36"/>
      <c r="AT149" s="36"/>
      <c r="AV149" s="84"/>
      <c r="AW149" s="84" t="s">
        <v>153</v>
      </c>
      <c r="AX149" s="84"/>
      <c r="AY149" s="84"/>
      <c r="AZ149" s="84"/>
    </row>
    <row r="150" spans="1:54">
      <c r="A150" s="142"/>
      <c r="B150" s="142"/>
      <c r="C150" s="39">
        <v>6.1666666666666696</v>
      </c>
      <c r="D150" s="40">
        <v>0</v>
      </c>
      <c r="E150" s="40">
        <v>0</v>
      </c>
      <c r="F150" s="40">
        <v>0</v>
      </c>
      <c r="G150" s="40">
        <v>0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0</v>
      </c>
      <c r="N150" s="40">
        <v>0</v>
      </c>
      <c r="O150" s="40">
        <v>0</v>
      </c>
      <c r="P150" s="95">
        <v>0.32879999999999998</v>
      </c>
      <c r="Q150" s="95">
        <v>0.43269999999999997</v>
      </c>
      <c r="R150" s="95">
        <v>0.10639999999999999</v>
      </c>
      <c r="S150" s="95">
        <v>0.41610000000000003</v>
      </c>
      <c r="T150" s="95">
        <v>0.43269999999999997</v>
      </c>
      <c r="U150" s="95">
        <v>0.26939999999999997</v>
      </c>
      <c r="V150" s="95">
        <v>0.3977</v>
      </c>
      <c r="W150" s="95">
        <v>0.50700000000000001</v>
      </c>
      <c r="X150" s="95">
        <v>0.16850000000000001</v>
      </c>
      <c r="Y150" s="95">
        <v>0.26</v>
      </c>
      <c r="Z150" s="95">
        <v>0.46700000000000003</v>
      </c>
      <c r="AA150" s="40">
        <v>0.4249</v>
      </c>
      <c r="AB150" s="8"/>
      <c r="AC150" s="8"/>
      <c r="AD150" s="36"/>
      <c r="AE150" s="36" t="s">
        <v>86</v>
      </c>
      <c r="AF150" s="36" t="s">
        <v>87</v>
      </c>
      <c r="AG150" s="36" t="s">
        <v>88</v>
      </c>
      <c r="AH150" s="36" t="s">
        <v>85</v>
      </c>
      <c r="AI150" s="36"/>
      <c r="AJ150" s="36"/>
      <c r="AK150" s="36" t="s">
        <v>86</v>
      </c>
      <c r="AL150" s="36" t="s">
        <v>87</v>
      </c>
      <c r="AM150" s="36" t="s">
        <v>88</v>
      </c>
      <c r="AN150" s="36" t="s">
        <v>85</v>
      </c>
      <c r="AO150" s="36"/>
      <c r="AP150" s="36"/>
      <c r="AQ150" s="36" t="s">
        <v>86</v>
      </c>
      <c r="AR150" s="36" t="s">
        <v>87</v>
      </c>
      <c r="AS150" s="36" t="s">
        <v>88</v>
      </c>
      <c r="AT150" s="36" t="s">
        <v>85</v>
      </c>
      <c r="AV150" s="84"/>
      <c r="AW150" s="84" t="s">
        <v>86</v>
      </c>
      <c r="AX150" s="84" t="s">
        <v>87</v>
      </c>
      <c r="AY150" s="84" t="s">
        <v>88</v>
      </c>
      <c r="AZ150" s="84" t="s">
        <v>85</v>
      </c>
    </row>
    <row r="151" spans="1:54">
      <c r="A151" s="142"/>
      <c r="B151" s="142"/>
      <c r="C151" s="39">
        <v>6.2083333333333304</v>
      </c>
      <c r="D151" s="40">
        <v>0</v>
      </c>
      <c r="E151" s="40">
        <v>0</v>
      </c>
      <c r="F151" s="40">
        <v>0</v>
      </c>
      <c r="G151" s="40">
        <v>0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0</v>
      </c>
      <c r="P151" s="95">
        <v>0.30909999999999999</v>
      </c>
      <c r="Q151" s="95">
        <v>0.4037</v>
      </c>
      <c r="R151" s="95">
        <v>0.1012</v>
      </c>
      <c r="S151" s="95">
        <v>0.4037</v>
      </c>
      <c r="T151" s="95">
        <v>0.4037</v>
      </c>
      <c r="U151" s="95">
        <v>0.25590000000000002</v>
      </c>
      <c r="V151" s="95">
        <v>0.3448</v>
      </c>
      <c r="W151" s="95">
        <v>0.4612</v>
      </c>
      <c r="X151" s="95">
        <v>0.1351</v>
      </c>
      <c r="Y151" s="95">
        <v>0.2717</v>
      </c>
      <c r="Z151" s="95">
        <v>0.48480000000000001</v>
      </c>
      <c r="AA151" s="40">
        <v>0.41420000000000001</v>
      </c>
      <c r="AB151" s="8"/>
      <c r="AC151" s="8"/>
      <c r="AD151" s="28" t="s">
        <v>101</v>
      </c>
      <c r="AE151" s="84">
        <v>0</v>
      </c>
      <c r="AF151" s="84">
        <v>0</v>
      </c>
      <c r="AG151" s="84">
        <v>0</v>
      </c>
      <c r="AH151" s="84">
        <v>0</v>
      </c>
      <c r="AI151" s="36"/>
      <c r="AJ151" s="28" t="s">
        <v>101</v>
      </c>
      <c r="AK151" s="84">
        <v>0</v>
      </c>
      <c r="AL151" s="84">
        <v>0</v>
      </c>
      <c r="AM151" s="84">
        <v>0</v>
      </c>
      <c r="AN151" s="84">
        <v>0</v>
      </c>
      <c r="AO151" s="36"/>
      <c r="AP151" s="28" t="s">
        <v>101</v>
      </c>
      <c r="AQ151" s="84">
        <v>0.40770000000000001</v>
      </c>
      <c r="AR151" s="84">
        <v>0.2394</v>
      </c>
      <c r="AS151" s="84">
        <v>0.70789999999999997</v>
      </c>
      <c r="AT151" s="84">
        <v>0.60740000000000005</v>
      </c>
      <c r="AV151" s="92" t="s">
        <v>101</v>
      </c>
      <c r="AW151" s="84">
        <v>0.25559999999999999</v>
      </c>
      <c r="AX151" s="84">
        <v>0.36520000000000002</v>
      </c>
      <c r="AY151" s="84">
        <v>0.61650000000000005</v>
      </c>
      <c r="AZ151" s="84">
        <v>0.71009999999999995</v>
      </c>
    </row>
    <row r="152" spans="1:54">
      <c r="A152" s="142"/>
      <c r="B152" s="142"/>
      <c r="C152" s="39">
        <v>6.25</v>
      </c>
      <c r="D152" s="40">
        <v>0</v>
      </c>
      <c r="E152" s="40">
        <v>0</v>
      </c>
      <c r="F152" s="40">
        <v>0</v>
      </c>
      <c r="G152" s="40">
        <v>0</v>
      </c>
      <c r="H152" s="40">
        <v>0</v>
      </c>
      <c r="I152" s="40">
        <v>0</v>
      </c>
      <c r="J152" s="40">
        <v>1.2200000000000001E-2</v>
      </c>
      <c r="K152" s="40">
        <v>7.6E-3</v>
      </c>
      <c r="L152" s="40">
        <v>8.2000000000000007E-3</v>
      </c>
      <c r="M152" s="40">
        <v>2.9999999999999997E-4</v>
      </c>
      <c r="N152" s="40">
        <v>4.8999999999999998E-3</v>
      </c>
      <c r="O152" s="40">
        <v>6.6E-3</v>
      </c>
      <c r="P152" s="95">
        <v>0.33450000000000002</v>
      </c>
      <c r="Q152" s="95">
        <v>0.39660000000000001</v>
      </c>
      <c r="R152" s="95">
        <v>0.10580000000000001</v>
      </c>
      <c r="S152" s="95">
        <v>0.43009999999999998</v>
      </c>
      <c r="T152" s="95">
        <v>0.39660000000000001</v>
      </c>
      <c r="U152" s="95">
        <v>0.26929999999999998</v>
      </c>
      <c r="V152" s="95">
        <v>0.30649999999999999</v>
      </c>
      <c r="W152" s="95">
        <v>0.40720000000000001</v>
      </c>
      <c r="X152" s="95">
        <v>0.12839999999999999</v>
      </c>
      <c r="Y152" s="95">
        <v>0.2631</v>
      </c>
      <c r="Z152" s="95">
        <v>0.44130000000000003</v>
      </c>
      <c r="AA152" s="40">
        <v>0.37469999999999998</v>
      </c>
      <c r="AB152" s="8"/>
      <c r="AC152" s="8"/>
      <c r="AD152" s="28" t="s">
        <v>102</v>
      </c>
      <c r="AE152" s="84">
        <v>0</v>
      </c>
      <c r="AF152" s="84">
        <v>0</v>
      </c>
      <c r="AG152" s="84">
        <v>0</v>
      </c>
      <c r="AH152" s="84">
        <v>0</v>
      </c>
      <c r="AI152" s="36"/>
      <c r="AJ152" s="28" t="s">
        <v>102</v>
      </c>
      <c r="AK152" s="84">
        <v>0</v>
      </c>
      <c r="AL152" s="84">
        <v>0</v>
      </c>
      <c r="AM152" s="84">
        <v>0</v>
      </c>
      <c r="AN152" s="84">
        <v>0</v>
      </c>
      <c r="AO152" s="36"/>
      <c r="AP152" s="28" t="s">
        <v>102</v>
      </c>
      <c r="AQ152" s="84">
        <v>0.39829999999999999</v>
      </c>
      <c r="AR152" s="84">
        <v>0.26629999999999998</v>
      </c>
      <c r="AS152" s="84">
        <v>0.63109999999999999</v>
      </c>
      <c r="AT152" s="84">
        <v>0.68710000000000004</v>
      </c>
      <c r="AV152" s="92" t="s">
        <v>102</v>
      </c>
      <c r="AW152" s="84">
        <v>0.26250000000000001</v>
      </c>
      <c r="AX152" s="84">
        <v>0.26429999999999998</v>
      </c>
      <c r="AY152" s="84">
        <v>0.53820000000000001</v>
      </c>
      <c r="AZ152" s="84">
        <v>0.66259999999999997</v>
      </c>
    </row>
    <row r="153" spans="1:54">
      <c r="A153" s="142"/>
      <c r="B153" s="142"/>
      <c r="C153" s="39">
        <v>6.2916666666666696</v>
      </c>
      <c r="D153" s="40">
        <v>0</v>
      </c>
      <c r="E153" s="40">
        <v>0</v>
      </c>
      <c r="F153" s="40">
        <v>0</v>
      </c>
      <c r="G153" s="40">
        <v>0</v>
      </c>
      <c r="H153" s="40">
        <v>0</v>
      </c>
      <c r="I153" s="40">
        <v>0</v>
      </c>
      <c r="J153" s="40">
        <v>0.24790000000000001</v>
      </c>
      <c r="K153" s="40">
        <v>0.22220000000000001</v>
      </c>
      <c r="L153" s="40">
        <v>0.1774</v>
      </c>
      <c r="M153" s="40">
        <v>9.1200000000000003E-2</v>
      </c>
      <c r="N153" s="40">
        <v>0.18479999999999999</v>
      </c>
      <c r="O153" s="40">
        <v>0.1847</v>
      </c>
      <c r="P153" s="95">
        <v>0.30930000000000002</v>
      </c>
      <c r="Q153" s="95">
        <v>0.33169999999999999</v>
      </c>
      <c r="R153" s="95">
        <v>0.10390000000000001</v>
      </c>
      <c r="S153" s="95">
        <v>0.42580000000000001</v>
      </c>
      <c r="T153" s="95">
        <v>0.33169999999999999</v>
      </c>
      <c r="U153" s="95">
        <v>0.25290000000000001</v>
      </c>
      <c r="V153" s="95">
        <v>0.30330000000000001</v>
      </c>
      <c r="W153" s="95">
        <v>0.34660000000000002</v>
      </c>
      <c r="X153" s="95">
        <v>0.1293</v>
      </c>
      <c r="Y153" s="95">
        <v>0.26500000000000001</v>
      </c>
      <c r="Z153" s="95">
        <v>0.38279999999999997</v>
      </c>
      <c r="AA153" s="40">
        <v>0.33139999999999997</v>
      </c>
      <c r="AB153" s="8"/>
      <c r="AC153" s="8"/>
      <c r="AD153" s="28" t="s">
        <v>103</v>
      </c>
      <c r="AE153" s="84">
        <v>0</v>
      </c>
      <c r="AF153" s="84">
        <v>0</v>
      </c>
      <c r="AG153" s="84">
        <v>0</v>
      </c>
      <c r="AH153" s="84">
        <v>0</v>
      </c>
      <c r="AI153" s="36"/>
      <c r="AJ153" s="28" t="s">
        <v>103</v>
      </c>
      <c r="AK153" s="84">
        <v>0</v>
      </c>
      <c r="AL153" s="84">
        <v>0</v>
      </c>
      <c r="AM153" s="84">
        <v>0</v>
      </c>
      <c r="AN153" s="84">
        <v>0</v>
      </c>
      <c r="AO153" s="36"/>
      <c r="AP153" s="28" t="s">
        <v>103</v>
      </c>
      <c r="AQ153" s="84">
        <v>0.37840000000000001</v>
      </c>
      <c r="AR153" s="84">
        <v>0.29899999999999999</v>
      </c>
      <c r="AS153" s="84">
        <v>0.61060000000000003</v>
      </c>
      <c r="AT153" s="84">
        <v>0.59619999999999995</v>
      </c>
      <c r="AV153" s="92" t="s">
        <v>103</v>
      </c>
      <c r="AW153" s="84">
        <v>0.30809999999999998</v>
      </c>
      <c r="AX153" s="84">
        <v>0.26040000000000002</v>
      </c>
      <c r="AY153" s="84">
        <v>0.48820000000000002</v>
      </c>
      <c r="AZ153" s="84">
        <v>0.63529999999999998</v>
      </c>
      <c r="BB153" s="84"/>
    </row>
    <row r="154" spans="1:54">
      <c r="A154" s="142"/>
      <c r="B154" s="142"/>
      <c r="C154" s="39">
        <v>6.3333333333333304</v>
      </c>
      <c r="D154" s="40">
        <v>7.0400000000000004E-2</v>
      </c>
      <c r="E154" s="40">
        <v>5.7500000000000002E-2</v>
      </c>
      <c r="F154" s="40">
        <v>0</v>
      </c>
      <c r="G154" s="40">
        <v>0</v>
      </c>
      <c r="H154" s="40">
        <v>0</v>
      </c>
      <c r="I154" s="40">
        <v>2.5600000000000001E-2</v>
      </c>
      <c r="J154" s="40">
        <v>0.54759999999999998</v>
      </c>
      <c r="K154" s="40">
        <v>0.58930000000000005</v>
      </c>
      <c r="L154" s="40">
        <v>0.48359999999999997</v>
      </c>
      <c r="M154" s="40">
        <v>0.4995</v>
      </c>
      <c r="N154" s="40">
        <v>0.66849999999999998</v>
      </c>
      <c r="O154" s="40">
        <v>0.55769999999999997</v>
      </c>
      <c r="P154" s="95">
        <v>0.23730000000000001</v>
      </c>
      <c r="Q154" s="95">
        <v>0.26179999999999998</v>
      </c>
      <c r="R154" s="95">
        <v>8.2699999999999996E-2</v>
      </c>
      <c r="S154" s="95">
        <v>0.33100000000000002</v>
      </c>
      <c r="T154" s="95">
        <v>0.26179999999999998</v>
      </c>
      <c r="U154" s="95">
        <v>0.19689999999999999</v>
      </c>
      <c r="V154" s="95">
        <v>0.22439999999999999</v>
      </c>
      <c r="W154" s="95">
        <v>0.30509999999999998</v>
      </c>
      <c r="X154" s="95">
        <v>0.1958</v>
      </c>
      <c r="Y154" s="95">
        <v>0.25280000000000002</v>
      </c>
      <c r="Z154" s="95">
        <v>0.26910000000000001</v>
      </c>
      <c r="AA154" s="40">
        <v>0.26300000000000001</v>
      </c>
      <c r="AB154" s="8"/>
      <c r="AC154" s="8"/>
      <c r="AD154" s="28" t="s">
        <v>104</v>
      </c>
      <c r="AE154" s="84">
        <v>0</v>
      </c>
      <c r="AF154" s="84">
        <v>0</v>
      </c>
      <c r="AG154" s="84">
        <v>0</v>
      </c>
      <c r="AH154" s="84">
        <v>0</v>
      </c>
      <c r="AI154" s="36"/>
      <c r="AJ154" s="28" t="s">
        <v>104</v>
      </c>
      <c r="AK154" s="84">
        <v>0</v>
      </c>
      <c r="AL154" s="84">
        <v>0</v>
      </c>
      <c r="AM154" s="84">
        <v>0</v>
      </c>
      <c r="AN154" s="84">
        <v>0</v>
      </c>
      <c r="AO154" s="36"/>
      <c r="AP154" s="28" t="s">
        <v>104</v>
      </c>
      <c r="AQ154" s="84">
        <v>0.39300000000000002</v>
      </c>
      <c r="AR154" s="84">
        <v>0.31130000000000002</v>
      </c>
      <c r="AS154" s="84">
        <v>0.59050000000000002</v>
      </c>
      <c r="AT154" s="84">
        <v>0.52610000000000001</v>
      </c>
      <c r="AV154" s="92" t="s">
        <v>104</v>
      </c>
      <c r="AW154" s="84">
        <v>0.31619999999999998</v>
      </c>
      <c r="AX154" s="84">
        <v>0.3347</v>
      </c>
      <c r="AY154" s="84">
        <v>0.44969999999999999</v>
      </c>
      <c r="AZ154" s="84">
        <v>0.60160000000000002</v>
      </c>
    </row>
    <row r="155" spans="1:54">
      <c r="A155" s="142"/>
      <c r="B155" s="142"/>
      <c r="C155" s="39">
        <v>6.375</v>
      </c>
      <c r="D155" s="40">
        <v>0.4491</v>
      </c>
      <c r="E155" s="40">
        <v>0.308</v>
      </c>
      <c r="F155" s="40">
        <v>8.7800000000000003E-2</v>
      </c>
      <c r="G155" s="40">
        <v>0.12509999999999999</v>
      </c>
      <c r="H155" s="40">
        <v>0.33260000000000001</v>
      </c>
      <c r="I155" s="40">
        <v>0.26050000000000001</v>
      </c>
      <c r="J155" s="40">
        <v>0.79620000000000002</v>
      </c>
      <c r="K155" s="40">
        <v>0.83750000000000002</v>
      </c>
      <c r="L155" s="40">
        <v>0.69489999999999996</v>
      </c>
      <c r="M155" s="40">
        <v>0.7369</v>
      </c>
      <c r="N155" s="40">
        <v>0.86980000000000002</v>
      </c>
      <c r="O155" s="40">
        <v>0.78710000000000002</v>
      </c>
      <c r="P155" s="95">
        <v>0.1774</v>
      </c>
      <c r="Q155" s="95">
        <v>0.21179999999999999</v>
      </c>
      <c r="R155" s="95">
        <v>6.08E-2</v>
      </c>
      <c r="S155" s="95">
        <v>0.2452</v>
      </c>
      <c r="T155" s="95">
        <v>0.21179999999999999</v>
      </c>
      <c r="U155" s="95">
        <v>0.14829999999999999</v>
      </c>
      <c r="V155" s="95">
        <v>0.16070000000000001</v>
      </c>
      <c r="W155" s="95">
        <v>0.26500000000000001</v>
      </c>
      <c r="X155" s="95">
        <v>0.28589999999999999</v>
      </c>
      <c r="Y155" s="95">
        <v>0.27600000000000002</v>
      </c>
      <c r="Z155" s="95">
        <v>0.18079999999999999</v>
      </c>
      <c r="AA155" s="40">
        <v>0.21379999999999999</v>
      </c>
      <c r="AB155" s="8"/>
      <c r="AC155" s="8"/>
      <c r="AD155" s="28" t="s">
        <v>105</v>
      </c>
      <c r="AE155" s="84">
        <v>0</v>
      </c>
      <c r="AF155" s="84">
        <v>0</v>
      </c>
      <c r="AG155" s="84">
        <v>0</v>
      </c>
      <c r="AH155" s="84">
        <v>0</v>
      </c>
      <c r="AI155" s="36"/>
      <c r="AJ155" s="28" t="s">
        <v>105</v>
      </c>
      <c r="AK155" s="84">
        <v>0</v>
      </c>
      <c r="AL155" s="84">
        <v>0</v>
      </c>
      <c r="AM155" s="84">
        <v>0</v>
      </c>
      <c r="AN155" s="84">
        <v>0</v>
      </c>
      <c r="AO155" s="36"/>
      <c r="AP155" s="28" t="s">
        <v>105</v>
      </c>
      <c r="AQ155" s="84">
        <v>0.36420000000000002</v>
      </c>
      <c r="AR155" s="84">
        <v>0.29749999999999999</v>
      </c>
      <c r="AS155" s="84">
        <v>0.51980000000000004</v>
      </c>
      <c r="AT155" s="84">
        <v>0.5302</v>
      </c>
      <c r="AV155" s="92" t="s">
        <v>105</v>
      </c>
      <c r="AW155" s="84">
        <v>0.31830000000000003</v>
      </c>
      <c r="AX155" s="84">
        <v>0.3508</v>
      </c>
      <c r="AY155" s="84">
        <v>0.46500000000000002</v>
      </c>
      <c r="AZ155" s="84">
        <v>0.57089999999999996</v>
      </c>
    </row>
    <row r="156" spans="1:54">
      <c r="A156" s="142"/>
      <c r="B156" s="142"/>
      <c r="C156" s="39">
        <v>6.4166666666666696</v>
      </c>
      <c r="D156" s="40">
        <v>0.77839999999999998</v>
      </c>
      <c r="E156" s="40">
        <v>0.65169999999999995</v>
      </c>
      <c r="F156" s="40">
        <v>0.45739999999999997</v>
      </c>
      <c r="G156" s="40">
        <v>0.41799999999999998</v>
      </c>
      <c r="H156" s="40">
        <v>0.93130000000000002</v>
      </c>
      <c r="I156" s="40">
        <v>0.64739999999999998</v>
      </c>
      <c r="J156" s="40">
        <v>0.88570000000000004</v>
      </c>
      <c r="K156" s="40">
        <v>0.8901</v>
      </c>
      <c r="L156" s="40">
        <v>0.78890000000000005</v>
      </c>
      <c r="M156" s="40">
        <v>0.86019999999999996</v>
      </c>
      <c r="N156" s="40">
        <v>0.91420000000000001</v>
      </c>
      <c r="O156" s="40">
        <v>0.86780000000000002</v>
      </c>
      <c r="P156" s="95">
        <v>0.15870000000000001</v>
      </c>
      <c r="Q156" s="95">
        <v>0.1817</v>
      </c>
      <c r="R156" s="95">
        <v>5.7799999999999997E-2</v>
      </c>
      <c r="S156" s="95">
        <v>0.1933</v>
      </c>
      <c r="T156" s="95">
        <v>0.1817</v>
      </c>
      <c r="U156" s="95">
        <v>0.12790000000000001</v>
      </c>
      <c r="V156" s="95">
        <v>0.1008</v>
      </c>
      <c r="W156" s="95">
        <v>0.19489999999999999</v>
      </c>
      <c r="X156" s="95">
        <v>0.2515</v>
      </c>
      <c r="Y156" s="95">
        <v>0.2485</v>
      </c>
      <c r="Z156" s="95">
        <v>0.14369999999999999</v>
      </c>
      <c r="AA156" s="40">
        <v>0.16739999999999999</v>
      </c>
      <c r="AB156" s="8"/>
      <c r="AC156" s="8"/>
      <c r="AD156" s="28" t="s">
        <v>106</v>
      </c>
      <c r="AE156" s="84">
        <v>0</v>
      </c>
      <c r="AF156" s="84">
        <v>0</v>
      </c>
      <c r="AG156" s="84">
        <v>0</v>
      </c>
      <c r="AH156" s="84">
        <v>0</v>
      </c>
      <c r="AI156" s="36"/>
      <c r="AJ156" s="28" t="s">
        <v>106</v>
      </c>
      <c r="AK156" s="84">
        <v>0</v>
      </c>
      <c r="AL156" s="84">
        <v>1.0699999999999999E-2</v>
      </c>
      <c r="AM156" s="84">
        <v>0</v>
      </c>
      <c r="AN156" s="84">
        <v>2.8400000000000002E-2</v>
      </c>
      <c r="AO156" s="36"/>
      <c r="AP156" s="28" t="s">
        <v>106</v>
      </c>
      <c r="AQ156" s="84">
        <v>0.28899999999999998</v>
      </c>
      <c r="AR156" s="84">
        <v>0.24809999999999999</v>
      </c>
      <c r="AS156" s="84">
        <v>0.52110000000000001</v>
      </c>
      <c r="AT156" s="84">
        <v>0.50160000000000005</v>
      </c>
      <c r="AV156" s="92" t="s">
        <v>106</v>
      </c>
      <c r="AW156" s="84">
        <v>0.34439999999999998</v>
      </c>
      <c r="AX156" s="84">
        <v>0.31759999999999999</v>
      </c>
      <c r="AY156" s="84">
        <v>0.51229999999999998</v>
      </c>
      <c r="AZ156" s="84">
        <v>0.58940000000000003</v>
      </c>
    </row>
    <row r="157" spans="1:54">
      <c r="A157" s="142"/>
      <c r="B157" s="142"/>
      <c r="C157" s="39">
        <v>6.4583333333333304</v>
      </c>
      <c r="D157" s="40">
        <v>0.8407</v>
      </c>
      <c r="E157" s="40">
        <v>0.75839999999999996</v>
      </c>
      <c r="F157" s="40">
        <v>0.61060000000000003</v>
      </c>
      <c r="G157" s="40">
        <v>0.53749999999999998</v>
      </c>
      <c r="H157" s="40">
        <v>0.86150000000000004</v>
      </c>
      <c r="I157" s="40">
        <v>0.72170000000000001</v>
      </c>
      <c r="J157" s="40">
        <v>0.86050000000000004</v>
      </c>
      <c r="K157" s="40">
        <v>0.90739999999999998</v>
      </c>
      <c r="L157" s="40">
        <v>0.79379999999999995</v>
      </c>
      <c r="M157" s="40">
        <v>0.86729999999999996</v>
      </c>
      <c r="N157" s="40">
        <v>0.93740000000000001</v>
      </c>
      <c r="O157" s="40">
        <v>0.87329999999999997</v>
      </c>
      <c r="P157" s="95">
        <v>0.14749999999999999</v>
      </c>
      <c r="Q157" s="95">
        <v>0.15709999999999999</v>
      </c>
      <c r="R157" s="95">
        <v>5.4600000000000003E-2</v>
      </c>
      <c r="S157" s="95">
        <v>0.1618</v>
      </c>
      <c r="T157" s="95">
        <v>0.15709999999999999</v>
      </c>
      <c r="U157" s="95">
        <v>0.1143</v>
      </c>
      <c r="V157" s="95">
        <v>0.1075</v>
      </c>
      <c r="W157" s="95">
        <v>0.18379999999999999</v>
      </c>
      <c r="X157" s="95">
        <v>0.25769999999999998</v>
      </c>
      <c r="Y157" s="95">
        <v>0.19650000000000001</v>
      </c>
      <c r="Z157" s="95">
        <v>0.15049999999999999</v>
      </c>
      <c r="AA157" s="40">
        <v>0.16739999999999999</v>
      </c>
      <c r="AB157" s="8"/>
      <c r="AC157" s="8"/>
      <c r="AD157" s="28" t="s">
        <v>107</v>
      </c>
      <c r="AE157" s="84">
        <v>0</v>
      </c>
      <c r="AF157" s="84">
        <v>0</v>
      </c>
      <c r="AG157" s="84">
        <v>0</v>
      </c>
      <c r="AH157" s="84">
        <v>0</v>
      </c>
      <c r="AI157" s="36"/>
      <c r="AJ157" s="28" t="s">
        <v>107</v>
      </c>
      <c r="AK157" s="84">
        <v>0</v>
      </c>
      <c r="AL157" s="84">
        <v>0.3125</v>
      </c>
      <c r="AM157" s="84">
        <v>0</v>
      </c>
      <c r="AN157" s="84">
        <v>0.28789999999999999</v>
      </c>
      <c r="AO157" s="36"/>
      <c r="AP157" s="28" t="s">
        <v>107</v>
      </c>
      <c r="AQ157" s="84">
        <v>0.19009999999999999</v>
      </c>
      <c r="AR157" s="84">
        <v>0.1812</v>
      </c>
      <c r="AS157" s="84">
        <v>0.52510000000000001</v>
      </c>
      <c r="AT157" s="84">
        <v>0.4284</v>
      </c>
      <c r="AV157" s="92" t="s">
        <v>107</v>
      </c>
      <c r="AW157" s="84">
        <v>0.2969</v>
      </c>
      <c r="AX157" s="84">
        <v>0.28370000000000001</v>
      </c>
      <c r="AY157" s="84">
        <v>0.54059999999999997</v>
      </c>
      <c r="AZ157" s="84">
        <v>0.57889999999999997</v>
      </c>
    </row>
    <row r="158" spans="1:54">
      <c r="A158" s="142"/>
      <c r="B158" s="142"/>
      <c r="C158" s="39">
        <v>6.5</v>
      </c>
      <c r="D158" s="40">
        <v>0.92630000000000001</v>
      </c>
      <c r="E158" s="40">
        <v>0.86860000000000004</v>
      </c>
      <c r="F158" s="40">
        <v>0.62470000000000003</v>
      </c>
      <c r="G158" s="40">
        <v>0.68020000000000003</v>
      </c>
      <c r="H158" s="40">
        <v>0.94389999999999996</v>
      </c>
      <c r="I158" s="40">
        <v>0.80869999999999997</v>
      </c>
      <c r="J158" s="40">
        <v>0.82579999999999998</v>
      </c>
      <c r="K158" s="40">
        <v>0.88880000000000003</v>
      </c>
      <c r="L158" s="40">
        <v>0.80630000000000002</v>
      </c>
      <c r="M158" s="40">
        <v>0.82969999999999999</v>
      </c>
      <c r="N158" s="40">
        <v>0.8982</v>
      </c>
      <c r="O158" s="40">
        <v>0.8498</v>
      </c>
      <c r="P158" s="95">
        <v>0.1321</v>
      </c>
      <c r="Q158" s="95">
        <v>0.11260000000000001</v>
      </c>
      <c r="R158" s="95">
        <v>4.6100000000000002E-2</v>
      </c>
      <c r="S158" s="95">
        <v>0.13669999999999999</v>
      </c>
      <c r="T158" s="95">
        <v>0.11260000000000001</v>
      </c>
      <c r="U158" s="95">
        <v>9.6199999999999994E-2</v>
      </c>
      <c r="V158" s="95">
        <v>7.9100000000000004E-2</v>
      </c>
      <c r="W158" s="95">
        <v>0.16750000000000001</v>
      </c>
      <c r="X158" s="95">
        <v>0.2162</v>
      </c>
      <c r="Y158" s="95">
        <v>0.1694</v>
      </c>
      <c r="Z158" s="95">
        <v>0.1162</v>
      </c>
      <c r="AA158" s="40">
        <v>0.13739999999999999</v>
      </c>
      <c r="AB158" s="8"/>
      <c r="AC158" s="8"/>
      <c r="AD158" s="28" t="s">
        <v>108</v>
      </c>
      <c r="AE158" s="84">
        <v>0</v>
      </c>
      <c r="AF158" s="84">
        <v>0</v>
      </c>
      <c r="AG158" s="84">
        <v>0</v>
      </c>
      <c r="AH158" s="84">
        <v>0</v>
      </c>
      <c r="AI158" s="36"/>
      <c r="AJ158" s="28" t="s">
        <v>108</v>
      </c>
      <c r="AK158" s="84">
        <v>2.5999999999999999E-2</v>
      </c>
      <c r="AL158" s="84">
        <v>0.65380000000000005</v>
      </c>
      <c r="AM158" s="84">
        <v>3.3999999999999998E-3</v>
      </c>
      <c r="AN158" s="84">
        <v>0.55779999999999996</v>
      </c>
      <c r="AO158" s="36"/>
      <c r="AP158" s="28" t="s">
        <v>108</v>
      </c>
      <c r="AQ158" s="84">
        <v>0.21560000000000001</v>
      </c>
      <c r="AR158" s="84">
        <v>7.9100000000000004E-2</v>
      </c>
      <c r="AS158" s="84">
        <v>0.56710000000000005</v>
      </c>
      <c r="AT158" s="84">
        <v>0.37030000000000002</v>
      </c>
      <c r="AV158" s="92" t="s">
        <v>108</v>
      </c>
      <c r="AW158" s="84">
        <v>0.2651</v>
      </c>
      <c r="AX158" s="84">
        <v>0.1545</v>
      </c>
      <c r="AY158" s="84">
        <v>0.6079</v>
      </c>
      <c r="AZ158" s="84">
        <v>0.48499999999999999</v>
      </c>
    </row>
    <row r="159" spans="1:54">
      <c r="A159" s="142"/>
      <c r="B159" s="142"/>
      <c r="C159" s="39">
        <v>6.5416666666666696</v>
      </c>
      <c r="D159" s="40">
        <v>0.88200000000000001</v>
      </c>
      <c r="E159" s="40">
        <v>0.71319999999999995</v>
      </c>
      <c r="F159" s="40">
        <v>0.58140000000000003</v>
      </c>
      <c r="G159" s="40">
        <v>0.70389999999999997</v>
      </c>
      <c r="H159" s="40">
        <v>0.78280000000000005</v>
      </c>
      <c r="I159" s="40">
        <v>0.73260000000000003</v>
      </c>
      <c r="J159" s="40">
        <v>0.80669999999999997</v>
      </c>
      <c r="K159" s="40">
        <v>0.85840000000000005</v>
      </c>
      <c r="L159" s="40">
        <v>0.83379999999999999</v>
      </c>
      <c r="M159" s="40">
        <v>0.83199999999999996</v>
      </c>
      <c r="N159" s="40">
        <v>0.91569999999999996</v>
      </c>
      <c r="O159" s="40">
        <v>0.84930000000000005</v>
      </c>
      <c r="P159" s="95">
        <v>0.1646</v>
      </c>
      <c r="Q159" s="95">
        <v>0.15840000000000001</v>
      </c>
      <c r="R159" s="95">
        <v>4.3999999999999997E-2</v>
      </c>
      <c r="S159" s="95">
        <v>0.16750000000000001</v>
      </c>
      <c r="T159" s="95">
        <v>0.15840000000000001</v>
      </c>
      <c r="U159" s="95">
        <v>0.11609999999999999</v>
      </c>
      <c r="V159" s="95">
        <v>9.74E-2</v>
      </c>
      <c r="W159" s="95">
        <v>0.1474</v>
      </c>
      <c r="X159" s="95">
        <v>0.37209999999999999</v>
      </c>
      <c r="Y159" s="95">
        <v>0.2092</v>
      </c>
      <c r="Z159" s="95">
        <v>0.14549999999999999</v>
      </c>
      <c r="AA159" s="40">
        <v>0.16919999999999999</v>
      </c>
      <c r="AB159" s="8"/>
      <c r="AC159" s="8"/>
      <c r="AD159" s="28" t="s">
        <v>109</v>
      </c>
      <c r="AE159" s="84">
        <v>0</v>
      </c>
      <c r="AF159" s="84">
        <v>0.42380000000000001</v>
      </c>
      <c r="AG159" s="84">
        <v>0</v>
      </c>
      <c r="AH159" s="84">
        <v>0.30640000000000001</v>
      </c>
      <c r="AI159" s="36"/>
      <c r="AJ159" s="28" t="s">
        <v>109</v>
      </c>
      <c r="AK159" s="84">
        <v>0.34210000000000002</v>
      </c>
      <c r="AL159" s="84">
        <v>0.87780000000000002</v>
      </c>
      <c r="AM159" s="84">
        <v>0.16539999999999999</v>
      </c>
      <c r="AN159" s="84">
        <v>0.91259999999999997</v>
      </c>
      <c r="AO159" s="36"/>
      <c r="AP159" s="28" t="s">
        <v>109</v>
      </c>
      <c r="AQ159" s="84">
        <v>0.24890000000000001</v>
      </c>
      <c r="AR159" s="84">
        <v>1.6E-2</v>
      </c>
      <c r="AS159" s="84">
        <v>0.62760000000000005</v>
      </c>
      <c r="AT159" s="84">
        <v>0.31369999999999998</v>
      </c>
      <c r="AV159" s="92" t="s">
        <v>109</v>
      </c>
      <c r="AW159" s="84">
        <v>0.24279999999999999</v>
      </c>
      <c r="AX159" s="84">
        <v>7.0599999999999996E-2</v>
      </c>
      <c r="AY159" s="84">
        <v>0.68389999999999995</v>
      </c>
      <c r="AZ159" s="84">
        <v>0.39579999999999999</v>
      </c>
    </row>
    <row r="160" spans="1:54">
      <c r="A160" s="142"/>
      <c r="B160" s="142"/>
      <c r="C160" s="39">
        <v>6.5833333333333304</v>
      </c>
      <c r="D160" s="40">
        <v>0.93640000000000001</v>
      </c>
      <c r="E160" s="40">
        <v>0.81830000000000003</v>
      </c>
      <c r="F160" s="40">
        <v>0.52359999999999995</v>
      </c>
      <c r="G160" s="40">
        <v>0.6613</v>
      </c>
      <c r="H160" s="40">
        <v>0.9667</v>
      </c>
      <c r="I160" s="40">
        <v>0.78129999999999999</v>
      </c>
      <c r="J160" s="40">
        <v>0.85899999999999999</v>
      </c>
      <c r="K160" s="40">
        <v>0.85370000000000001</v>
      </c>
      <c r="L160" s="40">
        <v>0.83279999999999998</v>
      </c>
      <c r="M160" s="40">
        <v>0.82020000000000004</v>
      </c>
      <c r="N160" s="40">
        <v>0.86719999999999997</v>
      </c>
      <c r="O160" s="40">
        <v>0.84660000000000002</v>
      </c>
      <c r="P160" s="95">
        <v>0.2601</v>
      </c>
      <c r="Q160" s="95">
        <v>0.2392</v>
      </c>
      <c r="R160" s="95">
        <v>8.3799999999999999E-2</v>
      </c>
      <c r="S160" s="95">
        <v>0.24199999999999999</v>
      </c>
      <c r="T160" s="95">
        <v>0.2392</v>
      </c>
      <c r="U160" s="95">
        <v>0.18340000000000001</v>
      </c>
      <c r="V160" s="95">
        <v>0.11070000000000001</v>
      </c>
      <c r="W160" s="95">
        <v>0.14499999999999999</v>
      </c>
      <c r="X160" s="95">
        <v>0.49359999999999998</v>
      </c>
      <c r="Y160" s="95">
        <v>0.22459999999999999</v>
      </c>
      <c r="Z160" s="95">
        <v>0.1479</v>
      </c>
      <c r="AA160" s="40">
        <v>0.186</v>
      </c>
      <c r="AB160" s="8"/>
      <c r="AC160" s="8"/>
      <c r="AD160" s="28" t="s">
        <v>110</v>
      </c>
      <c r="AE160" s="84">
        <v>0</v>
      </c>
      <c r="AF160" s="84">
        <v>0.95130000000000003</v>
      </c>
      <c r="AG160" s="84">
        <v>0</v>
      </c>
      <c r="AH160" s="84">
        <v>0.81689999999999996</v>
      </c>
      <c r="AI160" s="36"/>
      <c r="AJ160" s="28" t="s">
        <v>110</v>
      </c>
      <c r="AK160" s="84">
        <v>0.78190000000000004</v>
      </c>
      <c r="AL160" s="84">
        <v>0.92669999999999997</v>
      </c>
      <c r="AM160" s="84">
        <v>0.71489999999999998</v>
      </c>
      <c r="AN160" s="84">
        <v>0.97889999999999999</v>
      </c>
      <c r="AO160" s="36"/>
      <c r="AP160" s="28" t="s">
        <v>110</v>
      </c>
      <c r="AQ160" s="84">
        <v>0.2661</v>
      </c>
      <c r="AR160" s="84">
        <v>4.0399999999999998E-2</v>
      </c>
      <c r="AS160" s="84">
        <v>0.63229999999999997</v>
      </c>
      <c r="AT160" s="84">
        <v>0.34160000000000001</v>
      </c>
      <c r="AV160" s="92" t="s">
        <v>110</v>
      </c>
      <c r="AW160" s="84">
        <v>0.27350000000000002</v>
      </c>
      <c r="AX160" s="84">
        <v>0.1522</v>
      </c>
      <c r="AY160" s="84">
        <v>0.73970000000000002</v>
      </c>
      <c r="AZ160" s="84">
        <v>0.43380000000000002</v>
      </c>
    </row>
    <row r="161" spans="1:52">
      <c r="A161" s="142"/>
      <c r="B161" s="142"/>
      <c r="C161" s="39">
        <v>6.625</v>
      </c>
      <c r="D161" s="40">
        <v>0.91510000000000002</v>
      </c>
      <c r="E161" s="40">
        <v>0.84319999999999995</v>
      </c>
      <c r="F161" s="40">
        <v>0.503</v>
      </c>
      <c r="G161" s="40">
        <v>0.65839999999999999</v>
      </c>
      <c r="H161" s="40">
        <v>0.95130000000000003</v>
      </c>
      <c r="I161" s="40">
        <v>0.7742</v>
      </c>
      <c r="J161" s="40">
        <v>0.8508</v>
      </c>
      <c r="K161" s="40">
        <v>0.85289999999999999</v>
      </c>
      <c r="L161" s="40">
        <v>0.86040000000000005</v>
      </c>
      <c r="M161" s="40">
        <v>0.82320000000000004</v>
      </c>
      <c r="N161" s="40">
        <v>0.87170000000000003</v>
      </c>
      <c r="O161" s="40">
        <v>0.8518</v>
      </c>
      <c r="P161" s="95">
        <v>0.26960000000000001</v>
      </c>
      <c r="Q161" s="95">
        <v>0.1641</v>
      </c>
      <c r="R161" s="95">
        <v>8.4199999999999997E-2</v>
      </c>
      <c r="S161" s="95">
        <v>0.17730000000000001</v>
      </c>
      <c r="T161" s="95">
        <v>0.1641</v>
      </c>
      <c r="U161" s="95">
        <v>0.16450000000000001</v>
      </c>
      <c r="V161" s="95">
        <v>0.1014</v>
      </c>
      <c r="W161" s="95">
        <v>0.13800000000000001</v>
      </c>
      <c r="X161" s="95">
        <v>0.66649999999999998</v>
      </c>
      <c r="Y161" s="95">
        <v>0.26390000000000002</v>
      </c>
      <c r="Z161" s="95">
        <v>0.13900000000000001</v>
      </c>
      <c r="AA161" s="40">
        <v>0.20039999999999999</v>
      </c>
      <c r="AB161" s="8"/>
      <c r="AC161" s="8"/>
      <c r="AD161" s="28" t="s">
        <v>111</v>
      </c>
      <c r="AE161" s="84">
        <v>0.27579999999999999</v>
      </c>
      <c r="AF161" s="84">
        <v>0.95440000000000003</v>
      </c>
      <c r="AG161" s="84">
        <v>0.32429999999999998</v>
      </c>
      <c r="AH161" s="84">
        <v>0.98480000000000001</v>
      </c>
      <c r="AI161" s="36"/>
      <c r="AJ161" s="28" t="s">
        <v>111</v>
      </c>
      <c r="AK161" s="84">
        <v>0.73839999999999995</v>
      </c>
      <c r="AL161" s="84">
        <v>0.92589999999999995</v>
      </c>
      <c r="AM161" s="84">
        <v>0.76970000000000005</v>
      </c>
      <c r="AN161" s="84">
        <v>0.97770000000000001</v>
      </c>
      <c r="AO161" s="36"/>
      <c r="AP161" s="28" t="s">
        <v>111</v>
      </c>
      <c r="AQ161" s="84">
        <v>0.1181</v>
      </c>
      <c r="AR161" s="84">
        <v>5.2200000000000003E-2</v>
      </c>
      <c r="AS161" s="84">
        <v>0.77410000000000001</v>
      </c>
      <c r="AT161" s="84">
        <v>0.4743</v>
      </c>
      <c r="AV161" s="92" t="s">
        <v>111</v>
      </c>
      <c r="AW161" s="84">
        <v>0.1201</v>
      </c>
      <c r="AX161" s="84">
        <v>0.14549999999999999</v>
      </c>
      <c r="AY161" s="84">
        <v>0.75539999999999996</v>
      </c>
      <c r="AZ161" s="84">
        <v>0.54690000000000005</v>
      </c>
    </row>
    <row r="162" spans="1:52">
      <c r="A162" s="142"/>
      <c r="B162" s="142"/>
      <c r="C162" s="39">
        <v>6.6666666666666696</v>
      </c>
      <c r="D162" s="40">
        <v>0.88590000000000002</v>
      </c>
      <c r="E162" s="40">
        <v>0.75270000000000004</v>
      </c>
      <c r="F162" s="40">
        <v>0.55130000000000001</v>
      </c>
      <c r="G162" s="40">
        <v>0.69750000000000001</v>
      </c>
      <c r="H162" s="40">
        <v>0.92390000000000005</v>
      </c>
      <c r="I162" s="40">
        <v>0.76229999999999998</v>
      </c>
      <c r="J162" s="40">
        <v>0.8548</v>
      </c>
      <c r="K162" s="40">
        <v>0.88170000000000004</v>
      </c>
      <c r="L162" s="40">
        <v>0.8659</v>
      </c>
      <c r="M162" s="40">
        <v>0.86170000000000002</v>
      </c>
      <c r="N162" s="40">
        <v>0.80159999999999998</v>
      </c>
      <c r="O162" s="40">
        <v>0.85309999999999997</v>
      </c>
      <c r="P162" s="95">
        <v>0.25779999999999997</v>
      </c>
      <c r="Q162" s="95">
        <v>0.1235</v>
      </c>
      <c r="R162" s="95">
        <v>8.4699999999999998E-2</v>
      </c>
      <c r="S162" s="95">
        <v>0.13220000000000001</v>
      </c>
      <c r="T162" s="95">
        <v>0.1235</v>
      </c>
      <c r="U162" s="95">
        <v>0.14749999999999999</v>
      </c>
      <c r="V162" s="95">
        <v>9.4399999999999998E-2</v>
      </c>
      <c r="W162" s="95">
        <v>0.13780000000000001</v>
      </c>
      <c r="X162" s="95">
        <v>0.66080000000000005</v>
      </c>
      <c r="Y162" s="95">
        <v>0.24629999999999999</v>
      </c>
      <c r="Z162" s="95">
        <v>0.17860000000000001</v>
      </c>
      <c r="AA162" s="40">
        <v>0.218</v>
      </c>
      <c r="AB162" s="8"/>
      <c r="AC162" s="8"/>
      <c r="AD162" s="28" t="s">
        <v>112</v>
      </c>
      <c r="AE162" s="84">
        <v>0.42530000000000001</v>
      </c>
      <c r="AF162" s="84">
        <v>0.98219999999999996</v>
      </c>
      <c r="AG162" s="84">
        <v>0.55830000000000002</v>
      </c>
      <c r="AH162" s="84">
        <v>0.98160000000000003</v>
      </c>
      <c r="AI162" s="36"/>
      <c r="AJ162" s="28" t="s">
        <v>112</v>
      </c>
      <c r="AK162" s="84">
        <v>0.67220000000000002</v>
      </c>
      <c r="AL162" s="84">
        <v>0.92610000000000003</v>
      </c>
      <c r="AM162" s="84">
        <v>0.70130000000000003</v>
      </c>
      <c r="AN162" s="84">
        <v>0.97009999999999996</v>
      </c>
      <c r="AO162" s="36"/>
      <c r="AP162" s="28" t="s">
        <v>112</v>
      </c>
      <c r="AQ162" s="84">
        <v>6.8699999999999997E-2</v>
      </c>
      <c r="AR162" s="84">
        <v>3.2899999999999999E-2</v>
      </c>
      <c r="AS162" s="84">
        <v>0.76739999999999997</v>
      </c>
      <c r="AT162" s="84">
        <v>0.45600000000000002</v>
      </c>
      <c r="AV162" s="92" t="s">
        <v>112</v>
      </c>
      <c r="AW162" s="84">
        <v>0.1515</v>
      </c>
      <c r="AX162" s="84">
        <v>9.9199999999999997E-2</v>
      </c>
      <c r="AY162" s="84">
        <v>0.70050000000000001</v>
      </c>
      <c r="AZ162" s="84">
        <v>0.625</v>
      </c>
    </row>
    <row r="163" spans="1:52">
      <c r="A163" s="142"/>
      <c r="B163" s="142"/>
      <c r="C163" s="39">
        <v>6.7083333333333304</v>
      </c>
      <c r="D163" s="40">
        <v>0.75549999999999995</v>
      </c>
      <c r="E163" s="40">
        <v>0.68600000000000005</v>
      </c>
      <c r="F163" s="40">
        <v>0.4032</v>
      </c>
      <c r="G163" s="40">
        <v>0.59950000000000003</v>
      </c>
      <c r="H163" s="40">
        <v>0.90859999999999996</v>
      </c>
      <c r="I163" s="40">
        <v>0.67059999999999997</v>
      </c>
      <c r="J163" s="40">
        <v>0.79820000000000002</v>
      </c>
      <c r="K163" s="40">
        <v>0.76049999999999995</v>
      </c>
      <c r="L163" s="40">
        <v>0.7258</v>
      </c>
      <c r="M163" s="40">
        <v>0.8105</v>
      </c>
      <c r="N163" s="40">
        <v>0.86299999999999999</v>
      </c>
      <c r="O163" s="40">
        <v>0.79159999999999997</v>
      </c>
      <c r="P163" s="95">
        <v>0.25390000000000001</v>
      </c>
      <c r="Q163" s="95">
        <v>0.1341</v>
      </c>
      <c r="R163" s="95">
        <v>8.1900000000000001E-2</v>
      </c>
      <c r="S163" s="95">
        <v>0.1535</v>
      </c>
      <c r="T163" s="95">
        <v>0.1341</v>
      </c>
      <c r="U163" s="95">
        <v>0.15079999999999999</v>
      </c>
      <c r="V163" s="95">
        <v>9.9599999999999994E-2</v>
      </c>
      <c r="W163" s="95">
        <v>0.13789999999999999</v>
      </c>
      <c r="X163" s="95">
        <v>0.60819999999999996</v>
      </c>
      <c r="Y163" s="95">
        <v>0.28349999999999997</v>
      </c>
      <c r="Z163" s="95">
        <v>0.18310000000000001</v>
      </c>
      <c r="AA163" s="40">
        <v>0.2165</v>
      </c>
      <c r="AB163" s="8"/>
      <c r="AC163" s="8"/>
      <c r="AD163" s="28" t="s">
        <v>113</v>
      </c>
      <c r="AE163" s="84">
        <v>0.25419999999999998</v>
      </c>
      <c r="AF163" s="84">
        <v>0.9728</v>
      </c>
      <c r="AG163" s="84">
        <v>0.47760000000000002</v>
      </c>
      <c r="AH163" s="84">
        <v>0.98240000000000005</v>
      </c>
      <c r="AI163" s="36"/>
      <c r="AJ163" s="28" t="s">
        <v>113</v>
      </c>
      <c r="AK163" s="84">
        <v>0.56850000000000001</v>
      </c>
      <c r="AL163" s="84">
        <v>0.87609999999999999</v>
      </c>
      <c r="AM163" s="84">
        <v>0.64970000000000006</v>
      </c>
      <c r="AN163" s="84">
        <v>0.97130000000000005</v>
      </c>
      <c r="AO163" s="36"/>
      <c r="AP163" s="28" t="s">
        <v>113</v>
      </c>
      <c r="AQ163" s="84">
        <v>6.0499999999999998E-2</v>
      </c>
      <c r="AR163" s="84">
        <v>2.6800000000000001E-2</v>
      </c>
      <c r="AS163" s="84">
        <v>0.68049999999999999</v>
      </c>
      <c r="AT163" s="84">
        <v>0.3987</v>
      </c>
      <c r="AV163" s="92" t="s">
        <v>113</v>
      </c>
      <c r="AW163" s="84">
        <v>0.14080000000000001</v>
      </c>
      <c r="AX163" s="84">
        <v>5.0500000000000003E-2</v>
      </c>
      <c r="AY163" s="84">
        <v>0.71160000000000001</v>
      </c>
      <c r="AZ163" s="84">
        <v>0.66830000000000001</v>
      </c>
    </row>
    <row r="164" spans="1:52">
      <c r="A164" s="142"/>
      <c r="B164" s="142"/>
      <c r="C164" s="39">
        <v>6.75</v>
      </c>
      <c r="D164" s="40">
        <v>0.59240000000000004</v>
      </c>
      <c r="E164" s="40">
        <v>0.46439999999999998</v>
      </c>
      <c r="F164" s="40">
        <v>0.16539999999999999</v>
      </c>
      <c r="G164" s="40">
        <v>0.47020000000000001</v>
      </c>
      <c r="H164" s="40">
        <v>0.79049999999999998</v>
      </c>
      <c r="I164" s="40">
        <v>0.49659999999999999</v>
      </c>
      <c r="J164" s="40">
        <v>0.64259999999999995</v>
      </c>
      <c r="K164" s="40">
        <v>0.62</v>
      </c>
      <c r="L164" s="40">
        <v>0.48549999999999999</v>
      </c>
      <c r="M164" s="40">
        <v>0.67879999999999996</v>
      </c>
      <c r="N164" s="40">
        <v>0.79869999999999997</v>
      </c>
      <c r="O164" s="40">
        <v>0.64510000000000001</v>
      </c>
      <c r="P164" s="95">
        <v>0.32090000000000002</v>
      </c>
      <c r="Q164" s="95">
        <v>0.17460000000000001</v>
      </c>
      <c r="R164" s="95">
        <v>0.1043</v>
      </c>
      <c r="S164" s="95">
        <v>0.22589999999999999</v>
      </c>
      <c r="T164" s="95">
        <v>0.17460000000000001</v>
      </c>
      <c r="U164" s="95">
        <v>0.19789999999999999</v>
      </c>
      <c r="V164" s="95">
        <v>0.15409999999999999</v>
      </c>
      <c r="W164" s="95">
        <v>0.14979999999999999</v>
      </c>
      <c r="X164" s="95">
        <v>0.54859999999999998</v>
      </c>
      <c r="Y164" s="95">
        <v>0.39610000000000001</v>
      </c>
      <c r="Z164" s="95">
        <v>0.22889999999999999</v>
      </c>
      <c r="AA164" s="40">
        <v>0.24660000000000001</v>
      </c>
      <c r="AB164" s="8"/>
      <c r="AC164" s="8"/>
      <c r="AD164" s="28" t="s">
        <v>114</v>
      </c>
      <c r="AE164" s="84">
        <v>0.1767</v>
      </c>
      <c r="AF164" s="84">
        <v>0.9587</v>
      </c>
      <c r="AG164" s="84">
        <v>0.4672</v>
      </c>
      <c r="AH164" s="84">
        <v>0.98640000000000005</v>
      </c>
      <c r="AI164" s="36"/>
      <c r="AJ164" s="28" t="s">
        <v>114</v>
      </c>
      <c r="AK164" s="84">
        <v>0.50760000000000005</v>
      </c>
      <c r="AL164" s="84">
        <v>0.86750000000000005</v>
      </c>
      <c r="AM164" s="84">
        <v>0.65049999999999997</v>
      </c>
      <c r="AN164" s="84">
        <v>0.96740000000000004</v>
      </c>
      <c r="AO164" s="36"/>
      <c r="AP164" s="28" t="s">
        <v>114</v>
      </c>
      <c r="AQ164" s="84">
        <v>5.2900000000000003E-2</v>
      </c>
      <c r="AR164" s="84">
        <v>1.41E-2</v>
      </c>
      <c r="AS164" s="84">
        <v>0.58530000000000004</v>
      </c>
      <c r="AT164" s="84">
        <v>0.36249999999999999</v>
      </c>
      <c r="AV164" s="92" t="s">
        <v>114</v>
      </c>
      <c r="AW164" s="84">
        <v>0.1037</v>
      </c>
      <c r="AX164" s="84">
        <v>0.03</v>
      </c>
      <c r="AY164" s="84">
        <v>0.66149999999999998</v>
      </c>
      <c r="AZ164" s="84">
        <v>0.64800000000000002</v>
      </c>
    </row>
    <row r="165" spans="1:52">
      <c r="A165" s="142"/>
      <c r="B165" s="142"/>
      <c r="C165" s="39">
        <v>6.7916666666666696</v>
      </c>
      <c r="D165" s="40">
        <v>8.7099999999999997E-2</v>
      </c>
      <c r="E165" s="40">
        <v>6.0299999999999999E-2</v>
      </c>
      <c r="F165" s="40">
        <v>0</v>
      </c>
      <c r="G165" s="40">
        <v>0</v>
      </c>
      <c r="H165" s="40">
        <v>0.3049</v>
      </c>
      <c r="I165" s="40">
        <v>9.0499999999999997E-2</v>
      </c>
      <c r="J165" s="40">
        <v>0.32179999999999997</v>
      </c>
      <c r="K165" s="40">
        <v>0.38840000000000002</v>
      </c>
      <c r="L165" s="40">
        <v>0.1211</v>
      </c>
      <c r="M165" s="40">
        <v>0.3327</v>
      </c>
      <c r="N165" s="40">
        <v>0.54010000000000002</v>
      </c>
      <c r="O165" s="40">
        <v>0.34079999999999999</v>
      </c>
      <c r="P165" s="95">
        <v>0.31950000000000001</v>
      </c>
      <c r="Q165" s="95">
        <v>0.2606</v>
      </c>
      <c r="R165" s="95">
        <v>0.1192</v>
      </c>
      <c r="S165" s="95">
        <v>0.2903</v>
      </c>
      <c r="T165" s="95">
        <v>0.2606</v>
      </c>
      <c r="U165" s="95">
        <v>0.22650000000000001</v>
      </c>
      <c r="V165" s="95">
        <v>0.20050000000000001</v>
      </c>
      <c r="W165" s="95">
        <v>0.1991</v>
      </c>
      <c r="X165" s="95">
        <v>0.54510000000000003</v>
      </c>
      <c r="Y165" s="95">
        <v>0.46949999999999997</v>
      </c>
      <c r="Z165" s="95">
        <v>0.25090000000000001</v>
      </c>
      <c r="AA165" s="40">
        <v>0.27689999999999998</v>
      </c>
      <c r="AB165" s="8"/>
      <c r="AC165" s="8"/>
      <c r="AD165" s="28" t="s">
        <v>115</v>
      </c>
      <c r="AE165" s="84">
        <v>0.33400000000000002</v>
      </c>
      <c r="AF165" s="84">
        <v>0.68899999999999995</v>
      </c>
      <c r="AG165" s="84">
        <v>0.55589999999999995</v>
      </c>
      <c r="AH165" s="84">
        <v>0.98680000000000001</v>
      </c>
      <c r="AI165" s="36"/>
      <c r="AJ165" s="28" t="s">
        <v>115</v>
      </c>
      <c r="AK165" s="84">
        <v>0.67090000000000005</v>
      </c>
      <c r="AL165" s="84">
        <v>0.79359999999999997</v>
      </c>
      <c r="AM165" s="84">
        <v>0.72150000000000003</v>
      </c>
      <c r="AN165" s="84">
        <v>0.9667</v>
      </c>
      <c r="AO165" s="36"/>
      <c r="AP165" s="28" t="s">
        <v>115</v>
      </c>
      <c r="AQ165" s="84">
        <v>3.4500000000000003E-2</v>
      </c>
      <c r="AR165" s="84">
        <v>1.5699999999999999E-2</v>
      </c>
      <c r="AS165" s="84">
        <v>0.49180000000000001</v>
      </c>
      <c r="AT165" s="84">
        <v>0.31159999999999999</v>
      </c>
      <c r="AV165" s="92" t="s">
        <v>115</v>
      </c>
      <c r="AW165" s="84">
        <v>7.0099999999999996E-2</v>
      </c>
      <c r="AX165" s="84">
        <v>6.0900000000000003E-2</v>
      </c>
      <c r="AY165" s="84">
        <v>0.60240000000000005</v>
      </c>
      <c r="AZ165" s="84">
        <v>0.62409999999999999</v>
      </c>
    </row>
    <row r="166" spans="1:52">
      <c r="A166" s="142"/>
      <c r="B166" s="142"/>
      <c r="C166" s="39">
        <v>6.8333333333333304</v>
      </c>
      <c r="D166" s="40">
        <v>0</v>
      </c>
      <c r="E166" s="40">
        <v>0</v>
      </c>
      <c r="F166" s="40">
        <v>0</v>
      </c>
      <c r="G166" s="40">
        <v>0</v>
      </c>
      <c r="H166" s="40">
        <v>0</v>
      </c>
      <c r="I166" s="40">
        <v>0</v>
      </c>
      <c r="J166" s="40">
        <v>1.7100000000000001E-2</v>
      </c>
      <c r="K166" s="40">
        <v>4.0899999999999999E-2</v>
      </c>
      <c r="L166" s="40">
        <v>1.4E-3</v>
      </c>
      <c r="M166" s="40">
        <v>1.6400000000000001E-2</v>
      </c>
      <c r="N166" s="40">
        <v>0.12970000000000001</v>
      </c>
      <c r="O166" s="40">
        <v>4.1099999999999998E-2</v>
      </c>
      <c r="P166" s="95">
        <v>0.38819999999999999</v>
      </c>
      <c r="Q166" s="95">
        <v>0.30280000000000001</v>
      </c>
      <c r="R166" s="95">
        <v>0.1179</v>
      </c>
      <c r="S166" s="95">
        <v>0.32169999999999999</v>
      </c>
      <c r="T166" s="95">
        <v>0.30280000000000001</v>
      </c>
      <c r="U166" s="95">
        <v>0.25659999999999999</v>
      </c>
      <c r="V166" s="95">
        <v>0.29530000000000001</v>
      </c>
      <c r="W166" s="95">
        <v>0.31850000000000001</v>
      </c>
      <c r="X166" s="95">
        <v>0.66959999999999997</v>
      </c>
      <c r="Y166" s="95">
        <v>0.60760000000000003</v>
      </c>
      <c r="Z166" s="95">
        <v>0.36399999999999999</v>
      </c>
      <c r="AA166" s="40">
        <v>0.39169999999999999</v>
      </c>
      <c r="AB166" s="8"/>
      <c r="AC166" s="8"/>
      <c r="AD166" s="28" t="s">
        <v>116</v>
      </c>
      <c r="AE166" s="84">
        <v>0.56969999999999998</v>
      </c>
      <c r="AF166" s="84">
        <v>0.79110000000000003</v>
      </c>
      <c r="AG166" s="84">
        <v>0.58679999999999999</v>
      </c>
      <c r="AH166" s="84">
        <v>0.98899999999999999</v>
      </c>
      <c r="AI166" s="36"/>
      <c r="AJ166" s="28" t="s">
        <v>116</v>
      </c>
      <c r="AK166" s="84">
        <v>0.67020000000000002</v>
      </c>
      <c r="AL166" s="84">
        <v>0.88170000000000004</v>
      </c>
      <c r="AM166" s="84">
        <v>0.71050000000000002</v>
      </c>
      <c r="AN166" s="84">
        <v>0.96779999999999999</v>
      </c>
      <c r="AO166" s="36"/>
      <c r="AP166" s="28" t="s">
        <v>116</v>
      </c>
      <c r="AQ166" s="84">
        <v>3.7600000000000001E-2</v>
      </c>
      <c r="AR166" s="84">
        <v>0.12740000000000001</v>
      </c>
      <c r="AS166" s="84">
        <v>0.45019999999999999</v>
      </c>
      <c r="AT166" s="84">
        <v>0.28199999999999997</v>
      </c>
      <c r="AV166" s="92" t="s">
        <v>116</v>
      </c>
      <c r="AW166" s="84">
        <v>4.5900000000000003E-2</v>
      </c>
      <c r="AX166" s="84">
        <v>6.1600000000000002E-2</v>
      </c>
      <c r="AY166" s="84">
        <v>0.60170000000000001</v>
      </c>
      <c r="AZ166" s="84">
        <v>0.55679999999999996</v>
      </c>
    </row>
    <row r="167" spans="1:52">
      <c r="A167" s="142"/>
      <c r="B167" s="142"/>
      <c r="C167" s="39">
        <v>6.875</v>
      </c>
      <c r="D167" s="40">
        <v>0</v>
      </c>
      <c r="E167" s="40">
        <v>0</v>
      </c>
      <c r="F167" s="40">
        <v>0</v>
      </c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0</v>
      </c>
      <c r="N167" s="40">
        <v>0</v>
      </c>
      <c r="O167" s="40">
        <v>0</v>
      </c>
      <c r="P167" s="95">
        <v>0.43730000000000002</v>
      </c>
      <c r="Q167" s="95">
        <v>0.32840000000000003</v>
      </c>
      <c r="R167" s="95">
        <v>0.123</v>
      </c>
      <c r="S167" s="95">
        <v>0.35360000000000003</v>
      </c>
      <c r="T167" s="95">
        <v>0.32840000000000003</v>
      </c>
      <c r="U167" s="95">
        <v>0.28179999999999999</v>
      </c>
      <c r="V167" s="95">
        <v>0.3921</v>
      </c>
      <c r="W167" s="95">
        <v>0.47460000000000002</v>
      </c>
      <c r="X167" s="95">
        <v>0.75929999999999997</v>
      </c>
      <c r="Y167" s="95">
        <v>0.67079999999999995</v>
      </c>
      <c r="Z167" s="95">
        <v>0.48930000000000001</v>
      </c>
      <c r="AA167" s="40">
        <v>0.51390000000000002</v>
      </c>
      <c r="AB167" s="8"/>
      <c r="AC167" s="8"/>
      <c r="AD167" s="28" t="s">
        <v>117</v>
      </c>
      <c r="AE167" s="84">
        <v>0.2278</v>
      </c>
      <c r="AF167" s="84">
        <v>0.9637</v>
      </c>
      <c r="AG167" s="84">
        <v>0.51270000000000004</v>
      </c>
      <c r="AH167" s="84">
        <v>0.99199999999999999</v>
      </c>
      <c r="AI167" s="36"/>
      <c r="AJ167" s="28" t="s">
        <v>117</v>
      </c>
      <c r="AK167" s="84">
        <v>0.51549999999999996</v>
      </c>
      <c r="AL167" s="84">
        <v>0.90720000000000001</v>
      </c>
      <c r="AM167" s="84">
        <v>0.66069999999999995</v>
      </c>
      <c r="AN167" s="84">
        <v>0.94310000000000005</v>
      </c>
      <c r="AO167" s="36"/>
      <c r="AP167" s="28" t="s">
        <v>117</v>
      </c>
      <c r="AQ167" s="84">
        <v>4.4200000000000003E-2</v>
      </c>
      <c r="AR167" s="84">
        <v>0.11219999999999999</v>
      </c>
      <c r="AS167" s="84">
        <v>0.43080000000000002</v>
      </c>
      <c r="AT167" s="84">
        <v>0.20730000000000001</v>
      </c>
      <c r="AV167" s="92" t="s">
        <v>117</v>
      </c>
      <c r="AW167" s="84">
        <v>2.7E-2</v>
      </c>
      <c r="AX167" s="84">
        <v>0.1042</v>
      </c>
      <c r="AY167" s="84">
        <v>0.5423</v>
      </c>
      <c r="AZ167" s="84">
        <v>0.48230000000000001</v>
      </c>
    </row>
    <row r="168" spans="1:52">
      <c r="A168" s="142"/>
      <c r="B168" s="142"/>
      <c r="C168" s="39">
        <v>6.9166666666666696</v>
      </c>
      <c r="D168" s="40">
        <v>0</v>
      </c>
      <c r="E168" s="40">
        <v>0</v>
      </c>
      <c r="F168" s="40">
        <v>0</v>
      </c>
      <c r="G168" s="40">
        <v>0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0</v>
      </c>
      <c r="N168" s="40">
        <v>0</v>
      </c>
      <c r="O168" s="40">
        <v>0</v>
      </c>
      <c r="P168" s="95">
        <v>0.39479999999999998</v>
      </c>
      <c r="Q168" s="95">
        <v>0.36149999999999999</v>
      </c>
      <c r="R168" s="95">
        <v>0.1105</v>
      </c>
      <c r="S168" s="95">
        <v>0.33460000000000001</v>
      </c>
      <c r="T168" s="95">
        <v>0.36149999999999999</v>
      </c>
      <c r="U168" s="95">
        <v>0.26500000000000001</v>
      </c>
      <c r="V168" s="95">
        <v>0.38390000000000002</v>
      </c>
      <c r="W168" s="95">
        <v>0.46289999999999998</v>
      </c>
      <c r="X168" s="95">
        <v>0.60540000000000005</v>
      </c>
      <c r="Y168" s="95">
        <v>0.66790000000000005</v>
      </c>
      <c r="Z168" s="95">
        <v>0.52029999999999998</v>
      </c>
      <c r="AA168" s="40">
        <v>0.50819999999999999</v>
      </c>
      <c r="AB168" s="8"/>
      <c r="AC168" s="8"/>
      <c r="AD168" s="28" t="s">
        <v>118</v>
      </c>
      <c r="AE168" s="84">
        <v>0</v>
      </c>
      <c r="AF168" s="84">
        <v>0.74790000000000001</v>
      </c>
      <c r="AG168" s="84">
        <v>0</v>
      </c>
      <c r="AH168" s="84">
        <v>1.0002</v>
      </c>
      <c r="AI168" s="36"/>
      <c r="AJ168" s="28" t="s">
        <v>118</v>
      </c>
      <c r="AK168" s="84">
        <v>9.4600000000000004E-2</v>
      </c>
      <c r="AL168" s="84">
        <v>0.7369</v>
      </c>
      <c r="AM168" s="84">
        <v>0.23549999999999999</v>
      </c>
      <c r="AN168" s="84">
        <v>0.82850000000000001</v>
      </c>
      <c r="AO168" s="36"/>
      <c r="AP168" s="28" t="s">
        <v>118</v>
      </c>
      <c r="AQ168" s="84">
        <v>6.3299999999999995E-2</v>
      </c>
      <c r="AR168" s="84">
        <v>0.1115</v>
      </c>
      <c r="AS168" s="84">
        <v>0.45229999999999998</v>
      </c>
      <c r="AT168" s="84">
        <v>0.2266</v>
      </c>
      <c r="AV168" s="92" t="s">
        <v>118</v>
      </c>
      <c r="AW168" s="84">
        <v>4.2700000000000002E-2</v>
      </c>
      <c r="AX168" s="84">
        <v>0.14849999999999999</v>
      </c>
      <c r="AY168" s="84">
        <v>0.56869999999999998</v>
      </c>
      <c r="AZ168" s="84">
        <v>0.52510000000000001</v>
      </c>
    </row>
    <row r="169" spans="1:52">
      <c r="A169" s="142"/>
      <c r="B169" s="142"/>
      <c r="C169" s="39">
        <v>6.9583333333333304</v>
      </c>
      <c r="D169" s="40">
        <v>0</v>
      </c>
      <c r="E169" s="40">
        <v>0</v>
      </c>
      <c r="F169" s="40">
        <v>0</v>
      </c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95">
        <v>0.34870000000000001</v>
      </c>
      <c r="Q169" s="95">
        <v>0.41389999999999999</v>
      </c>
      <c r="R169" s="95">
        <v>0.1198</v>
      </c>
      <c r="S169" s="95">
        <v>0.35310000000000002</v>
      </c>
      <c r="T169" s="95">
        <v>0.41389999999999999</v>
      </c>
      <c r="U169" s="95">
        <v>0.2656</v>
      </c>
      <c r="V169" s="95">
        <v>0.42099999999999999</v>
      </c>
      <c r="W169" s="95">
        <v>0.435</v>
      </c>
      <c r="X169" s="95">
        <v>0.4526</v>
      </c>
      <c r="Y169" s="95">
        <v>0.4728</v>
      </c>
      <c r="Z169" s="95">
        <v>0.53180000000000005</v>
      </c>
      <c r="AA169" s="40">
        <v>0.48570000000000002</v>
      </c>
      <c r="AB169" s="8"/>
      <c r="AC169" s="8"/>
      <c r="AD169" s="28" t="s">
        <v>119</v>
      </c>
      <c r="AE169" s="84">
        <v>0</v>
      </c>
      <c r="AF169" s="84">
        <v>8.4000000000000005E-2</v>
      </c>
      <c r="AG169" s="84">
        <v>0</v>
      </c>
      <c r="AH169" s="84">
        <v>0.65410000000000001</v>
      </c>
      <c r="AI169" s="36"/>
      <c r="AJ169" s="28" t="s">
        <v>119</v>
      </c>
      <c r="AK169" s="84">
        <v>0</v>
      </c>
      <c r="AL169" s="84">
        <v>0.2167</v>
      </c>
      <c r="AM169" s="84">
        <v>0</v>
      </c>
      <c r="AN169" s="84">
        <v>0.52600000000000002</v>
      </c>
      <c r="AO169" s="36"/>
      <c r="AP169" s="28" t="s">
        <v>119</v>
      </c>
      <c r="AQ169" s="84">
        <v>0.11849999999999999</v>
      </c>
      <c r="AR169" s="84">
        <v>0.32100000000000001</v>
      </c>
      <c r="AS169" s="84">
        <v>0.51229999999999998</v>
      </c>
      <c r="AT169" s="84">
        <v>0.33779999999999999</v>
      </c>
      <c r="AV169" s="92" t="s">
        <v>119</v>
      </c>
      <c r="AW169" s="84">
        <v>0.1472</v>
      </c>
      <c r="AX169" s="84">
        <v>0.2671</v>
      </c>
      <c r="AY169" s="84">
        <v>0.62649999999999995</v>
      </c>
      <c r="AZ169" s="84">
        <v>0.60089999999999999</v>
      </c>
    </row>
    <row r="170" spans="1:52">
      <c r="A170" s="142"/>
      <c r="B170" s="142"/>
      <c r="C170" s="39">
        <v>7</v>
      </c>
      <c r="D170" s="40">
        <v>0</v>
      </c>
      <c r="E170" s="40">
        <v>0</v>
      </c>
      <c r="F170" s="40">
        <v>0</v>
      </c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95">
        <v>0.41360000000000002</v>
      </c>
      <c r="Q170" s="95">
        <v>0.52639999999999998</v>
      </c>
      <c r="R170" s="95">
        <v>0.1285</v>
      </c>
      <c r="S170" s="95">
        <v>0.46289999999999998</v>
      </c>
      <c r="T170" s="95">
        <v>0.52639999999999998</v>
      </c>
      <c r="U170" s="95">
        <v>0.3226</v>
      </c>
      <c r="V170" s="95">
        <v>0.48520000000000002</v>
      </c>
      <c r="W170" s="95">
        <v>0.49859999999999999</v>
      </c>
      <c r="X170" s="95">
        <v>0.32140000000000002</v>
      </c>
      <c r="Y170" s="95">
        <v>0.42849999999999999</v>
      </c>
      <c r="Z170" s="95">
        <v>0.53439999999999999</v>
      </c>
      <c r="AA170" s="40">
        <v>0.49170000000000003</v>
      </c>
      <c r="AB170" s="8"/>
      <c r="AC170" s="8"/>
      <c r="AD170" s="28" t="s">
        <v>120</v>
      </c>
      <c r="AE170" s="84">
        <v>0</v>
      </c>
      <c r="AF170" s="84">
        <v>0</v>
      </c>
      <c r="AG170" s="84">
        <v>0</v>
      </c>
      <c r="AH170" s="84">
        <v>0</v>
      </c>
      <c r="AI170" s="36"/>
      <c r="AJ170" s="28" t="s">
        <v>120</v>
      </c>
      <c r="AK170" s="84">
        <v>0</v>
      </c>
      <c r="AL170" s="84">
        <v>9.3100000000000002E-2</v>
      </c>
      <c r="AM170" s="84">
        <v>0</v>
      </c>
      <c r="AN170" s="84">
        <v>0.15609999999999999</v>
      </c>
      <c r="AO170" s="36"/>
      <c r="AP170" s="28" t="s">
        <v>120</v>
      </c>
      <c r="AQ170" s="84">
        <v>0.2495</v>
      </c>
      <c r="AR170" s="84">
        <v>0.3306</v>
      </c>
      <c r="AS170" s="84">
        <v>0.58830000000000005</v>
      </c>
      <c r="AT170" s="84">
        <v>0.43790000000000001</v>
      </c>
      <c r="AV170" s="92" t="s">
        <v>120</v>
      </c>
      <c r="AW170" s="84">
        <v>0.29310000000000003</v>
      </c>
      <c r="AX170" s="84">
        <v>0.3458</v>
      </c>
      <c r="AY170" s="84">
        <v>0.7288</v>
      </c>
      <c r="AZ170" s="84">
        <v>0.67969999999999997</v>
      </c>
    </row>
    <row r="171" spans="1:52">
      <c r="A171" s="142" t="s">
        <v>79</v>
      </c>
      <c r="B171" s="142"/>
      <c r="C171" s="5">
        <v>7.0416666666666696</v>
      </c>
      <c r="D171" s="42">
        <v>0</v>
      </c>
      <c r="E171" s="42">
        <v>0</v>
      </c>
      <c r="F171" s="42">
        <v>0</v>
      </c>
      <c r="G171" s="42">
        <v>0</v>
      </c>
      <c r="H171" s="36">
        <v>0</v>
      </c>
      <c r="I171" s="8">
        <v>0</v>
      </c>
      <c r="J171" s="36">
        <v>0</v>
      </c>
      <c r="K171" s="36">
        <v>0</v>
      </c>
      <c r="L171" s="36">
        <v>0</v>
      </c>
      <c r="M171" s="36">
        <v>0</v>
      </c>
      <c r="N171" s="36">
        <v>0</v>
      </c>
      <c r="O171" s="8">
        <v>0</v>
      </c>
      <c r="P171" s="84">
        <v>0.35239999999999999</v>
      </c>
      <c r="Q171" s="84">
        <v>0.58809999999999996</v>
      </c>
      <c r="R171" s="84">
        <v>0.12609999999999999</v>
      </c>
      <c r="S171" s="84">
        <v>0.49509999999999998</v>
      </c>
      <c r="T171" s="84">
        <v>0.58809999999999996</v>
      </c>
      <c r="U171" s="84">
        <v>0.31809999999999999</v>
      </c>
      <c r="V171" s="84">
        <v>0.27260000000000001</v>
      </c>
      <c r="W171" s="84">
        <v>0.40739999999999998</v>
      </c>
      <c r="X171" s="84">
        <v>0.1638</v>
      </c>
      <c r="Y171" s="84">
        <v>0.25009999999999999</v>
      </c>
      <c r="Z171" s="84">
        <v>0.46239999999999998</v>
      </c>
      <c r="AA171" s="42">
        <v>0.38490000000000002</v>
      </c>
      <c r="AB171" s="8"/>
      <c r="AC171" s="8"/>
      <c r="AD171" s="28" t="s">
        <v>121</v>
      </c>
      <c r="AE171" s="84">
        <v>0</v>
      </c>
      <c r="AF171" s="84">
        <v>0</v>
      </c>
      <c r="AG171" s="84">
        <v>0</v>
      </c>
      <c r="AH171" s="84">
        <v>0</v>
      </c>
      <c r="AI171" s="36"/>
      <c r="AJ171" s="28" t="s">
        <v>121</v>
      </c>
      <c r="AK171" s="84">
        <v>0</v>
      </c>
      <c r="AL171" s="84">
        <v>0</v>
      </c>
      <c r="AM171" s="84">
        <v>0</v>
      </c>
      <c r="AN171" s="84">
        <v>2.3E-3</v>
      </c>
      <c r="AO171" s="36"/>
      <c r="AP171" s="28" t="s">
        <v>121</v>
      </c>
      <c r="AQ171" s="84">
        <v>0.40860000000000002</v>
      </c>
      <c r="AR171" s="84">
        <v>0.32990000000000003</v>
      </c>
      <c r="AS171" s="84">
        <v>0.60429999999999995</v>
      </c>
      <c r="AT171" s="84">
        <v>0.51100000000000001</v>
      </c>
      <c r="AV171" s="92" t="s">
        <v>121</v>
      </c>
      <c r="AW171" s="84">
        <v>0.46200000000000002</v>
      </c>
      <c r="AX171" s="84">
        <v>0.42549999999999999</v>
      </c>
      <c r="AY171" s="84">
        <v>0.77210000000000001</v>
      </c>
      <c r="AZ171" s="84">
        <v>0.72609999999999997</v>
      </c>
    </row>
    <row r="172" spans="1:52">
      <c r="A172" s="142"/>
      <c r="B172" s="142"/>
      <c r="C172" s="5">
        <v>7.0833333333333304</v>
      </c>
      <c r="D172" s="42">
        <v>0</v>
      </c>
      <c r="E172" s="42">
        <v>0</v>
      </c>
      <c r="F172" s="42">
        <v>0</v>
      </c>
      <c r="G172" s="42">
        <v>0</v>
      </c>
      <c r="H172" s="36">
        <v>0</v>
      </c>
      <c r="I172" s="8">
        <v>0</v>
      </c>
      <c r="J172" s="36">
        <v>0</v>
      </c>
      <c r="K172" s="36">
        <v>0</v>
      </c>
      <c r="L172" s="36">
        <v>0</v>
      </c>
      <c r="M172" s="36">
        <v>0</v>
      </c>
      <c r="N172" s="36">
        <v>0</v>
      </c>
      <c r="O172" s="8">
        <v>0</v>
      </c>
      <c r="P172" s="84">
        <v>0.33129999999999998</v>
      </c>
      <c r="Q172" s="84">
        <v>0.53410000000000002</v>
      </c>
      <c r="R172" s="84">
        <v>0.1147</v>
      </c>
      <c r="S172" s="84">
        <v>0.47520000000000001</v>
      </c>
      <c r="T172" s="84">
        <v>0.53410000000000002</v>
      </c>
      <c r="U172" s="84">
        <v>0.29720000000000002</v>
      </c>
      <c r="V172" s="84">
        <v>0.42509999999999998</v>
      </c>
      <c r="W172" s="84">
        <v>0.49630000000000002</v>
      </c>
      <c r="X172" s="84">
        <v>0.12870000000000001</v>
      </c>
      <c r="Y172" s="84">
        <v>0.22120000000000001</v>
      </c>
      <c r="Z172" s="84">
        <v>0.46029999999999999</v>
      </c>
      <c r="AA172" s="42">
        <v>0.41589999999999999</v>
      </c>
      <c r="AB172" s="8"/>
      <c r="AC172" s="8"/>
      <c r="AD172" s="28" t="s">
        <v>122</v>
      </c>
      <c r="AE172" s="84">
        <v>0</v>
      </c>
      <c r="AF172" s="84">
        <v>0</v>
      </c>
      <c r="AG172" s="84">
        <v>0</v>
      </c>
      <c r="AH172" s="84">
        <v>0</v>
      </c>
      <c r="AI172" s="36"/>
      <c r="AJ172" s="28" t="s">
        <v>122</v>
      </c>
      <c r="AK172" s="84">
        <v>0</v>
      </c>
      <c r="AL172" s="84">
        <v>0</v>
      </c>
      <c r="AM172" s="84">
        <v>0</v>
      </c>
      <c r="AN172" s="84">
        <v>0</v>
      </c>
      <c r="AO172" s="36"/>
      <c r="AP172" s="28" t="s">
        <v>122</v>
      </c>
      <c r="AQ172" s="84">
        <v>0.40760000000000002</v>
      </c>
      <c r="AR172" s="84">
        <v>0.31180000000000002</v>
      </c>
      <c r="AS172" s="84">
        <v>0.6573</v>
      </c>
      <c r="AT172" s="84">
        <v>0.54569999999999996</v>
      </c>
      <c r="AV172" s="92" t="s">
        <v>122</v>
      </c>
      <c r="AW172" s="84">
        <v>0.41020000000000001</v>
      </c>
      <c r="AX172" s="84">
        <v>0.49730000000000002</v>
      </c>
      <c r="AY172" s="84">
        <v>0.81559999999999999</v>
      </c>
      <c r="AZ172" s="84">
        <v>0.69969999999999999</v>
      </c>
    </row>
    <row r="173" spans="1:52">
      <c r="A173" s="142"/>
      <c r="B173" s="142"/>
      <c r="C173" s="5">
        <v>7.125</v>
      </c>
      <c r="D173" s="42">
        <v>0</v>
      </c>
      <c r="E173" s="42">
        <v>0</v>
      </c>
      <c r="F173" s="42">
        <v>0</v>
      </c>
      <c r="G173" s="42">
        <v>0</v>
      </c>
      <c r="H173" s="36">
        <v>0</v>
      </c>
      <c r="I173" s="8">
        <v>0</v>
      </c>
      <c r="J173" s="36">
        <v>0</v>
      </c>
      <c r="K173" s="36">
        <v>0</v>
      </c>
      <c r="L173" s="36">
        <v>0</v>
      </c>
      <c r="M173" s="36">
        <v>0</v>
      </c>
      <c r="N173" s="36">
        <v>0</v>
      </c>
      <c r="O173" s="8">
        <v>0</v>
      </c>
      <c r="P173" s="84">
        <v>0.28160000000000002</v>
      </c>
      <c r="Q173" s="84">
        <v>0.48659999999999998</v>
      </c>
      <c r="R173" s="84">
        <v>9.9299999999999999E-2</v>
      </c>
      <c r="S173" s="84">
        <v>0.41210000000000002</v>
      </c>
      <c r="T173" s="84">
        <v>0.48659999999999998</v>
      </c>
      <c r="U173" s="84">
        <v>0.25879999999999997</v>
      </c>
      <c r="V173" s="84">
        <v>0.35470000000000002</v>
      </c>
      <c r="W173" s="84">
        <v>0.41439999999999999</v>
      </c>
      <c r="X173" s="84">
        <v>0.12989999999999999</v>
      </c>
      <c r="Y173" s="84">
        <v>0.2261</v>
      </c>
      <c r="Z173" s="84">
        <v>0.43330000000000002</v>
      </c>
      <c r="AA173" s="42">
        <v>0.37619999999999998</v>
      </c>
      <c r="AB173" s="8"/>
      <c r="AC173" s="8"/>
      <c r="AD173" s="28" t="s">
        <v>123</v>
      </c>
      <c r="AE173" s="84">
        <v>0</v>
      </c>
      <c r="AF173" s="84">
        <v>0</v>
      </c>
      <c r="AG173" s="84">
        <v>0</v>
      </c>
      <c r="AH173" s="84">
        <v>0</v>
      </c>
      <c r="AI173" s="36"/>
      <c r="AJ173" s="28" t="s">
        <v>123</v>
      </c>
      <c r="AK173" s="84">
        <v>0</v>
      </c>
      <c r="AL173" s="84">
        <v>0</v>
      </c>
      <c r="AM173" s="84">
        <v>0</v>
      </c>
      <c r="AN173" s="84">
        <v>0</v>
      </c>
      <c r="AO173" s="36"/>
      <c r="AP173" s="28" t="s">
        <v>123</v>
      </c>
      <c r="AQ173" s="84">
        <v>0.35160000000000002</v>
      </c>
      <c r="AR173" s="84">
        <v>0.42299999999999999</v>
      </c>
      <c r="AS173" s="84">
        <v>0.65280000000000005</v>
      </c>
      <c r="AT173" s="84">
        <v>0.52680000000000005</v>
      </c>
      <c r="AV173" s="92" t="s">
        <v>123</v>
      </c>
      <c r="AW173" s="84">
        <v>0.34250000000000003</v>
      </c>
      <c r="AX173" s="84">
        <v>0.46439999999999998</v>
      </c>
      <c r="AY173" s="84">
        <v>0.81530000000000002</v>
      </c>
      <c r="AZ173" s="84">
        <v>0.70269999999999999</v>
      </c>
    </row>
    <row r="174" spans="1:52">
      <c r="A174" s="142"/>
      <c r="B174" s="142"/>
      <c r="C174" s="5">
        <v>7.1666666666666696</v>
      </c>
      <c r="D174" s="42">
        <v>0</v>
      </c>
      <c r="E174" s="42">
        <v>0</v>
      </c>
      <c r="F174" s="42">
        <v>0</v>
      </c>
      <c r="G174" s="42">
        <v>0</v>
      </c>
      <c r="H174" s="36">
        <v>0</v>
      </c>
      <c r="I174" s="8">
        <v>0</v>
      </c>
      <c r="J174" s="36">
        <v>0</v>
      </c>
      <c r="K174" s="36">
        <v>0</v>
      </c>
      <c r="L174" s="36">
        <v>0</v>
      </c>
      <c r="M174" s="36">
        <v>0</v>
      </c>
      <c r="N174" s="36">
        <v>0</v>
      </c>
      <c r="O174" s="8">
        <v>0</v>
      </c>
      <c r="P174" s="84">
        <v>0.2455</v>
      </c>
      <c r="Q174" s="84">
        <v>0.40229999999999999</v>
      </c>
      <c r="R174" s="84">
        <v>9.7500000000000003E-2</v>
      </c>
      <c r="S174" s="84">
        <v>0.34970000000000001</v>
      </c>
      <c r="T174" s="84">
        <v>0.40229999999999999</v>
      </c>
      <c r="U174" s="84">
        <v>0.22550000000000001</v>
      </c>
      <c r="V174" s="84">
        <v>0.26929999999999998</v>
      </c>
      <c r="W174" s="84">
        <v>0.33529999999999999</v>
      </c>
      <c r="X174" s="84">
        <v>0.1153</v>
      </c>
      <c r="Y174" s="84">
        <v>0.20580000000000001</v>
      </c>
      <c r="Z174" s="84">
        <v>0.4531</v>
      </c>
      <c r="AA174" s="42">
        <v>0.35610000000000003</v>
      </c>
      <c r="AB174" s="8"/>
      <c r="AC174" s="8"/>
      <c r="AD174" s="28" t="s">
        <v>124</v>
      </c>
      <c r="AE174" s="84">
        <v>0</v>
      </c>
      <c r="AF174" s="84">
        <v>0</v>
      </c>
      <c r="AG174" s="84">
        <v>0</v>
      </c>
      <c r="AH174" s="84">
        <v>0</v>
      </c>
      <c r="AI174" s="36"/>
      <c r="AJ174" s="28" t="s">
        <v>124</v>
      </c>
      <c r="AK174" s="84">
        <v>0</v>
      </c>
      <c r="AL174" s="84">
        <v>0</v>
      </c>
      <c r="AM174" s="84">
        <v>0</v>
      </c>
      <c r="AN174" s="84">
        <v>0</v>
      </c>
      <c r="AO174" s="36"/>
      <c r="AP174" s="28" t="s">
        <v>124</v>
      </c>
      <c r="AQ174" s="84">
        <v>0.25559999999999999</v>
      </c>
      <c r="AR174" s="84">
        <v>0.4763</v>
      </c>
      <c r="AS174" s="84">
        <v>0.69830000000000003</v>
      </c>
      <c r="AT174" s="84">
        <v>0.61880000000000002</v>
      </c>
      <c r="AV174" s="92" t="s">
        <v>124</v>
      </c>
      <c r="AW174" s="84">
        <v>0.29549999999999998</v>
      </c>
      <c r="AX174" s="84">
        <v>0.42249999999999999</v>
      </c>
      <c r="AY174" s="84">
        <v>0.76759999999999995</v>
      </c>
      <c r="AZ174" s="84">
        <v>0.66849999999999998</v>
      </c>
    </row>
    <row r="175" spans="1:52">
      <c r="A175" s="142"/>
      <c r="B175" s="142"/>
      <c r="C175" s="5">
        <v>7.2083333333333304</v>
      </c>
      <c r="D175" s="42">
        <v>0</v>
      </c>
      <c r="E175" s="42">
        <v>0</v>
      </c>
      <c r="F175" s="42">
        <v>0</v>
      </c>
      <c r="G175" s="42">
        <v>0</v>
      </c>
      <c r="H175" s="36">
        <v>0</v>
      </c>
      <c r="I175" s="8">
        <v>0</v>
      </c>
      <c r="J175" s="36">
        <v>0</v>
      </c>
      <c r="K175" s="36">
        <v>0</v>
      </c>
      <c r="L175" s="36">
        <v>0</v>
      </c>
      <c r="M175" s="36">
        <v>0</v>
      </c>
      <c r="N175" s="36">
        <v>0</v>
      </c>
      <c r="O175" s="8">
        <v>0</v>
      </c>
      <c r="P175" s="84">
        <v>0.24540000000000001</v>
      </c>
      <c r="Q175" s="84">
        <v>0.37980000000000003</v>
      </c>
      <c r="R175" s="84">
        <v>8.4099999999999994E-2</v>
      </c>
      <c r="S175" s="84">
        <v>0.34760000000000002</v>
      </c>
      <c r="T175" s="84">
        <v>0.37980000000000003</v>
      </c>
      <c r="U175" s="84">
        <v>0.217</v>
      </c>
      <c r="V175" s="84">
        <v>0.20619999999999999</v>
      </c>
      <c r="W175" s="84">
        <v>0.27339999999999998</v>
      </c>
      <c r="X175" s="84">
        <v>0.1027</v>
      </c>
      <c r="Y175" s="84">
        <v>0.16189999999999999</v>
      </c>
      <c r="Z175" s="84">
        <v>0.47160000000000002</v>
      </c>
      <c r="AA175" s="42">
        <v>0.34089999999999998</v>
      </c>
      <c r="AB175" s="8"/>
      <c r="AC175" s="8"/>
      <c r="AD175" s="8"/>
      <c r="AE175" s="8"/>
      <c r="AF175" s="8"/>
      <c r="AG175" s="8"/>
    </row>
    <row r="176" spans="1:52">
      <c r="A176" s="142"/>
      <c r="B176" s="142"/>
      <c r="C176" s="5">
        <v>7.25</v>
      </c>
      <c r="D176" s="42">
        <v>0</v>
      </c>
      <c r="E176" s="42">
        <v>0</v>
      </c>
      <c r="F176" s="42">
        <v>0</v>
      </c>
      <c r="G176" s="42">
        <v>0</v>
      </c>
      <c r="H176" s="36">
        <v>0</v>
      </c>
      <c r="I176" s="8">
        <v>0</v>
      </c>
      <c r="J176" s="36">
        <v>2.0000000000000001E-4</v>
      </c>
      <c r="K176" s="36">
        <v>3.5999999999999999E-3</v>
      </c>
      <c r="L176" s="36">
        <v>0</v>
      </c>
      <c r="M176" s="36">
        <v>0</v>
      </c>
      <c r="N176" s="36">
        <v>0</v>
      </c>
      <c r="O176" s="8">
        <v>8.0000000000000004E-4</v>
      </c>
      <c r="P176" s="84">
        <v>0.25509999999999999</v>
      </c>
      <c r="Q176" s="84">
        <v>0.35170000000000001</v>
      </c>
      <c r="R176" s="84">
        <v>8.2900000000000001E-2</v>
      </c>
      <c r="S176" s="84">
        <v>0.36919999999999997</v>
      </c>
      <c r="T176" s="84">
        <v>0.35170000000000001</v>
      </c>
      <c r="U176" s="84">
        <v>0.2203</v>
      </c>
      <c r="V176" s="84">
        <v>0.18479999999999999</v>
      </c>
      <c r="W176" s="84">
        <v>0.19450000000000001</v>
      </c>
      <c r="X176" s="84">
        <v>7.5800000000000006E-2</v>
      </c>
      <c r="Y176" s="84">
        <v>0.16259999999999999</v>
      </c>
      <c r="Z176" s="84">
        <v>0.44259999999999999</v>
      </c>
      <c r="AA176" s="42">
        <v>0.30299999999999999</v>
      </c>
      <c r="AB176" s="8"/>
      <c r="AC176" s="8"/>
      <c r="AD176" s="8"/>
      <c r="AE176" s="8"/>
      <c r="AF176" s="8"/>
      <c r="AG176" s="8"/>
    </row>
    <row r="177" spans="1:39">
      <c r="A177" s="142"/>
      <c r="B177" s="142"/>
      <c r="C177" s="5">
        <v>7.2916666666666696</v>
      </c>
      <c r="D177" s="42">
        <v>0</v>
      </c>
      <c r="E177" s="42">
        <v>0</v>
      </c>
      <c r="F177" s="42">
        <v>0</v>
      </c>
      <c r="G177" s="42">
        <v>0</v>
      </c>
      <c r="H177" s="36">
        <v>0</v>
      </c>
      <c r="I177" s="8">
        <v>0</v>
      </c>
      <c r="J177" s="36">
        <v>9.8000000000000004E-2</v>
      </c>
      <c r="K177" s="36">
        <v>0.1696</v>
      </c>
      <c r="L177" s="36">
        <v>6.9199999999999998E-2</v>
      </c>
      <c r="M177" s="36">
        <v>0.1193</v>
      </c>
      <c r="N177" s="36">
        <v>7.7700000000000005E-2</v>
      </c>
      <c r="O177" s="8">
        <v>0.10680000000000001</v>
      </c>
      <c r="P177" s="84">
        <v>0.2616</v>
      </c>
      <c r="Q177" s="84">
        <v>0.36730000000000002</v>
      </c>
      <c r="R177" s="84">
        <v>8.1799999999999998E-2</v>
      </c>
      <c r="S177" s="84">
        <v>0.38840000000000002</v>
      </c>
      <c r="T177" s="84">
        <v>0.36730000000000002</v>
      </c>
      <c r="U177" s="84">
        <v>0.22739999999999999</v>
      </c>
      <c r="V177" s="84">
        <v>0.1676</v>
      </c>
      <c r="W177" s="84">
        <v>0.13220000000000001</v>
      </c>
      <c r="X177" s="84">
        <v>7.6700000000000004E-2</v>
      </c>
      <c r="Y177" s="84">
        <v>0.1583</v>
      </c>
      <c r="Z177" s="84">
        <v>0.35470000000000002</v>
      </c>
      <c r="AA177" s="42">
        <v>0.24279999999999999</v>
      </c>
      <c r="AB177" s="8"/>
      <c r="AC177" s="8"/>
      <c r="AD177" s="8"/>
      <c r="AE177" s="8"/>
      <c r="AF177" s="8"/>
      <c r="AG177" s="8"/>
      <c r="AM177" s="84">
        <f>AVERAGE(AK35:AN58,AK64:AN87,AK93:AN116,AK122:AN145,AK151:AN174)</f>
        <v>0.30072770833333318</v>
      </c>
    </row>
    <row r="178" spans="1:39">
      <c r="A178" s="142"/>
      <c r="B178" s="142"/>
      <c r="C178" s="5">
        <v>7.3333333333333304</v>
      </c>
      <c r="D178" s="42">
        <v>0</v>
      </c>
      <c r="E178" s="42">
        <v>0</v>
      </c>
      <c r="F178" s="42">
        <v>0</v>
      </c>
      <c r="G178" s="42">
        <v>0</v>
      </c>
      <c r="H178" s="36">
        <v>0</v>
      </c>
      <c r="I178" s="8">
        <v>0</v>
      </c>
      <c r="J178" s="36">
        <v>0.50739999999999996</v>
      </c>
      <c r="K178" s="36">
        <v>0.58489999999999998</v>
      </c>
      <c r="L178" s="36">
        <v>0.55210000000000004</v>
      </c>
      <c r="M178" s="36">
        <v>0.51090000000000002</v>
      </c>
      <c r="N178" s="36">
        <v>0.49819999999999998</v>
      </c>
      <c r="O178" s="8">
        <v>0.53069999999999995</v>
      </c>
      <c r="P178" s="84">
        <v>0.1855</v>
      </c>
      <c r="Q178" s="84">
        <v>0.2283</v>
      </c>
      <c r="R178" s="84">
        <v>5.6300000000000003E-2</v>
      </c>
      <c r="S178" s="84">
        <v>0.24709999999999999</v>
      </c>
      <c r="T178" s="84">
        <v>0.2283</v>
      </c>
      <c r="U178" s="84">
        <v>0.15110000000000001</v>
      </c>
      <c r="V178" s="84">
        <v>0.11409999999999999</v>
      </c>
      <c r="W178" s="84">
        <v>0.13270000000000001</v>
      </c>
      <c r="X178" s="84">
        <v>7.6300000000000007E-2</v>
      </c>
      <c r="Y178" s="84">
        <v>0.1268</v>
      </c>
      <c r="Z178" s="84">
        <v>0.24909999999999999</v>
      </c>
      <c r="AA178" s="42">
        <v>0.18240000000000001</v>
      </c>
      <c r="AB178" s="8"/>
      <c r="AC178" s="8"/>
      <c r="AD178" s="8"/>
      <c r="AE178" s="8"/>
      <c r="AF178" s="8"/>
      <c r="AG178" s="8"/>
    </row>
    <row r="179" spans="1:39">
      <c r="A179" s="142"/>
      <c r="B179" s="142"/>
      <c r="C179" s="5">
        <v>7.375</v>
      </c>
      <c r="D179" s="42">
        <v>0.188</v>
      </c>
      <c r="E179" s="42">
        <v>0.2351</v>
      </c>
      <c r="F179" s="42">
        <v>7.8600000000000003E-2</v>
      </c>
      <c r="G179" s="42">
        <v>0.14080000000000001</v>
      </c>
      <c r="H179" s="36">
        <v>8.0100000000000005E-2</v>
      </c>
      <c r="I179" s="8">
        <v>0.14449999999999999</v>
      </c>
      <c r="J179" s="36">
        <v>0.76190000000000002</v>
      </c>
      <c r="K179" s="36">
        <v>0.79690000000000005</v>
      </c>
      <c r="L179" s="36">
        <v>0.76580000000000004</v>
      </c>
      <c r="M179" s="36">
        <v>0.66110000000000002</v>
      </c>
      <c r="N179" s="36">
        <v>0.79369999999999996</v>
      </c>
      <c r="O179" s="8">
        <v>0.75590000000000002</v>
      </c>
      <c r="P179" s="84">
        <v>0.1338</v>
      </c>
      <c r="Q179" s="84">
        <v>0.13900000000000001</v>
      </c>
      <c r="R179" s="84">
        <v>3.7400000000000003E-2</v>
      </c>
      <c r="S179" s="84">
        <v>0.15329999999999999</v>
      </c>
      <c r="T179" s="84">
        <v>0.13900000000000001</v>
      </c>
      <c r="U179" s="84">
        <v>9.9699999999999997E-2</v>
      </c>
      <c r="V179" s="84">
        <v>8.5000000000000006E-2</v>
      </c>
      <c r="W179" s="84">
        <v>0.1517</v>
      </c>
      <c r="X179" s="84">
        <v>8.2900000000000001E-2</v>
      </c>
      <c r="Y179" s="84">
        <v>0.1313</v>
      </c>
      <c r="Z179" s="84">
        <v>0.17580000000000001</v>
      </c>
      <c r="AA179" s="42">
        <v>0.14749999999999999</v>
      </c>
      <c r="AB179" s="8"/>
      <c r="AC179" s="8"/>
      <c r="AD179" s="8"/>
      <c r="AE179" s="8"/>
      <c r="AF179" s="8"/>
      <c r="AG179" s="8"/>
    </row>
    <row r="180" spans="1:39">
      <c r="A180" s="142"/>
      <c r="B180" s="142"/>
      <c r="C180" s="5">
        <v>7.4166666666666696</v>
      </c>
      <c r="D180" s="42">
        <v>0.51459999999999995</v>
      </c>
      <c r="E180" s="42">
        <v>0.69</v>
      </c>
      <c r="F180" s="42">
        <v>0.21190000000000001</v>
      </c>
      <c r="G180" s="42">
        <v>0.43020000000000003</v>
      </c>
      <c r="H180" s="36">
        <v>0.3911</v>
      </c>
      <c r="I180" s="8">
        <v>0.4476</v>
      </c>
      <c r="J180" s="36">
        <v>0.82450000000000001</v>
      </c>
      <c r="K180" s="36">
        <v>0.86899999999999999</v>
      </c>
      <c r="L180" s="36">
        <v>0.83919999999999995</v>
      </c>
      <c r="M180" s="36">
        <v>0.7903</v>
      </c>
      <c r="N180" s="36">
        <v>0.89880000000000004</v>
      </c>
      <c r="O180" s="8">
        <v>0.84430000000000005</v>
      </c>
      <c r="P180" s="84">
        <v>0.1124</v>
      </c>
      <c r="Q180" s="84">
        <v>9.9699999999999997E-2</v>
      </c>
      <c r="R180" s="84">
        <v>3.5400000000000001E-2</v>
      </c>
      <c r="S180" s="84">
        <v>0.1145</v>
      </c>
      <c r="T180" s="84">
        <v>9.9699999999999997E-2</v>
      </c>
      <c r="U180" s="84">
        <v>8.0500000000000002E-2</v>
      </c>
      <c r="V180" s="84">
        <v>7.7499999999999999E-2</v>
      </c>
      <c r="W180" s="84">
        <v>0.16339999999999999</v>
      </c>
      <c r="X180" s="84">
        <v>6.6199999999999995E-2</v>
      </c>
      <c r="Y180" s="84">
        <v>7.1300000000000002E-2</v>
      </c>
      <c r="Z180" s="84">
        <v>0.1149</v>
      </c>
      <c r="AA180" s="42">
        <v>0.11409999999999999</v>
      </c>
      <c r="AB180" s="8"/>
      <c r="AC180" s="8"/>
      <c r="AD180" s="8"/>
      <c r="AE180" s="8"/>
      <c r="AF180" s="8"/>
      <c r="AG180" s="8"/>
    </row>
    <row r="181" spans="1:39">
      <c r="A181" s="142"/>
      <c r="B181" s="142"/>
      <c r="C181" s="5">
        <v>7.4583333333333304</v>
      </c>
      <c r="D181" s="42">
        <v>0.69910000000000005</v>
      </c>
      <c r="E181" s="42">
        <v>0.86150000000000004</v>
      </c>
      <c r="F181" s="42">
        <v>0.4204</v>
      </c>
      <c r="G181" s="42">
        <v>0.74990000000000001</v>
      </c>
      <c r="H181" s="36">
        <v>0.7329</v>
      </c>
      <c r="I181" s="8">
        <v>0.69279999999999997</v>
      </c>
      <c r="J181" s="36">
        <v>0.82750000000000001</v>
      </c>
      <c r="K181" s="36">
        <v>0.7843</v>
      </c>
      <c r="L181" s="36">
        <v>0.85680000000000001</v>
      </c>
      <c r="M181" s="36">
        <v>0.80769999999999997</v>
      </c>
      <c r="N181" s="36">
        <v>0.88549999999999995</v>
      </c>
      <c r="O181" s="8">
        <v>0.83240000000000003</v>
      </c>
      <c r="P181" s="84">
        <v>0.13950000000000001</v>
      </c>
      <c r="Q181" s="84">
        <v>0.14580000000000001</v>
      </c>
      <c r="R181" s="84">
        <v>4.3499999999999997E-2</v>
      </c>
      <c r="S181" s="84">
        <v>0.1366</v>
      </c>
      <c r="T181" s="84">
        <v>0.14580000000000001</v>
      </c>
      <c r="U181" s="84">
        <v>0.1012</v>
      </c>
      <c r="V181" s="84">
        <v>8.9499999999999996E-2</v>
      </c>
      <c r="W181" s="84">
        <v>0.1678</v>
      </c>
      <c r="X181" s="84">
        <v>6.6100000000000006E-2</v>
      </c>
      <c r="Y181" s="84">
        <v>6.5000000000000002E-2</v>
      </c>
      <c r="Z181" s="84">
        <v>0.20760000000000001</v>
      </c>
      <c r="AA181" s="42">
        <v>0.16270000000000001</v>
      </c>
      <c r="AB181" s="8"/>
      <c r="AC181" s="8"/>
      <c r="AD181" s="8"/>
      <c r="AE181" s="8"/>
      <c r="AF181" s="8"/>
      <c r="AG181" s="8"/>
    </row>
    <row r="182" spans="1:39">
      <c r="A182" s="142"/>
      <c r="B182" s="142"/>
      <c r="C182" s="5">
        <v>7.5</v>
      </c>
      <c r="D182" s="42">
        <v>0.66890000000000005</v>
      </c>
      <c r="E182" s="42">
        <v>0.85319999999999996</v>
      </c>
      <c r="F182" s="42">
        <v>0.43240000000000001</v>
      </c>
      <c r="G182" s="42">
        <v>0.80789999999999995</v>
      </c>
      <c r="H182" s="36">
        <v>0.74909999999999999</v>
      </c>
      <c r="I182" s="8">
        <v>0.70230000000000004</v>
      </c>
      <c r="J182" s="36">
        <v>0.8044</v>
      </c>
      <c r="K182" s="36">
        <v>0.77410000000000001</v>
      </c>
      <c r="L182" s="36">
        <v>0.84819999999999995</v>
      </c>
      <c r="M182" s="36">
        <v>0.80820000000000003</v>
      </c>
      <c r="N182" s="36">
        <v>0.87139999999999995</v>
      </c>
      <c r="O182" s="8">
        <v>0.82120000000000004</v>
      </c>
      <c r="P182" s="84">
        <v>0.1255</v>
      </c>
      <c r="Q182" s="84">
        <v>0.1321</v>
      </c>
      <c r="R182" s="84">
        <v>3.7999999999999999E-2</v>
      </c>
      <c r="S182" s="84">
        <v>0.1368</v>
      </c>
      <c r="T182" s="84">
        <v>0.1321</v>
      </c>
      <c r="U182" s="84">
        <v>9.35E-2</v>
      </c>
      <c r="V182" s="84">
        <v>0.1087</v>
      </c>
      <c r="W182" s="84">
        <v>0.14899999999999999</v>
      </c>
      <c r="X182" s="84">
        <v>7.1099999999999997E-2</v>
      </c>
      <c r="Y182" s="84">
        <v>6.8400000000000002E-2</v>
      </c>
      <c r="Z182" s="84">
        <v>0.2828</v>
      </c>
      <c r="AA182" s="42">
        <v>0.19919999999999999</v>
      </c>
      <c r="AB182" s="8"/>
      <c r="AC182" s="8"/>
      <c r="AD182" s="8"/>
      <c r="AE182" s="8"/>
      <c r="AF182" s="8"/>
      <c r="AG182" s="8"/>
    </row>
    <row r="183" spans="1:39">
      <c r="A183" s="142"/>
      <c r="B183" s="142"/>
      <c r="C183" s="5">
        <v>7.5416666666666696</v>
      </c>
      <c r="D183" s="42">
        <v>0.75660000000000005</v>
      </c>
      <c r="E183" s="42">
        <v>0.89690000000000003</v>
      </c>
      <c r="F183" s="42">
        <v>0.43230000000000002</v>
      </c>
      <c r="G183" s="42">
        <v>0.8538</v>
      </c>
      <c r="H183" s="36">
        <v>0.74709999999999999</v>
      </c>
      <c r="I183" s="8">
        <v>0.73729999999999996</v>
      </c>
      <c r="J183" s="36">
        <v>0.81699999999999995</v>
      </c>
      <c r="K183" s="36">
        <v>0.77290000000000003</v>
      </c>
      <c r="L183" s="36">
        <v>0.79810000000000003</v>
      </c>
      <c r="M183" s="36">
        <v>0.82110000000000005</v>
      </c>
      <c r="N183" s="36">
        <v>0.87060000000000004</v>
      </c>
      <c r="O183" s="8">
        <v>0.81589999999999996</v>
      </c>
      <c r="P183" s="84">
        <v>0.18590000000000001</v>
      </c>
      <c r="Q183" s="84">
        <v>0.2014</v>
      </c>
      <c r="R183" s="84">
        <v>5.5E-2</v>
      </c>
      <c r="S183" s="84">
        <v>0.21360000000000001</v>
      </c>
      <c r="T183" s="84">
        <v>0.2014</v>
      </c>
      <c r="U183" s="84">
        <v>0.14080000000000001</v>
      </c>
      <c r="V183" s="84">
        <v>0.12540000000000001</v>
      </c>
      <c r="W183" s="84">
        <v>0.1231</v>
      </c>
      <c r="X183" s="84">
        <v>0.1384</v>
      </c>
      <c r="Y183" s="84">
        <v>9.0399999999999994E-2</v>
      </c>
      <c r="Z183" s="84">
        <v>0.19600000000000001</v>
      </c>
      <c r="AA183" s="42">
        <v>0.1603</v>
      </c>
      <c r="AB183" s="8"/>
      <c r="AC183" s="8"/>
      <c r="AD183" s="8"/>
      <c r="AE183" s="8"/>
      <c r="AF183" s="8"/>
      <c r="AG183" s="8"/>
    </row>
    <row r="184" spans="1:39">
      <c r="A184" s="142"/>
      <c r="B184" s="142"/>
      <c r="C184" s="5">
        <v>7.5833333333333304</v>
      </c>
      <c r="D184" s="42">
        <v>0.6411</v>
      </c>
      <c r="E184" s="42">
        <v>0.89170000000000005</v>
      </c>
      <c r="F184" s="42">
        <v>0.373</v>
      </c>
      <c r="G184" s="42">
        <v>0.68169999999999997</v>
      </c>
      <c r="H184" s="36">
        <v>0.74129999999999996</v>
      </c>
      <c r="I184" s="8">
        <v>0.66579999999999995</v>
      </c>
      <c r="J184" s="36">
        <v>0.7964</v>
      </c>
      <c r="K184" s="36">
        <v>0.76600000000000001</v>
      </c>
      <c r="L184" s="36">
        <v>0.82679999999999998</v>
      </c>
      <c r="M184" s="36">
        <v>0.79820000000000002</v>
      </c>
      <c r="N184" s="36">
        <v>0.88100000000000001</v>
      </c>
      <c r="O184" s="8">
        <v>0.81369999999999998</v>
      </c>
      <c r="P184" s="84">
        <v>0.20680000000000001</v>
      </c>
      <c r="Q184" s="84">
        <v>0.22559999999999999</v>
      </c>
      <c r="R184" s="84">
        <v>6.3600000000000004E-2</v>
      </c>
      <c r="S184" s="84">
        <v>0.19309999999999999</v>
      </c>
      <c r="T184" s="84">
        <v>0.22559999999999999</v>
      </c>
      <c r="U184" s="84">
        <v>0.1489</v>
      </c>
      <c r="V184" s="84">
        <v>0.1522</v>
      </c>
      <c r="W184" s="84">
        <v>0.1033</v>
      </c>
      <c r="X184" s="84">
        <v>0.28299999999999997</v>
      </c>
      <c r="Y184" s="84">
        <v>9.8699999999999996E-2</v>
      </c>
      <c r="Z184" s="84">
        <v>0.18529999999999999</v>
      </c>
      <c r="AA184" s="42">
        <v>0.1704</v>
      </c>
      <c r="AB184" s="8"/>
      <c r="AC184" s="8"/>
      <c r="AD184" s="8"/>
      <c r="AE184" s="8"/>
      <c r="AF184" s="8"/>
      <c r="AG184" s="8"/>
    </row>
    <row r="185" spans="1:39">
      <c r="A185" s="142"/>
      <c r="B185" s="142"/>
      <c r="C185" s="5">
        <v>7.625</v>
      </c>
      <c r="D185" s="42">
        <v>0.62829999999999997</v>
      </c>
      <c r="E185" s="42">
        <v>0.83460000000000001</v>
      </c>
      <c r="F185" s="42">
        <v>0.54490000000000005</v>
      </c>
      <c r="G185" s="42">
        <v>0.71140000000000003</v>
      </c>
      <c r="H185" s="36">
        <v>0.75900000000000001</v>
      </c>
      <c r="I185" s="8">
        <v>0.69569999999999999</v>
      </c>
      <c r="J185" s="36">
        <v>0.76970000000000005</v>
      </c>
      <c r="K185" s="36">
        <v>0.84019999999999995</v>
      </c>
      <c r="L185" s="36">
        <v>0.85160000000000002</v>
      </c>
      <c r="M185" s="36">
        <v>0.8095</v>
      </c>
      <c r="N185" s="36">
        <v>0.88270000000000004</v>
      </c>
      <c r="O185" s="8">
        <v>0.83079999999999998</v>
      </c>
      <c r="P185" s="84">
        <v>0.27029999999999998</v>
      </c>
      <c r="Q185" s="84">
        <v>0.14560000000000001</v>
      </c>
      <c r="R185" s="84">
        <v>6.4899999999999999E-2</v>
      </c>
      <c r="S185" s="84">
        <v>0.16619999999999999</v>
      </c>
      <c r="T185" s="84">
        <v>0.14560000000000001</v>
      </c>
      <c r="U185" s="84">
        <v>0.1525</v>
      </c>
      <c r="V185" s="84">
        <v>0.1525</v>
      </c>
      <c r="W185" s="84">
        <v>0.125</v>
      </c>
      <c r="X185" s="84">
        <v>0.36559999999999998</v>
      </c>
      <c r="Y185" s="84">
        <v>0.1484</v>
      </c>
      <c r="Z185" s="84">
        <v>0.13389999999999999</v>
      </c>
      <c r="AA185" s="42">
        <v>0.16120000000000001</v>
      </c>
      <c r="AB185" s="8"/>
      <c r="AC185" s="8"/>
      <c r="AD185" s="8"/>
      <c r="AE185" s="8"/>
      <c r="AF185" s="8"/>
      <c r="AG185" s="8"/>
    </row>
    <row r="186" spans="1:39">
      <c r="A186" s="142"/>
      <c r="B186" s="142"/>
      <c r="C186" s="5">
        <v>7.6666666666666696</v>
      </c>
      <c r="D186" s="42">
        <v>0.61780000000000002</v>
      </c>
      <c r="E186" s="42">
        <v>0.74109999999999998</v>
      </c>
      <c r="F186" s="42">
        <v>0.40810000000000002</v>
      </c>
      <c r="G186" s="42">
        <v>0.6179</v>
      </c>
      <c r="H186" s="36">
        <v>0.62370000000000003</v>
      </c>
      <c r="I186" s="8">
        <v>0.60170000000000001</v>
      </c>
      <c r="J186" s="36">
        <v>0.79630000000000001</v>
      </c>
      <c r="K186" s="36">
        <v>0.71619999999999995</v>
      </c>
      <c r="L186" s="36">
        <v>0.82679999999999998</v>
      </c>
      <c r="M186" s="36">
        <v>0.78849999999999998</v>
      </c>
      <c r="N186" s="36">
        <v>0.90890000000000004</v>
      </c>
      <c r="O186" s="8">
        <v>0.80730000000000002</v>
      </c>
      <c r="P186" s="84">
        <v>0.28899999999999998</v>
      </c>
      <c r="Q186" s="84">
        <v>0.159</v>
      </c>
      <c r="R186" s="84">
        <v>7.4399999999999994E-2</v>
      </c>
      <c r="S186" s="84">
        <v>0.16669999999999999</v>
      </c>
      <c r="T186" s="84">
        <v>0.159</v>
      </c>
      <c r="U186" s="84">
        <v>0.1633</v>
      </c>
      <c r="V186" s="84">
        <v>0.17</v>
      </c>
      <c r="W186" s="84">
        <v>0.15629999999999999</v>
      </c>
      <c r="X186" s="84">
        <v>0.4496</v>
      </c>
      <c r="Y186" s="84">
        <v>0.18920000000000001</v>
      </c>
      <c r="Z186" s="84">
        <v>0.11559999999999999</v>
      </c>
      <c r="AA186" s="42">
        <v>0.1724</v>
      </c>
      <c r="AB186" s="8"/>
      <c r="AC186" s="8"/>
      <c r="AD186" s="8"/>
      <c r="AE186" s="8"/>
      <c r="AF186" s="8"/>
      <c r="AG186" s="8"/>
    </row>
    <row r="187" spans="1:39">
      <c r="A187" s="142"/>
      <c r="B187" s="142"/>
      <c r="C187" s="5">
        <v>7.7083333333333304</v>
      </c>
      <c r="D187" s="42">
        <v>0.51759999999999995</v>
      </c>
      <c r="E187" s="42">
        <v>0.68859999999999999</v>
      </c>
      <c r="F187" s="42">
        <v>0.253</v>
      </c>
      <c r="G187" s="42">
        <v>0.56940000000000002</v>
      </c>
      <c r="H187" s="36">
        <v>0.42630000000000001</v>
      </c>
      <c r="I187" s="8">
        <v>0.49099999999999999</v>
      </c>
      <c r="J187" s="36">
        <v>0.72050000000000003</v>
      </c>
      <c r="K187" s="36">
        <v>0.77690000000000003</v>
      </c>
      <c r="L187" s="36">
        <v>0.74709999999999999</v>
      </c>
      <c r="M187" s="36">
        <v>0.71930000000000005</v>
      </c>
      <c r="N187" s="36">
        <v>0.84650000000000003</v>
      </c>
      <c r="O187" s="8">
        <v>0.7621</v>
      </c>
      <c r="P187" s="84">
        <v>0.2384</v>
      </c>
      <c r="Q187" s="84">
        <v>0.13469999999999999</v>
      </c>
      <c r="R187" s="84">
        <v>6.2899999999999998E-2</v>
      </c>
      <c r="S187" s="84">
        <v>0.12839999999999999</v>
      </c>
      <c r="T187" s="84">
        <v>0.13469999999999999</v>
      </c>
      <c r="U187" s="84">
        <v>0.13389999999999999</v>
      </c>
      <c r="V187" s="84">
        <v>0.2016</v>
      </c>
      <c r="W187" s="84">
        <v>0.22950000000000001</v>
      </c>
      <c r="X187" s="84">
        <v>0.44700000000000001</v>
      </c>
      <c r="Y187" s="84">
        <v>0.2218</v>
      </c>
      <c r="Z187" s="84">
        <v>0.12870000000000001</v>
      </c>
      <c r="AA187" s="42">
        <v>0.20030000000000001</v>
      </c>
      <c r="AB187" s="8"/>
      <c r="AC187" s="8"/>
      <c r="AD187" s="8"/>
      <c r="AE187" s="8"/>
      <c r="AF187" s="8"/>
      <c r="AG187" s="8"/>
    </row>
    <row r="188" spans="1:39">
      <c r="A188" s="142"/>
      <c r="B188" s="142"/>
      <c r="C188" s="5">
        <v>7.75</v>
      </c>
      <c r="D188" s="42">
        <v>0.35439999999999999</v>
      </c>
      <c r="E188" s="42">
        <v>0.51019999999999999</v>
      </c>
      <c r="F188" s="42">
        <v>0</v>
      </c>
      <c r="G188" s="42">
        <v>0.42020000000000002</v>
      </c>
      <c r="H188" s="36">
        <v>0.30049999999999999</v>
      </c>
      <c r="I188" s="8">
        <v>0.31709999999999999</v>
      </c>
      <c r="J188" s="36">
        <v>0.52170000000000005</v>
      </c>
      <c r="K188" s="36">
        <v>0.59499999999999997</v>
      </c>
      <c r="L188" s="36">
        <v>0.43120000000000003</v>
      </c>
      <c r="M188" s="36">
        <v>0.50919999999999999</v>
      </c>
      <c r="N188" s="36">
        <v>0.67889999999999995</v>
      </c>
      <c r="O188" s="8">
        <v>0.54720000000000002</v>
      </c>
      <c r="P188" s="84">
        <v>0.22220000000000001</v>
      </c>
      <c r="Q188" s="84">
        <v>0.1381</v>
      </c>
      <c r="R188" s="84">
        <v>6.3500000000000001E-2</v>
      </c>
      <c r="S188" s="84">
        <v>0.13320000000000001</v>
      </c>
      <c r="T188" s="84">
        <v>0.1381</v>
      </c>
      <c r="U188" s="84">
        <v>0.13100000000000001</v>
      </c>
      <c r="V188" s="84">
        <v>0.24279999999999999</v>
      </c>
      <c r="W188" s="84">
        <v>0.2364</v>
      </c>
      <c r="X188" s="84">
        <v>0.38090000000000002</v>
      </c>
      <c r="Y188" s="84">
        <v>0.17810000000000001</v>
      </c>
      <c r="Z188" s="84">
        <v>0.153</v>
      </c>
      <c r="AA188" s="42">
        <v>0.2092</v>
      </c>
      <c r="AB188" s="8"/>
      <c r="AC188" s="8"/>
      <c r="AD188" s="8"/>
      <c r="AE188" s="56"/>
      <c r="AF188" s="8"/>
      <c r="AG188" s="8"/>
    </row>
    <row r="189" spans="1:39">
      <c r="A189" s="142"/>
      <c r="B189" s="142"/>
      <c r="C189" s="5">
        <v>7.7916666666666696</v>
      </c>
      <c r="D189" s="42">
        <v>1E-4</v>
      </c>
      <c r="E189" s="42">
        <v>3.85E-2</v>
      </c>
      <c r="F189" s="42">
        <v>0</v>
      </c>
      <c r="G189" s="42">
        <v>0</v>
      </c>
      <c r="H189" s="36">
        <v>0</v>
      </c>
      <c r="I189" s="8">
        <v>7.7000000000000002E-3</v>
      </c>
      <c r="J189" s="36">
        <v>0.14069999999999999</v>
      </c>
      <c r="K189" s="36">
        <v>0.29020000000000001</v>
      </c>
      <c r="L189" s="36">
        <v>2.3800000000000002E-2</v>
      </c>
      <c r="M189" s="36">
        <v>0.1123</v>
      </c>
      <c r="N189" s="36">
        <v>0.30570000000000003</v>
      </c>
      <c r="O189" s="8">
        <v>0.17449999999999999</v>
      </c>
      <c r="P189" s="84">
        <v>0.2631</v>
      </c>
      <c r="Q189" s="84">
        <v>0.159</v>
      </c>
      <c r="R189" s="84">
        <v>7.8E-2</v>
      </c>
      <c r="S189" s="84">
        <v>0.17710000000000001</v>
      </c>
      <c r="T189" s="84">
        <v>0.159</v>
      </c>
      <c r="U189" s="84">
        <v>0.1595</v>
      </c>
      <c r="V189" s="84">
        <v>0.29139999999999999</v>
      </c>
      <c r="W189" s="84">
        <v>0.28610000000000002</v>
      </c>
      <c r="X189" s="84">
        <v>0.3216</v>
      </c>
      <c r="Y189" s="84">
        <v>0.2346</v>
      </c>
      <c r="Z189" s="84">
        <v>0.24429999999999999</v>
      </c>
      <c r="AA189" s="42">
        <v>0.26750000000000002</v>
      </c>
      <c r="AB189" s="8"/>
      <c r="AC189" s="8"/>
      <c r="AD189" s="8"/>
      <c r="AE189" s="8"/>
      <c r="AF189" s="8"/>
      <c r="AG189" s="8"/>
    </row>
    <row r="190" spans="1:39">
      <c r="A190" s="142"/>
      <c r="B190" s="142"/>
      <c r="C190" s="5">
        <v>7.8333333333333304</v>
      </c>
      <c r="D190" s="42">
        <v>0</v>
      </c>
      <c r="E190" s="42">
        <v>0</v>
      </c>
      <c r="F190" s="42">
        <v>0</v>
      </c>
      <c r="G190" s="42">
        <v>0</v>
      </c>
      <c r="H190" s="36">
        <v>0</v>
      </c>
      <c r="I190" s="8">
        <v>0</v>
      </c>
      <c r="J190" s="36">
        <v>1.8E-3</v>
      </c>
      <c r="K190" s="36">
        <v>1.2E-2</v>
      </c>
      <c r="L190" s="36">
        <v>0</v>
      </c>
      <c r="M190" s="36">
        <v>0</v>
      </c>
      <c r="N190" s="36">
        <v>2.1100000000000001E-2</v>
      </c>
      <c r="O190" s="8">
        <v>7.0000000000000001E-3</v>
      </c>
      <c r="P190" s="84">
        <v>0.31309999999999999</v>
      </c>
      <c r="Q190" s="84">
        <v>0.1961</v>
      </c>
      <c r="R190" s="84">
        <v>9.4E-2</v>
      </c>
      <c r="S190" s="84">
        <v>0.20780000000000001</v>
      </c>
      <c r="T190" s="84">
        <v>0.1961</v>
      </c>
      <c r="U190" s="84">
        <v>0.1905</v>
      </c>
      <c r="V190" s="84">
        <v>0.32440000000000002</v>
      </c>
      <c r="W190" s="84">
        <v>0.33789999999999998</v>
      </c>
      <c r="X190" s="84">
        <v>0.29730000000000001</v>
      </c>
      <c r="Y190" s="84">
        <v>0.29899999999999999</v>
      </c>
      <c r="Z190" s="84">
        <v>0.37640000000000001</v>
      </c>
      <c r="AA190" s="42">
        <v>0.3493</v>
      </c>
      <c r="AB190" s="8"/>
      <c r="AC190" s="8"/>
      <c r="AD190" s="8"/>
      <c r="AE190" s="8"/>
      <c r="AF190" s="8"/>
      <c r="AG190" s="8"/>
    </row>
    <row r="191" spans="1:39">
      <c r="A191" s="142"/>
      <c r="B191" s="142"/>
      <c r="C191" s="5">
        <v>7.875</v>
      </c>
      <c r="D191" s="42">
        <v>0</v>
      </c>
      <c r="E191" s="42">
        <v>0</v>
      </c>
      <c r="F191" s="42">
        <v>0</v>
      </c>
      <c r="G191" s="42">
        <v>0</v>
      </c>
      <c r="H191" s="36">
        <v>0</v>
      </c>
      <c r="I191" s="8">
        <v>0</v>
      </c>
      <c r="J191" s="36">
        <v>0</v>
      </c>
      <c r="K191" s="36">
        <v>0</v>
      </c>
      <c r="L191" s="36">
        <v>0</v>
      </c>
      <c r="M191" s="36">
        <v>0</v>
      </c>
      <c r="N191" s="36">
        <v>0</v>
      </c>
      <c r="O191" s="8">
        <v>0</v>
      </c>
      <c r="P191" s="84">
        <v>0.36420000000000002</v>
      </c>
      <c r="Q191" s="84">
        <v>0.22919999999999999</v>
      </c>
      <c r="R191" s="84">
        <v>0.1145</v>
      </c>
      <c r="S191" s="84">
        <v>0.24979999999999999</v>
      </c>
      <c r="T191" s="84">
        <v>0.22919999999999999</v>
      </c>
      <c r="U191" s="84">
        <v>0.22539999999999999</v>
      </c>
      <c r="V191" s="84">
        <v>0.36570000000000003</v>
      </c>
      <c r="W191" s="84">
        <v>0.3735</v>
      </c>
      <c r="X191" s="84">
        <v>0.28539999999999999</v>
      </c>
      <c r="Y191" s="84">
        <v>0.43509999999999999</v>
      </c>
      <c r="Z191" s="84">
        <v>0.53859999999999997</v>
      </c>
      <c r="AA191" s="42">
        <v>0.44819999999999999</v>
      </c>
      <c r="AB191" s="8"/>
      <c r="AC191" s="8"/>
      <c r="AD191" s="8"/>
      <c r="AE191" s="8"/>
      <c r="AF191" s="8"/>
      <c r="AG191" s="8"/>
    </row>
    <row r="192" spans="1:39">
      <c r="A192" s="142"/>
      <c r="B192" s="142"/>
      <c r="C192" s="5">
        <v>7.9166666666666696</v>
      </c>
      <c r="D192" s="42">
        <v>0</v>
      </c>
      <c r="E192" s="42">
        <v>0</v>
      </c>
      <c r="F192" s="42">
        <v>0</v>
      </c>
      <c r="G192" s="42">
        <v>0</v>
      </c>
      <c r="H192" s="36">
        <v>0</v>
      </c>
      <c r="I192" s="8">
        <v>0</v>
      </c>
      <c r="J192" s="36">
        <v>0</v>
      </c>
      <c r="K192" s="36">
        <v>0</v>
      </c>
      <c r="L192" s="36">
        <v>0</v>
      </c>
      <c r="M192" s="36">
        <v>0</v>
      </c>
      <c r="N192" s="36">
        <v>0</v>
      </c>
      <c r="O192" s="8">
        <v>0</v>
      </c>
      <c r="P192" s="84">
        <v>0.3367</v>
      </c>
      <c r="Q192" s="84">
        <v>0.32540000000000002</v>
      </c>
      <c r="R192" s="84">
        <v>0.1153</v>
      </c>
      <c r="S192" s="84">
        <v>0.34089999999999998</v>
      </c>
      <c r="T192" s="84">
        <v>0.32540000000000002</v>
      </c>
      <c r="U192" s="84">
        <v>0.2475</v>
      </c>
      <c r="V192" s="84">
        <v>0.38679999999999998</v>
      </c>
      <c r="W192" s="84">
        <v>0.31090000000000001</v>
      </c>
      <c r="X192" s="84">
        <v>0.2407</v>
      </c>
      <c r="Y192" s="84">
        <v>0.43509999999999999</v>
      </c>
      <c r="Z192" s="84">
        <v>0.50270000000000004</v>
      </c>
      <c r="AA192" s="42">
        <v>0.4133</v>
      </c>
      <c r="AB192" s="8"/>
      <c r="AC192" s="8"/>
      <c r="AD192" s="8"/>
      <c r="AE192" s="8"/>
      <c r="AF192" s="8"/>
      <c r="AG192" s="8"/>
    </row>
    <row r="193" spans="1:33">
      <c r="A193" s="142"/>
      <c r="B193" s="142"/>
      <c r="C193" s="5">
        <v>7.9583333333333304</v>
      </c>
      <c r="D193" s="42">
        <v>0</v>
      </c>
      <c r="E193" s="42">
        <v>0</v>
      </c>
      <c r="F193" s="42">
        <v>0</v>
      </c>
      <c r="G193" s="42">
        <v>0</v>
      </c>
      <c r="H193" s="36">
        <v>0</v>
      </c>
      <c r="I193" s="8">
        <v>0</v>
      </c>
      <c r="J193" s="36">
        <v>0</v>
      </c>
      <c r="K193" s="36">
        <v>0</v>
      </c>
      <c r="L193" s="36">
        <v>0</v>
      </c>
      <c r="M193" s="36">
        <v>0</v>
      </c>
      <c r="N193" s="36">
        <v>0</v>
      </c>
      <c r="O193" s="8">
        <v>0</v>
      </c>
      <c r="P193" s="84">
        <v>0.33279999999999998</v>
      </c>
      <c r="Q193" s="84">
        <v>0.40789999999999998</v>
      </c>
      <c r="R193" s="84">
        <v>0.1192</v>
      </c>
      <c r="S193" s="84">
        <v>0.41049999999999998</v>
      </c>
      <c r="T193" s="84">
        <v>0.40789999999999998</v>
      </c>
      <c r="U193" s="84">
        <v>0.27160000000000001</v>
      </c>
      <c r="V193" s="84">
        <v>0.45450000000000002</v>
      </c>
      <c r="W193" s="84">
        <v>0.35780000000000001</v>
      </c>
      <c r="X193" s="84">
        <v>0.2586</v>
      </c>
      <c r="Y193" s="84">
        <v>0.4572</v>
      </c>
      <c r="Z193" s="84">
        <v>0.59399999999999997</v>
      </c>
      <c r="AA193" s="42">
        <v>0.48039999999999999</v>
      </c>
      <c r="AB193" s="8"/>
      <c r="AC193" s="8"/>
      <c r="AD193" s="8"/>
      <c r="AE193" s="8"/>
      <c r="AF193" s="8"/>
      <c r="AG193" s="8"/>
    </row>
    <row r="194" spans="1:33">
      <c r="A194" s="142"/>
      <c r="B194" s="142"/>
      <c r="C194" s="5">
        <v>8</v>
      </c>
      <c r="D194" s="42">
        <v>0</v>
      </c>
      <c r="E194" s="42">
        <v>0</v>
      </c>
      <c r="F194" s="42">
        <v>0</v>
      </c>
      <c r="G194" s="42">
        <v>0</v>
      </c>
      <c r="H194" s="36">
        <v>0</v>
      </c>
      <c r="I194" s="8">
        <v>0</v>
      </c>
      <c r="J194" s="36">
        <v>0</v>
      </c>
      <c r="K194" s="36">
        <v>0</v>
      </c>
      <c r="L194" s="36">
        <v>0</v>
      </c>
      <c r="M194" s="36">
        <v>0</v>
      </c>
      <c r="N194" s="36">
        <v>0</v>
      </c>
      <c r="O194" s="8">
        <v>0</v>
      </c>
      <c r="P194" s="84">
        <v>0.41070000000000001</v>
      </c>
      <c r="Q194" s="84">
        <v>0.63880000000000003</v>
      </c>
      <c r="R194" s="84">
        <v>0.14929999999999999</v>
      </c>
      <c r="S194" s="84">
        <v>0.55089999999999995</v>
      </c>
      <c r="T194" s="84">
        <v>0.63880000000000003</v>
      </c>
      <c r="U194" s="84">
        <v>0.3609</v>
      </c>
      <c r="V194" s="84">
        <v>0.43059999999999998</v>
      </c>
      <c r="W194" s="84">
        <v>0.40479999999999999</v>
      </c>
      <c r="X194" s="84">
        <v>0.25259999999999999</v>
      </c>
      <c r="Y194" s="84">
        <v>0.3795</v>
      </c>
      <c r="Z194" s="84">
        <v>0.62350000000000005</v>
      </c>
      <c r="AA194" s="42">
        <v>0.49909999999999999</v>
      </c>
      <c r="AB194" s="8"/>
      <c r="AC194" s="8"/>
      <c r="AD194" s="8"/>
      <c r="AE194" s="8"/>
      <c r="AF194" s="8"/>
      <c r="AG194" s="8"/>
    </row>
    <row r="195" spans="1:33">
      <c r="A195" s="142" t="s">
        <v>80</v>
      </c>
      <c r="B195" s="142" t="s">
        <v>88</v>
      </c>
      <c r="C195" s="5">
        <v>8.0416666666666696</v>
      </c>
      <c r="D195" s="42">
        <v>0</v>
      </c>
      <c r="E195" s="42">
        <v>0</v>
      </c>
      <c r="F195" s="42">
        <v>0</v>
      </c>
      <c r="G195" s="42">
        <v>0</v>
      </c>
      <c r="H195" s="36">
        <v>0</v>
      </c>
      <c r="I195" s="8">
        <v>0</v>
      </c>
      <c r="J195" s="36">
        <v>0</v>
      </c>
      <c r="K195" s="36">
        <v>0</v>
      </c>
      <c r="L195" s="36">
        <v>0</v>
      </c>
      <c r="M195" s="36">
        <v>0</v>
      </c>
      <c r="N195" s="36">
        <v>0</v>
      </c>
      <c r="O195" s="8">
        <v>0</v>
      </c>
      <c r="P195" s="84">
        <v>0.29609999999999997</v>
      </c>
      <c r="Q195" s="84">
        <v>0.3876</v>
      </c>
      <c r="R195" s="84">
        <v>0.10440000000000001</v>
      </c>
      <c r="S195" s="84">
        <v>0.38290000000000002</v>
      </c>
      <c r="T195" s="84">
        <v>0.3876</v>
      </c>
      <c r="U195" s="84">
        <v>0.24740000000000001</v>
      </c>
      <c r="V195" s="84">
        <v>0.48580000000000001</v>
      </c>
      <c r="W195" s="84">
        <v>0.52939999999999998</v>
      </c>
      <c r="X195" s="84">
        <v>0.15559999999999999</v>
      </c>
      <c r="Y195" s="84">
        <v>0.25090000000000001</v>
      </c>
      <c r="Z195" s="84">
        <v>0.69540000000000002</v>
      </c>
      <c r="AA195" s="42">
        <v>0.55269999999999997</v>
      </c>
      <c r="AB195" s="8"/>
      <c r="AC195" s="8"/>
      <c r="AD195" s="8"/>
      <c r="AE195" s="8"/>
      <c r="AF195" s="8"/>
      <c r="AG195" s="8"/>
    </row>
    <row r="196" spans="1:33">
      <c r="A196" s="142"/>
      <c r="B196" s="142"/>
      <c r="C196" s="5">
        <v>8.0833333333333304</v>
      </c>
      <c r="D196" s="42">
        <v>0</v>
      </c>
      <c r="E196" s="42">
        <v>0</v>
      </c>
      <c r="F196" s="42">
        <v>0</v>
      </c>
      <c r="G196" s="42">
        <v>0</v>
      </c>
      <c r="H196" s="36">
        <v>0</v>
      </c>
      <c r="I196" s="8">
        <v>0</v>
      </c>
      <c r="J196" s="36">
        <v>0</v>
      </c>
      <c r="K196" s="36">
        <v>0</v>
      </c>
      <c r="L196" s="36">
        <v>0</v>
      </c>
      <c r="M196" s="36">
        <v>0</v>
      </c>
      <c r="N196" s="36">
        <v>0</v>
      </c>
      <c r="O196" s="8">
        <v>0</v>
      </c>
      <c r="P196" s="84">
        <v>0.30180000000000001</v>
      </c>
      <c r="Q196" s="84">
        <v>0.41270000000000001</v>
      </c>
      <c r="R196" s="84">
        <v>0.1018</v>
      </c>
      <c r="S196" s="84">
        <v>0.38009999999999999</v>
      </c>
      <c r="T196" s="84">
        <v>0.41270000000000001</v>
      </c>
      <c r="U196" s="84">
        <v>0.25040000000000001</v>
      </c>
      <c r="V196" s="84">
        <v>0.49270000000000003</v>
      </c>
      <c r="W196" s="84">
        <v>0.53949999999999998</v>
      </c>
      <c r="X196" s="84">
        <v>0.2006</v>
      </c>
      <c r="Y196" s="84">
        <v>0.2964</v>
      </c>
      <c r="Z196" s="84">
        <v>0.60199999999999998</v>
      </c>
      <c r="AA196" s="42">
        <v>0.51600000000000001</v>
      </c>
      <c r="AB196" s="8"/>
      <c r="AC196" s="8"/>
      <c r="AD196" s="8"/>
      <c r="AE196" s="8"/>
      <c r="AF196" s="8"/>
      <c r="AG196" s="8"/>
    </row>
    <row r="197" spans="1:33">
      <c r="A197" s="142"/>
      <c r="B197" s="142"/>
      <c r="C197" s="5">
        <v>8.125</v>
      </c>
      <c r="D197" s="42">
        <v>0</v>
      </c>
      <c r="E197" s="42">
        <v>0</v>
      </c>
      <c r="F197" s="42">
        <v>0</v>
      </c>
      <c r="G197" s="42">
        <v>0</v>
      </c>
      <c r="H197" s="36">
        <v>0</v>
      </c>
      <c r="I197" s="8">
        <v>0</v>
      </c>
      <c r="J197" s="36">
        <v>0</v>
      </c>
      <c r="K197" s="36">
        <v>0</v>
      </c>
      <c r="L197" s="36">
        <v>0</v>
      </c>
      <c r="M197" s="36">
        <v>0</v>
      </c>
      <c r="N197" s="36">
        <v>0</v>
      </c>
      <c r="O197" s="8">
        <v>0</v>
      </c>
      <c r="P197" s="84">
        <v>0.26719999999999999</v>
      </c>
      <c r="Q197" s="84">
        <v>0.43149999999999999</v>
      </c>
      <c r="R197" s="84">
        <v>8.9899999999999994E-2</v>
      </c>
      <c r="S197" s="84">
        <v>0.37530000000000002</v>
      </c>
      <c r="T197" s="84">
        <v>0.43149999999999999</v>
      </c>
      <c r="U197" s="84">
        <v>0.23719999999999999</v>
      </c>
      <c r="V197" s="84">
        <v>0.44729999999999998</v>
      </c>
      <c r="W197" s="84">
        <v>0.53700000000000003</v>
      </c>
      <c r="X197" s="84">
        <v>0.20349999999999999</v>
      </c>
      <c r="Y197" s="84">
        <v>0.29120000000000001</v>
      </c>
      <c r="Z197" s="84">
        <v>0.46429999999999999</v>
      </c>
      <c r="AA197" s="42">
        <v>0.44130000000000003</v>
      </c>
      <c r="AB197" s="8"/>
      <c r="AC197" s="8"/>
      <c r="AD197" s="8"/>
      <c r="AE197" s="8"/>
      <c r="AF197" s="8"/>
      <c r="AG197" s="8"/>
    </row>
    <row r="198" spans="1:33">
      <c r="A198" s="142"/>
      <c r="B198" s="142"/>
      <c r="C198" s="5">
        <v>8.1666666666666696</v>
      </c>
      <c r="D198" s="42">
        <v>0</v>
      </c>
      <c r="E198" s="42">
        <v>0</v>
      </c>
      <c r="F198" s="42">
        <v>0</v>
      </c>
      <c r="G198" s="42">
        <v>0</v>
      </c>
      <c r="H198" s="36">
        <v>0</v>
      </c>
      <c r="I198" s="8">
        <v>0</v>
      </c>
      <c r="J198" s="36">
        <v>0</v>
      </c>
      <c r="K198" s="36">
        <v>0</v>
      </c>
      <c r="L198" s="36">
        <v>0</v>
      </c>
      <c r="M198" s="36">
        <v>0</v>
      </c>
      <c r="N198" s="36">
        <v>0</v>
      </c>
      <c r="O198" s="8">
        <v>0</v>
      </c>
      <c r="P198" s="84">
        <v>0.25340000000000001</v>
      </c>
      <c r="Q198" s="84">
        <v>0.38779999999999998</v>
      </c>
      <c r="R198" s="84">
        <v>8.3699999999999997E-2</v>
      </c>
      <c r="S198" s="84">
        <v>0.36430000000000001</v>
      </c>
      <c r="T198" s="84">
        <v>0.38779999999999998</v>
      </c>
      <c r="U198" s="84">
        <v>0.22339999999999999</v>
      </c>
      <c r="V198" s="84">
        <v>0.37819999999999998</v>
      </c>
      <c r="W198" s="84">
        <v>0.51590000000000003</v>
      </c>
      <c r="X198" s="84">
        <v>0.22900000000000001</v>
      </c>
      <c r="Y198" s="84">
        <v>0.23749999999999999</v>
      </c>
      <c r="Z198" s="84">
        <v>0.38600000000000001</v>
      </c>
      <c r="AA198" s="42">
        <v>0.38990000000000002</v>
      </c>
      <c r="AB198" s="8"/>
      <c r="AC198" s="8"/>
      <c r="AD198" s="8"/>
      <c r="AE198" s="8"/>
      <c r="AF198" s="8"/>
      <c r="AG198" s="8"/>
    </row>
    <row r="199" spans="1:33">
      <c r="A199" s="142"/>
      <c r="B199" s="142"/>
      <c r="C199" s="5">
        <v>8.2083333333333304</v>
      </c>
      <c r="D199" s="42">
        <v>0</v>
      </c>
      <c r="E199" s="42">
        <v>0</v>
      </c>
      <c r="F199" s="42">
        <v>0</v>
      </c>
      <c r="G199" s="42">
        <v>0</v>
      </c>
      <c r="H199" s="36">
        <v>0</v>
      </c>
      <c r="I199" s="8">
        <v>0</v>
      </c>
      <c r="J199" s="36">
        <v>0</v>
      </c>
      <c r="K199" s="36">
        <v>0</v>
      </c>
      <c r="L199" s="36">
        <v>0</v>
      </c>
      <c r="M199" s="36">
        <v>0</v>
      </c>
      <c r="N199" s="36">
        <v>0</v>
      </c>
      <c r="O199" s="8">
        <v>0</v>
      </c>
      <c r="P199" s="84">
        <v>0.28270000000000001</v>
      </c>
      <c r="Q199" s="84">
        <v>0.4042</v>
      </c>
      <c r="R199" s="84">
        <v>0.1045</v>
      </c>
      <c r="S199" s="84">
        <v>0.41670000000000001</v>
      </c>
      <c r="T199" s="84">
        <v>0.4042</v>
      </c>
      <c r="U199" s="84">
        <v>0.25240000000000001</v>
      </c>
      <c r="V199" s="84">
        <v>0.32679999999999998</v>
      </c>
      <c r="W199" s="84">
        <v>0.43230000000000002</v>
      </c>
      <c r="X199" s="84">
        <v>0.2215</v>
      </c>
      <c r="Y199" s="84">
        <v>0.2203</v>
      </c>
      <c r="Z199" s="84">
        <v>0.38500000000000001</v>
      </c>
      <c r="AA199" s="42">
        <v>0.36309999999999998</v>
      </c>
      <c r="AB199" s="8"/>
      <c r="AC199" s="8"/>
      <c r="AD199" s="8"/>
      <c r="AE199" s="8"/>
      <c r="AF199" s="8"/>
      <c r="AG199" s="8"/>
    </row>
    <row r="200" spans="1:33">
      <c r="A200" s="142"/>
      <c r="B200" s="142"/>
      <c r="C200" s="5">
        <v>8.25</v>
      </c>
      <c r="D200" s="42">
        <v>0</v>
      </c>
      <c r="E200" s="42">
        <v>0</v>
      </c>
      <c r="F200" s="42">
        <v>0</v>
      </c>
      <c r="G200" s="42">
        <v>0</v>
      </c>
      <c r="H200" s="36">
        <v>0</v>
      </c>
      <c r="I200" s="8">
        <v>0</v>
      </c>
      <c r="J200" s="36">
        <v>0</v>
      </c>
      <c r="K200" s="36">
        <v>0</v>
      </c>
      <c r="L200" s="36">
        <v>0</v>
      </c>
      <c r="M200" s="36">
        <v>0</v>
      </c>
      <c r="N200" s="36">
        <v>0</v>
      </c>
      <c r="O200" s="8">
        <v>0</v>
      </c>
      <c r="P200" s="84">
        <v>0.27379999999999999</v>
      </c>
      <c r="Q200" s="84">
        <v>0.36909999999999998</v>
      </c>
      <c r="R200" s="84">
        <v>9.9000000000000005E-2</v>
      </c>
      <c r="S200" s="84">
        <v>0.40360000000000001</v>
      </c>
      <c r="T200" s="84">
        <v>0.36909999999999998</v>
      </c>
      <c r="U200" s="84">
        <v>0.2409</v>
      </c>
      <c r="V200" s="84">
        <v>0.35639999999999999</v>
      </c>
      <c r="W200" s="84">
        <v>0.36630000000000001</v>
      </c>
      <c r="X200" s="84">
        <v>0.17399999999999999</v>
      </c>
      <c r="Y200" s="84">
        <v>0.20449999999999999</v>
      </c>
      <c r="Z200" s="84">
        <v>0.35699999999999998</v>
      </c>
      <c r="AA200" s="42">
        <v>0.33129999999999998</v>
      </c>
      <c r="AB200" s="8"/>
      <c r="AC200" s="8"/>
      <c r="AD200" s="8"/>
      <c r="AE200" s="8"/>
      <c r="AF200" s="8"/>
      <c r="AG200" s="8"/>
    </row>
    <row r="201" spans="1:33">
      <c r="A201" s="142"/>
      <c r="B201" s="142"/>
      <c r="C201" s="5">
        <v>8.2916666666666696</v>
      </c>
      <c r="D201" s="42">
        <v>0</v>
      </c>
      <c r="E201" s="42">
        <v>0</v>
      </c>
      <c r="F201" s="42">
        <v>0</v>
      </c>
      <c r="G201" s="42">
        <v>0</v>
      </c>
      <c r="H201" s="36">
        <v>0</v>
      </c>
      <c r="I201" s="8">
        <v>0</v>
      </c>
      <c r="J201" s="36">
        <v>6.5500000000000003E-2</v>
      </c>
      <c r="K201" s="36">
        <v>8.5900000000000004E-2</v>
      </c>
      <c r="L201" s="36">
        <v>0.1041</v>
      </c>
      <c r="M201" s="36">
        <v>7.0599999999999996E-2</v>
      </c>
      <c r="N201" s="36">
        <v>3.1699999999999999E-2</v>
      </c>
      <c r="O201" s="8">
        <v>7.1499999999999994E-2</v>
      </c>
      <c r="P201" s="84">
        <v>0.27929999999999999</v>
      </c>
      <c r="Q201" s="84">
        <v>0.32329999999999998</v>
      </c>
      <c r="R201" s="84">
        <v>8.9800000000000005E-2</v>
      </c>
      <c r="S201" s="84">
        <v>0.39729999999999999</v>
      </c>
      <c r="T201" s="84">
        <v>0.32329999999999998</v>
      </c>
      <c r="U201" s="84">
        <v>0.2321</v>
      </c>
      <c r="V201" s="84">
        <v>0.38519999999999999</v>
      </c>
      <c r="W201" s="84">
        <v>0.34239999999999998</v>
      </c>
      <c r="X201" s="84">
        <v>0.17530000000000001</v>
      </c>
      <c r="Y201" s="84">
        <v>0.19500000000000001</v>
      </c>
      <c r="Z201" s="84">
        <v>0.4516</v>
      </c>
      <c r="AA201" s="42">
        <v>0.37640000000000001</v>
      </c>
      <c r="AB201" s="8"/>
      <c r="AC201" s="8"/>
      <c r="AD201" s="8"/>
      <c r="AE201" s="8"/>
      <c r="AF201" s="8"/>
      <c r="AG201" s="8"/>
    </row>
    <row r="202" spans="1:33">
      <c r="A202" s="142"/>
      <c r="B202" s="142"/>
      <c r="C202" s="5">
        <v>8.3333333333333304</v>
      </c>
      <c r="D202" s="42">
        <v>0</v>
      </c>
      <c r="E202" s="42">
        <v>0</v>
      </c>
      <c r="F202" s="42">
        <v>0</v>
      </c>
      <c r="G202" s="42">
        <v>0</v>
      </c>
      <c r="H202" s="36">
        <v>0</v>
      </c>
      <c r="I202" s="8">
        <v>0</v>
      </c>
      <c r="J202" s="36">
        <v>0.3624</v>
      </c>
      <c r="K202" s="36">
        <v>0.44269999999999998</v>
      </c>
      <c r="L202" s="36">
        <v>0.3795</v>
      </c>
      <c r="M202" s="36">
        <v>0.43099999999999999</v>
      </c>
      <c r="N202" s="36">
        <v>0.37240000000000001</v>
      </c>
      <c r="O202" s="8">
        <v>0.39760000000000001</v>
      </c>
      <c r="P202" s="84">
        <v>0.24060000000000001</v>
      </c>
      <c r="Q202" s="84">
        <v>0.31830000000000003</v>
      </c>
      <c r="R202" s="84">
        <v>8.4599999999999995E-2</v>
      </c>
      <c r="S202" s="84">
        <v>0.37130000000000002</v>
      </c>
      <c r="T202" s="84">
        <v>0.31830000000000003</v>
      </c>
      <c r="U202" s="84">
        <v>0.21329999999999999</v>
      </c>
      <c r="V202" s="84">
        <v>0.26929999999999998</v>
      </c>
      <c r="W202" s="84">
        <v>0.30299999999999999</v>
      </c>
      <c r="X202" s="84">
        <v>0.13170000000000001</v>
      </c>
      <c r="Y202" s="84">
        <v>0.14660000000000001</v>
      </c>
      <c r="Z202" s="84">
        <v>0.42459999999999998</v>
      </c>
      <c r="AA202" s="42">
        <v>0.3337</v>
      </c>
      <c r="AB202" s="8"/>
      <c r="AC202" s="8"/>
      <c r="AD202" s="8"/>
      <c r="AE202" s="8"/>
      <c r="AF202" s="8"/>
      <c r="AG202" s="8"/>
    </row>
    <row r="203" spans="1:33">
      <c r="A203" s="142"/>
      <c r="B203" s="142"/>
      <c r="C203" s="5">
        <v>8.375</v>
      </c>
      <c r="D203" s="42">
        <v>0.10009999999999999</v>
      </c>
      <c r="E203" s="42">
        <v>0.1167</v>
      </c>
      <c r="F203" s="42">
        <v>9.4299999999999995E-2</v>
      </c>
      <c r="G203" s="42">
        <v>6.8199999999999997E-2</v>
      </c>
      <c r="H203" s="36">
        <v>0.17549999999999999</v>
      </c>
      <c r="I203" s="8">
        <v>0.1109</v>
      </c>
      <c r="J203" s="36">
        <v>0.59960000000000002</v>
      </c>
      <c r="K203" s="36">
        <v>0.7571</v>
      </c>
      <c r="L203" s="36">
        <v>0.66190000000000004</v>
      </c>
      <c r="M203" s="36">
        <v>0.67869999999999997</v>
      </c>
      <c r="N203" s="36">
        <v>0.66849999999999998</v>
      </c>
      <c r="O203" s="8">
        <v>0.67320000000000002</v>
      </c>
      <c r="P203" s="84">
        <v>0.2218</v>
      </c>
      <c r="Q203" s="84">
        <v>0.31380000000000002</v>
      </c>
      <c r="R203" s="84">
        <v>8.2699999999999996E-2</v>
      </c>
      <c r="S203" s="84">
        <v>0.36209999999999998</v>
      </c>
      <c r="T203" s="84">
        <v>0.31380000000000002</v>
      </c>
      <c r="U203" s="84">
        <v>0.2049</v>
      </c>
      <c r="V203" s="84">
        <v>0.18190000000000001</v>
      </c>
      <c r="W203" s="84">
        <v>0.2742</v>
      </c>
      <c r="X203" s="84">
        <v>9.5299999999999996E-2</v>
      </c>
      <c r="Y203" s="84">
        <v>0.1077</v>
      </c>
      <c r="Z203" s="84">
        <v>0.41449999999999998</v>
      </c>
      <c r="AA203" s="42">
        <v>0.30640000000000001</v>
      </c>
      <c r="AB203" s="8"/>
      <c r="AC203" s="8"/>
      <c r="AD203" s="8"/>
      <c r="AE203" s="8"/>
      <c r="AF203" s="8"/>
      <c r="AG203" s="8"/>
    </row>
    <row r="204" spans="1:33">
      <c r="A204" s="142"/>
      <c r="B204" s="142"/>
      <c r="C204" s="5">
        <v>8.4166666666666696</v>
      </c>
      <c r="D204" s="42">
        <v>0.46910000000000002</v>
      </c>
      <c r="E204" s="42">
        <v>0.40189999999999998</v>
      </c>
      <c r="F204" s="42">
        <v>0.28210000000000002</v>
      </c>
      <c r="G204" s="42">
        <v>0.27629999999999999</v>
      </c>
      <c r="H204" s="36">
        <v>0.85329999999999995</v>
      </c>
      <c r="I204" s="8">
        <v>0.45660000000000001</v>
      </c>
      <c r="J204" s="36">
        <v>0.71609999999999996</v>
      </c>
      <c r="K204" s="36">
        <v>0.85209999999999997</v>
      </c>
      <c r="L204" s="36">
        <v>0.80320000000000003</v>
      </c>
      <c r="M204" s="36">
        <v>0.77310000000000001</v>
      </c>
      <c r="N204" s="36">
        <v>0.86419999999999997</v>
      </c>
      <c r="O204" s="8">
        <v>0.80169999999999997</v>
      </c>
      <c r="P204" s="84">
        <v>0.18240000000000001</v>
      </c>
      <c r="Q204" s="84">
        <v>0.2477</v>
      </c>
      <c r="R204" s="84">
        <v>6.0499999999999998E-2</v>
      </c>
      <c r="S204" s="84">
        <v>0.26819999999999999</v>
      </c>
      <c r="T204" s="84">
        <v>0.2477</v>
      </c>
      <c r="U204" s="84">
        <v>0.15840000000000001</v>
      </c>
      <c r="V204" s="84">
        <v>9.8199999999999996E-2</v>
      </c>
      <c r="W204" s="84">
        <v>0.1661</v>
      </c>
      <c r="X204" s="84">
        <v>0.1077</v>
      </c>
      <c r="Y204" s="84">
        <v>0.10580000000000001</v>
      </c>
      <c r="Z204" s="84">
        <v>0.41820000000000002</v>
      </c>
      <c r="AA204" s="42">
        <v>0.2757</v>
      </c>
      <c r="AB204" s="8"/>
      <c r="AC204" s="8"/>
      <c r="AD204" s="8"/>
      <c r="AE204" s="8"/>
      <c r="AF204" s="8"/>
      <c r="AG204" s="8"/>
    </row>
    <row r="205" spans="1:33">
      <c r="A205" s="142"/>
      <c r="B205" s="142"/>
      <c r="C205" s="5">
        <v>8.4583333333333304</v>
      </c>
      <c r="D205" s="42">
        <v>0.59509999999999996</v>
      </c>
      <c r="E205" s="42">
        <v>0.67679999999999996</v>
      </c>
      <c r="F205" s="42">
        <v>0.42909999999999998</v>
      </c>
      <c r="G205" s="42">
        <v>0.4108</v>
      </c>
      <c r="H205" s="36">
        <v>0.80200000000000005</v>
      </c>
      <c r="I205" s="8">
        <v>0.58279999999999998</v>
      </c>
      <c r="J205" s="36">
        <v>0.76559999999999995</v>
      </c>
      <c r="K205" s="36">
        <v>0.82379999999999998</v>
      </c>
      <c r="L205" s="36">
        <v>0.7833</v>
      </c>
      <c r="M205" s="36">
        <v>0.79279999999999995</v>
      </c>
      <c r="N205" s="36">
        <v>0.81230000000000002</v>
      </c>
      <c r="O205" s="8">
        <v>0.79559999999999997</v>
      </c>
      <c r="P205" s="84">
        <v>0.17019999999999999</v>
      </c>
      <c r="Q205" s="84">
        <v>0.19919999999999999</v>
      </c>
      <c r="R205" s="84">
        <v>6.13E-2</v>
      </c>
      <c r="S205" s="84">
        <v>0.22900000000000001</v>
      </c>
      <c r="T205" s="84">
        <v>0.19919999999999999</v>
      </c>
      <c r="U205" s="84">
        <v>0.14169999999999999</v>
      </c>
      <c r="V205" s="84">
        <v>0.1074</v>
      </c>
      <c r="W205" s="84">
        <v>0.16320000000000001</v>
      </c>
      <c r="X205" s="84">
        <v>0.18809999999999999</v>
      </c>
      <c r="Y205" s="84">
        <v>0.16320000000000001</v>
      </c>
      <c r="Z205" s="84">
        <v>0.42380000000000001</v>
      </c>
      <c r="AA205" s="42">
        <v>0.29060000000000002</v>
      </c>
      <c r="AB205" s="8"/>
      <c r="AC205" s="8"/>
      <c r="AD205" s="8"/>
      <c r="AE205" s="8"/>
      <c r="AF205" s="8"/>
      <c r="AG205" s="8"/>
    </row>
    <row r="206" spans="1:33">
      <c r="A206" s="142"/>
      <c r="B206" s="142"/>
      <c r="C206" s="5">
        <v>8.5</v>
      </c>
      <c r="D206" s="42">
        <v>0.6946</v>
      </c>
      <c r="E206" s="42">
        <v>0.80369999999999997</v>
      </c>
      <c r="F206" s="42">
        <v>0.62439999999999996</v>
      </c>
      <c r="G206" s="42">
        <v>0.45540000000000003</v>
      </c>
      <c r="H206" s="36">
        <v>0.94030000000000002</v>
      </c>
      <c r="I206" s="8">
        <v>0.70369999999999999</v>
      </c>
      <c r="J206" s="36">
        <v>0.76549999999999996</v>
      </c>
      <c r="K206" s="36">
        <v>0.78300000000000003</v>
      </c>
      <c r="L206" s="36">
        <v>0.80869999999999997</v>
      </c>
      <c r="M206" s="36">
        <v>0.7742</v>
      </c>
      <c r="N206" s="36">
        <v>0.81489999999999996</v>
      </c>
      <c r="O206" s="8">
        <v>0.7893</v>
      </c>
      <c r="P206" s="84">
        <v>0.1716</v>
      </c>
      <c r="Q206" s="84">
        <v>0.193</v>
      </c>
      <c r="R206" s="84">
        <v>5.8099999999999999E-2</v>
      </c>
      <c r="S206" s="84">
        <v>0.2092</v>
      </c>
      <c r="T206" s="84">
        <v>0.193</v>
      </c>
      <c r="U206" s="84">
        <v>0.13619999999999999</v>
      </c>
      <c r="V206" s="84">
        <v>9.11E-2</v>
      </c>
      <c r="W206" s="84">
        <v>0.12690000000000001</v>
      </c>
      <c r="X206" s="84">
        <v>0.20880000000000001</v>
      </c>
      <c r="Y206" s="84">
        <v>0.21690000000000001</v>
      </c>
      <c r="Z206" s="84">
        <v>0.33760000000000001</v>
      </c>
      <c r="AA206" s="42">
        <v>0.24210000000000001</v>
      </c>
      <c r="AB206" s="8"/>
      <c r="AC206" s="8"/>
      <c r="AD206" s="8"/>
      <c r="AE206" s="8"/>
      <c r="AF206" s="8"/>
      <c r="AG206" s="8"/>
    </row>
    <row r="207" spans="1:33">
      <c r="A207" s="142"/>
      <c r="B207" s="142"/>
      <c r="C207" s="5">
        <v>8.5416666666666696</v>
      </c>
      <c r="D207" s="42">
        <v>0.68369999999999997</v>
      </c>
      <c r="E207" s="42">
        <v>0.81659999999999999</v>
      </c>
      <c r="F207" s="42">
        <v>0.4642</v>
      </c>
      <c r="G207" s="42">
        <v>0.5544</v>
      </c>
      <c r="H207" s="36">
        <v>0.87949999999999995</v>
      </c>
      <c r="I207" s="8">
        <v>0.67969999999999997</v>
      </c>
      <c r="J207" s="36">
        <v>0.76229999999999998</v>
      </c>
      <c r="K207" s="36">
        <v>0.79249999999999998</v>
      </c>
      <c r="L207" s="36">
        <v>0.79320000000000002</v>
      </c>
      <c r="M207" s="36">
        <v>0.77859999999999996</v>
      </c>
      <c r="N207" s="36">
        <v>0.80700000000000005</v>
      </c>
      <c r="O207" s="8">
        <v>0.78669999999999995</v>
      </c>
      <c r="P207" s="84">
        <v>0.17649999999999999</v>
      </c>
      <c r="Q207" s="84">
        <v>0.16009999999999999</v>
      </c>
      <c r="R207" s="84">
        <v>6.0199999999999997E-2</v>
      </c>
      <c r="S207" s="84">
        <v>0.15840000000000001</v>
      </c>
      <c r="T207" s="84">
        <v>0.16009999999999999</v>
      </c>
      <c r="U207" s="84">
        <v>0.1244</v>
      </c>
      <c r="V207" s="84">
        <v>0.1008</v>
      </c>
      <c r="W207" s="84">
        <v>0.11219999999999999</v>
      </c>
      <c r="X207" s="84">
        <v>0.22320000000000001</v>
      </c>
      <c r="Y207" s="84">
        <v>0.1996</v>
      </c>
      <c r="Z207" s="84">
        <v>0.308</v>
      </c>
      <c r="AA207" s="42">
        <v>0.22589999999999999</v>
      </c>
      <c r="AB207" s="8"/>
      <c r="AC207" s="8"/>
      <c r="AD207" s="8"/>
      <c r="AE207" s="8"/>
      <c r="AF207" s="8"/>
      <c r="AG207" s="8"/>
    </row>
    <row r="208" spans="1:33">
      <c r="A208" s="142"/>
      <c r="B208" s="142"/>
      <c r="C208" s="5">
        <v>8.5833333333333304</v>
      </c>
      <c r="D208" s="42">
        <v>0.7127</v>
      </c>
      <c r="E208" s="42">
        <v>0.84350000000000003</v>
      </c>
      <c r="F208" s="42">
        <v>0.63980000000000004</v>
      </c>
      <c r="G208" s="42">
        <v>0.68069999999999997</v>
      </c>
      <c r="H208" s="36">
        <v>0.95109999999999995</v>
      </c>
      <c r="I208" s="8">
        <v>0.76559999999999995</v>
      </c>
      <c r="J208" s="36">
        <v>0.75870000000000004</v>
      </c>
      <c r="K208" s="36">
        <v>0.80810000000000004</v>
      </c>
      <c r="L208" s="36">
        <v>0.7944</v>
      </c>
      <c r="M208" s="36">
        <v>0.76949999999999996</v>
      </c>
      <c r="N208" s="36">
        <v>0.81779999999999997</v>
      </c>
      <c r="O208" s="8">
        <v>0.78969999999999996</v>
      </c>
      <c r="P208" s="84">
        <v>0.19009999999999999</v>
      </c>
      <c r="Q208" s="84">
        <v>0.16489999999999999</v>
      </c>
      <c r="R208" s="84">
        <v>5.74E-2</v>
      </c>
      <c r="S208" s="84">
        <v>0.1421</v>
      </c>
      <c r="T208" s="84">
        <v>0.16489999999999999</v>
      </c>
      <c r="U208" s="84">
        <v>0.1244</v>
      </c>
      <c r="V208" s="84">
        <v>0.11269999999999999</v>
      </c>
      <c r="W208" s="84">
        <v>0.1343</v>
      </c>
      <c r="X208" s="84">
        <v>0.34499999999999997</v>
      </c>
      <c r="Y208" s="84">
        <v>0.2324</v>
      </c>
      <c r="Z208" s="84">
        <v>0.34689999999999999</v>
      </c>
      <c r="AA208" s="42">
        <v>0.2671</v>
      </c>
      <c r="AB208" s="8"/>
      <c r="AC208" s="8"/>
      <c r="AD208" s="8"/>
      <c r="AE208" s="8"/>
      <c r="AF208" s="8"/>
      <c r="AG208" s="8"/>
    </row>
    <row r="209" spans="1:33">
      <c r="A209" s="142"/>
      <c r="B209" s="142"/>
      <c r="C209" s="5">
        <v>8.625</v>
      </c>
      <c r="D209" s="42">
        <v>0.70099999999999996</v>
      </c>
      <c r="E209" s="42">
        <v>0.77249999999999996</v>
      </c>
      <c r="F209" s="42">
        <v>0.62350000000000005</v>
      </c>
      <c r="G209" s="42">
        <v>0.54549999999999998</v>
      </c>
      <c r="H209" s="36">
        <v>0.89829999999999999</v>
      </c>
      <c r="I209" s="8">
        <v>0.70820000000000005</v>
      </c>
      <c r="J209" s="36">
        <v>0.75539999999999996</v>
      </c>
      <c r="K209" s="36">
        <v>0.82199999999999995</v>
      </c>
      <c r="L209" s="36">
        <v>0.74450000000000005</v>
      </c>
      <c r="M209" s="36">
        <v>0.80820000000000003</v>
      </c>
      <c r="N209" s="36">
        <v>0.84199999999999997</v>
      </c>
      <c r="O209" s="8">
        <v>0.7944</v>
      </c>
      <c r="P209" s="84">
        <v>0.20050000000000001</v>
      </c>
      <c r="Q209" s="84">
        <v>0.1719</v>
      </c>
      <c r="R209" s="84">
        <v>6.5100000000000005E-2</v>
      </c>
      <c r="S209" s="84">
        <v>0.15690000000000001</v>
      </c>
      <c r="T209" s="84">
        <v>0.1719</v>
      </c>
      <c r="U209" s="84">
        <v>0.13420000000000001</v>
      </c>
      <c r="V209" s="84">
        <v>0.1535</v>
      </c>
      <c r="W209" s="84">
        <v>0.15110000000000001</v>
      </c>
      <c r="X209" s="84">
        <v>0.51800000000000002</v>
      </c>
      <c r="Y209" s="84">
        <v>0.36859999999999998</v>
      </c>
      <c r="Z209" s="84">
        <v>0.37359999999999999</v>
      </c>
      <c r="AA209" s="42">
        <v>0.31480000000000002</v>
      </c>
      <c r="AB209" s="8"/>
      <c r="AC209" s="8"/>
      <c r="AD209" s="8"/>
      <c r="AE209" s="8"/>
      <c r="AF209" s="8"/>
      <c r="AG209" s="8"/>
    </row>
    <row r="210" spans="1:33">
      <c r="A210" s="142"/>
      <c r="B210" s="142"/>
      <c r="C210" s="5">
        <v>8.6666666666666696</v>
      </c>
      <c r="D210" s="42">
        <v>0.6482</v>
      </c>
      <c r="E210" s="42">
        <v>0.78900000000000003</v>
      </c>
      <c r="F210" s="42">
        <v>0.48809999999999998</v>
      </c>
      <c r="G210" s="42">
        <v>0.54949999999999999</v>
      </c>
      <c r="H210" s="36">
        <v>0.91410000000000002</v>
      </c>
      <c r="I210" s="8">
        <v>0.67779999999999996</v>
      </c>
      <c r="J210" s="36">
        <v>0.71120000000000005</v>
      </c>
      <c r="K210" s="36">
        <v>0.82040000000000002</v>
      </c>
      <c r="L210" s="36">
        <v>0.76800000000000002</v>
      </c>
      <c r="M210" s="36">
        <v>0.77090000000000003</v>
      </c>
      <c r="N210" s="36">
        <v>0.85629999999999995</v>
      </c>
      <c r="O210" s="8">
        <v>0.78539999999999999</v>
      </c>
      <c r="P210" s="84">
        <v>0.17680000000000001</v>
      </c>
      <c r="Q210" s="84">
        <v>0.1585</v>
      </c>
      <c r="R210" s="84">
        <v>5.7799999999999997E-2</v>
      </c>
      <c r="S210" s="84">
        <v>0.14480000000000001</v>
      </c>
      <c r="T210" s="84">
        <v>0.1585</v>
      </c>
      <c r="U210" s="84">
        <v>0.1206</v>
      </c>
      <c r="V210" s="84">
        <v>0.15179999999999999</v>
      </c>
      <c r="W210" s="84">
        <v>0.15160000000000001</v>
      </c>
      <c r="X210" s="84">
        <v>0.4919</v>
      </c>
      <c r="Y210" s="84">
        <v>0.39850000000000002</v>
      </c>
      <c r="Z210" s="84">
        <v>0.34050000000000002</v>
      </c>
      <c r="AA210" s="42">
        <v>0.2964</v>
      </c>
      <c r="AB210" s="8"/>
      <c r="AC210" s="8"/>
      <c r="AD210" s="8"/>
      <c r="AE210" s="8"/>
      <c r="AF210" s="8"/>
      <c r="AG210" s="8"/>
    </row>
    <row r="211" spans="1:33">
      <c r="A211" s="142"/>
      <c r="B211" s="142"/>
      <c r="C211" s="5">
        <v>8.7083333333333304</v>
      </c>
      <c r="D211" s="42">
        <v>0.503</v>
      </c>
      <c r="E211" s="42">
        <v>0.63290000000000002</v>
      </c>
      <c r="F211" s="42">
        <v>0.23280000000000001</v>
      </c>
      <c r="G211" s="42">
        <v>0.44230000000000003</v>
      </c>
      <c r="H211" s="36">
        <v>0.81950000000000001</v>
      </c>
      <c r="I211" s="8">
        <v>0.52610000000000001</v>
      </c>
      <c r="J211" s="36">
        <v>0.62239999999999995</v>
      </c>
      <c r="K211" s="36">
        <v>0.72889999999999999</v>
      </c>
      <c r="L211" s="36">
        <v>0.62050000000000005</v>
      </c>
      <c r="M211" s="36">
        <v>0.70389999999999997</v>
      </c>
      <c r="N211" s="36">
        <v>0.77300000000000002</v>
      </c>
      <c r="O211" s="8">
        <v>0.68969999999999998</v>
      </c>
      <c r="P211" s="84">
        <v>0.19639999999999999</v>
      </c>
      <c r="Q211" s="84">
        <v>0.15540000000000001</v>
      </c>
      <c r="R211" s="84">
        <v>6.6000000000000003E-2</v>
      </c>
      <c r="S211" s="84">
        <v>0.1522</v>
      </c>
      <c r="T211" s="84">
        <v>0.15540000000000001</v>
      </c>
      <c r="U211" s="84">
        <v>0.1305</v>
      </c>
      <c r="V211" s="84">
        <v>0.1411</v>
      </c>
      <c r="W211" s="84">
        <v>0.14560000000000001</v>
      </c>
      <c r="X211" s="84">
        <v>0.31540000000000001</v>
      </c>
      <c r="Y211" s="84">
        <v>0.25690000000000002</v>
      </c>
      <c r="Z211" s="84">
        <v>0.29060000000000002</v>
      </c>
      <c r="AA211" s="42">
        <v>0.24229999999999999</v>
      </c>
      <c r="AB211" s="8"/>
      <c r="AC211" s="8"/>
      <c r="AD211" s="8"/>
      <c r="AE211" s="8"/>
      <c r="AF211" s="8"/>
      <c r="AG211" s="8"/>
    </row>
    <row r="212" spans="1:33">
      <c r="A212" s="142"/>
      <c r="B212" s="142"/>
      <c r="C212" s="5">
        <v>8.75</v>
      </c>
      <c r="D212" s="42">
        <v>0.13189999999999999</v>
      </c>
      <c r="E212" s="42">
        <v>0.27529999999999999</v>
      </c>
      <c r="F212" s="42">
        <v>0</v>
      </c>
      <c r="G212" s="42">
        <v>0.10340000000000001</v>
      </c>
      <c r="H212" s="36">
        <v>0.57030000000000003</v>
      </c>
      <c r="I212" s="8">
        <v>0.2162</v>
      </c>
      <c r="J212" s="36">
        <v>0.34689999999999999</v>
      </c>
      <c r="K212" s="36">
        <v>0.46729999999999999</v>
      </c>
      <c r="L212" s="36">
        <v>0.23699999999999999</v>
      </c>
      <c r="M212" s="36">
        <v>0.41049999999999998</v>
      </c>
      <c r="N212" s="36">
        <v>0.56430000000000002</v>
      </c>
      <c r="O212" s="8">
        <v>0.4052</v>
      </c>
      <c r="P212" s="84">
        <v>0.214</v>
      </c>
      <c r="Q212" s="84">
        <v>0.16489999999999999</v>
      </c>
      <c r="R212" s="84">
        <v>6.0600000000000001E-2</v>
      </c>
      <c r="S212" s="84">
        <v>0.17449999999999999</v>
      </c>
      <c r="T212" s="84">
        <v>0.16489999999999999</v>
      </c>
      <c r="U212" s="84">
        <v>0.1389</v>
      </c>
      <c r="V212" s="84">
        <v>0.16300000000000001</v>
      </c>
      <c r="W212" s="84">
        <v>0.16889999999999999</v>
      </c>
      <c r="X212" s="84">
        <v>0.32919999999999999</v>
      </c>
      <c r="Y212" s="84">
        <v>0.30990000000000001</v>
      </c>
      <c r="Z212" s="84">
        <v>0.29820000000000002</v>
      </c>
      <c r="AA212" s="42">
        <v>0.25779999999999997</v>
      </c>
      <c r="AB212" s="8"/>
      <c r="AC212" s="8"/>
      <c r="AD212" s="8"/>
      <c r="AE212" s="8"/>
      <c r="AF212" s="8"/>
      <c r="AG212" s="8"/>
    </row>
    <row r="213" spans="1:33">
      <c r="A213" s="142"/>
      <c r="B213" s="142"/>
      <c r="C213" s="5">
        <v>8.7916666666666696</v>
      </c>
      <c r="D213" s="42">
        <v>0</v>
      </c>
      <c r="E213" s="42">
        <v>0</v>
      </c>
      <c r="F213" s="42">
        <v>0</v>
      </c>
      <c r="G213" s="42">
        <v>0</v>
      </c>
      <c r="H213" s="36">
        <v>0</v>
      </c>
      <c r="I213" s="8">
        <v>0</v>
      </c>
      <c r="J213" s="36">
        <v>2.4400000000000002E-2</v>
      </c>
      <c r="K213" s="36">
        <v>3.6900000000000002E-2</v>
      </c>
      <c r="L213" s="36">
        <v>3.5000000000000001E-3</v>
      </c>
      <c r="M213" s="36">
        <v>2.6700000000000002E-2</v>
      </c>
      <c r="N213" s="36">
        <v>3.4500000000000003E-2</v>
      </c>
      <c r="O213" s="8">
        <v>2.52E-2</v>
      </c>
      <c r="P213" s="84">
        <v>0.23860000000000001</v>
      </c>
      <c r="Q213" s="84">
        <v>0.20599999999999999</v>
      </c>
      <c r="R213" s="84">
        <v>6.93E-2</v>
      </c>
      <c r="S213" s="84">
        <v>0.21870000000000001</v>
      </c>
      <c r="T213" s="84">
        <v>0.20599999999999999</v>
      </c>
      <c r="U213" s="84">
        <v>0.16300000000000001</v>
      </c>
      <c r="V213" s="84">
        <v>0.20019999999999999</v>
      </c>
      <c r="W213" s="84">
        <v>0.19719999999999999</v>
      </c>
      <c r="X213" s="84">
        <v>0.29149999999999998</v>
      </c>
      <c r="Y213" s="84">
        <v>0.33600000000000002</v>
      </c>
      <c r="Z213" s="84">
        <v>0.3629</v>
      </c>
      <c r="AA213" s="42">
        <v>0.29770000000000002</v>
      </c>
      <c r="AB213" s="8"/>
      <c r="AC213" s="8"/>
      <c r="AD213" s="8"/>
      <c r="AE213" s="8"/>
      <c r="AF213" s="8"/>
      <c r="AG213" s="8"/>
    </row>
    <row r="214" spans="1:33">
      <c r="A214" s="142"/>
      <c r="B214" s="142"/>
      <c r="C214" s="5">
        <v>8.8333333333333304</v>
      </c>
      <c r="D214" s="42">
        <v>0</v>
      </c>
      <c r="E214" s="42">
        <v>0</v>
      </c>
      <c r="F214" s="42">
        <v>0</v>
      </c>
      <c r="G214" s="42">
        <v>0</v>
      </c>
      <c r="H214" s="36">
        <v>0</v>
      </c>
      <c r="I214" s="8">
        <v>0</v>
      </c>
      <c r="J214" s="36">
        <v>0</v>
      </c>
      <c r="K214" s="36">
        <v>0</v>
      </c>
      <c r="L214" s="36">
        <v>0</v>
      </c>
      <c r="M214" s="36">
        <v>0</v>
      </c>
      <c r="N214" s="36">
        <v>0</v>
      </c>
      <c r="O214" s="8">
        <v>0</v>
      </c>
      <c r="P214" s="84">
        <v>0.29759999999999998</v>
      </c>
      <c r="Q214" s="84">
        <v>0.3231</v>
      </c>
      <c r="R214" s="84">
        <v>9.5600000000000004E-2</v>
      </c>
      <c r="S214" s="84">
        <v>0.32219999999999999</v>
      </c>
      <c r="T214" s="84">
        <v>0.3231</v>
      </c>
      <c r="U214" s="84">
        <v>0.22459999999999999</v>
      </c>
      <c r="V214" s="84">
        <v>0.25009999999999999</v>
      </c>
      <c r="W214" s="84">
        <v>0.2132</v>
      </c>
      <c r="X214" s="84">
        <v>0.25219999999999998</v>
      </c>
      <c r="Y214" s="84">
        <v>0.35959999999999998</v>
      </c>
      <c r="Z214" s="84">
        <v>0.49459999999999998</v>
      </c>
      <c r="AA214" s="42">
        <v>0.36969999999999997</v>
      </c>
      <c r="AB214" s="8"/>
      <c r="AC214" s="8"/>
      <c r="AD214" s="8"/>
      <c r="AE214" s="8"/>
      <c r="AF214" s="8"/>
      <c r="AG214" s="8"/>
    </row>
    <row r="215" spans="1:33">
      <c r="A215" s="142"/>
      <c r="B215" s="142"/>
      <c r="C215" s="5">
        <v>8.875</v>
      </c>
      <c r="D215" s="42">
        <v>0</v>
      </c>
      <c r="E215" s="42">
        <v>0</v>
      </c>
      <c r="F215" s="42">
        <v>0</v>
      </c>
      <c r="G215" s="42">
        <v>0</v>
      </c>
      <c r="H215" s="36">
        <v>0</v>
      </c>
      <c r="I215" s="8">
        <v>0</v>
      </c>
      <c r="J215" s="36">
        <v>0</v>
      </c>
      <c r="K215" s="36">
        <v>0</v>
      </c>
      <c r="L215" s="36">
        <v>0</v>
      </c>
      <c r="M215" s="36">
        <v>0</v>
      </c>
      <c r="N215" s="36">
        <v>0</v>
      </c>
      <c r="O215" s="8">
        <v>0</v>
      </c>
      <c r="P215" s="84">
        <v>0.37240000000000001</v>
      </c>
      <c r="Q215" s="84">
        <v>0.4647</v>
      </c>
      <c r="R215" s="84">
        <v>0.13589999999999999</v>
      </c>
      <c r="S215" s="84">
        <v>0.46239999999999998</v>
      </c>
      <c r="T215" s="84">
        <v>0.4647</v>
      </c>
      <c r="U215" s="84">
        <v>0.30649999999999999</v>
      </c>
      <c r="V215" s="84">
        <v>0.311</v>
      </c>
      <c r="W215" s="84">
        <v>0.23069999999999999</v>
      </c>
      <c r="X215" s="84">
        <v>0.2107</v>
      </c>
      <c r="Y215" s="84">
        <v>0.3488</v>
      </c>
      <c r="Z215" s="84">
        <v>0.6038</v>
      </c>
      <c r="AA215" s="42">
        <v>0.43020000000000003</v>
      </c>
      <c r="AB215" s="8"/>
      <c r="AC215" s="8"/>
      <c r="AD215" s="8"/>
      <c r="AE215" s="8"/>
      <c r="AF215" s="8"/>
      <c r="AG215" s="8"/>
    </row>
    <row r="216" spans="1:33">
      <c r="A216" s="142"/>
      <c r="B216" s="142"/>
      <c r="C216" s="5">
        <v>8.9166666666666696</v>
      </c>
      <c r="D216" s="42">
        <v>0</v>
      </c>
      <c r="E216" s="42">
        <v>0</v>
      </c>
      <c r="F216" s="42">
        <v>0</v>
      </c>
      <c r="G216" s="42">
        <v>0</v>
      </c>
      <c r="H216" s="36">
        <v>0</v>
      </c>
      <c r="I216" s="8">
        <v>0</v>
      </c>
      <c r="J216" s="36">
        <v>0</v>
      </c>
      <c r="K216" s="36">
        <v>0</v>
      </c>
      <c r="L216" s="36">
        <v>0</v>
      </c>
      <c r="M216" s="36">
        <v>0</v>
      </c>
      <c r="N216" s="36">
        <v>0</v>
      </c>
      <c r="O216" s="8">
        <v>0</v>
      </c>
      <c r="P216" s="84">
        <v>0.38090000000000002</v>
      </c>
      <c r="Q216" s="84">
        <v>0.54630000000000001</v>
      </c>
      <c r="R216" s="84">
        <v>0.1278</v>
      </c>
      <c r="S216" s="84">
        <v>0.47410000000000002</v>
      </c>
      <c r="T216" s="84">
        <v>0.54630000000000001</v>
      </c>
      <c r="U216" s="84">
        <v>0.31769999999999998</v>
      </c>
      <c r="V216" s="84">
        <v>0.36870000000000003</v>
      </c>
      <c r="W216" s="84">
        <v>0.29520000000000002</v>
      </c>
      <c r="X216" s="84">
        <v>0.24390000000000001</v>
      </c>
      <c r="Y216" s="84">
        <v>0.28739999999999999</v>
      </c>
      <c r="Z216" s="84">
        <v>0.68059999999999998</v>
      </c>
      <c r="AA216" s="42">
        <v>0.4909</v>
      </c>
      <c r="AB216" s="8"/>
      <c r="AC216" s="8"/>
      <c r="AD216" s="8"/>
      <c r="AE216" s="8"/>
      <c r="AF216" s="8"/>
      <c r="AG216" s="8"/>
    </row>
    <row r="217" spans="1:33">
      <c r="A217" s="142"/>
      <c r="B217" s="142"/>
      <c r="C217" s="5">
        <v>8.9583333333333304</v>
      </c>
      <c r="D217" s="42">
        <v>0</v>
      </c>
      <c r="E217" s="42">
        <v>0</v>
      </c>
      <c r="F217" s="42">
        <v>0</v>
      </c>
      <c r="G217" s="42">
        <v>0</v>
      </c>
      <c r="H217" s="36">
        <v>0</v>
      </c>
      <c r="I217" s="8">
        <v>0</v>
      </c>
      <c r="J217" s="36">
        <v>0</v>
      </c>
      <c r="K217" s="36">
        <v>0</v>
      </c>
      <c r="L217" s="36">
        <v>0</v>
      </c>
      <c r="M217" s="36">
        <v>0</v>
      </c>
      <c r="N217" s="36">
        <v>0</v>
      </c>
      <c r="O217" s="8">
        <v>0</v>
      </c>
      <c r="P217" s="84">
        <v>0.3639</v>
      </c>
      <c r="Q217" s="84">
        <v>0.59079999999999999</v>
      </c>
      <c r="R217" s="84">
        <v>0.1177</v>
      </c>
      <c r="S217" s="84">
        <v>0.47589999999999999</v>
      </c>
      <c r="T217" s="84">
        <v>0.59079999999999999</v>
      </c>
      <c r="U217" s="84">
        <v>0.3145</v>
      </c>
      <c r="V217" s="84">
        <v>0.379</v>
      </c>
      <c r="W217" s="84">
        <v>0.23669999999999999</v>
      </c>
      <c r="X217" s="84">
        <v>0.17</v>
      </c>
      <c r="Y217" s="84">
        <v>0.21229999999999999</v>
      </c>
      <c r="Z217" s="84">
        <v>0.71209999999999996</v>
      </c>
      <c r="AA217" s="42">
        <v>0.4829</v>
      </c>
      <c r="AB217" s="8"/>
      <c r="AC217" s="8"/>
      <c r="AD217" s="8"/>
      <c r="AE217" s="8"/>
      <c r="AF217" s="8"/>
      <c r="AG217" s="8"/>
    </row>
    <row r="218" spans="1:33">
      <c r="A218" s="142"/>
      <c r="B218" s="142"/>
      <c r="C218" s="5">
        <v>9</v>
      </c>
      <c r="D218" s="42">
        <v>0</v>
      </c>
      <c r="E218" s="42">
        <v>0</v>
      </c>
      <c r="F218" s="42">
        <v>0</v>
      </c>
      <c r="G218" s="42">
        <v>0</v>
      </c>
      <c r="H218" s="36">
        <v>0</v>
      </c>
      <c r="I218" s="8">
        <v>0</v>
      </c>
      <c r="J218" s="36">
        <v>0</v>
      </c>
      <c r="K218" s="36">
        <v>0</v>
      </c>
      <c r="L218" s="36">
        <v>0</v>
      </c>
      <c r="M218" s="36">
        <v>0</v>
      </c>
      <c r="N218" s="36">
        <v>0</v>
      </c>
      <c r="O218" s="8">
        <v>0</v>
      </c>
      <c r="P218" s="84">
        <v>0.3795</v>
      </c>
      <c r="Q218" s="84">
        <v>0.62180000000000002</v>
      </c>
      <c r="R218" s="84">
        <v>0.12139999999999999</v>
      </c>
      <c r="S218" s="84">
        <v>0.49009999999999998</v>
      </c>
      <c r="T218" s="84">
        <v>0.62180000000000002</v>
      </c>
      <c r="U218" s="84">
        <v>0.32690000000000002</v>
      </c>
      <c r="V218" s="84">
        <v>0.34379999999999999</v>
      </c>
      <c r="W218" s="84">
        <v>0.20150000000000001</v>
      </c>
      <c r="X218" s="84">
        <v>0.11509999999999999</v>
      </c>
      <c r="Y218" s="84">
        <v>0.18659999999999999</v>
      </c>
      <c r="Z218" s="84">
        <v>0.62190000000000001</v>
      </c>
      <c r="AA218" s="42">
        <v>0.41820000000000002</v>
      </c>
      <c r="AB218" s="8"/>
      <c r="AC218" s="8"/>
      <c r="AD218" s="8"/>
      <c r="AE218" s="8"/>
      <c r="AF218" s="8"/>
      <c r="AG218" s="8"/>
    </row>
    <row r="219" spans="1:33">
      <c r="A219" s="142" t="s">
        <v>81</v>
      </c>
      <c r="B219" s="142"/>
      <c r="C219" s="39">
        <v>9.0416666666666696</v>
      </c>
      <c r="D219" s="40">
        <v>0</v>
      </c>
      <c r="E219" s="40">
        <v>0</v>
      </c>
      <c r="F219" s="40">
        <v>0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95">
        <v>0.46389999999999998</v>
      </c>
      <c r="Q219" s="95">
        <v>0.66500000000000004</v>
      </c>
      <c r="R219" s="95">
        <v>0.1573</v>
      </c>
      <c r="S219" s="95">
        <v>0.64590000000000003</v>
      </c>
      <c r="T219" s="95">
        <v>0.66500000000000004</v>
      </c>
      <c r="U219" s="95">
        <v>0.40110000000000001</v>
      </c>
      <c r="V219" s="95">
        <v>0.22289999999999999</v>
      </c>
      <c r="W219" s="95">
        <v>0.15160000000000001</v>
      </c>
      <c r="X219" s="95">
        <v>7.7399999999999997E-2</v>
      </c>
      <c r="Y219" s="95">
        <v>0.14130000000000001</v>
      </c>
      <c r="Z219" s="95">
        <v>0.65669999999999995</v>
      </c>
      <c r="AA219" s="40">
        <v>0.40439999999999998</v>
      </c>
      <c r="AB219" s="8"/>
      <c r="AC219" s="8"/>
      <c r="AD219" s="8"/>
      <c r="AE219" s="8"/>
      <c r="AF219" s="8"/>
      <c r="AG219" s="8"/>
    </row>
    <row r="220" spans="1:33">
      <c r="A220" s="142"/>
      <c r="B220" s="142"/>
      <c r="C220" s="39">
        <v>9.0833333333333304</v>
      </c>
      <c r="D220" s="40">
        <v>0</v>
      </c>
      <c r="E220" s="40">
        <v>0</v>
      </c>
      <c r="F220" s="40">
        <v>0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95">
        <v>0.45300000000000001</v>
      </c>
      <c r="Q220" s="95">
        <v>0.64970000000000006</v>
      </c>
      <c r="R220" s="95">
        <v>0.15440000000000001</v>
      </c>
      <c r="S220" s="95">
        <v>0.61060000000000003</v>
      </c>
      <c r="T220" s="95">
        <v>0.64970000000000006</v>
      </c>
      <c r="U220" s="95">
        <v>0.3881</v>
      </c>
      <c r="V220" s="95">
        <v>0.23419999999999999</v>
      </c>
      <c r="W220" s="95">
        <v>0.17979999999999999</v>
      </c>
      <c r="X220" s="95">
        <v>9.1300000000000006E-2</v>
      </c>
      <c r="Y220" s="95">
        <v>0.13059999999999999</v>
      </c>
      <c r="Z220" s="95">
        <v>0.5635</v>
      </c>
      <c r="AA220" s="40">
        <v>0.3664</v>
      </c>
      <c r="AB220" s="8"/>
      <c r="AC220" s="8"/>
      <c r="AD220" s="8"/>
      <c r="AE220" s="8"/>
      <c r="AF220" s="8"/>
      <c r="AG220" s="8"/>
    </row>
    <row r="221" spans="1:33">
      <c r="A221" s="142"/>
      <c r="B221" s="142"/>
      <c r="C221" s="39">
        <v>9.125</v>
      </c>
      <c r="D221" s="40">
        <v>0</v>
      </c>
      <c r="E221" s="40">
        <v>0</v>
      </c>
      <c r="F221" s="40">
        <v>0</v>
      </c>
      <c r="G221" s="40">
        <v>0</v>
      </c>
      <c r="H221" s="40">
        <v>0</v>
      </c>
      <c r="I221" s="40">
        <v>0</v>
      </c>
      <c r="J221" s="40">
        <v>0</v>
      </c>
      <c r="K221" s="40">
        <v>0</v>
      </c>
      <c r="L221" s="40">
        <v>0</v>
      </c>
      <c r="M221" s="40">
        <v>0</v>
      </c>
      <c r="N221" s="40">
        <v>0</v>
      </c>
      <c r="O221" s="40">
        <v>0</v>
      </c>
      <c r="P221" s="95">
        <v>0.40450000000000003</v>
      </c>
      <c r="Q221" s="95">
        <v>0.57699999999999996</v>
      </c>
      <c r="R221" s="95">
        <v>0.1431</v>
      </c>
      <c r="S221" s="95">
        <v>0.56979999999999997</v>
      </c>
      <c r="T221" s="95">
        <v>0.57699999999999996</v>
      </c>
      <c r="U221" s="95">
        <v>0.35310000000000002</v>
      </c>
      <c r="V221" s="95">
        <v>0.20669999999999999</v>
      </c>
      <c r="W221" s="95">
        <v>0.23019999999999999</v>
      </c>
      <c r="X221" s="95">
        <v>0.1018</v>
      </c>
      <c r="Y221" s="95">
        <v>0.12139999999999999</v>
      </c>
      <c r="Z221" s="95">
        <v>0.53010000000000002</v>
      </c>
      <c r="AA221" s="40">
        <v>0.35870000000000002</v>
      </c>
      <c r="AB221" s="8"/>
      <c r="AC221" s="8"/>
      <c r="AD221" s="8"/>
      <c r="AE221" s="8"/>
      <c r="AF221" s="8"/>
      <c r="AG221" s="8"/>
    </row>
    <row r="222" spans="1:33">
      <c r="A222" s="142"/>
      <c r="B222" s="142"/>
      <c r="C222" s="39">
        <v>9.1666666666666696</v>
      </c>
      <c r="D222" s="40">
        <v>0</v>
      </c>
      <c r="E222" s="40">
        <v>0</v>
      </c>
      <c r="F222" s="40">
        <v>0</v>
      </c>
      <c r="G222" s="40">
        <v>0</v>
      </c>
      <c r="H222" s="40">
        <v>0</v>
      </c>
      <c r="I222" s="40">
        <v>0</v>
      </c>
      <c r="J222" s="40">
        <v>0</v>
      </c>
      <c r="K222" s="40">
        <v>0</v>
      </c>
      <c r="L222" s="40">
        <v>0</v>
      </c>
      <c r="M222" s="40">
        <v>0</v>
      </c>
      <c r="N222" s="40">
        <v>0</v>
      </c>
      <c r="O222" s="40">
        <v>0</v>
      </c>
      <c r="P222" s="95">
        <v>0.40749999999999997</v>
      </c>
      <c r="Q222" s="95">
        <v>0.56879999999999997</v>
      </c>
      <c r="R222" s="95">
        <v>0.13639999999999999</v>
      </c>
      <c r="S222" s="95">
        <v>0.56940000000000002</v>
      </c>
      <c r="T222" s="95">
        <v>0.56879999999999997</v>
      </c>
      <c r="U222" s="95">
        <v>0.35020000000000001</v>
      </c>
      <c r="V222" s="95">
        <v>0.1807</v>
      </c>
      <c r="W222" s="95">
        <v>0.3049</v>
      </c>
      <c r="X222" s="95">
        <v>0.12570000000000001</v>
      </c>
      <c r="Y222" s="95">
        <v>0.13320000000000001</v>
      </c>
      <c r="Z222" s="95">
        <v>0.52059999999999995</v>
      </c>
      <c r="AA222" s="40">
        <v>0.37109999999999999</v>
      </c>
      <c r="AB222" s="8"/>
      <c r="AC222" s="8"/>
      <c r="AD222" s="8"/>
      <c r="AE222" s="8"/>
      <c r="AF222" s="8"/>
      <c r="AG222" s="8"/>
    </row>
    <row r="223" spans="1:33">
      <c r="A223" s="142"/>
      <c r="B223" s="142"/>
      <c r="C223" s="39">
        <v>9.2083333333333304</v>
      </c>
      <c r="D223" s="40">
        <v>0</v>
      </c>
      <c r="E223" s="40">
        <v>0</v>
      </c>
      <c r="F223" s="40">
        <v>0</v>
      </c>
      <c r="G223" s="40">
        <v>0</v>
      </c>
      <c r="H223" s="40">
        <v>0</v>
      </c>
      <c r="I223" s="40">
        <v>0</v>
      </c>
      <c r="J223" s="40">
        <v>0</v>
      </c>
      <c r="K223" s="40">
        <v>0</v>
      </c>
      <c r="L223" s="40">
        <v>0</v>
      </c>
      <c r="M223" s="40">
        <v>0</v>
      </c>
      <c r="N223" s="40">
        <v>0</v>
      </c>
      <c r="O223" s="40">
        <v>0</v>
      </c>
      <c r="P223" s="95">
        <v>0.38229999999999997</v>
      </c>
      <c r="Q223" s="95">
        <v>0.53249999999999997</v>
      </c>
      <c r="R223" s="95">
        <v>0.1333</v>
      </c>
      <c r="S223" s="95">
        <v>0.51290000000000002</v>
      </c>
      <c r="T223" s="95">
        <v>0.53249999999999997</v>
      </c>
      <c r="U223" s="95">
        <v>0.32629999999999998</v>
      </c>
      <c r="V223" s="95">
        <v>0.15679999999999999</v>
      </c>
      <c r="W223" s="95">
        <v>0.38819999999999999</v>
      </c>
      <c r="X223" s="95">
        <v>0.1754</v>
      </c>
      <c r="Y223" s="95">
        <v>0.18529999999999999</v>
      </c>
      <c r="Z223" s="95">
        <v>0.4783</v>
      </c>
      <c r="AA223" s="40">
        <v>0.374</v>
      </c>
      <c r="AB223" s="8"/>
      <c r="AC223" s="8"/>
      <c r="AD223" s="8"/>
      <c r="AE223" s="8"/>
      <c r="AF223" s="8"/>
      <c r="AG223" s="8"/>
    </row>
    <row r="224" spans="1:33">
      <c r="A224" s="142"/>
      <c r="B224" s="142"/>
      <c r="C224" s="39">
        <v>9.25</v>
      </c>
      <c r="D224" s="40">
        <v>0</v>
      </c>
      <c r="E224" s="40">
        <v>0</v>
      </c>
      <c r="F224" s="40">
        <v>0</v>
      </c>
      <c r="G224" s="40">
        <v>0</v>
      </c>
      <c r="H224" s="40">
        <v>0</v>
      </c>
      <c r="I224" s="40">
        <v>0</v>
      </c>
      <c r="J224" s="40">
        <v>0</v>
      </c>
      <c r="K224" s="40">
        <v>0</v>
      </c>
      <c r="L224" s="40">
        <v>0</v>
      </c>
      <c r="M224" s="40">
        <v>0</v>
      </c>
      <c r="N224" s="40">
        <v>0</v>
      </c>
      <c r="O224" s="40">
        <v>0</v>
      </c>
      <c r="P224" s="95">
        <v>0.3291</v>
      </c>
      <c r="Q224" s="95">
        <v>0.4451</v>
      </c>
      <c r="R224" s="95">
        <v>0.1138</v>
      </c>
      <c r="S224" s="95">
        <v>0.48659999999999998</v>
      </c>
      <c r="T224" s="95">
        <v>0.4451</v>
      </c>
      <c r="U224" s="95">
        <v>0.28789999999999999</v>
      </c>
      <c r="V224" s="95">
        <v>0.16600000000000001</v>
      </c>
      <c r="W224" s="95">
        <v>0.43619999999999998</v>
      </c>
      <c r="X224" s="95">
        <v>0.20780000000000001</v>
      </c>
      <c r="Y224" s="95">
        <v>0.17299999999999999</v>
      </c>
      <c r="Z224" s="95">
        <v>0.43859999999999999</v>
      </c>
      <c r="AA224" s="40">
        <v>0.36909999999999998</v>
      </c>
      <c r="AB224" s="8"/>
      <c r="AC224" s="8"/>
      <c r="AD224" s="8"/>
      <c r="AE224" s="8"/>
      <c r="AF224" s="8"/>
      <c r="AG224" s="8"/>
    </row>
    <row r="225" spans="1:33">
      <c r="A225" s="142"/>
      <c r="B225" s="142"/>
      <c r="C225" s="39">
        <v>9.2916666666666696</v>
      </c>
      <c r="D225" s="40">
        <v>0</v>
      </c>
      <c r="E225" s="40">
        <v>0</v>
      </c>
      <c r="F225" s="40">
        <v>0</v>
      </c>
      <c r="G225" s="40">
        <v>0</v>
      </c>
      <c r="H225" s="40">
        <v>0</v>
      </c>
      <c r="I225" s="40">
        <v>0</v>
      </c>
      <c r="J225" s="40">
        <v>6.4999999999999997E-3</v>
      </c>
      <c r="K225" s="40">
        <v>3.8999999999999998E-3</v>
      </c>
      <c r="L225" s="40">
        <v>1.23E-2</v>
      </c>
      <c r="M225" s="40">
        <v>3.5999999999999999E-3</v>
      </c>
      <c r="N225" s="40">
        <v>0</v>
      </c>
      <c r="O225" s="40">
        <v>5.3E-3</v>
      </c>
      <c r="P225" s="95">
        <v>0.32769999999999999</v>
      </c>
      <c r="Q225" s="95">
        <v>0.4047</v>
      </c>
      <c r="R225" s="95">
        <v>0.1053</v>
      </c>
      <c r="S225" s="95">
        <v>0.46829999999999999</v>
      </c>
      <c r="T225" s="95">
        <v>0.4047</v>
      </c>
      <c r="U225" s="95">
        <v>0.2757</v>
      </c>
      <c r="V225" s="95">
        <v>0.20369999999999999</v>
      </c>
      <c r="W225" s="95">
        <v>0.44950000000000001</v>
      </c>
      <c r="X225" s="95">
        <v>0.2485</v>
      </c>
      <c r="Y225" s="95">
        <v>0.16500000000000001</v>
      </c>
      <c r="Z225" s="95">
        <v>0.42059999999999997</v>
      </c>
      <c r="AA225" s="40">
        <v>0.37159999999999999</v>
      </c>
      <c r="AB225" s="8"/>
      <c r="AC225" s="8"/>
      <c r="AD225" s="8"/>
      <c r="AE225" s="8"/>
      <c r="AF225" s="8"/>
      <c r="AG225" s="8"/>
    </row>
    <row r="226" spans="1:33">
      <c r="A226" s="142"/>
      <c r="B226" s="142"/>
      <c r="C226" s="39">
        <v>9.3333333333333304</v>
      </c>
      <c r="D226" s="40">
        <v>0</v>
      </c>
      <c r="E226" s="40">
        <v>0</v>
      </c>
      <c r="F226" s="40">
        <v>0</v>
      </c>
      <c r="G226" s="40">
        <v>0</v>
      </c>
      <c r="H226" s="40">
        <v>0</v>
      </c>
      <c r="I226" s="40">
        <v>0</v>
      </c>
      <c r="J226" s="40">
        <v>0.30840000000000001</v>
      </c>
      <c r="K226" s="40">
        <v>0.2092</v>
      </c>
      <c r="L226" s="40">
        <v>0.26669999999999999</v>
      </c>
      <c r="M226" s="40">
        <v>0.29509999999999997</v>
      </c>
      <c r="N226" s="40">
        <v>0.14410000000000001</v>
      </c>
      <c r="O226" s="40">
        <v>0.2447</v>
      </c>
      <c r="P226" s="95">
        <v>0.33400000000000002</v>
      </c>
      <c r="Q226" s="95">
        <v>0.39269999999999999</v>
      </c>
      <c r="R226" s="95">
        <v>0.1045</v>
      </c>
      <c r="S226" s="95">
        <v>0.45889999999999997</v>
      </c>
      <c r="T226" s="95">
        <v>0.39269999999999999</v>
      </c>
      <c r="U226" s="95">
        <v>0.27389999999999998</v>
      </c>
      <c r="V226" s="95">
        <v>0.19209999999999999</v>
      </c>
      <c r="W226" s="95">
        <v>0.36320000000000002</v>
      </c>
      <c r="X226" s="95">
        <v>0.25779999999999997</v>
      </c>
      <c r="Y226" s="95">
        <v>0.12909999999999999</v>
      </c>
      <c r="Z226" s="95">
        <v>0.39929999999999999</v>
      </c>
      <c r="AA226" s="40">
        <v>0.33950000000000002</v>
      </c>
      <c r="AB226" s="8"/>
      <c r="AC226" s="8"/>
      <c r="AD226" s="8"/>
      <c r="AE226" s="8"/>
      <c r="AF226" s="8"/>
      <c r="AG226" s="8"/>
    </row>
    <row r="227" spans="1:33">
      <c r="A227" s="142"/>
      <c r="B227" s="142"/>
      <c r="C227" s="39">
        <v>9.375</v>
      </c>
      <c r="D227" s="40">
        <v>8.0999999999999996E-3</v>
      </c>
      <c r="E227" s="40">
        <v>5.16E-2</v>
      </c>
      <c r="F227" s="40">
        <v>2.3999999999999998E-3</v>
      </c>
      <c r="G227" s="40">
        <v>0</v>
      </c>
      <c r="H227" s="40">
        <v>0</v>
      </c>
      <c r="I227" s="40">
        <v>1.24E-2</v>
      </c>
      <c r="J227" s="40">
        <v>0.61660000000000004</v>
      </c>
      <c r="K227" s="40">
        <v>0.51180000000000003</v>
      </c>
      <c r="L227" s="40">
        <v>0.61350000000000005</v>
      </c>
      <c r="M227" s="40">
        <v>0.54379999999999995</v>
      </c>
      <c r="N227" s="40">
        <v>0.4456</v>
      </c>
      <c r="O227" s="40">
        <v>0.54630000000000001</v>
      </c>
      <c r="P227" s="95">
        <v>0.3407</v>
      </c>
      <c r="Q227" s="95">
        <v>0.41060000000000002</v>
      </c>
      <c r="R227" s="95">
        <v>0.1008</v>
      </c>
      <c r="S227" s="95">
        <v>0.44379999999999997</v>
      </c>
      <c r="T227" s="95">
        <v>0.41060000000000002</v>
      </c>
      <c r="U227" s="95">
        <v>0.27339999999999998</v>
      </c>
      <c r="V227" s="95">
        <v>0.18809999999999999</v>
      </c>
      <c r="W227" s="95">
        <v>0.30280000000000001</v>
      </c>
      <c r="X227" s="95">
        <v>0.26150000000000001</v>
      </c>
      <c r="Y227" s="95">
        <v>0.1124</v>
      </c>
      <c r="Z227" s="95">
        <v>0.3876</v>
      </c>
      <c r="AA227" s="40">
        <v>0.31929999999999997</v>
      </c>
      <c r="AB227" s="8"/>
      <c r="AC227" s="8"/>
      <c r="AD227" s="8"/>
      <c r="AE227" s="8"/>
      <c r="AF227" s="8"/>
      <c r="AG227" s="8"/>
    </row>
    <row r="228" spans="1:33">
      <c r="A228" s="142"/>
      <c r="B228" s="142"/>
      <c r="C228" s="39">
        <v>9.4166666666666696</v>
      </c>
      <c r="D228" s="40">
        <v>0.37919999999999998</v>
      </c>
      <c r="E228" s="40">
        <v>0.31330000000000002</v>
      </c>
      <c r="F228" s="40">
        <v>0.53580000000000005</v>
      </c>
      <c r="G228" s="40">
        <v>0.30399999999999999</v>
      </c>
      <c r="H228" s="40">
        <v>0.33900000000000002</v>
      </c>
      <c r="I228" s="40">
        <v>0.37430000000000002</v>
      </c>
      <c r="J228" s="40">
        <v>0.71360000000000001</v>
      </c>
      <c r="K228" s="40">
        <v>0.71</v>
      </c>
      <c r="L228" s="40">
        <v>0.67079999999999995</v>
      </c>
      <c r="M228" s="40">
        <v>0.60470000000000002</v>
      </c>
      <c r="N228" s="40">
        <v>0.58699999999999997</v>
      </c>
      <c r="O228" s="40">
        <v>0.65720000000000001</v>
      </c>
      <c r="P228" s="95">
        <v>0.248</v>
      </c>
      <c r="Q228" s="95">
        <v>0.31430000000000002</v>
      </c>
      <c r="R228" s="95">
        <v>7.7100000000000002E-2</v>
      </c>
      <c r="S228" s="95">
        <v>0.35170000000000001</v>
      </c>
      <c r="T228" s="95">
        <v>0.31430000000000002</v>
      </c>
      <c r="U228" s="95">
        <v>0.20799999999999999</v>
      </c>
      <c r="V228" s="95">
        <v>0.1454</v>
      </c>
      <c r="W228" s="95">
        <v>0.2838</v>
      </c>
      <c r="X228" s="95">
        <v>0.1179</v>
      </c>
      <c r="Y228" s="95">
        <v>8.0600000000000005E-2</v>
      </c>
      <c r="Z228" s="95">
        <v>0.24629999999999999</v>
      </c>
      <c r="AA228" s="40">
        <v>0.2213</v>
      </c>
      <c r="AB228" s="8"/>
      <c r="AC228" s="8"/>
      <c r="AD228" s="8"/>
      <c r="AE228" s="8"/>
      <c r="AF228" s="8"/>
      <c r="AG228" s="8"/>
    </row>
    <row r="229" spans="1:33">
      <c r="A229" s="142"/>
      <c r="B229" s="142"/>
      <c r="C229" s="39">
        <v>9.4583333333333304</v>
      </c>
      <c r="D229" s="40">
        <v>0.65149999999999997</v>
      </c>
      <c r="E229" s="40">
        <v>0.53090000000000004</v>
      </c>
      <c r="F229" s="40">
        <v>0.65349999999999997</v>
      </c>
      <c r="G229" s="40">
        <v>0.56859999999999999</v>
      </c>
      <c r="H229" s="40">
        <v>0.71599999999999997</v>
      </c>
      <c r="I229" s="40">
        <v>0.62409999999999999</v>
      </c>
      <c r="J229" s="40">
        <v>0.69730000000000003</v>
      </c>
      <c r="K229" s="40">
        <v>0.71120000000000005</v>
      </c>
      <c r="L229" s="40">
        <v>0.73440000000000005</v>
      </c>
      <c r="M229" s="40">
        <v>0.63400000000000001</v>
      </c>
      <c r="N229" s="40">
        <v>0.66849999999999998</v>
      </c>
      <c r="O229" s="40">
        <v>0.68910000000000005</v>
      </c>
      <c r="P229" s="95">
        <v>0.21729999999999999</v>
      </c>
      <c r="Q229" s="95">
        <v>0.316</v>
      </c>
      <c r="R229" s="95">
        <v>7.8899999999999998E-2</v>
      </c>
      <c r="S229" s="95">
        <v>0.28660000000000002</v>
      </c>
      <c r="T229" s="95">
        <v>0.316</v>
      </c>
      <c r="U229" s="95">
        <v>0.18740000000000001</v>
      </c>
      <c r="V229" s="95">
        <v>9.0300000000000005E-2</v>
      </c>
      <c r="W229" s="95">
        <v>0.22170000000000001</v>
      </c>
      <c r="X229" s="95">
        <v>0.1158</v>
      </c>
      <c r="Y229" s="95">
        <v>7.9200000000000007E-2</v>
      </c>
      <c r="Z229" s="95">
        <v>0.13780000000000001</v>
      </c>
      <c r="AA229" s="40">
        <v>0.1462</v>
      </c>
      <c r="AB229" s="8"/>
      <c r="AC229" s="8"/>
      <c r="AD229" s="8"/>
      <c r="AE229" s="8"/>
      <c r="AF229" s="8"/>
      <c r="AG229" s="8"/>
    </row>
    <row r="230" spans="1:33">
      <c r="A230" s="142"/>
      <c r="B230" s="142"/>
      <c r="C230" s="39">
        <v>9.5</v>
      </c>
      <c r="D230" s="40">
        <v>0.59250000000000003</v>
      </c>
      <c r="E230" s="40">
        <v>0.57120000000000004</v>
      </c>
      <c r="F230" s="40">
        <v>0.62870000000000004</v>
      </c>
      <c r="G230" s="40">
        <v>0.56759999999999999</v>
      </c>
      <c r="H230" s="40">
        <v>0.60050000000000003</v>
      </c>
      <c r="I230" s="40">
        <v>0.59209999999999996</v>
      </c>
      <c r="J230" s="40">
        <v>0.69979999999999998</v>
      </c>
      <c r="K230" s="40">
        <v>0.65639999999999998</v>
      </c>
      <c r="L230" s="40">
        <v>0.6764</v>
      </c>
      <c r="M230" s="40">
        <v>0.60899999999999999</v>
      </c>
      <c r="N230" s="40">
        <v>0.63329999999999997</v>
      </c>
      <c r="O230" s="40">
        <v>0.65500000000000003</v>
      </c>
      <c r="P230" s="95">
        <v>0.28399999999999997</v>
      </c>
      <c r="Q230" s="95">
        <v>0.34849999999999998</v>
      </c>
      <c r="R230" s="95">
        <v>9.11E-2</v>
      </c>
      <c r="S230" s="95">
        <v>0.34860000000000002</v>
      </c>
      <c r="T230" s="95">
        <v>0.34849999999999998</v>
      </c>
      <c r="U230" s="95">
        <v>0.22720000000000001</v>
      </c>
      <c r="V230" s="95">
        <v>9.9900000000000003E-2</v>
      </c>
      <c r="W230" s="95">
        <v>0.23169999999999999</v>
      </c>
      <c r="X230" s="95">
        <v>0.1333</v>
      </c>
      <c r="Y230" s="95">
        <v>9.3299999999999994E-2</v>
      </c>
      <c r="Z230" s="95">
        <v>0.32819999999999999</v>
      </c>
      <c r="AA230" s="40">
        <v>0.24790000000000001</v>
      </c>
      <c r="AB230" s="8"/>
      <c r="AC230" s="8"/>
      <c r="AD230" s="8"/>
      <c r="AE230" s="8"/>
      <c r="AF230" s="8"/>
      <c r="AG230" s="8"/>
    </row>
    <row r="231" spans="1:33">
      <c r="A231" s="142"/>
      <c r="B231" s="142"/>
      <c r="C231" s="39">
        <v>9.5416666666666696</v>
      </c>
      <c r="D231" s="40">
        <v>0.57979999999999998</v>
      </c>
      <c r="E231" s="40">
        <v>0.59730000000000005</v>
      </c>
      <c r="F231" s="40">
        <v>0.56410000000000005</v>
      </c>
      <c r="G231" s="40">
        <v>0.48470000000000002</v>
      </c>
      <c r="H231" s="40">
        <v>0.58879999999999999</v>
      </c>
      <c r="I231" s="40">
        <v>0.56289999999999996</v>
      </c>
      <c r="J231" s="40">
        <v>0.72050000000000003</v>
      </c>
      <c r="K231" s="40">
        <v>0.7177</v>
      </c>
      <c r="L231" s="40">
        <v>0.70579999999999998</v>
      </c>
      <c r="M231" s="40">
        <v>0.66700000000000004</v>
      </c>
      <c r="N231" s="40">
        <v>0.6754</v>
      </c>
      <c r="O231" s="40">
        <v>0.69730000000000003</v>
      </c>
      <c r="P231" s="95">
        <v>0.24829999999999999</v>
      </c>
      <c r="Q231" s="95">
        <v>0.29559999999999997</v>
      </c>
      <c r="R231" s="95">
        <v>8.0600000000000005E-2</v>
      </c>
      <c r="S231" s="95">
        <v>0.2792</v>
      </c>
      <c r="T231" s="95">
        <v>0.29559999999999997</v>
      </c>
      <c r="U231" s="95">
        <v>0.19289999999999999</v>
      </c>
      <c r="V231" s="95">
        <v>7.8100000000000003E-2</v>
      </c>
      <c r="W231" s="95">
        <v>0.19600000000000001</v>
      </c>
      <c r="X231" s="95">
        <v>0.1046</v>
      </c>
      <c r="Y231" s="95">
        <v>8.8099999999999998E-2</v>
      </c>
      <c r="Z231" s="95">
        <v>0.33650000000000002</v>
      </c>
      <c r="AA231" s="40">
        <v>0.23799999999999999</v>
      </c>
      <c r="AB231" s="8"/>
      <c r="AC231" s="8"/>
      <c r="AD231" s="8"/>
      <c r="AE231" s="8"/>
      <c r="AF231" s="8"/>
      <c r="AG231" s="8"/>
    </row>
    <row r="232" spans="1:33">
      <c r="A232" s="142"/>
      <c r="B232" s="142"/>
      <c r="C232" s="39">
        <v>9.5833333333333304</v>
      </c>
      <c r="D232" s="40">
        <v>0.62619999999999998</v>
      </c>
      <c r="E232" s="40">
        <v>0.68840000000000001</v>
      </c>
      <c r="F232" s="40">
        <v>0.64200000000000002</v>
      </c>
      <c r="G232" s="40">
        <v>0.51039999999999996</v>
      </c>
      <c r="H232" s="40">
        <v>0.61890000000000001</v>
      </c>
      <c r="I232" s="40">
        <v>0.61719999999999997</v>
      </c>
      <c r="J232" s="40">
        <v>0.69789999999999996</v>
      </c>
      <c r="K232" s="40">
        <v>0.62119999999999997</v>
      </c>
      <c r="L232" s="40">
        <v>0.70899999999999996</v>
      </c>
      <c r="M232" s="40">
        <v>0.63619999999999999</v>
      </c>
      <c r="N232" s="40">
        <v>0.65839999999999999</v>
      </c>
      <c r="O232" s="40">
        <v>0.66449999999999998</v>
      </c>
      <c r="P232" s="95">
        <v>0.22889999999999999</v>
      </c>
      <c r="Q232" s="95">
        <v>0.22450000000000001</v>
      </c>
      <c r="R232" s="95">
        <v>7.8100000000000003E-2</v>
      </c>
      <c r="S232" s="95">
        <v>0.21160000000000001</v>
      </c>
      <c r="T232" s="95">
        <v>0.22450000000000001</v>
      </c>
      <c r="U232" s="95">
        <v>0.16450000000000001</v>
      </c>
      <c r="V232" s="95">
        <v>9.4700000000000006E-2</v>
      </c>
      <c r="W232" s="95">
        <v>0.26269999999999999</v>
      </c>
      <c r="X232" s="95">
        <v>0.1051</v>
      </c>
      <c r="Y232" s="95">
        <v>9.3200000000000005E-2</v>
      </c>
      <c r="Z232" s="95">
        <v>0.39050000000000001</v>
      </c>
      <c r="AA232" s="40">
        <v>0.28239999999999998</v>
      </c>
      <c r="AB232" s="8"/>
      <c r="AC232" s="8"/>
      <c r="AD232" s="8"/>
      <c r="AE232" s="8"/>
      <c r="AF232" s="8"/>
      <c r="AG232" s="8"/>
    </row>
    <row r="233" spans="1:33">
      <c r="A233" s="142"/>
      <c r="B233" s="142"/>
      <c r="C233" s="39">
        <v>9.625</v>
      </c>
      <c r="D233" s="40">
        <v>0.6835</v>
      </c>
      <c r="E233" s="40">
        <v>0.69</v>
      </c>
      <c r="F233" s="40">
        <v>0.69310000000000005</v>
      </c>
      <c r="G233" s="40">
        <v>0.48849999999999999</v>
      </c>
      <c r="H233" s="40">
        <v>0.69359999999999999</v>
      </c>
      <c r="I233" s="40">
        <v>0.64970000000000006</v>
      </c>
      <c r="J233" s="40">
        <v>0.71079999999999999</v>
      </c>
      <c r="K233" s="40">
        <v>0.67120000000000002</v>
      </c>
      <c r="L233" s="40">
        <v>0.66300000000000003</v>
      </c>
      <c r="M233" s="40">
        <v>0.7016</v>
      </c>
      <c r="N233" s="40">
        <v>0.72589999999999999</v>
      </c>
      <c r="O233" s="40">
        <v>0.69450000000000001</v>
      </c>
      <c r="P233" s="95">
        <v>0.221</v>
      </c>
      <c r="Q233" s="95">
        <v>0.21099999999999999</v>
      </c>
      <c r="R233" s="95">
        <v>7.8899999999999998E-2</v>
      </c>
      <c r="S233" s="95">
        <v>0.19689999999999999</v>
      </c>
      <c r="T233" s="95">
        <v>0.21099999999999999</v>
      </c>
      <c r="U233" s="95">
        <v>0.15809999999999999</v>
      </c>
      <c r="V233" s="95">
        <v>9.4399999999999998E-2</v>
      </c>
      <c r="W233" s="95">
        <v>0.22020000000000001</v>
      </c>
      <c r="X233" s="95">
        <v>0.1163</v>
      </c>
      <c r="Y233" s="95">
        <v>9.8699999999999996E-2</v>
      </c>
      <c r="Z233" s="95">
        <v>0.33589999999999998</v>
      </c>
      <c r="AA233" s="40">
        <v>0.24679999999999999</v>
      </c>
      <c r="AB233" s="8"/>
      <c r="AC233" s="8"/>
      <c r="AD233" s="8"/>
      <c r="AE233" s="8"/>
      <c r="AF233" s="8"/>
      <c r="AG233" s="8"/>
    </row>
    <row r="234" spans="1:33">
      <c r="A234" s="142"/>
      <c r="B234" s="142"/>
      <c r="C234" s="39">
        <v>9.6666666666666696</v>
      </c>
      <c r="D234" s="40">
        <v>0.7056</v>
      </c>
      <c r="E234" s="40">
        <v>0.72360000000000002</v>
      </c>
      <c r="F234" s="40">
        <v>0.64700000000000002</v>
      </c>
      <c r="G234" s="40">
        <v>0.50939999999999996</v>
      </c>
      <c r="H234" s="40">
        <v>0.74919999999999998</v>
      </c>
      <c r="I234" s="40">
        <v>0.66700000000000004</v>
      </c>
      <c r="J234" s="40">
        <v>0.66820000000000002</v>
      </c>
      <c r="K234" s="40">
        <v>0.67090000000000005</v>
      </c>
      <c r="L234" s="40">
        <v>0.61240000000000006</v>
      </c>
      <c r="M234" s="40">
        <v>0.6</v>
      </c>
      <c r="N234" s="40">
        <v>0.62739999999999996</v>
      </c>
      <c r="O234" s="40">
        <v>0.63580000000000003</v>
      </c>
      <c r="P234" s="95">
        <v>0.2329</v>
      </c>
      <c r="Q234" s="95">
        <v>0.20430000000000001</v>
      </c>
      <c r="R234" s="95">
        <v>7.0400000000000004E-2</v>
      </c>
      <c r="S234" s="95">
        <v>0.1993</v>
      </c>
      <c r="T234" s="95">
        <v>0.20430000000000001</v>
      </c>
      <c r="U234" s="95">
        <v>0.15770000000000001</v>
      </c>
      <c r="V234" s="95">
        <v>9.6299999999999997E-2</v>
      </c>
      <c r="W234" s="95">
        <v>0.18729999999999999</v>
      </c>
      <c r="X234" s="95">
        <v>0.1489</v>
      </c>
      <c r="Y234" s="95">
        <v>9.9099999999999994E-2</v>
      </c>
      <c r="Z234" s="95">
        <v>0.4466</v>
      </c>
      <c r="AA234" s="40">
        <v>0.29899999999999999</v>
      </c>
      <c r="AB234" s="8"/>
      <c r="AC234" s="8"/>
      <c r="AD234" s="8"/>
      <c r="AE234" s="8"/>
      <c r="AF234" s="8"/>
      <c r="AG234" s="8"/>
    </row>
    <row r="235" spans="1:33">
      <c r="A235" s="142"/>
      <c r="B235" s="142"/>
      <c r="C235" s="39">
        <v>9.7083333333333304</v>
      </c>
      <c r="D235" s="40">
        <v>0.245</v>
      </c>
      <c r="E235" s="40">
        <v>0.4365</v>
      </c>
      <c r="F235" s="40">
        <v>6.3700000000000007E-2</v>
      </c>
      <c r="G235" s="40">
        <v>0.29730000000000001</v>
      </c>
      <c r="H235" s="40">
        <v>0.57240000000000002</v>
      </c>
      <c r="I235" s="40">
        <v>0.32300000000000001</v>
      </c>
      <c r="J235" s="40">
        <v>0.4486</v>
      </c>
      <c r="K235" s="40">
        <v>0.44979999999999998</v>
      </c>
      <c r="L235" s="40">
        <v>0.35949999999999999</v>
      </c>
      <c r="M235" s="40">
        <v>0.43930000000000002</v>
      </c>
      <c r="N235" s="40">
        <v>0.47920000000000001</v>
      </c>
      <c r="O235" s="40">
        <v>0.43530000000000002</v>
      </c>
      <c r="P235" s="95">
        <v>0.26200000000000001</v>
      </c>
      <c r="Q235" s="95">
        <v>0.1925</v>
      </c>
      <c r="R235" s="95">
        <v>8.0799999999999997E-2</v>
      </c>
      <c r="S235" s="95">
        <v>0.20330000000000001</v>
      </c>
      <c r="T235" s="95">
        <v>0.1925</v>
      </c>
      <c r="U235" s="95">
        <v>0.16950000000000001</v>
      </c>
      <c r="V235" s="95">
        <v>0.1024</v>
      </c>
      <c r="W235" s="95">
        <v>0.24229999999999999</v>
      </c>
      <c r="X235" s="95">
        <v>0.19570000000000001</v>
      </c>
      <c r="Y235" s="95">
        <v>0.1062</v>
      </c>
      <c r="Z235" s="95">
        <v>0.45629999999999998</v>
      </c>
      <c r="AA235" s="40">
        <v>0.3226</v>
      </c>
      <c r="AB235" s="8"/>
      <c r="AC235" s="8"/>
      <c r="AD235" s="8"/>
      <c r="AE235" s="8"/>
      <c r="AF235" s="8"/>
      <c r="AG235" s="8"/>
    </row>
    <row r="236" spans="1:33">
      <c r="A236" s="142"/>
      <c r="B236" s="142"/>
      <c r="C236" s="39">
        <v>9.75</v>
      </c>
      <c r="D236" s="40">
        <v>0</v>
      </c>
      <c r="E236" s="40">
        <v>0</v>
      </c>
      <c r="F236" s="40">
        <v>0</v>
      </c>
      <c r="G236" s="40">
        <v>0</v>
      </c>
      <c r="H236" s="40">
        <v>0</v>
      </c>
      <c r="I236" s="40">
        <v>0</v>
      </c>
      <c r="J236" s="40">
        <v>4.4499999999999998E-2</v>
      </c>
      <c r="K236" s="40">
        <v>0.1421</v>
      </c>
      <c r="L236" s="40">
        <v>2.5700000000000001E-2</v>
      </c>
      <c r="M236" s="40">
        <v>9.9299999999999999E-2</v>
      </c>
      <c r="N236" s="40">
        <v>0.14149999999999999</v>
      </c>
      <c r="O236" s="40">
        <v>9.06E-2</v>
      </c>
      <c r="P236" s="95">
        <v>0.28870000000000001</v>
      </c>
      <c r="Q236" s="95">
        <v>0.16619999999999999</v>
      </c>
      <c r="R236" s="95">
        <v>8.2400000000000001E-2</v>
      </c>
      <c r="S236" s="95">
        <v>0.18229999999999999</v>
      </c>
      <c r="T236" s="95">
        <v>0.16619999999999999</v>
      </c>
      <c r="U236" s="95">
        <v>0.1704</v>
      </c>
      <c r="V236" s="95">
        <v>0.1221</v>
      </c>
      <c r="W236" s="95">
        <v>0.25469999999999998</v>
      </c>
      <c r="X236" s="95">
        <v>0.2424</v>
      </c>
      <c r="Y236" s="95">
        <v>0.1091</v>
      </c>
      <c r="Z236" s="95">
        <v>0.47989999999999999</v>
      </c>
      <c r="AA236" s="40">
        <v>0.34499999999999997</v>
      </c>
      <c r="AB236" s="8"/>
      <c r="AC236" s="8"/>
      <c r="AD236" s="8"/>
      <c r="AE236" s="8"/>
      <c r="AF236" s="8"/>
      <c r="AG236" s="8"/>
    </row>
    <row r="237" spans="1:33">
      <c r="A237" s="142"/>
      <c r="B237" s="142"/>
      <c r="C237" s="39">
        <v>9.7916666666666696</v>
      </c>
      <c r="D237" s="40">
        <v>0</v>
      </c>
      <c r="E237" s="40">
        <v>0</v>
      </c>
      <c r="F237" s="40">
        <v>0</v>
      </c>
      <c r="G237" s="40">
        <v>0</v>
      </c>
      <c r="H237" s="40">
        <v>0</v>
      </c>
      <c r="I237" s="40">
        <v>0</v>
      </c>
      <c r="J237" s="40">
        <v>0</v>
      </c>
      <c r="K237" s="40">
        <v>5.0000000000000001E-4</v>
      </c>
      <c r="L237" s="40">
        <v>0</v>
      </c>
      <c r="M237" s="40">
        <v>0</v>
      </c>
      <c r="N237" s="40">
        <v>0</v>
      </c>
      <c r="O237" s="40">
        <v>1E-4</v>
      </c>
      <c r="P237" s="95">
        <v>0.29260000000000003</v>
      </c>
      <c r="Q237" s="95">
        <v>0.17910000000000001</v>
      </c>
      <c r="R237" s="95">
        <v>0.10050000000000001</v>
      </c>
      <c r="S237" s="95">
        <v>0.22559999999999999</v>
      </c>
      <c r="T237" s="95">
        <v>0.17910000000000001</v>
      </c>
      <c r="U237" s="95">
        <v>0.18890000000000001</v>
      </c>
      <c r="V237" s="95">
        <v>0.2218</v>
      </c>
      <c r="W237" s="95">
        <v>0.29449999999999998</v>
      </c>
      <c r="X237" s="95">
        <v>0.26919999999999999</v>
      </c>
      <c r="Y237" s="95">
        <v>0.1406</v>
      </c>
      <c r="Z237" s="95">
        <v>0.57789999999999997</v>
      </c>
      <c r="AA237" s="40">
        <v>0.41899999999999998</v>
      </c>
      <c r="AB237" s="8"/>
      <c r="AC237" s="8"/>
      <c r="AD237" s="8"/>
      <c r="AE237" s="8"/>
      <c r="AF237" s="8"/>
      <c r="AG237" s="8"/>
    </row>
    <row r="238" spans="1:33">
      <c r="A238" s="142"/>
      <c r="B238" s="142"/>
      <c r="C238" s="39">
        <v>9.8333333333333304</v>
      </c>
      <c r="D238" s="40">
        <v>0</v>
      </c>
      <c r="E238" s="40">
        <v>0</v>
      </c>
      <c r="F238" s="40">
        <v>0</v>
      </c>
      <c r="G238" s="40">
        <v>0</v>
      </c>
      <c r="H238" s="40">
        <v>0</v>
      </c>
      <c r="I238" s="40">
        <v>0</v>
      </c>
      <c r="J238" s="40">
        <v>0</v>
      </c>
      <c r="K238" s="40">
        <v>0</v>
      </c>
      <c r="L238" s="40">
        <v>0</v>
      </c>
      <c r="M238" s="40">
        <v>0</v>
      </c>
      <c r="N238" s="40">
        <v>0</v>
      </c>
      <c r="O238" s="40">
        <v>0</v>
      </c>
      <c r="P238" s="95">
        <v>0.36280000000000001</v>
      </c>
      <c r="Q238" s="95">
        <v>0.3543</v>
      </c>
      <c r="R238" s="95">
        <v>0.1198</v>
      </c>
      <c r="S238" s="95">
        <v>0.37340000000000001</v>
      </c>
      <c r="T238" s="95">
        <v>0.3543</v>
      </c>
      <c r="U238" s="95">
        <v>0.2666</v>
      </c>
      <c r="V238" s="95">
        <v>0.31669999999999998</v>
      </c>
      <c r="W238" s="95">
        <v>0.39660000000000001</v>
      </c>
      <c r="X238" s="95">
        <v>0.25419999999999998</v>
      </c>
      <c r="Y238" s="95">
        <v>0.18970000000000001</v>
      </c>
      <c r="Z238" s="95">
        <v>0.49769999999999998</v>
      </c>
      <c r="AA238" s="40">
        <v>0.41289999999999999</v>
      </c>
      <c r="AB238" s="8"/>
      <c r="AC238" s="8"/>
      <c r="AD238" s="8"/>
      <c r="AE238" s="8"/>
      <c r="AF238" s="8"/>
      <c r="AG238" s="8"/>
    </row>
    <row r="239" spans="1:33">
      <c r="A239" s="142"/>
      <c r="B239" s="142"/>
      <c r="C239" s="39">
        <v>9.875</v>
      </c>
      <c r="D239" s="40">
        <v>0</v>
      </c>
      <c r="E239" s="40">
        <v>0</v>
      </c>
      <c r="F239" s="40">
        <v>0</v>
      </c>
      <c r="G239" s="40">
        <v>0</v>
      </c>
      <c r="H239" s="40">
        <v>0</v>
      </c>
      <c r="I239" s="40">
        <v>0</v>
      </c>
      <c r="J239" s="40">
        <v>0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95">
        <v>0.44650000000000001</v>
      </c>
      <c r="Q239" s="95">
        <v>0.55820000000000003</v>
      </c>
      <c r="R239" s="95">
        <v>0.14599999999999999</v>
      </c>
      <c r="S239" s="95">
        <v>0.56289999999999996</v>
      </c>
      <c r="T239" s="95">
        <v>0.55820000000000003</v>
      </c>
      <c r="U239" s="95">
        <v>0.36249999999999999</v>
      </c>
      <c r="V239" s="95">
        <v>0.42509999999999998</v>
      </c>
      <c r="W239" s="95">
        <v>0.4945</v>
      </c>
      <c r="X239" s="95">
        <v>0.2359</v>
      </c>
      <c r="Y239" s="95">
        <v>0.25719999999999998</v>
      </c>
      <c r="Z239" s="95">
        <v>0.4199</v>
      </c>
      <c r="AA239" s="40">
        <v>0.40910000000000002</v>
      </c>
      <c r="AB239" s="8"/>
      <c r="AC239" s="8"/>
      <c r="AD239" s="8"/>
      <c r="AE239" s="8"/>
      <c r="AF239" s="8"/>
      <c r="AG239" s="8"/>
    </row>
    <row r="240" spans="1:33">
      <c r="A240" s="142"/>
      <c r="B240" s="142"/>
      <c r="C240" s="39">
        <v>9.9166666666666696</v>
      </c>
      <c r="D240" s="40">
        <v>0</v>
      </c>
      <c r="E240" s="40">
        <v>0</v>
      </c>
      <c r="F240" s="40">
        <v>0</v>
      </c>
      <c r="G240" s="40">
        <v>0</v>
      </c>
      <c r="H240" s="40">
        <v>0</v>
      </c>
      <c r="I240" s="40">
        <v>0</v>
      </c>
      <c r="J240" s="40">
        <v>0</v>
      </c>
      <c r="K240" s="40">
        <v>0</v>
      </c>
      <c r="L240" s="40">
        <v>0</v>
      </c>
      <c r="M240" s="40">
        <v>0</v>
      </c>
      <c r="N240" s="40">
        <v>0</v>
      </c>
      <c r="O240" s="40">
        <v>0</v>
      </c>
      <c r="P240" s="95">
        <v>0.48659999999999998</v>
      </c>
      <c r="Q240" s="95">
        <v>0.62180000000000002</v>
      </c>
      <c r="R240" s="95">
        <v>0.15479999999999999</v>
      </c>
      <c r="S240" s="95">
        <v>0.58150000000000002</v>
      </c>
      <c r="T240" s="95">
        <v>0.62180000000000002</v>
      </c>
      <c r="U240" s="95">
        <v>0.3886</v>
      </c>
      <c r="V240" s="95">
        <v>0.51739999999999997</v>
      </c>
      <c r="W240" s="95">
        <v>0.52990000000000004</v>
      </c>
      <c r="X240" s="95">
        <v>0.20050000000000001</v>
      </c>
      <c r="Y240" s="95">
        <v>0.33739999999999998</v>
      </c>
      <c r="Z240" s="95">
        <v>0.45200000000000001</v>
      </c>
      <c r="AA240" s="40">
        <v>0.44319999999999998</v>
      </c>
      <c r="AB240" s="8"/>
      <c r="AC240" s="8"/>
      <c r="AD240" s="8"/>
      <c r="AE240" s="8"/>
      <c r="AF240" s="8"/>
      <c r="AG240" s="8"/>
    </row>
    <row r="241" spans="1:33">
      <c r="A241" s="142"/>
      <c r="B241" s="142"/>
      <c r="C241" s="39">
        <v>9.9583333333333304</v>
      </c>
      <c r="D241" s="40">
        <v>0</v>
      </c>
      <c r="E241" s="40">
        <v>0</v>
      </c>
      <c r="F241" s="40">
        <v>0</v>
      </c>
      <c r="G241" s="40">
        <v>0</v>
      </c>
      <c r="H241" s="40">
        <v>0</v>
      </c>
      <c r="I241" s="40">
        <v>0</v>
      </c>
      <c r="J241" s="40">
        <v>0</v>
      </c>
      <c r="K241" s="40">
        <v>0</v>
      </c>
      <c r="L241" s="40">
        <v>0</v>
      </c>
      <c r="M241" s="40">
        <v>0</v>
      </c>
      <c r="N241" s="40">
        <v>0</v>
      </c>
      <c r="O241" s="40">
        <v>0</v>
      </c>
      <c r="P241" s="95">
        <v>0.42370000000000002</v>
      </c>
      <c r="Q241" s="95">
        <v>0.57310000000000005</v>
      </c>
      <c r="R241" s="95">
        <v>0.14369999999999999</v>
      </c>
      <c r="S241" s="95">
        <v>0.56520000000000004</v>
      </c>
      <c r="T241" s="95">
        <v>0.57310000000000005</v>
      </c>
      <c r="U241" s="95">
        <v>0.3574</v>
      </c>
      <c r="V241" s="95">
        <v>0.59230000000000005</v>
      </c>
      <c r="W241" s="95">
        <v>0.44529999999999997</v>
      </c>
      <c r="X241" s="95">
        <v>0.18240000000000001</v>
      </c>
      <c r="Y241" s="95">
        <v>0.30959999999999999</v>
      </c>
      <c r="Z241" s="95">
        <v>0.51439999999999997</v>
      </c>
      <c r="AA241" s="40">
        <v>0.46050000000000002</v>
      </c>
      <c r="AB241" s="8"/>
      <c r="AC241" s="8"/>
      <c r="AD241" s="8"/>
      <c r="AE241" s="8"/>
      <c r="AF241" s="8"/>
      <c r="AG241" s="8"/>
    </row>
    <row r="242" spans="1:33">
      <c r="A242" s="142"/>
      <c r="B242" s="142"/>
      <c r="C242" s="39">
        <v>10</v>
      </c>
      <c r="D242" s="40">
        <v>0</v>
      </c>
      <c r="E242" s="40">
        <v>0</v>
      </c>
      <c r="F242" s="40">
        <v>0</v>
      </c>
      <c r="G242" s="40">
        <v>0</v>
      </c>
      <c r="H242" s="40">
        <v>0</v>
      </c>
      <c r="I242" s="40">
        <v>0</v>
      </c>
      <c r="J242" s="40">
        <v>0</v>
      </c>
      <c r="K242" s="40">
        <v>0</v>
      </c>
      <c r="L242" s="40">
        <v>0</v>
      </c>
      <c r="M242" s="40">
        <v>0</v>
      </c>
      <c r="N242" s="40">
        <v>0</v>
      </c>
      <c r="O242" s="40">
        <v>0</v>
      </c>
      <c r="P242" s="95">
        <v>0.42420000000000002</v>
      </c>
      <c r="Q242" s="95">
        <v>0.57230000000000003</v>
      </c>
      <c r="R242" s="95">
        <v>0.1356</v>
      </c>
      <c r="S242" s="95">
        <v>0.59079999999999999</v>
      </c>
      <c r="T242" s="95">
        <v>0.57230000000000003</v>
      </c>
      <c r="U242" s="95">
        <v>0.35930000000000001</v>
      </c>
      <c r="V242" s="95">
        <v>0.62170000000000003</v>
      </c>
      <c r="W242" s="95">
        <v>0.40699999999999997</v>
      </c>
      <c r="X242" s="95">
        <v>0.17430000000000001</v>
      </c>
      <c r="Y242" s="95">
        <v>0.2702</v>
      </c>
      <c r="Z242" s="95">
        <v>0.55810000000000004</v>
      </c>
      <c r="AA242" s="40">
        <v>0.47449999999999998</v>
      </c>
      <c r="AB242" s="8"/>
      <c r="AC242" s="8"/>
      <c r="AD242" s="8"/>
      <c r="AE242" s="8"/>
      <c r="AF242" s="8"/>
      <c r="AG242" s="8"/>
    </row>
    <row r="243" spans="1:33">
      <c r="A243" s="142" t="s">
        <v>82</v>
      </c>
      <c r="B243" s="142"/>
      <c r="C243" s="5">
        <v>10.0416666666667</v>
      </c>
      <c r="D243" s="42">
        <v>0</v>
      </c>
      <c r="E243" s="42">
        <v>0</v>
      </c>
      <c r="F243" s="42">
        <v>0</v>
      </c>
      <c r="G243" s="42">
        <v>0</v>
      </c>
      <c r="H243" s="36">
        <v>0</v>
      </c>
      <c r="I243" s="8">
        <v>0</v>
      </c>
      <c r="J243" s="36">
        <v>0</v>
      </c>
      <c r="K243" s="36">
        <v>0</v>
      </c>
      <c r="L243" s="36">
        <v>0</v>
      </c>
      <c r="M243" s="36">
        <v>0</v>
      </c>
      <c r="N243" s="36">
        <v>0</v>
      </c>
      <c r="O243" s="8">
        <v>0</v>
      </c>
      <c r="P243" s="84">
        <v>0.49469999999999997</v>
      </c>
      <c r="Q243" s="84">
        <v>0.70889999999999997</v>
      </c>
      <c r="R243" s="84">
        <v>0.17249999999999999</v>
      </c>
      <c r="S243" s="84">
        <v>0.68520000000000003</v>
      </c>
      <c r="T243" s="84">
        <v>0.70889999999999997</v>
      </c>
      <c r="U243" s="84">
        <v>0.4289</v>
      </c>
      <c r="V243" s="84">
        <v>0.2099</v>
      </c>
      <c r="W243" s="84">
        <v>0.42180000000000001</v>
      </c>
      <c r="X243" s="84">
        <v>0.25309999999999999</v>
      </c>
      <c r="Y243" s="84">
        <v>0.22739999999999999</v>
      </c>
      <c r="Z243" s="84">
        <v>0.48709999999999998</v>
      </c>
      <c r="AA243" s="42">
        <v>0.4027</v>
      </c>
      <c r="AB243" s="8"/>
      <c r="AC243" s="8"/>
      <c r="AD243" s="8"/>
      <c r="AE243" s="8"/>
      <c r="AF243" s="8"/>
      <c r="AG243" s="8"/>
    </row>
    <row r="244" spans="1:33">
      <c r="A244" s="142"/>
      <c r="B244" s="142"/>
      <c r="C244" s="5">
        <v>10.0833333333333</v>
      </c>
      <c r="D244" s="42">
        <v>0</v>
      </c>
      <c r="E244" s="42">
        <v>0</v>
      </c>
      <c r="F244" s="42">
        <v>0</v>
      </c>
      <c r="G244" s="42">
        <v>0</v>
      </c>
      <c r="H244" s="36">
        <v>0</v>
      </c>
      <c r="I244" s="8">
        <v>0</v>
      </c>
      <c r="J244" s="36">
        <v>0</v>
      </c>
      <c r="K244" s="36">
        <v>0</v>
      </c>
      <c r="L244" s="36">
        <v>0</v>
      </c>
      <c r="M244" s="36">
        <v>0</v>
      </c>
      <c r="N244" s="36">
        <v>0</v>
      </c>
      <c r="O244" s="8">
        <v>0</v>
      </c>
      <c r="P244" s="84">
        <v>0.49170000000000003</v>
      </c>
      <c r="Q244" s="84">
        <v>0.71</v>
      </c>
      <c r="R244" s="84">
        <v>0.1729</v>
      </c>
      <c r="S244" s="84">
        <v>0.68049999999999999</v>
      </c>
      <c r="T244" s="84">
        <v>0.71</v>
      </c>
      <c r="U244" s="84">
        <v>0.4274</v>
      </c>
      <c r="V244" s="84">
        <v>0.2044</v>
      </c>
      <c r="W244" s="84">
        <v>0.38090000000000002</v>
      </c>
      <c r="X244" s="84">
        <v>0.2651</v>
      </c>
      <c r="Y244" s="84">
        <v>0.2646</v>
      </c>
      <c r="Z244" s="84">
        <v>0.42609999999999998</v>
      </c>
      <c r="AA244" s="42">
        <v>0.36520000000000002</v>
      </c>
      <c r="AB244" s="8"/>
      <c r="AC244" s="8"/>
      <c r="AD244" s="8"/>
      <c r="AE244" s="8"/>
      <c r="AF244" s="8"/>
      <c r="AG244" s="8"/>
    </row>
    <row r="245" spans="1:33">
      <c r="A245" s="142"/>
      <c r="B245" s="142"/>
      <c r="C245" s="5">
        <v>10.125</v>
      </c>
      <c r="D245" s="42">
        <v>0</v>
      </c>
      <c r="E245" s="42">
        <v>0</v>
      </c>
      <c r="F245" s="42">
        <v>0</v>
      </c>
      <c r="G245" s="42">
        <v>0</v>
      </c>
      <c r="H245" s="36">
        <v>0</v>
      </c>
      <c r="I245" s="8">
        <v>0</v>
      </c>
      <c r="J245" s="36">
        <v>0</v>
      </c>
      <c r="K245" s="36">
        <v>0</v>
      </c>
      <c r="L245" s="36">
        <v>0</v>
      </c>
      <c r="M245" s="36">
        <v>0</v>
      </c>
      <c r="N245" s="36">
        <v>0</v>
      </c>
      <c r="O245" s="8">
        <v>0</v>
      </c>
      <c r="P245" s="84">
        <v>0.49370000000000003</v>
      </c>
      <c r="Q245" s="84">
        <v>0.69479999999999997</v>
      </c>
      <c r="R245" s="84">
        <v>0.17799999999999999</v>
      </c>
      <c r="S245" s="84">
        <v>0.67049999999999998</v>
      </c>
      <c r="T245" s="84">
        <v>0.69479999999999997</v>
      </c>
      <c r="U245" s="84">
        <v>0.42620000000000002</v>
      </c>
      <c r="V245" s="84">
        <v>0.21010000000000001</v>
      </c>
      <c r="W245" s="84">
        <v>0.35730000000000001</v>
      </c>
      <c r="X245" s="84">
        <v>0.2261</v>
      </c>
      <c r="Y245" s="84">
        <v>0.1923</v>
      </c>
      <c r="Z245" s="84">
        <v>0.38069999999999998</v>
      </c>
      <c r="AA245" s="42">
        <v>0.3301</v>
      </c>
      <c r="AB245" s="8"/>
      <c r="AC245" s="8"/>
      <c r="AD245" s="8"/>
      <c r="AE245" s="8"/>
      <c r="AF245" s="8"/>
      <c r="AG245" s="8"/>
    </row>
    <row r="246" spans="1:33">
      <c r="A246" s="142"/>
      <c r="B246" s="142"/>
      <c r="C246" s="5">
        <v>10.1666666666667</v>
      </c>
      <c r="D246" s="42">
        <v>0</v>
      </c>
      <c r="E246" s="42">
        <v>0</v>
      </c>
      <c r="F246" s="42">
        <v>0</v>
      </c>
      <c r="G246" s="42">
        <v>0</v>
      </c>
      <c r="H246" s="36">
        <v>0</v>
      </c>
      <c r="I246" s="8">
        <v>0</v>
      </c>
      <c r="J246" s="36">
        <v>0</v>
      </c>
      <c r="K246" s="36">
        <v>0</v>
      </c>
      <c r="L246" s="36">
        <v>0</v>
      </c>
      <c r="M246" s="36">
        <v>0</v>
      </c>
      <c r="N246" s="36">
        <v>0</v>
      </c>
      <c r="O246" s="8">
        <v>0</v>
      </c>
      <c r="P246" s="84">
        <v>0.47020000000000001</v>
      </c>
      <c r="Q246" s="84">
        <v>0.60960000000000003</v>
      </c>
      <c r="R246" s="84">
        <v>0.1542</v>
      </c>
      <c r="S246" s="84">
        <v>0.6169</v>
      </c>
      <c r="T246" s="84">
        <v>0.60960000000000003</v>
      </c>
      <c r="U246" s="84">
        <v>0.38929999999999998</v>
      </c>
      <c r="V246" s="84">
        <v>0.21379999999999999</v>
      </c>
      <c r="W246" s="84">
        <v>0.36049999999999999</v>
      </c>
      <c r="X246" s="84">
        <v>0.22770000000000001</v>
      </c>
      <c r="Y246" s="84">
        <v>0.18509999999999999</v>
      </c>
      <c r="Z246" s="84">
        <v>0.36620000000000003</v>
      </c>
      <c r="AA246" s="42">
        <v>0.32379999999999998</v>
      </c>
      <c r="AB246" s="8"/>
      <c r="AC246" s="8"/>
      <c r="AD246" s="8"/>
      <c r="AE246" s="8"/>
      <c r="AF246" s="8"/>
      <c r="AG246" s="8"/>
    </row>
    <row r="247" spans="1:33">
      <c r="A247" s="142"/>
      <c r="B247" s="142"/>
      <c r="C247" s="5">
        <v>10.2083333333333</v>
      </c>
      <c r="D247" s="42">
        <v>0</v>
      </c>
      <c r="E247" s="42">
        <v>0</v>
      </c>
      <c r="F247" s="42">
        <v>0</v>
      </c>
      <c r="G247" s="42">
        <v>0</v>
      </c>
      <c r="H247" s="36">
        <v>0</v>
      </c>
      <c r="I247" s="8">
        <v>0</v>
      </c>
      <c r="J247" s="36">
        <v>0</v>
      </c>
      <c r="K247" s="36">
        <v>0</v>
      </c>
      <c r="L247" s="36">
        <v>0</v>
      </c>
      <c r="M247" s="36">
        <v>0</v>
      </c>
      <c r="N247" s="36">
        <v>0</v>
      </c>
      <c r="O247" s="8">
        <v>0</v>
      </c>
      <c r="P247" s="84">
        <v>0.43490000000000001</v>
      </c>
      <c r="Q247" s="84">
        <v>0.50619999999999998</v>
      </c>
      <c r="R247" s="84">
        <v>0.1313</v>
      </c>
      <c r="S247" s="84">
        <v>0.5373</v>
      </c>
      <c r="T247" s="84">
        <v>0.50619999999999998</v>
      </c>
      <c r="U247" s="84">
        <v>0.34210000000000002</v>
      </c>
      <c r="V247" s="84">
        <v>0.20399999999999999</v>
      </c>
      <c r="W247" s="84">
        <v>0.38550000000000001</v>
      </c>
      <c r="X247" s="84">
        <v>0.18099999999999999</v>
      </c>
      <c r="Y247" s="84">
        <v>0.17910000000000001</v>
      </c>
      <c r="Z247" s="84">
        <v>0.36620000000000003</v>
      </c>
      <c r="AA247" s="42">
        <v>0.32269999999999999</v>
      </c>
      <c r="AB247" s="8"/>
      <c r="AC247" s="8"/>
      <c r="AD247" s="8"/>
      <c r="AE247" s="8"/>
      <c r="AF247" s="8"/>
      <c r="AG247" s="8"/>
    </row>
    <row r="248" spans="1:33">
      <c r="A248" s="142"/>
      <c r="B248" s="142"/>
      <c r="C248" s="5">
        <v>10.25</v>
      </c>
      <c r="D248" s="42">
        <v>0</v>
      </c>
      <c r="E248" s="42">
        <v>0</v>
      </c>
      <c r="F248" s="42">
        <v>0</v>
      </c>
      <c r="G248" s="42">
        <v>0</v>
      </c>
      <c r="H248" s="36">
        <v>0</v>
      </c>
      <c r="I248" s="8">
        <v>0</v>
      </c>
      <c r="J248" s="36">
        <v>0</v>
      </c>
      <c r="K248" s="36">
        <v>0</v>
      </c>
      <c r="L248" s="36">
        <v>0</v>
      </c>
      <c r="M248" s="36">
        <v>0</v>
      </c>
      <c r="N248" s="36">
        <v>0</v>
      </c>
      <c r="O248" s="8">
        <v>0</v>
      </c>
      <c r="P248" s="84">
        <v>0.40679999999999999</v>
      </c>
      <c r="Q248" s="84">
        <v>0.40300000000000002</v>
      </c>
      <c r="R248" s="84">
        <v>0.1104</v>
      </c>
      <c r="S248" s="84">
        <v>0.45739999999999997</v>
      </c>
      <c r="T248" s="84">
        <v>0.40300000000000002</v>
      </c>
      <c r="U248" s="84">
        <v>0.29770000000000002</v>
      </c>
      <c r="V248" s="84">
        <v>0.1575</v>
      </c>
      <c r="W248" s="84">
        <v>0.35120000000000001</v>
      </c>
      <c r="X248" s="84">
        <v>0.126</v>
      </c>
      <c r="Y248" s="84">
        <v>0.17130000000000001</v>
      </c>
      <c r="Z248" s="84">
        <v>0.37530000000000002</v>
      </c>
      <c r="AA248" s="42">
        <v>0.30769999999999997</v>
      </c>
      <c r="AB248" s="8"/>
      <c r="AC248" s="8"/>
      <c r="AD248" s="8"/>
      <c r="AE248" s="8"/>
      <c r="AF248" s="8"/>
      <c r="AG248" s="8"/>
    </row>
    <row r="249" spans="1:33">
      <c r="A249" s="142"/>
      <c r="B249" s="142"/>
      <c r="C249" s="5">
        <v>10.2916666666667</v>
      </c>
      <c r="D249" s="42">
        <v>0</v>
      </c>
      <c r="E249" s="42">
        <v>0</v>
      </c>
      <c r="F249" s="42">
        <v>0</v>
      </c>
      <c r="G249" s="42">
        <v>0</v>
      </c>
      <c r="H249" s="36">
        <v>0</v>
      </c>
      <c r="I249" s="8">
        <v>0</v>
      </c>
      <c r="J249" s="36">
        <v>0</v>
      </c>
      <c r="K249" s="36">
        <v>2.0000000000000001E-4</v>
      </c>
      <c r="L249" s="36">
        <v>0</v>
      </c>
      <c r="M249" s="36">
        <v>0</v>
      </c>
      <c r="N249" s="36">
        <v>0</v>
      </c>
      <c r="O249" s="8">
        <v>0</v>
      </c>
      <c r="P249" s="84">
        <v>0.38159999999999999</v>
      </c>
      <c r="Q249" s="84">
        <v>0.33410000000000001</v>
      </c>
      <c r="R249" s="84">
        <v>8.8900000000000007E-2</v>
      </c>
      <c r="S249" s="84">
        <v>0.37209999999999999</v>
      </c>
      <c r="T249" s="84">
        <v>0.33410000000000001</v>
      </c>
      <c r="U249" s="84">
        <v>0.25690000000000002</v>
      </c>
      <c r="V249" s="84">
        <v>0.1613</v>
      </c>
      <c r="W249" s="84">
        <v>0.31430000000000002</v>
      </c>
      <c r="X249" s="84">
        <v>9.8699999999999996E-2</v>
      </c>
      <c r="Y249" s="84">
        <v>0.1691</v>
      </c>
      <c r="Z249" s="84">
        <v>0.39679999999999999</v>
      </c>
      <c r="AA249" s="42">
        <v>0.30730000000000002</v>
      </c>
      <c r="AB249" s="8"/>
      <c r="AC249" s="8"/>
      <c r="AD249" s="8"/>
      <c r="AE249" s="8"/>
      <c r="AF249" s="8"/>
      <c r="AG249" s="8"/>
    </row>
    <row r="250" spans="1:33">
      <c r="A250" s="142"/>
      <c r="B250" s="142"/>
      <c r="C250" s="5">
        <v>10.3333333333333</v>
      </c>
      <c r="D250" s="42">
        <v>0</v>
      </c>
      <c r="E250" s="42">
        <v>0</v>
      </c>
      <c r="F250" s="42">
        <v>0</v>
      </c>
      <c r="G250" s="42">
        <v>0</v>
      </c>
      <c r="H250" s="36">
        <v>0</v>
      </c>
      <c r="I250" s="8">
        <v>0</v>
      </c>
      <c r="J250" s="36">
        <v>9.74E-2</v>
      </c>
      <c r="K250" s="36">
        <v>0.13719999999999999</v>
      </c>
      <c r="L250" s="36">
        <v>0.19769999999999999</v>
      </c>
      <c r="M250" s="36">
        <v>0.15240000000000001</v>
      </c>
      <c r="N250" s="36">
        <v>1.38E-2</v>
      </c>
      <c r="O250" s="8">
        <v>0.1197</v>
      </c>
      <c r="P250" s="84">
        <v>0.33439999999999998</v>
      </c>
      <c r="Q250" s="84">
        <v>0.28599999999999998</v>
      </c>
      <c r="R250" s="84">
        <v>9.0499999999999997E-2</v>
      </c>
      <c r="S250" s="84">
        <v>0.32929999999999998</v>
      </c>
      <c r="T250" s="84">
        <v>0.28599999999999998</v>
      </c>
      <c r="U250" s="84">
        <v>0.23</v>
      </c>
      <c r="V250" s="84">
        <v>0.17280000000000001</v>
      </c>
      <c r="W250" s="84">
        <v>0.37780000000000002</v>
      </c>
      <c r="X250" s="84">
        <v>0.1077</v>
      </c>
      <c r="Y250" s="84">
        <v>0.18820000000000001</v>
      </c>
      <c r="Z250" s="84">
        <v>0.4209</v>
      </c>
      <c r="AA250" s="42">
        <v>0.33689999999999998</v>
      </c>
      <c r="AB250" s="8"/>
      <c r="AC250" s="8"/>
      <c r="AD250" s="8"/>
      <c r="AE250" s="8"/>
      <c r="AF250" s="8"/>
      <c r="AG250" s="8"/>
    </row>
    <row r="251" spans="1:33">
      <c r="A251" s="142"/>
      <c r="B251" s="142"/>
      <c r="C251" s="5">
        <v>10.375</v>
      </c>
      <c r="D251" s="42">
        <v>0</v>
      </c>
      <c r="E251" s="42">
        <v>0</v>
      </c>
      <c r="F251" s="42">
        <v>0</v>
      </c>
      <c r="G251" s="42">
        <v>0</v>
      </c>
      <c r="H251" s="36">
        <v>0</v>
      </c>
      <c r="I251" s="8">
        <v>0</v>
      </c>
      <c r="J251" s="36">
        <v>0.43369999999999997</v>
      </c>
      <c r="K251" s="36">
        <v>0.53590000000000004</v>
      </c>
      <c r="L251" s="36">
        <v>0.49409999999999998</v>
      </c>
      <c r="M251" s="36">
        <v>0.50929999999999997</v>
      </c>
      <c r="N251" s="36">
        <v>0.31790000000000002</v>
      </c>
      <c r="O251" s="8">
        <v>0.4582</v>
      </c>
      <c r="P251" s="84">
        <v>0.30409999999999998</v>
      </c>
      <c r="Q251" s="84">
        <v>0.2442</v>
      </c>
      <c r="R251" s="84">
        <v>9.6799999999999997E-2</v>
      </c>
      <c r="S251" s="84">
        <v>0.30640000000000001</v>
      </c>
      <c r="T251" s="84">
        <v>0.2442</v>
      </c>
      <c r="U251" s="84">
        <v>0.21440000000000001</v>
      </c>
      <c r="V251" s="84">
        <v>0.21099999999999999</v>
      </c>
      <c r="W251" s="84">
        <v>0.4622</v>
      </c>
      <c r="X251" s="84">
        <v>0.12180000000000001</v>
      </c>
      <c r="Y251" s="84">
        <v>0.2235</v>
      </c>
      <c r="Z251" s="84">
        <v>0.47560000000000002</v>
      </c>
      <c r="AA251" s="42">
        <v>0.39100000000000001</v>
      </c>
      <c r="AB251" s="8"/>
      <c r="AC251" s="8"/>
      <c r="AD251" s="8"/>
      <c r="AE251" s="8"/>
      <c r="AF251" s="8"/>
      <c r="AG251" s="8"/>
    </row>
    <row r="252" spans="1:33">
      <c r="A252" s="142"/>
      <c r="B252" s="142"/>
      <c r="C252" s="5">
        <v>10.4166666666667</v>
      </c>
      <c r="D252" s="42">
        <v>3.4200000000000001E-2</v>
      </c>
      <c r="E252" s="42">
        <v>0.11260000000000001</v>
      </c>
      <c r="F252" s="42">
        <v>4.1700000000000001E-2</v>
      </c>
      <c r="G252" s="42">
        <v>3.3099999999999997E-2</v>
      </c>
      <c r="H252" s="36">
        <v>0</v>
      </c>
      <c r="I252" s="8">
        <v>4.4299999999999999E-2</v>
      </c>
      <c r="J252" s="36">
        <v>0.61160000000000003</v>
      </c>
      <c r="K252" s="36">
        <v>0.71919999999999995</v>
      </c>
      <c r="L252" s="36">
        <v>0.64370000000000005</v>
      </c>
      <c r="M252" s="36">
        <v>0.67300000000000004</v>
      </c>
      <c r="N252" s="36">
        <v>0.53569999999999995</v>
      </c>
      <c r="O252" s="8">
        <v>0.63670000000000004</v>
      </c>
      <c r="P252" s="84">
        <v>0.25390000000000001</v>
      </c>
      <c r="Q252" s="84">
        <v>0.21890000000000001</v>
      </c>
      <c r="R252" s="84">
        <v>8.3199999999999996E-2</v>
      </c>
      <c r="S252" s="84">
        <v>0.26150000000000001</v>
      </c>
      <c r="T252" s="84">
        <v>0.21890000000000001</v>
      </c>
      <c r="U252" s="84">
        <v>0.18290000000000001</v>
      </c>
      <c r="V252" s="84">
        <v>0.26390000000000002</v>
      </c>
      <c r="W252" s="84">
        <v>0.38269999999999998</v>
      </c>
      <c r="X252" s="84">
        <v>0.11940000000000001</v>
      </c>
      <c r="Y252" s="84">
        <v>0.1837</v>
      </c>
      <c r="Z252" s="84">
        <v>0.53480000000000005</v>
      </c>
      <c r="AA252" s="42">
        <v>0.40670000000000001</v>
      </c>
      <c r="AB252" s="8"/>
      <c r="AC252" s="8"/>
      <c r="AD252" s="8"/>
      <c r="AE252" s="8"/>
      <c r="AF252" s="8"/>
      <c r="AG252" s="8"/>
    </row>
    <row r="253" spans="1:33">
      <c r="A253" s="142"/>
      <c r="B253" s="142"/>
      <c r="C253" s="5">
        <v>10.4583333333333</v>
      </c>
      <c r="D253" s="42">
        <v>0.19420000000000001</v>
      </c>
      <c r="E253" s="42">
        <v>0.35139999999999999</v>
      </c>
      <c r="F253" s="42">
        <v>0.16159999999999999</v>
      </c>
      <c r="G253" s="42">
        <v>0.13500000000000001</v>
      </c>
      <c r="H253" s="36">
        <v>0.26369999999999999</v>
      </c>
      <c r="I253" s="8">
        <v>0.22120000000000001</v>
      </c>
      <c r="J253" s="36">
        <v>0.64390000000000003</v>
      </c>
      <c r="K253" s="36">
        <v>0.74119999999999997</v>
      </c>
      <c r="L253" s="36">
        <v>0.68879999999999997</v>
      </c>
      <c r="M253" s="36">
        <v>0.70730000000000004</v>
      </c>
      <c r="N253" s="36">
        <v>0.62209999999999999</v>
      </c>
      <c r="O253" s="8">
        <v>0.68069999999999997</v>
      </c>
      <c r="P253" s="84">
        <v>0.25779999999999997</v>
      </c>
      <c r="Q253" s="84">
        <v>0.25690000000000002</v>
      </c>
      <c r="R253" s="84">
        <v>7.7799999999999994E-2</v>
      </c>
      <c r="S253" s="84">
        <v>0.28299999999999997</v>
      </c>
      <c r="T253" s="84">
        <v>0.25690000000000002</v>
      </c>
      <c r="U253" s="84">
        <v>0.19059999999999999</v>
      </c>
      <c r="V253" s="84">
        <v>0.27489999999999998</v>
      </c>
      <c r="W253" s="84">
        <v>0.35770000000000002</v>
      </c>
      <c r="X253" s="84">
        <v>8.3299999999999999E-2</v>
      </c>
      <c r="Y253" s="84">
        <v>0.1578</v>
      </c>
      <c r="Z253" s="84">
        <v>0.40960000000000002</v>
      </c>
      <c r="AA253" s="42">
        <v>0.3342</v>
      </c>
      <c r="AB253" s="8"/>
      <c r="AC253" s="8"/>
      <c r="AD253" s="8"/>
      <c r="AE253" s="8"/>
      <c r="AF253" s="8"/>
      <c r="AG253" s="8"/>
    </row>
    <row r="254" spans="1:33">
      <c r="A254" s="142"/>
      <c r="B254" s="142"/>
      <c r="C254" s="5">
        <v>10.5</v>
      </c>
      <c r="D254" s="42">
        <v>0.29570000000000002</v>
      </c>
      <c r="E254" s="42">
        <v>0.4244</v>
      </c>
      <c r="F254" s="42">
        <v>0.26540000000000002</v>
      </c>
      <c r="G254" s="42">
        <v>0.23680000000000001</v>
      </c>
      <c r="H254" s="36">
        <v>0.36299999999999999</v>
      </c>
      <c r="I254" s="8">
        <v>0.31709999999999999</v>
      </c>
      <c r="J254" s="36">
        <v>0.62890000000000001</v>
      </c>
      <c r="K254" s="36">
        <v>0.70609999999999995</v>
      </c>
      <c r="L254" s="36">
        <v>0.65869999999999995</v>
      </c>
      <c r="M254" s="36">
        <v>0.69620000000000004</v>
      </c>
      <c r="N254" s="36">
        <v>0.59730000000000005</v>
      </c>
      <c r="O254" s="8">
        <v>0.65739999999999998</v>
      </c>
      <c r="P254" s="84">
        <v>0.40010000000000001</v>
      </c>
      <c r="Q254" s="84">
        <v>0.39429999999999998</v>
      </c>
      <c r="R254" s="84">
        <v>0.12740000000000001</v>
      </c>
      <c r="S254" s="84">
        <v>0.43080000000000002</v>
      </c>
      <c r="T254" s="84">
        <v>0.39429999999999998</v>
      </c>
      <c r="U254" s="84">
        <v>0.29630000000000001</v>
      </c>
      <c r="V254" s="84">
        <v>0.24940000000000001</v>
      </c>
      <c r="W254" s="84">
        <v>0.33090000000000003</v>
      </c>
      <c r="X254" s="84">
        <v>0.1363</v>
      </c>
      <c r="Y254" s="84">
        <v>0.17799999999999999</v>
      </c>
      <c r="Z254" s="84">
        <v>0.47660000000000002</v>
      </c>
      <c r="AA254" s="42">
        <v>0.36580000000000001</v>
      </c>
      <c r="AB254" s="8"/>
      <c r="AC254" s="8"/>
      <c r="AD254" s="8"/>
      <c r="AE254" s="8"/>
      <c r="AF254" s="8"/>
      <c r="AG254" s="8"/>
    </row>
    <row r="255" spans="1:33">
      <c r="A255" s="142"/>
      <c r="B255" s="142"/>
      <c r="C255" s="5">
        <v>10.5416666666667</v>
      </c>
      <c r="D255" s="42">
        <v>0.30499999999999999</v>
      </c>
      <c r="E255" s="42">
        <v>0.42149999999999999</v>
      </c>
      <c r="F255" s="42">
        <v>0.23580000000000001</v>
      </c>
      <c r="G255" s="42">
        <v>0.24979999999999999</v>
      </c>
      <c r="H255" s="36">
        <v>0.20430000000000001</v>
      </c>
      <c r="I255" s="8">
        <v>0.2833</v>
      </c>
      <c r="J255" s="36">
        <v>0.61350000000000005</v>
      </c>
      <c r="K255" s="36">
        <v>0.68269999999999997</v>
      </c>
      <c r="L255" s="36">
        <v>0.65180000000000005</v>
      </c>
      <c r="M255" s="36">
        <v>0.68469999999999998</v>
      </c>
      <c r="N255" s="36">
        <v>0.57069999999999999</v>
      </c>
      <c r="O255" s="8">
        <v>0.64070000000000005</v>
      </c>
      <c r="P255" s="84">
        <v>0.37309999999999999</v>
      </c>
      <c r="Q255" s="84">
        <v>0.47810000000000002</v>
      </c>
      <c r="R255" s="84">
        <v>0.1346</v>
      </c>
      <c r="S255" s="84">
        <v>0.43590000000000001</v>
      </c>
      <c r="T255" s="84">
        <v>0.47810000000000002</v>
      </c>
      <c r="U255" s="84">
        <v>0.30249999999999999</v>
      </c>
      <c r="V255" s="84">
        <v>0.2457</v>
      </c>
      <c r="W255" s="84">
        <v>0.2205</v>
      </c>
      <c r="X255" s="84">
        <v>0.25929999999999997</v>
      </c>
      <c r="Y255" s="84">
        <v>0.18659999999999999</v>
      </c>
      <c r="Z255" s="84">
        <v>0.51900000000000002</v>
      </c>
      <c r="AA255" s="42">
        <v>0.37619999999999998</v>
      </c>
      <c r="AB255" s="8"/>
      <c r="AC255" s="8"/>
      <c r="AD255" s="8"/>
      <c r="AE255" s="8"/>
      <c r="AF255" s="8"/>
      <c r="AG255" s="8"/>
    </row>
    <row r="256" spans="1:33">
      <c r="A256" s="142"/>
      <c r="B256" s="142"/>
      <c r="C256" s="5">
        <v>10.5833333333333</v>
      </c>
      <c r="D256" s="42">
        <v>0.34589999999999999</v>
      </c>
      <c r="E256" s="42">
        <v>0.434</v>
      </c>
      <c r="F256" s="42">
        <v>0.31040000000000001</v>
      </c>
      <c r="G256" s="42">
        <v>0.26150000000000001</v>
      </c>
      <c r="H256" s="36">
        <v>0.23119999999999999</v>
      </c>
      <c r="I256" s="8">
        <v>0.31659999999999999</v>
      </c>
      <c r="J256" s="36">
        <v>0.63070000000000004</v>
      </c>
      <c r="K256" s="36">
        <v>0.70140000000000002</v>
      </c>
      <c r="L256" s="36">
        <v>0.61950000000000005</v>
      </c>
      <c r="M256" s="36">
        <v>0.6956</v>
      </c>
      <c r="N256" s="36">
        <v>0.57799999999999996</v>
      </c>
      <c r="O256" s="8">
        <v>0.64500000000000002</v>
      </c>
      <c r="P256" s="84">
        <v>0.31909999999999999</v>
      </c>
      <c r="Q256" s="84">
        <v>0.374</v>
      </c>
      <c r="R256" s="84">
        <v>0.12839999999999999</v>
      </c>
      <c r="S256" s="84">
        <v>0.38240000000000002</v>
      </c>
      <c r="T256" s="84">
        <v>0.374</v>
      </c>
      <c r="U256" s="84">
        <v>0.26179999999999998</v>
      </c>
      <c r="V256" s="84">
        <v>0.13850000000000001</v>
      </c>
      <c r="W256" s="84">
        <v>0.1578</v>
      </c>
      <c r="X256" s="84">
        <v>0.31630000000000003</v>
      </c>
      <c r="Y256" s="84">
        <v>0.1885</v>
      </c>
      <c r="Z256" s="84">
        <v>0.56069999999999998</v>
      </c>
      <c r="AA256" s="42">
        <v>0.3775</v>
      </c>
      <c r="AB256" s="8"/>
      <c r="AC256" s="8"/>
      <c r="AD256" s="8"/>
      <c r="AE256" s="8"/>
      <c r="AF256" s="8"/>
      <c r="AG256" s="8"/>
    </row>
    <row r="257" spans="1:33">
      <c r="A257" s="142"/>
      <c r="B257" s="142"/>
      <c r="C257" s="5">
        <v>10.625</v>
      </c>
      <c r="D257" s="42">
        <v>0.3538</v>
      </c>
      <c r="E257" s="42">
        <v>0.44569999999999999</v>
      </c>
      <c r="F257" s="42">
        <v>0.38819999999999999</v>
      </c>
      <c r="G257" s="42">
        <v>0.32779999999999998</v>
      </c>
      <c r="H257" s="36">
        <v>0.3458</v>
      </c>
      <c r="I257" s="8">
        <v>0.37230000000000002</v>
      </c>
      <c r="J257" s="36">
        <v>0.62939999999999996</v>
      </c>
      <c r="K257" s="36">
        <v>0.72330000000000005</v>
      </c>
      <c r="L257" s="36">
        <v>0.6472</v>
      </c>
      <c r="M257" s="36">
        <v>0.70030000000000003</v>
      </c>
      <c r="N257" s="36">
        <v>0.61860000000000004</v>
      </c>
      <c r="O257" s="8">
        <v>0.66379999999999995</v>
      </c>
      <c r="P257" s="84">
        <v>0.3271</v>
      </c>
      <c r="Q257" s="84">
        <v>0.35770000000000002</v>
      </c>
      <c r="R257" s="84">
        <v>0.13589999999999999</v>
      </c>
      <c r="S257" s="84">
        <v>0.38840000000000002</v>
      </c>
      <c r="T257" s="84">
        <v>0.35770000000000002</v>
      </c>
      <c r="U257" s="84">
        <v>0.26629999999999998</v>
      </c>
      <c r="V257" s="84">
        <v>0.1036</v>
      </c>
      <c r="W257" s="84">
        <v>0.1507</v>
      </c>
      <c r="X257" s="84">
        <v>0.37509999999999999</v>
      </c>
      <c r="Y257" s="84">
        <v>0.2056</v>
      </c>
      <c r="Z257" s="84">
        <v>0.51910000000000001</v>
      </c>
      <c r="AA257" s="42">
        <v>0.35849999999999999</v>
      </c>
      <c r="AB257" s="8"/>
      <c r="AC257" s="8"/>
      <c r="AD257" s="8"/>
      <c r="AE257" s="8"/>
      <c r="AF257" s="8"/>
      <c r="AG257" s="8"/>
    </row>
    <row r="258" spans="1:33">
      <c r="A258" s="142"/>
      <c r="B258" s="142"/>
      <c r="C258" s="5">
        <v>10.6666666666667</v>
      </c>
      <c r="D258" s="42">
        <v>0.29959999999999998</v>
      </c>
      <c r="E258" s="42">
        <v>0.439</v>
      </c>
      <c r="F258" s="42">
        <v>0.39190000000000003</v>
      </c>
      <c r="G258" s="42">
        <v>0.3014</v>
      </c>
      <c r="H258" s="36">
        <v>0.40329999999999999</v>
      </c>
      <c r="I258" s="8">
        <v>0.36709999999999998</v>
      </c>
      <c r="J258" s="36">
        <v>0.52500000000000002</v>
      </c>
      <c r="K258" s="36">
        <v>0.64929999999999999</v>
      </c>
      <c r="L258" s="36">
        <v>0.51380000000000003</v>
      </c>
      <c r="M258" s="36">
        <v>0.61580000000000001</v>
      </c>
      <c r="N258" s="36">
        <v>0.51029999999999998</v>
      </c>
      <c r="O258" s="8">
        <v>0.56279999999999997</v>
      </c>
      <c r="P258" s="84">
        <v>0.3402</v>
      </c>
      <c r="Q258" s="84">
        <v>0.24340000000000001</v>
      </c>
      <c r="R258" s="84">
        <v>0.1229</v>
      </c>
      <c r="S258" s="84">
        <v>0.28029999999999999</v>
      </c>
      <c r="T258" s="84">
        <v>0.24340000000000001</v>
      </c>
      <c r="U258" s="84">
        <v>0.2298</v>
      </c>
      <c r="V258" s="84">
        <v>0.15110000000000001</v>
      </c>
      <c r="W258" s="84">
        <v>0.15989999999999999</v>
      </c>
      <c r="X258" s="84">
        <v>0.4214</v>
      </c>
      <c r="Y258" s="84">
        <v>0.2306</v>
      </c>
      <c r="Z258" s="84">
        <v>0.50749999999999995</v>
      </c>
      <c r="AA258" s="42">
        <v>0.36659999999999998</v>
      </c>
      <c r="AB258" s="8"/>
      <c r="AC258" s="8"/>
      <c r="AD258" s="8"/>
      <c r="AE258" s="8"/>
      <c r="AF258" s="8"/>
      <c r="AG258" s="8"/>
    </row>
    <row r="259" spans="1:33">
      <c r="A259" s="142"/>
      <c r="B259" s="142"/>
      <c r="C259" s="5">
        <v>10.7083333333333</v>
      </c>
      <c r="D259" s="42">
        <v>0</v>
      </c>
      <c r="E259" s="42">
        <v>9.2999999999999999E-2</v>
      </c>
      <c r="F259" s="42">
        <v>3.3E-3</v>
      </c>
      <c r="G259" s="42">
        <v>0</v>
      </c>
      <c r="H259" s="36">
        <v>0</v>
      </c>
      <c r="I259" s="8">
        <v>1.9300000000000001E-2</v>
      </c>
      <c r="J259" s="36">
        <v>0.25819999999999999</v>
      </c>
      <c r="K259" s="36">
        <v>0.42220000000000002</v>
      </c>
      <c r="L259" s="36">
        <v>0.253</v>
      </c>
      <c r="M259" s="36">
        <v>0.3649</v>
      </c>
      <c r="N259" s="36">
        <v>0.28710000000000002</v>
      </c>
      <c r="O259" s="8">
        <v>0.31709999999999999</v>
      </c>
      <c r="P259" s="84">
        <v>0.31219999999999998</v>
      </c>
      <c r="Q259" s="84">
        <v>0.16400000000000001</v>
      </c>
      <c r="R259" s="84">
        <v>9.5100000000000004E-2</v>
      </c>
      <c r="S259" s="84">
        <v>0.23499999999999999</v>
      </c>
      <c r="T259" s="84">
        <v>0.16400000000000001</v>
      </c>
      <c r="U259" s="84">
        <v>0.1923</v>
      </c>
      <c r="V259" s="84">
        <v>0.23089999999999999</v>
      </c>
      <c r="W259" s="84">
        <v>0.1754</v>
      </c>
      <c r="X259" s="84">
        <v>0.36580000000000001</v>
      </c>
      <c r="Y259" s="84">
        <v>0.18079999999999999</v>
      </c>
      <c r="Z259" s="84">
        <v>0.47399999999999998</v>
      </c>
      <c r="AA259" s="42">
        <v>0.35370000000000001</v>
      </c>
      <c r="AB259" s="8"/>
      <c r="AC259" s="8"/>
      <c r="AD259" s="8"/>
      <c r="AE259" s="8"/>
      <c r="AF259" s="8"/>
      <c r="AG259" s="8"/>
    </row>
    <row r="260" spans="1:33">
      <c r="A260" s="142"/>
      <c r="B260" s="142"/>
      <c r="C260" s="5">
        <v>10.75</v>
      </c>
      <c r="D260" s="42">
        <v>0</v>
      </c>
      <c r="E260" s="42">
        <v>0</v>
      </c>
      <c r="F260" s="42">
        <v>0</v>
      </c>
      <c r="G260" s="42">
        <v>0</v>
      </c>
      <c r="H260" s="36">
        <v>0</v>
      </c>
      <c r="I260" s="8">
        <v>0</v>
      </c>
      <c r="J260" s="36">
        <v>2.3E-3</v>
      </c>
      <c r="K260" s="36">
        <v>5.3499999999999999E-2</v>
      </c>
      <c r="L260" s="36">
        <v>2.8E-3</v>
      </c>
      <c r="M260" s="36">
        <v>1.6E-2</v>
      </c>
      <c r="N260" s="36">
        <v>2.9600000000000001E-2</v>
      </c>
      <c r="O260" s="8">
        <v>2.0799999999999999E-2</v>
      </c>
      <c r="P260" s="84">
        <v>0.2482</v>
      </c>
      <c r="Q260" s="84">
        <v>0.13689999999999999</v>
      </c>
      <c r="R260" s="84">
        <v>6.9599999999999995E-2</v>
      </c>
      <c r="S260" s="84">
        <v>0.18429999999999999</v>
      </c>
      <c r="T260" s="84">
        <v>0.13689999999999999</v>
      </c>
      <c r="U260" s="84">
        <v>0.15079999999999999</v>
      </c>
      <c r="V260" s="84">
        <v>0.31119999999999998</v>
      </c>
      <c r="W260" s="84">
        <v>0.2407</v>
      </c>
      <c r="X260" s="84">
        <v>0.39450000000000002</v>
      </c>
      <c r="Y260" s="84">
        <v>0.19500000000000001</v>
      </c>
      <c r="Z260" s="84">
        <v>0.47560000000000002</v>
      </c>
      <c r="AA260" s="42">
        <v>0.38229999999999997</v>
      </c>
      <c r="AB260" s="8"/>
      <c r="AC260" s="8"/>
      <c r="AD260" s="8"/>
      <c r="AE260" s="8"/>
      <c r="AF260" s="8"/>
      <c r="AG260" s="8"/>
    </row>
    <row r="261" spans="1:33">
      <c r="A261" s="142"/>
      <c r="B261" s="142"/>
      <c r="C261" s="5">
        <v>10.7916666666667</v>
      </c>
      <c r="D261" s="42">
        <v>0</v>
      </c>
      <c r="E261" s="42">
        <v>0</v>
      </c>
      <c r="F261" s="42">
        <v>0</v>
      </c>
      <c r="G261" s="42">
        <v>0</v>
      </c>
      <c r="H261" s="36">
        <v>0</v>
      </c>
      <c r="I261" s="8">
        <v>0</v>
      </c>
      <c r="J261" s="36">
        <v>0</v>
      </c>
      <c r="K261" s="36">
        <v>0</v>
      </c>
      <c r="L261" s="36">
        <v>0</v>
      </c>
      <c r="M261" s="36">
        <v>0</v>
      </c>
      <c r="N261" s="36">
        <v>0</v>
      </c>
      <c r="O261" s="8">
        <v>0</v>
      </c>
      <c r="P261" s="84">
        <v>0.31490000000000001</v>
      </c>
      <c r="Q261" s="84">
        <v>0.19439999999999999</v>
      </c>
      <c r="R261" s="84">
        <v>7.2599999999999998E-2</v>
      </c>
      <c r="S261" s="84">
        <v>0.26750000000000002</v>
      </c>
      <c r="T261" s="84">
        <v>0.19439999999999999</v>
      </c>
      <c r="U261" s="84">
        <v>0.19420000000000001</v>
      </c>
      <c r="V261" s="84">
        <v>0.43269999999999997</v>
      </c>
      <c r="W261" s="84">
        <v>0.29389999999999999</v>
      </c>
      <c r="X261" s="84">
        <v>0.41949999999999998</v>
      </c>
      <c r="Y261" s="84">
        <v>0.25580000000000003</v>
      </c>
      <c r="Z261" s="84">
        <v>0.59719999999999995</v>
      </c>
      <c r="AA261" s="42">
        <v>0.47460000000000002</v>
      </c>
      <c r="AB261" s="8"/>
      <c r="AC261" s="8"/>
      <c r="AD261" s="8"/>
      <c r="AE261" s="8"/>
      <c r="AF261" s="8"/>
      <c r="AG261" s="8"/>
    </row>
    <row r="262" spans="1:33">
      <c r="A262" s="142"/>
      <c r="B262" s="142"/>
      <c r="C262" s="5">
        <v>10.8333333333333</v>
      </c>
      <c r="D262" s="42">
        <v>0</v>
      </c>
      <c r="E262" s="42">
        <v>0</v>
      </c>
      <c r="F262" s="42">
        <v>0</v>
      </c>
      <c r="G262" s="42">
        <v>0</v>
      </c>
      <c r="H262" s="36">
        <v>0</v>
      </c>
      <c r="I262" s="8">
        <v>0</v>
      </c>
      <c r="J262" s="36">
        <v>0</v>
      </c>
      <c r="K262" s="36">
        <v>0</v>
      </c>
      <c r="L262" s="36">
        <v>0</v>
      </c>
      <c r="M262" s="36">
        <v>0</v>
      </c>
      <c r="N262" s="36">
        <v>0</v>
      </c>
      <c r="O262" s="8">
        <v>0</v>
      </c>
      <c r="P262" s="84">
        <v>0.3725</v>
      </c>
      <c r="Q262" s="84">
        <v>0.38740000000000002</v>
      </c>
      <c r="R262" s="84">
        <v>0.1007</v>
      </c>
      <c r="S262" s="84">
        <v>0.4032</v>
      </c>
      <c r="T262" s="84">
        <v>0.38740000000000002</v>
      </c>
      <c r="U262" s="84">
        <v>0.27150000000000002</v>
      </c>
      <c r="V262" s="84">
        <v>0.58150000000000002</v>
      </c>
      <c r="W262" s="84">
        <v>0.49259999999999998</v>
      </c>
      <c r="X262" s="84">
        <v>0.39900000000000002</v>
      </c>
      <c r="Y262" s="84">
        <v>0.4108</v>
      </c>
      <c r="Z262" s="84">
        <v>0.65349999999999997</v>
      </c>
      <c r="AA262" s="42">
        <v>0.56910000000000005</v>
      </c>
      <c r="AB262" s="8"/>
      <c r="AC262" s="8"/>
      <c r="AD262" s="8"/>
      <c r="AE262" s="8"/>
      <c r="AF262" s="8"/>
      <c r="AG262" s="8"/>
    </row>
    <row r="263" spans="1:33">
      <c r="A263" s="142"/>
      <c r="B263" s="142"/>
      <c r="C263" s="5">
        <v>10.875</v>
      </c>
      <c r="D263" s="42">
        <v>0</v>
      </c>
      <c r="E263" s="42">
        <v>0</v>
      </c>
      <c r="F263" s="42">
        <v>0</v>
      </c>
      <c r="G263" s="42">
        <v>0</v>
      </c>
      <c r="H263" s="36">
        <v>0</v>
      </c>
      <c r="I263" s="8">
        <v>0</v>
      </c>
      <c r="J263" s="36">
        <v>0</v>
      </c>
      <c r="K263" s="36">
        <v>0</v>
      </c>
      <c r="L263" s="36">
        <v>0</v>
      </c>
      <c r="M263" s="36">
        <v>0</v>
      </c>
      <c r="N263" s="36">
        <v>0</v>
      </c>
      <c r="O263" s="8">
        <v>0</v>
      </c>
      <c r="P263" s="84">
        <v>0.4355</v>
      </c>
      <c r="Q263" s="84">
        <v>0.6371</v>
      </c>
      <c r="R263" s="84">
        <v>0.13350000000000001</v>
      </c>
      <c r="S263" s="84">
        <v>0.57530000000000003</v>
      </c>
      <c r="T263" s="84">
        <v>0.6371</v>
      </c>
      <c r="U263" s="84">
        <v>0.36630000000000001</v>
      </c>
      <c r="V263" s="84">
        <v>0.69359999999999999</v>
      </c>
      <c r="W263" s="84">
        <v>0.67490000000000006</v>
      </c>
      <c r="X263" s="84">
        <v>0.39119999999999999</v>
      </c>
      <c r="Y263" s="84">
        <v>0.55830000000000002</v>
      </c>
      <c r="Z263" s="84">
        <v>0.69579999999999997</v>
      </c>
      <c r="AA263" s="42">
        <v>0.64990000000000003</v>
      </c>
      <c r="AB263" s="8"/>
      <c r="AC263" s="8"/>
      <c r="AD263" s="8"/>
      <c r="AE263" s="8"/>
      <c r="AF263" s="8"/>
      <c r="AG263" s="8"/>
    </row>
    <row r="264" spans="1:33">
      <c r="A264" s="142"/>
      <c r="B264" s="142"/>
      <c r="C264" s="5">
        <v>10.9166666666667</v>
      </c>
      <c r="D264" s="42">
        <v>0</v>
      </c>
      <c r="E264" s="42">
        <v>0</v>
      </c>
      <c r="F264" s="42">
        <v>0</v>
      </c>
      <c r="G264" s="42">
        <v>0</v>
      </c>
      <c r="H264" s="36">
        <v>0</v>
      </c>
      <c r="I264" s="8">
        <v>0</v>
      </c>
      <c r="J264" s="36">
        <v>0</v>
      </c>
      <c r="K264" s="36">
        <v>0</v>
      </c>
      <c r="L264" s="36">
        <v>0</v>
      </c>
      <c r="M264" s="36">
        <v>0</v>
      </c>
      <c r="N264" s="36">
        <v>0</v>
      </c>
      <c r="O264" s="8">
        <v>0</v>
      </c>
      <c r="P264" s="84">
        <v>0.39710000000000001</v>
      </c>
      <c r="Q264" s="84">
        <v>0.61570000000000003</v>
      </c>
      <c r="R264" s="84">
        <v>0.12540000000000001</v>
      </c>
      <c r="S264" s="84">
        <v>0.52859999999999996</v>
      </c>
      <c r="T264" s="84">
        <v>0.61570000000000003</v>
      </c>
      <c r="U264" s="84">
        <v>0.34029999999999999</v>
      </c>
      <c r="V264" s="84">
        <v>0.66339999999999999</v>
      </c>
      <c r="W264" s="84">
        <v>0.65390000000000004</v>
      </c>
      <c r="X264" s="84">
        <v>0.36870000000000003</v>
      </c>
      <c r="Y264" s="84">
        <v>0.49759999999999999</v>
      </c>
      <c r="Z264" s="84">
        <v>0.67859999999999998</v>
      </c>
      <c r="AA264" s="42">
        <v>0.62780000000000002</v>
      </c>
      <c r="AB264" s="8"/>
      <c r="AC264" s="8"/>
      <c r="AD264" s="8"/>
      <c r="AE264" s="8"/>
      <c r="AF264" s="8"/>
      <c r="AG264" s="8"/>
    </row>
    <row r="265" spans="1:33">
      <c r="A265" s="142"/>
      <c r="B265" s="142"/>
      <c r="C265" s="5">
        <v>10.9583333333333</v>
      </c>
      <c r="D265" s="42">
        <v>0</v>
      </c>
      <c r="E265" s="42">
        <v>0</v>
      </c>
      <c r="F265" s="42">
        <v>0</v>
      </c>
      <c r="G265" s="42">
        <v>0</v>
      </c>
      <c r="H265" s="36">
        <v>0</v>
      </c>
      <c r="I265" s="8">
        <v>0</v>
      </c>
      <c r="J265" s="36">
        <v>0</v>
      </c>
      <c r="K265" s="36">
        <v>0</v>
      </c>
      <c r="L265" s="36">
        <v>0</v>
      </c>
      <c r="M265" s="36">
        <v>0</v>
      </c>
      <c r="N265" s="36">
        <v>0</v>
      </c>
      <c r="O265" s="8">
        <v>0</v>
      </c>
      <c r="P265" s="84">
        <v>0.36230000000000001</v>
      </c>
      <c r="Q265" s="84">
        <v>0.4884</v>
      </c>
      <c r="R265" s="84">
        <v>0.1061</v>
      </c>
      <c r="S265" s="84">
        <v>0.46679999999999999</v>
      </c>
      <c r="T265" s="84">
        <v>0.4884</v>
      </c>
      <c r="U265" s="84">
        <v>0.2954</v>
      </c>
      <c r="V265" s="84">
        <v>0.56930000000000003</v>
      </c>
      <c r="W265" s="84">
        <v>0.63719999999999999</v>
      </c>
      <c r="X265" s="84">
        <v>0.28420000000000001</v>
      </c>
      <c r="Y265" s="84">
        <v>0.39900000000000002</v>
      </c>
      <c r="Z265" s="84">
        <v>0.64319999999999999</v>
      </c>
      <c r="AA265" s="42">
        <v>0.58160000000000001</v>
      </c>
      <c r="AB265" s="8"/>
      <c r="AC265" s="8"/>
      <c r="AD265" s="8"/>
      <c r="AE265" s="8"/>
      <c r="AF265" s="8"/>
      <c r="AG265" s="8"/>
    </row>
    <row r="266" spans="1:33">
      <c r="A266" s="142"/>
      <c r="B266" s="142"/>
      <c r="C266" s="5">
        <v>11</v>
      </c>
      <c r="D266" s="42">
        <v>0</v>
      </c>
      <c r="E266" s="42">
        <v>0</v>
      </c>
      <c r="F266" s="42">
        <v>0</v>
      </c>
      <c r="G266" s="42">
        <v>0</v>
      </c>
      <c r="H266" s="36">
        <v>0</v>
      </c>
      <c r="I266" s="8">
        <v>0</v>
      </c>
      <c r="J266" s="36">
        <v>0</v>
      </c>
      <c r="K266" s="36">
        <v>0</v>
      </c>
      <c r="L266" s="36">
        <v>0</v>
      </c>
      <c r="M266" s="36">
        <v>0</v>
      </c>
      <c r="N266" s="36">
        <v>0</v>
      </c>
      <c r="O266" s="8">
        <v>0</v>
      </c>
      <c r="P266" s="84">
        <v>0.31990000000000002</v>
      </c>
      <c r="Q266" s="84">
        <v>0.41310000000000002</v>
      </c>
      <c r="R266" s="84">
        <v>9.5000000000000001E-2</v>
      </c>
      <c r="S266" s="84">
        <v>0.43009999999999998</v>
      </c>
      <c r="T266" s="84">
        <v>0.41310000000000002</v>
      </c>
      <c r="U266" s="84">
        <v>0.26279999999999998</v>
      </c>
      <c r="V266" s="84">
        <v>0.56079999999999997</v>
      </c>
      <c r="W266" s="84">
        <v>0.60750000000000004</v>
      </c>
      <c r="X266" s="84">
        <v>0.25969999999999999</v>
      </c>
      <c r="Y266" s="84">
        <v>0.35170000000000001</v>
      </c>
      <c r="Z266" s="84">
        <v>0.55779999999999996</v>
      </c>
      <c r="AA266" s="42">
        <v>0.52610000000000001</v>
      </c>
      <c r="AB266" s="8"/>
      <c r="AC266" s="8"/>
      <c r="AD266" s="8"/>
      <c r="AE266" s="8"/>
      <c r="AF266" s="8"/>
      <c r="AG266" s="8"/>
    </row>
    <row r="267" spans="1:33">
      <c r="A267" s="142" t="s">
        <v>83</v>
      </c>
      <c r="B267" s="142" t="s">
        <v>85</v>
      </c>
      <c r="C267" s="5">
        <v>11.0416666666667</v>
      </c>
      <c r="D267" s="42">
        <v>0</v>
      </c>
      <c r="E267" s="42">
        <v>0</v>
      </c>
      <c r="F267" s="42">
        <v>0</v>
      </c>
      <c r="G267" s="42">
        <v>0</v>
      </c>
      <c r="H267" s="36">
        <v>0</v>
      </c>
      <c r="I267" s="8">
        <v>0</v>
      </c>
      <c r="J267" s="36">
        <v>0</v>
      </c>
      <c r="K267" s="36">
        <v>0</v>
      </c>
      <c r="L267" s="36">
        <v>0</v>
      </c>
      <c r="M267" s="36">
        <v>0</v>
      </c>
      <c r="N267" s="36">
        <v>0</v>
      </c>
      <c r="O267" s="8">
        <v>0</v>
      </c>
      <c r="P267" s="84">
        <v>0.47189999999999999</v>
      </c>
      <c r="Q267" s="84">
        <v>0.52290000000000003</v>
      </c>
      <c r="R267" s="84">
        <v>0.1399</v>
      </c>
      <c r="S267" s="84">
        <v>0.49259999999999998</v>
      </c>
      <c r="T267" s="84">
        <v>0.52290000000000003</v>
      </c>
      <c r="U267" s="84">
        <v>0.34910000000000002</v>
      </c>
      <c r="V267" s="84">
        <v>0.2364</v>
      </c>
      <c r="W267" s="84">
        <v>0.33729999999999999</v>
      </c>
      <c r="X267" s="84">
        <v>0.28770000000000001</v>
      </c>
      <c r="Y267" s="84">
        <v>0.32729999999999998</v>
      </c>
      <c r="Z267" s="84">
        <v>0.3352</v>
      </c>
      <c r="AA267" s="42">
        <v>0.31869999999999998</v>
      </c>
      <c r="AB267" s="8"/>
      <c r="AC267" s="8"/>
      <c r="AD267" s="8"/>
      <c r="AE267" s="8"/>
      <c r="AF267" s="8"/>
      <c r="AG267" s="8"/>
    </row>
    <row r="268" spans="1:33">
      <c r="A268" s="142"/>
      <c r="B268" s="142"/>
      <c r="C268" s="5">
        <v>11.0833333333333</v>
      </c>
      <c r="D268" s="42">
        <v>0</v>
      </c>
      <c r="E268" s="42">
        <v>0</v>
      </c>
      <c r="F268" s="42">
        <v>0</v>
      </c>
      <c r="G268" s="42">
        <v>0</v>
      </c>
      <c r="H268" s="36">
        <v>0</v>
      </c>
      <c r="I268" s="8">
        <v>0</v>
      </c>
      <c r="J268" s="36">
        <v>0</v>
      </c>
      <c r="K268" s="36">
        <v>0</v>
      </c>
      <c r="L268" s="36">
        <v>0</v>
      </c>
      <c r="M268" s="36">
        <v>0</v>
      </c>
      <c r="N268" s="36">
        <v>0</v>
      </c>
      <c r="O268" s="8">
        <v>0</v>
      </c>
      <c r="P268" s="84">
        <v>0.46660000000000001</v>
      </c>
      <c r="Q268" s="84">
        <v>0.52380000000000004</v>
      </c>
      <c r="R268" s="84">
        <v>0.1452</v>
      </c>
      <c r="S268" s="84">
        <v>0.4859</v>
      </c>
      <c r="T268" s="84">
        <v>0.52380000000000004</v>
      </c>
      <c r="U268" s="84">
        <v>0.34849999999999998</v>
      </c>
      <c r="V268" s="84">
        <v>0.30199999999999999</v>
      </c>
      <c r="W268" s="84">
        <v>0.43240000000000001</v>
      </c>
      <c r="X268" s="84">
        <v>0.2989</v>
      </c>
      <c r="Y268" s="84">
        <v>0.36099999999999999</v>
      </c>
      <c r="Z268" s="84">
        <v>0.30840000000000001</v>
      </c>
      <c r="AA268" s="42">
        <v>0.33689999999999998</v>
      </c>
      <c r="AB268" s="8"/>
      <c r="AC268" s="8"/>
      <c r="AD268" s="8"/>
      <c r="AE268" s="8"/>
      <c r="AF268" s="8"/>
      <c r="AG268" s="8"/>
    </row>
    <row r="269" spans="1:33">
      <c r="A269" s="142"/>
      <c r="B269" s="142"/>
      <c r="C269" s="5">
        <v>11.125</v>
      </c>
      <c r="D269" s="42">
        <v>0</v>
      </c>
      <c r="E269" s="42">
        <v>0</v>
      </c>
      <c r="F269" s="42">
        <v>0</v>
      </c>
      <c r="G269" s="42">
        <v>0</v>
      </c>
      <c r="H269" s="36">
        <v>0</v>
      </c>
      <c r="I269" s="8">
        <v>0</v>
      </c>
      <c r="J269" s="36">
        <v>0</v>
      </c>
      <c r="K269" s="36">
        <v>0</v>
      </c>
      <c r="L269" s="36">
        <v>0</v>
      </c>
      <c r="M269" s="36">
        <v>0</v>
      </c>
      <c r="N269" s="36">
        <v>0</v>
      </c>
      <c r="O269" s="8">
        <v>0</v>
      </c>
      <c r="P269" s="84">
        <v>0.4985</v>
      </c>
      <c r="Q269" s="84">
        <v>0.61019999999999996</v>
      </c>
      <c r="R269" s="84">
        <v>0.14510000000000001</v>
      </c>
      <c r="S269" s="84">
        <v>0.50070000000000003</v>
      </c>
      <c r="T269" s="84">
        <v>0.61019999999999996</v>
      </c>
      <c r="U269" s="84">
        <v>0.37059999999999998</v>
      </c>
      <c r="V269" s="84">
        <v>0.32029999999999997</v>
      </c>
      <c r="W269" s="84">
        <v>0.46860000000000002</v>
      </c>
      <c r="X269" s="84">
        <v>0.28029999999999999</v>
      </c>
      <c r="Y269" s="84">
        <v>0.33019999999999999</v>
      </c>
      <c r="Z269" s="84">
        <v>0.26579999999999998</v>
      </c>
      <c r="AA269" s="42">
        <v>0.32229999999999998</v>
      </c>
      <c r="AB269" s="8"/>
      <c r="AC269" s="8"/>
      <c r="AD269" s="8"/>
      <c r="AE269" s="8"/>
      <c r="AF269" s="8"/>
      <c r="AG269" s="8"/>
    </row>
    <row r="270" spans="1:33">
      <c r="A270" s="142"/>
      <c r="B270" s="142"/>
      <c r="C270" s="5">
        <v>11.1666666666667</v>
      </c>
      <c r="D270" s="42">
        <v>0</v>
      </c>
      <c r="E270" s="42">
        <v>0</v>
      </c>
      <c r="F270" s="42">
        <v>0</v>
      </c>
      <c r="G270" s="42">
        <v>0</v>
      </c>
      <c r="H270" s="36">
        <v>0</v>
      </c>
      <c r="I270" s="8">
        <v>0</v>
      </c>
      <c r="J270" s="36">
        <v>0</v>
      </c>
      <c r="K270" s="36">
        <v>0</v>
      </c>
      <c r="L270" s="36">
        <v>0</v>
      </c>
      <c r="M270" s="36">
        <v>0</v>
      </c>
      <c r="N270" s="36">
        <v>0</v>
      </c>
      <c r="O270" s="8">
        <v>0</v>
      </c>
      <c r="P270" s="84">
        <v>0.59140000000000004</v>
      </c>
      <c r="Q270" s="84">
        <v>0.72719999999999996</v>
      </c>
      <c r="R270" s="84">
        <v>0.188</v>
      </c>
      <c r="S270" s="84">
        <v>0.6048</v>
      </c>
      <c r="T270" s="84">
        <v>0.72719999999999996</v>
      </c>
      <c r="U270" s="84">
        <v>0.4486</v>
      </c>
      <c r="V270" s="84">
        <v>0.3039</v>
      </c>
      <c r="W270" s="84">
        <v>0.43130000000000002</v>
      </c>
      <c r="X270" s="84">
        <v>0.25</v>
      </c>
      <c r="Y270" s="84">
        <v>0.2878</v>
      </c>
      <c r="Z270" s="84">
        <v>0.2087</v>
      </c>
      <c r="AA270" s="42">
        <v>0.27800000000000002</v>
      </c>
      <c r="AB270" s="8"/>
      <c r="AC270" s="8"/>
      <c r="AD270" s="8"/>
      <c r="AE270" s="8"/>
      <c r="AF270" s="8"/>
      <c r="AG270" s="8"/>
    </row>
    <row r="271" spans="1:33">
      <c r="A271" s="142"/>
      <c r="B271" s="142"/>
      <c r="C271" s="5">
        <v>11.2083333333333</v>
      </c>
      <c r="D271" s="42">
        <v>0</v>
      </c>
      <c r="E271" s="42">
        <v>0</v>
      </c>
      <c r="F271" s="42">
        <v>0</v>
      </c>
      <c r="G271" s="42">
        <v>0</v>
      </c>
      <c r="H271" s="36">
        <v>0</v>
      </c>
      <c r="I271" s="8">
        <v>0</v>
      </c>
      <c r="J271" s="36">
        <v>0</v>
      </c>
      <c r="K271" s="36">
        <v>0</v>
      </c>
      <c r="L271" s="36">
        <v>0</v>
      </c>
      <c r="M271" s="36">
        <v>0</v>
      </c>
      <c r="N271" s="36">
        <v>0</v>
      </c>
      <c r="O271" s="8">
        <v>0</v>
      </c>
      <c r="P271" s="84">
        <v>0.56179999999999997</v>
      </c>
      <c r="Q271" s="84">
        <v>0.72750000000000004</v>
      </c>
      <c r="R271" s="84">
        <v>0.19159999999999999</v>
      </c>
      <c r="S271" s="84">
        <v>0.67390000000000005</v>
      </c>
      <c r="T271" s="84">
        <v>0.72750000000000004</v>
      </c>
      <c r="U271" s="84">
        <v>0.45550000000000002</v>
      </c>
      <c r="V271" s="84">
        <v>0.30840000000000001</v>
      </c>
      <c r="W271" s="84">
        <v>0.41870000000000002</v>
      </c>
      <c r="X271" s="84">
        <v>0.32229999999999998</v>
      </c>
      <c r="Y271" s="84">
        <v>0.34200000000000003</v>
      </c>
      <c r="Z271" s="84">
        <v>0.20119999999999999</v>
      </c>
      <c r="AA271" s="42">
        <v>0.28260000000000002</v>
      </c>
      <c r="AB271" s="8"/>
      <c r="AC271" s="8"/>
      <c r="AD271" s="8"/>
      <c r="AE271" s="8"/>
      <c r="AF271" s="8"/>
      <c r="AG271" s="8"/>
    </row>
    <row r="272" spans="1:33">
      <c r="A272" s="142"/>
      <c r="B272" s="142"/>
      <c r="C272" s="5">
        <v>11.25</v>
      </c>
      <c r="D272" s="42">
        <v>0</v>
      </c>
      <c r="E272" s="42">
        <v>0</v>
      </c>
      <c r="F272" s="42">
        <v>0</v>
      </c>
      <c r="G272" s="42">
        <v>0</v>
      </c>
      <c r="H272" s="36">
        <v>0</v>
      </c>
      <c r="I272" s="8">
        <v>0</v>
      </c>
      <c r="J272" s="36">
        <v>0</v>
      </c>
      <c r="K272" s="36">
        <v>0</v>
      </c>
      <c r="L272" s="36">
        <v>0</v>
      </c>
      <c r="M272" s="36">
        <v>0</v>
      </c>
      <c r="N272" s="36">
        <v>0</v>
      </c>
      <c r="O272" s="8">
        <v>0</v>
      </c>
      <c r="P272" s="84">
        <v>0.56359999999999999</v>
      </c>
      <c r="Q272" s="84">
        <v>0.63890000000000002</v>
      </c>
      <c r="R272" s="84">
        <v>0.1966</v>
      </c>
      <c r="S272" s="84">
        <v>0.68710000000000004</v>
      </c>
      <c r="T272" s="84">
        <v>0.63890000000000002</v>
      </c>
      <c r="U272" s="84">
        <v>0.4501</v>
      </c>
      <c r="V272" s="84">
        <v>0.25509999999999999</v>
      </c>
      <c r="W272" s="84">
        <v>0.46410000000000001</v>
      </c>
      <c r="X272" s="84">
        <v>0.38550000000000001</v>
      </c>
      <c r="Y272" s="84">
        <v>0.39439999999999997</v>
      </c>
      <c r="Z272" s="84">
        <v>0.19600000000000001</v>
      </c>
      <c r="AA272" s="42">
        <v>0.29370000000000002</v>
      </c>
      <c r="AB272" s="8"/>
      <c r="AC272" s="8"/>
      <c r="AD272" s="8"/>
      <c r="AE272" s="8"/>
      <c r="AF272" s="8"/>
      <c r="AG272" s="8"/>
    </row>
    <row r="273" spans="1:33">
      <c r="A273" s="142"/>
      <c r="B273" s="142"/>
      <c r="C273" s="5">
        <v>11.2916666666667</v>
      </c>
      <c r="D273" s="42">
        <v>0</v>
      </c>
      <c r="E273" s="42">
        <v>0</v>
      </c>
      <c r="F273" s="42">
        <v>0</v>
      </c>
      <c r="G273" s="42">
        <v>0</v>
      </c>
      <c r="H273" s="36">
        <v>0</v>
      </c>
      <c r="I273" s="8">
        <v>0</v>
      </c>
      <c r="J273" s="36">
        <v>0</v>
      </c>
      <c r="K273" s="36">
        <v>0</v>
      </c>
      <c r="L273" s="36">
        <v>0</v>
      </c>
      <c r="M273" s="36">
        <v>0</v>
      </c>
      <c r="N273" s="36">
        <v>0</v>
      </c>
      <c r="O273" s="8">
        <v>0</v>
      </c>
      <c r="P273" s="84">
        <v>0.54820000000000002</v>
      </c>
      <c r="Q273" s="84">
        <v>0.53779999999999994</v>
      </c>
      <c r="R273" s="84">
        <v>0.20030000000000001</v>
      </c>
      <c r="S273" s="84">
        <v>0.62890000000000001</v>
      </c>
      <c r="T273" s="84">
        <v>0.53779999999999994</v>
      </c>
      <c r="U273" s="84">
        <v>0.42370000000000002</v>
      </c>
      <c r="V273" s="84">
        <v>0.22289999999999999</v>
      </c>
      <c r="W273" s="84">
        <v>0.40820000000000001</v>
      </c>
      <c r="X273" s="84">
        <v>0.38540000000000002</v>
      </c>
      <c r="Y273" s="84">
        <v>0.35</v>
      </c>
      <c r="Z273" s="84">
        <v>0.18790000000000001</v>
      </c>
      <c r="AA273" s="42">
        <v>0.27139999999999997</v>
      </c>
      <c r="AB273" s="8"/>
      <c r="AC273" s="8"/>
      <c r="AD273" s="8"/>
      <c r="AE273" s="8"/>
      <c r="AF273" s="8"/>
      <c r="AG273" s="8"/>
    </row>
    <row r="274" spans="1:33">
      <c r="A274" s="142"/>
      <c r="B274" s="142"/>
      <c r="C274" s="5">
        <v>11.3333333333333</v>
      </c>
      <c r="D274" s="42">
        <v>0</v>
      </c>
      <c r="E274" s="42">
        <v>0</v>
      </c>
      <c r="F274" s="42">
        <v>0</v>
      </c>
      <c r="G274" s="42">
        <v>0</v>
      </c>
      <c r="H274" s="36">
        <v>0</v>
      </c>
      <c r="I274" s="8">
        <v>0</v>
      </c>
      <c r="J274" s="36">
        <v>7.3200000000000001E-2</v>
      </c>
      <c r="K274" s="36">
        <v>3.73E-2</v>
      </c>
      <c r="L274" s="36">
        <v>5.0799999999999998E-2</v>
      </c>
      <c r="M274" s="36">
        <v>7.3300000000000004E-2</v>
      </c>
      <c r="N274" s="36">
        <v>1.5599999999999999E-2</v>
      </c>
      <c r="O274" s="8">
        <v>0.05</v>
      </c>
      <c r="P274" s="84">
        <v>0.52380000000000004</v>
      </c>
      <c r="Q274" s="84">
        <v>0.47799999999999998</v>
      </c>
      <c r="R274" s="84">
        <v>0.17419999999999999</v>
      </c>
      <c r="S274" s="84">
        <v>0.56989999999999996</v>
      </c>
      <c r="T274" s="84">
        <v>0.47799999999999998</v>
      </c>
      <c r="U274" s="84">
        <v>0.38750000000000001</v>
      </c>
      <c r="V274" s="84">
        <v>0.24529999999999999</v>
      </c>
      <c r="W274" s="84">
        <v>0.39479999999999998</v>
      </c>
      <c r="X274" s="84">
        <v>0.43149999999999999</v>
      </c>
      <c r="Y274" s="84">
        <v>0.42180000000000001</v>
      </c>
      <c r="Z274" s="84">
        <v>0.253</v>
      </c>
      <c r="AA274" s="42">
        <v>0.31209999999999999</v>
      </c>
      <c r="AB274" s="8"/>
      <c r="AC274" s="8"/>
      <c r="AD274" s="8"/>
      <c r="AE274" s="8"/>
      <c r="AF274" s="8"/>
      <c r="AG274" s="8"/>
    </row>
    <row r="275" spans="1:33">
      <c r="A275" s="142"/>
      <c r="B275" s="142"/>
      <c r="C275" s="5">
        <v>11.375</v>
      </c>
      <c r="D275" s="42">
        <v>0</v>
      </c>
      <c r="E275" s="42">
        <v>0</v>
      </c>
      <c r="F275" s="42">
        <v>0</v>
      </c>
      <c r="G275" s="42">
        <v>0</v>
      </c>
      <c r="H275" s="36">
        <v>0</v>
      </c>
      <c r="I275" s="8">
        <v>0</v>
      </c>
      <c r="J275" s="36">
        <v>0.30669999999999997</v>
      </c>
      <c r="K275" s="36">
        <v>0.28510000000000002</v>
      </c>
      <c r="L275" s="36">
        <v>0.20130000000000001</v>
      </c>
      <c r="M275" s="36">
        <v>0.23519999999999999</v>
      </c>
      <c r="N275" s="36">
        <v>0.2772</v>
      </c>
      <c r="O275" s="8">
        <v>0.2611</v>
      </c>
      <c r="P275" s="84">
        <v>0.48649999999999999</v>
      </c>
      <c r="Q275" s="84">
        <v>0.42220000000000002</v>
      </c>
      <c r="R275" s="84">
        <v>0.15210000000000001</v>
      </c>
      <c r="S275" s="84">
        <v>0.48859999999999998</v>
      </c>
      <c r="T275" s="84">
        <v>0.42220000000000002</v>
      </c>
      <c r="U275" s="84">
        <v>0.3453</v>
      </c>
      <c r="V275" s="84">
        <v>0.32050000000000001</v>
      </c>
      <c r="W275" s="84">
        <v>0.38829999999999998</v>
      </c>
      <c r="X275" s="84">
        <v>0.50239999999999996</v>
      </c>
      <c r="Y275" s="84">
        <v>0.46050000000000002</v>
      </c>
      <c r="Z275" s="84">
        <v>0.36520000000000002</v>
      </c>
      <c r="AA275" s="42">
        <v>0.38529999999999998</v>
      </c>
      <c r="AB275" s="8"/>
      <c r="AC275" s="8"/>
      <c r="AD275" s="8"/>
      <c r="AE275" s="8"/>
      <c r="AF275" s="8"/>
      <c r="AG275" s="8"/>
    </row>
    <row r="276" spans="1:33">
      <c r="A276" s="142"/>
      <c r="B276" s="142"/>
      <c r="C276" s="5">
        <v>11.4166666666667</v>
      </c>
      <c r="D276" s="42">
        <v>1.83E-2</v>
      </c>
      <c r="E276" s="42">
        <v>1.4999999999999999E-2</v>
      </c>
      <c r="F276" s="42">
        <v>0</v>
      </c>
      <c r="G276" s="42">
        <v>0</v>
      </c>
      <c r="H276" s="36">
        <v>0</v>
      </c>
      <c r="I276" s="8">
        <v>6.7000000000000002E-3</v>
      </c>
      <c r="J276" s="36">
        <v>0.37519999999999998</v>
      </c>
      <c r="K276" s="36">
        <v>0.43319999999999997</v>
      </c>
      <c r="L276" s="36">
        <v>0.18909999999999999</v>
      </c>
      <c r="M276" s="36">
        <v>0.41270000000000001</v>
      </c>
      <c r="N276" s="36">
        <v>0.62809999999999999</v>
      </c>
      <c r="O276" s="8">
        <v>0.40770000000000001</v>
      </c>
      <c r="P276" s="84">
        <v>0.4259</v>
      </c>
      <c r="Q276" s="84">
        <v>0.49180000000000001</v>
      </c>
      <c r="R276" s="84">
        <v>0.1434</v>
      </c>
      <c r="S276" s="84">
        <v>0.5635</v>
      </c>
      <c r="T276" s="84">
        <v>0.49180000000000001</v>
      </c>
      <c r="U276" s="84">
        <v>0.34789999999999999</v>
      </c>
      <c r="V276" s="84">
        <v>0.3352</v>
      </c>
      <c r="W276" s="84">
        <v>0.38140000000000002</v>
      </c>
      <c r="X276" s="84">
        <v>0.35349999999999998</v>
      </c>
      <c r="Y276" s="84">
        <v>0.40129999999999999</v>
      </c>
      <c r="Z276" s="84">
        <v>0.37090000000000001</v>
      </c>
      <c r="AA276" s="42">
        <v>0.36859999999999998</v>
      </c>
      <c r="AB276" s="8"/>
      <c r="AC276" s="8"/>
      <c r="AD276" s="8"/>
      <c r="AE276" s="8"/>
      <c r="AF276" s="8"/>
      <c r="AG276" s="8"/>
    </row>
    <row r="277" spans="1:33">
      <c r="A277" s="142"/>
      <c r="B277" s="142"/>
      <c r="C277" s="5">
        <v>11.4583333333333</v>
      </c>
      <c r="D277" s="42">
        <v>5.3900000000000003E-2</v>
      </c>
      <c r="E277" s="42">
        <v>0.16650000000000001</v>
      </c>
      <c r="F277" s="42">
        <v>0</v>
      </c>
      <c r="G277" s="42">
        <v>4.1099999999999998E-2</v>
      </c>
      <c r="H277" s="36">
        <v>8.3500000000000005E-2</v>
      </c>
      <c r="I277" s="8">
        <v>6.9000000000000006E-2</v>
      </c>
      <c r="J277" s="36">
        <v>0.45490000000000003</v>
      </c>
      <c r="K277" s="36">
        <v>0.45810000000000001</v>
      </c>
      <c r="L277" s="36">
        <v>0.35859999999999997</v>
      </c>
      <c r="M277" s="36">
        <v>0.47770000000000001</v>
      </c>
      <c r="N277" s="36">
        <v>0.57920000000000005</v>
      </c>
      <c r="O277" s="8">
        <v>0.4657</v>
      </c>
      <c r="P277" s="84">
        <v>0.4088</v>
      </c>
      <c r="Q277" s="84">
        <v>0.35139999999999999</v>
      </c>
      <c r="R277" s="84">
        <v>0.1164</v>
      </c>
      <c r="S277" s="84">
        <v>0.3851</v>
      </c>
      <c r="T277" s="84">
        <v>0.35139999999999999</v>
      </c>
      <c r="U277" s="84">
        <v>0.2802</v>
      </c>
      <c r="V277" s="84">
        <v>0.38400000000000001</v>
      </c>
      <c r="W277" s="84">
        <v>0.36809999999999998</v>
      </c>
      <c r="X277" s="84">
        <v>0.30769999999999997</v>
      </c>
      <c r="Y277" s="84">
        <v>0.40060000000000001</v>
      </c>
      <c r="Z277" s="84">
        <v>0.2964</v>
      </c>
      <c r="AA277" s="42">
        <v>0.32840000000000003</v>
      </c>
      <c r="AB277" s="8"/>
      <c r="AC277" s="8"/>
      <c r="AD277" s="8"/>
      <c r="AE277" s="8"/>
      <c r="AF277" s="8"/>
      <c r="AG277" s="8"/>
    </row>
    <row r="278" spans="1:33">
      <c r="A278" s="142"/>
      <c r="B278" s="142"/>
      <c r="C278" s="5">
        <v>11.5</v>
      </c>
      <c r="D278" s="42">
        <v>0.1171</v>
      </c>
      <c r="E278" s="42">
        <v>0.27579999999999999</v>
      </c>
      <c r="F278" s="42">
        <v>0</v>
      </c>
      <c r="G278" s="42">
        <v>9.4700000000000006E-2</v>
      </c>
      <c r="H278" s="36">
        <v>0.2596</v>
      </c>
      <c r="I278" s="8">
        <v>0.14940000000000001</v>
      </c>
      <c r="J278" s="36">
        <v>0.4894</v>
      </c>
      <c r="K278" s="36">
        <v>0.49669999999999997</v>
      </c>
      <c r="L278" s="36">
        <v>0.41549999999999998</v>
      </c>
      <c r="M278" s="36">
        <v>0.51390000000000002</v>
      </c>
      <c r="N278" s="36">
        <v>0.60389999999999999</v>
      </c>
      <c r="O278" s="8">
        <v>0.50390000000000001</v>
      </c>
      <c r="P278" s="84">
        <v>0.31730000000000003</v>
      </c>
      <c r="Q278" s="84">
        <v>0.25119999999999998</v>
      </c>
      <c r="R278" s="84">
        <v>9.4500000000000001E-2</v>
      </c>
      <c r="S278" s="84">
        <v>0.30020000000000002</v>
      </c>
      <c r="T278" s="84">
        <v>0.25119999999999998</v>
      </c>
      <c r="U278" s="84">
        <v>0.21679999999999999</v>
      </c>
      <c r="V278" s="84">
        <v>0.35639999999999999</v>
      </c>
      <c r="W278" s="84">
        <v>0.34820000000000001</v>
      </c>
      <c r="X278" s="84">
        <v>0.33860000000000001</v>
      </c>
      <c r="Y278" s="84">
        <v>0.49459999999999998</v>
      </c>
      <c r="Z278" s="84">
        <v>0.30620000000000003</v>
      </c>
      <c r="AA278" s="42">
        <v>0.33339999999999997</v>
      </c>
      <c r="AB278" s="8"/>
      <c r="AC278" s="8"/>
      <c r="AD278" s="8"/>
      <c r="AE278" s="8"/>
      <c r="AF278" s="8"/>
      <c r="AG278" s="8"/>
    </row>
    <row r="279" spans="1:33">
      <c r="A279" s="142"/>
      <c r="B279" s="142"/>
      <c r="C279" s="5">
        <v>11.5416666666667</v>
      </c>
      <c r="D279" s="42">
        <v>0.13750000000000001</v>
      </c>
      <c r="E279" s="42">
        <v>0.26140000000000002</v>
      </c>
      <c r="F279" s="42">
        <v>0</v>
      </c>
      <c r="G279" s="42">
        <v>0.1348</v>
      </c>
      <c r="H279" s="36">
        <v>0.1239</v>
      </c>
      <c r="I279" s="8">
        <v>0.13150000000000001</v>
      </c>
      <c r="J279" s="36">
        <v>0.50349999999999995</v>
      </c>
      <c r="K279" s="36">
        <v>0.50229999999999997</v>
      </c>
      <c r="L279" s="36">
        <v>0.41639999999999999</v>
      </c>
      <c r="M279" s="36">
        <v>0.49340000000000001</v>
      </c>
      <c r="N279" s="36">
        <v>0.59640000000000004</v>
      </c>
      <c r="O279" s="8">
        <v>0.50239999999999996</v>
      </c>
      <c r="P279" s="84">
        <v>0.22040000000000001</v>
      </c>
      <c r="Q279" s="84">
        <v>0.22750000000000001</v>
      </c>
      <c r="R279" s="84">
        <v>6.5299999999999997E-2</v>
      </c>
      <c r="S279" s="84">
        <v>0.25069999999999998</v>
      </c>
      <c r="T279" s="84">
        <v>0.22750000000000001</v>
      </c>
      <c r="U279" s="84">
        <v>0.16520000000000001</v>
      </c>
      <c r="V279" s="84">
        <v>0.33139999999999997</v>
      </c>
      <c r="W279" s="84">
        <v>0.39129999999999998</v>
      </c>
      <c r="X279" s="84">
        <v>0.26790000000000003</v>
      </c>
      <c r="Y279" s="84">
        <v>0.38090000000000002</v>
      </c>
      <c r="Z279" s="84">
        <v>0.3634</v>
      </c>
      <c r="AA279" s="42">
        <v>0.35599999999999998</v>
      </c>
      <c r="AB279" s="8"/>
      <c r="AC279" s="8"/>
      <c r="AD279" s="8"/>
      <c r="AE279" s="8"/>
      <c r="AF279" s="8"/>
      <c r="AG279" s="8"/>
    </row>
    <row r="280" spans="1:33">
      <c r="A280" s="142"/>
      <c r="B280" s="142"/>
      <c r="C280" s="5">
        <v>11.5833333333333</v>
      </c>
      <c r="D280" s="42">
        <v>0.1807</v>
      </c>
      <c r="E280" s="42">
        <v>0.28079999999999999</v>
      </c>
      <c r="F280" s="42">
        <v>0</v>
      </c>
      <c r="G280" s="42">
        <v>0.16980000000000001</v>
      </c>
      <c r="H280" s="36">
        <v>0.29470000000000002</v>
      </c>
      <c r="I280" s="8">
        <v>0.1852</v>
      </c>
      <c r="J280" s="36">
        <v>0.54379999999999995</v>
      </c>
      <c r="K280" s="36">
        <v>0.4446</v>
      </c>
      <c r="L280" s="36">
        <v>0.39340000000000003</v>
      </c>
      <c r="M280" s="36">
        <v>0.4909</v>
      </c>
      <c r="N280" s="36">
        <v>0.63060000000000005</v>
      </c>
      <c r="O280" s="8">
        <v>0.50070000000000003</v>
      </c>
      <c r="P280" s="84">
        <v>0.223</v>
      </c>
      <c r="Q280" s="84">
        <v>0.29880000000000001</v>
      </c>
      <c r="R280" s="84">
        <v>7.6200000000000004E-2</v>
      </c>
      <c r="S280" s="84">
        <v>0.30630000000000002</v>
      </c>
      <c r="T280" s="84">
        <v>0.29880000000000001</v>
      </c>
      <c r="U280" s="84">
        <v>0.1898</v>
      </c>
      <c r="V280" s="84">
        <v>0.4199</v>
      </c>
      <c r="W280" s="84">
        <v>0.46500000000000002</v>
      </c>
      <c r="X280" s="84">
        <v>0.2974</v>
      </c>
      <c r="Y280" s="84">
        <v>0.318</v>
      </c>
      <c r="Z280" s="84">
        <v>0.47510000000000002</v>
      </c>
      <c r="AA280" s="42">
        <v>0.43930000000000002</v>
      </c>
      <c r="AB280" s="8"/>
      <c r="AC280" s="8"/>
      <c r="AD280" s="8"/>
      <c r="AE280" s="8"/>
      <c r="AF280" s="8"/>
      <c r="AG280" s="8"/>
    </row>
    <row r="281" spans="1:33">
      <c r="A281" s="142"/>
      <c r="B281" s="142"/>
      <c r="C281" s="5">
        <v>11.625</v>
      </c>
      <c r="D281" s="42">
        <v>0.24179999999999999</v>
      </c>
      <c r="E281" s="42">
        <v>0.35</v>
      </c>
      <c r="F281" s="42">
        <v>1.9599999999999999E-2</v>
      </c>
      <c r="G281" s="42">
        <v>0.15820000000000001</v>
      </c>
      <c r="H281" s="36">
        <v>0.3508</v>
      </c>
      <c r="I281" s="8">
        <v>0.22409999999999999</v>
      </c>
      <c r="J281" s="36">
        <v>0.48480000000000001</v>
      </c>
      <c r="K281" s="36">
        <v>0.51519999999999999</v>
      </c>
      <c r="L281" s="36">
        <v>0.35270000000000001</v>
      </c>
      <c r="M281" s="36">
        <v>0.48820000000000002</v>
      </c>
      <c r="N281" s="36">
        <v>0.68679999999999997</v>
      </c>
      <c r="O281" s="8">
        <v>0.50549999999999995</v>
      </c>
      <c r="P281" s="84">
        <v>0.24790000000000001</v>
      </c>
      <c r="Q281" s="84">
        <v>0.35449999999999998</v>
      </c>
      <c r="R281" s="84">
        <v>7.8299999999999995E-2</v>
      </c>
      <c r="S281" s="84">
        <v>0.32569999999999999</v>
      </c>
      <c r="T281" s="84">
        <v>0.35449999999999998</v>
      </c>
      <c r="U281" s="84">
        <v>0.20810000000000001</v>
      </c>
      <c r="V281" s="84">
        <v>0.41239999999999999</v>
      </c>
      <c r="W281" s="84">
        <v>0.5514</v>
      </c>
      <c r="X281" s="84">
        <v>0.42749999999999999</v>
      </c>
      <c r="Y281" s="84">
        <v>0.37959999999999999</v>
      </c>
      <c r="Z281" s="84">
        <v>0.49370000000000003</v>
      </c>
      <c r="AA281" s="42">
        <v>0.4849</v>
      </c>
      <c r="AB281" s="8"/>
      <c r="AC281" s="8"/>
      <c r="AD281" s="8"/>
      <c r="AE281" s="8"/>
      <c r="AF281" s="8"/>
      <c r="AG281" s="8"/>
    </row>
    <row r="282" spans="1:33">
      <c r="A282" s="142"/>
      <c r="B282" s="142"/>
      <c r="C282" s="5">
        <v>11.6666666666667</v>
      </c>
      <c r="D282" s="42">
        <v>0.2</v>
      </c>
      <c r="E282" s="42">
        <v>0.2984</v>
      </c>
      <c r="F282" s="42">
        <v>2.9100000000000001E-2</v>
      </c>
      <c r="G282" s="42">
        <v>0.18060000000000001</v>
      </c>
      <c r="H282" s="36">
        <v>0.28299999999999997</v>
      </c>
      <c r="I282" s="8">
        <v>0.19819999999999999</v>
      </c>
      <c r="J282" s="36">
        <v>0.43859999999999999</v>
      </c>
      <c r="K282" s="36">
        <v>0.48139999999999999</v>
      </c>
      <c r="L282" s="36">
        <v>0.22670000000000001</v>
      </c>
      <c r="M282" s="36">
        <v>0.4703</v>
      </c>
      <c r="N282" s="36">
        <v>0.65080000000000005</v>
      </c>
      <c r="O282" s="8">
        <v>0.4536</v>
      </c>
      <c r="P282" s="84">
        <v>0.26550000000000001</v>
      </c>
      <c r="Q282" s="84">
        <v>0.30859999999999999</v>
      </c>
      <c r="R282" s="84">
        <v>7.9899999999999999E-2</v>
      </c>
      <c r="S282" s="84">
        <v>0.30630000000000002</v>
      </c>
      <c r="T282" s="84">
        <v>0.30859999999999999</v>
      </c>
      <c r="U282" s="84">
        <v>0.2044</v>
      </c>
      <c r="V282" s="84">
        <v>0.36870000000000003</v>
      </c>
      <c r="W282" s="84">
        <v>0.62729999999999997</v>
      </c>
      <c r="X282" s="84">
        <v>0.53710000000000002</v>
      </c>
      <c r="Y282" s="84">
        <v>0.40079999999999999</v>
      </c>
      <c r="Z282" s="84">
        <v>0.58560000000000001</v>
      </c>
      <c r="AA282" s="42">
        <v>0.55669999999999997</v>
      </c>
      <c r="AB282" s="8"/>
      <c r="AC282" s="8"/>
      <c r="AD282" s="8"/>
      <c r="AE282" s="8"/>
      <c r="AF282" s="8"/>
      <c r="AG282" s="8"/>
    </row>
    <row r="283" spans="1:33">
      <c r="A283" s="142"/>
      <c r="B283" s="142"/>
      <c r="C283" s="5">
        <v>11.7083333333333</v>
      </c>
      <c r="D283" s="42">
        <v>7.9000000000000008E-3</v>
      </c>
      <c r="E283" s="42">
        <v>4.6300000000000001E-2</v>
      </c>
      <c r="F283" s="42">
        <v>0</v>
      </c>
      <c r="G283" s="42">
        <v>0</v>
      </c>
      <c r="H283" s="36">
        <v>0</v>
      </c>
      <c r="I283" s="8">
        <v>1.09E-2</v>
      </c>
      <c r="J283" s="36">
        <v>0.26750000000000002</v>
      </c>
      <c r="K283" s="36">
        <v>0.23150000000000001</v>
      </c>
      <c r="L283" s="36">
        <v>0.1308</v>
      </c>
      <c r="M283" s="36">
        <v>0.28170000000000001</v>
      </c>
      <c r="N283" s="36">
        <v>0.43869999999999998</v>
      </c>
      <c r="O283" s="8">
        <v>0.27</v>
      </c>
      <c r="P283" s="84">
        <v>0.28660000000000002</v>
      </c>
      <c r="Q283" s="84">
        <v>0.27629999999999999</v>
      </c>
      <c r="R283" s="84">
        <v>8.5800000000000001E-2</v>
      </c>
      <c r="S283" s="84">
        <v>0.31769999999999998</v>
      </c>
      <c r="T283" s="84">
        <v>0.27629999999999999</v>
      </c>
      <c r="U283" s="84">
        <v>0.2112</v>
      </c>
      <c r="V283" s="84">
        <v>0.42849999999999999</v>
      </c>
      <c r="W283" s="84">
        <v>0.63849999999999996</v>
      </c>
      <c r="X283" s="84">
        <v>0.56910000000000005</v>
      </c>
      <c r="Y283" s="84">
        <v>0.44750000000000001</v>
      </c>
      <c r="Z283" s="84">
        <v>0.61570000000000003</v>
      </c>
      <c r="AA283" s="42">
        <v>0.58689999999999998</v>
      </c>
      <c r="AB283" s="8"/>
      <c r="AC283" s="8"/>
      <c r="AD283" s="8"/>
      <c r="AE283" s="8"/>
      <c r="AF283" s="8"/>
      <c r="AG283" s="8"/>
    </row>
    <row r="284" spans="1:33">
      <c r="A284" s="142"/>
      <c r="B284" s="142"/>
      <c r="C284" s="5">
        <v>11.75</v>
      </c>
      <c r="D284" s="42">
        <v>0</v>
      </c>
      <c r="E284" s="42">
        <v>0</v>
      </c>
      <c r="F284" s="42">
        <v>0</v>
      </c>
      <c r="G284" s="42">
        <v>0</v>
      </c>
      <c r="H284" s="36">
        <v>0</v>
      </c>
      <c r="I284" s="8">
        <v>0</v>
      </c>
      <c r="J284" s="36">
        <v>1.3100000000000001E-2</v>
      </c>
      <c r="K284" s="36">
        <v>3.2599999999999997E-2</v>
      </c>
      <c r="L284" s="36">
        <v>1.8E-3</v>
      </c>
      <c r="M284" s="36">
        <v>2.8400000000000002E-2</v>
      </c>
      <c r="N284" s="36">
        <v>7.7299999999999994E-2</v>
      </c>
      <c r="O284" s="8">
        <v>3.0599999999999999E-2</v>
      </c>
      <c r="P284" s="84">
        <v>0.28299999999999997</v>
      </c>
      <c r="Q284" s="84">
        <v>0.25700000000000001</v>
      </c>
      <c r="R284" s="84">
        <v>8.3000000000000004E-2</v>
      </c>
      <c r="S284" s="84">
        <v>0.2928</v>
      </c>
      <c r="T284" s="84">
        <v>0.25700000000000001</v>
      </c>
      <c r="U284" s="84">
        <v>0.20180000000000001</v>
      </c>
      <c r="V284" s="84">
        <v>0.48859999999999998</v>
      </c>
      <c r="W284" s="84">
        <v>0.68300000000000005</v>
      </c>
      <c r="X284" s="84">
        <v>0.50390000000000001</v>
      </c>
      <c r="Y284" s="84">
        <v>0.46489999999999998</v>
      </c>
      <c r="Z284" s="84">
        <v>0.62790000000000001</v>
      </c>
      <c r="AA284" s="42">
        <v>0.60319999999999996</v>
      </c>
      <c r="AB284" s="8"/>
      <c r="AC284" s="8"/>
      <c r="AD284" s="8"/>
      <c r="AE284" s="8"/>
      <c r="AF284" s="8"/>
      <c r="AG284" s="8"/>
    </row>
    <row r="285" spans="1:33">
      <c r="A285" s="142"/>
      <c r="B285" s="142"/>
      <c r="C285" s="5">
        <v>11.7916666666667</v>
      </c>
      <c r="D285" s="42">
        <v>0</v>
      </c>
      <c r="E285" s="42">
        <v>0</v>
      </c>
      <c r="F285" s="42">
        <v>0</v>
      </c>
      <c r="G285" s="42">
        <v>0</v>
      </c>
      <c r="H285" s="36">
        <v>0</v>
      </c>
      <c r="I285" s="8">
        <v>0</v>
      </c>
      <c r="J285" s="36">
        <v>0</v>
      </c>
      <c r="K285" s="36">
        <v>0</v>
      </c>
      <c r="L285" s="36">
        <v>0</v>
      </c>
      <c r="M285" s="36">
        <v>0</v>
      </c>
      <c r="N285" s="36">
        <v>0</v>
      </c>
      <c r="O285" s="8">
        <v>0</v>
      </c>
      <c r="P285" s="84">
        <v>0.29880000000000001</v>
      </c>
      <c r="Q285" s="84">
        <v>0.2298</v>
      </c>
      <c r="R285" s="84">
        <v>7.0099999999999996E-2</v>
      </c>
      <c r="S285" s="84">
        <v>0.25159999999999999</v>
      </c>
      <c r="T285" s="84">
        <v>0.2298</v>
      </c>
      <c r="U285" s="84">
        <v>0.18959999999999999</v>
      </c>
      <c r="V285" s="84">
        <v>0.60619999999999996</v>
      </c>
      <c r="W285" s="84">
        <v>0.77459999999999996</v>
      </c>
      <c r="X285" s="84">
        <v>0.4768</v>
      </c>
      <c r="Y285" s="84">
        <v>0.51060000000000005</v>
      </c>
      <c r="Z285" s="84">
        <v>0.73219999999999996</v>
      </c>
      <c r="AA285" s="42">
        <v>0.6885</v>
      </c>
      <c r="AB285" s="8"/>
      <c r="AC285" s="8"/>
      <c r="AD285" s="8"/>
      <c r="AE285" s="8"/>
      <c r="AF285" s="8"/>
      <c r="AG285" s="8"/>
    </row>
    <row r="286" spans="1:33">
      <c r="A286" s="142"/>
      <c r="B286" s="142"/>
      <c r="C286" s="5">
        <v>11.8333333333333</v>
      </c>
      <c r="D286" s="42">
        <v>0</v>
      </c>
      <c r="E286" s="42">
        <v>0</v>
      </c>
      <c r="F286" s="42">
        <v>0</v>
      </c>
      <c r="G286" s="42">
        <v>0</v>
      </c>
      <c r="H286" s="36">
        <v>0</v>
      </c>
      <c r="I286" s="8">
        <v>0</v>
      </c>
      <c r="J286" s="36">
        <v>0</v>
      </c>
      <c r="K286" s="36">
        <v>0</v>
      </c>
      <c r="L286" s="36">
        <v>0</v>
      </c>
      <c r="M286" s="36">
        <v>0</v>
      </c>
      <c r="N286" s="36">
        <v>0</v>
      </c>
      <c r="O286" s="8">
        <v>0</v>
      </c>
      <c r="P286" s="84">
        <v>0.32240000000000002</v>
      </c>
      <c r="Q286" s="84">
        <v>0.31490000000000001</v>
      </c>
      <c r="R286" s="84">
        <v>9.5299999999999996E-2</v>
      </c>
      <c r="S286" s="84">
        <v>0.34310000000000002</v>
      </c>
      <c r="T286" s="84">
        <v>0.31490000000000001</v>
      </c>
      <c r="U286" s="84">
        <v>0.23469999999999999</v>
      </c>
      <c r="V286" s="84">
        <v>0.56820000000000004</v>
      </c>
      <c r="W286" s="84">
        <v>0.73099999999999998</v>
      </c>
      <c r="X286" s="84">
        <v>0.42409999999999998</v>
      </c>
      <c r="Y286" s="84">
        <v>0.51329999999999998</v>
      </c>
      <c r="Z286" s="84">
        <v>0.62160000000000004</v>
      </c>
      <c r="AA286" s="42">
        <v>0.6129</v>
      </c>
      <c r="AB286" s="8"/>
      <c r="AC286" s="8"/>
      <c r="AD286" s="8"/>
      <c r="AE286" s="8"/>
      <c r="AF286" s="8"/>
      <c r="AG286" s="8"/>
    </row>
    <row r="287" spans="1:33">
      <c r="A287" s="142"/>
      <c r="B287" s="142"/>
      <c r="C287" s="5">
        <v>11.875</v>
      </c>
      <c r="D287" s="42">
        <v>0</v>
      </c>
      <c r="E287" s="42">
        <v>0</v>
      </c>
      <c r="F287" s="42">
        <v>0</v>
      </c>
      <c r="G287" s="42">
        <v>0</v>
      </c>
      <c r="H287" s="36">
        <v>0</v>
      </c>
      <c r="I287" s="8">
        <v>0</v>
      </c>
      <c r="J287" s="36">
        <v>0</v>
      </c>
      <c r="K287" s="36">
        <v>0</v>
      </c>
      <c r="L287" s="36">
        <v>0</v>
      </c>
      <c r="M287" s="36">
        <v>0</v>
      </c>
      <c r="N287" s="36">
        <v>0</v>
      </c>
      <c r="O287" s="8">
        <v>0</v>
      </c>
      <c r="P287" s="84">
        <v>0.36919999999999997</v>
      </c>
      <c r="Q287" s="84">
        <v>0.48309999999999997</v>
      </c>
      <c r="R287" s="84">
        <v>0.1236</v>
      </c>
      <c r="S287" s="84">
        <v>0.48149999999999998</v>
      </c>
      <c r="T287" s="84">
        <v>0.48309999999999997</v>
      </c>
      <c r="U287" s="84">
        <v>0.30669999999999997</v>
      </c>
      <c r="V287" s="84">
        <v>0.53420000000000001</v>
      </c>
      <c r="W287" s="84">
        <v>0.65229999999999999</v>
      </c>
      <c r="X287" s="84">
        <v>0.37369999999999998</v>
      </c>
      <c r="Y287" s="84">
        <v>0.56120000000000003</v>
      </c>
      <c r="Z287" s="84">
        <v>0.4975</v>
      </c>
      <c r="AA287" s="42">
        <v>0.52529999999999999</v>
      </c>
      <c r="AB287" s="8"/>
      <c r="AC287" s="8"/>
      <c r="AD287" s="8"/>
      <c r="AE287" s="8"/>
      <c r="AF287" s="8"/>
      <c r="AG287" s="8"/>
    </row>
    <row r="288" spans="1:33">
      <c r="A288" s="142"/>
      <c r="B288" s="142"/>
      <c r="C288" s="5">
        <v>11.9166666666667</v>
      </c>
      <c r="D288" s="42">
        <v>0</v>
      </c>
      <c r="E288" s="42">
        <v>0</v>
      </c>
      <c r="F288" s="42">
        <v>0</v>
      </c>
      <c r="G288" s="42">
        <v>0</v>
      </c>
      <c r="H288" s="36">
        <v>0</v>
      </c>
      <c r="I288" s="8">
        <v>0</v>
      </c>
      <c r="J288" s="36">
        <v>0</v>
      </c>
      <c r="K288" s="36">
        <v>0</v>
      </c>
      <c r="L288" s="36">
        <v>0</v>
      </c>
      <c r="M288" s="36">
        <v>0</v>
      </c>
      <c r="N288" s="36">
        <v>0</v>
      </c>
      <c r="O288" s="8">
        <v>0</v>
      </c>
      <c r="P288" s="84">
        <v>0.42859999999999998</v>
      </c>
      <c r="Q288" s="84">
        <v>0.49390000000000001</v>
      </c>
      <c r="R288" s="84">
        <v>0.1116</v>
      </c>
      <c r="S288" s="84">
        <v>0.46560000000000001</v>
      </c>
      <c r="T288" s="84">
        <v>0.49390000000000001</v>
      </c>
      <c r="U288" s="84">
        <v>0.31669999999999998</v>
      </c>
      <c r="V288" s="84">
        <v>0.65239999999999998</v>
      </c>
      <c r="W288" s="84">
        <v>0.64429999999999998</v>
      </c>
      <c r="X288" s="84">
        <v>0.31080000000000002</v>
      </c>
      <c r="Y288" s="84">
        <v>0.47399999999999998</v>
      </c>
      <c r="Z288" s="84">
        <v>0.54069999999999996</v>
      </c>
      <c r="AA288" s="42">
        <v>0.54749999999999999</v>
      </c>
      <c r="AB288" s="8"/>
      <c r="AC288" s="8"/>
      <c r="AD288" s="8"/>
      <c r="AE288" s="8"/>
      <c r="AF288" s="8"/>
      <c r="AG288" s="8"/>
    </row>
    <row r="289" spans="1:33">
      <c r="A289" s="142"/>
      <c r="B289" s="142"/>
      <c r="C289" s="5">
        <v>11.9583333333333</v>
      </c>
      <c r="D289" s="42">
        <v>0</v>
      </c>
      <c r="E289" s="42">
        <v>0</v>
      </c>
      <c r="F289" s="42">
        <v>0</v>
      </c>
      <c r="G289" s="42">
        <v>0</v>
      </c>
      <c r="H289" s="36">
        <v>0</v>
      </c>
      <c r="I289" s="8">
        <v>0</v>
      </c>
      <c r="J289" s="36">
        <v>0</v>
      </c>
      <c r="K289" s="36">
        <v>0</v>
      </c>
      <c r="L289" s="36">
        <v>0</v>
      </c>
      <c r="M289" s="36">
        <v>0</v>
      </c>
      <c r="N289" s="36">
        <v>0</v>
      </c>
      <c r="O289" s="8">
        <v>0</v>
      </c>
      <c r="P289" s="84">
        <v>0.45040000000000002</v>
      </c>
      <c r="Q289" s="84">
        <v>0.46300000000000002</v>
      </c>
      <c r="R289" s="84">
        <v>0.10349999999999999</v>
      </c>
      <c r="S289" s="84">
        <v>0.39040000000000002</v>
      </c>
      <c r="T289" s="84">
        <v>0.46300000000000002</v>
      </c>
      <c r="U289" s="84">
        <v>0.30099999999999999</v>
      </c>
      <c r="V289" s="84">
        <v>0.59289999999999998</v>
      </c>
      <c r="W289" s="84">
        <v>0.7208</v>
      </c>
      <c r="X289" s="84">
        <v>0.23769999999999999</v>
      </c>
      <c r="Y289" s="84">
        <v>0.40239999999999998</v>
      </c>
      <c r="Z289" s="84">
        <v>0.46850000000000003</v>
      </c>
      <c r="AA289" s="42">
        <v>0.51019999999999999</v>
      </c>
      <c r="AB289" s="8"/>
      <c r="AC289" s="8"/>
      <c r="AD289" s="8"/>
      <c r="AE289" s="8"/>
      <c r="AF289" s="8"/>
      <c r="AG289" s="8"/>
    </row>
    <row r="290" spans="1:33">
      <c r="A290" s="142"/>
      <c r="B290" s="142"/>
      <c r="C290" s="5">
        <v>12</v>
      </c>
      <c r="D290" s="42">
        <v>0</v>
      </c>
      <c r="E290" s="42">
        <v>0</v>
      </c>
      <c r="F290" s="42">
        <v>0</v>
      </c>
      <c r="G290" s="42">
        <v>0</v>
      </c>
      <c r="H290" s="36">
        <v>0</v>
      </c>
      <c r="I290" s="8">
        <v>0</v>
      </c>
      <c r="J290" s="36">
        <v>0</v>
      </c>
      <c r="K290" s="36">
        <v>0</v>
      </c>
      <c r="L290" s="36">
        <v>0</v>
      </c>
      <c r="M290" s="36">
        <v>0</v>
      </c>
      <c r="N290" s="36">
        <v>0</v>
      </c>
      <c r="O290" s="8">
        <v>0</v>
      </c>
      <c r="P290" s="84">
        <v>0.41020000000000001</v>
      </c>
      <c r="Q290" s="84">
        <v>0.4017</v>
      </c>
      <c r="R290" s="84">
        <v>0.1166</v>
      </c>
      <c r="S290" s="84">
        <v>0.3392</v>
      </c>
      <c r="T290" s="84">
        <v>0.4017</v>
      </c>
      <c r="U290" s="84">
        <v>0.27750000000000002</v>
      </c>
      <c r="V290" s="84">
        <v>0.46989999999999998</v>
      </c>
      <c r="W290" s="84">
        <v>0.65400000000000003</v>
      </c>
      <c r="X290" s="84">
        <v>0.1394</v>
      </c>
      <c r="Y290" s="84">
        <v>0.29520000000000002</v>
      </c>
      <c r="Z290" s="84">
        <v>0.36730000000000002</v>
      </c>
      <c r="AA290" s="42">
        <v>0.41439999999999999</v>
      </c>
      <c r="AB290" s="8"/>
      <c r="AC290" s="8"/>
      <c r="AD290" s="8"/>
      <c r="AE290" s="8"/>
      <c r="AF290" s="8"/>
      <c r="AG290" s="8"/>
    </row>
    <row r="291" spans="1:33">
      <c r="K291" s="8"/>
      <c r="P291" s="84"/>
    </row>
    <row r="292" spans="1:33">
      <c r="J292" s="36"/>
      <c r="K292" s="36"/>
      <c r="L292" s="36"/>
      <c r="M292" s="36"/>
      <c r="O292" s="36"/>
      <c r="P292" s="84"/>
      <c r="V292" s="36"/>
      <c r="W292" s="36"/>
      <c r="X292" s="36"/>
      <c r="Z292" s="36"/>
      <c r="AA292" s="36"/>
      <c r="AB292" s="36"/>
      <c r="AC292" s="36"/>
      <c r="AD292" s="36"/>
    </row>
    <row r="293" spans="1:33">
      <c r="J293" s="36"/>
      <c r="K293" s="36"/>
      <c r="L293" s="36"/>
      <c r="M293" s="36"/>
      <c r="N293" s="36"/>
      <c r="O293" s="36"/>
      <c r="P293" s="84"/>
      <c r="W293" s="36"/>
      <c r="X293" s="36"/>
      <c r="Z293" s="36"/>
      <c r="AA293" s="36"/>
      <c r="AB293" s="36"/>
      <c r="AC293" s="36"/>
      <c r="AD293" s="36"/>
    </row>
    <row r="294" spans="1:33">
      <c r="J294" s="36"/>
      <c r="K294" s="36"/>
      <c r="L294" s="36"/>
      <c r="N294" s="36"/>
      <c r="P294" s="84"/>
      <c r="V294" s="36"/>
      <c r="W294" s="36"/>
      <c r="X294" s="36"/>
      <c r="Z294" s="36"/>
      <c r="AA294" s="36"/>
      <c r="AB294" s="36"/>
      <c r="AC294" s="36"/>
      <c r="AD294" s="36"/>
    </row>
    <row r="295" spans="1:33">
      <c r="J295" s="36"/>
      <c r="K295" s="36"/>
      <c r="L295" s="36"/>
      <c r="N295" s="36"/>
      <c r="P295" s="84"/>
      <c r="V295" s="36"/>
      <c r="W295" s="36"/>
      <c r="X295" s="36"/>
      <c r="Z295" s="36"/>
      <c r="AA295" s="36"/>
      <c r="AB295" s="36"/>
      <c r="AC295" s="36"/>
      <c r="AD295" s="36"/>
    </row>
    <row r="296" spans="1:33">
      <c r="J296" s="36"/>
      <c r="K296" s="36"/>
      <c r="L296" s="36"/>
      <c r="M296" s="36"/>
      <c r="N296" s="36"/>
      <c r="P296" s="84"/>
      <c r="V296" s="36"/>
      <c r="W296" s="36"/>
      <c r="X296" s="36"/>
      <c r="Z296" s="36"/>
      <c r="AA296" s="36"/>
      <c r="AB296" s="36"/>
      <c r="AC296" s="36"/>
      <c r="AD296" s="36"/>
    </row>
    <row r="297" spans="1:33">
      <c r="J297" s="36"/>
      <c r="K297" s="36"/>
      <c r="L297" s="36"/>
      <c r="M297" s="36"/>
      <c r="N297" s="36"/>
      <c r="P297" s="84"/>
      <c r="V297" s="36"/>
      <c r="W297" s="36"/>
      <c r="X297" s="36"/>
      <c r="Z297" s="36"/>
      <c r="AA297" s="36"/>
      <c r="AB297" s="36"/>
      <c r="AC297" s="36"/>
      <c r="AD297" s="36"/>
    </row>
    <row r="298" spans="1:33">
      <c r="J298" s="36"/>
      <c r="K298" s="36"/>
      <c r="L298" s="36"/>
      <c r="M298" s="36"/>
      <c r="N298" s="36"/>
      <c r="P298" s="84"/>
      <c r="V298" s="36"/>
      <c r="W298" s="36"/>
      <c r="X298" s="36"/>
      <c r="Z298" s="36"/>
      <c r="AA298" s="36"/>
      <c r="AB298" s="36"/>
      <c r="AC298" s="36"/>
      <c r="AD298" s="36"/>
    </row>
    <row r="299" spans="1:33">
      <c r="J299" s="36"/>
      <c r="K299" s="36"/>
      <c r="L299" s="36"/>
      <c r="M299" s="36"/>
      <c r="N299" s="36"/>
      <c r="P299" s="84"/>
      <c r="V299" s="36"/>
      <c r="W299" s="36"/>
      <c r="X299" s="36"/>
      <c r="Z299" s="36"/>
      <c r="AA299" s="36"/>
      <c r="AB299" s="36"/>
      <c r="AC299" s="36"/>
      <c r="AD299" s="36"/>
    </row>
    <row r="300" spans="1:33">
      <c r="J300" s="36"/>
      <c r="K300" s="36"/>
      <c r="L300" s="36"/>
      <c r="M300" s="36"/>
      <c r="N300" s="36"/>
      <c r="P300" s="84"/>
      <c r="V300" s="36"/>
      <c r="W300" s="36"/>
      <c r="X300" s="36"/>
      <c r="Z300" s="36"/>
      <c r="AA300" s="36"/>
      <c r="AB300" s="36"/>
      <c r="AC300" s="36"/>
      <c r="AD300" s="36"/>
    </row>
    <row r="301" spans="1:33">
      <c r="J301" s="36"/>
      <c r="K301" s="36"/>
      <c r="L301" s="36"/>
      <c r="M301" s="36"/>
      <c r="N301" s="36"/>
      <c r="P301" s="84"/>
      <c r="V301" s="36"/>
      <c r="W301" s="36"/>
      <c r="X301" s="36"/>
      <c r="Z301" s="36"/>
      <c r="AA301" s="36"/>
      <c r="AB301" s="36"/>
      <c r="AC301" s="36"/>
      <c r="AD301" s="36"/>
    </row>
    <row r="302" spans="1:33">
      <c r="J302" s="36"/>
      <c r="K302" s="36"/>
      <c r="L302" s="36"/>
      <c r="M302" s="36"/>
      <c r="N302" s="36"/>
      <c r="P302" s="84"/>
      <c r="V302" s="36"/>
      <c r="W302" s="36"/>
      <c r="X302" s="36"/>
      <c r="Z302" s="36"/>
      <c r="AA302" s="36"/>
      <c r="AB302" s="36"/>
      <c r="AC302" s="36"/>
      <c r="AD302" s="36"/>
    </row>
    <row r="303" spans="1:33">
      <c r="J303" s="36"/>
      <c r="K303" s="36"/>
      <c r="L303" s="36"/>
      <c r="M303" s="36"/>
      <c r="N303" s="36"/>
      <c r="P303" s="84"/>
      <c r="V303" s="36"/>
      <c r="W303" s="36"/>
      <c r="X303" s="36"/>
      <c r="Z303" s="36"/>
      <c r="AA303" s="36"/>
      <c r="AB303" s="36"/>
      <c r="AC303" s="36"/>
      <c r="AD303" s="36"/>
    </row>
    <row r="304" spans="1:33">
      <c r="J304" s="36"/>
      <c r="K304" s="36"/>
      <c r="L304" s="36"/>
      <c r="M304" s="36"/>
      <c r="N304" s="36"/>
      <c r="P304" s="84"/>
      <c r="V304" s="36"/>
      <c r="W304" s="36"/>
      <c r="X304" s="36"/>
      <c r="Z304" s="36"/>
      <c r="AA304" s="36"/>
      <c r="AB304" s="36"/>
      <c r="AC304" s="36"/>
      <c r="AD304" s="36"/>
    </row>
    <row r="305" spans="10:30">
      <c r="J305" s="36"/>
      <c r="K305" s="36"/>
      <c r="L305" s="36"/>
      <c r="M305" s="36"/>
      <c r="N305" s="36"/>
      <c r="P305" s="84"/>
      <c r="V305" s="36"/>
      <c r="W305" s="36"/>
      <c r="X305" s="36"/>
      <c r="Z305" s="36"/>
      <c r="AA305" s="36"/>
      <c r="AB305" s="36"/>
      <c r="AC305" s="36"/>
      <c r="AD305" s="36"/>
    </row>
    <row r="306" spans="10:30">
      <c r="J306" s="36"/>
      <c r="K306" s="36"/>
      <c r="L306" s="36"/>
      <c r="M306" s="36"/>
      <c r="N306" s="36"/>
      <c r="P306" s="84"/>
      <c r="V306" s="36"/>
      <c r="W306" s="36"/>
      <c r="X306" s="36"/>
      <c r="Z306" s="36"/>
      <c r="AA306" s="36"/>
      <c r="AB306" s="36"/>
      <c r="AC306" s="36"/>
      <c r="AD306" s="36"/>
    </row>
    <row r="307" spans="10:30">
      <c r="J307" s="36"/>
      <c r="K307" s="36"/>
      <c r="L307" s="36"/>
      <c r="M307" s="36"/>
      <c r="N307" s="36"/>
      <c r="P307" s="84"/>
      <c r="V307" s="36"/>
      <c r="W307" s="36"/>
      <c r="X307" s="36"/>
      <c r="Z307" s="36"/>
      <c r="AA307" s="36"/>
      <c r="AB307" s="36"/>
      <c r="AC307" s="36"/>
      <c r="AD307" s="36"/>
    </row>
    <row r="308" spans="10:30">
      <c r="J308" s="36"/>
      <c r="K308" s="36"/>
      <c r="L308" s="36"/>
      <c r="M308" s="36"/>
      <c r="N308" s="36"/>
      <c r="P308" s="84"/>
      <c r="V308" s="36"/>
      <c r="W308" s="36"/>
      <c r="X308" s="36"/>
      <c r="Z308" s="36"/>
      <c r="AA308" s="36"/>
      <c r="AB308" s="36"/>
      <c r="AC308" s="36"/>
      <c r="AD308" s="36"/>
    </row>
    <row r="309" spans="10:30">
      <c r="J309" s="36"/>
      <c r="K309" s="36"/>
      <c r="L309" s="36"/>
      <c r="M309" s="36"/>
      <c r="N309" s="36"/>
      <c r="P309" s="84"/>
      <c r="V309" s="36"/>
      <c r="W309" s="36"/>
      <c r="X309" s="36"/>
      <c r="Z309" s="36"/>
      <c r="AA309" s="36"/>
      <c r="AB309" s="36"/>
      <c r="AC309" s="36"/>
      <c r="AD309" s="36"/>
    </row>
    <row r="310" spans="10:30">
      <c r="J310" s="36"/>
      <c r="K310" s="36"/>
      <c r="L310" s="36"/>
      <c r="M310" s="36"/>
      <c r="N310" s="36"/>
      <c r="P310" s="84"/>
      <c r="V310" s="36"/>
      <c r="W310" s="36"/>
      <c r="X310" s="36"/>
      <c r="Z310" s="36"/>
      <c r="AA310" s="36"/>
      <c r="AB310" s="36"/>
      <c r="AC310" s="36"/>
      <c r="AD310" s="36"/>
    </row>
    <row r="311" spans="10:30">
      <c r="J311" s="36"/>
      <c r="K311" s="36"/>
      <c r="L311" s="36"/>
      <c r="M311" s="36"/>
      <c r="N311" s="36"/>
      <c r="P311" s="84"/>
      <c r="V311" s="36"/>
      <c r="W311" s="36"/>
      <c r="X311" s="36"/>
      <c r="Z311" s="36"/>
      <c r="AA311" s="36"/>
      <c r="AB311" s="36"/>
      <c r="AC311" s="36"/>
      <c r="AD311" s="36"/>
    </row>
    <row r="312" spans="10:30">
      <c r="J312" s="36"/>
      <c r="K312" s="36"/>
      <c r="L312" s="36"/>
      <c r="M312" s="36"/>
      <c r="N312" s="36"/>
      <c r="P312" s="84"/>
      <c r="V312" s="36"/>
      <c r="W312" s="36"/>
      <c r="X312" s="36"/>
      <c r="Z312" s="36"/>
      <c r="AA312" s="36"/>
      <c r="AB312" s="36"/>
      <c r="AC312" s="36"/>
      <c r="AD312" s="36"/>
    </row>
    <row r="313" spans="10:30">
      <c r="J313" s="36"/>
      <c r="K313" s="36"/>
      <c r="L313" s="36"/>
      <c r="M313" s="36"/>
      <c r="N313" s="36"/>
      <c r="P313" s="84"/>
      <c r="V313" s="36"/>
      <c r="W313" s="36"/>
      <c r="X313" s="36"/>
      <c r="Z313" s="36"/>
      <c r="AA313" s="36"/>
      <c r="AB313" s="36"/>
      <c r="AC313" s="36"/>
      <c r="AD313" s="36"/>
    </row>
    <row r="314" spans="10:30">
      <c r="J314" s="36"/>
      <c r="K314" s="36"/>
      <c r="L314" s="36"/>
      <c r="M314" s="36"/>
      <c r="N314" s="36"/>
      <c r="P314" s="84"/>
      <c r="V314" s="36"/>
      <c r="W314" s="36"/>
      <c r="X314" s="36"/>
      <c r="Z314" s="36"/>
      <c r="AA314" s="36"/>
      <c r="AB314" s="36"/>
      <c r="AC314" s="36"/>
      <c r="AD314" s="36"/>
    </row>
    <row r="315" spans="10:30">
      <c r="J315" s="36"/>
      <c r="K315" s="36"/>
      <c r="L315" s="36"/>
      <c r="M315" s="36"/>
      <c r="N315" s="36"/>
      <c r="P315" s="84"/>
      <c r="V315" s="36"/>
      <c r="W315" s="36"/>
      <c r="X315" s="36"/>
      <c r="Z315" s="36"/>
      <c r="AA315" s="36"/>
      <c r="AB315" s="36"/>
      <c r="AC315" s="36"/>
      <c r="AD315" s="36"/>
    </row>
    <row r="316" spans="10:30">
      <c r="J316" s="36"/>
      <c r="K316" s="36"/>
      <c r="L316" s="36"/>
      <c r="M316" s="36"/>
      <c r="N316" s="36"/>
      <c r="P316" s="84"/>
      <c r="V316" s="36"/>
      <c r="W316" s="36"/>
      <c r="X316" s="36"/>
      <c r="Z316" s="36"/>
      <c r="AA316" s="36"/>
      <c r="AB316" s="36"/>
      <c r="AC316" s="36"/>
      <c r="AD316" s="36"/>
    </row>
    <row r="317" spans="10:30">
      <c r="J317" s="36"/>
      <c r="K317" s="36"/>
      <c r="L317" s="36"/>
      <c r="M317" s="36"/>
      <c r="N317" s="36"/>
      <c r="P317" s="84"/>
      <c r="V317" s="36"/>
      <c r="W317" s="36"/>
      <c r="X317" s="36"/>
      <c r="Z317" s="36"/>
      <c r="AA317" s="36"/>
      <c r="AB317" s="36"/>
      <c r="AC317" s="36"/>
      <c r="AD317" s="36"/>
    </row>
    <row r="318" spans="10:30">
      <c r="J318" s="36"/>
      <c r="K318" s="36"/>
      <c r="L318" s="36"/>
      <c r="M318" s="36"/>
      <c r="N318" s="36"/>
      <c r="P318" s="84"/>
      <c r="V318" s="36"/>
      <c r="W318" s="36"/>
      <c r="X318" s="36"/>
      <c r="Z318" s="36"/>
      <c r="AA318" s="36"/>
      <c r="AB318" s="36"/>
      <c r="AC318" s="36"/>
      <c r="AD318" s="36"/>
    </row>
    <row r="319" spans="10:30">
      <c r="J319" s="36"/>
      <c r="K319" s="36"/>
      <c r="L319" s="36"/>
      <c r="M319" s="36"/>
      <c r="N319" s="36"/>
      <c r="P319" s="84"/>
      <c r="V319" s="36"/>
      <c r="W319" s="36"/>
      <c r="X319" s="36"/>
      <c r="Z319" s="36"/>
      <c r="AA319" s="36"/>
      <c r="AB319" s="36"/>
      <c r="AC319" s="36"/>
      <c r="AD319" s="36"/>
    </row>
    <row r="320" spans="10:30">
      <c r="J320" s="36"/>
      <c r="K320" s="36"/>
      <c r="L320" s="36"/>
      <c r="M320" s="36"/>
      <c r="N320" s="36"/>
      <c r="P320" s="84"/>
      <c r="V320" s="36"/>
      <c r="W320" s="36"/>
      <c r="X320" s="36"/>
      <c r="Z320" s="36"/>
      <c r="AA320" s="36"/>
      <c r="AB320" s="36"/>
      <c r="AC320" s="36"/>
      <c r="AD320" s="36"/>
    </row>
    <row r="321" spans="10:30">
      <c r="J321" s="36"/>
      <c r="K321" s="36"/>
      <c r="L321" s="36"/>
      <c r="M321" s="36"/>
      <c r="N321" s="36"/>
      <c r="P321" s="84"/>
      <c r="V321" s="36"/>
      <c r="W321" s="36"/>
      <c r="X321" s="36"/>
      <c r="Z321" s="36"/>
      <c r="AA321" s="36"/>
      <c r="AB321" s="36"/>
      <c r="AC321" s="36"/>
      <c r="AD321" s="36"/>
    </row>
    <row r="322" spans="10:30">
      <c r="J322" s="36"/>
      <c r="K322" s="36"/>
      <c r="L322" s="36"/>
      <c r="M322" s="36"/>
      <c r="N322" s="36"/>
      <c r="P322" s="84"/>
      <c r="V322" s="36"/>
      <c r="W322" s="36"/>
      <c r="X322" s="36"/>
      <c r="Z322" s="36"/>
      <c r="AA322" s="36"/>
      <c r="AB322" s="36"/>
      <c r="AC322" s="36"/>
      <c r="AD322" s="36"/>
    </row>
    <row r="323" spans="10:30">
      <c r="J323" s="36"/>
      <c r="K323" s="36"/>
      <c r="L323" s="36"/>
      <c r="M323" s="36"/>
      <c r="N323" s="36"/>
      <c r="P323" s="84"/>
      <c r="V323" s="36"/>
      <c r="W323" s="36"/>
      <c r="X323" s="36"/>
      <c r="Z323" s="36"/>
      <c r="AA323" s="36"/>
      <c r="AB323" s="36"/>
      <c r="AC323" s="36"/>
      <c r="AD323" s="36"/>
    </row>
    <row r="324" spans="10:30">
      <c r="J324" s="36"/>
      <c r="K324" s="36"/>
      <c r="L324" s="36"/>
      <c r="M324" s="36"/>
      <c r="N324" s="36"/>
      <c r="P324" s="84"/>
      <c r="V324" s="36"/>
      <c r="W324" s="36"/>
      <c r="X324" s="36"/>
      <c r="Z324" s="36"/>
      <c r="AA324" s="36"/>
      <c r="AB324" s="36"/>
      <c r="AC324" s="36"/>
      <c r="AD324" s="36"/>
    </row>
    <row r="325" spans="10:30">
      <c r="J325" s="36"/>
      <c r="K325" s="36"/>
      <c r="L325" s="36"/>
      <c r="M325" s="36"/>
      <c r="N325" s="36"/>
      <c r="P325" s="84"/>
      <c r="V325" s="36"/>
      <c r="W325" s="36"/>
      <c r="X325" s="36"/>
      <c r="Z325" s="36"/>
      <c r="AA325" s="36"/>
      <c r="AB325" s="36"/>
      <c r="AC325" s="36"/>
      <c r="AD325" s="36"/>
    </row>
    <row r="326" spans="10:30">
      <c r="J326" s="36"/>
      <c r="K326" s="36"/>
      <c r="L326" s="36"/>
      <c r="M326" s="36"/>
      <c r="N326" s="36"/>
      <c r="P326" s="84"/>
      <c r="V326" s="36"/>
      <c r="W326" s="36"/>
      <c r="X326" s="36"/>
      <c r="Z326" s="36"/>
      <c r="AA326" s="36"/>
      <c r="AB326" s="36"/>
      <c r="AC326" s="36"/>
      <c r="AD326" s="36"/>
    </row>
    <row r="327" spans="10:30">
      <c r="J327" s="36"/>
      <c r="K327" s="36"/>
      <c r="L327" s="36"/>
      <c r="M327" s="36"/>
      <c r="N327" s="36"/>
      <c r="P327" s="84"/>
      <c r="V327" s="36"/>
      <c r="W327" s="36"/>
      <c r="X327" s="36"/>
      <c r="Z327" s="36"/>
      <c r="AA327" s="36"/>
      <c r="AB327" s="36"/>
      <c r="AC327" s="36"/>
      <c r="AD327" s="36"/>
    </row>
    <row r="328" spans="10:30">
      <c r="J328" s="36"/>
      <c r="K328" s="36"/>
      <c r="L328" s="36"/>
      <c r="M328" s="36"/>
      <c r="N328" s="36"/>
      <c r="P328" s="84"/>
      <c r="V328" s="36"/>
      <c r="W328" s="36"/>
      <c r="X328" s="36"/>
      <c r="Z328" s="36"/>
      <c r="AA328" s="36"/>
      <c r="AB328" s="36"/>
      <c r="AC328" s="36"/>
      <c r="AD328" s="36"/>
    </row>
    <row r="329" spans="10:30">
      <c r="J329" s="36"/>
      <c r="K329" s="36"/>
      <c r="L329" s="36"/>
      <c r="M329" s="36"/>
      <c r="N329" s="36"/>
      <c r="P329" s="84"/>
      <c r="V329" s="36"/>
      <c r="W329" s="36"/>
      <c r="X329" s="36"/>
      <c r="Z329" s="36"/>
      <c r="AA329" s="36"/>
      <c r="AB329" s="36"/>
      <c r="AC329" s="36"/>
      <c r="AD329" s="36"/>
    </row>
    <row r="330" spans="10:30">
      <c r="J330" s="36"/>
      <c r="K330" s="36"/>
      <c r="L330" s="36"/>
      <c r="M330" s="36"/>
      <c r="N330" s="36"/>
      <c r="P330" s="84"/>
      <c r="V330" s="36"/>
      <c r="W330" s="36"/>
      <c r="X330" s="36"/>
      <c r="Z330" s="36"/>
      <c r="AA330" s="36"/>
      <c r="AB330" s="36"/>
      <c r="AC330" s="36"/>
      <c r="AD330" s="36"/>
    </row>
    <row r="331" spans="10:30">
      <c r="J331" s="36"/>
      <c r="K331" s="36"/>
      <c r="L331" s="36"/>
      <c r="M331" s="36"/>
      <c r="N331" s="36"/>
      <c r="P331" s="84"/>
      <c r="V331" s="36"/>
      <c r="W331" s="36"/>
      <c r="X331" s="36"/>
      <c r="Z331" s="36"/>
      <c r="AA331" s="36"/>
      <c r="AB331" s="36"/>
      <c r="AC331" s="36"/>
      <c r="AD331" s="36"/>
    </row>
    <row r="332" spans="10:30">
      <c r="J332" s="36"/>
      <c r="K332" s="36"/>
      <c r="L332" s="36"/>
      <c r="M332" s="36"/>
      <c r="N332" s="36"/>
      <c r="P332" s="84"/>
      <c r="V332" s="36"/>
      <c r="W332" s="36"/>
      <c r="X332" s="36"/>
      <c r="Z332" s="36"/>
      <c r="AA332" s="36"/>
      <c r="AB332" s="36"/>
      <c r="AC332" s="36"/>
      <c r="AD332" s="36"/>
    </row>
    <row r="333" spans="10:30">
      <c r="J333" s="36"/>
      <c r="K333" s="36"/>
      <c r="L333" s="36"/>
      <c r="M333" s="36"/>
      <c r="N333" s="36"/>
      <c r="P333" s="84"/>
      <c r="V333" s="36"/>
      <c r="W333" s="36"/>
      <c r="X333" s="36"/>
      <c r="Z333" s="36"/>
      <c r="AA333" s="36"/>
      <c r="AB333" s="36"/>
      <c r="AC333" s="36"/>
      <c r="AD333" s="36"/>
    </row>
    <row r="334" spans="10:30">
      <c r="J334" s="36"/>
      <c r="K334" s="36"/>
      <c r="L334" s="36"/>
      <c r="M334" s="36"/>
      <c r="N334" s="36"/>
      <c r="P334" s="84"/>
      <c r="V334" s="36"/>
      <c r="W334" s="36"/>
      <c r="X334" s="36"/>
      <c r="Z334" s="36"/>
      <c r="AA334" s="36"/>
      <c r="AB334" s="36"/>
      <c r="AC334" s="36"/>
      <c r="AD334" s="36"/>
    </row>
    <row r="335" spans="10:30">
      <c r="J335" s="36"/>
      <c r="K335" s="36"/>
      <c r="L335" s="36"/>
      <c r="M335" s="36"/>
      <c r="N335" s="36"/>
      <c r="P335" s="84"/>
      <c r="V335" s="36"/>
      <c r="W335" s="36"/>
      <c r="X335" s="36"/>
      <c r="Z335" s="36"/>
      <c r="AA335" s="36"/>
      <c r="AB335" s="36"/>
      <c r="AC335" s="36"/>
      <c r="AD335" s="36"/>
    </row>
    <row r="336" spans="10:30">
      <c r="J336" s="36"/>
      <c r="K336" s="36"/>
      <c r="L336" s="36"/>
      <c r="M336" s="36"/>
      <c r="N336" s="36"/>
      <c r="P336" s="84"/>
      <c r="V336" s="36"/>
      <c r="W336" s="36"/>
      <c r="X336" s="36"/>
      <c r="Z336" s="36"/>
      <c r="AA336" s="36"/>
      <c r="AB336" s="36"/>
      <c r="AC336" s="36"/>
      <c r="AD336" s="36"/>
    </row>
    <row r="337" spans="10:30">
      <c r="J337" s="36"/>
      <c r="K337" s="36"/>
      <c r="L337" s="36"/>
      <c r="M337" s="36"/>
      <c r="N337" s="36"/>
      <c r="P337" s="84"/>
      <c r="V337" s="36"/>
      <c r="W337" s="36"/>
      <c r="X337" s="36"/>
      <c r="Z337" s="36"/>
      <c r="AA337" s="36"/>
      <c r="AB337" s="36"/>
      <c r="AC337" s="36"/>
      <c r="AD337" s="36"/>
    </row>
    <row r="338" spans="10:30">
      <c r="J338" s="36"/>
      <c r="K338" s="36"/>
      <c r="L338" s="36"/>
      <c r="M338" s="36"/>
      <c r="N338" s="36"/>
      <c r="P338" s="84"/>
      <c r="V338" s="36"/>
      <c r="W338" s="36"/>
      <c r="X338" s="36"/>
      <c r="Z338" s="36"/>
      <c r="AA338" s="36"/>
      <c r="AB338" s="36"/>
      <c r="AC338" s="36"/>
      <c r="AD338" s="36"/>
    </row>
    <row r="339" spans="10:30">
      <c r="J339" s="36"/>
      <c r="K339" s="36"/>
      <c r="L339" s="36"/>
      <c r="M339" s="36"/>
      <c r="N339" s="36"/>
      <c r="P339" s="84"/>
      <c r="V339" s="36"/>
      <c r="W339" s="36"/>
      <c r="X339" s="36"/>
      <c r="Z339" s="36"/>
      <c r="AA339" s="36"/>
      <c r="AB339" s="36"/>
      <c r="AC339" s="36"/>
      <c r="AD339" s="36"/>
    </row>
    <row r="340" spans="10:30">
      <c r="J340" s="36"/>
      <c r="K340" s="36"/>
      <c r="L340" s="36"/>
      <c r="M340" s="36"/>
      <c r="N340" s="36"/>
      <c r="P340" s="84"/>
      <c r="V340" s="36"/>
      <c r="W340" s="36"/>
      <c r="X340" s="36"/>
      <c r="Z340" s="36"/>
      <c r="AA340" s="36"/>
      <c r="AB340" s="36"/>
      <c r="AC340" s="36"/>
      <c r="AD340" s="36"/>
    </row>
    <row r="341" spans="10:30">
      <c r="J341" s="36"/>
      <c r="K341" s="36"/>
      <c r="L341" s="36"/>
      <c r="M341" s="36"/>
      <c r="N341" s="36"/>
      <c r="P341" s="84"/>
      <c r="V341" s="36"/>
      <c r="W341" s="36"/>
      <c r="X341" s="36"/>
      <c r="Z341" s="36"/>
      <c r="AA341" s="36"/>
      <c r="AB341" s="36"/>
      <c r="AC341" s="36"/>
      <c r="AD341" s="36"/>
    </row>
    <row r="342" spans="10:30">
      <c r="J342" s="36"/>
      <c r="K342" s="36"/>
      <c r="L342" s="36"/>
      <c r="M342" s="36"/>
      <c r="N342" s="36"/>
      <c r="P342" s="84"/>
      <c r="V342" s="36"/>
      <c r="W342" s="36"/>
      <c r="X342" s="36"/>
      <c r="Z342" s="36"/>
      <c r="AA342" s="36"/>
      <c r="AB342" s="36"/>
      <c r="AC342" s="36"/>
      <c r="AD342" s="36"/>
    </row>
    <row r="343" spans="10:30">
      <c r="J343" s="36"/>
      <c r="K343" s="36"/>
      <c r="L343" s="36"/>
      <c r="M343" s="36"/>
      <c r="N343" s="36"/>
      <c r="P343" s="84"/>
      <c r="V343" s="36"/>
      <c r="W343" s="36"/>
      <c r="X343" s="36"/>
      <c r="Z343" s="36"/>
      <c r="AA343" s="36"/>
      <c r="AB343" s="36"/>
      <c r="AC343" s="36"/>
      <c r="AD343" s="36"/>
    </row>
    <row r="344" spans="10:30">
      <c r="J344" s="36"/>
      <c r="K344" s="36"/>
      <c r="L344" s="36"/>
      <c r="M344" s="36"/>
      <c r="N344" s="36"/>
      <c r="P344" s="84"/>
      <c r="V344" s="36"/>
      <c r="W344" s="36"/>
      <c r="X344" s="36"/>
      <c r="Z344" s="36"/>
      <c r="AA344" s="36"/>
      <c r="AB344" s="36"/>
      <c r="AC344" s="36"/>
      <c r="AD344" s="36"/>
    </row>
    <row r="345" spans="10:30">
      <c r="J345" s="36"/>
      <c r="K345" s="36"/>
      <c r="L345" s="36"/>
      <c r="M345" s="36"/>
      <c r="N345" s="36"/>
      <c r="P345" s="84"/>
      <c r="V345" s="36"/>
      <c r="W345" s="36"/>
      <c r="X345" s="36"/>
      <c r="Z345" s="36"/>
      <c r="AA345" s="36"/>
      <c r="AB345" s="36"/>
      <c r="AC345" s="36"/>
      <c r="AD345" s="36"/>
    </row>
    <row r="346" spans="10:30">
      <c r="J346" s="36"/>
      <c r="K346" s="36"/>
      <c r="L346" s="36"/>
      <c r="M346" s="36"/>
      <c r="N346" s="36"/>
      <c r="P346" s="84"/>
      <c r="V346" s="36"/>
      <c r="W346" s="36"/>
      <c r="X346" s="36"/>
      <c r="Z346" s="36"/>
      <c r="AA346" s="36"/>
      <c r="AB346" s="36"/>
      <c r="AC346" s="36"/>
      <c r="AD346" s="36"/>
    </row>
    <row r="347" spans="10:30">
      <c r="J347" s="36"/>
      <c r="K347" s="36"/>
      <c r="L347" s="36"/>
      <c r="M347" s="36"/>
      <c r="N347" s="36"/>
      <c r="P347" s="84"/>
      <c r="V347" s="36"/>
      <c r="W347" s="36"/>
      <c r="X347" s="36"/>
      <c r="Z347" s="36"/>
      <c r="AA347" s="36"/>
      <c r="AB347" s="36"/>
      <c r="AC347" s="36"/>
      <c r="AD347" s="36"/>
    </row>
    <row r="348" spans="10:30">
      <c r="J348" s="36"/>
      <c r="K348" s="36"/>
      <c r="L348" s="36"/>
      <c r="M348" s="36"/>
      <c r="N348" s="36"/>
      <c r="P348" s="84"/>
      <c r="V348" s="36"/>
      <c r="W348" s="36"/>
      <c r="X348" s="36"/>
      <c r="Z348" s="36"/>
      <c r="AA348" s="36"/>
      <c r="AB348" s="36"/>
      <c r="AC348" s="36"/>
      <c r="AD348" s="36"/>
    </row>
    <row r="349" spans="10:30">
      <c r="J349" s="36"/>
      <c r="K349" s="36"/>
      <c r="L349" s="36"/>
      <c r="M349" s="36"/>
      <c r="N349" s="36"/>
      <c r="P349" s="84"/>
      <c r="V349" s="36"/>
      <c r="W349" s="36"/>
      <c r="X349" s="36"/>
      <c r="Z349" s="36"/>
      <c r="AA349" s="36"/>
      <c r="AB349" s="36"/>
      <c r="AC349" s="36"/>
      <c r="AD349" s="36"/>
    </row>
    <row r="350" spans="10:30">
      <c r="J350" s="36"/>
      <c r="K350" s="36"/>
      <c r="L350" s="36"/>
      <c r="M350" s="36"/>
      <c r="N350" s="36"/>
      <c r="P350" s="84"/>
      <c r="V350" s="36"/>
      <c r="W350" s="36"/>
      <c r="X350" s="36"/>
      <c r="Z350" s="36"/>
      <c r="AA350" s="36"/>
      <c r="AB350" s="36"/>
      <c r="AC350" s="36"/>
      <c r="AD350" s="36"/>
    </row>
    <row r="351" spans="10:30">
      <c r="J351" s="36"/>
      <c r="K351" s="36"/>
      <c r="L351" s="36"/>
      <c r="M351" s="36"/>
      <c r="N351" s="36"/>
      <c r="P351" s="84"/>
      <c r="V351" s="36"/>
      <c r="W351" s="36"/>
      <c r="X351" s="36"/>
      <c r="Z351" s="36"/>
      <c r="AA351" s="36"/>
      <c r="AB351" s="36"/>
      <c r="AC351" s="36"/>
      <c r="AD351" s="36"/>
    </row>
    <row r="352" spans="10:30">
      <c r="J352" s="36"/>
      <c r="K352" s="36"/>
      <c r="L352" s="36"/>
      <c r="M352" s="36"/>
      <c r="N352" s="36"/>
      <c r="P352" s="84"/>
      <c r="V352" s="36"/>
      <c r="W352" s="36"/>
      <c r="X352" s="36"/>
      <c r="Z352" s="36"/>
      <c r="AA352" s="36"/>
      <c r="AB352" s="36"/>
      <c r="AC352" s="36"/>
      <c r="AD352" s="36"/>
    </row>
    <row r="353" spans="10:30">
      <c r="J353" s="36"/>
      <c r="K353" s="36"/>
      <c r="L353" s="36"/>
      <c r="M353" s="36"/>
      <c r="N353" s="36"/>
      <c r="P353" s="84"/>
      <c r="V353" s="36"/>
      <c r="W353" s="36"/>
      <c r="X353" s="36"/>
      <c r="Z353" s="36"/>
      <c r="AA353" s="36"/>
      <c r="AB353" s="36"/>
      <c r="AC353" s="36"/>
      <c r="AD353" s="36"/>
    </row>
    <row r="354" spans="10:30">
      <c r="J354" s="36"/>
      <c r="K354" s="36"/>
      <c r="L354" s="36"/>
      <c r="M354" s="36"/>
      <c r="N354" s="36"/>
      <c r="P354" s="84"/>
      <c r="V354" s="36"/>
      <c r="W354" s="36"/>
      <c r="X354" s="36"/>
      <c r="Z354" s="36"/>
      <c r="AA354" s="36"/>
      <c r="AB354" s="36"/>
      <c r="AC354" s="36"/>
      <c r="AD354" s="36"/>
    </row>
    <row r="355" spans="10:30">
      <c r="J355" s="36"/>
      <c r="K355" s="36"/>
      <c r="L355" s="36"/>
      <c r="M355" s="36"/>
      <c r="N355" s="36"/>
      <c r="P355" s="84"/>
      <c r="V355" s="36"/>
      <c r="W355" s="36"/>
      <c r="X355" s="36"/>
      <c r="Z355" s="36"/>
      <c r="AA355" s="36"/>
      <c r="AB355" s="36"/>
      <c r="AC355" s="36"/>
      <c r="AD355" s="36"/>
    </row>
    <row r="356" spans="10:30">
      <c r="J356" s="36"/>
      <c r="K356" s="36"/>
      <c r="L356" s="36"/>
      <c r="M356" s="36"/>
      <c r="N356" s="36"/>
      <c r="P356" s="84"/>
      <c r="V356" s="36"/>
      <c r="W356" s="36"/>
      <c r="X356" s="36"/>
      <c r="Z356" s="36"/>
      <c r="AA356" s="36"/>
      <c r="AB356" s="36"/>
      <c r="AC356" s="36"/>
      <c r="AD356" s="36"/>
    </row>
    <row r="357" spans="10:30">
      <c r="J357" s="36"/>
      <c r="K357" s="36"/>
      <c r="L357" s="36"/>
      <c r="M357" s="36"/>
      <c r="N357" s="36"/>
      <c r="P357" s="84"/>
      <c r="V357" s="36"/>
      <c r="W357" s="36"/>
      <c r="X357" s="36"/>
      <c r="Z357" s="36"/>
      <c r="AA357" s="36"/>
      <c r="AB357" s="36"/>
      <c r="AC357" s="36"/>
      <c r="AD357" s="36"/>
    </row>
    <row r="358" spans="10:30">
      <c r="J358" s="36"/>
      <c r="K358" s="36"/>
      <c r="L358" s="36"/>
      <c r="M358" s="36"/>
      <c r="N358" s="36"/>
      <c r="P358" s="84"/>
      <c r="V358" s="36"/>
      <c r="W358" s="36"/>
      <c r="X358" s="36"/>
      <c r="Z358" s="36"/>
      <c r="AA358" s="36"/>
      <c r="AB358" s="36"/>
      <c r="AC358" s="36"/>
      <c r="AD358" s="36"/>
    </row>
    <row r="359" spans="10:30">
      <c r="J359" s="36"/>
      <c r="K359" s="36"/>
      <c r="L359" s="36"/>
      <c r="M359" s="36"/>
      <c r="N359" s="36"/>
      <c r="P359" s="84"/>
      <c r="V359" s="36"/>
      <c r="W359" s="36"/>
      <c r="X359" s="36"/>
      <c r="Z359" s="36"/>
      <c r="AA359" s="36"/>
      <c r="AB359" s="36"/>
      <c r="AC359" s="36"/>
      <c r="AD359" s="36"/>
    </row>
    <row r="360" spans="10:30">
      <c r="J360" s="36"/>
      <c r="K360" s="36"/>
      <c r="L360" s="36"/>
      <c r="M360" s="36"/>
      <c r="N360" s="36"/>
      <c r="P360" s="84"/>
      <c r="V360" s="36"/>
      <c r="W360" s="36"/>
      <c r="X360" s="36"/>
      <c r="Z360" s="36"/>
      <c r="AA360" s="36"/>
      <c r="AB360" s="36"/>
      <c r="AC360" s="36"/>
      <c r="AD360" s="36"/>
    </row>
    <row r="361" spans="10:30">
      <c r="J361" s="36"/>
      <c r="K361" s="36"/>
      <c r="L361" s="36"/>
      <c r="M361" s="36"/>
      <c r="N361" s="36"/>
      <c r="P361" s="84"/>
      <c r="V361" s="36"/>
      <c r="W361" s="36"/>
      <c r="X361" s="36"/>
      <c r="Z361" s="36"/>
      <c r="AA361" s="36"/>
      <c r="AB361" s="36"/>
      <c r="AC361" s="36"/>
      <c r="AD361" s="36"/>
    </row>
    <row r="362" spans="10:30">
      <c r="J362" s="36"/>
      <c r="K362" s="36"/>
      <c r="L362" s="36"/>
      <c r="M362" s="36"/>
      <c r="N362" s="36"/>
      <c r="P362" s="84"/>
      <c r="V362" s="36"/>
      <c r="W362" s="36"/>
      <c r="X362" s="36"/>
      <c r="Z362" s="36"/>
      <c r="AA362" s="36"/>
      <c r="AB362" s="36"/>
      <c r="AC362" s="36"/>
      <c r="AD362" s="36"/>
    </row>
    <row r="363" spans="10:30">
      <c r="J363" s="36"/>
      <c r="K363" s="36"/>
      <c r="L363" s="36"/>
      <c r="M363" s="36"/>
      <c r="N363" s="36"/>
      <c r="P363" s="84"/>
      <c r="V363" s="36"/>
      <c r="W363" s="36"/>
      <c r="X363" s="36"/>
      <c r="Z363" s="36"/>
      <c r="AA363" s="36"/>
      <c r="AB363" s="36"/>
      <c r="AC363" s="36"/>
      <c r="AD363" s="36"/>
    </row>
    <row r="364" spans="10:30">
      <c r="J364" s="36"/>
      <c r="K364" s="36"/>
      <c r="L364" s="36"/>
      <c r="M364" s="36"/>
      <c r="N364" s="36"/>
      <c r="P364" s="84"/>
      <c r="V364" s="36"/>
      <c r="W364" s="36"/>
      <c r="X364" s="36"/>
      <c r="Z364" s="36"/>
      <c r="AA364" s="36"/>
      <c r="AB364" s="36"/>
      <c r="AC364" s="36"/>
      <c r="AD364" s="36"/>
    </row>
    <row r="365" spans="10:30">
      <c r="J365" s="36"/>
      <c r="K365" s="36"/>
      <c r="L365" s="36"/>
      <c r="M365" s="36"/>
      <c r="N365" s="36"/>
      <c r="P365" s="84"/>
      <c r="V365" s="36"/>
      <c r="W365" s="36"/>
      <c r="X365" s="36"/>
      <c r="Z365" s="36"/>
      <c r="AA365" s="36"/>
      <c r="AB365" s="36"/>
      <c r="AC365" s="36"/>
      <c r="AD365" s="36"/>
    </row>
    <row r="366" spans="10:30">
      <c r="J366" s="36"/>
      <c r="K366" s="36"/>
      <c r="L366" s="36"/>
      <c r="M366" s="36"/>
      <c r="N366" s="36"/>
      <c r="P366" s="84"/>
      <c r="V366" s="36"/>
      <c r="W366" s="36"/>
      <c r="X366" s="36"/>
      <c r="Z366" s="36"/>
      <c r="AA366" s="36"/>
      <c r="AB366" s="36"/>
      <c r="AC366" s="36"/>
      <c r="AD366" s="36"/>
    </row>
    <row r="367" spans="10:30">
      <c r="J367" s="36"/>
      <c r="K367" s="36"/>
      <c r="L367" s="36"/>
      <c r="M367" s="36"/>
      <c r="N367" s="36"/>
      <c r="P367" s="84"/>
      <c r="V367" s="36"/>
      <c r="W367" s="36"/>
      <c r="X367" s="36"/>
      <c r="Z367" s="36"/>
      <c r="AA367" s="36"/>
      <c r="AB367" s="36"/>
      <c r="AC367" s="36"/>
      <c r="AD367" s="36"/>
    </row>
    <row r="368" spans="10:30">
      <c r="J368" s="36"/>
      <c r="K368" s="36"/>
      <c r="L368" s="36"/>
      <c r="M368" s="36"/>
      <c r="N368" s="36"/>
      <c r="P368" s="84"/>
      <c r="V368" s="36"/>
      <c r="W368" s="36"/>
      <c r="X368" s="36"/>
      <c r="Z368" s="36"/>
      <c r="AA368" s="36"/>
      <c r="AB368" s="36"/>
      <c r="AC368" s="36"/>
      <c r="AD368" s="36"/>
    </row>
    <row r="369" spans="10:30">
      <c r="J369" s="36"/>
      <c r="K369" s="36"/>
      <c r="L369" s="36"/>
      <c r="M369" s="36"/>
      <c r="N369" s="36"/>
      <c r="P369" s="84"/>
      <c r="V369" s="36"/>
      <c r="W369" s="36"/>
      <c r="X369" s="36"/>
      <c r="Z369" s="36"/>
      <c r="AA369" s="36"/>
      <c r="AB369" s="36"/>
      <c r="AC369" s="36"/>
      <c r="AD369" s="36"/>
    </row>
    <row r="370" spans="10:30">
      <c r="J370" s="36"/>
      <c r="K370" s="36"/>
      <c r="L370" s="36"/>
      <c r="M370" s="36"/>
      <c r="N370" s="36"/>
      <c r="P370" s="84"/>
      <c r="V370" s="36"/>
      <c r="W370" s="36"/>
      <c r="X370" s="36"/>
      <c r="Z370" s="36"/>
      <c r="AA370" s="36"/>
      <c r="AB370" s="36"/>
      <c r="AC370" s="36"/>
      <c r="AD370" s="36"/>
    </row>
    <row r="371" spans="10:30">
      <c r="J371" s="36"/>
      <c r="K371" s="36"/>
      <c r="L371" s="36"/>
      <c r="M371" s="36"/>
      <c r="N371" s="36"/>
      <c r="P371" s="84"/>
      <c r="V371" s="36"/>
      <c r="W371" s="36"/>
      <c r="X371" s="36"/>
      <c r="Z371" s="36"/>
      <c r="AA371" s="36"/>
      <c r="AB371" s="36"/>
      <c r="AC371" s="36"/>
      <c r="AD371" s="36"/>
    </row>
    <row r="372" spans="10:30">
      <c r="J372" s="36"/>
      <c r="K372" s="36"/>
      <c r="L372" s="36"/>
      <c r="M372" s="36"/>
      <c r="N372" s="36"/>
      <c r="P372" s="84"/>
      <c r="V372" s="36"/>
      <c r="W372" s="36"/>
      <c r="X372" s="36"/>
      <c r="Z372" s="36"/>
      <c r="AA372" s="36"/>
      <c r="AB372" s="36"/>
      <c r="AC372" s="36"/>
      <c r="AD372" s="36"/>
    </row>
    <row r="373" spans="10:30">
      <c r="J373" s="36"/>
      <c r="K373" s="36"/>
      <c r="L373" s="36"/>
      <c r="M373" s="36"/>
      <c r="N373" s="36"/>
      <c r="P373" s="84"/>
      <c r="V373" s="36"/>
      <c r="W373" s="36"/>
      <c r="X373" s="36"/>
      <c r="Z373" s="36"/>
      <c r="AA373" s="36"/>
      <c r="AB373" s="36"/>
      <c r="AC373" s="36"/>
      <c r="AD373" s="36"/>
    </row>
    <row r="374" spans="10:30">
      <c r="J374" s="36"/>
      <c r="K374" s="36"/>
      <c r="L374" s="36"/>
      <c r="M374" s="36"/>
      <c r="N374" s="36"/>
      <c r="P374" s="84"/>
      <c r="V374" s="36"/>
      <c r="W374" s="36"/>
      <c r="X374" s="36"/>
      <c r="Z374" s="36"/>
      <c r="AA374" s="36"/>
      <c r="AB374" s="36"/>
      <c r="AC374" s="36"/>
      <c r="AD374" s="36"/>
    </row>
    <row r="375" spans="10:30">
      <c r="J375" s="36"/>
      <c r="K375" s="36"/>
      <c r="L375" s="36"/>
      <c r="M375" s="36"/>
      <c r="N375" s="36"/>
      <c r="P375" s="84"/>
      <c r="V375" s="36"/>
      <c r="W375" s="36"/>
      <c r="X375" s="36"/>
      <c r="Z375" s="36"/>
      <c r="AA375" s="36"/>
      <c r="AB375" s="36"/>
      <c r="AC375" s="36"/>
      <c r="AD375" s="36"/>
    </row>
    <row r="376" spans="10:30">
      <c r="J376" s="36"/>
      <c r="K376" s="36"/>
      <c r="L376" s="36"/>
      <c r="M376" s="36"/>
      <c r="N376" s="36"/>
      <c r="P376" s="84"/>
      <c r="V376" s="36"/>
      <c r="W376" s="36"/>
      <c r="X376" s="36"/>
      <c r="Z376" s="36"/>
      <c r="AA376" s="36"/>
      <c r="AB376" s="36"/>
      <c r="AC376" s="36"/>
      <c r="AD376" s="36"/>
    </row>
    <row r="377" spans="10:30">
      <c r="J377" s="36"/>
      <c r="K377" s="36"/>
      <c r="L377" s="36"/>
      <c r="M377" s="36"/>
      <c r="N377" s="36"/>
      <c r="P377" s="84"/>
      <c r="V377" s="36"/>
      <c r="W377" s="36"/>
      <c r="X377" s="36"/>
      <c r="Z377" s="36"/>
      <c r="AA377" s="36"/>
      <c r="AB377" s="36"/>
      <c r="AC377" s="36"/>
      <c r="AD377" s="36"/>
    </row>
    <row r="378" spans="10:30">
      <c r="J378" s="36"/>
      <c r="K378" s="36"/>
      <c r="L378" s="36"/>
      <c r="M378" s="36"/>
      <c r="N378" s="36"/>
      <c r="P378" s="84"/>
      <c r="V378" s="36"/>
      <c r="W378" s="36"/>
      <c r="X378" s="36"/>
      <c r="Z378" s="36"/>
      <c r="AA378" s="36"/>
      <c r="AB378" s="36"/>
      <c r="AC378" s="36"/>
      <c r="AD378" s="36"/>
    </row>
    <row r="379" spans="10:30">
      <c r="J379" s="36"/>
      <c r="K379" s="36"/>
      <c r="L379" s="36"/>
      <c r="M379" s="36"/>
      <c r="N379" s="36"/>
      <c r="P379" s="84"/>
      <c r="V379" s="36"/>
      <c r="W379" s="36"/>
      <c r="X379" s="36"/>
      <c r="Z379" s="36"/>
      <c r="AA379" s="36"/>
      <c r="AB379" s="36"/>
      <c r="AC379" s="36"/>
      <c r="AD379" s="36"/>
    </row>
    <row r="380" spans="10:30">
      <c r="J380" s="36"/>
      <c r="K380" s="36"/>
      <c r="L380" s="36"/>
      <c r="M380" s="36"/>
      <c r="N380" s="36"/>
      <c r="P380" s="84"/>
      <c r="V380" s="36"/>
      <c r="W380" s="36"/>
      <c r="X380" s="36"/>
      <c r="Z380" s="36"/>
      <c r="AA380" s="36"/>
      <c r="AB380" s="36"/>
      <c r="AC380" s="36"/>
      <c r="AD380" s="36"/>
    </row>
    <row r="381" spans="10:30">
      <c r="J381" s="36"/>
      <c r="K381" s="36"/>
      <c r="L381" s="36"/>
      <c r="M381" s="36"/>
      <c r="N381" s="36"/>
      <c r="P381" s="84"/>
      <c r="V381" s="36"/>
      <c r="W381" s="36"/>
      <c r="X381" s="36"/>
      <c r="Z381" s="36"/>
      <c r="AA381" s="36"/>
      <c r="AB381" s="36"/>
      <c r="AC381" s="36"/>
      <c r="AD381" s="36"/>
    </row>
    <row r="382" spans="10:30">
      <c r="J382" s="36"/>
      <c r="K382" s="36"/>
      <c r="L382" s="36"/>
      <c r="M382" s="36"/>
      <c r="N382" s="36"/>
      <c r="P382" s="84"/>
      <c r="V382" s="36"/>
      <c r="W382" s="36"/>
      <c r="X382" s="36"/>
      <c r="Z382" s="36"/>
      <c r="AA382" s="36"/>
      <c r="AB382" s="36"/>
      <c r="AC382" s="36"/>
      <c r="AD382" s="36"/>
    </row>
    <row r="383" spans="10:30">
      <c r="J383" s="36"/>
      <c r="K383" s="36"/>
      <c r="L383" s="36"/>
      <c r="M383" s="36"/>
      <c r="N383" s="36"/>
      <c r="P383" s="84"/>
      <c r="V383" s="36"/>
      <c r="W383" s="36"/>
      <c r="X383" s="36"/>
      <c r="Z383" s="36"/>
      <c r="AA383" s="36"/>
      <c r="AB383" s="36"/>
      <c r="AC383" s="36"/>
      <c r="AD383" s="36"/>
    </row>
    <row r="384" spans="10:30">
      <c r="J384" s="36"/>
      <c r="K384" s="36"/>
      <c r="L384" s="36"/>
      <c r="M384" s="36"/>
      <c r="N384" s="36"/>
      <c r="P384" s="84"/>
      <c r="V384" s="36"/>
      <c r="W384" s="36"/>
      <c r="X384" s="36"/>
      <c r="Z384" s="36"/>
      <c r="AA384" s="36"/>
      <c r="AB384" s="36"/>
      <c r="AC384" s="36"/>
      <c r="AD384" s="36"/>
    </row>
    <row r="385" spans="10:30">
      <c r="J385" s="36"/>
      <c r="K385" s="36"/>
      <c r="L385" s="36"/>
      <c r="M385" s="36"/>
      <c r="N385" s="36"/>
      <c r="P385" s="84"/>
      <c r="V385" s="36"/>
      <c r="W385" s="36"/>
      <c r="X385" s="36"/>
      <c r="Z385" s="36"/>
      <c r="AA385" s="36"/>
      <c r="AB385" s="36"/>
      <c r="AC385" s="36"/>
      <c r="AD385" s="36"/>
    </row>
    <row r="386" spans="10:30">
      <c r="J386" s="36"/>
      <c r="K386" s="36"/>
      <c r="L386" s="36"/>
      <c r="M386" s="36"/>
      <c r="N386" s="36"/>
      <c r="P386" s="84"/>
      <c r="V386" s="36"/>
      <c r="W386" s="36"/>
      <c r="X386" s="36"/>
      <c r="Z386" s="36"/>
      <c r="AA386" s="36"/>
      <c r="AB386" s="36"/>
      <c r="AC386" s="36"/>
      <c r="AD386" s="36"/>
    </row>
    <row r="387" spans="10:30">
      <c r="J387" s="36"/>
      <c r="K387" s="36"/>
      <c r="L387" s="36"/>
      <c r="M387" s="36"/>
      <c r="N387" s="36"/>
      <c r="P387" s="84"/>
      <c r="V387" s="36"/>
      <c r="W387" s="36"/>
      <c r="X387" s="36"/>
      <c r="Z387" s="36"/>
      <c r="AA387" s="36"/>
      <c r="AB387" s="36"/>
      <c r="AC387" s="36"/>
      <c r="AD387" s="36"/>
    </row>
    <row r="388" spans="10:30">
      <c r="J388" s="36"/>
      <c r="K388" s="36"/>
      <c r="L388" s="36"/>
      <c r="M388" s="36"/>
      <c r="N388" s="36"/>
      <c r="P388" s="84"/>
      <c r="V388" s="36"/>
      <c r="W388" s="36"/>
      <c r="X388" s="36"/>
      <c r="Z388" s="36"/>
      <c r="AA388" s="36"/>
      <c r="AB388" s="36"/>
      <c r="AC388" s="36"/>
      <c r="AD388" s="36"/>
    </row>
    <row r="389" spans="10:30">
      <c r="J389" s="36"/>
      <c r="K389" s="36"/>
      <c r="L389" s="36"/>
      <c r="M389" s="36"/>
      <c r="N389" s="36"/>
      <c r="P389" s="84"/>
      <c r="V389" s="36"/>
      <c r="W389" s="36"/>
      <c r="X389" s="36"/>
      <c r="Z389" s="36"/>
      <c r="AA389" s="36"/>
      <c r="AB389" s="36"/>
      <c r="AC389" s="36"/>
      <c r="AD389" s="36"/>
    </row>
    <row r="390" spans="10:30">
      <c r="J390" s="36"/>
      <c r="K390" s="36"/>
      <c r="L390" s="36"/>
      <c r="M390" s="36"/>
      <c r="N390" s="36"/>
      <c r="P390" s="84"/>
      <c r="V390" s="36"/>
      <c r="W390" s="36"/>
      <c r="X390" s="36"/>
      <c r="Z390" s="36"/>
      <c r="AA390" s="36"/>
      <c r="AB390" s="36"/>
      <c r="AC390" s="36"/>
      <c r="AD390" s="36"/>
    </row>
    <row r="391" spans="10:30">
      <c r="J391" s="36"/>
      <c r="K391" s="36"/>
      <c r="L391" s="36"/>
      <c r="M391" s="36"/>
      <c r="N391" s="36"/>
      <c r="P391" s="84"/>
      <c r="V391" s="36"/>
      <c r="W391" s="36"/>
      <c r="X391" s="36"/>
      <c r="Z391" s="36"/>
      <c r="AA391" s="36"/>
      <c r="AB391" s="36"/>
      <c r="AC391" s="36"/>
      <c r="AD391" s="36"/>
    </row>
    <row r="392" spans="10:30">
      <c r="J392" s="36"/>
      <c r="K392" s="36"/>
      <c r="L392" s="36"/>
      <c r="M392" s="36"/>
      <c r="N392" s="36"/>
      <c r="P392" s="84"/>
      <c r="V392" s="36"/>
      <c r="W392" s="36"/>
      <c r="X392" s="36"/>
      <c r="Z392" s="36"/>
      <c r="AA392" s="36"/>
      <c r="AB392" s="36"/>
      <c r="AC392" s="36"/>
      <c r="AD392" s="36"/>
    </row>
    <row r="393" spans="10:30">
      <c r="J393" s="36"/>
      <c r="K393" s="36"/>
      <c r="L393" s="36"/>
      <c r="M393" s="36"/>
      <c r="N393" s="36"/>
      <c r="P393" s="84"/>
      <c r="V393" s="36"/>
      <c r="W393" s="36"/>
      <c r="X393" s="36"/>
      <c r="Z393" s="36"/>
      <c r="AA393" s="36"/>
      <c r="AB393" s="36"/>
      <c r="AC393" s="36"/>
      <c r="AD393" s="36"/>
    </row>
    <row r="394" spans="10:30">
      <c r="J394" s="36"/>
      <c r="K394" s="36"/>
      <c r="L394" s="36"/>
      <c r="M394" s="36"/>
      <c r="N394" s="36"/>
      <c r="P394" s="84"/>
      <c r="V394" s="36"/>
      <c r="W394" s="36"/>
      <c r="X394" s="36"/>
      <c r="Z394" s="36"/>
      <c r="AA394" s="36"/>
      <c r="AB394" s="36"/>
      <c r="AC394" s="36"/>
      <c r="AD394" s="36"/>
    </row>
    <row r="395" spans="10:30">
      <c r="J395" s="36"/>
      <c r="K395" s="36"/>
      <c r="L395" s="36"/>
      <c r="M395" s="36"/>
      <c r="N395" s="36"/>
      <c r="P395" s="84"/>
      <c r="V395" s="36"/>
      <c r="W395" s="36"/>
      <c r="X395" s="36"/>
      <c r="Z395" s="36"/>
      <c r="AA395" s="36"/>
      <c r="AB395" s="36"/>
      <c r="AC395" s="36"/>
      <c r="AD395" s="36"/>
    </row>
    <row r="396" spans="10:30">
      <c r="J396" s="36"/>
      <c r="K396" s="36"/>
      <c r="L396" s="36"/>
      <c r="M396" s="36"/>
      <c r="N396" s="36"/>
      <c r="V396" s="36"/>
      <c r="W396" s="36"/>
      <c r="X396" s="36"/>
      <c r="Z396" s="36"/>
      <c r="AA396" s="36"/>
      <c r="AB396" s="36"/>
      <c r="AC396" s="36"/>
      <c r="AD396" s="36"/>
    </row>
    <row r="397" spans="10:30">
      <c r="J397" s="36"/>
      <c r="K397" s="36"/>
      <c r="L397" s="36"/>
      <c r="M397" s="36"/>
      <c r="N397" s="36"/>
      <c r="V397" s="36"/>
      <c r="W397" s="36"/>
      <c r="X397" s="36"/>
      <c r="Z397" s="36"/>
      <c r="AA397" s="36"/>
      <c r="AB397" s="36"/>
      <c r="AC397" s="36"/>
      <c r="AD397" s="36"/>
    </row>
    <row r="398" spans="10:30">
      <c r="J398" s="36"/>
      <c r="K398" s="36"/>
      <c r="L398" s="36"/>
      <c r="M398" s="36"/>
      <c r="N398" s="36"/>
      <c r="V398" s="36"/>
      <c r="W398" s="36"/>
      <c r="X398" s="36"/>
      <c r="Z398" s="36"/>
      <c r="AA398" s="36"/>
      <c r="AB398" s="36"/>
      <c r="AC398" s="36"/>
      <c r="AD398" s="36"/>
    </row>
    <row r="399" spans="10:30">
      <c r="J399" s="36"/>
      <c r="K399" s="36"/>
      <c r="L399" s="36"/>
      <c r="M399" s="36"/>
      <c r="N399" s="36"/>
      <c r="V399" s="36"/>
      <c r="W399" s="36"/>
      <c r="X399" s="36"/>
      <c r="Z399" s="36"/>
      <c r="AA399" s="36"/>
      <c r="AB399" s="36"/>
      <c r="AC399" s="36"/>
      <c r="AD399" s="36"/>
    </row>
    <row r="400" spans="10:30">
      <c r="J400" s="36"/>
      <c r="K400" s="36"/>
      <c r="L400" s="36"/>
      <c r="M400" s="36"/>
      <c r="N400" s="36"/>
      <c r="V400" s="36"/>
      <c r="W400" s="36"/>
      <c r="X400" s="36"/>
      <c r="Z400" s="36"/>
      <c r="AA400" s="36"/>
      <c r="AB400" s="36"/>
      <c r="AC400" s="36"/>
      <c r="AD400" s="36"/>
    </row>
    <row r="401" spans="10:30">
      <c r="J401" s="36"/>
      <c r="K401" s="36"/>
      <c r="L401" s="36"/>
      <c r="M401" s="36"/>
      <c r="N401" s="36"/>
      <c r="V401" s="36"/>
      <c r="W401" s="36"/>
      <c r="X401" s="36"/>
      <c r="Z401" s="36"/>
      <c r="AA401" s="36"/>
      <c r="AB401" s="36"/>
      <c r="AC401" s="36"/>
      <c r="AD401" s="36"/>
    </row>
    <row r="402" spans="10:30">
      <c r="J402" s="36"/>
      <c r="K402" s="36"/>
      <c r="L402" s="36"/>
      <c r="M402" s="36"/>
      <c r="N402" s="36"/>
      <c r="V402" s="36"/>
      <c r="W402" s="36"/>
      <c r="X402" s="36"/>
      <c r="Z402" s="36"/>
      <c r="AA402" s="36"/>
      <c r="AB402" s="36"/>
      <c r="AC402" s="36"/>
      <c r="AD402" s="36"/>
    </row>
    <row r="403" spans="10:30">
      <c r="J403" s="36"/>
      <c r="K403" s="36"/>
      <c r="L403" s="36"/>
      <c r="M403" s="36"/>
      <c r="N403" s="36"/>
      <c r="V403" s="36"/>
      <c r="W403" s="36"/>
      <c r="X403" s="36"/>
      <c r="Z403" s="36"/>
      <c r="AA403" s="36"/>
      <c r="AB403" s="36"/>
      <c r="AC403" s="36"/>
      <c r="AD403" s="36"/>
    </row>
    <row r="404" spans="10:30">
      <c r="J404" s="36"/>
      <c r="K404" s="36"/>
      <c r="L404" s="36"/>
      <c r="M404" s="36"/>
      <c r="N404" s="36"/>
      <c r="V404" s="36"/>
      <c r="W404" s="36"/>
      <c r="X404" s="36"/>
      <c r="Z404" s="36"/>
      <c r="AA404" s="36"/>
      <c r="AB404" s="36"/>
      <c r="AC404" s="36"/>
      <c r="AD404" s="36"/>
    </row>
    <row r="405" spans="10:30">
      <c r="J405" s="36"/>
      <c r="K405" s="36"/>
      <c r="L405" s="36"/>
      <c r="M405" s="36"/>
      <c r="N405" s="36"/>
      <c r="V405" s="36"/>
      <c r="W405" s="36"/>
      <c r="X405" s="36"/>
      <c r="Z405" s="36"/>
      <c r="AA405" s="36"/>
      <c r="AB405" s="36"/>
      <c r="AC405" s="36"/>
      <c r="AD405" s="36"/>
    </row>
    <row r="406" spans="10:30">
      <c r="J406" s="36"/>
      <c r="K406" s="36"/>
      <c r="L406" s="36"/>
      <c r="M406" s="36"/>
      <c r="N406" s="36"/>
      <c r="V406" s="36"/>
      <c r="W406" s="36"/>
      <c r="X406" s="36"/>
      <c r="Z406" s="36"/>
      <c r="AA406" s="36"/>
      <c r="AB406" s="36"/>
      <c r="AC406" s="36"/>
      <c r="AD406" s="36"/>
    </row>
    <row r="407" spans="10:30">
      <c r="J407" s="36"/>
      <c r="K407" s="36"/>
      <c r="L407" s="36"/>
      <c r="M407" s="36"/>
      <c r="N407" s="36"/>
      <c r="V407" s="36"/>
      <c r="W407" s="36"/>
      <c r="X407" s="36"/>
      <c r="Z407" s="36"/>
      <c r="AA407" s="36"/>
      <c r="AB407" s="36"/>
      <c r="AC407" s="36"/>
      <c r="AD407" s="36"/>
    </row>
    <row r="408" spans="10:30">
      <c r="J408" s="36"/>
      <c r="K408" s="36"/>
      <c r="L408" s="36"/>
      <c r="M408" s="36"/>
      <c r="N408" s="36"/>
      <c r="V408" s="36"/>
      <c r="W408" s="36"/>
      <c r="X408" s="36"/>
      <c r="Z408" s="36"/>
      <c r="AA408" s="36"/>
      <c r="AB408" s="36"/>
      <c r="AC408" s="36"/>
      <c r="AD408" s="36"/>
    </row>
    <row r="409" spans="10:30">
      <c r="J409" s="36"/>
      <c r="K409" s="36"/>
      <c r="L409" s="36"/>
      <c r="M409" s="36"/>
      <c r="N409" s="36"/>
      <c r="V409" s="36"/>
      <c r="W409" s="36"/>
      <c r="X409" s="36"/>
      <c r="Z409" s="36"/>
      <c r="AA409" s="36"/>
      <c r="AB409" s="36"/>
      <c r="AC409" s="36"/>
      <c r="AD409" s="36"/>
    </row>
    <row r="410" spans="10:30">
      <c r="J410" s="36"/>
      <c r="K410" s="36"/>
      <c r="L410" s="36"/>
      <c r="M410" s="36"/>
      <c r="N410" s="36"/>
      <c r="V410" s="36"/>
      <c r="W410" s="36"/>
      <c r="X410" s="36"/>
      <c r="Z410" s="36"/>
      <c r="AA410" s="36"/>
      <c r="AB410" s="36"/>
      <c r="AC410" s="36"/>
      <c r="AD410" s="36"/>
    </row>
    <row r="411" spans="10:30">
      <c r="J411" s="36"/>
      <c r="K411" s="36"/>
      <c r="L411" s="36"/>
      <c r="M411" s="36"/>
      <c r="N411" s="36"/>
      <c r="V411" s="36"/>
      <c r="W411" s="36"/>
      <c r="X411" s="36"/>
      <c r="Z411" s="36"/>
      <c r="AA411" s="36"/>
      <c r="AB411" s="36"/>
      <c r="AC411" s="36"/>
      <c r="AD411" s="36"/>
    </row>
    <row r="412" spans="10:30">
      <c r="J412" s="36"/>
      <c r="K412" s="36"/>
      <c r="L412" s="36"/>
      <c r="M412" s="36"/>
      <c r="N412" s="36"/>
      <c r="V412" s="36"/>
      <c r="W412" s="36"/>
      <c r="X412" s="36"/>
      <c r="Z412" s="36"/>
      <c r="AA412" s="36"/>
      <c r="AB412" s="36"/>
      <c r="AC412" s="36"/>
      <c r="AD412" s="36"/>
    </row>
    <row r="413" spans="10:30">
      <c r="J413" s="36"/>
      <c r="K413" s="36"/>
      <c r="L413" s="36"/>
      <c r="M413" s="36"/>
      <c r="N413" s="36"/>
      <c r="V413" s="36"/>
      <c r="W413" s="36"/>
      <c r="X413" s="36"/>
      <c r="Z413" s="36"/>
      <c r="AA413" s="36"/>
      <c r="AB413" s="36"/>
      <c r="AC413" s="36"/>
      <c r="AD413" s="36"/>
    </row>
    <row r="414" spans="10:30">
      <c r="J414" s="36"/>
      <c r="K414" s="36"/>
      <c r="L414" s="36"/>
      <c r="M414" s="36"/>
      <c r="N414" s="36"/>
      <c r="V414" s="36"/>
      <c r="W414" s="36"/>
      <c r="X414" s="36"/>
      <c r="Z414" s="36"/>
      <c r="AA414" s="36"/>
      <c r="AB414" s="36"/>
      <c r="AC414" s="36"/>
      <c r="AD414" s="36"/>
    </row>
    <row r="415" spans="10:30">
      <c r="J415" s="36"/>
      <c r="K415" s="36"/>
      <c r="L415" s="36"/>
      <c r="M415" s="36"/>
      <c r="N415" s="36"/>
      <c r="V415" s="36"/>
      <c r="W415" s="36"/>
      <c r="X415" s="36"/>
      <c r="Z415" s="36"/>
      <c r="AA415" s="36"/>
      <c r="AB415" s="36"/>
      <c r="AC415" s="36"/>
      <c r="AD415" s="36"/>
    </row>
    <row r="416" spans="10:30">
      <c r="J416" s="36"/>
      <c r="K416" s="36"/>
      <c r="L416" s="36"/>
      <c r="M416" s="36"/>
      <c r="N416" s="36"/>
      <c r="V416" s="36"/>
      <c r="W416" s="36"/>
      <c r="X416" s="36"/>
      <c r="Z416" s="36"/>
      <c r="AA416" s="36"/>
      <c r="AB416" s="36"/>
      <c r="AC416" s="36"/>
      <c r="AD416" s="36"/>
    </row>
    <row r="417" spans="10:30">
      <c r="J417" s="36"/>
      <c r="K417" s="36"/>
      <c r="L417" s="36"/>
      <c r="M417" s="36"/>
      <c r="N417" s="36"/>
      <c r="V417" s="36"/>
      <c r="W417" s="36"/>
      <c r="X417" s="36"/>
      <c r="Z417" s="36"/>
      <c r="AA417" s="36"/>
      <c r="AB417" s="36"/>
      <c r="AC417" s="36"/>
      <c r="AD417" s="36"/>
    </row>
    <row r="418" spans="10:30">
      <c r="J418" s="36"/>
      <c r="K418" s="36"/>
      <c r="L418" s="36"/>
      <c r="M418" s="36"/>
      <c r="N418" s="36"/>
      <c r="V418" s="36"/>
      <c r="W418" s="36"/>
      <c r="X418" s="36"/>
      <c r="Z418" s="36"/>
      <c r="AA418" s="36"/>
      <c r="AB418" s="36"/>
      <c r="AC418" s="36"/>
      <c r="AD418" s="36"/>
    </row>
    <row r="419" spans="10:30">
      <c r="J419" s="36"/>
      <c r="K419" s="36"/>
      <c r="L419" s="36"/>
      <c r="M419" s="36"/>
      <c r="N419" s="36"/>
      <c r="V419" s="36"/>
      <c r="W419" s="36"/>
      <c r="X419" s="36"/>
      <c r="Z419" s="36"/>
      <c r="AA419" s="36"/>
      <c r="AB419" s="36"/>
      <c r="AC419" s="36"/>
      <c r="AD419" s="36"/>
    </row>
    <row r="420" spans="10:30">
      <c r="J420" s="36"/>
      <c r="K420" s="36"/>
      <c r="L420" s="36"/>
      <c r="M420" s="36"/>
      <c r="N420" s="36"/>
      <c r="V420" s="36"/>
      <c r="W420" s="36"/>
      <c r="X420" s="36"/>
      <c r="Z420" s="36"/>
      <c r="AA420" s="36"/>
      <c r="AB420" s="36"/>
      <c r="AC420" s="36"/>
      <c r="AD420" s="36"/>
    </row>
    <row r="421" spans="10:30">
      <c r="J421" s="36"/>
      <c r="K421" s="36"/>
      <c r="L421" s="36"/>
      <c r="M421" s="36"/>
      <c r="N421" s="36"/>
      <c r="V421" s="36"/>
      <c r="W421" s="36"/>
      <c r="X421" s="36"/>
      <c r="Z421" s="36"/>
      <c r="AA421" s="36"/>
      <c r="AB421" s="36"/>
      <c r="AC421" s="36"/>
      <c r="AD421" s="36"/>
    </row>
    <row r="422" spans="10:30">
      <c r="J422" s="36"/>
      <c r="K422" s="36"/>
      <c r="L422" s="36"/>
      <c r="M422" s="36"/>
      <c r="N422" s="36"/>
      <c r="V422" s="36"/>
      <c r="W422" s="36"/>
      <c r="X422" s="36"/>
      <c r="Z422" s="36"/>
      <c r="AA422" s="36"/>
      <c r="AB422" s="36"/>
      <c r="AC422" s="36"/>
      <c r="AD422" s="36"/>
    </row>
    <row r="423" spans="10:30">
      <c r="J423" s="36"/>
      <c r="K423" s="36"/>
      <c r="L423" s="36"/>
      <c r="M423" s="36"/>
      <c r="N423" s="36"/>
      <c r="V423" s="36"/>
      <c r="W423" s="36"/>
      <c r="X423" s="36"/>
      <c r="Z423" s="36"/>
      <c r="AA423" s="36"/>
      <c r="AB423" s="36"/>
      <c r="AC423" s="36"/>
      <c r="AD423" s="36"/>
    </row>
    <row r="424" spans="10:30">
      <c r="J424" s="36"/>
      <c r="K424" s="36"/>
      <c r="L424" s="36"/>
      <c r="M424" s="36"/>
      <c r="N424" s="36"/>
      <c r="V424" s="36"/>
      <c r="W424" s="36"/>
      <c r="X424" s="36"/>
      <c r="Z424" s="36"/>
      <c r="AA424" s="36"/>
      <c r="AB424" s="36"/>
      <c r="AC424" s="36"/>
      <c r="AD424" s="36"/>
    </row>
    <row r="425" spans="10:30">
      <c r="J425" s="36"/>
      <c r="K425" s="36"/>
      <c r="L425" s="36"/>
      <c r="M425" s="36"/>
      <c r="N425" s="36"/>
      <c r="V425" s="36"/>
      <c r="W425" s="36"/>
      <c r="X425" s="36"/>
      <c r="Z425" s="36"/>
      <c r="AA425" s="36"/>
      <c r="AB425" s="36"/>
      <c r="AC425" s="36"/>
      <c r="AD425" s="36"/>
    </row>
    <row r="426" spans="10:30">
      <c r="J426" s="36"/>
      <c r="K426" s="36"/>
      <c r="L426" s="36"/>
      <c r="M426" s="36"/>
      <c r="N426" s="36"/>
      <c r="V426" s="36"/>
      <c r="W426" s="36"/>
      <c r="X426" s="36"/>
      <c r="Z426" s="36"/>
      <c r="AA426" s="36"/>
      <c r="AB426" s="36"/>
      <c r="AC426" s="36"/>
      <c r="AD426" s="36"/>
    </row>
    <row r="427" spans="10:30">
      <c r="J427" s="36"/>
      <c r="K427" s="36"/>
      <c r="L427" s="36"/>
      <c r="M427" s="36"/>
      <c r="N427" s="36"/>
      <c r="V427" s="36"/>
      <c r="W427" s="36"/>
      <c r="X427" s="36"/>
      <c r="Z427" s="36"/>
      <c r="AA427" s="36"/>
      <c r="AB427" s="36"/>
      <c r="AC427" s="36"/>
      <c r="AD427" s="36"/>
    </row>
    <row r="428" spans="10:30">
      <c r="J428" s="36"/>
      <c r="K428" s="36"/>
      <c r="L428" s="36"/>
      <c r="M428" s="36"/>
      <c r="N428" s="36"/>
      <c r="V428" s="36"/>
      <c r="W428" s="36"/>
      <c r="X428" s="36"/>
      <c r="Z428" s="36"/>
      <c r="AA428" s="36"/>
      <c r="AB428" s="36"/>
      <c r="AC428" s="36"/>
      <c r="AD428" s="36"/>
    </row>
    <row r="429" spans="10:30">
      <c r="J429" s="36"/>
      <c r="K429" s="36"/>
      <c r="L429" s="36"/>
      <c r="M429" s="36"/>
      <c r="N429" s="36"/>
      <c r="V429" s="36"/>
      <c r="W429" s="36"/>
      <c r="X429" s="36"/>
      <c r="Z429" s="36"/>
      <c r="AA429" s="36"/>
      <c r="AB429" s="36"/>
      <c r="AC429" s="36"/>
      <c r="AD429" s="36"/>
    </row>
    <row r="430" spans="10:30">
      <c r="J430" s="36"/>
      <c r="K430" s="36"/>
      <c r="L430" s="36"/>
      <c r="M430" s="36"/>
      <c r="N430" s="36"/>
      <c r="V430" s="36"/>
      <c r="W430" s="36"/>
      <c r="X430" s="36"/>
      <c r="Z430" s="36"/>
      <c r="AA430" s="36"/>
      <c r="AB430" s="36"/>
      <c r="AC430" s="36"/>
      <c r="AD430" s="36"/>
    </row>
    <row r="431" spans="10:30">
      <c r="J431" s="36"/>
      <c r="K431" s="36"/>
      <c r="L431" s="36"/>
      <c r="M431" s="36"/>
      <c r="N431" s="36"/>
      <c r="V431" s="36"/>
      <c r="W431" s="36"/>
      <c r="X431" s="36"/>
      <c r="Z431" s="36"/>
      <c r="AA431" s="36"/>
      <c r="AB431" s="36"/>
      <c r="AC431" s="36"/>
      <c r="AD431" s="36"/>
    </row>
    <row r="432" spans="10:30">
      <c r="J432" s="36"/>
      <c r="K432" s="36"/>
      <c r="L432" s="36"/>
      <c r="M432" s="36"/>
      <c r="N432" s="36"/>
      <c r="V432" s="36"/>
      <c r="W432" s="36"/>
      <c r="X432" s="36"/>
      <c r="Z432" s="36"/>
      <c r="AA432" s="36"/>
      <c r="AB432" s="36"/>
      <c r="AC432" s="36"/>
      <c r="AD432" s="36"/>
    </row>
    <row r="433" spans="10:30">
      <c r="J433" s="36"/>
      <c r="K433" s="36"/>
      <c r="L433" s="36"/>
      <c r="M433" s="36"/>
      <c r="N433" s="36"/>
      <c r="V433" s="36"/>
      <c r="W433" s="36"/>
      <c r="X433" s="36"/>
      <c r="Z433" s="36"/>
      <c r="AA433" s="36"/>
      <c r="AB433" s="36"/>
      <c r="AC433" s="36"/>
      <c r="AD433" s="36"/>
    </row>
    <row r="434" spans="10:30">
      <c r="J434" s="36"/>
      <c r="K434" s="36"/>
      <c r="L434" s="36"/>
      <c r="M434" s="36"/>
      <c r="N434" s="36"/>
      <c r="V434" s="36"/>
      <c r="W434" s="36"/>
      <c r="X434" s="36"/>
      <c r="Z434" s="36"/>
      <c r="AA434" s="36"/>
      <c r="AB434" s="36"/>
      <c r="AC434" s="36"/>
      <c r="AD434" s="36"/>
    </row>
    <row r="435" spans="10:30">
      <c r="J435" s="36"/>
      <c r="K435" s="36"/>
      <c r="L435" s="36"/>
      <c r="M435" s="36"/>
      <c r="N435" s="36"/>
      <c r="V435" s="36"/>
      <c r="W435" s="36"/>
      <c r="X435" s="36"/>
      <c r="Z435" s="36"/>
      <c r="AA435" s="36"/>
      <c r="AB435" s="36"/>
      <c r="AC435" s="36"/>
      <c r="AD435" s="36"/>
    </row>
    <row r="436" spans="10:30">
      <c r="J436" s="36"/>
      <c r="K436" s="36"/>
      <c r="L436" s="36"/>
      <c r="M436" s="36"/>
      <c r="N436" s="36"/>
      <c r="V436" s="36"/>
      <c r="W436" s="36"/>
      <c r="X436" s="36"/>
      <c r="Z436" s="36"/>
      <c r="AA436" s="36"/>
      <c r="AB436" s="36"/>
      <c r="AC436" s="36"/>
      <c r="AD436" s="36"/>
    </row>
    <row r="437" spans="10:30">
      <c r="J437" s="36"/>
      <c r="K437" s="36"/>
      <c r="L437" s="36"/>
      <c r="M437" s="36"/>
      <c r="N437" s="36"/>
      <c r="V437" s="36"/>
      <c r="W437" s="36"/>
      <c r="X437" s="36"/>
      <c r="Z437" s="36"/>
      <c r="AA437" s="36"/>
      <c r="AB437" s="36"/>
      <c r="AC437" s="36"/>
      <c r="AD437" s="36"/>
    </row>
    <row r="438" spans="10:30">
      <c r="J438" s="36"/>
      <c r="K438" s="36"/>
      <c r="L438" s="36"/>
      <c r="M438" s="36"/>
      <c r="N438" s="36"/>
      <c r="V438" s="36"/>
      <c r="W438" s="36"/>
      <c r="X438" s="36"/>
      <c r="Z438" s="36"/>
      <c r="AA438" s="36"/>
      <c r="AB438" s="36"/>
      <c r="AC438" s="36"/>
      <c r="AD438" s="36"/>
    </row>
    <row r="439" spans="10:30">
      <c r="J439" s="36"/>
      <c r="K439" s="36"/>
      <c r="L439" s="36"/>
      <c r="M439" s="36"/>
      <c r="N439" s="36"/>
      <c r="V439" s="36"/>
      <c r="W439" s="36"/>
      <c r="X439" s="36"/>
      <c r="Z439" s="36"/>
      <c r="AA439" s="36"/>
      <c r="AB439" s="36"/>
      <c r="AC439" s="36"/>
      <c r="AD439" s="36"/>
    </row>
    <row r="440" spans="10:30">
      <c r="J440" s="36"/>
      <c r="K440" s="36"/>
      <c r="L440" s="36"/>
      <c r="M440" s="36"/>
      <c r="N440" s="36"/>
      <c r="V440" s="36"/>
      <c r="W440" s="36"/>
      <c r="X440" s="36"/>
      <c r="Z440" s="36"/>
      <c r="AA440" s="36"/>
      <c r="AB440" s="36"/>
      <c r="AC440" s="36"/>
      <c r="AD440" s="36"/>
    </row>
    <row r="441" spans="10:30">
      <c r="J441" s="36"/>
      <c r="K441" s="36"/>
      <c r="L441" s="36"/>
      <c r="M441" s="36"/>
      <c r="N441" s="36"/>
      <c r="V441" s="36"/>
      <c r="W441" s="36"/>
      <c r="X441" s="36"/>
      <c r="Z441" s="36"/>
      <c r="AA441" s="36"/>
      <c r="AB441" s="36"/>
      <c r="AC441" s="36"/>
      <c r="AD441" s="36"/>
    </row>
    <row r="442" spans="10:30">
      <c r="J442" s="36"/>
      <c r="K442" s="36"/>
      <c r="L442" s="36"/>
      <c r="M442" s="36"/>
      <c r="N442" s="36"/>
      <c r="V442" s="36"/>
      <c r="W442" s="36"/>
      <c r="X442" s="36"/>
      <c r="Z442" s="36"/>
      <c r="AA442" s="36"/>
      <c r="AB442" s="36"/>
      <c r="AC442" s="36"/>
      <c r="AD442" s="36"/>
    </row>
    <row r="443" spans="10:30">
      <c r="J443" s="36"/>
      <c r="K443" s="36"/>
      <c r="L443" s="36"/>
      <c r="M443" s="36"/>
      <c r="N443" s="36"/>
      <c r="V443" s="36"/>
      <c r="W443" s="36"/>
      <c r="X443" s="36"/>
      <c r="Z443" s="36"/>
      <c r="AA443" s="36"/>
      <c r="AB443" s="36"/>
      <c r="AC443" s="36"/>
      <c r="AD443" s="36"/>
    </row>
    <row r="444" spans="10:30">
      <c r="J444" s="36"/>
      <c r="K444" s="36"/>
      <c r="L444" s="36"/>
      <c r="M444" s="36"/>
      <c r="N444" s="36"/>
      <c r="V444" s="36"/>
      <c r="W444" s="36"/>
      <c r="X444" s="36"/>
      <c r="Z444" s="36"/>
      <c r="AA444" s="36"/>
      <c r="AB444" s="36"/>
      <c r="AC444" s="36"/>
      <c r="AD444" s="36"/>
    </row>
    <row r="445" spans="10:30">
      <c r="J445" s="36"/>
      <c r="K445" s="36"/>
      <c r="L445" s="36"/>
      <c r="M445" s="36"/>
      <c r="N445" s="36"/>
      <c r="V445" s="36"/>
      <c r="W445" s="36"/>
      <c r="X445" s="36"/>
      <c r="Z445" s="36"/>
      <c r="AA445" s="36"/>
      <c r="AB445" s="36"/>
      <c r="AC445" s="36"/>
      <c r="AD445" s="36"/>
    </row>
    <row r="446" spans="10:30">
      <c r="J446" s="36"/>
      <c r="K446" s="36"/>
      <c r="L446" s="36"/>
      <c r="M446" s="36"/>
      <c r="N446" s="36"/>
      <c r="V446" s="36"/>
      <c r="W446" s="36"/>
      <c r="X446" s="36"/>
      <c r="Z446" s="36"/>
      <c r="AA446" s="36"/>
      <c r="AB446" s="36"/>
      <c r="AC446" s="36"/>
      <c r="AD446" s="36"/>
    </row>
    <row r="447" spans="10:30">
      <c r="J447" s="36"/>
      <c r="K447" s="36"/>
      <c r="L447" s="36"/>
      <c r="M447" s="36"/>
      <c r="N447" s="36"/>
      <c r="V447" s="36"/>
      <c r="W447" s="36"/>
      <c r="X447" s="36"/>
      <c r="Z447" s="36"/>
      <c r="AA447" s="36"/>
      <c r="AB447" s="36"/>
      <c r="AC447" s="36"/>
      <c r="AD447" s="36"/>
    </row>
    <row r="448" spans="10:30">
      <c r="J448" s="36"/>
      <c r="K448" s="36"/>
      <c r="L448" s="36"/>
      <c r="M448" s="36"/>
      <c r="N448" s="36"/>
      <c r="V448" s="36"/>
      <c r="W448" s="36"/>
      <c r="X448" s="36"/>
      <c r="Z448" s="36"/>
      <c r="AA448" s="36"/>
      <c r="AB448" s="36"/>
      <c r="AC448" s="36"/>
      <c r="AD448" s="36"/>
    </row>
    <row r="449" spans="10:30">
      <c r="J449" s="36"/>
      <c r="K449" s="36"/>
      <c r="L449" s="36"/>
      <c r="M449" s="36"/>
      <c r="N449" s="36"/>
      <c r="V449" s="36"/>
      <c r="W449" s="36"/>
      <c r="X449" s="36"/>
      <c r="Z449" s="36"/>
      <c r="AA449" s="36"/>
      <c r="AB449" s="36"/>
      <c r="AC449" s="36"/>
      <c r="AD449" s="36"/>
    </row>
    <row r="450" spans="10:30">
      <c r="J450" s="36"/>
      <c r="K450" s="36"/>
      <c r="L450" s="36"/>
      <c r="M450" s="36"/>
      <c r="N450" s="36"/>
      <c r="V450" s="36"/>
      <c r="W450" s="36"/>
      <c r="X450" s="36"/>
      <c r="Z450" s="36"/>
      <c r="AA450" s="36"/>
      <c r="AB450" s="36"/>
      <c r="AC450" s="36"/>
      <c r="AD450" s="36"/>
    </row>
    <row r="451" spans="10:30">
      <c r="J451" s="36"/>
      <c r="K451" s="36"/>
      <c r="L451" s="36"/>
      <c r="M451" s="36"/>
      <c r="N451" s="36"/>
      <c r="V451" s="36"/>
      <c r="W451" s="36"/>
      <c r="X451" s="36"/>
      <c r="Z451" s="36"/>
      <c r="AA451" s="36"/>
      <c r="AB451" s="36"/>
      <c r="AC451" s="36"/>
      <c r="AD451" s="36"/>
    </row>
    <row r="452" spans="10:30">
      <c r="J452" s="36"/>
      <c r="K452" s="36"/>
      <c r="L452" s="36"/>
      <c r="M452" s="36"/>
      <c r="N452" s="36"/>
      <c r="V452" s="36"/>
      <c r="W452" s="36"/>
      <c r="X452" s="36"/>
      <c r="Z452" s="36"/>
      <c r="AA452" s="36"/>
      <c r="AB452" s="36"/>
      <c r="AC452" s="36"/>
      <c r="AD452" s="36"/>
    </row>
    <row r="453" spans="10:30">
      <c r="J453" s="36"/>
      <c r="K453" s="36"/>
      <c r="L453" s="36"/>
      <c r="M453" s="36"/>
      <c r="N453" s="36"/>
      <c r="V453" s="36"/>
      <c r="W453" s="36"/>
      <c r="X453" s="36"/>
      <c r="Z453" s="36"/>
      <c r="AA453" s="36"/>
      <c r="AB453" s="36"/>
      <c r="AC453" s="36"/>
      <c r="AD453" s="36"/>
    </row>
    <row r="454" spans="10:30">
      <c r="J454" s="36"/>
      <c r="K454" s="36"/>
      <c r="L454" s="36"/>
      <c r="M454" s="36"/>
      <c r="N454" s="36"/>
      <c r="V454" s="36"/>
      <c r="W454" s="36"/>
      <c r="X454" s="36"/>
      <c r="Z454" s="36"/>
      <c r="AA454" s="36"/>
      <c r="AB454" s="36"/>
      <c r="AC454" s="36"/>
      <c r="AD454" s="36"/>
    </row>
    <row r="455" spans="10:30">
      <c r="J455" s="36"/>
      <c r="K455" s="36"/>
      <c r="L455" s="36"/>
      <c r="M455" s="36"/>
      <c r="N455" s="36"/>
      <c r="V455" s="36"/>
      <c r="W455" s="36"/>
      <c r="X455" s="36"/>
      <c r="Z455" s="36"/>
      <c r="AA455" s="36"/>
      <c r="AB455" s="36"/>
      <c r="AC455" s="36"/>
      <c r="AD455" s="36"/>
    </row>
    <row r="456" spans="10:30">
      <c r="J456" s="36"/>
      <c r="K456" s="36"/>
      <c r="L456" s="36"/>
      <c r="M456" s="36"/>
      <c r="N456" s="36"/>
      <c r="V456" s="36"/>
      <c r="W456" s="36"/>
      <c r="X456" s="36"/>
      <c r="Z456" s="36"/>
      <c r="AA456" s="36"/>
      <c r="AB456" s="36"/>
      <c r="AC456" s="36"/>
      <c r="AD456" s="36"/>
    </row>
    <row r="457" spans="10:30">
      <c r="J457" s="36"/>
      <c r="K457" s="36"/>
      <c r="L457" s="36"/>
      <c r="M457" s="36"/>
      <c r="N457" s="36"/>
      <c r="V457" s="36"/>
      <c r="W457" s="36"/>
      <c r="X457" s="36"/>
      <c r="Z457" s="36"/>
      <c r="AA457" s="36"/>
      <c r="AB457" s="36"/>
      <c r="AC457" s="36"/>
      <c r="AD457" s="36"/>
    </row>
    <row r="458" spans="10:30">
      <c r="J458" s="36"/>
      <c r="K458" s="36"/>
      <c r="L458" s="36"/>
      <c r="M458" s="36"/>
      <c r="N458" s="36"/>
      <c r="V458" s="36"/>
      <c r="W458" s="36"/>
      <c r="X458" s="36"/>
      <c r="Z458" s="36"/>
      <c r="AA458" s="36"/>
      <c r="AB458" s="36"/>
      <c r="AC458" s="36"/>
      <c r="AD458" s="36"/>
    </row>
    <row r="459" spans="10:30">
      <c r="J459" s="36"/>
      <c r="K459" s="36"/>
      <c r="L459" s="36"/>
      <c r="M459" s="36"/>
      <c r="N459" s="36"/>
      <c r="V459" s="36"/>
      <c r="W459" s="36"/>
      <c r="X459" s="36"/>
      <c r="Z459" s="36"/>
      <c r="AA459" s="36"/>
      <c r="AB459" s="36"/>
      <c r="AC459" s="36"/>
      <c r="AD459" s="36"/>
    </row>
    <row r="460" spans="10:30">
      <c r="J460" s="36"/>
      <c r="K460" s="36"/>
      <c r="L460" s="36"/>
      <c r="M460" s="36"/>
      <c r="N460" s="36"/>
      <c r="V460" s="36"/>
      <c r="W460" s="36"/>
      <c r="X460" s="36"/>
      <c r="Z460" s="36"/>
      <c r="AA460" s="36"/>
      <c r="AB460" s="36"/>
      <c r="AC460" s="36"/>
      <c r="AD460" s="36"/>
    </row>
    <row r="461" spans="10:30">
      <c r="J461" s="36"/>
      <c r="K461" s="36"/>
      <c r="L461" s="36"/>
      <c r="M461" s="36"/>
      <c r="N461" s="36"/>
      <c r="V461" s="36"/>
      <c r="W461" s="36"/>
      <c r="X461" s="36"/>
      <c r="Z461" s="36"/>
      <c r="AA461" s="36"/>
      <c r="AB461" s="36"/>
      <c r="AC461" s="36"/>
      <c r="AD461" s="36"/>
    </row>
    <row r="462" spans="10:30">
      <c r="J462" s="36"/>
      <c r="K462" s="36"/>
      <c r="L462" s="36"/>
      <c r="M462" s="36"/>
      <c r="N462" s="36"/>
      <c r="V462" s="36"/>
      <c r="W462" s="36"/>
      <c r="X462" s="36"/>
      <c r="Z462" s="36"/>
      <c r="AA462" s="36"/>
      <c r="AB462" s="36"/>
      <c r="AC462" s="36"/>
      <c r="AD462" s="36"/>
    </row>
    <row r="463" spans="10:30">
      <c r="J463" s="36"/>
      <c r="K463" s="36"/>
      <c r="L463" s="36"/>
      <c r="M463" s="36"/>
      <c r="N463" s="36"/>
      <c r="V463" s="36"/>
      <c r="W463" s="36"/>
      <c r="X463" s="36"/>
      <c r="Z463" s="36"/>
      <c r="AA463" s="36"/>
      <c r="AB463" s="36"/>
      <c r="AC463" s="36"/>
      <c r="AD463" s="36"/>
    </row>
    <row r="464" spans="10:30">
      <c r="J464" s="36"/>
      <c r="K464" s="36"/>
      <c r="L464" s="36"/>
      <c r="M464" s="36"/>
      <c r="N464" s="36"/>
      <c r="V464" s="36"/>
      <c r="W464" s="36"/>
      <c r="X464" s="36"/>
      <c r="Z464" s="36"/>
      <c r="AA464" s="36"/>
      <c r="AB464" s="36"/>
      <c r="AC464" s="36"/>
      <c r="AD464" s="36"/>
    </row>
    <row r="465" spans="10:30">
      <c r="J465" s="36"/>
      <c r="K465" s="36"/>
      <c r="L465" s="36"/>
      <c r="M465" s="36"/>
      <c r="N465" s="36"/>
      <c r="V465" s="36"/>
      <c r="W465" s="36"/>
      <c r="X465" s="36"/>
      <c r="Z465" s="36"/>
      <c r="AA465" s="36"/>
      <c r="AB465" s="36"/>
      <c r="AC465" s="36"/>
      <c r="AD465" s="36"/>
    </row>
    <row r="466" spans="10:30">
      <c r="J466" s="36"/>
      <c r="K466" s="36"/>
      <c r="L466" s="36"/>
      <c r="M466" s="36"/>
      <c r="N466" s="36"/>
      <c r="V466" s="36"/>
      <c r="W466" s="36"/>
      <c r="X466" s="36"/>
      <c r="Z466" s="36"/>
      <c r="AA466" s="36"/>
      <c r="AB466" s="36"/>
      <c r="AC466" s="36"/>
      <c r="AD466" s="36"/>
    </row>
    <row r="467" spans="10:30">
      <c r="J467" s="36"/>
      <c r="K467" s="36"/>
      <c r="L467" s="36"/>
      <c r="M467" s="36"/>
      <c r="N467" s="36"/>
      <c r="V467" s="36"/>
      <c r="W467" s="36"/>
      <c r="X467" s="36"/>
      <c r="Z467" s="36"/>
      <c r="AA467" s="36"/>
      <c r="AB467" s="36"/>
      <c r="AC467" s="36"/>
      <c r="AD467" s="36"/>
    </row>
    <row r="468" spans="10:30">
      <c r="J468" s="36"/>
      <c r="K468" s="36"/>
      <c r="L468" s="36"/>
      <c r="M468" s="36"/>
      <c r="N468" s="36"/>
      <c r="V468" s="36"/>
      <c r="W468" s="36"/>
      <c r="X468" s="36"/>
      <c r="Z468" s="36"/>
      <c r="AA468" s="36"/>
      <c r="AB468" s="36"/>
      <c r="AC468" s="36"/>
      <c r="AD468" s="36"/>
    </row>
    <row r="469" spans="10:30">
      <c r="J469" s="36"/>
      <c r="K469" s="36"/>
      <c r="L469" s="36"/>
      <c r="M469" s="36"/>
      <c r="N469" s="36"/>
      <c r="V469" s="36"/>
      <c r="W469" s="36"/>
      <c r="X469" s="36"/>
      <c r="Z469" s="36"/>
      <c r="AA469" s="36"/>
      <c r="AB469" s="36"/>
      <c r="AC469" s="36"/>
      <c r="AD469" s="36"/>
    </row>
    <row r="470" spans="10:30">
      <c r="J470" s="36"/>
      <c r="K470" s="36"/>
      <c r="L470" s="36"/>
      <c r="M470" s="36"/>
      <c r="N470" s="36"/>
      <c r="V470" s="36"/>
      <c r="W470" s="36"/>
      <c r="X470" s="36"/>
      <c r="Z470" s="36"/>
      <c r="AA470" s="36"/>
      <c r="AB470" s="36"/>
      <c r="AC470" s="36"/>
      <c r="AD470" s="36"/>
    </row>
    <row r="471" spans="10:30">
      <c r="J471" s="36"/>
      <c r="K471" s="36"/>
      <c r="L471" s="36"/>
      <c r="M471" s="36"/>
      <c r="N471" s="36"/>
      <c r="V471" s="36"/>
      <c r="W471" s="36"/>
      <c r="X471" s="36"/>
      <c r="Z471" s="36"/>
      <c r="AA471" s="36"/>
      <c r="AB471" s="36"/>
      <c r="AC471" s="36"/>
      <c r="AD471" s="36"/>
    </row>
    <row r="472" spans="10:30">
      <c r="J472" s="36"/>
      <c r="K472" s="36"/>
      <c r="L472" s="36"/>
      <c r="M472" s="36"/>
      <c r="N472" s="36"/>
      <c r="V472" s="36"/>
      <c r="W472" s="36"/>
      <c r="X472" s="36"/>
      <c r="Z472" s="36"/>
      <c r="AA472" s="36"/>
      <c r="AB472" s="36"/>
      <c r="AC472" s="36"/>
      <c r="AD472" s="36"/>
    </row>
    <row r="473" spans="10:30">
      <c r="J473" s="36"/>
      <c r="K473" s="36"/>
      <c r="L473" s="36"/>
      <c r="M473" s="36"/>
      <c r="N473" s="36"/>
      <c r="V473" s="36"/>
      <c r="W473" s="36"/>
      <c r="X473" s="36"/>
      <c r="Z473" s="36"/>
      <c r="AA473" s="36"/>
      <c r="AB473" s="36"/>
      <c r="AC473" s="36"/>
      <c r="AD473" s="36"/>
    </row>
    <row r="474" spans="10:30">
      <c r="J474" s="36"/>
      <c r="K474" s="36"/>
      <c r="L474" s="36"/>
      <c r="M474" s="36"/>
      <c r="N474" s="36"/>
      <c r="V474" s="36"/>
      <c r="W474" s="36"/>
      <c r="X474" s="36"/>
      <c r="Z474" s="36"/>
      <c r="AA474" s="36"/>
      <c r="AB474" s="36"/>
      <c r="AC474" s="36"/>
      <c r="AD474" s="36"/>
    </row>
    <row r="475" spans="10:30">
      <c r="J475" s="36"/>
      <c r="K475" s="36"/>
      <c r="L475" s="36"/>
      <c r="M475" s="36"/>
      <c r="N475" s="36"/>
      <c r="V475" s="36"/>
      <c r="W475" s="36"/>
      <c r="X475" s="36"/>
      <c r="Z475" s="36"/>
      <c r="AA475" s="36"/>
      <c r="AB475" s="36"/>
      <c r="AC475" s="36"/>
      <c r="AD475" s="36"/>
    </row>
    <row r="476" spans="10:30">
      <c r="J476" s="36"/>
      <c r="K476" s="36"/>
      <c r="L476" s="36"/>
      <c r="M476" s="36"/>
      <c r="N476" s="36"/>
      <c r="V476" s="36"/>
      <c r="W476" s="36"/>
      <c r="X476" s="36"/>
      <c r="Z476" s="36"/>
      <c r="AA476" s="36"/>
      <c r="AB476" s="36"/>
      <c r="AC476" s="36"/>
      <c r="AD476" s="36"/>
    </row>
    <row r="477" spans="10:30">
      <c r="J477" s="36"/>
      <c r="K477" s="36"/>
      <c r="L477" s="36"/>
      <c r="M477" s="36"/>
      <c r="N477" s="36"/>
      <c r="V477" s="36"/>
      <c r="W477" s="36"/>
      <c r="X477" s="36"/>
      <c r="Z477" s="36"/>
      <c r="AA477" s="36"/>
      <c r="AB477" s="36"/>
      <c r="AC477" s="36"/>
      <c r="AD477" s="36"/>
    </row>
    <row r="478" spans="10:30">
      <c r="J478" s="36"/>
      <c r="K478" s="36"/>
      <c r="L478" s="36"/>
      <c r="M478" s="36"/>
      <c r="N478" s="36"/>
      <c r="V478" s="36"/>
      <c r="W478" s="36"/>
      <c r="X478" s="36"/>
      <c r="Z478" s="36"/>
      <c r="AA478" s="36"/>
      <c r="AB478" s="36"/>
      <c r="AC478" s="36"/>
      <c r="AD478" s="36"/>
    </row>
    <row r="479" spans="10:30">
      <c r="J479" s="36"/>
      <c r="K479" s="36"/>
      <c r="L479" s="36"/>
      <c r="M479" s="36"/>
      <c r="N479" s="36"/>
      <c r="V479" s="36"/>
      <c r="W479" s="36"/>
      <c r="X479" s="36"/>
      <c r="Z479" s="36"/>
      <c r="AA479" s="36"/>
      <c r="AB479" s="36"/>
      <c r="AC479" s="36"/>
      <c r="AD479" s="36"/>
    </row>
    <row r="480" spans="10:30">
      <c r="J480" s="36"/>
      <c r="K480" s="36"/>
      <c r="L480" s="36"/>
      <c r="M480" s="36"/>
      <c r="N480" s="36"/>
      <c r="V480" s="36"/>
      <c r="W480" s="36"/>
      <c r="X480" s="36"/>
      <c r="Z480" s="36"/>
      <c r="AA480" s="36"/>
      <c r="AB480" s="36"/>
      <c r="AC480" s="36"/>
      <c r="AD480" s="36"/>
    </row>
    <row r="481" spans="10:30">
      <c r="J481" s="36"/>
      <c r="K481" s="36"/>
      <c r="L481" s="36"/>
      <c r="M481" s="36"/>
      <c r="N481" s="36"/>
      <c r="V481" s="36"/>
      <c r="W481" s="36"/>
      <c r="X481" s="36"/>
      <c r="Z481" s="36"/>
      <c r="AA481" s="36"/>
      <c r="AB481" s="36"/>
      <c r="AC481" s="36"/>
      <c r="AD481" s="36"/>
    </row>
    <row r="482" spans="10:30">
      <c r="J482" s="36"/>
      <c r="K482" s="36"/>
      <c r="L482" s="36"/>
      <c r="M482" s="36"/>
      <c r="N482" s="36"/>
      <c r="V482" s="36"/>
      <c r="W482" s="36"/>
      <c r="X482" s="36"/>
      <c r="Z482" s="36"/>
      <c r="AA482" s="36"/>
      <c r="AB482" s="36"/>
      <c r="AC482" s="36"/>
      <c r="AD482" s="36"/>
    </row>
    <row r="483" spans="10:30">
      <c r="J483" s="36"/>
      <c r="K483" s="36"/>
      <c r="L483" s="36"/>
      <c r="M483" s="36"/>
      <c r="N483" s="36"/>
      <c r="V483" s="36"/>
      <c r="W483" s="36"/>
      <c r="X483" s="36"/>
      <c r="Z483" s="36"/>
      <c r="AA483" s="36"/>
      <c r="AB483" s="36"/>
      <c r="AC483" s="36"/>
      <c r="AD483" s="36"/>
    </row>
    <row r="484" spans="10:30">
      <c r="J484" s="36"/>
      <c r="K484" s="36"/>
      <c r="L484" s="36"/>
      <c r="M484" s="36"/>
      <c r="N484" s="36"/>
      <c r="V484" s="36"/>
      <c r="W484" s="36"/>
      <c r="X484" s="36"/>
      <c r="Z484" s="36"/>
      <c r="AA484" s="36"/>
      <c r="AB484" s="36"/>
      <c r="AC484" s="36"/>
      <c r="AD484" s="36"/>
    </row>
    <row r="485" spans="10:30">
      <c r="J485" s="36"/>
      <c r="K485" s="36"/>
      <c r="L485" s="36"/>
      <c r="M485" s="36"/>
      <c r="N485" s="36"/>
      <c r="V485" s="36"/>
      <c r="W485" s="36"/>
      <c r="X485" s="36"/>
      <c r="Z485" s="36"/>
      <c r="AA485" s="36"/>
      <c r="AB485" s="36"/>
      <c r="AC485" s="36"/>
      <c r="AD485" s="36"/>
    </row>
    <row r="486" spans="10:30">
      <c r="J486" s="36"/>
      <c r="K486" s="36"/>
      <c r="L486" s="36"/>
      <c r="M486" s="36"/>
      <c r="N486" s="36"/>
      <c r="V486" s="36"/>
      <c r="W486" s="36"/>
      <c r="X486" s="36"/>
      <c r="Z486" s="36"/>
      <c r="AA486" s="36"/>
      <c r="AB486" s="36"/>
      <c r="AC486" s="36"/>
      <c r="AD486" s="36"/>
    </row>
    <row r="487" spans="10:30">
      <c r="J487" s="36"/>
      <c r="K487" s="36"/>
      <c r="L487" s="36"/>
      <c r="M487" s="36"/>
      <c r="N487" s="36"/>
      <c r="V487" s="36"/>
      <c r="W487" s="36"/>
      <c r="X487" s="36"/>
      <c r="Z487" s="36"/>
      <c r="AA487" s="36"/>
      <c r="AB487" s="36"/>
      <c r="AC487" s="36"/>
      <c r="AD487" s="36"/>
    </row>
    <row r="488" spans="10:30">
      <c r="J488" s="36"/>
      <c r="K488" s="36"/>
      <c r="L488" s="36"/>
      <c r="M488" s="36"/>
      <c r="N488" s="36"/>
      <c r="V488" s="36"/>
      <c r="W488" s="36"/>
      <c r="X488" s="36"/>
      <c r="Z488" s="36"/>
      <c r="AA488" s="36"/>
      <c r="AB488" s="36"/>
      <c r="AC488" s="36"/>
      <c r="AD488" s="36"/>
    </row>
    <row r="489" spans="10:30">
      <c r="J489" s="36"/>
      <c r="K489" s="36"/>
      <c r="L489" s="36"/>
      <c r="M489" s="36"/>
      <c r="N489" s="36"/>
      <c r="V489" s="36"/>
      <c r="W489" s="36"/>
      <c r="X489" s="36"/>
      <c r="Z489" s="36"/>
      <c r="AA489" s="36"/>
      <c r="AB489" s="36"/>
      <c r="AC489" s="36"/>
      <c r="AD489" s="36"/>
    </row>
    <row r="490" spans="10:30">
      <c r="J490" s="36"/>
      <c r="K490" s="36"/>
      <c r="L490" s="36"/>
      <c r="M490" s="36"/>
      <c r="N490" s="36"/>
      <c r="V490" s="36"/>
      <c r="W490" s="36"/>
      <c r="X490" s="36"/>
      <c r="Z490" s="36"/>
      <c r="AA490" s="36"/>
      <c r="AB490" s="36"/>
      <c r="AC490" s="36"/>
      <c r="AD490" s="36"/>
    </row>
    <row r="491" spans="10:30">
      <c r="J491" s="36"/>
      <c r="K491" s="36"/>
      <c r="L491" s="36"/>
      <c r="M491" s="36"/>
      <c r="N491" s="36"/>
      <c r="V491" s="36"/>
      <c r="W491" s="36"/>
      <c r="X491" s="36"/>
      <c r="Z491" s="36"/>
      <c r="AA491" s="36"/>
      <c r="AB491" s="36"/>
      <c r="AC491" s="36"/>
      <c r="AD491" s="36"/>
    </row>
    <row r="492" spans="10:30">
      <c r="J492" s="36"/>
      <c r="K492" s="36"/>
      <c r="L492" s="36"/>
      <c r="M492" s="36"/>
      <c r="N492" s="36"/>
      <c r="V492" s="36"/>
      <c r="W492" s="36"/>
      <c r="X492" s="36"/>
      <c r="Z492" s="36"/>
      <c r="AA492" s="36"/>
      <c r="AB492" s="36"/>
      <c r="AC492" s="36"/>
      <c r="AD492" s="36"/>
    </row>
    <row r="493" spans="10:30">
      <c r="J493" s="36"/>
      <c r="K493" s="36"/>
      <c r="L493" s="36"/>
      <c r="M493" s="36"/>
      <c r="N493" s="36"/>
      <c r="V493" s="36"/>
      <c r="W493" s="36"/>
      <c r="X493" s="36"/>
      <c r="Z493" s="36"/>
      <c r="AA493" s="36"/>
      <c r="AB493" s="36"/>
      <c r="AC493" s="36"/>
      <c r="AD493" s="36"/>
    </row>
    <row r="494" spans="10:30">
      <c r="J494" s="36"/>
      <c r="K494" s="36"/>
      <c r="L494" s="36"/>
      <c r="M494" s="36"/>
      <c r="N494" s="36"/>
      <c r="V494" s="36"/>
      <c r="W494" s="36"/>
      <c r="X494" s="36"/>
      <c r="Z494" s="36"/>
      <c r="AA494" s="36"/>
      <c r="AB494" s="36"/>
      <c r="AC494" s="36"/>
      <c r="AD494" s="36"/>
    </row>
    <row r="495" spans="10:30">
      <c r="J495" s="36"/>
      <c r="K495" s="36"/>
      <c r="L495" s="36"/>
      <c r="M495" s="36"/>
      <c r="N495" s="36"/>
      <c r="V495" s="36"/>
      <c r="W495" s="36"/>
      <c r="X495" s="36"/>
      <c r="Z495" s="36"/>
      <c r="AA495" s="36"/>
      <c r="AB495" s="36"/>
      <c r="AC495" s="36"/>
      <c r="AD495" s="36"/>
    </row>
    <row r="496" spans="10:30">
      <c r="J496" s="36"/>
      <c r="K496" s="36"/>
      <c r="L496" s="36"/>
      <c r="M496" s="36"/>
      <c r="N496" s="36"/>
      <c r="V496" s="36"/>
      <c r="W496" s="36"/>
      <c r="X496" s="36"/>
      <c r="Z496" s="36"/>
      <c r="AA496" s="36"/>
      <c r="AB496" s="36"/>
      <c r="AC496" s="36"/>
      <c r="AD496" s="36"/>
    </row>
    <row r="497" spans="10:30">
      <c r="J497" s="36"/>
      <c r="K497" s="36"/>
      <c r="L497" s="36"/>
      <c r="M497" s="36"/>
      <c r="N497" s="36"/>
      <c r="V497" s="36"/>
      <c r="W497" s="36"/>
      <c r="X497" s="36"/>
      <c r="Z497" s="36"/>
      <c r="AA497" s="36"/>
      <c r="AB497" s="36"/>
      <c r="AC497" s="36"/>
      <c r="AD497" s="36"/>
    </row>
    <row r="498" spans="10:30">
      <c r="J498" s="36"/>
      <c r="K498" s="36"/>
      <c r="L498" s="36"/>
      <c r="M498" s="36"/>
      <c r="N498" s="36"/>
      <c r="V498" s="36"/>
      <c r="W498" s="36"/>
      <c r="X498" s="36"/>
      <c r="Z498" s="36"/>
      <c r="AA498" s="36"/>
      <c r="AB498" s="36"/>
      <c r="AC498" s="36"/>
      <c r="AD498" s="36"/>
    </row>
    <row r="499" spans="10:30">
      <c r="J499" s="36"/>
      <c r="K499" s="36"/>
      <c r="L499" s="36"/>
      <c r="M499" s="36"/>
      <c r="N499" s="36"/>
      <c r="V499" s="36"/>
      <c r="W499" s="36"/>
      <c r="X499" s="36"/>
      <c r="Z499" s="36"/>
      <c r="AA499" s="36"/>
      <c r="AB499" s="36"/>
      <c r="AC499" s="36"/>
      <c r="AD499" s="36"/>
    </row>
    <row r="500" spans="10:30">
      <c r="J500" s="36"/>
      <c r="K500" s="36"/>
      <c r="L500" s="36"/>
      <c r="M500" s="36"/>
      <c r="N500" s="36"/>
      <c r="V500" s="36"/>
      <c r="W500" s="36"/>
      <c r="X500" s="36"/>
      <c r="Z500" s="36"/>
      <c r="AA500" s="36"/>
      <c r="AB500" s="36"/>
      <c r="AC500" s="36"/>
      <c r="AD500" s="36"/>
    </row>
    <row r="501" spans="10:30">
      <c r="J501" s="36"/>
      <c r="K501" s="36"/>
      <c r="L501" s="36"/>
      <c r="M501" s="36"/>
      <c r="N501" s="36"/>
      <c r="V501" s="36"/>
      <c r="W501" s="36"/>
      <c r="X501" s="36"/>
      <c r="Z501" s="36"/>
      <c r="AA501" s="36"/>
      <c r="AB501" s="36"/>
      <c r="AC501" s="36"/>
      <c r="AD501" s="36"/>
    </row>
    <row r="502" spans="10:30">
      <c r="J502" s="36"/>
      <c r="K502" s="36"/>
      <c r="L502" s="36"/>
      <c r="M502" s="36"/>
      <c r="N502" s="36"/>
      <c r="V502" s="36"/>
      <c r="W502" s="36"/>
      <c r="X502" s="36"/>
      <c r="Z502" s="36"/>
      <c r="AA502" s="36"/>
      <c r="AB502" s="36"/>
      <c r="AC502" s="36"/>
      <c r="AD502" s="36"/>
    </row>
    <row r="503" spans="10:30">
      <c r="J503" s="36"/>
      <c r="K503" s="36"/>
      <c r="L503" s="36"/>
      <c r="M503" s="36"/>
      <c r="N503" s="36"/>
      <c r="V503" s="36"/>
      <c r="W503" s="36"/>
      <c r="X503" s="36"/>
      <c r="Z503" s="36"/>
      <c r="AA503" s="36"/>
      <c r="AB503" s="36"/>
      <c r="AC503" s="36"/>
      <c r="AD503" s="36"/>
    </row>
    <row r="504" spans="10:30">
      <c r="J504" s="36"/>
      <c r="K504" s="36"/>
      <c r="L504" s="36"/>
      <c r="M504" s="36"/>
      <c r="N504" s="36"/>
      <c r="V504" s="36"/>
      <c r="W504" s="36"/>
      <c r="X504" s="36"/>
      <c r="Z504" s="36"/>
      <c r="AA504" s="36"/>
      <c r="AB504" s="36"/>
      <c r="AC504" s="36"/>
      <c r="AD504" s="36"/>
    </row>
    <row r="505" spans="10:30">
      <c r="J505" s="36"/>
      <c r="K505" s="36"/>
      <c r="L505" s="36"/>
      <c r="M505" s="36"/>
      <c r="N505" s="36"/>
      <c r="V505" s="36"/>
      <c r="W505" s="36"/>
      <c r="X505" s="36"/>
      <c r="Z505" s="36"/>
      <c r="AA505" s="36"/>
      <c r="AB505" s="36"/>
      <c r="AC505" s="36"/>
      <c r="AD505" s="36"/>
    </row>
    <row r="506" spans="10:30">
      <c r="J506" s="36"/>
      <c r="K506" s="36"/>
      <c r="L506" s="36"/>
      <c r="M506" s="36"/>
      <c r="N506" s="36"/>
      <c r="V506" s="36"/>
      <c r="W506" s="36"/>
      <c r="X506" s="36"/>
      <c r="Z506" s="36"/>
      <c r="AA506" s="36"/>
      <c r="AB506" s="36"/>
      <c r="AC506" s="36"/>
      <c r="AD506" s="36"/>
    </row>
    <row r="507" spans="10:30">
      <c r="J507" s="36"/>
      <c r="K507" s="36"/>
      <c r="L507" s="36"/>
      <c r="M507" s="36"/>
      <c r="N507" s="36"/>
      <c r="V507" s="36"/>
      <c r="W507" s="36"/>
      <c r="X507" s="36"/>
      <c r="Z507" s="36"/>
      <c r="AA507" s="36"/>
      <c r="AB507" s="36"/>
      <c r="AC507" s="36"/>
      <c r="AD507" s="36"/>
    </row>
    <row r="508" spans="10:30">
      <c r="J508" s="36"/>
      <c r="K508" s="36"/>
      <c r="L508" s="36"/>
      <c r="M508" s="36"/>
      <c r="N508" s="36"/>
      <c r="V508" s="36"/>
      <c r="W508" s="36"/>
      <c r="X508" s="36"/>
      <c r="Z508" s="36"/>
      <c r="AA508" s="36"/>
      <c r="AB508" s="36"/>
      <c r="AC508" s="36"/>
      <c r="AD508" s="36"/>
    </row>
    <row r="509" spans="10:30">
      <c r="J509" s="36"/>
      <c r="K509" s="36"/>
      <c r="L509" s="36"/>
      <c r="M509" s="36"/>
      <c r="N509" s="36"/>
      <c r="V509" s="36"/>
      <c r="W509" s="36"/>
      <c r="X509" s="36"/>
      <c r="Z509" s="36"/>
      <c r="AA509" s="36"/>
      <c r="AB509" s="36"/>
      <c r="AC509" s="36"/>
      <c r="AD509" s="36"/>
    </row>
    <row r="510" spans="10:30">
      <c r="J510" s="36"/>
      <c r="K510" s="36"/>
      <c r="L510" s="36"/>
      <c r="M510" s="36"/>
      <c r="N510" s="36"/>
      <c r="V510" s="36"/>
      <c r="W510" s="36"/>
      <c r="X510" s="36"/>
      <c r="Z510" s="36"/>
      <c r="AA510" s="36"/>
      <c r="AB510" s="36"/>
      <c r="AC510" s="36"/>
      <c r="AD510" s="36"/>
    </row>
    <row r="511" spans="10:30">
      <c r="J511" s="36"/>
      <c r="K511" s="36"/>
      <c r="L511" s="36"/>
      <c r="M511" s="36"/>
      <c r="N511" s="36"/>
      <c r="V511" s="36"/>
      <c r="W511" s="36"/>
      <c r="X511" s="36"/>
      <c r="Z511" s="36"/>
      <c r="AA511" s="36"/>
      <c r="AB511" s="36"/>
      <c r="AC511" s="36"/>
      <c r="AD511" s="36"/>
    </row>
    <row r="512" spans="10:30">
      <c r="J512" s="36"/>
      <c r="K512" s="36"/>
      <c r="L512" s="36"/>
      <c r="M512" s="36"/>
      <c r="N512" s="36"/>
      <c r="V512" s="36"/>
      <c r="W512" s="36"/>
      <c r="X512" s="36"/>
      <c r="Z512" s="36"/>
      <c r="AA512" s="36"/>
      <c r="AB512" s="36"/>
      <c r="AC512" s="36"/>
      <c r="AD512" s="36"/>
    </row>
    <row r="513" spans="10:30">
      <c r="J513" s="36"/>
      <c r="K513" s="36"/>
      <c r="L513" s="36"/>
      <c r="M513" s="36"/>
      <c r="N513" s="36"/>
      <c r="V513" s="36"/>
      <c r="W513" s="36"/>
      <c r="X513" s="36"/>
      <c r="Z513" s="36"/>
      <c r="AA513" s="36"/>
      <c r="AB513" s="36"/>
      <c r="AC513" s="36"/>
      <c r="AD513" s="36"/>
    </row>
    <row r="514" spans="10:30">
      <c r="J514" s="36"/>
      <c r="K514" s="36"/>
      <c r="L514" s="36"/>
      <c r="M514" s="36"/>
      <c r="N514" s="36"/>
      <c r="V514" s="36"/>
      <c r="W514" s="36"/>
      <c r="X514" s="36"/>
      <c r="Z514" s="36"/>
      <c r="AA514" s="36"/>
      <c r="AB514" s="36"/>
      <c r="AC514" s="36"/>
      <c r="AD514" s="36"/>
    </row>
    <row r="515" spans="10:30">
      <c r="J515" s="36"/>
      <c r="K515" s="36"/>
      <c r="L515" s="36"/>
      <c r="M515" s="36"/>
      <c r="N515" s="36"/>
      <c r="V515" s="36"/>
      <c r="W515" s="36"/>
      <c r="X515" s="36"/>
      <c r="Z515" s="36"/>
      <c r="AA515" s="36"/>
      <c r="AB515" s="36"/>
      <c r="AC515" s="36"/>
      <c r="AD515" s="36"/>
    </row>
    <row r="516" spans="10:30">
      <c r="J516" s="36"/>
      <c r="K516" s="36"/>
      <c r="L516" s="36"/>
      <c r="M516" s="36"/>
      <c r="N516" s="36"/>
      <c r="V516" s="36"/>
      <c r="W516" s="36"/>
      <c r="X516" s="36"/>
      <c r="Z516" s="36"/>
      <c r="AA516" s="36"/>
      <c r="AB516" s="36"/>
      <c r="AC516" s="36"/>
      <c r="AD516" s="36"/>
    </row>
    <row r="517" spans="10:30">
      <c r="J517" s="36"/>
      <c r="K517" s="36"/>
      <c r="L517" s="36"/>
      <c r="M517" s="36"/>
      <c r="N517" s="36"/>
      <c r="V517" s="36"/>
      <c r="W517" s="36"/>
      <c r="X517" s="36"/>
      <c r="Z517" s="36"/>
      <c r="AA517" s="36"/>
      <c r="AB517" s="36"/>
      <c r="AC517" s="36"/>
      <c r="AD517" s="36"/>
    </row>
    <row r="518" spans="10:30">
      <c r="J518" s="36"/>
      <c r="K518" s="36"/>
      <c r="L518" s="36"/>
      <c r="M518" s="36"/>
      <c r="N518" s="36"/>
      <c r="V518" s="36"/>
      <c r="W518" s="36"/>
      <c r="X518" s="36"/>
      <c r="Z518" s="36"/>
      <c r="AA518" s="36"/>
      <c r="AB518" s="36"/>
      <c r="AC518" s="36"/>
      <c r="AD518" s="36"/>
    </row>
    <row r="519" spans="10:30">
      <c r="J519" s="36"/>
      <c r="K519" s="36"/>
      <c r="L519" s="36"/>
      <c r="M519" s="36"/>
      <c r="N519" s="36"/>
      <c r="V519" s="36"/>
      <c r="W519" s="36"/>
      <c r="X519" s="36"/>
      <c r="Z519" s="36"/>
      <c r="AA519" s="36"/>
      <c r="AB519" s="36"/>
      <c r="AC519" s="36"/>
      <c r="AD519" s="36"/>
    </row>
    <row r="520" spans="10:30">
      <c r="J520" s="36"/>
      <c r="K520" s="36"/>
      <c r="L520" s="36"/>
      <c r="M520" s="36"/>
      <c r="N520" s="36"/>
      <c r="V520" s="36"/>
      <c r="W520" s="36"/>
      <c r="X520" s="36"/>
      <c r="Z520" s="36"/>
      <c r="AA520" s="36"/>
      <c r="AB520" s="36"/>
      <c r="AC520" s="36"/>
      <c r="AD520" s="36"/>
    </row>
    <row r="521" spans="10:30">
      <c r="J521" s="36"/>
      <c r="K521" s="36"/>
      <c r="L521" s="36"/>
      <c r="M521" s="36"/>
      <c r="N521" s="36"/>
      <c r="V521" s="36"/>
      <c r="W521" s="36"/>
      <c r="X521" s="36"/>
      <c r="Z521" s="36"/>
      <c r="AA521" s="36"/>
      <c r="AB521" s="36"/>
      <c r="AC521" s="36"/>
      <c r="AD521" s="36"/>
    </row>
    <row r="522" spans="10:30">
      <c r="J522" s="36"/>
      <c r="K522" s="36"/>
      <c r="L522" s="36"/>
      <c r="M522" s="36"/>
      <c r="N522" s="36"/>
      <c r="V522" s="36"/>
      <c r="W522" s="36"/>
      <c r="X522" s="36"/>
      <c r="Z522" s="36"/>
      <c r="AA522" s="36"/>
      <c r="AB522" s="36"/>
      <c r="AC522" s="36"/>
      <c r="AD522" s="36"/>
    </row>
    <row r="523" spans="10:30">
      <c r="J523" s="36"/>
      <c r="K523" s="36"/>
      <c r="L523" s="36"/>
      <c r="M523" s="36"/>
      <c r="N523" s="36"/>
      <c r="V523" s="36"/>
      <c r="W523" s="36"/>
      <c r="X523" s="36"/>
      <c r="Z523" s="36"/>
      <c r="AA523" s="36"/>
      <c r="AB523" s="36"/>
      <c r="AC523" s="36"/>
      <c r="AD523" s="36"/>
    </row>
    <row r="524" spans="10:30">
      <c r="J524" s="36"/>
      <c r="K524" s="36"/>
      <c r="L524" s="36"/>
      <c r="M524" s="36"/>
      <c r="N524" s="36"/>
      <c r="V524" s="36"/>
      <c r="W524" s="36"/>
      <c r="X524" s="36"/>
      <c r="Z524" s="36"/>
      <c r="AA524" s="36"/>
      <c r="AB524" s="36"/>
      <c r="AC524" s="36"/>
      <c r="AD524" s="36"/>
    </row>
    <row r="525" spans="10:30">
      <c r="J525" s="36"/>
      <c r="K525" s="36"/>
      <c r="L525" s="36"/>
      <c r="M525" s="36"/>
      <c r="N525" s="36"/>
      <c r="V525" s="36"/>
      <c r="W525" s="36"/>
      <c r="X525" s="36"/>
      <c r="Z525" s="36"/>
      <c r="AA525" s="36"/>
      <c r="AB525" s="36"/>
      <c r="AC525" s="36"/>
      <c r="AD525" s="36"/>
    </row>
    <row r="526" spans="10:30">
      <c r="J526" s="36"/>
      <c r="K526" s="36"/>
      <c r="L526" s="36"/>
      <c r="M526" s="36"/>
      <c r="N526" s="36"/>
      <c r="V526" s="36"/>
      <c r="W526" s="36"/>
      <c r="X526" s="36"/>
      <c r="Z526" s="36"/>
      <c r="AA526" s="36"/>
      <c r="AB526" s="36"/>
      <c r="AC526" s="36"/>
      <c r="AD526" s="36"/>
    </row>
    <row r="527" spans="10:30">
      <c r="J527" s="36"/>
      <c r="K527" s="36"/>
      <c r="L527" s="36"/>
      <c r="M527" s="36"/>
      <c r="N527" s="36"/>
      <c r="V527" s="36"/>
      <c r="W527" s="36"/>
      <c r="X527" s="36"/>
      <c r="Z527" s="36"/>
      <c r="AA527" s="36"/>
      <c r="AB527" s="36"/>
      <c r="AC527" s="36"/>
      <c r="AD527" s="36"/>
    </row>
    <row r="528" spans="10:30">
      <c r="J528" s="36"/>
      <c r="K528" s="36"/>
      <c r="L528" s="36"/>
      <c r="M528" s="36"/>
      <c r="N528" s="36"/>
      <c r="V528" s="36"/>
      <c r="W528" s="36"/>
      <c r="X528" s="36"/>
      <c r="Z528" s="36"/>
      <c r="AA528" s="36"/>
      <c r="AB528" s="36"/>
      <c r="AC528" s="36"/>
      <c r="AD528" s="36"/>
    </row>
    <row r="529" spans="10:30">
      <c r="J529" s="36"/>
      <c r="K529" s="36"/>
      <c r="L529" s="36"/>
      <c r="M529" s="36"/>
      <c r="N529" s="36"/>
      <c r="V529" s="36"/>
      <c r="W529" s="36"/>
      <c r="X529" s="36"/>
      <c r="Z529" s="36"/>
      <c r="AA529" s="36"/>
      <c r="AB529" s="36"/>
      <c r="AC529" s="36"/>
      <c r="AD529" s="36"/>
    </row>
    <row r="530" spans="10:30">
      <c r="J530" s="36"/>
      <c r="K530" s="36"/>
      <c r="L530" s="36"/>
      <c r="M530" s="36"/>
      <c r="N530" s="36"/>
      <c r="V530" s="36"/>
      <c r="W530" s="36"/>
      <c r="X530" s="36"/>
      <c r="Z530" s="36"/>
      <c r="AA530" s="36"/>
      <c r="AB530" s="36"/>
      <c r="AC530" s="36"/>
      <c r="AD530" s="36"/>
    </row>
    <row r="531" spans="10:30">
      <c r="J531" s="36"/>
      <c r="K531" s="36"/>
      <c r="L531" s="36"/>
      <c r="M531" s="36"/>
      <c r="N531" s="36"/>
      <c r="V531" s="36"/>
      <c r="W531" s="36"/>
      <c r="X531" s="36"/>
      <c r="Z531" s="36"/>
      <c r="AA531" s="36"/>
      <c r="AB531" s="36"/>
      <c r="AC531" s="36"/>
      <c r="AD531" s="36"/>
    </row>
    <row r="532" spans="10:30">
      <c r="J532" s="36"/>
      <c r="K532" s="36"/>
      <c r="L532" s="36"/>
      <c r="M532" s="36"/>
      <c r="N532" s="36"/>
      <c r="V532" s="36"/>
      <c r="W532" s="36"/>
      <c r="X532" s="36"/>
      <c r="Z532" s="36"/>
      <c r="AA532" s="36"/>
      <c r="AB532" s="36"/>
      <c r="AC532" s="36"/>
      <c r="AD532" s="36"/>
    </row>
    <row r="533" spans="10:30">
      <c r="J533" s="36"/>
      <c r="K533" s="36"/>
      <c r="L533" s="36"/>
      <c r="M533" s="36"/>
      <c r="N533" s="36"/>
      <c r="V533" s="36"/>
      <c r="W533" s="36"/>
      <c r="X533" s="36"/>
      <c r="Z533" s="36"/>
      <c r="AA533" s="36"/>
      <c r="AB533" s="36"/>
      <c r="AC533" s="36"/>
      <c r="AD533" s="36"/>
    </row>
    <row r="534" spans="10:30">
      <c r="J534" s="36"/>
      <c r="K534" s="36"/>
      <c r="L534" s="36"/>
      <c r="M534" s="36"/>
      <c r="N534" s="36"/>
      <c r="V534" s="36"/>
      <c r="W534" s="36"/>
      <c r="X534" s="36"/>
      <c r="Z534" s="36"/>
      <c r="AA534" s="36"/>
      <c r="AB534" s="36"/>
      <c r="AC534" s="36"/>
      <c r="AD534" s="36"/>
    </row>
    <row r="535" spans="10:30">
      <c r="J535" s="36"/>
      <c r="K535" s="36"/>
      <c r="L535" s="36"/>
      <c r="M535" s="36"/>
      <c r="N535" s="36"/>
      <c r="V535" s="36"/>
      <c r="W535" s="36"/>
      <c r="X535" s="36"/>
      <c r="Z535" s="36"/>
      <c r="AA535" s="36"/>
      <c r="AB535" s="36"/>
      <c r="AC535" s="36"/>
      <c r="AD535" s="36"/>
    </row>
    <row r="536" spans="10:30">
      <c r="J536" s="36"/>
      <c r="K536" s="36"/>
      <c r="L536" s="36"/>
      <c r="M536" s="36"/>
      <c r="N536" s="36"/>
      <c r="V536" s="36"/>
      <c r="W536" s="36"/>
      <c r="X536" s="36"/>
      <c r="Z536" s="36"/>
      <c r="AA536" s="36"/>
      <c r="AB536" s="36"/>
      <c r="AC536" s="36"/>
      <c r="AD536" s="36"/>
    </row>
    <row r="537" spans="10:30">
      <c r="J537" s="36"/>
      <c r="K537" s="36"/>
      <c r="L537" s="36"/>
      <c r="M537" s="36"/>
      <c r="N537" s="36"/>
      <c r="V537" s="36"/>
      <c r="W537" s="36"/>
      <c r="X537" s="36"/>
      <c r="Z537" s="36"/>
      <c r="AA537" s="36"/>
      <c r="AB537" s="36"/>
      <c r="AC537" s="36"/>
      <c r="AD537" s="36"/>
    </row>
    <row r="538" spans="10:30">
      <c r="J538" s="36"/>
      <c r="K538" s="36"/>
      <c r="L538" s="36"/>
      <c r="M538" s="36"/>
      <c r="N538" s="36"/>
      <c r="V538" s="36"/>
      <c r="W538" s="36"/>
      <c r="X538" s="36"/>
      <c r="Z538" s="36"/>
      <c r="AA538" s="36"/>
      <c r="AB538" s="36"/>
      <c r="AC538" s="36"/>
      <c r="AD538" s="36"/>
    </row>
    <row r="539" spans="10:30">
      <c r="J539" s="36"/>
      <c r="K539" s="36"/>
      <c r="L539" s="36"/>
      <c r="M539" s="36"/>
      <c r="N539" s="36"/>
      <c r="V539" s="36"/>
      <c r="W539" s="36"/>
      <c r="X539" s="36"/>
      <c r="Z539" s="36"/>
      <c r="AA539" s="36"/>
      <c r="AB539" s="36"/>
      <c r="AC539" s="36"/>
      <c r="AD539" s="36"/>
    </row>
    <row r="540" spans="10:30">
      <c r="J540" s="36"/>
      <c r="K540" s="36"/>
      <c r="L540" s="36"/>
      <c r="M540" s="36"/>
      <c r="N540" s="36"/>
      <c r="V540" s="36"/>
      <c r="W540" s="36"/>
      <c r="X540" s="36"/>
      <c r="Z540" s="36"/>
      <c r="AA540" s="36"/>
      <c r="AB540" s="36"/>
      <c r="AC540" s="36"/>
      <c r="AD540" s="36"/>
    </row>
    <row r="541" spans="10:30">
      <c r="J541" s="36"/>
      <c r="K541" s="36"/>
      <c r="L541" s="36"/>
      <c r="M541" s="36"/>
      <c r="N541" s="36"/>
      <c r="V541" s="36"/>
      <c r="W541" s="36"/>
      <c r="X541" s="36"/>
      <c r="Z541" s="36"/>
      <c r="AA541" s="36"/>
      <c r="AB541" s="36"/>
      <c r="AC541" s="36"/>
      <c r="AD541" s="36"/>
    </row>
    <row r="542" spans="10:30">
      <c r="J542" s="36"/>
      <c r="K542" s="36"/>
      <c r="L542" s="36"/>
      <c r="M542" s="36"/>
      <c r="N542" s="36"/>
      <c r="V542" s="36"/>
      <c r="W542" s="36"/>
      <c r="X542" s="36"/>
      <c r="Z542" s="36"/>
      <c r="AA542" s="36"/>
      <c r="AB542" s="36"/>
      <c r="AC542" s="36"/>
      <c r="AD542" s="36"/>
    </row>
    <row r="543" spans="10:30">
      <c r="J543" s="36"/>
      <c r="K543" s="36"/>
      <c r="L543" s="36"/>
      <c r="M543" s="36"/>
      <c r="N543" s="36"/>
      <c r="V543" s="36"/>
      <c r="W543" s="36"/>
      <c r="X543" s="36"/>
      <c r="Z543" s="36"/>
      <c r="AA543" s="36"/>
      <c r="AB543" s="36"/>
      <c r="AC543" s="36"/>
      <c r="AD543" s="36"/>
    </row>
    <row r="544" spans="10:30">
      <c r="J544" s="36"/>
      <c r="K544" s="36"/>
      <c r="L544" s="36"/>
      <c r="M544" s="36"/>
      <c r="N544" s="36"/>
      <c r="V544" s="36"/>
      <c r="W544" s="36"/>
      <c r="X544" s="36"/>
      <c r="Z544" s="36"/>
      <c r="AA544" s="36"/>
      <c r="AB544" s="36"/>
      <c r="AC544" s="36"/>
      <c r="AD544" s="36"/>
    </row>
    <row r="545" spans="10:30">
      <c r="J545" s="36"/>
      <c r="K545" s="36"/>
      <c r="L545" s="36"/>
      <c r="M545" s="36"/>
      <c r="N545" s="36"/>
      <c r="V545" s="36"/>
      <c r="W545" s="36"/>
      <c r="X545" s="36"/>
      <c r="Z545" s="36"/>
      <c r="AA545" s="36"/>
      <c r="AB545" s="36"/>
      <c r="AC545" s="36"/>
      <c r="AD545" s="36"/>
    </row>
    <row r="546" spans="10:30">
      <c r="J546" s="36"/>
      <c r="K546" s="36"/>
      <c r="L546" s="36"/>
      <c r="M546" s="36"/>
      <c r="N546" s="36"/>
      <c r="V546" s="36"/>
      <c r="W546" s="36"/>
      <c r="X546" s="36"/>
      <c r="Z546" s="36"/>
      <c r="AA546" s="36"/>
      <c r="AB546" s="36"/>
      <c r="AC546" s="36"/>
      <c r="AD546" s="36"/>
    </row>
    <row r="547" spans="10:30">
      <c r="J547" s="36"/>
      <c r="K547" s="36"/>
      <c r="L547" s="36"/>
      <c r="M547" s="36"/>
      <c r="N547" s="36"/>
      <c r="V547" s="36"/>
      <c r="W547" s="36"/>
      <c r="X547" s="36"/>
      <c r="Z547" s="36"/>
      <c r="AA547" s="36"/>
      <c r="AB547" s="36"/>
      <c r="AC547" s="36"/>
      <c r="AD547" s="36"/>
    </row>
    <row r="548" spans="10:30">
      <c r="J548" s="36"/>
      <c r="K548" s="36"/>
      <c r="L548" s="36"/>
      <c r="M548" s="36"/>
      <c r="N548" s="36"/>
      <c r="V548" s="36"/>
      <c r="W548" s="36"/>
      <c r="X548" s="36"/>
      <c r="Z548" s="36"/>
      <c r="AA548" s="36"/>
      <c r="AB548" s="36"/>
      <c r="AC548" s="36"/>
      <c r="AD548" s="36"/>
    </row>
    <row r="549" spans="10:30">
      <c r="J549" s="36"/>
      <c r="K549" s="36"/>
      <c r="L549" s="36"/>
      <c r="M549" s="36"/>
      <c r="N549" s="36"/>
      <c r="V549" s="36"/>
      <c r="W549" s="36"/>
      <c r="X549" s="36"/>
      <c r="Z549" s="36"/>
      <c r="AA549" s="36"/>
      <c r="AB549" s="36"/>
      <c r="AC549" s="36"/>
      <c r="AD549" s="36"/>
    </row>
    <row r="550" spans="10:30">
      <c r="J550" s="36"/>
      <c r="K550" s="36"/>
      <c r="L550" s="36"/>
      <c r="M550" s="36"/>
      <c r="N550" s="36"/>
      <c r="V550" s="36"/>
      <c r="W550" s="36"/>
      <c r="X550" s="36"/>
      <c r="Z550" s="36"/>
      <c r="AA550" s="36"/>
      <c r="AB550" s="36"/>
      <c r="AC550" s="36"/>
      <c r="AD550" s="36"/>
    </row>
    <row r="551" spans="10:30">
      <c r="J551" s="36"/>
      <c r="K551" s="36"/>
      <c r="L551" s="36"/>
      <c r="M551" s="36"/>
      <c r="N551" s="36"/>
      <c r="V551" s="36"/>
      <c r="W551" s="36"/>
      <c r="X551" s="36"/>
      <c r="Z551" s="36"/>
      <c r="AA551" s="36"/>
      <c r="AB551" s="36"/>
      <c r="AC551" s="36"/>
      <c r="AD551" s="36"/>
    </row>
    <row r="552" spans="10:30">
      <c r="J552" s="36"/>
      <c r="K552" s="36"/>
      <c r="L552" s="36"/>
      <c r="M552" s="36"/>
      <c r="N552" s="36"/>
      <c r="V552" s="36"/>
      <c r="W552" s="36"/>
      <c r="X552" s="36"/>
      <c r="Z552" s="36"/>
      <c r="AA552" s="36"/>
      <c r="AB552" s="36"/>
      <c r="AC552" s="36"/>
      <c r="AD552" s="36"/>
    </row>
    <row r="553" spans="10:30">
      <c r="J553" s="36"/>
      <c r="K553" s="36"/>
      <c r="L553" s="36"/>
      <c r="M553" s="36"/>
      <c r="N553" s="36"/>
      <c r="V553" s="36"/>
      <c r="W553" s="36"/>
      <c r="X553" s="36"/>
      <c r="Z553" s="36"/>
      <c r="AA553" s="36"/>
      <c r="AB553" s="36"/>
      <c r="AC553" s="36"/>
      <c r="AD553" s="36"/>
    </row>
    <row r="554" spans="10:30">
      <c r="J554" s="36"/>
      <c r="K554" s="36"/>
      <c r="L554" s="36"/>
      <c r="M554" s="36"/>
      <c r="N554" s="36"/>
      <c r="V554" s="36"/>
      <c r="W554" s="36"/>
      <c r="X554" s="36"/>
      <c r="Z554" s="36"/>
      <c r="AA554" s="36"/>
      <c r="AB554" s="36"/>
      <c r="AC554" s="36"/>
      <c r="AD554" s="36"/>
    </row>
    <row r="555" spans="10:30">
      <c r="J555" s="36"/>
      <c r="K555" s="36"/>
      <c r="L555" s="36"/>
      <c r="M555" s="36"/>
      <c r="N555" s="36"/>
      <c r="V555" s="36"/>
      <c r="W555" s="36"/>
      <c r="X555" s="36"/>
      <c r="Z555" s="36"/>
      <c r="AA555" s="36"/>
      <c r="AB555" s="36"/>
      <c r="AC555" s="36"/>
      <c r="AD555" s="36"/>
    </row>
    <row r="556" spans="10:30">
      <c r="J556" s="36"/>
      <c r="K556" s="36"/>
      <c r="L556" s="36"/>
      <c r="M556" s="36"/>
      <c r="N556" s="36"/>
      <c r="V556" s="36"/>
      <c r="W556" s="36"/>
      <c r="X556" s="36"/>
      <c r="Z556" s="36"/>
      <c r="AA556" s="36"/>
      <c r="AB556" s="36"/>
      <c r="AC556" s="36"/>
      <c r="AD556" s="36"/>
    </row>
    <row r="557" spans="10:30">
      <c r="J557" s="36"/>
      <c r="K557" s="36"/>
      <c r="L557" s="36"/>
      <c r="M557" s="36"/>
      <c r="N557" s="36"/>
      <c r="V557" s="36"/>
      <c r="W557" s="36"/>
      <c r="X557" s="36"/>
      <c r="Z557" s="36"/>
      <c r="AA557" s="36"/>
      <c r="AB557" s="36"/>
      <c r="AC557" s="36"/>
      <c r="AD557" s="36"/>
    </row>
    <row r="558" spans="10:30">
      <c r="J558" s="36"/>
      <c r="K558" s="36"/>
      <c r="L558" s="36"/>
      <c r="M558" s="36"/>
      <c r="N558" s="36"/>
      <c r="V558" s="36"/>
      <c r="W558" s="36"/>
      <c r="X558" s="36"/>
      <c r="Z558" s="36"/>
      <c r="AA558" s="36"/>
      <c r="AB558" s="36"/>
      <c r="AC558" s="36"/>
      <c r="AD558" s="36"/>
    </row>
    <row r="559" spans="10:30">
      <c r="J559" s="36"/>
      <c r="K559" s="36"/>
      <c r="L559" s="36"/>
      <c r="M559" s="36"/>
      <c r="N559" s="36"/>
      <c r="V559" s="36"/>
      <c r="W559" s="36"/>
      <c r="X559" s="36"/>
      <c r="Z559" s="36"/>
      <c r="AA559" s="36"/>
      <c r="AB559" s="36"/>
      <c r="AC559" s="36"/>
      <c r="AD559" s="36"/>
    </row>
    <row r="560" spans="10:30">
      <c r="J560" s="36"/>
      <c r="K560" s="36"/>
      <c r="L560" s="36"/>
      <c r="M560" s="36"/>
      <c r="N560" s="36"/>
      <c r="V560" s="36"/>
      <c r="W560" s="36"/>
      <c r="X560" s="36"/>
      <c r="Z560" s="36"/>
      <c r="AA560" s="36"/>
      <c r="AB560" s="36"/>
      <c r="AC560" s="36"/>
      <c r="AD560" s="36"/>
    </row>
    <row r="561" spans="10:30">
      <c r="J561" s="36"/>
      <c r="K561" s="36"/>
      <c r="L561" s="36"/>
      <c r="M561" s="36"/>
      <c r="N561" s="36"/>
      <c r="V561" s="36"/>
      <c r="W561" s="36"/>
      <c r="X561" s="36"/>
      <c r="Z561" s="36"/>
      <c r="AA561" s="36"/>
      <c r="AB561" s="36"/>
      <c r="AC561" s="36"/>
      <c r="AD561" s="36"/>
    </row>
    <row r="562" spans="10:30">
      <c r="J562" s="36"/>
      <c r="K562" s="36"/>
      <c r="L562" s="36"/>
      <c r="M562" s="36"/>
      <c r="N562" s="36"/>
      <c r="V562" s="36"/>
      <c r="W562" s="36"/>
      <c r="X562" s="36"/>
      <c r="Z562" s="36"/>
      <c r="AA562" s="36"/>
      <c r="AB562" s="36"/>
      <c r="AC562" s="36"/>
      <c r="AD562" s="36"/>
    </row>
    <row r="563" spans="10:30">
      <c r="J563" s="36"/>
      <c r="K563" s="36"/>
      <c r="L563" s="36"/>
      <c r="M563" s="36"/>
      <c r="N563" s="36"/>
      <c r="V563" s="36"/>
      <c r="W563" s="36"/>
      <c r="X563" s="36"/>
      <c r="Z563" s="36"/>
      <c r="AA563" s="36"/>
      <c r="AB563" s="36"/>
      <c r="AC563" s="36"/>
      <c r="AD563" s="36"/>
    </row>
    <row r="564" spans="10:30">
      <c r="J564" s="36"/>
      <c r="K564" s="36"/>
      <c r="L564" s="36"/>
      <c r="M564" s="36"/>
      <c r="N564" s="36"/>
      <c r="V564" s="36"/>
      <c r="W564" s="36"/>
      <c r="X564" s="36"/>
      <c r="Z564" s="36"/>
      <c r="AA564" s="36"/>
      <c r="AB564" s="36"/>
      <c r="AC564" s="36"/>
      <c r="AD564" s="36"/>
    </row>
    <row r="565" spans="10:30">
      <c r="J565" s="36"/>
      <c r="K565" s="36"/>
      <c r="L565" s="36"/>
      <c r="M565" s="36"/>
      <c r="N565" s="36"/>
      <c r="V565" s="36"/>
      <c r="W565" s="36"/>
      <c r="X565" s="36"/>
      <c r="Z565" s="36"/>
      <c r="AA565" s="36"/>
      <c r="AB565" s="36"/>
      <c r="AC565" s="36"/>
      <c r="AD565" s="36"/>
    </row>
    <row r="566" spans="10:30">
      <c r="J566" s="36"/>
      <c r="K566" s="36"/>
      <c r="L566" s="36"/>
      <c r="M566" s="36"/>
      <c r="N566" s="36"/>
      <c r="V566" s="36"/>
      <c r="W566" s="36"/>
      <c r="X566" s="36"/>
      <c r="Z566" s="36"/>
      <c r="AA566" s="36"/>
      <c r="AB566" s="36"/>
      <c r="AC566" s="36"/>
      <c r="AD566" s="36"/>
    </row>
    <row r="567" spans="10:30">
      <c r="J567" s="36"/>
      <c r="K567" s="36"/>
      <c r="L567" s="36"/>
      <c r="M567" s="36"/>
      <c r="N567" s="36"/>
      <c r="V567" s="36"/>
      <c r="W567" s="36"/>
      <c r="X567" s="36"/>
      <c r="Z567" s="36"/>
      <c r="AA567" s="36"/>
      <c r="AB567" s="36"/>
      <c r="AC567" s="36"/>
      <c r="AD567" s="36"/>
    </row>
    <row r="568" spans="10:30">
      <c r="J568" s="36"/>
      <c r="K568" s="36"/>
      <c r="L568" s="36"/>
      <c r="M568" s="36"/>
      <c r="N568" s="36"/>
      <c r="V568" s="36"/>
      <c r="W568" s="36"/>
      <c r="X568" s="36"/>
      <c r="Z568" s="36"/>
      <c r="AA568" s="36"/>
      <c r="AB568" s="36"/>
      <c r="AC568" s="36"/>
      <c r="AD568" s="36"/>
    </row>
    <row r="569" spans="10:30">
      <c r="J569" s="36"/>
      <c r="K569" s="36"/>
      <c r="L569" s="36"/>
      <c r="M569" s="36"/>
      <c r="N569" s="36"/>
      <c r="V569" s="36"/>
      <c r="W569" s="36"/>
      <c r="X569" s="36"/>
      <c r="Z569" s="36"/>
      <c r="AA569" s="36"/>
      <c r="AB569" s="36"/>
      <c r="AC569" s="36"/>
      <c r="AD569" s="36"/>
    </row>
    <row r="570" spans="10:30">
      <c r="J570" s="36"/>
      <c r="K570" s="36"/>
      <c r="L570" s="36"/>
      <c r="M570" s="36"/>
      <c r="N570" s="36"/>
      <c r="V570" s="36"/>
      <c r="W570" s="36"/>
      <c r="X570" s="36"/>
      <c r="Z570" s="36"/>
      <c r="AA570" s="36"/>
      <c r="AB570" s="36"/>
      <c r="AC570" s="36"/>
      <c r="AD570" s="36"/>
    </row>
    <row r="571" spans="10:30">
      <c r="J571" s="36"/>
      <c r="K571" s="36"/>
      <c r="L571" s="36"/>
      <c r="M571" s="36"/>
      <c r="N571" s="36"/>
      <c r="V571" s="36"/>
      <c r="W571" s="36"/>
      <c r="X571" s="36"/>
      <c r="Z571" s="36"/>
      <c r="AA571" s="36"/>
      <c r="AB571" s="36"/>
      <c r="AC571" s="36"/>
      <c r="AD571" s="36"/>
    </row>
    <row r="572" spans="10:30">
      <c r="J572" s="36"/>
      <c r="K572" s="36"/>
      <c r="L572" s="36"/>
      <c r="M572" s="36"/>
      <c r="N572" s="36"/>
      <c r="V572" s="36"/>
      <c r="W572" s="36"/>
      <c r="X572" s="36"/>
      <c r="Z572" s="36"/>
      <c r="AA572" s="36"/>
      <c r="AB572" s="36"/>
      <c r="AC572" s="36"/>
      <c r="AD572" s="36"/>
    </row>
    <row r="573" spans="10:30">
      <c r="J573" s="36"/>
      <c r="K573" s="36"/>
      <c r="L573" s="36"/>
      <c r="M573" s="36"/>
      <c r="N573" s="36"/>
      <c r="V573" s="36"/>
      <c r="W573" s="36"/>
      <c r="X573" s="36"/>
      <c r="Z573" s="36"/>
      <c r="AA573" s="36"/>
      <c r="AB573" s="36"/>
      <c r="AC573" s="36"/>
      <c r="AD573" s="36"/>
    </row>
    <row r="574" spans="10:30">
      <c r="J574" s="36"/>
      <c r="K574" s="36"/>
      <c r="L574" s="36"/>
      <c r="M574" s="36"/>
      <c r="N574" s="36"/>
      <c r="V574" s="36"/>
      <c r="W574" s="36"/>
      <c r="X574" s="36"/>
      <c r="Z574" s="36"/>
      <c r="AA574" s="36"/>
      <c r="AB574" s="36"/>
      <c r="AC574" s="36"/>
      <c r="AD574" s="36"/>
    </row>
    <row r="575" spans="10:30">
      <c r="J575" s="36"/>
      <c r="K575" s="36"/>
      <c r="L575" s="36"/>
      <c r="M575" s="36"/>
      <c r="N575" s="36"/>
      <c r="V575" s="36"/>
      <c r="W575" s="36"/>
      <c r="X575" s="36"/>
      <c r="Z575" s="36"/>
      <c r="AA575" s="36"/>
      <c r="AB575" s="36"/>
      <c r="AC575" s="36"/>
      <c r="AD575" s="36"/>
    </row>
    <row r="576" spans="10:30">
      <c r="J576" s="36"/>
      <c r="K576" s="36"/>
      <c r="L576" s="36"/>
      <c r="M576" s="36"/>
      <c r="N576" s="36"/>
      <c r="V576" s="36"/>
      <c r="W576" s="36"/>
      <c r="X576" s="36"/>
      <c r="Z576" s="36"/>
      <c r="AA576" s="36"/>
      <c r="AB576" s="36"/>
      <c r="AC576" s="36"/>
      <c r="AD576" s="36"/>
    </row>
    <row r="577" spans="10:30">
      <c r="J577" s="36"/>
      <c r="K577" s="36"/>
      <c r="L577" s="36"/>
      <c r="M577" s="36"/>
      <c r="N577" s="36"/>
      <c r="V577" s="36"/>
      <c r="W577" s="36"/>
      <c r="X577" s="36"/>
      <c r="Z577" s="36"/>
      <c r="AA577" s="36"/>
      <c r="AB577" s="36"/>
      <c r="AC577" s="36"/>
      <c r="AD577" s="36"/>
    </row>
    <row r="578" spans="10:30">
      <c r="J578" s="36"/>
      <c r="K578" s="36"/>
      <c r="L578" s="36"/>
      <c r="M578" s="36"/>
      <c r="N578" s="36"/>
      <c r="V578" s="36"/>
      <c r="W578" s="36"/>
      <c r="X578" s="36"/>
      <c r="Z578" s="36"/>
      <c r="AA578" s="36"/>
      <c r="AB578" s="36"/>
      <c r="AC578" s="36"/>
      <c r="AD578" s="36"/>
    </row>
    <row r="579" spans="10:30">
      <c r="J579" s="36"/>
      <c r="K579" s="36"/>
      <c r="L579" s="36"/>
      <c r="M579" s="36"/>
      <c r="N579" s="36"/>
      <c r="V579" s="36"/>
      <c r="W579" s="36"/>
      <c r="X579" s="36"/>
      <c r="Z579" s="36"/>
      <c r="AA579" s="36"/>
      <c r="AB579" s="36"/>
      <c r="AC579" s="36"/>
      <c r="AD579" s="36"/>
    </row>
    <row r="580" spans="10:30">
      <c r="J580" s="36"/>
      <c r="L580" s="36"/>
      <c r="M580" s="36"/>
      <c r="N580" s="36"/>
      <c r="V580" s="36"/>
      <c r="W580" s="36"/>
      <c r="X580" s="36"/>
      <c r="Z580" s="36"/>
      <c r="AA580" s="36"/>
      <c r="AB580" s="36"/>
      <c r="AC580" s="36"/>
    </row>
    <row r="581" spans="10:30">
      <c r="J581" s="36"/>
      <c r="L581" s="36"/>
      <c r="M581" s="36"/>
      <c r="N581" s="36"/>
      <c r="V581" s="36"/>
      <c r="W581" s="36"/>
      <c r="X581" s="36"/>
      <c r="Y581" s="36"/>
    </row>
    <row r="582" spans="10:30">
      <c r="M582" s="36"/>
      <c r="N582" s="36"/>
      <c r="V582" s="36"/>
      <c r="W582" s="36"/>
      <c r="X582" s="36"/>
      <c r="Y582" s="36"/>
    </row>
  </sheetData>
  <mergeCells count="27">
    <mergeCell ref="A123:A146"/>
    <mergeCell ref="B123:B194"/>
    <mergeCell ref="A147:A170"/>
    <mergeCell ref="A171:A194"/>
    <mergeCell ref="A3:A26"/>
    <mergeCell ref="B3:B50"/>
    <mergeCell ref="A27:A50"/>
    <mergeCell ref="A51:A74"/>
    <mergeCell ref="B51:B122"/>
    <mergeCell ref="A75:A98"/>
    <mergeCell ref="A99:A122"/>
    <mergeCell ref="P1:U1"/>
    <mergeCell ref="AD3:AZ3"/>
    <mergeCell ref="AD32:AZ32"/>
    <mergeCell ref="A267:A290"/>
    <mergeCell ref="B267:B290"/>
    <mergeCell ref="A195:A218"/>
    <mergeCell ref="B195:B266"/>
    <mergeCell ref="A219:A242"/>
    <mergeCell ref="A243:A266"/>
    <mergeCell ref="AD61:AZ61"/>
    <mergeCell ref="AD90:AZ90"/>
    <mergeCell ref="AD119:AZ119"/>
    <mergeCell ref="AD148:AZ148"/>
    <mergeCell ref="D1:I1"/>
    <mergeCell ref="J1:O1"/>
    <mergeCell ref="V1:AA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90"/>
  <sheetViews>
    <sheetView zoomScaleNormal="100" workbookViewId="0">
      <pane xSplit="2" ySplit="2" topLeftCell="AD160" activePane="bottomRight" state="frozen"/>
      <selection pane="topRight" activeCell="C1" sqref="C1"/>
      <selection pane="bottomLeft" activeCell="A3" sqref="A3"/>
      <selection pane="bottomRight" activeCell="AN195" sqref="AN195"/>
    </sheetView>
  </sheetViews>
  <sheetFormatPr defaultColWidth="9.109375" defaultRowHeight="14.4"/>
  <cols>
    <col min="1" max="3" width="0" style="84" hidden="1" customWidth="1"/>
    <col min="4" max="4" width="9.88671875" style="84" hidden="1" customWidth="1"/>
    <col min="5" max="7" width="8.6640625" style="84" hidden="1" customWidth="1"/>
    <col min="8" max="8" width="10.44140625" style="84" hidden="1" customWidth="1"/>
    <col min="9" max="9" width="11.33203125" style="84" hidden="1" customWidth="1"/>
    <col min="10" max="10" width="11.5546875" style="84" hidden="1" customWidth="1"/>
    <col min="11" max="11" width="9.109375" style="84" hidden="1" customWidth="1"/>
    <col min="12" max="12" width="10.44140625" style="84" hidden="1" customWidth="1"/>
    <col min="13" max="13" width="11.33203125" style="84" hidden="1" customWidth="1"/>
    <col min="14" max="14" width="10.44140625" style="84" hidden="1" customWidth="1"/>
    <col min="15" max="21" width="11.33203125" style="84" hidden="1" customWidth="1"/>
    <col min="22" max="22" width="9.88671875" style="84" hidden="1" customWidth="1"/>
    <col min="23" max="23" width="9.109375" style="84" hidden="1" customWidth="1"/>
    <col min="24" max="24" width="10.44140625" style="84" hidden="1" customWidth="1"/>
    <col min="25" max="25" width="11.33203125" style="84" hidden="1" customWidth="1"/>
    <col min="26" max="26" width="10.44140625" style="84" hidden="1" customWidth="1"/>
    <col min="27" max="27" width="11.33203125" style="84" hidden="1" customWidth="1"/>
    <col min="28" max="28" width="0" style="84" hidden="1" customWidth="1"/>
    <col min="29" max="16384" width="9.109375" style="84"/>
  </cols>
  <sheetData>
    <row r="1" spans="1:52" hidden="1">
      <c r="D1" s="140" t="s">
        <v>97</v>
      </c>
      <c r="E1" s="140"/>
      <c r="F1" s="140"/>
      <c r="G1" s="140"/>
      <c r="H1" s="140"/>
      <c r="I1" s="140"/>
      <c r="J1" s="140" t="s">
        <v>89</v>
      </c>
      <c r="K1" s="140"/>
      <c r="L1" s="140"/>
      <c r="M1" s="140"/>
      <c r="N1" s="140"/>
      <c r="O1" s="140"/>
      <c r="P1" s="140" t="s">
        <v>98</v>
      </c>
      <c r="Q1" s="140"/>
      <c r="R1" s="140"/>
      <c r="S1" s="140"/>
      <c r="T1" s="140"/>
      <c r="U1" s="140"/>
      <c r="V1" s="140" t="s">
        <v>153</v>
      </c>
      <c r="W1" s="140"/>
      <c r="X1" s="140"/>
      <c r="Y1" s="140"/>
      <c r="Z1" s="140"/>
      <c r="AA1" s="140"/>
    </row>
    <row r="2" spans="1:52" hidden="1">
      <c r="A2" s="84" t="s">
        <v>70</v>
      </c>
      <c r="B2" s="84" t="s">
        <v>84</v>
      </c>
      <c r="C2" s="84" t="s">
        <v>71</v>
      </c>
      <c r="D2" s="87" t="s">
        <v>8</v>
      </c>
      <c r="E2" s="87" t="s">
        <v>9</v>
      </c>
      <c r="F2" s="87" t="s">
        <v>10</v>
      </c>
      <c r="G2" s="87" t="s">
        <v>11</v>
      </c>
      <c r="H2" s="87" t="s">
        <v>12</v>
      </c>
      <c r="I2" s="87" t="s">
        <v>69</v>
      </c>
      <c r="J2" s="87" t="s">
        <v>8</v>
      </c>
      <c r="K2" s="87" t="s">
        <v>9</v>
      </c>
      <c r="L2" s="87" t="s">
        <v>10</v>
      </c>
      <c r="M2" s="87" t="s">
        <v>11</v>
      </c>
      <c r="N2" s="87" t="s">
        <v>12</v>
      </c>
      <c r="O2" s="87" t="s">
        <v>69</v>
      </c>
      <c r="P2" s="87" t="s">
        <v>8</v>
      </c>
      <c r="Q2" s="87" t="s">
        <v>9</v>
      </c>
      <c r="R2" s="87" t="s">
        <v>10</v>
      </c>
      <c r="S2" s="87" t="s">
        <v>11</v>
      </c>
      <c r="T2" s="87" t="s">
        <v>12</v>
      </c>
      <c r="U2" s="87" t="s">
        <v>69</v>
      </c>
      <c r="V2" s="87" t="s">
        <v>8</v>
      </c>
      <c r="W2" s="87" t="s">
        <v>9</v>
      </c>
      <c r="X2" s="87" t="s">
        <v>10</v>
      </c>
      <c r="Y2" s="87" t="s">
        <v>11</v>
      </c>
      <c r="Z2" s="87" t="s">
        <v>12</v>
      </c>
      <c r="AA2" s="87" t="s">
        <v>69</v>
      </c>
      <c r="AB2" s="87"/>
      <c r="AC2" s="87"/>
      <c r="AD2" s="87"/>
      <c r="AE2" s="87"/>
    </row>
    <row r="3" spans="1:52" hidden="1">
      <c r="A3" s="142" t="s">
        <v>72</v>
      </c>
      <c r="B3" s="142" t="s">
        <v>85</v>
      </c>
      <c r="C3" s="39">
        <v>4.1666666666666699E-2</v>
      </c>
      <c r="D3" s="95">
        <v>0</v>
      </c>
      <c r="E3" s="95">
        <v>0</v>
      </c>
      <c r="F3" s="95">
        <v>0</v>
      </c>
      <c r="G3" s="95">
        <v>0</v>
      </c>
      <c r="H3" s="95">
        <v>0</v>
      </c>
      <c r="I3" s="95">
        <v>0</v>
      </c>
      <c r="J3" s="95">
        <v>0</v>
      </c>
      <c r="K3" s="95">
        <v>0</v>
      </c>
      <c r="L3" s="95">
        <v>0</v>
      </c>
      <c r="M3" s="95">
        <v>0</v>
      </c>
      <c r="N3" s="95">
        <v>0</v>
      </c>
      <c r="O3" s="95">
        <v>0</v>
      </c>
      <c r="P3" s="95">
        <v>0.35680000000000001</v>
      </c>
      <c r="Q3" s="95">
        <v>0.54949999999999999</v>
      </c>
      <c r="R3" s="95">
        <v>0.15160000000000001</v>
      </c>
      <c r="S3" s="95">
        <v>0.46800000000000003</v>
      </c>
      <c r="T3" s="95">
        <v>0.54949999999999999</v>
      </c>
      <c r="U3" s="95">
        <v>0.3196</v>
      </c>
      <c r="V3" s="95">
        <v>0.29859999999999998</v>
      </c>
      <c r="W3" s="95">
        <v>0.44400000000000001</v>
      </c>
      <c r="X3" s="95">
        <v>0.56130000000000002</v>
      </c>
      <c r="Y3" s="95">
        <v>0.4138</v>
      </c>
      <c r="Z3" s="95">
        <v>0.33810000000000001</v>
      </c>
      <c r="AA3" s="95">
        <v>0.38640000000000002</v>
      </c>
      <c r="AD3" s="144" t="s">
        <v>69</v>
      </c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V3" s="144"/>
      <c r="AW3" s="144"/>
      <c r="AX3" s="144"/>
      <c r="AY3" s="144"/>
      <c r="AZ3" s="144"/>
    </row>
    <row r="4" spans="1:52" hidden="1">
      <c r="A4" s="142"/>
      <c r="B4" s="142"/>
      <c r="C4" s="39">
        <v>8.3333333333333301E-2</v>
      </c>
      <c r="D4" s="95">
        <v>0</v>
      </c>
      <c r="E4" s="95">
        <v>0</v>
      </c>
      <c r="F4" s="95">
        <v>0</v>
      </c>
      <c r="G4" s="95">
        <v>0</v>
      </c>
      <c r="H4" s="95">
        <v>0</v>
      </c>
      <c r="I4" s="95">
        <v>0</v>
      </c>
      <c r="J4" s="95">
        <v>0</v>
      </c>
      <c r="K4" s="95">
        <v>0</v>
      </c>
      <c r="L4" s="95">
        <v>0</v>
      </c>
      <c r="M4" s="95">
        <v>0</v>
      </c>
      <c r="N4" s="95">
        <v>0</v>
      </c>
      <c r="O4" s="95">
        <v>0</v>
      </c>
      <c r="P4" s="95">
        <v>0.34789999999999999</v>
      </c>
      <c r="Q4" s="95">
        <v>0.46949999999999997</v>
      </c>
      <c r="R4" s="95">
        <v>0.1469</v>
      </c>
      <c r="S4" s="95">
        <v>0.38929999999999998</v>
      </c>
      <c r="T4" s="95">
        <v>0.46949999999999997</v>
      </c>
      <c r="U4" s="95">
        <v>0.28999999999999998</v>
      </c>
      <c r="V4" s="95">
        <v>0.32700000000000001</v>
      </c>
      <c r="W4" s="95">
        <v>0.47539999999999999</v>
      </c>
      <c r="X4" s="95">
        <v>0.4899</v>
      </c>
      <c r="Y4" s="95">
        <v>0.38769999999999999</v>
      </c>
      <c r="Z4" s="95">
        <v>0.4128</v>
      </c>
      <c r="AA4" s="95">
        <v>0.4249</v>
      </c>
      <c r="AE4" s="84" t="s">
        <v>99</v>
      </c>
      <c r="AK4" s="84" t="s">
        <v>100</v>
      </c>
      <c r="AQ4" s="84" t="s">
        <v>98</v>
      </c>
      <c r="AW4" s="84" t="s">
        <v>20</v>
      </c>
    </row>
    <row r="5" spans="1:52" hidden="1">
      <c r="A5" s="142"/>
      <c r="B5" s="142"/>
      <c r="C5" s="39">
        <v>0.125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0.28039999999999998</v>
      </c>
      <c r="Q5" s="95">
        <v>0.37259999999999999</v>
      </c>
      <c r="R5" s="95">
        <v>0.10929999999999999</v>
      </c>
      <c r="S5" s="95">
        <v>0.31640000000000001</v>
      </c>
      <c r="T5" s="95">
        <v>0.37259999999999999</v>
      </c>
      <c r="U5" s="95">
        <v>0.23</v>
      </c>
      <c r="V5" s="95">
        <v>0.37</v>
      </c>
      <c r="W5" s="95">
        <v>0.47370000000000001</v>
      </c>
      <c r="X5" s="95">
        <v>0.4768</v>
      </c>
      <c r="Y5" s="95">
        <v>0.39579999999999999</v>
      </c>
      <c r="Z5" s="95">
        <v>0.4304</v>
      </c>
      <c r="AA5" s="95">
        <v>0.43709999999999999</v>
      </c>
      <c r="AE5" s="84" t="s">
        <v>86</v>
      </c>
      <c r="AF5" s="84" t="s">
        <v>87</v>
      </c>
      <c r="AG5" s="84" t="s">
        <v>88</v>
      </c>
      <c r="AH5" s="84" t="s">
        <v>85</v>
      </c>
      <c r="AK5" s="84" t="s">
        <v>86</v>
      </c>
      <c r="AL5" s="84" t="s">
        <v>87</v>
      </c>
      <c r="AM5" s="84" t="s">
        <v>88</v>
      </c>
      <c r="AN5" s="84" t="s">
        <v>85</v>
      </c>
      <c r="AQ5" s="84" t="s">
        <v>86</v>
      </c>
      <c r="AR5" s="84" t="s">
        <v>87</v>
      </c>
      <c r="AS5" s="84" t="s">
        <v>88</v>
      </c>
      <c r="AT5" s="84" t="s">
        <v>85</v>
      </c>
      <c r="AW5" s="84" t="s">
        <v>86</v>
      </c>
      <c r="AX5" s="84" t="s">
        <v>87</v>
      </c>
      <c r="AY5" s="84" t="s">
        <v>88</v>
      </c>
      <c r="AZ5" s="84" t="s">
        <v>85</v>
      </c>
    </row>
    <row r="6" spans="1:52" hidden="1">
      <c r="A6" s="142"/>
      <c r="B6" s="142"/>
      <c r="C6" s="39">
        <v>0.16666666666666699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0.23419999999999999</v>
      </c>
      <c r="Q6" s="95">
        <v>0.3478</v>
      </c>
      <c r="R6" s="95">
        <v>9.7500000000000003E-2</v>
      </c>
      <c r="S6" s="95">
        <v>0.31630000000000003</v>
      </c>
      <c r="T6" s="95">
        <v>0.3478</v>
      </c>
      <c r="U6" s="95">
        <v>0.2092</v>
      </c>
      <c r="V6" s="95">
        <v>0.36759999999999998</v>
      </c>
      <c r="W6" s="95">
        <v>0.48770000000000002</v>
      </c>
      <c r="X6" s="95">
        <v>0.44450000000000001</v>
      </c>
      <c r="Y6" s="95">
        <v>0.34510000000000002</v>
      </c>
      <c r="Z6" s="95">
        <v>0.4158</v>
      </c>
      <c r="AA6" s="95">
        <v>0.42670000000000002</v>
      </c>
      <c r="AD6" s="92" t="s">
        <v>101</v>
      </c>
      <c r="AE6" s="84">
        <v>0</v>
      </c>
      <c r="AF6" s="84">
        <v>0</v>
      </c>
      <c r="AG6" s="84">
        <v>0</v>
      </c>
      <c r="AH6" s="84">
        <v>0</v>
      </c>
      <c r="AJ6" s="92" t="s">
        <v>101</v>
      </c>
      <c r="AK6" s="84">
        <f>O75</f>
        <v>0</v>
      </c>
      <c r="AL6" s="84">
        <f>O147</f>
        <v>0</v>
      </c>
      <c r="AM6" s="84">
        <f>O219</f>
        <v>0</v>
      </c>
      <c r="AN6" s="84">
        <f>O3</f>
        <v>0</v>
      </c>
      <c r="AP6" s="92" t="s">
        <v>101</v>
      </c>
      <c r="AQ6" s="84">
        <f>U75</f>
        <v>0.45600000000000002</v>
      </c>
      <c r="AR6" s="84">
        <f>U147</f>
        <v>0.31830000000000003</v>
      </c>
      <c r="AS6" s="84">
        <f>U219</f>
        <v>0.40110000000000001</v>
      </c>
      <c r="AT6" s="84">
        <f>U3</f>
        <v>0.3196</v>
      </c>
      <c r="AV6" s="92" t="s">
        <v>101</v>
      </c>
      <c r="AW6" s="84">
        <f>AA75</f>
        <v>0.6593</v>
      </c>
      <c r="AX6" s="84">
        <f>AA147</f>
        <v>0.5212</v>
      </c>
      <c r="AY6" s="84">
        <f>AA219</f>
        <v>0.40439999999999998</v>
      </c>
      <c r="AZ6" s="84">
        <f>AA3</f>
        <v>0.38640000000000002</v>
      </c>
    </row>
    <row r="7" spans="1:52" hidden="1">
      <c r="A7" s="142"/>
      <c r="B7" s="142"/>
      <c r="C7" s="39">
        <v>0.20833333333333301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0.21809999999999999</v>
      </c>
      <c r="Q7" s="95">
        <v>0.4143</v>
      </c>
      <c r="R7" s="95">
        <v>0.1077</v>
      </c>
      <c r="S7" s="95">
        <v>0.37940000000000002</v>
      </c>
      <c r="T7" s="95">
        <v>0.4143</v>
      </c>
      <c r="U7" s="95">
        <v>0.22919999999999999</v>
      </c>
      <c r="V7" s="95">
        <v>0.46970000000000001</v>
      </c>
      <c r="W7" s="95">
        <v>0.52769999999999995</v>
      </c>
      <c r="X7" s="95">
        <v>0.41660000000000003</v>
      </c>
      <c r="Y7" s="95">
        <v>0.31900000000000001</v>
      </c>
      <c r="Z7" s="95">
        <v>0.43609999999999999</v>
      </c>
      <c r="AA7" s="95">
        <v>0.4531</v>
      </c>
      <c r="AD7" s="92" t="s">
        <v>102</v>
      </c>
      <c r="AE7" s="84">
        <v>0</v>
      </c>
      <c r="AF7" s="84">
        <v>0</v>
      </c>
      <c r="AG7" s="84">
        <v>0</v>
      </c>
      <c r="AH7" s="84">
        <v>0</v>
      </c>
      <c r="AJ7" s="92" t="s">
        <v>102</v>
      </c>
      <c r="AK7" s="84">
        <f t="shared" ref="AK7:AK14" si="0">O76</f>
        <v>0</v>
      </c>
      <c r="AL7" s="84">
        <f t="shared" ref="AL7:AL29" si="1">O148</f>
        <v>0</v>
      </c>
      <c r="AM7" s="84">
        <f t="shared" ref="AM7:AM29" si="2">O220</f>
        <v>0</v>
      </c>
      <c r="AN7" s="84">
        <f t="shared" ref="AN7:AN29" si="3">O4</f>
        <v>0</v>
      </c>
      <c r="AP7" s="92" t="s">
        <v>102</v>
      </c>
      <c r="AQ7" s="84">
        <f t="shared" ref="AQ7:AQ14" si="4">U76</f>
        <v>0.44750000000000001</v>
      </c>
      <c r="AR7" s="84">
        <f t="shared" ref="AR7:AR29" si="5">U148</f>
        <v>0.25840000000000002</v>
      </c>
      <c r="AS7" s="84">
        <f t="shared" ref="AS7:AS29" si="6">U220</f>
        <v>0.3881</v>
      </c>
      <c r="AT7" s="84">
        <f t="shared" ref="AT7:AT29" si="7">U4</f>
        <v>0.28999999999999998</v>
      </c>
      <c r="AV7" s="92" t="s">
        <v>102</v>
      </c>
      <c r="AW7" s="84">
        <f t="shared" ref="AW7:AW14" si="8">AA76</f>
        <v>0.64019999999999999</v>
      </c>
      <c r="AX7" s="84">
        <f t="shared" ref="AX7:AX29" si="9">AA148</f>
        <v>0.46400000000000002</v>
      </c>
      <c r="AY7" s="84">
        <f t="shared" ref="AY7:AY29" si="10">AA220</f>
        <v>0.3664</v>
      </c>
      <c r="AZ7" s="84">
        <f t="shared" ref="AZ7:AZ29" si="11">AA4</f>
        <v>0.4249</v>
      </c>
    </row>
    <row r="8" spans="1:52" hidden="1">
      <c r="A8" s="142"/>
      <c r="B8" s="142"/>
      <c r="C8" s="39">
        <v>0.25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0.21290000000000001</v>
      </c>
      <c r="Q8" s="95">
        <v>0.3977</v>
      </c>
      <c r="R8" s="95">
        <v>9.8500000000000004E-2</v>
      </c>
      <c r="S8" s="95">
        <v>0.37980000000000003</v>
      </c>
      <c r="T8" s="95">
        <v>0.3977</v>
      </c>
      <c r="U8" s="95">
        <v>0.22209999999999999</v>
      </c>
      <c r="V8" s="95">
        <v>0.52539999999999998</v>
      </c>
      <c r="W8" s="95">
        <v>0.48249999999999998</v>
      </c>
      <c r="X8" s="95">
        <v>0.40839999999999999</v>
      </c>
      <c r="Y8" s="95">
        <v>0.2792</v>
      </c>
      <c r="Z8" s="95">
        <v>0.44790000000000002</v>
      </c>
      <c r="AA8" s="95">
        <v>0.45250000000000001</v>
      </c>
      <c r="AD8" s="92" t="s">
        <v>103</v>
      </c>
      <c r="AE8" s="84">
        <v>0</v>
      </c>
      <c r="AF8" s="84">
        <v>0</v>
      </c>
      <c r="AG8" s="84">
        <v>0</v>
      </c>
      <c r="AH8" s="84">
        <v>0</v>
      </c>
      <c r="AJ8" s="92" t="s">
        <v>103</v>
      </c>
      <c r="AK8" s="84">
        <f t="shared" si="0"/>
        <v>0</v>
      </c>
      <c r="AL8" s="84">
        <f t="shared" si="1"/>
        <v>0</v>
      </c>
      <c r="AM8" s="84">
        <f t="shared" si="2"/>
        <v>0</v>
      </c>
      <c r="AN8" s="84">
        <f t="shared" si="3"/>
        <v>0</v>
      </c>
      <c r="AP8" s="92" t="s">
        <v>103</v>
      </c>
      <c r="AQ8" s="84">
        <f t="shared" si="4"/>
        <v>0.46660000000000001</v>
      </c>
      <c r="AR8" s="84">
        <f t="shared" si="5"/>
        <v>0.24460000000000001</v>
      </c>
      <c r="AS8" s="84">
        <f t="shared" si="6"/>
        <v>0.35310000000000002</v>
      </c>
      <c r="AT8" s="84">
        <f t="shared" si="7"/>
        <v>0.23</v>
      </c>
      <c r="AV8" s="92" t="s">
        <v>103</v>
      </c>
      <c r="AW8" s="84">
        <f t="shared" si="8"/>
        <v>0.63529999999999998</v>
      </c>
      <c r="AX8" s="84">
        <f t="shared" si="9"/>
        <v>0.45850000000000002</v>
      </c>
      <c r="AY8" s="84">
        <f t="shared" si="10"/>
        <v>0.35870000000000002</v>
      </c>
      <c r="AZ8" s="84">
        <f t="shared" si="11"/>
        <v>0.43709999999999999</v>
      </c>
    </row>
    <row r="9" spans="1:52" hidden="1">
      <c r="A9" s="142"/>
      <c r="B9" s="142"/>
      <c r="C9" s="39">
        <v>0.29166666666666702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0.2412</v>
      </c>
      <c r="Q9" s="95">
        <v>0.40649999999999997</v>
      </c>
      <c r="R9" s="95">
        <v>9.2799999999999994E-2</v>
      </c>
      <c r="S9" s="95">
        <v>0.40279999999999999</v>
      </c>
      <c r="T9" s="95">
        <v>0.40649999999999997</v>
      </c>
      <c r="U9" s="95">
        <v>0.23350000000000001</v>
      </c>
      <c r="V9" s="95">
        <v>0.54700000000000004</v>
      </c>
      <c r="W9" s="95">
        <v>0.4158</v>
      </c>
      <c r="X9" s="95">
        <v>0.38779999999999998</v>
      </c>
      <c r="Y9" s="95">
        <v>0.2571</v>
      </c>
      <c r="Z9" s="95">
        <v>0.3644</v>
      </c>
      <c r="AA9" s="95">
        <v>0.39460000000000001</v>
      </c>
      <c r="AD9" s="92" t="s">
        <v>104</v>
      </c>
      <c r="AE9" s="84">
        <v>0</v>
      </c>
      <c r="AF9" s="84">
        <v>0</v>
      </c>
      <c r="AG9" s="84">
        <v>0</v>
      </c>
      <c r="AH9" s="84">
        <v>0</v>
      </c>
      <c r="AJ9" s="92" t="s">
        <v>104</v>
      </c>
      <c r="AK9" s="84">
        <f t="shared" si="0"/>
        <v>0</v>
      </c>
      <c r="AL9" s="84">
        <f t="shared" si="1"/>
        <v>0</v>
      </c>
      <c r="AM9" s="84">
        <f t="shared" si="2"/>
        <v>0</v>
      </c>
      <c r="AN9" s="84">
        <f t="shared" si="3"/>
        <v>0</v>
      </c>
      <c r="AP9" s="92" t="s">
        <v>104</v>
      </c>
      <c r="AQ9" s="84">
        <f t="shared" si="4"/>
        <v>0.43859999999999999</v>
      </c>
      <c r="AR9" s="84">
        <f t="shared" si="5"/>
        <v>0.26939999999999997</v>
      </c>
      <c r="AS9" s="84">
        <f t="shared" si="6"/>
        <v>0.35020000000000001</v>
      </c>
      <c r="AT9" s="84">
        <f t="shared" si="7"/>
        <v>0.2092</v>
      </c>
      <c r="AV9" s="92" t="s">
        <v>104</v>
      </c>
      <c r="AW9" s="84">
        <f t="shared" si="8"/>
        <v>0.61809999999999998</v>
      </c>
      <c r="AX9" s="84">
        <f t="shared" si="9"/>
        <v>0.4249</v>
      </c>
      <c r="AY9" s="84">
        <f t="shared" si="10"/>
        <v>0.37109999999999999</v>
      </c>
      <c r="AZ9" s="84">
        <f t="shared" si="11"/>
        <v>0.42670000000000002</v>
      </c>
    </row>
    <row r="10" spans="1:52" hidden="1">
      <c r="A10" s="142"/>
      <c r="B10" s="142"/>
      <c r="C10" s="39">
        <v>0.33333333333333298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4.4999999999999997E-3</v>
      </c>
      <c r="K10" s="95">
        <v>2.1899999999999999E-2</v>
      </c>
      <c r="L10" s="95">
        <v>2.5100000000000001E-2</v>
      </c>
      <c r="M10" s="95">
        <v>1.3100000000000001E-2</v>
      </c>
      <c r="N10" s="95">
        <v>0</v>
      </c>
      <c r="O10" s="95">
        <v>1.29E-2</v>
      </c>
      <c r="P10" s="95">
        <v>0.26469999999999999</v>
      </c>
      <c r="Q10" s="95">
        <v>0.41049999999999998</v>
      </c>
      <c r="R10" s="95">
        <v>9.7900000000000001E-2</v>
      </c>
      <c r="S10" s="95">
        <v>0.43130000000000002</v>
      </c>
      <c r="T10" s="95">
        <v>0.41049999999999998</v>
      </c>
      <c r="U10" s="95">
        <v>0.24829999999999999</v>
      </c>
      <c r="V10" s="95">
        <v>0.50219999999999998</v>
      </c>
      <c r="W10" s="95">
        <v>0.40899999999999997</v>
      </c>
      <c r="X10" s="95">
        <v>0.435</v>
      </c>
      <c r="Y10" s="95">
        <v>0.25190000000000001</v>
      </c>
      <c r="Z10" s="95">
        <v>0.34179999999999999</v>
      </c>
      <c r="AA10" s="95">
        <v>0.38179999999999997</v>
      </c>
      <c r="AD10" s="92" t="s">
        <v>105</v>
      </c>
      <c r="AE10" s="84">
        <v>0</v>
      </c>
      <c r="AF10" s="84">
        <v>0</v>
      </c>
      <c r="AG10" s="84">
        <v>0</v>
      </c>
      <c r="AH10" s="84">
        <v>0</v>
      </c>
      <c r="AJ10" s="92" t="s">
        <v>105</v>
      </c>
      <c r="AK10" s="84">
        <f t="shared" si="0"/>
        <v>0</v>
      </c>
      <c r="AL10" s="84">
        <f t="shared" si="1"/>
        <v>0</v>
      </c>
      <c r="AM10" s="84">
        <f t="shared" si="2"/>
        <v>0</v>
      </c>
      <c r="AN10" s="84">
        <f t="shared" si="3"/>
        <v>0</v>
      </c>
      <c r="AP10" s="92" t="s">
        <v>105</v>
      </c>
      <c r="AQ10" s="84">
        <f t="shared" si="4"/>
        <v>0.39950000000000002</v>
      </c>
      <c r="AR10" s="84">
        <f t="shared" si="5"/>
        <v>0.25590000000000002</v>
      </c>
      <c r="AS10" s="84">
        <f t="shared" si="6"/>
        <v>0.32629999999999998</v>
      </c>
      <c r="AT10" s="84">
        <f t="shared" si="7"/>
        <v>0.22919999999999999</v>
      </c>
      <c r="AV10" s="92" t="s">
        <v>105</v>
      </c>
      <c r="AW10" s="84">
        <f t="shared" si="8"/>
        <v>0.62180000000000002</v>
      </c>
      <c r="AX10" s="84">
        <f t="shared" si="9"/>
        <v>0.41420000000000001</v>
      </c>
      <c r="AY10" s="84">
        <f t="shared" si="10"/>
        <v>0.374</v>
      </c>
      <c r="AZ10" s="84">
        <f t="shared" si="11"/>
        <v>0.4531</v>
      </c>
    </row>
    <row r="11" spans="1:52" hidden="1">
      <c r="A11" s="142"/>
      <c r="B11" s="142"/>
      <c r="C11" s="39">
        <v>0.375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0.26989999999999997</v>
      </c>
      <c r="K11" s="95">
        <v>0.3216</v>
      </c>
      <c r="L11" s="95">
        <v>0.24099999999999999</v>
      </c>
      <c r="M11" s="95">
        <v>0.19600000000000001</v>
      </c>
      <c r="N11" s="95">
        <v>0.28839999999999999</v>
      </c>
      <c r="O11" s="95">
        <v>0.26340000000000002</v>
      </c>
      <c r="P11" s="95">
        <v>0.30840000000000001</v>
      </c>
      <c r="Q11" s="95">
        <v>0.42859999999999998</v>
      </c>
      <c r="R11" s="95">
        <v>0.10589999999999999</v>
      </c>
      <c r="S11" s="95">
        <v>0.46</v>
      </c>
      <c r="T11" s="95">
        <v>0.42859999999999998</v>
      </c>
      <c r="U11" s="95">
        <v>0.2717</v>
      </c>
      <c r="V11" s="95">
        <v>0.48110000000000003</v>
      </c>
      <c r="W11" s="95">
        <v>0.43419999999999997</v>
      </c>
      <c r="X11" s="95">
        <v>0.45669999999999999</v>
      </c>
      <c r="Y11" s="95">
        <v>0.28360000000000002</v>
      </c>
      <c r="Z11" s="95">
        <v>0.34139999999999998</v>
      </c>
      <c r="AA11" s="95">
        <v>0.38879999999999998</v>
      </c>
      <c r="AD11" s="92" t="s">
        <v>106</v>
      </c>
      <c r="AE11" s="84">
        <v>0</v>
      </c>
      <c r="AF11" s="84">
        <v>0</v>
      </c>
      <c r="AG11" s="84">
        <v>0</v>
      </c>
      <c r="AH11" s="84">
        <v>0</v>
      </c>
      <c r="AJ11" s="92" t="s">
        <v>106</v>
      </c>
      <c r="AK11" s="84">
        <f t="shared" si="0"/>
        <v>6.9999999999999999E-4</v>
      </c>
      <c r="AL11" s="84">
        <f t="shared" si="1"/>
        <v>6.6E-3</v>
      </c>
      <c r="AM11" s="84">
        <f t="shared" si="2"/>
        <v>0</v>
      </c>
      <c r="AN11" s="84">
        <f t="shared" si="3"/>
        <v>0</v>
      </c>
      <c r="AP11" s="92" t="s">
        <v>106</v>
      </c>
      <c r="AQ11" s="84">
        <f t="shared" si="4"/>
        <v>0.3679</v>
      </c>
      <c r="AR11" s="84">
        <f t="shared" si="5"/>
        <v>0.26929999999999998</v>
      </c>
      <c r="AS11" s="84">
        <f t="shared" si="6"/>
        <v>0.28789999999999999</v>
      </c>
      <c r="AT11" s="84">
        <f t="shared" si="7"/>
        <v>0.22209999999999999</v>
      </c>
      <c r="AV11" s="92" t="s">
        <v>106</v>
      </c>
      <c r="AW11" s="84">
        <f t="shared" si="8"/>
        <v>0.66039999999999999</v>
      </c>
      <c r="AX11" s="84">
        <f t="shared" si="9"/>
        <v>0.37469999999999998</v>
      </c>
      <c r="AY11" s="84">
        <f t="shared" si="10"/>
        <v>0.36909999999999998</v>
      </c>
      <c r="AZ11" s="84">
        <f t="shared" si="11"/>
        <v>0.45250000000000001</v>
      </c>
    </row>
    <row r="12" spans="1:52" hidden="1">
      <c r="A12" s="142"/>
      <c r="B12" s="142"/>
      <c r="C12" s="39">
        <v>0.41666666666666702</v>
      </c>
      <c r="D12" s="95">
        <v>0</v>
      </c>
      <c r="E12" s="95">
        <v>5.0900000000000001E-2</v>
      </c>
      <c r="F12" s="95">
        <v>0</v>
      </c>
      <c r="G12" s="95">
        <v>0</v>
      </c>
      <c r="H12" s="95">
        <v>0</v>
      </c>
      <c r="I12" s="95">
        <v>1.0200000000000001E-2</v>
      </c>
      <c r="J12" s="95">
        <v>0.54010000000000002</v>
      </c>
      <c r="K12" s="95">
        <v>0.59860000000000002</v>
      </c>
      <c r="L12" s="95">
        <v>0.42449999999999999</v>
      </c>
      <c r="M12" s="95">
        <v>0.41770000000000002</v>
      </c>
      <c r="N12" s="95">
        <v>0.63739999999999997</v>
      </c>
      <c r="O12" s="95">
        <v>0.52359999999999995</v>
      </c>
      <c r="P12" s="95">
        <v>0.25090000000000001</v>
      </c>
      <c r="Q12" s="95">
        <v>0.37590000000000001</v>
      </c>
      <c r="R12" s="95">
        <v>7.8799999999999995E-2</v>
      </c>
      <c r="S12" s="95">
        <v>0.39639999999999997</v>
      </c>
      <c r="T12" s="95">
        <v>0.37590000000000001</v>
      </c>
      <c r="U12" s="95">
        <v>0.2258</v>
      </c>
      <c r="V12" s="95">
        <v>0.44259999999999999</v>
      </c>
      <c r="W12" s="95">
        <v>0.40629999999999999</v>
      </c>
      <c r="X12" s="95">
        <v>0.27550000000000002</v>
      </c>
      <c r="Y12" s="95">
        <v>0.17510000000000001</v>
      </c>
      <c r="Z12" s="95">
        <v>0.41189999999999999</v>
      </c>
      <c r="AA12" s="95">
        <v>0.38800000000000001</v>
      </c>
      <c r="AD12" s="92" t="s">
        <v>107</v>
      </c>
      <c r="AE12" s="84">
        <v>0</v>
      </c>
      <c r="AF12" s="84">
        <v>0</v>
      </c>
      <c r="AG12" s="84">
        <v>0</v>
      </c>
      <c r="AH12" s="84">
        <v>0</v>
      </c>
      <c r="AJ12" s="92" t="s">
        <v>107</v>
      </c>
      <c r="AK12" s="84">
        <f t="shared" si="0"/>
        <v>9.5799999999999996E-2</v>
      </c>
      <c r="AL12" s="84">
        <f t="shared" si="1"/>
        <v>0.1847</v>
      </c>
      <c r="AM12" s="84">
        <f t="shared" si="2"/>
        <v>5.3E-3</v>
      </c>
      <c r="AN12" s="84">
        <f t="shared" si="3"/>
        <v>0</v>
      </c>
      <c r="AP12" s="92" t="s">
        <v>107</v>
      </c>
      <c r="AQ12" s="84">
        <f t="shared" si="4"/>
        <v>0.33450000000000002</v>
      </c>
      <c r="AR12" s="84">
        <f t="shared" si="5"/>
        <v>0.25290000000000001</v>
      </c>
      <c r="AS12" s="84">
        <f t="shared" si="6"/>
        <v>0.2757</v>
      </c>
      <c r="AT12" s="84">
        <f t="shared" si="7"/>
        <v>0.23350000000000001</v>
      </c>
      <c r="AV12" s="92" t="s">
        <v>107</v>
      </c>
      <c r="AW12" s="84">
        <f t="shared" si="8"/>
        <v>0.64249999999999996</v>
      </c>
      <c r="AX12" s="84">
        <f t="shared" si="9"/>
        <v>0.33139999999999997</v>
      </c>
      <c r="AY12" s="84">
        <f t="shared" si="10"/>
        <v>0.37159999999999999</v>
      </c>
      <c r="AZ12" s="84">
        <f t="shared" si="11"/>
        <v>0.39460000000000001</v>
      </c>
    </row>
    <row r="13" spans="1:52" hidden="1">
      <c r="A13" s="142"/>
      <c r="B13" s="142"/>
      <c r="C13" s="39">
        <v>0.45833333333333298</v>
      </c>
      <c r="D13" s="95">
        <v>0.1321</v>
      </c>
      <c r="E13" s="95">
        <v>0.21560000000000001</v>
      </c>
      <c r="F13" s="95">
        <v>4.3999999999999997E-2</v>
      </c>
      <c r="G13" s="95">
        <v>3.7199999999999997E-2</v>
      </c>
      <c r="H13" s="95">
        <v>0.24929999999999999</v>
      </c>
      <c r="I13" s="95">
        <v>0.1356</v>
      </c>
      <c r="J13" s="95">
        <v>0.65669999999999995</v>
      </c>
      <c r="K13" s="95">
        <v>0.67349999999999999</v>
      </c>
      <c r="L13" s="95">
        <v>0.47199999999999998</v>
      </c>
      <c r="M13" s="95">
        <v>0.53949999999999998</v>
      </c>
      <c r="N13" s="95">
        <v>0.74350000000000005</v>
      </c>
      <c r="O13" s="95">
        <v>0.61699999999999999</v>
      </c>
      <c r="P13" s="95">
        <v>0.2417</v>
      </c>
      <c r="Q13" s="95">
        <v>0.40089999999999998</v>
      </c>
      <c r="R13" s="95">
        <v>7.7299999999999994E-2</v>
      </c>
      <c r="S13" s="95">
        <v>0.37209999999999999</v>
      </c>
      <c r="T13" s="95">
        <v>0.40089999999999998</v>
      </c>
      <c r="U13" s="95">
        <v>0.22070000000000001</v>
      </c>
      <c r="V13" s="95">
        <v>0.3362</v>
      </c>
      <c r="W13" s="95">
        <v>0.31059999999999999</v>
      </c>
      <c r="X13" s="95">
        <v>0.15290000000000001</v>
      </c>
      <c r="Y13" s="95">
        <v>9.3299999999999994E-2</v>
      </c>
      <c r="Z13" s="95">
        <v>0.2399</v>
      </c>
      <c r="AA13" s="95">
        <v>0.25030000000000002</v>
      </c>
      <c r="AD13" s="92" t="s">
        <v>108</v>
      </c>
      <c r="AE13" s="84">
        <v>0</v>
      </c>
      <c r="AF13" s="84">
        <v>1.26E-2</v>
      </c>
      <c r="AG13" s="84">
        <v>0</v>
      </c>
      <c r="AH13" s="84">
        <v>0</v>
      </c>
      <c r="AJ13" s="92" t="s">
        <v>108</v>
      </c>
      <c r="AK13" s="84">
        <f t="shared" si="0"/>
        <v>0.39539999999999997</v>
      </c>
      <c r="AL13" s="84">
        <f t="shared" si="1"/>
        <v>0.55769999999999997</v>
      </c>
      <c r="AM13" s="84">
        <f t="shared" si="2"/>
        <v>0.2447</v>
      </c>
      <c r="AN13" s="84">
        <f t="shared" si="3"/>
        <v>1.29E-2</v>
      </c>
      <c r="AP13" s="92" t="s">
        <v>108</v>
      </c>
      <c r="AQ13" s="84">
        <f t="shared" si="4"/>
        <v>0.25309999999999999</v>
      </c>
      <c r="AR13" s="84">
        <f t="shared" si="5"/>
        <v>0.19689999999999999</v>
      </c>
      <c r="AS13" s="84">
        <f t="shared" si="6"/>
        <v>0.27389999999999998</v>
      </c>
      <c r="AT13" s="84">
        <f t="shared" si="7"/>
        <v>0.24829999999999999</v>
      </c>
      <c r="AV13" s="92" t="s">
        <v>108</v>
      </c>
      <c r="AW13" s="84">
        <f t="shared" si="8"/>
        <v>0.54869999999999997</v>
      </c>
      <c r="AX13" s="84">
        <f t="shared" si="9"/>
        <v>0.26300000000000001</v>
      </c>
      <c r="AY13" s="84">
        <f t="shared" si="10"/>
        <v>0.33950000000000002</v>
      </c>
      <c r="AZ13" s="84">
        <f t="shared" si="11"/>
        <v>0.38179999999999997</v>
      </c>
    </row>
    <row r="14" spans="1:52" hidden="1">
      <c r="A14" s="142"/>
      <c r="B14" s="142"/>
      <c r="C14" s="39">
        <v>0.5</v>
      </c>
      <c r="D14" s="95">
        <v>0.3054</v>
      </c>
      <c r="E14" s="95">
        <v>0.40310000000000001</v>
      </c>
      <c r="F14" s="95">
        <v>0.1489</v>
      </c>
      <c r="G14" s="95">
        <v>9.74E-2</v>
      </c>
      <c r="H14" s="95">
        <v>0.50560000000000005</v>
      </c>
      <c r="I14" s="95">
        <v>0.29210000000000003</v>
      </c>
      <c r="J14" s="95">
        <v>0.66559999999999997</v>
      </c>
      <c r="K14" s="95">
        <v>0.68659999999999999</v>
      </c>
      <c r="L14" s="95">
        <v>0.49380000000000002</v>
      </c>
      <c r="M14" s="95">
        <v>0.49869999999999998</v>
      </c>
      <c r="N14" s="95">
        <v>0.71989999999999998</v>
      </c>
      <c r="O14" s="95">
        <v>0.6129</v>
      </c>
      <c r="P14" s="95">
        <v>0.3135</v>
      </c>
      <c r="Q14" s="95">
        <v>0.54259999999999997</v>
      </c>
      <c r="R14" s="95">
        <v>9.06E-2</v>
      </c>
      <c r="S14" s="95">
        <v>0.46989999999999998</v>
      </c>
      <c r="T14" s="95">
        <v>0.54259999999999997</v>
      </c>
      <c r="U14" s="95">
        <v>0.28249999999999997</v>
      </c>
      <c r="V14" s="95">
        <v>0.2676</v>
      </c>
      <c r="W14" s="95">
        <v>0.23219999999999999</v>
      </c>
      <c r="X14" s="95">
        <v>0.14130000000000001</v>
      </c>
      <c r="Y14" s="95">
        <v>8.2299999999999998E-2</v>
      </c>
      <c r="Z14" s="95">
        <v>0.21190000000000001</v>
      </c>
      <c r="AA14" s="95">
        <v>0.2089</v>
      </c>
      <c r="AD14" s="92" t="s">
        <v>109</v>
      </c>
      <c r="AE14" s="84">
        <v>0.1115</v>
      </c>
      <c r="AF14" s="84">
        <v>0.32769999999999999</v>
      </c>
      <c r="AG14" s="84">
        <v>0.12130000000000001</v>
      </c>
      <c r="AH14" s="84">
        <v>0</v>
      </c>
      <c r="AJ14" s="92" t="s">
        <v>109</v>
      </c>
      <c r="AK14" s="84">
        <f t="shared" si="0"/>
        <v>0.59709999999999996</v>
      </c>
      <c r="AL14" s="84">
        <f t="shared" si="1"/>
        <v>0.78710000000000002</v>
      </c>
      <c r="AM14" s="84">
        <f t="shared" si="2"/>
        <v>0.54630000000000001</v>
      </c>
      <c r="AN14" s="84">
        <f t="shared" si="3"/>
        <v>0.26340000000000002</v>
      </c>
      <c r="AP14" s="92" t="s">
        <v>109</v>
      </c>
      <c r="AQ14" s="84">
        <f t="shared" si="4"/>
        <v>0.19420000000000001</v>
      </c>
      <c r="AR14" s="84">
        <f t="shared" si="5"/>
        <v>0.14829999999999999</v>
      </c>
      <c r="AS14" s="84">
        <f t="shared" si="6"/>
        <v>0.27339999999999998</v>
      </c>
      <c r="AT14" s="84">
        <f t="shared" si="7"/>
        <v>0.2717</v>
      </c>
      <c r="AV14" s="92" t="s">
        <v>109</v>
      </c>
      <c r="AW14" s="84">
        <f t="shared" si="8"/>
        <v>0.45739999999999997</v>
      </c>
      <c r="AX14" s="84">
        <f t="shared" si="9"/>
        <v>0.21379999999999999</v>
      </c>
      <c r="AY14" s="84">
        <f t="shared" si="10"/>
        <v>0.31929999999999997</v>
      </c>
      <c r="AZ14" s="84">
        <f t="shared" si="11"/>
        <v>0.38879999999999998</v>
      </c>
    </row>
    <row r="15" spans="1:52" hidden="1">
      <c r="A15" s="142"/>
      <c r="B15" s="142"/>
      <c r="C15" s="39">
        <v>0.54166666666666696</v>
      </c>
      <c r="D15" s="95">
        <v>0.32250000000000001</v>
      </c>
      <c r="E15" s="95">
        <v>0.42809999999999998</v>
      </c>
      <c r="F15" s="95">
        <v>0.15279999999999999</v>
      </c>
      <c r="G15" s="95">
        <v>0.14410000000000001</v>
      </c>
      <c r="H15" s="95">
        <v>0.44840000000000002</v>
      </c>
      <c r="I15" s="95">
        <v>0.29920000000000002</v>
      </c>
      <c r="J15" s="95">
        <v>0.64690000000000003</v>
      </c>
      <c r="K15" s="95">
        <v>0.67620000000000002</v>
      </c>
      <c r="L15" s="95">
        <v>0.48060000000000003</v>
      </c>
      <c r="M15" s="95">
        <v>0.54920000000000002</v>
      </c>
      <c r="N15" s="95">
        <v>0.67369999999999997</v>
      </c>
      <c r="O15" s="95">
        <v>0.60529999999999995</v>
      </c>
      <c r="P15" s="95">
        <v>0.3236</v>
      </c>
      <c r="Q15" s="95">
        <v>0.44879999999999998</v>
      </c>
      <c r="R15" s="95">
        <v>9.2299999999999993E-2</v>
      </c>
      <c r="S15" s="95">
        <v>0.41970000000000002</v>
      </c>
      <c r="T15" s="95">
        <v>0.44879999999999998</v>
      </c>
      <c r="U15" s="95">
        <v>0.26490000000000002</v>
      </c>
      <c r="V15" s="95">
        <v>0.25019999999999998</v>
      </c>
      <c r="W15" s="95">
        <v>0.22309999999999999</v>
      </c>
      <c r="X15" s="95">
        <v>8.5999999999999993E-2</v>
      </c>
      <c r="Y15" s="95">
        <v>8.1299999999999997E-2</v>
      </c>
      <c r="Z15" s="95">
        <v>0.2155</v>
      </c>
      <c r="AA15" s="95">
        <v>0.20039999999999999</v>
      </c>
      <c r="AD15" s="92" t="s">
        <v>110</v>
      </c>
      <c r="AE15" s="84">
        <v>0.41020000000000001</v>
      </c>
      <c r="AF15" s="84">
        <v>0.72719999999999996</v>
      </c>
      <c r="AG15" s="84">
        <v>0.44940000000000002</v>
      </c>
      <c r="AH15" s="84">
        <v>0.1032</v>
      </c>
      <c r="AJ15" s="92" t="s">
        <v>110</v>
      </c>
      <c r="AK15" s="84">
        <f>O84</f>
        <v>0.7258</v>
      </c>
      <c r="AL15" s="84">
        <f t="shared" si="1"/>
        <v>0.86780000000000002</v>
      </c>
      <c r="AM15" s="84">
        <f t="shared" si="2"/>
        <v>0.65720000000000001</v>
      </c>
      <c r="AN15" s="84">
        <f t="shared" si="3"/>
        <v>0.52359999999999995</v>
      </c>
      <c r="AP15" s="92" t="s">
        <v>110</v>
      </c>
      <c r="AQ15" s="84">
        <f>U84</f>
        <v>0.18809999999999999</v>
      </c>
      <c r="AR15" s="84">
        <f t="shared" si="5"/>
        <v>0.12790000000000001</v>
      </c>
      <c r="AS15" s="84">
        <f t="shared" si="6"/>
        <v>0.20799999999999999</v>
      </c>
      <c r="AT15" s="84">
        <f t="shared" si="7"/>
        <v>0.2258</v>
      </c>
      <c r="AV15" s="92" t="s">
        <v>110</v>
      </c>
      <c r="AW15" s="84">
        <f>AA84</f>
        <v>0.3256</v>
      </c>
      <c r="AX15" s="84">
        <f t="shared" si="9"/>
        <v>0.16739999999999999</v>
      </c>
      <c r="AY15" s="84">
        <f t="shared" si="10"/>
        <v>0.2213</v>
      </c>
      <c r="AZ15" s="84">
        <f t="shared" si="11"/>
        <v>0.38800000000000001</v>
      </c>
    </row>
    <row r="16" spans="1:52" hidden="1">
      <c r="A16" s="142"/>
      <c r="B16" s="142"/>
      <c r="C16" s="39">
        <v>0.58333333333333304</v>
      </c>
      <c r="D16" s="95">
        <v>0.33019999999999999</v>
      </c>
      <c r="E16" s="95">
        <v>0.43080000000000002</v>
      </c>
      <c r="F16" s="95">
        <v>0.14960000000000001</v>
      </c>
      <c r="G16" s="95">
        <v>0.1222</v>
      </c>
      <c r="H16" s="95">
        <v>0.44929999999999998</v>
      </c>
      <c r="I16" s="95">
        <v>0.2964</v>
      </c>
      <c r="J16" s="95">
        <v>0.6532</v>
      </c>
      <c r="K16" s="95">
        <v>0.67249999999999999</v>
      </c>
      <c r="L16" s="95">
        <v>0.48830000000000001</v>
      </c>
      <c r="M16" s="95">
        <v>0.504</v>
      </c>
      <c r="N16" s="95">
        <v>0.67430000000000001</v>
      </c>
      <c r="O16" s="95">
        <v>0.59850000000000003</v>
      </c>
      <c r="P16" s="95">
        <v>0.28210000000000002</v>
      </c>
      <c r="Q16" s="95">
        <v>0.33450000000000002</v>
      </c>
      <c r="R16" s="95">
        <v>8.0100000000000005E-2</v>
      </c>
      <c r="S16" s="95">
        <v>0.31040000000000001</v>
      </c>
      <c r="T16" s="95">
        <v>0.33450000000000002</v>
      </c>
      <c r="U16" s="95">
        <v>0.21299999999999999</v>
      </c>
      <c r="V16" s="95">
        <v>0.30549999999999999</v>
      </c>
      <c r="W16" s="95">
        <v>0.20849999999999999</v>
      </c>
      <c r="X16" s="95">
        <v>7.5200000000000003E-2</v>
      </c>
      <c r="Y16" s="95">
        <v>8.09E-2</v>
      </c>
      <c r="Z16" s="95">
        <v>0.19670000000000001</v>
      </c>
      <c r="AA16" s="95">
        <v>0.19259999999999999</v>
      </c>
      <c r="AD16" s="92" t="s">
        <v>111</v>
      </c>
      <c r="AE16" s="84">
        <v>0.42759999999999998</v>
      </c>
      <c r="AF16" s="84">
        <v>0.85040000000000004</v>
      </c>
      <c r="AG16" s="84">
        <v>0.57430000000000003</v>
      </c>
      <c r="AH16" s="84">
        <v>0.33910000000000001</v>
      </c>
      <c r="AJ16" s="92" t="s">
        <v>111</v>
      </c>
      <c r="AK16" s="84">
        <f t="shared" ref="AK16:AK23" si="12">O85</f>
        <v>0.75209999999999999</v>
      </c>
      <c r="AL16" s="84">
        <f t="shared" si="1"/>
        <v>0.87329999999999997</v>
      </c>
      <c r="AM16" s="84">
        <f t="shared" si="2"/>
        <v>0.68910000000000005</v>
      </c>
      <c r="AN16" s="84">
        <f t="shared" si="3"/>
        <v>0.61699999999999999</v>
      </c>
      <c r="AP16" s="92" t="s">
        <v>111</v>
      </c>
      <c r="AQ16" s="84">
        <f t="shared" ref="AQ16:AQ23" si="13">U85</f>
        <v>0.19170000000000001</v>
      </c>
      <c r="AR16" s="84">
        <f t="shared" si="5"/>
        <v>0.1143</v>
      </c>
      <c r="AS16" s="84">
        <f t="shared" si="6"/>
        <v>0.18740000000000001</v>
      </c>
      <c r="AT16" s="84">
        <f t="shared" si="7"/>
        <v>0.22070000000000001</v>
      </c>
      <c r="AV16" s="92" t="s">
        <v>111</v>
      </c>
      <c r="AW16" s="84">
        <f t="shared" ref="AW16:AW23" si="14">AA85</f>
        <v>0.38569999999999999</v>
      </c>
      <c r="AX16" s="84">
        <f t="shared" si="9"/>
        <v>0.16739999999999999</v>
      </c>
      <c r="AY16" s="84">
        <f t="shared" si="10"/>
        <v>0.1462</v>
      </c>
      <c r="AZ16" s="84">
        <f t="shared" si="11"/>
        <v>0.25030000000000002</v>
      </c>
    </row>
    <row r="17" spans="1:58" hidden="1">
      <c r="A17" s="142"/>
      <c r="B17" s="142"/>
      <c r="C17" s="39">
        <v>0.625</v>
      </c>
      <c r="D17" s="95">
        <v>0.34720000000000001</v>
      </c>
      <c r="E17" s="95">
        <v>0.4698</v>
      </c>
      <c r="F17" s="95">
        <v>0.18740000000000001</v>
      </c>
      <c r="G17" s="95">
        <v>0.1646</v>
      </c>
      <c r="H17" s="95">
        <v>0.505</v>
      </c>
      <c r="I17" s="95">
        <v>0.33479999999999999</v>
      </c>
      <c r="J17" s="95">
        <v>0.6542</v>
      </c>
      <c r="K17" s="95">
        <v>0.69289999999999996</v>
      </c>
      <c r="L17" s="95">
        <v>0.53339999999999999</v>
      </c>
      <c r="M17" s="95">
        <v>0.4874</v>
      </c>
      <c r="N17" s="95">
        <v>0.71779999999999999</v>
      </c>
      <c r="O17" s="95">
        <v>0.61709999999999998</v>
      </c>
      <c r="P17" s="95">
        <v>0.27939999999999998</v>
      </c>
      <c r="Q17" s="95">
        <v>0.3135</v>
      </c>
      <c r="R17" s="95">
        <v>7.2499999999999995E-2</v>
      </c>
      <c r="S17" s="95">
        <v>0.28239999999999998</v>
      </c>
      <c r="T17" s="95">
        <v>0.3135</v>
      </c>
      <c r="U17" s="95">
        <v>0.20119999999999999</v>
      </c>
      <c r="V17" s="95">
        <v>0.3231</v>
      </c>
      <c r="W17" s="95">
        <v>0.19</v>
      </c>
      <c r="X17" s="95">
        <v>9.9099999999999994E-2</v>
      </c>
      <c r="Y17" s="95">
        <v>8.7099999999999997E-2</v>
      </c>
      <c r="Z17" s="95">
        <v>0.19950000000000001</v>
      </c>
      <c r="AA17" s="95">
        <v>0.19489999999999999</v>
      </c>
      <c r="AD17" s="92" t="s">
        <v>112</v>
      </c>
      <c r="AE17" s="84">
        <v>0.371</v>
      </c>
      <c r="AF17" s="84">
        <v>0.87409999999999999</v>
      </c>
      <c r="AG17" s="84">
        <v>0.54590000000000005</v>
      </c>
      <c r="AH17" s="84">
        <v>0.39879999999999999</v>
      </c>
      <c r="AJ17" s="92" t="s">
        <v>112</v>
      </c>
      <c r="AK17" s="84">
        <f t="shared" si="12"/>
        <v>0.81020000000000003</v>
      </c>
      <c r="AL17" s="84">
        <f t="shared" si="1"/>
        <v>0.8498</v>
      </c>
      <c r="AM17" s="84">
        <f t="shared" si="2"/>
        <v>0.65500000000000003</v>
      </c>
      <c r="AN17" s="84">
        <f t="shared" si="3"/>
        <v>0.6129</v>
      </c>
      <c r="AP17" s="92" t="s">
        <v>112</v>
      </c>
      <c r="AQ17" s="84">
        <f t="shared" si="13"/>
        <v>0.28410000000000002</v>
      </c>
      <c r="AR17" s="84">
        <f t="shared" si="5"/>
        <v>9.6199999999999994E-2</v>
      </c>
      <c r="AS17" s="84">
        <f t="shared" si="6"/>
        <v>0.22720000000000001</v>
      </c>
      <c r="AT17" s="84">
        <f t="shared" si="7"/>
        <v>0.28249999999999997</v>
      </c>
      <c r="AV17" s="92" t="s">
        <v>112</v>
      </c>
      <c r="AW17" s="84">
        <f t="shared" si="14"/>
        <v>0.52900000000000003</v>
      </c>
      <c r="AX17" s="84">
        <f t="shared" si="9"/>
        <v>0.13739999999999999</v>
      </c>
      <c r="AY17" s="84">
        <f t="shared" si="10"/>
        <v>0.24790000000000001</v>
      </c>
      <c r="AZ17" s="84">
        <f t="shared" si="11"/>
        <v>0.2089</v>
      </c>
    </row>
    <row r="18" spans="1:58" hidden="1">
      <c r="A18" s="142"/>
      <c r="B18" s="142"/>
      <c r="C18" s="39">
        <v>0.66666666666666696</v>
      </c>
      <c r="D18" s="95">
        <v>0.3221</v>
      </c>
      <c r="E18" s="95">
        <v>0.46629999999999999</v>
      </c>
      <c r="F18" s="95">
        <v>0.2666</v>
      </c>
      <c r="G18" s="95">
        <v>9.3600000000000003E-2</v>
      </c>
      <c r="H18" s="95">
        <v>0.55659999999999998</v>
      </c>
      <c r="I18" s="95">
        <v>0.34100000000000003</v>
      </c>
      <c r="J18" s="95">
        <v>0.57809999999999995</v>
      </c>
      <c r="K18" s="95">
        <v>0.65880000000000005</v>
      </c>
      <c r="L18" s="95">
        <v>0.5262</v>
      </c>
      <c r="M18" s="95">
        <v>0.37090000000000001</v>
      </c>
      <c r="N18" s="95">
        <v>0.71860000000000002</v>
      </c>
      <c r="O18" s="95">
        <v>0.57050000000000001</v>
      </c>
      <c r="P18" s="95">
        <v>0.3382</v>
      </c>
      <c r="Q18" s="95">
        <v>0.34820000000000001</v>
      </c>
      <c r="R18" s="95">
        <v>7.6700000000000004E-2</v>
      </c>
      <c r="S18" s="95">
        <v>0.28339999999999999</v>
      </c>
      <c r="T18" s="95">
        <v>0.34820000000000001</v>
      </c>
      <c r="U18" s="95">
        <v>0.22370000000000001</v>
      </c>
      <c r="V18" s="95">
        <v>0.32179999999999997</v>
      </c>
      <c r="W18" s="95">
        <v>0.20119999999999999</v>
      </c>
      <c r="X18" s="95">
        <v>0.1452</v>
      </c>
      <c r="Y18" s="95">
        <v>0.11210000000000001</v>
      </c>
      <c r="Z18" s="95">
        <v>0.1988</v>
      </c>
      <c r="AA18" s="95">
        <v>0.20330000000000001</v>
      </c>
      <c r="AD18" s="92" t="s">
        <v>113</v>
      </c>
      <c r="AE18" s="84">
        <v>0.33900000000000002</v>
      </c>
      <c r="AF18" s="84">
        <v>0.92600000000000005</v>
      </c>
      <c r="AG18" s="84">
        <v>0.48549999999999999</v>
      </c>
      <c r="AH18" s="84">
        <v>0.37819999999999998</v>
      </c>
      <c r="AJ18" s="92" t="s">
        <v>113</v>
      </c>
      <c r="AK18" s="84">
        <f t="shared" si="12"/>
        <v>0.80159999999999998</v>
      </c>
      <c r="AL18" s="84">
        <f t="shared" si="1"/>
        <v>0.84930000000000005</v>
      </c>
      <c r="AM18" s="84">
        <f t="shared" si="2"/>
        <v>0.69730000000000003</v>
      </c>
      <c r="AN18" s="84">
        <f t="shared" si="3"/>
        <v>0.60529999999999995</v>
      </c>
      <c r="AP18" s="92" t="s">
        <v>113</v>
      </c>
      <c r="AQ18" s="84">
        <f t="shared" si="13"/>
        <v>0.34060000000000001</v>
      </c>
      <c r="AR18" s="84">
        <f t="shared" si="5"/>
        <v>0.11609999999999999</v>
      </c>
      <c r="AS18" s="84">
        <f t="shared" si="6"/>
        <v>0.19289999999999999</v>
      </c>
      <c r="AT18" s="84">
        <f t="shared" si="7"/>
        <v>0.26490000000000002</v>
      </c>
      <c r="AV18" s="92" t="s">
        <v>113</v>
      </c>
      <c r="AW18" s="84">
        <f t="shared" si="14"/>
        <v>0.58020000000000005</v>
      </c>
      <c r="AX18" s="84">
        <f t="shared" si="9"/>
        <v>0.16919999999999999</v>
      </c>
      <c r="AY18" s="84">
        <f t="shared" si="10"/>
        <v>0.23799999999999999</v>
      </c>
      <c r="AZ18" s="84">
        <f t="shared" si="11"/>
        <v>0.20039999999999999</v>
      </c>
    </row>
    <row r="19" spans="1:58" hidden="1">
      <c r="A19" s="142"/>
      <c r="B19" s="142"/>
      <c r="C19" s="39">
        <v>0.70833333333333304</v>
      </c>
      <c r="D19" s="95">
        <v>5.5E-2</v>
      </c>
      <c r="E19" s="95">
        <v>0.27750000000000002</v>
      </c>
      <c r="F19" s="95">
        <v>8.1299999999999997E-2</v>
      </c>
      <c r="G19" s="95">
        <v>6.5199999999999994E-2</v>
      </c>
      <c r="H19" s="95">
        <v>0.47149999999999997</v>
      </c>
      <c r="I19" s="95">
        <v>0.19009999999999999</v>
      </c>
      <c r="J19" s="95">
        <v>0.36630000000000001</v>
      </c>
      <c r="K19" s="95">
        <v>0.4849</v>
      </c>
      <c r="L19" s="95">
        <v>0.33310000000000001</v>
      </c>
      <c r="M19" s="95">
        <v>0.2389</v>
      </c>
      <c r="N19" s="95">
        <v>0.59019999999999995</v>
      </c>
      <c r="O19" s="95">
        <v>0.4027</v>
      </c>
      <c r="P19" s="95">
        <v>0.3664</v>
      </c>
      <c r="Q19" s="95">
        <v>0.32</v>
      </c>
      <c r="R19" s="95">
        <v>0.1055</v>
      </c>
      <c r="S19" s="95">
        <v>0.28639999999999999</v>
      </c>
      <c r="T19" s="95">
        <v>0.32</v>
      </c>
      <c r="U19" s="95">
        <v>0.24049999999999999</v>
      </c>
      <c r="V19" s="95">
        <v>0.30990000000000001</v>
      </c>
      <c r="W19" s="95">
        <v>0.21049999999999999</v>
      </c>
      <c r="X19" s="95">
        <v>0.21560000000000001</v>
      </c>
      <c r="Y19" s="95">
        <v>0.1353</v>
      </c>
      <c r="Z19" s="95">
        <v>0.2296</v>
      </c>
      <c r="AA19" s="95">
        <v>0.2286</v>
      </c>
      <c r="AD19" s="92" t="s">
        <v>114</v>
      </c>
      <c r="AE19" s="84">
        <v>0.44479999999999997</v>
      </c>
      <c r="AF19" s="84">
        <v>0.91710000000000003</v>
      </c>
      <c r="AG19" s="84">
        <v>0.41699999999999998</v>
      </c>
      <c r="AH19" s="84">
        <v>0.38540000000000002</v>
      </c>
      <c r="AJ19" s="92" t="s">
        <v>114</v>
      </c>
      <c r="AK19" s="84">
        <f t="shared" si="12"/>
        <v>0.80689999999999995</v>
      </c>
      <c r="AL19" s="84">
        <f t="shared" si="1"/>
        <v>0.84660000000000002</v>
      </c>
      <c r="AM19" s="84">
        <f t="shared" si="2"/>
        <v>0.66449999999999998</v>
      </c>
      <c r="AN19" s="84">
        <f t="shared" si="3"/>
        <v>0.59850000000000003</v>
      </c>
      <c r="AP19" s="92" t="s">
        <v>114</v>
      </c>
      <c r="AQ19" s="84">
        <f t="shared" si="13"/>
        <v>0.29970000000000002</v>
      </c>
      <c r="AR19" s="84">
        <f t="shared" si="5"/>
        <v>0.18340000000000001</v>
      </c>
      <c r="AS19" s="84">
        <f t="shared" si="6"/>
        <v>0.16450000000000001</v>
      </c>
      <c r="AT19" s="84">
        <f t="shared" si="7"/>
        <v>0.21299999999999999</v>
      </c>
      <c r="AV19" s="92" t="s">
        <v>114</v>
      </c>
      <c r="AW19" s="84">
        <f t="shared" si="14"/>
        <v>0.53969999999999996</v>
      </c>
      <c r="AX19" s="84">
        <f t="shared" si="9"/>
        <v>0.186</v>
      </c>
      <c r="AY19" s="84">
        <f t="shared" si="10"/>
        <v>0.28239999999999998</v>
      </c>
      <c r="AZ19" s="84">
        <f t="shared" si="11"/>
        <v>0.19259999999999999</v>
      </c>
    </row>
    <row r="20" spans="1:58" hidden="1">
      <c r="A20" s="142"/>
      <c r="B20" s="142"/>
      <c r="C20" s="39">
        <v>0.75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5.21E-2</v>
      </c>
      <c r="K20" s="95">
        <v>0.155</v>
      </c>
      <c r="L20" s="95">
        <v>4.1099999999999998E-2</v>
      </c>
      <c r="M20" s="95">
        <v>6.4100000000000004E-2</v>
      </c>
      <c r="N20" s="95">
        <v>0.23169999999999999</v>
      </c>
      <c r="O20" s="95">
        <v>0.10879999999999999</v>
      </c>
      <c r="P20" s="95">
        <v>0.35599999999999998</v>
      </c>
      <c r="Q20" s="95">
        <v>0.38129999999999997</v>
      </c>
      <c r="R20" s="95">
        <v>0.1159</v>
      </c>
      <c r="S20" s="95">
        <v>0.32029999999999997</v>
      </c>
      <c r="T20" s="95">
        <v>0.38129999999999997</v>
      </c>
      <c r="U20" s="95">
        <v>0.25569999999999998</v>
      </c>
      <c r="V20" s="95">
        <v>0.30659999999999998</v>
      </c>
      <c r="W20" s="95">
        <v>0.24149999999999999</v>
      </c>
      <c r="X20" s="95">
        <v>0.30199999999999999</v>
      </c>
      <c r="Y20" s="95">
        <v>0.16819999999999999</v>
      </c>
      <c r="Z20" s="95">
        <v>0.28129999999999999</v>
      </c>
      <c r="AA20" s="95">
        <v>0.27250000000000002</v>
      </c>
      <c r="AD20" s="92" t="s">
        <v>115</v>
      </c>
      <c r="AE20" s="84">
        <v>0.36659999999999998</v>
      </c>
      <c r="AF20" s="84">
        <v>0.90049999999999997</v>
      </c>
      <c r="AG20" s="84">
        <v>0.51500000000000001</v>
      </c>
      <c r="AH20" s="84">
        <v>0.433</v>
      </c>
      <c r="AJ20" s="92" t="s">
        <v>115</v>
      </c>
      <c r="AK20" s="84">
        <f t="shared" si="12"/>
        <v>0.81020000000000003</v>
      </c>
      <c r="AL20" s="84">
        <f t="shared" si="1"/>
        <v>0.8518</v>
      </c>
      <c r="AM20" s="84">
        <f t="shared" si="2"/>
        <v>0.69450000000000001</v>
      </c>
      <c r="AN20" s="84">
        <f t="shared" si="3"/>
        <v>0.61709999999999998</v>
      </c>
      <c r="AP20" s="92" t="s">
        <v>115</v>
      </c>
      <c r="AQ20" s="84">
        <f t="shared" si="13"/>
        <v>0.25890000000000002</v>
      </c>
      <c r="AR20" s="84">
        <f t="shared" si="5"/>
        <v>0.16450000000000001</v>
      </c>
      <c r="AS20" s="84">
        <f t="shared" si="6"/>
        <v>0.15809999999999999</v>
      </c>
      <c r="AT20" s="84">
        <f t="shared" si="7"/>
        <v>0.20119999999999999</v>
      </c>
      <c r="AV20" s="92" t="s">
        <v>115</v>
      </c>
      <c r="AW20" s="84">
        <f t="shared" si="14"/>
        <v>0.44479999999999997</v>
      </c>
      <c r="AX20" s="84">
        <f t="shared" si="9"/>
        <v>0.20039999999999999</v>
      </c>
      <c r="AY20" s="84">
        <f t="shared" si="10"/>
        <v>0.24679999999999999</v>
      </c>
      <c r="AZ20" s="84">
        <f t="shared" si="11"/>
        <v>0.19489999999999999</v>
      </c>
    </row>
    <row r="21" spans="1:58" hidden="1">
      <c r="A21" s="142"/>
      <c r="B21" s="142"/>
      <c r="C21" s="39">
        <v>0.79166666666666696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1E-3</v>
      </c>
      <c r="L21" s="95">
        <v>0</v>
      </c>
      <c r="M21" s="95">
        <v>0</v>
      </c>
      <c r="N21" s="95">
        <v>0</v>
      </c>
      <c r="O21" s="95">
        <v>2.0000000000000001E-4</v>
      </c>
      <c r="P21" s="95">
        <v>0.41739999999999999</v>
      </c>
      <c r="Q21" s="95">
        <v>0.49</v>
      </c>
      <c r="R21" s="95">
        <v>0.13689999999999999</v>
      </c>
      <c r="S21" s="95">
        <v>0.42799999999999999</v>
      </c>
      <c r="T21" s="95">
        <v>0.49</v>
      </c>
      <c r="U21" s="95">
        <v>0.31580000000000003</v>
      </c>
      <c r="V21" s="95">
        <v>0.3926</v>
      </c>
      <c r="W21" s="95">
        <v>0.31740000000000002</v>
      </c>
      <c r="X21" s="95">
        <v>0.4002</v>
      </c>
      <c r="Y21" s="95">
        <v>0.30549999999999999</v>
      </c>
      <c r="Z21" s="95">
        <v>0.36259999999999998</v>
      </c>
      <c r="AA21" s="95">
        <v>0.35749999999999998</v>
      </c>
      <c r="AD21" s="92" t="s">
        <v>116</v>
      </c>
      <c r="AE21" s="84">
        <v>0.38490000000000002</v>
      </c>
      <c r="AF21" s="84">
        <v>0.85560000000000003</v>
      </c>
      <c r="AG21" s="84">
        <v>0.46079999999999999</v>
      </c>
      <c r="AH21" s="84">
        <v>0.42870000000000003</v>
      </c>
      <c r="AJ21" s="92" t="s">
        <v>116</v>
      </c>
      <c r="AK21" s="84">
        <f t="shared" si="12"/>
        <v>0.70889999999999997</v>
      </c>
      <c r="AL21" s="84">
        <f t="shared" si="1"/>
        <v>0.85309999999999997</v>
      </c>
      <c r="AM21" s="84">
        <f t="shared" si="2"/>
        <v>0.63580000000000003</v>
      </c>
      <c r="AN21" s="84">
        <f t="shared" si="3"/>
        <v>0.57050000000000001</v>
      </c>
      <c r="AP21" s="92" t="s">
        <v>116</v>
      </c>
      <c r="AQ21" s="84">
        <f t="shared" si="13"/>
        <v>0.25779999999999997</v>
      </c>
      <c r="AR21" s="84">
        <f t="shared" si="5"/>
        <v>0.14749999999999999</v>
      </c>
      <c r="AS21" s="84">
        <f t="shared" si="6"/>
        <v>0.15770000000000001</v>
      </c>
      <c r="AT21" s="84">
        <f t="shared" si="7"/>
        <v>0.22370000000000001</v>
      </c>
      <c r="AV21" s="92" t="s">
        <v>116</v>
      </c>
      <c r="AW21" s="84">
        <f t="shared" si="14"/>
        <v>0.45419999999999999</v>
      </c>
      <c r="AX21" s="84">
        <f t="shared" si="9"/>
        <v>0.218</v>
      </c>
      <c r="AY21" s="84">
        <f t="shared" si="10"/>
        <v>0.29899999999999999</v>
      </c>
      <c r="AZ21" s="84">
        <f t="shared" si="11"/>
        <v>0.20330000000000001</v>
      </c>
    </row>
    <row r="22" spans="1:58" hidden="1">
      <c r="A22" s="142"/>
      <c r="B22" s="142"/>
      <c r="C22" s="39">
        <v>0.83333333333333304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0.41170000000000001</v>
      </c>
      <c r="Q22" s="95">
        <v>0.46379999999999999</v>
      </c>
      <c r="R22" s="95">
        <v>0.13930000000000001</v>
      </c>
      <c r="S22" s="95">
        <v>0.44890000000000002</v>
      </c>
      <c r="T22" s="95">
        <v>0.46379999999999999</v>
      </c>
      <c r="U22" s="95">
        <v>0.31619999999999998</v>
      </c>
      <c r="V22" s="95">
        <v>0.47</v>
      </c>
      <c r="W22" s="95">
        <v>0.43230000000000002</v>
      </c>
      <c r="X22" s="95">
        <v>0.45419999999999999</v>
      </c>
      <c r="Y22" s="95">
        <v>0.33489999999999998</v>
      </c>
      <c r="Z22" s="95">
        <v>0.48609999999999998</v>
      </c>
      <c r="AA22" s="95">
        <v>0.46179999999999999</v>
      </c>
      <c r="AD22" s="92" t="s">
        <v>117</v>
      </c>
      <c r="AE22" s="84">
        <v>0.41010000000000002</v>
      </c>
      <c r="AF22" s="84">
        <v>0.74360000000000004</v>
      </c>
      <c r="AG22" s="84">
        <v>0.3705</v>
      </c>
      <c r="AH22" s="84">
        <v>0.2195</v>
      </c>
      <c r="AJ22" s="92" t="s">
        <v>117</v>
      </c>
      <c r="AK22" s="84">
        <f t="shared" si="12"/>
        <v>0.70809999999999995</v>
      </c>
      <c r="AL22" s="84">
        <f t="shared" si="1"/>
        <v>0.79159999999999997</v>
      </c>
      <c r="AM22" s="84">
        <f t="shared" si="2"/>
        <v>0.43530000000000002</v>
      </c>
      <c r="AN22" s="84">
        <f t="shared" si="3"/>
        <v>0.4027</v>
      </c>
      <c r="AP22" s="92" t="s">
        <v>117</v>
      </c>
      <c r="AQ22" s="84">
        <f t="shared" si="13"/>
        <v>0.26150000000000001</v>
      </c>
      <c r="AR22" s="84">
        <f t="shared" si="5"/>
        <v>0.15079999999999999</v>
      </c>
      <c r="AS22" s="84">
        <f t="shared" si="6"/>
        <v>0.16950000000000001</v>
      </c>
      <c r="AT22" s="84">
        <f t="shared" si="7"/>
        <v>0.24049999999999999</v>
      </c>
      <c r="AV22" s="92" t="s">
        <v>117</v>
      </c>
      <c r="AW22" s="84">
        <f t="shared" si="14"/>
        <v>0.51429999999999998</v>
      </c>
      <c r="AX22" s="84">
        <f t="shared" si="9"/>
        <v>0.2165</v>
      </c>
      <c r="AY22" s="84">
        <f t="shared" si="10"/>
        <v>0.3226</v>
      </c>
      <c r="AZ22" s="84">
        <f t="shared" si="11"/>
        <v>0.2286</v>
      </c>
    </row>
    <row r="23" spans="1:58" hidden="1">
      <c r="A23" s="142"/>
      <c r="B23" s="142"/>
      <c r="C23" s="39">
        <v>0.875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0.40849999999999997</v>
      </c>
      <c r="Q23" s="95">
        <v>0.4365</v>
      </c>
      <c r="R23" s="95">
        <v>0.1338</v>
      </c>
      <c r="S23" s="95">
        <v>0.45600000000000002</v>
      </c>
      <c r="T23" s="95">
        <v>0.4365</v>
      </c>
      <c r="U23" s="95">
        <v>0.31119999999999998</v>
      </c>
      <c r="V23" s="95">
        <v>0.52459999999999996</v>
      </c>
      <c r="W23" s="95">
        <v>0.5675</v>
      </c>
      <c r="X23" s="95">
        <v>0.48799999999999999</v>
      </c>
      <c r="Y23" s="95">
        <v>0.38379999999999997</v>
      </c>
      <c r="Z23" s="95">
        <v>0.60129999999999995</v>
      </c>
      <c r="AA23" s="95">
        <v>0.56240000000000001</v>
      </c>
      <c r="AD23" s="92" t="s">
        <v>118</v>
      </c>
      <c r="AE23" s="84">
        <v>6.9500000000000006E-2</v>
      </c>
      <c r="AF23" s="84">
        <v>0.5343</v>
      </c>
      <c r="AG23" s="84">
        <v>2.7300000000000001E-2</v>
      </c>
      <c r="AH23" s="84">
        <v>0</v>
      </c>
      <c r="AJ23" s="92" t="s">
        <v>118</v>
      </c>
      <c r="AK23" s="84">
        <f t="shared" si="12"/>
        <v>0.48159999999999997</v>
      </c>
      <c r="AL23" s="84">
        <f t="shared" si="1"/>
        <v>0.64510000000000001</v>
      </c>
      <c r="AM23" s="84">
        <f t="shared" si="2"/>
        <v>9.06E-2</v>
      </c>
      <c r="AN23" s="84">
        <f t="shared" si="3"/>
        <v>0.10879999999999999</v>
      </c>
      <c r="AP23" s="92" t="s">
        <v>118</v>
      </c>
      <c r="AQ23" s="84">
        <f t="shared" si="13"/>
        <v>0.32540000000000002</v>
      </c>
      <c r="AR23" s="84">
        <f t="shared" si="5"/>
        <v>0.19789999999999999</v>
      </c>
      <c r="AS23" s="84">
        <f t="shared" si="6"/>
        <v>0.1704</v>
      </c>
      <c r="AT23" s="84">
        <f t="shared" si="7"/>
        <v>0.25569999999999998</v>
      </c>
      <c r="AV23" s="92" t="s">
        <v>118</v>
      </c>
      <c r="AW23" s="84">
        <f t="shared" si="14"/>
        <v>0.56100000000000005</v>
      </c>
      <c r="AX23" s="84">
        <f t="shared" si="9"/>
        <v>0.24660000000000001</v>
      </c>
      <c r="AY23" s="84">
        <f t="shared" si="10"/>
        <v>0.34499999999999997</v>
      </c>
      <c r="AZ23" s="84">
        <f t="shared" si="11"/>
        <v>0.27250000000000002</v>
      </c>
    </row>
    <row r="24" spans="1:58" hidden="1">
      <c r="A24" s="142"/>
      <c r="B24" s="142"/>
      <c r="C24" s="39">
        <v>0.91666666666666696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0.42820000000000003</v>
      </c>
      <c r="Q24" s="95">
        <v>0.45140000000000002</v>
      </c>
      <c r="R24" s="95">
        <v>0.1346</v>
      </c>
      <c r="S24" s="95">
        <v>0.43340000000000001</v>
      </c>
      <c r="T24" s="95">
        <v>0.45140000000000002</v>
      </c>
      <c r="U24" s="95">
        <v>0.31440000000000001</v>
      </c>
      <c r="V24" s="95">
        <v>0.42380000000000001</v>
      </c>
      <c r="W24" s="95">
        <v>0.52839999999999998</v>
      </c>
      <c r="X24" s="95">
        <v>0.35</v>
      </c>
      <c r="Y24" s="95">
        <v>0.38890000000000002</v>
      </c>
      <c r="Z24" s="95">
        <v>0.57250000000000001</v>
      </c>
      <c r="AA24" s="95">
        <v>0.5121</v>
      </c>
      <c r="AD24" s="92" t="s">
        <v>119</v>
      </c>
      <c r="AE24" s="84">
        <v>0</v>
      </c>
      <c r="AF24" s="84">
        <v>4.1799999999999997E-2</v>
      </c>
      <c r="AG24" s="84">
        <v>0</v>
      </c>
      <c r="AH24" s="84">
        <v>0</v>
      </c>
      <c r="AJ24" s="92" t="s">
        <v>119</v>
      </c>
      <c r="AK24" s="84">
        <f>O93</f>
        <v>0.13569999999999999</v>
      </c>
      <c r="AL24" s="84">
        <f t="shared" si="1"/>
        <v>0.34079999999999999</v>
      </c>
      <c r="AM24" s="84">
        <f t="shared" si="2"/>
        <v>1E-4</v>
      </c>
      <c r="AN24" s="84">
        <f t="shared" si="3"/>
        <v>2.0000000000000001E-4</v>
      </c>
      <c r="AP24" s="92" t="s">
        <v>119</v>
      </c>
      <c r="AQ24" s="84">
        <f>U93</f>
        <v>0.41039999999999999</v>
      </c>
      <c r="AR24" s="84">
        <f t="shared" si="5"/>
        <v>0.22650000000000001</v>
      </c>
      <c r="AS24" s="84">
        <f t="shared" si="6"/>
        <v>0.18890000000000001</v>
      </c>
      <c r="AT24" s="84">
        <f t="shared" si="7"/>
        <v>0.31580000000000003</v>
      </c>
      <c r="AV24" s="92" t="s">
        <v>119</v>
      </c>
      <c r="AW24" s="84">
        <f>AA93</f>
        <v>0.62919999999999998</v>
      </c>
      <c r="AX24" s="84">
        <f t="shared" si="9"/>
        <v>0.27689999999999998</v>
      </c>
      <c r="AY24" s="84">
        <f t="shared" si="10"/>
        <v>0.41899999999999998</v>
      </c>
      <c r="AZ24" s="84">
        <f t="shared" si="11"/>
        <v>0.35749999999999998</v>
      </c>
    </row>
    <row r="25" spans="1:58" hidden="1">
      <c r="A25" s="142"/>
      <c r="B25" s="142"/>
      <c r="C25" s="39">
        <v>0.95833333333333304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95">
        <v>0</v>
      </c>
      <c r="K25" s="95">
        <v>0</v>
      </c>
      <c r="L25" s="95">
        <v>0</v>
      </c>
      <c r="M25" s="95">
        <v>0</v>
      </c>
      <c r="N25" s="95">
        <v>0</v>
      </c>
      <c r="O25" s="95">
        <v>0</v>
      </c>
      <c r="P25" s="95">
        <v>0.46639999999999998</v>
      </c>
      <c r="Q25" s="95">
        <v>0.49580000000000002</v>
      </c>
      <c r="R25" s="95">
        <v>0.12659999999999999</v>
      </c>
      <c r="S25" s="95">
        <v>0.435</v>
      </c>
      <c r="T25" s="95">
        <v>0.49580000000000002</v>
      </c>
      <c r="U25" s="95">
        <v>0.32750000000000001</v>
      </c>
      <c r="V25" s="95">
        <v>0.33960000000000001</v>
      </c>
      <c r="W25" s="95">
        <v>0.48409999999999997</v>
      </c>
      <c r="X25" s="95">
        <v>0.31290000000000001</v>
      </c>
      <c r="Y25" s="95">
        <v>0.47670000000000001</v>
      </c>
      <c r="Z25" s="95">
        <v>0.52700000000000002</v>
      </c>
      <c r="AA25" s="95">
        <v>0.46939999999999998</v>
      </c>
      <c r="AD25" s="92" t="s">
        <v>120</v>
      </c>
      <c r="AE25" s="84">
        <v>0</v>
      </c>
      <c r="AF25" s="84">
        <v>0</v>
      </c>
      <c r="AG25" s="84">
        <v>0</v>
      </c>
      <c r="AH25" s="84">
        <v>0</v>
      </c>
      <c r="AJ25" s="92" t="s">
        <v>120</v>
      </c>
      <c r="AK25" s="84">
        <f t="shared" ref="AK25:AK29" si="15">O94</f>
        <v>3.8999999999999998E-3</v>
      </c>
      <c r="AL25" s="84">
        <f t="shared" si="1"/>
        <v>4.1099999999999998E-2</v>
      </c>
      <c r="AM25" s="84">
        <f t="shared" si="2"/>
        <v>0</v>
      </c>
      <c r="AN25" s="84">
        <f t="shared" si="3"/>
        <v>0</v>
      </c>
      <c r="AP25" s="92" t="s">
        <v>120</v>
      </c>
      <c r="AQ25" s="84">
        <f t="shared" ref="AQ25:AQ29" si="16">U94</f>
        <v>0.43099999999999999</v>
      </c>
      <c r="AR25" s="84">
        <f t="shared" si="5"/>
        <v>0.25659999999999999</v>
      </c>
      <c r="AS25" s="84">
        <f t="shared" si="6"/>
        <v>0.2666</v>
      </c>
      <c r="AT25" s="84">
        <f t="shared" si="7"/>
        <v>0.31619999999999998</v>
      </c>
      <c r="AV25" s="92" t="s">
        <v>120</v>
      </c>
      <c r="AW25" s="84">
        <f t="shared" ref="AW25:AW29" si="17">AA94</f>
        <v>0.73980000000000001</v>
      </c>
      <c r="AX25" s="84">
        <f t="shared" si="9"/>
        <v>0.39169999999999999</v>
      </c>
      <c r="AY25" s="84">
        <f t="shared" si="10"/>
        <v>0.41289999999999999</v>
      </c>
      <c r="AZ25" s="84">
        <f t="shared" si="11"/>
        <v>0.46179999999999999</v>
      </c>
    </row>
    <row r="26" spans="1:58" hidden="1">
      <c r="A26" s="142"/>
      <c r="B26" s="142"/>
      <c r="C26" s="39">
        <v>1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95">
        <v>0</v>
      </c>
      <c r="K26" s="95">
        <v>0</v>
      </c>
      <c r="L26" s="95">
        <v>0</v>
      </c>
      <c r="M26" s="95">
        <v>0</v>
      </c>
      <c r="N26" s="95">
        <v>0</v>
      </c>
      <c r="O26" s="95">
        <v>0</v>
      </c>
      <c r="P26" s="95">
        <v>0.41849999999999998</v>
      </c>
      <c r="Q26" s="95">
        <v>0.41170000000000001</v>
      </c>
      <c r="R26" s="95">
        <v>0.1115</v>
      </c>
      <c r="S26" s="95">
        <v>0.39860000000000001</v>
      </c>
      <c r="T26" s="95">
        <v>0.41170000000000001</v>
      </c>
      <c r="U26" s="95">
        <v>0.29070000000000001</v>
      </c>
      <c r="V26" s="95">
        <v>0.38790000000000002</v>
      </c>
      <c r="W26" s="95">
        <v>0.42930000000000001</v>
      </c>
      <c r="X26" s="95">
        <v>0.26129999999999998</v>
      </c>
      <c r="Y26" s="95">
        <v>0.44269999999999998</v>
      </c>
      <c r="Z26" s="95">
        <v>0.43780000000000002</v>
      </c>
      <c r="AA26" s="95">
        <v>0.4103</v>
      </c>
      <c r="AD26" s="92" t="s">
        <v>121</v>
      </c>
      <c r="AE26" s="84">
        <v>0</v>
      </c>
      <c r="AF26" s="84">
        <v>0</v>
      </c>
      <c r="AG26" s="84">
        <v>0</v>
      </c>
      <c r="AH26" s="84">
        <v>0</v>
      </c>
      <c r="AJ26" s="92" t="s">
        <v>121</v>
      </c>
      <c r="AK26" s="84">
        <f t="shared" si="15"/>
        <v>0</v>
      </c>
      <c r="AL26" s="84">
        <f t="shared" si="1"/>
        <v>0</v>
      </c>
      <c r="AM26" s="84">
        <f t="shared" si="2"/>
        <v>0</v>
      </c>
      <c r="AN26" s="84">
        <f t="shared" si="3"/>
        <v>0</v>
      </c>
      <c r="AP26" s="92" t="s">
        <v>121</v>
      </c>
      <c r="AQ26" s="84">
        <f t="shared" si="16"/>
        <v>0.42820000000000003</v>
      </c>
      <c r="AR26" s="84">
        <f t="shared" si="5"/>
        <v>0.28179999999999999</v>
      </c>
      <c r="AS26" s="84">
        <f t="shared" si="6"/>
        <v>0.36249999999999999</v>
      </c>
      <c r="AT26" s="84">
        <f t="shared" si="7"/>
        <v>0.31119999999999998</v>
      </c>
      <c r="AV26" s="92" t="s">
        <v>121</v>
      </c>
      <c r="AW26" s="84">
        <f t="shared" si="17"/>
        <v>0.80210000000000004</v>
      </c>
      <c r="AX26" s="84">
        <f t="shared" si="9"/>
        <v>0.51390000000000002</v>
      </c>
      <c r="AY26" s="84">
        <f t="shared" si="10"/>
        <v>0.40910000000000002</v>
      </c>
      <c r="AZ26" s="84">
        <f t="shared" si="11"/>
        <v>0.56240000000000001</v>
      </c>
    </row>
    <row r="27" spans="1:58" hidden="1">
      <c r="A27" s="142" t="s">
        <v>73</v>
      </c>
      <c r="B27" s="142"/>
      <c r="C27" s="5">
        <v>1.0416666666666701</v>
      </c>
      <c r="D27" s="84">
        <v>0</v>
      </c>
      <c r="E27" s="84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0.28439999999999999</v>
      </c>
      <c r="Q27" s="84">
        <v>0.31830000000000003</v>
      </c>
      <c r="R27" s="84">
        <v>6.88E-2</v>
      </c>
      <c r="S27" s="84">
        <v>0.27379999999999999</v>
      </c>
      <c r="T27" s="84">
        <v>0.31830000000000003</v>
      </c>
      <c r="U27" s="84">
        <v>0.2</v>
      </c>
      <c r="V27" s="84">
        <v>0.16470000000000001</v>
      </c>
      <c r="W27" s="84">
        <v>0.42399999999999999</v>
      </c>
      <c r="X27" s="84">
        <v>0.1211</v>
      </c>
      <c r="Y27" s="84">
        <v>0.29830000000000001</v>
      </c>
      <c r="Z27" s="84">
        <v>0.4965</v>
      </c>
      <c r="AA27" s="84">
        <v>0.39090000000000003</v>
      </c>
      <c r="AD27" s="92" t="s">
        <v>122</v>
      </c>
      <c r="AE27" s="84">
        <v>0</v>
      </c>
      <c r="AF27" s="84">
        <v>0</v>
      </c>
      <c r="AG27" s="84">
        <v>0</v>
      </c>
      <c r="AH27" s="84">
        <v>0</v>
      </c>
      <c r="AJ27" s="92" t="s">
        <v>122</v>
      </c>
      <c r="AK27" s="84">
        <f t="shared" si="15"/>
        <v>0</v>
      </c>
      <c r="AL27" s="84">
        <f t="shared" si="1"/>
        <v>0</v>
      </c>
      <c r="AM27" s="84">
        <f t="shared" si="2"/>
        <v>0</v>
      </c>
      <c r="AN27" s="84">
        <f t="shared" si="3"/>
        <v>0</v>
      </c>
      <c r="AP27" s="92" t="s">
        <v>122</v>
      </c>
      <c r="AQ27" s="84">
        <f t="shared" si="16"/>
        <v>0.48180000000000001</v>
      </c>
      <c r="AR27" s="84">
        <f t="shared" si="5"/>
        <v>0.26500000000000001</v>
      </c>
      <c r="AS27" s="84">
        <f t="shared" si="6"/>
        <v>0.3886</v>
      </c>
      <c r="AT27" s="84">
        <f t="shared" si="7"/>
        <v>0.31440000000000001</v>
      </c>
      <c r="AV27" s="92" t="s">
        <v>122</v>
      </c>
      <c r="AW27" s="84">
        <f t="shared" si="17"/>
        <v>0.76070000000000004</v>
      </c>
      <c r="AX27" s="84">
        <f t="shared" si="9"/>
        <v>0.50819999999999999</v>
      </c>
      <c r="AY27" s="84">
        <f t="shared" si="10"/>
        <v>0.44319999999999998</v>
      </c>
      <c r="AZ27" s="84">
        <f t="shared" si="11"/>
        <v>0.5121</v>
      </c>
    </row>
    <row r="28" spans="1:58" hidden="1">
      <c r="A28" s="142"/>
      <c r="B28" s="142"/>
      <c r="C28" s="5">
        <v>1.0833333333333299</v>
      </c>
      <c r="D28" s="84">
        <v>0</v>
      </c>
      <c r="E28" s="84">
        <v>0</v>
      </c>
      <c r="F28" s="84">
        <v>0</v>
      </c>
      <c r="G28" s="84">
        <v>0</v>
      </c>
      <c r="H28" s="84">
        <v>0</v>
      </c>
      <c r="I28" s="84">
        <v>0</v>
      </c>
      <c r="J28" s="84">
        <v>0</v>
      </c>
      <c r="K28" s="84">
        <v>0</v>
      </c>
      <c r="L28" s="84">
        <v>0</v>
      </c>
      <c r="M28" s="84">
        <v>0</v>
      </c>
      <c r="N28" s="84">
        <v>0</v>
      </c>
      <c r="O28" s="84">
        <v>0</v>
      </c>
      <c r="P28" s="84">
        <v>0.33200000000000002</v>
      </c>
      <c r="Q28" s="84">
        <v>0.38129999999999997</v>
      </c>
      <c r="R28" s="84">
        <v>9.0300000000000005E-2</v>
      </c>
      <c r="S28" s="84">
        <v>0.32190000000000002</v>
      </c>
      <c r="T28" s="84">
        <v>0.38129999999999997</v>
      </c>
      <c r="U28" s="84">
        <v>0.23899999999999999</v>
      </c>
      <c r="V28" s="84">
        <v>0.19489999999999999</v>
      </c>
      <c r="W28" s="84">
        <v>0.4511</v>
      </c>
      <c r="X28" s="84">
        <v>0.22289999999999999</v>
      </c>
      <c r="Y28" s="84">
        <v>0.3483</v>
      </c>
      <c r="Z28" s="84">
        <v>0.50770000000000004</v>
      </c>
      <c r="AA28" s="84">
        <v>0.4199</v>
      </c>
      <c r="AD28" s="92" t="s">
        <v>123</v>
      </c>
      <c r="AE28" s="84">
        <v>0</v>
      </c>
      <c r="AF28" s="84">
        <v>0</v>
      </c>
      <c r="AG28" s="84">
        <v>0</v>
      </c>
      <c r="AH28" s="84">
        <v>0</v>
      </c>
      <c r="AJ28" s="92" t="s">
        <v>123</v>
      </c>
      <c r="AK28" s="84">
        <f t="shared" si="15"/>
        <v>0</v>
      </c>
      <c r="AL28" s="84">
        <f t="shared" si="1"/>
        <v>0</v>
      </c>
      <c r="AM28" s="84">
        <f t="shared" si="2"/>
        <v>0</v>
      </c>
      <c r="AN28" s="84">
        <f t="shared" si="3"/>
        <v>0</v>
      </c>
      <c r="AP28" s="92" t="s">
        <v>123</v>
      </c>
      <c r="AQ28" s="84">
        <f t="shared" si="16"/>
        <v>0.4783</v>
      </c>
      <c r="AR28" s="84">
        <f t="shared" si="5"/>
        <v>0.2656</v>
      </c>
      <c r="AS28" s="84">
        <f t="shared" si="6"/>
        <v>0.3574</v>
      </c>
      <c r="AT28" s="84">
        <f t="shared" si="7"/>
        <v>0.32750000000000001</v>
      </c>
      <c r="AV28" s="92" t="s">
        <v>123</v>
      </c>
      <c r="AW28" s="84">
        <f t="shared" si="17"/>
        <v>0.74060000000000004</v>
      </c>
      <c r="AX28" s="84">
        <f t="shared" si="9"/>
        <v>0.48570000000000002</v>
      </c>
      <c r="AY28" s="84">
        <f t="shared" si="10"/>
        <v>0.46050000000000002</v>
      </c>
      <c r="AZ28" s="84">
        <f t="shared" si="11"/>
        <v>0.46939999999999998</v>
      </c>
    </row>
    <row r="29" spans="1:58" hidden="1">
      <c r="A29" s="142"/>
      <c r="B29" s="142"/>
      <c r="C29" s="5">
        <v>1.125</v>
      </c>
      <c r="D29" s="84">
        <v>0</v>
      </c>
      <c r="E29" s="84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0.37719999999999998</v>
      </c>
      <c r="Q29" s="84">
        <v>0.41510000000000002</v>
      </c>
      <c r="R29" s="84">
        <v>0.1022</v>
      </c>
      <c r="S29" s="84">
        <v>0.35949999999999999</v>
      </c>
      <c r="T29" s="84">
        <v>0.41510000000000002</v>
      </c>
      <c r="U29" s="84">
        <v>0.2681</v>
      </c>
      <c r="V29" s="84">
        <v>0.19800000000000001</v>
      </c>
      <c r="W29" s="84">
        <v>0.45490000000000003</v>
      </c>
      <c r="X29" s="84">
        <v>0.36149999999999999</v>
      </c>
      <c r="Y29" s="84">
        <v>0.42799999999999999</v>
      </c>
      <c r="Z29" s="84">
        <v>0.4385</v>
      </c>
      <c r="AA29" s="84">
        <v>0.40570000000000001</v>
      </c>
      <c r="AD29" s="92" t="s">
        <v>124</v>
      </c>
      <c r="AE29" s="84">
        <v>0</v>
      </c>
      <c r="AF29" s="84">
        <v>0</v>
      </c>
      <c r="AG29" s="84">
        <v>0</v>
      </c>
      <c r="AH29" s="84">
        <v>0</v>
      </c>
      <c r="AJ29" s="92" t="s">
        <v>124</v>
      </c>
      <c r="AK29" s="84">
        <f t="shared" si="15"/>
        <v>0</v>
      </c>
      <c r="AL29" s="84">
        <f t="shared" si="1"/>
        <v>0</v>
      </c>
      <c r="AM29" s="84">
        <f t="shared" si="2"/>
        <v>0</v>
      </c>
      <c r="AN29" s="84">
        <f t="shared" si="3"/>
        <v>0</v>
      </c>
      <c r="AP29" s="92" t="s">
        <v>124</v>
      </c>
      <c r="AQ29" s="84">
        <f t="shared" si="16"/>
        <v>0.48899999999999999</v>
      </c>
      <c r="AR29" s="84">
        <f t="shared" si="5"/>
        <v>0.3226</v>
      </c>
      <c r="AS29" s="84">
        <f t="shared" si="6"/>
        <v>0.35930000000000001</v>
      </c>
      <c r="AT29" s="84">
        <f t="shared" si="7"/>
        <v>0.29070000000000001</v>
      </c>
      <c r="AV29" s="92" t="s">
        <v>124</v>
      </c>
      <c r="AW29" s="84">
        <f t="shared" si="17"/>
        <v>0.58460000000000001</v>
      </c>
      <c r="AX29" s="84">
        <f t="shared" si="9"/>
        <v>0.49170000000000003</v>
      </c>
      <c r="AY29" s="84">
        <f t="shared" si="10"/>
        <v>0.47449999999999998</v>
      </c>
      <c r="AZ29" s="84">
        <f t="shared" si="11"/>
        <v>0.4103</v>
      </c>
    </row>
    <row r="30" spans="1:58" hidden="1">
      <c r="A30" s="142"/>
      <c r="B30" s="142"/>
      <c r="C30" s="5">
        <v>1.1666666666666701</v>
      </c>
      <c r="D30" s="84">
        <v>0</v>
      </c>
      <c r="E30" s="84">
        <v>0</v>
      </c>
      <c r="F30" s="84">
        <v>0</v>
      </c>
      <c r="G30" s="84">
        <v>0</v>
      </c>
      <c r="H30" s="84">
        <v>0</v>
      </c>
      <c r="I30" s="84">
        <v>0</v>
      </c>
      <c r="J30" s="84">
        <v>0</v>
      </c>
      <c r="K30" s="84">
        <v>0</v>
      </c>
      <c r="L30" s="84">
        <v>0</v>
      </c>
      <c r="M30" s="84">
        <v>0</v>
      </c>
      <c r="N30" s="84">
        <v>0</v>
      </c>
      <c r="O30" s="84">
        <v>0</v>
      </c>
      <c r="P30" s="84">
        <v>0.4551</v>
      </c>
      <c r="Q30" s="84">
        <v>0.42770000000000002</v>
      </c>
      <c r="R30" s="84">
        <v>0.11890000000000001</v>
      </c>
      <c r="S30" s="84">
        <v>0.41120000000000001</v>
      </c>
      <c r="T30" s="84">
        <v>0.42770000000000002</v>
      </c>
      <c r="U30" s="84">
        <v>0.3085</v>
      </c>
      <c r="V30" s="84">
        <v>0.28239999999999998</v>
      </c>
      <c r="W30" s="84">
        <v>0.47160000000000002</v>
      </c>
      <c r="X30" s="84">
        <v>0.50080000000000002</v>
      </c>
      <c r="Y30" s="84">
        <v>0.53759999999999997</v>
      </c>
      <c r="Z30" s="84">
        <v>0.38629999999999998</v>
      </c>
      <c r="AA30" s="84">
        <v>0.41360000000000002</v>
      </c>
    </row>
    <row r="31" spans="1:58">
      <c r="A31" s="142"/>
      <c r="B31" s="142"/>
      <c r="C31" s="5">
        <v>1.2083333333333299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0.4607</v>
      </c>
      <c r="Q31" s="84">
        <v>0.4496</v>
      </c>
      <c r="R31" s="84">
        <v>0.1361</v>
      </c>
      <c r="S31" s="84">
        <v>0.44679999999999997</v>
      </c>
      <c r="T31" s="84">
        <v>0.4496</v>
      </c>
      <c r="U31" s="84">
        <v>0.3266</v>
      </c>
      <c r="V31" s="84">
        <v>0.27910000000000001</v>
      </c>
      <c r="W31" s="84">
        <v>0.49280000000000002</v>
      </c>
      <c r="X31" s="84">
        <v>0.48420000000000002</v>
      </c>
      <c r="Y31" s="84">
        <v>0.51029999999999998</v>
      </c>
      <c r="Z31" s="84">
        <v>0.46029999999999999</v>
      </c>
      <c r="AA31" s="84">
        <v>0.4521</v>
      </c>
    </row>
    <row r="32" spans="1:58">
      <c r="A32" s="142"/>
      <c r="B32" s="142"/>
      <c r="C32" s="5">
        <v>1.25</v>
      </c>
      <c r="D32" s="84">
        <v>0</v>
      </c>
      <c r="E32" s="84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0.38059999999999999</v>
      </c>
      <c r="Q32" s="84">
        <v>0.4284</v>
      </c>
      <c r="R32" s="84">
        <v>0.12139999999999999</v>
      </c>
      <c r="S32" s="84">
        <v>0.45300000000000001</v>
      </c>
      <c r="T32" s="84">
        <v>0.4284</v>
      </c>
      <c r="U32" s="84">
        <v>0.29680000000000001</v>
      </c>
      <c r="V32" s="84">
        <v>0.25509999999999999</v>
      </c>
      <c r="W32" s="84">
        <v>0.47170000000000001</v>
      </c>
      <c r="X32" s="84">
        <v>0.39650000000000002</v>
      </c>
      <c r="Y32" s="84">
        <v>0.39810000000000001</v>
      </c>
      <c r="Z32" s="84">
        <v>0.47860000000000003</v>
      </c>
      <c r="AA32" s="84">
        <v>0.43880000000000002</v>
      </c>
      <c r="AD32" s="144" t="s">
        <v>8</v>
      </c>
      <c r="AE32" s="144"/>
      <c r="AF32" s="144"/>
      <c r="AG32" s="144"/>
      <c r="AH32" s="144"/>
      <c r="AI32" s="144"/>
      <c r="AJ32" s="144"/>
      <c r="AK32" s="144"/>
      <c r="AL32" s="144"/>
      <c r="AM32" s="144"/>
      <c r="AN32" s="144"/>
      <c r="AO32" s="144"/>
      <c r="AP32" s="144"/>
      <c r="AQ32" s="144"/>
      <c r="AR32" s="144"/>
      <c r="AS32" s="144"/>
      <c r="AT32" s="144"/>
      <c r="AU32" s="144"/>
      <c r="AV32" s="144"/>
      <c r="AW32" s="144"/>
      <c r="AX32" s="144"/>
      <c r="AY32" s="144"/>
      <c r="AZ32" s="144"/>
      <c r="BC32" s="84" t="s">
        <v>86</v>
      </c>
      <c r="BD32" s="84" t="s">
        <v>87</v>
      </c>
      <c r="BE32" s="84" t="s">
        <v>88</v>
      </c>
      <c r="BF32" s="84" t="s">
        <v>85</v>
      </c>
    </row>
    <row r="33" spans="1:52">
      <c r="A33" s="142"/>
      <c r="B33" s="142"/>
      <c r="C33" s="5">
        <v>1.2916666666666701</v>
      </c>
      <c r="D33" s="84">
        <v>0</v>
      </c>
      <c r="E33" s="84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0.39400000000000002</v>
      </c>
      <c r="Q33" s="84">
        <v>0.3987</v>
      </c>
      <c r="R33" s="84">
        <v>0.1186</v>
      </c>
      <c r="S33" s="84">
        <v>0.45169999999999999</v>
      </c>
      <c r="T33" s="84">
        <v>0.3987</v>
      </c>
      <c r="U33" s="84">
        <v>0.29570000000000002</v>
      </c>
      <c r="V33" s="84">
        <v>0.3075</v>
      </c>
      <c r="W33" s="84">
        <v>0.4713</v>
      </c>
      <c r="X33" s="84">
        <v>0.38140000000000002</v>
      </c>
      <c r="Y33" s="84">
        <v>0.40960000000000002</v>
      </c>
      <c r="Z33" s="84">
        <v>0.51</v>
      </c>
      <c r="AA33" s="84">
        <v>0.4592</v>
      </c>
      <c r="AE33" s="84" t="s">
        <v>99</v>
      </c>
      <c r="AK33" s="84" t="s">
        <v>100</v>
      </c>
      <c r="AQ33" s="84" t="s">
        <v>98</v>
      </c>
      <c r="AW33" s="84" t="s">
        <v>164</v>
      </c>
    </row>
    <row r="34" spans="1:52">
      <c r="A34" s="142"/>
      <c r="B34" s="142"/>
      <c r="C34" s="5">
        <v>1.3333333333333299</v>
      </c>
      <c r="D34" s="84">
        <v>0</v>
      </c>
      <c r="E34" s="84">
        <v>0</v>
      </c>
      <c r="F34" s="84">
        <v>0</v>
      </c>
      <c r="G34" s="84">
        <v>0</v>
      </c>
      <c r="H34" s="84">
        <v>0</v>
      </c>
      <c r="I34" s="84">
        <v>0</v>
      </c>
      <c r="J34" s="84">
        <v>7.9100000000000004E-2</v>
      </c>
      <c r="K34" s="84">
        <v>6.4000000000000001E-2</v>
      </c>
      <c r="L34" s="84">
        <v>0.1298</v>
      </c>
      <c r="M34" s="84">
        <v>6.2100000000000002E-2</v>
      </c>
      <c r="N34" s="84">
        <v>5.3E-3</v>
      </c>
      <c r="O34" s="84">
        <v>6.8099999999999994E-2</v>
      </c>
      <c r="P34" s="84">
        <v>0.39040000000000002</v>
      </c>
      <c r="Q34" s="84">
        <v>0.3987</v>
      </c>
      <c r="R34" s="84">
        <v>9.9699999999999997E-2</v>
      </c>
      <c r="S34" s="84">
        <v>0.40250000000000002</v>
      </c>
      <c r="T34" s="84">
        <v>0.3987</v>
      </c>
      <c r="U34" s="84">
        <v>0.27729999999999999</v>
      </c>
      <c r="V34" s="84">
        <v>0.25080000000000002</v>
      </c>
      <c r="W34" s="84">
        <v>0.45700000000000002</v>
      </c>
      <c r="X34" s="84">
        <v>0.34250000000000003</v>
      </c>
      <c r="Y34" s="84">
        <v>0.44700000000000001</v>
      </c>
      <c r="Z34" s="84">
        <v>0.47599999999999998</v>
      </c>
      <c r="AA34" s="84">
        <v>0.42970000000000003</v>
      </c>
      <c r="AE34" s="84" t="s">
        <v>86</v>
      </c>
      <c r="AF34" s="84" t="s">
        <v>87</v>
      </c>
      <c r="AG34" s="84" t="s">
        <v>88</v>
      </c>
      <c r="AH34" s="84" t="s">
        <v>85</v>
      </c>
      <c r="AK34" s="84" t="s">
        <v>86</v>
      </c>
      <c r="AL34" s="84" t="s">
        <v>87</v>
      </c>
      <c r="AM34" s="84" t="s">
        <v>88</v>
      </c>
      <c r="AN34" s="84" t="s">
        <v>85</v>
      </c>
      <c r="AQ34" s="84" t="s">
        <v>86</v>
      </c>
      <c r="AR34" s="84" t="s">
        <v>87</v>
      </c>
      <c r="AS34" s="84" t="s">
        <v>88</v>
      </c>
      <c r="AT34" s="84" t="s">
        <v>85</v>
      </c>
      <c r="AW34" s="84" t="s">
        <v>86</v>
      </c>
      <c r="AX34" s="84" t="s">
        <v>87</v>
      </c>
      <c r="AY34" s="84" t="s">
        <v>88</v>
      </c>
      <c r="AZ34" s="84" t="s">
        <v>85</v>
      </c>
    </row>
    <row r="35" spans="1:52">
      <c r="A35" s="142"/>
      <c r="B35" s="142"/>
      <c r="C35" s="5">
        <v>1.375</v>
      </c>
      <c r="D35" s="84">
        <v>0</v>
      </c>
      <c r="E35" s="84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0.4657</v>
      </c>
      <c r="K35" s="84">
        <v>0.4355</v>
      </c>
      <c r="L35" s="84">
        <v>0.47710000000000002</v>
      </c>
      <c r="M35" s="84">
        <v>0.31809999999999999</v>
      </c>
      <c r="N35" s="84">
        <v>0.33689999999999998</v>
      </c>
      <c r="O35" s="84">
        <v>0.40670000000000001</v>
      </c>
      <c r="P35" s="84">
        <v>0.40010000000000001</v>
      </c>
      <c r="Q35" s="84">
        <v>0.43219999999999997</v>
      </c>
      <c r="R35" s="84">
        <v>9.4200000000000006E-2</v>
      </c>
      <c r="S35" s="84">
        <v>0.39290000000000003</v>
      </c>
      <c r="T35" s="84">
        <v>0.43219999999999997</v>
      </c>
      <c r="U35" s="84">
        <v>0.27989999999999998</v>
      </c>
      <c r="V35" s="84">
        <v>0.21429999999999999</v>
      </c>
      <c r="W35" s="84">
        <v>0.46939999999999998</v>
      </c>
      <c r="X35" s="84">
        <v>0.30630000000000002</v>
      </c>
      <c r="Y35" s="84">
        <v>0.51910000000000001</v>
      </c>
      <c r="Z35" s="84">
        <v>0.4703</v>
      </c>
      <c r="AA35" s="84">
        <v>0.42459999999999998</v>
      </c>
      <c r="AD35" s="92" t="s">
        <v>101</v>
      </c>
      <c r="AE35" s="84">
        <v>0</v>
      </c>
      <c r="AF35" s="84">
        <v>0</v>
      </c>
      <c r="AG35" s="84">
        <v>0</v>
      </c>
      <c r="AH35" s="84">
        <v>0</v>
      </c>
      <c r="AJ35" s="92" t="s">
        <v>101</v>
      </c>
      <c r="AK35" s="84">
        <v>0</v>
      </c>
      <c r="AL35" s="84">
        <v>0</v>
      </c>
      <c r="AM35" s="84">
        <v>0</v>
      </c>
      <c r="AN35" s="84">
        <v>0</v>
      </c>
      <c r="AP35" s="92" t="s">
        <v>101</v>
      </c>
      <c r="AQ35" s="84">
        <v>0.63229999999999997</v>
      </c>
      <c r="AR35" s="84">
        <v>9.5200000000000007E-2</v>
      </c>
      <c r="AS35" s="84">
        <v>0.5323</v>
      </c>
      <c r="AT35" s="84">
        <v>0.10009999999999999</v>
      </c>
      <c r="AV35" s="92" t="s">
        <v>101</v>
      </c>
      <c r="AW35" s="84">
        <v>0.69469999999999998</v>
      </c>
      <c r="AX35" s="84">
        <v>0.61750000000000005</v>
      </c>
      <c r="AY35" s="84">
        <v>0.4516</v>
      </c>
      <c r="AZ35" s="84">
        <v>0.4924</v>
      </c>
    </row>
    <row r="36" spans="1:52">
      <c r="A36" s="142"/>
      <c r="B36" s="142"/>
      <c r="C36" s="5">
        <v>1.4166666666666701</v>
      </c>
      <c r="D36" s="84">
        <v>9.4299999999999995E-2</v>
      </c>
      <c r="E36" s="84">
        <v>0.1206</v>
      </c>
      <c r="F36" s="84">
        <v>7.7100000000000002E-2</v>
      </c>
      <c r="G36" s="84">
        <v>0</v>
      </c>
      <c r="H36" s="84">
        <v>0</v>
      </c>
      <c r="I36" s="84">
        <v>5.8400000000000001E-2</v>
      </c>
      <c r="J36" s="84">
        <v>0.70509999999999995</v>
      </c>
      <c r="K36" s="84">
        <v>0.70389999999999997</v>
      </c>
      <c r="L36" s="84">
        <v>0.6804</v>
      </c>
      <c r="M36" s="84">
        <v>0.55220000000000002</v>
      </c>
      <c r="N36" s="84">
        <v>0.64680000000000004</v>
      </c>
      <c r="O36" s="84">
        <v>0.65769999999999995</v>
      </c>
      <c r="P36" s="84">
        <v>0.4204</v>
      </c>
      <c r="Q36" s="84">
        <v>0.4703</v>
      </c>
      <c r="R36" s="84">
        <v>0.13800000000000001</v>
      </c>
      <c r="S36" s="84">
        <v>0.47360000000000002</v>
      </c>
      <c r="T36" s="84">
        <v>0.4703</v>
      </c>
      <c r="U36" s="84">
        <v>0.32379999999999998</v>
      </c>
      <c r="V36" s="84">
        <v>0.17949999999999999</v>
      </c>
      <c r="W36" s="84">
        <v>0.54330000000000001</v>
      </c>
      <c r="X36" s="84">
        <v>0.2414</v>
      </c>
      <c r="Y36" s="84">
        <v>0.40200000000000002</v>
      </c>
      <c r="Z36" s="84">
        <v>0.41870000000000002</v>
      </c>
      <c r="AA36" s="84">
        <v>0.3987</v>
      </c>
      <c r="AD36" s="92" t="s">
        <v>102</v>
      </c>
      <c r="AE36" s="84">
        <v>0</v>
      </c>
      <c r="AF36" s="84">
        <v>0</v>
      </c>
      <c r="AG36" s="84">
        <v>0</v>
      </c>
      <c r="AH36" s="84">
        <v>0</v>
      </c>
      <c r="AJ36" s="92" t="s">
        <v>102</v>
      </c>
      <c r="AK36" s="84">
        <v>0</v>
      </c>
      <c r="AL36" s="84">
        <v>0</v>
      </c>
      <c r="AM36" s="84">
        <v>0</v>
      </c>
      <c r="AN36" s="84">
        <v>0</v>
      </c>
      <c r="AP36" s="92" t="s">
        <v>102</v>
      </c>
      <c r="AQ36" s="84">
        <v>0.64070000000000005</v>
      </c>
      <c r="AR36" s="84">
        <v>0.14050000000000001</v>
      </c>
      <c r="AS36" s="84">
        <v>0.50290000000000001</v>
      </c>
      <c r="AT36" s="84">
        <v>8.1699999999999995E-2</v>
      </c>
      <c r="AV36" s="92" t="s">
        <v>102</v>
      </c>
      <c r="AW36" s="84">
        <v>0.71220000000000006</v>
      </c>
      <c r="AX36" s="84">
        <v>0.46899999999999997</v>
      </c>
      <c r="AY36" s="84">
        <v>0.35049999999999998</v>
      </c>
      <c r="AZ36" s="84">
        <v>0.59560000000000002</v>
      </c>
    </row>
    <row r="37" spans="1:52">
      <c r="A37" s="142"/>
      <c r="B37" s="142"/>
      <c r="C37" s="5">
        <v>1.4583333333333299</v>
      </c>
      <c r="D37" s="84">
        <v>0.28439999999999999</v>
      </c>
      <c r="E37" s="84">
        <v>0.50280000000000002</v>
      </c>
      <c r="F37" s="84">
        <v>0.23319999999999999</v>
      </c>
      <c r="G37" s="84">
        <v>3.8399999999999997E-2</v>
      </c>
      <c r="H37" s="84">
        <v>0.24729999999999999</v>
      </c>
      <c r="I37" s="84">
        <v>0.26119999999999999</v>
      </c>
      <c r="J37" s="84">
        <v>0.78239999999999998</v>
      </c>
      <c r="K37" s="84">
        <v>0.76970000000000005</v>
      </c>
      <c r="L37" s="84">
        <v>0.69799999999999995</v>
      </c>
      <c r="M37" s="84">
        <v>0.60170000000000001</v>
      </c>
      <c r="N37" s="84">
        <v>0.75719999999999998</v>
      </c>
      <c r="O37" s="84">
        <v>0.7218</v>
      </c>
      <c r="P37" s="84">
        <v>0.45479999999999998</v>
      </c>
      <c r="Q37" s="84">
        <v>0.53539999999999999</v>
      </c>
      <c r="R37" s="84">
        <v>0.157</v>
      </c>
      <c r="S37" s="84">
        <v>0.54139999999999999</v>
      </c>
      <c r="T37" s="84">
        <v>0.53539999999999999</v>
      </c>
      <c r="U37" s="84">
        <v>0.36230000000000001</v>
      </c>
      <c r="V37" s="84">
        <v>0.17349999999999999</v>
      </c>
      <c r="W37" s="84">
        <v>0.61009999999999998</v>
      </c>
      <c r="X37" s="84">
        <v>0.21199999999999999</v>
      </c>
      <c r="Y37" s="84">
        <v>0.3594</v>
      </c>
      <c r="Z37" s="84">
        <v>0.47389999999999999</v>
      </c>
      <c r="AA37" s="84">
        <v>0.43559999999999999</v>
      </c>
      <c r="AD37" s="92" t="s">
        <v>103</v>
      </c>
      <c r="AE37" s="84">
        <v>0</v>
      </c>
      <c r="AF37" s="84">
        <v>0</v>
      </c>
      <c r="AG37" s="84">
        <v>0</v>
      </c>
      <c r="AH37" s="84">
        <v>0</v>
      </c>
      <c r="AJ37" s="92" t="s">
        <v>103</v>
      </c>
      <c r="AK37" s="84">
        <v>0</v>
      </c>
      <c r="AL37" s="84">
        <v>0</v>
      </c>
      <c r="AM37" s="84">
        <v>0</v>
      </c>
      <c r="AN37" s="84">
        <v>0</v>
      </c>
      <c r="AP37" s="92" t="s">
        <v>103</v>
      </c>
      <c r="AQ37" s="84">
        <v>0.60060000000000002</v>
      </c>
      <c r="AR37" s="84">
        <v>0.14779999999999999</v>
      </c>
      <c r="AS37" s="84">
        <v>0.50649999999999995</v>
      </c>
      <c r="AT37" s="84">
        <v>7.2800000000000004E-2</v>
      </c>
      <c r="AV37" s="92" t="s">
        <v>103</v>
      </c>
      <c r="AW37" s="84">
        <v>0.71120000000000005</v>
      </c>
      <c r="AX37" s="84">
        <v>0.43340000000000001</v>
      </c>
      <c r="AY37" s="84">
        <v>0.2974</v>
      </c>
      <c r="AZ37" s="84">
        <v>0.66539999999999999</v>
      </c>
    </row>
    <row r="38" spans="1:52">
      <c r="A38" s="142"/>
      <c r="B38" s="142"/>
      <c r="C38" s="5">
        <v>1.5</v>
      </c>
      <c r="D38" s="84">
        <v>0.45029999999999998</v>
      </c>
      <c r="E38" s="84">
        <v>0.59960000000000002</v>
      </c>
      <c r="F38" s="84">
        <v>0.2676</v>
      </c>
      <c r="G38" s="84">
        <v>9.2999999999999999E-2</v>
      </c>
      <c r="H38" s="84">
        <v>0.54590000000000005</v>
      </c>
      <c r="I38" s="84">
        <v>0.39129999999999998</v>
      </c>
      <c r="J38" s="84">
        <v>0.77639999999999998</v>
      </c>
      <c r="K38" s="84">
        <v>0.74460000000000004</v>
      </c>
      <c r="L38" s="84">
        <v>0.69830000000000003</v>
      </c>
      <c r="M38" s="84">
        <v>0.67100000000000004</v>
      </c>
      <c r="N38" s="84">
        <v>0.7611</v>
      </c>
      <c r="O38" s="84">
        <v>0.73029999999999995</v>
      </c>
      <c r="P38" s="84">
        <v>0.52800000000000002</v>
      </c>
      <c r="Q38" s="84">
        <v>0.5736</v>
      </c>
      <c r="R38" s="84">
        <v>0.1734</v>
      </c>
      <c r="S38" s="84">
        <v>0.54930000000000001</v>
      </c>
      <c r="T38" s="84">
        <v>0.5736</v>
      </c>
      <c r="U38" s="84">
        <v>0.39560000000000001</v>
      </c>
      <c r="V38" s="84">
        <v>0.25580000000000003</v>
      </c>
      <c r="W38" s="84">
        <v>0.68359999999999999</v>
      </c>
      <c r="X38" s="84">
        <v>0.43840000000000001</v>
      </c>
      <c r="Y38" s="84">
        <v>0.35010000000000002</v>
      </c>
      <c r="Z38" s="84">
        <v>0.61240000000000006</v>
      </c>
      <c r="AA38" s="84">
        <v>0.55659999999999998</v>
      </c>
      <c r="AD38" s="92" t="s">
        <v>104</v>
      </c>
      <c r="AE38" s="84">
        <v>0</v>
      </c>
      <c r="AF38" s="84">
        <v>0</v>
      </c>
      <c r="AG38" s="84">
        <v>0</v>
      </c>
      <c r="AH38" s="84">
        <v>0</v>
      </c>
      <c r="AJ38" s="92" t="s">
        <v>104</v>
      </c>
      <c r="AK38" s="84">
        <v>0</v>
      </c>
      <c r="AL38" s="84">
        <v>0</v>
      </c>
      <c r="AM38" s="84">
        <v>0</v>
      </c>
      <c r="AN38" s="84">
        <v>0</v>
      </c>
      <c r="AP38" s="92" t="s">
        <v>104</v>
      </c>
      <c r="AQ38" s="84">
        <v>0.60860000000000003</v>
      </c>
      <c r="AR38" s="84">
        <v>0.14680000000000001</v>
      </c>
      <c r="AS38" s="84">
        <v>0.4622</v>
      </c>
      <c r="AT38" s="84">
        <v>6.9199999999999998E-2</v>
      </c>
      <c r="AV38" s="92" t="s">
        <v>104</v>
      </c>
      <c r="AW38" s="84">
        <v>0.64419999999999999</v>
      </c>
      <c r="AX38" s="84">
        <v>0.51390000000000002</v>
      </c>
      <c r="AY38" s="84">
        <v>0.19850000000000001</v>
      </c>
      <c r="AZ38" s="84">
        <v>0.74670000000000003</v>
      </c>
    </row>
    <row r="39" spans="1:52">
      <c r="A39" s="142"/>
      <c r="B39" s="142"/>
      <c r="C39" s="5">
        <v>1.5416666666666701</v>
      </c>
      <c r="D39" s="84">
        <v>0.49740000000000001</v>
      </c>
      <c r="E39" s="84">
        <v>0.60870000000000002</v>
      </c>
      <c r="F39" s="84">
        <v>0.2485</v>
      </c>
      <c r="G39" s="84">
        <v>0.11890000000000001</v>
      </c>
      <c r="H39" s="84">
        <v>0.4577</v>
      </c>
      <c r="I39" s="84">
        <v>0.38619999999999999</v>
      </c>
      <c r="J39" s="84">
        <v>0.74409999999999998</v>
      </c>
      <c r="K39" s="84">
        <v>0.74729999999999996</v>
      </c>
      <c r="L39" s="84">
        <v>0.68059999999999998</v>
      </c>
      <c r="M39" s="84">
        <v>0.63039999999999996</v>
      </c>
      <c r="N39" s="84">
        <v>0.74239999999999995</v>
      </c>
      <c r="O39" s="84">
        <v>0.70899999999999996</v>
      </c>
      <c r="P39" s="84">
        <v>0.44390000000000002</v>
      </c>
      <c r="Q39" s="84">
        <v>0.4078</v>
      </c>
      <c r="R39" s="84">
        <v>0.15890000000000001</v>
      </c>
      <c r="S39" s="84">
        <v>0.4572</v>
      </c>
      <c r="T39" s="84">
        <v>0.4078</v>
      </c>
      <c r="U39" s="84">
        <v>0.3281</v>
      </c>
      <c r="V39" s="84">
        <v>0.28910000000000002</v>
      </c>
      <c r="W39" s="84">
        <v>0.62690000000000001</v>
      </c>
      <c r="X39" s="84">
        <v>0.35010000000000002</v>
      </c>
      <c r="Y39" s="84">
        <v>0.21590000000000001</v>
      </c>
      <c r="Z39" s="84">
        <v>0.70520000000000005</v>
      </c>
      <c r="AA39" s="84">
        <v>0.57809999999999995</v>
      </c>
      <c r="AD39" s="92" t="s">
        <v>105</v>
      </c>
      <c r="AE39" s="84">
        <v>0</v>
      </c>
      <c r="AF39" s="84">
        <v>0</v>
      </c>
      <c r="AG39" s="84">
        <v>0</v>
      </c>
      <c r="AH39" s="84">
        <v>0</v>
      </c>
      <c r="AJ39" s="92" t="s">
        <v>105</v>
      </c>
      <c r="AK39" s="84">
        <v>0</v>
      </c>
      <c r="AL39" s="84">
        <v>0</v>
      </c>
      <c r="AM39" s="84">
        <v>0</v>
      </c>
      <c r="AN39" s="84">
        <v>0</v>
      </c>
      <c r="AP39" s="92" t="s">
        <v>105</v>
      </c>
      <c r="AQ39" s="84">
        <v>0.65839999999999999</v>
      </c>
      <c r="AR39" s="84">
        <v>0.14910000000000001</v>
      </c>
      <c r="AS39" s="84">
        <v>0.40429999999999999</v>
      </c>
      <c r="AT39" s="84">
        <v>6.6199999999999995E-2</v>
      </c>
      <c r="AV39" s="92" t="s">
        <v>105</v>
      </c>
      <c r="AW39" s="84">
        <v>0.53410000000000002</v>
      </c>
      <c r="AX39" s="84">
        <v>0.51149999999999995</v>
      </c>
      <c r="AY39" s="84">
        <v>0.14149999999999999</v>
      </c>
      <c r="AZ39" s="84">
        <v>0.82789999999999997</v>
      </c>
    </row>
    <row r="40" spans="1:52">
      <c r="A40" s="142"/>
      <c r="B40" s="142"/>
      <c r="C40" s="5">
        <v>1.5833333333333299</v>
      </c>
      <c r="D40" s="84">
        <v>0.49759999999999999</v>
      </c>
      <c r="E40" s="84">
        <v>0.62039999999999995</v>
      </c>
      <c r="F40" s="84">
        <v>8.5199999999999998E-2</v>
      </c>
      <c r="G40" s="84">
        <v>0.1236</v>
      </c>
      <c r="H40" s="84">
        <v>0.38090000000000002</v>
      </c>
      <c r="I40" s="84">
        <v>0.34150000000000003</v>
      </c>
      <c r="J40" s="84">
        <v>0.75649999999999995</v>
      </c>
      <c r="K40" s="84">
        <v>0.74929999999999997</v>
      </c>
      <c r="L40" s="84">
        <v>0.7248</v>
      </c>
      <c r="M40" s="84">
        <v>0.6099</v>
      </c>
      <c r="N40" s="84">
        <v>0.73050000000000004</v>
      </c>
      <c r="O40" s="84">
        <v>0.71419999999999995</v>
      </c>
      <c r="P40" s="84">
        <v>0.35970000000000002</v>
      </c>
      <c r="Q40" s="84">
        <v>0.30620000000000003</v>
      </c>
      <c r="R40" s="84">
        <v>0.12859999999999999</v>
      </c>
      <c r="S40" s="84">
        <v>0.34660000000000002</v>
      </c>
      <c r="T40" s="84">
        <v>0.30620000000000003</v>
      </c>
      <c r="U40" s="84">
        <v>0.25819999999999999</v>
      </c>
      <c r="V40" s="84">
        <v>0.20960000000000001</v>
      </c>
      <c r="W40" s="84">
        <v>0.50380000000000003</v>
      </c>
      <c r="X40" s="84">
        <v>0.2281</v>
      </c>
      <c r="Y40" s="84">
        <v>0.24479999999999999</v>
      </c>
      <c r="Z40" s="84">
        <v>0.64039999999999997</v>
      </c>
      <c r="AA40" s="84">
        <v>0.49609999999999999</v>
      </c>
      <c r="AD40" s="92" t="s">
        <v>106</v>
      </c>
      <c r="AE40" s="84">
        <v>0</v>
      </c>
      <c r="AF40" s="84">
        <v>0</v>
      </c>
      <c r="AG40" s="84">
        <v>0</v>
      </c>
      <c r="AH40" s="84">
        <v>0</v>
      </c>
      <c r="AJ40" s="92" t="s">
        <v>106</v>
      </c>
      <c r="AK40" s="84">
        <v>1.6000000000000001E-3</v>
      </c>
      <c r="AL40" s="84">
        <v>6.9999999999999999E-4</v>
      </c>
      <c r="AM40" s="84">
        <v>0</v>
      </c>
      <c r="AN40" s="84">
        <v>0</v>
      </c>
      <c r="AP40" s="92" t="s">
        <v>106</v>
      </c>
      <c r="AQ40" s="84">
        <v>0.56769999999999998</v>
      </c>
      <c r="AR40" s="84">
        <v>0.14219999999999999</v>
      </c>
      <c r="AS40" s="84">
        <v>0.37490000000000001</v>
      </c>
      <c r="AT40" s="84">
        <v>6.2399999999999997E-2</v>
      </c>
      <c r="AV40" s="92" t="s">
        <v>106</v>
      </c>
      <c r="AW40" s="84">
        <v>0.35849999999999999</v>
      </c>
      <c r="AX40" s="84">
        <v>0.4143</v>
      </c>
      <c r="AY40" s="84">
        <v>7.4800000000000005E-2</v>
      </c>
      <c r="AZ40" s="84">
        <v>0.83760000000000001</v>
      </c>
    </row>
    <row r="41" spans="1:52">
      <c r="A41" s="142"/>
      <c r="B41" s="142"/>
      <c r="C41" s="5">
        <v>1.625</v>
      </c>
      <c r="D41" s="84">
        <v>0.40939999999999999</v>
      </c>
      <c r="E41" s="84">
        <v>0.63770000000000004</v>
      </c>
      <c r="F41" s="84">
        <v>9.7600000000000006E-2</v>
      </c>
      <c r="G41" s="84">
        <v>0.111</v>
      </c>
      <c r="H41" s="84">
        <v>0.34739999999999999</v>
      </c>
      <c r="I41" s="84">
        <v>0.3206</v>
      </c>
      <c r="J41" s="84">
        <v>0.74019999999999997</v>
      </c>
      <c r="K41" s="84">
        <v>0.64249999999999996</v>
      </c>
      <c r="L41" s="84">
        <v>0.59150000000000003</v>
      </c>
      <c r="M41" s="84">
        <v>0.58940000000000003</v>
      </c>
      <c r="N41" s="84">
        <v>0.71660000000000001</v>
      </c>
      <c r="O41" s="84">
        <v>0.65610000000000002</v>
      </c>
      <c r="P41" s="84">
        <v>0.43509999999999999</v>
      </c>
      <c r="Q41" s="84">
        <v>0.36870000000000003</v>
      </c>
      <c r="R41" s="84">
        <v>0.1434</v>
      </c>
      <c r="S41" s="84">
        <v>0.3977</v>
      </c>
      <c r="T41" s="84">
        <v>0.36870000000000003</v>
      </c>
      <c r="U41" s="84">
        <v>0.3029</v>
      </c>
      <c r="V41" s="84">
        <v>0.21279999999999999</v>
      </c>
      <c r="W41" s="84">
        <v>0.51829999999999998</v>
      </c>
      <c r="X41" s="84">
        <v>0.40610000000000002</v>
      </c>
      <c r="Y41" s="84">
        <v>0.35199999999999998</v>
      </c>
      <c r="Z41" s="84">
        <v>0.55359999999999998</v>
      </c>
      <c r="AA41" s="84">
        <v>0.48120000000000002</v>
      </c>
      <c r="AD41" s="92" t="s">
        <v>107</v>
      </c>
      <c r="AE41" s="84">
        <v>0</v>
      </c>
      <c r="AF41" s="84">
        <v>0</v>
      </c>
      <c r="AG41" s="84">
        <v>0</v>
      </c>
      <c r="AH41" s="84">
        <v>0</v>
      </c>
      <c r="AJ41" s="92" t="s">
        <v>107</v>
      </c>
      <c r="AK41" s="84">
        <v>7.0999999999999994E-2</v>
      </c>
      <c r="AL41" s="84">
        <v>5.3499999999999999E-2</v>
      </c>
      <c r="AM41" s="84">
        <v>1.2200000000000001E-2</v>
      </c>
      <c r="AN41" s="84">
        <v>0</v>
      </c>
      <c r="AP41" s="92" t="s">
        <v>107</v>
      </c>
      <c r="AQ41" s="84">
        <v>0.4627</v>
      </c>
      <c r="AR41" s="84">
        <v>0.1186</v>
      </c>
      <c r="AS41" s="84">
        <v>0.34420000000000001</v>
      </c>
      <c r="AT41" s="84">
        <v>6.6299999999999998E-2</v>
      </c>
      <c r="AV41" s="92" t="s">
        <v>107</v>
      </c>
      <c r="AW41" s="84">
        <v>0.29720000000000002</v>
      </c>
      <c r="AX41" s="84">
        <v>0.2452</v>
      </c>
      <c r="AY41" s="84">
        <v>2.3199999999999998E-2</v>
      </c>
      <c r="AZ41" s="84">
        <v>0.77629999999999999</v>
      </c>
    </row>
    <row r="42" spans="1:52">
      <c r="A42" s="142"/>
      <c r="B42" s="142"/>
      <c r="C42" s="5">
        <v>1.6666666666666701</v>
      </c>
      <c r="D42" s="84">
        <v>0.44669999999999999</v>
      </c>
      <c r="E42" s="84">
        <v>0.63449999999999995</v>
      </c>
      <c r="F42" s="84">
        <v>8.9700000000000002E-2</v>
      </c>
      <c r="G42" s="84">
        <v>0.10390000000000001</v>
      </c>
      <c r="H42" s="84">
        <v>0.45889999999999997</v>
      </c>
      <c r="I42" s="84">
        <v>0.34670000000000001</v>
      </c>
      <c r="J42" s="84">
        <v>0.63280000000000003</v>
      </c>
      <c r="K42" s="84">
        <v>0.6613</v>
      </c>
      <c r="L42" s="84">
        <v>0.49890000000000001</v>
      </c>
      <c r="M42" s="84">
        <v>0.46889999999999998</v>
      </c>
      <c r="N42" s="84">
        <v>0.72389999999999999</v>
      </c>
      <c r="O42" s="84">
        <v>0.59719999999999995</v>
      </c>
      <c r="P42" s="84">
        <v>0.41770000000000002</v>
      </c>
      <c r="Q42" s="84">
        <v>0.32119999999999999</v>
      </c>
      <c r="R42" s="84">
        <v>0.1424</v>
      </c>
      <c r="S42" s="84">
        <v>0.38869999999999999</v>
      </c>
      <c r="T42" s="84">
        <v>0.32119999999999999</v>
      </c>
      <c r="U42" s="84">
        <v>0.29020000000000001</v>
      </c>
      <c r="V42" s="84">
        <v>0.27179999999999999</v>
      </c>
      <c r="W42" s="84">
        <v>0.52459999999999996</v>
      </c>
      <c r="X42" s="84">
        <v>0.47510000000000002</v>
      </c>
      <c r="Y42" s="84">
        <v>0.36899999999999999</v>
      </c>
      <c r="Z42" s="84">
        <v>0.442</v>
      </c>
      <c r="AA42" s="84">
        <v>0.442</v>
      </c>
      <c r="AD42" s="92" t="s">
        <v>108</v>
      </c>
      <c r="AE42" s="84">
        <v>7.4800000000000005E-2</v>
      </c>
      <c r="AF42" s="84">
        <v>8.7900000000000006E-2</v>
      </c>
      <c r="AG42" s="84">
        <v>0</v>
      </c>
      <c r="AH42" s="84">
        <v>0</v>
      </c>
      <c r="AJ42" s="92" t="s">
        <v>108</v>
      </c>
      <c r="AK42" s="84">
        <v>0.22220000000000001</v>
      </c>
      <c r="AL42" s="84">
        <v>0.2293</v>
      </c>
      <c r="AM42" s="84">
        <v>0.1961</v>
      </c>
      <c r="AN42" s="84">
        <v>2.6700000000000002E-2</v>
      </c>
      <c r="AP42" s="92" t="s">
        <v>108</v>
      </c>
      <c r="AQ42" s="84">
        <v>0.42659999999999998</v>
      </c>
      <c r="AR42" s="84">
        <v>5.5599999999999997E-2</v>
      </c>
      <c r="AS42" s="84">
        <v>0.33379999999999999</v>
      </c>
      <c r="AT42" s="84">
        <v>7.9899999999999999E-2</v>
      </c>
      <c r="AV42" s="92" t="s">
        <v>108</v>
      </c>
      <c r="AW42" s="84">
        <v>0.28789999999999999</v>
      </c>
      <c r="AX42" s="84">
        <v>0.11899999999999999</v>
      </c>
      <c r="AY42" s="84">
        <v>2.1399999999999999E-2</v>
      </c>
      <c r="AZ42" s="84">
        <v>0.74490000000000001</v>
      </c>
    </row>
    <row r="43" spans="1:52">
      <c r="A43" s="142"/>
      <c r="B43" s="142"/>
      <c r="C43" s="5">
        <v>1.7083333333333299</v>
      </c>
      <c r="D43" s="84">
        <v>0.26479999999999998</v>
      </c>
      <c r="E43" s="84">
        <v>0.43569999999999998</v>
      </c>
      <c r="F43" s="84">
        <v>0</v>
      </c>
      <c r="G43" s="84">
        <v>5.5199999999999999E-2</v>
      </c>
      <c r="H43" s="84">
        <v>0.16520000000000001</v>
      </c>
      <c r="I43" s="84">
        <v>0.1842</v>
      </c>
      <c r="J43" s="84">
        <v>0.49469999999999997</v>
      </c>
      <c r="K43" s="84">
        <v>0.46039999999999998</v>
      </c>
      <c r="L43" s="84">
        <v>0.2752</v>
      </c>
      <c r="M43" s="84">
        <v>0.38419999999999999</v>
      </c>
      <c r="N43" s="84">
        <v>0.58660000000000001</v>
      </c>
      <c r="O43" s="84">
        <v>0.44019999999999998</v>
      </c>
      <c r="P43" s="84">
        <v>0.39079999999999998</v>
      </c>
      <c r="Q43" s="84">
        <v>0.33029999999999998</v>
      </c>
      <c r="R43" s="84">
        <v>0.14530000000000001</v>
      </c>
      <c r="S43" s="84">
        <v>0.40089999999999998</v>
      </c>
      <c r="T43" s="84">
        <v>0.33029999999999998</v>
      </c>
      <c r="U43" s="84">
        <v>0.2873</v>
      </c>
      <c r="V43" s="84">
        <v>0.31130000000000002</v>
      </c>
      <c r="W43" s="84">
        <v>0.54249999999999998</v>
      </c>
      <c r="X43" s="84">
        <v>0.43959999999999999</v>
      </c>
      <c r="Y43" s="84">
        <v>0.31809999999999999</v>
      </c>
      <c r="Z43" s="84">
        <v>0.439</v>
      </c>
      <c r="AA43" s="84">
        <v>0.44269999999999998</v>
      </c>
      <c r="AD43" s="92" t="s">
        <v>109</v>
      </c>
      <c r="AE43" s="84">
        <v>0.37530000000000002</v>
      </c>
      <c r="AF43" s="84">
        <v>0.55669999999999997</v>
      </c>
      <c r="AG43" s="84">
        <v>0.12130000000000001</v>
      </c>
      <c r="AH43" s="84">
        <v>0</v>
      </c>
      <c r="AJ43" s="92" t="s">
        <v>109</v>
      </c>
      <c r="AK43" s="84">
        <v>0.4456</v>
      </c>
      <c r="AL43" s="84">
        <v>0.47120000000000001</v>
      </c>
      <c r="AM43" s="84">
        <v>0.47710000000000002</v>
      </c>
      <c r="AN43" s="84">
        <v>0.29420000000000002</v>
      </c>
      <c r="AP43" s="92" t="s">
        <v>109</v>
      </c>
      <c r="AQ43" s="84">
        <v>0.39400000000000002</v>
      </c>
      <c r="AR43" s="84">
        <v>1.9099999999999999E-2</v>
      </c>
      <c r="AS43" s="84">
        <v>0.34129999999999999</v>
      </c>
      <c r="AT43" s="84">
        <v>0.10680000000000001</v>
      </c>
      <c r="AV43" s="92" t="s">
        <v>109</v>
      </c>
      <c r="AW43" s="84">
        <v>0.30249999999999999</v>
      </c>
      <c r="AX43" s="84">
        <v>6.7100000000000007E-2</v>
      </c>
      <c r="AY43" s="84">
        <v>2.5499999999999998E-2</v>
      </c>
      <c r="AZ43" s="84">
        <v>0.74460000000000004</v>
      </c>
    </row>
    <row r="44" spans="1:52">
      <c r="A44" s="142"/>
      <c r="B44" s="142"/>
      <c r="C44" s="5">
        <v>1.75</v>
      </c>
      <c r="D44" s="84">
        <v>3.0000000000000001E-3</v>
      </c>
      <c r="E44" s="84">
        <v>6.1100000000000002E-2</v>
      </c>
      <c r="F44" s="84">
        <v>0</v>
      </c>
      <c r="G44" s="84">
        <v>0</v>
      </c>
      <c r="H44" s="84">
        <v>1.61E-2</v>
      </c>
      <c r="I44" s="84">
        <v>1.6E-2</v>
      </c>
      <c r="J44" s="84">
        <v>0.1547</v>
      </c>
      <c r="K44" s="84">
        <v>0.18659999999999999</v>
      </c>
      <c r="L44" s="84">
        <v>8.6900000000000005E-2</v>
      </c>
      <c r="M44" s="84">
        <v>0.182</v>
      </c>
      <c r="N44" s="84">
        <v>0.30080000000000001</v>
      </c>
      <c r="O44" s="84">
        <v>0.1822</v>
      </c>
      <c r="P44" s="84">
        <v>0.45440000000000003</v>
      </c>
      <c r="Q44" s="84">
        <v>0.44400000000000001</v>
      </c>
      <c r="R44" s="84">
        <v>0.17269999999999999</v>
      </c>
      <c r="S44" s="84">
        <v>0.50109999999999999</v>
      </c>
      <c r="T44" s="84">
        <v>0.44400000000000001</v>
      </c>
      <c r="U44" s="84">
        <v>0.34960000000000002</v>
      </c>
      <c r="V44" s="84">
        <v>0.35249999999999998</v>
      </c>
      <c r="W44" s="84">
        <v>0.61</v>
      </c>
      <c r="X44" s="84">
        <v>0.52170000000000005</v>
      </c>
      <c r="Y44" s="84">
        <v>0.4204</v>
      </c>
      <c r="Z44" s="84">
        <v>0.49199999999999999</v>
      </c>
      <c r="AA44" s="84">
        <v>0.50309999999999999</v>
      </c>
      <c r="AD44" s="92" t="s">
        <v>110</v>
      </c>
      <c r="AE44" s="84">
        <v>0.54879999999999995</v>
      </c>
      <c r="AF44" s="84">
        <v>0.73899999999999999</v>
      </c>
      <c r="AG44" s="84">
        <v>0.44940000000000002</v>
      </c>
      <c r="AH44" s="84">
        <v>0.14979999999999999</v>
      </c>
      <c r="AJ44" s="92" t="s">
        <v>110</v>
      </c>
      <c r="AK44" s="84">
        <v>0.66220000000000001</v>
      </c>
      <c r="AL44" s="84">
        <v>0.63980000000000004</v>
      </c>
      <c r="AM44" s="84">
        <v>0.69499999999999995</v>
      </c>
      <c r="AN44" s="84">
        <v>0.58660000000000001</v>
      </c>
      <c r="AP44" s="92" t="s">
        <v>110</v>
      </c>
      <c r="AQ44" s="84">
        <v>0.35770000000000002</v>
      </c>
      <c r="AR44" s="84">
        <v>8.0000000000000002E-3</v>
      </c>
      <c r="AS44" s="84">
        <v>0.38669999999999999</v>
      </c>
      <c r="AT44" s="84">
        <v>8.1900000000000001E-2</v>
      </c>
      <c r="AV44" s="92" t="s">
        <v>110</v>
      </c>
      <c r="AW44" s="84">
        <v>0.33079999999999998</v>
      </c>
      <c r="AX44" s="84">
        <v>6.3200000000000006E-2</v>
      </c>
      <c r="AY44" s="84">
        <v>0</v>
      </c>
      <c r="AZ44" s="84">
        <v>0.64370000000000005</v>
      </c>
    </row>
    <row r="45" spans="1:52">
      <c r="A45" s="142"/>
      <c r="B45" s="142"/>
      <c r="C45" s="5">
        <v>1.7916666666666701</v>
      </c>
      <c r="D45" s="84">
        <v>0</v>
      </c>
      <c r="E45" s="84">
        <v>0</v>
      </c>
      <c r="F45" s="84">
        <v>0</v>
      </c>
      <c r="G45" s="84">
        <v>0</v>
      </c>
      <c r="H45" s="84">
        <v>0</v>
      </c>
      <c r="I45" s="84">
        <v>0</v>
      </c>
      <c r="J45" s="84">
        <v>1E-4</v>
      </c>
      <c r="K45" s="84">
        <v>6.0000000000000001E-3</v>
      </c>
      <c r="L45" s="84">
        <v>0</v>
      </c>
      <c r="M45" s="84">
        <v>1.1000000000000001E-3</v>
      </c>
      <c r="N45" s="84">
        <v>8.6E-3</v>
      </c>
      <c r="O45" s="84">
        <v>3.0999999999999999E-3</v>
      </c>
      <c r="P45" s="84">
        <v>0.45590000000000003</v>
      </c>
      <c r="Q45" s="84">
        <v>0.50690000000000002</v>
      </c>
      <c r="R45" s="84">
        <v>0.17319999999999999</v>
      </c>
      <c r="S45" s="84">
        <v>0.49819999999999998</v>
      </c>
      <c r="T45" s="84">
        <v>0.50690000000000002</v>
      </c>
      <c r="U45" s="84">
        <v>0.35709999999999997</v>
      </c>
      <c r="V45" s="84">
        <v>0.38469999999999999</v>
      </c>
      <c r="W45" s="84">
        <v>0.63049999999999995</v>
      </c>
      <c r="X45" s="84">
        <v>0.496</v>
      </c>
      <c r="Y45" s="84">
        <v>0.51770000000000005</v>
      </c>
      <c r="Z45" s="84">
        <v>0.53769999999999996</v>
      </c>
      <c r="AA45" s="84">
        <v>0.53569999999999995</v>
      </c>
      <c r="AD45" s="92" t="s">
        <v>111</v>
      </c>
      <c r="AE45" s="84">
        <v>0.63019999999999998</v>
      </c>
      <c r="AF45" s="84">
        <v>0.67910000000000004</v>
      </c>
      <c r="AG45" s="84">
        <v>0.57430000000000003</v>
      </c>
      <c r="AH45" s="84">
        <v>0.34820000000000001</v>
      </c>
      <c r="AJ45" s="92" t="s">
        <v>111</v>
      </c>
      <c r="AK45" s="84">
        <v>0.80049999999999999</v>
      </c>
      <c r="AL45" s="84">
        <v>0.75539999999999996</v>
      </c>
      <c r="AM45" s="84">
        <v>0.83069999999999999</v>
      </c>
      <c r="AN45" s="84">
        <v>0.83699999999999997</v>
      </c>
      <c r="AP45" s="92" t="s">
        <v>111</v>
      </c>
      <c r="AQ45" s="84">
        <v>0.44</v>
      </c>
      <c r="AR45" s="84">
        <v>1.77E-2</v>
      </c>
      <c r="AS45" s="84">
        <v>0.40600000000000003</v>
      </c>
      <c r="AT45" s="84">
        <v>7.0199999999999999E-2</v>
      </c>
      <c r="AV45" s="92" t="s">
        <v>111</v>
      </c>
      <c r="AW45" s="84">
        <v>0.36570000000000003</v>
      </c>
      <c r="AX45" s="84">
        <v>6.2799999999999995E-2</v>
      </c>
      <c r="AY45" s="84">
        <v>1.1000000000000001E-3</v>
      </c>
      <c r="AZ45" s="84">
        <v>0.46710000000000002</v>
      </c>
    </row>
    <row r="46" spans="1:52">
      <c r="A46" s="142"/>
      <c r="B46" s="142"/>
      <c r="C46" s="5">
        <v>1.8333333333333299</v>
      </c>
      <c r="D46" s="84">
        <v>0</v>
      </c>
      <c r="E46" s="84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0.50109999999999999</v>
      </c>
      <c r="Q46" s="84">
        <v>0.59789999999999999</v>
      </c>
      <c r="R46" s="84">
        <v>0.17369999999999999</v>
      </c>
      <c r="S46" s="84">
        <v>0.56740000000000002</v>
      </c>
      <c r="T46" s="84">
        <v>0.59789999999999999</v>
      </c>
      <c r="U46" s="84">
        <v>0.39460000000000001</v>
      </c>
      <c r="V46" s="84">
        <v>0.43780000000000002</v>
      </c>
      <c r="W46" s="84">
        <v>0.67749999999999999</v>
      </c>
      <c r="X46" s="84">
        <v>0.42209999999999998</v>
      </c>
      <c r="Y46" s="84">
        <v>0.53879999999999995</v>
      </c>
      <c r="Z46" s="84">
        <v>0.48070000000000002</v>
      </c>
      <c r="AA46" s="84">
        <v>0.51619999999999999</v>
      </c>
      <c r="AD46" s="92" t="s">
        <v>112</v>
      </c>
      <c r="AE46" s="84">
        <v>0.8498</v>
      </c>
      <c r="AF46" s="84">
        <v>0.62260000000000004</v>
      </c>
      <c r="AG46" s="84">
        <v>0.54590000000000005</v>
      </c>
      <c r="AH46" s="84">
        <v>0.33239999999999997</v>
      </c>
      <c r="AJ46" s="92" t="s">
        <v>112</v>
      </c>
      <c r="AK46" s="84">
        <v>0.90710000000000002</v>
      </c>
      <c r="AL46" s="84">
        <v>0.78910000000000002</v>
      </c>
      <c r="AM46" s="84">
        <v>0.86950000000000005</v>
      </c>
      <c r="AN46" s="84">
        <v>0.89849999999999997</v>
      </c>
      <c r="AP46" s="92" t="s">
        <v>112</v>
      </c>
      <c r="AQ46" s="84">
        <v>0.47910000000000003</v>
      </c>
      <c r="AR46" s="84">
        <v>5.9999999999999995E-4</v>
      </c>
      <c r="AS46" s="84">
        <v>0.38219999999999998</v>
      </c>
      <c r="AT46" s="84">
        <v>1.8200000000000001E-2</v>
      </c>
      <c r="AV46" s="92" t="s">
        <v>112</v>
      </c>
      <c r="AW46" s="84">
        <v>0.26169999999999999</v>
      </c>
      <c r="AX46" s="84">
        <v>7.8100000000000003E-2</v>
      </c>
      <c r="AY46" s="84">
        <v>2.23E-2</v>
      </c>
      <c r="AZ46" s="84">
        <v>0.31630000000000003</v>
      </c>
    </row>
    <row r="47" spans="1:52">
      <c r="A47" s="142"/>
      <c r="B47" s="142"/>
      <c r="C47" s="5">
        <v>1.875</v>
      </c>
      <c r="D47" s="84">
        <v>0</v>
      </c>
      <c r="E47" s="84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0.54139999999999999</v>
      </c>
      <c r="Q47" s="84">
        <v>0.67379999999999995</v>
      </c>
      <c r="R47" s="84">
        <v>0.17100000000000001</v>
      </c>
      <c r="S47" s="84">
        <v>0.62190000000000001</v>
      </c>
      <c r="T47" s="84">
        <v>0.67379999999999995</v>
      </c>
      <c r="U47" s="84">
        <v>0.42470000000000002</v>
      </c>
      <c r="V47" s="84">
        <v>0.501</v>
      </c>
      <c r="W47" s="84">
        <v>0.71299999999999997</v>
      </c>
      <c r="X47" s="84">
        <v>0.37509999999999999</v>
      </c>
      <c r="Y47" s="84">
        <v>0.51519999999999999</v>
      </c>
      <c r="Z47" s="84">
        <v>0.44280000000000003</v>
      </c>
      <c r="AA47" s="84">
        <v>0.50590000000000002</v>
      </c>
      <c r="AD47" s="92" t="s">
        <v>113</v>
      </c>
      <c r="AE47" s="84">
        <v>0.89290000000000003</v>
      </c>
      <c r="AF47" s="84">
        <v>0.70150000000000001</v>
      </c>
      <c r="AG47" s="84">
        <v>0.48549999999999999</v>
      </c>
      <c r="AH47" s="84">
        <v>0.32490000000000002</v>
      </c>
      <c r="AJ47" s="92" t="s">
        <v>113</v>
      </c>
      <c r="AK47" s="84">
        <v>0.97470000000000001</v>
      </c>
      <c r="AL47" s="84">
        <v>0.86160000000000003</v>
      </c>
      <c r="AM47" s="84">
        <v>0.91510000000000002</v>
      </c>
      <c r="AN47" s="84">
        <v>0.92020000000000002</v>
      </c>
      <c r="AP47" s="92" t="s">
        <v>113</v>
      </c>
      <c r="AQ47" s="84">
        <v>0.39550000000000002</v>
      </c>
      <c r="AR47" s="84">
        <v>1.8E-3</v>
      </c>
      <c r="AS47" s="84">
        <v>0.32569999999999999</v>
      </c>
      <c r="AT47" s="84">
        <v>2.0500000000000001E-2</v>
      </c>
      <c r="AV47" s="92" t="s">
        <v>113</v>
      </c>
      <c r="AW47" s="84">
        <v>0.32179999999999997</v>
      </c>
      <c r="AX47" s="84">
        <v>6.3200000000000006E-2</v>
      </c>
      <c r="AY47" s="84">
        <v>0.14380000000000001</v>
      </c>
      <c r="AZ47" s="84">
        <v>0.23599999999999999</v>
      </c>
    </row>
    <row r="48" spans="1:52">
      <c r="A48" s="142"/>
      <c r="B48" s="142"/>
      <c r="C48" s="5">
        <v>1.9166666666666701</v>
      </c>
      <c r="D48" s="84">
        <v>0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0.54100000000000004</v>
      </c>
      <c r="Q48" s="84">
        <v>0.7208</v>
      </c>
      <c r="R48" s="84">
        <v>0.17730000000000001</v>
      </c>
      <c r="S48" s="84">
        <v>0.65980000000000005</v>
      </c>
      <c r="T48" s="84">
        <v>0.7208</v>
      </c>
      <c r="U48" s="84">
        <v>0.44030000000000002</v>
      </c>
      <c r="V48" s="84">
        <v>0.49690000000000001</v>
      </c>
      <c r="W48" s="84">
        <v>0.71579999999999999</v>
      </c>
      <c r="X48" s="84">
        <v>0.32650000000000001</v>
      </c>
      <c r="Y48" s="84">
        <v>0.57120000000000004</v>
      </c>
      <c r="Z48" s="84">
        <v>0.3604</v>
      </c>
      <c r="AA48" s="84">
        <v>0.46160000000000001</v>
      </c>
      <c r="AD48" s="92" t="s">
        <v>114</v>
      </c>
      <c r="AE48" s="84">
        <v>0.92620000000000002</v>
      </c>
      <c r="AF48" s="84">
        <v>0.6431</v>
      </c>
      <c r="AG48" s="84">
        <v>0.41699999999999998</v>
      </c>
      <c r="AH48" s="84">
        <v>0.39040000000000002</v>
      </c>
      <c r="AJ48" s="92" t="s">
        <v>114</v>
      </c>
      <c r="AK48" s="84">
        <v>0.94450000000000001</v>
      </c>
      <c r="AL48" s="84">
        <v>0.79430000000000001</v>
      </c>
      <c r="AM48" s="84">
        <v>0.88939999999999997</v>
      </c>
      <c r="AN48" s="84">
        <v>0.95120000000000005</v>
      </c>
      <c r="AP48" s="92" t="s">
        <v>114</v>
      </c>
      <c r="AQ48" s="84">
        <v>0.42709999999999998</v>
      </c>
      <c r="AR48" s="84">
        <v>5.0000000000000001E-3</v>
      </c>
      <c r="AS48" s="84">
        <v>0.33400000000000002</v>
      </c>
      <c r="AT48" s="84">
        <v>1.06E-2</v>
      </c>
      <c r="AV48" s="92" t="s">
        <v>114</v>
      </c>
      <c r="AW48" s="84">
        <v>0.28639999999999999</v>
      </c>
      <c r="AX48" s="84">
        <v>8.6999999999999994E-2</v>
      </c>
      <c r="AY48" s="84">
        <v>7.3000000000000001E-3</v>
      </c>
      <c r="AZ48" s="84">
        <v>0.1701</v>
      </c>
    </row>
    <row r="49" spans="1:52">
      <c r="A49" s="142"/>
      <c r="B49" s="142"/>
      <c r="C49" s="5">
        <v>1.9583333333333299</v>
      </c>
      <c r="D49" s="84">
        <v>0</v>
      </c>
      <c r="E49" s="84">
        <v>0</v>
      </c>
      <c r="F49" s="84">
        <v>0</v>
      </c>
      <c r="G49" s="84">
        <v>0</v>
      </c>
      <c r="H49" s="84">
        <v>0</v>
      </c>
      <c r="I49" s="84">
        <v>0</v>
      </c>
      <c r="J49" s="84">
        <v>0</v>
      </c>
      <c r="K49" s="84">
        <v>0</v>
      </c>
      <c r="L49" s="84">
        <v>0</v>
      </c>
      <c r="M49" s="84">
        <v>0</v>
      </c>
      <c r="N49" s="84">
        <v>0</v>
      </c>
      <c r="O49" s="84">
        <v>0</v>
      </c>
      <c r="P49" s="84">
        <v>0.43430000000000002</v>
      </c>
      <c r="Q49" s="84">
        <v>0.49940000000000001</v>
      </c>
      <c r="R49" s="84">
        <v>0.14760000000000001</v>
      </c>
      <c r="S49" s="84">
        <v>0.5444</v>
      </c>
      <c r="T49" s="84">
        <v>0.49940000000000001</v>
      </c>
      <c r="U49" s="84">
        <v>0.34910000000000002</v>
      </c>
      <c r="V49" s="84">
        <v>0.44209999999999999</v>
      </c>
      <c r="W49" s="84">
        <v>0.61980000000000002</v>
      </c>
      <c r="X49" s="84">
        <v>0.1502</v>
      </c>
      <c r="Y49" s="84">
        <v>0.3745</v>
      </c>
      <c r="Z49" s="84">
        <v>0.40150000000000002</v>
      </c>
      <c r="AA49" s="84">
        <v>0.4254</v>
      </c>
      <c r="AD49" s="92" t="s">
        <v>115</v>
      </c>
      <c r="AE49" s="84">
        <v>0.91169999999999995</v>
      </c>
      <c r="AF49" s="84">
        <v>0.6169</v>
      </c>
      <c r="AG49" s="84">
        <v>0.51500000000000001</v>
      </c>
      <c r="AH49" s="84">
        <v>0.46179999999999999</v>
      </c>
      <c r="AJ49" s="92" t="s">
        <v>115</v>
      </c>
      <c r="AK49" s="84">
        <v>0.84440000000000004</v>
      </c>
      <c r="AL49" s="84">
        <v>0.73609999999999998</v>
      </c>
      <c r="AM49" s="84">
        <v>0.78690000000000004</v>
      </c>
      <c r="AN49" s="84">
        <v>0.81869999999999998</v>
      </c>
      <c r="AP49" s="92" t="s">
        <v>115</v>
      </c>
      <c r="AQ49" s="84">
        <v>0.43780000000000002</v>
      </c>
      <c r="AR49" s="84">
        <v>7.7899999999999997E-2</v>
      </c>
      <c r="AS49" s="84">
        <v>0.36940000000000001</v>
      </c>
      <c r="AT49" s="84">
        <v>3.4000000000000002E-2</v>
      </c>
      <c r="AV49" s="92" t="s">
        <v>115</v>
      </c>
      <c r="AW49" s="84">
        <v>0.29930000000000001</v>
      </c>
      <c r="AX49" s="84">
        <v>9.1200000000000003E-2</v>
      </c>
      <c r="AY49" s="84">
        <v>1.37E-2</v>
      </c>
      <c r="AZ49" s="84">
        <v>0.1143</v>
      </c>
    </row>
    <row r="50" spans="1:52">
      <c r="A50" s="142"/>
      <c r="B50" s="142"/>
      <c r="C50" s="5">
        <v>2</v>
      </c>
      <c r="D50" s="84">
        <v>0</v>
      </c>
      <c r="E50" s="84">
        <v>0</v>
      </c>
      <c r="F50" s="84">
        <v>0</v>
      </c>
      <c r="G50" s="84">
        <v>0</v>
      </c>
      <c r="H50" s="84">
        <v>0</v>
      </c>
      <c r="I50" s="84">
        <v>0</v>
      </c>
      <c r="J50" s="84">
        <v>0</v>
      </c>
      <c r="K50" s="84">
        <v>0</v>
      </c>
      <c r="L50" s="84">
        <v>0</v>
      </c>
      <c r="M50" s="84">
        <v>0</v>
      </c>
      <c r="N50" s="84">
        <v>0</v>
      </c>
      <c r="O50" s="84">
        <v>0</v>
      </c>
      <c r="P50" s="84">
        <v>0.42099999999999999</v>
      </c>
      <c r="Q50" s="84">
        <v>0.45450000000000002</v>
      </c>
      <c r="R50" s="84">
        <v>0.13120000000000001</v>
      </c>
      <c r="S50" s="84">
        <v>0.47110000000000002</v>
      </c>
      <c r="T50" s="84">
        <v>0.45450000000000002</v>
      </c>
      <c r="U50" s="84">
        <v>0.31890000000000002</v>
      </c>
      <c r="V50" s="84">
        <v>0.37690000000000001</v>
      </c>
      <c r="W50" s="84">
        <v>0.53310000000000002</v>
      </c>
      <c r="X50" s="84">
        <v>0.25779999999999997</v>
      </c>
      <c r="Y50" s="84">
        <v>0.33239999999999997</v>
      </c>
      <c r="Z50" s="84">
        <v>0.39169999999999999</v>
      </c>
      <c r="AA50" s="84">
        <v>0.40400000000000003</v>
      </c>
      <c r="AD50" s="92" t="s">
        <v>116</v>
      </c>
      <c r="AE50" s="84">
        <v>0.93969999999999998</v>
      </c>
      <c r="AF50" s="84">
        <v>0.57730000000000004</v>
      </c>
      <c r="AG50" s="84">
        <v>0.46079999999999999</v>
      </c>
      <c r="AH50" s="84">
        <v>0.52280000000000004</v>
      </c>
      <c r="AJ50" s="92" t="s">
        <v>116</v>
      </c>
      <c r="AK50" s="84">
        <v>0.70099999999999996</v>
      </c>
      <c r="AL50" s="84">
        <v>0.57709999999999995</v>
      </c>
      <c r="AM50" s="84">
        <v>0.58779999999999999</v>
      </c>
      <c r="AN50" s="84">
        <v>0.65620000000000001</v>
      </c>
      <c r="AP50" s="92" t="s">
        <v>116</v>
      </c>
      <c r="AQ50" s="84">
        <v>0.37230000000000002</v>
      </c>
      <c r="AR50" s="84">
        <v>0.115</v>
      </c>
      <c r="AS50" s="84">
        <v>0.38850000000000001</v>
      </c>
      <c r="AT50" s="84">
        <v>6.7500000000000004E-2</v>
      </c>
      <c r="AV50" s="92" t="s">
        <v>116</v>
      </c>
      <c r="AW50" s="84">
        <v>0.4803</v>
      </c>
      <c r="AX50" s="84">
        <v>0.12709999999999999</v>
      </c>
      <c r="AY50" s="84">
        <v>0.1197</v>
      </c>
      <c r="AZ50" s="84">
        <v>8.1900000000000001E-2</v>
      </c>
    </row>
    <row r="51" spans="1:52">
      <c r="A51" s="142" t="s">
        <v>74</v>
      </c>
      <c r="B51" s="142" t="s">
        <v>86</v>
      </c>
      <c r="C51" s="5">
        <v>2.0416666666666701</v>
      </c>
      <c r="D51" s="84">
        <v>0</v>
      </c>
      <c r="E51" s="84">
        <v>0</v>
      </c>
      <c r="F51" s="84">
        <v>0</v>
      </c>
      <c r="G51" s="84">
        <v>0</v>
      </c>
      <c r="H51" s="84">
        <v>0</v>
      </c>
      <c r="I51" s="84">
        <v>0</v>
      </c>
      <c r="J51" s="84">
        <v>0</v>
      </c>
      <c r="K51" s="84">
        <v>0</v>
      </c>
      <c r="L51" s="84">
        <v>0</v>
      </c>
      <c r="M51" s="84">
        <v>0</v>
      </c>
      <c r="N51" s="84">
        <v>0</v>
      </c>
      <c r="O51" s="84">
        <v>0</v>
      </c>
      <c r="P51" s="84">
        <v>0.40189999999999998</v>
      </c>
      <c r="Q51" s="84">
        <v>0.438</v>
      </c>
      <c r="R51" s="84">
        <v>0.1198</v>
      </c>
      <c r="S51" s="84">
        <v>0.49099999999999999</v>
      </c>
      <c r="T51" s="84">
        <v>0.438</v>
      </c>
      <c r="U51" s="84">
        <v>0.31090000000000001</v>
      </c>
      <c r="V51" s="84">
        <v>0.5272</v>
      </c>
      <c r="W51" s="84">
        <v>0.66320000000000001</v>
      </c>
      <c r="X51" s="84">
        <v>0.49769999999999998</v>
      </c>
      <c r="Y51" s="84">
        <v>0.43030000000000002</v>
      </c>
      <c r="Z51" s="84">
        <v>0.3493</v>
      </c>
      <c r="AA51" s="84">
        <v>0.46089999999999998</v>
      </c>
      <c r="AD51" s="92" t="s">
        <v>117</v>
      </c>
      <c r="AE51" s="84">
        <v>0.92749999999999999</v>
      </c>
      <c r="AF51" s="84">
        <v>0.48649999999999999</v>
      </c>
      <c r="AG51" s="84">
        <v>0.3705</v>
      </c>
      <c r="AH51" s="84">
        <v>0.37509999999999999</v>
      </c>
      <c r="AJ51" s="92" t="s">
        <v>117</v>
      </c>
      <c r="AK51" s="84">
        <v>0.48249999999999998</v>
      </c>
      <c r="AL51" s="84">
        <v>0.43690000000000001</v>
      </c>
      <c r="AM51" s="84">
        <v>0.34639999999999999</v>
      </c>
      <c r="AN51" s="84">
        <v>0.39810000000000001</v>
      </c>
      <c r="AP51" s="92" t="s">
        <v>117</v>
      </c>
      <c r="AQ51" s="84">
        <v>0.34389999999999998</v>
      </c>
      <c r="AR51" s="84">
        <v>9.3899999999999997E-2</v>
      </c>
      <c r="AS51" s="84">
        <v>0.40679999999999999</v>
      </c>
      <c r="AT51" s="84">
        <v>9.8900000000000002E-2</v>
      </c>
      <c r="AV51" s="92" t="s">
        <v>117</v>
      </c>
      <c r="AW51" s="84">
        <v>0.39510000000000001</v>
      </c>
      <c r="AX51" s="84">
        <v>0.1502</v>
      </c>
      <c r="AY51" s="84">
        <v>0.17749999999999999</v>
      </c>
      <c r="AZ51" s="84">
        <v>7.9299999999999995E-2</v>
      </c>
    </row>
    <row r="52" spans="1:52">
      <c r="A52" s="142"/>
      <c r="B52" s="142"/>
      <c r="C52" s="5">
        <v>2.0833333333333299</v>
      </c>
      <c r="D52" s="84">
        <v>0</v>
      </c>
      <c r="E52" s="84">
        <v>0</v>
      </c>
      <c r="F52" s="84">
        <v>0</v>
      </c>
      <c r="G52" s="84">
        <v>0</v>
      </c>
      <c r="H52" s="84">
        <v>0</v>
      </c>
      <c r="I52" s="84">
        <v>0</v>
      </c>
      <c r="J52" s="84">
        <v>0</v>
      </c>
      <c r="K52" s="84">
        <v>0</v>
      </c>
      <c r="L52" s="84">
        <v>0</v>
      </c>
      <c r="M52" s="84">
        <v>0</v>
      </c>
      <c r="N52" s="84">
        <v>0</v>
      </c>
      <c r="O52" s="84">
        <v>0</v>
      </c>
      <c r="P52" s="84">
        <v>0.43819999999999998</v>
      </c>
      <c r="Q52" s="84">
        <v>0.51980000000000004</v>
      </c>
      <c r="R52" s="84">
        <v>0.11609999999999999</v>
      </c>
      <c r="S52" s="84">
        <v>0.49270000000000003</v>
      </c>
      <c r="T52" s="84">
        <v>0.51980000000000004</v>
      </c>
      <c r="U52" s="84">
        <v>0.32969999999999999</v>
      </c>
      <c r="V52" s="84">
        <v>0.44400000000000001</v>
      </c>
      <c r="W52" s="84">
        <v>0.66320000000000001</v>
      </c>
      <c r="X52" s="84">
        <v>0.4995</v>
      </c>
      <c r="Y52" s="84">
        <v>0.40949999999999998</v>
      </c>
      <c r="Z52" s="84">
        <v>0.41720000000000002</v>
      </c>
      <c r="AA52" s="84">
        <v>0.48480000000000001</v>
      </c>
      <c r="AD52" s="92" t="s">
        <v>118</v>
      </c>
      <c r="AE52" s="84">
        <v>0.84619999999999995</v>
      </c>
      <c r="AF52" s="84">
        <v>0.53220000000000001</v>
      </c>
      <c r="AG52" s="84">
        <v>2.7300000000000001E-2</v>
      </c>
      <c r="AH52" s="84">
        <v>0</v>
      </c>
      <c r="AJ52" s="92" t="s">
        <v>118</v>
      </c>
      <c r="AK52" s="84">
        <v>0.23080000000000001</v>
      </c>
      <c r="AL52" s="84">
        <v>0.2535</v>
      </c>
      <c r="AM52" s="84">
        <v>8.9599999999999999E-2</v>
      </c>
      <c r="AN52" s="84">
        <v>0.13370000000000001</v>
      </c>
      <c r="AP52" s="92" t="s">
        <v>118</v>
      </c>
      <c r="AQ52" s="84">
        <v>0.39700000000000002</v>
      </c>
      <c r="AR52" s="84">
        <v>0.1118</v>
      </c>
      <c r="AS52" s="84">
        <v>0.38640000000000002</v>
      </c>
      <c r="AT52" s="84">
        <v>0.106</v>
      </c>
      <c r="AV52" s="92" t="s">
        <v>118</v>
      </c>
      <c r="AW52" s="84">
        <v>0.32929999999999998</v>
      </c>
      <c r="AX52" s="84">
        <v>0.1489</v>
      </c>
      <c r="AY52" s="84">
        <v>0.21240000000000001</v>
      </c>
      <c r="AZ52" s="84">
        <v>8.7900000000000006E-2</v>
      </c>
    </row>
    <row r="53" spans="1:52">
      <c r="A53" s="142"/>
      <c r="B53" s="142"/>
      <c r="C53" s="5">
        <v>2.125</v>
      </c>
      <c r="D53" s="84">
        <v>0</v>
      </c>
      <c r="E53" s="84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0.38950000000000001</v>
      </c>
      <c r="Q53" s="84">
        <v>0.59609999999999996</v>
      </c>
      <c r="R53" s="84">
        <v>0.1198</v>
      </c>
      <c r="S53" s="84">
        <v>0.51819999999999999</v>
      </c>
      <c r="T53" s="84">
        <v>0.59609999999999996</v>
      </c>
      <c r="U53" s="84">
        <v>0.33160000000000001</v>
      </c>
      <c r="V53" s="84">
        <v>0.40279999999999999</v>
      </c>
      <c r="W53" s="84">
        <v>0.6472</v>
      </c>
      <c r="X53" s="84">
        <v>0.54510000000000003</v>
      </c>
      <c r="Y53" s="84">
        <v>0.43059999999999998</v>
      </c>
      <c r="Z53" s="84">
        <v>0.36859999999999998</v>
      </c>
      <c r="AA53" s="84">
        <v>0.45829999999999999</v>
      </c>
      <c r="AD53" s="92" t="s">
        <v>119</v>
      </c>
      <c r="AE53" s="84">
        <v>0.11890000000000001</v>
      </c>
      <c r="AF53" s="84">
        <v>2.3199999999999998E-2</v>
      </c>
      <c r="AG53" s="84">
        <v>0</v>
      </c>
      <c r="AH53" s="84">
        <v>0</v>
      </c>
      <c r="AJ53" s="92" t="s">
        <v>119</v>
      </c>
      <c r="AK53" s="84">
        <v>3.9399999999999998E-2</v>
      </c>
      <c r="AL53" s="84">
        <v>6.8400000000000002E-2</v>
      </c>
      <c r="AM53" s="84">
        <v>2.0000000000000001E-4</v>
      </c>
      <c r="AN53" s="84">
        <v>4.0000000000000002E-4</v>
      </c>
      <c r="AP53" s="92" t="s">
        <v>119</v>
      </c>
      <c r="AQ53" s="84">
        <v>0.36330000000000001</v>
      </c>
      <c r="AR53" s="84">
        <v>0.1143</v>
      </c>
      <c r="AS53" s="84">
        <v>0.39539999999999997</v>
      </c>
      <c r="AT53" s="84">
        <v>0.15359999999999999</v>
      </c>
      <c r="AV53" s="92" t="s">
        <v>119</v>
      </c>
      <c r="AW53" s="84">
        <v>0.46600000000000003</v>
      </c>
      <c r="AX53" s="84">
        <v>0.19209999999999999</v>
      </c>
      <c r="AY53" s="84">
        <v>0.2399</v>
      </c>
      <c r="AZ53" s="84">
        <v>8.2699999999999996E-2</v>
      </c>
    </row>
    <row r="54" spans="1:52">
      <c r="A54" s="142"/>
      <c r="B54" s="142"/>
      <c r="C54" s="5">
        <v>2.1666666666666701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0.36109999999999998</v>
      </c>
      <c r="Q54" s="84">
        <v>0.50370000000000004</v>
      </c>
      <c r="R54" s="84">
        <v>0.1295</v>
      </c>
      <c r="S54" s="84">
        <v>0.51539999999999997</v>
      </c>
      <c r="T54" s="84">
        <v>0.50370000000000004</v>
      </c>
      <c r="U54" s="84">
        <v>0.31590000000000001</v>
      </c>
      <c r="V54" s="84">
        <v>0.44219999999999998</v>
      </c>
      <c r="W54" s="84">
        <v>0.68740000000000001</v>
      </c>
      <c r="X54" s="84">
        <v>0.58819999999999995</v>
      </c>
      <c r="Y54" s="84">
        <v>0.45679999999999998</v>
      </c>
      <c r="Z54" s="84">
        <v>0.3397</v>
      </c>
      <c r="AA54" s="84">
        <v>0.46339999999999998</v>
      </c>
      <c r="AD54" s="92" t="s">
        <v>120</v>
      </c>
      <c r="AE54" s="84">
        <v>0</v>
      </c>
      <c r="AF54" s="84">
        <v>0</v>
      </c>
      <c r="AG54" s="84">
        <v>0</v>
      </c>
      <c r="AH54" s="84">
        <v>0</v>
      </c>
      <c r="AJ54" s="92" t="s">
        <v>120</v>
      </c>
      <c r="AK54" s="84">
        <v>2.9999999999999997E-4</v>
      </c>
      <c r="AL54" s="84">
        <v>3.0999999999999999E-3</v>
      </c>
      <c r="AM54" s="84">
        <v>0</v>
      </c>
      <c r="AN54" s="84">
        <v>0</v>
      </c>
      <c r="AP54" s="92" t="s">
        <v>120</v>
      </c>
      <c r="AQ54" s="84">
        <v>0.4637</v>
      </c>
      <c r="AR54" s="84">
        <v>0.21679999999999999</v>
      </c>
      <c r="AS54" s="84">
        <v>0.4461</v>
      </c>
      <c r="AT54" s="84">
        <v>0.18010000000000001</v>
      </c>
      <c r="AV54" s="92" t="s">
        <v>120</v>
      </c>
      <c r="AW54" s="84">
        <v>0.51270000000000004</v>
      </c>
      <c r="AX54" s="84">
        <v>0.2853</v>
      </c>
      <c r="AY54" s="84">
        <v>0.28649999999999998</v>
      </c>
      <c r="AZ54" s="84">
        <v>8.3799999999999999E-2</v>
      </c>
    </row>
    <row r="55" spans="1:52">
      <c r="A55" s="142"/>
      <c r="B55" s="142"/>
      <c r="C55" s="5">
        <v>2.2083333333333299</v>
      </c>
      <c r="D55" s="84">
        <v>0</v>
      </c>
      <c r="E55" s="84">
        <v>0</v>
      </c>
      <c r="F55" s="84">
        <v>0</v>
      </c>
      <c r="G55" s="84">
        <v>0</v>
      </c>
      <c r="H55" s="84">
        <v>0</v>
      </c>
      <c r="I55" s="84">
        <v>0</v>
      </c>
      <c r="J55" s="84">
        <v>0</v>
      </c>
      <c r="K55" s="84">
        <v>0</v>
      </c>
      <c r="L55" s="84">
        <v>0</v>
      </c>
      <c r="M55" s="84">
        <v>0</v>
      </c>
      <c r="N55" s="84">
        <v>0</v>
      </c>
      <c r="O55" s="84">
        <v>0</v>
      </c>
      <c r="P55" s="84">
        <v>0.31390000000000001</v>
      </c>
      <c r="Q55" s="84">
        <v>0.47610000000000002</v>
      </c>
      <c r="R55" s="84">
        <v>0.1041</v>
      </c>
      <c r="S55" s="84">
        <v>0.42820000000000003</v>
      </c>
      <c r="T55" s="84">
        <v>0.47610000000000002</v>
      </c>
      <c r="U55" s="84">
        <v>0.27179999999999999</v>
      </c>
      <c r="V55" s="84">
        <v>0.48759999999999998</v>
      </c>
      <c r="W55" s="84">
        <v>0.66569999999999996</v>
      </c>
      <c r="X55" s="84">
        <v>0.5756</v>
      </c>
      <c r="Y55" s="84">
        <v>0.48220000000000002</v>
      </c>
      <c r="Z55" s="84">
        <v>0.28070000000000001</v>
      </c>
      <c r="AA55" s="84">
        <v>0.43380000000000002</v>
      </c>
      <c r="AD55" s="92" t="s">
        <v>121</v>
      </c>
      <c r="AE55" s="84">
        <v>0</v>
      </c>
      <c r="AF55" s="84">
        <v>0</v>
      </c>
      <c r="AG55" s="84">
        <v>0</v>
      </c>
      <c r="AH55" s="84">
        <v>0</v>
      </c>
      <c r="AJ55" s="92" t="s">
        <v>121</v>
      </c>
      <c r="AK55" s="84">
        <v>0</v>
      </c>
      <c r="AL55" s="84">
        <v>0</v>
      </c>
      <c r="AM55" s="84">
        <v>0</v>
      </c>
      <c r="AN55" s="84">
        <v>0</v>
      </c>
      <c r="AP55" s="92" t="s">
        <v>121</v>
      </c>
      <c r="AQ55" s="84">
        <v>0.53959999999999997</v>
      </c>
      <c r="AR55" s="84">
        <v>0.34789999999999999</v>
      </c>
      <c r="AS55" s="84">
        <v>0.50839999999999996</v>
      </c>
      <c r="AT55" s="84">
        <v>0.23580000000000001</v>
      </c>
      <c r="AV55" s="92" t="s">
        <v>121</v>
      </c>
      <c r="AW55" s="84">
        <v>0.56440000000000001</v>
      </c>
      <c r="AX55" s="84">
        <v>0.39729999999999999</v>
      </c>
      <c r="AY55" s="84">
        <v>0.36809999999999998</v>
      </c>
      <c r="AZ55" s="84">
        <v>0.115</v>
      </c>
    </row>
    <row r="56" spans="1:52">
      <c r="A56" s="142"/>
      <c r="B56" s="142"/>
      <c r="C56" s="5">
        <v>2.25</v>
      </c>
      <c r="D56" s="84">
        <v>0</v>
      </c>
      <c r="E56" s="84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0.29120000000000001</v>
      </c>
      <c r="Q56" s="84">
        <v>0.44269999999999998</v>
      </c>
      <c r="R56" s="84">
        <v>0.1244</v>
      </c>
      <c r="S56" s="84">
        <v>0.46539999999999998</v>
      </c>
      <c r="T56" s="84">
        <v>0.44269999999999998</v>
      </c>
      <c r="U56" s="84">
        <v>0.27700000000000002</v>
      </c>
      <c r="V56" s="84">
        <v>0.56040000000000001</v>
      </c>
      <c r="W56" s="84">
        <v>0.62960000000000005</v>
      </c>
      <c r="X56" s="84">
        <v>0.69040000000000001</v>
      </c>
      <c r="Y56" s="84">
        <v>0.54069999999999996</v>
      </c>
      <c r="Z56" s="84">
        <v>0.29360000000000003</v>
      </c>
      <c r="AA56" s="84">
        <v>0.45600000000000002</v>
      </c>
      <c r="AD56" s="92" t="s">
        <v>122</v>
      </c>
      <c r="AE56" s="84">
        <v>0</v>
      </c>
      <c r="AF56" s="84">
        <v>0</v>
      </c>
      <c r="AG56" s="84">
        <v>0</v>
      </c>
      <c r="AH56" s="84">
        <v>0</v>
      </c>
      <c r="AJ56" s="92" t="s">
        <v>122</v>
      </c>
      <c r="AK56" s="84">
        <v>0</v>
      </c>
      <c r="AL56" s="84">
        <v>0</v>
      </c>
      <c r="AM56" s="84">
        <v>0</v>
      </c>
      <c r="AN56" s="84">
        <v>0</v>
      </c>
      <c r="AP56" s="92" t="s">
        <v>122</v>
      </c>
      <c r="AQ56" s="84">
        <v>0.4254</v>
      </c>
      <c r="AR56" s="84">
        <v>0.43290000000000001</v>
      </c>
      <c r="AS56" s="84">
        <v>0.48370000000000002</v>
      </c>
      <c r="AT56" s="84">
        <v>0.2457</v>
      </c>
      <c r="AV56" s="92" t="s">
        <v>122</v>
      </c>
      <c r="AW56" s="84">
        <v>0.8105</v>
      </c>
      <c r="AX56" s="84">
        <v>0.44309999999999999</v>
      </c>
      <c r="AY56" s="84">
        <v>0.20880000000000001</v>
      </c>
      <c r="AZ56" s="84">
        <v>0.21099999999999999</v>
      </c>
    </row>
    <row r="57" spans="1:52">
      <c r="A57" s="142"/>
      <c r="B57" s="142"/>
      <c r="C57" s="5">
        <v>2.2916666666666701</v>
      </c>
      <c r="D57" s="84">
        <v>0</v>
      </c>
      <c r="E57" s="84">
        <v>0</v>
      </c>
      <c r="F57" s="84">
        <v>0</v>
      </c>
      <c r="G57" s="84">
        <v>0</v>
      </c>
      <c r="H57" s="84">
        <v>0</v>
      </c>
      <c r="I57" s="84">
        <v>0</v>
      </c>
      <c r="J57" s="84">
        <v>0</v>
      </c>
      <c r="K57" s="84">
        <v>3.3999999999999998E-3</v>
      </c>
      <c r="L57" s="84">
        <v>0</v>
      </c>
      <c r="M57" s="84">
        <v>0</v>
      </c>
      <c r="N57" s="84">
        <v>0</v>
      </c>
      <c r="O57" s="84">
        <v>6.9999999999999999E-4</v>
      </c>
      <c r="P57" s="84">
        <v>0.33929999999999999</v>
      </c>
      <c r="Q57" s="84">
        <v>0.45619999999999999</v>
      </c>
      <c r="R57" s="84">
        <v>9.9199999999999997E-2</v>
      </c>
      <c r="S57" s="84">
        <v>0.44409999999999999</v>
      </c>
      <c r="T57" s="84">
        <v>0.45619999999999999</v>
      </c>
      <c r="U57" s="84">
        <v>0.27779999999999999</v>
      </c>
      <c r="V57" s="84">
        <v>0.49330000000000002</v>
      </c>
      <c r="W57" s="84">
        <v>0.54259999999999997</v>
      </c>
      <c r="X57" s="84">
        <v>0.76880000000000004</v>
      </c>
      <c r="Y57" s="84">
        <v>0.56159999999999999</v>
      </c>
      <c r="Z57" s="84">
        <v>0.27839999999999998</v>
      </c>
      <c r="AA57" s="84">
        <v>0.43099999999999999</v>
      </c>
      <c r="AD57" s="92" t="s">
        <v>123</v>
      </c>
      <c r="AE57" s="84">
        <v>0</v>
      </c>
      <c r="AF57" s="84">
        <v>0</v>
      </c>
      <c r="AG57" s="84">
        <v>0</v>
      </c>
      <c r="AH57" s="84">
        <v>0</v>
      </c>
      <c r="AJ57" s="92" t="s">
        <v>123</v>
      </c>
      <c r="AK57" s="84">
        <v>0</v>
      </c>
      <c r="AL57" s="84">
        <v>0</v>
      </c>
      <c r="AM57" s="84">
        <v>0</v>
      </c>
      <c r="AN57" s="84">
        <v>0</v>
      </c>
      <c r="AP57" s="92" t="s">
        <v>123</v>
      </c>
      <c r="AQ57" s="84">
        <v>0.57630000000000003</v>
      </c>
      <c r="AR57" s="84">
        <v>0.40479999999999999</v>
      </c>
      <c r="AS57" s="84">
        <v>0.4597</v>
      </c>
      <c r="AT57" s="84">
        <v>0.2455</v>
      </c>
      <c r="AV57" s="92" t="s">
        <v>123</v>
      </c>
      <c r="AW57" s="84">
        <v>0.67869999999999997</v>
      </c>
      <c r="AX57" s="84">
        <v>0.53290000000000004</v>
      </c>
      <c r="AY57" s="84">
        <v>0.18</v>
      </c>
      <c r="AZ57" s="84">
        <v>0.36120000000000002</v>
      </c>
    </row>
    <row r="58" spans="1:52">
      <c r="A58" s="142"/>
      <c r="B58" s="142"/>
      <c r="C58" s="5">
        <v>2.3333333333333299</v>
      </c>
      <c r="D58" s="84">
        <v>0</v>
      </c>
      <c r="E58" s="84">
        <v>0</v>
      </c>
      <c r="F58" s="84">
        <v>0</v>
      </c>
      <c r="G58" s="84">
        <v>0</v>
      </c>
      <c r="H58" s="84">
        <v>0</v>
      </c>
      <c r="I58" s="84">
        <v>0</v>
      </c>
      <c r="J58" s="84">
        <v>0.14319999999999999</v>
      </c>
      <c r="K58" s="84">
        <v>0.18759999999999999</v>
      </c>
      <c r="L58" s="84">
        <v>2.35E-2</v>
      </c>
      <c r="M58" s="84">
        <v>0.1096</v>
      </c>
      <c r="N58" s="84">
        <v>6.0699999999999997E-2</v>
      </c>
      <c r="O58" s="84">
        <v>0.10489999999999999</v>
      </c>
      <c r="P58" s="84">
        <v>0.47789999999999999</v>
      </c>
      <c r="Q58" s="84">
        <v>0.40970000000000001</v>
      </c>
      <c r="R58" s="84">
        <v>8.2600000000000007E-2</v>
      </c>
      <c r="S58" s="84">
        <v>0.3735</v>
      </c>
      <c r="T58" s="84">
        <v>0.40970000000000001</v>
      </c>
      <c r="U58" s="84">
        <v>0.29070000000000001</v>
      </c>
      <c r="V58" s="84">
        <v>0.40460000000000002</v>
      </c>
      <c r="W58" s="84">
        <v>0.47760000000000002</v>
      </c>
      <c r="X58" s="84">
        <v>0.71020000000000005</v>
      </c>
      <c r="Y58" s="84">
        <v>0.57509999999999994</v>
      </c>
      <c r="Z58" s="84">
        <v>0.2238</v>
      </c>
      <c r="AA58" s="84">
        <v>0.37280000000000002</v>
      </c>
      <c r="AD58" s="92" t="s">
        <v>124</v>
      </c>
      <c r="AE58" s="84">
        <v>0</v>
      </c>
      <c r="AF58" s="84">
        <v>0</v>
      </c>
      <c r="AG58" s="84">
        <v>0</v>
      </c>
      <c r="AH58" s="84">
        <v>0</v>
      </c>
      <c r="AJ58" s="92" t="s">
        <v>124</v>
      </c>
      <c r="AK58" s="84">
        <v>0</v>
      </c>
      <c r="AL58" s="84">
        <v>0</v>
      </c>
      <c r="AM58" s="84">
        <v>0</v>
      </c>
      <c r="AN58" s="84">
        <v>0</v>
      </c>
      <c r="AP58" s="92" t="s">
        <v>124</v>
      </c>
      <c r="AQ58" s="84">
        <v>0.60629999999999995</v>
      </c>
      <c r="AR58" s="84">
        <v>0.34489999999999998</v>
      </c>
      <c r="AS58" s="84">
        <v>0.50170000000000003</v>
      </c>
      <c r="AT58" s="84">
        <v>0.18060000000000001</v>
      </c>
      <c r="AV58" s="92" t="s">
        <v>124</v>
      </c>
      <c r="AW58" s="84">
        <v>0.53979999999999995</v>
      </c>
      <c r="AX58" s="84">
        <v>0.4869</v>
      </c>
      <c r="AY58" s="84">
        <v>0.13469999999999999</v>
      </c>
      <c r="AZ58" s="84">
        <v>0.48920000000000002</v>
      </c>
    </row>
    <row r="59" spans="1:52">
      <c r="A59" s="142"/>
      <c r="B59" s="142"/>
      <c r="C59" s="5">
        <v>2.375</v>
      </c>
      <c r="D59" s="84">
        <v>0</v>
      </c>
      <c r="E59" s="84">
        <v>4.1999999999999997E-3</v>
      </c>
      <c r="F59" s="84">
        <v>0</v>
      </c>
      <c r="G59" s="84">
        <v>0</v>
      </c>
      <c r="H59" s="84">
        <v>0</v>
      </c>
      <c r="I59" s="84">
        <v>8.0000000000000004E-4</v>
      </c>
      <c r="J59" s="84">
        <v>0.46210000000000001</v>
      </c>
      <c r="K59" s="84">
        <v>0.59119999999999995</v>
      </c>
      <c r="L59" s="84">
        <v>6.1400000000000003E-2</v>
      </c>
      <c r="M59" s="84">
        <v>0.40150000000000002</v>
      </c>
      <c r="N59" s="84">
        <v>0.4395</v>
      </c>
      <c r="O59" s="84">
        <v>0.39119999999999999</v>
      </c>
      <c r="P59" s="84">
        <v>0.4622</v>
      </c>
      <c r="Q59" s="84">
        <v>0.36780000000000002</v>
      </c>
      <c r="R59" s="84">
        <v>7.4200000000000002E-2</v>
      </c>
      <c r="S59" s="84">
        <v>0.3322</v>
      </c>
      <c r="T59" s="84">
        <v>0.36780000000000002</v>
      </c>
      <c r="U59" s="84">
        <v>0.26979999999999998</v>
      </c>
      <c r="V59" s="84">
        <v>0.35070000000000001</v>
      </c>
      <c r="W59" s="84">
        <v>0.4239</v>
      </c>
      <c r="X59" s="84">
        <v>0.65400000000000003</v>
      </c>
      <c r="Y59" s="84">
        <v>0.60470000000000002</v>
      </c>
      <c r="Z59" s="84">
        <v>0.19170000000000001</v>
      </c>
      <c r="AA59" s="84">
        <v>0.33329999999999999</v>
      </c>
    </row>
    <row r="60" spans="1:52">
      <c r="A60" s="142"/>
      <c r="B60" s="142"/>
      <c r="C60" s="5">
        <v>2.4166666666666701</v>
      </c>
      <c r="D60" s="84">
        <v>0.21820000000000001</v>
      </c>
      <c r="E60" s="84">
        <v>0.33510000000000001</v>
      </c>
      <c r="F60" s="84">
        <v>0</v>
      </c>
      <c r="G60" s="84">
        <v>0.19320000000000001</v>
      </c>
      <c r="H60" s="84">
        <v>0.1338</v>
      </c>
      <c r="I60" s="84">
        <v>0.17599999999999999</v>
      </c>
      <c r="J60" s="84">
        <v>0.65700000000000003</v>
      </c>
      <c r="K60" s="84">
        <v>0.78649999999999998</v>
      </c>
      <c r="L60" s="84">
        <v>0.2379</v>
      </c>
      <c r="M60" s="84">
        <v>0.62050000000000005</v>
      </c>
      <c r="N60" s="84">
        <v>0.69440000000000002</v>
      </c>
      <c r="O60" s="84">
        <v>0.59930000000000005</v>
      </c>
      <c r="P60" s="84">
        <v>0.4017</v>
      </c>
      <c r="Q60" s="84">
        <v>0.4138</v>
      </c>
      <c r="R60" s="84">
        <v>0.12529999999999999</v>
      </c>
      <c r="S60" s="84">
        <v>0.36859999999999998</v>
      </c>
      <c r="T60" s="84">
        <v>0.4138</v>
      </c>
      <c r="U60" s="84">
        <v>0.2858</v>
      </c>
      <c r="V60" s="84">
        <v>0.43059999999999998</v>
      </c>
      <c r="W60" s="84">
        <v>0.40689999999999998</v>
      </c>
      <c r="X60" s="84">
        <v>0.71360000000000001</v>
      </c>
      <c r="Y60" s="84">
        <v>0.68310000000000004</v>
      </c>
      <c r="Z60" s="84">
        <v>0.1779</v>
      </c>
      <c r="AA60" s="84">
        <v>0.34189999999999998</v>
      </c>
    </row>
    <row r="61" spans="1:52">
      <c r="A61" s="142"/>
      <c r="B61" s="142"/>
      <c r="C61" s="5">
        <v>2.4583333333333299</v>
      </c>
      <c r="D61" s="84">
        <v>0.50019999999999998</v>
      </c>
      <c r="E61" s="84">
        <v>0.74790000000000001</v>
      </c>
      <c r="F61" s="84">
        <v>0</v>
      </c>
      <c r="G61" s="84">
        <v>0.42459999999999998</v>
      </c>
      <c r="H61" s="84">
        <v>0.4501</v>
      </c>
      <c r="I61" s="84">
        <v>0.42459999999999998</v>
      </c>
      <c r="J61" s="84">
        <v>0.7329</v>
      </c>
      <c r="K61" s="84">
        <v>0.84079999999999999</v>
      </c>
      <c r="L61" s="84">
        <v>0.35870000000000002</v>
      </c>
      <c r="M61" s="84">
        <v>0.79490000000000005</v>
      </c>
      <c r="N61" s="84">
        <v>0.79339999999999999</v>
      </c>
      <c r="O61" s="84">
        <v>0.70420000000000005</v>
      </c>
      <c r="P61" s="84">
        <v>0.49280000000000002</v>
      </c>
      <c r="Q61" s="84">
        <v>0.56589999999999996</v>
      </c>
      <c r="R61" s="84">
        <v>0.12479999999999999</v>
      </c>
      <c r="S61" s="84">
        <v>0.505</v>
      </c>
      <c r="T61" s="84">
        <v>0.56589999999999996</v>
      </c>
      <c r="U61" s="84">
        <v>0.35649999999999998</v>
      </c>
      <c r="V61" s="84">
        <v>0.30059999999999998</v>
      </c>
      <c r="W61" s="84">
        <v>0.32500000000000001</v>
      </c>
      <c r="X61" s="84">
        <v>0.82330000000000003</v>
      </c>
      <c r="Y61" s="84">
        <v>0.65859999999999996</v>
      </c>
      <c r="Z61" s="84">
        <v>0.19869999999999999</v>
      </c>
      <c r="AA61" s="84">
        <v>0.3306</v>
      </c>
      <c r="AD61" s="144" t="s">
        <v>9</v>
      </c>
      <c r="AE61" s="144"/>
      <c r="AF61" s="144"/>
      <c r="AG61" s="144"/>
      <c r="AH61" s="144"/>
      <c r="AI61" s="144"/>
      <c r="AJ61" s="144"/>
      <c r="AK61" s="144"/>
      <c r="AL61" s="144"/>
      <c r="AM61" s="144"/>
      <c r="AN61" s="144"/>
      <c r="AO61" s="144"/>
      <c r="AP61" s="144"/>
      <c r="AQ61" s="144"/>
      <c r="AR61" s="144"/>
      <c r="AS61" s="144"/>
      <c r="AT61" s="144"/>
      <c r="AU61" s="144"/>
      <c r="AV61" s="144"/>
      <c r="AW61" s="144"/>
      <c r="AX61" s="144"/>
      <c r="AY61" s="144"/>
      <c r="AZ61" s="144"/>
    </row>
    <row r="62" spans="1:52">
      <c r="A62" s="142"/>
      <c r="B62" s="142"/>
      <c r="C62" s="5">
        <v>2.5</v>
      </c>
      <c r="D62" s="84">
        <v>0.53339999999999999</v>
      </c>
      <c r="E62" s="84">
        <v>0.75070000000000003</v>
      </c>
      <c r="F62" s="84">
        <v>0.16800000000000001</v>
      </c>
      <c r="G62" s="84">
        <v>0.58299999999999996</v>
      </c>
      <c r="H62" s="84">
        <v>0.53269999999999995</v>
      </c>
      <c r="I62" s="84">
        <v>0.51359999999999995</v>
      </c>
      <c r="J62" s="84">
        <v>0.79430000000000001</v>
      </c>
      <c r="K62" s="84">
        <v>0.84340000000000004</v>
      </c>
      <c r="L62" s="84">
        <v>0.54959999999999998</v>
      </c>
      <c r="M62" s="84">
        <v>0.80669999999999997</v>
      </c>
      <c r="N62" s="84">
        <v>0.80520000000000003</v>
      </c>
      <c r="O62" s="84">
        <v>0.75990000000000002</v>
      </c>
      <c r="P62" s="84">
        <v>0.56930000000000003</v>
      </c>
      <c r="Q62" s="84">
        <v>0.55520000000000003</v>
      </c>
      <c r="R62" s="84">
        <v>0.1341</v>
      </c>
      <c r="S62" s="84">
        <v>0.5181</v>
      </c>
      <c r="T62" s="84">
        <v>0.55520000000000003</v>
      </c>
      <c r="U62" s="84">
        <v>0.3831</v>
      </c>
      <c r="V62" s="84">
        <v>0.27639999999999998</v>
      </c>
      <c r="W62" s="84">
        <v>0.35360000000000003</v>
      </c>
      <c r="X62" s="84">
        <v>0.82069999999999999</v>
      </c>
      <c r="Y62" s="84">
        <v>0.65359999999999996</v>
      </c>
      <c r="Z62" s="84">
        <v>0.27389999999999998</v>
      </c>
      <c r="AA62" s="84">
        <v>0.3715</v>
      </c>
      <c r="AE62" s="84" t="s">
        <v>99</v>
      </c>
      <c r="AK62" s="84" t="s">
        <v>100</v>
      </c>
      <c r="AQ62" s="84" t="s">
        <v>98</v>
      </c>
      <c r="AW62" s="84" t="s">
        <v>153</v>
      </c>
    </row>
    <row r="63" spans="1:52">
      <c r="A63" s="142"/>
      <c r="B63" s="142"/>
      <c r="C63" s="5">
        <v>2.5416666666666701</v>
      </c>
      <c r="D63" s="84">
        <v>0.57130000000000003</v>
      </c>
      <c r="E63" s="84">
        <v>0.74080000000000001</v>
      </c>
      <c r="F63" s="84">
        <v>0.33810000000000001</v>
      </c>
      <c r="G63" s="84">
        <v>0.67059999999999997</v>
      </c>
      <c r="H63" s="84">
        <v>0.5635</v>
      </c>
      <c r="I63" s="84">
        <v>0.57689999999999997</v>
      </c>
      <c r="J63" s="84">
        <v>0.78249999999999997</v>
      </c>
      <c r="K63" s="84">
        <v>0.83089999999999997</v>
      </c>
      <c r="L63" s="84">
        <v>0.67910000000000004</v>
      </c>
      <c r="M63" s="84">
        <v>0.80940000000000001</v>
      </c>
      <c r="N63" s="84">
        <v>0.79069999999999996</v>
      </c>
      <c r="O63" s="84">
        <v>0.77849999999999997</v>
      </c>
      <c r="P63" s="84">
        <v>0.53449999999999998</v>
      </c>
      <c r="Q63" s="84">
        <v>0.45250000000000001</v>
      </c>
      <c r="R63" s="84">
        <v>0.1129</v>
      </c>
      <c r="S63" s="84">
        <v>0.43680000000000002</v>
      </c>
      <c r="T63" s="84">
        <v>0.45250000000000001</v>
      </c>
      <c r="U63" s="84">
        <v>0.33650000000000002</v>
      </c>
      <c r="V63" s="84">
        <v>0.3347</v>
      </c>
      <c r="W63" s="84">
        <v>0.4108</v>
      </c>
      <c r="X63" s="84">
        <v>0.85229999999999995</v>
      </c>
      <c r="Y63" s="84">
        <v>0.70660000000000001</v>
      </c>
      <c r="Z63" s="84">
        <v>0.3518</v>
      </c>
      <c r="AA63" s="84">
        <v>0.43619999999999998</v>
      </c>
      <c r="AE63" s="84" t="s">
        <v>86</v>
      </c>
      <c r="AF63" s="84" t="s">
        <v>87</v>
      </c>
      <c r="AG63" s="84" t="s">
        <v>88</v>
      </c>
      <c r="AH63" s="84" t="s">
        <v>85</v>
      </c>
      <c r="AK63" s="84" t="s">
        <v>86</v>
      </c>
      <c r="AL63" s="84" t="s">
        <v>87</v>
      </c>
      <c r="AM63" s="84" t="s">
        <v>88</v>
      </c>
      <c r="AN63" s="84" t="s">
        <v>85</v>
      </c>
      <c r="AQ63" s="84" t="s">
        <v>86</v>
      </c>
      <c r="AR63" s="84" t="s">
        <v>87</v>
      </c>
      <c r="AS63" s="84" t="s">
        <v>88</v>
      </c>
      <c r="AT63" s="84" t="s">
        <v>85</v>
      </c>
      <c r="AW63" s="84" t="s">
        <v>86</v>
      </c>
      <c r="AX63" s="84" t="s">
        <v>87</v>
      </c>
      <c r="AY63" s="84" t="s">
        <v>88</v>
      </c>
      <c r="AZ63" s="84" t="s">
        <v>85</v>
      </c>
    </row>
    <row r="64" spans="1:52">
      <c r="A64" s="142"/>
      <c r="B64" s="142"/>
      <c r="C64" s="5">
        <v>2.5833333333333299</v>
      </c>
      <c r="D64" s="84">
        <v>0.58599999999999997</v>
      </c>
      <c r="E64" s="84">
        <v>0.74480000000000002</v>
      </c>
      <c r="F64" s="84">
        <v>0.44529999999999997</v>
      </c>
      <c r="G64" s="84">
        <v>0.66249999999999998</v>
      </c>
      <c r="H64" s="84">
        <v>0.43669999999999998</v>
      </c>
      <c r="I64" s="84">
        <v>0.57509999999999994</v>
      </c>
      <c r="J64" s="84">
        <v>0.77729999999999999</v>
      </c>
      <c r="K64" s="84">
        <v>0.83540000000000003</v>
      </c>
      <c r="L64" s="84">
        <v>0.81720000000000004</v>
      </c>
      <c r="M64" s="84">
        <v>0.81320000000000003</v>
      </c>
      <c r="N64" s="84">
        <v>0.77</v>
      </c>
      <c r="O64" s="84">
        <v>0.80259999999999998</v>
      </c>
      <c r="P64" s="84">
        <v>0.49659999999999999</v>
      </c>
      <c r="Q64" s="84">
        <v>0.35160000000000002</v>
      </c>
      <c r="R64" s="84">
        <v>0.1381</v>
      </c>
      <c r="S64" s="84">
        <v>0.35770000000000002</v>
      </c>
      <c r="T64" s="84">
        <v>0.35160000000000002</v>
      </c>
      <c r="U64" s="84">
        <v>0.30819999999999997</v>
      </c>
      <c r="V64" s="84">
        <v>0.29409999999999997</v>
      </c>
      <c r="W64" s="84">
        <v>0.3765</v>
      </c>
      <c r="X64" s="84">
        <v>0.86709999999999998</v>
      </c>
      <c r="Y64" s="84">
        <v>0.70750000000000002</v>
      </c>
      <c r="Z64" s="84">
        <v>0.31819999999999998</v>
      </c>
      <c r="AA64" s="84">
        <v>0.40870000000000001</v>
      </c>
      <c r="AD64" s="92" t="s">
        <v>101</v>
      </c>
      <c r="AE64" s="84">
        <v>0</v>
      </c>
      <c r="AF64" s="84">
        <v>0</v>
      </c>
      <c r="AG64" s="84">
        <v>0</v>
      </c>
      <c r="AH64" s="84">
        <v>0</v>
      </c>
      <c r="AJ64" s="92" t="s">
        <v>101</v>
      </c>
      <c r="AK64" s="84">
        <v>0</v>
      </c>
      <c r="AL64" s="84">
        <v>0</v>
      </c>
      <c r="AM64" s="84">
        <v>0</v>
      </c>
      <c r="AN64" s="84">
        <v>0</v>
      </c>
      <c r="AP64" s="92" t="s">
        <v>101</v>
      </c>
      <c r="AQ64" s="84">
        <v>0.73850000000000005</v>
      </c>
      <c r="AR64" s="84">
        <v>0.19919999999999999</v>
      </c>
      <c r="AS64" s="84">
        <v>0.75360000000000005</v>
      </c>
      <c r="AT64" s="84">
        <v>0.1255</v>
      </c>
      <c r="AV64" s="92" t="s">
        <v>101</v>
      </c>
      <c r="AW64" s="84">
        <v>0.77459999999999996</v>
      </c>
      <c r="AX64" s="84">
        <v>0.64580000000000004</v>
      </c>
      <c r="AY64" s="84">
        <v>0.32129999999999997</v>
      </c>
      <c r="AZ64" s="84">
        <v>0.29659999999999997</v>
      </c>
    </row>
    <row r="65" spans="1:52">
      <c r="A65" s="142"/>
      <c r="B65" s="142"/>
      <c r="C65" s="5">
        <v>2.625</v>
      </c>
      <c r="D65" s="84">
        <v>0.58509999999999995</v>
      </c>
      <c r="E65" s="84">
        <v>0.75080000000000002</v>
      </c>
      <c r="F65" s="84">
        <v>0.57120000000000004</v>
      </c>
      <c r="G65" s="84">
        <v>0.66739999999999999</v>
      </c>
      <c r="H65" s="84">
        <v>0.56369999999999998</v>
      </c>
      <c r="I65" s="84">
        <v>0.62770000000000004</v>
      </c>
      <c r="J65" s="84">
        <v>0.77939999999999998</v>
      </c>
      <c r="K65" s="84">
        <v>0.84830000000000005</v>
      </c>
      <c r="L65" s="84">
        <v>0.82110000000000005</v>
      </c>
      <c r="M65" s="84">
        <v>0.79210000000000003</v>
      </c>
      <c r="N65" s="84">
        <v>0.77470000000000006</v>
      </c>
      <c r="O65" s="84">
        <v>0.80310000000000004</v>
      </c>
      <c r="P65" s="84">
        <v>0.4158</v>
      </c>
      <c r="Q65" s="84">
        <v>0.35360000000000003</v>
      </c>
      <c r="R65" s="84">
        <v>0.11219999999999999</v>
      </c>
      <c r="S65" s="84">
        <v>0.3715</v>
      </c>
      <c r="T65" s="84">
        <v>0.35360000000000003</v>
      </c>
      <c r="U65" s="84">
        <v>0.27800000000000002</v>
      </c>
      <c r="V65" s="84">
        <v>0.34320000000000001</v>
      </c>
      <c r="W65" s="84">
        <v>0.43909999999999999</v>
      </c>
      <c r="X65" s="84">
        <v>0.90169999999999995</v>
      </c>
      <c r="Y65" s="84">
        <v>0.69840000000000002</v>
      </c>
      <c r="Z65" s="84">
        <v>0.3538</v>
      </c>
      <c r="AA65" s="84">
        <v>0.44979999999999998</v>
      </c>
      <c r="AD65" s="92" t="s">
        <v>102</v>
      </c>
      <c r="AE65" s="84">
        <v>0</v>
      </c>
      <c r="AF65" s="84">
        <v>0</v>
      </c>
      <c r="AG65" s="84">
        <v>0</v>
      </c>
      <c r="AH65" s="84">
        <v>0</v>
      </c>
      <c r="AJ65" s="92" t="s">
        <v>102</v>
      </c>
      <c r="AK65" s="84">
        <v>0</v>
      </c>
      <c r="AL65" s="84">
        <v>0</v>
      </c>
      <c r="AM65" s="84">
        <v>0</v>
      </c>
      <c r="AN65" s="84">
        <v>0</v>
      </c>
      <c r="AP65" s="92" t="s">
        <v>102</v>
      </c>
      <c r="AQ65" s="84">
        <v>0.7147</v>
      </c>
      <c r="AR65" s="84">
        <v>0.2288</v>
      </c>
      <c r="AS65" s="84">
        <v>0.63759999999999994</v>
      </c>
      <c r="AT65" s="84">
        <v>0.1116</v>
      </c>
      <c r="AV65" s="92" t="s">
        <v>102</v>
      </c>
      <c r="AW65" s="84">
        <v>0.75939999999999996</v>
      </c>
      <c r="AX65" s="84">
        <v>0.63859999999999995</v>
      </c>
      <c r="AY65" s="84">
        <v>0.3014</v>
      </c>
      <c r="AZ65" s="84">
        <v>0.39560000000000001</v>
      </c>
    </row>
    <row r="66" spans="1:52">
      <c r="A66" s="142"/>
      <c r="B66" s="142"/>
      <c r="C66" s="5">
        <v>2.6666666666666701</v>
      </c>
      <c r="D66" s="84">
        <v>0.51700000000000002</v>
      </c>
      <c r="E66" s="84">
        <v>0.73209999999999997</v>
      </c>
      <c r="F66" s="84">
        <v>0.56399999999999995</v>
      </c>
      <c r="G66" s="84">
        <v>0.64229999999999998</v>
      </c>
      <c r="H66" s="84">
        <v>0.54169999999999996</v>
      </c>
      <c r="I66" s="84">
        <v>0.59940000000000004</v>
      </c>
      <c r="J66" s="84">
        <v>0.72040000000000004</v>
      </c>
      <c r="K66" s="84">
        <v>0.82569999999999999</v>
      </c>
      <c r="L66" s="84">
        <v>0.75700000000000001</v>
      </c>
      <c r="M66" s="84">
        <v>0.78310000000000002</v>
      </c>
      <c r="N66" s="84">
        <v>0.74380000000000002</v>
      </c>
      <c r="O66" s="84">
        <v>0.76600000000000001</v>
      </c>
      <c r="P66" s="84">
        <v>0.42130000000000001</v>
      </c>
      <c r="Q66" s="84">
        <v>0.374</v>
      </c>
      <c r="R66" s="84">
        <v>0.1163</v>
      </c>
      <c r="S66" s="84">
        <v>0.33119999999999999</v>
      </c>
      <c r="T66" s="84">
        <v>0.374</v>
      </c>
      <c r="U66" s="84">
        <v>0.27560000000000001</v>
      </c>
      <c r="V66" s="84">
        <v>0.3926</v>
      </c>
      <c r="W66" s="84">
        <v>0.52439999999999998</v>
      </c>
      <c r="X66" s="84">
        <v>0.89090000000000003</v>
      </c>
      <c r="Y66" s="84">
        <v>0.74560000000000004</v>
      </c>
      <c r="Z66" s="84">
        <v>0.4345</v>
      </c>
      <c r="AA66" s="84">
        <v>0.5161</v>
      </c>
      <c r="AD66" s="92" t="s">
        <v>103</v>
      </c>
      <c r="AE66" s="84">
        <v>0</v>
      </c>
      <c r="AF66" s="84">
        <v>0</v>
      </c>
      <c r="AG66" s="84">
        <v>0</v>
      </c>
      <c r="AH66" s="84">
        <v>0</v>
      </c>
      <c r="AJ66" s="92" t="s">
        <v>103</v>
      </c>
      <c r="AK66" s="84">
        <v>0</v>
      </c>
      <c r="AL66" s="84">
        <v>0</v>
      </c>
      <c r="AM66" s="84">
        <v>0</v>
      </c>
      <c r="AN66" s="84">
        <v>0</v>
      </c>
      <c r="AP66" s="92" t="s">
        <v>103</v>
      </c>
      <c r="AQ66" s="84">
        <v>0.66080000000000005</v>
      </c>
      <c r="AR66" s="84">
        <v>0.2366</v>
      </c>
      <c r="AS66" s="84">
        <v>0.61029999999999995</v>
      </c>
      <c r="AT66" s="84">
        <v>0.1236</v>
      </c>
      <c r="AV66" s="92" t="s">
        <v>103</v>
      </c>
      <c r="AW66" s="84">
        <v>0.67530000000000001</v>
      </c>
      <c r="AX66" s="84">
        <v>0.62029999999999996</v>
      </c>
      <c r="AY66" s="84">
        <v>0.23769999999999999</v>
      </c>
      <c r="AZ66" s="84">
        <v>0.4168</v>
      </c>
    </row>
    <row r="67" spans="1:52">
      <c r="A67" s="142"/>
      <c r="B67" s="142"/>
      <c r="C67" s="5">
        <v>2.7083333333333299</v>
      </c>
      <c r="D67" s="84">
        <v>0.36380000000000001</v>
      </c>
      <c r="E67" s="84">
        <v>0.5514</v>
      </c>
      <c r="F67" s="84">
        <v>0.33750000000000002</v>
      </c>
      <c r="G67" s="84">
        <v>0.51870000000000005</v>
      </c>
      <c r="H67" s="84">
        <v>0.34749999999999998</v>
      </c>
      <c r="I67" s="84">
        <v>0.42380000000000001</v>
      </c>
      <c r="J67" s="84">
        <v>0.56579999999999997</v>
      </c>
      <c r="K67" s="84">
        <v>0.65559999999999996</v>
      </c>
      <c r="L67" s="84">
        <v>0.50509999999999999</v>
      </c>
      <c r="M67" s="84">
        <v>0.64729999999999999</v>
      </c>
      <c r="N67" s="84">
        <v>0.62690000000000001</v>
      </c>
      <c r="O67" s="84">
        <v>0.60009999999999997</v>
      </c>
      <c r="P67" s="84">
        <v>0.40389999999999998</v>
      </c>
      <c r="Q67" s="84">
        <v>0.37119999999999997</v>
      </c>
      <c r="R67" s="84">
        <v>0.1208</v>
      </c>
      <c r="S67" s="84">
        <v>0.32590000000000002</v>
      </c>
      <c r="T67" s="84">
        <v>0.37119999999999997</v>
      </c>
      <c r="U67" s="84">
        <v>0.27110000000000001</v>
      </c>
      <c r="V67" s="84">
        <v>0.42170000000000002</v>
      </c>
      <c r="W67" s="84">
        <v>0.49080000000000001</v>
      </c>
      <c r="X67" s="84">
        <v>0.84409999999999996</v>
      </c>
      <c r="Y67" s="84">
        <v>0.75629999999999997</v>
      </c>
      <c r="Z67" s="84">
        <v>0.45019999999999999</v>
      </c>
      <c r="AA67" s="84">
        <v>0.51480000000000004</v>
      </c>
      <c r="AD67" s="92" t="s">
        <v>104</v>
      </c>
      <c r="AE67" s="84">
        <v>0</v>
      </c>
      <c r="AF67" s="84">
        <v>0</v>
      </c>
      <c r="AG67" s="84">
        <v>0</v>
      </c>
      <c r="AH67" s="84">
        <v>0</v>
      </c>
      <c r="AJ67" s="92" t="s">
        <v>104</v>
      </c>
      <c r="AK67" s="84">
        <v>0</v>
      </c>
      <c r="AL67" s="84">
        <v>0</v>
      </c>
      <c r="AM67" s="84">
        <v>0</v>
      </c>
      <c r="AN67" s="84">
        <v>0</v>
      </c>
      <c r="AP67" s="92" t="s">
        <v>104</v>
      </c>
      <c r="AQ67" s="84">
        <v>0.59619999999999995</v>
      </c>
      <c r="AR67" s="84">
        <v>0.20519999999999999</v>
      </c>
      <c r="AS67" s="84">
        <v>0.5655</v>
      </c>
      <c r="AT67" s="84">
        <v>0.10639999999999999</v>
      </c>
      <c r="AV67" s="92" t="s">
        <v>104</v>
      </c>
      <c r="AW67" s="84">
        <v>0.60309999999999997</v>
      </c>
      <c r="AX67" s="84">
        <v>0.63719999999999999</v>
      </c>
      <c r="AY67" s="84">
        <v>0.2117</v>
      </c>
      <c r="AZ67" s="84">
        <v>0.4012</v>
      </c>
    </row>
    <row r="68" spans="1:52">
      <c r="A68" s="142"/>
      <c r="B68" s="142"/>
      <c r="C68" s="5">
        <v>2.75</v>
      </c>
      <c r="D68" s="84">
        <v>0</v>
      </c>
      <c r="E68" s="84">
        <v>9.2499999999999999E-2</v>
      </c>
      <c r="F68" s="84">
        <v>0</v>
      </c>
      <c r="G68" s="84">
        <v>6.1400000000000003E-2</v>
      </c>
      <c r="H68" s="84">
        <v>0</v>
      </c>
      <c r="I68" s="84">
        <v>3.0800000000000001E-2</v>
      </c>
      <c r="J68" s="84">
        <v>0.26519999999999999</v>
      </c>
      <c r="K68" s="84">
        <v>0.40300000000000002</v>
      </c>
      <c r="L68" s="84">
        <v>0.17330000000000001</v>
      </c>
      <c r="M68" s="84">
        <v>0.3705</v>
      </c>
      <c r="N68" s="84">
        <v>0.3745</v>
      </c>
      <c r="O68" s="84">
        <v>0.31730000000000003</v>
      </c>
      <c r="P68" s="84">
        <v>0.32779999999999998</v>
      </c>
      <c r="Q68" s="84">
        <v>0.36170000000000002</v>
      </c>
      <c r="R68" s="84">
        <v>0.13139999999999999</v>
      </c>
      <c r="S68" s="84">
        <v>0.32150000000000001</v>
      </c>
      <c r="T68" s="84">
        <v>0.36170000000000002</v>
      </c>
      <c r="U68" s="84">
        <v>0.25190000000000001</v>
      </c>
      <c r="V68" s="84">
        <v>0.48830000000000001</v>
      </c>
      <c r="W68" s="84">
        <v>0.5474</v>
      </c>
      <c r="X68" s="84">
        <v>0.84370000000000001</v>
      </c>
      <c r="Y68" s="84">
        <v>0.78280000000000005</v>
      </c>
      <c r="Z68" s="84">
        <v>0.51639999999999997</v>
      </c>
      <c r="AA68" s="84">
        <v>0.56950000000000001</v>
      </c>
      <c r="AD68" s="92" t="s">
        <v>105</v>
      </c>
      <c r="AE68" s="84">
        <v>0</v>
      </c>
      <c r="AF68" s="84">
        <v>0</v>
      </c>
      <c r="AG68" s="84">
        <v>0</v>
      </c>
      <c r="AH68" s="84">
        <v>0</v>
      </c>
      <c r="AJ68" s="92" t="s">
        <v>105</v>
      </c>
      <c r="AK68" s="84">
        <v>0</v>
      </c>
      <c r="AL68" s="84">
        <v>0</v>
      </c>
      <c r="AM68" s="84">
        <v>0</v>
      </c>
      <c r="AN68" s="84">
        <v>0</v>
      </c>
      <c r="AP68" s="92" t="s">
        <v>105</v>
      </c>
      <c r="AQ68" s="84">
        <v>0.6502</v>
      </c>
      <c r="AR68" s="84">
        <v>0.18079999999999999</v>
      </c>
      <c r="AS68" s="84">
        <v>0.48249999999999998</v>
      </c>
      <c r="AT68" s="84">
        <v>5.1200000000000002E-2</v>
      </c>
      <c r="AV68" s="92" t="s">
        <v>105</v>
      </c>
      <c r="AW68" s="84">
        <v>0.56999999999999995</v>
      </c>
      <c r="AX68" s="84">
        <v>0.64219999999999999</v>
      </c>
      <c r="AY68" s="84">
        <v>0.1822</v>
      </c>
      <c r="AZ68" s="84">
        <v>0.41539999999999999</v>
      </c>
    </row>
    <row r="69" spans="1:52">
      <c r="A69" s="142"/>
      <c r="B69" s="142"/>
      <c r="C69" s="5">
        <v>2.7916666666666701</v>
      </c>
      <c r="D69" s="84">
        <v>0</v>
      </c>
      <c r="E69" s="84">
        <v>0</v>
      </c>
      <c r="F69" s="84">
        <v>0</v>
      </c>
      <c r="G69" s="84">
        <v>0</v>
      </c>
      <c r="H69" s="84">
        <v>0</v>
      </c>
      <c r="I69" s="84">
        <v>0</v>
      </c>
      <c r="J69" s="84">
        <v>1.06E-2</v>
      </c>
      <c r="K69" s="84">
        <v>2.8199999999999999E-2</v>
      </c>
      <c r="L69" s="84">
        <v>1E-3</v>
      </c>
      <c r="M69" s="84">
        <v>1.5900000000000001E-2</v>
      </c>
      <c r="N69" s="84">
        <v>2.76E-2</v>
      </c>
      <c r="O69" s="84">
        <v>1.66E-2</v>
      </c>
      <c r="P69" s="84">
        <v>0.29099999999999998</v>
      </c>
      <c r="Q69" s="84">
        <v>0.33660000000000001</v>
      </c>
      <c r="R69" s="84">
        <v>9.6799999999999997E-2</v>
      </c>
      <c r="S69" s="84">
        <v>0.3201</v>
      </c>
      <c r="T69" s="84">
        <v>0.33660000000000001</v>
      </c>
      <c r="U69" s="84">
        <v>0.22439999999999999</v>
      </c>
      <c r="V69" s="84">
        <v>0.6</v>
      </c>
      <c r="W69" s="84">
        <v>0.58250000000000002</v>
      </c>
      <c r="X69" s="84">
        <v>0.89129999999999998</v>
      </c>
      <c r="Y69" s="84">
        <v>0.87519999999999998</v>
      </c>
      <c r="Z69" s="84">
        <v>0.58140000000000003</v>
      </c>
      <c r="AA69" s="84">
        <v>0.63219999999999998</v>
      </c>
      <c r="AD69" s="92" t="s">
        <v>106</v>
      </c>
      <c r="AE69" s="84">
        <v>0</v>
      </c>
      <c r="AF69" s="84">
        <v>0</v>
      </c>
      <c r="AG69" s="84">
        <v>0</v>
      </c>
      <c r="AH69" s="84">
        <v>0</v>
      </c>
      <c r="AJ69" s="92" t="s">
        <v>106</v>
      </c>
      <c r="AK69" s="84">
        <v>1.5E-3</v>
      </c>
      <c r="AL69" s="84">
        <v>1.4E-3</v>
      </c>
      <c r="AM69" s="84">
        <v>0</v>
      </c>
      <c r="AN69" s="84">
        <v>0</v>
      </c>
      <c r="AP69" s="92" t="s">
        <v>106</v>
      </c>
      <c r="AQ69" s="84">
        <v>0.48359999999999997</v>
      </c>
      <c r="AR69" s="84">
        <v>0.15740000000000001</v>
      </c>
      <c r="AS69" s="84">
        <v>0.47720000000000001</v>
      </c>
      <c r="AT69" s="84">
        <v>2.18E-2</v>
      </c>
      <c r="AV69" s="92" t="s">
        <v>106</v>
      </c>
      <c r="AW69" s="84">
        <v>0.36770000000000003</v>
      </c>
      <c r="AX69" s="84">
        <v>0.5958</v>
      </c>
      <c r="AY69" s="84">
        <v>0.14430000000000001</v>
      </c>
      <c r="AZ69" s="84">
        <v>0.4647</v>
      </c>
    </row>
    <row r="70" spans="1:52">
      <c r="A70" s="142"/>
      <c r="B70" s="142"/>
      <c r="C70" s="5">
        <v>2.8333333333333299</v>
      </c>
      <c r="D70" s="84">
        <v>0</v>
      </c>
      <c r="E70" s="84">
        <v>0</v>
      </c>
      <c r="F70" s="84">
        <v>0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0.32419999999999999</v>
      </c>
      <c r="Q70" s="84">
        <v>0.34179999999999999</v>
      </c>
      <c r="R70" s="84">
        <v>0.11550000000000001</v>
      </c>
      <c r="S70" s="84">
        <v>0.35830000000000001</v>
      </c>
      <c r="T70" s="84">
        <v>0.34179999999999999</v>
      </c>
      <c r="U70" s="84">
        <v>0.2495</v>
      </c>
      <c r="V70" s="84">
        <v>0.61860000000000004</v>
      </c>
      <c r="W70" s="84">
        <v>0.64759999999999995</v>
      </c>
      <c r="X70" s="84">
        <v>0.81389999999999996</v>
      </c>
      <c r="Y70" s="84">
        <v>0.79190000000000005</v>
      </c>
      <c r="Z70" s="84">
        <v>0.63100000000000001</v>
      </c>
      <c r="AA70" s="84">
        <v>0.66139999999999999</v>
      </c>
      <c r="AD70" s="92" t="s">
        <v>107</v>
      </c>
      <c r="AE70" s="84">
        <v>0</v>
      </c>
      <c r="AF70" s="84">
        <v>0</v>
      </c>
      <c r="AG70" s="84">
        <v>0</v>
      </c>
      <c r="AH70" s="84">
        <v>0</v>
      </c>
      <c r="AJ70" s="92" t="s">
        <v>107</v>
      </c>
      <c r="AK70" s="84">
        <v>4.4999999999999998E-2</v>
      </c>
      <c r="AL70" s="84">
        <v>4.02E-2</v>
      </c>
      <c r="AM70" s="84">
        <v>9.1999999999999998E-3</v>
      </c>
      <c r="AN70" s="84">
        <v>0</v>
      </c>
      <c r="AP70" s="92" t="s">
        <v>107</v>
      </c>
      <c r="AQ70" s="84">
        <v>0.29039999999999999</v>
      </c>
      <c r="AR70" s="84">
        <v>0.1129</v>
      </c>
      <c r="AS70" s="84">
        <v>0.46010000000000001</v>
      </c>
      <c r="AT70" s="84">
        <v>2.4E-2</v>
      </c>
      <c r="AV70" s="92" t="s">
        <v>107</v>
      </c>
      <c r="AW70" s="84">
        <v>0.26050000000000001</v>
      </c>
      <c r="AX70" s="84">
        <v>0.48509999999999998</v>
      </c>
      <c r="AY70" s="84">
        <v>0.114</v>
      </c>
      <c r="AZ70" s="84">
        <v>0.48399999999999999</v>
      </c>
    </row>
    <row r="71" spans="1:52">
      <c r="A71" s="142"/>
      <c r="B71" s="142"/>
      <c r="C71" s="5">
        <v>2.875</v>
      </c>
      <c r="D71" s="84">
        <v>0</v>
      </c>
      <c r="E71" s="84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0.32879999999999998</v>
      </c>
      <c r="Q71" s="84">
        <v>0.35680000000000001</v>
      </c>
      <c r="R71" s="84">
        <v>0.13109999999999999</v>
      </c>
      <c r="S71" s="84">
        <v>0.39379999999999998</v>
      </c>
      <c r="T71" s="84">
        <v>0.35680000000000001</v>
      </c>
      <c r="U71" s="84">
        <v>0.26590000000000003</v>
      </c>
      <c r="V71" s="84">
        <v>0.60980000000000001</v>
      </c>
      <c r="W71" s="84">
        <v>0.67630000000000001</v>
      </c>
      <c r="X71" s="84">
        <v>0.66459999999999997</v>
      </c>
      <c r="Y71" s="84">
        <v>0.67630000000000001</v>
      </c>
      <c r="Z71" s="84">
        <v>0.66149999999999998</v>
      </c>
      <c r="AA71" s="84">
        <v>0.66</v>
      </c>
      <c r="AD71" s="92" t="s">
        <v>108</v>
      </c>
      <c r="AE71" s="84">
        <v>0.16109999999999999</v>
      </c>
      <c r="AF71" s="84">
        <v>9.11E-2</v>
      </c>
      <c r="AG71" s="84">
        <v>0</v>
      </c>
      <c r="AH71" s="84">
        <v>0</v>
      </c>
      <c r="AJ71" s="92" t="s">
        <v>108</v>
      </c>
      <c r="AK71" s="84">
        <v>0.23549999999999999</v>
      </c>
      <c r="AL71" s="84">
        <v>0.20330000000000001</v>
      </c>
      <c r="AM71" s="84">
        <v>0.16750000000000001</v>
      </c>
      <c r="AN71" s="84">
        <v>4.2299999999999997E-2</v>
      </c>
      <c r="AP71" s="92" t="s">
        <v>108</v>
      </c>
      <c r="AQ71" s="84">
        <v>0.21390000000000001</v>
      </c>
      <c r="AR71" s="84">
        <v>3.9699999999999999E-2</v>
      </c>
      <c r="AS71" s="84">
        <v>0.41959999999999997</v>
      </c>
      <c r="AT71" s="84">
        <v>3.4299999999999997E-2</v>
      </c>
      <c r="AV71" s="92" t="s">
        <v>108</v>
      </c>
      <c r="AW71" s="84">
        <v>0.2092</v>
      </c>
      <c r="AX71" s="84">
        <v>0.30959999999999999</v>
      </c>
      <c r="AY71" s="84">
        <v>9.4100000000000003E-2</v>
      </c>
      <c r="AZ71" s="84">
        <v>0.51849999999999996</v>
      </c>
    </row>
    <row r="72" spans="1:52">
      <c r="A72" s="142"/>
      <c r="B72" s="142"/>
      <c r="C72" s="5">
        <v>2.9166666666666701</v>
      </c>
      <c r="D72" s="84">
        <v>0</v>
      </c>
      <c r="E72" s="84">
        <v>0</v>
      </c>
      <c r="F72" s="84">
        <v>0</v>
      </c>
      <c r="G72" s="84">
        <v>0</v>
      </c>
      <c r="H72" s="84">
        <v>0</v>
      </c>
      <c r="I72" s="84">
        <v>0</v>
      </c>
      <c r="J72" s="84">
        <v>0</v>
      </c>
      <c r="K72" s="84">
        <v>0</v>
      </c>
      <c r="L72" s="84">
        <v>0</v>
      </c>
      <c r="M72" s="84">
        <v>0</v>
      </c>
      <c r="N72" s="84">
        <v>0</v>
      </c>
      <c r="O72" s="84">
        <v>0</v>
      </c>
      <c r="P72" s="84">
        <v>0.40910000000000002</v>
      </c>
      <c r="Q72" s="84">
        <v>0.49009999999999998</v>
      </c>
      <c r="R72" s="84">
        <v>0.14949999999999999</v>
      </c>
      <c r="S72" s="84">
        <v>0.48230000000000001</v>
      </c>
      <c r="T72" s="84">
        <v>0.49009999999999998</v>
      </c>
      <c r="U72" s="84">
        <v>0.32929999999999998</v>
      </c>
      <c r="V72" s="84">
        <v>0.4975</v>
      </c>
      <c r="W72" s="84">
        <v>0.59809999999999997</v>
      </c>
      <c r="X72" s="84">
        <v>0.49270000000000003</v>
      </c>
      <c r="Y72" s="84">
        <v>0.55530000000000002</v>
      </c>
      <c r="Z72" s="84">
        <v>0.68559999999999999</v>
      </c>
      <c r="AA72" s="84">
        <v>0.61670000000000003</v>
      </c>
      <c r="AD72" s="92" t="s">
        <v>109</v>
      </c>
      <c r="AE72" s="84">
        <v>0.73829999999999996</v>
      </c>
      <c r="AF72" s="84">
        <v>0.49230000000000002</v>
      </c>
      <c r="AG72" s="84">
        <v>6.3600000000000004E-2</v>
      </c>
      <c r="AH72" s="84">
        <v>0</v>
      </c>
      <c r="AJ72" s="92" t="s">
        <v>109</v>
      </c>
      <c r="AK72" s="84">
        <v>0.48920000000000002</v>
      </c>
      <c r="AL72" s="84">
        <v>0.44090000000000001</v>
      </c>
      <c r="AM72" s="84">
        <v>0.45910000000000001</v>
      </c>
      <c r="AN72" s="84">
        <v>0.31730000000000003</v>
      </c>
      <c r="AP72" s="92" t="s">
        <v>109</v>
      </c>
      <c r="AQ72" s="84">
        <v>0.14169999999999999</v>
      </c>
      <c r="AR72" s="84">
        <v>9.7000000000000003E-3</v>
      </c>
      <c r="AS72" s="84">
        <v>0.4143</v>
      </c>
      <c r="AT72" s="84">
        <v>5.8400000000000001E-2</v>
      </c>
      <c r="AV72" s="92" t="s">
        <v>109</v>
      </c>
      <c r="AW72" s="84">
        <v>0.18329999999999999</v>
      </c>
      <c r="AX72" s="84">
        <v>0.16850000000000001</v>
      </c>
      <c r="AY72" s="84">
        <v>8.4500000000000006E-2</v>
      </c>
      <c r="AZ72" s="84">
        <v>0.57799999999999996</v>
      </c>
    </row>
    <row r="73" spans="1:52">
      <c r="A73" s="142"/>
      <c r="B73" s="142"/>
      <c r="C73" s="5">
        <v>2.9583333333333299</v>
      </c>
      <c r="D73" s="84">
        <v>0</v>
      </c>
      <c r="E73" s="84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0.36549999999999999</v>
      </c>
      <c r="Q73" s="84">
        <v>0.49909999999999999</v>
      </c>
      <c r="R73" s="84">
        <v>0.12559999999999999</v>
      </c>
      <c r="S73" s="84">
        <v>0.4466</v>
      </c>
      <c r="T73" s="84">
        <v>0.49909999999999999</v>
      </c>
      <c r="U73" s="84">
        <v>0.3014</v>
      </c>
      <c r="V73" s="84">
        <v>0.41539999999999999</v>
      </c>
      <c r="W73" s="84">
        <v>0.55479999999999996</v>
      </c>
      <c r="X73" s="84">
        <v>0.50149999999999995</v>
      </c>
      <c r="Y73" s="84">
        <v>0.5665</v>
      </c>
      <c r="Z73" s="84">
        <v>0.61399999999999999</v>
      </c>
      <c r="AA73" s="84">
        <v>0.56320000000000003</v>
      </c>
      <c r="AD73" s="92" t="s">
        <v>110</v>
      </c>
      <c r="AE73" s="84">
        <v>0.81989999999999996</v>
      </c>
      <c r="AF73" s="84">
        <v>0.81630000000000003</v>
      </c>
      <c r="AG73" s="84">
        <v>0.2737</v>
      </c>
      <c r="AH73" s="84">
        <v>3.8600000000000002E-2</v>
      </c>
      <c r="AJ73" s="92" t="s">
        <v>110</v>
      </c>
      <c r="AK73" s="84">
        <v>0.71209999999999996</v>
      </c>
      <c r="AL73" s="84">
        <v>0.64300000000000002</v>
      </c>
      <c r="AM73" s="84">
        <v>0.70099999999999996</v>
      </c>
      <c r="AN73" s="84">
        <v>0.65469999999999995</v>
      </c>
      <c r="AP73" s="92" t="s">
        <v>110</v>
      </c>
      <c r="AQ73" s="84">
        <v>3.7900000000000003E-2</v>
      </c>
      <c r="AR73" s="84">
        <v>1.24E-2</v>
      </c>
      <c r="AS73" s="84">
        <v>0.49990000000000001</v>
      </c>
      <c r="AT73" s="84">
        <v>5.0900000000000001E-2</v>
      </c>
      <c r="AV73" s="92" t="s">
        <v>110</v>
      </c>
      <c r="AW73" s="84">
        <v>0.14199999999999999</v>
      </c>
      <c r="AX73" s="84">
        <v>0.20180000000000001</v>
      </c>
      <c r="AY73" s="84">
        <v>2.6599999999999999E-2</v>
      </c>
      <c r="AZ73" s="84">
        <v>0.62280000000000002</v>
      </c>
    </row>
    <row r="74" spans="1:52">
      <c r="A74" s="142"/>
      <c r="B74" s="142"/>
      <c r="C74" s="5">
        <v>3</v>
      </c>
      <c r="D74" s="84">
        <v>0</v>
      </c>
      <c r="E74" s="84">
        <v>0</v>
      </c>
      <c r="F74" s="84">
        <v>0</v>
      </c>
      <c r="G74" s="84">
        <v>0</v>
      </c>
      <c r="H74" s="84">
        <v>0</v>
      </c>
      <c r="I74" s="84">
        <v>0</v>
      </c>
      <c r="J74" s="84">
        <v>0</v>
      </c>
      <c r="K74" s="84">
        <v>0</v>
      </c>
      <c r="L74" s="84">
        <v>0</v>
      </c>
      <c r="M74" s="84">
        <v>0</v>
      </c>
      <c r="N74" s="84">
        <v>0</v>
      </c>
      <c r="O74" s="84">
        <v>0</v>
      </c>
      <c r="P74" s="84">
        <v>0.29559999999999997</v>
      </c>
      <c r="Q74" s="84">
        <v>0.41049999999999998</v>
      </c>
      <c r="R74" s="84">
        <v>0.1023</v>
      </c>
      <c r="S74" s="84">
        <v>0.3639</v>
      </c>
      <c r="T74" s="84">
        <v>0.41049999999999998</v>
      </c>
      <c r="U74" s="84">
        <v>0.24540000000000001</v>
      </c>
      <c r="V74" s="84">
        <v>0.39860000000000001</v>
      </c>
      <c r="W74" s="84">
        <v>0.56489999999999996</v>
      </c>
      <c r="X74" s="84">
        <v>0.54320000000000002</v>
      </c>
      <c r="Y74" s="84">
        <v>0.5121</v>
      </c>
      <c r="Z74" s="84">
        <v>0.51939999999999997</v>
      </c>
      <c r="AA74" s="84">
        <v>0.51839999999999997</v>
      </c>
      <c r="AD74" s="92" t="s">
        <v>111</v>
      </c>
      <c r="AE74" s="84">
        <v>0.84840000000000004</v>
      </c>
      <c r="AF74" s="84">
        <v>0.88460000000000005</v>
      </c>
      <c r="AG74" s="84">
        <v>0.47960000000000003</v>
      </c>
      <c r="AH74" s="84">
        <v>0.18740000000000001</v>
      </c>
      <c r="AJ74" s="92" t="s">
        <v>111</v>
      </c>
      <c r="AK74" s="84">
        <v>0.88759999999999994</v>
      </c>
      <c r="AL74" s="84">
        <v>0.80130000000000001</v>
      </c>
      <c r="AM74" s="84">
        <v>0.86639999999999995</v>
      </c>
      <c r="AN74" s="84">
        <v>0.85719999999999996</v>
      </c>
      <c r="AP74" s="92" t="s">
        <v>111</v>
      </c>
      <c r="AQ74" s="84">
        <v>6.2700000000000006E-2</v>
      </c>
      <c r="AR74" s="84">
        <v>2.5999999999999999E-3</v>
      </c>
      <c r="AS74" s="84">
        <v>0.48509999999999998</v>
      </c>
      <c r="AT74" s="84">
        <v>2.9700000000000001E-2</v>
      </c>
      <c r="AV74" s="92" t="s">
        <v>111</v>
      </c>
      <c r="AW74" s="84">
        <v>0.19289999999999999</v>
      </c>
      <c r="AX74" s="84">
        <v>0.25419999999999998</v>
      </c>
      <c r="AY74" s="84">
        <v>8.6E-3</v>
      </c>
      <c r="AZ74" s="84">
        <v>0.50609999999999999</v>
      </c>
    </row>
    <row r="75" spans="1:52">
      <c r="A75" s="142" t="s">
        <v>75</v>
      </c>
      <c r="B75" s="142"/>
      <c r="C75" s="39">
        <v>3.0416666666666701</v>
      </c>
      <c r="D75" s="95">
        <v>0</v>
      </c>
      <c r="E75" s="95">
        <v>0</v>
      </c>
      <c r="F75" s="95">
        <v>0</v>
      </c>
      <c r="G75" s="95">
        <v>0</v>
      </c>
      <c r="H75" s="95">
        <v>0</v>
      </c>
      <c r="I75" s="95">
        <v>0</v>
      </c>
      <c r="J75" s="95">
        <v>0</v>
      </c>
      <c r="K75" s="95">
        <v>0</v>
      </c>
      <c r="L75" s="95">
        <v>0</v>
      </c>
      <c r="M75" s="95">
        <v>0</v>
      </c>
      <c r="N75" s="95">
        <v>0</v>
      </c>
      <c r="O75" s="95">
        <v>0</v>
      </c>
      <c r="P75" s="95">
        <v>0.49009999999999998</v>
      </c>
      <c r="Q75" s="95">
        <v>0.79720000000000002</v>
      </c>
      <c r="R75" s="95">
        <v>0.18440000000000001</v>
      </c>
      <c r="S75" s="95">
        <v>0.75149999999999995</v>
      </c>
      <c r="T75" s="95">
        <v>0.79720000000000002</v>
      </c>
      <c r="U75" s="95">
        <v>0.45600000000000002</v>
      </c>
      <c r="V75" s="95">
        <v>0.74450000000000005</v>
      </c>
      <c r="W75" s="95">
        <v>0.65539999999999998</v>
      </c>
      <c r="X75" s="95">
        <v>0.51280000000000003</v>
      </c>
      <c r="Y75" s="95">
        <v>0.58850000000000002</v>
      </c>
      <c r="Z75" s="95">
        <v>0.68149999999999999</v>
      </c>
      <c r="AA75" s="95">
        <v>0.6593</v>
      </c>
      <c r="AD75" s="92" t="s">
        <v>112</v>
      </c>
      <c r="AE75" s="84">
        <v>0.98080000000000001</v>
      </c>
      <c r="AF75" s="84">
        <v>0.8</v>
      </c>
      <c r="AG75" s="84">
        <v>0.28499999999999998</v>
      </c>
      <c r="AH75" s="84">
        <v>0.22389999999999999</v>
      </c>
      <c r="AJ75" s="92" t="s">
        <v>112</v>
      </c>
      <c r="AK75" s="84">
        <v>0.96230000000000004</v>
      </c>
      <c r="AL75" s="84">
        <v>0.87309999999999999</v>
      </c>
      <c r="AM75" s="84">
        <v>0.96120000000000005</v>
      </c>
      <c r="AN75" s="84">
        <v>0.93979999999999997</v>
      </c>
      <c r="AP75" s="92" t="s">
        <v>112</v>
      </c>
      <c r="AQ75" s="84">
        <v>0.1399</v>
      </c>
      <c r="AR75" s="84">
        <v>7.0000000000000001E-3</v>
      </c>
      <c r="AS75" s="84">
        <v>0.3987</v>
      </c>
      <c r="AT75" s="84">
        <v>1.1999999999999999E-3</v>
      </c>
      <c r="AV75" s="92" t="s">
        <v>112</v>
      </c>
      <c r="AW75" s="84">
        <v>0.21299999999999999</v>
      </c>
      <c r="AX75" s="84">
        <v>0.26550000000000001</v>
      </c>
      <c r="AY75" s="84">
        <v>1E-4</v>
      </c>
      <c r="AZ75" s="84">
        <v>0.28689999999999999</v>
      </c>
    </row>
    <row r="76" spans="1:52">
      <c r="A76" s="142"/>
      <c r="B76" s="142"/>
      <c r="C76" s="39">
        <v>3.0833333333333299</v>
      </c>
      <c r="D76" s="95">
        <v>0</v>
      </c>
      <c r="E76" s="95">
        <v>0</v>
      </c>
      <c r="F76" s="95">
        <v>0</v>
      </c>
      <c r="G76" s="95">
        <v>0</v>
      </c>
      <c r="H76" s="95">
        <v>0</v>
      </c>
      <c r="I76" s="95">
        <v>0</v>
      </c>
      <c r="J76" s="95">
        <v>0</v>
      </c>
      <c r="K76" s="95">
        <v>0</v>
      </c>
      <c r="L76" s="95">
        <v>0</v>
      </c>
      <c r="M76" s="95">
        <v>0</v>
      </c>
      <c r="N76" s="95">
        <v>0</v>
      </c>
      <c r="O76" s="95">
        <v>0</v>
      </c>
      <c r="P76" s="95">
        <v>0.50219999999999998</v>
      </c>
      <c r="Q76" s="95">
        <v>0.75370000000000004</v>
      </c>
      <c r="R76" s="95">
        <v>0.1772</v>
      </c>
      <c r="S76" s="95">
        <v>0.7319</v>
      </c>
      <c r="T76" s="95">
        <v>0.75370000000000004</v>
      </c>
      <c r="U76" s="95">
        <v>0.44750000000000001</v>
      </c>
      <c r="V76" s="95">
        <v>0.79469999999999996</v>
      </c>
      <c r="W76" s="95">
        <v>0.71840000000000004</v>
      </c>
      <c r="X76" s="95">
        <v>0.40610000000000002</v>
      </c>
      <c r="Y76" s="95">
        <v>0.52129999999999999</v>
      </c>
      <c r="Z76" s="95">
        <v>0.63419999999999999</v>
      </c>
      <c r="AA76" s="95">
        <v>0.64019999999999999</v>
      </c>
      <c r="AD76" s="92" t="s">
        <v>113</v>
      </c>
      <c r="AE76" s="84">
        <v>0.9819</v>
      </c>
      <c r="AF76" s="84">
        <v>0.7661</v>
      </c>
      <c r="AG76" s="84">
        <v>0.40689999999999998</v>
      </c>
      <c r="AH76" s="84">
        <v>0.17860000000000001</v>
      </c>
      <c r="AJ76" s="92" t="s">
        <v>113</v>
      </c>
      <c r="AK76" s="84">
        <v>0.97640000000000005</v>
      </c>
      <c r="AL76" s="84">
        <v>0.8538</v>
      </c>
      <c r="AM76" s="84">
        <v>0.96850000000000003</v>
      </c>
      <c r="AN76" s="84">
        <v>0.97899999999999998</v>
      </c>
      <c r="AP76" s="92" t="s">
        <v>113</v>
      </c>
      <c r="AQ76" s="84">
        <v>0.17080000000000001</v>
      </c>
      <c r="AR76" s="84">
        <v>2.7000000000000001E-3</v>
      </c>
      <c r="AS76" s="84">
        <v>0.25829999999999997</v>
      </c>
      <c r="AT76" s="84">
        <v>1E-4</v>
      </c>
      <c r="AV76" s="92" t="s">
        <v>113</v>
      </c>
      <c r="AW76" s="84">
        <v>0.23080000000000001</v>
      </c>
      <c r="AX76" s="84">
        <v>0.20610000000000001</v>
      </c>
      <c r="AY76" s="84">
        <v>3.3E-3</v>
      </c>
      <c r="AZ76" s="84">
        <v>0.25130000000000002</v>
      </c>
    </row>
    <row r="77" spans="1:52">
      <c r="A77" s="142"/>
      <c r="B77" s="142"/>
      <c r="C77" s="39">
        <v>3.125</v>
      </c>
      <c r="D77" s="95">
        <v>0</v>
      </c>
      <c r="E77" s="95">
        <v>0</v>
      </c>
      <c r="F77" s="95">
        <v>0</v>
      </c>
      <c r="G77" s="95">
        <v>0</v>
      </c>
      <c r="H77" s="95">
        <v>0</v>
      </c>
      <c r="I77" s="95">
        <v>0</v>
      </c>
      <c r="J77" s="95">
        <v>0</v>
      </c>
      <c r="K77" s="95">
        <v>0</v>
      </c>
      <c r="L77" s="95">
        <v>0</v>
      </c>
      <c r="M77" s="95">
        <v>0</v>
      </c>
      <c r="N77" s="95">
        <v>0</v>
      </c>
      <c r="O77" s="95">
        <v>0</v>
      </c>
      <c r="P77" s="95">
        <v>0.51280000000000003</v>
      </c>
      <c r="Q77" s="95">
        <v>0.78200000000000003</v>
      </c>
      <c r="R77" s="95">
        <v>0.19020000000000001</v>
      </c>
      <c r="S77" s="95">
        <v>0.76980000000000004</v>
      </c>
      <c r="T77" s="95">
        <v>0.78200000000000003</v>
      </c>
      <c r="U77" s="95">
        <v>0.46660000000000001</v>
      </c>
      <c r="V77" s="95">
        <v>0.7792</v>
      </c>
      <c r="W77" s="95">
        <v>0.73460000000000003</v>
      </c>
      <c r="X77" s="95">
        <v>0.38379999999999997</v>
      </c>
      <c r="Y77" s="95">
        <v>0.39939999999999998</v>
      </c>
      <c r="Z77" s="95">
        <v>0.63639999999999997</v>
      </c>
      <c r="AA77" s="95">
        <v>0.63529999999999998</v>
      </c>
      <c r="AD77" s="92" t="s">
        <v>114</v>
      </c>
      <c r="AE77" s="84">
        <v>0.98229999999999995</v>
      </c>
      <c r="AF77" s="84">
        <v>0.7702</v>
      </c>
      <c r="AG77" s="84">
        <v>0.43759999999999999</v>
      </c>
      <c r="AH77" s="84">
        <v>0.1154</v>
      </c>
      <c r="AJ77" s="92" t="s">
        <v>114</v>
      </c>
      <c r="AK77" s="84">
        <v>0.97109999999999996</v>
      </c>
      <c r="AL77" s="84">
        <v>0.82599999999999996</v>
      </c>
      <c r="AM77" s="84">
        <v>0.94299999999999995</v>
      </c>
      <c r="AN77" s="84">
        <v>0.97319999999999995</v>
      </c>
      <c r="AP77" s="92" t="s">
        <v>114</v>
      </c>
      <c r="AQ77" s="84">
        <v>0.24049999999999999</v>
      </c>
      <c r="AR77" s="84">
        <v>1E-4</v>
      </c>
      <c r="AS77" s="84">
        <v>0.23280000000000001</v>
      </c>
      <c r="AT77" s="84">
        <v>1.1599999999999999E-2</v>
      </c>
      <c r="AV77" s="92" t="s">
        <v>114</v>
      </c>
      <c r="AW77" s="84">
        <v>0.19059999999999999</v>
      </c>
      <c r="AX77" s="84">
        <v>0.25430000000000003</v>
      </c>
      <c r="AY77" s="84">
        <v>1.24E-2</v>
      </c>
      <c r="AZ77" s="84">
        <v>0.18029999999999999</v>
      </c>
    </row>
    <row r="78" spans="1:52">
      <c r="A78" s="142"/>
      <c r="B78" s="142"/>
      <c r="C78" s="39">
        <v>3.1666666666666701</v>
      </c>
      <c r="D78" s="95">
        <v>0</v>
      </c>
      <c r="E78" s="95">
        <v>0</v>
      </c>
      <c r="F78" s="95">
        <v>0</v>
      </c>
      <c r="G78" s="95">
        <v>0</v>
      </c>
      <c r="H78" s="95">
        <v>0</v>
      </c>
      <c r="I78" s="95">
        <v>0</v>
      </c>
      <c r="J78" s="95">
        <v>0</v>
      </c>
      <c r="K78" s="95">
        <v>0</v>
      </c>
      <c r="L78" s="95">
        <v>0</v>
      </c>
      <c r="M78" s="95">
        <v>0</v>
      </c>
      <c r="N78" s="95">
        <v>0</v>
      </c>
      <c r="O78" s="95">
        <v>0</v>
      </c>
      <c r="P78" s="95">
        <v>0.49680000000000002</v>
      </c>
      <c r="Q78" s="95">
        <v>0.74229999999999996</v>
      </c>
      <c r="R78" s="95">
        <v>0.17280000000000001</v>
      </c>
      <c r="S78" s="95">
        <v>0.71040000000000003</v>
      </c>
      <c r="T78" s="95">
        <v>0.74229999999999996</v>
      </c>
      <c r="U78" s="95">
        <v>0.43859999999999999</v>
      </c>
      <c r="V78" s="95">
        <v>0.74880000000000002</v>
      </c>
      <c r="W78" s="95">
        <v>0.77470000000000006</v>
      </c>
      <c r="X78" s="95">
        <v>0.31240000000000001</v>
      </c>
      <c r="Y78" s="95">
        <v>0.32050000000000001</v>
      </c>
      <c r="Z78" s="95">
        <v>0.61409999999999998</v>
      </c>
      <c r="AA78" s="95">
        <v>0.61809999999999998</v>
      </c>
      <c r="AD78" s="92" t="s">
        <v>115</v>
      </c>
      <c r="AE78" s="84">
        <v>0.98309999999999997</v>
      </c>
      <c r="AF78" s="84">
        <v>0.78269999999999995</v>
      </c>
      <c r="AG78" s="84">
        <v>0.60980000000000001</v>
      </c>
      <c r="AH78" s="84">
        <v>0.20130000000000001</v>
      </c>
      <c r="AJ78" s="92" t="s">
        <v>115</v>
      </c>
      <c r="AK78" s="84">
        <v>0.88939999999999997</v>
      </c>
      <c r="AL78" s="84">
        <v>0.80010000000000003</v>
      </c>
      <c r="AM78" s="84">
        <v>0.83650000000000002</v>
      </c>
      <c r="AN78" s="84">
        <v>0.89829999999999999</v>
      </c>
      <c r="AP78" s="92" t="s">
        <v>115</v>
      </c>
      <c r="AQ78" s="84">
        <v>0.17399999999999999</v>
      </c>
      <c r="AR78" s="84">
        <v>3.5000000000000001E-3</v>
      </c>
      <c r="AS78" s="84">
        <v>0.19689999999999999</v>
      </c>
      <c r="AT78" s="84">
        <v>3.8300000000000001E-2</v>
      </c>
      <c r="AV78" s="92" t="s">
        <v>115</v>
      </c>
      <c r="AW78" s="84">
        <v>0.1835</v>
      </c>
      <c r="AX78" s="84">
        <v>0.29670000000000002</v>
      </c>
      <c r="AY78" s="84">
        <v>2.5499999999999998E-2</v>
      </c>
      <c r="AZ78" s="84">
        <v>0.12540000000000001</v>
      </c>
    </row>
    <row r="79" spans="1:52">
      <c r="A79" s="142"/>
      <c r="B79" s="142"/>
      <c r="C79" s="39">
        <v>3.2083333333333299</v>
      </c>
      <c r="D79" s="95">
        <v>0</v>
      </c>
      <c r="E79" s="95">
        <v>0</v>
      </c>
      <c r="F79" s="95">
        <v>0</v>
      </c>
      <c r="G79" s="95">
        <v>0</v>
      </c>
      <c r="H79" s="95">
        <v>0</v>
      </c>
      <c r="I79" s="95">
        <v>0</v>
      </c>
      <c r="J79" s="95">
        <v>0</v>
      </c>
      <c r="K79" s="95">
        <v>0</v>
      </c>
      <c r="L79" s="95">
        <v>0</v>
      </c>
      <c r="M79" s="95">
        <v>0</v>
      </c>
      <c r="N79" s="95">
        <v>0</v>
      </c>
      <c r="O79" s="95">
        <v>0</v>
      </c>
      <c r="P79" s="95">
        <v>0.47160000000000002</v>
      </c>
      <c r="Q79" s="95">
        <v>0.65880000000000005</v>
      </c>
      <c r="R79" s="95">
        <v>0.1618</v>
      </c>
      <c r="S79" s="95">
        <v>0.62160000000000004</v>
      </c>
      <c r="T79" s="95">
        <v>0.65880000000000005</v>
      </c>
      <c r="U79" s="95">
        <v>0.39950000000000002</v>
      </c>
      <c r="V79" s="95">
        <v>0.74809999999999999</v>
      </c>
      <c r="W79" s="95">
        <v>0.74880000000000002</v>
      </c>
      <c r="X79" s="95">
        <v>0.34870000000000001</v>
      </c>
      <c r="Y79" s="95">
        <v>0.32600000000000001</v>
      </c>
      <c r="Z79" s="95">
        <v>0.62460000000000004</v>
      </c>
      <c r="AA79" s="95">
        <v>0.62180000000000002</v>
      </c>
      <c r="AD79" s="92" t="s">
        <v>116</v>
      </c>
      <c r="AE79" s="84">
        <v>0.98670000000000002</v>
      </c>
      <c r="AF79" s="84">
        <v>0.76349999999999996</v>
      </c>
      <c r="AG79" s="84">
        <v>0.4854</v>
      </c>
      <c r="AH79" s="84">
        <v>0.1144</v>
      </c>
      <c r="AJ79" s="92" t="s">
        <v>116</v>
      </c>
      <c r="AK79" s="84">
        <v>0.73629999999999995</v>
      </c>
      <c r="AL79" s="84">
        <v>0.62319999999999998</v>
      </c>
      <c r="AM79" s="84">
        <v>0.65700000000000003</v>
      </c>
      <c r="AN79" s="84">
        <v>0.76480000000000004</v>
      </c>
      <c r="AP79" s="92" t="s">
        <v>116</v>
      </c>
      <c r="AQ79" s="84">
        <v>0.1103</v>
      </c>
      <c r="AR79" s="84">
        <v>7.1999999999999998E-3</v>
      </c>
      <c r="AS79" s="84">
        <v>0.1804</v>
      </c>
      <c r="AT79" s="84">
        <v>9.0800000000000006E-2</v>
      </c>
      <c r="AV79" s="92" t="s">
        <v>116</v>
      </c>
      <c r="AW79" s="84">
        <v>0.17030000000000001</v>
      </c>
      <c r="AX79" s="84">
        <v>0.32829999999999998</v>
      </c>
      <c r="AY79" s="84">
        <v>0.10630000000000001</v>
      </c>
      <c r="AZ79" s="84">
        <v>0.11840000000000001</v>
      </c>
    </row>
    <row r="80" spans="1:52">
      <c r="A80" s="142"/>
      <c r="B80" s="142"/>
      <c r="C80" s="39">
        <v>3.25</v>
      </c>
      <c r="D80" s="95">
        <v>0</v>
      </c>
      <c r="E80" s="95">
        <v>0</v>
      </c>
      <c r="F80" s="95">
        <v>0</v>
      </c>
      <c r="G80" s="95">
        <v>0</v>
      </c>
      <c r="H80" s="95">
        <v>0</v>
      </c>
      <c r="I80" s="95">
        <v>0</v>
      </c>
      <c r="J80" s="95">
        <v>1.4E-3</v>
      </c>
      <c r="K80" s="95">
        <v>2E-3</v>
      </c>
      <c r="L80" s="95">
        <v>0</v>
      </c>
      <c r="M80" s="95">
        <v>0</v>
      </c>
      <c r="N80" s="95">
        <v>0</v>
      </c>
      <c r="O80" s="95">
        <v>6.9999999999999999E-4</v>
      </c>
      <c r="P80" s="95">
        <v>0.43530000000000002</v>
      </c>
      <c r="Q80" s="95">
        <v>0.57850000000000001</v>
      </c>
      <c r="R80" s="95">
        <v>0.14549999999999999</v>
      </c>
      <c r="S80" s="95">
        <v>0.59440000000000004</v>
      </c>
      <c r="T80" s="95">
        <v>0.57850000000000001</v>
      </c>
      <c r="U80" s="95">
        <v>0.3679</v>
      </c>
      <c r="V80" s="95">
        <v>0.80279999999999996</v>
      </c>
      <c r="W80" s="95">
        <v>0.68059999999999998</v>
      </c>
      <c r="X80" s="95">
        <v>0.36130000000000001</v>
      </c>
      <c r="Y80" s="95">
        <v>0.36709999999999998</v>
      </c>
      <c r="Z80" s="95">
        <v>0.71330000000000005</v>
      </c>
      <c r="AA80" s="95">
        <v>0.66039999999999999</v>
      </c>
      <c r="AD80" s="92" t="s">
        <v>117</v>
      </c>
      <c r="AE80" s="84">
        <v>0.99180000000000001</v>
      </c>
      <c r="AF80" s="84">
        <v>0.71289999999999998</v>
      </c>
      <c r="AG80" s="84">
        <v>0.42</v>
      </c>
      <c r="AH80" s="84">
        <v>7.1999999999999995E-2</v>
      </c>
      <c r="AJ80" s="92" t="s">
        <v>117</v>
      </c>
      <c r="AK80" s="84">
        <v>0.52559999999999996</v>
      </c>
      <c r="AL80" s="84">
        <v>0.48670000000000002</v>
      </c>
      <c r="AM80" s="84">
        <v>0.40670000000000001</v>
      </c>
      <c r="AN80" s="84">
        <v>0.43830000000000002</v>
      </c>
      <c r="AP80" s="92" t="s">
        <v>117</v>
      </c>
      <c r="AQ80" s="84">
        <v>0.15629999999999999</v>
      </c>
      <c r="AR80" s="84">
        <v>1.9900000000000001E-2</v>
      </c>
      <c r="AS80" s="84">
        <v>0.13669999999999999</v>
      </c>
      <c r="AT80" s="84">
        <v>0.17080000000000001</v>
      </c>
      <c r="AV80" s="92" t="s">
        <v>117</v>
      </c>
      <c r="AW80" s="84">
        <v>0.16039999999999999</v>
      </c>
      <c r="AX80" s="84">
        <v>0.33350000000000002</v>
      </c>
      <c r="AY80" s="84">
        <v>0.15509999999999999</v>
      </c>
      <c r="AZ80" s="84">
        <v>0.1195</v>
      </c>
    </row>
    <row r="81" spans="1:52">
      <c r="A81" s="142"/>
      <c r="B81" s="142"/>
      <c r="C81" s="39">
        <v>3.2916666666666701</v>
      </c>
      <c r="D81" s="95">
        <v>0</v>
      </c>
      <c r="E81" s="95">
        <v>0</v>
      </c>
      <c r="F81" s="95">
        <v>0</v>
      </c>
      <c r="G81" s="95">
        <v>0</v>
      </c>
      <c r="H81" s="95">
        <v>0</v>
      </c>
      <c r="I81" s="95">
        <v>0</v>
      </c>
      <c r="J81" s="95">
        <v>0.1016</v>
      </c>
      <c r="K81" s="95">
        <v>0.1197</v>
      </c>
      <c r="L81" s="95">
        <v>2.92E-2</v>
      </c>
      <c r="M81" s="95">
        <v>3.2899999999999999E-2</v>
      </c>
      <c r="N81" s="95">
        <v>0.19550000000000001</v>
      </c>
      <c r="O81" s="95">
        <v>9.5799999999999996E-2</v>
      </c>
      <c r="P81" s="95">
        <v>0.42799999999999999</v>
      </c>
      <c r="Q81" s="95">
        <v>0.48809999999999998</v>
      </c>
      <c r="R81" s="95">
        <v>0.12870000000000001</v>
      </c>
      <c r="S81" s="95">
        <v>0.52500000000000002</v>
      </c>
      <c r="T81" s="95">
        <v>0.48809999999999998</v>
      </c>
      <c r="U81" s="95">
        <v>0.33450000000000002</v>
      </c>
      <c r="V81" s="95">
        <v>0.75960000000000005</v>
      </c>
      <c r="W81" s="95">
        <v>0.54969999999999997</v>
      </c>
      <c r="X81" s="95">
        <v>0.36759999999999998</v>
      </c>
      <c r="Y81" s="95">
        <v>0.33960000000000001</v>
      </c>
      <c r="Z81" s="95">
        <v>0.74709999999999999</v>
      </c>
      <c r="AA81" s="95">
        <v>0.64249999999999996</v>
      </c>
      <c r="AD81" s="92" t="s">
        <v>118</v>
      </c>
      <c r="AE81" s="84">
        <v>0.97430000000000005</v>
      </c>
      <c r="AF81" s="84">
        <v>0.68879999999999997</v>
      </c>
      <c r="AG81" s="84">
        <v>5.2299999999999999E-2</v>
      </c>
      <c r="AH81" s="84">
        <v>6.1999999999999998E-3</v>
      </c>
      <c r="AJ81" s="92" t="s">
        <v>118</v>
      </c>
      <c r="AK81" s="84">
        <v>0.26519999999999999</v>
      </c>
      <c r="AL81" s="84">
        <v>0.29649999999999999</v>
      </c>
      <c r="AM81" s="84">
        <v>0.1318</v>
      </c>
      <c r="AN81" s="84">
        <v>0.21260000000000001</v>
      </c>
      <c r="AP81" s="92" t="s">
        <v>118</v>
      </c>
      <c r="AQ81" s="84">
        <v>7.7200000000000005E-2</v>
      </c>
      <c r="AR81" s="84">
        <v>3.6600000000000001E-2</v>
      </c>
      <c r="AS81" s="84">
        <v>0.1313</v>
      </c>
      <c r="AT81" s="84">
        <v>0.18709999999999999</v>
      </c>
      <c r="AV81" s="92" t="s">
        <v>118</v>
      </c>
      <c r="AW81" s="84">
        <v>0.1837</v>
      </c>
      <c r="AX81" s="84">
        <v>0.3206</v>
      </c>
      <c r="AY81" s="84">
        <v>0.18840000000000001</v>
      </c>
      <c r="AZ81" s="84">
        <v>0.1028</v>
      </c>
    </row>
    <row r="82" spans="1:52">
      <c r="A82" s="142"/>
      <c r="B82" s="142"/>
      <c r="C82" s="39">
        <v>3.3333333333333299</v>
      </c>
      <c r="D82" s="95">
        <v>0</v>
      </c>
      <c r="E82" s="95">
        <v>0</v>
      </c>
      <c r="F82" s="95">
        <v>0</v>
      </c>
      <c r="G82" s="95">
        <v>0</v>
      </c>
      <c r="H82" s="95">
        <v>0</v>
      </c>
      <c r="I82" s="95">
        <v>0</v>
      </c>
      <c r="J82" s="95">
        <v>0.43769999999999998</v>
      </c>
      <c r="K82" s="95">
        <v>0.34129999999999999</v>
      </c>
      <c r="L82" s="95">
        <v>0.28239999999999998</v>
      </c>
      <c r="M82" s="95">
        <v>0.2432</v>
      </c>
      <c r="N82" s="95">
        <v>0.6724</v>
      </c>
      <c r="O82" s="95">
        <v>0.39539999999999997</v>
      </c>
      <c r="P82" s="95">
        <v>0.31580000000000003</v>
      </c>
      <c r="Q82" s="95">
        <v>0.36449999999999999</v>
      </c>
      <c r="R82" s="95">
        <v>0.1038</v>
      </c>
      <c r="S82" s="95">
        <v>0.39850000000000002</v>
      </c>
      <c r="T82" s="95">
        <v>0.36449999999999999</v>
      </c>
      <c r="U82" s="95">
        <v>0.25309999999999999</v>
      </c>
      <c r="V82" s="95">
        <v>0.66120000000000001</v>
      </c>
      <c r="W82" s="95">
        <v>0.4204</v>
      </c>
      <c r="X82" s="95">
        <v>0.53469999999999995</v>
      </c>
      <c r="Y82" s="95">
        <v>0.4047</v>
      </c>
      <c r="Z82" s="95">
        <v>0.59689999999999999</v>
      </c>
      <c r="AA82" s="95">
        <v>0.54869999999999997</v>
      </c>
      <c r="AD82" s="92" t="s">
        <v>119</v>
      </c>
      <c r="AE82" s="84">
        <v>0.3876</v>
      </c>
      <c r="AF82" s="84">
        <v>0.2407</v>
      </c>
      <c r="AG82" s="84">
        <v>0</v>
      </c>
      <c r="AH82" s="84">
        <v>0</v>
      </c>
      <c r="AJ82" s="92" t="s">
        <v>119</v>
      </c>
      <c r="AK82" s="84">
        <v>5.0900000000000001E-2</v>
      </c>
      <c r="AL82" s="84">
        <v>8.5199999999999998E-2</v>
      </c>
      <c r="AM82" s="84">
        <v>2.7000000000000001E-3</v>
      </c>
      <c r="AN82" s="84">
        <v>6.0000000000000001E-3</v>
      </c>
      <c r="AP82" s="92" t="s">
        <v>119</v>
      </c>
      <c r="AQ82" s="84">
        <v>0.1235</v>
      </c>
      <c r="AR82" s="84">
        <v>9.1999999999999998E-2</v>
      </c>
      <c r="AS82" s="84">
        <v>0.17169999999999999</v>
      </c>
      <c r="AT82" s="84">
        <v>0.2838</v>
      </c>
      <c r="AV82" s="92" t="s">
        <v>119</v>
      </c>
      <c r="AW82" s="84">
        <v>0.22639999999999999</v>
      </c>
      <c r="AX82" s="84">
        <v>0.3695</v>
      </c>
      <c r="AY82" s="84">
        <v>0.24829999999999999</v>
      </c>
      <c r="AZ82" s="84">
        <v>0.11169999999999999</v>
      </c>
    </row>
    <row r="83" spans="1:52">
      <c r="A83" s="142"/>
      <c r="B83" s="142"/>
      <c r="C83" s="39">
        <v>3.375</v>
      </c>
      <c r="D83" s="95">
        <v>0.1055</v>
      </c>
      <c r="E83" s="95">
        <v>0.1789</v>
      </c>
      <c r="F83" s="95">
        <v>4.5499999999999999E-2</v>
      </c>
      <c r="G83" s="95">
        <v>0</v>
      </c>
      <c r="H83" s="95">
        <v>0.2016</v>
      </c>
      <c r="I83" s="95">
        <v>0.10630000000000001</v>
      </c>
      <c r="J83" s="95">
        <v>0.53259999999999996</v>
      </c>
      <c r="K83" s="95">
        <v>0.51639999999999997</v>
      </c>
      <c r="L83" s="95">
        <v>0.56640000000000001</v>
      </c>
      <c r="M83" s="95">
        <v>0.43859999999999999</v>
      </c>
      <c r="N83" s="95">
        <v>0.93140000000000001</v>
      </c>
      <c r="O83" s="95">
        <v>0.59709999999999996</v>
      </c>
      <c r="P83" s="95">
        <v>0.23430000000000001</v>
      </c>
      <c r="Q83" s="95">
        <v>0.27589999999999998</v>
      </c>
      <c r="R83" s="95">
        <v>8.8499999999999995E-2</v>
      </c>
      <c r="S83" s="95">
        <v>0.30180000000000001</v>
      </c>
      <c r="T83" s="95">
        <v>0.27589999999999998</v>
      </c>
      <c r="U83" s="95">
        <v>0.19420000000000001</v>
      </c>
      <c r="V83" s="95">
        <v>0.54979999999999996</v>
      </c>
      <c r="W83" s="95">
        <v>0.30370000000000003</v>
      </c>
      <c r="X83" s="95">
        <v>0.66010000000000002</v>
      </c>
      <c r="Y83" s="95">
        <v>0.46920000000000001</v>
      </c>
      <c r="Z83" s="95">
        <v>0.45860000000000001</v>
      </c>
      <c r="AA83" s="95">
        <v>0.45739999999999997</v>
      </c>
      <c r="AD83" s="92" t="s">
        <v>120</v>
      </c>
      <c r="AE83" s="84">
        <v>0</v>
      </c>
      <c r="AF83" s="84">
        <v>0</v>
      </c>
      <c r="AG83" s="84">
        <v>0</v>
      </c>
      <c r="AH83" s="84">
        <v>0</v>
      </c>
      <c r="AJ83" s="92" t="s">
        <v>120</v>
      </c>
      <c r="AK83" s="84">
        <v>5.0000000000000001E-4</v>
      </c>
      <c r="AL83" s="84">
        <v>6.1000000000000004E-3</v>
      </c>
      <c r="AM83" s="84">
        <v>0</v>
      </c>
      <c r="AN83" s="84">
        <v>0</v>
      </c>
      <c r="AP83" s="92" t="s">
        <v>120</v>
      </c>
      <c r="AQ83" s="84">
        <v>0.44219999999999998</v>
      </c>
      <c r="AR83" s="84">
        <v>0.1953</v>
      </c>
      <c r="AS83" s="84">
        <v>0.27429999999999999</v>
      </c>
      <c r="AT83" s="84">
        <v>0.30170000000000002</v>
      </c>
      <c r="AV83" s="92" t="s">
        <v>120</v>
      </c>
      <c r="AW83" s="84">
        <v>0.2994</v>
      </c>
      <c r="AX83" s="84">
        <v>0.44319999999999998</v>
      </c>
      <c r="AY83" s="84">
        <v>0.2258</v>
      </c>
      <c r="AZ83" s="84">
        <v>0.15959999999999999</v>
      </c>
    </row>
    <row r="84" spans="1:52">
      <c r="A84" s="142"/>
      <c r="B84" s="142"/>
      <c r="C84" s="39">
        <v>3.4166666666666701</v>
      </c>
      <c r="D84" s="95">
        <v>0.2351</v>
      </c>
      <c r="E84" s="95">
        <v>0.52339999999999998</v>
      </c>
      <c r="F84" s="95">
        <v>3.78E-2</v>
      </c>
      <c r="G84" s="95">
        <v>3.7000000000000002E-3</v>
      </c>
      <c r="H84" s="95">
        <v>0.41310000000000002</v>
      </c>
      <c r="I84" s="95">
        <v>0.24260000000000001</v>
      </c>
      <c r="J84" s="95">
        <v>0.69369999999999998</v>
      </c>
      <c r="K84" s="95">
        <v>0.71460000000000001</v>
      </c>
      <c r="L84" s="95">
        <v>0.59730000000000005</v>
      </c>
      <c r="M84" s="95">
        <v>0.64429999999999998</v>
      </c>
      <c r="N84" s="95">
        <v>0.97899999999999998</v>
      </c>
      <c r="O84" s="95">
        <v>0.7258</v>
      </c>
      <c r="P84" s="95">
        <v>0.2387</v>
      </c>
      <c r="Q84" s="95">
        <v>0.27489999999999998</v>
      </c>
      <c r="R84" s="95">
        <v>7.9899999999999999E-2</v>
      </c>
      <c r="S84" s="95">
        <v>0.2823</v>
      </c>
      <c r="T84" s="95">
        <v>0.27489999999999998</v>
      </c>
      <c r="U84" s="95">
        <v>0.18809999999999999</v>
      </c>
      <c r="V84" s="95">
        <v>0.33260000000000001</v>
      </c>
      <c r="W84" s="95">
        <v>0.21410000000000001</v>
      </c>
      <c r="X84" s="95">
        <v>0.61329999999999996</v>
      </c>
      <c r="Y84" s="95">
        <v>0.43680000000000002</v>
      </c>
      <c r="Z84" s="95">
        <v>0.2989</v>
      </c>
      <c r="AA84" s="95">
        <v>0.3256</v>
      </c>
      <c r="AD84" s="92" t="s">
        <v>121</v>
      </c>
      <c r="AE84" s="84">
        <v>0</v>
      </c>
      <c r="AF84" s="84">
        <v>0</v>
      </c>
      <c r="AG84" s="84">
        <v>0</v>
      </c>
      <c r="AH84" s="84">
        <v>0</v>
      </c>
      <c r="AJ84" s="92" t="s">
        <v>121</v>
      </c>
      <c r="AK84" s="84">
        <v>0</v>
      </c>
      <c r="AL84" s="84">
        <v>0</v>
      </c>
      <c r="AM84" s="84">
        <v>0</v>
      </c>
      <c r="AN84" s="84">
        <v>0</v>
      </c>
      <c r="AP84" s="92" t="s">
        <v>121</v>
      </c>
      <c r="AQ84" s="84">
        <v>0.6976</v>
      </c>
      <c r="AR84" s="84">
        <v>0.32119999999999999</v>
      </c>
      <c r="AS84" s="84">
        <v>0.42259999999999998</v>
      </c>
      <c r="AT84" s="84">
        <v>0.31119999999999998</v>
      </c>
      <c r="AV84" s="92" t="s">
        <v>121</v>
      </c>
      <c r="AW84" s="84">
        <v>0.36430000000000001</v>
      </c>
      <c r="AX84" s="84">
        <v>0.51559999999999995</v>
      </c>
      <c r="AY84" s="84">
        <v>0.224</v>
      </c>
      <c r="AZ84" s="84">
        <v>0.22939999999999999</v>
      </c>
    </row>
    <row r="85" spans="1:52">
      <c r="A85" s="142"/>
      <c r="B85" s="142"/>
      <c r="C85" s="39">
        <v>3.4583333333333299</v>
      </c>
      <c r="D85" s="95">
        <v>0.32240000000000002</v>
      </c>
      <c r="E85" s="95">
        <v>0.61060000000000003</v>
      </c>
      <c r="F85" s="95">
        <v>0.1893</v>
      </c>
      <c r="G85" s="95">
        <v>0</v>
      </c>
      <c r="H85" s="95">
        <v>0.51870000000000005</v>
      </c>
      <c r="I85" s="95">
        <v>0.32819999999999999</v>
      </c>
      <c r="J85" s="95">
        <v>0.65769999999999995</v>
      </c>
      <c r="K85" s="95">
        <v>0.77410000000000001</v>
      </c>
      <c r="L85" s="95">
        <v>0.63900000000000001</v>
      </c>
      <c r="M85" s="95">
        <v>0.7218</v>
      </c>
      <c r="N85" s="95">
        <v>0.96789999999999998</v>
      </c>
      <c r="O85" s="95">
        <v>0.75209999999999999</v>
      </c>
      <c r="P85" s="95">
        <v>0.2258</v>
      </c>
      <c r="Q85" s="95">
        <v>0.30409999999999998</v>
      </c>
      <c r="R85" s="95">
        <v>8.3900000000000002E-2</v>
      </c>
      <c r="S85" s="95">
        <v>0.29320000000000002</v>
      </c>
      <c r="T85" s="95">
        <v>0.30409999999999998</v>
      </c>
      <c r="U85" s="95">
        <v>0.19170000000000001</v>
      </c>
      <c r="V85" s="95">
        <v>0.40439999999999998</v>
      </c>
      <c r="W85" s="95">
        <v>0.19220000000000001</v>
      </c>
      <c r="X85" s="95">
        <v>0.57469999999999999</v>
      </c>
      <c r="Y85" s="95">
        <v>0.45119999999999999</v>
      </c>
      <c r="Z85" s="95">
        <v>0.41980000000000001</v>
      </c>
      <c r="AA85" s="95">
        <v>0.38569999999999999</v>
      </c>
      <c r="AD85" s="92" t="s">
        <v>122</v>
      </c>
      <c r="AE85" s="84">
        <v>0</v>
      </c>
      <c r="AF85" s="84">
        <v>0</v>
      </c>
      <c r="AG85" s="84">
        <v>0</v>
      </c>
      <c r="AH85" s="84">
        <v>0</v>
      </c>
      <c r="AJ85" s="92" t="s">
        <v>122</v>
      </c>
      <c r="AK85" s="84">
        <v>0</v>
      </c>
      <c r="AL85" s="84">
        <v>0</v>
      </c>
      <c r="AM85" s="84">
        <v>0</v>
      </c>
      <c r="AN85" s="84">
        <v>0</v>
      </c>
      <c r="AP85" s="92" t="s">
        <v>122</v>
      </c>
      <c r="AQ85" s="84">
        <v>0.67469999999999997</v>
      </c>
      <c r="AR85" s="84">
        <v>0.27789999999999998</v>
      </c>
      <c r="AS85" s="84">
        <v>0.52890000000000004</v>
      </c>
      <c r="AT85" s="84">
        <v>0.25690000000000002</v>
      </c>
      <c r="AV85" s="92" t="s">
        <v>122</v>
      </c>
      <c r="AW85" s="84">
        <v>0.4718</v>
      </c>
      <c r="AX85" s="84">
        <v>0.48609999999999998</v>
      </c>
      <c r="AY85" s="84">
        <v>0.20680000000000001</v>
      </c>
      <c r="AZ85" s="84">
        <v>0.29830000000000001</v>
      </c>
    </row>
    <row r="86" spans="1:52">
      <c r="A86" s="142"/>
      <c r="B86" s="142"/>
      <c r="C86" s="39">
        <v>3.5</v>
      </c>
      <c r="D86" s="95">
        <v>0.37169999999999997</v>
      </c>
      <c r="E86" s="95">
        <v>0.65100000000000002</v>
      </c>
      <c r="F86" s="95">
        <v>0.51300000000000001</v>
      </c>
      <c r="G86" s="95">
        <v>3.9699999999999999E-2</v>
      </c>
      <c r="H86" s="95">
        <v>0.44230000000000003</v>
      </c>
      <c r="I86" s="95">
        <v>0.40360000000000001</v>
      </c>
      <c r="J86" s="95">
        <v>0.78510000000000002</v>
      </c>
      <c r="K86" s="95">
        <v>0.77769999999999995</v>
      </c>
      <c r="L86" s="95">
        <v>0.748</v>
      </c>
      <c r="M86" s="95">
        <v>0.80089999999999995</v>
      </c>
      <c r="N86" s="95">
        <v>0.93940000000000001</v>
      </c>
      <c r="O86" s="95">
        <v>0.81020000000000003</v>
      </c>
      <c r="P86" s="95">
        <v>0.32819999999999999</v>
      </c>
      <c r="Q86" s="95">
        <v>0.42299999999999999</v>
      </c>
      <c r="R86" s="95">
        <v>0.12790000000000001</v>
      </c>
      <c r="S86" s="95">
        <v>0.45329999999999998</v>
      </c>
      <c r="T86" s="95">
        <v>0.42299999999999999</v>
      </c>
      <c r="U86" s="95">
        <v>0.28410000000000002</v>
      </c>
      <c r="V86" s="95">
        <v>0.60829999999999995</v>
      </c>
      <c r="W86" s="95">
        <v>0.19570000000000001</v>
      </c>
      <c r="X86" s="95">
        <v>0.6472</v>
      </c>
      <c r="Y86" s="95">
        <v>0.41060000000000002</v>
      </c>
      <c r="Z86" s="95">
        <v>0.64459999999999995</v>
      </c>
      <c r="AA86" s="95">
        <v>0.52900000000000003</v>
      </c>
      <c r="AD86" s="92" t="s">
        <v>123</v>
      </c>
      <c r="AE86" s="84">
        <v>0</v>
      </c>
      <c r="AF86" s="84">
        <v>0</v>
      </c>
      <c r="AG86" s="84">
        <v>0</v>
      </c>
      <c r="AH86" s="84">
        <v>0</v>
      </c>
      <c r="AJ86" s="92" t="s">
        <v>123</v>
      </c>
      <c r="AK86" s="84">
        <v>0</v>
      </c>
      <c r="AL86" s="84">
        <v>0</v>
      </c>
      <c r="AM86" s="84">
        <v>0</v>
      </c>
      <c r="AN86" s="84">
        <v>0</v>
      </c>
      <c r="AP86" s="92" t="s">
        <v>123</v>
      </c>
      <c r="AQ86" s="84">
        <v>0.8367</v>
      </c>
      <c r="AR86" s="84">
        <v>0.35310000000000002</v>
      </c>
      <c r="AS86" s="84">
        <v>0.58689999999999998</v>
      </c>
      <c r="AT86" s="84">
        <v>0.2185</v>
      </c>
      <c r="AV86" s="92" t="s">
        <v>123</v>
      </c>
      <c r="AW86" s="84">
        <v>0.5131</v>
      </c>
      <c r="AX86" s="84">
        <v>0.53710000000000002</v>
      </c>
      <c r="AY86" s="84">
        <v>0.18970000000000001</v>
      </c>
      <c r="AZ86" s="84">
        <v>0.4753</v>
      </c>
    </row>
    <row r="87" spans="1:52">
      <c r="A87" s="142"/>
      <c r="B87" s="142"/>
      <c r="C87" s="39">
        <v>3.5416666666666701</v>
      </c>
      <c r="D87" s="95">
        <v>0.45519999999999999</v>
      </c>
      <c r="E87" s="95">
        <v>0.79890000000000005</v>
      </c>
      <c r="F87" s="95">
        <v>0.52990000000000004</v>
      </c>
      <c r="G87" s="95">
        <v>0.1222</v>
      </c>
      <c r="H87" s="95">
        <v>0.52449999999999997</v>
      </c>
      <c r="I87" s="95">
        <v>0.48609999999999998</v>
      </c>
      <c r="J87" s="95">
        <v>0.80120000000000002</v>
      </c>
      <c r="K87" s="95">
        <v>0.77080000000000004</v>
      </c>
      <c r="L87" s="95">
        <v>0.70709999999999995</v>
      </c>
      <c r="M87" s="95">
        <v>0.83660000000000001</v>
      </c>
      <c r="N87" s="95">
        <v>0.89249999999999996</v>
      </c>
      <c r="O87" s="95">
        <v>0.80159999999999998</v>
      </c>
      <c r="P87" s="95">
        <v>0.4264</v>
      </c>
      <c r="Q87" s="95">
        <v>0.55669999999999997</v>
      </c>
      <c r="R87" s="95">
        <v>0.14219999999999999</v>
      </c>
      <c r="S87" s="95">
        <v>0.4894</v>
      </c>
      <c r="T87" s="95">
        <v>0.55669999999999997</v>
      </c>
      <c r="U87" s="95">
        <v>0.34060000000000001</v>
      </c>
      <c r="V87" s="95">
        <v>0.50309999999999999</v>
      </c>
      <c r="W87" s="95">
        <v>0.25669999999999998</v>
      </c>
      <c r="X87" s="95">
        <v>0.53500000000000003</v>
      </c>
      <c r="Y87" s="95">
        <v>0.36559999999999998</v>
      </c>
      <c r="Z87" s="95">
        <v>0.7722</v>
      </c>
      <c r="AA87" s="95">
        <v>0.58020000000000005</v>
      </c>
      <c r="AD87" s="92" t="s">
        <v>124</v>
      </c>
      <c r="AE87" s="84">
        <v>0</v>
      </c>
      <c r="AF87" s="84">
        <v>0</v>
      </c>
      <c r="AG87" s="84">
        <v>0</v>
      </c>
      <c r="AH87" s="84">
        <v>0</v>
      </c>
      <c r="AJ87" s="92" t="s">
        <v>124</v>
      </c>
      <c r="AK87" s="84">
        <v>0</v>
      </c>
      <c r="AL87" s="84">
        <v>0</v>
      </c>
      <c r="AM87" s="84">
        <v>0</v>
      </c>
      <c r="AN87" s="84">
        <v>0</v>
      </c>
      <c r="AP87" s="92" t="s">
        <v>124</v>
      </c>
      <c r="AQ87" s="84">
        <v>0.75419999999999998</v>
      </c>
      <c r="AR87" s="84">
        <v>0.432</v>
      </c>
      <c r="AS87" s="84">
        <v>0.62470000000000003</v>
      </c>
      <c r="AT87" s="84">
        <v>0.13700000000000001</v>
      </c>
      <c r="AV87" s="92" t="s">
        <v>124</v>
      </c>
      <c r="AW87" s="84">
        <v>0.52300000000000002</v>
      </c>
      <c r="AX87" s="84">
        <v>0.57999999999999996</v>
      </c>
      <c r="AY87" s="84">
        <v>0.16020000000000001</v>
      </c>
      <c r="AZ87" s="84">
        <v>0.67169999999999996</v>
      </c>
    </row>
    <row r="88" spans="1:52">
      <c r="A88" s="142"/>
      <c r="B88" s="142"/>
      <c r="C88" s="39">
        <v>3.5833333333333299</v>
      </c>
      <c r="D88" s="95">
        <v>0.5988</v>
      </c>
      <c r="E88" s="95">
        <v>0.88419999999999999</v>
      </c>
      <c r="F88" s="95">
        <v>0.55869999999999997</v>
      </c>
      <c r="G88" s="95">
        <v>9.7299999999999998E-2</v>
      </c>
      <c r="H88" s="95">
        <v>0.45269999999999999</v>
      </c>
      <c r="I88" s="95">
        <v>0.51829999999999998</v>
      </c>
      <c r="J88" s="95">
        <v>0.83399999999999996</v>
      </c>
      <c r="K88" s="95">
        <v>0.83009999999999995</v>
      </c>
      <c r="L88" s="95">
        <v>0.70509999999999995</v>
      </c>
      <c r="M88" s="95">
        <v>0.8478</v>
      </c>
      <c r="N88" s="95">
        <v>0.8175</v>
      </c>
      <c r="O88" s="95">
        <v>0.80689999999999995</v>
      </c>
      <c r="P88" s="95">
        <v>0.45</v>
      </c>
      <c r="Q88" s="95">
        <v>0.38190000000000002</v>
      </c>
      <c r="R88" s="95">
        <v>0.1308</v>
      </c>
      <c r="S88" s="95">
        <v>0.37790000000000001</v>
      </c>
      <c r="T88" s="95">
        <v>0.38190000000000002</v>
      </c>
      <c r="U88" s="95">
        <v>0.29970000000000002</v>
      </c>
      <c r="V88" s="95">
        <v>0.57320000000000004</v>
      </c>
      <c r="W88" s="95">
        <v>0.35659999999999997</v>
      </c>
      <c r="X88" s="95">
        <v>0.47620000000000001</v>
      </c>
      <c r="Y88" s="95">
        <v>0.27839999999999998</v>
      </c>
      <c r="Z88" s="95">
        <v>0.65200000000000002</v>
      </c>
      <c r="AA88" s="95">
        <v>0.53969999999999996</v>
      </c>
    </row>
    <row r="89" spans="1:52">
      <c r="A89" s="142"/>
      <c r="B89" s="142"/>
      <c r="C89" s="39">
        <v>3.625</v>
      </c>
      <c r="D89" s="95">
        <v>0.67459999999999998</v>
      </c>
      <c r="E89" s="95">
        <v>0.84830000000000005</v>
      </c>
      <c r="F89" s="95">
        <v>0.57920000000000005</v>
      </c>
      <c r="G89" s="95">
        <v>0.2029</v>
      </c>
      <c r="H89" s="95">
        <v>0.41020000000000001</v>
      </c>
      <c r="I89" s="95">
        <v>0.54300000000000004</v>
      </c>
      <c r="J89" s="95">
        <v>0.88549999999999995</v>
      </c>
      <c r="K89" s="95">
        <v>0.7944</v>
      </c>
      <c r="L89" s="95">
        <v>0.75139999999999996</v>
      </c>
      <c r="M89" s="95">
        <v>0.88700000000000001</v>
      </c>
      <c r="N89" s="95">
        <v>0.73280000000000001</v>
      </c>
      <c r="O89" s="95">
        <v>0.81020000000000003</v>
      </c>
      <c r="P89" s="95">
        <v>0.38540000000000002</v>
      </c>
      <c r="Q89" s="95">
        <v>0.32079999999999997</v>
      </c>
      <c r="R89" s="95">
        <v>0.11269999999999999</v>
      </c>
      <c r="S89" s="95">
        <v>0.33679999999999999</v>
      </c>
      <c r="T89" s="95">
        <v>0.32079999999999997</v>
      </c>
      <c r="U89" s="95">
        <v>0.25890000000000002</v>
      </c>
      <c r="V89" s="95">
        <v>0.59830000000000005</v>
      </c>
      <c r="W89" s="95">
        <v>0.35020000000000001</v>
      </c>
      <c r="X89" s="95">
        <v>0.49959999999999999</v>
      </c>
      <c r="Y89" s="95">
        <v>0.2782</v>
      </c>
      <c r="Z89" s="95">
        <v>0.45500000000000002</v>
      </c>
      <c r="AA89" s="95">
        <v>0.44479999999999997</v>
      </c>
    </row>
    <row r="90" spans="1:52">
      <c r="A90" s="142"/>
      <c r="B90" s="142"/>
      <c r="C90" s="39">
        <v>3.6666666666666701</v>
      </c>
      <c r="D90" s="95">
        <v>0.49399999999999999</v>
      </c>
      <c r="E90" s="95">
        <v>0.87160000000000004</v>
      </c>
      <c r="F90" s="95">
        <v>0.52070000000000005</v>
      </c>
      <c r="G90" s="95">
        <v>0.27200000000000002</v>
      </c>
      <c r="H90" s="95">
        <v>0.42080000000000001</v>
      </c>
      <c r="I90" s="95">
        <v>0.51580000000000004</v>
      </c>
      <c r="J90" s="95">
        <v>0.85970000000000002</v>
      </c>
      <c r="K90" s="95">
        <v>0.74529999999999996</v>
      </c>
      <c r="L90" s="95">
        <v>0.75070000000000003</v>
      </c>
      <c r="M90" s="95">
        <v>0.79290000000000005</v>
      </c>
      <c r="N90" s="95">
        <v>0.39579999999999999</v>
      </c>
      <c r="O90" s="95">
        <v>0.70889999999999997</v>
      </c>
      <c r="P90" s="95">
        <v>0.37969999999999998</v>
      </c>
      <c r="Q90" s="95">
        <v>0.34039999999999998</v>
      </c>
      <c r="R90" s="95">
        <v>0.115</v>
      </c>
      <c r="S90" s="95">
        <v>0.32340000000000002</v>
      </c>
      <c r="T90" s="95">
        <v>0.34039999999999998</v>
      </c>
      <c r="U90" s="95">
        <v>0.25779999999999997</v>
      </c>
      <c r="V90" s="95">
        <v>0.61609999999999998</v>
      </c>
      <c r="W90" s="95">
        <v>0.3483</v>
      </c>
      <c r="X90" s="95">
        <v>0.6139</v>
      </c>
      <c r="Y90" s="95">
        <v>0.31840000000000002</v>
      </c>
      <c r="Z90" s="95">
        <v>0.441</v>
      </c>
      <c r="AA90" s="95">
        <v>0.45419999999999999</v>
      </c>
      <c r="AD90" s="144" t="s">
        <v>10</v>
      </c>
      <c r="AE90" s="144"/>
      <c r="AF90" s="144"/>
      <c r="AG90" s="144"/>
      <c r="AH90" s="144"/>
      <c r="AI90" s="144"/>
      <c r="AJ90" s="144"/>
      <c r="AK90" s="144"/>
      <c r="AL90" s="144"/>
      <c r="AM90" s="144"/>
      <c r="AN90" s="144"/>
      <c r="AO90" s="144"/>
      <c r="AP90" s="144"/>
      <c r="AQ90" s="144"/>
      <c r="AR90" s="144"/>
      <c r="AS90" s="144"/>
      <c r="AT90" s="144"/>
      <c r="AU90" s="144"/>
      <c r="AV90" s="144"/>
      <c r="AW90" s="144"/>
      <c r="AX90" s="144"/>
      <c r="AY90" s="144"/>
      <c r="AZ90" s="144"/>
    </row>
    <row r="91" spans="1:52">
      <c r="A91" s="142"/>
      <c r="B91" s="142"/>
      <c r="C91" s="39">
        <v>3.7083333333333299</v>
      </c>
      <c r="D91" s="95">
        <v>0.61009999999999998</v>
      </c>
      <c r="E91" s="95">
        <v>0.76370000000000005</v>
      </c>
      <c r="F91" s="95">
        <v>0.53300000000000003</v>
      </c>
      <c r="G91" s="95">
        <v>0.37169999999999997</v>
      </c>
      <c r="H91" s="95">
        <v>7.8899999999999998E-2</v>
      </c>
      <c r="I91" s="95">
        <v>0.47139999999999999</v>
      </c>
      <c r="J91" s="95">
        <v>0.80620000000000003</v>
      </c>
      <c r="K91" s="95">
        <v>0.6603</v>
      </c>
      <c r="L91" s="95">
        <v>0.57169999999999999</v>
      </c>
      <c r="M91" s="95">
        <v>0.71799999999999997</v>
      </c>
      <c r="N91" s="95">
        <v>0.7843</v>
      </c>
      <c r="O91" s="95">
        <v>0.70809999999999995</v>
      </c>
      <c r="P91" s="95">
        <v>0.36720000000000003</v>
      </c>
      <c r="Q91" s="95">
        <v>0.3367</v>
      </c>
      <c r="R91" s="95">
        <v>0.12330000000000001</v>
      </c>
      <c r="S91" s="95">
        <v>0.3453</v>
      </c>
      <c r="T91" s="95">
        <v>0.3367</v>
      </c>
      <c r="U91" s="95">
        <v>0.26150000000000001</v>
      </c>
      <c r="V91" s="95">
        <v>0.62419999999999998</v>
      </c>
      <c r="W91" s="95">
        <v>0.39389999999999997</v>
      </c>
      <c r="X91" s="95">
        <v>0.68769999999999998</v>
      </c>
      <c r="Y91" s="95">
        <v>0.34470000000000001</v>
      </c>
      <c r="Z91" s="95">
        <v>0.51919999999999999</v>
      </c>
      <c r="AA91" s="95">
        <v>0.51429999999999998</v>
      </c>
      <c r="AE91" s="84" t="s">
        <v>99</v>
      </c>
      <c r="AK91" s="84" t="s">
        <v>100</v>
      </c>
      <c r="AQ91" s="84" t="s">
        <v>98</v>
      </c>
      <c r="AW91" s="84" t="s">
        <v>153</v>
      </c>
    </row>
    <row r="92" spans="1:52">
      <c r="A92" s="142"/>
      <c r="B92" s="142"/>
      <c r="C92" s="39">
        <v>3.75</v>
      </c>
      <c r="D92" s="95">
        <v>0.30080000000000001</v>
      </c>
      <c r="E92" s="95">
        <v>0.46800000000000003</v>
      </c>
      <c r="F92" s="95">
        <v>5.9400000000000001E-2</v>
      </c>
      <c r="G92" s="95">
        <v>0.1676</v>
      </c>
      <c r="H92" s="95">
        <v>0.12939999999999999</v>
      </c>
      <c r="I92" s="95">
        <v>0.22500000000000001</v>
      </c>
      <c r="J92" s="95">
        <v>0.55269999999999997</v>
      </c>
      <c r="K92" s="95">
        <v>0.56179999999999997</v>
      </c>
      <c r="L92" s="95">
        <v>0.3614</v>
      </c>
      <c r="M92" s="95">
        <v>0.47</v>
      </c>
      <c r="N92" s="95">
        <v>0.4622</v>
      </c>
      <c r="O92" s="95">
        <v>0.48159999999999997</v>
      </c>
      <c r="P92" s="95">
        <v>0.4289</v>
      </c>
      <c r="Q92" s="95">
        <v>0.48010000000000003</v>
      </c>
      <c r="R92" s="95">
        <v>0.13569999999999999</v>
      </c>
      <c r="S92" s="95">
        <v>0.46839999999999998</v>
      </c>
      <c r="T92" s="95">
        <v>0.48010000000000003</v>
      </c>
      <c r="U92" s="95">
        <v>0.32540000000000002</v>
      </c>
      <c r="V92" s="95">
        <v>0.75449999999999995</v>
      </c>
      <c r="W92" s="95">
        <v>0.39319999999999999</v>
      </c>
      <c r="X92" s="95">
        <v>0.81599999999999995</v>
      </c>
      <c r="Y92" s="95">
        <v>0.49430000000000002</v>
      </c>
      <c r="Z92" s="95">
        <v>0.54059999999999997</v>
      </c>
      <c r="AA92" s="95">
        <v>0.56100000000000005</v>
      </c>
      <c r="AE92" s="84" t="s">
        <v>86</v>
      </c>
      <c r="AF92" s="84" t="s">
        <v>87</v>
      </c>
      <c r="AG92" s="84" t="s">
        <v>88</v>
      </c>
      <c r="AH92" s="84" t="s">
        <v>85</v>
      </c>
      <c r="AK92" s="84" t="s">
        <v>86</v>
      </c>
      <c r="AL92" s="84" t="s">
        <v>87</v>
      </c>
      <c r="AM92" s="84" t="s">
        <v>88</v>
      </c>
      <c r="AN92" s="84" t="s">
        <v>85</v>
      </c>
      <c r="AQ92" s="84" t="s">
        <v>86</v>
      </c>
      <c r="AR92" s="84" t="s">
        <v>87</v>
      </c>
      <c r="AS92" s="84" t="s">
        <v>88</v>
      </c>
      <c r="AT92" s="84" t="s">
        <v>85</v>
      </c>
      <c r="AW92" s="84" t="s">
        <v>86</v>
      </c>
      <c r="AX92" s="84" t="s">
        <v>87</v>
      </c>
      <c r="AY92" s="84" t="s">
        <v>88</v>
      </c>
      <c r="AZ92" s="84" t="s">
        <v>85</v>
      </c>
    </row>
    <row r="93" spans="1:52">
      <c r="A93" s="142"/>
      <c r="B93" s="142"/>
      <c r="C93" s="39">
        <v>3.7916666666666701</v>
      </c>
      <c r="D93" s="95">
        <v>0</v>
      </c>
      <c r="E93" s="95">
        <v>0</v>
      </c>
      <c r="F93" s="95">
        <v>0</v>
      </c>
      <c r="G93" s="95">
        <v>0</v>
      </c>
      <c r="H93" s="95">
        <v>0</v>
      </c>
      <c r="I93" s="95">
        <v>0</v>
      </c>
      <c r="J93" s="95">
        <v>0.15709999999999999</v>
      </c>
      <c r="K93" s="95">
        <v>0.129</v>
      </c>
      <c r="L93" s="95">
        <v>3.2800000000000003E-2</v>
      </c>
      <c r="M93" s="95">
        <v>6.5299999999999997E-2</v>
      </c>
      <c r="N93" s="95">
        <v>0.29420000000000002</v>
      </c>
      <c r="O93" s="95">
        <v>0.13569999999999999</v>
      </c>
      <c r="P93" s="95">
        <v>0.51400000000000001</v>
      </c>
      <c r="Q93" s="95">
        <v>0.63729999999999998</v>
      </c>
      <c r="R93" s="95">
        <v>0.17150000000000001</v>
      </c>
      <c r="S93" s="95">
        <v>0.60929999999999995</v>
      </c>
      <c r="T93" s="95">
        <v>0.63729999999999998</v>
      </c>
      <c r="U93" s="95">
        <v>0.41039999999999999</v>
      </c>
      <c r="V93" s="95">
        <v>0.85260000000000002</v>
      </c>
      <c r="W93" s="95">
        <v>0.45710000000000001</v>
      </c>
      <c r="X93" s="95">
        <v>0.8206</v>
      </c>
      <c r="Y93" s="95">
        <v>0.63349999999999995</v>
      </c>
      <c r="Z93" s="95">
        <v>0.61229999999999996</v>
      </c>
      <c r="AA93" s="95">
        <v>0.62919999999999998</v>
      </c>
      <c r="AD93" s="92" t="s">
        <v>101</v>
      </c>
      <c r="AE93" s="84">
        <v>0</v>
      </c>
      <c r="AF93" s="84">
        <v>0</v>
      </c>
      <c r="AG93" s="84">
        <v>0</v>
      </c>
      <c r="AH93" s="84">
        <v>0</v>
      </c>
      <c r="AJ93" s="92" t="s">
        <v>101</v>
      </c>
      <c r="AK93" s="84">
        <v>0</v>
      </c>
      <c r="AL93" s="84">
        <v>0</v>
      </c>
      <c r="AM93" s="84">
        <v>0</v>
      </c>
      <c r="AN93" s="84">
        <v>0</v>
      </c>
      <c r="AP93" s="92" t="s">
        <v>101</v>
      </c>
      <c r="AQ93" s="84">
        <v>0.20499999999999999</v>
      </c>
      <c r="AR93" s="84">
        <v>4.4699999999999997E-2</v>
      </c>
      <c r="AS93" s="84">
        <v>0.1908</v>
      </c>
      <c r="AT93" s="84">
        <v>3.5400000000000001E-2</v>
      </c>
      <c r="AV93" s="92" t="s">
        <v>101</v>
      </c>
      <c r="AW93" s="84">
        <v>0.47470000000000001</v>
      </c>
      <c r="AX93" s="84">
        <v>0.34710000000000002</v>
      </c>
      <c r="AY93" s="84">
        <v>9.7999999999999997E-3</v>
      </c>
      <c r="AZ93" s="84">
        <v>0.18820000000000001</v>
      </c>
    </row>
    <row r="94" spans="1:52">
      <c r="A94" s="142"/>
      <c r="B94" s="142"/>
      <c r="C94" s="39">
        <v>3.8333333333333299</v>
      </c>
      <c r="D94" s="95">
        <v>0</v>
      </c>
      <c r="E94" s="95">
        <v>0</v>
      </c>
      <c r="F94" s="95">
        <v>0</v>
      </c>
      <c r="G94" s="95">
        <v>0</v>
      </c>
      <c r="H94" s="95">
        <v>0</v>
      </c>
      <c r="I94" s="95">
        <v>0</v>
      </c>
      <c r="J94" s="95">
        <v>1.4E-3</v>
      </c>
      <c r="K94" s="95">
        <v>1.8E-3</v>
      </c>
      <c r="L94" s="95">
        <v>0</v>
      </c>
      <c r="M94" s="95">
        <v>0</v>
      </c>
      <c r="N94" s="95">
        <v>1.61E-2</v>
      </c>
      <c r="O94" s="95">
        <v>3.8999999999999998E-3</v>
      </c>
      <c r="P94" s="95">
        <v>0.52829999999999999</v>
      </c>
      <c r="Q94" s="95">
        <v>0.69040000000000001</v>
      </c>
      <c r="R94" s="95">
        <v>0.18090000000000001</v>
      </c>
      <c r="S94" s="95">
        <v>0.64219999999999999</v>
      </c>
      <c r="T94" s="95">
        <v>0.69040000000000001</v>
      </c>
      <c r="U94" s="95">
        <v>0.43099999999999999</v>
      </c>
      <c r="V94" s="95">
        <v>0.85260000000000002</v>
      </c>
      <c r="W94" s="95">
        <v>0.62570000000000003</v>
      </c>
      <c r="X94" s="95">
        <v>0.72089999999999999</v>
      </c>
      <c r="Y94" s="95">
        <v>0.65980000000000005</v>
      </c>
      <c r="Z94" s="95">
        <v>0.77700000000000002</v>
      </c>
      <c r="AA94" s="95">
        <v>0.73980000000000001</v>
      </c>
      <c r="AD94" s="92" t="s">
        <v>102</v>
      </c>
      <c r="AE94" s="84">
        <v>0</v>
      </c>
      <c r="AF94" s="84">
        <v>0</v>
      </c>
      <c r="AG94" s="84">
        <v>0</v>
      </c>
      <c r="AH94" s="84">
        <v>0</v>
      </c>
      <c r="AJ94" s="92" t="s">
        <v>102</v>
      </c>
      <c r="AK94" s="84">
        <v>0</v>
      </c>
      <c r="AL94" s="84">
        <v>0</v>
      </c>
      <c r="AM94" s="84">
        <v>0</v>
      </c>
      <c r="AN94" s="84">
        <v>0</v>
      </c>
      <c r="AP94" s="92" t="s">
        <v>102</v>
      </c>
      <c r="AQ94" s="84">
        <v>0.20960000000000001</v>
      </c>
      <c r="AR94" s="84">
        <v>4.99E-2</v>
      </c>
      <c r="AS94" s="84">
        <v>0.17949999999999999</v>
      </c>
      <c r="AT94" s="84">
        <v>2.3900000000000001E-2</v>
      </c>
      <c r="AV94" s="92" t="s">
        <v>102</v>
      </c>
      <c r="AW94" s="84">
        <v>0.57469999999999999</v>
      </c>
      <c r="AX94" s="84">
        <v>0.29089999999999999</v>
      </c>
      <c r="AY94" s="84">
        <v>2.5000000000000001E-3</v>
      </c>
      <c r="AZ94" s="84">
        <v>0.1225</v>
      </c>
    </row>
    <row r="95" spans="1:52">
      <c r="A95" s="142"/>
      <c r="B95" s="142"/>
      <c r="C95" s="39">
        <v>3.875</v>
      </c>
      <c r="D95" s="95">
        <v>0</v>
      </c>
      <c r="E95" s="95">
        <v>0</v>
      </c>
      <c r="F95" s="95">
        <v>0</v>
      </c>
      <c r="G95" s="95">
        <v>0</v>
      </c>
      <c r="H95" s="95">
        <v>0</v>
      </c>
      <c r="I95" s="95">
        <v>0</v>
      </c>
      <c r="J95" s="95">
        <v>0</v>
      </c>
      <c r="K95" s="95">
        <v>0</v>
      </c>
      <c r="L95" s="95">
        <v>0</v>
      </c>
      <c r="M95" s="95">
        <v>0</v>
      </c>
      <c r="N95" s="95">
        <v>0</v>
      </c>
      <c r="O95" s="95">
        <v>0</v>
      </c>
      <c r="P95" s="95">
        <v>0.51939999999999997</v>
      </c>
      <c r="Q95" s="95">
        <v>0.70799999999999996</v>
      </c>
      <c r="R95" s="95">
        <v>0.17530000000000001</v>
      </c>
      <c r="S95" s="95">
        <v>0.64129999999999998</v>
      </c>
      <c r="T95" s="95">
        <v>0.70799999999999996</v>
      </c>
      <c r="U95" s="95">
        <v>0.42820000000000003</v>
      </c>
      <c r="V95" s="95">
        <v>0.84540000000000004</v>
      </c>
      <c r="W95" s="95">
        <v>0.74890000000000001</v>
      </c>
      <c r="X95" s="95">
        <v>0.59119999999999995</v>
      </c>
      <c r="Y95" s="95">
        <v>0.64249999999999996</v>
      </c>
      <c r="Z95" s="95">
        <v>0.87839999999999996</v>
      </c>
      <c r="AA95" s="95">
        <v>0.80210000000000004</v>
      </c>
      <c r="AD95" s="92" t="s">
        <v>103</v>
      </c>
      <c r="AE95" s="84">
        <v>0</v>
      </c>
      <c r="AF95" s="84">
        <v>0</v>
      </c>
      <c r="AG95" s="84">
        <v>0</v>
      </c>
      <c r="AH95" s="84">
        <v>0</v>
      </c>
      <c r="AJ95" s="92" t="s">
        <v>103</v>
      </c>
      <c r="AK95" s="84">
        <v>0</v>
      </c>
      <c r="AL95" s="84">
        <v>0</v>
      </c>
      <c r="AM95" s="84">
        <v>0</v>
      </c>
      <c r="AN95" s="84">
        <v>0</v>
      </c>
      <c r="AP95" s="92" t="s">
        <v>103</v>
      </c>
      <c r="AQ95" s="84">
        <v>0.20369999999999999</v>
      </c>
      <c r="AR95" s="84">
        <v>4.8399999999999999E-2</v>
      </c>
      <c r="AS95" s="84">
        <v>0.17499999999999999</v>
      </c>
      <c r="AT95" s="84">
        <v>1.6E-2</v>
      </c>
      <c r="AV95" s="92" t="s">
        <v>103</v>
      </c>
      <c r="AW95" s="84">
        <v>0.60919999999999996</v>
      </c>
      <c r="AX95" s="84">
        <v>0.1976</v>
      </c>
      <c r="AY95" s="84">
        <v>6.1000000000000004E-3</v>
      </c>
      <c r="AZ95" s="84">
        <v>0.1232</v>
      </c>
    </row>
    <row r="96" spans="1:52">
      <c r="A96" s="142"/>
      <c r="B96" s="142"/>
      <c r="C96" s="39">
        <v>3.9166666666666701</v>
      </c>
      <c r="D96" s="95">
        <v>0</v>
      </c>
      <c r="E96" s="95">
        <v>0</v>
      </c>
      <c r="F96" s="95">
        <v>0</v>
      </c>
      <c r="G96" s="95">
        <v>0</v>
      </c>
      <c r="H96" s="95">
        <v>0</v>
      </c>
      <c r="I96" s="95">
        <v>0</v>
      </c>
      <c r="J96" s="95">
        <v>0</v>
      </c>
      <c r="K96" s="95">
        <v>0</v>
      </c>
      <c r="L96" s="95">
        <v>0</v>
      </c>
      <c r="M96" s="95">
        <v>0</v>
      </c>
      <c r="N96" s="95">
        <v>0</v>
      </c>
      <c r="O96" s="95">
        <v>0</v>
      </c>
      <c r="P96" s="95">
        <v>0.58289999999999997</v>
      </c>
      <c r="Q96" s="95">
        <v>0.78659999999999997</v>
      </c>
      <c r="R96" s="95">
        <v>0.18859999999999999</v>
      </c>
      <c r="S96" s="95">
        <v>0.74709999999999999</v>
      </c>
      <c r="T96" s="95">
        <v>0.78659999999999997</v>
      </c>
      <c r="U96" s="95">
        <v>0.48180000000000001</v>
      </c>
      <c r="V96" s="95">
        <v>0.83599999999999997</v>
      </c>
      <c r="W96" s="95">
        <v>0.82969999999999999</v>
      </c>
      <c r="X96" s="95">
        <v>0.3649</v>
      </c>
      <c r="Y96" s="95">
        <v>0.54100000000000004</v>
      </c>
      <c r="Z96" s="95">
        <v>0.82220000000000004</v>
      </c>
      <c r="AA96" s="95">
        <v>0.76070000000000004</v>
      </c>
      <c r="AD96" s="92" t="s">
        <v>104</v>
      </c>
      <c r="AE96" s="84">
        <v>0</v>
      </c>
      <c r="AF96" s="84">
        <v>0</v>
      </c>
      <c r="AG96" s="84">
        <v>0</v>
      </c>
      <c r="AH96" s="84">
        <v>0</v>
      </c>
      <c r="AJ96" s="92" t="s">
        <v>104</v>
      </c>
      <c r="AK96" s="84">
        <v>0</v>
      </c>
      <c r="AL96" s="84">
        <v>0</v>
      </c>
      <c r="AM96" s="84">
        <v>0</v>
      </c>
      <c r="AN96" s="84">
        <v>0</v>
      </c>
      <c r="AP96" s="92" t="s">
        <v>104</v>
      </c>
      <c r="AQ96" s="84">
        <v>0.19819999999999999</v>
      </c>
      <c r="AR96" s="84">
        <v>4.1099999999999998E-2</v>
      </c>
      <c r="AS96" s="84">
        <v>0.1449</v>
      </c>
      <c r="AT96" s="84">
        <v>1.41E-2</v>
      </c>
      <c r="AV96" s="92" t="s">
        <v>104</v>
      </c>
      <c r="AW96" s="84">
        <v>0.73480000000000001</v>
      </c>
      <c r="AX96" s="84">
        <v>3.32E-2</v>
      </c>
      <c r="AY96" s="84">
        <v>1.84E-2</v>
      </c>
      <c r="AZ96" s="84">
        <v>0.1318</v>
      </c>
    </row>
    <row r="97" spans="1:52">
      <c r="A97" s="142"/>
      <c r="B97" s="142"/>
      <c r="C97" s="39">
        <v>3.9583333333333299</v>
      </c>
      <c r="D97" s="95">
        <v>0</v>
      </c>
      <c r="E97" s="95">
        <v>0</v>
      </c>
      <c r="F97" s="95">
        <v>0</v>
      </c>
      <c r="G97" s="95">
        <v>0</v>
      </c>
      <c r="H97" s="95">
        <v>0</v>
      </c>
      <c r="I97" s="95">
        <v>0</v>
      </c>
      <c r="J97" s="95">
        <v>0</v>
      </c>
      <c r="K97" s="95">
        <v>0</v>
      </c>
      <c r="L97" s="95">
        <v>0</v>
      </c>
      <c r="M97" s="95">
        <v>0</v>
      </c>
      <c r="N97" s="95">
        <v>0</v>
      </c>
      <c r="O97" s="95">
        <v>0</v>
      </c>
      <c r="P97" s="95">
        <v>0.56669999999999998</v>
      </c>
      <c r="Q97" s="95">
        <v>0.79879999999999995</v>
      </c>
      <c r="R97" s="95">
        <v>0.18790000000000001</v>
      </c>
      <c r="S97" s="95">
        <v>0.74660000000000004</v>
      </c>
      <c r="T97" s="95">
        <v>0.79879999999999995</v>
      </c>
      <c r="U97" s="95">
        <v>0.4783</v>
      </c>
      <c r="V97" s="95">
        <v>0.78029999999999999</v>
      </c>
      <c r="W97" s="95">
        <v>0.8306</v>
      </c>
      <c r="X97" s="95">
        <v>0.48930000000000001</v>
      </c>
      <c r="Y97" s="95">
        <v>0.56399999999999995</v>
      </c>
      <c r="Z97" s="95">
        <v>0.76390000000000002</v>
      </c>
      <c r="AA97" s="95">
        <v>0.74060000000000004</v>
      </c>
      <c r="AD97" s="92" t="s">
        <v>105</v>
      </c>
      <c r="AE97" s="84">
        <v>0</v>
      </c>
      <c r="AF97" s="84">
        <v>0</v>
      </c>
      <c r="AG97" s="84">
        <v>0</v>
      </c>
      <c r="AH97" s="84">
        <v>0</v>
      </c>
      <c r="AJ97" s="92" t="s">
        <v>105</v>
      </c>
      <c r="AK97" s="84">
        <v>0</v>
      </c>
      <c r="AL97" s="84">
        <v>0</v>
      </c>
      <c r="AM97" s="84">
        <v>0</v>
      </c>
      <c r="AN97" s="84">
        <v>0</v>
      </c>
      <c r="AP97" s="92" t="s">
        <v>105</v>
      </c>
      <c r="AQ97" s="84">
        <v>0.18360000000000001</v>
      </c>
      <c r="AR97" s="84">
        <v>5.6399999999999999E-2</v>
      </c>
      <c r="AS97" s="84">
        <v>0.13</v>
      </c>
      <c r="AT97" s="84">
        <v>2.2700000000000001E-2</v>
      </c>
      <c r="AV97" s="92" t="s">
        <v>105</v>
      </c>
      <c r="AW97" s="84">
        <v>0.68679999999999997</v>
      </c>
      <c r="AX97" s="84">
        <v>7.1999999999999998E-3</v>
      </c>
      <c r="AY97" s="84">
        <v>8.3000000000000004E-2</v>
      </c>
      <c r="AZ97" s="84">
        <v>8.5999999999999993E-2</v>
      </c>
    </row>
    <row r="98" spans="1:52">
      <c r="A98" s="142"/>
      <c r="B98" s="142"/>
      <c r="C98" s="39">
        <v>4</v>
      </c>
      <c r="D98" s="95">
        <v>0</v>
      </c>
      <c r="E98" s="95">
        <v>0</v>
      </c>
      <c r="F98" s="95">
        <v>0</v>
      </c>
      <c r="G98" s="95">
        <v>0</v>
      </c>
      <c r="H98" s="95">
        <v>0</v>
      </c>
      <c r="I98" s="95">
        <v>0</v>
      </c>
      <c r="J98" s="95">
        <v>0</v>
      </c>
      <c r="K98" s="95">
        <v>0</v>
      </c>
      <c r="L98" s="95">
        <v>0</v>
      </c>
      <c r="M98" s="95">
        <v>0</v>
      </c>
      <c r="N98" s="95">
        <v>0</v>
      </c>
      <c r="O98" s="95">
        <v>0</v>
      </c>
      <c r="P98" s="95">
        <v>0.56689999999999996</v>
      </c>
      <c r="Q98" s="95">
        <v>0.7994</v>
      </c>
      <c r="R98" s="95">
        <v>0.2034</v>
      </c>
      <c r="S98" s="95">
        <v>0.76849999999999996</v>
      </c>
      <c r="T98" s="95">
        <v>0.7994</v>
      </c>
      <c r="U98" s="95">
        <v>0.48899999999999999</v>
      </c>
      <c r="V98" s="95">
        <v>0.71089999999999998</v>
      </c>
      <c r="W98" s="95">
        <v>0.6966</v>
      </c>
      <c r="X98" s="95">
        <v>0.49959999999999999</v>
      </c>
      <c r="Y98" s="95">
        <v>0.41010000000000002</v>
      </c>
      <c r="Z98" s="95">
        <v>0.54059999999999997</v>
      </c>
      <c r="AA98" s="95">
        <v>0.58460000000000001</v>
      </c>
      <c r="AD98" s="92" t="s">
        <v>106</v>
      </c>
      <c r="AE98" s="84">
        <v>0</v>
      </c>
      <c r="AF98" s="84">
        <v>0</v>
      </c>
      <c r="AG98" s="84">
        <v>0</v>
      </c>
      <c r="AH98" s="84">
        <v>0</v>
      </c>
      <c r="AJ98" s="92" t="s">
        <v>106</v>
      </c>
      <c r="AK98" s="84">
        <v>1.8E-3</v>
      </c>
      <c r="AL98" s="84">
        <v>4.0000000000000002E-4</v>
      </c>
      <c r="AM98" s="84">
        <v>0</v>
      </c>
      <c r="AN98" s="84">
        <v>0</v>
      </c>
      <c r="AP98" s="92" t="s">
        <v>106</v>
      </c>
      <c r="AQ98" s="84">
        <v>0.15010000000000001</v>
      </c>
      <c r="AR98" s="84">
        <v>5.6300000000000003E-2</v>
      </c>
      <c r="AS98" s="84">
        <v>0.1278</v>
      </c>
      <c r="AT98" s="84">
        <v>2.3400000000000001E-2</v>
      </c>
      <c r="AV98" s="92" t="s">
        <v>106</v>
      </c>
      <c r="AW98" s="84">
        <v>0.77310000000000001</v>
      </c>
      <c r="AX98" s="84">
        <v>5.8999999999999999E-3</v>
      </c>
      <c r="AY98" s="84">
        <v>0.1431</v>
      </c>
      <c r="AZ98" s="84">
        <v>5.4600000000000003E-2</v>
      </c>
    </row>
    <row r="99" spans="1:52">
      <c r="A99" s="142" t="s">
        <v>76</v>
      </c>
      <c r="B99" s="142"/>
      <c r="C99" s="5">
        <v>4.0416666666666696</v>
      </c>
      <c r="D99" s="84">
        <v>0</v>
      </c>
      <c r="E99" s="84">
        <v>0</v>
      </c>
      <c r="F99" s="84">
        <v>0</v>
      </c>
      <c r="G99" s="84">
        <v>0</v>
      </c>
      <c r="H99" s="84">
        <v>0</v>
      </c>
      <c r="I99" s="84">
        <v>0</v>
      </c>
      <c r="J99" s="84">
        <v>0</v>
      </c>
      <c r="K99" s="84">
        <v>0</v>
      </c>
      <c r="L99" s="84">
        <v>0</v>
      </c>
      <c r="M99" s="84">
        <v>0</v>
      </c>
      <c r="N99" s="84">
        <v>0</v>
      </c>
      <c r="O99" s="84">
        <v>0</v>
      </c>
      <c r="P99" s="84">
        <v>0.63849999999999996</v>
      </c>
      <c r="Q99" s="84">
        <v>0.81759999999999999</v>
      </c>
      <c r="R99" s="84">
        <v>0.21709999999999999</v>
      </c>
      <c r="S99" s="84">
        <v>0.76859999999999995</v>
      </c>
      <c r="T99" s="84">
        <v>0.81759999999999999</v>
      </c>
      <c r="U99" s="84">
        <v>0.51680000000000004</v>
      </c>
      <c r="V99" s="84">
        <v>0.78749999999999998</v>
      </c>
      <c r="W99" s="84">
        <v>0.8276</v>
      </c>
      <c r="X99" s="84">
        <v>0.45300000000000001</v>
      </c>
      <c r="Y99" s="84">
        <v>0.55830000000000002</v>
      </c>
      <c r="Z99" s="84">
        <v>0.84809999999999997</v>
      </c>
      <c r="AA99" s="84">
        <v>0.77859999999999996</v>
      </c>
      <c r="AD99" s="92" t="s">
        <v>107</v>
      </c>
      <c r="AE99" s="84">
        <v>0</v>
      </c>
      <c r="AF99" s="84">
        <v>0</v>
      </c>
      <c r="AG99" s="84">
        <v>0</v>
      </c>
      <c r="AH99" s="84">
        <v>0</v>
      </c>
      <c r="AJ99" s="92" t="s">
        <v>107</v>
      </c>
      <c r="AK99" s="84">
        <v>7.46E-2</v>
      </c>
      <c r="AL99" s="84">
        <v>6.0299999999999999E-2</v>
      </c>
      <c r="AM99" s="84">
        <v>2.12E-2</v>
      </c>
      <c r="AN99" s="84">
        <v>0</v>
      </c>
      <c r="AP99" s="92" t="s">
        <v>107</v>
      </c>
      <c r="AQ99" s="84">
        <v>0.1227</v>
      </c>
      <c r="AR99" s="84">
        <v>4.6600000000000003E-2</v>
      </c>
      <c r="AS99" s="84">
        <v>0.11070000000000001</v>
      </c>
      <c r="AT99" s="84">
        <v>1.7399999999999999E-2</v>
      </c>
      <c r="AV99" s="92" t="s">
        <v>107</v>
      </c>
      <c r="AW99" s="84">
        <v>0.85360000000000003</v>
      </c>
      <c r="AX99" s="84">
        <v>1.5E-3</v>
      </c>
      <c r="AY99" s="84">
        <v>0.10059999999999999</v>
      </c>
      <c r="AZ99" s="84">
        <v>1.1599999999999999E-2</v>
      </c>
    </row>
    <row r="100" spans="1:52">
      <c r="A100" s="142"/>
      <c r="B100" s="142"/>
      <c r="C100" s="5">
        <v>4.0833333333333304</v>
      </c>
      <c r="D100" s="84">
        <v>0</v>
      </c>
      <c r="E100" s="84">
        <v>0</v>
      </c>
      <c r="F100" s="84">
        <v>0</v>
      </c>
      <c r="G100" s="84">
        <v>0</v>
      </c>
      <c r="H100" s="84">
        <v>0</v>
      </c>
      <c r="I100" s="84">
        <v>0</v>
      </c>
      <c r="J100" s="84">
        <v>0</v>
      </c>
      <c r="K100" s="84">
        <v>0</v>
      </c>
      <c r="L100" s="84">
        <v>0</v>
      </c>
      <c r="M100" s="84">
        <v>0</v>
      </c>
      <c r="N100" s="84">
        <v>0</v>
      </c>
      <c r="O100" s="84">
        <v>0</v>
      </c>
      <c r="P100" s="84">
        <v>0.60499999999999998</v>
      </c>
      <c r="Q100" s="84">
        <v>0.72330000000000005</v>
      </c>
      <c r="R100" s="84">
        <v>0.19980000000000001</v>
      </c>
      <c r="S100" s="84">
        <v>0.74809999999999999</v>
      </c>
      <c r="T100" s="84">
        <v>0.72330000000000005</v>
      </c>
      <c r="U100" s="84">
        <v>0.48520000000000002</v>
      </c>
      <c r="V100" s="84">
        <v>0.70820000000000005</v>
      </c>
      <c r="W100" s="84">
        <v>0.79600000000000004</v>
      </c>
      <c r="X100" s="84">
        <v>0.39410000000000001</v>
      </c>
      <c r="Y100" s="84">
        <v>0.49070000000000003</v>
      </c>
      <c r="Z100" s="84">
        <v>0.77839999999999998</v>
      </c>
      <c r="AA100" s="84">
        <v>0.7177</v>
      </c>
      <c r="AD100" s="92" t="s">
        <v>108</v>
      </c>
      <c r="AE100" s="84">
        <v>2.6800000000000001E-2</v>
      </c>
      <c r="AF100" s="84">
        <v>5.7299999999999997E-2</v>
      </c>
      <c r="AG100" s="84">
        <v>0</v>
      </c>
      <c r="AH100" s="84">
        <v>0</v>
      </c>
      <c r="AJ100" s="92" t="s">
        <v>108</v>
      </c>
      <c r="AK100" s="84">
        <v>0.25230000000000002</v>
      </c>
      <c r="AL100" s="84">
        <v>0.25030000000000002</v>
      </c>
      <c r="AM100" s="84">
        <v>0.24079999999999999</v>
      </c>
      <c r="AN100" s="84">
        <v>5.3600000000000002E-2</v>
      </c>
      <c r="AP100" s="92" t="s">
        <v>108</v>
      </c>
      <c r="AQ100" s="84">
        <v>9.9099999999999994E-2</v>
      </c>
      <c r="AR100" s="84">
        <v>1.83E-2</v>
      </c>
      <c r="AS100" s="84">
        <v>0.1096</v>
      </c>
      <c r="AT100" s="84">
        <v>1.78E-2</v>
      </c>
      <c r="AV100" s="92" t="s">
        <v>108</v>
      </c>
      <c r="AW100" s="84">
        <v>0.87490000000000001</v>
      </c>
      <c r="AX100" s="84">
        <v>2.3E-3</v>
      </c>
      <c r="AY100" s="84">
        <v>6.2799999999999995E-2</v>
      </c>
      <c r="AZ100" s="84">
        <v>4.1399999999999999E-2</v>
      </c>
    </row>
    <row r="101" spans="1:52">
      <c r="A101" s="142"/>
      <c r="B101" s="142"/>
      <c r="C101" s="5">
        <v>4.125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0.57420000000000004</v>
      </c>
      <c r="Q101" s="84">
        <v>0.64139999999999997</v>
      </c>
      <c r="R101" s="84">
        <v>0.19439999999999999</v>
      </c>
      <c r="S101" s="84">
        <v>0.72040000000000004</v>
      </c>
      <c r="T101" s="84">
        <v>0.64139999999999997</v>
      </c>
      <c r="U101" s="84">
        <v>0.45910000000000001</v>
      </c>
      <c r="V101" s="84">
        <v>0.59009999999999996</v>
      </c>
      <c r="W101" s="84">
        <v>0.72970000000000002</v>
      </c>
      <c r="X101" s="84">
        <v>0.373</v>
      </c>
      <c r="Y101" s="84">
        <v>0.43080000000000002</v>
      </c>
      <c r="Z101" s="84">
        <v>0.72189999999999999</v>
      </c>
      <c r="AA101" s="84">
        <v>0.65600000000000003</v>
      </c>
      <c r="AD101" s="92" t="s">
        <v>109</v>
      </c>
      <c r="AE101" s="84">
        <v>3.5200000000000002E-2</v>
      </c>
      <c r="AF101" s="84">
        <v>0.313</v>
      </c>
      <c r="AG101" s="84">
        <v>0</v>
      </c>
      <c r="AH101" s="84">
        <v>0</v>
      </c>
      <c r="AJ101" s="92" t="s">
        <v>109</v>
      </c>
      <c r="AK101" s="84">
        <v>0.3619</v>
      </c>
      <c r="AL101" s="84">
        <v>0.40079999999999999</v>
      </c>
      <c r="AM101" s="84">
        <v>0.52780000000000005</v>
      </c>
      <c r="AN101" s="84">
        <v>0.40029999999999999</v>
      </c>
      <c r="AP101" s="92" t="s">
        <v>109</v>
      </c>
      <c r="AQ101" s="84">
        <v>9.2899999999999996E-2</v>
      </c>
      <c r="AR101" s="84">
        <v>3.3E-3</v>
      </c>
      <c r="AS101" s="84">
        <v>0.1134</v>
      </c>
      <c r="AT101" s="84">
        <v>2.2100000000000002E-2</v>
      </c>
      <c r="AV101" s="92" t="s">
        <v>109</v>
      </c>
      <c r="AW101" s="84">
        <v>0.86909999999999998</v>
      </c>
      <c r="AX101" s="84">
        <v>9.5999999999999992E-3</v>
      </c>
      <c r="AY101" s="84">
        <v>5.9700000000000003E-2</v>
      </c>
      <c r="AZ101" s="84">
        <v>0.13789999999999999</v>
      </c>
    </row>
    <row r="102" spans="1:52">
      <c r="A102" s="142"/>
      <c r="B102" s="142"/>
      <c r="C102" s="5">
        <v>4.1666666666666696</v>
      </c>
      <c r="D102" s="84">
        <v>0</v>
      </c>
      <c r="E102" s="84">
        <v>0</v>
      </c>
      <c r="F102" s="84">
        <v>0</v>
      </c>
      <c r="G102" s="84">
        <v>0</v>
      </c>
      <c r="H102" s="84">
        <v>0</v>
      </c>
      <c r="I102" s="84">
        <v>0</v>
      </c>
      <c r="J102" s="84">
        <v>0</v>
      </c>
      <c r="K102" s="84">
        <v>0</v>
      </c>
      <c r="L102" s="84">
        <v>0</v>
      </c>
      <c r="M102" s="84">
        <v>0</v>
      </c>
      <c r="N102" s="84">
        <v>0</v>
      </c>
      <c r="O102" s="84">
        <v>0</v>
      </c>
      <c r="P102" s="84">
        <v>0.58679999999999999</v>
      </c>
      <c r="Q102" s="84">
        <v>0.63739999999999997</v>
      </c>
      <c r="R102" s="84">
        <v>0.20069999999999999</v>
      </c>
      <c r="S102" s="84">
        <v>0.72540000000000004</v>
      </c>
      <c r="T102" s="84">
        <v>0.63739999999999997</v>
      </c>
      <c r="U102" s="84">
        <v>0.4657</v>
      </c>
      <c r="V102" s="84">
        <v>0.59789999999999999</v>
      </c>
      <c r="W102" s="84">
        <v>0.70979999999999999</v>
      </c>
      <c r="X102" s="84">
        <v>0.43140000000000001</v>
      </c>
      <c r="Y102" s="84">
        <v>0.42409999999999998</v>
      </c>
      <c r="Z102" s="84">
        <v>0.68720000000000003</v>
      </c>
      <c r="AA102" s="84">
        <v>0.64129999999999998</v>
      </c>
      <c r="AD102" s="92" t="s">
        <v>110</v>
      </c>
      <c r="AE102" s="84">
        <v>8.7800000000000003E-2</v>
      </c>
      <c r="AF102" s="84">
        <v>0.50239999999999996</v>
      </c>
      <c r="AG102" s="84">
        <v>5.74E-2</v>
      </c>
      <c r="AH102" s="84">
        <v>0.38340000000000002</v>
      </c>
      <c r="AJ102" s="92" t="s">
        <v>110</v>
      </c>
      <c r="AK102" s="84">
        <v>0.52669999999999995</v>
      </c>
      <c r="AL102" s="84">
        <v>0.61329999999999996</v>
      </c>
      <c r="AM102" s="84">
        <v>0.74480000000000002</v>
      </c>
      <c r="AN102" s="84">
        <v>0.70779999999999998</v>
      </c>
      <c r="AP102" s="92" t="s">
        <v>110</v>
      </c>
      <c r="AQ102" s="84">
        <v>6.9800000000000001E-2</v>
      </c>
      <c r="AR102" s="84">
        <v>1.2999999999999999E-3</v>
      </c>
      <c r="AS102" s="84">
        <v>0.1082</v>
      </c>
      <c r="AT102" s="84">
        <v>3.2099999999999997E-2</v>
      </c>
      <c r="AV102" s="92" t="s">
        <v>110</v>
      </c>
      <c r="AW102" s="84">
        <v>0.86819999999999997</v>
      </c>
      <c r="AX102" s="84">
        <v>3.5700000000000003E-2</v>
      </c>
      <c r="AY102" s="84">
        <v>1.6199999999999999E-2</v>
      </c>
      <c r="AZ102" s="84">
        <v>0.12839999999999999</v>
      </c>
    </row>
    <row r="103" spans="1:52">
      <c r="A103" s="142"/>
      <c r="B103" s="142"/>
      <c r="C103" s="5">
        <v>4.2083333333333304</v>
      </c>
      <c r="D103" s="84">
        <v>0</v>
      </c>
      <c r="E103" s="84">
        <v>0</v>
      </c>
      <c r="F103" s="84">
        <v>0</v>
      </c>
      <c r="G103" s="84">
        <v>0</v>
      </c>
      <c r="H103" s="84">
        <v>0</v>
      </c>
      <c r="I103" s="84">
        <v>0</v>
      </c>
      <c r="J103" s="84">
        <v>0</v>
      </c>
      <c r="K103" s="84">
        <v>0</v>
      </c>
      <c r="L103" s="84">
        <v>0</v>
      </c>
      <c r="M103" s="84">
        <v>0</v>
      </c>
      <c r="N103" s="84">
        <v>0</v>
      </c>
      <c r="O103" s="84">
        <v>0</v>
      </c>
      <c r="P103" s="84">
        <v>0.55489999999999995</v>
      </c>
      <c r="Q103" s="84">
        <v>0.61409999999999998</v>
      </c>
      <c r="R103" s="84">
        <v>0.18140000000000001</v>
      </c>
      <c r="S103" s="84">
        <v>0.68610000000000004</v>
      </c>
      <c r="T103" s="84">
        <v>0.61409999999999998</v>
      </c>
      <c r="U103" s="84">
        <v>0.43840000000000001</v>
      </c>
      <c r="V103" s="84">
        <v>0.55830000000000002</v>
      </c>
      <c r="W103" s="84">
        <v>0.64559999999999995</v>
      </c>
      <c r="X103" s="84">
        <v>0.43180000000000002</v>
      </c>
      <c r="Y103" s="84">
        <v>0.3715</v>
      </c>
      <c r="Z103" s="84">
        <v>0.61880000000000002</v>
      </c>
      <c r="AA103" s="84">
        <v>0.5857</v>
      </c>
      <c r="AD103" s="92" t="s">
        <v>111</v>
      </c>
      <c r="AE103" s="84">
        <v>0.26869999999999999</v>
      </c>
      <c r="AF103" s="84">
        <v>0.53839999999999999</v>
      </c>
      <c r="AG103" s="84">
        <v>0.3145</v>
      </c>
      <c r="AH103" s="84">
        <v>0.7792</v>
      </c>
      <c r="AJ103" s="92" t="s">
        <v>111</v>
      </c>
      <c r="AK103" s="84">
        <v>0.65459999999999996</v>
      </c>
      <c r="AL103" s="84">
        <v>0.7137</v>
      </c>
      <c r="AM103" s="84">
        <v>0.88660000000000005</v>
      </c>
      <c r="AN103" s="84">
        <v>0.83020000000000005</v>
      </c>
      <c r="AP103" s="92" t="s">
        <v>111</v>
      </c>
      <c r="AQ103" s="84">
        <v>8.3599999999999994E-2</v>
      </c>
      <c r="AR103" s="84">
        <v>2.0000000000000001E-4</v>
      </c>
      <c r="AS103" s="84">
        <v>0.1158</v>
      </c>
      <c r="AT103" s="84">
        <v>1.6199999999999999E-2</v>
      </c>
      <c r="AV103" s="92" t="s">
        <v>111</v>
      </c>
      <c r="AW103" s="84">
        <v>0.91439999999999999</v>
      </c>
      <c r="AX103" s="84">
        <v>2.7E-2</v>
      </c>
      <c r="AY103" s="84">
        <v>1.11E-2</v>
      </c>
      <c r="AZ103" s="84">
        <v>1.29E-2</v>
      </c>
    </row>
    <row r="104" spans="1:52">
      <c r="A104" s="142"/>
      <c r="B104" s="142"/>
      <c r="C104" s="5">
        <v>4.25</v>
      </c>
      <c r="D104" s="84">
        <v>0</v>
      </c>
      <c r="E104" s="84">
        <v>0</v>
      </c>
      <c r="F104" s="84">
        <v>0</v>
      </c>
      <c r="G104" s="84">
        <v>0</v>
      </c>
      <c r="H104" s="84">
        <v>0</v>
      </c>
      <c r="I104" s="84">
        <v>0</v>
      </c>
      <c r="J104" s="84">
        <v>8.0999999999999996E-3</v>
      </c>
      <c r="K104" s="84">
        <v>1.5E-3</v>
      </c>
      <c r="L104" s="84">
        <v>7.3000000000000001E-3</v>
      </c>
      <c r="M104" s="84">
        <v>0</v>
      </c>
      <c r="N104" s="84">
        <v>1.72E-2</v>
      </c>
      <c r="O104" s="84">
        <v>6.7999999999999996E-3</v>
      </c>
      <c r="P104" s="84">
        <v>0.48580000000000001</v>
      </c>
      <c r="Q104" s="84">
        <v>0.5524</v>
      </c>
      <c r="R104" s="84">
        <v>0.1542</v>
      </c>
      <c r="S104" s="84">
        <v>0.61329999999999996</v>
      </c>
      <c r="T104" s="84">
        <v>0.5524</v>
      </c>
      <c r="U104" s="84">
        <v>0.38629999999999998</v>
      </c>
      <c r="V104" s="84">
        <v>0.52080000000000004</v>
      </c>
      <c r="W104" s="84">
        <v>0.54720000000000002</v>
      </c>
      <c r="X104" s="84">
        <v>0.46949999999999997</v>
      </c>
      <c r="Y104" s="84">
        <v>0.41099999999999998</v>
      </c>
      <c r="Z104" s="84">
        <v>0.57609999999999995</v>
      </c>
      <c r="AA104" s="84">
        <v>0.54379999999999995</v>
      </c>
      <c r="AD104" s="92" t="s">
        <v>112</v>
      </c>
      <c r="AE104" s="84">
        <v>0.46750000000000003</v>
      </c>
      <c r="AF104" s="84">
        <v>0.43630000000000002</v>
      </c>
      <c r="AG104" s="84">
        <v>0.39650000000000002</v>
      </c>
      <c r="AH104" s="84">
        <v>0.74119999999999997</v>
      </c>
      <c r="AJ104" s="92" t="s">
        <v>112</v>
      </c>
      <c r="AK104" s="84">
        <v>0.73980000000000001</v>
      </c>
      <c r="AL104" s="84">
        <v>0.75590000000000002</v>
      </c>
      <c r="AM104" s="84">
        <v>0.94410000000000005</v>
      </c>
      <c r="AN104" s="84">
        <v>0.96589999999999998</v>
      </c>
      <c r="AP104" s="92" t="s">
        <v>112</v>
      </c>
      <c r="AQ104" s="84">
        <v>0.10199999999999999</v>
      </c>
      <c r="AR104" s="84">
        <v>1.5E-3</v>
      </c>
      <c r="AS104" s="84">
        <v>0.1191</v>
      </c>
      <c r="AT104" s="84">
        <v>7.9000000000000008E-3</v>
      </c>
      <c r="AV104" s="92" t="s">
        <v>112</v>
      </c>
      <c r="AW104" s="84">
        <v>0.91249999999999998</v>
      </c>
      <c r="AX104" s="84">
        <v>0.1343</v>
      </c>
      <c r="AY104" s="84">
        <v>9.7999999999999997E-3</v>
      </c>
      <c r="AZ104" s="84">
        <v>1.6999999999999999E-3</v>
      </c>
    </row>
    <row r="105" spans="1:52">
      <c r="A105" s="142"/>
      <c r="B105" s="142"/>
      <c r="C105" s="5">
        <v>4.2916666666666696</v>
      </c>
      <c r="D105" s="84">
        <v>0</v>
      </c>
      <c r="E105" s="84">
        <v>0</v>
      </c>
      <c r="F105" s="84">
        <v>0</v>
      </c>
      <c r="G105" s="84">
        <v>0</v>
      </c>
      <c r="H105" s="84">
        <v>0</v>
      </c>
      <c r="I105" s="84">
        <v>0</v>
      </c>
      <c r="J105" s="84">
        <v>0.11849999999999999</v>
      </c>
      <c r="K105" s="84">
        <v>4.4299999999999999E-2</v>
      </c>
      <c r="L105" s="84">
        <v>0.15409999999999999</v>
      </c>
      <c r="M105" s="84">
        <v>5.3499999999999999E-2</v>
      </c>
      <c r="N105" s="84">
        <v>0.29049999999999998</v>
      </c>
      <c r="O105" s="84">
        <v>0.13220000000000001</v>
      </c>
      <c r="P105" s="84">
        <v>0.42099999999999999</v>
      </c>
      <c r="Q105" s="84">
        <v>0.47889999999999999</v>
      </c>
      <c r="R105" s="84">
        <v>0.13689999999999999</v>
      </c>
      <c r="S105" s="84">
        <v>0.51549999999999996</v>
      </c>
      <c r="T105" s="84">
        <v>0.47889999999999999</v>
      </c>
      <c r="U105" s="84">
        <v>0.33289999999999997</v>
      </c>
      <c r="V105" s="84">
        <v>0.48659999999999998</v>
      </c>
      <c r="W105" s="84">
        <v>0.47760000000000002</v>
      </c>
      <c r="X105" s="84">
        <v>0.46479999999999999</v>
      </c>
      <c r="Y105" s="84">
        <v>0.3821</v>
      </c>
      <c r="Z105" s="84">
        <v>0.53720000000000001</v>
      </c>
      <c r="AA105" s="84">
        <v>0.50290000000000001</v>
      </c>
      <c r="AD105" s="92" t="s">
        <v>113</v>
      </c>
      <c r="AE105" s="84">
        <v>0.26400000000000001</v>
      </c>
      <c r="AF105" s="84">
        <v>0.5454</v>
      </c>
      <c r="AG105" s="84">
        <v>0.24809999999999999</v>
      </c>
      <c r="AH105" s="84">
        <v>0.71099999999999997</v>
      </c>
      <c r="AJ105" s="92" t="s">
        <v>113</v>
      </c>
      <c r="AK105" s="84">
        <v>0.70830000000000004</v>
      </c>
      <c r="AL105" s="84">
        <v>0.80359999999999998</v>
      </c>
      <c r="AM105" s="84">
        <v>0.92659999999999998</v>
      </c>
      <c r="AN105" s="84">
        <v>0.97709999999999997</v>
      </c>
      <c r="AP105" s="92" t="s">
        <v>113</v>
      </c>
      <c r="AQ105" s="84">
        <v>5.8700000000000002E-2</v>
      </c>
      <c r="AR105" s="84">
        <v>5.0000000000000001E-4</v>
      </c>
      <c r="AS105" s="84">
        <v>0.107</v>
      </c>
      <c r="AT105" s="84">
        <v>2.7000000000000001E-3</v>
      </c>
      <c r="AV105" s="92" t="s">
        <v>113</v>
      </c>
      <c r="AW105" s="84">
        <v>0.61899999999999999</v>
      </c>
      <c r="AX105" s="84">
        <v>0.34910000000000002</v>
      </c>
      <c r="AY105" s="84">
        <v>1.3599999999999999E-2</v>
      </c>
      <c r="AZ105" s="84">
        <v>6.4000000000000003E-3</v>
      </c>
    </row>
    <row r="106" spans="1:52">
      <c r="A106" s="142"/>
      <c r="B106" s="142"/>
      <c r="C106" s="5">
        <v>4.3333333333333304</v>
      </c>
      <c r="D106" s="84">
        <v>9.1899999999999996E-2</v>
      </c>
      <c r="E106" s="84">
        <v>7.9500000000000001E-2</v>
      </c>
      <c r="F106" s="84">
        <v>0.1017</v>
      </c>
      <c r="G106" s="84">
        <v>0</v>
      </c>
      <c r="H106" s="84">
        <v>5.8400000000000001E-2</v>
      </c>
      <c r="I106" s="84">
        <v>6.6299999999999998E-2</v>
      </c>
      <c r="J106" s="84">
        <v>0.3286</v>
      </c>
      <c r="K106" s="84">
        <v>0.2155</v>
      </c>
      <c r="L106" s="84">
        <v>0.30349999999999999</v>
      </c>
      <c r="M106" s="84">
        <v>0.2646</v>
      </c>
      <c r="N106" s="84">
        <v>0.57840000000000003</v>
      </c>
      <c r="O106" s="84">
        <v>0.33810000000000001</v>
      </c>
      <c r="P106" s="84">
        <v>0.3488</v>
      </c>
      <c r="Q106" s="84">
        <v>0.36120000000000002</v>
      </c>
      <c r="R106" s="84">
        <v>0.1027</v>
      </c>
      <c r="S106" s="84">
        <v>0.37640000000000001</v>
      </c>
      <c r="T106" s="84">
        <v>0.36120000000000002</v>
      </c>
      <c r="U106" s="84">
        <v>0.25719999999999998</v>
      </c>
      <c r="V106" s="84">
        <v>0.34200000000000003</v>
      </c>
      <c r="W106" s="84">
        <v>0.4007</v>
      </c>
      <c r="X106" s="84">
        <v>0.41120000000000001</v>
      </c>
      <c r="Y106" s="84">
        <v>0.34599999999999997</v>
      </c>
      <c r="Z106" s="84">
        <v>0.40570000000000001</v>
      </c>
      <c r="AA106" s="84">
        <v>0.39529999999999998</v>
      </c>
      <c r="AD106" s="92" t="s">
        <v>114</v>
      </c>
      <c r="AE106" s="84">
        <v>0.42009999999999997</v>
      </c>
      <c r="AF106" s="84">
        <v>0.58040000000000003</v>
      </c>
      <c r="AG106" s="84">
        <v>0.28270000000000001</v>
      </c>
      <c r="AH106" s="84">
        <v>0.7329</v>
      </c>
      <c r="AJ106" s="92" t="s">
        <v>114</v>
      </c>
      <c r="AK106" s="84">
        <v>0.72</v>
      </c>
      <c r="AL106" s="84">
        <v>0.79920000000000002</v>
      </c>
      <c r="AM106" s="84">
        <v>0.90029999999999999</v>
      </c>
      <c r="AN106" s="84">
        <v>0.9728</v>
      </c>
      <c r="AP106" s="92" t="s">
        <v>114</v>
      </c>
      <c r="AQ106" s="84">
        <v>7.6600000000000001E-2</v>
      </c>
      <c r="AR106" s="84">
        <v>6.1000000000000004E-3</v>
      </c>
      <c r="AS106" s="84">
        <v>8.8200000000000001E-2</v>
      </c>
      <c r="AT106" s="84">
        <v>5.4000000000000003E-3</v>
      </c>
      <c r="AV106" s="92" t="s">
        <v>114</v>
      </c>
      <c r="AW106" s="84">
        <v>0.69740000000000002</v>
      </c>
      <c r="AX106" s="84">
        <v>0.4627</v>
      </c>
      <c r="AY106" s="84">
        <v>1.7100000000000001E-2</v>
      </c>
      <c r="AZ106" s="84">
        <v>2.5999999999999999E-3</v>
      </c>
    </row>
    <row r="107" spans="1:52">
      <c r="A107" s="142"/>
      <c r="B107" s="142"/>
      <c r="C107" s="5">
        <v>4.375</v>
      </c>
      <c r="D107" s="84">
        <v>0.62250000000000005</v>
      </c>
      <c r="E107" s="84">
        <v>0.34710000000000002</v>
      </c>
      <c r="F107" s="84">
        <v>0.56340000000000001</v>
      </c>
      <c r="G107" s="84">
        <v>0.1817</v>
      </c>
      <c r="H107" s="84">
        <v>0.49259999999999998</v>
      </c>
      <c r="I107" s="84">
        <v>0.4415</v>
      </c>
      <c r="J107" s="84">
        <v>0.54879999999999995</v>
      </c>
      <c r="K107" s="84">
        <v>0.36980000000000002</v>
      </c>
      <c r="L107" s="84">
        <v>0.45300000000000001</v>
      </c>
      <c r="M107" s="84">
        <v>0.45879999999999999</v>
      </c>
      <c r="N107" s="84">
        <v>0.73370000000000002</v>
      </c>
      <c r="O107" s="84">
        <v>0.51280000000000003</v>
      </c>
      <c r="P107" s="84">
        <v>0.29770000000000002</v>
      </c>
      <c r="Q107" s="84">
        <v>0.25540000000000002</v>
      </c>
      <c r="R107" s="84">
        <v>8.2799999999999999E-2</v>
      </c>
      <c r="S107" s="84">
        <v>0.27139999999999997</v>
      </c>
      <c r="T107" s="84">
        <v>0.25540000000000002</v>
      </c>
      <c r="U107" s="84">
        <v>0.2014</v>
      </c>
      <c r="V107" s="84">
        <v>0.23730000000000001</v>
      </c>
      <c r="W107" s="84">
        <v>0.34649999999999997</v>
      </c>
      <c r="X107" s="84">
        <v>0.35659999999999997</v>
      </c>
      <c r="Y107" s="84">
        <v>0.28849999999999998</v>
      </c>
      <c r="Z107" s="84">
        <v>0.30830000000000002</v>
      </c>
      <c r="AA107" s="84">
        <v>0.31359999999999999</v>
      </c>
      <c r="AD107" s="92" t="s">
        <v>115</v>
      </c>
      <c r="AE107" s="84">
        <v>0.28499999999999998</v>
      </c>
      <c r="AF107" s="84">
        <v>0.54159999999999997</v>
      </c>
      <c r="AG107" s="84">
        <v>0.2505</v>
      </c>
      <c r="AH107" s="84">
        <v>0.77929999999999999</v>
      </c>
      <c r="AJ107" s="92" t="s">
        <v>115</v>
      </c>
      <c r="AK107" s="84">
        <v>0.55010000000000003</v>
      </c>
      <c r="AL107" s="84">
        <v>0.72989999999999999</v>
      </c>
      <c r="AM107" s="84">
        <v>0.7873</v>
      </c>
      <c r="AN107" s="84">
        <v>0.88749999999999996</v>
      </c>
      <c r="AP107" s="92" t="s">
        <v>115</v>
      </c>
      <c r="AQ107" s="84">
        <v>0.1173</v>
      </c>
      <c r="AR107" s="84">
        <v>3.0000000000000001E-3</v>
      </c>
      <c r="AS107" s="84">
        <v>8.7599999999999997E-2</v>
      </c>
      <c r="AT107" s="84">
        <v>1.12E-2</v>
      </c>
      <c r="AV107" s="92" t="s">
        <v>115</v>
      </c>
      <c r="AW107" s="84">
        <v>0.84750000000000003</v>
      </c>
      <c r="AX107" s="84">
        <v>0.45390000000000003</v>
      </c>
      <c r="AY107" s="84">
        <v>0.21310000000000001</v>
      </c>
      <c r="AZ107" s="84">
        <v>8.6E-3</v>
      </c>
    </row>
    <row r="108" spans="1:52">
      <c r="A108" s="142"/>
      <c r="B108" s="142"/>
      <c r="C108" s="5">
        <v>4.4166666666666696</v>
      </c>
      <c r="D108" s="84">
        <v>0.77780000000000005</v>
      </c>
      <c r="E108" s="84">
        <v>0.5444</v>
      </c>
      <c r="F108" s="84">
        <v>0.69540000000000002</v>
      </c>
      <c r="G108" s="84">
        <v>0.43540000000000001</v>
      </c>
      <c r="H108" s="84">
        <v>0.70950000000000002</v>
      </c>
      <c r="I108" s="84">
        <v>0.63249999999999995</v>
      </c>
      <c r="J108" s="84">
        <v>0.77569999999999995</v>
      </c>
      <c r="K108" s="84">
        <v>0.56520000000000004</v>
      </c>
      <c r="L108" s="84">
        <v>0.75780000000000003</v>
      </c>
      <c r="M108" s="84">
        <v>0.68240000000000001</v>
      </c>
      <c r="N108" s="84">
        <v>0.7218</v>
      </c>
      <c r="O108" s="84">
        <v>0.7006</v>
      </c>
      <c r="P108" s="84">
        <v>0.4451</v>
      </c>
      <c r="Q108" s="84">
        <v>0.36059999999999998</v>
      </c>
      <c r="R108" s="84">
        <v>0.1221</v>
      </c>
      <c r="S108" s="84">
        <v>0.3805</v>
      </c>
      <c r="T108" s="84">
        <v>0.36059999999999998</v>
      </c>
      <c r="U108" s="84">
        <v>0.29289999999999999</v>
      </c>
      <c r="V108" s="84">
        <v>0.26729999999999998</v>
      </c>
      <c r="W108" s="84">
        <v>0.4859</v>
      </c>
      <c r="X108" s="84">
        <v>0.36330000000000001</v>
      </c>
      <c r="Y108" s="84">
        <v>0.42</v>
      </c>
      <c r="Z108" s="84">
        <v>0.3029</v>
      </c>
      <c r="AA108" s="84">
        <v>0.3523</v>
      </c>
      <c r="AD108" s="92" t="s">
        <v>116</v>
      </c>
      <c r="AE108" s="84">
        <v>0.32440000000000002</v>
      </c>
      <c r="AF108" s="84">
        <v>0.5827</v>
      </c>
      <c r="AG108" s="84">
        <v>0.2462</v>
      </c>
      <c r="AH108" s="84">
        <v>0.81589999999999996</v>
      </c>
      <c r="AJ108" s="92" t="s">
        <v>116</v>
      </c>
      <c r="AK108" s="84">
        <v>0.48020000000000002</v>
      </c>
      <c r="AL108" s="84">
        <v>0.60560000000000003</v>
      </c>
      <c r="AM108" s="84">
        <v>0.60419999999999996</v>
      </c>
      <c r="AN108" s="84">
        <v>0.69320000000000004</v>
      </c>
      <c r="AP108" s="92" t="s">
        <v>116</v>
      </c>
      <c r="AQ108" s="84">
        <v>0.10050000000000001</v>
      </c>
      <c r="AR108" s="84">
        <v>1.12E-2</v>
      </c>
      <c r="AS108" s="84">
        <v>9.1499999999999998E-2</v>
      </c>
      <c r="AT108" s="84">
        <v>1.37E-2</v>
      </c>
      <c r="AV108" s="92" t="s">
        <v>116</v>
      </c>
      <c r="AW108" s="84">
        <v>0.77800000000000002</v>
      </c>
      <c r="AX108" s="84">
        <v>0.40229999999999999</v>
      </c>
      <c r="AY108" s="84">
        <v>0.34899999999999998</v>
      </c>
      <c r="AZ108" s="84">
        <v>2.8999999999999998E-3</v>
      </c>
    </row>
    <row r="109" spans="1:52">
      <c r="A109" s="142"/>
      <c r="B109" s="142"/>
      <c r="C109" s="5">
        <v>4.4583333333333304</v>
      </c>
      <c r="D109" s="84">
        <v>0.72799999999999998</v>
      </c>
      <c r="E109" s="84">
        <v>0.51900000000000002</v>
      </c>
      <c r="F109" s="84">
        <v>0.69089999999999996</v>
      </c>
      <c r="G109" s="84">
        <v>0.46429999999999999</v>
      </c>
      <c r="H109" s="84">
        <v>0.63019999999999998</v>
      </c>
      <c r="I109" s="84">
        <v>0.60650000000000004</v>
      </c>
      <c r="J109" s="84">
        <v>0.8004</v>
      </c>
      <c r="K109" s="84">
        <v>0.63470000000000004</v>
      </c>
      <c r="L109" s="84">
        <v>0.87709999999999999</v>
      </c>
      <c r="M109" s="84">
        <v>0.7571</v>
      </c>
      <c r="N109" s="84">
        <v>0.83279999999999998</v>
      </c>
      <c r="O109" s="84">
        <v>0.78039999999999998</v>
      </c>
      <c r="P109" s="84">
        <v>0.42470000000000002</v>
      </c>
      <c r="Q109" s="84">
        <v>0.33429999999999999</v>
      </c>
      <c r="R109" s="84">
        <v>0.11700000000000001</v>
      </c>
      <c r="S109" s="84">
        <v>0.36070000000000002</v>
      </c>
      <c r="T109" s="84">
        <v>0.33429999999999999</v>
      </c>
      <c r="U109" s="84">
        <v>0.27800000000000002</v>
      </c>
      <c r="V109" s="84">
        <v>0.255</v>
      </c>
      <c r="W109" s="84">
        <v>0.40260000000000001</v>
      </c>
      <c r="X109" s="84">
        <v>0.46660000000000001</v>
      </c>
      <c r="Y109" s="84">
        <v>0.46089999999999998</v>
      </c>
      <c r="Z109" s="84">
        <v>0.29559999999999997</v>
      </c>
      <c r="AA109" s="84">
        <v>0.34210000000000002</v>
      </c>
      <c r="AD109" s="92" t="s">
        <v>117</v>
      </c>
      <c r="AE109" s="84">
        <v>0.16470000000000001</v>
      </c>
      <c r="AF109" s="84">
        <v>0.48070000000000002</v>
      </c>
      <c r="AG109" s="84">
        <v>5.11E-2</v>
      </c>
      <c r="AH109" s="84">
        <v>0.7127</v>
      </c>
      <c r="AJ109" s="92" t="s">
        <v>117</v>
      </c>
      <c r="AK109" s="84">
        <v>0.3332</v>
      </c>
      <c r="AL109" s="84">
        <v>0.42959999999999998</v>
      </c>
      <c r="AM109" s="84">
        <v>0.33250000000000002</v>
      </c>
      <c r="AN109" s="84">
        <v>0.45479999999999998</v>
      </c>
      <c r="AP109" s="92" t="s">
        <v>117</v>
      </c>
      <c r="AQ109" s="84">
        <v>0.1008</v>
      </c>
      <c r="AR109" s="84">
        <v>2.76E-2</v>
      </c>
      <c r="AS109" s="84">
        <v>8.9200000000000002E-2</v>
      </c>
      <c r="AT109" s="84">
        <v>2.35E-2</v>
      </c>
      <c r="AV109" s="92" t="s">
        <v>117</v>
      </c>
      <c r="AW109" s="84">
        <v>0.81399999999999995</v>
      </c>
      <c r="AX109" s="84">
        <v>0.45340000000000003</v>
      </c>
      <c r="AY109" s="84">
        <v>0.3322</v>
      </c>
      <c r="AZ109" s="84">
        <v>3.5999999999999999E-3</v>
      </c>
    </row>
    <row r="110" spans="1:52">
      <c r="A110" s="142"/>
      <c r="B110" s="142"/>
      <c r="C110" s="5">
        <v>4.5</v>
      </c>
      <c r="D110" s="84">
        <v>0.69620000000000004</v>
      </c>
      <c r="E110" s="84">
        <v>0.49769999999999998</v>
      </c>
      <c r="F110" s="84">
        <v>0.69330000000000003</v>
      </c>
      <c r="G110" s="84">
        <v>0.44729999999999998</v>
      </c>
      <c r="H110" s="84">
        <v>0.55059999999999998</v>
      </c>
      <c r="I110" s="84">
        <v>0.57699999999999996</v>
      </c>
      <c r="J110" s="84">
        <v>0.78820000000000001</v>
      </c>
      <c r="K110" s="84">
        <v>0.73799999999999999</v>
      </c>
      <c r="L110" s="84">
        <v>0.91559999999999997</v>
      </c>
      <c r="M110" s="84">
        <v>0.79890000000000005</v>
      </c>
      <c r="N110" s="84">
        <v>0.74939999999999996</v>
      </c>
      <c r="O110" s="84">
        <v>0.79800000000000004</v>
      </c>
      <c r="P110" s="84">
        <v>0.43469999999999998</v>
      </c>
      <c r="Q110" s="84">
        <v>0.31929999999999997</v>
      </c>
      <c r="R110" s="84">
        <v>0.1033</v>
      </c>
      <c r="S110" s="84">
        <v>0.35160000000000002</v>
      </c>
      <c r="T110" s="84">
        <v>0.31929999999999997</v>
      </c>
      <c r="U110" s="84">
        <v>0.2717</v>
      </c>
      <c r="V110" s="84">
        <v>0.23449999999999999</v>
      </c>
      <c r="W110" s="84">
        <v>0.36909999999999998</v>
      </c>
      <c r="X110" s="84">
        <v>0.52429999999999999</v>
      </c>
      <c r="Y110" s="84">
        <v>0.49969999999999998</v>
      </c>
      <c r="Z110" s="84">
        <v>0.2445</v>
      </c>
      <c r="AA110" s="84">
        <v>0.31480000000000002</v>
      </c>
      <c r="AD110" s="92" t="s">
        <v>118</v>
      </c>
      <c r="AE110" s="84">
        <v>0.15579999999999999</v>
      </c>
      <c r="AF110" s="84">
        <v>0.40949999999999998</v>
      </c>
      <c r="AG110" s="84">
        <v>0</v>
      </c>
      <c r="AH110" s="84">
        <v>0</v>
      </c>
      <c r="AJ110" s="92" t="s">
        <v>118</v>
      </c>
      <c r="AK110" s="84">
        <v>0.13950000000000001</v>
      </c>
      <c r="AL110" s="84">
        <v>0.21329999999999999</v>
      </c>
      <c r="AM110" s="84">
        <v>6.6400000000000001E-2</v>
      </c>
      <c r="AN110" s="84">
        <v>0.1273</v>
      </c>
      <c r="AP110" s="92" t="s">
        <v>118</v>
      </c>
      <c r="AQ110" s="84">
        <v>8.9499999999999996E-2</v>
      </c>
      <c r="AR110" s="84">
        <v>2.1100000000000001E-2</v>
      </c>
      <c r="AS110" s="84">
        <v>9.74E-2</v>
      </c>
      <c r="AT110" s="84">
        <v>2.69E-2</v>
      </c>
      <c r="AV110" s="92" t="s">
        <v>118</v>
      </c>
      <c r="AW110" s="84">
        <v>0.75529999999999997</v>
      </c>
      <c r="AX110" s="84">
        <v>0.43530000000000002</v>
      </c>
      <c r="AY110" s="84">
        <v>0.38979999999999998</v>
      </c>
      <c r="AZ110" s="84">
        <v>1.4800000000000001E-2</v>
      </c>
    </row>
    <row r="111" spans="1:52">
      <c r="A111" s="142"/>
      <c r="B111" s="142"/>
      <c r="C111" s="5">
        <v>4.5416666666666696</v>
      </c>
      <c r="D111" s="84">
        <v>0.65500000000000003</v>
      </c>
      <c r="E111" s="84">
        <v>0.46779999999999999</v>
      </c>
      <c r="F111" s="84">
        <v>0.65759999999999996</v>
      </c>
      <c r="G111" s="84">
        <v>0.41039999999999999</v>
      </c>
      <c r="H111" s="84">
        <v>0.50670000000000004</v>
      </c>
      <c r="I111" s="84">
        <v>0.53949999999999998</v>
      </c>
      <c r="J111" s="84">
        <v>0.74970000000000003</v>
      </c>
      <c r="K111" s="84">
        <v>0.74009999999999998</v>
      </c>
      <c r="L111" s="84">
        <v>0.88590000000000002</v>
      </c>
      <c r="M111" s="84">
        <v>0.80879999999999996</v>
      </c>
      <c r="N111" s="84">
        <v>0.73429999999999995</v>
      </c>
      <c r="O111" s="84">
        <v>0.78380000000000005</v>
      </c>
      <c r="P111" s="84">
        <v>0.47139999999999999</v>
      </c>
      <c r="Q111" s="84">
        <v>0.35549999999999998</v>
      </c>
      <c r="R111" s="84">
        <v>0.1148</v>
      </c>
      <c r="S111" s="84">
        <v>0.37709999999999999</v>
      </c>
      <c r="T111" s="84">
        <v>0.35549999999999998</v>
      </c>
      <c r="U111" s="84">
        <v>0.29609999999999997</v>
      </c>
      <c r="V111" s="84">
        <v>0.28000000000000003</v>
      </c>
      <c r="W111" s="84">
        <v>0.38769999999999999</v>
      </c>
      <c r="X111" s="84">
        <v>0.64180000000000004</v>
      </c>
      <c r="Y111" s="84">
        <v>0.59850000000000003</v>
      </c>
      <c r="Z111" s="84">
        <v>0.24690000000000001</v>
      </c>
      <c r="AA111" s="84">
        <v>0.34320000000000001</v>
      </c>
      <c r="AD111" s="92" t="s">
        <v>119</v>
      </c>
      <c r="AE111" s="84">
        <v>0</v>
      </c>
      <c r="AF111" s="84">
        <v>0</v>
      </c>
      <c r="AG111" s="84">
        <v>0</v>
      </c>
      <c r="AH111" s="84">
        <v>0</v>
      </c>
      <c r="AJ111" s="92" t="s">
        <v>119</v>
      </c>
      <c r="AK111" s="84">
        <v>3.3599999999999998E-2</v>
      </c>
      <c r="AL111" s="84">
        <v>4.7500000000000001E-2</v>
      </c>
      <c r="AM111" s="84">
        <v>0</v>
      </c>
      <c r="AN111" s="84">
        <v>0</v>
      </c>
      <c r="AP111" s="92" t="s">
        <v>119</v>
      </c>
      <c r="AQ111" s="84">
        <v>9.5899999999999999E-2</v>
      </c>
      <c r="AR111" s="84">
        <v>2.29E-2</v>
      </c>
      <c r="AS111" s="84">
        <v>0.1009</v>
      </c>
      <c r="AT111" s="84">
        <v>5.04E-2</v>
      </c>
      <c r="AV111" s="92" t="s">
        <v>119</v>
      </c>
      <c r="AW111" s="84">
        <v>0.83540000000000003</v>
      </c>
      <c r="AX111" s="84">
        <v>0.34989999999999999</v>
      </c>
      <c r="AY111" s="84">
        <v>0.36649999999999999</v>
      </c>
      <c r="AZ111" s="84">
        <v>3.9600000000000003E-2</v>
      </c>
    </row>
    <row r="112" spans="1:52">
      <c r="A112" s="142"/>
      <c r="B112" s="142"/>
      <c r="C112" s="5">
        <v>4.5833333333333304</v>
      </c>
      <c r="D112" s="84">
        <v>0.62470000000000003</v>
      </c>
      <c r="E112" s="84">
        <v>0.45290000000000002</v>
      </c>
      <c r="F112" s="84">
        <v>0.64939999999999998</v>
      </c>
      <c r="G112" s="84">
        <v>0.38469999999999999</v>
      </c>
      <c r="H112" s="84">
        <v>0.49249999999999999</v>
      </c>
      <c r="I112" s="84">
        <v>0.52090000000000003</v>
      </c>
      <c r="J112" s="84">
        <v>0.68069999999999997</v>
      </c>
      <c r="K112" s="84">
        <v>0.70430000000000004</v>
      </c>
      <c r="L112" s="84">
        <v>0.91049999999999998</v>
      </c>
      <c r="M112" s="84">
        <v>0.78190000000000004</v>
      </c>
      <c r="N112" s="84">
        <v>0.81369999999999998</v>
      </c>
      <c r="O112" s="84">
        <v>0.7782</v>
      </c>
      <c r="P112" s="84">
        <v>0.47120000000000001</v>
      </c>
      <c r="Q112" s="84">
        <v>0.3957</v>
      </c>
      <c r="R112" s="84">
        <v>0.13689999999999999</v>
      </c>
      <c r="S112" s="84">
        <v>0.37230000000000002</v>
      </c>
      <c r="T112" s="84">
        <v>0.3957</v>
      </c>
      <c r="U112" s="84">
        <v>0.30869999999999997</v>
      </c>
      <c r="V112" s="84">
        <v>0.3</v>
      </c>
      <c r="W112" s="84">
        <v>0.41399999999999998</v>
      </c>
      <c r="X112" s="84">
        <v>0.59719999999999995</v>
      </c>
      <c r="Y112" s="84">
        <v>0.53639999999999999</v>
      </c>
      <c r="Z112" s="84">
        <v>0.32400000000000001</v>
      </c>
      <c r="AA112" s="84">
        <v>0.38229999999999997</v>
      </c>
      <c r="AD112" s="92" t="s">
        <v>120</v>
      </c>
      <c r="AE112" s="84">
        <v>0</v>
      </c>
      <c r="AF112" s="84">
        <v>0</v>
      </c>
      <c r="AG112" s="84">
        <v>0</v>
      </c>
      <c r="AH112" s="84">
        <v>0</v>
      </c>
      <c r="AJ112" s="92" t="s">
        <v>120</v>
      </c>
      <c r="AK112" s="84">
        <v>0</v>
      </c>
      <c r="AL112" s="84">
        <v>0</v>
      </c>
      <c r="AM112" s="84">
        <v>0</v>
      </c>
      <c r="AN112" s="84">
        <v>0</v>
      </c>
      <c r="AP112" s="92" t="s">
        <v>120</v>
      </c>
      <c r="AQ112" s="84">
        <v>0.1188</v>
      </c>
      <c r="AR112" s="84">
        <v>7.0599999999999996E-2</v>
      </c>
      <c r="AS112" s="84">
        <v>0.1353</v>
      </c>
      <c r="AT112" s="84">
        <v>6.1899999999999997E-2</v>
      </c>
      <c r="AV112" s="92" t="s">
        <v>120</v>
      </c>
      <c r="AW112" s="84">
        <v>0.83889999999999998</v>
      </c>
      <c r="AX112" s="84">
        <v>0.45610000000000001</v>
      </c>
      <c r="AY112" s="84">
        <v>0.40439999999999998</v>
      </c>
      <c r="AZ112" s="84">
        <v>0.1434</v>
      </c>
    </row>
    <row r="113" spans="1:52">
      <c r="A113" s="142"/>
      <c r="B113" s="142"/>
      <c r="C113" s="5">
        <v>4.625</v>
      </c>
      <c r="D113" s="84">
        <v>0.60129999999999995</v>
      </c>
      <c r="E113" s="84">
        <v>0.44490000000000002</v>
      </c>
      <c r="F113" s="84">
        <v>0.61339999999999995</v>
      </c>
      <c r="G113" s="84">
        <v>0.31809999999999999</v>
      </c>
      <c r="H113" s="84">
        <v>0.39219999999999999</v>
      </c>
      <c r="I113" s="84">
        <v>0.47399999999999998</v>
      </c>
      <c r="J113" s="84">
        <v>0.71279999999999999</v>
      </c>
      <c r="K113" s="84">
        <v>0.65329999999999999</v>
      </c>
      <c r="L113" s="84">
        <v>0.87990000000000002</v>
      </c>
      <c r="M113" s="84">
        <v>0.78249999999999997</v>
      </c>
      <c r="N113" s="84">
        <v>0.71399999999999997</v>
      </c>
      <c r="O113" s="84">
        <v>0.74850000000000005</v>
      </c>
      <c r="P113" s="84">
        <v>0.43009999999999998</v>
      </c>
      <c r="Q113" s="84">
        <v>0.33889999999999998</v>
      </c>
      <c r="R113" s="84">
        <v>0.13650000000000001</v>
      </c>
      <c r="S113" s="84">
        <v>0.35260000000000002</v>
      </c>
      <c r="T113" s="84">
        <v>0.33889999999999998</v>
      </c>
      <c r="U113" s="84">
        <v>0.2863</v>
      </c>
      <c r="V113" s="84">
        <v>0.39479999999999998</v>
      </c>
      <c r="W113" s="84">
        <v>0.42320000000000002</v>
      </c>
      <c r="X113" s="84">
        <v>0.65700000000000003</v>
      </c>
      <c r="Y113" s="84">
        <v>0.58940000000000003</v>
      </c>
      <c r="Z113" s="84">
        <v>0.36899999999999999</v>
      </c>
      <c r="AA113" s="84">
        <v>0.4269</v>
      </c>
      <c r="AD113" s="92" t="s">
        <v>121</v>
      </c>
      <c r="AE113" s="84">
        <v>0</v>
      </c>
      <c r="AF113" s="84">
        <v>0</v>
      </c>
      <c r="AG113" s="84">
        <v>0</v>
      </c>
      <c r="AH113" s="84">
        <v>0</v>
      </c>
      <c r="AJ113" s="92" t="s">
        <v>121</v>
      </c>
      <c r="AK113" s="84">
        <v>0</v>
      </c>
      <c r="AL113" s="84">
        <v>0</v>
      </c>
      <c r="AM113" s="84">
        <v>0</v>
      </c>
      <c r="AN113" s="84">
        <v>0</v>
      </c>
      <c r="AP113" s="92" t="s">
        <v>121</v>
      </c>
      <c r="AQ113" s="84">
        <v>0.14660000000000001</v>
      </c>
      <c r="AR113" s="84">
        <v>0.1298</v>
      </c>
      <c r="AS113" s="84">
        <v>0.16589999999999999</v>
      </c>
      <c r="AT113" s="84">
        <v>6.7400000000000002E-2</v>
      </c>
      <c r="AV113" s="92" t="s">
        <v>121</v>
      </c>
      <c r="AW113" s="84">
        <v>0.81699999999999995</v>
      </c>
      <c r="AX113" s="84">
        <v>0.5575</v>
      </c>
      <c r="AY113" s="84">
        <v>0.41749999999999998</v>
      </c>
      <c r="AZ113" s="84">
        <v>0.34</v>
      </c>
    </row>
    <row r="114" spans="1:52">
      <c r="A114" s="142"/>
      <c r="B114" s="142"/>
      <c r="C114" s="5">
        <v>4.6666666666666696</v>
      </c>
      <c r="D114" s="84">
        <v>0.5877</v>
      </c>
      <c r="E114" s="84">
        <v>0.4536</v>
      </c>
      <c r="F114" s="84">
        <v>0.57179999999999997</v>
      </c>
      <c r="G114" s="84">
        <v>0.29720000000000002</v>
      </c>
      <c r="H114" s="84">
        <v>0.46139999999999998</v>
      </c>
      <c r="I114" s="84">
        <v>0.4743</v>
      </c>
      <c r="J114" s="84">
        <v>0.71530000000000005</v>
      </c>
      <c r="K114" s="84">
        <v>0.63729999999999998</v>
      </c>
      <c r="L114" s="84">
        <v>0.84750000000000003</v>
      </c>
      <c r="M114" s="84">
        <v>0.78</v>
      </c>
      <c r="N114" s="84">
        <v>0.74660000000000004</v>
      </c>
      <c r="O114" s="84">
        <v>0.74529999999999996</v>
      </c>
      <c r="P114" s="84">
        <v>0.4299</v>
      </c>
      <c r="Q114" s="84">
        <v>0.30759999999999998</v>
      </c>
      <c r="R114" s="84">
        <v>0.13439999999999999</v>
      </c>
      <c r="S114" s="84">
        <v>0.31280000000000002</v>
      </c>
      <c r="T114" s="84">
        <v>0.30759999999999998</v>
      </c>
      <c r="U114" s="84">
        <v>0.2737</v>
      </c>
      <c r="V114" s="84">
        <v>0.4042</v>
      </c>
      <c r="W114" s="84">
        <v>0.44979999999999998</v>
      </c>
      <c r="X114" s="84">
        <v>0.72089999999999999</v>
      </c>
      <c r="Y114" s="84">
        <v>0.68389999999999995</v>
      </c>
      <c r="Z114" s="84">
        <v>0.38919999999999999</v>
      </c>
      <c r="AA114" s="84">
        <v>0.4556</v>
      </c>
      <c r="AD114" s="92" t="s">
        <v>122</v>
      </c>
      <c r="AE114" s="84">
        <v>0</v>
      </c>
      <c r="AF114" s="84">
        <v>0</v>
      </c>
      <c r="AG114" s="84">
        <v>0</v>
      </c>
      <c r="AH114" s="84">
        <v>0</v>
      </c>
      <c r="AJ114" s="92" t="s">
        <v>122</v>
      </c>
      <c r="AK114" s="84">
        <v>0</v>
      </c>
      <c r="AL114" s="84">
        <v>0</v>
      </c>
      <c r="AM114" s="84">
        <v>0</v>
      </c>
      <c r="AN114" s="84">
        <v>0</v>
      </c>
      <c r="AP114" s="92" t="s">
        <v>122</v>
      </c>
      <c r="AQ114" s="84">
        <v>0.18679999999999999</v>
      </c>
      <c r="AR114" s="84">
        <v>0.1053</v>
      </c>
      <c r="AS114" s="84">
        <v>0.16550000000000001</v>
      </c>
      <c r="AT114" s="84">
        <v>8.0199999999999994E-2</v>
      </c>
      <c r="AV114" s="92" t="s">
        <v>122</v>
      </c>
      <c r="AW114" s="84">
        <v>0.76539999999999997</v>
      </c>
      <c r="AX114" s="84">
        <v>0.50590000000000002</v>
      </c>
      <c r="AY114" s="84">
        <v>0.2379</v>
      </c>
      <c r="AZ114" s="84">
        <v>0.36309999999999998</v>
      </c>
    </row>
    <row r="115" spans="1:52">
      <c r="A115" s="142"/>
      <c r="B115" s="142"/>
      <c r="C115" s="5">
        <v>4.7083333333333304</v>
      </c>
      <c r="D115" s="84">
        <v>0.57399999999999995</v>
      </c>
      <c r="E115" s="84">
        <v>0.44979999999999998</v>
      </c>
      <c r="F115" s="84">
        <v>0.53539999999999999</v>
      </c>
      <c r="G115" s="84">
        <v>0.29720000000000002</v>
      </c>
      <c r="H115" s="84">
        <v>0.48430000000000001</v>
      </c>
      <c r="I115" s="84">
        <v>0.46810000000000002</v>
      </c>
      <c r="J115" s="84">
        <v>0.63939999999999997</v>
      </c>
      <c r="K115" s="84">
        <v>0.57089999999999996</v>
      </c>
      <c r="L115" s="84">
        <v>0.67179999999999995</v>
      </c>
      <c r="M115" s="84">
        <v>0.5907</v>
      </c>
      <c r="N115" s="84">
        <v>0.70579999999999998</v>
      </c>
      <c r="O115" s="84">
        <v>0.63570000000000004</v>
      </c>
      <c r="P115" s="84">
        <v>0.37769999999999998</v>
      </c>
      <c r="Q115" s="84">
        <v>0.26779999999999998</v>
      </c>
      <c r="R115" s="84">
        <v>0.1149</v>
      </c>
      <c r="S115" s="84">
        <v>0.2666</v>
      </c>
      <c r="T115" s="84">
        <v>0.26779999999999998</v>
      </c>
      <c r="U115" s="84">
        <v>0.23730000000000001</v>
      </c>
      <c r="V115" s="84">
        <v>0.3674</v>
      </c>
      <c r="W115" s="84">
        <v>0.3921</v>
      </c>
      <c r="X115" s="84">
        <v>0.6623</v>
      </c>
      <c r="Y115" s="84">
        <v>0.65439999999999998</v>
      </c>
      <c r="Z115" s="84">
        <v>0.32629999999999998</v>
      </c>
      <c r="AA115" s="84">
        <v>0.39879999999999999</v>
      </c>
      <c r="AD115" s="92" t="s">
        <v>123</v>
      </c>
      <c r="AE115" s="84">
        <v>0</v>
      </c>
      <c r="AF115" s="84">
        <v>0</v>
      </c>
      <c r="AG115" s="84">
        <v>0</v>
      </c>
      <c r="AH115" s="84">
        <v>0</v>
      </c>
      <c r="AJ115" s="92" t="s">
        <v>123</v>
      </c>
      <c r="AK115" s="84">
        <v>0</v>
      </c>
      <c r="AL115" s="84">
        <v>0</v>
      </c>
      <c r="AM115" s="84">
        <v>0</v>
      </c>
      <c r="AN115" s="84">
        <v>0</v>
      </c>
      <c r="AP115" s="92" t="s">
        <v>123</v>
      </c>
      <c r="AQ115" s="84">
        <v>0.17560000000000001</v>
      </c>
      <c r="AR115" s="84">
        <v>0.12859999999999999</v>
      </c>
      <c r="AS115" s="84">
        <v>0.16200000000000001</v>
      </c>
      <c r="AT115" s="84">
        <v>6.9800000000000001E-2</v>
      </c>
      <c r="AV115" s="92" t="s">
        <v>123</v>
      </c>
      <c r="AW115" s="84">
        <v>0.61319999999999997</v>
      </c>
      <c r="AX115" s="84">
        <v>0.34260000000000002</v>
      </c>
      <c r="AY115" s="84">
        <v>0.13</v>
      </c>
      <c r="AZ115" s="84">
        <v>0.29870000000000002</v>
      </c>
    </row>
    <row r="116" spans="1:52">
      <c r="A116" s="142"/>
      <c r="B116" s="142"/>
      <c r="C116" s="5">
        <v>4.75</v>
      </c>
      <c r="D116" s="84">
        <v>0.51800000000000002</v>
      </c>
      <c r="E116" s="84">
        <v>0.27850000000000003</v>
      </c>
      <c r="F116" s="84">
        <v>0.45400000000000001</v>
      </c>
      <c r="G116" s="84">
        <v>0.25979999999999998</v>
      </c>
      <c r="H116" s="84">
        <v>0.51090000000000002</v>
      </c>
      <c r="I116" s="84">
        <v>0.4042</v>
      </c>
      <c r="J116" s="84">
        <v>0.44040000000000001</v>
      </c>
      <c r="K116" s="84">
        <v>0.38159999999999999</v>
      </c>
      <c r="L116" s="84">
        <v>0.37319999999999998</v>
      </c>
      <c r="M116" s="84">
        <v>0.3664</v>
      </c>
      <c r="N116" s="84">
        <v>0.49719999999999998</v>
      </c>
      <c r="O116" s="84">
        <v>0.4118</v>
      </c>
      <c r="P116" s="84">
        <v>0.34360000000000002</v>
      </c>
      <c r="Q116" s="84">
        <v>0.19900000000000001</v>
      </c>
      <c r="R116" s="84">
        <v>9.8000000000000004E-2</v>
      </c>
      <c r="S116" s="84">
        <v>0.2175</v>
      </c>
      <c r="T116" s="84">
        <v>0.19900000000000001</v>
      </c>
      <c r="U116" s="84">
        <v>0.20300000000000001</v>
      </c>
      <c r="V116" s="84">
        <v>0.39200000000000002</v>
      </c>
      <c r="W116" s="84">
        <v>0.34920000000000001</v>
      </c>
      <c r="X116" s="84">
        <v>0.60209999999999997</v>
      </c>
      <c r="Y116" s="84">
        <v>0.72550000000000003</v>
      </c>
      <c r="Z116" s="84">
        <v>0.37240000000000001</v>
      </c>
      <c r="AA116" s="84">
        <v>0.4113</v>
      </c>
      <c r="AD116" s="92" t="s">
        <v>124</v>
      </c>
      <c r="AE116" s="84">
        <v>0</v>
      </c>
      <c r="AF116" s="84">
        <v>0</v>
      </c>
      <c r="AG116" s="84">
        <v>0</v>
      </c>
      <c r="AH116" s="84">
        <v>0</v>
      </c>
      <c r="AJ116" s="92" t="s">
        <v>124</v>
      </c>
      <c r="AK116" s="84">
        <v>0</v>
      </c>
      <c r="AL116" s="84">
        <v>0</v>
      </c>
      <c r="AM116" s="84">
        <v>0</v>
      </c>
      <c r="AN116" s="84">
        <v>0</v>
      </c>
      <c r="AP116" s="92" t="s">
        <v>124</v>
      </c>
      <c r="AQ116" s="84">
        <v>0.17150000000000001</v>
      </c>
      <c r="AR116" s="84">
        <v>9.8199999999999996E-2</v>
      </c>
      <c r="AS116" s="84">
        <v>0.158</v>
      </c>
      <c r="AT116" s="84">
        <v>4.4299999999999999E-2</v>
      </c>
      <c r="AV116" s="92" t="s">
        <v>124</v>
      </c>
      <c r="AW116" s="84">
        <v>0.67689999999999995</v>
      </c>
      <c r="AX116" s="84">
        <v>0.35639999999999999</v>
      </c>
      <c r="AY116" s="84">
        <v>0.15140000000000001</v>
      </c>
      <c r="AZ116" s="84">
        <v>0.32490000000000002</v>
      </c>
    </row>
    <row r="117" spans="1:52">
      <c r="A117" s="142"/>
      <c r="B117" s="142"/>
      <c r="C117" s="5">
        <v>4.7916666666666696</v>
      </c>
      <c r="D117" s="84">
        <v>0</v>
      </c>
      <c r="E117" s="84">
        <v>4.6100000000000002E-2</v>
      </c>
      <c r="F117" s="84">
        <v>0</v>
      </c>
      <c r="G117" s="84">
        <v>0</v>
      </c>
      <c r="H117" s="84">
        <v>7.6399999999999996E-2</v>
      </c>
      <c r="I117" s="84">
        <v>2.4500000000000001E-2</v>
      </c>
      <c r="J117" s="84">
        <v>0.1268</v>
      </c>
      <c r="K117" s="84">
        <v>7.22E-2</v>
      </c>
      <c r="L117" s="84">
        <v>6.6799999999999998E-2</v>
      </c>
      <c r="M117" s="84">
        <v>9.2499999999999999E-2</v>
      </c>
      <c r="N117" s="84">
        <v>0.14549999999999999</v>
      </c>
      <c r="O117" s="84">
        <v>0.1008</v>
      </c>
      <c r="P117" s="84">
        <v>0.38450000000000001</v>
      </c>
      <c r="Q117" s="84">
        <v>0.20100000000000001</v>
      </c>
      <c r="R117" s="84">
        <v>9.5299999999999996E-2</v>
      </c>
      <c r="S117" s="84">
        <v>0.27210000000000001</v>
      </c>
      <c r="T117" s="84">
        <v>0.20100000000000001</v>
      </c>
      <c r="U117" s="84">
        <v>0.22459999999999999</v>
      </c>
      <c r="V117" s="84">
        <v>0.4627</v>
      </c>
      <c r="W117" s="84">
        <v>0.40100000000000002</v>
      </c>
      <c r="X117" s="84">
        <v>0.66069999999999995</v>
      </c>
      <c r="Y117" s="84">
        <v>0.76659999999999995</v>
      </c>
      <c r="Z117" s="84">
        <v>0.46160000000000001</v>
      </c>
      <c r="AA117" s="84">
        <v>0.48430000000000001</v>
      </c>
    </row>
    <row r="118" spans="1:52">
      <c r="A118" s="142"/>
      <c r="B118" s="142"/>
      <c r="C118" s="5">
        <v>4.8333333333333304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2.5000000000000001E-3</v>
      </c>
      <c r="K118" s="84">
        <v>3.3E-3</v>
      </c>
      <c r="L118" s="84">
        <v>0</v>
      </c>
      <c r="M118" s="84">
        <v>5.0000000000000001E-4</v>
      </c>
      <c r="N118" s="84">
        <v>2.3E-3</v>
      </c>
      <c r="O118" s="84">
        <v>1.6999999999999999E-3</v>
      </c>
      <c r="P118" s="84">
        <v>0.43719999999999998</v>
      </c>
      <c r="Q118" s="84">
        <v>0.36370000000000002</v>
      </c>
      <c r="R118" s="84">
        <v>0.1326</v>
      </c>
      <c r="S118" s="84">
        <v>0.41539999999999999</v>
      </c>
      <c r="T118" s="84">
        <v>0.36370000000000002</v>
      </c>
      <c r="U118" s="84">
        <v>0.30220000000000002</v>
      </c>
      <c r="V118" s="84">
        <v>0.60109999999999997</v>
      </c>
      <c r="W118" s="84">
        <v>0.53769999999999996</v>
      </c>
      <c r="X118" s="84">
        <v>0.503</v>
      </c>
      <c r="Y118" s="84">
        <v>0.63029999999999997</v>
      </c>
      <c r="Z118" s="84">
        <v>0.54469999999999996</v>
      </c>
      <c r="AA118" s="84">
        <v>0.54849999999999999</v>
      </c>
    </row>
    <row r="119" spans="1:52">
      <c r="A119" s="142"/>
      <c r="B119" s="142"/>
      <c r="C119" s="5">
        <v>4.875</v>
      </c>
      <c r="D119" s="84">
        <v>0</v>
      </c>
      <c r="E119" s="84">
        <v>0</v>
      </c>
      <c r="F119" s="84">
        <v>0</v>
      </c>
      <c r="G119" s="84">
        <v>0</v>
      </c>
      <c r="H119" s="84">
        <v>0</v>
      </c>
      <c r="I119" s="84">
        <v>0</v>
      </c>
      <c r="J119" s="84">
        <v>0</v>
      </c>
      <c r="K119" s="84">
        <v>0</v>
      </c>
      <c r="L119" s="84">
        <v>0</v>
      </c>
      <c r="M119" s="84">
        <v>0</v>
      </c>
      <c r="N119" s="84">
        <v>0</v>
      </c>
      <c r="O119" s="84">
        <v>0</v>
      </c>
      <c r="P119" s="84">
        <v>0.50680000000000003</v>
      </c>
      <c r="Q119" s="84">
        <v>0.62570000000000003</v>
      </c>
      <c r="R119" s="84">
        <v>0.18060000000000001</v>
      </c>
      <c r="S119" s="84">
        <v>0.60699999999999998</v>
      </c>
      <c r="T119" s="84">
        <v>0.62570000000000003</v>
      </c>
      <c r="U119" s="84">
        <v>0.41020000000000001</v>
      </c>
      <c r="V119" s="84">
        <v>0.72899999999999998</v>
      </c>
      <c r="W119" s="84">
        <v>0.68</v>
      </c>
      <c r="X119" s="84">
        <v>0.39460000000000001</v>
      </c>
      <c r="Y119" s="84">
        <v>0.5171</v>
      </c>
      <c r="Z119" s="84">
        <v>0.61009999999999998</v>
      </c>
      <c r="AA119" s="84">
        <v>0.61060000000000003</v>
      </c>
      <c r="AD119" s="144" t="s">
        <v>11</v>
      </c>
      <c r="AE119" s="144"/>
      <c r="AF119" s="144"/>
      <c r="AG119" s="144"/>
      <c r="AH119" s="144"/>
      <c r="AI119" s="144"/>
      <c r="AJ119" s="144"/>
      <c r="AK119" s="144"/>
      <c r="AL119" s="144"/>
      <c r="AM119" s="144"/>
      <c r="AN119" s="144"/>
      <c r="AO119" s="144"/>
      <c r="AP119" s="144"/>
      <c r="AQ119" s="144"/>
      <c r="AR119" s="144"/>
      <c r="AS119" s="144"/>
      <c r="AT119" s="144"/>
      <c r="AU119" s="144"/>
      <c r="AV119" s="144"/>
      <c r="AW119" s="144"/>
      <c r="AX119" s="144"/>
      <c r="AY119" s="144"/>
      <c r="AZ119" s="144"/>
    </row>
    <row r="120" spans="1:52">
      <c r="A120" s="142"/>
      <c r="B120" s="142"/>
      <c r="C120" s="5">
        <v>4.9166666666666696</v>
      </c>
      <c r="D120" s="84">
        <v>0</v>
      </c>
      <c r="E120" s="84">
        <v>0</v>
      </c>
      <c r="F120" s="84">
        <v>0</v>
      </c>
      <c r="G120" s="84">
        <v>0</v>
      </c>
      <c r="H120" s="84">
        <v>0</v>
      </c>
      <c r="I120" s="84">
        <v>0</v>
      </c>
      <c r="J120" s="84">
        <v>0</v>
      </c>
      <c r="K120" s="84">
        <v>0</v>
      </c>
      <c r="L120" s="84">
        <v>0</v>
      </c>
      <c r="M120" s="84">
        <v>0</v>
      </c>
      <c r="N120" s="84">
        <v>0</v>
      </c>
      <c r="O120" s="84">
        <v>0</v>
      </c>
      <c r="P120" s="84">
        <v>0.50039999999999996</v>
      </c>
      <c r="Q120" s="84">
        <v>0.56040000000000001</v>
      </c>
      <c r="R120" s="84">
        <v>0.1739</v>
      </c>
      <c r="S120" s="84">
        <v>0.57909999999999995</v>
      </c>
      <c r="T120" s="84">
        <v>0.56040000000000001</v>
      </c>
      <c r="U120" s="84">
        <v>0.39240000000000003</v>
      </c>
      <c r="V120" s="84">
        <v>0.80810000000000004</v>
      </c>
      <c r="W120" s="84">
        <v>0.77200000000000002</v>
      </c>
      <c r="X120" s="84">
        <v>0.35249999999999998</v>
      </c>
      <c r="Y120" s="84">
        <v>0.5302</v>
      </c>
      <c r="Z120" s="84">
        <v>0.69210000000000005</v>
      </c>
      <c r="AA120" s="84">
        <v>0.67720000000000002</v>
      </c>
      <c r="AE120" s="84" t="s">
        <v>99</v>
      </c>
      <c r="AK120" s="84" t="s">
        <v>100</v>
      </c>
      <c r="AQ120" s="84" t="s">
        <v>98</v>
      </c>
      <c r="AW120" s="84" t="s">
        <v>153</v>
      </c>
    </row>
    <row r="121" spans="1:52">
      <c r="A121" s="142"/>
      <c r="B121" s="142"/>
      <c r="C121" s="5">
        <v>4.9583333333333304</v>
      </c>
      <c r="D121" s="84">
        <v>0</v>
      </c>
      <c r="E121" s="84">
        <v>0</v>
      </c>
      <c r="F121" s="84">
        <v>0</v>
      </c>
      <c r="G121" s="84">
        <v>0</v>
      </c>
      <c r="H121" s="84">
        <v>0</v>
      </c>
      <c r="I121" s="84">
        <v>0</v>
      </c>
      <c r="J121" s="84">
        <v>0</v>
      </c>
      <c r="K121" s="84">
        <v>0</v>
      </c>
      <c r="L121" s="84">
        <v>0</v>
      </c>
      <c r="M121" s="84">
        <v>0</v>
      </c>
      <c r="N121" s="84">
        <v>0</v>
      </c>
      <c r="O121" s="84">
        <v>0</v>
      </c>
      <c r="P121" s="84">
        <v>0.48830000000000001</v>
      </c>
      <c r="Q121" s="84">
        <v>0.57689999999999997</v>
      </c>
      <c r="R121" s="84">
        <v>0.16839999999999999</v>
      </c>
      <c r="S121" s="84">
        <v>0.61699999999999999</v>
      </c>
      <c r="T121" s="84">
        <v>0.57689999999999997</v>
      </c>
      <c r="U121" s="84">
        <v>0.39629999999999999</v>
      </c>
      <c r="V121" s="84">
        <v>0.75270000000000004</v>
      </c>
      <c r="W121" s="84">
        <v>0.7147</v>
      </c>
      <c r="X121" s="84">
        <v>0.27729999999999999</v>
      </c>
      <c r="Y121" s="84">
        <v>0.49930000000000002</v>
      </c>
      <c r="Z121" s="84">
        <v>0.77849999999999997</v>
      </c>
      <c r="AA121" s="84">
        <v>0.69140000000000001</v>
      </c>
      <c r="AE121" s="84" t="s">
        <v>86</v>
      </c>
      <c r="AF121" s="84" t="s">
        <v>87</v>
      </c>
      <c r="AG121" s="84" t="s">
        <v>88</v>
      </c>
      <c r="AH121" s="84" t="s">
        <v>85</v>
      </c>
      <c r="AK121" s="84" t="s">
        <v>86</v>
      </c>
      <c r="AL121" s="84" t="s">
        <v>87</v>
      </c>
      <c r="AM121" s="84" t="s">
        <v>88</v>
      </c>
      <c r="AN121" s="84" t="s">
        <v>85</v>
      </c>
      <c r="AQ121" s="84" t="s">
        <v>86</v>
      </c>
      <c r="AR121" s="84" t="s">
        <v>87</v>
      </c>
      <c r="AS121" s="84" t="s">
        <v>88</v>
      </c>
      <c r="AT121" s="84" t="s">
        <v>85</v>
      </c>
      <c r="AW121" s="84" t="s">
        <v>86</v>
      </c>
      <c r="AX121" s="84" t="s">
        <v>87</v>
      </c>
      <c r="AY121" s="84" t="s">
        <v>88</v>
      </c>
      <c r="AZ121" s="84" t="s">
        <v>85</v>
      </c>
    </row>
    <row r="122" spans="1:52">
      <c r="A122" s="142"/>
      <c r="B122" s="142"/>
      <c r="C122" s="5">
        <v>5</v>
      </c>
      <c r="D122" s="84">
        <v>0</v>
      </c>
      <c r="E122" s="84">
        <v>0</v>
      </c>
      <c r="F122" s="84">
        <v>0</v>
      </c>
      <c r="G122" s="84">
        <v>0</v>
      </c>
      <c r="H122" s="84">
        <v>0</v>
      </c>
      <c r="I122" s="84">
        <v>0</v>
      </c>
      <c r="J122" s="84">
        <v>0</v>
      </c>
      <c r="K122" s="84">
        <v>0</v>
      </c>
      <c r="L122" s="84">
        <v>0</v>
      </c>
      <c r="M122" s="84">
        <v>0</v>
      </c>
      <c r="N122" s="84">
        <v>0</v>
      </c>
      <c r="O122" s="84">
        <v>0</v>
      </c>
      <c r="P122" s="84">
        <v>0.50149999999999995</v>
      </c>
      <c r="Q122" s="84">
        <v>0.64759999999999995</v>
      </c>
      <c r="R122" s="84">
        <v>0.16889999999999999</v>
      </c>
      <c r="S122" s="84">
        <v>0.63870000000000005</v>
      </c>
      <c r="T122" s="84">
        <v>0.64759999999999995</v>
      </c>
      <c r="U122" s="84">
        <v>0.41289999999999999</v>
      </c>
      <c r="V122" s="84">
        <v>0.7016</v>
      </c>
      <c r="W122" s="84">
        <v>0.68300000000000005</v>
      </c>
      <c r="X122" s="84">
        <v>0.2792</v>
      </c>
      <c r="Y122" s="84">
        <v>0.43430000000000002</v>
      </c>
      <c r="Z122" s="84">
        <v>0.84309999999999996</v>
      </c>
      <c r="AA122" s="84">
        <v>0.70830000000000004</v>
      </c>
      <c r="AD122" s="92" t="s">
        <v>101</v>
      </c>
      <c r="AE122" s="84">
        <v>0</v>
      </c>
      <c r="AF122" s="84">
        <v>0</v>
      </c>
      <c r="AG122" s="84">
        <v>0</v>
      </c>
      <c r="AH122" s="84">
        <v>0</v>
      </c>
      <c r="AJ122" s="92" t="s">
        <v>101</v>
      </c>
      <c r="AK122" s="84">
        <v>0</v>
      </c>
      <c r="AL122" s="84">
        <v>0</v>
      </c>
      <c r="AM122" s="84">
        <v>0</v>
      </c>
      <c r="AN122" s="84">
        <v>0</v>
      </c>
      <c r="AP122" s="92" t="s">
        <v>101</v>
      </c>
      <c r="AQ122" s="84">
        <v>0.69950000000000001</v>
      </c>
      <c r="AR122" s="84">
        <v>0.1653</v>
      </c>
      <c r="AS122" s="84">
        <v>0.71899999999999997</v>
      </c>
      <c r="AT122" s="84">
        <v>0.1203</v>
      </c>
      <c r="AV122" s="92" t="s">
        <v>101</v>
      </c>
      <c r="AW122" s="84">
        <v>0.48120000000000002</v>
      </c>
      <c r="AX122" s="84">
        <v>0.43919999999999998</v>
      </c>
      <c r="AY122" s="84">
        <v>6.6100000000000006E-2</v>
      </c>
      <c r="AZ122" s="84">
        <v>0.1686</v>
      </c>
    </row>
    <row r="123" spans="1:52">
      <c r="A123" s="142" t="s">
        <v>77</v>
      </c>
      <c r="B123" s="142" t="s">
        <v>87</v>
      </c>
      <c r="C123" s="5">
        <v>5.0416666666666696</v>
      </c>
      <c r="D123" s="84">
        <v>0</v>
      </c>
      <c r="E123" s="84">
        <v>0</v>
      </c>
      <c r="F123" s="84">
        <v>0</v>
      </c>
      <c r="G123" s="84">
        <v>0</v>
      </c>
      <c r="H123" s="84">
        <v>0</v>
      </c>
      <c r="I123" s="84">
        <v>0</v>
      </c>
      <c r="J123" s="84">
        <v>0</v>
      </c>
      <c r="K123" s="84">
        <v>0</v>
      </c>
      <c r="L123" s="84">
        <v>0</v>
      </c>
      <c r="M123" s="84">
        <v>0</v>
      </c>
      <c r="N123" s="84">
        <v>0</v>
      </c>
      <c r="O123" s="84">
        <v>0</v>
      </c>
      <c r="P123" s="84">
        <v>0.40089999999999998</v>
      </c>
      <c r="Q123" s="84">
        <v>0.55330000000000001</v>
      </c>
      <c r="R123" s="84">
        <v>0.14480000000000001</v>
      </c>
      <c r="S123" s="84">
        <v>0.51200000000000001</v>
      </c>
      <c r="T123" s="84">
        <v>0.55330000000000001</v>
      </c>
      <c r="U123" s="84">
        <v>0.33850000000000002</v>
      </c>
      <c r="V123" s="84">
        <v>0.56230000000000002</v>
      </c>
      <c r="W123" s="84">
        <v>0.6079</v>
      </c>
      <c r="X123" s="84">
        <v>0.24679999999999999</v>
      </c>
      <c r="Y123" s="84">
        <v>0.4259</v>
      </c>
      <c r="Z123" s="84">
        <v>0.70440000000000003</v>
      </c>
      <c r="AA123" s="84">
        <v>0.60189999999999999</v>
      </c>
      <c r="AD123" s="92" t="s">
        <v>102</v>
      </c>
      <c r="AE123" s="84">
        <v>0</v>
      </c>
      <c r="AF123" s="84">
        <v>0</v>
      </c>
      <c r="AG123" s="84">
        <v>0</v>
      </c>
      <c r="AH123" s="84">
        <v>0</v>
      </c>
      <c r="AJ123" s="92" t="s">
        <v>102</v>
      </c>
      <c r="AK123" s="84">
        <v>0</v>
      </c>
      <c r="AL123" s="84">
        <v>0</v>
      </c>
      <c r="AM123" s="84">
        <v>0</v>
      </c>
      <c r="AN123" s="84">
        <v>0</v>
      </c>
      <c r="AP123" s="92" t="s">
        <v>102</v>
      </c>
      <c r="AQ123" s="84">
        <v>0.72050000000000003</v>
      </c>
      <c r="AR123" s="84">
        <v>0.20830000000000001</v>
      </c>
      <c r="AS123" s="84">
        <v>0.65769999999999995</v>
      </c>
      <c r="AT123" s="84">
        <v>9.0499999999999997E-2</v>
      </c>
      <c r="AV123" s="92" t="s">
        <v>102</v>
      </c>
      <c r="AW123" s="84">
        <v>0.47299999999999998</v>
      </c>
      <c r="AX123" s="84">
        <v>0.42959999999999998</v>
      </c>
      <c r="AY123" s="84">
        <v>2.9100000000000001E-2</v>
      </c>
      <c r="AZ123" s="84">
        <v>0.1389</v>
      </c>
    </row>
    <row r="124" spans="1:52">
      <c r="A124" s="142"/>
      <c r="B124" s="142"/>
      <c r="C124" s="5">
        <v>5.0833333333333304</v>
      </c>
      <c r="D124" s="84">
        <v>0</v>
      </c>
      <c r="E124" s="84">
        <v>0</v>
      </c>
      <c r="F124" s="84">
        <v>0</v>
      </c>
      <c r="G124" s="84">
        <v>0</v>
      </c>
      <c r="H124" s="84">
        <v>0</v>
      </c>
      <c r="I124" s="84">
        <v>0</v>
      </c>
      <c r="J124" s="84">
        <v>0</v>
      </c>
      <c r="K124" s="84">
        <v>0</v>
      </c>
      <c r="L124" s="84">
        <v>0</v>
      </c>
      <c r="M124" s="84">
        <v>0</v>
      </c>
      <c r="N124" s="84">
        <v>0</v>
      </c>
      <c r="O124" s="84">
        <v>0</v>
      </c>
      <c r="P124" s="84">
        <v>0.42159999999999997</v>
      </c>
      <c r="Q124" s="84">
        <v>0.62649999999999995</v>
      </c>
      <c r="R124" s="84">
        <v>0.1628</v>
      </c>
      <c r="S124" s="84">
        <v>0.62109999999999999</v>
      </c>
      <c r="T124" s="84">
        <v>0.62649999999999995</v>
      </c>
      <c r="U124" s="84">
        <v>0.38190000000000002</v>
      </c>
      <c r="V124" s="84">
        <v>0.56979999999999997</v>
      </c>
      <c r="W124" s="84">
        <v>0.62329999999999997</v>
      </c>
      <c r="X124" s="84">
        <v>0.17330000000000001</v>
      </c>
      <c r="Y124" s="84">
        <v>0.3276</v>
      </c>
      <c r="Z124" s="84">
        <v>0.65429999999999999</v>
      </c>
      <c r="AA124" s="84">
        <v>0.56820000000000004</v>
      </c>
      <c r="AD124" s="92" t="s">
        <v>103</v>
      </c>
      <c r="AE124" s="84">
        <v>0</v>
      </c>
      <c r="AF124" s="84">
        <v>0</v>
      </c>
      <c r="AG124" s="84">
        <v>0</v>
      </c>
      <c r="AH124" s="84">
        <v>0</v>
      </c>
      <c r="AJ124" s="92" t="s">
        <v>103</v>
      </c>
      <c r="AK124" s="84">
        <v>0</v>
      </c>
      <c r="AL124" s="84">
        <v>0</v>
      </c>
      <c r="AM124" s="84">
        <v>0</v>
      </c>
      <c r="AN124" s="84">
        <v>0</v>
      </c>
      <c r="AP124" s="92" t="s">
        <v>103</v>
      </c>
      <c r="AQ124" s="84">
        <v>0.70669999999999999</v>
      </c>
      <c r="AR124" s="84">
        <v>0.22700000000000001</v>
      </c>
      <c r="AS124" s="84">
        <v>0.66469999999999996</v>
      </c>
      <c r="AT124" s="84">
        <v>8.1500000000000003E-2</v>
      </c>
      <c r="AV124" s="92" t="s">
        <v>103</v>
      </c>
      <c r="AW124" s="84">
        <v>0.48520000000000002</v>
      </c>
      <c r="AX124" s="84">
        <v>0.3402</v>
      </c>
      <c r="AY124" s="84">
        <v>2.64E-2</v>
      </c>
      <c r="AZ124" s="84">
        <v>0.13189999999999999</v>
      </c>
    </row>
    <row r="125" spans="1:52">
      <c r="A125" s="142"/>
      <c r="B125" s="142"/>
      <c r="C125" s="5">
        <v>5.125</v>
      </c>
      <c r="D125" s="84">
        <v>0</v>
      </c>
      <c r="E125" s="84">
        <v>0</v>
      </c>
      <c r="F125" s="84">
        <v>0</v>
      </c>
      <c r="G125" s="84">
        <v>0</v>
      </c>
      <c r="H125" s="84">
        <v>0</v>
      </c>
      <c r="I125" s="84">
        <v>0</v>
      </c>
      <c r="J125" s="84">
        <v>0</v>
      </c>
      <c r="K125" s="84">
        <v>0</v>
      </c>
      <c r="L125" s="84">
        <v>0</v>
      </c>
      <c r="M125" s="84">
        <v>0</v>
      </c>
      <c r="N125" s="84">
        <v>0</v>
      </c>
      <c r="O125" s="84">
        <v>0</v>
      </c>
      <c r="P125" s="84">
        <v>0.4632</v>
      </c>
      <c r="Q125" s="84">
        <v>0.64100000000000001</v>
      </c>
      <c r="R125" s="84">
        <v>0.17530000000000001</v>
      </c>
      <c r="S125" s="84">
        <v>0.66659999999999997</v>
      </c>
      <c r="T125" s="84">
        <v>0.64100000000000001</v>
      </c>
      <c r="U125" s="84">
        <v>0.40939999999999999</v>
      </c>
      <c r="V125" s="84">
        <v>0.50209999999999999</v>
      </c>
      <c r="W125" s="84">
        <v>0.5716</v>
      </c>
      <c r="X125" s="84">
        <v>0.13769999999999999</v>
      </c>
      <c r="Y125" s="84">
        <v>0.24199999999999999</v>
      </c>
      <c r="Z125" s="84">
        <v>0.55130000000000001</v>
      </c>
      <c r="AA125" s="84">
        <v>0.48930000000000001</v>
      </c>
      <c r="AD125" s="92" t="s">
        <v>104</v>
      </c>
      <c r="AE125" s="84">
        <v>0</v>
      </c>
      <c r="AF125" s="84">
        <v>0</v>
      </c>
      <c r="AG125" s="84">
        <v>0</v>
      </c>
      <c r="AH125" s="84">
        <v>0</v>
      </c>
      <c r="AJ125" s="92" t="s">
        <v>104</v>
      </c>
      <c r="AK125" s="84">
        <v>0</v>
      </c>
      <c r="AL125" s="84">
        <v>0</v>
      </c>
      <c r="AM125" s="84">
        <v>0</v>
      </c>
      <c r="AN125" s="84">
        <v>0</v>
      </c>
      <c r="AP125" s="92" t="s">
        <v>104</v>
      </c>
      <c r="AQ125" s="84">
        <v>0.65759999999999996</v>
      </c>
      <c r="AR125" s="84">
        <v>0.18529999999999999</v>
      </c>
      <c r="AS125" s="84">
        <v>0.58809999999999996</v>
      </c>
      <c r="AT125" s="84">
        <v>5.8200000000000002E-2</v>
      </c>
      <c r="AV125" s="92" t="s">
        <v>104</v>
      </c>
      <c r="AW125" s="84">
        <v>0.51570000000000005</v>
      </c>
      <c r="AX125" s="84">
        <v>0.1842</v>
      </c>
      <c r="AY125" s="84">
        <v>4.1599999999999998E-2</v>
      </c>
      <c r="AZ125" s="84">
        <v>0.15129999999999999</v>
      </c>
    </row>
    <row r="126" spans="1:52">
      <c r="A126" s="142"/>
      <c r="B126" s="142"/>
      <c r="C126" s="5">
        <v>5.1666666666666696</v>
      </c>
      <c r="D126" s="84">
        <v>0</v>
      </c>
      <c r="E126" s="84">
        <v>0</v>
      </c>
      <c r="F126" s="84">
        <v>0</v>
      </c>
      <c r="G126" s="84">
        <v>0</v>
      </c>
      <c r="H126" s="84">
        <v>0</v>
      </c>
      <c r="I126" s="84">
        <v>0</v>
      </c>
      <c r="J126" s="84">
        <v>0</v>
      </c>
      <c r="K126" s="84">
        <v>0</v>
      </c>
      <c r="L126" s="84">
        <v>0</v>
      </c>
      <c r="M126" s="84">
        <v>0</v>
      </c>
      <c r="N126" s="84">
        <v>0</v>
      </c>
      <c r="O126" s="84">
        <v>0</v>
      </c>
      <c r="P126" s="84">
        <v>0.4017</v>
      </c>
      <c r="Q126" s="84">
        <v>0.50039999999999996</v>
      </c>
      <c r="R126" s="84">
        <v>0.13089999999999999</v>
      </c>
      <c r="S126" s="84">
        <v>0.50990000000000002</v>
      </c>
      <c r="T126" s="84">
        <v>0.50039999999999996</v>
      </c>
      <c r="U126" s="84">
        <v>0.32650000000000001</v>
      </c>
      <c r="V126" s="84">
        <v>0.51370000000000005</v>
      </c>
      <c r="W126" s="84">
        <v>0.621</v>
      </c>
      <c r="X126" s="84">
        <v>0.13109999999999999</v>
      </c>
      <c r="Y126" s="84">
        <v>0.22020000000000001</v>
      </c>
      <c r="Z126" s="84">
        <v>0.52329999999999999</v>
      </c>
      <c r="AA126" s="84">
        <v>0.48599999999999999</v>
      </c>
      <c r="AD126" s="92" t="s">
        <v>105</v>
      </c>
      <c r="AE126" s="84">
        <v>0</v>
      </c>
      <c r="AF126" s="84">
        <v>0</v>
      </c>
      <c r="AG126" s="84">
        <v>0</v>
      </c>
      <c r="AH126" s="84">
        <v>0</v>
      </c>
      <c r="AJ126" s="92" t="s">
        <v>105</v>
      </c>
      <c r="AK126" s="84">
        <v>0</v>
      </c>
      <c r="AL126" s="84">
        <v>0</v>
      </c>
      <c r="AM126" s="84">
        <v>0</v>
      </c>
      <c r="AN126" s="84">
        <v>0</v>
      </c>
      <c r="AP126" s="92" t="s">
        <v>105</v>
      </c>
      <c r="AQ126" s="84">
        <v>0.62619999999999998</v>
      </c>
      <c r="AR126" s="84">
        <v>0.20760000000000001</v>
      </c>
      <c r="AS126" s="84">
        <v>0.53939999999999999</v>
      </c>
      <c r="AT126" s="84">
        <v>2.8000000000000001E-2</v>
      </c>
      <c r="AV126" s="92" t="s">
        <v>105</v>
      </c>
      <c r="AW126" s="84">
        <v>0.5131</v>
      </c>
      <c r="AX126" s="84">
        <v>0.1169</v>
      </c>
      <c r="AY126" s="84">
        <v>3.6900000000000002E-2</v>
      </c>
      <c r="AZ126" s="84">
        <v>0.17829999999999999</v>
      </c>
    </row>
    <row r="127" spans="1:52">
      <c r="A127" s="142"/>
      <c r="B127" s="142"/>
      <c r="C127" s="5">
        <v>5.2083333333333304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0.33389999999999997</v>
      </c>
      <c r="Q127" s="84">
        <v>0.43359999999999999</v>
      </c>
      <c r="R127" s="84">
        <v>0.11600000000000001</v>
      </c>
      <c r="S127" s="84">
        <v>0.44030000000000002</v>
      </c>
      <c r="T127" s="84">
        <v>0.43359999999999999</v>
      </c>
      <c r="U127" s="84">
        <v>0.27960000000000002</v>
      </c>
      <c r="V127" s="84">
        <v>0.44569999999999999</v>
      </c>
      <c r="W127" s="84">
        <v>0.59560000000000002</v>
      </c>
      <c r="X127" s="84">
        <v>0.12870000000000001</v>
      </c>
      <c r="Y127" s="84">
        <v>0.16800000000000001</v>
      </c>
      <c r="Z127" s="84">
        <v>0.54190000000000005</v>
      </c>
      <c r="AA127" s="84">
        <v>0.4793</v>
      </c>
      <c r="AD127" s="92" t="s">
        <v>106</v>
      </c>
      <c r="AE127" s="84">
        <v>0</v>
      </c>
      <c r="AF127" s="84">
        <v>0</v>
      </c>
      <c r="AG127" s="84">
        <v>0</v>
      </c>
      <c r="AH127" s="84">
        <v>0</v>
      </c>
      <c r="AJ127" s="92" t="s">
        <v>106</v>
      </c>
      <c r="AK127" s="84">
        <v>0</v>
      </c>
      <c r="AL127" s="84">
        <v>0</v>
      </c>
      <c r="AM127" s="84">
        <v>0</v>
      </c>
      <c r="AN127" s="84">
        <v>0</v>
      </c>
      <c r="AP127" s="92" t="s">
        <v>106</v>
      </c>
      <c r="AQ127" s="84">
        <v>0.51200000000000001</v>
      </c>
      <c r="AR127" s="84">
        <v>0.21820000000000001</v>
      </c>
      <c r="AS127" s="84">
        <v>0.55020000000000002</v>
      </c>
      <c r="AT127" s="84">
        <v>1.0200000000000001E-2</v>
      </c>
      <c r="AV127" s="92" t="s">
        <v>106</v>
      </c>
      <c r="AW127" s="84">
        <v>0.50629999999999997</v>
      </c>
      <c r="AX127" s="84">
        <v>9.5699999999999993E-2</v>
      </c>
      <c r="AY127" s="84">
        <v>3.1E-2</v>
      </c>
      <c r="AZ127" s="84">
        <v>0.1391</v>
      </c>
    </row>
    <row r="128" spans="1:52">
      <c r="A128" s="142"/>
      <c r="B128" s="142"/>
      <c r="C128" s="5">
        <v>5.25</v>
      </c>
      <c r="D128" s="84">
        <v>0</v>
      </c>
      <c r="E128" s="84">
        <v>0</v>
      </c>
      <c r="F128" s="84">
        <v>0</v>
      </c>
      <c r="G128" s="84">
        <v>0</v>
      </c>
      <c r="H128" s="84">
        <v>0</v>
      </c>
      <c r="I128" s="84">
        <v>0</v>
      </c>
      <c r="J128" s="84">
        <v>8.0999999999999996E-3</v>
      </c>
      <c r="K128" s="84">
        <v>3.1800000000000002E-2</v>
      </c>
      <c r="L128" s="84">
        <v>5.4000000000000003E-3</v>
      </c>
      <c r="M128" s="84">
        <v>6.9999999999999999E-4</v>
      </c>
      <c r="N128" s="84">
        <v>1.61E-2</v>
      </c>
      <c r="O128" s="84">
        <v>1.24E-2</v>
      </c>
      <c r="P128" s="84">
        <v>0.2863</v>
      </c>
      <c r="Q128" s="84">
        <v>0.36499999999999999</v>
      </c>
      <c r="R128" s="84">
        <v>9.4100000000000003E-2</v>
      </c>
      <c r="S128" s="84">
        <v>0.38619999999999999</v>
      </c>
      <c r="T128" s="84">
        <v>0.36499999999999999</v>
      </c>
      <c r="U128" s="84">
        <v>0.23849999999999999</v>
      </c>
      <c r="V128" s="84">
        <v>0.3488</v>
      </c>
      <c r="W128" s="84">
        <v>0.51939999999999997</v>
      </c>
      <c r="X128" s="84">
        <v>0.12820000000000001</v>
      </c>
      <c r="Y128" s="84">
        <v>0.12870000000000001</v>
      </c>
      <c r="Z128" s="84">
        <v>0.54810000000000003</v>
      </c>
      <c r="AA128" s="84">
        <v>0.45250000000000001</v>
      </c>
      <c r="AD128" s="92" t="s">
        <v>107</v>
      </c>
      <c r="AE128" s="84">
        <v>0</v>
      </c>
      <c r="AF128" s="84">
        <v>0</v>
      </c>
      <c r="AG128" s="84">
        <v>0</v>
      </c>
      <c r="AH128" s="84">
        <v>0</v>
      </c>
      <c r="AJ128" s="92" t="s">
        <v>107</v>
      </c>
      <c r="AK128" s="84">
        <v>4.7500000000000001E-2</v>
      </c>
      <c r="AL128" s="84">
        <v>2.92E-2</v>
      </c>
      <c r="AM128" s="84">
        <v>5.8999999999999999E-3</v>
      </c>
      <c r="AN128" s="84">
        <v>0</v>
      </c>
      <c r="AP128" s="92" t="s">
        <v>107</v>
      </c>
      <c r="AQ128" s="84">
        <v>0.33850000000000002</v>
      </c>
      <c r="AR128" s="84">
        <v>0.17280000000000001</v>
      </c>
      <c r="AS128" s="84">
        <v>0.51900000000000002</v>
      </c>
      <c r="AT128" s="84">
        <v>2.1000000000000001E-2</v>
      </c>
      <c r="AV128" s="92" t="s">
        <v>107</v>
      </c>
      <c r="AW128" s="84">
        <v>0.6109</v>
      </c>
      <c r="AX128" s="84">
        <v>9.7699999999999995E-2</v>
      </c>
      <c r="AY128" s="84">
        <v>3.3099999999999997E-2</v>
      </c>
      <c r="AZ128" s="84">
        <v>0.15790000000000001</v>
      </c>
    </row>
    <row r="129" spans="1:52">
      <c r="A129" s="142"/>
      <c r="B129" s="142"/>
      <c r="C129" s="5">
        <v>5.2916666666666696</v>
      </c>
      <c r="D129" s="84">
        <v>0</v>
      </c>
      <c r="E129" s="84">
        <v>0</v>
      </c>
      <c r="F129" s="84">
        <v>0</v>
      </c>
      <c r="G129" s="84">
        <v>0</v>
      </c>
      <c r="H129" s="84">
        <v>0</v>
      </c>
      <c r="I129" s="84">
        <v>0</v>
      </c>
      <c r="J129" s="84">
        <v>0.20499999999999999</v>
      </c>
      <c r="K129" s="84">
        <v>0.25290000000000001</v>
      </c>
      <c r="L129" s="84">
        <v>0.2581</v>
      </c>
      <c r="M129" s="84">
        <v>0.18509999999999999</v>
      </c>
      <c r="N129" s="84">
        <v>0.25609999999999999</v>
      </c>
      <c r="O129" s="84">
        <v>0.23139999999999999</v>
      </c>
      <c r="P129" s="84">
        <v>0.25609999999999999</v>
      </c>
      <c r="Q129" s="84">
        <v>0.31680000000000003</v>
      </c>
      <c r="R129" s="84">
        <v>9.0399999999999994E-2</v>
      </c>
      <c r="S129" s="84">
        <v>0.36320000000000002</v>
      </c>
      <c r="T129" s="84">
        <v>0.31680000000000003</v>
      </c>
      <c r="U129" s="84">
        <v>0.21820000000000001</v>
      </c>
      <c r="V129" s="84">
        <v>0.33739999999999998</v>
      </c>
      <c r="W129" s="84">
        <v>0.48799999999999999</v>
      </c>
      <c r="X129" s="84">
        <v>0.13009999999999999</v>
      </c>
      <c r="Y129" s="84">
        <v>0.1129</v>
      </c>
      <c r="Z129" s="84">
        <v>0.52329999999999999</v>
      </c>
      <c r="AA129" s="84">
        <v>0.43109999999999998</v>
      </c>
      <c r="AD129" s="92" t="s">
        <v>108</v>
      </c>
      <c r="AE129" s="84">
        <v>0</v>
      </c>
      <c r="AF129" s="84">
        <v>0</v>
      </c>
      <c r="AG129" s="84">
        <v>0</v>
      </c>
      <c r="AH129" s="84">
        <v>0</v>
      </c>
      <c r="AJ129" s="92" t="s">
        <v>108</v>
      </c>
      <c r="AK129" s="84">
        <v>0.16420000000000001</v>
      </c>
      <c r="AL129" s="84">
        <v>0.1893</v>
      </c>
      <c r="AM129" s="84">
        <v>0.1782</v>
      </c>
      <c r="AN129" s="84">
        <v>2.0500000000000001E-2</v>
      </c>
      <c r="AP129" s="92" t="s">
        <v>108</v>
      </c>
      <c r="AQ129" s="84">
        <v>0.21099999999999999</v>
      </c>
      <c r="AR129" s="84">
        <v>7.6899999999999996E-2</v>
      </c>
      <c r="AS129" s="84">
        <v>0.51039999999999996</v>
      </c>
      <c r="AT129" s="84">
        <v>2.9499999999999998E-2</v>
      </c>
      <c r="AV129" s="92" t="s">
        <v>108</v>
      </c>
      <c r="AW129" s="84">
        <v>0.68510000000000004</v>
      </c>
      <c r="AX129" s="84">
        <v>8.9499999999999996E-2</v>
      </c>
      <c r="AY129" s="84">
        <v>2.41E-2</v>
      </c>
      <c r="AZ129" s="84">
        <v>0.2137</v>
      </c>
    </row>
    <row r="130" spans="1:52">
      <c r="A130" s="142"/>
      <c r="B130" s="142"/>
      <c r="C130" s="5">
        <v>5.3333333333333304</v>
      </c>
      <c r="D130" s="84">
        <v>0</v>
      </c>
      <c r="E130" s="84">
        <v>6.9099999999999995E-2</v>
      </c>
      <c r="F130" s="84">
        <v>3.0000000000000001E-3</v>
      </c>
      <c r="G130" s="84">
        <v>0</v>
      </c>
      <c r="H130" s="84">
        <v>5.5100000000000003E-2</v>
      </c>
      <c r="I130" s="84">
        <v>2.5399999999999999E-2</v>
      </c>
      <c r="J130" s="84">
        <v>0.46650000000000003</v>
      </c>
      <c r="K130" s="84">
        <v>0.53990000000000005</v>
      </c>
      <c r="L130" s="84">
        <v>0.55500000000000005</v>
      </c>
      <c r="M130" s="84">
        <v>0.46279999999999999</v>
      </c>
      <c r="N130" s="84">
        <v>0.56999999999999995</v>
      </c>
      <c r="O130" s="84">
        <v>0.51880000000000004</v>
      </c>
      <c r="P130" s="84">
        <v>0.22739999999999999</v>
      </c>
      <c r="Q130" s="84">
        <v>0.26229999999999998</v>
      </c>
      <c r="R130" s="84">
        <v>7.4099999999999999E-2</v>
      </c>
      <c r="S130" s="84">
        <v>0.29339999999999999</v>
      </c>
      <c r="T130" s="84">
        <v>0.26229999999999998</v>
      </c>
      <c r="U130" s="84">
        <v>0.18329999999999999</v>
      </c>
      <c r="V130" s="84">
        <v>0.24990000000000001</v>
      </c>
      <c r="W130" s="84">
        <v>0.43790000000000001</v>
      </c>
      <c r="X130" s="84">
        <v>7.3800000000000004E-2</v>
      </c>
      <c r="Y130" s="84">
        <v>7.6999999999999999E-2</v>
      </c>
      <c r="Z130" s="84">
        <v>0.37790000000000001</v>
      </c>
      <c r="AA130" s="84">
        <v>0.32879999999999998</v>
      </c>
      <c r="AD130" s="92" t="s">
        <v>109</v>
      </c>
      <c r="AE130" s="84">
        <v>5.2999999999999999E-2</v>
      </c>
      <c r="AF130" s="84">
        <v>0.25330000000000003</v>
      </c>
      <c r="AG130" s="84">
        <v>0</v>
      </c>
      <c r="AH130" s="84">
        <v>0</v>
      </c>
      <c r="AJ130" s="92" t="s">
        <v>109</v>
      </c>
      <c r="AK130" s="84">
        <v>0.32879999999999998</v>
      </c>
      <c r="AL130" s="84">
        <v>0.38769999999999999</v>
      </c>
      <c r="AM130" s="84">
        <v>0.46810000000000002</v>
      </c>
      <c r="AN130" s="84">
        <v>0.3337</v>
      </c>
      <c r="AP130" s="92" t="s">
        <v>109</v>
      </c>
      <c r="AQ130" s="84">
        <v>0.16400000000000001</v>
      </c>
      <c r="AR130" s="84">
        <v>2.2100000000000002E-2</v>
      </c>
      <c r="AS130" s="84">
        <v>0.52080000000000004</v>
      </c>
      <c r="AT130" s="84">
        <v>6.25E-2</v>
      </c>
      <c r="AV130" s="92" t="s">
        <v>109</v>
      </c>
      <c r="AW130" s="84">
        <v>0.75570000000000004</v>
      </c>
      <c r="AX130" s="84">
        <v>0.1207</v>
      </c>
      <c r="AY130" s="84">
        <v>2.6800000000000001E-2</v>
      </c>
      <c r="AZ130" s="84">
        <v>0.29520000000000002</v>
      </c>
    </row>
    <row r="131" spans="1:52">
      <c r="A131" s="142"/>
      <c r="B131" s="142"/>
      <c r="C131" s="5">
        <v>5.375</v>
      </c>
      <c r="D131" s="84">
        <v>0.1391</v>
      </c>
      <c r="E131" s="84">
        <v>0.37180000000000002</v>
      </c>
      <c r="F131" s="84">
        <v>0.1905</v>
      </c>
      <c r="G131" s="84">
        <v>0.1221</v>
      </c>
      <c r="H131" s="84">
        <v>0.36249999999999999</v>
      </c>
      <c r="I131" s="84">
        <v>0.23719999999999999</v>
      </c>
      <c r="J131" s="84">
        <v>0.6663</v>
      </c>
      <c r="K131" s="84">
        <v>0.68840000000000001</v>
      </c>
      <c r="L131" s="84">
        <v>0.6583</v>
      </c>
      <c r="M131" s="84">
        <v>0.67030000000000001</v>
      </c>
      <c r="N131" s="84">
        <v>0.66700000000000004</v>
      </c>
      <c r="O131" s="84">
        <v>0.67</v>
      </c>
      <c r="P131" s="84">
        <v>0.21360000000000001</v>
      </c>
      <c r="Q131" s="84">
        <v>0.2235</v>
      </c>
      <c r="R131" s="84">
        <v>6.2100000000000002E-2</v>
      </c>
      <c r="S131" s="84">
        <v>0.24199999999999999</v>
      </c>
      <c r="T131" s="84">
        <v>0.2235</v>
      </c>
      <c r="U131" s="84">
        <v>0.1598</v>
      </c>
      <c r="V131" s="84">
        <v>0.19450000000000001</v>
      </c>
      <c r="W131" s="84">
        <v>0.38640000000000002</v>
      </c>
      <c r="X131" s="84">
        <v>6.5500000000000003E-2</v>
      </c>
      <c r="Y131" s="84">
        <v>6.7900000000000002E-2</v>
      </c>
      <c r="Z131" s="84">
        <v>0.25879999999999997</v>
      </c>
      <c r="AA131" s="84">
        <v>0.24979999999999999</v>
      </c>
      <c r="AD131" s="92" t="s">
        <v>110</v>
      </c>
      <c r="AE131" s="84">
        <v>0.25459999999999999</v>
      </c>
      <c r="AF131" s="84">
        <v>0.66349999999999998</v>
      </c>
      <c r="AG131" s="84">
        <v>2.1399999999999999E-2</v>
      </c>
      <c r="AH131" s="84">
        <v>0.32340000000000002</v>
      </c>
      <c r="AJ131" s="92" t="s">
        <v>110</v>
      </c>
      <c r="AK131" s="84">
        <v>0.52629999999999999</v>
      </c>
      <c r="AL131" s="84">
        <v>0.62519999999999998</v>
      </c>
      <c r="AM131" s="84">
        <v>0.63990000000000002</v>
      </c>
      <c r="AN131" s="84">
        <v>0.6421</v>
      </c>
      <c r="AP131" s="92" t="s">
        <v>110</v>
      </c>
      <c r="AQ131" s="84">
        <v>6.4199999999999993E-2</v>
      </c>
      <c r="AR131" s="84">
        <v>1.06E-2</v>
      </c>
      <c r="AS131" s="84">
        <v>0.50949999999999995</v>
      </c>
      <c r="AT131" s="84">
        <v>7.7399999999999997E-2</v>
      </c>
      <c r="AV131" s="92" t="s">
        <v>110</v>
      </c>
      <c r="AW131" s="84">
        <v>0.83130000000000004</v>
      </c>
      <c r="AX131" s="84">
        <v>0.18970000000000001</v>
      </c>
      <c r="AY131" s="84">
        <v>3.56E-2</v>
      </c>
      <c r="AZ131" s="84">
        <v>0.32100000000000001</v>
      </c>
    </row>
    <row r="132" spans="1:52">
      <c r="A132" s="142"/>
      <c r="B132" s="142"/>
      <c r="C132" s="5">
        <v>5.4166666666666696</v>
      </c>
      <c r="D132" s="84">
        <v>0.5212</v>
      </c>
      <c r="E132" s="84">
        <v>0.73829999999999996</v>
      </c>
      <c r="F132" s="84">
        <v>0.46789999999999998</v>
      </c>
      <c r="G132" s="84">
        <v>0.39560000000000001</v>
      </c>
      <c r="H132" s="84">
        <v>0.69510000000000005</v>
      </c>
      <c r="I132" s="84">
        <v>0.56359999999999999</v>
      </c>
      <c r="J132" s="84">
        <v>0.81389999999999996</v>
      </c>
      <c r="K132" s="84">
        <v>0.83530000000000004</v>
      </c>
      <c r="L132" s="84">
        <v>0.80649999999999999</v>
      </c>
      <c r="M132" s="84">
        <v>0.78</v>
      </c>
      <c r="N132" s="84">
        <v>0.91879999999999995</v>
      </c>
      <c r="O132" s="84">
        <v>0.83089999999999997</v>
      </c>
      <c r="P132" s="84">
        <v>0.26</v>
      </c>
      <c r="Q132" s="84">
        <v>0.3009</v>
      </c>
      <c r="R132" s="84">
        <v>7.0400000000000004E-2</v>
      </c>
      <c r="S132" s="84">
        <v>0.28120000000000001</v>
      </c>
      <c r="T132" s="84">
        <v>0.3009</v>
      </c>
      <c r="U132" s="84">
        <v>0.19309999999999999</v>
      </c>
      <c r="V132" s="84">
        <v>0.185</v>
      </c>
      <c r="W132" s="84">
        <v>0.42380000000000001</v>
      </c>
      <c r="X132" s="84">
        <v>6.7000000000000004E-2</v>
      </c>
      <c r="Y132" s="84">
        <v>6.9099999999999995E-2</v>
      </c>
      <c r="Z132" s="84">
        <v>0.2407</v>
      </c>
      <c r="AA132" s="84">
        <v>0.24829999999999999</v>
      </c>
      <c r="AD132" s="92" t="s">
        <v>111</v>
      </c>
      <c r="AE132" s="84">
        <v>0.33860000000000001</v>
      </c>
      <c r="AF132" s="84">
        <v>0.629</v>
      </c>
      <c r="AG132" s="84">
        <v>0.14779999999999999</v>
      </c>
      <c r="AH132" s="84">
        <v>0.75280000000000002</v>
      </c>
      <c r="AJ132" s="92" t="s">
        <v>111</v>
      </c>
      <c r="AK132" s="84">
        <v>0.73850000000000005</v>
      </c>
      <c r="AL132" s="84">
        <v>0.66500000000000004</v>
      </c>
      <c r="AM132" s="84">
        <v>0.79679999999999995</v>
      </c>
      <c r="AN132" s="84">
        <v>0.85009999999999997</v>
      </c>
      <c r="AP132" s="92" t="s">
        <v>111</v>
      </c>
      <c r="AQ132" s="84">
        <v>8.1699999999999995E-2</v>
      </c>
      <c r="AR132" s="84">
        <v>4.4999999999999997E-3</v>
      </c>
      <c r="AS132" s="84">
        <v>0.50480000000000003</v>
      </c>
      <c r="AT132" s="84">
        <v>5.8299999999999998E-2</v>
      </c>
      <c r="AV132" s="92" t="s">
        <v>111</v>
      </c>
      <c r="AW132" s="84">
        <v>0.79079999999999995</v>
      </c>
      <c r="AX132" s="84">
        <v>0.1933</v>
      </c>
      <c r="AY132" s="84">
        <v>4.1799999999999997E-2</v>
      </c>
      <c r="AZ132" s="84">
        <v>0.1331</v>
      </c>
    </row>
    <row r="133" spans="1:52">
      <c r="A133" s="142"/>
      <c r="B133" s="142"/>
      <c r="C133" s="5">
        <v>5.4583333333333304</v>
      </c>
      <c r="D133" s="84">
        <v>0.59519999999999995</v>
      </c>
      <c r="E133" s="84">
        <v>0.77890000000000004</v>
      </c>
      <c r="F133" s="84">
        <v>0.51890000000000003</v>
      </c>
      <c r="G133" s="84">
        <v>0.56459999999999999</v>
      </c>
      <c r="H133" s="84">
        <v>0.86170000000000002</v>
      </c>
      <c r="I133" s="84">
        <v>0.66390000000000005</v>
      </c>
      <c r="J133" s="84">
        <v>0.80449999999999999</v>
      </c>
      <c r="K133" s="84">
        <v>0.95440000000000003</v>
      </c>
      <c r="L133" s="84">
        <v>0.79200000000000004</v>
      </c>
      <c r="M133" s="84">
        <v>0.79359999999999997</v>
      </c>
      <c r="N133" s="84">
        <v>0.88590000000000002</v>
      </c>
      <c r="O133" s="84">
        <v>0.84609999999999996</v>
      </c>
      <c r="P133" s="84">
        <v>0.30359999999999998</v>
      </c>
      <c r="Q133" s="84">
        <v>0.32079999999999997</v>
      </c>
      <c r="R133" s="84">
        <v>7.8200000000000006E-2</v>
      </c>
      <c r="S133" s="84">
        <v>0.28789999999999999</v>
      </c>
      <c r="T133" s="84">
        <v>0.32079999999999997</v>
      </c>
      <c r="U133" s="84">
        <v>0.2122</v>
      </c>
      <c r="V133" s="84">
        <v>0.2031</v>
      </c>
      <c r="W133" s="84">
        <v>0.43309999999999998</v>
      </c>
      <c r="X133" s="84">
        <v>9.11E-2</v>
      </c>
      <c r="Y133" s="84">
        <v>9.3100000000000002E-2</v>
      </c>
      <c r="Z133" s="84">
        <v>0.30399999999999999</v>
      </c>
      <c r="AA133" s="84">
        <v>0.28799999999999998</v>
      </c>
      <c r="AD133" s="92" t="s">
        <v>112</v>
      </c>
      <c r="AE133" s="84">
        <v>0.56189999999999996</v>
      </c>
      <c r="AF133" s="84">
        <v>0.57809999999999995</v>
      </c>
      <c r="AG133" s="84">
        <v>0.19070000000000001</v>
      </c>
      <c r="AH133" s="84">
        <v>0.6976</v>
      </c>
      <c r="AJ133" s="92" t="s">
        <v>112</v>
      </c>
      <c r="AK133" s="84">
        <v>0.83</v>
      </c>
      <c r="AL133" s="84">
        <v>0.7157</v>
      </c>
      <c r="AM133" s="84">
        <v>0.90600000000000003</v>
      </c>
      <c r="AN133" s="84">
        <v>0.97340000000000004</v>
      </c>
      <c r="AP133" s="92" t="s">
        <v>112</v>
      </c>
      <c r="AQ133" s="84">
        <v>0.15459999999999999</v>
      </c>
      <c r="AR133" s="84">
        <v>5.5999999999999999E-3</v>
      </c>
      <c r="AS133" s="84">
        <v>0.3639</v>
      </c>
      <c r="AT133" s="84">
        <v>4.7999999999999996E-3</v>
      </c>
      <c r="AV133" s="92" t="s">
        <v>112</v>
      </c>
      <c r="AW133" s="84">
        <v>0.82399999999999995</v>
      </c>
      <c r="AX133" s="84">
        <v>0.24729999999999999</v>
      </c>
      <c r="AY133" s="84">
        <v>0.2215</v>
      </c>
      <c r="AZ133" s="84">
        <v>6.4299999999999996E-2</v>
      </c>
    </row>
    <row r="134" spans="1:52">
      <c r="A134" s="142"/>
      <c r="B134" s="142"/>
      <c r="C134" s="5">
        <v>5.5</v>
      </c>
      <c r="D134" s="84">
        <v>0.69210000000000005</v>
      </c>
      <c r="E134" s="84">
        <v>0.87009999999999998</v>
      </c>
      <c r="F134" s="84">
        <v>0.5665</v>
      </c>
      <c r="G134" s="84">
        <v>0.76290000000000002</v>
      </c>
      <c r="H134" s="84">
        <v>0.96960000000000002</v>
      </c>
      <c r="I134" s="84">
        <v>0.7722</v>
      </c>
      <c r="J134" s="84">
        <v>0.85460000000000003</v>
      </c>
      <c r="K134" s="84">
        <v>0.95369999999999999</v>
      </c>
      <c r="L134" s="84">
        <v>0.81169999999999998</v>
      </c>
      <c r="M134" s="84">
        <v>0.90280000000000005</v>
      </c>
      <c r="N134" s="84">
        <v>0.91990000000000005</v>
      </c>
      <c r="O134" s="84">
        <v>0.88849999999999996</v>
      </c>
      <c r="P134" s="84">
        <v>0.31669999999999998</v>
      </c>
      <c r="Q134" s="84">
        <v>0.29430000000000001</v>
      </c>
      <c r="R134" s="84">
        <v>9.1300000000000006E-2</v>
      </c>
      <c r="S134" s="84">
        <v>0.2959</v>
      </c>
      <c r="T134" s="84">
        <v>0.29430000000000001</v>
      </c>
      <c r="U134" s="84">
        <v>0.21959999999999999</v>
      </c>
      <c r="V134" s="84">
        <v>0.245</v>
      </c>
      <c r="W134" s="84">
        <v>0.40300000000000002</v>
      </c>
      <c r="X134" s="84">
        <v>0.13750000000000001</v>
      </c>
      <c r="Y134" s="84">
        <v>0.1401</v>
      </c>
      <c r="Z134" s="84">
        <v>0.3553</v>
      </c>
      <c r="AA134" s="84">
        <v>0.31909999999999999</v>
      </c>
      <c r="AD134" s="92" t="s">
        <v>113</v>
      </c>
      <c r="AE134" s="84">
        <v>0.68989999999999996</v>
      </c>
      <c r="AF134" s="84">
        <v>0.6704</v>
      </c>
      <c r="AG134" s="84">
        <v>0.24759999999999999</v>
      </c>
      <c r="AH134" s="84">
        <v>0.63639999999999997</v>
      </c>
      <c r="AJ134" s="92" t="s">
        <v>113</v>
      </c>
      <c r="AK134" s="84">
        <v>0.82140000000000002</v>
      </c>
      <c r="AL134" s="84">
        <v>0.80530000000000002</v>
      </c>
      <c r="AM134" s="84">
        <v>0.88829999999999998</v>
      </c>
      <c r="AN134" s="84">
        <v>0.97899999999999998</v>
      </c>
      <c r="AP134" s="92" t="s">
        <v>113</v>
      </c>
      <c r="AQ134" s="84">
        <v>0.14050000000000001</v>
      </c>
      <c r="AR134" s="84">
        <v>1.1000000000000001E-3</v>
      </c>
      <c r="AS134" s="84">
        <v>0.24429999999999999</v>
      </c>
      <c r="AT134" s="84">
        <v>4.7999999999999996E-3</v>
      </c>
      <c r="AV134" s="92" t="s">
        <v>113</v>
      </c>
      <c r="AW134" s="84">
        <v>0.61950000000000005</v>
      </c>
      <c r="AX134" s="84">
        <v>0.32419999999999999</v>
      </c>
      <c r="AY134" s="84">
        <v>0.2074</v>
      </c>
      <c r="AZ134" s="84">
        <v>5.8400000000000001E-2</v>
      </c>
    </row>
    <row r="135" spans="1:52">
      <c r="A135" s="142"/>
      <c r="B135" s="142"/>
      <c r="C135" s="5">
        <v>5.5416666666666696</v>
      </c>
      <c r="D135" s="84">
        <v>0.6784</v>
      </c>
      <c r="E135" s="84">
        <v>0.95069999999999999</v>
      </c>
      <c r="F135" s="84">
        <v>0.6321</v>
      </c>
      <c r="G135" s="84">
        <v>0.71519999999999995</v>
      </c>
      <c r="H135" s="84">
        <v>0.95020000000000004</v>
      </c>
      <c r="I135" s="84">
        <v>0.7853</v>
      </c>
      <c r="J135" s="84">
        <v>0.85209999999999997</v>
      </c>
      <c r="K135" s="84">
        <v>0.94089999999999996</v>
      </c>
      <c r="L135" s="84">
        <v>0.84650000000000003</v>
      </c>
      <c r="M135" s="84">
        <v>0.86060000000000003</v>
      </c>
      <c r="N135" s="84">
        <v>0.86219999999999997</v>
      </c>
      <c r="O135" s="84">
        <v>0.87250000000000005</v>
      </c>
      <c r="P135" s="84">
        <v>0.34570000000000001</v>
      </c>
      <c r="Q135" s="84">
        <v>0.41389999999999999</v>
      </c>
      <c r="R135" s="84">
        <v>9.8100000000000007E-2</v>
      </c>
      <c r="S135" s="84">
        <v>0.36049999999999999</v>
      </c>
      <c r="T135" s="84">
        <v>0.41389999999999999</v>
      </c>
      <c r="U135" s="84">
        <v>0.2576</v>
      </c>
      <c r="V135" s="84">
        <v>0.2167</v>
      </c>
      <c r="W135" s="84">
        <v>0.32850000000000001</v>
      </c>
      <c r="X135" s="84">
        <v>0.27879999999999999</v>
      </c>
      <c r="Y135" s="84">
        <v>0.17419999999999999</v>
      </c>
      <c r="Z135" s="84">
        <v>0.38119999999999998</v>
      </c>
      <c r="AA135" s="84">
        <v>0.32979999999999998</v>
      </c>
      <c r="AD135" s="92" t="s">
        <v>114</v>
      </c>
      <c r="AE135" s="84">
        <v>0.76290000000000002</v>
      </c>
      <c r="AF135" s="84">
        <v>0.71709999999999996</v>
      </c>
      <c r="AG135" s="84">
        <v>0.11269999999999999</v>
      </c>
      <c r="AH135" s="84">
        <v>0.52090000000000003</v>
      </c>
      <c r="AJ135" s="92" t="s">
        <v>114</v>
      </c>
      <c r="AK135" s="84">
        <v>0.83960000000000001</v>
      </c>
      <c r="AL135" s="84">
        <v>0.81540000000000001</v>
      </c>
      <c r="AM135" s="84">
        <v>0.85540000000000005</v>
      </c>
      <c r="AN135" s="84">
        <v>0.9778</v>
      </c>
      <c r="AP135" s="92" t="s">
        <v>114</v>
      </c>
      <c r="AQ135" s="84">
        <v>0.15709999999999999</v>
      </c>
      <c r="AR135" s="84">
        <v>5.9999999999999995E-4</v>
      </c>
      <c r="AS135" s="84">
        <v>0.19850000000000001</v>
      </c>
      <c r="AT135" s="84">
        <v>8.3000000000000001E-3</v>
      </c>
      <c r="AV135" s="92" t="s">
        <v>114</v>
      </c>
      <c r="AW135" s="84">
        <v>0.35289999999999999</v>
      </c>
      <c r="AX135" s="84">
        <v>0.2737</v>
      </c>
      <c r="AY135" s="84">
        <v>0.11219999999999999</v>
      </c>
      <c r="AZ135" s="84">
        <v>4.5600000000000002E-2</v>
      </c>
    </row>
    <row r="136" spans="1:52">
      <c r="A136" s="142"/>
      <c r="B136" s="142"/>
      <c r="C136" s="5">
        <v>5.5833333333333304</v>
      </c>
      <c r="D136" s="84">
        <v>0.69910000000000005</v>
      </c>
      <c r="E136" s="84">
        <v>0.95950000000000002</v>
      </c>
      <c r="F136" s="84">
        <v>0.58030000000000004</v>
      </c>
      <c r="G136" s="84">
        <v>0.77290000000000003</v>
      </c>
      <c r="H136" s="84">
        <v>0.9405</v>
      </c>
      <c r="I136" s="84">
        <v>0.79049999999999998</v>
      </c>
      <c r="J136" s="84">
        <v>0.88329999999999997</v>
      </c>
      <c r="K136" s="84">
        <v>0.93679999999999997</v>
      </c>
      <c r="L136" s="84">
        <v>0.80479999999999996</v>
      </c>
      <c r="M136" s="84">
        <v>0.88619999999999999</v>
      </c>
      <c r="N136" s="84">
        <v>0.89980000000000004</v>
      </c>
      <c r="O136" s="84">
        <v>0.88219999999999998</v>
      </c>
      <c r="P136" s="84">
        <v>0.32279999999999998</v>
      </c>
      <c r="Q136" s="84">
        <v>0.35799999999999998</v>
      </c>
      <c r="R136" s="84">
        <v>0.1086</v>
      </c>
      <c r="S136" s="84">
        <v>0.31469999999999998</v>
      </c>
      <c r="T136" s="84">
        <v>0.35799999999999998</v>
      </c>
      <c r="U136" s="84">
        <v>0.23960000000000001</v>
      </c>
      <c r="V136" s="84">
        <v>0.22270000000000001</v>
      </c>
      <c r="W136" s="84">
        <v>0.29339999999999999</v>
      </c>
      <c r="X136" s="84">
        <v>0.44719999999999999</v>
      </c>
      <c r="Y136" s="84">
        <v>0.26469999999999999</v>
      </c>
      <c r="Z136" s="84">
        <v>0.50539999999999996</v>
      </c>
      <c r="AA136" s="84">
        <v>0.40820000000000001</v>
      </c>
      <c r="AD136" s="92" t="s">
        <v>115</v>
      </c>
      <c r="AE136" s="84">
        <v>0.62160000000000004</v>
      </c>
      <c r="AF136" s="84">
        <v>0.75449999999999995</v>
      </c>
      <c r="AG136" s="84">
        <v>0.318</v>
      </c>
      <c r="AH136" s="84">
        <v>0.32019999999999998</v>
      </c>
      <c r="AJ136" s="92" t="s">
        <v>115</v>
      </c>
      <c r="AK136" s="84">
        <v>0.75129999999999997</v>
      </c>
      <c r="AL136" s="84">
        <v>0.74119999999999997</v>
      </c>
      <c r="AM136" s="84">
        <v>0.78949999999999998</v>
      </c>
      <c r="AN136" s="84">
        <v>0.90469999999999995</v>
      </c>
      <c r="AP136" s="92" t="s">
        <v>115</v>
      </c>
      <c r="AQ136" s="84">
        <v>0.26079999999999998</v>
      </c>
      <c r="AR136" s="84">
        <v>3.3999999999999998E-3</v>
      </c>
      <c r="AS136" s="84">
        <v>0.19139999999999999</v>
      </c>
      <c r="AT136" s="84">
        <v>4.02E-2</v>
      </c>
      <c r="AV136" s="92" t="s">
        <v>115</v>
      </c>
      <c r="AW136" s="84">
        <v>0.58809999999999996</v>
      </c>
      <c r="AX136" s="84">
        <v>0.34720000000000001</v>
      </c>
      <c r="AY136" s="84">
        <v>7.7299999999999994E-2</v>
      </c>
      <c r="AZ136" s="84">
        <v>4.4999999999999998E-2</v>
      </c>
    </row>
    <row r="137" spans="1:52">
      <c r="A137" s="142"/>
      <c r="B137" s="142"/>
      <c r="C137" s="5">
        <v>5.625</v>
      </c>
      <c r="D137" s="84">
        <v>0.70820000000000005</v>
      </c>
      <c r="E137" s="84">
        <v>0.93259999999999998</v>
      </c>
      <c r="F137" s="84">
        <v>0.50780000000000003</v>
      </c>
      <c r="G137" s="84">
        <v>0.73450000000000004</v>
      </c>
      <c r="H137" s="84">
        <v>0.871</v>
      </c>
      <c r="I137" s="84">
        <v>0.75080000000000002</v>
      </c>
      <c r="J137" s="84">
        <v>0.86680000000000001</v>
      </c>
      <c r="K137" s="84">
        <v>0.93369999999999997</v>
      </c>
      <c r="L137" s="84">
        <v>0.77139999999999997</v>
      </c>
      <c r="M137" s="84">
        <v>0.87639999999999996</v>
      </c>
      <c r="N137" s="84">
        <v>0.86</v>
      </c>
      <c r="O137" s="84">
        <v>0.86170000000000002</v>
      </c>
      <c r="P137" s="84">
        <v>0.30980000000000002</v>
      </c>
      <c r="Q137" s="84">
        <v>0.28820000000000001</v>
      </c>
      <c r="R137" s="84">
        <v>0.1003</v>
      </c>
      <c r="S137" s="84">
        <v>0.28310000000000002</v>
      </c>
      <c r="T137" s="84">
        <v>0.28820000000000001</v>
      </c>
      <c r="U137" s="84">
        <v>0.218</v>
      </c>
      <c r="V137" s="84">
        <v>0.1719</v>
      </c>
      <c r="W137" s="84">
        <v>0.23430000000000001</v>
      </c>
      <c r="X137" s="84">
        <v>0.55349999999999999</v>
      </c>
      <c r="Y137" s="84">
        <v>0.32990000000000003</v>
      </c>
      <c r="Z137" s="84">
        <v>0.4924</v>
      </c>
      <c r="AA137" s="84">
        <v>0.39760000000000001</v>
      </c>
      <c r="AD137" s="92" t="s">
        <v>116</v>
      </c>
      <c r="AE137" s="84">
        <v>0.68630000000000002</v>
      </c>
      <c r="AF137" s="84">
        <v>0.77390000000000003</v>
      </c>
      <c r="AG137" s="84">
        <v>0.1653</v>
      </c>
      <c r="AH137" s="84">
        <v>0.2293</v>
      </c>
      <c r="AJ137" s="92" t="s">
        <v>116</v>
      </c>
      <c r="AK137" s="84">
        <v>0.6149</v>
      </c>
      <c r="AL137" s="84">
        <v>0.62339999999999995</v>
      </c>
      <c r="AM137" s="84">
        <v>0.57220000000000004</v>
      </c>
      <c r="AN137" s="84">
        <v>0.75780000000000003</v>
      </c>
      <c r="AP137" s="92" t="s">
        <v>116</v>
      </c>
      <c r="AQ137" s="84">
        <v>0.2261</v>
      </c>
      <c r="AR137" s="84">
        <v>7.9000000000000008E-3</v>
      </c>
      <c r="AS137" s="84">
        <v>0.17280000000000001</v>
      </c>
      <c r="AT137" s="84">
        <v>8.2000000000000003E-2</v>
      </c>
      <c r="AV137" s="92" t="s">
        <v>116</v>
      </c>
      <c r="AW137" s="84">
        <v>0.6351</v>
      </c>
      <c r="AX137" s="84">
        <v>0.38769999999999999</v>
      </c>
      <c r="AY137" s="84">
        <v>0.10349999999999999</v>
      </c>
      <c r="AZ137" s="84">
        <v>2.07E-2</v>
      </c>
    </row>
    <row r="138" spans="1:52">
      <c r="A138" s="142"/>
      <c r="B138" s="142"/>
      <c r="C138" s="5">
        <v>5.6666666666666696</v>
      </c>
      <c r="D138" s="84">
        <v>0.67130000000000001</v>
      </c>
      <c r="E138" s="84">
        <v>0.87870000000000004</v>
      </c>
      <c r="F138" s="84">
        <v>0.49519999999999997</v>
      </c>
      <c r="G138" s="84">
        <v>0.65269999999999995</v>
      </c>
      <c r="H138" s="84">
        <v>0.97399999999999998</v>
      </c>
      <c r="I138" s="84">
        <v>0.73429999999999995</v>
      </c>
      <c r="J138" s="84">
        <v>0.83550000000000002</v>
      </c>
      <c r="K138" s="84">
        <v>0.89380000000000004</v>
      </c>
      <c r="L138" s="84">
        <v>0.73850000000000005</v>
      </c>
      <c r="M138" s="84">
        <v>0.82389999999999997</v>
      </c>
      <c r="N138" s="84">
        <v>0.91439999999999999</v>
      </c>
      <c r="O138" s="84">
        <v>0.84119999999999995</v>
      </c>
      <c r="P138" s="84">
        <v>0.3543</v>
      </c>
      <c r="Q138" s="84">
        <v>0.3513</v>
      </c>
      <c r="R138" s="84">
        <v>0.1158</v>
      </c>
      <c r="S138" s="84">
        <v>0.3417</v>
      </c>
      <c r="T138" s="84">
        <v>0.3513</v>
      </c>
      <c r="U138" s="84">
        <v>0.25590000000000002</v>
      </c>
      <c r="V138" s="84">
        <v>0.15970000000000001</v>
      </c>
      <c r="W138" s="84">
        <v>0.1893</v>
      </c>
      <c r="X138" s="84">
        <v>0.60870000000000002</v>
      </c>
      <c r="Y138" s="84">
        <v>0.34079999999999999</v>
      </c>
      <c r="Z138" s="84">
        <v>0.46700000000000003</v>
      </c>
      <c r="AA138" s="84">
        <v>0.38019999999999998</v>
      </c>
      <c r="AD138" s="92" t="s">
        <v>117</v>
      </c>
      <c r="AE138" s="84">
        <v>0.4945</v>
      </c>
      <c r="AF138" s="84">
        <v>0.624</v>
      </c>
      <c r="AG138" s="84">
        <v>0.1368</v>
      </c>
      <c r="AH138" s="84">
        <v>0.2392</v>
      </c>
      <c r="AJ138" s="92" t="s">
        <v>117</v>
      </c>
      <c r="AK138" s="84">
        <v>0.39169999999999999</v>
      </c>
      <c r="AL138" s="84">
        <v>0.43559999999999999</v>
      </c>
      <c r="AM138" s="84">
        <v>0.37259999999999999</v>
      </c>
      <c r="AN138" s="84">
        <v>0.51580000000000004</v>
      </c>
      <c r="AP138" s="92" t="s">
        <v>117</v>
      </c>
      <c r="AQ138" s="84">
        <v>0.15049999999999999</v>
      </c>
      <c r="AR138" s="84">
        <v>4.2799999999999998E-2</v>
      </c>
      <c r="AS138" s="84">
        <v>0.1933</v>
      </c>
      <c r="AT138" s="84">
        <v>0.13239999999999999</v>
      </c>
      <c r="AV138" s="92" t="s">
        <v>117</v>
      </c>
      <c r="AW138" s="84">
        <v>0.50609999999999999</v>
      </c>
      <c r="AX138" s="84">
        <v>0.40849999999999997</v>
      </c>
      <c r="AY138" s="84">
        <v>0.1948</v>
      </c>
      <c r="AZ138" s="84">
        <v>2.2700000000000001E-2</v>
      </c>
    </row>
    <row r="139" spans="1:52">
      <c r="A139" s="142"/>
      <c r="B139" s="142"/>
      <c r="C139" s="5">
        <v>5.7083333333333304</v>
      </c>
      <c r="D139" s="84">
        <v>0.56950000000000001</v>
      </c>
      <c r="E139" s="84">
        <v>0.85729999999999995</v>
      </c>
      <c r="F139" s="84">
        <v>0.40649999999999997</v>
      </c>
      <c r="G139" s="84">
        <v>0.59060000000000001</v>
      </c>
      <c r="H139" s="84">
        <v>0.95750000000000002</v>
      </c>
      <c r="I139" s="84">
        <v>0.67630000000000001</v>
      </c>
      <c r="J139" s="84">
        <v>0.73370000000000002</v>
      </c>
      <c r="K139" s="84">
        <v>0.84209999999999996</v>
      </c>
      <c r="L139" s="84">
        <v>0.62819999999999998</v>
      </c>
      <c r="M139" s="84">
        <v>0.75980000000000003</v>
      </c>
      <c r="N139" s="84">
        <v>0.88239999999999996</v>
      </c>
      <c r="O139" s="84">
        <v>0.76919999999999999</v>
      </c>
      <c r="P139" s="84">
        <v>0.37840000000000001</v>
      </c>
      <c r="Q139" s="84">
        <v>0.3478</v>
      </c>
      <c r="R139" s="84">
        <v>0.1187</v>
      </c>
      <c r="S139" s="84">
        <v>0.34739999999999999</v>
      </c>
      <c r="T139" s="84">
        <v>0.3478</v>
      </c>
      <c r="U139" s="84">
        <v>0.2646</v>
      </c>
      <c r="V139" s="84">
        <v>0.1986</v>
      </c>
      <c r="W139" s="84">
        <v>0.19420000000000001</v>
      </c>
      <c r="X139" s="84">
        <v>0.57720000000000005</v>
      </c>
      <c r="Y139" s="84">
        <v>0.39179999999999998</v>
      </c>
      <c r="Z139" s="84">
        <v>0.49840000000000001</v>
      </c>
      <c r="AA139" s="84">
        <v>0.40010000000000001</v>
      </c>
      <c r="AD139" s="92" t="s">
        <v>118</v>
      </c>
      <c r="AE139" s="84">
        <v>0.57450000000000001</v>
      </c>
      <c r="AF139" s="84">
        <v>0.48430000000000001</v>
      </c>
      <c r="AG139" s="84">
        <v>0</v>
      </c>
      <c r="AH139" s="84">
        <v>7.0000000000000001E-3</v>
      </c>
      <c r="AJ139" s="92" t="s">
        <v>118</v>
      </c>
      <c r="AK139" s="84">
        <v>0.21440000000000001</v>
      </c>
      <c r="AL139" s="84">
        <v>0.2354</v>
      </c>
      <c r="AM139" s="84">
        <v>9.8000000000000004E-2</v>
      </c>
      <c r="AN139" s="84">
        <v>0.1986</v>
      </c>
      <c r="AP139" s="92" t="s">
        <v>118</v>
      </c>
      <c r="AQ139" s="84">
        <v>0.2311</v>
      </c>
      <c r="AR139" s="84">
        <v>0.1113</v>
      </c>
      <c r="AS139" s="84">
        <v>0.16009999999999999</v>
      </c>
      <c r="AT139" s="84">
        <v>0.14030000000000001</v>
      </c>
      <c r="AV139" s="92" t="s">
        <v>118</v>
      </c>
      <c r="AW139" s="84">
        <v>0.43340000000000001</v>
      </c>
      <c r="AX139" s="84">
        <v>0.50829999999999997</v>
      </c>
      <c r="AY139" s="84">
        <v>0.17399999999999999</v>
      </c>
      <c r="AZ139" s="84">
        <v>5.04E-2</v>
      </c>
    </row>
    <row r="140" spans="1:52">
      <c r="A140" s="142"/>
      <c r="B140" s="142"/>
      <c r="C140" s="5">
        <v>5.75</v>
      </c>
      <c r="D140" s="84">
        <v>0.3871</v>
      </c>
      <c r="E140" s="84">
        <v>0.69069999999999998</v>
      </c>
      <c r="F140" s="84">
        <v>0.23449999999999999</v>
      </c>
      <c r="G140" s="84">
        <v>0.4219</v>
      </c>
      <c r="H140" s="84">
        <v>0.67190000000000005</v>
      </c>
      <c r="I140" s="84">
        <v>0.48120000000000002</v>
      </c>
      <c r="J140" s="84">
        <v>0.55449999999999999</v>
      </c>
      <c r="K140" s="84">
        <v>0.67390000000000005</v>
      </c>
      <c r="L140" s="84">
        <v>0.4239</v>
      </c>
      <c r="M140" s="84">
        <v>0.55089999999999995</v>
      </c>
      <c r="N140" s="84">
        <v>0.6159</v>
      </c>
      <c r="O140" s="84">
        <v>0.56379999999999997</v>
      </c>
      <c r="P140" s="84">
        <v>0.33250000000000002</v>
      </c>
      <c r="Q140" s="84">
        <v>0.36259999999999998</v>
      </c>
      <c r="R140" s="84">
        <v>0.1106</v>
      </c>
      <c r="S140" s="84">
        <v>0.3115</v>
      </c>
      <c r="T140" s="84">
        <v>0.36259999999999998</v>
      </c>
      <c r="U140" s="84">
        <v>0.24299999999999999</v>
      </c>
      <c r="V140" s="84">
        <v>0.18229999999999999</v>
      </c>
      <c r="W140" s="84">
        <v>0.19220000000000001</v>
      </c>
      <c r="X140" s="84">
        <v>0.57709999999999995</v>
      </c>
      <c r="Y140" s="84">
        <v>0.45219999999999999</v>
      </c>
      <c r="Z140" s="84">
        <v>0.48149999999999998</v>
      </c>
      <c r="AA140" s="84">
        <v>0.39200000000000002</v>
      </c>
      <c r="AD140" s="92" t="s">
        <v>119</v>
      </c>
      <c r="AE140" s="84">
        <v>0</v>
      </c>
      <c r="AF140" s="84">
        <v>1.14E-2</v>
      </c>
      <c r="AG140" s="84">
        <v>0</v>
      </c>
      <c r="AH140" s="84">
        <v>0</v>
      </c>
      <c r="AJ140" s="92" t="s">
        <v>119</v>
      </c>
      <c r="AK140" s="84">
        <v>3.8699999999999998E-2</v>
      </c>
      <c r="AL140" s="84">
        <v>5.4300000000000001E-2</v>
      </c>
      <c r="AM140" s="84">
        <v>0</v>
      </c>
      <c r="AN140" s="84">
        <v>1.8E-3</v>
      </c>
      <c r="AP140" s="92" t="s">
        <v>119</v>
      </c>
      <c r="AQ140" s="84">
        <v>0.24540000000000001</v>
      </c>
      <c r="AR140" s="84">
        <v>0.12529999999999999</v>
      </c>
      <c r="AS140" s="84">
        <v>0.17249999999999999</v>
      </c>
      <c r="AT140" s="84">
        <v>0.20680000000000001</v>
      </c>
      <c r="AV140" s="92" t="s">
        <v>119</v>
      </c>
      <c r="AW140" s="84">
        <v>0.48570000000000002</v>
      </c>
      <c r="AX140" s="84">
        <v>0.51470000000000005</v>
      </c>
      <c r="AY140" s="84">
        <v>0.27950000000000003</v>
      </c>
      <c r="AZ140" s="84">
        <v>9.4799999999999995E-2</v>
      </c>
    </row>
    <row r="141" spans="1:52">
      <c r="A141" s="142"/>
      <c r="B141" s="142"/>
      <c r="C141" s="5">
        <v>5.7916666666666696</v>
      </c>
      <c r="D141" s="84">
        <v>3.0599999999999999E-2</v>
      </c>
      <c r="E141" s="84">
        <v>0.1081</v>
      </c>
      <c r="F141" s="84">
        <v>0</v>
      </c>
      <c r="G141" s="84">
        <v>0</v>
      </c>
      <c r="H141" s="84">
        <v>0.45739999999999997</v>
      </c>
      <c r="I141" s="84">
        <v>0.1192</v>
      </c>
      <c r="J141" s="84">
        <v>0.27010000000000001</v>
      </c>
      <c r="K141" s="84">
        <v>0.38030000000000003</v>
      </c>
      <c r="L141" s="84">
        <v>0.1457</v>
      </c>
      <c r="M141" s="84">
        <v>0.24829999999999999</v>
      </c>
      <c r="N141" s="84">
        <v>0.41020000000000001</v>
      </c>
      <c r="O141" s="84">
        <v>0.29089999999999999</v>
      </c>
      <c r="P141" s="84">
        <v>0.34110000000000001</v>
      </c>
      <c r="Q141" s="84">
        <v>0.36309999999999998</v>
      </c>
      <c r="R141" s="84">
        <v>0.11310000000000001</v>
      </c>
      <c r="S141" s="84">
        <v>0.33</v>
      </c>
      <c r="T141" s="84">
        <v>0.36309999999999998</v>
      </c>
      <c r="U141" s="84">
        <v>0.25019999999999998</v>
      </c>
      <c r="V141" s="84">
        <v>0.2024</v>
      </c>
      <c r="W141" s="84">
        <v>0.22600000000000001</v>
      </c>
      <c r="X141" s="84">
        <v>0.45140000000000002</v>
      </c>
      <c r="Y141" s="84">
        <v>0.49740000000000001</v>
      </c>
      <c r="Z141" s="84">
        <v>0.48920000000000002</v>
      </c>
      <c r="AA141" s="84">
        <v>0.39340000000000003</v>
      </c>
      <c r="AD141" s="92" t="s">
        <v>120</v>
      </c>
      <c r="AE141" s="84">
        <v>0</v>
      </c>
      <c r="AF141" s="84">
        <v>0</v>
      </c>
      <c r="AG141" s="84">
        <v>0</v>
      </c>
      <c r="AH141" s="84">
        <v>0</v>
      </c>
      <c r="AJ141" s="92" t="s">
        <v>120</v>
      </c>
      <c r="AK141" s="84">
        <v>0</v>
      </c>
      <c r="AL141" s="84">
        <v>2.0000000000000001E-4</v>
      </c>
      <c r="AM141" s="84">
        <v>0</v>
      </c>
      <c r="AN141" s="84">
        <v>0</v>
      </c>
      <c r="AP141" s="92" t="s">
        <v>120</v>
      </c>
      <c r="AQ141" s="84">
        <v>0.34870000000000001</v>
      </c>
      <c r="AR141" s="84">
        <v>0.1867</v>
      </c>
      <c r="AS141" s="84">
        <v>0.28189999999999998</v>
      </c>
      <c r="AT141" s="84">
        <v>0.22919999999999999</v>
      </c>
      <c r="AV141" s="92" t="s">
        <v>120</v>
      </c>
      <c r="AW141" s="84">
        <v>0.52200000000000002</v>
      </c>
      <c r="AX141" s="84">
        <v>0.60460000000000003</v>
      </c>
      <c r="AY141" s="84">
        <v>0.38</v>
      </c>
      <c r="AZ141" s="84">
        <v>0.24979999999999999</v>
      </c>
    </row>
    <row r="142" spans="1:52">
      <c r="A142" s="142"/>
      <c r="B142" s="142"/>
      <c r="C142" s="5">
        <v>5.8333333333333304</v>
      </c>
      <c r="D142" s="84">
        <v>0</v>
      </c>
      <c r="E142" s="84">
        <v>0</v>
      </c>
      <c r="F142" s="84">
        <v>0</v>
      </c>
      <c r="G142" s="84">
        <v>0</v>
      </c>
      <c r="H142" s="84">
        <v>0</v>
      </c>
      <c r="I142" s="84">
        <v>0</v>
      </c>
      <c r="J142" s="84">
        <v>1.38E-2</v>
      </c>
      <c r="K142" s="84">
        <v>3.6400000000000002E-2</v>
      </c>
      <c r="L142" s="84">
        <v>0</v>
      </c>
      <c r="M142" s="84">
        <v>3.8999999999999998E-3</v>
      </c>
      <c r="N142" s="84">
        <v>9.9699999999999997E-2</v>
      </c>
      <c r="O142" s="84">
        <v>3.0800000000000001E-2</v>
      </c>
      <c r="P142" s="84">
        <v>0.37940000000000002</v>
      </c>
      <c r="Q142" s="84">
        <v>0.4143</v>
      </c>
      <c r="R142" s="84">
        <v>0.12180000000000001</v>
      </c>
      <c r="S142" s="84">
        <v>0.39589999999999997</v>
      </c>
      <c r="T142" s="84">
        <v>0.4143</v>
      </c>
      <c r="U142" s="84">
        <v>0.28360000000000002</v>
      </c>
      <c r="V142" s="84">
        <v>0.37080000000000002</v>
      </c>
      <c r="W142" s="84">
        <v>0.35980000000000001</v>
      </c>
      <c r="X142" s="84">
        <v>0.41860000000000003</v>
      </c>
      <c r="Y142" s="84">
        <v>0.53100000000000003</v>
      </c>
      <c r="Z142" s="84">
        <v>0.627</v>
      </c>
      <c r="AA142" s="84">
        <v>0.50960000000000005</v>
      </c>
      <c r="AD142" s="92" t="s">
        <v>121</v>
      </c>
      <c r="AE142" s="84">
        <v>0</v>
      </c>
      <c r="AF142" s="84">
        <v>0</v>
      </c>
      <c r="AG142" s="84">
        <v>0</v>
      </c>
      <c r="AH142" s="84">
        <v>0</v>
      </c>
      <c r="AJ142" s="92" t="s">
        <v>121</v>
      </c>
      <c r="AK142" s="84">
        <v>0</v>
      </c>
      <c r="AL142" s="84">
        <v>0</v>
      </c>
      <c r="AM142" s="84">
        <v>0</v>
      </c>
      <c r="AN142" s="84">
        <v>0</v>
      </c>
      <c r="AP142" s="92" t="s">
        <v>121</v>
      </c>
      <c r="AQ142" s="84">
        <v>0.46860000000000002</v>
      </c>
      <c r="AR142" s="84">
        <v>0.27329999999999999</v>
      </c>
      <c r="AS142" s="84">
        <v>0.45929999999999999</v>
      </c>
      <c r="AT142" s="84">
        <v>0.28649999999999998</v>
      </c>
      <c r="AV142" s="92" t="s">
        <v>121</v>
      </c>
      <c r="AW142" s="84">
        <v>0.50449999999999995</v>
      </c>
      <c r="AX142" s="84">
        <v>0.69899999999999995</v>
      </c>
      <c r="AY142" s="84">
        <v>0.62260000000000004</v>
      </c>
      <c r="AZ142" s="84">
        <v>0.50539999999999996</v>
      </c>
    </row>
    <row r="143" spans="1:52">
      <c r="A143" s="142"/>
      <c r="B143" s="142"/>
      <c r="C143" s="5">
        <v>5.875</v>
      </c>
      <c r="D143" s="84">
        <v>0</v>
      </c>
      <c r="E143" s="84">
        <v>0</v>
      </c>
      <c r="F143" s="84">
        <v>0</v>
      </c>
      <c r="G143" s="84">
        <v>0</v>
      </c>
      <c r="H143" s="84">
        <v>0</v>
      </c>
      <c r="I143" s="84">
        <v>0</v>
      </c>
      <c r="J143" s="84">
        <v>0</v>
      </c>
      <c r="K143" s="84">
        <v>0</v>
      </c>
      <c r="L143" s="84">
        <v>0</v>
      </c>
      <c r="M143" s="84">
        <v>0</v>
      </c>
      <c r="N143" s="84">
        <v>0</v>
      </c>
      <c r="O143" s="84">
        <v>0</v>
      </c>
      <c r="P143" s="84">
        <v>0.41570000000000001</v>
      </c>
      <c r="Q143" s="84">
        <v>0.4738</v>
      </c>
      <c r="R143" s="84">
        <v>0.1305</v>
      </c>
      <c r="S143" s="84">
        <v>0.47710000000000002</v>
      </c>
      <c r="T143" s="84">
        <v>0.4738</v>
      </c>
      <c r="U143" s="84">
        <v>0.3206</v>
      </c>
      <c r="V143" s="84">
        <v>0.5927</v>
      </c>
      <c r="W143" s="84">
        <v>0.51019999999999999</v>
      </c>
      <c r="X143" s="84">
        <v>0.38590000000000002</v>
      </c>
      <c r="Y143" s="84">
        <v>0.60770000000000002</v>
      </c>
      <c r="Z143" s="84">
        <v>0.75149999999999995</v>
      </c>
      <c r="AA143" s="84">
        <v>0.63080000000000003</v>
      </c>
      <c r="AD143" s="92" t="s">
        <v>122</v>
      </c>
      <c r="AE143" s="84">
        <v>0</v>
      </c>
      <c r="AF143" s="84">
        <v>0</v>
      </c>
      <c r="AG143" s="84">
        <v>0</v>
      </c>
      <c r="AH143" s="84">
        <v>0</v>
      </c>
      <c r="AJ143" s="92" t="s">
        <v>122</v>
      </c>
      <c r="AK143" s="84">
        <v>0</v>
      </c>
      <c r="AL143" s="84">
        <v>0</v>
      </c>
      <c r="AM143" s="84">
        <v>0</v>
      </c>
      <c r="AN143" s="84">
        <v>0</v>
      </c>
      <c r="AP143" s="92" t="s">
        <v>122</v>
      </c>
      <c r="AQ143" s="84">
        <v>0.60319999999999996</v>
      </c>
      <c r="AR143" s="84">
        <v>0.27189999999999998</v>
      </c>
      <c r="AS143" s="84">
        <v>0.50880000000000003</v>
      </c>
      <c r="AT143" s="84">
        <v>0.25169999999999998</v>
      </c>
      <c r="AV143" s="92" t="s">
        <v>122</v>
      </c>
      <c r="AW143" s="84">
        <v>0.46929999999999999</v>
      </c>
      <c r="AX143" s="84">
        <v>0.64639999999999997</v>
      </c>
      <c r="AY143" s="84">
        <v>0.44309999999999999</v>
      </c>
      <c r="AZ143" s="84">
        <v>0.62849999999999995</v>
      </c>
    </row>
    <row r="144" spans="1:52">
      <c r="A144" s="142"/>
      <c r="B144" s="142"/>
      <c r="C144" s="5">
        <v>5.9166666666666696</v>
      </c>
      <c r="D144" s="84">
        <v>0</v>
      </c>
      <c r="E144" s="84">
        <v>0</v>
      </c>
      <c r="F144" s="84">
        <v>0</v>
      </c>
      <c r="G144" s="84">
        <v>0</v>
      </c>
      <c r="H144" s="84">
        <v>0</v>
      </c>
      <c r="I144" s="84">
        <v>0</v>
      </c>
      <c r="J144" s="84">
        <v>0</v>
      </c>
      <c r="K144" s="84">
        <v>0</v>
      </c>
      <c r="L144" s="84">
        <v>0</v>
      </c>
      <c r="M144" s="84">
        <v>0</v>
      </c>
      <c r="N144" s="84">
        <v>0</v>
      </c>
      <c r="O144" s="84">
        <v>0</v>
      </c>
      <c r="P144" s="84">
        <v>0.43120000000000003</v>
      </c>
      <c r="Q144" s="84">
        <v>0.58240000000000003</v>
      </c>
      <c r="R144" s="84">
        <v>0.13619999999999999</v>
      </c>
      <c r="S144" s="84">
        <v>0.54800000000000004</v>
      </c>
      <c r="T144" s="84">
        <v>0.58240000000000003</v>
      </c>
      <c r="U144" s="84">
        <v>0.35420000000000001</v>
      </c>
      <c r="V144" s="84">
        <v>0.65910000000000002</v>
      </c>
      <c r="W144" s="84">
        <v>0.51949999999999996</v>
      </c>
      <c r="X144" s="84">
        <v>0.34689999999999999</v>
      </c>
      <c r="Y144" s="84">
        <v>0.59819999999999995</v>
      </c>
      <c r="Z144" s="84">
        <v>0.72919999999999996</v>
      </c>
      <c r="AA144" s="84">
        <v>0.62439999999999996</v>
      </c>
      <c r="AD144" s="92" t="s">
        <v>123</v>
      </c>
      <c r="AE144" s="84">
        <v>0</v>
      </c>
      <c r="AF144" s="84">
        <v>0</v>
      </c>
      <c r="AG144" s="84">
        <v>0</v>
      </c>
      <c r="AH144" s="84">
        <v>0</v>
      </c>
      <c r="AJ144" s="92" t="s">
        <v>123</v>
      </c>
      <c r="AK144" s="84">
        <v>0</v>
      </c>
      <c r="AL144" s="84">
        <v>0</v>
      </c>
      <c r="AM144" s="84">
        <v>0</v>
      </c>
      <c r="AN144" s="84">
        <v>0</v>
      </c>
      <c r="AP144" s="92" t="s">
        <v>123</v>
      </c>
      <c r="AQ144" s="84">
        <v>0.70579999999999998</v>
      </c>
      <c r="AR144" s="84">
        <v>0.32829999999999998</v>
      </c>
      <c r="AS144" s="84">
        <v>0.45319999999999999</v>
      </c>
      <c r="AT144" s="84">
        <v>0.21940000000000001</v>
      </c>
      <c r="AV144" s="92" t="s">
        <v>123</v>
      </c>
      <c r="AW144" s="84">
        <v>0.38740000000000002</v>
      </c>
      <c r="AX144" s="84">
        <v>0.55520000000000003</v>
      </c>
      <c r="AY144" s="84">
        <v>0.23169999999999999</v>
      </c>
      <c r="AZ144" s="84">
        <v>0.58779999999999999</v>
      </c>
    </row>
    <row r="145" spans="1:52">
      <c r="A145" s="142"/>
      <c r="B145" s="142"/>
      <c r="C145" s="5">
        <v>5.9583333333333304</v>
      </c>
      <c r="D145" s="84">
        <v>0</v>
      </c>
      <c r="E145" s="84">
        <v>0</v>
      </c>
      <c r="F145" s="84">
        <v>0</v>
      </c>
      <c r="G145" s="84">
        <v>0</v>
      </c>
      <c r="H145" s="84">
        <v>0</v>
      </c>
      <c r="I145" s="84">
        <v>0</v>
      </c>
      <c r="J145" s="84">
        <v>0</v>
      </c>
      <c r="K145" s="84">
        <v>0</v>
      </c>
      <c r="L145" s="84">
        <v>0</v>
      </c>
      <c r="M145" s="84">
        <v>0</v>
      </c>
      <c r="N145" s="84">
        <v>0</v>
      </c>
      <c r="O145" s="84">
        <v>0</v>
      </c>
      <c r="P145" s="84">
        <v>0.4375</v>
      </c>
      <c r="Q145" s="84">
        <v>0.61350000000000005</v>
      </c>
      <c r="R145" s="84">
        <v>0.14280000000000001</v>
      </c>
      <c r="S145" s="84">
        <v>0.53739999999999999</v>
      </c>
      <c r="T145" s="84">
        <v>0.61350000000000005</v>
      </c>
      <c r="U145" s="84">
        <v>0.36020000000000002</v>
      </c>
      <c r="V145" s="84">
        <v>0.74680000000000002</v>
      </c>
      <c r="W145" s="84">
        <v>0.62609999999999999</v>
      </c>
      <c r="X145" s="84">
        <v>0.28489999999999999</v>
      </c>
      <c r="Y145" s="84">
        <v>0.55389999999999995</v>
      </c>
      <c r="Z145" s="84">
        <v>0.75749999999999995</v>
      </c>
      <c r="AA145" s="84">
        <v>0.66349999999999998</v>
      </c>
      <c r="AD145" s="92" t="s">
        <v>124</v>
      </c>
      <c r="AE145" s="84">
        <v>0</v>
      </c>
      <c r="AF145" s="84">
        <v>0</v>
      </c>
      <c r="AG145" s="84">
        <v>0</v>
      </c>
      <c r="AH145" s="84">
        <v>0</v>
      </c>
      <c r="AJ145" s="92" t="s">
        <v>124</v>
      </c>
      <c r="AK145" s="84">
        <v>0</v>
      </c>
      <c r="AL145" s="84">
        <v>0</v>
      </c>
      <c r="AM145" s="84">
        <v>0</v>
      </c>
      <c r="AN145" s="84">
        <v>0</v>
      </c>
      <c r="AP145" s="92" t="s">
        <v>124</v>
      </c>
      <c r="AQ145" s="84">
        <v>0.66749999999999998</v>
      </c>
      <c r="AR145" s="84">
        <v>0.34200000000000003</v>
      </c>
      <c r="AS145" s="84">
        <v>0.53339999999999999</v>
      </c>
      <c r="AT145" s="84">
        <v>0.15579999999999999</v>
      </c>
      <c r="AV145" s="92" t="s">
        <v>124</v>
      </c>
      <c r="AW145" s="84">
        <v>0.33400000000000002</v>
      </c>
      <c r="AX145" s="84">
        <v>0.48670000000000002</v>
      </c>
      <c r="AY145" s="84">
        <v>0.2432</v>
      </c>
      <c r="AZ145" s="84">
        <v>0.60980000000000001</v>
      </c>
    </row>
    <row r="146" spans="1:52">
      <c r="A146" s="142"/>
      <c r="B146" s="142"/>
      <c r="C146" s="5">
        <v>6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0.49619999999999997</v>
      </c>
      <c r="Q146" s="84">
        <v>0.71850000000000003</v>
      </c>
      <c r="R146" s="84">
        <v>0.1676</v>
      </c>
      <c r="S146" s="84">
        <v>0.629</v>
      </c>
      <c r="T146" s="84">
        <v>0.71850000000000003</v>
      </c>
      <c r="U146" s="84">
        <v>0.4173</v>
      </c>
      <c r="V146" s="84">
        <v>0.74529999999999996</v>
      </c>
      <c r="W146" s="84">
        <v>0.70209999999999995</v>
      </c>
      <c r="X146" s="84">
        <v>0.24840000000000001</v>
      </c>
      <c r="Y146" s="84">
        <v>0.47820000000000001</v>
      </c>
      <c r="Z146" s="84">
        <v>0.78380000000000005</v>
      </c>
      <c r="AA146" s="84">
        <v>0.68620000000000003</v>
      </c>
    </row>
    <row r="147" spans="1:52">
      <c r="A147" s="142" t="s">
        <v>78</v>
      </c>
      <c r="B147" s="142"/>
      <c r="C147" s="39">
        <v>6.0416666666666696</v>
      </c>
      <c r="D147" s="95">
        <v>0</v>
      </c>
      <c r="E147" s="95">
        <v>0</v>
      </c>
      <c r="F147" s="95">
        <v>0</v>
      </c>
      <c r="G147" s="95">
        <v>0</v>
      </c>
      <c r="H147" s="95">
        <v>0</v>
      </c>
      <c r="I147" s="95">
        <v>0</v>
      </c>
      <c r="J147" s="95">
        <v>0</v>
      </c>
      <c r="K147" s="95">
        <v>0</v>
      </c>
      <c r="L147" s="95">
        <v>0</v>
      </c>
      <c r="M147" s="95">
        <v>0</v>
      </c>
      <c r="N147" s="95">
        <v>0</v>
      </c>
      <c r="O147" s="95">
        <v>0</v>
      </c>
      <c r="P147" s="95">
        <v>0.38640000000000002</v>
      </c>
      <c r="Q147" s="95">
        <v>0.50170000000000003</v>
      </c>
      <c r="R147" s="95">
        <v>0.13339999999999999</v>
      </c>
      <c r="S147" s="95">
        <v>0.4849</v>
      </c>
      <c r="T147" s="95">
        <v>0.50170000000000003</v>
      </c>
      <c r="U147" s="95">
        <v>0.31830000000000003</v>
      </c>
      <c r="V147" s="95">
        <v>0.5625</v>
      </c>
      <c r="W147" s="95">
        <v>0.58879999999999999</v>
      </c>
      <c r="X147" s="95">
        <v>0.3206</v>
      </c>
      <c r="Y147" s="95">
        <v>0.43659999999999999</v>
      </c>
      <c r="Z147" s="95">
        <v>0.53469999999999995</v>
      </c>
      <c r="AA147" s="95">
        <v>0.5212</v>
      </c>
    </row>
    <row r="148" spans="1:52">
      <c r="A148" s="142"/>
      <c r="B148" s="142"/>
      <c r="C148" s="39">
        <v>6.0833333333333304</v>
      </c>
      <c r="D148" s="95">
        <v>0</v>
      </c>
      <c r="E148" s="95">
        <v>0</v>
      </c>
      <c r="F148" s="95">
        <v>0</v>
      </c>
      <c r="G148" s="95">
        <v>0</v>
      </c>
      <c r="H148" s="95">
        <v>0</v>
      </c>
      <c r="I148" s="95">
        <v>0</v>
      </c>
      <c r="J148" s="95">
        <v>0</v>
      </c>
      <c r="K148" s="95">
        <v>0</v>
      </c>
      <c r="L148" s="95">
        <v>0</v>
      </c>
      <c r="M148" s="95">
        <v>0</v>
      </c>
      <c r="N148" s="95">
        <v>0</v>
      </c>
      <c r="O148" s="95">
        <v>0</v>
      </c>
      <c r="P148" s="95">
        <v>0.31459999999999999</v>
      </c>
      <c r="Q148" s="95">
        <v>0.43569999999999998</v>
      </c>
      <c r="R148" s="95">
        <v>0.1032</v>
      </c>
      <c r="S148" s="95">
        <v>0.38519999999999999</v>
      </c>
      <c r="T148" s="95">
        <v>0.43569999999999998</v>
      </c>
      <c r="U148" s="95">
        <v>0.25840000000000002</v>
      </c>
      <c r="V148" s="95">
        <v>0.43519999999999998</v>
      </c>
      <c r="W148" s="95">
        <v>0.57950000000000002</v>
      </c>
      <c r="X148" s="95">
        <v>0.2356</v>
      </c>
      <c r="Y148" s="95">
        <v>0.29459999999999997</v>
      </c>
      <c r="Z148" s="95">
        <v>0.48549999999999999</v>
      </c>
      <c r="AA148" s="95">
        <v>0.46400000000000002</v>
      </c>
      <c r="AD148" s="144" t="s">
        <v>12</v>
      </c>
      <c r="AE148" s="144"/>
      <c r="AF148" s="144"/>
      <c r="AG148" s="144"/>
      <c r="AH148" s="144"/>
      <c r="AI148" s="144"/>
      <c r="AJ148" s="144"/>
      <c r="AK148" s="144"/>
      <c r="AL148" s="144"/>
      <c r="AM148" s="144"/>
      <c r="AN148" s="144"/>
      <c r="AO148" s="144"/>
      <c r="AP148" s="144"/>
      <c r="AQ148" s="144"/>
      <c r="AR148" s="144"/>
      <c r="AS148" s="144"/>
      <c r="AT148" s="144"/>
      <c r="AU148" s="144"/>
      <c r="AV148" s="144"/>
      <c r="AW148" s="144"/>
      <c r="AX148" s="144"/>
      <c r="AY148" s="144"/>
      <c r="AZ148" s="144"/>
    </row>
    <row r="149" spans="1:52">
      <c r="A149" s="142"/>
      <c r="B149" s="142"/>
      <c r="C149" s="39">
        <v>6.125</v>
      </c>
      <c r="D149" s="95">
        <v>0</v>
      </c>
      <c r="E149" s="95">
        <v>0</v>
      </c>
      <c r="F149" s="95">
        <v>0</v>
      </c>
      <c r="G149" s="95">
        <v>0</v>
      </c>
      <c r="H149" s="95">
        <v>0</v>
      </c>
      <c r="I149" s="95">
        <v>0</v>
      </c>
      <c r="J149" s="95">
        <v>0</v>
      </c>
      <c r="K149" s="95">
        <v>0</v>
      </c>
      <c r="L149" s="95">
        <v>0</v>
      </c>
      <c r="M149" s="95">
        <v>0</v>
      </c>
      <c r="N149" s="95">
        <v>0</v>
      </c>
      <c r="O149" s="95">
        <v>0</v>
      </c>
      <c r="P149" s="95">
        <v>0.29509999999999997</v>
      </c>
      <c r="Q149" s="95">
        <v>0.4027</v>
      </c>
      <c r="R149" s="95">
        <v>9.9599999999999994E-2</v>
      </c>
      <c r="S149" s="95">
        <v>0.371</v>
      </c>
      <c r="T149" s="95">
        <v>0.4027</v>
      </c>
      <c r="U149" s="95">
        <v>0.24460000000000001</v>
      </c>
      <c r="V149" s="95">
        <v>0.45150000000000001</v>
      </c>
      <c r="W149" s="95">
        <v>0.55600000000000005</v>
      </c>
      <c r="X149" s="95">
        <v>0.16800000000000001</v>
      </c>
      <c r="Y149" s="95">
        <v>0.26640000000000003</v>
      </c>
      <c r="Z149" s="95">
        <v>0.49930000000000002</v>
      </c>
      <c r="AA149" s="95">
        <v>0.45850000000000002</v>
      </c>
      <c r="AE149" s="84" t="s">
        <v>99</v>
      </c>
      <c r="AK149" s="84" t="s">
        <v>100</v>
      </c>
      <c r="AQ149" s="84" t="s">
        <v>98</v>
      </c>
      <c r="AW149" s="84" t="s">
        <v>153</v>
      </c>
    </row>
    <row r="150" spans="1:52">
      <c r="A150" s="142"/>
      <c r="B150" s="142"/>
      <c r="C150" s="39">
        <v>6.1666666666666696</v>
      </c>
      <c r="D150" s="95">
        <v>0</v>
      </c>
      <c r="E150" s="95">
        <v>0</v>
      </c>
      <c r="F150" s="95">
        <v>0</v>
      </c>
      <c r="G150" s="95">
        <v>0</v>
      </c>
      <c r="H150" s="95">
        <v>0</v>
      </c>
      <c r="I150" s="95">
        <v>0</v>
      </c>
      <c r="J150" s="95">
        <v>0</v>
      </c>
      <c r="K150" s="95">
        <v>0</v>
      </c>
      <c r="L150" s="95">
        <v>0</v>
      </c>
      <c r="M150" s="95">
        <v>0</v>
      </c>
      <c r="N150" s="95">
        <v>0</v>
      </c>
      <c r="O150" s="95">
        <v>0</v>
      </c>
      <c r="P150" s="95">
        <v>0.32879999999999998</v>
      </c>
      <c r="Q150" s="95">
        <v>0.43269999999999997</v>
      </c>
      <c r="R150" s="95">
        <v>0.10639999999999999</v>
      </c>
      <c r="S150" s="95">
        <v>0.41610000000000003</v>
      </c>
      <c r="T150" s="95">
        <v>0.43269999999999997</v>
      </c>
      <c r="U150" s="95">
        <v>0.26939999999999997</v>
      </c>
      <c r="V150" s="95">
        <v>0.3977</v>
      </c>
      <c r="W150" s="95">
        <v>0.50700000000000001</v>
      </c>
      <c r="X150" s="95">
        <v>0.16850000000000001</v>
      </c>
      <c r="Y150" s="95">
        <v>0.26</v>
      </c>
      <c r="Z150" s="95">
        <v>0.46700000000000003</v>
      </c>
      <c r="AA150" s="95">
        <v>0.4249</v>
      </c>
      <c r="AE150" s="84" t="s">
        <v>86</v>
      </c>
      <c r="AF150" s="84" t="s">
        <v>87</v>
      </c>
      <c r="AG150" s="84" t="s">
        <v>88</v>
      </c>
      <c r="AH150" s="84" t="s">
        <v>85</v>
      </c>
      <c r="AK150" s="84" t="s">
        <v>86</v>
      </c>
      <c r="AL150" s="84" t="s">
        <v>87</v>
      </c>
      <c r="AM150" s="84" t="s">
        <v>88</v>
      </c>
      <c r="AN150" s="84" t="s">
        <v>85</v>
      </c>
      <c r="AQ150" s="84" t="s">
        <v>86</v>
      </c>
      <c r="AR150" s="84" t="s">
        <v>87</v>
      </c>
      <c r="AS150" s="84" t="s">
        <v>88</v>
      </c>
      <c r="AT150" s="84" t="s">
        <v>85</v>
      </c>
      <c r="AW150" s="84" t="s">
        <v>86</v>
      </c>
      <c r="AX150" s="84" t="s">
        <v>87</v>
      </c>
      <c r="AY150" s="84" t="s">
        <v>88</v>
      </c>
      <c r="AZ150" s="84" t="s">
        <v>85</v>
      </c>
    </row>
    <row r="151" spans="1:52">
      <c r="A151" s="142"/>
      <c r="B151" s="142"/>
      <c r="C151" s="39">
        <v>6.2083333333333304</v>
      </c>
      <c r="D151" s="95">
        <v>0</v>
      </c>
      <c r="E151" s="95">
        <v>0</v>
      </c>
      <c r="F151" s="95">
        <v>0</v>
      </c>
      <c r="G151" s="95">
        <v>0</v>
      </c>
      <c r="H151" s="95">
        <v>0</v>
      </c>
      <c r="I151" s="95">
        <v>0</v>
      </c>
      <c r="J151" s="95">
        <v>0</v>
      </c>
      <c r="K151" s="95">
        <v>0</v>
      </c>
      <c r="L151" s="95">
        <v>0</v>
      </c>
      <c r="M151" s="95">
        <v>0</v>
      </c>
      <c r="N151" s="95">
        <v>0</v>
      </c>
      <c r="O151" s="95">
        <v>0</v>
      </c>
      <c r="P151" s="95">
        <v>0.30909999999999999</v>
      </c>
      <c r="Q151" s="95">
        <v>0.4037</v>
      </c>
      <c r="R151" s="95">
        <v>0.1012</v>
      </c>
      <c r="S151" s="95">
        <v>0.4037</v>
      </c>
      <c r="T151" s="95">
        <v>0.4037</v>
      </c>
      <c r="U151" s="95">
        <v>0.25590000000000002</v>
      </c>
      <c r="V151" s="95">
        <v>0.3448</v>
      </c>
      <c r="W151" s="95">
        <v>0.4612</v>
      </c>
      <c r="X151" s="95">
        <v>0.1351</v>
      </c>
      <c r="Y151" s="95">
        <v>0.2717</v>
      </c>
      <c r="Z151" s="95">
        <v>0.48480000000000001</v>
      </c>
      <c r="AA151" s="95">
        <v>0.41420000000000001</v>
      </c>
      <c r="AD151" s="92" t="s">
        <v>101</v>
      </c>
      <c r="AE151" s="84">
        <v>0</v>
      </c>
      <c r="AF151" s="84">
        <v>0</v>
      </c>
      <c r="AG151" s="84">
        <v>0</v>
      </c>
      <c r="AH151" s="84">
        <v>0</v>
      </c>
      <c r="AJ151" s="92" t="s">
        <v>101</v>
      </c>
      <c r="AK151" s="84">
        <v>0</v>
      </c>
      <c r="AL151" s="84">
        <v>0</v>
      </c>
      <c r="AM151" s="84">
        <v>0</v>
      </c>
      <c r="AN151" s="84">
        <v>0</v>
      </c>
      <c r="AP151" s="92" t="s">
        <v>101</v>
      </c>
      <c r="AQ151" s="84">
        <v>0.73850000000000005</v>
      </c>
      <c r="AR151" s="84">
        <v>0.19919999999999999</v>
      </c>
      <c r="AS151" s="84">
        <v>0.75360000000000005</v>
      </c>
      <c r="AT151" s="84">
        <v>0.1255</v>
      </c>
      <c r="AV151" s="92" t="s">
        <v>101</v>
      </c>
      <c r="AW151" s="84">
        <v>0.70599999999999996</v>
      </c>
      <c r="AX151" s="84">
        <v>0.2787</v>
      </c>
      <c r="AY151" s="84">
        <v>0.57369999999999999</v>
      </c>
      <c r="AZ151" s="84">
        <v>0.76049999999999995</v>
      </c>
    </row>
    <row r="152" spans="1:52">
      <c r="A152" s="142"/>
      <c r="B152" s="142"/>
      <c r="C152" s="39">
        <v>6.25</v>
      </c>
      <c r="D152" s="95">
        <v>0</v>
      </c>
      <c r="E152" s="95">
        <v>0</v>
      </c>
      <c r="F152" s="95">
        <v>0</v>
      </c>
      <c r="G152" s="95">
        <v>0</v>
      </c>
      <c r="H152" s="95">
        <v>0</v>
      </c>
      <c r="I152" s="95">
        <v>0</v>
      </c>
      <c r="J152" s="95">
        <v>1.2200000000000001E-2</v>
      </c>
      <c r="K152" s="95">
        <v>7.6E-3</v>
      </c>
      <c r="L152" s="95">
        <v>8.2000000000000007E-3</v>
      </c>
      <c r="M152" s="95">
        <v>2.9999999999999997E-4</v>
      </c>
      <c r="N152" s="95">
        <v>4.8999999999999998E-3</v>
      </c>
      <c r="O152" s="95">
        <v>6.6E-3</v>
      </c>
      <c r="P152" s="95">
        <v>0.33450000000000002</v>
      </c>
      <c r="Q152" s="95">
        <v>0.39660000000000001</v>
      </c>
      <c r="R152" s="95">
        <v>0.10580000000000001</v>
      </c>
      <c r="S152" s="95">
        <v>0.43009999999999998</v>
      </c>
      <c r="T152" s="95">
        <v>0.39660000000000001</v>
      </c>
      <c r="U152" s="95">
        <v>0.26929999999999998</v>
      </c>
      <c r="V152" s="95">
        <v>0.30649999999999999</v>
      </c>
      <c r="W152" s="95">
        <v>0.40720000000000001</v>
      </c>
      <c r="X152" s="95">
        <v>0.12839999999999999</v>
      </c>
      <c r="Y152" s="95">
        <v>0.2631</v>
      </c>
      <c r="Z152" s="95">
        <v>0.44130000000000003</v>
      </c>
      <c r="AA152" s="95">
        <v>0.37469999999999998</v>
      </c>
      <c r="AD152" s="92" t="s">
        <v>102</v>
      </c>
      <c r="AE152" s="84">
        <v>0</v>
      </c>
      <c r="AF152" s="84">
        <v>0</v>
      </c>
      <c r="AG152" s="84">
        <v>0</v>
      </c>
      <c r="AH152" s="84">
        <v>0</v>
      </c>
      <c r="AJ152" s="92" t="s">
        <v>102</v>
      </c>
      <c r="AK152" s="84">
        <v>0</v>
      </c>
      <c r="AL152" s="84">
        <v>0</v>
      </c>
      <c r="AM152" s="84">
        <v>0</v>
      </c>
      <c r="AN152" s="84">
        <v>0</v>
      </c>
      <c r="AP152" s="92" t="s">
        <v>102</v>
      </c>
      <c r="AQ152" s="84">
        <v>0.7147</v>
      </c>
      <c r="AR152" s="84">
        <v>0.2288</v>
      </c>
      <c r="AS152" s="84">
        <v>0.63759999999999994</v>
      </c>
      <c r="AT152" s="84">
        <v>0.1116</v>
      </c>
      <c r="AV152" s="92" t="s">
        <v>102</v>
      </c>
      <c r="AW152" s="84">
        <v>0.71389999999999998</v>
      </c>
      <c r="AX152" s="84">
        <v>0.34860000000000002</v>
      </c>
      <c r="AY152" s="84">
        <v>0.53790000000000004</v>
      </c>
      <c r="AZ152" s="84">
        <v>0.88870000000000005</v>
      </c>
    </row>
    <row r="153" spans="1:52">
      <c r="A153" s="142"/>
      <c r="B153" s="142"/>
      <c r="C153" s="39">
        <v>6.2916666666666696</v>
      </c>
      <c r="D153" s="95">
        <v>0</v>
      </c>
      <c r="E153" s="95">
        <v>0</v>
      </c>
      <c r="F153" s="95">
        <v>0</v>
      </c>
      <c r="G153" s="95">
        <v>0</v>
      </c>
      <c r="H153" s="95">
        <v>0</v>
      </c>
      <c r="I153" s="95">
        <v>0</v>
      </c>
      <c r="J153" s="95">
        <v>0.24790000000000001</v>
      </c>
      <c r="K153" s="95">
        <v>0.22220000000000001</v>
      </c>
      <c r="L153" s="95">
        <v>0.1774</v>
      </c>
      <c r="M153" s="95">
        <v>9.1200000000000003E-2</v>
      </c>
      <c r="N153" s="95">
        <v>0.18479999999999999</v>
      </c>
      <c r="O153" s="95">
        <v>0.1847</v>
      </c>
      <c r="P153" s="95">
        <v>0.30930000000000002</v>
      </c>
      <c r="Q153" s="95">
        <v>0.33169999999999999</v>
      </c>
      <c r="R153" s="95">
        <v>0.10390000000000001</v>
      </c>
      <c r="S153" s="95">
        <v>0.42580000000000001</v>
      </c>
      <c r="T153" s="95">
        <v>0.33169999999999999</v>
      </c>
      <c r="U153" s="95">
        <v>0.25290000000000001</v>
      </c>
      <c r="V153" s="95">
        <v>0.30330000000000001</v>
      </c>
      <c r="W153" s="95">
        <v>0.34660000000000002</v>
      </c>
      <c r="X153" s="95">
        <v>0.1293</v>
      </c>
      <c r="Y153" s="95">
        <v>0.26500000000000001</v>
      </c>
      <c r="Z153" s="95">
        <v>0.38279999999999997</v>
      </c>
      <c r="AA153" s="95">
        <v>0.33139999999999997</v>
      </c>
      <c r="AD153" s="92" t="s">
        <v>103</v>
      </c>
      <c r="AE153" s="84">
        <v>0</v>
      </c>
      <c r="AF153" s="84">
        <v>0</v>
      </c>
      <c r="AG153" s="84">
        <v>0</v>
      </c>
      <c r="AH153" s="84">
        <v>0</v>
      </c>
      <c r="AJ153" s="92" t="s">
        <v>103</v>
      </c>
      <c r="AK153" s="84">
        <v>0</v>
      </c>
      <c r="AL153" s="84">
        <v>0</v>
      </c>
      <c r="AM153" s="84">
        <v>0</v>
      </c>
      <c r="AN153" s="84">
        <v>0</v>
      </c>
      <c r="AP153" s="92" t="s">
        <v>103</v>
      </c>
      <c r="AQ153" s="84">
        <v>0.66080000000000005</v>
      </c>
      <c r="AR153" s="84">
        <v>0.2366</v>
      </c>
      <c r="AS153" s="84">
        <v>0.61029999999999995</v>
      </c>
      <c r="AT153" s="84">
        <v>0.1236</v>
      </c>
      <c r="AV153" s="92" t="s">
        <v>103</v>
      </c>
      <c r="AW153" s="84">
        <v>0.73560000000000003</v>
      </c>
      <c r="AX153" s="84">
        <v>0.34839999999999999</v>
      </c>
      <c r="AY153" s="84">
        <v>0.42620000000000002</v>
      </c>
      <c r="AZ153" s="84">
        <v>0.90010000000000001</v>
      </c>
    </row>
    <row r="154" spans="1:52">
      <c r="A154" s="142"/>
      <c r="B154" s="142"/>
      <c r="C154" s="39">
        <v>6.3333333333333304</v>
      </c>
      <c r="D154" s="95">
        <v>7.0400000000000004E-2</v>
      </c>
      <c r="E154" s="95">
        <v>5.7500000000000002E-2</v>
      </c>
      <c r="F154" s="95">
        <v>0</v>
      </c>
      <c r="G154" s="95">
        <v>0</v>
      </c>
      <c r="H154" s="95">
        <v>0</v>
      </c>
      <c r="I154" s="95">
        <v>2.5600000000000001E-2</v>
      </c>
      <c r="J154" s="95">
        <v>0.54759999999999998</v>
      </c>
      <c r="K154" s="95">
        <v>0.58930000000000005</v>
      </c>
      <c r="L154" s="95">
        <v>0.48359999999999997</v>
      </c>
      <c r="M154" s="95">
        <v>0.4995</v>
      </c>
      <c r="N154" s="95">
        <v>0.66849999999999998</v>
      </c>
      <c r="O154" s="95">
        <v>0.55769999999999997</v>
      </c>
      <c r="P154" s="95">
        <v>0.23730000000000001</v>
      </c>
      <c r="Q154" s="95">
        <v>0.26179999999999998</v>
      </c>
      <c r="R154" s="95">
        <v>8.2699999999999996E-2</v>
      </c>
      <c r="S154" s="95">
        <v>0.33100000000000002</v>
      </c>
      <c r="T154" s="95">
        <v>0.26179999999999998</v>
      </c>
      <c r="U154" s="95">
        <v>0.19689999999999999</v>
      </c>
      <c r="V154" s="95">
        <v>0.22439999999999999</v>
      </c>
      <c r="W154" s="95">
        <v>0.30509999999999998</v>
      </c>
      <c r="X154" s="95">
        <v>0.1958</v>
      </c>
      <c r="Y154" s="95">
        <v>0.25280000000000002</v>
      </c>
      <c r="Z154" s="95">
        <v>0.26910000000000001</v>
      </c>
      <c r="AA154" s="95">
        <v>0.26300000000000001</v>
      </c>
      <c r="AD154" s="92" t="s">
        <v>104</v>
      </c>
      <c r="AE154" s="84">
        <v>0</v>
      </c>
      <c r="AF154" s="84">
        <v>0</v>
      </c>
      <c r="AG154" s="84">
        <v>0</v>
      </c>
      <c r="AH154" s="84">
        <v>0</v>
      </c>
      <c r="AJ154" s="92" t="s">
        <v>104</v>
      </c>
      <c r="AK154" s="84">
        <v>0</v>
      </c>
      <c r="AL154" s="84">
        <v>0</v>
      </c>
      <c r="AM154" s="84">
        <v>0</v>
      </c>
      <c r="AN154" s="84">
        <v>0</v>
      </c>
      <c r="AP154" s="92" t="s">
        <v>104</v>
      </c>
      <c r="AQ154" s="84">
        <v>0.59619999999999995</v>
      </c>
      <c r="AR154" s="84">
        <v>0.20519999999999999</v>
      </c>
      <c r="AS154" s="84">
        <v>0.5655</v>
      </c>
      <c r="AT154" s="84">
        <v>0.10639999999999999</v>
      </c>
      <c r="AV154" s="92" t="s">
        <v>104</v>
      </c>
      <c r="AW154" s="84">
        <v>0.70950000000000002</v>
      </c>
      <c r="AX154" s="84">
        <v>0.40679999999999999</v>
      </c>
      <c r="AY154" s="84">
        <v>0.29930000000000001</v>
      </c>
      <c r="AZ154" s="84">
        <v>0.88980000000000004</v>
      </c>
    </row>
    <row r="155" spans="1:52">
      <c r="A155" s="142"/>
      <c r="B155" s="142"/>
      <c r="C155" s="39">
        <v>6.375</v>
      </c>
      <c r="D155" s="95">
        <v>0.4491</v>
      </c>
      <c r="E155" s="95">
        <v>0.308</v>
      </c>
      <c r="F155" s="95">
        <v>8.7800000000000003E-2</v>
      </c>
      <c r="G155" s="95">
        <v>0.12509999999999999</v>
      </c>
      <c r="H155" s="95">
        <v>0.33260000000000001</v>
      </c>
      <c r="I155" s="95">
        <v>0.26050000000000001</v>
      </c>
      <c r="J155" s="95">
        <v>0.79620000000000002</v>
      </c>
      <c r="K155" s="95">
        <v>0.83750000000000002</v>
      </c>
      <c r="L155" s="95">
        <v>0.69489999999999996</v>
      </c>
      <c r="M155" s="95">
        <v>0.7369</v>
      </c>
      <c r="N155" s="95">
        <v>0.86980000000000002</v>
      </c>
      <c r="O155" s="95">
        <v>0.78710000000000002</v>
      </c>
      <c r="P155" s="95">
        <v>0.1774</v>
      </c>
      <c r="Q155" s="95">
        <v>0.21179999999999999</v>
      </c>
      <c r="R155" s="95">
        <v>6.08E-2</v>
      </c>
      <c r="S155" s="95">
        <v>0.2452</v>
      </c>
      <c r="T155" s="95">
        <v>0.21179999999999999</v>
      </c>
      <c r="U155" s="95">
        <v>0.14829999999999999</v>
      </c>
      <c r="V155" s="95">
        <v>0.16070000000000001</v>
      </c>
      <c r="W155" s="95">
        <v>0.26500000000000001</v>
      </c>
      <c r="X155" s="95">
        <v>0.28589999999999999</v>
      </c>
      <c r="Y155" s="95">
        <v>0.27600000000000002</v>
      </c>
      <c r="Z155" s="95">
        <v>0.18079999999999999</v>
      </c>
      <c r="AA155" s="95">
        <v>0.21379999999999999</v>
      </c>
      <c r="AD155" s="92" t="s">
        <v>105</v>
      </c>
      <c r="AE155" s="84">
        <v>0</v>
      </c>
      <c r="AF155" s="84">
        <v>0</v>
      </c>
      <c r="AG155" s="84">
        <v>0</v>
      </c>
      <c r="AH155" s="84">
        <v>0</v>
      </c>
      <c r="AJ155" s="92" t="s">
        <v>105</v>
      </c>
      <c r="AK155" s="84">
        <v>0</v>
      </c>
      <c r="AL155" s="84">
        <v>0</v>
      </c>
      <c r="AM155" s="84">
        <v>0</v>
      </c>
      <c r="AN155" s="84">
        <v>0</v>
      </c>
      <c r="AP155" s="92" t="s">
        <v>105</v>
      </c>
      <c r="AQ155" s="84">
        <v>0.6502</v>
      </c>
      <c r="AR155" s="84">
        <v>0.18079999999999999</v>
      </c>
      <c r="AS155" s="84">
        <v>0.48249999999999998</v>
      </c>
      <c r="AT155" s="84">
        <v>5.1200000000000002E-2</v>
      </c>
      <c r="AV155" s="92" t="s">
        <v>105</v>
      </c>
      <c r="AW155" s="84">
        <v>0.57430000000000003</v>
      </c>
      <c r="AX155" s="84">
        <v>0.2316</v>
      </c>
      <c r="AY155" s="84">
        <v>0.2316</v>
      </c>
      <c r="AZ155" s="84">
        <v>0.8609</v>
      </c>
    </row>
    <row r="156" spans="1:52">
      <c r="A156" s="142"/>
      <c r="B156" s="142"/>
      <c r="C156" s="39">
        <v>6.4166666666666696</v>
      </c>
      <c r="D156" s="95">
        <v>0.77839999999999998</v>
      </c>
      <c r="E156" s="95">
        <v>0.65169999999999995</v>
      </c>
      <c r="F156" s="95">
        <v>0.45739999999999997</v>
      </c>
      <c r="G156" s="95">
        <v>0.41799999999999998</v>
      </c>
      <c r="H156" s="95">
        <v>0.93130000000000002</v>
      </c>
      <c r="I156" s="95">
        <v>0.64739999999999998</v>
      </c>
      <c r="J156" s="95">
        <v>0.88570000000000004</v>
      </c>
      <c r="K156" s="95">
        <v>0.8901</v>
      </c>
      <c r="L156" s="95">
        <v>0.78890000000000005</v>
      </c>
      <c r="M156" s="95">
        <v>0.86019999999999996</v>
      </c>
      <c r="N156" s="95">
        <v>0.91420000000000001</v>
      </c>
      <c r="O156" s="95">
        <v>0.86780000000000002</v>
      </c>
      <c r="P156" s="95">
        <v>0.15870000000000001</v>
      </c>
      <c r="Q156" s="95">
        <v>0.1817</v>
      </c>
      <c r="R156" s="95">
        <v>5.7799999999999997E-2</v>
      </c>
      <c r="S156" s="95">
        <v>0.1933</v>
      </c>
      <c r="T156" s="95">
        <v>0.1817</v>
      </c>
      <c r="U156" s="95">
        <v>0.12790000000000001</v>
      </c>
      <c r="V156" s="95">
        <v>0.1008</v>
      </c>
      <c r="W156" s="95">
        <v>0.19489999999999999</v>
      </c>
      <c r="X156" s="95">
        <v>0.2515</v>
      </c>
      <c r="Y156" s="95">
        <v>0.2485</v>
      </c>
      <c r="Z156" s="95">
        <v>0.14369999999999999</v>
      </c>
      <c r="AA156" s="95">
        <v>0.16739999999999999</v>
      </c>
      <c r="AD156" s="92" t="s">
        <v>106</v>
      </c>
      <c r="AE156" s="84">
        <v>0</v>
      </c>
      <c r="AF156" s="84">
        <v>0</v>
      </c>
      <c r="AG156" s="84">
        <v>0</v>
      </c>
      <c r="AH156" s="84">
        <v>0</v>
      </c>
      <c r="AJ156" s="92" t="s">
        <v>106</v>
      </c>
      <c r="AK156" s="84">
        <v>0</v>
      </c>
      <c r="AL156" s="84">
        <v>0</v>
      </c>
      <c r="AM156" s="84">
        <v>0</v>
      </c>
      <c r="AN156" s="84">
        <v>0</v>
      </c>
      <c r="AP156" s="92" t="s">
        <v>106</v>
      </c>
      <c r="AQ156" s="84">
        <v>0.48359999999999997</v>
      </c>
      <c r="AR156" s="84">
        <v>0.15740000000000001</v>
      </c>
      <c r="AS156" s="84">
        <v>0.47720000000000001</v>
      </c>
      <c r="AT156" s="84">
        <v>2.18E-2</v>
      </c>
      <c r="AV156" s="92" t="s">
        <v>106</v>
      </c>
      <c r="AW156" s="84">
        <v>0.48480000000000001</v>
      </c>
      <c r="AX156" s="84">
        <v>0.21909999999999999</v>
      </c>
      <c r="AY156" s="84">
        <v>0.2036</v>
      </c>
      <c r="AZ156" s="84">
        <v>0.82989999999999997</v>
      </c>
    </row>
    <row r="157" spans="1:52">
      <c r="A157" s="142"/>
      <c r="B157" s="142"/>
      <c r="C157" s="39">
        <v>6.4583333333333304</v>
      </c>
      <c r="D157" s="95">
        <v>0.8407</v>
      </c>
      <c r="E157" s="95">
        <v>0.75839999999999996</v>
      </c>
      <c r="F157" s="95">
        <v>0.61060000000000003</v>
      </c>
      <c r="G157" s="95">
        <v>0.53749999999999998</v>
      </c>
      <c r="H157" s="95">
        <v>0.86150000000000004</v>
      </c>
      <c r="I157" s="95">
        <v>0.72170000000000001</v>
      </c>
      <c r="J157" s="95">
        <v>0.86050000000000004</v>
      </c>
      <c r="K157" s="95">
        <v>0.90739999999999998</v>
      </c>
      <c r="L157" s="95">
        <v>0.79379999999999995</v>
      </c>
      <c r="M157" s="95">
        <v>0.86729999999999996</v>
      </c>
      <c r="N157" s="95">
        <v>0.93740000000000001</v>
      </c>
      <c r="O157" s="95">
        <v>0.87329999999999997</v>
      </c>
      <c r="P157" s="95">
        <v>0.14749999999999999</v>
      </c>
      <c r="Q157" s="95">
        <v>0.15709999999999999</v>
      </c>
      <c r="R157" s="95">
        <v>5.4600000000000003E-2</v>
      </c>
      <c r="S157" s="95">
        <v>0.1618</v>
      </c>
      <c r="T157" s="95">
        <v>0.15709999999999999</v>
      </c>
      <c r="U157" s="95">
        <v>0.1143</v>
      </c>
      <c r="V157" s="95">
        <v>0.1075</v>
      </c>
      <c r="W157" s="95">
        <v>0.18379999999999999</v>
      </c>
      <c r="X157" s="95">
        <v>0.25769999999999998</v>
      </c>
      <c r="Y157" s="95">
        <v>0.19650000000000001</v>
      </c>
      <c r="Z157" s="95">
        <v>0.15049999999999999</v>
      </c>
      <c r="AA157" s="95">
        <v>0.16739999999999999</v>
      </c>
      <c r="AD157" s="92" t="s">
        <v>107</v>
      </c>
      <c r="AE157" s="84">
        <v>0</v>
      </c>
      <c r="AF157" s="84">
        <v>0</v>
      </c>
      <c r="AG157" s="84">
        <v>0</v>
      </c>
      <c r="AH157" s="84">
        <v>0</v>
      </c>
      <c r="AJ157" s="92" t="s">
        <v>107</v>
      </c>
      <c r="AK157" s="84">
        <v>3.27E-2</v>
      </c>
      <c r="AL157" s="84">
        <v>3.6600000000000001E-2</v>
      </c>
      <c r="AM157" s="84">
        <v>0</v>
      </c>
      <c r="AN157" s="84">
        <v>0</v>
      </c>
      <c r="AP157" s="92" t="s">
        <v>107</v>
      </c>
      <c r="AQ157" s="84">
        <v>0.29039999999999999</v>
      </c>
      <c r="AR157" s="84">
        <v>0.1129</v>
      </c>
      <c r="AS157" s="84">
        <v>0.46010000000000001</v>
      </c>
      <c r="AT157" s="84">
        <v>2.4E-2</v>
      </c>
      <c r="AV157" s="92" t="s">
        <v>107</v>
      </c>
      <c r="AW157" s="84">
        <v>0.41060000000000002</v>
      </c>
      <c r="AX157" s="84">
        <v>0.15790000000000001</v>
      </c>
      <c r="AY157" s="84">
        <v>0.12239999999999999</v>
      </c>
      <c r="AZ157" s="84">
        <v>0.71299999999999997</v>
      </c>
    </row>
    <row r="158" spans="1:52">
      <c r="A158" s="142"/>
      <c r="B158" s="142"/>
      <c r="C158" s="39">
        <v>6.5</v>
      </c>
      <c r="D158" s="95">
        <v>0.92630000000000001</v>
      </c>
      <c r="E158" s="95">
        <v>0.86860000000000004</v>
      </c>
      <c r="F158" s="95">
        <v>0.62470000000000003</v>
      </c>
      <c r="G158" s="95">
        <v>0.68020000000000003</v>
      </c>
      <c r="H158" s="95">
        <v>0.94389999999999996</v>
      </c>
      <c r="I158" s="95">
        <v>0.80869999999999997</v>
      </c>
      <c r="J158" s="95">
        <v>0.82579999999999998</v>
      </c>
      <c r="K158" s="95">
        <v>0.88880000000000003</v>
      </c>
      <c r="L158" s="95">
        <v>0.80630000000000002</v>
      </c>
      <c r="M158" s="95">
        <v>0.82969999999999999</v>
      </c>
      <c r="N158" s="95">
        <v>0.8982</v>
      </c>
      <c r="O158" s="95">
        <v>0.8498</v>
      </c>
      <c r="P158" s="95">
        <v>0.1321</v>
      </c>
      <c r="Q158" s="95">
        <v>0.11260000000000001</v>
      </c>
      <c r="R158" s="95">
        <v>4.6100000000000002E-2</v>
      </c>
      <c r="S158" s="95">
        <v>0.13669999999999999</v>
      </c>
      <c r="T158" s="95">
        <v>0.11260000000000001</v>
      </c>
      <c r="U158" s="95">
        <v>9.6199999999999994E-2</v>
      </c>
      <c r="V158" s="95">
        <v>7.9100000000000004E-2</v>
      </c>
      <c r="W158" s="95">
        <v>0.16750000000000001</v>
      </c>
      <c r="X158" s="95">
        <v>0.2162</v>
      </c>
      <c r="Y158" s="95">
        <v>0.1694</v>
      </c>
      <c r="Z158" s="95">
        <v>0.1162</v>
      </c>
      <c r="AA158" s="95">
        <v>0.13739999999999999</v>
      </c>
      <c r="AD158" s="92" t="s">
        <v>108</v>
      </c>
      <c r="AE158" s="84">
        <v>7.1999999999999995E-2</v>
      </c>
      <c r="AF158" s="84">
        <v>0</v>
      </c>
      <c r="AG158" s="84">
        <v>0</v>
      </c>
      <c r="AH158" s="84">
        <v>0</v>
      </c>
      <c r="AJ158" s="92" t="s">
        <v>108</v>
      </c>
      <c r="AK158" s="84">
        <v>0.23130000000000001</v>
      </c>
      <c r="AL158" s="84">
        <v>0.18920000000000001</v>
      </c>
      <c r="AM158" s="84">
        <v>0.10970000000000001</v>
      </c>
      <c r="AN158" s="84">
        <v>5.1000000000000004E-3</v>
      </c>
      <c r="AP158" s="92" t="s">
        <v>108</v>
      </c>
      <c r="AQ158" s="84">
        <v>0.21390000000000001</v>
      </c>
      <c r="AR158" s="84">
        <v>3.9699999999999999E-2</v>
      </c>
      <c r="AS158" s="84">
        <v>0.41959999999999997</v>
      </c>
      <c r="AT158" s="84">
        <v>3.4299999999999997E-2</v>
      </c>
      <c r="AV158" s="92" t="s">
        <v>108</v>
      </c>
      <c r="AW158" s="84">
        <v>0.3997</v>
      </c>
      <c r="AX158" s="84">
        <v>0.1186</v>
      </c>
      <c r="AY158" s="84">
        <v>8.2900000000000001E-2</v>
      </c>
      <c r="AZ158" s="84">
        <v>0.68879999999999997</v>
      </c>
    </row>
    <row r="159" spans="1:52">
      <c r="A159" s="142"/>
      <c r="B159" s="142"/>
      <c r="C159" s="39">
        <v>6.5416666666666696</v>
      </c>
      <c r="D159" s="95">
        <v>0.88200000000000001</v>
      </c>
      <c r="E159" s="95">
        <v>0.71319999999999995</v>
      </c>
      <c r="F159" s="95">
        <v>0.58140000000000003</v>
      </c>
      <c r="G159" s="95">
        <v>0.70389999999999997</v>
      </c>
      <c r="H159" s="95">
        <v>0.78280000000000005</v>
      </c>
      <c r="I159" s="95">
        <v>0.73260000000000003</v>
      </c>
      <c r="J159" s="95">
        <v>0.80669999999999997</v>
      </c>
      <c r="K159" s="95">
        <v>0.85840000000000005</v>
      </c>
      <c r="L159" s="95">
        <v>0.83379999999999999</v>
      </c>
      <c r="M159" s="95">
        <v>0.83199999999999996</v>
      </c>
      <c r="N159" s="95">
        <v>0.91569999999999996</v>
      </c>
      <c r="O159" s="95">
        <v>0.84930000000000005</v>
      </c>
      <c r="P159" s="95">
        <v>0.1646</v>
      </c>
      <c r="Q159" s="95">
        <v>0.15840000000000001</v>
      </c>
      <c r="R159" s="95">
        <v>4.3999999999999997E-2</v>
      </c>
      <c r="S159" s="95">
        <v>0.16750000000000001</v>
      </c>
      <c r="T159" s="95">
        <v>0.15840000000000001</v>
      </c>
      <c r="U159" s="95">
        <v>0.11609999999999999</v>
      </c>
      <c r="V159" s="95">
        <v>9.74E-2</v>
      </c>
      <c r="W159" s="95">
        <v>0.1474</v>
      </c>
      <c r="X159" s="95">
        <v>0.37209999999999999</v>
      </c>
      <c r="Y159" s="95">
        <v>0.2092</v>
      </c>
      <c r="Z159" s="95">
        <v>0.14549999999999999</v>
      </c>
      <c r="AA159" s="95">
        <v>0.16919999999999999</v>
      </c>
      <c r="AD159" s="92" t="s">
        <v>109</v>
      </c>
      <c r="AE159" s="84">
        <v>0.63370000000000004</v>
      </c>
      <c r="AF159" s="84">
        <v>0.14360000000000001</v>
      </c>
      <c r="AG159" s="84">
        <v>0.12889999999999999</v>
      </c>
      <c r="AH159" s="84">
        <v>0</v>
      </c>
      <c r="AJ159" s="92" t="s">
        <v>109</v>
      </c>
      <c r="AK159" s="84">
        <v>0.50339999999999996</v>
      </c>
      <c r="AL159" s="84">
        <v>0.37640000000000001</v>
      </c>
      <c r="AM159" s="84">
        <v>0.38440000000000002</v>
      </c>
      <c r="AN159" s="84">
        <v>0.16370000000000001</v>
      </c>
      <c r="AP159" s="92" t="s">
        <v>109</v>
      </c>
      <c r="AQ159" s="84">
        <v>0.14169999999999999</v>
      </c>
      <c r="AR159" s="84">
        <v>9.7000000000000003E-3</v>
      </c>
      <c r="AS159" s="84">
        <v>0.4143</v>
      </c>
      <c r="AT159" s="84">
        <v>5.8400000000000001E-2</v>
      </c>
      <c r="AV159" s="92" t="s">
        <v>109</v>
      </c>
      <c r="AW159" s="84">
        <v>0.41460000000000002</v>
      </c>
      <c r="AX159" s="84">
        <v>8.6300000000000002E-2</v>
      </c>
      <c r="AY159" s="84">
        <v>5.91E-2</v>
      </c>
      <c r="AZ159" s="84">
        <v>0.67830000000000001</v>
      </c>
    </row>
    <row r="160" spans="1:52">
      <c r="A160" s="142"/>
      <c r="B160" s="142"/>
      <c r="C160" s="39">
        <v>6.5833333333333304</v>
      </c>
      <c r="D160" s="95">
        <v>0.93640000000000001</v>
      </c>
      <c r="E160" s="95">
        <v>0.81830000000000003</v>
      </c>
      <c r="F160" s="95">
        <v>0.52359999999999995</v>
      </c>
      <c r="G160" s="95">
        <v>0.6613</v>
      </c>
      <c r="H160" s="95">
        <v>0.9667</v>
      </c>
      <c r="I160" s="95">
        <v>0.78129999999999999</v>
      </c>
      <c r="J160" s="95">
        <v>0.85899999999999999</v>
      </c>
      <c r="K160" s="95">
        <v>0.85370000000000001</v>
      </c>
      <c r="L160" s="95">
        <v>0.83279999999999998</v>
      </c>
      <c r="M160" s="95">
        <v>0.82020000000000004</v>
      </c>
      <c r="N160" s="95">
        <v>0.86719999999999997</v>
      </c>
      <c r="O160" s="95">
        <v>0.84660000000000002</v>
      </c>
      <c r="P160" s="95">
        <v>0.2601</v>
      </c>
      <c r="Q160" s="95">
        <v>0.2392</v>
      </c>
      <c r="R160" s="95">
        <v>8.3799999999999999E-2</v>
      </c>
      <c r="S160" s="95">
        <v>0.24199999999999999</v>
      </c>
      <c r="T160" s="95">
        <v>0.2392</v>
      </c>
      <c r="U160" s="95">
        <v>0.18340000000000001</v>
      </c>
      <c r="V160" s="95">
        <v>0.11070000000000001</v>
      </c>
      <c r="W160" s="95">
        <v>0.14499999999999999</v>
      </c>
      <c r="X160" s="95">
        <v>0.49359999999999998</v>
      </c>
      <c r="Y160" s="95">
        <v>0.22459999999999999</v>
      </c>
      <c r="Z160" s="95">
        <v>0.1479</v>
      </c>
      <c r="AA160" s="95">
        <v>0.186</v>
      </c>
      <c r="AD160" s="92" t="s">
        <v>110</v>
      </c>
      <c r="AE160" s="84">
        <v>0.99750000000000005</v>
      </c>
      <c r="AF160" s="84">
        <v>0.5242</v>
      </c>
      <c r="AG160" s="84">
        <v>0.71230000000000004</v>
      </c>
      <c r="AH160" s="84">
        <v>0</v>
      </c>
      <c r="AJ160" s="92" t="s">
        <v>110</v>
      </c>
      <c r="AK160" s="84">
        <v>0.72040000000000004</v>
      </c>
      <c r="AL160" s="84">
        <v>0.64700000000000002</v>
      </c>
      <c r="AM160" s="84">
        <v>0.625</v>
      </c>
      <c r="AN160" s="84">
        <v>0.49049999999999999</v>
      </c>
      <c r="AP160" s="92" t="s">
        <v>110</v>
      </c>
      <c r="AQ160" s="84">
        <v>3.7900000000000003E-2</v>
      </c>
      <c r="AR160" s="84">
        <v>1.24E-2</v>
      </c>
      <c r="AS160" s="84">
        <v>0.49990000000000001</v>
      </c>
      <c r="AT160" s="84">
        <v>5.0900000000000001E-2</v>
      </c>
      <c r="AV160" s="92" t="s">
        <v>110</v>
      </c>
      <c r="AW160" s="84">
        <v>0.48230000000000001</v>
      </c>
      <c r="AX160" s="84">
        <v>5.6899999999999999E-2</v>
      </c>
      <c r="AY160" s="84">
        <v>3.5999999999999999E-3</v>
      </c>
      <c r="AZ160" s="84">
        <v>0.68820000000000003</v>
      </c>
    </row>
    <row r="161" spans="1:52">
      <c r="A161" s="142"/>
      <c r="B161" s="142"/>
      <c r="C161" s="39">
        <v>6.625</v>
      </c>
      <c r="D161" s="95">
        <v>0.91510000000000002</v>
      </c>
      <c r="E161" s="95">
        <v>0.84319999999999995</v>
      </c>
      <c r="F161" s="95">
        <v>0.503</v>
      </c>
      <c r="G161" s="95">
        <v>0.65839999999999999</v>
      </c>
      <c r="H161" s="95">
        <v>0.95130000000000003</v>
      </c>
      <c r="I161" s="95">
        <v>0.7742</v>
      </c>
      <c r="J161" s="95">
        <v>0.8508</v>
      </c>
      <c r="K161" s="95">
        <v>0.85289999999999999</v>
      </c>
      <c r="L161" s="95">
        <v>0.86040000000000005</v>
      </c>
      <c r="M161" s="95">
        <v>0.82320000000000004</v>
      </c>
      <c r="N161" s="95">
        <v>0.87170000000000003</v>
      </c>
      <c r="O161" s="95">
        <v>0.8518</v>
      </c>
      <c r="P161" s="95">
        <v>0.26960000000000001</v>
      </c>
      <c r="Q161" s="95">
        <v>0.1641</v>
      </c>
      <c r="R161" s="95">
        <v>8.4199999999999997E-2</v>
      </c>
      <c r="S161" s="95">
        <v>0.17730000000000001</v>
      </c>
      <c r="T161" s="95">
        <v>0.1641</v>
      </c>
      <c r="U161" s="95">
        <v>0.16450000000000001</v>
      </c>
      <c r="V161" s="95">
        <v>0.1014</v>
      </c>
      <c r="W161" s="95">
        <v>0.13800000000000001</v>
      </c>
      <c r="X161" s="95">
        <v>0.66649999999999998</v>
      </c>
      <c r="Y161" s="95">
        <v>0.26390000000000002</v>
      </c>
      <c r="Z161" s="95">
        <v>0.13900000000000001</v>
      </c>
      <c r="AA161" s="95">
        <v>0.20039999999999999</v>
      </c>
      <c r="AD161" s="92" t="s">
        <v>111</v>
      </c>
      <c r="AE161" s="84">
        <v>0.995</v>
      </c>
      <c r="AF161" s="84">
        <v>0.87319999999999998</v>
      </c>
      <c r="AG161" s="84">
        <v>0.81140000000000001</v>
      </c>
      <c r="AH161" s="84">
        <v>0</v>
      </c>
      <c r="AJ161" s="92" t="s">
        <v>111</v>
      </c>
      <c r="AK161" s="84">
        <v>0.88</v>
      </c>
      <c r="AL161" s="84">
        <v>0.82099999999999995</v>
      </c>
      <c r="AM161" s="84">
        <v>0.85719999999999996</v>
      </c>
      <c r="AN161" s="84">
        <v>0.69499999999999995</v>
      </c>
      <c r="AP161" s="92" t="s">
        <v>111</v>
      </c>
      <c r="AQ161" s="84">
        <v>6.2700000000000006E-2</v>
      </c>
      <c r="AR161" s="84">
        <v>2.5999999999999999E-3</v>
      </c>
      <c r="AS161" s="84">
        <v>0.48509999999999998</v>
      </c>
      <c r="AT161" s="84">
        <v>2.9700000000000001E-2</v>
      </c>
      <c r="AV161" s="92" t="s">
        <v>111</v>
      </c>
      <c r="AW161" s="84">
        <v>0.37969999999999998</v>
      </c>
      <c r="AX161" s="84">
        <v>4.8800000000000003E-2</v>
      </c>
      <c r="AY161" s="84">
        <v>2.5399999999999999E-2</v>
      </c>
      <c r="AZ161" s="84">
        <v>0.41749999999999998</v>
      </c>
    </row>
    <row r="162" spans="1:52">
      <c r="A162" s="142"/>
      <c r="B162" s="142"/>
      <c r="C162" s="39">
        <v>6.6666666666666696</v>
      </c>
      <c r="D162" s="95">
        <v>0.88590000000000002</v>
      </c>
      <c r="E162" s="95">
        <v>0.75270000000000004</v>
      </c>
      <c r="F162" s="95">
        <v>0.55130000000000001</v>
      </c>
      <c r="G162" s="95">
        <v>0.69750000000000001</v>
      </c>
      <c r="H162" s="95">
        <v>0.92390000000000005</v>
      </c>
      <c r="I162" s="95">
        <v>0.76229999999999998</v>
      </c>
      <c r="J162" s="95">
        <v>0.8548</v>
      </c>
      <c r="K162" s="95">
        <v>0.88170000000000004</v>
      </c>
      <c r="L162" s="95">
        <v>0.8659</v>
      </c>
      <c r="M162" s="95">
        <v>0.86170000000000002</v>
      </c>
      <c r="N162" s="95">
        <v>0.80159999999999998</v>
      </c>
      <c r="O162" s="95">
        <v>0.85309999999999997</v>
      </c>
      <c r="P162" s="95">
        <v>0.25779999999999997</v>
      </c>
      <c r="Q162" s="95">
        <v>0.1235</v>
      </c>
      <c r="R162" s="95">
        <v>8.4699999999999998E-2</v>
      </c>
      <c r="S162" s="95">
        <v>0.13220000000000001</v>
      </c>
      <c r="T162" s="95">
        <v>0.1235</v>
      </c>
      <c r="U162" s="95">
        <v>0.14749999999999999</v>
      </c>
      <c r="V162" s="95">
        <v>9.4399999999999998E-2</v>
      </c>
      <c r="W162" s="95">
        <v>0.13780000000000001</v>
      </c>
      <c r="X162" s="95">
        <v>0.66080000000000005</v>
      </c>
      <c r="Y162" s="95">
        <v>0.24629999999999999</v>
      </c>
      <c r="Z162" s="95">
        <v>0.17860000000000001</v>
      </c>
      <c r="AA162" s="95">
        <v>0.218</v>
      </c>
      <c r="AD162" s="92" t="s">
        <v>112</v>
      </c>
      <c r="AE162" s="84">
        <v>0.99360000000000004</v>
      </c>
      <c r="AF162" s="84">
        <v>0.85129999999999995</v>
      </c>
      <c r="AG162" s="84">
        <v>0.79149999999999998</v>
      </c>
      <c r="AH162" s="84">
        <v>0</v>
      </c>
      <c r="AJ162" s="92" t="s">
        <v>112</v>
      </c>
      <c r="AK162" s="84">
        <v>0.97540000000000004</v>
      </c>
      <c r="AL162" s="84">
        <v>0.90900000000000003</v>
      </c>
      <c r="AM162" s="84">
        <v>0.84670000000000001</v>
      </c>
      <c r="AN162" s="84">
        <v>0.7833</v>
      </c>
      <c r="AP162" s="92" t="s">
        <v>112</v>
      </c>
      <c r="AQ162" s="84">
        <v>0.1399</v>
      </c>
      <c r="AR162" s="84">
        <v>7.0000000000000001E-3</v>
      </c>
      <c r="AS162" s="84">
        <v>0.3987</v>
      </c>
      <c r="AT162" s="84">
        <v>1.1999999999999999E-3</v>
      </c>
      <c r="AV162" s="92" t="s">
        <v>112</v>
      </c>
      <c r="AW162" s="84">
        <v>0.32169999999999999</v>
      </c>
      <c r="AX162" s="84">
        <v>7.0300000000000001E-2</v>
      </c>
      <c r="AY162" s="84">
        <v>2.0299999999999999E-2</v>
      </c>
      <c r="AZ162" s="84">
        <v>0.19420000000000001</v>
      </c>
    </row>
    <row r="163" spans="1:52">
      <c r="A163" s="142"/>
      <c r="B163" s="142"/>
      <c r="C163" s="39">
        <v>6.7083333333333304</v>
      </c>
      <c r="D163" s="95">
        <v>0.75549999999999995</v>
      </c>
      <c r="E163" s="95">
        <v>0.68600000000000005</v>
      </c>
      <c r="F163" s="95">
        <v>0.4032</v>
      </c>
      <c r="G163" s="95">
        <v>0.59950000000000003</v>
      </c>
      <c r="H163" s="95">
        <v>0.90859999999999996</v>
      </c>
      <c r="I163" s="95">
        <v>0.67059999999999997</v>
      </c>
      <c r="J163" s="95">
        <v>0.79820000000000002</v>
      </c>
      <c r="K163" s="95">
        <v>0.76049999999999995</v>
      </c>
      <c r="L163" s="95">
        <v>0.7258</v>
      </c>
      <c r="M163" s="95">
        <v>0.8105</v>
      </c>
      <c r="N163" s="95">
        <v>0.86299999999999999</v>
      </c>
      <c r="O163" s="95">
        <v>0.79159999999999997</v>
      </c>
      <c r="P163" s="95">
        <v>0.25390000000000001</v>
      </c>
      <c r="Q163" s="95">
        <v>0.1341</v>
      </c>
      <c r="R163" s="95">
        <v>8.1900000000000001E-2</v>
      </c>
      <c r="S163" s="95">
        <v>0.1535</v>
      </c>
      <c r="T163" s="95">
        <v>0.1341</v>
      </c>
      <c r="U163" s="95">
        <v>0.15079999999999999</v>
      </c>
      <c r="V163" s="95">
        <v>9.9599999999999994E-2</v>
      </c>
      <c r="W163" s="95">
        <v>0.13789999999999999</v>
      </c>
      <c r="X163" s="95">
        <v>0.60819999999999996</v>
      </c>
      <c r="Y163" s="95">
        <v>0.28349999999999997</v>
      </c>
      <c r="Z163" s="95">
        <v>0.18310000000000001</v>
      </c>
      <c r="AA163" s="95">
        <v>0.2165</v>
      </c>
      <c r="AD163" s="92" t="s">
        <v>113</v>
      </c>
      <c r="AE163" s="84">
        <v>0.99419999999999997</v>
      </c>
      <c r="AF163" s="84">
        <v>0.63439999999999996</v>
      </c>
      <c r="AG163" s="84">
        <v>0.78669999999999995</v>
      </c>
      <c r="AH163" s="84">
        <v>0</v>
      </c>
      <c r="AJ163" s="92" t="s">
        <v>113</v>
      </c>
      <c r="AK163" s="84">
        <v>0.97899999999999998</v>
      </c>
      <c r="AL163" s="84">
        <v>0.80220000000000002</v>
      </c>
      <c r="AM163" s="84">
        <v>0.97009999999999996</v>
      </c>
      <c r="AN163" s="84">
        <v>0.6986</v>
      </c>
      <c r="AP163" s="92" t="s">
        <v>113</v>
      </c>
      <c r="AQ163" s="84">
        <v>0.17080000000000001</v>
      </c>
      <c r="AR163" s="84">
        <v>2.7000000000000001E-3</v>
      </c>
      <c r="AS163" s="84">
        <v>0.25829999999999997</v>
      </c>
      <c r="AT163" s="84">
        <v>1E-4</v>
      </c>
      <c r="AV163" s="92" t="s">
        <v>113</v>
      </c>
      <c r="AW163" s="84">
        <v>0.36159999999999998</v>
      </c>
      <c r="AX163" s="84">
        <v>0.13739999999999999</v>
      </c>
      <c r="AY163" s="84">
        <v>1.6899999999999998E-2</v>
      </c>
      <c r="AZ163" s="84">
        <v>7.5800000000000006E-2</v>
      </c>
    </row>
    <row r="164" spans="1:52">
      <c r="A164" s="142"/>
      <c r="B164" s="142"/>
      <c r="C164" s="39">
        <v>6.75</v>
      </c>
      <c r="D164" s="95">
        <v>0.59240000000000004</v>
      </c>
      <c r="E164" s="95">
        <v>0.46439999999999998</v>
      </c>
      <c r="F164" s="95">
        <v>0.16539999999999999</v>
      </c>
      <c r="G164" s="95">
        <v>0.47020000000000001</v>
      </c>
      <c r="H164" s="95">
        <v>0.79049999999999998</v>
      </c>
      <c r="I164" s="95">
        <v>0.49659999999999999</v>
      </c>
      <c r="J164" s="95">
        <v>0.64259999999999995</v>
      </c>
      <c r="K164" s="95">
        <v>0.62</v>
      </c>
      <c r="L164" s="95">
        <v>0.48549999999999999</v>
      </c>
      <c r="M164" s="95">
        <v>0.67879999999999996</v>
      </c>
      <c r="N164" s="95">
        <v>0.79869999999999997</v>
      </c>
      <c r="O164" s="95">
        <v>0.64510000000000001</v>
      </c>
      <c r="P164" s="95">
        <v>0.32090000000000002</v>
      </c>
      <c r="Q164" s="95">
        <v>0.17460000000000001</v>
      </c>
      <c r="R164" s="95">
        <v>0.1043</v>
      </c>
      <c r="S164" s="95">
        <v>0.22589999999999999</v>
      </c>
      <c r="T164" s="95">
        <v>0.17460000000000001</v>
      </c>
      <c r="U164" s="95">
        <v>0.19789999999999999</v>
      </c>
      <c r="V164" s="95">
        <v>0.15409999999999999</v>
      </c>
      <c r="W164" s="95">
        <v>0.14979999999999999</v>
      </c>
      <c r="X164" s="95">
        <v>0.54859999999999998</v>
      </c>
      <c r="Y164" s="95">
        <v>0.39610000000000001</v>
      </c>
      <c r="Z164" s="95">
        <v>0.22889999999999999</v>
      </c>
      <c r="AA164" s="95">
        <v>0.24660000000000001</v>
      </c>
      <c r="AD164" s="92" t="s">
        <v>114</v>
      </c>
      <c r="AE164" s="84">
        <v>0.99690000000000001</v>
      </c>
      <c r="AF164" s="84">
        <v>0.7087</v>
      </c>
      <c r="AG164" s="84">
        <v>0.79190000000000005</v>
      </c>
      <c r="AH164" s="84">
        <v>0</v>
      </c>
      <c r="AJ164" s="92" t="s">
        <v>114</v>
      </c>
      <c r="AK164" s="84">
        <v>0.97899999999999998</v>
      </c>
      <c r="AL164" s="84">
        <v>0.85509999999999997</v>
      </c>
      <c r="AM164" s="84">
        <v>0.91110000000000002</v>
      </c>
      <c r="AN164" s="84">
        <v>0.77549999999999997</v>
      </c>
      <c r="AP164" s="92" t="s">
        <v>114</v>
      </c>
      <c r="AQ164" s="84">
        <v>0.24049999999999999</v>
      </c>
      <c r="AR164" s="84">
        <v>1E-4</v>
      </c>
      <c r="AS164" s="84">
        <v>0.23280000000000001</v>
      </c>
      <c r="AT164" s="84">
        <v>1.1599999999999999E-2</v>
      </c>
      <c r="AV164" s="92" t="s">
        <v>114</v>
      </c>
      <c r="AW164" s="84">
        <v>0.40749999999999997</v>
      </c>
      <c r="AX164" s="84">
        <v>0.2457</v>
      </c>
      <c r="AY164" s="84">
        <v>5.4300000000000001E-2</v>
      </c>
      <c r="AZ164" s="84">
        <v>2.8899999999999999E-2</v>
      </c>
    </row>
    <row r="165" spans="1:52">
      <c r="A165" s="142"/>
      <c r="B165" s="142"/>
      <c r="C165" s="39">
        <v>6.7916666666666696</v>
      </c>
      <c r="D165" s="95">
        <v>8.7099999999999997E-2</v>
      </c>
      <c r="E165" s="95">
        <v>6.0299999999999999E-2</v>
      </c>
      <c r="F165" s="95">
        <v>0</v>
      </c>
      <c r="G165" s="95">
        <v>0</v>
      </c>
      <c r="H165" s="95">
        <v>0.3049</v>
      </c>
      <c r="I165" s="95">
        <v>9.0499999999999997E-2</v>
      </c>
      <c r="J165" s="95">
        <v>0.32179999999999997</v>
      </c>
      <c r="K165" s="95">
        <v>0.38840000000000002</v>
      </c>
      <c r="L165" s="95">
        <v>0.1211</v>
      </c>
      <c r="M165" s="95">
        <v>0.3327</v>
      </c>
      <c r="N165" s="95">
        <v>0.54010000000000002</v>
      </c>
      <c r="O165" s="95">
        <v>0.34079999999999999</v>
      </c>
      <c r="P165" s="95">
        <v>0.31950000000000001</v>
      </c>
      <c r="Q165" s="95">
        <v>0.2606</v>
      </c>
      <c r="R165" s="95">
        <v>0.1192</v>
      </c>
      <c r="S165" s="95">
        <v>0.2903</v>
      </c>
      <c r="T165" s="95">
        <v>0.2606</v>
      </c>
      <c r="U165" s="95">
        <v>0.22650000000000001</v>
      </c>
      <c r="V165" s="95">
        <v>0.20050000000000001</v>
      </c>
      <c r="W165" s="95">
        <v>0.1991</v>
      </c>
      <c r="X165" s="95">
        <v>0.54510000000000003</v>
      </c>
      <c r="Y165" s="95">
        <v>0.46949999999999997</v>
      </c>
      <c r="Z165" s="95">
        <v>0.25090000000000001</v>
      </c>
      <c r="AA165" s="95">
        <v>0.27689999999999998</v>
      </c>
      <c r="AD165" s="92" t="s">
        <v>115</v>
      </c>
      <c r="AE165" s="84">
        <v>0.99719999999999998</v>
      </c>
      <c r="AF165" s="84">
        <v>0.42180000000000001</v>
      </c>
      <c r="AG165" s="84">
        <v>0.81859999999999999</v>
      </c>
      <c r="AH165" s="84">
        <v>6.7100000000000007E-2</v>
      </c>
      <c r="AJ165" s="92" t="s">
        <v>115</v>
      </c>
      <c r="AK165" s="84">
        <v>0.91710000000000003</v>
      </c>
      <c r="AL165" s="84">
        <v>0.65559999999999996</v>
      </c>
      <c r="AM165" s="84">
        <v>0.87480000000000002</v>
      </c>
      <c r="AN165" s="84">
        <v>0.83340000000000003</v>
      </c>
      <c r="AP165" s="92" t="s">
        <v>115</v>
      </c>
      <c r="AQ165" s="84">
        <v>0.17399999999999999</v>
      </c>
      <c r="AR165" s="84">
        <v>3.5000000000000001E-3</v>
      </c>
      <c r="AS165" s="84">
        <v>0.19689999999999999</v>
      </c>
      <c r="AT165" s="84">
        <v>3.8300000000000001E-2</v>
      </c>
      <c r="AV165" s="92" t="s">
        <v>115</v>
      </c>
      <c r="AW165" s="84">
        <v>0.4647</v>
      </c>
      <c r="AX165" s="84">
        <v>0.19040000000000001</v>
      </c>
      <c r="AY165" s="84">
        <v>6.2399999999999997E-2</v>
      </c>
      <c r="AZ165" s="84">
        <v>1.0999999999999999E-2</v>
      </c>
    </row>
    <row r="166" spans="1:52">
      <c r="A166" s="142"/>
      <c r="B166" s="142"/>
      <c r="C166" s="39">
        <v>6.8333333333333304</v>
      </c>
      <c r="D166" s="95">
        <v>0</v>
      </c>
      <c r="E166" s="95">
        <v>0</v>
      </c>
      <c r="F166" s="95">
        <v>0</v>
      </c>
      <c r="G166" s="95">
        <v>0</v>
      </c>
      <c r="H166" s="95">
        <v>0</v>
      </c>
      <c r="I166" s="95">
        <v>0</v>
      </c>
      <c r="J166" s="95">
        <v>1.7100000000000001E-2</v>
      </c>
      <c r="K166" s="95">
        <v>4.0899999999999999E-2</v>
      </c>
      <c r="L166" s="95">
        <v>1.4E-3</v>
      </c>
      <c r="M166" s="95">
        <v>1.6400000000000001E-2</v>
      </c>
      <c r="N166" s="95">
        <v>0.12970000000000001</v>
      </c>
      <c r="O166" s="95">
        <v>4.1099999999999998E-2</v>
      </c>
      <c r="P166" s="95">
        <v>0.38819999999999999</v>
      </c>
      <c r="Q166" s="95">
        <v>0.30280000000000001</v>
      </c>
      <c r="R166" s="95">
        <v>0.1179</v>
      </c>
      <c r="S166" s="95">
        <v>0.32169999999999999</v>
      </c>
      <c r="T166" s="95">
        <v>0.30280000000000001</v>
      </c>
      <c r="U166" s="95">
        <v>0.25659999999999999</v>
      </c>
      <c r="V166" s="95">
        <v>0.29530000000000001</v>
      </c>
      <c r="W166" s="95">
        <v>0.31850000000000001</v>
      </c>
      <c r="X166" s="95">
        <v>0.66959999999999997</v>
      </c>
      <c r="Y166" s="95">
        <v>0.60760000000000003</v>
      </c>
      <c r="Z166" s="95">
        <v>0.36399999999999999</v>
      </c>
      <c r="AA166" s="95">
        <v>0.39169999999999999</v>
      </c>
      <c r="AD166" s="92" t="s">
        <v>116</v>
      </c>
      <c r="AE166" s="84">
        <v>0.99750000000000005</v>
      </c>
      <c r="AF166" s="84">
        <v>0.43030000000000002</v>
      </c>
      <c r="AG166" s="84">
        <v>0.81720000000000004</v>
      </c>
      <c r="AH166" s="84">
        <v>8.1100000000000005E-2</v>
      </c>
      <c r="AJ166" s="92" t="s">
        <v>116</v>
      </c>
      <c r="AK166" s="84">
        <v>0.77690000000000003</v>
      </c>
      <c r="AL166" s="84">
        <v>0.59550000000000003</v>
      </c>
      <c r="AM166" s="84">
        <v>0.6744</v>
      </c>
      <c r="AN166" s="84">
        <v>0.50960000000000005</v>
      </c>
      <c r="AP166" s="92" t="s">
        <v>116</v>
      </c>
      <c r="AQ166" s="84">
        <v>0.1103</v>
      </c>
      <c r="AR166" s="84">
        <v>7.1999999999999998E-3</v>
      </c>
      <c r="AS166" s="84">
        <v>0.1804</v>
      </c>
      <c r="AT166" s="84">
        <v>9.0800000000000006E-2</v>
      </c>
      <c r="AV166" s="92" t="s">
        <v>116</v>
      </c>
      <c r="AW166" s="84">
        <v>0.53749999999999998</v>
      </c>
      <c r="AX166" s="84">
        <v>0.2059</v>
      </c>
      <c r="AY166" s="84">
        <v>0.18360000000000001</v>
      </c>
      <c r="AZ166" s="84">
        <v>4.1000000000000003E-3</v>
      </c>
    </row>
    <row r="167" spans="1:52">
      <c r="A167" s="142"/>
      <c r="B167" s="142"/>
      <c r="C167" s="39">
        <v>6.875</v>
      </c>
      <c r="D167" s="95">
        <v>0</v>
      </c>
      <c r="E167" s="95">
        <v>0</v>
      </c>
      <c r="F167" s="95">
        <v>0</v>
      </c>
      <c r="G167" s="95">
        <v>0</v>
      </c>
      <c r="H167" s="95">
        <v>0</v>
      </c>
      <c r="I167" s="95">
        <v>0</v>
      </c>
      <c r="J167" s="95">
        <v>0</v>
      </c>
      <c r="K167" s="95">
        <v>0</v>
      </c>
      <c r="L167" s="95">
        <v>0</v>
      </c>
      <c r="M167" s="95">
        <v>0</v>
      </c>
      <c r="N167" s="95">
        <v>0</v>
      </c>
      <c r="O167" s="95">
        <v>0</v>
      </c>
      <c r="P167" s="95">
        <v>0.43730000000000002</v>
      </c>
      <c r="Q167" s="95">
        <v>0.32840000000000003</v>
      </c>
      <c r="R167" s="95">
        <v>0.123</v>
      </c>
      <c r="S167" s="95">
        <v>0.35360000000000003</v>
      </c>
      <c r="T167" s="95">
        <v>0.32840000000000003</v>
      </c>
      <c r="U167" s="95">
        <v>0.28179999999999999</v>
      </c>
      <c r="V167" s="95">
        <v>0.3921</v>
      </c>
      <c r="W167" s="95">
        <v>0.47460000000000002</v>
      </c>
      <c r="X167" s="95">
        <v>0.75929999999999997</v>
      </c>
      <c r="Y167" s="95">
        <v>0.67079999999999995</v>
      </c>
      <c r="Z167" s="95">
        <v>0.48930000000000001</v>
      </c>
      <c r="AA167" s="95">
        <v>0.51390000000000002</v>
      </c>
      <c r="AD167" s="92" t="s">
        <v>117</v>
      </c>
      <c r="AE167" s="84">
        <v>1.0015000000000001</v>
      </c>
      <c r="AF167" s="84">
        <v>0.34210000000000002</v>
      </c>
      <c r="AG167" s="84">
        <v>0.74</v>
      </c>
      <c r="AH167" s="84">
        <v>0</v>
      </c>
      <c r="AJ167" s="92" t="s">
        <v>117</v>
      </c>
      <c r="AK167" s="84">
        <v>0.58040000000000003</v>
      </c>
      <c r="AL167" s="84">
        <v>0.4819</v>
      </c>
      <c r="AM167" s="84">
        <v>0.46729999999999999</v>
      </c>
      <c r="AN167" s="84">
        <v>0.36320000000000002</v>
      </c>
      <c r="AP167" s="92" t="s">
        <v>117</v>
      </c>
      <c r="AQ167" s="84">
        <v>0.15629999999999999</v>
      </c>
      <c r="AR167" s="84">
        <v>1.9900000000000001E-2</v>
      </c>
      <c r="AS167" s="84">
        <v>0.13669999999999999</v>
      </c>
      <c r="AT167" s="84">
        <v>0.17080000000000001</v>
      </c>
      <c r="AV167" s="92" t="s">
        <v>117</v>
      </c>
      <c r="AW167" s="84">
        <v>0.52900000000000003</v>
      </c>
      <c r="AX167" s="84">
        <v>0.2016</v>
      </c>
      <c r="AY167" s="84">
        <v>0.32619999999999999</v>
      </c>
      <c r="AZ167" s="84">
        <v>8.0000000000000004E-4</v>
      </c>
    </row>
    <row r="168" spans="1:52">
      <c r="A168" s="142"/>
      <c r="B168" s="142"/>
      <c r="C168" s="39">
        <v>6.9166666666666696</v>
      </c>
      <c r="D168" s="95">
        <v>0</v>
      </c>
      <c r="E168" s="95">
        <v>0</v>
      </c>
      <c r="F168" s="95">
        <v>0</v>
      </c>
      <c r="G168" s="95">
        <v>0</v>
      </c>
      <c r="H168" s="95">
        <v>0</v>
      </c>
      <c r="I168" s="95">
        <v>0</v>
      </c>
      <c r="J168" s="95">
        <v>0</v>
      </c>
      <c r="K168" s="95">
        <v>0</v>
      </c>
      <c r="L168" s="95">
        <v>0</v>
      </c>
      <c r="M168" s="95">
        <v>0</v>
      </c>
      <c r="N168" s="95">
        <v>0</v>
      </c>
      <c r="O168" s="95">
        <v>0</v>
      </c>
      <c r="P168" s="95">
        <v>0.39479999999999998</v>
      </c>
      <c r="Q168" s="95">
        <v>0.36149999999999999</v>
      </c>
      <c r="R168" s="95">
        <v>0.1105</v>
      </c>
      <c r="S168" s="95">
        <v>0.33460000000000001</v>
      </c>
      <c r="T168" s="95">
        <v>0.36149999999999999</v>
      </c>
      <c r="U168" s="95">
        <v>0.26500000000000001</v>
      </c>
      <c r="V168" s="95">
        <v>0.38390000000000002</v>
      </c>
      <c r="W168" s="95">
        <v>0.46289999999999998</v>
      </c>
      <c r="X168" s="95">
        <v>0.60540000000000005</v>
      </c>
      <c r="Y168" s="95">
        <v>0.66790000000000005</v>
      </c>
      <c r="Z168" s="95">
        <v>0.52029999999999998</v>
      </c>
      <c r="AA168" s="95">
        <v>0.50819999999999999</v>
      </c>
      <c r="AD168" s="92" t="s">
        <v>118</v>
      </c>
      <c r="AE168" s="84">
        <v>1.0083</v>
      </c>
      <c r="AF168" s="84">
        <v>0.36070000000000002</v>
      </c>
      <c r="AG168" s="84">
        <v>0.13969999999999999</v>
      </c>
      <c r="AH168" s="84">
        <v>0</v>
      </c>
      <c r="AJ168" s="92" t="s">
        <v>118</v>
      </c>
      <c r="AK168" s="84">
        <v>0.32450000000000001</v>
      </c>
      <c r="AL168" s="84">
        <v>0.3024</v>
      </c>
      <c r="AM168" s="84">
        <v>0.17119999999999999</v>
      </c>
      <c r="AN168" s="84">
        <v>0.18129999999999999</v>
      </c>
      <c r="AP168" s="92" t="s">
        <v>118</v>
      </c>
      <c r="AQ168" s="84">
        <v>7.7200000000000005E-2</v>
      </c>
      <c r="AR168" s="84">
        <v>3.6600000000000001E-2</v>
      </c>
      <c r="AS168" s="84">
        <v>0.1313</v>
      </c>
      <c r="AT168" s="84">
        <v>0.18709999999999999</v>
      </c>
      <c r="AV168" s="92" t="s">
        <v>118</v>
      </c>
      <c r="AW168" s="84">
        <v>0.52039999999999997</v>
      </c>
      <c r="AX168" s="84">
        <v>0.1923</v>
      </c>
      <c r="AY168" s="84">
        <v>0.3725</v>
      </c>
      <c r="AZ168" s="84">
        <v>1.1000000000000001E-3</v>
      </c>
    </row>
    <row r="169" spans="1:52">
      <c r="A169" s="142"/>
      <c r="B169" s="142"/>
      <c r="C169" s="39">
        <v>6.9583333333333304</v>
      </c>
      <c r="D169" s="95">
        <v>0</v>
      </c>
      <c r="E169" s="95">
        <v>0</v>
      </c>
      <c r="F169" s="95">
        <v>0</v>
      </c>
      <c r="G169" s="95">
        <v>0</v>
      </c>
      <c r="H169" s="95">
        <v>0</v>
      </c>
      <c r="I169" s="95">
        <v>0</v>
      </c>
      <c r="J169" s="95">
        <v>0</v>
      </c>
      <c r="K169" s="95">
        <v>0</v>
      </c>
      <c r="L169" s="95">
        <v>0</v>
      </c>
      <c r="M169" s="95">
        <v>0</v>
      </c>
      <c r="N169" s="95">
        <v>0</v>
      </c>
      <c r="O169" s="95">
        <v>0</v>
      </c>
      <c r="P169" s="95">
        <v>0.34870000000000001</v>
      </c>
      <c r="Q169" s="95">
        <v>0.41389999999999999</v>
      </c>
      <c r="R169" s="95">
        <v>0.1198</v>
      </c>
      <c r="S169" s="95">
        <v>0.35310000000000002</v>
      </c>
      <c r="T169" s="95">
        <v>0.41389999999999999</v>
      </c>
      <c r="U169" s="95">
        <v>0.2656</v>
      </c>
      <c r="V169" s="95">
        <v>0.42099999999999999</v>
      </c>
      <c r="W169" s="95">
        <v>0.435</v>
      </c>
      <c r="X169" s="95">
        <v>0.4526</v>
      </c>
      <c r="Y169" s="95">
        <v>0.4728</v>
      </c>
      <c r="Z169" s="95">
        <v>0.53180000000000005</v>
      </c>
      <c r="AA169" s="95">
        <v>0.48570000000000002</v>
      </c>
      <c r="AD169" s="92" t="s">
        <v>119</v>
      </c>
      <c r="AE169" s="84">
        <v>0.61760000000000004</v>
      </c>
      <c r="AF169" s="84">
        <v>0.2266</v>
      </c>
      <c r="AG169" s="84">
        <v>0</v>
      </c>
      <c r="AH169" s="84">
        <v>0</v>
      </c>
      <c r="AJ169" s="92" t="s">
        <v>119</v>
      </c>
      <c r="AK169" s="84">
        <v>8.2400000000000001E-2</v>
      </c>
      <c r="AL169" s="84">
        <v>0.1268</v>
      </c>
      <c r="AM169" s="84">
        <v>4.8999999999999998E-3</v>
      </c>
      <c r="AN169" s="84">
        <v>6.3E-3</v>
      </c>
      <c r="AP169" s="92" t="s">
        <v>119</v>
      </c>
      <c r="AQ169" s="84">
        <v>0.1235</v>
      </c>
      <c r="AR169" s="84">
        <v>9.1999999999999998E-2</v>
      </c>
      <c r="AS169" s="84">
        <v>0.17169999999999999</v>
      </c>
      <c r="AT169" s="84">
        <v>0.2838</v>
      </c>
      <c r="AV169" s="92" t="s">
        <v>119</v>
      </c>
      <c r="AW169" s="84">
        <v>0.58779999999999999</v>
      </c>
      <c r="AX169" s="84">
        <v>0.28249999999999997</v>
      </c>
      <c r="AY169" s="84">
        <v>0.43440000000000001</v>
      </c>
      <c r="AZ169" s="84">
        <v>2.46E-2</v>
      </c>
    </row>
    <row r="170" spans="1:52">
      <c r="A170" s="142"/>
      <c r="B170" s="142"/>
      <c r="C170" s="39">
        <v>7</v>
      </c>
      <c r="D170" s="95">
        <v>0</v>
      </c>
      <c r="E170" s="95">
        <v>0</v>
      </c>
      <c r="F170" s="95">
        <v>0</v>
      </c>
      <c r="G170" s="95">
        <v>0</v>
      </c>
      <c r="H170" s="95">
        <v>0</v>
      </c>
      <c r="I170" s="95">
        <v>0</v>
      </c>
      <c r="J170" s="95">
        <v>0</v>
      </c>
      <c r="K170" s="95">
        <v>0</v>
      </c>
      <c r="L170" s="95">
        <v>0</v>
      </c>
      <c r="M170" s="95">
        <v>0</v>
      </c>
      <c r="N170" s="95">
        <v>0</v>
      </c>
      <c r="O170" s="95">
        <v>0</v>
      </c>
      <c r="P170" s="95">
        <v>0.41360000000000002</v>
      </c>
      <c r="Q170" s="95">
        <v>0.52639999999999998</v>
      </c>
      <c r="R170" s="95">
        <v>0.1285</v>
      </c>
      <c r="S170" s="95">
        <v>0.46289999999999998</v>
      </c>
      <c r="T170" s="95">
        <v>0.52639999999999998</v>
      </c>
      <c r="U170" s="95">
        <v>0.3226</v>
      </c>
      <c r="V170" s="95">
        <v>0.48520000000000002</v>
      </c>
      <c r="W170" s="95">
        <v>0.49859999999999999</v>
      </c>
      <c r="X170" s="95">
        <v>0.32140000000000002</v>
      </c>
      <c r="Y170" s="95">
        <v>0.42849999999999999</v>
      </c>
      <c r="Z170" s="95">
        <v>0.53439999999999999</v>
      </c>
      <c r="AA170" s="95">
        <v>0.49170000000000003</v>
      </c>
      <c r="AD170" s="92" t="s">
        <v>120</v>
      </c>
      <c r="AE170" s="84">
        <v>0</v>
      </c>
      <c r="AF170" s="84">
        <v>0</v>
      </c>
      <c r="AG170" s="84">
        <v>0</v>
      </c>
      <c r="AH170" s="84">
        <v>0</v>
      </c>
      <c r="AJ170" s="92" t="s">
        <v>120</v>
      </c>
      <c r="AK170" s="84">
        <v>4.5999999999999999E-3</v>
      </c>
      <c r="AL170" s="84">
        <v>1.78E-2</v>
      </c>
      <c r="AM170" s="84">
        <v>0</v>
      </c>
      <c r="AN170" s="84">
        <v>0</v>
      </c>
      <c r="AP170" s="92" t="s">
        <v>120</v>
      </c>
      <c r="AQ170" s="84">
        <v>0.44219999999999998</v>
      </c>
      <c r="AR170" s="84">
        <v>0.1953</v>
      </c>
      <c r="AS170" s="84">
        <v>0.27429999999999999</v>
      </c>
      <c r="AT170" s="84">
        <v>0.30170000000000002</v>
      </c>
      <c r="AV170" s="92" t="s">
        <v>120</v>
      </c>
      <c r="AW170" s="84">
        <v>0.68969999999999998</v>
      </c>
      <c r="AX170" s="84">
        <v>0.20130000000000001</v>
      </c>
      <c r="AY170" s="84">
        <v>0.4047</v>
      </c>
      <c r="AZ170" s="84">
        <v>0.12529999999999999</v>
      </c>
    </row>
    <row r="171" spans="1:52">
      <c r="A171" s="142" t="s">
        <v>79</v>
      </c>
      <c r="B171" s="142"/>
      <c r="C171" s="5">
        <v>7.0416666666666696</v>
      </c>
      <c r="D171" s="84">
        <v>0</v>
      </c>
      <c r="E171" s="84">
        <v>0</v>
      </c>
      <c r="F171" s="84">
        <v>0</v>
      </c>
      <c r="G171" s="84">
        <v>0</v>
      </c>
      <c r="H171" s="84">
        <v>0</v>
      </c>
      <c r="I171" s="84">
        <v>0</v>
      </c>
      <c r="J171" s="84">
        <v>0</v>
      </c>
      <c r="K171" s="84">
        <v>0</v>
      </c>
      <c r="L171" s="84">
        <v>0</v>
      </c>
      <c r="M171" s="84">
        <v>0</v>
      </c>
      <c r="N171" s="84">
        <v>0</v>
      </c>
      <c r="O171" s="84">
        <v>0</v>
      </c>
      <c r="P171" s="84">
        <v>0.35239999999999999</v>
      </c>
      <c r="Q171" s="84">
        <v>0.58809999999999996</v>
      </c>
      <c r="R171" s="84">
        <v>0.12609999999999999</v>
      </c>
      <c r="S171" s="84">
        <v>0.49509999999999998</v>
      </c>
      <c r="T171" s="84">
        <v>0.58809999999999996</v>
      </c>
      <c r="U171" s="84">
        <v>0.31809999999999999</v>
      </c>
      <c r="V171" s="84">
        <v>0.27260000000000001</v>
      </c>
      <c r="W171" s="84">
        <v>0.40739999999999998</v>
      </c>
      <c r="X171" s="84">
        <v>0.1638</v>
      </c>
      <c r="Y171" s="84">
        <v>0.25009999999999999</v>
      </c>
      <c r="Z171" s="84">
        <v>0.46239999999999998</v>
      </c>
      <c r="AA171" s="84">
        <v>0.38490000000000002</v>
      </c>
      <c r="AD171" s="92" t="s">
        <v>121</v>
      </c>
      <c r="AE171" s="84">
        <v>0</v>
      </c>
      <c r="AF171" s="84">
        <v>0</v>
      </c>
      <c r="AG171" s="84">
        <v>0</v>
      </c>
      <c r="AH171" s="84">
        <v>0</v>
      </c>
      <c r="AJ171" s="92" t="s">
        <v>121</v>
      </c>
      <c r="AK171" s="84">
        <v>0</v>
      </c>
      <c r="AL171" s="84">
        <v>0</v>
      </c>
      <c r="AM171" s="84">
        <v>0</v>
      </c>
      <c r="AN171" s="84">
        <v>0</v>
      </c>
      <c r="AP171" s="92" t="s">
        <v>121</v>
      </c>
      <c r="AQ171" s="84">
        <v>0.6976</v>
      </c>
      <c r="AR171" s="84">
        <v>0.32119999999999999</v>
      </c>
      <c r="AS171" s="84">
        <v>0.42259999999999998</v>
      </c>
      <c r="AT171" s="84">
        <v>0.31119999999999998</v>
      </c>
      <c r="AV171" s="92" t="s">
        <v>121</v>
      </c>
      <c r="AW171" s="84">
        <v>0.76480000000000004</v>
      </c>
      <c r="AX171" s="84">
        <v>0.1605</v>
      </c>
      <c r="AY171" s="84">
        <v>0.37319999999999998</v>
      </c>
      <c r="AZ171" s="84">
        <v>0.38</v>
      </c>
    </row>
    <row r="172" spans="1:52">
      <c r="A172" s="142"/>
      <c r="B172" s="142"/>
      <c r="C172" s="5">
        <v>7.0833333333333304</v>
      </c>
      <c r="D172" s="84">
        <v>0</v>
      </c>
      <c r="E172" s="84">
        <v>0</v>
      </c>
      <c r="F172" s="84">
        <v>0</v>
      </c>
      <c r="G172" s="84">
        <v>0</v>
      </c>
      <c r="H172" s="84">
        <v>0</v>
      </c>
      <c r="I172" s="84">
        <v>0</v>
      </c>
      <c r="J172" s="84">
        <v>0</v>
      </c>
      <c r="K172" s="84">
        <v>0</v>
      </c>
      <c r="L172" s="84">
        <v>0</v>
      </c>
      <c r="M172" s="84">
        <v>0</v>
      </c>
      <c r="N172" s="84">
        <v>0</v>
      </c>
      <c r="O172" s="84">
        <v>0</v>
      </c>
      <c r="P172" s="84">
        <v>0.33129999999999998</v>
      </c>
      <c r="Q172" s="84">
        <v>0.53410000000000002</v>
      </c>
      <c r="R172" s="84">
        <v>0.1147</v>
      </c>
      <c r="S172" s="84">
        <v>0.47520000000000001</v>
      </c>
      <c r="T172" s="84">
        <v>0.53410000000000002</v>
      </c>
      <c r="U172" s="84">
        <v>0.29720000000000002</v>
      </c>
      <c r="V172" s="84">
        <v>0.42509999999999998</v>
      </c>
      <c r="W172" s="84">
        <v>0.49630000000000002</v>
      </c>
      <c r="X172" s="84">
        <v>0.12870000000000001</v>
      </c>
      <c r="Y172" s="84">
        <v>0.22120000000000001</v>
      </c>
      <c r="Z172" s="84">
        <v>0.46029999999999999</v>
      </c>
      <c r="AA172" s="84">
        <v>0.41589999999999999</v>
      </c>
      <c r="AD172" s="92" t="s">
        <v>122</v>
      </c>
      <c r="AE172" s="84">
        <v>0</v>
      </c>
      <c r="AF172" s="84">
        <v>0</v>
      </c>
      <c r="AG172" s="84">
        <v>0</v>
      </c>
      <c r="AH172" s="84">
        <v>0</v>
      </c>
      <c r="AJ172" s="92" t="s">
        <v>122</v>
      </c>
      <c r="AK172" s="84">
        <v>0</v>
      </c>
      <c r="AL172" s="84">
        <v>0</v>
      </c>
      <c r="AM172" s="84">
        <v>0</v>
      </c>
      <c r="AN172" s="84">
        <v>0</v>
      </c>
      <c r="AP172" s="92" t="s">
        <v>122</v>
      </c>
      <c r="AQ172" s="84">
        <v>0.67469999999999997</v>
      </c>
      <c r="AR172" s="84">
        <v>0.27789999999999998</v>
      </c>
      <c r="AS172" s="84">
        <v>0.52890000000000004</v>
      </c>
      <c r="AT172" s="84">
        <v>0.25690000000000002</v>
      </c>
      <c r="AV172" s="92" t="s">
        <v>122</v>
      </c>
      <c r="AW172" s="84">
        <v>0.63519999999999999</v>
      </c>
      <c r="AX172" s="84">
        <v>0.23089999999999999</v>
      </c>
      <c r="AY172" s="84">
        <v>0.30430000000000001</v>
      </c>
      <c r="AZ172" s="84">
        <v>0.48920000000000002</v>
      </c>
    </row>
    <row r="173" spans="1:52">
      <c r="A173" s="142"/>
      <c r="B173" s="142"/>
      <c r="C173" s="5">
        <v>7.125</v>
      </c>
      <c r="D173" s="84">
        <v>0</v>
      </c>
      <c r="E173" s="84">
        <v>0</v>
      </c>
      <c r="F173" s="84">
        <v>0</v>
      </c>
      <c r="G173" s="84">
        <v>0</v>
      </c>
      <c r="H173" s="84">
        <v>0</v>
      </c>
      <c r="I173" s="84">
        <v>0</v>
      </c>
      <c r="J173" s="84">
        <v>0</v>
      </c>
      <c r="K173" s="84">
        <v>0</v>
      </c>
      <c r="L173" s="84">
        <v>0</v>
      </c>
      <c r="M173" s="84">
        <v>0</v>
      </c>
      <c r="N173" s="84">
        <v>0</v>
      </c>
      <c r="O173" s="84">
        <v>0</v>
      </c>
      <c r="P173" s="84">
        <v>0.28160000000000002</v>
      </c>
      <c r="Q173" s="84">
        <v>0.48659999999999998</v>
      </c>
      <c r="R173" s="84">
        <v>9.9299999999999999E-2</v>
      </c>
      <c r="S173" s="84">
        <v>0.41210000000000002</v>
      </c>
      <c r="T173" s="84">
        <v>0.48659999999999998</v>
      </c>
      <c r="U173" s="84">
        <v>0.25879999999999997</v>
      </c>
      <c r="V173" s="84">
        <v>0.35470000000000002</v>
      </c>
      <c r="W173" s="84">
        <v>0.41439999999999999</v>
      </c>
      <c r="X173" s="84">
        <v>0.12989999999999999</v>
      </c>
      <c r="Y173" s="84">
        <v>0.2261</v>
      </c>
      <c r="Z173" s="84">
        <v>0.43330000000000002</v>
      </c>
      <c r="AA173" s="84">
        <v>0.37619999999999998</v>
      </c>
      <c r="AD173" s="92" t="s">
        <v>123</v>
      </c>
      <c r="AE173" s="84">
        <v>0</v>
      </c>
      <c r="AF173" s="84">
        <v>0</v>
      </c>
      <c r="AG173" s="84">
        <v>0</v>
      </c>
      <c r="AH173" s="84">
        <v>0</v>
      </c>
      <c r="AJ173" s="92" t="s">
        <v>123</v>
      </c>
      <c r="AK173" s="84">
        <v>0</v>
      </c>
      <c r="AL173" s="84">
        <v>0</v>
      </c>
      <c r="AM173" s="84">
        <v>0</v>
      </c>
      <c r="AN173" s="84">
        <v>0</v>
      </c>
      <c r="AP173" s="92" t="s">
        <v>123</v>
      </c>
      <c r="AQ173" s="84">
        <v>0.8367</v>
      </c>
      <c r="AR173" s="84">
        <v>0.35310000000000002</v>
      </c>
      <c r="AS173" s="84">
        <v>0.58689999999999998</v>
      </c>
      <c r="AT173" s="84">
        <v>0.2185</v>
      </c>
      <c r="AV173" s="92" t="s">
        <v>123</v>
      </c>
      <c r="AW173" s="84">
        <v>0.55149999999999999</v>
      </c>
      <c r="AX173" s="84">
        <v>0.25719999999999998</v>
      </c>
      <c r="AY173" s="84">
        <v>0.2127</v>
      </c>
      <c r="AZ173" s="84">
        <v>0.64670000000000005</v>
      </c>
    </row>
    <row r="174" spans="1:52">
      <c r="A174" s="142"/>
      <c r="B174" s="142"/>
      <c r="C174" s="5">
        <v>7.1666666666666696</v>
      </c>
      <c r="D174" s="84">
        <v>0</v>
      </c>
      <c r="E174" s="84">
        <v>0</v>
      </c>
      <c r="F174" s="84">
        <v>0</v>
      </c>
      <c r="G174" s="84">
        <v>0</v>
      </c>
      <c r="H174" s="84">
        <v>0</v>
      </c>
      <c r="I174" s="84">
        <v>0</v>
      </c>
      <c r="J174" s="84">
        <v>0</v>
      </c>
      <c r="K174" s="84">
        <v>0</v>
      </c>
      <c r="L174" s="84">
        <v>0</v>
      </c>
      <c r="M174" s="84">
        <v>0</v>
      </c>
      <c r="N174" s="84">
        <v>0</v>
      </c>
      <c r="O174" s="84">
        <v>0</v>
      </c>
      <c r="P174" s="84">
        <v>0.2455</v>
      </c>
      <c r="Q174" s="84">
        <v>0.40229999999999999</v>
      </c>
      <c r="R174" s="84">
        <v>9.7500000000000003E-2</v>
      </c>
      <c r="S174" s="84">
        <v>0.34970000000000001</v>
      </c>
      <c r="T174" s="84">
        <v>0.40229999999999999</v>
      </c>
      <c r="U174" s="84">
        <v>0.22550000000000001</v>
      </c>
      <c r="V174" s="84">
        <v>0.26929999999999998</v>
      </c>
      <c r="W174" s="84">
        <v>0.33529999999999999</v>
      </c>
      <c r="X174" s="84">
        <v>0.1153</v>
      </c>
      <c r="Y174" s="84">
        <v>0.20580000000000001</v>
      </c>
      <c r="Z174" s="84">
        <v>0.4531</v>
      </c>
      <c r="AA174" s="84">
        <v>0.35610000000000003</v>
      </c>
      <c r="AD174" s="92" t="s">
        <v>124</v>
      </c>
      <c r="AE174" s="84">
        <v>0</v>
      </c>
      <c r="AF174" s="84">
        <v>0</v>
      </c>
      <c r="AG174" s="84">
        <v>0</v>
      </c>
      <c r="AH174" s="84">
        <v>0</v>
      </c>
      <c r="AJ174" s="92" t="s">
        <v>124</v>
      </c>
      <c r="AK174" s="84">
        <v>0</v>
      </c>
      <c r="AL174" s="84">
        <v>0</v>
      </c>
      <c r="AM174" s="84">
        <v>0</v>
      </c>
      <c r="AN174" s="84">
        <v>0</v>
      </c>
      <c r="AP174" s="92" t="s">
        <v>124</v>
      </c>
      <c r="AQ174" s="84">
        <v>0.75419999999999998</v>
      </c>
      <c r="AR174" s="84">
        <v>0.432</v>
      </c>
      <c r="AS174" s="84">
        <v>0.62470000000000003</v>
      </c>
      <c r="AT174" s="84">
        <v>0.13700000000000001</v>
      </c>
      <c r="AV174" s="92" t="s">
        <v>124</v>
      </c>
      <c r="AW174" s="84">
        <v>0.36499999999999999</v>
      </c>
      <c r="AX174" s="84">
        <v>0.29899999999999999</v>
      </c>
      <c r="AY174" s="84">
        <v>0.22370000000000001</v>
      </c>
      <c r="AZ174" s="84">
        <v>0.73750000000000004</v>
      </c>
    </row>
    <row r="175" spans="1:52">
      <c r="A175" s="142"/>
      <c r="B175" s="142"/>
      <c r="C175" s="5">
        <v>7.2083333333333304</v>
      </c>
      <c r="D175" s="84">
        <v>0</v>
      </c>
      <c r="E175" s="84">
        <v>0</v>
      </c>
      <c r="F175" s="84">
        <v>0</v>
      </c>
      <c r="G175" s="84">
        <v>0</v>
      </c>
      <c r="H175" s="84">
        <v>0</v>
      </c>
      <c r="I175" s="84">
        <v>0</v>
      </c>
      <c r="J175" s="84">
        <v>0</v>
      </c>
      <c r="K175" s="84">
        <v>0</v>
      </c>
      <c r="L175" s="84">
        <v>0</v>
      </c>
      <c r="M175" s="84">
        <v>0</v>
      </c>
      <c r="N175" s="84">
        <v>0</v>
      </c>
      <c r="O175" s="84">
        <v>0</v>
      </c>
      <c r="P175" s="84">
        <v>0.24540000000000001</v>
      </c>
      <c r="Q175" s="84">
        <v>0.37980000000000003</v>
      </c>
      <c r="R175" s="84">
        <v>8.4099999999999994E-2</v>
      </c>
      <c r="S175" s="84">
        <v>0.34760000000000002</v>
      </c>
      <c r="T175" s="84">
        <v>0.37980000000000003</v>
      </c>
      <c r="U175" s="84">
        <v>0.217</v>
      </c>
      <c r="V175" s="84">
        <v>0.20619999999999999</v>
      </c>
      <c r="W175" s="84">
        <v>0.27339999999999998</v>
      </c>
      <c r="X175" s="84">
        <v>0.1027</v>
      </c>
      <c r="Y175" s="84">
        <v>0.16189999999999999</v>
      </c>
      <c r="Z175" s="84">
        <v>0.47160000000000002</v>
      </c>
      <c r="AA175" s="84">
        <v>0.34089999999999998</v>
      </c>
    </row>
    <row r="176" spans="1:52">
      <c r="A176" s="142"/>
      <c r="B176" s="142"/>
      <c r="C176" s="5">
        <v>7.25</v>
      </c>
      <c r="D176" s="84">
        <v>0</v>
      </c>
      <c r="E176" s="84">
        <v>0</v>
      </c>
      <c r="F176" s="84">
        <v>0</v>
      </c>
      <c r="G176" s="84">
        <v>0</v>
      </c>
      <c r="H176" s="84">
        <v>0</v>
      </c>
      <c r="I176" s="84">
        <v>0</v>
      </c>
      <c r="J176" s="84">
        <v>2.0000000000000001E-4</v>
      </c>
      <c r="K176" s="84">
        <v>3.5999999999999999E-3</v>
      </c>
      <c r="L176" s="84">
        <v>0</v>
      </c>
      <c r="M176" s="84">
        <v>0</v>
      </c>
      <c r="N176" s="84">
        <v>0</v>
      </c>
      <c r="O176" s="84">
        <v>8.0000000000000004E-4</v>
      </c>
      <c r="P176" s="84">
        <v>0.25509999999999999</v>
      </c>
      <c r="Q176" s="84">
        <v>0.35170000000000001</v>
      </c>
      <c r="R176" s="84">
        <v>8.2900000000000001E-2</v>
      </c>
      <c r="S176" s="84">
        <v>0.36919999999999997</v>
      </c>
      <c r="T176" s="84">
        <v>0.35170000000000001</v>
      </c>
      <c r="U176" s="84">
        <v>0.2203</v>
      </c>
      <c r="V176" s="84">
        <v>0.18479999999999999</v>
      </c>
      <c r="W176" s="84">
        <v>0.19450000000000001</v>
      </c>
      <c r="X176" s="84">
        <v>7.5800000000000006E-2</v>
      </c>
      <c r="Y176" s="84">
        <v>0.16259999999999999</v>
      </c>
      <c r="Z176" s="84">
        <v>0.44259999999999999</v>
      </c>
      <c r="AA176" s="84">
        <v>0.30299999999999999</v>
      </c>
    </row>
    <row r="177" spans="1:31">
      <c r="A177" s="142"/>
      <c r="B177" s="142"/>
      <c r="C177" s="5">
        <v>7.2916666666666696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9.8000000000000004E-2</v>
      </c>
      <c r="K177" s="84">
        <v>0.1696</v>
      </c>
      <c r="L177" s="84">
        <v>6.9199999999999998E-2</v>
      </c>
      <c r="M177" s="84">
        <v>0.1193</v>
      </c>
      <c r="N177" s="84">
        <v>7.7700000000000005E-2</v>
      </c>
      <c r="O177" s="84">
        <v>0.10680000000000001</v>
      </c>
      <c r="P177" s="84">
        <v>0.2616</v>
      </c>
      <c r="Q177" s="84">
        <v>0.36730000000000002</v>
      </c>
      <c r="R177" s="84">
        <v>8.1799999999999998E-2</v>
      </c>
      <c r="S177" s="84">
        <v>0.38840000000000002</v>
      </c>
      <c r="T177" s="84">
        <v>0.36730000000000002</v>
      </c>
      <c r="U177" s="84">
        <v>0.22739999999999999</v>
      </c>
      <c r="V177" s="84">
        <v>0.1676</v>
      </c>
      <c r="W177" s="84">
        <v>0.13220000000000001</v>
      </c>
      <c r="X177" s="84">
        <v>7.6700000000000004E-2</v>
      </c>
      <c r="Y177" s="84">
        <v>0.1583</v>
      </c>
      <c r="Z177" s="84">
        <v>0.35470000000000002</v>
      </c>
      <c r="AA177" s="84">
        <v>0.24279999999999999</v>
      </c>
    </row>
    <row r="178" spans="1:31">
      <c r="A178" s="142"/>
      <c r="B178" s="142"/>
      <c r="C178" s="5">
        <v>7.3333333333333304</v>
      </c>
      <c r="D178" s="84">
        <v>0</v>
      </c>
      <c r="E178" s="84">
        <v>0</v>
      </c>
      <c r="F178" s="84">
        <v>0</v>
      </c>
      <c r="G178" s="84">
        <v>0</v>
      </c>
      <c r="H178" s="84">
        <v>0</v>
      </c>
      <c r="I178" s="84">
        <v>0</v>
      </c>
      <c r="J178" s="84">
        <v>0.50739999999999996</v>
      </c>
      <c r="K178" s="84">
        <v>0.58489999999999998</v>
      </c>
      <c r="L178" s="84">
        <v>0.55210000000000004</v>
      </c>
      <c r="M178" s="84">
        <v>0.51090000000000002</v>
      </c>
      <c r="N178" s="84">
        <v>0.49819999999999998</v>
      </c>
      <c r="O178" s="84">
        <v>0.53069999999999995</v>
      </c>
      <c r="P178" s="84">
        <v>0.1855</v>
      </c>
      <c r="Q178" s="84">
        <v>0.2283</v>
      </c>
      <c r="R178" s="84">
        <v>5.6300000000000003E-2</v>
      </c>
      <c r="S178" s="84">
        <v>0.24709999999999999</v>
      </c>
      <c r="T178" s="84">
        <v>0.2283</v>
      </c>
      <c r="U178" s="84">
        <v>0.15110000000000001</v>
      </c>
      <c r="V178" s="84">
        <v>0.11409999999999999</v>
      </c>
      <c r="W178" s="84">
        <v>0.13270000000000001</v>
      </c>
      <c r="X178" s="84">
        <v>7.6300000000000007E-2</v>
      </c>
      <c r="Y178" s="84">
        <v>0.1268</v>
      </c>
      <c r="Z178" s="84">
        <v>0.24909999999999999</v>
      </c>
      <c r="AA178" s="84">
        <v>0.18240000000000001</v>
      </c>
    </row>
    <row r="179" spans="1:31">
      <c r="A179" s="142"/>
      <c r="B179" s="142"/>
      <c r="C179" s="5">
        <v>7.375</v>
      </c>
      <c r="D179" s="84">
        <v>0.188</v>
      </c>
      <c r="E179" s="84">
        <v>0.2351</v>
      </c>
      <c r="F179" s="84">
        <v>7.8600000000000003E-2</v>
      </c>
      <c r="G179" s="84">
        <v>0.14080000000000001</v>
      </c>
      <c r="H179" s="84">
        <v>8.0100000000000005E-2</v>
      </c>
      <c r="I179" s="84">
        <v>0.14449999999999999</v>
      </c>
      <c r="J179" s="84">
        <v>0.76190000000000002</v>
      </c>
      <c r="K179" s="84">
        <v>0.79690000000000005</v>
      </c>
      <c r="L179" s="84">
        <v>0.76580000000000004</v>
      </c>
      <c r="M179" s="84">
        <v>0.66110000000000002</v>
      </c>
      <c r="N179" s="84">
        <v>0.79369999999999996</v>
      </c>
      <c r="O179" s="84">
        <v>0.75590000000000002</v>
      </c>
      <c r="P179" s="84">
        <v>0.1338</v>
      </c>
      <c r="Q179" s="84">
        <v>0.13900000000000001</v>
      </c>
      <c r="R179" s="84">
        <v>3.7400000000000003E-2</v>
      </c>
      <c r="S179" s="84">
        <v>0.15329999999999999</v>
      </c>
      <c r="T179" s="84">
        <v>0.13900000000000001</v>
      </c>
      <c r="U179" s="84">
        <v>9.9699999999999997E-2</v>
      </c>
      <c r="V179" s="84">
        <v>8.5000000000000006E-2</v>
      </c>
      <c r="W179" s="84">
        <v>0.1517</v>
      </c>
      <c r="X179" s="84">
        <v>8.2900000000000001E-2</v>
      </c>
      <c r="Y179" s="84">
        <v>0.1313</v>
      </c>
      <c r="Z179" s="84">
        <v>0.17580000000000001</v>
      </c>
      <c r="AA179" s="84">
        <v>0.14749999999999999</v>
      </c>
    </row>
    <row r="180" spans="1:31">
      <c r="A180" s="142"/>
      <c r="B180" s="142"/>
      <c r="C180" s="5">
        <v>7.4166666666666696</v>
      </c>
      <c r="D180" s="84">
        <v>0.51459999999999995</v>
      </c>
      <c r="E180" s="84">
        <v>0.69</v>
      </c>
      <c r="F180" s="84">
        <v>0.21190000000000001</v>
      </c>
      <c r="G180" s="84">
        <v>0.43020000000000003</v>
      </c>
      <c r="H180" s="84">
        <v>0.3911</v>
      </c>
      <c r="I180" s="84">
        <v>0.4476</v>
      </c>
      <c r="J180" s="84">
        <v>0.82450000000000001</v>
      </c>
      <c r="K180" s="84">
        <v>0.86899999999999999</v>
      </c>
      <c r="L180" s="84">
        <v>0.83919999999999995</v>
      </c>
      <c r="M180" s="84">
        <v>0.7903</v>
      </c>
      <c r="N180" s="84">
        <v>0.89880000000000004</v>
      </c>
      <c r="O180" s="84">
        <v>0.84430000000000005</v>
      </c>
      <c r="P180" s="84">
        <v>0.1124</v>
      </c>
      <c r="Q180" s="84">
        <v>9.9699999999999997E-2</v>
      </c>
      <c r="R180" s="84">
        <v>3.5400000000000001E-2</v>
      </c>
      <c r="S180" s="84">
        <v>0.1145</v>
      </c>
      <c r="T180" s="84">
        <v>9.9699999999999997E-2</v>
      </c>
      <c r="U180" s="84">
        <v>8.0500000000000002E-2</v>
      </c>
      <c r="V180" s="84">
        <v>7.7499999999999999E-2</v>
      </c>
      <c r="W180" s="84">
        <v>0.16339999999999999</v>
      </c>
      <c r="X180" s="84">
        <v>6.6199999999999995E-2</v>
      </c>
      <c r="Y180" s="84">
        <v>7.1300000000000002E-2</v>
      </c>
      <c r="Z180" s="84">
        <v>0.1149</v>
      </c>
      <c r="AA180" s="84">
        <v>0.11409999999999999</v>
      </c>
    </row>
    <row r="181" spans="1:31">
      <c r="A181" s="142"/>
      <c r="B181" s="142"/>
      <c r="C181" s="5">
        <v>7.4583333333333304</v>
      </c>
      <c r="D181" s="84">
        <v>0.69910000000000005</v>
      </c>
      <c r="E181" s="84">
        <v>0.86150000000000004</v>
      </c>
      <c r="F181" s="84">
        <v>0.4204</v>
      </c>
      <c r="G181" s="84">
        <v>0.74990000000000001</v>
      </c>
      <c r="H181" s="84">
        <v>0.7329</v>
      </c>
      <c r="I181" s="84">
        <v>0.69279999999999997</v>
      </c>
      <c r="J181" s="84">
        <v>0.82750000000000001</v>
      </c>
      <c r="K181" s="84">
        <v>0.7843</v>
      </c>
      <c r="L181" s="84">
        <v>0.85680000000000001</v>
      </c>
      <c r="M181" s="84">
        <v>0.80769999999999997</v>
      </c>
      <c r="N181" s="84">
        <v>0.88549999999999995</v>
      </c>
      <c r="O181" s="84">
        <v>0.83240000000000003</v>
      </c>
      <c r="P181" s="84">
        <v>0.13950000000000001</v>
      </c>
      <c r="Q181" s="84">
        <v>0.14580000000000001</v>
      </c>
      <c r="R181" s="84">
        <v>4.3499999999999997E-2</v>
      </c>
      <c r="S181" s="84">
        <v>0.1366</v>
      </c>
      <c r="T181" s="84">
        <v>0.14580000000000001</v>
      </c>
      <c r="U181" s="84">
        <v>0.1012</v>
      </c>
      <c r="V181" s="84">
        <v>8.9499999999999996E-2</v>
      </c>
      <c r="W181" s="84">
        <v>0.1678</v>
      </c>
      <c r="X181" s="84">
        <v>6.6100000000000006E-2</v>
      </c>
      <c r="Y181" s="84">
        <v>6.5000000000000002E-2</v>
      </c>
      <c r="Z181" s="84">
        <v>0.20760000000000001</v>
      </c>
      <c r="AA181" s="84">
        <v>0.16270000000000001</v>
      </c>
    </row>
    <row r="182" spans="1:31">
      <c r="A182" s="142"/>
      <c r="B182" s="142"/>
      <c r="C182" s="5">
        <v>7.5</v>
      </c>
      <c r="D182" s="84">
        <v>0.66890000000000005</v>
      </c>
      <c r="E182" s="84">
        <v>0.85319999999999996</v>
      </c>
      <c r="F182" s="84">
        <v>0.43240000000000001</v>
      </c>
      <c r="G182" s="84">
        <v>0.80789999999999995</v>
      </c>
      <c r="H182" s="84">
        <v>0.74909999999999999</v>
      </c>
      <c r="I182" s="84">
        <v>0.70230000000000004</v>
      </c>
      <c r="J182" s="84">
        <v>0.8044</v>
      </c>
      <c r="K182" s="84">
        <v>0.77410000000000001</v>
      </c>
      <c r="L182" s="84">
        <v>0.84819999999999995</v>
      </c>
      <c r="M182" s="84">
        <v>0.80820000000000003</v>
      </c>
      <c r="N182" s="84">
        <v>0.87139999999999995</v>
      </c>
      <c r="O182" s="84">
        <v>0.82120000000000004</v>
      </c>
      <c r="P182" s="84">
        <v>0.1255</v>
      </c>
      <c r="Q182" s="84">
        <v>0.1321</v>
      </c>
      <c r="R182" s="84">
        <v>3.7999999999999999E-2</v>
      </c>
      <c r="S182" s="84">
        <v>0.1368</v>
      </c>
      <c r="T182" s="84">
        <v>0.1321</v>
      </c>
      <c r="U182" s="84">
        <v>9.35E-2</v>
      </c>
      <c r="V182" s="84">
        <v>0.1087</v>
      </c>
      <c r="W182" s="84">
        <v>0.14899999999999999</v>
      </c>
      <c r="X182" s="84">
        <v>7.1099999999999997E-2</v>
      </c>
      <c r="Y182" s="84">
        <v>6.8400000000000002E-2</v>
      </c>
      <c r="Z182" s="84">
        <v>0.2828</v>
      </c>
      <c r="AA182" s="84">
        <v>0.19919999999999999</v>
      </c>
    </row>
    <row r="183" spans="1:31">
      <c r="A183" s="142"/>
      <c r="B183" s="142"/>
      <c r="C183" s="5">
        <v>7.5416666666666696</v>
      </c>
      <c r="D183" s="84">
        <v>0.75660000000000005</v>
      </c>
      <c r="E183" s="84">
        <v>0.89690000000000003</v>
      </c>
      <c r="F183" s="84">
        <v>0.43230000000000002</v>
      </c>
      <c r="G183" s="84">
        <v>0.8538</v>
      </c>
      <c r="H183" s="84">
        <v>0.74709999999999999</v>
      </c>
      <c r="I183" s="84">
        <v>0.73729999999999996</v>
      </c>
      <c r="J183" s="84">
        <v>0.81699999999999995</v>
      </c>
      <c r="K183" s="84">
        <v>0.77290000000000003</v>
      </c>
      <c r="L183" s="84">
        <v>0.79810000000000003</v>
      </c>
      <c r="M183" s="84">
        <v>0.82110000000000005</v>
      </c>
      <c r="N183" s="84">
        <v>0.87060000000000004</v>
      </c>
      <c r="O183" s="84">
        <v>0.81589999999999996</v>
      </c>
      <c r="P183" s="84">
        <v>0.18590000000000001</v>
      </c>
      <c r="Q183" s="84">
        <v>0.2014</v>
      </c>
      <c r="R183" s="84">
        <v>5.5E-2</v>
      </c>
      <c r="S183" s="84">
        <v>0.21360000000000001</v>
      </c>
      <c r="T183" s="84">
        <v>0.2014</v>
      </c>
      <c r="U183" s="84">
        <v>0.14080000000000001</v>
      </c>
      <c r="V183" s="84">
        <v>0.12540000000000001</v>
      </c>
      <c r="W183" s="84">
        <v>0.1231</v>
      </c>
      <c r="X183" s="84">
        <v>0.1384</v>
      </c>
      <c r="Y183" s="84">
        <v>9.0399999999999994E-2</v>
      </c>
      <c r="Z183" s="84">
        <v>0.19600000000000001</v>
      </c>
      <c r="AA183" s="84">
        <v>0.1603</v>
      </c>
    </row>
    <row r="184" spans="1:31">
      <c r="A184" s="142"/>
      <c r="B184" s="142"/>
      <c r="C184" s="5">
        <v>7.5833333333333304</v>
      </c>
      <c r="D184" s="84">
        <v>0.6411</v>
      </c>
      <c r="E184" s="84">
        <v>0.89170000000000005</v>
      </c>
      <c r="F184" s="84">
        <v>0.373</v>
      </c>
      <c r="G184" s="84">
        <v>0.68169999999999997</v>
      </c>
      <c r="H184" s="84">
        <v>0.74129999999999996</v>
      </c>
      <c r="I184" s="84">
        <v>0.66579999999999995</v>
      </c>
      <c r="J184" s="84">
        <v>0.7964</v>
      </c>
      <c r="K184" s="84">
        <v>0.76600000000000001</v>
      </c>
      <c r="L184" s="84">
        <v>0.82679999999999998</v>
      </c>
      <c r="M184" s="84">
        <v>0.79820000000000002</v>
      </c>
      <c r="N184" s="84">
        <v>0.88100000000000001</v>
      </c>
      <c r="O184" s="84">
        <v>0.81369999999999998</v>
      </c>
      <c r="P184" s="84">
        <v>0.20680000000000001</v>
      </c>
      <c r="Q184" s="84">
        <v>0.22559999999999999</v>
      </c>
      <c r="R184" s="84">
        <v>6.3600000000000004E-2</v>
      </c>
      <c r="S184" s="84">
        <v>0.19309999999999999</v>
      </c>
      <c r="T184" s="84">
        <v>0.22559999999999999</v>
      </c>
      <c r="U184" s="84">
        <v>0.1489</v>
      </c>
      <c r="V184" s="84">
        <v>0.1522</v>
      </c>
      <c r="W184" s="84">
        <v>0.1033</v>
      </c>
      <c r="X184" s="84">
        <v>0.28299999999999997</v>
      </c>
      <c r="Y184" s="84">
        <v>9.8699999999999996E-2</v>
      </c>
      <c r="Z184" s="84">
        <v>0.18529999999999999</v>
      </c>
      <c r="AA184" s="84">
        <v>0.1704</v>
      </c>
    </row>
    <row r="185" spans="1:31">
      <c r="A185" s="142"/>
      <c r="B185" s="142"/>
      <c r="C185" s="5">
        <v>7.625</v>
      </c>
      <c r="D185" s="84">
        <v>0.62829999999999997</v>
      </c>
      <c r="E185" s="84">
        <v>0.83460000000000001</v>
      </c>
      <c r="F185" s="84">
        <v>0.54490000000000005</v>
      </c>
      <c r="G185" s="84">
        <v>0.71140000000000003</v>
      </c>
      <c r="H185" s="84">
        <v>0.75900000000000001</v>
      </c>
      <c r="I185" s="84">
        <v>0.69569999999999999</v>
      </c>
      <c r="J185" s="84">
        <v>0.76970000000000005</v>
      </c>
      <c r="K185" s="84">
        <v>0.84019999999999995</v>
      </c>
      <c r="L185" s="84">
        <v>0.85160000000000002</v>
      </c>
      <c r="M185" s="84">
        <v>0.8095</v>
      </c>
      <c r="N185" s="84">
        <v>0.88270000000000004</v>
      </c>
      <c r="O185" s="84">
        <v>0.83079999999999998</v>
      </c>
      <c r="P185" s="84">
        <v>0.27029999999999998</v>
      </c>
      <c r="Q185" s="84">
        <v>0.14560000000000001</v>
      </c>
      <c r="R185" s="84">
        <v>6.4899999999999999E-2</v>
      </c>
      <c r="S185" s="84">
        <v>0.16619999999999999</v>
      </c>
      <c r="T185" s="84">
        <v>0.14560000000000001</v>
      </c>
      <c r="U185" s="84">
        <v>0.1525</v>
      </c>
      <c r="V185" s="84">
        <v>0.1525</v>
      </c>
      <c r="W185" s="84">
        <v>0.125</v>
      </c>
      <c r="X185" s="84">
        <v>0.36559999999999998</v>
      </c>
      <c r="Y185" s="84">
        <v>0.1484</v>
      </c>
      <c r="Z185" s="84">
        <v>0.13389999999999999</v>
      </c>
      <c r="AA185" s="84">
        <v>0.16120000000000001</v>
      </c>
    </row>
    <row r="186" spans="1:31">
      <c r="A186" s="142"/>
      <c r="B186" s="142"/>
      <c r="C186" s="5">
        <v>7.6666666666666696</v>
      </c>
      <c r="D186" s="84">
        <v>0.61780000000000002</v>
      </c>
      <c r="E186" s="84">
        <v>0.74109999999999998</v>
      </c>
      <c r="F186" s="84">
        <v>0.40810000000000002</v>
      </c>
      <c r="G186" s="84">
        <v>0.6179</v>
      </c>
      <c r="H186" s="84">
        <v>0.62370000000000003</v>
      </c>
      <c r="I186" s="84">
        <v>0.60170000000000001</v>
      </c>
      <c r="J186" s="84">
        <v>0.79630000000000001</v>
      </c>
      <c r="K186" s="84">
        <v>0.71619999999999995</v>
      </c>
      <c r="L186" s="84">
        <v>0.82679999999999998</v>
      </c>
      <c r="M186" s="84">
        <v>0.78849999999999998</v>
      </c>
      <c r="N186" s="84">
        <v>0.90890000000000004</v>
      </c>
      <c r="O186" s="84">
        <v>0.80730000000000002</v>
      </c>
      <c r="P186" s="84">
        <v>0.28899999999999998</v>
      </c>
      <c r="Q186" s="84">
        <v>0.159</v>
      </c>
      <c r="R186" s="84">
        <v>7.4399999999999994E-2</v>
      </c>
      <c r="S186" s="84">
        <v>0.16669999999999999</v>
      </c>
      <c r="T186" s="84">
        <v>0.159</v>
      </c>
      <c r="U186" s="84">
        <v>0.1633</v>
      </c>
      <c r="V186" s="84">
        <v>0.17</v>
      </c>
      <c r="W186" s="84">
        <v>0.15629999999999999</v>
      </c>
      <c r="X186" s="84">
        <v>0.4496</v>
      </c>
      <c r="Y186" s="84">
        <v>0.18920000000000001</v>
      </c>
      <c r="Z186" s="84">
        <v>0.11559999999999999</v>
      </c>
      <c r="AA186" s="84">
        <v>0.1724</v>
      </c>
    </row>
    <row r="187" spans="1:31">
      <c r="A187" s="142"/>
      <c r="B187" s="142"/>
      <c r="C187" s="5">
        <v>7.7083333333333304</v>
      </c>
      <c r="D187" s="84">
        <v>0.51759999999999995</v>
      </c>
      <c r="E187" s="84">
        <v>0.68859999999999999</v>
      </c>
      <c r="F187" s="84">
        <v>0.253</v>
      </c>
      <c r="G187" s="84">
        <v>0.56940000000000002</v>
      </c>
      <c r="H187" s="84">
        <v>0.42630000000000001</v>
      </c>
      <c r="I187" s="84">
        <v>0.49099999999999999</v>
      </c>
      <c r="J187" s="84">
        <v>0.72050000000000003</v>
      </c>
      <c r="K187" s="84">
        <v>0.77690000000000003</v>
      </c>
      <c r="L187" s="84">
        <v>0.74709999999999999</v>
      </c>
      <c r="M187" s="84">
        <v>0.71930000000000005</v>
      </c>
      <c r="N187" s="84">
        <v>0.84650000000000003</v>
      </c>
      <c r="O187" s="84">
        <v>0.7621</v>
      </c>
      <c r="P187" s="84">
        <v>0.2384</v>
      </c>
      <c r="Q187" s="84">
        <v>0.13469999999999999</v>
      </c>
      <c r="R187" s="84">
        <v>6.2899999999999998E-2</v>
      </c>
      <c r="S187" s="84">
        <v>0.12839999999999999</v>
      </c>
      <c r="T187" s="84">
        <v>0.13469999999999999</v>
      </c>
      <c r="U187" s="84">
        <v>0.13389999999999999</v>
      </c>
      <c r="V187" s="84">
        <v>0.2016</v>
      </c>
      <c r="W187" s="84">
        <v>0.22950000000000001</v>
      </c>
      <c r="X187" s="84">
        <v>0.44700000000000001</v>
      </c>
      <c r="Y187" s="84">
        <v>0.2218</v>
      </c>
      <c r="Z187" s="84">
        <v>0.12870000000000001</v>
      </c>
      <c r="AA187" s="84">
        <v>0.20030000000000001</v>
      </c>
    </row>
    <row r="188" spans="1:31">
      <c r="A188" s="142"/>
      <c r="B188" s="142"/>
      <c r="C188" s="5">
        <v>7.75</v>
      </c>
      <c r="D188" s="84">
        <v>0.35439999999999999</v>
      </c>
      <c r="E188" s="84">
        <v>0.51019999999999999</v>
      </c>
      <c r="F188" s="84">
        <v>0</v>
      </c>
      <c r="G188" s="84">
        <v>0.42020000000000002</v>
      </c>
      <c r="H188" s="84">
        <v>0.30049999999999999</v>
      </c>
      <c r="I188" s="84">
        <v>0.31709999999999999</v>
      </c>
      <c r="J188" s="84">
        <v>0.52170000000000005</v>
      </c>
      <c r="K188" s="84">
        <v>0.59499999999999997</v>
      </c>
      <c r="L188" s="84">
        <v>0.43120000000000003</v>
      </c>
      <c r="M188" s="84">
        <v>0.50919999999999999</v>
      </c>
      <c r="N188" s="84">
        <v>0.67889999999999995</v>
      </c>
      <c r="O188" s="84">
        <v>0.54720000000000002</v>
      </c>
      <c r="P188" s="84">
        <v>0.22220000000000001</v>
      </c>
      <c r="Q188" s="84">
        <v>0.1381</v>
      </c>
      <c r="R188" s="84">
        <v>6.3500000000000001E-2</v>
      </c>
      <c r="S188" s="84">
        <v>0.13320000000000001</v>
      </c>
      <c r="T188" s="84">
        <v>0.1381</v>
      </c>
      <c r="U188" s="84">
        <v>0.13100000000000001</v>
      </c>
      <c r="V188" s="84">
        <v>0.24279999999999999</v>
      </c>
      <c r="W188" s="84">
        <v>0.2364</v>
      </c>
      <c r="X188" s="84">
        <v>0.38090000000000002</v>
      </c>
      <c r="Y188" s="84">
        <v>0.17810000000000001</v>
      </c>
      <c r="Z188" s="84">
        <v>0.153</v>
      </c>
      <c r="AA188" s="84">
        <v>0.2092</v>
      </c>
      <c r="AE188" s="56"/>
    </row>
    <row r="189" spans="1:31">
      <c r="A189" s="142"/>
      <c r="B189" s="142"/>
      <c r="C189" s="5">
        <v>7.7916666666666696</v>
      </c>
      <c r="D189" s="84">
        <v>1E-4</v>
      </c>
      <c r="E189" s="84">
        <v>3.85E-2</v>
      </c>
      <c r="F189" s="84">
        <v>0</v>
      </c>
      <c r="G189" s="84">
        <v>0</v>
      </c>
      <c r="H189" s="84">
        <v>0</v>
      </c>
      <c r="I189" s="84">
        <v>7.7000000000000002E-3</v>
      </c>
      <c r="J189" s="84">
        <v>0.14069999999999999</v>
      </c>
      <c r="K189" s="84">
        <v>0.29020000000000001</v>
      </c>
      <c r="L189" s="84">
        <v>2.3800000000000002E-2</v>
      </c>
      <c r="M189" s="84">
        <v>0.1123</v>
      </c>
      <c r="N189" s="84">
        <v>0.30570000000000003</v>
      </c>
      <c r="O189" s="84">
        <v>0.17449999999999999</v>
      </c>
      <c r="P189" s="84">
        <v>0.2631</v>
      </c>
      <c r="Q189" s="84">
        <v>0.159</v>
      </c>
      <c r="R189" s="84">
        <v>7.8E-2</v>
      </c>
      <c r="S189" s="84">
        <v>0.17710000000000001</v>
      </c>
      <c r="T189" s="84">
        <v>0.159</v>
      </c>
      <c r="U189" s="84">
        <v>0.1595</v>
      </c>
      <c r="V189" s="84">
        <v>0.29139999999999999</v>
      </c>
      <c r="W189" s="84">
        <v>0.28610000000000002</v>
      </c>
      <c r="X189" s="84">
        <v>0.3216</v>
      </c>
      <c r="Y189" s="84">
        <v>0.2346</v>
      </c>
      <c r="Z189" s="84">
        <v>0.24429999999999999</v>
      </c>
      <c r="AA189" s="84">
        <v>0.26750000000000002</v>
      </c>
    </row>
    <row r="190" spans="1:31">
      <c r="A190" s="142"/>
      <c r="B190" s="142"/>
      <c r="C190" s="5">
        <v>7.8333333333333304</v>
      </c>
      <c r="D190" s="84">
        <v>0</v>
      </c>
      <c r="E190" s="84">
        <v>0</v>
      </c>
      <c r="F190" s="84">
        <v>0</v>
      </c>
      <c r="G190" s="84">
        <v>0</v>
      </c>
      <c r="H190" s="84">
        <v>0</v>
      </c>
      <c r="I190" s="84">
        <v>0</v>
      </c>
      <c r="J190" s="84">
        <v>1.8E-3</v>
      </c>
      <c r="K190" s="84">
        <v>1.2E-2</v>
      </c>
      <c r="L190" s="84">
        <v>0</v>
      </c>
      <c r="M190" s="84">
        <v>0</v>
      </c>
      <c r="N190" s="84">
        <v>2.1100000000000001E-2</v>
      </c>
      <c r="O190" s="84">
        <v>7.0000000000000001E-3</v>
      </c>
      <c r="P190" s="84">
        <v>0.31309999999999999</v>
      </c>
      <c r="Q190" s="84">
        <v>0.1961</v>
      </c>
      <c r="R190" s="84">
        <v>9.4E-2</v>
      </c>
      <c r="S190" s="84">
        <v>0.20780000000000001</v>
      </c>
      <c r="T190" s="84">
        <v>0.1961</v>
      </c>
      <c r="U190" s="84">
        <v>0.1905</v>
      </c>
      <c r="V190" s="84">
        <v>0.32440000000000002</v>
      </c>
      <c r="W190" s="84">
        <v>0.33789999999999998</v>
      </c>
      <c r="X190" s="84">
        <v>0.29730000000000001</v>
      </c>
      <c r="Y190" s="84">
        <v>0.29899999999999999</v>
      </c>
      <c r="Z190" s="84">
        <v>0.37640000000000001</v>
      </c>
      <c r="AA190" s="84">
        <v>0.3493</v>
      </c>
    </row>
    <row r="191" spans="1:31">
      <c r="A191" s="142"/>
      <c r="B191" s="142"/>
      <c r="C191" s="5">
        <v>7.875</v>
      </c>
      <c r="D191" s="84">
        <v>0</v>
      </c>
      <c r="E191" s="84">
        <v>0</v>
      </c>
      <c r="F191" s="84">
        <v>0</v>
      </c>
      <c r="G191" s="84">
        <v>0</v>
      </c>
      <c r="H191" s="84">
        <v>0</v>
      </c>
      <c r="I191" s="84">
        <v>0</v>
      </c>
      <c r="J191" s="84">
        <v>0</v>
      </c>
      <c r="K191" s="84">
        <v>0</v>
      </c>
      <c r="L191" s="84">
        <v>0</v>
      </c>
      <c r="M191" s="84">
        <v>0</v>
      </c>
      <c r="N191" s="84">
        <v>0</v>
      </c>
      <c r="O191" s="84">
        <v>0</v>
      </c>
      <c r="P191" s="84">
        <v>0.36420000000000002</v>
      </c>
      <c r="Q191" s="84">
        <v>0.22919999999999999</v>
      </c>
      <c r="R191" s="84">
        <v>0.1145</v>
      </c>
      <c r="S191" s="84">
        <v>0.24979999999999999</v>
      </c>
      <c r="T191" s="84">
        <v>0.22919999999999999</v>
      </c>
      <c r="U191" s="84">
        <v>0.22539999999999999</v>
      </c>
      <c r="V191" s="84">
        <v>0.36570000000000003</v>
      </c>
      <c r="W191" s="84">
        <v>0.3735</v>
      </c>
      <c r="X191" s="84">
        <v>0.28539999999999999</v>
      </c>
      <c r="Y191" s="84">
        <v>0.43509999999999999</v>
      </c>
      <c r="Z191" s="84">
        <v>0.53859999999999997</v>
      </c>
      <c r="AA191" s="84">
        <v>0.44819999999999999</v>
      </c>
    </row>
    <row r="192" spans="1:31">
      <c r="A192" s="142"/>
      <c r="B192" s="142"/>
      <c r="C192" s="5">
        <v>7.9166666666666696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0.3367</v>
      </c>
      <c r="Q192" s="84">
        <v>0.32540000000000002</v>
      </c>
      <c r="R192" s="84">
        <v>0.1153</v>
      </c>
      <c r="S192" s="84">
        <v>0.34089999999999998</v>
      </c>
      <c r="T192" s="84">
        <v>0.32540000000000002</v>
      </c>
      <c r="U192" s="84">
        <v>0.2475</v>
      </c>
      <c r="V192" s="84">
        <v>0.38679999999999998</v>
      </c>
      <c r="W192" s="84">
        <v>0.31090000000000001</v>
      </c>
      <c r="X192" s="84">
        <v>0.2407</v>
      </c>
      <c r="Y192" s="84">
        <v>0.43509999999999999</v>
      </c>
      <c r="Z192" s="84">
        <v>0.50270000000000004</v>
      </c>
      <c r="AA192" s="84">
        <v>0.4133</v>
      </c>
    </row>
    <row r="193" spans="1:27">
      <c r="A193" s="142"/>
      <c r="B193" s="142"/>
      <c r="C193" s="5">
        <v>7.9583333333333304</v>
      </c>
      <c r="D193" s="84">
        <v>0</v>
      </c>
      <c r="E193" s="84">
        <v>0</v>
      </c>
      <c r="F193" s="84">
        <v>0</v>
      </c>
      <c r="G193" s="84">
        <v>0</v>
      </c>
      <c r="H193" s="84">
        <v>0</v>
      </c>
      <c r="I193" s="84">
        <v>0</v>
      </c>
      <c r="J193" s="84">
        <v>0</v>
      </c>
      <c r="K193" s="84">
        <v>0</v>
      </c>
      <c r="L193" s="84">
        <v>0</v>
      </c>
      <c r="M193" s="84">
        <v>0</v>
      </c>
      <c r="N193" s="84">
        <v>0</v>
      </c>
      <c r="O193" s="84">
        <v>0</v>
      </c>
      <c r="P193" s="84">
        <v>0.33279999999999998</v>
      </c>
      <c r="Q193" s="84">
        <v>0.40789999999999998</v>
      </c>
      <c r="R193" s="84">
        <v>0.1192</v>
      </c>
      <c r="S193" s="84">
        <v>0.41049999999999998</v>
      </c>
      <c r="T193" s="84">
        <v>0.40789999999999998</v>
      </c>
      <c r="U193" s="84">
        <v>0.27160000000000001</v>
      </c>
      <c r="V193" s="84">
        <v>0.45450000000000002</v>
      </c>
      <c r="W193" s="84">
        <v>0.35780000000000001</v>
      </c>
      <c r="X193" s="84">
        <v>0.2586</v>
      </c>
      <c r="Y193" s="84">
        <v>0.4572</v>
      </c>
      <c r="Z193" s="84">
        <v>0.59399999999999997</v>
      </c>
      <c r="AA193" s="84">
        <v>0.48039999999999999</v>
      </c>
    </row>
    <row r="194" spans="1:27">
      <c r="A194" s="142"/>
      <c r="B194" s="142"/>
      <c r="C194" s="5">
        <v>8</v>
      </c>
      <c r="D194" s="84">
        <v>0</v>
      </c>
      <c r="E194" s="84">
        <v>0</v>
      </c>
      <c r="F194" s="84">
        <v>0</v>
      </c>
      <c r="G194" s="84">
        <v>0</v>
      </c>
      <c r="H194" s="84">
        <v>0</v>
      </c>
      <c r="I194" s="84">
        <v>0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0.41070000000000001</v>
      </c>
      <c r="Q194" s="84">
        <v>0.63880000000000003</v>
      </c>
      <c r="R194" s="84">
        <v>0.14929999999999999</v>
      </c>
      <c r="S194" s="84">
        <v>0.55089999999999995</v>
      </c>
      <c r="T194" s="84">
        <v>0.63880000000000003</v>
      </c>
      <c r="U194" s="84">
        <v>0.3609</v>
      </c>
      <c r="V194" s="84">
        <v>0.43059999999999998</v>
      </c>
      <c r="W194" s="84">
        <v>0.40479999999999999</v>
      </c>
      <c r="X194" s="84">
        <v>0.25259999999999999</v>
      </c>
      <c r="Y194" s="84">
        <v>0.3795</v>
      </c>
      <c r="Z194" s="84">
        <v>0.62350000000000005</v>
      </c>
      <c r="AA194" s="84">
        <v>0.49909999999999999</v>
      </c>
    </row>
    <row r="195" spans="1:27">
      <c r="A195" s="142" t="s">
        <v>80</v>
      </c>
      <c r="B195" s="142" t="s">
        <v>88</v>
      </c>
      <c r="C195" s="5">
        <v>8.0416666666666696</v>
      </c>
      <c r="D195" s="84">
        <v>0</v>
      </c>
      <c r="E195" s="84">
        <v>0</v>
      </c>
      <c r="F195" s="84">
        <v>0</v>
      </c>
      <c r="G195" s="84">
        <v>0</v>
      </c>
      <c r="H195" s="84">
        <v>0</v>
      </c>
      <c r="I195" s="84">
        <v>0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0.29609999999999997</v>
      </c>
      <c r="Q195" s="84">
        <v>0.3876</v>
      </c>
      <c r="R195" s="84">
        <v>0.10440000000000001</v>
      </c>
      <c r="S195" s="84">
        <v>0.38290000000000002</v>
      </c>
      <c r="T195" s="84">
        <v>0.3876</v>
      </c>
      <c r="U195" s="84">
        <v>0.24740000000000001</v>
      </c>
      <c r="V195" s="84">
        <v>0.48580000000000001</v>
      </c>
      <c r="W195" s="84">
        <v>0.52939999999999998</v>
      </c>
      <c r="X195" s="84">
        <v>0.15559999999999999</v>
      </c>
      <c r="Y195" s="84">
        <v>0.25090000000000001</v>
      </c>
      <c r="Z195" s="84">
        <v>0.69540000000000002</v>
      </c>
      <c r="AA195" s="84">
        <v>0.55269999999999997</v>
      </c>
    </row>
    <row r="196" spans="1:27">
      <c r="A196" s="142"/>
      <c r="B196" s="142"/>
      <c r="C196" s="5">
        <v>8.0833333333333304</v>
      </c>
      <c r="D196" s="84">
        <v>0</v>
      </c>
      <c r="E196" s="84">
        <v>0</v>
      </c>
      <c r="F196" s="84">
        <v>0</v>
      </c>
      <c r="G196" s="84">
        <v>0</v>
      </c>
      <c r="H196" s="84">
        <v>0</v>
      </c>
      <c r="I196" s="84">
        <v>0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0.30180000000000001</v>
      </c>
      <c r="Q196" s="84">
        <v>0.41270000000000001</v>
      </c>
      <c r="R196" s="84">
        <v>0.1018</v>
      </c>
      <c r="S196" s="84">
        <v>0.38009999999999999</v>
      </c>
      <c r="T196" s="84">
        <v>0.41270000000000001</v>
      </c>
      <c r="U196" s="84">
        <v>0.25040000000000001</v>
      </c>
      <c r="V196" s="84">
        <v>0.49270000000000003</v>
      </c>
      <c r="W196" s="84">
        <v>0.53949999999999998</v>
      </c>
      <c r="X196" s="84">
        <v>0.2006</v>
      </c>
      <c r="Y196" s="84">
        <v>0.2964</v>
      </c>
      <c r="Z196" s="84">
        <v>0.60199999999999998</v>
      </c>
      <c r="AA196" s="84">
        <v>0.51600000000000001</v>
      </c>
    </row>
    <row r="197" spans="1:27">
      <c r="A197" s="142"/>
      <c r="B197" s="142"/>
      <c r="C197" s="5">
        <v>8.125</v>
      </c>
      <c r="D197" s="84">
        <v>0</v>
      </c>
      <c r="E197" s="84">
        <v>0</v>
      </c>
      <c r="F197" s="84">
        <v>0</v>
      </c>
      <c r="G197" s="84">
        <v>0</v>
      </c>
      <c r="H197" s="84">
        <v>0</v>
      </c>
      <c r="I197" s="84">
        <v>0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0.26719999999999999</v>
      </c>
      <c r="Q197" s="84">
        <v>0.43149999999999999</v>
      </c>
      <c r="R197" s="84">
        <v>8.9899999999999994E-2</v>
      </c>
      <c r="S197" s="84">
        <v>0.37530000000000002</v>
      </c>
      <c r="T197" s="84">
        <v>0.43149999999999999</v>
      </c>
      <c r="U197" s="84">
        <v>0.23719999999999999</v>
      </c>
      <c r="V197" s="84">
        <v>0.44729999999999998</v>
      </c>
      <c r="W197" s="84">
        <v>0.53700000000000003</v>
      </c>
      <c r="X197" s="84">
        <v>0.20349999999999999</v>
      </c>
      <c r="Y197" s="84">
        <v>0.29120000000000001</v>
      </c>
      <c r="Z197" s="84">
        <v>0.46429999999999999</v>
      </c>
      <c r="AA197" s="84">
        <v>0.44130000000000003</v>
      </c>
    </row>
    <row r="198" spans="1:27">
      <c r="A198" s="142"/>
      <c r="B198" s="142"/>
      <c r="C198" s="5">
        <v>8.1666666666666696</v>
      </c>
      <c r="D198" s="84">
        <v>0</v>
      </c>
      <c r="E198" s="84">
        <v>0</v>
      </c>
      <c r="F198" s="84">
        <v>0</v>
      </c>
      <c r="G198" s="84">
        <v>0</v>
      </c>
      <c r="H198" s="84">
        <v>0</v>
      </c>
      <c r="I198" s="84">
        <v>0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0.25340000000000001</v>
      </c>
      <c r="Q198" s="84">
        <v>0.38779999999999998</v>
      </c>
      <c r="R198" s="84">
        <v>8.3699999999999997E-2</v>
      </c>
      <c r="S198" s="84">
        <v>0.36430000000000001</v>
      </c>
      <c r="T198" s="84">
        <v>0.38779999999999998</v>
      </c>
      <c r="U198" s="84">
        <v>0.22339999999999999</v>
      </c>
      <c r="V198" s="84">
        <v>0.37819999999999998</v>
      </c>
      <c r="W198" s="84">
        <v>0.51590000000000003</v>
      </c>
      <c r="X198" s="84">
        <v>0.22900000000000001</v>
      </c>
      <c r="Y198" s="84">
        <v>0.23749999999999999</v>
      </c>
      <c r="Z198" s="84">
        <v>0.38600000000000001</v>
      </c>
      <c r="AA198" s="84">
        <v>0.38990000000000002</v>
      </c>
    </row>
    <row r="199" spans="1:27">
      <c r="A199" s="142"/>
      <c r="B199" s="142"/>
      <c r="C199" s="5">
        <v>8.2083333333333304</v>
      </c>
      <c r="D199" s="84">
        <v>0</v>
      </c>
      <c r="E199" s="84">
        <v>0</v>
      </c>
      <c r="F199" s="84">
        <v>0</v>
      </c>
      <c r="G199" s="84">
        <v>0</v>
      </c>
      <c r="H199" s="84">
        <v>0</v>
      </c>
      <c r="I199" s="84">
        <v>0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0.28270000000000001</v>
      </c>
      <c r="Q199" s="84">
        <v>0.4042</v>
      </c>
      <c r="R199" s="84">
        <v>0.1045</v>
      </c>
      <c r="S199" s="84">
        <v>0.41670000000000001</v>
      </c>
      <c r="T199" s="84">
        <v>0.4042</v>
      </c>
      <c r="U199" s="84">
        <v>0.25240000000000001</v>
      </c>
      <c r="V199" s="84">
        <v>0.32679999999999998</v>
      </c>
      <c r="W199" s="84">
        <v>0.43230000000000002</v>
      </c>
      <c r="X199" s="84">
        <v>0.2215</v>
      </c>
      <c r="Y199" s="84">
        <v>0.2203</v>
      </c>
      <c r="Z199" s="84">
        <v>0.38500000000000001</v>
      </c>
      <c r="AA199" s="84">
        <v>0.36309999999999998</v>
      </c>
    </row>
    <row r="200" spans="1:27">
      <c r="A200" s="142"/>
      <c r="B200" s="142"/>
      <c r="C200" s="5">
        <v>8.25</v>
      </c>
      <c r="D200" s="84">
        <v>0</v>
      </c>
      <c r="E200" s="84">
        <v>0</v>
      </c>
      <c r="F200" s="84">
        <v>0</v>
      </c>
      <c r="G200" s="84">
        <v>0</v>
      </c>
      <c r="H200" s="84">
        <v>0</v>
      </c>
      <c r="I200" s="84">
        <v>0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0.27379999999999999</v>
      </c>
      <c r="Q200" s="84">
        <v>0.36909999999999998</v>
      </c>
      <c r="R200" s="84">
        <v>9.9000000000000005E-2</v>
      </c>
      <c r="S200" s="84">
        <v>0.40360000000000001</v>
      </c>
      <c r="T200" s="84">
        <v>0.36909999999999998</v>
      </c>
      <c r="U200" s="84">
        <v>0.2409</v>
      </c>
      <c r="V200" s="84">
        <v>0.35639999999999999</v>
      </c>
      <c r="W200" s="84">
        <v>0.36630000000000001</v>
      </c>
      <c r="X200" s="84">
        <v>0.17399999999999999</v>
      </c>
      <c r="Y200" s="84">
        <v>0.20449999999999999</v>
      </c>
      <c r="Z200" s="84">
        <v>0.35699999999999998</v>
      </c>
      <c r="AA200" s="84">
        <v>0.33129999999999998</v>
      </c>
    </row>
    <row r="201" spans="1:27">
      <c r="A201" s="142"/>
      <c r="B201" s="142"/>
      <c r="C201" s="5">
        <v>8.2916666666666696</v>
      </c>
      <c r="D201" s="84">
        <v>0</v>
      </c>
      <c r="E201" s="84">
        <v>0</v>
      </c>
      <c r="F201" s="84">
        <v>0</v>
      </c>
      <c r="G201" s="84">
        <v>0</v>
      </c>
      <c r="H201" s="84">
        <v>0</v>
      </c>
      <c r="I201" s="84">
        <v>0</v>
      </c>
      <c r="J201" s="84">
        <v>6.5500000000000003E-2</v>
      </c>
      <c r="K201" s="84">
        <v>8.5900000000000004E-2</v>
      </c>
      <c r="L201" s="84">
        <v>0.1041</v>
      </c>
      <c r="M201" s="84">
        <v>7.0599999999999996E-2</v>
      </c>
      <c r="N201" s="84">
        <v>3.1699999999999999E-2</v>
      </c>
      <c r="O201" s="84">
        <v>7.1499999999999994E-2</v>
      </c>
      <c r="P201" s="84">
        <v>0.27929999999999999</v>
      </c>
      <c r="Q201" s="84">
        <v>0.32329999999999998</v>
      </c>
      <c r="R201" s="84">
        <v>8.9800000000000005E-2</v>
      </c>
      <c r="S201" s="84">
        <v>0.39729999999999999</v>
      </c>
      <c r="T201" s="84">
        <v>0.32329999999999998</v>
      </c>
      <c r="U201" s="84">
        <v>0.2321</v>
      </c>
      <c r="V201" s="84">
        <v>0.38519999999999999</v>
      </c>
      <c r="W201" s="84">
        <v>0.34239999999999998</v>
      </c>
      <c r="X201" s="84">
        <v>0.17530000000000001</v>
      </c>
      <c r="Y201" s="84">
        <v>0.19500000000000001</v>
      </c>
      <c r="Z201" s="84">
        <v>0.4516</v>
      </c>
      <c r="AA201" s="84">
        <v>0.37640000000000001</v>
      </c>
    </row>
    <row r="202" spans="1:27">
      <c r="A202" s="142"/>
      <c r="B202" s="142"/>
      <c r="C202" s="5">
        <v>8.3333333333333304</v>
      </c>
      <c r="D202" s="84">
        <v>0</v>
      </c>
      <c r="E202" s="84">
        <v>0</v>
      </c>
      <c r="F202" s="84">
        <v>0</v>
      </c>
      <c r="G202" s="84">
        <v>0</v>
      </c>
      <c r="H202" s="84">
        <v>0</v>
      </c>
      <c r="I202" s="84">
        <v>0</v>
      </c>
      <c r="J202" s="84">
        <v>0.3624</v>
      </c>
      <c r="K202" s="84">
        <v>0.44269999999999998</v>
      </c>
      <c r="L202" s="84">
        <v>0.3795</v>
      </c>
      <c r="M202" s="84">
        <v>0.43099999999999999</v>
      </c>
      <c r="N202" s="84">
        <v>0.37240000000000001</v>
      </c>
      <c r="O202" s="84">
        <v>0.39760000000000001</v>
      </c>
      <c r="P202" s="84">
        <v>0.24060000000000001</v>
      </c>
      <c r="Q202" s="84">
        <v>0.31830000000000003</v>
      </c>
      <c r="R202" s="84">
        <v>8.4599999999999995E-2</v>
      </c>
      <c r="S202" s="84">
        <v>0.37130000000000002</v>
      </c>
      <c r="T202" s="84">
        <v>0.31830000000000003</v>
      </c>
      <c r="U202" s="84">
        <v>0.21329999999999999</v>
      </c>
      <c r="V202" s="84">
        <v>0.26929999999999998</v>
      </c>
      <c r="W202" s="84">
        <v>0.30299999999999999</v>
      </c>
      <c r="X202" s="84">
        <v>0.13170000000000001</v>
      </c>
      <c r="Y202" s="84">
        <v>0.14660000000000001</v>
      </c>
      <c r="Z202" s="84">
        <v>0.42459999999999998</v>
      </c>
      <c r="AA202" s="84">
        <v>0.3337</v>
      </c>
    </row>
    <row r="203" spans="1:27">
      <c r="A203" s="142"/>
      <c r="B203" s="142"/>
      <c r="C203" s="5">
        <v>8.375</v>
      </c>
      <c r="D203" s="84">
        <v>0.10009999999999999</v>
      </c>
      <c r="E203" s="84">
        <v>0.1167</v>
      </c>
      <c r="F203" s="84">
        <v>9.4299999999999995E-2</v>
      </c>
      <c r="G203" s="84">
        <v>6.8199999999999997E-2</v>
      </c>
      <c r="H203" s="84">
        <v>0.17549999999999999</v>
      </c>
      <c r="I203" s="84">
        <v>0.1109</v>
      </c>
      <c r="J203" s="84">
        <v>0.59960000000000002</v>
      </c>
      <c r="K203" s="84">
        <v>0.7571</v>
      </c>
      <c r="L203" s="84">
        <v>0.66190000000000004</v>
      </c>
      <c r="M203" s="84">
        <v>0.67869999999999997</v>
      </c>
      <c r="N203" s="84">
        <v>0.66849999999999998</v>
      </c>
      <c r="O203" s="84">
        <v>0.67320000000000002</v>
      </c>
      <c r="P203" s="84">
        <v>0.2218</v>
      </c>
      <c r="Q203" s="84">
        <v>0.31380000000000002</v>
      </c>
      <c r="R203" s="84">
        <v>8.2699999999999996E-2</v>
      </c>
      <c r="S203" s="84">
        <v>0.36209999999999998</v>
      </c>
      <c r="T203" s="84">
        <v>0.31380000000000002</v>
      </c>
      <c r="U203" s="84">
        <v>0.2049</v>
      </c>
      <c r="V203" s="84">
        <v>0.18190000000000001</v>
      </c>
      <c r="W203" s="84">
        <v>0.2742</v>
      </c>
      <c r="X203" s="84">
        <v>9.5299999999999996E-2</v>
      </c>
      <c r="Y203" s="84">
        <v>0.1077</v>
      </c>
      <c r="Z203" s="84">
        <v>0.41449999999999998</v>
      </c>
      <c r="AA203" s="84">
        <v>0.30640000000000001</v>
      </c>
    </row>
    <row r="204" spans="1:27">
      <c r="A204" s="142"/>
      <c r="B204" s="142"/>
      <c r="C204" s="5">
        <v>8.4166666666666696</v>
      </c>
      <c r="D204" s="84">
        <v>0.46910000000000002</v>
      </c>
      <c r="E204" s="84">
        <v>0.40189999999999998</v>
      </c>
      <c r="F204" s="84">
        <v>0.28210000000000002</v>
      </c>
      <c r="G204" s="84">
        <v>0.27629999999999999</v>
      </c>
      <c r="H204" s="84">
        <v>0.85329999999999995</v>
      </c>
      <c r="I204" s="84">
        <v>0.45660000000000001</v>
      </c>
      <c r="J204" s="84">
        <v>0.71609999999999996</v>
      </c>
      <c r="K204" s="84">
        <v>0.85209999999999997</v>
      </c>
      <c r="L204" s="84">
        <v>0.80320000000000003</v>
      </c>
      <c r="M204" s="84">
        <v>0.77310000000000001</v>
      </c>
      <c r="N204" s="84">
        <v>0.86419999999999997</v>
      </c>
      <c r="O204" s="84">
        <v>0.80169999999999997</v>
      </c>
      <c r="P204" s="84">
        <v>0.18240000000000001</v>
      </c>
      <c r="Q204" s="84">
        <v>0.2477</v>
      </c>
      <c r="R204" s="84">
        <v>6.0499999999999998E-2</v>
      </c>
      <c r="S204" s="84">
        <v>0.26819999999999999</v>
      </c>
      <c r="T204" s="84">
        <v>0.2477</v>
      </c>
      <c r="U204" s="84">
        <v>0.15840000000000001</v>
      </c>
      <c r="V204" s="84">
        <v>9.8199999999999996E-2</v>
      </c>
      <c r="W204" s="84">
        <v>0.1661</v>
      </c>
      <c r="X204" s="84">
        <v>0.1077</v>
      </c>
      <c r="Y204" s="84">
        <v>0.10580000000000001</v>
      </c>
      <c r="Z204" s="84">
        <v>0.41820000000000002</v>
      </c>
      <c r="AA204" s="84">
        <v>0.2757</v>
      </c>
    </row>
    <row r="205" spans="1:27">
      <c r="A205" s="142"/>
      <c r="B205" s="142"/>
      <c r="C205" s="5">
        <v>8.4583333333333304</v>
      </c>
      <c r="D205" s="84">
        <v>0.59509999999999996</v>
      </c>
      <c r="E205" s="84">
        <v>0.67679999999999996</v>
      </c>
      <c r="F205" s="84">
        <v>0.42909999999999998</v>
      </c>
      <c r="G205" s="84">
        <v>0.4108</v>
      </c>
      <c r="H205" s="84">
        <v>0.80200000000000005</v>
      </c>
      <c r="I205" s="84">
        <v>0.58279999999999998</v>
      </c>
      <c r="J205" s="84">
        <v>0.76559999999999995</v>
      </c>
      <c r="K205" s="84">
        <v>0.82379999999999998</v>
      </c>
      <c r="L205" s="84">
        <v>0.7833</v>
      </c>
      <c r="M205" s="84">
        <v>0.79279999999999995</v>
      </c>
      <c r="N205" s="84">
        <v>0.81230000000000002</v>
      </c>
      <c r="O205" s="84">
        <v>0.79559999999999997</v>
      </c>
      <c r="P205" s="84">
        <v>0.17019999999999999</v>
      </c>
      <c r="Q205" s="84">
        <v>0.19919999999999999</v>
      </c>
      <c r="R205" s="84">
        <v>6.13E-2</v>
      </c>
      <c r="S205" s="84">
        <v>0.22900000000000001</v>
      </c>
      <c r="T205" s="84">
        <v>0.19919999999999999</v>
      </c>
      <c r="U205" s="84">
        <v>0.14169999999999999</v>
      </c>
      <c r="V205" s="84">
        <v>0.1074</v>
      </c>
      <c r="W205" s="84">
        <v>0.16320000000000001</v>
      </c>
      <c r="X205" s="84">
        <v>0.18809999999999999</v>
      </c>
      <c r="Y205" s="84">
        <v>0.16320000000000001</v>
      </c>
      <c r="Z205" s="84">
        <v>0.42380000000000001</v>
      </c>
      <c r="AA205" s="84">
        <v>0.29060000000000002</v>
      </c>
    </row>
    <row r="206" spans="1:27">
      <c r="A206" s="142"/>
      <c r="B206" s="142"/>
      <c r="C206" s="5">
        <v>8.5</v>
      </c>
      <c r="D206" s="84">
        <v>0.6946</v>
      </c>
      <c r="E206" s="84">
        <v>0.80369999999999997</v>
      </c>
      <c r="F206" s="84">
        <v>0.62439999999999996</v>
      </c>
      <c r="G206" s="84">
        <v>0.45540000000000003</v>
      </c>
      <c r="H206" s="84">
        <v>0.94030000000000002</v>
      </c>
      <c r="I206" s="84">
        <v>0.70369999999999999</v>
      </c>
      <c r="J206" s="84">
        <v>0.76549999999999996</v>
      </c>
      <c r="K206" s="84">
        <v>0.78300000000000003</v>
      </c>
      <c r="L206" s="84">
        <v>0.80869999999999997</v>
      </c>
      <c r="M206" s="84">
        <v>0.7742</v>
      </c>
      <c r="N206" s="84">
        <v>0.81489999999999996</v>
      </c>
      <c r="O206" s="84">
        <v>0.7893</v>
      </c>
      <c r="P206" s="84">
        <v>0.1716</v>
      </c>
      <c r="Q206" s="84">
        <v>0.193</v>
      </c>
      <c r="R206" s="84">
        <v>5.8099999999999999E-2</v>
      </c>
      <c r="S206" s="84">
        <v>0.2092</v>
      </c>
      <c r="T206" s="84">
        <v>0.193</v>
      </c>
      <c r="U206" s="84">
        <v>0.13619999999999999</v>
      </c>
      <c r="V206" s="84">
        <v>9.11E-2</v>
      </c>
      <c r="W206" s="84">
        <v>0.12690000000000001</v>
      </c>
      <c r="X206" s="84">
        <v>0.20880000000000001</v>
      </c>
      <c r="Y206" s="84">
        <v>0.21690000000000001</v>
      </c>
      <c r="Z206" s="84">
        <v>0.33760000000000001</v>
      </c>
      <c r="AA206" s="84">
        <v>0.24210000000000001</v>
      </c>
    </row>
    <row r="207" spans="1:27">
      <c r="A207" s="142"/>
      <c r="B207" s="142"/>
      <c r="C207" s="5">
        <v>8.5416666666666696</v>
      </c>
      <c r="D207" s="84">
        <v>0.68369999999999997</v>
      </c>
      <c r="E207" s="84">
        <v>0.81659999999999999</v>
      </c>
      <c r="F207" s="84">
        <v>0.4642</v>
      </c>
      <c r="G207" s="84">
        <v>0.5544</v>
      </c>
      <c r="H207" s="84">
        <v>0.87949999999999995</v>
      </c>
      <c r="I207" s="84">
        <v>0.67969999999999997</v>
      </c>
      <c r="J207" s="84">
        <v>0.76229999999999998</v>
      </c>
      <c r="K207" s="84">
        <v>0.79249999999999998</v>
      </c>
      <c r="L207" s="84">
        <v>0.79320000000000002</v>
      </c>
      <c r="M207" s="84">
        <v>0.77859999999999996</v>
      </c>
      <c r="N207" s="84">
        <v>0.80700000000000005</v>
      </c>
      <c r="O207" s="84">
        <v>0.78669999999999995</v>
      </c>
      <c r="P207" s="84">
        <v>0.17649999999999999</v>
      </c>
      <c r="Q207" s="84">
        <v>0.16009999999999999</v>
      </c>
      <c r="R207" s="84">
        <v>6.0199999999999997E-2</v>
      </c>
      <c r="S207" s="84">
        <v>0.15840000000000001</v>
      </c>
      <c r="T207" s="84">
        <v>0.16009999999999999</v>
      </c>
      <c r="U207" s="84">
        <v>0.1244</v>
      </c>
      <c r="V207" s="84">
        <v>0.1008</v>
      </c>
      <c r="W207" s="84">
        <v>0.11219999999999999</v>
      </c>
      <c r="X207" s="84">
        <v>0.22320000000000001</v>
      </c>
      <c r="Y207" s="84">
        <v>0.1996</v>
      </c>
      <c r="Z207" s="84">
        <v>0.308</v>
      </c>
      <c r="AA207" s="84">
        <v>0.22589999999999999</v>
      </c>
    </row>
    <row r="208" spans="1:27">
      <c r="A208" s="142"/>
      <c r="B208" s="142"/>
      <c r="C208" s="5">
        <v>8.5833333333333304</v>
      </c>
      <c r="D208" s="84">
        <v>0.7127</v>
      </c>
      <c r="E208" s="84">
        <v>0.84350000000000003</v>
      </c>
      <c r="F208" s="84">
        <v>0.63980000000000004</v>
      </c>
      <c r="G208" s="84">
        <v>0.68069999999999997</v>
      </c>
      <c r="H208" s="84">
        <v>0.95109999999999995</v>
      </c>
      <c r="I208" s="84">
        <v>0.76559999999999995</v>
      </c>
      <c r="J208" s="84">
        <v>0.75870000000000004</v>
      </c>
      <c r="K208" s="84">
        <v>0.80810000000000004</v>
      </c>
      <c r="L208" s="84">
        <v>0.7944</v>
      </c>
      <c r="M208" s="84">
        <v>0.76949999999999996</v>
      </c>
      <c r="N208" s="84">
        <v>0.81779999999999997</v>
      </c>
      <c r="O208" s="84">
        <v>0.78969999999999996</v>
      </c>
      <c r="P208" s="84">
        <v>0.19009999999999999</v>
      </c>
      <c r="Q208" s="84">
        <v>0.16489999999999999</v>
      </c>
      <c r="R208" s="84">
        <v>5.74E-2</v>
      </c>
      <c r="S208" s="84">
        <v>0.1421</v>
      </c>
      <c r="T208" s="84">
        <v>0.16489999999999999</v>
      </c>
      <c r="U208" s="84">
        <v>0.1244</v>
      </c>
      <c r="V208" s="84">
        <v>0.11269999999999999</v>
      </c>
      <c r="W208" s="84">
        <v>0.1343</v>
      </c>
      <c r="X208" s="84">
        <v>0.34499999999999997</v>
      </c>
      <c r="Y208" s="84">
        <v>0.2324</v>
      </c>
      <c r="Z208" s="84">
        <v>0.34689999999999999</v>
      </c>
      <c r="AA208" s="84">
        <v>0.2671</v>
      </c>
    </row>
    <row r="209" spans="1:27">
      <c r="A209" s="142"/>
      <c r="B209" s="142"/>
      <c r="C209" s="5">
        <v>8.625</v>
      </c>
      <c r="D209" s="84">
        <v>0.70099999999999996</v>
      </c>
      <c r="E209" s="84">
        <v>0.77249999999999996</v>
      </c>
      <c r="F209" s="84">
        <v>0.62350000000000005</v>
      </c>
      <c r="G209" s="84">
        <v>0.54549999999999998</v>
      </c>
      <c r="H209" s="84">
        <v>0.89829999999999999</v>
      </c>
      <c r="I209" s="84">
        <v>0.70820000000000005</v>
      </c>
      <c r="J209" s="84">
        <v>0.75539999999999996</v>
      </c>
      <c r="K209" s="84">
        <v>0.82199999999999995</v>
      </c>
      <c r="L209" s="84">
        <v>0.74450000000000005</v>
      </c>
      <c r="M209" s="84">
        <v>0.80820000000000003</v>
      </c>
      <c r="N209" s="84">
        <v>0.84199999999999997</v>
      </c>
      <c r="O209" s="84">
        <v>0.7944</v>
      </c>
      <c r="P209" s="84">
        <v>0.20050000000000001</v>
      </c>
      <c r="Q209" s="84">
        <v>0.1719</v>
      </c>
      <c r="R209" s="84">
        <v>6.5100000000000005E-2</v>
      </c>
      <c r="S209" s="84">
        <v>0.15690000000000001</v>
      </c>
      <c r="T209" s="84">
        <v>0.1719</v>
      </c>
      <c r="U209" s="84">
        <v>0.13420000000000001</v>
      </c>
      <c r="V209" s="84">
        <v>0.1535</v>
      </c>
      <c r="W209" s="84">
        <v>0.15110000000000001</v>
      </c>
      <c r="X209" s="84">
        <v>0.51800000000000002</v>
      </c>
      <c r="Y209" s="84">
        <v>0.36859999999999998</v>
      </c>
      <c r="Z209" s="84">
        <v>0.37359999999999999</v>
      </c>
      <c r="AA209" s="84">
        <v>0.31480000000000002</v>
      </c>
    </row>
    <row r="210" spans="1:27">
      <c r="A210" s="142"/>
      <c r="B210" s="142"/>
      <c r="C210" s="5">
        <v>8.6666666666666696</v>
      </c>
      <c r="D210" s="84">
        <v>0.6482</v>
      </c>
      <c r="E210" s="84">
        <v>0.78900000000000003</v>
      </c>
      <c r="F210" s="84">
        <v>0.48809999999999998</v>
      </c>
      <c r="G210" s="84">
        <v>0.54949999999999999</v>
      </c>
      <c r="H210" s="84">
        <v>0.91410000000000002</v>
      </c>
      <c r="I210" s="84">
        <v>0.67779999999999996</v>
      </c>
      <c r="J210" s="84">
        <v>0.71120000000000005</v>
      </c>
      <c r="K210" s="84">
        <v>0.82040000000000002</v>
      </c>
      <c r="L210" s="84">
        <v>0.76800000000000002</v>
      </c>
      <c r="M210" s="84">
        <v>0.77090000000000003</v>
      </c>
      <c r="N210" s="84">
        <v>0.85629999999999995</v>
      </c>
      <c r="O210" s="84">
        <v>0.78539999999999999</v>
      </c>
      <c r="P210" s="84">
        <v>0.17680000000000001</v>
      </c>
      <c r="Q210" s="84">
        <v>0.1585</v>
      </c>
      <c r="R210" s="84">
        <v>5.7799999999999997E-2</v>
      </c>
      <c r="S210" s="84">
        <v>0.14480000000000001</v>
      </c>
      <c r="T210" s="84">
        <v>0.1585</v>
      </c>
      <c r="U210" s="84">
        <v>0.1206</v>
      </c>
      <c r="V210" s="84">
        <v>0.15179999999999999</v>
      </c>
      <c r="W210" s="84">
        <v>0.15160000000000001</v>
      </c>
      <c r="X210" s="84">
        <v>0.4919</v>
      </c>
      <c r="Y210" s="84">
        <v>0.39850000000000002</v>
      </c>
      <c r="Z210" s="84">
        <v>0.34050000000000002</v>
      </c>
      <c r="AA210" s="84">
        <v>0.2964</v>
      </c>
    </row>
    <row r="211" spans="1:27">
      <c r="A211" s="142"/>
      <c r="B211" s="142"/>
      <c r="C211" s="5">
        <v>8.7083333333333304</v>
      </c>
      <c r="D211" s="84">
        <v>0.503</v>
      </c>
      <c r="E211" s="84">
        <v>0.63290000000000002</v>
      </c>
      <c r="F211" s="84">
        <v>0.23280000000000001</v>
      </c>
      <c r="G211" s="84">
        <v>0.44230000000000003</v>
      </c>
      <c r="H211" s="84">
        <v>0.81950000000000001</v>
      </c>
      <c r="I211" s="84">
        <v>0.52610000000000001</v>
      </c>
      <c r="J211" s="84">
        <v>0.62239999999999995</v>
      </c>
      <c r="K211" s="84">
        <v>0.72889999999999999</v>
      </c>
      <c r="L211" s="84">
        <v>0.62050000000000005</v>
      </c>
      <c r="M211" s="84">
        <v>0.70389999999999997</v>
      </c>
      <c r="N211" s="84">
        <v>0.77300000000000002</v>
      </c>
      <c r="O211" s="84">
        <v>0.68969999999999998</v>
      </c>
      <c r="P211" s="84">
        <v>0.19639999999999999</v>
      </c>
      <c r="Q211" s="84">
        <v>0.15540000000000001</v>
      </c>
      <c r="R211" s="84">
        <v>6.6000000000000003E-2</v>
      </c>
      <c r="S211" s="84">
        <v>0.1522</v>
      </c>
      <c r="T211" s="84">
        <v>0.15540000000000001</v>
      </c>
      <c r="U211" s="84">
        <v>0.1305</v>
      </c>
      <c r="V211" s="84">
        <v>0.1411</v>
      </c>
      <c r="W211" s="84">
        <v>0.14560000000000001</v>
      </c>
      <c r="X211" s="84">
        <v>0.31540000000000001</v>
      </c>
      <c r="Y211" s="84">
        <v>0.25690000000000002</v>
      </c>
      <c r="Z211" s="84">
        <v>0.29060000000000002</v>
      </c>
      <c r="AA211" s="84">
        <v>0.24229999999999999</v>
      </c>
    </row>
    <row r="212" spans="1:27">
      <c r="A212" s="142"/>
      <c r="B212" s="142"/>
      <c r="C212" s="5">
        <v>8.75</v>
      </c>
      <c r="D212" s="84">
        <v>0.13189999999999999</v>
      </c>
      <c r="E212" s="84">
        <v>0.27529999999999999</v>
      </c>
      <c r="F212" s="84">
        <v>0</v>
      </c>
      <c r="G212" s="84">
        <v>0.10340000000000001</v>
      </c>
      <c r="H212" s="84">
        <v>0.57030000000000003</v>
      </c>
      <c r="I212" s="84">
        <v>0.2162</v>
      </c>
      <c r="J212" s="84">
        <v>0.34689999999999999</v>
      </c>
      <c r="K212" s="84">
        <v>0.46729999999999999</v>
      </c>
      <c r="L212" s="84">
        <v>0.23699999999999999</v>
      </c>
      <c r="M212" s="84">
        <v>0.41049999999999998</v>
      </c>
      <c r="N212" s="84">
        <v>0.56430000000000002</v>
      </c>
      <c r="O212" s="84">
        <v>0.4052</v>
      </c>
      <c r="P212" s="84">
        <v>0.214</v>
      </c>
      <c r="Q212" s="84">
        <v>0.16489999999999999</v>
      </c>
      <c r="R212" s="84">
        <v>6.0600000000000001E-2</v>
      </c>
      <c r="S212" s="84">
        <v>0.17449999999999999</v>
      </c>
      <c r="T212" s="84">
        <v>0.16489999999999999</v>
      </c>
      <c r="U212" s="84">
        <v>0.1389</v>
      </c>
      <c r="V212" s="84">
        <v>0.16300000000000001</v>
      </c>
      <c r="W212" s="84">
        <v>0.16889999999999999</v>
      </c>
      <c r="X212" s="84">
        <v>0.32919999999999999</v>
      </c>
      <c r="Y212" s="84">
        <v>0.30990000000000001</v>
      </c>
      <c r="Z212" s="84">
        <v>0.29820000000000002</v>
      </c>
      <c r="AA212" s="84">
        <v>0.25779999999999997</v>
      </c>
    </row>
    <row r="213" spans="1:27">
      <c r="A213" s="142"/>
      <c r="B213" s="142"/>
      <c r="C213" s="5">
        <v>8.7916666666666696</v>
      </c>
      <c r="D213" s="84">
        <v>0</v>
      </c>
      <c r="E213" s="84">
        <v>0</v>
      </c>
      <c r="F213" s="84">
        <v>0</v>
      </c>
      <c r="G213" s="84">
        <v>0</v>
      </c>
      <c r="H213" s="84">
        <v>0</v>
      </c>
      <c r="I213" s="84">
        <v>0</v>
      </c>
      <c r="J213" s="84">
        <v>2.4400000000000002E-2</v>
      </c>
      <c r="K213" s="84">
        <v>3.6900000000000002E-2</v>
      </c>
      <c r="L213" s="84">
        <v>3.5000000000000001E-3</v>
      </c>
      <c r="M213" s="84">
        <v>2.6700000000000002E-2</v>
      </c>
      <c r="N213" s="84">
        <v>3.4500000000000003E-2</v>
      </c>
      <c r="O213" s="84">
        <v>2.52E-2</v>
      </c>
      <c r="P213" s="84">
        <v>0.23860000000000001</v>
      </c>
      <c r="Q213" s="84">
        <v>0.20599999999999999</v>
      </c>
      <c r="R213" s="84">
        <v>6.93E-2</v>
      </c>
      <c r="S213" s="84">
        <v>0.21870000000000001</v>
      </c>
      <c r="T213" s="84">
        <v>0.20599999999999999</v>
      </c>
      <c r="U213" s="84">
        <v>0.16300000000000001</v>
      </c>
      <c r="V213" s="84">
        <v>0.20019999999999999</v>
      </c>
      <c r="W213" s="84">
        <v>0.19719999999999999</v>
      </c>
      <c r="X213" s="84">
        <v>0.29149999999999998</v>
      </c>
      <c r="Y213" s="84">
        <v>0.33600000000000002</v>
      </c>
      <c r="Z213" s="84">
        <v>0.3629</v>
      </c>
      <c r="AA213" s="84">
        <v>0.29770000000000002</v>
      </c>
    </row>
    <row r="214" spans="1:27">
      <c r="A214" s="142"/>
      <c r="B214" s="142"/>
      <c r="C214" s="5">
        <v>8.8333333333333304</v>
      </c>
      <c r="D214" s="84">
        <v>0</v>
      </c>
      <c r="E214" s="84">
        <v>0</v>
      </c>
      <c r="F214" s="84">
        <v>0</v>
      </c>
      <c r="G214" s="84">
        <v>0</v>
      </c>
      <c r="H214" s="84">
        <v>0</v>
      </c>
      <c r="I214" s="84">
        <v>0</v>
      </c>
      <c r="J214" s="84">
        <v>0</v>
      </c>
      <c r="K214" s="84">
        <v>0</v>
      </c>
      <c r="L214" s="84">
        <v>0</v>
      </c>
      <c r="M214" s="84">
        <v>0</v>
      </c>
      <c r="N214" s="84">
        <v>0</v>
      </c>
      <c r="O214" s="84">
        <v>0</v>
      </c>
      <c r="P214" s="84">
        <v>0.29759999999999998</v>
      </c>
      <c r="Q214" s="84">
        <v>0.3231</v>
      </c>
      <c r="R214" s="84">
        <v>9.5600000000000004E-2</v>
      </c>
      <c r="S214" s="84">
        <v>0.32219999999999999</v>
      </c>
      <c r="T214" s="84">
        <v>0.3231</v>
      </c>
      <c r="U214" s="84">
        <v>0.22459999999999999</v>
      </c>
      <c r="V214" s="84">
        <v>0.25009999999999999</v>
      </c>
      <c r="W214" s="84">
        <v>0.2132</v>
      </c>
      <c r="X214" s="84">
        <v>0.25219999999999998</v>
      </c>
      <c r="Y214" s="84">
        <v>0.35959999999999998</v>
      </c>
      <c r="Z214" s="84">
        <v>0.49459999999999998</v>
      </c>
      <c r="AA214" s="84">
        <v>0.36969999999999997</v>
      </c>
    </row>
    <row r="215" spans="1:27">
      <c r="A215" s="142"/>
      <c r="B215" s="142"/>
      <c r="C215" s="5">
        <v>8.875</v>
      </c>
      <c r="D215" s="84">
        <v>0</v>
      </c>
      <c r="E215" s="84">
        <v>0</v>
      </c>
      <c r="F215" s="84">
        <v>0</v>
      </c>
      <c r="G215" s="84">
        <v>0</v>
      </c>
      <c r="H215" s="84">
        <v>0</v>
      </c>
      <c r="I215" s="84">
        <v>0</v>
      </c>
      <c r="J215" s="84">
        <v>0</v>
      </c>
      <c r="K215" s="84">
        <v>0</v>
      </c>
      <c r="L215" s="84">
        <v>0</v>
      </c>
      <c r="M215" s="84">
        <v>0</v>
      </c>
      <c r="N215" s="84">
        <v>0</v>
      </c>
      <c r="O215" s="84">
        <v>0</v>
      </c>
      <c r="P215" s="84">
        <v>0.37240000000000001</v>
      </c>
      <c r="Q215" s="84">
        <v>0.4647</v>
      </c>
      <c r="R215" s="84">
        <v>0.13589999999999999</v>
      </c>
      <c r="S215" s="84">
        <v>0.46239999999999998</v>
      </c>
      <c r="T215" s="84">
        <v>0.4647</v>
      </c>
      <c r="U215" s="84">
        <v>0.30649999999999999</v>
      </c>
      <c r="V215" s="84">
        <v>0.311</v>
      </c>
      <c r="W215" s="84">
        <v>0.23069999999999999</v>
      </c>
      <c r="X215" s="84">
        <v>0.2107</v>
      </c>
      <c r="Y215" s="84">
        <v>0.3488</v>
      </c>
      <c r="Z215" s="84">
        <v>0.6038</v>
      </c>
      <c r="AA215" s="84">
        <v>0.43020000000000003</v>
      </c>
    </row>
    <row r="216" spans="1:27">
      <c r="A216" s="142"/>
      <c r="B216" s="142"/>
      <c r="C216" s="5">
        <v>8.9166666666666696</v>
      </c>
      <c r="D216" s="84">
        <v>0</v>
      </c>
      <c r="E216" s="84">
        <v>0</v>
      </c>
      <c r="F216" s="84">
        <v>0</v>
      </c>
      <c r="G216" s="84">
        <v>0</v>
      </c>
      <c r="H216" s="84">
        <v>0</v>
      </c>
      <c r="I216" s="84">
        <v>0</v>
      </c>
      <c r="J216" s="84">
        <v>0</v>
      </c>
      <c r="K216" s="84">
        <v>0</v>
      </c>
      <c r="L216" s="84">
        <v>0</v>
      </c>
      <c r="M216" s="84">
        <v>0</v>
      </c>
      <c r="N216" s="84">
        <v>0</v>
      </c>
      <c r="O216" s="84">
        <v>0</v>
      </c>
      <c r="P216" s="84">
        <v>0.38090000000000002</v>
      </c>
      <c r="Q216" s="84">
        <v>0.54630000000000001</v>
      </c>
      <c r="R216" s="84">
        <v>0.1278</v>
      </c>
      <c r="S216" s="84">
        <v>0.47410000000000002</v>
      </c>
      <c r="T216" s="84">
        <v>0.54630000000000001</v>
      </c>
      <c r="U216" s="84">
        <v>0.31769999999999998</v>
      </c>
      <c r="V216" s="84">
        <v>0.36870000000000003</v>
      </c>
      <c r="W216" s="84">
        <v>0.29520000000000002</v>
      </c>
      <c r="X216" s="84">
        <v>0.24390000000000001</v>
      </c>
      <c r="Y216" s="84">
        <v>0.28739999999999999</v>
      </c>
      <c r="Z216" s="84">
        <v>0.68059999999999998</v>
      </c>
      <c r="AA216" s="84">
        <v>0.4909</v>
      </c>
    </row>
    <row r="217" spans="1:27">
      <c r="A217" s="142"/>
      <c r="B217" s="142"/>
      <c r="C217" s="5">
        <v>8.9583333333333304</v>
      </c>
      <c r="D217" s="84">
        <v>0</v>
      </c>
      <c r="E217" s="84">
        <v>0</v>
      </c>
      <c r="F217" s="84">
        <v>0</v>
      </c>
      <c r="G217" s="84">
        <v>0</v>
      </c>
      <c r="H217" s="84">
        <v>0</v>
      </c>
      <c r="I217" s="84">
        <v>0</v>
      </c>
      <c r="J217" s="84">
        <v>0</v>
      </c>
      <c r="K217" s="84">
        <v>0</v>
      </c>
      <c r="L217" s="84">
        <v>0</v>
      </c>
      <c r="M217" s="84">
        <v>0</v>
      </c>
      <c r="N217" s="84">
        <v>0</v>
      </c>
      <c r="O217" s="84">
        <v>0</v>
      </c>
      <c r="P217" s="84">
        <v>0.3639</v>
      </c>
      <c r="Q217" s="84">
        <v>0.59079999999999999</v>
      </c>
      <c r="R217" s="84">
        <v>0.1177</v>
      </c>
      <c r="S217" s="84">
        <v>0.47589999999999999</v>
      </c>
      <c r="T217" s="84">
        <v>0.59079999999999999</v>
      </c>
      <c r="U217" s="84">
        <v>0.3145</v>
      </c>
      <c r="V217" s="84">
        <v>0.379</v>
      </c>
      <c r="W217" s="84">
        <v>0.23669999999999999</v>
      </c>
      <c r="X217" s="84">
        <v>0.17</v>
      </c>
      <c r="Y217" s="84">
        <v>0.21229999999999999</v>
      </c>
      <c r="Z217" s="84">
        <v>0.71209999999999996</v>
      </c>
      <c r="AA217" s="84">
        <v>0.4829</v>
      </c>
    </row>
    <row r="218" spans="1:27">
      <c r="A218" s="142"/>
      <c r="B218" s="142"/>
      <c r="C218" s="5">
        <v>9</v>
      </c>
      <c r="D218" s="84">
        <v>0</v>
      </c>
      <c r="E218" s="84">
        <v>0</v>
      </c>
      <c r="F218" s="84">
        <v>0</v>
      </c>
      <c r="G218" s="84">
        <v>0</v>
      </c>
      <c r="H218" s="84">
        <v>0</v>
      </c>
      <c r="I218" s="84">
        <v>0</v>
      </c>
      <c r="J218" s="84">
        <v>0</v>
      </c>
      <c r="K218" s="84">
        <v>0</v>
      </c>
      <c r="L218" s="84">
        <v>0</v>
      </c>
      <c r="M218" s="84">
        <v>0</v>
      </c>
      <c r="N218" s="84">
        <v>0</v>
      </c>
      <c r="O218" s="84">
        <v>0</v>
      </c>
      <c r="P218" s="84">
        <v>0.3795</v>
      </c>
      <c r="Q218" s="84">
        <v>0.62180000000000002</v>
      </c>
      <c r="R218" s="84">
        <v>0.12139999999999999</v>
      </c>
      <c r="S218" s="84">
        <v>0.49009999999999998</v>
      </c>
      <c r="T218" s="84">
        <v>0.62180000000000002</v>
      </c>
      <c r="U218" s="84">
        <v>0.32690000000000002</v>
      </c>
      <c r="V218" s="84">
        <v>0.34379999999999999</v>
      </c>
      <c r="W218" s="84">
        <v>0.20150000000000001</v>
      </c>
      <c r="X218" s="84">
        <v>0.11509999999999999</v>
      </c>
      <c r="Y218" s="84">
        <v>0.18659999999999999</v>
      </c>
      <c r="Z218" s="84">
        <v>0.62190000000000001</v>
      </c>
      <c r="AA218" s="84">
        <v>0.41820000000000002</v>
      </c>
    </row>
    <row r="219" spans="1:27">
      <c r="A219" s="142" t="s">
        <v>81</v>
      </c>
      <c r="B219" s="142"/>
      <c r="C219" s="39">
        <v>9.0416666666666696</v>
      </c>
      <c r="D219" s="95">
        <v>0</v>
      </c>
      <c r="E219" s="95">
        <v>0</v>
      </c>
      <c r="F219" s="95">
        <v>0</v>
      </c>
      <c r="G219" s="95">
        <v>0</v>
      </c>
      <c r="H219" s="95">
        <v>0</v>
      </c>
      <c r="I219" s="95">
        <v>0</v>
      </c>
      <c r="J219" s="95">
        <v>0</v>
      </c>
      <c r="K219" s="95">
        <v>0</v>
      </c>
      <c r="L219" s="95">
        <v>0</v>
      </c>
      <c r="M219" s="95">
        <v>0</v>
      </c>
      <c r="N219" s="95">
        <v>0</v>
      </c>
      <c r="O219" s="95">
        <v>0</v>
      </c>
      <c r="P219" s="95">
        <v>0.46389999999999998</v>
      </c>
      <c r="Q219" s="95">
        <v>0.66500000000000004</v>
      </c>
      <c r="R219" s="95">
        <v>0.1573</v>
      </c>
      <c r="S219" s="95">
        <v>0.64590000000000003</v>
      </c>
      <c r="T219" s="95">
        <v>0.66500000000000004</v>
      </c>
      <c r="U219" s="95">
        <v>0.40110000000000001</v>
      </c>
      <c r="V219" s="95">
        <v>0.22289999999999999</v>
      </c>
      <c r="W219" s="95">
        <v>0.15160000000000001</v>
      </c>
      <c r="X219" s="95">
        <v>7.7399999999999997E-2</v>
      </c>
      <c r="Y219" s="95">
        <v>0.14130000000000001</v>
      </c>
      <c r="Z219" s="95">
        <v>0.65669999999999995</v>
      </c>
      <c r="AA219" s="95">
        <v>0.40439999999999998</v>
      </c>
    </row>
    <row r="220" spans="1:27">
      <c r="A220" s="142"/>
      <c r="B220" s="142"/>
      <c r="C220" s="39">
        <v>9.0833333333333304</v>
      </c>
      <c r="D220" s="95">
        <v>0</v>
      </c>
      <c r="E220" s="95">
        <v>0</v>
      </c>
      <c r="F220" s="95">
        <v>0</v>
      </c>
      <c r="G220" s="95">
        <v>0</v>
      </c>
      <c r="H220" s="95">
        <v>0</v>
      </c>
      <c r="I220" s="95">
        <v>0</v>
      </c>
      <c r="J220" s="95">
        <v>0</v>
      </c>
      <c r="K220" s="95">
        <v>0</v>
      </c>
      <c r="L220" s="95">
        <v>0</v>
      </c>
      <c r="M220" s="95">
        <v>0</v>
      </c>
      <c r="N220" s="95">
        <v>0</v>
      </c>
      <c r="O220" s="95">
        <v>0</v>
      </c>
      <c r="P220" s="95">
        <v>0.45300000000000001</v>
      </c>
      <c r="Q220" s="95">
        <v>0.64970000000000006</v>
      </c>
      <c r="R220" s="95">
        <v>0.15440000000000001</v>
      </c>
      <c r="S220" s="95">
        <v>0.61060000000000003</v>
      </c>
      <c r="T220" s="95">
        <v>0.64970000000000006</v>
      </c>
      <c r="U220" s="95">
        <v>0.3881</v>
      </c>
      <c r="V220" s="95">
        <v>0.23419999999999999</v>
      </c>
      <c r="W220" s="95">
        <v>0.17979999999999999</v>
      </c>
      <c r="X220" s="95">
        <v>9.1300000000000006E-2</v>
      </c>
      <c r="Y220" s="95">
        <v>0.13059999999999999</v>
      </c>
      <c r="Z220" s="95">
        <v>0.5635</v>
      </c>
      <c r="AA220" s="95">
        <v>0.3664</v>
      </c>
    </row>
    <row r="221" spans="1:27">
      <c r="A221" s="142"/>
      <c r="B221" s="142"/>
      <c r="C221" s="39">
        <v>9.125</v>
      </c>
      <c r="D221" s="95">
        <v>0</v>
      </c>
      <c r="E221" s="95">
        <v>0</v>
      </c>
      <c r="F221" s="95">
        <v>0</v>
      </c>
      <c r="G221" s="95">
        <v>0</v>
      </c>
      <c r="H221" s="95">
        <v>0</v>
      </c>
      <c r="I221" s="95">
        <v>0</v>
      </c>
      <c r="J221" s="95">
        <v>0</v>
      </c>
      <c r="K221" s="95">
        <v>0</v>
      </c>
      <c r="L221" s="95">
        <v>0</v>
      </c>
      <c r="M221" s="95">
        <v>0</v>
      </c>
      <c r="N221" s="95">
        <v>0</v>
      </c>
      <c r="O221" s="95">
        <v>0</v>
      </c>
      <c r="P221" s="95">
        <v>0.40450000000000003</v>
      </c>
      <c r="Q221" s="95">
        <v>0.57699999999999996</v>
      </c>
      <c r="R221" s="95">
        <v>0.1431</v>
      </c>
      <c r="S221" s="95">
        <v>0.56979999999999997</v>
      </c>
      <c r="T221" s="95">
        <v>0.57699999999999996</v>
      </c>
      <c r="U221" s="95">
        <v>0.35310000000000002</v>
      </c>
      <c r="V221" s="95">
        <v>0.20669999999999999</v>
      </c>
      <c r="W221" s="95">
        <v>0.23019999999999999</v>
      </c>
      <c r="X221" s="95">
        <v>0.1018</v>
      </c>
      <c r="Y221" s="95">
        <v>0.12139999999999999</v>
      </c>
      <c r="Z221" s="95">
        <v>0.53010000000000002</v>
      </c>
      <c r="AA221" s="95">
        <v>0.35870000000000002</v>
      </c>
    </row>
    <row r="222" spans="1:27">
      <c r="A222" s="142"/>
      <c r="B222" s="142"/>
      <c r="C222" s="39">
        <v>9.1666666666666696</v>
      </c>
      <c r="D222" s="95">
        <v>0</v>
      </c>
      <c r="E222" s="95">
        <v>0</v>
      </c>
      <c r="F222" s="95">
        <v>0</v>
      </c>
      <c r="G222" s="95">
        <v>0</v>
      </c>
      <c r="H222" s="95">
        <v>0</v>
      </c>
      <c r="I222" s="95">
        <v>0</v>
      </c>
      <c r="J222" s="95">
        <v>0</v>
      </c>
      <c r="K222" s="95">
        <v>0</v>
      </c>
      <c r="L222" s="95">
        <v>0</v>
      </c>
      <c r="M222" s="95">
        <v>0</v>
      </c>
      <c r="N222" s="95">
        <v>0</v>
      </c>
      <c r="O222" s="95">
        <v>0</v>
      </c>
      <c r="P222" s="95">
        <v>0.40749999999999997</v>
      </c>
      <c r="Q222" s="95">
        <v>0.56879999999999997</v>
      </c>
      <c r="R222" s="95">
        <v>0.13639999999999999</v>
      </c>
      <c r="S222" s="95">
        <v>0.56940000000000002</v>
      </c>
      <c r="T222" s="95">
        <v>0.56879999999999997</v>
      </c>
      <c r="U222" s="95">
        <v>0.35020000000000001</v>
      </c>
      <c r="V222" s="95">
        <v>0.1807</v>
      </c>
      <c r="W222" s="95">
        <v>0.3049</v>
      </c>
      <c r="X222" s="95">
        <v>0.12570000000000001</v>
      </c>
      <c r="Y222" s="95">
        <v>0.13320000000000001</v>
      </c>
      <c r="Z222" s="95">
        <v>0.52059999999999995</v>
      </c>
      <c r="AA222" s="95">
        <v>0.37109999999999999</v>
      </c>
    </row>
    <row r="223" spans="1:27">
      <c r="A223" s="142"/>
      <c r="B223" s="142"/>
      <c r="C223" s="39">
        <v>9.2083333333333304</v>
      </c>
      <c r="D223" s="95">
        <v>0</v>
      </c>
      <c r="E223" s="95">
        <v>0</v>
      </c>
      <c r="F223" s="95">
        <v>0</v>
      </c>
      <c r="G223" s="95">
        <v>0</v>
      </c>
      <c r="H223" s="95">
        <v>0</v>
      </c>
      <c r="I223" s="95">
        <v>0</v>
      </c>
      <c r="J223" s="95">
        <v>0</v>
      </c>
      <c r="K223" s="95">
        <v>0</v>
      </c>
      <c r="L223" s="95">
        <v>0</v>
      </c>
      <c r="M223" s="95">
        <v>0</v>
      </c>
      <c r="N223" s="95">
        <v>0</v>
      </c>
      <c r="O223" s="95">
        <v>0</v>
      </c>
      <c r="P223" s="95">
        <v>0.38229999999999997</v>
      </c>
      <c r="Q223" s="95">
        <v>0.53249999999999997</v>
      </c>
      <c r="R223" s="95">
        <v>0.1333</v>
      </c>
      <c r="S223" s="95">
        <v>0.51290000000000002</v>
      </c>
      <c r="T223" s="95">
        <v>0.53249999999999997</v>
      </c>
      <c r="U223" s="95">
        <v>0.32629999999999998</v>
      </c>
      <c r="V223" s="95">
        <v>0.15679999999999999</v>
      </c>
      <c r="W223" s="95">
        <v>0.38819999999999999</v>
      </c>
      <c r="X223" s="95">
        <v>0.1754</v>
      </c>
      <c r="Y223" s="95">
        <v>0.18529999999999999</v>
      </c>
      <c r="Z223" s="95">
        <v>0.4783</v>
      </c>
      <c r="AA223" s="95">
        <v>0.374</v>
      </c>
    </row>
    <row r="224" spans="1:27">
      <c r="A224" s="142"/>
      <c r="B224" s="142"/>
      <c r="C224" s="39">
        <v>9.25</v>
      </c>
      <c r="D224" s="95">
        <v>0</v>
      </c>
      <c r="E224" s="95">
        <v>0</v>
      </c>
      <c r="F224" s="95">
        <v>0</v>
      </c>
      <c r="G224" s="95">
        <v>0</v>
      </c>
      <c r="H224" s="95">
        <v>0</v>
      </c>
      <c r="I224" s="95">
        <v>0</v>
      </c>
      <c r="J224" s="95">
        <v>0</v>
      </c>
      <c r="K224" s="95">
        <v>0</v>
      </c>
      <c r="L224" s="95">
        <v>0</v>
      </c>
      <c r="M224" s="95">
        <v>0</v>
      </c>
      <c r="N224" s="95">
        <v>0</v>
      </c>
      <c r="O224" s="95">
        <v>0</v>
      </c>
      <c r="P224" s="95">
        <v>0.3291</v>
      </c>
      <c r="Q224" s="95">
        <v>0.4451</v>
      </c>
      <c r="R224" s="95">
        <v>0.1138</v>
      </c>
      <c r="S224" s="95">
        <v>0.48659999999999998</v>
      </c>
      <c r="T224" s="95">
        <v>0.4451</v>
      </c>
      <c r="U224" s="95">
        <v>0.28789999999999999</v>
      </c>
      <c r="V224" s="95">
        <v>0.16600000000000001</v>
      </c>
      <c r="W224" s="95">
        <v>0.43619999999999998</v>
      </c>
      <c r="X224" s="95">
        <v>0.20780000000000001</v>
      </c>
      <c r="Y224" s="95">
        <v>0.17299999999999999</v>
      </c>
      <c r="Z224" s="95">
        <v>0.43859999999999999</v>
      </c>
      <c r="AA224" s="95">
        <v>0.36909999999999998</v>
      </c>
    </row>
    <row r="225" spans="1:27">
      <c r="A225" s="142"/>
      <c r="B225" s="142"/>
      <c r="C225" s="39">
        <v>9.2916666666666696</v>
      </c>
      <c r="D225" s="95">
        <v>0</v>
      </c>
      <c r="E225" s="95">
        <v>0</v>
      </c>
      <c r="F225" s="95">
        <v>0</v>
      </c>
      <c r="G225" s="95">
        <v>0</v>
      </c>
      <c r="H225" s="95">
        <v>0</v>
      </c>
      <c r="I225" s="95">
        <v>0</v>
      </c>
      <c r="J225" s="95">
        <v>6.4999999999999997E-3</v>
      </c>
      <c r="K225" s="95">
        <v>3.8999999999999998E-3</v>
      </c>
      <c r="L225" s="95">
        <v>1.23E-2</v>
      </c>
      <c r="M225" s="95">
        <v>3.5999999999999999E-3</v>
      </c>
      <c r="N225" s="95">
        <v>0</v>
      </c>
      <c r="O225" s="95">
        <v>5.3E-3</v>
      </c>
      <c r="P225" s="95">
        <v>0.32769999999999999</v>
      </c>
      <c r="Q225" s="95">
        <v>0.4047</v>
      </c>
      <c r="R225" s="95">
        <v>0.1053</v>
      </c>
      <c r="S225" s="95">
        <v>0.46829999999999999</v>
      </c>
      <c r="T225" s="95">
        <v>0.4047</v>
      </c>
      <c r="U225" s="95">
        <v>0.2757</v>
      </c>
      <c r="V225" s="95">
        <v>0.20369999999999999</v>
      </c>
      <c r="W225" s="95">
        <v>0.44950000000000001</v>
      </c>
      <c r="X225" s="95">
        <v>0.2485</v>
      </c>
      <c r="Y225" s="95">
        <v>0.16500000000000001</v>
      </c>
      <c r="Z225" s="95">
        <v>0.42059999999999997</v>
      </c>
      <c r="AA225" s="95">
        <v>0.37159999999999999</v>
      </c>
    </row>
    <row r="226" spans="1:27">
      <c r="A226" s="142"/>
      <c r="B226" s="142"/>
      <c r="C226" s="39">
        <v>9.3333333333333304</v>
      </c>
      <c r="D226" s="95">
        <v>0</v>
      </c>
      <c r="E226" s="95">
        <v>0</v>
      </c>
      <c r="F226" s="95">
        <v>0</v>
      </c>
      <c r="G226" s="95">
        <v>0</v>
      </c>
      <c r="H226" s="95">
        <v>0</v>
      </c>
      <c r="I226" s="95">
        <v>0</v>
      </c>
      <c r="J226" s="95">
        <v>0.30840000000000001</v>
      </c>
      <c r="K226" s="95">
        <v>0.2092</v>
      </c>
      <c r="L226" s="95">
        <v>0.26669999999999999</v>
      </c>
      <c r="M226" s="95">
        <v>0.29509999999999997</v>
      </c>
      <c r="N226" s="95">
        <v>0.14410000000000001</v>
      </c>
      <c r="O226" s="95">
        <v>0.2447</v>
      </c>
      <c r="P226" s="95">
        <v>0.33400000000000002</v>
      </c>
      <c r="Q226" s="95">
        <v>0.39269999999999999</v>
      </c>
      <c r="R226" s="95">
        <v>0.1045</v>
      </c>
      <c r="S226" s="95">
        <v>0.45889999999999997</v>
      </c>
      <c r="T226" s="95">
        <v>0.39269999999999999</v>
      </c>
      <c r="U226" s="95">
        <v>0.27389999999999998</v>
      </c>
      <c r="V226" s="95">
        <v>0.19209999999999999</v>
      </c>
      <c r="W226" s="95">
        <v>0.36320000000000002</v>
      </c>
      <c r="X226" s="95">
        <v>0.25779999999999997</v>
      </c>
      <c r="Y226" s="95">
        <v>0.12909999999999999</v>
      </c>
      <c r="Z226" s="95">
        <v>0.39929999999999999</v>
      </c>
      <c r="AA226" s="95">
        <v>0.33950000000000002</v>
      </c>
    </row>
    <row r="227" spans="1:27">
      <c r="A227" s="142"/>
      <c r="B227" s="142"/>
      <c r="C227" s="39">
        <v>9.375</v>
      </c>
      <c r="D227" s="95">
        <v>8.0999999999999996E-3</v>
      </c>
      <c r="E227" s="95">
        <v>5.16E-2</v>
      </c>
      <c r="F227" s="95">
        <v>2.3999999999999998E-3</v>
      </c>
      <c r="G227" s="95">
        <v>0</v>
      </c>
      <c r="H227" s="95">
        <v>0</v>
      </c>
      <c r="I227" s="95">
        <v>1.24E-2</v>
      </c>
      <c r="J227" s="95">
        <v>0.61660000000000004</v>
      </c>
      <c r="K227" s="95">
        <v>0.51180000000000003</v>
      </c>
      <c r="L227" s="95">
        <v>0.61350000000000005</v>
      </c>
      <c r="M227" s="95">
        <v>0.54379999999999995</v>
      </c>
      <c r="N227" s="95">
        <v>0.4456</v>
      </c>
      <c r="O227" s="95">
        <v>0.54630000000000001</v>
      </c>
      <c r="P227" s="95">
        <v>0.3407</v>
      </c>
      <c r="Q227" s="95">
        <v>0.41060000000000002</v>
      </c>
      <c r="R227" s="95">
        <v>0.1008</v>
      </c>
      <c r="S227" s="95">
        <v>0.44379999999999997</v>
      </c>
      <c r="T227" s="95">
        <v>0.41060000000000002</v>
      </c>
      <c r="U227" s="95">
        <v>0.27339999999999998</v>
      </c>
      <c r="V227" s="95">
        <v>0.18809999999999999</v>
      </c>
      <c r="W227" s="95">
        <v>0.30280000000000001</v>
      </c>
      <c r="X227" s="95">
        <v>0.26150000000000001</v>
      </c>
      <c r="Y227" s="95">
        <v>0.1124</v>
      </c>
      <c r="Z227" s="95">
        <v>0.3876</v>
      </c>
      <c r="AA227" s="95">
        <v>0.31929999999999997</v>
      </c>
    </row>
    <row r="228" spans="1:27">
      <c r="A228" s="142"/>
      <c r="B228" s="142"/>
      <c r="C228" s="39">
        <v>9.4166666666666696</v>
      </c>
      <c r="D228" s="95">
        <v>0.37919999999999998</v>
      </c>
      <c r="E228" s="95">
        <v>0.31330000000000002</v>
      </c>
      <c r="F228" s="95">
        <v>0.53580000000000005</v>
      </c>
      <c r="G228" s="95">
        <v>0.30399999999999999</v>
      </c>
      <c r="H228" s="95">
        <v>0.33900000000000002</v>
      </c>
      <c r="I228" s="95">
        <v>0.37430000000000002</v>
      </c>
      <c r="J228" s="95">
        <v>0.71360000000000001</v>
      </c>
      <c r="K228" s="95">
        <v>0.71</v>
      </c>
      <c r="L228" s="95">
        <v>0.67079999999999995</v>
      </c>
      <c r="M228" s="95">
        <v>0.60470000000000002</v>
      </c>
      <c r="N228" s="95">
        <v>0.58699999999999997</v>
      </c>
      <c r="O228" s="95">
        <v>0.65720000000000001</v>
      </c>
      <c r="P228" s="95">
        <v>0.248</v>
      </c>
      <c r="Q228" s="95">
        <v>0.31430000000000002</v>
      </c>
      <c r="R228" s="95">
        <v>7.7100000000000002E-2</v>
      </c>
      <c r="S228" s="95">
        <v>0.35170000000000001</v>
      </c>
      <c r="T228" s="95">
        <v>0.31430000000000002</v>
      </c>
      <c r="U228" s="95">
        <v>0.20799999999999999</v>
      </c>
      <c r="V228" s="95">
        <v>0.1454</v>
      </c>
      <c r="W228" s="95">
        <v>0.2838</v>
      </c>
      <c r="X228" s="95">
        <v>0.1179</v>
      </c>
      <c r="Y228" s="95">
        <v>8.0600000000000005E-2</v>
      </c>
      <c r="Z228" s="95">
        <v>0.24629999999999999</v>
      </c>
      <c r="AA228" s="95">
        <v>0.2213</v>
      </c>
    </row>
    <row r="229" spans="1:27">
      <c r="A229" s="142"/>
      <c r="B229" s="142"/>
      <c r="C229" s="39">
        <v>9.4583333333333304</v>
      </c>
      <c r="D229" s="95">
        <v>0.65149999999999997</v>
      </c>
      <c r="E229" s="95">
        <v>0.53090000000000004</v>
      </c>
      <c r="F229" s="95">
        <v>0.65349999999999997</v>
      </c>
      <c r="G229" s="95">
        <v>0.56859999999999999</v>
      </c>
      <c r="H229" s="95">
        <v>0.71599999999999997</v>
      </c>
      <c r="I229" s="95">
        <v>0.62409999999999999</v>
      </c>
      <c r="J229" s="95">
        <v>0.69730000000000003</v>
      </c>
      <c r="K229" s="95">
        <v>0.71120000000000005</v>
      </c>
      <c r="L229" s="95">
        <v>0.73440000000000005</v>
      </c>
      <c r="M229" s="95">
        <v>0.63400000000000001</v>
      </c>
      <c r="N229" s="95">
        <v>0.66849999999999998</v>
      </c>
      <c r="O229" s="95">
        <v>0.68910000000000005</v>
      </c>
      <c r="P229" s="95">
        <v>0.21729999999999999</v>
      </c>
      <c r="Q229" s="95">
        <v>0.316</v>
      </c>
      <c r="R229" s="95">
        <v>7.8899999999999998E-2</v>
      </c>
      <c r="S229" s="95">
        <v>0.28660000000000002</v>
      </c>
      <c r="T229" s="95">
        <v>0.316</v>
      </c>
      <c r="U229" s="95">
        <v>0.18740000000000001</v>
      </c>
      <c r="V229" s="95">
        <v>9.0300000000000005E-2</v>
      </c>
      <c r="W229" s="95">
        <v>0.22170000000000001</v>
      </c>
      <c r="X229" s="95">
        <v>0.1158</v>
      </c>
      <c r="Y229" s="95">
        <v>7.9200000000000007E-2</v>
      </c>
      <c r="Z229" s="95">
        <v>0.13780000000000001</v>
      </c>
      <c r="AA229" s="95">
        <v>0.1462</v>
      </c>
    </row>
    <row r="230" spans="1:27">
      <c r="A230" s="142"/>
      <c r="B230" s="142"/>
      <c r="C230" s="39">
        <v>9.5</v>
      </c>
      <c r="D230" s="95">
        <v>0.59250000000000003</v>
      </c>
      <c r="E230" s="95">
        <v>0.57120000000000004</v>
      </c>
      <c r="F230" s="95">
        <v>0.62870000000000004</v>
      </c>
      <c r="G230" s="95">
        <v>0.56759999999999999</v>
      </c>
      <c r="H230" s="95">
        <v>0.60050000000000003</v>
      </c>
      <c r="I230" s="95">
        <v>0.59209999999999996</v>
      </c>
      <c r="J230" s="95">
        <v>0.69979999999999998</v>
      </c>
      <c r="K230" s="95">
        <v>0.65639999999999998</v>
      </c>
      <c r="L230" s="95">
        <v>0.6764</v>
      </c>
      <c r="M230" s="95">
        <v>0.60899999999999999</v>
      </c>
      <c r="N230" s="95">
        <v>0.63329999999999997</v>
      </c>
      <c r="O230" s="95">
        <v>0.65500000000000003</v>
      </c>
      <c r="P230" s="95">
        <v>0.28399999999999997</v>
      </c>
      <c r="Q230" s="95">
        <v>0.34849999999999998</v>
      </c>
      <c r="R230" s="95">
        <v>9.11E-2</v>
      </c>
      <c r="S230" s="95">
        <v>0.34860000000000002</v>
      </c>
      <c r="T230" s="95">
        <v>0.34849999999999998</v>
      </c>
      <c r="U230" s="95">
        <v>0.22720000000000001</v>
      </c>
      <c r="V230" s="95">
        <v>9.9900000000000003E-2</v>
      </c>
      <c r="W230" s="95">
        <v>0.23169999999999999</v>
      </c>
      <c r="X230" s="95">
        <v>0.1333</v>
      </c>
      <c r="Y230" s="95">
        <v>9.3299999999999994E-2</v>
      </c>
      <c r="Z230" s="95">
        <v>0.32819999999999999</v>
      </c>
      <c r="AA230" s="95">
        <v>0.24790000000000001</v>
      </c>
    </row>
    <row r="231" spans="1:27">
      <c r="A231" s="142"/>
      <c r="B231" s="142"/>
      <c r="C231" s="39">
        <v>9.5416666666666696</v>
      </c>
      <c r="D231" s="95">
        <v>0.57979999999999998</v>
      </c>
      <c r="E231" s="95">
        <v>0.59730000000000005</v>
      </c>
      <c r="F231" s="95">
        <v>0.56410000000000005</v>
      </c>
      <c r="G231" s="95">
        <v>0.48470000000000002</v>
      </c>
      <c r="H231" s="95">
        <v>0.58879999999999999</v>
      </c>
      <c r="I231" s="95">
        <v>0.56289999999999996</v>
      </c>
      <c r="J231" s="95">
        <v>0.72050000000000003</v>
      </c>
      <c r="K231" s="95">
        <v>0.7177</v>
      </c>
      <c r="L231" s="95">
        <v>0.70579999999999998</v>
      </c>
      <c r="M231" s="95">
        <v>0.66700000000000004</v>
      </c>
      <c r="N231" s="95">
        <v>0.6754</v>
      </c>
      <c r="O231" s="95">
        <v>0.69730000000000003</v>
      </c>
      <c r="P231" s="95">
        <v>0.24829999999999999</v>
      </c>
      <c r="Q231" s="95">
        <v>0.29559999999999997</v>
      </c>
      <c r="R231" s="95">
        <v>8.0600000000000005E-2</v>
      </c>
      <c r="S231" s="95">
        <v>0.2792</v>
      </c>
      <c r="T231" s="95">
        <v>0.29559999999999997</v>
      </c>
      <c r="U231" s="95">
        <v>0.19289999999999999</v>
      </c>
      <c r="V231" s="95">
        <v>7.8100000000000003E-2</v>
      </c>
      <c r="W231" s="95">
        <v>0.19600000000000001</v>
      </c>
      <c r="X231" s="95">
        <v>0.1046</v>
      </c>
      <c r="Y231" s="95">
        <v>8.8099999999999998E-2</v>
      </c>
      <c r="Z231" s="95">
        <v>0.33650000000000002</v>
      </c>
      <c r="AA231" s="95">
        <v>0.23799999999999999</v>
      </c>
    </row>
    <row r="232" spans="1:27">
      <c r="A232" s="142"/>
      <c r="B232" s="142"/>
      <c r="C232" s="39">
        <v>9.5833333333333304</v>
      </c>
      <c r="D232" s="95">
        <v>0.62619999999999998</v>
      </c>
      <c r="E232" s="95">
        <v>0.68840000000000001</v>
      </c>
      <c r="F232" s="95">
        <v>0.64200000000000002</v>
      </c>
      <c r="G232" s="95">
        <v>0.51039999999999996</v>
      </c>
      <c r="H232" s="95">
        <v>0.61890000000000001</v>
      </c>
      <c r="I232" s="95">
        <v>0.61719999999999997</v>
      </c>
      <c r="J232" s="95">
        <v>0.69789999999999996</v>
      </c>
      <c r="K232" s="95">
        <v>0.62119999999999997</v>
      </c>
      <c r="L232" s="95">
        <v>0.70899999999999996</v>
      </c>
      <c r="M232" s="95">
        <v>0.63619999999999999</v>
      </c>
      <c r="N232" s="95">
        <v>0.65839999999999999</v>
      </c>
      <c r="O232" s="95">
        <v>0.66449999999999998</v>
      </c>
      <c r="P232" s="95">
        <v>0.22889999999999999</v>
      </c>
      <c r="Q232" s="95">
        <v>0.22450000000000001</v>
      </c>
      <c r="R232" s="95">
        <v>7.8100000000000003E-2</v>
      </c>
      <c r="S232" s="95">
        <v>0.21160000000000001</v>
      </c>
      <c r="T232" s="95">
        <v>0.22450000000000001</v>
      </c>
      <c r="U232" s="95">
        <v>0.16450000000000001</v>
      </c>
      <c r="V232" s="95">
        <v>9.4700000000000006E-2</v>
      </c>
      <c r="W232" s="95">
        <v>0.26269999999999999</v>
      </c>
      <c r="X232" s="95">
        <v>0.1051</v>
      </c>
      <c r="Y232" s="95">
        <v>9.3200000000000005E-2</v>
      </c>
      <c r="Z232" s="95">
        <v>0.39050000000000001</v>
      </c>
      <c r="AA232" s="95">
        <v>0.28239999999999998</v>
      </c>
    </row>
    <row r="233" spans="1:27">
      <c r="A233" s="142"/>
      <c r="B233" s="142"/>
      <c r="C233" s="39">
        <v>9.625</v>
      </c>
      <c r="D233" s="95">
        <v>0.6835</v>
      </c>
      <c r="E233" s="95">
        <v>0.69</v>
      </c>
      <c r="F233" s="95">
        <v>0.69310000000000005</v>
      </c>
      <c r="G233" s="95">
        <v>0.48849999999999999</v>
      </c>
      <c r="H233" s="95">
        <v>0.69359999999999999</v>
      </c>
      <c r="I233" s="95">
        <v>0.64970000000000006</v>
      </c>
      <c r="J233" s="95">
        <v>0.71079999999999999</v>
      </c>
      <c r="K233" s="95">
        <v>0.67120000000000002</v>
      </c>
      <c r="L233" s="95">
        <v>0.66300000000000003</v>
      </c>
      <c r="M233" s="95">
        <v>0.7016</v>
      </c>
      <c r="N233" s="95">
        <v>0.72589999999999999</v>
      </c>
      <c r="O233" s="95">
        <v>0.69450000000000001</v>
      </c>
      <c r="P233" s="95">
        <v>0.221</v>
      </c>
      <c r="Q233" s="95">
        <v>0.21099999999999999</v>
      </c>
      <c r="R233" s="95">
        <v>7.8899999999999998E-2</v>
      </c>
      <c r="S233" s="95">
        <v>0.19689999999999999</v>
      </c>
      <c r="T233" s="95">
        <v>0.21099999999999999</v>
      </c>
      <c r="U233" s="95">
        <v>0.15809999999999999</v>
      </c>
      <c r="V233" s="95">
        <v>9.4399999999999998E-2</v>
      </c>
      <c r="W233" s="95">
        <v>0.22020000000000001</v>
      </c>
      <c r="X233" s="95">
        <v>0.1163</v>
      </c>
      <c r="Y233" s="95">
        <v>9.8699999999999996E-2</v>
      </c>
      <c r="Z233" s="95">
        <v>0.33589999999999998</v>
      </c>
      <c r="AA233" s="95">
        <v>0.24679999999999999</v>
      </c>
    </row>
    <row r="234" spans="1:27">
      <c r="A234" s="142"/>
      <c r="B234" s="142"/>
      <c r="C234" s="39">
        <v>9.6666666666666696</v>
      </c>
      <c r="D234" s="95">
        <v>0.7056</v>
      </c>
      <c r="E234" s="95">
        <v>0.72360000000000002</v>
      </c>
      <c r="F234" s="95">
        <v>0.64700000000000002</v>
      </c>
      <c r="G234" s="95">
        <v>0.50939999999999996</v>
      </c>
      <c r="H234" s="95">
        <v>0.74919999999999998</v>
      </c>
      <c r="I234" s="95">
        <v>0.66700000000000004</v>
      </c>
      <c r="J234" s="95">
        <v>0.66820000000000002</v>
      </c>
      <c r="K234" s="95">
        <v>0.67090000000000005</v>
      </c>
      <c r="L234" s="95">
        <v>0.61240000000000006</v>
      </c>
      <c r="M234" s="95">
        <v>0.6</v>
      </c>
      <c r="N234" s="95">
        <v>0.62739999999999996</v>
      </c>
      <c r="O234" s="95">
        <v>0.63580000000000003</v>
      </c>
      <c r="P234" s="95">
        <v>0.2329</v>
      </c>
      <c r="Q234" s="95">
        <v>0.20430000000000001</v>
      </c>
      <c r="R234" s="95">
        <v>7.0400000000000004E-2</v>
      </c>
      <c r="S234" s="95">
        <v>0.1993</v>
      </c>
      <c r="T234" s="95">
        <v>0.20430000000000001</v>
      </c>
      <c r="U234" s="95">
        <v>0.15770000000000001</v>
      </c>
      <c r="V234" s="95">
        <v>9.6299999999999997E-2</v>
      </c>
      <c r="W234" s="95">
        <v>0.18729999999999999</v>
      </c>
      <c r="X234" s="95">
        <v>0.1489</v>
      </c>
      <c r="Y234" s="95">
        <v>9.9099999999999994E-2</v>
      </c>
      <c r="Z234" s="95">
        <v>0.4466</v>
      </c>
      <c r="AA234" s="95">
        <v>0.29899999999999999</v>
      </c>
    </row>
    <row r="235" spans="1:27">
      <c r="A235" s="142"/>
      <c r="B235" s="142"/>
      <c r="C235" s="39">
        <v>9.7083333333333304</v>
      </c>
      <c r="D235" s="95">
        <v>0.245</v>
      </c>
      <c r="E235" s="95">
        <v>0.4365</v>
      </c>
      <c r="F235" s="95">
        <v>6.3700000000000007E-2</v>
      </c>
      <c r="G235" s="95">
        <v>0.29730000000000001</v>
      </c>
      <c r="H235" s="95">
        <v>0.57240000000000002</v>
      </c>
      <c r="I235" s="95">
        <v>0.32300000000000001</v>
      </c>
      <c r="J235" s="95">
        <v>0.4486</v>
      </c>
      <c r="K235" s="95">
        <v>0.44979999999999998</v>
      </c>
      <c r="L235" s="95">
        <v>0.35949999999999999</v>
      </c>
      <c r="M235" s="95">
        <v>0.43930000000000002</v>
      </c>
      <c r="N235" s="95">
        <v>0.47920000000000001</v>
      </c>
      <c r="O235" s="95">
        <v>0.43530000000000002</v>
      </c>
      <c r="P235" s="95">
        <v>0.26200000000000001</v>
      </c>
      <c r="Q235" s="95">
        <v>0.1925</v>
      </c>
      <c r="R235" s="95">
        <v>8.0799999999999997E-2</v>
      </c>
      <c r="S235" s="95">
        <v>0.20330000000000001</v>
      </c>
      <c r="T235" s="95">
        <v>0.1925</v>
      </c>
      <c r="U235" s="95">
        <v>0.16950000000000001</v>
      </c>
      <c r="V235" s="95">
        <v>0.1024</v>
      </c>
      <c r="W235" s="95">
        <v>0.24229999999999999</v>
      </c>
      <c r="X235" s="95">
        <v>0.19570000000000001</v>
      </c>
      <c r="Y235" s="95">
        <v>0.1062</v>
      </c>
      <c r="Z235" s="95">
        <v>0.45629999999999998</v>
      </c>
      <c r="AA235" s="95">
        <v>0.3226</v>
      </c>
    </row>
    <row r="236" spans="1:27">
      <c r="A236" s="142"/>
      <c r="B236" s="142"/>
      <c r="C236" s="39">
        <v>9.75</v>
      </c>
      <c r="D236" s="95">
        <v>0</v>
      </c>
      <c r="E236" s="95">
        <v>0</v>
      </c>
      <c r="F236" s="95">
        <v>0</v>
      </c>
      <c r="G236" s="95">
        <v>0</v>
      </c>
      <c r="H236" s="95">
        <v>0</v>
      </c>
      <c r="I236" s="95">
        <v>0</v>
      </c>
      <c r="J236" s="95">
        <v>4.4499999999999998E-2</v>
      </c>
      <c r="K236" s="95">
        <v>0.1421</v>
      </c>
      <c r="L236" s="95">
        <v>2.5700000000000001E-2</v>
      </c>
      <c r="M236" s="95">
        <v>9.9299999999999999E-2</v>
      </c>
      <c r="N236" s="95">
        <v>0.14149999999999999</v>
      </c>
      <c r="O236" s="95">
        <v>9.06E-2</v>
      </c>
      <c r="P236" s="95">
        <v>0.28870000000000001</v>
      </c>
      <c r="Q236" s="95">
        <v>0.16619999999999999</v>
      </c>
      <c r="R236" s="95">
        <v>8.2400000000000001E-2</v>
      </c>
      <c r="S236" s="95">
        <v>0.18229999999999999</v>
      </c>
      <c r="T236" s="95">
        <v>0.16619999999999999</v>
      </c>
      <c r="U236" s="95">
        <v>0.1704</v>
      </c>
      <c r="V236" s="95">
        <v>0.1221</v>
      </c>
      <c r="W236" s="95">
        <v>0.25469999999999998</v>
      </c>
      <c r="X236" s="95">
        <v>0.2424</v>
      </c>
      <c r="Y236" s="95">
        <v>0.1091</v>
      </c>
      <c r="Z236" s="95">
        <v>0.47989999999999999</v>
      </c>
      <c r="AA236" s="95">
        <v>0.34499999999999997</v>
      </c>
    </row>
    <row r="237" spans="1:27">
      <c r="A237" s="142"/>
      <c r="B237" s="142"/>
      <c r="C237" s="39">
        <v>9.7916666666666696</v>
      </c>
      <c r="D237" s="95">
        <v>0</v>
      </c>
      <c r="E237" s="95">
        <v>0</v>
      </c>
      <c r="F237" s="95">
        <v>0</v>
      </c>
      <c r="G237" s="95">
        <v>0</v>
      </c>
      <c r="H237" s="95">
        <v>0</v>
      </c>
      <c r="I237" s="95">
        <v>0</v>
      </c>
      <c r="J237" s="95">
        <v>0</v>
      </c>
      <c r="K237" s="95">
        <v>5.0000000000000001E-4</v>
      </c>
      <c r="L237" s="95">
        <v>0</v>
      </c>
      <c r="M237" s="95">
        <v>0</v>
      </c>
      <c r="N237" s="95">
        <v>0</v>
      </c>
      <c r="O237" s="95">
        <v>1E-4</v>
      </c>
      <c r="P237" s="95">
        <v>0.29260000000000003</v>
      </c>
      <c r="Q237" s="95">
        <v>0.17910000000000001</v>
      </c>
      <c r="R237" s="95">
        <v>0.10050000000000001</v>
      </c>
      <c r="S237" s="95">
        <v>0.22559999999999999</v>
      </c>
      <c r="T237" s="95">
        <v>0.17910000000000001</v>
      </c>
      <c r="U237" s="95">
        <v>0.18890000000000001</v>
      </c>
      <c r="V237" s="95">
        <v>0.2218</v>
      </c>
      <c r="W237" s="95">
        <v>0.29449999999999998</v>
      </c>
      <c r="X237" s="95">
        <v>0.26919999999999999</v>
      </c>
      <c r="Y237" s="95">
        <v>0.1406</v>
      </c>
      <c r="Z237" s="95">
        <v>0.57789999999999997</v>
      </c>
      <c r="AA237" s="95">
        <v>0.41899999999999998</v>
      </c>
    </row>
    <row r="238" spans="1:27">
      <c r="A238" s="142"/>
      <c r="B238" s="142"/>
      <c r="C238" s="39">
        <v>9.8333333333333304</v>
      </c>
      <c r="D238" s="95">
        <v>0</v>
      </c>
      <c r="E238" s="95">
        <v>0</v>
      </c>
      <c r="F238" s="95">
        <v>0</v>
      </c>
      <c r="G238" s="95">
        <v>0</v>
      </c>
      <c r="H238" s="95">
        <v>0</v>
      </c>
      <c r="I238" s="95">
        <v>0</v>
      </c>
      <c r="J238" s="95">
        <v>0</v>
      </c>
      <c r="K238" s="95">
        <v>0</v>
      </c>
      <c r="L238" s="95">
        <v>0</v>
      </c>
      <c r="M238" s="95">
        <v>0</v>
      </c>
      <c r="N238" s="95">
        <v>0</v>
      </c>
      <c r="O238" s="95">
        <v>0</v>
      </c>
      <c r="P238" s="95">
        <v>0.36280000000000001</v>
      </c>
      <c r="Q238" s="95">
        <v>0.3543</v>
      </c>
      <c r="R238" s="95">
        <v>0.1198</v>
      </c>
      <c r="S238" s="95">
        <v>0.37340000000000001</v>
      </c>
      <c r="T238" s="95">
        <v>0.3543</v>
      </c>
      <c r="U238" s="95">
        <v>0.2666</v>
      </c>
      <c r="V238" s="95">
        <v>0.31669999999999998</v>
      </c>
      <c r="W238" s="95">
        <v>0.39660000000000001</v>
      </c>
      <c r="X238" s="95">
        <v>0.25419999999999998</v>
      </c>
      <c r="Y238" s="95">
        <v>0.18970000000000001</v>
      </c>
      <c r="Z238" s="95">
        <v>0.49769999999999998</v>
      </c>
      <c r="AA238" s="95">
        <v>0.41289999999999999</v>
      </c>
    </row>
    <row r="239" spans="1:27">
      <c r="A239" s="142"/>
      <c r="B239" s="142"/>
      <c r="C239" s="39">
        <v>9.875</v>
      </c>
      <c r="D239" s="95">
        <v>0</v>
      </c>
      <c r="E239" s="95">
        <v>0</v>
      </c>
      <c r="F239" s="95">
        <v>0</v>
      </c>
      <c r="G239" s="95">
        <v>0</v>
      </c>
      <c r="H239" s="95">
        <v>0</v>
      </c>
      <c r="I239" s="95">
        <v>0</v>
      </c>
      <c r="J239" s="95">
        <v>0</v>
      </c>
      <c r="K239" s="95">
        <v>0</v>
      </c>
      <c r="L239" s="95">
        <v>0</v>
      </c>
      <c r="M239" s="95">
        <v>0</v>
      </c>
      <c r="N239" s="95">
        <v>0</v>
      </c>
      <c r="O239" s="95">
        <v>0</v>
      </c>
      <c r="P239" s="95">
        <v>0.44650000000000001</v>
      </c>
      <c r="Q239" s="95">
        <v>0.55820000000000003</v>
      </c>
      <c r="R239" s="95">
        <v>0.14599999999999999</v>
      </c>
      <c r="S239" s="95">
        <v>0.56289999999999996</v>
      </c>
      <c r="T239" s="95">
        <v>0.55820000000000003</v>
      </c>
      <c r="U239" s="95">
        <v>0.36249999999999999</v>
      </c>
      <c r="V239" s="95">
        <v>0.42509999999999998</v>
      </c>
      <c r="W239" s="95">
        <v>0.4945</v>
      </c>
      <c r="X239" s="95">
        <v>0.2359</v>
      </c>
      <c r="Y239" s="95">
        <v>0.25719999999999998</v>
      </c>
      <c r="Z239" s="95">
        <v>0.4199</v>
      </c>
      <c r="AA239" s="95">
        <v>0.40910000000000002</v>
      </c>
    </row>
    <row r="240" spans="1:27">
      <c r="A240" s="142"/>
      <c r="B240" s="142"/>
      <c r="C240" s="39">
        <v>9.9166666666666696</v>
      </c>
      <c r="D240" s="95">
        <v>0</v>
      </c>
      <c r="E240" s="95">
        <v>0</v>
      </c>
      <c r="F240" s="95">
        <v>0</v>
      </c>
      <c r="G240" s="95">
        <v>0</v>
      </c>
      <c r="H240" s="95">
        <v>0</v>
      </c>
      <c r="I240" s="95">
        <v>0</v>
      </c>
      <c r="J240" s="95">
        <v>0</v>
      </c>
      <c r="K240" s="95">
        <v>0</v>
      </c>
      <c r="L240" s="95">
        <v>0</v>
      </c>
      <c r="M240" s="95">
        <v>0</v>
      </c>
      <c r="N240" s="95">
        <v>0</v>
      </c>
      <c r="O240" s="95">
        <v>0</v>
      </c>
      <c r="P240" s="95">
        <v>0.48659999999999998</v>
      </c>
      <c r="Q240" s="95">
        <v>0.62180000000000002</v>
      </c>
      <c r="R240" s="95">
        <v>0.15479999999999999</v>
      </c>
      <c r="S240" s="95">
        <v>0.58150000000000002</v>
      </c>
      <c r="T240" s="95">
        <v>0.62180000000000002</v>
      </c>
      <c r="U240" s="95">
        <v>0.3886</v>
      </c>
      <c r="V240" s="95">
        <v>0.51739999999999997</v>
      </c>
      <c r="W240" s="95">
        <v>0.52990000000000004</v>
      </c>
      <c r="X240" s="95">
        <v>0.20050000000000001</v>
      </c>
      <c r="Y240" s="95">
        <v>0.33739999999999998</v>
      </c>
      <c r="Z240" s="95">
        <v>0.45200000000000001</v>
      </c>
      <c r="AA240" s="95">
        <v>0.44319999999999998</v>
      </c>
    </row>
    <row r="241" spans="1:27">
      <c r="A241" s="142"/>
      <c r="B241" s="142"/>
      <c r="C241" s="39">
        <v>9.9583333333333304</v>
      </c>
      <c r="D241" s="95">
        <v>0</v>
      </c>
      <c r="E241" s="95">
        <v>0</v>
      </c>
      <c r="F241" s="95">
        <v>0</v>
      </c>
      <c r="G241" s="95">
        <v>0</v>
      </c>
      <c r="H241" s="95">
        <v>0</v>
      </c>
      <c r="I241" s="95">
        <v>0</v>
      </c>
      <c r="J241" s="95">
        <v>0</v>
      </c>
      <c r="K241" s="95">
        <v>0</v>
      </c>
      <c r="L241" s="95">
        <v>0</v>
      </c>
      <c r="M241" s="95">
        <v>0</v>
      </c>
      <c r="N241" s="95">
        <v>0</v>
      </c>
      <c r="O241" s="95">
        <v>0</v>
      </c>
      <c r="P241" s="95">
        <v>0.42370000000000002</v>
      </c>
      <c r="Q241" s="95">
        <v>0.57310000000000005</v>
      </c>
      <c r="R241" s="95">
        <v>0.14369999999999999</v>
      </c>
      <c r="S241" s="95">
        <v>0.56520000000000004</v>
      </c>
      <c r="T241" s="95">
        <v>0.57310000000000005</v>
      </c>
      <c r="U241" s="95">
        <v>0.3574</v>
      </c>
      <c r="V241" s="95">
        <v>0.59230000000000005</v>
      </c>
      <c r="W241" s="95">
        <v>0.44529999999999997</v>
      </c>
      <c r="X241" s="95">
        <v>0.18240000000000001</v>
      </c>
      <c r="Y241" s="95">
        <v>0.30959999999999999</v>
      </c>
      <c r="Z241" s="95">
        <v>0.51439999999999997</v>
      </c>
      <c r="AA241" s="95">
        <v>0.46050000000000002</v>
      </c>
    </row>
    <row r="242" spans="1:27">
      <c r="A242" s="142"/>
      <c r="B242" s="142"/>
      <c r="C242" s="39">
        <v>10</v>
      </c>
      <c r="D242" s="95">
        <v>0</v>
      </c>
      <c r="E242" s="95">
        <v>0</v>
      </c>
      <c r="F242" s="95">
        <v>0</v>
      </c>
      <c r="G242" s="95">
        <v>0</v>
      </c>
      <c r="H242" s="95">
        <v>0</v>
      </c>
      <c r="I242" s="95">
        <v>0</v>
      </c>
      <c r="J242" s="95">
        <v>0</v>
      </c>
      <c r="K242" s="95">
        <v>0</v>
      </c>
      <c r="L242" s="95">
        <v>0</v>
      </c>
      <c r="M242" s="95">
        <v>0</v>
      </c>
      <c r="N242" s="95">
        <v>0</v>
      </c>
      <c r="O242" s="95">
        <v>0</v>
      </c>
      <c r="P242" s="95">
        <v>0.42420000000000002</v>
      </c>
      <c r="Q242" s="95">
        <v>0.57230000000000003</v>
      </c>
      <c r="R242" s="95">
        <v>0.1356</v>
      </c>
      <c r="S242" s="95">
        <v>0.59079999999999999</v>
      </c>
      <c r="T242" s="95">
        <v>0.57230000000000003</v>
      </c>
      <c r="U242" s="95">
        <v>0.35930000000000001</v>
      </c>
      <c r="V242" s="95">
        <v>0.62170000000000003</v>
      </c>
      <c r="W242" s="95">
        <v>0.40699999999999997</v>
      </c>
      <c r="X242" s="95">
        <v>0.17430000000000001</v>
      </c>
      <c r="Y242" s="95">
        <v>0.2702</v>
      </c>
      <c r="Z242" s="95">
        <v>0.55810000000000004</v>
      </c>
      <c r="AA242" s="95">
        <v>0.47449999999999998</v>
      </c>
    </row>
    <row r="243" spans="1:27">
      <c r="A243" s="142" t="s">
        <v>82</v>
      </c>
      <c r="B243" s="142"/>
      <c r="C243" s="5">
        <v>10.0416666666667</v>
      </c>
      <c r="D243" s="84">
        <v>0</v>
      </c>
      <c r="E243" s="84">
        <v>0</v>
      </c>
      <c r="F243" s="84">
        <v>0</v>
      </c>
      <c r="G243" s="84">
        <v>0</v>
      </c>
      <c r="H243" s="84">
        <v>0</v>
      </c>
      <c r="I243" s="84">
        <v>0</v>
      </c>
      <c r="J243" s="84">
        <v>0</v>
      </c>
      <c r="K243" s="84">
        <v>0</v>
      </c>
      <c r="L243" s="84">
        <v>0</v>
      </c>
      <c r="M243" s="84">
        <v>0</v>
      </c>
      <c r="N243" s="84">
        <v>0</v>
      </c>
      <c r="O243" s="84">
        <v>0</v>
      </c>
      <c r="P243" s="84">
        <v>0.49469999999999997</v>
      </c>
      <c r="Q243" s="84">
        <v>0.70889999999999997</v>
      </c>
      <c r="R243" s="84">
        <v>0.17249999999999999</v>
      </c>
      <c r="S243" s="84">
        <v>0.68520000000000003</v>
      </c>
      <c r="T243" s="84">
        <v>0.70889999999999997</v>
      </c>
      <c r="U243" s="84">
        <v>0.4289</v>
      </c>
      <c r="V243" s="84">
        <v>0.2099</v>
      </c>
      <c r="W243" s="84">
        <v>0.42180000000000001</v>
      </c>
      <c r="X243" s="84">
        <v>0.25309999999999999</v>
      </c>
      <c r="Y243" s="84">
        <v>0.22739999999999999</v>
      </c>
      <c r="Z243" s="84">
        <v>0.48709999999999998</v>
      </c>
      <c r="AA243" s="84">
        <v>0.4027</v>
      </c>
    </row>
    <row r="244" spans="1:27">
      <c r="A244" s="142"/>
      <c r="B244" s="142"/>
      <c r="C244" s="5">
        <v>10.0833333333333</v>
      </c>
      <c r="D244" s="84">
        <v>0</v>
      </c>
      <c r="E244" s="84">
        <v>0</v>
      </c>
      <c r="F244" s="84">
        <v>0</v>
      </c>
      <c r="G244" s="84">
        <v>0</v>
      </c>
      <c r="H244" s="84">
        <v>0</v>
      </c>
      <c r="I244" s="84">
        <v>0</v>
      </c>
      <c r="J244" s="84">
        <v>0</v>
      </c>
      <c r="K244" s="84">
        <v>0</v>
      </c>
      <c r="L244" s="84">
        <v>0</v>
      </c>
      <c r="M244" s="84">
        <v>0</v>
      </c>
      <c r="N244" s="84">
        <v>0</v>
      </c>
      <c r="O244" s="84">
        <v>0</v>
      </c>
      <c r="P244" s="84">
        <v>0.49170000000000003</v>
      </c>
      <c r="Q244" s="84">
        <v>0.71</v>
      </c>
      <c r="R244" s="84">
        <v>0.1729</v>
      </c>
      <c r="S244" s="84">
        <v>0.68049999999999999</v>
      </c>
      <c r="T244" s="84">
        <v>0.71</v>
      </c>
      <c r="U244" s="84">
        <v>0.4274</v>
      </c>
      <c r="V244" s="84">
        <v>0.2044</v>
      </c>
      <c r="W244" s="84">
        <v>0.38090000000000002</v>
      </c>
      <c r="X244" s="84">
        <v>0.2651</v>
      </c>
      <c r="Y244" s="84">
        <v>0.2646</v>
      </c>
      <c r="Z244" s="84">
        <v>0.42609999999999998</v>
      </c>
      <c r="AA244" s="84">
        <v>0.36520000000000002</v>
      </c>
    </row>
    <row r="245" spans="1:27">
      <c r="A245" s="142"/>
      <c r="B245" s="142"/>
      <c r="C245" s="5">
        <v>10.125</v>
      </c>
      <c r="D245" s="84">
        <v>0</v>
      </c>
      <c r="E245" s="84">
        <v>0</v>
      </c>
      <c r="F245" s="84">
        <v>0</v>
      </c>
      <c r="G245" s="84">
        <v>0</v>
      </c>
      <c r="H245" s="84">
        <v>0</v>
      </c>
      <c r="I245" s="84">
        <v>0</v>
      </c>
      <c r="J245" s="84">
        <v>0</v>
      </c>
      <c r="K245" s="84">
        <v>0</v>
      </c>
      <c r="L245" s="84">
        <v>0</v>
      </c>
      <c r="M245" s="84">
        <v>0</v>
      </c>
      <c r="N245" s="84">
        <v>0</v>
      </c>
      <c r="O245" s="84">
        <v>0</v>
      </c>
      <c r="P245" s="84">
        <v>0.49370000000000003</v>
      </c>
      <c r="Q245" s="84">
        <v>0.69479999999999997</v>
      </c>
      <c r="R245" s="84">
        <v>0.17799999999999999</v>
      </c>
      <c r="S245" s="84">
        <v>0.67049999999999998</v>
      </c>
      <c r="T245" s="84">
        <v>0.69479999999999997</v>
      </c>
      <c r="U245" s="84">
        <v>0.42620000000000002</v>
      </c>
      <c r="V245" s="84">
        <v>0.21010000000000001</v>
      </c>
      <c r="W245" s="84">
        <v>0.35730000000000001</v>
      </c>
      <c r="X245" s="84">
        <v>0.2261</v>
      </c>
      <c r="Y245" s="84">
        <v>0.1923</v>
      </c>
      <c r="Z245" s="84">
        <v>0.38069999999999998</v>
      </c>
      <c r="AA245" s="84">
        <v>0.3301</v>
      </c>
    </row>
    <row r="246" spans="1:27">
      <c r="A246" s="142"/>
      <c r="B246" s="142"/>
      <c r="C246" s="5">
        <v>10.1666666666667</v>
      </c>
      <c r="D246" s="84">
        <v>0</v>
      </c>
      <c r="E246" s="84">
        <v>0</v>
      </c>
      <c r="F246" s="84">
        <v>0</v>
      </c>
      <c r="G246" s="84">
        <v>0</v>
      </c>
      <c r="H246" s="84">
        <v>0</v>
      </c>
      <c r="I246" s="84">
        <v>0</v>
      </c>
      <c r="J246" s="84">
        <v>0</v>
      </c>
      <c r="K246" s="84">
        <v>0</v>
      </c>
      <c r="L246" s="84">
        <v>0</v>
      </c>
      <c r="M246" s="84">
        <v>0</v>
      </c>
      <c r="N246" s="84">
        <v>0</v>
      </c>
      <c r="O246" s="84">
        <v>0</v>
      </c>
      <c r="P246" s="84">
        <v>0.47020000000000001</v>
      </c>
      <c r="Q246" s="84">
        <v>0.60960000000000003</v>
      </c>
      <c r="R246" s="84">
        <v>0.1542</v>
      </c>
      <c r="S246" s="84">
        <v>0.6169</v>
      </c>
      <c r="T246" s="84">
        <v>0.60960000000000003</v>
      </c>
      <c r="U246" s="84">
        <v>0.38929999999999998</v>
      </c>
      <c r="V246" s="84">
        <v>0.21379999999999999</v>
      </c>
      <c r="W246" s="84">
        <v>0.36049999999999999</v>
      </c>
      <c r="X246" s="84">
        <v>0.22770000000000001</v>
      </c>
      <c r="Y246" s="84">
        <v>0.18509999999999999</v>
      </c>
      <c r="Z246" s="84">
        <v>0.36620000000000003</v>
      </c>
      <c r="AA246" s="84">
        <v>0.32379999999999998</v>
      </c>
    </row>
    <row r="247" spans="1:27">
      <c r="A247" s="142"/>
      <c r="B247" s="142"/>
      <c r="C247" s="5">
        <v>10.2083333333333</v>
      </c>
      <c r="D247" s="84">
        <v>0</v>
      </c>
      <c r="E247" s="84">
        <v>0</v>
      </c>
      <c r="F247" s="84">
        <v>0</v>
      </c>
      <c r="G247" s="84">
        <v>0</v>
      </c>
      <c r="H247" s="84">
        <v>0</v>
      </c>
      <c r="I247" s="84">
        <v>0</v>
      </c>
      <c r="J247" s="84">
        <v>0</v>
      </c>
      <c r="K247" s="84">
        <v>0</v>
      </c>
      <c r="L247" s="84">
        <v>0</v>
      </c>
      <c r="M247" s="84">
        <v>0</v>
      </c>
      <c r="N247" s="84">
        <v>0</v>
      </c>
      <c r="O247" s="84">
        <v>0</v>
      </c>
      <c r="P247" s="84">
        <v>0.43490000000000001</v>
      </c>
      <c r="Q247" s="84">
        <v>0.50619999999999998</v>
      </c>
      <c r="R247" s="84">
        <v>0.1313</v>
      </c>
      <c r="S247" s="84">
        <v>0.5373</v>
      </c>
      <c r="T247" s="84">
        <v>0.50619999999999998</v>
      </c>
      <c r="U247" s="84">
        <v>0.34210000000000002</v>
      </c>
      <c r="V247" s="84">
        <v>0.20399999999999999</v>
      </c>
      <c r="W247" s="84">
        <v>0.38550000000000001</v>
      </c>
      <c r="X247" s="84">
        <v>0.18099999999999999</v>
      </c>
      <c r="Y247" s="84">
        <v>0.17910000000000001</v>
      </c>
      <c r="Z247" s="84">
        <v>0.36620000000000003</v>
      </c>
      <c r="AA247" s="84">
        <v>0.32269999999999999</v>
      </c>
    </row>
    <row r="248" spans="1:27">
      <c r="A248" s="142"/>
      <c r="B248" s="142"/>
      <c r="C248" s="5">
        <v>10.25</v>
      </c>
      <c r="D248" s="84">
        <v>0</v>
      </c>
      <c r="E248" s="84">
        <v>0</v>
      </c>
      <c r="F248" s="84">
        <v>0</v>
      </c>
      <c r="G248" s="84">
        <v>0</v>
      </c>
      <c r="H248" s="84">
        <v>0</v>
      </c>
      <c r="I248" s="84">
        <v>0</v>
      </c>
      <c r="J248" s="84">
        <v>0</v>
      </c>
      <c r="K248" s="84">
        <v>0</v>
      </c>
      <c r="L248" s="84">
        <v>0</v>
      </c>
      <c r="M248" s="84">
        <v>0</v>
      </c>
      <c r="N248" s="84">
        <v>0</v>
      </c>
      <c r="O248" s="84">
        <v>0</v>
      </c>
      <c r="P248" s="84">
        <v>0.40679999999999999</v>
      </c>
      <c r="Q248" s="84">
        <v>0.40300000000000002</v>
      </c>
      <c r="R248" s="84">
        <v>0.1104</v>
      </c>
      <c r="S248" s="84">
        <v>0.45739999999999997</v>
      </c>
      <c r="T248" s="84">
        <v>0.40300000000000002</v>
      </c>
      <c r="U248" s="84">
        <v>0.29770000000000002</v>
      </c>
      <c r="V248" s="84">
        <v>0.1575</v>
      </c>
      <c r="W248" s="84">
        <v>0.35120000000000001</v>
      </c>
      <c r="X248" s="84">
        <v>0.126</v>
      </c>
      <c r="Y248" s="84">
        <v>0.17130000000000001</v>
      </c>
      <c r="Z248" s="84">
        <v>0.37530000000000002</v>
      </c>
      <c r="AA248" s="84">
        <v>0.30769999999999997</v>
      </c>
    </row>
    <row r="249" spans="1:27">
      <c r="A249" s="142"/>
      <c r="B249" s="142"/>
      <c r="C249" s="5">
        <v>10.2916666666667</v>
      </c>
      <c r="D249" s="84">
        <v>0</v>
      </c>
      <c r="E249" s="84">
        <v>0</v>
      </c>
      <c r="F249" s="84">
        <v>0</v>
      </c>
      <c r="G249" s="84">
        <v>0</v>
      </c>
      <c r="H249" s="84">
        <v>0</v>
      </c>
      <c r="I249" s="84">
        <v>0</v>
      </c>
      <c r="J249" s="84">
        <v>0</v>
      </c>
      <c r="K249" s="84">
        <v>2.0000000000000001E-4</v>
      </c>
      <c r="L249" s="84">
        <v>0</v>
      </c>
      <c r="M249" s="84">
        <v>0</v>
      </c>
      <c r="N249" s="84">
        <v>0</v>
      </c>
      <c r="O249" s="84">
        <v>0</v>
      </c>
      <c r="P249" s="84">
        <v>0.38159999999999999</v>
      </c>
      <c r="Q249" s="84">
        <v>0.33410000000000001</v>
      </c>
      <c r="R249" s="84">
        <v>8.8900000000000007E-2</v>
      </c>
      <c r="S249" s="84">
        <v>0.37209999999999999</v>
      </c>
      <c r="T249" s="84">
        <v>0.33410000000000001</v>
      </c>
      <c r="U249" s="84">
        <v>0.25690000000000002</v>
      </c>
      <c r="V249" s="84">
        <v>0.1613</v>
      </c>
      <c r="W249" s="84">
        <v>0.31430000000000002</v>
      </c>
      <c r="X249" s="84">
        <v>9.8699999999999996E-2</v>
      </c>
      <c r="Y249" s="84">
        <v>0.1691</v>
      </c>
      <c r="Z249" s="84">
        <v>0.39679999999999999</v>
      </c>
      <c r="AA249" s="84">
        <v>0.30730000000000002</v>
      </c>
    </row>
    <row r="250" spans="1:27">
      <c r="A250" s="142"/>
      <c r="B250" s="142"/>
      <c r="C250" s="5">
        <v>10.3333333333333</v>
      </c>
      <c r="D250" s="84">
        <v>0</v>
      </c>
      <c r="E250" s="84">
        <v>0</v>
      </c>
      <c r="F250" s="84">
        <v>0</v>
      </c>
      <c r="G250" s="84">
        <v>0</v>
      </c>
      <c r="H250" s="84">
        <v>0</v>
      </c>
      <c r="I250" s="84">
        <v>0</v>
      </c>
      <c r="J250" s="84">
        <v>9.74E-2</v>
      </c>
      <c r="K250" s="84">
        <v>0.13719999999999999</v>
      </c>
      <c r="L250" s="84">
        <v>0.19769999999999999</v>
      </c>
      <c r="M250" s="84">
        <v>0.15240000000000001</v>
      </c>
      <c r="N250" s="84">
        <v>1.38E-2</v>
      </c>
      <c r="O250" s="84">
        <v>0.1197</v>
      </c>
      <c r="P250" s="84">
        <v>0.33439999999999998</v>
      </c>
      <c r="Q250" s="84">
        <v>0.28599999999999998</v>
      </c>
      <c r="R250" s="84">
        <v>9.0499999999999997E-2</v>
      </c>
      <c r="S250" s="84">
        <v>0.32929999999999998</v>
      </c>
      <c r="T250" s="84">
        <v>0.28599999999999998</v>
      </c>
      <c r="U250" s="84">
        <v>0.23</v>
      </c>
      <c r="V250" s="84">
        <v>0.17280000000000001</v>
      </c>
      <c r="W250" s="84">
        <v>0.37780000000000002</v>
      </c>
      <c r="X250" s="84">
        <v>0.1077</v>
      </c>
      <c r="Y250" s="84">
        <v>0.18820000000000001</v>
      </c>
      <c r="Z250" s="84">
        <v>0.4209</v>
      </c>
      <c r="AA250" s="84">
        <v>0.33689999999999998</v>
      </c>
    </row>
    <row r="251" spans="1:27">
      <c r="A251" s="142"/>
      <c r="B251" s="142"/>
      <c r="C251" s="5">
        <v>10.375</v>
      </c>
      <c r="D251" s="84">
        <v>0</v>
      </c>
      <c r="E251" s="84">
        <v>0</v>
      </c>
      <c r="F251" s="84">
        <v>0</v>
      </c>
      <c r="G251" s="84">
        <v>0</v>
      </c>
      <c r="H251" s="84">
        <v>0</v>
      </c>
      <c r="I251" s="84">
        <v>0</v>
      </c>
      <c r="J251" s="84">
        <v>0.43369999999999997</v>
      </c>
      <c r="K251" s="84">
        <v>0.53590000000000004</v>
      </c>
      <c r="L251" s="84">
        <v>0.49409999999999998</v>
      </c>
      <c r="M251" s="84">
        <v>0.50929999999999997</v>
      </c>
      <c r="N251" s="84">
        <v>0.31790000000000002</v>
      </c>
      <c r="O251" s="84">
        <v>0.4582</v>
      </c>
      <c r="P251" s="84">
        <v>0.30409999999999998</v>
      </c>
      <c r="Q251" s="84">
        <v>0.2442</v>
      </c>
      <c r="R251" s="84">
        <v>9.6799999999999997E-2</v>
      </c>
      <c r="S251" s="84">
        <v>0.30640000000000001</v>
      </c>
      <c r="T251" s="84">
        <v>0.2442</v>
      </c>
      <c r="U251" s="84">
        <v>0.21440000000000001</v>
      </c>
      <c r="V251" s="84">
        <v>0.21099999999999999</v>
      </c>
      <c r="W251" s="84">
        <v>0.4622</v>
      </c>
      <c r="X251" s="84">
        <v>0.12180000000000001</v>
      </c>
      <c r="Y251" s="84">
        <v>0.2235</v>
      </c>
      <c r="Z251" s="84">
        <v>0.47560000000000002</v>
      </c>
      <c r="AA251" s="84">
        <v>0.39100000000000001</v>
      </c>
    </row>
    <row r="252" spans="1:27">
      <c r="A252" s="142"/>
      <c r="B252" s="142"/>
      <c r="C252" s="5">
        <v>10.4166666666667</v>
      </c>
      <c r="D252" s="84">
        <v>3.4200000000000001E-2</v>
      </c>
      <c r="E252" s="84">
        <v>0.11260000000000001</v>
      </c>
      <c r="F252" s="84">
        <v>4.1700000000000001E-2</v>
      </c>
      <c r="G252" s="84">
        <v>3.3099999999999997E-2</v>
      </c>
      <c r="H252" s="84">
        <v>0</v>
      </c>
      <c r="I252" s="84">
        <v>4.4299999999999999E-2</v>
      </c>
      <c r="J252" s="84">
        <v>0.61160000000000003</v>
      </c>
      <c r="K252" s="84">
        <v>0.71919999999999995</v>
      </c>
      <c r="L252" s="84">
        <v>0.64370000000000005</v>
      </c>
      <c r="M252" s="84">
        <v>0.67300000000000004</v>
      </c>
      <c r="N252" s="84">
        <v>0.53569999999999995</v>
      </c>
      <c r="O252" s="84">
        <v>0.63670000000000004</v>
      </c>
      <c r="P252" s="84">
        <v>0.25390000000000001</v>
      </c>
      <c r="Q252" s="84">
        <v>0.21890000000000001</v>
      </c>
      <c r="R252" s="84">
        <v>8.3199999999999996E-2</v>
      </c>
      <c r="S252" s="84">
        <v>0.26150000000000001</v>
      </c>
      <c r="T252" s="84">
        <v>0.21890000000000001</v>
      </c>
      <c r="U252" s="84">
        <v>0.18290000000000001</v>
      </c>
      <c r="V252" s="84">
        <v>0.26390000000000002</v>
      </c>
      <c r="W252" s="84">
        <v>0.38269999999999998</v>
      </c>
      <c r="X252" s="84">
        <v>0.11940000000000001</v>
      </c>
      <c r="Y252" s="84">
        <v>0.1837</v>
      </c>
      <c r="Z252" s="84">
        <v>0.53480000000000005</v>
      </c>
      <c r="AA252" s="84">
        <v>0.40670000000000001</v>
      </c>
    </row>
    <row r="253" spans="1:27">
      <c r="A253" s="142"/>
      <c r="B253" s="142"/>
      <c r="C253" s="5">
        <v>10.4583333333333</v>
      </c>
      <c r="D253" s="84">
        <v>0.19420000000000001</v>
      </c>
      <c r="E253" s="84">
        <v>0.35139999999999999</v>
      </c>
      <c r="F253" s="84">
        <v>0.16159999999999999</v>
      </c>
      <c r="G253" s="84">
        <v>0.13500000000000001</v>
      </c>
      <c r="H253" s="84">
        <v>0.26369999999999999</v>
      </c>
      <c r="I253" s="84">
        <v>0.22120000000000001</v>
      </c>
      <c r="J253" s="84">
        <v>0.64390000000000003</v>
      </c>
      <c r="K253" s="84">
        <v>0.74119999999999997</v>
      </c>
      <c r="L253" s="84">
        <v>0.68879999999999997</v>
      </c>
      <c r="M253" s="84">
        <v>0.70730000000000004</v>
      </c>
      <c r="N253" s="84">
        <v>0.62209999999999999</v>
      </c>
      <c r="O253" s="84">
        <v>0.68069999999999997</v>
      </c>
      <c r="P253" s="84">
        <v>0.25779999999999997</v>
      </c>
      <c r="Q253" s="84">
        <v>0.25690000000000002</v>
      </c>
      <c r="R253" s="84">
        <v>7.7799999999999994E-2</v>
      </c>
      <c r="S253" s="84">
        <v>0.28299999999999997</v>
      </c>
      <c r="T253" s="84">
        <v>0.25690000000000002</v>
      </c>
      <c r="U253" s="84">
        <v>0.19059999999999999</v>
      </c>
      <c r="V253" s="84">
        <v>0.27489999999999998</v>
      </c>
      <c r="W253" s="84">
        <v>0.35770000000000002</v>
      </c>
      <c r="X253" s="84">
        <v>8.3299999999999999E-2</v>
      </c>
      <c r="Y253" s="84">
        <v>0.1578</v>
      </c>
      <c r="Z253" s="84">
        <v>0.40960000000000002</v>
      </c>
      <c r="AA253" s="84">
        <v>0.3342</v>
      </c>
    </row>
    <row r="254" spans="1:27">
      <c r="A254" s="142"/>
      <c r="B254" s="142"/>
      <c r="C254" s="5">
        <v>10.5</v>
      </c>
      <c r="D254" s="84">
        <v>0.29570000000000002</v>
      </c>
      <c r="E254" s="84">
        <v>0.4244</v>
      </c>
      <c r="F254" s="84">
        <v>0.26540000000000002</v>
      </c>
      <c r="G254" s="84">
        <v>0.23680000000000001</v>
      </c>
      <c r="H254" s="84">
        <v>0.36299999999999999</v>
      </c>
      <c r="I254" s="84">
        <v>0.31709999999999999</v>
      </c>
      <c r="J254" s="84">
        <v>0.62890000000000001</v>
      </c>
      <c r="K254" s="84">
        <v>0.70609999999999995</v>
      </c>
      <c r="L254" s="84">
        <v>0.65869999999999995</v>
      </c>
      <c r="M254" s="84">
        <v>0.69620000000000004</v>
      </c>
      <c r="N254" s="84">
        <v>0.59730000000000005</v>
      </c>
      <c r="O254" s="84">
        <v>0.65739999999999998</v>
      </c>
      <c r="P254" s="84">
        <v>0.40010000000000001</v>
      </c>
      <c r="Q254" s="84">
        <v>0.39429999999999998</v>
      </c>
      <c r="R254" s="84">
        <v>0.12740000000000001</v>
      </c>
      <c r="S254" s="84">
        <v>0.43080000000000002</v>
      </c>
      <c r="T254" s="84">
        <v>0.39429999999999998</v>
      </c>
      <c r="U254" s="84">
        <v>0.29630000000000001</v>
      </c>
      <c r="V254" s="84">
        <v>0.24940000000000001</v>
      </c>
      <c r="W254" s="84">
        <v>0.33090000000000003</v>
      </c>
      <c r="X254" s="84">
        <v>0.1363</v>
      </c>
      <c r="Y254" s="84">
        <v>0.17799999999999999</v>
      </c>
      <c r="Z254" s="84">
        <v>0.47660000000000002</v>
      </c>
      <c r="AA254" s="84">
        <v>0.36580000000000001</v>
      </c>
    </row>
    <row r="255" spans="1:27">
      <c r="A255" s="142"/>
      <c r="B255" s="142"/>
      <c r="C255" s="5">
        <v>10.5416666666667</v>
      </c>
      <c r="D255" s="84">
        <v>0.30499999999999999</v>
      </c>
      <c r="E255" s="84">
        <v>0.42149999999999999</v>
      </c>
      <c r="F255" s="84">
        <v>0.23580000000000001</v>
      </c>
      <c r="G255" s="84">
        <v>0.24979999999999999</v>
      </c>
      <c r="H255" s="84">
        <v>0.20430000000000001</v>
      </c>
      <c r="I255" s="84">
        <v>0.2833</v>
      </c>
      <c r="J255" s="84">
        <v>0.61350000000000005</v>
      </c>
      <c r="K255" s="84">
        <v>0.68269999999999997</v>
      </c>
      <c r="L255" s="84">
        <v>0.65180000000000005</v>
      </c>
      <c r="M255" s="84">
        <v>0.68469999999999998</v>
      </c>
      <c r="N255" s="84">
        <v>0.57069999999999999</v>
      </c>
      <c r="O255" s="84">
        <v>0.64070000000000005</v>
      </c>
      <c r="P255" s="84">
        <v>0.37309999999999999</v>
      </c>
      <c r="Q255" s="84">
        <v>0.47810000000000002</v>
      </c>
      <c r="R255" s="84">
        <v>0.1346</v>
      </c>
      <c r="S255" s="84">
        <v>0.43590000000000001</v>
      </c>
      <c r="T255" s="84">
        <v>0.47810000000000002</v>
      </c>
      <c r="U255" s="84">
        <v>0.30249999999999999</v>
      </c>
      <c r="V255" s="84">
        <v>0.2457</v>
      </c>
      <c r="W255" s="84">
        <v>0.2205</v>
      </c>
      <c r="X255" s="84">
        <v>0.25929999999999997</v>
      </c>
      <c r="Y255" s="84">
        <v>0.18659999999999999</v>
      </c>
      <c r="Z255" s="84">
        <v>0.51900000000000002</v>
      </c>
      <c r="AA255" s="84">
        <v>0.37619999999999998</v>
      </c>
    </row>
    <row r="256" spans="1:27">
      <c r="A256" s="142"/>
      <c r="B256" s="142"/>
      <c r="C256" s="5">
        <v>10.5833333333333</v>
      </c>
      <c r="D256" s="84">
        <v>0.34589999999999999</v>
      </c>
      <c r="E256" s="84">
        <v>0.434</v>
      </c>
      <c r="F256" s="84">
        <v>0.31040000000000001</v>
      </c>
      <c r="G256" s="84">
        <v>0.26150000000000001</v>
      </c>
      <c r="H256" s="84">
        <v>0.23119999999999999</v>
      </c>
      <c r="I256" s="84">
        <v>0.31659999999999999</v>
      </c>
      <c r="J256" s="84">
        <v>0.63070000000000004</v>
      </c>
      <c r="K256" s="84">
        <v>0.70140000000000002</v>
      </c>
      <c r="L256" s="84">
        <v>0.61950000000000005</v>
      </c>
      <c r="M256" s="84">
        <v>0.6956</v>
      </c>
      <c r="N256" s="84">
        <v>0.57799999999999996</v>
      </c>
      <c r="O256" s="84">
        <v>0.64500000000000002</v>
      </c>
      <c r="P256" s="84">
        <v>0.31909999999999999</v>
      </c>
      <c r="Q256" s="84">
        <v>0.374</v>
      </c>
      <c r="R256" s="84">
        <v>0.12839999999999999</v>
      </c>
      <c r="S256" s="84">
        <v>0.38240000000000002</v>
      </c>
      <c r="T256" s="84">
        <v>0.374</v>
      </c>
      <c r="U256" s="84">
        <v>0.26179999999999998</v>
      </c>
      <c r="V256" s="84">
        <v>0.13850000000000001</v>
      </c>
      <c r="W256" s="84">
        <v>0.1578</v>
      </c>
      <c r="X256" s="84">
        <v>0.31630000000000003</v>
      </c>
      <c r="Y256" s="84">
        <v>0.1885</v>
      </c>
      <c r="Z256" s="84">
        <v>0.56069999999999998</v>
      </c>
      <c r="AA256" s="84">
        <v>0.3775</v>
      </c>
    </row>
    <row r="257" spans="1:27">
      <c r="A257" s="142"/>
      <c r="B257" s="142"/>
      <c r="C257" s="5">
        <v>10.625</v>
      </c>
      <c r="D257" s="84">
        <v>0.3538</v>
      </c>
      <c r="E257" s="84">
        <v>0.44569999999999999</v>
      </c>
      <c r="F257" s="84">
        <v>0.38819999999999999</v>
      </c>
      <c r="G257" s="84">
        <v>0.32779999999999998</v>
      </c>
      <c r="H257" s="84">
        <v>0.3458</v>
      </c>
      <c r="I257" s="84">
        <v>0.37230000000000002</v>
      </c>
      <c r="J257" s="84">
        <v>0.62939999999999996</v>
      </c>
      <c r="K257" s="84">
        <v>0.72330000000000005</v>
      </c>
      <c r="L257" s="84">
        <v>0.6472</v>
      </c>
      <c r="M257" s="84">
        <v>0.70030000000000003</v>
      </c>
      <c r="N257" s="84">
        <v>0.61860000000000004</v>
      </c>
      <c r="O257" s="84">
        <v>0.66379999999999995</v>
      </c>
      <c r="P257" s="84">
        <v>0.3271</v>
      </c>
      <c r="Q257" s="84">
        <v>0.35770000000000002</v>
      </c>
      <c r="R257" s="84">
        <v>0.13589999999999999</v>
      </c>
      <c r="S257" s="84">
        <v>0.38840000000000002</v>
      </c>
      <c r="T257" s="84">
        <v>0.35770000000000002</v>
      </c>
      <c r="U257" s="84">
        <v>0.26629999999999998</v>
      </c>
      <c r="V257" s="84">
        <v>0.1036</v>
      </c>
      <c r="W257" s="84">
        <v>0.1507</v>
      </c>
      <c r="X257" s="84">
        <v>0.37509999999999999</v>
      </c>
      <c r="Y257" s="84">
        <v>0.2056</v>
      </c>
      <c r="Z257" s="84">
        <v>0.51910000000000001</v>
      </c>
      <c r="AA257" s="84">
        <v>0.35849999999999999</v>
      </c>
    </row>
    <row r="258" spans="1:27">
      <c r="A258" s="142"/>
      <c r="B258" s="142"/>
      <c r="C258" s="5">
        <v>10.6666666666667</v>
      </c>
      <c r="D258" s="84">
        <v>0.29959999999999998</v>
      </c>
      <c r="E258" s="84">
        <v>0.439</v>
      </c>
      <c r="F258" s="84">
        <v>0.39190000000000003</v>
      </c>
      <c r="G258" s="84">
        <v>0.3014</v>
      </c>
      <c r="H258" s="84">
        <v>0.40329999999999999</v>
      </c>
      <c r="I258" s="84">
        <v>0.36709999999999998</v>
      </c>
      <c r="J258" s="84">
        <v>0.52500000000000002</v>
      </c>
      <c r="K258" s="84">
        <v>0.64929999999999999</v>
      </c>
      <c r="L258" s="84">
        <v>0.51380000000000003</v>
      </c>
      <c r="M258" s="84">
        <v>0.61580000000000001</v>
      </c>
      <c r="N258" s="84">
        <v>0.51029999999999998</v>
      </c>
      <c r="O258" s="84">
        <v>0.56279999999999997</v>
      </c>
      <c r="P258" s="84">
        <v>0.3402</v>
      </c>
      <c r="Q258" s="84">
        <v>0.24340000000000001</v>
      </c>
      <c r="R258" s="84">
        <v>0.1229</v>
      </c>
      <c r="S258" s="84">
        <v>0.28029999999999999</v>
      </c>
      <c r="T258" s="84">
        <v>0.24340000000000001</v>
      </c>
      <c r="U258" s="84">
        <v>0.2298</v>
      </c>
      <c r="V258" s="84">
        <v>0.15110000000000001</v>
      </c>
      <c r="W258" s="84">
        <v>0.15989999999999999</v>
      </c>
      <c r="X258" s="84">
        <v>0.4214</v>
      </c>
      <c r="Y258" s="84">
        <v>0.2306</v>
      </c>
      <c r="Z258" s="84">
        <v>0.50749999999999995</v>
      </c>
      <c r="AA258" s="84">
        <v>0.36659999999999998</v>
      </c>
    </row>
    <row r="259" spans="1:27">
      <c r="A259" s="142"/>
      <c r="B259" s="142"/>
      <c r="C259" s="5">
        <v>10.7083333333333</v>
      </c>
      <c r="D259" s="84">
        <v>0</v>
      </c>
      <c r="E259" s="84">
        <v>9.2999999999999999E-2</v>
      </c>
      <c r="F259" s="84">
        <v>3.3E-3</v>
      </c>
      <c r="G259" s="84">
        <v>0</v>
      </c>
      <c r="H259" s="84">
        <v>0</v>
      </c>
      <c r="I259" s="84">
        <v>1.9300000000000001E-2</v>
      </c>
      <c r="J259" s="84">
        <v>0.25819999999999999</v>
      </c>
      <c r="K259" s="84">
        <v>0.42220000000000002</v>
      </c>
      <c r="L259" s="84">
        <v>0.253</v>
      </c>
      <c r="M259" s="84">
        <v>0.3649</v>
      </c>
      <c r="N259" s="84">
        <v>0.28710000000000002</v>
      </c>
      <c r="O259" s="84">
        <v>0.31709999999999999</v>
      </c>
      <c r="P259" s="84">
        <v>0.31219999999999998</v>
      </c>
      <c r="Q259" s="84">
        <v>0.16400000000000001</v>
      </c>
      <c r="R259" s="84">
        <v>9.5100000000000004E-2</v>
      </c>
      <c r="S259" s="84">
        <v>0.23499999999999999</v>
      </c>
      <c r="T259" s="84">
        <v>0.16400000000000001</v>
      </c>
      <c r="U259" s="84">
        <v>0.1923</v>
      </c>
      <c r="V259" s="84">
        <v>0.23089999999999999</v>
      </c>
      <c r="W259" s="84">
        <v>0.1754</v>
      </c>
      <c r="X259" s="84">
        <v>0.36580000000000001</v>
      </c>
      <c r="Y259" s="84">
        <v>0.18079999999999999</v>
      </c>
      <c r="Z259" s="84">
        <v>0.47399999999999998</v>
      </c>
      <c r="AA259" s="84">
        <v>0.35370000000000001</v>
      </c>
    </row>
    <row r="260" spans="1:27">
      <c r="A260" s="142"/>
      <c r="B260" s="142"/>
      <c r="C260" s="5">
        <v>10.75</v>
      </c>
      <c r="D260" s="84">
        <v>0</v>
      </c>
      <c r="E260" s="84">
        <v>0</v>
      </c>
      <c r="F260" s="84">
        <v>0</v>
      </c>
      <c r="G260" s="84">
        <v>0</v>
      </c>
      <c r="H260" s="84">
        <v>0</v>
      </c>
      <c r="I260" s="84">
        <v>0</v>
      </c>
      <c r="J260" s="84">
        <v>2.3E-3</v>
      </c>
      <c r="K260" s="84">
        <v>5.3499999999999999E-2</v>
      </c>
      <c r="L260" s="84">
        <v>2.8E-3</v>
      </c>
      <c r="M260" s="84">
        <v>1.6E-2</v>
      </c>
      <c r="N260" s="84">
        <v>2.9600000000000001E-2</v>
      </c>
      <c r="O260" s="84">
        <v>2.0799999999999999E-2</v>
      </c>
      <c r="P260" s="84">
        <v>0.2482</v>
      </c>
      <c r="Q260" s="84">
        <v>0.13689999999999999</v>
      </c>
      <c r="R260" s="84">
        <v>6.9599999999999995E-2</v>
      </c>
      <c r="S260" s="84">
        <v>0.18429999999999999</v>
      </c>
      <c r="T260" s="84">
        <v>0.13689999999999999</v>
      </c>
      <c r="U260" s="84">
        <v>0.15079999999999999</v>
      </c>
      <c r="V260" s="84">
        <v>0.31119999999999998</v>
      </c>
      <c r="W260" s="84">
        <v>0.2407</v>
      </c>
      <c r="X260" s="84">
        <v>0.39450000000000002</v>
      </c>
      <c r="Y260" s="84">
        <v>0.19500000000000001</v>
      </c>
      <c r="Z260" s="84">
        <v>0.47560000000000002</v>
      </c>
      <c r="AA260" s="84">
        <v>0.38229999999999997</v>
      </c>
    </row>
    <row r="261" spans="1:27">
      <c r="A261" s="142"/>
      <c r="B261" s="142"/>
      <c r="C261" s="5">
        <v>10.7916666666667</v>
      </c>
      <c r="D261" s="84">
        <v>0</v>
      </c>
      <c r="E261" s="84">
        <v>0</v>
      </c>
      <c r="F261" s="84">
        <v>0</v>
      </c>
      <c r="G261" s="84">
        <v>0</v>
      </c>
      <c r="H261" s="84">
        <v>0</v>
      </c>
      <c r="I261" s="84">
        <v>0</v>
      </c>
      <c r="J261" s="84">
        <v>0</v>
      </c>
      <c r="K261" s="84">
        <v>0</v>
      </c>
      <c r="L261" s="84">
        <v>0</v>
      </c>
      <c r="M261" s="84">
        <v>0</v>
      </c>
      <c r="N261" s="84">
        <v>0</v>
      </c>
      <c r="O261" s="84">
        <v>0</v>
      </c>
      <c r="P261" s="84">
        <v>0.31490000000000001</v>
      </c>
      <c r="Q261" s="84">
        <v>0.19439999999999999</v>
      </c>
      <c r="R261" s="84">
        <v>7.2599999999999998E-2</v>
      </c>
      <c r="S261" s="84">
        <v>0.26750000000000002</v>
      </c>
      <c r="T261" s="84">
        <v>0.19439999999999999</v>
      </c>
      <c r="U261" s="84">
        <v>0.19420000000000001</v>
      </c>
      <c r="V261" s="84">
        <v>0.43269999999999997</v>
      </c>
      <c r="W261" s="84">
        <v>0.29389999999999999</v>
      </c>
      <c r="X261" s="84">
        <v>0.41949999999999998</v>
      </c>
      <c r="Y261" s="84">
        <v>0.25580000000000003</v>
      </c>
      <c r="Z261" s="84">
        <v>0.59719999999999995</v>
      </c>
      <c r="AA261" s="84">
        <v>0.47460000000000002</v>
      </c>
    </row>
    <row r="262" spans="1:27">
      <c r="A262" s="142"/>
      <c r="B262" s="142"/>
      <c r="C262" s="5">
        <v>10.8333333333333</v>
      </c>
      <c r="D262" s="84">
        <v>0</v>
      </c>
      <c r="E262" s="84">
        <v>0</v>
      </c>
      <c r="F262" s="84">
        <v>0</v>
      </c>
      <c r="G262" s="84">
        <v>0</v>
      </c>
      <c r="H262" s="84">
        <v>0</v>
      </c>
      <c r="I262" s="84">
        <v>0</v>
      </c>
      <c r="J262" s="84">
        <v>0</v>
      </c>
      <c r="K262" s="84">
        <v>0</v>
      </c>
      <c r="L262" s="84">
        <v>0</v>
      </c>
      <c r="M262" s="84">
        <v>0</v>
      </c>
      <c r="N262" s="84">
        <v>0</v>
      </c>
      <c r="O262" s="84">
        <v>0</v>
      </c>
      <c r="P262" s="84">
        <v>0.3725</v>
      </c>
      <c r="Q262" s="84">
        <v>0.38740000000000002</v>
      </c>
      <c r="R262" s="84">
        <v>0.1007</v>
      </c>
      <c r="S262" s="84">
        <v>0.4032</v>
      </c>
      <c r="T262" s="84">
        <v>0.38740000000000002</v>
      </c>
      <c r="U262" s="84">
        <v>0.27150000000000002</v>
      </c>
      <c r="V262" s="84">
        <v>0.58150000000000002</v>
      </c>
      <c r="W262" s="84">
        <v>0.49259999999999998</v>
      </c>
      <c r="X262" s="84">
        <v>0.39900000000000002</v>
      </c>
      <c r="Y262" s="84">
        <v>0.4108</v>
      </c>
      <c r="Z262" s="84">
        <v>0.65349999999999997</v>
      </c>
      <c r="AA262" s="84">
        <v>0.56910000000000005</v>
      </c>
    </row>
    <row r="263" spans="1:27">
      <c r="A263" s="142"/>
      <c r="B263" s="142"/>
      <c r="C263" s="5">
        <v>10.875</v>
      </c>
      <c r="D263" s="84">
        <v>0</v>
      </c>
      <c r="E263" s="84">
        <v>0</v>
      </c>
      <c r="F263" s="84">
        <v>0</v>
      </c>
      <c r="G263" s="84">
        <v>0</v>
      </c>
      <c r="H263" s="84">
        <v>0</v>
      </c>
      <c r="I263" s="84">
        <v>0</v>
      </c>
      <c r="J263" s="84">
        <v>0</v>
      </c>
      <c r="K263" s="84">
        <v>0</v>
      </c>
      <c r="L263" s="84">
        <v>0</v>
      </c>
      <c r="M263" s="84">
        <v>0</v>
      </c>
      <c r="N263" s="84">
        <v>0</v>
      </c>
      <c r="O263" s="84">
        <v>0</v>
      </c>
      <c r="P263" s="84">
        <v>0.4355</v>
      </c>
      <c r="Q263" s="84">
        <v>0.6371</v>
      </c>
      <c r="R263" s="84">
        <v>0.13350000000000001</v>
      </c>
      <c r="S263" s="84">
        <v>0.57530000000000003</v>
      </c>
      <c r="T263" s="84">
        <v>0.6371</v>
      </c>
      <c r="U263" s="84">
        <v>0.36630000000000001</v>
      </c>
      <c r="V263" s="84">
        <v>0.69359999999999999</v>
      </c>
      <c r="W263" s="84">
        <v>0.67490000000000006</v>
      </c>
      <c r="X263" s="84">
        <v>0.39119999999999999</v>
      </c>
      <c r="Y263" s="84">
        <v>0.55830000000000002</v>
      </c>
      <c r="Z263" s="84">
        <v>0.69579999999999997</v>
      </c>
      <c r="AA263" s="84">
        <v>0.64990000000000003</v>
      </c>
    </row>
    <row r="264" spans="1:27">
      <c r="A264" s="142"/>
      <c r="B264" s="142"/>
      <c r="C264" s="5">
        <v>10.9166666666667</v>
      </c>
      <c r="D264" s="84">
        <v>0</v>
      </c>
      <c r="E264" s="84">
        <v>0</v>
      </c>
      <c r="F264" s="84">
        <v>0</v>
      </c>
      <c r="G264" s="84">
        <v>0</v>
      </c>
      <c r="H264" s="84">
        <v>0</v>
      </c>
      <c r="I264" s="84">
        <v>0</v>
      </c>
      <c r="J264" s="84">
        <v>0</v>
      </c>
      <c r="K264" s="84">
        <v>0</v>
      </c>
      <c r="L264" s="84">
        <v>0</v>
      </c>
      <c r="M264" s="84">
        <v>0</v>
      </c>
      <c r="N264" s="84">
        <v>0</v>
      </c>
      <c r="O264" s="84">
        <v>0</v>
      </c>
      <c r="P264" s="84">
        <v>0.39710000000000001</v>
      </c>
      <c r="Q264" s="84">
        <v>0.61570000000000003</v>
      </c>
      <c r="R264" s="84">
        <v>0.12540000000000001</v>
      </c>
      <c r="S264" s="84">
        <v>0.52859999999999996</v>
      </c>
      <c r="T264" s="84">
        <v>0.61570000000000003</v>
      </c>
      <c r="U264" s="84">
        <v>0.34029999999999999</v>
      </c>
      <c r="V264" s="84">
        <v>0.66339999999999999</v>
      </c>
      <c r="W264" s="84">
        <v>0.65390000000000004</v>
      </c>
      <c r="X264" s="84">
        <v>0.36870000000000003</v>
      </c>
      <c r="Y264" s="84">
        <v>0.49759999999999999</v>
      </c>
      <c r="Z264" s="84">
        <v>0.67859999999999998</v>
      </c>
      <c r="AA264" s="84">
        <v>0.62780000000000002</v>
      </c>
    </row>
    <row r="265" spans="1:27">
      <c r="A265" s="142"/>
      <c r="B265" s="142"/>
      <c r="C265" s="5">
        <v>10.9583333333333</v>
      </c>
      <c r="D265" s="84">
        <v>0</v>
      </c>
      <c r="E265" s="84">
        <v>0</v>
      </c>
      <c r="F265" s="84">
        <v>0</v>
      </c>
      <c r="G265" s="84">
        <v>0</v>
      </c>
      <c r="H265" s="84">
        <v>0</v>
      </c>
      <c r="I265" s="84">
        <v>0</v>
      </c>
      <c r="J265" s="84">
        <v>0</v>
      </c>
      <c r="K265" s="84">
        <v>0</v>
      </c>
      <c r="L265" s="84">
        <v>0</v>
      </c>
      <c r="M265" s="84">
        <v>0</v>
      </c>
      <c r="N265" s="84">
        <v>0</v>
      </c>
      <c r="O265" s="84">
        <v>0</v>
      </c>
      <c r="P265" s="84">
        <v>0.36230000000000001</v>
      </c>
      <c r="Q265" s="84">
        <v>0.4884</v>
      </c>
      <c r="R265" s="84">
        <v>0.1061</v>
      </c>
      <c r="S265" s="84">
        <v>0.46679999999999999</v>
      </c>
      <c r="T265" s="84">
        <v>0.4884</v>
      </c>
      <c r="U265" s="84">
        <v>0.2954</v>
      </c>
      <c r="V265" s="84">
        <v>0.56930000000000003</v>
      </c>
      <c r="W265" s="84">
        <v>0.63719999999999999</v>
      </c>
      <c r="X265" s="84">
        <v>0.28420000000000001</v>
      </c>
      <c r="Y265" s="84">
        <v>0.39900000000000002</v>
      </c>
      <c r="Z265" s="84">
        <v>0.64319999999999999</v>
      </c>
      <c r="AA265" s="84">
        <v>0.58160000000000001</v>
      </c>
    </row>
    <row r="266" spans="1:27">
      <c r="A266" s="142"/>
      <c r="B266" s="142"/>
      <c r="C266" s="5">
        <v>11</v>
      </c>
      <c r="D266" s="84">
        <v>0</v>
      </c>
      <c r="E266" s="84">
        <v>0</v>
      </c>
      <c r="F266" s="84">
        <v>0</v>
      </c>
      <c r="G266" s="84">
        <v>0</v>
      </c>
      <c r="H266" s="84">
        <v>0</v>
      </c>
      <c r="I266" s="84">
        <v>0</v>
      </c>
      <c r="J266" s="84">
        <v>0</v>
      </c>
      <c r="K266" s="84">
        <v>0</v>
      </c>
      <c r="L266" s="84">
        <v>0</v>
      </c>
      <c r="M266" s="84">
        <v>0</v>
      </c>
      <c r="N266" s="84">
        <v>0</v>
      </c>
      <c r="O266" s="84">
        <v>0</v>
      </c>
      <c r="P266" s="84">
        <v>0.31990000000000002</v>
      </c>
      <c r="Q266" s="84">
        <v>0.41310000000000002</v>
      </c>
      <c r="R266" s="84">
        <v>9.5000000000000001E-2</v>
      </c>
      <c r="S266" s="84">
        <v>0.43009999999999998</v>
      </c>
      <c r="T266" s="84">
        <v>0.41310000000000002</v>
      </c>
      <c r="U266" s="84">
        <v>0.26279999999999998</v>
      </c>
      <c r="V266" s="84">
        <v>0.56079999999999997</v>
      </c>
      <c r="W266" s="84">
        <v>0.60750000000000004</v>
      </c>
      <c r="X266" s="84">
        <v>0.25969999999999999</v>
      </c>
      <c r="Y266" s="84">
        <v>0.35170000000000001</v>
      </c>
      <c r="Z266" s="84">
        <v>0.55779999999999996</v>
      </c>
      <c r="AA266" s="84">
        <v>0.52610000000000001</v>
      </c>
    </row>
    <row r="267" spans="1:27">
      <c r="A267" s="142" t="s">
        <v>83</v>
      </c>
      <c r="B267" s="142" t="s">
        <v>85</v>
      </c>
      <c r="C267" s="5">
        <v>11.0416666666667</v>
      </c>
      <c r="D267" s="84">
        <v>0</v>
      </c>
      <c r="E267" s="84">
        <v>0</v>
      </c>
      <c r="F267" s="84">
        <v>0</v>
      </c>
      <c r="G267" s="84">
        <v>0</v>
      </c>
      <c r="H267" s="84">
        <v>0</v>
      </c>
      <c r="I267" s="84">
        <v>0</v>
      </c>
      <c r="J267" s="84">
        <v>0</v>
      </c>
      <c r="K267" s="84">
        <v>0</v>
      </c>
      <c r="L267" s="84">
        <v>0</v>
      </c>
      <c r="M267" s="84">
        <v>0</v>
      </c>
      <c r="N267" s="84">
        <v>0</v>
      </c>
      <c r="O267" s="84">
        <v>0</v>
      </c>
      <c r="P267" s="84">
        <v>0.47189999999999999</v>
      </c>
      <c r="Q267" s="84">
        <v>0.52290000000000003</v>
      </c>
      <c r="R267" s="84">
        <v>0.1399</v>
      </c>
      <c r="S267" s="84">
        <v>0.49259999999999998</v>
      </c>
      <c r="T267" s="84">
        <v>0.52290000000000003</v>
      </c>
      <c r="U267" s="84">
        <v>0.34910000000000002</v>
      </c>
      <c r="V267" s="84">
        <v>0.2364</v>
      </c>
      <c r="W267" s="84">
        <v>0.33729999999999999</v>
      </c>
      <c r="X267" s="84">
        <v>0.28770000000000001</v>
      </c>
      <c r="Y267" s="84">
        <v>0.32729999999999998</v>
      </c>
      <c r="Z267" s="84">
        <v>0.3352</v>
      </c>
      <c r="AA267" s="84">
        <v>0.31869999999999998</v>
      </c>
    </row>
    <row r="268" spans="1:27">
      <c r="A268" s="142"/>
      <c r="B268" s="142"/>
      <c r="C268" s="5">
        <v>11.0833333333333</v>
      </c>
      <c r="D268" s="84">
        <v>0</v>
      </c>
      <c r="E268" s="84">
        <v>0</v>
      </c>
      <c r="F268" s="84">
        <v>0</v>
      </c>
      <c r="G268" s="84">
        <v>0</v>
      </c>
      <c r="H268" s="84">
        <v>0</v>
      </c>
      <c r="I268" s="84">
        <v>0</v>
      </c>
      <c r="J268" s="84">
        <v>0</v>
      </c>
      <c r="K268" s="84">
        <v>0</v>
      </c>
      <c r="L268" s="84">
        <v>0</v>
      </c>
      <c r="M268" s="84">
        <v>0</v>
      </c>
      <c r="N268" s="84">
        <v>0</v>
      </c>
      <c r="O268" s="84">
        <v>0</v>
      </c>
      <c r="P268" s="84">
        <v>0.46660000000000001</v>
      </c>
      <c r="Q268" s="84">
        <v>0.52380000000000004</v>
      </c>
      <c r="R268" s="84">
        <v>0.1452</v>
      </c>
      <c r="S268" s="84">
        <v>0.4859</v>
      </c>
      <c r="T268" s="84">
        <v>0.52380000000000004</v>
      </c>
      <c r="U268" s="84">
        <v>0.34849999999999998</v>
      </c>
      <c r="V268" s="84">
        <v>0.30199999999999999</v>
      </c>
      <c r="W268" s="84">
        <v>0.43240000000000001</v>
      </c>
      <c r="X268" s="84">
        <v>0.2989</v>
      </c>
      <c r="Y268" s="84">
        <v>0.36099999999999999</v>
      </c>
      <c r="Z268" s="84">
        <v>0.30840000000000001</v>
      </c>
      <c r="AA268" s="84">
        <v>0.33689999999999998</v>
      </c>
    </row>
    <row r="269" spans="1:27">
      <c r="A269" s="142"/>
      <c r="B269" s="142"/>
      <c r="C269" s="5">
        <v>11.125</v>
      </c>
      <c r="D269" s="84">
        <v>0</v>
      </c>
      <c r="E269" s="84">
        <v>0</v>
      </c>
      <c r="F269" s="84">
        <v>0</v>
      </c>
      <c r="G269" s="84">
        <v>0</v>
      </c>
      <c r="H269" s="84">
        <v>0</v>
      </c>
      <c r="I269" s="84">
        <v>0</v>
      </c>
      <c r="J269" s="84">
        <v>0</v>
      </c>
      <c r="K269" s="84">
        <v>0</v>
      </c>
      <c r="L269" s="84">
        <v>0</v>
      </c>
      <c r="M269" s="84">
        <v>0</v>
      </c>
      <c r="N269" s="84">
        <v>0</v>
      </c>
      <c r="O269" s="84">
        <v>0</v>
      </c>
      <c r="P269" s="84">
        <v>0.4985</v>
      </c>
      <c r="Q269" s="84">
        <v>0.61019999999999996</v>
      </c>
      <c r="R269" s="84">
        <v>0.14510000000000001</v>
      </c>
      <c r="S269" s="84">
        <v>0.50070000000000003</v>
      </c>
      <c r="T269" s="84">
        <v>0.61019999999999996</v>
      </c>
      <c r="U269" s="84">
        <v>0.37059999999999998</v>
      </c>
      <c r="V269" s="84">
        <v>0.32029999999999997</v>
      </c>
      <c r="W269" s="84">
        <v>0.46860000000000002</v>
      </c>
      <c r="X269" s="84">
        <v>0.28029999999999999</v>
      </c>
      <c r="Y269" s="84">
        <v>0.33019999999999999</v>
      </c>
      <c r="Z269" s="84">
        <v>0.26579999999999998</v>
      </c>
      <c r="AA269" s="84">
        <v>0.32229999999999998</v>
      </c>
    </row>
    <row r="270" spans="1:27">
      <c r="A270" s="142"/>
      <c r="B270" s="142"/>
      <c r="C270" s="5">
        <v>11.1666666666667</v>
      </c>
      <c r="D270" s="84">
        <v>0</v>
      </c>
      <c r="E270" s="84">
        <v>0</v>
      </c>
      <c r="F270" s="84">
        <v>0</v>
      </c>
      <c r="G270" s="84">
        <v>0</v>
      </c>
      <c r="H270" s="84">
        <v>0</v>
      </c>
      <c r="I270" s="84">
        <v>0</v>
      </c>
      <c r="J270" s="84">
        <v>0</v>
      </c>
      <c r="K270" s="84">
        <v>0</v>
      </c>
      <c r="L270" s="84">
        <v>0</v>
      </c>
      <c r="M270" s="84">
        <v>0</v>
      </c>
      <c r="N270" s="84">
        <v>0</v>
      </c>
      <c r="O270" s="84">
        <v>0</v>
      </c>
      <c r="P270" s="84">
        <v>0.59140000000000004</v>
      </c>
      <c r="Q270" s="84">
        <v>0.72719999999999996</v>
      </c>
      <c r="R270" s="84">
        <v>0.188</v>
      </c>
      <c r="S270" s="84">
        <v>0.6048</v>
      </c>
      <c r="T270" s="84">
        <v>0.72719999999999996</v>
      </c>
      <c r="U270" s="84">
        <v>0.4486</v>
      </c>
      <c r="V270" s="84">
        <v>0.3039</v>
      </c>
      <c r="W270" s="84">
        <v>0.43130000000000002</v>
      </c>
      <c r="X270" s="84">
        <v>0.25</v>
      </c>
      <c r="Y270" s="84">
        <v>0.2878</v>
      </c>
      <c r="Z270" s="84">
        <v>0.2087</v>
      </c>
      <c r="AA270" s="84">
        <v>0.27800000000000002</v>
      </c>
    </row>
    <row r="271" spans="1:27">
      <c r="A271" s="142"/>
      <c r="B271" s="142"/>
      <c r="C271" s="5">
        <v>11.2083333333333</v>
      </c>
      <c r="D271" s="84">
        <v>0</v>
      </c>
      <c r="E271" s="84">
        <v>0</v>
      </c>
      <c r="F271" s="84">
        <v>0</v>
      </c>
      <c r="G271" s="84">
        <v>0</v>
      </c>
      <c r="H271" s="84">
        <v>0</v>
      </c>
      <c r="I271" s="84">
        <v>0</v>
      </c>
      <c r="J271" s="84">
        <v>0</v>
      </c>
      <c r="K271" s="84">
        <v>0</v>
      </c>
      <c r="L271" s="84">
        <v>0</v>
      </c>
      <c r="M271" s="84">
        <v>0</v>
      </c>
      <c r="N271" s="84">
        <v>0</v>
      </c>
      <c r="O271" s="84">
        <v>0</v>
      </c>
      <c r="P271" s="84">
        <v>0.56179999999999997</v>
      </c>
      <c r="Q271" s="84">
        <v>0.72750000000000004</v>
      </c>
      <c r="R271" s="84">
        <v>0.19159999999999999</v>
      </c>
      <c r="S271" s="84">
        <v>0.67390000000000005</v>
      </c>
      <c r="T271" s="84">
        <v>0.72750000000000004</v>
      </c>
      <c r="U271" s="84">
        <v>0.45550000000000002</v>
      </c>
      <c r="V271" s="84">
        <v>0.30840000000000001</v>
      </c>
      <c r="W271" s="84">
        <v>0.41870000000000002</v>
      </c>
      <c r="X271" s="84">
        <v>0.32229999999999998</v>
      </c>
      <c r="Y271" s="84">
        <v>0.34200000000000003</v>
      </c>
      <c r="Z271" s="84">
        <v>0.20119999999999999</v>
      </c>
      <c r="AA271" s="84">
        <v>0.28260000000000002</v>
      </c>
    </row>
    <row r="272" spans="1:27">
      <c r="A272" s="142"/>
      <c r="B272" s="142"/>
      <c r="C272" s="5">
        <v>11.25</v>
      </c>
      <c r="D272" s="84">
        <v>0</v>
      </c>
      <c r="E272" s="84">
        <v>0</v>
      </c>
      <c r="F272" s="84">
        <v>0</v>
      </c>
      <c r="G272" s="84">
        <v>0</v>
      </c>
      <c r="H272" s="84">
        <v>0</v>
      </c>
      <c r="I272" s="84">
        <v>0</v>
      </c>
      <c r="J272" s="84">
        <v>0</v>
      </c>
      <c r="K272" s="84">
        <v>0</v>
      </c>
      <c r="L272" s="84">
        <v>0</v>
      </c>
      <c r="M272" s="84">
        <v>0</v>
      </c>
      <c r="N272" s="84">
        <v>0</v>
      </c>
      <c r="O272" s="84">
        <v>0</v>
      </c>
      <c r="P272" s="84">
        <v>0.56359999999999999</v>
      </c>
      <c r="Q272" s="84">
        <v>0.63890000000000002</v>
      </c>
      <c r="R272" s="84">
        <v>0.1966</v>
      </c>
      <c r="S272" s="84">
        <v>0.68710000000000004</v>
      </c>
      <c r="T272" s="84">
        <v>0.63890000000000002</v>
      </c>
      <c r="U272" s="84">
        <v>0.4501</v>
      </c>
      <c r="V272" s="84">
        <v>0.25509999999999999</v>
      </c>
      <c r="W272" s="84">
        <v>0.46410000000000001</v>
      </c>
      <c r="X272" s="84">
        <v>0.38550000000000001</v>
      </c>
      <c r="Y272" s="84">
        <v>0.39439999999999997</v>
      </c>
      <c r="Z272" s="84">
        <v>0.19600000000000001</v>
      </c>
      <c r="AA272" s="84">
        <v>0.29370000000000002</v>
      </c>
    </row>
    <row r="273" spans="1:27">
      <c r="A273" s="142"/>
      <c r="B273" s="142"/>
      <c r="C273" s="5">
        <v>11.2916666666667</v>
      </c>
      <c r="D273" s="84">
        <v>0</v>
      </c>
      <c r="E273" s="84">
        <v>0</v>
      </c>
      <c r="F273" s="84">
        <v>0</v>
      </c>
      <c r="G273" s="84">
        <v>0</v>
      </c>
      <c r="H273" s="84">
        <v>0</v>
      </c>
      <c r="I273" s="84">
        <v>0</v>
      </c>
      <c r="J273" s="84">
        <v>0</v>
      </c>
      <c r="K273" s="84">
        <v>0</v>
      </c>
      <c r="L273" s="84">
        <v>0</v>
      </c>
      <c r="M273" s="84">
        <v>0</v>
      </c>
      <c r="N273" s="84">
        <v>0</v>
      </c>
      <c r="O273" s="84">
        <v>0</v>
      </c>
      <c r="P273" s="84">
        <v>0.54820000000000002</v>
      </c>
      <c r="Q273" s="84">
        <v>0.53779999999999994</v>
      </c>
      <c r="R273" s="84">
        <v>0.20030000000000001</v>
      </c>
      <c r="S273" s="84">
        <v>0.62890000000000001</v>
      </c>
      <c r="T273" s="84">
        <v>0.53779999999999994</v>
      </c>
      <c r="U273" s="84">
        <v>0.42370000000000002</v>
      </c>
      <c r="V273" s="84">
        <v>0.22289999999999999</v>
      </c>
      <c r="W273" s="84">
        <v>0.40820000000000001</v>
      </c>
      <c r="X273" s="84">
        <v>0.38540000000000002</v>
      </c>
      <c r="Y273" s="84">
        <v>0.35</v>
      </c>
      <c r="Z273" s="84">
        <v>0.18790000000000001</v>
      </c>
      <c r="AA273" s="84">
        <v>0.27139999999999997</v>
      </c>
    </row>
    <row r="274" spans="1:27">
      <c r="A274" s="142"/>
      <c r="B274" s="142"/>
      <c r="C274" s="5">
        <v>11.3333333333333</v>
      </c>
      <c r="D274" s="84">
        <v>0</v>
      </c>
      <c r="E274" s="84">
        <v>0</v>
      </c>
      <c r="F274" s="84">
        <v>0</v>
      </c>
      <c r="G274" s="84">
        <v>0</v>
      </c>
      <c r="H274" s="84">
        <v>0</v>
      </c>
      <c r="I274" s="84">
        <v>0</v>
      </c>
      <c r="J274" s="84">
        <v>7.3200000000000001E-2</v>
      </c>
      <c r="K274" s="84">
        <v>3.73E-2</v>
      </c>
      <c r="L274" s="84">
        <v>5.0799999999999998E-2</v>
      </c>
      <c r="M274" s="84">
        <v>7.3300000000000004E-2</v>
      </c>
      <c r="N274" s="84">
        <v>1.5599999999999999E-2</v>
      </c>
      <c r="O274" s="84">
        <v>0.05</v>
      </c>
      <c r="P274" s="84">
        <v>0.52380000000000004</v>
      </c>
      <c r="Q274" s="84">
        <v>0.47799999999999998</v>
      </c>
      <c r="R274" s="84">
        <v>0.17419999999999999</v>
      </c>
      <c r="S274" s="84">
        <v>0.56989999999999996</v>
      </c>
      <c r="T274" s="84">
        <v>0.47799999999999998</v>
      </c>
      <c r="U274" s="84">
        <v>0.38750000000000001</v>
      </c>
      <c r="V274" s="84">
        <v>0.24529999999999999</v>
      </c>
      <c r="W274" s="84">
        <v>0.39479999999999998</v>
      </c>
      <c r="X274" s="84">
        <v>0.43149999999999999</v>
      </c>
      <c r="Y274" s="84">
        <v>0.42180000000000001</v>
      </c>
      <c r="Z274" s="84">
        <v>0.253</v>
      </c>
      <c r="AA274" s="84">
        <v>0.31209999999999999</v>
      </c>
    </row>
    <row r="275" spans="1:27">
      <c r="A275" s="142"/>
      <c r="B275" s="142"/>
      <c r="C275" s="5">
        <v>11.375</v>
      </c>
      <c r="D275" s="84">
        <v>0</v>
      </c>
      <c r="E275" s="84">
        <v>0</v>
      </c>
      <c r="F275" s="84">
        <v>0</v>
      </c>
      <c r="G275" s="84">
        <v>0</v>
      </c>
      <c r="H275" s="84">
        <v>0</v>
      </c>
      <c r="I275" s="84">
        <v>0</v>
      </c>
      <c r="J275" s="84">
        <v>0.30669999999999997</v>
      </c>
      <c r="K275" s="84">
        <v>0.28510000000000002</v>
      </c>
      <c r="L275" s="84">
        <v>0.20130000000000001</v>
      </c>
      <c r="M275" s="84">
        <v>0.23519999999999999</v>
      </c>
      <c r="N275" s="84">
        <v>0.2772</v>
      </c>
      <c r="O275" s="84">
        <v>0.2611</v>
      </c>
      <c r="P275" s="84">
        <v>0.48649999999999999</v>
      </c>
      <c r="Q275" s="84">
        <v>0.42220000000000002</v>
      </c>
      <c r="R275" s="84">
        <v>0.15210000000000001</v>
      </c>
      <c r="S275" s="84">
        <v>0.48859999999999998</v>
      </c>
      <c r="T275" s="84">
        <v>0.42220000000000002</v>
      </c>
      <c r="U275" s="84">
        <v>0.3453</v>
      </c>
      <c r="V275" s="84">
        <v>0.32050000000000001</v>
      </c>
      <c r="W275" s="84">
        <v>0.38829999999999998</v>
      </c>
      <c r="X275" s="84">
        <v>0.50239999999999996</v>
      </c>
      <c r="Y275" s="84">
        <v>0.46050000000000002</v>
      </c>
      <c r="Z275" s="84">
        <v>0.36520000000000002</v>
      </c>
      <c r="AA275" s="84">
        <v>0.38529999999999998</v>
      </c>
    </row>
    <row r="276" spans="1:27">
      <c r="A276" s="142"/>
      <c r="B276" s="142"/>
      <c r="C276" s="5">
        <v>11.4166666666667</v>
      </c>
      <c r="D276" s="84">
        <v>1.83E-2</v>
      </c>
      <c r="E276" s="84">
        <v>1.4999999999999999E-2</v>
      </c>
      <c r="F276" s="84">
        <v>0</v>
      </c>
      <c r="G276" s="84">
        <v>0</v>
      </c>
      <c r="H276" s="84">
        <v>0</v>
      </c>
      <c r="I276" s="84">
        <v>6.7000000000000002E-3</v>
      </c>
      <c r="J276" s="84">
        <v>0.37519999999999998</v>
      </c>
      <c r="K276" s="84">
        <v>0.43319999999999997</v>
      </c>
      <c r="L276" s="84">
        <v>0.18909999999999999</v>
      </c>
      <c r="M276" s="84">
        <v>0.41270000000000001</v>
      </c>
      <c r="N276" s="84">
        <v>0.62809999999999999</v>
      </c>
      <c r="O276" s="84">
        <v>0.40770000000000001</v>
      </c>
      <c r="P276" s="84">
        <v>0.4259</v>
      </c>
      <c r="Q276" s="84">
        <v>0.49180000000000001</v>
      </c>
      <c r="R276" s="84">
        <v>0.1434</v>
      </c>
      <c r="S276" s="84">
        <v>0.5635</v>
      </c>
      <c r="T276" s="84">
        <v>0.49180000000000001</v>
      </c>
      <c r="U276" s="84">
        <v>0.34789999999999999</v>
      </c>
      <c r="V276" s="84">
        <v>0.3352</v>
      </c>
      <c r="W276" s="84">
        <v>0.38140000000000002</v>
      </c>
      <c r="X276" s="84">
        <v>0.35349999999999998</v>
      </c>
      <c r="Y276" s="84">
        <v>0.40129999999999999</v>
      </c>
      <c r="Z276" s="84">
        <v>0.37090000000000001</v>
      </c>
      <c r="AA276" s="84">
        <v>0.36859999999999998</v>
      </c>
    </row>
    <row r="277" spans="1:27">
      <c r="A277" s="142"/>
      <c r="B277" s="142"/>
      <c r="C277" s="5">
        <v>11.4583333333333</v>
      </c>
      <c r="D277" s="84">
        <v>5.3900000000000003E-2</v>
      </c>
      <c r="E277" s="84">
        <v>0.16650000000000001</v>
      </c>
      <c r="F277" s="84">
        <v>0</v>
      </c>
      <c r="G277" s="84">
        <v>4.1099999999999998E-2</v>
      </c>
      <c r="H277" s="84">
        <v>8.3500000000000005E-2</v>
      </c>
      <c r="I277" s="84">
        <v>6.9000000000000006E-2</v>
      </c>
      <c r="J277" s="84">
        <v>0.45490000000000003</v>
      </c>
      <c r="K277" s="84">
        <v>0.45810000000000001</v>
      </c>
      <c r="L277" s="84">
        <v>0.35859999999999997</v>
      </c>
      <c r="M277" s="84">
        <v>0.47770000000000001</v>
      </c>
      <c r="N277" s="84">
        <v>0.57920000000000005</v>
      </c>
      <c r="O277" s="84">
        <v>0.4657</v>
      </c>
      <c r="P277" s="84">
        <v>0.4088</v>
      </c>
      <c r="Q277" s="84">
        <v>0.35139999999999999</v>
      </c>
      <c r="R277" s="84">
        <v>0.1164</v>
      </c>
      <c r="S277" s="84">
        <v>0.3851</v>
      </c>
      <c r="T277" s="84">
        <v>0.35139999999999999</v>
      </c>
      <c r="U277" s="84">
        <v>0.2802</v>
      </c>
      <c r="V277" s="84">
        <v>0.38400000000000001</v>
      </c>
      <c r="W277" s="84">
        <v>0.36809999999999998</v>
      </c>
      <c r="X277" s="84">
        <v>0.30769999999999997</v>
      </c>
      <c r="Y277" s="84">
        <v>0.40060000000000001</v>
      </c>
      <c r="Z277" s="84">
        <v>0.2964</v>
      </c>
      <c r="AA277" s="84">
        <v>0.32840000000000003</v>
      </c>
    </row>
    <row r="278" spans="1:27">
      <c r="A278" s="142"/>
      <c r="B278" s="142"/>
      <c r="C278" s="5">
        <v>11.5</v>
      </c>
      <c r="D278" s="84">
        <v>0.1171</v>
      </c>
      <c r="E278" s="84">
        <v>0.27579999999999999</v>
      </c>
      <c r="F278" s="84">
        <v>0</v>
      </c>
      <c r="G278" s="84">
        <v>9.4700000000000006E-2</v>
      </c>
      <c r="H278" s="84">
        <v>0.2596</v>
      </c>
      <c r="I278" s="84">
        <v>0.14940000000000001</v>
      </c>
      <c r="J278" s="84">
        <v>0.4894</v>
      </c>
      <c r="K278" s="84">
        <v>0.49669999999999997</v>
      </c>
      <c r="L278" s="84">
        <v>0.41549999999999998</v>
      </c>
      <c r="M278" s="84">
        <v>0.51390000000000002</v>
      </c>
      <c r="N278" s="84">
        <v>0.60389999999999999</v>
      </c>
      <c r="O278" s="84">
        <v>0.50390000000000001</v>
      </c>
      <c r="P278" s="84">
        <v>0.31730000000000003</v>
      </c>
      <c r="Q278" s="84">
        <v>0.25119999999999998</v>
      </c>
      <c r="R278" s="84">
        <v>9.4500000000000001E-2</v>
      </c>
      <c r="S278" s="84">
        <v>0.30020000000000002</v>
      </c>
      <c r="T278" s="84">
        <v>0.25119999999999998</v>
      </c>
      <c r="U278" s="84">
        <v>0.21679999999999999</v>
      </c>
      <c r="V278" s="84">
        <v>0.35639999999999999</v>
      </c>
      <c r="W278" s="84">
        <v>0.34820000000000001</v>
      </c>
      <c r="X278" s="84">
        <v>0.33860000000000001</v>
      </c>
      <c r="Y278" s="84">
        <v>0.49459999999999998</v>
      </c>
      <c r="Z278" s="84">
        <v>0.30620000000000003</v>
      </c>
      <c r="AA278" s="84">
        <v>0.33339999999999997</v>
      </c>
    </row>
    <row r="279" spans="1:27">
      <c r="A279" s="142"/>
      <c r="B279" s="142"/>
      <c r="C279" s="5">
        <v>11.5416666666667</v>
      </c>
      <c r="D279" s="84">
        <v>0.13750000000000001</v>
      </c>
      <c r="E279" s="84">
        <v>0.26140000000000002</v>
      </c>
      <c r="F279" s="84">
        <v>0</v>
      </c>
      <c r="G279" s="84">
        <v>0.1348</v>
      </c>
      <c r="H279" s="84">
        <v>0.1239</v>
      </c>
      <c r="I279" s="84">
        <v>0.13150000000000001</v>
      </c>
      <c r="J279" s="84">
        <v>0.50349999999999995</v>
      </c>
      <c r="K279" s="84">
        <v>0.50229999999999997</v>
      </c>
      <c r="L279" s="84">
        <v>0.41639999999999999</v>
      </c>
      <c r="M279" s="84">
        <v>0.49340000000000001</v>
      </c>
      <c r="N279" s="84">
        <v>0.59640000000000004</v>
      </c>
      <c r="O279" s="84">
        <v>0.50239999999999996</v>
      </c>
      <c r="P279" s="84">
        <v>0.22040000000000001</v>
      </c>
      <c r="Q279" s="84">
        <v>0.22750000000000001</v>
      </c>
      <c r="R279" s="84">
        <v>6.5299999999999997E-2</v>
      </c>
      <c r="S279" s="84">
        <v>0.25069999999999998</v>
      </c>
      <c r="T279" s="84">
        <v>0.22750000000000001</v>
      </c>
      <c r="U279" s="84">
        <v>0.16520000000000001</v>
      </c>
      <c r="V279" s="84">
        <v>0.33139999999999997</v>
      </c>
      <c r="W279" s="84">
        <v>0.39129999999999998</v>
      </c>
      <c r="X279" s="84">
        <v>0.26790000000000003</v>
      </c>
      <c r="Y279" s="84">
        <v>0.38090000000000002</v>
      </c>
      <c r="Z279" s="84">
        <v>0.3634</v>
      </c>
      <c r="AA279" s="84">
        <v>0.35599999999999998</v>
      </c>
    </row>
    <row r="280" spans="1:27">
      <c r="A280" s="142"/>
      <c r="B280" s="142"/>
      <c r="C280" s="5">
        <v>11.5833333333333</v>
      </c>
      <c r="D280" s="84">
        <v>0.1807</v>
      </c>
      <c r="E280" s="84">
        <v>0.28079999999999999</v>
      </c>
      <c r="F280" s="84">
        <v>0</v>
      </c>
      <c r="G280" s="84">
        <v>0.16980000000000001</v>
      </c>
      <c r="H280" s="84">
        <v>0.29470000000000002</v>
      </c>
      <c r="I280" s="84">
        <v>0.1852</v>
      </c>
      <c r="J280" s="84">
        <v>0.54379999999999995</v>
      </c>
      <c r="K280" s="84">
        <v>0.4446</v>
      </c>
      <c r="L280" s="84">
        <v>0.39340000000000003</v>
      </c>
      <c r="M280" s="84">
        <v>0.4909</v>
      </c>
      <c r="N280" s="84">
        <v>0.63060000000000005</v>
      </c>
      <c r="O280" s="84">
        <v>0.50070000000000003</v>
      </c>
      <c r="P280" s="84">
        <v>0.223</v>
      </c>
      <c r="Q280" s="84">
        <v>0.29880000000000001</v>
      </c>
      <c r="R280" s="84">
        <v>7.6200000000000004E-2</v>
      </c>
      <c r="S280" s="84">
        <v>0.30630000000000002</v>
      </c>
      <c r="T280" s="84">
        <v>0.29880000000000001</v>
      </c>
      <c r="U280" s="84">
        <v>0.1898</v>
      </c>
      <c r="V280" s="84">
        <v>0.4199</v>
      </c>
      <c r="W280" s="84">
        <v>0.46500000000000002</v>
      </c>
      <c r="X280" s="84">
        <v>0.2974</v>
      </c>
      <c r="Y280" s="84">
        <v>0.318</v>
      </c>
      <c r="Z280" s="84">
        <v>0.47510000000000002</v>
      </c>
      <c r="AA280" s="84">
        <v>0.43930000000000002</v>
      </c>
    </row>
    <row r="281" spans="1:27">
      <c r="A281" s="142"/>
      <c r="B281" s="142"/>
      <c r="C281" s="5">
        <v>11.625</v>
      </c>
      <c r="D281" s="84">
        <v>0.24179999999999999</v>
      </c>
      <c r="E281" s="84">
        <v>0.35</v>
      </c>
      <c r="F281" s="84">
        <v>1.9599999999999999E-2</v>
      </c>
      <c r="G281" s="84">
        <v>0.15820000000000001</v>
      </c>
      <c r="H281" s="84">
        <v>0.3508</v>
      </c>
      <c r="I281" s="84">
        <v>0.22409999999999999</v>
      </c>
      <c r="J281" s="84">
        <v>0.48480000000000001</v>
      </c>
      <c r="K281" s="84">
        <v>0.51519999999999999</v>
      </c>
      <c r="L281" s="84">
        <v>0.35270000000000001</v>
      </c>
      <c r="M281" s="84">
        <v>0.48820000000000002</v>
      </c>
      <c r="N281" s="84">
        <v>0.68679999999999997</v>
      </c>
      <c r="O281" s="84">
        <v>0.50549999999999995</v>
      </c>
      <c r="P281" s="84">
        <v>0.24790000000000001</v>
      </c>
      <c r="Q281" s="84">
        <v>0.35449999999999998</v>
      </c>
      <c r="R281" s="84">
        <v>7.8299999999999995E-2</v>
      </c>
      <c r="S281" s="84">
        <v>0.32569999999999999</v>
      </c>
      <c r="T281" s="84">
        <v>0.35449999999999998</v>
      </c>
      <c r="U281" s="84">
        <v>0.20810000000000001</v>
      </c>
      <c r="V281" s="84">
        <v>0.41239999999999999</v>
      </c>
      <c r="W281" s="84">
        <v>0.5514</v>
      </c>
      <c r="X281" s="84">
        <v>0.42749999999999999</v>
      </c>
      <c r="Y281" s="84">
        <v>0.37959999999999999</v>
      </c>
      <c r="Z281" s="84">
        <v>0.49370000000000003</v>
      </c>
      <c r="AA281" s="84">
        <v>0.4849</v>
      </c>
    </row>
    <row r="282" spans="1:27">
      <c r="A282" s="142"/>
      <c r="B282" s="142"/>
      <c r="C282" s="5">
        <v>11.6666666666667</v>
      </c>
      <c r="D282" s="84">
        <v>0.2</v>
      </c>
      <c r="E282" s="84">
        <v>0.2984</v>
      </c>
      <c r="F282" s="84">
        <v>2.9100000000000001E-2</v>
      </c>
      <c r="G282" s="84">
        <v>0.18060000000000001</v>
      </c>
      <c r="H282" s="84">
        <v>0.28299999999999997</v>
      </c>
      <c r="I282" s="84">
        <v>0.19819999999999999</v>
      </c>
      <c r="J282" s="84">
        <v>0.43859999999999999</v>
      </c>
      <c r="K282" s="84">
        <v>0.48139999999999999</v>
      </c>
      <c r="L282" s="84">
        <v>0.22670000000000001</v>
      </c>
      <c r="M282" s="84">
        <v>0.4703</v>
      </c>
      <c r="N282" s="84">
        <v>0.65080000000000005</v>
      </c>
      <c r="O282" s="84">
        <v>0.4536</v>
      </c>
      <c r="P282" s="84">
        <v>0.26550000000000001</v>
      </c>
      <c r="Q282" s="84">
        <v>0.30859999999999999</v>
      </c>
      <c r="R282" s="84">
        <v>7.9899999999999999E-2</v>
      </c>
      <c r="S282" s="84">
        <v>0.30630000000000002</v>
      </c>
      <c r="T282" s="84">
        <v>0.30859999999999999</v>
      </c>
      <c r="U282" s="84">
        <v>0.2044</v>
      </c>
      <c r="V282" s="84">
        <v>0.36870000000000003</v>
      </c>
      <c r="W282" s="84">
        <v>0.62729999999999997</v>
      </c>
      <c r="X282" s="84">
        <v>0.53710000000000002</v>
      </c>
      <c r="Y282" s="84">
        <v>0.40079999999999999</v>
      </c>
      <c r="Z282" s="84">
        <v>0.58560000000000001</v>
      </c>
      <c r="AA282" s="84">
        <v>0.55669999999999997</v>
      </c>
    </row>
    <row r="283" spans="1:27">
      <c r="A283" s="142"/>
      <c r="B283" s="142"/>
      <c r="C283" s="5">
        <v>11.7083333333333</v>
      </c>
      <c r="D283" s="84">
        <v>7.9000000000000008E-3</v>
      </c>
      <c r="E283" s="84">
        <v>4.6300000000000001E-2</v>
      </c>
      <c r="F283" s="84">
        <v>0</v>
      </c>
      <c r="G283" s="84">
        <v>0</v>
      </c>
      <c r="H283" s="84">
        <v>0</v>
      </c>
      <c r="I283" s="84">
        <v>1.09E-2</v>
      </c>
      <c r="J283" s="84">
        <v>0.26750000000000002</v>
      </c>
      <c r="K283" s="84">
        <v>0.23150000000000001</v>
      </c>
      <c r="L283" s="84">
        <v>0.1308</v>
      </c>
      <c r="M283" s="84">
        <v>0.28170000000000001</v>
      </c>
      <c r="N283" s="84">
        <v>0.43869999999999998</v>
      </c>
      <c r="O283" s="84">
        <v>0.27</v>
      </c>
      <c r="P283" s="84">
        <v>0.28660000000000002</v>
      </c>
      <c r="Q283" s="84">
        <v>0.27629999999999999</v>
      </c>
      <c r="R283" s="84">
        <v>8.5800000000000001E-2</v>
      </c>
      <c r="S283" s="84">
        <v>0.31769999999999998</v>
      </c>
      <c r="T283" s="84">
        <v>0.27629999999999999</v>
      </c>
      <c r="U283" s="84">
        <v>0.2112</v>
      </c>
      <c r="V283" s="84">
        <v>0.42849999999999999</v>
      </c>
      <c r="W283" s="84">
        <v>0.63849999999999996</v>
      </c>
      <c r="X283" s="84">
        <v>0.56910000000000005</v>
      </c>
      <c r="Y283" s="84">
        <v>0.44750000000000001</v>
      </c>
      <c r="Z283" s="84">
        <v>0.61570000000000003</v>
      </c>
      <c r="AA283" s="84">
        <v>0.58689999999999998</v>
      </c>
    </row>
    <row r="284" spans="1:27">
      <c r="A284" s="142"/>
      <c r="B284" s="142"/>
      <c r="C284" s="5">
        <v>11.75</v>
      </c>
      <c r="D284" s="84">
        <v>0</v>
      </c>
      <c r="E284" s="84">
        <v>0</v>
      </c>
      <c r="F284" s="84">
        <v>0</v>
      </c>
      <c r="G284" s="84">
        <v>0</v>
      </c>
      <c r="H284" s="84">
        <v>0</v>
      </c>
      <c r="I284" s="84">
        <v>0</v>
      </c>
      <c r="J284" s="84">
        <v>1.3100000000000001E-2</v>
      </c>
      <c r="K284" s="84">
        <v>3.2599999999999997E-2</v>
      </c>
      <c r="L284" s="84">
        <v>1.8E-3</v>
      </c>
      <c r="M284" s="84">
        <v>2.8400000000000002E-2</v>
      </c>
      <c r="N284" s="84">
        <v>7.7299999999999994E-2</v>
      </c>
      <c r="O284" s="84">
        <v>3.0599999999999999E-2</v>
      </c>
      <c r="P284" s="84">
        <v>0.28299999999999997</v>
      </c>
      <c r="Q284" s="84">
        <v>0.25700000000000001</v>
      </c>
      <c r="R284" s="84">
        <v>8.3000000000000004E-2</v>
      </c>
      <c r="S284" s="84">
        <v>0.2928</v>
      </c>
      <c r="T284" s="84">
        <v>0.25700000000000001</v>
      </c>
      <c r="U284" s="84">
        <v>0.20180000000000001</v>
      </c>
      <c r="V284" s="84">
        <v>0.48859999999999998</v>
      </c>
      <c r="W284" s="84">
        <v>0.68300000000000005</v>
      </c>
      <c r="X284" s="84">
        <v>0.50390000000000001</v>
      </c>
      <c r="Y284" s="84">
        <v>0.46489999999999998</v>
      </c>
      <c r="Z284" s="84">
        <v>0.62790000000000001</v>
      </c>
      <c r="AA284" s="84">
        <v>0.60319999999999996</v>
      </c>
    </row>
    <row r="285" spans="1:27">
      <c r="A285" s="142"/>
      <c r="B285" s="142"/>
      <c r="C285" s="5">
        <v>11.7916666666667</v>
      </c>
      <c r="D285" s="84">
        <v>0</v>
      </c>
      <c r="E285" s="84">
        <v>0</v>
      </c>
      <c r="F285" s="84">
        <v>0</v>
      </c>
      <c r="G285" s="84">
        <v>0</v>
      </c>
      <c r="H285" s="84">
        <v>0</v>
      </c>
      <c r="I285" s="84">
        <v>0</v>
      </c>
      <c r="J285" s="84">
        <v>0</v>
      </c>
      <c r="K285" s="84">
        <v>0</v>
      </c>
      <c r="L285" s="84">
        <v>0</v>
      </c>
      <c r="M285" s="84">
        <v>0</v>
      </c>
      <c r="N285" s="84">
        <v>0</v>
      </c>
      <c r="O285" s="84">
        <v>0</v>
      </c>
      <c r="P285" s="84">
        <v>0.29880000000000001</v>
      </c>
      <c r="Q285" s="84">
        <v>0.2298</v>
      </c>
      <c r="R285" s="84">
        <v>7.0099999999999996E-2</v>
      </c>
      <c r="S285" s="84">
        <v>0.25159999999999999</v>
      </c>
      <c r="T285" s="84">
        <v>0.2298</v>
      </c>
      <c r="U285" s="84">
        <v>0.18959999999999999</v>
      </c>
      <c r="V285" s="84">
        <v>0.60619999999999996</v>
      </c>
      <c r="W285" s="84">
        <v>0.77459999999999996</v>
      </c>
      <c r="X285" s="84">
        <v>0.4768</v>
      </c>
      <c r="Y285" s="84">
        <v>0.51060000000000005</v>
      </c>
      <c r="Z285" s="84">
        <v>0.73219999999999996</v>
      </c>
      <c r="AA285" s="84">
        <v>0.6885</v>
      </c>
    </row>
    <row r="286" spans="1:27">
      <c r="A286" s="142"/>
      <c r="B286" s="142"/>
      <c r="C286" s="5">
        <v>11.8333333333333</v>
      </c>
      <c r="D286" s="84">
        <v>0</v>
      </c>
      <c r="E286" s="84">
        <v>0</v>
      </c>
      <c r="F286" s="84">
        <v>0</v>
      </c>
      <c r="G286" s="84">
        <v>0</v>
      </c>
      <c r="H286" s="84">
        <v>0</v>
      </c>
      <c r="I286" s="84">
        <v>0</v>
      </c>
      <c r="J286" s="84">
        <v>0</v>
      </c>
      <c r="K286" s="84">
        <v>0</v>
      </c>
      <c r="L286" s="84">
        <v>0</v>
      </c>
      <c r="M286" s="84">
        <v>0</v>
      </c>
      <c r="N286" s="84">
        <v>0</v>
      </c>
      <c r="O286" s="84">
        <v>0</v>
      </c>
      <c r="P286" s="84">
        <v>0.32240000000000002</v>
      </c>
      <c r="Q286" s="84">
        <v>0.31490000000000001</v>
      </c>
      <c r="R286" s="84">
        <v>9.5299999999999996E-2</v>
      </c>
      <c r="S286" s="84">
        <v>0.34310000000000002</v>
      </c>
      <c r="T286" s="84">
        <v>0.31490000000000001</v>
      </c>
      <c r="U286" s="84">
        <v>0.23469999999999999</v>
      </c>
      <c r="V286" s="84">
        <v>0.56820000000000004</v>
      </c>
      <c r="W286" s="84">
        <v>0.73099999999999998</v>
      </c>
      <c r="X286" s="84">
        <v>0.42409999999999998</v>
      </c>
      <c r="Y286" s="84">
        <v>0.51329999999999998</v>
      </c>
      <c r="Z286" s="84">
        <v>0.62160000000000004</v>
      </c>
      <c r="AA286" s="84">
        <v>0.6129</v>
      </c>
    </row>
    <row r="287" spans="1:27">
      <c r="A287" s="142"/>
      <c r="B287" s="142"/>
      <c r="C287" s="5">
        <v>11.875</v>
      </c>
      <c r="D287" s="84">
        <v>0</v>
      </c>
      <c r="E287" s="84">
        <v>0</v>
      </c>
      <c r="F287" s="84">
        <v>0</v>
      </c>
      <c r="G287" s="84">
        <v>0</v>
      </c>
      <c r="H287" s="84">
        <v>0</v>
      </c>
      <c r="I287" s="84">
        <v>0</v>
      </c>
      <c r="J287" s="84">
        <v>0</v>
      </c>
      <c r="K287" s="84">
        <v>0</v>
      </c>
      <c r="L287" s="84">
        <v>0</v>
      </c>
      <c r="M287" s="84">
        <v>0</v>
      </c>
      <c r="N287" s="84">
        <v>0</v>
      </c>
      <c r="O287" s="84">
        <v>0</v>
      </c>
      <c r="P287" s="84">
        <v>0.36919999999999997</v>
      </c>
      <c r="Q287" s="84">
        <v>0.48309999999999997</v>
      </c>
      <c r="R287" s="84">
        <v>0.1236</v>
      </c>
      <c r="S287" s="84">
        <v>0.48149999999999998</v>
      </c>
      <c r="T287" s="84">
        <v>0.48309999999999997</v>
      </c>
      <c r="U287" s="84">
        <v>0.30669999999999997</v>
      </c>
      <c r="V287" s="84">
        <v>0.53420000000000001</v>
      </c>
      <c r="W287" s="84">
        <v>0.65229999999999999</v>
      </c>
      <c r="X287" s="84">
        <v>0.37369999999999998</v>
      </c>
      <c r="Y287" s="84">
        <v>0.56120000000000003</v>
      </c>
      <c r="Z287" s="84">
        <v>0.4975</v>
      </c>
      <c r="AA287" s="84">
        <v>0.52529999999999999</v>
      </c>
    </row>
    <row r="288" spans="1:27">
      <c r="A288" s="142"/>
      <c r="B288" s="142"/>
      <c r="C288" s="5">
        <v>11.9166666666667</v>
      </c>
      <c r="D288" s="84">
        <v>0</v>
      </c>
      <c r="E288" s="84">
        <v>0</v>
      </c>
      <c r="F288" s="84">
        <v>0</v>
      </c>
      <c r="G288" s="84">
        <v>0</v>
      </c>
      <c r="H288" s="84">
        <v>0</v>
      </c>
      <c r="I288" s="84">
        <v>0</v>
      </c>
      <c r="J288" s="84">
        <v>0</v>
      </c>
      <c r="K288" s="84">
        <v>0</v>
      </c>
      <c r="L288" s="84">
        <v>0</v>
      </c>
      <c r="M288" s="84">
        <v>0</v>
      </c>
      <c r="N288" s="84">
        <v>0</v>
      </c>
      <c r="O288" s="84">
        <v>0</v>
      </c>
      <c r="P288" s="84">
        <v>0.42859999999999998</v>
      </c>
      <c r="Q288" s="84">
        <v>0.49390000000000001</v>
      </c>
      <c r="R288" s="84">
        <v>0.1116</v>
      </c>
      <c r="S288" s="84">
        <v>0.46560000000000001</v>
      </c>
      <c r="T288" s="84">
        <v>0.49390000000000001</v>
      </c>
      <c r="U288" s="84">
        <v>0.31669999999999998</v>
      </c>
      <c r="V288" s="84">
        <v>0.65239999999999998</v>
      </c>
      <c r="W288" s="84">
        <v>0.64429999999999998</v>
      </c>
      <c r="X288" s="84">
        <v>0.31080000000000002</v>
      </c>
      <c r="Y288" s="84">
        <v>0.47399999999999998</v>
      </c>
      <c r="Z288" s="84">
        <v>0.54069999999999996</v>
      </c>
      <c r="AA288" s="84">
        <v>0.54749999999999999</v>
      </c>
    </row>
    <row r="289" spans="1:27">
      <c r="A289" s="142"/>
      <c r="B289" s="142"/>
      <c r="C289" s="5">
        <v>11.9583333333333</v>
      </c>
      <c r="D289" s="84">
        <v>0</v>
      </c>
      <c r="E289" s="84">
        <v>0</v>
      </c>
      <c r="F289" s="84">
        <v>0</v>
      </c>
      <c r="G289" s="84">
        <v>0</v>
      </c>
      <c r="H289" s="84">
        <v>0</v>
      </c>
      <c r="I289" s="84">
        <v>0</v>
      </c>
      <c r="J289" s="84">
        <v>0</v>
      </c>
      <c r="K289" s="84">
        <v>0</v>
      </c>
      <c r="L289" s="84">
        <v>0</v>
      </c>
      <c r="M289" s="84">
        <v>0</v>
      </c>
      <c r="N289" s="84">
        <v>0</v>
      </c>
      <c r="O289" s="84">
        <v>0</v>
      </c>
      <c r="P289" s="84">
        <v>0.45040000000000002</v>
      </c>
      <c r="Q289" s="84">
        <v>0.46300000000000002</v>
      </c>
      <c r="R289" s="84">
        <v>0.10349999999999999</v>
      </c>
      <c r="S289" s="84">
        <v>0.39040000000000002</v>
      </c>
      <c r="T289" s="84">
        <v>0.46300000000000002</v>
      </c>
      <c r="U289" s="84">
        <v>0.30099999999999999</v>
      </c>
      <c r="V289" s="84">
        <v>0.59289999999999998</v>
      </c>
      <c r="W289" s="84">
        <v>0.7208</v>
      </c>
      <c r="X289" s="84">
        <v>0.23769999999999999</v>
      </c>
      <c r="Y289" s="84">
        <v>0.40239999999999998</v>
      </c>
      <c r="Z289" s="84">
        <v>0.46850000000000003</v>
      </c>
      <c r="AA289" s="84">
        <v>0.51019999999999999</v>
      </c>
    </row>
    <row r="290" spans="1:27">
      <c r="A290" s="142"/>
      <c r="B290" s="142"/>
      <c r="C290" s="5">
        <v>12</v>
      </c>
      <c r="D290" s="84">
        <v>0</v>
      </c>
      <c r="E290" s="84">
        <v>0</v>
      </c>
      <c r="F290" s="84">
        <v>0</v>
      </c>
      <c r="G290" s="84">
        <v>0</v>
      </c>
      <c r="H290" s="84">
        <v>0</v>
      </c>
      <c r="I290" s="84">
        <v>0</v>
      </c>
      <c r="J290" s="84">
        <v>0</v>
      </c>
      <c r="K290" s="84">
        <v>0</v>
      </c>
      <c r="L290" s="84">
        <v>0</v>
      </c>
      <c r="M290" s="84">
        <v>0</v>
      </c>
      <c r="N290" s="84">
        <v>0</v>
      </c>
      <c r="O290" s="84">
        <v>0</v>
      </c>
      <c r="P290" s="84">
        <v>0.41020000000000001</v>
      </c>
      <c r="Q290" s="84">
        <v>0.4017</v>
      </c>
      <c r="R290" s="84">
        <v>0.1166</v>
      </c>
      <c r="S290" s="84">
        <v>0.3392</v>
      </c>
      <c r="T290" s="84">
        <v>0.4017</v>
      </c>
      <c r="U290" s="84">
        <v>0.27750000000000002</v>
      </c>
      <c r="V290" s="84">
        <v>0.46989999999999998</v>
      </c>
      <c r="W290" s="84">
        <v>0.65400000000000003</v>
      </c>
      <c r="X290" s="84">
        <v>0.1394</v>
      </c>
      <c r="Y290" s="84">
        <v>0.29520000000000002</v>
      </c>
      <c r="Z290" s="84">
        <v>0.36730000000000002</v>
      </c>
      <c r="AA290" s="84">
        <v>0.41439999999999999</v>
      </c>
    </row>
  </sheetData>
  <mergeCells count="27">
    <mergeCell ref="D1:I1"/>
    <mergeCell ref="J1:O1"/>
    <mergeCell ref="P1:U1"/>
    <mergeCell ref="V1:AA1"/>
    <mergeCell ref="A3:A26"/>
    <mergeCell ref="B3:B50"/>
    <mergeCell ref="AD3:AZ3"/>
    <mergeCell ref="A27:A50"/>
    <mergeCell ref="AD32:AZ32"/>
    <mergeCell ref="A51:A74"/>
    <mergeCell ref="B51:B122"/>
    <mergeCell ref="AD61:AZ61"/>
    <mergeCell ref="A75:A98"/>
    <mergeCell ref="AD90:AZ90"/>
    <mergeCell ref="A99:A122"/>
    <mergeCell ref="AD119:AZ119"/>
    <mergeCell ref="AD148:AZ148"/>
    <mergeCell ref="A171:A194"/>
    <mergeCell ref="A195:A218"/>
    <mergeCell ref="B195:B266"/>
    <mergeCell ref="A219:A242"/>
    <mergeCell ref="A243:A266"/>
    <mergeCell ref="A267:A290"/>
    <mergeCell ref="B267:B290"/>
    <mergeCell ref="A123:A146"/>
    <mergeCell ref="B123:B194"/>
    <mergeCell ref="A147:A170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4"/>
  <sheetViews>
    <sheetView topLeftCell="A893" workbookViewId="0">
      <selection activeCell="J950" sqref="J950"/>
    </sheetView>
  </sheetViews>
  <sheetFormatPr defaultRowHeight="14.4"/>
  <sheetData>
    <row r="1" spans="1:23" s="84" customFormat="1">
      <c r="A1" s="84" t="s">
        <v>441</v>
      </c>
    </row>
    <row r="2" spans="1:23" s="84" customFormat="1" hidden="1">
      <c r="A2" s="87"/>
      <c r="B2" s="87"/>
    </row>
    <row r="3" spans="1:23" s="84" customFormat="1" hidden="1">
      <c r="A3" s="144" t="s">
        <v>69</v>
      </c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</row>
    <row r="4" spans="1:23" s="84" customFormat="1" hidden="1">
      <c r="B4" s="84" t="s">
        <v>99</v>
      </c>
      <c r="H4" s="84" t="s">
        <v>100</v>
      </c>
      <c r="N4" s="84" t="s">
        <v>98</v>
      </c>
      <c r="T4" s="84" t="s">
        <v>20</v>
      </c>
    </row>
    <row r="5" spans="1:23" s="84" customFormat="1" hidden="1">
      <c r="B5" s="84" t="s">
        <v>86</v>
      </c>
      <c r="C5" s="84" t="s">
        <v>87</v>
      </c>
      <c r="D5" s="84" t="s">
        <v>88</v>
      </c>
      <c r="E5" s="84" t="s">
        <v>85</v>
      </c>
      <c r="H5" s="84" t="s">
        <v>86</v>
      </c>
      <c r="I5" s="84" t="s">
        <v>87</v>
      </c>
      <c r="J5" s="84" t="s">
        <v>88</v>
      </c>
      <c r="K5" s="84" t="s">
        <v>85</v>
      </c>
      <c r="N5" s="84" t="s">
        <v>86</v>
      </c>
      <c r="O5" s="84" t="s">
        <v>87</v>
      </c>
      <c r="P5" s="84" t="s">
        <v>88</v>
      </c>
      <c r="Q5" s="84" t="s">
        <v>85</v>
      </c>
      <c r="T5" s="84" t="s">
        <v>86</v>
      </c>
      <c r="U5" s="84" t="s">
        <v>87</v>
      </c>
      <c r="V5" s="84" t="s">
        <v>88</v>
      </c>
      <c r="W5" s="84" t="s">
        <v>85</v>
      </c>
    </row>
    <row r="6" spans="1:23" s="84" customFormat="1" hidden="1">
      <c r="A6" s="115" t="s">
        <v>273</v>
      </c>
      <c r="B6" s="84">
        <v>0</v>
      </c>
      <c r="C6" s="84">
        <v>0</v>
      </c>
      <c r="D6" s="84">
        <v>0</v>
      </c>
      <c r="E6" s="84">
        <v>0</v>
      </c>
      <c r="G6" s="115" t="s">
        <v>273</v>
      </c>
      <c r="H6" s="84">
        <v>0</v>
      </c>
      <c r="I6" s="84">
        <v>0</v>
      </c>
      <c r="J6" s="84">
        <v>0</v>
      </c>
      <c r="K6" s="84">
        <v>0</v>
      </c>
      <c r="M6" s="115" t="s">
        <v>273</v>
      </c>
      <c r="N6" s="84">
        <v>0.45600000000000002</v>
      </c>
      <c r="O6" s="84">
        <v>0.31830000000000003</v>
      </c>
      <c r="P6" s="84">
        <v>0.40110000000000001</v>
      </c>
      <c r="Q6" s="84">
        <v>0.3196</v>
      </c>
      <c r="S6" s="115" t="s">
        <v>273</v>
      </c>
      <c r="T6" s="84">
        <v>0.6593</v>
      </c>
      <c r="U6" s="84">
        <v>0.5212</v>
      </c>
      <c r="V6" s="84">
        <v>0.40439999999999998</v>
      </c>
      <c r="W6" s="84">
        <v>0.38640000000000002</v>
      </c>
    </row>
    <row r="7" spans="1:23" s="84" customFormat="1" hidden="1">
      <c r="A7" s="82" t="s">
        <v>274</v>
      </c>
      <c r="B7" s="84">
        <v>0</v>
      </c>
      <c r="C7" s="84">
        <v>0</v>
      </c>
      <c r="D7" s="84">
        <v>0</v>
      </c>
      <c r="E7" s="84">
        <v>0</v>
      </c>
      <c r="G7" s="82" t="s">
        <v>274</v>
      </c>
      <c r="H7" s="84">
        <v>0</v>
      </c>
      <c r="I7" s="84">
        <v>0</v>
      </c>
      <c r="J7" s="84">
        <v>0</v>
      </c>
      <c r="K7" s="84">
        <v>0</v>
      </c>
      <c r="M7" s="82" t="s">
        <v>274</v>
      </c>
      <c r="N7" s="84">
        <v>0.44750000000000001</v>
      </c>
      <c r="O7" s="84">
        <v>0.25840000000000002</v>
      </c>
      <c r="P7" s="84">
        <v>0.3881</v>
      </c>
      <c r="Q7" s="84">
        <v>0.28999999999999998</v>
      </c>
      <c r="S7" s="82" t="s">
        <v>274</v>
      </c>
      <c r="T7" s="84">
        <v>0.64019999999999999</v>
      </c>
      <c r="U7" s="84">
        <v>0.46400000000000002</v>
      </c>
      <c r="V7" s="84">
        <v>0.3664</v>
      </c>
      <c r="W7" s="84">
        <v>0.4249</v>
      </c>
    </row>
    <row r="8" spans="1:23" s="84" customFormat="1" hidden="1">
      <c r="A8" s="82" t="s">
        <v>275</v>
      </c>
      <c r="B8" s="84">
        <v>0</v>
      </c>
      <c r="C8" s="84">
        <v>0</v>
      </c>
      <c r="D8" s="84">
        <v>0</v>
      </c>
      <c r="E8" s="84">
        <v>0</v>
      </c>
      <c r="G8" s="82" t="s">
        <v>275</v>
      </c>
      <c r="H8" s="84">
        <v>0</v>
      </c>
      <c r="I8" s="84">
        <v>0</v>
      </c>
      <c r="J8" s="84">
        <v>0</v>
      </c>
      <c r="K8" s="84">
        <v>0</v>
      </c>
      <c r="M8" s="82" t="s">
        <v>275</v>
      </c>
      <c r="N8" s="84">
        <v>0.46660000000000001</v>
      </c>
      <c r="O8" s="84">
        <v>0.24460000000000001</v>
      </c>
      <c r="P8" s="84">
        <v>0.35310000000000002</v>
      </c>
      <c r="Q8" s="84">
        <v>0.23</v>
      </c>
      <c r="S8" s="82" t="s">
        <v>275</v>
      </c>
      <c r="T8" s="84">
        <v>0.63529999999999998</v>
      </c>
      <c r="U8" s="84">
        <v>0.45850000000000002</v>
      </c>
      <c r="V8" s="84">
        <v>0.35870000000000002</v>
      </c>
      <c r="W8" s="84">
        <v>0.43709999999999999</v>
      </c>
    </row>
    <row r="9" spans="1:23" s="84" customFormat="1" hidden="1">
      <c r="A9" s="82" t="s">
        <v>276</v>
      </c>
      <c r="B9" s="84">
        <v>0</v>
      </c>
      <c r="C9" s="84">
        <v>0</v>
      </c>
      <c r="D9" s="84">
        <v>0</v>
      </c>
      <c r="E9" s="84">
        <v>0</v>
      </c>
      <c r="G9" s="82" t="s">
        <v>276</v>
      </c>
      <c r="H9" s="84">
        <v>0</v>
      </c>
      <c r="I9" s="84">
        <v>0</v>
      </c>
      <c r="J9" s="84">
        <v>0</v>
      </c>
      <c r="K9" s="84">
        <v>0</v>
      </c>
      <c r="M9" s="82" t="s">
        <v>276</v>
      </c>
      <c r="N9" s="84">
        <v>0.43859999999999999</v>
      </c>
      <c r="O9" s="84">
        <v>0.26939999999999997</v>
      </c>
      <c r="P9" s="84">
        <v>0.35020000000000001</v>
      </c>
      <c r="Q9" s="84">
        <v>0.2092</v>
      </c>
      <c r="S9" s="82" t="s">
        <v>276</v>
      </c>
      <c r="T9" s="84">
        <v>0.61809999999999998</v>
      </c>
      <c r="U9" s="84">
        <v>0.4249</v>
      </c>
      <c r="V9" s="84">
        <v>0.37109999999999999</v>
      </c>
      <c r="W9" s="84">
        <v>0.42670000000000002</v>
      </c>
    </row>
    <row r="10" spans="1:23" s="84" customFormat="1" hidden="1">
      <c r="A10" s="82" t="s">
        <v>277</v>
      </c>
      <c r="B10" s="84">
        <v>0</v>
      </c>
      <c r="C10" s="84">
        <v>0</v>
      </c>
      <c r="D10" s="84">
        <v>0</v>
      </c>
      <c r="E10" s="84">
        <v>0</v>
      </c>
      <c r="G10" s="82" t="s">
        <v>277</v>
      </c>
      <c r="H10" s="84">
        <v>0</v>
      </c>
      <c r="I10" s="84">
        <v>0</v>
      </c>
      <c r="J10" s="84">
        <v>0</v>
      </c>
      <c r="K10" s="84">
        <v>0</v>
      </c>
      <c r="M10" s="82" t="s">
        <v>277</v>
      </c>
      <c r="N10" s="84">
        <v>0.39950000000000002</v>
      </c>
      <c r="O10" s="84">
        <v>0.25590000000000002</v>
      </c>
      <c r="P10" s="84">
        <v>0.32629999999999998</v>
      </c>
      <c r="Q10" s="84">
        <v>0.22919999999999999</v>
      </c>
      <c r="S10" s="82" t="s">
        <v>277</v>
      </c>
      <c r="T10" s="84">
        <v>0.62180000000000002</v>
      </c>
      <c r="U10" s="84">
        <v>0.41420000000000001</v>
      </c>
      <c r="V10" s="84">
        <v>0.374</v>
      </c>
      <c r="W10" s="84">
        <v>0.4531</v>
      </c>
    </row>
    <row r="11" spans="1:23" s="84" customFormat="1" hidden="1">
      <c r="A11" s="82" t="s">
        <v>278</v>
      </c>
      <c r="B11" s="84">
        <v>0</v>
      </c>
      <c r="C11" s="84">
        <v>0</v>
      </c>
      <c r="D11" s="84">
        <v>0</v>
      </c>
      <c r="E11" s="84">
        <v>0</v>
      </c>
      <c r="G11" s="82" t="s">
        <v>278</v>
      </c>
      <c r="H11" s="84">
        <v>6.9999999999999999E-4</v>
      </c>
      <c r="I11" s="84">
        <v>6.6E-3</v>
      </c>
      <c r="J11" s="84">
        <v>0</v>
      </c>
      <c r="K11" s="84">
        <v>0</v>
      </c>
      <c r="M11" s="82" t="s">
        <v>278</v>
      </c>
      <c r="N11" s="84">
        <v>0.3679</v>
      </c>
      <c r="O11" s="84">
        <v>0.26929999999999998</v>
      </c>
      <c r="P11" s="84">
        <v>0.28789999999999999</v>
      </c>
      <c r="Q11" s="84">
        <v>0.22209999999999999</v>
      </c>
      <c r="S11" s="82" t="s">
        <v>278</v>
      </c>
      <c r="T11" s="84">
        <v>0.66039999999999999</v>
      </c>
      <c r="U11" s="84">
        <v>0.37469999999999998</v>
      </c>
      <c r="V11" s="84">
        <v>0.36909999999999998</v>
      </c>
      <c r="W11" s="84">
        <v>0.45250000000000001</v>
      </c>
    </row>
    <row r="12" spans="1:23" s="84" customFormat="1" hidden="1">
      <c r="A12" s="82" t="s">
        <v>279</v>
      </c>
      <c r="B12" s="84">
        <v>0</v>
      </c>
      <c r="C12" s="84">
        <v>0</v>
      </c>
      <c r="D12" s="84">
        <v>0</v>
      </c>
      <c r="E12" s="84">
        <v>0</v>
      </c>
      <c r="G12" s="82" t="s">
        <v>279</v>
      </c>
      <c r="H12" s="84">
        <v>9.5799999999999996E-2</v>
      </c>
      <c r="I12" s="84">
        <v>0.1847</v>
      </c>
      <c r="J12" s="84">
        <v>5.3E-3</v>
      </c>
      <c r="K12" s="84">
        <v>0</v>
      </c>
      <c r="M12" s="82" t="s">
        <v>279</v>
      </c>
      <c r="N12" s="84">
        <v>0.33450000000000002</v>
      </c>
      <c r="O12" s="84">
        <v>0.25290000000000001</v>
      </c>
      <c r="P12" s="84">
        <v>0.2757</v>
      </c>
      <c r="Q12" s="84">
        <v>0.23350000000000001</v>
      </c>
      <c r="S12" s="82" t="s">
        <v>279</v>
      </c>
      <c r="T12" s="84">
        <v>0.64249999999999996</v>
      </c>
      <c r="U12" s="84">
        <v>0.33139999999999997</v>
      </c>
      <c r="V12" s="84">
        <v>0.37159999999999999</v>
      </c>
      <c r="W12" s="84">
        <v>0.39460000000000001</v>
      </c>
    </row>
    <row r="13" spans="1:23" s="84" customFormat="1" hidden="1">
      <c r="A13" s="82" t="s">
        <v>280</v>
      </c>
      <c r="B13" s="84">
        <v>0</v>
      </c>
      <c r="C13" s="84">
        <v>2.5600000000000001E-2</v>
      </c>
      <c r="D13" s="84">
        <v>0</v>
      </c>
      <c r="E13" s="84">
        <v>0</v>
      </c>
      <c r="G13" s="82" t="s">
        <v>280</v>
      </c>
      <c r="H13" s="84">
        <v>0.39539999999999997</v>
      </c>
      <c r="I13" s="84">
        <v>0.55769999999999997</v>
      </c>
      <c r="J13" s="84">
        <v>0.2447</v>
      </c>
      <c r="K13" s="84">
        <v>1.29E-2</v>
      </c>
      <c r="M13" s="82" t="s">
        <v>280</v>
      </c>
      <c r="N13" s="84">
        <v>0.25309999999999999</v>
      </c>
      <c r="O13" s="84">
        <v>0.19689999999999999</v>
      </c>
      <c r="P13" s="84">
        <v>0.27389999999999998</v>
      </c>
      <c r="Q13" s="84">
        <v>0.24829999999999999</v>
      </c>
      <c r="S13" s="82" t="s">
        <v>280</v>
      </c>
      <c r="T13" s="84">
        <v>0.54869999999999997</v>
      </c>
      <c r="U13" s="84">
        <v>0.26300000000000001</v>
      </c>
      <c r="V13" s="84">
        <v>0.33950000000000002</v>
      </c>
      <c r="W13" s="84">
        <v>0.38179999999999997</v>
      </c>
    </row>
    <row r="14" spans="1:23" s="84" customFormat="1" hidden="1">
      <c r="A14" s="82" t="s">
        <v>281</v>
      </c>
      <c r="B14" s="84">
        <v>0.10630000000000001</v>
      </c>
      <c r="C14" s="84">
        <v>0.26050000000000001</v>
      </c>
      <c r="D14" s="84">
        <v>1.24E-2</v>
      </c>
      <c r="E14" s="84">
        <v>0</v>
      </c>
      <c r="G14" s="82" t="s">
        <v>281</v>
      </c>
      <c r="H14" s="84">
        <v>0.59709999999999996</v>
      </c>
      <c r="I14" s="84">
        <v>0.78710000000000002</v>
      </c>
      <c r="J14" s="84">
        <v>0.54630000000000001</v>
      </c>
      <c r="K14" s="84">
        <v>0.26340000000000002</v>
      </c>
      <c r="M14" s="82" t="s">
        <v>281</v>
      </c>
      <c r="N14" s="84">
        <v>0.19420000000000001</v>
      </c>
      <c r="O14" s="84">
        <v>0.14829999999999999</v>
      </c>
      <c r="P14" s="84">
        <v>0.27339999999999998</v>
      </c>
      <c r="Q14" s="84">
        <v>0.2717</v>
      </c>
      <c r="S14" s="82" t="s">
        <v>281</v>
      </c>
      <c r="T14" s="84">
        <v>0.45739999999999997</v>
      </c>
      <c r="U14" s="84">
        <v>0.21379999999999999</v>
      </c>
      <c r="V14" s="84">
        <v>0.31929999999999997</v>
      </c>
      <c r="W14" s="84">
        <v>0.38879999999999998</v>
      </c>
    </row>
    <row r="15" spans="1:23" s="84" customFormat="1" hidden="1">
      <c r="A15" s="82" t="s">
        <v>282</v>
      </c>
      <c r="B15" s="84">
        <v>0.24260000000000001</v>
      </c>
      <c r="C15" s="84">
        <v>0.64739999999999998</v>
      </c>
      <c r="D15" s="84">
        <v>0.37430000000000002</v>
      </c>
      <c r="E15" s="84">
        <v>1.0200000000000001E-2</v>
      </c>
      <c r="G15" s="82" t="s">
        <v>282</v>
      </c>
      <c r="H15" s="84">
        <v>0.7258</v>
      </c>
      <c r="I15" s="84">
        <v>0.86780000000000002</v>
      </c>
      <c r="J15" s="84">
        <v>0.65720000000000001</v>
      </c>
      <c r="K15" s="84">
        <v>0.52359999999999995</v>
      </c>
      <c r="M15" s="82" t="s">
        <v>282</v>
      </c>
      <c r="N15" s="84">
        <v>0.18809999999999999</v>
      </c>
      <c r="O15" s="84">
        <v>0.12790000000000001</v>
      </c>
      <c r="P15" s="84">
        <v>0.20799999999999999</v>
      </c>
      <c r="Q15" s="84">
        <v>0.2258</v>
      </c>
      <c r="S15" s="82" t="s">
        <v>282</v>
      </c>
      <c r="T15" s="84">
        <v>0.3256</v>
      </c>
      <c r="U15" s="84">
        <v>0.16739999999999999</v>
      </c>
      <c r="V15" s="84">
        <v>0.2213</v>
      </c>
      <c r="W15" s="84">
        <v>0.38800000000000001</v>
      </c>
    </row>
    <row r="16" spans="1:23" s="84" customFormat="1" hidden="1">
      <c r="A16" s="82" t="s">
        <v>283</v>
      </c>
      <c r="B16" s="84">
        <v>0.32819999999999999</v>
      </c>
      <c r="C16" s="84">
        <v>0.72170000000000001</v>
      </c>
      <c r="D16" s="84">
        <v>0.62409999999999999</v>
      </c>
      <c r="E16" s="84">
        <v>0.1356</v>
      </c>
      <c r="G16" s="82" t="s">
        <v>283</v>
      </c>
      <c r="H16" s="84">
        <v>0.75209999999999999</v>
      </c>
      <c r="I16" s="84">
        <v>0.87329999999999997</v>
      </c>
      <c r="J16" s="84">
        <v>0.68910000000000005</v>
      </c>
      <c r="K16" s="84">
        <v>0.61699999999999999</v>
      </c>
      <c r="M16" s="82" t="s">
        <v>283</v>
      </c>
      <c r="N16" s="84">
        <v>0.19170000000000001</v>
      </c>
      <c r="O16" s="84">
        <v>0.1143</v>
      </c>
      <c r="P16" s="84">
        <v>0.18740000000000001</v>
      </c>
      <c r="Q16" s="84">
        <v>0.22070000000000001</v>
      </c>
      <c r="S16" s="82" t="s">
        <v>283</v>
      </c>
      <c r="T16" s="84">
        <v>0.38569999999999999</v>
      </c>
      <c r="U16" s="84">
        <v>0.16739999999999999</v>
      </c>
      <c r="V16" s="84">
        <v>0.1462</v>
      </c>
      <c r="W16" s="84">
        <v>0.25030000000000002</v>
      </c>
    </row>
    <row r="17" spans="1:23" s="84" customFormat="1" hidden="1">
      <c r="A17" s="82" t="s">
        <v>284</v>
      </c>
      <c r="B17" s="84">
        <v>0.40360000000000001</v>
      </c>
      <c r="C17" s="84">
        <v>0.80869999999999997</v>
      </c>
      <c r="D17" s="84">
        <v>0.59209999999999996</v>
      </c>
      <c r="E17" s="84">
        <v>0.29210000000000003</v>
      </c>
      <c r="G17" s="82" t="s">
        <v>284</v>
      </c>
      <c r="H17" s="84">
        <v>0.81020000000000003</v>
      </c>
      <c r="I17" s="84">
        <v>0.8498</v>
      </c>
      <c r="J17" s="84">
        <v>0.65500000000000003</v>
      </c>
      <c r="K17" s="84">
        <v>0.6129</v>
      </c>
      <c r="M17" s="82" t="s">
        <v>284</v>
      </c>
      <c r="N17" s="84">
        <v>0.28410000000000002</v>
      </c>
      <c r="O17" s="84">
        <v>9.6199999999999994E-2</v>
      </c>
      <c r="P17" s="84">
        <v>0.22720000000000001</v>
      </c>
      <c r="Q17" s="84">
        <v>0.28249999999999997</v>
      </c>
      <c r="S17" s="82" t="s">
        <v>284</v>
      </c>
      <c r="T17" s="84">
        <v>0.52900000000000003</v>
      </c>
      <c r="U17" s="84">
        <v>0.13739999999999999</v>
      </c>
      <c r="V17" s="84">
        <v>0.24790000000000001</v>
      </c>
      <c r="W17" s="84">
        <v>0.2089</v>
      </c>
    </row>
    <row r="18" spans="1:23" s="84" customFormat="1" hidden="1">
      <c r="A18" s="82" t="s">
        <v>285</v>
      </c>
      <c r="B18" s="84">
        <v>0.48609999999999998</v>
      </c>
      <c r="C18" s="84">
        <v>0.73260000000000003</v>
      </c>
      <c r="D18" s="84">
        <v>0.56289999999999996</v>
      </c>
      <c r="E18" s="84">
        <v>0.29920000000000002</v>
      </c>
      <c r="G18" s="82" t="s">
        <v>285</v>
      </c>
      <c r="H18" s="84">
        <v>0.80159999999999998</v>
      </c>
      <c r="I18" s="84">
        <v>0.84930000000000005</v>
      </c>
      <c r="J18" s="84">
        <v>0.69730000000000003</v>
      </c>
      <c r="K18" s="84">
        <v>0.60529999999999995</v>
      </c>
      <c r="M18" s="82" t="s">
        <v>285</v>
      </c>
      <c r="N18" s="84">
        <v>0.34060000000000001</v>
      </c>
      <c r="O18" s="84">
        <v>0.11609999999999999</v>
      </c>
      <c r="P18" s="84">
        <v>0.19289999999999999</v>
      </c>
      <c r="Q18" s="84">
        <v>0.26490000000000002</v>
      </c>
      <c r="S18" s="82" t="s">
        <v>285</v>
      </c>
      <c r="T18" s="84">
        <v>0.58020000000000005</v>
      </c>
      <c r="U18" s="84">
        <v>0.16919999999999999</v>
      </c>
      <c r="V18" s="84">
        <v>0.23799999999999999</v>
      </c>
      <c r="W18" s="84">
        <v>0.20039999999999999</v>
      </c>
    </row>
    <row r="19" spans="1:23" s="84" customFormat="1" hidden="1">
      <c r="A19" s="82" t="s">
        <v>286</v>
      </c>
      <c r="B19" s="84">
        <v>0.51829999999999998</v>
      </c>
      <c r="C19" s="84">
        <v>0.78129999999999999</v>
      </c>
      <c r="D19" s="84">
        <v>0.61719999999999997</v>
      </c>
      <c r="E19" s="84">
        <v>0.2964</v>
      </c>
      <c r="G19" s="82" t="s">
        <v>286</v>
      </c>
      <c r="H19" s="84">
        <v>0.80689999999999995</v>
      </c>
      <c r="I19" s="84">
        <v>0.84660000000000002</v>
      </c>
      <c r="J19" s="84">
        <v>0.66449999999999998</v>
      </c>
      <c r="K19" s="84">
        <v>0.59850000000000003</v>
      </c>
      <c r="M19" s="82" t="s">
        <v>286</v>
      </c>
      <c r="N19" s="84">
        <v>0.29970000000000002</v>
      </c>
      <c r="O19" s="84">
        <v>0.18340000000000001</v>
      </c>
      <c r="P19" s="84">
        <v>0.16450000000000001</v>
      </c>
      <c r="Q19" s="84">
        <v>0.21299999999999999</v>
      </c>
      <c r="S19" s="82" t="s">
        <v>286</v>
      </c>
      <c r="T19" s="84">
        <v>0.53969999999999996</v>
      </c>
      <c r="U19" s="84">
        <v>0.186</v>
      </c>
      <c r="V19" s="84">
        <v>0.28239999999999998</v>
      </c>
      <c r="W19" s="84">
        <v>0.19259999999999999</v>
      </c>
    </row>
    <row r="20" spans="1:23" s="84" customFormat="1" hidden="1">
      <c r="A20" s="82" t="s">
        <v>287</v>
      </c>
      <c r="B20" s="84">
        <v>0.54300000000000004</v>
      </c>
      <c r="C20" s="84">
        <v>0.7742</v>
      </c>
      <c r="D20" s="84">
        <v>0.64970000000000006</v>
      </c>
      <c r="E20" s="84">
        <v>0.33479999999999999</v>
      </c>
      <c r="G20" s="82" t="s">
        <v>287</v>
      </c>
      <c r="H20" s="84">
        <v>0.81020000000000003</v>
      </c>
      <c r="I20" s="84">
        <v>0.8518</v>
      </c>
      <c r="J20" s="84">
        <v>0.69450000000000001</v>
      </c>
      <c r="K20" s="84">
        <v>0.61709999999999998</v>
      </c>
      <c r="M20" s="82" t="s">
        <v>287</v>
      </c>
      <c r="N20" s="84">
        <v>0.25890000000000002</v>
      </c>
      <c r="O20" s="84">
        <v>0.16450000000000001</v>
      </c>
      <c r="P20" s="84">
        <v>0.15809999999999999</v>
      </c>
      <c r="Q20" s="84">
        <v>0.20119999999999999</v>
      </c>
      <c r="S20" s="82" t="s">
        <v>287</v>
      </c>
      <c r="T20" s="84">
        <v>0.44479999999999997</v>
      </c>
      <c r="U20" s="84">
        <v>0.20039999999999999</v>
      </c>
      <c r="V20" s="84">
        <v>0.24679999999999999</v>
      </c>
      <c r="W20" s="84">
        <v>0.19489999999999999</v>
      </c>
    </row>
    <row r="21" spans="1:23" s="84" customFormat="1" hidden="1">
      <c r="A21" s="82" t="s">
        <v>288</v>
      </c>
      <c r="B21" s="84">
        <v>0.51580000000000004</v>
      </c>
      <c r="C21" s="84">
        <v>0.76229999999999998</v>
      </c>
      <c r="D21" s="84">
        <v>0.66700000000000004</v>
      </c>
      <c r="E21" s="84">
        <v>0.34100000000000003</v>
      </c>
      <c r="G21" s="82" t="s">
        <v>288</v>
      </c>
      <c r="H21" s="84">
        <v>0.70889999999999997</v>
      </c>
      <c r="I21" s="84">
        <v>0.85309999999999997</v>
      </c>
      <c r="J21" s="84">
        <v>0.63580000000000003</v>
      </c>
      <c r="K21" s="84">
        <v>0.57050000000000001</v>
      </c>
      <c r="M21" s="82" t="s">
        <v>288</v>
      </c>
      <c r="N21" s="84">
        <v>0.25779999999999997</v>
      </c>
      <c r="O21" s="84">
        <v>0.14749999999999999</v>
      </c>
      <c r="P21" s="84">
        <v>0.15770000000000001</v>
      </c>
      <c r="Q21" s="84">
        <v>0.22370000000000001</v>
      </c>
      <c r="S21" s="82" t="s">
        <v>288</v>
      </c>
      <c r="T21" s="84">
        <v>0.45419999999999999</v>
      </c>
      <c r="U21" s="84">
        <v>0.218</v>
      </c>
      <c r="V21" s="84">
        <v>0.29899999999999999</v>
      </c>
      <c r="W21" s="84">
        <v>0.20330000000000001</v>
      </c>
    </row>
    <row r="22" spans="1:23" s="84" customFormat="1" hidden="1">
      <c r="A22" s="82" t="s">
        <v>289</v>
      </c>
      <c r="B22" s="84">
        <v>0.47139999999999999</v>
      </c>
      <c r="C22" s="84">
        <v>0.67059999999999997</v>
      </c>
      <c r="D22" s="84">
        <v>0.32300000000000001</v>
      </c>
      <c r="E22" s="84">
        <v>0.19009999999999999</v>
      </c>
      <c r="G22" s="82" t="s">
        <v>289</v>
      </c>
      <c r="H22" s="84">
        <v>0.70809999999999995</v>
      </c>
      <c r="I22" s="84">
        <v>0.79159999999999997</v>
      </c>
      <c r="J22" s="84">
        <v>0.43530000000000002</v>
      </c>
      <c r="K22" s="84">
        <v>0.4027</v>
      </c>
      <c r="M22" s="82" t="s">
        <v>289</v>
      </c>
      <c r="N22" s="84">
        <v>0.26150000000000001</v>
      </c>
      <c r="O22" s="84">
        <v>0.15079999999999999</v>
      </c>
      <c r="P22" s="84">
        <v>0.16950000000000001</v>
      </c>
      <c r="Q22" s="84">
        <v>0.24049999999999999</v>
      </c>
      <c r="S22" s="82" t="s">
        <v>289</v>
      </c>
      <c r="T22" s="84">
        <v>0.51429999999999998</v>
      </c>
      <c r="U22" s="84">
        <v>0.2165</v>
      </c>
      <c r="V22" s="84">
        <v>0.3226</v>
      </c>
      <c r="W22" s="84">
        <v>0.2286</v>
      </c>
    </row>
    <row r="23" spans="1:23" s="84" customFormat="1" hidden="1">
      <c r="A23" s="82" t="s">
        <v>290</v>
      </c>
      <c r="B23" s="84">
        <v>0.22500000000000001</v>
      </c>
      <c r="C23" s="84">
        <v>0.49659999999999999</v>
      </c>
      <c r="D23" s="84">
        <v>0</v>
      </c>
      <c r="E23" s="84">
        <v>0</v>
      </c>
      <c r="G23" s="82" t="s">
        <v>290</v>
      </c>
      <c r="H23" s="84">
        <v>0.48159999999999997</v>
      </c>
      <c r="I23" s="84">
        <v>0.64510000000000001</v>
      </c>
      <c r="J23" s="84">
        <v>9.06E-2</v>
      </c>
      <c r="K23" s="84">
        <v>0.10879999999999999</v>
      </c>
      <c r="M23" s="82" t="s">
        <v>290</v>
      </c>
      <c r="N23" s="84">
        <v>0.32540000000000002</v>
      </c>
      <c r="O23" s="84">
        <v>0.19789999999999999</v>
      </c>
      <c r="P23" s="84">
        <v>0.1704</v>
      </c>
      <c r="Q23" s="84">
        <v>0.25569999999999998</v>
      </c>
      <c r="S23" s="82" t="s">
        <v>290</v>
      </c>
      <c r="T23" s="84">
        <v>0.56100000000000005</v>
      </c>
      <c r="U23" s="84">
        <v>0.24660000000000001</v>
      </c>
      <c r="V23" s="84">
        <v>0.34499999999999997</v>
      </c>
      <c r="W23" s="84">
        <v>0.27250000000000002</v>
      </c>
    </row>
    <row r="24" spans="1:23" s="84" customFormat="1" hidden="1">
      <c r="A24" s="82" t="s">
        <v>291</v>
      </c>
      <c r="B24" s="84">
        <v>0</v>
      </c>
      <c r="C24" s="84">
        <v>9.0499999999999997E-2</v>
      </c>
      <c r="D24" s="84">
        <v>0</v>
      </c>
      <c r="E24" s="84">
        <v>0</v>
      </c>
      <c r="G24" s="82" t="s">
        <v>291</v>
      </c>
      <c r="H24" s="84">
        <v>0.13569999999999999</v>
      </c>
      <c r="I24" s="84">
        <v>0.34079999999999999</v>
      </c>
      <c r="J24" s="84">
        <v>1E-4</v>
      </c>
      <c r="K24" s="84">
        <v>2.0000000000000001E-4</v>
      </c>
      <c r="M24" s="82" t="s">
        <v>291</v>
      </c>
      <c r="N24" s="84">
        <v>0.41039999999999999</v>
      </c>
      <c r="O24" s="84">
        <v>0.22650000000000001</v>
      </c>
      <c r="P24" s="84">
        <v>0.18890000000000001</v>
      </c>
      <c r="Q24" s="84">
        <v>0.31580000000000003</v>
      </c>
      <c r="S24" s="82" t="s">
        <v>291</v>
      </c>
      <c r="T24" s="84">
        <v>0.62919999999999998</v>
      </c>
      <c r="U24" s="84">
        <v>0.27689999999999998</v>
      </c>
      <c r="V24" s="84">
        <v>0.41899999999999998</v>
      </c>
      <c r="W24" s="84">
        <v>0.35749999999999998</v>
      </c>
    </row>
    <row r="25" spans="1:23" s="84" customFormat="1" hidden="1">
      <c r="A25" s="82" t="s">
        <v>292</v>
      </c>
      <c r="B25" s="84">
        <v>0</v>
      </c>
      <c r="C25" s="84">
        <v>0</v>
      </c>
      <c r="D25" s="84">
        <v>0</v>
      </c>
      <c r="E25" s="84">
        <v>0</v>
      </c>
      <c r="G25" s="82" t="s">
        <v>292</v>
      </c>
      <c r="H25" s="84">
        <v>3.8999999999999998E-3</v>
      </c>
      <c r="I25" s="84">
        <v>4.1099999999999998E-2</v>
      </c>
      <c r="J25" s="84">
        <v>0</v>
      </c>
      <c r="K25" s="84">
        <v>0</v>
      </c>
      <c r="M25" s="82" t="s">
        <v>292</v>
      </c>
      <c r="N25" s="84">
        <v>0.43099999999999999</v>
      </c>
      <c r="O25" s="84">
        <v>0.25659999999999999</v>
      </c>
      <c r="P25" s="84">
        <v>0.2666</v>
      </c>
      <c r="Q25" s="84">
        <v>0.31619999999999998</v>
      </c>
      <c r="S25" s="82" t="s">
        <v>292</v>
      </c>
      <c r="T25" s="84">
        <v>0.73980000000000001</v>
      </c>
      <c r="U25" s="84">
        <v>0.39169999999999999</v>
      </c>
      <c r="V25" s="84">
        <v>0.41289999999999999</v>
      </c>
      <c r="W25" s="84">
        <v>0.46179999999999999</v>
      </c>
    </row>
    <row r="26" spans="1:23" s="84" customFormat="1" hidden="1">
      <c r="A26" s="82" t="s">
        <v>293</v>
      </c>
      <c r="B26" s="84">
        <v>0</v>
      </c>
      <c r="C26" s="84">
        <v>0</v>
      </c>
      <c r="D26" s="84">
        <v>0</v>
      </c>
      <c r="E26" s="84">
        <v>0</v>
      </c>
      <c r="G26" s="82" t="s">
        <v>293</v>
      </c>
      <c r="H26" s="84">
        <v>0</v>
      </c>
      <c r="I26" s="84">
        <v>0</v>
      </c>
      <c r="J26" s="84">
        <v>0</v>
      </c>
      <c r="K26" s="84">
        <v>0</v>
      </c>
      <c r="M26" s="82" t="s">
        <v>293</v>
      </c>
      <c r="N26" s="84">
        <v>0.42820000000000003</v>
      </c>
      <c r="O26" s="84">
        <v>0.28179999999999999</v>
      </c>
      <c r="P26" s="84">
        <v>0.36249999999999999</v>
      </c>
      <c r="Q26" s="84">
        <v>0.31119999999999998</v>
      </c>
      <c r="S26" s="82" t="s">
        <v>293</v>
      </c>
      <c r="T26" s="84">
        <v>0.80210000000000004</v>
      </c>
      <c r="U26" s="84">
        <v>0.51390000000000002</v>
      </c>
      <c r="V26" s="84">
        <v>0.40910000000000002</v>
      </c>
      <c r="W26" s="84">
        <v>0.56240000000000001</v>
      </c>
    </row>
    <row r="27" spans="1:23" s="84" customFormat="1" hidden="1">
      <c r="A27" s="82" t="s">
        <v>294</v>
      </c>
      <c r="B27" s="84">
        <v>0</v>
      </c>
      <c r="C27" s="84">
        <v>0</v>
      </c>
      <c r="D27" s="84">
        <v>0</v>
      </c>
      <c r="E27" s="84">
        <v>0</v>
      </c>
      <c r="G27" s="82" t="s">
        <v>294</v>
      </c>
      <c r="H27" s="84">
        <v>0</v>
      </c>
      <c r="I27" s="84">
        <v>0</v>
      </c>
      <c r="J27" s="84">
        <v>0</v>
      </c>
      <c r="K27" s="84">
        <v>0</v>
      </c>
      <c r="M27" s="82" t="s">
        <v>294</v>
      </c>
      <c r="N27" s="84">
        <v>0.48180000000000001</v>
      </c>
      <c r="O27" s="84">
        <v>0.26500000000000001</v>
      </c>
      <c r="P27" s="84">
        <v>0.3886</v>
      </c>
      <c r="Q27" s="84">
        <v>0.31440000000000001</v>
      </c>
      <c r="S27" s="82" t="s">
        <v>294</v>
      </c>
      <c r="T27" s="84">
        <v>0.76070000000000004</v>
      </c>
      <c r="U27" s="84">
        <v>0.50819999999999999</v>
      </c>
      <c r="V27" s="84">
        <v>0.44319999999999998</v>
      </c>
      <c r="W27" s="84">
        <v>0.5121</v>
      </c>
    </row>
    <row r="28" spans="1:23" s="84" customFormat="1" hidden="1">
      <c r="A28" s="82" t="s">
        <v>295</v>
      </c>
      <c r="B28" s="84">
        <v>0</v>
      </c>
      <c r="C28" s="84">
        <v>0</v>
      </c>
      <c r="D28" s="84">
        <v>0</v>
      </c>
      <c r="E28" s="84">
        <v>0</v>
      </c>
      <c r="G28" s="82" t="s">
        <v>295</v>
      </c>
      <c r="H28" s="84">
        <v>0</v>
      </c>
      <c r="I28" s="84">
        <v>0</v>
      </c>
      <c r="J28" s="84">
        <v>0</v>
      </c>
      <c r="K28" s="84">
        <v>0</v>
      </c>
      <c r="M28" s="82" t="s">
        <v>295</v>
      </c>
      <c r="N28" s="84">
        <v>0.4783</v>
      </c>
      <c r="O28" s="84">
        <v>0.2656</v>
      </c>
      <c r="P28" s="84">
        <v>0.3574</v>
      </c>
      <c r="Q28" s="84">
        <v>0.32750000000000001</v>
      </c>
      <c r="S28" s="82" t="s">
        <v>295</v>
      </c>
      <c r="T28" s="84">
        <v>0.74060000000000004</v>
      </c>
      <c r="U28" s="84">
        <v>0.48570000000000002</v>
      </c>
      <c r="V28" s="84">
        <v>0.46050000000000002</v>
      </c>
      <c r="W28" s="84">
        <v>0.46939999999999998</v>
      </c>
    </row>
    <row r="29" spans="1:23" s="84" customFormat="1" hidden="1">
      <c r="A29" s="82" t="s">
        <v>296</v>
      </c>
      <c r="B29" s="84">
        <v>0</v>
      </c>
      <c r="C29" s="84">
        <v>0</v>
      </c>
      <c r="D29" s="84">
        <v>0</v>
      </c>
      <c r="E29" s="84">
        <v>0</v>
      </c>
      <c r="G29" s="82" t="s">
        <v>296</v>
      </c>
      <c r="H29" s="84">
        <v>0</v>
      </c>
      <c r="I29" s="84">
        <v>0</v>
      </c>
      <c r="J29" s="84">
        <v>0</v>
      </c>
      <c r="K29" s="84">
        <v>0</v>
      </c>
      <c r="M29" s="82" t="s">
        <v>296</v>
      </c>
      <c r="N29" s="84">
        <v>0.48899999999999999</v>
      </c>
      <c r="O29" s="84">
        <v>0.3226</v>
      </c>
      <c r="P29" s="84">
        <v>0.35930000000000001</v>
      </c>
      <c r="Q29" s="84">
        <v>0.29070000000000001</v>
      </c>
      <c r="S29" s="82" t="s">
        <v>296</v>
      </c>
      <c r="T29" s="84">
        <v>0.58460000000000001</v>
      </c>
      <c r="U29" s="84">
        <v>0.49170000000000003</v>
      </c>
      <c r="V29" s="84">
        <v>0.47449999999999998</v>
      </c>
      <c r="W29" s="84">
        <v>0.4103</v>
      </c>
    </row>
    <row r="30" spans="1:23" s="84" customFormat="1" hidden="1">
      <c r="A30" s="115" t="s">
        <v>297</v>
      </c>
      <c r="B30" s="84">
        <v>0</v>
      </c>
      <c r="C30" s="84">
        <v>0</v>
      </c>
      <c r="D30" s="84">
        <v>0</v>
      </c>
      <c r="E30" s="84">
        <v>0</v>
      </c>
      <c r="G30" s="115" t="s">
        <v>297</v>
      </c>
      <c r="H30" s="84">
        <v>0</v>
      </c>
      <c r="I30" s="84">
        <v>0</v>
      </c>
      <c r="J30" s="84">
        <v>0</v>
      </c>
      <c r="K30" s="84">
        <v>0</v>
      </c>
      <c r="M30" s="115" t="s">
        <v>297</v>
      </c>
      <c r="N30" s="84">
        <v>0.45600000000000002</v>
      </c>
      <c r="O30" s="84">
        <v>0.31830000000000003</v>
      </c>
      <c r="P30" s="84">
        <v>0.40110000000000001</v>
      </c>
      <c r="Q30" s="84">
        <v>0.3196</v>
      </c>
      <c r="S30" s="115" t="s">
        <v>297</v>
      </c>
      <c r="T30" s="84">
        <v>0.6593</v>
      </c>
      <c r="U30" s="84">
        <v>0.5212</v>
      </c>
      <c r="V30" s="84">
        <v>0.40439999999999998</v>
      </c>
      <c r="W30" s="84">
        <v>0.38640000000000002</v>
      </c>
    </row>
    <row r="31" spans="1:23" s="84" customFormat="1" hidden="1">
      <c r="A31" s="82" t="s">
        <v>298</v>
      </c>
      <c r="B31" s="84">
        <v>0</v>
      </c>
      <c r="C31" s="84">
        <v>0</v>
      </c>
      <c r="D31" s="84">
        <v>0</v>
      </c>
      <c r="E31" s="84">
        <v>0</v>
      </c>
      <c r="G31" s="82" t="s">
        <v>298</v>
      </c>
      <c r="H31" s="84">
        <v>0</v>
      </c>
      <c r="I31" s="84">
        <v>0</v>
      </c>
      <c r="J31" s="84">
        <v>0</v>
      </c>
      <c r="K31" s="84">
        <v>0</v>
      </c>
      <c r="M31" s="82" t="s">
        <v>298</v>
      </c>
      <c r="N31" s="84">
        <v>0.44750000000000001</v>
      </c>
      <c r="O31" s="84">
        <v>0.25840000000000002</v>
      </c>
      <c r="P31" s="84">
        <v>0.3881</v>
      </c>
      <c r="Q31" s="84">
        <v>0.28999999999999998</v>
      </c>
      <c r="S31" s="82" t="s">
        <v>298</v>
      </c>
      <c r="T31" s="84">
        <v>0.64019999999999999</v>
      </c>
      <c r="U31" s="84">
        <v>0.46400000000000002</v>
      </c>
      <c r="V31" s="84">
        <v>0.3664</v>
      </c>
      <c r="W31" s="84">
        <v>0.4249</v>
      </c>
    </row>
    <row r="32" spans="1:23" s="84" customFormat="1" hidden="1">
      <c r="A32" s="82" t="s">
        <v>299</v>
      </c>
      <c r="B32" s="84">
        <v>0</v>
      </c>
      <c r="C32" s="84">
        <v>0</v>
      </c>
      <c r="D32" s="84">
        <v>0</v>
      </c>
      <c r="E32" s="84">
        <v>0</v>
      </c>
      <c r="G32" s="82" t="s">
        <v>299</v>
      </c>
      <c r="H32" s="84">
        <v>0</v>
      </c>
      <c r="I32" s="84">
        <v>0</v>
      </c>
      <c r="J32" s="84">
        <v>0</v>
      </c>
      <c r="K32" s="84">
        <v>0</v>
      </c>
      <c r="M32" s="82" t="s">
        <v>299</v>
      </c>
      <c r="N32" s="84">
        <v>0.46660000000000001</v>
      </c>
      <c r="O32" s="84">
        <v>0.24460000000000001</v>
      </c>
      <c r="P32" s="84">
        <v>0.35310000000000002</v>
      </c>
      <c r="Q32" s="84">
        <v>0.23</v>
      </c>
      <c r="S32" s="82" t="s">
        <v>299</v>
      </c>
      <c r="T32" s="84">
        <v>0.63529999999999998</v>
      </c>
      <c r="U32" s="84">
        <v>0.45850000000000002</v>
      </c>
      <c r="V32" s="84">
        <v>0.35870000000000002</v>
      </c>
      <c r="W32" s="84">
        <v>0.43709999999999999</v>
      </c>
    </row>
    <row r="33" spans="1:23" s="84" customFormat="1" hidden="1">
      <c r="A33" s="82" t="s">
        <v>300</v>
      </c>
      <c r="B33" s="84">
        <v>0</v>
      </c>
      <c r="C33" s="84">
        <v>0</v>
      </c>
      <c r="D33" s="84">
        <v>0</v>
      </c>
      <c r="E33" s="84">
        <v>0</v>
      </c>
      <c r="G33" s="82" t="s">
        <v>300</v>
      </c>
      <c r="H33" s="84">
        <v>0</v>
      </c>
      <c r="I33" s="84">
        <v>0</v>
      </c>
      <c r="J33" s="84">
        <v>0</v>
      </c>
      <c r="K33" s="84">
        <v>0</v>
      </c>
      <c r="M33" s="82" t="s">
        <v>300</v>
      </c>
      <c r="N33" s="84">
        <v>0.43859999999999999</v>
      </c>
      <c r="O33" s="84">
        <v>0.26939999999999997</v>
      </c>
      <c r="P33" s="84">
        <v>0.35020000000000001</v>
      </c>
      <c r="Q33" s="84">
        <v>0.2092</v>
      </c>
      <c r="S33" s="82" t="s">
        <v>300</v>
      </c>
      <c r="T33" s="84">
        <v>0.61809999999999998</v>
      </c>
      <c r="U33" s="84">
        <v>0.4249</v>
      </c>
      <c r="V33" s="84">
        <v>0.37109999999999999</v>
      </c>
      <c r="W33" s="84">
        <v>0.42670000000000002</v>
      </c>
    </row>
    <row r="34" spans="1:23" s="84" customFormat="1" hidden="1">
      <c r="A34" s="82" t="s">
        <v>301</v>
      </c>
      <c r="B34" s="84">
        <v>0</v>
      </c>
      <c r="C34" s="84">
        <v>0</v>
      </c>
      <c r="D34" s="84">
        <v>0</v>
      </c>
      <c r="E34" s="84">
        <v>0</v>
      </c>
      <c r="G34" s="82" t="s">
        <v>301</v>
      </c>
      <c r="H34" s="84">
        <v>0</v>
      </c>
      <c r="I34" s="84">
        <v>0</v>
      </c>
      <c r="J34" s="84">
        <v>0</v>
      </c>
      <c r="K34" s="84">
        <v>0</v>
      </c>
      <c r="M34" s="82" t="s">
        <v>301</v>
      </c>
      <c r="N34" s="84">
        <v>0.39950000000000002</v>
      </c>
      <c r="O34" s="84">
        <v>0.25590000000000002</v>
      </c>
      <c r="P34" s="84">
        <v>0.32629999999999998</v>
      </c>
      <c r="Q34" s="84">
        <v>0.22919999999999999</v>
      </c>
      <c r="S34" s="82" t="s">
        <v>301</v>
      </c>
      <c r="T34" s="84">
        <v>0.62180000000000002</v>
      </c>
      <c r="U34" s="84">
        <v>0.41420000000000001</v>
      </c>
      <c r="V34" s="84">
        <v>0.374</v>
      </c>
      <c r="W34" s="84">
        <v>0.4531</v>
      </c>
    </row>
    <row r="35" spans="1:23" s="84" customFormat="1" hidden="1">
      <c r="A35" s="82" t="s">
        <v>302</v>
      </c>
      <c r="B35" s="84">
        <v>0</v>
      </c>
      <c r="C35" s="84">
        <v>0</v>
      </c>
      <c r="D35" s="84">
        <v>0</v>
      </c>
      <c r="E35" s="84">
        <v>0</v>
      </c>
      <c r="G35" s="82" t="s">
        <v>302</v>
      </c>
      <c r="H35" s="84">
        <v>6.9999999999999999E-4</v>
      </c>
      <c r="I35" s="84">
        <v>6.6E-3</v>
      </c>
      <c r="J35" s="84">
        <v>0</v>
      </c>
      <c r="K35" s="84">
        <v>0</v>
      </c>
      <c r="M35" s="82" t="s">
        <v>302</v>
      </c>
      <c r="N35" s="84">
        <v>0.3679</v>
      </c>
      <c r="O35" s="84">
        <v>0.26929999999999998</v>
      </c>
      <c r="P35" s="84">
        <v>0.28789999999999999</v>
      </c>
      <c r="Q35" s="84">
        <v>0.22209999999999999</v>
      </c>
      <c r="S35" s="82" t="s">
        <v>302</v>
      </c>
      <c r="T35" s="84">
        <v>0.66039999999999999</v>
      </c>
      <c r="U35" s="84">
        <v>0.37469999999999998</v>
      </c>
      <c r="V35" s="84">
        <v>0.36909999999999998</v>
      </c>
      <c r="W35" s="84">
        <v>0.45250000000000001</v>
      </c>
    </row>
    <row r="36" spans="1:23" s="84" customFormat="1" hidden="1">
      <c r="A36" s="82" t="s">
        <v>303</v>
      </c>
      <c r="B36" s="84">
        <v>0</v>
      </c>
      <c r="C36" s="84">
        <v>0</v>
      </c>
      <c r="D36" s="84">
        <v>0</v>
      </c>
      <c r="E36" s="84">
        <v>0</v>
      </c>
      <c r="G36" s="82" t="s">
        <v>303</v>
      </c>
      <c r="H36" s="84">
        <v>9.5799999999999996E-2</v>
      </c>
      <c r="I36" s="84">
        <v>0.1847</v>
      </c>
      <c r="J36" s="84">
        <v>5.3E-3</v>
      </c>
      <c r="K36" s="84">
        <v>0</v>
      </c>
      <c r="M36" s="82" t="s">
        <v>303</v>
      </c>
      <c r="N36" s="84">
        <v>0.33450000000000002</v>
      </c>
      <c r="O36" s="84">
        <v>0.25290000000000001</v>
      </c>
      <c r="P36" s="84">
        <v>0.2757</v>
      </c>
      <c r="Q36" s="84">
        <v>0.23350000000000001</v>
      </c>
      <c r="S36" s="82" t="s">
        <v>303</v>
      </c>
      <c r="T36" s="84">
        <v>0.64249999999999996</v>
      </c>
      <c r="U36" s="84">
        <v>0.33139999999999997</v>
      </c>
      <c r="V36" s="84">
        <v>0.37159999999999999</v>
      </c>
      <c r="W36" s="84">
        <v>0.39460000000000001</v>
      </c>
    </row>
    <row r="37" spans="1:23" s="84" customFormat="1" hidden="1">
      <c r="A37" s="82" t="s">
        <v>304</v>
      </c>
      <c r="B37" s="84">
        <v>0</v>
      </c>
      <c r="C37" s="84">
        <v>2.5600000000000001E-2</v>
      </c>
      <c r="D37" s="84">
        <v>0</v>
      </c>
      <c r="E37" s="84">
        <v>0</v>
      </c>
      <c r="G37" s="82" t="s">
        <v>304</v>
      </c>
      <c r="H37" s="84">
        <v>0.39539999999999997</v>
      </c>
      <c r="I37" s="84">
        <v>0.55769999999999997</v>
      </c>
      <c r="J37" s="84">
        <v>0.2447</v>
      </c>
      <c r="K37" s="84">
        <v>1.29E-2</v>
      </c>
      <c r="M37" s="82" t="s">
        <v>304</v>
      </c>
      <c r="N37" s="84">
        <v>0.25309999999999999</v>
      </c>
      <c r="O37" s="84">
        <v>0.19689999999999999</v>
      </c>
      <c r="P37" s="84">
        <v>0.27389999999999998</v>
      </c>
      <c r="Q37" s="84">
        <v>0.24829999999999999</v>
      </c>
      <c r="S37" s="82" t="s">
        <v>304</v>
      </c>
      <c r="T37" s="84">
        <v>0.54869999999999997</v>
      </c>
      <c r="U37" s="84">
        <v>0.26300000000000001</v>
      </c>
      <c r="V37" s="84">
        <v>0.33950000000000002</v>
      </c>
      <c r="W37" s="84">
        <v>0.38179999999999997</v>
      </c>
    </row>
    <row r="38" spans="1:23" s="84" customFormat="1" hidden="1">
      <c r="A38" s="82" t="s">
        <v>305</v>
      </c>
      <c r="B38" s="84">
        <v>0.10630000000000001</v>
      </c>
      <c r="C38" s="84">
        <v>0.26050000000000001</v>
      </c>
      <c r="D38" s="84">
        <v>1.24E-2</v>
      </c>
      <c r="E38" s="84">
        <v>0</v>
      </c>
      <c r="G38" s="82" t="s">
        <v>305</v>
      </c>
      <c r="H38" s="84">
        <v>0.59709999999999996</v>
      </c>
      <c r="I38" s="84">
        <v>0.78710000000000002</v>
      </c>
      <c r="J38" s="84">
        <v>0.54630000000000001</v>
      </c>
      <c r="K38" s="84">
        <v>0.26340000000000002</v>
      </c>
      <c r="M38" s="82" t="s">
        <v>305</v>
      </c>
      <c r="N38" s="84">
        <v>0.19420000000000001</v>
      </c>
      <c r="O38" s="84">
        <v>0.14829999999999999</v>
      </c>
      <c r="P38" s="84">
        <v>0.27339999999999998</v>
      </c>
      <c r="Q38" s="84">
        <v>0.2717</v>
      </c>
      <c r="S38" s="82" t="s">
        <v>305</v>
      </c>
      <c r="T38" s="84">
        <v>0.45739999999999997</v>
      </c>
      <c r="U38" s="84">
        <v>0.21379999999999999</v>
      </c>
      <c r="V38" s="84">
        <v>0.31929999999999997</v>
      </c>
      <c r="W38" s="84">
        <v>0.38879999999999998</v>
      </c>
    </row>
    <row r="39" spans="1:23" s="84" customFormat="1" hidden="1">
      <c r="A39" s="82" t="s">
        <v>306</v>
      </c>
      <c r="B39" s="84">
        <v>0.24260000000000001</v>
      </c>
      <c r="C39" s="84">
        <v>0.64739999999999998</v>
      </c>
      <c r="D39" s="84">
        <v>0.37430000000000002</v>
      </c>
      <c r="E39" s="84">
        <v>1.0200000000000001E-2</v>
      </c>
      <c r="G39" s="82" t="s">
        <v>306</v>
      </c>
      <c r="H39" s="84">
        <v>0.7258</v>
      </c>
      <c r="I39" s="84">
        <v>0.86780000000000002</v>
      </c>
      <c r="J39" s="84">
        <v>0.65720000000000001</v>
      </c>
      <c r="K39" s="84">
        <v>0.52359999999999995</v>
      </c>
      <c r="M39" s="82" t="s">
        <v>306</v>
      </c>
      <c r="N39" s="84">
        <v>0.18809999999999999</v>
      </c>
      <c r="O39" s="84">
        <v>0.12790000000000001</v>
      </c>
      <c r="P39" s="84">
        <v>0.20799999999999999</v>
      </c>
      <c r="Q39" s="84">
        <v>0.2258</v>
      </c>
      <c r="S39" s="82" t="s">
        <v>306</v>
      </c>
      <c r="T39" s="84">
        <v>0.3256</v>
      </c>
      <c r="U39" s="84">
        <v>0.16739999999999999</v>
      </c>
      <c r="V39" s="84">
        <v>0.2213</v>
      </c>
      <c r="W39" s="84">
        <v>0.38800000000000001</v>
      </c>
    </row>
    <row r="40" spans="1:23" s="84" customFormat="1" hidden="1">
      <c r="A40" s="82" t="s">
        <v>307</v>
      </c>
      <c r="B40" s="84">
        <v>0.32819999999999999</v>
      </c>
      <c r="C40" s="84">
        <v>0.72170000000000001</v>
      </c>
      <c r="D40" s="84">
        <v>0.62409999999999999</v>
      </c>
      <c r="E40" s="84">
        <v>0.1356</v>
      </c>
      <c r="G40" s="82" t="s">
        <v>307</v>
      </c>
      <c r="H40" s="84">
        <v>0.75209999999999999</v>
      </c>
      <c r="I40" s="84">
        <v>0.87329999999999997</v>
      </c>
      <c r="J40" s="84">
        <v>0.68910000000000005</v>
      </c>
      <c r="K40" s="84">
        <v>0.61699999999999999</v>
      </c>
      <c r="M40" s="82" t="s">
        <v>307</v>
      </c>
      <c r="N40" s="84">
        <v>0.19170000000000001</v>
      </c>
      <c r="O40" s="84">
        <v>0.1143</v>
      </c>
      <c r="P40" s="84">
        <v>0.18740000000000001</v>
      </c>
      <c r="Q40" s="84">
        <v>0.22070000000000001</v>
      </c>
      <c r="S40" s="82" t="s">
        <v>307</v>
      </c>
      <c r="T40" s="84">
        <v>0.38569999999999999</v>
      </c>
      <c r="U40" s="84">
        <v>0.16739999999999999</v>
      </c>
      <c r="V40" s="84">
        <v>0.1462</v>
      </c>
      <c r="W40" s="84">
        <v>0.25030000000000002</v>
      </c>
    </row>
    <row r="41" spans="1:23" s="84" customFormat="1" hidden="1">
      <c r="A41" s="82" t="s">
        <v>308</v>
      </c>
      <c r="B41" s="84">
        <v>0.40360000000000001</v>
      </c>
      <c r="C41" s="84">
        <v>0.80869999999999997</v>
      </c>
      <c r="D41" s="84">
        <v>0.59209999999999996</v>
      </c>
      <c r="E41" s="84">
        <v>0.29210000000000003</v>
      </c>
      <c r="G41" s="82" t="s">
        <v>308</v>
      </c>
      <c r="H41" s="84">
        <v>0.81020000000000003</v>
      </c>
      <c r="I41" s="84">
        <v>0.8498</v>
      </c>
      <c r="J41" s="84">
        <v>0.65500000000000003</v>
      </c>
      <c r="K41" s="84">
        <v>0.6129</v>
      </c>
      <c r="M41" s="82" t="s">
        <v>308</v>
      </c>
      <c r="N41" s="84">
        <v>0.28410000000000002</v>
      </c>
      <c r="O41" s="84">
        <v>9.6199999999999994E-2</v>
      </c>
      <c r="P41" s="84">
        <v>0.22720000000000001</v>
      </c>
      <c r="Q41" s="84">
        <v>0.28249999999999997</v>
      </c>
      <c r="S41" s="82" t="s">
        <v>308</v>
      </c>
      <c r="T41" s="84">
        <v>0.52900000000000003</v>
      </c>
      <c r="U41" s="84">
        <v>0.13739999999999999</v>
      </c>
      <c r="V41" s="84">
        <v>0.24790000000000001</v>
      </c>
      <c r="W41" s="84">
        <v>0.2089</v>
      </c>
    </row>
    <row r="42" spans="1:23" s="84" customFormat="1" hidden="1">
      <c r="A42" s="82" t="s">
        <v>309</v>
      </c>
      <c r="B42" s="84">
        <v>0.48609999999999998</v>
      </c>
      <c r="C42" s="84">
        <v>0.73260000000000003</v>
      </c>
      <c r="D42" s="84">
        <v>0.56289999999999996</v>
      </c>
      <c r="E42" s="84">
        <v>0.29920000000000002</v>
      </c>
      <c r="G42" s="82" t="s">
        <v>309</v>
      </c>
      <c r="H42" s="84">
        <v>0.80159999999999998</v>
      </c>
      <c r="I42" s="84">
        <v>0.84930000000000005</v>
      </c>
      <c r="J42" s="84">
        <v>0.69730000000000003</v>
      </c>
      <c r="K42" s="84">
        <v>0.60529999999999995</v>
      </c>
      <c r="M42" s="82" t="s">
        <v>309</v>
      </c>
      <c r="N42" s="84">
        <v>0.34060000000000001</v>
      </c>
      <c r="O42" s="84">
        <v>0.11609999999999999</v>
      </c>
      <c r="P42" s="84">
        <v>0.19289999999999999</v>
      </c>
      <c r="Q42" s="84">
        <v>0.26490000000000002</v>
      </c>
      <c r="S42" s="82" t="s">
        <v>309</v>
      </c>
      <c r="T42" s="84">
        <v>0.58020000000000005</v>
      </c>
      <c r="U42" s="84">
        <v>0.16919999999999999</v>
      </c>
      <c r="V42" s="84">
        <v>0.23799999999999999</v>
      </c>
      <c r="W42" s="84">
        <v>0.20039999999999999</v>
      </c>
    </row>
    <row r="43" spans="1:23" s="84" customFormat="1" hidden="1">
      <c r="A43" s="82" t="s">
        <v>310</v>
      </c>
      <c r="B43" s="84">
        <v>0.51829999999999998</v>
      </c>
      <c r="C43" s="84">
        <v>0.78129999999999999</v>
      </c>
      <c r="D43" s="84">
        <v>0.61719999999999997</v>
      </c>
      <c r="E43" s="84">
        <v>0.2964</v>
      </c>
      <c r="G43" s="82" t="s">
        <v>310</v>
      </c>
      <c r="H43" s="84">
        <v>0.80689999999999995</v>
      </c>
      <c r="I43" s="84">
        <v>0.84660000000000002</v>
      </c>
      <c r="J43" s="84">
        <v>0.66449999999999998</v>
      </c>
      <c r="K43" s="84">
        <v>0.59850000000000003</v>
      </c>
      <c r="M43" s="82" t="s">
        <v>310</v>
      </c>
      <c r="N43" s="84">
        <v>0.29970000000000002</v>
      </c>
      <c r="O43" s="84">
        <v>0.18340000000000001</v>
      </c>
      <c r="P43" s="84">
        <v>0.16450000000000001</v>
      </c>
      <c r="Q43" s="84">
        <v>0.21299999999999999</v>
      </c>
      <c r="S43" s="82" t="s">
        <v>310</v>
      </c>
      <c r="T43" s="84">
        <v>0.53969999999999996</v>
      </c>
      <c r="U43" s="84">
        <v>0.186</v>
      </c>
      <c r="V43" s="84">
        <v>0.28239999999999998</v>
      </c>
      <c r="W43" s="84">
        <v>0.19259999999999999</v>
      </c>
    </row>
    <row r="44" spans="1:23" s="84" customFormat="1" hidden="1">
      <c r="A44" s="82" t="s">
        <v>311</v>
      </c>
      <c r="B44" s="84">
        <v>0.54300000000000004</v>
      </c>
      <c r="C44" s="84">
        <v>0.7742</v>
      </c>
      <c r="D44" s="84">
        <v>0.64970000000000006</v>
      </c>
      <c r="E44" s="84">
        <v>0.33479999999999999</v>
      </c>
      <c r="G44" s="82" t="s">
        <v>311</v>
      </c>
      <c r="H44" s="84">
        <v>0.81020000000000003</v>
      </c>
      <c r="I44" s="84">
        <v>0.8518</v>
      </c>
      <c r="J44" s="84">
        <v>0.69450000000000001</v>
      </c>
      <c r="K44" s="84">
        <v>0.61709999999999998</v>
      </c>
      <c r="M44" s="82" t="s">
        <v>311</v>
      </c>
      <c r="N44" s="84">
        <v>0.25890000000000002</v>
      </c>
      <c r="O44" s="84">
        <v>0.16450000000000001</v>
      </c>
      <c r="P44" s="84">
        <v>0.15809999999999999</v>
      </c>
      <c r="Q44" s="84">
        <v>0.20119999999999999</v>
      </c>
      <c r="S44" s="82" t="s">
        <v>311</v>
      </c>
      <c r="T44" s="84">
        <v>0.44479999999999997</v>
      </c>
      <c r="U44" s="84">
        <v>0.20039999999999999</v>
      </c>
      <c r="V44" s="84">
        <v>0.24679999999999999</v>
      </c>
      <c r="W44" s="84">
        <v>0.19489999999999999</v>
      </c>
    </row>
    <row r="45" spans="1:23" s="84" customFormat="1" hidden="1">
      <c r="A45" s="82" t="s">
        <v>312</v>
      </c>
      <c r="B45" s="84">
        <v>0.51580000000000004</v>
      </c>
      <c r="C45" s="84">
        <v>0.76229999999999998</v>
      </c>
      <c r="D45" s="84">
        <v>0.66700000000000004</v>
      </c>
      <c r="E45" s="84">
        <v>0.34100000000000003</v>
      </c>
      <c r="G45" s="82" t="s">
        <v>312</v>
      </c>
      <c r="H45" s="84">
        <v>0.70889999999999997</v>
      </c>
      <c r="I45" s="84">
        <v>0.85309999999999997</v>
      </c>
      <c r="J45" s="84">
        <v>0.63580000000000003</v>
      </c>
      <c r="K45" s="84">
        <v>0.57050000000000001</v>
      </c>
      <c r="M45" s="82" t="s">
        <v>312</v>
      </c>
      <c r="N45" s="84">
        <v>0.25779999999999997</v>
      </c>
      <c r="O45" s="84">
        <v>0.14749999999999999</v>
      </c>
      <c r="P45" s="84">
        <v>0.15770000000000001</v>
      </c>
      <c r="Q45" s="84">
        <v>0.22370000000000001</v>
      </c>
      <c r="S45" s="82" t="s">
        <v>312</v>
      </c>
      <c r="T45" s="84">
        <v>0.45419999999999999</v>
      </c>
      <c r="U45" s="84">
        <v>0.218</v>
      </c>
      <c r="V45" s="84">
        <v>0.29899999999999999</v>
      </c>
      <c r="W45" s="84">
        <v>0.20330000000000001</v>
      </c>
    </row>
    <row r="46" spans="1:23" s="84" customFormat="1" hidden="1">
      <c r="A46" s="82" t="s">
        <v>313</v>
      </c>
      <c r="B46" s="84">
        <v>0.47139999999999999</v>
      </c>
      <c r="C46" s="84">
        <v>0.67059999999999997</v>
      </c>
      <c r="D46" s="84">
        <v>0.32300000000000001</v>
      </c>
      <c r="E46" s="84">
        <v>0.19009999999999999</v>
      </c>
      <c r="G46" s="82" t="s">
        <v>313</v>
      </c>
      <c r="H46" s="84">
        <v>0.70809999999999995</v>
      </c>
      <c r="I46" s="84">
        <v>0.79159999999999997</v>
      </c>
      <c r="J46" s="84">
        <v>0.43530000000000002</v>
      </c>
      <c r="K46" s="84">
        <v>0.4027</v>
      </c>
      <c r="M46" s="82" t="s">
        <v>313</v>
      </c>
      <c r="N46" s="84">
        <v>0.26150000000000001</v>
      </c>
      <c r="O46" s="84">
        <v>0.15079999999999999</v>
      </c>
      <c r="P46" s="84">
        <v>0.16950000000000001</v>
      </c>
      <c r="Q46" s="84">
        <v>0.24049999999999999</v>
      </c>
      <c r="S46" s="82" t="s">
        <v>313</v>
      </c>
      <c r="T46" s="84">
        <v>0.51429999999999998</v>
      </c>
      <c r="U46" s="84">
        <v>0.2165</v>
      </c>
      <c r="V46" s="84">
        <v>0.3226</v>
      </c>
      <c r="W46" s="84">
        <v>0.2286</v>
      </c>
    </row>
    <row r="47" spans="1:23" s="84" customFormat="1" hidden="1">
      <c r="A47" s="82" t="s">
        <v>314</v>
      </c>
      <c r="B47" s="84">
        <v>0.22500000000000001</v>
      </c>
      <c r="C47" s="84">
        <v>0.49659999999999999</v>
      </c>
      <c r="D47" s="84">
        <v>0</v>
      </c>
      <c r="E47" s="84">
        <v>0</v>
      </c>
      <c r="G47" s="82" t="s">
        <v>314</v>
      </c>
      <c r="H47" s="84">
        <v>0.48159999999999997</v>
      </c>
      <c r="I47" s="84">
        <v>0.64510000000000001</v>
      </c>
      <c r="J47" s="84">
        <v>9.06E-2</v>
      </c>
      <c r="K47" s="84">
        <v>0.10879999999999999</v>
      </c>
      <c r="M47" s="82" t="s">
        <v>314</v>
      </c>
      <c r="N47" s="84">
        <v>0.32540000000000002</v>
      </c>
      <c r="O47" s="84">
        <v>0.19789999999999999</v>
      </c>
      <c r="P47" s="84">
        <v>0.1704</v>
      </c>
      <c r="Q47" s="84">
        <v>0.25569999999999998</v>
      </c>
      <c r="S47" s="82" t="s">
        <v>314</v>
      </c>
      <c r="T47" s="84">
        <v>0.56100000000000005</v>
      </c>
      <c r="U47" s="84">
        <v>0.24660000000000001</v>
      </c>
      <c r="V47" s="84">
        <v>0.34499999999999997</v>
      </c>
      <c r="W47" s="84">
        <v>0.27250000000000002</v>
      </c>
    </row>
    <row r="48" spans="1:23" s="84" customFormat="1" hidden="1">
      <c r="A48" s="82" t="s">
        <v>315</v>
      </c>
      <c r="B48" s="84">
        <v>0</v>
      </c>
      <c r="C48" s="84">
        <v>9.0499999999999997E-2</v>
      </c>
      <c r="D48" s="84">
        <v>0</v>
      </c>
      <c r="E48" s="84">
        <v>0</v>
      </c>
      <c r="G48" s="82" t="s">
        <v>315</v>
      </c>
      <c r="H48" s="84">
        <v>0.13569999999999999</v>
      </c>
      <c r="I48" s="84">
        <v>0.34079999999999999</v>
      </c>
      <c r="J48" s="84">
        <v>1E-4</v>
      </c>
      <c r="K48" s="84">
        <v>2.0000000000000001E-4</v>
      </c>
      <c r="M48" s="82" t="s">
        <v>315</v>
      </c>
      <c r="N48" s="84">
        <v>0.41039999999999999</v>
      </c>
      <c r="O48" s="84">
        <v>0.22650000000000001</v>
      </c>
      <c r="P48" s="84">
        <v>0.18890000000000001</v>
      </c>
      <c r="Q48" s="84">
        <v>0.31580000000000003</v>
      </c>
      <c r="S48" s="82" t="s">
        <v>315</v>
      </c>
      <c r="T48" s="84">
        <v>0.62919999999999998</v>
      </c>
      <c r="U48" s="84">
        <v>0.27689999999999998</v>
      </c>
      <c r="V48" s="84">
        <v>0.41899999999999998</v>
      </c>
      <c r="W48" s="84">
        <v>0.35749999999999998</v>
      </c>
    </row>
    <row r="49" spans="1:23" s="84" customFormat="1" hidden="1">
      <c r="A49" s="82" t="s">
        <v>316</v>
      </c>
      <c r="B49" s="84">
        <v>0</v>
      </c>
      <c r="C49" s="84">
        <v>0</v>
      </c>
      <c r="D49" s="84">
        <v>0</v>
      </c>
      <c r="E49" s="84">
        <v>0</v>
      </c>
      <c r="G49" s="82" t="s">
        <v>316</v>
      </c>
      <c r="H49" s="84">
        <v>3.8999999999999998E-3</v>
      </c>
      <c r="I49" s="84">
        <v>4.1099999999999998E-2</v>
      </c>
      <c r="J49" s="84">
        <v>0</v>
      </c>
      <c r="K49" s="84">
        <v>0</v>
      </c>
      <c r="M49" s="82" t="s">
        <v>316</v>
      </c>
      <c r="N49" s="84">
        <v>0.43099999999999999</v>
      </c>
      <c r="O49" s="84">
        <v>0.25659999999999999</v>
      </c>
      <c r="P49" s="84">
        <v>0.2666</v>
      </c>
      <c r="Q49" s="84">
        <v>0.31619999999999998</v>
      </c>
      <c r="S49" s="82" t="s">
        <v>316</v>
      </c>
      <c r="T49" s="84">
        <v>0.73980000000000001</v>
      </c>
      <c r="U49" s="84">
        <v>0.39169999999999999</v>
      </c>
      <c r="V49" s="84">
        <v>0.41289999999999999</v>
      </c>
      <c r="W49" s="84">
        <v>0.46179999999999999</v>
      </c>
    </row>
    <row r="50" spans="1:23" s="84" customFormat="1" hidden="1">
      <c r="A50" s="82" t="s">
        <v>317</v>
      </c>
      <c r="B50" s="84">
        <v>0</v>
      </c>
      <c r="C50" s="84">
        <v>0</v>
      </c>
      <c r="D50" s="84">
        <v>0</v>
      </c>
      <c r="E50" s="84">
        <v>0</v>
      </c>
      <c r="G50" s="82" t="s">
        <v>317</v>
      </c>
      <c r="H50" s="84">
        <v>0</v>
      </c>
      <c r="I50" s="84">
        <v>0</v>
      </c>
      <c r="J50" s="84">
        <v>0</v>
      </c>
      <c r="K50" s="84">
        <v>0</v>
      </c>
      <c r="M50" s="82" t="s">
        <v>317</v>
      </c>
      <c r="N50" s="84">
        <v>0.42820000000000003</v>
      </c>
      <c r="O50" s="84">
        <v>0.28179999999999999</v>
      </c>
      <c r="P50" s="84">
        <v>0.36249999999999999</v>
      </c>
      <c r="Q50" s="84">
        <v>0.31119999999999998</v>
      </c>
      <c r="S50" s="82" t="s">
        <v>317</v>
      </c>
      <c r="T50" s="84">
        <v>0.80210000000000004</v>
      </c>
      <c r="U50" s="84">
        <v>0.51390000000000002</v>
      </c>
      <c r="V50" s="84">
        <v>0.40910000000000002</v>
      </c>
      <c r="W50" s="84">
        <v>0.56240000000000001</v>
      </c>
    </row>
    <row r="51" spans="1:23" s="84" customFormat="1" hidden="1">
      <c r="A51" s="82" t="s">
        <v>318</v>
      </c>
      <c r="B51" s="84">
        <v>0</v>
      </c>
      <c r="C51" s="84">
        <v>0</v>
      </c>
      <c r="D51" s="84">
        <v>0</v>
      </c>
      <c r="E51" s="84">
        <v>0</v>
      </c>
      <c r="G51" s="82" t="s">
        <v>318</v>
      </c>
      <c r="H51" s="84">
        <v>0</v>
      </c>
      <c r="I51" s="84">
        <v>0</v>
      </c>
      <c r="J51" s="84">
        <v>0</v>
      </c>
      <c r="K51" s="84">
        <v>0</v>
      </c>
      <c r="M51" s="82" t="s">
        <v>318</v>
      </c>
      <c r="N51" s="84">
        <v>0.48180000000000001</v>
      </c>
      <c r="O51" s="84">
        <v>0.26500000000000001</v>
      </c>
      <c r="P51" s="84">
        <v>0.3886</v>
      </c>
      <c r="Q51" s="84">
        <v>0.31440000000000001</v>
      </c>
      <c r="S51" s="82" t="s">
        <v>318</v>
      </c>
      <c r="T51" s="84">
        <v>0.76070000000000004</v>
      </c>
      <c r="U51" s="84">
        <v>0.50819999999999999</v>
      </c>
      <c r="V51" s="84">
        <v>0.44319999999999998</v>
      </c>
      <c r="W51" s="84">
        <v>0.5121</v>
      </c>
    </row>
    <row r="52" spans="1:23" s="84" customFormat="1" hidden="1">
      <c r="A52" s="82" t="s">
        <v>319</v>
      </c>
      <c r="B52" s="84">
        <v>0</v>
      </c>
      <c r="C52" s="84">
        <v>0</v>
      </c>
      <c r="D52" s="84">
        <v>0</v>
      </c>
      <c r="E52" s="84">
        <v>0</v>
      </c>
      <c r="G52" s="82" t="s">
        <v>319</v>
      </c>
      <c r="H52" s="84">
        <v>0</v>
      </c>
      <c r="I52" s="84">
        <v>0</v>
      </c>
      <c r="J52" s="84">
        <v>0</v>
      </c>
      <c r="K52" s="84">
        <v>0</v>
      </c>
      <c r="M52" s="82" t="s">
        <v>319</v>
      </c>
      <c r="N52" s="84">
        <v>0.4783</v>
      </c>
      <c r="O52" s="84">
        <v>0.2656</v>
      </c>
      <c r="P52" s="84">
        <v>0.3574</v>
      </c>
      <c r="Q52" s="84">
        <v>0.32750000000000001</v>
      </c>
      <c r="S52" s="82" t="s">
        <v>319</v>
      </c>
      <c r="T52" s="84">
        <v>0.74060000000000004</v>
      </c>
      <c r="U52" s="84">
        <v>0.48570000000000002</v>
      </c>
      <c r="V52" s="84">
        <v>0.46050000000000002</v>
      </c>
      <c r="W52" s="84">
        <v>0.46939999999999998</v>
      </c>
    </row>
    <row r="53" spans="1:23" s="84" customFormat="1" hidden="1">
      <c r="A53" s="82" t="s">
        <v>320</v>
      </c>
      <c r="B53" s="84">
        <v>0</v>
      </c>
      <c r="C53" s="84">
        <v>0</v>
      </c>
      <c r="D53" s="84">
        <v>0</v>
      </c>
      <c r="E53" s="84">
        <v>0</v>
      </c>
      <c r="G53" s="82" t="s">
        <v>320</v>
      </c>
      <c r="H53" s="84">
        <v>0</v>
      </c>
      <c r="I53" s="84">
        <v>0</v>
      </c>
      <c r="J53" s="84">
        <v>0</v>
      </c>
      <c r="K53" s="84">
        <v>0</v>
      </c>
      <c r="M53" s="82" t="s">
        <v>320</v>
      </c>
      <c r="N53" s="84">
        <v>0.48899999999999999</v>
      </c>
      <c r="O53" s="84">
        <v>0.3226</v>
      </c>
      <c r="P53" s="84">
        <v>0.35930000000000001</v>
      </c>
      <c r="Q53" s="84">
        <v>0.29070000000000001</v>
      </c>
      <c r="S53" s="82" t="s">
        <v>320</v>
      </c>
      <c r="T53" s="84">
        <v>0.58460000000000001</v>
      </c>
      <c r="U53" s="84">
        <v>0.49170000000000003</v>
      </c>
      <c r="V53" s="84">
        <v>0.47449999999999998</v>
      </c>
      <c r="W53" s="84">
        <v>0.4103</v>
      </c>
    </row>
    <row r="54" spans="1:23" s="84" customFormat="1" hidden="1">
      <c r="A54" s="115" t="s">
        <v>321</v>
      </c>
      <c r="B54" s="84">
        <v>0</v>
      </c>
      <c r="C54" s="84">
        <v>0</v>
      </c>
      <c r="D54" s="84">
        <v>0</v>
      </c>
      <c r="E54" s="84">
        <v>0</v>
      </c>
      <c r="G54" s="115" t="s">
        <v>321</v>
      </c>
      <c r="H54" s="84">
        <v>0</v>
      </c>
      <c r="I54" s="84">
        <v>0</v>
      </c>
      <c r="J54" s="84">
        <v>0</v>
      </c>
      <c r="K54" s="84">
        <v>0</v>
      </c>
      <c r="M54" s="115" t="s">
        <v>321</v>
      </c>
      <c r="N54" s="84">
        <v>0.45600000000000002</v>
      </c>
      <c r="O54" s="84">
        <v>0.31830000000000003</v>
      </c>
      <c r="P54" s="84">
        <v>0.40110000000000001</v>
      </c>
      <c r="Q54" s="84">
        <v>0.3196</v>
      </c>
      <c r="S54" s="115" t="s">
        <v>321</v>
      </c>
      <c r="T54" s="84">
        <v>0.6593</v>
      </c>
      <c r="U54" s="84">
        <v>0.5212</v>
      </c>
      <c r="V54" s="84">
        <v>0.40439999999999998</v>
      </c>
      <c r="W54" s="84">
        <v>0.38640000000000002</v>
      </c>
    </row>
    <row r="55" spans="1:23" s="84" customFormat="1" hidden="1">
      <c r="A55" s="82" t="s">
        <v>322</v>
      </c>
      <c r="B55" s="84">
        <v>0</v>
      </c>
      <c r="C55" s="84">
        <v>0</v>
      </c>
      <c r="D55" s="84">
        <v>0</v>
      </c>
      <c r="E55" s="84">
        <v>0</v>
      </c>
      <c r="G55" s="82" t="s">
        <v>322</v>
      </c>
      <c r="H55" s="84">
        <v>0</v>
      </c>
      <c r="I55" s="84">
        <v>0</v>
      </c>
      <c r="J55" s="84">
        <v>0</v>
      </c>
      <c r="K55" s="84">
        <v>0</v>
      </c>
      <c r="M55" s="82" t="s">
        <v>322</v>
      </c>
      <c r="N55" s="84">
        <v>0.44750000000000001</v>
      </c>
      <c r="O55" s="84">
        <v>0.25840000000000002</v>
      </c>
      <c r="P55" s="84">
        <v>0.3881</v>
      </c>
      <c r="Q55" s="84">
        <v>0.28999999999999998</v>
      </c>
      <c r="S55" s="82" t="s">
        <v>322</v>
      </c>
      <c r="T55" s="84">
        <v>0.64019999999999999</v>
      </c>
      <c r="U55" s="84">
        <v>0.46400000000000002</v>
      </c>
      <c r="V55" s="84">
        <v>0.3664</v>
      </c>
      <c r="W55" s="84">
        <v>0.4249</v>
      </c>
    </row>
    <row r="56" spans="1:23" s="84" customFormat="1" hidden="1">
      <c r="A56" s="82" t="s">
        <v>323</v>
      </c>
      <c r="B56" s="84">
        <v>0</v>
      </c>
      <c r="C56" s="84">
        <v>0</v>
      </c>
      <c r="D56" s="84">
        <v>0</v>
      </c>
      <c r="E56" s="84">
        <v>0</v>
      </c>
      <c r="G56" s="82" t="s">
        <v>323</v>
      </c>
      <c r="H56" s="84">
        <v>0</v>
      </c>
      <c r="I56" s="84">
        <v>0</v>
      </c>
      <c r="J56" s="84">
        <v>0</v>
      </c>
      <c r="K56" s="84">
        <v>0</v>
      </c>
      <c r="M56" s="82" t="s">
        <v>323</v>
      </c>
      <c r="N56" s="84">
        <v>0.46660000000000001</v>
      </c>
      <c r="O56" s="84">
        <v>0.24460000000000001</v>
      </c>
      <c r="P56" s="84">
        <v>0.35310000000000002</v>
      </c>
      <c r="Q56" s="84">
        <v>0.23</v>
      </c>
      <c r="S56" s="82" t="s">
        <v>323</v>
      </c>
      <c r="T56" s="84">
        <v>0.63529999999999998</v>
      </c>
      <c r="U56" s="84">
        <v>0.45850000000000002</v>
      </c>
      <c r="V56" s="84">
        <v>0.35870000000000002</v>
      </c>
      <c r="W56" s="84">
        <v>0.43709999999999999</v>
      </c>
    </row>
    <row r="57" spans="1:23" s="84" customFormat="1" hidden="1">
      <c r="A57" s="82" t="s">
        <v>324</v>
      </c>
      <c r="B57" s="84">
        <v>0</v>
      </c>
      <c r="C57" s="84">
        <v>0</v>
      </c>
      <c r="D57" s="84">
        <v>0</v>
      </c>
      <c r="E57" s="84">
        <v>0</v>
      </c>
      <c r="G57" s="82" t="s">
        <v>324</v>
      </c>
      <c r="H57" s="84">
        <v>0</v>
      </c>
      <c r="I57" s="84">
        <v>0</v>
      </c>
      <c r="J57" s="84">
        <v>0</v>
      </c>
      <c r="K57" s="84">
        <v>0</v>
      </c>
      <c r="M57" s="82" t="s">
        <v>324</v>
      </c>
      <c r="N57" s="84">
        <v>0.43859999999999999</v>
      </c>
      <c r="O57" s="84">
        <v>0.26939999999999997</v>
      </c>
      <c r="P57" s="84">
        <v>0.35020000000000001</v>
      </c>
      <c r="Q57" s="84">
        <v>0.2092</v>
      </c>
      <c r="S57" s="82" t="s">
        <v>324</v>
      </c>
      <c r="T57" s="84">
        <v>0.61809999999999998</v>
      </c>
      <c r="U57" s="84">
        <v>0.4249</v>
      </c>
      <c r="V57" s="84">
        <v>0.37109999999999999</v>
      </c>
      <c r="W57" s="84">
        <v>0.42670000000000002</v>
      </c>
    </row>
    <row r="58" spans="1:23" s="84" customFormat="1" hidden="1">
      <c r="A58" s="82" t="s">
        <v>325</v>
      </c>
      <c r="B58" s="84">
        <v>0</v>
      </c>
      <c r="C58" s="84">
        <v>0</v>
      </c>
      <c r="D58" s="84">
        <v>0</v>
      </c>
      <c r="E58" s="84">
        <v>0</v>
      </c>
      <c r="G58" s="82" t="s">
        <v>325</v>
      </c>
      <c r="H58" s="84">
        <v>0</v>
      </c>
      <c r="I58" s="84">
        <v>0</v>
      </c>
      <c r="J58" s="84">
        <v>0</v>
      </c>
      <c r="K58" s="84">
        <v>0</v>
      </c>
      <c r="M58" s="82" t="s">
        <v>325</v>
      </c>
      <c r="N58" s="84">
        <v>0.39950000000000002</v>
      </c>
      <c r="O58" s="84">
        <v>0.25590000000000002</v>
      </c>
      <c r="P58" s="84">
        <v>0.32629999999999998</v>
      </c>
      <c r="Q58" s="84">
        <v>0.22919999999999999</v>
      </c>
      <c r="S58" s="82" t="s">
        <v>325</v>
      </c>
      <c r="T58" s="84">
        <v>0.62180000000000002</v>
      </c>
      <c r="U58" s="84">
        <v>0.41420000000000001</v>
      </c>
      <c r="V58" s="84">
        <v>0.374</v>
      </c>
      <c r="W58" s="84">
        <v>0.4531</v>
      </c>
    </row>
    <row r="59" spans="1:23" s="84" customFormat="1" hidden="1">
      <c r="A59" s="82" t="s">
        <v>326</v>
      </c>
      <c r="B59" s="84">
        <v>0</v>
      </c>
      <c r="C59" s="84">
        <v>0</v>
      </c>
      <c r="D59" s="84">
        <v>0</v>
      </c>
      <c r="E59" s="84">
        <v>0</v>
      </c>
      <c r="G59" s="82" t="s">
        <v>326</v>
      </c>
      <c r="H59" s="84">
        <v>6.9999999999999999E-4</v>
      </c>
      <c r="I59" s="84">
        <v>6.6E-3</v>
      </c>
      <c r="J59" s="84">
        <v>0</v>
      </c>
      <c r="K59" s="84">
        <v>0</v>
      </c>
      <c r="M59" s="82" t="s">
        <v>326</v>
      </c>
      <c r="N59" s="84">
        <v>0.3679</v>
      </c>
      <c r="O59" s="84">
        <v>0.26929999999999998</v>
      </c>
      <c r="P59" s="84">
        <v>0.28789999999999999</v>
      </c>
      <c r="Q59" s="84">
        <v>0.22209999999999999</v>
      </c>
      <c r="S59" s="82" t="s">
        <v>326</v>
      </c>
      <c r="T59" s="84">
        <v>0.66039999999999999</v>
      </c>
      <c r="U59" s="84">
        <v>0.37469999999999998</v>
      </c>
      <c r="V59" s="84">
        <v>0.36909999999999998</v>
      </c>
      <c r="W59" s="84">
        <v>0.45250000000000001</v>
      </c>
    </row>
    <row r="60" spans="1:23" s="84" customFormat="1" hidden="1">
      <c r="A60" s="82" t="s">
        <v>327</v>
      </c>
      <c r="B60" s="84">
        <v>0</v>
      </c>
      <c r="C60" s="84">
        <v>0</v>
      </c>
      <c r="D60" s="84">
        <v>0</v>
      </c>
      <c r="E60" s="84">
        <v>0</v>
      </c>
      <c r="G60" s="82" t="s">
        <v>327</v>
      </c>
      <c r="H60" s="84">
        <v>9.5799999999999996E-2</v>
      </c>
      <c r="I60" s="84">
        <v>0.1847</v>
      </c>
      <c r="J60" s="84">
        <v>5.3E-3</v>
      </c>
      <c r="K60" s="84">
        <v>0</v>
      </c>
      <c r="M60" s="82" t="s">
        <v>327</v>
      </c>
      <c r="N60" s="84">
        <v>0.33450000000000002</v>
      </c>
      <c r="O60" s="84">
        <v>0.25290000000000001</v>
      </c>
      <c r="P60" s="84">
        <v>0.2757</v>
      </c>
      <c r="Q60" s="84">
        <v>0.23350000000000001</v>
      </c>
      <c r="S60" s="82" t="s">
        <v>327</v>
      </c>
      <c r="T60" s="84">
        <v>0.64249999999999996</v>
      </c>
      <c r="U60" s="84">
        <v>0.33139999999999997</v>
      </c>
      <c r="V60" s="84">
        <v>0.37159999999999999</v>
      </c>
      <c r="W60" s="84">
        <v>0.39460000000000001</v>
      </c>
    </row>
    <row r="61" spans="1:23" s="84" customFormat="1" hidden="1">
      <c r="A61" s="82" t="s">
        <v>328</v>
      </c>
      <c r="B61" s="84">
        <v>0</v>
      </c>
      <c r="C61" s="84">
        <v>2.5600000000000001E-2</v>
      </c>
      <c r="D61" s="84">
        <v>0</v>
      </c>
      <c r="E61" s="84">
        <v>0</v>
      </c>
      <c r="G61" s="82" t="s">
        <v>328</v>
      </c>
      <c r="H61" s="84">
        <v>0.39539999999999997</v>
      </c>
      <c r="I61" s="84">
        <v>0.55769999999999997</v>
      </c>
      <c r="J61" s="84">
        <v>0.2447</v>
      </c>
      <c r="K61" s="84">
        <v>1.29E-2</v>
      </c>
      <c r="M61" s="82" t="s">
        <v>328</v>
      </c>
      <c r="N61" s="84">
        <v>0.25309999999999999</v>
      </c>
      <c r="O61" s="84">
        <v>0.19689999999999999</v>
      </c>
      <c r="P61" s="84">
        <v>0.27389999999999998</v>
      </c>
      <c r="Q61" s="84">
        <v>0.24829999999999999</v>
      </c>
      <c r="S61" s="82" t="s">
        <v>328</v>
      </c>
      <c r="T61" s="84">
        <v>0.54869999999999997</v>
      </c>
      <c r="U61" s="84">
        <v>0.26300000000000001</v>
      </c>
      <c r="V61" s="84">
        <v>0.33950000000000002</v>
      </c>
      <c r="W61" s="84">
        <v>0.38179999999999997</v>
      </c>
    </row>
    <row r="62" spans="1:23" s="84" customFormat="1" hidden="1">
      <c r="A62" s="82" t="s">
        <v>329</v>
      </c>
      <c r="B62" s="84">
        <v>0.10630000000000001</v>
      </c>
      <c r="C62" s="84">
        <v>0.26050000000000001</v>
      </c>
      <c r="D62" s="84">
        <v>1.24E-2</v>
      </c>
      <c r="E62" s="84">
        <v>0</v>
      </c>
      <c r="G62" s="82" t="s">
        <v>329</v>
      </c>
      <c r="H62" s="84">
        <v>0.59709999999999996</v>
      </c>
      <c r="I62" s="84">
        <v>0.78710000000000002</v>
      </c>
      <c r="J62" s="84">
        <v>0.54630000000000001</v>
      </c>
      <c r="K62" s="84">
        <v>0.26340000000000002</v>
      </c>
      <c r="M62" s="82" t="s">
        <v>329</v>
      </c>
      <c r="N62" s="84">
        <v>0.19420000000000001</v>
      </c>
      <c r="O62" s="84">
        <v>0.14829999999999999</v>
      </c>
      <c r="P62" s="84">
        <v>0.27339999999999998</v>
      </c>
      <c r="Q62" s="84">
        <v>0.2717</v>
      </c>
      <c r="S62" s="82" t="s">
        <v>329</v>
      </c>
      <c r="T62" s="84">
        <v>0.45739999999999997</v>
      </c>
      <c r="U62" s="84">
        <v>0.21379999999999999</v>
      </c>
      <c r="V62" s="84">
        <v>0.31929999999999997</v>
      </c>
      <c r="W62" s="84">
        <v>0.38879999999999998</v>
      </c>
    </row>
    <row r="63" spans="1:23" s="84" customFormat="1" hidden="1">
      <c r="A63" s="82" t="s">
        <v>330</v>
      </c>
      <c r="B63" s="84">
        <v>0.24260000000000001</v>
      </c>
      <c r="C63" s="84">
        <v>0.64739999999999998</v>
      </c>
      <c r="D63" s="84">
        <v>0.37430000000000002</v>
      </c>
      <c r="E63" s="84">
        <v>1.0200000000000001E-2</v>
      </c>
      <c r="G63" s="82" t="s">
        <v>330</v>
      </c>
      <c r="H63" s="84">
        <v>0.7258</v>
      </c>
      <c r="I63" s="84">
        <v>0.86780000000000002</v>
      </c>
      <c r="J63" s="84">
        <v>0.65720000000000001</v>
      </c>
      <c r="K63" s="84">
        <v>0.52359999999999995</v>
      </c>
      <c r="M63" s="82" t="s">
        <v>330</v>
      </c>
      <c r="N63" s="84">
        <v>0.18809999999999999</v>
      </c>
      <c r="O63" s="84">
        <v>0.12790000000000001</v>
      </c>
      <c r="P63" s="84">
        <v>0.20799999999999999</v>
      </c>
      <c r="Q63" s="84">
        <v>0.2258</v>
      </c>
      <c r="S63" s="82" t="s">
        <v>330</v>
      </c>
      <c r="T63" s="84">
        <v>0.3256</v>
      </c>
      <c r="U63" s="84">
        <v>0.16739999999999999</v>
      </c>
      <c r="V63" s="84">
        <v>0.2213</v>
      </c>
      <c r="W63" s="84">
        <v>0.38800000000000001</v>
      </c>
    </row>
    <row r="64" spans="1:23" s="84" customFormat="1" hidden="1">
      <c r="A64" s="82" t="s">
        <v>331</v>
      </c>
      <c r="B64" s="84">
        <v>0.32819999999999999</v>
      </c>
      <c r="C64" s="84">
        <v>0.72170000000000001</v>
      </c>
      <c r="D64" s="84">
        <v>0.62409999999999999</v>
      </c>
      <c r="E64" s="84">
        <v>0.1356</v>
      </c>
      <c r="G64" s="82" t="s">
        <v>331</v>
      </c>
      <c r="H64" s="84">
        <v>0.75209999999999999</v>
      </c>
      <c r="I64" s="84">
        <v>0.87329999999999997</v>
      </c>
      <c r="J64" s="84">
        <v>0.68910000000000005</v>
      </c>
      <c r="K64" s="84">
        <v>0.61699999999999999</v>
      </c>
      <c r="M64" s="82" t="s">
        <v>331</v>
      </c>
      <c r="N64" s="84">
        <v>0.19170000000000001</v>
      </c>
      <c r="O64" s="84">
        <v>0.1143</v>
      </c>
      <c r="P64" s="84">
        <v>0.18740000000000001</v>
      </c>
      <c r="Q64" s="84">
        <v>0.22070000000000001</v>
      </c>
      <c r="S64" s="82" t="s">
        <v>331</v>
      </c>
      <c r="T64" s="84">
        <v>0.38569999999999999</v>
      </c>
      <c r="U64" s="84">
        <v>0.16739999999999999</v>
      </c>
      <c r="V64" s="84">
        <v>0.1462</v>
      </c>
      <c r="W64" s="84">
        <v>0.25030000000000002</v>
      </c>
    </row>
    <row r="65" spans="1:23" s="84" customFormat="1" hidden="1">
      <c r="A65" s="82" t="s">
        <v>332</v>
      </c>
      <c r="B65" s="84">
        <v>0.40360000000000001</v>
      </c>
      <c r="C65" s="84">
        <v>0.80869999999999997</v>
      </c>
      <c r="D65" s="84">
        <v>0.59209999999999996</v>
      </c>
      <c r="E65" s="84">
        <v>0.29210000000000003</v>
      </c>
      <c r="G65" s="82" t="s">
        <v>332</v>
      </c>
      <c r="H65" s="84">
        <v>0.81020000000000003</v>
      </c>
      <c r="I65" s="84">
        <v>0.8498</v>
      </c>
      <c r="J65" s="84">
        <v>0.65500000000000003</v>
      </c>
      <c r="K65" s="84">
        <v>0.6129</v>
      </c>
      <c r="M65" s="82" t="s">
        <v>332</v>
      </c>
      <c r="N65" s="84">
        <v>0.28410000000000002</v>
      </c>
      <c r="O65" s="84">
        <v>9.6199999999999994E-2</v>
      </c>
      <c r="P65" s="84">
        <v>0.22720000000000001</v>
      </c>
      <c r="Q65" s="84">
        <v>0.28249999999999997</v>
      </c>
      <c r="S65" s="82" t="s">
        <v>332</v>
      </c>
      <c r="T65" s="84">
        <v>0.52900000000000003</v>
      </c>
      <c r="U65" s="84">
        <v>0.13739999999999999</v>
      </c>
      <c r="V65" s="84">
        <v>0.24790000000000001</v>
      </c>
      <c r="W65" s="84">
        <v>0.2089</v>
      </c>
    </row>
    <row r="66" spans="1:23" s="84" customFormat="1" hidden="1">
      <c r="A66" s="82" t="s">
        <v>333</v>
      </c>
      <c r="B66" s="84">
        <v>0.48609999999999998</v>
      </c>
      <c r="C66" s="84">
        <v>0.73260000000000003</v>
      </c>
      <c r="D66" s="84">
        <v>0.56289999999999996</v>
      </c>
      <c r="E66" s="84">
        <v>0.29920000000000002</v>
      </c>
      <c r="G66" s="82" t="s">
        <v>333</v>
      </c>
      <c r="H66" s="84">
        <v>0.80159999999999998</v>
      </c>
      <c r="I66" s="84">
        <v>0.84930000000000005</v>
      </c>
      <c r="J66" s="84">
        <v>0.69730000000000003</v>
      </c>
      <c r="K66" s="84">
        <v>0.60529999999999995</v>
      </c>
      <c r="M66" s="82" t="s">
        <v>333</v>
      </c>
      <c r="N66" s="84">
        <v>0.34060000000000001</v>
      </c>
      <c r="O66" s="84">
        <v>0.11609999999999999</v>
      </c>
      <c r="P66" s="84">
        <v>0.19289999999999999</v>
      </c>
      <c r="Q66" s="84">
        <v>0.26490000000000002</v>
      </c>
      <c r="S66" s="82" t="s">
        <v>333</v>
      </c>
      <c r="T66" s="84">
        <v>0.58020000000000005</v>
      </c>
      <c r="U66" s="84">
        <v>0.16919999999999999</v>
      </c>
      <c r="V66" s="84">
        <v>0.23799999999999999</v>
      </c>
      <c r="W66" s="84">
        <v>0.20039999999999999</v>
      </c>
    </row>
    <row r="67" spans="1:23" s="84" customFormat="1" hidden="1">
      <c r="A67" s="82" t="s">
        <v>334</v>
      </c>
      <c r="B67" s="84">
        <v>0.51829999999999998</v>
      </c>
      <c r="C67" s="84">
        <v>0.78129999999999999</v>
      </c>
      <c r="D67" s="84">
        <v>0.61719999999999997</v>
      </c>
      <c r="E67" s="84">
        <v>0.2964</v>
      </c>
      <c r="G67" s="82" t="s">
        <v>334</v>
      </c>
      <c r="H67" s="84">
        <v>0.80689999999999995</v>
      </c>
      <c r="I67" s="84">
        <v>0.84660000000000002</v>
      </c>
      <c r="J67" s="84">
        <v>0.66449999999999998</v>
      </c>
      <c r="K67" s="84">
        <v>0.59850000000000003</v>
      </c>
      <c r="M67" s="82" t="s">
        <v>334</v>
      </c>
      <c r="N67" s="84">
        <v>0.29970000000000002</v>
      </c>
      <c r="O67" s="84">
        <v>0.18340000000000001</v>
      </c>
      <c r="P67" s="84">
        <v>0.16450000000000001</v>
      </c>
      <c r="Q67" s="84">
        <v>0.21299999999999999</v>
      </c>
      <c r="S67" s="82" t="s">
        <v>334</v>
      </c>
      <c r="T67" s="84">
        <v>0.53969999999999996</v>
      </c>
      <c r="U67" s="84">
        <v>0.186</v>
      </c>
      <c r="V67" s="84">
        <v>0.28239999999999998</v>
      </c>
      <c r="W67" s="84">
        <v>0.19259999999999999</v>
      </c>
    </row>
    <row r="68" spans="1:23" s="84" customFormat="1" hidden="1">
      <c r="A68" s="82" t="s">
        <v>335</v>
      </c>
      <c r="B68" s="84">
        <v>0.54300000000000004</v>
      </c>
      <c r="C68" s="84">
        <v>0.7742</v>
      </c>
      <c r="D68" s="84">
        <v>0.64970000000000006</v>
      </c>
      <c r="E68" s="84">
        <v>0.33479999999999999</v>
      </c>
      <c r="G68" s="82" t="s">
        <v>335</v>
      </c>
      <c r="H68" s="84">
        <v>0.81020000000000003</v>
      </c>
      <c r="I68" s="84">
        <v>0.8518</v>
      </c>
      <c r="J68" s="84">
        <v>0.69450000000000001</v>
      </c>
      <c r="K68" s="84">
        <v>0.61709999999999998</v>
      </c>
      <c r="M68" s="82" t="s">
        <v>335</v>
      </c>
      <c r="N68" s="84">
        <v>0.25890000000000002</v>
      </c>
      <c r="O68" s="84">
        <v>0.16450000000000001</v>
      </c>
      <c r="P68" s="84">
        <v>0.15809999999999999</v>
      </c>
      <c r="Q68" s="84">
        <v>0.20119999999999999</v>
      </c>
      <c r="S68" s="82" t="s">
        <v>335</v>
      </c>
      <c r="T68" s="84">
        <v>0.44479999999999997</v>
      </c>
      <c r="U68" s="84">
        <v>0.20039999999999999</v>
      </c>
      <c r="V68" s="84">
        <v>0.24679999999999999</v>
      </c>
      <c r="W68" s="84">
        <v>0.19489999999999999</v>
      </c>
    </row>
    <row r="69" spans="1:23" s="84" customFormat="1" hidden="1">
      <c r="A69" s="82" t="s">
        <v>336</v>
      </c>
      <c r="B69" s="84">
        <v>0.51580000000000004</v>
      </c>
      <c r="C69" s="84">
        <v>0.76229999999999998</v>
      </c>
      <c r="D69" s="84">
        <v>0.66700000000000004</v>
      </c>
      <c r="E69" s="84">
        <v>0.34100000000000003</v>
      </c>
      <c r="G69" s="82" t="s">
        <v>336</v>
      </c>
      <c r="H69" s="84">
        <v>0.70889999999999997</v>
      </c>
      <c r="I69" s="84">
        <v>0.85309999999999997</v>
      </c>
      <c r="J69" s="84">
        <v>0.63580000000000003</v>
      </c>
      <c r="K69" s="84">
        <v>0.57050000000000001</v>
      </c>
      <c r="M69" s="82" t="s">
        <v>336</v>
      </c>
      <c r="N69" s="84">
        <v>0.25779999999999997</v>
      </c>
      <c r="O69" s="84">
        <v>0.14749999999999999</v>
      </c>
      <c r="P69" s="84">
        <v>0.15770000000000001</v>
      </c>
      <c r="Q69" s="84">
        <v>0.22370000000000001</v>
      </c>
      <c r="S69" s="82" t="s">
        <v>336</v>
      </c>
      <c r="T69" s="84">
        <v>0.45419999999999999</v>
      </c>
      <c r="U69" s="84">
        <v>0.218</v>
      </c>
      <c r="V69" s="84">
        <v>0.29899999999999999</v>
      </c>
      <c r="W69" s="84">
        <v>0.20330000000000001</v>
      </c>
    </row>
    <row r="70" spans="1:23" s="84" customFormat="1" hidden="1">
      <c r="A70" s="82" t="s">
        <v>337</v>
      </c>
      <c r="B70" s="84">
        <v>0.47139999999999999</v>
      </c>
      <c r="C70" s="84">
        <v>0.67059999999999997</v>
      </c>
      <c r="D70" s="84">
        <v>0.32300000000000001</v>
      </c>
      <c r="E70" s="84">
        <v>0.19009999999999999</v>
      </c>
      <c r="G70" s="82" t="s">
        <v>337</v>
      </c>
      <c r="H70" s="84">
        <v>0.70809999999999995</v>
      </c>
      <c r="I70" s="84">
        <v>0.79159999999999997</v>
      </c>
      <c r="J70" s="84">
        <v>0.43530000000000002</v>
      </c>
      <c r="K70" s="84">
        <v>0.4027</v>
      </c>
      <c r="M70" s="82" t="s">
        <v>337</v>
      </c>
      <c r="N70" s="84">
        <v>0.26150000000000001</v>
      </c>
      <c r="O70" s="84">
        <v>0.15079999999999999</v>
      </c>
      <c r="P70" s="84">
        <v>0.16950000000000001</v>
      </c>
      <c r="Q70" s="84">
        <v>0.24049999999999999</v>
      </c>
      <c r="S70" s="82" t="s">
        <v>337</v>
      </c>
      <c r="T70" s="84">
        <v>0.51429999999999998</v>
      </c>
      <c r="U70" s="84">
        <v>0.2165</v>
      </c>
      <c r="V70" s="84">
        <v>0.3226</v>
      </c>
      <c r="W70" s="84">
        <v>0.2286</v>
      </c>
    </row>
    <row r="71" spans="1:23" s="84" customFormat="1" hidden="1">
      <c r="A71" s="82" t="s">
        <v>338</v>
      </c>
      <c r="B71" s="84">
        <v>0.22500000000000001</v>
      </c>
      <c r="C71" s="84">
        <v>0.49659999999999999</v>
      </c>
      <c r="D71" s="84">
        <v>0</v>
      </c>
      <c r="E71" s="84">
        <v>0</v>
      </c>
      <c r="G71" s="82" t="s">
        <v>338</v>
      </c>
      <c r="H71" s="84">
        <v>0.48159999999999997</v>
      </c>
      <c r="I71" s="84">
        <v>0.64510000000000001</v>
      </c>
      <c r="J71" s="84">
        <v>9.06E-2</v>
      </c>
      <c r="K71" s="84">
        <v>0.10879999999999999</v>
      </c>
      <c r="M71" s="82" t="s">
        <v>338</v>
      </c>
      <c r="N71" s="84">
        <v>0.32540000000000002</v>
      </c>
      <c r="O71" s="84">
        <v>0.19789999999999999</v>
      </c>
      <c r="P71" s="84">
        <v>0.1704</v>
      </c>
      <c r="Q71" s="84">
        <v>0.25569999999999998</v>
      </c>
      <c r="S71" s="82" t="s">
        <v>338</v>
      </c>
      <c r="T71" s="84">
        <v>0.56100000000000005</v>
      </c>
      <c r="U71" s="84">
        <v>0.24660000000000001</v>
      </c>
      <c r="V71" s="84">
        <v>0.34499999999999997</v>
      </c>
      <c r="W71" s="84">
        <v>0.27250000000000002</v>
      </c>
    </row>
    <row r="72" spans="1:23" s="84" customFormat="1" hidden="1">
      <c r="A72" s="82" t="s">
        <v>339</v>
      </c>
      <c r="B72" s="84">
        <v>0</v>
      </c>
      <c r="C72" s="84">
        <v>9.0499999999999997E-2</v>
      </c>
      <c r="D72" s="84">
        <v>0</v>
      </c>
      <c r="E72" s="84">
        <v>0</v>
      </c>
      <c r="G72" s="82" t="s">
        <v>339</v>
      </c>
      <c r="H72" s="84">
        <v>0.13569999999999999</v>
      </c>
      <c r="I72" s="84">
        <v>0.34079999999999999</v>
      </c>
      <c r="J72" s="84">
        <v>1E-4</v>
      </c>
      <c r="K72" s="84">
        <v>2.0000000000000001E-4</v>
      </c>
      <c r="M72" s="82" t="s">
        <v>339</v>
      </c>
      <c r="N72" s="84">
        <v>0.41039999999999999</v>
      </c>
      <c r="O72" s="84">
        <v>0.22650000000000001</v>
      </c>
      <c r="P72" s="84">
        <v>0.18890000000000001</v>
      </c>
      <c r="Q72" s="84">
        <v>0.31580000000000003</v>
      </c>
      <c r="S72" s="82" t="s">
        <v>339</v>
      </c>
      <c r="T72" s="84">
        <v>0.62919999999999998</v>
      </c>
      <c r="U72" s="84">
        <v>0.27689999999999998</v>
      </c>
      <c r="V72" s="84">
        <v>0.41899999999999998</v>
      </c>
      <c r="W72" s="84">
        <v>0.35749999999999998</v>
      </c>
    </row>
    <row r="73" spans="1:23" s="84" customFormat="1" hidden="1">
      <c r="A73" s="82" t="s">
        <v>340</v>
      </c>
      <c r="B73" s="84">
        <v>0</v>
      </c>
      <c r="C73" s="84">
        <v>0</v>
      </c>
      <c r="D73" s="84">
        <v>0</v>
      </c>
      <c r="E73" s="84">
        <v>0</v>
      </c>
      <c r="G73" s="82" t="s">
        <v>340</v>
      </c>
      <c r="H73" s="84">
        <v>3.8999999999999998E-3</v>
      </c>
      <c r="I73" s="84">
        <v>4.1099999999999998E-2</v>
      </c>
      <c r="J73" s="84">
        <v>0</v>
      </c>
      <c r="K73" s="84">
        <v>0</v>
      </c>
      <c r="M73" s="82" t="s">
        <v>340</v>
      </c>
      <c r="N73" s="84">
        <v>0.43099999999999999</v>
      </c>
      <c r="O73" s="84">
        <v>0.25659999999999999</v>
      </c>
      <c r="P73" s="84">
        <v>0.2666</v>
      </c>
      <c r="Q73" s="84">
        <v>0.31619999999999998</v>
      </c>
      <c r="S73" s="82" t="s">
        <v>340</v>
      </c>
      <c r="T73" s="84">
        <v>0.73980000000000001</v>
      </c>
      <c r="U73" s="84">
        <v>0.39169999999999999</v>
      </c>
      <c r="V73" s="84">
        <v>0.41289999999999999</v>
      </c>
      <c r="W73" s="84">
        <v>0.46179999999999999</v>
      </c>
    </row>
    <row r="74" spans="1:23" s="84" customFormat="1" hidden="1">
      <c r="A74" s="82" t="s">
        <v>341</v>
      </c>
      <c r="B74" s="84">
        <v>0</v>
      </c>
      <c r="C74" s="84">
        <v>0</v>
      </c>
      <c r="D74" s="84">
        <v>0</v>
      </c>
      <c r="E74" s="84">
        <v>0</v>
      </c>
      <c r="G74" s="82" t="s">
        <v>341</v>
      </c>
      <c r="H74" s="84">
        <v>0</v>
      </c>
      <c r="I74" s="84">
        <v>0</v>
      </c>
      <c r="J74" s="84">
        <v>0</v>
      </c>
      <c r="K74" s="84">
        <v>0</v>
      </c>
      <c r="M74" s="82" t="s">
        <v>341</v>
      </c>
      <c r="N74" s="84">
        <v>0.42820000000000003</v>
      </c>
      <c r="O74" s="84">
        <v>0.28179999999999999</v>
      </c>
      <c r="P74" s="84">
        <v>0.36249999999999999</v>
      </c>
      <c r="Q74" s="84">
        <v>0.31119999999999998</v>
      </c>
      <c r="S74" s="82" t="s">
        <v>341</v>
      </c>
      <c r="T74" s="84">
        <v>0.80210000000000004</v>
      </c>
      <c r="U74" s="84">
        <v>0.51390000000000002</v>
      </c>
      <c r="V74" s="84">
        <v>0.40910000000000002</v>
      </c>
      <c r="W74" s="84">
        <v>0.56240000000000001</v>
      </c>
    </row>
    <row r="75" spans="1:23" s="84" customFormat="1" hidden="1">
      <c r="A75" s="82" t="s">
        <v>342</v>
      </c>
      <c r="B75" s="84">
        <v>0</v>
      </c>
      <c r="C75" s="84">
        <v>0</v>
      </c>
      <c r="D75" s="84">
        <v>0</v>
      </c>
      <c r="E75" s="84">
        <v>0</v>
      </c>
      <c r="G75" s="82" t="s">
        <v>342</v>
      </c>
      <c r="H75" s="84">
        <v>0</v>
      </c>
      <c r="I75" s="84">
        <v>0</v>
      </c>
      <c r="J75" s="84">
        <v>0</v>
      </c>
      <c r="K75" s="84">
        <v>0</v>
      </c>
      <c r="M75" s="82" t="s">
        <v>342</v>
      </c>
      <c r="N75" s="84">
        <v>0.48180000000000001</v>
      </c>
      <c r="O75" s="84">
        <v>0.26500000000000001</v>
      </c>
      <c r="P75" s="84">
        <v>0.3886</v>
      </c>
      <c r="Q75" s="84">
        <v>0.31440000000000001</v>
      </c>
      <c r="S75" s="82" t="s">
        <v>342</v>
      </c>
      <c r="T75" s="84">
        <v>0.76070000000000004</v>
      </c>
      <c r="U75" s="84">
        <v>0.50819999999999999</v>
      </c>
      <c r="V75" s="84">
        <v>0.44319999999999998</v>
      </c>
      <c r="W75" s="84">
        <v>0.5121</v>
      </c>
    </row>
    <row r="76" spans="1:23" s="84" customFormat="1" hidden="1">
      <c r="A76" s="82" t="s">
        <v>343</v>
      </c>
      <c r="B76" s="84">
        <v>0</v>
      </c>
      <c r="C76" s="84">
        <v>0</v>
      </c>
      <c r="D76" s="84">
        <v>0</v>
      </c>
      <c r="E76" s="84">
        <v>0</v>
      </c>
      <c r="G76" s="82" t="s">
        <v>343</v>
      </c>
      <c r="H76" s="84">
        <v>0</v>
      </c>
      <c r="I76" s="84">
        <v>0</v>
      </c>
      <c r="J76" s="84">
        <v>0</v>
      </c>
      <c r="K76" s="84">
        <v>0</v>
      </c>
      <c r="M76" s="82" t="s">
        <v>343</v>
      </c>
      <c r="N76" s="84">
        <v>0.4783</v>
      </c>
      <c r="O76" s="84">
        <v>0.2656</v>
      </c>
      <c r="P76" s="84">
        <v>0.3574</v>
      </c>
      <c r="Q76" s="84">
        <v>0.32750000000000001</v>
      </c>
      <c r="S76" s="82" t="s">
        <v>343</v>
      </c>
      <c r="T76" s="84">
        <v>0.74060000000000004</v>
      </c>
      <c r="U76" s="84">
        <v>0.48570000000000002</v>
      </c>
      <c r="V76" s="84">
        <v>0.46050000000000002</v>
      </c>
      <c r="W76" s="84">
        <v>0.46939999999999998</v>
      </c>
    </row>
    <row r="77" spans="1:23" s="84" customFormat="1" hidden="1">
      <c r="A77" s="82" t="s">
        <v>344</v>
      </c>
      <c r="B77" s="84">
        <v>0</v>
      </c>
      <c r="C77" s="84">
        <v>0</v>
      </c>
      <c r="D77" s="84">
        <v>0</v>
      </c>
      <c r="E77" s="84">
        <v>0</v>
      </c>
      <c r="G77" s="82" t="s">
        <v>344</v>
      </c>
      <c r="H77" s="84">
        <v>0</v>
      </c>
      <c r="I77" s="84">
        <v>0</v>
      </c>
      <c r="J77" s="84">
        <v>0</v>
      </c>
      <c r="K77" s="84">
        <v>0</v>
      </c>
      <c r="M77" s="82" t="s">
        <v>344</v>
      </c>
      <c r="N77" s="84">
        <v>0.48899999999999999</v>
      </c>
      <c r="O77" s="84">
        <v>0.3226</v>
      </c>
      <c r="P77" s="84">
        <v>0.35930000000000001</v>
      </c>
      <c r="Q77" s="84">
        <v>0.29070000000000001</v>
      </c>
      <c r="S77" s="82" t="s">
        <v>344</v>
      </c>
      <c r="T77" s="84">
        <v>0.58460000000000001</v>
      </c>
      <c r="U77" s="84">
        <v>0.49170000000000003</v>
      </c>
      <c r="V77" s="84">
        <v>0.47449999999999998</v>
      </c>
      <c r="W77" s="84">
        <v>0.4103</v>
      </c>
    </row>
    <row r="78" spans="1:23" s="84" customFormat="1" hidden="1">
      <c r="A78" s="115" t="s">
        <v>345</v>
      </c>
      <c r="B78" s="84">
        <v>0</v>
      </c>
      <c r="C78" s="84">
        <v>0</v>
      </c>
      <c r="D78" s="84">
        <v>0</v>
      </c>
      <c r="E78" s="84">
        <v>0</v>
      </c>
      <c r="G78" s="115" t="s">
        <v>345</v>
      </c>
      <c r="H78" s="84">
        <v>0</v>
      </c>
      <c r="I78" s="84">
        <v>0</v>
      </c>
      <c r="J78" s="84">
        <v>0</v>
      </c>
      <c r="K78" s="84">
        <v>0</v>
      </c>
      <c r="M78" s="115" t="s">
        <v>345</v>
      </c>
      <c r="N78" s="84">
        <v>0.45600000000000002</v>
      </c>
      <c r="O78" s="84">
        <v>0.31830000000000003</v>
      </c>
      <c r="P78" s="84">
        <v>0.40110000000000001</v>
      </c>
      <c r="Q78" s="84">
        <v>0.3196</v>
      </c>
      <c r="S78" s="115" t="s">
        <v>345</v>
      </c>
      <c r="T78" s="84">
        <v>0.6593</v>
      </c>
      <c r="U78" s="84">
        <v>0.5212</v>
      </c>
      <c r="V78" s="84">
        <v>0.40439999999999998</v>
      </c>
      <c r="W78" s="84">
        <v>0.38640000000000002</v>
      </c>
    </row>
    <row r="79" spans="1:23" s="84" customFormat="1" hidden="1">
      <c r="A79" s="82" t="s">
        <v>346</v>
      </c>
      <c r="B79" s="84">
        <v>0</v>
      </c>
      <c r="C79" s="84">
        <v>0</v>
      </c>
      <c r="D79" s="84">
        <v>0</v>
      </c>
      <c r="E79" s="84">
        <v>0</v>
      </c>
      <c r="G79" s="82" t="s">
        <v>346</v>
      </c>
      <c r="H79" s="84">
        <v>0</v>
      </c>
      <c r="I79" s="84">
        <v>0</v>
      </c>
      <c r="J79" s="84">
        <v>0</v>
      </c>
      <c r="K79" s="84">
        <v>0</v>
      </c>
      <c r="M79" s="82" t="s">
        <v>346</v>
      </c>
      <c r="N79" s="84">
        <v>0.44750000000000001</v>
      </c>
      <c r="O79" s="84">
        <v>0.25840000000000002</v>
      </c>
      <c r="P79" s="84">
        <v>0.3881</v>
      </c>
      <c r="Q79" s="84">
        <v>0.28999999999999998</v>
      </c>
      <c r="S79" s="82" t="s">
        <v>346</v>
      </c>
      <c r="T79" s="84">
        <v>0.64019999999999999</v>
      </c>
      <c r="U79" s="84">
        <v>0.46400000000000002</v>
      </c>
      <c r="V79" s="84">
        <v>0.3664</v>
      </c>
      <c r="W79" s="84">
        <v>0.4249</v>
      </c>
    </row>
    <row r="80" spans="1:23" s="84" customFormat="1" hidden="1">
      <c r="A80" s="82" t="s">
        <v>347</v>
      </c>
      <c r="B80" s="84">
        <v>0</v>
      </c>
      <c r="C80" s="84">
        <v>0</v>
      </c>
      <c r="D80" s="84">
        <v>0</v>
      </c>
      <c r="E80" s="84">
        <v>0</v>
      </c>
      <c r="G80" s="82" t="s">
        <v>347</v>
      </c>
      <c r="H80" s="84">
        <v>0</v>
      </c>
      <c r="I80" s="84">
        <v>0</v>
      </c>
      <c r="J80" s="84">
        <v>0</v>
      </c>
      <c r="K80" s="84">
        <v>0</v>
      </c>
      <c r="M80" s="82" t="s">
        <v>347</v>
      </c>
      <c r="N80" s="84">
        <v>0.46660000000000001</v>
      </c>
      <c r="O80" s="84">
        <v>0.24460000000000001</v>
      </c>
      <c r="P80" s="84">
        <v>0.35310000000000002</v>
      </c>
      <c r="Q80" s="84">
        <v>0.23</v>
      </c>
      <c r="S80" s="82" t="s">
        <v>347</v>
      </c>
      <c r="T80" s="84">
        <v>0.63529999999999998</v>
      </c>
      <c r="U80" s="84">
        <v>0.45850000000000002</v>
      </c>
      <c r="V80" s="84">
        <v>0.35870000000000002</v>
      </c>
      <c r="W80" s="84">
        <v>0.43709999999999999</v>
      </c>
    </row>
    <row r="81" spans="1:23" s="84" customFormat="1" hidden="1">
      <c r="A81" s="82" t="s">
        <v>348</v>
      </c>
      <c r="B81" s="84">
        <v>0</v>
      </c>
      <c r="C81" s="84">
        <v>0</v>
      </c>
      <c r="D81" s="84">
        <v>0</v>
      </c>
      <c r="E81" s="84">
        <v>0</v>
      </c>
      <c r="G81" s="82" t="s">
        <v>348</v>
      </c>
      <c r="H81" s="84">
        <v>0</v>
      </c>
      <c r="I81" s="84">
        <v>0</v>
      </c>
      <c r="J81" s="84">
        <v>0</v>
      </c>
      <c r="K81" s="84">
        <v>0</v>
      </c>
      <c r="M81" s="82" t="s">
        <v>348</v>
      </c>
      <c r="N81" s="84">
        <v>0.43859999999999999</v>
      </c>
      <c r="O81" s="84">
        <v>0.26939999999999997</v>
      </c>
      <c r="P81" s="84">
        <v>0.35020000000000001</v>
      </c>
      <c r="Q81" s="84">
        <v>0.2092</v>
      </c>
      <c r="S81" s="82" t="s">
        <v>348</v>
      </c>
      <c r="T81" s="84">
        <v>0.61809999999999998</v>
      </c>
      <c r="U81" s="84">
        <v>0.4249</v>
      </c>
      <c r="V81" s="84">
        <v>0.37109999999999999</v>
      </c>
      <c r="W81" s="84">
        <v>0.42670000000000002</v>
      </c>
    </row>
    <row r="82" spans="1:23" s="84" customFormat="1" hidden="1">
      <c r="A82" s="82" t="s">
        <v>349</v>
      </c>
      <c r="B82" s="84">
        <v>0</v>
      </c>
      <c r="C82" s="84">
        <v>0</v>
      </c>
      <c r="D82" s="84">
        <v>0</v>
      </c>
      <c r="E82" s="84">
        <v>0</v>
      </c>
      <c r="G82" s="82" t="s">
        <v>349</v>
      </c>
      <c r="H82" s="84">
        <v>0</v>
      </c>
      <c r="I82" s="84">
        <v>0</v>
      </c>
      <c r="J82" s="84">
        <v>0</v>
      </c>
      <c r="K82" s="84">
        <v>0</v>
      </c>
      <c r="M82" s="82" t="s">
        <v>349</v>
      </c>
      <c r="N82" s="84">
        <v>0.39950000000000002</v>
      </c>
      <c r="O82" s="84">
        <v>0.25590000000000002</v>
      </c>
      <c r="P82" s="84">
        <v>0.32629999999999998</v>
      </c>
      <c r="Q82" s="84">
        <v>0.22919999999999999</v>
      </c>
      <c r="S82" s="82" t="s">
        <v>349</v>
      </c>
      <c r="T82" s="84">
        <v>0.62180000000000002</v>
      </c>
      <c r="U82" s="84">
        <v>0.41420000000000001</v>
      </c>
      <c r="V82" s="84">
        <v>0.374</v>
      </c>
      <c r="W82" s="84">
        <v>0.4531</v>
      </c>
    </row>
    <row r="83" spans="1:23" s="84" customFormat="1" hidden="1">
      <c r="A83" s="82" t="s">
        <v>350</v>
      </c>
      <c r="B83" s="84">
        <v>0</v>
      </c>
      <c r="C83" s="84">
        <v>0</v>
      </c>
      <c r="D83" s="84">
        <v>0</v>
      </c>
      <c r="E83" s="84">
        <v>0</v>
      </c>
      <c r="G83" s="82" t="s">
        <v>350</v>
      </c>
      <c r="H83" s="84">
        <v>6.9999999999999999E-4</v>
      </c>
      <c r="I83" s="84">
        <v>6.6E-3</v>
      </c>
      <c r="J83" s="84">
        <v>0</v>
      </c>
      <c r="K83" s="84">
        <v>0</v>
      </c>
      <c r="M83" s="82" t="s">
        <v>350</v>
      </c>
      <c r="N83" s="84">
        <v>0.3679</v>
      </c>
      <c r="O83" s="84">
        <v>0.26929999999999998</v>
      </c>
      <c r="P83" s="84">
        <v>0.28789999999999999</v>
      </c>
      <c r="Q83" s="84">
        <v>0.22209999999999999</v>
      </c>
      <c r="S83" s="82" t="s">
        <v>350</v>
      </c>
      <c r="T83" s="84">
        <v>0.66039999999999999</v>
      </c>
      <c r="U83" s="84">
        <v>0.37469999999999998</v>
      </c>
      <c r="V83" s="84">
        <v>0.36909999999999998</v>
      </c>
      <c r="W83" s="84">
        <v>0.45250000000000001</v>
      </c>
    </row>
    <row r="84" spans="1:23" s="84" customFormat="1" hidden="1">
      <c r="A84" s="82" t="s">
        <v>351</v>
      </c>
      <c r="B84" s="84">
        <v>0</v>
      </c>
      <c r="C84" s="84">
        <v>0</v>
      </c>
      <c r="D84" s="84">
        <v>0</v>
      </c>
      <c r="E84" s="84">
        <v>0</v>
      </c>
      <c r="G84" s="82" t="s">
        <v>351</v>
      </c>
      <c r="H84" s="84">
        <v>9.5799999999999996E-2</v>
      </c>
      <c r="I84" s="84">
        <v>0.1847</v>
      </c>
      <c r="J84" s="84">
        <v>5.3E-3</v>
      </c>
      <c r="K84" s="84">
        <v>0</v>
      </c>
      <c r="M84" s="82" t="s">
        <v>351</v>
      </c>
      <c r="N84" s="84">
        <v>0.33450000000000002</v>
      </c>
      <c r="O84" s="84">
        <v>0.25290000000000001</v>
      </c>
      <c r="P84" s="84">
        <v>0.2757</v>
      </c>
      <c r="Q84" s="84">
        <v>0.23350000000000001</v>
      </c>
      <c r="S84" s="82" t="s">
        <v>351</v>
      </c>
      <c r="T84" s="84">
        <v>0.64249999999999996</v>
      </c>
      <c r="U84" s="84">
        <v>0.33139999999999997</v>
      </c>
      <c r="V84" s="84">
        <v>0.37159999999999999</v>
      </c>
      <c r="W84" s="84">
        <v>0.39460000000000001</v>
      </c>
    </row>
    <row r="85" spans="1:23" s="84" customFormat="1" hidden="1">
      <c r="A85" s="82" t="s">
        <v>352</v>
      </c>
      <c r="B85" s="84">
        <v>0</v>
      </c>
      <c r="C85" s="84">
        <v>2.5600000000000001E-2</v>
      </c>
      <c r="D85" s="84">
        <v>0</v>
      </c>
      <c r="E85" s="84">
        <v>0</v>
      </c>
      <c r="G85" s="82" t="s">
        <v>352</v>
      </c>
      <c r="H85" s="84">
        <v>0.39539999999999997</v>
      </c>
      <c r="I85" s="84">
        <v>0.55769999999999997</v>
      </c>
      <c r="J85" s="84">
        <v>0.2447</v>
      </c>
      <c r="K85" s="84">
        <v>1.29E-2</v>
      </c>
      <c r="M85" s="82" t="s">
        <v>352</v>
      </c>
      <c r="N85" s="84">
        <v>0.25309999999999999</v>
      </c>
      <c r="O85" s="84">
        <v>0.19689999999999999</v>
      </c>
      <c r="P85" s="84">
        <v>0.27389999999999998</v>
      </c>
      <c r="Q85" s="84">
        <v>0.24829999999999999</v>
      </c>
      <c r="S85" s="82" t="s">
        <v>352</v>
      </c>
      <c r="T85" s="84">
        <v>0.54869999999999997</v>
      </c>
      <c r="U85" s="84">
        <v>0.26300000000000001</v>
      </c>
      <c r="V85" s="84">
        <v>0.33950000000000002</v>
      </c>
      <c r="W85" s="84">
        <v>0.38179999999999997</v>
      </c>
    </row>
    <row r="86" spans="1:23" s="84" customFormat="1" hidden="1">
      <c r="A86" s="82" t="s">
        <v>353</v>
      </c>
      <c r="B86" s="84">
        <v>0.10630000000000001</v>
      </c>
      <c r="C86" s="84">
        <v>0.26050000000000001</v>
      </c>
      <c r="D86" s="84">
        <v>1.24E-2</v>
      </c>
      <c r="E86" s="84">
        <v>0</v>
      </c>
      <c r="G86" s="82" t="s">
        <v>353</v>
      </c>
      <c r="H86" s="84">
        <v>0.59709999999999996</v>
      </c>
      <c r="I86" s="84">
        <v>0.78710000000000002</v>
      </c>
      <c r="J86" s="84">
        <v>0.54630000000000001</v>
      </c>
      <c r="K86" s="84">
        <v>0.26340000000000002</v>
      </c>
      <c r="M86" s="82" t="s">
        <v>353</v>
      </c>
      <c r="N86" s="84">
        <v>0.19420000000000001</v>
      </c>
      <c r="O86" s="84">
        <v>0.14829999999999999</v>
      </c>
      <c r="P86" s="84">
        <v>0.27339999999999998</v>
      </c>
      <c r="Q86" s="84">
        <v>0.2717</v>
      </c>
      <c r="S86" s="82" t="s">
        <v>353</v>
      </c>
      <c r="T86" s="84">
        <v>0.45739999999999997</v>
      </c>
      <c r="U86" s="84">
        <v>0.21379999999999999</v>
      </c>
      <c r="V86" s="84">
        <v>0.31929999999999997</v>
      </c>
      <c r="W86" s="84">
        <v>0.38879999999999998</v>
      </c>
    </row>
    <row r="87" spans="1:23" s="84" customFormat="1" hidden="1">
      <c r="A87" s="82" t="s">
        <v>354</v>
      </c>
      <c r="B87" s="84">
        <v>0.24260000000000001</v>
      </c>
      <c r="C87" s="84">
        <v>0.64739999999999998</v>
      </c>
      <c r="D87" s="84">
        <v>0.37430000000000002</v>
      </c>
      <c r="E87" s="84">
        <v>1.0200000000000001E-2</v>
      </c>
      <c r="G87" s="82" t="s">
        <v>354</v>
      </c>
      <c r="H87" s="84">
        <v>0.7258</v>
      </c>
      <c r="I87" s="84">
        <v>0.86780000000000002</v>
      </c>
      <c r="J87" s="84">
        <v>0.65720000000000001</v>
      </c>
      <c r="K87" s="84">
        <v>0.52359999999999995</v>
      </c>
      <c r="M87" s="82" t="s">
        <v>354</v>
      </c>
      <c r="N87" s="84">
        <v>0.18809999999999999</v>
      </c>
      <c r="O87" s="84">
        <v>0.12790000000000001</v>
      </c>
      <c r="P87" s="84">
        <v>0.20799999999999999</v>
      </c>
      <c r="Q87" s="84">
        <v>0.2258</v>
      </c>
      <c r="S87" s="82" t="s">
        <v>354</v>
      </c>
      <c r="T87" s="84">
        <v>0.3256</v>
      </c>
      <c r="U87" s="84">
        <v>0.16739999999999999</v>
      </c>
      <c r="V87" s="84">
        <v>0.2213</v>
      </c>
      <c r="W87" s="84">
        <v>0.38800000000000001</v>
      </c>
    </row>
    <row r="88" spans="1:23" s="84" customFormat="1" hidden="1">
      <c r="A88" s="82" t="s">
        <v>355</v>
      </c>
      <c r="B88" s="84">
        <v>0.32819999999999999</v>
      </c>
      <c r="C88" s="84">
        <v>0.72170000000000001</v>
      </c>
      <c r="D88" s="84">
        <v>0.62409999999999999</v>
      </c>
      <c r="E88" s="84">
        <v>0.1356</v>
      </c>
      <c r="G88" s="82" t="s">
        <v>355</v>
      </c>
      <c r="H88" s="84">
        <v>0.75209999999999999</v>
      </c>
      <c r="I88" s="84">
        <v>0.87329999999999997</v>
      </c>
      <c r="J88" s="84">
        <v>0.68910000000000005</v>
      </c>
      <c r="K88" s="84">
        <v>0.61699999999999999</v>
      </c>
      <c r="M88" s="82" t="s">
        <v>355</v>
      </c>
      <c r="N88" s="84">
        <v>0.19170000000000001</v>
      </c>
      <c r="O88" s="84">
        <v>0.1143</v>
      </c>
      <c r="P88" s="84">
        <v>0.18740000000000001</v>
      </c>
      <c r="Q88" s="84">
        <v>0.22070000000000001</v>
      </c>
      <c r="S88" s="82" t="s">
        <v>355</v>
      </c>
      <c r="T88" s="84">
        <v>0.38569999999999999</v>
      </c>
      <c r="U88" s="84">
        <v>0.16739999999999999</v>
      </c>
      <c r="V88" s="84">
        <v>0.1462</v>
      </c>
      <c r="W88" s="84">
        <v>0.25030000000000002</v>
      </c>
    </row>
    <row r="89" spans="1:23" s="84" customFormat="1" hidden="1">
      <c r="A89" s="82" t="s">
        <v>356</v>
      </c>
      <c r="B89" s="84">
        <v>0.40360000000000001</v>
      </c>
      <c r="C89" s="84">
        <v>0.80869999999999997</v>
      </c>
      <c r="D89" s="84">
        <v>0.59209999999999996</v>
      </c>
      <c r="E89" s="84">
        <v>0.29210000000000003</v>
      </c>
      <c r="G89" s="82" t="s">
        <v>356</v>
      </c>
      <c r="H89" s="84">
        <v>0.81020000000000003</v>
      </c>
      <c r="I89" s="84">
        <v>0.8498</v>
      </c>
      <c r="J89" s="84">
        <v>0.65500000000000003</v>
      </c>
      <c r="K89" s="84">
        <v>0.6129</v>
      </c>
      <c r="M89" s="82" t="s">
        <v>356</v>
      </c>
      <c r="N89" s="84">
        <v>0.28410000000000002</v>
      </c>
      <c r="O89" s="84">
        <v>9.6199999999999994E-2</v>
      </c>
      <c r="P89" s="84">
        <v>0.22720000000000001</v>
      </c>
      <c r="Q89" s="84">
        <v>0.28249999999999997</v>
      </c>
      <c r="S89" s="82" t="s">
        <v>356</v>
      </c>
      <c r="T89" s="84">
        <v>0.52900000000000003</v>
      </c>
      <c r="U89" s="84">
        <v>0.13739999999999999</v>
      </c>
      <c r="V89" s="84">
        <v>0.24790000000000001</v>
      </c>
      <c r="W89" s="84">
        <v>0.2089</v>
      </c>
    </row>
    <row r="90" spans="1:23" s="84" customFormat="1" hidden="1">
      <c r="A90" s="82" t="s">
        <v>357</v>
      </c>
      <c r="B90" s="84">
        <v>0.48609999999999998</v>
      </c>
      <c r="C90" s="84">
        <v>0.73260000000000003</v>
      </c>
      <c r="D90" s="84">
        <v>0.56289999999999996</v>
      </c>
      <c r="E90" s="84">
        <v>0.29920000000000002</v>
      </c>
      <c r="G90" s="82" t="s">
        <v>357</v>
      </c>
      <c r="H90" s="84">
        <v>0.80159999999999998</v>
      </c>
      <c r="I90" s="84">
        <v>0.84930000000000005</v>
      </c>
      <c r="J90" s="84">
        <v>0.69730000000000003</v>
      </c>
      <c r="K90" s="84">
        <v>0.60529999999999995</v>
      </c>
      <c r="M90" s="82" t="s">
        <v>357</v>
      </c>
      <c r="N90" s="84">
        <v>0.34060000000000001</v>
      </c>
      <c r="O90" s="84">
        <v>0.11609999999999999</v>
      </c>
      <c r="P90" s="84">
        <v>0.19289999999999999</v>
      </c>
      <c r="Q90" s="84">
        <v>0.26490000000000002</v>
      </c>
      <c r="S90" s="82" t="s">
        <v>357</v>
      </c>
      <c r="T90" s="84">
        <v>0.58020000000000005</v>
      </c>
      <c r="U90" s="84">
        <v>0.16919999999999999</v>
      </c>
      <c r="V90" s="84">
        <v>0.23799999999999999</v>
      </c>
      <c r="W90" s="84">
        <v>0.20039999999999999</v>
      </c>
    </row>
    <row r="91" spans="1:23" s="84" customFormat="1" hidden="1">
      <c r="A91" s="82" t="s">
        <v>358</v>
      </c>
      <c r="B91" s="84">
        <v>0.51829999999999998</v>
      </c>
      <c r="C91" s="84">
        <v>0.78129999999999999</v>
      </c>
      <c r="D91" s="84">
        <v>0.61719999999999997</v>
      </c>
      <c r="E91" s="84">
        <v>0.2964</v>
      </c>
      <c r="G91" s="82" t="s">
        <v>358</v>
      </c>
      <c r="H91" s="84">
        <v>0.80689999999999995</v>
      </c>
      <c r="I91" s="84">
        <v>0.84660000000000002</v>
      </c>
      <c r="J91" s="84">
        <v>0.66449999999999998</v>
      </c>
      <c r="K91" s="84">
        <v>0.59850000000000003</v>
      </c>
      <c r="M91" s="82" t="s">
        <v>358</v>
      </c>
      <c r="N91" s="84">
        <v>0.29970000000000002</v>
      </c>
      <c r="O91" s="84">
        <v>0.18340000000000001</v>
      </c>
      <c r="P91" s="84">
        <v>0.16450000000000001</v>
      </c>
      <c r="Q91" s="84">
        <v>0.21299999999999999</v>
      </c>
      <c r="S91" s="82" t="s">
        <v>358</v>
      </c>
      <c r="T91" s="84">
        <v>0.53969999999999996</v>
      </c>
      <c r="U91" s="84">
        <v>0.186</v>
      </c>
      <c r="V91" s="84">
        <v>0.28239999999999998</v>
      </c>
      <c r="W91" s="84">
        <v>0.19259999999999999</v>
      </c>
    </row>
    <row r="92" spans="1:23" s="84" customFormat="1" hidden="1">
      <c r="A92" s="82" t="s">
        <v>359</v>
      </c>
      <c r="B92" s="84">
        <v>0.54300000000000004</v>
      </c>
      <c r="C92" s="84">
        <v>0.7742</v>
      </c>
      <c r="D92" s="84">
        <v>0.64970000000000006</v>
      </c>
      <c r="E92" s="84">
        <v>0.33479999999999999</v>
      </c>
      <c r="G92" s="82" t="s">
        <v>359</v>
      </c>
      <c r="H92" s="84">
        <v>0.81020000000000003</v>
      </c>
      <c r="I92" s="84">
        <v>0.8518</v>
      </c>
      <c r="J92" s="84">
        <v>0.69450000000000001</v>
      </c>
      <c r="K92" s="84">
        <v>0.61709999999999998</v>
      </c>
      <c r="M92" s="82" t="s">
        <v>359</v>
      </c>
      <c r="N92" s="84">
        <v>0.25890000000000002</v>
      </c>
      <c r="O92" s="84">
        <v>0.16450000000000001</v>
      </c>
      <c r="P92" s="84">
        <v>0.15809999999999999</v>
      </c>
      <c r="Q92" s="84">
        <v>0.20119999999999999</v>
      </c>
      <c r="S92" s="82" t="s">
        <v>359</v>
      </c>
      <c r="T92" s="84">
        <v>0.44479999999999997</v>
      </c>
      <c r="U92" s="84">
        <v>0.20039999999999999</v>
      </c>
      <c r="V92" s="84">
        <v>0.24679999999999999</v>
      </c>
      <c r="W92" s="84">
        <v>0.19489999999999999</v>
      </c>
    </row>
    <row r="93" spans="1:23" s="84" customFormat="1" hidden="1">
      <c r="A93" s="82" t="s">
        <v>360</v>
      </c>
      <c r="B93" s="84">
        <v>0.51580000000000004</v>
      </c>
      <c r="C93" s="84">
        <v>0.76229999999999998</v>
      </c>
      <c r="D93" s="84">
        <v>0.66700000000000004</v>
      </c>
      <c r="E93" s="84">
        <v>0.34100000000000003</v>
      </c>
      <c r="G93" s="82" t="s">
        <v>360</v>
      </c>
      <c r="H93" s="84">
        <v>0.70889999999999997</v>
      </c>
      <c r="I93" s="84">
        <v>0.85309999999999997</v>
      </c>
      <c r="J93" s="84">
        <v>0.63580000000000003</v>
      </c>
      <c r="K93" s="84">
        <v>0.57050000000000001</v>
      </c>
      <c r="M93" s="82" t="s">
        <v>360</v>
      </c>
      <c r="N93" s="84">
        <v>0.25779999999999997</v>
      </c>
      <c r="O93" s="84">
        <v>0.14749999999999999</v>
      </c>
      <c r="P93" s="84">
        <v>0.15770000000000001</v>
      </c>
      <c r="Q93" s="84">
        <v>0.22370000000000001</v>
      </c>
      <c r="S93" s="82" t="s">
        <v>360</v>
      </c>
      <c r="T93" s="84">
        <v>0.45419999999999999</v>
      </c>
      <c r="U93" s="84">
        <v>0.218</v>
      </c>
      <c r="V93" s="84">
        <v>0.29899999999999999</v>
      </c>
      <c r="W93" s="84">
        <v>0.20330000000000001</v>
      </c>
    </row>
    <row r="94" spans="1:23" s="84" customFormat="1" hidden="1">
      <c r="A94" s="82" t="s">
        <v>361</v>
      </c>
      <c r="B94" s="84">
        <v>0.47139999999999999</v>
      </c>
      <c r="C94" s="84">
        <v>0.67059999999999997</v>
      </c>
      <c r="D94" s="84">
        <v>0.32300000000000001</v>
      </c>
      <c r="E94" s="84">
        <v>0.19009999999999999</v>
      </c>
      <c r="G94" s="82" t="s">
        <v>361</v>
      </c>
      <c r="H94" s="84">
        <v>0.70809999999999995</v>
      </c>
      <c r="I94" s="84">
        <v>0.79159999999999997</v>
      </c>
      <c r="J94" s="84">
        <v>0.43530000000000002</v>
      </c>
      <c r="K94" s="84">
        <v>0.4027</v>
      </c>
      <c r="M94" s="82" t="s">
        <v>361</v>
      </c>
      <c r="N94" s="84">
        <v>0.26150000000000001</v>
      </c>
      <c r="O94" s="84">
        <v>0.15079999999999999</v>
      </c>
      <c r="P94" s="84">
        <v>0.16950000000000001</v>
      </c>
      <c r="Q94" s="84">
        <v>0.24049999999999999</v>
      </c>
      <c r="S94" s="82" t="s">
        <v>361</v>
      </c>
      <c r="T94" s="84">
        <v>0.51429999999999998</v>
      </c>
      <c r="U94" s="84">
        <v>0.2165</v>
      </c>
      <c r="V94" s="84">
        <v>0.3226</v>
      </c>
      <c r="W94" s="84">
        <v>0.2286</v>
      </c>
    </row>
    <row r="95" spans="1:23" s="84" customFormat="1" hidden="1">
      <c r="A95" s="82" t="s">
        <v>362</v>
      </c>
      <c r="B95" s="84">
        <v>0.22500000000000001</v>
      </c>
      <c r="C95" s="84">
        <v>0.49659999999999999</v>
      </c>
      <c r="D95" s="84">
        <v>0</v>
      </c>
      <c r="E95" s="84">
        <v>0</v>
      </c>
      <c r="G95" s="82" t="s">
        <v>362</v>
      </c>
      <c r="H95" s="84">
        <v>0.48159999999999997</v>
      </c>
      <c r="I95" s="84">
        <v>0.64510000000000001</v>
      </c>
      <c r="J95" s="84">
        <v>9.06E-2</v>
      </c>
      <c r="K95" s="84">
        <v>0.10879999999999999</v>
      </c>
      <c r="M95" s="82" t="s">
        <v>362</v>
      </c>
      <c r="N95" s="84">
        <v>0.32540000000000002</v>
      </c>
      <c r="O95" s="84">
        <v>0.19789999999999999</v>
      </c>
      <c r="P95" s="84">
        <v>0.1704</v>
      </c>
      <c r="Q95" s="84">
        <v>0.25569999999999998</v>
      </c>
      <c r="S95" s="82" t="s">
        <v>362</v>
      </c>
      <c r="T95" s="84">
        <v>0.56100000000000005</v>
      </c>
      <c r="U95" s="84">
        <v>0.24660000000000001</v>
      </c>
      <c r="V95" s="84">
        <v>0.34499999999999997</v>
      </c>
      <c r="W95" s="84">
        <v>0.27250000000000002</v>
      </c>
    </row>
    <row r="96" spans="1:23" s="84" customFormat="1" hidden="1">
      <c r="A96" s="82" t="s">
        <v>363</v>
      </c>
      <c r="B96" s="84">
        <v>0</v>
      </c>
      <c r="C96" s="84">
        <v>9.0499999999999997E-2</v>
      </c>
      <c r="D96" s="84">
        <v>0</v>
      </c>
      <c r="E96" s="84">
        <v>0</v>
      </c>
      <c r="G96" s="82" t="s">
        <v>363</v>
      </c>
      <c r="H96" s="84">
        <v>0.13569999999999999</v>
      </c>
      <c r="I96" s="84">
        <v>0.34079999999999999</v>
      </c>
      <c r="J96" s="84">
        <v>1E-4</v>
      </c>
      <c r="K96" s="84">
        <v>2.0000000000000001E-4</v>
      </c>
      <c r="M96" s="82" t="s">
        <v>363</v>
      </c>
      <c r="N96" s="84">
        <v>0.41039999999999999</v>
      </c>
      <c r="O96" s="84">
        <v>0.22650000000000001</v>
      </c>
      <c r="P96" s="84">
        <v>0.18890000000000001</v>
      </c>
      <c r="Q96" s="84">
        <v>0.31580000000000003</v>
      </c>
      <c r="S96" s="82" t="s">
        <v>363</v>
      </c>
      <c r="T96" s="84">
        <v>0.62919999999999998</v>
      </c>
      <c r="U96" s="84">
        <v>0.27689999999999998</v>
      </c>
      <c r="V96" s="84">
        <v>0.41899999999999998</v>
      </c>
      <c r="W96" s="84">
        <v>0.35749999999999998</v>
      </c>
    </row>
    <row r="97" spans="1:23" s="84" customFormat="1" hidden="1">
      <c r="A97" s="82" t="s">
        <v>364</v>
      </c>
      <c r="B97" s="84">
        <v>0</v>
      </c>
      <c r="C97" s="84">
        <v>0</v>
      </c>
      <c r="D97" s="84">
        <v>0</v>
      </c>
      <c r="E97" s="84">
        <v>0</v>
      </c>
      <c r="G97" s="82" t="s">
        <v>364</v>
      </c>
      <c r="H97" s="84">
        <v>3.8999999999999998E-3</v>
      </c>
      <c r="I97" s="84">
        <v>4.1099999999999998E-2</v>
      </c>
      <c r="J97" s="84">
        <v>0</v>
      </c>
      <c r="K97" s="84">
        <v>0</v>
      </c>
      <c r="M97" s="82" t="s">
        <v>364</v>
      </c>
      <c r="N97" s="84">
        <v>0.43099999999999999</v>
      </c>
      <c r="O97" s="84">
        <v>0.25659999999999999</v>
      </c>
      <c r="P97" s="84">
        <v>0.2666</v>
      </c>
      <c r="Q97" s="84">
        <v>0.31619999999999998</v>
      </c>
      <c r="S97" s="82" t="s">
        <v>364</v>
      </c>
      <c r="T97" s="84">
        <v>0.73980000000000001</v>
      </c>
      <c r="U97" s="84">
        <v>0.39169999999999999</v>
      </c>
      <c r="V97" s="84">
        <v>0.41289999999999999</v>
      </c>
      <c r="W97" s="84">
        <v>0.46179999999999999</v>
      </c>
    </row>
    <row r="98" spans="1:23" s="84" customFormat="1" hidden="1">
      <c r="A98" s="82" t="s">
        <v>365</v>
      </c>
      <c r="B98" s="84">
        <v>0</v>
      </c>
      <c r="C98" s="84">
        <v>0</v>
      </c>
      <c r="D98" s="84">
        <v>0</v>
      </c>
      <c r="E98" s="84">
        <v>0</v>
      </c>
      <c r="G98" s="82" t="s">
        <v>365</v>
      </c>
      <c r="H98" s="84">
        <v>0</v>
      </c>
      <c r="I98" s="84">
        <v>0</v>
      </c>
      <c r="J98" s="84">
        <v>0</v>
      </c>
      <c r="K98" s="84">
        <v>0</v>
      </c>
      <c r="M98" s="82" t="s">
        <v>365</v>
      </c>
      <c r="N98" s="84">
        <v>0.42820000000000003</v>
      </c>
      <c r="O98" s="84">
        <v>0.28179999999999999</v>
      </c>
      <c r="P98" s="84">
        <v>0.36249999999999999</v>
      </c>
      <c r="Q98" s="84">
        <v>0.31119999999999998</v>
      </c>
      <c r="S98" s="82" t="s">
        <v>365</v>
      </c>
      <c r="T98" s="84">
        <v>0.80210000000000004</v>
      </c>
      <c r="U98" s="84">
        <v>0.51390000000000002</v>
      </c>
      <c r="V98" s="84">
        <v>0.40910000000000002</v>
      </c>
      <c r="W98" s="84">
        <v>0.56240000000000001</v>
      </c>
    </row>
    <row r="99" spans="1:23" s="84" customFormat="1" hidden="1">
      <c r="A99" s="82" t="s">
        <v>366</v>
      </c>
      <c r="B99" s="84">
        <v>0</v>
      </c>
      <c r="C99" s="84">
        <v>0</v>
      </c>
      <c r="D99" s="84">
        <v>0</v>
      </c>
      <c r="E99" s="84">
        <v>0</v>
      </c>
      <c r="G99" s="82" t="s">
        <v>366</v>
      </c>
      <c r="H99" s="84">
        <v>0</v>
      </c>
      <c r="I99" s="84">
        <v>0</v>
      </c>
      <c r="J99" s="84">
        <v>0</v>
      </c>
      <c r="K99" s="84">
        <v>0</v>
      </c>
      <c r="M99" s="82" t="s">
        <v>366</v>
      </c>
      <c r="N99" s="84">
        <v>0.48180000000000001</v>
      </c>
      <c r="O99" s="84">
        <v>0.26500000000000001</v>
      </c>
      <c r="P99" s="84">
        <v>0.3886</v>
      </c>
      <c r="Q99" s="84">
        <v>0.31440000000000001</v>
      </c>
      <c r="S99" s="82" t="s">
        <v>366</v>
      </c>
      <c r="T99" s="84">
        <v>0.76070000000000004</v>
      </c>
      <c r="U99" s="84">
        <v>0.50819999999999999</v>
      </c>
      <c r="V99" s="84">
        <v>0.44319999999999998</v>
      </c>
      <c r="W99" s="84">
        <v>0.5121</v>
      </c>
    </row>
    <row r="100" spans="1:23" s="84" customFormat="1" hidden="1">
      <c r="A100" s="82" t="s">
        <v>367</v>
      </c>
      <c r="B100" s="84">
        <v>0</v>
      </c>
      <c r="C100" s="84">
        <v>0</v>
      </c>
      <c r="D100" s="84">
        <v>0</v>
      </c>
      <c r="E100" s="84">
        <v>0</v>
      </c>
      <c r="G100" s="82" t="s">
        <v>367</v>
      </c>
      <c r="H100" s="84">
        <v>0</v>
      </c>
      <c r="I100" s="84">
        <v>0</v>
      </c>
      <c r="J100" s="84">
        <v>0</v>
      </c>
      <c r="K100" s="84">
        <v>0</v>
      </c>
      <c r="M100" s="82" t="s">
        <v>367</v>
      </c>
      <c r="N100" s="84">
        <v>0.4783</v>
      </c>
      <c r="O100" s="84">
        <v>0.2656</v>
      </c>
      <c r="P100" s="84">
        <v>0.3574</v>
      </c>
      <c r="Q100" s="84">
        <v>0.32750000000000001</v>
      </c>
      <c r="S100" s="82" t="s">
        <v>367</v>
      </c>
      <c r="T100" s="84">
        <v>0.74060000000000004</v>
      </c>
      <c r="U100" s="84">
        <v>0.48570000000000002</v>
      </c>
      <c r="V100" s="84">
        <v>0.46050000000000002</v>
      </c>
      <c r="W100" s="84">
        <v>0.46939999999999998</v>
      </c>
    </row>
    <row r="101" spans="1:23" s="84" customFormat="1" hidden="1">
      <c r="A101" s="82" t="s">
        <v>368</v>
      </c>
      <c r="B101" s="84">
        <v>0</v>
      </c>
      <c r="C101" s="84">
        <v>0</v>
      </c>
      <c r="D101" s="84">
        <v>0</v>
      </c>
      <c r="E101" s="84">
        <v>0</v>
      </c>
      <c r="G101" s="82" t="s">
        <v>368</v>
      </c>
      <c r="H101" s="84">
        <v>0</v>
      </c>
      <c r="I101" s="84">
        <v>0</v>
      </c>
      <c r="J101" s="84">
        <v>0</v>
      </c>
      <c r="K101" s="84">
        <v>0</v>
      </c>
      <c r="M101" s="82" t="s">
        <v>368</v>
      </c>
      <c r="N101" s="84">
        <v>0.48899999999999999</v>
      </c>
      <c r="O101" s="84">
        <v>0.3226</v>
      </c>
      <c r="P101" s="84">
        <v>0.35930000000000001</v>
      </c>
      <c r="Q101" s="84">
        <v>0.29070000000000001</v>
      </c>
      <c r="S101" s="82" t="s">
        <v>368</v>
      </c>
      <c r="T101" s="84">
        <v>0.58460000000000001</v>
      </c>
      <c r="U101" s="84">
        <v>0.49170000000000003</v>
      </c>
      <c r="V101" s="84">
        <v>0.47449999999999998</v>
      </c>
      <c r="W101" s="84">
        <v>0.4103</v>
      </c>
    </row>
    <row r="102" spans="1:23" s="84" customFormat="1" hidden="1">
      <c r="A102" s="115" t="s">
        <v>369</v>
      </c>
      <c r="B102" s="84">
        <v>0</v>
      </c>
      <c r="C102" s="84">
        <v>0</v>
      </c>
      <c r="D102" s="84">
        <v>0</v>
      </c>
      <c r="E102" s="84">
        <v>0</v>
      </c>
      <c r="G102" s="115" t="s">
        <v>369</v>
      </c>
      <c r="H102" s="84">
        <v>0</v>
      </c>
      <c r="I102" s="84">
        <v>0</v>
      </c>
      <c r="J102" s="84">
        <v>0</v>
      </c>
      <c r="K102" s="84">
        <v>0</v>
      </c>
      <c r="M102" s="115" t="s">
        <v>369</v>
      </c>
      <c r="N102" s="84">
        <v>0.45600000000000002</v>
      </c>
      <c r="O102" s="84">
        <v>0.31830000000000003</v>
      </c>
      <c r="P102" s="84">
        <v>0.40110000000000001</v>
      </c>
      <c r="Q102" s="84">
        <v>0.3196</v>
      </c>
      <c r="S102" s="115" t="s">
        <v>369</v>
      </c>
      <c r="T102" s="84">
        <v>0.6593</v>
      </c>
      <c r="U102" s="84">
        <v>0.5212</v>
      </c>
      <c r="V102" s="84">
        <v>0.40439999999999998</v>
      </c>
      <c r="W102" s="84">
        <v>0.38640000000000002</v>
      </c>
    </row>
    <row r="103" spans="1:23" s="84" customFormat="1" hidden="1">
      <c r="A103" s="82" t="s">
        <v>370</v>
      </c>
      <c r="B103" s="84">
        <v>0</v>
      </c>
      <c r="C103" s="84">
        <v>0</v>
      </c>
      <c r="D103" s="84">
        <v>0</v>
      </c>
      <c r="E103" s="84">
        <v>0</v>
      </c>
      <c r="G103" s="82" t="s">
        <v>370</v>
      </c>
      <c r="H103" s="84">
        <v>0</v>
      </c>
      <c r="I103" s="84">
        <v>0</v>
      </c>
      <c r="J103" s="84">
        <v>0</v>
      </c>
      <c r="K103" s="84">
        <v>0</v>
      </c>
      <c r="M103" s="82" t="s">
        <v>370</v>
      </c>
      <c r="N103" s="84">
        <v>0.44750000000000001</v>
      </c>
      <c r="O103" s="84">
        <v>0.25840000000000002</v>
      </c>
      <c r="P103" s="84">
        <v>0.3881</v>
      </c>
      <c r="Q103" s="84">
        <v>0.28999999999999998</v>
      </c>
      <c r="S103" s="82" t="s">
        <v>370</v>
      </c>
      <c r="T103" s="84">
        <v>0.64019999999999999</v>
      </c>
      <c r="U103" s="84">
        <v>0.46400000000000002</v>
      </c>
      <c r="V103" s="84">
        <v>0.3664</v>
      </c>
      <c r="W103" s="84">
        <v>0.4249</v>
      </c>
    </row>
    <row r="104" spans="1:23" s="84" customFormat="1" hidden="1">
      <c r="A104" s="82" t="s">
        <v>371</v>
      </c>
      <c r="B104" s="84">
        <v>0</v>
      </c>
      <c r="C104" s="84">
        <v>0</v>
      </c>
      <c r="D104" s="84">
        <v>0</v>
      </c>
      <c r="E104" s="84">
        <v>0</v>
      </c>
      <c r="G104" s="82" t="s">
        <v>371</v>
      </c>
      <c r="H104" s="84">
        <v>0</v>
      </c>
      <c r="I104" s="84">
        <v>0</v>
      </c>
      <c r="J104" s="84">
        <v>0</v>
      </c>
      <c r="K104" s="84">
        <v>0</v>
      </c>
      <c r="M104" s="82" t="s">
        <v>371</v>
      </c>
      <c r="N104" s="84">
        <v>0.46660000000000001</v>
      </c>
      <c r="O104" s="84">
        <v>0.24460000000000001</v>
      </c>
      <c r="P104" s="84">
        <v>0.35310000000000002</v>
      </c>
      <c r="Q104" s="84">
        <v>0.23</v>
      </c>
      <c r="S104" s="82" t="s">
        <v>371</v>
      </c>
      <c r="T104" s="84">
        <v>0.63529999999999998</v>
      </c>
      <c r="U104" s="84">
        <v>0.45850000000000002</v>
      </c>
      <c r="V104" s="84">
        <v>0.35870000000000002</v>
      </c>
      <c r="W104" s="84">
        <v>0.43709999999999999</v>
      </c>
    </row>
    <row r="105" spans="1:23" s="84" customFormat="1" hidden="1">
      <c r="A105" s="82" t="s">
        <v>372</v>
      </c>
      <c r="B105" s="84">
        <v>0</v>
      </c>
      <c r="C105" s="84">
        <v>0</v>
      </c>
      <c r="D105" s="84">
        <v>0</v>
      </c>
      <c r="E105" s="84">
        <v>0</v>
      </c>
      <c r="G105" s="82" t="s">
        <v>372</v>
      </c>
      <c r="H105" s="84">
        <v>0</v>
      </c>
      <c r="I105" s="84">
        <v>0</v>
      </c>
      <c r="J105" s="84">
        <v>0</v>
      </c>
      <c r="K105" s="84">
        <v>0</v>
      </c>
      <c r="M105" s="82" t="s">
        <v>372</v>
      </c>
      <c r="N105" s="84">
        <v>0.43859999999999999</v>
      </c>
      <c r="O105" s="84">
        <v>0.26939999999999997</v>
      </c>
      <c r="P105" s="84">
        <v>0.35020000000000001</v>
      </c>
      <c r="Q105" s="84">
        <v>0.2092</v>
      </c>
      <c r="S105" s="82" t="s">
        <v>372</v>
      </c>
      <c r="T105" s="84">
        <v>0.61809999999999998</v>
      </c>
      <c r="U105" s="84">
        <v>0.4249</v>
      </c>
      <c r="V105" s="84">
        <v>0.37109999999999999</v>
      </c>
      <c r="W105" s="84">
        <v>0.42670000000000002</v>
      </c>
    </row>
    <row r="106" spans="1:23" s="84" customFormat="1" hidden="1">
      <c r="A106" s="82" t="s">
        <v>373</v>
      </c>
      <c r="B106" s="84">
        <v>0</v>
      </c>
      <c r="C106" s="84">
        <v>0</v>
      </c>
      <c r="D106" s="84">
        <v>0</v>
      </c>
      <c r="E106" s="84">
        <v>0</v>
      </c>
      <c r="G106" s="82" t="s">
        <v>373</v>
      </c>
      <c r="H106" s="84">
        <v>0</v>
      </c>
      <c r="I106" s="84">
        <v>0</v>
      </c>
      <c r="J106" s="84">
        <v>0</v>
      </c>
      <c r="K106" s="84">
        <v>0</v>
      </c>
      <c r="M106" s="82" t="s">
        <v>373</v>
      </c>
      <c r="N106" s="84">
        <v>0.39950000000000002</v>
      </c>
      <c r="O106" s="84">
        <v>0.25590000000000002</v>
      </c>
      <c r="P106" s="84">
        <v>0.32629999999999998</v>
      </c>
      <c r="Q106" s="84">
        <v>0.22919999999999999</v>
      </c>
      <c r="S106" s="82" t="s">
        <v>373</v>
      </c>
      <c r="T106" s="84">
        <v>0.62180000000000002</v>
      </c>
      <c r="U106" s="84">
        <v>0.41420000000000001</v>
      </c>
      <c r="V106" s="84">
        <v>0.374</v>
      </c>
      <c r="W106" s="84">
        <v>0.4531</v>
      </c>
    </row>
    <row r="107" spans="1:23" s="84" customFormat="1" hidden="1">
      <c r="A107" s="82" t="s">
        <v>374</v>
      </c>
      <c r="B107" s="84">
        <v>0</v>
      </c>
      <c r="C107" s="84">
        <v>0</v>
      </c>
      <c r="D107" s="84">
        <v>0</v>
      </c>
      <c r="E107" s="84">
        <v>0</v>
      </c>
      <c r="G107" s="82" t="s">
        <v>374</v>
      </c>
      <c r="H107" s="84">
        <v>6.9999999999999999E-4</v>
      </c>
      <c r="I107" s="84">
        <v>6.6E-3</v>
      </c>
      <c r="J107" s="84">
        <v>0</v>
      </c>
      <c r="K107" s="84">
        <v>0</v>
      </c>
      <c r="M107" s="82" t="s">
        <v>374</v>
      </c>
      <c r="N107" s="84">
        <v>0.3679</v>
      </c>
      <c r="O107" s="84">
        <v>0.26929999999999998</v>
      </c>
      <c r="P107" s="84">
        <v>0.28789999999999999</v>
      </c>
      <c r="Q107" s="84">
        <v>0.22209999999999999</v>
      </c>
      <c r="S107" s="82" t="s">
        <v>374</v>
      </c>
      <c r="T107" s="84">
        <v>0.66039999999999999</v>
      </c>
      <c r="U107" s="84">
        <v>0.37469999999999998</v>
      </c>
      <c r="V107" s="84">
        <v>0.36909999999999998</v>
      </c>
      <c r="W107" s="84">
        <v>0.45250000000000001</v>
      </c>
    </row>
    <row r="108" spans="1:23" s="84" customFormat="1" hidden="1">
      <c r="A108" s="82" t="s">
        <v>375</v>
      </c>
      <c r="B108" s="84">
        <v>0</v>
      </c>
      <c r="C108" s="84">
        <v>0</v>
      </c>
      <c r="D108" s="84">
        <v>0</v>
      </c>
      <c r="E108" s="84">
        <v>0</v>
      </c>
      <c r="G108" s="82" t="s">
        <v>375</v>
      </c>
      <c r="H108" s="84">
        <v>9.5799999999999996E-2</v>
      </c>
      <c r="I108" s="84">
        <v>0.1847</v>
      </c>
      <c r="J108" s="84">
        <v>5.3E-3</v>
      </c>
      <c r="K108" s="84">
        <v>0</v>
      </c>
      <c r="M108" s="82" t="s">
        <v>375</v>
      </c>
      <c r="N108" s="84">
        <v>0.33450000000000002</v>
      </c>
      <c r="O108" s="84">
        <v>0.25290000000000001</v>
      </c>
      <c r="P108" s="84">
        <v>0.2757</v>
      </c>
      <c r="Q108" s="84">
        <v>0.23350000000000001</v>
      </c>
      <c r="S108" s="82" t="s">
        <v>375</v>
      </c>
      <c r="T108" s="84">
        <v>0.64249999999999996</v>
      </c>
      <c r="U108" s="84">
        <v>0.33139999999999997</v>
      </c>
      <c r="V108" s="84">
        <v>0.37159999999999999</v>
      </c>
      <c r="W108" s="84">
        <v>0.39460000000000001</v>
      </c>
    </row>
    <row r="109" spans="1:23" s="84" customFormat="1" hidden="1">
      <c r="A109" s="82" t="s">
        <v>376</v>
      </c>
      <c r="B109" s="84">
        <v>0</v>
      </c>
      <c r="C109" s="84">
        <v>2.5600000000000001E-2</v>
      </c>
      <c r="D109" s="84">
        <v>0</v>
      </c>
      <c r="E109" s="84">
        <v>0</v>
      </c>
      <c r="G109" s="82" t="s">
        <v>376</v>
      </c>
      <c r="H109" s="84">
        <v>0.39539999999999997</v>
      </c>
      <c r="I109" s="84">
        <v>0.55769999999999997</v>
      </c>
      <c r="J109" s="84">
        <v>0.2447</v>
      </c>
      <c r="K109" s="84">
        <v>1.29E-2</v>
      </c>
      <c r="M109" s="82" t="s">
        <v>376</v>
      </c>
      <c r="N109" s="84">
        <v>0.25309999999999999</v>
      </c>
      <c r="O109" s="84">
        <v>0.19689999999999999</v>
      </c>
      <c r="P109" s="84">
        <v>0.27389999999999998</v>
      </c>
      <c r="Q109" s="84">
        <v>0.24829999999999999</v>
      </c>
      <c r="S109" s="82" t="s">
        <v>376</v>
      </c>
      <c r="T109" s="84">
        <v>0.54869999999999997</v>
      </c>
      <c r="U109" s="84">
        <v>0.26300000000000001</v>
      </c>
      <c r="V109" s="84">
        <v>0.33950000000000002</v>
      </c>
      <c r="W109" s="84">
        <v>0.38179999999999997</v>
      </c>
    </row>
    <row r="110" spans="1:23" s="84" customFormat="1" hidden="1">
      <c r="A110" s="82" t="s">
        <v>377</v>
      </c>
      <c r="B110" s="84">
        <v>0.10630000000000001</v>
      </c>
      <c r="C110" s="84">
        <v>0.26050000000000001</v>
      </c>
      <c r="D110" s="84">
        <v>1.24E-2</v>
      </c>
      <c r="E110" s="84">
        <v>0</v>
      </c>
      <c r="G110" s="82" t="s">
        <v>377</v>
      </c>
      <c r="H110" s="84">
        <v>0.59709999999999996</v>
      </c>
      <c r="I110" s="84">
        <v>0.78710000000000002</v>
      </c>
      <c r="J110" s="84">
        <v>0.54630000000000001</v>
      </c>
      <c r="K110" s="84">
        <v>0.26340000000000002</v>
      </c>
      <c r="M110" s="82" t="s">
        <v>377</v>
      </c>
      <c r="N110" s="84">
        <v>0.19420000000000001</v>
      </c>
      <c r="O110" s="84">
        <v>0.14829999999999999</v>
      </c>
      <c r="P110" s="84">
        <v>0.27339999999999998</v>
      </c>
      <c r="Q110" s="84">
        <v>0.2717</v>
      </c>
      <c r="S110" s="82" t="s">
        <v>377</v>
      </c>
      <c r="T110" s="84">
        <v>0.45739999999999997</v>
      </c>
      <c r="U110" s="84">
        <v>0.21379999999999999</v>
      </c>
      <c r="V110" s="84">
        <v>0.31929999999999997</v>
      </c>
      <c r="W110" s="84">
        <v>0.38879999999999998</v>
      </c>
    </row>
    <row r="111" spans="1:23" s="84" customFormat="1" hidden="1">
      <c r="A111" s="82" t="s">
        <v>378</v>
      </c>
      <c r="B111" s="84">
        <v>0.24260000000000001</v>
      </c>
      <c r="C111" s="84">
        <v>0.64739999999999998</v>
      </c>
      <c r="D111" s="84">
        <v>0.37430000000000002</v>
      </c>
      <c r="E111" s="84">
        <v>1.0200000000000001E-2</v>
      </c>
      <c r="G111" s="82" t="s">
        <v>378</v>
      </c>
      <c r="H111" s="84">
        <v>0.7258</v>
      </c>
      <c r="I111" s="84">
        <v>0.86780000000000002</v>
      </c>
      <c r="J111" s="84">
        <v>0.65720000000000001</v>
      </c>
      <c r="K111" s="84">
        <v>0.52359999999999995</v>
      </c>
      <c r="M111" s="82" t="s">
        <v>378</v>
      </c>
      <c r="N111" s="84">
        <v>0.18809999999999999</v>
      </c>
      <c r="O111" s="84">
        <v>0.12790000000000001</v>
      </c>
      <c r="P111" s="84">
        <v>0.20799999999999999</v>
      </c>
      <c r="Q111" s="84">
        <v>0.2258</v>
      </c>
      <c r="S111" s="82" t="s">
        <v>378</v>
      </c>
      <c r="T111" s="84">
        <v>0.3256</v>
      </c>
      <c r="U111" s="84">
        <v>0.16739999999999999</v>
      </c>
      <c r="V111" s="84">
        <v>0.2213</v>
      </c>
      <c r="W111" s="84">
        <v>0.38800000000000001</v>
      </c>
    </row>
    <row r="112" spans="1:23" s="84" customFormat="1" hidden="1">
      <c r="A112" s="82" t="s">
        <v>379</v>
      </c>
      <c r="B112" s="84">
        <v>0.32819999999999999</v>
      </c>
      <c r="C112" s="84">
        <v>0.72170000000000001</v>
      </c>
      <c r="D112" s="84">
        <v>0.62409999999999999</v>
      </c>
      <c r="E112" s="84">
        <v>0.1356</v>
      </c>
      <c r="G112" s="82" t="s">
        <v>379</v>
      </c>
      <c r="H112" s="84">
        <v>0.75209999999999999</v>
      </c>
      <c r="I112" s="84">
        <v>0.87329999999999997</v>
      </c>
      <c r="J112" s="84">
        <v>0.68910000000000005</v>
      </c>
      <c r="K112" s="84">
        <v>0.61699999999999999</v>
      </c>
      <c r="M112" s="82" t="s">
        <v>379</v>
      </c>
      <c r="N112" s="84">
        <v>0.19170000000000001</v>
      </c>
      <c r="O112" s="84">
        <v>0.1143</v>
      </c>
      <c r="P112" s="84">
        <v>0.18740000000000001</v>
      </c>
      <c r="Q112" s="84">
        <v>0.22070000000000001</v>
      </c>
      <c r="S112" s="82" t="s">
        <v>379</v>
      </c>
      <c r="T112" s="84">
        <v>0.38569999999999999</v>
      </c>
      <c r="U112" s="84">
        <v>0.16739999999999999</v>
      </c>
      <c r="V112" s="84">
        <v>0.1462</v>
      </c>
      <c r="W112" s="84">
        <v>0.25030000000000002</v>
      </c>
    </row>
    <row r="113" spans="1:23" s="84" customFormat="1" hidden="1">
      <c r="A113" s="82" t="s">
        <v>380</v>
      </c>
      <c r="B113" s="84">
        <v>0.40360000000000001</v>
      </c>
      <c r="C113" s="84">
        <v>0.80869999999999997</v>
      </c>
      <c r="D113" s="84">
        <v>0.59209999999999996</v>
      </c>
      <c r="E113" s="84">
        <v>0.29210000000000003</v>
      </c>
      <c r="G113" s="82" t="s">
        <v>380</v>
      </c>
      <c r="H113" s="84">
        <v>0.81020000000000003</v>
      </c>
      <c r="I113" s="84">
        <v>0.8498</v>
      </c>
      <c r="J113" s="84">
        <v>0.65500000000000003</v>
      </c>
      <c r="K113" s="84">
        <v>0.6129</v>
      </c>
      <c r="M113" s="82" t="s">
        <v>380</v>
      </c>
      <c r="N113" s="84">
        <v>0.28410000000000002</v>
      </c>
      <c r="O113" s="84">
        <v>9.6199999999999994E-2</v>
      </c>
      <c r="P113" s="84">
        <v>0.22720000000000001</v>
      </c>
      <c r="Q113" s="84">
        <v>0.28249999999999997</v>
      </c>
      <c r="S113" s="82" t="s">
        <v>380</v>
      </c>
      <c r="T113" s="84">
        <v>0.52900000000000003</v>
      </c>
      <c r="U113" s="84">
        <v>0.13739999999999999</v>
      </c>
      <c r="V113" s="84">
        <v>0.24790000000000001</v>
      </c>
      <c r="W113" s="84">
        <v>0.2089</v>
      </c>
    </row>
    <row r="114" spans="1:23" s="84" customFormat="1" hidden="1">
      <c r="A114" s="82" t="s">
        <v>381</v>
      </c>
      <c r="B114" s="84">
        <v>0.48609999999999998</v>
      </c>
      <c r="C114" s="84">
        <v>0.73260000000000003</v>
      </c>
      <c r="D114" s="84">
        <v>0.56289999999999996</v>
      </c>
      <c r="E114" s="84">
        <v>0.29920000000000002</v>
      </c>
      <c r="G114" s="82" t="s">
        <v>381</v>
      </c>
      <c r="H114" s="84">
        <v>0.80159999999999998</v>
      </c>
      <c r="I114" s="84">
        <v>0.84930000000000005</v>
      </c>
      <c r="J114" s="84">
        <v>0.69730000000000003</v>
      </c>
      <c r="K114" s="84">
        <v>0.60529999999999995</v>
      </c>
      <c r="M114" s="82" t="s">
        <v>381</v>
      </c>
      <c r="N114" s="84">
        <v>0.34060000000000001</v>
      </c>
      <c r="O114" s="84">
        <v>0.11609999999999999</v>
      </c>
      <c r="P114" s="84">
        <v>0.19289999999999999</v>
      </c>
      <c r="Q114" s="84">
        <v>0.26490000000000002</v>
      </c>
      <c r="S114" s="82" t="s">
        <v>381</v>
      </c>
      <c r="T114" s="84">
        <v>0.58020000000000005</v>
      </c>
      <c r="U114" s="84">
        <v>0.16919999999999999</v>
      </c>
      <c r="V114" s="84">
        <v>0.23799999999999999</v>
      </c>
      <c r="W114" s="84">
        <v>0.20039999999999999</v>
      </c>
    </row>
    <row r="115" spans="1:23" s="84" customFormat="1" hidden="1">
      <c r="A115" s="82" t="s">
        <v>382</v>
      </c>
      <c r="B115" s="84">
        <v>0.51829999999999998</v>
      </c>
      <c r="C115" s="84">
        <v>0.78129999999999999</v>
      </c>
      <c r="D115" s="84">
        <v>0.61719999999999997</v>
      </c>
      <c r="E115" s="84">
        <v>0.2964</v>
      </c>
      <c r="G115" s="82" t="s">
        <v>382</v>
      </c>
      <c r="H115" s="84">
        <v>0.80689999999999995</v>
      </c>
      <c r="I115" s="84">
        <v>0.84660000000000002</v>
      </c>
      <c r="J115" s="84">
        <v>0.66449999999999998</v>
      </c>
      <c r="K115" s="84">
        <v>0.59850000000000003</v>
      </c>
      <c r="M115" s="82" t="s">
        <v>382</v>
      </c>
      <c r="N115" s="84">
        <v>0.29970000000000002</v>
      </c>
      <c r="O115" s="84">
        <v>0.18340000000000001</v>
      </c>
      <c r="P115" s="84">
        <v>0.16450000000000001</v>
      </c>
      <c r="Q115" s="84">
        <v>0.21299999999999999</v>
      </c>
      <c r="S115" s="82" t="s">
        <v>382</v>
      </c>
      <c r="T115" s="84">
        <v>0.53969999999999996</v>
      </c>
      <c r="U115" s="84">
        <v>0.186</v>
      </c>
      <c r="V115" s="84">
        <v>0.28239999999999998</v>
      </c>
      <c r="W115" s="84">
        <v>0.19259999999999999</v>
      </c>
    </row>
    <row r="116" spans="1:23" s="84" customFormat="1" hidden="1">
      <c r="A116" s="82" t="s">
        <v>383</v>
      </c>
      <c r="B116" s="84">
        <v>0.54300000000000004</v>
      </c>
      <c r="C116" s="84">
        <v>0.7742</v>
      </c>
      <c r="D116" s="84">
        <v>0.64970000000000006</v>
      </c>
      <c r="E116" s="84">
        <v>0.33479999999999999</v>
      </c>
      <c r="G116" s="82" t="s">
        <v>383</v>
      </c>
      <c r="H116" s="84">
        <v>0.81020000000000003</v>
      </c>
      <c r="I116" s="84">
        <v>0.8518</v>
      </c>
      <c r="J116" s="84">
        <v>0.69450000000000001</v>
      </c>
      <c r="K116" s="84">
        <v>0.61709999999999998</v>
      </c>
      <c r="M116" s="82" t="s">
        <v>383</v>
      </c>
      <c r="N116" s="84">
        <v>0.25890000000000002</v>
      </c>
      <c r="O116" s="84">
        <v>0.16450000000000001</v>
      </c>
      <c r="P116" s="84">
        <v>0.15809999999999999</v>
      </c>
      <c r="Q116" s="84">
        <v>0.20119999999999999</v>
      </c>
      <c r="S116" s="82" t="s">
        <v>383</v>
      </c>
      <c r="T116" s="84">
        <v>0.44479999999999997</v>
      </c>
      <c r="U116" s="84">
        <v>0.20039999999999999</v>
      </c>
      <c r="V116" s="84">
        <v>0.24679999999999999</v>
      </c>
      <c r="W116" s="84">
        <v>0.19489999999999999</v>
      </c>
    </row>
    <row r="117" spans="1:23" s="84" customFormat="1" hidden="1">
      <c r="A117" s="82" t="s">
        <v>384</v>
      </c>
      <c r="B117" s="84">
        <v>0.51580000000000004</v>
      </c>
      <c r="C117" s="84">
        <v>0.76229999999999998</v>
      </c>
      <c r="D117" s="84">
        <v>0.66700000000000004</v>
      </c>
      <c r="E117" s="84">
        <v>0.34100000000000003</v>
      </c>
      <c r="G117" s="82" t="s">
        <v>384</v>
      </c>
      <c r="H117" s="84">
        <v>0.70889999999999997</v>
      </c>
      <c r="I117" s="84">
        <v>0.85309999999999997</v>
      </c>
      <c r="J117" s="84">
        <v>0.63580000000000003</v>
      </c>
      <c r="K117" s="84">
        <v>0.57050000000000001</v>
      </c>
      <c r="M117" s="82" t="s">
        <v>384</v>
      </c>
      <c r="N117" s="84">
        <v>0.25779999999999997</v>
      </c>
      <c r="O117" s="84">
        <v>0.14749999999999999</v>
      </c>
      <c r="P117" s="84">
        <v>0.15770000000000001</v>
      </c>
      <c r="Q117" s="84">
        <v>0.22370000000000001</v>
      </c>
      <c r="S117" s="82" t="s">
        <v>384</v>
      </c>
      <c r="T117" s="84">
        <v>0.45419999999999999</v>
      </c>
      <c r="U117" s="84">
        <v>0.218</v>
      </c>
      <c r="V117" s="84">
        <v>0.29899999999999999</v>
      </c>
      <c r="W117" s="84">
        <v>0.20330000000000001</v>
      </c>
    </row>
    <row r="118" spans="1:23" s="84" customFormat="1" hidden="1">
      <c r="A118" s="82" t="s">
        <v>385</v>
      </c>
      <c r="B118" s="84">
        <v>0.47139999999999999</v>
      </c>
      <c r="C118" s="84">
        <v>0.67059999999999997</v>
      </c>
      <c r="D118" s="84">
        <v>0.32300000000000001</v>
      </c>
      <c r="E118" s="84">
        <v>0.19009999999999999</v>
      </c>
      <c r="G118" s="82" t="s">
        <v>385</v>
      </c>
      <c r="H118" s="84">
        <v>0.70809999999999995</v>
      </c>
      <c r="I118" s="84">
        <v>0.79159999999999997</v>
      </c>
      <c r="J118" s="84">
        <v>0.43530000000000002</v>
      </c>
      <c r="K118" s="84">
        <v>0.4027</v>
      </c>
      <c r="M118" s="82" t="s">
        <v>385</v>
      </c>
      <c r="N118" s="84">
        <v>0.26150000000000001</v>
      </c>
      <c r="O118" s="84">
        <v>0.15079999999999999</v>
      </c>
      <c r="P118" s="84">
        <v>0.16950000000000001</v>
      </c>
      <c r="Q118" s="84">
        <v>0.24049999999999999</v>
      </c>
      <c r="S118" s="82" t="s">
        <v>385</v>
      </c>
      <c r="T118" s="84">
        <v>0.51429999999999998</v>
      </c>
      <c r="U118" s="84">
        <v>0.2165</v>
      </c>
      <c r="V118" s="84">
        <v>0.3226</v>
      </c>
      <c r="W118" s="84">
        <v>0.2286</v>
      </c>
    </row>
    <row r="119" spans="1:23" s="84" customFormat="1" hidden="1">
      <c r="A119" s="82" t="s">
        <v>386</v>
      </c>
      <c r="B119" s="84">
        <v>0.22500000000000001</v>
      </c>
      <c r="C119" s="84">
        <v>0.49659999999999999</v>
      </c>
      <c r="D119" s="84">
        <v>0</v>
      </c>
      <c r="E119" s="84">
        <v>0</v>
      </c>
      <c r="G119" s="82" t="s">
        <v>386</v>
      </c>
      <c r="H119" s="84">
        <v>0.48159999999999997</v>
      </c>
      <c r="I119" s="84">
        <v>0.64510000000000001</v>
      </c>
      <c r="J119" s="84">
        <v>9.06E-2</v>
      </c>
      <c r="K119" s="84">
        <v>0.10879999999999999</v>
      </c>
      <c r="M119" s="82" t="s">
        <v>386</v>
      </c>
      <c r="N119" s="84">
        <v>0.32540000000000002</v>
      </c>
      <c r="O119" s="84">
        <v>0.19789999999999999</v>
      </c>
      <c r="P119" s="84">
        <v>0.1704</v>
      </c>
      <c r="Q119" s="84">
        <v>0.25569999999999998</v>
      </c>
      <c r="S119" s="82" t="s">
        <v>386</v>
      </c>
      <c r="T119" s="84">
        <v>0.56100000000000005</v>
      </c>
      <c r="U119" s="84">
        <v>0.24660000000000001</v>
      </c>
      <c r="V119" s="84">
        <v>0.34499999999999997</v>
      </c>
      <c r="W119" s="84">
        <v>0.27250000000000002</v>
      </c>
    </row>
    <row r="120" spans="1:23" s="84" customFormat="1" hidden="1">
      <c r="A120" s="82" t="s">
        <v>387</v>
      </c>
      <c r="B120" s="84">
        <v>0</v>
      </c>
      <c r="C120" s="84">
        <v>9.0499999999999997E-2</v>
      </c>
      <c r="D120" s="84">
        <v>0</v>
      </c>
      <c r="E120" s="84">
        <v>0</v>
      </c>
      <c r="G120" s="82" t="s">
        <v>387</v>
      </c>
      <c r="H120" s="84">
        <v>0.13569999999999999</v>
      </c>
      <c r="I120" s="84">
        <v>0.34079999999999999</v>
      </c>
      <c r="J120" s="84">
        <v>1E-4</v>
      </c>
      <c r="K120" s="84">
        <v>2.0000000000000001E-4</v>
      </c>
      <c r="M120" s="82" t="s">
        <v>387</v>
      </c>
      <c r="N120" s="84">
        <v>0.41039999999999999</v>
      </c>
      <c r="O120" s="84">
        <v>0.22650000000000001</v>
      </c>
      <c r="P120" s="84">
        <v>0.18890000000000001</v>
      </c>
      <c r="Q120" s="84">
        <v>0.31580000000000003</v>
      </c>
      <c r="S120" s="82" t="s">
        <v>387</v>
      </c>
      <c r="T120" s="84">
        <v>0.62919999999999998</v>
      </c>
      <c r="U120" s="84">
        <v>0.27689999999999998</v>
      </c>
      <c r="V120" s="84">
        <v>0.41899999999999998</v>
      </c>
      <c r="W120" s="84">
        <v>0.35749999999999998</v>
      </c>
    </row>
    <row r="121" spans="1:23" s="84" customFormat="1" hidden="1">
      <c r="A121" s="82" t="s">
        <v>388</v>
      </c>
      <c r="B121" s="84">
        <v>0</v>
      </c>
      <c r="C121" s="84">
        <v>0</v>
      </c>
      <c r="D121" s="84">
        <v>0</v>
      </c>
      <c r="E121" s="84">
        <v>0</v>
      </c>
      <c r="G121" s="82" t="s">
        <v>388</v>
      </c>
      <c r="H121" s="84">
        <v>3.8999999999999998E-3</v>
      </c>
      <c r="I121" s="84">
        <v>4.1099999999999998E-2</v>
      </c>
      <c r="J121" s="84">
        <v>0</v>
      </c>
      <c r="K121" s="84">
        <v>0</v>
      </c>
      <c r="M121" s="82" t="s">
        <v>388</v>
      </c>
      <c r="N121" s="84">
        <v>0.43099999999999999</v>
      </c>
      <c r="O121" s="84">
        <v>0.25659999999999999</v>
      </c>
      <c r="P121" s="84">
        <v>0.2666</v>
      </c>
      <c r="Q121" s="84">
        <v>0.31619999999999998</v>
      </c>
      <c r="S121" s="82" t="s">
        <v>388</v>
      </c>
      <c r="T121" s="84">
        <v>0.73980000000000001</v>
      </c>
      <c r="U121" s="84">
        <v>0.39169999999999999</v>
      </c>
      <c r="V121" s="84">
        <v>0.41289999999999999</v>
      </c>
      <c r="W121" s="84">
        <v>0.46179999999999999</v>
      </c>
    </row>
    <row r="122" spans="1:23" s="84" customFormat="1" hidden="1">
      <c r="A122" s="82" t="s">
        <v>389</v>
      </c>
      <c r="B122" s="84">
        <v>0</v>
      </c>
      <c r="C122" s="84">
        <v>0</v>
      </c>
      <c r="D122" s="84">
        <v>0</v>
      </c>
      <c r="E122" s="84">
        <v>0</v>
      </c>
      <c r="G122" s="82" t="s">
        <v>389</v>
      </c>
      <c r="H122" s="84">
        <v>0</v>
      </c>
      <c r="I122" s="84">
        <v>0</v>
      </c>
      <c r="J122" s="84">
        <v>0</v>
      </c>
      <c r="K122" s="84">
        <v>0</v>
      </c>
      <c r="M122" s="82" t="s">
        <v>389</v>
      </c>
      <c r="N122" s="84">
        <v>0.42820000000000003</v>
      </c>
      <c r="O122" s="84">
        <v>0.28179999999999999</v>
      </c>
      <c r="P122" s="84">
        <v>0.36249999999999999</v>
      </c>
      <c r="Q122" s="84">
        <v>0.31119999999999998</v>
      </c>
      <c r="S122" s="82" t="s">
        <v>389</v>
      </c>
      <c r="T122" s="84">
        <v>0.80210000000000004</v>
      </c>
      <c r="U122" s="84">
        <v>0.51390000000000002</v>
      </c>
      <c r="V122" s="84">
        <v>0.40910000000000002</v>
      </c>
      <c r="W122" s="84">
        <v>0.56240000000000001</v>
      </c>
    </row>
    <row r="123" spans="1:23" s="84" customFormat="1" hidden="1">
      <c r="A123" s="82" t="s">
        <v>390</v>
      </c>
      <c r="B123" s="84">
        <v>0</v>
      </c>
      <c r="C123" s="84">
        <v>0</v>
      </c>
      <c r="D123" s="84">
        <v>0</v>
      </c>
      <c r="E123" s="84">
        <v>0</v>
      </c>
      <c r="G123" s="82" t="s">
        <v>390</v>
      </c>
      <c r="H123" s="84">
        <v>0</v>
      </c>
      <c r="I123" s="84">
        <v>0</v>
      </c>
      <c r="J123" s="84">
        <v>0</v>
      </c>
      <c r="K123" s="84">
        <v>0</v>
      </c>
      <c r="M123" s="82" t="s">
        <v>390</v>
      </c>
      <c r="N123" s="84">
        <v>0.48180000000000001</v>
      </c>
      <c r="O123" s="84">
        <v>0.26500000000000001</v>
      </c>
      <c r="P123" s="84">
        <v>0.3886</v>
      </c>
      <c r="Q123" s="84">
        <v>0.31440000000000001</v>
      </c>
      <c r="S123" s="82" t="s">
        <v>390</v>
      </c>
      <c r="T123" s="84">
        <v>0.76070000000000004</v>
      </c>
      <c r="U123" s="84">
        <v>0.50819999999999999</v>
      </c>
      <c r="V123" s="84">
        <v>0.44319999999999998</v>
      </c>
      <c r="W123" s="84">
        <v>0.5121</v>
      </c>
    </row>
    <row r="124" spans="1:23" s="84" customFormat="1" hidden="1">
      <c r="A124" s="82" t="s">
        <v>391</v>
      </c>
      <c r="B124" s="84">
        <v>0</v>
      </c>
      <c r="C124" s="84">
        <v>0</v>
      </c>
      <c r="D124" s="84">
        <v>0</v>
      </c>
      <c r="E124" s="84">
        <v>0</v>
      </c>
      <c r="G124" s="82" t="s">
        <v>391</v>
      </c>
      <c r="H124" s="84">
        <v>0</v>
      </c>
      <c r="I124" s="84">
        <v>0</v>
      </c>
      <c r="J124" s="84">
        <v>0</v>
      </c>
      <c r="K124" s="84">
        <v>0</v>
      </c>
      <c r="M124" s="82" t="s">
        <v>391</v>
      </c>
      <c r="N124" s="84">
        <v>0.4783</v>
      </c>
      <c r="O124" s="84">
        <v>0.2656</v>
      </c>
      <c r="P124" s="84">
        <v>0.3574</v>
      </c>
      <c r="Q124" s="84">
        <v>0.32750000000000001</v>
      </c>
      <c r="S124" s="82" t="s">
        <v>391</v>
      </c>
      <c r="T124" s="84">
        <v>0.74060000000000004</v>
      </c>
      <c r="U124" s="84">
        <v>0.48570000000000002</v>
      </c>
      <c r="V124" s="84">
        <v>0.46050000000000002</v>
      </c>
      <c r="W124" s="84">
        <v>0.46939999999999998</v>
      </c>
    </row>
    <row r="125" spans="1:23" s="84" customFormat="1" hidden="1">
      <c r="A125" s="82" t="s">
        <v>392</v>
      </c>
      <c r="B125" s="84">
        <v>0</v>
      </c>
      <c r="C125" s="84">
        <v>0</v>
      </c>
      <c r="D125" s="84">
        <v>0</v>
      </c>
      <c r="E125" s="84">
        <v>0</v>
      </c>
      <c r="G125" s="82" t="s">
        <v>392</v>
      </c>
      <c r="H125" s="84">
        <v>0</v>
      </c>
      <c r="I125" s="84">
        <v>0</v>
      </c>
      <c r="J125" s="84">
        <v>0</v>
      </c>
      <c r="K125" s="84">
        <v>0</v>
      </c>
      <c r="M125" s="82" t="s">
        <v>392</v>
      </c>
      <c r="N125" s="84">
        <v>0.48899999999999999</v>
      </c>
      <c r="O125" s="84">
        <v>0.3226</v>
      </c>
      <c r="P125" s="84">
        <v>0.35930000000000001</v>
      </c>
      <c r="Q125" s="84">
        <v>0.29070000000000001</v>
      </c>
      <c r="S125" s="82" t="s">
        <v>392</v>
      </c>
      <c r="T125" s="84">
        <v>0.58460000000000001</v>
      </c>
      <c r="U125" s="84">
        <v>0.49170000000000003</v>
      </c>
      <c r="V125" s="84">
        <v>0.47449999999999998</v>
      </c>
      <c r="W125" s="84">
        <v>0.4103</v>
      </c>
    </row>
    <row r="126" spans="1:23" s="84" customFormat="1" hidden="1">
      <c r="A126" s="115" t="s">
        <v>393</v>
      </c>
      <c r="B126" s="84">
        <v>0</v>
      </c>
      <c r="C126" s="84">
        <v>0</v>
      </c>
      <c r="D126" s="84">
        <v>0</v>
      </c>
      <c r="E126" s="84">
        <v>0</v>
      </c>
      <c r="G126" s="115" t="s">
        <v>393</v>
      </c>
      <c r="H126" s="84">
        <v>0</v>
      </c>
      <c r="I126" s="84">
        <v>0</v>
      </c>
      <c r="J126" s="84">
        <v>0</v>
      </c>
      <c r="K126" s="84">
        <v>0</v>
      </c>
      <c r="M126" s="115" t="s">
        <v>393</v>
      </c>
      <c r="N126" s="84">
        <v>0.45600000000000002</v>
      </c>
      <c r="O126" s="84">
        <v>0.31830000000000003</v>
      </c>
      <c r="P126" s="84">
        <v>0.40110000000000001</v>
      </c>
      <c r="Q126" s="84">
        <v>0.3196</v>
      </c>
      <c r="S126" s="115" t="s">
        <v>393</v>
      </c>
      <c r="T126" s="84">
        <v>0.6593</v>
      </c>
      <c r="U126" s="84">
        <v>0.5212</v>
      </c>
      <c r="V126" s="84">
        <v>0.40439999999999998</v>
      </c>
      <c r="W126" s="84">
        <v>0.38640000000000002</v>
      </c>
    </row>
    <row r="127" spans="1:23" s="84" customFormat="1" hidden="1">
      <c r="A127" s="82" t="s">
        <v>394</v>
      </c>
      <c r="B127" s="84">
        <v>0</v>
      </c>
      <c r="C127" s="84">
        <v>0</v>
      </c>
      <c r="D127" s="84">
        <v>0</v>
      </c>
      <c r="E127" s="84">
        <v>0</v>
      </c>
      <c r="G127" s="82" t="s">
        <v>394</v>
      </c>
      <c r="H127" s="84">
        <v>0</v>
      </c>
      <c r="I127" s="84">
        <v>0</v>
      </c>
      <c r="J127" s="84">
        <v>0</v>
      </c>
      <c r="K127" s="84">
        <v>0</v>
      </c>
      <c r="M127" s="82" t="s">
        <v>394</v>
      </c>
      <c r="N127" s="84">
        <v>0.44750000000000001</v>
      </c>
      <c r="O127" s="84">
        <v>0.25840000000000002</v>
      </c>
      <c r="P127" s="84">
        <v>0.3881</v>
      </c>
      <c r="Q127" s="84">
        <v>0.28999999999999998</v>
      </c>
      <c r="S127" s="82" t="s">
        <v>394</v>
      </c>
      <c r="T127" s="84">
        <v>0.64019999999999999</v>
      </c>
      <c r="U127" s="84">
        <v>0.46400000000000002</v>
      </c>
      <c r="V127" s="84">
        <v>0.3664</v>
      </c>
      <c r="W127" s="84">
        <v>0.4249</v>
      </c>
    </row>
    <row r="128" spans="1:23" s="84" customFormat="1" hidden="1">
      <c r="A128" s="82" t="s">
        <v>395</v>
      </c>
      <c r="B128" s="84">
        <v>0</v>
      </c>
      <c r="C128" s="84">
        <v>0</v>
      </c>
      <c r="D128" s="84">
        <v>0</v>
      </c>
      <c r="E128" s="84">
        <v>0</v>
      </c>
      <c r="G128" s="82" t="s">
        <v>395</v>
      </c>
      <c r="H128" s="84">
        <v>0</v>
      </c>
      <c r="I128" s="84">
        <v>0</v>
      </c>
      <c r="J128" s="84">
        <v>0</v>
      </c>
      <c r="K128" s="84">
        <v>0</v>
      </c>
      <c r="M128" s="82" t="s">
        <v>395</v>
      </c>
      <c r="N128" s="84">
        <v>0.46660000000000001</v>
      </c>
      <c r="O128" s="84">
        <v>0.24460000000000001</v>
      </c>
      <c r="P128" s="84">
        <v>0.35310000000000002</v>
      </c>
      <c r="Q128" s="84">
        <v>0.23</v>
      </c>
      <c r="S128" s="82" t="s">
        <v>395</v>
      </c>
      <c r="T128" s="84">
        <v>0.63529999999999998</v>
      </c>
      <c r="U128" s="84">
        <v>0.45850000000000002</v>
      </c>
      <c r="V128" s="84">
        <v>0.35870000000000002</v>
      </c>
      <c r="W128" s="84">
        <v>0.43709999999999999</v>
      </c>
    </row>
    <row r="129" spans="1:23" s="84" customFormat="1" hidden="1">
      <c r="A129" s="82" t="s">
        <v>396</v>
      </c>
      <c r="B129" s="84">
        <v>0</v>
      </c>
      <c r="C129" s="84">
        <v>0</v>
      </c>
      <c r="D129" s="84">
        <v>0</v>
      </c>
      <c r="E129" s="84">
        <v>0</v>
      </c>
      <c r="G129" s="82" t="s">
        <v>396</v>
      </c>
      <c r="H129" s="84">
        <v>0</v>
      </c>
      <c r="I129" s="84">
        <v>0</v>
      </c>
      <c r="J129" s="84">
        <v>0</v>
      </c>
      <c r="K129" s="84">
        <v>0</v>
      </c>
      <c r="M129" s="82" t="s">
        <v>396</v>
      </c>
      <c r="N129" s="84">
        <v>0.43859999999999999</v>
      </c>
      <c r="O129" s="84">
        <v>0.26939999999999997</v>
      </c>
      <c r="P129" s="84">
        <v>0.35020000000000001</v>
      </c>
      <c r="Q129" s="84">
        <v>0.2092</v>
      </c>
      <c r="S129" s="82" t="s">
        <v>396</v>
      </c>
      <c r="T129" s="84">
        <v>0.61809999999999998</v>
      </c>
      <c r="U129" s="84">
        <v>0.4249</v>
      </c>
      <c r="V129" s="84">
        <v>0.37109999999999999</v>
      </c>
      <c r="W129" s="84">
        <v>0.42670000000000002</v>
      </c>
    </row>
    <row r="130" spans="1:23" s="84" customFormat="1" hidden="1">
      <c r="A130" s="82" t="s">
        <v>397</v>
      </c>
      <c r="B130" s="84">
        <v>0</v>
      </c>
      <c r="C130" s="84">
        <v>0</v>
      </c>
      <c r="D130" s="84">
        <v>0</v>
      </c>
      <c r="E130" s="84">
        <v>0</v>
      </c>
      <c r="G130" s="82" t="s">
        <v>397</v>
      </c>
      <c r="H130" s="84">
        <v>0</v>
      </c>
      <c r="I130" s="84">
        <v>0</v>
      </c>
      <c r="J130" s="84">
        <v>0</v>
      </c>
      <c r="K130" s="84">
        <v>0</v>
      </c>
      <c r="M130" s="82" t="s">
        <v>397</v>
      </c>
      <c r="N130" s="84">
        <v>0.39950000000000002</v>
      </c>
      <c r="O130" s="84">
        <v>0.25590000000000002</v>
      </c>
      <c r="P130" s="84">
        <v>0.32629999999999998</v>
      </c>
      <c r="Q130" s="84">
        <v>0.22919999999999999</v>
      </c>
      <c r="S130" s="82" t="s">
        <v>397</v>
      </c>
      <c r="T130" s="84">
        <v>0.62180000000000002</v>
      </c>
      <c r="U130" s="84">
        <v>0.41420000000000001</v>
      </c>
      <c r="V130" s="84">
        <v>0.374</v>
      </c>
      <c r="W130" s="84">
        <v>0.4531</v>
      </c>
    </row>
    <row r="131" spans="1:23" s="84" customFormat="1" hidden="1">
      <c r="A131" s="82" t="s">
        <v>398</v>
      </c>
      <c r="B131" s="84">
        <v>0</v>
      </c>
      <c r="C131" s="84">
        <v>0</v>
      </c>
      <c r="D131" s="84">
        <v>0</v>
      </c>
      <c r="E131" s="84">
        <v>0</v>
      </c>
      <c r="G131" s="82" t="s">
        <v>398</v>
      </c>
      <c r="H131" s="84">
        <v>6.9999999999999999E-4</v>
      </c>
      <c r="I131" s="84">
        <v>6.6E-3</v>
      </c>
      <c r="J131" s="84">
        <v>0</v>
      </c>
      <c r="K131" s="84">
        <v>0</v>
      </c>
      <c r="M131" s="82" t="s">
        <v>398</v>
      </c>
      <c r="N131" s="84">
        <v>0.3679</v>
      </c>
      <c r="O131" s="84">
        <v>0.26929999999999998</v>
      </c>
      <c r="P131" s="84">
        <v>0.28789999999999999</v>
      </c>
      <c r="Q131" s="84">
        <v>0.22209999999999999</v>
      </c>
      <c r="S131" s="82" t="s">
        <v>398</v>
      </c>
      <c r="T131" s="84">
        <v>0.66039999999999999</v>
      </c>
      <c r="U131" s="84">
        <v>0.37469999999999998</v>
      </c>
      <c r="V131" s="84">
        <v>0.36909999999999998</v>
      </c>
      <c r="W131" s="84">
        <v>0.45250000000000001</v>
      </c>
    </row>
    <row r="132" spans="1:23" s="84" customFormat="1" hidden="1">
      <c r="A132" s="82" t="s">
        <v>399</v>
      </c>
      <c r="B132" s="84">
        <v>0</v>
      </c>
      <c r="C132" s="84">
        <v>0</v>
      </c>
      <c r="D132" s="84">
        <v>0</v>
      </c>
      <c r="E132" s="84">
        <v>0</v>
      </c>
      <c r="G132" s="82" t="s">
        <v>399</v>
      </c>
      <c r="H132" s="84">
        <v>9.5799999999999996E-2</v>
      </c>
      <c r="I132" s="84">
        <v>0.1847</v>
      </c>
      <c r="J132" s="84">
        <v>5.3E-3</v>
      </c>
      <c r="K132" s="84">
        <v>0</v>
      </c>
      <c r="M132" s="82" t="s">
        <v>399</v>
      </c>
      <c r="N132" s="84">
        <v>0.33450000000000002</v>
      </c>
      <c r="O132" s="84">
        <v>0.25290000000000001</v>
      </c>
      <c r="P132" s="84">
        <v>0.2757</v>
      </c>
      <c r="Q132" s="84">
        <v>0.23350000000000001</v>
      </c>
      <c r="S132" s="82" t="s">
        <v>399</v>
      </c>
      <c r="T132" s="84">
        <v>0.64249999999999996</v>
      </c>
      <c r="U132" s="84">
        <v>0.33139999999999997</v>
      </c>
      <c r="V132" s="84">
        <v>0.37159999999999999</v>
      </c>
      <c r="W132" s="84">
        <v>0.39460000000000001</v>
      </c>
    </row>
    <row r="133" spans="1:23" s="84" customFormat="1" hidden="1">
      <c r="A133" s="82" t="s">
        <v>400</v>
      </c>
      <c r="B133" s="84">
        <v>0</v>
      </c>
      <c r="C133" s="84">
        <v>2.5600000000000001E-2</v>
      </c>
      <c r="D133" s="84">
        <v>0</v>
      </c>
      <c r="E133" s="84">
        <v>0</v>
      </c>
      <c r="G133" s="82" t="s">
        <v>400</v>
      </c>
      <c r="H133" s="84">
        <v>0.39539999999999997</v>
      </c>
      <c r="I133" s="84">
        <v>0.55769999999999997</v>
      </c>
      <c r="J133" s="84">
        <v>0.2447</v>
      </c>
      <c r="K133" s="84">
        <v>1.29E-2</v>
      </c>
      <c r="M133" s="82" t="s">
        <v>400</v>
      </c>
      <c r="N133" s="84">
        <v>0.25309999999999999</v>
      </c>
      <c r="O133" s="84">
        <v>0.19689999999999999</v>
      </c>
      <c r="P133" s="84">
        <v>0.27389999999999998</v>
      </c>
      <c r="Q133" s="84">
        <v>0.24829999999999999</v>
      </c>
      <c r="S133" s="82" t="s">
        <v>400</v>
      </c>
      <c r="T133" s="84">
        <v>0.54869999999999997</v>
      </c>
      <c r="U133" s="84">
        <v>0.26300000000000001</v>
      </c>
      <c r="V133" s="84">
        <v>0.33950000000000002</v>
      </c>
      <c r="W133" s="84">
        <v>0.38179999999999997</v>
      </c>
    </row>
    <row r="134" spans="1:23" s="84" customFormat="1" hidden="1">
      <c r="A134" s="82" t="s">
        <v>401</v>
      </c>
      <c r="B134" s="84">
        <v>0.10630000000000001</v>
      </c>
      <c r="C134" s="84">
        <v>0.26050000000000001</v>
      </c>
      <c r="D134" s="84">
        <v>1.24E-2</v>
      </c>
      <c r="E134" s="84">
        <v>0</v>
      </c>
      <c r="G134" s="82" t="s">
        <v>401</v>
      </c>
      <c r="H134" s="84">
        <v>0.59709999999999996</v>
      </c>
      <c r="I134" s="84">
        <v>0.78710000000000002</v>
      </c>
      <c r="J134" s="84">
        <v>0.54630000000000001</v>
      </c>
      <c r="K134" s="84">
        <v>0.26340000000000002</v>
      </c>
      <c r="M134" s="82" t="s">
        <v>401</v>
      </c>
      <c r="N134" s="84">
        <v>0.19420000000000001</v>
      </c>
      <c r="O134" s="84">
        <v>0.14829999999999999</v>
      </c>
      <c r="P134" s="84">
        <v>0.27339999999999998</v>
      </c>
      <c r="Q134" s="84">
        <v>0.2717</v>
      </c>
      <c r="S134" s="82" t="s">
        <v>401</v>
      </c>
      <c r="T134" s="84">
        <v>0.45739999999999997</v>
      </c>
      <c r="U134" s="84">
        <v>0.21379999999999999</v>
      </c>
      <c r="V134" s="84">
        <v>0.31929999999999997</v>
      </c>
      <c r="W134" s="84">
        <v>0.38879999999999998</v>
      </c>
    </row>
    <row r="135" spans="1:23" s="84" customFormat="1" hidden="1">
      <c r="A135" s="82" t="s">
        <v>402</v>
      </c>
      <c r="B135" s="84">
        <v>0.24260000000000001</v>
      </c>
      <c r="C135" s="84">
        <v>0.64739999999999998</v>
      </c>
      <c r="D135" s="84">
        <v>0.37430000000000002</v>
      </c>
      <c r="E135" s="84">
        <v>1.0200000000000001E-2</v>
      </c>
      <c r="G135" s="82" t="s">
        <v>402</v>
      </c>
      <c r="H135" s="84">
        <v>0.7258</v>
      </c>
      <c r="I135" s="84">
        <v>0.86780000000000002</v>
      </c>
      <c r="J135" s="84">
        <v>0.65720000000000001</v>
      </c>
      <c r="K135" s="84">
        <v>0.52359999999999995</v>
      </c>
      <c r="M135" s="82" t="s">
        <v>402</v>
      </c>
      <c r="N135" s="84">
        <v>0.18809999999999999</v>
      </c>
      <c r="O135" s="84">
        <v>0.12790000000000001</v>
      </c>
      <c r="P135" s="84">
        <v>0.20799999999999999</v>
      </c>
      <c r="Q135" s="84">
        <v>0.2258</v>
      </c>
      <c r="S135" s="82" t="s">
        <v>402</v>
      </c>
      <c r="T135" s="84">
        <v>0.3256</v>
      </c>
      <c r="U135" s="84">
        <v>0.16739999999999999</v>
      </c>
      <c r="V135" s="84">
        <v>0.2213</v>
      </c>
      <c r="W135" s="84">
        <v>0.38800000000000001</v>
      </c>
    </row>
    <row r="136" spans="1:23" s="84" customFormat="1" hidden="1">
      <c r="A136" s="82" t="s">
        <v>403</v>
      </c>
      <c r="B136" s="84">
        <v>0.32819999999999999</v>
      </c>
      <c r="C136" s="84">
        <v>0.72170000000000001</v>
      </c>
      <c r="D136" s="84">
        <v>0.62409999999999999</v>
      </c>
      <c r="E136" s="84">
        <v>0.1356</v>
      </c>
      <c r="G136" s="82" t="s">
        <v>403</v>
      </c>
      <c r="H136" s="84">
        <v>0.75209999999999999</v>
      </c>
      <c r="I136" s="84">
        <v>0.87329999999999997</v>
      </c>
      <c r="J136" s="84">
        <v>0.68910000000000005</v>
      </c>
      <c r="K136" s="84">
        <v>0.61699999999999999</v>
      </c>
      <c r="M136" s="82" t="s">
        <v>403</v>
      </c>
      <c r="N136" s="84">
        <v>0.19170000000000001</v>
      </c>
      <c r="O136" s="84">
        <v>0.1143</v>
      </c>
      <c r="P136" s="84">
        <v>0.18740000000000001</v>
      </c>
      <c r="Q136" s="84">
        <v>0.22070000000000001</v>
      </c>
      <c r="S136" s="82" t="s">
        <v>403</v>
      </c>
      <c r="T136" s="84">
        <v>0.38569999999999999</v>
      </c>
      <c r="U136" s="84">
        <v>0.16739999999999999</v>
      </c>
      <c r="V136" s="84">
        <v>0.1462</v>
      </c>
      <c r="W136" s="84">
        <v>0.25030000000000002</v>
      </c>
    </row>
    <row r="137" spans="1:23" s="84" customFormat="1" hidden="1">
      <c r="A137" s="82" t="s">
        <v>404</v>
      </c>
      <c r="B137" s="84">
        <v>0.40360000000000001</v>
      </c>
      <c r="C137" s="84">
        <v>0.80869999999999997</v>
      </c>
      <c r="D137" s="84">
        <v>0.59209999999999996</v>
      </c>
      <c r="E137" s="84">
        <v>0.29210000000000003</v>
      </c>
      <c r="G137" s="82" t="s">
        <v>404</v>
      </c>
      <c r="H137" s="84">
        <v>0.81020000000000003</v>
      </c>
      <c r="I137" s="84">
        <v>0.8498</v>
      </c>
      <c r="J137" s="84">
        <v>0.65500000000000003</v>
      </c>
      <c r="K137" s="84">
        <v>0.6129</v>
      </c>
      <c r="M137" s="82" t="s">
        <v>404</v>
      </c>
      <c r="N137" s="84">
        <v>0.28410000000000002</v>
      </c>
      <c r="O137" s="84">
        <v>9.6199999999999994E-2</v>
      </c>
      <c r="P137" s="84">
        <v>0.22720000000000001</v>
      </c>
      <c r="Q137" s="84">
        <v>0.28249999999999997</v>
      </c>
      <c r="S137" s="82" t="s">
        <v>404</v>
      </c>
      <c r="T137" s="84">
        <v>0.52900000000000003</v>
      </c>
      <c r="U137" s="84">
        <v>0.13739999999999999</v>
      </c>
      <c r="V137" s="84">
        <v>0.24790000000000001</v>
      </c>
      <c r="W137" s="84">
        <v>0.2089</v>
      </c>
    </row>
    <row r="138" spans="1:23" s="84" customFormat="1" hidden="1">
      <c r="A138" s="82" t="s">
        <v>405</v>
      </c>
      <c r="B138" s="84">
        <v>0.48609999999999998</v>
      </c>
      <c r="C138" s="84">
        <v>0.73260000000000003</v>
      </c>
      <c r="D138" s="84">
        <v>0.56289999999999996</v>
      </c>
      <c r="E138" s="84">
        <v>0.29920000000000002</v>
      </c>
      <c r="G138" s="82" t="s">
        <v>405</v>
      </c>
      <c r="H138" s="84">
        <v>0.80159999999999998</v>
      </c>
      <c r="I138" s="84">
        <v>0.84930000000000005</v>
      </c>
      <c r="J138" s="84">
        <v>0.69730000000000003</v>
      </c>
      <c r="K138" s="84">
        <v>0.60529999999999995</v>
      </c>
      <c r="M138" s="82" t="s">
        <v>405</v>
      </c>
      <c r="N138" s="84">
        <v>0.34060000000000001</v>
      </c>
      <c r="O138" s="84">
        <v>0.11609999999999999</v>
      </c>
      <c r="P138" s="84">
        <v>0.19289999999999999</v>
      </c>
      <c r="Q138" s="84">
        <v>0.26490000000000002</v>
      </c>
      <c r="S138" s="82" t="s">
        <v>405</v>
      </c>
      <c r="T138" s="84">
        <v>0.58020000000000005</v>
      </c>
      <c r="U138" s="84">
        <v>0.16919999999999999</v>
      </c>
      <c r="V138" s="84">
        <v>0.23799999999999999</v>
      </c>
      <c r="W138" s="84">
        <v>0.20039999999999999</v>
      </c>
    </row>
    <row r="139" spans="1:23" s="84" customFormat="1" hidden="1">
      <c r="A139" s="82" t="s">
        <v>406</v>
      </c>
      <c r="B139" s="84">
        <v>0.51829999999999998</v>
      </c>
      <c r="C139" s="84">
        <v>0.78129999999999999</v>
      </c>
      <c r="D139" s="84">
        <v>0.61719999999999997</v>
      </c>
      <c r="E139" s="84">
        <v>0.2964</v>
      </c>
      <c r="G139" s="82" t="s">
        <v>406</v>
      </c>
      <c r="H139" s="84">
        <v>0.80689999999999995</v>
      </c>
      <c r="I139" s="84">
        <v>0.84660000000000002</v>
      </c>
      <c r="J139" s="84">
        <v>0.66449999999999998</v>
      </c>
      <c r="K139" s="84">
        <v>0.59850000000000003</v>
      </c>
      <c r="M139" s="82" t="s">
        <v>406</v>
      </c>
      <c r="N139" s="84">
        <v>0.29970000000000002</v>
      </c>
      <c r="O139" s="84">
        <v>0.18340000000000001</v>
      </c>
      <c r="P139" s="84">
        <v>0.16450000000000001</v>
      </c>
      <c r="Q139" s="84">
        <v>0.21299999999999999</v>
      </c>
      <c r="S139" s="82" t="s">
        <v>406</v>
      </c>
      <c r="T139" s="84">
        <v>0.53969999999999996</v>
      </c>
      <c r="U139" s="84">
        <v>0.186</v>
      </c>
      <c r="V139" s="84">
        <v>0.28239999999999998</v>
      </c>
      <c r="W139" s="84">
        <v>0.19259999999999999</v>
      </c>
    </row>
    <row r="140" spans="1:23" s="84" customFormat="1" hidden="1">
      <c r="A140" s="82" t="s">
        <v>407</v>
      </c>
      <c r="B140" s="84">
        <v>0.54300000000000004</v>
      </c>
      <c r="C140" s="84">
        <v>0.7742</v>
      </c>
      <c r="D140" s="84">
        <v>0.64970000000000006</v>
      </c>
      <c r="E140" s="84">
        <v>0.33479999999999999</v>
      </c>
      <c r="G140" s="82" t="s">
        <v>407</v>
      </c>
      <c r="H140" s="84">
        <v>0.81020000000000003</v>
      </c>
      <c r="I140" s="84">
        <v>0.8518</v>
      </c>
      <c r="J140" s="84">
        <v>0.69450000000000001</v>
      </c>
      <c r="K140" s="84">
        <v>0.61709999999999998</v>
      </c>
      <c r="M140" s="82" t="s">
        <v>407</v>
      </c>
      <c r="N140" s="84">
        <v>0.25890000000000002</v>
      </c>
      <c r="O140" s="84">
        <v>0.16450000000000001</v>
      </c>
      <c r="P140" s="84">
        <v>0.15809999999999999</v>
      </c>
      <c r="Q140" s="84">
        <v>0.20119999999999999</v>
      </c>
      <c r="S140" s="82" t="s">
        <v>407</v>
      </c>
      <c r="T140" s="84">
        <v>0.44479999999999997</v>
      </c>
      <c r="U140" s="84">
        <v>0.20039999999999999</v>
      </c>
      <c r="V140" s="84">
        <v>0.24679999999999999</v>
      </c>
      <c r="W140" s="84">
        <v>0.19489999999999999</v>
      </c>
    </row>
    <row r="141" spans="1:23" s="84" customFormat="1" hidden="1">
      <c r="A141" s="82" t="s">
        <v>408</v>
      </c>
      <c r="B141" s="84">
        <v>0.51580000000000004</v>
      </c>
      <c r="C141" s="84">
        <v>0.76229999999999998</v>
      </c>
      <c r="D141" s="84">
        <v>0.66700000000000004</v>
      </c>
      <c r="E141" s="84">
        <v>0.34100000000000003</v>
      </c>
      <c r="G141" s="82" t="s">
        <v>408</v>
      </c>
      <c r="H141" s="84">
        <v>0.70889999999999997</v>
      </c>
      <c r="I141" s="84">
        <v>0.85309999999999997</v>
      </c>
      <c r="J141" s="84">
        <v>0.63580000000000003</v>
      </c>
      <c r="K141" s="84">
        <v>0.57050000000000001</v>
      </c>
      <c r="M141" s="82" t="s">
        <v>408</v>
      </c>
      <c r="N141" s="84">
        <v>0.25779999999999997</v>
      </c>
      <c r="O141" s="84">
        <v>0.14749999999999999</v>
      </c>
      <c r="P141" s="84">
        <v>0.15770000000000001</v>
      </c>
      <c r="Q141" s="84">
        <v>0.22370000000000001</v>
      </c>
      <c r="S141" s="82" t="s">
        <v>408</v>
      </c>
      <c r="T141" s="84">
        <v>0.45419999999999999</v>
      </c>
      <c r="U141" s="84">
        <v>0.218</v>
      </c>
      <c r="V141" s="84">
        <v>0.29899999999999999</v>
      </c>
      <c r="W141" s="84">
        <v>0.20330000000000001</v>
      </c>
    </row>
    <row r="142" spans="1:23" s="84" customFormat="1" hidden="1">
      <c r="A142" s="82" t="s">
        <v>409</v>
      </c>
      <c r="B142" s="84">
        <v>0.47139999999999999</v>
      </c>
      <c r="C142" s="84">
        <v>0.67059999999999997</v>
      </c>
      <c r="D142" s="84">
        <v>0.32300000000000001</v>
      </c>
      <c r="E142" s="84">
        <v>0.19009999999999999</v>
      </c>
      <c r="G142" s="82" t="s">
        <v>409</v>
      </c>
      <c r="H142" s="84">
        <v>0.70809999999999995</v>
      </c>
      <c r="I142" s="84">
        <v>0.79159999999999997</v>
      </c>
      <c r="J142" s="84">
        <v>0.43530000000000002</v>
      </c>
      <c r="K142" s="84">
        <v>0.4027</v>
      </c>
      <c r="M142" s="82" t="s">
        <v>409</v>
      </c>
      <c r="N142" s="84">
        <v>0.26150000000000001</v>
      </c>
      <c r="O142" s="84">
        <v>0.15079999999999999</v>
      </c>
      <c r="P142" s="84">
        <v>0.16950000000000001</v>
      </c>
      <c r="Q142" s="84">
        <v>0.24049999999999999</v>
      </c>
      <c r="S142" s="82" t="s">
        <v>409</v>
      </c>
      <c r="T142" s="84">
        <v>0.51429999999999998</v>
      </c>
      <c r="U142" s="84">
        <v>0.2165</v>
      </c>
      <c r="V142" s="84">
        <v>0.3226</v>
      </c>
      <c r="W142" s="84">
        <v>0.2286</v>
      </c>
    </row>
    <row r="143" spans="1:23" s="84" customFormat="1" hidden="1">
      <c r="A143" s="82" t="s">
        <v>410</v>
      </c>
      <c r="B143" s="84">
        <v>0.22500000000000001</v>
      </c>
      <c r="C143" s="84">
        <v>0.49659999999999999</v>
      </c>
      <c r="D143" s="84">
        <v>0</v>
      </c>
      <c r="E143" s="84">
        <v>0</v>
      </c>
      <c r="G143" s="82" t="s">
        <v>410</v>
      </c>
      <c r="H143" s="84">
        <v>0.48159999999999997</v>
      </c>
      <c r="I143" s="84">
        <v>0.64510000000000001</v>
      </c>
      <c r="J143" s="84">
        <v>9.06E-2</v>
      </c>
      <c r="K143" s="84">
        <v>0.10879999999999999</v>
      </c>
      <c r="M143" s="82" t="s">
        <v>410</v>
      </c>
      <c r="N143" s="84">
        <v>0.32540000000000002</v>
      </c>
      <c r="O143" s="84">
        <v>0.19789999999999999</v>
      </c>
      <c r="P143" s="84">
        <v>0.1704</v>
      </c>
      <c r="Q143" s="84">
        <v>0.25569999999999998</v>
      </c>
      <c r="S143" s="82" t="s">
        <v>410</v>
      </c>
      <c r="T143" s="84">
        <v>0.56100000000000005</v>
      </c>
      <c r="U143" s="84">
        <v>0.24660000000000001</v>
      </c>
      <c r="V143" s="84">
        <v>0.34499999999999997</v>
      </c>
      <c r="W143" s="84">
        <v>0.27250000000000002</v>
      </c>
    </row>
    <row r="144" spans="1:23" s="84" customFormat="1" hidden="1">
      <c r="A144" s="82" t="s">
        <v>411</v>
      </c>
      <c r="B144" s="84">
        <v>0</v>
      </c>
      <c r="C144" s="84">
        <v>9.0499999999999997E-2</v>
      </c>
      <c r="D144" s="84">
        <v>0</v>
      </c>
      <c r="E144" s="84">
        <v>0</v>
      </c>
      <c r="G144" s="82" t="s">
        <v>411</v>
      </c>
      <c r="H144" s="84">
        <v>0.13569999999999999</v>
      </c>
      <c r="I144" s="84">
        <v>0.34079999999999999</v>
      </c>
      <c r="J144" s="84">
        <v>1E-4</v>
      </c>
      <c r="K144" s="84">
        <v>2.0000000000000001E-4</v>
      </c>
      <c r="M144" s="82" t="s">
        <v>411</v>
      </c>
      <c r="N144" s="84">
        <v>0.41039999999999999</v>
      </c>
      <c r="O144" s="84">
        <v>0.22650000000000001</v>
      </c>
      <c r="P144" s="84">
        <v>0.18890000000000001</v>
      </c>
      <c r="Q144" s="84">
        <v>0.31580000000000003</v>
      </c>
      <c r="S144" s="82" t="s">
        <v>411</v>
      </c>
      <c r="T144" s="84">
        <v>0.62919999999999998</v>
      </c>
      <c r="U144" s="84">
        <v>0.27689999999999998</v>
      </c>
      <c r="V144" s="84">
        <v>0.41899999999999998</v>
      </c>
      <c r="W144" s="84">
        <v>0.35749999999999998</v>
      </c>
    </row>
    <row r="145" spans="1:23" s="84" customFormat="1" hidden="1">
      <c r="A145" s="82" t="s">
        <v>412</v>
      </c>
      <c r="B145" s="84">
        <v>0</v>
      </c>
      <c r="C145" s="84">
        <v>0</v>
      </c>
      <c r="D145" s="84">
        <v>0</v>
      </c>
      <c r="E145" s="84">
        <v>0</v>
      </c>
      <c r="G145" s="82" t="s">
        <v>412</v>
      </c>
      <c r="H145" s="84">
        <v>3.8999999999999998E-3</v>
      </c>
      <c r="I145" s="84">
        <v>4.1099999999999998E-2</v>
      </c>
      <c r="J145" s="84">
        <v>0</v>
      </c>
      <c r="K145" s="84">
        <v>0</v>
      </c>
      <c r="M145" s="82" t="s">
        <v>412</v>
      </c>
      <c r="N145" s="84">
        <v>0.43099999999999999</v>
      </c>
      <c r="O145" s="84">
        <v>0.25659999999999999</v>
      </c>
      <c r="P145" s="84">
        <v>0.2666</v>
      </c>
      <c r="Q145" s="84">
        <v>0.31619999999999998</v>
      </c>
      <c r="S145" s="82" t="s">
        <v>412</v>
      </c>
      <c r="T145" s="84">
        <v>0.73980000000000001</v>
      </c>
      <c r="U145" s="84">
        <v>0.39169999999999999</v>
      </c>
      <c r="V145" s="84">
        <v>0.41289999999999999</v>
      </c>
      <c r="W145" s="84">
        <v>0.46179999999999999</v>
      </c>
    </row>
    <row r="146" spans="1:23" s="84" customFormat="1" hidden="1">
      <c r="A146" s="82" t="s">
        <v>413</v>
      </c>
      <c r="B146" s="84">
        <v>0</v>
      </c>
      <c r="C146" s="84">
        <v>0</v>
      </c>
      <c r="D146" s="84">
        <v>0</v>
      </c>
      <c r="E146" s="84">
        <v>0</v>
      </c>
      <c r="G146" s="82" t="s">
        <v>413</v>
      </c>
      <c r="H146" s="84">
        <v>0</v>
      </c>
      <c r="I146" s="84">
        <v>0</v>
      </c>
      <c r="J146" s="84">
        <v>0</v>
      </c>
      <c r="K146" s="84">
        <v>0</v>
      </c>
      <c r="M146" s="82" t="s">
        <v>413</v>
      </c>
      <c r="N146" s="84">
        <v>0.42820000000000003</v>
      </c>
      <c r="O146" s="84">
        <v>0.28179999999999999</v>
      </c>
      <c r="P146" s="84">
        <v>0.36249999999999999</v>
      </c>
      <c r="Q146" s="84">
        <v>0.31119999999999998</v>
      </c>
      <c r="S146" s="82" t="s">
        <v>413</v>
      </c>
      <c r="T146" s="84">
        <v>0.80210000000000004</v>
      </c>
      <c r="U146" s="84">
        <v>0.51390000000000002</v>
      </c>
      <c r="V146" s="84">
        <v>0.40910000000000002</v>
      </c>
      <c r="W146" s="84">
        <v>0.56240000000000001</v>
      </c>
    </row>
    <row r="147" spans="1:23" s="84" customFormat="1" hidden="1">
      <c r="A147" s="82" t="s">
        <v>414</v>
      </c>
      <c r="B147" s="84">
        <v>0</v>
      </c>
      <c r="C147" s="84">
        <v>0</v>
      </c>
      <c r="D147" s="84">
        <v>0</v>
      </c>
      <c r="E147" s="84">
        <v>0</v>
      </c>
      <c r="G147" s="82" t="s">
        <v>414</v>
      </c>
      <c r="H147" s="84">
        <v>0</v>
      </c>
      <c r="I147" s="84">
        <v>0</v>
      </c>
      <c r="J147" s="84">
        <v>0</v>
      </c>
      <c r="K147" s="84">
        <v>0</v>
      </c>
      <c r="M147" s="82" t="s">
        <v>414</v>
      </c>
      <c r="N147" s="84">
        <v>0.48180000000000001</v>
      </c>
      <c r="O147" s="84">
        <v>0.26500000000000001</v>
      </c>
      <c r="P147" s="84">
        <v>0.3886</v>
      </c>
      <c r="Q147" s="84">
        <v>0.31440000000000001</v>
      </c>
      <c r="S147" s="82" t="s">
        <v>414</v>
      </c>
      <c r="T147" s="84">
        <v>0.76070000000000004</v>
      </c>
      <c r="U147" s="84">
        <v>0.50819999999999999</v>
      </c>
      <c r="V147" s="84">
        <v>0.44319999999999998</v>
      </c>
      <c r="W147" s="84">
        <v>0.5121</v>
      </c>
    </row>
    <row r="148" spans="1:23" s="84" customFormat="1" hidden="1">
      <c r="A148" s="82" t="s">
        <v>415</v>
      </c>
      <c r="B148" s="84">
        <v>0</v>
      </c>
      <c r="C148" s="84">
        <v>0</v>
      </c>
      <c r="D148" s="84">
        <v>0</v>
      </c>
      <c r="E148" s="84">
        <v>0</v>
      </c>
      <c r="G148" s="82" t="s">
        <v>415</v>
      </c>
      <c r="H148" s="84">
        <v>0</v>
      </c>
      <c r="I148" s="84">
        <v>0</v>
      </c>
      <c r="J148" s="84">
        <v>0</v>
      </c>
      <c r="K148" s="84">
        <v>0</v>
      </c>
      <c r="M148" s="82" t="s">
        <v>415</v>
      </c>
      <c r="N148" s="84">
        <v>0.4783</v>
      </c>
      <c r="O148" s="84">
        <v>0.2656</v>
      </c>
      <c r="P148" s="84">
        <v>0.3574</v>
      </c>
      <c r="Q148" s="84">
        <v>0.32750000000000001</v>
      </c>
      <c r="S148" s="82" t="s">
        <v>415</v>
      </c>
      <c r="T148" s="84">
        <v>0.74060000000000004</v>
      </c>
      <c r="U148" s="84">
        <v>0.48570000000000002</v>
      </c>
      <c r="V148" s="84">
        <v>0.46050000000000002</v>
      </c>
      <c r="W148" s="84">
        <v>0.46939999999999998</v>
      </c>
    </row>
    <row r="149" spans="1:23" s="84" customFormat="1" hidden="1">
      <c r="A149" s="82" t="s">
        <v>416</v>
      </c>
      <c r="B149" s="84">
        <v>0</v>
      </c>
      <c r="C149" s="84">
        <v>0</v>
      </c>
      <c r="D149" s="84">
        <v>0</v>
      </c>
      <c r="E149" s="84">
        <v>0</v>
      </c>
      <c r="G149" s="82" t="s">
        <v>416</v>
      </c>
      <c r="H149" s="84">
        <v>0</v>
      </c>
      <c r="I149" s="84">
        <v>0</v>
      </c>
      <c r="J149" s="84">
        <v>0</v>
      </c>
      <c r="K149" s="84">
        <v>0</v>
      </c>
      <c r="M149" s="82" t="s">
        <v>416</v>
      </c>
      <c r="N149" s="84">
        <v>0.48899999999999999</v>
      </c>
      <c r="O149" s="84">
        <v>0.3226</v>
      </c>
      <c r="P149" s="84">
        <v>0.35930000000000001</v>
      </c>
      <c r="Q149" s="84">
        <v>0.29070000000000001</v>
      </c>
      <c r="S149" s="82" t="s">
        <v>416</v>
      </c>
      <c r="T149" s="84">
        <v>0.58460000000000001</v>
      </c>
      <c r="U149" s="84">
        <v>0.49170000000000003</v>
      </c>
      <c r="V149" s="84">
        <v>0.47449999999999998</v>
      </c>
      <c r="W149" s="84">
        <v>0.4103</v>
      </c>
    </row>
    <row r="150" spans="1:23" s="84" customFormat="1" hidden="1">
      <c r="A150" s="115" t="s">
        <v>417</v>
      </c>
      <c r="B150" s="84">
        <v>0</v>
      </c>
      <c r="C150" s="84">
        <v>0</v>
      </c>
      <c r="D150" s="84">
        <v>0</v>
      </c>
      <c r="E150" s="84">
        <v>0</v>
      </c>
      <c r="G150" s="115" t="s">
        <v>417</v>
      </c>
      <c r="H150" s="84">
        <v>0</v>
      </c>
      <c r="I150" s="84">
        <v>0</v>
      </c>
      <c r="J150" s="84">
        <v>0</v>
      </c>
      <c r="K150" s="84">
        <v>0</v>
      </c>
      <c r="M150" s="115" t="s">
        <v>417</v>
      </c>
      <c r="N150" s="84">
        <v>0.45600000000000002</v>
      </c>
      <c r="O150" s="84">
        <v>0.31830000000000003</v>
      </c>
      <c r="P150" s="84">
        <v>0.40110000000000001</v>
      </c>
      <c r="Q150" s="84">
        <v>0.3196</v>
      </c>
      <c r="S150" s="115" t="s">
        <v>417</v>
      </c>
      <c r="T150" s="84">
        <v>0.6593</v>
      </c>
      <c r="U150" s="84">
        <v>0.5212</v>
      </c>
      <c r="V150" s="84">
        <v>0.40439999999999998</v>
      </c>
      <c r="W150" s="84">
        <v>0.38640000000000002</v>
      </c>
    </row>
    <row r="151" spans="1:23" s="84" customFormat="1" hidden="1">
      <c r="A151" s="82" t="s">
        <v>418</v>
      </c>
      <c r="B151" s="84">
        <v>0</v>
      </c>
      <c r="C151" s="84">
        <v>0</v>
      </c>
      <c r="D151" s="84">
        <v>0</v>
      </c>
      <c r="E151" s="84">
        <v>0</v>
      </c>
      <c r="G151" s="82" t="s">
        <v>418</v>
      </c>
      <c r="H151" s="84">
        <v>0</v>
      </c>
      <c r="I151" s="84">
        <v>0</v>
      </c>
      <c r="J151" s="84">
        <v>0</v>
      </c>
      <c r="K151" s="84">
        <v>0</v>
      </c>
      <c r="M151" s="82" t="s">
        <v>418</v>
      </c>
      <c r="N151" s="84">
        <v>0.44750000000000001</v>
      </c>
      <c r="O151" s="84">
        <v>0.25840000000000002</v>
      </c>
      <c r="P151" s="84">
        <v>0.3881</v>
      </c>
      <c r="Q151" s="84">
        <v>0.28999999999999998</v>
      </c>
      <c r="S151" s="82" t="s">
        <v>418</v>
      </c>
      <c r="T151" s="84">
        <v>0.64019999999999999</v>
      </c>
      <c r="U151" s="84">
        <v>0.46400000000000002</v>
      </c>
      <c r="V151" s="84">
        <v>0.3664</v>
      </c>
      <c r="W151" s="84">
        <v>0.4249</v>
      </c>
    </row>
    <row r="152" spans="1:23" s="84" customFormat="1" hidden="1">
      <c r="A152" s="82" t="s">
        <v>419</v>
      </c>
      <c r="B152" s="84">
        <v>0</v>
      </c>
      <c r="C152" s="84">
        <v>0</v>
      </c>
      <c r="D152" s="84">
        <v>0</v>
      </c>
      <c r="E152" s="84">
        <v>0</v>
      </c>
      <c r="G152" s="82" t="s">
        <v>419</v>
      </c>
      <c r="H152" s="84">
        <v>0</v>
      </c>
      <c r="I152" s="84">
        <v>0</v>
      </c>
      <c r="J152" s="84">
        <v>0</v>
      </c>
      <c r="K152" s="84">
        <v>0</v>
      </c>
      <c r="M152" s="82" t="s">
        <v>419</v>
      </c>
      <c r="N152" s="84">
        <v>0.46660000000000001</v>
      </c>
      <c r="O152" s="84">
        <v>0.24460000000000001</v>
      </c>
      <c r="P152" s="84">
        <v>0.35310000000000002</v>
      </c>
      <c r="Q152" s="84">
        <v>0.23</v>
      </c>
      <c r="S152" s="82" t="s">
        <v>419</v>
      </c>
      <c r="T152" s="84">
        <v>0.63529999999999998</v>
      </c>
      <c r="U152" s="84">
        <v>0.45850000000000002</v>
      </c>
      <c r="V152" s="84">
        <v>0.35870000000000002</v>
      </c>
      <c r="W152" s="84">
        <v>0.43709999999999999</v>
      </c>
    </row>
    <row r="153" spans="1:23" s="84" customFormat="1" hidden="1">
      <c r="A153" s="82" t="s">
        <v>420</v>
      </c>
      <c r="B153" s="84">
        <v>0</v>
      </c>
      <c r="C153" s="84">
        <v>0</v>
      </c>
      <c r="D153" s="84">
        <v>0</v>
      </c>
      <c r="E153" s="84">
        <v>0</v>
      </c>
      <c r="G153" s="82" t="s">
        <v>420</v>
      </c>
      <c r="H153" s="84">
        <v>0</v>
      </c>
      <c r="I153" s="84">
        <v>0</v>
      </c>
      <c r="J153" s="84">
        <v>0</v>
      </c>
      <c r="K153" s="84">
        <v>0</v>
      </c>
      <c r="M153" s="82" t="s">
        <v>420</v>
      </c>
      <c r="N153" s="84">
        <v>0.43859999999999999</v>
      </c>
      <c r="O153" s="84">
        <v>0.26939999999999997</v>
      </c>
      <c r="P153" s="84">
        <v>0.35020000000000001</v>
      </c>
      <c r="Q153" s="84">
        <v>0.2092</v>
      </c>
      <c r="S153" s="82" t="s">
        <v>420</v>
      </c>
      <c r="T153" s="84">
        <v>0.61809999999999998</v>
      </c>
      <c r="U153" s="84">
        <v>0.4249</v>
      </c>
      <c r="V153" s="84">
        <v>0.37109999999999999</v>
      </c>
      <c r="W153" s="84">
        <v>0.42670000000000002</v>
      </c>
    </row>
    <row r="154" spans="1:23" s="84" customFormat="1" hidden="1">
      <c r="A154" s="82" t="s">
        <v>421</v>
      </c>
      <c r="B154" s="84">
        <v>0</v>
      </c>
      <c r="C154" s="84">
        <v>0</v>
      </c>
      <c r="D154" s="84">
        <v>0</v>
      </c>
      <c r="E154" s="84">
        <v>0</v>
      </c>
      <c r="G154" s="82" t="s">
        <v>421</v>
      </c>
      <c r="H154" s="84">
        <v>0</v>
      </c>
      <c r="I154" s="84">
        <v>0</v>
      </c>
      <c r="J154" s="84">
        <v>0</v>
      </c>
      <c r="K154" s="84">
        <v>0</v>
      </c>
      <c r="M154" s="82" t="s">
        <v>421</v>
      </c>
      <c r="N154" s="84">
        <v>0.39950000000000002</v>
      </c>
      <c r="O154" s="84">
        <v>0.25590000000000002</v>
      </c>
      <c r="P154" s="84">
        <v>0.32629999999999998</v>
      </c>
      <c r="Q154" s="84">
        <v>0.22919999999999999</v>
      </c>
      <c r="S154" s="82" t="s">
        <v>421</v>
      </c>
      <c r="T154" s="84">
        <v>0.62180000000000002</v>
      </c>
      <c r="U154" s="84">
        <v>0.41420000000000001</v>
      </c>
      <c r="V154" s="84">
        <v>0.374</v>
      </c>
      <c r="W154" s="84">
        <v>0.4531</v>
      </c>
    </row>
    <row r="155" spans="1:23" s="84" customFormat="1" hidden="1">
      <c r="A155" s="82" t="s">
        <v>422</v>
      </c>
      <c r="B155" s="84">
        <v>0</v>
      </c>
      <c r="C155" s="84">
        <v>0</v>
      </c>
      <c r="D155" s="84">
        <v>0</v>
      </c>
      <c r="E155" s="84">
        <v>0</v>
      </c>
      <c r="G155" s="82" t="s">
        <v>422</v>
      </c>
      <c r="H155" s="84">
        <v>6.9999999999999999E-4</v>
      </c>
      <c r="I155" s="84">
        <v>6.6E-3</v>
      </c>
      <c r="J155" s="84">
        <v>0</v>
      </c>
      <c r="K155" s="84">
        <v>0</v>
      </c>
      <c r="M155" s="82" t="s">
        <v>422</v>
      </c>
      <c r="N155" s="84">
        <v>0.3679</v>
      </c>
      <c r="O155" s="84">
        <v>0.26929999999999998</v>
      </c>
      <c r="P155" s="84">
        <v>0.28789999999999999</v>
      </c>
      <c r="Q155" s="84">
        <v>0.22209999999999999</v>
      </c>
      <c r="S155" s="82" t="s">
        <v>422</v>
      </c>
      <c r="T155" s="84">
        <v>0.66039999999999999</v>
      </c>
      <c r="U155" s="84">
        <v>0.37469999999999998</v>
      </c>
      <c r="V155" s="84">
        <v>0.36909999999999998</v>
      </c>
      <c r="W155" s="84">
        <v>0.45250000000000001</v>
      </c>
    </row>
    <row r="156" spans="1:23" s="84" customFormat="1" hidden="1">
      <c r="A156" s="82" t="s">
        <v>423</v>
      </c>
      <c r="B156" s="84">
        <v>0</v>
      </c>
      <c r="C156" s="84">
        <v>0</v>
      </c>
      <c r="D156" s="84">
        <v>0</v>
      </c>
      <c r="E156" s="84">
        <v>0</v>
      </c>
      <c r="G156" s="82" t="s">
        <v>423</v>
      </c>
      <c r="H156" s="84">
        <v>9.5799999999999996E-2</v>
      </c>
      <c r="I156" s="84">
        <v>0.1847</v>
      </c>
      <c r="J156" s="84">
        <v>5.3E-3</v>
      </c>
      <c r="K156" s="84">
        <v>0</v>
      </c>
      <c r="M156" s="82" t="s">
        <v>423</v>
      </c>
      <c r="N156" s="84">
        <v>0.33450000000000002</v>
      </c>
      <c r="O156" s="84">
        <v>0.25290000000000001</v>
      </c>
      <c r="P156" s="84">
        <v>0.2757</v>
      </c>
      <c r="Q156" s="84">
        <v>0.23350000000000001</v>
      </c>
      <c r="S156" s="82" t="s">
        <v>423</v>
      </c>
      <c r="T156" s="84">
        <v>0.64249999999999996</v>
      </c>
      <c r="U156" s="84">
        <v>0.33139999999999997</v>
      </c>
      <c r="V156" s="84">
        <v>0.37159999999999999</v>
      </c>
      <c r="W156" s="84">
        <v>0.39460000000000001</v>
      </c>
    </row>
    <row r="157" spans="1:23" s="84" customFormat="1" hidden="1">
      <c r="A157" s="82" t="s">
        <v>424</v>
      </c>
      <c r="B157" s="84">
        <v>0</v>
      </c>
      <c r="C157" s="84">
        <v>2.5600000000000001E-2</v>
      </c>
      <c r="D157" s="84">
        <v>0</v>
      </c>
      <c r="E157" s="84">
        <v>0</v>
      </c>
      <c r="G157" s="82" t="s">
        <v>424</v>
      </c>
      <c r="H157" s="84">
        <v>0.39539999999999997</v>
      </c>
      <c r="I157" s="84">
        <v>0.55769999999999997</v>
      </c>
      <c r="J157" s="84">
        <v>0.2447</v>
      </c>
      <c r="K157" s="84">
        <v>1.29E-2</v>
      </c>
      <c r="M157" s="82" t="s">
        <v>424</v>
      </c>
      <c r="N157" s="84">
        <v>0.25309999999999999</v>
      </c>
      <c r="O157" s="84">
        <v>0.19689999999999999</v>
      </c>
      <c r="P157" s="84">
        <v>0.27389999999999998</v>
      </c>
      <c r="Q157" s="84">
        <v>0.24829999999999999</v>
      </c>
      <c r="S157" s="82" t="s">
        <v>424</v>
      </c>
      <c r="T157" s="84">
        <v>0.54869999999999997</v>
      </c>
      <c r="U157" s="84">
        <v>0.26300000000000001</v>
      </c>
      <c r="V157" s="84">
        <v>0.33950000000000002</v>
      </c>
      <c r="W157" s="84">
        <v>0.38179999999999997</v>
      </c>
    </row>
    <row r="158" spans="1:23" s="84" customFormat="1" hidden="1">
      <c r="A158" s="82" t="s">
        <v>425</v>
      </c>
      <c r="B158" s="84">
        <v>0.10630000000000001</v>
      </c>
      <c r="C158" s="84">
        <v>0.26050000000000001</v>
      </c>
      <c r="D158" s="84">
        <v>1.24E-2</v>
      </c>
      <c r="E158" s="84">
        <v>0</v>
      </c>
      <c r="G158" s="82" t="s">
        <v>425</v>
      </c>
      <c r="H158" s="84">
        <v>0.59709999999999996</v>
      </c>
      <c r="I158" s="84">
        <v>0.78710000000000002</v>
      </c>
      <c r="J158" s="84">
        <v>0.54630000000000001</v>
      </c>
      <c r="K158" s="84">
        <v>0.26340000000000002</v>
      </c>
      <c r="M158" s="82" t="s">
        <v>425</v>
      </c>
      <c r="N158" s="84">
        <v>0.19420000000000001</v>
      </c>
      <c r="O158" s="84">
        <v>0.14829999999999999</v>
      </c>
      <c r="P158" s="84">
        <v>0.27339999999999998</v>
      </c>
      <c r="Q158" s="84">
        <v>0.2717</v>
      </c>
      <c r="S158" s="82" t="s">
        <v>425</v>
      </c>
      <c r="T158" s="84">
        <v>0.45739999999999997</v>
      </c>
      <c r="U158" s="84">
        <v>0.21379999999999999</v>
      </c>
      <c r="V158" s="84">
        <v>0.31929999999999997</v>
      </c>
      <c r="W158" s="84">
        <v>0.38879999999999998</v>
      </c>
    </row>
    <row r="159" spans="1:23" s="84" customFormat="1" hidden="1">
      <c r="A159" s="82" t="s">
        <v>426</v>
      </c>
      <c r="B159" s="84">
        <v>0.24260000000000001</v>
      </c>
      <c r="C159" s="84">
        <v>0.64739999999999998</v>
      </c>
      <c r="D159" s="84">
        <v>0.37430000000000002</v>
      </c>
      <c r="E159" s="84">
        <v>1.0200000000000001E-2</v>
      </c>
      <c r="G159" s="82" t="s">
        <v>426</v>
      </c>
      <c r="H159" s="84">
        <v>0.7258</v>
      </c>
      <c r="I159" s="84">
        <v>0.86780000000000002</v>
      </c>
      <c r="J159" s="84">
        <v>0.65720000000000001</v>
      </c>
      <c r="K159" s="84">
        <v>0.52359999999999995</v>
      </c>
      <c r="M159" s="82" t="s">
        <v>426</v>
      </c>
      <c r="N159" s="84">
        <v>0.18809999999999999</v>
      </c>
      <c r="O159" s="84">
        <v>0.12790000000000001</v>
      </c>
      <c r="P159" s="84">
        <v>0.20799999999999999</v>
      </c>
      <c r="Q159" s="84">
        <v>0.2258</v>
      </c>
      <c r="S159" s="82" t="s">
        <v>426</v>
      </c>
      <c r="T159" s="84">
        <v>0.3256</v>
      </c>
      <c r="U159" s="84">
        <v>0.16739999999999999</v>
      </c>
      <c r="V159" s="84">
        <v>0.2213</v>
      </c>
      <c r="W159" s="84">
        <v>0.38800000000000001</v>
      </c>
    </row>
    <row r="160" spans="1:23" s="84" customFormat="1" hidden="1">
      <c r="A160" s="82" t="s">
        <v>427</v>
      </c>
      <c r="B160" s="84">
        <v>0.32819999999999999</v>
      </c>
      <c r="C160" s="84">
        <v>0.72170000000000001</v>
      </c>
      <c r="D160" s="84">
        <v>0.62409999999999999</v>
      </c>
      <c r="E160" s="84">
        <v>0.1356</v>
      </c>
      <c r="G160" s="82" t="s">
        <v>427</v>
      </c>
      <c r="H160" s="84">
        <v>0.75209999999999999</v>
      </c>
      <c r="I160" s="84">
        <v>0.87329999999999997</v>
      </c>
      <c r="J160" s="84">
        <v>0.68910000000000005</v>
      </c>
      <c r="K160" s="84">
        <v>0.61699999999999999</v>
      </c>
      <c r="M160" s="82" t="s">
        <v>427</v>
      </c>
      <c r="N160" s="84">
        <v>0.19170000000000001</v>
      </c>
      <c r="O160" s="84">
        <v>0.1143</v>
      </c>
      <c r="P160" s="84">
        <v>0.18740000000000001</v>
      </c>
      <c r="Q160" s="84">
        <v>0.22070000000000001</v>
      </c>
      <c r="S160" s="82" t="s">
        <v>427</v>
      </c>
      <c r="T160" s="84">
        <v>0.38569999999999999</v>
      </c>
      <c r="U160" s="84">
        <v>0.16739999999999999</v>
      </c>
      <c r="V160" s="84">
        <v>0.1462</v>
      </c>
      <c r="W160" s="84">
        <v>0.25030000000000002</v>
      </c>
    </row>
    <row r="161" spans="1:23" s="84" customFormat="1" hidden="1">
      <c r="A161" s="82" t="s">
        <v>428</v>
      </c>
      <c r="B161" s="84">
        <v>0.40360000000000001</v>
      </c>
      <c r="C161" s="84">
        <v>0.80869999999999997</v>
      </c>
      <c r="D161" s="84">
        <v>0.59209999999999996</v>
      </c>
      <c r="E161" s="84">
        <v>0.29210000000000003</v>
      </c>
      <c r="G161" s="82" t="s">
        <v>428</v>
      </c>
      <c r="H161" s="84">
        <v>0.81020000000000003</v>
      </c>
      <c r="I161" s="84">
        <v>0.8498</v>
      </c>
      <c r="J161" s="84">
        <v>0.65500000000000003</v>
      </c>
      <c r="K161" s="84">
        <v>0.6129</v>
      </c>
      <c r="M161" s="82" t="s">
        <v>428</v>
      </c>
      <c r="N161" s="84">
        <v>0.28410000000000002</v>
      </c>
      <c r="O161" s="84">
        <v>9.6199999999999994E-2</v>
      </c>
      <c r="P161" s="84">
        <v>0.22720000000000001</v>
      </c>
      <c r="Q161" s="84">
        <v>0.28249999999999997</v>
      </c>
      <c r="S161" s="82" t="s">
        <v>428</v>
      </c>
      <c r="T161" s="84">
        <v>0.52900000000000003</v>
      </c>
      <c r="U161" s="84">
        <v>0.13739999999999999</v>
      </c>
      <c r="V161" s="84">
        <v>0.24790000000000001</v>
      </c>
      <c r="W161" s="84">
        <v>0.2089</v>
      </c>
    </row>
    <row r="162" spans="1:23" s="84" customFormat="1" hidden="1">
      <c r="A162" s="82" t="s">
        <v>429</v>
      </c>
      <c r="B162" s="84">
        <v>0.48609999999999998</v>
      </c>
      <c r="C162" s="84">
        <v>0.73260000000000003</v>
      </c>
      <c r="D162" s="84">
        <v>0.56289999999999996</v>
      </c>
      <c r="E162" s="84">
        <v>0.29920000000000002</v>
      </c>
      <c r="G162" s="82" t="s">
        <v>429</v>
      </c>
      <c r="H162" s="84">
        <v>0.80159999999999998</v>
      </c>
      <c r="I162" s="84">
        <v>0.84930000000000005</v>
      </c>
      <c r="J162" s="84">
        <v>0.69730000000000003</v>
      </c>
      <c r="K162" s="84">
        <v>0.60529999999999995</v>
      </c>
      <c r="M162" s="82" t="s">
        <v>429</v>
      </c>
      <c r="N162" s="84">
        <v>0.34060000000000001</v>
      </c>
      <c r="O162" s="84">
        <v>0.11609999999999999</v>
      </c>
      <c r="P162" s="84">
        <v>0.19289999999999999</v>
      </c>
      <c r="Q162" s="84">
        <v>0.26490000000000002</v>
      </c>
      <c r="S162" s="82" t="s">
        <v>429</v>
      </c>
      <c r="T162" s="84">
        <v>0.58020000000000005</v>
      </c>
      <c r="U162" s="84">
        <v>0.16919999999999999</v>
      </c>
      <c r="V162" s="84">
        <v>0.23799999999999999</v>
      </c>
      <c r="W162" s="84">
        <v>0.20039999999999999</v>
      </c>
    </row>
    <row r="163" spans="1:23" s="84" customFormat="1" hidden="1">
      <c r="A163" s="82" t="s">
        <v>430</v>
      </c>
      <c r="B163" s="84">
        <v>0.51829999999999998</v>
      </c>
      <c r="C163" s="84">
        <v>0.78129999999999999</v>
      </c>
      <c r="D163" s="84">
        <v>0.61719999999999997</v>
      </c>
      <c r="E163" s="84">
        <v>0.2964</v>
      </c>
      <c r="G163" s="82" t="s">
        <v>430</v>
      </c>
      <c r="H163" s="84">
        <v>0.80689999999999995</v>
      </c>
      <c r="I163" s="84">
        <v>0.84660000000000002</v>
      </c>
      <c r="J163" s="84">
        <v>0.66449999999999998</v>
      </c>
      <c r="K163" s="84">
        <v>0.59850000000000003</v>
      </c>
      <c r="M163" s="82" t="s">
        <v>430</v>
      </c>
      <c r="N163" s="84">
        <v>0.29970000000000002</v>
      </c>
      <c r="O163" s="84">
        <v>0.18340000000000001</v>
      </c>
      <c r="P163" s="84">
        <v>0.16450000000000001</v>
      </c>
      <c r="Q163" s="84">
        <v>0.21299999999999999</v>
      </c>
      <c r="S163" s="82" t="s">
        <v>430</v>
      </c>
      <c r="T163" s="84">
        <v>0.53969999999999996</v>
      </c>
      <c r="U163" s="84">
        <v>0.186</v>
      </c>
      <c r="V163" s="84">
        <v>0.28239999999999998</v>
      </c>
      <c r="W163" s="84">
        <v>0.19259999999999999</v>
      </c>
    </row>
    <row r="164" spans="1:23" s="84" customFormat="1" hidden="1">
      <c r="A164" s="82" t="s">
        <v>431</v>
      </c>
      <c r="B164" s="84">
        <v>0.54300000000000004</v>
      </c>
      <c r="C164" s="84">
        <v>0.7742</v>
      </c>
      <c r="D164" s="84">
        <v>0.64970000000000006</v>
      </c>
      <c r="E164" s="84">
        <v>0.33479999999999999</v>
      </c>
      <c r="G164" s="82" t="s">
        <v>431</v>
      </c>
      <c r="H164" s="84">
        <v>0.81020000000000003</v>
      </c>
      <c r="I164" s="84">
        <v>0.8518</v>
      </c>
      <c r="J164" s="84">
        <v>0.69450000000000001</v>
      </c>
      <c r="K164" s="84">
        <v>0.61709999999999998</v>
      </c>
      <c r="M164" s="82" t="s">
        <v>431</v>
      </c>
      <c r="N164" s="84">
        <v>0.25890000000000002</v>
      </c>
      <c r="O164" s="84">
        <v>0.16450000000000001</v>
      </c>
      <c r="P164" s="84">
        <v>0.15809999999999999</v>
      </c>
      <c r="Q164" s="84">
        <v>0.20119999999999999</v>
      </c>
      <c r="S164" s="82" t="s">
        <v>431</v>
      </c>
      <c r="T164" s="84">
        <v>0.44479999999999997</v>
      </c>
      <c r="U164" s="84">
        <v>0.20039999999999999</v>
      </c>
      <c r="V164" s="84">
        <v>0.24679999999999999</v>
      </c>
      <c r="W164" s="84">
        <v>0.19489999999999999</v>
      </c>
    </row>
    <row r="165" spans="1:23" s="84" customFormat="1" hidden="1">
      <c r="A165" s="82" t="s">
        <v>432</v>
      </c>
      <c r="B165" s="84">
        <v>0.51580000000000004</v>
      </c>
      <c r="C165" s="84">
        <v>0.76229999999999998</v>
      </c>
      <c r="D165" s="84">
        <v>0.66700000000000004</v>
      </c>
      <c r="E165" s="84">
        <v>0.34100000000000003</v>
      </c>
      <c r="G165" s="82" t="s">
        <v>432</v>
      </c>
      <c r="H165" s="84">
        <v>0.70889999999999997</v>
      </c>
      <c r="I165" s="84">
        <v>0.85309999999999997</v>
      </c>
      <c r="J165" s="84">
        <v>0.63580000000000003</v>
      </c>
      <c r="K165" s="84">
        <v>0.57050000000000001</v>
      </c>
      <c r="M165" s="82" t="s">
        <v>432</v>
      </c>
      <c r="N165" s="84">
        <v>0.25779999999999997</v>
      </c>
      <c r="O165" s="84">
        <v>0.14749999999999999</v>
      </c>
      <c r="P165" s="84">
        <v>0.15770000000000001</v>
      </c>
      <c r="Q165" s="84">
        <v>0.22370000000000001</v>
      </c>
      <c r="S165" s="82" t="s">
        <v>432</v>
      </c>
      <c r="T165" s="84">
        <v>0.45419999999999999</v>
      </c>
      <c r="U165" s="84">
        <v>0.218</v>
      </c>
      <c r="V165" s="84">
        <v>0.29899999999999999</v>
      </c>
      <c r="W165" s="84">
        <v>0.20330000000000001</v>
      </c>
    </row>
    <row r="166" spans="1:23" s="84" customFormat="1" hidden="1">
      <c r="A166" s="82" t="s">
        <v>433</v>
      </c>
      <c r="B166" s="84">
        <v>0.47139999999999999</v>
      </c>
      <c r="C166" s="84">
        <v>0.67059999999999997</v>
      </c>
      <c r="D166" s="84">
        <v>0.32300000000000001</v>
      </c>
      <c r="E166" s="84">
        <v>0.19009999999999999</v>
      </c>
      <c r="G166" s="82" t="s">
        <v>433</v>
      </c>
      <c r="H166" s="84">
        <v>0.70809999999999995</v>
      </c>
      <c r="I166" s="84">
        <v>0.79159999999999997</v>
      </c>
      <c r="J166" s="84">
        <v>0.43530000000000002</v>
      </c>
      <c r="K166" s="84">
        <v>0.4027</v>
      </c>
      <c r="M166" s="82" t="s">
        <v>433</v>
      </c>
      <c r="N166" s="84">
        <v>0.26150000000000001</v>
      </c>
      <c r="O166" s="84">
        <v>0.15079999999999999</v>
      </c>
      <c r="P166" s="84">
        <v>0.16950000000000001</v>
      </c>
      <c r="Q166" s="84">
        <v>0.24049999999999999</v>
      </c>
      <c r="S166" s="82" t="s">
        <v>433</v>
      </c>
      <c r="T166" s="84">
        <v>0.51429999999999998</v>
      </c>
      <c r="U166" s="84">
        <v>0.2165</v>
      </c>
      <c r="V166" s="84">
        <v>0.3226</v>
      </c>
      <c r="W166" s="84">
        <v>0.2286</v>
      </c>
    </row>
    <row r="167" spans="1:23" s="84" customFormat="1" hidden="1">
      <c r="A167" s="82" t="s">
        <v>434</v>
      </c>
      <c r="B167" s="84">
        <v>0.22500000000000001</v>
      </c>
      <c r="C167" s="84">
        <v>0.49659999999999999</v>
      </c>
      <c r="D167" s="84">
        <v>0</v>
      </c>
      <c r="E167" s="84">
        <v>0</v>
      </c>
      <c r="G167" s="82" t="s">
        <v>434</v>
      </c>
      <c r="H167" s="84">
        <v>0.48159999999999997</v>
      </c>
      <c r="I167" s="84">
        <v>0.64510000000000001</v>
      </c>
      <c r="J167" s="84">
        <v>9.06E-2</v>
      </c>
      <c r="K167" s="84">
        <v>0.10879999999999999</v>
      </c>
      <c r="M167" s="82" t="s">
        <v>434</v>
      </c>
      <c r="N167" s="84">
        <v>0.32540000000000002</v>
      </c>
      <c r="O167" s="84">
        <v>0.19789999999999999</v>
      </c>
      <c r="P167" s="84">
        <v>0.1704</v>
      </c>
      <c r="Q167" s="84">
        <v>0.25569999999999998</v>
      </c>
      <c r="S167" s="82" t="s">
        <v>434</v>
      </c>
      <c r="T167" s="84">
        <v>0.56100000000000005</v>
      </c>
      <c r="U167" s="84">
        <v>0.24660000000000001</v>
      </c>
      <c r="V167" s="84">
        <v>0.34499999999999997</v>
      </c>
      <c r="W167" s="84">
        <v>0.27250000000000002</v>
      </c>
    </row>
    <row r="168" spans="1:23" s="84" customFormat="1" hidden="1">
      <c r="A168" s="82" t="s">
        <v>435</v>
      </c>
      <c r="B168" s="84">
        <v>0</v>
      </c>
      <c r="C168" s="84">
        <v>9.0499999999999997E-2</v>
      </c>
      <c r="D168" s="84">
        <v>0</v>
      </c>
      <c r="E168" s="84">
        <v>0</v>
      </c>
      <c r="G168" s="82" t="s">
        <v>435</v>
      </c>
      <c r="H168" s="84">
        <v>0.13569999999999999</v>
      </c>
      <c r="I168" s="84">
        <v>0.34079999999999999</v>
      </c>
      <c r="J168" s="84">
        <v>1E-4</v>
      </c>
      <c r="K168" s="84">
        <v>2.0000000000000001E-4</v>
      </c>
      <c r="M168" s="82" t="s">
        <v>435</v>
      </c>
      <c r="N168" s="84">
        <v>0.41039999999999999</v>
      </c>
      <c r="O168" s="84">
        <v>0.22650000000000001</v>
      </c>
      <c r="P168" s="84">
        <v>0.18890000000000001</v>
      </c>
      <c r="Q168" s="84">
        <v>0.31580000000000003</v>
      </c>
      <c r="S168" s="82" t="s">
        <v>435</v>
      </c>
      <c r="T168" s="84">
        <v>0.62919999999999998</v>
      </c>
      <c r="U168" s="84">
        <v>0.27689999999999998</v>
      </c>
      <c r="V168" s="84">
        <v>0.41899999999999998</v>
      </c>
      <c r="W168" s="84">
        <v>0.35749999999999998</v>
      </c>
    </row>
    <row r="169" spans="1:23" s="84" customFormat="1" hidden="1">
      <c r="A169" s="82" t="s">
        <v>436</v>
      </c>
      <c r="B169" s="84">
        <v>0</v>
      </c>
      <c r="C169" s="84">
        <v>0</v>
      </c>
      <c r="D169" s="84">
        <v>0</v>
      </c>
      <c r="E169" s="84">
        <v>0</v>
      </c>
      <c r="G169" s="82" t="s">
        <v>436</v>
      </c>
      <c r="H169" s="84">
        <v>3.8999999999999998E-3</v>
      </c>
      <c r="I169" s="84">
        <v>4.1099999999999998E-2</v>
      </c>
      <c r="J169" s="84">
        <v>0</v>
      </c>
      <c r="K169" s="84">
        <v>0</v>
      </c>
      <c r="M169" s="82" t="s">
        <v>436</v>
      </c>
      <c r="N169" s="84">
        <v>0.43099999999999999</v>
      </c>
      <c r="O169" s="84">
        <v>0.25659999999999999</v>
      </c>
      <c r="P169" s="84">
        <v>0.2666</v>
      </c>
      <c r="Q169" s="84">
        <v>0.31619999999999998</v>
      </c>
      <c r="S169" s="82" t="s">
        <v>436</v>
      </c>
      <c r="T169" s="84">
        <v>0.73980000000000001</v>
      </c>
      <c r="U169" s="84">
        <v>0.39169999999999999</v>
      </c>
      <c r="V169" s="84">
        <v>0.41289999999999999</v>
      </c>
      <c r="W169" s="84">
        <v>0.46179999999999999</v>
      </c>
    </row>
    <row r="170" spans="1:23" s="84" customFormat="1" hidden="1">
      <c r="A170" s="82" t="s">
        <v>437</v>
      </c>
      <c r="B170" s="84">
        <v>0</v>
      </c>
      <c r="C170" s="84">
        <v>0</v>
      </c>
      <c r="D170" s="84">
        <v>0</v>
      </c>
      <c r="E170" s="84">
        <v>0</v>
      </c>
      <c r="G170" s="82" t="s">
        <v>437</v>
      </c>
      <c r="H170" s="84">
        <v>0</v>
      </c>
      <c r="I170" s="84">
        <v>0</v>
      </c>
      <c r="J170" s="84">
        <v>0</v>
      </c>
      <c r="K170" s="84">
        <v>0</v>
      </c>
      <c r="M170" s="82" t="s">
        <v>437</v>
      </c>
      <c r="N170" s="84">
        <v>0.42820000000000003</v>
      </c>
      <c r="O170" s="84">
        <v>0.28179999999999999</v>
      </c>
      <c r="P170" s="84">
        <v>0.36249999999999999</v>
      </c>
      <c r="Q170" s="84">
        <v>0.31119999999999998</v>
      </c>
      <c r="S170" s="82" t="s">
        <v>437</v>
      </c>
      <c r="T170" s="84">
        <v>0.80210000000000004</v>
      </c>
      <c r="U170" s="84">
        <v>0.51390000000000002</v>
      </c>
      <c r="V170" s="84">
        <v>0.40910000000000002</v>
      </c>
      <c r="W170" s="84">
        <v>0.56240000000000001</v>
      </c>
    </row>
    <row r="171" spans="1:23" s="84" customFormat="1" hidden="1">
      <c r="A171" s="82" t="s">
        <v>438</v>
      </c>
      <c r="B171" s="84">
        <v>0</v>
      </c>
      <c r="C171" s="84">
        <v>0</v>
      </c>
      <c r="D171" s="84">
        <v>0</v>
      </c>
      <c r="E171" s="84">
        <v>0</v>
      </c>
      <c r="G171" s="82" t="s">
        <v>438</v>
      </c>
      <c r="H171" s="84">
        <v>0</v>
      </c>
      <c r="I171" s="84">
        <v>0</v>
      </c>
      <c r="J171" s="84">
        <v>0</v>
      </c>
      <c r="K171" s="84">
        <v>0</v>
      </c>
      <c r="M171" s="82" t="s">
        <v>438</v>
      </c>
      <c r="N171" s="84">
        <v>0.48180000000000001</v>
      </c>
      <c r="O171" s="84">
        <v>0.26500000000000001</v>
      </c>
      <c r="P171" s="84">
        <v>0.3886</v>
      </c>
      <c r="Q171" s="84">
        <v>0.31440000000000001</v>
      </c>
      <c r="S171" s="82" t="s">
        <v>438</v>
      </c>
      <c r="T171" s="84">
        <v>0.76070000000000004</v>
      </c>
      <c r="U171" s="84">
        <v>0.50819999999999999</v>
      </c>
      <c r="V171" s="84">
        <v>0.44319999999999998</v>
      </c>
      <c r="W171" s="84">
        <v>0.5121</v>
      </c>
    </row>
    <row r="172" spans="1:23" s="84" customFormat="1" hidden="1">
      <c r="A172" s="82" t="s">
        <v>439</v>
      </c>
      <c r="B172" s="84">
        <v>0</v>
      </c>
      <c r="C172" s="84">
        <v>0</v>
      </c>
      <c r="D172" s="84">
        <v>0</v>
      </c>
      <c r="E172" s="84">
        <v>0</v>
      </c>
      <c r="G172" s="82" t="s">
        <v>439</v>
      </c>
      <c r="H172" s="84">
        <v>0</v>
      </c>
      <c r="I172" s="84">
        <v>0</v>
      </c>
      <c r="J172" s="84">
        <v>0</v>
      </c>
      <c r="K172" s="84">
        <v>0</v>
      </c>
      <c r="M172" s="82" t="s">
        <v>439</v>
      </c>
      <c r="N172" s="84">
        <v>0.4783</v>
      </c>
      <c r="O172" s="84">
        <v>0.2656</v>
      </c>
      <c r="P172" s="84">
        <v>0.3574</v>
      </c>
      <c r="Q172" s="84">
        <v>0.32750000000000001</v>
      </c>
      <c r="S172" s="82" t="s">
        <v>439</v>
      </c>
      <c r="T172" s="84">
        <v>0.74060000000000004</v>
      </c>
      <c r="U172" s="84">
        <v>0.48570000000000002</v>
      </c>
      <c r="V172" s="84">
        <v>0.46050000000000002</v>
      </c>
      <c r="W172" s="84">
        <v>0.46939999999999998</v>
      </c>
    </row>
    <row r="173" spans="1:23" s="84" customFormat="1" hidden="1">
      <c r="A173" s="82" t="s">
        <v>440</v>
      </c>
      <c r="B173" s="84">
        <v>0</v>
      </c>
      <c r="C173" s="84">
        <v>0</v>
      </c>
      <c r="D173" s="84">
        <v>0</v>
      </c>
      <c r="E173" s="84">
        <v>0</v>
      </c>
      <c r="G173" s="82" t="s">
        <v>440</v>
      </c>
      <c r="H173" s="84">
        <v>0</v>
      </c>
      <c r="I173" s="84">
        <v>0</v>
      </c>
      <c r="J173" s="84">
        <v>0</v>
      </c>
      <c r="K173" s="84">
        <v>0</v>
      </c>
      <c r="M173" s="82" t="s">
        <v>440</v>
      </c>
      <c r="N173" s="84">
        <v>0.48899999999999999</v>
      </c>
      <c r="O173" s="84">
        <v>0.3226</v>
      </c>
      <c r="P173" s="84">
        <v>0.35930000000000001</v>
      </c>
      <c r="Q173" s="84">
        <v>0.29070000000000001</v>
      </c>
      <c r="S173" s="82" t="s">
        <v>440</v>
      </c>
      <c r="T173" s="84">
        <v>0.58460000000000001</v>
      </c>
      <c r="U173" s="84">
        <v>0.49170000000000003</v>
      </c>
      <c r="V173" s="84">
        <v>0.47449999999999998</v>
      </c>
      <c r="W173" s="84">
        <v>0.4103</v>
      </c>
    </row>
    <row r="174" spans="1:23" s="84" customFormat="1" hidden="1">
      <c r="A174" s="92"/>
      <c r="G174" s="92"/>
      <c r="M174" s="92"/>
      <c r="S174" s="92"/>
    </row>
    <row r="175" spans="1:23" s="84" customFormat="1" hidden="1"/>
    <row r="176" spans="1:23" s="84" customFormat="1"/>
    <row r="177" spans="1:29" s="84" customFormat="1">
      <c r="A177" s="144" t="s">
        <v>8</v>
      </c>
      <c r="B177" s="144"/>
      <c r="C177" s="144"/>
      <c r="D177" s="144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Z177" s="84" t="s">
        <v>86</v>
      </c>
      <c r="AA177" s="84" t="s">
        <v>87</v>
      </c>
      <c r="AB177" s="84" t="s">
        <v>88</v>
      </c>
      <c r="AC177" s="84" t="s">
        <v>85</v>
      </c>
    </row>
    <row r="178" spans="1:29" s="84" customFormat="1">
      <c r="B178" s="84" t="s">
        <v>99</v>
      </c>
      <c r="H178" s="84" t="s">
        <v>100</v>
      </c>
      <c r="N178" s="84" t="s">
        <v>98</v>
      </c>
      <c r="T178" s="84" t="s">
        <v>164</v>
      </c>
    </row>
    <row r="179" spans="1:29" s="84" customFormat="1">
      <c r="A179" s="44"/>
      <c r="B179" s="44" t="s">
        <v>86</v>
      </c>
      <c r="C179" s="44" t="s">
        <v>87</v>
      </c>
      <c r="D179" s="44" t="s">
        <v>88</v>
      </c>
      <c r="E179" s="44" t="s">
        <v>85</v>
      </c>
      <c r="F179" s="44"/>
      <c r="G179" s="44"/>
      <c r="H179" s="44" t="s">
        <v>86</v>
      </c>
      <c r="I179" s="44" t="s">
        <v>87</v>
      </c>
      <c r="J179" s="44" t="s">
        <v>88</v>
      </c>
      <c r="K179" s="44" t="s">
        <v>85</v>
      </c>
      <c r="L179" s="44"/>
      <c r="M179" s="44"/>
      <c r="N179" s="44" t="s">
        <v>86</v>
      </c>
      <c r="O179" s="44" t="s">
        <v>87</v>
      </c>
      <c r="P179" s="44" t="s">
        <v>88</v>
      </c>
      <c r="Q179" s="44" t="s">
        <v>85</v>
      </c>
      <c r="R179" s="44"/>
      <c r="S179" s="44"/>
      <c r="T179" s="44" t="s">
        <v>86</v>
      </c>
      <c r="U179" s="44" t="s">
        <v>87</v>
      </c>
      <c r="V179" s="44" t="s">
        <v>88</v>
      </c>
      <c r="W179" s="44" t="s">
        <v>85</v>
      </c>
    </row>
    <row r="180" spans="1:29" s="84" customFormat="1">
      <c r="A180" s="115" t="s">
        <v>273</v>
      </c>
      <c r="B180" s="84">
        <v>0</v>
      </c>
      <c r="C180" s="84">
        <v>0</v>
      </c>
      <c r="D180" s="84">
        <v>0</v>
      </c>
      <c r="E180" s="84">
        <v>0</v>
      </c>
      <c r="F180" s="44"/>
      <c r="G180" s="115" t="s">
        <v>273</v>
      </c>
      <c r="H180" s="84">
        <v>0</v>
      </c>
      <c r="I180" s="84">
        <v>0</v>
      </c>
      <c r="J180" s="84">
        <v>0</v>
      </c>
      <c r="K180" s="84">
        <v>0</v>
      </c>
      <c r="L180" s="44"/>
      <c r="M180" s="115" t="s">
        <v>273</v>
      </c>
      <c r="N180" s="84">
        <v>0.45839999999999997</v>
      </c>
      <c r="O180" s="84">
        <v>0.47349999999999998</v>
      </c>
      <c r="P180" s="84">
        <v>0.45219999999999999</v>
      </c>
      <c r="Q180" s="84">
        <v>0.14269999999999999</v>
      </c>
      <c r="R180" s="44"/>
      <c r="S180" s="115" t="s">
        <v>273</v>
      </c>
      <c r="T180" s="84">
        <v>0.4924</v>
      </c>
      <c r="U180" s="84">
        <v>0.33329999999999999</v>
      </c>
      <c r="V180" s="84">
        <v>0.3962</v>
      </c>
      <c r="W180" s="84">
        <v>0.84109999999999996</v>
      </c>
    </row>
    <row r="181" spans="1:29" s="84" customFormat="1">
      <c r="A181" s="82" t="s">
        <v>274</v>
      </c>
      <c r="B181" s="84">
        <v>0</v>
      </c>
      <c r="C181" s="84">
        <v>0</v>
      </c>
      <c r="D181" s="84">
        <v>0</v>
      </c>
      <c r="E181" s="84">
        <v>0</v>
      </c>
      <c r="F181" s="44"/>
      <c r="G181" s="82" t="s">
        <v>274</v>
      </c>
      <c r="H181" s="84">
        <v>0</v>
      </c>
      <c r="I181" s="84">
        <v>0</v>
      </c>
      <c r="J181" s="84">
        <v>0</v>
      </c>
      <c r="K181" s="84">
        <v>0</v>
      </c>
      <c r="L181" s="44"/>
      <c r="M181" s="82" t="s">
        <v>274</v>
      </c>
      <c r="N181" s="84">
        <v>0.43819999999999998</v>
      </c>
      <c r="O181" s="84">
        <v>0.43230000000000002</v>
      </c>
      <c r="P181" s="84">
        <v>0.41170000000000001</v>
      </c>
      <c r="Q181" s="84">
        <v>0.17399999999999999</v>
      </c>
      <c r="R181" s="44"/>
      <c r="S181" s="82" t="s">
        <v>274</v>
      </c>
      <c r="T181" s="84">
        <v>0.40610000000000002</v>
      </c>
      <c r="U181" s="84">
        <v>0.29730000000000001</v>
      </c>
      <c r="V181" s="84">
        <v>0.35210000000000002</v>
      </c>
      <c r="W181" s="84">
        <v>0.83489999999999998</v>
      </c>
    </row>
    <row r="182" spans="1:29" s="84" customFormat="1">
      <c r="A182" s="82" t="s">
        <v>275</v>
      </c>
      <c r="B182" s="84">
        <v>0</v>
      </c>
      <c r="C182" s="84">
        <v>0</v>
      </c>
      <c r="D182" s="84">
        <v>0</v>
      </c>
      <c r="E182" s="84">
        <v>0</v>
      </c>
      <c r="F182" s="44"/>
      <c r="G182" s="82" t="s">
        <v>275</v>
      </c>
      <c r="H182" s="84">
        <v>0</v>
      </c>
      <c r="I182" s="84">
        <v>0</v>
      </c>
      <c r="J182" s="84">
        <v>0</v>
      </c>
      <c r="K182" s="84">
        <v>0</v>
      </c>
      <c r="L182" s="44"/>
      <c r="M182" s="82" t="s">
        <v>275</v>
      </c>
      <c r="N182" s="84">
        <v>0.38729999999999998</v>
      </c>
      <c r="O182" s="84">
        <v>0.39650000000000002</v>
      </c>
      <c r="P182" s="84">
        <v>0.37369999999999998</v>
      </c>
      <c r="Q182" s="84">
        <v>0.18990000000000001</v>
      </c>
      <c r="R182" s="44"/>
      <c r="S182" s="82" t="s">
        <v>275</v>
      </c>
      <c r="T182" s="84">
        <v>0.3231</v>
      </c>
      <c r="U182" s="84">
        <v>0.27279999999999999</v>
      </c>
      <c r="V182" s="84">
        <v>0.32100000000000001</v>
      </c>
      <c r="W182" s="84">
        <v>0.80620000000000003</v>
      </c>
    </row>
    <row r="183" spans="1:29" s="84" customFormat="1">
      <c r="A183" s="82" t="s">
        <v>276</v>
      </c>
      <c r="B183" s="84">
        <v>0</v>
      </c>
      <c r="C183" s="84">
        <v>0</v>
      </c>
      <c r="D183" s="84">
        <v>0</v>
      </c>
      <c r="E183" s="84">
        <v>0</v>
      </c>
      <c r="F183" s="44"/>
      <c r="G183" s="82" t="s">
        <v>276</v>
      </c>
      <c r="H183" s="84">
        <v>0</v>
      </c>
      <c r="I183" s="84">
        <v>0</v>
      </c>
      <c r="J183" s="84">
        <v>0</v>
      </c>
      <c r="K183" s="84">
        <v>0</v>
      </c>
      <c r="L183" s="44"/>
      <c r="M183" s="82" t="s">
        <v>276</v>
      </c>
      <c r="N183" s="84">
        <v>0.3861</v>
      </c>
      <c r="O183" s="84">
        <v>0.29089999999999999</v>
      </c>
      <c r="P183" s="84">
        <v>0.33279999999999998</v>
      </c>
      <c r="Q183" s="84">
        <v>0.192</v>
      </c>
      <c r="R183" s="44"/>
      <c r="S183" s="82" t="s">
        <v>276</v>
      </c>
      <c r="T183" s="84">
        <v>0.34960000000000002</v>
      </c>
      <c r="U183" s="84">
        <v>0.23139999999999999</v>
      </c>
      <c r="V183" s="84">
        <v>0.29459999999999997</v>
      </c>
      <c r="W183" s="84">
        <v>0.79920000000000002</v>
      </c>
    </row>
    <row r="184" spans="1:29" s="84" customFormat="1">
      <c r="A184" s="82" t="s">
        <v>277</v>
      </c>
      <c r="B184" s="84">
        <v>0</v>
      </c>
      <c r="C184" s="84">
        <v>0</v>
      </c>
      <c r="D184" s="84">
        <v>0</v>
      </c>
      <c r="E184" s="84">
        <v>0</v>
      </c>
      <c r="F184" s="44"/>
      <c r="G184" s="82" t="s">
        <v>277</v>
      </c>
      <c r="H184" s="84">
        <v>0</v>
      </c>
      <c r="I184" s="84">
        <v>0</v>
      </c>
      <c r="J184" s="84">
        <v>0</v>
      </c>
      <c r="K184" s="84">
        <v>0</v>
      </c>
      <c r="L184" s="44"/>
      <c r="M184" s="82" t="s">
        <v>277</v>
      </c>
      <c r="N184" s="84">
        <v>0.35099999999999998</v>
      </c>
      <c r="O184" s="84">
        <v>0.34610000000000002</v>
      </c>
      <c r="P184" s="84">
        <v>0.2472</v>
      </c>
      <c r="Q184" s="84">
        <v>0.21010000000000001</v>
      </c>
      <c r="R184" s="44"/>
      <c r="S184" s="82" t="s">
        <v>277</v>
      </c>
      <c r="T184" s="84">
        <v>0.40970000000000001</v>
      </c>
      <c r="U184" s="84">
        <v>0.1817</v>
      </c>
      <c r="V184" s="84">
        <v>0.2767</v>
      </c>
      <c r="W184" s="84">
        <v>0.81689999999999996</v>
      </c>
    </row>
    <row r="185" spans="1:29" s="84" customFormat="1">
      <c r="A185" s="82" t="s">
        <v>278</v>
      </c>
      <c r="B185" s="84">
        <v>0</v>
      </c>
      <c r="C185" s="84">
        <v>0</v>
      </c>
      <c r="D185" s="84">
        <v>0</v>
      </c>
      <c r="E185" s="84">
        <v>0</v>
      </c>
      <c r="F185" s="44"/>
      <c r="G185" s="82" t="s">
        <v>278</v>
      </c>
      <c r="H185" s="84">
        <v>8.0000000000000004E-4</v>
      </c>
      <c r="I185" s="84">
        <v>8.0000000000000004E-4</v>
      </c>
      <c r="J185" s="84">
        <v>0</v>
      </c>
      <c r="K185" s="84">
        <v>0</v>
      </c>
      <c r="L185" s="44"/>
      <c r="M185" s="82" t="s">
        <v>278</v>
      </c>
      <c r="N185" s="84">
        <v>0.33160000000000001</v>
      </c>
      <c r="O185" s="84">
        <v>0.3508</v>
      </c>
      <c r="P185" s="84">
        <v>0.19309999999999999</v>
      </c>
      <c r="Q185" s="84">
        <v>0.25309999999999999</v>
      </c>
      <c r="R185" s="44"/>
      <c r="S185" s="82" t="s">
        <v>278</v>
      </c>
      <c r="T185" s="84">
        <v>0.35239999999999999</v>
      </c>
      <c r="U185" s="84">
        <v>0.13569999999999999</v>
      </c>
      <c r="V185" s="84">
        <v>0.2291</v>
      </c>
      <c r="W185" s="84">
        <v>0.81010000000000004</v>
      </c>
    </row>
    <row r="186" spans="1:29" s="84" customFormat="1">
      <c r="A186" s="82" t="s">
        <v>279</v>
      </c>
      <c r="B186" s="84">
        <v>0</v>
      </c>
      <c r="C186" s="84">
        <v>0</v>
      </c>
      <c r="D186" s="84">
        <v>0</v>
      </c>
      <c r="E186" s="84">
        <v>0</v>
      </c>
      <c r="F186" s="44"/>
      <c r="G186" s="82" t="s">
        <v>279</v>
      </c>
      <c r="H186" s="84">
        <v>6.7699999999999996E-2</v>
      </c>
      <c r="I186" s="84">
        <v>5.3199999999999997E-2</v>
      </c>
      <c r="J186" s="84">
        <v>1.26E-2</v>
      </c>
      <c r="K186" s="84">
        <v>0</v>
      </c>
      <c r="L186" s="44"/>
      <c r="M186" s="82" t="s">
        <v>279</v>
      </c>
      <c r="N186" s="84">
        <v>0.28029999999999999</v>
      </c>
      <c r="O186" s="84">
        <v>0.26269999999999999</v>
      </c>
      <c r="P186" s="84">
        <v>0.12379999999999999</v>
      </c>
      <c r="Q186" s="84">
        <v>0.33079999999999998</v>
      </c>
      <c r="R186" s="44"/>
      <c r="S186" s="82" t="s">
        <v>279</v>
      </c>
      <c r="T186" s="84">
        <v>0.31169999999999998</v>
      </c>
      <c r="U186" s="84">
        <v>0.1033</v>
      </c>
      <c r="V186" s="84">
        <v>0.14849999999999999</v>
      </c>
      <c r="W186" s="84">
        <v>0.75139999999999996</v>
      </c>
    </row>
    <row r="187" spans="1:29" s="84" customFormat="1">
      <c r="A187" s="82" t="s">
        <v>280</v>
      </c>
      <c r="B187" s="84">
        <v>3.5099999999999999E-2</v>
      </c>
      <c r="C187" s="84">
        <v>7.1300000000000002E-2</v>
      </c>
      <c r="D187" s="84">
        <v>0</v>
      </c>
      <c r="E187" s="84">
        <v>0</v>
      </c>
      <c r="F187" s="44"/>
      <c r="G187" s="82" t="s">
        <v>280</v>
      </c>
      <c r="H187" s="84">
        <v>0.21279999999999999</v>
      </c>
      <c r="I187" s="84">
        <v>0.2324</v>
      </c>
      <c r="J187" s="84">
        <v>0.214</v>
      </c>
      <c r="K187" s="84">
        <v>1.17E-2</v>
      </c>
      <c r="L187" s="44"/>
      <c r="M187" s="82" t="s">
        <v>280</v>
      </c>
      <c r="N187" s="84">
        <v>0.31630000000000003</v>
      </c>
      <c r="O187" s="84">
        <v>0.25430000000000003</v>
      </c>
      <c r="P187" s="84">
        <v>0.10340000000000001</v>
      </c>
      <c r="Q187" s="84">
        <v>0.29949999999999999</v>
      </c>
      <c r="R187" s="44"/>
      <c r="S187" s="82" t="s">
        <v>280</v>
      </c>
      <c r="T187" s="84">
        <v>0.3508</v>
      </c>
      <c r="U187" s="84">
        <v>0.10249999999999999</v>
      </c>
      <c r="V187" s="84">
        <v>9.9500000000000005E-2</v>
      </c>
      <c r="W187" s="84">
        <v>0.70820000000000005</v>
      </c>
    </row>
    <row r="188" spans="1:29" s="84" customFormat="1">
      <c r="A188" s="82" t="s">
        <v>281</v>
      </c>
      <c r="B188" s="84">
        <v>0.35699999999999998</v>
      </c>
      <c r="C188" s="84">
        <v>0.438</v>
      </c>
      <c r="D188" s="84">
        <v>2.5000000000000001E-2</v>
      </c>
      <c r="E188" s="84">
        <v>0</v>
      </c>
      <c r="F188" s="44"/>
      <c r="G188" s="82" t="s">
        <v>281</v>
      </c>
      <c r="H188" s="84">
        <v>0.40749999999999997</v>
      </c>
      <c r="I188" s="84">
        <v>0.4647</v>
      </c>
      <c r="J188" s="84">
        <v>0.51249999999999996</v>
      </c>
      <c r="K188" s="84">
        <v>0.14760000000000001</v>
      </c>
      <c r="L188" s="44"/>
      <c r="M188" s="82" t="s">
        <v>281</v>
      </c>
      <c r="N188" s="84">
        <v>0.37859999999999999</v>
      </c>
      <c r="O188" s="84">
        <v>0.26889999999999997</v>
      </c>
      <c r="P188" s="84">
        <v>0.1205</v>
      </c>
      <c r="Q188" s="84">
        <v>0.28149999999999997</v>
      </c>
      <c r="R188" s="44"/>
      <c r="S188" s="82" t="s">
        <v>281</v>
      </c>
      <c r="T188" s="84">
        <v>0.39910000000000001</v>
      </c>
      <c r="U188" s="84">
        <v>9.0700000000000003E-2</v>
      </c>
      <c r="V188" s="84">
        <v>8.9099999999999999E-2</v>
      </c>
      <c r="W188" s="84">
        <v>0.68259999999999998</v>
      </c>
    </row>
    <row r="189" spans="1:29" s="84" customFormat="1">
      <c r="A189" s="82" t="s">
        <v>282</v>
      </c>
      <c r="B189" s="84">
        <v>0.47339999999999999</v>
      </c>
      <c r="C189" s="84">
        <v>0.62370000000000003</v>
      </c>
      <c r="D189" s="84">
        <v>0.2039</v>
      </c>
      <c r="E189" s="84">
        <v>2.7900000000000001E-2</v>
      </c>
      <c r="F189" s="44"/>
      <c r="G189" s="82" t="s">
        <v>282</v>
      </c>
      <c r="H189" s="84">
        <v>0.62480000000000002</v>
      </c>
      <c r="I189" s="84">
        <v>0.63719999999999999</v>
      </c>
      <c r="J189" s="84">
        <v>0.74270000000000003</v>
      </c>
      <c r="K189" s="84">
        <v>0.29670000000000002</v>
      </c>
      <c r="L189" s="44"/>
      <c r="M189" s="82" t="s">
        <v>282</v>
      </c>
      <c r="N189" s="84">
        <v>0.54239999999999999</v>
      </c>
      <c r="O189" s="84">
        <v>0.23280000000000001</v>
      </c>
      <c r="P189" s="84">
        <v>0.11509999999999999</v>
      </c>
      <c r="Q189" s="84">
        <v>0.26040000000000002</v>
      </c>
      <c r="R189" s="44"/>
      <c r="S189" s="82" t="s">
        <v>282</v>
      </c>
      <c r="T189" s="84">
        <v>0.41160000000000002</v>
      </c>
      <c r="U189" s="84">
        <v>7.4700000000000003E-2</v>
      </c>
      <c r="V189" s="84">
        <v>7.3499999999999996E-2</v>
      </c>
      <c r="W189" s="84">
        <v>0.61299999999999999</v>
      </c>
    </row>
    <row r="190" spans="1:29" s="84" customFormat="1">
      <c r="A190" s="82" t="s">
        <v>283</v>
      </c>
      <c r="B190" s="84">
        <v>0.5202</v>
      </c>
      <c r="C190" s="84">
        <v>0.60660000000000003</v>
      </c>
      <c r="D190" s="84">
        <v>0.24340000000000001</v>
      </c>
      <c r="E190" s="84">
        <v>0.19389999999999999</v>
      </c>
      <c r="F190" s="44"/>
      <c r="G190" s="82" t="s">
        <v>283</v>
      </c>
      <c r="H190" s="84">
        <v>0.72550000000000003</v>
      </c>
      <c r="I190" s="84">
        <v>0.75519999999999998</v>
      </c>
      <c r="J190" s="84">
        <v>0.90210000000000001</v>
      </c>
      <c r="K190" s="84">
        <v>0.3916</v>
      </c>
      <c r="L190" s="44"/>
      <c r="M190" s="82" t="s">
        <v>283</v>
      </c>
      <c r="N190" s="84">
        <v>0.61980000000000002</v>
      </c>
      <c r="O190" s="84">
        <v>0.29930000000000001</v>
      </c>
      <c r="P190" s="84">
        <v>0.12670000000000001</v>
      </c>
      <c r="Q190" s="84">
        <v>0.2364</v>
      </c>
      <c r="R190" s="44"/>
      <c r="S190" s="82" t="s">
        <v>283</v>
      </c>
      <c r="T190" s="84">
        <v>0.59609999999999996</v>
      </c>
      <c r="U190" s="84">
        <v>0.1308</v>
      </c>
      <c r="V190" s="84">
        <v>0.1026</v>
      </c>
      <c r="W190" s="84">
        <v>0.51359999999999995</v>
      </c>
    </row>
    <row r="191" spans="1:29" s="84" customFormat="1">
      <c r="A191" s="82" t="s">
        <v>284</v>
      </c>
      <c r="B191" s="84">
        <v>0.63449999999999995</v>
      </c>
      <c r="C191" s="84">
        <v>0.71660000000000001</v>
      </c>
      <c r="D191" s="84">
        <v>0.29920000000000002</v>
      </c>
      <c r="E191" s="84">
        <v>0.25629999999999997</v>
      </c>
      <c r="F191" s="44"/>
      <c r="G191" s="82" t="s">
        <v>284</v>
      </c>
      <c r="H191" s="84">
        <v>0.90249999999999997</v>
      </c>
      <c r="I191" s="84">
        <v>0.84309999999999996</v>
      </c>
      <c r="J191" s="84">
        <v>0.9677</v>
      </c>
      <c r="K191" s="84">
        <v>0.50729999999999997</v>
      </c>
      <c r="L191" s="44"/>
      <c r="M191" s="82" t="s">
        <v>284</v>
      </c>
      <c r="N191" s="84">
        <v>0.622</v>
      </c>
      <c r="O191" s="84">
        <v>0.4138</v>
      </c>
      <c r="P191" s="84">
        <v>0.14940000000000001</v>
      </c>
      <c r="Q191" s="84">
        <v>0.1482</v>
      </c>
      <c r="R191" s="44"/>
      <c r="S191" s="82" t="s">
        <v>284</v>
      </c>
      <c r="T191" s="84">
        <v>0.751</v>
      </c>
      <c r="U191" s="84">
        <v>0.1603</v>
      </c>
      <c r="V191" s="84">
        <v>0.1038</v>
      </c>
      <c r="W191" s="84">
        <v>0.61680000000000001</v>
      </c>
    </row>
    <row r="192" spans="1:29" s="84" customFormat="1">
      <c r="A192" s="82" t="s">
        <v>285</v>
      </c>
      <c r="B192" s="84">
        <v>0.70609999999999995</v>
      </c>
      <c r="C192" s="84">
        <v>0.61550000000000005</v>
      </c>
      <c r="D192" s="84">
        <v>0.31929999999999997</v>
      </c>
      <c r="E192" s="84">
        <v>0.2626</v>
      </c>
      <c r="F192" s="44"/>
      <c r="G192" s="82" t="s">
        <v>285</v>
      </c>
      <c r="H192" s="84">
        <v>0.91420000000000001</v>
      </c>
      <c r="I192" s="84">
        <v>0.78290000000000004</v>
      </c>
      <c r="J192" s="84">
        <v>0.97729999999999995</v>
      </c>
      <c r="K192" s="84">
        <v>0.54010000000000002</v>
      </c>
      <c r="L192" s="44"/>
      <c r="M192" s="82" t="s">
        <v>285</v>
      </c>
      <c r="N192" s="84">
        <v>0.45610000000000001</v>
      </c>
      <c r="O192" s="84">
        <v>0.42149999999999999</v>
      </c>
      <c r="P192" s="84">
        <v>0.15720000000000001</v>
      </c>
      <c r="Q192" s="84">
        <v>0.1295</v>
      </c>
      <c r="R192" s="44"/>
      <c r="S192" s="82" t="s">
        <v>285</v>
      </c>
      <c r="T192" s="84">
        <v>0.85589999999999999</v>
      </c>
      <c r="U192" s="84">
        <v>0.13730000000000001</v>
      </c>
      <c r="V192" s="84">
        <v>0.12379999999999999</v>
      </c>
      <c r="W192" s="84">
        <v>0.71209999999999996</v>
      </c>
    </row>
    <row r="193" spans="1:23" s="84" customFormat="1">
      <c r="A193" s="82" t="s">
        <v>286</v>
      </c>
      <c r="B193" s="84">
        <v>0.73050000000000004</v>
      </c>
      <c r="C193" s="84">
        <v>0.69889999999999997</v>
      </c>
      <c r="D193" s="84">
        <v>0.33889999999999998</v>
      </c>
      <c r="E193" s="84">
        <v>0.31219999999999998</v>
      </c>
      <c r="F193" s="44"/>
      <c r="G193" s="82" t="s">
        <v>286</v>
      </c>
      <c r="H193" s="84">
        <v>0.85540000000000005</v>
      </c>
      <c r="I193" s="84">
        <v>0.82540000000000002</v>
      </c>
      <c r="J193" s="84">
        <v>0.95340000000000003</v>
      </c>
      <c r="K193" s="84">
        <v>0.62170000000000003</v>
      </c>
      <c r="L193" s="44"/>
      <c r="M193" s="82" t="s">
        <v>286</v>
      </c>
      <c r="N193" s="84">
        <v>0.48909999999999998</v>
      </c>
      <c r="O193" s="84">
        <v>0.45839999999999997</v>
      </c>
      <c r="P193" s="84">
        <v>0.1671</v>
      </c>
      <c r="Q193" s="84">
        <v>0.12180000000000001</v>
      </c>
      <c r="R193" s="44"/>
      <c r="S193" s="82" t="s">
        <v>286</v>
      </c>
      <c r="T193" s="84">
        <v>0.74129999999999996</v>
      </c>
      <c r="U193" s="84">
        <v>0.2331</v>
      </c>
      <c r="V193" s="84">
        <v>0.127</v>
      </c>
      <c r="W193" s="84">
        <v>0.65749999999999997</v>
      </c>
    </row>
    <row r="194" spans="1:23" s="84" customFormat="1">
      <c r="A194" s="82" t="s">
        <v>287</v>
      </c>
      <c r="B194" s="84">
        <v>0.76719999999999999</v>
      </c>
      <c r="C194" s="84">
        <v>0.56040000000000001</v>
      </c>
      <c r="D194" s="84">
        <v>0.40579999999999999</v>
      </c>
      <c r="E194" s="84">
        <v>0.34010000000000001</v>
      </c>
      <c r="F194" s="44"/>
      <c r="G194" s="82" t="s">
        <v>287</v>
      </c>
      <c r="H194" s="84">
        <v>0.8044</v>
      </c>
      <c r="I194" s="84">
        <v>0.71650000000000003</v>
      </c>
      <c r="J194" s="84">
        <v>0.83950000000000002</v>
      </c>
      <c r="K194" s="84">
        <v>0.55110000000000003</v>
      </c>
      <c r="L194" s="44"/>
      <c r="M194" s="82" t="s">
        <v>287</v>
      </c>
      <c r="N194" s="84">
        <v>0.41839999999999999</v>
      </c>
      <c r="O194" s="84">
        <v>0.4879</v>
      </c>
      <c r="P194" s="84">
        <v>0.16289999999999999</v>
      </c>
      <c r="Q194" s="84">
        <v>0.1124</v>
      </c>
      <c r="R194" s="44"/>
      <c r="S194" s="82" t="s">
        <v>287</v>
      </c>
      <c r="T194" s="84">
        <v>0.60699999999999998</v>
      </c>
      <c r="U194" s="84">
        <v>0.2051</v>
      </c>
      <c r="V194" s="84">
        <v>0.1179</v>
      </c>
      <c r="W194" s="84">
        <v>0.64370000000000005</v>
      </c>
    </row>
    <row r="195" spans="1:23" s="84" customFormat="1">
      <c r="A195" s="82" t="s">
        <v>288</v>
      </c>
      <c r="B195" s="84">
        <v>0.69550000000000001</v>
      </c>
      <c r="C195" s="84">
        <v>0.57850000000000001</v>
      </c>
      <c r="D195" s="84">
        <v>0.38729999999999998</v>
      </c>
      <c r="E195" s="84">
        <v>0.39019999999999999</v>
      </c>
      <c r="F195" s="44"/>
      <c r="G195" s="82" t="s">
        <v>288</v>
      </c>
      <c r="H195" s="84">
        <v>0.63690000000000002</v>
      </c>
      <c r="I195" s="84">
        <v>0.59079999999999999</v>
      </c>
      <c r="J195" s="84">
        <v>0.64480000000000004</v>
      </c>
      <c r="K195" s="84">
        <v>0.43809999999999999</v>
      </c>
      <c r="L195" s="44"/>
      <c r="M195" s="82" t="s">
        <v>288</v>
      </c>
      <c r="N195" s="84">
        <v>0.36599999999999999</v>
      </c>
      <c r="O195" s="84">
        <v>0.52749999999999997</v>
      </c>
      <c r="P195" s="84">
        <v>0.12559999999999999</v>
      </c>
      <c r="Q195" s="84">
        <v>0.1104</v>
      </c>
      <c r="R195" s="44"/>
      <c r="S195" s="82" t="s">
        <v>288</v>
      </c>
      <c r="T195" s="84">
        <v>0.53990000000000005</v>
      </c>
      <c r="U195" s="84">
        <v>0.20899999999999999</v>
      </c>
      <c r="V195" s="84">
        <v>0.12670000000000001</v>
      </c>
      <c r="W195" s="84">
        <v>0.63629999999999998</v>
      </c>
    </row>
    <row r="196" spans="1:23" s="84" customFormat="1">
      <c r="A196" s="82" t="s">
        <v>289</v>
      </c>
      <c r="B196" s="84">
        <v>0.65920000000000001</v>
      </c>
      <c r="C196" s="84">
        <v>0.56159999999999999</v>
      </c>
      <c r="D196" s="84">
        <v>0.33850000000000002</v>
      </c>
      <c r="E196" s="84">
        <v>0.37640000000000001</v>
      </c>
      <c r="F196" s="44"/>
      <c r="G196" s="82" t="s">
        <v>289</v>
      </c>
      <c r="H196" s="84">
        <v>0.46079999999999999</v>
      </c>
      <c r="I196" s="84">
        <v>0.44479999999999997</v>
      </c>
      <c r="J196" s="84">
        <v>0.37980000000000003</v>
      </c>
      <c r="K196" s="84">
        <v>0.2984</v>
      </c>
      <c r="L196" s="44"/>
      <c r="M196" s="82" t="s">
        <v>289</v>
      </c>
      <c r="N196" s="84">
        <v>0.40310000000000001</v>
      </c>
      <c r="O196" s="84">
        <v>0.5252</v>
      </c>
      <c r="P196" s="84">
        <v>0.11219999999999999</v>
      </c>
      <c r="Q196" s="84">
        <v>0.1108</v>
      </c>
      <c r="R196" s="44"/>
      <c r="S196" s="82" t="s">
        <v>289</v>
      </c>
      <c r="T196" s="84">
        <v>0.48280000000000001</v>
      </c>
      <c r="U196" s="84">
        <v>0.20080000000000001</v>
      </c>
      <c r="V196" s="84">
        <v>0.15540000000000001</v>
      </c>
      <c r="W196" s="84">
        <v>0.53669999999999995</v>
      </c>
    </row>
    <row r="197" spans="1:23" s="84" customFormat="1">
      <c r="A197" s="82" t="s">
        <v>290</v>
      </c>
      <c r="B197" s="84">
        <v>0.55289999999999995</v>
      </c>
      <c r="C197" s="84">
        <v>0.44369999999999998</v>
      </c>
      <c r="D197" s="84">
        <v>2.52E-2</v>
      </c>
      <c r="E197" s="84">
        <v>0</v>
      </c>
      <c r="F197" s="44"/>
      <c r="G197" s="82" t="s">
        <v>290</v>
      </c>
      <c r="H197" s="84">
        <v>0.20710000000000001</v>
      </c>
      <c r="I197" s="84">
        <v>0.2379</v>
      </c>
      <c r="J197" s="84">
        <v>0.1037</v>
      </c>
      <c r="K197" s="84">
        <v>0.10199999999999999</v>
      </c>
      <c r="L197" s="44"/>
      <c r="M197" s="82" t="s">
        <v>290</v>
      </c>
      <c r="N197" s="84">
        <v>0.432</v>
      </c>
      <c r="O197" s="84">
        <v>0.53369999999999995</v>
      </c>
      <c r="P197" s="84">
        <v>0.13689999999999999</v>
      </c>
      <c r="Q197" s="84">
        <v>0.15090000000000001</v>
      </c>
      <c r="R197" s="44"/>
      <c r="S197" s="82" t="s">
        <v>290</v>
      </c>
      <c r="T197" s="84">
        <v>0.41049999999999998</v>
      </c>
      <c r="U197" s="84">
        <v>0.26350000000000001</v>
      </c>
      <c r="V197" s="84">
        <v>0.20860000000000001</v>
      </c>
      <c r="W197" s="84">
        <v>0.49349999999999999</v>
      </c>
    </row>
    <row r="198" spans="1:23" s="84" customFormat="1">
      <c r="A198" s="82" t="s">
        <v>291</v>
      </c>
      <c r="B198" s="84">
        <v>3.9100000000000003E-2</v>
      </c>
      <c r="C198" s="84">
        <v>8.1900000000000001E-2</v>
      </c>
      <c r="D198" s="84">
        <v>0</v>
      </c>
      <c r="E198" s="84">
        <v>0</v>
      </c>
      <c r="F198" s="44"/>
      <c r="G198" s="82" t="s">
        <v>291</v>
      </c>
      <c r="H198" s="84">
        <v>3.8199999999999998E-2</v>
      </c>
      <c r="I198" s="84">
        <v>5.9299999999999999E-2</v>
      </c>
      <c r="J198" s="84">
        <v>2.9999999999999997E-4</v>
      </c>
      <c r="K198" s="84">
        <v>4.0000000000000002E-4</v>
      </c>
      <c r="L198" s="44"/>
      <c r="M198" s="82" t="s">
        <v>291</v>
      </c>
      <c r="N198" s="84">
        <v>0.49809999999999999</v>
      </c>
      <c r="O198" s="84">
        <v>0.55489999999999995</v>
      </c>
      <c r="P198" s="84">
        <v>0.17030000000000001</v>
      </c>
      <c r="Q198" s="84">
        <v>0.22570000000000001</v>
      </c>
      <c r="R198" s="44"/>
      <c r="S198" s="82" t="s">
        <v>291</v>
      </c>
      <c r="T198" s="84">
        <v>0.46860000000000002</v>
      </c>
      <c r="U198" s="84">
        <v>0.30840000000000001</v>
      </c>
      <c r="V198" s="84">
        <v>0.24349999999999999</v>
      </c>
      <c r="W198" s="84">
        <v>0.34279999999999999</v>
      </c>
    </row>
    <row r="199" spans="1:23" s="84" customFormat="1">
      <c r="A199" s="82" t="s">
        <v>292</v>
      </c>
      <c r="B199" s="84">
        <v>0</v>
      </c>
      <c r="C199" s="84">
        <v>0</v>
      </c>
      <c r="D199" s="84">
        <v>0</v>
      </c>
      <c r="E199" s="84">
        <v>0</v>
      </c>
      <c r="F199" s="44"/>
      <c r="G199" s="82" t="s">
        <v>292</v>
      </c>
      <c r="H199" s="84">
        <v>4.0000000000000002E-4</v>
      </c>
      <c r="I199" s="84">
        <v>2.8999999999999998E-3</v>
      </c>
      <c r="J199" s="84">
        <v>0</v>
      </c>
      <c r="K199" s="84">
        <v>0</v>
      </c>
      <c r="L199" s="44"/>
      <c r="M199" s="82" t="s">
        <v>292</v>
      </c>
      <c r="N199" s="84">
        <v>0.63370000000000004</v>
      </c>
      <c r="O199" s="84">
        <v>0.41849999999999998</v>
      </c>
      <c r="P199" s="84">
        <v>0.23350000000000001</v>
      </c>
      <c r="Q199" s="84">
        <v>0.26100000000000001</v>
      </c>
      <c r="R199" s="44"/>
      <c r="S199" s="82" t="s">
        <v>292</v>
      </c>
      <c r="T199" s="84">
        <v>0.70079999999999998</v>
      </c>
      <c r="U199" s="84">
        <v>0.3039</v>
      </c>
      <c r="V199" s="84">
        <v>0.37169999999999997</v>
      </c>
      <c r="W199" s="84">
        <v>0.23680000000000001</v>
      </c>
    </row>
    <row r="200" spans="1:23" s="84" customFormat="1">
      <c r="A200" s="82" t="s">
        <v>293</v>
      </c>
      <c r="B200" s="84">
        <v>0</v>
      </c>
      <c r="C200" s="84">
        <v>0</v>
      </c>
      <c r="D200" s="84">
        <v>0</v>
      </c>
      <c r="E200" s="84">
        <v>0</v>
      </c>
      <c r="F200" s="44"/>
      <c r="G200" s="82" t="s">
        <v>293</v>
      </c>
      <c r="H200" s="84">
        <v>0</v>
      </c>
      <c r="I200" s="84">
        <v>0</v>
      </c>
      <c r="J200" s="84">
        <v>0</v>
      </c>
      <c r="K200" s="84">
        <v>0</v>
      </c>
      <c r="L200" s="44"/>
      <c r="M200" s="82" t="s">
        <v>293</v>
      </c>
      <c r="N200" s="84">
        <v>0.73839999999999995</v>
      </c>
      <c r="O200" s="84">
        <v>0.27900000000000003</v>
      </c>
      <c r="P200" s="84">
        <v>0.43469999999999998</v>
      </c>
      <c r="Q200" s="84">
        <v>0.29070000000000001</v>
      </c>
      <c r="R200" s="44"/>
      <c r="S200" s="82" t="s">
        <v>293</v>
      </c>
      <c r="T200" s="84">
        <v>0.81299999999999994</v>
      </c>
      <c r="U200" s="84">
        <v>0.32279999999999998</v>
      </c>
      <c r="V200" s="84">
        <v>0.50819999999999999</v>
      </c>
      <c r="W200" s="84">
        <v>0.16109999999999999</v>
      </c>
    </row>
    <row r="201" spans="1:23" s="84" customFormat="1">
      <c r="A201" s="82" t="s">
        <v>294</v>
      </c>
      <c r="B201" s="84">
        <v>0</v>
      </c>
      <c r="C201" s="84">
        <v>0</v>
      </c>
      <c r="D201" s="84">
        <v>0</v>
      </c>
      <c r="E201" s="84">
        <v>0</v>
      </c>
      <c r="F201" s="44"/>
      <c r="G201" s="82" t="s">
        <v>294</v>
      </c>
      <c r="H201" s="84">
        <v>0</v>
      </c>
      <c r="I201" s="84">
        <v>0</v>
      </c>
      <c r="J201" s="84">
        <v>0</v>
      </c>
      <c r="K201" s="84">
        <v>0</v>
      </c>
      <c r="L201" s="44"/>
      <c r="M201" s="82" t="s">
        <v>294</v>
      </c>
      <c r="N201" s="84">
        <v>0.76239999999999997</v>
      </c>
      <c r="O201" s="84">
        <v>0.1459</v>
      </c>
      <c r="P201" s="84">
        <v>0.45379999999999998</v>
      </c>
      <c r="Q201" s="84">
        <v>0.37959999999999999</v>
      </c>
      <c r="R201" s="44"/>
      <c r="S201" s="82" t="s">
        <v>294</v>
      </c>
      <c r="T201" s="84">
        <v>0.75880000000000003</v>
      </c>
      <c r="U201" s="84">
        <v>0.48309999999999997</v>
      </c>
      <c r="V201" s="84">
        <v>0.60770000000000002</v>
      </c>
      <c r="W201" s="84">
        <v>0.13850000000000001</v>
      </c>
    </row>
    <row r="202" spans="1:23" s="84" customFormat="1">
      <c r="A202" s="82" t="s">
        <v>295</v>
      </c>
      <c r="B202" s="84">
        <v>0</v>
      </c>
      <c r="C202" s="84">
        <v>0</v>
      </c>
      <c r="D202" s="84">
        <v>0</v>
      </c>
      <c r="E202" s="84">
        <v>0</v>
      </c>
      <c r="F202" s="44"/>
      <c r="G202" s="82" t="s">
        <v>295</v>
      </c>
      <c r="H202" s="84">
        <v>0</v>
      </c>
      <c r="I202" s="84">
        <v>0</v>
      </c>
      <c r="J202" s="84">
        <v>0</v>
      </c>
      <c r="K202" s="84">
        <v>0</v>
      </c>
      <c r="L202" s="44"/>
      <c r="M202" s="82" t="s">
        <v>295</v>
      </c>
      <c r="N202" s="84">
        <v>0.72189999999999999</v>
      </c>
      <c r="O202" s="84">
        <v>0.14219999999999999</v>
      </c>
      <c r="P202" s="84">
        <v>0.42559999999999998</v>
      </c>
      <c r="Q202" s="84">
        <v>0.3765</v>
      </c>
      <c r="R202" s="44"/>
      <c r="S202" s="82" t="s">
        <v>295</v>
      </c>
      <c r="T202" s="84">
        <v>0.70530000000000004</v>
      </c>
      <c r="U202" s="84">
        <v>0.49020000000000002</v>
      </c>
      <c r="V202" s="84">
        <v>0.60709999999999997</v>
      </c>
      <c r="W202" s="84">
        <v>0.1361</v>
      </c>
    </row>
    <row r="203" spans="1:23" s="84" customFormat="1">
      <c r="A203" s="82" t="s">
        <v>296</v>
      </c>
      <c r="B203" s="84">
        <v>0</v>
      </c>
      <c r="C203" s="84">
        <v>0</v>
      </c>
      <c r="D203" s="84">
        <v>0</v>
      </c>
      <c r="E203" s="84">
        <v>0</v>
      </c>
      <c r="F203" s="44"/>
      <c r="G203" s="82" t="s">
        <v>296</v>
      </c>
      <c r="H203" s="84">
        <v>0</v>
      </c>
      <c r="I203" s="84">
        <v>0</v>
      </c>
      <c r="J203" s="84">
        <v>0</v>
      </c>
      <c r="K203" s="84">
        <v>0</v>
      </c>
      <c r="L203" s="44"/>
      <c r="M203" s="82" t="s">
        <v>296</v>
      </c>
      <c r="N203" s="84">
        <v>0.76529999999999998</v>
      </c>
      <c r="O203" s="84">
        <v>0.1133</v>
      </c>
      <c r="P203" s="84">
        <v>0.47670000000000001</v>
      </c>
      <c r="Q203" s="84">
        <v>0.35060000000000002</v>
      </c>
      <c r="R203" s="44"/>
      <c r="S203" s="82" t="s">
        <v>296</v>
      </c>
      <c r="T203" s="84">
        <v>0.77800000000000002</v>
      </c>
      <c r="U203" s="84">
        <v>0.44800000000000001</v>
      </c>
      <c r="V203" s="84">
        <v>0.62450000000000006</v>
      </c>
      <c r="W203" s="84">
        <v>0.22359999999999999</v>
      </c>
    </row>
    <row r="204" spans="1:23" s="84" customFormat="1">
      <c r="A204" s="115" t="s">
        <v>297</v>
      </c>
      <c r="B204" s="84">
        <v>0</v>
      </c>
      <c r="C204" s="84">
        <v>0</v>
      </c>
      <c r="D204" s="84">
        <v>0</v>
      </c>
      <c r="E204" s="84">
        <v>0</v>
      </c>
      <c r="F204" s="44"/>
      <c r="G204" s="115" t="s">
        <v>297</v>
      </c>
      <c r="H204" s="84">
        <v>0</v>
      </c>
      <c r="I204" s="84">
        <v>0</v>
      </c>
      <c r="J204" s="84">
        <v>0</v>
      </c>
      <c r="K204" s="84">
        <v>0</v>
      </c>
      <c r="L204" s="44"/>
      <c r="M204" s="115" t="s">
        <v>297</v>
      </c>
      <c r="N204" s="84">
        <v>0.75590000000000002</v>
      </c>
      <c r="O204" s="84">
        <v>8.5099999999999995E-2</v>
      </c>
      <c r="P204" s="84">
        <v>0.46439999999999998</v>
      </c>
      <c r="Q204" s="84">
        <v>0.38429999999999997</v>
      </c>
      <c r="R204" s="44"/>
      <c r="S204" s="115" t="s">
        <v>297</v>
      </c>
      <c r="T204" s="84">
        <v>0.77380000000000004</v>
      </c>
      <c r="U204" s="84">
        <v>0.43140000000000001</v>
      </c>
      <c r="V204" s="84">
        <v>0.65269999999999995</v>
      </c>
      <c r="W204" s="84">
        <v>0.36969999999999997</v>
      </c>
    </row>
    <row r="205" spans="1:23" s="84" customFormat="1">
      <c r="A205" s="82" t="s">
        <v>298</v>
      </c>
      <c r="B205" s="84">
        <v>0</v>
      </c>
      <c r="C205" s="84">
        <v>0</v>
      </c>
      <c r="D205" s="84">
        <v>0</v>
      </c>
      <c r="E205" s="84">
        <v>0</v>
      </c>
      <c r="F205" s="44"/>
      <c r="G205" s="82" t="s">
        <v>298</v>
      </c>
      <c r="H205" s="84">
        <v>0</v>
      </c>
      <c r="I205" s="84">
        <v>0</v>
      </c>
      <c r="J205" s="84">
        <v>0</v>
      </c>
      <c r="K205" s="84">
        <v>0</v>
      </c>
      <c r="L205" s="44"/>
      <c r="M205" s="82" t="s">
        <v>298</v>
      </c>
      <c r="N205" s="84">
        <v>0.65980000000000005</v>
      </c>
      <c r="O205" s="84">
        <v>8.6499999999999994E-2</v>
      </c>
      <c r="P205" s="84">
        <v>0.46289999999999998</v>
      </c>
      <c r="Q205" s="84">
        <v>0.37519999999999998</v>
      </c>
      <c r="R205" s="44"/>
      <c r="S205" s="82" t="s">
        <v>298</v>
      </c>
      <c r="T205" s="84">
        <v>0.65969999999999995</v>
      </c>
      <c r="U205" s="84">
        <v>0.40699999999999997</v>
      </c>
      <c r="V205" s="84">
        <v>0.60529999999999995</v>
      </c>
      <c r="W205" s="84">
        <v>0.48659999999999998</v>
      </c>
    </row>
    <row r="206" spans="1:23" s="84" customFormat="1">
      <c r="A206" s="82" t="s">
        <v>299</v>
      </c>
      <c r="B206" s="84">
        <v>0</v>
      </c>
      <c r="C206" s="84">
        <v>0</v>
      </c>
      <c r="D206" s="84">
        <v>0</v>
      </c>
      <c r="E206" s="84">
        <v>0</v>
      </c>
      <c r="F206" s="44"/>
      <c r="G206" s="82" t="s">
        <v>299</v>
      </c>
      <c r="H206" s="84">
        <v>0</v>
      </c>
      <c r="I206" s="84">
        <v>0</v>
      </c>
      <c r="J206" s="84">
        <v>0</v>
      </c>
      <c r="K206" s="84">
        <v>0</v>
      </c>
      <c r="L206" s="44"/>
      <c r="M206" s="82" t="s">
        <v>299</v>
      </c>
      <c r="N206" s="84">
        <v>0.61409999999999998</v>
      </c>
      <c r="O206" s="84">
        <v>0.1123</v>
      </c>
      <c r="P206" s="84">
        <v>0.4178</v>
      </c>
      <c r="Q206" s="84">
        <v>0.37469999999999998</v>
      </c>
      <c r="R206" s="44"/>
      <c r="S206" s="82" t="s">
        <v>299</v>
      </c>
      <c r="T206" s="84">
        <v>0.59830000000000005</v>
      </c>
      <c r="U206" s="84">
        <v>0.30590000000000001</v>
      </c>
      <c r="V206" s="84">
        <v>0.47860000000000003</v>
      </c>
      <c r="W206" s="84">
        <v>0.67869999999999997</v>
      </c>
    </row>
    <row r="207" spans="1:23" s="84" customFormat="1">
      <c r="A207" s="82" t="s">
        <v>300</v>
      </c>
      <c r="B207" s="84">
        <v>0</v>
      </c>
      <c r="C207" s="84">
        <v>0</v>
      </c>
      <c r="D207" s="84">
        <v>0</v>
      </c>
      <c r="E207" s="84">
        <v>0</v>
      </c>
      <c r="F207" s="44"/>
      <c r="G207" s="82" t="s">
        <v>300</v>
      </c>
      <c r="H207" s="84">
        <v>0</v>
      </c>
      <c r="I207" s="84">
        <v>0</v>
      </c>
      <c r="J207" s="84">
        <v>0</v>
      </c>
      <c r="K207" s="84">
        <v>0</v>
      </c>
      <c r="L207" s="44"/>
      <c r="M207" s="82" t="s">
        <v>300</v>
      </c>
      <c r="N207" s="84">
        <v>0.61899999999999999</v>
      </c>
      <c r="O207" s="84">
        <v>9.4700000000000006E-2</v>
      </c>
      <c r="P207" s="84">
        <v>0.40960000000000002</v>
      </c>
      <c r="Q207" s="84">
        <v>0.3725</v>
      </c>
      <c r="R207" s="44"/>
      <c r="S207" s="82" t="s">
        <v>300</v>
      </c>
      <c r="T207" s="84">
        <v>0.59179999999999999</v>
      </c>
      <c r="U207" s="84">
        <v>0.22559999999999999</v>
      </c>
      <c r="V207" s="84">
        <v>0.51749999999999996</v>
      </c>
      <c r="W207" s="84">
        <v>0.60319999999999996</v>
      </c>
    </row>
    <row r="208" spans="1:23" s="84" customFormat="1">
      <c r="A208" s="82" t="s">
        <v>301</v>
      </c>
      <c r="B208" s="84">
        <v>0</v>
      </c>
      <c r="C208" s="84">
        <v>0</v>
      </c>
      <c r="D208" s="84">
        <v>0</v>
      </c>
      <c r="E208" s="84">
        <v>0</v>
      </c>
      <c r="F208" s="44"/>
      <c r="G208" s="82" t="s">
        <v>301</v>
      </c>
      <c r="H208" s="84">
        <v>0</v>
      </c>
      <c r="I208" s="84">
        <v>0</v>
      </c>
      <c r="J208" s="84">
        <v>0</v>
      </c>
      <c r="K208" s="84">
        <v>0</v>
      </c>
      <c r="L208" s="44"/>
      <c r="M208" s="82" t="s">
        <v>301</v>
      </c>
      <c r="N208" s="84">
        <v>0.53759999999999997</v>
      </c>
      <c r="O208" s="84">
        <v>6.7599999999999993E-2</v>
      </c>
      <c r="P208" s="84">
        <v>0.38700000000000001</v>
      </c>
      <c r="Q208" s="84">
        <v>0.36309999999999998</v>
      </c>
      <c r="R208" s="44"/>
      <c r="S208" s="82" t="s">
        <v>301</v>
      </c>
      <c r="T208" s="84">
        <v>0.48110000000000003</v>
      </c>
      <c r="U208" s="84">
        <v>0.19850000000000001</v>
      </c>
      <c r="V208" s="84">
        <v>0.4239</v>
      </c>
      <c r="W208" s="84">
        <v>0.43609999999999999</v>
      </c>
    </row>
    <row r="209" spans="1:23" s="84" customFormat="1">
      <c r="A209" s="82" t="s">
        <v>302</v>
      </c>
      <c r="B209" s="84">
        <v>0</v>
      </c>
      <c r="C209" s="84">
        <v>0</v>
      </c>
      <c r="D209" s="84">
        <v>0</v>
      </c>
      <c r="E209" s="84">
        <v>0</v>
      </c>
      <c r="F209" s="44"/>
      <c r="G209" s="82" t="s">
        <v>302</v>
      </c>
      <c r="H209" s="84">
        <v>1.4E-3</v>
      </c>
      <c r="I209" s="84">
        <v>2.9999999999999997E-4</v>
      </c>
      <c r="J209" s="84">
        <v>0</v>
      </c>
      <c r="K209" s="84">
        <v>0</v>
      </c>
      <c r="L209" s="44"/>
      <c r="M209" s="82" t="s">
        <v>302</v>
      </c>
      <c r="N209" s="84">
        <v>0.48880000000000001</v>
      </c>
      <c r="O209" s="84">
        <v>8.3699999999999997E-2</v>
      </c>
      <c r="P209" s="84">
        <v>0.30880000000000002</v>
      </c>
      <c r="Q209" s="84">
        <v>0.33479999999999999</v>
      </c>
      <c r="R209" s="44"/>
      <c r="S209" s="82" t="s">
        <v>302</v>
      </c>
      <c r="T209" s="84">
        <v>0.40050000000000002</v>
      </c>
      <c r="U209" s="84">
        <v>0.21479999999999999</v>
      </c>
      <c r="V209" s="84">
        <v>0.46089999999999998</v>
      </c>
      <c r="W209" s="84">
        <v>0.4173</v>
      </c>
    </row>
    <row r="210" spans="1:23" s="84" customFormat="1">
      <c r="A210" s="82" t="s">
        <v>303</v>
      </c>
      <c r="B210" s="84">
        <v>0</v>
      </c>
      <c r="C210" s="84">
        <v>0</v>
      </c>
      <c r="D210" s="84">
        <v>0</v>
      </c>
      <c r="E210" s="84">
        <v>0</v>
      </c>
      <c r="F210" s="44"/>
      <c r="G210" s="82" t="s">
        <v>303</v>
      </c>
      <c r="H210" s="84">
        <v>7.4300000000000005E-2</v>
      </c>
      <c r="I210" s="84">
        <v>4.9099999999999998E-2</v>
      </c>
      <c r="J210" s="84">
        <v>1.1900000000000001E-2</v>
      </c>
      <c r="K210" s="84">
        <v>0</v>
      </c>
      <c r="L210" s="44"/>
      <c r="M210" s="82" t="s">
        <v>303</v>
      </c>
      <c r="N210" s="84">
        <v>0.51700000000000002</v>
      </c>
      <c r="O210" s="84">
        <v>0.1103</v>
      </c>
      <c r="P210" s="84">
        <v>0.28449999999999998</v>
      </c>
      <c r="Q210" s="84">
        <v>0.32600000000000001</v>
      </c>
      <c r="R210" s="44"/>
      <c r="S210" s="82" t="s">
        <v>303</v>
      </c>
      <c r="T210" s="84">
        <v>0.37940000000000002</v>
      </c>
      <c r="U210" s="84">
        <v>0.1943</v>
      </c>
      <c r="V210" s="84">
        <v>0.50549999999999995</v>
      </c>
      <c r="W210" s="84">
        <v>0.3871</v>
      </c>
    </row>
    <row r="211" spans="1:23" s="84" customFormat="1">
      <c r="A211" s="82" t="s">
        <v>304</v>
      </c>
      <c r="B211" s="84">
        <v>2.6599999999999999E-2</v>
      </c>
      <c r="C211" s="84">
        <v>4.3099999999999999E-2</v>
      </c>
      <c r="D211" s="84">
        <v>0</v>
      </c>
      <c r="E211" s="84">
        <v>0</v>
      </c>
      <c r="F211" s="44"/>
      <c r="G211" s="82" t="s">
        <v>304</v>
      </c>
      <c r="H211" s="84">
        <v>0.24199999999999999</v>
      </c>
      <c r="I211" s="84">
        <v>0.2104</v>
      </c>
      <c r="J211" s="84">
        <v>0.2056</v>
      </c>
      <c r="K211" s="84">
        <v>2.9600000000000001E-2</v>
      </c>
      <c r="L211" s="44"/>
      <c r="M211" s="82" t="s">
        <v>304</v>
      </c>
      <c r="N211" s="84">
        <v>0.59030000000000005</v>
      </c>
      <c r="O211" s="84">
        <v>6.1600000000000002E-2</v>
      </c>
      <c r="P211" s="84">
        <v>0.318</v>
      </c>
      <c r="Q211" s="84">
        <v>0.28649999999999998</v>
      </c>
      <c r="R211" s="44"/>
      <c r="S211" s="82" t="s">
        <v>304</v>
      </c>
      <c r="T211" s="84">
        <v>0.50319999999999998</v>
      </c>
      <c r="U211" s="84">
        <v>0.13170000000000001</v>
      </c>
      <c r="V211" s="84">
        <v>0.36430000000000001</v>
      </c>
      <c r="W211" s="84">
        <v>0.4703</v>
      </c>
    </row>
    <row r="212" spans="1:23" s="84" customFormat="1">
      <c r="A212" s="82" t="s">
        <v>305</v>
      </c>
      <c r="B212" s="84">
        <v>0.21879999999999999</v>
      </c>
      <c r="C212" s="84">
        <v>0.37809999999999999</v>
      </c>
      <c r="D212" s="84">
        <v>0.21210000000000001</v>
      </c>
      <c r="E212" s="84">
        <v>0</v>
      </c>
      <c r="F212" s="44"/>
      <c r="G212" s="82" t="s">
        <v>305</v>
      </c>
      <c r="H212" s="84">
        <v>0.44740000000000002</v>
      </c>
      <c r="I212" s="84">
        <v>0.42820000000000003</v>
      </c>
      <c r="J212" s="84">
        <v>0.50129999999999997</v>
      </c>
      <c r="K212" s="84">
        <v>0.32669999999999999</v>
      </c>
      <c r="L212" s="44"/>
      <c r="M212" s="82" t="s">
        <v>305</v>
      </c>
      <c r="N212" s="84">
        <v>0.65510000000000002</v>
      </c>
      <c r="O212" s="84">
        <v>6.2600000000000003E-2</v>
      </c>
      <c r="P212" s="84">
        <v>0.35870000000000002</v>
      </c>
      <c r="Q212" s="84">
        <v>0.25900000000000001</v>
      </c>
      <c r="R212" s="44"/>
      <c r="S212" s="82" t="s">
        <v>305</v>
      </c>
      <c r="T212" s="84">
        <v>0.60670000000000002</v>
      </c>
      <c r="U212" s="84">
        <v>8.2500000000000004E-2</v>
      </c>
      <c r="V212" s="84">
        <v>0.24540000000000001</v>
      </c>
      <c r="W212" s="84">
        <v>0.60160000000000002</v>
      </c>
    </row>
    <row r="213" spans="1:23" s="84" customFormat="1">
      <c r="A213" s="82" t="s">
        <v>306</v>
      </c>
      <c r="B213" s="84">
        <v>0.50009999999999999</v>
      </c>
      <c r="C213" s="84">
        <v>0.69120000000000004</v>
      </c>
      <c r="D213" s="84">
        <v>0.76780000000000004</v>
      </c>
      <c r="E213" s="84">
        <v>0.25580000000000003</v>
      </c>
      <c r="F213" s="44"/>
      <c r="G213" s="82" t="s">
        <v>306</v>
      </c>
      <c r="H213" s="84">
        <v>0.60940000000000005</v>
      </c>
      <c r="I213" s="84">
        <v>0.61619999999999997</v>
      </c>
      <c r="J213" s="84">
        <v>0.72889999999999999</v>
      </c>
      <c r="K213" s="84">
        <v>0.62339999999999995</v>
      </c>
      <c r="L213" s="44"/>
      <c r="M213" s="82" t="s">
        <v>306</v>
      </c>
      <c r="N213" s="84">
        <v>0.56200000000000006</v>
      </c>
      <c r="O213" s="84">
        <v>5.4100000000000002E-2</v>
      </c>
      <c r="P213" s="84">
        <v>0.3291</v>
      </c>
      <c r="Q213" s="84">
        <v>0.27260000000000001</v>
      </c>
      <c r="R213" s="44"/>
      <c r="S213" s="82" t="s">
        <v>306</v>
      </c>
      <c r="T213" s="84">
        <v>0.54420000000000002</v>
      </c>
      <c r="U213" s="84">
        <v>2.76E-2</v>
      </c>
      <c r="V213" s="84">
        <v>0.2336</v>
      </c>
      <c r="W213" s="84">
        <v>0.40560000000000002</v>
      </c>
    </row>
    <row r="214" spans="1:23" s="84" customFormat="1">
      <c r="A214" s="82" t="s">
        <v>307</v>
      </c>
      <c r="B214" s="84">
        <v>0.6663</v>
      </c>
      <c r="C214" s="84">
        <v>0.74790000000000001</v>
      </c>
      <c r="D214" s="84">
        <v>0.79359999999999997</v>
      </c>
      <c r="E214" s="84">
        <v>0.55110000000000003</v>
      </c>
      <c r="F214" s="44"/>
      <c r="G214" s="82" t="s">
        <v>307</v>
      </c>
      <c r="H214" s="84">
        <v>0.83660000000000001</v>
      </c>
      <c r="I214" s="84">
        <v>0.75849999999999995</v>
      </c>
      <c r="J214" s="84">
        <v>0.88270000000000004</v>
      </c>
      <c r="K214" s="84">
        <v>0.81879999999999997</v>
      </c>
      <c r="L214" s="44"/>
      <c r="M214" s="82" t="s">
        <v>307</v>
      </c>
      <c r="N214" s="84">
        <v>0.54769999999999996</v>
      </c>
      <c r="O214" s="84">
        <v>7.1400000000000005E-2</v>
      </c>
      <c r="P214" s="84">
        <v>0.34849999999999998</v>
      </c>
      <c r="Q214" s="84">
        <v>0.2359</v>
      </c>
      <c r="R214" s="44"/>
      <c r="S214" s="82" t="s">
        <v>307</v>
      </c>
      <c r="T214" s="84">
        <v>0.58050000000000002</v>
      </c>
      <c r="U214" s="84">
        <v>5.0099999999999999E-2</v>
      </c>
      <c r="V214" s="84">
        <v>0.1908</v>
      </c>
      <c r="W214" s="84">
        <v>0.36430000000000001</v>
      </c>
    </row>
    <row r="215" spans="1:23" s="84" customFormat="1">
      <c r="A215" s="82" t="s">
        <v>308</v>
      </c>
      <c r="B215" s="84">
        <v>0.78779999999999994</v>
      </c>
      <c r="C215" s="84">
        <v>0.72060000000000002</v>
      </c>
      <c r="D215" s="84">
        <v>0.78049999999999997</v>
      </c>
      <c r="E215" s="84">
        <v>0.4798</v>
      </c>
      <c r="F215" s="44"/>
      <c r="G215" s="82" t="s">
        <v>308</v>
      </c>
      <c r="H215" s="84">
        <v>0.89300000000000002</v>
      </c>
      <c r="I215" s="84">
        <v>0.83230000000000004</v>
      </c>
      <c r="J215" s="84">
        <v>0.88829999999999998</v>
      </c>
      <c r="K215" s="84">
        <v>0.94110000000000005</v>
      </c>
      <c r="L215" s="44"/>
      <c r="M215" s="82" t="s">
        <v>308</v>
      </c>
      <c r="N215" s="84">
        <v>0.49199999999999999</v>
      </c>
      <c r="O215" s="84">
        <v>6.3799999999999996E-2</v>
      </c>
      <c r="P215" s="84">
        <v>0.32769999999999999</v>
      </c>
      <c r="Q215" s="84">
        <v>0.23810000000000001</v>
      </c>
      <c r="R215" s="44"/>
      <c r="S215" s="82" t="s">
        <v>308</v>
      </c>
      <c r="T215" s="84">
        <v>0.50790000000000002</v>
      </c>
      <c r="U215" s="84">
        <v>7.1800000000000003E-2</v>
      </c>
      <c r="V215" s="84">
        <v>0.2092</v>
      </c>
      <c r="W215" s="84">
        <v>0.38419999999999999</v>
      </c>
    </row>
    <row r="216" spans="1:23" s="84" customFormat="1">
      <c r="A216" s="82" t="s">
        <v>309</v>
      </c>
      <c r="B216" s="84">
        <v>0.78459999999999996</v>
      </c>
      <c r="C216" s="84">
        <v>0.67430000000000001</v>
      </c>
      <c r="D216" s="84">
        <v>0.73009999999999997</v>
      </c>
      <c r="E216" s="84">
        <v>0.37619999999999998</v>
      </c>
      <c r="F216" s="44"/>
      <c r="G216" s="82" t="s">
        <v>309</v>
      </c>
      <c r="H216" s="84">
        <v>0.93510000000000004</v>
      </c>
      <c r="I216" s="84">
        <v>0.77710000000000001</v>
      </c>
      <c r="J216" s="84">
        <v>0.96760000000000002</v>
      </c>
      <c r="K216" s="84">
        <v>0.96740000000000004</v>
      </c>
      <c r="L216" s="44"/>
      <c r="M216" s="82" t="s">
        <v>309</v>
      </c>
      <c r="N216" s="84">
        <v>0.43140000000000001</v>
      </c>
      <c r="O216" s="84">
        <v>6.6000000000000003E-2</v>
      </c>
      <c r="P216" s="84">
        <v>0.31759999999999999</v>
      </c>
      <c r="Q216" s="84">
        <v>0.1913</v>
      </c>
      <c r="R216" s="44"/>
      <c r="S216" s="82" t="s">
        <v>309</v>
      </c>
      <c r="T216" s="84">
        <v>0.4854</v>
      </c>
      <c r="U216" s="84">
        <v>9.8599999999999993E-2</v>
      </c>
      <c r="V216" s="84">
        <v>0.20730000000000001</v>
      </c>
      <c r="W216" s="84">
        <v>0.41860000000000003</v>
      </c>
    </row>
    <row r="217" spans="1:23" s="84" customFormat="1">
      <c r="A217" s="82" t="s">
        <v>310</v>
      </c>
      <c r="B217" s="84">
        <v>0.79300000000000004</v>
      </c>
      <c r="C217" s="84">
        <v>0.62050000000000005</v>
      </c>
      <c r="D217" s="84">
        <v>0.79730000000000001</v>
      </c>
      <c r="E217" s="84">
        <v>0.41410000000000002</v>
      </c>
      <c r="F217" s="44"/>
      <c r="G217" s="82" t="s">
        <v>310</v>
      </c>
      <c r="H217" s="84">
        <v>0.91110000000000002</v>
      </c>
      <c r="I217" s="84">
        <v>0.81569999999999998</v>
      </c>
      <c r="J217" s="84">
        <v>0.90710000000000002</v>
      </c>
      <c r="K217" s="84">
        <v>0.96660000000000001</v>
      </c>
      <c r="L217" s="44"/>
      <c r="M217" s="82" t="s">
        <v>310</v>
      </c>
      <c r="N217" s="84">
        <v>0.39240000000000003</v>
      </c>
      <c r="O217" s="84">
        <v>8.4599999999999995E-2</v>
      </c>
      <c r="P217" s="84">
        <v>0.3044</v>
      </c>
      <c r="Q217" s="84">
        <v>0.14349999999999999</v>
      </c>
      <c r="R217" s="44"/>
      <c r="S217" s="82" t="s">
        <v>310</v>
      </c>
      <c r="T217" s="84">
        <v>0.52059999999999995</v>
      </c>
      <c r="U217" s="84">
        <v>7.0300000000000001E-2</v>
      </c>
      <c r="V217" s="84">
        <v>0.1263</v>
      </c>
      <c r="W217" s="84">
        <v>0.38140000000000002</v>
      </c>
    </row>
    <row r="218" spans="1:23" s="84" customFormat="1">
      <c r="A218" s="82" t="s">
        <v>311</v>
      </c>
      <c r="B218" s="84">
        <v>0.79990000000000006</v>
      </c>
      <c r="C218" s="84">
        <v>0.65149999999999997</v>
      </c>
      <c r="D218" s="84">
        <v>0.78659999999999997</v>
      </c>
      <c r="E218" s="84">
        <v>0.5252</v>
      </c>
      <c r="F218" s="44"/>
      <c r="G218" s="82" t="s">
        <v>311</v>
      </c>
      <c r="H218" s="84">
        <v>0.84399999999999997</v>
      </c>
      <c r="I218" s="84">
        <v>0.74490000000000001</v>
      </c>
      <c r="J218" s="84">
        <v>0.81140000000000001</v>
      </c>
      <c r="K218" s="84">
        <v>0.89810000000000001</v>
      </c>
      <c r="L218" s="44"/>
      <c r="M218" s="82" t="s">
        <v>311</v>
      </c>
      <c r="N218" s="84">
        <v>0.41860000000000003</v>
      </c>
      <c r="O218" s="84">
        <v>7.85E-2</v>
      </c>
      <c r="P218" s="84">
        <v>0.32700000000000001</v>
      </c>
      <c r="Q218" s="84">
        <v>0.12239999999999999</v>
      </c>
      <c r="R218" s="44"/>
      <c r="S218" s="82" t="s">
        <v>311</v>
      </c>
      <c r="T218" s="84">
        <v>0.68440000000000001</v>
      </c>
      <c r="U218" s="84">
        <v>9.5200000000000007E-2</v>
      </c>
      <c r="V218" s="84">
        <v>0.15579999999999999</v>
      </c>
      <c r="W218" s="84">
        <v>0.38969999999999999</v>
      </c>
    </row>
    <row r="219" spans="1:23" s="84" customFormat="1">
      <c r="A219" s="82" t="s">
        <v>312</v>
      </c>
      <c r="B219" s="84">
        <v>0.71430000000000005</v>
      </c>
      <c r="C219" s="84">
        <v>0.66779999999999995</v>
      </c>
      <c r="D219" s="84">
        <v>0.74790000000000001</v>
      </c>
      <c r="E219" s="84">
        <v>0.54879999999999995</v>
      </c>
      <c r="F219" s="44"/>
      <c r="G219" s="82" t="s">
        <v>312</v>
      </c>
      <c r="H219" s="84">
        <v>0.62709999999999999</v>
      </c>
      <c r="I219" s="84">
        <v>0.62970000000000004</v>
      </c>
      <c r="J219" s="84">
        <v>0.61419999999999997</v>
      </c>
      <c r="K219" s="84">
        <v>0.71099999999999997</v>
      </c>
      <c r="L219" s="44"/>
      <c r="M219" s="82" t="s">
        <v>312</v>
      </c>
      <c r="N219" s="84">
        <v>0.56330000000000002</v>
      </c>
      <c r="O219" s="84">
        <v>5.4600000000000003E-2</v>
      </c>
      <c r="P219" s="84">
        <v>0.35709999999999997</v>
      </c>
      <c r="Q219" s="84">
        <v>0.13250000000000001</v>
      </c>
      <c r="R219" s="44"/>
      <c r="S219" s="82" t="s">
        <v>312</v>
      </c>
      <c r="T219" s="84">
        <v>0.63970000000000005</v>
      </c>
      <c r="U219" s="84">
        <v>0.1706</v>
      </c>
      <c r="V219" s="84">
        <v>0.14030000000000001</v>
      </c>
      <c r="W219" s="84">
        <v>0.4209</v>
      </c>
    </row>
    <row r="220" spans="1:23" s="84" customFormat="1">
      <c r="A220" s="82" t="s">
        <v>313</v>
      </c>
      <c r="B220" s="84">
        <v>0.73089999999999999</v>
      </c>
      <c r="C220" s="84">
        <v>0.57179999999999997</v>
      </c>
      <c r="D220" s="84">
        <v>0.56110000000000004</v>
      </c>
      <c r="E220" s="84">
        <v>0.50649999999999995</v>
      </c>
      <c r="F220" s="44"/>
      <c r="G220" s="82" t="s">
        <v>313</v>
      </c>
      <c r="H220" s="84">
        <v>0.4703</v>
      </c>
      <c r="I220" s="84">
        <v>0.43219999999999997</v>
      </c>
      <c r="J220" s="84">
        <v>0.3639</v>
      </c>
      <c r="K220" s="84">
        <v>0.46139999999999998</v>
      </c>
      <c r="L220" s="44"/>
      <c r="M220" s="82" t="s">
        <v>313</v>
      </c>
      <c r="N220" s="84">
        <v>0.57389999999999997</v>
      </c>
      <c r="O220" s="84">
        <v>5.8900000000000001E-2</v>
      </c>
      <c r="P220" s="84">
        <v>0.35149999999999998</v>
      </c>
      <c r="Q220" s="84">
        <v>0.1341</v>
      </c>
      <c r="R220" s="44"/>
      <c r="S220" s="82" t="s">
        <v>313</v>
      </c>
      <c r="T220" s="84">
        <v>0.61170000000000002</v>
      </c>
      <c r="U220" s="84">
        <v>0.1694</v>
      </c>
      <c r="V220" s="84">
        <v>0.1138</v>
      </c>
      <c r="W220" s="84">
        <v>0.29770000000000002</v>
      </c>
    </row>
    <row r="221" spans="1:23" s="84" customFormat="1">
      <c r="A221" s="82" t="s">
        <v>314</v>
      </c>
      <c r="B221" s="84">
        <v>0.47010000000000002</v>
      </c>
      <c r="C221" s="84">
        <v>0.4027</v>
      </c>
      <c r="D221" s="84">
        <v>2.6100000000000002E-2</v>
      </c>
      <c r="E221" s="84">
        <v>0</v>
      </c>
      <c r="F221" s="44"/>
      <c r="G221" s="82" t="s">
        <v>314</v>
      </c>
      <c r="H221" s="84">
        <v>0.20219999999999999</v>
      </c>
      <c r="I221" s="84">
        <v>0.25519999999999998</v>
      </c>
      <c r="J221" s="84">
        <v>9.4700000000000006E-2</v>
      </c>
      <c r="K221" s="84">
        <v>0.156</v>
      </c>
      <c r="L221" s="44"/>
      <c r="M221" s="82" t="s">
        <v>314</v>
      </c>
      <c r="N221" s="84">
        <v>0.5968</v>
      </c>
      <c r="O221" s="84">
        <v>8.1799999999999998E-2</v>
      </c>
      <c r="P221" s="84">
        <v>0.36609999999999998</v>
      </c>
      <c r="Q221" s="84">
        <v>0.1517</v>
      </c>
      <c r="R221" s="44"/>
      <c r="S221" s="82" t="s">
        <v>314</v>
      </c>
      <c r="T221" s="84">
        <v>0.65180000000000005</v>
      </c>
      <c r="U221" s="84">
        <v>0.2268</v>
      </c>
      <c r="V221" s="84">
        <v>0.13270000000000001</v>
      </c>
      <c r="W221" s="84">
        <v>0.2077</v>
      </c>
    </row>
    <row r="222" spans="1:23" s="84" customFormat="1">
      <c r="A222" s="82" t="s">
        <v>315</v>
      </c>
      <c r="B222" s="84">
        <v>3.7600000000000001E-2</v>
      </c>
      <c r="C222" s="84">
        <v>0</v>
      </c>
      <c r="D222" s="84">
        <v>0</v>
      </c>
      <c r="E222" s="84">
        <v>0</v>
      </c>
      <c r="F222" s="44"/>
      <c r="G222" s="82" t="s">
        <v>315</v>
      </c>
      <c r="H222" s="84">
        <v>4.0399999999999998E-2</v>
      </c>
      <c r="I222" s="84">
        <v>5.7599999999999998E-2</v>
      </c>
      <c r="J222" s="84">
        <v>2.0000000000000001E-4</v>
      </c>
      <c r="K222" s="84">
        <v>6.9999999999999999E-4</v>
      </c>
      <c r="L222" s="44"/>
      <c r="M222" s="82" t="s">
        <v>315</v>
      </c>
      <c r="N222" s="84">
        <v>0.64239999999999997</v>
      </c>
      <c r="O222" s="84">
        <v>9.7000000000000003E-2</v>
      </c>
      <c r="P222" s="84">
        <v>0.40699999999999997</v>
      </c>
      <c r="Q222" s="84">
        <v>0.1729</v>
      </c>
      <c r="R222" s="44"/>
      <c r="S222" s="82" t="s">
        <v>315</v>
      </c>
      <c r="T222" s="84">
        <v>0.67510000000000003</v>
      </c>
      <c r="U222" s="84">
        <v>0.32329999999999998</v>
      </c>
      <c r="V222" s="84">
        <v>0.1658</v>
      </c>
      <c r="W222" s="84">
        <v>0.13220000000000001</v>
      </c>
    </row>
    <row r="223" spans="1:23" s="84" customFormat="1">
      <c r="A223" s="82" t="s">
        <v>316</v>
      </c>
      <c r="B223" s="84">
        <v>0</v>
      </c>
      <c r="C223" s="84">
        <v>0</v>
      </c>
      <c r="D223" s="84">
        <v>0</v>
      </c>
      <c r="E223" s="84">
        <v>0</v>
      </c>
      <c r="F223" s="44"/>
      <c r="G223" s="82" t="s">
        <v>316</v>
      </c>
      <c r="H223" s="84">
        <v>4.0000000000000002E-4</v>
      </c>
      <c r="I223" s="84">
        <v>3.7000000000000002E-3</v>
      </c>
      <c r="J223" s="84">
        <v>0</v>
      </c>
      <c r="K223" s="84">
        <v>0</v>
      </c>
      <c r="L223" s="44"/>
      <c r="M223" s="82" t="s">
        <v>316</v>
      </c>
      <c r="N223" s="84">
        <v>0.63370000000000004</v>
      </c>
      <c r="O223" s="84">
        <v>9.1999999999999998E-2</v>
      </c>
      <c r="P223" s="84">
        <v>0.48670000000000002</v>
      </c>
      <c r="Q223" s="84">
        <v>0.16669999999999999</v>
      </c>
      <c r="R223" s="44"/>
      <c r="S223" s="82" t="s">
        <v>316</v>
      </c>
      <c r="T223" s="84">
        <v>0.76590000000000003</v>
      </c>
      <c r="U223" s="84">
        <v>0.40350000000000003</v>
      </c>
      <c r="V223" s="84">
        <v>0.38379999999999997</v>
      </c>
      <c r="W223" s="84">
        <v>5.91E-2</v>
      </c>
    </row>
    <row r="224" spans="1:23" s="84" customFormat="1">
      <c r="A224" s="82" t="s">
        <v>317</v>
      </c>
      <c r="B224" s="84">
        <v>0</v>
      </c>
      <c r="C224" s="84">
        <v>0</v>
      </c>
      <c r="D224" s="84">
        <v>0</v>
      </c>
      <c r="E224" s="84">
        <v>0</v>
      </c>
      <c r="F224" s="44"/>
      <c r="G224" s="82" t="s">
        <v>317</v>
      </c>
      <c r="H224" s="84">
        <v>0</v>
      </c>
      <c r="I224" s="84">
        <v>0</v>
      </c>
      <c r="J224" s="84">
        <v>0</v>
      </c>
      <c r="K224" s="84">
        <v>0</v>
      </c>
      <c r="L224" s="44"/>
      <c r="M224" s="82" t="s">
        <v>317</v>
      </c>
      <c r="N224" s="84">
        <v>0.5887</v>
      </c>
      <c r="O224" s="84">
        <v>8.5099999999999995E-2</v>
      </c>
      <c r="P224" s="84">
        <v>0.58830000000000005</v>
      </c>
      <c r="Q224" s="84">
        <v>0.1784</v>
      </c>
      <c r="R224" s="44"/>
      <c r="S224" s="82" t="s">
        <v>317</v>
      </c>
      <c r="T224" s="84">
        <v>0.79859999999999998</v>
      </c>
      <c r="U224" s="84">
        <v>0.4879</v>
      </c>
      <c r="V224" s="84">
        <v>0.63160000000000005</v>
      </c>
      <c r="W224" s="84">
        <v>2.5399999999999999E-2</v>
      </c>
    </row>
    <row r="225" spans="1:23" s="84" customFormat="1">
      <c r="A225" s="82" t="s">
        <v>318</v>
      </c>
      <c r="B225" s="84">
        <v>0</v>
      </c>
      <c r="C225" s="84">
        <v>0</v>
      </c>
      <c r="D225" s="84">
        <v>0</v>
      </c>
      <c r="E225" s="84">
        <v>0</v>
      </c>
      <c r="F225" s="44"/>
      <c r="G225" s="82" t="s">
        <v>318</v>
      </c>
      <c r="H225" s="84">
        <v>0</v>
      </c>
      <c r="I225" s="84">
        <v>0</v>
      </c>
      <c r="J225" s="84">
        <v>0</v>
      </c>
      <c r="K225" s="84">
        <v>0</v>
      </c>
      <c r="L225" s="44"/>
      <c r="M225" s="82" t="s">
        <v>318</v>
      </c>
      <c r="N225" s="84">
        <v>0.6472</v>
      </c>
      <c r="O225" s="84">
        <v>0.1268</v>
      </c>
      <c r="P225" s="84">
        <v>0.50749999999999995</v>
      </c>
      <c r="Q225" s="84">
        <v>0.19689999999999999</v>
      </c>
      <c r="R225" s="44"/>
      <c r="S225" s="82" t="s">
        <v>318</v>
      </c>
      <c r="T225" s="84">
        <v>0.79410000000000003</v>
      </c>
      <c r="U225" s="84">
        <v>0.81069999999999998</v>
      </c>
      <c r="V225" s="84">
        <v>0.53120000000000001</v>
      </c>
      <c r="W225" s="84">
        <v>3.0499999999999999E-2</v>
      </c>
    </row>
    <row r="226" spans="1:23" s="84" customFormat="1">
      <c r="A226" s="82" t="s">
        <v>319</v>
      </c>
      <c r="B226" s="84">
        <v>0</v>
      </c>
      <c r="C226" s="84">
        <v>0</v>
      </c>
      <c r="D226" s="84">
        <v>0</v>
      </c>
      <c r="E226" s="84">
        <v>0</v>
      </c>
      <c r="F226" s="44"/>
      <c r="G226" s="82" t="s">
        <v>319</v>
      </c>
      <c r="H226" s="84">
        <v>0</v>
      </c>
      <c r="I226" s="84">
        <v>0</v>
      </c>
      <c r="J226" s="84">
        <v>0</v>
      </c>
      <c r="K226" s="84">
        <v>0</v>
      </c>
      <c r="L226" s="44"/>
      <c r="M226" s="82" t="s">
        <v>319</v>
      </c>
      <c r="N226" s="84">
        <v>0.68400000000000005</v>
      </c>
      <c r="O226" s="84">
        <v>0.13439999999999999</v>
      </c>
      <c r="P226" s="84">
        <v>0.44979999999999998</v>
      </c>
      <c r="Q226" s="84">
        <v>0.1971</v>
      </c>
      <c r="R226" s="44"/>
      <c r="S226" s="82" t="s">
        <v>319</v>
      </c>
      <c r="T226" s="84">
        <v>0.81689999999999996</v>
      </c>
      <c r="U226" s="84">
        <v>0.77249999999999996</v>
      </c>
      <c r="V226" s="84">
        <v>0.41760000000000003</v>
      </c>
      <c r="W226" s="84">
        <v>8.5300000000000001E-2</v>
      </c>
    </row>
    <row r="227" spans="1:23" s="84" customFormat="1">
      <c r="A227" s="82" t="s">
        <v>320</v>
      </c>
      <c r="B227" s="84">
        <v>0</v>
      </c>
      <c r="C227" s="84">
        <v>0</v>
      </c>
      <c r="D227" s="84">
        <v>0</v>
      </c>
      <c r="E227" s="84">
        <v>0</v>
      </c>
      <c r="F227" s="44"/>
      <c r="G227" s="82" t="s">
        <v>320</v>
      </c>
      <c r="H227" s="84">
        <v>0</v>
      </c>
      <c r="I227" s="84">
        <v>0</v>
      </c>
      <c r="J227" s="84">
        <v>0</v>
      </c>
      <c r="K227" s="84">
        <v>0</v>
      </c>
      <c r="L227" s="44"/>
      <c r="M227" s="82" t="s">
        <v>320</v>
      </c>
      <c r="N227" s="84">
        <v>0.64649999999999996</v>
      </c>
      <c r="O227" s="84">
        <v>0.1182</v>
      </c>
      <c r="P227" s="84">
        <v>0.52980000000000005</v>
      </c>
      <c r="Q227" s="84">
        <v>0.1709</v>
      </c>
      <c r="R227" s="44"/>
      <c r="S227" s="82" t="s">
        <v>320</v>
      </c>
      <c r="T227" s="84">
        <v>0.74260000000000004</v>
      </c>
      <c r="U227" s="84">
        <v>0.69569999999999999</v>
      </c>
      <c r="V227" s="84">
        <v>0.48249999999999998</v>
      </c>
      <c r="W227" s="84">
        <v>0.33700000000000002</v>
      </c>
    </row>
    <row r="228" spans="1:23" s="84" customFormat="1">
      <c r="A228" s="115" t="s">
        <v>321</v>
      </c>
      <c r="B228" s="84">
        <v>0</v>
      </c>
      <c r="C228" s="84">
        <v>0</v>
      </c>
      <c r="D228" s="84">
        <v>0</v>
      </c>
      <c r="E228" s="84">
        <v>0</v>
      </c>
      <c r="F228" s="44"/>
      <c r="G228" s="115" t="s">
        <v>321</v>
      </c>
      <c r="H228" s="84">
        <v>0</v>
      </c>
      <c r="I228" s="84">
        <v>0</v>
      </c>
      <c r="J228" s="84">
        <v>0</v>
      </c>
      <c r="K228" s="84">
        <v>0</v>
      </c>
      <c r="L228" s="44"/>
      <c r="M228" s="115" t="s">
        <v>321</v>
      </c>
      <c r="N228" s="84">
        <v>0.63229999999999997</v>
      </c>
      <c r="O228" s="84">
        <v>9.5200000000000007E-2</v>
      </c>
      <c r="P228" s="84">
        <v>0.5323</v>
      </c>
      <c r="Q228" s="84">
        <v>0.10009999999999999</v>
      </c>
      <c r="R228" s="44"/>
      <c r="S228" s="115" t="s">
        <v>321</v>
      </c>
      <c r="T228" s="84">
        <v>0.69469999999999998</v>
      </c>
      <c r="U228" s="84">
        <v>0.61750000000000005</v>
      </c>
      <c r="V228" s="84">
        <v>0.4516</v>
      </c>
      <c r="W228" s="84">
        <v>0.4924</v>
      </c>
    </row>
    <row r="229" spans="1:23" s="84" customFormat="1">
      <c r="A229" s="82" t="s">
        <v>322</v>
      </c>
      <c r="B229" s="84">
        <v>0</v>
      </c>
      <c r="C229" s="84">
        <v>0</v>
      </c>
      <c r="D229" s="84">
        <v>0</v>
      </c>
      <c r="E229" s="84">
        <v>0</v>
      </c>
      <c r="F229" s="44"/>
      <c r="G229" s="82" t="s">
        <v>322</v>
      </c>
      <c r="H229" s="84">
        <v>0</v>
      </c>
      <c r="I229" s="84">
        <v>0</v>
      </c>
      <c r="J229" s="84">
        <v>0</v>
      </c>
      <c r="K229" s="84">
        <v>0</v>
      </c>
      <c r="L229" s="44"/>
      <c r="M229" s="82" t="s">
        <v>322</v>
      </c>
      <c r="N229" s="84">
        <v>0.64070000000000005</v>
      </c>
      <c r="O229" s="84">
        <v>0.14050000000000001</v>
      </c>
      <c r="P229" s="84">
        <v>0.50290000000000001</v>
      </c>
      <c r="Q229" s="84">
        <v>8.1699999999999995E-2</v>
      </c>
      <c r="R229" s="44"/>
      <c r="S229" s="82" t="s">
        <v>322</v>
      </c>
      <c r="T229" s="84">
        <v>0.71220000000000006</v>
      </c>
      <c r="U229" s="84">
        <v>0.46899999999999997</v>
      </c>
      <c r="V229" s="84">
        <v>0.35049999999999998</v>
      </c>
      <c r="W229" s="84">
        <v>0.59560000000000002</v>
      </c>
    </row>
    <row r="230" spans="1:23" s="84" customFormat="1">
      <c r="A230" s="82" t="s">
        <v>323</v>
      </c>
      <c r="B230" s="84">
        <v>0</v>
      </c>
      <c r="C230" s="84">
        <v>0</v>
      </c>
      <c r="D230" s="84">
        <v>0</v>
      </c>
      <c r="E230" s="84">
        <v>0</v>
      </c>
      <c r="F230" s="44"/>
      <c r="G230" s="82" t="s">
        <v>323</v>
      </c>
      <c r="H230" s="84">
        <v>0</v>
      </c>
      <c r="I230" s="84">
        <v>0</v>
      </c>
      <c r="J230" s="84">
        <v>0</v>
      </c>
      <c r="K230" s="84">
        <v>0</v>
      </c>
      <c r="L230" s="44"/>
      <c r="M230" s="82" t="s">
        <v>323</v>
      </c>
      <c r="N230" s="84">
        <v>0.60060000000000002</v>
      </c>
      <c r="O230" s="84">
        <v>0.14779999999999999</v>
      </c>
      <c r="P230" s="84">
        <v>0.50649999999999995</v>
      </c>
      <c r="Q230" s="84">
        <v>7.2800000000000004E-2</v>
      </c>
      <c r="R230" s="44"/>
      <c r="S230" s="82" t="s">
        <v>323</v>
      </c>
      <c r="T230" s="84">
        <v>0.71120000000000005</v>
      </c>
      <c r="U230" s="84">
        <v>0.43340000000000001</v>
      </c>
      <c r="V230" s="84">
        <v>0.2974</v>
      </c>
      <c r="W230" s="84">
        <v>0.66539999999999999</v>
      </c>
    </row>
    <row r="231" spans="1:23" s="84" customFormat="1">
      <c r="A231" s="82" t="s">
        <v>324</v>
      </c>
      <c r="B231" s="84">
        <v>0</v>
      </c>
      <c r="C231" s="84">
        <v>0</v>
      </c>
      <c r="D231" s="84">
        <v>0</v>
      </c>
      <c r="E231" s="84">
        <v>0</v>
      </c>
      <c r="F231" s="44"/>
      <c r="G231" s="82" t="s">
        <v>324</v>
      </c>
      <c r="H231" s="84">
        <v>0</v>
      </c>
      <c r="I231" s="84">
        <v>0</v>
      </c>
      <c r="J231" s="84">
        <v>0</v>
      </c>
      <c r="K231" s="84">
        <v>0</v>
      </c>
      <c r="L231" s="44"/>
      <c r="M231" s="82" t="s">
        <v>324</v>
      </c>
      <c r="N231" s="84">
        <v>0.60860000000000003</v>
      </c>
      <c r="O231" s="84">
        <v>0.14680000000000001</v>
      </c>
      <c r="P231" s="84">
        <v>0.4622</v>
      </c>
      <c r="Q231" s="84">
        <v>6.9199999999999998E-2</v>
      </c>
      <c r="R231" s="44"/>
      <c r="S231" s="82" t="s">
        <v>324</v>
      </c>
      <c r="T231" s="84">
        <v>0.64419999999999999</v>
      </c>
      <c r="U231" s="84">
        <v>0.51390000000000002</v>
      </c>
      <c r="V231" s="84">
        <v>0.19850000000000001</v>
      </c>
      <c r="W231" s="84">
        <v>0.74670000000000003</v>
      </c>
    </row>
    <row r="232" spans="1:23" s="84" customFormat="1">
      <c r="A232" s="82" t="s">
        <v>325</v>
      </c>
      <c r="B232" s="84">
        <v>0</v>
      </c>
      <c r="C232" s="84">
        <v>0</v>
      </c>
      <c r="D232" s="84">
        <v>0</v>
      </c>
      <c r="E232" s="84">
        <v>0</v>
      </c>
      <c r="F232" s="44"/>
      <c r="G232" s="82" t="s">
        <v>325</v>
      </c>
      <c r="H232" s="84">
        <v>0</v>
      </c>
      <c r="I232" s="84">
        <v>0</v>
      </c>
      <c r="J232" s="84">
        <v>0</v>
      </c>
      <c r="K232" s="84">
        <v>0</v>
      </c>
      <c r="L232" s="44"/>
      <c r="M232" s="82" t="s">
        <v>325</v>
      </c>
      <c r="N232" s="84">
        <v>0.65839999999999999</v>
      </c>
      <c r="O232" s="84">
        <v>0.14910000000000001</v>
      </c>
      <c r="P232" s="84">
        <v>0.40429999999999999</v>
      </c>
      <c r="Q232" s="84">
        <v>6.6199999999999995E-2</v>
      </c>
      <c r="R232" s="44"/>
      <c r="S232" s="82" t="s">
        <v>325</v>
      </c>
      <c r="T232" s="84">
        <v>0.53410000000000002</v>
      </c>
      <c r="U232" s="84">
        <v>0.51149999999999995</v>
      </c>
      <c r="V232" s="84">
        <v>0.14149999999999999</v>
      </c>
      <c r="W232" s="84">
        <v>0.82789999999999997</v>
      </c>
    </row>
    <row r="233" spans="1:23" s="84" customFormat="1">
      <c r="A233" s="82" t="s">
        <v>326</v>
      </c>
      <c r="B233" s="84">
        <v>0</v>
      </c>
      <c r="C233" s="84">
        <v>0</v>
      </c>
      <c r="D233" s="84">
        <v>0</v>
      </c>
      <c r="E233" s="84">
        <v>0</v>
      </c>
      <c r="F233" s="44"/>
      <c r="G233" s="82" t="s">
        <v>326</v>
      </c>
      <c r="H233" s="84">
        <v>1.6000000000000001E-3</v>
      </c>
      <c r="I233" s="84">
        <v>6.9999999999999999E-4</v>
      </c>
      <c r="J233" s="84">
        <v>0</v>
      </c>
      <c r="K233" s="84">
        <v>0</v>
      </c>
      <c r="L233" s="44"/>
      <c r="M233" s="82" t="s">
        <v>326</v>
      </c>
      <c r="N233" s="84">
        <v>0.56769999999999998</v>
      </c>
      <c r="O233" s="84">
        <v>0.14219999999999999</v>
      </c>
      <c r="P233" s="84">
        <v>0.37490000000000001</v>
      </c>
      <c r="Q233" s="84">
        <v>6.2399999999999997E-2</v>
      </c>
      <c r="R233" s="44"/>
      <c r="S233" s="82" t="s">
        <v>326</v>
      </c>
      <c r="T233" s="84">
        <v>0.35849999999999999</v>
      </c>
      <c r="U233" s="84">
        <v>0.4143</v>
      </c>
      <c r="V233" s="84">
        <v>7.4800000000000005E-2</v>
      </c>
      <c r="W233" s="84">
        <v>0.83760000000000001</v>
      </c>
    </row>
    <row r="234" spans="1:23" s="84" customFormat="1">
      <c r="A234" s="82" t="s">
        <v>327</v>
      </c>
      <c r="B234" s="84">
        <v>0</v>
      </c>
      <c r="C234" s="84">
        <v>0</v>
      </c>
      <c r="D234" s="84">
        <v>0</v>
      </c>
      <c r="E234" s="84">
        <v>0</v>
      </c>
      <c r="F234" s="44"/>
      <c r="G234" s="82" t="s">
        <v>327</v>
      </c>
      <c r="H234" s="84">
        <v>7.0999999999999994E-2</v>
      </c>
      <c r="I234" s="84">
        <v>5.3499999999999999E-2</v>
      </c>
      <c r="J234" s="84">
        <v>1.2200000000000001E-2</v>
      </c>
      <c r="K234" s="84">
        <v>0</v>
      </c>
      <c r="L234" s="44"/>
      <c r="M234" s="82" t="s">
        <v>327</v>
      </c>
      <c r="N234" s="84">
        <v>0.4627</v>
      </c>
      <c r="O234" s="84">
        <v>0.1186</v>
      </c>
      <c r="P234" s="84">
        <v>0.34420000000000001</v>
      </c>
      <c r="Q234" s="84">
        <v>6.6299999999999998E-2</v>
      </c>
      <c r="R234" s="44"/>
      <c r="S234" s="82" t="s">
        <v>327</v>
      </c>
      <c r="T234" s="84">
        <v>0.29720000000000002</v>
      </c>
      <c r="U234" s="84">
        <v>0.2452</v>
      </c>
      <c r="V234" s="84">
        <v>2.3199999999999998E-2</v>
      </c>
      <c r="W234" s="84">
        <v>0.77629999999999999</v>
      </c>
    </row>
    <row r="235" spans="1:23" s="84" customFormat="1">
      <c r="A235" s="82" t="s">
        <v>328</v>
      </c>
      <c r="B235" s="84">
        <v>7.4800000000000005E-2</v>
      </c>
      <c r="C235" s="84">
        <v>8.7900000000000006E-2</v>
      </c>
      <c r="D235" s="84">
        <v>0</v>
      </c>
      <c r="E235" s="84">
        <v>0</v>
      </c>
      <c r="F235" s="44"/>
      <c r="G235" s="82" t="s">
        <v>328</v>
      </c>
      <c r="H235" s="84">
        <v>0.22220000000000001</v>
      </c>
      <c r="I235" s="84">
        <v>0.2293</v>
      </c>
      <c r="J235" s="84">
        <v>0.1961</v>
      </c>
      <c r="K235" s="84">
        <v>2.6700000000000002E-2</v>
      </c>
      <c r="L235" s="44"/>
      <c r="M235" s="82" t="s">
        <v>328</v>
      </c>
      <c r="N235" s="84">
        <v>0.42659999999999998</v>
      </c>
      <c r="O235" s="84">
        <v>5.5599999999999997E-2</v>
      </c>
      <c r="P235" s="84">
        <v>0.33379999999999999</v>
      </c>
      <c r="Q235" s="84">
        <v>7.9899999999999999E-2</v>
      </c>
      <c r="R235" s="44"/>
      <c r="S235" s="82" t="s">
        <v>328</v>
      </c>
      <c r="T235" s="84">
        <v>0.28789999999999999</v>
      </c>
      <c r="U235" s="84">
        <v>0.11899999999999999</v>
      </c>
      <c r="V235" s="84">
        <v>2.1399999999999999E-2</v>
      </c>
      <c r="W235" s="84">
        <v>0.74490000000000001</v>
      </c>
    </row>
    <row r="236" spans="1:23" s="84" customFormat="1">
      <c r="A236" s="82" t="s">
        <v>329</v>
      </c>
      <c r="B236" s="84">
        <v>0.37530000000000002</v>
      </c>
      <c r="C236" s="84">
        <v>0.55669999999999997</v>
      </c>
      <c r="D236" s="84">
        <v>0.12130000000000001</v>
      </c>
      <c r="E236" s="84">
        <v>0</v>
      </c>
      <c r="F236" s="44"/>
      <c r="G236" s="82" t="s">
        <v>329</v>
      </c>
      <c r="H236" s="84">
        <v>0.4456</v>
      </c>
      <c r="I236" s="84">
        <v>0.47120000000000001</v>
      </c>
      <c r="J236" s="84">
        <v>0.47710000000000002</v>
      </c>
      <c r="K236" s="84">
        <v>0.29420000000000002</v>
      </c>
      <c r="L236" s="44"/>
      <c r="M236" s="82" t="s">
        <v>329</v>
      </c>
      <c r="N236" s="84">
        <v>0.39400000000000002</v>
      </c>
      <c r="O236" s="84">
        <v>1.9099999999999999E-2</v>
      </c>
      <c r="P236" s="84">
        <v>0.34129999999999999</v>
      </c>
      <c r="Q236" s="84">
        <v>0.10680000000000001</v>
      </c>
      <c r="R236" s="44"/>
      <c r="S236" s="82" t="s">
        <v>329</v>
      </c>
      <c r="T236" s="84">
        <v>0.30249999999999999</v>
      </c>
      <c r="U236" s="84">
        <v>6.7100000000000007E-2</v>
      </c>
      <c r="V236" s="84">
        <v>2.5499999999999998E-2</v>
      </c>
      <c r="W236" s="84">
        <v>0.74460000000000004</v>
      </c>
    </row>
    <row r="237" spans="1:23" s="84" customFormat="1">
      <c r="A237" s="82" t="s">
        <v>330</v>
      </c>
      <c r="B237" s="84">
        <v>0.54879999999999995</v>
      </c>
      <c r="C237" s="84">
        <v>0.73899999999999999</v>
      </c>
      <c r="D237" s="84">
        <v>0.44940000000000002</v>
      </c>
      <c r="E237" s="84">
        <v>0.14979999999999999</v>
      </c>
      <c r="F237" s="44"/>
      <c r="G237" s="82" t="s">
        <v>330</v>
      </c>
      <c r="H237" s="84">
        <v>0.66220000000000001</v>
      </c>
      <c r="I237" s="84">
        <v>0.63980000000000004</v>
      </c>
      <c r="J237" s="84">
        <v>0.69499999999999995</v>
      </c>
      <c r="K237" s="84">
        <v>0.58660000000000001</v>
      </c>
      <c r="L237" s="44"/>
      <c r="M237" s="82" t="s">
        <v>330</v>
      </c>
      <c r="N237" s="84">
        <v>0.35770000000000002</v>
      </c>
      <c r="O237" s="84">
        <v>8.0000000000000002E-3</v>
      </c>
      <c r="P237" s="84">
        <v>0.38669999999999999</v>
      </c>
      <c r="Q237" s="84">
        <v>8.1900000000000001E-2</v>
      </c>
      <c r="R237" s="44"/>
      <c r="S237" s="82" t="s">
        <v>330</v>
      </c>
      <c r="T237" s="84">
        <v>0.33079999999999998</v>
      </c>
      <c r="U237" s="84">
        <v>6.3200000000000006E-2</v>
      </c>
      <c r="V237" s="84">
        <v>0</v>
      </c>
      <c r="W237" s="84">
        <v>0.64370000000000005</v>
      </c>
    </row>
    <row r="238" spans="1:23" s="84" customFormat="1">
      <c r="A238" s="82" t="s">
        <v>331</v>
      </c>
      <c r="B238" s="84">
        <v>0.63019999999999998</v>
      </c>
      <c r="C238" s="84">
        <v>0.67910000000000004</v>
      </c>
      <c r="D238" s="84">
        <v>0.57430000000000003</v>
      </c>
      <c r="E238" s="84">
        <v>0.34820000000000001</v>
      </c>
      <c r="F238" s="44"/>
      <c r="G238" s="82" t="s">
        <v>331</v>
      </c>
      <c r="H238" s="84">
        <v>0.80049999999999999</v>
      </c>
      <c r="I238" s="84">
        <v>0.75539999999999996</v>
      </c>
      <c r="J238" s="84">
        <v>0.83069999999999999</v>
      </c>
      <c r="K238" s="84">
        <v>0.83699999999999997</v>
      </c>
      <c r="L238" s="44"/>
      <c r="M238" s="82" t="s">
        <v>331</v>
      </c>
      <c r="N238" s="84">
        <v>0.44</v>
      </c>
      <c r="O238" s="84">
        <v>1.77E-2</v>
      </c>
      <c r="P238" s="84">
        <v>0.40600000000000003</v>
      </c>
      <c r="Q238" s="84">
        <v>7.0199999999999999E-2</v>
      </c>
      <c r="R238" s="44"/>
      <c r="S238" s="82" t="s">
        <v>331</v>
      </c>
      <c r="T238" s="84">
        <v>0.36570000000000003</v>
      </c>
      <c r="U238" s="84">
        <v>6.2799999999999995E-2</v>
      </c>
      <c r="V238" s="84">
        <v>1.1000000000000001E-3</v>
      </c>
      <c r="W238" s="84">
        <v>0.46710000000000002</v>
      </c>
    </row>
    <row r="239" spans="1:23" s="84" customFormat="1">
      <c r="A239" s="82" t="s">
        <v>332</v>
      </c>
      <c r="B239" s="84">
        <v>0.8498</v>
      </c>
      <c r="C239" s="84">
        <v>0.62260000000000004</v>
      </c>
      <c r="D239" s="84">
        <v>0.54590000000000005</v>
      </c>
      <c r="E239" s="84">
        <v>0.33239999999999997</v>
      </c>
      <c r="F239" s="44"/>
      <c r="G239" s="82" t="s">
        <v>332</v>
      </c>
      <c r="H239" s="84">
        <v>0.90710000000000002</v>
      </c>
      <c r="I239" s="84">
        <v>0.78910000000000002</v>
      </c>
      <c r="J239" s="84">
        <v>0.86950000000000005</v>
      </c>
      <c r="K239" s="84">
        <v>0.89849999999999997</v>
      </c>
      <c r="L239" s="44"/>
      <c r="M239" s="82" t="s">
        <v>332</v>
      </c>
      <c r="N239" s="84">
        <v>0.47910000000000003</v>
      </c>
      <c r="O239" s="84">
        <v>5.9999999999999995E-4</v>
      </c>
      <c r="P239" s="84">
        <v>0.38219999999999998</v>
      </c>
      <c r="Q239" s="84">
        <v>1.8200000000000001E-2</v>
      </c>
      <c r="R239" s="44"/>
      <c r="S239" s="82" t="s">
        <v>332</v>
      </c>
      <c r="T239" s="84">
        <v>0.26169999999999999</v>
      </c>
      <c r="U239" s="84">
        <v>7.8100000000000003E-2</v>
      </c>
      <c r="V239" s="84">
        <v>2.23E-2</v>
      </c>
      <c r="W239" s="84">
        <v>0.31630000000000003</v>
      </c>
    </row>
    <row r="240" spans="1:23" s="84" customFormat="1">
      <c r="A240" s="82" t="s">
        <v>333</v>
      </c>
      <c r="B240" s="84">
        <v>0.89290000000000003</v>
      </c>
      <c r="C240" s="84">
        <v>0.70150000000000001</v>
      </c>
      <c r="D240" s="84">
        <v>0.48549999999999999</v>
      </c>
      <c r="E240" s="84">
        <v>0.32490000000000002</v>
      </c>
      <c r="F240" s="44"/>
      <c r="G240" s="82" t="s">
        <v>333</v>
      </c>
      <c r="H240" s="84">
        <v>0.97470000000000001</v>
      </c>
      <c r="I240" s="84">
        <v>0.86160000000000003</v>
      </c>
      <c r="J240" s="84">
        <v>0.91510000000000002</v>
      </c>
      <c r="K240" s="84">
        <v>0.92020000000000002</v>
      </c>
      <c r="L240" s="44"/>
      <c r="M240" s="82" t="s">
        <v>333</v>
      </c>
      <c r="N240" s="84">
        <v>0.39550000000000002</v>
      </c>
      <c r="O240" s="84">
        <v>1.8E-3</v>
      </c>
      <c r="P240" s="84">
        <v>0.32569999999999999</v>
      </c>
      <c r="Q240" s="84">
        <v>2.0500000000000001E-2</v>
      </c>
      <c r="R240" s="44"/>
      <c r="S240" s="82" t="s">
        <v>333</v>
      </c>
      <c r="T240" s="84">
        <v>0.32179999999999997</v>
      </c>
      <c r="U240" s="84">
        <v>6.3200000000000006E-2</v>
      </c>
      <c r="V240" s="84">
        <v>0.14380000000000001</v>
      </c>
      <c r="W240" s="84">
        <v>0.23599999999999999</v>
      </c>
    </row>
    <row r="241" spans="1:23" s="84" customFormat="1">
      <c r="A241" s="82" t="s">
        <v>334</v>
      </c>
      <c r="B241" s="84">
        <v>0.92620000000000002</v>
      </c>
      <c r="C241" s="84">
        <v>0.6431</v>
      </c>
      <c r="D241" s="84">
        <v>0.41699999999999998</v>
      </c>
      <c r="E241" s="84">
        <v>0.39040000000000002</v>
      </c>
      <c r="F241" s="44"/>
      <c r="G241" s="82" t="s">
        <v>334</v>
      </c>
      <c r="H241" s="84">
        <v>0.94450000000000001</v>
      </c>
      <c r="I241" s="84">
        <v>0.79430000000000001</v>
      </c>
      <c r="J241" s="84">
        <v>0.88939999999999997</v>
      </c>
      <c r="K241" s="84">
        <v>0.95120000000000005</v>
      </c>
      <c r="L241" s="44"/>
      <c r="M241" s="82" t="s">
        <v>334</v>
      </c>
      <c r="N241" s="84">
        <v>0.42709999999999998</v>
      </c>
      <c r="O241" s="84">
        <v>5.0000000000000001E-3</v>
      </c>
      <c r="P241" s="84">
        <v>0.33400000000000002</v>
      </c>
      <c r="Q241" s="84">
        <v>1.06E-2</v>
      </c>
      <c r="R241" s="44"/>
      <c r="S241" s="82" t="s">
        <v>334</v>
      </c>
      <c r="T241" s="84">
        <v>0.28639999999999999</v>
      </c>
      <c r="U241" s="84">
        <v>8.6999999999999994E-2</v>
      </c>
      <c r="V241" s="84">
        <v>7.3000000000000001E-3</v>
      </c>
      <c r="W241" s="84">
        <v>0.1701</v>
      </c>
    </row>
    <row r="242" spans="1:23" s="84" customFormat="1">
      <c r="A242" s="82" t="s">
        <v>335</v>
      </c>
      <c r="B242" s="84">
        <v>0.91169999999999995</v>
      </c>
      <c r="C242" s="84">
        <v>0.6169</v>
      </c>
      <c r="D242" s="84">
        <v>0.51500000000000001</v>
      </c>
      <c r="E242" s="84">
        <v>0.46179999999999999</v>
      </c>
      <c r="F242" s="44"/>
      <c r="G242" s="82" t="s">
        <v>335</v>
      </c>
      <c r="H242" s="84">
        <v>0.84440000000000004</v>
      </c>
      <c r="I242" s="84">
        <v>0.73609999999999998</v>
      </c>
      <c r="J242" s="84">
        <v>0.78690000000000004</v>
      </c>
      <c r="K242" s="84">
        <v>0.81869999999999998</v>
      </c>
      <c r="L242" s="44"/>
      <c r="M242" s="82" t="s">
        <v>335</v>
      </c>
      <c r="N242" s="84">
        <v>0.43780000000000002</v>
      </c>
      <c r="O242" s="84">
        <v>7.7899999999999997E-2</v>
      </c>
      <c r="P242" s="84">
        <v>0.36940000000000001</v>
      </c>
      <c r="Q242" s="84">
        <v>3.4000000000000002E-2</v>
      </c>
      <c r="R242" s="44"/>
      <c r="S242" s="82" t="s">
        <v>335</v>
      </c>
      <c r="T242" s="84">
        <v>0.29930000000000001</v>
      </c>
      <c r="U242" s="84">
        <v>9.1200000000000003E-2</v>
      </c>
      <c r="V242" s="84">
        <v>1.37E-2</v>
      </c>
      <c r="W242" s="84">
        <v>0.1143</v>
      </c>
    </row>
    <row r="243" spans="1:23" s="84" customFormat="1">
      <c r="A243" s="82" t="s">
        <v>336</v>
      </c>
      <c r="B243" s="84">
        <v>0.93969999999999998</v>
      </c>
      <c r="C243" s="84">
        <v>0.57730000000000004</v>
      </c>
      <c r="D243" s="84">
        <v>0.46079999999999999</v>
      </c>
      <c r="E243" s="84">
        <v>0.52280000000000004</v>
      </c>
      <c r="F243" s="44"/>
      <c r="G243" s="82" t="s">
        <v>336</v>
      </c>
      <c r="H243" s="84">
        <v>0.70099999999999996</v>
      </c>
      <c r="I243" s="84">
        <v>0.57709999999999995</v>
      </c>
      <c r="J243" s="84">
        <v>0.58779999999999999</v>
      </c>
      <c r="K243" s="84">
        <v>0.65620000000000001</v>
      </c>
      <c r="L243" s="44"/>
      <c r="M243" s="82" t="s">
        <v>336</v>
      </c>
      <c r="N243" s="84">
        <v>0.37230000000000002</v>
      </c>
      <c r="O243" s="84">
        <v>0.115</v>
      </c>
      <c r="P243" s="84">
        <v>0.38850000000000001</v>
      </c>
      <c r="Q243" s="84">
        <v>6.7500000000000004E-2</v>
      </c>
      <c r="R243" s="44"/>
      <c r="S243" s="82" t="s">
        <v>336</v>
      </c>
      <c r="T243" s="84">
        <v>0.4803</v>
      </c>
      <c r="U243" s="84">
        <v>0.12709999999999999</v>
      </c>
      <c r="V243" s="84">
        <v>0.1197</v>
      </c>
      <c r="W243" s="84">
        <v>8.1900000000000001E-2</v>
      </c>
    </row>
    <row r="244" spans="1:23" s="84" customFormat="1">
      <c r="A244" s="82" t="s">
        <v>337</v>
      </c>
      <c r="B244" s="84">
        <v>0.92749999999999999</v>
      </c>
      <c r="C244" s="84">
        <v>0.48649999999999999</v>
      </c>
      <c r="D244" s="84">
        <v>0.3705</v>
      </c>
      <c r="E244" s="84">
        <v>0.37509999999999999</v>
      </c>
      <c r="F244" s="44"/>
      <c r="G244" s="82" t="s">
        <v>337</v>
      </c>
      <c r="H244" s="84">
        <v>0.48249999999999998</v>
      </c>
      <c r="I244" s="84">
        <v>0.43690000000000001</v>
      </c>
      <c r="J244" s="84">
        <v>0.34639999999999999</v>
      </c>
      <c r="K244" s="84">
        <v>0.39810000000000001</v>
      </c>
      <c r="L244" s="44"/>
      <c r="M244" s="82" t="s">
        <v>337</v>
      </c>
      <c r="N244" s="84">
        <v>0.34389999999999998</v>
      </c>
      <c r="O244" s="84">
        <v>9.3899999999999997E-2</v>
      </c>
      <c r="P244" s="84">
        <v>0.40679999999999999</v>
      </c>
      <c r="Q244" s="84">
        <v>9.8900000000000002E-2</v>
      </c>
      <c r="R244" s="44"/>
      <c r="S244" s="82" t="s">
        <v>337</v>
      </c>
      <c r="T244" s="84">
        <v>0.39510000000000001</v>
      </c>
      <c r="U244" s="84">
        <v>0.1502</v>
      </c>
      <c r="V244" s="84">
        <v>0.17749999999999999</v>
      </c>
      <c r="W244" s="84">
        <v>7.9299999999999995E-2</v>
      </c>
    </row>
    <row r="245" spans="1:23" s="84" customFormat="1">
      <c r="A245" s="82" t="s">
        <v>338</v>
      </c>
      <c r="B245" s="84">
        <v>0.84619999999999995</v>
      </c>
      <c r="C245" s="84">
        <v>0.53220000000000001</v>
      </c>
      <c r="D245" s="84">
        <v>2.7300000000000001E-2</v>
      </c>
      <c r="E245" s="84">
        <v>0</v>
      </c>
      <c r="F245" s="44"/>
      <c r="G245" s="82" t="s">
        <v>338</v>
      </c>
      <c r="H245" s="84">
        <v>0.23080000000000001</v>
      </c>
      <c r="I245" s="84">
        <v>0.2535</v>
      </c>
      <c r="J245" s="84">
        <v>8.9599999999999999E-2</v>
      </c>
      <c r="K245" s="84">
        <v>0.13370000000000001</v>
      </c>
      <c r="L245" s="44"/>
      <c r="M245" s="82" t="s">
        <v>338</v>
      </c>
      <c r="N245" s="84">
        <v>0.39700000000000002</v>
      </c>
      <c r="O245" s="84">
        <v>0.1118</v>
      </c>
      <c r="P245" s="84">
        <v>0.38640000000000002</v>
      </c>
      <c r="Q245" s="84">
        <v>0.106</v>
      </c>
      <c r="R245" s="44"/>
      <c r="S245" s="82" t="s">
        <v>338</v>
      </c>
      <c r="T245" s="84">
        <v>0.32929999999999998</v>
      </c>
      <c r="U245" s="84">
        <v>0.1489</v>
      </c>
      <c r="V245" s="84">
        <v>0.21240000000000001</v>
      </c>
      <c r="W245" s="84">
        <v>8.7900000000000006E-2</v>
      </c>
    </row>
    <row r="246" spans="1:23" s="84" customFormat="1">
      <c r="A246" s="82" t="s">
        <v>339</v>
      </c>
      <c r="B246" s="84">
        <v>0.11890000000000001</v>
      </c>
      <c r="C246" s="84">
        <v>2.3199999999999998E-2</v>
      </c>
      <c r="D246" s="84">
        <v>0</v>
      </c>
      <c r="E246" s="84">
        <v>0</v>
      </c>
      <c r="F246" s="44"/>
      <c r="G246" s="82" t="s">
        <v>339</v>
      </c>
      <c r="H246" s="84">
        <v>3.9399999999999998E-2</v>
      </c>
      <c r="I246" s="84">
        <v>6.8400000000000002E-2</v>
      </c>
      <c r="J246" s="84">
        <v>2.0000000000000001E-4</v>
      </c>
      <c r="K246" s="84">
        <v>4.0000000000000002E-4</v>
      </c>
      <c r="L246" s="44"/>
      <c r="M246" s="82" t="s">
        <v>339</v>
      </c>
      <c r="N246" s="84">
        <v>0.36330000000000001</v>
      </c>
      <c r="O246" s="84">
        <v>0.1143</v>
      </c>
      <c r="P246" s="84">
        <v>0.39539999999999997</v>
      </c>
      <c r="Q246" s="84">
        <v>0.15359999999999999</v>
      </c>
      <c r="R246" s="44"/>
      <c r="S246" s="82" t="s">
        <v>339</v>
      </c>
      <c r="T246" s="84">
        <v>0.46600000000000003</v>
      </c>
      <c r="U246" s="84">
        <v>0.19209999999999999</v>
      </c>
      <c r="V246" s="84">
        <v>0.2399</v>
      </c>
      <c r="W246" s="84">
        <v>8.2699999999999996E-2</v>
      </c>
    </row>
    <row r="247" spans="1:23" s="84" customFormat="1">
      <c r="A247" s="82" t="s">
        <v>340</v>
      </c>
      <c r="B247" s="84">
        <v>0</v>
      </c>
      <c r="C247" s="84">
        <v>0</v>
      </c>
      <c r="D247" s="84">
        <v>0</v>
      </c>
      <c r="E247" s="84">
        <v>0</v>
      </c>
      <c r="F247" s="44"/>
      <c r="G247" s="82" t="s">
        <v>340</v>
      </c>
      <c r="H247" s="84">
        <v>2.9999999999999997E-4</v>
      </c>
      <c r="I247" s="84">
        <v>3.0999999999999999E-3</v>
      </c>
      <c r="J247" s="84">
        <v>0</v>
      </c>
      <c r="K247" s="84">
        <v>0</v>
      </c>
      <c r="L247" s="44"/>
      <c r="M247" s="82" t="s">
        <v>340</v>
      </c>
      <c r="N247" s="84">
        <v>0.4637</v>
      </c>
      <c r="O247" s="84">
        <v>0.21679999999999999</v>
      </c>
      <c r="P247" s="84">
        <v>0.4461</v>
      </c>
      <c r="Q247" s="84">
        <v>0.18010000000000001</v>
      </c>
      <c r="R247" s="44"/>
      <c r="S247" s="82" t="s">
        <v>340</v>
      </c>
      <c r="T247" s="84">
        <v>0.51270000000000004</v>
      </c>
      <c r="U247" s="84">
        <v>0.2853</v>
      </c>
      <c r="V247" s="84">
        <v>0.28649999999999998</v>
      </c>
      <c r="W247" s="84">
        <v>8.3799999999999999E-2</v>
      </c>
    </row>
    <row r="248" spans="1:23" s="84" customFormat="1">
      <c r="A248" s="82" t="s">
        <v>341</v>
      </c>
      <c r="B248" s="84">
        <v>0</v>
      </c>
      <c r="C248" s="84">
        <v>0</v>
      </c>
      <c r="D248" s="84">
        <v>0</v>
      </c>
      <c r="E248" s="84">
        <v>0</v>
      </c>
      <c r="F248" s="44"/>
      <c r="G248" s="82" t="s">
        <v>341</v>
      </c>
      <c r="H248" s="84">
        <v>0</v>
      </c>
      <c r="I248" s="84">
        <v>0</v>
      </c>
      <c r="J248" s="84">
        <v>0</v>
      </c>
      <c r="K248" s="84">
        <v>0</v>
      </c>
      <c r="L248" s="44"/>
      <c r="M248" s="82" t="s">
        <v>341</v>
      </c>
      <c r="N248" s="84">
        <v>0.53959999999999997</v>
      </c>
      <c r="O248" s="84">
        <v>0.34789999999999999</v>
      </c>
      <c r="P248" s="84">
        <v>0.50839999999999996</v>
      </c>
      <c r="Q248" s="84">
        <v>0.23580000000000001</v>
      </c>
      <c r="R248" s="44"/>
      <c r="S248" s="82" t="s">
        <v>341</v>
      </c>
      <c r="T248" s="84">
        <v>0.56440000000000001</v>
      </c>
      <c r="U248" s="84">
        <v>0.39729999999999999</v>
      </c>
      <c r="V248" s="84">
        <v>0.36809999999999998</v>
      </c>
      <c r="W248" s="84">
        <v>0.115</v>
      </c>
    </row>
    <row r="249" spans="1:23" s="84" customFormat="1">
      <c r="A249" s="82" t="s">
        <v>342</v>
      </c>
      <c r="B249" s="84">
        <v>0</v>
      </c>
      <c r="C249" s="84">
        <v>0</v>
      </c>
      <c r="D249" s="84">
        <v>0</v>
      </c>
      <c r="E249" s="84">
        <v>0</v>
      </c>
      <c r="F249" s="44"/>
      <c r="G249" s="82" t="s">
        <v>342</v>
      </c>
      <c r="H249" s="84">
        <v>0</v>
      </c>
      <c r="I249" s="84">
        <v>0</v>
      </c>
      <c r="J249" s="84">
        <v>0</v>
      </c>
      <c r="K249" s="84">
        <v>0</v>
      </c>
      <c r="L249" s="44"/>
      <c r="M249" s="82" t="s">
        <v>342</v>
      </c>
      <c r="N249" s="84">
        <v>0.4254</v>
      </c>
      <c r="O249" s="84">
        <v>0.43290000000000001</v>
      </c>
      <c r="P249" s="84">
        <v>0.48370000000000002</v>
      </c>
      <c r="Q249" s="84">
        <v>0.2457</v>
      </c>
      <c r="R249" s="44"/>
      <c r="S249" s="82" t="s">
        <v>342</v>
      </c>
      <c r="T249" s="84">
        <v>0.8105</v>
      </c>
      <c r="U249" s="84">
        <v>0.44309999999999999</v>
      </c>
      <c r="V249" s="84">
        <v>0.20880000000000001</v>
      </c>
      <c r="W249" s="84">
        <v>0.21099999999999999</v>
      </c>
    </row>
    <row r="250" spans="1:23" s="84" customFormat="1">
      <c r="A250" s="82" t="s">
        <v>343</v>
      </c>
      <c r="B250" s="84">
        <v>0</v>
      </c>
      <c r="C250" s="84">
        <v>0</v>
      </c>
      <c r="D250" s="84">
        <v>0</v>
      </c>
      <c r="E250" s="84">
        <v>0</v>
      </c>
      <c r="F250" s="44"/>
      <c r="G250" s="82" t="s">
        <v>343</v>
      </c>
      <c r="H250" s="84">
        <v>0</v>
      </c>
      <c r="I250" s="84">
        <v>0</v>
      </c>
      <c r="J250" s="84">
        <v>0</v>
      </c>
      <c r="K250" s="84">
        <v>0</v>
      </c>
      <c r="L250" s="44"/>
      <c r="M250" s="82" t="s">
        <v>343</v>
      </c>
      <c r="N250" s="84">
        <v>0.57630000000000003</v>
      </c>
      <c r="O250" s="84">
        <v>0.40479999999999999</v>
      </c>
      <c r="P250" s="84">
        <v>0.4597</v>
      </c>
      <c r="Q250" s="84">
        <v>0.2455</v>
      </c>
      <c r="R250" s="44"/>
      <c r="S250" s="82" t="s">
        <v>343</v>
      </c>
      <c r="T250" s="84">
        <v>0.67869999999999997</v>
      </c>
      <c r="U250" s="84">
        <v>0.53290000000000004</v>
      </c>
      <c r="V250" s="84">
        <v>0.18</v>
      </c>
      <c r="W250" s="84">
        <v>0.36120000000000002</v>
      </c>
    </row>
    <row r="251" spans="1:23" s="84" customFormat="1">
      <c r="A251" s="82" t="s">
        <v>344</v>
      </c>
      <c r="B251" s="84">
        <v>0</v>
      </c>
      <c r="C251" s="84">
        <v>0</v>
      </c>
      <c r="D251" s="84">
        <v>0</v>
      </c>
      <c r="E251" s="84">
        <v>0</v>
      </c>
      <c r="F251" s="44"/>
      <c r="G251" s="82" t="s">
        <v>344</v>
      </c>
      <c r="H251" s="84">
        <v>0</v>
      </c>
      <c r="I251" s="84">
        <v>0</v>
      </c>
      <c r="J251" s="84">
        <v>0</v>
      </c>
      <c r="K251" s="84">
        <v>0</v>
      </c>
      <c r="L251" s="44"/>
      <c r="M251" s="82" t="s">
        <v>344</v>
      </c>
      <c r="N251" s="84">
        <v>0.60629999999999995</v>
      </c>
      <c r="O251" s="84">
        <v>0.34489999999999998</v>
      </c>
      <c r="P251" s="84">
        <v>0.50170000000000003</v>
      </c>
      <c r="Q251" s="84">
        <v>0.18060000000000001</v>
      </c>
      <c r="R251" s="44"/>
      <c r="S251" s="82" t="s">
        <v>344</v>
      </c>
      <c r="T251" s="84">
        <v>0.53979999999999995</v>
      </c>
      <c r="U251" s="84">
        <v>0.4869</v>
      </c>
      <c r="V251" s="84">
        <v>0.13469999999999999</v>
      </c>
      <c r="W251" s="84">
        <v>0.48920000000000002</v>
      </c>
    </row>
    <row r="252" spans="1:23" s="84" customFormat="1">
      <c r="A252" s="115" t="s">
        <v>345</v>
      </c>
      <c r="B252" s="84">
        <v>0</v>
      </c>
      <c r="C252" s="84">
        <v>0</v>
      </c>
      <c r="D252" s="84">
        <v>0</v>
      </c>
      <c r="E252" s="84">
        <v>0</v>
      </c>
      <c r="F252" s="44"/>
      <c r="G252" s="115" t="s">
        <v>345</v>
      </c>
      <c r="H252" s="84">
        <v>0</v>
      </c>
      <c r="I252" s="84">
        <v>0</v>
      </c>
      <c r="J252" s="84">
        <v>0</v>
      </c>
      <c r="K252" s="84">
        <v>0</v>
      </c>
      <c r="L252" s="44"/>
      <c r="M252" s="115" t="s">
        <v>345</v>
      </c>
      <c r="N252" s="84">
        <v>0.62770000000000004</v>
      </c>
      <c r="O252" s="84">
        <v>0.3402</v>
      </c>
      <c r="P252" s="84">
        <v>0.5655</v>
      </c>
      <c r="Q252" s="84">
        <v>0.20319999999999999</v>
      </c>
      <c r="R252" s="44"/>
      <c r="S252" s="115" t="s">
        <v>345</v>
      </c>
      <c r="T252" s="84">
        <v>0.37</v>
      </c>
      <c r="U252" s="84">
        <v>0.47599999999999998</v>
      </c>
      <c r="V252" s="84">
        <v>0.13739999999999999</v>
      </c>
      <c r="W252" s="84">
        <v>0.56410000000000005</v>
      </c>
    </row>
    <row r="253" spans="1:23" s="84" customFormat="1">
      <c r="A253" s="82" t="s">
        <v>346</v>
      </c>
      <c r="B253" s="84">
        <v>0</v>
      </c>
      <c r="C253" s="84">
        <v>0</v>
      </c>
      <c r="D253" s="84">
        <v>0</v>
      </c>
      <c r="E253" s="84">
        <v>0</v>
      </c>
      <c r="F253" s="44"/>
      <c r="G253" s="82" t="s">
        <v>346</v>
      </c>
      <c r="H253" s="84">
        <v>0</v>
      </c>
      <c r="I253" s="84">
        <v>0</v>
      </c>
      <c r="J253" s="84">
        <v>0</v>
      </c>
      <c r="K253" s="84">
        <v>0</v>
      </c>
      <c r="L253" s="44"/>
      <c r="M253" s="82" t="s">
        <v>346</v>
      </c>
      <c r="N253" s="84">
        <v>0.56230000000000002</v>
      </c>
      <c r="O253" s="84">
        <v>0.3034</v>
      </c>
      <c r="P253" s="84">
        <v>0.59650000000000003</v>
      </c>
      <c r="Q253" s="84">
        <v>0.2404</v>
      </c>
      <c r="R253" s="44"/>
      <c r="S253" s="82" t="s">
        <v>346</v>
      </c>
      <c r="T253" s="84">
        <v>0.43890000000000001</v>
      </c>
      <c r="U253" s="84">
        <v>0.55420000000000003</v>
      </c>
      <c r="V253" s="84">
        <v>0.104</v>
      </c>
      <c r="W253" s="84">
        <v>0.64400000000000002</v>
      </c>
    </row>
    <row r="254" spans="1:23" s="84" customFormat="1">
      <c r="A254" s="82" t="s">
        <v>347</v>
      </c>
      <c r="B254" s="84">
        <v>0</v>
      </c>
      <c r="C254" s="84">
        <v>0</v>
      </c>
      <c r="D254" s="84">
        <v>0</v>
      </c>
      <c r="E254" s="84">
        <v>0</v>
      </c>
      <c r="F254" s="44"/>
      <c r="G254" s="82" t="s">
        <v>347</v>
      </c>
      <c r="H254" s="84">
        <v>0</v>
      </c>
      <c r="I254" s="84">
        <v>0</v>
      </c>
      <c r="J254" s="84">
        <v>0</v>
      </c>
      <c r="K254" s="84">
        <v>0</v>
      </c>
      <c r="L254" s="44"/>
      <c r="M254" s="82" t="s">
        <v>347</v>
      </c>
      <c r="N254" s="84">
        <v>0.48799999999999999</v>
      </c>
      <c r="O254" s="84">
        <v>0.24540000000000001</v>
      </c>
      <c r="P254" s="84">
        <v>0.56789999999999996</v>
      </c>
      <c r="Q254" s="84">
        <v>0.21809999999999999</v>
      </c>
      <c r="R254" s="44"/>
      <c r="S254" s="82" t="s">
        <v>347</v>
      </c>
      <c r="T254" s="84">
        <v>0.49619999999999997</v>
      </c>
      <c r="U254" s="84">
        <v>0.52429999999999999</v>
      </c>
      <c r="V254" s="84">
        <v>0.14230000000000001</v>
      </c>
      <c r="W254" s="84">
        <v>0.66979999999999995</v>
      </c>
    </row>
    <row r="255" spans="1:23" s="84" customFormat="1">
      <c r="A255" s="82" t="s">
        <v>348</v>
      </c>
      <c r="B255" s="84">
        <v>0</v>
      </c>
      <c r="C255" s="84">
        <v>0</v>
      </c>
      <c r="D255" s="84">
        <v>0</v>
      </c>
      <c r="E255" s="84">
        <v>0</v>
      </c>
      <c r="F255" s="44"/>
      <c r="G255" s="82" t="s">
        <v>348</v>
      </c>
      <c r="H255" s="84">
        <v>0</v>
      </c>
      <c r="I255" s="84">
        <v>0</v>
      </c>
      <c r="J255" s="84">
        <v>0</v>
      </c>
      <c r="K255" s="84">
        <v>0</v>
      </c>
      <c r="L255" s="44"/>
      <c r="M255" s="82" t="s">
        <v>348</v>
      </c>
      <c r="N255" s="84">
        <v>0.53779999999999994</v>
      </c>
      <c r="O255" s="84">
        <v>0.2147</v>
      </c>
      <c r="P255" s="84">
        <v>0.50949999999999995</v>
      </c>
      <c r="Q255" s="84">
        <v>0.22020000000000001</v>
      </c>
      <c r="R255" s="44"/>
      <c r="S255" s="82" t="s">
        <v>348</v>
      </c>
      <c r="T255" s="84">
        <v>0.48420000000000002</v>
      </c>
      <c r="U255" s="84">
        <v>0.4577</v>
      </c>
      <c r="V255" s="84">
        <v>0.12509999999999999</v>
      </c>
      <c r="W255" s="84">
        <v>0.63739999999999997</v>
      </c>
    </row>
    <row r="256" spans="1:23" s="84" customFormat="1">
      <c r="A256" s="82" t="s">
        <v>349</v>
      </c>
      <c r="B256" s="84">
        <v>0</v>
      </c>
      <c r="C256" s="84">
        <v>0</v>
      </c>
      <c r="D256" s="84">
        <v>0</v>
      </c>
      <c r="E256" s="84">
        <v>0</v>
      </c>
      <c r="F256" s="44"/>
      <c r="G256" s="82" t="s">
        <v>349</v>
      </c>
      <c r="H256" s="84">
        <v>0</v>
      </c>
      <c r="I256" s="84">
        <v>0</v>
      </c>
      <c r="J256" s="84">
        <v>0</v>
      </c>
      <c r="K256" s="84">
        <v>0</v>
      </c>
      <c r="L256" s="44"/>
      <c r="M256" s="82" t="s">
        <v>349</v>
      </c>
      <c r="N256" s="84">
        <v>0.59889999999999999</v>
      </c>
      <c r="O256" s="84">
        <v>0.1447</v>
      </c>
      <c r="P256" s="84">
        <v>0.51119999999999999</v>
      </c>
      <c r="Q256" s="84">
        <v>0.23980000000000001</v>
      </c>
      <c r="R256" s="44"/>
      <c r="S256" s="82" t="s">
        <v>349</v>
      </c>
      <c r="T256" s="84">
        <v>0.57620000000000005</v>
      </c>
      <c r="U256" s="84">
        <v>0.42580000000000001</v>
      </c>
      <c r="V256" s="84">
        <v>9.5100000000000004E-2</v>
      </c>
      <c r="W256" s="84">
        <v>0.64390000000000003</v>
      </c>
    </row>
    <row r="257" spans="1:23" s="84" customFormat="1">
      <c r="A257" s="82" t="s">
        <v>350</v>
      </c>
      <c r="B257" s="84">
        <v>0</v>
      </c>
      <c r="C257" s="84">
        <v>0</v>
      </c>
      <c r="D257" s="84">
        <v>0</v>
      </c>
      <c r="E257" s="84">
        <v>0</v>
      </c>
      <c r="F257" s="44"/>
      <c r="G257" s="82" t="s">
        <v>350</v>
      </c>
      <c r="H257" s="84">
        <v>1.6999999999999999E-3</v>
      </c>
      <c r="I257" s="84">
        <v>5.9999999999999995E-4</v>
      </c>
      <c r="J257" s="84">
        <v>0</v>
      </c>
      <c r="K257" s="84">
        <v>0</v>
      </c>
      <c r="L257" s="44"/>
      <c r="M257" s="82" t="s">
        <v>350</v>
      </c>
      <c r="N257" s="84">
        <v>0.60570000000000002</v>
      </c>
      <c r="O257" s="84">
        <v>0.12470000000000001</v>
      </c>
      <c r="P257" s="84">
        <v>0.4647</v>
      </c>
      <c r="Q257" s="84">
        <v>0.20369999999999999</v>
      </c>
      <c r="R257" s="44"/>
      <c r="S257" s="82" t="s">
        <v>350</v>
      </c>
      <c r="T257" s="84">
        <v>0.62280000000000002</v>
      </c>
      <c r="U257" s="84">
        <v>0.39660000000000001</v>
      </c>
      <c r="V257" s="84">
        <v>0.1187</v>
      </c>
      <c r="W257" s="84">
        <v>0.73809999999999998</v>
      </c>
    </row>
    <row r="258" spans="1:23" s="84" customFormat="1">
      <c r="A258" s="82" t="s">
        <v>351</v>
      </c>
      <c r="B258" s="84">
        <v>0</v>
      </c>
      <c r="C258" s="84">
        <v>0</v>
      </c>
      <c r="D258" s="84">
        <v>0</v>
      </c>
      <c r="E258" s="84">
        <v>0</v>
      </c>
      <c r="F258" s="44"/>
      <c r="G258" s="82" t="s">
        <v>351</v>
      </c>
      <c r="H258" s="84">
        <v>6.7400000000000002E-2</v>
      </c>
      <c r="I258" s="84">
        <v>4.9099999999999998E-2</v>
      </c>
      <c r="J258" s="84">
        <v>1.12E-2</v>
      </c>
      <c r="K258" s="84">
        <v>0</v>
      </c>
      <c r="L258" s="44"/>
      <c r="M258" s="82" t="s">
        <v>351</v>
      </c>
      <c r="N258" s="84">
        <v>0.5585</v>
      </c>
      <c r="O258" s="84">
        <v>8.6400000000000005E-2</v>
      </c>
      <c r="P258" s="84">
        <v>0.42059999999999997</v>
      </c>
      <c r="Q258" s="84">
        <v>0.18029999999999999</v>
      </c>
      <c r="R258" s="44"/>
      <c r="S258" s="82" t="s">
        <v>351</v>
      </c>
      <c r="T258" s="84">
        <v>0.58450000000000002</v>
      </c>
      <c r="U258" s="84">
        <v>0.34770000000000001</v>
      </c>
      <c r="V258" s="84">
        <v>0.1077</v>
      </c>
      <c r="W258" s="84">
        <v>0.71550000000000002</v>
      </c>
    </row>
    <row r="259" spans="1:23" s="84" customFormat="1">
      <c r="A259" s="82" t="s">
        <v>352</v>
      </c>
      <c r="B259" s="84">
        <v>1.7299999999999999E-2</v>
      </c>
      <c r="C259" s="84">
        <v>5.6399999999999999E-2</v>
      </c>
      <c r="D259" s="84">
        <v>0</v>
      </c>
      <c r="E259" s="84">
        <v>0</v>
      </c>
      <c r="F259" s="44"/>
      <c r="G259" s="82" t="s">
        <v>352</v>
      </c>
      <c r="H259" s="84">
        <v>0.20319999999999999</v>
      </c>
      <c r="I259" s="84">
        <v>0.23319999999999999</v>
      </c>
      <c r="J259" s="84">
        <v>0.19969999999999999</v>
      </c>
      <c r="K259" s="84">
        <v>2.3099999999999999E-2</v>
      </c>
      <c r="L259" s="44"/>
      <c r="M259" s="82" t="s">
        <v>352</v>
      </c>
      <c r="N259" s="84">
        <v>0.53590000000000004</v>
      </c>
      <c r="O259" s="84">
        <v>4.9099999999999998E-2</v>
      </c>
      <c r="P259" s="84">
        <v>0.40560000000000002</v>
      </c>
      <c r="Q259" s="84">
        <v>0.18959999999999999</v>
      </c>
      <c r="R259" s="44"/>
      <c r="S259" s="82" t="s">
        <v>352</v>
      </c>
      <c r="T259" s="84">
        <v>0.5776</v>
      </c>
      <c r="U259" s="84">
        <v>0.23730000000000001</v>
      </c>
      <c r="V259" s="84">
        <v>8.6099999999999996E-2</v>
      </c>
      <c r="W259" s="84">
        <v>0.76790000000000003</v>
      </c>
    </row>
    <row r="260" spans="1:23" s="84" customFormat="1">
      <c r="A260" s="82" t="s">
        <v>353</v>
      </c>
      <c r="B260" s="84">
        <v>0.24030000000000001</v>
      </c>
      <c r="C260" s="84">
        <v>0.5716</v>
      </c>
      <c r="D260" s="84">
        <v>7.5499999999999998E-2</v>
      </c>
      <c r="E260" s="84">
        <v>0</v>
      </c>
      <c r="F260" s="44"/>
      <c r="G260" s="82" t="s">
        <v>353</v>
      </c>
      <c r="H260" s="84">
        <v>0.4304</v>
      </c>
      <c r="I260" s="84">
        <v>0.4642</v>
      </c>
      <c r="J260" s="84">
        <v>0.49059999999999998</v>
      </c>
      <c r="K260" s="84">
        <v>0.27489999999999998</v>
      </c>
      <c r="L260" s="44"/>
      <c r="M260" s="82" t="s">
        <v>353</v>
      </c>
      <c r="N260" s="84">
        <v>0.51359999999999995</v>
      </c>
      <c r="O260" s="84">
        <v>4.8000000000000001E-2</v>
      </c>
      <c r="P260" s="84">
        <v>0.38179999999999997</v>
      </c>
      <c r="Q260" s="84">
        <v>0.2</v>
      </c>
      <c r="R260" s="44"/>
      <c r="S260" s="82" t="s">
        <v>353</v>
      </c>
      <c r="T260" s="84">
        <v>0.59740000000000004</v>
      </c>
      <c r="U260" s="84">
        <v>0.159</v>
      </c>
      <c r="V260" s="84">
        <v>8.4500000000000006E-2</v>
      </c>
      <c r="W260" s="84">
        <v>0.80379999999999996</v>
      </c>
    </row>
    <row r="261" spans="1:23" s="84" customFormat="1">
      <c r="A261" s="82" t="s">
        <v>354</v>
      </c>
      <c r="B261" s="84">
        <v>0.60909999999999997</v>
      </c>
      <c r="C261" s="84">
        <v>0.69979999999999998</v>
      </c>
      <c r="D261" s="84">
        <v>0.4874</v>
      </c>
      <c r="E261" s="84">
        <v>0</v>
      </c>
      <c r="F261" s="44"/>
      <c r="G261" s="82" t="s">
        <v>354</v>
      </c>
      <c r="H261" s="84">
        <v>0.67520000000000002</v>
      </c>
      <c r="I261" s="84">
        <v>0.63870000000000005</v>
      </c>
      <c r="J261" s="84">
        <v>0.7278</v>
      </c>
      <c r="K261" s="84">
        <v>0.60540000000000005</v>
      </c>
      <c r="L261" s="44"/>
      <c r="M261" s="82" t="s">
        <v>354</v>
      </c>
      <c r="N261" s="84">
        <v>0.4017</v>
      </c>
      <c r="O261" s="84">
        <v>8.6599999999999996E-2</v>
      </c>
      <c r="P261" s="84">
        <v>0.37419999999999998</v>
      </c>
      <c r="Q261" s="84">
        <v>0.2893</v>
      </c>
      <c r="R261" s="44"/>
      <c r="S261" s="82" t="s">
        <v>354</v>
      </c>
      <c r="T261" s="84">
        <v>0.33510000000000001</v>
      </c>
      <c r="U261" s="84">
        <v>7.2800000000000004E-2</v>
      </c>
      <c r="V261" s="84">
        <v>0.1037</v>
      </c>
      <c r="W261" s="84">
        <v>0.83330000000000004</v>
      </c>
    </row>
    <row r="262" spans="1:23" s="84" customFormat="1">
      <c r="A262" s="82" t="s">
        <v>355</v>
      </c>
      <c r="B262" s="84">
        <v>0.73799999999999999</v>
      </c>
      <c r="C262" s="84">
        <v>0.74839999999999995</v>
      </c>
      <c r="D262" s="84">
        <v>0.55810000000000004</v>
      </c>
      <c r="E262" s="84">
        <v>0</v>
      </c>
      <c r="F262" s="44"/>
      <c r="G262" s="82" t="s">
        <v>355</v>
      </c>
      <c r="H262" s="84">
        <v>0.85519999999999996</v>
      </c>
      <c r="I262" s="84">
        <v>0.77539999999999998</v>
      </c>
      <c r="J262" s="84">
        <v>0.88300000000000001</v>
      </c>
      <c r="K262" s="84">
        <v>0.81399999999999995</v>
      </c>
      <c r="L262" s="44"/>
      <c r="M262" s="82" t="s">
        <v>355</v>
      </c>
      <c r="N262" s="84">
        <v>0.3367</v>
      </c>
      <c r="O262" s="84">
        <v>0.12280000000000001</v>
      </c>
      <c r="P262" s="84">
        <v>0.34589999999999999</v>
      </c>
      <c r="Q262" s="84">
        <v>0.44629999999999997</v>
      </c>
      <c r="R262" s="44"/>
      <c r="S262" s="82" t="s">
        <v>355</v>
      </c>
      <c r="T262" s="84">
        <v>0.28060000000000002</v>
      </c>
      <c r="U262" s="84">
        <v>9.2100000000000001E-2</v>
      </c>
      <c r="V262" s="84">
        <v>9.01E-2</v>
      </c>
      <c r="W262" s="84">
        <v>0.79549999999999998</v>
      </c>
    </row>
    <row r="263" spans="1:23" s="84" customFormat="1">
      <c r="A263" s="82" t="s">
        <v>356</v>
      </c>
      <c r="B263" s="84">
        <v>0.84450000000000003</v>
      </c>
      <c r="C263" s="84">
        <v>0.69879999999999998</v>
      </c>
      <c r="D263" s="84">
        <v>0.52929999999999999</v>
      </c>
      <c r="E263" s="84">
        <v>0</v>
      </c>
      <c r="F263" s="44"/>
      <c r="G263" s="82" t="s">
        <v>356</v>
      </c>
      <c r="H263" s="84">
        <v>0.91820000000000002</v>
      </c>
      <c r="I263" s="84">
        <v>0.80579999999999996</v>
      </c>
      <c r="J263" s="84">
        <v>0.96489999999999998</v>
      </c>
      <c r="K263" s="84">
        <v>0.93510000000000004</v>
      </c>
      <c r="L263" s="44"/>
      <c r="M263" s="82" t="s">
        <v>356</v>
      </c>
      <c r="N263" s="84">
        <v>0.36249999999999999</v>
      </c>
      <c r="O263" s="84">
        <v>0.23499999999999999</v>
      </c>
      <c r="P263" s="84">
        <v>0.28399999999999997</v>
      </c>
      <c r="Q263" s="84">
        <v>0.61180000000000001</v>
      </c>
      <c r="R263" s="44"/>
      <c r="S263" s="82" t="s">
        <v>356</v>
      </c>
      <c r="T263" s="84">
        <v>0.29249999999999998</v>
      </c>
      <c r="U263" s="84">
        <v>5.8500000000000003E-2</v>
      </c>
      <c r="V263" s="84">
        <v>0.16209999999999999</v>
      </c>
      <c r="W263" s="84">
        <v>0.63990000000000002</v>
      </c>
    </row>
    <row r="264" spans="1:23" s="84" customFormat="1">
      <c r="A264" s="82" t="s">
        <v>357</v>
      </c>
      <c r="B264" s="84">
        <v>0.82569999999999999</v>
      </c>
      <c r="C264" s="84">
        <v>0.74339999999999995</v>
      </c>
      <c r="D264" s="84">
        <v>0.55230000000000001</v>
      </c>
      <c r="E264" s="84">
        <v>0</v>
      </c>
      <c r="F264" s="44"/>
      <c r="G264" s="82" t="s">
        <v>357</v>
      </c>
      <c r="H264" s="84">
        <v>0.91810000000000003</v>
      </c>
      <c r="I264" s="84">
        <v>0.85929999999999995</v>
      </c>
      <c r="J264" s="84">
        <v>0.96879999999999999</v>
      </c>
      <c r="K264" s="84">
        <v>0.95840000000000003</v>
      </c>
      <c r="L264" s="44"/>
      <c r="M264" s="82" t="s">
        <v>357</v>
      </c>
      <c r="N264" s="84">
        <v>0.29799999999999999</v>
      </c>
      <c r="O264" s="84">
        <v>0.2036</v>
      </c>
      <c r="P264" s="84">
        <v>0.2442</v>
      </c>
      <c r="Q264" s="84">
        <v>0.68330000000000002</v>
      </c>
      <c r="R264" s="44"/>
      <c r="S264" s="82" t="s">
        <v>357</v>
      </c>
      <c r="T264" s="84">
        <v>0.1694</v>
      </c>
      <c r="U264" s="84">
        <v>8.6300000000000002E-2</v>
      </c>
      <c r="V264" s="84">
        <v>0.1653</v>
      </c>
      <c r="W264" s="84">
        <v>0.50380000000000003</v>
      </c>
    </row>
    <row r="265" spans="1:23" s="84" customFormat="1">
      <c r="A265" s="82" t="s">
        <v>358</v>
      </c>
      <c r="B265" s="84">
        <v>0.85729999999999995</v>
      </c>
      <c r="C265" s="84">
        <v>0.69169999999999998</v>
      </c>
      <c r="D265" s="84">
        <v>0.62939999999999996</v>
      </c>
      <c r="E265" s="84">
        <v>0</v>
      </c>
      <c r="F265" s="44"/>
      <c r="G265" s="82" t="s">
        <v>358</v>
      </c>
      <c r="H265" s="84">
        <v>0.92149999999999999</v>
      </c>
      <c r="I265" s="84">
        <v>0.81420000000000003</v>
      </c>
      <c r="J265" s="84">
        <v>0.93220000000000003</v>
      </c>
      <c r="K265" s="84">
        <v>0.90369999999999995</v>
      </c>
      <c r="L265" s="44"/>
      <c r="M265" s="82" t="s">
        <v>358</v>
      </c>
      <c r="N265" s="84">
        <v>0.13869999999999999</v>
      </c>
      <c r="O265" s="84">
        <v>0.26269999999999999</v>
      </c>
      <c r="P265" s="84">
        <v>0.27539999999999998</v>
      </c>
      <c r="Q265" s="84">
        <v>0.72640000000000005</v>
      </c>
      <c r="R265" s="44"/>
      <c r="S265" s="82" t="s">
        <v>358</v>
      </c>
      <c r="T265" s="84">
        <v>0.1004</v>
      </c>
      <c r="U265" s="84">
        <v>8.5800000000000001E-2</v>
      </c>
      <c r="V265" s="84">
        <v>0.17810000000000001</v>
      </c>
      <c r="W265" s="84">
        <v>0.48359999999999997</v>
      </c>
    </row>
    <row r="266" spans="1:23" s="84" customFormat="1">
      <c r="A266" s="82" t="s">
        <v>359</v>
      </c>
      <c r="B266" s="84">
        <v>0.94479999999999997</v>
      </c>
      <c r="C266" s="84">
        <v>0.7087</v>
      </c>
      <c r="D266" s="84">
        <v>0.58640000000000003</v>
      </c>
      <c r="E266" s="84">
        <v>0</v>
      </c>
      <c r="F266" s="44"/>
      <c r="G266" s="82" t="s">
        <v>359</v>
      </c>
      <c r="H266" s="84">
        <v>0.85289999999999999</v>
      </c>
      <c r="I266" s="84">
        <v>0.74670000000000003</v>
      </c>
      <c r="J266" s="84">
        <v>0.81120000000000003</v>
      </c>
      <c r="K266" s="84">
        <v>0.77370000000000005</v>
      </c>
      <c r="L266" s="44"/>
      <c r="M266" s="82" t="s">
        <v>359</v>
      </c>
      <c r="N266" s="84">
        <v>6.8099999999999994E-2</v>
      </c>
      <c r="O266" s="84">
        <v>0.3261</v>
      </c>
      <c r="P266" s="84">
        <v>0.3236</v>
      </c>
      <c r="Q266" s="84">
        <v>0.76419999999999999</v>
      </c>
      <c r="R266" s="44"/>
      <c r="S266" s="82" t="s">
        <v>359</v>
      </c>
      <c r="T266" s="84">
        <v>8.8300000000000003E-2</v>
      </c>
      <c r="U266" s="84">
        <v>0.1283</v>
      </c>
      <c r="V266" s="84">
        <v>0.24890000000000001</v>
      </c>
      <c r="W266" s="84">
        <v>0.4103</v>
      </c>
    </row>
    <row r="267" spans="1:23" s="84" customFormat="1">
      <c r="A267" s="82" t="s">
        <v>360</v>
      </c>
      <c r="B267" s="84">
        <v>0.91320000000000001</v>
      </c>
      <c r="C267" s="84">
        <v>0.65839999999999999</v>
      </c>
      <c r="D267" s="84">
        <v>0.54879999999999995</v>
      </c>
      <c r="E267" s="84">
        <v>5.2600000000000001E-2</v>
      </c>
      <c r="F267" s="44"/>
      <c r="G267" s="82" t="s">
        <v>360</v>
      </c>
      <c r="H267" s="84">
        <v>0.69520000000000004</v>
      </c>
      <c r="I267" s="84">
        <v>0.61729999999999996</v>
      </c>
      <c r="J267" s="84">
        <v>0.61839999999999995</v>
      </c>
      <c r="K267" s="84">
        <v>0.57079999999999997</v>
      </c>
      <c r="L267" s="44"/>
      <c r="M267" s="82" t="s">
        <v>360</v>
      </c>
      <c r="N267" s="84">
        <v>3.6200000000000003E-2</v>
      </c>
      <c r="O267" s="84">
        <v>0.44569999999999999</v>
      </c>
      <c r="P267" s="84">
        <v>0.34060000000000001</v>
      </c>
      <c r="Q267" s="84">
        <v>0.71960000000000002</v>
      </c>
      <c r="R267" s="44"/>
      <c r="S267" s="82" t="s">
        <v>360</v>
      </c>
      <c r="T267" s="84">
        <v>9.3600000000000003E-2</v>
      </c>
      <c r="U267" s="84">
        <v>0.20830000000000001</v>
      </c>
      <c r="V267" s="84">
        <v>0.40389999999999998</v>
      </c>
      <c r="W267" s="84">
        <v>0.43169999999999997</v>
      </c>
    </row>
    <row r="268" spans="1:23" s="84" customFormat="1">
      <c r="A268" s="82" t="s">
        <v>361</v>
      </c>
      <c r="B268" s="84">
        <v>0.83420000000000005</v>
      </c>
      <c r="C268" s="84">
        <v>0.58089999999999997</v>
      </c>
      <c r="D268" s="84">
        <v>0.55979999999999996</v>
      </c>
      <c r="E268" s="84">
        <v>0</v>
      </c>
      <c r="F268" s="44"/>
      <c r="G268" s="82" t="s">
        <v>361</v>
      </c>
      <c r="H268" s="84">
        <v>0.47889999999999999</v>
      </c>
      <c r="I268" s="84">
        <v>0.44900000000000001</v>
      </c>
      <c r="J268" s="84">
        <v>0.35220000000000001</v>
      </c>
      <c r="K268" s="84">
        <v>0.37309999999999999</v>
      </c>
      <c r="L268" s="44"/>
      <c r="M268" s="82" t="s">
        <v>361</v>
      </c>
      <c r="N268" s="84">
        <v>0.03</v>
      </c>
      <c r="O268" s="84">
        <v>0.52449999999999997</v>
      </c>
      <c r="P268" s="84">
        <v>0.3795</v>
      </c>
      <c r="Q268" s="84">
        <v>0.75219999999999998</v>
      </c>
      <c r="R268" s="44"/>
      <c r="S268" s="82" t="s">
        <v>361</v>
      </c>
      <c r="T268" s="84">
        <v>0.12039999999999999</v>
      </c>
      <c r="U268" s="84">
        <v>0.19270000000000001</v>
      </c>
      <c r="V268" s="84">
        <v>0.43590000000000001</v>
      </c>
      <c r="W268" s="84">
        <v>0.4385</v>
      </c>
    </row>
    <row r="269" spans="1:23" s="84" customFormat="1">
      <c r="A269" s="82" t="s">
        <v>362</v>
      </c>
      <c r="B269" s="84">
        <v>0.66310000000000002</v>
      </c>
      <c r="C269" s="84">
        <v>0.4118</v>
      </c>
      <c r="D269" s="84">
        <v>0</v>
      </c>
      <c r="E269" s="84">
        <v>0</v>
      </c>
      <c r="F269" s="44"/>
      <c r="G269" s="82" t="s">
        <v>362</v>
      </c>
      <c r="H269" s="84">
        <v>0.22209999999999999</v>
      </c>
      <c r="I269" s="84">
        <v>0.2311</v>
      </c>
      <c r="J269" s="84">
        <v>8.1500000000000003E-2</v>
      </c>
      <c r="K269" s="84">
        <v>0.1222</v>
      </c>
      <c r="L269" s="44"/>
      <c r="M269" s="82" t="s">
        <v>362</v>
      </c>
      <c r="N269" s="84">
        <v>4.8300000000000003E-2</v>
      </c>
      <c r="O269" s="84">
        <v>0.49249999999999999</v>
      </c>
      <c r="P269" s="84">
        <v>0.4032</v>
      </c>
      <c r="Q269" s="84">
        <v>0.79279999999999995</v>
      </c>
      <c r="R269" s="44"/>
      <c r="S269" s="82" t="s">
        <v>362</v>
      </c>
      <c r="T269" s="84">
        <v>0.13150000000000001</v>
      </c>
      <c r="U269" s="84">
        <v>0.30259999999999998</v>
      </c>
      <c r="V269" s="84">
        <v>0.4158</v>
      </c>
      <c r="W269" s="84">
        <v>0.44800000000000001</v>
      </c>
    </row>
    <row r="270" spans="1:23" s="84" customFormat="1">
      <c r="A270" s="82" t="s">
        <v>363</v>
      </c>
      <c r="B270" s="84">
        <v>7.2900000000000006E-2</v>
      </c>
      <c r="C270" s="84">
        <v>2.5899999999999999E-2</v>
      </c>
      <c r="D270" s="84">
        <v>0</v>
      </c>
      <c r="E270" s="84">
        <v>0</v>
      </c>
      <c r="F270" s="44"/>
      <c r="G270" s="82" t="s">
        <v>363</v>
      </c>
      <c r="H270" s="84">
        <v>4.2900000000000001E-2</v>
      </c>
      <c r="I270" s="84">
        <v>6.5600000000000006E-2</v>
      </c>
      <c r="J270" s="84">
        <v>0</v>
      </c>
      <c r="K270" s="84">
        <v>5.0000000000000001E-4</v>
      </c>
      <c r="L270" s="44"/>
      <c r="M270" s="82" t="s">
        <v>363</v>
      </c>
      <c r="N270" s="84">
        <v>3.6400000000000002E-2</v>
      </c>
      <c r="O270" s="84">
        <v>0.50719999999999998</v>
      </c>
      <c r="P270" s="84">
        <v>0.4219</v>
      </c>
      <c r="Q270" s="84">
        <v>0.75719999999999998</v>
      </c>
      <c r="R270" s="44"/>
      <c r="S270" s="82" t="s">
        <v>363</v>
      </c>
      <c r="T270" s="84">
        <v>0.10249999999999999</v>
      </c>
      <c r="U270" s="84">
        <v>0.43340000000000001</v>
      </c>
      <c r="V270" s="84">
        <v>0.34539999999999998</v>
      </c>
      <c r="W270" s="84">
        <v>0.51739999999999997</v>
      </c>
    </row>
    <row r="271" spans="1:23" s="84" customFormat="1">
      <c r="A271" s="82" t="s">
        <v>364</v>
      </c>
      <c r="B271" s="84">
        <v>0</v>
      </c>
      <c r="C271" s="84">
        <v>0</v>
      </c>
      <c r="D271" s="84">
        <v>0</v>
      </c>
      <c r="E271" s="84">
        <v>0</v>
      </c>
      <c r="F271" s="44"/>
      <c r="G271" s="82" t="s">
        <v>364</v>
      </c>
      <c r="H271" s="84">
        <v>4.0000000000000002E-4</v>
      </c>
      <c r="I271" s="84">
        <v>2.3999999999999998E-3</v>
      </c>
      <c r="J271" s="84">
        <v>0</v>
      </c>
      <c r="K271" s="84">
        <v>0</v>
      </c>
      <c r="L271" s="44"/>
      <c r="M271" s="82" t="s">
        <v>364</v>
      </c>
      <c r="N271" s="84">
        <v>8.7900000000000006E-2</v>
      </c>
      <c r="O271" s="84">
        <v>0.36680000000000001</v>
      </c>
      <c r="P271" s="84">
        <v>0.41810000000000003</v>
      </c>
      <c r="Q271" s="84">
        <v>0.74070000000000003</v>
      </c>
      <c r="R271" s="44"/>
      <c r="S271" s="82" t="s">
        <v>364</v>
      </c>
      <c r="T271" s="84">
        <v>0.1535</v>
      </c>
      <c r="U271" s="84">
        <v>0.51870000000000005</v>
      </c>
      <c r="V271" s="84">
        <v>0.1699</v>
      </c>
      <c r="W271" s="84">
        <v>0.52459999999999996</v>
      </c>
    </row>
    <row r="272" spans="1:23" s="84" customFormat="1">
      <c r="A272" s="82" t="s">
        <v>365</v>
      </c>
      <c r="B272" s="84">
        <v>0</v>
      </c>
      <c r="C272" s="84">
        <v>0</v>
      </c>
      <c r="D272" s="84">
        <v>0</v>
      </c>
      <c r="E272" s="84">
        <v>0</v>
      </c>
      <c r="F272" s="44"/>
      <c r="G272" s="82" t="s">
        <v>365</v>
      </c>
      <c r="H272" s="84">
        <v>0</v>
      </c>
      <c r="I272" s="84">
        <v>0</v>
      </c>
      <c r="J272" s="84">
        <v>0</v>
      </c>
      <c r="K272" s="84">
        <v>0</v>
      </c>
      <c r="L272" s="44"/>
      <c r="M272" s="82" t="s">
        <v>365</v>
      </c>
      <c r="N272" s="84">
        <v>0.17</v>
      </c>
      <c r="O272" s="84">
        <v>0.26500000000000001</v>
      </c>
      <c r="P272" s="84">
        <v>0.42899999999999999</v>
      </c>
      <c r="Q272" s="84">
        <v>0.72240000000000004</v>
      </c>
      <c r="R272" s="44"/>
      <c r="S272" s="82" t="s">
        <v>365</v>
      </c>
      <c r="T272" s="84">
        <v>0.21160000000000001</v>
      </c>
      <c r="U272" s="84">
        <v>0.6028</v>
      </c>
      <c r="V272" s="84">
        <v>0.09</v>
      </c>
      <c r="W272" s="84">
        <v>0.50380000000000003</v>
      </c>
    </row>
    <row r="273" spans="1:23" s="84" customFormat="1">
      <c r="A273" s="82" t="s">
        <v>366</v>
      </c>
      <c r="B273" s="84">
        <v>0</v>
      </c>
      <c r="C273" s="84">
        <v>0</v>
      </c>
      <c r="D273" s="84">
        <v>0</v>
      </c>
      <c r="E273" s="84">
        <v>0</v>
      </c>
      <c r="F273" s="44"/>
      <c r="G273" s="82" t="s">
        <v>366</v>
      </c>
      <c r="H273" s="84">
        <v>0</v>
      </c>
      <c r="I273" s="84">
        <v>0</v>
      </c>
      <c r="J273" s="84">
        <v>0</v>
      </c>
      <c r="K273" s="84">
        <v>0</v>
      </c>
      <c r="L273" s="44"/>
      <c r="M273" s="82" t="s">
        <v>366</v>
      </c>
      <c r="N273" s="84">
        <v>0.19400000000000001</v>
      </c>
      <c r="O273" s="84">
        <v>0.30709999999999998</v>
      </c>
      <c r="P273" s="84">
        <v>0.47410000000000002</v>
      </c>
      <c r="Q273" s="84">
        <v>0.72699999999999998</v>
      </c>
      <c r="R273" s="44"/>
      <c r="S273" s="82" t="s">
        <v>366</v>
      </c>
      <c r="T273" s="84">
        <v>0.2223</v>
      </c>
      <c r="U273" s="84">
        <v>0.7006</v>
      </c>
      <c r="V273" s="84">
        <v>0.1472</v>
      </c>
      <c r="W273" s="84">
        <v>0.49940000000000001</v>
      </c>
    </row>
    <row r="274" spans="1:23" s="84" customFormat="1">
      <c r="A274" s="82" t="s">
        <v>367</v>
      </c>
      <c r="B274" s="84">
        <v>0</v>
      </c>
      <c r="C274" s="84">
        <v>0</v>
      </c>
      <c r="D274" s="84">
        <v>0</v>
      </c>
      <c r="E274" s="84">
        <v>0</v>
      </c>
      <c r="F274" s="44"/>
      <c r="G274" s="82" t="s">
        <v>367</v>
      </c>
      <c r="H274" s="84">
        <v>0</v>
      </c>
      <c r="I274" s="84">
        <v>0</v>
      </c>
      <c r="J274" s="84">
        <v>0</v>
      </c>
      <c r="K274" s="84">
        <v>0</v>
      </c>
      <c r="L274" s="44"/>
      <c r="M274" s="82" t="s">
        <v>367</v>
      </c>
      <c r="N274" s="84">
        <v>0.24859999999999999</v>
      </c>
      <c r="O274" s="84">
        <v>0.15329999999999999</v>
      </c>
      <c r="P274" s="84">
        <v>0.43919999999999998</v>
      </c>
      <c r="Q274" s="84">
        <v>0.68269999999999997</v>
      </c>
      <c r="R274" s="44"/>
      <c r="S274" s="82" t="s">
        <v>367</v>
      </c>
      <c r="T274" s="84">
        <v>0.1741</v>
      </c>
      <c r="U274" s="84">
        <v>0.63170000000000004</v>
      </c>
      <c r="V274" s="84">
        <v>0.2114</v>
      </c>
      <c r="W274" s="84">
        <v>0.4163</v>
      </c>
    </row>
    <row r="275" spans="1:23" s="84" customFormat="1">
      <c r="A275" s="82" t="s">
        <v>368</v>
      </c>
      <c r="B275" s="84">
        <v>0</v>
      </c>
      <c r="C275" s="84">
        <v>0</v>
      </c>
      <c r="D275" s="84">
        <v>0</v>
      </c>
      <c r="E275" s="84">
        <v>0</v>
      </c>
      <c r="F275" s="44"/>
      <c r="G275" s="82" t="s">
        <v>368</v>
      </c>
      <c r="H275" s="84">
        <v>0</v>
      </c>
      <c r="I275" s="84">
        <v>0</v>
      </c>
      <c r="J275" s="84">
        <v>0</v>
      </c>
      <c r="K275" s="84">
        <v>0</v>
      </c>
      <c r="L275" s="44"/>
      <c r="M275" s="82" t="s">
        <v>368</v>
      </c>
      <c r="N275" s="84">
        <v>0.24279999999999999</v>
      </c>
      <c r="O275" s="84">
        <v>0.1019</v>
      </c>
      <c r="P275" s="84">
        <v>0.45050000000000001</v>
      </c>
      <c r="Q275" s="84">
        <v>0.66010000000000002</v>
      </c>
      <c r="R275" s="44"/>
      <c r="S275" s="82" t="s">
        <v>368</v>
      </c>
      <c r="T275" s="84">
        <v>0.1139</v>
      </c>
      <c r="U275" s="84">
        <v>0.60109999999999997</v>
      </c>
      <c r="V275" s="84">
        <v>0.28199999999999997</v>
      </c>
      <c r="W275" s="84">
        <v>0.35959999999999998</v>
      </c>
    </row>
    <row r="276" spans="1:23" s="84" customFormat="1">
      <c r="A276" s="115" t="s">
        <v>369</v>
      </c>
      <c r="B276" s="84">
        <v>0</v>
      </c>
      <c r="C276" s="84">
        <v>0</v>
      </c>
      <c r="D276" s="84">
        <v>0</v>
      </c>
      <c r="E276" s="84">
        <v>0</v>
      </c>
      <c r="F276" s="44"/>
      <c r="G276" s="115" t="s">
        <v>369</v>
      </c>
      <c r="H276" s="84">
        <v>0</v>
      </c>
      <c r="I276" s="84">
        <v>0</v>
      </c>
      <c r="J276" s="84">
        <v>0</v>
      </c>
      <c r="K276" s="84">
        <v>0</v>
      </c>
      <c r="L276" s="44"/>
      <c r="M276" s="115" t="s">
        <v>369</v>
      </c>
      <c r="N276" s="84">
        <v>0.20119999999999999</v>
      </c>
      <c r="O276" s="84">
        <v>0.1988</v>
      </c>
      <c r="P276" s="84">
        <v>0.39629999999999999</v>
      </c>
      <c r="Q276" s="84">
        <v>0.61380000000000001</v>
      </c>
      <c r="R276" s="44"/>
      <c r="S276" s="115" t="s">
        <v>369</v>
      </c>
      <c r="T276" s="84">
        <v>9.8199999999999996E-2</v>
      </c>
      <c r="U276" s="84">
        <v>0.56820000000000004</v>
      </c>
      <c r="V276" s="84">
        <v>0.20130000000000001</v>
      </c>
      <c r="W276" s="84">
        <v>0.33900000000000002</v>
      </c>
    </row>
    <row r="277" spans="1:23" s="84" customFormat="1">
      <c r="A277" s="82" t="s">
        <v>370</v>
      </c>
      <c r="B277" s="84">
        <v>0</v>
      </c>
      <c r="C277" s="84">
        <v>0</v>
      </c>
      <c r="D277" s="84">
        <v>0</v>
      </c>
      <c r="E277" s="84">
        <v>0</v>
      </c>
      <c r="F277" s="44"/>
      <c r="G277" s="82" t="s">
        <v>370</v>
      </c>
      <c r="H277" s="84">
        <v>0</v>
      </c>
      <c r="I277" s="84">
        <v>0</v>
      </c>
      <c r="J277" s="84">
        <v>0</v>
      </c>
      <c r="K277" s="84">
        <v>0</v>
      </c>
      <c r="L277" s="44"/>
      <c r="M277" s="82" t="s">
        <v>370</v>
      </c>
      <c r="N277" s="84">
        <v>0.20960000000000001</v>
      </c>
      <c r="O277" s="84">
        <v>0.1346</v>
      </c>
      <c r="P277" s="84">
        <v>0.33810000000000001</v>
      </c>
      <c r="Q277" s="84">
        <v>0.49819999999999998</v>
      </c>
      <c r="R277" s="44"/>
      <c r="S277" s="82" t="s">
        <v>370</v>
      </c>
      <c r="T277" s="84">
        <v>0.1469</v>
      </c>
      <c r="U277" s="84">
        <v>0.58640000000000003</v>
      </c>
      <c r="V277" s="84">
        <v>0.08</v>
      </c>
      <c r="W277" s="84">
        <v>0.35920000000000002</v>
      </c>
    </row>
    <row r="278" spans="1:23" s="84" customFormat="1">
      <c r="A278" s="82" t="s">
        <v>371</v>
      </c>
      <c r="B278" s="84">
        <v>0</v>
      </c>
      <c r="C278" s="84">
        <v>0</v>
      </c>
      <c r="D278" s="84">
        <v>0</v>
      </c>
      <c r="E278" s="84">
        <v>0</v>
      </c>
      <c r="F278" s="44"/>
      <c r="G278" s="82" t="s">
        <v>371</v>
      </c>
      <c r="H278" s="84">
        <v>0</v>
      </c>
      <c r="I278" s="84">
        <v>0</v>
      </c>
      <c r="J278" s="84">
        <v>0</v>
      </c>
      <c r="K278" s="84">
        <v>0</v>
      </c>
      <c r="L278" s="44"/>
      <c r="M278" s="82" t="s">
        <v>371</v>
      </c>
      <c r="N278" s="84">
        <v>0.17610000000000001</v>
      </c>
      <c r="O278" s="84">
        <v>0.1087</v>
      </c>
      <c r="P278" s="84">
        <v>0.3241</v>
      </c>
      <c r="Q278" s="84">
        <v>0.40429999999999999</v>
      </c>
      <c r="R278" s="44"/>
      <c r="S278" s="82" t="s">
        <v>371</v>
      </c>
      <c r="T278" s="84">
        <v>0.23269999999999999</v>
      </c>
      <c r="U278" s="84">
        <v>0.57789999999999997</v>
      </c>
      <c r="V278" s="84">
        <v>0.187</v>
      </c>
      <c r="W278" s="84">
        <v>0.39140000000000003</v>
      </c>
    </row>
    <row r="279" spans="1:23" s="84" customFormat="1">
      <c r="A279" s="82" t="s">
        <v>372</v>
      </c>
      <c r="B279" s="84">
        <v>0</v>
      </c>
      <c r="C279" s="84">
        <v>0</v>
      </c>
      <c r="D279" s="84">
        <v>0</v>
      </c>
      <c r="E279" s="84">
        <v>0</v>
      </c>
      <c r="F279" s="44"/>
      <c r="G279" s="82" t="s">
        <v>372</v>
      </c>
      <c r="H279" s="84">
        <v>0</v>
      </c>
      <c r="I279" s="84">
        <v>0</v>
      </c>
      <c r="J279" s="84">
        <v>0</v>
      </c>
      <c r="K279" s="84">
        <v>0</v>
      </c>
      <c r="L279" s="44"/>
      <c r="M279" s="82" t="s">
        <v>372</v>
      </c>
      <c r="N279" s="84">
        <v>0.15040000000000001</v>
      </c>
      <c r="O279" s="84">
        <v>3.49E-2</v>
      </c>
      <c r="P279" s="84">
        <v>0.26400000000000001</v>
      </c>
      <c r="Q279" s="84">
        <v>0.31890000000000002</v>
      </c>
      <c r="R279" s="44"/>
      <c r="S279" s="82" t="s">
        <v>372</v>
      </c>
      <c r="T279" s="84">
        <v>0.21840000000000001</v>
      </c>
      <c r="U279" s="84">
        <v>0.52480000000000004</v>
      </c>
      <c r="V279" s="84">
        <v>6.1600000000000002E-2</v>
      </c>
      <c r="W279" s="84">
        <v>0.42109999999999997</v>
      </c>
    </row>
    <row r="280" spans="1:23" s="84" customFormat="1">
      <c r="A280" s="82" t="s">
        <v>373</v>
      </c>
      <c r="B280" s="84">
        <v>0</v>
      </c>
      <c r="C280" s="84">
        <v>0</v>
      </c>
      <c r="D280" s="84">
        <v>0</v>
      </c>
      <c r="E280" s="84">
        <v>0</v>
      </c>
      <c r="F280" s="44"/>
      <c r="G280" s="82" t="s">
        <v>373</v>
      </c>
      <c r="H280" s="84">
        <v>0</v>
      </c>
      <c r="I280" s="84">
        <v>0</v>
      </c>
      <c r="J280" s="84">
        <v>0</v>
      </c>
      <c r="K280" s="84">
        <v>0</v>
      </c>
      <c r="L280" s="44"/>
      <c r="M280" s="82" t="s">
        <v>373</v>
      </c>
      <c r="N280" s="84">
        <v>0.14069999999999999</v>
      </c>
      <c r="O280" s="84">
        <v>1.7600000000000001E-2</v>
      </c>
      <c r="P280" s="84">
        <v>0.17699999999999999</v>
      </c>
      <c r="Q280" s="84">
        <v>0.24490000000000001</v>
      </c>
      <c r="R280" s="44"/>
      <c r="S280" s="82" t="s">
        <v>373</v>
      </c>
      <c r="T280" s="84">
        <v>0.21859999999999999</v>
      </c>
      <c r="U280" s="84">
        <v>0.48680000000000001</v>
      </c>
      <c r="V280" s="84">
        <v>9.7000000000000003E-3</v>
      </c>
      <c r="W280" s="84">
        <v>0.40239999999999998</v>
      </c>
    </row>
    <row r="281" spans="1:23" s="84" customFormat="1">
      <c r="A281" s="82" t="s">
        <v>374</v>
      </c>
      <c r="B281" s="84">
        <v>0</v>
      </c>
      <c r="C281" s="84">
        <v>0</v>
      </c>
      <c r="D281" s="84">
        <v>0</v>
      </c>
      <c r="E281" s="84">
        <v>0</v>
      </c>
      <c r="F281" s="44"/>
      <c r="G281" s="82" t="s">
        <v>374</v>
      </c>
      <c r="H281" s="84">
        <v>1.6999999999999999E-3</v>
      </c>
      <c r="I281" s="84">
        <v>5.0000000000000001E-4</v>
      </c>
      <c r="J281" s="84">
        <v>0</v>
      </c>
      <c r="K281" s="84">
        <v>0</v>
      </c>
      <c r="L281" s="44"/>
      <c r="M281" s="82" t="s">
        <v>374</v>
      </c>
      <c r="N281" s="84">
        <v>0.14749999999999999</v>
      </c>
      <c r="O281" s="84">
        <v>1.9300000000000001E-2</v>
      </c>
      <c r="P281" s="84">
        <v>0.15890000000000001</v>
      </c>
      <c r="Q281" s="84">
        <v>0.23069999999999999</v>
      </c>
      <c r="R281" s="44"/>
      <c r="S281" s="82" t="s">
        <v>374</v>
      </c>
      <c r="T281" s="84">
        <v>0.22359999999999999</v>
      </c>
      <c r="U281" s="84">
        <v>0.52639999999999998</v>
      </c>
      <c r="V281" s="84">
        <v>5.8500000000000003E-2</v>
      </c>
      <c r="W281" s="84">
        <v>0.43809999999999999</v>
      </c>
    </row>
    <row r="282" spans="1:23" s="84" customFormat="1">
      <c r="A282" s="82" t="s">
        <v>375</v>
      </c>
      <c r="B282" s="84">
        <v>0</v>
      </c>
      <c r="C282" s="84">
        <v>0</v>
      </c>
      <c r="D282" s="84">
        <v>0</v>
      </c>
      <c r="E282" s="84">
        <v>0</v>
      </c>
      <c r="F282" s="44"/>
      <c r="G282" s="82" t="s">
        <v>375</v>
      </c>
      <c r="H282" s="84">
        <v>6.6699999999999995E-2</v>
      </c>
      <c r="I282" s="84">
        <v>4.8899999999999999E-2</v>
      </c>
      <c r="J282" s="84">
        <v>7.6E-3</v>
      </c>
      <c r="K282" s="84">
        <v>0</v>
      </c>
      <c r="L282" s="44"/>
      <c r="M282" s="82" t="s">
        <v>375</v>
      </c>
      <c r="N282" s="84">
        <v>0.14299999999999999</v>
      </c>
      <c r="O282" s="84">
        <v>1.23E-2</v>
      </c>
      <c r="P282" s="84">
        <v>0.16500000000000001</v>
      </c>
      <c r="Q282" s="84">
        <v>0.1946</v>
      </c>
      <c r="R282" s="44"/>
      <c r="S282" s="82" t="s">
        <v>375</v>
      </c>
      <c r="T282" s="84">
        <v>0.21099999999999999</v>
      </c>
      <c r="U282" s="84">
        <v>0.46439999999999998</v>
      </c>
      <c r="V282" s="84">
        <v>6.3600000000000004E-2</v>
      </c>
      <c r="W282" s="84">
        <v>0.46189999999999998</v>
      </c>
    </row>
    <row r="283" spans="1:23" s="84" customFormat="1">
      <c r="A283" s="82" t="s">
        <v>376</v>
      </c>
      <c r="B283" s="84">
        <v>1.46E-2</v>
      </c>
      <c r="C283" s="84">
        <v>4.2299999999999997E-2</v>
      </c>
      <c r="D283" s="84">
        <v>0</v>
      </c>
      <c r="E283" s="84">
        <v>0</v>
      </c>
      <c r="F283" s="44"/>
      <c r="G283" s="82" t="s">
        <v>376</v>
      </c>
      <c r="H283" s="84">
        <v>0.20080000000000001</v>
      </c>
      <c r="I283" s="84">
        <v>0.24060000000000001</v>
      </c>
      <c r="J283" s="84">
        <v>0.15909999999999999</v>
      </c>
      <c r="K283" s="84">
        <v>0.03</v>
      </c>
      <c r="L283" s="44"/>
      <c r="M283" s="82" t="s">
        <v>376</v>
      </c>
      <c r="N283" s="84">
        <v>0.115</v>
      </c>
      <c r="O283" s="84">
        <v>6.0000000000000001E-3</v>
      </c>
      <c r="P283" s="84">
        <v>0.1613</v>
      </c>
      <c r="Q283" s="84">
        <v>0.2185</v>
      </c>
      <c r="R283" s="44"/>
      <c r="S283" s="82" t="s">
        <v>376</v>
      </c>
      <c r="T283" s="84">
        <v>0.1167</v>
      </c>
      <c r="U283" s="84">
        <v>0.3901</v>
      </c>
      <c r="V283" s="84">
        <v>8.8999999999999999E-3</v>
      </c>
      <c r="W283" s="84">
        <v>0.45500000000000002</v>
      </c>
    </row>
    <row r="284" spans="1:23" s="84" customFormat="1">
      <c r="A284" s="82" t="s">
        <v>377</v>
      </c>
      <c r="B284" s="84">
        <v>0.19570000000000001</v>
      </c>
      <c r="C284" s="84">
        <v>0.54549999999999998</v>
      </c>
      <c r="D284" s="84">
        <v>4.82E-2</v>
      </c>
      <c r="E284" s="84">
        <v>0</v>
      </c>
      <c r="F284" s="44"/>
      <c r="G284" s="82" t="s">
        <v>377</v>
      </c>
      <c r="H284" s="84">
        <v>0.41260000000000002</v>
      </c>
      <c r="I284" s="84">
        <v>0.46710000000000002</v>
      </c>
      <c r="J284" s="84">
        <v>0.40489999999999998</v>
      </c>
      <c r="K284" s="84">
        <v>0.23630000000000001</v>
      </c>
      <c r="L284" s="44"/>
      <c r="M284" s="82" t="s">
        <v>377</v>
      </c>
      <c r="N284" s="84">
        <v>0.109</v>
      </c>
      <c r="O284" s="84">
        <v>1.95E-2</v>
      </c>
      <c r="P284" s="84">
        <v>0.16350000000000001</v>
      </c>
      <c r="Q284" s="84">
        <v>0.2505</v>
      </c>
      <c r="R284" s="44"/>
      <c r="S284" s="82" t="s">
        <v>377</v>
      </c>
      <c r="T284" s="84">
        <v>5.1400000000000001E-2</v>
      </c>
      <c r="U284" s="84">
        <v>0.31509999999999999</v>
      </c>
      <c r="V284" s="84">
        <v>3.2000000000000002E-3</v>
      </c>
      <c r="W284" s="84">
        <v>0.46829999999999999</v>
      </c>
    </row>
    <row r="285" spans="1:23" s="84" customFormat="1">
      <c r="A285" s="82" t="s">
        <v>378</v>
      </c>
      <c r="B285" s="84">
        <v>0.47789999999999999</v>
      </c>
      <c r="C285" s="84">
        <v>0.78820000000000001</v>
      </c>
      <c r="D285" s="84">
        <v>0.29530000000000001</v>
      </c>
      <c r="E285" s="84">
        <v>0.1857</v>
      </c>
      <c r="F285" s="44"/>
      <c r="G285" s="82" t="s">
        <v>378</v>
      </c>
      <c r="H285" s="84">
        <v>0.67500000000000004</v>
      </c>
      <c r="I285" s="84">
        <v>0.64929999999999999</v>
      </c>
      <c r="J285" s="84">
        <v>0.62129999999999996</v>
      </c>
      <c r="K285" s="84">
        <v>0.49909999999999999</v>
      </c>
      <c r="L285" s="44"/>
      <c r="M285" s="82" t="s">
        <v>378</v>
      </c>
      <c r="N285" s="84">
        <v>0.1226</v>
      </c>
      <c r="O285" s="84">
        <v>4.7000000000000002E-3</v>
      </c>
      <c r="P285" s="84">
        <v>0.18870000000000001</v>
      </c>
      <c r="Q285" s="84">
        <v>0.1971</v>
      </c>
      <c r="R285" s="44"/>
      <c r="S285" s="82" t="s">
        <v>378</v>
      </c>
      <c r="T285" s="84">
        <v>1.89E-2</v>
      </c>
      <c r="U285" s="84">
        <v>0.24959999999999999</v>
      </c>
      <c r="V285" s="84">
        <v>5.62E-2</v>
      </c>
      <c r="W285" s="84">
        <v>0.4874</v>
      </c>
    </row>
    <row r="286" spans="1:23" s="84" customFormat="1">
      <c r="A286" s="82" t="s">
        <v>379</v>
      </c>
      <c r="B286" s="84">
        <v>0.63629999999999998</v>
      </c>
      <c r="C286" s="84">
        <v>0.74160000000000004</v>
      </c>
      <c r="D286" s="84">
        <v>0.43580000000000002</v>
      </c>
      <c r="E286" s="84">
        <v>0.59230000000000005</v>
      </c>
      <c r="F286" s="44"/>
      <c r="G286" s="82" t="s">
        <v>379</v>
      </c>
      <c r="H286" s="84">
        <v>0.76359999999999995</v>
      </c>
      <c r="I286" s="84">
        <v>0.78490000000000004</v>
      </c>
      <c r="J286" s="84">
        <v>0.77949999999999997</v>
      </c>
      <c r="K286" s="84">
        <v>0.71750000000000003</v>
      </c>
      <c r="L286" s="44"/>
      <c r="M286" s="82" t="s">
        <v>379</v>
      </c>
      <c r="N286" s="84">
        <v>0.11650000000000001</v>
      </c>
      <c r="O286" s="84">
        <v>6.6E-3</v>
      </c>
      <c r="P286" s="84">
        <v>0.19900000000000001</v>
      </c>
      <c r="Q286" s="84">
        <v>0.17979999999999999</v>
      </c>
      <c r="R286" s="44"/>
      <c r="S286" s="82" t="s">
        <v>379</v>
      </c>
      <c r="T286" s="84">
        <v>2.8E-3</v>
      </c>
      <c r="U286" s="84">
        <v>0.1996</v>
      </c>
      <c r="V286" s="84">
        <v>7.7299999999999994E-2</v>
      </c>
      <c r="W286" s="84">
        <v>0.36680000000000001</v>
      </c>
    </row>
    <row r="287" spans="1:23" s="84" customFormat="1">
      <c r="A287" s="82" t="s">
        <v>380</v>
      </c>
      <c r="B287" s="84">
        <v>0.73080000000000001</v>
      </c>
      <c r="C287" s="84">
        <v>0.82179999999999997</v>
      </c>
      <c r="D287" s="84">
        <v>0.46150000000000002</v>
      </c>
      <c r="E287" s="84">
        <v>0.57350000000000001</v>
      </c>
      <c r="F287" s="44"/>
      <c r="G287" s="82" t="s">
        <v>380</v>
      </c>
      <c r="H287" s="84">
        <v>0.87109999999999999</v>
      </c>
      <c r="I287" s="84">
        <v>0.86350000000000005</v>
      </c>
      <c r="J287" s="84">
        <v>0.88219999999999998</v>
      </c>
      <c r="K287" s="84">
        <v>0.9052</v>
      </c>
      <c r="L287" s="44"/>
      <c r="M287" s="82" t="s">
        <v>380</v>
      </c>
      <c r="N287" s="84">
        <v>0.1598</v>
      </c>
      <c r="O287" s="84">
        <v>3.4000000000000002E-2</v>
      </c>
      <c r="P287" s="84">
        <v>0.19239999999999999</v>
      </c>
      <c r="Q287" s="84">
        <v>0.2021</v>
      </c>
      <c r="R287" s="44"/>
      <c r="S287" s="82" t="s">
        <v>380</v>
      </c>
      <c r="T287" s="84">
        <v>1.52E-2</v>
      </c>
      <c r="U287" s="84">
        <v>0.23980000000000001</v>
      </c>
      <c r="V287" s="84">
        <v>0.15590000000000001</v>
      </c>
      <c r="W287" s="84">
        <v>0.2462</v>
      </c>
    </row>
    <row r="288" spans="1:23" s="84" customFormat="1">
      <c r="A288" s="82" t="s">
        <v>381</v>
      </c>
      <c r="B288" s="84">
        <v>0.72299999999999998</v>
      </c>
      <c r="C288" s="84">
        <v>0.79359999999999997</v>
      </c>
      <c r="D288" s="84">
        <v>0.443</v>
      </c>
      <c r="E288" s="84">
        <v>0.52380000000000004</v>
      </c>
      <c r="F288" s="44"/>
      <c r="G288" s="82" t="s">
        <v>381</v>
      </c>
      <c r="H288" s="84">
        <v>0.87460000000000004</v>
      </c>
      <c r="I288" s="84">
        <v>0.84909999999999997</v>
      </c>
      <c r="J288" s="84">
        <v>0.89929999999999999</v>
      </c>
      <c r="K288" s="84">
        <v>0.95079999999999998</v>
      </c>
      <c r="L288" s="44"/>
      <c r="M288" s="82" t="s">
        <v>381</v>
      </c>
      <c r="N288" s="84">
        <v>0.18260000000000001</v>
      </c>
      <c r="O288" s="84">
        <v>8.9899999999999994E-2</v>
      </c>
      <c r="P288" s="84">
        <v>0.20469999999999999</v>
      </c>
      <c r="Q288" s="84">
        <v>0.21709999999999999</v>
      </c>
      <c r="R288" s="44"/>
      <c r="S288" s="82" t="s">
        <v>381</v>
      </c>
      <c r="T288" s="84">
        <v>1.5699999999999999E-2</v>
      </c>
      <c r="U288" s="84">
        <v>0.25779999999999997</v>
      </c>
      <c r="V288" s="84">
        <v>0.1812</v>
      </c>
      <c r="W288" s="84">
        <v>0.17369999999999999</v>
      </c>
    </row>
    <row r="289" spans="1:24" s="84" customFormat="1">
      <c r="A289" s="82" t="s">
        <v>382</v>
      </c>
      <c r="B289" s="84">
        <v>0.77249999999999996</v>
      </c>
      <c r="C289" s="84">
        <v>0.73750000000000004</v>
      </c>
      <c r="D289" s="84">
        <v>0.54100000000000004</v>
      </c>
      <c r="E289" s="84">
        <v>0.54569999999999996</v>
      </c>
      <c r="F289" s="44"/>
      <c r="G289" s="82" t="s">
        <v>382</v>
      </c>
      <c r="H289" s="84">
        <v>0.87870000000000004</v>
      </c>
      <c r="I289" s="84">
        <v>0.82840000000000003</v>
      </c>
      <c r="J289" s="84">
        <v>0.86170000000000002</v>
      </c>
      <c r="K289" s="84">
        <v>0.94940000000000002</v>
      </c>
      <c r="L289" s="44"/>
      <c r="M289" s="82" t="s">
        <v>382</v>
      </c>
      <c r="N289" s="84">
        <v>0.20399999999999999</v>
      </c>
      <c r="O289" s="84">
        <v>9.3299999999999994E-2</v>
      </c>
      <c r="P289" s="84">
        <v>0.19209999999999999</v>
      </c>
      <c r="Q289" s="84">
        <v>0.26910000000000001</v>
      </c>
      <c r="R289" s="44"/>
      <c r="S289" s="82" t="s">
        <v>382</v>
      </c>
      <c r="T289" s="84">
        <v>1.9E-2</v>
      </c>
      <c r="U289" s="84">
        <v>0.308</v>
      </c>
      <c r="V289" s="84">
        <v>0.1462</v>
      </c>
      <c r="W289" s="84">
        <v>0.19639999999999999</v>
      </c>
    </row>
    <row r="290" spans="1:24" s="84" customFormat="1">
      <c r="A290" s="82" t="s">
        <v>383</v>
      </c>
      <c r="B290" s="84">
        <v>0.77449999999999997</v>
      </c>
      <c r="C290" s="84">
        <v>0.58720000000000006</v>
      </c>
      <c r="D290" s="84">
        <v>0.58509999999999995</v>
      </c>
      <c r="E290" s="84">
        <v>0.61770000000000003</v>
      </c>
      <c r="F290" s="44"/>
      <c r="G290" s="82" t="s">
        <v>383</v>
      </c>
      <c r="H290" s="84">
        <v>0.78100000000000003</v>
      </c>
      <c r="I290" s="84">
        <v>0.68140000000000001</v>
      </c>
      <c r="J290" s="84">
        <v>0.75370000000000004</v>
      </c>
      <c r="K290" s="84">
        <v>0.75480000000000003</v>
      </c>
      <c r="L290" s="44"/>
      <c r="M290" s="82" t="s">
        <v>383</v>
      </c>
      <c r="N290" s="84">
        <v>0.25629999999999997</v>
      </c>
      <c r="O290" s="84">
        <v>0.1242</v>
      </c>
      <c r="P290" s="84">
        <v>0.12640000000000001</v>
      </c>
      <c r="Q290" s="84">
        <v>0.246</v>
      </c>
      <c r="R290" s="44"/>
      <c r="S290" s="82" t="s">
        <v>383</v>
      </c>
      <c r="T290" s="84">
        <v>7.0599999999999996E-2</v>
      </c>
      <c r="U290" s="84">
        <v>0.31950000000000001</v>
      </c>
      <c r="V290" s="84">
        <v>0.1381</v>
      </c>
      <c r="W290" s="84">
        <v>0.28050000000000003</v>
      </c>
    </row>
    <row r="291" spans="1:24">
      <c r="A291" s="82" t="s">
        <v>384</v>
      </c>
      <c r="B291" s="84">
        <v>0.80220000000000002</v>
      </c>
      <c r="C291" s="84">
        <v>0.61370000000000002</v>
      </c>
      <c r="D291" s="84">
        <v>0.55110000000000003</v>
      </c>
      <c r="E291" s="84">
        <v>0.63859999999999995</v>
      </c>
      <c r="F291" s="44"/>
      <c r="G291" s="82" t="s">
        <v>384</v>
      </c>
      <c r="H291" s="84">
        <v>0.65980000000000005</v>
      </c>
      <c r="I291" s="84">
        <v>0.61419999999999997</v>
      </c>
      <c r="J291" s="84">
        <v>0.55530000000000002</v>
      </c>
      <c r="K291" s="84">
        <v>0.60450000000000004</v>
      </c>
      <c r="L291" s="44"/>
      <c r="M291" s="82" t="s">
        <v>384</v>
      </c>
      <c r="N291" s="84">
        <v>0.26700000000000002</v>
      </c>
      <c r="O291" s="84">
        <v>0.1283</v>
      </c>
      <c r="P291" s="84">
        <v>0.1389</v>
      </c>
      <c r="Q291" s="84">
        <v>0.2114</v>
      </c>
      <c r="R291" s="44"/>
      <c r="S291" s="82" t="s">
        <v>384</v>
      </c>
      <c r="T291" s="84">
        <v>8.8999999999999996E-2</v>
      </c>
      <c r="U291" s="84">
        <v>0.29770000000000002</v>
      </c>
      <c r="V291" s="84">
        <v>0.18740000000000001</v>
      </c>
      <c r="W291" s="84">
        <v>0.32950000000000002</v>
      </c>
      <c r="X291" s="84"/>
    </row>
    <row r="292" spans="1:24">
      <c r="A292" s="82" t="s">
        <v>385</v>
      </c>
      <c r="B292" s="84">
        <v>0.72450000000000003</v>
      </c>
      <c r="C292" s="84">
        <v>0.53690000000000004</v>
      </c>
      <c r="D292" s="84">
        <v>0.49230000000000002</v>
      </c>
      <c r="E292" s="84">
        <v>0.61399999999999999</v>
      </c>
      <c r="F292" s="44"/>
      <c r="G292" s="82" t="s">
        <v>385</v>
      </c>
      <c r="H292" s="84">
        <v>0.45469999999999999</v>
      </c>
      <c r="I292" s="84">
        <v>0.44479999999999997</v>
      </c>
      <c r="J292" s="84">
        <v>0.32319999999999999</v>
      </c>
      <c r="K292" s="84">
        <v>0.35730000000000001</v>
      </c>
      <c r="L292" s="44"/>
      <c r="M292" s="82" t="s">
        <v>385</v>
      </c>
      <c r="N292" s="84">
        <v>0.19689999999999999</v>
      </c>
      <c r="O292" s="84">
        <v>0.1179</v>
      </c>
      <c r="P292" s="84">
        <v>0.12740000000000001</v>
      </c>
      <c r="Q292" s="84">
        <v>0.24379999999999999</v>
      </c>
      <c r="R292" s="44"/>
      <c r="S292" s="82" t="s">
        <v>385</v>
      </c>
      <c r="T292" s="84">
        <v>7.7600000000000002E-2</v>
      </c>
      <c r="U292" s="84">
        <v>0.313</v>
      </c>
      <c r="V292" s="84">
        <v>0.20430000000000001</v>
      </c>
      <c r="W292" s="84">
        <v>0.49740000000000001</v>
      </c>
      <c r="X292" s="84"/>
    </row>
    <row r="293" spans="1:24">
      <c r="A293" s="82" t="s">
        <v>386</v>
      </c>
      <c r="B293" s="84">
        <v>0.503</v>
      </c>
      <c r="C293" s="84">
        <v>0.46700000000000003</v>
      </c>
      <c r="D293" s="84">
        <v>0</v>
      </c>
      <c r="E293" s="84">
        <v>0</v>
      </c>
      <c r="F293" s="44"/>
      <c r="G293" s="82" t="s">
        <v>386</v>
      </c>
      <c r="H293" s="84">
        <v>0.20949999999999999</v>
      </c>
      <c r="I293" s="84">
        <v>0.2445</v>
      </c>
      <c r="J293" s="84">
        <v>7.2999999999999995E-2</v>
      </c>
      <c r="K293" s="84">
        <v>0.12640000000000001</v>
      </c>
      <c r="L293" s="44"/>
      <c r="M293" s="82" t="s">
        <v>386</v>
      </c>
      <c r="N293" s="84">
        <v>0.18890000000000001</v>
      </c>
      <c r="O293" s="84">
        <v>0.13170000000000001</v>
      </c>
      <c r="P293" s="84">
        <v>0.17319999999999999</v>
      </c>
      <c r="Q293" s="84">
        <v>0.29770000000000002</v>
      </c>
      <c r="R293" s="44"/>
      <c r="S293" s="82" t="s">
        <v>386</v>
      </c>
      <c r="T293" s="84">
        <v>0.1164</v>
      </c>
      <c r="U293" s="84">
        <v>0.36</v>
      </c>
      <c r="V293" s="84">
        <v>0.2051</v>
      </c>
      <c r="W293" s="84">
        <v>0.72440000000000004</v>
      </c>
      <c r="X293" s="84"/>
    </row>
    <row r="294" spans="1:24">
      <c r="A294" s="82" t="s">
        <v>387</v>
      </c>
      <c r="B294" s="84">
        <v>0</v>
      </c>
      <c r="C294" s="84">
        <v>3.5900000000000001E-2</v>
      </c>
      <c r="D294" s="84">
        <v>0</v>
      </c>
      <c r="E294" s="84">
        <v>0</v>
      </c>
      <c r="F294" s="44"/>
      <c r="G294" s="82" t="s">
        <v>387</v>
      </c>
      <c r="H294" s="84">
        <v>4.3999999999999997E-2</v>
      </c>
      <c r="I294" s="84">
        <v>6.5000000000000002E-2</v>
      </c>
      <c r="J294" s="84">
        <v>0</v>
      </c>
      <c r="K294" s="84">
        <v>1E-3</v>
      </c>
      <c r="L294" s="44"/>
      <c r="M294" s="82" t="s">
        <v>387</v>
      </c>
      <c r="N294" s="84">
        <v>0.2437</v>
      </c>
      <c r="O294" s="84">
        <v>0.17929999999999999</v>
      </c>
      <c r="P294" s="84">
        <v>0.25690000000000002</v>
      </c>
      <c r="Q294" s="84">
        <v>0.43490000000000001</v>
      </c>
      <c r="R294" s="44"/>
      <c r="S294" s="82" t="s">
        <v>387</v>
      </c>
      <c r="T294" s="84">
        <v>0.1852</v>
      </c>
      <c r="U294" s="84">
        <v>0.32379999999999998</v>
      </c>
      <c r="V294" s="84">
        <v>0.18529999999999999</v>
      </c>
      <c r="W294" s="84">
        <v>0.80589999999999995</v>
      </c>
      <c r="X294" s="84"/>
    </row>
    <row r="295" spans="1:24">
      <c r="A295" s="82" t="s">
        <v>388</v>
      </c>
      <c r="B295" s="84">
        <v>0</v>
      </c>
      <c r="C295" s="84">
        <v>0</v>
      </c>
      <c r="D295" s="84">
        <v>0</v>
      </c>
      <c r="E295" s="84">
        <v>0</v>
      </c>
      <c r="F295" s="44"/>
      <c r="G295" s="82" t="s">
        <v>388</v>
      </c>
      <c r="H295" s="84">
        <v>5.9999999999999995E-4</v>
      </c>
      <c r="I295" s="84">
        <v>2.3999999999999998E-3</v>
      </c>
      <c r="J295" s="84">
        <v>0</v>
      </c>
      <c r="K295" s="84">
        <v>0</v>
      </c>
      <c r="L295" s="44"/>
      <c r="M295" s="82" t="s">
        <v>388</v>
      </c>
      <c r="N295" s="84">
        <v>0.29649999999999999</v>
      </c>
      <c r="O295" s="84">
        <v>0.19739999999999999</v>
      </c>
      <c r="P295" s="84">
        <v>0.30969999999999998</v>
      </c>
      <c r="Q295" s="84">
        <v>0.51439999999999997</v>
      </c>
      <c r="R295" s="44"/>
      <c r="S295" s="82" t="s">
        <v>388</v>
      </c>
      <c r="T295" s="84">
        <v>0.38329999999999997</v>
      </c>
      <c r="U295" s="84">
        <v>0.31609999999999999</v>
      </c>
      <c r="V295" s="84">
        <v>7.7399999999999997E-2</v>
      </c>
      <c r="W295" s="84">
        <v>0.83050000000000002</v>
      </c>
      <c r="X295" s="84"/>
    </row>
    <row r="296" spans="1:24">
      <c r="A296" s="82" t="s">
        <v>389</v>
      </c>
      <c r="B296" s="84">
        <v>0</v>
      </c>
      <c r="C296" s="84">
        <v>0</v>
      </c>
      <c r="D296" s="84">
        <v>0</v>
      </c>
      <c r="E296" s="84">
        <v>0</v>
      </c>
      <c r="F296" s="44"/>
      <c r="G296" s="82" t="s">
        <v>389</v>
      </c>
      <c r="H296" s="84">
        <v>0</v>
      </c>
      <c r="I296" s="84">
        <v>0</v>
      </c>
      <c r="J296" s="84">
        <v>0</v>
      </c>
      <c r="K296" s="84">
        <v>0</v>
      </c>
      <c r="L296" s="44"/>
      <c r="M296" s="82" t="s">
        <v>389</v>
      </c>
      <c r="N296" s="84">
        <v>0.34610000000000002</v>
      </c>
      <c r="O296" s="84">
        <v>0.24099999999999999</v>
      </c>
      <c r="P296" s="84">
        <v>0.36699999999999999</v>
      </c>
      <c r="Q296" s="84">
        <v>0.59360000000000002</v>
      </c>
      <c r="R296" s="44"/>
      <c r="S296" s="82" t="s">
        <v>389</v>
      </c>
      <c r="T296" s="84">
        <v>0.57730000000000004</v>
      </c>
      <c r="U296" s="84">
        <v>0.30330000000000001</v>
      </c>
      <c r="V296" s="84">
        <v>2.7E-2</v>
      </c>
      <c r="W296" s="84">
        <v>0.83819999999999995</v>
      </c>
      <c r="X296" s="84"/>
    </row>
    <row r="297" spans="1:24">
      <c r="A297" s="82" t="s">
        <v>390</v>
      </c>
      <c r="B297" s="84">
        <v>0</v>
      </c>
      <c r="C297" s="84">
        <v>0</v>
      </c>
      <c r="D297" s="84">
        <v>0</v>
      </c>
      <c r="E297" s="84">
        <v>0</v>
      </c>
      <c r="F297" s="44"/>
      <c r="G297" s="82" t="s">
        <v>390</v>
      </c>
      <c r="H297" s="84">
        <v>0</v>
      </c>
      <c r="I297" s="84">
        <v>0</v>
      </c>
      <c r="J297" s="84">
        <v>0</v>
      </c>
      <c r="K297" s="84">
        <v>0</v>
      </c>
      <c r="L297" s="44"/>
      <c r="M297" s="82" t="s">
        <v>390</v>
      </c>
      <c r="N297" s="84">
        <v>0.38990000000000002</v>
      </c>
      <c r="O297" s="84">
        <v>0.2712</v>
      </c>
      <c r="P297" s="84">
        <v>0.3805</v>
      </c>
      <c r="Q297" s="84">
        <v>0.57379999999999998</v>
      </c>
      <c r="R297" s="44"/>
      <c r="S297" s="82" t="s">
        <v>390</v>
      </c>
      <c r="T297" s="84">
        <v>0.56589999999999996</v>
      </c>
      <c r="U297" s="84">
        <v>0.2923</v>
      </c>
      <c r="V297" s="84">
        <v>2.0500000000000001E-2</v>
      </c>
      <c r="W297" s="84">
        <v>0.90029999999999999</v>
      </c>
      <c r="X297" s="84"/>
    </row>
    <row r="298" spans="1:24">
      <c r="A298" s="82" t="s">
        <v>391</v>
      </c>
      <c r="B298" s="84">
        <v>0</v>
      </c>
      <c r="C298" s="84">
        <v>0</v>
      </c>
      <c r="D298" s="84">
        <v>0</v>
      </c>
      <c r="E298" s="84">
        <v>0</v>
      </c>
      <c r="F298" s="44"/>
      <c r="G298" s="82" t="s">
        <v>391</v>
      </c>
      <c r="H298" s="84">
        <v>0</v>
      </c>
      <c r="I298" s="84">
        <v>0</v>
      </c>
      <c r="J298" s="84">
        <v>0</v>
      </c>
      <c r="K298" s="84">
        <v>0</v>
      </c>
      <c r="L298" s="44"/>
      <c r="M298" s="82" t="s">
        <v>391</v>
      </c>
      <c r="N298" s="84">
        <v>0.44879999999999998</v>
      </c>
      <c r="O298" s="84">
        <v>0.15620000000000001</v>
      </c>
      <c r="P298" s="84">
        <v>0.31209999999999999</v>
      </c>
      <c r="Q298" s="84">
        <v>0.58040000000000003</v>
      </c>
      <c r="R298" s="44"/>
      <c r="S298" s="82" t="s">
        <v>391</v>
      </c>
      <c r="T298" s="84">
        <v>0.54449999999999998</v>
      </c>
      <c r="U298" s="84">
        <v>0.32140000000000002</v>
      </c>
      <c r="V298" s="84">
        <v>3.7699999999999997E-2</v>
      </c>
      <c r="W298" s="84">
        <v>0.89390000000000003</v>
      </c>
      <c r="X298" s="84"/>
    </row>
    <row r="299" spans="1:24">
      <c r="A299" s="82" t="s">
        <v>392</v>
      </c>
      <c r="B299" s="84">
        <v>0</v>
      </c>
      <c r="C299" s="84">
        <v>0</v>
      </c>
      <c r="D299" s="84">
        <v>0</v>
      </c>
      <c r="E299" s="84">
        <v>0</v>
      </c>
      <c r="F299" s="44"/>
      <c r="G299" s="82" t="s">
        <v>392</v>
      </c>
      <c r="H299" s="84">
        <v>0</v>
      </c>
      <c r="I299" s="84">
        <v>0</v>
      </c>
      <c r="J299" s="84">
        <v>0</v>
      </c>
      <c r="K299" s="84">
        <v>0</v>
      </c>
      <c r="L299" s="44"/>
      <c r="M299" s="82" t="s">
        <v>392</v>
      </c>
      <c r="N299" s="84">
        <v>0.42120000000000002</v>
      </c>
      <c r="O299" s="84">
        <v>0.13220000000000001</v>
      </c>
      <c r="P299" s="84">
        <v>0.29820000000000002</v>
      </c>
      <c r="Q299" s="84">
        <v>0.47960000000000003</v>
      </c>
      <c r="R299" s="44"/>
      <c r="S299" s="82" t="s">
        <v>392</v>
      </c>
      <c r="T299" s="84">
        <v>0.56230000000000002</v>
      </c>
      <c r="U299" s="84">
        <v>0.4834</v>
      </c>
      <c r="V299" s="84">
        <v>5.4300000000000001E-2</v>
      </c>
      <c r="W299" s="84">
        <v>0.88100000000000001</v>
      </c>
      <c r="X299" s="84"/>
    </row>
    <row r="300" spans="1:24">
      <c r="A300" s="115" t="s">
        <v>393</v>
      </c>
      <c r="B300" s="84">
        <v>0</v>
      </c>
      <c r="C300" s="84">
        <v>0</v>
      </c>
      <c r="D300" s="84">
        <v>0</v>
      </c>
      <c r="E300" s="84">
        <v>0</v>
      </c>
      <c r="F300" s="44"/>
      <c r="G300" s="115" t="s">
        <v>393</v>
      </c>
      <c r="H300" s="84">
        <v>0</v>
      </c>
      <c r="I300" s="84">
        <v>0</v>
      </c>
      <c r="J300" s="84">
        <v>0</v>
      </c>
      <c r="K300" s="84">
        <v>0</v>
      </c>
      <c r="L300" s="44"/>
      <c r="M300" s="115" t="s">
        <v>393</v>
      </c>
      <c r="N300" s="84">
        <v>0.36659999999999998</v>
      </c>
      <c r="O300" s="84">
        <v>0.11210000000000001</v>
      </c>
      <c r="P300" s="84">
        <v>0.33029999999999998</v>
      </c>
      <c r="Q300" s="84">
        <v>0.47310000000000002</v>
      </c>
      <c r="R300" s="44"/>
      <c r="S300" s="115" t="s">
        <v>393</v>
      </c>
      <c r="T300" s="84">
        <v>0.48459999999999998</v>
      </c>
      <c r="U300" s="84">
        <v>0.54120000000000001</v>
      </c>
      <c r="V300" s="84">
        <v>8.7900000000000006E-2</v>
      </c>
      <c r="W300" s="84">
        <v>0.86399999999999999</v>
      </c>
      <c r="X300" s="84"/>
    </row>
    <row r="301" spans="1:24">
      <c r="A301" s="82" t="s">
        <v>394</v>
      </c>
      <c r="B301" s="84">
        <v>0</v>
      </c>
      <c r="C301" s="84">
        <v>0</v>
      </c>
      <c r="D301" s="84">
        <v>0</v>
      </c>
      <c r="E301" s="84">
        <v>0</v>
      </c>
      <c r="F301" s="44"/>
      <c r="G301" s="82" t="s">
        <v>394</v>
      </c>
      <c r="H301" s="84">
        <v>0</v>
      </c>
      <c r="I301" s="84">
        <v>0</v>
      </c>
      <c r="J301" s="84">
        <v>0</v>
      </c>
      <c r="K301" s="84">
        <v>0</v>
      </c>
      <c r="L301" s="44"/>
      <c r="M301" s="82" t="s">
        <v>394</v>
      </c>
      <c r="N301" s="84">
        <v>0.32850000000000001</v>
      </c>
      <c r="O301" s="84">
        <v>0.10920000000000001</v>
      </c>
      <c r="P301" s="84">
        <v>0.31369999999999998</v>
      </c>
      <c r="Q301" s="84">
        <v>0.50700000000000001</v>
      </c>
      <c r="R301" s="44"/>
      <c r="S301" s="82" t="s">
        <v>394</v>
      </c>
      <c r="T301" s="84">
        <v>0.3967</v>
      </c>
      <c r="U301" s="84">
        <v>0.58730000000000004</v>
      </c>
      <c r="V301" s="84">
        <v>7.8200000000000006E-2</v>
      </c>
      <c r="W301" s="84">
        <v>0.85560000000000003</v>
      </c>
      <c r="X301" s="84"/>
    </row>
    <row r="302" spans="1:24">
      <c r="A302" s="82" t="s">
        <v>395</v>
      </c>
      <c r="B302" s="84">
        <v>0</v>
      </c>
      <c r="C302" s="84">
        <v>0</v>
      </c>
      <c r="D302" s="84">
        <v>0</v>
      </c>
      <c r="E302" s="84">
        <v>0</v>
      </c>
      <c r="F302" s="44"/>
      <c r="G302" s="82" t="s">
        <v>395</v>
      </c>
      <c r="H302" s="84">
        <v>0</v>
      </c>
      <c r="I302" s="84">
        <v>0</v>
      </c>
      <c r="J302" s="84">
        <v>0</v>
      </c>
      <c r="K302" s="84">
        <v>0</v>
      </c>
      <c r="L302" s="44"/>
      <c r="M302" s="82" t="s">
        <v>395</v>
      </c>
      <c r="N302" s="84">
        <v>0.32850000000000001</v>
      </c>
      <c r="O302" s="84">
        <v>0.09</v>
      </c>
      <c r="P302" s="84">
        <v>0.28799999999999998</v>
      </c>
      <c r="Q302" s="84">
        <v>0.505</v>
      </c>
      <c r="R302" s="44"/>
      <c r="S302" s="82" t="s">
        <v>395</v>
      </c>
      <c r="T302" s="84">
        <v>0.35670000000000002</v>
      </c>
      <c r="U302" s="84">
        <v>0.58379999999999999</v>
      </c>
      <c r="V302" s="84">
        <v>7.3899999999999993E-2</v>
      </c>
      <c r="W302" s="84">
        <v>0.80649999999999999</v>
      </c>
      <c r="X302" s="84"/>
    </row>
    <row r="303" spans="1:24">
      <c r="A303" s="82" t="s">
        <v>396</v>
      </c>
      <c r="B303" s="84">
        <v>0</v>
      </c>
      <c r="C303" s="84">
        <v>0</v>
      </c>
      <c r="D303" s="84">
        <v>0</v>
      </c>
      <c r="E303" s="84">
        <v>0</v>
      </c>
      <c r="F303" s="44"/>
      <c r="G303" s="82" t="s">
        <v>396</v>
      </c>
      <c r="H303" s="84">
        <v>0</v>
      </c>
      <c r="I303" s="84">
        <v>0</v>
      </c>
      <c r="J303" s="84">
        <v>0</v>
      </c>
      <c r="K303" s="84">
        <v>0</v>
      </c>
      <c r="L303" s="44"/>
      <c r="M303" s="82" t="s">
        <v>396</v>
      </c>
      <c r="N303" s="84">
        <v>0.34889999999999999</v>
      </c>
      <c r="O303" s="84">
        <v>0.10929999999999999</v>
      </c>
      <c r="P303" s="84">
        <v>0.27210000000000001</v>
      </c>
      <c r="Q303" s="84">
        <v>0.47560000000000002</v>
      </c>
      <c r="R303" s="44"/>
      <c r="S303" s="82" t="s">
        <v>396</v>
      </c>
      <c r="T303" s="84">
        <v>0.32879999999999998</v>
      </c>
      <c r="U303" s="84">
        <v>0.57899999999999996</v>
      </c>
      <c r="V303" s="84">
        <v>0.1002</v>
      </c>
      <c r="W303" s="84">
        <v>0.75770000000000004</v>
      </c>
      <c r="X303" s="84"/>
    </row>
    <row r="304" spans="1:24">
      <c r="A304" s="82" t="s">
        <v>397</v>
      </c>
      <c r="B304" s="84">
        <v>0</v>
      </c>
      <c r="C304" s="84">
        <v>0</v>
      </c>
      <c r="D304" s="84">
        <v>0</v>
      </c>
      <c r="E304" s="84">
        <v>0</v>
      </c>
      <c r="F304" s="44"/>
      <c r="G304" s="82" t="s">
        <v>397</v>
      </c>
      <c r="H304" s="84">
        <v>0</v>
      </c>
      <c r="I304" s="84">
        <v>0</v>
      </c>
      <c r="J304" s="84">
        <v>0</v>
      </c>
      <c r="K304" s="84">
        <v>0</v>
      </c>
      <c r="L304" s="44"/>
      <c r="M304" s="82" t="s">
        <v>397</v>
      </c>
      <c r="N304" s="84">
        <v>0.25779999999999997</v>
      </c>
      <c r="O304" s="84">
        <v>0.1197</v>
      </c>
      <c r="P304" s="84">
        <v>0.31480000000000002</v>
      </c>
      <c r="Q304" s="84">
        <v>0.48199999999999998</v>
      </c>
      <c r="R304" s="44"/>
      <c r="S304" s="82" t="s">
        <v>397</v>
      </c>
      <c r="T304" s="84">
        <v>0.27529999999999999</v>
      </c>
      <c r="U304" s="84">
        <v>0.63229999999999997</v>
      </c>
      <c r="V304" s="84">
        <v>0.1172</v>
      </c>
      <c r="W304" s="84">
        <v>0.76529999999999998</v>
      </c>
      <c r="X304" s="84"/>
    </row>
    <row r="305" spans="1:24">
      <c r="A305" s="82" t="s">
        <v>398</v>
      </c>
      <c r="B305" s="84">
        <v>0</v>
      </c>
      <c r="C305" s="84">
        <v>0</v>
      </c>
      <c r="D305" s="84">
        <v>0</v>
      </c>
      <c r="E305" s="84">
        <v>0</v>
      </c>
      <c r="F305" s="44"/>
      <c r="G305" s="82" t="s">
        <v>398</v>
      </c>
      <c r="H305" s="84">
        <v>2.3E-3</v>
      </c>
      <c r="I305" s="84">
        <v>5.0000000000000001E-4</v>
      </c>
      <c r="J305" s="84">
        <v>0</v>
      </c>
      <c r="K305" s="84">
        <v>0</v>
      </c>
      <c r="L305" s="44"/>
      <c r="M305" s="82" t="s">
        <v>398</v>
      </c>
      <c r="N305" s="84">
        <v>0.1822</v>
      </c>
      <c r="O305" s="84">
        <v>0.1017</v>
      </c>
      <c r="P305" s="84">
        <v>0.31269999999999998</v>
      </c>
      <c r="Q305" s="84">
        <v>0.51039999999999996</v>
      </c>
      <c r="R305" s="44"/>
      <c r="S305" s="82" t="s">
        <v>398</v>
      </c>
      <c r="T305" s="84">
        <v>0.27260000000000001</v>
      </c>
      <c r="U305" s="84">
        <v>0.60129999999999995</v>
      </c>
      <c r="V305" s="84">
        <v>8.9599999999999999E-2</v>
      </c>
      <c r="W305" s="84">
        <v>0.68430000000000002</v>
      </c>
      <c r="X305" s="84"/>
    </row>
    <row r="306" spans="1:24">
      <c r="A306" s="82" t="s">
        <v>399</v>
      </c>
      <c r="B306" s="84">
        <v>0</v>
      </c>
      <c r="C306" s="84">
        <v>0</v>
      </c>
      <c r="D306" s="84">
        <v>0</v>
      </c>
      <c r="E306" s="84">
        <v>0</v>
      </c>
      <c r="F306" s="44"/>
      <c r="G306" s="82" t="s">
        <v>399</v>
      </c>
      <c r="H306" s="84">
        <v>7.0099999999999996E-2</v>
      </c>
      <c r="I306" s="84">
        <v>4.9099999999999998E-2</v>
      </c>
      <c r="J306" s="84">
        <v>8.3000000000000001E-3</v>
      </c>
      <c r="K306" s="84">
        <v>0</v>
      </c>
      <c r="L306" s="44"/>
      <c r="M306" s="82" t="s">
        <v>399</v>
      </c>
      <c r="N306" s="84">
        <v>0.1452</v>
      </c>
      <c r="O306" s="84">
        <v>9.6699999999999994E-2</v>
      </c>
      <c r="P306" s="84">
        <v>0.29609999999999997</v>
      </c>
      <c r="Q306" s="84">
        <v>0.441</v>
      </c>
      <c r="R306" s="44"/>
      <c r="S306" s="82" t="s">
        <v>399</v>
      </c>
      <c r="T306" s="84">
        <v>0.2482</v>
      </c>
      <c r="U306" s="84">
        <v>0.55300000000000005</v>
      </c>
      <c r="V306" s="84">
        <v>5.2699999999999997E-2</v>
      </c>
      <c r="W306" s="84">
        <v>0.61860000000000004</v>
      </c>
      <c r="X306" s="84"/>
    </row>
    <row r="307" spans="1:24">
      <c r="A307" s="82" t="s">
        <v>400</v>
      </c>
      <c r="B307" s="84">
        <v>0</v>
      </c>
      <c r="C307" s="84">
        <v>6.6600000000000006E-2</v>
      </c>
      <c r="D307" s="84">
        <v>0</v>
      </c>
      <c r="E307" s="84">
        <v>0</v>
      </c>
      <c r="F307" s="44"/>
      <c r="G307" s="82" t="s">
        <v>400</v>
      </c>
      <c r="H307" s="84">
        <v>0.22059999999999999</v>
      </c>
      <c r="I307" s="84">
        <v>0.23719999999999999</v>
      </c>
      <c r="J307" s="84">
        <v>0.1638</v>
      </c>
      <c r="K307" s="84">
        <v>0.04</v>
      </c>
      <c r="L307" s="44"/>
      <c r="M307" s="82" t="s">
        <v>400</v>
      </c>
      <c r="N307" s="84">
        <v>0.1434</v>
      </c>
      <c r="O307" s="84">
        <v>5.1299999999999998E-2</v>
      </c>
      <c r="P307" s="84">
        <v>0.24829999999999999</v>
      </c>
      <c r="Q307" s="84">
        <v>0.52410000000000001</v>
      </c>
      <c r="R307" s="44"/>
      <c r="S307" s="82" t="s">
        <v>400</v>
      </c>
      <c r="T307" s="84">
        <v>0.19889999999999999</v>
      </c>
      <c r="U307" s="84">
        <v>0.53910000000000002</v>
      </c>
      <c r="V307" s="84">
        <v>3.0499999999999999E-2</v>
      </c>
      <c r="W307" s="84">
        <v>0.51239999999999997</v>
      </c>
      <c r="X307" s="84"/>
    </row>
    <row r="308" spans="1:24">
      <c r="A308" s="82" t="s">
        <v>401</v>
      </c>
      <c r="B308" s="84">
        <v>0.1249</v>
      </c>
      <c r="C308" s="84">
        <v>0.54200000000000004</v>
      </c>
      <c r="D308" s="84">
        <v>0.10680000000000001</v>
      </c>
      <c r="E308" s="84">
        <v>0</v>
      </c>
      <c r="F308" s="44"/>
      <c r="G308" s="82" t="s">
        <v>401</v>
      </c>
      <c r="H308" s="84">
        <v>0.42480000000000001</v>
      </c>
      <c r="I308" s="84">
        <v>0.47420000000000001</v>
      </c>
      <c r="J308" s="84">
        <v>0.38200000000000001</v>
      </c>
      <c r="K308" s="84">
        <v>0.35510000000000003</v>
      </c>
      <c r="L308" s="44"/>
      <c r="M308" s="82" t="s">
        <v>401</v>
      </c>
      <c r="N308" s="84">
        <v>0.14849999999999999</v>
      </c>
      <c r="O308" s="84">
        <v>2.5399999999999999E-2</v>
      </c>
      <c r="P308" s="84">
        <v>0.21390000000000001</v>
      </c>
      <c r="Q308" s="84">
        <v>0.60799999999999998</v>
      </c>
      <c r="R308" s="44"/>
      <c r="S308" s="82" t="s">
        <v>401</v>
      </c>
      <c r="T308" s="84">
        <v>0.16020000000000001</v>
      </c>
      <c r="U308" s="84">
        <v>0.49099999999999999</v>
      </c>
      <c r="V308" s="84">
        <v>2.8500000000000001E-2</v>
      </c>
      <c r="W308" s="84">
        <v>0.41320000000000001</v>
      </c>
      <c r="X308" s="84"/>
    </row>
    <row r="309" spans="1:24">
      <c r="A309" s="82" t="s">
        <v>402</v>
      </c>
      <c r="B309" s="84">
        <v>0.33160000000000001</v>
      </c>
      <c r="C309" s="84">
        <v>0.77629999999999999</v>
      </c>
      <c r="D309" s="84">
        <v>0.44340000000000002</v>
      </c>
      <c r="E309" s="84">
        <v>0.2828</v>
      </c>
      <c r="F309" s="44"/>
      <c r="G309" s="82" t="s">
        <v>402</v>
      </c>
      <c r="H309" s="84">
        <v>0.60360000000000003</v>
      </c>
      <c r="I309" s="84">
        <v>0.65380000000000005</v>
      </c>
      <c r="J309" s="84">
        <v>0.56110000000000004</v>
      </c>
      <c r="K309" s="84">
        <v>0.6532</v>
      </c>
      <c r="L309" s="44"/>
      <c r="M309" s="82" t="s">
        <v>402</v>
      </c>
      <c r="N309" s="84">
        <v>0.21240000000000001</v>
      </c>
      <c r="O309" s="84">
        <v>3.6200000000000003E-2</v>
      </c>
      <c r="P309" s="84">
        <v>0.23250000000000001</v>
      </c>
      <c r="Q309" s="84">
        <v>0.62109999999999999</v>
      </c>
      <c r="R309" s="44"/>
      <c r="S309" s="82" t="s">
        <v>402</v>
      </c>
      <c r="T309" s="84">
        <v>0.251</v>
      </c>
      <c r="U309" s="84">
        <v>0.40510000000000002</v>
      </c>
      <c r="V309" s="84">
        <v>4.0599999999999997E-2</v>
      </c>
      <c r="W309" s="84">
        <v>0.44729999999999998</v>
      </c>
      <c r="X309" s="84"/>
    </row>
    <row r="310" spans="1:24">
      <c r="A310" s="82" t="s">
        <v>403</v>
      </c>
      <c r="B310" s="84">
        <v>0.51459999999999995</v>
      </c>
      <c r="C310" s="84">
        <v>0.82479999999999998</v>
      </c>
      <c r="D310" s="84">
        <v>0.60419999999999996</v>
      </c>
      <c r="E310" s="84">
        <v>0.7389</v>
      </c>
      <c r="F310" s="44"/>
      <c r="G310" s="82" t="s">
        <v>403</v>
      </c>
      <c r="H310" s="84">
        <v>0.77980000000000005</v>
      </c>
      <c r="I310" s="84">
        <v>0.79169999999999996</v>
      </c>
      <c r="J310" s="84">
        <v>0.58560000000000001</v>
      </c>
      <c r="K310" s="84">
        <v>0.8498</v>
      </c>
      <c r="L310" s="44"/>
      <c r="M310" s="82" t="s">
        <v>403</v>
      </c>
      <c r="N310" s="84">
        <v>0.31180000000000002</v>
      </c>
      <c r="O310" s="84">
        <v>4.7399999999999998E-2</v>
      </c>
      <c r="P310" s="84">
        <v>0.33660000000000001</v>
      </c>
      <c r="Q310" s="84">
        <v>0.69920000000000004</v>
      </c>
      <c r="R310" s="44"/>
      <c r="S310" s="82" t="s">
        <v>403</v>
      </c>
      <c r="T310" s="84">
        <v>0.2959</v>
      </c>
      <c r="U310" s="84">
        <v>0.4924</v>
      </c>
      <c r="V310" s="84">
        <v>9.3700000000000006E-2</v>
      </c>
      <c r="W310" s="84">
        <v>0.46739999999999998</v>
      </c>
      <c r="X310" s="84"/>
    </row>
    <row r="311" spans="1:24">
      <c r="A311" s="82" t="s">
        <v>404</v>
      </c>
      <c r="B311" s="84">
        <v>0.59840000000000004</v>
      </c>
      <c r="C311" s="84">
        <v>0.81079999999999997</v>
      </c>
      <c r="D311" s="84">
        <v>0.62270000000000003</v>
      </c>
      <c r="E311" s="84">
        <v>0.70920000000000005</v>
      </c>
      <c r="F311" s="44"/>
      <c r="G311" s="82" t="s">
        <v>404</v>
      </c>
      <c r="H311" s="84">
        <v>0.82920000000000005</v>
      </c>
      <c r="I311" s="84">
        <v>0.89529999999999998</v>
      </c>
      <c r="J311" s="84">
        <v>0.71120000000000005</v>
      </c>
      <c r="K311" s="84">
        <v>0.95299999999999996</v>
      </c>
      <c r="L311" s="44"/>
      <c r="M311" s="82" t="s">
        <v>404</v>
      </c>
      <c r="N311" s="84">
        <v>0.49409999999999998</v>
      </c>
      <c r="O311" s="84">
        <v>0.109</v>
      </c>
      <c r="P311" s="84">
        <v>0.35930000000000001</v>
      </c>
      <c r="Q311" s="84">
        <v>0.747</v>
      </c>
      <c r="R311" s="44"/>
      <c r="S311" s="82" t="s">
        <v>404</v>
      </c>
      <c r="T311" s="84">
        <v>0.50039999999999996</v>
      </c>
      <c r="U311" s="84">
        <v>0.35289999999999999</v>
      </c>
      <c r="V311" s="84">
        <v>0.1956</v>
      </c>
      <c r="W311" s="84">
        <v>0.38400000000000001</v>
      </c>
      <c r="X311" s="84"/>
    </row>
    <row r="312" spans="1:24">
      <c r="A312" s="82" t="s">
        <v>405</v>
      </c>
      <c r="B312" s="84">
        <v>0.65490000000000004</v>
      </c>
      <c r="C312" s="84">
        <v>0.82520000000000004</v>
      </c>
      <c r="D312" s="84">
        <v>0.65090000000000003</v>
      </c>
      <c r="E312" s="84">
        <v>0.66620000000000001</v>
      </c>
      <c r="F312" s="44"/>
      <c r="G312" s="82" t="s">
        <v>405</v>
      </c>
      <c r="H312" s="84">
        <v>0.8619</v>
      </c>
      <c r="I312" s="84">
        <v>0.89480000000000004</v>
      </c>
      <c r="J312" s="84">
        <v>0.78659999999999997</v>
      </c>
      <c r="K312" s="84">
        <v>0.97599999999999998</v>
      </c>
      <c r="L312" s="44"/>
      <c r="M312" s="82" t="s">
        <v>405</v>
      </c>
      <c r="N312" s="84">
        <v>0.52639999999999998</v>
      </c>
      <c r="O312" s="84">
        <v>0.14810000000000001</v>
      </c>
      <c r="P312" s="84">
        <v>0.37130000000000002</v>
      </c>
      <c r="Q312" s="84">
        <v>0.70650000000000002</v>
      </c>
      <c r="R312" s="44"/>
      <c r="S312" s="82" t="s">
        <v>405</v>
      </c>
      <c r="T312" s="84">
        <v>0.57030000000000003</v>
      </c>
      <c r="U312" s="84">
        <v>0.2747</v>
      </c>
      <c r="V312" s="84">
        <v>0.20930000000000001</v>
      </c>
      <c r="W312" s="84">
        <v>0.29120000000000001</v>
      </c>
      <c r="X312" s="84"/>
    </row>
    <row r="313" spans="1:24">
      <c r="A313" s="82" t="s">
        <v>406</v>
      </c>
      <c r="B313" s="84">
        <v>0.47420000000000001</v>
      </c>
      <c r="C313" s="84">
        <v>0.56869999999999998</v>
      </c>
      <c r="D313" s="84">
        <v>0.68600000000000005</v>
      </c>
      <c r="E313" s="84">
        <v>0.66359999999999997</v>
      </c>
      <c r="F313" s="44"/>
      <c r="G313" s="82" t="s">
        <v>406</v>
      </c>
      <c r="H313" s="84">
        <v>0.76439999999999997</v>
      </c>
      <c r="I313" s="84">
        <v>0.77259999999999995</v>
      </c>
      <c r="J313" s="84">
        <v>0.7702</v>
      </c>
      <c r="K313" s="84">
        <v>0.94299999999999995</v>
      </c>
      <c r="L313" s="44"/>
      <c r="M313" s="82" t="s">
        <v>406</v>
      </c>
      <c r="N313" s="84">
        <v>0.46350000000000002</v>
      </c>
      <c r="O313" s="84">
        <v>0.19550000000000001</v>
      </c>
      <c r="P313" s="84">
        <v>0.31609999999999999</v>
      </c>
      <c r="Q313" s="84">
        <v>0.71550000000000002</v>
      </c>
      <c r="R313" s="44"/>
      <c r="S313" s="82" t="s">
        <v>406</v>
      </c>
      <c r="T313" s="84">
        <v>0.52149999999999996</v>
      </c>
      <c r="U313" s="84">
        <v>0.22370000000000001</v>
      </c>
      <c r="V313" s="84">
        <v>0.21560000000000001</v>
      </c>
      <c r="W313" s="84">
        <v>0.22189999999999999</v>
      </c>
      <c r="X313" s="84"/>
    </row>
    <row r="314" spans="1:24">
      <c r="A314" s="82" t="s">
        <v>407</v>
      </c>
      <c r="B314" s="84">
        <v>0.58299999999999996</v>
      </c>
      <c r="C314" s="84">
        <v>0.68840000000000001</v>
      </c>
      <c r="D314" s="84">
        <v>0.63859999999999995</v>
      </c>
      <c r="E314" s="84">
        <v>0.6593</v>
      </c>
      <c r="F314" s="44"/>
      <c r="G314" s="82" t="s">
        <v>407</v>
      </c>
      <c r="H314" s="84">
        <v>0.73599999999999999</v>
      </c>
      <c r="I314" s="84">
        <v>0.74180000000000001</v>
      </c>
      <c r="J314" s="84">
        <v>0.48299999999999998</v>
      </c>
      <c r="K314" s="84">
        <v>0.86939999999999995</v>
      </c>
      <c r="L314" s="44"/>
      <c r="M314" s="82" t="s">
        <v>407</v>
      </c>
      <c r="N314" s="84">
        <v>0.4677</v>
      </c>
      <c r="O314" s="84">
        <v>0.2432</v>
      </c>
      <c r="P314" s="84">
        <v>0.2429</v>
      </c>
      <c r="Q314" s="84">
        <v>0.76739999999999997</v>
      </c>
      <c r="R314" s="44"/>
      <c r="S314" s="82" t="s">
        <v>407</v>
      </c>
      <c r="T314" s="84">
        <v>0.5948</v>
      </c>
      <c r="U314" s="84">
        <v>0.28439999999999999</v>
      </c>
      <c r="V314" s="84">
        <v>0.26</v>
      </c>
      <c r="W314" s="84">
        <v>0.13300000000000001</v>
      </c>
      <c r="X314" s="84"/>
    </row>
    <row r="315" spans="1:24">
      <c r="A315" s="82" t="s">
        <v>408</v>
      </c>
      <c r="B315" s="84">
        <v>0.5665</v>
      </c>
      <c r="C315" s="84">
        <v>0.66</v>
      </c>
      <c r="D315" s="84">
        <v>0.6361</v>
      </c>
      <c r="E315" s="84">
        <v>0.74470000000000003</v>
      </c>
      <c r="F315" s="44"/>
      <c r="G315" s="82" t="s">
        <v>408</v>
      </c>
      <c r="H315" s="84">
        <v>0.60529999999999995</v>
      </c>
      <c r="I315" s="84">
        <v>0.61829999999999996</v>
      </c>
      <c r="J315" s="84">
        <v>0.47860000000000003</v>
      </c>
      <c r="K315" s="84">
        <v>0.69479999999999997</v>
      </c>
      <c r="L315" s="44"/>
      <c r="M315" s="82" t="s">
        <v>408</v>
      </c>
      <c r="N315" s="84">
        <v>0.42709999999999998</v>
      </c>
      <c r="O315" s="84">
        <v>0.26469999999999999</v>
      </c>
      <c r="P315" s="84">
        <v>0.28589999999999999</v>
      </c>
      <c r="Q315" s="84">
        <v>0.79120000000000001</v>
      </c>
      <c r="R315" s="44"/>
      <c r="S315" s="82" t="s">
        <v>408</v>
      </c>
      <c r="T315" s="84">
        <v>0.65290000000000004</v>
      </c>
      <c r="U315" s="84">
        <v>0.34789999999999999</v>
      </c>
      <c r="V315" s="84">
        <v>0.35120000000000001</v>
      </c>
      <c r="W315" s="84">
        <v>0.1057</v>
      </c>
      <c r="X315" s="84"/>
    </row>
    <row r="316" spans="1:24">
      <c r="A316" s="82" t="s">
        <v>409</v>
      </c>
      <c r="B316" s="84">
        <v>0.55189999999999995</v>
      </c>
      <c r="C316" s="84">
        <v>0.62760000000000005</v>
      </c>
      <c r="D316" s="84">
        <v>0.54920000000000002</v>
      </c>
      <c r="E316" s="84">
        <v>0.75849999999999995</v>
      </c>
      <c r="F316" s="44"/>
      <c r="G316" s="82" t="s">
        <v>409</v>
      </c>
      <c r="H316" s="84">
        <v>0.41470000000000001</v>
      </c>
      <c r="I316" s="84">
        <v>0.43940000000000001</v>
      </c>
      <c r="J316" s="84">
        <v>0.24660000000000001</v>
      </c>
      <c r="K316" s="84">
        <v>0.39539999999999997</v>
      </c>
      <c r="L316" s="44"/>
      <c r="M316" s="82" t="s">
        <v>409</v>
      </c>
      <c r="N316" s="84">
        <v>0.40360000000000001</v>
      </c>
      <c r="O316" s="84">
        <v>0.2261</v>
      </c>
      <c r="P316" s="84">
        <v>0.31790000000000002</v>
      </c>
      <c r="Q316" s="84">
        <v>0.75339999999999996</v>
      </c>
      <c r="R316" s="44"/>
      <c r="S316" s="82" t="s">
        <v>409</v>
      </c>
      <c r="T316" s="84">
        <v>0.65959999999999996</v>
      </c>
      <c r="U316" s="84">
        <v>0.2828</v>
      </c>
      <c r="V316" s="84">
        <v>0.34820000000000001</v>
      </c>
      <c r="W316" s="84">
        <v>6.0499999999999998E-2</v>
      </c>
      <c r="X316" s="84"/>
    </row>
    <row r="317" spans="1:24">
      <c r="A317" s="82" t="s">
        <v>410</v>
      </c>
      <c r="B317" s="84">
        <v>0.26650000000000001</v>
      </c>
      <c r="C317" s="84">
        <v>0.53029999999999999</v>
      </c>
      <c r="D317" s="84">
        <v>0</v>
      </c>
      <c r="E317" s="84">
        <v>0</v>
      </c>
      <c r="F317" s="44"/>
      <c r="G317" s="82" t="s">
        <v>410</v>
      </c>
      <c r="H317" s="84">
        <v>0.19600000000000001</v>
      </c>
      <c r="I317" s="84">
        <v>0.23680000000000001</v>
      </c>
      <c r="J317" s="84">
        <v>6.0400000000000002E-2</v>
      </c>
      <c r="K317" s="84">
        <v>0.1128</v>
      </c>
      <c r="L317" s="44"/>
      <c r="M317" s="82" t="s">
        <v>410</v>
      </c>
      <c r="N317" s="84">
        <v>0.35139999999999999</v>
      </c>
      <c r="O317" s="84">
        <v>0.23430000000000001</v>
      </c>
      <c r="P317" s="84">
        <v>0.33400000000000002</v>
      </c>
      <c r="Q317" s="84">
        <v>0.7722</v>
      </c>
      <c r="R317" s="44"/>
      <c r="S317" s="82" t="s">
        <v>410</v>
      </c>
      <c r="T317" s="84">
        <v>0.7429</v>
      </c>
      <c r="U317" s="84">
        <v>0.28060000000000002</v>
      </c>
      <c r="V317" s="84">
        <v>0.3453</v>
      </c>
      <c r="W317" s="84">
        <v>1.9199999999999998E-2</v>
      </c>
      <c r="X317" s="84"/>
    </row>
    <row r="318" spans="1:24">
      <c r="A318" s="82" t="s">
        <v>411</v>
      </c>
      <c r="B318" s="84">
        <v>5.0000000000000001E-3</v>
      </c>
      <c r="C318" s="84">
        <v>8.5300000000000001E-2</v>
      </c>
      <c r="D318" s="84">
        <v>0</v>
      </c>
      <c r="E318" s="84">
        <v>0</v>
      </c>
      <c r="F318" s="44"/>
      <c r="G318" s="82" t="s">
        <v>411</v>
      </c>
      <c r="H318" s="84">
        <v>0.05</v>
      </c>
      <c r="I318" s="84">
        <v>6.3E-2</v>
      </c>
      <c r="J318" s="84">
        <v>0</v>
      </c>
      <c r="K318" s="84">
        <v>5.0000000000000001E-4</v>
      </c>
      <c r="L318" s="44"/>
      <c r="M318" s="82" t="s">
        <v>411</v>
      </c>
      <c r="N318" s="84">
        <v>0.32379999999999998</v>
      </c>
      <c r="O318" s="84">
        <v>0.24660000000000001</v>
      </c>
      <c r="P318" s="84">
        <v>0.3997</v>
      </c>
      <c r="Q318" s="84">
        <v>0.77059999999999995</v>
      </c>
      <c r="R318" s="44"/>
      <c r="S318" s="82" t="s">
        <v>411</v>
      </c>
      <c r="T318" s="84">
        <v>0.85050000000000003</v>
      </c>
      <c r="U318" s="84">
        <v>0.3448</v>
      </c>
      <c r="V318" s="84">
        <v>0.49070000000000003</v>
      </c>
      <c r="W318" s="84">
        <v>1.5699999999999999E-2</v>
      </c>
      <c r="X318" s="84"/>
    </row>
    <row r="319" spans="1:24">
      <c r="A319" s="82" t="s">
        <v>412</v>
      </c>
      <c r="B319" s="84">
        <v>0</v>
      </c>
      <c r="C319" s="84">
        <v>0</v>
      </c>
      <c r="D319" s="84">
        <v>0</v>
      </c>
      <c r="E319" s="84">
        <v>0</v>
      </c>
      <c r="F319" s="44"/>
      <c r="G319" s="82" t="s">
        <v>412</v>
      </c>
      <c r="H319" s="84">
        <v>8.9999999999999998E-4</v>
      </c>
      <c r="I319" s="84">
        <v>2.0999999999999999E-3</v>
      </c>
      <c r="J319" s="84">
        <v>0</v>
      </c>
      <c r="K319" s="84">
        <v>0</v>
      </c>
      <c r="L319" s="44"/>
      <c r="M319" s="82" t="s">
        <v>412</v>
      </c>
      <c r="N319" s="84">
        <v>0.30470000000000003</v>
      </c>
      <c r="O319" s="84">
        <v>0.27760000000000001</v>
      </c>
      <c r="P319" s="84">
        <v>0.48980000000000001</v>
      </c>
      <c r="Q319" s="84">
        <v>0.75819999999999999</v>
      </c>
      <c r="R319" s="44"/>
      <c r="S319" s="82" t="s">
        <v>412</v>
      </c>
      <c r="T319" s="84">
        <v>0.76829999999999998</v>
      </c>
      <c r="U319" s="84">
        <v>0.2414</v>
      </c>
      <c r="V319" s="84">
        <v>0.38150000000000001</v>
      </c>
      <c r="W319" s="84">
        <v>5.7500000000000002E-2</v>
      </c>
      <c r="X319" s="84"/>
    </row>
    <row r="320" spans="1:24">
      <c r="A320" s="82" t="s">
        <v>413</v>
      </c>
      <c r="B320" s="84">
        <v>0</v>
      </c>
      <c r="C320" s="84">
        <v>0</v>
      </c>
      <c r="D320" s="84">
        <v>0</v>
      </c>
      <c r="E320" s="84">
        <v>0</v>
      </c>
      <c r="F320" s="44"/>
      <c r="G320" s="82" t="s">
        <v>413</v>
      </c>
      <c r="H320" s="84">
        <v>0</v>
      </c>
      <c r="I320" s="84">
        <v>0</v>
      </c>
      <c r="J320" s="84">
        <v>0</v>
      </c>
      <c r="K320" s="84">
        <v>0</v>
      </c>
      <c r="L320" s="44"/>
      <c r="M320" s="82" t="s">
        <v>413</v>
      </c>
      <c r="N320" s="84">
        <v>0.29480000000000001</v>
      </c>
      <c r="O320" s="84">
        <v>0.30299999999999999</v>
      </c>
      <c r="P320" s="84">
        <v>0.55310000000000004</v>
      </c>
      <c r="Q320" s="84">
        <v>0.72350000000000003</v>
      </c>
      <c r="R320" s="44"/>
      <c r="S320" s="82" t="s">
        <v>413</v>
      </c>
      <c r="T320" s="84">
        <v>0.60880000000000001</v>
      </c>
      <c r="U320" s="84">
        <v>0.1787</v>
      </c>
      <c r="V320" s="84">
        <v>0.24349999999999999</v>
      </c>
      <c r="W320" s="84">
        <v>0.12230000000000001</v>
      </c>
      <c r="X320" s="84"/>
    </row>
    <row r="321" spans="1:24">
      <c r="A321" s="82" t="s">
        <v>414</v>
      </c>
      <c r="B321" s="84">
        <v>0</v>
      </c>
      <c r="C321" s="84">
        <v>0</v>
      </c>
      <c r="D321" s="84">
        <v>0</v>
      </c>
      <c r="E321" s="84">
        <v>0</v>
      </c>
      <c r="F321" s="44"/>
      <c r="G321" s="82" t="s">
        <v>414</v>
      </c>
      <c r="H321" s="84">
        <v>0</v>
      </c>
      <c r="I321" s="84">
        <v>0</v>
      </c>
      <c r="J321" s="84">
        <v>0</v>
      </c>
      <c r="K321" s="84">
        <v>0</v>
      </c>
      <c r="L321" s="44"/>
      <c r="M321" s="82" t="s">
        <v>414</v>
      </c>
      <c r="N321" s="84">
        <v>0.28320000000000001</v>
      </c>
      <c r="O321" s="84">
        <v>0.28179999999999999</v>
      </c>
      <c r="P321" s="84">
        <v>0.56569999999999998</v>
      </c>
      <c r="Q321" s="84">
        <v>0.6502</v>
      </c>
      <c r="R321" s="44"/>
      <c r="S321" s="82" t="s">
        <v>414</v>
      </c>
      <c r="T321" s="84">
        <v>0.6391</v>
      </c>
      <c r="U321" s="84">
        <v>0.31759999999999999</v>
      </c>
      <c r="V321" s="84">
        <v>0.25669999999999998</v>
      </c>
      <c r="W321" s="84">
        <v>0.11609999999999999</v>
      </c>
      <c r="X321" s="84"/>
    </row>
    <row r="322" spans="1:24">
      <c r="A322" s="82" t="s">
        <v>415</v>
      </c>
      <c r="B322" s="84">
        <v>0</v>
      </c>
      <c r="C322" s="84">
        <v>0</v>
      </c>
      <c r="D322" s="84">
        <v>0</v>
      </c>
      <c r="E322" s="84">
        <v>0</v>
      </c>
      <c r="F322" s="44"/>
      <c r="G322" s="82" t="s">
        <v>415</v>
      </c>
      <c r="H322" s="84">
        <v>0</v>
      </c>
      <c r="I322" s="84">
        <v>0</v>
      </c>
      <c r="J322" s="84">
        <v>0</v>
      </c>
      <c r="K322" s="84">
        <v>0</v>
      </c>
      <c r="L322" s="44"/>
      <c r="M322" s="82" t="s">
        <v>415</v>
      </c>
      <c r="N322" s="84">
        <v>0.34160000000000001</v>
      </c>
      <c r="O322" s="84">
        <v>0.3367</v>
      </c>
      <c r="P322" s="84">
        <v>0.57969999999999999</v>
      </c>
      <c r="Q322" s="84">
        <v>0.52349999999999997</v>
      </c>
      <c r="R322" s="44"/>
      <c r="S322" s="82" t="s">
        <v>415</v>
      </c>
      <c r="T322" s="84">
        <v>0.64039999999999997</v>
      </c>
      <c r="U322" s="84">
        <v>0.29120000000000001</v>
      </c>
      <c r="V322" s="84">
        <v>0.21759999999999999</v>
      </c>
      <c r="W322" s="84">
        <v>0.1157</v>
      </c>
      <c r="X322" s="84"/>
    </row>
    <row r="323" spans="1:24">
      <c r="A323" s="82" t="s">
        <v>416</v>
      </c>
      <c r="B323" s="84">
        <v>0</v>
      </c>
      <c r="C323" s="84">
        <v>0</v>
      </c>
      <c r="D323" s="84">
        <v>0</v>
      </c>
      <c r="E323" s="84">
        <v>0</v>
      </c>
      <c r="F323" s="44"/>
      <c r="G323" s="82" t="s">
        <v>416</v>
      </c>
      <c r="H323" s="84">
        <v>0</v>
      </c>
      <c r="I323" s="84">
        <v>0</v>
      </c>
      <c r="J323" s="84">
        <v>0</v>
      </c>
      <c r="K323" s="84">
        <v>0</v>
      </c>
      <c r="L323" s="44"/>
      <c r="M323" s="82" t="s">
        <v>416</v>
      </c>
      <c r="N323" s="84">
        <v>0.33550000000000002</v>
      </c>
      <c r="O323" s="84">
        <v>0.30630000000000002</v>
      </c>
      <c r="P323" s="84">
        <v>0.55359999999999998</v>
      </c>
      <c r="Q323" s="84">
        <v>0.48609999999999998</v>
      </c>
      <c r="R323" s="44"/>
      <c r="S323" s="82" t="s">
        <v>416</v>
      </c>
      <c r="T323" s="84">
        <v>0.58720000000000006</v>
      </c>
      <c r="U323" s="84">
        <v>0.32890000000000003</v>
      </c>
      <c r="V323" s="84">
        <v>0.19570000000000001</v>
      </c>
      <c r="W323" s="84">
        <v>0.11119999999999999</v>
      </c>
      <c r="X323" s="84"/>
    </row>
    <row r="324" spans="1:24">
      <c r="A324" s="115" t="s">
        <v>417</v>
      </c>
      <c r="B324" s="84">
        <v>0</v>
      </c>
      <c r="C324" s="84">
        <v>0</v>
      </c>
      <c r="D324" s="84">
        <v>0</v>
      </c>
      <c r="E324" s="84">
        <v>0</v>
      </c>
      <c r="F324" s="44"/>
      <c r="G324" s="115" t="s">
        <v>417</v>
      </c>
      <c r="H324" s="84">
        <v>0</v>
      </c>
      <c r="I324" s="84">
        <v>0</v>
      </c>
      <c r="J324" s="84">
        <v>0</v>
      </c>
      <c r="K324" s="84">
        <v>0</v>
      </c>
      <c r="L324" s="44"/>
      <c r="M324" s="115" t="s">
        <v>417</v>
      </c>
      <c r="N324" s="84">
        <v>0.35139999999999999</v>
      </c>
      <c r="O324" s="84">
        <v>0.22320000000000001</v>
      </c>
      <c r="P324" s="84">
        <v>0.5383</v>
      </c>
      <c r="Q324" s="84">
        <v>0.4894</v>
      </c>
      <c r="R324" s="44"/>
      <c r="S324" s="115" t="s">
        <v>417</v>
      </c>
      <c r="T324" s="84">
        <v>0.60009999999999997</v>
      </c>
      <c r="U324" s="84">
        <v>0.40810000000000002</v>
      </c>
      <c r="V324" s="84">
        <v>0.16200000000000001</v>
      </c>
      <c r="W324" s="84">
        <v>0.12939999999999999</v>
      </c>
      <c r="X324" s="84"/>
    </row>
    <row r="325" spans="1:24">
      <c r="A325" s="82" t="s">
        <v>418</v>
      </c>
      <c r="B325" s="84">
        <v>0</v>
      </c>
      <c r="C325" s="84">
        <v>0</v>
      </c>
      <c r="D325" s="84">
        <v>0</v>
      </c>
      <c r="E325" s="84">
        <v>0</v>
      </c>
      <c r="F325" s="44"/>
      <c r="G325" s="82" t="s">
        <v>418</v>
      </c>
      <c r="H325" s="84">
        <v>0</v>
      </c>
      <c r="I325" s="84">
        <v>0</v>
      </c>
      <c r="J325" s="84">
        <v>0</v>
      </c>
      <c r="K325" s="84">
        <v>0</v>
      </c>
      <c r="L325" s="44"/>
      <c r="M325" s="82" t="s">
        <v>418</v>
      </c>
      <c r="N325" s="84">
        <v>0.371</v>
      </c>
      <c r="O325" s="84">
        <v>0.214</v>
      </c>
      <c r="P325" s="84">
        <v>0.50829999999999997</v>
      </c>
      <c r="Q325" s="84">
        <v>0.45710000000000001</v>
      </c>
      <c r="R325" s="44"/>
      <c r="S325" s="82" t="s">
        <v>418</v>
      </c>
      <c r="T325" s="84">
        <v>0.51349999999999996</v>
      </c>
      <c r="U325" s="84">
        <v>0.36380000000000001</v>
      </c>
      <c r="V325" s="84">
        <v>0.22389999999999999</v>
      </c>
      <c r="W325" s="84">
        <v>0.13059999999999999</v>
      </c>
      <c r="X325" s="84"/>
    </row>
    <row r="326" spans="1:24">
      <c r="A326" s="82" t="s">
        <v>419</v>
      </c>
      <c r="B326" s="84">
        <v>0</v>
      </c>
      <c r="C326" s="84">
        <v>0</v>
      </c>
      <c r="D326" s="84">
        <v>0</v>
      </c>
      <c r="E326" s="84">
        <v>0</v>
      </c>
      <c r="F326" s="44"/>
      <c r="G326" s="82" t="s">
        <v>419</v>
      </c>
      <c r="H326" s="84">
        <v>0</v>
      </c>
      <c r="I326" s="84">
        <v>0</v>
      </c>
      <c r="J326" s="84">
        <v>0</v>
      </c>
      <c r="K326" s="84">
        <v>0</v>
      </c>
      <c r="L326" s="44"/>
      <c r="M326" s="82" t="s">
        <v>419</v>
      </c>
      <c r="N326" s="84">
        <v>0.40710000000000002</v>
      </c>
      <c r="O326" s="84">
        <v>0.2288</v>
      </c>
      <c r="P326" s="84">
        <v>0.46079999999999999</v>
      </c>
      <c r="Q326" s="84">
        <v>0.4496</v>
      </c>
      <c r="R326" s="44"/>
      <c r="S326" s="82" t="s">
        <v>419</v>
      </c>
      <c r="T326" s="84">
        <v>0.49009999999999998</v>
      </c>
      <c r="U326" s="84">
        <v>0.30530000000000002</v>
      </c>
      <c r="V326" s="84">
        <v>0.2964</v>
      </c>
      <c r="W326" s="84">
        <v>0.16200000000000001</v>
      </c>
      <c r="X326" s="84"/>
    </row>
    <row r="327" spans="1:24">
      <c r="A327" s="82" t="s">
        <v>420</v>
      </c>
      <c r="B327" s="84">
        <v>0</v>
      </c>
      <c r="C327" s="84">
        <v>0</v>
      </c>
      <c r="D327" s="84">
        <v>0</v>
      </c>
      <c r="E327" s="84">
        <v>0</v>
      </c>
      <c r="F327" s="44"/>
      <c r="G327" s="82" t="s">
        <v>420</v>
      </c>
      <c r="H327" s="84">
        <v>0</v>
      </c>
      <c r="I327" s="84">
        <v>0</v>
      </c>
      <c r="J327" s="84">
        <v>0</v>
      </c>
      <c r="K327" s="84">
        <v>0</v>
      </c>
      <c r="L327" s="44"/>
      <c r="M327" s="82" t="s">
        <v>420</v>
      </c>
      <c r="N327" s="84">
        <v>0.433</v>
      </c>
      <c r="O327" s="84">
        <v>0.21049999999999999</v>
      </c>
      <c r="P327" s="84">
        <v>0.4607</v>
      </c>
      <c r="Q327" s="84">
        <v>0.43819999999999998</v>
      </c>
      <c r="R327" s="44"/>
      <c r="S327" s="82" t="s">
        <v>420</v>
      </c>
      <c r="T327" s="84">
        <v>0.41</v>
      </c>
      <c r="U327" s="84">
        <v>0.26750000000000002</v>
      </c>
      <c r="V327" s="84">
        <v>0.35659999999999997</v>
      </c>
      <c r="W327" s="84">
        <v>0.20130000000000001</v>
      </c>
      <c r="X327" s="84"/>
    </row>
    <row r="328" spans="1:24">
      <c r="A328" s="82" t="s">
        <v>421</v>
      </c>
      <c r="B328" s="84">
        <v>0</v>
      </c>
      <c r="C328" s="84">
        <v>0</v>
      </c>
      <c r="D328" s="84">
        <v>0</v>
      </c>
      <c r="E328" s="84">
        <v>0</v>
      </c>
      <c r="F328" s="44"/>
      <c r="G328" s="82" t="s">
        <v>421</v>
      </c>
      <c r="H328" s="84">
        <v>0</v>
      </c>
      <c r="I328" s="84">
        <v>0</v>
      </c>
      <c r="J328" s="84">
        <v>0</v>
      </c>
      <c r="K328" s="84">
        <v>0</v>
      </c>
      <c r="L328" s="44"/>
      <c r="M328" s="82" t="s">
        <v>421</v>
      </c>
      <c r="N328" s="84">
        <v>0.41539999999999999</v>
      </c>
      <c r="O328" s="84">
        <v>0.15590000000000001</v>
      </c>
      <c r="P328" s="84">
        <v>0.47139999999999999</v>
      </c>
      <c r="Q328" s="84">
        <v>0.4728</v>
      </c>
      <c r="R328" s="44"/>
      <c r="S328" s="82" t="s">
        <v>421</v>
      </c>
      <c r="T328" s="84">
        <v>0.32819999999999999</v>
      </c>
      <c r="U328" s="84">
        <v>0.22189999999999999</v>
      </c>
      <c r="V328" s="84">
        <v>0.36919999999999997</v>
      </c>
      <c r="W328" s="84">
        <v>0.18160000000000001</v>
      </c>
      <c r="X328" s="84"/>
    </row>
    <row r="329" spans="1:24">
      <c r="A329" s="82" t="s">
        <v>422</v>
      </c>
      <c r="B329" s="84">
        <v>0</v>
      </c>
      <c r="C329" s="84">
        <v>0</v>
      </c>
      <c r="D329" s="84">
        <v>0</v>
      </c>
      <c r="E329" s="84">
        <v>0</v>
      </c>
      <c r="F329" s="44"/>
      <c r="G329" s="82" t="s">
        <v>422</v>
      </c>
      <c r="H329" s="84">
        <v>1.6999999999999999E-3</v>
      </c>
      <c r="I329" s="84">
        <v>4.0000000000000002E-4</v>
      </c>
      <c r="J329" s="84">
        <v>0</v>
      </c>
      <c r="K329" s="84">
        <v>0</v>
      </c>
      <c r="L329" s="44"/>
      <c r="M329" s="82" t="s">
        <v>422</v>
      </c>
      <c r="N329" s="84">
        <v>0.38019999999999998</v>
      </c>
      <c r="O329" s="84">
        <v>0.1288</v>
      </c>
      <c r="P329" s="84">
        <v>0.48959999999999998</v>
      </c>
      <c r="Q329" s="84">
        <v>0.41510000000000002</v>
      </c>
      <c r="R329" s="44"/>
      <c r="S329" s="82" t="s">
        <v>422</v>
      </c>
      <c r="T329" s="84">
        <v>0.31540000000000001</v>
      </c>
      <c r="U329" s="84">
        <v>0.18779999999999999</v>
      </c>
      <c r="V329" s="84">
        <v>0.35880000000000001</v>
      </c>
      <c r="W329" s="84">
        <v>0.23089999999999999</v>
      </c>
      <c r="X329" s="84"/>
    </row>
    <row r="330" spans="1:24">
      <c r="A330" s="82" t="s">
        <v>423</v>
      </c>
      <c r="B330" s="84">
        <v>0</v>
      </c>
      <c r="C330" s="84">
        <v>0</v>
      </c>
      <c r="D330" s="84">
        <v>0</v>
      </c>
      <c r="E330" s="84">
        <v>0</v>
      </c>
      <c r="F330" s="44"/>
      <c r="G330" s="82" t="s">
        <v>423</v>
      </c>
      <c r="H330" s="84">
        <v>6.9900000000000004E-2</v>
      </c>
      <c r="I330" s="84">
        <v>4.7699999999999999E-2</v>
      </c>
      <c r="J330" s="84">
        <v>3.3999999999999998E-3</v>
      </c>
      <c r="K330" s="84">
        <v>0</v>
      </c>
      <c r="L330" s="44"/>
      <c r="M330" s="82" t="s">
        <v>423</v>
      </c>
      <c r="N330" s="84">
        <v>0.36459999999999998</v>
      </c>
      <c r="O330" s="84">
        <v>0.115</v>
      </c>
      <c r="P330" s="84">
        <v>0.45540000000000003</v>
      </c>
      <c r="Q330" s="84">
        <v>0.38529999999999998</v>
      </c>
      <c r="R330" s="44"/>
      <c r="S330" s="82" t="s">
        <v>423</v>
      </c>
      <c r="T330" s="84">
        <v>0.32</v>
      </c>
      <c r="U330" s="84">
        <v>0.26290000000000002</v>
      </c>
      <c r="V330" s="84">
        <v>0.36720000000000003</v>
      </c>
      <c r="W330" s="84">
        <v>0.26889999999999997</v>
      </c>
      <c r="X330" s="84"/>
    </row>
    <row r="331" spans="1:24">
      <c r="A331" s="82" t="s">
        <v>424</v>
      </c>
      <c r="B331" s="84">
        <v>3.8800000000000001E-2</v>
      </c>
      <c r="C331" s="84">
        <v>8.48E-2</v>
      </c>
      <c r="D331" s="84">
        <v>0</v>
      </c>
      <c r="E331" s="84">
        <v>0</v>
      </c>
      <c r="F331" s="44"/>
      <c r="G331" s="82" t="s">
        <v>424</v>
      </c>
      <c r="H331" s="84">
        <v>0.23269999999999999</v>
      </c>
      <c r="I331" s="84">
        <v>0.23480000000000001</v>
      </c>
      <c r="J331" s="84">
        <v>8.4900000000000003E-2</v>
      </c>
      <c r="K331" s="84">
        <v>4.02E-2</v>
      </c>
      <c r="L331" s="44"/>
      <c r="M331" s="82" t="s">
        <v>424</v>
      </c>
      <c r="N331" s="84">
        <v>0.35260000000000002</v>
      </c>
      <c r="O331" s="84">
        <v>0.1138</v>
      </c>
      <c r="P331" s="84">
        <v>0.45040000000000002</v>
      </c>
      <c r="Q331" s="84">
        <v>0.39410000000000001</v>
      </c>
      <c r="R331" s="44"/>
      <c r="S331" s="82" t="s">
        <v>424</v>
      </c>
      <c r="T331" s="84">
        <v>0.33069999999999999</v>
      </c>
      <c r="U331" s="84">
        <v>0.24379999999999999</v>
      </c>
      <c r="V331" s="84">
        <v>0.36930000000000002</v>
      </c>
      <c r="W331" s="84">
        <v>0.25600000000000001</v>
      </c>
      <c r="X331" s="84"/>
    </row>
    <row r="332" spans="1:24">
      <c r="A332" s="82" t="s">
        <v>425</v>
      </c>
      <c r="B332" s="84">
        <v>0.24890000000000001</v>
      </c>
      <c r="C332" s="84">
        <v>0.48559999999999998</v>
      </c>
      <c r="D332" s="84">
        <v>0.17369999999999999</v>
      </c>
      <c r="E332" s="84">
        <v>0</v>
      </c>
      <c r="F332" s="44"/>
      <c r="G332" s="82" t="s">
        <v>425</v>
      </c>
      <c r="H332" s="84">
        <v>0.41909999999999997</v>
      </c>
      <c r="I332" s="84">
        <v>0.46579999999999999</v>
      </c>
      <c r="J332" s="84">
        <v>0.23200000000000001</v>
      </c>
      <c r="K332" s="84">
        <v>0.32169999999999999</v>
      </c>
      <c r="L332" s="44"/>
      <c r="M332" s="82" t="s">
        <v>425</v>
      </c>
      <c r="N332" s="84">
        <v>0.33889999999999998</v>
      </c>
      <c r="O332" s="84">
        <v>0.12640000000000001</v>
      </c>
      <c r="P332" s="84">
        <v>0.4556</v>
      </c>
      <c r="Q332" s="84">
        <v>0.41360000000000002</v>
      </c>
      <c r="R332" s="44"/>
      <c r="S332" s="82" t="s">
        <v>425</v>
      </c>
      <c r="T332" s="84">
        <v>0.36299999999999999</v>
      </c>
      <c r="U332" s="84">
        <v>0.24579999999999999</v>
      </c>
      <c r="V332" s="84">
        <v>0.37269999999999998</v>
      </c>
      <c r="W332" s="84">
        <v>0.25850000000000001</v>
      </c>
      <c r="X332" s="84"/>
    </row>
    <row r="333" spans="1:24">
      <c r="A333" s="82" t="s">
        <v>426</v>
      </c>
      <c r="B333" s="84">
        <v>0.4698</v>
      </c>
      <c r="C333" s="84">
        <v>0.81269999999999998</v>
      </c>
      <c r="D333" s="84">
        <v>0.67879999999999996</v>
      </c>
      <c r="E333" s="84">
        <v>0.18909999999999999</v>
      </c>
      <c r="F333" s="44"/>
      <c r="G333" s="82" t="s">
        <v>426</v>
      </c>
      <c r="H333" s="84">
        <v>0.62329999999999997</v>
      </c>
      <c r="I333" s="84">
        <v>0.67200000000000004</v>
      </c>
      <c r="J333" s="84">
        <v>0.40150000000000002</v>
      </c>
      <c r="K333" s="84">
        <v>0.55379999999999996</v>
      </c>
      <c r="L333" s="44"/>
      <c r="M333" s="82" t="s">
        <v>426</v>
      </c>
      <c r="N333" s="84">
        <v>0.39489999999999997</v>
      </c>
      <c r="O333" s="84">
        <v>6.54E-2</v>
      </c>
      <c r="P333" s="84">
        <v>0.49490000000000001</v>
      </c>
      <c r="Q333" s="84">
        <v>0.3755</v>
      </c>
      <c r="R333" s="44"/>
      <c r="S333" s="82" t="s">
        <v>426</v>
      </c>
      <c r="T333" s="84">
        <v>0.4723</v>
      </c>
      <c r="U333" s="84">
        <v>0.29020000000000001</v>
      </c>
      <c r="V333" s="84">
        <v>0.47920000000000001</v>
      </c>
      <c r="W333" s="84">
        <v>0.3448</v>
      </c>
      <c r="X333" s="84"/>
    </row>
    <row r="334" spans="1:24">
      <c r="A334" s="82" t="s">
        <v>427</v>
      </c>
      <c r="B334" s="84">
        <v>0.5726</v>
      </c>
      <c r="C334" s="84">
        <v>0.88219999999999998</v>
      </c>
      <c r="D334" s="84">
        <v>0.6875</v>
      </c>
      <c r="E334" s="84">
        <v>0.47820000000000001</v>
      </c>
      <c r="F334" s="44"/>
      <c r="G334" s="82" t="s">
        <v>427</v>
      </c>
      <c r="H334" s="84">
        <v>0.7036</v>
      </c>
      <c r="I334" s="84">
        <v>0.81389999999999996</v>
      </c>
      <c r="J334" s="84">
        <v>0.48709999999999998</v>
      </c>
      <c r="K334" s="84">
        <v>0.78839999999999999</v>
      </c>
      <c r="L334" s="44"/>
      <c r="M334" s="82" t="s">
        <v>427</v>
      </c>
      <c r="N334" s="84">
        <v>0.38850000000000001</v>
      </c>
      <c r="O334" s="84">
        <v>9.8799999999999999E-2</v>
      </c>
      <c r="P334" s="84">
        <v>0.49559999999999998</v>
      </c>
      <c r="Q334" s="84">
        <v>0.36699999999999999</v>
      </c>
      <c r="R334" s="44"/>
      <c r="S334" s="82" t="s">
        <v>427</v>
      </c>
      <c r="T334" s="84">
        <v>0.53610000000000002</v>
      </c>
      <c r="U334" s="84">
        <v>0.2903</v>
      </c>
      <c r="V334" s="84">
        <v>0.58440000000000003</v>
      </c>
      <c r="W334" s="84">
        <v>0.2203</v>
      </c>
      <c r="X334" s="84"/>
    </row>
    <row r="335" spans="1:24">
      <c r="A335" s="82" t="s">
        <v>428</v>
      </c>
      <c r="B335" s="84">
        <v>0.59250000000000003</v>
      </c>
      <c r="C335" s="84">
        <v>0.82689999999999997</v>
      </c>
      <c r="D335" s="84">
        <v>0.57430000000000003</v>
      </c>
      <c r="E335" s="84">
        <v>0.43840000000000001</v>
      </c>
      <c r="F335" s="44"/>
      <c r="G335" s="82" t="s">
        <v>428</v>
      </c>
      <c r="H335" s="84">
        <v>0.80610000000000004</v>
      </c>
      <c r="I335" s="84">
        <v>0.87150000000000005</v>
      </c>
      <c r="J335" s="84">
        <v>0.48909999999999998</v>
      </c>
      <c r="K335" s="84">
        <v>0.76659999999999995</v>
      </c>
      <c r="L335" s="44"/>
      <c r="M335" s="82" t="s">
        <v>428</v>
      </c>
      <c r="N335" s="84">
        <v>0.44879999999999998</v>
      </c>
      <c r="O335" s="84">
        <v>0.20630000000000001</v>
      </c>
      <c r="P335" s="84">
        <v>0.44540000000000002</v>
      </c>
      <c r="Q335" s="84">
        <v>0.35099999999999998</v>
      </c>
      <c r="R335" s="44"/>
      <c r="S335" s="82" t="s">
        <v>428</v>
      </c>
      <c r="T335" s="84">
        <v>0.53920000000000001</v>
      </c>
      <c r="U335" s="84">
        <v>0.21379999999999999</v>
      </c>
      <c r="V335" s="84">
        <v>0.58709999999999996</v>
      </c>
      <c r="W335" s="84">
        <v>0.18640000000000001</v>
      </c>
      <c r="X335" s="84"/>
    </row>
    <row r="336" spans="1:24">
      <c r="A336" s="82" t="s">
        <v>429</v>
      </c>
      <c r="B336" s="84">
        <v>0.49990000000000001</v>
      </c>
      <c r="C336" s="84">
        <v>0.87029999999999996</v>
      </c>
      <c r="D336" s="84">
        <v>0.59350000000000003</v>
      </c>
      <c r="E336" s="84">
        <v>0.3861</v>
      </c>
      <c r="F336" s="44"/>
      <c r="G336" s="82" t="s">
        <v>429</v>
      </c>
      <c r="H336" s="84">
        <v>0.78779999999999994</v>
      </c>
      <c r="I336" s="84">
        <v>0.90600000000000003</v>
      </c>
      <c r="J336" s="84">
        <v>0.57369999999999999</v>
      </c>
      <c r="K336" s="84">
        <v>0.68779999999999997</v>
      </c>
      <c r="L336" s="44"/>
      <c r="M336" s="82" t="s">
        <v>429</v>
      </c>
      <c r="N336" s="84">
        <v>0.4446</v>
      </c>
      <c r="O336" s="84">
        <v>0.2228</v>
      </c>
      <c r="P336" s="84">
        <v>0.37190000000000001</v>
      </c>
      <c r="Q336" s="84">
        <v>0.35349999999999998</v>
      </c>
      <c r="R336" s="44"/>
      <c r="S336" s="82" t="s">
        <v>429</v>
      </c>
      <c r="T336" s="84">
        <v>0.59889999999999999</v>
      </c>
      <c r="U336" s="84">
        <v>0.17710000000000001</v>
      </c>
      <c r="V336" s="84">
        <v>0.61319999999999997</v>
      </c>
      <c r="W336" s="84">
        <v>0.1166</v>
      </c>
      <c r="X336" s="84"/>
    </row>
    <row r="337" spans="1:24">
      <c r="A337" s="82" t="s">
        <v>430</v>
      </c>
      <c r="B337" s="84">
        <v>0.60570000000000002</v>
      </c>
      <c r="C337" s="84">
        <v>0.8246</v>
      </c>
      <c r="D337" s="84">
        <v>0.5292</v>
      </c>
      <c r="E337" s="84">
        <v>0.38929999999999998</v>
      </c>
      <c r="F337" s="44"/>
      <c r="G337" s="82" t="s">
        <v>430</v>
      </c>
      <c r="H337" s="84">
        <v>0.80200000000000005</v>
      </c>
      <c r="I337" s="84">
        <v>0.85260000000000002</v>
      </c>
      <c r="J337" s="84">
        <v>0.53680000000000005</v>
      </c>
      <c r="K337" s="84">
        <v>0.66439999999999999</v>
      </c>
      <c r="L337" s="44"/>
      <c r="M337" s="82" t="s">
        <v>430</v>
      </c>
      <c r="N337" s="84">
        <v>0.38490000000000002</v>
      </c>
      <c r="O337" s="84">
        <v>0.24479999999999999</v>
      </c>
      <c r="P337" s="84">
        <v>0.3468</v>
      </c>
      <c r="Q337" s="84">
        <v>0.32229999999999998</v>
      </c>
      <c r="R337" s="44"/>
      <c r="S337" s="82" t="s">
        <v>430</v>
      </c>
      <c r="T337" s="84">
        <v>0.49930000000000002</v>
      </c>
      <c r="U337" s="84">
        <v>0.1237</v>
      </c>
      <c r="V337" s="84">
        <v>0.64680000000000004</v>
      </c>
      <c r="W337" s="84">
        <v>0.13789999999999999</v>
      </c>
      <c r="X337" s="84"/>
    </row>
    <row r="338" spans="1:24">
      <c r="A338" s="82" t="s">
        <v>431</v>
      </c>
      <c r="B338" s="84">
        <v>0.60440000000000005</v>
      </c>
      <c r="C338" s="84">
        <v>0.74750000000000005</v>
      </c>
      <c r="D338" s="84">
        <v>0.54959999999999998</v>
      </c>
      <c r="E338" s="84">
        <v>0.42299999999999999</v>
      </c>
      <c r="F338" s="44"/>
      <c r="G338" s="82" t="s">
        <v>431</v>
      </c>
      <c r="H338" s="84">
        <v>0.71220000000000006</v>
      </c>
      <c r="I338" s="84">
        <v>0.77539999999999998</v>
      </c>
      <c r="J338" s="84">
        <v>0.49709999999999999</v>
      </c>
      <c r="K338" s="84">
        <v>0.53280000000000005</v>
      </c>
      <c r="L338" s="44"/>
      <c r="M338" s="82" t="s">
        <v>431</v>
      </c>
      <c r="N338" s="84">
        <v>0.34350000000000003</v>
      </c>
      <c r="O338" s="84">
        <v>0.24479999999999999</v>
      </c>
      <c r="P338" s="84">
        <v>0.33119999999999999</v>
      </c>
      <c r="Q338" s="84">
        <v>0.32390000000000002</v>
      </c>
      <c r="R338" s="44"/>
      <c r="S338" s="82" t="s">
        <v>431</v>
      </c>
      <c r="T338" s="84">
        <v>0.44219999999999998</v>
      </c>
      <c r="U338" s="84">
        <v>9.6100000000000005E-2</v>
      </c>
      <c r="V338" s="84">
        <v>0.6643</v>
      </c>
      <c r="W338" s="84">
        <v>9.0399999999999994E-2</v>
      </c>
      <c r="X338" s="84"/>
    </row>
    <row r="339" spans="1:24">
      <c r="A339" s="82" t="s">
        <v>432</v>
      </c>
      <c r="B339" s="84">
        <v>0.70320000000000005</v>
      </c>
      <c r="C339" s="84">
        <v>0.71560000000000001</v>
      </c>
      <c r="D339" s="84">
        <v>0.4929</v>
      </c>
      <c r="E339" s="84">
        <v>0.49919999999999998</v>
      </c>
      <c r="F339" s="44"/>
      <c r="G339" s="82" t="s">
        <v>432</v>
      </c>
      <c r="H339" s="84">
        <v>0.63570000000000004</v>
      </c>
      <c r="I339" s="84">
        <v>0.64680000000000004</v>
      </c>
      <c r="J339" s="84">
        <v>0.35070000000000001</v>
      </c>
      <c r="K339" s="84">
        <v>0.35649999999999998</v>
      </c>
      <c r="L339" s="44"/>
      <c r="M339" s="82" t="s">
        <v>432</v>
      </c>
      <c r="N339" s="84">
        <v>0.29620000000000002</v>
      </c>
      <c r="O339" s="84">
        <v>0.2487</v>
      </c>
      <c r="P339" s="84">
        <v>0.34289999999999998</v>
      </c>
      <c r="Q339" s="84">
        <v>0.34470000000000001</v>
      </c>
      <c r="R339" s="44"/>
      <c r="S339" s="82" t="s">
        <v>432</v>
      </c>
      <c r="T339" s="84">
        <v>0.38469999999999999</v>
      </c>
      <c r="U339" s="84">
        <v>0.12470000000000001</v>
      </c>
      <c r="V339" s="84">
        <v>0.59009999999999996</v>
      </c>
      <c r="W339" s="84">
        <v>8.6599999999999996E-2</v>
      </c>
      <c r="X339" s="84"/>
    </row>
    <row r="340" spans="1:24">
      <c r="A340" s="82" t="s">
        <v>433</v>
      </c>
      <c r="B340" s="84">
        <v>0.69599999999999995</v>
      </c>
      <c r="C340" s="84">
        <v>0.67210000000000003</v>
      </c>
      <c r="D340" s="84">
        <v>0.42349999999999999</v>
      </c>
      <c r="E340" s="84">
        <v>0.50260000000000005</v>
      </c>
      <c r="F340" s="44"/>
      <c r="G340" s="82" t="s">
        <v>433</v>
      </c>
      <c r="H340" s="84">
        <v>0.45429999999999998</v>
      </c>
      <c r="I340" s="84">
        <v>0.47860000000000003</v>
      </c>
      <c r="J340" s="84">
        <v>0.2437</v>
      </c>
      <c r="K340" s="84">
        <v>0.3135</v>
      </c>
      <c r="L340" s="44"/>
      <c r="M340" s="82" t="s">
        <v>433</v>
      </c>
      <c r="N340" s="84">
        <v>0.25569999999999998</v>
      </c>
      <c r="O340" s="84">
        <v>0.28199999999999997</v>
      </c>
      <c r="P340" s="84">
        <v>0.31509999999999999</v>
      </c>
      <c r="Q340" s="84">
        <v>0.4118</v>
      </c>
      <c r="R340" s="44"/>
      <c r="S340" s="82" t="s">
        <v>433</v>
      </c>
      <c r="T340" s="84">
        <v>0.30420000000000003</v>
      </c>
      <c r="U340" s="84">
        <v>0.27139999999999997</v>
      </c>
      <c r="V340" s="84">
        <v>0.61160000000000003</v>
      </c>
      <c r="W340" s="84">
        <v>0.11700000000000001</v>
      </c>
      <c r="X340" s="84"/>
    </row>
    <row r="341" spans="1:24">
      <c r="A341" s="82" t="s">
        <v>434</v>
      </c>
      <c r="B341" s="84">
        <v>0.41510000000000002</v>
      </c>
      <c r="C341" s="84">
        <v>0.54469999999999996</v>
      </c>
      <c r="D341" s="84">
        <v>0</v>
      </c>
      <c r="E341" s="84">
        <v>0</v>
      </c>
      <c r="F341" s="44"/>
      <c r="G341" s="82" t="s">
        <v>434</v>
      </c>
      <c r="H341" s="84">
        <v>0.20319999999999999</v>
      </c>
      <c r="I341" s="84">
        <v>0.2535</v>
      </c>
      <c r="J341" s="84">
        <v>5.6500000000000002E-2</v>
      </c>
      <c r="K341" s="84">
        <v>0.10199999999999999</v>
      </c>
      <c r="L341" s="44"/>
      <c r="M341" s="82" t="s">
        <v>434</v>
      </c>
      <c r="N341" s="84">
        <v>0.2843</v>
      </c>
      <c r="O341" s="84">
        <v>0.34420000000000001</v>
      </c>
      <c r="P341" s="84">
        <v>0.28460000000000002</v>
      </c>
      <c r="Q341" s="84">
        <v>0.49519999999999997</v>
      </c>
      <c r="R341" s="44"/>
      <c r="S341" s="82" t="s">
        <v>434</v>
      </c>
      <c r="T341" s="84">
        <v>0.26519999999999999</v>
      </c>
      <c r="U341" s="84">
        <v>0.54530000000000001</v>
      </c>
      <c r="V341" s="84">
        <v>0.58020000000000005</v>
      </c>
      <c r="W341" s="84">
        <v>0.1353</v>
      </c>
      <c r="X341" s="84"/>
    </row>
    <row r="342" spans="1:24">
      <c r="A342" s="82" t="s">
        <v>435</v>
      </c>
      <c r="B342" s="84">
        <v>0</v>
      </c>
      <c r="C342" s="84">
        <v>5.3499999999999999E-2</v>
      </c>
      <c r="D342" s="84">
        <v>0</v>
      </c>
      <c r="E342" s="84">
        <v>0</v>
      </c>
      <c r="F342" s="44"/>
      <c r="G342" s="82" t="s">
        <v>435</v>
      </c>
      <c r="H342" s="84">
        <v>5.16E-2</v>
      </c>
      <c r="I342" s="84">
        <v>6.1600000000000002E-2</v>
      </c>
      <c r="J342" s="84">
        <v>0</v>
      </c>
      <c r="K342" s="84">
        <v>5.9999999999999995E-4</v>
      </c>
      <c r="L342" s="44"/>
      <c r="M342" s="82" t="s">
        <v>435</v>
      </c>
      <c r="N342" s="84">
        <v>0.3347</v>
      </c>
      <c r="O342" s="84">
        <v>0.49730000000000002</v>
      </c>
      <c r="P342" s="84">
        <v>0.30009999999999998</v>
      </c>
      <c r="Q342" s="84">
        <v>0.60370000000000001</v>
      </c>
      <c r="R342" s="44"/>
      <c r="S342" s="82" t="s">
        <v>435</v>
      </c>
      <c r="T342" s="84">
        <v>0.42249999999999999</v>
      </c>
      <c r="U342" s="84">
        <v>0.49580000000000002</v>
      </c>
      <c r="V342" s="84">
        <v>0.50449999999999995</v>
      </c>
      <c r="W342" s="84">
        <v>0.26150000000000001</v>
      </c>
      <c r="X342" s="84"/>
    </row>
    <row r="343" spans="1:24">
      <c r="A343" s="82" t="s">
        <v>436</v>
      </c>
      <c r="B343" s="84">
        <v>0</v>
      </c>
      <c r="C343" s="84">
        <v>0</v>
      </c>
      <c r="D343" s="84">
        <v>0</v>
      </c>
      <c r="E343" s="84">
        <v>0</v>
      </c>
      <c r="F343" s="44"/>
      <c r="G343" s="82" t="s">
        <v>436</v>
      </c>
      <c r="H343" s="84">
        <v>8.0000000000000004E-4</v>
      </c>
      <c r="I343" s="84">
        <v>2.2000000000000001E-3</v>
      </c>
      <c r="J343" s="84">
        <v>0</v>
      </c>
      <c r="K343" s="84">
        <v>0</v>
      </c>
      <c r="L343" s="44"/>
      <c r="M343" s="82" t="s">
        <v>436</v>
      </c>
      <c r="N343" s="84">
        <v>0.40699999999999997</v>
      </c>
      <c r="O343" s="84">
        <v>0.40429999999999999</v>
      </c>
      <c r="P343" s="84">
        <v>0.42670000000000002</v>
      </c>
      <c r="Q343" s="84">
        <v>0.51970000000000005</v>
      </c>
      <c r="R343" s="44"/>
      <c r="S343" s="82" t="s">
        <v>436</v>
      </c>
      <c r="T343" s="84">
        <v>0.67530000000000001</v>
      </c>
      <c r="U343" s="84">
        <v>0.43230000000000002</v>
      </c>
      <c r="V343" s="84">
        <v>0.4627</v>
      </c>
      <c r="W343" s="84">
        <v>0.51249999999999996</v>
      </c>
      <c r="X343" s="84"/>
    </row>
    <row r="344" spans="1:24">
      <c r="A344" s="82" t="s">
        <v>437</v>
      </c>
      <c r="B344" s="84">
        <v>0</v>
      </c>
      <c r="C344" s="84">
        <v>0</v>
      </c>
      <c r="D344" s="84">
        <v>0</v>
      </c>
      <c r="E344" s="84">
        <v>0</v>
      </c>
      <c r="F344" s="44"/>
      <c r="G344" s="82" t="s">
        <v>437</v>
      </c>
      <c r="H344" s="84">
        <v>0</v>
      </c>
      <c r="I344" s="84">
        <v>0</v>
      </c>
      <c r="J344" s="84">
        <v>0</v>
      </c>
      <c r="K344" s="84">
        <v>0</v>
      </c>
      <c r="L344" s="44"/>
      <c r="M344" s="82" t="s">
        <v>437</v>
      </c>
      <c r="N344" s="84">
        <v>0.46329999999999999</v>
      </c>
      <c r="O344" s="84">
        <v>0.3049</v>
      </c>
      <c r="P344" s="84">
        <v>0.5333</v>
      </c>
      <c r="Q344" s="84">
        <v>0.4451</v>
      </c>
      <c r="R344" s="44"/>
      <c r="S344" s="82" t="s">
        <v>437</v>
      </c>
      <c r="T344" s="84">
        <v>0.80879999999999996</v>
      </c>
      <c r="U344" s="84">
        <v>0.29820000000000002</v>
      </c>
      <c r="V344" s="84">
        <v>0.39829999999999999</v>
      </c>
      <c r="W344" s="84">
        <v>0.74739999999999995</v>
      </c>
      <c r="X344" s="84"/>
    </row>
    <row r="345" spans="1:24">
      <c r="A345" s="82" t="s">
        <v>438</v>
      </c>
      <c r="B345" s="84">
        <v>0</v>
      </c>
      <c r="C345" s="84">
        <v>0</v>
      </c>
      <c r="D345" s="84">
        <v>0</v>
      </c>
      <c r="E345" s="84">
        <v>0</v>
      </c>
      <c r="F345" s="44"/>
      <c r="G345" s="82" t="s">
        <v>438</v>
      </c>
      <c r="H345" s="84">
        <v>0</v>
      </c>
      <c r="I345" s="84">
        <v>0</v>
      </c>
      <c r="J345" s="84">
        <v>0</v>
      </c>
      <c r="K345" s="84">
        <v>0</v>
      </c>
      <c r="L345" s="44"/>
      <c r="M345" s="82" t="s">
        <v>438</v>
      </c>
      <c r="N345" s="84">
        <v>0.59660000000000002</v>
      </c>
      <c r="O345" s="84">
        <v>0.21859999999999999</v>
      </c>
      <c r="P345" s="84">
        <v>0.50980000000000003</v>
      </c>
      <c r="Q345" s="84">
        <v>0.36699999999999999</v>
      </c>
      <c r="R345" s="44"/>
      <c r="S345" s="82" t="s">
        <v>438</v>
      </c>
      <c r="T345" s="84">
        <v>0.88490000000000002</v>
      </c>
      <c r="U345" s="84">
        <v>0.12870000000000001</v>
      </c>
      <c r="V345" s="84">
        <v>0.39140000000000003</v>
      </c>
      <c r="W345" s="84">
        <v>0.70369999999999999</v>
      </c>
      <c r="X345" s="84"/>
    </row>
    <row r="346" spans="1:24">
      <c r="A346" s="82" t="s">
        <v>439</v>
      </c>
      <c r="B346" s="84">
        <v>0</v>
      </c>
      <c r="C346" s="84">
        <v>0</v>
      </c>
      <c r="D346" s="84">
        <v>0</v>
      </c>
      <c r="E346" s="84">
        <v>0</v>
      </c>
      <c r="F346" s="44"/>
      <c r="G346" s="82" t="s">
        <v>439</v>
      </c>
      <c r="H346" s="84">
        <v>0</v>
      </c>
      <c r="I346" s="84">
        <v>0</v>
      </c>
      <c r="J346" s="84">
        <v>0</v>
      </c>
      <c r="K346" s="84">
        <v>0</v>
      </c>
      <c r="L346" s="44"/>
      <c r="M346" s="82" t="s">
        <v>439</v>
      </c>
      <c r="N346" s="84">
        <v>0.60940000000000005</v>
      </c>
      <c r="O346" s="84">
        <v>0.1855</v>
      </c>
      <c r="P346" s="84">
        <v>0.56859999999999999</v>
      </c>
      <c r="Q346" s="84">
        <v>0.37290000000000001</v>
      </c>
      <c r="R346" s="44"/>
      <c r="S346" s="82" t="s">
        <v>439</v>
      </c>
      <c r="T346" s="84">
        <v>0.8488</v>
      </c>
      <c r="U346" s="84">
        <v>7.1099999999999997E-2</v>
      </c>
      <c r="V346" s="84">
        <v>0.36659999999999998</v>
      </c>
      <c r="W346" s="84">
        <v>0.60919999999999996</v>
      </c>
    </row>
    <row r="347" spans="1:24">
      <c r="A347" s="82" t="s">
        <v>440</v>
      </c>
      <c r="B347" s="84">
        <v>0</v>
      </c>
      <c r="C347" s="84">
        <v>0</v>
      </c>
      <c r="D347" s="84">
        <v>0</v>
      </c>
      <c r="E347" s="84">
        <v>0</v>
      </c>
      <c r="F347" s="44"/>
      <c r="G347" s="82" t="s">
        <v>440</v>
      </c>
      <c r="H347" s="84">
        <v>0</v>
      </c>
      <c r="I347" s="84">
        <v>0</v>
      </c>
      <c r="J347" s="84">
        <v>0</v>
      </c>
      <c r="K347" s="84">
        <v>0</v>
      </c>
      <c r="L347" s="44"/>
      <c r="M347" s="82" t="s">
        <v>440</v>
      </c>
      <c r="N347" s="84">
        <v>0.62629999999999997</v>
      </c>
      <c r="O347" s="84">
        <v>0.15809999999999999</v>
      </c>
      <c r="P347" s="84">
        <v>0.54339999999999999</v>
      </c>
      <c r="Q347" s="84">
        <v>0.5786</v>
      </c>
      <c r="R347" s="44"/>
      <c r="S347" s="82" t="s">
        <v>440</v>
      </c>
      <c r="T347" s="84">
        <v>0.81920000000000004</v>
      </c>
      <c r="U347" s="84">
        <v>7.2499999999999995E-2</v>
      </c>
      <c r="V347" s="84">
        <v>0.33329999999999999</v>
      </c>
      <c r="W347" s="84">
        <v>0.52390000000000003</v>
      </c>
    </row>
    <row r="348" spans="1:24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</row>
    <row r="349" spans="1:24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1:24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1:24">
      <c r="A351" s="144" t="s">
        <v>9</v>
      </c>
      <c r="B351" s="144"/>
      <c r="C351" s="144"/>
      <c r="D351" s="144"/>
      <c r="E351" s="144"/>
      <c r="F351" s="144"/>
      <c r="G351" s="144"/>
      <c r="H351" s="144"/>
      <c r="I351" s="144"/>
      <c r="J351" s="144"/>
      <c r="K351" s="144"/>
      <c r="L351" s="144"/>
      <c r="M351" s="144"/>
      <c r="N351" s="144"/>
      <c r="O351" s="144"/>
      <c r="P351" s="144"/>
      <c r="Q351" s="144"/>
      <c r="R351" s="144"/>
      <c r="S351" s="144"/>
      <c r="T351" s="144"/>
      <c r="U351" s="144"/>
      <c r="V351" s="144"/>
      <c r="W351" s="144"/>
    </row>
    <row r="352" spans="1:24">
      <c r="A352" s="84"/>
      <c r="B352" s="84" t="s">
        <v>99</v>
      </c>
      <c r="C352" s="84"/>
      <c r="D352" s="84"/>
      <c r="E352" s="84"/>
      <c r="F352" s="84"/>
      <c r="G352" s="84"/>
      <c r="H352" s="84" t="s">
        <v>100</v>
      </c>
      <c r="I352" s="84"/>
      <c r="J352" s="84"/>
      <c r="K352" s="84"/>
      <c r="L352" s="84"/>
      <c r="M352" s="84"/>
      <c r="N352" s="84" t="s">
        <v>98</v>
      </c>
      <c r="O352" s="84"/>
      <c r="P352" s="84"/>
      <c r="Q352" s="84"/>
      <c r="R352" s="84"/>
      <c r="S352" s="84"/>
      <c r="T352" s="84" t="s">
        <v>153</v>
      </c>
      <c r="U352" s="84"/>
      <c r="V352" s="84"/>
      <c r="W352" s="84"/>
    </row>
    <row r="353" spans="1:23">
      <c r="A353" s="44"/>
      <c r="B353" s="44" t="s">
        <v>86</v>
      </c>
      <c r="C353" s="44" t="s">
        <v>87</v>
      </c>
      <c r="D353" s="44" t="s">
        <v>88</v>
      </c>
      <c r="E353" s="44" t="s">
        <v>85</v>
      </c>
      <c r="F353" s="44"/>
      <c r="G353" s="44"/>
      <c r="H353" s="44" t="s">
        <v>86</v>
      </c>
      <c r="I353" s="44" t="s">
        <v>87</v>
      </c>
      <c r="J353" s="44" t="s">
        <v>88</v>
      </c>
      <c r="K353" s="44" t="s">
        <v>85</v>
      </c>
      <c r="L353" s="44"/>
      <c r="M353" s="44"/>
      <c r="N353" s="44" t="s">
        <v>86</v>
      </c>
      <c r="O353" s="44" t="s">
        <v>87</v>
      </c>
      <c r="P353" s="44" t="s">
        <v>88</v>
      </c>
      <c r="Q353" s="44" t="s">
        <v>85</v>
      </c>
      <c r="R353" s="44"/>
      <c r="S353" s="44"/>
      <c r="T353" s="44" t="s">
        <v>86</v>
      </c>
      <c r="U353" s="44" t="s">
        <v>87</v>
      </c>
      <c r="V353" s="44" t="s">
        <v>88</v>
      </c>
      <c r="W353" s="44" t="s">
        <v>85</v>
      </c>
    </row>
    <row r="354" spans="1:23">
      <c r="A354" s="115" t="s">
        <v>273</v>
      </c>
      <c r="B354" s="84">
        <v>0</v>
      </c>
      <c r="C354" s="84">
        <v>0</v>
      </c>
      <c r="D354" s="84">
        <v>0</v>
      </c>
      <c r="E354" s="84">
        <v>0</v>
      </c>
      <c r="F354" s="44"/>
      <c r="G354" s="115" t="s">
        <v>273</v>
      </c>
      <c r="H354" s="84">
        <v>0</v>
      </c>
      <c r="I354" s="84">
        <v>0</v>
      </c>
      <c r="J354" s="84">
        <v>0</v>
      </c>
      <c r="K354" s="84">
        <v>0</v>
      </c>
      <c r="L354" s="44"/>
      <c r="M354" s="115" t="s">
        <v>273</v>
      </c>
      <c r="N354" s="84">
        <v>0.51970000000000005</v>
      </c>
      <c r="O354" s="84">
        <v>0.37740000000000001</v>
      </c>
      <c r="P354" s="84">
        <v>0.68300000000000005</v>
      </c>
      <c r="Q354" s="84">
        <v>2.12E-2</v>
      </c>
      <c r="R354" s="44"/>
      <c r="S354" s="115" t="s">
        <v>273</v>
      </c>
      <c r="T354" s="84">
        <v>0.53290000000000004</v>
      </c>
      <c r="U354" s="84">
        <v>0.49809999999999999</v>
      </c>
      <c r="V354" s="84">
        <v>0.5302</v>
      </c>
      <c r="W354" s="84">
        <v>0.56889999999999996</v>
      </c>
    </row>
    <row r="355" spans="1:23">
      <c r="A355" s="82" t="s">
        <v>274</v>
      </c>
      <c r="B355" s="84">
        <v>0</v>
      </c>
      <c r="C355" s="84">
        <v>0</v>
      </c>
      <c r="D355" s="84">
        <v>0</v>
      </c>
      <c r="E355" s="84">
        <v>0</v>
      </c>
      <c r="F355" s="44"/>
      <c r="G355" s="82" t="s">
        <v>274</v>
      </c>
      <c r="H355" s="84">
        <v>0</v>
      </c>
      <c r="I355" s="84">
        <v>0</v>
      </c>
      <c r="J355" s="84">
        <v>0</v>
      </c>
      <c r="K355" s="84">
        <v>0</v>
      </c>
      <c r="L355" s="44"/>
      <c r="M355" s="82" t="s">
        <v>274</v>
      </c>
      <c r="N355" s="84">
        <v>0.46350000000000002</v>
      </c>
      <c r="O355" s="84">
        <v>0.48770000000000002</v>
      </c>
      <c r="P355" s="84">
        <v>0.66600000000000004</v>
      </c>
      <c r="Q355" s="84">
        <v>2.5899999999999999E-2</v>
      </c>
      <c r="R355" s="44"/>
      <c r="S355" s="82" t="s">
        <v>274</v>
      </c>
      <c r="T355" s="84">
        <v>0.51890000000000003</v>
      </c>
      <c r="U355" s="84">
        <v>0.53339999999999999</v>
      </c>
      <c r="V355" s="84">
        <v>0.53080000000000005</v>
      </c>
      <c r="W355" s="84">
        <v>0.60699999999999998</v>
      </c>
    </row>
    <row r="356" spans="1:23">
      <c r="A356" s="82" t="s">
        <v>275</v>
      </c>
      <c r="B356" s="84">
        <v>0</v>
      </c>
      <c r="C356" s="84">
        <v>0</v>
      </c>
      <c r="D356" s="84">
        <v>0</v>
      </c>
      <c r="E356" s="84">
        <v>0</v>
      </c>
      <c r="F356" s="44"/>
      <c r="G356" s="82" t="s">
        <v>275</v>
      </c>
      <c r="H356" s="84">
        <v>0</v>
      </c>
      <c r="I356" s="84">
        <v>0</v>
      </c>
      <c r="J356" s="84">
        <v>0</v>
      </c>
      <c r="K356" s="84">
        <v>0</v>
      </c>
      <c r="L356" s="44"/>
      <c r="M356" s="82" t="s">
        <v>275</v>
      </c>
      <c r="N356" s="84">
        <v>0.39419999999999999</v>
      </c>
      <c r="O356" s="84">
        <v>0.4723</v>
      </c>
      <c r="P356" s="84">
        <v>0.55320000000000003</v>
      </c>
      <c r="Q356" s="84">
        <v>5.6899999999999999E-2</v>
      </c>
      <c r="R356" s="44"/>
      <c r="S356" s="82" t="s">
        <v>275</v>
      </c>
      <c r="T356" s="84">
        <v>0.44990000000000002</v>
      </c>
      <c r="U356" s="84">
        <v>0.52569999999999995</v>
      </c>
      <c r="V356" s="84">
        <v>0.51180000000000003</v>
      </c>
      <c r="W356" s="84">
        <v>0.59830000000000005</v>
      </c>
    </row>
    <row r="357" spans="1:23">
      <c r="A357" s="82" t="s">
        <v>276</v>
      </c>
      <c r="B357" s="84">
        <v>0</v>
      </c>
      <c r="C357" s="84">
        <v>0</v>
      </c>
      <c r="D357" s="84">
        <v>0</v>
      </c>
      <c r="E357" s="84">
        <v>0</v>
      </c>
      <c r="F357" s="44"/>
      <c r="G357" s="82" t="s">
        <v>276</v>
      </c>
      <c r="H357" s="84">
        <v>0</v>
      </c>
      <c r="I357" s="84">
        <v>0</v>
      </c>
      <c r="J357" s="84">
        <v>0</v>
      </c>
      <c r="K357" s="84">
        <v>0</v>
      </c>
      <c r="L357" s="44"/>
      <c r="M357" s="82" t="s">
        <v>276</v>
      </c>
      <c r="N357" s="84">
        <v>0.38109999999999999</v>
      </c>
      <c r="O357" s="84">
        <v>0.32719999999999999</v>
      </c>
      <c r="P357" s="84">
        <v>0.35520000000000002</v>
      </c>
      <c r="Q357" s="84">
        <v>0.11169999999999999</v>
      </c>
      <c r="R357" s="44"/>
      <c r="S357" s="82" t="s">
        <v>276</v>
      </c>
      <c r="T357" s="84">
        <v>0.44090000000000001</v>
      </c>
      <c r="U357" s="84">
        <v>0.47349999999999998</v>
      </c>
      <c r="V357" s="84">
        <v>0.51329999999999998</v>
      </c>
      <c r="W357" s="84">
        <v>0.60709999999999997</v>
      </c>
    </row>
    <row r="358" spans="1:23">
      <c r="A358" s="82" t="s">
        <v>277</v>
      </c>
      <c r="B358" s="84">
        <v>0</v>
      </c>
      <c r="C358" s="84">
        <v>0</v>
      </c>
      <c r="D358" s="84">
        <v>0</v>
      </c>
      <c r="E358" s="84">
        <v>0</v>
      </c>
      <c r="F358" s="44"/>
      <c r="G358" s="82" t="s">
        <v>277</v>
      </c>
      <c r="H358" s="84">
        <v>0</v>
      </c>
      <c r="I358" s="84">
        <v>0</v>
      </c>
      <c r="J358" s="84">
        <v>0</v>
      </c>
      <c r="K358" s="84">
        <v>0</v>
      </c>
      <c r="L358" s="44"/>
      <c r="M358" s="82" t="s">
        <v>277</v>
      </c>
      <c r="N358" s="84">
        <v>0.39550000000000002</v>
      </c>
      <c r="O358" s="84">
        <v>0.29010000000000002</v>
      </c>
      <c r="P358" s="84">
        <v>0.2014</v>
      </c>
      <c r="Q358" s="84">
        <v>9.2700000000000005E-2</v>
      </c>
      <c r="R358" s="44"/>
      <c r="S358" s="82" t="s">
        <v>277</v>
      </c>
      <c r="T358" s="84">
        <v>0.4284</v>
      </c>
      <c r="U358" s="84">
        <v>0.31850000000000001</v>
      </c>
      <c r="V358" s="84">
        <v>0.48649999999999999</v>
      </c>
      <c r="W358" s="84">
        <v>0.66820000000000002</v>
      </c>
    </row>
    <row r="359" spans="1:23">
      <c r="A359" s="82" t="s">
        <v>278</v>
      </c>
      <c r="B359" s="84">
        <v>0</v>
      </c>
      <c r="C359" s="84">
        <v>0</v>
      </c>
      <c r="D359" s="84">
        <v>0</v>
      </c>
      <c r="E359" s="84">
        <v>0</v>
      </c>
      <c r="F359" s="44"/>
      <c r="G359" s="82" t="s">
        <v>278</v>
      </c>
      <c r="H359" s="84">
        <v>1.4E-3</v>
      </c>
      <c r="I359" s="84">
        <v>1.5E-3</v>
      </c>
      <c r="J359" s="84">
        <v>0</v>
      </c>
      <c r="K359" s="84">
        <v>0</v>
      </c>
      <c r="L359" s="44"/>
      <c r="M359" s="82" t="s">
        <v>278</v>
      </c>
      <c r="N359" s="84">
        <v>0.39140000000000003</v>
      </c>
      <c r="O359" s="84">
        <v>0.1573</v>
      </c>
      <c r="P359" s="84">
        <v>0.11260000000000001</v>
      </c>
      <c r="Q359" s="84">
        <v>0.1226</v>
      </c>
      <c r="R359" s="44"/>
      <c r="S359" s="82" t="s">
        <v>278</v>
      </c>
      <c r="T359" s="84">
        <v>0.36449999999999999</v>
      </c>
      <c r="U359" s="84">
        <v>0.31619999999999998</v>
      </c>
      <c r="V359" s="84">
        <v>0.43070000000000003</v>
      </c>
      <c r="W359" s="84">
        <v>0.69359999999999999</v>
      </c>
    </row>
    <row r="360" spans="1:23">
      <c r="A360" s="82" t="s">
        <v>279</v>
      </c>
      <c r="B360" s="84">
        <v>0</v>
      </c>
      <c r="C360" s="84">
        <v>0</v>
      </c>
      <c r="D360" s="84">
        <v>0</v>
      </c>
      <c r="E360" s="84">
        <v>0</v>
      </c>
      <c r="F360" s="44"/>
      <c r="G360" s="82" t="s">
        <v>279</v>
      </c>
      <c r="H360" s="84">
        <v>4.9799999999999997E-2</v>
      </c>
      <c r="I360" s="84">
        <v>3.4099999999999998E-2</v>
      </c>
      <c r="J360" s="84">
        <v>1.09E-2</v>
      </c>
      <c r="K360" s="84">
        <v>0</v>
      </c>
      <c r="L360" s="44"/>
      <c r="M360" s="82" t="s">
        <v>279</v>
      </c>
      <c r="N360" s="84">
        <v>0.30559999999999998</v>
      </c>
      <c r="O360" s="84">
        <v>0.1852</v>
      </c>
      <c r="P360" s="84">
        <v>4.1599999999999998E-2</v>
      </c>
      <c r="Q360" s="84">
        <v>0.22539999999999999</v>
      </c>
      <c r="R360" s="44"/>
      <c r="S360" s="82" t="s">
        <v>279</v>
      </c>
      <c r="T360" s="84">
        <v>0.2737</v>
      </c>
      <c r="U360" s="84">
        <v>0.22900000000000001</v>
      </c>
      <c r="V360" s="84">
        <v>0.40670000000000001</v>
      </c>
      <c r="W360" s="84">
        <v>0.68969999999999998</v>
      </c>
    </row>
    <row r="361" spans="1:23">
      <c r="A361" s="82" t="s">
        <v>280</v>
      </c>
      <c r="B361" s="84">
        <v>7.4499999999999997E-2</v>
      </c>
      <c r="C361" s="84">
        <v>4.02E-2</v>
      </c>
      <c r="D361" s="84">
        <v>0</v>
      </c>
      <c r="E361" s="84">
        <v>0</v>
      </c>
      <c r="F361" s="44"/>
      <c r="G361" s="82" t="s">
        <v>280</v>
      </c>
      <c r="H361" s="84">
        <v>0.22459999999999999</v>
      </c>
      <c r="I361" s="84">
        <v>0.1946</v>
      </c>
      <c r="J361" s="84">
        <v>0.18729999999999999</v>
      </c>
      <c r="K361" s="84">
        <v>3.5900000000000001E-2</v>
      </c>
      <c r="L361" s="44"/>
      <c r="M361" s="82" t="s">
        <v>280</v>
      </c>
      <c r="N361" s="84">
        <v>0.35349999999999998</v>
      </c>
      <c r="O361" s="84">
        <v>0.14749999999999999</v>
      </c>
      <c r="P361" s="84">
        <v>7.17E-2</v>
      </c>
      <c r="Q361" s="84">
        <v>0.2737</v>
      </c>
      <c r="R361" s="44"/>
      <c r="S361" s="82" t="s">
        <v>280</v>
      </c>
      <c r="T361" s="84">
        <v>0.29809999999999998</v>
      </c>
      <c r="U361" s="84">
        <v>0.1646</v>
      </c>
      <c r="V361" s="84">
        <v>0.37069999999999997</v>
      </c>
      <c r="W361" s="84">
        <v>0.67710000000000004</v>
      </c>
    </row>
    <row r="362" spans="1:23">
      <c r="A362" s="82" t="s">
        <v>281</v>
      </c>
      <c r="B362" s="84">
        <v>0.4007</v>
      </c>
      <c r="C362" s="84">
        <v>0.4047</v>
      </c>
      <c r="D362" s="84">
        <v>7.8799999999999995E-2</v>
      </c>
      <c r="E362" s="84">
        <v>0</v>
      </c>
      <c r="F362" s="44"/>
      <c r="G362" s="82" t="s">
        <v>281</v>
      </c>
      <c r="H362" s="84">
        <v>0.44159999999999999</v>
      </c>
      <c r="I362" s="84">
        <v>0.43109999999999998</v>
      </c>
      <c r="J362" s="84">
        <v>0.4839</v>
      </c>
      <c r="K362" s="84">
        <v>0.28549999999999998</v>
      </c>
      <c r="L362" s="44"/>
      <c r="M362" s="82" t="s">
        <v>281</v>
      </c>
      <c r="N362" s="84">
        <v>0.41539999999999999</v>
      </c>
      <c r="O362" s="84">
        <v>0.1328</v>
      </c>
      <c r="P362" s="84">
        <v>0.1249</v>
      </c>
      <c r="Q362" s="84">
        <v>0.35120000000000001</v>
      </c>
      <c r="R362" s="44"/>
      <c r="S362" s="82" t="s">
        <v>281</v>
      </c>
      <c r="T362" s="84">
        <v>0.3609</v>
      </c>
      <c r="U362" s="84">
        <v>0.1323</v>
      </c>
      <c r="V362" s="84">
        <v>0.37269999999999998</v>
      </c>
      <c r="W362" s="84">
        <v>0.65780000000000005</v>
      </c>
    </row>
    <row r="363" spans="1:23">
      <c r="A363" s="82" t="s">
        <v>282</v>
      </c>
      <c r="B363" s="84">
        <v>0.66090000000000004</v>
      </c>
      <c r="C363" s="84">
        <v>0.75829999999999997</v>
      </c>
      <c r="D363" s="84">
        <v>0.2712</v>
      </c>
      <c r="E363" s="84">
        <v>5.5599999999999997E-2</v>
      </c>
      <c r="F363" s="44"/>
      <c r="G363" s="82" t="s">
        <v>282</v>
      </c>
      <c r="H363" s="84">
        <v>0.62009999999999998</v>
      </c>
      <c r="I363" s="84">
        <v>0.64859999999999995</v>
      </c>
      <c r="J363" s="84">
        <v>0.71489999999999998</v>
      </c>
      <c r="K363" s="84">
        <v>0.62529999999999997</v>
      </c>
      <c r="L363" s="44"/>
      <c r="M363" s="82" t="s">
        <v>282</v>
      </c>
      <c r="N363" s="84">
        <v>0.52700000000000002</v>
      </c>
      <c r="O363" s="84">
        <v>0.2359</v>
      </c>
      <c r="P363" s="84">
        <v>0.18379999999999999</v>
      </c>
      <c r="Q363" s="84">
        <v>0.37940000000000002</v>
      </c>
      <c r="R363" s="44"/>
      <c r="S363" s="82" t="s">
        <v>282</v>
      </c>
      <c r="T363" s="84">
        <v>0.56189999999999996</v>
      </c>
      <c r="U363" s="84">
        <v>0.15129999999999999</v>
      </c>
      <c r="V363" s="84">
        <v>0.28710000000000002</v>
      </c>
      <c r="W363" s="84">
        <v>0.58779999999999999</v>
      </c>
    </row>
    <row r="364" spans="1:23">
      <c r="A364" s="82" t="s">
        <v>283</v>
      </c>
      <c r="B364" s="84">
        <v>0.66849999999999998</v>
      </c>
      <c r="C364" s="84">
        <v>0.65880000000000005</v>
      </c>
      <c r="D364" s="84">
        <v>0.45119999999999999</v>
      </c>
      <c r="E364" s="84">
        <v>0.51619999999999999</v>
      </c>
      <c r="F364" s="44"/>
      <c r="G364" s="82" t="s">
        <v>283</v>
      </c>
      <c r="H364" s="84">
        <v>0.79449999999999998</v>
      </c>
      <c r="I364" s="84">
        <v>0.72219999999999995</v>
      </c>
      <c r="J364" s="84">
        <v>0.85309999999999997</v>
      </c>
      <c r="K364" s="84">
        <v>0.83609999999999995</v>
      </c>
      <c r="L364" s="44"/>
      <c r="M364" s="82" t="s">
        <v>283</v>
      </c>
      <c r="N364" s="84">
        <v>0.68710000000000004</v>
      </c>
      <c r="O364" s="84">
        <v>0.17810000000000001</v>
      </c>
      <c r="P364" s="84">
        <v>0.2195</v>
      </c>
      <c r="Q364" s="84">
        <v>0.27239999999999998</v>
      </c>
      <c r="R364" s="44"/>
      <c r="S364" s="82" t="s">
        <v>283</v>
      </c>
      <c r="T364" s="84">
        <v>0.66830000000000001</v>
      </c>
      <c r="U364" s="84">
        <v>0.1318</v>
      </c>
      <c r="V364" s="84">
        <v>0.34289999999999998</v>
      </c>
      <c r="W364" s="84">
        <v>0.34010000000000001</v>
      </c>
    </row>
    <row r="365" spans="1:23">
      <c r="A365" s="82" t="s">
        <v>284</v>
      </c>
      <c r="B365" s="84">
        <v>0.72</v>
      </c>
      <c r="C365" s="84">
        <v>0.72640000000000005</v>
      </c>
      <c r="D365" s="84">
        <v>0.39140000000000003</v>
      </c>
      <c r="E365" s="84">
        <v>0.73270000000000002</v>
      </c>
      <c r="F365" s="44"/>
      <c r="G365" s="82" t="s">
        <v>284</v>
      </c>
      <c r="H365" s="84">
        <v>0.82630000000000003</v>
      </c>
      <c r="I365" s="84">
        <v>0.82120000000000004</v>
      </c>
      <c r="J365" s="84">
        <v>0.91500000000000004</v>
      </c>
      <c r="K365" s="84">
        <v>0.94330000000000003</v>
      </c>
      <c r="L365" s="44"/>
      <c r="M365" s="82" t="s">
        <v>284</v>
      </c>
      <c r="N365" s="84">
        <v>0.70220000000000005</v>
      </c>
      <c r="O365" s="84">
        <v>0.2142</v>
      </c>
      <c r="P365" s="84">
        <v>0.2172</v>
      </c>
      <c r="Q365" s="84">
        <v>0.15570000000000001</v>
      </c>
      <c r="R365" s="44"/>
      <c r="S365" s="82" t="s">
        <v>284</v>
      </c>
      <c r="T365" s="84">
        <v>0.61060000000000003</v>
      </c>
      <c r="U365" s="84">
        <v>0.1014</v>
      </c>
      <c r="V365" s="84">
        <v>0.4244</v>
      </c>
      <c r="W365" s="84">
        <v>0.31979999999999997</v>
      </c>
    </row>
    <row r="366" spans="1:23">
      <c r="A366" s="82" t="s">
        <v>285</v>
      </c>
      <c r="B366" s="84">
        <v>0.63560000000000005</v>
      </c>
      <c r="C366" s="84">
        <v>0.85550000000000004</v>
      </c>
      <c r="D366" s="84">
        <v>0.42930000000000001</v>
      </c>
      <c r="E366" s="84">
        <v>0.68320000000000003</v>
      </c>
      <c r="F366" s="44"/>
      <c r="G366" s="82" t="s">
        <v>285</v>
      </c>
      <c r="H366" s="84">
        <v>0.82799999999999996</v>
      </c>
      <c r="I366" s="84">
        <v>0.87090000000000001</v>
      </c>
      <c r="J366" s="84">
        <v>0.96289999999999998</v>
      </c>
      <c r="K366" s="84">
        <v>0.96450000000000002</v>
      </c>
      <c r="L366" s="44"/>
      <c r="M366" s="82" t="s">
        <v>285</v>
      </c>
      <c r="N366" s="84">
        <v>0.52700000000000002</v>
      </c>
      <c r="O366" s="84">
        <v>0.311</v>
      </c>
      <c r="P366" s="84">
        <v>0.2127</v>
      </c>
      <c r="Q366" s="84">
        <v>0.15579999999999999</v>
      </c>
      <c r="R366" s="44"/>
      <c r="S366" s="82" t="s">
        <v>285</v>
      </c>
      <c r="T366" s="84">
        <v>0.45600000000000002</v>
      </c>
      <c r="U366" s="84">
        <v>0.15620000000000001</v>
      </c>
      <c r="V366" s="84">
        <v>0.39539999999999997</v>
      </c>
      <c r="W366" s="84">
        <v>0.42599999999999999</v>
      </c>
    </row>
    <row r="367" spans="1:23">
      <c r="A367" s="82" t="s">
        <v>286</v>
      </c>
      <c r="B367" s="84">
        <v>0.63470000000000004</v>
      </c>
      <c r="C367" s="84">
        <v>0.82</v>
      </c>
      <c r="D367" s="84">
        <v>0.47770000000000001</v>
      </c>
      <c r="E367" s="84">
        <v>0.69689999999999996</v>
      </c>
      <c r="F367" s="44"/>
      <c r="G367" s="82" t="s">
        <v>286</v>
      </c>
      <c r="H367" s="84">
        <v>0.83940000000000003</v>
      </c>
      <c r="I367" s="84">
        <v>0.85109999999999997</v>
      </c>
      <c r="J367" s="84">
        <v>0.94289999999999996</v>
      </c>
      <c r="K367" s="84">
        <v>0.95530000000000004</v>
      </c>
      <c r="L367" s="44"/>
      <c r="M367" s="82" t="s">
        <v>286</v>
      </c>
      <c r="N367" s="84">
        <v>0.40610000000000002</v>
      </c>
      <c r="O367" s="84">
        <v>0.25569999999999998</v>
      </c>
      <c r="P367" s="84">
        <v>0.17119999999999999</v>
      </c>
      <c r="Q367" s="84">
        <v>0.20960000000000001</v>
      </c>
      <c r="R367" s="44"/>
      <c r="S367" s="82" t="s">
        <v>286</v>
      </c>
      <c r="T367" s="84">
        <v>0.32790000000000002</v>
      </c>
      <c r="U367" s="84">
        <v>0.21029999999999999</v>
      </c>
      <c r="V367" s="84">
        <v>0.3125</v>
      </c>
      <c r="W367" s="84">
        <v>0.48089999999999999</v>
      </c>
    </row>
    <row r="368" spans="1:23">
      <c r="A368" s="82" t="s">
        <v>287</v>
      </c>
      <c r="B368" s="84">
        <v>0.64800000000000002</v>
      </c>
      <c r="C368" s="84">
        <v>0.75</v>
      </c>
      <c r="D368" s="84">
        <v>0.49959999999999999</v>
      </c>
      <c r="E368" s="84">
        <v>0.76049999999999995</v>
      </c>
      <c r="F368" s="44"/>
      <c r="G368" s="82" t="s">
        <v>287</v>
      </c>
      <c r="H368" s="84">
        <v>0.77500000000000002</v>
      </c>
      <c r="I368" s="84">
        <v>0.75490000000000002</v>
      </c>
      <c r="J368" s="84">
        <v>0.83489999999999998</v>
      </c>
      <c r="K368" s="84">
        <v>0.80879999999999996</v>
      </c>
      <c r="L368" s="44"/>
      <c r="M368" s="82" t="s">
        <v>287</v>
      </c>
      <c r="N368" s="84">
        <v>0.33900000000000002</v>
      </c>
      <c r="O368" s="84">
        <v>0.2697</v>
      </c>
      <c r="P368" s="84">
        <v>9.2499999999999999E-2</v>
      </c>
      <c r="Q368" s="84">
        <v>0.17760000000000001</v>
      </c>
      <c r="R368" s="44"/>
      <c r="S368" s="82" t="s">
        <v>287</v>
      </c>
      <c r="T368" s="84">
        <v>0.2515</v>
      </c>
      <c r="U368" s="84">
        <v>0.24709999999999999</v>
      </c>
      <c r="V368" s="84">
        <v>0.309</v>
      </c>
      <c r="W368" s="84">
        <v>0.51359999999999995</v>
      </c>
    </row>
    <row r="369" spans="1:23">
      <c r="A369" s="82" t="s">
        <v>288</v>
      </c>
      <c r="B369" s="84">
        <v>0.60729999999999995</v>
      </c>
      <c r="C369" s="84">
        <v>0.79379999999999995</v>
      </c>
      <c r="D369" s="84">
        <v>0.53010000000000002</v>
      </c>
      <c r="E369" s="84">
        <v>0.81950000000000001</v>
      </c>
      <c r="F369" s="44"/>
      <c r="G369" s="82" t="s">
        <v>288</v>
      </c>
      <c r="H369" s="84">
        <v>0.60899999999999999</v>
      </c>
      <c r="I369" s="84">
        <v>0.65700000000000003</v>
      </c>
      <c r="J369" s="84">
        <v>0.66069999999999995</v>
      </c>
      <c r="K369" s="84">
        <v>0.74639999999999995</v>
      </c>
      <c r="L369" s="44"/>
      <c r="M369" s="82" t="s">
        <v>288</v>
      </c>
      <c r="N369" s="84">
        <v>0.19700000000000001</v>
      </c>
      <c r="O369" s="84">
        <v>0.58679999999999999</v>
      </c>
      <c r="P369" s="84">
        <v>5.2900000000000003E-2</v>
      </c>
      <c r="Q369" s="84">
        <v>0.1779</v>
      </c>
      <c r="R369" s="44"/>
      <c r="S369" s="82" t="s">
        <v>288</v>
      </c>
      <c r="T369" s="84">
        <v>0.23180000000000001</v>
      </c>
      <c r="U369" s="84">
        <v>0.31209999999999999</v>
      </c>
      <c r="V369" s="84">
        <v>0.26300000000000001</v>
      </c>
      <c r="W369" s="84">
        <v>0.55730000000000002</v>
      </c>
    </row>
    <row r="370" spans="1:23">
      <c r="A370" s="82" t="s">
        <v>289</v>
      </c>
      <c r="B370" s="84">
        <v>0.71740000000000004</v>
      </c>
      <c r="C370" s="84">
        <v>0.82340000000000002</v>
      </c>
      <c r="D370" s="84">
        <v>0.44650000000000001</v>
      </c>
      <c r="E370" s="84">
        <v>0.7611</v>
      </c>
      <c r="F370" s="44"/>
      <c r="G370" s="82" t="s">
        <v>289</v>
      </c>
      <c r="H370" s="84">
        <v>0.47210000000000002</v>
      </c>
      <c r="I370" s="84">
        <v>0.4879</v>
      </c>
      <c r="J370" s="84">
        <v>0.43080000000000002</v>
      </c>
      <c r="K370" s="84">
        <v>0.52800000000000002</v>
      </c>
      <c r="L370" s="44"/>
      <c r="M370" s="82" t="s">
        <v>289</v>
      </c>
      <c r="N370" s="84">
        <v>0.1653</v>
      </c>
      <c r="O370" s="84">
        <v>0.60050000000000003</v>
      </c>
      <c r="P370" s="84">
        <v>3.3300000000000003E-2</v>
      </c>
      <c r="Q370" s="84">
        <v>0.1651</v>
      </c>
      <c r="R370" s="44"/>
      <c r="S370" s="82" t="s">
        <v>289</v>
      </c>
      <c r="T370" s="84">
        <v>0.26939999999999997</v>
      </c>
      <c r="U370" s="84">
        <v>0.35239999999999999</v>
      </c>
      <c r="V370" s="84">
        <v>0.28589999999999999</v>
      </c>
      <c r="W370" s="84">
        <v>0.55100000000000005</v>
      </c>
    </row>
    <row r="371" spans="1:23">
      <c r="A371" s="82" t="s">
        <v>290</v>
      </c>
      <c r="B371" s="84">
        <v>0.68410000000000004</v>
      </c>
      <c r="C371" s="84">
        <v>0.73429999999999995</v>
      </c>
      <c r="D371" s="84">
        <v>9.7500000000000003E-2</v>
      </c>
      <c r="E371" s="84">
        <v>3.9899999999999998E-2</v>
      </c>
      <c r="F371" s="44"/>
      <c r="G371" s="82" t="s">
        <v>290</v>
      </c>
      <c r="H371" s="84">
        <v>0.23849999999999999</v>
      </c>
      <c r="I371" s="84">
        <v>0.2797</v>
      </c>
      <c r="J371" s="84">
        <v>0.15140000000000001</v>
      </c>
      <c r="K371" s="84">
        <v>0.21659999999999999</v>
      </c>
      <c r="L371" s="44"/>
      <c r="M371" s="82" t="s">
        <v>290</v>
      </c>
      <c r="N371" s="84">
        <v>0.18090000000000001</v>
      </c>
      <c r="O371" s="84">
        <v>0.58830000000000005</v>
      </c>
      <c r="P371" s="84">
        <v>2.5399999999999999E-2</v>
      </c>
      <c r="Q371" s="84">
        <v>0.17249999999999999</v>
      </c>
      <c r="R371" s="44"/>
      <c r="S371" s="82" t="s">
        <v>290</v>
      </c>
      <c r="T371" s="84">
        <v>0.2944</v>
      </c>
      <c r="U371" s="84">
        <v>0.41110000000000002</v>
      </c>
      <c r="V371" s="84">
        <v>0.30330000000000001</v>
      </c>
      <c r="W371" s="84">
        <v>0.4924</v>
      </c>
    </row>
    <row r="372" spans="1:23">
      <c r="A372" s="82" t="s">
        <v>291</v>
      </c>
      <c r="B372" s="84">
        <v>0.14749999999999999</v>
      </c>
      <c r="C372" s="84">
        <v>0.44030000000000002</v>
      </c>
      <c r="D372" s="84">
        <v>0</v>
      </c>
      <c r="E372" s="84">
        <v>0</v>
      </c>
      <c r="F372" s="44"/>
      <c r="G372" s="82" t="s">
        <v>291</v>
      </c>
      <c r="H372" s="84">
        <v>5.0500000000000003E-2</v>
      </c>
      <c r="I372" s="84">
        <v>7.6799999999999993E-2</v>
      </c>
      <c r="J372" s="84">
        <v>4.1999999999999997E-3</v>
      </c>
      <c r="K372" s="84">
        <v>6.0000000000000001E-3</v>
      </c>
      <c r="L372" s="44"/>
      <c r="M372" s="82" t="s">
        <v>291</v>
      </c>
      <c r="N372" s="84">
        <v>0.218</v>
      </c>
      <c r="O372" s="84">
        <v>0.5383</v>
      </c>
      <c r="P372" s="84">
        <v>3.4700000000000002E-2</v>
      </c>
      <c r="Q372" s="84">
        <v>0.27660000000000001</v>
      </c>
      <c r="R372" s="44"/>
      <c r="S372" s="82" t="s">
        <v>291</v>
      </c>
      <c r="T372" s="84">
        <v>0.37819999999999998</v>
      </c>
      <c r="U372" s="84">
        <v>0.43409999999999999</v>
      </c>
      <c r="V372" s="84">
        <v>0.37330000000000002</v>
      </c>
      <c r="W372" s="84">
        <v>0.44719999999999999</v>
      </c>
    </row>
    <row r="373" spans="1:23">
      <c r="A373" s="82" t="s">
        <v>292</v>
      </c>
      <c r="B373" s="84">
        <v>0</v>
      </c>
      <c r="C373" s="84">
        <v>0</v>
      </c>
      <c r="D373" s="84">
        <v>0</v>
      </c>
      <c r="E373" s="84">
        <v>0</v>
      </c>
      <c r="F373" s="44"/>
      <c r="G373" s="82" t="s">
        <v>292</v>
      </c>
      <c r="H373" s="84">
        <v>1E-3</v>
      </c>
      <c r="I373" s="84">
        <v>4.1000000000000003E-3</v>
      </c>
      <c r="J373" s="84">
        <v>0</v>
      </c>
      <c r="K373" s="84">
        <v>0</v>
      </c>
      <c r="L373" s="44"/>
      <c r="M373" s="82" t="s">
        <v>292</v>
      </c>
      <c r="N373" s="84">
        <v>0.48080000000000001</v>
      </c>
      <c r="O373" s="84">
        <v>0.35260000000000002</v>
      </c>
      <c r="P373" s="84">
        <v>0.20699999999999999</v>
      </c>
      <c r="Q373" s="84">
        <v>0.3276</v>
      </c>
      <c r="R373" s="44"/>
      <c r="S373" s="82" t="s">
        <v>292</v>
      </c>
      <c r="T373" s="84">
        <v>0.61719999999999997</v>
      </c>
      <c r="U373" s="84">
        <v>0.3725</v>
      </c>
      <c r="V373" s="84">
        <v>0.57279999999999998</v>
      </c>
      <c r="W373" s="84">
        <v>0.37769999999999998</v>
      </c>
    </row>
    <row r="374" spans="1:23">
      <c r="A374" s="82" t="s">
        <v>293</v>
      </c>
      <c r="B374" s="84">
        <v>0</v>
      </c>
      <c r="C374" s="84">
        <v>0</v>
      </c>
      <c r="D374" s="84">
        <v>0</v>
      </c>
      <c r="E374" s="84">
        <v>0</v>
      </c>
      <c r="F374" s="44"/>
      <c r="G374" s="82" t="s">
        <v>293</v>
      </c>
      <c r="H374" s="84">
        <v>0</v>
      </c>
      <c r="I374" s="84">
        <v>0</v>
      </c>
      <c r="J374" s="84">
        <v>0</v>
      </c>
      <c r="K374" s="84">
        <v>0</v>
      </c>
      <c r="L374" s="44"/>
      <c r="M374" s="82" t="s">
        <v>293</v>
      </c>
      <c r="N374" s="84">
        <v>0.71689999999999998</v>
      </c>
      <c r="O374" s="84">
        <v>0.18529999999999999</v>
      </c>
      <c r="P374" s="84">
        <v>0.53610000000000002</v>
      </c>
      <c r="Q374" s="84">
        <v>0.3659</v>
      </c>
      <c r="R374" s="44"/>
      <c r="S374" s="82" t="s">
        <v>293</v>
      </c>
      <c r="T374" s="84">
        <v>0.78080000000000005</v>
      </c>
      <c r="U374" s="84">
        <v>0.35039999999999999</v>
      </c>
      <c r="V374" s="84">
        <v>0.74260000000000004</v>
      </c>
      <c r="W374" s="84">
        <v>0.32129999999999997</v>
      </c>
    </row>
    <row r="375" spans="1:23">
      <c r="A375" s="82" t="s">
        <v>294</v>
      </c>
      <c r="B375" s="84">
        <v>0</v>
      </c>
      <c r="C375" s="84">
        <v>0</v>
      </c>
      <c r="D375" s="84">
        <v>0</v>
      </c>
      <c r="E375" s="84">
        <v>0</v>
      </c>
      <c r="F375" s="44"/>
      <c r="G375" s="82" t="s">
        <v>294</v>
      </c>
      <c r="H375" s="84">
        <v>0</v>
      </c>
      <c r="I375" s="84">
        <v>0</v>
      </c>
      <c r="J375" s="84">
        <v>0</v>
      </c>
      <c r="K375" s="84">
        <v>0</v>
      </c>
      <c r="L375" s="44"/>
      <c r="M375" s="82" t="s">
        <v>294</v>
      </c>
      <c r="N375" s="84">
        <v>0.78129999999999999</v>
      </c>
      <c r="O375" s="84">
        <v>6.7400000000000002E-2</v>
      </c>
      <c r="P375" s="84">
        <v>0.67190000000000005</v>
      </c>
      <c r="Q375" s="84">
        <v>0.52400000000000002</v>
      </c>
      <c r="R375" s="44"/>
      <c r="S375" s="82" t="s">
        <v>294</v>
      </c>
      <c r="T375" s="84">
        <v>0.79200000000000004</v>
      </c>
      <c r="U375" s="84">
        <v>0.42699999999999999</v>
      </c>
      <c r="V375" s="84">
        <v>0.81299999999999994</v>
      </c>
      <c r="W375" s="84">
        <v>0.2303</v>
      </c>
    </row>
    <row r="376" spans="1:23">
      <c r="A376" s="82" t="s">
        <v>295</v>
      </c>
      <c r="B376" s="84">
        <v>0</v>
      </c>
      <c r="C376" s="84">
        <v>0</v>
      </c>
      <c r="D376" s="84">
        <v>0</v>
      </c>
      <c r="E376" s="84">
        <v>0</v>
      </c>
      <c r="F376" s="44"/>
      <c r="G376" s="82" t="s">
        <v>295</v>
      </c>
      <c r="H376" s="84">
        <v>0</v>
      </c>
      <c r="I376" s="84">
        <v>0</v>
      </c>
      <c r="J376" s="84">
        <v>0</v>
      </c>
      <c r="K376" s="84">
        <v>0</v>
      </c>
      <c r="L376" s="44"/>
      <c r="M376" s="82" t="s">
        <v>295</v>
      </c>
      <c r="N376" s="84">
        <v>0.73509999999999998</v>
      </c>
      <c r="O376" s="84">
        <v>5.4199999999999998E-2</v>
      </c>
      <c r="P376" s="84">
        <v>0.57499999999999996</v>
      </c>
      <c r="Q376" s="84">
        <v>0.55979999999999996</v>
      </c>
      <c r="R376" s="44"/>
      <c r="S376" s="82" t="s">
        <v>295</v>
      </c>
      <c r="T376" s="84">
        <v>0.80310000000000004</v>
      </c>
      <c r="U376" s="84">
        <v>0.4254</v>
      </c>
      <c r="V376" s="84">
        <v>0.72299999999999998</v>
      </c>
      <c r="W376" s="84">
        <v>0.23580000000000001</v>
      </c>
    </row>
    <row r="377" spans="1:23">
      <c r="A377" s="82" t="s">
        <v>296</v>
      </c>
      <c r="B377" s="84">
        <v>0</v>
      </c>
      <c r="C377" s="84">
        <v>0</v>
      </c>
      <c r="D377" s="84">
        <v>0</v>
      </c>
      <c r="E377" s="84">
        <v>0</v>
      </c>
      <c r="F377" s="44"/>
      <c r="G377" s="82" t="s">
        <v>296</v>
      </c>
      <c r="H377" s="84">
        <v>0</v>
      </c>
      <c r="I377" s="84">
        <v>0</v>
      </c>
      <c r="J377" s="84">
        <v>0</v>
      </c>
      <c r="K377" s="84">
        <v>0</v>
      </c>
      <c r="L377" s="44"/>
      <c r="M377" s="82" t="s">
        <v>296</v>
      </c>
      <c r="N377" s="84">
        <v>0.79700000000000004</v>
      </c>
      <c r="O377" s="84">
        <v>3.7499999999999999E-2</v>
      </c>
      <c r="P377" s="84">
        <v>0.69430000000000003</v>
      </c>
      <c r="Q377" s="84">
        <v>0.53900000000000003</v>
      </c>
      <c r="R377" s="44"/>
      <c r="S377" s="82" t="s">
        <v>296</v>
      </c>
      <c r="T377" s="84">
        <v>0.81389999999999996</v>
      </c>
      <c r="U377" s="84">
        <v>0.43080000000000002</v>
      </c>
      <c r="V377" s="84">
        <v>0.73009999999999997</v>
      </c>
      <c r="W377" s="84">
        <v>0.31480000000000002</v>
      </c>
    </row>
    <row r="378" spans="1:23">
      <c r="A378" s="115" t="s">
        <v>297</v>
      </c>
      <c r="B378" s="84">
        <v>0</v>
      </c>
      <c r="C378" s="84">
        <v>0</v>
      </c>
      <c r="D378" s="84">
        <v>0</v>
      </c>
      <c r="E378" s="84">
        <v>0</v>
      </c>
      <c r="F378" s="44"/>
      <c r="G378" s="115" t="s">
        <v>297</v>
      </c>
      <c r="H378" s="84">
        <v>0</v>
      </c>
      <c r="I378" s="84">
        <v>0</v>
      </c>
      <c r="J378" s="84">
        <v>0</v>
      </c>
      <c r="K378" s="84">
        <v>0</v>
      </c>
      <c r="L378" s="44"/>
      <c r="M378" s="115" t="s">
        <v>297</v>
      </c>
      <c r="N378" s="84">
        <v>0.79800000000000004</v>
      </c>
      <c r="O378" s="84">
        <v>3.9100000000000003E-2</v>
      </c>
      <c r="P378" s="84">
        <v>0.70350000000000001</v>
      </c>
      <c r="Q378" s="84">
        <v>0.47989999999999999</v>
      </c>
      <c r="R378" s="44"/>
      <c r="S378" s="115" t="s">
        <v>297</v>
      </c>
      <c r="T378" s="84">
        <v>0.78959999999999997</v>
      </c>
      <c r="U378" s="84">
        <v>0.37509999999999999</v>
      </c>
      <c r="V378" s="84">
        <v>0.74309999999999998</v>
      </c>
      <c r="W378" s="84">
        <v>0.35039999999999999</v>
      </c>
    </row>
    <row r="379" spans="1:23">
      <c r="A379" s="82" t="s">
        <v>298</v>
      </c>
      <c r="B379" s="84">
        <v>0</v>
      </c>
      <c r="C379" s="84">
        <v>0</v>
      </c>
      <c r="D379" s="84">
        <v>0</v>
      </c>
      <c r="E379" s="84">
        <v>0</v>
      </c>
      <c r="F379" s="44"/>
      <c r="G379" s="82" t="s">
        <v>298</v>
      </c>
      <c r="H379" s="84">
        <v>0</v>
      </c>
      <c r="I379" s="84">
        <v>0</v>
      </c>
      <c r="J379" s="84">
        <v>0</v>
      </c>
      <c r="K379" s="84">
        <v>0</v>
      </c>
      <c r="L379" s="44"/>
      <c r="M379" s="82" t="s">
        <v>298</v>
      </c>
      <c r="N379" s="84">
        <v>0.79039999999999999</v>
      </c>
      <c r="O379" s="84">
        <v>4.5900000000000003E-2</v>
      </c>
      <c r="P379" s="84">
        <v>0.69379999999999997</v>
      </c>
      <c r="Q379" s="84">
        <v>0.40960000000000002</v>
      </c>
      <c r="R379" s="44"/>
      <c r="S379" s="82" t="s">
        <v>298</v>
      </c>
      <c r="T379" s="84">
        <v>0.77380000000000004</v>
      </c>
      <c r="U379" s="84">
        <v>0.34110000000000001</v>
      </c>
      <c r="V379" s="84">
        <v>0.67979999999999996</v>
      </c>
      <c r="W379" s="84">
        <v>0.39</v>
      </c>
    </row>
    <row r="380" spans="1:23">
      <c r="A380" s="82" t="s">
        <v>299</v>
      </c>
      <c r="B380" s="84">
        <v>0</v>
      </c>
      <c r="C380" s="84">
        <v>0</v>
      </c>
      <c r="D380" s="84">
        <v>0</v>
      </c>
      <c r="E380" s="84">
        <v>0</v>
      </c>
      <c r="F380" s="44"/>
      <c r="G380" s="82" t="s">
        <v>299</v>
      </c>
      <c r="H380" s="84">
        <v>0</v>
      </c>
      <c r="I380" s="84">
        <v>0</v>
      </c>
      <c r="J380" s="84">
        <v>0</v>
      </c>
      <c r="K380" s="84">
        <v>0</v>
      </c>
      <c r="L380" s="44"/>
      <c r="M380" s="82" t="s">
        <v>299</v>
      </c>
      <c r="N380" s="84">
        <v>0.74150000000000005</v>
      </c>
      <c r="O380" s="84">
        <v>2.3300000000000001E-2</v>
      </c>
      <c r="P380" s="84">
        <v>0.68920000000000003</v>
      </c>
      <c r="Q380" s="84">
        <v>0.33450000000000002</v>
      </c>
      <c r="R380" s="44"/>
      <c r="S380" s="82" t="s">
        <v>299</v>
      </c>
      <c r="T380" s="84">
        <v>0.70930000000000004</v>
      </c>
      <c r="U380" s="84">
        <v>0.33260000000000001</v>
      </c>
      <c r="V380" s="84">
        <v>0.64470000000000005</v>
      </c>
      <c r="W380" s="84">
        <v>0.48230000000000001</v>
      </c>
    </row>
    <row r="381" spans="1:23">
      <c r="A381" s="82" t="s">
        <v>300</v>
      </c>
      <c r="B381" s="84">
        <v>0</v>
      </c>
      <c r="C381" s="84">
        <v>0</v>
      </c>
      <c r="D381" s="84">
        <v>0</v>
      </c>
      <c r="E381" s="84">
        <v>0</v>
      </c>
      <c r="F381" s="44"/>
      <c r="G381" s="82" t="s">
        <v>300</v>
      </c>
      <c r="H381" s="84">
        <v>0</v>
      </c>
      <c r="I381" s="84">
        <v>0</v>
      </c>
      <c r="J381" s="84">
        <v>0</v>
      </c>
      <c r="K381" s="84">
        <v>0</v>
      </c>
      <c r="L381" s="44"/>
      <c r="M381" s="82" t="s">
        <v>300</v>
      </c>
      <c r="N381" s="84">
        <v>0.69469999999999998</v>
      </c>
      <c r="O381" s="84">
        <v>7.7000000000000002E-3</v>
      </c>
      <c r="P381" s="84">
        <v>0.69259999999999999</v>
      </c>
      <c r="Q381" s="84">
        <v>0.32229999999999998</v>
      </c>
      <c r="R381" s="44"/>
      <c r="S381" s="82" t="s">
        <v>300</v>
      </c>
      <c r="T381" s="84">
        <v>0.67179999999999995</v>
      </c>
      <c r="U381" s="84">
        <v>0.2898</v>
      </c>
      <c r="V381" s="84">
        <v>0.66479999999999995</v>
      </c>
      <c r="W381" s="84">
        <v>0.51670000000000005</v>
      </c>
    </row>
    <row r="382" spans="1:23">
      <c r="A382" s="82" t="s">
        <v>301</v>
      </c>
      <c r="B382" s="84">
        <v>0</v>
      </c>
      <c r="C382" s="84">
        <v>0</v>
      </c>
      <c r="D382" s="84">
        <v>0</v>
      </c>
      <c r="E382" s="84">
        <v>0</v>
      </c>
      <c r="F382" s="44"/>
      <c r="G382" s="82" t="s">
        <v>301</v>
      </c>
      <c r="H382" s="84">
        <v>0</v>
      </c>
      <c r="I382" s="84">
        <v>0</v>
      </c>
      <c r="J382" s="84">
        <v>0</v>
      </c>
      <c r="K382" s="84">
        <v>0</v>
      </c>
      <c r="L382" s="44"/>
      <c r="M382" s="82" t="s">
        <v>301</v>
      </c>
      <c r="N382" s="84">
        <v>0.55320000000000003</v>
      </c>
      <c r="O382" s="84">
        <v>1.47E-2</v>
      </c>
      <c r="P382" s="84">
        <v>0.51939999999999997</v>
      </c>
      <c r="Q382" s="84">
        <v>0.28520000000000001</v>
      </c>
      <c r="R382" s="44"/>
      <c r="S382" s="82" t="s">
        <v>301</v>
      </c>
      <c r="T382" s="84">
        <v>0.55210000000000004</v>
      </c>
      <c r="U382" s="84">
        <v>0.29210000000000003</v>
      </c>
      <c r="V382" s="84">
        <v>0.62060000000000004</v>
      </c>
      <c r="W382" s="84">
        <v>0.53480000000000005</v>
      </c>
    </row>
    <row r="383" spans="1:23">
      <c r="A383" s="82" t="s">
        <v>302</v>
      </c>
      <c r="B383" s="84">
        <v>0</v>
      </c>
      <c r="C383" s="84">
        <v>0</v>
      </c>
      <c r="D383" s="84">
        <v>0</v>
      </c>
      <c r="E383" s="84">
        <v>0</v>
      </c>
      <c r="F383" s="44"/>
      <c r="G383" s="82" t="s">
        <v>302</v>
      </c>
      <c r="H383" s="84">
        <v>1.1000000000000001E-3</v>
      </c>
      <c r="I383" s="84">
        <v>1.4E-3</v>
      </c>
      <c r="J383" s="84">
        <v>0</v>
      </c>
      <c r="K383" s="84">
        <v>0</v>
      </c>
      <c r="L383" s="44"/>
      <c r="M383" s="82" t="s">
        <v>302</v>
      </c>
      <c r="N383" s="84">
        <v>0.51480000000000004</v>
      </c>
      <c r="O383" s="84">
        <v>2.6599999999999999E-2</v>
      </c>
      <c r="P383" s="84">
        <v>0.45789999999999997</v>
      </c>
      <c r="Q383" s="84">
        <v>0.28070000000000001</v>
      </c>
      <c r="R383" s="44"/>
      <c r="S383" s="82" t="s">
        <v>302</v>
      </c>
      <c r="T383" s="84">
        <v>0.4763</v>
      </c>
      <c r="U383" s="84">
        <v>0.28389999999999999</v>
      </c>
      <c r="V383" s="84">
        <v>0.59309999999999996</v>
      </c>
      <c r="W383" s="84">
        <v>0.53239999999999998</v>
      </c>
    </row>
    <row r="384" spans="1:23">
      <c r="A384" s="82" t="s">
        <v>303</v>
      </c>
      <c r="B384" s="84">
        <v>0</v>
      </c>
      <c r="C384" s="84">
        <v>0</v>
      </c>
      <c r="D384" s="84">
        <v>0</v>
      </c>
      <c r="E384" s="84">
        <v>0</v>
      </c>
      <c r="F384" s="44"/>
      <c r="G384" s="82" t="s">
        <v>303</v>
      </c>
      <c r="H384" s="84">
        <v>5.0999999999999997E-2</v>
      </c>
      <c r="I384" s="84">
        <v>4.0599999999999997E-2</v>
      </c>
      <c r="J384" s="84">
        <v>9.9000000000000008E-3</v>
      </c>
      <c r="K384" s="84">
        <v>0</v>
      </c>
      <c r="L384" s="44"/>
      <c r="M384" s="82" t="s">
        <v>303</v>
      </c>
      <c r="N384" s="84">
        <v>0.54510000000000003</v>
      </c>
      <c r="O384" s="84">
        <v>4.7199999999999999E-2</v>
      </c>
      <c r="P384" s="84">
        <v>0.42059999999999997</v>
      </c>
      <c r="Q384" s="84">
        <v>0.27689999999999998</v>
      </c>
      <c r="R384" s="44"/>
      <c r="S384" s="82" t="s">
        <v>303</v>
      </c>
      <c r="T384" s="84">
        <v>0.42330000000000001</v>
      </c>
      <c r="U384" s="84">
        <v>0.28560000000000002</v>
      </c>
      <c r="V384" s="84">
        <v>0.55559999999999998</v>
      </c>
      <c r="W384" s="84">
        <v>0.44219999999999998</v>
      </c>
    </row>
    <row r="385" spans="1:23">
      <c r="A385" s="82" t="s">
        <v>304</v>
      </c>
      <c r="B385" s="84">
        <v>7.8200000000000006E-2</v>
      </c>
      <c r="C385" s="84">
        <v>6.9800000000000001E-2</v>
      </c>
      <c r="D385" s="84">
        <v>0</v>
      </c>
      <c r="E385" s="84">
        <v>0</v>
      </c>
      <c r="F385" s="44"/>
      <c r="G385" s="82" t="s">
        <v>304</v>
      </c>
      <c r="H385" s="84">
        <v>0.24540000000000001</v>
      </c>
      <c r="I385" s="84">
        <v>0.1888</v>
      </c>
      <c r="J385" s="84">
        <v>0.1759</v>
      </c>
      <c r="K385" s="84">
        <v>4.1300000000000003E-2</v>
      </c>
      <c r="L385" s="44"/>
      <c r="M385" s="82" t="s">
        <v>304</v>
      </c>
      <c r="N385" s="84">
        <v>0.57969999999999999</v>
      </c>
      <c r="O385" s="84">
        <v>2.6700000000000002E-2</v>
      </c>
      <c r="P385" s="84">
        <v>0.43290000000000001</v>
      </c>
      <c r="Q385" s="84">
        <v>0.24049999999999999</v>
      </c>
      <c r="R385" s="44"/>
      <c r="S385" s="82" t="s">
        <v>304</v>
      </c>
      <c r="T385" s="84">
        <v>0.45329999999999998</v>
      </c>
      <c r="U385" s="84">
        <v>0.13600000000000001</v>
      </c>
      <c r="V385" s="84">
        <v>0.43690000000000001</v>
      </c>
      <c r="W385" s="84">
        <v>0.46650000000000003</v>
      </c>
    </row>
    <row r="386" spans="1:23">
      <c r="A386" s="82" t="s">
        <v>305</v>
      </c>
      <c r="B386" s="84">
        <v>0.4506</v>
      </c>
      <c r="C386" s="84">
        <v>0.33810000000000001</v>
      </c>
      <c r="D386" s="84">
        <v>0.1787</v>
      </c>
      <c r="E386" s="84">
        <v>0</v>
      </c>
      <c r="F386" s="44"/>
      <c r="G386" s="82" t="s">
        <v>305</v>
      </c>
      <c r="H386" s="84">
        <v>0.51270000000000004</v>
      </c>
      <c r="I386" s="84">
        <v>0.4385</v>
      </c>
      <c r="J386" s="84">
        <v>0.46879999999999999</v>
      </c>
      <c r="K386" s="84">
        <v>0.31940000000000002</v>
      </c>
      <c r="L386" s="44"/>
      <c r="M386" s="82" t="s">
        <v>305</v>
      </c>
      <c r="N386" s="84">
        <v>0.58209999999999995</v>
      </c>
      <c r="O386" s="84">
        <v>1.1299999999999999E-2</v>
      </c>
      <c r="P386" s="84">
        <v>0.45179999999999998</v>
      </c>
      <c r="Q386" s="84">
        <v>0.21679999999999999</v>
      </c>
      <c r="R386" s="44"/>
      <c r="S386" s="82" t="s">
        <v>305</v>
      </c>
      <c r="T386" s="84">
        <v>0.47620000000000001</v>
      </c>
      <c r="U386" s="84">
        <v>3.7999999999999999E-2</v>
      </c>
      <c r="V386" s="84">
        <v>0.36059999999999998</v>
      </c>
      <c r="W386" s="84">
        <v>0.49869999999999998</v>
      </c>
    </row>
    <row r="387" spans="1:23">
      <c r="A387" s="82" t="s">
        <v>306</v>
      </c>
      <c r="B387" s="84">
        <v>0.92279999999999995</v>
      </c>
      <c r="C387" s="84">
        <v>0.75939999999999996</v>
      </c>
      <c r="D387" s="84">
        <v>0.61129999999999995</v>
      </c>
      <c r="E387" s="84">
        <v>0.13200000000000001</v>
      </c>
      <c r="F387" s="44"/>
      <c r="G387" s="82" t="s">
        <v>306</v>
      </c>
      <c r="H387" s="84">
        <v>0.73089999999999999</v>
      </c>
      <c r="I387" s="84">
        <v>0.65010000000000001</v>
      </c>
      <c r="J387" s="84">
        <v>0.70860000000000001</v>
      </c>
      <c r="K387" s="84">
        <v>0.63519999999999999</v>
      </c>
      <c r="L387" s="44"/>
      <c r="M387" s="82" t="s">
        <v>306</v>
      </c>
      <c r="N387" s="84">
        <v>0.57550000000000001</v>
      </c>
      <c r="O387" s="84">
        <v>3.9E-2</v>
      </c>
      <c r="P387" s="84">
        <v>0.44169999999999998</v>
      </c>
      <c r="Q387" s="84">
        <v>0.29659999999999997</v>
      </c>
      <c r="R387" s="44"/>
      <c r="S387" s="82" t="s">
        <v>306</v>
      </c>
      <c r="T387" s="84">
        <v>0.41689999999999999</v>
      </c>
      <c r="U387" s="84">
        <v>2.7900000000000001E-2</v>
      </c>
      <c r="V387" s="84">
        <v>0.29330000000000001</v>
      </c>
      <c r="W387" s="84">
        <v>0.4078</v>
      </c>
    </row>
    <row r="388" spans="1:23">
      <c r="A388" s="82" t="s">
        <v>307</v>
      </c>
      <c r="B388" s="84">
        <v>0.97430000000000005</v>
      </c>
      <c r="C388" s="84">
        <v>0.83730000000000004</v>
      </c>
      <c r="D388" s="84">
        <v>0.61880000000000002</v>
      </c>
      <c r="E388" s="84">
        <v>0.63890000000000002</v>
      </c>
      <c r="F388" s="44"/>
      <c r="G388" s="82" t="s">
        <v>307</v>
      </c>
      <c r="H388" s="84">
        <v>0.87839999999999996</v>
      </c>
      <c r="I388" s="84">
        <v>0.7974</v>
      </c>
      <c r="J388" s="84">
        <v>0.8629</v>
      </c>
      <c r="K388" s="84">
        <v>0.82540000000000002</v>
      </c>
      <c r="L388" s="44"/>
      <c r="M388" s="82" t="s">
        <v>307</v>
      </c>
      <c r="N388" s="84">
        <v>0.48909999999999998</v>
      </c>
      <c r="O388" s="84">
        <v>7.9000000000000001E-2</v>
      </c>
      <c r="P388" s="84">
        <v>0.4864</v>
      </c>
      <c r="Q388" s="84">
        <v>0.22750000000000001</v>
      </c>
      <c r="R388" s="44"/>
      <c r="S388" s="82" t="s">
        <v>307</v>
      </c>
      <c r="T388" s="84">
        <v>0.37769999999999998</v>
      </c>
      <c r="U388" s="84">
        <v>6.2799999999999995E-2</v>
      </c>
      <c r="V388" s="84">
        <v>0.3024</v>
      </c>
      <c r="W388" s="84">
        <v>0.16489999999999999</v>
      </c>
    </row>
    <row r="389" spans="1:23">
      <c r="A389" s="82" t="s">
        <v>308</v>
      </c>
      <c r="B389" s="84">
        <v>0.98180000000000001</v>
      </c>
      <c r="C389" s="84">
        <v>0.74890000000000001</v>
      </c>
      <c r="D389" s="84">
        <v>0.63119999999999998</v>
      </c>
      <c r="E389" s="84">
        <v>0.73140000000000005</v>
      </c>
      <c r="F389" s="44"/>
      <c r="G389" s="82" t="s">
        <v>308</v>
      </c>
      <c r="H389" s="84">
        <v>0.95689999999999997</v>
      </c>
      <c r="I389" s="84">
        <v>0.81640000000000001</v>
      </c>
      <c r="J389" s="84">
        <v>0.93779999999999997</v>
      </c>
      <c r="K389" s="84">
        <v>0.95399999999999996</v>
      </c>
      <c r="L389" s="44"/>
      <c r="M389" s="82" t="s">
        <v>308</v>
      </c>
      <c r="N389" s="84">
        <v>0.40129999999999999</v>
      </c>
      <c r="O389" s="84">
        <v>5.8700000000000002E-2</v>
      </c>
      <c r="P389" s="84">
        <v>0.38119999999999998</v>
      </c>
      <c r="Q389" s="84">
        <v>0.26889999999999997</v>
      </c>
      <c r="R389" s="44"/>
      <c r="S389" s="82" t="s">
        <v>308</v>
      </c>
      <c r="T389" s="84">
        <v>0.26650000000000001</v>
      </c>
      <c r="U389" s="84">
        <v>0.12330000000000001</v>
      </c>
      <c r="V389" s="84">
        <v>0.28539999999999999</v>
      </c>
      <c r="W389" s="84">
        <v>0.17949999999999999</v>
      </c>
    </row>
    <row r="390" spans="1:23">
      <c r="A390" s="82" t="s">
        <v>309</v>
      </c>
      <c r="B390" s="84">
        <v>0.98280000000000001</v>
      </c>
      <c r="C390" s="84">
        <v>0.76880000000000004</v>
      </c>
      <c r="D390" s="84">
        <v>0.70679999999999998</v>
      </c>
      <c r="E390" s="84">
        <v>0.69350000000000001</v>
      </c>
      <c r="F390" s="44"/>
      <c r="G390" s="82" t="s">
        <v>309</v>
      </c>
      <c r="H390" s="84">
        <v>0.97360000000000002</v>
      </c>
      <c r="I390" s="84">
        <v>0.8508</v>
      </c>
      <c r="J390" s="84">
        <v>0.95989999999999998</v>
      </c>
      <c r="K390" s="84">
        <v>0.97819999999999996</v>
      </c>
      <c r="L390" s="44"/>
      <c r="M390" s="82" t="s">
        <v>309</v>
      </c>
      <c r="N390" s="84">
        <v>0.37780000000000002</v>
      </c>
      <c r="O390" s="84">
        <v>6.7500000000000004E-2</v>
      </c>
      <c r="P390" s="84">
        <v>0.33260000000000001</v>
      </c>
      <c r="Q390" s="84">
        <v>0.19739999999999999</v>
      </c>
      <c r="R390" s="44"/>
      <c r="S390" s="82" t="s">
        <v>309</v>
      </c>
      <c r="T390" s="84">
        <v>0.27079999999999999</v>
      </c>
      <c r="U390" s="84">
        <v>0.1048</v>
      </c>
      <c r="V390" s="84">
        <v>0.19650000000000001</v>
      </c>
      <c r="W390" s="84">
        <v>0.27879999999999999</v>
      </c>
    </row>
    <row r="391" spans="1:23">
      <c r="A391" s="82" t="s">
        <v>310</v>
      </c>
      <c r="B391" s="84">
        <v>0.9819</v>
      </c>
      <c r="C391" s="84">
        <v>0.67569999999999997</v>
      </c>
      <c r="D391" s="84">
        <v>0.7349</v>
      </c>
      <c r="E391" s="84">
        <v>0.70069999999999999</v>
      </c>
      <c r="F391" s="44"/>
      <c r="G391" s="82" t="s">
        <v>310</v>
      </c>
      <c r="H391" s="84">
        <v>0.97499999999999998</v>
      </c>
      <c r="I391" s="84">
        <v>0.83489999999999998</v>
      </c>
      <c r="J391" s="84">
        <v>0.94469999999999998</v>
      </c>
      <c r="K391" s="84">
        <v>0.94399999999999995</v>
      </c>
      <c r="L391" s="44"/>
      <c r="M391" s="82" t="s">
        <v>310</v>
      </c>
      <c r="N391" s="84">
        <v>0.45739999999999997</v>
      </c>
      <c r="O391" s="84">
        <v>9.4200000000000006E-2</v>
      </c>
      <c r="P391" s="84">
        <v>0.22209999999999999</v>
      </c>
      <c r="Q391" s="84">
        <v>0.1174</v>
      </c>
      <c r="R391" s="44"/>
      <c r="S391" s="82" t="s">
        <v>310</v>
      </c>
      <c r="T391" s="84">
        <v>0.33050000000000002</v>
      </c>
      <c r="U391" s="84">
        <v>0.1106</v>
      </c>
      <c r="V391" s="84">
        <v>0.10929999999999999</v>
      </c>
      <c r="W391" s="84">
        <v>0.28079999999999999</v>
      </c>
    </row>
    <row r="392" spans="1:23">
      <c r="A392" s="82" t="s">
        <v>311</v>
      </c>
      <c r="B392" s="84">
        <v>0.97960000000000003</v>
      </c>
      <c r="C392" s="84">
        <v>0.86</v>
      </c>
      <c r="D392" s="84">
        <v>0.72860000000000003</v>
      </c>
      <c r="E392" s="84">
        <v>0.75860000000000005</v>
      </c>
      <c r="F392" s="44"/>
      <c r="G392" s="82" t="s">
        <v>311</v>
      </c>
      <c r="H392" s="84">
        <v>0.89570000000000005</v>
      </c>
      <c r="I392" s="84">
        <v>0.83209999999999995</v>
      </c>
      <c r="J392" s="84">
        <v>0.84379999999999999</v>
      </c>
      <c r="K392" s="84">
        <v>0.88690000000000002</v>
      </c>
      <c r="L392" s="44"/>
      <c r="M392" s="82" t="s">
        <v>311</v>
      </c>
      <c r="N392" s="84">
        <v>0.57369999999999999</v>
      </c>
      <c r="O392" s="84">
        <v>0.1067</v>
      </c>
      <c r="P392" s="84">
        <v>0.1825</v>
      </c>
      <c r="Q392" s="84">
        <v>7.5999999999999998E-2</v>
      </c>
      <c r="R392" s="44"/>
      <c r="S392" s="82" t="s">
        <v>311</v>
      </c>
      <c r="T392" s="84">
        <v>0.3886</v>
      </c>
      <c r="U392" s="84">
        <v>0.1303</v>
      </c>
      <c r="V392" s="84">
        <v>6.3E-2</v>
      </c>
      <c r="W392" s="84">
        <v>0.2883</v>
      </c>
    </row>
    <row r="393" spans="1:23">
      <c r="A393" s="82" t="s">
        <v>312</v>
      </c>
      <c r="B393" s="84">
        <v>0.97370000000000001</v>
      </c>
      <c r="C393" s="84">
        <v>0.78010000000000002</v>
      </c>
      <c r="D393" s="84">
        <v>0.74609999999999999</v>
      </c>
      <c r="E393" s="84">
        <v>0.8175</v>
      </c>
      <c r="F393" s="44"/>
      <c r="G393" s="82" t="s">
        <v>312</v>
      </c>
      <c r="H393" s="84">
        <v>0.73470000000000002</v>
      </c>
      <c r="I393" s="84">
        <v>0.6875</v>
      </c>
      <c r="J393" s="84">
        <v>0.66490000000000005</v>
      </c>
      <c r="K393" s="84">
        <v>0.75060000000000004</v>
      </c>
      <c r="L393" s="44"/>
      <c r="M393" s="82" t="s">
        <v>312</v>
      </c>
      <c r="N393" s="84">
        <v>0.59899999999999998</v>
      </c>
      <c r="O393" s="84">
        <v>0.1017</v>
      </c>
      <c r="P393" s="84">
        <v>0.1862</v>
      </c>
      <c r="Q393" s="84">
        <v>9.7900000000000001E-2</v>
      </c>
      <c r="R393" s="44"/>
      <c r="S393" s="82" t="s">
        <v>312</v>
      </c>
      <c r="T393" s="84">
        <v>0.4985</v>
      </c>
      <c r="U393" s="84">
        <v>0.20810000000000001</v>
      </c>
      <c r="V393" s="84">
        <v>5.7099999999999998E-2</v>
      </c>
      <c r="W393" s="84">
        <v>0.32619999999999999</v>
      </c>
    </row>
    <row r="394" spans="1:23">
      <c r="A394" s="82" t="s">
        <v>313</v>
      </c>
      <c r="B394" s="84">
        <v>0.93720000000000003</v>
      </c>
      <c r="C394" s="84">
        <v>0.77969999999999995</v>
      </c>
      <c r="D394" s="84">
        <v>0.61480000000000001</v>
      </c>
      <c r="E394" s="84">
        <v>0.75049999999999994</v>
      </c>
      <c r="F394" s="44"/>
      <c r="G394" s="82" t="s">
        <v>313</v>
      </c>
      <c r="H394" s="84">
        <v>0.50539999999999996</v>
      </c>
      <c r="I394" s="84">
        <v>0.51449999999999996</v>
      </c>
      <c r="J394" s="84">
        <v>0.41589999999999999</v>
      </c>
      <c r="K394" s="84">
        <v>0.49669999999999997</v>
      </c>
      <c r="L394" s="44"/>
      <c r="M394" s="82" t="s">
        <v>313</v>
      </c>
      <c r="N394" s="84">
        <v>0.62619999999999998</v>
      </c>
      <c r="O394" s="84">
        <v>0.1178</v>
      </c>
      <c r="P394" s="84">
        <v>0.15939999999999999</v>
      </c>
      <c r="Q394" s="84">
        <v>7.0099999999999996E-2</v>
      </c>
      <c r="R394" s="44"/>
      <c r="S394" s="82" t="s">
        <v>313</v>
      </c>
      <c r="T394" s="84">
        <v>0.54379999999999995</v>
      </c>
      <c r="U394" s="84">
        <v>0.20519999999999999</v>
      </c>
      <c r="V394" s="84">
        <v>6.0699999999999997E-2</v>
      </c>
      <c r="W394" s="84">
        <v>0.22850000000000001</v>
      </c>
    </row>
    <row r="395" spans="1:23">
      <c r="A395" s="82" t="s">
        <v>314</v>
      </c>
      <c r="B395" s="84">
        <v>0.89190000000000003</v>
      </c>
      <c r="C395" s="84">
        <v>0.61329999999999996</v>
      </c>
      <c r="D395" s="84">
        <v>0.1096</v>
      </c>
      <c r="E395" s="84">
        <v>4.2299999999999997E-2</v>
      </c>
      <c r="F395" s="44"/>
      <c r="G395" s="82" t="s">
        <v>314</v>
      </c>
      <c r="H395" s="84">
        <v>0.25580000000000003</v>
      </c>
      <c r="I395" s="84">
        <v>0.29970000000000002</v>
      </c>
      <c r="J395" s="84">
        <v>0.13900000000000001</v>
      </c>
      <c r="K395" s="84">
        <v>0.21590000000000001</v>
      </c>
      <c r="L395" s="44"/>
      <c r="M395" s="82" t="s">
        <v>314</v>
      </c>
      <c r="N395" s="84">
        <v>0.73029999999999995</v>
      </c>
      <c r="O395" s="84">
        <v>0.14630000000000001</v>
      </c>
      <c r="P395" s="84">
        <v>0.14050000000000001</v>
      </c>
      <c r="Q395" s="84">
        <v>4.8399999999999999E-2</v>
      </c>
      <c r="R395" s="44"/>
      <c r="S395" s="82" t="s">
        <v>314</v>
      </c>
      <c r="T395" s="84">
        <v>0.59460000000000002</v>
      </c>
      <c r="U395" s="84">
        <v>0.2545</v>
      </c>
      <c r="V395" s="84">
        <v>6.8900000000000003E-2</v>
      </c>
      <c r="W395" s="84">
        <v>0.1807</v>
      </c>
    </row>
    <row r="396" spans="1:23">
      <c r="A396" s="82" t="s">
        <v>315</v>
      </c>
      <c r="B396" s="84">
        <v>0.20069999999999999</v>
      </c>
      <c r="C396" s="84">
        <v>0.251</v>
      </c>
      <c r="D396" s="84">
        <v>0</v>
      </c>
      <c r="E396" s="84">
        <v>0</v>
      </c>
      <c r="F396" s="44"/>
      <c r="G396" s="82" t="s">
        <v>315</v>
      </c>
      <c r="H396" s="84">
        <v>5.1400000000000001E-2</v>
      </c>
      <c r="I396" s="84">
        <v>8.5300000000000001E-2</v>
      </c>
      <c r="J396" s="84">
        <v>3.3999999999999998E-3</v>
      </c>
      <c r="K396" s="84">
        <v>4.7999999999999996E-3</v>
      </c>
      <c r="L396" s="44"/>
      <c r="M396" s="82" t="s">
        <v>315</v>
      </c>
      <c r="N396" s="84">
        <v>0.82210000000000005</v>
      </c>
      <c r="O396" s="84">
        <v>0.15740000000000001</v>
      </c>
      <c r="P396" s="84">
        <v>0.19400000000000001</v>
      </c>
      <c r="Q396" s="84">
        <v>8.3699999999999997E-2</v>
      </c>
      <c r="R396" s="44"/>
      <c r="S396" s="82" t="s">
        <v>315</v>
      </c>
      <c r="T396" s="84">
        <v>0.623</v>
      </c>
      <c r="U396" s="84">
        <v>0.33489999999999998</v>
      </c>
      <c r="V396" s="84">
        <v>0.12039999999999999</v>
      </c>
      <c r="W396" s="84">
        <v>0.1434</v>
      </c>
    </row>
    <row r="397" spans="1:23">
      <c r="A397" s="82" t="s">
        <v>316</v>
      </c>
      <c r="B397" s="84">
        <v>0</v>
      </c>
      <c r="C397" s="84">
        <v>0</v>
      </c>
      <c r="D397" s="84">
        <v>0</v>
      </c>
      <c r="E397" s="84">
        <v>0</v>
      </c>
      <c r="F397" s="44"/>
      <c r="G397" s="82" t="s">
        <v>316</v>
      </c>
      <c r="H397" s="84">
        <v>1.4E-3</v>
      </c>
      <c r="I397" s="84">
        <v>6.1000000000000004E-3</v>
      </c>
      <c r="J397" s="84">
        <v>0</v>
      </c>
      <c r="K397" s="84">
        <v>0</v>
      </c>
      <c r="L397" s="44"/>
      <c r="M397" s="82" t="s">
        <v>316</v>
      </c>
      <c r="N397" s="84">
        <v>0.76180000000000003</v>
      </c>
      <c r="O397" s="84">
        <v>0.14599999999999999</v>
      </c>
      <c r="P397" s="84">
        <v>0.33910000000000001</v>
      </c>
      <c r="Q397" s="84">
        <v>9.9900000000000003E-2</v>
      </c>
      <c r="R397" s="44"/>
      <c r="S397" s="82" t="s">
        <v>316</v>
      </c>
      <c r="T397" s="84">
        <v>0.6069</v>
      </c>
      <c r="U397" s="84">
        <v>0.33019999999999999</v>
      </c>
      <c r="V397" s="84">
        <v>0.28370000000000001</v>
      </c>
      <c r="W397" s="84">
        <v>7.3999999999999996E-2</v>
      </c>
    </row>
    <row r="398" spans="1:23">
      <c r="A398" s="82" t="s">
        <v>317</v>
      </c>
      <c r="B398" s="84">
        <v>0</v>
      </c>
      <c r="C398" s="84">
        <v>0</v>
      </c>
      <c r="D398" s="84">
        <v>0</v>
      </c>
      <c r="E398" s="84">
        <v>0</v>
      </c>
      <c r="F398" s="44"/>
      <c r="G398" s="82" t="s">
        <v>317</v>
      </c>
      <c r="H398" s="84">
        <v>0</v>
      </c>
      <c r="I398" s="84">
        <v>0</v>
      </c>
      <c r="J398" s="84">
        <v>0</v>
      </c>
      <c r="K398" s="84">
        <v>0</v>
      </c>
      <c r="L398" s="44"/>
      <c r="M398" s="82" t="s">
        <v>317</v>
      </c>
      <c r="N398" s="84">
        <v>0.65510000000000002</v>
      </c>
      <c r="O398" s="84">
        <v>0.12659999999999999</v>
      </c>
      <c r="P398" s="84">
        <v>0.48070000000000002</v>
      </c>
      <c r="Q398" s="84">
        <v>0.1414</v>
      </c>
      <c r="R398" s="44"/>
      <c r="S398" s="82" t="s">
        <v>317</v>
      </c>
      <c r="T398" s="84">
        <v>0.54159999999999997</v>
      </c>
      <c r="U398" s="84">
        <v>0.33339999999999997</v>
      </c>
      <c r="V398" s="84">
        <v>0.50480000000000003</v>
      </c>
      <c r="W398" s="84">
        <v>4.3799999999999999E-2</v>
      </c>
    </row>
    <row r="399" spans="1:23">
      <c r="A399" s="82" t="s">
        <v>318</v>
      </c>
      <c r="B399" s="84">
        <v>0</v>
      </c>
      <c r="C399" s="84">
        <v>0</v>
      </c>
      <c r="D399" s="84">
        <v>0</v>
      </c>
      <c r="E399" s="84">
        <v>0</v>
      </c>
      <c r="F399" s="44"/>
      <c r="G399" s="82" t="s">
        <v>318</v>
      </c>
      <c r="H399" s="84">
        <v>0</v>
      </c>
      <c r="I399" s="84">
        <v>0</v>
      </c>
      <c r="J399" s="84">
        <v>0</v>
      </c>
      <c r="K399" s="84">
        <v>0</v>
      </c>
      <c r="L399" s="44"/>
      <c r="M399" s="82" t="s">
        <v>318</v>
      </c>
      <c r="N399" s="84">
        <v>0.69110000000000005</v>
      </c>
      <c r="O399" s="84">
        <v>0.27250000000000002</v>
      </c>
      <c r="P399" s="84">
        <v>0.67010000000000003</v>
      </c>
      <c r="Q399" s="84">
        <v>0.1593</v>
      </c>
      <c r="R399" s="44"/>
      <c r="S399" s="82" t="s">
        <v>318</v>
      </c>
      <c r="T399" s="84">
        <v>0.755</v>
      </c>
      <c r="U399" s="84">
        <v>0.58289999999999997</v>
      </c>
      <c r="V399" s="84">
        <v>0.43130000000000002</v>
      </c>
      <c r="W399" s="84">
        <v>1.9800000000000002E-2</v>
      </c>
    </row>
    <row r="400" spans="1:23">
      <c r="A400" s="82" t="s">
        <v>319</v>
      </c>
      <c r="B400" s="84">
        <v>0</v>
      </c>
      <c r="C400" s="84">
        <v>0</v>
      </c>
      <c r="D400" s="84">
        <v>0</v>
      </c>
      <c r="E400" s="84">
        <v>0</v>
      </c>
      <c r="F400" s="44"/>
      <c r="G400" s="82" t="s">
        <v>319</v>
      </c>
      <c r="H400" s="84">
        <v>0</v>
      </c>
      <c r="I400" s="84">
        <v>0</v>
      </c>
      <c r="J400" s="84">
        <v>0</v>
      </c>
      <c r="K400" s="84">
        <v>0</v>
      </c>
      <c r="L400" s="44"/>
      <c r="M400" s="82" t="s">
        <v>319</v>
      </c>
      <c r="N400" s="84">
        <v>0.79449999999999998</v>
      </c>
      <c r="O400" s="84">
        <v>0.25169999999999998</v>
      </c>
      <c r="P400" s="84">
        <v>0.60929999999999995</v>
      </c>
      <c r="Q400" s="84">
        <v>0.1847</v>
      </c>
      <c r="R400" s="44"/>
      <c r="S400" s="82" t="s">
        <v>319</v>
      </c>
      <c r="T400" s="84">
        <v>0.80249999999999999</v>
      </c>
      <c r="U400" s="84">
        <v>0.71909999999999996</v>
      </c>
      <c r="V400" s="84">
        <v>0.27929999999999999</v>
      </c>
      <c r="W400" s="84">
        <v>5.3100000000000001E-2</v>
      </c>
    </row>
    <row r="401" spans="1:23">
      <c r="A401" s="82" t="s">
        <v>320</v>
      </c>
      <c r="B401" s="84">
        <v>0</v>
      </c>
      <c r="C401" s="84">
        <v>0</v>
      </c>
      <c r="D401" s="84">
        <v>0</v>
      </c>
      <c r="E401" s="84">
        <v>0</v>
      </c>
      <c r="F401" s="44"/>
      <c r="G401" s="82" t="s">
        <v>320</v>
      </c>
      <c r="H401" s="84">
        <v>0</v>
      </c>
      <c r="I401" s="84">
        <v>0</v>
      </c>
      <c r="J401" s="84">
        <v>0</v>
      </c>
      <c r="K401" s="84">
        <v>0</v>
      </c>
      <c r="L401" s="44"/>
      <c r="M401" s="82" t="s">
        <v>320</v>
      </c>
      <c r="N401" s="84">
        <v>0.67849999999999999</v>
      </c>
      <c r="O401" s="84">
        <v>0.21820000000000001</v>
      </c>
      <c r="P401" s="84">
        <v>0.7157</v>
      </c>
      <c r="Q401" s="84">
        <v>0.13830000000000001</v>
      </c>
      <c r="R401" s="44"/>
      <c r="S401" s="82" t="s">
        <v>320</v>
      </c>
      <c r="T401" s="84">
        <v>0.7681</v>
      </c>
      <c r="U401" s="84">
        <v>0.69079999999999997</v>
      </c>
      <c r="V401" s="84">
        <v>0.32600000000000001</v>
      </c>
      <c r="W401" s="84">
        <v>0.1613</v>
      </c>
    </row>
    <row r="402" spans="1:23">
      <c r="A402" s="115" t="s">
        <v>321</v>
      </c>
      <c r="B402" s="84">
        <v>0</v>
      </c>
      <c r="C402" s="84">
        <v>0</v>
      </c>
      <c r="D402" s="84">
        <v>0</v>
      </c>
      <c r="E402" s="84">
        <v>0</v>
      </c>
      <c r="F402" s="44"/>
      <c r="G402" s="115" t="s">
        <v>321</v>
      </c>
      <c r="H402" s="84">
        <v>0</v>
      </c>
      <c r="I402" s="84">
        <v>0</v>
      </c>
      <c r="J402" s="84">
        <v>0</v>
      </c>
      <c r="K402" s="84">
        <v>0</v>
      </c>
      <c r="L402" s="44"/>
      <c r="M402" s="115" t="s">
        <v>321</v>
      </c>
      <c r="N402" s="84">
        <v>0.73850000000000005</v>
      </c>
      <c r="O402" s="84">
        <v>0.19919999999999999</v>
      </c>
      <c r="P402" s="84">
        <v>0.75360000000000005</v>
      </c>
      <c r="Q402" s="84">
        <v>0.1255</v>
      </c>
      <c r="R402" s="44"/>
      <c r="S402" s="115" t="s">
        <v>321</v>
      </c>
      <c r="T402" s="84">
        <v>0.77459999999999996</v>
      </c>
      <c r="U402" s="84">
        <v>0.64580000000000004</v>
      </c>
      <c r="V402" s="84">
        <v>0.32129999999999997</v>
      </c>
      <c r="W402" s="84">
        <v>0.29659999999999997</v>
      </c>
    </row>
    <row r="403" spans="1:23">
      <c r="A403" s="82" t="s">
        <v>322</v>
      </c>
      <c r="B403" s="84">
        <v>0</v>
      </c>
      <c r="C403" s="84">
        <v>0</v>
      </c>
      <c r="D403" s="84">
        <v>0</v>
      </c>
      <c r="E403" s="84">
        <v>0</v>
      </c>
      <c r="F403" s="44"/>
      <c r="G403" s="82" t="s">
        <v>322</v>
      </c>
      <c r="H403" s="84">
        <v>0</v>
      </c>
      <c r="I403" s="84">
        <v>0</v>
      </c>
      <c r="J403" s="84">
        <v>0</v>
      </c>
      <c r="K403" s="84">
        <v>0</v>
      </c>
      <c r="L403" s="44"/>
      <c r="M403" s="82" t="s">
        <v>322</v>
      </c>
      <c r="N403" s="84">
        <v>0.7147</v>
      </c>
      <c r="O403" s="84">
        <v>0.2288</v>
      </c>
      <c r="P403" s="84">
        <v>0.63759999999999994</v>
      </c>
      <c r="Q403" s="84">
        <v>0.1116</v>
      </c>
      <c r="R403" s="44"/>
      <c r="S403" s="82" t="s">
        <v>322</v>
      </c>
      <c r="T403" s="84">
        <v>0.75939999999999996</v>
      </c>
      <c r="U403" s="84">
        <v>0.63859999999999995</v>
      </c>
      <c r="V403" s="84">
        <v>0.3014</v>
      </c>
      <c r="W403" s="84">
        <v>0.39560000000000001</v>
      </c>
    </row>
    <row r="404" spans="1:23">
      <c r="A404" s="82" t="s">
        <v>323</v>
      </c>
      <c r="B404" s="84">
        <v>0</v>
      </c>
      <c r="C404" s="84">
        <v>0</v>
      </c>
      <c r="D404" s="84">
        <v>0</v>
      </c>
      <c r="E404" s="84">
        <v>0</v>
      </c>
      <c r="F404" s="44"/>
      <c r="G404" s="82" t="s">
        <v>323</v>
      </c>
      <c r="H404" s="84">
        <v>0</v>
      </c>
      <c r="I404" s="84">
        <v>0</v>
      </c>
      <c r="J404" s="84">
        <v>0</v>
      </c>
      <c r="K404" s="84">
        <v>0</v>
      </c>
      <c r="L404" s="44"/>
      <c r="M404" s="82" t="s">
        <v>323</v>
      </c>
      <c r="N404" s="84">
        <v>0.66080000000000005</v>
      </c>
      <c r="O404" s="84">
        <v>0.2366</v>
      </c>
      <c r="P404" s="84">
        <v>0.61029999999999995</v>
      </c>
      <c r="Q404" s="84">
        <v>0.1236</v>
      </c>
      <c r="R404" s="44"/>
      <c r="S404" s="82" t="s">
        <v>323</v>
      </c>
      <c r="T404" s="84">
        <v>0.67530000000000001</v>
      </c>
      <c r="U404" s="84">
        <v>0.62029999999999996</v>
      </c>
      <c r="V404" s="84">
        <v>0.23769999999999999</v>
      </c>
      <c r="W404" s="84">
        <v>0.4168</v>
      </c>
    </row>
    <row r="405" spans="1:23">
      <c r="A405" s="82" t="s">
        <v>324</v>
      </c>
      <c r="B405" s="84">
        <v>0</v>
      </c>
      <c r="C405" s="84">
        <v>0</v>
      </c>
      <c r="D405" s="84">
        <v>0</v>
      </c>
      <c r="E405" s="84">
        <v>0</v>
      </c>
      <c r="F405" s="44"/>
      <c r="G405" s="82" t="s">
        <v>324</v>
      </c>
      <c r="H405" s="84">
        <v>0</v>
      </c>
      <c r="I405" s="84">
        <v>0</v>
      </c>
      <c r="J405" s="84">
        <v>0</v>
      </c>
      <c r="K405" s="84">
        <v>0</v>
      </c>
      <c r="L405" s="44"/>
      <c r="M405" s="82" t="s">
        <v>324</v>
      </c>
      <c r="N405" s="84">
        <v>0.59619999999999995</v>
      </c>
      <c r="O405" s="84">
        <v>0.20519999999999999</v>
      </c>
      <c r="P405" s="84">
        <v>0.5655</v>
      </c>
      <c r="Q405" s="84">
        <v>0.10639999999999999</v>
      </c>
      <c r="R405" s="44"/>
      <c r="S405" s="82" t="s">
        <v>324</v>
      </c>
      <c r="T405" s="84">
        <v>0.60309999999999997</v>
      </c>
      <c r="U405" s="84">
        <v>0.63719999999999999</v>
      </c>
      <c r="V405" s="84">
        <v>0.2117</v>
      </c>
      <c r="W405" s="84">
        <v>0.4012</v>
      </c>
    </row>
    <row r="406" spans="1:23">
      <c r="A406" s="82" t="s">
        <v>325</v>
      </c>
      <c r="B406" s="84">
        <v>0</v>
      </c>
      <c r="C406" s="84">
        <v>0</v>
      </c>
      <c r="D406" s="84">
        <v>0</v>
      </c>
      <c r="E406" s="84">
        <v>0</v>
      </c>
      <c r="F406" s="44"/>
      <c r="G406" s="82" t="s">
        <v>325</v>
      </c>
      <c r="H406" s="84">
        <v>0</v>
      </c>
      <c r="I406" s="84">
        <v>0</v>
      </c>
      <c r="J406" s="84">
        <v>0</v>
      </c>
      <c r="K406" s="84">
        <v>0</v>
      </c>
      <c r="L406" s="44"/>
      <c r="M406" s="82" t="s">
        <v>325</v>
      </c>
      <c r="N406" s="84">
        <v>0.6502</v>
      </c>
      <c r="O406" s="84">
        <v>0.18079999999999999</v>
      </c>
      <c r="P406" s="84">
        <v>0.48249999999999998</v>
      </c>
      <c r="Q406" s="84">
        <v>5.1200000000000002E-2</v>
      </c>
      <c r="R406" s="44"/>
      <c r="S406" s="82" t="s">
        <v>325</v>
      </c>
      <c r="T406" s="84">
        <v>0.56999999999999995</v>
      </c>
      <c r="U406" s="84">
        <v>0.64219999999999999</v>
      </c>
      <c r="V406" s="84">
        <v>0.1822</v>
      </c>
      <c r="W406" s="84">
        <v>0.41539999999999999</v>
      </c>
    </row>
    <row r="407" spans="1:23">
      <c r="A407" s="82" t="s">
        <v>326</v>
      </c>
      <c r="B407" s="84">
        <v>0</v>
      </c>
      <c r="C407" s="84">
        <v>0</v>
      </c>
      <c r="D407" s="84">
        <v>0</v>
      </c>
      <c r="E407" s="84">
        <v>0</v>
      </c>
      <c r="F407" s="44"/>
      <c r="G407" s="82" t="s">
        <v>326</v>
      </c>
      <c r="H407" s="84">
        <v>1.5E-3</v>
      </c>
      <c r="I407" s="84">
        <v>1.4E-3</v>
      </c>
      <c r="J407" s="84">
        <v>0</v>
      </c>
      <c r="K407" s="84">
        <v>0</v>
      </c>
      <c r="L407" s="44"/>
      <c r="M407" s="82" t="s">
        <v>326</v>
      </c>
      <c r="N407" s="84">
        <v>0.48359999999999997</v>
      </c>
      <c r="O407" s="84">
        <v>0.15740000000000001</v>
      </c>
      <c r="P407" s="84">
        <v>0.47720000000000001</v>
      </c>
      <c r="Q407" s="84">
        <v>2.18E-2</v>
      </c>
      <c r="R407" s="44"/>
      <c r="S407" s="82" t="s">
        <v>326</v>
      </c>
      <c r="T407" s="84">
        <v>0.36770000000000003</v>
      </c>
      <c r="U407" s="84">
        <v>0.5958</v>
      </c>
      <c r="V407" s="84">
        <v>0.14430000000000001</v>
      </c>
      <c r="W407" s="84">
        <v>0.4647</v>
      </c>
    </row>
    <row r="408" spans="1:23">
      <c r="A408" s="82" t="s">
        <v>327</v>
      </c>
      <c r="B408" s="84">
        <v>0</v>
      </c>
      <c r="C408" s="84">
        <v>0</v>
      </c>
      <c r="D408" s="84">
        <v>0</v>
      </c>
      <c r="E408" s="84">
        <v>0</v>
      </c>
      <c r="F408" s="44"/>
      <c r="G408" s="82" t="s">
        <v>327</v>
      </c>
      <c r="H408" s="84">
        <v>4.4999999999999998E-2</v>
      </c>
      <c r="I408" s="84">
        <v>4.02E-2</v>
      </c>
      <c r="J408" s="84">
        <v>9.1999999999999998E-3</v>
      </c>
      <c r="K408" s="84">
        <v>0</v>
      </c>
      <c r="L408" s="44"/>
      <c r="M408" s="82" t="s">
        <v>327</v>
      </c>
      <c r="N408" s="84">
        <v>0.29039999999999999</v>
      </c>
      <c r="O408" s="84">
        <v>0.1129</v>
      </c>
      <c r="P408" s="84">
        <v>0.46010000000000001</v>
      </c>
      <c r="Q408" s="84">
        <v>2.4E-2</v>
      </c>
      <c r="R408" s="44"/>
      <c r="S408" s="82" t="s">
        <v>327</v>
      </c>
      <c r="T408" s="84">
        <v>0.26050000000000001</v>
      </c>
      <c r="U408" s="84">
        <v>0.48509999999999998</v>
      </c>
      <c r="V408" s="84">
        <v>0.114</v>
      </c>
      <c r="W408" s="84">
        <v>0.48399999999999999</v>
      </c>
    </row>
    <row r="409" spans="1:23">
      <c r="A409" s="82" t="s">
        <v>328</v>
      </c>
      <c r="B409" s="84">
        <v>0.16109999999999999</v>
      </c>
      <c r="C409" s="84">
        <v>9.11E-2</v>
      </c>
      <c r="D409" s="84">
        <v>0</v>
      </c>
      <c r="E409" s="84">
        <v>0</v>
      </c>
      <c r="F409" s="44"/>
      <c r="G409" s="82" t="s">
        <v>328</v>
      </c>
      <c r="H409" s="84">
        <v>0.23549999999999999</v>
      </c>
      <c r="I409" s="84">
        <v>0.20330000000000001</v>
      </c>
      <c r="J409" s="84">
        <v>0.16750000000000001</v>
      </c>
      <c r="K409" s="84">
        <v>4.2299999999999997E-2</v>
      </c>
      <c r="L409" s="44"/>
      <c r="M409" s="82" t="s">
        <v>328</v>
      </c>
      <c r="N409" s="84">
        <v>0.21390000000000001</v>
      </c>
      <c r="O409" s="84">
        <v>3.9699999999999999E-2</v>
      </c>
      <c r="P409" s="84">
        <v>0.41959999999999997</v>
      </c>
      <c r="Q409" s="84">
        <v>3.4299999999999997E-2</v>
      </c>
      <c r="R409" s="44"/>
      <c r="S409" s="82" t="s">
        <v>328</v>
      </c>
      <c r="T409" s="84">
        <v>0.2092</v>
      </c>
      <c r="U409" s="84">
        <v>0.30959999999999999</v>
      </c>
      <c r="V409" s="84">
        <v>9.4100000000000003E-2</v>
      </c>
      <c r="W409" s="84">
        <v>0.51849999999999996</v>
      </c>
    </row>
    <row r="410" spans="1:23">
      <c r="A410" s="82" t="s">
        <v>329</v>
      </c>
      <c r="B410" s="84">
        <v>0.73829999999999996</v>
      </c>
      <c r="C410" s="84">
        <v>0.49230000000000002</v>
      </c>
      <c r="D410" s="84">
        <v>6.3600000000000004E-2</v>
      </c>
      <c r="E410" s="84">
        <v>0</v>
      </c>
      <c r="F410" s="44"/>
      <c r="G410" s="82" t="s">
        <v>329</v>
      </c>
      <c r="H410" s="84">
        <v>0.48920000000000002</v>
      </c>
      <c r="I410" s="84">
        <v>0.44090000000000001</v>
      </c>
      <c r="J410" s="84">
        <v>0.45910000000000001</v>
      </c>
      <c r="K410" s="84">
        <v>0.31730000000000003</v>
      </c>
      <c r="L410" s="44"/>
      <c r="M410" s="82" t="s">
        <v>329</v>
      </c>
      <c r="N410" s="84">
        <v>0.14169999999999999</v>
      </c>
      <c r="O410" s="84">
        <v>9.7000000000000003E-3</v>
      </c>
      <c r="P410" s="84">
        <v>0.4143</v>
      </c>
      <c r="Q410" s="84">
        <v>5.8400000000000001E-2</v>
      </c>
      <c r="R410" s="44"/>
      <c r="S410" s="82" t="s">
        <v>329</v>
      </c>
      <c r="T410" s="84">
        <v>0.18329999999999999</v>
      </c>
      <c r="U410" s="84">
        <v>0.16850000000000001</v>
      </c>
      <c r="V410" s="84">
        <v>8.4500000000000006E-2</v>
      </c>
      <c r="W410" s="84">
        <v>0.57799999999999996</v>
      </c>
    </row>
    <row r="411" spans="1:23">
      <c r="A411" s="82" t="s">
        <v>330</v>
      </c>
      <c r="B411" s="84">
        <v>0.81989999999999996</v>
      </c>
      <c r="C411" s="84">
        <v>0.81630000000000003</v>
      </c>
      <c r="D411" s="84">
        <v>0.2737</v>
      </c>
      <c r="E411" s="84">
        <v>3.8600000000000002E-2</v>
      </c>
      <c r="F411" s="44"/>
      <c r="G411" s="82" t="s">
        <v>330</v>
      </c>
      <c r="H411" s="84">
        <v>0.71209999999999996</v>
      </c>
      <c r="I411" s="84">
        <v>0.64300000000000002</v>
      </c>
      <c r="J411" s="84">
        <v>0.70099999999999996</v>
      </c>
      <c r="K411" s="84">
        <v>0.65469999999999995</v>
      </c>
      <c r="L411" s="44"/>
      <c r="M411" s="82" t="s">
        <v>330</v>
      </c>
      <c r="N411" s="84">
        <v>3.7900000000000003E-2</v>
      </c>
      <c r="O411" s="84">
        <v>1.24E-2</v>
      </c>
      <c r="P411" s="84">
        <v>0.49990000000000001</v>
      </c>
      <c r="Q411" s="84">
        <v>5.0900000000000001E-2</v>
      </c>
      <c r="R411" s="44"/>
      <c r="S411" s="82" t="s">
        <v>330</v>
      </c>
      <c r="T411" s="84">
        <v>0.14199999999999999</v>
      </c>
      <c r="U411" s="84">
        <v>0.20180000000000001</v>
      </c>
      <c r="V411" s="84">
        <v>2.6599999999999999E-2</v>
      </c>
      <c r="W411" s="84">
        <v>0.62280000000000002</v>
      </c>
    </row>
    <row r="412" spans="1:23">
      <c r="A412" s="82" t="s">
        <v>331</v>
      </c>
      <c r="B412" s="84">
        <v>0.84840000000000004</v>
      </c>
      <c r="C412" s="84">
        <v>0.88460000000000005</v>
      </c>
      <c r="D412" s="84">
        <v>0.47960000000000003</v>
      </c>
      <c r="E412" s="84">
        <v>0.18740000000000001</v>
      </c>
      <c r="F412" s="44"/>
      <c r="G412" s="82" t="s">
        <v>331</v>
      </c>
      <c r="H412" s="84">
        <v>0.88759999999999994</v>
      </c>
      <c r="I412" s="84">
        <v>0.80130000000000001</v>
      </c>
      <c r="J412" s="84">
        <v>0.86639999999999995</v>
      </c>
      <c r="K412" s="84">
        <v>0.85719999999999996</v>
      </c>
      <c r="L412" s="44"/>
      <c r="M412" s="82" t="s">
        <v>331</v>
      </c>
      <c r="N412" s="84">
        <v>6.2700000000000006E-2</v>
      </c>
      <c r="O412" s="84">
        <v>2.5999999999999999E-3</v>
      </c>
      <c r="P412" s="84">
        <v>0.48509999999999998</v>
      </c>
      <c r="Q412" s="84">
        <v>2.9700000000000001E-2</v>
      </c>
      <c r="R412" s="44"/>
      <c r="S412" s="82" t="s">
        <v>331</v>
      </c>
      <c r="T412" s="84">
        <v>0.19289999999999999</v>
      </c>
      <c r="U412" s="84">
        <v>0.25419999999999998</v>
      </c>
      <c r="V412" s="84">
        <v>8.6E-3</v>
      </c>
      <c r="W412" s="84">
        <v>0.50609999999999999</v>
      </c>
    </row>
    <row r="413" spans="1:23">
      <c r="A413" s="82" t="s">
        <v>332</v>
      </c>
      <c r="B413" s="84">
        <v>0.98080000000000001</v>
      </c>
      <c r="C413" s="84">
        <v>0.8</v>
      </c>
      <c r="D413" s="84">
        <v>0.28499999999999998</v>
      </c>
      <c r="E413" s="84">
        <v>0.22389999999999999</v>
      </c>
      <c r="F413" s="44"/>
      <c r="G413" s="82" t="s">
        <v>332</v>
      </c>
      <c r="H413" s="84">
        <v>0.96230000000000004</v>
      </c>
      <c r="I413" s="84">
        <v>0.87309999999999999</v>
      </c>
      <c r="J413" s="84">
        <v>0.96120000000000005</v>
      </c>
      <c r="K413" s="84">
        <v>0.93979999999999997</v>
      </c>
      <c r="L413" s="44"/>
      <c r="M413" s="82" t="s">
        <v>332</v>
      </c>
      <c r="N413" s="84">
        <v>0.1399</v>
      </c>
      <c r="O413" s="84">
        <v>7.0000000000000001E-3</v>
      </c>
      <c r="P413" s="84">
        <v>0.3987</v>
      </c>
      <c r="Q413" s="84">
        <v>1.1999999999999999E-3</v>
      </c>
      <c r="R413" s="44"/>
      <c r="S413" s="82" t="s">
        <v>332</v>
      </c>
      <c r="T413" s="84">
        <v>0.21299999999999999</v>
      </c>
      <c r="U413" s="84">
        <v>0.26550000000000001</v>
      </c>
      <c r="V413" s="84">
        <v>1E-4</v>
      </c>
      <c r="W413" s="84">
        <v>0.28689999999999999</v>
      </c>
    </row>
    <row r="414" spans="1:23">
      <c r="A414" s="82" t="s">
        <v>333</v>
      </c>
      <c r="B414" s="84">
        <v>0.9819</v>
      </c>
      <c r="C414" s="84">
        <v>0.7661</v>
      </c>
      <c r="D414" s="84">
        <v>0.40689999999999998</v>
      </c>
      <c r="E414" s="84">
        <v>0.17860000000000001</v>
      </c>
      <c r="F414" s="44"/>
      <c r="G414" s="82" t="s">
        <v>333</v>
      </c>
      <c r="H414" s="84">
        <v>0.97640000000000005</v>
      </c>
      <c r="I414" s="84">
        <v>0.8538</v>
      </c>
      <c r="J414" s="84">
        <v>0.96850000000000003</v>
      </c>
      <c r="K414" s="84">
        <v>0.97899999999999998</v>
      </c>
      <c r="L414" s="44"/>
      <c r="M414" s="82" t="s">
        <v>333</v>
      </c>
      <c r="N414" s="84">
        <v>0.17080000000000001</v>
      </c>
      <c r="O414" s="84">
        <v>2.7000000000000001E-3</v>
      </c>
      <c r="P414" s="84">
        <v>0.25829999999999997</v>
      </c>
      <c r="Q414" s="84">
        <v>1E-4</v>
      </c>
      <c r="R414" s="44"/>
      <c r="S414" s="82" t="s">
        <v>333</v>
      </c>
      <c r="T414" s="84">
        <v>0.23080000000000001</v>
      </c>
      <c r="U414" s="84">
        <v>0.20610000000000001</v>
      </c>
      <c r="V414" s="84">
        <v>3.3E-3</v>
      </c>
      <c r="W414" s="84">
        <v>0.25130000000000002</v>
      </c>
    </row>
    <row r="415" spans="1:23">
      <c r="A415" s="82" t="s">
        <v>334</v>
      </c>
      <c r="B415" s="84">
        <v>0.98229999999999995</v>
      </c>
      <c r="C415" s="84">
        <v>0.7702</v>
      </c>
      <c r="D415" s="84">
        <v>0.43759999999999999</v>
      </c>
      <c r="E415" s="84">
        <v>0.1154</v>
      </c>
      <c r="F415" s="44"/>
      <c r="G415" s="82" t="s">
        <v>334</v>
      </c>
      <c r="H415" s="84">
        <v>0.97109999999999996</v>
      </c>
      <c r="I415" s="84">
        <v>0.82599999999999996</v>
      </c>
      <c r="J415" s="84">
        <v>0.94299999999999995</v>
      </c>
      <c r="K415" s="84">
        <v>0.97319999999999995</v>
      </c>
      <c r="L415" s="44"/>
      <c r="M415" s="82" t="s">
        <v>334</v>
      </c>
      <c r="N415" s="84">
        <v>0.24049999999999999</v>
      </c>
      <c r="O415" s="84">
        <v>1E-4</v>
      </c>
      <c r="P415" s="84">
        <v>0.23280000000000001</v>
      </c>
      <c r="Q415" s="84">
        <v>1.1599999999999999E-2</v>
      </c>
      <c r="R415" s="44"/>
      <c r="S415" s="82" t="s">
        <v>334</v>
      </c>
      <c r="T415" s="84">
        <v>0.19059999999999999</v>
      </c>
      <c r="U415" s="84">
        <v>0.25430000000000003</v>
      </c>
      <c r="V415" s="84">
        <v>1.24E-2</v>
      </c>
      <c r="W415" s="84">
        <v>0.18029999999999999</v>
      </c>
    </row>
    <row r="416" spans="1:23">
      <c r="A416" s="82" t="s">
        <v>335</v>
      </c>
      <c r="B416" s="84">
        <v>0.98309999999999997</v>
      </c>
      <c r="C416" s="84">
        <v>0.78269999999999995</v>
      </c>
      <c r="D416" s="84">
        <v>0.60980000000000001</v>
      </c>
      <c r="E416" s="84">
        <v>0.20130000000000001</v>
      </c>
      <c r="F416" s="44"/>
      <c r="G416" s="82" t="s">
        <v>335</v>
      </c>
      <c r="H416" s="84">
        <v>0.88939999999999997</v>
      </c>
      <c r="I416" s="84">
        <v>0.80010000000000003</v>
      </c>
      <c r="J416" s="84">
        <v>0.83650000000000002</v>
      </c>
      <c r="K416" s="84">
        <v>0.89829999999999999</v>
      </c>
      <c r="L416" s="44"/>
      <c r="M416" s="82" t="s">
        <v>335</v>
      </c>
      <c r="N416" s="84">
        <v>0.17399999999999999</v>
      </c>
      <c r="O416" s="84">
        <v>3.5000000000000001E-3</v>
      </c>
      <c r="P416" s="84">
        <v>0.19689999999999999</v>
      </c>
      <c r="Q416" s="84">
        <v>3.8300000000000001E-2</v>
      </c>
      <c r="R416" s="44"/>
      <c r="S416" s="82" t="s">
        <v>335</v>
      </c>
      <c r="T416" s="84">
        <v>0.1835</v>
      </c>
      <c r="U416" s="84">
        <v>0.29670000000000002</v>
      </c>
      <c r="V416" s="84">
        <v>2.5499999999999998E-2</v>
      </c>
      <c r="W416" s="84">
        <v>0.12540000000000001</v>
      </c>
    </row>
    <row r="417" spans="1:23">
      <c r="A417" s="82" t="s">
        <v>336</v>
      </c>
      <c r="B417" s="84">
        <v>0.98670000000000002</v>
      </c>
      <c r="C417" s="84">
        <v>0.76349999999999996</v>
      </c>
      <c r="D417" s="84">
        <v>0.4854</v>
      </c>
      <c r="E417" s="84">
        <v>0.1144</v>
      </c>
      <c r="F417" s="44"/>
      <c r="G417" s="82" t="s">
        <v>336</v>
      </c>
      <c r="H417" s="84">
        <v>0.73629999999999995</v>
      </c>
      <c r="I417" s="84">
        <v>0.62319999999999998</v>
      </c>
      <c r="J417" s="84">
        <v>0.65700000000000003</v>
      </c>
      <c r="K417" s="84">
        <v>0.76480000000000004</v>
      </c>
      <c r="L417" s="44"/>
      <c r="M417" s="82" t="s">
        <v>336</v>
      </c>
      <c r="N417" s="84">
        <v>0.1103</v>
      </c>
      <c r="O417" s="84">
        <v>7.1999999999999998E-3</v>
      </c>
      <c r="P417" s="84">
        <v>0.1804</v>
      </c>
      <c r="Q417" s="84">
        <v>9.0800000000000006E-2</v>
      </c>
      <c r="R417" s="44"/>
      <c r="S417" s="82" t="s">
        <v>336</v>
      </c>
      <c r="T417" s="84">
        <v>0.17030000000000001</v>
      </c>
      <c r="U417" s="84">
        <v>0.32829999999999998</v>
      </c>
      <c r="V417" s="84">
        <v>0.10630000000000001</v>
      </c>
      <c r="W417" s="84">
        <v>0.11840000000000001</v>
      </c>
    </row>
    <row r="418" spans="1:23">
      <c r="A418" s="82" t="s">
        <v>337</v>
      </c>
      <c r="B418" s="84">
        <v>0.99180000000000001</v>
      </c>
      <c r="C418" s="84">
        <v>0.71289999999999998</v>
      </c>
      <c r="D418" s="84">
        <v>0.42</v>
      </c>
      <c r="E418" s="84">
        <v>7.1999999999999995E-2</v>
      </c>
      <c r="F418" s="44"/>
      <c r="G418" s="82" t="s">
        <v>337</v>
      </c>
      <c r="H418" s="84">
        <v>0.52559999999999996</v>
      </c>
      <c r="I418" s="84">
        <v>0.48670000000000002</v>
      </c>
      <c r="J418" s="84">
        <v>0.40670000000000001</v>
      </c>
      <c r="K418" s="84">
        <v>0.43830000000000002</v>
      </c>
      <c r="L418" s="44"/>
      <c r="M418" s="82" t="s">
        <v>337</v>
      </c>
      <c r="N418" s="84">
        <v>0.15629999999999999</v>
      </c>
      <c r="O418" s="84">
        <v>1.9900000000000001E-2</v>
      </c>
      <c r="P418" s="84">
        <v>0.13669999999999999</v>
      </c>
      <c r="Q418" s="84">
        <v>0.17080000000000001</v>
      </c>
      <c r="R418" s="44"/>
      <c r="S418" s="82" t="s">
        <v>337</v>
      </c>
      <c r="T418" s="84">
        <v>0.16039999999999999</v>
      </c>
      <c r="U418" s="84">
        <v>0.33350000000000002</v>
      </c>
      <c r="V418" s="84">
        <v>0.15509999999999999</v>
      </c>
      <c r="W418" s="84">
        <v>0.1195</v>
      </c>
    </row>
    <row r="419" spans="1:23">
      <c r="A419" s="82" t="s">
        <v>338</v>
      </c>
      <c r="B419" s="84">
        <v>0.97430000000000005</v>
      </c>
      <c r="C419" s="84">
        <v>0.68879999999999997</v>
      </c>
      <c r="D419" s="84">
        <v>5.2299999999999999E-2</v>
      </c>
      <c r="E419" s="84">
        <v>6.1999999999999998E-3</v>
      </c>
      <c r="F419" s="44"/>
      <c r="G419" s="82" t="s">
        <v>338</v>
      </c>
      <c r="H419" s="84">
        <v>0.26519999999999999</v>
      </c>
      <c r="I419" s="84">
        <v>0.29649999999999999</v>
      </c>
      <c r="J419" s="84">
        <v>0.1318</v>
      </c>
      <c r="K419" s="84">
        <v>0.21260000000000001</v>
      </c>
      <c r="L419" s="44"/>
      <c r="M419" s="82" t="s">
        <v>338</v>
      </c>
      <c r="N419" s="84">
        <v>7.7200000000000005E-2</v>
      </c>
      <c r="O419" s="84">
        <v>3.6600000000000001E-2</v>
      </c>
      <c r="P419" s="84">
        <v>0.1313</v>
      </c>
      <c r="Q419" s="84">
        <v>0.18709999999999999</v>
      </c>
      <c r="R419" s="44"/>
      <c r="S419" s="82" t="s">
        <v>338</v>
      </c>
      <c r="T419" s="84">
        <v>0.1837</v>
      </c>
      <c r="U419" s="84">
        <v>0.3206</v>
      </c>
      <c r="V419" s="84">
        <v>0.18840000000000001</v>
      </c>
      <c r="W419" s="84">
        <v>0.1028</v>
      </c>
    </row>
    <row r="420" spans="1:23">
      <c r="A420" s="82" t="s">
        <v>339</v>
      </c>
      <c r="B420" s="84">
        <v>0.3876</v>
      </c>
      <c r="C420" s="84">
        <v>0.2407</v>
      </c>
      <c r="D420" s="84">
        <v>0</v>
      </c>
      <c r="E420" s="84">
        <v>0</v>
      </c>
      <c r="F420" s="44"/>
      <c r="G420" s="82" t="s">
        <v>339</v>
      </c>
      <c r="H420" s="84">
        <v>5.0900000000000001E-2</v>
      </c>
      <c r="I420" s="84">
        <v>8.5199999999999998E-2</v>
      </c>
      <c r="J420" s="84">
        <v>2.7000000000000001E-3</v>
      </c>
      <c r="K420" s="84">
        <v>6.0000000000000001E-3</v>
      </c>
      <c r="L420" s="44"/>
      <c r="M420" s="82" t="s">
        <v>339</v>
      </c>
      <c r="N420" s="84">
        <v>0.1235</v>
      </c>
      <c r="O420" s="84">
        <v>9.1999999999999998E-2</v>
      </c>
      <c r="P420" s="84">
        <v>0.17169999999999999</v>
      </c>
      <c r="Q420" s="84">
        <v>0.2838</v>
      </c>
      <c r="R420" s="44"/>
      <c r="S420" s="82" t="s">
        <v>339</v>
      </c>
      <c r="T420" s="84">
        <v>0.22639999999999999</v>
      </c>
      <c r="U420" s="84">
        <v>0.3695</v>
      </c>
      <c r="V420" s="84">
        <v>0.24829999999999999</v>
      </c>
      <c r="W420" s="84">
        <v>0.11169999999999999</v>
      </c>
    </row>
    <row r="421" spans="1:23">
      <c r="A421" s="82" t="s">
        <v>340</v>
      </c>
      <c r="B421" s="84">
        <v>0</v>
      </c>
      <c r="C421" s="84">
        <v>0</v>
      </c>
      <c r="D421" s="84">
        <v>0</v>
      </c>
      <c r="E421" s="84">
        <v>0</v>
      </c>
      <c r="F421" s="44"/>
      <c r="G421" s="82" t="s">
        <v>340</v>
      </c>
      <c r="H421" s="84">
        <v>5.0000000000000001E-4</v>
      </c>
      <c r="I421" s="84">
        <v>6.1000000000000004E-3</v>
      </c>
      <c r="J421" s="84">
        <v>0</v>
      </c>
      <c r="K421" s="84">
        <v>0</v>
      </c>
      <c r="L421" s="44"/>
      <c r="M421" s="82" t="s">
        <v>340</v>
      </c>
      <c r="N421" s="84">
        <v>0.44219999999999998</v>
      </c>
      <c r="O421" s="84">
        <v>0.1953</v>
      </c>
      <c r="P421" s="84">
        <v>0.27429999999999999</v>
      </c>
      <c r="Q421" s="84">
        <v>0.30170000000000002</v>
      </c>
      <c r="R421" s="44"/>
      <c r="S421" s="82" t="s">
        <v>340</v>
      </c>
      <c r="T421" s="84">
        <v>0.2994</v>
      </c>
      <c r="U421" s="84">
        <v>0.44319999999999998</v>
      </c>
      <c r="V421" s="84">
        <v>0.2258</v>
      </c>
      <c r="W421" s="84">
        <v>0.15959999999999999</v>
      </c>
    </row>
    <row r="422" spans="1:23">
      <c r="A422" s="82" t="s">
        <v>341</v>
      </c>
      <c r="B422" s="84">
        <v>0</v>
      </c>
      <c r="C422" s="84">
        <v>0</v>
      </c>
      <c r="D422" s="84">
        <v>0</v>
      </c>
      <c r="E422" s="84">
        <v>0</v>
      </c>
      <c r="F422" s="44"/>
      <c r="G422" s="82" t="s">
        <v>341</v>
      </c>
      <c r="H422" s="84">
        <v>0</v>
      </c>
      <c r="I422" s="84">
        <v>0</v>
      </c>
      <c r="J422" s="84">
        <v>0</v>
      </c>
      <c r="K422" s="84">
        <v>0</v>
      </c>
      <c r="L422" s="44"/>
      <c r="M422" s="82" t="s">
        <v>341</v>
      </c>
      <c r="N422" s="84">
        <v>0.6976</v>
      </c>
      <c r="O422" s="84">
        <v>0.32119999999999999</v>
      </c>
      <c r="P422" s="84">
        <v>0.42259999999999998</v>
      </c>
      <c r="Q422" s="84">
        <v>0.31119999999999998</v>
      </c>
      <c r="R422" s="44"/>
      <c r="S422" s="82" t="s">
        <v>341</v>
      </c>
      <c r="T422" s="84">
        <v>0.36430000000000001</v>
      </c>
      <c r="U422" s="84">
        <v>0.51559999999999995</v>
      </c>
      <c r="V422" s="84">
        <v>0.224</v>
      </c>
      <c r="W422" s="84">
        <v>0.22939999999999999</v>
      </c>
    </row>
    <row r="423" spans="1:23">
      <c r="A423" s="82" t="s">
        <v>342</v>
      </c>
      <c r="B423" s="84">
        <v>0</v>
      </c>
      <c r="C423" s="84">
        <v>0</v>
      </c>
      <c r="D423" s="84">
        <v>0</v>
      </c>
      <c r="E423" s="84">
        <v>0</v>
      </c>
      <c r="F423" s="44"/>
      <c r="G423" s="82" t="s">
        <v>342</v>
      </c>
      <c r="H423" s="84">
        <v>0</v>
      </c>
      <c r="I423" s="84">
        <v>0</v>
      </c>
      <c r="J423" s="84">
        <v>0</v>
      </c>
      <c r="K423" s="84">
        <v>0</v>
      </c>
      <c r="L423" s="44"/>
      <c r="M423" s="82" t="s">
        <v>342</v>
      </c>
      <c r="N423" s="84">
        <v>0.67469999999999997</v>
      </c>
      <c r="O423" s="84">
        <v>0.27789999999999998</v>
      </c>
      <c r="P423" s="84">
        <v>0.52890000000000004</v>
      </c>
      <c r="Q423" s="84">
        <v>0.25690000000000002</v>
      </c>
      <c r="R423" s="44"/>
      <c r="S423" s="82" t="s">
        <v>342</v>
      </c>
      <c r="T423" s="84">
        <v>0.4718</v>
      </c>
      <c r="U423" s="84">
        <v>0.48609999999999998</v>
      </c>
      <c r="V423" s="84">
        <v>0.20680000000000001</v>
      </c>
      <c r="W423" s="84">
        <v>0.29830000000000001</v>
      </c>
    </row>
    <row r="424" spans="1:23">
      <c r="A424" s="82" t="s">
        <v>343</v>
      </c>
      <c r="B424" s="84">
        <v>0</v>
      </c>
      <c r="C424" s="84">
        <v>0</v>
      </c>
      <c r="D424" s="84">
        <v>0</v>
      </c>
      <c r="E424" s="84">
        <v>0</v>
      </c>
      <c r="F424" s="44"/>
      <c r="G424" s="82" t="s">
        <v>343</v>
      </c>
      <c r="H424" s="84">
        <v>0</v>
      </c>
      <c r="I424" s="84">
        <v>0</v>
      </c>
      <c r="J424" s="84">
        <v>0</v>
      </c>
      <c r="K424" s="84">
        <v>0</v>
      </c>
      <c r="L424" s="44"/>
      <c r="M424" s="82" t="s">
        <v>343</v>
      </c>
      <c r="N424" s="84">
        <v>0.8367</v>
      </c>
      <c r="O424" s="84">
        <v>0.35310000000000002</v>
      </c>
      <c r="P424" s="84">
        <v>0.58689999999999998</v>
      </c>
      <c r="Q424" s="84">
        <v>0.2185</v>
      </c>
      <c r="R424" s="44"/>
      <c r="S424" s="82" t="s">
        <v>343</v>
      </c>
      <c r="T424" s="84">
        <v>0.5131</v>
      </c>
      <c r="U424" s="84">
        <v>0.53710000000000002</v>
      </c>
      <c r="V424" s="84">
        <v>0.18970000000000001</v>
      </c>
      <c r="W424" s="84">
        <v>0.4753</v>
      </c>
    </row>
    <row r="425" spans="1:23">
      <c r="A425" s="82" t="s">
        <v>344</v>
      </c>
      <c r="B425" s="84">
        <v>0</v>
      </c>
      <c r="C425" s="84">
        <v>0</v>
      </c>
      <c r="D425" s="84">
        <v>0</v>
      </c>
      <c r="E425" s="84">
        <v>0</v>
      </c>
      <c r="F425" s="44"/>
      <c r="G425" s="82" t="s">
        <v>344</v>
      </c>
      <c r="H425" s="84">
        <v>0</v>
      </c>
      <c r="I425" s="84">
        <v>0</v>
      </c>
      <c r="J425" s="84">
        <v>0</v>
      </c>
      <c r="K425" s="84">
        <v>0</v>
      </c>
      <c r="L425" s="44"/>
      <c r="M425" s="82" t="s">
        <v>344</v>
      </c>
      <c r="N425" s="84">
        <v>0.75419999999999998</v>
      </c>
      <c r="O425" s="84">
        <v>0.432</v>
      </c>
      <c r="P425" s="84">
        <v>0.62470000000000003</v>
      </c>
      <c r="Q425" s="84">
        <v>0.13700000000000001</v>
      </c>
      <c r="R425" s="44"/>
      <c r="S425" s="82" t="s">
        <v>344</v>
      </c>
      <c r="T425" s="84">
        <v>0.52300000000000002</v>
      </c>
      <c r="U425" s="84">
        <v>0.57999999999999996</v>
      </c>
      <c r="V425" s="84">
        <v>0.16020000000000001</v>
      </c>
      <c r="W425" s="84">
        <v>0.67169999999999996</v>
      </c>
    </row>
    <row r="426" spans="1:23">
      <c r="A426" s="115" t="s">
        <v>345</v>
      </c>
      <c r="B426" s="84">
        <v>0</v>
      </c>
      <c r="C426" s="84">
        <v>0</v>
      </c>
      <c r="D426" s="84">
        <v>0</v>
      </c>
      <c r="E426" s="84">
        <v>0</v>
      </c>
      <c r="F426" s="44"/>
      <c r="G426" s="115" t="s">
        <v>345</v>
      </c>
      <c r="H426" s="84">
        <v>0</v>
      </c>
      <c r="I426" s="84">
        <v>0</v>
      </c>
      <c r="J426" s="84">
        <v>0</v>
      </c>
      <c r="K426" s="84">
        <v>0</v>
      </c>
      <c r="L426" s="44"/>
      <c r="M426" s="115" t="s">
        <v>345</v>
      </c>
      <c r="N426" s="84">
        <v>0.6704</v>
      </c>
      <c r="O426" s="84">
        <v>0.37330000000000002</v>
      </c>
      <c r="P426" s="84">
        <v>0.61029999999999995</v>
      </c>
      <c r="Q426" s="84">
        <v>0.17580000000000001</v>
      </c>
      <c r="R426" s="44"/>
      <c r="S426" s="115" t="s">
        <v>345</v>
      </c>
      <c r="T426" s="84">
        <v>0.57379999999999998</v>
      </c>
      <c r="U426" s="84">
        <v>0.62880000000000003</v>
      </c>
      <c r="V426" s="84">
        <v>0.15260000000000001</v>
      </c>
      <c r="W426" s="84">
        <v>0.68230000000000002</v>
      </c>
    </row>
    <row r="427" spans="1:23">
      <c r="A427" s="82" t="s">
        <v>346</v>
      </c>
      <c r="B427" s="84">
        <v>0</v>
      </c>
      <c r="C427" s="84">
        <v>0</v>
      </c>
      <c r="D427" s="84">
        <v>0</v>
      </c>
      <c r="E427" s="84">
        <v>0</v>
      </c>
      <c r="F427" s="44"/>
      <c r="G427" s="82" t="s">
        <v>346</v>
      </c>
      <c r="H427" s="84">
        <v>0</v>
      </c>
      <c r="I427" s="84">
        <v>0</v>
      </c>
      <c r="J427" s="84">
        <v>0</v>
      </c>
      <c r="K427" s="84">
        <v>0</v>
      </c>
      <c r="L427" s="44"/>
      <c r="M427" s="82" t="s">
        <v>346</v>
      </c>
      <c r="N427" s="84">
        <v>0.62590000000000001</v>
      </c>
      <c r="O427" s="84">
        <v>0.41189999999999999</v>
      </c>
      <c r="P427" s="84">
        <v>0.63009999999999999</v>
      </c>
      <c r="Q427" s="84">
        <v>0.21210000000000001</v>
      </c>
      <c r="R427" s="44"/>
      <c r="S427" s="82" t="s">
        <v>346</v>
      </c>
      <c r="T427" s="84">
        <v>0.58879999999999999</v>
      </c>
      <c r="U427" s="84">
        <v>0.62190000000000001</v>
      </c>
      <c r="V427" s="84">
        <v>0.157</v>
      </c>
      <c r="W427" s="84">
        <v>0.69099999999999995</v>
      </c>
    </row>
    <row r="428" spans="1:23">
      <c r="A428" s="82" t="s">
        <v>347</v>
      </c>
      <c r="B428" s="84">
        <v>0</v>
      </c>
      <c r="C428" s="84">
        <v>0</v>
      </c>
      <c r="D428" s="84">
        <v>0</v>
      </c>
      <c r="E428" s="84">
        <v>0</v>
      </c>
      <c r="F428" s="44"/>
      <c r="G428" s="82" t="s">
        <v>347</v>
      </c>
      <c r="H428" s="84">
        <v>0</v>
      </c>
      <c r="I428" s="84">
        <v>0</v>
      </c>
      <c r="J428" s="84">
        <v>0</v>
      </c>
      <c r="K428" s="84">
        <v>0</v>
      </c>
      <c r="L428" s="44"/>
      <c r="M428" s="82" t="s">
        <v>347</v>
      </c>
      <c r="N428" s="84">
        <v>0.5615</v>
      </c>
      <c r="O428" s="84">
        <v>0.28000000000000003</v>
      </c>
      <c r="P428" s="84">
        <v>0.5554</v>
      </c>
      <c r="Q428" s="84">
        <v>0.2331</v>
      </c>
      <c r="R428" s="44"/>
      <c r="S428" s="82" t="s">
        <v>347</v>
      </c>
      <c r="T428" s="84">
        <v>0.52790000000000004</v>
      </c>
      <c r="U428" s="84">
        <v>0.57920000000000005</v>
      </c>
      <c r="V428" s="84">
        <v>0.15509999999999999</v>
      </c>
      <c r="W428" s="84">
        <v>0.70499999999999996</v>
      </c>
    </row>
    <row r="429" spans="1:23">
      <c r="A429" s="82" t="s">
        <v>348</v>
      </c>
      <c r="B429" s="84">
        <v>0</v>
      </c>
      <c r="C429" s="84">
        <v>0</v>
      </c>
      <c r="D429" s="84">
        <v>0</v>
      </c>
      <c r="E429" s="84">
        <v>0</v>
      </c>
      <c r="F429" s="44"/>
      <c r="G429" s="82" t="s">
        <v>348</v>
      </c>
      <c r="H429" s="84">
        <v>0</v>
      </c>
      <c r="I429" s="84">
        <v>0</v>
      </c>
      <c r="J429" s="84">
        <v>0</v>
      </c>
      <c r="K429" s="84">
        <v>0</v>
      </c>
      <c r="L429" s="44"/>
      <c r="M429" s="82" t="s">
        <v>348</v>
      </c>
      <c r="N429" s="84">
        <v>0.55079999999999996</v>
      </c>
      <c r="O429" s="84">
        <v>0.1961</v>
      </c>
      <c r="P429" s="84">
        <v>0.49080000000000001</v>
      </c>
      <c r="Q429" s="84">
        <v>0.25969999999999999</v>
      </c>
      <c r="R429" s="44"/>
      <c r="S429" s="82" t="s">
        <v>348</v>
      </c>
      <c r="T429" s="84">
        <v>0.57220000000000004</v>
      </c>
      <c r="U429" s="84">
        <v>0.504</v>
      </c>
      <c r="V429" s="84">
        <v>0.1346</v>
      </c>
      <c r="W429" s="84">
        <v>0.7087</v>
      </c>
    </row>
    <row r="430" spans="1:23">
      <c r="A430" s="82" t="s">
        <v>349</v>
      </c>
      <c r="B430" s="84">
        <v>0</v>
      </c>
      <c r="C430" s="84">
        <v>0</v>
      </c>
      <c r="D430" s="84">
        <v>0</v>
      </c>
      <c r="E430" s="84">
        <v>0</v>
      </c>
      <c r="F430" s="44"/>
      <c r="G430" s="82" t="s">
        <v>349</v>
      </c>
      <c r="H430" s="84">
        <v>0</v>
      </c>
      <c r="I430" s="84">
        <v>0</v>
      </c>
      <c r="J430" s="84">
        <v>0</v>
      </c>
      <c r="K430" s="84">
        <v>0</v>
      </c>
      <c r="L430" s="44"/>
      <c r="M430" s="82" t="s">
        <v>349</v>
      </c>
      <c r="N430" s="84">
        <v>0.64490000000000003</v>
      </c>
      <c r="O430" s="84">
        <v>0.1429</v>
      </c>
      <c r="P430" s="84">
        <v>0.50739999999999996</v>
      </c>
      <c r="Q430" s="84">
        <v>0.22140000000000001</v>
      </c>
      <c r="R430" s="44"/>
      <c r="S430" s="82" t="s">
        <v>349</v>
      </c>
      <c r="T430" s="84">
        <v>0.624</v>
      </c>
      <c r="U430" s="84">
        <v>0.4632</v>
      </c>
      <c r="V430" s="84">
        <v>8.2199999999999995E-2</v>
      </c>
      <c r="W430" s="84">
        <v>0.67010000000000003</v>
      </c>
    </row>
    <row r="431" spans="1:23">
      <c r="A431" s="82" t="s">
        <v>350</v>
      </c>
      <c r="B431" s="84">
        <v>0</v>
      </c>
      <c r="C431" s="84">
        <v>0</v>
      </c>
      <c r="D431" s="84">
        <v>0</v>
      </c>
      <c r="E431" s="84">
        <v>0</v>
      </c>
      <c r="F431" s="44"/>
      <c r="G431" s="82" t="s">
        <v>350</v>
      </c>
      <c r="H431" s="84">
        <v>1.1999999999999999E-3</v>
      </c>
      <c r="I431" s="84">
        <v>1.6999999999999999E-3</v>
      </c>
      <c r="J431" s="84">
        <v>0</v>
      </c>
      <c r="K431" s="84">
        <v>0</v>
      </c>
      <c r="L431" s="44"/>
      <c r="M431" s="82" t="s">
        <v>350</v>
      </c>
      <c r="N431" s="84">
        <v>0.6411</v>
      </c>
      <c r="O431" s="84">
        <v>0.1002</v>
      </c>
      <c r="P431" s="84">
        <v>0.52900000000000003</v>
      </c>
      <c r="Q431" s="84">
        <v>0.15310000000000001</v>
      </c>
      <c r="R431" s="44"/>
      <c r="S431" s="82" t="s">
        <v>350</v>
      </c>
      <c r="T431" s="84">
        <v>0.5968</v>
      </c>
      <c r="U431" s="84">
        <v>0.4078</v>
      </c>
      <c r="V431" s="84">
        <v>0.10580000000000001</v>
      </c>
      <c r="W431" s="84">
        <v>0.6492</v>
      </c>
    </row>
    <row r="432" spans="1:23">
      <c r="A432" s="82" t="s">
        <v>351</v>
      </c>
      <c r="B432" s="84">
        <v>0</v>
      </c>
      <c r="C432" s="84">
        <v>0</v>
      </c>
      <c r="D432" s="84">
        <v>0</v>
      </c>
      <c r="E432" s="84">
        <v>0</v>
      </c>
      <c r="F432" s="44"/>
      <c r="G432" s="82" t="s">
        <v>351</v>
      </c>
      <c r="H432" s="84">
        <v>5.4800000000000001E-2</v>
      </c>
      <c r="I432" s="84">
        <v>3.5499999999999997E-2</v>
      </c>
      <c r="J432" s="84">
        <v>9.9000000000000008E-3</v>
      </c>
      <c r="K432" s="84">
        <v>0</v>
      </c>
      <c r="L432" s="44"/>
      <c r="M432" s="82" t="s">
        <v>351</v>
      </c>
      <c r="N432" s="84">
        <v>0.58640000000000003</v>
      </c>
      <c r="O432" s="84">
        <v>0.1293</v>
      </c>
      <c r="P432" s="84">
        <v>0.50380000000000003</v>
      </c>
      <c r="Q432" s="84">
        <v>0.12130000000000001</v>
      </c>
      <c r="R432" s="44"/>
      <c r="S432" s="82" t="s">
        <v>351</v>
      </c>
      <c r="T432" s="84">
        <v>0.53590000000000004</v>
      </c>
      <c r="U432" s="84">
        <v>0.31780000000000003</v>
      </c>
      <c r="V432" s="84">
        <v>8.7300000000000003E-2</v>
      </c>
      <c r="W432" s="84">
        <v>0.60829999999999995</v>
      </c>
    </row>
    <row r="433" spans="1:23">
      <c r="A433" s="82" t="s">
        <v>352</v>
      </c>
      <c r="B433" s="84">
        <v>7.7899999999999997E-2</v>
      </c>
      <c r="C433" s="84">
        <v>4.4999999999999998E-2</v>
      </c>
      <c r="D433" s="84">
        <v>0</v>
      </c>
      <c r="E433" s="84">
        <v>0</v>
      </c>
      <c r="F433" s="44"/>
      <c r="G433" s="82" t="s">
        <v>352</v>
      </c>
      <c r="H433" s="84">
        <v>0.2331</v>
      </c>
      <c r="I433" s="84">
        <v>0.19040000000000001</v>
      </c>
      <c r="J433" s="84">
        <v>0.16830000000000001</v>
      </c>
      <c r="K433" s="84">
        <v>1.78E-2</v>
      </c>
      <c r="L433" s="44"/>
      <c r="M433" s="82" t="s">
        <v>352</v>
      </c>
      <c r="N433" s="84">
        <v>0.52880000000000005</v>
      </c>
      <c r="O433" s="84">
        <v>7.0099999999999996E-2</v>
      </c>
      <c r="P433" s="84">
        <v>0.40620000000000001</v>
      </c>
      <c r="Q433" s="84">
        <v>0.15210000000000001</v>
      </c>
      <c r="R433" s="44"/>
      <c r="S433" s="82" t="s">
        <v>352</v>
      </c>
      <c r="T433" s="84">
        <v>0.47670000000000001</v>
      </c>
      <c r="U433" s="84">
        <v>0.22819999999999999</v>
      </c>
      <c r="V433" s="84">
        <v>6.9400000000000003E-2</v>
      </c>
      <c r="W433" s="84">
        <v>0.61029999999999995</v>
      </c>
    </row>
    <row r="434" spans="1:23">
      <c r="A434" s="82" t="s">
        <v>353</v>
      </c>
      <c r="B434" s="84">
        <v>0.41770000000000002</v>
      </c>
      <c r="C434" s="84">
        <v>0.43940000000000001</v>
      </c>
      <c r="D434" s="84">
        <v>6.7799999999999999E-2</v>
      </c>
      <c r="E434" s="84">
        <v>0</v>
      </c>
      <c r="F434" s="44"/>
      <c r="G434" s="82" t="s">
        <v>353</v>
      </c>
      <c r="H434" s="84">
        <v>0.4476</v>
      </c>
      <c r="I434" s="84">
        <v>0.42330000000000001</v>
      </c>
      <c r="J434" s="84">
        <v>0.43980000000000002</v>
      </c>
      <c r="K434" s="84">
        <v>0.23699999999999999</v>
      </c>
      <c r="L434" s="44"/>
      <c r="M434" s="82" t="s">
        <v>353</v>
      </c>
      <c r="N434" s="84">
        <v>0.4698</v>
      </c>
      <c r="O434" s="84">
        <v>3.5799999999999998E-2</v>
      </c>
      <c r="P434" s="84">
        <v>0.3256</v>
      </c>
      <c r="Q434" s="84">
        <v>0.1973</v>
      </c>
      <c r="R434" s="44"/>
      <c r="S434" s="82" t="s">
        <v>353</v>
      </c>
      <c r="T434" s="84">
        <v>0.44280000000000003</v>
      </c>
      <c r="U434" s="84">
        <v>0.1535</v>
      </c>
      <c r="V434" s="84">
        <v>5.9299999999999999E-2</v>
      </c>
      <c r="W434" s="84">
        <v>0.60419999999999996</v>
      </c>
    </row>
    <row r="435" spans="1:23">
      <c r="A435" s="82" t="s">
        <v>354</v>
      </c>
      <c r="B435" s="84">
        <v>0.80620000000000003</v>
      </c>
      <c r="C435" s="84">
        <v>0.70199999999999996</v>
      </c>
      <c r="D435" s="84">
        <v>0.73450000000000004</v>
      </c>
      <c r="E435" s="84">
        <v>0.1027</v>
      </c>
      <c r="F435" s="44"/>
      <c r="G435" s="82" t="s">
        <v>354</v>
      </c>
      <c r="H435" s="84">
        <v>0.65629999999999999</v>
      </c>
      <c r="I435" s="84">
        <v>0.62660000000000005</v>
      </c>
      <c r="J435" s="84">
        <v>0.67889999999999995</v>
      </c>
      <c r="K435" s="84">
        <v>0.56079999999999997</v>
      </c>
      <c r="L435" s="44"/>
      <c r="M435" s="82" t="s">
        <v>354</v>
      </c>
      <c r="N435" s="84">
        <v>0.32429999999999998</v>
      </c>
      <c r="O435" s="84">
        <v>0.1026</v>
      </c>
      <c r="P435" s="84">
        <v>0.25</v>
      </c>
      <c r="Q435" s="84">
        <v>0.34360000000000002</v>
      </c>
      <c r="R435" s="44"/>
      <c r="S435" s="82" t="s">
        <v>354</v>
      </c>
      <c r="T435" s="84">
        <v>0.30430000000000001</v>
      </c>
      <c r="U435" s="84">
        <v>0.1545</v>
      </c>
      <c r="V435" s="84">
        <v>8.3699999999999997E-2</v>
      </c>
      <c r="W435" s="84">
        <v>0.59119999999999995</v>
      </c>
    </row>
    <row r="436" spans="1:23">
      <c r="A436" s="82" t="s">
        <v>355</v>
      </c>
      <c r="B436" s="84">
        <v>0.82499999999999996</v>
      </c>
      <c r="C436" s="84">
        <v>0.83260000000000001</v>
      </c>
      <c r="D436" s="84">
        <v>0.84809999999999997</v>
      </c>
      <c r="E436" s="84">
        <v>0.39660000000000001</v>
      </c>
      <c r="F436" s="44"/>
      <c r="G436" s="82" t="s">
        <v>355</v>
      </c>
      <c r="H436" s="84">
        <v>0.86170000000000002</v>
      </c>
      <c r="I436" s="84">
        <v>0.77700000000000002</v>
      </c>
      <c r="J436" s="84">
        <v>0.82369999999999999</v>
      </c>
      <c r="K436" s="84">
        <v>0.7248</v>
      </c>
      <c r="L436" s="44"/>
      <c r="M436" s="82" t="s">
        <v>355</v>
      </c>
      <c r="N436" s="84">
        <v>0.20180000000000001</v>
      </c>
      <c r="O436" s="84">
        <v>8.1100000000000005E-2</v>
      </c>
      <c r="P436" s="84">
        <v>0.24840000000000001</v>
      </c>
      <c r="Q436" s="84">
        <v>0.57569999999999999</v>
      </c>
      <c r="R436" s="44"/>
      <c r="S436" s="82" t="s">
        <v>355</v>
      </c>
      <c r="T436" s="84">
        <v>0.188</v>
      </c>
      <c r="U436" s="84">
        <v>0.19</v>
      </c>
      <c r="V436" s="84">
        <v>6.54E-2</v>
      </c>
      <c r="W436" s="84">
        <v>0.52380000000000004</v>
      </c>
    </row>
    <row r="437" spans="1:23">
      <c r="A437" s="82" t="s">
        <v>356</v>
      </c>
      <c r="B437" s="84">
        <v>0.88009999999999999</v>
      </c>
      <c r="C437" s="84">
        <v>0.86699999999999999</v>
      </c>
      <c r="D437" s="84">
        <v>0.83720000000000006</v>
      </c>
      <c r="E437" s="84">
        <v>0.3579</v>
      </c>
      <c r="F437" s="44"/>
      <c r="G437" s="82" t="s">
        <v>356</v>
      </c>
      <c r="H437" s="84">
        <v>0.93920000000000003</v>
      </c>
      <c r="I437" s="84">
        <v>0.88629999999999998</v>
      </c>
      <c r="J437" s="84">
        <v>0.95450000000000002</v>
      </c>
      <c r="K437" s="84">
        <v>0.90549999999999997</v>
      </c>
      <c r="L437" s="44"/>
      <c r="M437" s="82" t="s">
        <v>356</v>
      </c>
      <c r="N437" s="84">
        <v>0.2172</v>
      </c>
      <c r="O437" s="84">
        <v>0.1051</v>
      </c>
      <c r="P437" s="84">
        <v>0.1366</v>
      </c>
      <c r="Q437" s="84">
        <v>0.81950000000000001</v>
      </c>
      <c r="R437" s="44"/>
      <c r="S437" s="82" t="s">
        <v>356</v>
      </c>
      <c r="T437" s="84">
        <v>0.1812</v>
      </c>
      <c r="U437" s="84">
        <v>0.1452</v>
      </c>
      <c r="V437" s="84">
        <v>0.10440000000000001</v>
      </c>
      <c r="W437" s="84">
        <v>0.33950000000000002</v>
      </c>
    </row>
    <row r="438" spans="1:23">
      <c r="A438" s="82" t="s">
        <v>357</v>
      </c>
      <c r="B438" s="84">
        <v>0.9335</v>
      </c>
      <c r="C438" s="84">
        <v>0.75939999999999996</v>
      </c>
      <c r="D438" s="84">
        <v>0.83130000000000004</v>
      </c>
      <c r="E438" s="84">
        <v>0.25440000000000002</v>
      </c>
      <c r="F438" s="44"/>
      <c r="G438" s="82" t="s">
        <v>357</v>
      </c>
      <c r="H438" s="84">
        <v>0.9425</v>
      </c>
      <c r="I438" s="84">
        <v>0.82279999999999998</v>
      </c>
      <c r="J438" s="84">
        <v>0.94430000000000003</v>
      </c>
      <c r="K438" s="84">
        <v>0.85819999999999996</v>
      </c>
      <c r="L438" s="44"/>
      <c r="M438" s="82" t="s">
        <v>357</v>
      </c>
      <c r="N438" s="84">
        <v>0.1132</v>
      </c>
      <c r="O438" s="84">
        <v>0.1183</v>
      </c>
      <c r="P438" s="84">
        <v>4.9000000000000002E-2</v>
      </c>
      <c r="Q438" s="84">
        <v>0.88039999999999996</v>
      </c>
      <c r="R438" s="44"/>
      <c r="S438" s="82" t="s">
        <v>357</v>
      </c>
      <c r="T438" s="84">
        <v>8.9300000000000004E-2</v>
      </c>
      <c r="U438" s="84">
        <v>0.1575</v>
      </c>
      <c r="V438" s="84">
        <v>0.1618</v>
      </c>
      <c r="W438" s="84">
        <v>0.28910000000000002</v>
      </c>
    </row>
    <row r="439" spans="1:23">
      <c r="A439" s="82" t="s">
        <v>358</v>
      </c>
      <c r="B439" s="84">
        <v>0.95820000000000005</v>
      </c>
      <c r="C439" s="84">
        <v>0.9103</v>
      </c>
      <c r="D439" s="84">
        <v>0.83599999999999997</v>
      </c>
      <c r="E439" s="84">
        <v>0.32729999999999998</v>
      </c>
      <c r="F439" s="44"/>
      <c r="G439" s="82" t="s">
        <v>358</v>
      </c>
      <c r="H439" s="84">
        <v>0.96409999999999996</v>
      </c>
      <c r="I439" s="84">
        <v>0.88119999999999998</v>
      </c>
      <c r="J439" s="84">
        <v>0.91669999999999996</v>
      </c>
      <c r="K439" s="84">
        <v>0.91249999999999998</v>
      </c>
      <c r="L439" s="44"/>
      <c r="M439" s="82" t="s">
        <v>358</v>
      </c>
      <c r="N439" s="84">
        <v>3.4799999999999998E-2</v>
      </c>
      <c r="O439" s="84">
        <v>0.1633</v>
      </c>
      <c r="P439" s="84">
        <v>3.4000000000000002E-2</v>
      </c>
      <c r="Q439" s="84">
        <v>0.87970000000000004</v>
      </c>
      <c r="R439" s="44"/>
      <c r="S439" s="82" t="s">
        <v>358</v>
      </c>
      <c r="T439" s="84">
        <v>5.0200000000000002E-2</v>
      </c>
      <c r="U439" s="84">
        <v>0.1711</v>
      </c>
      <c r="V439" s="84">
        <v>0.13139999999999999</v>
      </c>
      <c r="W439" s="84">
        <v>0.33260000000000001</v>
      </c>
    </row>
    <row r="440" spans="1:23">
      <c r="A440" s="82" t="s">
        <v>359</v>
      </c>
      <c r="B440" s="84">
        <v>0.82630000000000003</v>
      </c>
      <c r="C440" s="84">
        <v>0.90959999999999996</v>
      </c>
      <c r="D440" s="84">
        <v>0.83689999999999998</v>
      </c>
      <c r="E440" s="84">
        <v>0.3821</v>
      </c>
      <c r="F440" s="44"/>
      <c r="G440" s="82" t="s">
        <v>359</v>
      </c>
      <c r="H440" s="84">
        <v>0.78790000000000004</v>
      </c>
      <c r="I440" s="84">
        <v>0.81210000000000004</v>
      </c>
      <c r="J440" s="84">
        <v>0.79630000000000001</v>
      </c>
      <c r="K440" s="84">
        <v>0.89829999999999999</v>
      </c>
      <c r="L440" s="44"/>
      <c r="M440" s="82" t="s">
        <v>359</v>
      </c>
      <c r="N440" s="84">
        <v>4.4499999999999998E-2</v>
      </c>
      <c r="O440" s="84">
        <v>0.24840000000000001</v>
      </c>
      <c r="P440" s="84">
        <v>5.5500000000000001E-2</v>
      </c>
      <c r="Q440" s="84">
        <v>0.87260000000000004</v>
      </c>
      <c r="R440" s="44"/>
      <c r="S440" s="82" t="s">
        <v>359</v>
      </c>
      <c r="T440" s="84">
        <v>4.3099999999999999E-2</v>
      </c>
      <c r="U440" s="84">
        <v>0.20330000000000001</v>
      </c>
      <c r="V440" s="84">
        <v>0.19600000000000001</v>
      </c>
      <c r="W440" s="84">
        <v>0.30409999999999998</v>
      </c>
    </row>
    <row r="441" spans="1:23">
      <c r="A441" s="82" t="s">
        <v>360</v>
      </c>
      <c r="B441" s="84">
        <v>0.80359999999999998</v>
      </c>
      <c r="C441" s="84">
        <v>0.83389999999999997</v>
      </c>
      <c r="D441" s="84">
        <v>0.80249999999999999</v>
      </c>
      <c r="E441" s="84">
        <v>0.26719999999999999</v>
      </c>
      <c r="F441" s="44"/>
      <c r="G441" s="82" t="s">
        <v>360</v>
      </c>
      <c r="H441" s="84">
        <v>0.67490000000000006</v>
      </c>
      <c r="I441" s="84">
        <v>0.67030000000000001</v>
      </c>
      <c r="J441" s="84">
        <v>0.61360000000000003</v>
      </c>
      <c r="K441" s="84">
        <v>0.65410000000000001</v>
      </c>
      <c r="L441" s="44"/>
      <c r="M441" s="82" t="s">
        <v>360</v>
      </c>
      <c r="N441" s="84">
        <v>3.5499999999999997E-2</v>
      </c>
      <c r="O441" s="84">
        <v>0.40489999999999998</v>
      </c>
      <c r="P441" s="84">
        <v>0.14829999999999999</v>
      </c>
      <c r="Q441" s="84">
        <v>0.75039999999999996</v>
      </c>
      <c r="R441" s="44"/>
      <c r="S441" s="82" t="s">
        <v>360</v>
      </c>
      <c r="T441" s="84">
        <v>4.2700000000000002E-2</v>
      </c>
      <c r="U441" s="84">
        <v>0.24640000000000001</v>
      </c>
      <c r="V441" s="84">
        <v>0.26819999999999999</v>
      </c>
      <c r="W441" s="84">
        <v>0.31059999999999999</v>
      </c>
    </row>
    <row r="442" spans="1:23">
      <c r="A442" s="82" t="s">
        <v>361</v>
      </c>
      <c r="B442" s="84">
        <v>0.7581</v>
      </c>
      <c r="C442" s="84">
        <v>0.67820000000000003</v>
      </c>
      <c r="D442" s="84">
        <v>0.66979999999999995</v>
      </c>
      <c r="E442" s="84">
        <v>0.17069999999999999</v>
      </c>
      <c r="F442" s="44"/>
      <c r="G442" s="82" t="s">
        <v>361</v>
      </c>
      <c r="H442" s="84">
        <v>0.4899</v>
      </c>
      <c r="I442" s="84">
        <v>0.48970000000000002</v>
      </c>
      <c r="J442" s="84">
        <v>0.36880000000000002</v>
      </c>
      <c r="K442" s="84">
        <v>0.39389999999999997</v>
      </c>
      <c r="L442" s="44"/>
      <c r="M442" s="82" t="s">
        <v>361</v>
      </c>
      <c r="N442" s="84">
        <v>3.7600000000000001E-2</v>
      </c>
      <c r="O442" s="84">
        <v>0.307</v>
      </c>
      <c r="P442" s="84">
        <v>0.18090000000000001</v>
      </c>
      <c r="Q442" s="84">
        <v>0.85009999999999997</v>
      </c>
      <c r="R442" s="44"/>
      <c r="S442" s="82" t="s">
        <v>361</v>
      </c>
      <c r="T442" s="84">
        <v>4.8000000000000001E-2</v>
      </c>
      <c r="U442" s="84">
        <v>0.25919999999999999</v>
      </c>
      <c r="V442" s="84">
        <v>0.31069999999999998</v>
      </c>
      <c r="W442" s="84">
        <v>0.30549999999999999</v>
      </c>
    </row>
    <row r="443" spans="1:23">
      <c r="A443" s="82" t="s">
        <v>362</v>
      </c>
      <c r="B443" s="84">
        <v>0.69069999999999998</v>
      </c>
      <c r="C443" s="84">
        <v>0.45190000000000002</v>
      </c>
      <c r="D443" s="84">
        <v>0.11990000000000001</v>
      </c>
      <c r="E443" s="84">
        <v>0</v>
      </c>
      <c r="F443" s="44"/>
      <c r="G443" s="82" t="s">
        <v>362</v>
      </c>
      <c r="H443" s="84">
        <v>0.24729999999999999</v>
      </c>
      <c r="I443" s="84">
        <v>0.25469999999999998</v>
      </c>
      <c r="J443" s="84">
        <v>0.10580000000000001</v>
      </c>
      <c r="K443" s="84">
        <v>0.1351</v>
      </c>
      <c r="L443" s="44"/>
      <c r="M443" s="82" t="s">
        <v>362</v>
      </c>
      <c r="N443" s="84">
        <v>4.4400000000000002E-2</v>
      </c>
      <c r="O443" s="84">
        <v>0.439</v>
      </c>
      <c r="P443" s="84">
        <v>0.21609999999999999</v>
      </c>
      <c r="Q443" s="84">
        <v>0.89670000000000005</v>
      </c>
      <c r="R443" s="44"/>
      <c r="S443" s="82" t="s">
        <v>362</v>
      </c>
      <c r="T443" s="84">
        <v>5.5800000000000002E-2</v>
      </c>
      <c r="U443" s="84">
        <v>0.31230000000000002</v>
      </c>
      <c r="V443" s="84">
        <v>0.32390000000000002</v>
      </c>
      <c r="W443" s="84">
        <v>0.29870000000000002</v>
      </c>
    </row>
    <row r="444" spans="1:23">
      <c r="A444" s="82" t="s">
        <v>363</v>
      </c>
      <c r="B444" s="84">
        <v>0.1283</v>
      </c>
      <c r="C444" s="84">
        <v>0.15590000000000001</v>
      </c>
      <c r="D444" s="84">
        <v>0</v>
      </c>
      <c r="E444" s="84">
        <v>0</v>
      </c>
      <c r="F444" s="44"/>
      <c r="G444" s="82" t="s">
        <v>363</v>
      </c>
      <c r="H444" s="84">
        <v>5.8099999999999999E-2</v>
      </c>
      <c r="I444" s="84">
        <v>8.6999999999999994E-2</v>
      </c>
      <c r="J444" s="84">
        <v>1.6999999999999999E-3</v>
      </c>
      <c r="K444" s="84">
        <v>4.5999999999999999E-3</v>
      </c>
      <c r="L444" s="44"/>
      <c r="M444" s="82" t="s">
        <v>363</v>
      </c>
      <c r="N444" s="84">
        <v>5.2999999999999999E-2</v>
      </c>
      <c r="O444" s="84">
        <v>0.51329999999999998</v>
      </c>
      <c r="P444" s="84">
        <v>0.24740000000000001</v>
      </c>
      <c r="Q444" s="84">
        <v>0.87770000000000004</v>
      </c>
      <c r="R444" s="44"/>
      <c r="S444" s="82" t="s">
        <v>363</v>
      </c>
      <c r="T444" s="84">
        <v>6.7400000000000002E-2</v>
      </c>
      <c r="U444" s="84">
        <v>0.37059999999999998</v>
      </c>
      <c r="V444" s="84">
        <v>0.32</v>
      </c>
      <c r="W444" s="84">
        <v>0.31</v>
      </c>
    </row>
    <row r="445" spans="1:23">
      <c r="A445" s="82" t="s">
        <v>364</v>
      </c>
      <c r="B445" s="84">
        <v>0</v>
      </c>
      <c r="C445" s="84">
        <v>0</v>
      </c>
      <c r="D445" s="84">
        <v>0</v>
      </c>
      <c r="E445" s="84">
        <v>0</v>
      </c>
      <c r="F445" s="44"/>
      <c r="G445" s="82" t="s">
        <v>364</v>
      </c>
      <c r="H445" s="84">
        <v>1.4E-3</v>
      </c>
      <c r="I445" s="84">
        <v>5.5999999999999999E-3</v>
      </c>
      <c r="J445" s="84">
        <v>0</v>
      </c>
      <c r="K445" s="84">
        <v>0</v>
      </c>
      <c r="L445" s="44"/>
      <c r="M445" s="82" t="s">
        <v>364</v>
      </c>
      <c r="N445" s="84">
        <v>0.12770000000000001</v>
      </c>
      <c r="O445" s="84">
        <v>0.2969</v>
      </c>
      <c r="P445" s="84">
        <v>0.33329999999999999</v>
      </c>
      <c r="Q445" s="84">
        <v>0.91659999999999997</v>
      </c>
      <c r="R445" s="44"/>
      <c r="S445" s="82" t="s">
        <v>364</v>
      </c>
      <c r="T445" s="84">
        <v>0.15260000000000001</v>
      </c>
      <c r="U445" s="84">
        <v>0.42980000000000002</v>
      </c>
      <c r="V445" s="84">
        <v>0.16070000000000001</v>
      </c>
      <c r="W445" s="84">
        <v>0.39839999999999998</v>
      </c>
    </row>
    <row r="446" spans="1:23">
      <c r="A446" s="82" t="s">
        <v>365</v>
      </c>
      <c r="B446" s="84">
        <v>0</v>
      </c>
      <c r="C446" s="84">
        <v>0</v>
      </c>
      <c r="D446" s="84">
        <v>0</v>
      </c>
      <c r="E446" s="84">
        <v>0</v>
      </c>
      <c r="F446" s="44"/>
      <c r="G446" s="82" t="s">
        <v>365</v>
      </c>
      <c r="H446" s="84">
        <v>0</v>
      </c>
      <c r="I446" s="84">
        <v>0</v>
      </c>
      <c r="J446" s="84">
        <v>0</v>
      </c>
      <c r="K446" s="84">
        <v>0</v>
      </c>
      <c r="L446" s="44"/>
      <c r="M446" s="82" t="s">
        <v>365</v>
      </c>
      <c r="N446" s="84">
        <v>0.22270000000000001</v>
      </c>
      <c r="O446" s="84">
        <v>0.12870000000000001</v>
      </c>
      <c r="P446" s="84">
        <v>0.48209999999999997</v>
      </c>
      <c r="Q446" s="84">
        <v>0.91020000000000001</v>
      </c>
      <c r="R446" s="44"/>
      <c r="S446" s="82" t="s">
        <v>365</v>
      </c>
      <c r="T446" s="84">
        <v>0.28899999999999998</v>
      </c>
      <c r="U446" s="84">
        <v>0.45889999999999997</v>
      </c>
      <c r="V446" s="84">
        <v>6.9699999999999998E-2</v>
      </c>
      <c r="W446" s="84">
        <v>0.47439999999999999</v>
      </c>
    </row>
    <row r="447" spans="1:23">
      <c r="A447" s="82" t="s">
        <v>366</v>
      </c>
      <c r="B447" s="84">
        <v>0</v>
      </c>
      <c r="C447" s="84">
        <v>0</v>
      </c>
      <c r="D447" s="84">
        <v>0</v>
      </c>
      <c r="E447" s="84">
        <v>0</v>
      </c>
      <c r="F447" s="44"/>
      <c r="G447" s="82" t="s">
        <v>366</v>
      </c>
      <c r="H447" s="84">
        <v>0</v>
      </c>
      <c r="I447" s="84">
        <v>0</v>
      </c>
      <c r="J447" s="84">
        <v>0</v>
      </c>
      <c r="K447" s="84">
        <v>0</v>
      </c>
      <c r="L447" s="44"/>
      <c r="M447" s="82" t="s">
        <v>366</v>
      </c>
      <c r="N447" s="84">
        <v>0.27779999999999999</v>
      </c>
      <c r="O447" s="84">
        <v>0.14499999999999999</v>
      </c>
      <c r="P447" s="84">
        <v>0.54369999999999996</v>
      </c>
      <c r="Q447" s="84">
        <v>0.90500000000000003</v>
      </c>
      <c r="R447" s="44"/>
      <c r="S447" s="82" t="s">
        <v>366</v>
      </c>
      <c r="T447" s="84">
        <v>0.3286</v>
      </c>
      <c r="U447" s="84">
        <v>0.54420000000000002</v>
      </c>
      <c r="V447" s="84">
        <v>6.83E-2</v>
      </c>
      <c r="W447" s="84">
        <v>0.55610000000000004</v>
      </c>
    </row>
    <row r="448" spans="1:23">
      <c r="A448" s="82" t="s">
        <v>367</v>
      </c>
      <c r="B448" s="84">
        <v>0</v>
      </c>
      <c r="C448" s="84">
        <v>0</v>
      </c>
      <c r="D448" s="84">
        <v>0</v>
      </c>
      <c r="E448" s="84">
        <v>0</v>
      </c>
      <c r="F448" s="44"/>
      <c r="G448" s="82" t="s">
        <v>367</v>
      </c>
      <c r="H448" s="84">
        <v>0</v>
      </c>
      <c r="I448" s="84">
        <v>0</v>
      </c>
      <c r="J448" s="84">
        <v>0</v>
      </c>
      <c r="K448" s="84">
        <v>0</v>
      </c>
      <c r="L448" s="44"/>
      <c r="M448" s="82" t="s">
        <v>367</v>
      </c>
      <c r="N448" s="84">
        <v>0.39319999999999999</v>
      </c>
      <c r="O448" s="84">
        <v>0.17480000000000001</v>
      </c>
      <c r="P448" s="84">
        <v>0.42380000000000001</v>
      </c>
      <c r="Q448" s="84">
        <v>0.90210000000000001</v>
      </c>
      <c r="R448" s="44"/>
      <c r="S448" s="82" t="s">
        <v>367</v>
      </c>
      <c r="T448" s="84">
        <v>0.4536</v>
      </c>
      <c r="U448" s="84">
        <v>0.55259999999999998</v>
      </c>
      <c r="V448" s="84">
        <v>5.4800000000000001E-2</v>
      </c>
      <c r="W448" s="84">
        <v>0.67959999999999998</v>
      </c>
    </row>
    <row r="449" spans="1:23">
      <c r="A449" s="82" t="s">
        <v>368</v>
      </c>
      <c r="B449" s="84">
        <v>0</v>
      </c>
      <c r="C449" s="84">
        <v>0</v>
      </c>
      <c r="D449" s="84">
        <v>0</v>
      </c>
      <c r="E449" s="84">
        <v>0</v>
      </c>
      <c r="F449" s="44"/>
      <c r="G449" s="82" t="s">
        <v>368</v>
      </c>
      <c r="H449" s="84">
        <v>0</v>
      </c>
      <c r="I449" s="84">
        <v>0</v>
      </c>
      <c r="J449" s="84">
        <v>0</v>
      </c>
      <c r="K449" s="84">
        <v>0</v>
      </c>
      <c r="L449" s="44"/>
      <c r="M449" s="82" t="s">
        <v>368</v>
      </c>
      <c r="N449" s="84">
        <v>0.32279999999999998</v>
      </c>
      <c r="O449" s="84">
        <v>0.1376</v>
      </c>
      <c r="P449" s="84">
        <v>0.32300000000000001</v>
      </c>
      <c r="Q449" s="84">
        <v>0.80730000000000002</v>
      </c>
      <c r="R449" s="44"/>
      <c r="S449" s="82" t="s">
        <v>368</v>
      </c>
      <c r="T449" s="84">
        <v>0.443</v>
      </c>
      <c r="U449" s="84">
        <v>0.57989999999999997</v>
      </c>
      <c r="V449" s="84">
        <v>6.1400000000000003E-2</v>
      </c>
      <c r="W449" s="84">
        <v>0.66379999999999995</v>
      </c>
    </row>
    <row r="450" spans="1:23">
      <c r="A450" s="115" t="s">
        <v>369</v>
      </c>
      <c r="B450" s="84">
        <v>0</v>
      </c>
      <c r="C450" s="84">
        <v>0</v>
      </c>
      <c r="D450" s="84">
        <v>0</v>
      </c>
      <c r="E450" s="84">
        <v>0</v>
      </c>
      <c r="F450" s="44"/>
      <c r="G450" s="115" t="s">
        <v>369</v>
      </c>
      <c r="H450" s="84">
        <v>0</v>
      </c>
      <c r="I450" s="84">
        <v>0</v>
      </c>
      <c r="J450" s="84">
        <v>0</v>
      </c>
      <c r="K450" s="84">
        <v>0</v>
      </c>
      <c r="L450" s="44"/>
      <c r="M450" s="115" t="s">
        <v>369</v>
      </c>
      <c r="N450" s="84">
        <v>0.27729999999999999</v>
      </c>
      <c r="O450" s="84">
        <v>0.2087</v>
      </c>
      <c r="P450" s="84">
        <v>0.24790000000000001</v>
      </c>
      <c r="Q450" s="84">
        <v>0.76270000000000004</v>
      </c>
      <c r="R450" s="44"/>
      <c r="S450" s="115" t="s">
        <v>369</v>
      </c>
      <c r="T450" s="84">
        <v>0.39279999999999998</v>
      </c>
      <c r="U450" s="84">
        <v>0.56820000000000004</v>
      </c>
      <c r="V450" s="84">
        <v>8.2400000000000001E-2</v>
      </c>
      <c r="W450" s="84">
        <v>0.55989999999999995</v>
      </c>
    </row>
    <row r="451" spans="1:23">
      <c r="A451" s="82" t="s">
        <v>370</v>
      </c>
      <c r="B451" s="84">
        <v>0</v>
      </c>
      <c r="C451" s="84">
        <v>0</v>
      </c>
      <c r="D451" s="84">
        <v>0</v>
      </c>
      <c r="E451" s="84">
        <v>0</v>
      </c>
      <c r="F451" s="44"/>
      <c r="G451" s="82" t="s">
        <v>370</v>
      </c>
      <c r="H451" s="84">
        <v>0</v>
      </c>
      <c r="I451" s="84">
        <v>0</v>
      </c>
      <c r="J451" s="84">
        <v>0</v>
      </c>
      <c r="K451" s="84">
        <v>0</v>
      </c>
      <c r="L451" s="44"/>
      <c r="M451" s="82" t="s">
        <v>370</v>
      </c>
      <c r="N451" s="84">
        <v>0.28660000000000002</v>
      </c>
      <c r="O451" s="84">
        <v>0.2414</v>
      </c>
      <c r="P451" s="84">
        <v>0.1925</v>
      </c>
      <c r="Q451" s="84">
        <v>0.58050000000000002</v>
      </c>
      <c r="R451" s="44"/>
      <c r="S451" s="82" t="s">
        <v>370</v>
      </c>
      <c r="T451" s="84">
        <v>0.37069999999999997</v>
      </c>
      <c r="U451" s="84">
        <v>0.53749999999999998</v>
      </c>
      <c r="V451" s="84">
        <v>0.10979999999999999</v>
      </c>
      <c r="W451" s="84">
        <v>0.48509999999999998</v>
      </c>
    </row>
    <row r="452" spans="1:23">
      <c r="A452" s="82" t="s">
        <v>371</v>
      </c>
      <c r="B452" s="84">
        <v>0</v>
      </c>
      <c r="C452" s="84">
        <v>0</v>
      </c>
      <c r="D452" s="84">
        <v>0</v>
      </c>
      <c r="E452" s="84">
        <v>0</v>
      </c>
      <c r="F452" s="44"/>
      <c r="G452" s="82" t="s">
        <v>371</v>
      </c>
      <c r="H452" s="84">
        <v>0</v>
      </c>
      <c r="I452" s="84">
        <v>0</v>
      </c>
      <c r="J452" s="84">
        <v>0</v>
      </c>
      <c r="K452" s="84">
        <v>0</v>
      </c>
      <c r="L452" s="44"/>
      <c r="M452" s="82" t="s">
        <v>371</v>
      </c>
      <c r="N452" s="84">
        <v>0.21310000000000001</v>
      </c>
      <c r="O452" s="84">
        <v>0.17929999999999999</v>
      </c>
      <c r="P452" s="84">
        <v>0.15429999999999999</v>
      </c>
      <c r="Q452" s="84">
        <v>0.36120000000000002</v>
      </c>
      <c r="R452" s="44"/>
      <c r="S452" s="82" t="s">
        <v>371</v>
      </c>
      <c r="T452" s="84">
        <v>0.32829999999999998</v>
      </c>
      <c r="U452" s="84">
        <v>0.54359999999999997</v>
      </c>
      <c r="V452" s="84">
        <v>7.8799999999999995E-2</v>
      </c>
      <c r="W452" s="84">
        <v>0.45700000000000002</v>
      </c>
    </row>
    <row r="453" spans="1:23">
      <c r="A453" s="82" t="s">
        <v>372</v>
      </c>
      <c r="B453" s="84">
        <v>0</v>
      </c>
      <c r="C453" s="84">
        <v>0</v>
      </c>
      <c r="D453" s="84">
        <v>0</v>
      </c>
      <c r="E453" s="84">
        <v>0</v>
      </c>
      <c r="F453" s="44"/>
      <c r="G453" s="82" t="s">
        <v>372</v>
      </c>
      <c r="H453" s="84">
        <v>0</v>
      </c>
      <c r="I453" s="84">
        <v>0</v>
      </c>
      <c r="J453" s="84">
        <v>0</v>
      </c>
      <c r="K453" s="84">
        <v>0</v>
      </c>
      <c r="L453" s="44"/>
      <c r="M453" s="82" t="s">
        <v>372</v>
      </c>
      <c r="N453" s="84">
        <v>0.20130000000000001</v>
      </c>
      <c r="O453" s="84">
        <v>7.7600000000000002E-2</v>
      </c>
      <c r="P453" s="84">
        <v>8.7499999999999994E-2</v>
      </c>
      <c r="Q453" s="84">
        <v>0.27450000000000002</v>
      </c>
      <c r="R453" s="44"/>
      <c r="S453" s="82" t="s">
        <v>372</v>
      </c>
      <c r="T453" s="84">
        <v>0.24859999999999999</v>
      </c>
      <c r="U453" s="84">
        <v>0.59970000000000001</v>
      </c>
      <c r="V453" s="84">
        <v>5.11E-2</v>
      </c>
      <c r="W453" s="84">
        <v>0.44409999999999999</v>
      </c>
    </row>
    <row r="454" spans="1:23">
      <c r="A454" s="82" t="s">
        <v>373</v>
      </c>
      <c r="B454" s="84">
        <v>0</v>
      </c>
      <c r="C454" s="84">
        <v>0</v>
      </c>
      <c r="D454" s="84">
        <v>0</v>
      </c>
      <c r="E454" s="84">
        <v>0</v>
      </c>
      <c r="F454" s="44"/>
      <c r="G454" s="82" t="s">
        <v>373</v>
      </c>
      <c r="H454" s="84">
        <v>0</v>
      </c>
      <c r="I454" s="84">
        <v>0</v>
      </c>
      <c r="J454" s="84">
        <v>0</v>
      </c>
      <c r="K454" s="84">
        <v>0</v>
      </c>
      <c r="L454" s="44"/>
      <c r="M454" s="82" t="s">
        <v>373</v>
      </c>
      <c r="N454" s="84">
        <v>0.20219999999999999</v>
      </c>
      <c r="O454" s="84">
        <v>1.2200000000000001E-2</v>
      </c>
      <c r="P454" s="84">
        <v>8.4000000000000005E-2</v>
      </c>
      <c r="Q454" s="84">
        <v>0.20610000000000001</v>
      </c>
      <c r="R454" s="44"/>
      <c r="S454" s="82" t="s">
        <v>373</v>
      </c>
      <c r="T454" s="84">
        <v>0.19700000000000001</v>
      </c>
      <c r="U454" s="84">
        <v>0.57750000000000001</v>
      </c>
      <c r="V454" s="84">
        <v>2.8400000000000002E-2</v>
      </c>
      <c r="W454" s="84">
        <v>0.45929999999999999</v>
      </c>
    </row>
    <row r="455" spans="1:23">
      <c r="A455" s="82" t="s">
        <v>374</v>
      </c>
      <c r="B455" s="84">
        <v>0</v>
      </c>
      <c r="C455" s="84">
        <v>0</v>
      </c>
      <c r="D455" s="84">
        <v>0</v>
      </c>
      <c r="E455" s="84">
        <v>0</v>
      </c>
      <c r="F455" s="44"/>
      <c r="G455" s="82" t="s">
        <v>374</v>
      </c>
      <c r="H455" s="84">
        <v>1.1999999999999999E-3</v>
      </c>
      <c r="I455" s="84">
        <v>1.4E-3</v>
      </c>
      <c r="J455" s="84">
        <v>0</v>
      </c>
      <c r="K455" s="84">
        <v>0</v>
      </c>
      <c r="L455" s="44"/>
      <c r="M455" s="82" t="s">
        <v>374</v>
      </c>
      <c r="N455" s="84">
        <v>0.1726</v>
      </c>
      <c r="O455" s="84">
        <v>4.7999999999999996E-3</v>
      </c>
      <c r="P455" s="84">
        <v>0.21010000000000001</v>
      </c>
      <c r="Q455" s="84">
        <v>0.18279999999999999</v>
      </c>
      <c r="R455" s="44"/>
      <c r="S455" s="82" t="s">
        <v>374</v>
      </c>
      <c r="T455" s="84">
        <v>0.18559999999999999</v>
      </c>
      <c r="U455" s="84">
        <v>0.53200000000000003</v>
      </c>
      <c r="V455" s="84">
        <v>3.4799999999999998E-2</v>
      </c>
      <c r="W455" s="84">
        <v>0.47849999999999998</v>
      </c>
    </row>
    <row r="456" spans="1:23">
      <c r="A456" s="82" t="s">
        <v>375</v>
      </c>
      <c r="B456" s="84">
        <v>0</v>
      </c>
      <c r="C456" s="84">
        <v>0</v>
      </c>
      <c r="D456" s="84">
        <v>0</v>
      </c>
      <c r="E456" s="84">
        <v>0</v>
      </c>
      <c r="F456" s="44"/>
      <c r="G456" s="82" t="s">
        <v>375</v>
      </c>
      <c r="H456" s="84">
        <v>4.99E-2</v>
      </c>
      <c r="I456" s="84">
        <v>3.7999999999999999E-2</v>
      </c>
      <c r="J456" s="84">
        <v>9.1999999999999998E-3</v>
      </c>
      <c r="K456" s="84">
        <v>0</v>
      </c>
      <c r="L456" s="44"/>
      <c r="M456" s="82" t="s">
        <v>375</v>
      </c>
      <c r="N456" s="84">
        <v>0.17199999999999999</v>
      </c>
      <c r="O456" s="84">
        <v>1.24E-2</v>
      </c>
      <c r="P456" s="84">
        <v>0.2072</v>
      </c>
      <c r="Q456" s="84">
        <v>0.1711</v>
      </c>
      <c r="R456" s="44"/>
      <c r="S456" s="82" t="s">
        <v>375</v>
      </c>
      <c r="T456" s="84">
        <v>0.17230000000000001</v>
      </c>
      <c r="U456" s="84">
        <v>0.40350000000000003</v>
      </c>
      <c r="V456" s="84">
        <v>5.0799999999999998E-2</v>
      </c>
      <c r="W456" s="84">
        <v>0.44919999999999999</v>
      </c>
    </row>
    <row r="457" spans="1:23">
      <c r="A457" s="82" t="s">
        <v>376</v>
      </c>
      <c r="B457" s="84">
        <v>7.9299999999999995E-2</v>
      </c>
      <c r="C457" s="84">
        <v>4.8500000000000001E-2</v>
      </c>
      <c r="D457" s="84">
        <v>0</v>
      </c>
      <c r="E457" s="84">
        <v>0</v>
      </c>
      <c r="F457" s="44"/>
      <c r="G457" s="82" t="s">
        <v>376</v>
      </c>
      <c r="H457" s="84">
        <v>0.22450000000000001</v>
      </c>
      <c r="I457" s="84">
        <v>0.1832</v>
      </c>
      <c r="J457" s="84">
        <v>0.14199999999999999</v>
      </c>
      <c r="K457" s="84">
        <v>2.1299999999999999E-2</v>
      </c>
      <c r="L457" s="44"/>
      <c r="M457" s="82" t="s">
        <v>376</v>
      </c>
      <c r="N457" s="84">
        <v>0.1239</v>
      </c>
      <c r="O457" s="84">
        <v>6.4999999999999997E-3</v>
      </c>
      <c r="P457" s="84">
        <v>0.12239999999999999</v>
      </c>
      <c r="Q457" s="84">
        <v>0.20319999999999999</v>
      </c>
      <c r="R457" s="44"/>
      <c r="S457" s="82" t="s">
        <v>376</v>
      </c>
      <c r="T457" s="84">
        <v>0.1585</v>
      </c>
      <c r="U457" s="84">
        <v>0.36280000000000001</v>
      </c>
      <c r="V457" s="84">
        <v>2.06E-2</v>
      </c>
      <c r="W457" s="84">
        <v>0.42570000000000002</v>
      </c>
    </row>
    <row r="458" spans="1:23">
      <c r="A458" s="82" t="s">
        <v>377</v>
      </c>
      <c r="B458" s="84">
        <v>0.38300000000000001</v>
      </c>
      <c r="C458" s="84">
        <v>0.36759999999999998</v>
      </c>
      <c r="D458" s="84">
        <v>0.1168</v>
      </c>
      <c r="E458" s="84">
        <v>0</v>
      </c>
      <c r="F458" s="44"/>
      <c r="G458" s="82" t="s">
        <v>377</v>
      </c>
      <c r="H458" s="84">
        <v>0.46439999999999998</v>
      </c>
      <c r="I458" s="84">
        <v>0.38269999999999998</v>
      </c>
      <c r="J458" s="84">
        <v>0.40870000000000001</v>
      </c>
      <c r="K458" s="84">
        <v>0.2631</v>
      </c>
      <c r="L458" s="44"/>
      <c r="M458" s="82" t="s">
        <v>377</v>
      </c>
      <c r="N458" s="84">
        <v>9.2399999999999996E-2</v>
      </c>
      <c r="O458" s="84">
        <v>1.3899999999999999E-2</v>
      </c>
      <c r="P458" s="84">
        <v>6.6299999999999998E-2</v>
      </c>
      <c r="Q458" s="84">
        <v>0.252</v>
      </c>
      <c r="R458" s="44"/>
      <c r="S458" s="82" t="s">
        <v>377</v>
      </c>
      <c r="T458" s="84">
        <v>0.1565</v>
      </c>
      <c r="U458" s="84">
        <v>0.3407</v>
      </c>
      <c r="V458" s="84">
        <v>1.26E-2</v>
      </c>
      <c r="W458" s="84">
        <v>0.43140000000000001</v>
      </c>
    </row>
    <row r="459" spans="1:23">
      <c r="A459" s="82" t="s">
        <v>378</v>
      </c>
      <c r="B459" s="84">
        <v>0.63749999999999996</v>
      </c>
      <c r="C459" s="84">
        <v>0.60660000000000003</v>
      </c>
      <c r="D459" s="84">
        <v>0.58930000000000005</v>
      </c>
      <c r="E459" s="84">
        <v>6.7500000000000004E-2</v>
      </c>
      <c r="F459" s="44"/>
      <c r="G459" s="82" t="s">
        <v>378</v>
      </c>
      <c r="H459" s="84">
        <v>0.6704</v>
      </c>
      <c r="I459" s="84">
        <v>0.59040000000000004</v>
      </c>
      <c r="J459" s="84">
        <v>0.62939999999999996</v>
      </c>
      <c r="K459" s="84">
        <v>0.50339999999999996</v>
      </c>
      <c r="L459" s="44"/>
      <c r="M459" s="82" t="s">
        <v>378</v>
      </c>
      <c r="N459" s="84">
        <v>6.5600000000000006E-2</v>
      </c>
      <c r="O459" s="84">
        <v>3.0099999999999998E-2</v>
      </c>
      <c r="P459" s="84">
        <v>2.7E-2</v>
      </c>
      <c r="Q459" s="84">
        <v>0.14849999999999999</v>
      </c>
      <c r="R459" s="44"/>
      <c r="S459" s="82" t="s">
        <v>378</v>
      </c>
      <c r="T459" s="84">
        <v>0.1792</v>
      </c>
      <c r="U459" s="84">
        <v>0.27760000000000001</v>
      </c>
      <c r="V459" s="84">
        <v>3.6400000000000002E-2</v>
      </c>
      <c r="W459" s="84">
        <v>0.4511</v>
      </c>
    </row>
    <row r="460" spans="1:23">
      <c r="A460" s="82" t="s">
        <v>379</v>
      </c>
      <c r="B460" s="84">
        <v>0.70860000000000001</v>
      </c>
      <c r="C460" s="84">
        <v>0.47010000000000002</v>
      </c>
      <c r="D460" s="84">
        <v>0.77</v>
      </c>
      <c r="E460" s="84">
        <v>0.19719999999999999</v>
      </c>
      <c r="F460" s="44"/>
      <c r="G460" s="82" t="s">
        <v>379</v>
      </c>
      <c r="H460" s="84">
        <v>0.85819999999999996</v>
      </c>
      <c r="I460" s="84">
        <v>0.62980000000000003</v>
      </c>
      <c r="J460" s="84">
        <v>0.83889999999999998</v>
      </c>
      <c r="K460" s="84">
        <v>0.71489999999999998</v>
      </c>
      <c r="L460" s="44"/>
      <c r="M460" s="82" t="s">
        <v>379</v>
      </c>
      <c r="N460" s="84">
        <v>5.5E-2</v>
      </c>
      <c r="O460" s="84">
        <v>2.01E-2</v>
      </c>
      <c r="P460" s="84">
        <v>1.43E-2</v>
      </c>
      <c r="Q460" s="84">
        <v>4.8599999999999997E-2</v>
      </c>
      <c r="R460" s="44"/>
      <c r="S460" s="82" t="s">
        <v>379</v>
      </c>
      <c r="T460" s="84">
        <v>0.1908</v>
      </c>
      <c r="U460" s="84">
        <v>0.26740000000000003</v>
      </c>
      <c r="V460" s="84">
        <v>6.4299999999999996E-2</v>
      </c>
      <c r="W460" s="84">
        <v>0.51129999999999998</v>
      </c>
    </row>
    <row r="461" spans="1:23">
      <c r="A461" s="82" t="s">
        <v>380</v>
      </c>
      <c r="B461" s="84">
        <v>0.9667</v>
      </c>
      <c r="C461" s="84">
        <v>0.52249999999999996</v>
      </c>
      <c r="D461" s="84">
        <v>0.83679999999999999</v>
      </c>
      <c r="E461" s="84">
        <v>0.2432</v>
      </c>
      <c r="F461" s="44"/>
      <c r="G461" s="82" t="s">
        <v>380</v>
      </c>
      <c r="H461" s="84">
        <v>0.95599999999999996</v>
      </c>
      <c r="I461" s="84">
        <v>0.75390000000000001</v>
      </c>
      <c r="J461" s="84">
        <v>0.91439999999999999</v>
      </c>
      <c r="K461" s="84">
        <v>0.94340000000000002</v>
      </c>
      <c r="L461" s="44"/>
      <c r="M461" s="82" t="s">
        <v>380</v>
      </c>
      <c r="N461" s="84">
        <v>0.12</v>
      </c>
      <c r="O461" s="84">
        <v>3.7499999999999999E-2</v>
      </c>
      <c r="P461" s="84">
        <v>1.9400000000000001E-2</v>
      </c>
      <c r="Q461" s="84">
        <v>2.52E-2</v>
      </c>
      <c r="R461" s="44"/>
      <c r="S461" s="82" t="s">
        <v>380</v>
      </c>
      <c r="T461" s="84">
        <v>0.30590000000000001</v>
      </c>
      <c r="U461" s="84">
        <v>0.33189999999999997</v>
      </c>
      <c r="V461" s="84">
        <v>0.1051</v>
      </c>
      <c r="W461" s="84">
        <v>0.51380000000000003</v>
      </c>
    </row>
    <row r="462" spans="1:23">
      <c r="A462" s="82" t="s">
        <v>381</v>
      </c>
      <c r="B462" s="84">
        <v>0.93789999999999996</v>
      </c>
      <c r="C462" s="84">
        <v>0.60260000000000002</v>
      </c>
      <c r="D462" s="84">
        <v>0.82840000000000003</v>
      </c>
      <c r="E462" s="84">
        <v>0.22919999999999999</v>
      </c>
      <c r="F462" s="44"/>
      <c r="G462" s="82" t="s">
        <v>381</v>
      </c>
      <c r="H462" s="84">
        <v>0.94779999999999998</v>
      </c>
      <c r="I462" s="84">
        <v>0.80289999999999995</v>
      </c>
      <c r="J462" s="84">
        <v>0.95079999999999998</v>
      </c>
      <c r="K462" s="84">
        <v>0.97899999999999998</v>
      </c>
      <c r="L462" s="44"/>
      <c r="M462" s="82" t="s">
        <v>381</v>
      </c>
      <c r="N462" s="84">
        <v>0.15679999999999999</v>
      </c>
      <c r="O462" s="84">
        <v>9.6600000000000005E-2</v>
      </c>
      <c r="P462" s="84">
        <v>6.25E-2</v>
      </c>
      <c r="Q462" s="84">
        <v>2.8500000000000001E-2</v>
      </c>
      <c r="R462" s="44"/>
      <c r="S462" s="82" t="s">
        <v>381</v>
      </c>
      <c r="T462" s="84">
        <v>0.35360000000000003</v>
      </c>
      <c r="U462" s="84">
        <v>0.34739999999999999</v>
      </c>
      <c r="V462" s="84">
        <v>0.18720000000000001</v>
      </c>
      <c r="W462" s="84">
        <v>0.56830000000000003</v>
      </c>
    </row>
    <row r="463" spans="1:23">
      <c r="A463" s="82" t="s">
        <v>382</v>
      </c>
      <c r="B463" s="84">
        <v>0.94689999999999996</v>
      </c>
      <c r="C463" s="84">
        <v>0.59340000000000004</v>
      </c>
      <c r="D463" s="84">
        <v>0.83950000000000002</v>
      </c>
      <c r="E463" s="84">
        <v>0.23769999999999999</v>
      </c>
      <c r="F463" s="44"/>
      <c r="G463" s="82" t="s">
        <v>382</v>
      </c>
      <c r="H463" s="84">
        <v>0.95469999999999999</v>
      </c>
      <c r="I463" s="84">
        <v>0.80940000000000001</v>
      </c>
      <c r="J463" s="84">
        <v>0.89549999999999996</v>
      </c>
      <c r="K463" s="84">
        <v>0.94</v>
      </c>
      <c r="L463" s="44"/>
      <c r="M463" s="82" t="s">
        <v>382</v>
      </c>
      <c r="N463" s="84">
        <v>0.16739999999999999</v>
      </c>
      <c r="O463" s="84">
        <v>0.1236</v>
      </c>
      <c r="P463" s="84">
        <v>0.1028</v>
      </c>
      <c r="Q463" s="84">
        <v>2.5499999999999998E-2</v>
      </c>
      <c r="R463" s="44"/>
      <c r="S463" s="82" t="s">
        <v>382</v>
      </c>
      <c r="T463" s="84">
        <v>0.31869999999999998</v>
      </c>
      <c r="U463" s="84">
        <v>0.45960000000000001</v>
      </c>
      <c r="V463" s="84">
        <v>0.19220000000000001</v>
      </c>
      <c r="W463" s="84">
        <v>0.56189999999999996</v>
      </c>
    </row>
    <row r="464" spans="1:23">
      <c r="A464" s="82" t="s">
        <v>383</v>
      </c>
      <c r="B464" s="84">
        <v>0.95220000000000005</v>
      </c>
      <c r="C464" s="84">
        <v>0.60570000000000002</v>
      </c>
      <c r="D464" s="84">
        <v>0.84699999999999998</v>
      </c>
      <c r="E464" s="84">
        <v>0.38619999999999999</v>
      </c>
      <c r="F464" s="44"/>
      <c r="G464" s="82" t="s">
        <v>383</v>
      </c>
      <c r="H464" s="84">
        <v>0.87180000000000002</v>
      </c>
      <c r="I464" s="84">
        <v>0.77529999999999999</v>
      </c>
      <c r="J464" s="84">
        <v>0.79759999999999998</v>
      </c>
      <c r="K464" s="84">
        <v>0.63539999999999996</v>
      </c>
      <c r="L464" s="44"/>
      <c r="M464" s="82" t="s">
        <v>383</v>
      </c>
      <c r="N464" s="84">
        <v>0.17680000000000001</v>
      </c>
      <c r="O464" s="84">
        <v>0.15820000000000001</v>
      </c>
      <c r="P464" s="84">
        <v>0.1384</v>
      </c>
      <c r="Q464" s="84">
        <v>1.0800000000000001E-2</v>
      </c>
      <c r="R464" s="44"/>
      <c r="S464" s="82" t="s">
        <v>383</v>
      </c>
      <c r="T464" s="84">
        <v>0.30359999999999998</v>
      </c>
      <c r="U464" s="84">
        <v>0.48949999999999999</v>
      </c>
      <c r="V464" s="84">
        <v>0.2676</v>
      </c>
      <c r="W464" s="84">
        <v>0.58520000000000005</v>
      </c>
    </row>
    <row r="465" spans="1:23">
      <c r="A465" s="82" t="s">
        <v>384</v>
      </c>
      <c r="B465" s="84">
        <v>0.94689999999999996</v>
      </c>
      <c r="C465" s="84">
        <v>0.5292</v>
      </c>
      <c r="D465" s="84">
        <v>0.72260000000000002</v>
      </c>
      <c r="E465" s="84">
        <v>0.54759999999999998</v>
      </c>
      <c r="F465" s="44"/>
      <c r="G465" s="82" t="s">
        <v>384</v>
      </c>
      <c r="H465" s="84">
        <v>0.71960000000000002</v>
      </c>
      <c r="I465" s="84">
        <v>0.57430000000000003</v>
      </c>
      <c r="J465" s="84">
        <v>0.61829999999999996</v>
      </c>
      <c r="K465" s="84">
        <v>0.55410000000000004</v>
      </c>
      <c r="L465" s="44"/>
      <c r="M465" s="82" t="s">
        <v>384</v>
      </c>
      <c r="N465" s="84">
        <v>0.19470000000000001</v>
      </c>
      <c r="O465" s="84">
        <v>0.1234</v>
      </c>
      <c r="P465" s="84">
        <v>0.13539999999999999</v>
      </c>
      <c r="Q465" s="84">
        <v>2.92E-2</v>
      </c>
      <c r="R465" s="44"/>
      <c r="S465" s="82" t="s">
        <v>384</v>
      </c>
      <c r="T465" s="84">
        <v>0.3291</v>
      </c>
      <c r="U465" s="84">
        <v>0.46329999999999999</v>
      </c>
      <c r="V465" s="84">
        <v>0.28610000000000002</v>
      </c>
      <c r="W465" s="84">
        <v>0.56210000000000004</v>
      </c>
    </row>
    <row r="466" spans="1:23">
      <c r="A466" s="82" t="s">
        <v>385</v>
      </c>
      <c r="B466" s="84">
        <v>0.88429999999999997</v>
      </c>
      <c r="C466" s="84">
        <v>0.35210000000000002</v>
      </c>
      <c r="D466" s="84">
        <v>0.64680000000000004</v>
      </c>
      <c r="E466" s="84">
        <v>0.49230000000000002</v>
      </c>
      <c r="F466" s="44"/>
      <c r="G466" s="82" t="s">
        <v>385</v>
      </c>
      <c r="H466" s="84">
        <v>0.50280000000000002</v>
      </c>
      <c r="I466" s="84">
        <v>0.4113</v>
      </c>
      <c r="J466" s="84">
        <v>0.38450000000000001</v>
      </c>
      <c r="K466" s="84">
        <v>0.24890000000000001</v>
      </c>
      <c r="L466" s="44"/>
      <c r="M466" s="82" t="s">
        <v>385</v>
      </c>
      <c r="N466" s="84">
        <v>0.1208</v>
      </c>
      <c r="O466" s="84">
        <v>9.4500000000000001E-2</v>
      </c>
      <c r="P466" s="84">
        <v>0.15679999999999999</v>
      </c>
      <c r="Q466" s="84">
        <v>5.3400000000000003E-2</v>
      </c>
      <c r="R466" s="44"/>
      <c r="S466" s="82" t="s">
        <v>385</v>
      </c>
      <c r="T466" s="84">
        <v>0.27200000000000002</v>
      </c>
      <c r="U466" s="84">
        <v>0.4577</v>
      </c>
      <c r="V466" s="84">
        <v>0.27960000000000002</v>
      </c>
      <c r="W466" s="84">
        <v>0.55720000000000003</v>
      </c>
    </row>
    <row r="467" spans="1:23">
      <c r="A467" s="82" t="s">
        <v>386</v>
      </c>
      <c r="B467" s="84">
        <v>0.78610000000000002</v>
      </c>
      <c r="C467" s="84">
        <v>0.3841</v>
      </c>
      <c r="D467" s="84">
        <v>7.7499999999999999E-2</v>
      </c>
      <c r="E467" s="84">
        <v>5.1900000000000002E-2</v>
      </c>
      <c r="F467" s="44"/>
      <c r="G467" s="82" t="s">
        <v>386</v>
      </c>
      <c r="H467" s="84">
        <v>0.255</v>
      </c>
      <c r="I467" s="84">
        <v>0.27889999999999998</v>
      </c>
      <c r="J467" s="84">
        <v>0.1111</v>
      </c>
      <c r="K467" s="84">
        <v>0.16389999999999999</v>
      </c>
      <c r="L467" s="44"/>
      <c r="M467" s="82" t="s">
        <v>386</v>
      </c>
      <c r="N467" s="84">
        <v>0.14119999999999999</v>
      </c>
      <c r="O467" s="84">
        <v>9.64E-2</v>
      </c>
      <c r="P467" s="84">
        <v>0.2437</v>
      </c>
      <c r="Q467" s="84">
        <v>0.1236</v>
      </c>
      <c r="R467" s="44"/>
      <c r="S467" s="82" t="s">
        <v>386</v>
      </c>
      <c r="T467" s="84">
        <v>0.30280000000000001</v>
      </c>
      <c r="U467" s="84">
        <v>0.46889999999999998</v>
      </c>
      <c r="V467" s="84">
        <v>0.2823</v>
      </c>
      <c r="W467" s="84">
        <v>0.49440000000000001</v>
      </c>
    </row>
    <row r="468" spans="1:23">
      <c r="A468" s="82" t="s">
        <v>387</v>
      </c>
      <c r="B468" s="84">
        <v>0.1613</v>
      </c>
      <c r="C468" s="84">
        <v>9.0499999999999997E-2</v>
      </c>
      <c r="D468" s="84">
        <v>0</v>
      </c>
      <c r="E468" s="84">
        <v>0</v>
      </c>
      <c r="F468" s="44"/>
      <c r="G468" s="82" t="s">
        <v>387</v>
      </c>
      <c r="H468" s="84">
        <v>5.8900000000000001E-2</v>
      </c>
      <c r="I468" s="84">
        <v>9.1300000000000006E-2</v>
      </c>
      <c r="J468" s="84">
        <v>1.5E-3</v>
      </c>
      <c r="K468" s="84">
        <v>1.1000000000000001E-3</v>
      </c>
      <c r="L468" s="44"/>
      <c r="M468" s="82" t="s">
        <v>387</v>
      </c>
      <c r="N468" s="84">
        <v>0.2374</v>
      </c>
      <c r="O468" s="84">
        <v>0.20860000000000001</v>
      </c>
      <c r="P468" s="84">
        <v>0.3659</v>
      </c>
      <c r="Q468" s="84">
        <v>0.38479999999999998</v>
      </c>
      <c r="R468" s="44"/>
      <c r="S468" s="82" t="s">
        <v>387</v>
      </c>
      <c r="T468" s="84">
        <v>0.41749999999999998</v>
      </c>
      <c r="U468" s="84">
        <v>0.48320000000000002</v>
      </c>
      <c r="V468" s="84">
        <v>0.21260000000000001</v>
      </c>
      <c r="W468" s="84">
        <v>0.46410000000000001</v>
      </c>
    </row>
    <row r="469" spans="1:23">
      <c r="A469" s="82" t="s">
        <v>388</v>
      </c>
      <c r="B469" s="84">
        <v>0</v>
      </c>
      <c r="C469" s="84">
        <v>0</v>
      </c>
      <c r="D469" s="84">
        <v>0</v>
      </c>
      <c r="E469" s="84">
        <v>0</v>
      </c>
      <c r="F469" s="44"/>
      <c r="G469" s="82" t="s">
        <v>388</v>
      </c>
      <c r="H469" s="84">
        <v>2.0999999999999999E-3</v>
      </c>
      <c r="I469" s="84">
        <v>5.8999999999999999E-3</v>
      </c>
      <c r="J469" s="84">
        <v>0</v>
      </c>
      <c r="K469" s="84">
        <v>0</v>
      </c>
      <c r="L469" s="44"/>
      <c r="M469" s="82" t="s">
        <v>388</v>
      </c>
      <c r="N469" s="84">
        <v>0.38740000000000002</v>
      </c>
      <c r="O469" s="84">
        <v>0.17330000000000001</v>
      </c>
      <c r="P469" s="84">
        <v>0.38779999999999998</v>
      </c>
      <c r="Q469" s="84">
        <v>0.53569999999999995</v>
      </c>
      <c r="R469" s="44"/>
      <c r="S469" s="82" t="s">
        <v>388</v>
      </c>
      <c r="T469" s="84">
        <v>0.50119999999999998</v>
      </c>
      <c r="U469" s="84">
        <v>0.53879999999999995</v>
      </c>
      <c r="V469" s="84">
        <v>0.1641</v>
      </c>
      <c r="W469" s="84">
        <v>0.5585</v>
      </c>
    </row>
    <row r="470" spans="1:23">
      <c r="A470" s="82" t="s">
        <v>389</v>
      </c>
      <c r="B470" s="84">
        <v>0</v>
      </c>
      <c r="C470" s="84">
        <v>0</v>
      </c>
      <c r="D470" s="84">
        <v>0</v>
      </c>
      <c r="E470" s="84">
        <v>0</v>
      </c>
      <c r="F470" s="44"/>
      <c r="G470" s="82" t="s">
        <v>389</v>
      </c>
      <c r="H470" s="84">
        <v>0</v>
      </c>
      <c r="I470" s="84">
        <v>0</v>
      </c>
      <c r="J470" s="84">
        <v>0</v>
      </c>
      <c r="K470" s="84">
        <v>0</v>
      </c>
      <c r="L470" s="44"/>
      <c r="M470" s="82" t="s">
        <v>389</v>
      </c>
      <c r="N470" s="84">
        <v>0.55789999999999995</v>
      </c>
      <c r="O470" s="84">
        <v>0.14630000000000001</v>
      </c>
      <c r="P470" s="84">
        <v>0.40579999999999999</v>
      </c>
      <c r="Q470" s="84">
        <v>0.64980000000000004</v>
      </c>
      <c r="R470" s="44"/>
      <c r="S470" s="82" t="s">
        <v>389</v>
      </c>
      <c r="T470" s="84">
        <v>0.59119999999999995</v>
      </c>
      <c r="U470" s="84">
        <v>0.56100000000000005</v>
      </c>
      <c r="V470" s="84">
        <v>0.13550000000000001</v>
      </c>
      <c r="W470" s="84">
        <v>0.56950000000000001</v>
      </c>
    </row>
    <row r="471" spans="1:23">
      <c r="A471" s="82" t="s">
        <v>390</v>
      </c>
      <c r="B471" s="84">
        <v>0</v>
      </c>
      <c r="C471" s="84">
        <v>0</v>
      </c>
      <c r="D471" s="84">
        <v>0</v>
      </c>
      <c r="E471" s="84">
        <v>0</v>
      </c>
      <c r="F471" s="44"/>
      <c r="G471" s="82" t="s">
        <v>390</v>
      </c>
      <c r="H471" s="84">
        <v>0</v>
      </c>
      <c r="I471" s="84">
        <v>0</v>
      </c>
      <c r="J471" s="84">
        <v>0</v>
      </c>
      <c r="K471" s="84">
        <v>0</v>
      </c>
      <c r="L471" s="44"/>
      <c r="M471" s="82" t="s">
        <v>390</v>
      </c>
      <c r="N471" s="84">
        <v>0.63639999999999997</v>
      </c>
      <c r="O471" s="84">
        <v>0.18340000000000001</v>
      </c>
      <c r="P471" s="84">
        <v>0.4763</v>
      </c>
      <c r="Q471" s="84">
        <v>0.66379999999999995</v>
      </c>
      <c r="R471" s="44"/>
      <c r="S471" s="82" t="s">
        <v>390</v>
      </c>
      <c r="T471" s="84">
        <v>0.60770000000000002</v>
      </c>
      <c r="U471" s="84">
        <v>0.55120000000000002</v>
      </c>
      <c r="V471" s="84">
        <v>9.3100000000000002E-2</v>
      </c>
      <c r="W471" s="84">
        <v>0.56659999999999999</v>
      </c>
    </row>
    <row r="472" spans="1:23">
      <c r="A472" s="82" t="s">
        <v>391</v>
      </c>
      <c r="B472" s="84">
        <v>0</v>
      </c>
      <c r="C472" s="84">
        <v>0</v>
      </c>
      <c r="D472" s="84">
        <v>0</v>
      </c>
      <c r="E472" s="84">
        <v>0</v>
      </c>
      <c r="F472" s="44"/>
      <c r="G472" s="82" t="s">
        <v>391</v>
      </c>
      <c r="H472" s="84">
        <v>0</v>
      </c>
      <c r="I472" s="84">
        <v>0</v>
      </c>
      <c r="J472" s="84">
        <v>0</v>
      </c>
      <c r="K472" s="84">
        <v>0</v>
      </c>
      <c r="L472" s="44"/>
      <c r="M472" s="82" t="s">
        <v>391</v>
      </c>
      <c r="N472" s="84">
        <v>0.67820000000000003</v>
      </c>
      <c r="O472" s="84">
        <v>0.106</v>
      </c>
      <c r="P472" s="84">
        <v>0.39589999999999997</v>
      </c>
      <c r="Q472" s="84">
        <v>0.72309999999999997</v>
      </c>
      <c r="R472" s="44"/>
      <c r="S472" s="82" t="s">
        <v>391</v>
      </c>
      <c r="T472" s="84">
        <v>0.65439999999999998</v>
      </c>
      <c r="U472" s="84">
        <v>0.56120000000000003</v>
      </c>
      <c r="V472" s="84">
        <v>9.6199999999999994E-2</v>
      </c>
      <c r="W472" s="84">
        <v>0.54830000000000001</v>
      </c>
    </row>
    <row r="473" spans="1:23">
      <c r="A473" s="82" t="s">
        <v>392</v>
      </c>
      <c r="B473" s="84">
        <v>0</v>
      </c>
      <c r="C473" s="84">
        <v>0</v>
      </c>
      <c r="D473" s="84">
        <v>0</v>
      </c>
      <c r="E473" s="84">
        <v>0</v>
      </c>
      <c r="F473" s="44"/>
      <c r="G473" s="82" t="s">
        <v>392</v>
      </c>
      <c r="H473" s="84">
        <v>0</v>
      </c>
      <c r="I473" s="84">
        <v>0</v>
      </c>
      <c r="J473" s="84">
        <v>0</v>
      </c>
      <c r="K473" s="84">
        <v>0</v>
      </c>
      <c r="L473" s="44"/>
      <c r="M473" s="82" t="s">
        <v>392</v>
      </c>
      <c r="N473" s="84">
        <v>0.59699999999999998</v>
      </c>
      <c r="O473" s="84">
        <v>8.6900000000000005E-2</v>
      </c>
      <c r="P473" s="84">
        <v>0.43020000000000003</v>
      </c>
      <c r="Q473" s="84">
        <v>0.5161</v>
      </c>
      <c r="R473" s="44"/>
      <c r="S473" s="82" t="s">
        <v>392</v>
      </c>
      <c r="T473" s="84">
        <v>0.63570000000000004</v>
      </c>
      <c r="U473" s="84">
        <v>0.60460000000000003</v>
      </c>
      <c r="V473" s="84">
        <v>4.2799999999999998E-2</v>
      </c>
      <c r="W473" s="84">
        <v>0.56499999999999995</v>
      </c>
    </row>
    <row r="474" spans="1:23">
      <c r="A474" s="115" t="s">
        <v>393</v>
      </c>
      <c r="B474" s="84">
        <v>0</v>
      </c>
      <c r="C474" s="84">
        <v>0</v>
      </c>
      <c r="D474" s="84">
        <v>0</v>
      </c>
      <c r="E474" s="84">
        <v>0</v>
      </c>
      <c r="F474" s="44"/>
      <c r="G474" s="115" t="s">
        <v>393</v>
      </c>
      <c r="H474" s="84">
        <v>0</v>
      </c>
      <c r="I474" s="84">
        <v>0</v>
      </c>
      <c r="J474" s="84">
        <v>0</v>
      </c>
      <c r="K474" s="84">
        <v>0</v>
      </c>
      <c r="L474" s="44"/>
      <c r="M474" s="115" t="s">
        <v>393</v>
      </c>
      <c r="N474" s="84">
        <v>0.59289999999999998</v>
      </c>
      <c r="O474" s="84">
        <v>6.5699999999999995E-2</v>
      </c>
      <c r="P474" s="84">
        <v>0.51390000000000002</v>
      </c>
      <c r="Q474" s="84">
        <v>0.53739999999999999</v>
      </c>
      <c r="R474" s="44"/>
      <c r="S474" s="115" t="s">
        <v>393</v>
      </c>
      <c r="T474" s="84">
        <v>0.62460000000000004</v>
      </c>
      <c r="U474" s="84">
        <v>0.59499999999999997</v>
      </c>
      <c r="V474" s="84">
        <v>5.21E-2</v>
      </c>
      <c r="W474" s="84">
        <v>0.66</v>
      </c>
    </row>
    <row r="475" spans="1:23">
      <c r="A475" s="82" t="s">
        <v>394</v>
      </c>
      <c r="B475" s="84">
        <v>0</v>
      </c>
      <c r="C475" s="84">
        <v>0</v>
      </c>
      <c r="D475" s="84">
        <v>0</v>
      </c>
      <c r="E475" s="84">
        <v>0</v>
      </c>
      <c r="F475" s="44"/>
      <c r="G475" s="82" t="s">
        <v>394</v>
      </c>
      <c r="H475" s="84">
        <v>0</v>
      </c>
      <c r="I475" s="84">
        <v>0</v>
      </c>
      <c r="J475" s="84">
        <v>0</v>
      </c>
      <c r="K475" s="84">
        <v>0</v>
      </c>
      <c r="L475" s="44"/>
      <c r="M475" s="82" t="s">
        <v>394</v>
      </c>
      <c r="N475" s="84">
        <v>0.56779999999999997</v>
      </c>
      <c r="O475" s="84">
        <v>7.1800000000000003E-2</v>
      </c>
      <c r="P475" s="84">
        <v>0.53129999999999999</v>
      </c>
      <c r="Q475" s="84">
        <v>0.68520000000000003</v>
      </c>
      <c r="R475" s="44"/>
      <c r="S475" s="82" t="s">
        <v>394</v>
      </c>
      <c r="T475" s="84">
        <v>0.60870000000000002</v>
      </c>
      <c r="U475" s="84">
        <v>0.62890000000000001</v>
      </c>
      <c r="V475" s="84">
        <v>3.5499999999999997E-2</v>
      </c>
      <c r="W475" s="84">
        <v>0.70030000000000003</v>
      </c>
    </row>
    <row r="476" spans="1:23">
      <c r="A476" s="82" t="s">
        <v>395</v>
      </c>
      <c r="B476" s="84">
        <v>0</v>
      </c>
      <c r="C476" s="84">
        <v>0</v>
      </c>
      <c r="D476" s="84">
        <v>0</v>
      </c>
      <c r="E476" s="84">
        <v>0</v>
      </c>
      <c r="F476" s="44"/>
      <c r="G476" s="82" t="s">
        <v>395</v>
      </c>
      <c r="H476" s="84">
        <v>0</v>
      </c>
      <c r="I476" s="84">
        <v>0</v>
      </c>
      <c r="J476" s="84">
        <v>0</v>
      </c>
      <c r="K476" s="84">
        <v>0</v>
      </c>
      <c r="L476" s="44"/>
      <c r="M476" s="82" t="s">
        <v>395</v>
      </c>
      <c r="N476" s="84">
        <v>0.52639999999999998</v>
      </c>
      <c r="O476" s="84">
        <v>7.6600000000000001E-2</v>
      </c>
      <c r="P476" s="84">
        <v>0.4405</v>
      </c>
      <c r="Q476" s="84">
        <v>0.66210000000000002</v>
      </c>
      <c r="R476" s="44"/>
      <c r="S476" s="82" t="s">
        <v>395</v>
      </c>
      <c r="T476" s="84">
        <v>0.5897</v>
      </c>
      <c r="U476" s="84">
        <v>0.65600000000000003</v>
      </c>
      <c r="V476" s="84">
        <v>5.9900000000000002E-2</v>
      </c>
      <c r="W476" s="84">
        <v>0.70099999999999996</v>
      </c>
    </row>
    <row r="477" spans="1:23">
      <c r="A477" s="82" t="s">
        <v>396</v>
      </c>
      <c r="B477" s="84">
        <v>0</v>
      </c>
      <c r="C477" s="84">
        <v>0</v>
      </c>
      <c r="D477" s="84">
        <v>0</v>
      </c>
      <c r="E477" s="84">
        <v>0</v>
      </c>
      <c r="F477" s="44"/>
      <c r="G477" s="82" t="s">
        <v>396</v>
      </c>
      <c r="H477" s="84">
        <v>0</v>
      </c>
      <c r="I477" s="84">
        <v>0</v>
      </c>
      <c r="J477" s="84">
        <v>0</v>
      </c>
      <c r="K477" s="84">
        <v>0</v>
      </c>
      <c r="L477" s="44"/>
      <c r="M477" s="82" t="s">
        <v>396</v>
      </c>
      <c r="N477" s="84">
        <v>0.51900000000000002</v>
      </c>
      <c r="O477" s="84">
        <v>9.8299999999999998E-2</v>
      </c>
      <c r="P477" s="84">
        <v>0.40239999999999998</v>
      </c>
      <c r="Q477" s="84">
        <v>0.66839999999999999</v>
      </c>
      <c r="R477" s="44"/>
      <c r="S477" s="82" t="s">
        <v>396</v>
      </c>
      <c r="T477" s="84">
        <v>0.52400000000000002</v>
      </c>
      <c r="U477" s="84">
        <v>0.68020000000000003</v>
      </c>
      <c r="V477" s="84">
        <v>6.5299999999999997E-2</v>
      </c>
      <c r="W477" s="84">
        <v>0.74019999999999997</v>
      </c>
    </row>
    <row r="478" spans="1:23">
      <c r="A478" s="82" t="s">
        <v>397</v>
      </c>
      <c r="B478" s="84">
        <v>0</v>
      </c>
      <c r="C478" s="84">
        <v>0</v>
      </c>
      <c r="D478" s="84">
        <v>0</v>
      </c>
      <c r="E478" s="84">
        <v>0</v>
      </c>
      <c r="F478" s="44"/>
      <c r="G478" s="82" t="s">
        <v>397</v>
      </c>
      <c r="H478" s="84">
        <v>0</v>
      </c>
      <c r="I478" s="84">
        <v>0</v>
      </c>
      <c r="J478" s="84">
        <v>0</v>
      </c>
      <c r="K478" s="84">
        <v>0</v>
      </c>
      <c r="L478" s="44"/>
      <c r="M478" s="82" t="s">
        <v>397</v>
      </c>
      <c r="N478" s="84">
        <v>0.39860000000000001</v>
      </c>
      <c r="O478" s="84">
        <v>0.14149999999999999</v>
      </c>
      <c r="P478" s="84">
        <v>0.54979999999999996</v>
      </c>
      <c r="Q478" s="84">
        <v>0.73089999999999999</v>
      </c>
      <c r="R478" s="44"/>
      <c r="S478" s="82" t="s">
        <v>397</v>
      </c>
      <c r="T478" s="84">
        <v>0.4395</v>
      </c>
      <c r="U478" s="84">
        <v>0.66839999999999999</v>
      </c>
      <c r="V478" s="84">
        <v>0.11609999999999999</v>
      </c>
      <c r="W478" s="84">
        <v>0.7228</v>
      </c>
    </row>
    <row r="479" spans="1:23">
      <c r="A479" s="82" t="s">
        <v>398</v>
      </c>
      <c r="B479" s="84">
        <v>0</v>
      </c>
      <c r="C479" s="84">
        <v>0</v>
      </c>
      <c r="D479" s="84">
        <v>0</v>
      </c>
      <c r="E479" s="84">
        <v>0</v>
      </c>
      <c r="F479" s="44"/>
      <c r="G479" s="82" t="s">
        <v>398</v>
      </c>
      <c r="H479" s="84">
        <v>2.3E-3</v>
      </c>
      <c r="I479" s="84">
        <v>1E-3</v>
      </c>
      <c r="J479" s="84">
        <v>0</v>
      </c>
      <c r="K479" s="84">
        <v>0</v>
      </c>
      <c r="L479" s="44"/>
      <c r="M479" s="82" t="s">
        <v>398</v>
      </c>
      <c r="N479" s="84">
        <v>0.33839999999999998</v>
      </c>
      <c r="O479" s="84">
        <v>0.1055</v>
      </c>
      <c r="P479" s="84">
        <v>0.5121</v>
      </c>
      <c r="Q479" s="84">
        <v>0.70299999999999996</v>
      </c>
      <c r="R479" s="44"/>
      <c r="S479" s="82" t="s">
        <v>398</v>
      </c>
      <c r="T479" s="84">
        <v>0.30690000000000001</v>
      </c>
      <c r="U479" s="84">
        <v>0.67059999999999997</v>
      </c>
      <c r="V479" s="84">
        <v>0.14630000000000001</v>
      </c>
      <c r="W479" s="84">
        <v>0.65910000000000002</v>
      </c>
    </row>
    <row r="480" spans="1:23">
      <c r="A480" s="82" t="s">
        <v>399</v>
      </c>
      <c r="B480" s="84">
        <v>0</v>
      </c>
      <c r="C480" s="84">
        <v>0</v>
      </c>
      <c r="D480" s="84">
        <v>0</v>
      </c>
      <c r="E480" s="84">
        <v>0</v>
      </c>
      <c r="F480" s="44"/>
      <c r="G480" s="82" t="s">
        <v>399</v>
      </c>
      <c r="H480" s="84">
        <v>5.33E-2</v>
      </c>
      <c r="I480" s="84">
        <v>3.8399999999999997E-2</v>
      </c>
      <c r="J480" s="84">
        <v>8.5000000000000006E-3</v>
      </c>
      <c r="K480" s="84">
        <v>0</v>
      </c>
      <c r="L480" s="44"/>
      <c r="M480" s="82" t="s">
        <v>399</v>
      </c>
      <c r="N480" s="84">
        <v>0.26440000000000002</v>
      </c>
      <c r="O480" s="84">
        <v>6.88E-2</v>
      </c>
      <c r="P480" s="84">
        <v>0.4103</v>
      </c>
      <c r="Q480" s="84">
        <v>0.5857</v>
      </c>
      <c r="R480" s="44"/>
      <c r="S480" s="82" t="s">
        <v>399</v>
      </c>
      <c r="T480" s="84">
        <v>0.26129999999999998</v>
      </c>
      <c r="U480" s="84">
        <v>0.61170000000000002</v>
      </c>
      <c r="V480" s="84">
        <v>0.14849999999999999</v>
      </c>
      <c r="W480" s="84">
        <v>0.57269999999999999</v>
      </c>
    </row>
    <row r="481" spans="1:23">
      <c r="A481" s="82" t="s">
        <v>400</v>
      </c>
      <c r="B481" s="84">
        <v>9.69E-2</v>
      </c>
      <c r="C481" s="84">
        <v>5.33E-2</v>
      </c>
      <c r="D481" s="84">
        <v>0</v>
      </c>
      <c r="E481" s="84">
        <v>0</v>
      </c>
      <c r="F481" s="44"/>
      <c r="G481" s="82" t="s">
        <v>400</v>
      </c>
      <c r="H481" s="84">
        <v>0.20780000000000001</v>
      </c>
      <c r="I481" s="84">
        <v>0.1837</v>
      </c>
      <c r="J481" s="84">
        <v>0.11899999999999999</v>
      </c>
      <c r="K481" s="84">
        <v>1.35E-2</v>
      </c>
      <c r="L481" s="44"/>
      <c r="M481" s="82" t="s">
        <v>400</v>
      </c>
      <c r="N481" s="84">
        <v>0.29099999999999998</v>
      </c>
      <c r="O481" s="84">
        <v>2.35E-2</v>
      </c>
      <c r="P481" s="84">
        <v>0.4052</v>
      </c>
      <c r="Q481" s="84">
        <v>0.56610000000000005</v>
      </c>
      <c r="R481" s="44"/>
      <c r="S481" s="82" t="s">
        <v>400</v>
      </c>
      <c r="T481" s="84">
        <v>0.27579999999999999</v>
      </c>
      <c r="U481" s="84">
        <v>0.56130000000000002</v>
      </c>
      <c r="V481" s="84">
        <v>0.13100000000000001</v>
      </c>
      <c r="W481" s="84">
        <v>0.51559999999999995</v>
      </c>
    </row>
    <row r="482" spans="1:23">
      <c r="A482" s="82" t="s">
        <v>401</v>
      </c>
      <c r="B482" s="84">
        <v>0.4017</v>
      </c>
      <c r="C482" s="84">
        <v>0.32690000000000002</v>
      </c>
      <c r="D482" s="84">
        <v>5.16E-2</v>
      </c>
      <c r="E482" s="84">
        <v>0</v>
      </c>
      <c r="F482" s="44"/>
      <c r="G482" s="82" t="s">
        <v>401</v>
      </c>
      <c r="H482" s="84">
        <v>0.36859999999999998</v>
      </c>
      <c r="I482" s="84">
        <v>0.3841</v>
      </c>
      <c r="J482" s="84">
        <v>0.29509999999999997</v>
      </c>
      <c r="K482" s="84">
        <v>0.2021</v>
      </c>
      <c r="L482" s="44"/>
      <c r="M482" s="82" t="s">
        <v>401</v>
      </c>
      <c r="N482" s="84">
        <v>0.32090000000000002</v>
      </c>
      <c r="O482" s="84">
        <v>2.2000000000000001E-3</v>
      </c>
      <c r="P482" s="84">
        <v>0.42199999999999999</v>
      </c>
      <c r="Q482" s="84">
        <v>0.61129999999999995</v>
      </c>
      <c r="R482" s="44"/>
      <c r="S482" s="82" t="s">
        <v>401</v>
      </c>
      <c r="T482" s="84">
        <v>0.2923</v>
      </c>
      <c r="U482" s="84">
        <v>0.50949999999999995</v>
      </c>
      <c r="V482" s="84">
        <v>0.1231</v>
      </c>
      <c r="W482" s="84">
        <v>0.41449999999999998</v>
      </c>
    </row>
    <row r="483" spans="1:23">
      <c r="A483" s="82" t="s">
        <v>402</v>
      </c>
      <c r="B483" s="84">
        <v>0.4929</v>
      </c>
      <c r="C483" s="84">
        <v>0.4919</v>
      </c>
      <c r="D483" s="84">
        <v>0.37169999999999997</v>
      </c>
      <c r="E483" s="84">
        <v>0.1384</v>
      </c>
      <c r="F483" s="44"/>
      <c r="G483" s="82" t="s">
        <v>402</v>
      </c>
      <c r="H483" s="84">
        <v>0.59050000000000002</v>
      </c>
      <c r="I483" s="84">
        <v>0.58779999999999999</v>
      </c>
      <c r="J483" s="84">
        <v>0.43030000000000002</v>
      </c>
      <c r="K483" s="84">
        <v>0.4708</v>
      </c>
      <c r="L483" s="44"/>
      <c r="M483" s="82" t="s">
        <v>402</v>
      </c>
      <c r="N483" s="84">
        <v>0.41110000000000002</v>
      </c>
      <c r="O483" s="84">
        <v>1.4E-3</v>
      </c>
      <c r="P483" s="84">
        <v>0.36670000000000003</v>
      </c>
      <c r="Q483" s="84">
        <v>0.66690000000000005</v>
      </c>
      <c r="R483" s="44"/>
      <c r="S483" s="82" t="s">
        <v>402</v>
      </c>
      <c r="T483" s="84">
        <v>0.40429999999999999</v>
      </c>
      <c r="U483" s="84">
        <v>0.46760000000000002</v>
      </c>
      <c r="V483" s="84">
        <v>0.14729999999999999</v>
      </c>
      <c r="W483" s="84">
        <v>0.44650000000000001</v>
      </c>
    </row>
    <row r="484" spans="1:23">
      <c r="A484" s="82" t="s">
        <v>403</v>
      </c>
      <c r="B484" s="84">
        <v>0.60240000000000005</v>
      </c>
      <c r="C484" s="84">
        <v>0.58360000000000001</v>
      </c>
      <c r="D484" s="84">
        <v>0.65210000000000001</v>
      </c>
      <c r="E484" s="84">
        <v>0.45250000000000001</v>
      </c>
      <c r="F484" s="44"/>
      <c r="G484" s="82" t="s">
        <v>403</v>
      </c>
      <c r="H484" s="84">
        <v>0.74</v>
      </c>
      <c r="I484" s="84">
        <v>0.6704</v>
      </c>
      <c r="J484" s="84">
        <v>0.59430000000000005</v>
      </c>
      <c r="K484" s="84">
        <v>0.68369999999999997</v>
      </c>
      <c r="L484" s="44"/>
      <c r="M484" s="82" t="s">
        <v>403</v>
      </c>
      <c r="N484" s="84">
        <v>0.54020000000000001</v>
      </c>
      <c r="O484" s="84">
        <v>1.1999999999999999E-3</v>
      </c>
      <c r="P484" s="84">
        <v>0.49430000000000002</v>
      </c>
      <c r="Q484" s="84">
        <v>0.6391</v>
      </c>
      <c r="R484" s="44"/>
      <c r="S484" s="82" t="s">
        <v>403</v>
      </c>
      <c r="T484" s="84">
        <v>0.47499999999999998</v>
      </c>
      <c r="U484" s="84">
        <v>0.38890000000000002</v>
      </c>
      <c r="V484" s="84">
        <v>0.1651</v>
      </c>
      <c r="W484" s="84">
        <v>0.4259</v>
      </c>
    </row>
    <row r="485" spans="1:23">
      <c r="A485" s="82" t="s">
        <v>404</v>
      </c>
      <c r="B485" s="84">
        <v>0.59640000000000004</v>
      </c>
      <c r="C485" s="84">
        <v>0.57620000000000005</v>
      </c>
      <c r="D485" s="84">
        <v>0.73</v>
      </c>
      <c r="E485" s="84">
        <v>0.50229999999999997</v>
      </c>
      <c r="F485" s="44"/>
      <c r="G485" s="82" t="s">
        <v>404</v>
      </c>
      <c r="H485" s="84">
        <v>0.76670000000000005</v>
      </c>
      <c r="I485" s="84">
        <v>0.78939999999999999</v>
      </c>
      <c r="J485" s="84">
        <v>0.82520000000000004</v>
      </c>
      <c r="K485" s="84">
        <v>0.75860000000000005</v>
      </c>
      <c r="L485" s="44"/>
      <c r="M485" s="82" t="s">
        <v>404</v>
      </c>
      <c r="N485" s="84">
        <v>0.74570000000000003</v>
      </c>
      <c r="O485" s="84">
        <v>2.9999999999999997E-4</v>
      </c>
      <c r="P485" s="84">
        <v>0.5333</v>
      </c>
      <c r="Q485" s="84">
        <v>0.74429999999999996</v>
      </c>
      <c r="R485" s="44"/>
      <c r="S485" s="82" t="s">
        <v>404</v>
      </c>
      <c r="T485" s="84">
        <v>0.74729999999999996</v>
      </c>
      <c r="U485" s="84">
        <v>0.37319999999999998</v>
      </c>
      <c r="V485" s="84">
        <v>0.2898</v>
      </c>
      <c r="W485" s="84">
        <v>0.29749999999999999</v>
      </c>
    </row>
    <row r="486" spans="1:23">
      <c r="A486" s="82" t="s">
        <v>405</v>
      </c>
      <c r="B486" s="84">
        <v>0.70089999999999997</v>
      </c>
      <c r="C486" s="84">
        <v>0.64410000000000001</v>
      </c>
      <c r="D486" s="84">
        <v>0.77129999999999999</v>
      </c>
      <c r="E486" s="84">
        <v>0.44440000000000002</v>
      </c>
      <c r="F486" s="44"/>
      <c r="G486" s="82" t="s">
        <v>405</v>
      </c>
      <c r="H486" s="84">
        <v>0.83960000000000001</v>
      </c>
      <c r="I486" s="84">
        <v>0.79730000000000001</v>
      </c>
      <c r="J486" s="84">
        <v>0.88770000000000004</v>
      </c>
      <c r="K486" s="84">
        <v>0.86539999999999995</v>
      </c>
      <c r="L486" s="44"/>
      <c r="M486" s="82" t="s">
        <v>405</v>
      </c>
      <c r="N486" s="84">
        <v>0.78990000000000005</v>
      </c>
      <c r="O486" s="84">
        <v>2E-3</v>
      </c>
      <c r="P486" s="84">
        <v>0.57940000000000003</v>
      </c>
      <c r="Q486" s="84">
        <v>0.73860000000000003</v>
      </c>
      <c r="R486" s="44"/>
      <c r="S486" s="82" t="s">
        <v>405</v>
      </c>
      <c r="T486" s="84">
        <v>0.81079999999999997</v>
      </c>
      <c r="U486" s="84">
        <v>0.27550000000000002</v>
      </c>
      <c r="V486" s="84">
        <v>0.40560000000000002</v>
      </c>
      <c r="W486" s="84">
        <v>0.22539999999999999</v>
      </c>
    </row>
    <row r="487" spans="1:23">
      <c r="A487" s="82" t="s">
        <v>406</v>
      </c>
      <c r="B487" s="84">
        <v>0.60880000000000001</v>
      </c>
      <c r="C487" s="84">
        <v>0.70640000000000003</v>
      </c>
      <c r="D487" s="84">
        <v>0.65110000000000001</v>
      </c>
      <c r="E487" s="84">
        <v>0.53190000000000004</v>
      </c>
      <c r="F487" s="44"/>
      <c r="G487" s="82" t="s">
        <v>406</v>
      </c>
      <c r="H487" s="84">
        <v>0.78680000000000005</v>
      </c>
      <c r="I487" s="84">
        <v>0.81510000000000005</v>
      </c>
      <c r="J487" s="84">
        <v>0.87749999999999995</v>
      </c>
      <c r="K487" s="84">
        <v>0.76319999999999999</v>
      </c>
      <c r="L487" s="44"/>
      <c r="M487" s="82" t="s">
        <v>406</v>
      </c>
      <c r="N487" s="84">
        <v>0.73450000000000004</v>
      </c>
      <c r="O487" s="84">
        <v>3.0000000000000001E-3</v>
      </c>
      <c r="P487" s="84">
        <v>0.45179999999999998</v>
      </c>
      <c r="Q487" s="84">
        <v>0.68799999999999994</v>
      </c>
      <c r="R487" s="44"/>
      <c r="S487" s="82" t="s">
        <v>406</v>
      </c>
      <c r="T487" s="84">
        <v>0.76659999999999995</v>
      </c>
      <c r="U487" s="84">
        <v>0.2162</v>
      </c>
      <c r="V487" s="84">
        <v>0.4214</v>
      </c>
      <c r="W487" s="84">
        <v>0.1197</v>
      </c>
    </row>
    <row r="488" spans="1:23">
      <c r="A488" s="82" t="s">
        <v>407</v>
      </c>
      <c r="B488" s="84">
        <v>0.69889999999999997</v>
      </c>
      <c r="C488" s="84">
        <v>0.61509999999999998</v>
      </c>
      <c r="D488" s="84">
        <v>0.6744</v>
      </c>
      <c r="E488" s="84">
        <v>0.77680000000000005</v>
      </c>
      <c r="F488" s="44"/>
      <c r="G488" s="82" t="s">
        <v>407</v>
      </c>
      <c r="H488" s="84">
        <v>0.74450000000000005</v>
      </c>
      <c r="I488" s="84">
        <v>0.68440000000000001</v>
      </c>
      <c r="J488" s="84">
        <v>0.74660000000000004</v>
      </c>
      <c r="K488" s="84">
        <v>0.7853</v>
      </c>
      <c r="L488" s="44"/>
      <c r="M488" s="82" t="s">
        <v>407</v>
      </c>
      <c r="N488" s="84">
        <v>0.55089999999999995</v>
      </c>
      <c r="O488" s="84">
        <v>1.4E-3</v>
      </c>
      <c r="P488" s="84">
        <v>0.30980000000000002</v>
      </c>
      <c r="Q488" s="84">
        <v>0.69710000000000005</v>
      </c>
      <c r="R488" s="44"/>
      <c r="S488" s="82" t="s">
        <v>407</v>
      </c>
      <c r="T488" s="84">
        <v>0.74870000000000003</v>
      </c>
      <c r="U488" s="84">
        <v>0.1983</v>
      </c>
      <c r="V488" s="84">
        <v>0.50629999999999997</v>
      </c>
      <c r="W488" s="84">
        <v>7.8299999999999995E-2</v>
      </c>
    </row>
    <row r="489" spans="1:23">
      <c r="A489" s="82" t="s">
        <v>408</v>
      </c>
      <c r="B489" s="84">
        <v>0.71809999999999996</v>
      </c>
      <c r="C489" s="84">
        <v>0.4919</v>
      </c>
      <c r="D489" s="84">
        <v>0.71430000000000005</v>
      </c>
      <c r="E489" s="84">
        <v>0.8226</v>
      </c>
      <c r="F489" s="44"/>
      <c r="G489" s="82" t="s">
        <v>408</v>
      </c>
      <c r="H489" s="84">
        <v>0.61409999999999998</v>
      </c>
      <c r="I489" s="84">
        <v>0.59340000000000004</v>
      </c>
      <c r="J489" s="84">
        <v>0.61060000000000003</v>
      </c>
      <c r="K489" s="84">
        <v>0.60229999999999995</v>
      </c>
      <c r="L489" s="44"/>
      <c r="M489" s="82" t="s">
        <v>408</v>
      </c>
      <c r="N489" s="84">
        <v>0.43990000000000001</v>
      </c>
      <c r="O489" s="84">
        <v>3.3E-3</v>
      </c>
      <c r="P489" s="84">
        <v>0.26889999999999997</v>
      </c>
      <c r="Q489" s="84">
        <v>0.71619999999999995</v>
      </c>
      <c r="R489" s="44"/>
      <c r="S489" s="82" t="s">
        <v>408</v>
      </c>
      <c r="T489" s="84">
        <v>0.74609999999999999</v>
      </c>
      <c r="U489" s="84">
        <v>0.22239999999999999</v>
      </c>
      <c r="V489" s="84">
        <v>0.53890000000000005</v>
      </c>
      <c r="W489" s="84">
        <v>5.1799999999999999E-2</v>
      </c>
    </row>
    <row r="490" spans="1:23">
      <c r="A490" s="82" t="s">
        <v>409</v>
      </c>
      <c r="B490" s="84">
        <v>0.75419999999999998</v>
      </c>
      <c r="C490" s="84">
        <v>0.55920000000000003</v>
      </c>
      <c r="D490" s="84">
        <v>0.5716</v>
      </c>
      <c r="E490" s="84">
        <v>0.70850000000000002</v>
      </c>
      <c r="F490" s="44"/>
      <c r="G490" s="82" t="s">
        <v>409</v>
      </c>
      <c r="H490" s="84">
        <v>0.44979999999999998</v>
      </c>
      <c r="I490" s="84">
        <v>0.41930000000000001</v>
      </c>
      <c r="J490" s="84">
        <v>0.37180000000000002</v>
      </c>
      <c r="K490" s="84">
        <v>0.34789999999999999</v>
      </c>
      <c r="L490" s="44"/>
      <c r="M490" s="82" t="s">
        <v>409</v>
      </c>
      <c r="N490" s="84">
        <v>0.41920000000000002</v>
      </c>
      <c r="O490" s="84">
        <v>5.0000000000000001E-4</v>
      </c>
      <c r="P490" s="84">
        <v>0.30530000000000002</v>
      </c>
      <c r="Q490" s="84">
        <v>0.68710000000000004</v>
      </c>
      <c r="R490" s="44"/>
      <c r="S490" s="82" t="s">
        <v>409</v>
      </c>
      <c r="T490" s="84">
        <v>0.64770000000000005</v>
      </c>
      <c r="U490" s="84">
        <v>0.18740000000000001</v>
      </c>
      <c r="V490" s="84">
        <v>0.46700000000000003</v>
      </c>
      <c r="W490" s="84">
        <v>2.9899999999999999E-2</v>
      </c>
    </row>
    <row r="491" spans="1:23">
      <c r="A491" s="82" t="s">
        <v>410</v>
      </c>
      <c r="B491" s="84">
        <v>0.57989999999999997</v>
      </c>
      <c r="C491" s="84">
        <v>0.57869999999999999</v>
      </c>
      <c r="D491" s="84">
        <v>0</v>
      </c>
      <c r="E491" s="84">
        <v>5.3900000000000003E-2</v>
      </c>
      <c r="F491" s="44"/>
      <c r="G491" s="82" t="s">
        <v>410</v>
      </c>
      <c r="H491" s="84">
        <v>0.2218</v>
      </c>
      <c r="I491" s="84">
        <v>0.24729999999999999</v>
      </c>
      <c r="J491" s="84">
        <v>0.112</v>
      </c>
      <c r="K491" s="84">
        <v>0.16170000000000001</v>
      </c>
      <c r="L491" s="44"/>
      <c r="M491" s="82" t="s">
        <v>410</v>
      </c>
      <c r="N491" s="84">
        <v>0.32450000000000001</v>
      </c>
      <c r="O491" s="84">
        <v>6.4000000000000003E-3</v>
      </c>
      <c r="P491" s="84">
        <v>0.28620000000000001</v>
      </c>
      <c r="Q491" s="84">
        <v>0.70920000000000005</v>
      </c>
      <c r="R491" s="44"/>
      <c r="S491" s="82" t="s">
        <v>410</v>
      </c>
      <c r="T491" s="84">
        <v>0.66569999999999996</v>
      </c>
      <c r="U491" s="84">
        <v>0.20349999999999999</v>
      </c>
      <c r="V491" s="84">
        <v>0.48899999999999999</v>
      </c>
      <c r="W491" s="84">
        <v>1.7899999999999999E-2</v>
      </c>
    </row>
    <row r="492" spans="1:23">
      <c r="A492" s="82" t="s">
        <v>411</v>
      </c>
      <c r="B492" s="84">
        <v>6.2100000000000002E-2</v>
      </c>
      <c r="C492" s="84">
        <v>0.2021</v>
      </c>
      <c r="D492" s="84">
        <v>0</v>
      </c>
      <c r="E492" s="84">
        <v>0</v>
      </c>
      <c r="F492" s="44"/>
      <c r="G492" s="82" t="s">
        <v>411</v>
      </c>
      <c r="H492" s="84">
        <v>4.7600000000000003E-2</v>
      </c>
      <c r="I492" s="84">
        <v>8.9700000000000002E-2</v>
      </c>
      <c r="J492" s="84">
        <v>1.9E-3</v>
      </c>
      <c r="K492" s="84">
        <v>5.1000000000000004E-3</v>
      </c>
      <c r="L492" s="44"/>
      <c r="M492" s="82" t="s">
        <v>411</v>
      </c>
      <c r="N492" s="84">
        <v>0.25419999999999998</v>
      </c>
      <c r="O492" s="84">
        <v>1.5100000000000001E-2</v>
      </c>
      <c r="P492" s="84">
        <v>0.36849999999999999</v>
      </c>
      <c r="Q492" s="84">
        <v>0.72970000000000002</v>
      </c>
      <c r="R492" s="44"/>
      <c r="S492" s="82" t="s">
        <v>411</v>
      </c>
      <c r="T492" s="84">
        <v>0.64370000000000005</v>
      </c>
      <c r="U492" s="84">
        <v>0.22009999999999999</v>
      </c>
      <c r="V492" s="84">
        <v>0.50800000000000001</v>
      </c>
      <c r="W492" s="84">
        <v>2.8500000000000001E-2</v>
      </c>
    </row>
    <row r="493" spans="1:23">
      <c r="A493" s="82" t="s">
        <v>412</v>
      </c>
      <c r="B493" s="84">
        <v>0</v>
      </c>
      <c r="C493" s="84">
        <v>0</v>
      </c>
      <c r="D493" s="84">
        <v>0</v>
      </c>
      <c r="E493" s="84">
        <v>0</v>
      </c>
      <c r="F493" s="44"/>
      <c r="G493" s="82" t="s">
        <v>412</v>
      </c>
      <c r="H493" s="84">
        <v>1.2999999999999999E-3</v>
      </c>
      <c r="I493" s="84">
        <v>6.0000000000000001E-3</v>
      </c>
      <c r="J493" s="84">
        <v>0</v>
      </c>
      <c r="K493" s="84">
        <v>0</v>
      </c>
      <c r="L493" s="44"/>
      <c r="M493" s="82" t="s">
        <v>412</v>
      </c>
      <c r="N493" s="84">
        <v>0.27979999999999999</v>
      </c>
      <c r="O493" s="84">
        <v>5.3999999999999999E-2</v>
      </c>
      <c r="P493" s="84">
        <v>0.49349999999999999</v>
      </c>
      <c r="Q493" s="84">
        <v>0.73070000000000002</v>
      </c>
      <c r="R493" s="44"/>
      <c r="S493" s="82" t="s">
        <v>412</v>
      </c>
      <c r="T493" s="84">
        <v>0.624</v>
      </c>
      <c r="U493" s="84">
        <v>0.2074</v>
      </c>
      <c r="V493" s="84">
        <v>0.39079999999999998</v>
      </c>
      <c r="W493" s="84">
        <v>0.10050000000000001</v>
      </c>
    </row>
    <row r="494" spans="1:23">
      <c r="A494" s="82" t="s">
        <v>413</v>
      </c>
      <c r="B494" s="84">
        <v>0</v>
      </c>
      <c r="C494" s="84">
        <v>0</v>
      </c>
      <c r="D494" s="84">
        <v>0</v>
      </c>
      <c r="E494" s="84">
        <v>0</v>
      </c>
      <c r="F494" s="44"/>
      <c r="G494" s="82" t="s">
        <v>413</v>
      </c>
      <c r="H494" s="84">
        <v>0</v>
      </c>
      <c r="I494" s="84">
        <v>0</v>
      </c>
      <c r="J494" s="84">
        <v>0</v>
      </c>
      <c r="K494" s="84">
        <v>0</v>
      </c>
      <c r="L494" s="44"/>
      <c r="M494" s="82" t="s">
        <v>413</v>
      </c>
      <c r="N494" s="84">
        <v>0.35980000000000001</v>
      </c>
      <c r="O494" s="84">
        <v>0.1138</v>
      </c>
      <c r="P494" s="84">
        <v>0.57709999999999995</v>
      </c>
      <c r="Q494" s="84">
        <v>0.6633</v>
      </c>
      <c r="R494" s="44"/>
      <c r="S494" s="82" t="s">
        <v>413</v>
      </c>
      <c r="T494" s="84">
        <v>0.59919999999999995</v>
      </c>
      <c r="U494" s="84">
        <v>0.19320000000000001</v>
      </c>
      <c r="V494" s="84">
        <v>0.27910000000000001</v>
      </c>
      <c r="W494" s="84">
        <v>0.22950000000000001</v>
      </c>
    </row>
    <row r="495" spans="1:23">
      <c r="A495" s="82" t="s">
        <v>414</v>
      </c>
      <c r="B495" s="84">
        <v>0</v>
      </c>
      <c r="C495" s="84">
        <v>0</v>
      </c>
      <c r="D495" s="84">
        <v>0</v>
      </c>
      <c r="E495" s="84">
        <v>0</v>
      </c>
      <c r="F495" s="44"/>
      <c r="G495" s="82" t="s">
        <v>414</v>
      </c>
      <c r="H495" s="84">
        <v>0</v>
      </c>
      <c r="I495" s="84">
        <v>0</v>
      </c>
      <c r="J495" s="84">
        <v>0</v>
      </c>
      <c r="K495" s="84">
        <v>0</v>
      </c>
      <c r="L495" s="44"/>
      <c r="M495" s="82" t="s">
        <v>414</v>
      </c>
      <c r="N495" s="84">
        <v>0.3286</v>
      </c>
      <c r="O495" s="84">
        <v>0.13350000000000001</v>
      </c>
      <c r="P495" s="84">
        <v>0.67649999999999999</v>
      </c>
      <c r="Q495" s="84">
        <v>0.59819999999999995</v>
      </c>
      <c r="R495" s="44"/>
      <c r="S495" s="82" t="s">
        <v>414</v>
      </c>
      <c r="T495" s="84">
        <v>0.60980000000000001</v>
      </c>
      <c r="U495" s="84">
        <v>0.32690000000000002</v>
      </c>
      <c r="V495" s="84">
        <v>0.16869999999999999</v>
      </c>
      <c r="W495" s="84">
        <v>0.26340000000000002</v>
      </c>
    </row>
    <row r="496" spans="1:23">
      <c r="A496" s="82" t="s">
        <v>415</v>
      </c>
      <c r="B496" s="84">
        <v>0</v>
      </c>
      <c r="C496" s="84">
        <v>0</v>
      </c>
      <c r="D496" s="84">
        <v>0</v>
      </c>
      <c r="E496" s="84">
        <v>0</v>
      </c>
      <c r="F496" s="44"/>
      <c r="G496" s="82" t="s">
        <v>415</v>
      </c>
      <c r="H496" s="84">
        <v>0</v>
      </c>
      <c r="I496" s="84">
        <v>0</v>
      </c>
      <c r="J496" s="84">
        <v>0</v>
      </c>
      <c r="K496" s="84">
        <v>0</v>
      </c>
      <c r="L496" s="44"/>
      <c r="M496" s="82" t="s">
        <v>415</v>
      </c>
      <c r="N496" s="84">
        <v>0.44230000000000003</v>
      </c>
      <c r="O496" s="84">
        <v>0.22939999999999999</v>
      </c>
      <c r="P496" s="84">
        <v>0.7893</v>
      </c>
      <c r="Q496" s="84">
        <v>0.4073</v>
      </c>
      <c r="R496" s="44"/>
      <c r="S496" s="82" t="s">
        <v>415</v>
      </c>
      <c r="T496" s="84">
        <v>0.51639999999999997</v>
      </c>
      <c r="U496" s="84">
        <v>0.43130000000000002</v>
      </c>
      <c r="V496" s="84">
        <v>0.16320000000000001</v>
      </c>
      <c r="W496" s="84">
        <v>0.3322</v>
      </c>
    </row>
    <row r="497" spans="1:23">
      <c r="A497" s="82" t="s">
        <v>416</v>
      </c>
      <c r="B497" s="84">
        <v>0</v>
      </c>
      <c r="C497" s="84">
        <v>0</v>
      </c>
      <c r="D497" s="84">
        <v>0</v>
      </c>
      <c r="E497" s="84">
        <v>0</v>
      </c>
      <c r="F497" s="44"/>
      <c r="G497" s="82" t="s">
        <v>416</v>
      </c>
      <c r="H497" s="84">
        <v>0</v>
      </c>
      <c r="I497" s="84">
        <v>0</v>
      </c>
      <c r="J497" s="84">
        <v>0</v>
      </c>
      <c r="K497" s="84">
        <v>0</v>
      </c>
      <c r="L497" s="44"/>
      <c r="M497" s="82" t="s">
        <v>416</v>
      </c>
      <c r="N497" s="84">
        <v>0.50580000000000003</v>
      </c>
      <c r="O497" s="84">
        <v>0.21759999999999999</v>
      </c>
      <c r="P497" s="84">
        <v>0.73629999999999995</v>
      </c>
      <c r="Q497" s="84">
        <v>0.2858</v>
      </c>
      <c r="R497" s="44"/>
      <c r="S497" s="82" t="s">
        <v>416</v>
      </c>
      <c r="T497" s="84">
        <v>0.5958</v>
      </c>
      <c r="U497" s="84">
        <v>0.57489999999999997</v>
      </c>
      <c r="V497" s="84">
        <v>0.1231</v>
      </c>
      <c r="W497" s="84">
        <v>0.3614</v>
      </c>
    </row>
    <row r="498" spans="1:23">
      <c r="A498" s="115" t="s">
        <v>417</v>
      </c>
      <c r="B498" s="84">
        <v>0</v>
      </c>
      <c r="C498" s="84">
        <v>0</v>
      </c>
      <c r="D498" s="84">
        <v>0</v>
      </c>
      <c r="E498" s="84">
        <v>0</v>
      </c>
      <c r="F498" s="44"/>
      <c r="G498" s="115" t="s">
        <v>417</v>
      </c>
      <c r="H498" s="84">
        <v>0</v>
      </c>
      <c r="I498" s="84">
        <v>0</v>
      </c>
      <c r="J498" s="84">
        <v>0</v>
      </c>
      <c r="K498" s="84">
        <v>0</v>
      </c>
      <c r="L498" s="44"/>
      <c r="M498" s="115" t="s">
        <v>417</v>
      </c>
      <c r="N498" s="84">
        <v>0.35630000000000001</v>
      </c>
      <c r="O498" s="84">
        <v>8.8499999999999995E-2</v>
      </c>
      <c r="P498" s="84">
        <v>0.69830000000000003</v>
      </c>
      <c r="Q498" s="84">
        <v>0.30109999999999998</v>
      </c>
      <c r="R498" s="44"/>
      <c r="S498" s="115" t="s">
        <v>417</v>
      </c>
      <c r="T498" s="84">
        <v>0.66559999999999997</v>
      </c>
      <c r="U498" s="84">
        <v>0.65059999999999996</v>
      </c>
      <c r="V498" s="84">
        <v>0.14099999999999999</v>
      </c>
      <c r="W498" s="84">
        <v>0.34139999999999998</v>
      </c>
    </row>
    <row r="499" spans="1:23">
      <c r="A499" s="82" t="s">
        <v>418</v>
      </c>
      <c r="B499" s="84">
        <v>0</v>
      </c>
      <c r="C499" s="84">
        <v>0</v>
      </c>
      <c r="D499" s="84">
        <v>0</v>
      </c>
      <c r="E499" s="84">
        <v>0</v>
      </c>
      <c r="F499" s="44"/>
      <c r="G499" s="82" t="s">
        <v>418</v>
      </c>
      <c r="H499" s="84">
        <v>0</v>
      </c>
      <c r="I499" s="84">
        <v>0</v>
      </c>
      <c r="J499" s="84">
        <v>0</v>
      </c>
      <c r="K499" s="84">
        <v>0</v>
      </c>
      <c r="L499" s="44"/>
      <c r="M499" s="82" t="s">
        <v>418</v>
      </c>
      <c r="N499" s="84">
        <v>0.44590000000000002</v>
      </c>
      <c r="O499" s="84">
        <v>0.17710000000000001</v>
      </c>
      <c r="P499" s="84">
        <v>0.67090000000000005</v>
      </c>
      <c r="Q499" s="84">
        <v>0.2142</v>
      </c>
      <c r="R499" s="44"/>
      <c r="S499" s="82" t="s">
        <v>418</v>
      </c>
      <c r="T499" s="84">
        <v>0.68400000000000005</v>
      </c>
      <c r="U499" s="84">
        <v>0.55500000000000005</v>
      </c>
      <c r="V499" s="84">
        <v>0.17860000000000001</v>
      </c>
      <c r="W499" s="84">
        <v>0.38690000000000002</v>
      </c>
    </row>
    <row r="500" spans="1:23">
      <c r="A500" s="82" t="s">
        <v>419</v>
      </c>
      <c r="B500" s="84">
        <v>0</v>
      </c>
      <c r="C500" s="84">
        <v>0</v>
      </c>
      <c r="D500" s="84">
        <v>0</v>
      </c>
      <c r="E500" s="84">
        <v>0</v>
      </c>
      <c r="F500" s="44"/>
      <c r="G500" s="82" t="s">
        <v>419</v>
      </c>
      <c r="H500" s="84">
        <v>0</v>
      </c>
      <c r="I500" s="84">
        <v>0</v>
      </c>
      <c r="J500" s="84">
        <v>0</v>
      </c>
      <c r="K500" s="84">
        <v>0</v>
      </c>
      <c r="L500" s="44"/>
      <c r="M500" s="82" t="s">
        <v>419</v>
      </c>
      <c r="N500" s="84">
        <v>0.54820000000000002</v>
      </c>
      <c r="O500" s="84">
        <v>0.22700000000000001</v>
      </c>
      <c r="P500" s="84">
        <v>0.59670000000000001</v>
      </c>
      <c r="Q500" s="84">
        <v>0.2324</v>
      </c>
      <c r="R500" s="44"/>
      <c r="S500" s="82" t="s">
        <v>419</v>
      </c>
      <c r="T500" s="84">
        <v>0.65869999999999995</v>
      </c>
      <c r="U500" s="84">
        <v>0.51400000000000001</v>
      </c>
      <c r="V500" s="84">
        <v>0.19059999999999999</v>
      </c>
      <c r="W500" s="84">
        <v>0.47989999999999999</v>
      </c>
    </row>
    <row r="501" spans="1:23">
      <c r="A501" s="82" t="s">
        <v>420</v>
      </c>
      <c r="B501" s="84">
        <v>0</v>
      </c>
      <c r="C501" s="84">
        <v>0</v>
      </c>
      <c r="D501" s="84">
        <v>0</v>
      </c>
      <c r="E501" s="84">
        <v>0</v>
      </c>
      <c r="F501" s="44"/>
      <c r="G501" s="82" t="s">
        <v>420</v>
      </c>
      <c r="H501" s="84">
        <v>0</v>
      </c>
      <c r="I501" s="84">
        <v>0</v>
      </c>
      <c r="J501" s="84">
        <v>0</v>
      </c>
      <c r="K501" s="84">
        <v>0</v>
      </c>
      <c r="L501" s="44"/>
      <c r="M501" s="82" t="s">
        <v>420</v>
      </c>
      <c r="N501" s="84">
        <v>0.54569999999999996</v>
      </c>
      <c r="O501" s="84">
        <v>0.12970000000000001</v>
      </c>
      <c r="P501" s="84">
        <v>0.60070000000000001</v>
      </c>
      <c r="Q501" s="84">
        <v>0.11409999999999999</v>
      </c>
      <c r="R501" s="44"/>
      <c r="S501" s="82" t="s">
        <v>420</v>
      </c>
      <c r="T501" s="84">
        <v>0.65059999999999996</v>
      </c>
      <c r="U501" s="84">
        <v>0.54049999999999998</v>
      </c>
      <c r="V501" s="84">
        <v>0.18479999999999999</v>
      </c>
      <c r="W501" s="84">
        <v>0.53100000000000003</v>
      </c>
    </row>
    <row r="502" spans="1:23">
      <c r="A502" s="82" t="s">
        <v>421</v>
      </c>
      <c r="B502" s="84">
        <v>0</v>
      </c>
      <c r="C502" s="84">
        <v>0</v>
      </c>
      <c r="D502" s="84">
        <v>0</v>
      </c>
      <c r="E502" s="84">
        <v>0</v>
      </c>
      <c r="F502" s="44"/>
      <c r="G502" s="82" t="s">
        <v>421</v>
      </c>
      <c r="H502" s="84">
        <v>0</v>
      </c>
      <c r="I502" s="84">
        <v>0</v>
      </c>
      <c r="J502" s="84">
        <v>0</v>
      </c>
      <c r="K502" s="84">
        <v>0</v>
      </c>
      <c r="L502" s="44"/>
      <c r="M502" s="82" t="s">
        <v>421</v>
      </c>
      <c r="N502" s="84">
        <v>0.52129999999999999</v>
      </c>
      <c r="O502" s="84">
        <v>8.5900000000000004E-2</v>
      </c>
      <c r="P502" s="84">
        <v>0.65280000000000005</v>
      </c>
      <c r="Q502" s="84">
        <v>0.13009999999999999</v>
      </c>
      <c r="R502" s="44"/>
      <c r="S502" s="82" t="s">
        <v>421</v>
      </c>
      <c r="T502" s="84">
        <v>0.62119999999999997</v>
      </c>
      <c r="U502" s="84">
        <v>0.52900000000000003</v>
      </c>
      <c r="V502" s="84">
        <v>0.1903</v>
      </c>
      <c r="W502" s="84">
        <v>0.50980000000000003</v>
      </c>
    </row>
    <row r="503" spans="1:23">
      <c r="A503" s="82" t="s">
        <v>422</v>
      </c>
      <c r="B503" s="84">
        <v>0</v>
      </c>
      <c r="C503" s="84">
        <v>0</v>
      </c>
      <c r="D503" s="84">
        <v>0</v>
      </c>
      <c r="E503" s="84">
        <v>0</v>
      </c>
      <c r="F503" s="44"/>
      <c r="G503" s="82" t="s">
        <v>422</v>
      </c>
      <c r="H503" s="84">
        <v>1.5E-3</v>
      </c>
      <c r="I503" s="84">
        <v>1.4E-3</v>
      </c>
      <c r="J503" s="84">
        <v>0</v>
      </c>
      <c r="K503" s="84">
        <v>0</v>
      </c>
      <c r="L503" s="44"/>
      <c r="M503" s="82" t="s">
        <v>422</v>
      </c>
      <c r="N503" s="84">
        <v>0.55630000000000002</v>
      </c>
      <c r="O503" s="84">
        <v>7.2499999999999995E-2</v>
      </c>
      <c r="P503" s="84">
        <v>0.66830000000000001</v>
      </c>
      <c r="Q503" s="84">
        <v>0.14480000000000001</v>
      </c>
      <c r="R503" s="44"/>
      <c r="S503" s="82" t="s">
        <v>422</v>
      </c>
      <c r="T503" s="84">
        <v>0.55700000000000005</v>
      </c>
      <c r="U503" s="84">
        <v>0.49309999999999998</v>
      </c>
      <c r="V503" s="84">
        <v>0.20349999999999999</v>
      </c>
      <c r="W503" s="84">
        <v>0.50639999999999996</v>
      </c>
    </row>
    <row r="504" spans="1:23">
      <c r="A504" s="82" t="s">
        <v>423</v>
      </c>
      <c r="B504" s="84">
        <v>0</v>
      </c>
      <c r="C504" s="84">
        <v>0</v>
      </c>
      <c r="D504" s="84">
        <v>0</v>
      </c>
      <c r="E504" s="84">
        <v>0</v>
      </c>
      <c r="F504" s="44"/>
      <c r="G504" s="82" t="s">
        <v>423</v>
      </c>
      <c r="H504" s="84">
        <v>5.1900000000000002E-2</v>
      </c>
      <c r="I504" s="84">
        <v>3.5799999999999998E-2</v>
      </c>
      <c r="J504" s="84">
        <v>9.2999999999999992E-3</v>
      </c>
      <c r="K504" s="84">
        <v>0</v>
      </c>
      <c r="L504" s="44"/>
      <c r="M504" s="82" t="s">
        <v>423</v>
      </c>
      <c r="N504" s="84">
        <v>0.55269999999999997</v>
      </c>
      <c r="O504" s="84">
        <v>3.9600000000000003E-2</v>
      </c>
      <c r="P504" s="84">
        <v>0.60829999999999995</v>
      </c>
      <c r="Q504" s="84">
        <v>0.1268</v>
      </c>
      <c r="R504" s="44"/>
      <c r="S504" s="82" t="s">
        <v>423</v>
      </c>
      <c r="T504" s="84">
        <v>0.50770000000000004</v>
      </c>
      <c r="U504" s="84">
        <v>0.40529999999999999</v>
      </c>
      <c r="V504" s="84">
        <v>0.22370000000000001</v>
      </c>
      <c r="W504" s="84">
        <v>0.56830000000000003</v>
      </c>
    </row>
    <row r="505" spans="1:23">
      <c r="A505" s="82" t="s">
        <v>424</v>
      </c>
      <c r="B505" s="84">
        <v>9.5799999999999996E-2</v>
      </c>
      <c r="C505" s="84">
        <v>5.5E-2</v>
      </c>
      <c r="D505" s="84">
        <v>0</v>
      </c>
      <c r="E505" s="84">
        <v>0</v>
      </c>
      <c r="F505" s="44"/>
      <c r="G505" s="82" t="s">
        <v>424</v>
      </c>
      <c r="H505" s="84">
        <v>0.22309999999999999</v>
      </c>
      <c r="I505" s="84">
        <v>0.1958</v>
      </c>
      <c r="J505" s="84">
        <v>9.1899999999999996E-2</v>
      </c>
      <c r="K505" s="84">
        <v>2.9000000000000001E-2</v>
      </c>
      <c r="L505" s="44"/>
      <c r="M505" s="82" t="s">
        <v>424</v>
      </c>
      <c r="N505" s="84">
        <v>0.5262</v>
      </c>
      <c r="O505" s="84">
        <v>3.6700000000000003E-2</v>
      </c>
      <c r="P505" s="84">
        <v>0.63790000000000002</v>
      </c>
      <c r="Q505" s="84">
        <v>7.1099999999999997E-2</v>
      </c>
      <c r="R505" s="44"/>
      <c r="S505" s="82" t="s">
        <v>424</v>
      </c>
      <c r="T505" s="84">
        <v>0.49930000000000002</v>
      </c>
      <c r="U505" s="84">
        <v>0.31540000000000001</v>
      </c>
      <c r="V505" s="84">
        <v>0.23350000000000001</v>
      </c>
      <c r="W505" s="84">
        <v>0.58330000000000004</v>
      </c>
    </row>
    <row r="506" spans="1:23">
      <c r="A506" s="82" t="s">
        <v>425</v>
      </c>
      <c r="B506" s="84">
        <v>0.48759999999999998</v>
      </c>
      <c r="C506" s="84">
        <v>0.42499999999999999</v>
      </c>
      <c r="D506" s="84">
        <v>0.1022</v>
      </c>
      <c r="E506" s="84">
        <v>0</v>
      </c>
      <c r="F506" s="44"/>
      <c r="G506" s="82" t="s">
        <v>425</v>
      </c>
      <c r="H506" s="84">
        <v>0.46789999999999998</v>
      </c>
      <c r="I506" s="84">
        <v>0.41880000000000001</v>
      </c>
      <c r="J506" s="84">
        <v>0.2298</v>
      </c>
      <c r="K506" s="84">
        <v>0.23569999999999999</v>
      </c>
      <c r="L506" s="44"/>
      <c r="M506" s="82" t="s">
        <v>425</v>
      </c>
      <c r="N506" s="84">
        <v>0.53080000000000005</v>
      </c>
      <c r="O506" s="84">
        <v>3.56E-2</v>
      </c>
      <c r="P506" s="84">
        <v>0.63660000000000005</v>
      </c>
      <c r="Q506" s="84">
        <v>5.9400000000000001E-2</v>
      </c>
      <c r="R506" s="44"/>
      <c r="S506" s="82" t="s">
        <v>425</v>
      </c>
      <c r="T506" s="84">
        <v>0.49809999999999999</v>
      </c>
      <c r="U506" s="84">
        <v>0.24349999999999999</v>
      </c>
      <c r="V506" s="84">
        <v>0.27160000000000001</v>
      </c>
      <c r="W506" s="84">
        <v>0.59840000000000004</v>
      </c>
    </row>
    <row r="507" spans="1:23">
      <c r="A507" s="82" t="s">
        <v>426</v>
      </c>
      <c r="B507" s="84">
        <v>0.70860000000000001</v>
      </c>
      <c r="C507" s="84">
        <v>0.80130000000000001</v>
      </c>
      <c r="D507" s="84">
        <v>0.42920000000000003</v>
      </c>
      <c r="E507" s="84">
        <v>0.22159999999999999</v>
      </c>
      <c r="F507" s="44"/>
      <c r="G507" s="82" t="s">
        <v>426</v>
      </c>
      <c r="H507" s="84">
        <v>0.64200000000000002</v>
      </c>
      <c r="I507" s="84">
        <v>0.6038</v>
      </c>
      <c r="J507" s="84">
        <v>0.3523</v>
      </c>
      <c r="K507" s="84">
        <v>0.50580000000000003</v>
      </c>
      <c r="L507" s="44"/>
      <c r="M507" s="82" t="s">
        <v>426</v>
      </c>
      <c r="N507" s="84">
        <v>0.65200000000000002</v>
      </c>
      <c r="O507" s="84">
        <v>0.11260000000000001</v>
      </c>
      <c r="P507" s="84">
        <v>0.71499999999999997</v>
      </c>
      <c r="Q507" s="84">
        <v>2.75E-2</v>
      </c>
      <c r="R507" s="44"/>
      <c r="S507" s="82" t="s">
        <v>426</v>
      </c>
      <c r="T507" s="84">
        <v>0.53680000000000005</v>
      </c>
      <c r="U507" s="84">
        <v>0.23499999999999999</v>
      </c>
      <c r="V507" s="84">
        <v>0.25900000000000001</v>
      </c>
      <c r="W507" s="84">
        <v>0.60470000000000002</v>
      </c>
    </row>
    <row r="508" spans="1:23">
      <c r="A508" s="82" t="s">
        <v>427</v>
      </c>
      <c r="B508" s="84">
        <v>0.65280000000000005</v>
      </c>
      <c r="C508" s="84">
        <v>0.8034</v>
      </c>
      <c r="D508" s="84">
        <v>0.61409999999999998</v>
      </c>
      <c r="E508" s="84">
        <v>0.82650000000000001</v>
      </c>
      <c r="F508" s="44"/>
      <c r="G508" s="82" t="s">
        <v>427</v>
      </c>
      <c r="H508" s="84">
        <v>0.83209999999999995</v>
      </c>
      <c r="I508" s="84">
        <v>0.7419</v>
      </c>
      <c r="J508" s="84">
        <v>0.44579999999999997</v>
      </c>
      <c r="K508" s="84">
        <v>0.71050000000000002</v>
      </c>
      <c r="L508" s="44"/>
      <c r="M508" s="82" t="s">
        <v>427</v>
      </c>
      <c r="N508" s="84">
        <v>0.64829999999999999</v>
      </c>
      <c r="O508" s="84">
        <v>9.0499999999999997E-2</v>
      </c>
      <c r="P508" s="84">
        <v>0.72319999999999995</v>
      </c>
      <c r="Q508" s="84">
        <v>6.2600000000000003E-2</v>
      </c>
      <c r="R508" s="44"/>
      <c r="S508" s="82" t="s">
        <v>427</v>
      </c>
      <c r="T508" s="84">
        <v>0.51090000000000002</v>
      </c>
      <c r="U508" s="84">
        <v>0.1711</v>
      </c>
      <c r="V508" s="84">
        <v>0.32379999999999998</v>
      </c>
      <c r="W508" s="84">
        <v>0.48309999999999997</v>
      </c>
    </row>
    <row r="509" spans="1:23">
      <c r="A509" s="82" t="s">
        <v>428</v>
      </c>
      <c r="B509" s="84">
        <v>0.88539999999999996</v>
      </c>
      <c r="C509" s="84">
        <v>0.78939999999999999</v>
      </c>
      <c r="D509" s="84">
        <v>0.69450000000000001</v>
      </c>
      <c r="E509" s="84">
        <v>0.77680000000000005</v>
      </c>
      <c r="F509" s="44"/>
      <c r="G509" s="82" t="s">
        <v>428</v>
      </c>
      <c r="H509" s="84">
        <v>0.92920000000000003</v>
      </c>
      <c r="I509" s="84">
        <v>0.8</v>
      </c>
      <c r="J509" s="84">
        <v>0.55020000000000002</v>
      </c>
      <c r="K509" s="84">
        <v>0.70640000000000003</v>
      </c>
      <c r="L509" s="44"/>
      <c r="M509" s="82" t="s">
        <v>428</v>
      </c>
      <c r="N509" s="84">
        <v>0.68840000000000001</v>
      </c>
      <c r="O509" s="84">
        <v>9.64E-2</v>
      </c>
      <c r="P509" s="84">
        <v>0.60329999999999995</v>
      </c>
      <c r="Q509" s="84">
        <v>1.5599999999999999E-2</v>
      </c>
      <c r="R509" s="44"/>
      <c r="S509" s="82" t="s">
        <v>428</v>
      </c>
      <c r="T509" s="84">
        <v>0.4834</v>
      </c>
      <c r="U509" s="84">
        <v>0.1222</v>
      </c>
      <c r="V509" s="84">
        <v>0.35749999999999998</v>
      </c>
      <c r="W509" s="84">
        <v>0.34489999999999998</v>
      </c>
    </row>
    <row r="510" spans="1:23">
      <c r="A510" s="82" t="s">
        <v>429</v>
      </c>
      <c r="B510" s="84">
        <v>0.74470000000000003</v>
      </c>
      <c r="C510" s="84">
        <v>0.80159999999999998</v>
      </c>
      <c r="D510" s="84">
        <v>0.68600000000000005</v>
      </c>
      <c r="E510" s="84">
        <v>0.71960000000000002</v>
      </c>
      <c r="F510" s="44"/>
      <c r="G510" s="82" t="s">
        <v>429</v>
      </c>
      <c r="H510" s="84">
        <v>0.81940000000000002</v>
      </c>
      <c r="I510" s="84">
        <v>0.83879999999999999</v>
      </c>
      <c r="J510" s="84">
        <v>0.61709999999999998</v>
      </c>
      <c r="K510" s="84">
        <v>0.47320000000000001</v>
      </c>
      <c r="L510" s="44"/>
      <c r="M510" s="82" t="s">
        <v>429</v>
      </c>
      <c r="N510" s="84">
        <v>0.57210000000000005</v>
      </c>
      <c r="O510" s="84">
        <v>7.6100000000000001E-2</v>
      </c>
      <c r="P510" s="84">
        <v>0.44119999999999998</v>
      </c>
      <c r="Q510" s="84">
        <v>6.8000000000000005E-2</v>
      </c>
      <c r="R510" s="44"/>
      <c r="S510" s="82" t="s">
        <v>429</v>
      </c>
      <c r="T510" s="84">
        <v>0.43819999999999998</v>
      </c>
      <c r="U510" s="84">
        <v>6.6600000000000006E-2</v>
      </c>
      <c r="V510" s="84">
        <v>0.43519999999999998</v>
      </c>
      <c r="W510" s="84">
        <v>0.2752</v>
      </c>
    </row>
    <row r="511" spans="1:23">
      <c r="A511" s="82" t="s">
        <v>430</v>
      </c>
      <c r="B511" s="84">
        <v>0.79659999999999997</v>
      </c>
      <c r="C511" s="84">
        <v>0.64690000000000003</v>
      </c>
      <c r="D511" s="84">
        <v>0.69379999999999997</v>
      </c>
      <c r="E511" s="84">
        <v>0.73370000000000002</v>
      </c>
      <c r="F511" s="44"/>
      <c r="G511" s="82" t="s">
        <v>430</v>
      </c>
      <c r="H511" s="84">
        <v>0.84489999999999998</v>
      </c>
      <c r="I511" s="84">
        <v>0.72929999999999995</v>
      </c>
      <c r="J511" s="84">
        <v>0.60199999999999998</v>
      </c>
      <c r="K511" s="84">
        <v>0.57199999999999995</v>
      </c>
      <c r="L511" s="44"/>
      <c r="M511" s="82" t="s">
        <v>430</v>
      </c>
      <c r="N511" s="84">
        <v>0.35210000000000002</v>
      </c>
      <c r="O511" s="84">
        <v>9.2499999999999999E-2</v>
      </c>
      <c r="P511" s="84">
        <v>0.43680000000000002</v>
      </c>
      <c r="Q511" s="84">
        <v>6.2E-2</v>
      </c>
      <c r="R511" s="44"/>
      <c r="S511" s="82" t="s">
        <v>430</v>
      </c>
      <c r="T511" s="84">
        <v>0.32479999999999998</v>
      </c>
      <c r="U511" s="84">
        <v>4.4699999999999997E-2</v>
      </c>
      <c r="V511" s="84">
        <v>0.51839999999999997</v>
      </c>
      <c r="W511" s="84">
        <v>0.2041</v>
      </c>
    </row>
    <row r="512" spans="1:23">
      <c r="A512" s="82" t="s">
        <v>431</v>
      </c>
      <c r="B512" s="84">
        <v>0.77500000000000002</v>
      </c>
      <c r="C512" s="84">
        <v>0.61919999999999997</v>
      </c>
      <c r="D512" s="84">
        <v>0.77239999999999998</v>
      </c>
      <c r="E512" s="84">
        <v>0.79059999999999997</v>
      </c>
      <c r="F512" s="44"/>
      <c r="G512" s="82" t="s">
        <v>431</v>
      </c>
      <c r="H512" s="84">
        <v>0.79430000000000001</v>
      </c>
      <c r="I512" s="84">
        <v>0.73419999999999996</v>
      </c>
      <c r="J512" s="84">
        <v>0.4894</v>
      </c>
      <c r="K512" s="84">
        <v>0.55730000000000002</v>
      </c>
      <c r="L512" s="44"/>
      <c r="M512" s="82" t="s">
        <v>431</v>
      </c>
      <c r="N512" s="84">
        <v>0.19270000000000001</v>
      </c>
      <c r="O512" s="84">
        <v>0.1101</v>
      </c>
      <c r="P512" s="84">
        <v>0.376</v>
      </c>
      <c r="Q512" s="84">
        <v>4.9000000000000002E-2</v>
      </c>
      <c r="R512" s="44"/>
      <c r="S512" s="82" t="s">
        <v>431</v>
      </c>
      <c r="T512" s="84">
        <v>0.25019999999999998</v>
      </c>
      <c r="U512" s="84">
        <v>6.8900000000000003E-2</v>
      </c>
      <c r="V512" s="84">
        <v>0.5575</v>
      </c>
      <c r="W512" s="84">
        <v>0.1207</v>
      </c>
    </row>
    <row r="513" spans="1:23">
      <c r="A513" s="82" t="s">
        <v>432</v>
      </c>
      <c r="B513" s="84">
        <v>0.82310000000000005</v>
      </c>
      <c r="C513" s="84">
        <v>0.66720000000000002</v>
      </c>
      <c r="D513" s="84">
        <v>0.77910000000000001</v>
      </c>
      <c r="E513" s="84">
        <v>0.82030000000000003</v>
      </c>
      <c r="F513" s="44"/>
      <c r="G513" s="82" t="s">
        <v>432</v>
      </c>
      <c r="H513" s="84">
        <v>0.69069999999999998</v>
      </c>
      <c r="I513" s="84">
        <v>0.61729999999999996</v>
      </c>
      <c r="J513" s="84">
        <v>0.44140000000000001</v>
      </c>
      <c r="K513" s="84">
        <v>0.27939999999999998</v>
      </c>
      <c r="L513" s="44"/>
      <c r="M513" s="82" t="s">
        <v>432</v>
      </c>
      <c r="N513" s="84">
        <v>0.1565</v>
      </c>
      <c r="O513" s="84">
        <v>0.16739999999999999</v>
      </c>
      <c r="P513" s="84">
        <v>0.33689999999999998</v>
      </c>
      <c r="Q513" s="84">
        <v>5.8200000000000002E-2</v>
      </c>
      <c r="R513" s="44"/>
      <c r="S513" s="82" t="s">
        <v>432</v>
      </c>
      <c r="T513" s="84">
        <v>0.19819999999999999</v>
      </c>
      <c r="U513" s="84">
        <v>9.8400000000000001E-2</v>
      </c>
      <c r="V513" s="84">
        <v>0.59130000000000005</v>
      </c>
      <c r="W513" s="84">
        <v>9.3200000000000005E-2</v>
      </c>
    </row>
    <row r="514" spans="1:23">
      <c r="A514" s="82" t="s">
        <v>433</v>
      </c>
      <c r="B514" s="84">
        <v>0.84640000000000004</v>
      </c>
      <c r="C514" s="84">
        <v>0.56310000000000004</v>
      </c>
      <c r="D514" s="84">
        <v>0.66100000000000003</v>
      </c>
      <c r="E514" s="84">
        <v>0.70079999999999998</v>
      </c>
      <c r="F514" s="44"/>
      <c r="G514" s="82" t="s">
        <v>433</v>
      </c>
      <c r="H514" s="84">
        <v>0.48520000000000002</v>
      </c>
      <c r="I514" s="84">
        <v>0.46660000000000001</v>
      </c>
      <c r="J514" s="84">
        <v>0.32590000000000002</v>
      </c>
      <c r="K514" s="84">
        <v>9.6699999999999994E-2</v>
      </c>
      <c r="L514" s="44"/>
      <c r="M514" s="82" t="s">
        <v>433</v>
      </c>
      <c r="N514" s="84">
        <v>9.11E-2</v>
      </c>
      <c r="O514" s="84">
        <v>0.25569999999999998</v>
      </c>
      <c r="P514" s="84">
        <v>0.27760000000000001</v>
      </c>
      <c r="Q514" s="84">
        <v>8.3900000000000002E-2</v>
      </c>
      <c r="R514" s="44"/>
      <c r="S514" s="82" t="s">
        <v>433</v>
      </c>
      <c r="T514" s="84">
        <v>0.16739999999999999</v>
      </c>
      <c r="U514" s="84">
        <v>0.16500000000000001</v>
      </c>
      <c r="V514" s="84">
        <v>0.60019999999999996</v>
      </c>
      <c r="W514" s="84">
        <v>8.6900000000000005E-2</v>
      </c>
    </row>
    <row r="515" spans="1:23">
      <c r="A515" s="82" t="s">
        <v>434</v>
      </c>
      <c r="B515" s="84">
        <v>0.71899999999999997</v>
      </c>
      <c r="C515" s="84">
        <v>0.56640000000000001</v>
      </c>
      <c r="D515" s="84">
        <v>5.4399999999999997E-2</v>
      </c>
      <c r="E515" s="84">
        <v>5.62E-2</v>
      </c>
      <c r="F515" s="44"/>
      <c r="G515" s="82" t="s">
        <v>434</v>
      </c>
      <c r="H515" s="84">
        <v>0.23949999999999999</v>
      </c>
      <c r="I515" s="84">
        <v>0.25340000000000001</v>
      </c>
      <c r="J515" s="84">
        <v>0.10970000000000001</v>
      </c>
      <c r="K515" s="84">
        <v>0.107</v>
      </c>
      <c r="L515" s="44"/>
      <c r="M515" s="82" t="s">
        <v>434</v>
      </c>
      <c r="N515" s="84">
        <v>0.1042</v>
      </c>
      <c r="O515" s="84">
        <v>0.4158</v>
      </c>
      <c r="P515" s="84">
        <v>0.19170000000000001</v>
      </c>
      <c r="Q515" s="84">
        <v>0.15340000000000001</v>
      </c>
      <c r="R515" s="44"/>
      <c r="S515" s="82" t="s">
        <v>434</v>
      </c>
      <c r="T515" s="84">
        <v>0.1915</v>
      </c>
      <c r="U515" s="84">
        <v>0.2964</v>
      </c>
      <c r="V515" s="84">
        <v>0.60760000000000003</v>
      </c>
      <c r="W515" s="84">
        <v>0.12720000000000001</v>
      </c>
    </row>
    <row r="516" spans="1:23">
      <c r="A516" s="82" t="s">
        <v>435</v>
      </c>
      <c r="B516" s="84">
        <v>0.20899999999999999</v>
      </c>
      <c r="C516" s="84">
        <v>0.28839999999999999</v>
      </c>
      <c r="D516" s="84">
        <v>0</v>
      </c>
      <c r="E516" s="84">
        <v>0</v>
      </c>
      <c r="F516" s="44"/>
      <c r="G516" s="82" t="s">
        <v>435</v>
      </c>
      <c r="H516" s="84">
        <v>5.2299999999999999E-2</v>
      </c>
      <c r="I516" s="84">
        <v>7.7899999999999997E-2</v>
      </c>
      <c r="J516" s="84">
        <v>1.2999999999999999E-3</v>
      </c>
      <c r="K516" s="84">
        <v>3.0999999999999999E-3</v>
      </c>
      <c r="L516" s="44"/>
      <c r="M516" s="82" t="s">
        <v>435</v>
      </c>
      <c r="N516" s="84">
        <v>7.5600000000000001E-2</v>
      </c>
      <c r="O516" s="84">
        <v>0.49590000000000001</v>
      </c>
      <c r="P516" s="84">
        <v>0.22670000000000001</v>
      </c>
      <c r="Q516" s="84">
        <v>0.2873</v>
      </c>
      <c r="R516" s="44"/>
      <c r="S516" s="82" t="s">
        <v>435</v>
      </c>
      <c r="T516" s="84">
        <v>0.26590000000000003</v>
      </c>
      <c r="U516" s="84">
        <v>0.38159999999999999</v>
      </c>
      <c r="V516" s="84">
        <v>0.54890000000000005</v>
      </c>
      <c r="W516" s="84">
        <v>0.29020000000000001</v>
      </c>
    </row>
    <row r="517" spans="1:23">
      <c r="A517" s="82" t="s">
        <v>436</v>
      </c>
      <c r="B517" s="84">
        <v>0</v>
      </c>
      <c r="C517" s="84">
        <v>0</v>
      </c>
      <c r="D517" s="84">
        <v>0</v>
      </c>
      <c r="E517" s="84">
        <v>0</v>
      </c>
      <c r="F517" s="44"/>
      <c r="G517" s="82" t="s">
        <v>436</v>
      </c>
      <c r="H517" s="84">
        <v>1.4E-3</v>
      </c>
      <c r="I517" s="84">
        <v>5.1999999999999998E-3</v>
      </c>
      <c r="J517" s="84">
        <v>0</v>
      </c>
      <c r="K517" s="84">
        <v>0</v>
      </c>
      <c r="L517" s="44"/>
      <c r="M517" s="82" t="s">
        <v>436</v>
      </c>
      <c r="N517" s="84">
        <v>0.2291</v>
      </c>
      <c r="O517" s="84">
        <v>0.38429999999999997</v>
      </c>
      <c r="P517" s="84">
        <v>0.46</v>
      </c>
      <c r="Q517" s="84">
        <v>0.25240000000000001</v>
      </c>
      <c r="R517" s="44"/>
      <c r="S517" s="82" t="s">
        <v>436</v>
      </c>
      <c r="T517" s="84">
        <v>0.45169999999999999</v>
      </c>
      <c r="U517" s="84">
        <v>0.3674</v>
      </c>
      <c r="V517" s="84">
        <v>0.41239999999999999</v>
      </c>
      <c r="W517" s="84">
        <v>0.57630000000000003</v>
      </c>
    </row>
    <row r="518" spans="1:23">
      <c r="A518" s="82" t="s">
        <v>437</v>
      </c>
      <c r="B518" s="84">
        <v>0</v>
      </c>
      <c r="C518" s="84">
        <v>0</v>
      </c>
      <c r="D518" s="84">
        <v>0</v>
      </c>
      <c r="E518" s="84">
        <v>0</v>
      </c>
      <c r="F518" s="44"/>
      <c r="G518" s="82" t="s">
        <v>437</v>
      </c>
      <c r="H518" s="84">
        <v>0</v>
      </c>
      <c r="I518" s="84">
        <v>0</v>
      </c>
      <c r="J518" s="84">
        <v>0</v>
      </c>
      <c r="K518" s="84">
        <v>0</v>
      </c>
      <c r="L518" s="44"/>
      <c r="M518" s="82" t="s">
        <v>437</v>
      </c>
      <c r="N518" s="84">
        <v>0.45050000000000001</v>
      </c>
      <c r="O518" s="84">
        <v>0.3261</v>
      </c>
      <c r="P518" s="84">
        <v>0.69330000000000003</v>
      </c>
      <c r="Q518" s="84">
        <v>0.18090000000000001</v>
      </c>
      <c r="R518" s="44"/>
      <c r="S518" s="82" t="s">
        <v>437</v>
      </c>
      <c r="T518" s="84">
        <v>0.60709999999999997</v>
      </c>
      <c r="U518" s="84">
        <v>0.34389999999999998</v>
      </c>
      <c r="V518" s="84">
        <v>0.3024</v>
      </c>
      <c r="W518" s="84">
        <v>0.80640000000000001</v>
      </c>
    </row>
    <row r="519" spans="1:23">
      <c r="A519" s="82" t="s">
        <v>438</v>
      </c>
      <c r="B519" s="84">
        <v>0</v>
      </c>
      <c r="C519" s="84">
        <v>0</v>
      </c>
      <c r="D519" s="84">
        <v>0</v>
      </c>
      <c r="E519" s="84">
        <v>0</v>
      </c>
      <c r="F519" s="44"/>
      <c r="G519" s="82" t="s">
        <v>438</v>
      </c>
      <c r="H519" s="84">
        <v>0</v>
      </c>
      <c r="I519" s="84">
        <v>0</v>
      </c>
      <c r="J519" s="84">
        <v>0</v>
      </c>
      <c r="K519" s="84">
        <v>0</v>
      </c>
      <c r="L519" s="44"/>
      <c r="M519" s="82" t="s">
        <v>438</v>
      </c>
      <c r="N519" s="84">
        <v>0.67600000000000005</v>
      </c>
      <c r="O519" s="84">
        <v>3.5700000000000003E-2</v>
      </c>
      <c r="P519" s="84">
        <v>0.67569999999999997</v>
      </c>
      <c r="Q519" s="84">
        <v>0.24129999999999999</v>
      </c>
      <c r="R519" s="44"/>
      <c r="S519" s="82" t="s">
        <v>438</v>
      </c>
      <c r="T519" s="84">
        <v>0.75829999999999997</v>
      </c>
      <c r="U519" s="84">
        <v>0.21129999999999999</v>
      </c>
      <c r="V519" s="84">
        <v>0.249</v>
      </c>
      <c r="W519" s="84">
        <v>0.82089999999999996</v>
      </c>
    </row>
    <row r="520" spans="1:23">
      <c r="A520" s="82" t="s">
        <v>439</v>
      </c>
      <c r="B520" s="84">
        <v>0</v>
      </c>
      <c r="C520" s="84">
        <v>0</v>
      </c>
      <c r="D520" s="84">
        <v>0</v>
      </c>
      <c r="E520" s="84">
        <v>0</v>
      </c>
      <c r="F520" s="44"/>
      <c r="G520" s="82" t="s">
        <v>439</v>
      </c>
      <c r="H520" s="84">
        <v>0</v>
      </c>
      <c r="I520" s="84">
        <v>0</v>
      </c>
      <c r="J520" s="84">
        <v>0</v>
      </c>
      <c r="K520" s="84">
        <v>0</v>
      </c>
      <c r="L520" s="44"/>
      <c r="M520" s="82" t="s">
        <v>439</v>
      </c>
      <c r="N520" s="84">
        <v>0.83199999999999996</v>
      </c>
      <c r="O520" s="84">
        <v>2.8899999999999999E-2</v>
      </c>
      <c r="P520" s="84">
        <v>0.76060000000000005</v>
      </c>
      <c r="Q520" s="84">
        <v>0.15340000000000001</v>
      </c>
      <c r="R520" s="44"/>
      <c r="S520" s="82" t="s">
        <v>439</v>
      </c>
      <c r="T520" s="84">
        <v>0.82989999999999997</v>
      </c>
      <c r="U520" s="84">
        <v>0.25009999999999999</v>
      </c>
      <c r="V520" s="84">
        <v>0.22409999999999999</v>
      </c>
      <c r="W520" s="84">
        <v>0.7873</v>
      </c>
    </row>
    <row r="521" spans="1:23">
      <c r="A521" s="82" t="s">
        <v>440</v>
      </c>
      <c r="B521" s="84">
        <v>0</v>
      </c>
      <c r="C521" s="84">
        <v>0</v>
      </c>
      <c r="D521" s="84">
        <v>0</v>
      </c>
      <c r="E521" s="84">
        <v>0</v>
      </c>
      <c r="F521" s="44"/>
      <c r="G521" s="82" t="s">
        <v>440</v>
      </c>
      <c r="H521" s="84">
        <v>0</v>
      </c>
      <c r="I521" s="84">
        <v>0</v>
      </c>
      <c r="J521" s="84">
        <v>0</v>
      </c>
      <c r="K521" s="84">
        <v>0</v>
      </c>
      <c r="L521" s="44"/>
      <c r="M521" s="82" t="s">
        <v>440</v>
      </c>
      <c r="N521" s="84">
        <v>0.83130000000000004</v>
      </c>
      <c r="O521" s="84">
        <v>2.3300000000000001E-2</v>
      </c>
      <c r="P521" s="84">
        <v>0.70320000000000005</v>
      </c>
      <c r="Q521" s="84">
        <v>0.49969999999999998</v>
      </c>
      <c r="R521" s="44"/>
      <c r="S521" s="82" t="s">
        <v>440</v>
      </c>
      <c r="T521" s="84">
        <v>0.86199999999999999</v>
      </c>
      <c r="U521" s="84">
        <v>0.2535</v>
      </c>
      <c r="V521" s="84">
        <v>0.18260000000000001</v>
      </c>
      <c r="W521" s="84">
        <v>0.71619999999999995</v>
      </c>
    </row>
    <row r="522" spans="1:23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</row>
    <row r="523" spans="1:23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1:23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1:23">
      <c r="A525" s="116" t="s">
        <v>10</v>
      </c>
      <c r="B525" s="116"/>
      <c r="C525" s="116"/>
      <c r="D525" s="116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</row>
    <row r="526" spans="1:23">
      <c r="A526" s="84"/>
      <c r="B526" s="84" t="s">
        <v>99</v>
      </c>
      <c r="C526" s="84"/>
      <c r="D526" s="84"/>
      <c r="E526" s="84"/>
      <c r="F526" s="84"/>
      <c r="G526" s="84"/>
      <c r="H526" s="84" t="s">
        <v>100</v>
      </c>
      <c r="I526" s="84"/>
      <c r="J526" s="84"/>
      <c r="K526" s="84"/>
      <c r="L526" s="84"/>
      <c r="M526" s="84"/>
      <c r="N526" s="84" t="s">
        <v>98</v>
      </c>
      <c r="O526" s="84"/>
      <c r="P526" s="84"/>
      <c r="Q526" s="84"/>
      <c r="R526" s="84"/>
      <c r="S526" s="84"/>
      <c r="T526" s="84" t="s">
        <v>153</v>
      </c>
      <c r="U526" s="84"/>
      <c r="V526" s="84"/>
      <c r="W526" s="84"/>
    </row>
    <row r="527" spans="1:23">
      <c r="A527" s="44"/>
      <c r="B527" s="44" t="s">
        <v>86</v>
      </c>
      <c r="C527" s="44" t="s">
        <v>87</v>
      </c>
      <c r="D527" s="44" t="s">
        <v>88</v>
      </c>
      <c r="E527" s="44" t="s">
        <v>85</v>
      </c>
      <c r="F527" s="44"/>
      <c r="G527" s="44"/>
      <c r="H527" s="44" t="s">
        <v>86</v>
      </c>
      <c r="I527" s="44" t="s">
        <v>87</v>
      </c>
      <c r="J527" s="44" t="s">
        <v>88</v>
      </c>
      <c r="K527" s="44" t="s">
        <v>85</v>
      </c>
      <c r="L527" s="44"/>
      <c r="M527" s="44"/>
      <c r="N527" s="44" t="s">
        <v>86</v>
      </c>
      <c r="O527" s="44" t="s">
        <v>87</v>
      </c>
      <c r="P527" s="44" t="s">
        <v>88</v>
      </c>
      <c r="Q527" s="44" t="s">
        <v>85</v>
      </c>
      <c r="R527" s="44"/>
      <c r="S527" s="44"/>
      <c r="T527" s="44" t="s">
        <v>86</v>
      </c>
      <c r="U527" s="44" t="s">
        <v>87</v>
      </c>
      <c r="V527" s="44" t="s">
        <v>88</v>
      </c>
      <c r="W527" s="44" t="s">
        <v>85</v>
      </c>
    </row>
    <row r="528" spans="1:23">
      <c r="A528" s="115" t="s">
        <v>273</v>
      </c>
      <c r="B528" s="84">
        <v>0</v>
      </c>
      <c r="C528" s="84">
        <v>0</v>
      </c>
      <c r="D528" s="84">
        <v>0</v>
      </c>
      <c r="E528" s="84">
        <v>0</v>
      </c>
      <c r="F528" s="44"/>
      <c r="G528" s="115" t="s">
        <v>273</v>
      </c>
      <c r="H528" s="84">
        <v>0</v>
      </c>
      <c r="I528" s="84">
        <v>0</v>
      </c>
      <c r="J528" s="84">
        <v>0</v>
      </c>
      <c r="K528" s="84">
        <v>0</v>
      </c>
      <c r="L528" s="44"/>
      <c r="M528" s="115" t="s">
        <v>273</v>
      </c>
      <c r="N528" s="84">
        <v>0.1384</v>
      </c>
      <c r="O528" s="84">
        <v>0.15509999999999999</v>
      </c>
      <c r="P528" s="84">
        <v>0.16120000000000001</v>
      </c>
      <c r="Q528" s="84">
        <v>1.7399999999999999E-2</v>
      </c>
      <c r="R528" s="44"/>
      <c r="S528" s="115" t="s">
        <v>273</v>
      </c>
      <c r="T528" s="84">
        <v>0.41049999999999998</v>
      </c>
      <c r="U528" s="84">
        <v>0.36130000000000001</v>
      </c>
      <c r="V528" s="84">
        <v>0.28939999999999999</v>
      </c>
      <c r="W528" s="84">
        <v>8.5099999999999995E-2</v>
      </c>
    </row>
    <row r="529" spans="1:23">
      <c r="A529" s="82" t="s">
        <v>274</v>
      </c>
      <c r="B529" s="84">
        <v>0</v>
      </c>
      <c r="C529" s="84">
        <v>0</v>
      </c>
      <c r="D529" s="84">
        <v>0</v>
      </c>
      <c r="E529" s="84">
        <v>0</v>
      </c>
      <c r="F529" s="44"/>
      <c r="G529" s="82" t="s">
        <v>274</v>
      </c>
      <c r="H529" s="84">
        <v>0</v>
      </c>
      <c r="I529" s="84">
        <v>0</v>
      </c>
      <c r="J529" s="84">
        <v>0</v>
      </c>
      <c r="K529" s="84">
        <v>0</v>
      </c>
      <c r="L529" s="44"/>
      <c r="M529" s="82" t="s">
        <v>274</v>
      </c>
      <c r="N529" s="84">
        <v>0.14760000000000001</v>
      </c>
      <c r="O529" s="84">
        <v>0.13239999999999999</v>
      </c>
      <c r="P529" s="84">
        <v>0.14099999999999999</v>
      </c>
      <c r="Q529" s="84">
        <v>2.4500000000000001E-2</v>
      </c>
      <c r="R529" s="44"/>
      <c r="S529" s="82" t="s">
        <v>274</v>
      </c>
      <c r="T529" s="84">
        <v>0.36980000000000002</v>
      </c>
      <c r="U529" s="84">
        <v>0.32590000000000002</v>
      </c>
      <c r="V529" s="84">
        <v>0.22589999999999999</v>
      </c>
      <c r="W529" s="84">
        <v>0.13739999999999999</v>
      </c>
    </row>
    <row r="530" spans="1:23">
      <c r="A530" s="82" t="s">
        <v>275</v>
      </c>
      <c r="B530" s="84">
        <v>0</v>
      </c>
      <c r="C530" s="84">
        <v>0</v>
      </c>
      <c r="D530" s="84">
        <v>0</v>
      </c>
      <c r="E530" s="84">
        <v>0</v>
      </c>
      <c r="F530" s="44"/>
      <c r="G530" s="82" t="s">
        <v>275</v>
      </c>
      <c r="H530" s="84">
        <v>0</v>
      </c>
      <c r="I530" s="84">
        <v>0</v>
      </c>
      <c r="J530" s="84">
        <v>0</v>
      </c>
      <c r="K530" s="84">
        <v>0</v>
      </c>
      <c r="L530" s="44"/>
      <c r="M530" s="82" t="s">
        <v>275</v>
      </c>
      <c r="N530" s="84">
        <v>0.123</v>
      </c>
      <c r="O530" s="84">
        <v>0.11070000000000001</v>
      </c>
      <c r="P530" s="84">
        <v>0.12039999999999999</v>
      </c>
      <c r="Q530" s="84">
        <v>2.9899999999999999E-2</v>
      </c>
      <c r="R530" s="44"/>
      <c r="S530" s="82" t="s">
        <v>275</v>
      </c>
      <c r="T530" s="84">
        <v>0.31259999999999999</v>
      </c>
      <c r="U530" s="84">
        <v>0.33929999999999999</v>
      </c>
      <c r="V530" s="84">
        <v>0.18790000000000001</v>
      </c>
      <c r="W530" s="84">
        <v>0.1633</v>
      </c>
    </row>
    <row r="531" spans="1:23">
      <c r="A531" s="82" t="s">
        <v>276</v>
      </c>
      <c r="B531" s="84">
        <v>0</v>
      </c>
      <c r="C531" s="84">
        <v>0</v>
      </c>
      <c r="D531" s="84">
        <v>0</v>
      </c>
      <c r="E531" s="84">
        <v>0</v>
      </c>
      <c r="F531" s="44"/>
      <c r="G531" s="82" t="s">
        <v>276</v>
      </c>
      <c r="H531" s="84">
        <v>0</v>
      </c>
      <c r="I531" s="84">
        <v>0</v>
      </c>
      <c r="J531" s="84">
        <v>0</v>
      </c>
      <c r="K531" s="84">
        <v>0</v>
      </c>
      <c r="L531" s="44"/>
      <c r="M531" s="82" t="s">
        <v>276</v>
      </c>
      <c r="N531" s="84">
        <v>0.1232</v>
      </c>
      <c r="O531" s="84">
        <v>8.9300000000000004E-2</v>
      </c>
      <c r="P531" s="84">
        <v>8.6900000000000005E-2</v>
      </c>
      <c r="Q531" s="84">
        <v>5.2499999999999998E-2</v>
      </c>
      <c r="R531" s="44"/>
      <c r="S531" s="82" t="s">
        <v>276</v>
      </c>
      <c r="T531" s="84">
        <v>0.33729999999999999</v>
      </c>
      <c r="U531" s="84">
        <v>0.26879999999999998</v>
      </c>
      <c r="V531" s="84">
        <v>0.15409999999999999</v>
      </c>
      <c r="W531" s="84">
        <v>0.30630000000000002</v>
      </c>
    </row>
    <row r="532" spans="1:23">
      <c r="A532" s="82" t="s">
        <v>277</v>
      </c>
      <c r="B532" s="84">
        <v>0</v>
      </c>
      <c r="C532" s="84">
        <v>0</v>
      </c>
      <c r="D532" s="84">
        <v>0</v>
      </c>
      <c r="E532" s="84">
        <v>0</v>
      </c>
      <c r="F532" s="44"/>
      <c r="G532" s="82" t="s">
        <v>277</v>
      </c>
      <c r="H532" s="84">
        <v>0</v>
      </c>
      <c r="I532" s="84">
        <v>0</v>
      </c>
      <c r="J532" s="84">
        <v>0</v>
      </c>
      <c r="K532" s="84">
        <v>0</v>
      </c>
      <c r="L532" s="44"/>
      <c r="M532" s="82" t="s">
        <v>277</v>
      </c>
      <c r="N532" s="84">
        <v>0.1236</v>
      </c>
      <c r="O532" s="84">
        <v>0.10199999999999999</v>
      </c>
      <c r="P532" s="84">
        <v>5.16E-2</v>
      </c>
      <c r="Q532" s="84">
        <v>6.3899999999999998E-2</v>
      </c>
      <c r="R532" s="44"/>
      <c r="S532" s="82" t="s">
        <v>277</v>
      </c>
      <c r="T532" s="84">
        <v>0.43569999999999998</v>
      </c>
      <c r="U532" s="84">
        <v>0.2802</v>
      </c>
      <c r="V532" s="84">
        <v>0.1348</v>
      </c>
      <c r="W532" s="84">
        <v>0.52980000000000005</v>
      </c>
    </row>
    <row r="533" spans="1:23">
      <c r="A533" s="82" t="s">
        <v>278</v>
      </c>
      <c r="B533" s="84">
        <v>0</v>
      </c>
      <c r="C533" s="84">
        <v>0</v>
      </c>
      <c r="D533" s="84">
        <v>0</v>
      </c>
      <c r="E533" s="84">
        <v>0</v>
      </c>
      <c r="F533" s="44"/>
      <c r="G533" s="82" t="s">
        <v>278</v>
      </c>
      <c r="H533" s="84">
        <v>8.0000000000000004E-4</v>
      </c>
      <c r="I533" s="84">
        <v>2.0000000000000001E-4</v>
      </c>
      <c r="J533" s="84">
        <v>0</v>
      </c>
      <c r="K533" s="84">
        <v>0</v>
      </c>
      <c r="L533" s="44"/>
      <c r="M533" s="82" t="s">
        <v>278</v>
      </c>
      <c r="N533" s="84">
        <v>0.1031</v>
      </c>
      <c r="O533" s="84">
        <v>0.10009999999999999</v>
      </c>
      <c r="P533" s="84">
        <v>4.0099999999999997E-2</v>
      </c>
      <c r="Q533" s="84">
        <v>6.8099999999999994E-2</v>
      </c>
      <c r="R533" s="44"/>
      <c r="S533" s="82" t="s">
        <v>278</v>
      </c>
      <c r="T533" s="84">
        <v>0.31440000000000001</v>
      </c>
      <c r="U533" s="84">
        <v>0.26150000000000001</v>
      </c>
      <c r="V533" s="84">
        <v>0.1174</v>
      </c>
      <c r="W533" s="84">
        <v>0.59419999999999995</v>
      </c>
    </row>
    <row r="534" spans="1:23">
      <c r="A534" s="82" t="s">
        <v>279</v>
      </c>
      <c r="B534" s="84">
        <v>0</v>
      </c>
      <c r="C534" s="84">
        <v>0</v>
      </c>
      <c r="D534" s="84">
        <v>0</v>
      </c>
      <c r="E534" s="84">
        <v>0</v>
      </c>
      <c r="F534" s="44"/>
      <c r="G534" s="82" t="s">
        <v>279</v>
      </c>
      <c r="H534" s="84">
        <v>5.9200000000000003E-2</v>
      </c>
      <c r="I534" s="84">
        <v>5.67E-2</v>
      </c>
      <c r="J534" s="84">
        <v>2.3199999999999998E-2</v>
      </c>
      <c r="K534" s="84">
        <v>0</v>
      </c>
      <c r="L534" s="44"/>
      <c r="M534" s="82" t="s">
        <v>279</v>
      </c>
      <c r="N534" s="84">
        <v>8.1199999999999994E-2</v>
      </c>
      <c r="O534" s="84">
        <v>8.3900000000000002E-2</v>
      </c>
      <c r="P534" s="84">
        <v>1.9599999999999999E-2</v>
      </c>
      <c r="Q534" s="84">
        <v>9.0800000000000006E-2</v>
      </c>
      <c r="R534" s="44"/>
      <c r="S534" s="82" t="s">
        <v>279</v>
      </c>
      <c r="T534" s="84">
        <v>0.28839999999999999</v>
      </c>
      <c r="U534" s="84">
        <v>0.18140000000000001</v>
      </c>
      <c r="V534" s="84">
        <v>0.12870000000000001</v>
      </c>
      <c r="W534" s="84">
        <v>0.62090000000000001</v>
      </c>
    </row>
    <row r="535" spans="1:23">
      <c r="A535" s="82" t="s">
        <v>280</v>
      </c>
      <c r="B535" s="84">
        <v>0</v>
      </c>
      <c r="C535" s="84">
        <v>1.41E-2</v>
      </c>
      <c r="D535" s="84">
        <v>0</v>
      </c>
      <c r="E535" s="84">
        <v>0</v>
      </c>
      <c r="F535" s="44"/>
      <c r="G535" s="82" t="s">
        <v>280</v>
      </c>
      <c r="H535" s="84">
        <v>0.20050000000000001</v>
      </c>
      <c r="I535" s="84">
        <v>0.22620000000000001</v>
      </c>
      <c r="J535" s="84">
        <v>0.24429999999999999</v>
      </c>
      <c r="K535" s="84">
        <v>3.73E-2</v>
      </c>
      <c r="L535" s="44"/>
      <c r="M535" s="82" t="s">
        <v>280</v>
      </c>
      <c r="N535" s="84">
        <v>9.64E-2</v>
      </c>
      <c r="O535" s="84">
        <v>7.5800000000000006E-2</v>
      </c>
      <c r="P535" s="84">
        <v>2.6800000000000001E-2</v>
      </c>
      <c r="Q535" s="84">
        <v>9.98E-2</v>
      </c>
      <c r="R535" s="44"/>
      <c r="S535" s="82" t="s">
        <v>280</v>
      </c>
      <c r="T535" s="84">
        <v>0.33450000000000002</v>
      </c>
      <c r="U535" s="84">
        <v>0.28029999999999999</v>
      </c>
      <c r="V535" s="84">
        <v>0.13239999999999999</v>
      </c>
      <c r="W535" s="84">
        <v>0.58169999999999999</v>
      </c>
    </row>
    <row r="536" spans="1:23">
      <c r="A536" s="82" t="s">
        <v>281</v>
      </c>
      <c r="B536" s="84">
        <v>0.19919999999999999</v>
      </c>
      <c r="C536" s="84">
        <v>0.19489999999999999</v>
      </c>
      <c r="D536" s="84">
        <v>0</v>
      </c>
      <c r="E536" s="84">
        <v>0</v>
      </c>
      <c r="F536" s="44"/>
      <c r="G536" s="82" t="s">
        <v>281</v>
      </c>
      <c r="H536" s="84">
        <v>0.41060000000000002</v>
      </c>
      <c r="I536" s="84">
        <v>0.3427</v>
      </c>
      <c r="J536" s="84">
        <v>0.53090000000000004</v>
      </c>
      <c r="K536" s="84">
        <v>0.33739999999999998</v>
      </c>
      <c r="L536" s="44"/>
      <c r="M536" s="82" t="s">
        <v>281</v>
      </c>
      <c r="N536" s="84">
        <v>0.1221</v>
      </c>
      <c r="O536" s="84">
        <v>7.6600000000000001E-2</v>
      </c>
      <c r="P536" s="84">
        <v>3.5400000000000001E-2</v>
      </c>
      <c r="Q536" s="84">
        <v>0.11210000000000001</v>
      </c>
      <c r="R536" s="44"/>
      <c r="S536" s="82" t="s">
        <v>281</v>
      </c>
      <c r="T536" s="84">
        <v>0.34939999999999999</v>
      </c>
      <c r="U536" s="84">
        <v>0.38100000000000001</v>
      </c>
      <c r="V536" s="84">
        <v>0.13389999999999999</v>
      </c>
      <c r="W536" s="84">
        <v>0.51229999999999998</v>
      </c>
    </row>
    <row r="537" spans="1:23">
      <c r="A537" s="82" t="s">
        <v>282</v>
      </c>
      <c r="B537" s="84">
        <v>0.56559999999999999</v>
      </c>
      <c r="C537" s="84">
        <v>0.18329999999999999</v>
      </c>
      <c r="D537" s="84">
        <v>8.3299999999999999E-2</v>
      </c>
      <c r="E537" s="84">
        <v>0</v>
      </c>
      <c r="F537" s="44"/>
      <c r="G537" s="82" t="s">
        <v>282</v>
      </c>
      <c r="H537" s="84">
        <v>0.63200000000000001</v>
      </c>
      <c r="I537" s="84">
        <v>0.44</v>
      </c>
      <c r="J537" s="84">
        <v>0.76870000000000005</v>
      </c>
      <c r="K537" s="84">
        <v>0.56559999999999999</v>
      </c>
      <c r="L537" s="44"/>
      <c r="M537" s="82" t="s">
        <v>282</v>
      </c>
      <c r="N537" s="84">
        <v>0.18729999999999999</v>
      </c>
      <c r="O537" s="84">
        <v>7.1099999999999997E-2</v>
      </c>
      <c r="P537" s="84">
        <v>4.4400000000000002E-2</v>
      </c>
      <c r="Q537" s="84">
        <v>9.1300000000000006E-2</v>
      </c>
      <c r="R537" s="44"/>
      <c r="S537" s="82" t="s">
        <v>282</v>
      </c>
      <c r="T537" s="84">
        <v>0.53280000000000005</v>
      </c>
      <c r="U537" s="84">
        <v>0.46460000000000001</v>
      </c>
      <c r="V537" s="84">
        <v>0.14030000000000001</v>
      </c>
      <c r="W537" s="84">
        <v>0.64759999999999995</v>
      </c>
    </row>
    <row r="538" spans="1:23">
      <c r="A538" s="82" t="s">
        <v>283</v>
      </c>
      <c r="B538" s="84">
        <v>0.4738</v>
      </c>
      <c r="C538" s="84">
        <v>0.19239999999999999</v>
      </c>
      <c r="D538" s="84">
        <v>0.14699999999999999</v>
      </c>
      <c r="E538" s="84">
        <v>0</v>
      </c>
      <c r="F538" s="44"/>
      <c r="G538" s="82" t="s">
        <v>283</v>
      </c>
      <c r="H538" s="84">
        <v>0.75409999999999999</v>
      </c>
      <c r="I538" s="84">
        <v>0.51659999999999995</v>
      </c>
      <c r="J538" s="84">
        <v>0.91749999999999998</v>
      </c>
      <c r="K538" s="84">
        <v>0.75029999999999997</v>
      </c>
      <c r="L538" s="44"/>
      <c r="M538" s="82" t="s">
        <v>283</v>
      </c>
      <c r="N538" s="84">
        <v>0.21340000000000001</v>
      </c>
      <c r="O538" s="84">
        <v>5.4800000000000001E-2</v>
      </c>
      <c r="P538" s="84">
        <v>4.8800000000000003E-2</v>
      </c>
      <c r="Q538" s="84">
        <v>9.8000000000000004E-2</v>
      </c>
      <c r="R538" s="44"/>
      <c r="S538" s="82" t="s">
        <v>283</v>
      </c>
      <c r="T538" s="84">
        <v>0.4304</v>
      </c>
      <c r="U538" s="84">
        <v>0.53010000000000002</v>
      </c>
      <c r="V538" s="84">
        <v>0.24429999999999999</v>
      </c>
      <c r="W538" s="84">
        <v>0.73029999999999995</v>
      </c>
    </row>
    <row r="539" spans="1:23">
      <c r="A539" s="82" t="s">
        <v>284</v>
      </c>
      <c r="B539" s="84">
        <v>0.49430000000000002</v>
      </c>
      <c r="C539" s="84">
        <v>0.22140000000000001</v>
      </c>
      <c r="D539" s="84">
        <v>0.30130000000000001</v>
      </c>
      <c r="E539" s="84">
        <v>0</v>
      </c>
      <c r="F539" s="44"/>
      <c r="G539" s="82" t="s">
        <v>284</v>
      </c>
      <c r="H539" s="84">
        <v>0.70820000000000005</v>
      </c>
      <c r="I539" s="84">
        <v>0.55759999999999998</v>
      </c>
      <c r="J539" s="84">
        <v>0.97899999999999998</v>
      </c>
      <c r="K539" s="84">
        <v>0.80559999999999998</v>
      </c>
      <c r="L539" s="44"/>
      <c r="M539" s="82" t="s">
        <v>284</v>
      </c>
      <c r="N539" s="84">
        <v>0.20100000000000001</v>
      </c>
      <c r="O539" s="84">
        <v>9.0499999999999997E-2</v>
      </c>
      <c r="P539" s="84">
        <v>5.3499999999999999E-2</v>
      </c>
      <c r="Q539" s="84">
        <v>5.4300000000000001E-2</v>
      </c>
      <c r="R539" s="44"/>
      <c r="S539" s="82" t="s">
        <v>284</v>
      </c>
      <c r="T539" s="84">
        <v>0.67910000000000004</v>
      </c>
      <c r="U539" s="84">
        <v>0.51770000000000005</v>
      </c>
      <c r="V539" s="84">
        <v>0.3135</v>
      </c>
      <c r="W539" s="84">
        <v>0.40699999999999997</v>
      </c>
    </row>
    <row r="540" spans="1:23">
      <c r="A540" s="82" t="s">
        <v>285</v>
      </c>
      <c r="B540" s="84">
        <v>0.51180000000000003</v>
      </c>
      <c r="C540" s="84">
        <v>0.30230000000000001</v>
      </c>
      <c r="D540" s="84">
        <v>0.31840000000000002</v>
      </c>
      <c r="E540" s="84">
        <v>0</v>
      </c>
      <c r="F540" s="44"/>
      <c r="G540" s="82" t="s">
        <v>285</v>
      </c>
      <c r="H540" s="84">
        <v>0.80889999999999995</v>
      </c>
      <c r="I540" s="84">
        <v>0.59230000000000005</v>
      </c>
      <c r="J540" s="84">
        <v>0.97819999999999996</v>
      </c>
      <c r="K540" s="84">
        <v>0.88100000000000001</v>
      </c>
      <c r="L540" s="44"/>
      <c r="M540" s="82" t="s">
        <v>285</v>
      </c>
      <c r="N540" s="84">
        <v>0.1124</v>
      </c>
      <c r="O540" s="84">
        <v>0.1389</v>
      </c>
      <c r="P540" s="84">
        <v>4.8099999999999997E-2</v>
      </c>
      <c r="Q540" s="84">
        <v>5.1200000000000002E-2</v>
      </c>
      <c r="R540" s="44"/>
      <c r="S540" s="82" t="s">
        <v>285</v>
      </c>
      <c r="T540" s="84">
        <v>0.56100000000000005</v>
      </c>
      <c r="U540" s="84">
        <v>0.44669999999999999</v>
      </c>
      <c r="V540" s="84">
        <v>0.3427</v>
      </c>
      <c r="W540" s="84">
        <v>0.29970000000000002</v>
      </c>
    </row>
    <row r="541" spans="1:23">
      <c r="A541" s="82" t="s">
        <v>286</v>
      </c>
      <c r="B541" s="84">
        <v>0.44790000000000002</v>
      </c>
      <c r="C541" s="84">
        <v>0.37080000000000002</v>
      </c>
      <c r="D541" s="84">
        <v>0.31940000000000002</v>
      </c>
      <c r="E541" s="84">
        <v>0</v>
      </c>
      <c r="F541" s="44"/>
      <c r="G541" s="82" t="s">
        <v>286</v>
      </c>
      <c r="H541" s="84">
        <v>0.75460000000000005</v>
      </c>
      <c r="I541" s="84">
        <v>0.61419999999999997</v>
      </c>
      <c r="J541" s="84">
        <v>0.90939999999999999</v>
      </c>
      <c r="K541" s="84">
        <v>0.82050000000000001</v>
      </c>
      <c r="L541" s="44"/>
      <c r="M541" s="82" t="s">
        <v>286</v>
      </c>
      <c r="N541" s="84">
        <v>0.15040000000000001</v>
      </c>
      <c r="O541" s="84">
        <v>0.1434</v>
      </c>
      <c r="P541" s="84">
        <v>3.7900000000000003E-2</v>
      </c>
      <c r="Q541" s="84">
        <v>5.0900000000000001E-2</v>
      </c>
      <c r="R541" s="44"/>
      <c r="S541" s="82" t="s">
        <v>286</v>
      </c>
      <c r="T541" s="84">
        <v>0.67090000000000005</v>
      </c>
      <c r="U541" s="84">
        <v>0.37159999999999999</v>
      </c>
      <c r="V541" s="84">
        <v>0.34620000000000001</v>
      </c>
      <c r="W541" s="84">
        <v>0.28820000000000001</v>
      </c>
    </row>
    <row r="542" spans="1:23">
      <c r="A542" s="82" t="s">
        <v>287</v>
      </c>
      <c r="B542" s="84">
        <v>0.36890000000000001</v>
      </c>
      <c r="C542" s="84">
        <v>0.22009999999999999</v>
      </c>
      <c r="D542" s="84">
        <v>0.36370000000000002</v>
      </c>
      <c r="E542" s="84">
        <v>0</v>
      </c>
      <c r="F542" s="44"/>
      <c r="G542" s="82" t="s">
        <v>287</v>
      </c>
      <c r="H542" s="84">
        <v>0.63560000000000005</v>
      </c>
      <c r="I542" s="84">
        <v>0.46929999999999999</v>
      </c>
      <c r="J542" s="84">
        <v>0.82350000000000001</v>
      </c>
      <c r="K542" s="84">
        <v>0.79479999999999995</v>
      </c>
      <c r="L542" s="44"/>
      <c r="M542" s="82" t="s">
        <v>287</v>
      </c>
      <c r="N542" s="84">
        <v>0.12180000000000001</v>
      </c>
      <c r="O542" s="84">
        <v>0.12959999999999999</v>
      </c>
      <c r="P542" s="84">
        <v>2.5999999999999999E-2</v>
      </c>
      <c r="Q542" s="84">
        <v>4.24E-2</v>
      </c>
      <c r="R542" s="44"/>
      <c r="S542" s="82" t="s">
        <v>287</v>
      </c>
      <c r="T542" s="84">
        <v>0.82350000000000001</v>
      </c>
      <c r="U542" s="84">
        <v>0.49480000000000002</v>
      </c>
      <c r="V542" s="84">
        <v>0.31690000000000002</v>
      </c>
      <c r="W542" s="84">
        <v>0.26779999999999998</v>
      </c>
    </row>
    <row r="543" spans="1:23">
      <c r="A543" s="82" t="s">
        <v>288</v>
      </c>
      <c r="B543" s="84">
        <v>0.53739999999999999</v>
      </c>
      <c r="C543" s="84">
        <v>0.20499999999999999</v>
      </c>
      <c r="D543" s="84">
        <v>0.25190000000000001</v>
      </c>
      <c r="E543" s="84">
        <v>0</v>
      </c>
      <c r="F543" s="44"/>
      <c r="G543" s="82" t="s">
        <v>288</v>
      </c>
      <c r="H543" s="84">
        <v>0.58279999999999998</v>
      </c>
      <c r="I543" s="84">
        <v>0.44429999999999997</v>
      </c>
      <c r="J543" s="84">
        <v>0.61439999999999995</v>
      </c>
      <c r="K543" s="84">
        <v>0.61419999999999997</v>
      </c>
      <c r="L543" s="44"/>
      <c r="M543" s="82" t="s">
        <v>288</v>
      </c>
      <c r="N543" s="84">
        <v>0.10829999999999999</v>
      </c>
      <c r="O543" s="84">
        <v>0.13600000000000001</v>
      </c>
      <c r="P543" s="84">
        <v>2.2499999999999999E-2</v>
      </c>
      <c r="Q543" s="84">
        <v>4.3099999999999999E-2</v>
      </c>
      <c r="R543" s="44"/>
      <c r="S543" s="82" t="s">
        <v>288</v>
      </c>
      <c r="T543" s="84">
        <v>0.79090000000000005</v>
      </c>
      <c r="U543" s="84">
        <v>0.64159999999999995</v>
      </c>
      <c r="V543" s="84">
        <v>0.35049999999999998</v>
      </c>
      <c r="W543" s="84">
        <v>0.31780000000000003</v>
      </c>
    </row>
    <row r="544" spans="1:23">
      <c r="A544" s="82" t="s">
        <v>289</v>
      </c>
      <c r="B544" s="84">
        <v>0.3926</v>
      </c>
      <c r="C544" s="84">
        <v>0.25530000000000003</v>
      </c>
      <c r="D544" s="84">
        <v>7.6600000000000001E-2</v>
      </c>
      <c r="E544" s="84">
        <v>0</v>
      </c>
      <c r="F544" s="44"/>
      <c r="G544" s="82" t="s">
        <v>289</v>
      </c>
      <c r="H544" s="84">
        <v>0.30869999999999997</v>
      </c>
      <c r="I544" s="84">
        <v>0.34310000000000002</v>
      </c>
      <c r="J544" s="84">
        <v>0.33539999999999998</v>
      </c>
      <c r="K544" s="84">
        <v>0.39319999999999999</v>
      </c>
      <c r="L544" s="44"/>
      <c r="M544" s="82" t="s">
        <v>289</v>
      </c>
      <c r="N544" s="84">
        <v>0.1109</v>
      </c>
      <c r="O544" s="84">
        <v>0.1424</v>
      </c>
      <c r="P544" s="84">
        <v>2.98E-2</v>
      </c>
      <c r="Q544" s="84">
        <v>4.48E-2</v>
      </c>
      <c r="R544" s="44"/>
      <c r="S544" s="82" t="s">
        <v>289</v>
      </c>
      <c r="T544" s="84">
        <v>0.74039999999999995</v>
      </c>
      <c r="U544" s="84">
        <v>0.7107</v>
      </c>
      <c r="V544" s="84">
        <v>0.3861</v>
      </c>
      <c r="W544" s="84">
        <v>0.2888</v>
      </c>
    </row>
    <row r="545" spans="1:23">
      <c r="A545" s="82" t="s">
        <v>290</v>
      </c>
      <c r="B545" s="84">
        <v>0.33019999999999999</v>
      </c>
      <c r="C545" s="84">
        <v>0.1125</v>
      </c>
      <c r="D545" s="84">
        <v>0</v>
      </c>
      <c r="E545" s="84">
        <v>0</v>
      </c>
      <c r="F545" s="44"/>
      <c r="G545" s="82" t="s">
        <v>290</v>
      </c>
      <c r="H545" s="84">
        <v>0.17150000000000001</v>
      </c>
      <c r="I545" s="84">
        <v>0.1721</v>
      </c>
      <c r="J545" s="84">
        <v>7.3700000000000002E-2</v>
      </c>
      <c r="K545" s="84">
        <v>0.1258</v>
      </c>
      <c r="L545" s="44"/>
      <c r="M545" s="82" t="s">
        <v>290</v>
      </c>
      <c r="N545" s="84">
        <v>0.123</v>
      </c>
      <c r="O545" s="84">
        <v>0.14019999999999999</v>
      </c>
      <c r="P545" s="84">
        <v>5.0299999999999997E-2</v>
      </c>
      <c r="Q545" s="84">
        <v>6.0999999999999999E-2</v>
      </c>
      <c r="R545" s="44"/>
      <c r="S545" s="82" t="s">
        <v>290</v>
      </c>
      <c r="T545" s="84">
        <v>0.80710000000000004</v>
      </c>
      <c r="U545" s="84">
        <v>0.74280000000000002</v>
      </c>
      <c r="V545" s="84">
        <v>0.46150000000000002</v>
      </c>
      <c r="W545" s="84">
        <v>0.28849999999999998</v>
      </c>
    </row>
    <row r="546" spans="1:23">
      <c r="A546" s="82" t="s">
        <v>291</v>
      </c>
      <c r="B546" s="84">
        <v>0</v>
      </c>
      <c r="C546" s="84">
        <v>0</v>
      </c>
      <c r="D546" s="84">
        <v>0</v>
      </c>
      <c r="E546" s="84">
        <v>0</v>
      </c>
      <c r="F546" s="44"/>
      <c r="G546" s="82" t="s">
        <v>291</v>
      </c>
      <c r="H546" s="84">
        <v>2.8400000000000002E-2</v>
      </c>
      <c r="I546" s="84">
        <v>4.5100000000000001E-2</v>
      </c>
      <c r="J546" s="84">
        <v>0</v>
      </c>
      <c r="K546" s="84">
        <v>0</v>
      </c>
      <c r="L546" s="44"/>
      <c r="M546" s="82" t="s">
        <v>291</v>
      </c>
      <c r="N546" s="84">
        <v>0.13220000000000001</v>
      </c>
      <c r="O546" s="84">
        <v>0.20300000000000001</v>
      </c>
      <c r="P546" s="84">
        <v>5.9200000000000003E-2</v>
      </c>
      <c r="Q546" s="84">
        <v>8.9300000000000004E-2</v>
      </c>
      <c r="R546" s="44"/>
      <c r="S546" s="82" t="s">
        <v>291</v>
      </c>
      <c r="T546" s="84">
        <v>0.86680000000000001</v>
      </c>
      <c r="U546" s="84">
        <v>0.75260000000000005</v>
      </c>
      <c r="V546" s="84">
        <v>0.58160000000000001</v>
      </c>
      <c r="W546" s="84">
        <v>0.26769999999999999</v>
      </c>
    </row>
    <row r="547" spans="1:23">
      <c r="A547" s="82" t="s">
        <v>292</v>
      </c>
      <c r="B547" s="84">
        <v>0</v>
      </c>
      <c r="C547" s="84">
        <v>0</v>
      </c>
      <c r="D547" s="84">
        <v>0</v>
      </c>
      <c r="E547" s="84">
        <v>0</v>
      </c>
      <c r="F547" s="44"/>
      <c r="G547" s="82" t="s">
        <v>292</v>
      </c>
      <c r="H547" s="84">
        <v>0</v>
      </c>
      <c r="I547" s="84">
        <v>0</v>
      </c>
      <c r="J547" s="84">
        <v>0</v>
      </c>
      <c r="K547" s="84">
        <v>0</v>
      </c>
      <c r="L547" s="44"/>
      <c r="M547" s="82" t="s">
        <v>292</v>
      </c>
      <c r="N547" s="84">
        <v>0.2031</v>
      </c>
      <c r="O547" s="84">
        <v>0.14560000000000001</v>
      </c>
      <c r="P547" s="84">
        <v>9.8599999999999993E-2</v>
      </c>
      <c r="Q547" s="84">
        <v>9.8400000000000001E-2</v>
      </c>
      <c r="R547" s="44"/>
      <c r="S547" s="82" t="s">
        <v>292</v>
      </c>
      <c r="T547" s="84">
        <v>0.8427</v>
      </c>
      <c r="U547" s="84">
        <v>0.75390000000000001</v>
      </c>
      <c r="V547" s="84">
        <v>0.60880000000000001</v>
      </c>
      <c r="W547" s="84">
        <v>0.28889999999999999</v>
      </c>
    </row>
    <row r="548" spans="1:23">
      <c r="A548" s="82" t="s">
        <v>293</v>
      </c>
      <c r="B548" s="84">
        <v>0</v>
      </c>
      <c r="C548" s="84">
        <v>0</v>
      </c>
      <c r="D548" s="84">
        <v>0</v>
      </c>
      <c r="E548" s="84">
        <v>0</v>
      </c>
      <c r="F548" s="44"/>
      <c r="G548" s="82" t="s">
        <v>293</v>
      </c>
      <c r="H548" s="84">
        <v>0</v>
      </c>
      <c r="I548" s="84">
        <v>0</v>
      </c>
      <c r="J548" s="84">
        <v>0</v>
      </c>
      <c r="K548" s="84">
        <v>0</v>
      </c>
      <c r="L548" s="44"/>
      <c r="M548" s="82" t="s">
        <v>293</v>
      </c>
      <c r="N548" s="84">
        <v>0.2467</v>
      </c>
      <c r="O548" s="84">
        <v>9.4799999999999995E-2</v>
      </c>
      <c r="P548" s="84">
        <v>0.18210000000000001</v>
      </c>
      <c r="Q548" s="84">
        <v>0.1042</v>
      </c>
      <c r="R548" s="44"/>
      <c r="S548" s="82" t="s">
        <v>293</v>
      </c>
      <c r="T548" s="84">
        <v>0.77500000000000002</v>
      </c>
      <c r="U548" s="84">
        <v>0.71220000000000006</v>
      </c>
      <c r="V548" s="84">
        <v>0.5837</v>
      </c>
      <c r="W548" s="84">
        <v>0.31569999999999998</v>
      </c>
    </row>
    <row r="549" spans="1:23">
      <c r="A549" s="82" t="s">
        <v>294</v>
      </c>
      <c r="B549" s="84">
        <v>0</v>
      </c>
      <c r="C549" s="84">
        <v>0</v>
      </c>
      <c r="D549" s="84">
        <v>0</v>
      </c>
      <c r="E549" s="84">
        <v>0</v>
      </c>
      <c r="F549" s="44"/>
      <c r="G549" s="82" t="s">
        <v>294</v>
      </c>
      <c r="H549" s="84">
        <v>0</v>
      </c>
      <c r="I549" s="84">
        <v>0</v>
      </c>
      <c r="J549" s="84">
        <v>0</v>
      </c>
      <c r="K549" s="84">
        <v>0</v>
      </c>
      <c r="L549" s="44"/>
      <c r="M549" s="82" t="s">
        <v>294</v>
      </c>
      <c r="N549" s="84">
        <v>0.23810000000000001</v>
      </c>
      <c r="O549" s="84">
        <v>4.5499999999999999E-2</v>
      </c>
      <c r="P549" s="84">
        <v>0.16650000000000001</v>
      </c>
      <c r="Q549" s="84">
        <v>0.1467</v>
      </c>
      <c r="R549" s="44"/>
      <c r="S549" s="82" t="s">
        <v>294</v>
      </c>
      <c r="T549" s="84">
        <v>0.61719999999999997</v>
      </c>
      <c r="U549" s="84">
        <v>0.64019999999999999</v>
      </c>
      <c r="V549" s="84">
        <v>0.35970000000000002</v>
      </c>
      <c r="W549" s="84">
        <v>0.24709999999999999</v>
      </c>
    </row>
    <row r="550" spans="1:23">
      <c r="A550" s="82" t="s">
        <v>295</v>
      </c>
      <c r="B550" s="84">
        <v>0</v>
      </c>
      <c r="C550" s="84">
        <v>0</v>
      </c>
      <c r="D550" s="84">
        <v>0</v>
      </c>
      <c r="E550" s="84">
        <v>0</v>
      </c>
      <c r="F550" s="44"/>
      <c r="G550" s="82" t="s">
        <v>295</v>
      </c>
      <c r="H550" s="84">
        <v>0</v>
      </c>
      <c r="I550" s="84">
        <v>0</v>
      </c>
      <c r="J550" s="84">
        <v>0</v>
      </c>
      <c r="K550" s="84">
        <v>0</v>
      </c>
      <c r="L550" s="44"/>
      <c r="M550" s="82" t="s">
        <v>295</v>
      </c>
      <c r="N550" s="84">
        <v>0.24440000000000001</v>
      </c>
      <c r="O550" s="84">
        <v>3.8800000000000001E-2</v>
      </c>
      <c r="P550" s="84">
        <v>0.1527</v>
      </c>
      <c r="Q550" s="84">
        <v>0.14019999999999999</v>
      </c>
      <c r="R550" s="44"/>
      <c r="S550" s="82" t="s">
        <v>295</v>
      </c>
      <c r="T550" s="84">
        <v>0.62980000000000003</v>
      </c>
      <c r="U550" s="84">
        <v>0.5968</v>
      </c>
      <c r="V550" s="84">
        <v>0.20910000000000001</v>
      </c>
      <c r="W550" s="84">
        <v>0.27039999999999997</v>
      </c>
    </row>
    <row r="551" spans="1:23">
      <c r="A551" s="82" t="s">
        <v>296</v>
      </c>
      <c r="B551" s="84">
        <v>0</v>
      </c>
      <c r="C551" s="84">
        <v>0</v>
      </c>
      <c r="D551" s="84">
        <v>0</v>
      </c>
      <c r="E551" s="84">
        <v>0</v>
      </c>
      <c r="F551" s="44"/>
      <c r="G551" s="82" t="s">
        <v>296</v>
      </c>
      <c r="H551" s="84">
        <v>0</v>
      </c>
      <c r="I551" s="84">
        <v>0</v>
      </c>
      <c r="J551" s="84">
        <v>0</v>
      </c>
      <c r="K551" s="84">
        <v>0</v>
      </c>
      <c r="L551" s="44"/>
      <c r="M551" s="82" t="s">
        <v>296</v>
      </c>
      <c r="N551" s="84">
        <v>0.2379</v>
      </c>
      <c r="O551" s="84">
        <v>3.1699999999999999E-2</v>
      </c>
      <c r="P551" s="84">
        <v>0.17649999999999999</v>
      </c>
      <c r="Q551" s="84">
        <v>0.12590000000000001</v>
      </c>
      <c r="R551" s="44"/>
      <c r="S551" s="82" t="s">
        <v>296</v>
      </c>
      <c r="T551" s="84">
        <v>0.60270000000000001</v>
      </c>
      <c r="U551" s="84">
        <v>0.48580000000000001</v>
      </c>
      <c r="V551" s="84">
        <v>0.13730000000000001</v>
      </c>
      <c r="W551" s="84">
        <v>0.26540000000000002</v>
      </c>
    </row>
    <row r="552" spans="1:23">
      <c r="A552" s="115" t="s">
        <v>297</v>
      </c>
      <c r="B552" s="84">
        <v>0</v>
      </c>
      <c r="C552" s="84">
        <v>0</v>
      </c>
      <c r="D552" s="84">
        <v>0</v>
      </c>
      <c r="E552" s="84">
        <v>0</v>
      </c>
      <c r="F552" s="44"/>
      <c r="G552" s="115" t="s">
        <v>297</v>
      </c>
      <c r="H552" s="84">
        <v>0</v>
      </c>
      <c r="I552" s="84">
        <v>0</v>
      </c>
      <c r="J552" s="84">
        <v>0</v>
      </c>
      <c r="K552" s="84">
        <v>0</v>
      </c>
      <c r="L552" s="44"/>
      <c r="M552" s="115" t="s">
        <v>297</v>
      </c>
      <c r="N552" s="84">
        <v>0.2263</v>
      </c>
      <c r="O552" s="84">
        <v>1.9599999999999999E-2</v>
      </c>
      <c r="P552" s="84">
        <v>0.18440000000000001</v>
      </c>
      <c r="Q552" s="84">
        <v>0.1211</v>
      </c>
      <c r="R552" s="44"/>
      <c r="S552" s="115" t="s">
        <v>297</v>
      </c>
      <c r="T552" s="84">
        <v>0.60640000000000005</v>
      </c>
      <c r="U552" s="84">
        <v>0.37440000000000001</v>
      </c>
      <c r="V552" s="84">
        <v>0.14130000000000001</v>
      </c>
      <c r="W552" s="84">
        <v>0.19539999999999999</v>
      </c>
    </row>
    <row r="553" spans="1:23">
      <c r="A553" s="82" t="s">
        <v>298</v>
      </c>
      <c r="B553" s="84">
        <v>0</v>
      </c>
      <c r="C553" s="84">
        <v>0</v>
      </c>
      <c r="D553" s="84">
        <v>0</v>
      </c>
      <c r="E553" s="84">
        <v>0</v>
      </c>
      <c r="F553" s="44"/>
      <c r="G553" s="82" t="s">
        <v>298</v>
      </c>
      <c r="H553" s="84">
        <v>0</v>
      </c>
      <c r="I553" s="84">
        <v>0</v>
      </c>
      <c r="J553" s="84">
        <v>0</v>
      </c>
      <c r="K553" s="84">
        <v>0</v>
      </c>
      <c r="L553" s="44"/>
      <c r="M553" s="82" t="s">
        <v>298</v>
      </c>
      <c r="N553" s="84">
        <v>0.2195</v>
      </c>
      <c r="O553" s="84">
        <v>2.0400000000000001E-2</v>
      </c>
      <c r="P553" s="84">
        <v>0.1736</v>
      </c>
      <c r="Q553" s="84">
        <v>0.1138</v>
      </c>
      <c r="R553" s="44"/>
      <c r="S553" s="82" t="s">
        <v>298</v>
      </c>
      <c r="T553" s="84">
        <v>0.48580000000000001</v>
      </c>
      <c r="U553" s="84">
        <v>0.29799999999999999</v>
      </c>
      <c r="V553" s="84">
        <v>8.8999999999999996E-2</v>
      </c>
      <c r="W553" s="84">
        <v>0.3095</v>
      </c>
    </row>
    <row r="554" spans="1:23">
      <c r="A554" s="82" t="s">
        <v>299</v>
      </c>
      <c r="B554" s="84">
        <v>0</v>
      </c>
      <c r="C554" s="84">
        <v>0</v>
      </c>
      <c r="D554" s="84">
        <v>0</v>
      </c>
      <c r="E554" s="84">
        <v>0</v>
      </c>
      <c r="F554" s="44"/>
      <c r="G554" s="82" t="s">
        <v>299</v>
      </c>
      <c r="H554" s="84">
        <v>0</v>
      </c>
      <c r="I554" s="84">
        <v>0</v>
      </c>
      <c r="J554" s="84">
        <v>0</v>
      </c>
      <c r="K554" s="84">
        <v>0</v>
      </c>
      <c r="L554" s="44"/>
      <c r="M554" s="82" t="s">
        <v>299</v>
      </c>
      <c r="N554" s="84">
        <v>0.21940000000000001</v>
      </c>
      <c r="O554" s="84">
        <v>2.52E-2</v>
      </c>
      <c r="P554" s="84">
        <v>0.1673</v>
      </c>
      <c r="Q554" s="84">
        <v>9.3700000000000006E-2</v>
      </c>
      <c r="R554" s="44"/>
      <c r="S554" s="82" t="s">
        <v>299</v>
      </c>
      <c r="T554" s="84">
        <v>0.43409999999999999</v>
      </c>
      <c r="U554" s="84">
        <v>0.2802</v>
      </c>
      <c r="V554" s="84">
        <v>7.2300000000000003E-2</v>
      </c>
      <c r="W554" s="84">
        <v>0.52580000000000005</v>
      </c>
    </row>
    <row r="555" spans="1:23">
      <c r="A555" s="82" t="s">
        <v>300</v>
      </c>
      <c r="B555" s="84">
        <v>0</v>
      </c>
      <c r="C555" s="84">
        <v>0</v>
      </c>
      <c r="D555" s="84">
        <v>0</v>
      </c>
      <c r="E555" s="84">
        <v>0</v>
      </c>
      <c r="F555" s="44"/>
      <c r="G555" s="82" t="s">
        <v>300</v>
      </c>
      <c r="H555" s="84">
        <v>0</v>
      </c>
      <c r="I555" s="84">
        <v>0</v>
      </c>
      <c r="J555" s="84">
        <v>0</v>
      </c>
      <c r="K555" s="84">
        <v>0</v>
      </c>
      <c r="L555" s="44"/>
      <c r="M555" s="82" t="s">
        <v>300</v>
      </c>
      <c r="N555" s="84">
        <v>0.20849999999999999</v>
      </c>
      <c r="O555" s="84">
        <v>2.6599999999999999E-2</v>
      </c>
      <c r="P555" s="84">
        <v>0.16789999999999999</v>
      </c>
      <c r="Q555" s="84">
        <v>8.7099999999999997E-2</v>
      </c>
      <c r="R555" s="44"/>
      <c r="S555" s="82" t="s">
        <v>300</v>
      </c>
      <c r="T555" s="84">
        <v>0.49730000000000002</v>
      </c>
      <c r="U555" s="84">
        <v>0.23069999999999999</v>
      </c>
      <c r="V555" s="84">
        <v>7.4399999999999994E-2</v>
      </c>
      <c r="W555" s="84">
        <v>0.33150000000000002</v>
      </c>
    </row>
    <row r="556" spans="1:23">
      <c r="A556" s="82" t="s">
        <v>301</v>
      </c>
      <c r="B556" s="84">
        <v>0</v>
      </c>
      <c r="C556" s="84">
        <v>0</v>
      </c>
      <c r="D556" s="84">
        <v>0</v>
      </c>
      <c r="E556" s="84">
        <v>0</v>
      </c>
      <c r="F556" s="44"/>
      <c r="G556" s="82" t="s">
        <v>301</v>
      </c>
      <c r="H556" s="84">
        <v>0</v>
      </c>
      <c r="I556" s="84">
        <v>0</v>
      </c>
      <c r="J556" s="84">
        <v>0</v>
      </c>
      <c r="K556" s="84">
        <v>0</v>
      </c>
      <c r="L556" s="44"/>
      <c r="M556" s="82" t="s">
        <v>301</v>
      </c>
      <c r="N556" s="84">
        <v>0.1794</v>
      </c>
      <c r="O556" s="84">
        <v>1.5299999999999999E-2</v>
      </c>
      <c r="P556" s="84">
        <v>0.13170000000000001</v>
      </c>
      <c r="Q556" s="84">
        <v>8.9399999999999993E-2</v>
      </c>
      <c r="R556" s="44"/>
      <c r="S556" s="82" t="s">
        <v>301</v>
      </c>
      <c r="T556" s="84">
        <v>0.60199999999999998</v>
      </c>
      <c r="U556" s="84">
        <v>0.25540000000000002</v>
      </c>
      <c r="V556" s="84">
        <v>8.0299999999999996E-2</v>
      </c>
      <c r="W556" s="84">
        <v>0.22900000000000001</v>
      </c>
    </row>
    <row r="557" spans="1:23">
      <c r="A557" s="82" t="s">
        <v>302</v>
      </c>
      <c r="B557" s="84">
        <v>0</v>
      </c>
      <c r="C557" s="84">
        <v>0</v>
      </c>
      <c r="D557" s="84">
        <v>0</v>
      </c>
      <c r="E557" s="84">
        <v>0</v>
      </c>
      <c r="F557" s="44"/>
      <c r="G557" s="82" t="s">
        <v>302</v>
      </c>
      <c r="H557" s="84">
        <v>8.0000000000000004E-4</v>
      </c>
      <c r="I557" s="84">
        <v>2.9999999999999997E-4</v>
      </c>
      <c r="J557" s="84">
        <v>0</v>
      </c>
      <c r="K557" s="84">
        <v>0</v>
      </c>
      <c r="L557" s="44"/>
      <c r="M557" s="82" t="s">
        <v>302</v>
      </c>
      <c r="N557" s="84">
        <v>0.1585</v>
      </c>
      <c r="O557" s="84">
        <v>2.2800000000000001E-2</v>
      </c>
      <c r="P557" s="84">
        <v>9.1700000000000004E-2</v>
      </c>
      <c r="Q557" s="84">
        <v>8.9200000000000002E-2</v>
      </c>
      <c r="R557" s="44"/>
      <c r="S557" s="82" t="s">
        <v>302</v>
      </c>
      <c r="T557" s="84">
        <v>0.60589999999999999</v>
      </c>
      <c r="U557" s="84">
        <v>0.2621</v>
      </c>
      <c r="V557" s="84">
        <v>6.59E-2</v>
      </c>
      <c r="W557" s="84">
        <v>0.19620000000000001</v>
      </c>
    </row>
    <row r="558" spans="1:23">
      <c r="A558" s="82" t="s">
        <v>303</v>
      </c>
      <c r="B558" s="84">
        <v>0</v>
      </c>
      <c r="C558" s="84">
        <v>0</v>
      </c>
      <c r="D558" s="84">
        <v>0</v>
      </c>
      <c r="E558" s="84">
        <v>0</v>
      </c>
      <c r="F558" s="44"/>
      <c r="G558" s="82" t="s">
        <v>303</v>
      </c>
      <c r="H558" s="84">
        <v>6.0400000000000002E-2</v>
      </c>
      <c r="I558" s="84">
        <v>5.9400000000000001E-2</v>
      </c>
      <c r="J558" s="84">
        <v>2.0500000000000001E-2</v>
      </c>
      <c r="K558" s="84">
        <v>0</v>
      </c>
      <c r="L558" s="44"/>
      <c r="M558" s="82" t="s">
        <v>303</v>
      </c>
      <c r="N558" s="84">
        <v>0.14810000000000001</v>
      </c>
      <c r="O558" s="84">
        <v>1.4500000000000001E-2</v>
      </c>
      <c r="P558" s="84">
        <v>8.7800000000000003E-2</v>
      </c>
      <c r="Q558" s="84">
        <v>9.1999999999999998E-2</v>
      </c>
      <c r="R558" s="44"/>
      <c r="S558" s="82" t="s">
        <v>303</v>
      </c>
      <c r="T558" s="84">
        <v>0.59109999999999996</v>
      </c>
      <c r="U558" s="84">
        <v>0.23119999999999999</v>
      </c>
      <c r="V558" s="84">
        <v>4.07E-2</v>
      </c>
      <c r="W558" s="84">
        <v>0.1031</v>
      </c>
    </row>
    <row r="559" spans="1:23">
      <c r="A559" s="82" t="s">
        <v>304</v>
      </c>
      <c r="B559" s="84">
        <v>0</v>
      </c>
      <c r="C559" s="84">
        <v>0</v>
      </c>
      <c r="D559" s="84">
        <v>0</v>
      </c>
      <c r="E559" s="84">
        <v>0</v>
      </c>
      <c r="F559" s="44"/>
      <c r="G559" s="82" t="s">
        <v>304</v>
      </c>
      <c r="H559" s="84">
        <v>0.21079999999999999</v>
      </c>
      <c r="I559" s="84">
        <v>0.2261</v>
      </c>
      <c r="J559" s="84">
        <v>0.23089999999999999</v>
      </c>
      <c r="K559" s="84">
        <v>2.86E-2</v>
      </c>
      <c r="L559" s="44"/>
      <c r="M559" s="82" t="s">
        <v>304</v>
      </c>
      <c r="N559" s="84">
        <v>0.1968</v>
      </c>
      <c r="O559" s="84">
        <v>1.0500000000000001E-2</v>
      </c>
      <c r="P559" s="84">
        <v>9.5899999999999999E-2</v>
      </c>
      <c r="Q559" s="84">
        <v>7.6899999999999996E-2</v>
      </c>
      <c r="R559" s="44"/>
      <c r="S559" s="82" t="s">
        <v>304</v>
      </c>
      <c r="T559" s="84">
        <v>0.77500000000000002</v>
      </c>
      <c r="U559" s="84">
        <v>0.24709999999999999</v>
      </c>
      <c r="V559" s="84">
        <v>2.3199999999999998E-2</v>
      </c>
      <c r="W559" s="84">
        <v>0.1198</v>
      </c>
    </row>
    <row r="560" spans="1:23">
      <c r="A560" s="82" t="s">
        <v>305</v>
      </c>
      <c r="B560" s="84">
        <v>0</v>
      </c>
      <c r="C560" s="84">
        <v>0.17910000000000001</v>
      </c>
      <c r="D560" s="84">
        <v>0</v>
      </c>
      <c r="E560" s="84">
        <v>0</v>
      </c>
      <c r="F560" s="44"/>
      <c r="G560" s="82" t="s">
        <v>305</v>
      </c>
      <c r="H560" s="84">
        <v>0.31519999999999998</v>
      </c>
      <c r="I560" s="84">
        <v>0.42170000000000002</v>
      </c>
      <c r="J560" s="84">
        <v>0.5212</v>
      </c>
      <c r="K560" s="84">
        <v>0.24</v>
      </c>
      <c r="L560" s="44"/>
      <c r="M560" s="82" t="s">
        <v>305</v>
      </c>
      <c r="N560" s="84">
        <v>0.23050000000000001</v>
      </c>
      <c r="O560" s="84">
        <v>9.1999999999999998E-3</v>
      </c>
      <c r="P560" s="84">
        <v>0.10879999999999999</v>
      </c>
      <c r="Q560" s="84">
        <v>6.3200000000000006E-2</v>
      </c>
      <c r="R560" s="44"/>
      <c r="S560" s="82" t="s">
        <v>305</v>
      </c>
      <c r="T560" s="84">
        <v>0.87960000000000005</v>
      </c>
      <c r="U560" s="84">
        <v>0.25929999999999997</v>
      </c>
      <c r="V560" s="84">
        <v>9.2999999999999992E-3</v>
      </c>
      <c r="W560" s="84">
        <v>0.1424</v>
      </c>
    </row>
    <row r="561" spans="1:23">
      <c r="A561" s="82" t="s">
        <v>306</v>
      </c>
      <c r="B561" s="84">
        <v>4.0500000000000001E-2</v>
      </c>
      <c r="C561" s="84">
        <v>0.35260000000000002</v>
      </c>
      <c r="D561" s="84">
        <v>8.7800000000000003E-2</v>
      </c>
      <c r="E561" s="84">
        <v>0.24840000000000001</v>
      </c>
      <c r="F561" s="44"/>
      <c r="G561" s="82" t="s">
        <v>306</v>
      </c>
      <c r="H561" s="84">
        <v>0.43230000000000002</v>
      </c>
      <c r="I561" s="84">
        <v>0.57899999999999996</v>
      </c>
      <c r="J561" s="84">
        <v>0.74619999999999997</v>
      </c>
      <c r="K561" s="84">
        <v>0.63949999999999996</v>
      </c>
      <c r="L561" s="44"/>
      <c r="M561" s="82" t="s">
        <v>306</v>
      </c>
      <c r="N561" s="84">
        <v>0.1953</v>
      </c>
      <c r="O561" s="84">
        <v>4.8999999999999998E-3</v>
      </c>
      <c r="P561" s="84">
        <v>0.1021</v>
      </c>
      <c r="Q561" s="84">
        <v>8.1100000000000005E-2</v>
      </c>
      <c r="R561" s="44"/>
      <c r="S561" s="82" t="s">
        <v>306</v>
      </c>
      <c r="T561" s="84">
        <v>0.82499999999999996</v>
      </c>
      <c r="U561" s="84">
        <v>0.35909999999999997</v>
      </c>
      <c r="V561" s="84">
        <v>2.18E-2</v>
      </c>
      <c r="W561" s="84">
        <v>0.39529999999999998</v>
      </c>
    </row>
    <row r="562" spans="1:23">
      <c r="A562" s="82" t="s">
        <v>307</v>
      </c>
      <c r="B562" s="84">
        <v>0</v>
      </c>
      <c r="C562" s="84">
        <v>0.38290000000000002</v>
      </c>
      <c r="D562" s="84">
        <v>8.9700000000000002E-2</v>
      </c>
      <c r="E562" s="84">
        <v>0.60089999999999999</v>
      </c>
      <c r="F562" s="44"/>
      <c r="G562" s="82" t="s">
        <v>307</v>
      </c>
      <c r="H562" s="84">
        <v>0.41570000000000001</v>
      </c>
      <c r="I562" s="84">
        <v>0.63970000000000005</v>
      </c>
      <c r="J562" s="84">
        <v>0.87749999999999995</v>
      </c>
      <c r="K562" s="84">
        <v>0.72160000000000002</v>
      </c>
      <c r="L562" s="44"/>
      <c r="M562" s="82" t="s">
        <v>307</v>
      </c>
      <c r="N562" s="84">
        <v>0.1792</v>
      </c>
      <c r="O562" s="84">
        <v>1.9400000000000001E-2</v>
      </c>
      <c r="P562" s="84">
        <v>0.1198</v>
      </c>
      <c r="Q562" s="84">
        <v>7.9399999999999998E-2</v>
      </c>
      <c r="R562" s="44"/>
      <c r="S562" s="82" t="s">
        <v>307</v>
      </c>
      <c r="T562" s="84">
        <v>0.83260000000000001</v>
      </c>
      <c r="U562" s="84">
        <v>0.2346</v>
      </c>
      <c r="V562" s="84">
        <v>8.1199999999999994E-2</v>
      </c>
      <c r="W562" s="84">
        <v>0.34179999999999999</v>
      </c>
    </row>
    <row r="563" spans="1:23">
      <c r="A563" s="82" t="s">
        <v>308</v>
      </c>
      <c r="B563" s="84">
        <v>0.1016</v>
      </c>
      <c r="C563" s="84">
        <v>0.34720000000000001</v>
      </c>
      <c r="D563" s="84">
        <v>0.14749999999999999</v>
      </c>
      <c r="E563" s="84">
        <v>0.62419999999999998</v>
      </c>
      <c r="F563" s="44"/>
      <c r="G563" s="82" t="s">
        <v>308</v>
      </c>
      <c r="H563" s="84">
        <v>0.76380000000000003</v>
      </c>
      <c r="I563" s="84">
        <v>0.72060000000000002</v>
      </c>
      <c r="J563" s="84">
        <v>0.95860000000000001</v>
      </c>
      <c r="K563" s="84">
        <v>0.85499999999999998</v>
      </c>
      <c r="L563" s="44"/>
      <c r="M563" s="82" t="s">
        <v>308</v>
      </c>
      <c r="N563" s="84">
        <v>0.13869999999999999</v>
      </c>
      <c r="O563" s="84">
        <v>1.8599999999999998E-2</v>
      </c>
      <c r="P563" s="84">
        <v>0.1129</v>
      </c>
      <c r="Q563" s="84">
        <v>8.4000000000000005E-2</v>
      </c>
      <c r="R563" s="44"/>
      <c r="S563" s="82" t="s">
        <v>308</v>
      </c>
      <c r="T563" s="84">
        <v>0.86639999999999995</v>
      </c>
      <c r="U563" s="84">
        <v>0.17030000000000001</v>
      </c>
      <c r="V563" s="84">
        <v>3.8300000000000001E-2</v>
      </c>
      <c r="W563" s="84">
        <v>0.28810000000000002</v>
      </c>
    </row>
    <row r="564" spans="1:23">
      <c r="A564" s="82" t="s">
        <v>309</v>
      </c>
      <c r="B564" s="84">
        <v>0.2296</v>
      </c>
      <c r="C564" s="84">
        <v>0.56640000000000001</v>
      </c>
      <c r="D564" s="84">
        <v>9.2799999999999994E-2</v>
      </c>
      <c r="E564" s="84">
        <v>0.63190000000000002</v>
      </c>
      <c r="F564" s="44"/>
      <c r="G564" s="82" t="s">
        <v>309</v>
      </c>
      <c r="H564" s="84">
        <v>0.60599999999999998</v>
      </c>
      <c r="I564" s="84">
        <v>0.87039999999999995</v>
      </c>
      <c r="J564" s="84">
        <v>0.91510000000000002</v>
      </c>
      <c r="K564" s="84">
        <v>0.87780000000000002</v>
      </c>
      <c r="L564" s="44"/>
      <c r="M564" s="82" t="s">
        <v>309</v>
      </c>
      <c r="N564" s="84">
        <v>0.1173</v>
      </c>
      <c r="O564" s="84">
        <v>1.14E-2</v>
      </c>
      <c r="P564" s="84">
        <v>9.5299999999999996E-2</v>
      </c>
      <c r="Q564" s="84">
        <v>6.5699999999999995E-2</v>
      </c>
      <c r="R564" s="44"/>
      <c r="S564" s="82" t="s">
        <v>309</v>
      </c>
      <c r="T564" s="84">
        <v>0.80879999999999996</v>
      </c>
      <c r="U564" s="84">
        <v>0.17050000000000001</v>
      </c>
      <c r="V564" s="84">
        <v>1.5800000000000002E-2</v>
      </c>
      <c r="W564" s="84">
        <v>0.37059999999999998</v>
      </c>
    </row>
    <row r="565" spans="1:23">
      <c r="A565" s="82" t="s">
        <v>310</v>
      </c>
      <c r="B565" s="84">
        <v>0.2389</v>
      </c>
      <c r="C565" s="84">
        <v>0.43209999999999998</v>
      </c>
      <c r="D565" s="84">
        <v>9.2600000000000002E-2</v>
      </c>
      <c r="E565" s="84">
        <v>0.55279999999999996</v>
      </c>
      <c r="F565" s="44"/>
      <c r="G565" s="82" t="s">
        <v>310</v>
      </c>
      <c r="H565" s="84">
        <v>0.57169999999999999</v>
      </c>
      <c r="I565" s="84">
        <v>0.69750000000000001</v>
      </c>
      <c r="J565" s="84">
        <v>0.90310000000000001</v>
      </c>
      <c r="K565" s="84">
        <v>0.93930000000000002</v>
      </c>
      <c r="L565" s="44"/>
      <c r="M565" s="82" t="s">
        <v>310</v>
      </c>
      <c r="N565" s="84">
        <v>0.1109</v>
      </c>
      <c r="O565" s="84">
        <v>2.3699999999999999E-2</v>
      </c>
      <c r="P565" s="84">
        <v>7.8899999999999998E-2</v>
      </c>
      <c r="Q565" s="84">
        <v>4.8099999999999997E-2</v>
      </c>
      <c r="R565" s="44"/>
      <c r="S565" s="82" t="s">
        <v>310</v>
      </c>
      <c r="T565" s="84">
        <v>0.71460000000000001</v>
      </c>
      <c r="U565" s="84">
        <v>0.1172</v>
      </c>
      <c r="V565" s="84">
        <v>0.183</v>
      </c>
      <c r="W565" s="84">
        <v>0.4924</v>
      </c>
    </row>
    <row r="566" spans="1:23">
      <c r="A566" s="82" t="s">
        <v>311</v>
      </c>
      <c r="B566" s="84">
        <v>0.11219999999999999</v>
      </c>
      <c r="C566" s="84">
        <v>0.4874</v>
      </c>
      <c r="D566" s="84">
        <v>6.8500000000000005E-2</v>
      </c>
      <c r="E566" s="84">
        <v>0.67679999999999996</v>
      </c>
      <c r="F566" s="44"/>
      <c r="G566" s="82" t="s">
        <v>311</v>
      </c>
      <c r="H566" s="84">
        <v>0.44529999999999997</v>
      </c>
      <c r="I566" s="84">
        <v>0.6825</v>
      </c>
      <c r="J566" s="84">
        <v>0.66210000000000002</v>
      </c>
      <c r="K566" s="84">
        <v>0.878</v>
      </c>
      <c r="L566" s="44"/>
      <c r="M566" s="82" t="s">
        <v>311</v>
      </c>
      <c r="N566" s="84">
        <v>0.15010000000000001</v>
      </c>
      <c r="O566" s="84">
        <v>2.3699999999999999E-2</v>
      </c>
      <c r="P566" s="84">
        <v>7.4300000000000005E-2</v>
      </c>
      <c r="Q566" s="84">
        <v>4.3299999999999998E-2</v>
      </c>
      <c r="R566" s="44"/>
      <c r="S566" s="82" t="s">
        <v>311</v>
      </c>
      <c r="T566" s="84">
        <v>0.67349999999999999</v>
      </c>
      <c r="U566" s="84">
        <v>0.28839999999999999</v>
      </c>
      <c r="V566" s="84">
        <v>0.23300000000000001</v>
      </c>
      <c r="W566" s="84">
        <v>0.5403</v>
      </c>
    </row>
    <row r="567" spans="1:23">
      <c r="A567" s="82" t="s">
        <v>312</v>
      </c>
      <c r="B567" s="84">
        <v>0.26490000000000002</v>
      </c>
      <c r="C567" s="84">
        <v>0.39860000000000001</v>
      </c>
      <c r="D567" s="84">
        <v>0.124</v>
      </c>
      <c r="E567" s="84">
        <v>0.68589999999999995</v>
      </c>
      <c r="F567" s="44"/>
      <c r="G567" s="82" t="s">
        <v>312</v>
      </c>
      <c r="H567" s="84">
        <v>0.44529999999999997</v>
      </c>
      <c r="I567" s="84">
        <v>0.56110000000000004</v>
      </c>
      <c r="J567" s="84">
        <v>0.4975</v>
      </c>
      <c r="K567" s="84">
        <v>0.71899999999999997</v>
      </c>
      <c r="L567" s="44"/>
      <c r="M567" s="82" t="s">
        <v>312</v>
      </c>
      <c r="N567" s="84">
        <v>0.1721</v>
      </c>
      <c r="O567" s="84">
        <v>1.8800000000000001E-2</v>
      </c>
      <c r="P567" s="84">
        <v>5.6399999999999999E-2</v>
      </c>
      <c r="Q567" s="84">
        <v>4.3900000000000002E-2</v>
      </c>
      <c r="R567" s="44"/>
      <c r="S567" s="82" t="s">
        <v>312</v>
      </c>
      <c r="T567" s="84">
        <v>0.624</v>
      </c>
      <c r="U567" s="84">
        <v>0.45779999999999998</v>
      </c>
      <c r="V567" s="84">
        <v>0.4279</v>
      </c>
      <c r="W567" s="84">
        <v>0.52410000000000001</v>
      </c>
    </row>
    <row r="568" spans="1:23">
      <c r="A568" s="82" t="s">
        <v>313</v>
      </c>
      <c r="B568" s="84">
        <v>8.7400000000000005E-2</v>
      </c>
      <c r="C568" s="84">
        <v>0.30709999999999998</v>
      </c>
      <c r="D568" s="84">
        <v>0</v>
      </c>
      <c r="E568" s="84">
        <v>0.55379999999999996</v>
      </c>
      <c r="F568" s="44"/>
      <c r="G568" s="82" t="s">
        <v>313</v>
      </c>
      <c r="H568" s="84">
        <v>0.26800000000000002</v>
      </c>
      <c r="I568" s="84">
        <v>0.3765</v>
      </c>
      <c r="J568" s="84">
        <v>0.31119999999999998</v>
      </c>
      <c r="K568" s="84">
        <v>0.45739999999999997</v>
      </c>
      <c r="L568" s="44"/>
      <c r="M568" s="82" t="s">
        <v>313</v>
      </c>
      <c r="N568" s="84">
        <v>0.1724</v>
      </c>
      <c r="O568" s="84">
        <v>2.8299999999999999E-2</v>
      </c>
      <c r="P568" s="84">
        <v>5.0799999999999998E-2</v>
      </c>
      <c r="Q568" s="84">
        <v>4.53E-2</v>
      </c>
      <c r="R568" s="44"/>
      <c r="S568" s="82" t="s">
        <v>313</v>
      </c>
      <c r="T568" s="84">
        <v>0.61619999999999997</v>
      </c>
      <c r="U568" s="84">
        <v>0.40720000000000001</v>
      </c>
      <c r="V568" s="84">
        <v>0.53690000000000004</v>
      </c>
      <c r="W568" s="84">
        <v>0.39539999999999997</v>
      </c>
    </row>
    <row r="569" spans="1:23">
      <c r="A569" s="82" t="s">
        <v>314</v>
      </c>
      <c r="B569" s="84">
        <v>1.4200000000000001E-2</v>
      </c>
      <c r="C569" s="84">
        <v>0.22470000000000001</v>
      </c>
      <c r="D569" s="84">
        <v>0</v>
      </c>
      <c r="E569" s="84">
        <v>0</v>
      </c>
      <c r="F569" s="44"/>
      <c r="G569" s="82" t="s">
        <v>314</v>
      </c>
      <c r="H569" s="84">
        <v>0.1106</v>
      </c>
      <c r="I569" s="84">
        <v>0.20130000000000001</v>
      </c>
      <c r="J569" s="84">
        <v>6.2600000000000003E-2</v>
      </c>
      <c r="K569" s="84">
        <v>0.1305</v>
      </c>
      <c r="L569" s="44"/>
      <c r="M569" s="82" t="s">
        <v>314</v>
      </c>
      <c r="N569" s="84">
        <v>0.18729999999999999</v>
      </c>
      <c r="O569" s="84">
        <v>3.3500000000000002E-2</v>
      </c>
      <c r="P569" s="84">
        <v>6.25E-2</v>
      </c>
      <c r="Q569" s="84">
        <v>6.0100000000000001E-2</v>
      </c>
      <c r="R569" s="44"/>
      <c r="S569" s="82" t="s">
        <v>314</v>
      </c>
      <c r="T569" s="84">
        <v>0.7641</v>
      </c>
      <c r="U569" s="84">
        <v>0.40699999999999997</v>
      </c>
      <c r="V569" s="84">
        <v>0.56310000000000004</v>
      </c>
      <c r="W569" s="84">
        <v>0.28610000000000002</v>
      </c>
    </row>
    <row r="570" spans="1:23">
      <c r="A570" s="82" t="s">
        <v>315</v>
      </c>
      <c r="B570" s="84">
        <v>0</v>
      </c>
      <c r="C570" s="84">
        <v>0</v>
      </c>
      <c r="D570" s="84">
        <v>0</v>
      </c>
      <c r="E570" s="84">
        <v>0</v>
      </c>
      <c r="F570" s="44"/>
      <c r="G570" s="82" t="s">
        <v>315</v>
      </c>
      <c r="H570" s="84">
        <v>2.7799999999999998E-2</v>
      </c>
      <c r="I570" s="84">
        <v>4.87E-2</v>
      </c>
      <c r="J570" s="84">
        <v>0</v>
      </c>
      <c r="K570" s="84">
        <v>0</v>
      </c>
      <c r="L570" s="44"/>
      <c r="M570" s="82" t="s">
        <v>315</v>
      </c>
      <c r="N570" s="84">
        <v>0.2087</v>
      </c>
      <c r="O570" s="84">
        <v>2.92E-2</v>
      </c>
      <c r="P570" s="84">
        <v>7.51E-2</v>
      </c>
      <c r="Q570" s="84">
        <v>7.0099999999999996E-2</v>
      </c>
      <c r="R570" s="44"/>
      <c r="S570" s="82" t="s">
        <v>315</v>
      </c>
      <c r="T570" s="84">
        <v>0.83850000000000002</v>
      </c>
      <c r="U570" s="84">
        <v>0.46910000000000002</v>
      </c>
      <c r="V570" s="84">
        <v>0.31630000000000003</v>
      </c>
      <c r="W570" s="84">
        <v>0.23760000000000001</v>
      </c>
    </row>
    <row r="571" spans="1:23">
      <c r="A571" s="82" t="s">
        <v>316</v>
      </c>
      <c r="B571" s="84">
        <v>0</v>
      </c>
      <c r="C571" s="84">
        <v>0</v>
      </c>
      <c r="D571" s="84">
        <v>0</v>
      </c>
      <c r="E571" s="84">
        <v>0</v>
      </c>
      <c r="F571" s="44"/>
      <c r="G571" s="82" t="s">
        <v>316</v>
      </c>
      <c r="H571" s="84">
        <v>0</v>
      </c>
      <c r="I571" s="84">
        <v>0</v>
      </c>
      <c r="J571" s="84">
        <v>0</v>
      </c>
      <c r="K571" s="84">
        <v>0</v>
      </c>
      <c r="L571" s="44"/>
      <c r="M571" s="82" t="s">
        <v>316</v>
      </c>
      <c r="N571" s="84">
        <v>0.20680000000000001</v>
      </c>
      <c r="O571" s="84">
        <v>2.35E-2</v>
      </c>
      <c r="P571" s="84">
        <v>0.1133</v>
      </c>
      <c r="Q571" s="84">
        <v>6.2E-2</v>
      </c>
      <c r="R571" s="44"/>
      <c r="S571" s="82" t="s">
        <v>316</v>
      </c>
      <c r="T571" s="84">
        <v>0.76790000000000003</v>
      </c>
      <c r="U571" s="84">
        <v>0.5292</v>
      </c>
      <c r="V571" s="84">
        <v>0.21299999999999999</v>
      </c>
      <c r="W571" s="84">
        <v>0.1991</v>
      </c>
    </row>
    <row r="572" spans="1:23">
      <c r="A572" s="82" t="s">
        <v>317</v>
      </c>
      <c r="B572" s="84">
        <v>0</v>
      </c>
      <c r="C572" s="84">
        <v>0</v>
      </c>
      <c r="D572" s="84">
        <v>0</v>
      </c>
      <c r="E572" s="84">
        <v>0</v>
      </c>
      <c r="F572" s="44"/>
      <c r="G572" s="82" t="s">
        <v>317</v>
      </c>
      <c r="H572" s="84">
        <v>0</v>
      </c>
      <c r="I572" s="84">
        <v>0</v>
      </c>
      <c r="J572" s="84">
        <v>0</v>
      </c>
      <c r="K572" s="84">
        <v>0</v>
      </c>
      <c r="L572" s="44"/>
      <c r="M572" s="82" t="s">
        <v>317</v>
      </c>
      <c r="N572" s="84">
        <v>0.18990000000000001</v>
      </c>
      <c r="O572" s="84">
        <v>1.8800000000000001E-2</v>
      </c>
      <c r="P572" s="84">
        <v>0.17460000000000001</v>
      </c>
      <c r="Q572" s="84">
        <v>5.9499999999999997E-2</v>
      </c>
      <c r="R572" s="44"/>
      <c r="S572" s="82" t="s">
        <v>317</v>
      </c>
      <c r="T572" s="84">
        <v>0.66759999999999997</v>
      </c>
      <c r="U572" s="84">
        <v>0.56469999999999998</v>
      </c>
      <c r="V572" s="84">
        <v>0.15989999999999999</v>
      </c>
      <c r="W572" s="84">
        <v>0.1643</v>
      </c>
    </row>
    <row r="573" spans="1:23">
      <c r="A573" s="82" t="s">
        <v>318</v>
      </c>
      <c r="B573" s="84">
        <v>0</v>
      </c>
      <c r="C573" s="84">
        <v>0</v>
      </c>
      <c r="D573" s="84">
        <v>0</v>
      </c>
      <c r="E573" s="84">
        <v>0</v>
      </c>
      <c r="F573" s="44"/>
      <c r="G573" s="82" t="s">
        <v>318</v>
      </c>
      <c r="H573" s="84">
        <v>0</v>
      </c>
      <c r="I573" s="84">
        <v>0</v>
      </c>
      <c r="J573" s="84">
        <v>0</v>
      </c>
      <c r="K573" s="84">
        <v>0</v>
      </c>
      <c r="L573" s="44"/>
      <c r="M573" s="82" t="s">
        <v>318</v>
      </c>
      <c r="N573" s="84">
        <v>0.20830000000000001</v>
      </c>
      <c r="O573" s="84">
        <v>4.4999999999999998E-2</v>
      </c>
      <c r="P573" s="84">
        <v>0.16270000000000001</v>
      </c>
      <c r="Q573" s="84">
        <v>4.6600000000000003E-2</v>
      </c>
      <c r="R573" s="44"/>
      <c r="S573" s="82" t="s">
        <v>318</v>
      </c>
      <c r="T573" s="84">
        <v>0.59219999999999995</v>
      </c>
      <c r="U573" s="84">
        <v>0.496</v>
      </c>
      <c r="V573" s="84">
        <v>0.19339999999999999</v>
      </c>
      <c r="W573" s="84">
        <v>0.18090000000000001</v>
      </c>
    </row>
    <row r="574" spans="1:23">
      <c r="A574" s="82" t="s">
        <v>319</v>
      </c>
      <c r="B574" s="84">
        <v>0</v>
      </c>
      <c r="C574" s="84">
        <v>0</v>
      </c>
      <c r="D574" s="84">
        <v>0</v>
      </c>
      <c r="E574" s="84">
        <v>0</v>
      </c>
      <c r="F574" s="44"/>
      <c r="G574" s="82" t="s">
        <v>319</v>
      </c>
      <c r="H574" s="84">
        <v>0</v>
      </c>
      <c r="I574" s="84">
        <v>0</v>
      </c>
      <c r="J574" s="84">
        <v>0</v>
      </c>
      <c r="K574" s="84">
        <v>0</v>
      </c>
      <c r="L574" s="44"/>
      <c r="M574" s="82" t="s">
        <v>319</v>
      </c>
      <c r="N574" s="84">
        <v>0.22670000000000001</v>
      </c>
      <c r="O574" s="84">
        <v>4.1099999999999998E-2</v>
      </c>
      <c r="P574" s="84">
        <v>0.1613</v>
      </c>
      <c r="Q574" s="84">
        <v>5.16E-2</v>
      </c>
      <c r="R574" s="44"/>
      <c r="S574" s="82" t="s">
        <v>319</v>
      </c>
      <c r="T574" s="84">
        <v>0.54959999999999998</v>
      </c>
      <c r="U574" s="84">
        <v>0.49399999999999999</v>
      </c>
      <c r="V574" s="84">
        <v>9.7799999999999998E-2</v>
      </c>
      <c r="W574" s="84">
        <v>0.22539999999999999</v>
      </c>
    </row>
    <row r="575" spans="1:23">
      <c r="A575" s="82" t="s">
        <v>320</v>
      </c>
      <c r="B575" s="84">
        <v>0</v>
      </c>
      <c r="C575" s="84">
        <v>0</v>
      </c>
      <c r="D575" s="84">
        <v>0</v>
      </c>
      <c r="E575" s="84">
        <v>0</v>
      </c>
      <c r="F575" s="44"/>
      <c r="G575" s="82" t="s">
        <v>320</v>
      </c>
      <c r="H575" s="84">
        <v>0</v>
      </c>
      <c r="I575" s="84">
        <v>0</v>
      </c>
      <c r="J575" s="84">
        <v>0</v>
      </c>
      <c r="K575" s="84">
        <v>0</v>
      </c>
      <c r="L575" s="44"/>
      <c r="M575" s="82" t="s">
        <v>320</v>
      </c>
      <c r="N575" s="84">
        <v>0.22320000000000001</v>
      </c>
      <c r="O575" s="84">
        <v>4.1399999999999999E-2</v>
      </c>
      <c r="P575" s="84">
        <v>0.188</v>
      </c>
      <c r="Q575" s="84">
        <v>4.4900000000000002E-2</v>
      </c>
      <c r="R575" s="44"/>
      <c r="S575" s="82" t="s">
        <v>320</v>
      </c>
      <c r="T575" s="84">
        <v>0.47570000000000001</v>
      </c>
      <c r="U575" s="84">
        <v>0.39200000000000002</v>
      </c>
      <c r="V575" s="84">
        <v>3.0300000000000001E-2</v>
      </c>
      <c r="W575" s="84">
        <v>0.2261</v>
      </c>
    </row>
    <row r="576" spans="1:23">
      <c r="A576" s="115" t="s">
        <v>321</v>
      </c>
      <c r="B576" s="84">
        <v>0</v>
      </c>
      <c r="C576" s="84">
        <v>0</v>
      </c>
      <c r="D576" s="84">
        <v>0</v>
      </c>
      <c r="E576" s="84">
        <v>0</v>
      </c>
      <c r="F576" s="44"/>
      <c r="G576" s="115" t="s">
        <v>321</v>
      </c>
      <c r="H576" s="84">
        <v>0</v>
      </c>
      <c r="I576" s="84">
        <v>0</v>
      </c>
      <c r="J576" s="84">
        <v>0</v>
      </c>
      <c r="K576" s="84">
        <v>0</v>
      </c>
      <c r="L576" s="44"/>
      <c r="M576" s="115" t="s">
        <v>321</v>
      </c>
      <c r="N576" s="84">
        <v>0.20499999999999999</v>
      </c>
      <c r="O576" s="84">
        <v>4.4699999999999997E-2</v>
      </c>
      <c r="P576" s="84">
        <v>0.1908</v>
      </c>
      <c r="Q576" s="84">
        <v>3.5400000000000001E-2</v>
      </c>
      <c r="R576" s="44"/>
      <c r="S576" s="115" t="s">
        <v>321</v>
      </c>
      <c r="T576" s="84">
        <v>0.47470000000000001</v>
      </c>
      <c r="U576" s="84">
        <v>0.34710000000000002</v>
      </c>
      <c r="V576" s="84">
        <v>9.7999999999999997E-3</v>
      </c>
      <c r="W576" s="84">
        <v>0.18820000000000001</v>
      </c>
    </row>
    <row r="577" spans="1:23">
      <c r="A577" s="82" t="s">
        <v>322</v>
      </c>
      <c r="B577" s="84">
        <v>0</v>
      </c>
      <c r="C577" s="84">
        <v>0</v>
      </c>
      <c r="D577" s="84">
        <v>0</v>
      </c>
      <c r="E577" s="84">
        <v>0</v>
      </c>
      <c r="F577" s="44"/>
      <c r="G577" s="82" t="s">
        <v>322</v>
      </c>
      <c r="H577" s="84">
        <v>0</v>
      </c>
      <c r="I577" s="84">
        <v>0</v>
      </c>
      <c r="J577" s="84">
        <v>0</v>
      </c>
      <c r="K577" s="84">
        <v>0</v>
      </c>
      <c r="L577" s="44"/>
      <c r="M577" s="82" t="s">
        <v>322</v>
      </c>
      <c r="N577" s="84">
        <v>0.20960000000000001</v>
      </c>
      <c r="O577" s="84">
        <v>4.99E-2</v>
      </c>
      <c r="P577" s="84">
        <v>0.17949999999999999</v>
      </c>
      <c r="Q577" s="84">
        <v>2.3900000000000001E-2</v>
      </c>
      <c r="R577" s="44"/>
      <c r="S577" s="82" t="s">
        <v>322</v>
      </c>
      <c r="T577" s="84">
        <v>0.57469999999999999</v>
      </c>
      <c r="U577" s="84">
        <v>0.29089999999999999</v>
      </c>
      <c r="V577" s="84">
        <v>2.5000000000000001E-3</v>
      </c>
      <c r="W577" s="84">
        <v>0.1225</v>
      </c>
    </row>
    <row r="578" spans="1:23">
      <c r="A578" s="82" t="s">
        <v>323</v>
      </c>
      <c r="B578" s="84">
        <v>0</v>
      </c>
      <c r="C578" s="84">
        <v>0</v>
      </c>
      <c r="D578" s="84">
        <v>0</v>
      </c>
      <c r="E578" s="84">
        <v>0</v>
      </c>
      <c r="F578" s="44"/>
      <c r="G578" s="82" t="s">
        <v>323</v>
      </c>
      <c r="H578" s="84">
        <v>0</v>
      </c>
      <c r="I578" s="84">
        <v>0</v>
      </c>
      <c r="J578" s="84">
        <v>0</v>
      </c>
      <c r="K578" s="84">
        <v>0</v>
      </c>
      <c r="L578" s="44"/>
      <c r="M578" s="82" t="s">
        <v>323</v>
      </c>
      <c r="N578" s="84">
        <v>0.20369999999999999</v>
      </c>
      <c r="O578" s="84">
        <v>4.8399999999999999E-2</v>
      </c>
      <c r="P578" s="84">
        <v>0.17499999999999999</v>
      </c>
      <c r="Q578" s="84">
        <v>1.6E-2</v>
      </c>
      <c r="R578" s="44"/>
      <c r="S578" s="82" t="s">
        <v>323</v>
      </c>
      <c r="T578" s="84">
        <v>0.60919999999999996</v>
      </c>
      <c r="U578" s="84">
        <v>0.1976</v>
      </c>
      <c r="V578" s="84">
        <v>6.1000000000000004E-3</v>
      </c>
      <c r="W578" s="84">
        <v>0.1232</v>
      </c>
    </row>
    <row r="579" spans="1:23">
      <c r="A579" s="82" t="s">
        <v>324</v>
      </c>
      <c r="B579" s="84">
        <v>0</v>
      </c>
      <c r="C579" s="84">
        <v>0</v>
      </c>
      <c r="D579" s="84">
        <v>0</v>
      </c>
      <c r="E579" s="84">
        <v>0</v>
      </c>
      <c r="F579" s="44"/>
      <c r="G579" s="82" t="s">
        <v>324</v>
      </c>
      <c r="H579" s="84">
        <v>0</v>
      </c>
      <c r="I579" s="84">
        <v>0</v>
      </c>
      <c r="J579" s="84">
        <v>0</v>
      </c>
      <c r="K579" s="84">
        <v>0</v>
      </c>
      <c r="L579" s="44"/>
      <c r="M579" s="82" t="s">
        <v>324</v>
      </c>
      <c r="N579" s="84">
        <v>0.19819999999999999</v>
      </c>
      <c r="O579" s="84">
        <v>4.1099999999999998E-2</v>
      </c>
      <c r="P579" s="84">
        <v>0.1449</v>
      </c>
      <c r="Q579" s="84">
        <v>1.41E-2</v>
      </c>
      <c r="R579" s="44"/>
      <c r="S579" s="82" t="s">
        <v>324</v>
      </c>
      <c r="T579" s="84">
        <v>0.73480000000000001</v>
      </c>
      <c r="U579" s="84">
        <v>3.32E-2</v>
      </c>
      <c r="V579" s="84">
        <v>1.84E-2</v>
      </c>
      <c r="W579" s="84">
        <v>0.1318</v>
      </c>
    </row>
    <row r="580" spans="1:23">
      <c r="A580" s="82" t="s">
        <v>325</v>
      </c>
      <c r="B580" s="84">
        <v>0</v>
      </c>
      <c r="C580" s="84">
        <v>0</v>
      </c>
      <c r="D580" s="84">
        <v>0</v>
      </c>
      <c r="E580" s="84">
        <v>0</v>
      </c>
      <c r="F580" s="44"/>
      <c r="G580" s="82" t="s">
        <v>325</v>
      </c>
      <c r="H580" s="84">
        <v>0</v>
      </c>
      <c r="I580" s="84">
        <v>0</v>
      </c>
      <c r="J580" s="84">
        <v>0</v>
      </c>
      <c r="K580" s="84">
        <v>0</v>
      </c>
      <c r="L580" s="44"/>
      <c r="M580" s="82" t="s">
        <v>325</v>
      </c>
      <c r="N580" s="84">
        <v>0.18360000000000001</v>
      </c>
      <c r="O580" s="84">
        <v>5.6399999999999999E-2</v>
      </c>
      <c r="P580" s="84">
        <v>0.13</v>
      </c>
      <c r="Q580" s="84">
        <v>2.2700000000000001E-2</v>
      </c>
      <c r="R580" s="44"/>
      <c r="S580" s="82" t="s">
        <v>325</v>
      </c>
      <c r="T580" s="84">
        <v>0.68679999999999997</v>
      </c>
      <c r="U580" s="84">
        <v>7.1999999999999998E-3</v>
      </c>
      <c r="V580" s="84">
        <v>8.3000000000000004E-2</v>
      </c>
      <c r="W580" s="84">
        <v>8.5999999999999993E-2</v>
      </c>
    </row>
    <row r="581" spans="1:23">
      <c r="A581" s="82" t="s">
        <v>326</v>
      </c>
      <c r="B581" s="84">
        <v>0</v>
      </c>
      <c r="C581" s="84">
        <v>0</v>
      </c>
      <c r="D581" s="84">
        <v>0</v>
      </c>
      <c r="E581" s="84">
        <v>0</v>
      </c>
      <c r="F581" s="44"/>
      <c r="G581" s="82" t="s">
        <v>326</v>
      </c>
      <c r="H581" s="84">
        <v>1.8E-3</v>
      </c>
      <c r="I581" s="84">
        <v>4.0000000000000002E-4</v>
      </c>
      <c r="J581" s="84">
        <v>0</v>
      </c>
      <c r="K581" s="84">
        <v>0</v>
      </c>
      <c r="L581" s="44"/>
      <c r="M581" s="82" t="s">
        <v>326</v>
      </c>
      <c r="N581" s="84">
        <v>0.15010000000000001</v>
      </c>
      <c r="O581" s="84">
        <v>5.6300000000000003E-2</v>
      </c>
      <c r="P581" s="84">
        <v>0.1278</v>
      </c>
      <c r="Q581" s="84">
        <v>2.3400000000000001E-2</v>
      </c>
      <c r="R581" s="44"/>
      <c r="S581" s="82" t="s">
        <v>326</v>
      </c>
      <c r="T581" s="84">
        <v>0.77310000000000001</v>
      </c>
      <c r="U581" s="84">
        <v>5.8999999999999999E-3</v>
      </c>
      <c r="V581" s="84">
        <v>0.1431</v>
      </c>
      <c r="W581" s="84">
        <v>5.4600000000000003E-2</v>
      </c>
    </row>
    <row r="582" spans="1:23">
      <c r="A582" s="82" t="s">
        <v>327</v>
      </c>
      <c r="B582" s="84">
        <v>0</v>
      </c>
      <c r="C582" s="84">
        <v>0</v>
      </c>
      <c r="D582" s="84">
        <v>0</v>
      </c>
      <c r="E582" s="84">
        <v>0</v>
      </c>
      <c r="F582" s="44"/>
      <c r="G582" s="82" t="s">
        <v>327</v>
      </c>
      <c r="H582" s="84">
        <v>7.46E-2</v>
      </c>
      <c r="I582" s="84">
        <v>6.0299999999999999E-2</v>
      </c>
      <c r="J582" s="84">
        <v>2.12E-2</v>
      </c>
      <c r="K582" s="84">
        <v>0</v>
      </c>
      <c r="L582" s="44"/>
      <c r="M582" s="82" t="s">
        <v>327</v>
      </c>
      <c r="N582" s="84">
        <v>0.1227</v>
      </c>
      <c r="O582" s="84">
        <v>4.6600000000000003E-2</v>
      </c>
      <c r="P582" s="84">
        <v>0.11070000000000001</v>
      </c>
      <c r="Q582" s="84">
        <v>1.7399999999999999E-2</v>
      </c>
      <c r="R582" s="44"/>
      <c r="S582" s="82" t="s">
        <v>327</v>
      </c>
      <c r="T582" s="84">
        <v>0.85360000000000003</v>
      </c>
      <c r="U582" s="84">
        <v>1.5E-3</v>
      </c>
      <c r="V582" s="84">
        <v>0.10059999999999999</v>
      </c>
      <c r="W582" s="84">
        <v>1.1599999999999999E-2</v>
      </c>
    </row>
    <row r="583" spans="1:23">
      <c r="A583" s="82" t="s">
        <v>328</v>
      </c>
      <c r="B583" s="84">
        <v>2.6800000000000001E-2</v>
      </c>
      <c r="C583" s="84">
        <v>5.7299999999999997E-2</v>
      </c>
      <c r="D583" s="84">
        <v>0</v>
      </c>
      <c r="E583" s="84">
        <v>0</v>
      </c>
      <c r="F583" s="44"/>
      <c r="G583" s="82" t="s">
        <v>328</v>
      </c>
      <c r="H583" s="84">
        <v>0.25230000000000002</v>
      </c>
      <c r="I583" s="84">
        <v>0.25030000000000002</v>
      </c>
      <c r="J583" s="84">
        <v>0.24079999999999999</v>
      </c>
      <c r="K583" s="84">
        <v>5.3600000000000002E-2</v>
      </c>
      <c r="L583" s="44"/>
      <c r="M583" s="82" t="s">
        <v>328</v>
      </c>
      <c r="N583" s="84">
        <v>9.9099999999999994E-2</v>
      </c>
      <c r="O583" s="84">
        <v>1.83E-2</v>
      </c>
      <c r="P583" s="84">
        <v>0.1096</v>
      </c>
      <c r="Q583" s="84">
        <v>1.78E-2</v>
      </c>
      <c r="R583" s="44"/>
      <c r="S583" s="82" t="s">
        <v>328</v>
      </c>
      <c r="T583" s="84">
        <v>0.87490000000000001</v>
      </c>
      <c r="U583" s="84">
        <v>2.3E-3</v>
      </c>
      <c r="V583" s="84">
        <v>6.2799999999999995E-2</v>
      </c>
      <c r="W583" s="84">
        <v>4.1399999999999999E-2</v>
      </c>
    </row>
    <row r="584" spans="1:23">
      <c r="A584" s="82" t="s">
        <v>329</v>
      </c>
      <c r="B584" s="84">
        <v>3.5200000000000002E-2</v>
      </c>
      <c r="C584" s="84">
        <v>0.313</v>
      </c>
      <c r="D584" s="84">
        <v>0</v>
      </c>
      <c r="E584" s="84">
        <v>0</v>
      </c>
      <c r="F584" s="44"/>
      <c r="G584" s="82" t="s">
        <v>329</v>
      </c>
      <c r="H584" s="84">
        <v>0.3619</v>
      </c>
      <c r="I584" s="84">
        <v>0.40079999999999999</v>
      </c>
      <c r="J584" s="84">
        <v>0.52780000000000005</v>
      </c>
      <c r="K584" s="84">
        <v>0.40029999999999999</v>
      </c>
      <c r="L584" s="44"/>
      <c r="M584" s="82" t="s">
        <v>329</v>
      </c>
      <c r="N584" s="84">
        <v>9.2899999999999996E-2</v>
      </c>
      <c r="O584" s="84">
        <v>3.3E-3</v>
      </c>
      <c r="P584" s="84">
        <v>0.1134</v>
      </c>
      <c r="Q584" s="84">
        <v>2.2100000000000002E-2</v>
      </c>
      <c r="R584" s="44"/>
      <c r="S584" s="82" t="s">
        <v>329</v>
      </c>
      <c r="T584" s="84">
        <v>0.86909999999999998</v>
      </c>
      <c r="U584" s="84">
        <v>9.5999999999999992E-3</v>
      </c>
      <c r="V584" s="84">
        <v>5.9700000000000003E-2</v>
      </c>
      <c r="W584" s="84">
        <v>0.13789999999999999</v>
      </c>
    </row>
    <row r="585" spans="1:23">
      <c r="A585" s="82" t="s">
        <v>330</v>
      </c>
      <c r="B585" s="84">
        <v>8.7800000000000003E-2</v>
      </c>
      <c r="C585" s="84">
        <v>0.50239999999999996</v>
      </c>
      <c r="D585" s="84">
        <v>5.74E-2</v>
      </c>
      <c r="E585" s="84">
        <v>0.38340000000000002</v>
      </c>
      <c r="F585" s="44"/>
      <c r="G585" s="82" t="s">
        <v>330</v>
      </c>
      <c r="H585" s="84">
        <v>0.52669999999999995</v>
      </c>
      <c r="I585" s="84">
        <v>0.61329999999999996</v>
      </c>
      <c r="J585" s="84">
        <v>0.74480000000000002</v>
      </c>
      <c r="K585" s="84">
        <v>0.70779999999999998</v>
      </c>
      <c r="L585" s="44"/>
      <c r="M585" s="82" t="s">
        <v>330</v>
      </c>
      <c r="N585" s="84">
        <v>6.9800000000000001E-2</v>
      </c>
      <c r="O585" s="84">
        <v>1.2999999999999999E-3</v>
      </c>
      <c r="P585" s="84">
        <v>0.1082</v>
      </c>
      <c r="Q585" s="84">
        <v>3.2099999999999997E-2</v>
      </c>
      <c r="R585" s="44"/>
      <c r="S585" s="82" t="s">
        <v>330</v>
      </c>
      <c r="T585" s="84">
        <v>0.86819999999999997</v>
      </c>
      <c r="U585" s="84">
        <v>3.5700000000000003E-2</v>
      </c>
      <c r="V585" s="84">
        <v>1.6199999999999999E-2</v>
      </c>
      <c r="W585" s="84">
        <v>0.12839999999999999</v>
      </c>
    </row>
    <row r="586" spans="1:23">
      <c r="A586" s="82" t="s">
        <v>331</v>
      </c>
      <c r="B586" s="84">
        <v>0.26869999999999999</v>
      </c>
      <c r="C586" s="84">
        <v>0.53839999999999999</v>
      </c>
      <c r="D586" s="84">
        <v>0.3145</v>
      </c>
      <c r="E586" s="84">
        <v>0.7792</v>
      </c>
      <c r="F586" s="44"/>
      <c r="G586" s="82" t="s">
        <v>331</v>
      </c>
      <c r="H586" s="84">
        <v>0.65459999999999996</v>
      </c>
      <c r="I586" s="84">
        <v>0.7137</v>
      </c>
      <c r="J586" s="84">
        <v>0.88660000000000005</v>
      </c>
      <c r="K586" s="84">
        <v>0.83020000000000005</v>
      </c>
      <c r="L586" s="44"/>
      <c r="M586" s="82" t="s">
        <v>331</v>
      </c>
      <c r="N586" s="84">
        <v>8.3599999999999994E-2</v>
      </c>
      <c r="O586" s="84">
        <v>2.0000000000000001E-4</v>
      </c>
      <c r="P586" s="84">
        <v>0.1158</v>
      </c>
      <c r="Q586" s="84">
        <v>1.6199999999999999E-2</v>
      </c>
      <c r="R586" s="44"/>
      <c r="S586" s="82" t="s">
        <v>331</v>
      </c>
      <c r="T586" s="84">
        <v>0.91439999999999999</v>
      </c>
      <c r="U586" s="84">
        <v>2.7E-2</v>
      </c>
      <c r="V586" s="84">
        <v>1.11E-2</v>
      </c>
      <c r="W586" s="84">
        <v>1.29E-2</v>
      </c>
    </row>
    <row r="587" spans="1:23">
      <c r="A587" s="82" t="s">
        <v>332</v>
      </c>
      <c r="B587" s="84">
        <v>0.46750000000000003</v>
      </c>
      <c r="C587" s="84">
        <v>0.43630000000000002</v>
      </c>
      <c r="D587" s="84">
        <v>0.39650000000000002</v>
      </c>
      <c r="E587" s="84">
        <v>0.74119999999999997</v>
      </c>
      <c r="F587" s="44"/>
      <c r="G587" s="82" t="s">
        <v>332</v>
      </c>
      <c r="H587" s="84">
        <v>0.73980000000000001</v>
      </c>
      <c r="I587" s="84">
        <v>0.75590000000000002</v>
      </c>
      <c r="J587" s="84">
        <v>0.94410000000000005</v>
      </c>
      <c r="K587" s="84">
        <v>0.96589999999999998</v>
      </c>
      <c r="L587" s="44"/>
      <c r="M587" s="82" t="s">
        <v>332</v>
      </c>
      <c r="N587" s="84">
        <v>0.10199999999999999</v>
      </c>
      <c r="O587" s="84">
        <v>1.5E-3</v>
      </c>
      <c r="P587" s="84">
        <v>0.1191</v>
      </c>
      <c r="Q587" s="84">
        <v>7.9000000000000008E-3</v>
      </c>
      <c r="R587" s="44"/>
      <c r="S587" s="82" t="s">
        <v>332</v>
      </c>
      <c r="T587" s="84">
        <v>0.91249999999999998</v>
      </c>
      <c r="U587" s="84">
        <v>0.1343</v>
      </c>
      <c r="V587" s="84">
        <v>9.7999999999999997E-3</v>
      </c>
      <c r="W587" s="84">
        <v>1.6999999999999999E-3</v>
      </c>
    </row>
    <row r="588" spans="1:23">
      <c r="A588" s="82" t="s">
        <v>333</v>
      </c>
      <c r="B588" s="84">
        <v>0.26400000000000001</v>
      </c>
      <c r="C588" s="84">
        <v>0.5454</v>
      </c>
      <c r="D588" s="84">
        <v>0.24809999999999999</v>
      </c>
      <c r="E588" s="84">
        <v>0.71099999999999997</v>
      </c>
      <c r="F588" s="44"/>
      <c r="G588" s="82" t="s">
        <v>333</v>
      </c>
      <c r="H588" s="84">
        <v>0.70830000000000004</v>
      </c>
      <c r="I588" s="84">
        <v>0.80359999999999998</v>
      </c>
      <c r="J588" s="84">
        <v>0.92659999999999998</v>
      </c>
      <c r="K588" s="84">
        <v>0.97709999999999997</v>
      </c>
      <c r="L588" s="44"/>
      <c r="M588" s="82" t="s">
        <v>333</v>
      </c>
      <c r="N588" s="84">
        <v>5.8700000000000002E-2</v>
      </c>
      <c r="O588" s="84">
        <v>5.0000000000000001E-4</v>
      </c>
      <c r="P588" s="84">
        <v>0.107</v>
      </c>
      <c r="Q588" s="84">
        <v>2.7000000000000001E-3</v>
      </c>
      <c r="R588" s="44"/>
      <c r="S588" s="82" t="s">
        <v>333</v>
      </c>
      <c r="T588" s="84">
        <v>0.61899999999999999</v>
      </c>
      <c r="U588" s="84">
        <v>0.34910000000000002</v>
      </c>
      <c r="V588" s="84">
        <v>1.3599999999999999E-2</v>
      </c>
      <c r="W588" s="84">
        <v>6.4000000000000003E-3</v>
      </c>
    </row>
    <row r="589" spans="1:23">
      <c r="A589" s="82" t="s">
        <v>334</v>
      </c>
      <c r="B589" s="84">
        <v>0.42009999999999997</v>
      </c>
      <c r="C589" s="84">
        <v>0.58040000000000003</v>
      </c>
      <c r="D589" s="84">
        <v>0.28270000000000001</v>
      </c>
      <c r="E589" s="84">
        <v>0.7329</v>
      </c>
      <c r="F589" s="44"/>
      <c r="G589" s="82" t="s">
        <v>334</v>
      </c>
      <c r="H589" s="84">
        <v>0.72</v>
      </c>
      <c r="I589" s="84">
        <v>0.79920000000000002</v>
      </c>
      <c r="J589" s="84">
        <v>0.90029999999999999</v>
      </c>
      <c r="K589" s="84">
        <v>0.9728</v>
      </c>
      <c r="L589" s="44"/>
      <c r="M589" s="82" t="s">
        <v>334</v>
      </c>
      <c r="N589" s="84">
        <v>7.6600000000000001E-2</v>
      </c>
      <c r="O589" s="84">
        <v>6.1000000000000004E-3</v>
      </c>
      <c r="P589" s="84">
        <v>8.8200000000000001E-2</v>
      </c>
      <c r="Q589" s="84">
        <v>5.4000000000000003E-3</v>
      </c>
      <c r="R589" s="44"/>
      <c r="S589" s="82" t="s">
        <v>334</v>
      </c>
      <c r="T589" s="84">
        <v>0.69740000000000002</v>
      </c>
      <c r="U589" s="84">
        <v>0.4627</v>
      </c>
      <c r="V589" s="84">
        <v>1.7100000000000001E-2</v>
      </c>
      <c r="W589" s="84">
        <v>2.5999999999999999E-3</v>
      </c>
    </row>
    <row r="590" spans="1:23">
      <c r="A590" s="82" t="s">
        <v>335</v>
      </c>
      <c r="B590" s="84">
        <v>0.28499999999999998</v>
      </c>
      <c r="C590" s="84">
        <v>0.54159999999999997</v>
      </c>
      <c r="D590" s="84">
        <v>0.2505</v>
      </c>
      <c r="E590" s="84">
        <v>0.77929999999999999</v>
      </c>
      <c r="F590" s="44"/>
      <c r="G590" s="82" t="s">
        <v>335</v>
      </c>
      <c r="H590" s="84">
        <v>0.55010000000000003</v>
      </c>
      <c r="I590" s="84">
        <v>0.72989999999999999</v>
      </c>
      <c r="J590" s="84">
        <v>0.7873</v>
      </c>
      <c r="K590" s="84">
        <v>0.88749999999999996</v>
      </c>
      <c r="L590" s="44"/>
      <c r="M590" s="82" t="s">
        <v>335</v>
      </c>
      <c r="N590" s="84">
        <v>0.1173</v>
      </c>
      <c r="O590" s="84">
        <v>3.0000000000000001E-3</v>
      </c>
      <c r="P590" s="84">
        <v>8.7599999999999997E-2</v>
      </c>
      <c r="Q590" s="84">
        <v>1.12E-2</v>
      </c>
      <c r="R590" s="44"/>
      <c r="S590" s="82" t="s">
        <v>335</v>
      </c>
      <c r="T590" s="84">
        <v>0.84750000000000003</v>
      </c>
      <c r="U590" s="84">
        <v>0.45390000000000003</v>
      </c>
      <c r="V590" s="84">
        <v>0.21310000000000001</v>
      </c>
      <c r="W590" s="84">
        <v>8.6E-3</v>
      </c>
    </row>
    <row r="591" spans="1:23">
      <c r="A591" s="82" t="s">
        <v>336</v>
      </c>
      <c r="B591" s="84">
        <v>0.32440000000000002</v>
      </c>
      <c r="C591" s="84">
        <v>0.5827</v>
      </c>
      <c r="D591" s="84">
        <v>0.2462</v>
      </c>
      <c r="E591" s="84">
        <v>0.81589999999999996</v>
      </c>
      <c r="F591" s="44"/>
      <c r="G591" s="82" t="s">
        <v>336</v>
      </c>
      <c r="H591" s="84">
        <v>0.48020000000000002</v>
      </c>
      <c r="I591" s="84">
        <v>0.60560000000000003</v>
      </c>
      <c r="J591" s="84">
        <v>0.60419999999999996</v>
      </c>
      <c r="K591" s="84">
        <v>0.69320000000000004</v>
      </c>
      <c r="L591" s="44"/>
      <c r="M591" s="82" t="s">
        <v>336</v>
      </c>
      <c r="N591" s="84">
        <v>0.10050000000000001</v>
      </c>
      <c r="O591" s="84">
        <v>1.12E-2</v>
      </c>
      <c r="P591" s="84">
        <v>9.1499999999999998E-2</v>
      </c>
      <c r="Q591" s="84">
        <v>1.37E-2</v>
      </c>
      <c r="R591" s="44"/>
      <c r="S591" s="82" t="s">
        <v>336</v>
      </c>
      <c r="T591" s="84">
        <v>0.77800000000000002</v>
      </c>
      <c r="U591" s="84">
        <v>0.40229999999999999</v>
      </c>
      <c r="V591" s="84">
        <v>0.34899999999999998</v>
      </c>
      <c r="W591" s="84">
        <v>2.8999999999999998E-3</v>
      </c>
    </row>
    <row r="592" spans="1:23">
      <c r="A592" s="82" t="s">
        <v>337</v>
      </c>
      <c r="B592" s="84">
        <v>0.16470000000000001</v>
      </c>
      <c r="C592" s="84">
        <v>0.48070000000000002</v>
      </c>
      <c r="D592" s="84">
        <v>5.11E-2</v>
      </c>
      <c r="E592" s="84">
        <v>0.7127</v>
      </c>
      <c r="F592" s="44"/>
      <c r="G592" s="82" t="s">
        <v>337</v>
      </c>
      <c r="H592" s="84">
        <v>0.3332</v>
      </c>
      <c r="I592" s="84">
        <v>0.42959999999999998</v>
      </c>
      <c r="J592" s="84">
        <v>0.33250000000000002</v>
      </c>
      <c r="K592" s="84">
        <v>0.45479999999999998</v>
      </c>
      <c r="L592" s="44"/>
      <c r="M592" s="82" t="s">
        <v>337</v>
      </c>
      <c r="N592" s="84">
        <v>0.1008</v>
      </c>
      <c r="O592" s="84">
        <v>2.76E-2</v>
      </c>
      <c r="P592" s="84">
        <v>8.9200000000000002E-2</v>
      </c>
      <c r="Q592" s="84">
        <v>2.35E-2</v>
      </c>
      <c r="R592" s="44"/>
      <c r="S592" s="82" t="s">
        <v>337</v>
      </c>
      <c r="T592" s="84">
        <v>0.81399999999999995</v>
      </c>
      <c r="U592" s="84">
        <v>0.45340000000000003</v>
      </c>
      <c r="V592" s="84">
        <v>0.3322</v>
      </c>
      <c r="W592" s="84">
        <v>3.5999999999999999E-3</v>
      </c>
    </row>
    <row r="593" spans="1:23">
      <c r="A593" s="82" t="s">
        <v>338</v>
      </c>
      <c r="B593" s="84">
        <v>0.15579999999999999</v>
      </c>
      <c r="C593" s="84">
        <v>0.40949999999999998</v>
      </c>
      <c r="D593" s="84">
        <v>0</v>
      </c>
      <c r="E593" s="84">
        <v>0</v>
      </c>
      <c r="F593" s="44"/>
      <c r="G593" s="82" t="s">
        <v>338</v>
      </c>
      <c r="H593" s="84">
        <v>0.13950000000000001</v>
      </c>
      <c r="I593" s="84">
        <v>0.21329999999999999</v>
      </c>
      <c r="J593" s="84">
        <v>6.6400000000000001E-2</v>
      </c>
      <c r="K593" s="84">
        <v>0.1273</v>
      </c>
      <c r="L593" s="44"/>
      <c r="M593" s="82" t="s">
        <v>338</v>
      </c>
      <c r="N593" s="84">
        <v>8.9499999999999996E-2</v>
      </c>
      <c r="O593" s="84">
        <v>2.1100000000000001E-2</v>
      </c>
      <c r="P593" s="84">
        <v>9.74E-2</v>
      </c>
      <c r="Q593" s="84">
        <v>2.69E-2</v>
      </c>
      <c r="R593" s="44"/>
      <c r="S593" s="82" t="s">
        <v>338</v>
      </c>
      <c r="T593" s="84">
        <v>0.75529999999999997</v>
      </c>
      <c r="U593" s="84">
        <v>0.43530000000000002</v>
      </c>
      <c r="V593" s="84">
        <v>0.38979999999999998</v>
      </c>
      <c r="W593" s="84">
        <v>1.4800000000000001E-2</v>
      </c>
    </row>
    <row r="594" spans="1:23">
      <c r="A594" s="82" t="s">
        <v>339</v>
      </c>
      <c r="B594" s="84">
        <v>0</v>
      </c>
      <c r="C594" s="84">
        <v>0</v>
      </c>
      <c r="D594" s="84">
        <v>0</v>
      </c>
      <c r="E594" s="84">
        <v>0</v>
      </c>
      <c r="F594" s="44"/>
      <c r="G594" s="82" t="s">
        <v>339</v>
      </c>
      <c r="H594" s="84">
        <v>3.3599999999999998E-2</v>
      </c>
      <c r="I594" s="84">
        <v>4.7500000000000001E-2</v>
      </c>
      <c r="J594" s="84">
        <v>0</v>
      </c>
      <c r="K594" s="84">
        <v>0</v>
      </c>
      <c r="L594" s="44"/>
      <c r="M594" s="82" t="s">
        <v>339</v>
      </c>
      <c r="N594" s="84">
        <v>9.5899999999999999E-2</v>
      </c>
      <c r="O594" s="84">
        <v>2.29E-2</v>
      </c>
      <c r="P594" s="84">
        <v>0.1009</v>
      </c>
      <c r="Q594" s="84">
        <v>5.04E-2</v>
      </c>
      <c r="R594" s="44"/>
      <c r="S594" s="82" t="s">
        <v>339</v>
      </c>
      <c r="T594" s="84">
        <v>0.83540000000000003</v>
      </c>
      <c r="U594" s="84">
        <v>0.34989999999999999</v>
      </c>
      <c r="V594" s="84">
        <v>0.36649999999999999</v>
      </c>
      <c r="W594" s="84">
        <v>3.9600000000000003E-2</v>
      </c>
    </row>
    <row r="595" spans="1:23">
      <c r="A595" s="82" t="s">
        <v>340</v>
      </c>
      <c r="B595" s="84">
        <v>0</v>
      </c>
      <c r="C595" s="84">
        <v>0</v>
      </c>
      <c r="D595" s="84">
        <v>0</v>
      </c>
      <c r="E595" s="84">
        <v>0</v>
      </c>
      <c r="F595" s="44"/>
      <c r="G595" s="82" t="s">
        <v>340</v>
      </c>
      <c r="H595" s="84">
        <v>0</v>
      </c>
      <c r="I595" s="84">
        <v>0</v>
      </c>
      <c r="J595" s="84">
        <v>0</v>
      </c>
      <c r="K595" s="84">
        <v>0</v>
      </c>
      <c r="L595" s="44"/>
      <c r="M595" s="82" t="s">
        <v>340</v>
      </c>
      <c r="N595" s="84">
        <v>0.1188</v>
      </c>
      <c r="O595" s="84">
        <v>7.0599999999999996E-2</v>
      </c>
      <c r="P595" s="84">
        <v>0.1353</v>
      </c>
      <c r="Q595" s="84">
        <v>6.1899999999999997E-2</v>
      </c>
      <c r="R595" s="44"/>
      <c r="S595" s="82" t="s">
        <v>340</v>
      </c>
      <c r="T595" s="84">
        <v>0.83889999999999998</v>
      </c>
      <c r="U595" s="84">
        <v>0.45610000000000001</v>
      </c>
      <c r="V595" s="84">
        <v>0.40439999999999998</v>
      </c>
      <c r="W595" s="84">
        <v>0.1434</v>
      </c>
    </row>
    <row r="596" spans="1:23">
      <c r="A596" s="82" t="s">
        <v>341</v>
      </c>
      <c r="B596" s="84">
        <v>0</v>
      </c>
      <c r="C596" s="84">
        <v>0</v>
      </c>
      <c r="D596" s="84">
        <v>0</v>
      </c>
      <c r="E596" s="84">
        <v>0</v>
      </c>
      <c r="F596" s="44"/>
      <c r="G596" s="82" t="s">
        <v>341</v>
      </c>
      <c r="H596" s="84">
        <v>0</v>
      </c>
      <c r="I596" s="84">
        <v>0</v>
      </c>
      <c r="J596" s="84">
        <v>0</v>
      </c>
      <c r="K596" s="84">
        <v>0</v>
      </c>
      <c r="L596" s="44"/>
      <c r="M596" s="82" t="s">
        <v>341</v>
      </c>
      <c r="N596" s="84">
        <v>0.14660000000000001</v>
      </c>
      <c r="O596" s="84">
        <v>0.1298</v>
      </c>
      <c r="P596" s="84">
        <v>0.16589999999999999</v>
      </c>
      <c r="Q596" s="84">
        <v>6.7400000000000002E-2</v>
      </c>
      <c r="R596" s="44"/>
      <c r="S596" s="82" t="s">
        <v>341</v>
      </c>
      <c r="T596" s="84">
        <v>0.81699999999999995</v>
      </c>
      <c r="U596" s="84">
        <v>0.5575</v>
      </c>
      <c r="V596" s="84">
        <v>0.41749999999999998</v>
      </c>
      <c r="W596" s="84">
        <v>0.34</v>
      </c>
    </row>
    <row r="597" spans="1:23">
      <c r="A597" s="82" t="s">
        <v>342</v>
      </c>
      <c r="B597" s="84">
        <v>0</v>
      </c>
      <c r="C597" s="84">
        <v>0</v>
      </c>
      <c r="D597" s="84">
        <v>0</v>
      </c>
      <c r="E597" s="84">
        <v>0</v>
      </c>
      <c r="F597" s="44"/>
      <c r="G597" s="82" t="s">
        <v>342</v>
      </c>
      <c r="H597" s="84">
        <v>0</v>
      </c>
      <c r="I597" s="84">
        <v>0</v>
      </c>
      <c r="J597" s="84">
        <v>0</v>
      </c>
      <c r="K597" s="84">
        <v>0</v>
      </c>
      <c r="L597" s="44"/>
      <c r="M597" s="82" t="s">
        <v>342</v>
      </c>
      <c r="N597" s="84">
        <v>0.18679999999999999</v>
      </c>
      <c r="O597" s="84">
        <v>0.1053</v>
      </c>
      <c r="P597" s="84">
        <v>0.16550000000000001</v>
      </c>
      <c r="Q597" s="84">
        <v>8.0199999999999994E-2</v>
      </c>
      <c r="R597" s="44"/>
      <c r="S597" s="82" t="s">
        <v>342</v>
      </c>
      <c r="T597" s="84">
        <v>0.76539999999999997</v>
      </c>
      <c r="U597" s="84">
        <v>0.50590000000000002</v>
      </c>
      <c r="V597" s="84">
        <v>0.2379</v>
      </c>
      <c r="W597" s="84">
        <v>0.36309999999999998</v>
      </c>
    </row>
    <row r="598" spans="1:23">
      <c r="A598" s="82" t="s">
        <v>343</v>
      </c>
      <c r="B598" s="84">
        <v>0</v>
      </c>
      <c r="C598" s="84">
        <v>0</v>
      </c>
      <c r="D598" s="84">
        <v>0</v>
      </c>
      <c r="E598" s="84">
        <v>0</v>
      </c>
      <c r="F598" s="44"/>
      <c r="G598" s="82" t="s">
        <v>343</v>
      </c>
      <c r="H598" s="84">
        <v>0</v>
      </c>
      <c r="I598" s="84">
        <v>0</v>
      </c>
      <c r="J598" s="84">
        <v>0</v>
      </c>
      <c r="K598" s="84">
        <v>0</v>
      </c>
      <c r="L598" s="44"/>
      <c r="M598" s="82" t="s">
        <v>343</v>
      </c>
      <c r="N598" s="84">
        <v>0.17560000000000001</v>
      </c>
      <c r="O598" s="84">
        <v>0.12859999999999999</v>
      </c>
      <c r="P598" s="84">
        <v>0.16200000000000001</v>
      </c>
      <c r="Q598" s="84">
        <v>6.9800000000000001E-2</v>
      </c>
      <c r="R598" s="44"/>
      <c r="S598" s="82" t="s">
        <v>343</v>
      </c>
      <c r="T598" s="84">
        <v>0.61319999999999997</v>
      </c>
      <c r="U598" s="84">
        <v>0.34260000000000002</v>
      </c>
      <c r="V598" s="84">
        <v>0.13</v>
      </c>
      <c r="W598" s="84">
        <v>0.29870000000000002</v>
      </c>
    </row>
    <row r="599" spans="1:23">
      <c r="A599" s="82" t="s">
        <v>344</v>
      </c>
      <c r="B599" s="84">
        <v>0</v>
      </c>
      <c r="C599" s="84">
        <v>0</v>
      </c>
      <c r="D599" s="84">
        <v>0</v>
      </c>
      <c r="E599" s="84">
        <v>0</v>
      </c>
      <c r="F599" s="44"/>
      <c r="G599" s="82" t="s">
        <v>344</v>
      </c>
      <c r="H599" s="84">
        <v>0</v>
      </c>
      <c r="I599" s="84">
        <v>0</v>
      </c>
      <c r="J599" s="84">
        <v>0</v>
      </c>
      <c r="K599" s="84">
        <v>0</v>
      </c>
      <c r="L599" s="44"/>
      <c r="M599" s="82" t="s">
        <v>344</v>
      </c>
      <c r="N599" s="84">
        <v>0.17150000000000001</v>
      </c>
      <c r="O599" s="84">
        <v>9.8199999999999996E-2</v>
      </c>
      <c r="P599" s="84">
        <v>0.158</v>
      </c>
      <c r="Q599" s="84">
        <v>4.4299999999999999E-2</v>
      </c>
      <c r="R599" s="44"/>
      <c r="S599" s="82" t="s">
        <v>344</v>
      </c>
      <c r="T599" s="84">
        <v>0.67689999999999995</v>
      </c>
      <c r="U599" s="84">
        <v>0.35639999999999999</v>
      </c>
      <c r="V599" s="84">
        <v>0.15140000000000001</v>
      </c>
      <c r="W599" s="84">
        <v>0.32490000000000002</v>
      </c>
    </row>
    <row r="600" spans="1:23">
      <c r="A600" s="115" t="s">
        <v>345</v>
      </c>
      <c r="B600" s="84">
        <v>0</v>
      </c>
      <c r="C600" s="84">
        <v>0</v>
      </c>
      <c r="D600" s="84">
        <v>0</v>
      </c>
      <c r="E600" s="84">
        <v>0</v>
      </c>
      <c r="F600" s="44"/>
      <c r="G600" s="115" t="s">
        <v>345</v>
      </c>
      <c r="H600" s="84">
        <v>0</v>
      </c>
      <c r="I600" s="84">
        <v>0</v>
      </c>
      <c r="J600" s="84">
        <v>0</v>
      </c>
      <c r="K600" s="84">
        <v>0</v>
      </c>
      <c r="L600" s="44"/>
      <c r="M600" s="115" t="s">
        <v>345</v>
      </c>
      <c r="N600" s="84">
        <v>0.17580000000000001</v>
      </c>
      <c r="O600" s="84">
        <v>7.8E-2</v>
      </c>
      <c r="P600" s="84">
        <v>0.15939999999999999</v>
      </c>
      <c r="Q600" s="84">
        <v>5.1200000000000002E-2</v>
      </c>
      <c r="R600" s="44"/>
      <c r="S600" s="115" t="s">
        <v>345</v>
      </c>
      <c r="T600" s="84">
        <v>0.73009999999999997</v>
      </c>
      <c r="U600" s="84">
        <v>0.33889999999999998</v>
      </c>
      <c r="V600" s="84">
        <v>7.3700000000000002E-2</v>
      </c>
      <c r="W600" s="84">
        <v>0.37330000000000002</v>
      </c>
    </row>
    <row r="601" spans="1:23">
      <c r="A601" s="82" t="s">
        <v>346</v>
      </c>
      <c r="B601" s="84">
        <v>0</v>
      </c>
      <c r="C601" s="84">
        <v>0</v>
      </c>
      <c r="D601" s="84">
        <v>0</v>
      </c>
      <c r="E601" s="84">
        <v>0</v>
      </c>
      <c r="F601" s="44"/>
      <c r="G601" s="82" t="s">
        <v>346</v>
      </c>
      <c r="H601" s="84">
        <v>0</v>
      </c>
      <c r="I601" s="84">
        <v>0</v>
      </c>
      <c r="J601" s="84">
        <v>0</v>
      </c>
      <c r="K601" s="84">
        <v>0</v>
      </c>
      <c r="L601" s="44"/>
      <c r="M601" s="82" t="s">
        <v>346</v>
      </c>
      <c r="N601" s="84">
        <v>0.19220000000000001</v>
      </c>
      <c r="O601" s="84">
        <v>8.8599999999999998E-2</v>
      </c>
      <c r="P601" s="84">
        <v>0.1825</v>
      </c>
      <c r="Q601" s="84">
        <v>5.5399999999999998E-2</v>
      </c>
      <c r="R601" s="44"/>
      <c r="S601" s="82" t="s">
        <v>346</v>
      </c>
      <c r="T601" s="84">
        <v>0.60950000000000004</v>
      </c>
      <c r="U601" s="84">
        <v>0.3533</v>
      </c>
      <c r="V601" s="84">
        <v>1.5699999999999999E-2</v>
      </c>
      <c r="W601" s="84">
        <v>0.33650000000000002</v>
      </c>
    </row>
    <row r="602" spans="1:23">
      <c r="A602" s="82" t="s">
        <v>347</v>
      </c>
      <c r="B602" s="84">
        <v>0</v>
      </c>
      <c r="C602" s="84">
        <v>0</v>
      </c>
      <c r="D602" s="84">
        <v>0</v>
      </c>
      <c r="E602" s="84">
        <v>0</v>
      </c>
      <c r="F602" s="44"/>
      <c r="G602" s="82" t="s">
        <v>347</v>
      </c>
      <c r="H602" s="84">
        <v>0</v>
      </c>
      <c r="I602" s="84">
        <v>0</v>
      </c>
      <c r="J602" s="84">
        <v>0</v>
      </c>
      <c r="K602" s="84">
        <v>0</v>
      </c>
      <c r="L602" s="44"/>
      <c r="M602" s="82" t="s">
        <v>347</v>
      </c>
      <c r="N602" s="84">
        <v>0.17710000000000001</v>
      </c>
      <c r="O602" s="84">
        <v>9.0200000000000002E-2</v>
      </c>
      <c r="P602" s="84">
        <v>0.1736</v>
      </c>
      <c r="Q602" s="84">
        <v>5.4600000000000003E-2</v>
      </c>
      <c r="R602" s="44"/>
      <c r="S602" s="82" t="s">
        <v>347</v>
      </c>
      <c r="T602" s="84">
        <v>0.58409999999999995</v>
      </c>
      <c r="U602" s="84">
        <v>0.26550000000000001</v>
      </c>
      <c r="V602" s="84">
        <v>7.7000000000000002E-3</v>
      </c>
      <c r="W602" s="84">
        <v>0.36299999999999999</v>
      </c>
    </row>
    <row r="603" spans="1:23">
      <c r="A603" s="82" t="s">
        <v>348</v>
      </c>
      <c r="B603" s="84">
        <v>0</v>
      </c>
      <c r="C603" s="84">
        <v>0</v>
      </c>
      <c r="D603" s="84">
        <v>0</v>
      </c>
      <c r="E603" s="84">
        <v>0</v>
      </c>
      <c r="F603" s="44"/>
      <c r="G603" s="82" t="s">
        <v>348</v>
      </c>
      <c r="H603" s="84">
        <v>0</v>
      </c>
      <c r="I603" s="84">
        <v>0</v>
      </c>
      <c r="J603" s="84">
        <v>0</v>
      </c>
      <c r="K603" s="84">
        <v>0</v>
      </c>
      <c r="L603" s="44"/>
      <c r="M603" s="82" t="s">
        <v>348</v>
      </c>
      <c r="N603" s="84">
        <v>0.1802</v>
      </c>
      <c r="O603" s="84">
        <v>7.7600000000000002E-2</v>
      </c>
      <c r="P603" s="84">
        <v>0.17050000000000001</v>
      </c>
      <c r="Q603" s="84">
        <v>5.4899999999999997E-2</v>
      </c>
      <c r="R603" s="44"/>
      <c r="S603" s="82" t="s">
        <v>348</v>
      </c>
      <c r="T603" s="84">
        <v>0.59650000000000003</v>
      </c>
      <c r="U603" s="84">
        <v>0.17</v>
      </c>
      <c r="V603" s="84">
        <v>3.2899999999999999E-2</v>
      </c>
      <c r="W603" s="84">
        <v>0.34239999999999998</v>
      </c>
    </row>
    <row r="604" spans="1:23">
      <c r="A604" s="82" t="s">
        <v>349</v>
      </c>
      <c r="B604" s="84">
        <v>0</v>
      </c>
      <c r="C604" s="84">
        <v>0</v>
      </c>
      <c r="D604" s="84">
        <v>0</v>
      </c>
      <c r="E604" s="84">
        <v>0</v>
      </c>
      <c r="F604" s="44"/>
      <c r="G604" s="82" t="s">
        <v>349</v>
      </c>
      <c r="H604" s="84">
        <v>0</v>
      </c>
      <c r="I604" s="84">
        <v>0</v>
      </c>
      <c r="J604" s="84">
        <v>0</v>
      </c>
      <c r="K604" s="84">
        <v>0</v>
      </c>
      <c r="L604" s="44"/>
      <c r="M604" s="82" t="s">
        <v>349</v>
      </c>
      <c r="N604" s="84">
        <v>0.20649999999999999</v>
      </c>
      <c r="O604" s="84">
        <v>5.1900000000000002E-2</v>
      </c>
      <c r="P604" s="84">
        <v>0.16389999999999999</v>
      </c>
      <c r="Q604" s="84">
        <v>5.7700000000000001E-2</v>
      </c>
      <c r="R604" s="44"/>
      <c r="S604" s="82" t="s">
        <v>349</v>
      </c>
      <c r="T604" s="84">
        <v>0.71160000000000001</v>
      </c>
      <c r="U604" s="84">
        <v>0.15970000000000001</v>
      </c>
      <c r="V604" s="84">
        <v>5.7700000000000001E-2</v>
      </c>
      <c r="W604" s="84">
        <v>0.38840000000000002</v>
      </c>
    </row>
    <row r="605" spans="1:23">
      <c r="A605" s="82" t="s">
        <v>350</v>
      </c>
      <c r="B605" s="84">
        <v>0</v>
      </c>
      <c r="C605" s="84">
        <v>0</v>
      </c>
      <c r="D605" s="84">
        <v>0</v>
      </c>
      <c r="E605" s="84">
        <v>0</v>
      </c>
      <c r="F605" s="44"/>
      <c r="G605" s="82" t="s">
        <v>350</v>
      </c>
      <c r="H605" s="84">
        <v>1E-3</v>
      </c>
      <c r="I605" s="84">
        <v>8.9999999999999998E-4</v>
      </c>
      <c r="J605" s="84">
        <v>0</v>
      </c>
      <c r="K605" s="84">
        <v>0</v>
      </c>
      <c r="L605" s="44"/>
      <c r="M605" s="82" t="s">
        <v>350</v>
      </c>
      <c r="N605" s="84">
        <v>0.20119999999999999</v>
      </c>
      <c r="O605" s="84">
        <v>3.5000000000000003E-2</v>
      </c>
      <c r="P605" s="84">
        <v>0.15429999999999999</v>
      </c>
      <c r="Q605" s="84">
        <v>5.0299999999999997E-2</v>
      </c>
      <c r="R605" s="44"/>
      <c r="S605" s="82" t="s">
        <v>350</v>
      </c>
      <c r="T605" s="84">
        <v>0.56520000000000004</v>
      </c>
      <c r="U605" s="84">
        <v>0.12909999999999999</v>
      </c>
      <c r="V605" s="84">
        <v>5.3499999999999999E-2</v>
      </c>
      <c r="W605" s="84">
        <v>0.51339999999999997</v>
      </c>
    </row>
    <row r="606" spans="1:23">
      <c r="A606" s="82" t="s">
        <v>351</v>
      </c>
      <c r="B606" s="84">
        <v>0</v>
      </c>
      <c r="C606" s="84">
        <v>0</v>
      </c>
      <c r="D606" s="84">
        <v>0</v>
      </c>
      <c r="E606" s="84">
        <v>0</v>
      </c>
      <c r="F606" s="44"/>
      <c r="G606" s="82" t="s">
        <v>351</v>
      </c>
      <c r="H606" s="84">
        <v>6.08E-2</v>
      </c>
      <c r="I606" s="84">
        <v>6.4199999999999993E-2</v>
      </c>
      <c r="J606" s="84">
        <v>1.8599999999999998E-2</v>
      </c>
      <c r="K606" s="84">
        <v>0</v>
      </c>
      <c r="L606" s="44"/>
      <c r="M606" s="82" t="s">
        <v>351</v>
      </c>
      <c r="N606" s="84">
        <v>0.19439999999999999</v>
      </c>
      <c r="O606" s="84">
        <v>3.6799999999999999E-2</v>
      </c>
      <c r="P606" s="84">
        <v>0.1231</v>
      </c>
      <c r="Q606" s="84">
        <v>3.61E-2</v>
      </c>
      <c r="R606" s="44"/>
      <c r="S606" s="82" t="s">
        <v>351</v>
      </c>
      <c r="T606" s="84">
        <v>0.70389999999999997</v>
      </c>
      <c r="U606" s="84">
        <v>0.129</v>
      </c>
      <c r="V606" s="84">
        <v>0.08</v>
      </c>
      <c r="W606" s="84">
        <v>0.65400000000000003</v>
      </c>
    </row>
    <row r="607" spans="1:23">
      <c r="A607" s="82" t="s">
        <v>352</v>
      </c>
      <c r="B607" s="84">
        <v>1.89E-2</v>
      </c>
      <c r="C607" s="84">
        <v>0</v>
      </c>
      <c r="D607" s="84">
        <v>0</v>
      </c>
      <c r="E607" s="84">
        <v>0</v>
      </c>
      <c r="F607" s="44"/>
      <c r="G607" s="82" t="s">
        <v>352</v>
      </c>
      <c r="H607" s="84">
        <v>0.23469999999999999</v>
      </c>
      <c r="I607" s="84">
        <v>0.22259999999999999</v>
      </c>
      <c r="J607" s="84">
        <v>0.22239999999999999</v>
      </c>
      <c r="K607" s="84">
        <v>4.82E-2</v>
      </c>
      <c r="L607" s="44"/>
      <c r="M607" s="82" t="s">
        <v>352</v>
      </c>
      <c r="N607" s="84">
        <v>0.16109999999999999</v>
      </c>
      <c r="O607" s="84">
        <v>2.4299999999999999E-2</v>
      </c>
      <c r="P607" s="84">
        <v>0.1</v>
      </c>
      <c r="Q607" s="84">
        <v>4.6100000000000002E-2</v>
      </c>
      <c r="R607" s="44"/>
      <c r="S607" s="82" t="s">
        <v>352</v>
      </c>
      <c r="T607" s="84">
        <v>0.59470000000000001</v>
      </c>
      <c r="U607" s="84">
        <v>0.14249999999999999</v>
      </c>
      <c r="V607" s="84">
        <v>3.2199999999999999E-2</v>
      </c>
      <c r="W607" s="84">
        <v>0.72919999999999996</v>
      </c>
    </row>
    <row r="608" spans="1:23">
      <c r="A608" s="82" t="s">
        <v>353</v>
      </c>
      <c r="B608" s="84">
        <v>0.1361</v>
      </c>
      <c r="C608" s="84">
        <v>0.1928</v>
      </c>
      <c r="D608" s="84">
        <v>0</v>
      </c>
      <c r="E608" s="84">
        <v>0</v>
      </c>
      <c r="F608" s="44"/>
      <c r="G608" s="82" t="s">
        <v>353</v>
      </c>
      <c r="H608" s="84">
        <v>0.39079999999999998</v>
      </c>
      <c r="I608" s="84">
        <v>0.43149999999999999</v>
      </c>
      <c r="J608" s="84">
        <v>0.48459999999999998</v>
      </c>
      <c r="K608" s="84">
        <v>0.40589999999999998</v>
      </c>
      <c r="L608" s="44"/>
      <c r="M608" s="82" t="s">
        <v>353</v>
      </c>
      <c r="N608" s="84">
        <v>0.13220000000000001</v>
      </c>
      <c r="O608" s="84">
        <v>1.6799999999999999E-2</v>
      </c>
      <c r="P608" s="84">
        <v>8.5699999999999998E-2</v>
      </c>
      <c r="Q608" s="84">
        <v>6.7299999999999999E-2</v>
      </c>
      <c r="R608" s="44"/>
      <c r="S608" s="82" t="s">
        <v>353</v>
      </c>
      <c r="T608" s="84">
        <v>0.45610000000000001</v>
      </c>
      <c r="U608" s="84">
        <v>0.14879999999999999</v>
      </c>
      <c r="V608" s="84">
        <v>6.3E-3</v>
      </c>
      <c r="W608" s="84">
        <v>0.77939999999999998</v>
      </c>
    </row>
    <row r="609" spans="1:23">
      <c r="A609" s="82" t="s">
        <v>354</v>
      </c>
      <c r="B609" s="84">
        <v>0.1186</v>
      </c>
      <c r="C609" s="84">
        <v>0.52739999999999998</v>
      </c>
      <c r="D609" s="84">
        <v>0</v>
      </c>
      <c r="E609" s="84">
        <v>0</v>
      </c>
      <c r="F609" s="44"/>
      <c r="G609" s="82" t="s">
        <v>354</v>
      </c>
      <c r="H609" s="84">
        <v>0.47820000000000001</v>
      </c>
      <c r="I609" s="84">
        <v>0.58130000000000004</v>
      </c>
      <c r="J609" s="84">
        <v>0.68889999999999996</v>
      </c>
      <c r="K609" s="84">
        <v>0.69669999999999999</v>
      </c>
      <c r="L609" s="44"/>
      <c r="M609" s="82" t="s">
        <v>354</v>
      </c>
      <c r="N609" s="84">
        <v>9.7500000000000003E-2</v>
      </c>
      <c r="O609" s="84">
        <v>2.8299999999999999E-2</v>
      </c>
      <c r="P609" s="84">
        <v>6.6500000000000004E-2</v>
      </c>
      <c r="Q609" s="84">
        <v>0.106</v>
      </c>
      <c r="R609" s="44"/>
      <c r="S609" s="82" t="s">
        <v>354</v>
      </c>
      <c r="T609" s="84">
        <v>0.42949999999999999</v>
      </c>
      <c r="U609" s="84">
        <v>0.24079999999999999</v>
      </c>
      <c r="V609" s="84">
        <v>7.1000000000000004E-3</v>
      </c>
      <c r="W609" s="84">
        <v>0.81640000000000001</v>
      </c>
    </row>
    <row r="610" spans="1:23">
      <c r="A610" s="82" t="s">
        <v>355</v>
      </c>
      <c r="B610" s="84">
        <v>0.44169999999999998</v>
      </c>
      <c r="C610" s="84">
        <v>0.62570000000000003</v>
      </c>
      <c r="D610" s="84">
        <v>4.0399999999999998E-2</v>
      </c>
      <c r="E610" s="84">
        <v>0</v>
      </c>
      <c r="F610" s="44"/>
      <c r="G610" s="82" t="s">
        <v>355</v>
      </c>
      <c r="H610" s="84">
        <v>0.74619999999999997</v>
      </c>
      <c r="I610" s="84">
        <v>0.72709999999999997</v>
      </c>
      <c r="J610" s="84">
        <v>0.81789999999999996</v>
      </c>
      <c r="K610" s="84">
        <v>0.8831</v>
      </c>
      <c r="L610" s="44"/>
      <c r="M610" s="82" t="s">
        <v>355</v>
      </c>
      <c r="N610" s="84">
        <v>6.4799999999999996E-2</v>
      </c>
      <c r="O610" s="84">
        <v>3.32E-2</v>
      </c>
      <c r="P610" s="84">
        <v>7.3599999999999999E-2</v>
      </c>
      <c r="Q610" s="84">
        <v>0.1593</v>
      </c>
      <c r="R610" s="44"/>
      <c r="S610" s="82" t="s">
        <v>355</v>
      </c>
      <c r="T610" s="84">
        <v>0.53049999999999997</v>
      </c>
      <c r="U610" s="84">
        <v>0.35770000000000002</v>
      </c>
      <c r="V610" s="84">
        <v>7.6E-3</v>
      </c>
      <c r="W610" s="84">
        <v>0.44409999999999999</v>
      </c>
    </row>
    <row r="611" spans="1:23">
      <c r="A611" s="82" t="s">
        <v>356</v>
      </c>
      <c r="B611" s="84">
        <v>0.64900000000000002</v>
      </c>
      <c r="C611" s="84">
        <v>0.55989999999999995</v>
      </c>
      <c r="D611" s="84">
        <v>0.1668</v>
      </c>
      <c r="E611" s="84">
        <v>0</v>
      </c>
      <c r="F611" s="44"/>
      <c r="G611" s="82" t="s">
        <v>356</v>
      </c>
      <c r="H611" s="84">
        <v>0.86380000000000001</v>
      </c>
      <c r="I611" s="84">
        <v>0.77100000000000002</v>
      </c>
      <c r="J611" s="84">
        <v>0.91759999999999997</v>
      </c>
      <c r="K611" s="84">
        <v>0.97699999999999998</v>
      </c>
      <c r="L611" s="44"/>
      <c r="M611" s="82" t="s">
        <v>356</v>
      </c>
      <c r="N611" s="84">
        <v>9.06E-2</v>
      </c>
      <c r="O611" s="84">
        <v>6.3100000000000003E-2</v>
      </c>
      <c r="P611" s="84">
        <v>5.7500000000000002E-2</v>
      </c>
      <c r="Q611" s="84">
        <v>0.22570000000000001</v>
      </c>
      <c r="R611" s="44"/>
      <c r="S611" s="82" t="s">
        <v>356</v>
      </c>
      <c r="T611" s="84">
        <v>0.65249999999999997</v>
      </c>
      <c r="U611" s="84">
        <v>0.59209999999999996</v>
      </c>
      <c r="V611" s="84">
        <v>5.7700000000000001E-2</v>
      </c>
      <c r="W611" s="84">
        <v>0.31140000000000001</v>
      </c>
    </row>
    <row r="612" spans="1:23">
      <c r="A612" s="82" t="s">
        <v>357</v>
      </c>
      <c r="B612" s="84">
        <v>0.71609999999999996</v>
      </c>
      <c r="C612" s="84">
        <v>0.62939999999999996</v>
      </c>
      <c r="D612" s="84">
        <v>4.8599999999999997E-2</v>
      </c>
      <c r="E612" s="84">
        <v>3.9E-2</v>
      </c>
      <c r="F612" s="44"/>
      <c r="G612" s="82" t="s">
        <v>357</v>
      </c>
      <c r="H612" s="84">
        <v>0.84589999999999999</v>
      </c>
      <c r="I612" s="84">
        <v>0.74019999999999997</v>
      </c>
      <c r="J612" s="84">
        <v>0.94099999999999995</v>
      </c>
      <c r="K612" s="84">
        <v>0.97899999999999998</v>
      </c>
      <c r="L612" s="44"/>
      <c r="M612" s="82" t="s">
        <v>357</v>
      </c>
      <c r="N612" s="84">
        <v>7.4200000000000002E-2</v>
      </c>
      <c r="O612" s="84">
        <v>9.1600000000000001E-2</v>
      </c>
      <c r="P612" s="84">
        <v>7.0800000000000002E-2</v>
      </c>
      <c r="Q612" s="84">
        <v>0.24790000000000001</v>
      </c>
      <c r="R612" s="44"/>
      <c r="S612" s="82" t="s">
        <v>357</v>
      </c>
      <c r="T612" s="84">
        <v>0.67689999999999995</v>
      </c>
      <c r="U612" s="84">
        <v>0.66749999999999998</v>
      </c>
      <c r="V612" s="84">
        <v>0.10630000000000001</v>
      </c>
      <c r="W612" s="84">
        <v>0.2596</v>
      </c>
    </row>
    <row r="613" spans="1:23">
      <c r="A613" s="82" t="s">
        <v>358</v>
      </c>
      <c r="B613" s="84">
        <v>0.74099999999999999</v>
      </c>
      <c r="C613" s="84">
        <v>0.56859999999999999</v>
      </c>
      <c r="D613" s="84">
        <v>0.154</v>
      </c>
      <c r="E613" s="84">
        <v>6.5799999999999997E-2</v>
      </c>
      <c r="F613" s="44"/>
      <c r="G613" s="82" t="s">
        <v>358</v>
      </c>
      <c r="H613" s="84">
        <v>0.84299999999999997</v>
      </c>
      <c r="I613" s="84">
        <v>0.73750000000000004</v>
      </c>
      <c r="J613" s="84">
        <v>0.83509999999999995</v>
      </c>
      <c r="K613" s="84">
        <v>0.96830000000000005</v>
      </c>
      <c r="L613" s="44"/>
      <c r="M613" s="82" t="s">
        <v>358</v>
      </c>
      <c r="N613" s="84">
        <v>6.9900000000000004E-2</v>
      </c>
      <c r="O613" s="84">
        <v>0.1026</v>
      </c>
      <c r="P613" s="84">
        <v>7.0800000000000002E-2</v>
      </c>
      <c r="Q613" s="84">
        <v>0.24460000000000001</v>
      </c>
      <c r="R613" s="44"/>
      <c r="S613" s="82" t="s">
        <v>358</v>
      </c>
      <c r="T613" s="84">
        <v>0.67100000000000004</v>
      </c>
      <c r="U613" s="84">
        <v>0.75690000000000002</v>
      </c>
      <c r="V613" s="84">
        <v>0.17829999999999999</v>
      </c>
      <c r="W613" s="84">
        <v>0.1381</v>
      </c>
    </row>
    <row r="614" spans="1:23">
      <c r="A614" s="82" t="s">
        <v>359</v>
      </c>
      <c r="B614" s="84">
        <v>0.59009999999999996</v>
      </c>
      <c r="C614" s="84">
        <v>0.60450000000000004</v>
      </c>
      <c r="D614" s="84">
        <v>0.28270000000000001</v>
      </c>
      <c r="E614" s="84">
        <v>0</v>
      </c>
      <c r="F614" s="44"/>
      <c r="G614" s="82" t="s">
        <v>359</v>
      </c>
      <c r="H614" s="84">
        <v>0.66359999999999997</v>
      </c>
      <c r="I614" s="84">
        <v>0.73229999999999995</v>
      </c>
      <c r="J614" s="84">
        <v>0.76780000000000004</v>
      </c>
      <c r="K614" s="84">
        <v>0.80369999999999997</v>
      </c>
      <c r="L614" s="44"/>
      <c r="M614" s="82" t="s">
        <v>359</v>
      </c>
      <c r="N614" s="84">
        <v>2.9000000000000001E-2</v>
      </c>
      <c r="O614" s="84">
        <v>0.12870000000000001</v>
      </c>
      <c r="P614" s="84">
        <v>7.0499999999999993E-2</v>
      </c>
      <c r="Q614" s="84">
        <v>0.25540000000000002</v>
      </c>
      <c r="R614" s="44"/>
      <c r="S614" s="82" t="s">
        <v>359</v>
      </c>
      <c r="T614" s="84">
        <v>0.23599999999999999</v>
      </c>
      <c r="U614" s="84">
        <v>0.74909999999999999</v>
      </c>
      <c r="V614" s="84">
        <v>0.28299999999999997</v>
      </c>
      <c r="W614" s="84">
        <v>0.10440000000000001</v>
      </c>
    </row>
    <row r="615" spans="1:23">
      <c r="A615" s="82" t="s">
        <v>360</v>
      </c>
      <c r="B615" s="84">
        <v>0.54569999999999996</v>
      </c>
      <c r="C615" s="84">
        <v>0.64400000000000002</v>
      </c>
      <c r="D615" s="84">
        <v>0.24479999999999999</v>
      </c>
      <c r="E615" s="84">
        <v>0</v>
      </c>
      <c r="F615" s="44"/>
      <c r="G615" s="82" t="s">
        <v>360</v>
      </c>
      <c r="H615" s="84">
        <v>0.5857</v>
      </c>
      <c r="I615" s="84">
        <v>0.62649999999999995</v>
      </c>
      <c r="J615" s="84">
        <v>0.57189999999999996</v>
      </c>
      <c r="K615" s="84">
        <v>0.70369999999999999</v>
      </c>
      <c r="L615" s="44"/>
      <c r="M615" s="82" t="s">
        <v>360</v>
      </c>
      <c r="N615" s="84">
        <v>1.09E-2</v>
      </c>
      <c r="O615" s="84">
        <v>0.14069999999999999</v>
      </c>
      <c r="P615" s="84">
        <v>7.7200000000000005E-2</v>
      </c>
      <c r="Q615" s="84">
        <v>0.245</v>
      </c>
      <c r="R615" s="44"/>
      <c r="S615" s="82" t="s">
        <v>360</v>
      </c>
      <c r="T615" s="84">
        <v>9.2200000000000004E-2</v>
      </c>
      <c r="U615" s="84">
        <v>0.59019999999999995</v>
      </c>
      <c r="V615" s="84">
        <v>0.52769999999999995</v>
      </c>
      <c r="W615" s="84">
        <v>0.14910000000000001</v>
      </c>
    </row>
    <row r="616" spans="1:23">
      <c r="A616" s="82" t="s">
        <v>361</v>
      </c>
      <c r="B616" s="84">
        <v>0.75639999999999996</v>
      </c>
      <c r="C616" s="84">
        <v>0.4965</v>
      </c>
      <c r="D616" s="84">
        <v>0.1305</v>
      </c>
      <c r="E616" s="84">
        <v>4.7600000000000003E-2</v>
      </c>
      <c r="F616" s="44"/>
      <c r="G616" s="82" t="s">
        <v>361</v>
      </c>
      <c r="H616" s="84">
        <v>0.43709999999999999</v>
      </c>
      <c r="I616" s="84">
        <v>0.42159999999999997</v>
      </c>
      <c r="J616" s="84">
        <v>0.29470000000000002</v>
      </c>
      <c r="K616" s="84">
        <v>0.43080000000000002</v>
      </c>
      <c r="L616" s="44"/>
      <c r="M616" s="82" t="s">
        <v>361</v>
      </c>
      <c r="N616" s="84">
        <v>1.7399999999999999E-2</v>
      </c>
      <c r="O616" s="84">
        <v>0.14230000000000001</v>
      </c>
      <c r="P616" s="84">
        <v>9.2600000000000002E-2</v>
      </c>
      <c r="Q616" s="84">
        <v>0.2354</v>
      </c>
      <c r="R616" s="44"/>
      <c r="S616" s="82" t="s">
        <v>361</v>
      </c>
      <c r="T616" s="84">
        <v>0.1069</v>
      </c>
      <c r="U616" s="84">
        <v>0.436</v>
      </c>
      <c r="V616" s="84">
        <v>0.50670000000000004</v>
      </c>
      <c r="W616" s="84">
        <v>0.2175</v>
      </c>
    </row>
    <row r="617" spans="1:23">
      <c r="A617" s="82" t="s">
        <v>362</v>
      </c>
      <c r="B617" s="84">
        <v>0.52800000000000002</v>
      </c>
      <c r="C617" s="84">
        <v>0.40849999999999997</v>
      </c>
      <c r="D617" s="84">
        <v>0</v>
      </c>
      <c r="E617" s="84">
        <v>0</v>
      </c>
      <c r="F617" s="44"/>
      <c r="G617" s="82" t="s">
        <v>362</v>
      </c>
      <c r="H617" s="84">
        <v>0.19350000000000001</v>
      </c>
      <c r="I617" s="84">
        <v>0.2127</v>
      </c>
      <c r="J617" s="84">
        <v>5.8299999999999998E-2</v>
      </c>
      <c r="K617" s="84">
        <v>0.1241</v>
      </c>
      <c r="L617" s="44"/>
      <c r="M617" s="82" t="s">
        <v>362</v>
      </c>
      <c r="N617" s="84">
        <v>2.23E-2</v>
      </c>
      <c r="O617" s="84">
        <v>0.1714</v>
      </c>
      <c r="P617" s="84">
        <v>0.1081</v>
      </c>
      <c r="Q617" s="84">
        <v>0.25119999999999998</v>
      </c>
      <c r="R617" s="44"/>
      <c r="S617" s="82" t="s">
        <v>362</v>
      </c>
      <c r="T617" s="84">
        <v>0.13719999999999999</v>
      </c>
      <c r="U617" s="84">
        <v>0.40760000000000002</v>
      </c>
      <c r="V617" s="84">
        <v>0.2266</v>
      </c>
      <c r="W617" s="84">
        <v>0.38250000000000001</v>
      </c>
    </row>
    <row r="618" spans="1:23">
      <c r="A618" s="82" t="s">
        <v>363</v>
      </c>
      <c r="B618" s="84">
        <v>0</v>
      </c>
      <c r="C618" s="84">
        <v>0</v>
      </c>
      <c r="D618" s="84">
        <v>0</v>
      </c>
      <c r="E618" s="84">
        <v>0</v>
      </c>
      <c r="F618" s="44"/>
      <c r="G618" s="82" t="s">
        <v>363</v>
      </c>
      <c r="H618" s="84">
        <v>2.5700000000000001E-2</v>
      </c>
      <c r="I618" s="84">
        <v>4.6300000000000001E-2</v>
      </c>
      <c r="J618" s="84">
        <v>0</v>
      </c>
      <c r="K618" s="84">
        <v>0</v>
      </c>
      <c r="L618" s="44"/>
      <c r="M618" s="82" t="s">
        <v>363</v>
      </c>
      <c r="N618" s="84">
        <v>1.6500000000000001E-2</v>
      </c>
      <c r="O618" s="84">
        <v>0.1744</v>
      </c>
      <c r="P618" s="84">
        <v>0.1046</v>
      </c>
      <c r="Q618" s="84">
        <v>0.27150000000000002</v>
      </c>
      <c r="R618" s="44"/>
      <c r="S618" s="82" t="s">
        <v>363</v>
      </c>
      <c r="T618" s="84">
        <v>0.1022</v>
      </c>
      <c r="U618" s="84">
        <v>0.4884</v>
      </c>
      <c r="V618" s="84">
        <v>0.32869999999999999</v>
      </c>
      <c r="W618" s="84">
        <v>0.57440000000000002</v>
      </c>
    </row>
    <row r="619" spans="1:23">
      <c r="A619" s="82" t="s">
        <v>364</v>
      </c>
      <c r="B619" s="84">
        <v>0</v>
      </c>
      <c r="C619" s="84">
        <v>0</v>
      </c>
      <c r="D619" s="84">
        <v>0</v>
      </c>
      <c r="E619" s="84">
        <v>0</v>
      </c>
      <c r="F619" s="44"/>
      <c r="G619" s="82" t="s">
        <v>364</v>
      </c>
      <c r="H619" s="84">
        <v>0</v>
      </c>
      <c r="I619" s="84">
        <v>0</v>
      </c>
      <c r="J619" s="84">
        <v>0</v>
      </c>
      <c r="K619" s="84">
        <v>0</v>
      </c>
      <c r="L619" s="44"/>
      <c r="M619" s="82" t="s">
        <v>364</v>
      </c>
      <c r="N619" s="84">
        <v>3.61E-2</v>
      </c>
      <c r="O619" s="84">
        <v>0.1085</v>
      </c>
      <c r="P619" s="84">
        <v>0.1106</v>
      </c>
      <c r="Q619" s="84">
        <v>0.26540000000000002</v>
      </c>
      <c r="R619" s="44"/>
      <c r="S619" s="82" t="s">
        <v>364</v>
      </c>
      <c r="T619" s="84">
        <v>0.1268</v>
      </c>
      <c r="U619" s="84">
        <v>0.53810000000000002</v>
      </c>
      <c r="V619" s="84">
        <v>0.17469999999999999</v>
      </c>
      <c r="W619" s="84">
        <v>0.60809999999999997</v>
      </c>
    </row>
    <row r="620" spans="1:23">
      <c r="A620" s="82" t="s">
        <v>365</v>
      </c>
      <c r="B620" s="84">
        <v>0</v>
      </c>
      <c r="C620" s="84">
        <v>0</v>
      </c>
      <c r="D620" s="84">
        <v>0</v>
      </c>
      <c r="E620" s="84">
        <v>0</v>
      </c>
      <c r="F620" s="44"/>
      <c r="G620" s="82" t="s">
        <v>365</v>
      </c>
      <c r="H620" s="84">
        <v>0</v>
      </c>
      <c r="I620" s="84">
        <v>0</v>
      </c>
      <c r="J620" s="84">
        <v>0</v>
      </c>
      <c r="K620" s="84">
        <v>0</v>
      </c>
      <c r="L620" s="44"/>
      <c r="M620" s="82" t="s">
        <v>365</v>
      </c>
      <c r="N620" s="84">
        <v>6.3500000000000001E-2</v>
      </c>
      <c r="O620" s="84">
        <v>7.22E-2</v>
      </c>
      <c r="P620" s="84">
        <v>0.11219999999999999</v>
      </c>
      <c r="Q620" s="84">
        <v>0.254</v>
      </c>
      <c r="R620" s="44"/>
      <c r="S620" s="82" t="s">
        <v>365</v>
      </c>
      <c r="T620" s="84">
        <v>0.13650000000000001</v>
      </c>
      <c r="U620" s="84">
        <v>0.60609999999999997</v>
      </c>
      <c r="V620" s="84">
        <v>8.9800000000000005E-2</v>
      </c>
      <c r="W620" s="84">
        <v>0.64570000000000005</v>
      </c>
    </row>
    <row r="621" spans="1:23">
      <c r="A621" s="82" t="s">
        <v>366</v>
      </c>
      <c r="B621" s="84">
        <v>0</v>
      </c>
      <c r="C621" s="84">
        <v>0</v>
      </c>
      <c r="D621" s="84">
        <v>0</v>
      </c>
      <c r="E621" s="84">
        <v>0</v>
      </c>
      <c r="F621" s="44"/>
      <c r="G621" s="82" t="s">
        <v>366</v>
      </c>
      <c r="H621" s="84">
        <v>0</v>
      </c>
      <c r="I621" s="84">
        <v>0</v>
      </c>
      <c r="J621" s="84">
        <v>0</v>
      </c>
      <c r="K621" s="84">
        <v>0</v>
      </c>
      <c r="L621" s="44"/>
      <c r="M621" s="82" t="s">
        <v>366</v>
      </c>
      <c r="N621" s="84">
        <v>7.6200000000000004E-2</v>
      </c>
      <c r="O621" s="84">
        <v>7.0999999999999994E-2</v>
      </c>
      <c r="P621" s="84">
        <v>0.1162</v>
      </c>
      <c r="Q621" s="84">
        <v>0.25069999999999998</v>
      </c>
      <c r="R621" s="44"/>
      <c r="S621" s="82" t="s">
        <v>366</v>
      </c>
      <c r="T621" s="84">
        <v>0.14380000000000001</v>
      </c>
      <c r="U621" s="84">
        <v>0.49940000000000001</v>
      </c>
      <c r="V621" s="84">
        <v>1.95E-2</v>
      </c>
      <c r="W621" s="84">
        <v>0.5716</v>
      </c>
    </row>
    <row r="622" spans="1:23">
      <c r="A622" s="82" t="s">
        <v>367</v>
      </c>
      <c r="B622" s="84">
        <v>0</v>
      </c>
      <c r="C622" s="84">
        <v>0</v>
      </c>
      <c r="D622" s="84">
        <v>0</v>
      </c>
      <c r="E622" s="84">
        <v>0</v>
      </c>
      <c r="F622" s="44"/>
      <c r="G622" s="82" t="s">
        <v>367</v>
      </c>
      <c r="H622" s="84">
        <v>0</v>
      </c>
      <c r="I622" s="84">
        <v>0</v>
      </c>
      <c r="J622" s="84">
        <v>0</v>
      </c>
      <c r="K622" s="84">
        <v>0</v>
      </c>
      <c r="L622" s="44"/>
      <c r="M622" s="82" t="s">
        <v>367</v>
      </c>
      <c r="N622" s="84">
        <v>9.0200000000000002E-2</v>
      </c>
      <c r="O622" s="84">
        <v>6.25E-2</v>
      </c>
      <c r="P622" s="84">
        <v>0.1129</v>
      </c>
      <c r="Q622" s="84">
        <v>0.2515</v>
      </c>
      <c r="R622" s="44"/>
      <c r="S622" s="82" t="s">
        <v>367</v>
      </c>
      <c r="T622" s="84">
        <v>0.13150000000000001</v>
      </c>
      <c r="U622" s="84">
        <v>0.30470000000000003</v>
      </c>
      <c r="V622" s="84">
        <v>1.5E-3</v>
      </c>
      <c r="W622" s="84">
        <v>0.53800000000000003</v>
      </c>
    </row>
    <row r="623" spans="1:23">
      <c r="A623" s="82" t="s">
        <v>368</v>
      </c>
      <c r="B623" s="84">
        <v>0</v>
      </c>
      <c r="C623" s="84">
        <v>0</v>
      </c>
      <c r="D623" s="84">
        <v>0</v>
      </c>
      <c r="E623" s="84">
        <v>0</v>
      </c>
      <c r="F623" s="44"/>
      <c r="G623" s="82" t="s">
        <v>368</v>
      </c>
      <c r="H623" s="84">
        <v>0</v>
      </c>
      <c r="I623" s="84">
        <v>0</v>
      </c>
      <c r="J623" s="84">
        <v>0</v>
      </c>
      <c r="K623" s="84">
        <v>0</v>
      </c>
      <c r="L623" s="44"/>
      <c r="M623" s="82" t="s">
        <v>368</v>
      </c>
      <c r="N623" s="84">
        <v>7.9500000000000001E-2</v>
      </c>
      <c r="O623" s="84">
        <v>5.2600000000000001E-2</v>
      </c>
      <c r="P623" s="84">
        <v>9.6699999999999994E-2</v>
      </c>
      <c r="Q623" s="84">
        <v>0.24340000000000001</v>
      </c>
      <c r="R623" s="44"/>
      <c r="S623" s="82" t="s">
        <v>368</v>
      </c>
      <c r="T623" s="84">
        <v>5.2699999999999997E-2</v>
      </c>
      <c r="U623" s="84">
        <v>0.22109999999999999</v>
      </c>
      <c r="V623" s="84">
        <v>8.0000000000000004E-4</v>
      </c>
      <c r="W623" s="84">
        <v>0.52049999999999996</v>
      </c>
    </row>
    <row r="624" spans="1:23">
      <c r="A624" s="115" t="s">
        <v>369</v>
      </c>
      <c r="B624" s="84">
        <v>0</v>
      </c>
      <c r="C624" s="84">
        <v>0</v>
      </c>
      <c r="D624" s="84">
        <v>0</v>
      </c>
      <c r="E624" s="84">
        <v>0</v>
      </c>
      <c r="F624" s="44"/>
      <c r="G624" s="115" t="s">
        <v>369</v>
      </c>
      <c r="H624" s="84">
        <v>0</v>
      </c>
      <c r="I624" s="84">
        <v>0</v>
      </c>
      <c r="J624" s="84">
        <v>0</v>
      </c>
      <c r="K624" s="84">
        <v>0</v>
      </c>
      <c r="L624" s="44"/>
      <c r="M624" s="115" t="s">
        <v>369</v>
      </c>
      <c r="N624" s="84">
        <v>6.6500000000000004E-2</v>
      </c>
      <c r="O624" s="84">
        <v>3.4200000000000001E-2</v>
      </c>
      <c r="P624" s="84">
        <v>9.0399999999999994E-2</v>
      </c>
      <c r="Q624" s="84">
        <v>0.22420000000000001</v>
      </c>
      <c r="R624" s="44"/>
      <c r="S624" s="115" t="s">
        <v>369</v>
      </c>
      <c r="T624" s="84">
        <v>0.02</v>
      </c>
      <c r="U624" s="84">
        <v>0.27460000000000001</v>
      </c>
      <c r="V624" s="84">
        <v>6.1999999999999998E-3</v>
      </c>
      <c r="W624" s="84">
        <v>0.45729999999999998</v>
      </c>
    </row>
    <row r="625" spans="1:23">
      <c r="A625" s="82" t="s">
        <v>370</v>
      </c>
      <c r="B625" s="84">
        <v>0</v>
      </c>
      <c r="C625" s="84">
        <v>0</v>
      </c>
      <c r="D625" s="84">
        <v>0</v>
      </c>
      <c r="E625" s="84">
        <v>0</v>
      </c>
      <c r="F625" s="44"/>
      <c r="G625" s="82" t="s">
        <v>370</v>
      </c>
      <c r="H625" s="84">
        <v>0</v>
      </c>
      <c r="I625" s="84">
        <v>0</v>
      </c>
      <c r="J625" s="84">
        <v>0</v>
      </c>
      <c r="K625" s="84">
        <v>0</v>
      </c>
      <c r="L625" s="44"/>
      <c r="M625" s="82" t="s">
        <v>370</v>
      </c>
      <c r="N625" s="84">
        <v>6.88E-2</v>
      </c>
      <c r="O625" s="84">
        <v>3.4700000000000002E-2</v>
      </c>
      <c r="P625" s="84">
        <v>8.1100000000000005E-2</v>
      </c>
      <c r="Q625" s="84">
        <v>0.186</v>
      </c>
      <c r="R625" s="44"/>
      <c r="S625" s="82" t="s">
        <v>370</v>
      </c>
      <c r="T625" s="84">
        <v>3.0000000000000001E-3</v>
      </c>
      <c r="U625" s="84">
        <v>0.19450000000000001</v>
      </c>
      <c r="V625" s="84">
        <v>0.1318</v>
      </c>
      <c r="W625" s="84">
        <v>0.39300000000000002</v>
      </c>
    </row>
    <row r="626" spans="1:23">
      <c r="A626" s="82" t="s">
        <v>371</v>
      </c>
      <c r="B626" s="84">
        <v>0</v>
      </c>
      <c r="C626" s="84">
        <v>0</v>
      </c>
      <c r="D626" s="84">
        <v>0</v>
      </c>
      <c r="E626" s="84">
        <v>0</v>
      </c>
      <c r="F626" s="44"/>
      <c r="G626" s="82" t="s">
        <v>371</v>
      </c>
      <c r="H626" s="84">
        <v>0</v>
      </c>
      <c r="I626" s="84">
        <v>0</v>
      </c>
      <c r="J626" s="84">
        <v>0</v>
      </c>
      <c r="K626" s="84">
        <v>0</v>
      </c>
      <c r="L626" s="44"/>
      <c r="M626" s="82" t="s">
        <v>371</v>
      </c>
      <c r="N626" s="84">
        <v>5.7000000000000002E-2</v>
      </c>
      <c r="O626" s="84">
        <v>3.3000000000000002E-2</v>
      </c>
      <c r="P626" s="84">
        <v>7.6700000000000004E-2</v>
      </c>
      <c r="Q626" s="84">
        <v>0.1444</v>
      </c>
      <c r="R626" s="44"/>
      <c r="S626" s="82" t="s">
        <v>371</v>
      </c>
      <c r="T626" s="84">
        <v>2.7000000000000001E-3</v>
      </c>
      <c r="U626" s="84">
        <v>8.7300000000000003E-2</v>
      </c>
      <c r="V626" s="84">
        <v>0.1159</v>
      </c>
      <c r="W626" s="84">
        <v>0.39250000000000002</v>
      </c>
    </row>
    <row r="627" spans="1:23">
      <c r="A627" s="82" t="s">
        <v>372</v>
      </c>
      <c r="B627" s="84">
        <v>0</v>
      </c>
      <c r="C627" s="84">
        <v>0</v>
      </c>
      <c r="D627" s="84">
        <v>0</v>
      </c>
      <c r="E627" s="84">
        <v>0</v>
      </c>
      <c r="F627" s="44"/>
      <c r="G627" s="82" t="s">
        <v>372</v>
      </c>
      <c r="H627" s="84">
        <v>0</v>
      </c>
      <c r="I627" s="84">
        <v>0</v>
      </c>
      <c r="J627" s="84">
        <v>0</v>
      </c>
      <c r="K627" s="84">
        <v>0</v>
      </c>
      <c r="L627" s="44"/>
      <c r="M627" s="82" t="s">
        <v>372</v>
      </c>
      <c r="N627" s="84">
        <v>4.5499999999999999E-2</v>
      </c>
      <c r="O627" s="84">
        <v>2.2200000000000001E-2</v>
      </c>
      <c r="P627" s="84">
        <v>5.1400000000000001E-2</v>
      </c>
      <c r="Q627" s="84">
        <v>0.10199999999999999</v>
      </c>
      <c r="R627" s="44"/>
      <c r="S627" s="82" t="s">
        <v>372</v>
      </c>
      <c r="T627" s="84">
        <v>6.3E-3</v>
      </c>
      <c r="U627" s="84">
        <v>3.9199999999999999E-2</v>
      </c>
      <c r="V627" s="84">
        <v>0.1394</v>
      </c>
      <c r="W627" s="84">
        <v>0.4143</v>
      </c>
    </row>
    <row r="628" spans="1:23">
      <c r="A628" s="82" t="s">
        <v>373</v>
      </c>
      <c r="B628" s="84">
        <v>0</v>
      </c>
      <c r="C628" s="84">
        <v>0</v>
      </c>
      <c r="D628" s="84">
        <v>0</v>
      </c>
      <c r="E628" s="84">
        <v>0</v>
      </c>
      <c r="F628" s="44"/>
      <c r="G628" s="82" t="s">
        <v>373</v>
      </c>
      <c r="H628" s="84">
        <v>0</v>
      </c>
      <c r="I628" s="84">
        <v>0</v>
      </c>
      <c r="J628" s="84">
        <v>0</v>
      </c>
      <c r="K628" s="84">
        <v>0</v>
      </c>
      <c r="L628" s="44"/>
      <c r="M628" s="82" t="s">
        <v>373</v>
      </c>
      <c r="N628" s="84">
        <v>4.5900000000000003E-2</v>
      </c>
      <c r="O628" s="84">
        <v>8.5000000000000006E-3</v>
      </c>
      <c r="P628" s="84">
        <v>3.95E-2</v>
      </c>
      <c r="Q628" s="84">
        <v>8.3000000000000004E-2</v>
      </c>
      <c r="R628" s="44"/>
      <c r="S628" s="82" t="s">
        <v>373</v>
      </c>
      <c r="T628" s="84">
        <v>1.5299999999999999E-2</v>
      </c>
      <c r="U628" s="84">
        <v>1.1900000000000001E-2</v>
      </c>
      <c r="V628" s="84">
        <v>0.1618</v>
      </c>
      <c r="W628" s="84">
        <v>0.47089999999999999</v>
      </c>
    </row>
    <row r="629" spans="1:23">
      <c r="A629" s="82" t="s">
        <v>374</v>
      </c>
      <c r="B629" s="84">
        <v>0</v>
      </c>
      <c r="C629" s="84">
        <v>0</v>
      </c>
      <c r="D629" s="84">
        <v>0</v>
      </c>
      <c r="E629" s="84">
        <v>0</v>
      </c>
      <c r="F629" s="44"/>
      <c r="G629" s="82" t="s">
        <v>374</v>
      </c>
      <c r="H629" s="84">
        <v>1.1999999999999999E-3</v>
      </c>
      <c r="I629" s="84">
        <v>1E-4</v>
      </c>
      <c r="J629" s="84">
        <v>0</v>
      </c>
      <c r="K629" s="84">
        <v>0</v>
      </c>
      <c r="L629" s="44"/>
      <c r="M629" s="82" t="s">
        <v>374</v>
      </c>
      <c r="N629" s="84">
        <v>4.4299999999999999E-2</v>
      </c>
      <c r="O629" s="84">
        <v>4.0000000000000001E-3</v>
      </c>
      <c r="P629" s="84">
        <v>4.8899999999999999E-2</v>
      </c>
      <c r="Q629" s="84">
        <v>7.1599999999999997E-2</v>
      </c>
      <c r="R629" s="44"/>
      <c r="S629" s="82" t="s">
        <v>374</v>
      </c>
      <c r="T629" s="84">
        <v>4.9299999999999997E-2</v>
      </c>
      <c r="U629" s="84">
        <v>4.8999999999999998E-3</v>
      </c>
      <c r="V629" s="84">
        <v>0.12540000000000001</v>
      </c>
      <c r="W629" s="84">
        <v>0.55010000000000003</v>
      </c>
    </row>
    <row r="630" spans="1:23">
      <c r="A630" s="82" t="s">
        <v>375</v>
      </c>
      <c r="B630" s="84">
        <v>0</v>
      </c>
      <c r="C630" s="84">
        <v>0</v>
      </c>
      <c r="D630" s="84">
        <v>0</v>
      </c>
      <c r="E630" s="84">
        <v>0</v>
      </c>
      <c r="F630" s="44"/>
      <c r="G630" s="82" t="s">
        <v>375</v>
      </c>
      <c r="H630" s="84">
        <v>5.8000000000000003E-2</v>
      </c>
      <c r="I630" s="84">
        <v>6.2199999999999998E-2</v>
      </c>
      <c r="J630" s="84">
        <v>1.49E-2</v>
      </c>
      <c r="K630" s="84">
        <v>0</v>
      </c>
      <c r="L630" s="44"/>
      <c r="M630" s="82" t="s">
        <v>375</v>
      </c>
      <c r="N630" s="84">
        <v>0.04</v>
      </c>
      <c r="O630" s="84">
        <v>3.0999999999999999E-3</v>
      </c>
      <c r="P630" s="84">
        <v>3.8399999999999997E-2</v>
      </c>
      <c r="Q630" s="84">
        <v>5.67E-2</v>
      </c>
      <c r="R630" s="44"/>
      <c r="S630" s="82" t="s">
        <v>375</v>
      </c>
      <c r="T630" s="84">
        <v>0.1085</v>
      </c>
      <c r="U630" s="84">
        <v>1.9E-3</v>
      </c>
      <c r="V630" s="84">
        <v>5.8200000000000002E-2</v>
      </c>
      <c r="W630" s="84">
        <v>0.64880000000000004</v>
      </c>
    </row>
    <row r="631" spans="1:23">
      <c r="A631" s="82" t="s">
        <v>376</v>
      </c>
      <c r="B631" s="84">
        <v>0</v>
      </c>
      <c r="C631" s="84">
        <v>0</v>
      </c>
      <c r="D631" s="84">
        <v>0</v>
      </c>
      <c r="E631" s="84">
        <v>0</v>
      </c>
      <c r="F631" s="44"/>
      <c r="G631" s="82" t="s">
        <v>376</v>
      </c>
      <c r="H631" s="84">
        <v>0.21160000000000001</v>
      </c>
      <c r="I631" s="84">
        <v>0.2172</v>
      </c>
      <c r="J631" s="84">
        <v>0.1623</v>
      </c>
      <c r="K631" s="84">
        <v>4.5900000000000003E-2</v>
      </c>
      <c r="L631" s="44"/>
      <c r="M631" s="82" t="s">
        <v>376</v>
      </c>
      <c r="N631" s="84">
        <v>2.87E-2</v>
      </c>
      <c r="O631" s="84">
        <v>2.8999999999999998E-3</v>
      </c>
      <c r="P631" s="84">
        <v>2.7699999999999999E-2</v>
      </c>
      <c r="Q631" s="84">
        <v>6.59E-2</v>
      </c>
      <c r="R631" s="44"/>
      <c r="S631" s="82" t="s">
        <v>376</v>
      </c>
      <c r="T631" s="84">
        <v>6.3899999999999998E-2</v>
      </c>
      <c r="U631" s="84">
        <v>3.0000000000000001E-3</v>
      </c>
      <c r="V631" s="84">
        <v>4.7E-2</v>
      </c>
      <c r="W631" s="84">
        <v>0.6915</v>
      </c>
    </row>
    <row r="632" spans="1:23">
      <c r="A632" s="82" t="s">
        <v>377</v>
      </c>
      <c r="B632" s="84">
        <v>8.0399999999999999E-2</v>
      </c>
      <c r="C632" s="84">
        <v>0.1143</v>
      </c>
      <c r="D632" s="84">
        <v>0</v>
      </c>
      <c r="E632" s="84">
        <v>0</v>
      </c>
      <c r="F632" s="44"/>
      <c r="G632" s="82" t="s">
        <v>377</v>
      </c>
      <c r="H632" s="84">
        <v>0.43490000000000001</v>
      </c>
      <c r="I632" s="84">
        <v>0.36709999999999998</v>
      </c>
      <c r="J632" s="84">
        <v>0.45240000000000002</v>
      </c>
      <c r="K632" s="84">
        <v>0.37330000000000002</v>
      </c>
      <c r="L632" s="44"/>
      <c r="M632" s="82" t="s">
        <v>377</v>
      </c>
      <c r="N632" s="84">
        <v>2.3400000000000001E-2</v>
      </c>
      <c r="O632" s="84">
        <v>5.1999999999999998E-3</v>
      </c>
      <c r="P632" s="84">
        <v>1.6299999999999999E-2</v>
      </c>
      <c r="Q632" s="84">
        <v>8.0500000000000002E-2</v>
      </c>
      <c r="R632" s="44"/>
      <c r="S632" s="82" t="s">
        <v>377</v>
      </c>
      <c r="T632" s="84">
        <v>3.0800000000000001E-2</v>
      </c>
      <c r="U632" s="84">
        <v>1.9E-2</v>
      </c>
      <c r="V632" s="84">
        <v>6.08E-2</v>
      </c>
      <c r="W632" s="84">
        <v>0.72589999999999999</v>
      </c>
    </row>
    <row r="633" spans="1:23">
      <c r="A633" s="82" t="s">
        <v>378</v>
      </c>
      <c r="B633" s="84">
        <v>0.19600000000000001</v>
      </c>
      <c r="C633" s="84">
        <v>0.33729999999999999</v>
      </c>
      <c r="D633" s="84">
        <v>0</v>
      </c>
      <c r="E633" s="84">
        <v>0.1696</v>
      </c>
      <c r="F633" s="44"/>
      <c r="G633" s="82" t="s">
        <v>378</v>
      </c>
      <c r="H633" s="84">
        <v>0.5575</v>
      </c>
      <c r="I633" s="84">
        <v>0.52539999999999998</v>
      </c>
      <c r="J633" s="84">
        <v>0.60540000000000005</v>
      </c>
      <c r="K633" s="84">
        <v>0.64970000000000006</v>
      </c>
      <c r="L633" s="44"/>
      <c r="M633" s="82" t="s">
        <v>378</v>
      </c>
      <c r="N633" s="84">
        <v>3.3700000000000001E-2</v>
      </c>
      <c r="O633" s="84">
        <v>2.3999999999999998E-3</v>
      </c>
      <c r="P633" s="84">
        <v>3.6499999999999998E-2</v>
      </c>
      <c r="Q633" s="84">
        <v>7.3800000000000004E-2</v>
      </c>
      <c r="R633" s="44"/>
      <c r="S633" s="82" t="s">
        <v>378</v>
      </c>
      <c r="T633" s="84">
        <v>2.6700000000000002E-2</v>
      </c>
      <c r="U633" s="84">
        <v>4.8899999999999999E-2</v>
      </c>
      <c r="V633" s="84">
        <v>0.1474</v>
      </c>
      <c r="W633" s="84">
        <v>0.58899999999999997</v>
      </c>
    </row>
    <row r="634" spans="1:23">
      <c r="A634" s="82" t="s">
        <v>379</v>
      </c>
      <c r="B634" s="84">
        <v>0.36849999999999999</v>
      </c>
      <c r="C634" s="84">
        <v>0.35249999999999998</v>
      </c>
      <c r="D634" s="84">
        <v>1.1900000000000001E-2</v>
      </c>
      <c r="E634" s="84">
        <v>0.62309999999999999</v>
      </c>
      <c r="F634" s="44"/>
      <c r="G634" s="82" t="s">
        <v>379</v>
      </c>
      <c r="H634" s="84">
        <v>0.61509999999999998</v>
      </c>
      <c r="I634" s="84">
        <v>0.59440000000000004</v>
      </c>
      <c r="J634" s="84">
        <v>0.74160000000000004</v>
      </c>
      <c r="K634" s="84">
        <v>0.67400000000000004</v>
      </c>
      <c r="L634" s="44"/>
      <c r="M634" s="82" t="s">
        <v>379</v>
      </c>
      <c r="N634" s="84">
        <v>2.9899999999999999E-2</v>
      </c>
      <c r="O634" s="84">
        <v>2E-3</v>
      </c>
      <c r="P634" s="84">
        <v>3.0200000000000001E-2</v>
      </c>
      <c r="Q634" s="84">
        <v>6.0100000000000001E-2</v>
      </c>
      <c r="R634" s="44"/>
      <c r="S634" s="82" t="s">
        <v>379</v>
      </c>
      <c r="T634" s="84">
        <v>2.7199999999999998E-2</v>
      </c>
      <c r="U634" s="84">
        <v>0.37219999999999998</v>
      </c>
      <c r="V634" s="84">
        <v>0.24160000000000001</v>
      </c>
      <c r="W634" s="84">
        <v>0.53959999999999997</v>
      </c>
    </row>
    <row r="635" spans="1:23">
      <c r="A635" s="82" t="s">
        <v>380</v>
      </c>
      <c r="B635" s="84">
        <v>0.30819999999999997</v>
      </c>
      <c r="C635" s="84">
        <v>0.2611</v>
      </c>
      <c r="D635" s="84">
        <v>2.01E-2</v>
      </c>
      <c r="E635" s="84">
        <v>0.63900000000000001</v>
      </c>
      <c r="F635" s="44"/>
      <c r="G635" s="82" t="s">
        <v>380</v>
      </c>
      <c r="H635" s="84">
        <v>0.6774</v>
      </c>
      <c r="I635" s="84">
        <v>0.69579999999999997</v>
      </c>
      <c r="J635" s="84">
        <v>0.82389999999999997</v>
      </c>
      <c r="K635" s="84">
        <v>0.68440000000000001</v>
      </c>
      <c r="L635" s="44"/>
      <c r="M635" s="82" t="s">
        <v>380</v>
      </c>
      <c r="N635" s="84">
        <v>4.5699999999999998E-2</v>
      </c>
      <c r="O635" s="84">
        <v>1.18E-2</v>
      </c>
      <c r="P635" s="84">
        <v>2.1299999999999999E-2</v>
      </c>
      <c r="Q635" s="84">
        <v>6.4699999999999994E-2</v>
      </c>
      <c r="R635" s="44"/>
      <c r="S635" s="82" t="s">
        <v>380</v>
      </c>
      <c r="T635" s="84">
        <v>6.7199999999999996E-2</v>
      </c>
      <c r="U635" s="84">
        <v>0.47410000000000002</v>
      </c>
      <c r="V635" s="84">
        <v>0.114</v>
      </c>
      <c r="W635" s="84">
        <v>0.53869999999999996</v>
      </c>
    </row>
    <row r="636" spans="1:23">
      <c r="A636" s="82" t="s">
        <v>381</v>
      </c>
      <c r="B636" s="84">
        <v>0.4798</v>
      </c>
      <c r="C636" s="84">
        <v>0.3599</v>
      </c>
      <c r="D636" s="84">
        <v>0.14360000000000001</v>
      </c>
      <c r="E636" s="84">
        <v>0.65700000000000003</v>
      </c>
      <c r="F636" s="44"/>
      <c r="G636" s="82" t="s">
        <v>381</v>
      </c>
      <c r="H636" s="84">
        <v>0.72509999999999997</v>
      </c>
      <c r="I636" s="84">
        <v>0.72789999999999999</v>
      </c>
      <c r="J636" s="84">
        <v>0.86070000000000002</v>
      </c>
      <c r="K636" s="84">
        <v>0.7107</v>
      </c>
      <c r="L636" s="44"/>
      <c r="M636" s="82" t="s">
        <v>381</v>
      </c>
      <c r="N636" s="84">
        <v>5.3999999999999999E-2</v>
      </c>
      <c r="O636" s="84">
        <v>1.8100000000000002E-2</v>
      </c>
      <c r="P636" s="84">
        <v>3.6900000000000002E-2</v>
      </c>
      <c r="Q636" s="84">
        <v>6.6000000000000003E-2</v>
      </c>
      <c r="R636" s="44"/>
      <c r="S636" s="82" t="s">
        <v>381</v>
      </c>
      <c r="T636" s="84">
        <v>0.13919999999999999</v>
      </c>
      <c r="U636" s="84">
        <v>0.31380000000000002</v>
      </c>
      <c r="V636" s="84">
        <v>5.2900000000000003E-2</v>
      </c>
      <c r="W636" s="84">
        <v>0.44890000000000002</v>
      </c>
    </row>
    <row r="637" spans="1:23">
      <c r="A637" s="82" t="s">
        <v>382</v>
      </c>
      <c r="B637" s="84">
        <v>0.52729999999999999</v>
      </c>
      <c r="C637" s="84">
        <v>0.5504</v>
      </c>
      <c r="D637" s="84">
        <v>6.1400000000000003E-2</v>
      </c>
      <c r="E637" s="84">
        <v>0.57550000000000001</v>
      </c>
      <c r="F637" s="44"/>
      <c r="G637" s="82" t="s">
        <v>382</v>
      </c>
      <c r="H637" s="84">
        <v>0.75919999999999999</v>
      </c>
      <c r="I637" s="84">
        <v>0.77339999999999998</v>
      </c>
      <c r="J637" s="84">
        <v>0.74109999999999998</v>
      </c>
      <c r="K637" s="84">
        <v>0.69330000000000003</v>
      </c>
      <c r="L637" s="44"/>
      <c r="M637" s="82" t="s">
        <v>382</v>
      </c>
      <c r="N637" s="84">
        <v>4.7699999999999999E-2</v>
      </c>
      <c r="O637" s="84">
        <v>1.6500000000000001E-2</v>
      </c>
      <c r="P637" s="84">
        <v>3.04E-2</v>
      </c>
      <c r="Q637" s="84">
        <v>6.3299999999999995E-2</v>
      </c>
      <c r="R637" s="44"/>
      <c r="S637" s="82" t="s">
        <v>382</v>
      </c>
      <c r="T637" s="84">
        <v>0.1757</v>
      </c>
      <c r="U637" s="84">
        <v>0.47499999999999998</v>
      </c>
      <c r="V637" s="84">
        <v>1.2800000000000001E-2</v>
      </c>
      <c r="W637" s="84">
        <v>0.40660000000000002</v>
      </c>
    </row>
    <row r="638" spans="1:23">
      <c r="A638" s="82" t="s">
        <v>383</v>
      </c>
      <c r="B638" s="84">
        <v>0.65839999999999999</v>
      </c>
      <c r="C638" s="84">
        <v>0.38540000000000002</v>
      </c>
      <c r="D638" s="84">
        <v>9.4299999999999995E-2</v>
      </c>
      <c r="E638" s="84">
        <v>0.6784</v>
      </c>
      <c r="F638" s="44"/>
      <c r="G638" s="82" t="s">
        <v>383</v>
      </c>
      <c r="H638" s="84">
        <v>0.69930000000000003</v>
      </c>
      <c r="I638" s="84">
        <v>0.66449999999999998</v>
      </c>
      <c r="J638" s="84">
        <v>0.70599999999999996</v>
      </c>
      <c r="K638" s="84">
        <v>0.60509999999999997</v>
      </c>
      <c r="L638" s="44"/>
      <c r="M638" s="82" t="s">
        <v>383</v>
      </c>
      <c r="N638" s="84">
        <v>5.7200000000000001E-2</v>
      </c>
      <c r="O638" s="84">
        <v>2.1999999999999999E-2</v>
      </c>
      <c r="P638" s="84">
        <v>3.5499999999999997E-2</v>
      </c>
      <c r="Q638" s="84">
        <v>6.4699999999999994E-2</v>
      </c>
      <c r="R638" s="44"/>
      <c r="S638" s="82" t="s">
        <v>383</v>
      </c>
      <c r="T638" s="84">
        <v>0.28000000000000003</v>
      </c>
      <c r="U638" s="84">
        <v>0.4889</v>
      </c>
      <c r="V638" s="84">
        <v>1.14E-2</v>
      </c>
      <c r="W638" s="84">
        <v>0.3448</v>
      </c>
    </row>
    <row r="639" spans="1:23">
      <c r="A639" s="82" t="s">
        <v>384</v>
      </c>
      <c r="B639" s="84">
        <v>0.67379999999999995</v>
      </c>
      <c r="C639" s="84">
        <v>0.32879999999999998</v>
      </c>
      <c r="D639" s="84">
        <v>8.3099999999999993E-2</v>
      </c>
      <c r="E639" s="84">
        <v>0.79069999999999996</v>
      </c>
      <c r="F639" s="44"/>
      <c r="G639" s="82" t="s">
        <v>384</v>
      </c>
      <c r="H639" s="84">
        <v>0.6069</v>
      </c>
      <c r="I639" s="84">
        <v>0.51070000000000004</v>
      </c>
      <c r="J639" s="84">
        <v>0.37990000000000002</v>
      </c>
      <c r="K639" s="84">
        <v>0.56030000000000002</v>
      </c>
      <c r="L639" s="44"/>
      <c r="M639" s="82" t="s">
        <v>384</v>
      </c>
      <c r="N639" s="84">
        <v>7.0800000000000002E-2</v>
      </c>
      <c r="O639" s="84">
        <v>5.4100000000000002E-2</v>
      </c>
      <c r="P639" s="84">
        <v>3.4599999999999999E-2</v>
      </c>
      <c r="Q639" s="84">
        <v>6.9199999999999998E-2</v>
      </c>
      <c r="R639" s="44"/>
      <c r="S639" s="82" t="s">
        <v>384</v>
      </c>
      <c r="T639" s="84">
        <v>0.33019999999999999</v>
      </c>
      <c r="U639" s="84">
        <v>0.40970000000000001</v>
      </c>
      <c r="V639" s="84">
        <v>1.06E-2</v>
      </c>
      <c r="W639" s="84">
        <v>0.30470000000000003</v>
      </c>
    </row>
    <row r="640" spans="1:23">
      <c r="A640" s="82" t="s">
        <v>385</v>
      </c>
      <c r="B640" s="84">
        <v>0.61550000000000005</v>
      </c>
      <c r="C640" s="84">
        <v>0.38719999999999999</v>
      </c>
      <c r="D640" s="84">
        <v>8.1199999999999994E-2</v>
      </c>
      <c r="E640" s="84">
        <v>0.72219999999999995</v>
      </c>
      <c r="F640" s="44"/>
      <c r="G640" s="82" t="s">
        <v>385</v>
      </c>
      <c r="H640" s="84">
        <v>0.42680000000000001</v>
      </c>
      <c r="I640" s="84">
        <v>0.37330000000000002</v>
      </c>
      <c r="J640" s="84">
        <v>0.18909999999999999</v>
      </c>
      <c r="K640" s="84">
        <v>0.39290000000000003</v>
      </c>
      <c r="L640" s="44"/>
      <c r="M640" s="82" t="s">
        <v>385</v>
      </c>
      <c r="N640" s="84">
        <v>6.0499999999999998E-2</v>
      </c>
      <c r="O640" s="84">
        <v>3.5900000000000001E-2</v>
      </c>
      <c r="P640" s="84">
        <v>2.9700000000000001E-2</v>
      </c>
      <c r="Q640" s="84">
        <v>6.7799999999999999E-2</v>
      </c>
      <c r="R640" s="44"/>
      <c r="S640" s="82" t="s">
        <v>385</v>
      </c>
      <c r="T640" s="84">
        <v>0.3337</v>
      </c>
      <c r="U640" s="84">
        <v>0.44619999999999999</v>
      </c>
      <c r="V640" s="84">
        <v>7.8E-2</v>
      </c>
      <c r="W640" s="84">
        <v>0.32640000000000002</v>
      </c>
    </row>
    <row r="641" spans="1:23">
      <c r="A641" s="82" t="s">
        <v>386</v>
      </c>
      <c r="B641" s="84">
        <v>0.41349999999999998</v>
      </c>
      <c r="C641" s="84">
        <v>0.27229999999999999</v>
      </c>
      <c r="D641" s="84">
        <v>0</v>
      </c>
      <c r="E641" s="84">
        <v>0</v>
      </c>
      <c r="F641" s="44"/>
      <c r="G641" s="82" t="s">
        <v>386</v>
      </c>
      <c r="H641" s="84">
        <v>0.16539999999999999</v>
      </c>
      <c r="I641" s="84">
        <v>0.1784</v>
      </c>
      <c r="J641" s="84">
        <v>4.4200000000000003E-2</v>
      </c>
      <c r="K641" s="84">
        <v>0.12239999999999999</v>
      </c>
      <c r="L641" s="44"/>
      <c r="M641" s="82" t="s">
        <v>386</v>
      </c>
      <c r="N641" s="84">
        <v>6.4199999999999993E-2</v>
      </c>
      <c r="O641" s="84">
        <v>4.7300000000000002E-2</v>
      </c>
      <c r="P641" s="84">
        <v>6.13E-2</v>
      </c>
      <c r="Q641" s="84">
        <v>7.3499999999999996E-2</v>
      </c>
      <c r="R641" s="44"/>
      <c r="S641" s="82" t="s">
        <v>386</v>
      </c>
      <c r="T641" s="84">
        <v>0.2974</v>
      </c>
      <c r="U641" s="84">
        <v>0.38240000000000002</v>
      </c>
      <c r="V641" s="84">
        <v>9.9599999999999994E-2</v>
      </c>
      <c r="W641" s="84">
        <v>0.3306</v>
      </c>
    </row>
    <row r="642" spans="1:23">
      <c r="A642" s="82" t="s">
        <v>387</v>
      </c>
      <c r="B642" s="84">
        <v>0</v>
      </c>
      <c r="C642" s="84">
        <v>0</v>
      </c>
      <c r="D642" s="84">
        <v>0</v>
      </c>
      <c r="E642" s="84">
        <v>0</v>
      </c>
      <c r="F642" s="44"/>
      <c r="G642" s="82" t="s">
        <v>387</v>
      </c>
      <c r="H642" s="84">
        <v>2.81E-2</v>
      </c>
      <c r="I642" s="84">
        <v>4.5900000000000003E-2</v>
      </c>
      <c r="J642" s="84">
        <v>0</v>
      </c>
      <c r="K642" s="84">
        <v>0</v>
      </c>
      <c r="L642" s="44"/>
      <c r="M642" s="82" t="s">
        <v>387</v>
      </c>
      <c r="N642" s="84">
        <v>7.2999999999999995E-2</v>
      </c>
      <c r="O642" s="84">
        <v>7.7100000000000002E-2</v>
      </c>
      <c r="P642" s="84">
        <v>7.7700000000000005E-2</v>
      </c>
      <c r="Q642" s="84">
        <v>0.14000000000000001</v>
      </c>
      <c r="R642" s="44"/>
      <c r="S642" s="82" t="s">
        <v>387</v>
      </c>
      <c r="T642" s="84">
        <v>0.22370000000000001</v>
      </c>
      <c r="U642" s="84">
        <v>0.31509999999999999</v>
      </c>
      <c r="V642" s="84">
        <v>8.09E-2</v>
      </c>
      <c r="W642" s="84">
        <v>0.47220000000000001</v>
      </c>
    </row>
    <row r="643" spans="1:23">
      <c r="A643" s="82" t="s">
        <v>388</v>
      </c>
      <c r="B643" s="84">
        <v>0</v>
      </c>
      <c r="C643" s="84">
        <v>0</v>
      </c>
      <c r="D643" s="84">
        <v>0</v>
      </c>
      <c r="E643" s="84">
        <v>0</v>
      </c>
      <c r="F643" s="44"/>
      <c r="G643" s="82" t="s">
        <v>388</v>
      </c>
      <c r="H643" s="84">
        <v>0</v>
      </c>
      <c r="I643" s="84">
        <v>0</v>
      </c>
      <c r="J643" s="84">
        <v>0</v>
      </c>
      <c r="K643" s="84">
        <v>0</v>
      </c>
      <c r="L643" s="44"/>
      <c r="M643" s="82" t="s">
        <v>388</v>
      </c>
      <c r="N643" s="84">
        <v>9.1600000000000001E-2</v>
      </c>
      <c r="O643" s="84">
        <v>8.6499999999999994E-2</v>
      </c>
      <c r="P643" s="84">
        <v>8.1500000000000003E-2</v>
      </c>
      <c r="Q643" s="84">
        <v>0.16189999999999999</v>
      </c>
      <c r="R643" s="44"/>
      <c r="S643" s="82" t="s">
        <v>388</v>
      </c>
      <c r="T643" s="84">
        <v>0.17749999999999999</v>
      </c>
      <c r="U643" s="84">
        <v>0.33510000000000001</v>
      </c>
      <c r="V643" s="84">
        <v>4.6600000000000003E-2</v>
      </c>
      <c r="W643" s="84">
        <v>0.57889999999999997</v>
      </c>
    </row>
    <row r="644" spans="1:23">
      <c r="A644" s="82" t="s">
        <v>389</v>
      </c>
      <c r="B644" s="84">
        <v>0</v>
      </c>
      <c r="C644" s="84">
        <v>0</v>
      </c>
      <c r="D644" s="84">
        <v>0</v>
      </c>
      <c r="E644" s="84">
        <v>0</v>
      </c>
      <c r="F644" s="44"/>
      <c r="G644" s="82" t="s">
        <v>389</v>
      </c>
      <c r="H644" s="84">
        <v>0</v>
      </c>
      <c r="I644" s="84">
        <v>0</v>
      </c>
      <c r="J644" s="84">
        <v>0</v>
      </c>
      <c r="K644" s="84">
        <v>0</v>
      </c>
      <c r="L644" s="44"/>
      <c r="M644" s="82" t="s">
        <v>389</v>
      </c>
      <c r="N644" s="84">
        <v>0.11509999999999999</v>
      </c>
      <c r="O644" s="84">
        <v>0.1024</v>
      </c>
      <c r="P644" s="84">
        <v>9.01E-2</v>
      </c>
      <c r="Q644" s="84">
        <v>0.1875</v>
      </c>
      <c r="R644" s="44"/>
      <c r="S644" s="82" t="s">
        <v>389</v>
      </c>
      <c r="T644" s="84">
        <v>0.13500000000000001</v>
      </c>
      <c r="U644" s="84">
        <v>0.37359999999999999</v>
      </c>
      <c r="V644" s="84">
        <v>3.2300000000000002E-2</v>
      </c>
      <c r="W644" s="84">
        <v>0.70599999999999996</v>
      </c>
    </row>
    <row r="645" spans="1:23">
      <c r="A645" s="82" t="s">
        <v>390</v>
      </c>
      <c r="B645" s="84">
        <v>0</v>
      </c>
      <c r="C645" s="84">
        <v>0</v>
      </c>
      <c r="D645" s="84">
        <v>0</v>
      </c>
      <c r="E645" s="84">
        <v>0</v>
      </c>
      <c r="F645" s="44"/>
      <c r="G645" s="82" t="s">
        <v>390</v>
      </c>
      <c r="H645" s="84">
        <v>0</v>
      </c>
      <c r="I645" s="84">
        <v>0</v>
      </c>
      <c r="J645" s="84">
        <v>0</v>
      </c>
      <c r="K645" s="84">
        <v>0</v>
      </c>
      <c r="L645" s="44"/>
      <c r="M645" s="82" t="s">
        <v>390</v>
      </c>
      <c r="N645" s="84">
        <v>0.13930000000000001</v>
      </c>
      <c r="O645" s="84">
        <v>6.6799999999999998E-2</v>
      </c>
      <c r="P645" s="84">
        <v>0.1196</v>
      </c>
      <c r="Q645" s="84">
        <v>0.16839999999999999</v>
      </c>
      <c r="R645" s="44"/>
      <c r="S645" s="82" t="s">
        <v>390</v>
      </c>
      <c r="T645" s="84">
        <v>9.8799999999999999E-2</v>
      </c>
      <c r="U645" s="84">
        <v>0.35199999999999998</v>
      </c>
      <c r="V645" s="84">
        <v>4.0599999999999997E-2</v>
      </c>
      <c r="W645" s="84">
        <v>0.63929999999999998</v>
      </c>
    </row>
    <row r="646" spans="1:23">
      <c r="A646" s="82" t="s">
        <v>391</v>
      </c>
      <c r="B646" s="84">
        <v>0</v>
      </c>
      <c r="C646" s="84">
        <v>0</v>
      </c>
      <c r="D646" s="84">
        <v>0</v>
      </c>
      <c r="E646" s="84">
        <v>0</v>
      </c>
      <c r="F646" s="44"/>
      <c r="G646" s="82" t="s">
        <v>391</v>
      </c>
      <c r="H646" s="84">
        <v>0</v>
      </c>
      <c r="I646" s="84">
        <v>0</v>
      </c>
      <c r="J646" s="84">
        <v>0</v>
      </c>
      <c r="K646" s="84">
        <v>0</v>
      </c>
      <c r="L646" s="44"/>
      <c r="M646" s="82" t="s">
        <v>391</v>
      </c>
      <c r="N646" s="84">
        <v>0.1535</v>
      </c>
      <c r="O646" s="84">
        <v>4.8000000000000001E-2</v>
      </c>
      <c r="P646" s="84">
        <v>9.9099999999999994E-2</v>
      </c>
      <c r="Q646" s="84">
        <v>0.17649999999999999</v>
      </c>
      <c r="R646" s="44"/>
      <c r="S646" s="82" t="s">
        <v>391</v>
      </c>
      <c r="T646" s="84">
        <v>0.10489999999999999</v>
      </c>
      <c r="U646" s="84">
        <v>0.20480000000000001</v>
      </c>
      <c r="V646" s="84">
        <v>5.1000000000000004E-3</v>
      </c>
      <c r="W646" s="84">
        <v>0.64280000000000004</v>
      </c>
    </row>
    <row r="647" spans="1:23">
      <c r="A647" s="82" t="s">
        <v>392</v>
      </c>
      <c r="B647" s="84">
        <v>0</v>
      </c>
      <c r="C647" s="84">
        <v>0</v>
      </c>
      <c r="D647" s="84">
        <v>0</v>
      </c>
      <c r="E647" s="84">
        <v>0</v>
      </c>
      <c r="F647" s="44"/>
      <c r="G647" s="82" t="s">
        <v>392</v>
      </c>
      <c r="H647" s="84">
        <v>0</v>
      </c>
      <c r="I647" s="84">
        <v>0</v>
      </c>
      <c r="J647" s="84">
        <v>0</v>
      </c>
      <c r="K647" s="84">
        <v>0</v>
      </c>
      <c r="L647" s="44"/>
      <c r="M647" s="82" t="s">
        <v>392</v>
      </c>
      <c r="N647" s="84">
        <v>0.13669999999999999</v>
      </c>
      <c r="O647" s="84">
        <v>3.7499999999999999E-2</v>
      </c>
      <c r="P647" s="84">
        <v>9.8900000000000002E-2</v>
      </c>
      <c r="Q647" s="84">
        <v>0.14080000000000001</v>
      </c>
      <c r="R647" s="44"/>
      <c r="S647" s="82" t="s">
        <v>392</v>
      </c>
      <c r="T647" s="84">
        <v>0.1133</v>
      </c>
      <c r="U647" s="84">
        <v>0.15210000000000001</v>
      </c>
      <c r="V647" s="84">
        <v>2.8E-3</v>
      </c>
      <c r="W647" s="84">
        <v>0.55600000000000005</v>
      </c>
    </row>
    <row r="648" spans="1:23">
      <c r="A648" s="115" t="s">
        <v>393</v>
      </c>
      <c r="B648" s="84">
        <v>0</v>
      </c>
      <c r="C648" s="84">
        <v>0</v>
      </c>
      <c r="D648" s="84">
        <v>0</v>
      </c>
      <c r="E648" s="84">
        <v>0</v>
      </c>
      <c r="F648" s="44"/>
      <c r="G648" s="115" t="s">
        <v>393</v>
      </c>
      <c r="H648" s="84">
        <v>0</v>
      </c>
      <c r="I648" s="84">
        <v>0</v>
      </c>
      <c r="J648" s="84">
        <v>0</v>
      </c>
      <c r="K648" s="84">
        <v>0</v>
      </c>
      <c r="L648" s="44"/>
      <c r="M648" s="115" t="s">
        <v>393</v>
      </c>
      <c r="N648" s="84">
        <v>0.122</v>
      </c>
      <c r="O648" s="84">
        <v>3.49E-2</v>
      </c>
      <c r="P648" s="84">
        <v>0.1167</v>
      </c>
      <c r="Q648" s="84">
        <v>0.13469999999999999</v>
      </c>
      <c r="R648" s="44"/>
      <c r="S648" s="115" t="s">
        <v>393</v>
      </c>
      <c r="T648" s="84">
        <v>0.06</v>
      </c>
      <c r="U648" s="84">
        <v>0.1678</v>
      </c>
      <c r="V648" s="84">
        <v>2.5999999999999999E-3</v>
      </c>
      <c r="W648" s="84">
        <v>0.41520000000000001</v>
      </c>
    </row>
    <row r="649" spans="1:23">
      <c r="A649" s="82" t="s">
        <v>394</v>
      </c>
      <c r="B649" s="84">
        <v>0</v>
      </c>
      <c r="C649" s="84">
        <v>0</v>
      </c>
      <c r="D649" s="84">
        <v>0</v>
      </c>
      <c r="E649" s="84">
        <v>0</v>
      </c>
      <c r="F649" s="44"/>
      <c r="G649" s="82" t="s">
        <v>394</v>
      </c>
      <c r="H649" s="84">
        <v>0</v>
      </c>
      <c r="I649" s="84">
        <v>0</v>
      </c>
      <c r="J649" s="84">
        <v>0</v>
      </c>
      <c r="K649" s="84">
        <v>0</v>
      </c>
      <c r="L649" s="44"/>
      <c r="M649" s="82" t="s">
        <v>394</v>
      </c>
      <c r="N649" s="84">
        <v>0.12529999999999999</v>
      </c>
      <c r="O649" s="84">
        <v>3.2500000000000001E-2</v>
      </c>
      <c r="P649" s="84">
        <v>0.11840000000000001</v>
      </c>
      <c r="Q649" s="84">
        <v>0.1537</v>
      </c>
      <c r="R649" s="44"/>
      <c r="S649" s="82" t="s">
        <v>394</v>
      </c>
      <c r="T649" s="84">
        <v>4.2099999999999999E-2</v>
      </c>
      <c r="U649" s="84">
        <v>0.1439</v>
      </c>
      <c r="V649" s="84">
        <v>6.7000000000000002E-3</v>
      </c>
      <c r="W649" s="84">
        <v>0.39750000000000002</v>
      </c>
    </row>
    <row r="650" spans="1:23">
      <c r="A650" s="82" t="s">
        <v>395</v>
      </c>
      <c r="B650" s="84">
        <v>0</v>
      </c>
      <c r="C650" s="84">
        <v>0</v>
      </c>
      <c r="D650" s="84">
        <v>0</v>
      </c>
      <c r="E650" s="84">
        <v>0</v>
      </c>
      <c r="F650" s="44"/>
      <c r="G650" s="82" t="s">
        <v>395</v>
      </c>
      <c r="H650" s="84">
        <v>0</v>
      </c>
      <c r="I650" s="84">
        <v>0</v>
      </c>
      <c r="J650" s="84">
        <v>0</v>
      </c>
      <c r="K650" s="84">
        <v>0</v>
      </c>
      <c r="L650" s="44"/>
      <c r="M650" s="82" t="s">
        <v>395</v>
      </c>
      <c r="N650" s="84">
        <v>0.1268</v>
      </c>
      <c r="O650" s="84">
        <v>3.3500000000000002E-2</v>
      </c>
      <c r="P650" s="84">
        <v>9.8599999999999993E-2</v>
      </c>
      <c r="Q650" s="84">
        <v>0.1681</v>
      </c>
      <c r="R650" s="44"/>
      <c r="S650" s="82" t="s">
        <v>395</v>
      </c>
      <c r="T650" s="84">
        <v>5.8799999999999998E-2</v>
      </c>
      <c r="U650" s="84">
        <v>0.1111</v>
      </c>
      <c r="V650" s="84">
        <v>1.1900000000000001E-2</v>
      </c>
      <c r="W650" s="84">
        <v>0.41360000000000002</v>
      </c>
    </row>
    <row r="651" spans="1:23">
      <c r="A651" s="82" t="s">
        <v>396</v>
      </c>
      <c r="B651" s="84">
        <v>0</v>
      </c>
      <c r="C651" s="84">
        <v>0</v>
      </c>
      <c r="D651" s="84">
        <v>0</v>
      </c>
      <c r="E651" s="84">
        <v>0</v>
      </c>
      <c r="F651" s="44"/>
      <c r="G651" s="82" t="s">
        <v>396</v>
      </c>
      <c r="H651" s="84">
        <v>0</v>
      </c>
      <c r="I651" s="84">
        <v>0</v>
      </c>
      <c r="J651" s="84">
        <v>0</v>
      </c>
      <c r="K651" s="84">
        <v>0</v>
      </c>
      <c r="L651" s="44"/>
      <c r="M651" s="82" t="s">
        <v>396</v>
      </c>
      <c r="N651" s="84">
        <v>0.13009999999999999</v>
      </c>
      <c r="O651" s="84">
        <v>2.9399999999999999E-2</v>
      </c>
      <c r="P651" s="84">
        <v>9.9000000000000005E-2</v>
      </c>
      <c r="Q651" s="84">
        <v>0.14810000000000001</v>
      </c>
      <c r="R651" s="44"/>
      <c r="S651" s="82" t="s">
        <v>396</v>
      </c>
      <c r="T651" s="84">
        <v>3.6499999999999998E-2</v>
      </c>
      <c r="U651" s="84">
        <v>0.11890000000000001</v>
      </c>
      <c r="V651" s="84">
        <v>2.7300000000000001E-2</v>
      </c>
      <c r="W651" s="84">
        <v>0.35049999999999998</v>
      </c>
    </row>
    <row r="652" spans="1:23">
      <c r="A652" s="82" t="s">
        <v>397</v>
      </c>
      <c r="B652" s="84">
        <v>0</v>
      </c>
      <c r="C652" s="84">
        <v>0</v>
      </c>
      <c r="D652" s="84">
        <v>0</v>
      </c>
      <c r="E652" s="84">
        <v>0</v>
      </c>
      <c r="F652" s="44"/>
      <c r="G652" s="82" t="s">
        <v>397</v>
      </c>
      <c r="H652" s="84">
        <v>0</v>
      </c>
      <c r="I652" s="84">
        <v>0</v>
      </c>
      <c r="J652" s="84">
        <v>0</v>
      </c>
      <c r="K652" s="84">
        <v>0</v>
      </c>
      <c r="L652" s="44"/>
      <c r="M652" s="82" t="s">
        <v>397</v>
      </c>
      <c r="N652" s="84">
        <v>9.5600000000000004E-2</v>
      </c>
      <c r="O652" s="84">
        <v>3.5499999999999997E-2</v>
      </c>
      <c r="P652" s="84">
        <v>0.1077</v>
      </c>
      <c r="Q652" s="84">
        <v>0.1444</v>
      </c>
      <c r="R652" s="44"/>
      <c r="S652" s="82" t="s">
        <v>397</v>
      </c>
      <c r="T652" s="84">
        <v>2.1700000000000001E-2</v>
      </c>
      <c r="U652" s="84">
        <v>0.21129999999999999</v>
      </c>
      <c r="V652" s="84">
        <v>3.2899999999999999E-2</v>
      </c>
      <c r="W652" s="84">
        <v>0.30299999999999999</v>
      </c>
    </row>
    <row r="653" spans="1:23">
      <c r="A653" s="82" t="s">
        <v>398</v>
      </c>
      <c r="B653" s="84">
        <v>0</v>
      </c>
      <c r="C653" s="84">
        <v>0</v>
      </c>
      <c r="D653" s="84">
        <v>0</v>
      </c>
      <c r="E653" s="84">
        <v>0</v>
      </c>
      <c r="F653" s="44"/>
      <c r="G653" s="82" t="s">
        <v>398</v>
      </c>
      <c r="H653" s="84">
        <v>1.1000000000000001E-3</v>
      </c>
      <c r="I653" s="84">
        <v>0</v>
      </c>
      <c r="J653" s="84">
        <v>0</v>
      </c>
      <c r="K653" s="84">
        <v>0</v>
      </c>
      <c r="L653" s="44"/>
      <c r="M653" s="82" t="s">
        <v>398</v>
      </c>
      <c r="N653" s="84">
        <v>6.5699999999999995E-2</v>
      </c>
      <c r="O653" s="84">
        <v>2.8899999999999999E-2</v>
      </c>
      <c r="P653" s="84">
        <v>9.9000000000000005E-2</v>
      </c>
      <c r="Q653" s="84">
        <v>0.14149999999999999</v>
      </c>
      <c r="R653" s="44"/>
      <c r="S653" s="82" t="s">
        <v>398</v>
      </c>
      <c r="T653" s="84">
        <v>1.0800000000000001E-2</v>
      </c>
      <c r="U653" s="84">
        <v>0.20630000000000001</v>
      </c>
      <c r="V653" s="84">
        <v>2.4799999999999999E-2</v>
      </c>
      <c r="W653" s="84">
        <v>0.1694</v>
      </c>
    </row>
    <row r="654" spans="1:23">
      <c r="A654" s="82" t="s">
        <v>399</v>
      </c>
      <c r="B654" s="84">
        <v>0</v>
      </c>
      <c r="C654" s="84">
        <v>0</v>
      </c>
      <c r="D654" s="84">
        <v>0</v>
      </c>
      <c r="E654" s="84">
        <v>0</v>
      </c>
      <c r="F654" s="44"/>
      <c r="G654" s="82" t="s">
        <v>399</v>
      </c>
      <c r="H654" s="84">
        <v>6.7299999999999999E-2</v>
      </c>
      <c r="I654" s="84">
        <v>5.4800000000000001E-2</v>
      </c>
      <c r="J654" s="84">
        <v>1.6299999999999999E-2</v>
      </c>
      <c r="K654" s="84">
        <v>0</v>
      </c>
      <c r="L654" s="44"/>
      <c r="M654" s="82" t="s">
        <v>399</v>
      </c>
      <c r="N654" s="84">
        <v>6.7699999999999996E-2</v>
      </c>
      <c r="O654" s="84">
        <v>2.69E-2</v>
      </c>
      <c r="P654" s="84">
        <v>0.09</v>
      </c>
      <c r="Q654" s="84">
        <v>0.1336</v>
      </c>
      <c r="R654" s="44"/>
      <c r="S654" s="82" t="s">
        <v>399</v>
      </c>
      <c r="T654" s="84">
        <v>3.3E-3</v>
      </c>
      <c r="U654" s="84">
        <v>0.17219999999999999</v>
      </c>
      <c r="V654" s="84">
        <v>4.3200000000000002E-2</v>
      </c>
      <c r="W654" s="84">
        <v>0.121</v>
      </c>
    </row>
    <row r="655" spans="1:23">
      <c r="A655" s="82" t="s">
        <v>400</v>
      </c>
      <c r="B655" s="84">
        <v>0</v>
      </c>
      <c r="C655" s="84">
        <v>4.24E-2</v>
      </c>
      <c r="D655" s="84">
        <v>0</v>
      </c>
      <c r="E655" s="84">
        <v>0</v>
      </c>
      <c r="F655" s="44"/>
      <c r="G655" s="82" t="s">
        <v>400</v>
      </c>
      <c r="H655" s="84">
        <v>0.22220000000000001</v>
      </c>
      <c r="I655" s="84">
        <v>0.24249999999999999</v>
      </c>
      <c r="J655" s="84">
        <v>0.21010000000000001</v>
      </c>
      <c r="K655" s="84">
        <v>7.2599999999999998E-2</v>
      </c>
      <c r="L655" s="44"/>
      <c r="M655" s="82" t="s">
        <v>400</v>
      </c>
      <c r="N655" s="84">
        <v>6.0999999999999999E-2</v>
      </c>
      <c r="O655" s="84">
        <v>1.49E-2</v>
      </c>
      <c r="P655" s="84">
        <v>8.3000000000000004E-2</v>
      </c>
      <c r="Q655" s="84">
        <v>0.14280000000000001</v>
      </c>
      <c r="R655" s="44"/>
      <c r="S655" s="82" t="s">
        <v>400</v>
      </c>
      <c r="T655" s="84">
        <v>1.9E-3</v>
      </c>
      <c r="U655" s="84">
        <v>0.27739999999999998</v>
      </c>
      <c r="V655" s="84">
        <v>1.29E-2</v>
      </c>
      <c r="W655" s="84">
        <v>0.1699</v>
      </c>
    </row>
    <row r="656" spans="1:23">
      <c r="A656" s="82" t="s">
        <v>401</v>
      </c>
      <c r="B656" s="84">
        <v>8.7999999999999995E-2</v>
      </c>
      <c r="C656" s="84">
        <v>0.39789999999999998</v>
      </c>
      <c r="D656" s="84">
        <v>4.53E-2</v>
      </c>
      <c r="E656" s="84">
        <v>0</v>
      </c>
      <c r="F656" s="44"/>
      <c r="G656" s="82" t="s">
        <v>401</v>
      </c>
      <c r="H656" s="84">
        <v>0.40510000000000002</v>
      </c>
      <c r="I656" s="84">
        <v>0.437</v>
      </c>
      <c r="J656" s="84">
        <v>0.48559999999999998</v>
      </c>
      <c r="K656" s="84">
        <v>0.41610000000000003</v>
      </c>
      <c r="L656" s="44"/>
      <c r="M656" s="82" t="s">
        <v>401</v>
      </c>
      <c r="N656" s="84">
        <v>5.9299999999999999E-2</v>
      </c>
      <c r="O656" s="84">
        <v>1.09E-2</v>
      </c>
      <c r="P656" s="84">
        <v>8.3199999999999996E-2</v>
      </c>
      <c r="Q656" s="84">
        <v>0.1671</v>
      </c>
      <c r="R656" s="44"/>
      <c r="S656" s="82" t="s">
        <v>401</v>
      </c>
      <c r="T656" s="84">
        <v>1.5E-3</v>
      </c>
      <c r="U656" s="84">
        <v>0.37809999999999999</v>
      </c>
      <c r="V656" s="84">
        <v>6.1000000000000004E-3</v>
      </c>
      <c r="W656" s="84">
        <v>0.29630000000000001</v>
      </c>
    </row>
    <row r="657" spans="1:23">
      <c r="A657" s="82" t="s">
        <v>402</v>
      </c>
      <c r="B657" s="84">
        <v>6.54E-2</v>
      </c>
      <c r="C657" s="84">
        <v>0.49280000000000002</v>
      </c>
      <c r="D657" s="84">
        <v>0.21410000000000001</v>
      </c>
      <c r="E657" s="84">
        <v>0.41060000000000002</v>
      </c>
      <c r="F657" s="44"/>
      <c r="G657" s="82" t="s">
        <v>402</v>
      </c>
      <c r="H657" s="84">
        <v>0.54430000000000001</v>
      </c>
      <c r="I657" s="84">
        <v>0.5544</v>
      </c>
      <c r="J657" s="84">
        <v>0.64129999999999998</v>
      </c>
      <c r="K657" s="84">
        <v>0.69710000000000005</v>
      </c>
      <c r="L657" s="44"/>
      <c r="M657" s="82" t="s">
        <v>402</v>
      </c>
      <c r="N657" s="84">
        <v>8.5000000000000006E-2</v>
      </c>
      <c r="O657" s="84">
        <v>2.4500000000000001E-2</v>
      </c>
      <c r="P657" s="84">
        <v>0.10290000000000001</v>
      </c>
      <c r="Q657" s="84">
        <v>0.17849999999999999</v>
      </c>
      <c r="R657" s="44"/>
      <c r="S657" s="82" t="s">
        <v>402</v>
      </c>
      <c r="T657" s="84">
        <v>1.23E-2</v>
      </c>
      <c r="U657" s="84">
        <v>0.60029999999999994</v>
      </c>
      <c r="V657" s="84">
        <v>4.1000000000000003E-3</v>
      </c>
      <c r="W657" s="84">
        <v>0.21629999999999999</v>
      </c>
    </row>
    <row r="658" spans="1:23">
      <c r="A658" s="82" t="s">
        <v>403</v>
      </c>
      <c r="B658" s="84">
        <v>0.2792</v>
      </c>
      <c r="C658" s="84">
        <v>0.67689999999999995</v>
      </c>
      <c r="D658" s="84">
        <v>0.21990000000000001</v>
      </c>
      <c r="E658" s="84">
        <v>0.81259999999999999</v>
      </c>
      <c r="F658" s="44"/>
      <c r="G658" s="82" t="s">
        <v>403</v>
      </c>
      <c r="H658" s="84">
        <v>0.62429999999999997</v>
      </c>
      <c r="I658" s="84">
        <v>0.74470000000000003</v>
      </c>
      <c r="J658" s="84">
        <v>0.71389999999999998</v>
      </c>
      <c r="K658" s="84">
        <v>0.83489999999999998</v>
      </c>
      <c r="L658" s="44"/>
      <c r="M658" s="82" t="s">
        <v>403</v>
      </c>
      <c r="N658" s="84">
        <v>0.1082</v>
      </c>
      <c r="O658" s="84">
        <v>7.4999999999999997E-3</v>
      </c>
      <c r="P658" s="84">
        <v>0.12720000000000001</v>
      </c>
      <c r="Q658" s="84">
        <v>0.18379999999999999</v>
      </c>
      <c r="R658" s="44"/>
      <c r="S658" s="82" t="s">
        <v>403</v>
      </c>
      <c r="T658" s="84">
        <v>1.9E-2</v>
      </c>
      <c r="U658" s="84">
        <v>0.49349999999999999</v>
      </c>
      <c r="V658" s="84">
        <v>2.1700000000000001E-2</v>
      </c>
      <c r="W658" s="84">
        <v>0.2394</v>
      </c>
    </row>
    <row r="659" spans="1:23">
      <c r="A659" s="82" t="s">
        <v>404</v>
      </c>
      <c r="B659" s="84">
        <v>0.3957</v>
      </c>
      <c r="C659" s="84">
        <v>0.61119999999999997</v>
      </c>
      <c r="D659" s="84">
        <v>0.29099999999999998</v>
      </c>
      <c r="E659" s="84">
        <v>0.75929999999999997</v>
      </c>
      <c r="F659" s="44"/>
      <c r="G659" s="82" t="s">
        <v>404</v>
      </c>
      <c r="H659" s="84">
        <v>0.69550000000000001</v>
      </c>
      <c r="I659" s="84">
        <v>0.78610000000000002</v>
      </c>
      <c r="J659" s="84">
        <v>0.83140000000000003</v>
      </c>
      <c r="K659" s="84">
        <v>0.97829999999999995</v>
      </c>
      <c r="L659" s="44"/>
      <c r="M659" s="82" t="s">
        <v>404</v>
      </c>
      <c r="N659" s="84">
        <v>0.17630000000000001</v>
      </c>
      <c r="O659" s="84">
        <v>2.3999999999999998E-3</v>
      </c>
      <c r="P659" s="84">
        <v>0.1376</v>
      </c>
      <c r="Q659" s="84">
        <v>0.20799999999999999</v>
      </c>
      <c r="R659" s="44"/>
      <c r="S659" s="82" t="s">
        <v>404</v>
      </c>
      <c r="T659" s="84">
        <v>4.02E-2</v>
      </c>
      <c r="U659" s="84">
        <v>0.43</v>
      </c>
      <c r="V659" s="84">
        <v>7.2400000000000006E-2</v>
      </c>
      <c r="W659" s="84">
        <v>0.24929999999999999</v>
      </c>
    </row>
    <row r="660" spans="1:23">
      <c r="A660" s="82" t="s">
        <v>405</v>
      </c>
      <c r="B660" s="84">
        <v>0.59340000000000004</v>
      </c>
      <c r="C660" s="84">
        <v>0.56610000000000005</v>
      </c>
      <c r="D660" s="84">
        <v>0.4007</v>
      </c>
      <c r="E660" s="84">
        <v>0.74009999999999998</v>
      </c>
      <c r="F660" s="44"/>
      <c r="G660" s="82" t="s">
        <v>405</v>
      </c>
      <c r="H660" s="84">
        <v>0.77359999999999995</v>
      </c>
      <c r="I660" s="84">
        <v>0.77139999999999997</v>
      </c>
      <c r="J660" s="84">
        <v>0.83850000000000002</v>
      </c>
      <c r="K660" s="84">
        <v>0.96409999999999996</v>
      </c>
      <c r="L660" s="44"/>
      <c r="M660" s="82" t="s">
        <v>405</v>
      </c>
      <c r="N660" s="84">
        <v>0.19620000000000001</v>
      </c>
      <c r="O660" s="84">
        <v>3.0000000000000001E-3</v>
      </c>
      <c r="P660" s="84">
        <v>0.12920000000000001</v>
      </c>
      <c r="Q660" s="84">
        <v>0.21249999999999999</v>
      </c>
      <c r="R660" s="44"/>
      <c r="S660" s="82" t="s">
        <v>405</v>
      </c>
      <c r="T660" s="84">
        <v>6.7799999999999999E-2</v>
      </c>
      <c r="U660" s="84">
        <v>0.23649999999999999</v>
      </c>
      <c r="V660" s="84">
        <v>0.115</v>
      </c>
      <c r="W660" s="84">
        <v>0.29670000000000002</v>
      </c>
    </row>
    <row r="661" spans="1:23">
      <c r="A661" s="82" t="s">
        <v>406</v>
      </c>
      <c r="B661" s="84">
        <v>0.51160000000000005</v>
      </c>
      <c r="C661" s="84">
        <v>0.58850000000000002</v>
      </c>
      <c r="D661" s="84">
        <v>0.4007</v>
      </c>
      <c r="E661" s="84">
        <v>0.75229999999999997</v>
      </c>
      <c r="F661" s="44"/>
      <c r="G661" s="82" t="s">
        <v>406</v>
      </c>
      <c r="H661" s="84">
        <v>0.76970000000000005</v>
      </c>
      <c r="I661" s="84">
        <v>0.74470000000000003</v>
      </c>
      <c r="J661" s="84">
        <v>0.72050000000000003</v>
      </c>
      <c r="K661" s="84">
        <v>0.96699999999999997</v>
      </c>
      <c r="L661" s="44"/>
      <c r="M661" s="82" t="s">
        <v>406</v>
      </c>
      <c r="N661" s="84">
        <v>0.1764</v>
      </c>
      <c r="O661" s="84">
        <v>8.8000000000000005E-3</v>
      </c>
      <c r="P661" s="84">
        <v>0.1065</v>
      </c>
      <c r="Q661" s="84">
        <v>0.2122</v>
      </c>
      <c r="R661" s="44"/>
      <c r="S661" s="82" t="s">
        <v>406</v>
      </c>
      <c r="T661" s="84">
        <v>8.1299999999999997E-2</v>
      </c>
      <c r="U661" s="84">
        <v>0.24759999999999999</v>
      </c>
      <c r="V661" s="84">
        <v>8.2000000000000003E-2</v>
      </c>
      <c r="W661" s="84">
        <v>0.38950000000000001</v>
      </c>
    </row>
    <row r="662" spans="1:23">
      <c r="A662" s="82" t="s">
        <v>407</v>
      </c>
      <c r="B662" s="84">
        <v>0.61919999999999997</v>
      </c>
      <c r="C662" s="84">
        <v>0.63019999999999998</v>
      </c>
      <c r="D662" s="84">
        <v>0.39350000000000002</v>
      </c>
      <c r="E662" s="84">
        <v>0.79449999999999998</v>
      </c>
      <c r="F662" s="44"/>
      <c r="G662" s="82" t="s">
        <v>407</v>
      </c>
      <c r="H662" s="84">
        <v>0.70730000000000004</v>
      </c>
      <c r="I662" s="84">
        <v>0.73019999999999996</v>
      </c>
      <c r="J662" s="84">
        <v>0.71489999999999998</v>
      </c>
      <c r="K662" s="84">
        <v>0.88780000000000003</v>
      </c>
      <c r="L662" s="44"/>
      <c r="M662" s="82" t="s">
        <v>407</v>
      </c>
      <c r="N662" s="84">
        <v>0.16600000000000001</v>
      </c>
      <c r="O662" s="84">
        <v>3.15E-2</v>
      </c>
      <c r="P662" s="84">
        <v>8.4000000000000005E-2</v>
      </c>
      <c r="Q662" s="84">
        <v>0.20430000000000001</v>
      </c>
      <c r="R662" s="44"/>
      <c r="S662" s="82" t="s">
        <v>407</v>
      </c>
      <c r="T662" s="84">
        <v>0.1963</v>
      </c>
      <c r="U662" s="84">
        <v>0.31190000000000001</v>
      </c>
      <c r="V662" s="84">
        <v>6.3799999999999996E-2</v>
      </c>
      <c r="W662" s="84">
        <v>0.62129999999999996</v>
      </c>
    </row>
    <row r="663" spans="1:23">
      <c r="A663" s="82" t="s">
        <v>408</v>
      </c>
      <c r="B663" s="84">
        <v>0.47799999999999998</v>
      </c>
      <c r="C663" s="84">
        <v>0.68020000000000003</v>
      </c>
      <c r="D663" s="84">
        <v>0.42120000000000002</v>
      </c>
      <c r="E663" s="84">
        <v>0.82279999999999998</v>
      </c>
      <c r="F663" s="44"/>
      <c r="G663" s="82" t="s">
        <v>408</v>
      </c>
      <c r="H663" s="84">
        <v>0.54100000000000004</v>
      </c>
      <c r="I663" s="84">
        <v>0.63529999999999998</v>
      </c>
      <c r="J663" s="84">
        <v>0.50870000000000004</v>
      </c>
      <c r="K663" s="84">
        <v>0.69499999999999995</v>
      </c>
      <c r="L663" s="44"/>
      <c r="M663" s="82" t="s">
        <v>408</v>
      </c>
      <c r="N663" s="84">
        <v>0.19070000000000001</v>
      </c>
      <c r="O663" s="84">
        <v>4.5400000000000003E-2</v>
      </c>
      <c r="P663" s="84">
        <v>7.0699999999999999E-2</v>
      </c>
      <c r="Q663" s="84">
        <v>0.2198</v>
      </c>
      <c r="R663" s="44"/>
      <c r="S663" s="82" t="s">
        <v>408</v>
      </c>
      <c r="T663" s="84">
        <v>0.21859999999999999</v>
      </c>
      <c r="U663" s="84">
        <v>0.54100000000000004</v>
      </c>
      <c r="V663" s="84">
        <v>8.2000000000000003E-2</v>
      </c>
      <c r="W663" s="84">
        <v>0.55740000000000001</v>
      </c>
    </row>
    <row r="664" spans="1:23">
      <c r="A664" s="82" t="s">
        <v>409</v>
      </c>
      <c r="B664" s="84">
        <v>0.43070000000000003</v>
      </c>
      <c r="C664" s="84">
        <v>0.64329999999999998</v>
      </c>
      <c r="D664" s="84">
        <v>0.2641</v>
      </c>
      <c r="E664" s="84">
        <v>0.76170000000000004</v>
      </c>
      <c r="F664" s="44"/>
      <c r="G664" s="82" t="s">
        <v>409</v>
      </c>
      <c r="H664" s="84">
        <v>0.38590000000000002</v>
      </c>
      <c r="I664" s="84">
        <v>0.43919999999999998</v>
      </c>
      <c r="J664" s="84">
        <v>0.28439999999999999</v>
      </c>
      <c r="K664" s="84">
        <v>0.45240000000000002</v>
      </c>
      <c r="L664" s="44"/>
      <c r="M664" s="82" t="s">
        <v>409</v>
      </c>
      <c r="N664" s="84">
        <v>0.1527</v>
      </c>
      <c r="O664" s="84">
        <v>4.48E-2</v>
      </c>
      <c r="P664" s="84">
        <v>8.2100000000000006E-2</v>
      </c>
      <c r="Q664" s="84">
        <v>0.18870000000000001</v>
      </c>
      <c r="R664" s="44"/>
      <c r="S664" s="82" t="s">
        <v>409</v>
      </c>
      <c r="T664" s="84">
        <v>0.2777</v>
      </c>
      <c r="U664" s="84">
        <v>0.62090000000000001</v>
      </c>
      <c r="V664" s="84">
        <v>9.2700000000000005E-2</v>
      </c>
      <c r="W664" s="84">
        <v>0.52439999999999998</v>
      </c>
    </row>
    <row r="665" spans="1:23">
      <c r="A665" s="82" t="s">
        <v>410</v>
      </c>
      <c r="B665" s="84">
        <v>0.29799999999999999</v>
      </c>
      <c r="C665" s="84">
        <v>0.33450000000000002</v>
      </c>
      <c r="D665" s="84">
        <v>0</v>
      </c>
      <c r="E665" s="84">
        <v>0</v>
      </c>
      <c r="F665" s="44"/>
      <c r="G665" s="82" t="s">
        <v>410</v>
      </c>
      <c r="H665" s="84">
        <v>0.16450000000000001</v>
      </c>
      <c r="I665" s="84">
        <v>0.2049</v>
      </c>
      <c r="J665" s="84">
        <v>5.0999999999999997E-2</v>
      </c>
      <c r="K665" s="84">
        <v>0.13220000000000001</v>
      </c>
      <c r="L665" s="44"/>
      <c r="M665" s="82" t="s">
        <v>410</v>
      </c>
      <c r="N665" s="84">
        <v>0.13880000000000001</v>
      </c>
      <c r="O665" s="84">
        <v>4.2500000000000003E-2</v>
      </c>
      <c r="P665" s="84">
        <v>0.1007</v>
      </c>
      <c r="Q665" s="84">
        <v>0.19550000000000001</v>
      </c>
      <c r="R665" s="44"/>
      <c r="S665" s="82" t="s">
        <v>410</v>
      </c>
      <c r="T665" s="84">
        <v>0.23799999999999999</v>
      </c>
      <c r="U665" s="84">
        <v>0.62019999999999997</v>
      </c>
      <c r="V665" s="84">
        <v>0.1148</v>
      </c>
      <c r="W665" s="84">
        <v>0.45729999999999998</v>
      </c>
    </row>
    <row r="666" spans="1:23">
      <c r="A666" s="82" t="s">
        <v>411</v>
      </c>
      <c r="B666" s="84">
        <v>0</v>
      </c>
      <c r="C666" s="84">
        <v>0</v>
      </c>
      <c r="D666" s="84">
        <v>0</v>
      </c>
      <c r="E666" s="84">
        <v>0</v>
      </c>
      <c r="F666" s="44"/>
      <c r="G666" s="82" t="s">
        <v>411</v>
      </c>
      <c r="H666" s="84">
        <v>3.1E-2</v>
      </c>
      <c r="I666" s="84">
        <v>4.0899999999999999E-2</v>
      </c>
      <c r="J666" s="84">
        <v>0</v>
      </c>
      <c r="K666" s="84">
        <v>0</v>
      </c>
      <c r="L666" s="44"/>
      <c r="M666" s="82" t="s">
        <v>411</v>
      </c>
      <c r="N666" s="84">
        <v>0.14099999999999999</v>
      </c>
      <c r="O666" s="84">
        <v>5.9799999999999999E-2</v>
      </c>
      <c r="P666" s="84">
        <v>0.1242</v>
      </c>
      <c r="Q666" s="84">
        <v>0.2172</v>
      </c>
      <c r="R666" s="44"/>
      <c r="S666" s="82" t="s">
        <v>411</v>
      </c>
      <c r="T666" s="84">
        <v>0.25030000000000002</v>
      </c>
      <c r="U666" s="84">
        <v>0.75900000000000001</v>
      </c>
      <c r="V666" s="84">
        <v>6.0999999999999999E-2</v>
      </c>
      <c r="W666" s="84">
        <v>0.41439999999999999</v>
      </c>
    </row>
    <row r="667" spans="1:23">
      <c r="A667" s="82" t="s">
        <v>412</v>
      </c>
      <c r="B667" s="84">
        <v>0</v>
      </c>
      <c r="C667" s="84">
        <v>0</v>
      </c>
      <c r="D667" s="84">
        <v>0</v>
      </c>
      <c r="E667" s="84">
        <v>0</v>
      </c>
      <c r="F667" s="44"/>
      <c r="G667" s="82" t="s">
        <v>412</v>
      </c>
      <c r="H667" s="84">
        <v>0</v>
      </c>
      <c r="I667" s="84">
        <v>0</v>
      </c>
      <c r="J667" s="84">
        <v>0</v>
      </c>
      <c r="K667" s="84">
        <v>0</v>
      </c>
      <c r="L667" s="44"/>
      <c r="M667" s="82" t="s">
        <v>412</v>
      </c>
      <c r="N667" s="84">
        <v>0.13519999999999999</v>
      </c>
      <c r="O667" s="84">
        <v>6.2899999999999998E-2</v>
      </c>
      <c r="P667" s="84">
        <v>0.15679999999999999</v>
      </c>
      <c r="Q667" s="84">
        <v>0.21779999999999999</v>
      </c>
      <c r="R667" s="44"/>
      <c r="S667" s="82" t="s">
        <v>412</v>
      </c>
      <c r="T667" s="84">
        <v>0.29509999999999997</v>
      </c>
      <c r="U667" s="84">
        <v>0.80159999999999998</v>
      </c>
      <c r="V667" s="84">
        <v>7.6100000000000001E-2</v>
      </c>
      <c r="W667" s="84">
        <v>0.3805</v>
      </c>
    </row>
    <row r="668" spans="1:23">
      <c r="A668" s="82" t="s">
        <v>413</v>
      </c>
      <c r="B668" s="84">
        <v>0</v>
      </c>
      <c r="C668" s="84">
        <v>0</v>
      </c>
      <c r="D668" s="84">
        <v>0</v>
      </c>
      <c r="E668" s="84">
        <v>0</v>
      </c>
      <c r="F668" s="44"/>
      <c r="G668" s="82" t="s">
        <v>413</v>
      </c>
      <c r="H668" s="84">
        <v>0</v>
      </c>
      <c r="I668" s="84">
        <v>0</v>
      </c>
      <c r="J668" s="84">
        <v>0</v>
      </c>
      <c r="K668" s="84">
        <v>0</v>
      </c>
      <c r="L668" s="44"/>
      <c r="M668" s="82" t="s">
        <v>413</v>
      </c>
      <c r="N668" s="84">
        <v>0.1313</v>
      </c>
      <c r="O668" s="84">
        <v>7.22E-2</v>
      </c>
      <c r="P668" s="84">
        <v>0.1731</v>
      </c>
      <c r="Q668" s="84">
        <v>0.1981</v>
      </c>
      <c r="R668" s="44"/>
      <c r="S668" s="82" t="s">
        <v>413</v>
      </c>
      <c r="T668" s="84">
        <v>0.35049999999999998</v>
      </c>
      <c r="U668" s="84">
        <v>0.79820000000000002</v>
      </c>
      <c r="V668" s="84">
        <v>9.5100000000000004E-2</v>
      </c>
      <c r="W668" s="84">
        <v>0.36209999999999998</v>
      </c>
    </row>
    <row r="669" spans="1:23">
      <c r="A669" s="82" t="s">
        <v>414</v>
      </c>
      <c r="B669" s="84">
        <v>0</v>
      </c>
      <c r="C669" s="84">
        <v>0</v>
      </c>
      <c r="D669" s="84">
        <v>0</v>
      </c>
      <c r="E669" s="84">
        <v>0</v>
      </c>
      <c r="F669" s="44"/>
      <c r="G669" s="82" t="s">
        <v>414</v>
      </c>
      <c r="H669" s="84">
        <v>0</v>
      </c>
      <c r="I669" s="84">
        <v>0</v>
      </c>
      <c r="J669" s="84">
        <v>0</v>
      </c>
      <c r="K669" s="84">
        <v>0</v>
      </c>
      <c r="L669" s="44"/>
      <c r="M669" s="82" t="s">
        <v>414</v>
      </c>
      <c r="N669" s="84">
        <v>0.1152</v>
      </c>
      <c r="O669" s="84">
        <v>6.7400000000000002E-2</v>
      </c>
      <c r="P669" s="84">
        <v>0.18049999999999999</v>
      </c>
      <c r="Q669" s="84">
        <v>0.1479</v>
      </c>
      <c r="R669" s="44"/>
      <c r="S669" s="82" t="s">
        <v>414</v>
      </c>
      <c r="T669" s="84">
        <v>0.18740000000000001</v>
      </c>
      <c r="U669" s="84">
        <v>0.69110000000000005</v>
      </c>
      <c r="V669" s="84">
        <v>0.15870000000000001</v>
      </c>
      <c r="W669" s="84">
        <v>0.3513</v>
      </c>
    </row>
    <row r="670" spans="1:23">
      <c r="A670" s="82" t="s">
        <v>415</v>
      </c>
      <c r="B670" s="84">
        <v>0</v>
      </c>
      <c r="C670" s="84">
        <v>0</v>
      </c>
      <c r="D670" s="84">
        <v>0</v>
      </c>
      <c r="E670" s="84">
        <v>0</v>
      </c>
      <c r="F670" s="44"/>
      <c r="G670" s="82" t="s">
        <v>415</v>
      </c>
      <c r="H670" s="84">
        <v>0</v>
      </c>
      <c r="I670" s="84">
        <v>0</v>
      </c>
      <c r="J670" s="84">
        <v>0</v>
      </c>
      <c r="K670" s="84">
        <v>0</v>
      </c>
      <c r="L670" s="44"/>
      <c r="M670" s="82" t="s">
        <v>415</v>
      </c>
      <c r="N670" s="84">
        <v>0.1129</v>
      </c>
      <c r="O670" s="84">
        <v>0.10349999999999999</v>
      </c>
      <c r="P670" s="84">
        <v>0.20019999999999999</v>
      </c>
      <c r="Q670" s="84">
        <v>0.1244</v>
      </c>
      <c r="R670" s="44"/>
      <c r="S670" s="82" t="s">
        <v>415</v>
      </c>
      <c r="T670" s="84">
        <v>0.13439999999999999</v>
      </c>
      <c r="U670" s="84">
        <v>0.53029999999999999</v>
      </c>
      <c r="V670" s="84">
        <v>0.12180000000000001</v>
      </c>
      <c r="W670" s="84">
        <v>0.2666</v>
      </c>
    </row>
    <row r="671" spans="1:23">
      <c r="A671" s="82" t="s">
        <v>416</v>
      </c>
      <c r="B671" s="84">
        <v>0</v>
      </c>
      <c r="C671" s="84">
        <v>0</v>
      </c>
      <c r="D671" s="84">
        <v>0</v>
      </c>
      <c r="E671" s="84">
        <v>0</v>
      </c>
      <c r="F671" s="44"/>
      <c r="G671" s="82" t="s">
        <v>416</v>
      </c>
      <c r="H671" s="84">
        <v>0</v>
      </c>
      <c r="I671" s="84">
        <v>0</v>
      </c>
      <c r="J671" s="84">
        <v>0</v>
      </c>
      <c r="K671" s="84">
        <v>0</v>
      </c>
      <c r="L671" s="44"/>
      <c r="M671" s="82" t="s">
        <v>416</v>
      </c>
      <c r="N671" s="84">
        <v>0.1081</v>
      </c>
      <c r="O671" s="84">
        <v>0.09</v>
      </c>
      <c r="P671" s="84">
        <v>0.1963</v>
      </c>
      <c r="Q671" s="84">
        <v>0.1195</v>
      </c>
      <c r="R671" s="44"/>
      <c r="S671" s="82" t="s">
        <v>416</v>
      </c>
      <c r="T671" s="84">
        <v>0.22090000000000001</v>
      </c>
      <c r="U671" s="84">
        <v>0.34370000000000001</v>
      </c>
      <c r="V671" s="84">
        <v>8.4900000000000003E-2</v>
      </c>
      <c r="W671" s="84">
        <v>0.19020000000000001</v>
      </c>
    </row>
    <row r="672" spans="1:23">
      <c r="A672" s="115" t="s">
        <v>417</v>
      </c>
      <c r="B672" s="84">
        <v>0</v>
      </c>
      <c r="C672" s="84">
        <v>0</v>
      </c>
      <c r="D672" s="84">
        <v>0</v>
      </c>
      <c r="E672" s="84">
        <v>0</v>
      </c>
      <c r="F672" s="44"/>
      <c r="G672" s="115" t="s">
        <v>417</v>
      </c>
      <c r="H672" s="84">
        <v>0</v>
      </c>
      <c r="I672" s="84">
        <v>0</v>
      </c>
      <c r="J672" s="84">
        <v>0</v>
      </c>
      <c r="K672" s="84">
        <v>0</v>
      </c>
      <c r="L672" s="44"/>
      <c r="M672" s="115" t="s">
        <v>417</v>
      </c>
      <c r="N672" s="84">
        <v>0.1389</v>
      </c>
      <c r="O672" s="84">
        <v>5.8400000000000001E-2</v>
      </c>
      <c r="P672" s="84">
        <v>0.19439999999999999</v>
      </c>
      <c r="Q672" s="84">
        <v>0.1202</v>
      </c>
      <c r="R672" s="44"/>
      <c r="S672" s="115" t="s">
        <v>417</v>
      </c>
      <c r="T672" s="84">
        <v>0.25019999999999998</v>
      </c>
      <c r="U672" s="84">
        <v>0.25790000000000002</v>
      </c>
      <c r="V672" s="84">
        <v>5.21E-2</v>
      </c>
      <c r="W672" s="84">
        <v>0.1512</v>
      </c>
    </row>
    <row r="673" spans="1:25">
      <c r="A673" s="82" t="s">
        <v>418</v>
      </c>
      <c r="B673" s="84">
        <v>0</v>
      </c>
      <c r="C673" s="84">
        <v>0</v>
      </c>
      <c r="D673" s="84">
        <v>0</v>
      </c>
      <c r="E673" s="84">
        <v>0</v>
      </c>
      <c r="F673" s="44"/>
      <c r="G673" s="82" t="s">
        <v>418</v>
      </c>
      <c r="H673" s="84">
        <v>0</v>
      </c>
      <c r="I673" s="84">
        <v>0</v>
      </c>
      <c r="J673" s="84">
        <v>0</v>
      </c>
      <c r="K673" s="84">
        <v>0</v>
      </c>
      <c r="L673" s="44"/>
      <c r="M673" s="82" t="s">
        <v>418</v>
      </c>
      <c r="N673" s="84">
        <v>0.16350000000000001</v>
      </c>
      <c r="O673" s="84">
        <v>5.7000000000000002E-2</v>
      </c>
      <c r="P673" s="84">
        <v>0.1898</v>
      </c>
      <c r="Q673" s="84">
        <v>0.1051</v>
      </c>
      <c r="R673" s="44"/>
      <c r="S673" s="82" t="s">
        <v>418</v>
      </c>
      <c r="T673" s="84">
        <v>0.18859999999999999</v>
      </c>
      <c r="U673" s="84">
        <v>0.18279999999999999</v>
      </c>
      <c r="V673" s="84">
        <v>2.8400000000000002E-2</v>
      </c>
      <c r="W673" s="84">
        <v>0.1215</v>
      </c>
    </row>
    <row r="674" spans="1:25">
      <c r="A674" s="82" t="s">
        <v>419</v>
      </c>
      <c r="B674" s="84">
        <v>0</v>
      </c>
      <c r="C674" s="84">
        <v>0</v>
      </c>
      <c r="D674" s="84">
        <v>0</v>
      </c>
      <c r="E674" s="84">
        <v>0</v>
      </c>
      <c r="F674" s="44"/>
      <c r="G674" s="82" t="s">
        <v>419</v>
      </c>
      <c r="H674" s="84">
        <v>0</v>
      </c>
      <c r="I674" s="84">
        <v>0</v>
      </c>
      <c r="J674" s="84">
        <v>0</v>
      </c>
      <c r="K674" s="84">
        <v>0</v>
      </c>
      <c r="L674" s="44"/>
      <c r="M674" s="82" t="s">
        <v>419</v>
      </c>
      <c r="N674" s="84">
        <v>0.1671</v>
      </c>
      <c r="O674" s="84">
        <v>6.1699999999999998E-2</v>
      </c>
      <c r="P674" s="84">
        <v>0.17249999999999999</v>
      </c>
      <c r="Q674" s="84">
        <v>0.10589999999999999</v>
      </c>
      <c r="R674" s="44"/>
      <c r="S674" s="82" t="s">
        <v>419</v>
      </c>
      <c r="T674" s="84">
        <v>0.15840000000000001</v>
      </c>
      <c r="U674" s="84">
        <v>0.2034</v>
      </c>
      <c r="V674" s="84">
        <v>1.9400000000000001E-2</v>
      </c>
      <c r="W674" s="84">
        <v>9.7900000000000001E-2</v>
      </c>
    </row>
    <row r="675" spans="1:25">
      <c r="A675" s="82" t="s">
        <v>420</v>
      </c>
      <c r="B675" s="84">
        <v>0</v>
      </c>
      <c r="C675" s="84">
        <v>0</v>
      </c>
      <c r="D675" s="84">
        <v>0</v>
      </c>
      <c r="E675" s="84">
        <v>0</v>
      </c>
      <c r="F675" s="44"/>
      <c r="G675" s="82" t="s">
        <v>420</v>
      </c>
      <c r="H675" s="84">
        <v>0</v>
      </c>
      <c r="I675" s="84">
        <v>0</v>
      </c>
      <c r="J675" s="84">
        <v>0</v>
      </c>
      <c r="K675" s="84">
        <v>0</v>
      </c>
      <c r="L675" s="44"/>
      <c r="M675" s="82" t="s">
        <v>420</v>
      </c>
      <c r="N675" s="84">
        <v>0.16320000000000001</v>
      </c>
      <c r="O675" s="84">
        <v>5.2600000000000001E-2</v>
      </c>
      <c r="P675" s="84">
        <v>0.16600000000000001</v>
      </c>
      <c r="Q675" s="84">
        <v>0.11360000000000001</v>
      </c>
      <c r="R675" s="44"/>
      <c r="S675" s="82" t="s">
        <v>420</v>
      </c>
      <c r="T675" s="84">
        <v>0.18060000000000001</v>
      </c>
      <c r="U675" s="84">
        <v>0.19889999999999999</v>
      </c>
      <c r="V675" s="84">
        <v>1.9800000000000002E-2</v>
      </c>
      <c r="W675" s="84">
        <v>0.13769999999999999</v>
      </c>
    </row>
    <row r="676" spans="1:25">
      <c r="A676" s="82" t="s">
        <v>421</v>
      </c>
      <c r="B676" s="84">
        <v>0</v>
      </c>
      <c r="C676" s="84">
        <v>0</v>
      </c>
      <c r="D676" s="84">
        <v>0</v>
      </c>
      <c r="E676" s="84">
        <v>0</v>
      </c>
      <c r="F676" s="44"/>
      <c r="G676" s="82" t="s">
        <v>421</v>
      </c>
      <c r="H676" s="84">
        <v>0</v>
      </c>
      <c r="I676" s="84">
        <v>0</v>
      </c>
      <c r="J676" s="84">
        <v>0</v>
      </c>
      <c r="K676" s="84">
        <v>0</v>
      </c>
      <c r="L676" s="44"/>
      <c r="M676" s="82" t="s">
        <v>421</v>
      </c>
      <c r="N676" s="84">
        <v>0.15939999999999999</v>
      </c>
      <c r="O676" s="84">
        <v>4.4400000000000002E-2</v>
      </c>
      <c r="P676" s="84">
        <v>0.16569999999999999</v>
      </c>
      <c r="Q676" s="84">
        <v>9.9000000000000005E-2</v>
      </c>
      <c r="R676" s="44"/>
      <c r="S676" s="82" t="s">
        <v>421</v>
      </c>
      <c r="T676" s="84">
        <v>0.17499999999999999</v>
      </c>
      <c r="U676" s="84">
        <v>0.22140000000000001</v>
      </c>
      <c r="V676" s="84">
        <v>5.6599999999999998E-2</v>
      </c>
      <c r="W676" s="84">
        <v>0.16800000000000001</v>
      </c>
    </row>
    <row r="677" spans="1:25">
      <c r="A677" s="82" t="s">
        <v>422</v>
      </c>
      <c r="B677" s="84">
        <v>0</v>
      </c>
      <c r="C677" s="84">
        <v>0</v>
      </c>
      <c r="D677" s="84">
        <v>0</v>
      </c>
      <c r="E677" s="84">
        <v>0</v>
      </c>
      <c r="F677" s="44"/>
      <c r="G677" s="82" t="s">
        <v>422</v>
      </c>
      <c r="H677" s="84">
        <v>1.1999999999999999E-3</v>
      </c>
      <c r="I677" s="84">
        <v>1E-4</v>
      </c>
      <c r="J677" s="84">
        <v>0</v>
      </c>
      <c r="K677" s="84">
        <v>0</v>
      </c>
      <c r="L677" s="44"/>
      <c r="M677" s="82" t="s">
        <v>422</v>
      </c>
      <c r="N677" s="84">
        <v>0.1288</v>
      </c>
      <c r="O677" s="84">
        <v>4.4299999999999999E-2</v>
      </c>
      <c r="P677" s="84">
        <v>0.16</v>
      </c>
      <c r="Q677" s="84">
        <v>0.1046</v>
      </c>
      <c r="R677" s="44"/>
      <c r="S677" s="82" t="s">
        <v>422</v>
      </c>
      <c r="T677" s="84">
        <v>0.23250000000000001</v>
      </c>
      <c r="U677" s="84">
        <v>0.20319999999999999</v>
      </c>
      <c r="V677" s="84">
        <v>0.1003</v>
      </c>
      <c r="W677" s="84">
        <v>0.13969999999999999</v>
      </c>
    </row>
    <row r="678" spans="1:25">
      <c r="A678" s="82" t="s">
        <v>423</v>
      </c>
      <c r="B678" s="84">
        <v>0</v>
      </c>
      <c r="C678" s="84">
        <v>0</v>
      </c>
      <c r="D678" s="84">
        <v>0</v>
      </c>
      <c r="E678" s="84">
        <v>0</v>
      </c>
      <c r="F678" s="44"/>
      <c r="G678" s="82" t="s">
        <v>423</v>
      </c>
      <c r="H678" s="84">
        <v>5.7000000000000002E-2</v>
      </c>
      <c r="I678" s="84">
        <v>5.5500000000000001E-2</v>
      </c>
      <c r="J678" s="84">
        <v>1.3100000000000001E-2</v>
      </c>
      <c r="K678" s="84">
        <v>0</v>
      </c>
      <c r="L678" s="44"/>
      <c r="M678" s="82" t="s">
        <v>423</v>
      </c>
      <c r="N678" s="84">
        <v>0.1293</v>
      </c>
      <c r="O678" s="84">
        <v>2.3699999999999999E-2</v>
      </c>
      <c r="P678" s="84">
        <v>0.15329999999999999</v>
      </c>
      <c r="Q678" s="84">
        <v>8.0100000000000005E-2</v>
      </c>
      <c r="R678" s="44"/>
      <c r="S678" s="82" t="s">
        <v>423</v>
      </c>
      <c r="T678" s="84">
        <v>0.35039999999999999</v>
      </c>
      <c r="U678" s="84">
        <v>0.15759999999999999</v>
      </c>
      <c r="V678" s="84">
        <v>0.15490000000000001</v>
      </c>
      <c r="W678" s="84">
        <v>9.7900000000000001E-2</v>
      </c>
      <c r="X678" s="44"/>
      <c r="Y678" s="44"/>
    </row>
    <row r="679" spans="1:25">
      <c r="A679" s="82" t="s">
        <v>424</v>
      </c>
      <c r="B679" s="84">
        <v>0</v>
      </c>
      <c r="C679" s="84">
        <v>6.2799999999999995E-2</v>
      </c>
      <c r="D679" s="84">
        <v>0</v>
      </c>
      <c r="E679" s="84">
        <v>0</v>
      </c>
      <c r="F679" s="44"/>
      <c r="G679" s="82" t="s">
        <v>424</v>
      </c>
      <c r="H679" s="84">
        <v>0.23530000000000001</v>
      </c>
      <c r="I679" s="84">
        <v>0.22570000000000001</v>
      </c>
      <c r="J679" s="84">
        <v>0.15429999999999999</v>
      </c>
      <c r="K679" s="84">
        <v>4.9700000000000001E-2</v>
      </c>
      <c r="L679" s="44"/>
      <c r="M679" s="82" t="s">
        <v>424</v>
      </c>
      <c r="N679" s="84">
        <v>0.1343</v>
      </c>
      <c r="O679" s="84">
        <v>1.61E-2</v>
      </c>
      <c r="P679" s="84">
        <v>0.15479999999999999</v>
      </c>
      <c r="Q679" s="84">
        <v>8.2299999999999998E-2</v>
      </c>
      <c r="R679" s="44"/>
      <c r="S679" s="82" t="s">
        <v>424</v>
      </c>
      <c r="T679" s="84">
        <v>0.25650000000000001</v>
      </c>
      <c r="U679" s="84">
        <v>0.20730000000000001</v>
      </c>
      <c r="V679" s="84">
        <v>0.156</v>
      </c>
      <c r="W679" s="84">
        <v>0.1318</v>
      </c>
      <c r="X679" s="44"/>
      <c r="Y679" s="44"/>
    </row>
    <row r="680" spans="1:25">
      <c r="A680" s="82" t="s">
        <v>425</v>
      </c>
      <c r="B680" s="84">
        <v>0.16389999999999999</v>
      </c>
      <c r="C680" s="84">
        <v>0.371</v>
      </c>
      <c r="D680" s="84">
        <v>0</v>
      </c>
      <c r="E680" s="84">
        <v>0</v>
      </c>
      <c r="F680" s="44"/>
      <c r="G680" s="82" t="s">
        <v>425</v>
      </c>
      <c r="H680" s="84">
        <v>0.42259999999999998</v>
      </c>
      <c r="I680" s="84">
        <v>0.37830000000000003</v>
      </c>
      <c r="J680" s="84">
        <v>0.3856</v>
      </c>
      <c r="K680" s="84">
        <v>0.26090000000000002</v>
      </c>
      <c r="L680" s="44"/>
      <c r="M680" s="82" t="s">
        <v>425</v>
      </c>
      <c r="N680" s="84">
        <v>0.14660000000000001</v>
      </c>
      <c r="O680" s="84">
        <v>1.32E-2</v>
      </c>
      <c r="P680" s="84">
        <v>0.1585</v>
      </c>
      <c r="Q680" s="84">
        <v>8.3000000000000004E-2</v>
      </c>
      <c r="R680" s="44"/>
      <c r="S680" s="82" t="s">
        <v>425</v>
      </c>
      <c r="T680" s="84">
        <v>0.17460000000000001</v>
      </c>
      <c r="U680" s="84">
        <v>0.27650000000000002</v>
      </c>
      <c r="V680" s="84">
        <v>0.16070000000000001</v>
      </c>
      <c r="W680" s="84">
        <v>0.17760000000000001</v>
      </c>
      <c r="X680" s="44"/>
      <c r="Y680" s="44"/>
    </row>
    <row r="681" spans="1:25">
      <c r="A681" s="82" t="s">
        <v>426</v>
      </c>
      <c r="B681" s="84">
        <v>0.55220000000000002</v>
      </c>
      <c r="C681" s="84">
        <v>0.46700000000000003</v>
      </c>
      <c r="D681" s="84">
        <v>7.8399999999999997E-2</v>
      </c>
      <c r="E681" s="84">
        <v>4.2599999999999999E-2</v>
      </c>
      <c r="F681" s="44"/>
      <c r="G681" s="82" t="s">
        <v>426</v>
      </c>
      <c r="H681" s="84">
        <v>0.60660000000000003</v>
      </c>
      <c r="I681" s="84">
        <v>0.50119999999999998</v>
      </c>
      <c r="J681" s="84">
        <v>0.56710000000000005</v>
      </c>
      <c r="K681" s="84">
        <v>0.45140000000000002</v>
      </c>
      <c r="L681" s="44"/>
      <c r="M681" s="82" t="s">
        <v>426</v>
      </c>
      <c r="N681" s="84">
        <v>0.15579999999999999</v>
      </c>
      <c r="O681" s="84">
        <v>1.6299999999999999E-2</v>
      </c>
      <c r="P681" s="84">
        <v>0.18</v>
      </c>
      <c r="Q681" s="84">
        <v>7.85E-2</v>
      </c>
      <c r="R681" s="44"/>
      <c r="S681" s="82" t="s">
        <v>426</v>
      </c>
      <c r="T681" s="84">
        <v>0.13830000000000001</v>
      </c>
      <c r="U681" s="84">
        <v>0.13370000000000001</v>
      </c>
      <c r="V681" s="84">
        <v>0.1986</v>
      </c>
      <c r="W681" s="84">
        <v>9.7100000000000006E-2</v>
      </c>
      <c r="X681" s="44"/>
      <c r="Y681" s="44"/>
    </row>
    <row r="682" spans="1:25">
      <c r="A682" s="82" t="s">
        <v>427</v>
      </c>
      <c r="B682" s="84">
        <v>0.55010000000000003</v>
      </c>
      <c r="C682" s="84">
        <v>0.54390000000000005</v>
      </c>
      <c r="D682" s="84">
        <v>0.24759999999999999</v>
      </c>
      <c r="E682" s="84">
        <v>0</v>
      </c>
      <c r="F682" s="44"/>
      <c r="G682" s="82" t="s">
        <v>427</v>
      </c>
      <c r="H682" s="84">
        <v>0.75900000000000001</v>
      </c>
      <c r="I682" s="84">
        <v>0.67269999999999996</v>
      </c>
      <c r="J682" s="84">
        <v>0.62819999999999998</v>
      </c>
      <c r="K682" s="84">
        <v>0.58979999999999999</v>
      </c>
      <c r="L682" s="44"/>
      <c r="M682" s="82" t="s">
        <v>427</v>
      </c>
      <c r="N682" s="84">
        <v>0.1426</v>
      </c>
      <c r="O682" s="84">
        <v>2.2499999999999999E-2</v>
      </c>
      <c r="P682" s="84">
        <v>0.187</v>
      </c>
      <c r="Q682" s="84">
        <v>6.9400000000000003E-2</v>
      </c>
      <c r="R682" s="44"/>
      <c r="S682" s="82" t="s">
        <v>427</v>
      </c>
      <c r="T682" s="84">
        <v>0.26550000000000001</v>
      </c>
      <c r="U682" s="84">
        <v>0.13639999999999999</v>
      </c>
      <c r="V682" s="84">
        <v>0.27660000000000001</v>
      </c>
      <c r="W682" s="84">
        <v>7.3599999999999999E-2</v>
      </c>
      <c r="X682" s="44"/>
      <c r="Y682" s="44"/>
    </row>
    <row r="683" spans="1:25">
      <c r="A683" s="82" t="s">
        <v>428</v>
      </c>
      <c r="B683" s="84">
        <v>0.63039999999999996</v>
      </c>
      <c r="C683" s="84">
        <v>0.64019999999999999</v>
      </c>
      <c r="D683" s="84">
        <v>0.33400000000000002</v>
      </c>
      <c r="E683" s="84">
        <v>5.0799999999999998E-2</v>
      </c>
      <c r="F683" s="44"/>
      <c r="G683" s="82" t="s">
        <v>428</v>
      </c>
      <c r="H683" s="84">
        <v>0.84840000000000004</v>
      </c>
      <c r="I683" s="84">
        <v>0.74080000000000001</v>
      </c>
      <c r="J683" s="84">
        <v>0.62749999999999995</v>
      </c>
      <c r="K683" s="84">
        <v>0.7238</v>
      </c>
      <c r="L683" s="44"/>
      <c r="M683" s="82" t="s">
        <v>428</v>
      </c>
      <c r="N683" s="84">
        <v>0.14530000000000001</v>
      </c>
      <c r="O683" s="84">
        <v>4.3900000000000002E-2</v>
      </c>
      <c r="P683" s="84">
        <v>0.17369999999999999</v>
      </c>
      <c r="Q683" s="84">
        <v>6.7199999999999996E-2</v>
      </c>
      <c r="R683" s="44"/>
      <c r="S683" s="82" t="s">
        <v>428</v>
      </c>
      <c r="T683" s="84">
        <v>0.33200000000000002</v>
      </c>
      <c r="U683" s="84">
        <v>0.2198</v>
      </c>
      <c r="V683" s="84">
        <v>0.1978</v>
      </c>
      <c r="W683" s="84">
        <v>5.21E-2</v>
      </c>
      <c r="X683" s="44"/>
      <c r="Y683" s="44"/>
    </row>
    <row r="684" spans="1:25">
      <c r="A684" s="82" t="s">
        <v>429</v>
      </c>
      <c r="B684" s="84">
        <v>0.46710000000000002</v>
      </c>
      <c r="C684" s="84">
        <v>0.58430000000000004</v>
      </c>
      <c r="D684" s="84">
        <v>0.2828</v>
      </c>
      <c r="E684" s="84">
        <v>0.1084</v>
      </c>
      <c r="F684" s="44"/>
      <c r="G684" s="82" t="s">
        <v>429</v>
      </c>
      <c r="H684" s="84">
        <v>0.78190000000000004</v>
      </c>
      <c r="I684" s="84">
        <v>0.745</v>
      </c>
      <c r="J684" s="84">
        <v>0.71740000000000004</v>
      </c>
      <c r="K684" s="84">
        <v>0.53200000000000003</v>
      </c>
      <c r="L684" s="44"/>
      <c r="M684" s="82" t="s">
        <v>429</v>
      </c>
      <c r="N684" s="84">
        <v>0.12989999999999999</v>
      </c>
      <c r="O684" s="84">
        <v>7.7299999999999994E-2</v>
      </c>
      <c r="P684" s="84">
        <v>0.12540000000000001</v>
      </c>
      <c r="Q684" s="84">
        <v>7.4099999999999999E-2</v>
      </c>
      <c r="R684" s="44"/>
      <c r="S684" s="82" t="s">
        <v>429</v>
      </c>
      <c r="T684" s="84">
        <v>0.41310000000000002</v>
      </c>
      <c r="U684" s="84">
        <v>0.29249999999999998</v>
      </c>
      <c r="V684" s="84">
        <v>0.20799999999999999</v>
      </c>
      <c r="W684" s="84">
        <v>3.8800000000000001E-2</v>
      </c>
      <c r="X684" s="44"/>
      <c r="Y684" s="44"/>
    </row>
    <row r="685" spans="1:25">
      <c r="A685" s="82" t="s">
        <v>430</v>
      </c>
      <c r="B685" s="84">
        <v>0.62649999999999995</v>
      </c>
      <c r="C685" s="84">
        <v>0.57789999999999997</v>
      </c>
      <c r="D685" s="84">
        <v>0.32040000000000002</v>
      </c>
      <c r="E685" s="84">
        <v>0.12139999999999999</v>
      </c>
      <c r="F685" s="44"/>
      <c r="G685" s="82" t="s">
        <v>430</v>
      </c>
      <c r="H685" s="84">
        <v>0.84489999999999998</v>
      </c>
      <c r="I685" s="84">
        <v>0.72940000000000005</v>
      </c>
      <c r="J685" s="84">
        <v>0.55379999999999996</v>
      </c>
      <c r="K685" s="84">
        <v>0.43049999999999999</v>
      </c>
      <c r="L685" s="44"/>
      <c r="M685" s="82" t="s">
        <v>430</v>
      </c>
      <c r="N685" s="84">
        <v>9.01E-2</v>
      </c>
      <c r="O685" s="84">
        <v>5.3199999999999997E-2</v>
      </c>
      <c r="P685" s="84">
        <v>0.1215</v>
      </c>
      <c r="Q685" s="84">
        <v>7.8700000000000006E-2</v>
      </c>
      <c r="R685" s="44"/>
      <c r="S685" s="82" t="s">
        <v>430</v>
      </c>
      <c r="T685" s="84">
        <v>0.51819999999999999</v>
      </c>
      <c r="U685" s="84">
        <v>0.29430000000000001</v>
      </c>
      <c r="V685" s="84">
        <v>0.20699999999999999</v>
      </c>
      <c r="W685" s="84">
        <v>4.2099999999999999E-2</v>
      </c>
      <c r="X685" s="44"/>
      <c r="Y685" s="44"/>
    </row>
    <row r="686" spans="1:25">
      <c r="A686" s="82" t="s">
        <v>431</v>
      </c>
      <c r="B686" s="84">
        <v>0.46850000000000003</v>
      </c>
      <c r="C686" s="84">
        <v>0.47010000000000002</v>
      </c>
      <c r="D686" s="84">
        <v>0.45119999999999999</v>
      </c>
      <c r="E686" s="84">
        <v>0.14130000000000001</v>
      </c>
      <c r="F686" s="44"/>
      <c r="G686" s="82" t="s">
        <v>431</v>
      </c>
      <c r="H686" s="84">
        <v>0.67230000000000001</v>
      </c>
      <c r="I686" s="84">
        <v>0.62709999999999999</v>
      </c>
      <c r="J686" s="84">
        <v>0.68289999999999995</v>
      </c>
      <c r="K686" s="84">
        <v>0.42659999999999998</v>
      </c>
      <c r="L686" s="44"/>
      <c r="M686" s="82" t="s">
        <v>431</v>
      </c>
      <c r="N686" s="84">
        <v>0.09</v>
      </c>
      <c r="O686" s="84">
        <v>6.7000000000000004E-2</v>
      </c>
      <c r="P686" s="84">
        <v>0.12939999999999999</v>
      </c>
      <c r="Q686" s="84">
        <v>7.17E-2</v>
      </c>
      <c r="R686" s="44"/>
      <c r="S686" s="82" t="s">
        <v>431</v>
      </c>
      <c r="T686" s="84">
        <v>0.72670000000000001</v>
      </c>
      <c r="U686" s="84">
        <v>0.37209999999999999</v>
      </c>
      <c r="V686" s="84">
        <v>0.22090000000000001</v>
      </c>
      <c r="W686" s="84">
        <v>5.9799999999999999E-2</v>
      </c>
      <c r="X686" s="44"/>
      <c r="Y686" s="44"/>
    </row>
    <row r="687" spans="1:25">
      <c r="A687" s="82" t="s">
        <v>432</v>
      </c>
      <c r="B687" s="84">
        <v>0.37730000000000002</v>
      </c>
      <c r="C687" s="84">
        <v>0.34970000000000001</v>
      </c>
      <c r="D687" s="84">
        <v>0.29730000000000001</v>
      </c>
      <c r="E687" s="84">
        <v>0.35499999999999998</v>
      </c>
      <c r="F687" s="44"/>
      <c r="G687" s="82" t="s">
        <v>432</v>
      </c>
      <c r="H687" s="84">
        <v>0.53490000000000004</v>
      </c>
      <c r="I687" s="84">
        <v>0.4768</v>
      </c>
      <c r="J687" s="84">
        <v>0.45779999999999998</v>
      </c>
      <c r="K687" s="84">
        <v>0.29339999999999999</v>
      </c>
      <c r="L687" s="44"/>
      <c r="M687" s="82" t="s">
        <v>432</v>
      </c>
      <c r="N687" s="84">
        <v>9.01E-2</v>
      </c>
      <c r="O687" s="84">
        <v>6.4399999999999999E-2</v>
      </c>
      <c r="P687" s="84">
        <v>0.1202</v>
      </c>
      <c r="Q687" s="84">
        <v>7.2800000000000004E-2</v>
      </c>
      <c r="R687" s="44"/>
      <c r="S687" s="82" t="s">
        <v>432</v>
      </c>
      <c r="T687" s="84">
        <v>0.72199999999999998</v>
      </c>
      <c r="U687" s="84">
        <v>0.3962</v>
      </c>
      <c r="V687" s="84">
        <v>0.1852</v>
      </c>
      <c r="W687" s="84">
        <v>8.3500000000000005E-2</v>
      </c>
      <c r="X687" s="44"/>
      <c r="Y687" s="44"/>
    </row>
    <row r="688" spans="1:25">
      <c r="A688" s="82" t="s">
        <v>433</v>
      </c>
      <c r="B688" s="84">
        <v>0.4395</v>
      </c>
      <c r="C688" s="84">
        <v>0.32690000000000002</v>
      </c>
      <c r="D688" s="84">
        <v>0.1038</v>
      </c>
      <c r="E688" s="84">
        <v>0.44069999999999998</v>
      </c>
      <c r="F688" s="44"/>
      <c r="G688" s="82" t="s">
        <v>433</v>
      </c>
      <c r="H688" s="84">
        <v>0.39939999999999998</v>
      </c>
      <c r="I688" s="84">
        <v>0.37480000000000002</v>
      </c>
      <c r="J688" s="84">
        <v>0.20610000000000001</v>
      </c>
      <c r="K688" s="84">
        <v>0.1391</v>
      </c>
      <c r="L688" s="44"/>
      <c r="M688" s="82" t="s">
        <v>433</v>
      </c>
      <c r="N688" s="84">
        <v>6.8699999999999997E-2</v>
      </c>
      <c r="O688" s="84">
        <v>0.10050000000000001</v>
      </c>
      <c r="P688" s="84">
        <v>0.1051</v>
      </c>
      <c r="Q688" s="84">
        <v>8.1100000000000005E-2</v>
      </c>
      <c r="R688" s="44"/>
      <c r="S688" s="82" t="s">
        <v>433</v>
      </c>
      <c r="T688" s="84">
        <v>0.64859999999999995</v>
      </c>
      <c r="U688" s="84">
        <v>0.46300000000000002</v>
      </c>
      <c r="V688" s="84">
        <v>0.14230000000000001</v>
      </c>
      <c r="W688" s="84">
        <v>8.2299999999999998E-2</v>
      </c>
      <c r="X688" s="44"/>
      <c r="Y688" s="44"/>
    </row>
    <row r="689" spans="1:25">
      <c r="A689" s="82" t="s">
        <v>434</v>
      </c>
      <c r="B689" s="84">
        <v>0.1953</v>
      </c>
      <c r="C689" s="84">
        <v>0.1739</v>
      </c>
      <c r="D689" s="84">
        <v>0</v>
      </c>
      <c r="E689" s="84">
        <v>0</v>
      </c>
      <c r="F689" s="44"/>
      <c r="G689" s="82" t="s">
        <v>434</v>
      </c>
      <c r="H689" s="84">
        <v>0.1575</v>
      </c>
      <c r="I689" s="84">
        <v>0.1676</v>
      </c>
      <c r="J689" s="84">
        <v>3.6600000000000001E-2</v>
      </c>
      <c r="K689" s="84">
        <v>4.7100000000000003E-2</v>
      </c>
      <c r="L689" s="44"/>
      <c r="M689" s="82" t="s">
        <v>434</v>
      </c>
      <c r="N689" s="84">
        <v>6.9699999999999998E-2</v>
      </c>
      <c r="O689" s="84">
        <v>0.1157</v>
      </c>
      <c r="P689" s="84">
        <v>9.1300000000000006E-2</v>
      </c>
      <c r="Q689" s="84">
        <v>0.12429999999999999</v>
      </c>
      <c r="R689" s="44"/>
      <c r="S689" s="82" t="s">
        <v>434</v>
      </c>
      <c r="T689" s="84">
        <v>0.62250000000000005</v>
      </c>
      <c r="U689" s="84">
        <v>0.59830000000000005</v>
      </c>
      <c r="V689" s="84">
        <v>9.7500000000000003E-2</v>
      </c>
      <c r="W689" s="84">
        <v>8.7800000000000003E-2</v>
      </c>
      <c r="X689" s="44"/>
      <c r="Y689" s="44"/>
    </row>
    <row r="690" spans="1:25">
      <c r="A690" s="82" t="s">
        <v>435</v>
      </c>
      <c r="B690" s="84">
        <v>0</v>
      </c>
      <c r="C690" s="84">
        <v>0</v>
      </c>
      <c r="D690" s="84">
        <v>0</v>
      </c>
      <c r="E690" s="84">
        <v>0</v>
      </c>
      <c r="F690" s="44"/>
      <c r="G690" s="82" t="s">
        <v>435</v>
      </c>
      <c r="H690" s="84">
        <v>3.4200000000000001E-2</v>
      </c>
      <c r="I690" s="84">
        <v>4.2799999999999998E-2</v>
      </c>
      <c r="J690" s="84">
        <v>0</v>
      </c>
      <c r="K690" s="84">
        <v>0</v>
      </c>
      <c r="L690" s="44"/>
      <c r="M690" s="82" t="s">
        <v>435</v>
      </c>
      <c r="N690" s="84">
        <v>8.4199999999999997E-2</v>
      </c>
      <c r="O690" s="84">
        <v>0.1278</v>
      </c>
      <c r="P690" s="84">
        <v>9.5899999999999999E-2</v>
      </c>
      <c r="Q690" s="84">
        <v>0.14169999999999999</v>
      </c>
      <c r="R690" s="44"/>
      <c r="S690" s="82" t="s">
        <v>435</v>
      </c>
      <c r="T690" s="84">
        <v>0.6724</v>
      </c>
      <c r="U690" s="84">
        <v>0.69750000000000001</v>
      </c>
      <c r="V690" s="84">
        <v>0.1021</v>
      </c>
      <c r="W690" s="84">
        <v>0.10780000000000001</v>
      </c>
      <c r="X690" s="44"/>
      <c r="Y690" s="44"/>
    </row>
    <row r="691" spans="1:25">
      <c r="A691" s="82" t="s">
        <v>436</v>
      </c>
      <c r="B691" s="84">
        <v>0</v>
      </c>
      <c r="C691" s="84">
        <v>0</v>
      </c>
      <c r="D691" s="84">
        <v>0</v>
      </c>
      <c r="E691" s="84">
        <v>0</v>
      </c>
      <c r="F691" s="44"/>
      <c r="G691" s="82" t="s">
        <v>436</v>
      </c>
      <c r="H691" s="84">
        <v>0</v>
      </c>
      <c r="I691" s="84">
        <v>0</v>
      </c>
      <c r="J691" s="84">
        <v>0</v>
      </c>
      <c r="K691" s="84">
        <v>0</v>
      </c>
      <c r="L691" s="44"/>
      <c r="M691" s="82" t="s">
        <v>436</v>
      </c>
      <c r="N691" s="84">
        <v>0.1159</v>
      </c>
      <c r="O691" s="84">
        <v>9.2799999999999994E-2</v>
      </c>
      <c r="P691" s="84">
        <v>0.14560000000000001</v>
      </c>
      <c r="Q691" s="84">
        <v>0.1075</v>
      </c>
      <c r="R691" s="44"/>
      <c r="S691" s="82" t="s">
        <v>436</v>
      </c>
      <c r="T691" s="84">
        <v>0.59960000000000002</v>
      </c>
      <c r="U691" s="84">
        <v>0.71560000000000001</v>
      </c>
      <c r="V691" s="84">
        <v>6.9500000000000006E-2</v>
      </c>
      <c r="W691" s="84">
        <v>0.1691</v>
      </c>
      <c r="X691" s="44"/>
      <c r="Y691" s="44"/>
    </row>
    <row r="692" spans="1:25">
      <c r="A692" s="82" t="s">
        <v>437</v>
      </c>
      <c r="B692" s="84">
        <v>0</v>
      </c>
      <c r="C692" s="84">
        <v>0</v>
      </c>
      <c r="D692" s="84">
        <v>0</v>
      </c>
      <c r="E692" s="84">
        <v>0</v>
      </c>
      <c r="F692" s="44"/>
      <c r="G692" s="82" t="s">
        <v>437</v>
      </c>
      <c r="H692" s="84">
        <v>0</v>
      </c>
      <c r="I692" s="84">
        <v>0</v>
      </c>
      <c r="J692" s="84">
        <v>0</v>
      </c>
      <c r="K692" s="84">
        <v>0</v>
      </c>
      <c r="L692" s="44"/>
      <c r="M692" s="82" t="s">
        <v>437</v>
      </c>
      <c r="N692" s="84">
        <v>0.15529999999999999</v>
      </c>
      <c r="O692" s="84">
        <v>6.9400000000000003E-2</v>
      </c>
      <c r="P692" s="84">
        <v>0.19070000000000001</v>
      </c>
      <c r="Q692" s="84">
        <v>9.35E-2</v>
      </c>
      <c r="R692" s="44"/>
      <c r="S692" s="82" t="s">
        <v>437</v>
      </c>
      <c r="T692" s="84">
        <v>0.50049999999999994</v>
      </c>
      <c r="U692" s="84">
        <v>0.71140000000000003</v>
      </c>
      <c r="V692" s="84">
        <v>5.45E-2</v>
      </c>
      <c r="W692" s="84">
        <v>0.25690000000000002</v>
      </c>
      <c r="X692" s="44"/>
      <c r="Y692" s="44"/>
    </row>
    <row r="693" spans="1:25">
      <c r="A693" s="82" t="s">
        <v>438</v>
      </c>
      <c r="B693" s="84">
        <v>0</v>
      </c>
      <c r="C693" s="84">
        <v>0</v>
      </c>
      <c r="D693" s="84">
        <v>0</v>
      </c>
      <c r="E693" s="84">
        <v>0</v>
      </c>
      <c r="F693" s="44"/>
      <c r="G693" s="82" t="s">
        <v>438</v>
      </c>
      <c r="H693" s="84">
        <v>0</v>
      </c>
      <c r="I693" s="84">
        <v>0</v>
      </c>
      <c r="J693" s="84">
        <v>0</v>
      </c>
      <c r="K693" s="84">
        <v>0</v>
      </c>
      <c r="L693" s="44"/>
      <c r="M693" s="82" t="s">
        <v>438</v>
      </c>
      <c r="N693" s="84">
        <v>0.2094</v>
      </c>
      <c r="O693" s="84">
        <v>5.9900000000000002E-2</v>
      </c>
      <c r="P693" s="84">
        <v>0.17419999999999999</v>
      </c>
      <c r="Q693" s="84">
        <v>8.6300000000000002E-2</v>
      </c>
      <c r="R693" s="44"/>
      <c r="S693" s="82" t="s">
        <v>438</v>
      </c>
      <c r="T693" s="84">
        <v>0.4148</v>
      </c>
      <c r="U693" s="84">
        <v>0.55720000000000003</v>
      </c>
      <c r="V693" s="84">
        <v>7.7600000000000002E-2</v>
      </c>
      <c r="W693" s="84">
        <v>0.29139999999999999</v>
      </c>
      <c r="X693" s="44"/>
      <c r="Y693" s="44"/>
    </row>
    <row r="694" spans="1:25">
      <c r="A694" s="82" t="s">
        <v>439</v>
      </c>
      <c r="B694" s="84">
        <v>0</v>
      </c>
      <c r="C694" s="84">
        <v>0</v>
      </c>
      <c r="D694" s="84">
        <v>0</v>
      </c>
      <c r="E694" s="84">
        <v>0</v>
      </c>
      <c r="F694" s="44"/>
      <c r="G694" s="82" t="s">
        <v>439</v>
      </c>
      <c r="H694" s="84">
        <v>0</v>
      </c>
      <c r="I694" s="84">
        <v>0</v>
      </c>
      <c r="J694" s="84">
        <v>0</v>
      </c>
      <c r="K694" s="84">
        <v>0</v>
      </c>
      <c r="L694" s="44"/>
      <c r="M694" s="82" t="s">
        <v>439</v>
      </c>
      <c r="N694" s="84">
        <v>0.20100000000000001</v>
      </c>
      <c r="O694" s="84">
        <v>4.1500000000000002E-2</v>
      </c>
      <c r="P694" s="84">
        <v>0.18759999999999999</v>
      </c>
      <c r="Q694" s="84">
        <v>7.4499999999999997E-2</v>
      </c>
      <c r="R694" s="44"/>
      <c r="S694" s="82" t="s">
        <v>439</v>
      </c>
      <c r="T694" s="84">
        <v>0.38979999999999998</v>
      </c>
      <c r="U694" s="84">
        <v>0.4194</v>
      </c>
      <c r="V694" s="84">
        <v>7.4200000000000002E-2</v>
      </c>
      <c r="W694" s="84">
        <v>0.3322</v>
      </c>
      <c r="X694" s="44"/>
      <c r="Y694" s="44"/>
    </row>
    <row r="695" spans="1:25">
      <c r="A695" s="82" t="s">
        <v>440</v>
      </c>
      <c r="B695" s="84">
        <v>0</v>
      </c>
      <c r="C695" s="84">
        <v>0</v>
      </c>
      <c r="D695" s="84">
        <v>0</v>
      </c>
      <c r="E695" s="84">
        <v>0</v>
      </c>
      <c r="F695" s="44"/>
      <c r="G695" s="82" t="s">
        <v>440</v>
      </c>
      <c r="H695" s="84">
        <v>0</v>
      </c>
      <c r="I695" s="84">
        <v>0</v>
      </c>
      <c r="J695" s="84">
        <v>0</v>
      </c>
      <c r="K695" s="84">
        <v>0</v>
      </c>
      <c r="L695" s="44"/>
      <c r="M695" s="82" t="s">
        <v>440</v>
      </c>
      <c r="N695" s="84">
        <v>0.22209999999999999</v>
      </c>
      <c r="O695" s="84">
        <v>1.9E-2</v>
      </c>
      <c r="P695" s="84">
        <v>0.17510000000000001</v>
      </c>
      <c r="Q695" s="84">
        <v>0.15590000000000001</v>
      </c>
      <c r="R695" s="44"/>
      <c r="S695" s="82" t="s">
        <v>440</v>
      </c>
      <c r="T695" s="84">
        <v>0.28799999999999998</v>
      </c>
      <c r="U695" s="84">
        <v>0.36470000000000002</v>
      </c>
      <c r="V695" s="84">
        <v>0.124</v>
      </c>
      <c r="W695" s="84">
        <v>0.2414</v>
      </c>
      <c r="X695" s="44"/>
      <c r="Y695" s="44"/>
    </row>
    <row r="696" spans="1:25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</row>
    <row r="697" spans="1:25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</row>
    <row r="698" spans="1:25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44"/>
      <c r="Y698" s="44"/>
    </row>
    <row r="699" spans="1:25">
      <c r="A699" s="144" t="s">
        <v>11</v>
      </c>
      <c r="B699" s="144"/>
      <c r="C699" s="144"/>
      <c r="D699" s="144"/>
      <c r="E699" s="144"/>
      <c r="F699" s="144"/>
      <c r="G699" s="144"/>
      <c r="H699" s="144"/>
      <c r="I699" s="144"/>
      <c r="J699" s="144"/>
      <c r="K699" s="144"/>
      <c r="L699" s="144"/>
      <c r="M699" s="144"/>
      <c r="N699" s="144"/>
      <c r="O699" s="144"/>
      <c r="P699" s="144"/>
      <c r="Q699" s="144"/>
      <c r="R699" s="144"/>
      <c r="S699" s="144"/>
      <c r="T699" s="144"/>
      <c r="U699" s="144"/>
      <c r="V699" s="144"/>
      <c r="W699" s="144"/>
      <c r="X699" s="44"/>
      <c r="Y699" s="44"/>
    </row>
    <row r="700" spans="1:25">
      <c r="A700" s="84"/>
      <c r="B700" s="84" t="s">
        <v>99</v>
      </c>
      <c r="C700" s="84"/>
      <c r="D700" s="84"/>
      <c r="E700" s="84"/>
      <c r="F700" s="84"/>
      <c r="G700" s="84"/>
      <c r="H700" s="84" t="s">
        <v>100</v>
      </c>
      <c r="I700" s="84"/>
      <c r="J700" s="84"/>
      <c r="K700" s="84"/>
      <c r="L700" s="84"/>
      <c r="M700" s="84"/>
      <c r="N700" s="84" t="s">
        <v>98</v>
      </c>
      <c r="O700" s="84"/>
      <c r="P700" s="84"/>
      <c r="Q700" s="84"/>
      <c r="R700" s="84"/>
      <c r="S700" s="84"/>
      <c r="T700" s="84" t="s">
        <v>153</v>
      </c>
      <c r="U700" s="84"/>
      <c r="V700" s="84"/>
      <c r="W700" s="84"/>
      <c r="X700" s="44"/>
      <c r="Y700" s="44"/>
    </row>
    <row r="701" spans="1:25">
      <c r="A701" s="84"/>
      <c r="B701" s="84" t="s">
        <v>86</v>
      </c>
      <c r="C701" s="84" t="s">
        <v>87</v>
      </c>
      <c r="D701" s="84" t="s">
        <v>88</v>
      </c>
      <c r="E701" s="84" t="s">
        <v>85</v>
      </c>
      <c r="F701" s="84"/>
      <c r="G701" s="84"/>
      <c r="H701" s="84" t="s">
        <v>86</v>
      </c>
      <c r="I701" s="84" t="s">
        <v>87</v>
      </c>
      <c r="J701" s="84" t="s">
        <v>88</v>
      </c>
      <c r="K701" s="84" t="s">
        <v>85</v>
      </c>
      <c r="L701" s="84"/>
      <c r="M701" s="84"/>
      <c r="N701" s="84" t="s">
        <v>86</v>
      </c>
      <c r="O701" s="84" t="s">
        <v>87</v>
      </c>
      <c r="P701" s="84" t="s">
        <v>88</v>
      </c>
      <c r="Q701" s="84" t="s">
        <v>85</v>
      </c>
      <c r="R701" s="84"/>
      <c r="S701" s="84"/>
      <c r="T701" s="84" t="s">
        <v>86</v>
      </c>
      <c r="U701" s="84" t="s">
        <v>87</v>
      </c>
      <c r="V701" s="84" t="s">
        <v>88</v>
      </c>
      <c r="W701" s="84" t="s">
        <v>85</v>
      </c>
      <c r="X701" s="44"/>
      <c r="Y701" s="44"/>
    </row>
    <row r="702" spans="1:25">
      <c r="A702" s="115" t="s">
        <v>273</v>
      </c>
      <c r="B702" s="84">
        <v>0</v>
      </c>
      <c r="C702" s="84">
        <v>0</v>
      </c>
      <c r="D702" s="84">
        <v>0</v>
      </c>
      <c r="E702" s="84">
        <v>0</v>
      </c>
      <c r="F702" s="44"/>
      <c r="G702" s="115" t="s">
        <v>273</v>
      </c>
      <c r="H702" s="84">
        <v>0</v>
      </c>
      <c r="I702" s="84">
        <v>0</v>
      </c>
      <c r="J702" s="84">
        <v>0</v>
      </c>
      <c r="K702" s="84">
        <v>0</v>
      </c>
      <c r="L702" s="44"/>
      <c r="M702" s="115" t="s">
        <v>273</v>
      </c>
      <c r="N702" s="84">
        <v>0.48060000000000003</v>
      </c>
      <c r="O702" s="84">
        <v>0.44840000000000002</v>
      </c>
      <c r="P702" s="84">
        <v>0.62609999999999999</v>
      </c>
      <c r="Q702" s="84">
        <v>3.6200000000000003E-2</v>
      </c>
      <c r="R702" s="44"/>
      <c r="S702" s="115" t="s">
        <v>273</v>
      </c>
      <c r="T702" s="84">
        <v>0.41820000000000002</v>
      </c>
      <c r="U702" s="84">
        <v>0.53359999999999996</v>
      </c>
      <c r="V702" s="84">
        <v>0.4234</v>
      </c>
      <c r="W702" s="84">
        <v>0.1507</v>
      </c>
      <c r="X702" s="44"/>
      <c r="Y702" s="44"/>
    </row>
    <row r="703" spans="1:25">
      <c r="A703" s="82" t="s">
        <v>274</v>
      </c>
      <c r="B703" s="84">
        <v>0</v>
      </c>
      <c r="C703" s="84">
        <v>0</v>
      </c>
      <c r="D703" s="84">
        <v>0</v>
      </c>
      <c r="E703" s="84">
        <v>0</v>
      </c>
      <c r="F703" s="44"/>
      <c r="G703" s="82" t="s">
        <v>274</v>
      </c>
      <c r="H703" s="84">
        <v>0</v>
      </c>
      <c r="I703" s="84">
        <v>0</v>
      </c>
      <c r="J703" s="84">
        <v>0</v>
      </c>
      <c r="K703" s="84">
        <v>0</v>
      </c>
      <c r="L703" s="44"/>
      <c r="M703" s="82" t="s">
        <v>274</v>
      </c>
      <c r="N703" s="84">
        <v>0.5</v>
      </c>
      <c r="O703" s="84">
        <v>0.50149999999999995</v>
      </c>
      <c r="P703" s="84">
        <v>0.57889999999999997</v>
      </c>
      <c r="Q703" s="84">
        <v>3.8699999999999998E-2</v>
      </c>
      <c r="R703" s="44"/>
      <c r="S703" s="82" t="s">
        <v>274</v>
      </c>
      <c r="T703" s="84">
        <v>0.27929999999999999</v>
      </c>
      <c r="U703" s="84">
        <v>0.45079999999999998</v>
      </c>
      <c r="V703" s="84">
        <v>0.34870000000000001</v>
      </c>
      <c r="W703" s="84">
        <v>0.21590000000000001</v>
      </c>
      <c r="X703" s="44"/>
      <c r="Y703" s="44"/>
    </row>
    <row r="704" spans="1:25">
      <c r="A704" s="82" t="s">
        <v>275</v>
      </c>
      <c r="B704" s="84">
        <v>0</v>
      </c>
      <c r="C704" s="84">
        <v>0</v>
      </c>
      <c r="D704" s="84">
        <v>0</v>
      </c>
      <c r="E704" s="84">
        <v>0</v>
      </c>
      <c r="F704" s="44"/>
      <c r="G704" s="82" t="s">
        <v>275</v>
      </c>
      <c r="H704" s="84">
        <v>0</v>
      </c>
      <c r="I704" s="84">
        <v>0</v>
      </c>
      <c r="J704" s="84">
        <v>0</v>
      </c>
      <c r="K704" s="84">
        <v>0</v>
      </c>
      <c r="L704" s="44"/>
      <c r="M704" s="82" t="s">
        <v>275</v>
      </c>
      <c r="N704" s="84">
        <v>0.42820000000000003</v>
      </c>
      <c r="O704" s="84">
        <v>0.45090000000000002</v>
      </c>
      <c r="P704" s="84">
        <v>0.46229999999999999</v>
      </c>
      <c r="Q704" s="84">
        <v>6.0400000000000002E-2</v>
      </c>
      <c r="R704" s="44"/>
      <c r="S704" s="82" t="s">
        <v>275</v>
      </c>
      <c r="T704" s="84">
        <v>0.28270000000000001</v>
      </c>
      <c r="U704" s="84">
        <v>0.4037</v>
      </c>
      <c r="V704" s="84">
        <v>0.27560000000000001</v>
      </c>
      <c r="W704" s="84">
        <v>0.23960000000000001</v>
      </c>
      <c r="X704" s="44"/>
      <c r="Y704" s="44"/>
    </row>
    <row r="705" spans="1:25">
      <c r="A705" s="82" t="s">
        <v>276</v>
      </c>
      <c r="B705" s="84">
        <v>0</v>
      </c>
      <c r="C705" s="84">
        <v>0</v>
      </c>
      <c r="D705" s="84">
        <v>0</v>
      </c>
      <c r="E705" s="84">
        <v>0</v>
      </c>
      <c r="F705" s="44"/>
      <c r="G705" s="82" t="s">
        <v>276</v>
      </c>
      <c r="H705" s="84">
        <v>0</v>
      </c>
      <c r="I705" s="84">
        <v>0</v>
      </c>
      <c r="J705" s="84">
        <v>0</v>
      </c>
      <c r="K705" s="84">
        <v>0</v>
      </c>
      <c r="L705" s="44"/>
      <c r="M705" s="82" t="s">
        <v>276</v>
      </c>
      <c r="N705" s="84">
        <v>0.44209999999999999</v>
      </c>
      <c r="O705" s="84">
        <v>0.30259999999999998</v>
      </c>
      <c r="P705" s="84">
        <v>0.34920000000000001</v>
      </c>
      <c r="Q705" s="84">
        <v>0.1008</v>
      </c>
      <c r="R705" s="44"/>
      <c r="S705" s="82" t="s">
        <v>276</v>
      </c>
      <c r="T705" s="84">
        <v>0.26979999999999998</v>
      </c>
      <c r="U705" s="84">
        <v>0.31109999999999999</v>
      </c>
      <c r="V705" s="84">
        <v>0.25080000000000002</v>
      </c>
      <c r="W705" s="84">
        <v>0.32590000000000002</v>
      </c>
      <c r="X705" s="44"/>
      <c r="Y705" s="44"/>
    </row>
    <row r="706" spans="1:25">
      <c r="A706" s="82" t="s">
        <v>277</v>
      </c>
      <c r="B706" s="84">
        <v>0</v>
      </c>
      <c r="C706" s="84">
        <v>0</v>
      </c>
      <c r="D706" s="84">
        <v>0</v>
      </c>
      <c r="E706" s="84">
        <v>0</v>
      </c>
      <c r="F706" s="44"/>
      <c r="G706" s="82" t="s">
        <v>277</v>
      </c>
      <c r="H706" s="84">
        <v>0</v>
      </c>
      <c r="I706" s="84">
        <v>0</v>
      </c>
      <c r="J706" s="84">
        <v>0</v>
      </c>
      <c r="K706" s="84">
        <v>0</v>
      </c>
      <c r="L706" s="44"/>
      <c r="M706" s="82" t="s">
        <v>277</v>
      </c>
      <c r="N706" s="84">
        <v>0.43880000000000002</v>
      </c>
      <c r="O706" s="84">
        <v>0.36299999999999999</v>
      </c>
      <c r="P706" s="84">
        <v>0.22270000000000001</v>
      </c>
      <c r="Q706" s="84">
        <v>0.1231</v>
      </c>
      <c r="R706" s="44"/>
      <c r="S706" s="82" t="s">
        <v>277</v>
      </c>
      <c r="T706" s="84">
        <v>0.312</v>
      </c>
      <c r="U706" s="84">
        <v>0.34560000000000002</v>
      </c>
      <c r="V706" s="84">
        <v>0.19700000000000001</v>
      </c>
      <c r="W706" s="84">
        <v>0.39419999999999999</v>
      </c>
      <c r="X706" s="44"/>
      <c r="Y706" s="44"/>
    </row>
    <row r="707" spans="1:25">
      <c r="A707" s="82" t="s">
        <v>278</v>
      </c>
      <c r="B707" s="84">
        <v>0</v>
      </c>
      <c r="C707" s="84">
        <v>0</v>
      </c>
      <c r="D707" s="84">
        <v>0</v>
      </c>
      <c r="E707" s="84">
        <v>0</v>
      </c>
      <c r="F707" s="44"/>
      <c r="G707" s="82" t="s">
        <v>278</v>
      </c>
      <c r="H707" s="84">
        <v>1E-4</v>
      </c>
      <c r="I707" s="84">
        <v>0</v>
      </c>
      <c r="J707" s="84">
        <v>0</v>
      </c>
      <c r="K707" s="84">
        <v>0</v>
      </c>
      <c r="L707" s="44"/>
      <c r="M707" s="82" t="s">
        <v>278</v>
      </c>
      <c r="N707" s="84">
        <v>0.41830000000000001</v>
      </c>
      <c r="O707" s="84">
        <v>0.29220000000000002</v>
      </c>
      <c r="P707" s="84">
        <v>0.13270000000000001</v>
      </c>
      <c r="Q707" s="84">
        <v>0.1545</v>
      </c>
      <c r="R707" s="44"/>
      <c r="S707" s="82" t="s">
        <v>278</v>
      </c>
      <c r="T707" s="84">
        <v>0.26229999999999998</v>
      </c>
      <c r="U707" s="84">
        <v>0.25800000000000001</v>
      </c>
      <c r="V707" s="84">
        <v>0.15820000000000001</v>
      </c>
      <c r="W707" s="84">
        <v>0.43469999999999998</v>
      </c>
      <c r="X707" s="44"/>
      <c r="Y707" s="44"/>
    </row>
    <row r="708" spans="1:25">
      <c r="A708" s="82" t="s">
        <v>279</v>
      </c>
      <c r="B708" s="84">
        <v>0</v>
      </c>
      <c r="C708" s="84">
        <v>0</v>
      </c>
      <c r="D708" s="84">
        <v>0</v>
      </c>
      <c r="E708" s="84">
        <v>0</v>
      </c>
      <c r="F708" s="44"/>
      <c r="G708" s="82" t="s">
        <v>279</v>
      </c>
      <c r="H708" s="84">
        <v>4.5400000000000003E-2</v>
      </c>
      <c r="I708" s="84">
        <v>3.7900000000000003E-2</v>
      </c>
      <c r="J708" s="84">
        <v>5.8999999999999999E-3</v>
      </c>
      <c r="K708" s="84">
        <v>0</v>
      </c>
      <c r="L708" s="44"/>
      <c r="M708" s="82" t="s">
        <v>279</v>
      </c>
      <c r="N708" s="84">
        <v>0.34339999999999998</v>
      </c>
      <c r="O708" s="84">
        <v>0.16389999999999999</v>
      </c>
      <c r="P708" s="84">
        <v>7.7200000000000005E-2</v>
      </c>
      <c r="Q708" s="84">
        <v>0.25890000000000002</v>
      </c>
      <c r="R708" s="44"/>
      <c r="S708" s="82" t="s">
        <v>279</v>
      </c>
      <c r="T708" s="84">
        <v>0.30859999999999999</v>
      </c>
      <c r="U708" s="84">
        <v>0.3241</v>
      </c>
      <c r="V708" s="84">
        <v>0.13750000000000001</v>
      </c>
      <c r="W708" s="84">
        <v>0.60029999999999994</v>
      </c>
      <c r="X708" s="44"/>
      <c r="Y708" s="44"/>
    </row>
    <row r="709" spans="1:25">
      <c r="A709" s="82" t="s">
        <v>280</v>
      </c>
      <c r="B709" s="84">
        <v>0</v>
      </c>
      <c r="C709" s="84">
        <v>1.61E-2</v>
      </c>
      <c r="D709" s="84">
        <v>0</v>
      </c>
      <c r="E709" s="84">
        <v>0</v>
      </c>
      <c r="F709" s="44"/>
      <c r="G709" s="82" t="s">
        <v>280</v>
      </c>
      <c r="H709" s="84">
        <v>0.1883</v>
      </c>
      <c r="I709" s="84">
        <v>0.1888</v>
      </c>
      <c r="J709" s="84">
        <v>0.1444</v>
      </c>
      <c r="K709" s="84">
        <v>2.35E-2</v>
      </c>
      <c r="L709" s="44"/>
      <c r="M709" s="82" t="s">
        <v>280</v>
      </c>
      <c r="N709" s="84">
        <v>0.37409999999999999</v>
      </c>
      <c r="O709" s="84">
        <v>0.1658</v>
      </c>
      <c r="P709" s="84">
        <v>0.1011</v>
      </c>
      <c r="Q709" s="84">
        <v>0.2732</v>
      </c>
      <c r="R709" s="44"/>
      <c r="S709" s="82" t="s">
        <v>280</v>
      </c>
      <c r="T709" s="84">
        <v>0.35139999999999999</v>
      </c>
      <c r="U709" s="84">
        <v>0.36990000000000001</v>
      </c>
      <c r="V709" s="84">
        <v>0.15579999999999999</v>
      </c>
      <c r="W709" s="84">
        <v>0.65239999999999998</v>
      </c>
      <c r="X709" s="44"/>
      <c r="Y709" s="44"/>
    </row>
    <row r="710" spans="1:25">
      <c r="A710" s="82" t="s">
        <v>281</v>
      </c>
      <c r="B710" s="84">
        <v>7.1400000000000005E-2</v>
      </c>
      <c r="C710" s="84">
        <v>0.25290000000000001</v>
      </c>
      <c r="D710" s="84">
        <v>2.46E-2</v>
      </c>
      <c r="E710" s="84">
        <v>0</v>
      </c>
      <c r="F710" s="44"/>
      <c r="G710" s="82" t="s">
        <v>281</v>
      </c>
      <c r="H710" s="84">
        <v>0.41470000000000001</v>
      </c>
      <c r="I710" s="84">
        <v>0.37109999999999999</v>
      </c>
      <c r="J710" s="84">
        <v>0.36940000000000001</v>
      </c>
      <c r="K710" s="84">
        <v>0.2974</v>
      </c>
      <c r="L710" s="44"/>
      <c r="M710" s="82" t="s">
        <v>281</v>
      </c>
      <c r="N710" s="84">
        <v>0.40400000000000003</v>
      </c>
      <c r="O710" s="84">
        <v>0.21360000000000001</v>
      </c>
      <c r="P710" s="84">
        <v>0.1391</v>
      </c>
      <c r="Q710" s="84">
        <v>0.31030000000000002</v>
      </c>
      <c r="R710" s="44"/>
      <c r="S710" s="82" t="s">
        <v>281</v>
      </c>
      <c r="T710" s="84">
        <v>0.35749999999999998</v>
      </c>
      <c r="U710" s="84">
        <v>0.38719999999999999</v>
      </c>
      <c r="V710" s="84">
        <v>0.20169999999999999</v>
      </c>
      <c r="W710" s="84">
        <v>0.69750000000000001</v>
      </c>
      <c r="X710" s="44"/>
      <c r="Y710" s="44"/>
    </row>
    <row r="711" spans="1:25">
      <c r="A711" s="82" t="s">
        <v>282</v>
      </c>
      <c r="B711" s="84">
        <v>0.30740000000000001</v>
      </c>
      <c r="C711" s="84">
        <v>0.43690000000000001</v>
      </c>
      <c r="D711" s="84">
        <v>0.1135</v>
      </c>
      <c r="E711" s="84">
        <v>0</v>
      </c>
      <c r="F711" s="44"/>
      <c r="G711" s="82" t="s">
        <v>282</v>
      </c>
      <c r="H711" s="84">
        <v>0.58460000000000001</v>
      </c>
      <c r="I711" s="84">
        <v>0.53420000000000001</v>
      </c>
      <c r="J711" s="84">
        <v>0.54930000000000001</v>
      </c>
      <c r="K711" s="84">
        <v>0.56999999999999995</v>
      </c>
      <c r="L711" s="44"/>
      <c r="M711" s="82" t="s">
        <v>282</v>
      </c>
      <c r="N711" s="84">
        <v>0.57789999999999997</v>
      </c>
      <c r="O711" s="84">
        <v>0.23830000000000001</v>
      </c>
      <c r="P711" s="84">
        <v>0.13639999999999999</v>
      </c>
      <c r="Q711" s="84">
        <v>0.34239999999999998</v>
      </c>
      <c r="R711" s="44"/>
      <c r="S711" s="82" t="s">
        <v>282</v>
      </c>
      <c r="T711" s="84">
        <v>0.4113</v>
      </c>
      <c r="U711" s="84">
        <v>0.52980000000000005</v>
      </c>
      <c r="V711" s="84">
        <v>0.1789</v>
      </c>
      <c r="W711" s="84">
        <v>0.79710000000000003</v>
      </c>
      <c r="X711" s="44"/>
      <c r="Y711" s="44"/>
    </row>
    <row r="712" spans="1:25">
      <c r="A712" s="82" t="s">
        <v>283</v>
      </c>
      <c r="B712" s="84">
        <v>0.49130000000000001</v>
      </c>
      <c r="C712" s="84">
        <v>0.61799999999999999</v>
      </c>
      <c r="D712" s="84">
        <v>0.26079999999999998</v>
      </c>
      <c r="E712" s="84">
        <v>2.7900000000000001E-2</v>
      </c>
      <c r="F712" s="44"/>
      <c r="G712" s="82" t="s">
        <v>283</v>
      </c>
      <c r="H712" s="84">
        <v>0.69199999999999995</v>
      </c>
      <c r="I712" s="84">
        <v>0.70540000000000003</v>
      </c>
      <c r="J712" s="84">
        <v>0.70720000000000005</v>
      </c>
      <c r="K712" s="84">
        <v>0.71960000000000002</v>
      </c>
      <c r="L712" s="44"/>
      <c r="M712" s="82" t="s">
        <v>283</v>
      </c>
      <c r="N712" s="84">
        <v>0.75980000000000003</v>
      </c>
      <c r="O712" s="84">
        <v>0.1903</v>
      </c>
      <c r="P712" s="84">
        <v>0.1928</v>
      </c>
      <c r="Q712" s="84">
        <v>0.32990000000000003</v>
      </c>
      <c r="R712" s="44"/>
      <c r="S712" s="82" t="s">
        <v>283</v>
      </c>
      <c r="T712" s="84">
        <v>0.44529999999999997</v>
      </c>
      <c r="U712" s="84">
        <v>0.58350000000000002</v>
      </c>
      <c r="V712" s="84">
        <v>0.31580000000000003</v>
      </c>
      <c r="W712" s="84">
        <v>0.70720000000000005</v>
      </c>
      <c r="X712" s="44"/>
      <c r="Y712" s="44"/>
    </row>
    <row r="713" spans="1:25">
      <c r="A713" s="82" t="s">
        <v>284</v>
      </c>
      <c r="B713" s="84">
        <v>0.4113</v>
      </c>
      <c r="C713" s="84">
        <v>0.74760000000000004</v>
      </c>
      <c r="D713" s="84">
        <v>0.24360000000000001</v>
      </c>
      <c r="E713" s="84">
        <v>6.4899999999999999E-2</v>
      </c>
      <c r="F713" s="44"/>
      <c r="G713" s="82" t="s">
        <v>284</v>
      </c>
      <c r="H713" s="84">
        <v>0.77170000000000005</v>
      </c>
      <c r="I713" s="84">
        <v>0.80700000000000005</v>
      </c>
      <c r="J713" s="84">
        <v>0.76849999999999996</v>
      </c>
      <c r="K713" s="84">
        <v>0.81799999999999995</v>
      </c>
      <c r="L713" s="44"/>
      <c r="M713" s="82" t="s">
        <v>284</v>
      </c>
      <c r="N713" s="84">
        <v>0.67069999999999996</v>
      </c>
      <c r="O713" s="84">
        <v>0.22819999999999999</v>
      </c>
      <c r="P713" s="84">
        <v>0.22509999999999999</v>
      </c>
      <c r="Q713" s="84">
        <v>0.17630000000000001</v>
      </c>
      <c r="R713" s="44"/>
      <c r="S713" s="82" t="s">
        <v>284</v>
      </c>
      <c r="T713" s="84">
        <v>0.60929999999999995</v>
      </c>
      <c r="U713" s="84">
        <v>0.51519999999999999</v>
      </c>
      <c r="V713" s="84">
        <v>0.38819999999999999</v>
      </c>
      <c r="W713" s="84">
        <v>0.42780000000000001</v>
      </c>
      <c r="X713" s="44"/>
      <c r="Y713" s="44"/>
    </row>
    <row r="714" spans="1:25">
      <c r="A714" s="82" t="s">
        <v>285</v>
      </c>
      <c r="B714" s="84">
        <v>0.45700000000000002</v>
      </c>
      <c r="C714" s="84">
        <v>0.71870000000000001</v>
      </c>
      <c r="D714" s="84">
        <v>0.35849999999999999</v>
      </c>
      <c r="E714" s="84">
        <v>0.1663</v>
      </c>
      <c r="F714" s="44"/>
      <c r="G714" s="82" t="s">
        <v>285</v>
      </c>
      <c r="H714" s="84">
        <v>0.7379</v>
      </c>
      <c r="I714" s="84">
        <v>0.85750000000000004</v>
      </c>
      <c r="J714" s="84">
        <v>0.74050000000000005</v>
      </c>
      <c r="K714" s="84">
        <v>0.81569999999999998</v>
      </c>
      <c r="L714" s="44"/>
      <c r="M714" s="82" t="s">
        <v>285</v>
      </c>
      <c r="N714" s="84">
        <v>0.41660000000000003</v>
      </c>
      <c r="O714" s="84">
        <v>0.33429999999999999</v>
      </c>
      <c r="P714" s="84">
        <v>0.2402</v>
      </c>
      <c r="Q714" s="84">
        <v>0.14760000000000001</v>
      </c>
      <c r="R714" s="44"/>
      <c r="S714" s="82" t="s">
        <v>285</v>
      </c>
      <c r="T714" s="84">
        <v>0.59109999999999996</v>
      </c>
      <c r="U714" s="84">
        <v>0.36330000000000001</v>
      </c>
      <c r="V714" s="84">
        <v>0.45290000000000002</v>
      </c>
      <c r="W714" s="84">
        <v>0.3453</v>
      </c>
      <c r="X714" s="44"/>
      <c r="Y714" s="44"/>
    </row>
    <row r="715" spans="1:25">
      <c r="A715" s="82" t="s">
        <v>286</v>
      </c>
      <c r="B715" s="84">
        <v>0.62780000000000002</v>
      </c>
      <c r="C715" s="84">
        <v>0.74119999999999997</v>
      </c>
      <c r="D715" s="84">
        <v>0.31</v>
      </c>
      <c r="E715" s="84">
        <v>0.2094</v>
      </c>
      <c r="F715" s="44"/>
      <c r="G715" s="82" t="s">
        <v>286</v>
      </c>
      <c r="H715" s="84">
        <v>0.86160000000000003</v>
      </c>
      <c r="I715" s="84">
        <v>0.81379999999999997</v>
      </c>
      <c r="J715" s="84">
        <v>0.68520000000000003</v>
      </c>
      <c r="K715" s="84">
        <v>0.79679999999999995</v>
      </c>
      <c r="L715" s="44"/>
      <c r="M715" s="82" t="s">
        <v>286</v>
      </c>
      <c r="N715" s="84">
        <v>0.4919</v>
      </c>
      <c r="O715" s="84">
        <v>0.3135</v>
      </c>
      <c r="P715" s="84">
        <v>0.16539999999999999</v>
      </c>
      <c r="Q715" s="84">
        <v>0.1903</v>
      </c>
      <c r="R715" s="44"/>
      <c r="S715" s="82" t="s">
        <v>286</v>
      </c>
      <c r="T715" s="84">
        <v>0.4052</v>
      </c>
      <c r="U715" s="84">
        <v>0.3332</v>
      </c>
      <c r="V715" s="84">
        <v>0.4083</v>
      </c>
      <c r="W715" s="84">
        <v>0.46679999999999999</v>
      </c>
      <c r="X715" s="44"/>
      <c r="Y715" s="44"/>
    </row>
    <row r="716" spans="1:25">
      <c r="A716" s="82" t="s">
        <v>287</v>
      </c>
      <c r="B716" s="84">
        <v>0.64749999999999996</v>
      </c>
      <c r="C716" s="84">
        <v>0.57730000000000004</v>
      </c>
      <c r="D716" s="84">
        <v>0.34589999999999999</v>
      </c>
      <c r="E716" s="84">
        <v>0.27989999999999998</v>
      </c>
      <c r="F716" s="44"/>
      <c r="G716" s="82" t="s">
        <v>287</v>
      </c>
      <c r="H716" s="84">
        <v>0.77339999999999998</v>
      </c>
      <c r="I716" s="84">
        <v>0.71289999999999998</v>
      </c>
      <c r="J716" s="84">
        <v>0.71040000000000003</v>
      </c>
      <c r="K716" s="84">
        <v>0.75570000000000004</v>
      </c>
      <c r="L716" s="44"/>
      <c r="M716" s="82" t="s">
        <v>287</v>
      </c>
      <c r="N716" s="84">
        <v>0.31190000000000001</v>
      </c>
      <c r="O716" s="84">
        <v>0.31530000000000002</v>
      </c>
      <c r="P716" s="84">
        <v>0.13220000000000001</v>
      </c>
      <c r="Q716" s="84">
        <v>0.17380000000000001</v>
      </c>
      <c r="R716" s="44"/>
      <c r="S716" s="82" t="s">
        <v>287</v>
      </c>
      <c r="T716" s="84">
        <v>0.4229</v>
      </c>
      <c r="U716" s="84">
        <v>0.29830000000000001</v>
      </c>
      <c r="V716" s="84">
        <v>0.34320000000000001</v>
      </c>
      <c r="W716" s="84">
        <v>0.44350000000000001</v>
      </c>
      <c r="X716" s="44"/>
      <c r="Y716" s="44"/>
    </row>
    <row r="717" spans="1:25">
      <c r="A717" s="82" t="s">
        <v>288</v>
      </c>
      <c r="B717" s="84">
        <v>0.60299999999999998</v>
      </c>
      <c r="C717" s="84">
        <v>0.66039999999999999</v>
      </c>
      <c r="D717" s="84">
        <v>0.3206</v>
      </c>
      <c r="E717" s="84">
        <v>0.29189999999999999</v>
      </c>
      <c r="F717" s="44"/>
      <c r="G717" s="82" t="s">
        <v>288</v>
      </c>
      <c r="H717" s="84">
        <v>0.59760000000000002</v>
      </c>
      <c r="I717" s="84">
        <v>0.62519999999999998</v>
      </c>
      <c r="J717" s="84">
        <v>0.52759999999999996</v>
      </c>
      <c r="K717" s="84">
        <v>0.62160000000000004</v>
      </c>
      <c r="L717" s="44"/>
      <c r="M717" s="82" t="s">
        <v>288</v>
      </c>
      <c r="N717" s="84">
        <v>0.22550000000000001</v>
      </c>
      <c r="O717" s="84">
        <v>0.41160000000000002</v>
      </c>
      <c r="P717" s="84">
        <v>9.6299999999999997E-2</v>
      </c>
      <c r="Q717" s="84">
        <v>0.15129999999999999</v>
      </c>
      <c r="R717" s="44"/>
      <c r="S717" s="82" t="s">
        <v>288</v>
      </c>
      <c r="T717" s="84">
        <v>0.50280000000000002</v>
      </c>
      <c r="U717" s="84">
        <v>0.39739999999999998</v>
      </c>
      <c r="V717" s="84">
        <v>0.31</v>
      </c>
      <c r="W717" s="84">
        <v>0.47420000000000001</v>
      </c>
      <c r="X717" s="44"/>
      <c r="Y717" s="44"/>
    </row>
    <row r="718" spans="1:25">
      <c r="A718" s="82" t="s">
        <v>289</v>
      </c>
      <c r="B718" s="84">
        <v>0.44490000000000002</v>
      </c>
      <c r="C718" s="84">
        <v>0.57479999999999998</v>
      </c>
      <c r="D718" s="84">
        <v>0.17349999999999999</v>
      </c>
      <c r="E718" s="84">
        <v>0.2324</v>
      </c>
      <c r="F718" s="44"/>
      <c r="G718" s="82" t="s">
        <v>289</v>
      </c>
      <c r="H718" s="84">
        <v>0.40539999999999998</v>
      </c>
      <c r="I718" s="84">
        <v>0.4657</v>
      </c>
      <c r="J718" s="84">
        <v>0.33610000000000001</v>
      </c>
      <c r="K718" s="84">
        <v>0.43880000000000002</v>
      </c>
      <c r="L718" s="44"/>
      <c r="M718" s="82" t="s">
        <v>289</v>
      </c>
      <c r="N718" s="84">
        <v>0.26019999999999999</v>
      </c>
      <c r="O718" s="84">
        <v>0.45440000000000003</v>
      </c>
      <c r="P718" s="84">
        <v>3.9600000000000003E-2</v>
      </c>
      <c r="Q718" s="84">
        <v>0.1542</v>
      </c>
      <c r="R718" s="44"/>
      <c r="S718" s="82" t="s">
        <v>289</v>
      </c>
      <c r="T718" s="84">
        <v>0.53700000000000003</v>
      </c>
      <c r="U718" s="84">
        <v>0.44379999999999997</v>
      </c>
      <c r="V718" s="84">
        <v>0.27079999999999999</v>
      </c>
      <c r="W718" s="84">
        <v>0.51119999999999999</v>
      </c>
      <c r="X718" s="44"/>
      <c r="Y718" s="44"/>
    </row>
    <row r="719" spans="1:25">
      <c r="A719" s="82" t="s">
        <v>290</v>
      </c>
      <c r="B719" s="84">
        <v>0.2248</v>
      </c>
      <c r="C719" s="84">
        <v>0.45279999999999998</v>
      </c>
      <c r="D719" s="84">
        <v>0</v>
      </c>
      <c r="E719" s="84">
        <v>0</v>
      </c>
      <c r="F719" s="44"/>
      <c r="G719" s="82" t="s">
        <v>290</v>
      </c>
      <c r="H719" s="84">
        <v>0.18540000000000001</v>
      </c>
      <c r="I719" s="84">
        <v>0.22189999999999999</v>
      </c>
      <c r="J719" s="84">
        <v>0.10299999999999999</v>
      </c>
      <c r="K719" s="84">
        <v>0.1636</v>
      </c>
      <c r="L719" s="44"/>
      <c r="M719" s="82" t="s">
        <v>290</v>
      </c>
      <c r="N719" s="84">
        <v>0.2495</v>
      </c>
      <c r="O719" s="84">
        <v>0.41970000000000002</v>
      </c>
      <c r="P719" s="84">
        <v>3.4299999999999997E-2</v>
      </c>
      <c r="Q719" s="84">
        <v>0.17169999999999999</v>
      </c>
      <c r="R719" s="44"/>
      <c r="S719" s="82" t="s">
        <v>290</v>
      </c>
      <c r="T719" s="84">
        <v>0.44669999999999999</v>
      </c>
      <c r="U719" s="84">
        <v>0.49170000000000003</v>
      </c>
      <c r="V719" s="84">
        <v>0.2949</v>
      </c>
      <c r="W719" s="84">
        <v>0.49309999999999998</v>
      </c>
      <c r="X719" s="44"/>
      <c r="Y719" s="44"/>
    </row>
    <row r="720" spans="1:25">
      <c r="A720" s="82" t="s">
        <v>291</v>
      </c>
      <c r="B720" s="84">
        <v>0</v>
      </c>
      <c r="C720" s="84">
        <v>7.0400000000000004E-2</v>
      </c>
      <c r="D720" s="84">
        <v>0</v>
      </c>
      <c r="E720" s="84">
        <v>0</v>
      </c>
      <c r="F720" s="44"/>
      <c r="G720" s="82" t="s">
        <v>291</v>
      </c>
      <c r="H720" s="84">
        <v>4.1500000000000002E-2</v>
      </c>
      <c r="I720" s="84">
        <v>0.05</v>
      </c>
      <c r="J720" s="84">
        <v>0</v>
      </c>
      <c r="K720" s="84">
        <v>1.2999999999999999E-3</v>
      </c>
      <c r="L720" s="44"/>
      <c r="M720" s="82" t="s">
        <v>291</v>
      </c>
      <c r="N720" s="84">
        <v>0.32829999999999998</v>
      </c>
      <c r="O720" s="84">
        <v>0.51990000000000003</v>
      </c>
      <c r="P720" s="84">
        <v>5.21E-2</v>
      </c>
      <c r="Q720" s="84">
        <v>0.26450000000000001</v>
      </c>
      <c r="R720" s="44"/>
      <c r="S720" s="82" t="s">
        <v>291</v>
      </c>
      <c r="T720" s="84">
        <v>0.49440000000000001</v>
      </c>
      <c r="U720" s="84">
        <v>0.57909999999999995</v>
      </c>
      <c r="V720" s="84">
        <v>0.36059999999999998</v>
      </c>
      <c r="W720" s="84">
        <v>0.48320000000000002</v>
      </c>
      <c r="X720" s="44"/>
      <c r="Y720" s="44"/>
    </row>
    <row r="721" spans="1:25">
      <c r="A721" s="82" t="s">
        <v>292</v>
      </c>
      <c r="B721" s="84">
        <v>0</v>
      </c>
      <c r="C721" s="84">
        <v>0</v>
      </c>
      <c r="D721" s="84">
        <v>0</v>
      </c>
      <c r="E721" s="84">
        <v>0</v>
      </c>
      <c r="F721" s="44"/>
      <c r="G721" s="82" t="s">
        <v>292</v>
      </c>
      <c r="H721" s="84">
        <v>0</v>
      </c>
      <c r="I721" s="84">
        <v>4.0000000000000002E-4</v>
      </c>
      <c r="J721" s="84">
        <v>0</v>
      </c>
      <c r="K721" s="84">
        <v>0</v>
      </c>
      <c r="L721" s="44"/>
      <c r="M721" s="82" t="s">
        <v>292</v>
      </c>
      <c r="N721" s="84">
        <v>0.58720000000000006</v>
      </c>
      <c r="O721" s="84">
        <v>0.34460000000000002</v>
      </c>
      <c r="P721" s="84">
        <v>0.21709999999999999</v>
      </c>
      <c r="Q721" s="84">
        <v>0.32369999999999999</v>
      </c>
      <c r="R721" s="44"/>
      <c r="S721" s="82" t="s">
        <v>292</v>
      </c>
      <c r="T721" s="84">
        <v>0.53610000000000002</v>
      </c>
      <c r="U721" s="84">
        <v>0.6794</v>
      </c>
      <c r="V721" s="84">
        <v>0.46750000000000003</v>
      </c>
      <c r="W721" s="84">
        <v>0.50900000000000001</v>
      </c>
      <c r="X721" s="44"/>
      <c r="Y721" s="44"/>
    </row>
    <row r="722" spans="1:25">
      <c r="A722" s="82" t="s">
        <v>293</v>
      </c>
      <c r="B722" s="84">
        <v>0</v>
      </c>
      <c r="C722" s="84">
        <v>0</v>
      </c>
      <c r="D722" s="84">
        <v>0</v>
      </c>
      <c r="E722" s="84">
        <v>0</v>
      </c>
      <c r="F722" s="44"/>
      <c r="G722" s="82" t="s">
        <v>293</v>
      </c>
      <c r="H722" s="84">
        <v>0</v>
      </c>
      <c r="I722" s="84">
        <v>0</v>
      </c>
      <c r="J722" s="84">
        <v>0</v>
      </c>
      <c r="K722" s="84">
        <v>0</v>
      </c>
      <c r="L722" s="44"/>
      <c r="M722" s="82" t="s">
        <v>293</v>
      </c>
      <c r="N722" s="84">
        <v>0.7752</v>
      </c>
      <c r="O722" s="84">
        <v>0.21460000000000001</v>
      </c>
      <c r="P722" s="84">
        <v>0.58389999999999997</v>
      </c>
      <c r="Q722" s="84">
        <v>0.37690000000000001</v>
      </c>
      <c r="R722" s="44"/>
      <c r="S722" s="82" t="s">
        <v>293</v>
      </c>
      <c r="T722" s="84">
        <v>0.60299999999999998</v>
      </c>
      <c r="U722" s="84">
        <v>0.69940000000000002</v>
      </c>
      <c r="V722" s="84">
        <v>0.5756</v>
      </c>
      <c r="W722" s="84">
        <v>0.46899999999999997</v>
      </c>
      <c r="X722" s="44"/>
      <c r="Y722" s="44"/>
    </row>
    <row r="723" spans="1:25">
      <c r="A723" s="82" t="s">
        <v>294</v>
      </c>
      <c r="B723" s="84">
        <v>0</v>
      </c>
      <c r="C723" s="84">
        <v>0</v>
      </c>
      <c r="D723" s="84">
        <v>0</v>
      </c>
      <c r="E723" s="84">
        <v>0</v>
      </c>
      <c r="F723" s="44"/>
      <c r="G723" s="82" t="s">
        <v>294</v>
      </c>
      <c r="H723" s="84">
        <v>0</v>
      </c>
      <c r="I723" s="84">
        <v>0</v>
      </c>
      <c r="J723" s="84">
        <v>0</v>
      </c>
      <c r="K723" s="84">
        <v>0</v>
      </c>
      <c r="L723" s="44"/>
      <c r="M723" s="82" t="s">
        <v>294</v>
      </c>
      <c r="N723" s="84">
        <v>0.80249999999999999</v>
      </c>
      <c r="O723" s="84">
        <v>0.1135</v>
      </c>
      <c r="P723" s="84">
        <v>0.56930000000000003</v>
      </c>
      <c r="Q723" s="84">
        <v>0.60250000000000004</v>
      </c>
      <c r="R723" s="44"/>
      <c r="S723" s="82" t="s">
        <v>294</v>
      </c>
      <c r="T723" s="84">
        <v>0.60299999999999998</v>
      </c>
      <c r="U723" s="84">
        <v>0.73529999999999995</v>
      </c>
      <c r="V723" s="84">
        <v>0.44490000000000002</v>
      </c>
      <c r="W723" s="84">
        <v>0.35949999999999999</v>
      </c>
      <c r="X723" s="44"/>
      <c r="Y723" s="44"/>
    </row>
    <row r="724" spans="1:25">
      <c r="A724" s="82" t="s">
        <v>295</v>
      </c>
      <c r="B724" s="84">
        <v>0</v>
      </c>
      <c r="C724" s="84">
        <v>0</v>
      </c>
      <c r="D724" s="84">
        <v>0</v>
      </c>
      <c r="E724" s="84">
        <v>0</v>
      </c>
      <c r="F724" s="44"/>
      <c r="G724" s="82" t="s">
        <v>295</v>
      </c>
      <c r="H724" s="84">
        <v>0</v>
      </c>
      <c r="I724" s="84">
        <v>0</v>
      </c>
      <c r="J724" s="84">
        <v>0</v>
      </c>
      <c r="K724" s="84">
        <v>0</v>
      </c>
      <c r="L724" s="44"/>
      <c r="M724" s="82" t="s">
        <v>295</v>
      </c>
      <c r="N724" s="84">
        <v>0.83099999999999996</v>
      </c>
      <c r="O724" s="84">
        <v>0.11070000000000001</v>
      </c>
      <c r="P724" s="84">
        <v>0.4758</v>
      </c>
      <c r="Q724" s="84">
        <v>0.58260000000000001</v>
      </c>
      <c r="R724" s="44"/>
      <c r="S724" s="82" t="s">
        <v>295</v>
      </c>
      <c r="T724" s="84">
        <v>0.59199999999999997</v>
      </c>
      <c r="U724" s="84">
        <v>0.6855</v>
      </c>
      <c r="V724" s="84">
        <v>0.34649999999999997</v>
      </c>
      <c r="W724" s="84">
        <v>0.33950000000000002</v>
      </c>
      <c r="X724" s="44"/>
      <c r="Y724" s="44"/>
    </row>
    <row r="725" spans="1:25">
      <c r="A725" s="82" t="s">
        <v>296</v>
      </c>
      <c r="B725" s="84">
        <v>0</v>
      </c>
      <c r="C725" s="84">
        <v>0</v>
      </c>
      <c r="D725" s="84">
        <v>0</v>
      </c>
      <c r="E725" s="84">
        <v>0</v>
      </c>
      <c r="F725" s="44"/>
      <c r="G725" s="82" t="s">
        <v>296</v>
      </c>
      <c r="H725" s="84">
        <v>0</v>
      </c>
      <c r="I725" s="84">
        <v>0</v>
      </c>
      <c r="J725" s="84">
        <v>0</v>
      </c>
      <c r="K725" s="84">
        <v>0</v>
      </c>
      <c r="L725" s="44"/>
      <c r="M725" s="82" t="s">
        <v>296</v>
      </c>
      <c r="N725" s="84">
        <v>0.84319999999999995</v>
      </c>
      <c r="O725" s="84">
        <v>6.9699999999999998E-2</v>
      </c>
      <c r="P725" s="84">
        <v>0.63090000000000002</v>
      </c>
      <c r="Q725" s="84">
        <v>0.51029999999999998</v>
      </c>
      <c r="R725" s="44"/>
      <c r="S725" s="82" t="s">
        <v>296</v>
      </c>
      <c r="T725" s="84">
        <v>0.64559999999999995</v>
      </c>
      <c r="U725" s="84">
        <v>0.53339999999999999</v>
      </c>
      <c r="V725" s="84">
        <v>0.32850000000000001</v>
      </c>
      <c r="W725" s="84">
        <v>0.33950000000000002</v>
      </c>
      <c r="X725" s="44"/>
      <c r="Y725" s="44"/>
    </row>
    <row r="726" spans="1:25">
      <c r="A726" s="115" t="s">
        <v>297</v>
      </c>
      <c r="B726" s="84">
        <v>0</v>
      </c>
      <c r="C726" s="84">
        <v>0</v>
      </c>
      <c r="D726" s="84">
        <v>0</v>
      </c>
      <c r="E726" s="84">
        <v>0</v>
      </c>
      <c r="F726" s="44"/>
      <c r="G726" s="115" t="s">
        <v>297</v>
      </c>
      <c r="H726" s="84">
        <v>0</v>
      </c>
      <c r="I726" s="84">
        <v>0</v>
      </c>
      <c r="J726" s="84">
        <v>0</v>
      </c>
      <c r="K726" s="84">
        <v>0</v>
      </c>
      <c r="L726" s="44"/>
      <c r="M726" s="115" t="s">
        <v>297</v>
      </c>
      <c r="N726" s="84">
        <v>0.7873</v>
      </c>
      <c r="O726" s="84">
        <v>7.4300000000000005E-2</v>
      </c>
      <c r="P726" s="84">
        <v>0.69950000000000001</v>
      </c>
      <c r="Q726" s="84">
        <v>0.45279999999999998</v>
      </c>
      <c r="R726" s="44"/>
      <c r="S726" s="115" t="s">
        <v>297</v>
      </c>
      <c r="T726" s="84">
        <v>0.55130000000000001</v>
      </c>
      <c r="U726" s="84">
        <v>0.44190000000000002</v>
      </c>
      <c r="V726" s="84">
        <v>0.28610000000000002</v>
      </c>
      <c r="W726" s="84">
        <v>0.3503</v>
      </c>
      <c r="X726" s="44"/>
      <c r="Y726" s="44"/>
    </row>
    <row r="727" spans="1:25">
      <c r="A727" s="82" t="s">
        <v>298</v>
      </c>
      <c r="B727" s="84">
        <v>0</v>
      </c>
      <c r="C727" s="84">
        <v>0</v>
      </c>
      <c r="D727" s="84">
        <v>0</v>
      </c>
      <c r="E727" s="84">
        <v>0</v>
      </c>
      <c r="F727" s="44"/>
      <c r="G727" s="82" t="s">
        <v>298</v>
      </c>
      <c r="H727" s="84">
        <v>0</v>
      </c>
      <c r="I727" s="84">
        <v>0</v>
      </c>
      <c r="J727" s="84">
        <v>0</v>
      </c>
      <c r="K727" s="84">
        <v>0</v>
      </c>
      <c r="L727" s="44"/>
      <c r="M727" s="82" t="s">
        <v>298</v>
      </c>
      <c r="N727" s="84">
        <v>0.77500000000000002</v>
      </c>
      <c r="O727" s="84">
        <v>6.3200000000000006E-2</v>
      </c>
      <c r="P727" s="84">
        <v>0.71089999999999998</v>
      </c>
      <c r="Q727" s="84">
        <v>0.41439999999999999</v>
      </c>
      <c r="R727" s="44"/>
      <c r="S727" s="82" t="s">
        <v>298</v>
      </c>
      <c r="T727" s="84">
        <v>0.503</v>
      </c>
      <c r="U727" s="84">
        <v>0.36249999999999999</v>
      </c>
      <c r="V727" s="84">
        <v>0.24129999999999999</v>
      </c>
      <c r="W727" s="84">
        <v>0.24690000000000001</v>
      </c>
      <c r="X727" s="44"/>
      <c r="Y727" s="44"/>
    </row>
    <row r="728" spans="1:25">
      <c r="A728" s="82" t="s">
        <v>299</v>
      </c>
      <c r="B728" s="84">
        <v>0</v>
      </c>
      <c r="C728" s="84">
        <v>0</v>
      </c>
      <c r="D728" s="84">
        <v>0</v>
      </c>
      <c r="E728" s="84">
        <v>0</v>
      </c>
      <c r="F728" s="44"/>
      <c r="G728" s="82" t="s">
        <v>299</v>
      </c>
      <c r="H728" s="84">
        <v>0</v>
      </c>
      <c r="I728" s="84">
        <v>0</v>
      </c>
      <c r="J728" s="84">
        <v>0</v>
      </c>
      <c r="K728" s="84">
        <v>0</v>
      </c>
      <c r="L728" s="44"/>
      <c r="M728" s="82" t="s">
        <v>299</v>
      </c>
      <c r="N728" s="84">
        <v>0.7742</v>
      </c>
      <c r="O728" s="84">
        <v>6.0299999999999999E-2</v>
      </c>
      <c r="P728" s="84">
        <v>0.6613</v>
      </c>
      <c r="Q728" s="84">
        <v>0.37940000000000002</v>
      </c>
      <c r="R728" s="44"/>
      <c r="S728" s="82" t="s">
        <v>299</v>
      </c>
      <c r="T728" s="84">
        <v>0.53710000000000002</v>
      </c>
      <c r="U728" s="84">
        <v>0.3165</v>
      </c>
      <c r="V728" s="84">
        <v>0.17829999999999999</v>
      </c>
      <c r="W728" s="84">
        <v>0.31580000000000003</v>
      </c>
      <c r="X728" s="44"/>
      <c r="Y728" s="44"/>
    </row>
    <row r="729" spans="1:25">
      <c r="A729" s="82" t="s">
        <v>300</v>
      </c>
      <c r="B729" s="84">
        <v>0</v>
      </c>
      <c r="C729" s="84">
        <v>0</v>
      </c>
      <c r="D729" s="84">
        <v>0</v>
      </c>
      <c r="E729" s="84">
        <v>0</v>
      </c>
      <c r="F729" s="44"/>
      <c r="G729" s="82" t="s">
        <v>300</v>
      </c>
      <c r="H729" s="84">
        <v>0</v>
      </c>
      <c r="I729" s="84">
        <v>0</v>
      </c>
      <c r="J729" s="84">
        <v>0</v>
      </c>
      <c r="K729" s="84">
        <v>0</v>
      </c>
      <c r="L729" s="44"/>
      <c r="M729" s="82" t="s">
        <v>300</v>
      </c>
      <c r="N729" s="84">
        <v>0.74219999999999997</v>
      </c>
      <c r="O729" s="84">
        <v>2.8400000000000002E-2</v>
      </c>
      <c r="P729" s="84">
        <v>0.66690000000000005</v>
      </c>
      <c r="Q729" s="84">
        <v>0.39460000000000001</v>
      </c>
      <c r="R729" s="44"/>
      <c r="S729" s="82" t="s">
        <v>300</v>
      </c>
      <c r="T729" s="84">
        <v>0.51829999999999998</v>
      </c>
      <c r="U729" s="84">
        <v>0.2974</v>
      </c>
      <c r="V729" s="84">
        <v>0.20100000000000001</v>
      </c>
      <c r="W729" s="84">
        <v>0.29060000000000002</v>
      </c>
      <c r="X729" s="44"/>
      <c r="Y729" s="44"/>
    </row>
    <row r="730" spans="1:25">
      <c r="A730" s="82" t="s">
        <v>301</v>
      </c>
      <c r="B730" s="84">
        <v>0</v>
      </c>
      <c r="C730" s="84">
        <v>0</v>
      </c>
      <c r="D730" s="84">
        <v>0</v>
      </c>
      <c r="E730" s="84">
        <v>0</v>
      </c>
      <c r="F730" s="44"/>
      <c r="G730" s="82" t="s">
        <v>301</v>
      </c>
      <c r="H730" s="84">
        <v>0</v>
      </c>
      <c r="I730" s="84">
        <v>0</v>
      </c>
      <c r="J730" s="84">
        <v>0</v>
      </c>
      <c r="K730" s="84">
        <v>0</v>
      </c>
      <c r="L730" s="44"/>
      <c r="M730" s="82" t="s">
        <v>301</v>
      </c>
      <c r="N730" s="84">
        <v>0.65759999999999996</v>
      </c>
      <c r="O730" s="84">
        <v>3.3799999999999997E-2</v>
      </c>
      <c r="P730" s="84">
        <v>0.5736</v>
      </c>
      <c r="Q730" s="84">
        <v>0.39979999999999999</v>
      </c>
      <c r="R730" s="44"/>
      <c r="S730" s="82" t="s">
        <v>301</v>
      </c>
      <c r="T730" s="84">
        <v>0.52200000000000002</v>
      </c>
      <c r="U730" s="84">
        <v>0.2545</v>
      </c>
      <c r="V730" s="84">
        <v>0.10489999999999999</v>
      </c>
      <c r="W730" s="84">
        <v>0.24579999999999999</v>
      </c>
      <c r="X730" s="44"/>
      <c r="Y730" s="44"/>
    </row>
    <row r="731" spans="1:25">
      <c r="A731" s="82" t="s">
        <v>302</v>
      </c>
      <c r="B731" s="84">
        <v>0</v>
      </c>
      <c r="C731" s="84">
        <v>0</v>
      </c>
      <c r="D731" s="84">
        <v>0</v>
      </c>
      <c r="E731" s="84">
        <v>0</v>
      </c>
      <c r="F731" s="44"/>
      <c r="G731" s="82" t="s">
        <v>302</v>
      </c>
      <c r="H731" s="84">
        <v>0</v>
      </c>
      <c r="I731" s="84">
        <v>0</v>
      </c>
      <c r="J731" s="84">
        <v>0</v>
      </c>
      <c r="K731" s="84">
        <v>0</v>
      </c>
      <c r="L731" s="44"/>
      <c r="M731" s="82" t="s">
        <v>302</v>
      </c>
      <c r="N731" s="84">
        <v>0.61660000000000004</v>
      </c>
      <c r="O731" s="84">
        <v>4.7600000000000003E-2</v>
      </c>
      <c r="P731" s="84">
        <v>0.43180000000000002</v>
      </c>
      <c r="Q731" s="84">
        <v>0.39269999999999999</v>
      </c>
      <c r="R731" s="44"/>
      <c r="S731" s="82" t="s">
        <v>302</v>
      </c>
      <c r="T731" s="84">
        <v>0.54139999999999999</v>
      </c>
      <c r="U731" s="84">
        <v>0.26779999999999998</v>
      </c>
      <c r="V731" s="84">
        <v>8.1600000000000006E-2</v>
      </c>
      <c r="W731" s="84">
        <v>0.31509999999999999</v>
      </c>
      <c r="X731" s="44"/>
      <c r="Y731" s="44"/>
    </row>
    <row r="732" spans="1:25">
      <c r="A732" s="82" t="s">
        <v>303</v>
      </c>
      <c r="B732" s="84">
        <v>0</v>
      </c>
      <c r="C732" s="84">
        <v>0</v>
      </c>
      <c r="D732" s="84">
        <v>0</v>
      </c>
      <c r="E732" s="84">
        <v>0</v>
      </c>
      <c r="F732" s="44"/>
      <c r="G732" s="82" t="s">
        <v>303</v>
      </c>
      <c r="H732" s="84">
        <v>4.6800000000000001E-2</v>
      </c>
      <c r="I732" s="84">
        <v>3.6799999999999999E-2</v>
      </c>
      <c r="J732" s="84">
        <v>6.4999999999999997E-3</v>
      </c>
      <c r="K732" s="84">
        <v>0</v>
      </c>
      <c r="L732" s="44"/>
      <c r="M732" s="82" t="s">
        <v>303</v>
      </c>
      <c r="N732" s="84">
        <v>0.56730000000000003</v>
      </c>
      <c r="O732" s="84">
        <v>6.7699999999999996E-2</v>
      </c>
      <c r="P732" s="84">
        <v>0.40500000000000003</v>
      </c>
      <c r="Q732" s="84">
        <v>0.37690000000000001</v>
      </c>
      <c r="R732" s="44"/>
      <c r="S732" s="82" t="s">
        <v>303</v>
      </c>
      <c r="T732" s="84">
        <v>0.48209999999999997</v>
      </c>
      <c r="U732" s="84">
        <v>0.3105</v>
      </c>
      <c r="V732" s="84">
        <v>6.0299999999999999E-2</v>
      </c>
      <c r="W732" s="84">
        <v>0.35099999999999998</v>
      </c>
      <c r="X732" s="44"/>
      <c r="Y732" s="44"/>
    </row>
    <row r="733" spans="1:25">
      <c r="A733" s="82" t="s">
        <v>304</v>
      </c>
      <c r="B733" s="84">
        <v>0</v>
      </c>
      <c r="C733" s="84">
        <v>1.49E-2</v>
      </c>
      <c r="D733" s="84">
        <v>0</v>
      </c>
      <c r="E733" s="84">
        <v>0</v>
      </c>
      <c r="F733" s="44"/>
      <c r="G733" s="82" t="s">
        <v>304</v>
      </c>
      <c r="H733" s="84">
        <v>0.1792</v>
      </c>
      <c r="I733" s="84">
        <v>0.1799</v>
      </c>
      <c r="J733" s="84">
        <v>0.1905</v>
      </c>
      <c r="K733" s="84">
        <v>2.7199999999999998E-2</v>
      </c>
      <c r="L733" s="44"/>
      <c r="M733" s="82" t="s">
        <v>304</v>
      </c>
      <c r="N733" s="84">
        <v>0.64910000000000001</v>
      </c>
      <c r="O733" s="84">
        <v>3.3000000000000002E-2</v>
      </c>
      <c r="P733" s="84">
        <v>0.41370000000000001</v>
      </c>
      <c r="Q733" s="84">
        <v>0.32650000000000001</v>
      </c>
      <c r="R733" s="44"/>
      <c r="S733" s="82" t="s">
        <v>304</v>
      </c>
      <c r="T733" s="84">
        <v>0.59860000000000002</v>
      </c>
      <c r="U733" s="84">
        <v>0.3221</v>
      </c>
      <c r="V733" s="84">
        <v>5.6899999999999999E-2</v>
      </c>
      <c r="W733" s="84">
        <v>0.33950000000000002</v>
      </c>
      <c r="X733" s="44"/>
      <c r="Y733" s="44"/>
    </row>
    <row r="734" spans="1:25">
      <c r="A734" s="82" t="s">
        <v>305</v>
      </c>
      <c r="B734" s="84">
        <v>9.3899999999999997E-2</v>
      </c>
      <c r="C734" s="84">
        <v>0.35010000000000002</v>
      </c>
      <c r="D734" s="84">
        <v>1.7600000000000001E-2</v>
      </c>
      <c r="E734" s="84">
        <v>0</v>
      </c>
      <c r="F734" s="44"/>
      <c r="G734" s="82" t="s">
        <v>305</v>
      </c>
      <c r="H734" s="84">
        <v>0.374</v>
      </c>
      <c r="I734" s="84">
        <v>0.42549999999999999</v>
      </c>
      <c r="J734" s="84">
        <v>0.4738</v>
      </c>
      <c r="K734" s="84">
        <v>0.34420000000000001</v>
      </c>
      <c r="L734" s="44"/>
      <c r="M734" s="82" t="s">
        <v>305</v>
      </c>
      <c r="N734" s="84">
        <v>0.69820000000000004</v>
      </c>
      <c r="O734" s="84">
        <v>1.12E-2</v>
      </c>
      <c r="P734" s="84">
        <v>0.4481</v>
      </c>
      <c r="Q734" s="84">
        <v>0.29170000000000001</v>
      </c>
      <c r="R734" s="44"/>
      <c r="S734" s="82" t="s">
        <v>305</v>
      </c>
      <c r="T734" s="84">
        <v>0.62709999999999999</v>
      </c>
      <c r="U734" s="84">
        <v>0.32969999999999999</v>
      </c>
      <c r="V734" s="84">
        <v>6.8900000000000003E-2</v>
      </c>
      <c r="W734" s="84">
        <v>0.33189999999999997</v>
      </c>
      <c r="X734" s="44"/>
      <c r="Y734" s="44"/>
    </row>
    <row r="735" spans="1:25">
      <c r="A735" s="82" t="s">
        <v>306</v>
      </c>
      <c r="B735" s="84">
        <v>0.12239999999999999</v>
      </c>
      <c r="C735" s="84">
        <v>0.67600000000000005</v>
      </c>
      <c r="D735" s="84">
        <v>6.2600000000000003E-2</v>
      </c>
      <c r="E735" s="84">
        <v>0.30919999999999997</v>
      </c>
      <c r="F735" s="44"/>
      <c r="G735" s="82" t="s">
        <v>306</v>
      </c>
      <c r="H735" s="84">
        <v>0.4698</v>
      </c>
      <c r="I735" s="84">
        <v>0.6179</v>
      </c>
      <c r="J735" s="84">
        <v>0.68149999999999999</v>
      </c>
      <c r="K735" s="84">
        <v>0.63680000000000003</v>
      </c>
      <c r="L735" s="44"/>
      <c r="M735" s="82" t="s">
        <v>306</v>
      </c>
      <c r="N735" s="84">
        <v>0.60219999999999996</v>
      </c>
      <c r="O735" s="84">
        <v>3.15E-2</v>
      </c>
      <c r="P735" s="84">
        <v>0.45129999999999998</v>
      </c>
      <c r="Q735" s="84">
        <v>0.37919999999999998</v>
      </c>
      <c r="R735" s="44"/>
      <c r="S735" s="82" t="s">
        <v>306</v>
      </c>
      <c r="T735" s="84">
        <v>0.60970000000000002</v>
      </c>
      <c r="U735" s="84">
        <v>0.3634</v>
      </c>
      <c r="V735" s="84">
        <v>3.9199999999999999E-2</v>
      </c>
      <c r="W735" s="84">
        <v>0.52449999999999997</v>
      </c>
      <c r="X735" s="44"/>
      <c r="Y735" s="44"/>
    </row>
    <row r="736" spans="1:25">
      <c r="A736" s="82" t="s">
        <v>307</v>
      </c>
      <c r="B736" s="84">
        <v>0.26979999999999998</v>
      </c>
      <c r="C736" s="84">
        <v>0.75849999999999995</v>
      </c>
      <c r="D736" s="84">
        <v>0.1069</v>
      </c>
      <c r="E736" s="84">
        <v>0.7782</v>
      </c>
      <c r="F736" s="44"/>
      <c r="G736" s="82" t="s">
        <v>307</v>
      </c>
      <c r="H736" s="84">
        <v>0.60950000000000004</v>
      </c>
      <c r="I736" s="84">
        <v>0.74609999999999999</v>
      </c>
      <c r="J736" s="84">
        <v>0.82110000000000005</v>
      </c>
      <c r="K736" s="84">
        <v>0.83250000000000002</v>
      </c>
      <c r="L736" s="44"/>
      <c r="M736" s="82" t="s">
        <v>307</v>
      </c>
      <c r="N736" s="84">
        <v>0.52749999999999997</v>
      </c>
      <c r="O736" s="84">
        <v>8.8099999999999998E-2</v>
      </c>
      <c r="P736" s="84">
        <v>0.4834</v>
      </c>
      <c r="Q736" s="84">
        <v>0.3034</v>
      </c>
      <c r="R736" s="44"/>
      <c r="S736" s="82" t="s">
        <v>307</v>
      </c>
      <c r="T736" s="84">
        <v>0.54759999999999998</v>
      </c>
      <c r="U736" s="84">
        <v>0.25269999999999998</v>
      </c>
      <c r="V736" s="84">
        <v>7.1400000000000005E-2</v>
      </c>
      <c r="W736" s="84">
        <v>0.52510000000000001</v>
      </c>
      <c r="X736" s="44"/>
      <c r="Y736" s="44"/>
    </row>
    <row r="737" spans="1:25">
      <c r="A737" s="82" t="s">
        <v>308</v>
      </c>
      <c r="B737" s="84">
        <v>0.3866</v>
      </c>
      <c r="C737" s="84">
        <v>0.61250000000000004</v>
      </c>
      <c r="D737" s="84">
        <v>0.18240000000000001</v>
      </c>
      <c r="E737" s="84">
        <v>0.74460000000000004</v>
      </c>
      <c r="F737" s="44"/>
      <c r="G737" s="82" t="s">
        <v>308</v>
      </c>
      <c r="H737" s="84">
        <v>0.7671</v>
      </c>
      <c r="I737" s="84">
        <v>0.78559999999999997</v>
      </c>
      <c r="J737" s="84">
        <v>0.88900000000000001</v>
      </c>
      <c r="K737" s="84">
        <v>0.92910000000000004</v>
      </c>
      <c r="L737" s="44"/>
      <c r="M737" s="82" t="s">
        <v>308</v>
      </c>
      <c r="N737" s="84">
        <v>0.42649999999999999</v>
      </c>
      <c r="O737" s="84">
        <v>6.5699999999999995E-2</v>
      </c>
      <c r="P737" s="84">
        <v>0.40500000000000003</v>
      </c>
      <c r="Q737" s="84">
        <v>0.33929999999999999</v>
      </c>
      <c r="R737" s="44"/>
      <c r="S737" s="82" t="s">
        <v>308</v>
      </c>
      <c r="T737" s="84">
        <v>0.65449999999999997</v>
      </c>
      <c r="U737" s="84">
        <v>0.2104</v>
      </c>
      <c r="V737" s="84">
        <v>3.3599999999999998E-2</v>
      </c>
      <c r="W737" s="84">
        <v>0.49030000000000001</v>
      </c>
      <c r="X737" s="44"/>
      <c r="Y737" s="44"/>
    </row>
    <row r="738" spans="1:25">
      <c r="A738" s="82" t="s">
        <v>309</v>
      </c>
      <c r="B738" s="84">
        <v>0.40860000000000002</v>
      </c>
      <c r="C738" s="84">
        <v>0.75680000000000003</v>
      </c>
      <c r="D738" s="84">
        <v>0.14549999999999999</v>
      </c>
      <c r="E738" s="84">
        <v>0.73399999999999999</v>
      </c>
      <c r="F738" s="44"/>
      <c r="G738" s="82" t="s">
        <v>309</v>
      </c>
      <c r="H738" s="84">
        <v>0.76600000000000001</v>
      </c>
      <c r="I738" s="84">
        <v>0.88639999999999997</v>
      </c>
      <c r="J738" s="84">
        <v>0.92490000000000006</v>
      </c>
      <c r="K738" s="84">
        <v>0.96450000000000002</v>
      </c>
      <c r="L738" s="44"/>
      <c r="M738" s="82" t="s">
        <v>309</v>
      </c>
      <c r="N738" s="84">
        <v>0.3644</v>
      </c>
      <c r="O738" s="84">
        <v>6.3100000000000003E-2</v>
      </c>
      <c r="P738" s="84">
        <v>0.311</v>
      </c>
      <c r="Q738" s="84">
        <v>0.21079999999999999</v>
      </c>
      <c r="R738" s="44"/>
      <c r="S738" s="82" t="s">
        <v>309</v>
      </c>
      <c r="T738" s="84">
        <v>0.59689999999999999</v>
      </c>
      <c r="U738" s="84">
        <v>0.23630000000000001</v>
      </c>
      <c r="V738" s="84">
        <v>1.77E-2</v>
      </c>
      <c r="W738" s="84">
        <v>0.55410000000000004</v>
      </c>
      <c r="X738" s="44"/>
      <c r="Y738" s="44"/>
    </row>
    <row r="739" spans="1:25">
      <c r="A739" s="82" t="s">
        <v>310</v>
      </c>
      <c r="B739" s="84">
        <v>0.54449999999999998</v>
      </c>
      <c r="C739" s="84">
        <v>0.7419</v>
      </c>
      <c r="D739" s="84">
        <v>0.16439999999999999</v>
      </c>
      <c r="E739" s="84">
        <v>0.73540000000000005</v>
      </c>
      <c r="F739" s="44"/>
      <c r="G739" s="82" t="s">
        <v>310</v>
      </c>
      <c r="H739" s="84">
        <v>0.77780000000000005</v>
      </c>
      <c r="I739" s="84">
        <v>0.82889999999999997</v>
      </c>
      <c r="J739" s="84">
        <v>0.89680000000000004</v>
      </c>
      <c r="K739" s="84">
        <v>0.96250000000000002</v>
      </c>
      <c r="L739" s="44"/>
      <c r="M739" s="82" t="s">
        <v>310</v>
      </c>
      <c r="N739" s="84">
        <v>0.39290000000000003</v>
      </c>
      <c r="O739" s="84">
        <v>9.8699999999999996E-2</v>
      </c>
      <c r="P739" s="84">
        <v>0.25390000000000001</v>
      </c>
      <c r="Q739" s="84">
        <v>0.14560000000000001</v>
      </c>
      <c r="R739" s="44"/>
      <c r="S739" s="82" t="s">
        <v>310</v>
      </c>
      <c r="T739" s="84">
        <v>0.50690000000000002</v>
      </c>
      <c r="U739" s="84">
        <v>0.16309999999999999</v>
      </c>
      <c r="V739" s="84">
        <v>5.1900000000000002E-2</v>
      </c>
      <c r="W739" s="84">
        <v>0.4783</v>
      </c>
      <c r="X739" s="44"/>
      <c r="Y739" s="44"/>
    </row>
    <row r="740" spans="1:25">
      <c r="A740" s="82" t="s">
        <v>311</v>
      </c>
      <c r="B740" s="84">
        <v>0.59189999999999998</v>
      </c>
      <c r="C740" s="84">
        <v>0.75190000000000001</v>
      </c>
      <c r="D740" s="84">
        <v>0.1741</v>
      </c>
      <c r="E740" s="84">
        <v>0.7651</v>
      </c>
      <c r="F740" s="44"/>
      <c r="G740" s="82" t="s">
        <v>311</v>
      </c>
      <c r="H740" s="84">
        <v>0.70569999999999999</v>
      </c>
      <c r="I740" s="84">
        <v>0.73660000000000003</v>
      </c>
      <c r="J740" s="84">
        <v>0.80600000000000005</v>
      </c>
      <c r="K740" s="84">
        <v>0.88439999999999996</v>
      </c>
      <c r="L740" s="44"/>
      <c r="M740" s="82" t="s">
        <v>311</v>
      </c>
      <c r="N740" s="84">
        <v>0.50460000000000005</v>
      </c>
      <c r="O740" s="84">
        <v>0.1051</v>
      </c>
      <c r="P740" s="84">
        <v>0.20430000000000001</v>
      </c>
      <c r="Q740" s="84">
        <v>0.104</v>
      </c>
      <c r="R740" s="44"/>
      <c r="S740" s="82" t="s">
        <v>311</v>
      </c>
      <c r="T740" s="84">
        <v>0.4587</v>
      </c>
      <c r="U740" s="84">
        <v>0.1792</v>
      </c>
      <c r="V740" s="84">
        <v>9.9900000000000003E-2</v>
      </c>
      <c r="W740" s="84">
        <v>0.49519999999999997</v>
      </c>
      <c r="X740" s="44"/>
      <c r="Y740" s="44"/>
    </row>
    <row r="741" spans="1:25">
      <c r="A741" s="82" t="s">
        <v>312</v>
      </c>
      <c r="B741" s="84">
        <v>0.48949999999999999</v>
      </c>
      <c r="C741" s="84">
        <v>0.64970000000000006</v>
      </c>
      <c r="D741" s="84">
        <v>0.1255</v>
      </c>
      <c r="E741" s="84">
        <v>0.80940000000000001</v>
      </c>
      <c r="F741" s="44"/>
      <c r="G741" s="82" t="s">
        <v>312</v>
      </c>
      <c r="H741" s="84">
        <v>0.55810000000000004</v>
      </c>
      <c r="I741" s="84">
        <v>0.62429999999999997</v>
      </c>
      <c r="J741" s="84">
        <v>0.62560000000000004</v>
      </c>
      <c r="K741" s="84">
        <v>0.74239999999999995</v>
      </c>
      <c r="L741" s="44"/>
      <c r="M741" s="82" t="s">
        <v>312</v>
      </c>
      <c r="N741" s="84">
        <v>0.58450000000000002</v>
      </c>
      <c r="O741" s="84">
        <v>8.4699999999999998E-2</v>
      </c>
      <c r="P741" s="84">
        <v>0.17050000000000001</v>
      </c>
      <c r="Q741" s="84">
        <v>0.1148</v>
      </c>
      <c r="R741" s="44"/>
      <c r="S741" s="82" t="s">
        <v>312</v>
      </c>
      <c r="T741" s="84">
        <v>0.38879999999999998</v>
      </c>
      <c r="U741" s="84">
        <v>0.18110000000000001</v>
      </c>
      <c r="V741" s="84">
        <v>0.22040000000000001</v>
      </c>
      <c r="W741" s="84">
        <v>0.47370000000000001</v>
      </c>
      <c r="X741" s="44"/>
      <c r="Y741" s="44"/>
    </row>
    <row r="742" spans="1:25">
      <c r="A742" s="82" t="s">
        <v>313</v>
      </c>
      <c r="B742" s="84">
        <v>0.43769999999999998</v>
      </c>
      <c r="C742" s="84">
        <v>0.65539999999999998</v>
      </c>
      <c r="D742" s="84">
        <v>0.13039999999999999</v>
      </c>
      <c r="E742" s="84">
        <v>0.75429999999999997</v>
      </c>
      <c r="F742" s="44"/>
      <c r="G742" s="82" t="s">
        <v>313</v>
      </c>
      <c r="H742" s="84">
        <v>0.3931</v>
      </c>
      <c r="I742" s="84">
        <v>0.47310000000000002</v>
      </c>
      <c r="J742" s="84">
        <v>0.378</v>
      </c>
      <c r="K742" s="84">
        <v>0.51100000000000001</v>
      </c>
      <c r="L742" s="44"/>
      <c r="M742" s="82" t="s">
        <v>313</v>
      </c>
      <c r="N742" s="84">
        <v>0.67159999999999997</v>
      </c>
      <c r="O742" s="84">
        <v>0.1071</v>
      </c>
      <c r="P742" s="84">
        <v>0.13819999999999999</v>
      </c>
      <c r="Q742" s="84">
        <v>9.1300000000000006E-2</v>
      </c>
      <c r="R742" s="44"/>
      <c r="S742" s="82" t="s">
        <v>313</v>
      </c>
      <c r="T742" s="84">
        <v>0.35649999999999998</v>
      </c>
      <c r="U742" s="84">
        <v>0.15</v>
      </c>
      <c r="V742" s="84">
        <v>0.27179999999999999</v>
      </c>
      <c r="W742" s="84">
        <v>0.35649999999999998</v>
      </c>
      <c r="X742" s="44"/>
      <c r="Y742" s="44"/>
    </row>
    <row r="743" spans="1:25">
      <c r="A743" s="82" t="s">
        <v>314</v>
      </c>
      <c r="B743" s="84">
        <v>0.28210000000000002</v>
      </c>
      <c r="C743" s="84">
        <v>0.48139999999999999</v>
      </c>
      <c r="D743" s="84">
        <v>0</v>
      </c>
      <c r="E743" s="84">
        <v>0</v>
      </c>
      <c r="F743" s="44"/>
      <c r="G743" s="82" t="s">
        <v>314</v>
      </c>
      <c r="H743" s="84">
        <v>0.17219999999999999</v>
      </c>
      <c r="I743" s="84">
        <v>0.23599999999999999</v>
      </c>
      <c r="J743" s="84">
        <v>0.10630000000000001</v>
      </c>
      <c r="K743" s="84">
        <v>0.19980000000000001</v>
      </c>
      <c r="L743" s="44"/>
      <c r="M743" s="82" t="s">
        <v>314</v>
      </c>
      <c r="N743" s="84">
        <v>0.68569999999999998</v>
      </c>
      <c r="O743" s="84">
        <v>0.1235</v>
      </c>
      <c r="P743" s="84">
        <v>0.12870000000000001</v>
      </c>
      <c r="Q743" s="84">
        <v>8.9700000000000002E-2</v>
      </c>
      <c r="R743" s="44"/>
      <c r="S743" s="82" t="s">
        <v>314</v>
      </c>
      <c r="T743" s="84">
        <v>0.40660000000000002</v>
      </c>
      <c r="U743" s="84">
        <v>0.21460000000000001</v>
      </c>
      <c r="V743" s="84">
        <v>0.4904</v>
      </c>
      <c r="W743" s="84">
        <v>0.28139999999999998</v>
      </c>
      <c r="X743" s="44"/>
      <c r="Y743" s="44"/>
    </row>
    <row r="744" spans="1:25">
      <c r="A744" s="82" t="s">
        <v>315</v>
      </c>
      <c r="B744" s="84">
        <v>2.8899999999999999E-2</v>
      </c>
      <c r="C744" s="84">
        <v>0</v>
      </c>
      <c r="D744" s="84">
        <v>0</v>
      </c>
      <c r="E744" s="84">
        <v>0</v>
      </c>
      <c r="F744" s="44"/>
      <c r="G744" s="82" t="s">
        <v>315</v>
      </c>
      <c r="H744" s="84">
        <v>3.6400000000000002E-2</v>
      </c>
      <c r="I744" s="84">
        <v>5.28E-2</v>
      </c>
      <c r="J744" s="84">
        <v>0</v>
      </c>
      <c r="K744" s="84">
        <v>1.6999999999999999E-3</v>
      </c>
      <c r="L744" s="44"/>
      <c r="M744" s="82" t="s">
        <v>315</v>
      </c>
      <c r="N744" s="84">
        <v>0.6895</v>
      </c>
      <c r="O744" s="84">
        <v>0.11360000000000001</v>
      </c>
      <c r="P744" s="84">
        <v>0.1623</v>
      </c>
      <c r="Q744" s="84">
        <v>0.1009</v>
      </c>
      <c r="R744" s="44"/>
      <c r="S744" s="82" t="s">
        <v>315</v>
      </c>
      <c r="T744" s="84">
        <v>0.6542</v>
      </c>
      <c r="U744" s="84">
        <v>0.35460000000000003</v>
      </c>
      <c r="V744" s="84">
        <v>0.59640000000000004</v>
      </c>
      <c r="W744" s="84">
        <v>0.2382</v>
      </c>
      <c r="X744" s="44"/>
      <c r="Y744" s="44"/>
    </row>
    <row r="745" spans="1:25">
      <c r="A745" s="82" t="s">
        <v>316</v>
      </c>
      <c r="B745" s="84">
        <v>0</v>
      </c>
      <c r="C745" s="84">
        <v>0</v>
      </c>
      <c r="D745" s="84">
        <v>0</v>
      </c>
      <c r="E745" s="84">
        <v>0</v>
      </c>
      <c r="F745" s="44"/>
      <c r="G745" s="82" t="s">
        <v>316</v>
      </c>
      <c r="H745" s="84">
        <v>0</v>
      </c>
      <c r="I745" s="84">
        <v>4.0000000000000002E-4</v>
      </c>
      <c r="J745" s="84">
        <v>0</v>
      </c>
      <c r="K745" s="84">
        <v>0</v>
      </c>
      <c r="L745" s="44"/>
      <c r="M745" s="82" t="s">
        <v>316</v>
      </c>
      <c r="N745" s="84">
        <v>0.71279999999999999</v>
      </c>
      <c r="O745" s="84">
        <v>9.6699999999999994E-2</v>
      </c>
      <c r="P745" s="84">
        <v>0.29470000000000002</v>
      </c>
      <c r="Q745" s="84">
        <v>0.1125</v>
      </c>
      <c r="R745" s="44"/>
      <c r="S745" s="82" t="s">
        <v>316</v>
      </c>
      <c r="T745" s="84">
        <v>0.61919999999999997</v>
      </c>
      <c r="U745" s="84">
        <v>0.48320000000000002</v>
      </c>
      <c r="V745" s="84">
        <v>0.47060000000000002</v>
      </c>
      <c r="W745" s="84">
        <v>0.1774</v>
      </c>
      <c r="X745" s="44"/>
      <c r="Y745" s="44"/>
    </row>
    <row r="746" spans="1:25">
      <c r="A746" s="82" t="s">
        <v>317</v>
      </c>
      <c r="B746" s="84">
        <v>0</v>
      </c>
      <c r="C746" s="84">
        <v>0</v>
      </c>
      <c r="D746" s="84">
        <v>0</v>
      </c>
      <c r="E746" s="84">
        <v>0</v>
      </c>
      <c r="F746" s="44"/>
      <c r="G746" s="82" t="s">
        <v>317</v>
      </c>
      <c r="H746" s="84">
        <v>0</v>
      </c>
      <c r="I746" s="84">
        <v>0</v>
      </c>
      <c r="J746" s="84">
        <v>0</v>
      </c>
      <c r="K746" s="84">
        <v>0</v>
      </c>
      <c r="L746" s="44"/>
      <c r="M746" s="82" t="s">
        <v>317</v>
      </c>
      <c r="N746" s="84">
        <v>0.68159999999999998</v>
      </c>
      <c r="O746" s="84">
        <v>7.8E-2</v>
      </c>
      <c r="P746" s="84">
        <v>0.49149999999999999</v>
      </c>
      <c r="Q746" s="84">
        <v>0.156</v>
      </c>
      <c r="R746" s="44"/>
      <c r="S746" s="82" t="s">
        <v>317</v>
      </c>
      <c r="T746" s="84">
        <v>0.59260000000000002</v>
      </c>
      <c r="U746" s="84">
        <v>0.64810000000000001</v>
      </c>
      <c r="V746" s="84">
        <v>0.36499999999999999</v>
      </c>
      <c r="W746" s="84">
        <v>0.13439999999999999</v>
      </c>
      <c r="X746" s="44"/>
      <c r="Y746" s="44"/>
    </row>
    <row r="747" spans="1:25">
      <c r="A747" s="82" t="s">
        <v>318</v>
      </c>
      <c r="B747" s="84">
        <v>0</v>
      </c>
      <c r="C747" s="84">
        <v>0</v>
      </c>
      <c r="D747" s="84">
        <v>0</v>
      </c>
      <c r="E747" s="84">
        <v>0</v>
      </c>
      <c r="F747" s="44"/>
      <c r="G747" s="82" t="s">
        <v>318</v>
      </c>
      <c r="H747" s="84">
        <v>0</v>
      </c>
      <c r="I747" s="84">
        <v>0</v>
      </c>
      <c r="J747" s="84">
        <v>0</v>
      </c>
      <c r="K747" s="84">
        <v>0</v>
      </c>
      <c r="L747" s="44"/>
      <c r="M747" s="82" t="s">
        <v>318</v>
      </c>
      <c r="N747" s="84">
        <v>0.71560000000000001</v>
      </c>
      <c r="O747" s="84">
        <v>0.1716</v>
      </c>
      <c r="P747" s="84">
        <v>0.50149999999999995</v>
      </c>
      <c r="Q747" s="84">
        <v>0.21279999999999999</v>
      </c>
      <c r="R747" s="44"/>
      <c r="S747" s="82" t="s">
        <v>318</v>
      </c>
      <c r="T747" s="84">
        <v>0.57709999999999995</v>
      </c>
      <c r="U747" s="84">
        <v>0.67069999999999996</v>
      </c>
      <c r="V747" s="84">
        <v>0.18640000000000001</v>
      </c>
      <c r="W747" s="84">
        <v>0.15390000000000001</v>
      </c>
      <c r="X747" s="44"/>
      <c r="Y747" s="44"/>
    </row>
    <row r="748" spans="1:25">
      <c r="A748" s="82" t="s">
        <v>319</v>
      </c>
      <c r="B748" s="84">
        <v>0</v>
      </c>
      <c r="C748" s="84">
        <v>0</v>
      </c>
      <c r="D748" s="84">
        <v>0</v>
      </c>
      <c r="E748" s="84">
        <v>0</v>
      </c>
      <c r="F748" s="44"/>
      <c r="G748" s="82" t="s">
        <v>319</v>
      </c>
      <c r="H748" s="84">
        <v>0</v>
      </c>
      <c r="I748" s="84">
        <v>0</v>
      </c>
      <c r="J748" s="84">
        <v>0</v>
      </c>
      <c r="K748" s="84">
        <v>0</v>
      </c>
      <c r="L748" s="44"/>
      <c r="M748" s="82" t="s">
        <v>319</v>
      </c>
      <c r="N748" s="84">
        <v>0.8024</v>
      </c>
      <c r="O748" s="84">
        <v>0.18629999999999999</v>
      </c>
      <c r="P748" s="84">
        <v>0.54179999999999995</v>
      </c>
      <c r="Q748" s="84">
        <v>0.20150000000000001</v>
      </c>
      <c r="R748" s="44"/>
      <c r="S748" s="82" t="s">
        <v>319</v>
      </c>
      <c r="T748" s="84">
        <v>0.6341</v>
      </c>
      <c r="U748" s="84">
        <v>0.61870000000000003</v>
      </c>
      <c r="V748" s="84">
        <v>0.17019999999999999</v>
      </c>
      <c r="W748" s="84">
        <v>0.187</v>
      </c>
      <c r="X748" s="44"/>
      <c r="Y748" s="44"/>
    </row>
    <row r="749" spans="1:25">
      <c r="A749" s="82" t="s">
        <v>320</v>
      </c>
      <c r="B749" s="84">
        <v>0</v>
      </c>
      <c r="C749" s="84">
        <v>0</v>
      </c>
      <c r="D749" s="84">
        <v>0</v>
      </c>
      <c r="E749" s="84">
        <v>0</v>
      </c>
      <c r="F749" s="44"/>
      <c r="G749" s="82" t="s">
        <v>320</v>
      </c>
      <c r="H749" s="84">
        <v>0</v>
      </c>
      <c r="I749" s="84">
        <v>0</v>
      </c>
      <c r="J749" s="84">
        <v>0</v>
      </c>
      <c r="K749" s="84">
        <v>0</v>
      </c>
      <c r="L749" s="44"/>
      <c r="M749" s="82" t="s">
        <v>320</v>
      </c>
      <c r="N749" s="84">
        <v>0.78420000000000001</v>
      </c>
      <c r="O749" s="84">
        <v>0.1842</v>
      </c>
      <c r="P749" s="84">
        <v>0.66459999999999997</v>
      </c>
      <c r="Q749" s="84">
        <v>0.15310000000000001</v>
      </c>
      <c r="R749" s="44"/>
      <c r="S749" s="82" t="s">
        <v>320</v>
      </c>
      <c r="T749" s="84">
        <v>0.49170000000000003</v>
      </c>
      <c r="U749" s="84">
        <v>0.48509999999999998</v>
      </c>
      <c r="V749" s="84">
        <v>6.6799999999999998E-2</v>
      </c>
      <c r="W749" s="84">
        <v>0.16259999999999999</v>
      </c>
      <c r="X749" s="44"/>
      <c r="Y749" s="44"/>
    </row>
    <row r="750" spans="1:25" ht="16.5" customHeight="1">
      <c r="A750" s="115" t="s">
        <v>321</v>
      </c>
      <c r="B750" s="84">
        <v>0</v>
      </c>
      <c r="C750" s="84">
        <v>0</v>
      </c>
      <c r="D750" s="84">
        <v>0</v>
      </c>
      <c r="E750" s="84">
        <v>0</v>
      </c>
      <c r="F750" s="44"/>
      <c r="G750" s="115" t="s">
        <v>321</v>
      </c>
      <c r="H750" s="84">
        <v>0</v>
      </c>
      <c r="I750" s="84">
        <v>0</v>
      </c>
      <c r="J750" s="84">
        <v>0</v>
      </c>
      <c r="K750" s="84">
        <v>0</v>
      </c>
      <c r="L750" s="44"/>
      <c r="M750" s="115" t="s">
        <v>321</v>
      </c>
      <c r="N750" s="84">
        <v>0.69950000000000001</v>
      </c>
      <c r="O750" s="84">
        <v>0.1653</v>
      </c>
      <c r="P750" s="84">
        <v>0.71899999999999997</v>
      </c>
      <c r="Q750" s="84">
        <v>0.1203</v>
      </c>
      <c r="R750" s="44"/>
      <c r="S750" s="115" t="s">
        <v>321</v>
      </c>
      <c r="T750" s="84">
        <v>0.48120000000000002</v>
      </c>
      <c r="U750" s="84">
        <v>0.43919999999999998</v>
      </c>
      <c r="V750" s="84">
        <v>6.6100000000000006E-2</v>
      </c>
      <c r="W750" s="84">
        <v>0.1686</v>
      </c>
      <c r="X750" s="44"/>
      <c r="Y750" s="44"/>
    </row>
    <row r="751" spans="1:25">
      <c r="A751" s="82" t="s">
        <v>322</v>
      </c>
      <c r="B751" s="84">
        <v>0</v>
      </c>
      <c r="C751" s="84">
        <v>0</v>
      </c>
      <c r="D751" s="84">
        <v>0</v>
      </c>
      <c r="E751" s="84">
        <v>0</v>
      </c>
      <c r="F751" s="44"/>
      <c r="G751" s="82" t="s">
        <v>322</v>
      </c>
      <c r="H751" s="84">
        <v>0</v>
      </c>
      <c r="I751" s="84">
        <v>0</v>
      </c>
      <c r="J751" s="84">
        <v>0</v>
      </c>
      <c r="K751" s="84">
        <v>0</v>
      </c>
      <c r="L751" s="44"/>
      <c r="M751" s="82" t="s">
        <v>322</v>
      </c>
      <c r="N751" s="84">
        <v>0.72050000000000003</v>
      </c>
      <c r="O751" s="84">
        <v>0.20830000000000001</v>
      </c>
      <c r="P751" s="84">
        <v>0.65769999999999995</v>
      </c>
      <c r="Q751" s="84">
        <v>9.0499999999999997E-2</v>
      </c>
      <c r="R751" s="44"/>
      <c r="S751" s="82" t="s">
        <v>322</v>
      </c>
      <c r="T751" s="84">
        <v>0.47299999999999998</v>
      </c>
      <c r="U751" s="84">
        <v>0.42959999999999998</v>
      </c>
      <c r="V751" s="84">
        <v>2.9100000000000001E-2</v>
      </c>
      <c r="W751" s="84">
        <v>0.1389</v>
      </c>
      <c r="X751" s="44"/>
      <c r="Y751" s="44"/>
    </row>
    <row r="752" spans="1:25">
      <c r="A752" s="82" t="s">
        <v>323</v>
      </c>
      <c r="B752" s="84">
        <v>0</v>
      </c>
      <c r="C752" s="84">
        <v>0</v>
      </c>
      <c r="D752" s="84">
        <v>0</v>
      </c>
      <c r="E752" s="84">
        <v>0</v>
      </c>
      <c r="F752" s="44"/>
      <c r="G752" s="82" t="s">
        <v>323</v>
      </c>
      <c r="H752" s="84">
        <v>0</v>
      </c>
      <c r="I752" s="84">
        <v>0</v>
      </c>
      <c r="J752" s="84">
        <v>0</v>
      </c>
      <c r="K752" s="84">
        <v>0</v>
      </c>
      <c r="L752" s="44"/>
      <c r="M752" s="82" t="s">
        <v>323</v>
      </c>
      <c r="N752" s="84">
        <v>0.70669999999999999</v>
      </c>
      <c r="O752" s="84">
        <v>0.22700000000000001</v>
      </c>
      <c r="P752" s="84">
        <v>0.66469999999999996</v>
      </c>
      <c r="Q752" s="84">
        <v>8.1500000000000003E-2</v>
      </c>
      <c r="R752" s="44"/>
      <c r="S752" s="82" t="s">
        <v>323</v>
      </c>
      <c r="T752" s="84">
        <v>0.48520000000000002</v>
      </c>
      <c r="U752" s="84">
        <v>0.3402</v>
      </c>
      <c r="V752" s="84">
        <v>2.64E-2</v>
      </c>
      <c r="W752" s="84">
        <v>0.13189999999999999</v>
      </c>
      <c r="X752" s="44"/>
      <c r="Y752" s="44"/>
    </row>
    <row r="753" spans="1:25">
      <c r="A753" s="82" t="s">
        <v>324</v>
      </c>
      <c r="B753" s="84">
        <v>0</v>
      </c>
      <c r="C753" s="84">
        <v>0</v>
      </c>
      <c r="D753" s="84">
        <v>0</v>
      </c>
      <c r="E753" s="84">
        <v>0</v>
      </c>
      <c r="F753" s="44"/>
      <c r="G753" s="82" t="s">
        <v>324</v>
      </c>
      <c r="H753" s="84">
        <v>0</v>
      </c>
      <c r="I753" s="84">
        <v>0</v>
      </c>
      <c r="J753" s="84">
        <v>0</v>
      </c>
      <c r="K753" s="84">
        <v>0</v>
      </c>
      <c r="L753" s="44"/>
      <c r="M753" s="82" t="s">
        <v>324</v>
      </c>
      <c r="N753" s="84">
        <v>0.65759999999999996</v>
      </c>
      <c r="O753" s="84">
        <v>0.18529999999999999</v>
      </c>
      <c r="P753" s="84">
        <v>0.58809999999999996</v>
      </c>
      <c r="Q753" s="84">
        <v>5.8200000000000002E-2</v>
      </c>
      <c r="R753" s="44"/>
      <c r="S753" s="82" t="s">
        <v>324</v>
      </c>
      <c r="T753" s="84">
        <v>0.51570000000000005</v>
      </c>
      <c r="U753" s="84">
        <v>0.1842</v>
      </c>
      <c r="V753" s="84">
        <v>4.1599999999999998E-2</v>
      </c>
      <c r="W753" s="84">
        <v>0.15129999999999999</v>
      </c>
      <c r="X753" s="44"/>
      <c r="Y753" s="44"/>
    </row>
    <row r="754" spans="1:25">
      <c r="A754" s="82" t="s">
        <v>325</v>
      </c>
      <c r="B754" s="84">
        <v>0</v>
      </c>
      <c r="C754" s="84">
        <v>0</v>
      </c>
      <c r="D754" s="84">
        <v>0</v>
      </c>
      <c r="E754" s="84">
        <v>0</v>
      </c>
      <c r="F754" s="44"/>
      <c r="G754" s="82" t="s">
        <v>325</v>
      </c>
      <c r="H754" s="84">
        <v>0</v>
      </c>
      <c r="I754" s="84">
        <v>0</v>
      </c>
      <c r="J754" s="84">
        <v>0</v>
      </c>
      <c r="K754" s="84">
        <v>0</v>
      </c>
      <c r="L754" s="44"/>
      <c r="M754" s="82" t="s">
        <v>325</v>
      </c>
      <c r="N754" s="84">
        <v>0.62619999999999998</v>
      </c>
      <c r="O754" s="84">
        <v>0.20760000000000001</v>
      </c>
      <c r="P754" s="84">
        <v>0.53939999999999999</v>
      </c>
      <c r="Q754" s="84">
        <v>2.8000000000000001E-2</v>
      </c>
      <c r="R754" s="44"/>
      <c r="S754" s="82" t="s">
        <v>325</v>
      </c>
      <c r="T754" s="84">
        <v>0.5131</v>
      </c>
      <c r="U754" s="84">
        <v>0.1169</v>
      </c>
      <c r="V754" s="84">
        <v>3.6900000000000002E-2</v>
      </c>
      <c r="W754" s="84">
        <v>0.17829999999999999</v>
      </c>
      <c r="X754" s="44"/>
      <c r="Y754" s="44"/>
    </row>
    <row r="755" spans="1:25">
      <c r="A755" s="82" t="s">
        <v>326</v>
      </c>
      <c r="B755" s="84">
        <v>0</v>
      </c>
      <c r="C755" s="84">
        <v>0</v>
      </c>
      <c r="D755" s="84">
        <v>0</v>
      </c>
      <c r="E755" s="84">
        <v>0</v>
      </c>
      <c r="F755" s="44"/>
      <c r="G755" s="82" t="s">
        <v>326</v>
      </c>
      <c r="H755" s="84">
        <v>0</v>
      </c>
      <c r="I755" s="84">
        <v>0</v>
      </c>
      <c r="J755" s="84">
        <v>0</v>
      </c>
      <c r="K755" s="84">
        <v>0</v>
      </c>
      <c r="L755" s="44"/>
      <c r="M755" s="82" t="s">
        <v>326</v>
      </c>
      <c r="N755" s="84">
        <v>0.51200000000000001</v>
      </c>
      <c r="O755" s="84">
        <v>0.21820000000000001</v>
      </c>
      <c r="P755" s="84">
        <v>0.55020000000000002</v>
      </c>
      <c r="Q755" s="84">
        <v>1.0200000000000001E-2</v>
      </c>
      <c r="R755" s="44"/>
      <c r="S755" s="82" t="s">
        <v>326</v>
      </c>
      <c r="T755" s="84">
        <v>0.50629999999999997</v>
      </c>
      <c r="U755" s="84">
        <v>9.5699999999999993E-2</v>
      </c>
      <c r="V755" s="84">
        <v>3.1E-2</v>
      </c>
      <c r="W755" s="84">
        <v>0.1391</v>
      </c>
      <c r="X755" s="44"/>
      <c r="Y755" s="44"/>
    </row>
    <row r="756" spans="1:25">
      <c r="A756" s="82" t="s">
        <v>327</v>
      </c>
      <c r="B756" s="84">
        <v>0</v>
      </c>
      <c r="C756" s="84">
        <v>0</v>
      </c>
      <c r="D756" s="84">
        <v>0</v>
      </c>
      <c r="E756" s="84">
        <v>0</v>
      </c>
      <c r="F756" s="44"/>
      <c r="G756" s="82" t="s">
        <v>327</v>
      </c>
      <c r="H756" s="84">
        <v>4.7500000000000001E-2</v>
      </c>
      <c r="I756" s="84">
        <v>2.92E-2</v>
      </c>
      <c r="J756" s="84">
        <v>5.8999999999999999E-3</v>
      </c>
      <c r="K756" s="84">
        <v>0</v>
      </c>
      <c r="L756" s="44"/>
      <c r="M756" s="82" t="s">
        <v>327</v>
      </c>
      <c r="N756" s="84">
        <v>0.33850000000000002</v>
      </c>
      <c r="O756" s="84">
        <v>0.17280000000000001</v>
      </c>
      <c r="P756" s="84">
        <v>0.51900000000000002</v>
      </c>
      <c r="Q756" s="84">
        <v>2.1000000000000001E-2</v>
      </c>
      <c r="R756" s="44"/>
      <c r="S756" s="82" t="s">
        <v>327</v>
      </c>
      <c r="T756" s="84">
        <v>0.6109</v>
      </c>
      <c r="U756" s="84">
        <v>9.7699999999999995E-2</v>
      </c>
      <c r="V756" s="84">
        <v>3.3099999999999997E-2</v>
      </c>
      <c r="W756" s="84">
        <v>0.15790000000000001</v>
      </c>
      <c r="X756" s="44"/>
      <c r="Y756" s="44"/>
    </row>
    <row r="757" spans="1:25">
      <c r="A757" s="82" t="s">
        <v>328</v>
      </c>
      <c r="B757" s="84">
        <v>0</v>
      </c>
      <c r="C757" s="84">
        <v>0</v>
      </c>
      <c r="D757" s="84">
        <v>0</v>
      </c>
      <c r="E757" s="84">
        <v>0</v>
      </c>
      <c r="F757" s="44"/>
      <c r="G757" s="82" t="s">
        <v>328</v>
      </c>
      <c r="H757" s="84">
        <v>0.16420000000000001</v>
      </c>
      <c r="I757" s="84">
        <v>0.1893</v>
      </c>
      <c r="J757" s="84">
        <v>0.1782</v>
      </c>
      <c r="K757" s="84">
        <v>2.0500000000000001E-2</v>
      </c>
      <c r="L757" s="44"/>
      <c r="M757" s="82" t="s">
        <v>328</v>
      </c>
      <c r="N757" s="84">
        <v>0.21099999999999999</v>
      </c>
      <c r="O757" s="84">
        <v>7.6899999999999996E-2</v>
      </c>
      <c r="P757" s="84">
        <v>0.51039999999999996</v>
      </c>
      <c r="Q757" s="84">
        <v>2.9499999999999998E-2</v>
      </c>
      <c r="R757" s="44"/>
      <c r="S757" s="82" t="s">
        <v>328</v>
      </c>
      <c r="T757" s="84">
        <v>0.68510000000000004</v>
      </c>
      <c r="U757" s="84">
        <v>8.9499999999999996E-2</v>
      </c>
      <c r="V757" s="84">
        <v>2.41E-2</v>
      </c>
      <c r="W757" s="84">
        <v>0.2137</v>
      </c>
      <c r="X757" s="44"/>
      <c r="Y757" s="44"/>
    </row>
    <row r="758" spans="1:25">
      <c r="A758" s="82" t="s">
        <v>329</v>
      </c>
      <c r="B758" s="84">
        <v>5.2999999999999999E-2</v>
      </c>
      <c r="C758" s="84">
        <v>0.25330000000000003</v>
      </c>
      <c r="D758" s="84">
        <v>0</v>
      </c>
      <c r="E758" s="84">
        <v>0</v>
      </c>
      <c r="F758" s="44"/>
      <c r="G758" s="82" t="s">
        <v>329</v>
      </c>
      <c r="H758" s="84">
        <v>0.32879999999999998</v>
      </c>
      <c r="I758" s="84">
        <v>0.38769999999999999</v>
      </c>
      <c r="J758" s="84">
        <v>0.46810000000000002</v>
      </c>
      <c r="K758" s="84">
        <v>0.3337</v>
      </c>
      <c r="L758" s="44"/>
      <c r="M758" s="82" t="s">
        <v>329</v>
      </c>
      <c r="N758" s="84">
        <v>0.16400000000000001</v>
      </c>
      <c r="O758" s="84">
        <v>2.2100000000000002E-2</v>
      </c>
      <c r="P758" s="84">
        <v>0.52080000000000004</v>
      </c>
      <c r="Q758" s="84">
        <v>6.25E-2</v>
      </c>
      <c r="R758" s="44"/>
      <c r="S758" s="82" t="s">
        <v>329</v>
      </c>
      <c r="T758" s="84">
        <v>0.75570000000000004</v>
      </c>
      <c r="U758" s="84">
        <v>0.1207</v>
      </c>
      <c r="V758" s="84">
        <v>2.6800000000000001E-2</v>
      </c>
      <c r="W758" s="84">
        <v>0.29520000000000002</v>
      </c>
      <c r="X758" s="44"/>
      <c r="Y758" s="44"/>
    </row>
    <row r="759" spans="1:25">
      <c r="A759" s="82" t="s">
        <v>330</v>
      </c>
      <c r="B759" s="84">
        <v>0.25459999999999999</v>
      </c>
      <c r="C759" s="84">
        <v>0.66349999999999998</v>
      </c>
      <c r="D759" s="84">
        <v>2.1399999999999999E-2</v>
      </c>
      <c r="E759" s="84">
        <v>0.32340000000000002</v>
      </c>
      <c r="F759" s="44"/>
      <c r="G759" s="82" t="s">
        <v>330</v>
      </c>
      <c r="H759" s="84">
        <v>0.52629999999999999</v>
      </c>
      <c r="I759" s="84">
        <v>0.62519999999999998</v>
      </c>
      <c r="J759" s="84">
        <v>0.63990000000000002</v>
      </c>
      <c r="K759" s="84">
        <v>0.6421</v>
      </c>
      <c r="L759" s="44"/>
      <c r="M759" s="82" t="s">
        <v>330</v>
      </c>
      <c r="N759" s="84">
        <v>6.4199999999999993E-2</v>
      </c>
      <c r="O759" s="84">
        <v>1.06E-2</v>
      </c>
      <c r="P759" s="84">
        <v>0.50949999999999995</v>
      </c>
      <c r="Q759" s="84">
        <v>7.7399999999999997E-2</v>
      </c>
      <c r="R759" s="44"/>
      <c r="S759" s="82" t="s">
        <v>330</v>
      </c>
      <c r="T759" s="84">
        <v>0.83130000000000004</v>
      </c>
      <c r="U759" s="84">
        <v>0.18970000000000001</v>
      </c>
      <c r="V759" s="84">
        <v>3.56E-2</v>
      </c>
      <c r="W759" s="84">
        <v>0.32100000000000001</v>
      </c>
      <c r="X759" s="44"/>
      <c r="Y759" s="44"/>
    </row>
    <row r="760" spans="1:25">
      <c r="A760" s="82" t="s">
        <v>331</v>
      </c>
      <c r="B760" s="84">
        <v>0.33860000000000001</v>
      </c>
      <c r="C760" s="84">
        <v>0.629</v>
      </c>
      <c r="D760" s="84">
        <v>0.14779999999999999</v>
      </c>
      <c r="E760" s="84">
        <v>0.75280000000000002</v>
      </c>
      <c r="F760" s="44"/>
      <c r="G760" s="82" t="s">
        <v>331</v>
      </c>
      <c r="H760" s="84">
        <v>0.73850000000000005</v>
      </c>
      <c r="I760" s="84">
        <v>0.66500000000000004</v>
      </c>
      <c r="J760" s="84">
        <v>0.79679999999999995</v>
      </c>
      <c r="K760" s="84">
        <v>0.85009999999999997</v>
      </c>
      <c r="L760" s="44"/>
      <c r="M760" s="82" t="s">
        <v>331</v>
      </c>
      <c r="N760" s="84">
        <v>8.1699999999999995E-2</v>
      </c>
      <c r="O760" s="84">
        <v>4.4999999999999997E-3</v>
      </c>
      <c r="P760" s="84">
        <v>0.50480000000000003</v>
      </c>
      <c r="Q760" s="84">
        <v>5.8299999999999998E-2</v>
      </c>
      <c r="R760" s="44"/>
      <c r="S760" s="82" t="s">
        <v>331</v>
      </c>
      <c r="T760" s="84">
        <v>0.79079999999999995</v>
      </c>
      <c r="U760" s="84">
        <v>0.1933</v>
      </c>
      <c r="V760" s="84">
        <v>4.1799999999999997E-2</v>
      </c>
      <c r="W760" s="84">
        <v>0.1331</v>
      </c>
      <c r="X760" s="44"/>
      <c r="Y760" s="44"/>
    </row>
    <row r="761" spans="1:25">
      <c r="A761" s="82" t="s">
        <v>332</v>
      </c>
      <c r="B761" s="84">
        <v>0.56189999999999996</v>
      </c>
      <c r="C761" s="84">
        <v>0.57809999999999995</v>
      </c>
      <c r="D761" s="84">
        <v>0.19070000000000001</v>
      </c>
      <c r="E761" s="84">
        <v>0.6976</v>
      </c>
      <c r="F761" s="44"/>
      <c r="G761" s="82" t="s">
        <v>332</v>
      </c>
      <c r="H761" s="84">
        <v>0.83</v>
      </c>
      <c r="I761" s="84">
        <v>0.7157</v>
      </c>
      <c r="J761" s="84">
        <v>0.90600000000000003</v>
      </c>
      <c r="K761" s="84">
        <v>0.97340000000000004</v>
      </c>
      <c r="L761" s="44"/>
      <c r="M761" s="82" t="s">
        <v>332</v>
      </c>
      <c r="N761" s="84">
        <v>0.15459999999999999</v>
      </c>
      <c r="O761" s="84">
        <v>5.5999999999999999E-3</v>
      </c>
      <c r="P761" s="84">
        <v>0.3639</v>
      </c>
      <c r="Q761" s="84">
        <v>4.7999999999999996E-3</v>
      </c>
      <c r="R761" s="44"/>
      <c r="S761" s="82" t="s">
        <v>332</v>
      </c>
      <c r="T761" s="84">
        <v>0.82399999999999995</v>
      </c>
      <c r="U761" s="84">
        <v>0.24729999999999999</v>
      </c>
      <c r="V761" s="84">
        <v>0.2215</v>
      </c>
      <c r="W761" s="84">
        <v>6.4299999999999996E-2</v>
      </c>
      <c r="X761" s="44"/>
      <c r="Y761" s="44"/>
    </row>
    <row r="762" spans="1:25">
      <c r="A762" s="82" t="s">
        <v>333</v>
      </c>
      <c r="B762" s="84">
        <v>0.68989999999999996</v>
      </c>
      <c r="C762" s="84">
        <v>0.6704</v>
      </c>
      <c r="D762" s="84">
        <v>0.24759999999999999</v>
      </c>
      <c r="E762" s="84">
        <v>0.63639999999999997</v>
      </c>
      <c r="F762" s="44"/>
      <c r="G762" s="82" t="s">
        <v>333</v>
      </c>
      <c r="H762" s="84">
        <v>0.82140000000000002</v>
      </c>
      <c r="I762" s="84">
        <v>0.80530000000000002</v>
      </c>
      <c r="J762" s="84">
        <v>0.88829999999999998</v>
      </c>
      <c r="K762" s="84">
        <v>0.97899999999999998</v>
      </c>
      <c r="L762" s="44"/>
      <c r="M762" s="82" t="s">
        <v>333</v>
      </c>
      <c r="N762" s="84">
        <v>0.14050000000000001</v>
      </c>
      <c r="O762" s="84">
        <v>1.1000000000000001E-3</v>
      </c>
      <c r="P762" s="84">
        <v>0.24429999999999999</v>
      </c>
      <c r="Q762" s="84">
        <v>4.7999999999999996E-3</v>
      </c>
      <c r="R762" s="44"/>
      <c r="S762" s="82" t="s">
        <v>333</v>
      </c>
      <c r="T762" s="84">
        <v>0.61950000000000005</v>
      </c>
      <c r="U762" s="84">
        <v>0.32419999999999999</v>
      </c>
      <c r="V762" s="84">
        <v>0.2074</v>
      </c>
      <c r="W762" s="84">
        <v>5.8400000000000001E-2</v>
      </c>
      <c r="X762" s="44"/>
      <c r="Y762" s="44"/>
    </row>
    <row r="763" spans="1:25">
      <c r="A763" s="82" t="s">
        <v>334</v>
      </c>
      <c r="B763" s="84">
        <v>0.76290000000000002</v>
      </c>
      <c r="C763" s="84">
        <v>0.71709999999999996</v>
      </c>
      <c r="D763" s="84">
        <v>0.11269999999999999</v>
      </c>
      <c r="E763" s="84">
        <v>0.52090000000000003</v>
      </c>
      <c r="F763" s="44"/>
      <c r="G763" s="82" t="s">
        <v>334</v>
      </c>
      <c r="H763" s="84">
        <v>0.83960000000000001</v>
      </c>
      <c r="I763" s="84">
        <v>0.81540000000000001</v>
      </c>
      <c r="J763" s="84">
        <v>0.85540000000000005</v>
      </c>
      <c r="K763" s="84">
        <v>0.9778</v>
      </c>
      <c r="L763" s="44"/>
      <c r="M763" s="82" t="s">
        <v>334</v>
      </c>
      <c r="N763" s="84">
        <v>0.15709999999999999</v>
      </c>
      <c r="O763" s="84">
        <v>5.9999999999999995E-4</v>
      </c>
      <c r="P763" s="84">
        <v>0.19850000000000001</v>
      </c>
      <c r="Q763" s="84">
        <v>8.3000000000000001E-3</v>
      </c>
      <c r="R763" s="44"/>
      <c r="S763" s="82" t="s">
        <v>334</v>
      </c>
      <c r="T763" s="84">
        <v>0.35289999999999999</v>
      </c>
      <c r="U763" s="84">
        <v>0.2737</v>
      </c>
      <c r="V763" s="84">
        <v>0.11219999999999999</v>
      </c>
      <c r="W763" s="84">
        <v>4.5600000000000002E-2</v>
      </c>
      <c r="X763" s="44"/>
      <c r="Y763" s="44"/>
    </row>
    <row r="764" spans="1:25">
      <c r="A764" s="82" t="s">
        <v>335</v>
      </c>
      <c r="B764" s="84">
        <v>0.62160000000000004</v>
      </c>
      <c r="C764" s="84">
        <v>0.75449999999999995</v>
      </c>
      <c r="D764" s="84">
        <v>0.318</v>
      </c>
      <c r="E764" s="84">
        <v>0.32019999999999998</v>
      </c>
      <c r="F764" s="44"/>
      <c r="G764" s="82" t="s">
        <v>335</v>
      </c>
      <c r="H764" s="84">
        <v>0.75129999999999997</v>
      </c>
      <c r="I764" s="84">
        <v>0.74119999999999997</v>
      </c>
      <c r="J764" s="84">
        <v>0.78949999999999998</v>
      </c>
      <c r="K764" s="84">
        <v>0.90469999999999995</v>
      </c>
      <c r="L764" s="44"/>
      <c r="M764" s="82" t="s">
        <v>335</v>
      </c>
      <c r="N764" s="84">
        <v>0.26079999999999998</v>
      </c>
      <c r="O764" s="84">
        <v>3.3999999999999998E-3</v>
      </c>
      <c r="P764" s="84">
        <v>0.19139999999999999</v>
      </c>
      <c r="Q764" s="84">
        <v>4.02E-2</v>
      </c>
      <c r="R764" s="44"/>
      <c r="S764" s="82" t="s">
        <v>335</v>
      </c>
      <c r="T764" s="84">
        <v>0.58809999999999996</v>
      </c>
      <c r="U764" s="84">
        <v>0.34720000000000001</v>
      </c>
      <c r="V764" s="84">
        <v>7.7299999999999994E-2</v>
      </c>
      <c r="W764" s="84">
        <v>4.4999999999999998E-2</v>
      </c>
      <c r="X764" s="44"/>
      <c r="Y764" s="44"/>
    </row>
    <row r="765" spans="1:25">
      <c r="A765" s="82" t="s">
        <v>336</v>
      </c>
      <c r="B765" s="84">
        <v>0.68630000000000002</v>
      </c>
      <c r="C765" s="84">
        <v>0.77390000000000003</v>
      </c>
      <c r="D765" s="84">
        <v>0.1653</v>
      </c>
      <c r="E765" s="84">
        <v>0.2293</v>
      </c>
      <c r="F765" s="44"/>
      <c r="G765" s="82" t="s">
        <v>336</v>
      </c>
      <c r="H765" s="84">
        <v>0.6149</v>
      </c>
      <c r="I765" s="84">
        <v>0.62339999999999995</v>
      </c>
      <c r="J765" s="84">
        <v>0.57220000000000004</v>
      </c>
      <c r="K765" s="84">
        <v>0.75780000000000003</v>
      </c>
      <c r="L765" s="44"/>
      <c r="M765" s="82" t="s">
        <v>336</v>
      </c>
      <c r="N765" s="84">
        <v>0.2261</v>
      </c>
      <c r="O765" s="84">
        <v>7.9000000000000008E-3</v>
      </c>
      <c r="P765" s="84">
        <v>0.17280000000000001</v>
      </c>
      <c r="Q765" s="84">
        <v>8.2000000000000003E-2</v>
      </c>
      <c r="R765" s="44"/>
      <c r="S765" s="82" t="s">
        <v>336</v>
      </c>
      <c r="T765" s="84">
        <v>0.6351</v>
      </c>
      <c r="U765" s="84">
        <v>0.38769999999999999</v>
      </c>
      <c r="V765" s="84">
        <v>0.10349999999999999</v>
      </c>
      <c r="W765" s="84">
        <v>2.07E-2</v>
      </c>
      <c r="X765" s="44"/>
      <c r="Y765" s="44"/>
    </row>
    <row r="766" spans="1:25">
      <c r="A766" s="82" t="s">
        <v>337</v>
      </c>
      <c r="B766" s="84">
        <v>0.4945</v>
      </c>
      <c r="C766" s="84">
        <v>0.624</v>
      </c>
      <c r="D766" s="84">
        <v>0.1368</v>
      </c>
      <c r="E766" s="84">
        <v>0.2392</v>
      </c>
      <c r="F766" s="44"/>
      <c r="G766" s="82" t="s">
        <v>337</v>
      </c>
      <c r="H766" s="84">
        <v>0.39169999999999999</v>
      </c>
      <c r="I766" s="84">
        <v>0.43559999999999999</v>
      </c>
      <c r="J766" s="84">
        <v>0.37259999999999999</v>
      </c>
      <c r="K766" s="84">
        <v>0.51580000000000004</v>
      </c>
      <c r="L766" s="44"/>
      <c r="M766" s="82" t="s">
        <v>337</v>
      </c>
      <c r="N766" s="84">
        <v>0.15049999999999999</v>
      </c>
      <c r="O766" s="84">
        <v>4.2799999999999998E-2</v>
      </c>
      <c r="P766" s="84">
        <v>0.1933</v>
      </c>
      <c r="Q766" s="84">
        <v>0.13239999999999999</v>
      </c>
      <c r="R766" s="44"/>
      <c r="S766" s="82" t="s">
        <v>337</v>
      </c>
      <c r="T766" s="84">
        <v>0.50609999999999999</v>
      </c>
      <c r="U766" s="84">
        <v>0.40849999999999997</v>
      </c>
      <c r="V766" s="84">
        <v>0.1948</v>
      </c>
      <c r="W766" s="84">
        <v>2.2700000000000001E-2</v>
      </c>
      <c r="X766" s="44"/>
      <c r="Y766" s="44"/>
    </row>
    <row r="767" spans="1:25">
      <c r="A767" s="82" t="s">
        <v>338</v>
      </c>
      <c r="B767" s="84">
        <v>0.57450000000000001</v>
      </c>
      <c r="C767" s="84">
        <v>0.48430000000000001</v>
      </c>
      <c r="D767" s="84">
        <v>0</v>
      </c>
      <c r="E767" s="84">
        <v>7.0000000000000001E-3</v>
      </c>
      <c r="F767" s="44"/>
      <c r="G767" s="82" t="s">
        <v>338</v>
      </c>
      <c r="H767" s="84">
        <v>0.21440000000000001</v>
      </c>
      <c r="I767" s="84">
        <v>0.2354</v>
      </c>
      <c r="J767" s="84">
        <v>9.8000000000000004E-2</v>
      </c>
      <c r="K767" s="84">
        <v>0.1986</v>
      </c>
      <c r="L767" s="44"/>
      <c r="M767" s="82" t="s">
        <v>338</v>
      </c>
      <c r="N767" s="84">
        <v>0.2311</v>
      </c>
      <c r="O767" s="84">
        <v>0.1113</v>
      </c>
      <c r="P767" s="84">
        <v>0.16009999999999999</v>
      </c>
      <c r="Q767" s="84">
        <v>0.14030000000000001</v>
      </c>
      <c r="R767" s="44"/>
      <c r="S767" s="82" t="s">
        <v>338</v>
      </c>
      <c r="T767" s="84">
        <v>0.43340000000000001</v>
      </c>
      <c r="U767" s="84">
        <v>0.50829999999999997</v>
      </c>
      <c r="V767" s="84">
        <v>0.17399999999999999</v>
      </c>
      <c r="W767" s="84">
        <v>5.04E-2</v>
      </c>
      <c r="X767" s="44"/>
      <c r="Y767" s="44"/>
    </row>
    <row r="768" spans="1:25">
      <c r="A768" s="82" t="s">
        <v>339</v>
      </c>
      <c r="B768" s="84">
        <v>0</v>
      </c>
      <c r="C768" s="84">
        <v>1.14E-2</v>
      </c>
      <c r="D768" s="84">
        <v>0</v>
      </c>
      <c r="E768" s="84">
        <v>0</v>
      </c>
      <c r="F768" s="44"/>
      <c r="G768" s="82" t="s">
        <v>339</v>
      </c>
      <c r="H768" s="84">
        <v>3.8699999999999998E-2</v>
      </c>
      <c r="I768" s="84">
        <v>5.4300000000000001E-2</v>
      </c>
      <c r="J768" s="84">
        <v>0</v>
      </c>
      <c r="K768" s="84">
        <v>1.8E-3</v>
      </c>
      <c r="L768" s="44"/>
      <c r="M768" s="82" t="s">
        <v>339</v>
      </c>
      <c r="N768" s="84">
        <v>0.24540000000000001</v>
      </c>
      <c r="O768" s="84">
        <v>0.12529999999999999</v>
      </c>
      <c r="P768" s="84">
        <v>0.17249999999999999</v>
      </c>
      <c r="Q768" s="84">
        <v>0.20680000000000001</v>
      </c>
      <c r="R768" s="44"/>
      <c r="S768" s="82" t="s">
        <v>339</v>
      </c>
      <c r="T768" s="84">
        <v>0.48570000000000002</v>
      </c>
      <c r="U768" s="84">
        <v>0.51470000000000005</v>
      </c>
      <c r="V768" s="84">
        <v>0.27950000000000003</v>
      </c>
      <c r="W768" s="84">
        <v>9.4799999999999995E-2</v>
      </c>
      <c r="X768" s="44"/>
      <c r="Y768" s="44"/>
    </row>
    <row r="769" spans="1:25">
      <c r="A769" s="82" t="s">
        <v>340</v>
      </c>
      <c r="B769" s="84">
        <v>0</v>
      </c>
      <c r="C769" s="84">
        <v>0</v>
      </c>
      <c r="D769" s="84">
        <v>0</v>
      </c>
      <c r="E769" s="84">
        <v>0</v>
      </c>
      <c r="F769" s="44"/>
      <c r="G769" s="82" t="s">
        <v>340</v>
      </c>
      <c r="H769" s="84">
        <v>0</v>
      </c>
      <c r="I769" s="84">
        <v>2.0000000000000001E-4</v>
      </c>
      <c r="J769" s="84">
        <v>0</v>
      </c>
      <c r="K769" s="84">
        <v>0</v>
      </c>
      <c r="L769" s="44"/>
      <c r="M769" s="82" t="s">
        <v>340</v>
      </c>
      <c r="N769" s="84">
        <v>0.34870000000000001</v>
      </c>
      <c r="O769" s="84">
        <v>0.1867</v>
      </c>
      <c r="P769" s="84">
        <v>0.28189999999999998</v>
      </c>
      <c r="Q769" s="84">
        <v>0.22919999999999999</v>
      </c>
      <c r="R769" s="44"/>
      <c r="S769" s="82" t="s">
        <v>340</v>
      </c>
      <c r="T769" s="84">
        <v>0.52200000000000002</v>
      </c>
      <c r="U769" s="84">
        <v>0.60460000000000003</v>
      </c>
      <c r="V769" s="84">
        <v>0.38</v>
      </c>
      <c r="W769" s="84">
        <v>0.24979999999999999</v>
      </c>
      <c r="X769" s="44"/>
      <c r="Y769" s="44"/>
    </row>
    <row r="770" spans="1:25">
      <c r="A770" s="82" t="s">
        <v>341</v>
      </c>
      <c r="B770" s="84">
        <v>0</v>
      </c>
      <c r="C770" s="84">
        <v>0</v>
      </c>
      <c r="D770" s="84">
        <v>0</v>
      </c>
      <c r="E770" s="84">
        <v>0</v>
      </c>
      <c r="F770" s="44"/>
      <c r="G770" s="82" t="s">
        <v>341</v>
      </c>
      <c r="H770" s="84">
        <v>0</v>
      </c>
      <c r="I770" s="84">
        <v>0</v>
      </c>
      <c r="J770" s="84">
        <v>0</v>
      </c>
      <c r="K770" s="84">
        <v>0</v>
      </c>
      <c r="L770" s="44"/>
      <c r="M770" s="82" t="s">
        <v>341</v>
      </c>
      <c r="N770" s="84">
        <v>0.46860000000000002</v>
      </c>
      <c r="O770" s="84">
        <v>0.27329999999999999</v>
      </c>
      <c r="P770" s="84">
        <v>0.45929999999999999</v>
      </c>
      <c r="Q770" s="84">
        <v>0.28649999999999998</v>
      </c>
      <c r="R770" s="44"/>
      <c r="S770" s="82" t="s">
        <v>341</v>
      </c>
      <c r="T770" s="84">
        <v>0.50449999999999995</v>
      </c>
      <c r="U770" s="84">
        <v>0.69899999999999995</v>
      </c>
      <c r="V770" s="84">
        <v>0.62260000000000004</v>
      </c>
      <c r="W770" s="84">
        <v>0.50539999999999996</v>
      </c>
      <c r="X770" s="44"/>
      <c r="Y770" s="44"/>
    </row>
    <row r="771" spans="1:25">
      <c r="A771" s="82" t="s">
        <v>342</v>
      </c>
      <c r="B771" s="84">
        <v>0</v>
      </c>
      <c r="C771" s="84">
        <v>0</v>
      </c>
      <c r="D771" s="84">
        <v>0</v>
      </c>
      <c r="E771" s="84">
        <v>0</v>
      </c>
      <c r="F771" s="44"/>
      <c r="G771" s="82" t="s">
        <v>342</v>
      </c>
      <c r="H771" s="84">
        <v>0</v>
      </c>
      <c r="I771" s="84">
        <v>0</v>
      </c>
      <c r="J771" s="84">
        <v>0</v>
      </c>
      <c r="K771" s="84">
        <v>0</v>
      </c>
      <c r="L771" s="44"/>
      <c r="M771" s="82" t="s">
        <v>342</v>
      </c>
      <c r="N771" s="84">
        <v>0.60319999999999996</v>
      </c>
      <c r="O771" s="84">
        <v>0.27189999999999998</v>
      </c>
      <c r="P771" s="84">
        <v>0.50880000000000003</v>
      </c>
      <c r="Q771" s="84">
        <v>0.25169999999999998</v>
      </c>
      <c r="R771" s="44"/>
      <c r="S771" s="82" t="s">
        <v>342</v>
      </c>
      <c r="T771" s="84">
        <v>0.46929999999999999</v>
      </c>
      <c r="U771" s="84">
        <v>0.64639999999999997</v>
      </c>
      <c r="V771" s="84">
        <v>0.44309999999999999</v>
      </c>
      <c r="W771" s="84">
        <v>0.62849999999999995</v>
      </c>
      <c r="X771" s="44"/>
      <c r="Y771" s="44"/>
    </row>
    <row r="772" spans="1:25">
      <c r="A772" s="82" t="s">
        <v>343</v>
      </c>
      <c r="B772" s="84">
        <v>0</v>
      </c>
      <c r="C772" s="84">
        <v>0</v>
      </c>
      <c r="D772" s="84">
        <v>0</v>
      </c>
      <c r="E772" s="84">
        <v>0</v>
      </c>
      <c r="F772" s="44"/>
      <c r="G772" s="82" t="s">
        <v>343</v>
      </c>
      <c r="H772" s="84">
        <v>0</v>
      </c>
      <c r="I772" s="84">
        <v>0</v>
      </c>
      <c r="J772" s="84">
        <v>0</v>
      </c>
      <c r="K772" s="84">
        <v>0</v>
      </c>
      <c r="L772" s="44"/>
      <c r="M772" s="82" t="s">
        <v>343</v>
      </c>
      <c r="N772" s="84">
        <v>0.70579999999999998</v>
      </c>
      <c r="O772" s="84">
        <v>0.32829999999999998</v>
      </c>
      <c r="P772" s="84">
        <v>0.45319999999999999</v>
      </c>
      <c r="Q772" s="84">
        <v>0.21940000000000001</v>
      </c>
      <c r="R772" s="44"/>
      <c r="S772" s="82" t="s">
        <v>343</v>
      </c>
      <c r="T772" s="84">
        <v>0.38740000000000002</v>
      </c>
      <c r="U772" s="84">
        <v>0.55520000000000003</v>
      </c>
      <c r="V772" s="84">
        <v>0.23169999999999999</v>
      </c>
      <c r="W772" s="84">
        <v>0.58779999999999999</v>
      </c>
      <c r="X772" s="44"/>
      <c r="Y772" s="44"/>
    </row>
    <row r="773" spans="1:25">
      <c r="A773" s="82" t="s">
        <v>344</v>
      </c>
      <c r="B773" s="84">
        <v>0</v>
      </c>
      <c r="C773" s="84">
        <v>0</v>
      </c>
      <c r="D773" s="84">
        <v>0</v>
      </c>
      <c r="E773" s="84">
        <v>0</v>
      </c>
      <c r="F773" s="44"/>
      <c r="G773" s="82" t="s">
        <v>344</v>
      </c>
      <c r="H773" s="84">
        <v>0</v>
      </c>
      <c r="I773" s="84">
        <v>0</v>
      </c>
      <c r="J773" s="84">
        <v>0</v>
      </c>
      <c r="K773" s="84">
        <v>0</v>
      </c>
      <c r="L773" s="44"/>
      <c r="M773" s="82" t="s">
        <v>344</v>
      </c>
      <c r="N773" s="84">
        <v>0.66749999999999998</v>
      </c>
      <c r="O773" s="84">
        <v>0.34200000000000003</v>
      </c>
      <c r="P773" s="84">
        <v>0.53339999999999999</v>
      </c>
      <c r="Q773" s="84">
        <v>0.15579999999999999</v>
      </c>
      <c r="R773" s="44"/>
      <c r="S773" s="82" t="s">
        <v>344</v>
      </c>
      <c r="T773" s="84">
        <v>0.33400000000000002</v>
      </c>
      <c r="U773" s="84">
        <v>0.48670000000000002</v>
      </c>
      <c r="V773" s="84">
        <v>0.2432</v>
      </c>
      <c r="W773" s="84">
        <v>0.60980000000000001</v>
      </c>
      <c r="X773" s="44"/>
      <c r="Y773" s="44"/>
    </row>
    <row r="774" spans="1:25">
      <c r="A774" s="115" t="s">
        <v>345</v>
      </c>
      <c r="B774" s="84">
        <v>0</v>
      </c>
      <c r="C774" s="84">
        <v>0</v>
      </c>
      <c r="D774" s="84">
        <v>0</v>
      </c>
      <c r="E774" s="84">
        <v>0</v>
      </c>
      <c r="F774" s="44"/>
      <c r="G774" s="115" t="s">
        <v>345</v>
      </c>
      <c r="H774" s="84">
        <v>0</v>
      </c>
      <c r="I774" s="84">
        <v>0</v>
      </c>
      <c r="J774" s="84">
        <v>0</v>
      </c>
      <c r="K774" s="84">
        <v>0</v>
      </c>
      <c r="L774" s="44"/>
      <c r="M774" s="115" t="s">
        <v>345</v>
      </c>
      <c r="N774" s="84">
        <v>0.63649999999999995</v>
      </c>
      <c r="O774" s="84">
        <v>0.33629999999999999</v>
      </c>
      <c r="P774" s="84">
        <v>0.57589999999999997</v>
      </c>
      <c r="Q774" s="84">
        <v>0.19450000000000001</v>
      </c>
      <c r="R774" s="44"/>
      <c r="S774" s="115" t="s">
        <v>345</v>
      </c>
      <c r="T774" s="84">
        <v>0.47249999999999998</v>
      </c>
      <c r="U774" s="84">
        <v>0.38119999999999998</v>
      </c>
      <c r="V774" s="84">
        <v>0.16139999999999999</v>
      </c>
      <c r="W774" s="84">
        <v>0.61019999999999996</v>
      </c>
      <c r="X774" s="44"/>
      <c r="Y774" s="44"/>
    </row>
    <row r="775" spans="1:25">
      <c r="A775" s="82" t="s">
        <v>346</v>
      </c>
      <c r="B775" s="84">
        <v>0</v>
      </c>
      <c r="C775" s="84">
        <v>0</v>
      </c>
      <c r="D775" s="84">
        <v>0</v>
      </c>
      <c r="E775" s="84">
        <v>0</v>
      </c>
      <c r="F775" s="44"/>
      <c r="G775" s="82" t="s">
        <v>346</v>
      </c>
      <c r="H775" s="84">
        <v>0</v>
      </c>
      <c r="I775" s="84">
        <v>0</v>
      </c>
      <c r="J775" s="84">
        <v>0</v>
      </c>
      <c r="K775" s="84">
        <v>0</v>
      </c>
      <c r="L775" s="44"/>
      <c r="M775" s="82" t="s">
        <v>346</v>
      </c>
      <c r="N775" s="84">
        <v>0.57420000000000004</v>
      </c>
      <c r="O775" s="84">
        <v>0.3337</v>
      </c>
      <c r="P775" s="84">
        <v>0.58240000000000003</v>
      </c>
      <c r="Q775" s="84">
        <v>0.21460000000000001</v>
      </c>
      <c r="R775" s="44"/>
      <c r="S775" s="82" t="s">
        <v>346</v>
      </c>
      <c r="T775" s="84">
        <v>0.26669999999999999</v>
      </c>
      <c r="U775" s="84">
        <v>0.28710000000000002</v>
      </c>
      <c r="V775" s="84">
        <v>3.5299999999999998E-2</v>
      </c>
      <c r="W775" s="84">
        <v>0.54930000000000001</v>
      </c>
      <c r="X775" s="44"/>
      <c r="Y775" s="44"/>
    </row>
    <row r="776" spans="1:25">
      <c r="A776" s="82" t="s">
        <v>347</v>
      </c>
      <c r="B776" s="84">
        <v>0</v>
      </c>
      <c r="C776" s="84">
        <v>0</v>
      </c>
      <c r="D776" s="84">
        <v>0</v>
      </c>
      <c r="E776" s="84">
        <v>0</v>
      </c>
      <c r="F776" s="44"/>
      <c r="G776" s="82" t="s">
        <v>347</v>
      </c>
      <c r="H776" s="84">
        <v>0</v>
      </c>
      <c r="I776" s="84">
        <v>0</v>
      </c>
      <c r="J776" s="84">
        <v>0</v>
      </c>
      <c r="K776" s="84">
        <v>0</v>
      </c>
      <c r="L776" s="44"/>
      <c r="M776" s="82" t="s">
        <v>347</v>
      </c>
      <c r="N776" s="84">
        <v>0.59770000000000001</v>
      </c>
      <c r="O776" s="84">
        <v>0.33879999999999999</v>
      </c>
      <c r="P776" s="84">
        <v>0.55800000000000005</v>
      </c>
      <c r="Q776" s="84">
        <v>0.21859999999999999</v>
      </c>
      <c r="R776" s="44"/>
      <c r="S776" s="82" t="s">
        <v>347</v>
      </c>
      <c r="T776" s="84">
        <v>0.1986</v>
      </c>
      <c r="U776" s="84">
        <v>0.24690000000000001</v>
      </c>
      <c r="V776" s="84">
        <v>2.63E-2</v>
      </c>
      <c r="W776" s="84">
        <v>0.53390000000000004</v>
      </c>
      <c r="X776" s="44"/>
      <c r="Y776" s="44"/>
    </row>
    <row r="777" spans="1:25">
      <c r="A777" s="82" t="s">
        <v>348</v>
      </c>
      <c r="B777" s="84">
        <v>0</v>
      </c>
      <c r="C777" s="84">
        <v>0</v>
      </c>
      <c r="D777" s="84">
        <v>0</v>
      </c>
      <c r="E777" s="84">
        <v>0</v>
      </c>
      <c r="F777" s="44"/>
      <c r="G777" s="82" t="s">
        <v>348</v>
      </c>
      <c r="H777" s="84">
        <v>0</v>
      </c>
      <c r="I777" s="84">
        <v>0</v>
      </c>
      <c r="J777" s="84">
        <v>0</v>
      </c>
      <c r="K777" s="84">
        <v>0</v>
      </c>
      <c r="L777" s="44"/>
      <c r="M777" s="82" t="s">
        <v>348</v>
      </c>
      <c r="N777" s="84">
        <v>0.64780000000000004</v>
      </c>
      <c r="O777" s="84">
        <v>0.23069999999999999</v>
      </c>
      <c r="P777" s="84">
        <v>0.50549999999999995</v>
      </c>
      <c r="Q777" s="84">
        <v>0.23089999999999999</v>
      </c>
      <c r="R777" s="44"/>
      <c r="S777" s="82" t="s">
        <v>348</v>
      </c>
      <c r="T777" s="84">
        <v>0.38400000000000001</v>
      </c>
      <c r="U777" s="84">
        <v>0.2374</v>
      </c>
      <c r="V777" s="84">
        <v>2.86E-2</v>
      </c>
      <c r="W777" s="84">
        <v>0.54710000000000003</v>
      </c>
      <c r="X777" s="44"/>
      <c r="Y777" s="44"/>
    </row>
    <row r="778" spans="1:25">
      <c r="A778" s="82" t="s">
        <v>349</v>
      </c>
      <c r="B778" s="84">
        <v>0</v>
      </c>
      <c r="C778" s="84">
        <v>0</v>
      </c>
      <c r="D778" s="84">
        <v>0</v>
      </c>
      <c r="E778" s="84">
        <v>0</v>
      </c>
      <c r="F778" s="44"/>
      <c r="G778" s="82" t="s">
        <v>349</v>
      </c>
      <c r="H778" s="84">
        <v>0</v>
      </c>
      <c r="I778" s="84">
        <v>0</v>
      </c>
      <c r="J778" s="84">
        <v>0</v>
      </c>
      <c r="K778" s="84">
        <v>0</v>
      </c>
      <c r="L778" s="44"/>
      <c r="M778" s="82" t="s">
        <v>349</v>
      </c>
      <c r="N778" s="84">
        <v>0.66190000000000004</v>
      </c>
      <c r="O778" s="84">
        <v>0.1293</v>
      </c>
      <c r="P778" s="84">
        <v>0.50109999999999999</v>
      </c>
      <c r="Q778" s="84">
        <v>0.22259999999999999</v>
      </c>
      <c r="R778" s="44"/>
      <c r="S778" s="82" t="s">
        <v>349</v>
      </c>
      <c r="T778" s="84">
        <v>0.54559999999999997</v>
      </c>
      <c r="U778" s="84">
        <v>0.15670000000000001</v>
      </c>
      <c r="V778" s="84">
        <v>1.09E-2</v>
      </c>
      <c r="W778" s="84">
        <v>0.57199999999999995</v>
      </c>
      <c r="X778" s="44"/>
      <c r="Y778" s="44"/>
    </row>
    <row r="779" spans="1:25">
      <c r="A779" s="82" t="s">
        <v>350</v>
      </c>
      <c r="B779" s="84">
        <v>0</v>
      </c>
      <c r="C779" s="84">
        <v>0</v>
      </c>
      <c r="D779" s="84">
        <v>0</v>
      </c>
      <c r="E779" s="84">
        <v>0</v>
      </c>
      <c r="F779" s="44"/>
      <c r="G779" s="82" t="s">
        <v>350</v>
      </c>
      <c r="H779" s="84">
        <v>0</v>
      </c>
      <c r="I779" s="84">
        <v>0</v>
      </c>
      <c r="J779" s="84">
        <v>0</v>
      </c>
      <c r="K779" s="84">
        <v>0</v>
      </c>
      <c r="L779" s="44"/>
      <c r="M779" s="82" t="s">
        <v>350</v>
      </c>
      <c r="N779" s="84">
        <v>0.66410000000000002</v>
      </c>
      <c r="O779" s="84">
        <v>0.13450000000000001</v>
      </c>
      <c r="P779" s="84">
        <v>0.53449999999999998</v>
      </c>
      <c r="Q779" s="84">
        <v>0.17829999999999999</v>
      </c>
      <c r="R779" s="44"/>
      <c r="S779" s="82" t="s">
        <v>350</v>
      </c>
      <c r="T779" s="84">
        <v>0.40379999999999999</v>
      </c>
      <c r="U779" s="84">
        <v>8.4400000000000003E-2</v>
      </c>
      <c r="V779" s="84">
        <v>3.0300000000000001E-2</v>
      </c>
      <c r="W779" s="84">
        <v>0.60799999999999998</v>
      </c>
      <c r="X779" s="44"/>
      <c r="Y779" s="44"/>
    </row>
    <row r="780" spans="1:25">
      <c r="A780" s="82" t="s">
        <v>351</v>
      </c>
      <c r="B780" s="84">
        <v>0</v>
      </c>
      <c r="C780" s="84">
        <v>0</v>
      </c>
      <c r="D780" s="84">
        <v>0</v>
      </c>
      <c r="E780" s="84">
        <v>0</v>
      </c>
      <c r="F780" s="44"/>
      <c r="G780" s="82" t="s">
        <v>351</v>
      </c>
      <c r="H780" s="84">
        <v>4.5999999999999999E-2</v>
      </c>
      <c r="I780" s="84">
        <v>3.0099999999999998E-2</v>
      </c>
      <c r="J780" s="84">
        <v>6.0000000000000001E-3</v>
      </c>
      <c r="K780" s="84">
        <v>0</v>
      </c>
      <c r="L780" s="44"/>
      <c r="M780" s="82" t="s">
        <v>351</v>
      </c>
      <c r="N780" s="84">
        <v>0.62870000000000004</v>
      </c>
      <c r="O780" s="84">
        <v>0.1235</v>
      </c>
      <c r="P780" s="84">
        <v>0.51829999999999998</v>
      </c>
      <c r="Q780" s="84">
        <v>0.1628</v>
      </c>
      <c r="R780" s="44"/>
      <c r="S780" s="82" t="s">
        <v>351</v>
      </c>
      <c r="T780" s="84">
        <v>0.43109999999999998</v>
      </c>
      <c r="U780" s="84">
        <v>7.9600000000000004E-2</v>
      </c>
      <c r="V780" s="84">
        <v>3.9699999999999999E-2</v>
      </c>
      <c r="W780" s="84">
        <v>0.60450000000000004</v>
      </c>
      <c r="X780" s="44"/>
      <c r="Y780" s="44"/>
    </row>
    <row r="781" spans="1:25">
      <c r="A781" s="82" t="s">
        <v>352</v>
      </c>
      <c r="B781" s="84">
        <v>0</v>
      </c>
      <c r="C781" s="84">
        <v>0</v>
      </c>
      <c r="D781" s="84">
        <v>0</v>
      </c>
      <c r="E781" s="84">
        <v>0</v>
      </c>
      <c r="F781" s="44"/>
      <c r="G781" s="82" t="s">
        <v>352</v>
      </c>
      <c r="H781" s="84">
        <v>0.18559999999999999</v>
      </c>
      <c r="I781" s="84">
        <v>0.17230000000000001</v>
      </c>
      <c r="J781" s="84">
        <v>0.18379999999999999</v>
      </c>
      <c r="K781" s="84">
        <v>1.44E-2</v>
      </c>
      <c r="L781" s="44"/>
      <c r="M781" s="82" t="s">
        <v>352</v>
      </c>
      <c r="N781" s="84">
        <v>0.5615</v>
      </c>
      <c r="O781" s="84">
        <v>6.4799999999999996E-2</v>
      </c>
      <c r="P781" s="84">
        <v>0.41220000000000001</v>
      </c>
      <c r="Q781" s="84">
        <v>0.188</v>
      </c>
      <c r="R781" s="44"/>
      <c r="S781" s="82" t="s">
        <v>352</v>
      </c>
      <c r="T781" s="84">
        <v>0.46200000000000002</v>
      </c>
      <c r="U781" s="84">
        <v>9.0999999999999998E-2</v>
      </c>
      <c r="V781" s="84">
        <v>3.3099999999999997E-2</v>
      </c>
      <c r="W781" s="84">
        <v>0.60319999999999996</v>
      </c>
      <c r="X781" s="44"/>
      <c r="Y781" s="44"/>
    </row>
    <row r="782" spans="1:25">
      <c r="A782" s="82" t="s">
        <v>353</v>
      </c>
      <c r="B782" s="84">
        <v>0.1038</v>
      </c>
      <c r="C782" s="84">
        <v>0.2424</v>
      </c>
      <c r="D782" s="84">
        <v>0.1157</v>
      </c>
      <c r="E782" s="84">
        <v>0</v>
      </c>
      <c r="F782" s="44"/>
      <c r="G782" s="82" t="s">
        <v>353</v>
      </c>
      <c r="H782" s="84">
        <v>0.39889999999999998</v>
      </c>
      <c r="I782" s="84">
        <v>0.38990000000000002</v>
      </c>
      <c r="J782" s="84">
        <v>0.437</v>
      </c>
      <c r="K782" s="84">
        <v>0.29409999999999997</v>
      </c>
      <c r="L782" s="44"/>
      <c r="M782" s="82" t="s">
        <v>353</v>
      </c>
      <c r="N782" s="84">
        <v>0.50339999999999996</v>
      </c>
      <c r="O782" s="84">
        <v>4.5600000000000002E-2</v>
      </c>
      <c r="P782" s="84">
        <v>0.35120000000000001</v>
      </c>
      <c r="Q782" s="84">
        <v>0.222</v>
      </c>
      <c r="R782" s="44"/>
      <c r="S782" s="82" t="s">
        <v>353</v>
      </c>
      <c r="T782" s="84">
        <v>0.49390000000000001</v>
      </c>
      <c r="U782" s="84">
        <v>9.2899999999999996E-2</v>
      </c>
      <c r="V782" s="84">
        <v>4.5900000000000003E-2</v>
      </c>
      <c r="W782" s="84">
        <v>0.59909999999999997</v>
      </c>
      <c r="X782" s="44"/>
      <c r="Y782" s="44"/>
    </row>
    <row r="783" spans="1:25">
      <c r="A783" s="82" t="s">
        <v>354</v>
      </c>
      <c r="B783" s="84">
        <v>0.23899999999999999</v>
      </c>
      <c r="C783" s="84">
        <v>0.53659999999999997</v>
      </c>
      <c r="D783" s="84">
        <v>0.45290000000000002</v>
      </c>
      <c r="E783" s="84">
        <v>2.5999999999999999E-3</v>
      </c>
      <c r="F783" s="44"/>
      <c r="G783" s="82" t="s">
        <v>354</v>
      </c>
      <c r="H783" s="84">
        <v>0.50560000000000005</v>
      </c>
      <c r="I783" s="84">
        <v>0.56999999999999995</v>
      </c>
      <c r="J783" s="84">
        <v>0.66490000000000005</v>
      </c>
      <c r="K783" s="84">
        <v>0.54669999999999996</v>
      </c>
      <c r="L783" s="44"/>
      <c r="M783" s="82" t="s">
        <v>354</v>
      </c>
      <c r="N783" s="84">
        <v>0.32500000000000001</v>
      </c>
      <c r="O783" s="84">
        <v>9.2399999999999996E-2</v>
      </c>
      <c r="P783" s="84">
        <v>0.23369999999999999</v>
      </c>
      <c r="Q783" s="84">
        <v>0.35680000000000001</v>
      </c>
      <c r="R783" s="44"/>
      <c r="S783" s="82" t="s">
        <v>354</v>
      </c>
      <c r="T783" s="84">
        <v>0.4713</v>
      </c>
      <c r="U783" s="84">
        <v>0.1794</v>
      </c>
      <c r="V783" s="84">
        <v>3.1699999999999999E-2</v>
      </c>
      <c r="W783" s="84">
        <v>0.70850000000000002</v>
      </c>
      <c r="X783" s="44"/>
      <c r="Y783" s="44"/>
    </row>
    <row r="784" spans="1:25">
      <c r="A784" s="82" t="s">
        <v>355</v>
      </c>
      <c r="B784" s="84">
        <v>0.39810000000000001</v>
      </c>
      <c r="C784" s="84">
        <v>0.67820000000000003</v>
      </c>
      <c r="D784" s="84">
        <v>0.45639999999999997</v>
      </c>
      <c r="E784" s="84">
        <v>4.1700000000000001E-2</v>
      </c>
      <c r="F784" s="44"/>
      <c r="G784" s="82" t="s">
        <v>355</v>
      </c>
      <c r="H784" s="84">
        <v>0.6472</v>
      </c>
      <c r="I784" s="84">
        <v>0.74709999999999999</v>
      </c>
      <c r="J784" s="84">
        <v>0.78239999999999998</v>
      </c>
      <c r="K784" s="84">
        <v>0.68069999999999997</v>
      </c>
      <c r="L784" s="44"/>
      <c r="M784" s="82" t="s">
        <v>355</v>
      </c>
      <c r="N784" s="84">
        <v>0.21340000000000001</v>
      </c>
      <c r="O784" s="84">
        <v>8.3000000000000004E-2</v>
      </c>
      <c r="P784" s="84">
        <v>0.19689999999999999</v>
      </c>
      <c r="Q784" s="84">
        <v>0.52270000000000005</v>
      </c>
      <c r="R784" s="44"/>
      <c r="S784" s="82" t="s">
        <v>355</v>
      </c>
      <c r="T784" s="84">
        <v>0.43490000000000001</v>
      </c>
      <c r="U784" s="84">
        <v>0.20330000000000001</v>
      </c>
      <c r="V784" s="84">
        <v>1.5800000000000002E-2</v>
      </c>
      <c r="W784" s="84">
        <v>0.36570000000000003</v>
      </c>
      <c r="X784" s="44"/>
      <c r="Y784" s="44"/>
    </row>
    <row r="785" spans="1:25">
      <c r="A785" s="82" t="s">
        <v>356</v>
      </c>
      <c r="B785" s="84">
        <v>0.4007</v>
      </c>
      <c r="C785" s="84">
        <v>0.74690000000000001</v>
      </c>
      <c r="D785" s="84">
        <v>0.54149999999999998</v>
      </c>
      <c r="E785" s="84">
        <v>2.4799999999999999E-2</v>
      </c>
      <c r="F785" s="44"/>
      <c r="G785" s="82" t="s">
        <v>356</v>
      </c>
      <c r="H785" s="84">
        <v>0.76070000000000004</v>
      </c>
      <c r="I785" s="84">
        <v>0.81869999999999998</v>
      </c>
      <c r="J785" s="84">
        <v>0.81920000000000004</v>
      </c>
      <c r="K785" s="84">
        <v>0.90280000000000005</v>
      </c>
      <c r="L785" s="44"/>
      <c r="M785" s="82" t="s">
        <v>356</v>
      </c>
      <c r="N785" s="84">
        <v>0.25530000000000003</v>
      </c>
      <c r="O785" s="84">
        <v>0.1222</v>
      </c>
      <c r="P785" s="84">
        <v>0.1414</v>
      </c>
      <c r="Q785" s="84">
        <v>0.79590000000000005</v>
      </c>
      <c r="R785" s="44"/>
      <c r="S785" s="82" t="s">
        <v>356</v>
      </c>
      <c r="T785" s="84">
        <v>0.54590000000000005</v>
      </c>
      <c r="U785" s="84">
        <v>0.2737</v>
      </c>
      <c r="V785" s="84">
        <v>4.7399999999999998E-2</v>
      </c>
      <c r="W785" s="84">
        <v>0.26069999999999999</v>
      </c>
      <c r="X785" s="44"/>
      <c r="Y785" s="44"/>
    </row>
    <row r="786" spans="1:25">
      <c r="A786" s="82" t="s">
        <v>357</v>
      </c>
      <c r="B786" s="84">
        <v>0.55630000000000002</v>
      </c>
      <c r="C786" s="84">
        <v>0.81010000000000004</v>
      </c>
      <c r="D786" s="84">
        <v>0.54320000000000002</v>
      </c>
      <c r="E786" s="84">
        <v>2.64E-2</v>
      </c>
      <c r="F786" s="44"/>
      <c r="G786" s="82" t="s">
        <v>357</v>
      </c>
      <c r="H786" s="84">
        <v>0.79330000000000001</v>
      </c>
      <c r="I786" s="84">
        <v>0.88009999999999999</v>
      </c>
      <c r="J786" s="84">
        <v>0.87690000000000001</v>
      </c>
      <c r="K786" s="84">
        <v>0.91339999999999999</v>
      </c>
      <c r="L786" s="44"/>
      <c r="M786" s="82" t="s">
        <v>357</v>
      </c>
      <c r="N786" s="84">
        <v>0.1183</v>
      </c>
      <c r="O786" s="84">
        <v>0.11119999999999999</v>
      </c>
      <c r="P786" s="84">
        <v>7.4899999999999994E-2</v>
      </c>
      <c r="Q786" s="84">
        <v>0.87360000000000004</v>
      </c>
      <c r="R786" s="44"/>
      <c r="S786" s="82" t="s">
        <v>357</v>
      </c>
      <c r="T786" s="84">
        <v>0.4985</v>
      </c>
      <c r="U786" s="84">
        <v>0.2777</v>
      </c>
      <c r="V786" s="84">
        <v>0.12139999999999999</v>
      </c>
      <c r="W786" s="84">
        <v>0.27129999999999999</v>
      </c>
      <c r="X786" s="44"/>
      <c r="Y786" s="44"/>
    </row>
    <row r="787" spans="1:25">
      <c r="A787" s="82" t="s">
        <v>358</v>
      </c>
      <c r="B787" s="84">
        <v>0.57630000000000003</v>
      </c>
      <c r="C787" s="84">
        <v>0.70340000000000003</v>
      </c>
      <c r="D787" s="84">
        <v>0.65010000000000001</v>
      </c>
      <c r="E787" s="84">
        <v>0.14380000000000001</v>
      </c>
      <c r="F787" s="44"/>
      <c r="G787" s="82" t="s">
        <v>358</v>
      </c>
      <c r="H787" s="84">
        <v>0.78190000000000004</v>
      </c>
      <c r="I787" s="84">
        <v>0.80369999999999997</v>
      </c>
      <c r="J787" s="84">
        <v>0.81179999999999997</v>
      </c>
      <c r="K787" s="84">
        <v>0.94079999999999997</v>
      </c>
      <c r="L787" s="44"/>
      <c r="M787" s="82" t="s">
        <v>358</v>
      </c>
      <c r="N787" s="84">
        <v>6.3799999999999996E-2</v>
      </c>
      <c r="O787" s="84">
        <v>0.2082</v>
      </c>
      <c r="P787" s="84">
        <v>4.8599999999999997E-2</v>
      </c>
      <c r="Q787" s="84">
        <v>0.8679</v>
      </c>
      <c r="R787" s="44"/>
      <c r="S787" s="82" t="s">
        <v>358</v>
      </c>
      <c r="T787" s="84">
        <v>0.44400000000000001</v>
      </c>
      <c r="U787" s="84">
        <v>0.3125</v>
      </c>
      <c r="V787" s="84">
        <v>8.5000000000000006E-2</v>
      </c>
      <c r="W787" s="84">
        <v>0.2384</v>
      </c>
      <c r="X787" s="44"/>
      <c r="Y787" s="44"/>
    </row>
    <row r="788" spans="1:25">
      <c r="A788" s="82" t="s">
        <v>359</v>
      </c>
      <c r="B788" s="84">
        <v>0.56340000000000001</v>
      </c>
      <c r="C788" s="84">
        <v>0.73509999999999998</v>
      </c>
      <c r="D788" s="84">
        <v>0.51080000000000003</v>
      </c>
      <c r="E788" s="84">
        <v>0.2225</v>
      </c>
      <c r="F788" s="44"/>
      <c r="G788" s="82" t="s">
        <v>359</v>
      </c>
      <c r="H788" s="84">
        <v>0.72619999999999996</v>
      </c>
      <c r="I788" s="84">
        <v>0.74229999999999996</v>
      </c>
      <c r="J788" s="84">
        <v>0.71909999999999996</v>
      </c>
      <c r="K788" s="84">
        <v>0.92800000000000005</v>
      </c>
      <c r="L788" s="44"/>
      <c r="M788" s="82" t="s">
        <v>359</v>
      </c>
      <c r="N788" s="84">
        <v>5.3600000000000002E-2</v>
      </c>
      <c r="O788" s="84">
        <v>0.3206</v>
      </c>
      <c r="P788" s="84">
        <v>7.0300000000000001E-2</v>
      </c>
      <c r="Q788" s="84">
        <v>0.86519999999999997</v>
      </c>
      <c r="R788" s="44"/>
      <c r="S788" s="82" t="s">
        <v>359</v>
      </c>
      <c r="T788" s="84">
        <v>0.30690000000000001</v>
      </c>
      <c r="U788" s="84">
        <v>0.42730000000000001</v>
      </c>
      <c r="V788" s="84">
        <v>0.11609999999999999</v>
      </c>
      <c r="W788" s="84">
        <v>0.223</v>
      </c>
      <c r="X788" s="44"/>
      <c r="Y788" s="44"/>
    </row>
    <row r="789" spans="1:25">
      <c r="A789" s="82" t="s">
        <v>360</v>
      </c>
      <c r="B789" s="84">
        <v>0.55630000000000002</v>
      </c>
      <c r="C789" s="84">
        <v>0.77090000000000003</v>
      </c>
      <c r="D789" s="84">
        <v>0.52439999999999998</v>
      </c>
      <c r="E789" s="84">
        <v>0.23269999999999999</v>
      </c>
      <c r="F789" s="44"/>
      <c r="G789" s="82" t="s">
        <v>360</v>
      </c>
      <c r="H789" s="84">
        <v>0.59189999999999998</v>
      </c>
      <c r="I789" s="84">
        <v>0.65759999999999996</v>
      </c>
      <c r="J789" s="84">
        <v>0.59309999999999996</v>
      </c>
      <c r="K789" s="84">
        <v>0.72809999999999997</v>
      </c>
      <c r="L789" s="44"/>
      <c r="M789" s="82" t="s">
        <v>360</v>
      </c>
      <c r="N789" s="84">
        <v>4.1000000000000002E-2</v>
      </c>
      <c r="O789" s="84">
        <v>0.34570000000000001</v>
      </c>
      <c r="P789" s="84">
        <v>9.6799999999999997E-2</v>
      </c>
      <c r="Q789" s="84">
        <v>0.74470000000000003</v>
      </c>
      <c r="R789" s="44"/>
      <c r="S789" s="82" t="s">
        <v>360</v>
      </c>
      <c r="T789" s="84">
        <v>8.2500000000000004E-2</v>
      </c>
      <c r="U789" s="84">
        <v>0.45319999999999999</v>
      </c>
      <c r="V789" s="84">
        <v>0.18920000000000001</v>
      </c>
      <c r="W789" s="84">
        <v>0.1875</v>
      </c>
      <c r="X789" s="44"/>
      <c r="Y789" s="44"/>
    </row>
    <row r="790" spans="1:25">
      <c r="A790" s="82" t="s">
        <v>361</v>
      </c>
      <c r="B790" s="84">
        <v>0.52549999999999997</v>
      </c>
      <c r="C790" s="84">
        <v>0.76980000000000004</v>
      </c>
      <c r="D790" s="84">
        <v>0.44350000000000001</v>
      </c>
      <c r="E790" s="84">
        <v>7.7499999999999999E-2</v>
      </c>
      <c r="F790" s="44"/>
      <c r="G790" s="82" t="s">
        <v>361</v>
      </c>
      <c r="H790" s="84">
        <v>0.43290000000000001</v>
      </c>
      <c r="I790" s="84">
        <v>0.47599999999999998</v>
      </c>
      <c r="J790" s="84">
        <v>0.35770000000000002</v>
      </c>
      <c r="K790" s="84">
        <v>0.4461</v>
      </c>
      <c r="L790" s="44"/>
      <c r="M790" s="82" t="s">
        <v>361</v>
      </c>
      <c r="N790" s="84">
        <v>3.8800000000000001E-2</v>
      </c>
      <c r="O790" s="84">
        <v>0.34660000000000002</v>
      </c>
      <c r="P790" s="84">
        <v>0.157</v>
      </c>
      <c r="Q790" s="84">
        <v>0.82520000000000004</v>
      </c>
      <c r="R790" s="44"/>
      <c r="S790" s="82" t="s">
        <v>361</v>
      </c>
      <c r="T790" s="84">
        <v>3.61E-2</v>
      </c>
      <c r="U790" s="84">
        <v>0.52890000000000004</v>
      </c>
      <c r="V790" s="84">
        <v>0.19800000000000001</v>
      </c>
      <c r="W790" s="84">
        <v>0.1769</v>
      </c>
      <c r="X790" s="44"/>
      <c r="Y790" s="44"/>
    </row>
    <row r="791" spans="1:25">
      <c r="A791" s="82" t="s">
        <v>362</v>
      </c>
      <c r="B791" s="84">
        <v>0.25779999999999997</v>
      </c>
      <c r="C791" s="84">
        <v>0.68459999999999999</v>
      </c>
      <c r="D791" s="84">
        <v>0</v>
      </c>
      <c r="E791" s="84">
        <v>3.5000000000000001E-3</v>
      </c>
      <c r="F791" s="44"/>
      <c r="G791" s="82" t="s">
        <v>362</v>
      </c>
      <c r="H791" s="84">
        <v>0.19500000000000001</v>
      </c>
      <c r="I791" s="84">
        <v>0.25509999999999999</v>
      </c>
      <c r="J791" s="84">
        <v>0.1002</v>
      </c>
      <c r="K791" s="84">
        <v>0.19089999999999999</v>
      </c>
      <c r="L791" s="44"/>
      <c r="M791" s="82" t="s">
        <v>362</v>
      </c>
      <c r="N791" s="84">
        <v>4.5100000000000001E-2</v>
      </c>
      <c r="O791" s="84">
        <v>0.4642</v>
      </c>
      <c r="P791" s="84">
        <v>0.2339</v>
      </c>
      <c r="Q791" s="84">
        <v>0.88249999999999995</v>
      </c>
      <c r="R791" s="44"/>
      <c r="S791" s="82" t="s">
        <v>362</v>
      </c>
      <c r="T791" s="84">
        <v>3.6400000000000002E-2</v>
      </c>
      <c r="U791" s="84">
        <v>0.50080000000000002</v>
      </c>
      <c r="V791" s="84">
        <v>0.15870000000000001</v>
      </c>
      <c r="W791" s="84">
        <v>0.19750000000000001</v>
      </c>
      <c r="X791" s="44"/>
      <c r="Y791" s="44"/>
    </row>
    <row r="792" spans="1:25">
      <c r="A792" s="82" t="s">
        <v>363</v>
      </c>
      <c r="B792" s="84">
        <v>0</v>
      </c>
      <c r="C792" s="84">
        <v>2.3E-2</v>
      </c>
      <c r="D792" s="84">
        <v>0</v>
      </c>
      <c r="E792" s="84">
        <v>0</v>
      </c>
      <c r="F792" s="44"/>
      <c r="G792" s="82" t="s">
        <v>363</v>
      </c>
      <c r="H792" s="84">
        <v>3.9399999999999998E-2</v>
      </c>
      <c r="I792" s="84">
        <v>5.28E-2</v>
      </c>
      <c r="J792" s="84">
        <v>0</v>
      </c>
      <c r="K792" s="84">
        <v>2E-3</v>
      </c>
      <c r="L792" s="44"/>
      <c r="M792" s="82" t="s">
        <v>363</v>
      </c>
      <c r="N792" s="84">
        <v>5.1700000000000003E-2</v>
      </c>
      <c r="O792" s="84">
        <v>0.54120000000000001</v>
      </c>
      <c r="P792" s="84">
        <v>0.26669999999999999</v>
      </c>
      <c r="Q792" s="84">
        <v>0.90359999999999996</v>
      </c>
      <c r="R792" s="44"/>
      <c r="S792" s="82" t="s">
        <v>363</v>
      </c>
      <c r="T792" s="84">
        <v>5.2699999999999997E-2</v>
      </c>
      <c r="U792" s="84">
        <v>0.50380000000000003</v>
      </c>
      <c r="V792" s="84">
        <v>0.18920000000000001</v>
      </c>
      <c r="W792" s="84">
        <v>0.35599999999999998</v>
      </c>
      <c r="X792" s="44"/>
      <c r="Y792" s="44"/>
    </row>
    <row r="793" spans="1:25">
      <c r="A793" s="82" t="s">
        <v>364</v>
      </c>
      <c r="B793" s="84">
        <v>0</v>
      </c>
      <c r="C793" s="84">
        <v>0</v>
      </c>
      <c r="D793" s="84">
        <v>0</v>
      </c>
      <c r="E793" s="84">
        <v>0</v>
      </c>
      <c r="F793" s="44"/>
      <c r="G793" s="82" t="s">
        <v>364</v>
      </c>
      <c r="H793" s="84">
        <v>0</v>
      </c>
      <c r="I793" s="84">
        <v>1E-4</v>
      </c>
      <c r="J793" s="84">
        <v>0</v>
      </c>
      <c r="K793" s="84">
        <v>0</v>
      </c>
      <c r="L793" s="44"/>
      <c r="M793" s="82" t="s">
        <v>364</v>
      </c>
      <c r="N793" s="84">
        <v>0.12280000000000001</v>
      </c>
      <c r="O793" s="84">
        <v>0.3221</v>
      </c>
      <c r="P793" s="84">
        <v>0.30740000000000001</v>
      </c>
      <c r="Q793" s="84">
        <v>0.89380000000000004</v>
      </c>
      <c r="R793" s="44"/>
      <c r="S793" s="82" t="s">
        <v>364</v>
      </c>
      <c r="T793" s="84">
        <v>8.5000000000000006E-2</v>
      </c>
      <c r="U793" s="84">
        <v>0.58309999999999995</v>
      </c>
      <c r="V793" s="84">
        <v>0.15629999999999999</v>
      </c>
      <c r="W793" s="84">
        <v>0.43180000000000002</v>
      </c>
      <c r="X793" s="44"/>
      <c r="Y793" s="44"/>
    </row>
    <row r="794" spans="1:25">
      <c r="A794" s="82" t="s">
        <v>365</v>
      </c>
      <c r="B794" s="84">
        <v>0</v>
      </c>
      <c r="C794" s="84">
        <v>0</v>
      </c>
      <c r="D794" s="84">
        <v>0</v>
      </c>
      <c r="E794" s="84">
        <v>0</v>
      </c>
      <c r="F794" s="44"/>
      <c r="G794" s="82" t="s">
        <v>365</v>
      </c>
      <c r="H794" s="84">
        <v>0</v>
      </c>
      <c r="I794" s="84">
        <v>0</v>
      </c>
      <c r="J794" s="84">
        <v>0</v>
      </c>
      <c r="K794" s="84">
        <v>0</v>
      </c>
      <c r="L794" s="44"/>
      <c r="M794" s="82" t="s">
        <v>365</v>
      </c>
      <c r="N794" s="84">
        <v>0.2208</v>
      </c>
      <c r="O794" s="84">
        <v>0.17069999999999999</v>
      </c>
      <c r="P794" s="84">
        <v>0.36870000000000003</v>
      </c>
      <c r="Q794" s="84">
        <v>0.88570000000000004</v>
      </c>
      <c r="R794" s="44"/>
      <c r="S794" s="82" t="s">
        <v>365</v>
      </c>
      <c r="T794" s="84">
        <v>0.10489999999999999</v>
      </c>
      <c r="U794" s="84">
        <v>0.67849999999999999</v>
      </c>
      <c r="V794" s="84">
        <v>0.13700000000000001</v>
      </c>
      <c r="W794" s="84">
        <v>0.51490000000000002</v>
      </c>
      <c r="X794" s="44"/>
      <c r="Y794" s="44"/>
    </row>
    <row r="795" spans="1:25">
      <c r="A795" s="82" t="s">
        <v>366</v>
      </c>
      <c r="B795" s="84">
        <v>0</v>
      </c>
      <c r="C795" s="84">
        <v>0</v>
      </c>
      <c r="D795" s="84">
        <v>0</v>
      </c>
      <c r="E795" s="84">
        <v>0</v>
      </c>
      <c r="F795" s="44"/>
      <c r="G795" s="82" t="s">
        <v>366</v>
      </c>
      <c r="H795" s="84">
        <v>0</v>
      </c>
      <c r="I795" s="84">
        <v>0</v>
      </c>
      <c r="J795" s="84">
        <v>0</v>
      </c>
      <c r="K795" s="84">
        <v>0</v>
      </c>
      <c r="L795" s="44"/>
      <c r="M795" s="82" t="s">
        <v>366</v>
      </c>
      <c r="N795" s="84">
        <v>0.25700000000000001</v>
      </c>
      <c r="O795" s="84">
        <v>0.14699999999999999</v>
      </c>
      <c r="P795" s="84">
        <v>0.38319999999999999</v>
      </c>
      <c r="Q795" s="84">
        <v>0.90559999999999996</v>
      </c>
      <c r="R795" s="44"/>
      <c r="S795" s="82" t="s">
        <v>366</v>
      </c>
      <c r="T795" s="84">
        <v>0.1174</v>
      </c>
      <c r="U795" s="84">
        <v>0.67649999999999999</v>
      </c>
      <c r="V795" s="84">
        <v>4.5900000000000003E-2</v>
      </c>
      <c r="W795" s="84">
        <v>0.62119999999999997</v>
      </c>
      <c r="X795" s="44"/>
      <c r="Y795" s="44"/>
    </row>
    <row r="796" spans="1:25">
      <c r="A796" s="82" t="s">
        <v>367</v>
      </c>
      <c r="B796" s="84">
        <v>0</v>
      </c>
      <c r="C796" s="84">
        <v>0</v>
      </c>
      <c r="D796" s="84">
        <v>0</v>
      </c>
      <c r="E796" s="84">
        <v>0</v>
      </c>
      <c r="F796" s="44"/>
      <c r="G796" s="82" t="s">
        <v>367</v>
      </c>
      <c r="H796" s="84">
        <v>0</v>
      </c>
      <c r="I796" s="84">
        <v>0</v>
      </c>
      <c r="J796" s="84">
        <v>0</v>
      </c>
      <c r="K796" s="84">
        <v>0</v>
      </c>
      <c r="L796" s="44"/>
      <c r="M796" s="82" t="s">
        <v>367</v>
      </c>
      <c r="N796" s="84">
        <v>0.34329999999999999</v>
      </c>
      <c r="O796" s="84">
        <v>0.1701</v>
      </c>
      <c r="P796" s="84">
        <v>0.34420000000000001</v>
      </c>
      <c r="Q796" s="84">
        <v>0.89090000000000003</v>
      </c>
      <c r="R796" s="44"/>
      <c r="S796" s="82" t="s">
        <v>367</v>
      </c>
      <c r="T796" s="84">
        <v>0.1406</v>
      </c>
      <c r="U796" s="84">
        <v>0.5998</v>
      </c>
      <c r="V796" s="84">
        <v>7.3000000000000001E-3</v>
      </c>
      <c r="W796" s="84">
        <v>0.62139999999999995</v>
      </c>
      <c r="X796" s="44"/>
      <c r="Y796" s="44"/>
    </row>
    <row r="797" spans="1:25">
      <c r="A797" s="82" t="s">
        <v>368</v>
      </c>
      <c r="B797" s="84">
        <v>0</v>
      </c>
      <c r="C797" s="84">
        <v>0</v>
      </c>
      <c r="D797" s="84">
        <v>0</v>
      </c>
      <c r="E797" s="84">
        <v>0</v>
      </c>
      <c r="F797" s="44"/>
      <c r="G797" s="82" t="s">
        <v>368</v>
      </c>
      <c r="H797" s="84">
        <v>0</v>
      </c>
      <c r="I797" s="84">
        <v>0</v>
      </c>
      <c r="J797" s="84">
        <v>0</v>
      </c>
      <c r="K797" s="84">
        <v>0</v>
      </c>
      <c r="L797" s="44"/>
      <c r="M797" s="82" t="s">
        <v>368</v>
      </c>
      <c r="N797" s="84">
        <v>0.29120000000000001</v>
      </c>
      <c r="O797" s="84">
        <v>0.19769999999999999</v>
      </c>
      <c r="P797" s="84">
        <v>0.29370000000000002</v>
      </c>
      <c r="Q797" s="84">
        <v>0.88039999999999996</v>
      </c>
      <c r="R797" s="44"/>
      <c r="S797" s="82" t="s">
        <v>368</v>
      </c>
      <c r="T797" s="84">
        <v>6.9000000000000006E-2</v>
      </c>
      <c r="U797" s="84">
        <v>0.51380000000000003</v>
      </c>
      <c r="V797" s="84">
        <v>2.2499999999999999E-2</v>
      </c>
      <c r="W797" s="84">
        <v>0.60580000000000001</v>
      </c>
      <c r="X797" s="44"/>
      <c r="Y797" s="44"/>
    </row>
    <row r="798" spans="1:25">
      <c r="A798" s="115" t="s">
        <v>369</v>
      </c>
      <c r="B798" s="84">
        <v>0</v>
      </c>
      <c r="C798" s="84">
        <v>0</v>
      </c>
      <c r="D798" s="84">
        <v>0</v>
      </c>
      <c r="E798" s="84">
        <v>0</v>
      </c>
      <c r="F798" s="44"/>
      <c r="G798" s="115" t="s">
        <v>369</v>
      </c>
      <c r="H798" s="84">
        <v>0</v>
      </c>
      <c r="I798" s="84">
        <v>0</v>
      </c>
      <c r="J798" s="84">
        <v>0</v>
      </c>
      <c r="K798" s="84">
        <v>0</v>
      </c>
      <c r="L798" s="44"/>
      <c r="M798" s="115" t="s">
        <v>369</v>
      </c>
      <c r="N798" s="84">
        <v>0.26069999999999999</v>
      </c>
      <c r="O798" s="84">
        <v>0.17080000000000001</v>
      </c>
      <c r="P798" s="84">
        <v>0.2525</v>
      </c>
      <c r="Q798" s="84">
        <v>0.7873</v>
      </c>
      <c r="R798" s="44"/>
      <c r="S798" s="115" t="s">
        <v>369</v>
      </c>
      <c r="T798" s="84">
        <v>3.1800000000000002E-2</v>
      </c>
      <c r="U798" s="84">
        <v>0.4299</v>
      </c>
      <c r="V798" s="84">
        <v>1.5800000000000002E-2</v>
      </c>
      <c r="W798" s="84">
        <v>0.56279999999999997</v>
      </c>
      <c r="X798" s="44"/>
      <c r="Y798" s="44"/>
    </row>
    <row r="799" spans="1:25">
      <c r="A799" s="82" t="s">
        <v>370</v>
      </c>
      <c r="B799" s="84">
        <v>0</v>
      </c>
      <c r="C799" s="84">
        <v>0</v>
      </c>
      <c r="D799" s="84">
        <v>0</v>
      </c>
      <c r="E799" s="84">
        <v>0</v>
      </c>
      <c r="F799" s="44"/>
      <c r="G799" s="82" t="s">
        <v>370</v>
      </c>
      <c r="H799" s="84">
        <v>0</v>
      </c>
      <c r="I799" s="84">
        <v>0</v>
      </c>
      <c r="J799" s="84">
        <v>0</v>
      </c>
      <c r="K799" s="84">
        <v>0</v>
      </c>
      <c r="L799" s="44"/>
      <c r="M799" s="82" t="s">
        <v>370</v>
      </c>
      <c r="N799" s="84">
        <v>0.25180000000000002</v>
      </c>
      <c r="O799" s="84">
        <v>0.1206</v>
      </c>
      <c r="P799" s="84">
        <v>0.20300000000000001</v>
      </c>
      <c r="Q799" s="84">
        <v>0.64610000000000001</v>
      </c>
      <c r="R799" s="44"/>
      <c r="S799" s="82" t="s">
        <v>370</v>
      </c>
      <c r="T799" s="84">
        <v>2.4299999999999999E-2</v>
      </c>
      <c r="U799" s="84">
        <v>0.2838</v>
      </c>
      <c r="V799" s="84">
        <v>3.0200000000000001E-2</v>
      </c>
      <c r="W799" s="84">
        <v>0.52080000000000004</v>
      </c>
      <c r="X799" s="44"/>
      <c r="Y799" s="44"/>
    </row>
    <row r="800" spans="1:25">
      <c r="A800" s="82" t="s">
        <v>371</v>
      </c>
      <c r="B800" s="84">
        <v>0</v>
      </c>
      <c r="C800" s="84">
        <v>0</v>
      </c>
      <c r="D800" s="84">
        <v>0</v>
      </c>
      <c r="E800" s="84">
        <v>0</v>
      </c>
      <c r="F800" s="44"/>
      <c r="G800" s="82" t="s">
        <v>371</v>
      </c>
      <c r="H800" s="84">
        <v>0</v>
      </c>
      <c r="I800" s="84">
        <v>0</v>
      </c>
      <c r="J800" s="84">
        <v>0</v>
      </c>
      <c r="K800" s="84">
        <v>0</v>
      </c>
      <c r="L800" s="44"/>
      <c r="M800" s="82" t="s">
        <v>371</v>
      </c>
      <c r="N800" s="84">
        <v>0.2077</v>
      </c>
      <c r="O800" s="84">
        <v>0.1051</v>
      </c>
      <c r="P800" s="84">
        <v>0.1656</v>
      </c>
      <c r="Q800" s="84">
        <v>0.48520000000000002</v>
      </c>
      <c r="R800" s="44"/>
      <c r="S800" s="82" t="s">
        <v>371</v>
      </c>
      <c r="T800" s="84">
        <v>2.5999999999999999E-2</v>
      </c>
      <c r="U800" s="84">
        <v>0.1769</v>
      </c>
      <c r="V800" s="84">
        <v>4.7300000000000002E-2</v>
      </c>
      <c r="W800" s="84">
        <v>0.46210000000000001</v>
      </c>
      <c r="X800" s="44"/>
      <c r="Y800" s="44"/>
    </row>
    <row r="801" spans="1:25">
      <c r="A801" s="82" t="s">
        <v>372</v>
      </c>
      <c r="B801" s="84">
        <v>0</v>
      </c>
      <c r="C801" s="84">
        <v>0</v>
      </c>
      <c r="D801" s="84">
        <v>0</v>
      </c>
      <c r="E801" s="84">
        <v>0</v>
      </c>
      <c r="F801" s="44"/>
      <c r="G801" s="82" t="s">
        <v>372</v>
      </c>
      <c r="H801" s="84">
        <v>0</v>
      </c>
      <c r="I801" s="84">
        <v>0</v>
      </c>
      <c r="J801" s="84">
        <v>0</v>
      </c>
      <c r="K801" s="84">
        <v>0</v>
      </c>
      <c r="L801" s="44"/>
      <c r="M801" s="82" t="s">
        <v>372</v>
      </c>
      <c r="N801" s="84">
        <v>0.18029999999999999</v>
      </c>
      <c r="O801" s="84">
        <v>4.4299999999999999E-2</v>
      </c>
      <c r="P801" s="84">
        <v>0.10539999999999999</v>
      </c>
      <c r="Q801" s="84">
        <v>0.35920000000000002</v>
      </c>
      <c r="R801" s="44"/>
      <c r="S801" s="82" t="s">
        <v>372</v>
      </c>
      <c r="T801" s="84">
        <v>2.35E-2</v>
      </c>
      <c r="U801" s="84">
        <v>0.1434</v>
      </c>
      <c r="V801" s="84">
        <v>8.3299999999999999E-2</v>
      </c>
      <c r="W801" s="84">
        <v>0.47949999999999998</v>
      </c>
      <c r="X801" s="44"/>
      <c r="Y801" s="44"/>
    </row>
    <row r="802" spans="1:25">
      <c r="A802" s="82" t="s">
        <v>373</v>
      </c>
      <c r="B802" s="84">
        <v>0</v>
      </c>
      <c r="C802" s="84">
        <v>0</v>
      </c>
      <c r="D802" s="84">
        <v>0</v>
      </c>
      <c r="E802" s="84">
        <v>0</v>
      </c>
      <c r="F802" s="44"/>
      <c r="G802" s="82" t="s">
        <v>373</v>
      </c>
      <c r="H802" s="84">
        <v>0</v>
      </c>
      <c r="I802" s="84">
        <v>0</v>
      </c>
      <c r="J802" s="84">
        <v>0</v>
      </c>
      <c r="K802" s="84">
        <v>0</v>
      </c>
      <c r="L802" s="44"/>
      <c r="M802" s="82" t="s">
        <v>373</v>
      </c>
      <c r="N802" s="84">
        <v>0.19120000000000001</v>
      </c>
      <c r="O802" s="84">
        <v>1.47E-2</v>
      </c>
      <c r="P802" s="84">
        <v>9.6600000000000005E-2</v>
      </c>
      <c r="Q802" s="84">
        <v>0.3226</v>
      </c>
      <c r="R802" s="44"/>
      <c r="S802" s="82" t="s">
        <v>373</v>
      </c>
      <c r="T802" s="84">
        <v>8.5900000000000004E-2</v>
      </c>
      <c r="U802" s="84">
        <v>0.1012</v>
      </c>
      <c r="V802" s="84">
        <v>0.14610000000000001</v>
      </c>
      <c r="W802" s="84">
        <v>0.4955</v>
      </c>
      <c r="X802" s="44"/>
      <c r="Y802" s="44"/>
    </row>
    <row r="803" spans="1:25">
      <c r="A803" s="82" t="s">
        <v>374</v>
      </c>
      <c r="B803" s="84">
        <v>0</v>
      </c>
      <c r="C803" s="84">
        <v>0</v>
      </c>
      <c r="D803" s="84">
        <v>0</v>
      </c>
      <c r="E803" s="84">
        <v>0</v>
      </c>
      <c r="F803" s="44"/>
      <c r="G803" s="82" t="s">
        <v>374</v>
      </c>
      <c r="H803" s="84">
        <v>0</v>
      </c>
      <c r="I803" s="84">
        <v>0</v>
      </c>
      <c r="J803" s="84">
        <v>0</v>
      </c>
      <c r="K803" s="84">
        <v>0</v>
      </c>
      <c r="L803" s="44"/>
      <c r="M803" s="82" t="s">
        <v>374</v>
      </c>
      <c r="N803" s="84">
        <v>0.18360000000000001</v>
      </c>
      <c r="O803" s="84">
        <v>9.9000000000000008E-3</v>
      </c>
      <c r="P803" s="84">
        <v>0.154</v>
      </c>
      <c r="Q803" s="84">
        <v>0.30909999999999999</v>
      </c>
      <c r="R803" s="44"/>
      <c r="S803" s="82" t="s">
        <v>374</v>
      </c>
      <c r="T803" s="84">
        <v>8.5000000000000006E-2</v>
      </c>
      <c r="U803" s="84">
        <v>8.3500000000000005E-2</v>
      </c>
      <c r="V803" s="84">
        <v>0.1668</v>
      </c>
      <c r="W803" s="84">
        <v>0.51970000000000005</v>
      </c>
      <c r="X803" s="44"/>
      <c r="Y803" s="44"/>
    </row>
    <row r="804" spans="1:25">
      <c r="A804" s="82" t="s">
        <v>375</v>
      </c>
      <c r="B804" s="84">
        <v>0</v>
      </c>
      <c r="C804" s="84">
        <v>0</v>
      </c>
      <c r="D804" s="84">
        <v>0</v>
      </c>
      <c r="E804" s="84">
        <v>0</v>
      </c>
      <c r="F804" s="44"/>
      <c r="G804" s="82" t="s">
        <v>375</v>
      </c>
      <c r="H804" s="84">
        <v>4.8500000000000001E-2</v>
      </c>
      <c r="I804" s="84">
        <v>3.2500000000000001E-2</v>
      </c>
      <c r="J804" s="84">
        <v>4.8999999999999998E-3</v>
      </c>
      <c r="K804" s="84">
        <v>0</v>
      </c>
      <c r="L804" s="44"/>
      <c r="M804" s="82" t="s">
        <v>375</v>
      </c>
      <c r="N804" s="84">
        <v>0.15640000000000001</v>
      </c>
      <c r="O804" s="84">
        <v>1.6500000000000001E-2</v>
      </c>
      <c r="P804" s="84">
        <v>0.1512</v>
      </c>
      <c r="Q804" s="84">
        <v>0.26490000000000002</v>
      </c>
      <c r="R804" s="44"/>
      <c r="S804" s="82" t="s">
        <v>375</v>
      </c>
      <c r="T804" s="84">
        <v>0.1016</v>
      </c>
      <c r="U804" s="84">
        <v>7.7799999999999994E-2</v>
      </c>
      <c r="V804" s="84">
        <v>0.1222</v>
      </c>
      <c r="W804" s="84">
        <v>0.50480000000000003</v>
      </c>
      <c r="X804" s="44"/>
      <c r="Y804" s="44"/>
    </row>
    <row r="805" spans="1:25">
      <c r="A805" s="82" t="s">
        <v>376</v>
      </c>
      <c r="B805" s="84">
        <v>0</v>
      </c>
      <c r="C805" s="84">
        <v>0</v>
      </c>
      <c r="D805" s="84">
        <v>0</v>
      </c>
      <c r="E805" s="84">
        <v>0</v>
      </c>
      <c r="F805" s="44"/>
      <c r="G805" s="82" t="s">
        <v>376</v>
      </c>
      <c r="H805" s="84">
        <v>0.20780000000000001</v>
      </c>
      <c r="I805" s="84">
        <v>0.1802</v>
      </c>
      <c r="J805" s="84">
        <v>0.1764</v>
      </c>
      <c r="K805" s="84">
        <v>1.6E-2</v>
      </c>
      <c r="L805" s="44"/>
      <c r="M805" s="82" t="s">
        <v>376</v>
      </c>
      <c r="N805" s="84">
        <v>0.1021</v>
      </c>
      <c r="O805" s="84">
        <v>1.14E-2</v>
      </c>
      <c r="P805" s="84">
        <v>0.115</v>
      </c>
      <c r="Q805" s="84">
        <v>0.27850000000000003</v>
      </c>
      <c r="R805" s="44"/>
      <c r="S805" s="82" t="s">
        <v>376</v>
      </c>
      <c r="T805" s="84">
        <v>7.5899999999999995E-2</v>
      </c>
      <c r="U805" s="84">
        <v>0.14050000000000001</v>
      </c>
      <c r="V805" s="84">
        <v>7.3300000000000004E-2</v>
      </c>
      <c r="W805" s="84">
        <v>0.56040000000000001</v>
      </c>
      <c r="X805" s="44"/>
      <c r="Y805" s="44"/>
    </row>
    <row r="806" spans="1:25">
      <c r="A806" s="82" t="s">
        <v>377</v>
      </c>
      <c r="B806" s="84">
        <v>0.1065</v>
      </c>
      <c r="C806" s="84">
        <v>0.24340000000000001</v>
      </c>
      <c r="D806" s="84">
        <v>0</v>
      </c>
      <c r="E806" s="84">
        <v>0</v>
      </c>
      <c r="F806" s="44"/>
      <c r="G806" s="82" t="s">
        <v>377</v>
      </c>
      <c r="H806" s="84">
        <v>0.3619</v>
      </c>
      <c r="I806" s="84">
        <v>0.39479999999999998</v>
      </c>
      <c r="J806" s="84">
        <v>0.43330000000000002</v>
      </c>
      <c r="K806" s="84">
        <v>0.23130000000000001</v>
      </c>
      <c r="L806" s="44"/>
      <c r="M806" s="82" t="s">
        <v>377</v>
      </c>
      <c r="N806" s="84">
        <v>7.0400000000000004E-2</v>
      </c>
      <c r="O806" s="84">
        <v>2.3300000000000001E-2</v>
      </c>
      <c r="P806" s="84">
        <v>9.3100000000000002E-2</v>
      </c>
      <c r="Q806" s="84">
        <v>0.2969</v>
      </c>
      <c r="R806" s="44"/>
      <c r="S806" s="82" t="s">
        <v>377</v>
      </c>
      <c r="T806" s="84">
        <v>6.8000000000000005E-2</v>
      </c>
      <c r="U806" s="84">
        <v>0.21479999999999999</v>
      </c>
      <c r="V806" s="84">
        <v>5.3400000000000003E-2</v>
      </c>
      <c r="W806" s="84">
        <v>0.59340000000000004</v>
      </c>
      <c r="X806" s="44"/>
      <c r="Y806" s="44"/>
    </row>
    <row r="807" spans="1:25">
      <c r="A807" s="82" t="s">
        <v>378</v>
      </c>
      <c r="B807" s="84">
        <v>0.29759999999999998</v>
      </c>
      <c r="C807" s="84">
        <v>0.67930000000000001</v>
      </c>
      <c r="D807" s="84">
        <v>5.2400000000000002E-2</v>
      </c>
      <c r="E807" s="84">
        <v>8.2900000000000001E-2</v>
      </c>
      <c r="F807" s="44"/>
      <c r="G807" s="82" t="s">
        <v>378</v>
      </c>
      <c r="H807" s="84">
        <v>0.60019999999999996</v>
      </c>
      <c r="I807" s="84">
        <v>0.62160000000000004</v>
      </c>
      <c r="J807" s="84">
        <v>0.63129999999999997</v>
      </c>
      <c r="K807" s="84">
        <v>0.48359999999999997</v>
      </c>
      <c r="L807" s="44"/>
      <c r="M807" s="82" t="s">
        <v>378</v>
      </c>
      <c r="N807" s="84">
        <v>7.6999999999999999E-2</v>
      </c>
      <c r="O807" s="84">
        <v>9.4999999999999998E-3</v>
      </c>
      <c r="P807" s="84">
        <v>5.2900000000000003E-2</v>
      </c>
      <c r="Q807" s="84">
        <v>0.2273</v>
      </c>
      <c r="R807" s="44"/>
      <c r="S807" s="82" t="s">
        <v>378</v>
      </c>
      <c r="T807" s="84">
        <v>8.0500000000000002E-2</v>
      </c>
      <c r="U807" s="84">
        <v>0.24030000000000001</v>
      </c>
      <c r="V807" s="84">
        <v>0.1535</v>
      </c>
      <c r="W807" s="84">
        <v>0.45240000000000002</v>
      </c>
      <c r="X807" s="44"/>
      <c r="Y807" s="44"/>
    </row>
    <row r="808" spans="1:25">
      <c r="A808" s="82" t="s">
        <v>379</v>
      </c>
      <c r="B808" s="84">
        <v>0.54910000000000003</v>
      </c>
      <c r="C808" s="84">
        <v>0.79910000000000003</v>
      </c>
      <c r="D808" s="84">
        <v>0.28589999999999999</v>
      </c>
      <c r="E808" s="84">
        <v>0.2213</v>
      </c>
      <c r="F808" s="44"/>
      <c r="G808" s="82" t="s">
        <v>379</v>
      </c>
      <c r="H808" s="84">
        <v>0.75280000000000002</v>
      </c>
      <c r="I808" s="84">
        <v>0.76180000000000003</v>
      </c>
      <c r="J808" s="84">
        <v>0.7661</v>
      </c>
      <c r="K808" s="84">
        <v>0.69379999999999997</v>
      </c>
      <c r="L808" s="44"/>
      <c r="M808" s="82" t="s">
        <v>379</v>
      </c>
      <c r="N808" s="84">
        <v>8.3400000000000002E-2</v>
      </c>
      <c r="O808" s="84">
        <v>1.2500000000000001E-2</v>
      </c>
      <c r="P808" s="84">
        <v>4.3700000000000003E-2</v>
      </c>
      <c r="Q808" s="84">
        <v>7.6399999999999996E-2</v>
      </c>
      <c r="R808" s="44"/>
      <c r="S808" s="82" t="s">
        <v>379</v>
      </c>
      <c r="T808" s="84">
        <v>6.7900000000000002E-2</v>
      </c>
      <c r="U808" s="84">
        <v>0.3553</v>
      </c>
      <c r="V808" s="84">
        <v>0.113</v>
      </c>
      <c r="W808" s="84">
        <v>0.34370000000000001</v>
      </c>
      <c r="X808" s="44"/>
      <c r="Y808" s="44"/>
    </row>
    <row r="809" spans="1:25">
      <c r="A809" s="82" t="s">
        <v>380</v>
      </c>
      <c r="B809" s="84">
        <v>0.66739999999999999</v>
      </c>
      <c r="C809" s="84">
        <v>0.82630000000000003</v>
      </c>
      <c r="D809" s="84">
        <v>0.42209999999999998</v>
      </c>
      <c r="E809" s="84">
        <v>0.20730000000000001</v>
      </c>
      <c r="F809" s="44"/>
      <c r="G809" s="82" t="s">
        <v>380</v>
      </c>
      <c r="H809" s="84">
        <v>0.81520000000000004</v>
      </c>
      <c r="I809" s="84">
        <v>0.86350000000000005</v>
      </c>
      <c r="J809" s="84">
        <v>0.86509999999999998</v>
      </c>
      <c r="K809" s="84">
        <v>0.75160000000000005</v>
      </c>
      <c r="L809" s="44"/>
      <c r="M809" s="82" t="s">
        <v>380</v>
      </c>
      <c r="N809" s="84">
        <v>0.15540000000000001</v>
      </c>
      <c r="O809" s="84">
        <v>4.1799999999999997E-2</v>
      </c>
      <c r="P809" s="84">
        <v>4.36E-2</v>
      </c>
      <c r="Q809" s="84">
        <v>3.4799999999999998E-2</v>
      </c>
      <c r="R809" s="44"/>
      <c r="S809" s="82" t="s">
        <v>380</v>
      </c>
      <c r="T809" s="84">
        <v>7.5800000000000006E-2</v>
      </c>
      <c r="U809" s="84">
        <v>0.44629999999999997</v>
      </c>
      <c r="V809" s="84">
        <v>7.2400000000000006E-2</v>
      </c>
      <c r="W809" s="84">
        <v>0.27579999999999999</v>
      </c>
      <c r="X809" s="44"/>
      <c r="Y809" s="44"/>
    </row>
    <row r="810" spans="1:25">
      <c r="A810" s="82" t="s">
        <v>381</v>
      </c>
      <c r="B810" s="84">
        <v>0.63660000000000005</v>
      </c>
      <c r="C810" s="84">
        <v>0.82079999999999997</v>
      </c>
      <c r="D810" s="84">
        <v>0.53349999999999997</v>
      </c>
      <c r="E810" s="84">
        <v>0.16639999999999999</v>
      </c>
      <c r="F810" s="44"/>
      <c r="G810" s="82" t="s">
        <v>381</v>
      </c>
      <c r="H810" s="84">
        <v>0.83260000000000001</v>
      </c>
      <c r="I810" s="84">
        <v>0.85389999999999999</v>
      </c>
      <c r="J810" s="84">
        <v>0.88049999999999995</v>
      </c>
      <c r="K810" s="84">
        <v>0.78090000000000004</v>
      </c>
      <c r="L810" s="44"/>
      <c r="M810" s="82" t="s">
        <v>381</v>
      </c>
      <c r="N810" s="84">
        <v>0.1595</v>
      </c>
      <c r="O810" s="84">
        <v>7.8200000000000006E-2</v>
      </c>
      <c r="P810" s="84">
        <v>8.7099999999999997E-2</v>
      </c>
      <c r="Q810" s="84">
        <v>3.15E-2</v>
      </c>
      <c r="R810" s="44"/>
      <c r="S810" s="82" t="s">
        <v>381</v>
      </c>
      <c r="T810" s="84">
        <v>9.8900000000000002E-2</v>
      </c>
      <c r="U810" s="84">
        <v>0.38129999999999997</v>
      </c>
      <c r="V810" s="84">
        <v>7.5600000000000001E-2</v>
      </c>
      <c r="W810" s="84">
        <v>0.23200000000000001</v>
      </c>
      <c r="X810" s="44"/>
      <c r="Y810" s="44"/>
    </row>
    <row r="811" spans="1:25">
      <c r="A811" s="82" t="s">
        <v>382</v>
      </c>
      <c r="B811" s="84">
        <v>0.72660000000000002</v>
      </c>
      <c r="C811" s="84">
        <v>0.83209999999999995</v>
      </c>
      <c r="D811" s="84">
        <v>0.56420000000000003</v>
      </c>
      <c r="E811" s="84">
        <v>0.19939999999999999</v>
      </c>
      <c r="F811" s="44"/>
      <c r="G811" s="82" t="s">
        <v>382</v>
      </c>
      <c r="H811" s="84">
        <v>0.82550000000000001</v>
      </c>
      <c r="I811" s="84">
        <v>0.85119999999999996</v>
      </c>
      <c r="J811" s="84">
        <v>0.78810000000000002</v>
      </c>
      <c r="K811" s="84">
        <v>0.87970000000000004</v>
      </c>
      <c r="L811" s="44"/>
      <c r="M811" s="82" t="s">
        <v>382</v>
      </c>
      <c r="N811" s="84">
        <v>0.16619999999999999</v>
      </c>
      <c r="O811" s="84">
        <v>0.1021</v>
      </c>
      <c r="P811" s="84">
        <v>0.1038</v>
      </c>
      <c r="Q811" s="84">
        <v>2.6499999999999999E-2</v>
      </c>
      <c r="R811" s="44"/>
      <c r="S811" s="82" t="s">
        <v>382</v>
      </c>
      <c r="T811" s="84">
        <v>8.5400000000000004E-2</v>
      </c>
      <c r="U811" s="84">
        <v>0.42330000000000001</v>
      </c>
      <c r="V811" s="84">
        <v>4.8300000000000003E-2</v>
      </c>
      <c r="W811" s="84">
        <v>0.1888</v>
      </c>
      <c r="X811" s="44"/>
      <c r="Y811" s="44"/>
    </row>
    <row r="812" spans="1:25">
      <c r="A812" s="82" t="s">
        <v>383</v>
      </c>
      <c r="B812" s="84">
        <v>0.66449999999999998</v>
      </c>
      <c r="C812" s="84">
        <v>0.82420000000000004</v>
      </c>
      <c r="D812" s="84">
        <v>0.65659999999999996</v>
      </c>
      <c r="E812" s="84">
        <v>0.2104</v>
      </c>
      <c r="F812" s="44"/>
      <c r="G812" s="82" t="s">
        <v>383</v>
      </c>
      <c r="H812" s="84">
        <v>0.72889999999999999</v>
      </c>
      <c r="I812" s="84">
        <v>0.78129999999999999</v>
      </c>
      <c r="J812" s="84">
        <v>0.74399999999999999</v>
      </c>
      <c r="K812" s="84">
        <v>0.8639</v>
      </c>
      <c r="L812" s="44"/>
      <c r="M812" s="82" t="s">
        <v>383</v>
      </c>
      <c r="N812" s="84">
        <v>0.1822</v>
      </c>
      <c r="O812" s="84">
        <v>0.1106</v>
      </c>
      <c r="P812" s="84">
        <v>0.1215</v>
      </c>
      <c r="Q812" s="84">
        <v>2.1299999999999999E-2</v>
      </c>
      <c r="R812" s="44"/>
      <c r="S812" s="82" t="s">
        <v>383</v>
      </c>
      <c r="T812" s="84">
        <v>0.12839999999999999</v>
      </c>
      <c r="U812" s="84">
        <v>0.4345</v>
      </c>
      <c r="V812" s="84">
        <v>7.3700000000000002E-2</v>
      </c>
      <c r="W812" s="84">
        <v>0.13370000000000001</v>
      </c>
      <c r="X812" s="44"/>
      <c r="Y812" s="44"/>
    </row>
    <row r="813" spans="1:25">
      <c r="A813" s="82" t="s">
        <v>384</v>
      </c>
      <c r="B813" s="84">
        <v>0.63560000000000005</v>
      </c>
      <c r="C813" s="84">
        <v>0.8155</v>
      </c>
      <c r="D813" s="84">
        <v>0.66149999999999998</v>
      </c>
      <c r="E813" s="84">
        <v>0.53439999999999999</v>
      </c>
      <c r="F813" s="44"/>
      <c r="G813" s="82" t="s">
        <v>384</v>
      </c>
      <c r="H813" s="84">
        <v>0.60319999999999996</v>
      </c>
      <c r="I813" s="84">
        <v>0.6593</v>
      </c>
      <c r="J813" s="84">
        <v>0.52829999999999999</v>
      </c>
      <c r="K813" s="84">
        <v>0.72050000000000003</v>
      </c>
      <c r="L813" s="44"/>
      <c r="M813" s="82" t="s">
        <v>384</v>
      </c>
      <c r="N813" s="84">
        <v>0.20150000000000001</v>
      </c>
      <c r="O813" s="84">
        <v>0.161</v>
      </c>
      <c r="P813" s="84">
        <v>0.1026</v>
      </c>
      <c r="Q813" s="84">
        <v>3.4299999999999997E-2</v>
      </c>
      <c r="R813" s="44"/>
      <c r="S813" s="82" t="s">
        <v>384</v>
      </c>
      <c r="T813" s="84">
        <v>0.1996</v>
      </c>
      <c r="U813" s="84">
        <v>0.4012</v>
      </c>
      <c r="V813" s="84">
        <v>4.9500000000000002E-2</v>
      </c>
      <c r="W813" s="84">
        <v>0.1051</v>
      </c>
      <c r="X813" s="44"/>
      <c r="Y813" s="44"/>
    </row>
    <row r="814" spans="1:25">
      <c r="A814" s="82" t="s">
        <v>385</v>
      </c>
      <c r="B814" s="84">
        <v>0.63360000000000005</v>
      </c>
      <c r="C814" s="84">
        <v>0.74609999999999999</v>
      </c>
      <c r="D814" s="84">
        <v>0.48730000000000001</v>
      </c>
      <c r="E814" s="84">
        <v>0.6411</v>
      </c>
      <c r="F814" s="44"/>
      <c r="G814" s="82" t="s">
        <v>385</v>
      </c>
      <c r="H814" s="84">
        <v>0.43969999999999998</v>
      </c>
      <c r="I814" s="84">
        <v>0.48470000000000002</v>
      </c>
      <c r="J814" s="84">
        <v>0.32240000000000002</v>
      </c>
      <c r="K814" s="84">
        <v>0.45200000000000001</v>
      </c>
      <c r="L814" s="44"/>
      <c r="M814" s="82" t="s">
        <v>385</v>
      </c>
      <c r="N814" s="84">
        <v>0.14979999999999999</v>
      </c>
      <c r="O814" s="84">
        <v>8.2100000000000006E-2</v>
      </c>
      <c r="P814" s="84">
        <v>0.1167</v>
      </c>
      <c r="Q814" s="84">
        <v>5.8400000000000001E-2</v>
      </c>
      <c r="R814" s="44"/>
      <c r="S814" s="82" t="s">
        <v>385</v>
      </c>
      <c r="T814" s="84">
        <v>0.2175</v>
      </c>
      <c r="U814" s="84">
        <v>0.41689999999999999</v>
      </c>
      <c r="V814" s="84">
        <v>2.8199999999999999E-2</v>
      </c>
      <c r="W814" s="84">
        <v>9.6500000000000002E-2</v>
      </c>
      <c r="X814" s="44"/>
      <c r="Y814" s="44"/>
    </row>
    <row r="815" spans="1:25">
      <c r="A815" s="82" t="s">
        <v>386</v>
      </c>
      <c r="B815" s="84">
        <v>0.49490000000000001</v>
      </c>
      <c r="C815" s="84">
        <v>0.5111</v>
      </c>
      <c r="D815" s="84">
        <v>2.1899999999999999E-2</v>
      </c>
      <c r="E815" s="84">
        <v>0</v>
      </c>
      <c r="F815" s="44"/>
      <c r="G815" s="82" t="s">
        <v>386</v>
      </c>
      <c r="H815" s="84">
        <v>0.20830000000000001</v>
      </c>
      <c r="I815" s="84">
        <v>0.23810000000000001</v>
      </c>
      <c r="J815" s="84">
        <v>8.4199999999999997E-2</v>
      </c>
      <c r="K815" s="84">
        <v>0.155</v>
      </c>
      <c r="L815" s="44"/>
      <c r="M815" s="82" t="s">
        <v>386</v>
      </c>
      <c r="N815" s="84">
        <v>0.16020000000000001</v>
      </c>
      <c r="O815" s="84">
        <v>7.6799999999999993E-2</v>
      </c>
      <c r="P815" s="84">
        <v>0.17560000000000001</v>
      </c>
      <c r="Q815" s="84">
        <v>0.12659999999999999</v>
      </c>
      <c r="R815" s="44"/>
      <c r="S815" s="82" t="s">
        <v>386</v>
      </c>
      <c r="T815" s="84">
        <v>0.31990000000000002</v>
      </c>
      <c r="U815" s="84">
        <v>0.40010000000000001</v>
      </c>
      <c r="V815" s="84">
        <v>3.7699999999999997E-2</v>
      </c>
      <c r="W815" s="84">
        <v>9.9400000000000002E-2</v>
      </c>
      <c r="X815" s="44"/>
      <c r="Y815" s="44"/>
    </row>
    <row r="816" spans="1:25">
      <c r="A816" s="82" t="s">
        <v>387</v>
      </c>
      <c r="B816" s="84">
        <v>0</v>
      </c>
      <c r="C816" s="84">
        <v>1.1000000000000001E-3</v>
      </c>
      <c r="D816" s="84">
        <v>0</v>
      </c>
      <c r="E816" s="84">
        <v>0</v>
      </c>
      <c r="F816" s="44"/>
      <c r="G816" s="82" t="s">
        <v>387</v>
      </c>
      <c r="H816" s="84">
        <v>4.0599999999999997E-2</v>
      </c>
      <c r="I816" s="84">
        <v>5.57E-2</v>
      </c>
      <c r="J816" s="84">
        <v>0</v>
      </c>
      <c r="K816" s="84">
        <v>1.2999999999999999E-3</v>
      </c>
      <c r="L816" s="44"/>
      <c r="M816" s="82" t="s">
        <v>387</v>
      </c>
      <c r="N816" s="84">
        <v>0.2276</v>
      </c>
      <c r="O816" s="84">
        <v>0.1062</v>
      </c>
      <c r="P816" s="84">
        <v>0.28320000000000001</v>
      </c>
      <c r="Q816" s="84">
        <v>0.34350000000000003</v>
      </c>
      <c r="R816" s="44"/>
      <c r="S816" s="82" t="s">
        <v>387</v>
      </c>
      <c r="T816" s="84">
        <v>0.34389999999999998</v>
      </c>
      <c r="U816" s="84">
        <v>0.50529999999999997</v>
      </c>
      <c r="V816" s="84">
        <v>8.09E-2</v>
      </c>
      <c r="W816" s="84">
        <v>0.21110000000000001</v>
      </c>
      <c r="X816" s="44"/>
      <c r="Y816" s="44"/>
    </row>
    <row r="817" spans="1:25">
      <c r="A817" s="82" t="s">
        <v>388</v>
      </c>
      <c r="B817" s="84">
        <v>0</v>
      </c>
      <c r="C817" s="84">
        <v>0</v>
      </c>
      <c r="D817" s="84">
        <v>0</v>
      </c>
      <c r="E817" s="84">
        <v>0</v>
      </c>
      <c r="F817" s="44"/>
      <c r="G817" s="82" t="s">
        <v>388</v>
      </c>
      <c r="H817" s="84">
        <v>0</v>
      </c>
      <c r="I817" s="84">
        <v>2.9999999999999997E-4</v>
      </c>
      <c r="J817" s="84">
        <v>0</v>
      </c>
      <c r="K817" s="84">
        <v>0</v>
      </c>
      <c r="L817" s="44"/>
      <c r="M817" s="82" t="s">
        <v>388</v>
      </c>
      <c r="N817" s="84">
        <v>0.33029999999999998</v>
      </c>
      <c r="O817" s="84">
        <v>0.14960000000000001</v>
      </c>
      <c r="P817" s="84">
        <v>0.2858</v>
      </c>
      <c r="Q817" s="84">
        <v>0.48749999999999999</v>
      </c>
      <c r="R817" s="44"/>
      <c r="S817" s="82" t="s">
        <v>388</v>
      </c>
      <c r="T817" s="84">
        <v>0.31480000000000002</v>
      </c>
      <c r="U817" s="84">
        <v>0.57879999999999998</v>
      </c>
      <c r="V817" s="84">
        <v>0.1055</v>
      </c>
      <c r="W817" s="84">
        <v>0.29299999999999998</v>
      </c>
      <c r="X817" s="44"/>
      <c r="Y817" s="44"/>
    </row>
    <row r="818" spans="1:25">
      <c r="A818" s="82" t="s">
        <v>389</v>
      </c>
      <c r="B818" s="84">
        <v>0</v>
      </c>
      <c r="C818" s="84">
        <v>0</v>
      </c>
      <c r="D818" s="84">
        <v>0</v>
      </c>
      <c r="E818" s="84">
        <v>0</v>
      </c>
      <c r="F818" s="44"/>
      <c r="G818" s="82" t="s">
        <v>389</v>
      </c>
      <c r="H818" s="84">
        <v>0</v>
      </c>
      <c r="I818" s="84">
        <v>0</v>
      </c>
      <c r="J818" s="84">
        <v>0</v>
      </c>
      <c r="K818" s="84">
        <v>0</v>
      </c>
      <c r="L818" s="44"/>
      <c r="M818" s="82" t="s">
        <v>389</v>
      </c>
      <c r="N818" s="84">
        <v>0.46379999999999999</v>
      </c>
      <c r="O818" s="84">
        <v>0.2495</v>
      </c>
      <c r="P818" s="84">
        <v>0.32619999999999999</v>
      </c>
      <c r="Q818" s="84">
        <v>0.61019999999999996</v>
      </c>
      <c r="R818" s="44"/>
      <c r="S818" s="82" t="s">
        <v>389</v>
      </c>
      <c r="T818" s="84">
        <v>0.2949</v>
      </c>
      <c r="U818" s="84">
        <v>0.63980000000000004</v>
      </c>
      <c r="V818" s="84">
        <v>0.1368</v>
      </c>
      <c r="W818" s="84">
        <v>0.39279999999999998</v>
      </c>
      <c r="X818" s="44"/>
      <c r="Y818" s="44"/>
    </row>
    <row r="819" spans="1:25">
      <c r="A819" s="82" t="s">
        <v>390</v>
      </c>
      <c r="B819" s="84">
        <v>0</v>
      </c>
      <c r="C819" s="84">
        <v>0</v>
      </c>
      <c r="D819" s="84">
        <v>0</v>
      </c>
      <c r="E819" s="84">
        <v>0</v>
      </c>
      <c r="F819" s="44"/>
      <c r="G819" s="82" t="s">
        <v>390</v>
      </c>
      <c r="H819" s="84">
        <v>0</v>
      </c>
      <c r="I819" s="84">
        <v>0</v>
      </c>
      <c r="J819" s="84">
        <v>0</v>
      </c>
      <c r="K819" s="84">
        <v>0</v>
      </c>
      <c r="L819" s="44"/>
      <c r="M819" s="82" t="s">
        <v>390</v>
      </c>
      <c r="N819" s="84">
        <v>0.53820000000000001</v>
      </c>
      <c r="O819" s="84">
        <v>0.2087</v>
      </c>
      <c r="P819" s="84">
        <v>0.39700000000000002</v>
      </c>
      <c r="Q819" s="84">
        <v>0.58589999999999998</v>
      </c>
      <c r="R819" s="44"/>
      <c r="S819" s="82" t="s">
        <v>390</v>
      </c>
      <c r="T819" s="84">
        <v>0.36280000000000001</v>
      </c>
      <c r="U819" s="84">
        <v>0.60919999999999996</v>
      </c>
      <c r="V819" s="84">
        <v>9.4100000000000003E-2</v>
      </c>
      <c r="W819" s="84">
        <v>0.48770000000000002</v>
      </c>
      <c r="X819" s="44"/>
      <c r="Y819" s="44"/>
    </row>
    <row r="820" spans="1:25">
      <c r="A820" s="82" t="s">
        <v>391</v>
      </c>
      <c r="B820" s="84">
        <v>0</v>
      </c>
      <c r="C820" s="84">
        <v>0</v>
      </c>
      <c r="D820" s="84">
        <v>0</v>
      </c>
      <c r="E820" s="84">
        <v>0</v>
      </c>
      <c r="F820" s="44"/>
      <c r="G820" s="82" t="s">
        <v>391</v>
      </c>
      <c r="H820" s="84">
        <v>0</v>
      </c>
      <c r="I820" s="84">
        <v>0</v>
      </c>
      <c r="J820" s="84">
        <v>0</v>
      </c>
      <c r="K820" s="84">
        <v>0</v>
      </c>
      <c r="L820" s="44"/>
      <c r="M820" s="82" t="s">
        <v>391</v>
      </c>
      <c r="N820" s="84">
        <v>0.57689999999999997</v>
      </c>
      <c r="O820" s="84">
        <v>9.0499999999999997E-2</v>
      </c>
      <c r="P820" s="84">
        <v>0.3448</v>
      </c>
      <c r="Q820" s="84">
        <v>0.64200000000000002</v>
      </c>
      <c r="R820" s="44"/>
      <c r="S820" s="82" t="s">
        <v>391</v>
      </c>
      <c r="T820" s="84">
        <v>0.3952</v>
      </c>
      <c r="U820" s="84">
        <v>0.54310000000000003</v>
      </c>
      <c r="V820" s="84">
        <v>5.0200000000000002E-2</v>
      </c>
      <c r="W820" s="84">
        <v>0.50870000000000004</v>
      </c>
      <c r="X820" s="44"/>
      <c r="Y820" s="44"/>
    </row>
    <row r="821" spans="1:25">
      <c r="A821" s="82" t="s">
        <v>392</v>
      </c>
      <c r="B821" s="84">
        <v>0</v>
      </c>
      <c r="C821" s="84">
        <v>0</v>
      </c>
      <c r="D821" s="84">
        <v>0</v>
      </c>
      <c r="E821" s="84">
        <v>0</v>
      </c>
      <c r="F821" s="44"/>
      <c r="G821" s="82" t="s">
        <v>392</v>
      </c>
      <c r="H821" s="84">
        <v>0</v>
      </c>
      <c r="I821" s="84">
        <v>0</v>
      </c>
      <c r="J821" s="84">
        <v>0</v>
      </c>
      <c r="K821" s="84">
        <v>0</v>
      </c>
      <c r="L821" s="44"/>
      <c r="M821" s="82" t="s">
        <v>392</v>
      </c>
      <c r="N821" s="84">
        <v>0.58560000000000001</v>
      </c>
      <c r="O821" s="84">
        <v>0.1038</v>
      </c>
      <c r="P821" s="84">
        <v>0.37580000000000002</v>
      </c>
      <c r="Q821" s="84">
        <v>0.45889999999999997</v>
      </c>
      <c r="R821" s="44"/>
      <c r="S821" s="82" t="s">
        <v>392</v>
      </c>
      <c r="T821" s="84">
        <v>0.38679999999999998</v>
      </c>
      <c r="U821" s="84">
        <v>0.41880000000000001</v>
      </c>
      <c r="V821" s="84">
        <v>5.5599999999999997E-2</v>
      </c>
      <c r="W821" s="84">
        <v>0.41899999999999998</v>
      </c>
      <c r="X821" s="44"/>
      <c r="Y821" s="44"/>
    </row>
    <row r="822" spans="1:25">
      <c r="A822" s="115" t="s">
        <v>393</v>
      </c>
      <c r="B822" s="84">
        <v>0</v>
      </c>
      <c r="C822" s="84">
        <v>0</v>
      </c>
      <c r="D822" s="84">
        <v>0</v>
      </c>
      <c r="E822" s="84">
        <v>0</v>
      </c>
      <c r="F822" s="44"/>
      <c r="G822" s="115" t="s">
        <v>393</v>
      </c>
      <c r="H822" s="84">
        <v>0</v>
      </c>
      <c r="I822" s="84">
        <v>0</v>
      </c>
      <c r="J822" s="84">
        <v>0</v>
      </c>
      <c r="K822" s="84">
        <v>0</v>
      </c>
      <c r="L822" s="44"/>
      <c r="M822" s="115" t="s">
        <v>393</v>
      </c>
      <c r="N822" s="84">
        <v>0.56140000000000001</v>
      </c>
      <c r="O822" s="84">
        <v>9.6100000000000005E-2</v>
      </c>
      <c r="P822" s="84">
        <v>0.44340000000000002</v>
      </c>
      <c r="Q822" s="84">
        <v>0.47360000000000002</v>
      </c>
      <c r="R822" s="44"/>
      <c r="S822" s="115" t="s">
        <v>393</v>
      </c>
      <c r="T822" s="84">
        <v>0.3044</v>
      </c>
      <c r="U822" s="84">
        <v>0.36209999999999998</v>
      </c>
      <c r="V822" s="84">
        <v>9.1899999999999996E-2</v>
      </c>
      <c r="W822" s="84">
        <v>0.31209999999999999</v>
      </c>
      <c r="X822" s="44"/>
      <c r="Y822" s="44"/>
    </row>
    <row r="823" spans="1:25">
      <c r="A823" s="82" t="s">
        <v>394</v>
      </c>
      <c r="B823" s="84">
        <v>0</v>
      </c>
      <c r="C823" s="84">
        <v>0</v>
      </c>
      <c r="D823" s="84">
        <v>0</v>
      </c>
      <c r="E823" s="84">
        <v>0</v>
      </c>
      <c r="F823" s="44"/>
      <c r="G823" s="82" t="s">
        <v>394</v>
      </c>
      <c r="H823" s="84">
        <v>0</v>
      </c>
      <c r="I823" s="84">
        <v>0</v>
      </c>
      <c r="J823" s="84">
        <v>0</v>
      </c>
      <c r="K823" s="84">
        <v>0</v>
      </c>
      <c r="L823" s="44"/>
      <c r="M823" s="82" t="s">
        <v>394</v>
      </c>
      <c r="N823" s="84">
        <v>0.53710000000000002</v>
      </c>
      <c r="O823" s="84">
        <v>8.43E-2</v>
      </c>
      <c r="P823" s="84">
        <v>0.43940000000000001</v>
      </c>
      <c r="Q823" s="84">
        <v>0.58399999999999996</v>
      </c>
      <c r="R823" s="44"/>
      <c r="S823" s="82" t="s">
        <v>394</v>
      </c>
      <c r="T823" s="84">
        <v>0.28079999999999999</v>
      </c>
      <c r="U823" s="84">
        <v>0.2757</v>
      </c>
      <c r="V823" s="84">
        <v>0.1227</v>
      </c>
      <c r="W823" s="84">
        <v>0.30249999999999999</v>
      </c>
      <c r="X823" s="44"/>
      <c r="Y823" s="44"/>
    </row>
    <row r="824" spans="1:25">
      <c r="A824" s="82" t="s">
        <v>395</v>
      </c>
      <c r="B824" s="84">
        <v>0</v>
      </c>
      <c r="C824" s="84">
        <v>0</v>
      </c>
      <c r="D824" s="84">
        <v>0</v>
      </c>
      <c r="E824" s="84">
        <v>0</v>
      </c>
      <c r="F824" s="44"/>
      <c r="G824" s="82" t="s">
        <v>395</v>
      </c>
      <c r="H824" s="84">
        <v>0</v>
      </c>
      <c r="I824" s="84">
        <v>0</v>
      </c>
      <c r="J824" s="84">
        <v>0</v>
      </c>
      <c r="K824" s="84">
        <v>0</v>
      </c>
      <c r="L824" s="44"/>
      <c r="M824" s="82" t="s">
        <v>395</v>
      </c>
      <c r="N824" s="84">
        <v>0.47589999999999999</v>
      </c>
      <c r="O824" s="84">
        <v>7.7399999999999997E-2</v>
      </c>
      <c r="P824" s="84">
        <v>0.36959999999999998</v>
      </c>
      <c r="Q824" s="84">
        <v>0.59240000000000004</v>
      </c>
      <c r="R824" s="44"/>
      <c r="S824" s="82" t="s">
        <v>395</v>
      </c>
      <c r="T824" s="84">
        <v>0.2346</v>
      </c>
      <c r="U824" s="84">
        <v>0.21390000000000001</v>
      </c>
      <c r="V824" s="84">
        <v>0.1174</v>
      </c>
      <c r="W824" s="84">
        <v>0.25459999999999999</v>
      </c>
      <c r="X824" s="44"/>
      <c r="Y824" s="44"/>
    </row>
    <row r="825" spans="1:25">
      <c r="A825" s="82" t="s">
        <v>396</v>
      </c>
      <c r="B825" s="84">
        <v>0</v>
      </c>
      <c r="C825" s="84">
        <v>0</v>
      </c>
      <c r="D825" s="84">
        <v>0</v>
      </c>
      <c r="E825" s="84">
        <v>0</v>
      </c>
      <c r="F825" s="44"/>
      <c r="G825" s="82" t="s">
        <v>396</v>
      </c>
      <c r="H825" s="84">
        <v>0</v>
      </c>
      <c r="I825" s="84">
        <v>0</v>
      </c>
      <c r="J825" s="84">
        <v>0</v>
      </c>
      <c r="K825" s="84">
        <v>0</v>
      </c>
      <c r="L825" s="44"/>
      <c r="M825" s="82" t="s">
        <v>396</v>
      </c>
      <c r="N825" s="84">
        <v>0.50560000000000005</v>
      </c>
      <c r="O825" s="84">
        <v>0.10349999999999999</v>
      </c>
      <c r="P825" s="84">
        <v>0.36649999999999999</v>
      </c>
      <c r="Q825" s="84">
        <v>0.55630000000000002</v>
      </c>
      <c r="R825" s="44"/>
      <c r="S825" s="82" t="s">
        <v>396</v>
      </c>
      <c r="T825" s="84">
        <v>0.1772</v>
      </c>
      <c r="U825" s="84">
        <v>0.2024</v>
      </c>
      <c r="V825" s="84">
        <v>7.2900000000000006E-2</v>
      </c>
      <c r="W825" s="84">
        <v>0.36320000000000002</v>
      </c>
      <c r="X825" s="44"/>
      <c r="Y825" s="44"/>
    </row>
    <row r="826" spans="1:25">
      <c r="A826" s="82" t="s">
        <v>397</v>
      </c>
      <c r="B826" s="84">
        <v>0</v>
      </c>
      <c r="C826" s="84">
        <v>0</v>
      </c>
      <c r="D826" s="84">
        <v>0</v>
      </c>
      <c r="E826" s="84">
        <v>0</v>
      </c>
      <c r="F826" s="44"/>
      <c r="G826" s="82" t="s">
        <v>397</v>
      </c>
      <c r="H826" s="84">
        <v>0</v>
      </c>
      <c r="I826" s="84">
        <v>0</v>
      </c>
      <c r="J826" s="84">
        <v>0</v>
      </c>
      <c r="K826" s="84">
        <v>0</v>
      </c>
      <c r="L826" s="44"/>
      <c r="M826" s="82" t="s">
        <v>397</v>
      </c>
      <c r="N826" s="84">
        <v>0.38300000000000001</v>
      </c>
      <c r="O826" s="84">
        <v>0.1137</v>
      </c>
      <c r="P826" s="84">
        <v>0.43490000000000001</v>
      </c>
      <c r="Q826" s="84">
        <v>0.56100000000000005</v>
      </c>
      <c r="R826" s="44"/>
      <c r="S826" s="82" t="s">
        <v>397</v>
      </c>
      <c r="T826" s="84">
        <v>0.14199999999999999</v>
      </c>
      <c r="U826" s="84">
        <v>0.25209999999999999</v>
      </c>
      <c r="V826" s="84">
        <v>0.11070000000000001</v>
      </c>
      <c r="W826" s="84">
        <v>0.52400000000000002</v>
      </c>
      <c r="X826" s="44"/>
      <c r="Y826" s="44"/>
    </row>
    <row r="827" spans="1:25">
      <c r="A827" s="82" t="s">
        <v>398</v>
      </c>
      <c r="B827" s="84">
        <v>0</v>
      </c>
      <c r="C827" s="84">
        <v>0</v>
      </c>
      <c r="D827" s="84">
        <v>0</v>
      </c>
      <c r="E827" s="84">
        <v>0</v>
      </c>
      <c r="F827" s="44"/>
      <c r="G827" s="82" t="s">
        <v>398</v>
      </c>
      <c r="H827" s="84">
        <v>0</v>
      </c>
      <c r="I827" s="84">
        <v>0</v>
      </c>
      <c r="J827" s="84">
        <v>0</v>
      </c>
      <c r="K827" s="84">
        <v>0</v>
      </c>
      <c r="L827" s="44"/>
      <c r="M827" s="82" t="s">
        <v>398</v>
      </c>
      <c r="N827" s="84">
        <v>0.3024</v>
      </c>
      <c r="O827" s="84">
        <v>0.1019</v>
      </c>
      <c r="P827" s="84">
        <v>0.43569999999999998</v>
      </c>
      <c r="Q827" s="84">
        <v>0.53969999999999996</v>
      </c>
      <c r="R827" s="44"/>
      <c r="S827" s="82" t="s">
        <v>398</v>
      </c>
      <c r="T827" s="84">
        <v>0.1305</v>
      </c>
      <c r="U827" s="84">
        <v>0.26329999999999998</v>
      </c>
      <c r="V827" s="84">
        <v>7.6300000000000007E-2</v>
      </c>
      <c r="W827" s="84">
        <v>0.44359999999999999</v>
      </c>
      <c r="X827" s="44"/>
      <c r="Y827" s="44"/>
    </row>
    <row r="828" spans="1:25">
      <c r="A828" s="82" t="s">
        <v>399</v>
      </c>
      <c r="B828" s="84">
        <v>0</v>
      </c>
      <c r="C828" s="84">
        <v>0</v>
      </c>
      <c r="D828" s="84">
        <v>0</v>
      </c>
      <c r="E828" s="84">
        <v>0</v>
      </c>
      <c r="F828" s="44"/>
      <c r="G828" s="82" t="s">
        <v>399</v>
      </c>
      <c r="H828" s="84">
        <v>4.4900000000000002E-2</v>
      </c>
      <c r="I828" s="84">
        <v>3.2000000000000001E-2</v>
      </c>
      <c r="J828" s="84">
        <v>4.8999999999999998E-3</v>
      </c>
      <c r="K828" s="84">
        <v>0</v>
      </c>
      <c r="L828" s="44"/>
      <c r="M828" s="82" t="s">
        <v>399</v>
      </c>
      <c r="N828" s="84">
        <v>0.26929999999999998</v>
      </c>
      <c r="O828" s="84">
        <v>9.7100000000000006E-2</v>
      </c>
      <c r="P828" s="84">
        <v>0.42970000000000003</v>
      </c>
      <c r="Q828" s="84">
        <v>0.4607</v>
      </c>
      <c r="R828" s="44"/>
      <c r="S828" s="82" t="s">
        <v>399</v>
      </c>
      <c r="T828" s="84">
        <v>0.12709999999999999</v>
      </c>
      <c r="U828" s="84">
        <v>0.23980000000000001</v>
      </c>
      <c r="V828" s="84">
        <v>0.1108</v>
      </c>
      <c r="W828" s="84">
        <v>0.49769999999999998</v>
      </c>
      <c r="X828" s="44"/>
      <c r="Y828" s="44"/>
    </row>
    <row r="829" spans="1:25">
      <c r="A829" s="82" t="s">
        <v>400</v>
      </c>
      <c r="B829" s="84">
        <v>0</v>
      </c>
      <c r="C829" s="84">
        <v>0</v>
      </c>
      <c r="D829" s="84">
        <v>0</v>
      </c>
      <c r="E829" s="84">
        <v>0</v>
      </c>
      <c r="F829" s="44"/>
      <c r="G829" s="82" t="s">
        <v>400</v>
      </c>
      <c r="H829" s="84">
        <v>0.15390000000000001</v>
      </c>
      <c r="I829" s="84">
        <v>0.1903</v>
      </c>
      <c r="J829" s="84">
        <v>0.15620000000000001</v>
      </c>
      <c r="K829" s="84">
        <v>2.4E-2</v>
      </c>
      <c r="L829" s="44"/>
      <c r="M829" s="82" t="s">
        <v>400</v>
      </c>
      <c r="N829" s="84">
        <v>0.24690000000000001</v>
      </c>
      <c r="O829" s="84">
        <v>4.6699999999999998E-2</v>
      </c>
      <c r="P829" s="84">
        <v>0.40179999999999999</v>
      </c>
      <c r="Q829" s="84">
        <v>0.49890000000000001</v>
      </c>
      <c r="R829" s="44"/>
      <c r="S829" s="82" t="s">
        <v>400</v>
      </c>
      <c r="T829" s="84">
        <v>0.1094</v>
      </c>
      <c r="U829" s="84">
        <v>0.36680000000000001</v>
      </c>
      <c r="V829" s="84">
        <v>8.6800000000000002E-2</v>
      </c>
      <c r="W829" s="84">
        <v>0.54610000000000003</v>
      </c>
      <c r="X829" s="44"/>
      <c r="Y829" s="44"/>
    </row>
    <row r="830" spans="1:25">
      <c r="A830" s="82" t="s">
        <v>401</v>
      </c>
      <c r="B830" s="84">
        <v>9.5200000000000007E-2</v>
      </c>
      <c r="C830" s="84">
        <v>0.17760000000000001</v>
      </c>
      <c r="D830" s="84">
        <v>5.4999999999999997E-3</v>
      </c>
      <c r="E830" s="84">
        <v>0</v>
      </c>
      <c r="F830" s="44"/>
      <c r="G830" s="82" t="s">
        <v>401</v>
      </c>
      <c r="H830" s="84">
        <v>0.37359999999999999</v>
      </c>
      <c r="I830" s="84">
        <v>0.37830000000000003</v>
      </c>
      <c r="J830" s="84">
        <v>0.39140000000000003</v>
      </c>
      <c r="K830" s="84">
        <v>0.32</v>
      </c>
      <c r="L830" s="44"/>
      <c r="M830" s="82" t="s">
        <v>401</v>
      </c>
      <c r="N830" s="84">
        <v>0.28110000000000002</v>
      </c>
      <c r="O830" s="84">
        <v>2.1499999999999998E-2</v>
      </c>
      <c r="P830" s="84">
        <v>0.38990000000000002</v>
      </c>
      <c r="Q830" s="84">
        <v>0.53390000000000004</v>
      </c>
      <c r="R830" s="44"/>
      <c r="S830" s="82" t="s">
        <v>401</v>
      </c>
      <c r="T830" s="84">
        <v>0.1013</v>
      </c>
      <c r="U830" s="84">
        <v>0.46460000000000001</v>
      </c>
      <c r="V830" s="84">
        <v>5.9799999999999999E-2</v>
      </c>
      <c r="W830" s="84">
        <v>0.60489999999999999</v>
      </c>
      <c r="X830" s="44"/>
      <c r="Y830" s="44"/>
    </row>
    <row r="831" spans="1:25">
      <c r="A831" s="82" t="s">
        <v>402</v>
      </c>
      <c r="B831" s="84">
        <v>0.1847</v>
      </c>
      <c r="C831" s="84">
        <v>0.3952</v>
      </c>
      <c r="D831" s="84">
        <v>3.9399999999999998E-2</v>
      </c>
      <c r="E831" s="84">
        <v>0.2427</v>
      </c>
      <c r="F831" s="44"/>
      <c r="G831" s="82" t="s">
        <v>402</v>
      </c>
      <c r="H831" s="84">
        <v>0.57050000000000001</v>
      </c>
      <c r="I831" s="84">
        <v>0.56000000000000005</v>
      </c>
      <c r="J831" s="84">
        <v>0.63090000000000002</v>
      </c>
      <c r="K831" s="84">
        <v>0.50509999999999999</v>
      </c>
      <c r="L831" s="44"/>
      <c r="M831" s="82" t="s">
        <v>402</v>
      </c>
      <c r="N831" s="84">
        <v>0.37119999999999997</v>
      </c>
      <c r="O831" s="84">
        <v>1.3899999999999999E-2</v>
      </c>
      <c r="P831" s="84">
        <v>0.41720000000000002</v>
      </c>
      <c r="Q831" s="84">
        <v>0.54820000000000002</v>
      </c>
      <c r="R831" s="44"/>
      <c r="S831" s="82" t="s">
        <v>402</v>
      </c>
      <c r="T831" s="84">
        <v>0.1739</v>
      </c>
      <c r="U831" s="84">
        <v>0.60450000000000004</v>
      </c>
      <c r="V831" s="84">
        <v>7.6600000000000001E-2</v>
      </c>
      <c r="W831" s="84">
        <v>0.60880000000000001</v>
      </c>
      <c r="X831" s="44"/>
      <c r="Y831" s="44"/>
    </row>
    <row r="832" spans="1:25">
      <c r="A832" s="82" t="s">
        <v>403</v>
      </c>
      <c r="B832" s="84">
        <v>0.32579999999999998</v>
      </c>
      <c r="C832" s="84">
        <v>0.62919999999999998</v>
      </c>
      <c r="D832" s="84">
        <v>0.22059999999999999</v>
      </c>
      <c r="E832" s="84">
        <v>0.55600000000000005</v>
      </c>
      <c r="F832" s="44"/>
      <c r="G832" s="82" t="s">
        <v>403</v>
      </c>
      <c r="H832" s="84">
        <v>0.69530000000000003</v>
      </c>
      <c r="I832" s="84">
        <v>0.72340000000000004</v>
      </c>
      <c r="J832" s="84">
        <v>0.70189999999999997</v>
      </c>
      <c r="K832" s="84">
        <v>0.75839999999999996</v>
      </c>
      <c r="L832" s="44"/>
      <c r="M832" s="82" t="s">
        <v>403</v>
      </c>
      <c r="N832" s="84">
        <v>0.46489999999999998</v>
      </c>
      <c r="O832" s="84">
        <v>1.9400000000000001E-2</v>
      </c>
      <c r="P832" s="84">
        <v>0.51319999999999999</v>
      </c>
      <c r="Q832" s="84">
        <v>0.56620000000000004</v>
      </c>
      <c r="R832" s="44"/>
      <c r="S832" s="82" t="s">
        <v>403</v>
      </c>
      <c r="T832" s="84">
        <v>0.17580000000000001</v>
      </c>
      <c r="U832" s="84">
        <v>0.58379999999999999</v>
      </c>
      <c r="V832" s="84">
        <v>7.1800000000000003E-2</v>
      </c>
      <c r="W832" s="84">
        <v>0.65129999999999999</v>
      </c>
      <c r="X832" s="44"/>
      <c r="Y832" s="44"/>
    </row>
    <row r="833" spans="1:25">
      <c r="A833" s="82" t="s">
        <v>404</v>
      </c>
      <c r="B833" s="84">
        <v>0.60299999999999998</v>
      </c>
      <c r="C833" s="84">
        <v>0.64700000000000002</v>
      </c>
      <c r="D833" s="84">
        <v>0.24909999999999999</v>
      </c>
      <c r="E833" s="84">
        <v>0.56540000000000001</v>
      </c>
      <c r="F833" s="44"/>
      <c r="G833" s="82" t="s">
        <v>404</v>
      </c>
      <c r="H833" s="84">
        <v>0.80079999999999996</v>
      </c>
      <c r="I833" s="84">
        <v>0.81079999999999997</v>
      </c>
      <c r="J833" s="84">
        <v>0.7631</v>
      </c>
      <c r="K833" s="84">
        <v>0.8468</v>
      </c>
      <c r="L833" s="44"/>
      <c r="M833" s="82" t="s">
        <v>404</v>
      </c>
      <c r="N833" s="84">
        <v>0.70689999999999997</v>
      </c>
      <c r="O833" s="84">
        <v>3.1199999999999999E-2</v>
      </c>
      <c r="P833" s="84">
        <v>0.5232</v>
      </c>
      <c r="Q833" s="84">
        <v>0.6653</v>
      </c>
      <c r="R833" s="44"/>
      <c r="S833" s="82" t="s">
        <v>404</v>
      </c>
      <c r="T833" s="84">
        <v>0.26569999999999999</v>
      </c>
      <c r="U833" s="84">
        <v>0.55940000000000001</v>
      </c>
      <c r="V833" s="84">
        <v>0.1694</v>
      </c>
      <c r="W833" s="84">
        <v>0.59840000000000004</v>
      </c>
      <c r="X833" s="44"/>
      <c r="Y833" s="44"/>
    </row>
    <row r="834" spans="1:25">
      <c r="A834" s="82" t="s">
        <v>405</v>
      </c>
      <c r="B834" s="84">
        <v>0.69240000000000002</v>
      </c>
      <c r="C834" s="84">
        <v>0.70589999999999997</v>
      </c>
      <c r="D834" s="84">
        <v>0.1817</v>
      </c>
      <c r="E834" s="84">
        <v>0.4703</v>
      </c>
      <c r="F834" s="44"/>
      <c r="G834" s="82" t="s">
        <v>405</v>
      </c>
      <c r="H834" s="84">
        <v>0.88739999999999997</v>
      </c>
      <c r="I834" s="84">
        <v>0.81269999999999998</v>
      </c>
      <c r="J834" s="84">
        <v>0.75770000000000004</v>
      </c>
      <c r="K834" s="84">
        <v>0.8538</v>
      </c>
      <c r="L834" s="44"/>
      <c r="M834" s="82" t="s">
        <v>405</v>
      </c>
      <c r="N834" s="84">
        <v>0.74139999999999995</v>
      </c>
      <c r="O834" s="84">
        <v>3.3000000000000002E-2</v>
      </c>
      <c r="P834" s="84">
        <v>0.496</v>
      </c>
      <c r="Q834" s="84">
        <v>0.63629999999999998</v>
      </c>
      <c r="R834" s="44"/>
      <c r="S834" s="82" t="s">
        <v>405</v>
      </c>
      <c r="T834" s="84">
        <v>0.33169999999999999</v>
      </c>
      <c r="U834" s="84">
        <v>0.34360000000000002</v>
      </c>
      <c r="V834" s="84">
        <v>0.27189999999999998</v>
      </c>
      <c r="W834" s="84">
        <v>0.41570000000000001</v>
      </c>
      <c r="X834" s="44"/>
      <c r="Y834" s="44"/>
    </row>
    <row r="835" spans="1:25">
      <c r="A835" s="82" t="s">
        <v>406</v>
      </c>
      <c r="B835" s="84">
        <v>0.66649999999999998</v>
      </c>
      <c r="C835" s="84">
        <v>0.60160000000000002</v>
      </c>
      <c r="D835" s="84">
        <v>0.14460000000000001</v>
      </c>
      <c r="E835" s="84">
        <v>0.49109999999999998</v>
      </c>
      <c r="F835" s="44"/>
      <c r="G835" s="82" t="s">
        <v>406</v>
      </c>
      <c r="H835" s="84">
        <v>0.88449999999999995</v>
      </c>
      <c r="I835" s="84">
        <v>0.82499999999999996</v>
      </c>
      <c r="J835" s="84">
        <v>0.70740000000000003</v>
      </c>
      <c r="K835" s="84">
        <v>0.8145</v>
      </c>
      <c r="L835" s="44"/>
      <c r="M835" s="82" t="s">
        <v>406</v>
      </c>
      <c r="N835" s="84">
        <v>0.6865</v>
      </c>
      <c r="O835" s="84">
        <v>2.5000000000000001E-2</v>
      </c>
      <c r="P835" s="84">
        <v>0.39019999999999999</v>
      </c>
      <c r="Q835" s="84">
        <v>0.61480000000000001</v>
      </c>
      <c r="R835" s="44"/>
      <c r="S835" s="82" t="s">
        <v>406</v>
      </c>
      <c r="T835" s="84">
        <v>0.28170000000000001</v>
      </c>
      <c r="U835" s="84">
        <v>0.2185</v>
      </c>
      <c r="V835" s="84">
        <v>0.1605</v>
      </c>
      <c r="W835" s="84">
        <v>0.37330000000000002</v>
      </c>
      <c r="X835" s="44"/>
      <c r="Y835" s="44"/>
    </row>
    <row r="836" spans="1:25">
      <c r="A836" s="82" t="s">
        <v>407</v>
      </c>
      <c r="B836" s="84">
        <v>0.67720000000000002</v>
      </c>
      <c r="C836" s="84">
        <v>0.77180000000000004</v>
      </c>
      <c r="D836" s="84">
        <v>0.13980000000000001</v>
      </c>
      <c r="E836" s="84">
        <v>0.48720000000000002</v>
      </c>
      <c r="F836" s="44"/>
      <c r="G836" s="82" t="s">
        <v>407</v>
      </c>
      <c r="H836" s="84">
        <v>0.76549999999999996</v>
      </c>
      <c r="I836" s="84">
        <v>0.76300000000000001</v>
      </c>
      <c r="J836" s="84">
        <v>0.64990000000000003</v>
      </c>
      <c r="K836" s="84">
        <v>0.76580000000000004</v>
      </c>
      <c r="L836" s="44"/>
      <c r="M836" s="82" t="s">
        <v>407</v>
      </c>
      <c r="N836" s="84">
        <v>0.65149999999999997</v>
      </c>
      <c r="O836" s="84">
        <v>2.5899999999999999E-2</v>
      </c>
      <c r="P836" s="84">
        <v>0.312</v>
      </c>
      <c r="Q836" s="84">
        <v>0.63119999999999998</v>
      </c>
      <c r="R836" s="44"/>
      <c r="S836" s="82" t="s">
        <v>407</v>
      </c>
      <c r="T836" s="84">
        <v>0.38679999999999998</v>
      </c>
      <c r="U836" s="84">
        <v>0.217</v>
      </c>
      <c r="V836" s="84">
        <v>0.1777</v>
      </c>
      <c r="W836" s="84">
        <v>0.38200000000000001</v>
      </c>
      <c r="X836" s="44"/>
      <c r="Y836" s="44"/>
    </row>
    <row r="837" spans="1:25">
      <c r="A837" s="82" t="s">
        <v>408</v>
      </c>
      <c r="B837" s="84">
        <v>0.7238</v>
      </c>
      <c r="C837" s="84">
        <v>0.66639999999999999</v>
      </c>
      <c r="D837" s="84">
        <v>7.6200000000000004E-2</v>
      </c>
      <c r="E837" s="84">
        <v>0.56479999999999997</v>
      </c>
      <c r="F837" s="44"/>
      <c r="G837" s="82" t="s">
        <v>408</v>
      </c>
      <c r="H837" s="84">
        <v>0.64900000000000002</v>
      </c>
      <c r="I837" s="84">
        <v>0.62480000000000002</v>
      </c>
      <c r="J837" s="84">
        <v>0.54049999999999998</v>
      </c>
      <c r="K837" s="84">
        <v>0.54410000000000003</v>
      </c>
      <c r="L837" s="44"/>
      <c r="M837" s="82" t="s">
        <v>408</v>
      </c>
      <c r="N837" s="84">
        <v>0.62549999999999994</v>
      </c>
      <c r="O837" s="84">
        <v>2.58E-2</v>
      </c>
      <c r="P837" s="84">
        <v>0.28570000000000001</v>
      </c>
      <c r="Q837" s="84">
        <v>0.67310000000000003</v>
      </c>
      <c r="R837" s="44"/>
      <c r="S837" s="82" t="s">
        <v>408</v>
      </c>
      <c r="T837" s="84">
        <v>0.39679999999999999</v>
      </c>
      <c r="U837" s="84">
        <v>0.26960000000000001</v>
      </c>
      <c r="V837" s="84">
        <v>0.19980000000000001</v>
      </c>
      <c r="W837" s="84">
        <v>0.3831</v>
      </c>
      <c r="X837" s="44"/>
      <c r="Y837" s="44"/>
    </row>
    <row r="838" spans="1:25">
      <c r="A838" s="82" t="s">
        <v>409</v>
      </c>
      <c r="B838" s="84">
        <v>0.61460000000000004</v>
      </c>
      <c r="C838" s="84">
        <v>0.69289999999999996</v>
      </c>
      <c r="D838" s="84">
        <v>0.12959999999999999</v>
      </c>
      <c r="E838" s="84">
        <v>0.5403</v>
      </c>
      <c r="F838" s="44"/>
      <c r="G838" s="82" t="s">
        <v>409</v>
      </c>
      <c r="H838" s="84">
        <v>0.435</v>
      </c>
      <c r="I838" s="84">
        <v>0.48020000000000002</v>
      </c>
      <c r="J838" s="84">
        <v>0.29139999999999999</v>
      </c>
      <c r="K838" s="84">
        <v>0.42470000000000002</v>
      </c>
      <c r="L838" s="44"/>
      <c r="M838" s="82" t="s">
        <v>409</v>
      </c>
      <c r="N838" s="84">
        <v>0.62649999999999995</v>
      </c>
      <c r="O838" s="84">
        <v>2.3699999999999999E-2</v>
      </c>
      <c r="P838" s="84">
        <v>0.29420000000000002</v>
      </c>
      <c r="Q838" s="84">
        <v>0.60529999999999995</v>
      </c>
      <c r="R838" s="44"/>
      <c r="S838" s="82" t="s">
        <v>409</v>
      </c>
      <c r="T838" s="84">
        <v>0.48209999999999997</v>
      </c>
      <c r="U838" s="84">
        <v>0.2477</v>
      </c>
      <c r="V838" s="84">
        <v>0.21579999999999999</v>
      </c>
      <c r="W838" s="84">
        <v>0.28389999999999999</v>
      </c>
      <c r="X838" s="44"/>
      <c r="Y838" s="44"/>
    </row>
    <row r="839" spans="1:25">
      <c r="A839" s="82" t="s">
        <v>410</v>
      </c>
      <c r="B839" s="84">
        <v>0.46250000000000002</v>
      </c>
      <c r="C839" s="84">
        <v>0.56120000000000003</v>
      </c>
      <c r="D839" s="84">
        <v>8.6E-3</v>
      </c>
      <c r="E839" s="84">
        <v>0</v>
      </c>
      <c r="F839" s="44"/>
      <c r="G839" s="82" t="s">
        <v>410</v>
      </c>
      <c r="H839" s="84">
        <v>0.2006</v>
      </c>
      <c r="I839" s="84">
        <v>0.24959999999999999</v>
      </c>
      <c r="J839" s="84">
        <v>9.1399999999999995E-2</v>
      </c>
      <c r="K839" s="84">
        <v>0.1623</v>
      </c>
      <c r="L839" s="44"/>
      <c r="M839" s="82" t="s">
        <v>410</v>
      </c>
      <c r="N839" s="84">
        <v>0.40410000000000001</v>
      </c>
      <c r="O839" s="84">
        <v>2.8400000000000002E-2</v>
      </c>
      <c r="P839" s="84">
        <v>0.30109999999999998</v>
      </c>
      <c r="Q839" s="84">
        <v>0.55249999999999999</v>
      </c>
      <c r="R839" s="44"/>
      <c r="S839" s="82" t="s">
        <v>410</v>
      </c>
      <c r="T839" s="84">
        <v>0.5363</v>
      </c>
      <c r="U839" s="84">
        <v>0.34710000000000002</v>
      </c>
      <c r="V839" s="84">
        <v>0.17849999999999999</v>
      </c>
      <c r="W839" s="84">
        <v>0.22869999999999999</v>
      </c>
      <c r="X839" s="44"/>
      <c r="Y839" s="44"/>
    </row>
    <row r="840" spans="1:25">
      <c r="A840" s="82" t="s">
        <v>411</v>
      </c>
      <c r="B840" s="84">
        <v>0</v>
      </c>
      <c r="C840" s="84">
        <v>0</v>
      </c>
      <c r="D840" s="84">
        <v>0</v>
      </c>
      <c r="E840" s="84">
        <v>0</v>
      </c>
      <c r="F840" s="44"/>
      <c r="G840" s="82" t="s">
        <v>411</v>
      </c>
      <c r="H840" s="84">
        <v>3.7900000000000003E-2</v>
      </c>
      <c r="I840" s="84">
        <v>5.57E-2</v>
      </c>
      <c r="J840" s="84">
        <v>0</v>
      </c>
      <c r="K840" s="84">
        <v>1.4E-3</v>
      </c>
      <c r="L840" s="44"/>
      <c r="M840" s="82" t="s">
        <v>411</v>
      </c>
      <c r="N840" s="84">
        <v>0.31950000000000001</v>
      </c>
      <c r="O840" s="84">
        <v>8.0199999999999994E-2</v>
      </c>
      <c r="P840" s="84">
        <v>0.39560000000000001</v>
      </c>
      <c r="Q840" s="84">
        <v>0.58520000000000005</v>
      </c>
      <c r="R840" s="44"/>
      <c r="S840" s="82" t="s">
        <v>411</v>
      </c>
      <c r="T840" s="84">
        <v>0.52549999999999997</v>
      </c>
      <c r="U840" s="84">
        <v>0.50319999999999998</v>
      </c>
      <c r="V840" s="84">
        <v>0.189</v>
      </c>
      <c r="W840" s="84">
        <v>0.2046</v>
      </c>
      <c r="X840" s="44"/>
      <c r="Y840" s="44"/>
    </row>
    <row r="841" spans="1:25">
      <c r="A841" s="82" t="s">
        <v>412</v>
      </c>
      <c r="B841" s="84">
        <v>0</v>
      </c>
      <c r="C841" s="84">
        <v>0</v>
      </c>
      <c r="D841" s="84">
        <v>0</v>
      </c>
      <c r="E841" s="84">
        <v>0</v>
      </c>
      <c r="F841" s="44"/>
      <c r="G841" s="82" t="s">
        <v>412</v>
      </c>
      <c r="H841" s="84">
        <v>0</v>
      </c>
      <c r="I841" s="84">
        <v>2.9999999999999997E-4</v>
      </c>
      <c r="J841" s="84">
        <v>0</v>
      </c>
      <c r="K841" s="84">
        <v>0</v>
      </c>
      <c r="L841" s="44"/>
      <c r="M841" s="82" t="s">
        <v>412</v>
      </c>
      <c r="N841" s="84">
        <v>0.32329999999999998</v>
      </c>
      <c r="O841" s="84">
        <v>0.1024</v>
      </c>
      <c r="P841" s="84">
        <v>0.49059999999999998</v>
      </c>
      <c r="Q841" s="84">
        <v>0.60070000000000001</v>
      </c>
      <c r="R841" s="44"/>
      <c r="S841" s="82" t="s">
        <v>412</v>
      </c>
      <c r="T841" s="84">
        <v>0.50370000000000004</v>
      </c>
      <c r="U841" s="84">
        <v>0.57630000000000003</v>
      </c>
      <c r="V841" s="84">
        <v>0.19639999999999999</v>
      </c>
      <c r="W841" s="84">
        <v>0.27900000000000003</v>
      </c>
      <c r="X841" s="44"/>
      <c r="Y841" s="44"/>
    </row>
    <row r="842" spans="1:25">
      <c r="A842" s="82" t="s">
        <v>413</v>
      </c>
      <c r="B842" s="84">
        <v>0</v>
      </c>
      <c r="C842" s="84">
        <v>0</v>
      </c>
      <c r="D842" s="84">
        <v>0</v>
      </c>
      <c r="E842" s="84">
        <v>0</v>
      </c>
      <c r="F842" s="44"/>
      <c r="G842" s="82" t="s">
        <v>413</v>
      </c>
      <c r="H842" s="84">
        <v>0</v>
      </c>
      <c r="I842" s="84">
        <v>0</v>
      </c>
      <c r="J842" s="84">
        <v>0</v>
      </c>
      <c r="K842" s="84">
        <v>0</v>
      </c>
      <c r="L842" s="44"/>
      <c r="M842" s="82" t="s">
        <v>413</v>
      </c>
      <c r="N842" s="84">
        <v>0.3639</v>
      </c>
      <c r="O842" s="84">
        <v>0.1419</v>
      </c>
      <c r="P842" s="84">
        <v>0.56310000000000004</v>
      </c>
      <c r="Q842" s="84">
        <v>0.56799999999999995</v>
      </c>
      <c r="R842" s="44"/>
      <c r="S842" s="82" t="s">
        <v>413</v>
      </c>
      <c r="T842" s="84">
        <v>0.50129999999999997</v>
      </c>
      <c r="U842" s="84">
        <v>0.626</v>
      </c>
      <c r="V842" s="84">
        <v>0.1883</v>
      </c>
      <c r="W842" s="84">
        <v>0.37280000000000002</v>
      </c>
      <c r="X842" s="44"/>
      <c r="Y842" s="44"/>
    </row>
    <row r="843" spans="1:25">
      <c r="A843" s="82" t="s">
        <v>414</v>
      </c>
      <c r="B843" s="84">
        <v>0</v>
      </c>
      <c r="C843" s="84">
        <v>0</v>
      </c>
      <c r="D843" s="84">
        <v>0</v>
      </c>
      <c r="E843" s="84">
        <v>0</v>
      </c>
      <c r="F843" s="44"/>
      <c r="G843" s="82" t="s">
        <v>414</v>
      </c>
      <c r="H843" s="84">
        <v>0</v>
      </c>
      <c r="I843" s="84">
        <v>0</v>
      </c>
      <c r="J843" s="84">
        <v>0</v>
      </c>
      <c r="K843" s="84">
        <v>0</v>
      </c>
      <c r="L843" s="44"/>
      <c r="M843" s="82" t="s">
        <v>414</v>
      </c>
      <c r="N843" s="84">
        <v>0.39489999999999997</v>
      </c>
      <c r="O843" s="84">
        <v>0.21160000000000001</v>
      </c>
      <c r="P843" s="84">
        <v>0.6179</v>
      </c>
      <c r="Q843" s="84">
        <v>0.45529999999999998</v>
      </c>
      <c r="R843" s="44"/>
      <c r="S843" s="82" t="s">
        <v>414</v>
      </c>
      <c r="T843" s="84">
        <v>0.44900000000000001</v>
      </c>
      <c r="U843" s="84">
        <v>0.6633</v>
      </c>
      <c r="V843" s="84">
        <v>0.22550000000000001</v>
      </c>
      <c r="W843" s="84">
        <v>0.32269999999999999</v>
      </c>
      <c r="X843" s="44"/>
      <c r="Y843" s="44"/>
    </row>
    <row r="844" spans="1:25">
      <c r="A844" s="82" t="s">
        <v>415</v>
      </c>
      <c r="B844" s="84">
        <v>0</v>
      </c>
      <c r="C844" s="84">
        <v>0</v>
      </c>
      <c r="D844" s="84">
        <v>0</v>
      </c>
      <c r="E844" s="84">
        <v>0</v>
      </c>
      <c r="F844" s="44"/>
      <c r="G844" s="82" t="s">
        <v>415</v>
      </c>
      <c r="H844" s="84">
        <v>0</v>
      </c>
      <c r="I844" s="84">
        <v>0</v>
      </c>
      <c r="J844" s="84">
        <v>0</v>
      </c>
      <c r="K844" s="84">
        <v>0</v>
      </c>
      <c r="L844" s="44"/>
      <c r="M844" s="82" t="s">
        <v>415</v>
      </c>
      <c r="N844" s="84">
        <v>0.53480000000000005</v>
      </c>
      <c r="O844" s="84">
        <v>0.2099</v>
      </c>
      <c r="P844" s="84">
        <v>0.71199999999999997</v>
      </c>
      <c r="Q844" s="84">
        <v>0.29320000000000002</v>
      </c>
      <c r="R844" s="44"/>
      <c r="S844" s="82" t="s">
        <v>415</v>
      </c>
      <c r="T844" s="84">
        <v>0.40699999999999997</v>
      </c>
      <c r="U844" s="84">
        <v>0.52139999999999997</v>
      </c>
      <c r="V844" s="84">
        <v>0.1986</v>
      </c>
      <c r="W844" s="84">
        <v>0.29210000000000003</v>
      </c>
      <c r="X844" s="44"/>
      <c r="Y844" s="44"/>
    </row>
    <row r="845" spans="1:25">
      <c r="A845" s="82" t="s">
        <v>416</v>
      </c>
      <c r="B845" s="84">
        <v>0</v>
      </c>
      <c r="C845" s="84">
        <v>0</v>
      </c>
      <c r="D845" s="84">
        <v>0</v>
      </c>
      <c r="E845" s="84">
        <v>0</v>
      </c>
      <c r="F845" s="44"/>
      <c r="G845" s="82" t="s">
        <v>416</v>
      </c>
      <c r="H845" s="84">
        <v>0</v>
      </c>
      <c r="I845" s="84">
        <v>0</v>
      </c>
      <c r="J845" s="84">
        <v>0</v>
      </c>
      <c r="K845" s="84">
        <v>0</v>
      </c>
      <c r="L845" s="44"/>
      <c r="M845" s="82" t="s">
        <v>416</v>
      </c>
      <c r="N845" s="84">
        <v>0.47560000000000002</v>
      </c>
      <c r="O845" s="84">
        <v>0.20530000000000001</v>
      </c>
      <c r="P845" s="84">
        <v>0.66279999999999994</v>
      </c>
      <c r="Q845" s="84">
        <v>0.24590000000000001</v>
      </c>
      <c r="R845" s="44"/>
      <c r="S845" s="82" t="s">
        <v>416</v>
      </c>
      <c r="T845" s="84">
        <v>0.42859999999999998</v>
      </c>
      <c r="U845" s="84">
        <v>0.45440000000000003</v>
      </c>
      <c r="V845" s="84">
        <v>0.1371</v>
      </c>
      <c r="W845" s="84">
        <v>0.21199999999999999</v>
      </c>
      <c r="X845" s="44"/>
      <c r="Y845" s="44"/>
    </row>
    <row r="846" spans="1:25">
      <c r="A846" s="115" t="s">
        <v>417</v>
      </c>
      <c r="B846" s="84">
        <v>0</v>
      </c>
      <c r="C846" s="84">
        <v>0</v>
      </c>
      <c r="D846" s="84">
        <v>0</v>
      </c>
      <c r="E846" s="84">
        <v>0</v>
      </c>
      <c r="F846" s="44"/>
      <c r="G846" s="115" t="s">
        <v>417</v>
      </c>
      <c r="H846" s="84">
        <v>0</v>
      </c>
      <c r="I846" s="84">
        <v>0</v>
      </c>
      <c r="J846" s="84">
        <v>0</v>
      </c>
      <c r="K846" s="84">
        <v>0</v>
      </c>
      <c r="L846" s="44"/>
      <c r="M846" s="115" t="s">
        <v>417</v>
      </c>
      <c r="N846" s="84">
        <v>0.43049999999999999</v>
      </c>
      <c r="O846" s="84">
        <v>0.13239999999999999</v>
      </c>
      <c r="P846" s="84">
        <v>0.68330000000000002</v>
      </c>
      <c r="Q846" s="84">
        <v>0.2394</v>
      </c>
      <c r="R846" s="44"/>
      <c r="S846" s="115" t="s">
        <v>417</v>
      </c>
      <c r="T846" s="84">
        <v>0.37690000000000001</v>
      </c>
      <c r="U846" s="84">
        <v>0.44</v>
      </c>
      <c r="V846" s="84">
        <v>0.1229</v>
      </c>
      <c r="W846" s="84">
        <v>0.16980000000000001</v>
      </c>
      <c r="X846" s="44"/>
      <c r="Y846" s="44"/>
    </row>
    <row r="847" spans="1:25">
      <c r="A847" s="82" t="s">
        <v>418</v>
      </c>
      <c r="B847" s="84">
        <v>0</v>
      </c>
      <c r="C847" s="84">
        <v>0</v>
      </c>
      <c r="D847" s="84">
        <v>0</v>
      </c>
      <c r="E847" s="84">
        <v>0</v>
      </c>
      <c r="F847" s="44"/>
      <c r="G847" s="82" t="s">
        <v>418</v>
      </c>
      <c r="H847" s="84">
        <v>0</v>
      </c>
      <c r="I847" s="84">
        <v>0</v>
      </c>
      <c r="J847" s="84">
        <v>0</v>
      </c>
      <c r="K847" s="84">
        <v>0</v>
      </c>
      <c r="L847" s="44"/>
      <c r="M847" s="82" t="s">
        <v>418</v>
      </c>
      <c r="N847" s="84">
        <v>0.51590000000000003</v>
      </c>
      <c r="O847" s="84">
        <v>0.1522</v>
      </c>
      <c r="P847" s="84">
        <v>0.70230000000000004</v>
      </c>
      <c r="Q847" s="84">
        <v>0.18360000000000001</v>
      </c>
      <c r="R847" s="44"/>
      <c r="S847" s="82" t="s">
        <v>418</v>
      </c>
      <c r="T847" s="84">
        <v>0.29299999999999998</v>
      </c>
      <c r="U847" s="84">
        <v>0.32700000000000001</v>
      </c>
      <c r="V847" s="84">
        <v>8.8200000000000001E-2</v>
      </c>
      <c r="W847" s="84">
        <v>0.13189999999999999</v>
      </c>
    </row>
    <row r="848" spans="1:25">
      <c r="A848" s="82" t="s">
        <v>419</v>
      </c>
      <c r="B848" s="84">
        <v>0</v>
      </c>
      <c r="C848" s="84">
        <v>0</v>
      </c>
      <c r="D848" s="84">
        <v>0</v>
      </c>
      <c r="E848" s="84">
        <v>0</v>
      </c>
      <c r="F848" s="44"/>
      <c r="G848" s="82" t="s">
        <v>419</v>
      </c>
      <c r="H848" s="84">
        <v>0</v>
      </c>
      <c r="I848" s="84">
        <v>0</v>
      </c>
      <c r="J848" s="84">
        <v>0</v>
      </c>
      <c r="K848" s="84">
        <v>0</v>
      </c>
      <c r="L848" s="44"/>
      <c r="M848" s="82" t="s">
        <v>419</v>
      </c>
      <c r="N848" s="84">
        <v>0.60919999999999996</v>
      </c>
      <c r="O848" s="84">
        <v>0.17699999999999999</v>
      </c>
      <c r="P848" s="84">
        <v>0.64419999999999999</v>
      </c>
      <c r="Q848" s="84">
        <v>0.15679999999999999</v>
      </c>
      <c r="R848" s="44"/>
      <c r="S848" s="82" t="s">
        <v>419</v>
      </c>
      <c r="T848" s="84">
        <v>0.2555</v>
      </c>
      <c r="U848" s="84">
        <v>0.2964</v>
      </c>
      <c r="V848" s="84">
        <v>6.6100000000000006E-2</v>
      </c>
      <c r="W848" s="84">
        <v>0.15770000000000001</v>
      </c>
    </row>
    <row r="849" spans="1:24">
      <c r="A849" s="82" t="s">
        <v>420</v>
      </c>
      <c r="B849" s="84">
        <v>0</v>
      </c>
      <c r="C849" s="84">
        <v>0</v>
      </c>
      <c r="D849" s="84">
        <v>0</v>
      </c>
      <c r="E849" s="84">
        <v>0</v>
      </c>
      <c r="F849" s="44"/>
      <c r="G849" s="82" t="s">
        <v>420</v>
      </c>
      <c r="H849" s="84">
        <v>0</v>
      </c>
      <c r="I849" s="84">
        <v>0</v>
      </c>
      <c r="J849" s="84">
        <v>0</v>
      </c>
      <c r="K849" s="84">
        <v>0</v>
      </c>
      <c r="L849" s="44"/>
      <c r="M849" s="82" t="s">
        <v>420</v>
      </c>
      <c r="N849" s="84">
        <v>0.6079</v>
      </c>
      <c r="O849" s="84">
        <v>0.1474</v>
      </c>
      <c r="P849" s="84">
        <v>0.66300000000000003</v>
      </c>
      <c r="Q849" s="84">
        <v>0.15</v>
      </c>
      <c r="R849" s="44"/>
      <c r="S849" s="82" t="s">
        <v>420</v>
      </c>
      <c r="T849" s="84">
        <v>0.31890000000000002</v>
      </c>
      <c r="U849" s="84">
        <v>0.28899999999999998</v>
      </c>
      <c r="V849" s="84">
        <v>5.8599999999999999E-2</v>
      </c>
      <c r="W849" s="84">
        <v>0.18759999999999999</v>
      </c>
    </row>
    <row r="850" spans="1:24">
      <c r="A850" s="82" t="s">
        <v>421</v>
      </c>
      <c r="B850" s="84">
        <v>0</v>
      </c>
      <c r="C850" s="84">
        <v>0</v>
      </c>
      <c r="D850" s="84">
        <v>0</v>
      </c>
      <c r="E850" s="84">
        <v>0</v>
      </c>
      <c r="F850" s="44"/>
      <c r="G850" s="82" t="s">
        <v>421</v>
      </c>
      <c r="H850" s="84">
        <v>0</v>
      </c>
      <c r="I850" s="84">
        <v>0</v>
      </c>
      <c r="J850" s="84">
        <v>0</v>
      </c>
      <c r="K850" s="84">
        <v>0</v>
      </c>
      <c r="L850" s="44"/>
      <c r="M850" s="82" t="s">
        <v>421</v>
      </c>
      <c r="N850" s="84">
        <v>0.57920000000000005</v>
      </c>
      <c r="O850" s="84">
        <v>8.5500000000000007E-2</v>
      </c>
      <c r="P850" s="84">
        <v>0.70909999999999995</v>
      </c>
      <c r="Q850" s="84">
        <v>0.1883</v>
      </c>
      <c r="R850" s="44"/>
      <c r="S850" s="82" t="s">
        <v>421</v>
      </c>
      <c r="T850" s="84">
        <v>0.27139999999999997</v>
      </c>
      <c r="U850" s="84">
        <v>0.25890000000000002</v>
      </c>
      <c r="V850" s="84">
        <v>8.7800000000000003E-2</v>
      </c>
      <c r="W850" s="84">
        <v>0.1794</v>
      </c>
    </row>
    <row r="851" spans="1:24">
      <c r="A851" s="82" t="s">
        <v>422</v>
      </c>
      <c r="B851" s="84">
        <v>0</v>
      </c>
      <c r="C851" s="84">
        <v>0</v>
      </c>
      <c r="D851" s="84">
        <v>0</v>
      </c>
      <c r="E851" s="84">
        <v>0</v>
      </c>
      <c r="F851" s="44"/>
      <c r="G851" s="82" t="s">
        <v>422</v>
      </c>
      <c r="H851" s="84">
        <v>0</v>
      </c>
      <c r="I851" s="84">
        <v>0</v>
      </c>
      <c r="J851" s="84">
        <v>0</v>
      </c>
      <c r="K851" s="84">
        <v>0</v>
      </c>
      <c r="L851" s="44"/>
      <c r="M851" s="82" t="s">
        <v>422</v>
      </c>
      <c r="N851" s="84">
        <v>0.53500000000000003</v>
      </c>
      <c r="O851" s="84">
        <v>7.1499999999999994E-2</v>
      </c>
      <c r="P851" s="84">
        <v>0.70579999999999998</v>
      </c>
      <c r="Q851" s="84">
        <v>0.24970000000000001</v>
      </c>
      <c r="R851" s="44"/>
      <c r="S851" s="82" t="s">
        <v>422</v>
      </c>
      <c r="T851" s="84">
        <v>0.26989999999999997</v>
      </c>
      <c r="U851" s="84">
        <v>0.22450000000000001</v>
      </c>
      <c r="V851" s="84">
        <v>0.11210000000000001</v>
      </c>
      <c r="W851" s="84">
        <v>0.18179999999999999</v>
      </c>
      <c r="X851" s="44"/>
    </row>
    <row r="852" spans="1:24">
      <c r="A852" s="82" t="s">
        <v>423</v>
      </c>
      <c r="B852" s="84">
        <v>0</v>
      </c>
      <c r="C852" s="84">
        <v>0</v>
      </c>
      <c r="D852" s="84">
        <v>0</v>
      </c>
      <c r="E852" s="84">
        <v>0</v>
      </c>
      <c r="F852" s="44"/>
      <c r="G852" s="82" t="s">
        <v>423</v>
      </c>
      <c r="H852" s="84">
        <v>4.5600000000000002E-2</v>
      </c>
      <c r="I852" s="84">
        <v>3.2599999999999997E-2</v>
      </c>
      <c r="J852" s="84">
        <v>3.0000000000000001E-3</v>
      </c>
      <c r="K852" s="84">
        <v>0</v>
      </c>
      <c r="L852" s="44"/>
      <c r="M852" s="82" t="s">
        <v>423</v>
      </c>
      <c r="N852" s="84">
        <v>0.51400000000000001</v>
      </c>
      <c r="O852" s="84">
        <v>4.4299999999999999E-2</v>
      </c>
      <c r="P852" s="84">
        <v>0.6673</v>
      </c>
      <c r="Q852" s="84">
        <v>0.17960000000000001</v>
      </c>
      <c r="R852" s="44"/>
      <c r="S852" s="82" t="s">
        <v>423</v>
      </c>
      <c r="T852" s="84">
        <v>0.33079999999999998</v>
      </c>
      <c r="U852" s="84">
        <v>0.17960000000000001</v>
      </c>
      <c r="V852" s="84">
        <v>0.1399</v>
      </c>
      <c r="W852" s="84">
        <v>0.16600000000000001</v>
      </c>
      <c r="X852" s="44"/>
    </row>
    <row r="853" spans="1:24">
      <c r="A853" s="82" t="s">
        <v>424</v>
      </c>
      <c r="B853" s="84">
        <v>2.4400000000000002E-2</v>
      </c>
      <c r="C853" s="84">
        <v>1.1000000000000001E-3</v>
      </c>
      <c r="D853" s="84">
        <v>0</v>
      </c>
      <c r="E853" s="84">
        <v>0</v>
      </c>
      <c r="F853" s="44"/>
      <c r="G853" s="82" t="s">
        <v>424</v>
      </c>
      <c r="H853" s="84">
        <v>0.1694</v>
      </c>
      <c r="I853" s="84">
        <v>0.17910000000000001</v>
      </c>
      <c r="J853" s="84">
        <v>0.1336</v>
      </c>
      <c r="K853" s="84">
        <v>1.9900000000000001E-2</v>
      </c>
      <c r="L853" s="44"/>
      <c r="M853" s="82" t="s">
        <v>424</v>
      </c>
      <c r="N853" s="84">
        <v>0.52649999999999997</v>
      </c>
      <c r="O853" s="84">
        <v>2.86E-2</v>
      </c>
      <c r="P853" s="84">
        <v>0.66790000000000005</v>
      </c>
      <c r="Q853" s="84">
        <v>0.1208</v>
      </c>
      <c r="R853" s="44"/>
      <c r="S853" s="82" t="s">
        <v>424</v>
      </c>
      <c r="T853" s="84">
        <v>0.33850000000000002</v>
      </c>
      <c r="U853" s="84">
        <v>0.25019999999999998</v>
      </c>
      <c r="V853" s="84">
        <v>0.1638</v>
      </c>
      <c r="W853" s="84">
        <v>0.1852</v>
      </c>
      <c r="X853" s="44"/>
    </row>
    <row r="854" spans="1:24">
      <c r="A854" s="82" t="s">
        <v>425</v>
      </c>
      <c r="B854" s="84">
        <v>0.1535</v>
      </c>
      <c r="C854" s="84">
        <v>0.25969999999999999</v>
      </c>
      <c r="D854" s="84">
        <v>0</v>
      </c>
      <c r="E854" s="84">
        <v>0</v>
      </c>
      <c r="F854" s="44"/>
      <c r="G854" s="82" t="s">
        <v>425</v>
      </c>
      <c r="H854" s="84">
        <v>0.39119999999999999</v>
      </c>
      <c r="I854" s="84">
        <v>0.37940000000000002</v>
      </c>
      <c r="J854" s="84">
        <v>0.3201</v>
      </c>
      <c r="K854" s="84">
        <v>0.2278</v>
      </c>
      <c r="L854" s="44"/>
      <c r="M854" s="82" t="s">
        <v>425</v>
      </c>
      <c r="N854" s="84">
        <v>0.55410000000000004</v>
      </c>
      <c r="O854" s="84">
        <v>1.7999999999999999E-2</v>
      </c>
      <c r="P854" s="84">
        <v>0.6724</v>
      </c>
      <c r="Q854" s="84">
        <v>9.7100000000000006E-2</v>
      </c>
      <c r="R854" s="44"/>
      <c r="S854" s="82" t="s">
        <v>425</v>
      </c>
      <c r="T854" s="84">
        <v>0.34470000000000001</v>
      </c>
      <c r="U854" s="84">
        <v>0.32200000000000001</v>
      </c>
      <c r="V854" s="84">
        <v>0.19700000000000001</v>
      </c>
      <c r="W854" s="84">
        <v>0.21829999999999999</v>
      </c>
      <c r="X854" s="44"/>
    </row>
    <row r="855" spans="1:24">
      <c r="A855" s="82" t="s">
        <v>426</v>
      </c>
      <c r="B855" s="84">
        <v>0.36720000000000003</v>
      </c>
      <c r="C855" s="84">
        <v>0.52900000000000003</v>
      </c>
      <c r="D855" s="84">
        <v>4.2099999999999999E-2</v>
      </c>
      <c r="E855" s="84">
        <v>6.4199999999999993E-2</v>
      </c>
      <c r="F855" s="44"/>
      <c r="G855" s="82" t="s">
        <v>426</v>
      </c>
      <c r="H855" s="84">
        <v>0.57020000000000004</v>
      </c>
      <c r="I855" s="84">
        <v>0.57679999999999998</v>
      </c>
      <c r="J855" s="84">
        <v>0.46360000000000001</v>
      </c>
      <c r="K855" s="84">
        <v>0.2293</v>
      </c>
      <c r="L855" s="44"/>
      <c r="M855" s="82" t="s">
        <v>426</v>
      </c>
      <c r="N855" s="84">
        <v>0.59519999999999995</v>
      </c>
      <c r="O855" s="84">
        <v>5.5399999999999998E-2</v>
      </c>
      <c r="P855" s="84">
        <v>0.72299999999999998</v>
      </c>
      <c r="Q855" s="84">
        <v>9.2100000000000001E-2</v>
      </c>
      <c r="R855" s="44"/>
      <c r="S855" s="82" t="s">
        <v>426</v>
      </c>
      <c r="T855" s="84">
        <v>0.26519999999999999</v>
      </c>
      <c r="U855" s="84">
        <v>0.21410000000000001</v>
      </c>
      <c r="V855" s="84">
        <v>0.2263</v>
      </c>
      <c r="W855" s="84">
        <v>0.16059999999999999</v>
      </c>
      <c r="X855" s="44"/>
    </row>
    <row r="856" spans="1:24">
      <c r="A856" s="82" t="s">
        <v>427</v>
      </c>
      <c r="B856" s="84">
        <v>0.50290000000000001</v>
      </c>
      <c r="C856" s="84">
        <v>0.45219999999999999</v>
      </c>
      <c r="D856" s="84">
        <v>0.24329999999999999</v>
      </c>
      <c r="E856" s="84">
        <v>0.1777</v>
      </c>
      <c r="F856" s="44"/>
      <c r="G856" s="82" t="s">
        <v>427</v>
      </c>
      <c r="H856" s="84">
        <v>0.70960000000000001</v>
      </c>
      <c r="I856" s="84">
        <v>0.62050000000000005</v>
      </c>
      <c r="J856" s="84">
        <v>0.5948</v>
      </c>
      <c r="K856" s="84">
        <v>0.26840000000000003</v>
      </c>
      <c r="L856" s="44"/>
      <c r="M856" s="82" t="s">
        <v>427</v>
      </c>
      <c r="N856" s="84">
        <v>0.59909999999999997</v>
      </c>
      <c r="O856" s="84">
        <v>7.7600000000000002E-2</v>
      </c>
      <c r="P856" s="84">
        <v>0.76859999999999995</v>
      </c>
      <c r="Q856" s="84">
        <v>7.3599999999999999E-2</v>
      </c>
      <c r="R856" s="44"/>
      <c r="S856" s="82" t="s">
        <v>427</v>
      </c>
      <c r="T856" s="84">
        <v>0.28760000000000002</v>
      </c>
      <c r="U856" s="84">
        <v>0.24690000000000001</v>
      </c>
      <c r="V856" s="84">
        <v>0.40839999999999999</v>
      </c>
      <c r="W856" s="84">
        <v>6.8199999999999997E-2</v>
      </c>
      <c r="X856" s="44"/>
    </row>
    <row r="857" spans="1:24">
      <c r="A857" s="82" t="s">
        <v>428</v>
      </c>
      <c r="B857" s="84">
        <v>0.61619999999999997</v>
      </c>
      <c r="C857" s="84">
        <v>0.61170000000000002</v>
      </c>
      <c r="D857" s="84">
        <v>0.30349999999999999</v>
      </c>
      <c r="E857" s="84">
        <v>0.28849999999999998</v>
      </c>
      <c r="F857" s="44"/>
      <c r="G857" s="82" t="s">
        <v>428</v>
      </c>
      <c r="H857" s="84">
        <v>0.86209999999999998</v>
      </c>
      <c r="I857" s="84">
        <v>0.75560000000000005</v>
      </c>
      <c r="J857" s="84">
        <v>0.61719999999999997</v>
      </c>
      <c r="K857" s="84">
        <v>0.26619999999999999</v>
      </c>
      <c r="L857" s="44"/>
      <c r="M857" s="82" t="s">
        <v>428</v>
      </c>
      <c r="N857" s="84">
        <v>0.63349999999999995</v>
      </c>
      <c r="O857" s="84">
        <v>0.13220000000000001</v>
      </c>
      <c r="P857" s="84">
        <v>0.67400000000000004</v>
      </c>
      <c r="Q857" s="84">
        <v>5.1900000000000002E-2</v>
      </c>
      <c r="R857" s="44"/>
      <c r="S857" s="82" t="s">
        <v>428</v>
      </c>
      <c r="T857" s="84">
        <v>0.37490000000000001</v>
      </c>
      <c r="U857" s="84">
        <v>0.32150000000000001</v>
      </c>
      <c r="V857" s="84">
        <v>0.36659999999999998</v>
      </c>
      <c r="W857" s="84">
        <v>6.8699999999999997E-2</v>
      </c>
      <c r="X857" s="44"/>
    </row>
    <row r="858" spans="1:24">
      <c r="A858" s="82" t="s">
        <v>429</v>
      </c>
      <c r="B858" s="84">
        <v>0.82379999999999998</v>
      </c>
      <c r="C858" s="84">
        <v>0.49759999999999999</v>
      </c>
      <c r="D858" s="84">
        <v>0.34820000000000001</v>
      </c>
      <c r="E858" s="84">
        <v>0.38200000000000001</v>
      </c>
      <c r="F858" s="44"/>
      <c r="G858" s="82" t="s">
        <v>429</v>
      </c>
      <c r="H858" s="84">
        <v>0.90880000000000005</v>
      </c>
      <c r="I858" s="84">
        <v>0.78339999999999999</v>
      </c>
      <c r="J858" s="84">
        <v>0.71499999999999997</v>
      </c>
      <c r="K858" s="84">
        <v>0.4128</v>
      </c>
      <c r="L858" s="44"/>
      <c r="M858" s="82" t="s">
        <v>429</v>
      </c>
      <c r="N858" s="84">
        <v>0.48830000000000001</v>
      </c>
      <c r="O858" s="84">
        <v>0.2051</v>
      </c>
      <c r="P858" s="84">
        <v>0.45800000000000002</v>
      </c>
      <c r="Q858" s="84">
        <v>5.5500000000000001E-2</v>
      </c>
      <c r="R858" s="44"/>
      <c r="S858" s="82" t="s">
        <v>429</v>
      </c>
      <c r="T858" s="84">
        <v>0.31630000000000003</v>
      </c>
      <c r="U858" s="84">
        <v>0.31719999999999998</v>
      </c>
      <c r="V858" s="84">
        <v>0.30969999999999998</v>
      </c>
      <c r="W858" s="84">
        <v>0.06</v>
      </c>
      <c r="X858" s="44"/>
    </row>
    <row r="859" spans="1:24">
      <c r="A859" s="82" t="s">
        <v>430</v>
      </c>
      <c r="B859" s="84">
        <v>0.77700000000000002</v>
      </c>
      <c r="C859" s="84">
        <v>0.61870000000000003</v>
      </c>
      <c r="D859" s="84">
        <v>0.43340000000000001</v>
      </c>
      <c r="E859" s="84">
        <v>0.60860000000000003</v>
      </c>
      <c r="F859" s="44"/>
      <c r="G859" s="82" t="s">
        <v>430</v>
      </c>
      <c r="H859" s="84">
        <v>0.85729999999999995</v>
      </c>
      <c r="I859" s="84">
        <v>0.80189999999999995</v>
      </c>
      <c r="J859" s="84">
        <v>0.76470000000000005</v>
      </c>
      <c r="K859" s="84">
        <v>0.52190000000000003</v>
      </c>
      <c r="L859" s="44"/>
      <c r="M859" s="82" t="s">
        <v>430</v>
      </c>
      <c r="N859" s="84">
        <v>0.32590000000000002</v>
      </c>
      <c r="O859" s="84">
        <v>0.16020000000000001</v>
      </c>
      <c r="P859" s="84">
        <v>0.43619999999999998</v>
      </c>
      <c r="Q859" s="84">
        <v>5.6300000000000003E-2</v>
      </c>
      <c r="R859" s="44"/>
      <c r="S859" s="82" t="s">
        <v>430</v>
      </c>
      <c r="T859" s="84">
        <v>0.21809999999999999</v>
      </c>
      <c r="U859" s="84">
        <v>0.27150000000000002</v>
      </c>
      <c r="V859" s="84">
        <v>0.40510000000000002</v>
      </c>
      <c r="W859" s="84">
        <v>6.3700000000000007E-2</v>
      </c>
      <c r="X859" s="44"/>
    </row>
    <row r="860" spans="1:24">
      <c r="A860" s="82" t="s">
        <v>431</v>
      </c>
      <c r="B860" s="84">
        <v>0.78220000000000001</v>
      </c>
      <c r="C860" s="84">
        <v>0.62580000000000002</v>
      </c>
      <c r="D860" s="84">
        <v>0.45119999999999999</v>
      </c>
      <c r="E860" s="84">
        <v>0.77239999999999998</v>
      </c>
      <c r="F860" s="44"/>
      <c r="G860" s="82" t="s">
        <v>431</v>
      </c>
      <c r="H860" s="84">
        <v>0.79710000000000003</v>
      </c>
      <c r="I860" s="84">
        <v>0.70899999999999996</v>
      </c>
      <c r="J860" s="84">
        <v>0.67879999999999996</v>
      </c>
      <c r="K860" s="84">
        <v>0.52129999999999999</v>
      </c>
      <c r="L860" s="44"/>
      <c r="M860" s="82" t="s">
        <v>431</v>
      </c>
      <c r="N860" s="84">
        <v>0.2165</v>
      </c>
      <c r="O860" s="84">
        <v>0.15379999999999999</v>
      </c>
      <c r="P860" s="84">
        <v>0.38119999999999998</v>
      </c>
      <c r="Q860" s="84">
        <v>3.8100000000000002E-2</v>
      </c>
      <c r="R860" s="44"/>
      <c r="S860" s="82" t="s">
        <v>431</v>
      </c>
      <c r="T860" s="84">
        <v>0.35720000000000002</v>
      </c>
      <c r="U860" s="84">
        <v>0.26229999999999998</v>
      </c>
      <c r="V860" s="84">
        <v>0.3266</v>
      </c>
      <c r="W860" s="84">
        <v>0.1061</v>
      </c>
      <c r="X860" s="44"/>
    </row>
    <row r="861" spans="1:24">
      <c r="A861" s="82" t="s">
        <v>432</v>
      </c>
      <c r="B861" s="84">
        <v>0.83989999999999998</v>
      </c>
      <c r="C861" s="84">
        <v>0.64380000000000004</v>
      </c>
      <c r="D861" s="84">
        <v>0.35310000000000002</v>
      </c>
      <c r="E861" s="84">
        <v>0.82020000000000004</v>
      </c>
      <c r="F861" s="44"/>
      <c r="G861" s="82" t="s">
        <v>432</v>
      </c>
      <c r="H861" s="84">
        <v>0.65769999999999995</v>
      </c>
      <c r="I861" s="84">
        <v>0.622</v>
      </c>
      <c r="J861" s="84">
        <v>0.50829999999999997</v>
      </c>
      <c r="K861" s="84">
        <v>0.37309999999999999</v>
      </c>
      <c r="L861" s="44"/>
      <c r="M861" s="82" t="s">
        <v>432</v>
      </c>
      <c r="N861" s="84">
        <v>0.17219999999999999</v>
      </c>
      <c r="O861" s="84">
        <v>0.14280000000000001</v>
      </c>
      <c r="P861" s="84">
        <v>0.33239999999999997</v>
      </c>
      <c r="Q861" s="84">
        <v>6.7000000000000004E-2</v>
      </c>
      <c r="R861" s="44"/>
      <c r="S861" s="82" t="s">
        <v>432</v>
      </c>
      <c r="T861" s="84">
        <v>0.35770000000000002</v>
      </c>
      <c r="U861" s="84">
        <v>0.21299999999999999</v>
      </c>
      <c r="V861" s="84">
        <v>0.35010000000000002</v>
      </c>
      <c r="W861" s="84">
        <v>0.1082</v>
      </c>
      <c r="X861" s="44"/>
    </row>
    <row r="862" spans="1:24">
      <c r="A862" s="82" t="s">
        <v>433</v>
      </c>
      <c r="B862" s="84">
        <v>0.6865</v>
      </c>
      <c r="C862" s="84">
        <v>0.57230000000000003</v>
      </c>
      <c r="D862" s="84">
        <v>0.32879999999999998</v>
      </c>
      <c r="E862" s="84">
        <v>0.76160000000000005</v>
      </c>
      <c r="F862" s="44"/>
      <c r="G862" s="82" t="s">
        <v>433</v>
      </c>
      <c r="H862" s="84">
        <v>0.44840000000000002</v>
      </c>
      <c r="I862" s="84">
        <v>0.43369999999999997</v>
      </c>
      <c r="J862" s="84">
        <v>0.26590000000000003</v>
      </c>
      <c r="K862" s="84">
        <v>0.29039999999999999</v>
      </c>
      <c r="L862" s="44"/>
      <c r="M862" s="82" t="s">
        <v>433</v>
      </c>
      <c r="N862" s="84">
        <v>0.13450000000000001</v>
      </c>
      <c r="O862" s="84">
        <v>0.28010000000000002</v>
      </c>
      <c r="P862" s="84">
        <v>0.26040000000000002</v>
      </c>
      <c r="Q862" s="84">
        <v>0.1026</v>
      </c>
      <c r="R862" s="44"/>
      <c r="S862" s="82" t="s">
        <v>433</v>
      </c>
      <c r="T862" s="84">
        <v>0.33710000000000001</v>
      </c>
      <c r="U862" s="84">
        <v>0.1983</v>
      </c>
      <c r="V862" s="84">
        <v>0.29499999999999998</v>
      </c>
      <c r="W862" s="84">
        <v>0.1179</v>
      </c>
      <c r="X862" s="44"/>
    </row>
    <row r="863" spans="1:24">
      <c r="A863" s="82" t="s">
        <v>434</v>
      </c>
      <c r="B863" s="84">
        <v>0.60550000000000004</v>
      </c>
      <c r="C863" s="84">
        <v>0.46429999999999999</v>
      </c>
      <c r="D863" s="84">
        <v>0</v>
      </c>
      <c r="E863" s="84">
        <v>0</v>
      </c>
      <c r="F863" s="44"/>
      <c r="G863" s="82" t="s">
        <v>434</v>
      </c>
      <c r="H863" s="84">
        <v>0.21740000000000001</v>
      </c>
      <c r="I863" s="84">
        <v>0.2238</v>
      </c>
      <c r="J863" s="84">
        <v>6.9500000000000006E-2</v>
      </c>
      <c r="K863" s="84">
        <v>0.1285</v>
      </c>
      <c r="L863" s="44"/>
      <c r="M863" s="82" t="s">
        <v>434</v>
      </c>
      <c r="N863" s="84">
        <v>0.156</v>
      </c>
      <c r="O863" s="84">
        <v>0.3165</v>
      </c>
      <c r="P863" s="84">
        <v>0.18490000000000001</v>
      </c>
      <c r="Q863" s="84">
        <v>0.21010000000000001</v>
      </c>
      <c r="R863" s="44"/>
      <c r="S863" s="82" t="s">
        <v>434</v>
      </c>
      <c r="T863" s="84">
        <v>0.36849999999999999</v>
      </c>
      <c r="U863" s="84">
        <v>0.25330000000000003</v>
      </c>
      <c r="V863" s="84">
        <v>0.2195</v>
      </c>
      <c r="W863" s="84">
        <v>0.14430000000000001</v>
      </c>
      <c r="X863" s="44"/>
    </row>
    <row r="864" spans="1:24">
      <c r="A864" s="82" t="s">
        <v>435</v>
      </c>
      <c r="B864" s="84">
        <v>4.0800000000000003E-2</v>
      </c>
      <c r="C864" s="84">
        <v>3.1199999999999999E-2</v>
      </c>
      <c r="D864" s="84">
        <v>0</v>
      </c>
      <c r="E864" s="84">
        <v>0</v>
      </c>
      <c r="F864" s="44"/>
      <c r="G864" s="82" t="s">
        <v>435</v>
      </c>
      <c r="H864" s="84">
        <v>3.9199999999999999E-2</v>
      </c>
      <c r="I864" s="84">
        <v>5.3699999999999998E-2</v>
      </c>
      <c r="J864" s="84">
        <v>0</v>
      </c>
      <c r="K864" s="84">
        <v>1.2999999999999999E-3</v>
      </c>
      <c r="L864" s="44"/>
      <c r="M864" s="82" t="s">
        <v>435</v>
      </c>
      <c r="N864" s="84">
        <v>0.16550000000000001</v>
      </c>
      <c r="O864" s="84">
        <v>0.3533</v>
      </c>
      <c r="P864" s="84">
        <v>0.23930000000000001</v>
      </c>
      <c r="Q864" s="84">
        <v>0.31409999999999999</v>
      </c>
      <c r="R864" s="44"/>
      <c r="S864" s="82" t="s">
        <v>435</v>
      </c>
      <c r="T864" s="84">
        <v>0.49330000000000002</v>
      </c>
      <c r="U864" s="84">
        <v>0.45960000000000001</v>
      </c>
      <c r="V864" s="84">
        <v>0.2661</v>
      </c>
      <c r="W864" s="84">
        <v>0.17299999999999999</v>
      </c>
      <c r="X864" s="44"/>
    </row>
    <row r="865" spans="1:24">
      <c r="A865" s="82" t="s">
        <v>436</v>
      </c>
      <c r="B865" s="84">
        <v>0</v>
      </c>
      <c r="C865" s="84">
        <v>0</v>
      </c>
      <c r="D865" s="84">
        <v>0</v>
      </c>
      <c r="E865" s="84">
        <v>0</v>
      </c>
      <c r="F865" s="44"/>
      <c r="G865" s="82" t="s">
        <v>436</v>
      </c>
      <c r="H865" s="84">
        <v>0</v>
      </c>
      <c r="I865" s="84">
        <v>1E-4</v>
      </c>
      <c r="J865" s="84">
        <v>0</v>
      </c>
      <c r="K865" s="84">
        <v>0</v>
      </c>
      <c r="L865" s="44"/>
      <c r="M865" s="82" t="s">
        <v>436</v>
      </c>
      <c r="N865" s="84">
        <v>0.30649999999999999</v>
      </c>
      <c r="O865" s="84">
        <v>0.25009999999999999</v>
      </c>
      <c r="P865" s="84">
        <v>0.46679999999999999</v>
      </c>
      <c r="Q865" s="84">
        <v>0.25119999999999998</v>
      </c>
      <c r="R865" s="44"/>
      <c r="S865" s="82" t="s">
        <v>436</v>
      </c>
      <c r="T865" s="84">
        <v>0.50249999999999995</v>
      </c>
      <c r="U865" s="84">
        <v>0.57279999999999998</v>
      </c>
      <c r="V865" s="84">
        <v>0.22339999999999999</v>
      </c>
      <c r="W865" s="84">
        <v>0.24479999999999999</v>
      </c>
      <c r="X865" s="44"/>
    </row>
    <row r="866" spans="1:24">
      <c r="A866" s="82" t="s">
        <v>437</v>
      </c>
      <c r="B866" s="84">
        <v>0</v>
      </c>
      <c r="C866" s="84">
        <v>0</v>
      </c>
      <c r="D866" s="84">
        <v>0</v>
      </c>
      <c r="E866" s="84">
        <v>0</v>
      </c>
      <c r="F866" s="44"/>
      <c r="G866" s="82" t="s">
        <v>437</v>
      </c>
      <c r="H866" s="84">
        <v>0</v>
      </c>
      <c r="I866" s="84">
        <v>0</v>
      </c>
      <c r="J866" s="84">
        <v>0</v>
      </c>
      <c r="K866" s="84">
        <v>0</v>
      </c>
      <c r="L866" s="44"/>
      <c r="M866" s="82" t="s">
        <v>437</v>
      </c>
      <c r="N866" s="84">
        <v>0.45650000000000002</v>
      </c>
      <c r="O866" s="84">
        <v>0.18490000000000001</v>
      </c>
      <c r="P866" s="84">
        <v>0.70209999999999995</v>
      </c>
      <c r="Q866" s="84">
        <v>0.2311</v>
      </c>
      <c r="R866" s="44"/>
      <c r="S866" s="82" t="s">
        <v>437</v>
      </c>
      <c r="T866" s="84">
        <v>0.52010000000000001</v>
      </c>
      <c r="U866" s="84">
        <v>0.6845</v>
      </c>
      <c r="V866" s="84">
        <v>0.17960000000000001</v>
      </c>
      <c r="W866" s="84">
        <v>0.3322</v>
      </c>
      <c r="X866" s="44"/>
    </row>
    <row r="867" spans="1:24">
      <c r="A867" s="82" t="s">
        <v>438</v>
      </c>
      <c r="B867" s="84">
        <v>0</v>
      </c>
      <c r="C867" s="84">
        <v>0</v>
      </c>
      <c r="D867" s="84">
        <v>0</v>
      </c>
      <c r="E867" s="84">
        <v>0</v>
      </c>
      <c r="F867" s="44"/>
      <c r="G867" s="82" t="s">
        <v>438</v>
      </c>
      <c r="H867" s="84">
        <v>0</v>
      </c>
      <c r="I867" s="84">
        <v>0</v>
      </c>
      <c r="J867" s="84">
        <v>0</v>
      </c>
      <c r="K867" s="84">
        <v>0</v>
      </c>
      <c r="L867" s="44"/>
      <c r="M867" s="82" t="s">
        <v>438</v>
      </c>
      <c r="N867" s="84">
        <v>0.73309999999999997</v>
      </c>
      <c r="O867" s="84">
        <v>0.15570000000000001</v>
      </c>
      <c r="P867" s="84">
        <v>0.66679999999999995</v>
      </c>
      <c r="Q867" s="84">
        <v>0.2283</v>
      </c>
      <c r="R867" s="44"/>
      <c r="S867" s="82" t="s">
        <v>438</v>
      </c>
      <c r="T867" s="84">
        <v>0.48820000000000002</v>
      </c>
      <c r="U867" s="84">
        <v>0.59540000000000004</v>
      </c>
      <c r="V867" s="84">
        <v>0.15679999999999999</v>
      </c>
      <c r="W867" s="84">
        <v>0.35439999999999999</v>
      </c>
      <c r="X867" s="44"/>
    </row>
    <row r="868" spans="1:24">
      <c r="A868" s="82" t="s">
        <v>439</v>
      </c>
      <c r="B868" s="84">
        <v>0</v>
      </c>
      <c r="C868" s="84">
        <v>0</v>
      </c>
      <c r="D868" s="84">
        <v>0</v>
      </c>
      <c r="E868" s="84">
        <v>0</v>
      </c>
      <c r="F868" s="44"/>
      <c r="G868" s="82" t="s">
        <v>439</v>
      </c>
      <c r="H868" s="84">
        <v>0</v>
      </c>
      <c r="I868" s="84">
        <v>0</v>
      </c>
      <c r="J868" s="84">
        <v>0</v>
      </c>
      <c r="K868" s="84">
        <v>0</v>
      </c>
      <c r="L868" s="44"/>
      <c r="M868" s="82" t="s">
        <v>439</v>
      </c>
      <c r="N868" s="84">
        <v>0.74629999999999996</v>
      </c>
      <c r="O868" s="84">
        <v>6.1499999999999999E-2</v>
      </c>
      <c r="P868" s="84">
        <v>0.72070000000000001</v>
      </c>
      <c r="Q868" s="84">
        <v>0.19919999999999999</v>
      </c>
      <c r="R868" s="44"/>
      <c r="S868" s="82" t="s">
        <v>439</v>
      </c>
      <c r="T868" s="84">
        <v>0.46639999999999998</v>
      </c>
      <c r="U868" s="84">
        <v>0.42059999999999997</v>
      </c>
      <c r="V868" s="84">
        <v>0.16589999999999999</v>
      </c>
      <c r="W868" s="84">
        <v>0.3896</v>
      </c>
      <c r="X868" s="44"/>
    </row>
    <row r="869" spans="1:24">
      <c r="A869" s="82" t="s">
        <v>440</v>
      </c>
      <c r="B869" s="84">
        <v>0</v>
      </c>
      <c r="C869" s="84">
        <v>0</v>
      </c>
      <c r="D869" s="84">
        <v>0</v>
      </c>
      <c r="E869" s="84">
        <v>0</v>
      </c>
      <c r="F869" s="44"/>
      <c r="G869" s="82" t="s">
        <v>440</v>
      </c>
      <c r="H869" s="84">
        <v>0</v>
      </c>
      <c r="I869" s="84">
        <v>0</v>
      </c>
      <c r="J869" s="84">
        <v>0</v>
      </c>
      <c r="K869" s="84">
        <v>0</v>
      </c>
      <c r="L869" s="44"/>
      <c r="M869" s="82" t="s">
        <v>440</v>
      </c>
      <c r="N869" s="84">
        <v>0.81679999999999997</v>
      </c>
      <c r="O869" s="84">
        <v>3.2099999999999997E-2</v>
      </c>
      <c r="P869" s="84">
        <v>0.70550000000000002</v>
      </c>
      <c r="Q869" s="84">
        <v>0.56689999999999996</v>
      </c>
      <c r="R869" s="44"/>
      <c r="S869" s="82" t="s">
        <v>440</v>
      </c>
      <c r="T869" s="84">
        <v>0.48099999999999998</v>
      </c>
      <c r="U869" s="84">
        <v>0.39360000000000001</v>
      </c>
      <c r="V869" s="84">
        <v>0.151</v>
      </c>
      <c r="W869" s="84">
        <v>0.34739999999999999</v>
      </c>
      <c r="X869" s="44"/>
    </row>
    <row r="870" spans="1:24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</row>
    <row r="871" spans="1:24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44"/>
    </row>
    <row r="872" spans="1:24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44"/>
    </row>
    <row r="873" spans="1:24">
      <c r="A873" s="144" t="s">
        <v>12</v>
      </c>
      <c r="B873" s="144"/>
      <c r="C873" s="144"/>
      <c r="D873" s="144"/>
      <c r="E873" s="144"/>
      <c r="F873" s="144"/>
      <c r="G873" s="144"/>
      <c r="H873" s="144"/>
      <c r="I873" s="144"/>
      <c r="J873" s="144"/>
      <c r="K873" s="144"/>
      <c r="L873" s="144"/>
      <c r="M873" s="144"/>
      <c r="N873" s="144"/>
      <c r="O873" s="144"/>
      <c r="P873" s="144"/>
      <c r="Q873" s="144"/>
      <c r="R873" s="144"/>
      <c r="S873" s="144"/>
      <c r="T873" s="144"/>
      <c r="U873" s="144"/>
      <c r="V873" s="144"/>
      <c r="W873" s="144"/>
      <c r="X873" s="44"/>
    </row>
    <row r="874" spans="1:24">
      <c r="A874" s="84"/>
      <c r="B874" s="84" t="s">
        <v>99</v>
      </c>
      <c r="C874" s="84"/>
      <c r="D874" s="84"/>
      <c r="E874" s="84"/>
      <c r="F874" s="84"/>
      <c r="G874" s="84"/>
      <c r="H874" s="84" t="s">
        <v>100</v>
      </c>
      <c r="I874" s="84"/>
      <c r="J874" s="84"/>
      <c r="K874" s="84"/>
      <c r="L874" s="84"/>
      <c r="M874" s="84"/>
      <c r="N874" s="84" t="s">
        <v>98</v>
      </c>
      <c r="O874" s="84"/>
      <c r="P874" s="84"/>
      <c r="Q874" s="84"/>
      <c r="R874" s="84"/>
      <c r="S874" s="84"/>
      <c r="T874" s="84" t="s">
        <v>442</v>
      </c>
      <c r="U874" s="84"/>
      <c r="V874" s="84"/>
      <c r="W874" s="84"/>
      <c r="X874" s="44"/>
    </row>
    <row r="875" spans="1:24">
      <c r="A875" s="44"/>
      <c r="B875" s="44" t="s">
        <v>86</v>
      </c>
      <c r="C875" s="44" t="s">
        <v>87</v>
      </c>
      <c r="D875" s="44" t="s">
        <v>88</v>
      </c>
      <c r="E875" s="44" t="s">
        <v>85</v>
      </c>
      <c r="F875" s="44"/>
      <c r="G875" s="44"/>
      <c r="H875" s="44" t="s">
        <v>86</v>
      </c>
      <c r="I875" s="44" t="s">
        <v>87</v>
      </c>
      <c r="J875" s="44" t="s">
        <v>88</v>
      </c>
      <c r="K875" s="44" t="s">
        <v>85</v>
      </c>
      <c r="L875" s="44"/>
      <c r="M875" s="44"/>
      <c r="N875" s="44" t="s">
        <v>86</v>
      </c>
      <c r="O875" s="44" t="s">
        <v>87</v>
      </c>
      <c r="P875" s="44" t="s">
        <v>88</v>
      </c>
      <c r="Q875" s="44" t="s">
        <v>85</v>
      </c>
      <c r="R875" s="44"/>
      <c r="S875" s="44"/>
      <c r="T875" s="44" t="s">
        <v>86</v>
      </c>
      <c r="U875" s="44" t="s">
        <v>87</v>
      </c>
      <c r="V875" s="44" t="s">
        <v>88</v>
      </c>
      <c r="W875" s="44" t="s">
        <v>85</v>
      </c>
      <c r="X875" s="44"/>
    </row>
    <row r="876" spans="1:24">
      <c r="A876" s="115" t="s">
        <v>273</v>
      </c>
      <c r="B876" s="84">
        <v>0</v>
      </c>
      <c r="C876" s="84">
        <v>0</v>
      </c>
      <c r="D876" s="84">
        <v>0</v>
      </c>
      <c r="E876" s="84">
        <v>0</v>
      </c>
      <c r="F876" s="44"/>
      <c r="G876" s="115" t="s">
        <v>273</v>
      </c>
      <c r="H876" s="84">
        <v>0</v>
      </c>
      <c r="I876" s="84">
        <v>0</v>
      </c>
      <c r="J876" s="84">
        <v>0</v>
      </c>
      <c r="K876" s="84">
        <v>0</v>
      </c>
      <c r="L876" s="44"/>
      <c r="M876" s="115" t="s">
        <v>273</v>
      </c>
      <c r="N876" s="84">
        <v>0.51970000000000005</v>
      </c>
      <c r="O876" s="84">
        <v>0.37740000000000001</v>
      </c>
      <c r="P876" s="84">
        <v>0.68300000000000005</v>
      </c>
      <c r="Q876" s="84">
        <v>2.12E-2</v>
      </c>
      <c r="R876" s="44"/>
      <c r="S876" s="115" t="s">
        <v>273</v>
      </c>
      <c r="T876" s="84">
        <v>0.68430000000000002</v>
      </c>
      <c r="U876" s="84">
        <v>0.1469</v>
      </c>
      <c r="V876" s="84">
        <v>0.55649999999999999</v>
      </c>
      <c r="W876" s="84">
        <v>0.72950000000000004</v>
      </c>
      <c r="X876" s="44"/>
    </row>
    <row r="877" spans="1:24">
      <c r="A877" s="82" t="s">
        <v>274</v>
      </c>
      <c r="B877" s="84">
        <v>0</v>
      </c>
      <c r="C877" s="84">
        <v>0</v>
      </c>
      <c r="D877" s="84">
        <v>0</v>
      </c>
      <c r="E877" s="84">
        <v>0</v>
      </c>
      <c r="F877" s="44"/>
      <c r="G877" s="82" t="s">
        <v>274</v>
      </c>
      <c r="H877" s="84">
        <v>0</v>
      </c>
      <c r="I877" s="84">
        <v>0</v>
      </c>
      <c r="J877" s="84">
        <v>0</v>
      </c>
      <c r="K877" s="84">
        <v>0</v>
      </c>
      <c r="L877" s="44"/>
      <c r="M877" s="82" t="s">
        <v>274</v>
      </c>
      <c r="N877" s="84">
        <v>0.46350000000000002</v>
      </c>
      <c r="O877" s="84">
        <v>0.48770000000000002</v>
      </c>
      <c r="P877" s="84">
        <v>0.66600000000000004</v>
      </c>
      <c r="Q877" s="84">
        <v>2.5899999999999999E-2</v>
      </c>
      <c r="R877" s="44"/>
      <c r="S877" s="82" t="s">
        <v>274</v>
      </c>
      <c r="T877" s="84">
        <v>0.60270000000000001</v>
      </c>
      <c r="U877" s="84">
        <v>0.2029</v>
      </c>
      <c r="V877" s="84">
        <v>0.49890000000000001</v>
      </c>
      <c r="W877" s="84">
        <v>0.78380000000000005</v>
      </c>
      <c r="X877" s="44"/>
    </row>
    <row r="878" spans="1:24">
      <c r="A878" s="82" t="s">
        <v>275</v>
      </c>
      <c r="B878" s="84">
        <v>0</v>
      </c>
      <c r="C878" s="84">
        <v>0</v>
      </c>
      <c r="D878" s="84">
        <v>0</v>
      </c>
      <c r="E878" s="84">
        <v>0</v>
      </c>
      <c r="F878" s="44"/>
      <c r="G878" s="82" t="s">
        <v>275</v>
      </c>
      <c r="H878" s="84">
        <v>0</v>
      </c>
      <c r="I878" s="84">
        <v>0</v>
      </c>
      <c r="J878" s="84">
        <v>0</v>
      </c>
      <c r="K878" s="84">
        <v>0</v>
      </c>
      <c r="L878" s="44"/>
      <c r="M878" s="82" t="s">
        <v>275</v>
      </c>
      <c r="N878" s="84">
        <v>0.39419999999999999</v>
      </c>
      <c r="O878" s="84">
        <v>0.4723</v>
      </c>
      <c r="P878" s="84">
        <v>0.55320000000000003</v>
      </c>
      <c r="Q878" s="84">
        <v>5.6899999999999999E-2</v>
      </c>
      <c r="R878" s="44"/>
      <c r="S878" s="82" t="s">
        <v>275</v>
      </c>
      <c r="T878" s="84">
        <v>0.57830000000000004</v>
      </c>
      <c r="U878" s="84">
        <v>0.1449</v>
      </c>
      <c r="V878" s="84">
        <v>0.51170000000000004</v>
      </c>
      <c r="W878" s="84">
        <v>0.81269999999999998</v>
      </c>
      <c r="X878" s="44"/>
    </row>
    <row r="879" spans="1:24">
      <c r="A879" s="82" t="s">
        <v>276</v>
      </c>
      <c r="B879" s="84">
        <v>0</v>
      </c>
      <c r="C879" s="84">
        <v>0</v>
      </c>
      <c r="D879" s="84">
        <v>0</v>
      </c>
      <c r="E879" s="84">
        <v>0</v>
      </c>
      <c r="F879" s="44"/>
      <c r="G879" s="82" t="s">
        <v>276</v>
      </c>
      <c r="H879" s="84">
        <v>0</v>
      </c>
      <c r="I879" s="84">
        <v>0</v>
      </c>
      <c r="J879" s="84">
        <v>0</v>
      </c>
      <c r="K879" s="84">
        <v>0</v>
      </c>
      <c r="L879" s="44"/>
      <c r="M879" s="82" t="s">
        <v>276</v>
      </c>
      <c r="N879" s="84">
        <v>0.38109999999999999</v>
      </c>
      <c r="O879" s="84">
        <v>0.32719999999999999</v>
      </c>
      <c r="P879" s="84">
        <v>0.35520000000000002</v>
      </c>
      <c r="Q879" s="84">
        <v>0.11169999999999999</v>
      </c>
      <c r="R879" s="44"/>
      <c r="S879" s="82" t="s">
        <v>276</v>
      </c>
      <c r="T879" s="84">
        <v>0.60940000000000005</v>
      </c>
      <c r="U879" s="84">
        <v>6.4600000000000005E-2</v>
      </c>
      <c r="V879" s="84">
        <v>0.50980000000000003</v>
      </c>
      <c r="W879" s="84">
        <v>0.84860000000000002</v>
      </c>
      <c r="X879" s="44"/>
    </row>
    <row r="880" spans="1:24">
      <c r="A880" s="82" t="s">
        <v>277</v>
      </c>
      <c r="B880" s="84">
        <v>0</v>
      </c>
      <c r="C880" s="84">
        <v>0</v>
      </c>
      <c r="D880" s="84">
        <v>0</v>
      </c>
      <c r="E880" s="84">
        <v>0</v>
      </c>
      <c r="F880" s="44"/>
      <c r="G880" s="82" t="s">
        <v>277</v>
      </c>
      <c r="H880" s="84">
        <v>0</v>
      </c>
      <c r="I880" s="84">
        <v>0</v>
      </c>
      <c r="J880" s="84">
        <v>0</v>
      </c>
      <c r="K880" s="84">
        <v>0</v>
      </c>
      <c r="L880" s="44"/>
      <c r="M880" s="82" t="s">
        <v>277</v>
      </c>
      <c r="N880" s="84">
        <v>0.39550000000000002</v>
      </c>
      <c r="O880" s="84">
        <v>0.29010000000000002</v>
      </c>
      <c r="P880" s="84">
        <v>0.2014</v>
      </c>
      <c r="Q880" s="84">
        <v>9.2700000000000005E-2</v>
      </c>
      <c r="R880" s="44"/>
      <c r="S880" s="82" t="s">
        <v>277</v>
      </c>
      <c r="T880" s="84">
        <v>0.62260000000000004</v>
      </c>
      <c r="U880" s="84">
        <v>8.0399999999999999E-2</v>
      </c>
      <c r="V880" s="84">
        <v>0.45500000000000002</v>
      </c>
      <c r="W880" s="84">
        <v>0.81840000000000002</v>
      </c>
      <c r="X880" s="44"/>
    </row>
    <row r="881" spans="1:24">
      <c r="A881" s="82" t="s">
        <v>278</v>
      </c>
      <c r="B881" s="84">
        <v>0</v>
      </c>
      <c r="C881" s="84">
        <v>0</v>
      </c>
      <c r="D881" s="84">
        <v>0</v>
      </c>
      <c r="E881" s="84">
        <v>0</v>
      </c>
      <c r="F881" s="44"/>
      <c r="G881" s="82" t="s">
        <v>278</v>
      </c>
      <c r="H881" s="84">
        <v>0</v>
      </c>
      <c r="I881" s="84">
        <v>0</v>
      </c>
      <c r="J881" s="84">
        <v>0</v>
      </c>
      <c r="K881" s="84">
        <v>0</v>
      </c>
      <c r="L881" s="44"/>
      <c r="M881" s="82" t="s">
        <v>278</v>
      </c>
      <c r="N881" s="84">
        <v>0.39140000000000003</v>
      </c>
      <c r="O881" s="84">
        <v>0.1573</v>
      </c>
      <c r="P881" s="84">
        <v>0.11260000000000001</v>
      </c>
      <c r="Q881" s="84">
        <v>0.1226</v>
      </c>
      <c r="R881" s="44"/>
      <c r="S881" s="82" t="s">
        <v>278</v>
      </c>
      <c r="T881" s="84">
        <v>0.59160000000000001</v>
      </c>
      <c r="U881" s="84">
        <v>8.9700000000000002E-2</v>
      </c>
      <c r="V881" s="84">
        <v>0.33950000000000002</v>
      </c>
      <c r="W881" s="84">
        <v>0.78790000000000004</v>
      </c>
      <c r="X881" s="44"/>
    </row>
    <row r="882" spans="1:24">
      <c r="A882" s="82" t="s">
        <v>279</v>
      </c>
      <c r="B882" s="84">
        <v>0</v>
      </c>
      <c r="C882" s="84">
        <v>0</v>
      </c>
      <c r="D882" s="84">
        <v>0</v>
      </c>
      <c r="E882" s="84">
        <v>0</v>
      </c>
      <c r="F882" s="44"/>
      <c r="G882" s="82" t="s">
        <v>279</v>
      </c>
      <c r="H882" s="84">
        <v>2.6100000000000002E-2</v>
      </c>
      <c r="I882" s="84">
        <v>3.1099999999999999E-2</v>
      </c>
      <c r="J882" s="84">
        <v>2.9999999999999997E-4</v>
      </c>
      <c r="K882" s="84">
        <v>0</v>
      </c>
      <c r="L882" s="44"/>
      <c r="M882" s="82" t="s">
        <v>279</v>
      </c>
      <c r="N882" s="84">
        <v>0.30559999999999998</v>
      </c>
      <c r="O882" s="84">
        <v>0.1852</v>
      </c>
      <c r="P882" s="84">
        <v>4.1599999999999998E-2</v>
      </c>
      <c r="Q882" s="84">
        <v>0.22539999999999999</v>
      </c>
      <c r="R882" s="44"/>
      <c r="S882" s="82" t="s">
        <v>279</v>
      </c>
      <c r="T882" s="84">
        <v>0.5151</v>
      </c>
      <c r="U882" s="84">
        <v>0.20619999999999999</v>
      </c>
      <c r="V882" s="84">
        <v>0.26150000000000001</v>
      </c>
      <c r="W882" s="84">
        <v>0.70920000000000005</v>
      </c>
      <c r="X882" s="44"/>
    </row>
    <row r="883" spans="1:24">
      <c r="A883" s="82" t="s">
        <v>280</v>
      </c>
      <c r="B883" s="84">
        <v>0</v>
      </c>
      <c r="C883" s="84">
        <v>0</v>
      </c>
      <c r="D883" s="84">
        <v>0</v>
      </c>
      <c r="E883" s="84">
        <v>0</v>
      </c>
      <c r="F883" s="44"/>
      <c r="G883" s="82" t="s">
        <v>280</v>
      </c>
      <c r="H883" s="84">
        <v>0.11409999999999999</v>
      </c>
      <c r="I883" s="84">
        <v>0.18559999999999999</v>
      </c>
      <c r="J883" s="84">
        <v>0.12</v>
      </c>
      <c r="K883" s="84">
        <v>1.4E-3</v>
      </c>
      <c r="L883" s="44"/>
      <c r="M883" s="82" t="s">
        <v>280</v>
      </c>
      <c r="N883" s="84">
        <v>0.35349999999999998</v>
      </c>
      <c r="O883" s="84">
        <v>0.14749999999999999</v>
      </c>
      <c r="P883" s="84">
        <v>7.17E-2</v>
      </c>
      <c r="Q883" s="84">
        <v>0.2737</v>
      </c>
      <c r="R883" s="44"/>
      <c r="S883" s="82" t="s">
        <v>280</v>
      </c>
      <c r="T883" s="84">
        <v>0.43840000000000001</v>
      </c>
      <c r="U883" s="84">
        <v>0.1676</v>
      </c>
      <c r="V883" s="84">
        <v>0.23200000000000001</v>
      </c>
      <c r="W883" s="84">
        <v>0.67649999999999999</v>
      </c>
      <c r="X883" s="44"/>
    </row>
    <row r="884" spans="1:24">
      <c r="A884" s="82" t="s">
        <v>281</v>
      </c>
      <c r="B884" s="84">
        <v>0.1201</v>
      </c>
      <c r="C884" s="84">
        <v>0.41599999999999998</v>
      </c>
      <c r="D884" s="84">
        <v>0.14449999999999999</v>
      </c>
      <c r="E884" s="84">
        <v>0</v>
      </c>
      <c r="F884" s="44"/>
      <c r="G884" s="82" t="s">
        <v>281</v>
      </c>
      <c r="H884" s="84">
        <v>0.24299999999999999</v>
      </c>
      <c r="I884" s="84">
        <v>0.44740000000000002</v>
      </c>
      <c r="J884" s="84">
        <v>0.4113</v>
      </c>
      <c r="K884" s="84">
        <v>0.1258</v>
      </c>
      <c r="L884" s="44"/>
      <c r="M884" s="82" t="s">
        <v>281</v>
      </c>
      <c r="N884" s="84">
        <v>0.41539999999999999</v>
      </c>
      <c r="O884" s="84">
        <v>0.1328</v>
      </c>
      <c r="P884" s="84">
        <v>0.1249</v>
      </c>
      <c r="Q884" s="84">
        <v>0.35120000000000001</v>
      </c>
      <c r="R884" s="44"/>
      <c r="S884" s="82" t="s">
        <v>281</v>
      </c>
      <c r="T884" s="84">
        <v>0.37680000000000002</v>
      </c>
      <c r="U884" s="84">
        <v>0.14960000000000001</v>
      </c>
      <c r="V884" s="84">
        <v>0.2233</v>
      </c>
      <c r="W884" s="84">
        <v>0.66359999999999997</v>
      </c>
      <c r="X884" s="44"/>
    </row>
    <row r="885" spans="1:24">
      <c r="A885" s="82" t="s">
        <v>282</v>
      </c>
      <c r="B885" s="84">
        <v>0.30420000000000003</v>
      </c>
      <c r="C885" s="84">
        <v>0.94230000000000003</v>
      </c>
      <c r="D885" s="84">
        <v>0.77280000000000004</v>
      </c>
      <c r="E885" s="84">
        <v>0</v>
      </c>
      <c r="F885" s="44"/>
      <c r="G885" s="82" t="s">
        <v>282</v>
      </c>
      <c r="H885" s="84">
        <v>0.55569999999999997</v>
      </c>
      <c r="I885" s="84">
        <v>0.67569999999999997</v>
      </c>
      <c r="J885" s="84">
        <v>0.6784</v>
      </c>
      <c r="K885" s="84">
        <v>0.39150000000000001</v>
      </c>
      <c r="L885" s="44"/>
      <c r="M885" s="82" t="s">
        <v>282</v>
      </c>
      <c r="N885" s="84">
        <v>0.52700000000000002</v>
      </c>
      <c r="O885" s="84">
        <v>0.2359</v>
      </c>
      <c r="P885" s="84">
        <v>0.18379999999999999</v>
      </c>
      <c r="Q885" s="84">
        <v>0.37940000000000002</v>
      </c>
      <c r="R885" s="44"/>
      <c r="S885" s="82" t="s">
        <v>282</v>
      </c>
      <c r="T885" s="84">
        <v>0.47549999999999998</v>
      </c>
      <c r="U885" s="84">
        <v>7.8600000000000003E-2</v>
      </c>
      <c r="V885" s="84">
        <v>0.19800000000000001</v>
      </c>
      <c r="W885" s="84">
        <v>0.55620000000000003</v>
      </c>
      <c r="X885" s="44"/>
    </row>
    <row r="886" spans="1:24">
      <c r="A886" s="82" t="s">
        <v>283</v>
      </c>
      <c r="B886" s="84">
        <v>0.47520000000000001</v>
      </c>
      <c r="C886" s="84">
        <v>0.97940000000000005</v>
      </c>
      <c r="D886" s="84">
        <v>0.82089999999999996</v>
      </c>
      <c r="E886" s="84">
        <v>0.27079999999999999</v>
      </c>
      <c r="F886" s="44"/>
      <c r="G886" s="82" t="s">
        <v>283</v>
      </c>
      <c r="H886" s="84">
        <v>0.66839999999999999</v>
      </c>
      <c r="I886" s="84">
        <v>0.85450000000000004</v>
      </c>
      <c r="J886" s="84">
        <v>0.86850000000000005</v>
      </c>
      <c r="K886" s="84">
        <v>0.58420000000000005</v>
      </c>
      <c r="L886" s="44"/>
      <c r="M886" s="82" t="s">
        <v>283</v>
      </c>
      <c r="N886" s="84">
        <v>0.68710000000000004</v>
      </c>
      <c r="O886" s="84">
        <v>0.17810000000000001</v>
      </c>
      <c r="P886" s="84">
        <v>0.2195</v>
      </c>
      <c r="Q886" s="84">
        <v>0.27239999999999998</v>
      </c>
      <c r="R886" s="44"/>
      <c r="S886" s="82" t="s">
        <v>283</v>
      </c>
      <c r="T886" s="84">
        <v>0.56299999999999994</v>
      </c>
      <c r="U886" s="84">
        <v>7.2599999999999998E-2</v>
      </c>
      <c r="V886" s="84">
        <v>0.20680000000000001</v>
      </c>
      <c r="W886" s="84">
        <v>0.39679999999999999</v>
      </c>
      <c r="X886" s="44"/>
    </row>
    <row r="887" spans="1:24">
      <c r="A887" s="82" t="s">
        <v>284</v>
      </c>
      <c r="B887" s="84">
        <v>0.66690000000000005</v>
      </c>
      <c r="C887" s="84">
        <v>0.93140000000000001</v>
      </c>
      <c r="D887" s="84">
        <v>0.8</v>
      </c>
      <c r="E887" s="84">
        <v>0.50349999999999995</v>
      </c>
      <c r="F887" s="44"/>
      <c r="G887" s="82" t="s">
        <v>284</v>
      </c>
      <c r="H887" s="84">
        <v>0.92400000000000004</v>
      </c>
      <c r="I887" s="84">
        <v>0.92310000000000003</v>
      </c>
      <c r="J887" s="84">
        <v>0.97350000000000003</v>
      </c>
      <c r="K887" s="84">
        <v>0.69340000000000002</v>
      </c>
      <c r="L887" s="44"/>
      <c r="M887" s="82" t="s">
        <v>284</v>
      </c>
      <c r="N887" s="84">
        <v>0.70220000000000005</v>
      </c>
      <c r="O887" s="84">
        <v>0.2142</v>
      </c>
      <c r="P887" s="84">
        <v>0.2172</v>
      </c>
      <c r="Q887" s="84">
        <v>0.15570000000000001</v>
      </c>
      <c r="R887" s="44"/>
      <c r="S887" s="82" t="s">
        <v>284</v>
      </c>
      <c r="T887" s="84">
        <v>0.56779999999999997</v>
      </c>
      <c r="U887" s="84">
        <v>7.8399999999999997E-2</v>
      </c>
      <c r="V887" s="84">
        <v>0.19489999999999999</v>
      </c>
      <c r="W887" s="84">
        <v>0.4123</v>
      </c>
      <c r="X887" s="44"/>
    </row>
    <row r="888" spans="1:24">
      <c r="A888" s="82" t="s">
        <v>285</v>
      </c>
      <c r="B888" s="84">
        <v>0.66359999999999997</v>
      </c>
      <c r="C888" s="84">
        <v>1.0170999999999999</v>
      </c>
      <c r="D888" s="84">
        <v>0.83030000000000004</v>
      </c>
      <c r="E888" s="84">
        <v>0.50029999999999997</v>
      </c>
      <c r="F888" s="44"/>
      <c r="G888" s="82" t="s">
        <v>285</v>
      </c>
      <c r="H888" s="84">
        <v>0.82930000000000004</v>
      </c>
      <c r="I888" s="84">
        <v>0.97899999999999998</v>
      </c>
      <c r="J888" s="84">
        <v>0.97899999999999998</v>
      </c>
      <c r="K888" s="84">
        <v>0.69420000000000004</v>
      </c>
      <c r="L888" s="44"/>
      <c r="M888" s="82" t="s">
        <v>285</v>
      </c>
      <c r="N888" s="84">
        <v>0.52700000000000002</v>
      </c>
      <c r="O888" s="84">
        <v>0.311</v>
      </c>
      <c r="P888" s="84">
        <v>0.2127</v>
      </c>
      <c r="Q888" s="84">
        <v>0.15579999999999999</v>
      </c>
      <c r="R888" s="44"/>
      <c r="S888" s="82" t="s">
        <v>285</v>
      </c>
      <c r="T888" s="84">
        <v>0.61839999999999995</v>
      </c>
      <c r="U888" s="84">
        <v>0.14660000000000001</v>
      </c>
      <c r="V888" s="84">
        <v>0.15310000000000001</v>
      </c>
      <c r="W888" s="84">
        <v>0.52349999999999997</v>
      </c>
      <c r="X888" s="44"/>
    </row>
    <row r="889" spans="1:24">
      <c r="A889" s="82" t="s">
        <v>286</v>
      </c>
      <c r="B889" s="84">
        <v>0.70509999999999995</v>
      </c>
      <c r="C889" s="84">
        <v>1.0168999999999999</v>
      </c>
      <c r="D889" s="84">
        <v>0.85489999999999999</v>
      </c>
      <c r="E889" s="84">
        <v>0.47889999999999999</v>
      </c>
      <c r="F889" s="44"/>
      <c r="G889" s="82" t="s">
        <v>286</v>
      </c>
      <c r="H889" s="84">
        <v>0.86299999999999999</v>
      </c>
      <c r="I889" s="84">
        <v>0.97189999999999999</v>
      </c>
      <c r="J889" s="84">
        <v>0.96650000000000003</v>
      </c>
      <c r="K889" s="84">
        <v>0.71289999999999998</v>
      </c>
      <c r="L889" s="44"/>
      <c r="M889" s="82" t="s">
        <v>286</v>
      </c>
      <c r="N889" s="84">
        <v>0.40610000000000002</v>
      </c>
      <c r="O889" s="84">
        <v>0.25569999999999998</v>
      </c>
      <c r="P889" s="84">
        <v>0.17119999999999999</v>
      </c>
      <c r="Q889" s="84">
        <v>0.20960000000000001</v>
      </c>
      <c r="R889" s="44"/>
      <c r="S889" s="82" t="s">
        <v>286</v>
      </c>
      <c r="T889" s="84">
        <v>0.64229999999999998</v>
      </c>
      <c r="U889" s="84">
        <v>0.20860000000000001</v>
      </c>
      <c r="V889" s="84">
        <v>0.18160000000000001</v>
      </c>
      <c r="W889" s="84">
        <v>0.59540000000000004</v>
      </c>
      <c r="X889" s="44"/>
    </row>
    <row r="890" spans="1:24">
      <c r="A890" s="82" t="s">
        <v>287</v>
      </c>
      <c r="B890" s="84">
        <v>0.5111</v>
      </c>
      <c r="C890" s="84">
        <v>1.0015000000000001</v>
      </c>
      <c r="D890" s="84">
        <v>0.84409999999999996</v>
      </c>
      <c r="E890" s="84">
        <v>0.38179999999999997</v>
      </c>
      <c r="F890" s="44"/>
      <c r="G890" s="82" t="s">
        <v>287</v>
      </c>
      <c r="H890" s="84">
        <v>0.66510000000000002</v>
      </c>
      <c r="I890" s="84">
        <v>0.89970000000000006</v>
      </c>
      <c r="J890" s="84">
        <v>0.86260000000000003</v>
      </c>
      <c r="K890" s="84">
        <v>0.68530000000000002</v>
      </c>
      <c r="L890" s="44"/>
      <c r="M890" s="82" t="s">
        <v>287</v>
      </c>
      <c r="N890" s="84">
        <v>0.33900000000000002</v>
      </c>
      <c r="O890" s="84">
        <v>0.2697</v>
      </c>
      <c r="P890" s="84">
        <v>9.2499999999999999E-2</v>
      </c>
      <c r="Q890" s="84">
        <v>0.17760000000000001</v>
      </c>
      <c r="R890" s="44"/>
      <c r="S890" s="82" t="s">
        <v>287</v>
      </c>
      <c r="T890" s="84">
        <v>0.61680000000000001</v>
      </c>
      <c r="U890" s="84">
        <v>0.1638</v>
      </c>
      <c r="V890" s="84">
        <v>0.2283</v>
      </c>
      <c r="W890" s="84">
        <v>0.73070000000000002</v>
      </c>
      <c r="X890" s="44"/>
    </row>
    <row r="891" spans="1:24">
      <c r="A891" s="82" t="s">
        <v>288</v>
      </c>
      <c r="B891" s="84">
        <v>0.57240000000000002</v>
      </c>
      <c r="C891" s="84">
        <v>0.6764</v>
      </c>
      <c r="D891" s="84">
        <v>0.86099999999999999</v>
      </c>
      <c r="E891" s="84">
        <v>0.31369999999999998</v>
      </c>
      <c r="F891" s="44"/>
      <c r="G891" s="82" t="s">
        <v>288</v>
      </c>
      <c r="H891" s="84">
        <v>0.64690000000000003</v>
      </c>
      <c r="I891" s="84">
        <v>0.6573</v>
      </c>
      <c r="J891" s="84">
        <v>0.68959999999999999</v>
      </c>
      <c r="K891" s="84">
        <v>0.45810000000000001</v>
      </c>
      <c r="L891" s="44"/>
      <c r="M891" s="82" t="s">
        <v>288</v>
      </c>
      <c r="N891" s="84">
        <v>0.19700000000000001</v>
      </c>
      <c r="O891" s="84">
        <v>0.58679999999999999</v>
      </c>
      <c r="P891" s="84">
        <v>5.2900000000000003E-2</v>
      </c>
      <c r="Q891" s="84">
        <v>0.1779</v>
      </c>
      <c r="R891" s="44"/>
      <c r="S891" s="82" t="s">
        <v>288</v>
      </c>
      <c r="T891" s="84">
        <v>0.63229999999999997</v>
      </c>
      <c r="U891" s="84">
        <v>0.1517</v>
      </c>
      <c r="V891" s="84">
        <v>0.23219999999999999</v>
      </c>
      <c r="W891" s="84">
        <v>0.77339999999999998</v>
      </c>
      <c r="X891" s="44"/>
    </row>
    <row r="892" spans="1:24">
      <c r="A892" s="82" t="s">
        <v>289</v>
      </c>
      <c r="B892" s="84">
        <v>0.4834</v>
      </c>
      <c r="C892" s="84">
        <v>0.69810000000000005</v>
      </c>
      <c r="D892" s="84">
        <v>0.8216</v>
      </c>
      <c r="E892" s="84">
        <v>0.309</v>
      </c>
      <c r="F892" s="44"/>
      <c r="G892" s="82" t="s">
        <v>289</v>
      </c>
      <c r="H892" s="84">
        <v>0.46660000000000001</v>
      </c>
      <c r="I892" s="84">
        <v>0.53190000000000004</v>
      </c>
      <c r="J892" s="84">
        <v>0.44450000000000001</v>
      </c>
      <c r="K892" s="84">
        <v>0.40539999999999998</v>
      </c>
      <c r="L892" s="44"/>
      <c r="M892" s="82" t="s">
        <v>289</v>
      </c>
      <c r="N892" s="84">
        <v>0.1653</v>
      </c>
      <c r="O892" s="84">
        <v>0.60050000000000003</v>
      </c>
      <c r="P892" s="84">
        <v>3.3300000000000003E-2</v>
      </c>
      <c r="Q892" s="84">
        <v>0.1651</v>
      </c>
      <c r="R892" s="44"/>
      <c r="S892" s="82" t="s">
        <v>289</v>
      </c>
      <c r="T892" s="84">
        <v>0.69040000000000001</v>
      </c>
      <c r="U892" s="84">
        <v>0.14330000000000001</v>
      </c>
      <c r="V892" s="84">
        <v>0.22800000000000001</v>
      </c>
      <c r="W892" s="84">
        <v>0.79900000000000004</v>
      </c>
      <c r="X892" s="44"/>
    </row>
    <row r="893" spans="1:24">
      <c r="A893" s="82" t="s">
        <v>290</v>
      </c>
      <c r="B893" s="84">
        <v>0.42859999999999998</v>
      </c>
      <c r="C893" s="84">
        <v>0.50609999999999999</v>
      </c>
      <c r="D893" s="84">
        <v>0.24030000000000001</v>
      </c>
      <c r="E893" s="84">
        <v>0</v>
      </c>
      <c r="F893" s="44"/>
      <c r="G893" s="82" t="s">
        <v>290</v>
      </c>
      <c r="H893" s="84">
        <v>0.26860000000000001</v>
      </c>
      <c r="I893" s="84">
        <v>0.28670000000000001</v>
      </c>
      <c r="J893" s="84">
        <v>0.1603</v>
      </c>
      <c r="K893" s="84">
        <v>0.11119999999999999</v>
      </c>
      <c r="L893" s="44"/>
      <c r="M893" s="82" t="s">
        <v>290</v>
      </c>
      <c r="N893" s="84">
        <v>0.18090000000000001</v>
      </c>
      <c r="O893" s="84">
        <v>0.58830000000000005</v>
      </c>
      <c r="P893" s="84">
        <v>2.5399999999999999E-2</v>
      </c>
      <c r="Q893" s="84">
        <v>0.17249999999999999</v>
      </c>
      <c r="R893" s="44"/>
      <c r="S893" s="82" t="s">
        <v>290</v>
      </c>
      <c r="T893" s="84">
        <v>0.6855</v>
      </c>
      <c r="U893" s="84">
        <v>0.16109999999999999</v>
      </c>
      <c r="V893" s="84">
        <v>0.249</v>
      </c>
      <c r="W893" s="84">
        <v>0.77380000000000004</v>
      </c>
      <c r="X893" s="44"/>
    </row>
    <row r="894" spans="1:24">
      <c r="A894" s="82" t="s">
        <v>291</v>
      </c>
      <c r="B894" s="84">
        <v>0</v>
      </c>
      <c r="C894" s="84">
        <v>0.3075</v>
      </c>
      <c r="D894" s="84">
        <v>0</v>
      </c>
      <c r="E894" s="84">
        <v>0</v>
      </c>
      <c r="F894" s="44"/>
      <c r="G894" s="82" t="s">
        <v>291</v>
      </c>
      <c r="H894" s="84">
        <v>7.8399999999999997E-2</v>
      </c>
      <c r="I894" s="84">
        <v>9.5299999999999996E-2</v>
      </c>
      <c r="J894" s="84">
        <v>5.1999999999999998E-3</v>
      </c>
      <c r="K894" s="84">
        <v>2.7000000000000001E-3</v>
      </c>
      <c r="L894" s="44"/>
      <c r="M894" s="82" t="s">
        <v>291</v>
      </c>
      <c r="N894" s="84">
        <v>0.218</v>
      </c>
      <c r="O894" s="84">
        <v>0.5383</v>
      </c>
      <c r="P894" s="84">
        <v>3.4700000000000002E-2</v>
      </c>
      <c r="Q894" s="84">
        <v>0.27660000000000001</v>
      </c>
      <c r="R894" s="44"/>
      <c r="S894" s="82" t="s">
        <v>291</v>
      </c>
      <c r="T894" s="84">
        <v>0.70940000000000003</v>
      </c>
      <c r="U894" s="84">
        <v>0.23780000000000001</v>
      </c>
      <c r="V894" s="84">
        <v>0.26400000000000001</v>
      </c>
      <c r="W894" s="84">
        <v>0.8</v>
      </c>
      <c r="X894" s="44"/>
    </row>
    <row r="895" spans="1:24">
      <c r="A895" s="82" t="s">
        <v>292</v>
      </c>
      <c r="B895" s="84">
        <v>0</v>
      </c>
      <c r="C895" s="84">
        <v>0</v>
      </c>
      <c r="D895" s="84">
        <v>0</v>
      </c>
      <c r="E895" s="84">
        <v>0</v>
      </c>
      <c r="F895" s="44"/>
      <c r="G895" s="82" t="s">
        <v>292</v>
      </c>
      <c r="H895" s="84">
        <v>4.4000000000000003E-3</v>
      </c>
      <c r="I895" s="84">
        <v>1.55E-2</v>
      </c>
      <c r="J895" s="84">
        <v>0</v>
      </c>
      <c r="K895" s="84">
        <v>0</v>
      </c>
      <c r="L895" s="44"/>
      <c r="M895" s="82" t="s">
        <v>292</v>
      </c>
      <c r="N895" s="84">
        <v>0.48080000000000001</v>
      </c>
      <c r="O895" s="84">
        <v>0.35260000000000002</v>
      </c>
      <c r="P895" s="84">
        <v>0.20699999999999999</v>
      </c>
      <c r="Q895" s="84">
        <v>0.3276</v>
      </c>
      <c r="R895" s="44"/>
      <c r="S895" s="82" t="s">
        <v>292</v>
      </c>
      <c r="T895" s="84">
        <v>0.73460000000000003</v>
      </c>
      <c r="U895" s="84">
        <v>0.2077</v>
      </c>
      <c r="V895" s="84">
        <v>0.43099999999999999</v>
      </c>
      <c r="W895" s="84">
        <v>0.80589999999999995</v>
      </c>
      <c r="X895" s="44"/>
    </row>
    <row r="896" spans="1:24">
      <c r="A896" s="82" t="s">
        <v>293</v>
      </c>
      <c r="B896" s="84">
        <v>0</v>
      </c>
      <c r="C896" s="84">
        <v>0</v>
      </c>
      <c r="D896" s="84">
        <v>0</v>
      </c>
      <c r="E896" s="84">
        <v>0</v>
      </c>
      <c r="F896" s="44"/>
      <c r="G896" s="82" t="s">
        <v>293</v>
      </c>
      <c r="H896" s="84">
        <v>0</v>
      </c>
      <c r="I896" s="84">
        <v>0</v>
      </c>
      <c r="J896" s="84">
        <v>0</v>
      </c>
      <c r="K896" s="84">
        <v>0</v>
      </c>
      <c r="L896" s="44"/>
      <c r="M896" s="82" t="s">
        <v>293</v>
      </c>
      <c r="N896" s="84">
        <v>0.71689999999999998</v>
      </c>
      <c r="O896" s="84">
        <v>0.18529999999999999</v>
      </c>
      <c r="P896" s="84">
        <v>0.53610000000000002</v>
      </c>
      <c r="Q896" s="84">
        <v>0.3659</v>
      </c>
      <c r="R896" s="44"/>
      <c r="S896" s="82" t="s">
        <v>293</v>
      </c>
      <c r="T896" s="84">
        <v>0.6996</v>
      </c>
      <c r="U896" s="84">
        <v>0.1903</v>
      </c>
      <c r="V896" s="84">
        <v>0.59770000000000001</v>
      </c>
      <c r="W896" s="84">
        <v>0.77080000000000004</v>
      </c>
      <c r="X896" s="44"/>
    </row>
    <row r="897" spans="1:24">
      <c r="A897" s="82" t="s">
        <v>294</v>
      </c>
      <c r="B897" s="84">
        <v>0</v>
      </c>
      <c r="C897" s="84">
        <v>0</v>
      </c>
      <c r="D897" s="84">
        <v>0</v>
      </c>
      <c r="E897" s="84">
        <v>0</v>
      </c>
      <c r="F897" s="44"/>
      <c r="G897" s="82" t="s">
        <v>294</v>
      </c>
      <c r="H897" s="84">
        <v>0</v>
      </c>
      <c r="I897" s="84">
        <v>0</v>
      </c>
      <c r="J897" s="84">
        <v>0</v>
      </c>
      <c r="K897" s="84">
        <v>0</v>
      </c>
      <c r="L897" s="44"/>
      <c r="M897" s="82" t="s">
        <v>294</v>
      </c>
      <c r="N897" s="84">
        <v>0.78129999999999999</v>
      </c>
      <c r="O897" s="84">
        <v>6.7400000000000002E-2</v>
      </c>
      <c r="P897" s="84">
        <v>0.67190000000000005</v>
      </c>
      <c r="Q897" s="84">
        <v>0.52400000000000002</v>
      </c>
      <c r="R897" s="44"/>
      <c r="S897" s="82" t="s">
        <v>294</v>
      </c>
      <c r="T897" s="84">
        <v>0.73880000000000001</v>
      </c>
      <c r="U897" s="84">
        <v>0.14119999999999999</v>
      </c>
      <c r="V897" s="84">
        <v>0.72199999999999998</v>
      </c>
      <c r="W897" s="84">
        <v>0.72250000000000003</v>
      </c>
      <c r="X897" s="44"/>
    </row>
    <row r="898" spans="1:24">
      <c r="A898" s="82" t="s">
        <v>295</v>
      </c>
      <c r="B898" s="84">
        <v>0</v>
      </c>
      <c r="C898" s="84">
        <v>0</v>
      </c>
      <c r="D898" s="84">
        <v>0</v>
      </c>
      <c r="E898" s="84">
        <v>0</v>
      </c>
      <c r="F898" s="44"/>
      <c r="G898" s="82" t="s">
        <v>295</v>
      </c>
      <c r="H898" s="84">
        <v>0</v>
      </c>
      <c r="I898" s="84">
        <v>0</v>
      </c>
      <c r="J898" s="84">
        <v>0</v>
      </c>
      <c r="K898" s="84">
        <v>0</v>
      </c>
      <c r="L898" s="44"/>
      <c r="M898" s="82" t="s">
        <v>295</v>
      </c>
      <c r="N898" s="84">
        <v>0.73509999999999998</v>
      </c>
      <c r="O898" s="84">
        <v>5.4199999999999998E-2</v>
      </c>
      <c r="P898" s="84">
        <v>0.57499999999999996</v>
      </c>
      <c r="Q898" s="84">
        <v>0.55979999999999996</v>
      </c>
      <c r="R898" s="44"/>
      <c r="S898" s="82" t="s">
        <v>295</v>
      </c>
      <c r="T898" s="84">
        <v>0.75109999999999999</v>
      </c>
      <c r="U898" s="84">
        <v>0.16170000000000001</v>
      </c>
      <c r="V898" s="84">
        <v>0.60509999999999997</v>
      </c>
      <c r="W898" s="84">
        <v>0.57799999999999996</v>
      </c>
      <c r="X898" s="44"/>
    </row>
    <row r="899" spans="1:24">
      <c r="A899" s="82" t="s">
        <v>296</v>
      </c>
      <c r="B899" s="84">
        <v>0</v>
      </c>
      <c r="C899" s="84">
        <v>0</v>
      </c>
      <c r="D899" s="84">
        <v>0</v>
      </c>
      <c r="E899" s="84">
        <v>0</v>
      </c>
      <c r="F899" s="44"/>
      <c r="G899" s="82" t="s">
        <v>296</v>
      </c>
      <c r="H899" s="84">
        <v>0</v>
      </c>
      <c r="I899" s="84">
        <v>0</v>
      </c>
      <c r="J899" s="84">
        <v>0</v>
      </c>
      <c r="K899" s="84">
        <v>0</v>
      </c>
      <c r="L899" s="44"/>
      <c r="M899" s="82" t="s">
        <v>296</v>
      </c>
      <c r="N899" s="84">
        <v>0.79700000000000004</v>
      </c>
      <c r="O899" s="84">
        <v>3.7499999999999999E-2</v>
      </c>
      <c r="P899" s="84">
        <v>0.69430000000000003</v>
      </c>
      <c r="Q899" s="84">
        <v>0.53900000000000003</v>
      </c>
      <c r="R899" s="44"/>
      <c r="S899" s="82" t="s">
        <v>296</v>
      </c>
      <c r="T899" s="84">
        <v>0.70569999999999999</v>
      </c>
      <c r="U899" s="84">
        <v>0.16500000000000001</v>
      </c>
      <c r="V899" s="84">
        <v>0.62749999999999995</v>
      </c>
      <c r="W899" s="84">
        <v>0.43180000000000002</v>
      </c>
      <c r="X899" s="44"/>
    </row>
    <row r="900" spans="1:24">
      <c r="A900" s="115" t="s">
        <v>297</v>
      </c>
      <c r="B900" s="84">
        <v>0</v>
      </c>
      <c r="C900" s="84">
        <v>0</v>
      </c>
      <c r="D900" s="84">
        <v>0</v>
      </c>
      <c r="E900" s="84">
        <v>0</v>
      </c>
      <c r="F900" s="44"/>
      <c r="G900" s="115" t="s">
        <v>297</v>
      </c>
      <c r="H900" s="84">
        <v>0</v>
      </c>
      <c r="I900" s="84">
        <v>0</v>
      </c>
      <c r="J900" s="84">
        <v>0</v>
      </c>
      <c r="K900" s="84">
        <v>0</v>
      </c>
      <c r="L900" s="44"/>
      <c r="M900" s="115" t="s">
        <v>297</v>
      </c>
      <c r="N900" s="84">
        <v>0.79800000000000004</v>
      </c>
      <c r="O900" s="84">
        <v>3.9100000000000003E-2</v>
      </c>
      <c r="P900" s="84">
        <v>0.70350000000000001</v>
      </c>
      <c r="Q900" s="84">
        <v>0.47989999999999999</v>
      </c>
      <c r="R900" s="44"/>
      <c r="S900" s="115" t="s">
        <v>297</v>
      </c>
      <c r="T900" s="84">
        <v>0.74070000000000003</v>
      </c>
      <c r="U900" s="84">
        <v>0.1484</v>
      </c>
      <c r="V900" s="84">
        <v>0.70340000000000003</v>
      </c>
      <c r="W900" s="84">
        <v>0.41270000000000001</v>
      </c>
      <c r="X900" s="44"/>
    </row>
    <row r="901" spans="1:24">
      <c r="A901" s="82" t="s">
        <v>298</v>
      </c>
      <c r="B901" s="84">
        <v>0</v>
      </c>
      <c r="C901" s="84">
        <v>0</v>
      </c>
      <c r="D901" s="84">
        <v>0</v>
      </c>
      <c r="E901" s="84">
        <v>0</v>
      </c>
      <c r="F901" s="44"/>
      <c r="G901" s="82" t="s">
        <v>298</v>
      </c>
      <c r="H901" s="84">
        <v>0</v>
      </c>
      <c r="I901" s="84">
        <v>0</v>
      </c>
      <c r="J901" s="84">
        <v>0</v>
      </c>
      <c r="K901" s="84">
        <v>0</v>
      </c>
      <c r="L901" s="44"/>
      <c r="M901" s="82" t="s">
        <v>298</v>
      </c>
      <c r="N901" s="84">
        <v>0.79039999999999999</v>
      </c>
      <c r="O901" s="84">
        <v>4.5900000000000003E-2</v>
      </c>
      <c r="P901" s="84">
        <v>0.69379999999999997</v>
      </c>
      <c r="Q901" s="84">
        <v>0.40960000000000002</v>
      </c>
      <c r="R901" s="44"/>
      <c r="S901" s="82" t="s">
        <v>298</v>
      </c>
      <c r="T901" s="84">
        <v>0.66549999999999998</v>
      </c>
      <c r="U901" s="84">
        <v>0.115</v>
      </c>
      <c r="V901" s="84">
        <v>0.65590000000000004</v>
      </c>
      <c r="W901" s="84">
        <v>0.47060000000000002</v>
      </c>
      <c r="X901" s="44"/>
    </row>
    <row r="902" spans="1:24">
      <c r="A902" s="82" t="s">
        <v>299</v>
      </c>
      <c r="B902" s="84">
        <v>0</v>
      </c>
      <c r="C902" s="84">
        <v>0</v>
      </c>
      <c r="D902" s="84">
        <v>0</v>
      </c>
      <c r="E902" s="84">
        <v>0</v>
      </c>
      <c r="F902" s="44"/>
      <c r="G902" s="82" t="s">
        <v>299</v>
      </c>
      <c r="H902" s="84">
        <v>0</v>
      </c>
      <c r="I902" s="84">
        <v>0</v>
      </c>
      <c r="J902" s="84">
        <v>0</v>
      </c>
      <c r="K902" s="84">
        <v>0</v>
      </c>
      <c r="L902" s="44"/>
      <c r="M902" s="82" t="s">
        <v>299</v>
      </c>
      <c r="N902" s="84">
        <v>0.74150000000000005</v>
      </c>
      <c r="O902" s="84">
        <v>2.3300000000000001E-2</v>
      </c>
      <c r="P902" s="84">
        <v>0.68920000000000003</v>
      </c>
      <c r="Q902" s="84">
        <v>0.33450000000000002</v>
      </c>
      <c r="R902" s="44"/>
      <c r="S902" s="82" t="s">
        <v>299</v>
      </c>
      <c r="T902" s="84">
        <v>0.60140000000000005</v>
      </c>
      <c r="U902" s="84">
        <v>7.51E-2</v>
      </c>
      <c r="V902" s="84">
        <v>0.66239999999999999</v>
      </c>
      <c r="W902" s="84">
        <v>0.45939999999999998</v>
      </c>
      <c r="X902" s="44"/>
    </row>
    <row r="903" spans="1:24">
      <c r="A903" s="82" t="s">
        <v>300</v>
      </c>
      <c r="B903" s="84">
        <v>0</v>
      </c>
      <c r="C903" s="84">
        <v>0</v>
      </c>
      <c r="D903" s="84">
        <v>0</v>
      </c>
      <c r="E903" s="84">
        <v>0</v>
      </c>
      <c r="F903" s="44"/>
      <c r="G903" s="82" t="s">
        <v>300</v>
      </c>
      <c r="H903" s="84">
        <v>0</v>
      </c>
      <c r="I903" s="84">
        <v>0</v>
      </c>
      <c r="J903" s="84">
        <v>0</v>
      </c>
      <c r="K903" s="84">
        <v>0</v>
      </c>
      <c r="L903" s="44"/>
      <c r="M903" s="82" t="s">
        <v>300</v>
      </c>
      <c r="N903" s="84">
        <v>0.69469999999999998</v>
      </c>
      <c r="O903" s="84">
        <v>7.7000000000000002E-3</v>
      </c>
      <c r="P903" s="84">
        <v>0.69259999999999999</v>
      </c>
      <c r="Q903" s="84">
        <v>0.32229999999999998</v>
      </c>
      <c r="R903" s="44"/>
      <c r="S903" s="82" t="s">
        <v>300</v>
      </c>
      <c r="T903" s="84">
        <v>0.54059999999999997</v>
      </c>
      <c r="U903" s="84">
        <v>0.1055</v>
      </c>
      <c r="V903" s="84">
        <v>0.69889999999999997</v>
      </c>
      <c r="W903" s="84">
        <v>0.35410000000000003</v>
      </c>
      <c r="X903" s="44"/>
    </row>
    <row r="904" spans="1:24">
      <c r="A904" s="82" t="s">
        <v>301</v>
      </c>
      <c r="B904" s="84">
        <v>0</v>
      </c>
      <c r="C904" s="84">
        <v>0</v>
      </c>
      <c r="D904" s="84">
        <v>0</v>
      </c>
      <c r="E904" s="84">
        <v>0</v>
      </c>
      <c r="F904" s="44"/>
      <c r="G904" s="82" t="s">
        <v>301</v>
      </c>
      <c r="H904" s="84">
        <v>0</v>
      </c>
      <c r="I904" s="84">
        <v>0</v>
      </c>
      <c r="J904" s="84">
        <v>0</v>
      </c>
      <c r="K904" s="84">
        <v>0</v>
      </c>
      <c r="L904" s="44"/>
      <c r="M904" s="82" t="s">
        <v>301</v>
      </c>
      <c r="N904" s="84">
        <v>0.55320000000000003</v>
      </c>
      <c r="O904" s="84">
        <v>1.47E-2</v>
      </c>
      <c r="P904" s="84">
        <v>0.51939999999999997</v>
      </c>
      <c r="Q904" s="84">
        <v>0.28520000000000001</v>
      </c>
      <c r="R904" s="44"/>
      <c r="S904" s="82" t="s">
        <v>301</v>
      </c>
      <c r="T904" s="84">
        <v>0.49619999999999997</v>
      </c>
      <c r="U904" s="84">
        <v>0.14699999999999999</v>
      </c>
      <c r="V904" s="84">
        <v>0.66949999999999998</v>
      </c>
      <c r="W904" s="84">
        <v>0.26700000000000002</v>
      </c>
      <c r="X904" s="44"/>
    </row>
    <row r="905" spans="1:24">
      <c r="A905" s="82" t="s">
        <v>302</v>
      </c>
      <c r="B905" s="84">
        <v>0</v>
      </c>
      <c r="C905" s="84">
        <v>0</v>
      </c>
      <c r="D905" s="84">
        <v>0</v>
      </c>
      <c r="E905" s="84">
        <v>0</v>
      </c>
      <c r="F905" s="44"/>
      <c r="G905" s="82" t="s">
        <v>302</v>
      </c>
      <c r="H905" s="84">
        <v>0</v>
      </c>
      <c r="I905" s="84">
        <v>0</v>
      </c>
      <c r="J905" s="84">
        <v>0</v>
      </c>
      <c r="K905" s="84">
        <v>0</v>
      </c>
      <c r="L905" s="44"/>
      <c r="M905" s="82" t="s">
        <v>302</v>
      </c>
      <c r="N905" s="84">
        <v>0.51480000000000004</v>
      </c>
      <c r="O905" s="84">
        <v>2.6599999999999999E-2</v>
      </c>
      <c r="P905" s="84">
        <v>0.45789999999999997</v>
      </c>
      <c r="Q905" s="84">
        <v>0.28070000000000001</v>
      </c>
      <c r="R905" s="44"/>
      <c r="S905" s="82" t="s">
        <v>302</v>
      </c>
      <c r="T905" s="84">
        <v>0.504</v>
      </c>
      <c r="U905" s="84">
        <v>8.43E-2</v>
      </c>
      <c r="V905" s="84">
        <v>0.64710000000000001</v>
      </c>
      <c r="W905" s="84">
        <v>0.26129999999999998</v>
      </c>
      <c r="X905" s="44"/>
    </row>
    <row r="906" spans="1:24">
      <c r="A906" s="82" t="s">
        <v>303</v>
      </c>
      <c r="B906" s="84">
        <v>0</v>
      </c>
      <c r="C906" s="84">
        <v>0</v>
      </c>
      <c r="D906" s="84">
        <v>0</v>
      </c>
      <c r="E906" s="84">
        <v>0</v>
      </c>
      <c r="F906" s="44"/>
      <c r="G906" s="82" t="s">
        <v>303</v>
      </c>
      <c r="H906" s="84">
        <v>3.44E-2</v>
      </c>
      <c r="I906" s="84">
        <v>2.86E-2</v>
      </c>
      <c r="J906" s="84">
        <v>0</v>
      </c>
      <c r="K906" s="84">
        <v>0</v>
      </c>
      <c r="L906" s="44"/>
      <c r="M906" s="82" t="s">
        <v>303</v>
      </c>
      <c r="N906" s="84">
        <v>0.54510000000000003</v>
      </c>
      <c r="O906" s="84">
        <v>4.7199999999999999E-2</v>
      </c>
      <c r="P906" s="84">
        <v>0.42059999999999997</v>
      </c>
      <c r="Q906" s="84">
        <v>0.27689999999999998</v>
      </c>
      <c r="R906" s="44"/>
      <c r="S906" s="82" t="s">
        <v>303</v>
      </c>
      <c r="T906" s="84">
        <v>0.52500000000000002</v>
      </c>
      <c r="U906" s="84">
        <v>5.8900000000000001E-2</v>
      </c>
      <c r="V906" s="84">
        <v>0.65939999999999999</v>
      </c>
      <c r="W906" s="84">
        <v>0.22439999999999999</v>
      </c>
      <c r="X906" s="44"/>
    </row>
    <row r="907" spans="1:24">
      <c r="A907" s="82" t="s">
        <v>304</v>
      </c>
      <c r="B907" s="84">
        <v>4.24E-2</v>
      </c>
      <c r="C907" s="84">
        <v>0</v>
      </c>
      <c r="D907" s="84">
        <v>0</v>
      </c>
      <c r="E907" s="84">
        <v>0</v>
      </c>
      <c r="F907" s="44"/>
      <c r="G907" s="82" t="s">
        <v>304</v>
      </c>
      <c r="H907" s="84">
        <v>0.2339</v>
      </c>
      <c r="I907" s="84">
        <v>0.18959999999999999</v>
      </c>
      <c r="J907" s="84">
        <v>0.1177</v>
      </c>
      <c r="K907" s="84">
        <v>8.2000000000000007E-3</v>
      </c>
      <c r="L907" s="44"/>
      <c r="M907" s="82" t="s">
        <v>304</v>
      </c>
      <c r="N907" s="84">
        <v>0.57969999999999999</v>
      </c>
      <c r="O907" s="84">
        <v>2.6700000000000002E-2</v>
      </c>
      <c r="P907" s="84">
        <v>0.43290000000000001</v>
      </c>
      <c r="Q907" s="84">
        <v>0.24049999999999999</v>
      </c>
      <c r="R907" s="44"/>
      <c r="S907" s="82" t="s">
        <v>304</v>
      </c>
      <c r="T907" s="84">
        <v>0.33450000000000002</v>
      </c>
      <c r="U907" s="84">
        <v>2.06E-2</v>
      </c>
      <c r="V907" s="84">
        <v>0.62139999999999995</v>
      </c>
      <c r="W907" s="84">
        <v>0.33950000000000002</v>
      </c>
      <c r="X907" s="44"/>
    </row>
    <row r="908" spans="1:24">
      <c r="A908" s="82" t="s">
        <v>305</v>
      </c>
      <c r="B908" s="84">
        <v>0.50229999999999997</v>
      </c>
      <c r="C908" s="84">
        <v>0.1371</v>
      </c>
      <c r="D908" s="84">
        <v>3.9E-2</v>
      </c>
      <c r="E908" s="84">
        <v>0</v>
      </c>
      <c r="F908" s="44"/>
      <c r="G908" s="82" t="s">
        <v>305</v>
      </c>
      <c r="H908" s="84">
        <v>0.43909999999999999</v>
      </c>
      <c r="I908" s="84">
        <v>0.29149999999999998</v>
      </c>
      <c r="J908" s="84">
        <v>0.37940000000000002</v>
      </c>
      <c r="K908" s="84">
        <v>0.25950000000000001</v>
      </c>
      <c r="L908" s="44"/>
      <c r="M908" s="82" t="s">
        <v>305</v>
      </c>
      <c r="N908" s="84">
        <v>0.58209999999999995</v>
      </c>
      <c r="O908" s="84">
        <v>1.1299999999999999E-2</v>
      </c>
      <c r="P908" s="84">
        <v>0.45179999999999998</v>
      </c>
      <c r="Q908" s="84">
        <v>0.21679999999999999</v>
      </c>
      <c r="R908" s="44"/>
      <c r="S908" s="82" t="s">
        <v>305</v>
      </c>
      <c r="T908" s="84">
        <v>0.18440000000000001</v>
      </c>
      <c r="U908" s="84">
        <v>5.4000000000000003E-3</v>
      </c>
      <c r="V908" s="84">
        <v>0.60089999999999999</v>
      </c>
      <c r="W908" s="84">
        <v>0.50739999999999996</v>
      </c>
      <c r="X908" s="44"/>
    </row>
    <row r="909" spans="1:24">
      <c r="A909" s="82" t="s">
        <v>306</v>
      </c>
      <c r="B909" s="84">
        <v>0.627</v>
      </c>
      <c r="C909" s="84">
        <v>0.34250000000000003</v>
      </c>
      <c r="D909" s="84">
        <v>0.55630000000000002</v>
      </c>
      <c r="E909" s="84">
        <v>0</v>
      </c>
      <c r="F909" s="44"/>
      <c r="G909" s="82" t="s">
        <v>306</v>
      </c>
      <c r="H909" s="84">
        <v>0.53580000000000005</v>
      </c>
      <c r="I909" s="84">
        <v>0.49030000000000001</v>
      </c>
      <c r="J909" s="84">
        <v>0.65429999999999999</v>
      </c>
      <c r="K909" s="84">
        <v>0.59240000000000004</v>
      </c>
      <c r="L909" s="44"/>
      <c r="M909" s="82" t="s">
        <v>306</v>
      </c>
      <c r="N909" s="84">
        <v>0.57550000000000001</v>
      </c>
      <c r="O909" s="84">
        <v>3.9E-2</v>
      </c>
      <c r="P909" s="84">
        <v>0.44169999999999998</v>
      </c>
      <c r="Q909" s="84">
        <v>0.29659999999999997</v>
      </c>
      <c r="R909" s="44"/>
      <c r="S909" s="82" t="s">
        <v>306</v>
      </c>
      <c r="T909" s="84">
        <v>9.3299999999999994E-2</v>
      </c>
      <c r="U909" s="84">
        <v>6.9999999999999999E-4</v>
      </c>
      <c r="V909" s="84">
        <v>0.76180000000000003</v>
      </c>
      <c r="W909" s="84">
        <v>0.59309999999999996</v>
      </c>
      <c r="X909" s="44"/>
    </row>
    <row r="910" spans="1:24">
      <c r="A910" s="82" t="s">
        <v>307</v>
      </c>
      <c r="B910" s="84">
        <v>0.67069999999999996</v>
      </c>
      <c r="C910" s="84">
        <v>0.32690000000000002</v>
      </c>
      <c r="D910" s="84">
        <v>0.84430000000000005</v>
      </c>
      <c r="E910" s="84">
        <v>6.7299999999999999E-2</v>
      </c>
      <c r="F910" s="44"/>
      <c r="G910" s="82" t="s">
        <v>307</v>
      </c>
      <c r="H910" s="84">
        <v>0.78049999999999997</v>
      </c>
      <c r="I910" s="84">
        <v>0.52949999999999997</v>
      </c>
      <c r="J910" s="84">
        <v>0.80800000000000005</v>
      </c>
      <c r="K910" s="84">
        <v>0.8266</v>
      </c>
      <c r="L910" s="44"/>
      <c r="M910" s="82" t="s">
        <v>307</v>
      </c>
      <c r="N910" s="84">
        <v>0.48909999999999998</v>
      </c>
      <c r="O910" s="84">
        <v>7.9000000000000001E-2</v>
      </c>
      <c r="P910" s="84">
        <v>0.4864</v>
      </c>
      <c r="Q910" s="84">
        <v>0.22750000000000001</v>
      </c>
      <c r="R910" s="44"/>
      <c r="S910" s="82" t="s">
        <v>307</v>
      </c>
      <c r="T910" s="84">
        <v>0.1376</v>
      </c>
      <c r="U910" s="84">
        <v>2.3999999999999998E-3</v>
      </c>
      <c r="V910" s="84">
        <v>0.70589999999999997</v>
      </c>
      <c r="W910" s="84">
        <v>0.27750000000000002</v>
      </c>
      <c r="X910" s="44"/>
    </row>
    <row r="911" spans="1:24">
      <c r="A911" s="82" t="s">
        <v>308</v>
      </c>
      <c r="B911" s="84">
        <v>0.78949999999999998</v>
      </c>
      <c r="C911" s="84">
        <v>0.32519999999999999</v>
      </c>
      <c r="D911" s="84">
        <v>0.82079999999999997</v>
      </c>
      <c r="E911" s="84">
        <v>0.1452</v>
      </c>
      <c r="F911" s="44"/>
      <c r="G911" s="82" t="s">
        <v>308</v>
      </c>
      <c r="H911" s="84">
        <v>0.89319999999999999</v>
      </c>
      <c r="I911" s="84">
        <v>0.70399999999999996</v>
      </c>
      <c r="J911" s="84">
        <v>0.90810000000000002</v>
      </c>
      <c r="K911" s="84">
        <v>0.94079999999999997</v>
      </c>
      <c r="L911" s="44"/>
      <c r="M911" s="82" t="s">
        <v>308</v>
      </c>
      <c r="N911" s="84">
        <v>0.40129999999999999</v>
      </c>
      <c r="O911" s="84">
        <v>5.8700000000000002E-2</v>
      </c>
      <c r="P911" s="84">
        <v>0.38119999999999998</v>
      </c>
      <c r="Q911" s="84">
        <v>0.26889999999999997</v>
      </c>
      <c r="R911" s="44"/>
      <c r="S911" s="82" t="s">
        <v>308</v>
      </c>
      <c r="T911" s="84">
        <v>7.4099999999999999E-2</v>
      </c>
      <c r="U911" s="84">
        <v>4.4200000000000003E-2</v>
      </c>
      <c r="V911" s="84">
        <v>0.67490000000000006</v>
      </c>
      <c r="W911" s="84">
        <v>0.19750000000000001</v>
      </c>
      <c r="X911" s="44"/>
    </row>
    <row r="912" spans="1:24">
      <c r="A912" s="82" t="s">
        <v>309</v>
      </c>
      <c r="B912" s="84">
        <v>0.96050000000000002</v>
      </c>
      <c r="C912" s="84">
        <v>0.48670000000000002</v>
      </c>
      <c r="D912" s="84">
        <v>0.80420000000000003</v>
      </c>
      <c r="E912" s="84">
        <v>0.16300000000000001</v>
      </c>
      <c r="F912" s="44"/>
      <c r="G912" s="82" t="s">
        <v>309</v>
      </c>
      <c r="H912" s="84">
        <v>0.96879999999999999</v>
      </c>
      <c r="I912" s="84">
        <v>0.83169999999999999</v>
      </c>
      <c r="J912" s="84">
        <v>0.94979999999999998</v>
      </c>
      <c r="K912" s="84">
        <v>0.97899999999999998</v>
      </c>
      <c r="L912" s="44"/>
      <c r="M912" s="82" t="s">
        <v>309</v>
      </c>
      <c r="N912" s="84">
        <v>0.37780000000000002</v>
      </c>
      <c r="O912" s="84">
        <v>6.7500000000000004E-2</v>
      </c>
      <c r="P912" s="84">
        <v>0.33260000000000001</v>
      </c>
      <c r="Q912" s="84">
        <v>0.19739999999999999</v>
      </c>
      <c r="R912" s="44"/>
      <c r="S912" s="82" t="s">
        <v>309</v>
      </c>
      <c r="T912" s="84">
        <v>0.1636</v>
      </c>
      <c r="U912" s="84">
        <v>8.4699999999999998E-2</v>
      </c>
      <c r="V912" s="84">
        <v>0.64390000000000003</v>
      </c>
      <c r="W912" s="84">
        <v>0.30759999999999998</v>
      </c>
      <c r="X912" s="44"/>
    </row>
    <row r="913" spans="1:24">
      <c r="A913" s="82" t="s">
        <v>310</v>
      </c>
      <c r="B913" s="84">
        <v>0.8004</v>
      </c>
      <c r="C913" s="84">
        <v>0.3397</v>
      </c>
      <c r="D913" s="84">
        <v>0.81479999999999997</v>
      </c>
      <c r="E913" s="84">
        <v>0.1913</v>
      </c>
      <c r="F913" s="44"/>
      <c r="G913" s="82" t="s">
        <v>310</v>
      </c>
      <c r="H913" s="84">
        <v>0.91139999999999999</v>
      </c>
      <c r="I913" s="84">
        <v>0.72009999999999996</v>
      </c>
      <c r="J913" s="84">
        <v>0.96079999999999999</v>
      </c>
      <c r="K913" s="84">
        <v>0.97899999999999998</v>
      </c>
      <c r="L913" s="44"/>
      <c r="M913" s="82" t="s">
        <v>310</v>
      </c>
      <c r="N913" s="84">
        <v>0.45739999999999997</v>
      </c>
      <c r="O913" s="84">
        <v>9.4200000000000006E-2</v>
      </c>
      <c r="P913" s="84">
        <v>0.22209999999999999</v>
      </c>
      <c r="Q913" s="84">
        <v>0.1174</v>
      </c>
      <c r="R913" s="44"/>
      <c r="S913" s="82" t="s">
        <v>310</v>
      </c>
      <c r="T913" s="84">
        <v>0.45810000000000001</v>
      </c>
      <c r="U913" s="84">
        <v>0.126</v>
      </c>
      <c r="V913" s="84">
        <v>0.45479999999999998</v>
      </c>
      <c r="W913" s="84">
        <v>0.27689999999999998</v>
      </c>
      <c r="X913" s="44"/>
    </row>
    <row r="914" spans="1:24">
      <c r="A914" s="82" t="s">
        <v>311</v>
      </c>
      <c r="B914" s="84">
        <v>0.75280000000000002</v>
      </c>
      <c r="C914" s="84">
        <v>0.4471</v>
      </c>
      <c r="D914" s="84">
        <v>0.83809999999999996</v>
      </c>
      <c r="E914" s="84">
        <v>0.2195</v>
      </c>
      <c r="F914" s="44"/>
      <c r="G914" s="82" t="s">
        <v>311</v>
      </c>
      <c r="H914" s="84">
        <v>0.75470000000000004</v>
      </c>
      <c r="I914" s="84">
        <v>0.65690000000000004</v>
      </c>
      <c r="J914" s="84">
        <v>0.84819999999999995</v>
      </c>
      <c r="K914" s="84">
        <v>0.93089999999999995</v>
      </c>
      <c r="L914" s="44"/>
      <c r="M914" s="82" t="s">
        <v>311</v>
      </c>
      <c r="N914" s="84">
        <v>0.57369999999999999</v>
      </c>
      <c r="O914" s="84">
        <v>0.1067</v>
      </c>
      <c r="P914" s="84">
        <v>0.1825</v>
      </c>
      <c r="Q914" s="84">
        <v>7.5999999999999998E-2</v>
      </c>
      <c r="R914" s="44"/>
      <c r="S914" s="82" t="s">
        <v>311</v>
      </c>
      <c r="T914" s="84">
        <v>0.75570000000000004</v>
      </c>
      <c r="U914" s="84">
        <v>0.1032</v>
      </c>
      <c r="V914" s="84">
        <v>0.41889999999999999</v>
      </c>
      <c r="W914" s="84">
        <v>0.25890000000000002</v>
      </c>
      <c r="X914" s="44"/>
    </row>
    <row r="915" spans="1:24">
      <c r="A915" s="82" t="s">
        <v>312</v>
      </c>
      <c r="B915" s="84">
        <v>0.56850000000000001</v>
      </c>
      <c r="C915" s="84">
        <v>0.34139999999999998</v>
      </c>
      <c r="D915" s="84">
        <v>0.83350000000000002</v>
      </c>
      <c r="E915" s="84">
        <v>0.35680000000000001</v>
      </c>
      <c r="F915" s="44"/>
      <c r="G915" s="82" t="s">
        <v>312</v>
      </c>
      <c r="H915" s="84">
        <v>0.57830000000000004</v>
      </c>
      <c r="I915" s="84">
        <v>0.50090000000000001</v>
      </c>
      <c r="J915" s="84">
        <v>0.66500000000000004</v>
      </c>
      <c r="K915" s="84">
        <v>0.80279999999999996</v>
      </c>
      <c r="L915" s="44"/>
      <c r="M915" s="82" t="s">
        <v>312</v>
      </c>
      <c r="N915" s="84">
        <v>0.59899999999999998</v>
      </c>
      <c r="O915" s="84">
        <v>0.1017</v>
      </c>
      <c r="P915" s="84">
        <v>0.1862</v>
      </c>
      <c r="Q915" s="84">
        <v>9.7900000000000001E-2</v>
      </c>
      <c r="R915" s="44"/>
      <c r="S915" s="82" t="s">
        <v>312</v>
      </c>
      <c r="T915" s="84">
        <v>0.80330000000000001</v>
      </c>
      <c r="U915" s="84">
        <v>0.16320000000000001</v>
      </c>
      <c r="V915" s="84">
        <v>0.39219999999999999</v>
      </c>
      <c r="W915" s="84">
        <v>0.27610000000000001</v>
      </c>
      <c r="X915" s="44"/>
    </row>
    <row r="916" spans="1:24">
      <c r="A916" s="82" t="s">
        <v>313</v>
      </c>
      <c r="B916" s="84">
        <v>0.55559999999999998</v>
      </c>
      <c r="C916" s="84">
        <v>0.45340000000000003</v>
      </c>
      <c r="D916" s="84">
        <v>0.74580000000000002</v>
      </c>
      <c r="E916" s="84">
        <v>0.49020000000000002</v>
      </c>
      <c r="F916" s="44"/>
      <c r="G916" s="82" t="s">
        <v>313</v>
      </c>
      <c r="H916" s="84">
        <v>0.43</v>
      </c>
      <c r="I916" s="84">
        <v>0.43840000000000001</v>
      </c>
      <c r="J916" s="84">
        <v>0.41860000000000003</v>
      </c>
      <c r="K916" s="84">
        <v>0.58050000000000002</v>
      </c>
      <c r="L916" s="44"/>
      <c r="M916" s="82" t="s">
        <v>313</v>
      </c>
      <c r="N916" s="84">
        <v>0.62619999999999998</v>
      </c>
      <c r="O916" s="84">
        <v>0.1178</v>
      </c>
      <c r="P916" s="84">
        <v>0.15939999999999999</v>
      </c>
      <c r="Q916" s="84">
        <v>7.0099999999999996E-2</v>
      </c>
      <c r="R916" s="44"/>
      <c r="S916" s="82" t="s">
        <v>313</v>
      </c>
      <c r="T916" s="84">
        <v>0.80420000000000003</v>
      </c>
      <c r="U916" s="84">
        <v>0.1711</v>
      </c>
      <c r="V916" s="84">
        <v>0.35399999999999998</v>
      </c>
      <c r="W916" s="84">
        <v>0.12330000000000001</v>
      </c>
      <c r="X916" s="44"/>
    </row>
    <row r="917" spans="1:24">
      <c r="A917" s="82" t="s">
        <v>314</v>
      </c>
      <c r="B917" s="84">
        <v>0.48039999999999999</v>
      </c>
      <c r="C917" s="84">
        <v>0.32769999999999999</v>
      </c>
      <c r="D917" s="84">
        <v>0.1197</v>
      </c>
      <c r="E917" s="84">
        <v>0</v>
      </c>
      <c r="F917" s="44"/>
      <c r="G917" s="82" t="s">
        <v>314</v>
      </c>
      <c r="H917" s="84">
        <v>0.2432</v>
      </c>
      <c r="I917" s="84">
        <v>0.2044</v>
      </c>
      <c r="J917" s="84">
        <v>0.14899999999999999</v>
      </c>
      <c r="K917" s="84">
        <v>0.25690000000000002</v>
      </c>
      <c r="L917" s="44"/>
      <c r="M917" s="82" t="s">
        <v>314</v>
      </c>
      <c r="N917" s="84">
        <v>0.73029999999999995</v>
      </c>
      <c r="O917" s="84">
        <v>0.14630000000000001</v>
      </c>
      <c r="P917" s="84">
        <v>0.14050000000000001</v>
      </c>
      <c r="Q917" s="84">
        <v>4.8399999999999999E-2</v>
      </c>
      <c r="R917" s="44"/>
      <c r="S917" s="82" t="s">
        <v>314</v>
      </c>
      <c r="T917" s="84">
        <v>0.80259999999999998</v>
      </c>
      <c r="U917" s="84">
        <v>0.20219999999999999</v>
      </c>
      <c r="V917" s="84">
        <v>0.29680000000000001</v>
      </c>
      <c r="W917" s="84">
        <v>5.2299999999999999E-2</v>
      </c>
      <c r="X917" s="44"/>
    </row>
    <row r="918" spans="1:24">
      <c r="A918" s="82" t="s">
        <v>315</v>
      </c>
      <c r="B918" s="84">
        <v>0.2074</v>
      </c>
      <c r="C918" s="84">
        <v>0.155</v>
      </c>
      <c r="D918" s="84">
        <v>0</v>
      </c>
      <c r="E918" s="84">
        <v>0</v>
      </c>
      <c r="F918" s="44"/>
      <c r="G918" s="82" t="s">
        <v>315</v>
      </c>
      <c r="H918" s="84">
        <v>7.3200000000000001E-2</v>
      </c>
      <c r="I918" s="84">
        <v>0.11219999999999999</v>
      </c>
      <c r="J918" s="84">
        <v>4.4999999999999997E-3</v>
      </c>
      <c r="K918" s="84">
        <v>1.2200000000000001E-2</v>
      </c>
      <c r="L918" s="44"/>
      <c r="M918" s="82" t="s">
        <v>315</v>
      </c>
      <c r="N918" s="84">
        <v>0.82210000000000005</v>
      </c>
      <c r="O918" s="84">
        <v>0.15740000000000001</v>
      </c>
      <c r="P918" s="84">
        <v>0.19400000000000001</v>
      </c>
      <c r="Q918" s="84">
        <v>8.3699999999999997E-2</v>
      </c>
      <c r="R918" s="44"/>
      <c r="S918" s="82" t="s">
        <v>315</v>
      </c>
      <c r="T918" s="84">
        <v>0.79920000000000002</v>
      </c>
      <c r="U918" s="84">
        <v>0.26629999999999998</v>
      </c>
      <c r="V918" s="84">
        <v>0.32079999999999997</v>
      </c>
      <c r="W918" s="84">
        <v>2.4799999999999999E-2</v>
      </c>
      <c r="X918" s="44"/>
    </row>
    <row r="919" spans="1:24">
      <c r="A919" s="82" t="s">
        <v>316</v>
      </c>
      <c r="B919" s="84">
        <v>0</v>
      </c>
      <c r="C919" s="84">
        <v>0</v>
      </c>
      <c r="D919" s="84">
        <v>0</v>
      </c>
      <c r="E919" s="84">
        <v>0</v>
      </c>
      <c r="F919" s="44"/>
      <c r="G919" s="82" t="s">
        <v>316</v>
      </c>
      <c r="H919" s="84">
        <v>6.0000000000000001E-3</v>
      </c>
      <c r="I919" s="84">
        <v>1.47E-2</v>
      </c>
      <c r="J919" s="84">
        <v>0</v>
      </c>
      <c r="K919" s="84">
        <v>0</v>
      </c>
      <c r="L919" s="44"/>
      <c r="M919" s="82" t="s">
        <v>316</v>
      </c>
      <c r="N919" s="84">
        <v>0.76180000000000003</v>
      </c>
      <c r="O919" s="84">
        <v>0.14599999999999999</v>
      </c>
      <c r="P919" s="84">
        <v>0.33910000000000001</v>
      </c>
      <c r="Q919" s="84">
        <v>9.9900000000000003E-2</v>
      </c>
      <c r="R919" s="44"/>
      <c r="S919" s="82" t="s">
        <v>316</v>
      </c>
      <c r="T919" s="84">
        <v>0.71240000000000003</v>
      </c>
      <c r="U919" s="84">
        <v>0.30580000000000002</v>
      </c>
      <c r="V919" s="84">
        <v>0.48349999999999999</v>
      </c>
      <c r="W919" s="84">
        <v>4.2299999999999997E-2</v>
      </c>
      <c r="X919" s="44"/>
    </row>
    <row r="920" spans="1:24">
      <c r="A920" s="82" t="s">
        <v>317</v>
      </c>
      <c r="B920" s="84">
        <v>0</v>
      </c>
      <c r="C920" s="84">
        <v>0</v>
      </c>
      <c r="D920" s="84">
        <v>0</v>
      </c>
      <c r="E920" s="84">
        <v>0</v>
      </c>
      <c r="F920" s="44"/>
      <c r="G920" s="82" t="s">
        <v>317</v>
      </c>
      <c r="H920" s="84">
        <v>0</v>
      </c>
      <c r="I920" s="84">
        <v>0</v>
      </c>
      <c r="J920" s="84">
        <v>0</v>
      </c>
      <c r="K920" s="84">
        <v>0</v>
      </c>
      <c r="L920" s="44"/>
      <c r="M920" s="82" t="s">
        <v>317</v>
      </c>
      <c r="N920" s="84">
        <v>0.65510000000000002</v>
      </c>
      <c r="O920" s="84">
        <v>0.12659999999999999</v>
      </c>
      <c r="P920" s="84">
        <v>0.48070000000000002</v>
      </c>
      <c r="Q920" s="84">
        <v>0.1414</v>
      </c>
      <c r="R920" s="44"/>
      <c r="S920" s="82" t="s">
        <v>317</v>
      </c>
      <c r="T920" s="84">
        <v>0.54120000000000001</v>
      </c>
      <c r="U920" s="84">
        <v>0.37209999999999999</v>
      </c>
      <c r="V920" s="84">
        <v>0.62749999999999995</v>
      </c>
      <c r="W920" s="84">
        <v>7.0800000000000002E-2</v>
      </c>
      <c r="X920" s="44"/>
    </row>
    <row r="921" spans="1:24">
      <c r="A921" s="82" t="s">
        <v>318</v>
      </c>
      <c r="B921" s="84">
        <v>0</v>
      </c>
      <c r="C921" s="84">
        <v>0</v>
      </c>
      <c r="D921" s="84">
        <v>0</v>
      </c>
      <c r="E921" s="84">
        <v>0</v>
      </c>
      <c r="F921" s="44"/>
      <c r="G921" s="82" t="s">
        <v>318</v>
      </c>
      <c r="H921" s="84">
        <v>0</v>
      </c>
      <c r="I921" s="84">
        <v>0</v>
      </c>
      <c r="J921" s="84">
        <v>0</v>
      </c>
      <c r="K921" s="84">
        <v>0</v>
      </c>
      <c r="L921" s="44"/>
      <c r="M921" s="82" t="s">
        <v>318</v>
      </c>
      <c r="N921" s="84">
        <v>0.69110000000000005</v>
      </c>
      <c r="O921" s="84">
        <v>0.27250000000000002</v>
      </c>
      <c r="P921" s="84">
        <v>0.67010000000000003</v>
      </c>
      <c r="Q921" s="84">
        <v>0.1593</v>
      </c>
      <c r="R921" s="44"/>
      <c r="S921" s="82" t="s">
        <v>318</v>
      </c>
      <c r="T921" s="84">
        <v>0.74729999999999996</v>
      </c>
      <c r="U921" s="84">
        <v>0.38790000000000002</v>
      </c>
      <c r="V921" s="84">
        <v>0.74319999999999997</v>
      </c>
      <c r="W921" s="84">
        <v>0.1346</v>
      </c>
      <c r="X921" s="44"/>
    </row>
    <row r="922" spans="1:24">
      <c r="A922" s="82" t="s">
        <v>319</v>
      </c>
      <c r="B922" s="84">
        <v>0</v>
      </c>
      <c r="C922" s="84">
        <v>0</v>
      </c>
      <c r="D922" s="84">
        <v>0</v>
      </c>
      <c r="E922" s="84">
        <v>0</v>
      </c>
      <c r="F922" s="44"/>
      <c r="G922" s="82" t="s">
        <v>319</v>
      </c>
      <c r="H922" s="84">
        <v>0</v>
      </c>
      <c r="I922" s="84">
        <v>0</v>
      </c>
      <c r="J922" s="84">
        <v>0</v>
      </c>
      <c r="K922" s="84">
        <v>0</v>
      </c>
      <c r="L922" s="44"/>
      <c r="M922" s="82" t="s">
        <v>319</v>
      </c>
      <c r="N922" s="84">
        <v>0.79449999999999998</v>
      </c>
      <c r="O922" s="84">
        <v>0.25169999999999998</v>
      </c>
      <c r="P922" s="84">
        <v>0.60929999999999995</v>
      </c>
      <c r="Q922" s="84">
        <v>0.1847</v>
      </c>
      <c r="R922" s="44"/>
      <c r="S922" s="82" t="s">
        <v>319</v>
      </c>
      <c r="T922" s="84">
        <v>0.8276</v>
      </c>
      <c r="U922" s="84">
        <v>0.30159999999999998</v>
      </c>
      <c r="V922" s="84">
        <v>0.65359999999999996</v>
      </c>
      <c r="W922" s="84">
        <v>0.35649999999999998</v>
      </c>
      <c r="X922" s="44"/>
    </row>
    <row r="923" spans="1:24">
      <c r="A923" s="82" t="s">
        <v>320</v>
      </c>
      <c r="B923" s="84">
        <v>0</v>
      </c>
      <c r="C923" s="84">
        <v>0</v>
      </c>
      <c r="D923" s="84">
        <v>0</v>
      </c>
      <c r="E923" s="84">
        <v>0</v>
      </c>
      <c r="F923" s="44"/>
      <c r="G923" s="82" t="s">
        <v>320</v>
      </c>
      <c r="H923" s="84">
        <v>0</v>
      </c>
      <c r="I923" s="84">
        <v>0</v>
      </c>
      <c r="J923" s="84">
        <v>0</v>
      </c>
      <c r="K923" s="84">
        <v>0</v>
      </c>
      <c r="L923" s="44"/>
      <c r="M923" s="82" t="s">
        <v>320</v>
      </c>
      <c r="N923" s="84">
        <v>0.67849999999999999</v>
      </c>
      <c r="O923" s="84">
        <v>0.21820000000000001</v>
      </c>
      <c r="P923" s="84">
        <v>0.7157</v>
      </c>
      <c r="Q923" s="84">
        <v>0.13830000000000001</v>
      </c>
      <c r="R923" s="44"/>
      <c r="S923" s="82" t="s">
        <v>320</v>
      </c>
      <c r="T923" s="84">
        <v>0.74470000000000003</v>
      </c>
      <c r="U923" s="84">
        <v>0.2447</v>
      </c>
      <c r="V923" s="84">
        <v>0.64259999999999995</v>
      </c>
      <c r="W923" s="84">
        <v>0.62229999999999996</v>
      </c>
      <c r="X923" s="44"/>
    </row>
    <row r="924" spans="1:24">
      <c r="A924" s="115" t="s">
        <v>321</v>
      </c>
      <c r="B924" s="84">
        <v>0</v>
      </c>
      <c r="C924" s="84">
        <v>0</v>
      </c>
      <c r="D924" s="84">
        <v>0</v>
      </c>
      <c r="E924" s="84">
        <v>0</v>
      </c>
      <c r="F924" s="44"/>
      <c r="G924" s="115" t="s">
        <v>321</v>
      </c>
      <c r="H924" s="84">
        <v>0</v>
      </c>
      <c r="I924" s="84">
        <v>0</v>
      </c>
      <c r="J924" s="84">
        <v>0</v>
      </c>
      <c r="K924" s="84">
        <v>0</v>
      </c>
      <c r="L924" s="44"/>
      <c r="M924" s="115" t="s">
        <v>321</v>
      </c>
      <c r="N924" s="84">
        <v>0.73850000000000005</v>
      </c>
      <c r="O924" s="84">
        <v>0.19919999999999999</v>
      </c>
      <c r="P924" s="84">
        <v>0.75360000000000005</v>
      </c>
      <c r="Q924" s="84">
        <v>0.1255</v>
      </c>
      <c r="R924" s="44"/>
      <c r="S924" s="115" t="s">
        <v>321</v>
      </c>
      <c r="T924" s="84">
        <v>0.70599999999999996</v>
      </c>
      <c r="U924" s="84">
        <v>0.2787</v>
      </c>
      <c r="V924" s="84">
        <v>0.57369999999999999</v>
      </c>
      <c r="W924" s="84">
        <v>0.76049999999999995</v>
      </c>
      <c r="X924" s="44"/>
    </row>
    <row r="925" spans="1:24">
      <c r="A925" s="82" t="s">
        <v>322</v>
      </c>
      <c r="B925" s="84">
        <v>0</v>
      </c>
      <c r="C925" s="84">
        <v>0</v>
      </c>
      <c r="D925" s="84">
        <v>0</v>
      </c>
      <c r="E925" s="84">
        <v>0</v>
      </c>
      <c r="F925" s="44"/>
      <c r="G925" s="82" t="s">
        <v>322</v>
      </c>
      <c r="H925" s="84">
        <v>0</v>
      </c>
      <c r="I925" s="84">
        <v>0</v>
      </c>
      <c r="J925" s="84">
        <v>0</v>
      </c>
      <c r="K925" s="84">
        <v>0</v>
      </c>
      <c r="L925" s="44"/>
      <c r="M925" s="82" t="s">
        <v>322</v>
      </c>
      <c r="N925" s="84">
        <v>0.7147</v>
      </c>
      <c r="O925" s="84">
        <v>0.2288</v>
      </c>
      <c r="P925" s="84">
        <v>0.63759999999999994</v>
      </c>
      <c r="Q925" s="84">
        <v>0.1116</v>
      </c>
      <c r="R925" s="44"/>
      <c r="S925" s="82" t="s">
        <v>322</v>
      </c>
      <c r="T925" s="84">
        <v>0.71389999999999998</v>
      </c>
      <c r="U925" s="84">
        <v>0.34860000000000002</v>
      </c>
      <c r="V925" s="84">
        <v>0.53790000000000004</v>
      </c>
      <c r="W925" s="84">
        <v>0.88870000000000005</v>
      </c>
      <c r="X925" s="44"/>
    </row>
    <row r="926" spans="1:24">
      <c r="A926" s="82" t="s">
        <v>323</v>
      </c>
      <c r="B926" s="84">
        <v>0</v>
      </c>
      <c r="C926" s="84">
        <v>0</v>
      </c>
      <c r="D926" s="84">
        <v>0</v>
      </c>
      <c r="E926" s="84">
        <v>0</v>
      </c>
      <c r="F926" s="44"/>
      <c r="G926" s="82" t="s">
        <v>323</v>
      </c>
      <c r="H926" s="84">
        <v>0</v>
      </c>
      <c r="I926" s="84">
        <v>0</v>
      </c>
      <c r="J926" s="84">
        <v>0</v>
      </c>
      <c r="K926" s="84">
        <v>0</v>
      </c>
      <c r="L926" s="44"/>
      <c r="M926" s="82" t="s">
        <v>323</v>
      </c>
      <c r="N926" s="84">
        <v>0.66080000000000005</v>
      </c>
      <c r="O926" s="84">
        <v>0.2366</v>
      </c>
      <c r="P926" s="84">
        <v>0.61029999999999995</v>
      </c>
      <c r="Q926" s="84">
        <v>0.1236</v>
      </c>
      <c r="R926" s="44"/>
      <c r="S926" s="82" t="s">
        <v>323</v>
      </c>
      <c r="T926" s="84">
        <v>0.73560000000000003</v>
      </c>
      <c r="U926" s="84">
        <v>0.34839999999999999</v>
      </c>
      <c r="V926" s="84">
        <v>0.42620000000000002</v>
      </c>
      <c r="W926" s="84">
        <v>0.90010000000000001</v>
      </c>
      <c r="X926" s="44"/>
    </row>
    <row r="927" spans="1:24">
      <c r="A927" s="82" t="s">
        <v>324</v>
      </c>
      <c r="B927" s="84">
        <v>0</v>
      </c>
      <c r="C927" s="84">
        <v>0</v>
      </c>
      <c r="D927" s="84">
        <v>0</v>
      </c>
      <c r="E927" s="84">
        <v>0</v>
      </c>
      <c r="F927" s="44"/>
      <c r="G927" s="82" t="s">
        <v>324</v>
      </c>
      <c r="H927" s="84">
        <v>0</v>
      </c>
      <c r="I927" s="84">
        <v>0</v>
      </c>
      <c r="J927" s="84">
        <v>0</v>
      </c>
      <c r="K927" s="84">
        <v>0</v>
      </c>
      <c r="L927" s="44"/>
      <c r="M927" s="82" t="s">
        <v>324</v>
      </c>
      <c r="N927" s="84">
        <v>0.59619999999999995</v>
      </c>
      <c r="O927" s="84">
        <v>0.20519999999999999</v>
      </c>
      <c r="P927" s="84">
        <v>0.5655</v>
      </c>
      <c r="Q927" s="84">
        <v>0.10639999999999999</v>
      </c>
      <c r="R927" s="44"/>
      <c r="S927" s="82" t="s">
        <v>324</v>
      </c>
      <c r="T927" s="84">
        <v>0.70950000000000002</v>
      </c>
      <c r="U927" s="84">
        <v>0.40679999999999999</v>
      </c>
      <c r="V927" s="84">
        <v>0.29930000000000001</v>
      </c>
      <c r="W927" s="84">
        <v>0.88980000000000004</v>
      </c>
      <c r="X927" s="44"/>
    </row>
    <row r="928" spans="1:24">
      <c r="A928" s="82" t="s">
        <v>325</v>
      </c>
      <c r="B928" s="84">
        <v>0</v>
      </c>
      <c r="C928" s="84">
        <v>0</v>
      </c>
      <c r="D928" s="84">
        <v>0</v>
      </c>
      <c r="E928" s="84">
        <v>0</v>
      </c>
      <c r="F928" s="44"/>
      <c r="G928" s="82" t="s">
        <v>325</v>
      </c>
      <c r="H928" s="84">
        <v>0</v>
      </c>
      <c r="I928" s="84">
        <v>0</v>
      </c>
      <c r="J928" s="84">
        <v>0</v>
      </c>
      <c r="K928" s="84">
        <v>0</v>
      </c>
      <c r="L928" s="44"/>
      <c r="M928" s="82" t="s">
        <v>325</v>
      </c>
      <c r="N928" s="84">
        <v>0.6502</v>
      </c>
      <c r="O928" s="84">
        <v>0.18079999999999999</v>
      </c>
      <c r="P928" s="84">
        <v>0.48249999999999998</v>
      </c>
      <c r="Q928" s="84">
        <v>5.1200000000000002E-2</v>
      </c>
      <c r="R928" s="44"/>
      <c r="S928" s="82" t="s">
        <v>325</v>
      </c>
      <c r="T928" s="84">
        <v>0.57430000000000003</v>
      </c>
      <c r="U928" s="84">
        <v>0.2316</v>
      </c>
      <c r="V928" s="84">
        <v>0.2316</v>
      </c>
      <c r="W928" s="84">
        <v>0.8609</v>
      </c>
      <c r="X928" s="44"/>
    </row>
    <row r="929" spans="1:24">
      <c r="A929" s="82" t="s">
        <v>326</v>
      </c>
      <c r="B929" s="84">
        <v>0</v>
      </c>
      <c r="C929" s="84">
        <v>0</v>
      </c>
      <c r="D929" s="84">
        <v>0</v>
      </c>
      <c r="E929" s="84">
        <v>0</v>
      </c>
      <c r="F929" s="44"/>
      <c r="G929" s="82" t="s">
        <v>326</v>
      </c>
      <c r="H929" s="84">
        <v>0</v>
      </c>
      <c r="I929" s="84">
        <v>0</v>
      </c>
      <c r="J929" s="84">
        <v>0</v>
      </c>
      <c r="K929" s="84">
        <v>0</v>
      </c>
      <c r="L929" s="44"/>
      <c r="M929" s="82" t="s">
        <v>326</v>
      </c>
      <c r="N929" s="84">
        <v>0.48359999999999997</v>
      </c>
      <c r="O929" s="84">
        <v>0.15740000000000001</v>
      </c>
      <c r="P929" s="84">
        <v>0.47720000000000001</v>
      </c>
      <c r="Q929" s="84">
        <v>2.18E-2</v>
      </c>
      <c r="R929" s="44"/>
      <c r="S929" s="82" t="s">
        <v>326</v>
      </c>
      <c r="T929" s="84">
        <v>0.48480000000000001</v>
      </c>
      <c r="U929" s="84">
        <v>0.21909999999999999</v>
      </c>
      <c r="V929" s="84">
        <v>0.2036</v>
      </c>
      <c r="W929" s="84">
        <v>0.82989999999999997</v>
      </c>
      <c r="X929" s="44"/>
    </row>
    <row r="930" spans="1:24">
      <c r="A930" s="82" t="s">
        <v>327</v>
      </c>
      <c r="B930" s="84">
        <v>0</v>
      </c>
      <c r="C930" s="84">
        <v>0</v>
      </c>
      <c r="D930" s="84">
        <v>0</v>
      </c>
      <c r="E930" s="84">
        <v>0</v>
      </c>
      <c r="F930" s="44"/>
      <c r="G930" s="82" t="s">
        <v>327</v>
      </c>
      <c r="H930" s="84">
        <v>3.27E-2</v>
      </c>
      <c r="I930" s="84">
        <v>3.6600000000000001E-2</v>
      </c>
      <c r="J930" s="84">
        <v>0</v>
      </c>
      <c r="K930" s="84">
        <v>0</v>
      </c>
      <c r="L930" s="44"/>
      <c r="M930" s="82" t="s">
        <v>327</v>
      </c>
      <c r="N930" s="84">
        <v>0.29039999999999999</v>
      </c>
      <c r="O930" s="84">
        <v>0.1129</v>
      </c>
      <c r="P930" s="84">
        <v>0.46010000000000001</v>
      </c>
      <c r="Q930" s="84">
        <v>2.4E-2</v>
      </c>
      <c r="R930" s="44"/>
      <c r="S930" s="82" t="s">
        <v>327</v>
      </c>
      <c r="T930" s="84">
        <v>0.41060000000000002</v>
      </c>
      <c r="U930" s="84">
        <v>0.15790000000000001</v>
      </c>
      <c r="V930" s="84">
        <v>0.12239999999999999</v>
      </c>
      <c r="W930" s="84">
        <v>0.71299999999999997</v>
      </c>
      <c r="X930" s="44"/>
    </row>
    <row r="931" spans="1:24">
      <c r="A931" s="82" t="s">
        <v>328</v>
      </c>
      <c r="B931" s="84">
        <v>7.1999999999999995E-2</v>
      </c>
      <c r="C931" s="84">
        <v>0</v>
      </c>
      <c r="D931" s="84">
        <v>0</v>
      </c>
      <c r="E931" s="84">
        <v>0</v>
      </c>
      <c r="F931" s="44"/>
      <c r="G931" s="82" t="s">
        <v>328</v>
      </c>
      <c r="H931" s="84">
        <v>0.23130000000000001</v>
      </c>
      <c r="I931" s="84">
        <v>0.18920000000000001</v>
      </c>
      <c r="J931" s="84">
        <v>0.10970000000000001</v>
      </c>
      <c r="K931" s="84">
        <v>5.1000000000000004E-3</v>
      </c>
      <c r="L931" s="44"/>
      <c r="M931" s="82" t="s">
        <v>328</v>
      </c>
      <c r="N931" s="84">
        <v>0.21390000000000001</v>
      </c>
      <c r="O931" s="84">
        <v>3.9699999999999999E-2</v>
      </c>
      <c r="P931" s="84">
        <v>0.41959999999999997</v>
      </c>
      <c r="Q931" s="84">
        <v>3.4299999999999997E-2</v>
      </c>
      <c r="R931" s="44"/>
      <c r="S931" s="82" t="s">
        <v>328</v>
      </c>
      <c r="T931" s="84">
        <v>0.3997</v>
      </c>
      <c r="U931" s="84">
        <v>0.1186</v>
      </c>
      <c r="V931" s="84">
        <v>8.2900000000000001E-2</v>
      </c>
      <c r="W931" s="84">
        <v>0.68879999999999997</v>
      </c>
      <c r="X931" s="44"/>
    </row>
    <row r="932" spans="1:24">
      <c r="A932" s="82" t="s">
        <v>329</v>
      </c>
      <c r="B932" s="84">
        <v>0.63370000000000004</v>
      </c>
      <c r="C932" s="84">
        <v>0.14360000000000001</v>
      </c>
      <c r="D932" s="84">
        <v>0.12889999999999999</v>
      </c>
      <c r="E932" s="84">
        <v>0</v>
      </c>
      <c r="F932" s="44"/>
      <c r="G932" s="82" t="s">
        <v>329</v>
      </c>
      <c r="H932" s="84">
        <v>0.50339999999999996</v>
      </c>
      <c r="I932" s="84">
        <v>0.37640000000000001</v>
      </c>
      <c r="J932" s="84">
        <v>0.38440000000000002</v>
      </c>
      <c r="K932" s="84">
        <v>0.16370000000000001</v>
      </c>
      <c r="L932" s="44"/>
      <c r="M932" s="82" t="s">
        <v>329</v>
      </c>
      <c r="N932" s="84">
        <v>0.14169999999999999</v>
      </c>
      <c r="O932" s="84">
        <v>9.7000000000000003E-3</v>
      </c>
      <c r="P932" s="84">
        <v>0.4143</v>
      </c>
      <c r="Q932" s="84">
        <v>5.8400000000000001E-2</v>
      </c>
      <c r="R932" s="44"/>
      <c r="S932" s="82" t="s">
        <v>329</v>
      </c>
      <c r="T932" s="84">
        <v>0.41460000000000002</v>
      </c>
      <c r="U932" s="84">
        <v>8.6300000000000002E-2</v>
      </c>
      <c r="V932" s="84">
        <v>5.91E-2</v>
      </c>
      <c r="W932" s="84">
        <v>0.67830000000000001</v>
      </c>
      <c r="X932" s="44"/>
    </row>
    <row r="933" spans="1:24">
      <c r="A933" s="82" t="s">
        <v>330</v>
      </c>
      <c r="B933" s="84">
        <v>0.99750000000000005</v>
      </c>
      <c r="C933" s="84">
        <v>0.5242</v>
      </c>
      <c r="D933" s="84">
        <v>0.71230000000000004</v>
      </c>
      <c r="E933" s="84">
        <v>0</v>
      </c>
      <c r="F933" s="44"/>
      <c r="G933" s="82" t="s">
        <v>330</v>
      </c>
      <c r="H933" s="84">
        <v>0.72040000000000004</v>
      </c>
      <c r="I933" s="84">
        <v>0.64700000000000002</v>
      </c>
      <c r="J933" s="84">
        <v>0.625</v>
      </c>
      <c r="K933" s="84">
        <v>0.49049999999999999</v>
      </c>
      <c r="L933" s="44"/>
      <c r="M933" s="82" t="s">
        <v>330</v>
      </c>
      <c r="N933" s="84">
        <v>3.7900000000000003E-2</v>
      </c>
      <c r="O933" s="84">
        <v>1.24E-2</v>
      </c>
      <c r="P933" s="84">
        <v>0.49990000000000001</v>
      </c>
      <c r="Q933" s="84">
        <v>5.0900000000000001E-2</v>
      </c>
      <c r="R933" s="44"/>
      <c r="S933" s="82" t="s">
        <v>330</v>
      </c>
      <c r="T933" s="84">
        <v>0.48230000000000001</v>
      </c>
      <c r="U933" s="84">
        <v>5.6899999999999999E-2</v>
      </c>
      <c r="V933" s="84">
        <v>3.5999999999999999E-3</v>
      </c>
      <c r="W933" s="84">
        <v>0.68820000000000003</v>
      </c>
      <c r="X933" s="44"/>
    </row>
    <row r="934" spans="1:24">
      <c r="A934" s="82" t="s">
        <v>331</v>
      </c>
      <c r="B934" s="84">
        <v>0.995</v>
      </c>
      <c r="C934" s="84">
        <v>0.87319999999999998</v>
      </c>
      <c r="D934" s="84">
        <v>0.81140000000000001</v>
      </c>
      <c r="E934" s="84">
        <v>0</v>
      </c>
      <c r="F934" s="44"/>
      <c r="G934" s="82" t="s">
        <v>331</v>
      </c>
      <c r="H934" s="84">
        <v>0.88</v>
      </c>
      <c r="I934" s="84">
        <v>0.82099999999999995</v>
      </c>
      <c r="J934" s="84">
        <v>0.85719999999999996</v>
      </c>
      <c r="K934" s="84">
        <v>0.69499999999999995</v>
      </c>
      <c r="L934" s="44"/>
      <c r="M934" s="82" t="s">
        <v>331</v>
      </c>
      <c r="N934" s="84">
        <v>6.2700000000000006E-2</v>
      </c>
      <c r="O934" s="84">
        <v>2.5999999999999999E-3</v>
      </c>
      <c r="P934" s="84">
        <v>0.48509999999999998</v>
      </c>
      <c r="Q934" s="84">
        <v>2.9700000000000001E-2</v>
      </c>
      <c r="R934" s="44"/>
      <c r="S934" s="82" t="s">
        <v>331</v>
      </c>
      <c r="T934" s="84">
        <v>0.37969999999999998</v>
      </c>
      <c r="U934" s="84">
        <v>4.8800000000000003E-2</v>
      </c>
      <c r="V934" s="84">
        <v>2.5399999999999999E-2</v>
      </c>
      <c r="W934" s="84">
        <v>0.41749999999999998</v>
      </c>
      <c r="X934" s="44"/>
    </row>
    <row r="935" spans="1:24">
      <c r="A935" s="82" t="s">
        <v>332</v>
      </c>
      <c r="B935" s="84">
        <v>0.99360000000000004</v>
      </c>
      <c r="C935" s="84">
        <v>0.85129999999999995</v>
      </c>
      <c r="D935" s="84">
        <v>0.79149999999999998</v>
      </c>
      <c r="E935" s="84">
        <v>0</v>
      </c>
      <c r="F935" s="44"/>
      <c r="G935" s="82" t="s">
        <v>332</v>
      </c>
      <c r="H935" s="84">
        <v>0.97540000000000004</v>
      </c>
      <c r="I935" s="84">
        <v>0.90900000000000003</v>
      </c>
      <c r="J935" s="84">
        <v>0.84670000000000001</v>
      </c>
      <c r="K935" s="84">
        <v>0.7833</v>
      </c>
      <c r="L935" s="44"/>
      <c r="M935" s="82" t="s">
        <v>332</v>
      </c>
      <c r="N935" s="84">
        <v>0.1399</v>
      </c>
      <c r="O935" s="84">
        <v>7.0000000000000001E-3</v>
      </c>
      <c r="P935" s="84">
        <v>0.3987</v>
      </c>
      <c r="Q935" s="84">
        <v>1.1999999999999999E-3</v>
      </c>
      <c r="R935" s="44"/>
      <c r="S935" s="82" t="s">
        <v>332</v>
      </c>
      <c r="T935" s="84">
        <v>0.32169999999999999</v>
      </c>
      <c r="U935" s="84">
        <v>7.0300000000000001E-2</v>
      </c>
      <c r="V935" s="84">
        <v>2.0299999999999999E-2</v>
      </c>
      <c r="W935" s="84">
        <v>0.19420000000000001</v>
      </c>
      <c r="X935" s="44"/>
    </row>
    <row r="936" spans="1:24">
      <c r="A936" s="82" t="s">
        <v>333</v>
      </c>
      <c r="B936" s="84">
        <v>0.99419999999999997</v>
      </c>
      <c r="C936" s="84">
        <v>0.63439999999999996</v>
      </c>
      <c r="D936" s="84">
        <v>0.78669999999999995</v>
      </c>
      <c r="E936" s="84">
        <v>0</v>
      </c>
      <c r="F936" s="44"/>
      <c r="G936" s="82" t="s">
        <v>333</v>
      </c>
      <c r="H936" s="84">
        <v>0.97899999999999998</v>
      </c>
      <c r="I936" s="84">
        <v>0.80220000000000002</v>
      </c>
      <c r="J936" s="84">
        <v>0.97009999999999996</v>
      </c>
      <c r="K936" s="84">
        <v>0.6986</v>
      </c>
      <c r="L936" s="44"/>
      <c r="M936" s="82" t="s">
        <v>333</v>
      </c>
      <c r="N936" s="84">
        <v>0.17080000000000001</v>
      </c>
      <c r="O936" s="84">
        <v>2.7000000000000001E-3</v>
      </c>
      <c r="P936" s="84">
        <v>0.25829999999999997</v>
      </c>
      <c r="Q936" s="84">
        <v>1E-4</v>
      </c>
      <c r="R936" s="44"/>
      <c r="S936" s="82" t="s">
        <v>333</v>
      </c>
      <c r="T936" s="84">
        <v>0.36159999999999998</v>
      </c>
      <c r="U936" s="84">
        <v>0.13739999999999999</v>
      </c>
      <c r="V936" s="84">
        <v>1.6899999999999998E-2</v>
      </c>
      <c r="W936" s="84">
        <v>7.5800000000000006E-2</v>
      </c>
      <c r="X936" s="44"/>
    </row>
    <row r="937" spans="1:24">
      <c r="A937" s="82" t="s">
        <v>334</v>
      </c>
      <c r="B937" s="84">
        <v>0.99690000000000001</v>
      </c>
      <c r="C937" s="84">
        <v>0.7087</v>
      </c>
      <c r="D937" s="84">
        <v>0.79190000000000005</v>
      </c>
      <c r="E937" s="84">
        <v>0</v>
      </c>
      <c r="F937" s="44"/>
      <c r="G937" s="82" t="s">
        <v>334</v>
      </c>
      <c r="H937" s="84">
        <v>0.97899999999999998</v>
      </c>
      <c r="I937" s="84">
        <v>0.85509999999999997</v>
      </c>
      <c r="J937" s="84">
        <v>0.91110000000000002</v>
      </c>
      <c r="K937" s="84">
        <v>0.77549999999999997</v>
      </c>
      <c r="L937" s="44"/>
      <c r="M937" s="82" t="s">
        <v>334</v>
      </c>
      <c r="N937" s="84">
        <v>0.24049999999999999</v>
      </c>
      <c r="O937" s="84">
        <v>1E-4</v>
      </c>
      <c r="P937" s="84">
        <v>0.23280000000000001</v>
      </c>
      <c r="Q937" s="84">
        <v>1.1599999999999999E-2</v>
      </c>
      <c r="R937" s="44"/>
      <c r="S937" s="82" t="s">
        <v>334</v>
      </c>
      <c r="T937" s="84">
        <v>0.40749999999999997</v>
      </c>
      <c r="U937" s="84">
        <v>0.2457</v>
      </c>
      <c r="V937" s="84">
        <v>5.4300000000000001E-2</v>
      </c>
      <c r="W937" s="84">
        <v>2.8899999999999999E-2</v>
      </c>
      <c r="X937" s="44"/>
    </row>
    <row r="938" spans="1:24">
      <c r="A938" s="82" t="s">
        <v>335</v>
      </c>
      <c r="B938" s="84">
        <v>0.99719999999999998</v>
      </c>
      <c r="C938" s="84">
        <v>0.42180000000000001</v>
      </c>
      <c r="D938" s="84">
        <v>0.81859999999999999</v>
      </c>
      <c r="E938" s="84">
        <v>6.7100000000000007E-2</v>
      </c>
      <c r="F938" s="44"/>
      <c r="G938" s="82" t="s">
        <v>335</v>
      </c>
      <c r="H938" s="84">
        <v>0.91710000000000003</v>
      </c>
      <c r="I938" s="84">
        <v>0.65559999999999996</v>
      </c>
      <c r="J938" s="84">
        <v>0.87480000000000002</v>
      </c>
      <c r="K938" s="84">
        <v>0.83340000000000003</v>
      </c>
      <c r="L938" s="44"/>
      <c r="M938" s="82" t="s">
        <v>335</v>
      </c>
      <c r="N938" s="84">
        <v>0.17399999999999999</v>
      </c>
      <c r="O938" s="84">
        <v>3.5000000000000001E-3</v>
      </c>
      <c r="P938" s="84">
        <v>0.19689999999999999</v>
      </c>
      <c r="Q938" s="84">
        <v>3.8300000000000001E-2</v>
      </c>
      <c r="R938" s="44"/>
      <c r="S938" s="82" t="s">
        <v>335</v>
      </c>
      <c r="T938" s="84">
        <v>0.4647</v>
      </c>
      <c r="U938" s="84">
        <v>0.19040000000000001</v>
      </c>
      <c r="V938" s="84">
        <v>6.2399999999999997E-2</v>
      </c>
      <c r="W938" s="84">
        <v>1.0999999999999999E-2</v>
      </c>
      <c r="X938" s="44"/>
    </row>
    <row r="939" spans="1:24">
      <c r="A939" s="82" t="s">
        <v>336</v>
      </c>
      <c r="B939" s="84">
        <v>0.99750000000000005</v>
      </c>
      <c r="C939" s="84">
        <v>0.43030000000000002</v>
      </c>
      <c r="D939" s="84">
        <v>0.81720000000000004</v>
      </c>
      <c r="E939" s="84">
        <v>8.1100000000000005E-2</v>
      </c>
      <c r="F939" s="44"/>
      <c r="G939" s="82" t="s">
        <v>336</v>
      </c>
      <c r="H939" s="84">
        <v>0.77690000000000003</v>
      </c>
      <c r="I939" s="84">
        <v>0.59550000000000003</v>
      </c>
      <c r="J939" s="84">
        <v>0.6744</v>
      </c>
      <c r="K939" s="84">
        <v>0.50960000000000005</v>
      </c>
      <c r="L939" s="44"/>
      <c r="M939" s="82" t="s">
        <v>336</v>
      </c>
      <c r="N939" s="84">
        <v>0.1103</v>
      </c>
      <c r="O939" s="84">
        <v>7.1999999999999998E-3</v>
      </c>
      <c r="P939" s="84">
        <v>0.1804</v>
      </c>
      <c r="Q939" s="84">
        <v>9.0800000000000006E-2</v>
      </c>
      <c r="R939" s="44"/>
      <c r="S939" s="82" t="s">
        <v>336</v>
      </c>
      <c r="T939" s="84">
        <v>0.53749999999999998</v>
      </c>
      <c r="U939" s="84">
        <v>0.2059</v>
      </c>
      <c r="V939" s="84">
        <v>0.18360000000000001</v>
      </c>
      <c r="W939" s="84">
        <v>4.1000000000000003E-3</v>
      </c>
      <c r="X939" s="44"/>
    </row>
    <row r="940" spans="1:24">
      <c r="A940" s="82" t="s">
        <v>337</v>
      </c>
      <c r="B940" s="84">
        <v>1.0015000000000001</v>
      </c>
      <c r="C940" s="84">
        <v>0.34210000000000002</v>
      </c>
      <c r="D940" s="84">
        <v>0.74</v>
      </c>
      <c r="E940" s="84">
        <v>0</v>
      </c>
      <c r="F940" s="44"/>
      <c r="G940" s="82" t="s">
        <v>337</v>
      </c>
      <c r="H940" s="84">
        <v>0.58040000000000003</v>
      </c>
      <c r="I940" s="84">
        <v>0.4819</v>
      </c>
      <c r="J940" s="84">
        <v>0.46729999999999999</v>
      </c>
      <c r="K940" s="84">
        <v>0.36320000000000002</v>
      </c>
      <c r="L940" s="44"/>
      <c r="M940" s="82" t="s">
        <v>337</v>
      </c>
      <c r="N940" s="84">
        <v>0.15629999999999999</v>
      </c>
      <c r="O940" s="84">
        <v>1.9900000000000001E-2</v>
      </c>
      <c r="P940" s="84">
        <v>0.13669999999999999</v>
      </c>
      <c r="Q940" s="84">
        <v>0.17080000000000001</v>
      </c>
      <c r="R940" s="44"/>
      <c r="S940" s="82" t="s">
        <v>337</v>
      </c>
      <c r="T940" s="84">
        <v>0.52900000000000003</v>
      </c>
      <c r="U940" s="84">
        <v>0.2016</v>
      </c>
      <c r="V940" s="84">
        <v>0.32619999999999999</v>
      </c>
      <c r="W940" s="84">
        <v>8.0000000000000004E-4</v>
      </c>
      <c r="X940" s="44"/>
    </row>
    <row r="941" spans="1:24">
      <c r="A941" s="82" t="s">
        <v>338</v>
      </c>
      <c r="B941" s="84">
        <v>1.0083</v>
      </c>
      <c r="C941" s="84">
        <v>0.36070000000000002</v>
      </c>
      <c r="D941" s="84">
        <v>0.13969999999999999</v>
      </c>
      <c r="E941" s="84">
        <v>0</v>
      </c>
      <c r="F941" s="44"/>
      <c r="G941" s="82" t="s">
        <v>338</v>
      </c>
      <c r="H941" s="84">
        <v>0.32450000000000001</v>
      </c>
      <c r="I941" s="84">
        <v>0.3024</v>
      </c>
      <c r="J941" s="84">
        <v>0.17119999999999999</v>
      </c>
      <c r="K941" s="84">
        <v>0.18129999999999999</v>
      </c>
      <c r="L941" s="44"/>
      <c r="M941" s="82" t="s">
        <v>338</v>
      </c>
      <c r="N941" s="84">
        <v>7.7200000000000005E-2</v>
      </c>
      <c r="O941" s="84">
        <v>3.6600000000000001E-2</v>
      </c>
      <c r="P941" s="84">
        <v>0.1313</v>
      </c>
      <c r="Q941" s="84">
        <v>0.18709999999999999</v>
      </c>
      <c r="R941" s="44"/>
      <c r="S941" s="82" t="s">
        <v>338</v>
      </c>
      <c r="T941" s="84">
        <v>0.52039999999999997</v>
      </c>
      <c r="U941" s="84">
        <v>0.1923</v>
      </c>
      <c r="V941" s="84">
        <v>0.3725</v>
      </c>
      <c r="W941" s="84">
        <v>1.1000000000000001E-3</v>
      </c>
      <c r="X941" s="44"/>
    </row>
    <row r="942" spans="1:24">
      <c r="A942" s="82" t="s">
        <v>339</v>
      </c>
      <c r="B942" s="84">
        <v>0.61760000000000004</v>
      </c>
      <c r="C942" s="84">
        <v>0.2266</v>
      </c>
      <c r="D942" s="84">
        <v>0</v>
      </c>
      <c r="E942" s="84">
        <v>0</v>
      </c>
      <c r="F942" s="44"/>
      <c r="G942" s="82" t="s">
        <v>339</v>
      </c>
      <c r="H942" s="84">
        <v>8.2400000000000001E-2</v>
      </c>
      <c r="I942" s="84">
        <v>0.1268</v>
      </c>
      <c r="J942" s="84">
        <v>4.8999999999999998E-3</v>
      </c>
      <c r="K942" s="84">
        <v>6.3E-3</v>
      </c>
      <c r="L942" s="44"/>
      <c r="M942" s="82" t="s">
        <v>339</v>
      </c>
      <c r="N942" s="84">
        <v>0.1235</v>
      </c>
      <c r="O942" s="84">
        <v>9.1999999999999998E-2</v>
      </c>
      <c r="P942" s="84">
        <v>0.17169999999999999</v>
      </c>
      <c r="Q942" s="84">
        <v>0.2838</v>
      </c>
      <c r="R942" s="44"/>
      <c r="S942" s="82" t="s">
        <v>339</v>
      </c>
      <c r="T942" s="84">
        <v>0.58779999999999999</v>
      </c>
      <c r="U942" s="84">
        <v>0.28249999999999997</v>
      </c>
      <c r="V942" s="84">
        <v>0.43440000000000001</v>
      </c>
      <c r="W942" s="84">
        <v>2.46E-2</v>
      </c>
      <c r="X942" s="44"/>
    </row>
    <row r="943" spans="1:24">
      <c r="A943" s="82" t="s">
        <v>340</v>
      </c>
      <c r="B943" s="84">
        <v>0</v>
      </c>
      <c r="C943" s="84">
        <v>0</v>
      </c>
      <c r="D943" s="84">
        <v>0</v>
      </c>
      <c r="E943" s="84">
        <v>0</v>
      </c>
      <c r="F943" s="44"/>
      <c r="G943" s="82" t="s">
        <v>340</v>
      </c>
      <c r="H943" s="84">
        <v>4.5999999999999999E-3</v>
      </c>
      <c r="I943" s="84">
        <v>1.78E-2</v>
      </c>
      <c r="J943" s="84">
        <v>0</v>
      </c>
      <c r="K943" s="84">
        <v>0</v>
      </c>
      <c r="L943" s="44"/>
      <c r="M943" s="82" t="s">
        <v>340</v>
      </c>
      <c r="N943" s="84">
        <v>0.44219999999999998</v>
      </c>
      <c r="O943" s="84">
        <v>0.1953</v>
      </c>
      <c r="P943" s="84">
        <v>0.27429999999999999</v>
      </c>
      <c r="Q943" s="84">
        <v>0.30170000000000002</v>
      </c>
      <c r="R943" s="44"/>
      <c r="S943" s="82" t="s">
        <v>340</v>
      </c>
      <c r="T943" s="84">
        <v>0.68969999999999998</v>
      </c>
      <c r="U943" s="84">
        <v>0.20130000000000001</v>
      </c>
      <c r="V943" s="84">
        <v>0.4047</v>
      </c>
      <c r="W943" s="84">
        <v>0.12529999999999999</v>
      </c>
      <c r="X943" s="44"/>
    </row>
    <row r="944" spans="1:24">
      <c r="A944" s="82" t="s">
        <v>341</v>
      </c>
      <c r="B944" s="84">
        <v>0</v>
      </c>
      <c r="C944" s="84">
        <v>0</v>
      </c>
      <c r="D944" s="84">
        <v>0</v>
      </c>
      <c r="E944" s="84">
        <v>0</v>
      </c>
      <c r="F944" s="44"/>
      <c r="G944" s="82" t="s">
        <v>341</v>
      </c>
      <c r="H944" s="84">
        <v>0</v>
      </c>
      <c r="I944" s="84">
        <v>0</v>
      </c>
      <c r="J944" s="84">
        <v>0</v>
      </c>
      <c r="K944" s="84">
        <v>0</v>
      </c>
      <c r="L944" s="44"/>
      <c r="M944" s="82" t="s">
        <v>341</v>
      </c>
      <c r="N944" s="84">
        <v>0.6976</v>
      </c>
      <c r="O944" s="84">
        <v>0.32119999999999999</v>
      </c>
      <c r="P944" s="84">
        <v>0.42259999999999998</v>
      </c>
      <c r="Q944" s="84">
        <v>0.31119999999999998</v>
      </c>
      <c r="R944" s="44"/>
      <c r="S944" s="82" t="s">
        <v>341</v>
      </c>
      <c r="T944" s="84">
        <v>0.76480000000000004</v>
      </c>
      <c r="U944" s="84">
        <v>0.1605</v>
      </c>
      <c r="V944" s="84">
        <v>0.37319999999999998</v>
      </c>
      <c r="W944" s="84">
        <v>0.38</v>
      </c>
      <c r="X944" s="44"/>
    </row>
    <row r="945" spans="1:24">
      <c r="A945" s="82" t="s">
        <v>342</v>
      </c>
      <c r="B945" s="84">
        <v>0</v>
      </c>
      <c r="C945" s="84">
        <v>0</v>
      </c>
      <c r="D945" s="84">
        <v>0</v>
      </c>
      <c r="E945" s="84">
        <v>0</v>
      </c>
      <c r="F945" s="44"/>
      <c r="G945" s="82" t="s">
        <v>342</v>
      </c>
      <c r="H945" s="84">
        <v>0</v>
      </c>
      <c r="I945" s="84">
        <v>0</v>
      </c>
      <c r="J945" s="84">
        <v>0</v>
      </c>
      <c r="K945" s="84">
        <v>0</v>
      </c>
      <c r="L945" s="44"/>
      <c r="M945" s="82" t="s">
        <v>342</v>
      </c>
      <c r="N945" s="84">
        <v>0.67469999999999997</v>
      </c>
      <c r="O945" s="84">
        <v>0.27789999999999998</v>
      </c>
      <c r="P945" s="84">
        <v>0.52890000000000004</v>
      </c>
      <c r="Q945" s="84">
        <v>0.25690000000000002</v>
      </c>
      <c r="R945" s="44"/>
      <c r="S945" s="82" t="s">
        <v>342</v>
      </c>
      <c r="T945" s="84">
        <v>0.63519999999999999</v>
      </c>
      <c r="U945" s="84">
        <v>0.23089999999999999</v>
      </c>
      <c r="V945" s="84">
        <v>0.30430000000000001</v>
      </c>
      <c r="W945" s="84">
        <v>0.48920000000000002</v>
      </c>
      <c r="X945" s="44"/>
    </row>
    <row r="946" spans="1:24">
      <c r="A946" s="82" t="s">
        <v>343</v>
      </c>
      <c r="B946" s="84">
        <v>0</v>
      </c>
      <c r="C946" s="84">
        <v>0</v>
      </c>
      <c r="D946" s="84">
        <v>0</v>
      </c>
      <c r="E946" s="84">
        <v>0</v>
      </c>
      <c r="F946" s="44"/>
      <c r="G946" s="82" t="s">
        <v>343</v>
      </c>
      <c r="H946" s="84">
        <v>0</v>
      </c>
      <c r="I946" s="84">
        <v>0</v>
      </c>
      <c r="J946" s="84">
        <v>0</v>
      </c>
      <c r="K946" s="84">
        <v>0</v>
      </c>
      <c r="L946" s="44"/>
      <c r="M946" s="82" t="s">
        <v>343</v>
      </c>
      <c r="N946" s="84">
        <v>0.8367</v>
      </c>
      <c r="O946" s="84">
        <v>0.35310000000000002</v>
      </c>
      <c r="P946" s="84">
        <v>0.58689999999999998</v>
      </c>
      <c r="Q946" s="84">
        <v>0.2185</v>
      </c>
      <c r="R946" s="44"/>
      <c r="S946" s="82" t="s">
        <v>343</v>
      </c>
      <c r="T946" s="84">
        <v>0.55149999999999999</v>
      </c>
      <c r="U946" s="84">
        <v>0.25719999999999998</v>
      </c>
      <c r="V946" s="84">
        <v>0.2127</v>
      </c>
      <c r="W946" s="84">
        <v>0.64670000000000005</v>
      </c>
      <c r="X946" s="44"/>
    </row>
    <row r="947" spans="1:24">
      <c r="A947" s="82" t="s">
        <v>344</v>
      </c>
      <c r="B947" s="84">
        <v>0</v>
      </c>
      <c r="C947" s="84">
        <v>0</v>
      </c>
      <c r="D947" s="84">
        <v>0</v>
      </c>
      <c r="E947" s="84">
        <v>0</v>
      </c>
      <c r="F947" s="44"/>
      <c r="G947" s="82" t="s">
        <v>344</v>
      </c>
      <c r="H947" s="84">
        <v>0</v>
      </c>
      <c r="I947" s="84">
        <v>0</v>
      </c>
      <c r="J947" s="84">
        <v>0</v>
      </c>
      <c r="K947" s="84">
        <v>0</v>
      </c>
      <c r="L947" s="44"/>
      <c r="M947" s="82" t="s">
        <v>344</v>
      </c>
      <c r="N947" s="84">
        <v>0.75419999999999998</v>
      </c>
      <c r="O947" s="84">
        <v>0.432</v>
      </c>
      <c r="P947" s="84">
        <v>0.62470000000000003</v>
      </c>
      <c r="Q947" s="84">
        <v>0.13700000000000001</v>
      </c>
      <c r="R947" s="44"/>
      <c r="S947" s="82" t="s">
        <v>344</v>
      </c>
      <c r="T947" s="84">
        <v>0.36499999999999999</v>
      </c>
      <c r="U947" s="84">
        <v>0.29899999999999999</v>
      </c>
      <c r="V947" s="84">
        <v>0.22370000000000001</v>
      </c>
      <c r="W947" s="84">
        <v>0.73750000000000004</v>
      </c>
      <c r="X947" s="44"/>
    </row>
    <row r="948" spans="1:24">
      <c r="A948" s="115" t="s">
        <v>345</v>
      </c>
      <c r="B948" s="84">
        <v>0</v>
      </c>
      <c r="C948" s="84">
        <v>0</v>
      </c>
      <c r="D948" s="84">
        <v>0</v>
      </c>
      <c r="E948" s="84">
        <v>0</v>
      </c>
      <c r="F948" s="44"/>
      <c r="G948" s="115" t="s">
        <v>345</v>
      </c>
      <c r="H948" s="84">
        <v>0</v>
      </c>
      <c r="I948" s="84">
        <v>0</v>
      </c>
      <c r="J948" s="84">
        <v>0</v>
      </c>
      <c r="K948" s="84">
        <v>0</v>
      </c>
      <c r="L948" s="44"/>
      <c r="M948" s="115" t="s">
        <v>345</v>
      </c>
      <c r="N948" s="84">
        <v>0.6704</v>
      </c>
      <c r="O948" s="84">
        <v>0.37330000000000002</v>
      </c>
      <c r="P948" s="84">
        <v>0.61029999999999995</v>
      </c>
      <c r="Q948" s="84">
        <v>0.17580000000000001</v>
      </c>
      <c r="R948" s="44"/>
      <c r="S948" s="115" t="s">
        <v>345</v>
      </c>
      <c r="T948" s="84">
        <v>0.36709999999999998</v>
      </c>
      <c r="U948" s="84">
        <v>0.40339999999999998</v>
      </c>
      <c r="V948" s="84">
        <v>0.1726</v>
      </c>
      <c r="W948" s="84">
        <v>0.79120000000000001</v>
      </c>
      <c r="X948" s="44"/>
    </row>
    <row r="949" spans="1:24">
      <c r="A949" s="82" t="s">
        <v>346</v>
      </c>
      <c r="B949" s="84">
        <v>0</v>
      </c>
      <c r="C949" s="84">
        <v>0</v>
      </c>
      <c r="D949" s="84">
        <v>0</v>
      </c>
      <c r="E949" s="84">
        <v>0</v>
      </c>
      <c r="F949" s="44"/>
      <c r="G949" s="82" t="s">
        <v>346</v>
      </c>
      <c r="H949" s="84">
        <v>0</v>
      </c>
      <c r="I949" s="84">
        <v>0</v>
      </c>
      <c r="J949" s="84">
        <v>0</v>
      </c>
      <c r="K949" s="84">
        <v>0</v>
      </c>
      <c r="L949" s="44"/>
      <c r="M949" s="82" t="s">
        <v>346</v>
      </c>
      <c r="N949" s="84">
        <v>0.62590000000000001</v>
      </c>
      <c r="O949" s="84">
        <v>0.41189999999999999</v>
      </c>
      <c r="P949" s="84">
        <v>0.63009999999999999</v>
      </c>
      <c r="Q949" s="84">
        <v>0.21210000000000001</v>
      </c>
      <c r="R949" s="44"/>
      <c r="S949" s="82" t="s">
        <v>346</v>
      </c>
      <c r="T949" s="84">
        <v>0.32690000000000002</v>
      </c>
      <c r="U949" s="84">
        <v>0.43609999999999999</v>
      </c>
      <c r="V949" s="84">
        <v>0.12959999999999999</v>
      </c>
      <c r="W949" s="84">
        <v>0.84360000000000002</v>
      </c>
      <c r="X949" s="44"/>
    </row>
    <row r="950" spans="1:24">
      <c r="A950" s="82" t="s">
        <v>347</v>
      </c>
      <c r="B950" s="84">
        <v>0</v>
      </c>
      <c r="C950" s="84">
        <v>0</v>
      </c>
      <c r="D950" s="84">
        <v>0</v>
      </c>
      <c r="E950" s="84">
        <v>0</v>
      </c>
      <c r="F950" s="44"/>
      <c r="G950" s="82" t="s">
        <v>347</v>
      </c>
      <c r="H950" s="84">
        <v>0</v>
      </c>
      <c r="I950" s="84">
        <v>0</v>
      </c>
      <c r="J950" s="84">
        <v>0</v>
      </c>
      <c r="K950" s="84">
        <v>0</v>
      </c>
      <c r="L950" s="44"/>
      <c r="M950" s="82" t="s">
        <v>347</v>
      </c>
      <c r="N950" s="84">
        <v>0.5615</v>
      </c>
      <c r="O950" s="84">
        <v>0.28000000000000003</v>
      </c>
      <c r="P950" s="84">
        <v>0.5554</v>
      </c>
      <c r="Q950" s="84">
        <v>0.2331</v>
      </c>
      <c r="R950" s="44"/>
      <c r="S950" s="82" t="s">
        <v>347</v>
      </c>
      <c r="T950" s="84">
        <v>0.30990000000000001</v>
      </c>
      <c r="U950" s="84">
        <v>0.378</v>
      </c>
      <c r="V950" s="84">
        <v>0.16619999999999999</v>
      </c>
      <c r="W950" s="84">
        <v>0.8669</v>
      </c>
      <c r="X950" s="44"/>
    </row>
    <row r="951" spans="1:24">
      <c r="A951" s="82" t="s">
        <v>348</v>
      </c>
      <c r="B951" s="84">
        <v>0</v>
      </c>
      <c r="C951" s="84">
        <v>0</v>
      </c>
      <c r="D951" s="84">
        <v>0</v>
      </c>
      <c r="E951" s="84">
        <v>0</v>
      </c>
      <c r="F951" s="44"/>
      <c r="G951" s="82" t="s">
        <v>348</v>
      </c>
      <c r="H951" s="84">
        <v>0</v>
      </c>
      <c r="I951" s="84">
        <v>0</v>
      </c>
      <c r="J951" s="84">
        <v>0</v>
      </c>
      <c r="K951" s="84">
        <v>0</v>
      </c>
      <c r="L951" s="44"/>
      <c r="M951" s="82" t="s">
        <v>348</v>
      </c>
      <c r="N951" s="84">
        <v>0.55079999999999996</v>
      </c>
      <c r="O951" s="84">
        <v>0.1961</v>
      </c>
      <c r="P951" s="84">
        <v>0.49080000000000001</v>
      </c>
      <c r="Q951" s="84">
        <v>0.25969999999999999</v>
      </c>
      <c r="R951" s="44"/>
      <c r="S951" s="82" t="s">
        <v>348</v>
      </c>
      <c r="T951" s="84">
        <v>0.34310000000000002</v>
      </c>
      <c r="U951" s="84">
        <v>0.37619999999999998</v>
      </c>
      <c r="V951" s="84">
        <v>0.18110000000000001</v>
      </c>
      <c r="W951" s="84">
        <v>0.86150000000000004</v>
      </c>
      <c r="X951" s="44"/>
    </row>
    <row r="952" spans="1:24">
      <c r="A952" s="82" t="s">
        <v>349</v>
      </c>
      <c r="B952" s="84">
        <v>0</v>
      </c>
      <c r="C952" s="84">
        <v>0</v>
      </c>
      <c r="D952" s="84">
        <v>0</v>
      </c>
      <c r="E952" s="84">
        <v>0</v>
      </c>
      <c r="F952" s="44"/>
      <c r="G952" s="82" t="s">
        <v>349</v>
      </c>
      <c r="H952" s="84">
        <v>0</v>
      </c>
      <c r="I952" s="84">
        <v>0</v>
      </c>
      <c r="J952" s="84">
        <v>0</v>
      </c>
      <c r="K952" s="84">
        <v>0</v>
      </c>
      <c r="L952" s="44"/>
      <c r="M952" s="82" t="s">
        <v>349</v>
      </c>
      <c r="N952" s="84">
        <v>0.64490000000000003</v>
      </c>
      <c r="O952" s="84">
        <v>0.1429</v>
      </c>
      <c r="P952" s="84">
        <v>0.50739999999999996</v>
      </c>
      <c r="Q952" s="84">
        <v>0.22140000000000001</v>
      </c>
      <c r="R952" s="44"/>
      <c r="S952" s="82" t="s">
        <v>349</v>
      </c>
      <c r="T952" s="84">
        <v>0.44490000000000002</v>
      </c>
      <c r="U952" s="84">
        <v>0.374</v>
      </c>
      <c r="V952" s="84">
        <v>0.1578</v>
      </c>
      <c r="W952" s="84">
        <v>0.8498</v>
      </c>
      <c r="X952" s="44"/>
    </row>
    <row r="953" spans="1:24">
      <c r="A953" s="82" t="s">
        <v>350</v>
      </c>
      <c r="B953" s="84">
        <v>0</v>
      </c>
      <c r="C953" s="84">
        <v>0</v>
      </c>
      <c r="D953" s="84">
        <v>0</v>
      </c>
      <c r="E953" s="84">
        <v>0</v>
      </c>
      <c r="F953" s="44"/>
      <c r="G953" s="82" t="s">
        <v>350</v>
      </c>
      <c r="H953" s="84">
        <v>0</v>
      </c>
      <c r="I953" s="84">
        <v>0</v>
      </c>
      <c r="J953" s="84">
        <v>0</v>
      </c>
      <c r="K953" s="84">
        <v>0</v>
      </c>
      <c r="L953" s="44"/>
      <c r="M953" s="82" t="s">
        <v>350</v>
      </c>
      <c r="N953" s="84">
        <v>0.6411</v>
      </c>
      <c r="O953" s="84">
        <v>0.1002</v>
      </c>
      <c r="P953" s="84">
        <v>0.52900000000000003</v>
      </c>
      <c r="Q953" s="84">
        <v>0.15310000000000001</v>
      </c>
      <c r="R953" s="44"/>
      <c r="S953" s="82" t="s">
        <v>350</v>
      </c>
      <c r="T953" s="84">
        <v>0.39529999999999998</v>
      </c>
      <c r="U953" s="84">
        <v>0.44090000000000001</v>
      </c>
      <c r="V953" s="84">
        <v>0.1305</v>
      </c>
      <c r="W953" s="84">
        <v>0.84650000000000003</v>
      </c>
      <c r="X953" s="44"/>
    </row>
    <row r="954" spans="1:24">
      <c r="A954" s="82" t="s">
        <v>351</v>
      </c>
      <c r="B954" s="84">
        <v>0</v>
      </c>
      <c r="C954" s="84">
        <v>0</v>
      </c>
      <c r="D954" s="84">
        <v>0</v>
      </c>
      <c r="E954" s="84">
        <v>0</v>
      </c>
      <c r="F954" s="44"/>
      <c r="G954" s="82" t="s">
        <v>351</v>
      </c>
      <c r="H954" s="84">
        <v>3.5000000000000003E-2</v>
      </c>
      <c r="I954" s="84">
        <v>2.9899999999999999E-2</v>
      </c>
      <c r="J954" s="84">
        <v>0</v>
      </c>
      <c r="K954" s="84">
        <v>0</v>
      </c>
      <c r="L954" s="44"/>
      <c r="M954" s="82" t="s">
        <v>351</v>
      </c>
      <c r="N954" s="84">
        <v>0.58640000000000003</v>
      </c>
      <c r="O954" s="84">
        <v>0.1293</v>
      </c>
      <c r="P954" s="84">
        <v>0.50380000000000003</v>
      </c>
      <c r="Q954" s="84">
        <v>0.12130000000000001</v>
      </c>
      <c r="R954" s="44"/>
      <c r="S954" s="82" t="s">
        <v>351</v>
      </c>
      <c r="T954" s="84">
        <v>0.30220000000000002</v>
      </c>
      <c r="U954" s="84">
        <v>0.47389999999999999</v>
      </c>
      <c r="V954" s="84">
        <v>0.10979999999999999</v>
      </c>
      <c r="W954" s="84">
        <v>0.79710000000000003</v>
      </c>
      <c r="X954" s="44"/>
    </row>
    <row r="955" spans="1:24">
      <c r="A955" s="82" t="s">
        <v>352</v>
      </c>
      <c r="B955" s="84">
        <v>1.9199999999999998E-2</v>
      </c>
      <c r="C955" s="84">
        <v>0</v>
      </c>
      <c r="D955" s="84">
        <v>0</v>
      </c>
      <c r="E955" s="84">
        <v>0</v>
      </c>
      <c r="F955" s="44"/>
      <c r="G955" s="82" t="s">
        <v>352</v>
      </c>
      <c r="H955" s="84">
        <v>0.22359999999999999</v>
      </c>
      <c r="I955" s="84">
        <v>0.1474</v>
      </c>
      <c r="J955" s="84">
        <v>0.1203</v>
      </c>
      <c r="K955" s="84">
        <v>9.4999999999999998E-3</v>
      </c>
      <c r="L955" s="44"/>
      <c r="M955" s="82" t="s">
        <v>352</v>
      </c>
      <c r="N955" s="84">
        <v>0.52880000000000005</v>
      </c>
      <c r="O955" s="84">
        <v>7.0099999999999996E-2</v>
      </c>
      <c r="P955" s="84">
        <v>0.40620000000000001</v>
      </c>
      <c r="Q955" s="84">
        <v>0.15210000000000001</v>
      </c>
      <c r="R955" s="44"/>
      <c r="S955" s="82" t="s">
        <v>352</v>
      </c>
      <c r="T955" s="84">
        <v>0.2324</v>
      </c>
      <c r="U955" s="84">
        <v>0.27960000000000002</v>
      </c>
      <c r="V955" s="84">
        <v>9.4600000000000004E-2</v>
      </c>
      <c r="W955" s="84">
        <v>0.80730000000000002</v>
      </c>
      <c r="X955" s="44"/>
    </row>
    <row r="956" spans="1:24">
      <c r="A956" s="82" t="s">
        <v>353</v>
      </c>
      <c r="B956" s="84">
        <v>0.58689999999999998</v>
      </c>
      <c r="C956" s="84">
        <v>0.25490000000000002</v>
      </c>
      <c r="D956" s="84">
        <v>4.6800000000000001E-2</v>
      </c>
      <c r="E956" s="84">
        <v>0</v>
      </c>
      <c r="F956" s="44"/>
      <c r="G956" s="82" t="s">
        <v>353</v>
      </c>
      <c r="H956" s="84">
        <v>0.49359999999999998</v>
      </c>
      <c r="I956" s="84">
        <v>0.41589999999999999</v>
      </c>
      <c r="J956" s="84">
        <v>0.41720000000000002</v>
      </c>
      <c r="K956" s="84">
        <v>0.24340000000000001</v>
      </c>
      <c r="L956" s="44"/>
      <c r="M956" s="82" t="s">
        <v>353</v>
      </c>
      <c r="N956" s="84">
        <v>0.4698</v>
      </c>
      <c r="O956" s="84">
        <v>3.5799999999999998E-2</v>
      </c>
      <c r="P956" s="84">
        <v>0.3256</v>
      </c>
      <c r="Q956" s="84">
        <v>0.1973</v>
      </c>
      <c r="R956" s="44"/>
      <c r="S956" s="82" t="s">
        <v>353</v>
      </c>
      <c r="T956" s="84">
        <v>0.1968</v>
      </c>
      <c r="U956" s="84">
        <v>0.1361</v>
      </c>
      <c r="V956" s="84">
        <v>9.1600000000000001E-2</v>
      </c>
      <c r="W956" s="84">
        <v>0.83589999999999998</v>
      </c>
      <c r="X956" s="44"/>
    </row>
    <row r="957" spans="1:24">
      <c r="A957" s="82" t="s">
        <v>354</v>
      </c>
      <c r="B957" s="84">
        <v>0.86650000000000005</v>
      </c>
      <c r="C957" s="84">
        <v>0.56840000000000002</v>
      </c>
      <c r="D957" s="84">
        <v>0.57079999999999997</v>
      </c>
      <c r="E957" s="84">
        <v>0</v>
      </c>
      <c r="F957" s="44"/>
      <c r="G957" s="82" t="s">
        <v>354</v>
      </c>
      <c r="H957" s="84">
        <v>0.69</v>
      </c>
      <c r="I957" s="84">
        <v>0.53810000000000002</v>
      </c>
      <c r="J957" s="84">
        <v>0.68379999999999996</v>
      </c>
      <c r="K957" s="84">
        <v>0.51749999999999996</v>
      </c>
      <c r="L957" s="44"/>
      <c r="M957" s="82" t="s">
        <v>354</v>
      </c>
      <c r="N957" s="84">
        <v>0.32429999999999998</v>
      </c>
      <c r="O957" s="84">
        <v>0.1026</v>
      </c>
      <c r="P957" s="84">
        <v>0.25</v>
      </c>
      <c r="Q957" s="84">
        <v>0.34360000000000002</v>
      </c>
      <c r="R957" s="44"/>
      <c r="S957" s="82" t="s">
        <v>354</v>
      </c>
      <c r="T957" s="84">
        <v>0.1454</v>
      </c>
      <c r="U957" s="84">
        <v>0.1663</v>
      </c>
      <c r="V957" s="84">
        <v>0.14230000000000001</v>
      </c>
      <c r="W957" s="84">
        <v>0.85880000000000001</v>
      </c>
      <c r="X957" s="44"/>
    </row>
    <row r="958" spans="1:24">
      <c r="A958" s="82" t="s">
        <v>355</v>
      </c>
      <c r="B958" s="84">
        <v>0.85540000000000005</v>
      </c>
      <c r="C958" s="84">
        <v>0.56540000000000001</v>
      </c>
      <c r="D958" s="84">
        <v>0.84670000000000001</v>
      </c>
      <c r="E958" s="84">
        <v>0</v>
      </c>
      <c r="F958" s="44"/>
      <c r="G958" s="82" t="s">
        <v>355</v>
      </c>
      <c r="H958" s="84">
        <v>0.83309999999999995</v>
      </c>
      <c r="I958" s="84">
        <v>0.66049999999999998</v>
      </c>
      <c r="J958" s="84">
        <v>0.86529999999999996</v>
      </c>
      <c r="K958" s="84">
        <v>0.77400000000000002</v>
      </c>
      <c r="L958" s="44"/>
      <c r="M958" s="82" t="s">
        <v>355</v>
      </c>
      <c r="N958" s="84">
        <v>0.20180000000000001</v>
      </c>
      <c r="O958" s="84">
        <v>8.1100000000000005E-2</v>
      </c>
      <c r="P958" s="84">
        <v>0.24840000000000001</v>
      </c>
      <c r="Q958" s="84">
        <v>0.57569999999999999</v>
      </c>
      <c r="R958" s="44"/>
      <c r="S958" s="82" t="s">
        <v>355</v>
      </c>
      <c r="T958" s="84">
        <v>9.6799999999999997E-2</v>
      </c>
      <c r="U958" s="84">
        <v>0.1739</v>
      </c>
      <c r="V958" s="84">
        <v>0.19670000000000001</v>
      </c>
      <c r="W958" s="84">
        <v>0.80230000000000001</v>
      </c>
      <c r="X958" s="44"/>
    </row>
    <row r="959" spans="1:24">
      <c r="A959" s="82" t="s">
        <v>356</v>
      </c>
      <c r="B959" s="84">
        <v>0.86770000000000003</v>
      </c>
      <c r="C959" s="84">
        <v>0.60940000000000005</v>
      </c>
      <c r="D959" s="84">
        <v>0.82609999999999995</v>
      </c>
      <c r="E959" s="84">
        <v>0</v>
      </c>
      <c r="F959" s="44"/>
      <c r="G959" s="82" t="s">
        <v>356</v>
      </c>
      <c r="H959" s="84">
        <v>0.90480000000000005</v>
      </c>
      <c r="I959" s="84">
        <v>0.6925</v>
      </c>
      <c r="J959" s="84">
        <v>0.94269999999999998</v>
      </c>
      <c r="K959" s="84">
        <v>0.79669999999999996</v>
      </c>
      <c r="L959" s="44"/>
      <c r="M959" s="82" t="s">
        <v>356</v>
      </c>
      <c r="N959" s="84">
        <v>0.2172</v>
      </c>
      <c r="O959" s="84">
        <v>0.1051</v>
      </c>
      <c r="P959" s="84">
        <v>0.1366</v>
      </c>
      <c r="Q959" s="84">
        <v>0.81950000000000001</v>
      </c>
      <c r="R959" s="44"/>
      <c r="S959" s="82" t="s">
        <v>356</v>
      </c>
      <c r="T959" s="84">
        <v>7.5800000000000006E-2</v>
      </c>
      <c r="U959" s="84">
        <v>7.1800000000000003E-2</v>
      </c>
      <c r="V959" s="84">
        <v>0.22739999999999999</v>
      </c>
      <c r="W959" s="84">
        <v>0.67579999999999996</v>
      </c>
      <c r="X959" s="44"/>
    </row>
    <row r="960" spans="1:24">
      <c r="A960" s="82" t="s">
        <v>357</v>
      </c>
      <c r="B960" s="84">
        <v>0.74919999999999998</v>
      </c>
      <c r="C960" s="84">
        <v>0.73640000000000005</v>
      </c>
      <c r="D960" s="84">
        <v>0.81330000000000002</v>
      </c>
      <c r="E960" s="84">
        <v>0</v>
      </c>
      <c r="F960" s="44"/>
      <c r="G960" s="82" t="s">
        <v>357</v>
      </c>
      <c r="H960" s="84">
        <v>0.86460000000000004</v>
      </c>
      <c r="I960" s="84">
        <v>0.91500000000000004</v>
      </c>
      <c r="J960" s="84">
        <v>0.97899999999999998</v>
      </c>
      <c r="K960" s="84">
        <v>0.63470000000000004</v>
      </c>
      <c r="L960" s="44"/>
      <c r="M960" s="82" t="s">
        <v>357</v>
      </c>
      <c r="N960" s="84">
        <v>0.1132</v>
      </c>
      <c r="O960" s="84">
        <v>0.1183</v>
      </c>
      <c r="P960" s="84">
        <v>4.9000000000000002E-2</v>
      </c>
      <c r="Q960" s="84">
        <v>0.88039999999999996</v>
      </c>
      <c r="R960" s="44"/>
      <c r="S960" s="82" t="s">
        <v>357</v>
      </c>
      <c r="T960" s="84">
        <v>4.6899999999999997E-2</v>
      </c>
      <c r="U960" s="84">
        <v>0.12759999999999999</v>
      </c>
      <c r="V960" s="84">
        <v>0.1638</v>
      </c>
      <c r="W960" s="84">
        <v>0.59770000000000001</v>
      </c>
      <c r="X960" s="44"/>
    </row>
    <row r="961" spans="1:24">
      <c r="A961" s="82" t="s">
        <v>358</v>
      </c>
      <c r="B961" s="84">
        <v>0.72040000000000004</v>
      </c>
      <c r="C961" s="84">
        <v>0.90080000000000005</v>
      </c>
      <c r="D961" s="84">
        <v>0.78100000000000003</v>
      </c>
      <c r="E961" s="84">
        <v>0</v>
      </c>
      <c r="F961" s="44"/>
      <c r="G961" s="82" t="s">
        <v>358</v>
      </c>
      <c r="H961" s="84">
        <v>0.87109999999999999</v>
      </c>
      <c r="I961" s="84">
        <v>0.9375</v>
      </c>
      <c r="J961" s="84">
        <v>0.93469999999999998</v>
      </c>
      <c r="K961" s="84">
        <v>0.79910000000000003</v>
      </c>
      <c r="L961" s="44"/>
      <c r="M961" s="82" t="s">
        <v>358</v>
      </c>
      <c r="N961" s="84">
        <v>3.4799999999999998E-2</v>
      </c>
      <c r="O961" s="84">
        <v>0.1633</v>
      </c>
      <c r="P961" s="84">
        <v>3.4000000000000002E-2</v>
      </c>
      <c r="Q961" s="84">
        <v>0.87970000000000004</v>
      </c>
      <c r="R961" s="44"/>
      <c r="S961" s="82" t="s">
        <v>358</v>
      </c>
      <c r="T961" s="84">
        <v>1.2500000000000001E-2</v>
      </c>
      <c r="U961" s="84">
        <v>0.17530000000000001</v>
      </c>
      <c r="V961" s="84">
        <v>9.98E-2</v>
      </c>
      <c r="W961" s="84">
        <v>0.59079999999999999</v>
      </c>
      <c r="X961" s="44"/>
    </row>
    <row r="962" spans="1:24">
      <c r="A962" s="82" t="s">
        <v>359</v>
      </c>
      <c r="B962" s="84">
        <v>0.74429999999999996</v>
      </c>
      <c r="C962" s="84">
        <v>0.88160000000000005</v>
      </c>
      <c r="D962" s="84">
        <v>0.71289999999999998</v>
      </c>
      <c r="E962" s="84">
        <v>0</v>
      </c>
      <c r="F962" s="44"/>
      <c r="G962" s="82" t="s">
        <v>359</v>
      </c>
      <c r="H962" s="84">
        <v>0.81810000000000005</v>
      </c>
      <c r="I962" s="84">
        <v>0.83450000000000002</v>
      </c>
      <c r="J962" s="84">
        <v>0.83169999999999999</v>
      </c>
      <c r="K962" s="84">
        <v>0.58189999999999997</v>
      </c>
      <c r="L962" s="44"/>
      <c r="M962" s="82" t="s">
        <v>359</v>
      </c>
      <c r="N962" s="84">
        <v>4.4499999999999998E-2</v>
      </c>
      <c r="O962" s="84">
        <v>0.24840000000000001</v>
      </c>
      <c r="P962" s="84">
        <v>5.5500000000000001E-2</v>
      </c>
      <c r="Q962" s="84">
        <v>0.87260000000000004</v>
      </c>
      <c r="R962" s="44"/>
      <c r="S962" s="82" t="s">
        <v>359</v>
      </c>
      <c r="T962" s="84">
        <v>1.0500000000000001E-2</v>
      </c>
      <c r="U962" s="84">
        <v>0.1943</v>
      </c>
      <c r="V962" s="84">
        <v>0.14510000000000001</v>
      </c>
      <c r="W962" s="84">
        <v>0.43859999999999999</v>
      </c>
      <c r="X962" s="44"/>
    </row>
    <row r="963" spans="1:24">
      <c r="A963" s="82" t="s">
        <v>360</v>
      </c>
      <c r="B963" s="84">
        <v>0.78400000000000003</v>
      </c>
      <c r="C963" s="84">
        <v>0.94710000000000005</v>
      </c>
      <c r="D963" s="84">
        <v>0.8135</v>
      </c>
      <c r="E963" s="84">
        <v>0.23330000000000001</v>
      </c>
      <c r="F963" s="44"/>
      <c r="G963" s="82" t="s">
        <v>360</v>
      </c>
      <c r="H963" s="84">
        <v>0.71209999999999996</v>
      </c>
      <c r="I963" s="84">
        <v>0.76219999999999999</v>
      </c>
      <c r="J963" s="84">
        <v>0.64890000000000003</v>
      </c>
      <c r="K963" s="84">
        <v>0.4819</v>
      </c>
      <c r="L963" s="44"/>
      <c r="M963" s="82" t="s">
        <v>360</v>
      </c>
      <c r="N963" s="84">
        <v>3.5499999999999997E-2</v>
      </c>
      <c r="O963" s="84">
        <v>0.40489999999999998</v>
      </c>
      <c r="P963" s="84">
        <v>0.14829999999999999</v>
      </c>
      <c r="Q963" s="84">
        <v>0.75039999999999996</v>
      </c>
      <c r="R963" s="44"/>
      <c r="S963" s="82" t="s">
        <v>360</v>
      </c>
      <c r="T963" s="84">
        <v>1.2800000000000001E-2</v>
      </c>
      <c r="U963" s="84">
        <v>0.20019999999999999</v>
      </c>
      <c r="V963" s="84">
        <v>0.22539999999999999</v>
      </c>
      <c r="W963" s="84">
        <v>0.3135</v>
      </c>
      <c r="X963" s="44"/>
    </row>
    <row r="964" spans="1:24">
      <c r="A964" s="82" t="s">
        <v>361</v>
      </c>
      <c r="B964" s="84">
        <v>0.63519999999999999</v>
      </c>
      <c r="C964" s="84">
        <v>0.90339999999999998</v>
      </c>
      <c r="D964" s="84">
        <v>0.70440000000000003</v>
      </c>
      <c r="E964" s="84">
        <v>0.29349999999999998</v>
      </c>
      <c r="F964" s="44"/>
      <c r="G964" s="82" t="s">
        <v>361</v>
      </c>
      <c r="H964" s="84">
        <v>0.51880000000000004</v>
      </c>
      <c r="I964" s="84">
        <v>0.57820000000000005</v>
      </c>
      <c r="J964" s="84">
        <v>0.39350000000000002</v>
      </c>
      <c r="K964" s="84">
        <v>0.40670000000000001</v>
      </c>
      <c r="L964" s="44"/>
      <c r="M964" s="82" t="s">
        <v>361</v>
      </c>
      <c r="N964" s="84">
        <v>3.7600000000000001E-2</v>
      </c>
      <c r="O964" s="84">
        <v>0.307</v>
      </c>
      <c r="P964" s="84">
        <v>0.18090000000000001</v>
      </c>
      <c r="Q964" s="84">
        <v>0.85009999999999997</v>
      </c>
      <c r="R964" s="44"/>
      <c r="S964" s="82" t="s">
        <v>361</v>
      </c>
      <c r="T964" s="84">
        <v>1.32E-2</v>
      </c>
      <c r="U964" s="84">
        <v>0.16769999999999999</v>
      </c>
      <c r="V964" s="84">
        <v>0.2586</v>
      </c>
      <c r="W964" s="84">
        <v>0.22270000000000001</v>
      </c>
      <c r="X964" s="44"/>
    </row>
    <row r="965" spans="1:24">
      <c r="A965" s="82" t="s">
        <v>362</v>
      </c>
      <c r="B965" s="84">
        <v>0.56620000000000004</v>
      </c>
      <c r="C965" s="84">
        <v>0.75309999999999999</v>
      </c>
      <c r="D965" s="84">
        <v>8.6400000000000005E-2</v>
      </c>
      <c r="E965" s="84">
        <v>0</v>
      </c>
      <c r="F965" s="44"/>
      <c r="G965" s="82" t="s">
        <v>362</v>
      </c>
      <c r="H965" s="84">
        <v>0.29809999999999998</v>
      </c>
      <c r="I965" s="84">
        <v>0.35189999999999999</v>
      </c>
      <c r="J965" s="84">
        <v>0.15040000000000001</v>
      </c>
      <c r="K965" s="84">
        <v>0.1193</v>
      </c>
      <c r="L965" s="44"/>
      <c r="M965" s="82" t="s">
        <v>362</v>
      </c>
      <c r="N965" s="84">
        <v>4.4400000000000002E-2</v>
      </c>
      <c r="O965" s="84">
        <v>0.439</v>
      </c>
      <c r="P965" s="84">
        <v>0.21609999999999999</v>
      </c>
      <c r="Q965" s="84">
        <v>0.89670000000000005</v>
      </c>
      <c r="R965" s="44"/>
      <c r="S965" s="82" t="s">
        <v>362</v>
      </c>
      <c r="T965" s="84">
        <v>3.09E-2</v>
      </c>
      <c r="U965" s="84">
        <v>0.2024</v>
      </c>
      <c r="V965" s="84">
        <v>0.26179999999999998</v>
      </c>
      <c r="W965" s="84">
        <v>0.1797</v>
      </c>
      <c r="X965" s="44"/>
    </row>
    <row r="966" spans="1:24">
      <c r="A966" s="82" t="s">
        <v>363</v>
      </c>
      <c r="B966" s="84">
        <v>0.38800000000000001</v>
      </c>
      <c r="C966" s="84">
        <v>0.33410000000000001</v>
      </c>
      <c r="D966" s="84">
        <v>0</v>
      </c>
      <c r="E966" s="84">
        <v>0</v>
      </c>
      <c r="F966" s="44"/>
      <c r="G966" s="82" t="s">
        <v>363</v>
      </c>
      <c r="H966" s="84">
        <v>8.3199999999999996E-2</v>
      </c>
      <c r="I966" s="84">
        <v>0.1164</v>
      </c>
      <c r="J966" s="84">
        <v>3.2000000000000002E-3</v>
      </c>
      <c r="K966" s="84">
        <v>4.1000000000000003E-3</v>
      </c>
      <c r="L966" s="44"/>
      <c r="M966" s="82" t="s">
        <v>363</v>
      </c>
      <c r="N966" s="84">
        <v>5.2999999999999999E-2</v>
      </c>
      <c r="O966" s="84">
        <v>0.51329999999999998</v>
      </c>
      <c r="P966" s="84">
        <v>0.24740000000000001</v>
      </c>
      <c r="Q966" s="84">
        <v>0.87770000000000004</v>
      </c>
      <c r="R966" s="44"/>
      <c r="S966" s="82" t="s">
        <v>363</v>
      </c>
      <c r="T966" s="84">
        <v>7.0599999999999996E-2</v>
      </c>
      <c r="U966" s="84">
        <v>0.2369</v>
      </c>
      <c r="V966" s="84">
        <v>0.32590000000000002</v>
      </c>
      <c r="W966" s="84">
        <v>0.16020000000000001</v>
      </c>
      <c r="X966" s="44"/>
    </row>
    <row r="967" spans="1:24">
      <c r="A967" s="82" t="s">
        <v>364</v>
      </c>
      <c r="B967" s="84">
        <v>0</v>
      </c>
      <c r="C967" s="84">
        <v>0</v>
      </c>
      <c r="D967" s="84">
        <v>0</v>
      </c>
      <c r="E967" s="84">
        <v>0</v>
      </c>
      <c r="F967" s="44"/>
      <c r="G967" s="82" t="s">
        <v>364</v>
      </c>
      <c r="H967" s="84">
        <v>7.1000000000000004E-3</v>
      </c>
      <c r="I967" s="84">
        <v>1.4500000000000001E-2</v>
      </c>
      <c r="J967" s="84">
        <v>0</v>
      </c>
      <c r="K967" s="84">
        <v>0</v>
      </c>
      <c r="L967" s="44"/>
      <c r="M967" s="82" t="s">
        <v>364</v>
      </c>
      <c r="N967" s="84">
        <v>0.12770000000000001</v>
      </c>
      <c r="O967" s="84">
        <v>0.2969</v>
      </c>
      <c r="P967" s="84">
        <v>0.33329999999999999</v>
      </c>
      <c r="Q967" s="84">
        <v>0.91659999999999997</v>
      </c>
      <c r="R967" s="44"/>
      <c r="S967" s="82" t="s">
        <v>364</v>
      </c>
      <c r="T967" s="84">
        <v>0.15720000000000001</v>
      </c>
      <c r="U967" s="84">
        <v>0.27829999999999999</v>
      </c>
      <c r="V967" s="84">
        <v>0.25769999999999998</v>
      </c>
      <c r="W967" s="84">
        <v>9.3200000000000005E-2</v>
      </c>
      <c r="X967" s="44"/>
    </row>
    <row r="968" spans="1:24">
      <c r="A968" s="82" t="s">
        <v>365</v>
      </c>
      <c r="B968" s="84">
        <v>0</v>
      </c>
      <c r="C968" s="84">
        <v>0</v>
      </c>
      <c r="D968" s="84">
        <v>0</v>
      </c>
      <c r="E968" s="84">
        <v>0</v>
      </c>
      <c r="F968" s="44"/>
      <c r="G968" s="82" t="s">
        <v>365</v>
      </c>
      <c r="H968" s="84">
        <v>0</v>
      </c>
      <c r="I968" s="84">
        <v>0</v>
      </c>
      <c r="J968" s="84">
        <v>0</v>
      </c>
      <c r="K968" s="84">
        <v>0</v>
      </c>
      <c r="L968" s="44"/>
      <c r="M968" s="82" t="s">
        <v>365</v>
      </c>
      <c r="N968" s="84">
        <v>0.22270000000000001</v>
      </c>
      <c r="O968" s="84">
        <v>0.12870000000000001</v>
      </c>
      <c r="P968" s="84">
        <v>0.48209999999999997</v>
      </c>
      <c r="Q968" s="84">
        <v>0.91020000000000001</v>
      </c>
      <c r="R968" s="44"/>
      <c r="S968" s="82" t="s">
        <v>365</v>
      </c>
      <c r="T968" s="84">
        <v>0.27960000000000002</v>
      </c>
      <c r="U968" s="84">
        <v>0.34910000000000002</v>
      </c>
      <c r="V968" s="84">
        <v>0.22739999999999999</v>
      </c>
      <c r="W968" s="84">
        <v>0.12479999999999999</v>
      </c>
      <c r="X968" s="44"/>
    </row>
    <row r="969" spans="1:24">
      <c r="A969" s="82" t="s">
        <v>366</v>
      </c>
      <c r="B969" s="84">
        <v>0</v>
      </c>
      <c r="C969" s="84">
        <v>0</v>
      </c>
      <c r="D969" s="84">
        <v>0</v>
      </c>
      <c r="E969" s="84">
        <v>0</v>
      </c>
      <c r="F969" s="44"/>
      <c r="G969" s="82" t="s">
        <v>366</v>
      </c>
      <c r="H969" s="84">
        <v>0</v>
      </c>
      <c r="I969" s="84">
        <v>0</v>
      </c>
      <c r="J969" s="84">
        <v>0</v>
      </c>
      <c r="K969" s="84">
        <v>0</v>
      </c>
      <c r="L969" s="44"/>
      <c r="M969" s="82" t="s">
        <v>366</v>
      </c>
      <c r="N969" s="84">
        <v>0.27779999999999999</v>
      </c>
      <c r="O969" s="84">
        <v>0.14499999999999999</v>
      </c>
      <c r="P969" s="84">
        <v>0.54369999999999996</v>
      </c>
      <c r="Q969" s="84">
        <v>0.90500000000000003</v>
      </c>
      <c r="R969" s="44"/>
      <c r="S969" s="82" t="s">
        <v>366</v>
      </c>
      <c r="T969" s="84">
        <v>0.51939999999999997</v>
      </c>
      <c r="U969" s="84">
        <v>0.39350000000000002</v>
      </c>
      <c r="V969" s="84">
        <v>0.11360000000000001</v>
      </c>
      <c r="W969" s="84">
        <v>0.2049</v>
      </c>
      <c r="X969" s="44"/>
    </row>
    <row r="970" spans="1:24">
      <c r="A970" s="82" t="s">
        <v>367</v>
      </c>
      <c r="B970" s="84">
        <v>0</v>
      </c>
      <c r="C970" s="84">
        <v>0</v>
      </c>
      <c r="D970" s="84">
        <v>0</v>
      </c>
      <c r="E970" s="84">
        <v>0</v>
      </c>
      <c r="F970" s="44"/>
      <c r="G970" s="82" t="s">
        <v>367</v>
      </c>
      <c r="H970" s="84">
        <v>0</v>
      </c>
      <c r="I970" s="84">
        <v>0</v>
      </c>
      <c r="J970" s="84">
        <v>0</v>
      </c>
      <c r="K970" s="84">
        <v>0</v>
      </c>
      <c r="L970" s="44"/>
      <c r="M970" s="82" t="s">
        <v>367</v>
      </c>
      <c r="N970" s="84">
        <v>0.39319999999999999</v>
      </c>
      <c r="O970" s="84">
        <v>0.17480000000000001</v>
      </c>
      <c r="P970" s="84">
        <v>0.42380000000000001</v>
      </c>
      <c r="Q970" s="84">
        <v>0.90210000000000001</v>
      </c>
      <c r="R970" s="44"/>
      <c r="S970" s="82" t="s">
        <v>367</v>
      </c>
      <c r="T970" s="84">
        <v>0.64710000000000001</v>
      </c>
      <c r="U970" s="84">
        <v>0.39910000000000001</v>
      </c>
      <c r="V970" s="84">
        <v>0.1409</v>
      </c>
      <c r="W970" s="84">
        <v>0.26100000000000001</v>
      </c>
      <c r="X970" s="44"/>
    </row>
    <row r="971" spans="1:24">
      <c r="A971" s="82" t="s">
        <v>368</v>
      </c>
      <c r="B971" s="84">
        <v>0</v>
      </c>
      <c r="C971" s="84">
        <v>0</v>
      </c>
      <c r="D971" s="84">
        <v>0</v>
      </c>
      <c r="E971" s="84">
        <v>0</v>
      </c>
      <c r="F971" s="44"/>
      <c r="G971" s="82" t="s">
        <v>368</v>
      </c>
      <c r="H971" s="84">
        <v>0</v>
      </c>
      <c r="I971" s="84">
        <v>0</v>
      </c>
      <c r="J971" s="84">
        <v>0</v>
      </c>
      <c r="K971" s="84">
        <v>0</v>
      </c>
      <c r="L971" s="44"/>
      <c r="M971" s="82" t="s">
        <v>368</v>
      </c>
      <c r="N971" s="84">
        <v>0.32279999999999998</v>
      </c>
      <c r="O971" s="84">
        <v>0.1376</v>
      </c>
      <c r="P971" s="84">
        <v>0.32300000000000001</v>
      </c>
      <c r="Q971" s="84">
        <v>0.80730000000000002</v>
      </c>
      <c r="R971" s="44"/>
      <c r="S971" s="82" t="s">
        <v>368</v>
      </c>
      <c r="T971" s="84">
        <v>0.59130000000000005</v>
      </c>
      <c r="U971" s="84">
        <v>0.42830000000000001</v>
      </c>
      <c r="V971" s="84">
        <v>0.15390000000000001</v>
      </c>
      <c r="W971" s="84">
        <v>0.2737</v>
      </c>
      <c r="X971" s="44"/>
    </row>
    <row r="972" spans="1:24">
      <c r="A972" s="115" t="s">
        <v>369</v>
      </c>
      <c r="B972" s="84">
        <v>0</v>
      </c>
      <c r="C972" s="84">
        <v>0</v>
      </c>
      <c r="D972" s="84">
        <v>0</v>
      </c>
      <c r="E972" s="84">
        <v>0</v>
      </c>
      <c r="F972" s="44"/>
      <c r="G972" s="115" t="s">
        <v>369</v>
      </c>
      <c r="H972" s="84">
        <v>0</v>
      </c>
      <c r="I972" s="84">
        <v>0</v>
      </c>
      <c r="J972" s="84">
        <v>0</v>
      </c>
      <c r="K972" s="84">
        <v>0</v>
      </c>
      <c r="L972" s="44"/>
      <c r="M972" s="115" t="s">
        <v>369</v>
      </c>
      <c r="N972" s="84">
        <v>0.27729999999999999</v>
      </c>
      <c r="O972" s="84">
        <v>0.2087</v>
      </c>
      <c r="P972" s="84">
        <v>0.24790000000000001</v>
      </c>
      <c r="Q972" s="84">
        <v>0.76270000000000004</v>
      </c>
      <c r="R972" s="44"/>
      <c r="S972" s="115" t="s">
        <v>369</v>
      </c>
      <c r="T972" s="84">
        <v>0.47549999999999998</v>
      </c>
      <c r="U972" s="84">
        <v>0.51890000000000003</v>
      </c>
      <c r="V972" s="84">
        <v>0.16930000000000001</v>
      </c>
      <c r="W972" s="84">
        <v>0.3705</v>
      </c>
      <c r="X972" s="44"/>
    </row>
    <row r="973" spans="1:24">
      <c r="A973" s="82" t="s">
        <v>370</v>
      </c>
      <c r="B973" s="84">
        <v>0</v>
      </c>
      <c r="C973" s="84">
        <v>0</v>
      </c>
      <c r="D973" s="84">
        <v>0</v>
      </c>
      <c r="E973" s="84">
        <v>0</v>
      </c>
      <c r="F973" s="44"/>
      <c r="G973" s="82" t="s">
        <v>370</v>
      </c>
      <c r="H973" s="84">
        <v>0</v>
      </c>
      <c r="I973" s="84">
        <v>0</v>
      </c>
      <c r="J973" s="84">
        <v>0</v>
      </c>
      <c r="K973" s="84">
        <v>0</v>
      </c>
      <c r="L973" s="44"/>
      <c r="M973" s="82" t="s">
        <v>370</v>
      </c>
      <c r="N973" s="84">
        <v>0.28660000000000002</v>
      </c>
      <c r="O973" s="84">
        <v>0.2414</v>
      </c>
      <c r="P973" s="84">
        <v>0.1925</v>
      </c>
      <c r="Q973" s="84">
        <v>0.58050000000000002</v>
      </c>
      <c r="R973" s="44"/>
      <c r="S973" s="82" t="s">
        <v>370</v>
      </c>
      <c r="T973" s="84">
        <v>0.4259</v>
      </c>
      <c r="U973" s="84">
        <v>0.58220000000000005</v>
      </c>
      <c r="V973" s="84">
        <v>0.1226</v>
      </c>
      <c r="W973" s="84">
        <v>0.49980000000000002</v>
      </c>
      <c r="X973" s="44"/>
    </row>
    <row r="974" spans="1:24">
      <c r="A974" s="82" t="s">
        <v>371</v>
      </c>
      <c r="B974" s="84">
        <v>0</v>
      </c>
      <c r="C974" s="84">
        <v>0</v>
      </c>
      <c r="D974" s="84">
        <v>0</v>
      </c>
      <c r="E974" s="84">
        <v>0</v>
      </c>
      <c r="F974" s="44"/>
      <c r="G974" s="82" t="s">
        <v>371</v>
      </c>
      <c r="H974" s="84">
        <v>0</v>
      </c>
      <c r="I974" s="84">
        <v>0</v>
      </c>
      <c r="J974" s="84">
        <v>0</v>
      </c>
      <c r="K974" s="84">
        <v>0</v>
      </c>
      <c r="L974" s="44"/>
      <c r="M974" s="82" t="s">
        <v>371</v>
      </c>
      <c r="N974" s="84">
        <v>0.21310000000000001</v>
      </c>
      <c r="O974" s="84">
        <v>0.17929999999999999</v>
      </c>
      <c r="P974" s="84">
        <v>0.15429999999999999</v>
      </c>
      <c r="Q974" s="84">
        <v>0.36120000000000002</v>
      </c>
      <c r="R974" s="44"/>
      <c r="S974" s="82" t="s">
        <v>371</v>
      </c>
      <c r="T974" s="84">
        <v>0.3836</v>
      </c>
      <c r="U974" s="84">
        <v>0.58740000000000003</v>
      </c>
      <c r="V974" s="84">
        <v>0.1216</v>
      </c>
      <c r="W974" s="84">
        <v>0.55059999999999998</v>
      </c>
      <c r="X974" s="44"/>
    </row>
    <row r="975" spans="1:24">
      <c r="A975" s="82" t="s">
        <v>372</v>
      </c>
      <c r="B975" s="84">
        <v>0</v>
      </c>
      <c r="C975" s="84">
        <v>0</v>
      </c>
      <c r="D975" s="84">
        <v>0</v>
      </c>
      <c r="E975" s="84">
        <v>0</v>
      </c>
      <c r="F975" s="44"/>
      <c r="G975" s="82" t="s">
        <v>372</v>
      </c>
      <c r="H975" s="84">
        <v>0</v>
      </c>
      <c r="I975" s="84">
        <v>0</v>
      </c>
      <c r="J975" s="84">
        <v>0</v>
      </c>
      <c r="K975" s="84">
        <v>0</v>
      </c>
      <c r="L975" s="44"/>
      <c r="M975" s="82" t="s">
        <v>372</v>
      </c>
      <c r="N975" s="84">
        <v>0.20130000000000001</v>
      </c>
      <c r="O975" s="84">
        <v>7.7600000000000002E-2</v>
      </c>
      <c r="P975" s="84">
        <v>8.7499999999999994E-2</v>
      </c>
      <c r="Q975" s="84">
        <v>0.27450000000000002</v>
      </c>
      <c r="R975" s="44"/>
      <c r="S975" s="82" t="s">
        <v>372</v>
      </c>
      <c r="T975" s="84">
        <v>0.3528</v>
      </c>
      <c r="U975" s="84">
        <v>0.53869999999999996</v>
      </c>
      <c r="V975" s="84">
        <v>0.12280000000000001</v>
      </c>
      <c r="W975" s="84">
        <v>0.58460000000000001</v>
      </c>
      <c r="X975" s="44"/>
    </row>
    <row r="976" spans="1:24">
      <c r="A976" s="82" t="s">
        <v>373</v>
      </c>
      <c r="B976" s="84">
        <v>0</v>
      </c>
      <c r="C976" s="84">
        <v>0</v>
      </c>
      <c r="D976" s="84">
        <v>0</v>
      </c>
      <c r="E976" s="84">
        <v>0</v>
      </c>
      <c r="F976" s="44"/>
      <c r="G976" s="82" t="s">
        <v>373</v>
      </c>
      <c r="H976" s="84">
        <v>0</v>
      </c>
      <c r="I976" s="84">
        <v>0</v>
      </c>
      <c r="J976" s="84">
        <v>0</v>
      </c>
      <c r="K976" s="84">
        <v>0</v>
      </c>
      <c r="L976" s="44"/>
      <c r="M976" s="82" t="s">
        <v>373</v>
      </c>
      <c r="N976" s="84">
        <v>0.20219999999999999</v>
      </c>
      <c r="O976" s="84">
        <v>1.2200000000000001E-2</v>
      </c>
      <c r="P976" s="84">
        <v>8.4000000000000005E-2</v>
      </c>
      <c r="Q976" s="84">
        <v>0.20610000000000001</v>
      </c>
      <c r="R976" s="44"/>
      <c r="S976" s="82" t="s">
        <v>373</v>
      </c>
      <c r="T976" s="84">
        <v>0.3054</v>
      </c>
      <c r="U976" s="84">
        <v>0.52180000000000004</v>
      </c>
      <c r="V976" s="84">
        <v>9.1600000000000001E-2</v>
      </c>
      <c r="W976" s="84">
        <v>0.60929999999999995</v>
      </c>
      <c r="X976" s="44"/>
    </row>
    <row r="977" spans="1:24">
      <c r="A977" s="82" t="s">
        <v>374</v>
      </c>
      <c r="B977" s="84">
        <v>0</v>
      </c>
      <c r="C977" s="84">
        <v>0</v>
      </c>
      <c r="D977" s="84">
        <v>0</v>
      </c>
      <c r="E977" s="84">
        <v>0</v>
      </c>
      <c r="F977" s="44"/>
      <c r="G977" s="82" t="s">
        <v>374</v>
      </c>
      <c r="H977" s="84">
        <v>0</v>
      </c>
      <c r="I977" s="84">
        <v>0</v>
      </c>
      <c r="J977" s="84">
        <v>0</v>
      </c>
      <c r="K977" s="84">
        <v>0</v>
      </c>
      <c r="L977" s="44"/>
      <c r="M977" s="82" t="s">
        <v>374</v>
      </c>
      <c r="N977" s="84">
        <v>0.1726</v>
      </c>
      <c r="O977" s="84">
        <v>4.7999999999999996E-3</v>
      </c>
      <c r="P977" s="84">
        <v>0.21010000000000001</v>
      </c>
      <c r="Q977" s="84">
        <v>0.18279999999999999</v>
      </c>
      <c r="R977" s="44"/>
      <c r="S977" s="82" t="s">
        <v>374</v>
      </c>
      <c r="T977" s="84">
        <v>0.28270000000000001</v>
      </c>
      <c r="U977" s="84">
        <v>0.53359999999999996</v>
      </c>
      <c r="V977" s="84">
        <v>5.1999999999999998E-2</v>
      </c>
      <c r="W977" s="84">
        <v>0.59489999999999998</v>
      </c>
      <c r="X977" s="44"/>
    </row>
    <row r="978" spans="1:24">
      <c r="A978" s="82" t="s">
        <v>375</v>
      </c>
      <c r="B978" s="84">
        <v>0</v>
      </c>
      <c r="C978" s="84">
        <v>0</v>
      </c>
      <c r="D978" s="84">
        <v>0</v>
      </c>
      <c r="E978" s="84">
        <v>0</v>
      </c>
      <c r="F978" s="44"/>
      <c r="G978" s="82" t="s">
        <v>375</v>
      </c>
      <c r="H978" s="84">
        <v>3.85E-2</v>
      </c>
      <c r="I978" s="84">
        <v>3.7900000000000003E-2</v>
      </c>
      <c r="J978" s="84">
        <v>1E-4</v>
      </c>
      <c r="K978" s="84">
        <v>0</v>
      </c>
      <c r="L978" s="44"/>
      <c r="M978" s="82" t="s">
        <v>375</v>
      </c>
      <c r="N978" s="84">
        <v>0.17199999999999999</v>
      </c>
      <c r="O978" s="84">
        <v>1.24E-2</v>
      </c>
      <c r="P978" s="84">
        <v>0.2072</v>
      </c>
      <c r="Q978" s="84">
        <v>0.1711</v>
      </c>
      <c r="R978" s="44"/>
      <c r="S978" s="82" t="s">
        <v>375</v>
      </c>
      <c r="T978" s="84">
        <v>0.31580000000000003</v>
      </c>
      <c r="U978" s="84">
        <v>0.50609999999999999</v>
      </c>
      <c r="V978" s="84">
        <v>1.9300000000000001E-2</v>
      </c>
      <c r="W978" s="84">
        <v>0.5282</v>
      </c>
      <c r="X978" s="44"/>
    </row>
    <row r="979" spans="1:24">
      <c r="A979" s="82" t="s">
        <v>376</v>
      </c>
      <c r="B979" s="84">
        <v>0</v>
      </c>
      <c r="C979" s="84">
        <v>0</v>
      </c>
      <c r="D979" s="84">
        <v>0</v>
      </c>
      <c r="E979" s="84">
        <v>0</v>
      </c>
      <c r="F979" s="44"/>
      <c r="G979" s="82" t="s">
        <v>376</v>
      </c>
      <c r="H979" s="84">
        <v>0.17710000000000001</v>
      </c>
      <c r="I979" s="84">
        <v>0.1779</v>
      </c>
      <c r="J979" s="84">
        <v>0.1132</v>
      </c>
      <c r="K979" s="84">
        <v>8.3999999999999995E-3</v>
      </c>
      <c r="L979" s="44"/>
      <c r="M979" s="82" t="s">
        <v>376</v>
      </c>
      <c r="N979" s="84">
        <v>0.1239</v>
      </c>
      <c r="O979" s="84">
        <v>6.4999999999999997E-3</v>
      </c>
      <c r="P979" s="84">
        <v>0.12239999999999999</v>
      </c>
      <c r="Q979" s="84">
        <v>0.20319999999999999</v>
      </c>
      <c r="R979" s="44"/>
      <c r="S979" s="82" t="s">
        <v>376</v>
      </c>
      <c r="T979" s="84">
        <v>0.26100000000000001</v>
      </c>
      <c r="U979" s="84">
        <v>0.41689999999999999</v>
      </c>
      <c r="V979" s="84">
        <v>5.1000000000000004E-3</v>
      </c>
      <c r="W979" s="84">
        <v>0.50029999999999997</v>
      </c>
      <c r="X979" s="44"/>
    </row>
    <row r="980" spans="1:24">
      <c r="A980" s="82" t="s">
        <v>377</v>
      </c>
      <c r="B980" s="84">
        <v>0.15790000000000001</v>
      </c>
      <c r="C980" s="84">
        <v>0.1336</v>
      </c>
      <c r="D980" s="84">
        <v>8.8599999999999998E-2</v>
      </c>
      <c r="E980" s="84">
        <v>0</v>
      </c>
      <c r="F980" s="44"/>
      <c r="G980" s="82" t="s">
        <v>377</v>
      </c>
      <c r="H980" s="84">
        <v>0.29599999999999999</v>
      </c>
      <c r="I980" s="84">
        <v>0.40229999999999999</v>
      </c>
      <c r="J980" s="84">
        <v>0.4289</v>
      </c>
      <c r="K980" s="84">
        <v>0.19489999999999999</v>
      </c>
      <c r="L980" s="44"/>
      <c r="M980" s="82" t="s">
        <v>377</v>
      </c>
      <c r="N980" s="84">
        <v>9.2399999999999996E-2</v>
      </c>
      <c r="O980" s="84">
        <v>1.3899999999999999E-2</v>
      </c>
      <c r="P980" s="84">
        <v>6.6299999999999998E-2</v>
      </c>
      <c r="Q980" s="84">
        <v>0.252</v>
      </c>
      <c r="R980" s="44"/>
      <c r="S980" s="82" t="s">
        <v>377</v>
      </c>
      <c r="T980" s="84">
        <v>0.2165</v>
      </c>
      <c r="U980" s="84">
        <v>0.34670000000000001</v>
      </c>
      <c r="V980" s="84">
        <v>2E-3</v>
      </c>
      <c r="W980" s="84">
        <v>0.49709999999999999</v>
      </c>
      <c r="X980" s="44"/>
    </row>
    <row r="981" spans="1:24">
      <c r="A981" s="82" t="s">
        <v>378</v>
      </c>
      <c r="B981" s="84">
        <v>0.32929999999999998</v>
      </c>
      <c r="C981" s="84">
        <v>0.58260000000000001</v>
      </c>
      <c r="D981" s="84">
        <v>0.76249999999999996</v>
      </c>
      <c r="E981" s="84">
        <v>0</v>
      </c>
      <c r="F981" s="44"/>
      <c r="G981" s="82" t="s">
        <v>378</v>
      </c>
      <c r="H981" s="84">
        <v>0.41620000000000001</v>
      </c>
      <c r="I981" s="84">
        <v>0.62860000000000005</v>
      </c>
      <c r="J981" s="84">
        <v>0.69679999999999997</v>
      </c>
      <c r="K981" s="84">
        <v>0.59919999999999995</v>
      </c>
      <c r="L981" s="44"/>
      <c r="M981" s="82" t="s">
        <v>378</v>
      </c>
      <c r="N981" s="84">
        <v>6.5600000000000006E-2</v>
      </c>
      <c r="O981" s="84">
        <v>3.0099999999999998E-2</v>
      </c>
      <c r="P981" s="84">
        <v>2.7E-2</v>
      </c>
      <c r="Q981" s="84">
        <v>0.14849999999999999</v>
      </c>
      <c r="R981" s="44"/>
      <c r="S981" s="82" t="s">
        <v>378</v>
      </c>
      <c r="T981" s="84">
        <v>0.28170000000000001</v>
      </c>
      <c r="U981" s="84">
        <v>0.3589</v>
      </c>
      <c r="V981" s="84">
        <v>8.3000000000000001E-3</v>
      </c>
      <c r="W981" s="84">
        <v>0.48159999999999997</v>
      </c>
      <c r="X981" s="44"/>
    </row>
    <row r="982" spans="1:24">
      <c r="A982" s="82" t="s">
        <v>379</v>
      </c>
      <c r="B982" s="84">
        <v>0.3276</v>
      </c>
      <c r="C982" s="84">
        <v>0.87680000000000002</v>
      </c>
      <c r="D982" s="84">
        <v>0.90190000000000003</v>
      </c>
      <c r="E982" s="84">
        <v>1.12E-2</v>
      </c>
      <c r="F982" s="44"/>
      <c r="G982" s="82" t="s">
        <v>379</v>
      </c>
      <c r="H982" s="84">
        <v>0.57489999999999997</v>
      </c>
      <c r="I982" s="84">
        <v>0.78239999999999998</v>
      </c>
      <c r="J982" s="84">
        <v>0.89119999999999999</v>
      </c>
      <c r="K982" s="84">
        <v>0.71130000000000004</v>
      </c>
      <c r="L982" s="44"/>
      <c r="M982" s="82" t="s">
        <v>379</v>
      </c>
      <c r="N982" s="84">
        <v>5.5E-2</v>
      </c>
      <c r="O982" s="84">
        <v>2.01E-2</v>
      </c>
      <c r="P982" s="84">
        <v>1.43E-2</v>
      </c>
      <c r="Q982" s="84">
        <v>4.8599999999999997E-2</v>
      </c>
      <c r="R982" s="44"/>
      <c r="S982" s="82" t="s">
        <v>379</v>
      </c>
      <c r="T982" s="84">
        <v>0.40760000000000002</v>
      </c>
      <c r="U982" s="84">
        <v>0.32319999999999999</v>
      </c>
      <c r="V982" s="84">
        <v>2.2800000000000001E-2</v>
      </c>
      <c r="W982" s="84">
        <v>0.37059999999999998</v>
      </c>
      <c r="X982" s="44"/>
    </row>
    <row r="983" spans="1:24">
      <c r="A983" s="82" t="s">
        <v>380</v>
      </c>
      <c r="B983" s="84">
        <v>0.45350000000000001</v>
      </c>
      <c r="C983" s="84">
        <v>0.96440000000000003</v>
      </c>
      <c r="D983" s="84">
        <v>0.87470000000000003</v>
      </c>
      <c r="E983" s="84">
        <v>0.15179999999999999</v>
      </c>
      <c r="F983" s="44"/>
      <c r="G983" s="82" t="s">
        <v>380</v>
      </c>
      <c r="H983" s="84">
        <v>0.73229999999999995</v>
      </c>
      <c r="I983" s="84">
        <v>0.92569999999999997</v>
      </c>
      <c r="J983" s="84">
        <v>0.96819999999999995</v>
      </c>
      <c r="K983" s="84">
        <v>0.8498</v>
      </c>
      <c r="L983" s="44"/>
      <c r="M983" s="82" t="s">
        <v>380</v>
      </c>
      <c r="N983" s="84">
        <v>0.12</v>
      </c>
      <c r="O983" s="84">
        <v>3.7499999999999999E-2</v>
      </c>
      <c r="P983" s="84">
        <v>1.9400000000000001E-2</v>
      </c>
      <c r="Q983" s="84">
        <v>2.52E-2</v>
      </c>
      <c r="R983" s="44"/>
      <c r="S983" s="82" t="s">
        <v>380</v>
      </c>
      <c r="T983" s="84">
        <v>0.5736</v>
      </c>
      <c r="U983" s="84">
        <v>0.34839999999999999</v>
      </c>
      <c r="V983" s="84">
        <v>0.11070000000000001</v>
      </c>
      <c r="W983" s="84">
        <v>0.37630000000000002</v>
      </c>
      <c r="X983" s="44"/>
    </row>
    <row r="984" spans="1:24">
      <c r="A984" s="82" t="s">
        <v>381</v>
      </c>
      <c r="B984" s="84">
        <v>0.32900000000000001</v>
      </c>
      <c r="C984" s="84">
        <v>0.9929</v>
      </c>
      <c r="D984" s="84">
        <v>0.85309999999999997</v>
      </c>
      <c r="E984" s="84">
        <v>6.3100000000000003E-2</v>
      </c>
      <c r="F984" s="44"/>
      <c r="G984" s="82" t="s">
        <v>381</v>
      </c>
      <c r="H984" s="84">
        <v>0.64739999999999998</v>
      </c>
      <c r="I984" s="84">
        <v>0.94299999999999995</v>
      </c>
      <c r="J984" s="84">
        <v>0.9788</v>
      </c>
      <c r="K984" s="84">
        <v>0.89559999999999995</v>
      </c>
      <c r="L984" s="44"/>
      <c r="M984" s="82" t="s">
        <v>381</v>
      </c>
      <c r="N984" s="84">
        <v>0.15679999999999999</v>
      </c>
      <c r="O984" s="84">
        <v>9.6600000000000005E-2</v>
      </c>
      <c r="P984" s="84">
        <v>6.25E-2</v>
      </c>
      <c r="Q984" s="84">
        <v>2.8500000000000001E-2</v>
      </c>
      <c r="R984" s="44"/>
      <c r="S984" s="82" t="s">
        <v>381</v>
      </c>
      <c r="T984" s="84">
        <v>0.64780000000000004</v>
      </c>
      <c r="U984" s="84">
        <v>0.26450000000000001</v>
      </c>
      <c r="V984" s="84">
        <v>0.18390000000000001</v>
      </c>
      <c r="W984" s="84">
        <v>0.41249999999999998</v>
      </c>
      <c r="X984" s="44"/>
    </row>
    <row r="985" spans="1:24">
      <c r="A985" s="82" t="s">
        <v>382</v>
      </c>
      <c r="B985" s="84">
        <v>0.54100000000000004</v>
      </c>
      <c r="C985" s="84">
        <v>1.0079</v>
      </c>
      <c r="D985" s="84">
        <v>0.86560000000000004</v>
      </c>
      <c r="E985" s="84">
        <v>0.19120000000000001</v>
      </c>
      <c r="F985" s="44"/>
      <c r="G985" s="82" t="s">
        <v>382</v>
      </c>
      <c r="H985" s="84">
        <v>0.94589999999999996</v>
      </c>
      <c r="I985" s="84">
        <v>0.93859999999999999</v>
      </c>
      <c r="J985" s="84">
        <v>0.9546</v>
      </c>
      <c r="K985" s="84">
        <v>0.83979999999999999</v>
      </c>
      <c r="L985" s="44"/>
      <c r="M985" s="82" t="s">
        <v>382</v>
      </c>
      <c r="N985" s="84">
        <v>0.16739999999999999</v>
      </c>
      <c r="O985" s="84">
        <v>0.1236</v>
      </c>
      <c r="P985" s="84">
        <v>0.1028</v>
      </c>
      <c r="Q985" s="84">
        <v>2.5499999999999998E-2</v>
      </c>
      <c r="R985" s="44"/>
      <c r="S985" s="82" t="s">
        <v>382</v>
      </c>
      <c r="T985" s="84">
        <v>0.60809999999999997</v>
      </c>
      <c r="U985" s="84">
        <v>0.1915</v>
      </c>
      <c r="V985" s="84">
        <v>0.21290000000000001</v>
      </c>
      <c r="W985" s="84">
        <v>0.4138</v>
      </c>
      <c r="X985" s="44"/>
    </row>
    <row r="986" spans="1:24">
      <c r="A986" s="82" t="s">
        <v>383</v>
      </c>
      <c r="B986" s="84">
        <v>0.66790000000000005</v>
      </c>
      <c r="C986" s="84">
        <v>0.99460000000000004</v>
      </c>
      <c r="D986" s="84">
        <v>0.85729999999999995</v>
      </c>
      <c r="E986" s="84">
        <v>0.22409999999999999</v>
      </c>
      <c r="F986" s="44"/>
      <c r="G986" s="82" t="s">
        <v>383</v>
      </c>
      <c r="H986" s="84">
        <v>0.78310000000000002</v>
      </c>
      <c r="I986" s="84">
        <v>0.86929999999999996</v>
      </c>
      <c r="J986" s="84">
        <v>0.74139999999999995</v>
      </c>
      <c r="K986" s="84">
        <v>0.94220000000000004</v>
      </c>
      <c r="L986" s="44"/>
      <c r="M986" s="82" t="s">
        <v>383</v>
      </c>
      <c r="N986" s="84">
        <v>0.17680000000000001</v>
      </c>
      <c r="O986" s="84">
        <v>0.15820000000000001</v>
      </c>
      <c r="P986" s="84">
        <v>0.1384</v>
      </c>
      <c r="Q986" s="84">
        <v>1.0800000000000001E-2</v>
      </c>
      <c r="R986" s="44"/>
      <c r="S986" s="82" t="s">
        <v>383</v>
      </c>
      <c r="T986" s="84">
        <v>0.60870000000000002</v>
      </c>
      <c r="U986" s="84">
        <v>0.1673</v>
      </c>
      <c r="V986" s="84">
        <v>0.253</v>
      </c>
      <c r="W986" s="84">
        <v>0.40989999999999999</v>
      </c>
      <c r="X986" s="44"/>
    </row>
    <row r="987" spans="1:24">
      <c r="A987" s="82" t="s">
        <v>384</v>
      </c>
      <c r="B987" s="84">
        <v>0.82769999999999999</v>
      </c>
      <c r="C987" s="84">
        <v>0.7893</v>
      </c>
      <c r="D987" s="84">
        <v>0.86909999999999998</v>
      </c>
      <c r="E987" s="84">
        <v>0.35099999999999998</v>
      </c>
      <c r="F987" s="44"/>
      <c r="G987" s="82" t="s">
        <v>384</v>
      </c>
      <c r="H987" s="84">
        <v>0.71330000000000005</v>
      </c>
      <c r="I987" s="84">
        <v>0.70709999999999995</v>
      </c>
      <c r="J987" s="84">
        <v>0.64770000000000005</v>
      </c>
      <c r="K987" s="84">
        <v>0.62629999999999997</v>
      </c>
      <c r="L987" s="44"/>
      <c r="M987" s="82" t="s">
        <v>384</v>
      </c>
      <c r="N987" s="84">
        <v>0.19470000000000001</v>
      </c>
      <c r="O987" s="84">
        <v>0.1234</v>
      </c>
      <c r="P987" s="84">
        <v>0.13539999999999999</v>
      </c>
      <c r="Q987" s="84">
        <v>2.92E-2</v>
      </c>
      <c r="R987" s="44"/>
      <c r="S987" s="82" t="s">
        <v>384</v>
      </c>
      <c r="T987" s="84">
        <v>0.67090000000000005</v>
      </c>
      <c r="U987" s="84">
        <v>0.1623</v>
      </c>
      <c r="V987" s="84">
        <v>0.32019999999999998</v>
      </c>
      <c r="W987" s="84">
        <v>0.4234</v>
      </c>
      <c r="X987" s="44"/>
    </row>
    <row r="988" spans="1:24">
      <c r="A988" s="82" t="s">
        <v>385</v>
      </c>
      <c r="B988" s="84">
        <v>0.66849999999999998</v>
      </c>
      <c r="C988" s="84">
        <v>0.92579999999999996</v>
      </c>
      <c r="D988" s="84">
        <v>0.85029999999999994</v>
      </c>
      <c r="E988" s="84">
        <v>0.26729999999999998</v>
      </c>
      <c r="F988" s="44"/>
      <c r="G988" s="82" t="s">
        <v>385</v>
      </c>
      <c r="H988" s="84">
        <v>0.54949999999999999</v>
      </c>
      <c r="I988" s="84">
        <v>0.58489999999999998</v>
      </c>
      <c r="J988" s="84">
        <v>0.45839999999999997</v>
      </c>
      <c r="K988" s="84">
        <v>0.53990000000000005</v>
      </c>
      <c r="L988" s="44"/>
      <c r="M988" s="82" t="s">
        <v>385</v>
      </c>
      <c r="N988" s="84">
        <v>0.1208</v>
      </c>
      <c r="O988" s="84">
        <v>9.4500000000000001E-2</v>
      </c>
      <c r="P988" s="84">
        <v>0.15679999999999999</v>
      </c>
      <c r="Q988" s="84">
        <v>5.3400000000000003E-2</v>
      </c>
      <c r="R988" s="44"/>
      <c r="S988" s="82" t="s">
        <v>385</v>
      </c>
      <c r="T988" s="84">
        <v>0.68830000000000002</v>
      </c>
      <c r="U988" s="84">
        <v>0.2351</v>
      </c>
      <c r="V988" s="84">
        <v>0.35420000000000001</v>
      </c>
      <c r="W988" s="84">
        <v>0.40960000000000002</v>
      </c>
      <c r="X988" s="44"/>
    </row>
    <row r="989" spans="1:24">
      <c r="A989" s="82" t="s">
        <v>386</v>
      </c>
      <c r="B989" s="84">
        <v>0.66700000000000004</v>
      </c>
      <c r="C989" s="84">
        <v>0.48680000000000001</v>
      </c>
      <c r="D989" s="84">
        <v>0.2087</v>
      </c>
      <c r="E989" s="84">
        <v>1.54E-2</v>
      </c>
      <c r="F989" s="44"/>
      <c r="G989" s="82" t="s">
        <v>386</v>
      </c>
      <c r="H989" s="84">
        <v>0.27429999999999999</v>
      </c>
      <c r="I989" s="84">
        <v>0.27339999999999998</v>
      </c>
      <c r="J989" s="84">
        <v>0.1547</v>
      </c>
      <c r="K989" s="84">
        <v>0.27450000000000002</v>
      </c>
      <c r="L989" s="44"/>
      <c r="M989" s="82" t="s">
        <v>386</v>
      </c>
      <c r="N989" s="84">
        <v>0.14119999999999999</v>
      </c>
      <c r="O989" s="84">
        <v>9.64E-2</v>
      </c>
      <c r="P989" s="84">
        <v>0.2437</v>
      </c>
      <c r="Q989" s="84">
        <v>0.1236</v>
      </c>
      <c r="R989" s="44"/>
      <c r="S989" s="82" t="s">
        <v>386</v>
      </c>
      <c r="T989" s="84">
        <v>0.72230000000000005</v>
      </c>
      <c r="U989" s="84">
        <v>0.30370000000000003</v>
      </c>
      <c r="V989" s="84">
        <v>0.38479999999999998</v>
      </c>
      <c r="W989" s="84">
        <v>0.40179999999999999</v>
      </c>
      <c r="X989" s="44"/>
    </row>
    <row r="990" spans="1:24">
      <c r="A990" s="82" t="s">
        <v>387</v>
      </c>
      <c r="B990" s="84">
        <v>0.38750000000000001</v>
      </c>
      <c r="C990" s="84">
        <v>0.21299999999999999</v>
      </c>
      <c r="D990" s="84">
        <v>0</v>
      </c>
      <c r="E990" s="84">
        <v>0</v>
      </c>
      <c r="F990" s="44"/>
      <c r="G990" s="82" t="s">
        <v>387</v>
      </c>
      <c r="H990" s="84">
        <v>8.3400000000000002E-2</v>
      </c>
      <c r="I990" s="84">
        <v>0.11849999999999999</v>
      </c>
      <c r="J990" s="84">
        <v>2.8999999999999998E-3</v>
      </c>
      <c r="K990" s="84">
        <v>1.0200000000000001E-2</v>
      </c>
      <c r="L990" s="44"/>
      <c r="M990" s="82" t="s">
        <v>387</v>
      </c>
      <c r="N990" s="84">
        <v>0.2374</v>
      </c>
      <c r="O990" s="84">
        <v>0.20860000000000001</v>
      </c>
      <c r="P990" s="84">
        <v>0.3659</v>
      </c>
      <c r="Q990" s="84">
        <v>0.38479999999999998</v>
      </c>
      <c r="R990" s="44"/>
      <c r="S990" s="82" t="s">
        <v>387</v>
      </c>
      <c r="T990" s="84">
        <v>0.78449999999999998</v>
      </c>
      <c r="U990" s="84">
        <v>0.30020000000000002</v>
      </c>
      <c r="V990" s="84">
        <v>0.41039999999999999</v>
      </c>
      <c r="W990" s="84">
        <v>0.57840000000000003</v>
      </c>
      <c r="X990" s="44"/>
    </row>
    <row r="991" spans="1:24">
      <c r="A991" s="82" t="s">
        <v>388</v>
      </c>
      <c r="B991" s="84">
        <v>0</v>
      </c>
      <c r="C991" s="84">
        <v>0</v>
      </c>
      <c r="D991" s="84">
        <v>0</v>
      </c>
      <c r="E991" s="84">
        <v>0</v>
      </c>
      <c r="F991" s="44"/>
      <c r="G991" s="82" t="s">
        <v>388</v>
      </c>
      <c r="H991" s="84">
        <v>4.8999999999999998E-3</v>
      </c>
      <c r="I991" s="84">
        <v>0.02</v>
      </c>
      <c r="J991" s="84">
        <v>0</v>
      </c>
      <c r="K991" s="84">
        <v>0</v>
      </c>
      <c r="L991" s="44"/>
      <c r="M991" s="82" t="s">
        <v>388</v>
      </c>
      <c r="N991" s="84">
        <v>0.38740000000000002</v>
      </c>
      <c r="O991" s="84">
        <v>0.17330000000000001</v>
      </c>
      <c r="P991" s="84">
        <v>0.38779999999999998</v>
      </c>
      <c r="Q991" s="84">
        <v>0.53569999999999995</v>
      </c>
      <c r="R991" s="44"/>
      <c r="S991" s="82" t="s">
        <v>388</v>
      </c>
      <c r="T991" s="84">
        <v>0.79900000000000004</v>
      </c>
      <c r="U991" s="84">
        <v>0.30830000000000002</v>
      </c>
      <c r="V991" s="84">
        <v>0.30299999999999999</v>
      </c>
      <c r="W991" s="84">
        <v>0.73419999999999996</v>
      </c>
      <c r="X991" s="44"/>
    </row>
    <row r="992" spans="1:24">
      <c r="A992" s="82" t="s">
        <v>389</v>
      </c>
      <c r="B992" s="84">
        <v>0</v>
      </c>
      <c r="C992" s="84">
        <v>0</v>
      </c>
      <c r="D992" s="84">
        <v>0</v>
      </c>
      <c r="E992" s="84">
        <v>0</v>
      </c>
      <c r="F992" s="44"/>
      <c r="G992" s="82" t="s">
        <v>389</v>
      </c>
      <c r="H992" s="84">
        <v>0</v>
      </c>
      <c r="I992" s="84">
        <v>0</v>
      </c>
      <c r="J992" s="84">
        <v>0</v>
      </c>
      <c r="K992" s="84">
        <v>0</v>
      </c>
      <c r="L992" s="44"/>
      <c r="M992" s="82" t="s">
        <v>389</v>
      </c>
      <c r="N992" s="84">
        <v>0.55789999999999995</v>
      </c>
      <c r="O992" s="84">
        <v>0.14630000000000001</v>
      </c>
      <c r="P992" s="84">
        <v>0.40579999999999999</v>
      </c>
      <c r="Q992" s="84">
        <v>0.64980000000000004</v>
      </c>
      <c r="R992" s="44"/>
      <c r="S992" s="82" t="s">
        <v>389</v>
      </c>
      <c r="T992" s="84">
        <v>0.79730000000000001</v>
      </c>
      <c r="U992" s="84">
        <v>0.32379999999999998</v>
      </c>
      <c r="V992" s="84">
        <v>0.23880000000000001</v>
      </c>
      <c r="W992" s="84">
        <v>0.83650000000000002</v>
      </c>
      <c r="X992" s="44"/>
    </row>
    <row r="993" spans="1:24">
      <c r="A993" s="82" t="s">
        <v>390</v>
      </c>
      <c r="B993" s="84">
        <v>0</v>
      </c>
      <c r="C993" s="84">
        <v>0</v>
      </c>
      <c r="D993" s="84">
        <v>0</v>
      </c>
      <c r="E993" s="84">
        <v>0</v>
      </c>
      <c r="F993" s="44"/>
      <c r="G993" s="82" t="s">
        <v>390</v>
      </c>
      <c r="H993" s="84">
        <v>0</v>
      </c>
      <c r="I993" s="84">
        <v>0</v>
      </c>
      <c r="J993" s="84">
        <v>0</v>
      </c>
      <c r="K993" s="84">
        <v>0</v>
      </c>
      <c r="L993" s="44"/>
      <c r="M993" s="82" t="s">
        <v>390</v>
      </c>
      <c r="N993" s="84">
        <v>0.63639999999999997</v>
      </c>
      <c r="O993" s="84">
        <v>0.18340000000000001</v>
      </c>
      <c r="P993" s="84">
        <v>0.4763</v>
      </c>
      <c r="Q993" s="84">
        <v>0.66379999999999995</v>
      </c>
      <c r="R993" s="44"/>
      <c r="S993" s="82" t="s">
        <v>390</v>
      </c>
      <c r="T993" s="84">
        <v>0.7994</v>
      </c>
      <c r="U993" s="84">
        <v>0.2848</v>
      </c>
      <c r="V993" s="84">
        <v>0.23669999999999999</v>
      </c>
      <c r="W993" s="84">
        <v>0.83409999999999995</v>
      </c>
      <c r="X993" s="44"/>
    </row>
    <row r="994" spans="1:24">
      <c r="A994" s="82" t="s">
        <v>391</v>
      </c>
      <c r="B994" s="84">
        <v>0</v>
      </c>
      <c r="C994" s="84">
        <v>0</v>
      </c>
      <c r="D994" s="84">
        <v>0</v>
      </c>
      <c r="E994" s="84">
        <v>0</v>
      </c>
      <c r="F994" s="44"/>
      <c r="G994" s="82" t="s">
        <v>391</v>
      </c>
      <c r="H994" s="84">
        <v>0</v>
      </c>
      <c r="I994" s="84">
        <v>0</v>
      </c>
      <c r="J994" s="84">
        <v>0</v>
      </c>
      <c r="K994" s="84">
        <v>0</v>
      </c>
      <c r="L994" s="44"/>
      <c r="M994" s="82" t="s">
        <v>391</v>
      </c>
      <c r="N994" s="84">
        <v>0.67820000000000003</v>
      </c>
      <c r="O994" s="84">
        <v>0.106</v>
      </c>
      <c r="P994" s="84">
        <v>0.39589999999999997</v>
      </c>
      <c r="Q994" s="84">
        <v>0.72309999999999997</v>
      </c>
      <c r="R994" s="44"/>
      <c r="S994" s="82" t="s">
        <v>391</v>
      </c>
      <c r="T994" s="84">
        <v>0.81440000000000001</v>
      </c>
      <c r="U994" s="84">
        <v>0.3841</v>
      </c>
      <c r="V994" s="84">
        <v>0.126</v>
      </c>
      <c r="W994" s="84">
        <v>0.80079999999999996</v>
      </c>
      <c r="X994" s="44"/>
    </row>
    <row r="995" spans="1:24">
      <c r="A995" s="82" t="s">
        <v>392</v>
      </c>
      <c r="B995" s="84">
        <v>0</v>
      </c>
      <c r="C995" s="84">
        <v>0</v>
      </c>
      <c r="D995" s="84">
        <v>0</v>
      </c>
      <c r="E995" s="84">
        <v>0</v>
      </c>
      <c r="F995" s="44"/>
      <c r="G995" s="82" t="s">
        <v>392</v>
      </c>
      <c r="H995" s="84">
        <v>0</v>
      </c>
      <c r="I995" s="84">
        <v>0</v>
      </c>
      <c r="J995" s="84">
        <v>0</v>
      </c>
      <c r="K995" s="84">
        <v>0</v>
      </c>
      <c r="L995" s="44"/>
      <c r="M995" s="82" t="s">
        <v>392</v>
      </c>
      <c r="N995" s="84">
        <v>0.59699999999999998</v>
      </c>
      <c r="O995" s="84">
        <v>8.6900000000000005E-2</v>
      </c>
      <c r="P995" s="84">
        <v>0.43020000000000003</v>
      </c>
      <c r="Q995" s="84">
        <v>0.5161</v>
      </c>
      <c r="R995" s="44"/>
      <c r="S995" s="82" t="s">
        <v>392</v>
      </c>
      <c r="T995" s="84">
        <v>0.79039999999999999</v>
      </c>
      <c r="U995" s="84">
        <v>0.47970000000000002</v>
      </c>
      <c r="V995" s="84">
        <v>3.2300000000000002E-2</v>
      </c>
      <c r="W995" s="84">
        <v>0.626</v>
      </c>
      <c r="X995" s="44"/>
    </row>
    <row r="996" spans="1:24">
      <c r="A996" s="115" t="s">
        <v>393</v>
      </c>
      <c r="B996" s="84">
        <v>0</v>
      </c>
      <c r="C996" s="84">
        <v>0</v>
      </c>
      <c r="D996" s="84">
        <v>0</v>
      </c>
      <c r="E996" s="84">
        <v>0</v>
      </c>
      <c r="F996" s="44"/>
      <c r="G996" s="115" t="s">
        <v>393</v>
      </c>
      <c r="H996" s="84">
        <v>0</v>
      </c>
      <c r="I996" s="84">
        <v>0</v>
      </c>
      <c r="J996" s="84">
        <v>0</v>
      </c>
      <c r="K996" s="84">
        <v>0</v>
      </c>
      <c r="L996" s="44"/>
      <c r="M996" s="115" t="s">
        <v>393</v>
      </c>
      <c r="N996" s="84">
        <v>0.59289999999999998</v>
      </c>
      <c r="O996" s="84">
        <v>6.5699999999999995E-2</v>
      </c>
      <c r="P996" s="84">
        <v>0.51390000000000002</v>
      </c>
      <c r="Q996" s="84">
        <v>0.53739999999999999</v>
      </c>
      <c r="R996" s="44"/>
      <c r="S996" s="115" t="s">
        <v>393</v>
      </c>
      <c r="T996" s="84">
        <v>0.70030000000000003</v>
      </c>
      <c r="U996" s="84">
        <v>0.51290000000000002</v>
      </c>
      <c r="V996" s="84">
        <v>2.5600000000000001E-2</v>
      </c>
      <c r="W996" s="84">
        <v>0.4849</v>
      </c>
      <c r="X996" s="44"/>
    </row>
    <row r="997" spans="1:24">
      <c r="A997" s="82" t="s">
        <v>394</v>
      </c>
      <c r="B997" s="84">
        <v>0</v>
      </c>
      <c r="C997" s="84">
        <v>0</v>
      </c>
      <c r="D997" s="84">
        <v>0</v>
      </c>
      <c r="E997" s="84">
        <v>0</v>
      </c>
      <c r="F997" s="44"/>
      <c r="G997" s="82" t="s">
        <v>394</v>
      </c>
      <c r="H997" s="84">
        <v>0</v>
      </c>
      <c r="I997" s="84">
        <v>0</v>
      </c>
      <c r="J997" s="84">
        <v>0</v>
      </c>
      <c r="K997" s="84">
        <v>0</v>
      </c>
      <c r="L997" s="44"/>
      <c r="M997" s="82" t="s">
        <v>394</v>
      </c>
      <c r="N997" s="84">
        <v>0.56779999999999997</v>
      </c>
      <c r="O997" s="84">
        <v>7.1800000000000003E-2</v>
      </c>
      <c r="P997" s="84">
        <v>0.53129999999999999</v>
      </c>
      <c r="Q997" s="84">
        <v>0.68520000000000003</v>
      </c>
      <c r="R997" s="44"/>
      <c r="S997" s="82" t="s">
        <v>394</v>
      </c>
      <c r="T997" s="84">
        <v>0.6663</v>
      </c>
      <c r="U997" s="84">
        <v>0.52010000000000001</v>
      </c>
      <c r="V997" s="84">
        <v>5.0299999999999997E-2</v>
      </c>
      <c r="W997" s="84">
        <v>0.44819999999999999</v>
      </c>
      <c r="X997" s="44"/>
    </row>
    <row r="998" spans="1:24">
      <c r="A998" s="82" t="s">
        <v>395</v>
      </c>
      <c r="B998" s="84">
        <v>0</v>
      </c>
      <c r="C998" s="84">
        <v>0</v>
      </c>
      <c r="D998" s="84">
        <v>0</v>
      </c>
      <c r="E998" s="84">
        <v>0</v>
      </c>
      <c r="F998" s="44"/>
      <c r="G998" s="82" t="s">
        <v>395</v>
      </c>
      <c r="H998" s="84">
        <v>0</v>
      </c>
      <c r="I998" s="84">
        <v>0</v>
      </c>
      <c r="J998" s="84">
        <v>0</v>
      </c>
      <c r="K998" s="84">
        <v>0</v>
      </c>
      <c r="L998" s="44"/>
      <c r="M998" s="82" t="s">
        <v>395</v>
      </c>
      <c r="N998" s="84">
        <v>0.52639999999999998</v>
      </c>
      <c r="O998" s="84">
        <v>7.6600000000000001E-2</v>
      </c>
      <c r="P998" s="84">
        <v>0.4405</v>
      </c>
      <c r="Q998" s="84">
        <v>0.66210000000000002</v>
      </c>
      <c r="R998" s="44"/>
      <c r="S998" s="82" t="s">
        <v>395</v>
      </c>
      <c r="T998" s="84">
        <v>0.6119</v>
      </c>
      <c r="U998" s="84">
        <v>0.57079999999999997</v>
      </c>
      <c r="V998" s="84">
        <v>6.2199999999999998E-2</v>
      </c>
      <c r="W998" s="84">
        <v>0.37509999999999999</v>
      </c>
      <c r="X998" s="44"/>
    </row>
    <row r="999" spans="1:24">
      <c r="A999" s="82" t="s">
        <v>396</v>
      </c>
      <c r="B999" s="84">
        <v>0</v>
      </c>
      <c r="C999" s="84">
        <v>0</v>
      </c>
      <c r="D999" s="84">
        <v>0</v>
      </c>
      <c r="E999" s="84">
        <v>0</v>
      </c>
      <c r="F999" s="44"/>
      <c r="G999" s="82" t="s">
        <v>396</v>
      </c>
      <c r="H999" s="84">
        <v>0</v>
      </c>
      <c r="I999" s="84">
        <v>0</v>
      </c>
      <c r="J999" s="84">
        <v>0</v>
      </c>
      <c r="K999" s="84">
        <v>0</v>
      </c>
      <c r="L999" s="44"/>
      <c r="M999" s="82" t="s">
        <v>396</v>
      </c>
      <c r="N999" s="84">
        <v>0.51900000000000002</v>
      </c>
      <c r="O999" s="84">
        <v>9.8299999999999998E-2</v>
      </c>
      <c r="P999" s="84">
        <v>0.40239999999999998</v>
      </c>
      <c r="Q999" s="84">
        <v>0.66839999999999999</v>
      </c>
      <c r="R999" s="44"/>
      <c r="S999" s="82" t="s">
        <v>396</v>
      </c>
      <c r="T999" s="84">
        <v>0.57069999999999999</v>
      </c>
      <c r="U999" s="84">
        <v>0.60619999999999996</v>
      </c>
      <c r="V999" s="84">
        <v>0.1022</v>
      </c>
      <c r="W999" s="84">
        <v>0.29310000000000003</v>
      </c>
      <c r="X999" s="44"/>
    </row>
    <row r="1000" spans="1:24">
      <c r="A1000" s="82" t="s">
        <v>397</v>
      </c>
      <c r="B1000" s="84">
        <v>0</v>
      </c>
      <c r="C1000" s="84">
        <v>0</v>
      </c>
      <c r="D1000" s="84">
        <v>0</v>
      </c>
      <c r="E1000" s="84">
        <v>0</v>
      </c>
      <c r="F1000" s="44"/>
      <c r="G1000" s="82" t="s">
        <v>397</v>
      </c>
      <c r="H1000" s="84">
        <v>0</v>
      </c>
      <c r="I1000" s="84">
        <v>0</v>
      </c>
      <c r="J1000" s="84">
        <v>0</v>
      </c>
      <c r="K1000" s="84">
        <v>0</v>
      </c>
      <c r="L1000" s="44"/>
      <c r="M1000" s="82" t="s">
        <v>397</v>
      </c>
      <c r="N1000" s="84">
        <v>0.39860000000000001</v>
      </c>
      <c r="O1000" s="84">
        <v>0.14149999999999999</v>
      </c>
      <c r="P1000" s="84">
        <v>0.54979999999999996</v>
      </c>
      <c r="Q1000" s="84">
        <v>0.73089999999999999</v>
      </c>
      <c r="R1000" s="44"/>
      <c r="S1000" s="82" t="s">
        <v>397</v>
      </c>
      <c r="T1000" s="84">
        <v>0.48859999999999998</v>
      </c>
      <c r="U1000" s="84">
        <v>0.64639999999999997</v>
      </c>
      <c r="V1000" s="84">
        <v>0.15640000000000001</v>
      </c>
      <c r="W1000" s="84">
        <v>0.2321</v>
      </c>
      <c r="X1000" s="44"/>
    </row>
    <row r="1001" spans="1:24">
      <c r="A1001" s="82" t="s">
        <v>398</v>
      </c>
      <c r="B1001" s="84">
        <v>0</v>
      </c>
      <c r="C1001" s="84">
        <v>0</v>
      </c>
      <c r="D1001" s="84">
        <v>0</v>
      </c>
      <c r="E1001" s="84">
        <v>0</v>
      </c>
      <c r="F1001" s="44"/>
      <c r="G1001" s="82" t="s">
        <v>398</v>
      </c>
      <c r="H1001" s="84">
        <v>0</v>
      </c>
      <c r="I1001" s="84">
        <v>0</v>
      </c>
      <c r="J1001" s="84">
        <v>0</v>
      </c>
      <c r="K1001" s="84">
        <v>0</v>
      </c>
      <c r="L1001" s="44"/>
      <c r="M1001" s="82" t="s">
        <v>398</v>
      </c>
      <c r="N1001" s="84">
        <v>0.33839999999999998</v>
      </c>
      <c r="O1001" s="84">
        <v>0.1055</v>
      </c>
      <c r="P1001" s="84">
        <v>0.5121</v>
      </c>
      <c r="Q1001" s="84">
        <v>0.70299999999999996</v>
      </c>
      <c r="R1001" s="44"/>
      <c r="S1001" s="82" t="s">
        <v>398</v>
      </c>
      <c r="T1001" s="84">
        <v>0.41210000000000002</v>
      </c>
      <c r="U1001" s="84">
        <v>0.67269999999999996</v>
      </c>
      <c r="V1001" s="84">
        <v>0.29380000000000001</v>
      </c>
      <c r="W1001" s="84">
        <v>0.1532</v>
      </c>
      <c r="X1001" s="44"/>
    </row>
    <row r="1002" spans="1:24">
      <c r="A1002" s="82" t="s">
        <v>399</v>
      </c>
      <c r="B1002" s="84">
        <v>0</v>
      </c>
      <c r="C1002" s="84">
        <v>0</v>
      </c>
      <c r="D1002" s="84">
        <v>0</v>
      </c>
      <c r="E1002" s="84">
        <v>0</v>
      </c>
      <c r="F1002" s="44"/>
      <c r="G1002" s="82" t="s">
        <v>399</v>
      </c>
      <c r="H1002" s="84">
        <v>3.85E-2</v>
      </c>
      <c r="I1002" s="84">
        <v>3.0800000000000001E-2</v>
      </c>
      <c r="J1002" s="84">
        <v>0</v>
      </c>
      <c r="K1002" s="84">
        <v>0</v>
      </c>
      <c r="L1002" s="44"/>
      <c r="M1002" s="82" t="s">
        <v>399</v>
      </c>
      <c r="N1002" s="84">
        <v>0.26440000000000002</v>
      </c>
      <c r="O1002" s="84">
        <v>6.88E-2</v>
      </c>
      <c r="P1002" s="84">
        <v>0.4103</v>
      </c>
      <c r="Q1002" s="84">
        <v>0.5857</v>
      </c>
      <c r="R1002" s="44"/>
      <c r="S1002" s="82" t="s">
        <v>399</v>
      </c>
      <c r="T1002" s="84">
        <v>0.33939999999999998</v>
      </c>
      <c r="U1002" s="84">
        <v>0.59160000000000001</v>
      </c>
      <c r="V1002" s="84">
        <v>0.3342</v>
      </c>
      <c r="W1002" s="84">
        <v>9.1700000000000004E-2</v>
      </c>
      <c r="X1002" s="44"/>
    </row>
    <row r="1003" spans="1:24">
      <c r="A1003" s="82" t="s">
        <v>400</v>
      </c>
      <c r="B1003" s="84">
        <v>0</v>
      </c>
      <c r="C1003" s="84">
        <v>0</v>
      </c>
      <c r="D1003" s="84">
        <v>0</v>
      </c>
      <c r="E1003" s="84">
        <v>0</v>
      </c>
      <c r="F1003" s="44"/>
      <c r="G1003" s="82" t="s">
        <v>400</v>
      </c>
      <c r="H1003" s="84">
        <v>0.1197</v>
      </c>
      <c r="I1003" s="84">
        <v>0.1346</v>
      </c>
      <c r="J1003" s="84">
        <v>0.1138</v>
      </c>
      <c r="K1003" s="84">
        <v>3.5000000000000001E-3</v>
      </c>
      <c r="L1003" s="44"/>
      <c r="M1003" s="82" t="s">
        <v>400</v>
      </c>
      <c r="N1003" s="84">
        <v>0.29099999999999998</v>
      </c>
      <c r="O1003" s="84">
        <v>2.35E-2</v>
      </c>
      <c r="P1003" s="84">
        <v>0.4052</v>
      </c>
      <c r="Q1003" s="84">
        <v>0.56610000000000005</v>
      </c>
      <c r="R1003" s="44"/>
      <c r="S1003" s="82" t="s">
        <v>400</v>
      </c>
      <c r="T1003" s="84">
        <v>0.29520000000000002</v>
      </c>
      <c r="U1003" s="84">
        <v>0.48299999999999998</v>
      </c>
      <c r="V1003" s="84">
        <v>0.2268</v>
      </c>
      <c r="W1003" s="84">
        <v>7.1400000000000005E-2</v>
      </c>
      <c r="X1003" s="44"/>
    </row>
    <row r="1004" spans="1:24">
      <c r="A1004" s="82" t="s">
        <v>401</v>
      </c>
      <c r="B1004" s="84">
        <v>2.2700000000000001E-2</v>
      </c>
      <c r="C1004" s="84">
        <v>0.15379999999999999</v>
      </c>
      <c r="D1004" s="84">
        <v>4.8599999999999997E-2</v>
      </c>
      <c r="E1004" s="84">
        <v>0</v>
      </c>
      <c r="F1004" s="44"/>
      <c r="G1004" s="82" t="s">
        <v>401</v>
      </c>
      <c r="H1004" s="84">
        <v>0.27010000000000001</v>
      </c>
      <c r="I1004" s="84">
        <v>0.42080000000000001</v>
      </c>
      <c r="J1004" s="84">
        <v>0.32750000000000001</v>
      </c>
      <c r="K1004" s="84">
        <v>0.1128</v>
      </c>
      <c r="L1004" s="44"/>
      <c r="M1004" s="82" t="s">
        <v>401</v>
      </c>
      <c r="N1004" s="84">
        <v>0.32090000000000002</v>
      </c>
      <c r="O1004" s="84">
        <v>2.2000000000000001E-3</v>
      </c>
      <c r="P1004" s="84">
        <v>0.42199999999999999</v>
      </c>
      <c r="Q1004" s="84">
        <v>0.61129999999999995</v>
      </c>
      <c r="R1004" s="44"/>
      <c r="S1004" s="82" t="s">
        <v>401</v>
      </c>
      <c r="T1004" s="84">
        <v>0.26840000000000003</v>
      </c>
      <c r="U1004" s="84">
        <v>0.40289999999999998</v>
      </c>
      <c r="V1004" s="84">
        <v>0.13969999999999999</v>
      </c>
      <c r="W1004" s="84">
        <v>6.1499999999999999E-2</v>
      </c>
      <c r="X1004" s="44"/>
    </row>
    <row r="1005" spans="1:24">
      <c r="A1005" s="82" t="s">
        <v>402</v>
      </c>
      <c r="B1005" s="84">
        <v>0.3327</v>
      </c>
      <c r="C1005" s="84">
        <v>0.55700000000000005</v>
      </c>
      <c r="D1005" s="84">
        <v>0.53400000000000003</v>
      </c>
      <c r="E1005" s="84">
        <v>6.6199999999999995E-2</v>
      </c>
      <c r="F1005" s="44"/>
      <c r="G1005" s="82" t="s">
        <v>402</v>
      </c>
      <c r="H1005" s="84">
        <v>0.41470000000000001</v>
      </c>
      <c r="I1005" s="84">
        <v>0.59040000000000004</v>
      </c>
      <c r="J1005" s="84">
        <v>0.64349999999999996</v>
      </c>
      <c r="K1005" s="84">
        <v>0.37369999999999998</v>
      </c>
      <c r="L1005" s="44"/>
      <c r="M1005" s="82" t="s">
        <v>402</v>
      </c>
      <c r="N1005" s="84">
        <v>0.41110000000000002</v>
      </c>
      <c r="O1005" s="84">
        <v>1.4E-3</v>
      </c>
      <c r="P1005" s="84">
        <v>0.36670000000000003</v>
      </c>
      <c r="Q1005" s="84">
        <v>0.66690000000000005</v>
      </c>
      <c r="R1005" s="44"/>
      <c r="S1005" s="82" t="s">
        <v>402</v>
      </c>
      <c r="T1005" s="84">
        <v>0.4304</v>
      </c>
      <c r="U1005" s="84">
        <v>0.37619999999999998</v>
      </c>
      <c r="V1005" s="84">
        <v>0.22770000000000001</v>
      </c>
      <c r="W1005" s="84">
        <v>6.4000000000000001E-2</v>
      </c>
      <c r="X1005" s="44"/>
    </row>
    <row r="1006" spans="1:24">
      <c r="A1006" s="82" t="s">
        <v>403</v>
      </c>
      <c r="B1006" s="84">
        <v>0.33</v>
      </c>
      <c r="C1006" s="84">
        <v>0.80020000000000002</v>
      </c>
      <c r="D1006" s="84">
        <v>0.79139999999999999</v>
      </c>
      <c r="E1006" s="84">
        <v>0.52459999999999996</v>
      </c>
      <c r="F1006" s="44"/>
      <c r="G1006" s="82" t="s">
        <v>403</v>
      </c>
      <c r="H1006" s="84">
        <v>0.49919999999999998</v>
      </c>
      <c r="I1006" s="84">
        <v>0.76570000000000005</v>
      </c>
      <c r="J1006" s="84">
        <v>0.75760000000000005</v>
      </c>
      <c r="K1006" s="84">
        <v>0.42630000000000001</v>
      </c>
      <c r="L1006" s="44"/>
      <c r="M1006" s="82" t="s">
        <v>403</v>
      </c>
      <c r="N1006" s="84">
        <v>0.54020000000000001</v>
      </c>
      <c r="O1006" s="84">
        <v>1.1999999999999999E-3</v>
      </c>
      <c r="P1006" s="84">
        <v>0.49430000000000002</v>
      </c>
      <c r="Q1006" s="84">
        <v>0.6391</v>
      </c>
      <c r="R1006" s="44"/>
      <c r="S1006" s="82" t="s">
        <v>403</v>
      </c>
      <c r="T1006" s="84">
        <v>0.57679999999999998</v>
      </c>
      <c r="U1006" s="84">
        <v>0.35909999999999997</v>
      </c>
      <c r="V1006" s="84">
        <v>0.30180000000000001</v>
      </c>
      <c r="W1006" s="84">
        <v>2.4899999999999999E-2</v>
      </c>
      <c r="X1006" s="44"/>
    </row>
    <row r="1007" spans="1:24">
      <c r="A1007" s="82" t="s">
        <v>404</v>
      </c>
      <c r="B1007" s="84">
        <v>0.33090000000000003</v>
      </c>
      <c r="C1007" s="84">
        <v>0.79049999999999998</v>
      </c>
      <c r="D1007" s="84">
        <v>0.76949999999999996</v>
      </c>
      <c r="E1007" s="84">
        <v>0.45900000000000002</v>
      </c>
      <c r="F1007" s="44"/>
      <c r="G1007" s="82" t="s">
        <v>404</v>
      </c>
      <c r="H1007" s="84">
        <v>0.54</v>
      </c>
      <c r="I1007" s="84">
        <v>0.87150000000000005</v>
      </c>
      <c r="J1007" s="84">
        <v>0.94350000000000001</v>
      </c>
      <c r="K1007" s="84">
        <v>0.57430000000000003</v>
      </c>
      <c r="L1007" s="44"/>
      <c r="M1007" s="82" t="s">
        <v>404</v>
      </c>
      <c r="N1007" s="84">
        <v>0.74570000000000003</v>
      </c>
      <c r="O1007" s="84">
        <v>2.9999999999999997E-4</v>
      </c>
      <c r="P1007" s="84">
        <v>0.5333</v>
      </c>
      <c r="Q1007" s="84">
        <v>0.74429999999999996</v>
      </c>
      <c r="R1007" s="44"/>
      <c r="S1007" s="82" t="s">
        <v>404</v>
      </c>
      <c r="T1007" s="84">
        <v>0.73140000000000005</v>
      </c>
      <c r="U1007" s="84">
        <v>0.26150000000000001</v>
      </c>
      <c r="V1007" s="84">
        <v>0.42759999999999998</v>
      </c>
      <c r="W1007" s="84">
        <v>4.5999999999999999E-3</v>
      </c>
      <c r="X1007" s="44"/>
    </row>
    <row r="1008" spans="1:24">
      <c r="A1008" s="82" t="s">
        <v>405</v>
      </c>
      <c r="B1008" s="84">
        <v>0.33210000000000001</v>
      </c>
      <c r="C1008" s="84">
        <v>0.91769999999999996</v>
      </c>
      <c r="D1008" s="84">
        <v>0.74890000000000001</v>
      </c>
      <c r="E1008" s="84">
        <v>0.38800000000000001</v>
      </c>
      <c r="F1008" s="44"/>
      <c r="G1008" s="82" t="s">
        <v>405</v>
      </c>
      <c r="H1008" s="84">
        <v>0.56020000000000003</v>
      </c>
      <c r="I1008" s="84">
        <v>0.91490000000000005</v>
      </c>
      <c r="J1008" s="84">
        <v>0.95279999999999998</v>
      </c>
      <c r="K1008" s="84">
        <v>0.96660000000000001</v>
      </c>
      <c r="L1008" s="44"/>
      <c r="M1008" s="82" t="s">
        <v>405</v>
      </c>
      <c r="N1008" s="84">
        <v>0.78990000000000005</v>
      </c>
      <c r="O1008" s="84">
        <v>2E-3</v>
      </c>
      <c r="P1008" s="84">
        <v>0.57940000000000003</v>
      </c>
      <c r="Q1008" s="84">
        <v>0.73860000000000003</v>
      </c>
      <c r="R1008" s="44"/>
      <c r="S1008" s="82" t="s">
        <v>405</v>
      </c>
      <c r="T1008" s="84">
        <v>0.78149999999999997</v>
      </c>
      <c r="U1008" s="84">
        <v>0.14330000000000001</v>
      </c>
      <c r="V1008" s="84">
        <v>0.3831</v>
      </c>
      <c r="W1008" s="84">
        <v>1.41E-2</v>
      </c>
      <c r="X1008" s="44"/>
    </row>
    <row r="1009" spans="1:24">
      <c r="A1009" s="82" t="s">
        <v>406</v>
      </c>
      <c r="B1009" s="84">
        <v>0.33379999999999999</v>
      </c>
      <c r="C1009" s="84">
        <v>0.63039999999999996</v>
      </c>
      <c r="D1009" s="84">
        <v>0.7631</v>
      </c>
      <c r="E1009" s="84">
        <v>0.37280000000000002</v>
      </c>
      <c r="F1009" s="44"/>
      <c r="G1009" s="82" t="s">
        <v>406</v>
      </c>
      <c r="H1009" s="84">
        <v>0.54520000000000002</v>
      </c>
      <c r="I1009" s="84">
        <v>0.81030000000000002</v>
      </c>
      <c r="J1009" s="84">
        <v>0.9294</v>
      </c>
      <c r="K1009" s="84">
        <v>0.74990000000000001</v>
      </c>
      <c r="L1009" s="44"/>
      <c r="M1009" s="82" t="s">
        <v>406</v>
      </c>
      <c r="N1009" s="84">
        <v>0.73450000000000004</v>
      </c>
      <c r="O1009" s="84">
        <v>3.0000000000000001E-3</v>
      </c>
      <c r="P1009" s="84">
        <v>0.45179999999999998</v>
      </c>
      <c r="Q1009" s="84">
        <v>0.68799999999999994</v>
      </c>
      <c r="R1009" s="44"/>
      <c r="S1009" s="82" t="s">
        <v>406</v>
      </c>
      <c r="T1009" s="84">
        <v>0.72119999999999995</v>
      </c>
      <c r="U1009" s="84">
        <v>0.1024</v>
      </c>
      <c r="V1009" s="84">
        <v>0.38350000000000001</v>
      </c>
      <c r="W1009" s="84">
        <v>3.5000000000000003E-2</v>
      </c>
      <c r="X1009" s="44"/>
    </row>
    <row r="1010" spans="1:24">
      <c r="A1010" s="82" t="s">
        <v>407</v>
      </c>
      <c r="B1010" s="84">
        <v>0.33300000000000002</v>
      </c>
      <c r="C1010" s="84">
        <v>0.71709999999999996</v>
      </c>
      <c r="D1010" s="84">
        <v>0.77639999999999998</v>
      </c>
      <c r="E1010" s="84">
        <v>0.2586</v>
      </c>
      <c r="F1010" s="44"/>
      <c r="G1010" s="82" t="s">
        <v>407</v>
      </c>
      <c r="H1010" s="84">
        <v>0.50670000000000004</v>
      </c>
      <c r="I1010" s="84">
        <v>0.85709999999999997</v>
      </c>
      <c r="J1010" s="84">
        <v>0.87229999999999996</v>
      </c>
      <c r="K1010" s="84">
        <v>0.67049999999999998</v>
      </c>
      <c r="L1010" s="44"/>
      <c r="M1010" s="82" t="s">
        <v>407</v>
      </c>
      <c r="N1010" s="84">
        <v>0.55089999999999995</v>
      </c>
      <c r="O1010" s="84">
        <v>1.4E-3</v>
      </c>
      <c r="P1010" s="84">
        <v>0.30980000000000002</v>
      </c>
      <c r="Q1010" s="84">
        <v>0.69710000000000005</v>
      </c>
      <c r="R1010" s="44"/>
      <c r="S1010" s="82" t="s">
        <v>407</v>
      </c>
      <c r="T1010" s="84">
        <v>0.65210000000000001</v>
      </c>
      <c r="U1010" s="84">
        <v>0.1026</v>
      </c>
      <c r="V1010" s="84">
        <v>0.35599999999999998</v>
      </c>
      <c r="W1010" s="84">
        <v>6.9699999999999998E-2</v>
      </c>
      <c r="X1010" s="44"/>
    </row>
    <row r="1011" spans="1:24">
      <c r="A1011" s="82" t="s">
        <v>408</v>
      </c>
      <c r="B1011" s="84">
        <v>0.33400000000000002</v>
      </c>
      <c r="C1011" s="84">
        <v>0.62760000000000005</v>
      </c>
      <c r="D1011" s="84">
        <v>0.7712</v>
      </c>
      <c r="E1011" s="84">
        <v>0.49669999999999997</v>
      </c>
      <c r="F1011" s="44"/>
      <c r="G1011" s="82" t="s">
        <v>408</v>
      </c>
      <c r="H1011" s="84">
        <v>0.60109999999999997</v>
      </c>
      <c r="I1011" s="84">
        <v>0.6452</v>
      </c>
      <c r="J1011" s="84">
        <v>0.70240000000000002</v>
      </c>
      <c r="K1011" s="84">
        <v>0.59370000000000001</v>
      </c>
      <c r="L1011" s="44"/>
      <c r="M1011" s="82" t="s">
        <v>408</v>
      </c>
      <c r="N1011" s="84">
        <v>0.43990000000000001</v>
      </c>
      <c r="O1011" s="84">
        <v>3.3E-3</v>
      </c>
      <c r="P1011" s="84">
        <v>0.26889999999999997</v>
      </c>
      <c r="Q1011" s="84">
        <v>0.71619999999999995</v>
      </c>
      <c r="R1011" s="44"/>
      <c r="S1011" s="82" t="s">
        <v>408</v>
      </c>
      <c r="T1011" s="84">
        <v>0.60680000000000001</v>
      </c>
      <c r="U1011" s="84">
        <v>7.8899999999999998E-2</v>
      </c>
      <c r="V1011" s="84">
        <v>0.43109999999999998</v>
      </c>
      <c r="W1011" s="84">
        <v>0.1414</v>
      </c>
      <c r="X1011" s="44"/>
    </row>
    <row r="1012" spans="1:24">
      <c r="A1012" s="82" t="s">
        <v>409</v>
      </c>
      <c r="B1012" s="84">
        <v>0.33439999999999998</v>
      </c>
      <c r="C1012" s="84">
        <v>0.74209999999999998</v>
      </c>
      <c r="D1012" s="84">
        <v>0.66849999999999998</v>
      </c>
      <c r="E1012" s="84">
        <v>0.83120000000000005</v>
      </c>
      <c r="F1012" s="44"/>
      <c r="G1012" s="82" t="s">
        <v>409</v>
      </c>
      <c r="H1012" s="84">
        <v>0.377</v>
      </c>
      <c r="I1012" s="84">
        <v>0.57440000000000002</v>
      </c>
      <c r="J1012" s="84">
        <v>0.4239</v>
      </c>
      <c r="K1012" s="84">
        <v>0.37119999999999997</v>
      </c>
      <c r="L1012" s="44"/>
      <c r="M1012" s="82" t="s">
        <v>409</v>
      </c>
      <c r="N1012" s="84">
        <v>0.41920000000000002</v>
      </c>
      <c r="O1012" s="84">
        <v>5.0000000000000001E-4</v>
      </c>
      <c r="P1012" s="84">
        <v>0.30530000000000002</v>
      </c>
      <c r="Q1012" s="84">
        <v>0.68710000000000004</v>
      </c>
      <c r="R1012" s="44"/>
      <c r="S1012" s="82" t="s">
        <v>409</v>
      </c>
      <c r="T1012" s="84">
        <v>0.60199999999999998</v>
      </c>
      <c r="U1012" s="84">
        <v>4.9700000000000001E-2</v>
      </c>
      <c r="V1012" s="84">
        <v>0.44929999999999998</v>
      </c>
      <c r="W1012" s="84">
        <v>0.2762</v>
      </c>
      <c r="X1012" s="44"/>
    </row>
    <row r="1013" spans="1:24">
      <c r="A1013" s="82" t="s">
        <v>410</v>
      </c>
      <c r="B1013" s="84">
        <v>0.33589999999999998</v>
      </c>
      <c r="C1013" s="84">
        <v>0.74680000000000002</v>
      </c>
      <c r="D1013" s="84">
        <v>0.111</v>
      </c>
      <c r="E1013" s="84">
        <v>0</v>
      </c>
      <c r="F1013" s="44"/>
      <c r="G1013" s="82" t="s">
        <v>410</v>
      </c>
      <c r="H1013" s="84">
        <v>0.23980000000000001</v>
      </c>
      <c r="I1013" s="84">
        <v>0.34710000000000002</v>
      </c>
      <c r="J1013" s="84">
        <v>0.1452</v>
      </c>
      <c r="K1013" s="84">
        <v>0.13109999999999999</v>
      </c>
      <c r="L1013" s="44"/>
      <c r="M1013" s="82" t="s">
        <v>410</v>
      </c>
      <c r="N1013" s="84">
        <v>0.32450000000000001</v>
      </c>
      <c r="O1013" s="84">
        <v>6.4000000000000003E-3</v>
      </c>
      <c r="P1013" s="84">
        <v>0.28620000000000001</v>
      </c>
      <c r="Q1013" s="84">
        <v>0.70920000000000005</v>
      </c>
      <c r="R1013" s="44"/>
      <c r="S1013" s="82" t="s">
        <v>410</v>
      </c>
      <c r="T1013" s="84">
        <v>0.68220000000000003</v>
      </c>
      <c r="U1013" s="84">
        <v>4.3900000000000002E-2</v>
      </c>
      <c r="V1013" s="84">
        <v>0.45729999999999998</v>
      </c>
      <c r="W1013" s="84">
        <v>0.45350000000000001</v>
      </c>
      <c r="X1013" s="44"/>
    </row>
    <row r="1014" spans="1:24">
      <c r="A1014" s="82" t="s">
        <v>411</v>
      </c>
      <c r="B1014" s="84">
        <v>0.30580000000000002</v>
      </c>
      <c r="C1014" s="84">
        <v>0.51229999999999998</v>
      </c>
      <c r="D1014" s="84">
        <v>0</v>
      </c>
      <c r="E1014" s="84">
        <v>0</v>
      </c>
      <c r="F1014" s="44"/>
      <c r="G1014" s="82" t="s">
        <v>411</v>
      </c>
      <c r="H1014" s="84">
        <v>7.8700000000000006E-2</v>
      </c>
      <c r="I1014" s="84">
        <v>0.1152</v>
      </c>
      <c r="J1014" s="84">
        <v>2.2000000000000001E-3</v>
      </c>
      <c r="K1014" s="84">
        <v>1.9E-3</v>
      </c>
      <c r="L1014" s="44"/>
      <c r="M1014" s="82" t="s">
        <v>411</v>
      </c>
      <c r="N1014" s="84">
        <v>0.25419999999999998</v>
      </c>
      <c r="O1014" s="84">
        <v>1.5100000000000001E-2</v>
      </c>
      <c r="P1014" s="84">
        <v>0.36849999999999999</v>
      </c>
      <c r="Q1014" s="84">
        <v>0.72970000000000002</v>
      </c>
      <c r="R1014" s="44"/>
      <c r="S1014" s="82" t="s">
        <v>411</v>
      </c>
      <c r="T1014" s="84">
        <v>0.76990000000000003</v>
      </c>
      <c r="U1014" s="84">
        <v>4.2200000000000001E-2</v>
      </c>
      <c r="V1014" s="84">
        <v>0.48199999999999998</v>
      </c>
      <c r="W1014" s="84">
        <v>0.62019999999999997</v>
      </c>
      <c r="X1014" s="44"/>
    </row>
    <row r="1015" spans="1:24">
      <c r="A1015" s="82" t="s">
        <v>412</v>
      </c>
      <c r="B1015" s="84">
        <v>0</v>
      </c>
      <c r="C1015" s="84">
        <v>0</v>
      </c>
      <c r="D1015" s="84">
        <v>0</v>
      </c>
      <c r="E1015" s="84">
        <v>0</v>
      </c>
      <c r="F1015" s="44"/>
      <c r="G1015" s="82" t="s">
        <v>412</v>
      </c>
      <c r="H1015" s="84">
        <v>7.4999999999999997E-3</v>
      </c>
      <c r="I1015" s="84">
        <v>1.3599999999999999E-2</v>
      </c>
      <c r="J1015" s="84">
        <v>0</v>
      </c>
      <c r="K1015" s="84">
        <v>0</v>
      </c>
      <c r="L1015" s="44"/>
      <c r="M1015" s="82" t="s">
        <v>412</v>
      </c>
      <c r="N1015" s="84">
        <v>0.27979999999999999</v>
      </c>
      <c r="O1015" s="84">
        <v>5.3999999999999999E-2</v>
      </c>
      <c r="P1015" s="84">
        <v>0.49349999999999999</v>
      </c>
      <c r="Q1015" s="84">
        <v>0.73070000000000002</v>
      </c>
      <c r="R1015" s="44"/>
      <c r="S1015" s="82" t="s">
        <v>412</v>
      </c>
      <c r="T1015" s="84">
        <v>0.88729999999999998</v>
      </c>
      <c r="U1015" s="84">
        <v>7.0099999999999996E-2</v>
      </c>
      <c r="V1015" s="84">
        <v>0.34110000000000001</v>
      </c>
      <c r="W1015" s="84">
        <v>0.745</v>
      </c>
      <c r="X1015" s="44"/>
    </row>
    <row r="1016" spans="1:24">
      <c r="A1016" s="82" t="s">
        <v>413</v>
      </c>
      <c r="B1016" s="84">
        <v>0</v>
      </c>
      <c r="C1016" s="84">
        <v>0</v>
      </c>
      <c r="D1016" s="84">
        <v>0</v>
      </c>
      <c r="E1016" s="84">
        <v>0</v>
      </c>
      <c r="F1016" s="44"/>
      <c r="G1016" s="82" t="s">
        <v>413</v>
      </c>
      <c r="H1016" s="84">
        <v>0</v>
      </c>
      <c r="I1016" s="84">
        <v>0</v>
      </c>
      <c r="J1016" s="84">
        <v>0</v>
      </c>
      <c r="K1016" s="84">
        <v>0</v>
      </c>
      <c r="L1016" s="44"/>
      <c r="M1016" s="82" t="s">
        <v>413</v>
      </c>
      <c r="N1016" s="84">
        <v>0.35980000000000001</v>
      </c>
      <c r="O1016" s="84">
        <v>0.1138</v>
      </c>
      <c r="P1016" s="84">
        <v>0.57709999999999995</v>
      </c>
      <c r="Q1016" s="84">
        <v>0.6633</v>
      </c>
      <c r="R1016" s="44"/>
      <c r="S1016" s="82" t="s">
        <v>413</v>
      </c>
      <c r="T1016" s="84">
        <v>0.90769999999999995</v>
      </c>
      <c r="U1016" s="84">
        <v>0.114</v>
      </c>
      <c r="V1016" s="84">
        <v>0.2238</v>
      </c>
      <c r="W1016" s="84">
        <v>0.82540000000000002</v>
      </c>
      <c r="X1016" s="44"/>
    </row>
    <row r="1017" spans="1:24">
      <c r="A1017" s="82" t="s">
        <v>414</v>
      </c>
      <c r="B1017" s="84">
        <v>0</v>
      </c>
      <c r="C1017" s="84">
        <v>0</v>
      </c>
      <c r="D1017" s="84">
        <v>0</v>
      </c>
      <c r="E1017" s="84">
        <v>0</v>
      </c>
      <c r="F1017" s="44"/>
      <c r="G1017" s="82" t="s">
        <v>414</v>
      </c>
      <c r="H1017" s="84">
        <v>0</v>
      </c>
      <c r="I1017" s="84">
        <v>0</v>
      </c>
      <c r="J1017" s="84">
        <v>0</v>
      </c>
      <c r="K1017" s="84">
        <v>0</v>
      </c>
      <c r="L1017" s="44"/>
      <c r="M1017" s="82" t="s">
        <v>414</v>
      </c>
      <c r="N1017" s="84">
        <v>0.3286</v>
      </c>
      <c r="O1017" s="84">
        <v>0.13350000000000001</v>
      </c>
      <c r="P1017" s="84">
        <v>0.67649999999999999</v>
      </c>
      <c r="Q1017" s="84">
        <v>0.59819999999999995</v>
      </c>
      <c r="R1017" s="44"/>
      <c r="S1017" s="82" t="s">
        <v>414</v>
      </c>
      <c r="T1017" s="84">
        <v>0.86480000000000001</v>
      </c>
      <c r="U1017" s="84">
        <v>0.1159</v>
      </c>
      <c r="V1017" s="84">
        <v>0.13089999999999999</v>
      </c>
      <c r="W1017" s="84">
        <v>0.78220000000000001</v>
      </c>
      <c r="X1017" s="44"/>
    </row>
    <row r="1018" spans="1:24">
      <c r="A1018" s="82" t="s">
        <v>415</v>
      </c>
      <c r="B1018" s="84">
        <v>0</v>
      </c>
      <c r="C1018" s="84">
        <v>0</v>
      </c>
      <c r="D1018" s="84">
        <v>0</v>
      </c>
      <c r="E1018" s="84">
        <v>0</v>
      </c>
      <c r="F1018" s="44"/>
      <c r="G1018" s="82" t="s">
        <v>415</v>
      </c>
      <c r="H1018" s="84">
        <v>0</v>
      </c>
      <c r="I1018" s="84">
        <v>0</v>
      </c>
      <c r="J1018" s="84">
        <v>0</v>
      </c>
      <c r="K1018" s="84">
        <v>0</v>
      </c>
      <c r="L1018" s="44"/>
      <c r="M1018" s="82" t="s">
        <v>415</v>
      </c>
      <c r="N1018" s="84">
        <v>0.44230000000000003</v>
      </c>
      <c r="O1018" s="84">
        <v>0.22939999999999999</v>
      </c>
      <c r="P1018" s="84">
        <v>0.7893</v>
      </c>
      <c r="Q1018" s="84">
        <v>0.4073</v>
      </c>
      <c r="R1018" s="44"/>
      <c r="S1018" s="82" t="s">
        <v>415</v>
      </c>
      <c r="T1018" s="84">
        <v>0.76439999999999997</v>
      </c>
      <c r="U1018" s="84">
        <v>0.2167</v>
      </c>
      <c r="V1018" s="84">
        <v>0.16270000000000001</v>
      </c>
      <c r="W1018" s="84">
        <v>0.75429999999999997</v>
      </c>
      <c r="X1018" s="44"/>
    </row>
    <row r="1019" spans="1:24">
      <c r="A1019" s="82" t="s">
        <v>416</v>
      </c>
      <c r="B1019" s="84">
        <v>0</v>
      </c>
      <c r="C1019" s="84">
        <v>0</v>
      </c>
      <c r="D1019" s="84">
        <v>0</v>
      </c>
      <c r="E1019" s="84">
        <v>0</v>
      </c>
      <c r="F1019" s="44"/>
      <c r="G1019" s="82" t="s">
        <v>416</v>
      </c>
      <c r="H1019" s="84">
        <v>0</v>
      </c>
      <c r="I1019" s="84">
        <v>0</v>
      </c>
      <c r="J1019" s="84">
        <v>0</v>
      </c>
      <c r="K1019" s="84">
        <v>0</v>
      </c>
      <c r="L1019" s="44"/>
      <c r="M1019" s="82" t="s">
        <v>416</v>
      </c>
      <c r="N1019" s="84">
        <v>0.50580000000000003</v>
      </c>
      <c r="O1019" s="84">
        <v>0.21759999999999999</v>
      </c>
      <c r="P1019" s="84">
        <v>0.73629999999999995</v>
      </c>
      <c r="Q1019" s="84">
        <v>0.2858</v>
      </c>
      <c r="R1019" s="44"/>
      <c r="S1019" s="82" t="s">
        <v>416</v>
      </c>
      <c r="T1019" s="84">
        <v>0.72989999999999999</v>
      </c>
      <c r="U1019" s="84">
        <v>0.29559999999999997</v>
      </c>
      <c r="V1019" s="84">
        <v>0.13009999999999999</v>
      </c>
      <c r="W1019" s="84">
        <v>0.70509999999999995</v>
      </c>
      <c r="X1019" s="44"/>
    </row>
    <row r="1020" spans="1:24">
      <c r="A1020" s="115" t="s">
        <v>417</v>
      </c>
      <c r="B1020" s="84">
        <v>0</v>
      </c>
      <c r="C1020" s="84">
        <v>0</v>
      </c>
      <c r="D1020" s="84">
        <v>0</v>
      </c>
      <c r="E1020" s="84">
        <v>0</v>
      </c>
      <c r="F1020" s="44"/>
      <c r="G1020" s="115" t="s">
        <v>417</v>
      </c>
      <c r="H1020" s="84">
        <v>0</v>
      </c>
      <c r="I1020" s="84">
        <v>0</v>
      </c>
      <c r="J1020" s="84">
        <v>0</v>
      </c>
      <c r="K1020" s="84">
        <v>0</v>
      </c>
      <c r="L1020" s="44"/>
      <c r="M1020" s="115" t="s">
        <v>417</v>
      </c>
      <c r="N1020" s="84">
        <v>0.35630000000000001</v>
      </c>
      <c r="O1020" s="84">
        <v>8.8499999999999995E-2</v>
      </c>
      <c r="P1020" s="84">
        <v>0.69830000000000003</v>
      </c>
      <c r="Q1020" s="84">
        <v>0.30109999999999998</v>
      </c>
      <c r="R1020" s="44"/>
      <c r="S1020" s="115" t="s">
        <v>417</v>
      </c>
      <c r="T1020" s="84">
        <v>0.7278</v>
      </c>
      <c r="U1020" s="84">
        <v>0.30509999999999998</v>
      </c>
      <c r="V1020" s="84">
        <v>9.6799999999999997E-2</v>
      </c>
      <c r="W1020" s="84">
        <v>0.66930000000000001</v>
      </c>
      <c r="X1020" s="44"/>
    </row>
    <row r="1021" spans="1:24">
      <c r="A1021" s="82" t="s">
        <v>418</v>
      </c>
      <c r="B1021" s="84">
        <v>0</v>
      </c>
      <c r="C1021" s="84">
        <v>0</v>
      </c>
      <c r="D1021" s="84">
        <v>0</v>
      </c>
      <c r="E1021" s="84">
        <v>0</v>
      </c>
      <c r="F1021" s="44"/>
      <c r="G1021" s="82" t="s">
        <v>418</v>
      </c>
      <c r="H1021" s="84">
        <v>0</v>
      </c>
      <c r="I1021" s="84">
        <v>0</v>
      </c>
      <c r="J1021" s="84">
        <v>0</v>
      </c>
      <c r="K1021" s="84">
        <v>0</v>
      </c>
      <c r="L1021" s="44"/>
      <c r="M1021" s="82" t="s">
        <v>418</v>
      </c>
      <c r="N1021" s="84">
        <v>0.44590000000000002</v>
      </c>
      <c r="O1021" s="84">
        <v>0.17710000000000001</v>
      </c>
      <c r="P1021" s="84">
        <v>0.67090000000000005</v>
      </c>
      <c r="Q1021" s="84">
        <v>0.2142</v>
      </c>
      <c r="R1021" s="44"/>
      <c r="S1021" s="82" t="s">
        <v>418</v>
      </c>
      <c r="T1021" s="84">
        <v>0.63480000000000003</v>
      </c>
      <c r="U1021" s="84">
        <v>0.31669999999999998</v>
      </c>
      <c r="V1021" s="84">
        <v>5.6800000000000003E-2</v>
      </c>
      <c r="W1021" s="84">
        <v>0.68230000000000002</v>
      </c>
    </row>
    <row r="1022" spans="1:24">
      <c r="A1022" s="82" t="s">
        <v>419</v>
      </c>
      <c r="B1022" s="84">
        <v>0</v>
      </c>
      <c r="C1022" s="84">
        <v>0</v>
      </c>
      <c r="D1022" s="84">
        <v>0</v>
      </c>
      <c r="E1022" s="84">
        <v>0</v>
      </c>
      <c r="F1022" s="44"/>
      <c r="G1022" s="82" t="s">
        <v>419</v>
      </c>
      <c r="H1022" s="84">
        <v>0</v>
      </c>
      <c r="I1022" s="84">
        <v>0</v>
      </c>
      <c r="J1022" s="84">
        <v>0</v>
      </c>
      <c r="K1022" s="84">
        <v>0</v>
      </c>
      <c r="L1022" s="44"/>
      <c r="M1022" s="82" t="s">
        <v>419</v>
      </c>
      <c r="N1022" s="84">
        <v>0.54820000000000002</v>
      </c>
      <c r="O1022" s="84">
        <v>0.22700000000000001</v>
      </c>
      <c r="P1022" s="84">
        <v>0.59670000000000001</v>
      </c>
      <c r="Q1022" s="84">
        <v>0.2324</v>
      </c>
      <c r="R1022" s="44"/>
      <c r="S1022" s="82" t="s">
        <v>419</v>
      </c>
      <c r="T1022" s="84">
        <v>0.49980000000000002</v>
      </c>
      <c r="U1022" s="84">
        <v>0.27579999999999999</v>
      </c>
      <c r="V1022" s="84">
        <v>4.4299999999999999E-2</v>
      </c>
      <c r="W1022" s="84">
        <v>0.6825</v>
      </c>
    </row>
    <row r="1023" spans="1:24">
      <c r="A1023" s="82" t="s">
        <v>420</v>
      </c>
      <c r="B1023" s="84">
        <v>0</v>
      </c>
      <c r="C1023" s="84">
        <v>0</v>
      </c>
      <c r="D1023" s="84">
        <v>0</v>
      </c>
      <c r="E1023" s="84">
        <v>0</v>
      </c>
      <c r="F1023" s="44"/>
      <c r="G1023" s="82" t="s">
        <v>420</v>
      </c>
      <c r="H1023" s="84">
        <v>0</v>
      </c>
      <c r="I1023" s="84">
        <v>0</v>
      </c>
      <c r="J1023" s="84">
        <v>0</v>
      </c>
      <c r="K1023" s="84">
        <v>0</v>
      </c>
      <c r="L1023" s="44"/>
      <c r="M1023" s="82" t="s">
        <v>420</v>
      </c>
      <c r="N1023" s="84">
        <v>0.54569999999999996</v>
      </c>
      <c r="O1023" s="84">
        <v>0.12970000000000001</v>
      </c>
      <c r="P1023" s="84">
        <v>0.60070000000000001</v>
      </c>
      <c r="Q1023" s="84">
        <v>0.11409999999999999</v>
      </c>
      <c r="R1023" s="44"/>
      <c r="S1023" s="82" t="s">
        <v>420</v>
      </c>
      <c r="T1023" s="84">
        <v>0.41539999999999999</v>
      </c>
      <c r="U1023" s="84">
        <v>0.18140000000000001</v>
      </c>
      <c r="V1023" s="84">
        <v>2.9000000000000001E-2</v>
      </c>
      <c r="W1023" s="84">
        <v>0.68669999999999998</v>
      </c>
    </row>
    <row r="1024" spans="1:24">
      <c r="A1024" s="82" t="s">
        <v>421</v>
      </c>
      <c r="B1024" s="84">
        <v>0</v>
      </c>
      <c r="C1024" s="84">
        <v>0</v>
      </c>
      <c r="D1024" s="84">
        <v>0</v>
      </c>
      <c r="E1024" s="84">
        <v>0</v>
      </c>
      <c r="F1024" s="44"/>
      <c r="G1024" s="82" t="s">
        <v>421</v>
      </c>
      <c r="H1024" s="84">
        <v>0</v>
      </c>
      <c r="I1024" s="84">
        <v>0</v>
      </c>
      <c r="J1024" s="84">
        <v>0</v>
      </c>
      <c r="K1024" s="84">
        <v>0</v>
      </c>
      <c r="L1024" s="44"/>
      <c r="M1024" s="82" t="s">
        <v>421</v>
      </c>
      <c r="N1024" s="84">
        <v>0.52129999999999999</v>
      </c>
      <c r="O1024" s="84">
        <v>8.5900000000000004E-2</v>
      </c>
      <c r="P1024" s="84">
        <v>0.65280000000000005</v>
      </c>
      <c r="Q1024" s="84">
        <v>0.13009999999999999</v>
      </c>
      <c r="R1024" s="44"/>
      <c r="S1024" s="82" t="s">
        <v>421</v>
      </c>
      <c r="T1024" s="84">
        <v>0.41249999999999998</v>
      </c>
      <c r="U1024" s="84">
        <v>0.1115</v>
      </c>
      <c r="V1024" s="84">
        <v>2.3900000000000001E-2</v>
      </c>
      <c r="W1024" s="84">
        <v>0.67910000000000004</v>
      </c>
    </row>
    <row r="1025" spans="1:23">
      <c r="A1025" s="82" t="s">
        <v>422</v>
      </c>
      <c r="B1025" s="84">
        <v>0</v>
      </c>
      <c r="C1025" s="84">
        <v>0</v>
      </c>
      <c r="D1025" s="84">
        <v>0</v>
      </c>
      <c r="E1025" s="84">
        <v>0</v>
      </c>
      <c r="F1025" s="44"/>
      <c r="G1025" s="82" t="s">
        <v>422</v>
      </c>
      <c r="H1025" s="84">
        <v>2.0000000000000001E-4</v>
      </c>
      <c r="I1025" s="84">
        <v>0</v>
      </c>
      <c r="J1025" s="84">
        <v>0</v>
      </c>
      <c r="K1025" s="84">
        <v>0</v>
      </c>
      <c r="L1025" s="44"/>
      <c r="M1025" s="82" t="s">
        <v>422</v>
      </c>
      <c r="N1025" s="84">
        <v>0.55630000000000002</v>
      </c>
      <c r="O1025" s="84">
        <v>7.2499999999999995E-2</v>
      </c>
      <c r="P1025" s="84">
        <v>0.66830000000000001</v>
      </c>
      <c r="Q1025" s="84">
        <v>0.14480000000000001</v>
      </c>
      <c r="R1025" s="44"/>
      <c r="S1025" s="82" t="s">
        <v>422</v>
      </c>
      <c r="T1025" s="84">
        <v>0.35580000000000001</v>
      </c>
      <c r="U1025" s="84">
        <v>0.12709999999999999</v>
      </c>
      <c r="V1025" s="84">
        <v>3.04E-2</v>
      </c>
      <c r="W1025" s="84">
        <v>0.69669999999999999</v>
      </c>
    </row>
    <row r="1026" spans="1:23">
      <c r="A1026" s="82" t="s">
        <v>423</v>
      </c>
      <c r="B1026" s="84">
        <v>0</v>
      </c>
      <c r="C1026" s="84">
        <v>0</v>
      </c>
      <c r="D1026" s="84">
        <v>0</v>
      </c>
      <c r="E1026" s="84">
        <v>0</v>
      </c>
      <c r="F1026" s="44"/>
      <c r="G1026" s="82" t="s">
        <v>423</v>
      </c>
      <c r="H1026" s="84">
        <v>4.2900000000000001E-2</v>
      </c>
      <c r="I1026" s="84">
        <v>3.1699999999999999E-2</v>
      </c>
      <c r="J1026" s="84">
        <v>0</v>
      </c>
      <c r="K1026" s="84">
        <v>0</v>
      </c>
      <c r="L1026" s="44"/>
      <c r="M1026" s="82" t="s">
        <v>423</v>
      </c>
      <c r="N1026" s="84">
        <v>0.55269999999999997</v>
      </c>
      <c r="O1026" s="84">
        <v>3.9600000000000003E-2</v>
      </c>
      <c r="P1026" s="84">
        <v>0.60829999999999995</v>
      </c>
      <c r="Q1026" s="84">
        <v>0.1268</v>
      </c>
      <c r="R1026" s="44"/>
      <c r="S1026" s="82" t="s">
        <v>423</v>
      </c>
      <c r="T1026" s="84">
        <v>0.32700000000000001</v>
      </c>
      <c r="U1026" s="84">
        <v>8.9399999999999993E-2</v>
      </c>
      <c r="V1026" s="84">
        <v>2.1700000000000001E-2</v>
      </c>
      <c r="W1026" s="84">
        <v>0.62139999999999995</v>
      </c>
    </row>
    <row r="1027" spans="1:23">
      <c r="A1027" s="82" t="s">
        <v>424</v>
      </c>
      <c r="B1027" s="84">
        <v>0</v>
      </c>
      <c r="C1027" s="84">
        <v>0</v>
      </c>
      <c r="D1027" s="84">
        <v>0</v>
      </c>
      <c r="E1027" s="84">
        <v>0</v>
      </c>
      <c r="F1027" s="44"/>
      <c r="G1027" s="82" t="s">
        <v>424</v>
      </c>
      <c r="H1027" s="84">
        <v>0.20580000000000001</v>
      </c>
      <c r="I1027" s="84">
        <v>0.18379999999999999</v>
      </c>
      <c r="J1027" s="84">
        <v>0.12280000000000001</v>
      </c>
      <c r="K1027" s="84">
        <v>8.2000000000000007E-3</v>
      </c>
      <c r="L1027" s="44"/>
      <c r="M1027" s="82" t="s">
        <v>424</v>
      </c>
      <c r="N1027" s="84">
        <v>0.5262</v>
      </c>
      <c r="O1027" s="84">
        <v>3.6700000000000003E-2</v>
      </c>
      <c r="P1027" s="84">
        <v>0.63790000000000002</v>
      </c>
      <c r="Q1027" s="84">
        <v>7.1099999999999997E-2</v>
      </c>
      <c r="R1027" s="44"/>
      <c r="S1027" s="82" t="s">
        <v>424</v>
      </c>
      <c r="T1027" s="84">
        <v>0.4385</v>
      </c>
      <c r="U1027" s="84">
        <v>2.75E-2</v>
      </c>
      <c r="V1027" s="84">
        <v>1.9300000000000001E-2</v>
      </c>
      <c r="W1027" s="84">
        <v>0.60229999999999995</v>
      </c>
    </row>
    <row r="1028" spans="1:23">
      <c r="A1028" s="82" t="s">
        <v>425</v>
      </c>
      <c r="B1028" s="84">
        <v>0.2344</v>
      </c>
      <c r="C1028" s="84">
        <v>0.31290000000000001</v>
      </c>
      <c r="D1028" s="84">
        <v>7.2900000000000006E-2</v>
      </c>
      <c r="E1028" s="84">
        <v>0</v>
      </c>
      <c r="F1028" s="44"/>
      <c r="G1028" s="82" t="s">
        <v>425</v>
      </c>
      <c r="H1028" s="84">
        <v>0.38019999999999998</v>
      </c>
      <c r="I1028" s="84">
        <v>0.4365</v>
      </c>
      <c r="J1028" s="84">
        <v>0.4123</v>
      </c>
      <c r="K1028" s="84">
        <v>0.2117</v>
      </c>
      <c r="L1028" s="44"/>
      <c r="M1028" s="82" t="s">
        <v>425</v>
      </c>
      <c r="N1028" s="84">
        <v>0.53080000000000005</v>
      </c>
      <c r="O1028" s="84">
        <v>3.56E-2</v>
      </c>
      <c r="P1028" s="84">
        <v>0.63660000000000005</v>
      </c>
      <c r="Q1028" s="84">
        <v>5.9400000000000001E-2</v>
      </c>
      <c r="R1028" s="44"/>
      <c r="S1028" s="82" t="s">
        <v>425</v>
      </c>
      <c r="T1028" s="84">
        <v>0.57740000000000002</v>
      </c>
      <c r="U1028" s="84">
        <v>1.0800000000000001E-2</v>
      </c>
      <c r="V1028" s="84">
        <v>2.0199999999999999E-2</v>
      </c>
      <c r="W1028" s="84">
        <v>0.58330000000000004</v>
      </c>
    </row>
    <row r="1029" spans="1:23">
      <c r="A1029" s="82" t="s">
        <v>426</v>
      </c>
      <c r="B1029" s="84">
        <v>0.60850000000000004</v>
      </c>
      <c r="C1029" s="84">
        <v>0.62609999999999999</v>
      </c>
      <c r="D1029" s="84">
        <v>0.54330000000000001</v>
      </c>
      <c r="E1029" s="84">
        <v>8.0500000000000002E-2</v>
      </c>
      <c r="F1029" s="44"/>
      <c r="G1029" s="82" t="s">
        <v>426</v>
      </c>
      <c r="H1029" s="84">
        <v>0.54349999999999998</v>
      </c>
      <c r="I1029" s="84">
        <v>0.54769999999999996</v>
      </c>
      <c r="J1029" s="84">
        <v>0.68120000000000003</v>
      </c>
      <c r="K1029" s="84">
        <v>0.4466</v>
      </c>
      <c r="L1029" s="44"/>
      <c r="M1029" s="82" t="s">
        <v>426</v>
      </c>
      <c r="N1029" s="84">
        <v>0.65200000000000002</v>
      </c>
      <c r="O1029" s="84">
        <v>0.11260000000000001</v>
      </c>
      <c r="P1029" s="84">
        <v>0.71499999999999997</v>
      </c>
      <c r="Q1029" s="84">
        <v>2.75E-2</v>
      </c>
      <c r="R1029" s="44"/>
      <c r="S1029" s="82" t="s">
        <v>426</v>
      </c>
      <c r="T1029" s="84">
        <v>0.42509999999999998</v>
      </c>
      <c r="U1029" s="84">
        <v>9.9000000000000008E-3</v>
      </c>
      <c r="V1029" s="84">
        <v>2.5000000000000001E-2</v>
      </c>
      <c r="W1029" s="84">
        <v>0.57030000000000003</v>
      </c>
    </row>
    <row r="1030" spans="1:23">
      <c r="A1030" s="82" t="s">
        <v>427</v>
      </c>
      <c r="B1030" s="84">
        <v>0.63649999999999995</v>
      </c>
      <c r="C1030" s="84">
        <v>0.65049999999999997</v>
      </c>
      <c r="D1030" s="84">
        <v>0.83720000000000006</v>
      </c>
      <c r="E1030" s="84">
        <v>0.28899999999999998</v>
      </c>
      <c r="F1030" s="44"/>
      <c r="G1030" s="82" t="s">
        <v>427</v>
      </c>
      <c r="H1030" s="84">
        <v>0.77510000000000001</v>
      </c>
      <c r="I1030" s="84">
        <v>0.75080000000000002</v>
      </c>
      <c r="J1030" s="84">
        <v>0.85299999999999998</v>
      </c>
      <c r="K1030" s="84">
        <v>0.69620000000000004</v>
      </c>
      <c r="L1030" s="44"/>
      <c r="M1030" s="82" t="s">
        <v>427</v>
      </c>
      <c r="N1030" s="84">
        <v>0.64829999999999999</v>
      </c>
      <c r="O1030" s="84">
        <v>9.0499999999999997E-2</v>
      </c>
      <c r="P1030" s="84">
        <v>0.72319999999999995</v>
      </c>
      <c r="Q1030" s="84">
        <v>6.2600000000000003E-2</v>
      </c>
      <c r="R1030" s="44"/>
      <c r="S1030" s="82" t="s">
        <v>427</v>
      </c>
      <c r="T1030" s="84">
        <v>0.35859999999999997</v>
      </c>
      <c r="U1030" s="84">
        <v>1.9099999999999999E-2</v>
      </c>
      <c r="V1030" s="84">
        <v>6.2399999999999997E-2</v>
      </c>
      <c r="W1030" s="84">
        <v>0.42299999999999999</v>
      </c>
    </row>
    <row r="1031" spans="1:23">
      <c r="A1031" s="82" t="s">
        <v>428</v>
      </c>
      <c r="B1031" s="84">
        <v>0.68130000000000002</v>
      </c>
      <c r="C1031" s="84">
        <v>0.63970000000000005</v>
      </c>
      <c r="D1031" s="84">
        <v>0.80700000000000005</v>
      </c>
      <c r="E1031" s="84">
        <v>0.2762</v>
      </c>
      <c r="F1031" s="44"/>
      <c r="G1031" s="82" t="s">
        <v>428</v>
      </c>
      <c r="H1031" s="84">
        <v>0.95550000000000002</v>
      </c>
      <c r="I1031" s="84">
        <v>0.73060000000000003</v>
      </c>
      <c r="J1031" s="84">
        <v>0.96479999999999999</v>
      </c>
      <c r="K1031" s="84">
        <v>0.75929999999999997</v>
      </c>
      <c r="L1031" s="44"/>
      <c r="M1031" s="82" t="s">
        <v>428</v>
      </c>
      <c r="N1031" s="84">
        <v>0.68840000000000001</v>
      </c>
      <c r="O1031" s="84">
        <v>9.64E-2</v>
      </c>
      <c r="P1031" s="84">
        <v>0.60329999999999995</v>
      </c>
      <c r="Q1031" s="84">
        <v>1.5599999999999999E-2</v>
      </c>
      <c r="R1031" s="44"/>
      <c r="S1031" s="82" t="s">
        <v>428</v>
      </c>
      <c r="T1031" s="84">
        <v>0.47589999999999999</v>
      </c>
      <c r="U1031" s="84">
        <v>2.2700000000000001E-2</v>
      </c>
      <c r="V1031" s="84">
        <v>0.1077</v>
      </c>
      <c r="W1031" s="84">
        <v>0.35420000000000001</v>
      </c>
    </row>
    <row r="1032" spans="1:23">
      <c r="A1032" s="82" t="s">
        <v>429</v>
      </c>
      <c r="B1032" s="84">
        <v>0.8236</v>
      </c>
      <c r="C1032" s="84">
        <v>0.54330000000000001</v>
      </c>
      <c r="D1032" s="84">
        <v>0.79659999999999997</v>
      </c>
      <c r="E1032" s="84">
        <v>0.5111</v>
      </c>
      <c r="F1032" s="44"/>
      <c r="G1032" s="82" t="s">
        <v>429</v>
      </c>
      <c r="H1032" s="84">
        <v>0.95340000000000003</v>
      </c>
      <c r="I1032" s="84">
        <v>0.81159999999999999</v>
      </c>
      <c r="J1032" s="84">
        <v>0.97899999999999998</v>
      </c>
      <c r="K1032" s="84">
        <v>0.8357</v>
      </c>
      <c r="L1032" s="44"/>
      <c r="M1032" s="82" t="s">
        <v>429</v>
      </c>
      <c r="N1032" s="84">
        <v>0.57210000000000005</v>
      </c>
      <c r="O1032" s="84">
        <v>7.6100000000000001E-2</v>
      </c>
      <c r="P1032" s="84">
        <v>0.44119999999999998</v>
      </c>
      <c r="Q1032" s="84">
        <v>6.8000000000000005E-2</v>
      </c>
      <c r="R1032" s="44"/>
      <c r="S1032" s="82" t="s">
        <v>429</v>
      </c>
      <c r="T1032" s="84">
        <v>0.57540000000000002</v>
      </c>
      <c r="U1032" s="84">
        <v>5.8000000000000003E-2</v>
      </c>
      <c r="V1032" s="84">
        <v>0.1769</v>
      </c>
      <c r="W1032" s="84">
        <v>0.25290000000000001</v>
      </c>
    </row>
    <row r="1033" spans="1:23">
      <c r="A1033" s="82" t="s">
        <v>430</v>
      </c>
      <c r="B1033" s="84">
        <v>0.82540000000000002</v>
      </c>
      <c r="C1033" s="84">
        <v>0.6845</v>
      </c>
      <c r="D1033" s="84">
        <v>0.80840000000000001</v>
      </c>
      <c r="E1033" s="84">
        <v>0.62239999999999995</v>
      </c>
      <c r="F1033" s="44"/>
      <c r="G1033" s="82" t="s">
        <v>430</v>
      </c>
      <c r="H1033" s="84">
        <v>0.94210000000000005</v>
      </c>
      <c r="I1033" s="84">
        <v>0.91510000000000002</v>
      </c>
      <c r="J1033" s="84">
        <v>0.97260000000000002</v>
      </c>
      <c r="K1033" s="84">
        <v>0.93920000000000003</v>
      </c>
      <c r="L1033" s="44"/>
      <c r="M1033" s="82" t="s">
        <v>430</v>
      </c>
      <c r="N1033" s="84">
        <v>0.35210000000000002</v>
      </c>
      <c r="O1033" s="84">
        <v>9.2499999999999999E-2</v>
      </c>
      <c r="P1033" s="84">
        <v>0.43680000000000002</v>
      </c>
      <c r="Q1033" s="84">
        <v>6.2E-2</v>
      </c>
      <c r="R1033" s="44"/>
      <c r="S1033" s="82" t="s">
        <v>430</v>
      </c>
      <c r="T1033" s="84">
        <v>0.61729999999999996</v>
      </c>
      <c r="U1033" s="84">
        <v>9.7199999999999995E-2</v>
      </c>
      <c r="V1033" s="84">
        <v>0.25590000000000002</v>
      </c>
      <c r="W1033" s="84">
        <v>0.15240000000000001</v>
      </c>
    </row>
    <row r="1034" spans="1:23">
      <c r="A1034" s="82" t="s">
        <v>431</v>
      </c>
      <c r="B1034" s="84">
        <v>0.74619999999999997</v>
      </c>
      <c r="C1034" s="84">
        <v>0.57499999999999996</v>
      </c>
      <c r="D1034" s="84">
        <v>0.83420000000000005</v>
      </c>
      <c r="E1034" s="84">
        <v>0.74309999999999998</v>
      </c>
      <c r="F1034" s="44"/>
      <c r="G1034" s="82" t="s">
        <v>431</v>
      </c>
      <c r="H1034" s="84">
        <v>0.84489999999999998</v>
      </c>
      <c r="I1034" s="84">
        <v>0.70730000000000004</v>
      </c>
      <c r="J1034" s="84">
        <v>0.87619999999999998</v>
      </c>
      <c r="K1034" s="84">
        <v>0.51680000000000004</v>
      </c>
      <c r="L1034" s="44"/>
      <c r="M1034" s="82" t="s">
        <v>431</v>
      </c>
      <c r="N1034" s="84">
        <v>0.19270000000000001</v>
      </c>
      <c r="O1034" s="84">
        <v>0.1101</v>
      </c>
      <c r="P1034" s="84">
        <v>0.376</v>
      </c>
      <c r="Q1034" s="84">
        <v>4.9000000000000002E-2</v>
      </c>
      <c r="R1034" s="44"/>
      <c r="S1034" s="82" t="s">
        <v>431</v>
      </c>
      <c r="T1034" s="84">
        <v>0.64049999999999996</v>
      </c>
      <c r="U1034" s="84">
        <v>0.11890000000000001</v>
      </c>
      <c r="V1034" s="84">
        <v>0.34410000000000002</v>
      </c>
      <c r="W1034" s="84">
        <v>0.1474</v>
      </c>
    </row>
    <row r="1035" spans="1:23">
      <c r="A1035" s="82" t="s">
        <v>432</v>
      </c>
      <c r="B1035" s="84">
        <v>0.9456</v>
      </c>
      <c r="C1035" s="84">
        <v>0.61870000000000003</v>
      </c>
      <c r="D1035" s="84">
        <v>0.83120000000000005</v>
      </c>
      <c r="E1035" s="84">
        <v>0.83389999999999997</v>
      </c>
      <c r="F1035" s="44"/>
      <c r="G1035" s="82" t="s">
        <v>432</v>
      </c>
      <c r="H1035" s="84">
        <v>0.76919999999999999</v>
      </c>
      <c r="I1035" s="84">
        <v>0.64459999999999995</v>
      </c>
      <c r="J1035" s="84">
        <v>0.68300000000000005</v>
      </c>
      <c r="K1035" s="84">
        <v>0.59289999999999998</v>
      </c>
      <c r="L1035" s="44"/>
      <c r="M1035" s="82" t="s">
        <v>432</v>
      </c>
      <c r="N1035" s="84">
        <v>0.1565</v>
      </c>
      <c r="O1035" s="84">
        <v>0.16739999999999999</v>
      </c>
      <c r="P1035" s="84">
        <v>0.33689999999999998</v>
      </c>
      <c r="Q1035" s="84">
        <v>5.8200000000000002E-2</v>
      </c>
      <c r="R1035" s="44"/>
      <c r="S1035" s="82" t="s">
        <v>432</v>
      </c>
      <c r="T1035" s="84">
        <v>0.63680000000000003</v>
      </c>
      <c r="U1035" s="84">
        <v>9.1600000000000001E-2</v>
      </c>
      <c r="V1035" s="84">
        <v>0.34</v>
      </c>
      <c r="W1035" s="84">
        <v>0.18609999999999999</v>
      </c>
    </row>
    <row r="1036" spans="1:23">
      <c r="A1036" s="82" t="s">
        <v>433</v>
      </c>
      <c r="B1036" s="84">
        <v>0.87780000000000002</v>
      </c>
      <c r="C1036" s="84">
        <v>0.45200000000000001</v>
      </c>
      <c r="D1036" s="84">
        <v>0.754</v>
      </c>
      <c r="E1036" s="84">
        <v>0.86070000000000002</v>
      </c>
      <c r="F1036" s="44"/>
      <c r="G1036" s="82" t="s">
        <v>433</v>
      </c>
      <c r="H1036" s="84">
        <v>0.5605</v>
      </c>
      <c r="I1036" s="84">
        <v>0.496</v>
      </c>
      <c r="J1036" s="84">
        <v>0.45240000000000002</v>
      </c>
      <c r="K1036" s="84">
        <v>0.53400000000000003</v>
      </c>
      <c r="L1036" s="44"/>
      <c r="M1036" s="82" t="s">
        <v>433</v>
      </c>
      <c r="N1036" s="84">
        <v>9.11E-2</v>
      </c>
      <c r="O1036" s="84">
        <v>0.25569999999999998</v>
      </c>
      <c r="P1036" s="84">
        <v>0.27760000000000001</v>
      </c>
      <c r="Q1036" s="84">
        <v>8.3900000000000002E-2</v>
      </c>
      <c r="R1036" s="44"/>
      <c r="S1036" s="82" t="s">
        <v>433</v>
      </c>
      <c r="T1036" s="84">
        <v>0.62670000000000003</v>
      </c>
      <c r="U1036" s="84">
        <v>9.64E-2</v>
      </c>
      <c r="V1036" s="84">
        <v>0.32490000000000002</v>
      </c>
      <c r="W1036" s="84">
        <v>0.25919999999999999</v>
      </c>
    </row>
    <row r="1037" spans="1:23">
      <c r="A1037" s="82" t="s">
        <v>434</v>
      </c>
      <c r="B1037" s="84">
        <v>0.79239999999999999</v>
      </c>
      <c r="C1037" s="84">
        <v>0.45040000000000002</v>
      </c>
      <c r="D1037" s="84">
        <v>0</v>
      </c>
      <c r="E1037" s="84">
        <v>0</v>
      </c>
      <c r="F1037" s="44"/>
      <c r="G1037" s="82" t="s">
        <v>434</v>
      </c>
      <c r="H1037" s="84">
        <v>0.32350000000000001</v>
      </c>
      <c r="I1037" s="84">
        <v>0.28989999999999999</v>
      </c>
      <c r="J1037" s="84">
        <v>0.15679999999999999</v>
      </c>
      <c r="K1037" s="84">
        <v>0.2596</v>
      </c>
      <c r="L1037" s="44"/>
      <c r="M1037" s="82" t="s">
        <v>434</v>
      </c>
      <c r="N1037" s="84">
        <v>0.1042</v>
      </c>
      <c r="O1037" s="84">
        <v>0.4158</v>
      </c>
      <c r="P1037" s="84">
        <v>0.19170000000000001</v>
      </c>
      <c r="Q1037" s="84">
        <v>0.15340000000000001</v>
      </c>
      <c r="R1037" s="44"/>
      <c r="S1037" s="82" t="s">
        <v>434</v>
      </c>
      <c r="T1037" s="84">
        <v>0.64939999999999998</v>
      </c>
      <c r="U1037" s="84">
        <v>0.1754</v>
      </c>
      <c r="V1037" s="84">
        <v>0.25669999999999998</v>
      </c>
      <c r="W1037" s="84">
        <v>0.34810000000000002</v>
      </c>
    </row>
    <row r="1038" spans="1:23">
      <c r="A1038" s="82" t="s">
        <v>435</v>
      </c>
      <c r="B1038" s="84">
        <v>0.21160000000000001</v>
      </c>
      <c r="C1038" s="84">
        <v>0.1648</v>
      </c>
      <c r="D1038" s="84">
        <v>0</v>
      </c>
      <c r="E1038" s="84">
        <v>0</v>
      </c>
      <c r="F1038" s="44"/>
      <c r="G1038" s="82" t="s">
        <v>435</v>
      </c>
      <c r="H1038" s="84">
        <v>9.4899999999999998E-2</v>
      </c>
      <c r="I1038" s="84">
        <v>0.1138</v>
      </c>
      <c r="J1038" s="84">
        <v>2.5000000000000001E-3</v>
      </c>
      <c r="K1038" s="84">
        <v>8.8000000000000005E-3</v>
      </c>
      <c r="L1038" s="44"/>
      <c r="M1038" s="82" t="s">
        <v>435</v>
      </c>
      <c r="N1038" s="84">
        <v>7.5600000000000001E-2</v>
      </c>
      <c r="O1038" s="84">
        <v>0.49590000000000001</v>
      </c>
      <c r="P1038" s="84">
        <v>0.22670000000000001</v>
      </c>
      <c r="Q1038" s="84">
        <v>0.2873</v>
      </c>
      <c r="R1038" s="44"/>
      <c r="S1038" s="82" t="s">
        <v>435</v>
      </c>
      <c r="T1038" s="84">
        <v>0.68140000000000001</v>
      </c>
      <c r="U1038" s="84">
        <v>0.14130000000000001</v>
      </c>
      <c r="V1038" s="84">
        <v>0.22259999999999999</v>
      </c>
      <c r="W1038" s="84">
        <v>0.49</v>
      </c>
    </row>
    <row r="1039" spans="1:23">
      <c r="A1039" s="82" t="s">
        <v>436</v>
      </c>
      <c r="B1039" s="84">
        <v>0</v>
      </c>
      <c r="C1039" s="84">
        <v>0</v>
      </c>
      <c r="D1039" s="84">
        <v>0</v>
      </c>
      <c r="E1039" s="84">
        <v>0</v>
      </c>
      <c r="F1039" s="44"/>
      <c r="G1039" s="82" t="s">
        <v>436</v>
      </c>
      <c r="H1039" s="84">
        <v>8.0999999999999996E-3</v>
      </c>
      <c r="I1039" s="84">
        <v>1.84E-2</v>
      </c>
      <c r="J1039" s="84">
        <v>0</v>
      </c>
      <c r="K1039" s="84">
        <v>0</v>
      </c>
      <c r="L1039" s="44"/>
      <c r="M1039" s="82" t="s">
        <v>436</v>
      </c>
      <c r="N1039" s="84">
        <v>0.2291</v>
      </c>
      <c r="O1039" s="84">
        <v>0.38429999999999997</v>
      </c>
      <c r="P1039" s="84">
        <v>0.46</v>
      </c>
      <c r="Q1039" s="84">
        <v>0.25240000000000001</v>
      </c>
      <c r="R1039" s="44"/>
      <c r="S1039" s="82" t="s">
        <v>436</v>
      </c>
      <c r="T1039" s="84">
        <v>0.70150000000000001</v>
      </c>
      <c r="U1039" s="84">
        <v>0.1182</v>
      </c>
      <c r="V1039" s="84">
        <v>0.1255</v>
      </c>
      <c r="W1039" s="84">
        <v>0.65059999999999996</v>
      </c>
    </row>
    <row r="1040" spans="1:23">
      <c r="A1040" s="82" t="s">
        <v>437</v>
      </c>
      <c r="B1040" s="84">
        <v>0</v>
      </c>
      <c r="C1040" s="84">
        <v>0</v>
      </c>
      <c r="D1040" s="84">
        <v>0</v>
      </c>
      <c r="E1040" s="84">
        <v>0</v>
      </c>
      <c r="F1040" s="44"/>
      <c r="G1040" s="82" t="s">
        <v>437</v>
      </c>
      <c r="H1040" s="84">
        <v>0</v>
      </c>
      <c r="I1040" s="84">
        <v>0</v>
      </c>
      <c r="J1040" s="84">
        <v>0</v>
      </c>
      <c r="K1040" s="84">
        <v>0</v>
      </c>
      <c r="L1040" s="44"/>
      <c r="M1040" s="82" t="s">
        <v>437</v>
      </c>
      <c r="N1040" s="84">
        <v>0.45050000000000001</v>
      </c>
      <c r="O1040" s="84">
        <v>0.3261</v>
      </c>
      <c r="P1040" s="84">
        <v>0.69330000000000003</v>
      </c>
      <c r="Q1040" s="84">
        <v>0.18090000000000001</v>
      </c>
      <c r="R1040" s="44"/>
      <c r="S1040" s="82" t="s">
        <v>437</v>
      </c>
      <c r="T1040" s="84">
        <v>0.69340000000000002</v>
      </c>
      <c r="U1040" s="84">
        <v>0.1326</v>
      </c>
      <c r="V1040" s="84">
        <v>7.3999999999999996E-2</v>
      </c>
      <c r="W1040" s="84">
        <v>0.74619999999999997</v>
      </c>
    </row>
    <row r="1041" spans="1:23">
      <c r="A1041" s="82" t="s">
        <v>438</v>
      </c>
      <c r="B1041" s="84">
        <v>0</v>
      </c>
      <c r="C1041" s="84">
        <v>0</v>
      </c>
      <c r="D1041" s="84">
        <v>0</v>
      </c>
      <c r="E1041" s="84">
        <v>0</v>
      </c>
      <c r="F1041" s="44"/>
      <c r="G1041" s="82" t="s">
        <v>438</v>
      </c>
      <c r="H1041" s="84">
        <v>0</v>
      </c>
      <c r="I1041" s="84">
        <v>0</v>
      </c>
      <c r="J1041" s="84">
        <v>0</v>
      </c>
      <c r="K1041" s="84">
        <v>0</v>
      </c>
      <c r="L1041" s="44"/>
      <c r="M1041" s="82" t="s">
        <v>438</v>
      </c>
      <c r="N1041" s="84">
        <v>0.67600000000000005</v>
      </c>
      <c r="O1041" s="84">
        <v>3.5700000000000003E-2</v>
      </c>
      <c r="P1041" s="84">
        <v>0.67569999999999997</v>
      </c>
      <c r="Q1041" s="84">
        <v>0.24129999999999999</v>
      </c>
      <c r="R1041" s="44"/>
      <c r="S1041" s="82" t="s">
        <v>438</v>
      </c>
      <c r="T1041" s="84">
        <v>0.74960000000000004</v>
      </c>
      <c r="U1041" s="84">
        <v>0.1583</v>
      </c>
      <c r="V1041" s="84">
        <v>4.7800000000000002E-2</v>
      </c>
      <c r="W1041" s="84">
        <v>0.7208</v>
      </c>
    </row>
    <row r="1042" spans="1:23">
      <c r="A1042" s="82" t="s">
        <v>439</v>
      </c>
      <c r="B1042" s="84">
        <v>0</v>
      </c>
      <c r="C1042" s="84">
        <v>0</v>
      </c>
      <c r="D1042" s="84">
        <v>0</v>
      </c>
      <c r="E1042" s="84">
        <v>0</v>
      </c>
      <c r="F1042" s="44"/>
      <c r="G1042" s="82" t="s">
        <v>439</v>
      </c>
      <c r="H1042" s="84">
        <v>0</v>
      </c>
      <c r="I1042" s="84">
        <v>0</v>
      </c>
      <c r="J1042" s="84">
        <v>0</v>
      </c>
      <c r="K1042" s="84">
        <v>0</v>
      </c>
      <c r="L1042" s="44"/>
      <c r="M1042" s="82" t="s">
        <v>439</v>
      </c>
      <c r="N1042" s="84">
        <v>0.83199999999999996</v>
      </c>
      <c r="O1042" s="84">
        <v>2.8899999999999999E-2</v>
      </c>
      <c r="P1042" s="84">
        <v>0.76060000000000005</v>
      </c>
      <c r="Q1042" s="84">
        <v>0.15340000000000001</v>
      </c>
      <c r="R1042" s="44"/>
      <c r="S1042" s="82" t="s">
        <v>439</v>
      </c>
      <c r="T1042" s="84">
        <v>0.70030000000000003</v>
      </c>
      <c r="U1042" s="84">
        <v>0.32590000000000002</v>
      </c>
      <c r="V1042" s="84">
        <v>1.6299999999999999E-2</v>
      </c>
      <c r="W1042" s="84">
        <v>0.72330000000000005</v>
      </c>
    </row>
    <row r="1043" spans="1:23">
      <c r="A1043" s="82" t="s">
        <v>440</v>
      </c>
      <c r="B1043" s="84">
        <v>0</v>
      </c>
      <c r="C1043" s="84">
        <v>0</v>
      </c>
      <c r="D1043" s="84">
        <v>0</v>
      </c>
      <c r="E1043" s="84">
        <v>0</v>
      </c>
      <c r="F1043" s="44"/>
      <c r="G1043" s="82" t="s">
        <v>440</v>
      </c>
      <c r="H1043" s="84">
        <v>0</v>
      </c>
      <c r="I1043" s="84">
        <v>0</v>
      </c>
      <c r="J1043" s="84">
        <v>0</v>
      </c>
      <c r="K1043" s="84">
        <v>0</v>
      </c>
      <c r="L1043" s="44"/>
      <c r="M1043" s="82" t="s">
        <v>440</v>
      </c>
      <c r="N1043" s="84">
        <v>0.83130000000000004</v>
      </c>
      <c r="O1043" s="84">
        <v>2.3300000000000001E-2</v>
      </c>
      <c r="P1043" s="84">
        <v>0.70320000000000005</v>
      </c>
      <c r="Q1043" s="84">
        <v>0.49969999999999998</v>
      </c>
      <c r="R1043" s="44"/>
      <c r="S1043" s="82" t="s">
        <v>440</v>
      </c>
      <c r="T1043" s="84">
        <v>0.70309999999999995</v>
      </c>
      <c r="U1043" s="84">
        <v>0.30730000000000002</v>
      </c>
      <c r="V1043" s="84">
        <v>6.8999999999999999E-3</v>
      </c>
      <c r="W1043" s="84">
        <v>0.67290000000000005</v>
      </c>
    </row>
    <row r="1044" spans="1:23">
      <c r="A1044" s="44"/>
      <c r="B1044" s="44"/>
      <c r="C1044" s="44"/>
      <c r="D1044" s="44"/>
      <c r="E1044" s="44"/>
      <c r="F1044" s="44"/>
      <c r="G1044" s="44"/>
      <c r="H1044" s="44"/>
      <c r="I1044" s="44"/>
      <c r="J1044" s="44"/>
      <c r="K1044" s="44"/>
      <c r="L1044" s="44"/>
      <c r="M1044" s="44"/>
      <c r="N1044" s="44"/>
      <c r="O1044" s="44"/>
      <c r="P1044" s="44"/>
      <c r="Q1044" s="44"/>
      <c r="R1044" s="44"/>
      <c r="S1044" s="44"/>
      <c r="T1044" s="44"/>
      <c r="U1044" s="44"/>
      <c r="V1044" s="44"/>
      <c r="W1044" s="44"/>
    </row>
  </sheetData>
  <mergeCells count="5">
    <mergeCell ref="A873:W873"/>
    <mergeCell ref="A3:W3"/>
    <mergeCell ref="A177:W177"/>
    <mergeCell ref="A351:W351"/>
    <mergeCell ref="A699:W699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64"/>
  <sheetViews>
    <sheetView topLeftCell="A431" workbookViewId="0">
      <selection activeCell="E502" sqref="E502"/>
    </sheetView>
  </sheetViews>
  <sheetFormatPr defaultColWidth="9.109375" defaultRowHeight="14.4"/>
  <cols>
    <col min="1" max="16384" width="9.109375" style="84"/>
  </cols>
  <sheetData>
    <row r="1" spans="1:23">
      <c r="A1" s="84" t="s">
        <v>441</v>
      </c>
    </row>
    <row r="2" spans="1:23" hidden="1">
      <c r="A2" s="87"/>
      <c r="B2" s="87"/>
    </row>
    <row r="3" spans="1:23" hidden="1">
      <c r="A3" s="144" t="s">
        <v>69</v>
      </c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</row>
    <row r="4" spans="1:23" hidden="1">
      <c r="B4" s="84" t="s">
        <v>99</v>
      </c>
      <c r="H4" s="84" t="s">
        <v>100</v>
      </c>
      <c r="N4" s="84" t="s">
        <v>98</v>
      </c>
      <c r="T4" s="84" t="s">
        <v>20</v>
      </c>
    </row>
    <row r="5" spans="1:23" hidden="1">
      <c r="B5" s="84" t="s">
        <v>86</v>
      </c>
      <c r="C5" s="84" t="s">
        <v>87</v>
      </c>
      <c r="D5" s="84" t="s">
        <v>88</v>
      </c>
      <c r="E5" s="84" t="s">
        <v>85</v>
      </c>
      <c r="H5" s="84" t="s">
        <v>86</v>
      </c>
      <c r="I5" s="84" t="s">
        <v>87</v>
      </c>
      <c r="J5" s="84" t="s">
        <v>88</v>
      </c>
      <c r="K5" s="84" t="s">
        <v>85</v>
      </c>
      <c r="N5" s="84" t="s">
        <v>86</v>
      </c>
      <c r="O5" s="84" t="s">
        <v>87</v>
      </c>
      <c r="P5" s="84" t="s">
        <v>88</v>
      </c>
      <c r="Q5" s="84" t="s">
        <v>85</v>
      </c>
      <c r="T5" s="84" t="s">
        <v>86</v>
      </c>
      <c r="U5" s="84" t="s">
        <v>87</v>
      </c>
      <c r="V5" s="84" t="s">
        <v>88</v>
      </c>
      <c r="W5" s="84" t="s">
        <v>85</v>
      </c>
    </row>
    <row r="6" spans="1:23" hidden="1">
      <c r="A6" s="115" t="s">
        <v>273</v>
      </c>
      <c r="B6" s="84">
        <v>0</v>
      </c>
      <c r="C6" s="84">
        <v>0</v>
      </c>
      <c r="D6" s="84">
        <v>0</v>
      </c>
      <c r="E6" s="84">
        <v>0</v>
      </c>
      <c r="G6" s="115" t="s">
        <v>273</v>
      </c>
      <c r="H6" s="84">
        <v>0</v>
      </c>
      <c r="I6" s="84">
        <v>0</v>
      </c>
      <c r="J6" s="84">
        <v>0</v>
      </c>
      <c r="K6" s="84">
        <v>0</v>
      </c>
      <c r="M6" s="115" t="s">
        <v>273</v>
      </c>
      <c r="N6" s="84">
        <v>0.45600000000000002</v>
      </c>
      <c r="O6" s="84">
        <v>0.31830000000000003</v>
      </c>
      <c r="P6" s="84">
        <v>0.40110000000000001</v>
      </c>
      <c r="Q6" s="84">
        <v>0.3196</v>
      </c>
      <c r="S6" s="115" t="s">
        <v>273</v>
      </c>
      <c r="T6" s="84">
        <v>0.6593</v>
      </c>
      <c r="U6" s="84">
        <v>0.5212</v>
      </c>
      <c r="V6" s="84">
        <v>0.40439999999999998</v>
      </c>
      <c r="W6" s="84">
        <v>0.38640000000000002</v>
      </c>
    </row>
    <row r="7" spans="1:23" hidden="1">
      <c r="A7" s="82" t="s">
        <v>274</v>
      </c>
      <c r="B7" s="84">
        <v>0</v>
      </c>
      <c r="C7" s="84">
        <v>0</v>
      </c>
      <c r="D7" s="84">
        <v>0</v>
      </c>
      <c r="E7" s="84">
        <v>0</v>
      </c>
      <c r="G7" s="82" t="s">
        <v>274</v>
      </c>
      <c r="H7" s="84">
        <v>0</v>
      </c>
      <c r="I7" s="84">
        <v>0</v>
      </c>
      <c r="J7" s="84">
        <v>0</v>
      </c>
      <c r="K7" s="84">
        <v>0</v>
      </c>
      <c r="M7" s="82" t="s">
        <v>274</v>
      </c>
      <c r="N7" s="84">
        <v>0.44750000000000001</v>
      </c>
      <c r="O7" s="84">
        <v>0.25840000000000002</v>
      </c>
      <c r="P7" s="84">
        <v>0.3881</v>
      </c>
      <c r="Q7" s="84">
        <v>0.28999999999999998</v>
      </c>
      <c r="S7" s="82" t="s">
        <v>274</v>
      </c>
      <c r="T7" s="84">
        <v>0.64019999999999999</v>
      </c>
      <c r="U7" s="84">
        <v>0.46400000000000002</v>
      </c>
      <c r="V7" s="84">
        <v>0.3664</v>
      </c>
      <c r="W7" s="84">
        <v>0.4249</v>
      </c>
    </row>
    <row r="8" spans="1:23" hidden="1">
      <c r="A8" s="82" t="s">
        <v>275</v>
      </c>
      <c r="B8" s="84">
        <v>0</v>
      </c>
      <c r="C8" s="84">
        <v>0</v>
      </c>
      <c r="D8" s="84">
        <v>0</v>
      </c>
      <c r="E8" s="84">
        <v>0</v>
      </c>
      <c r="G8" s="82" t="s">
        <v>275</v>
      </c>
      <c r="H8" s="84">
        <v>0</v>
      </c>
      <c r="I8" s="84">
        <v>0</v>
      </c>
      <c r="J8" s="84">
        <v>0</v>
      </c>
      <c r="K8" s="84">
        <v>0</v>
      </c>
      <c r="M8" s="82" t="s">
        <v>275</v>
      </c>
      <c r="N8" s="84">
        <v>0.46660000000000001</v>
      </c>
      <c r="O8" s="84">
        <v>0.24460000000000001</v>
      </c>
      <c r="P8" s="84">
        <v>0.35310000000000002</v>
      </c>
      <c r="Q8" s="84">
        <v>0.23</v>
      </c>
      <c r="S8" s="82" t="s">
        <v>275</v>
      </c>
      <c r="T8" s="84">
        <v>0.63529999999999998</v>
      </c>
      <c r="U8" s="84">
        <v>0.45850000000000002</v>
      </c>
      <c r="V8" s="84">
        <v>0.35870000000000002</v>
      </c>
      <c r="W8" s="84">
        <v>0.43709999999999999</v>
      </c>
    </row>
    <row r="9" spans="1:23" hidden="1">
      <c r="A9" s="82" t="s">
        <v>276</v>
      </c>
      <c r="B9" s="84">
        <v>0</v>
      </c>
      <c r="C9" s="84">
        <v>0</v>
      </c>
      <c r="D9" s="84">
        <v>0</v>
      </c>
      <c r="E9" s="84">
        <v>0</v>
      </c>
      <c r="G9" s="82" t="s">
        <v>276</v>
      </c>
      <c r="H9" s="84">
        <v>0</v>
      </c>
      <c r="I9" s="84">
        <v>0</v>
      </c>
      <c r="J9" s="84">
        <v>0</v>
      </c>
      <c r="K9" s="84">
        <v>0</v>
      </c>
      <c r="M9" s="82" t="s">
        <v>276</v>
      </c>
      <c r="N9" s="84">
        <v>0.43859999999999999</v>
      </c>
      <c r="O9" s="84">
        <v>0.26939999999999997</v>
      </c>
      <c r="P9" s="84">
        <v>0.35020000000000001</v>
      </c>
      <c r="Q9" s="84">
        <v>0.2092</v>
      </c>
      <c r="S9" s="82" t="s">
        <v>276</v>
      </c>
      <c r="T9" s="84">
        <v>0.61809999999999998</v>
      </c>
      <c r="U9" s="84">
        <v>0.4249</v>
      </c>
      <c r="V9" s="84">
        <v>0.37109999999999999</v>
      </c>
      <c r="W9" s="84">
        <v>0.42670000000000002</v>
      </c>
    </row>
    <row r="10" spans="1:23" hidden="1">
      <c r="A10" s="82" t="s">
        <v>277</v>
      </c>
      <c r="B10" s="84">
        <v>0</v>
      </c>
      <c r="C10" s="84">
        <v>0</v>
      </c>
      <c r="D10" s="84">
        <v>0</v>
      </c>
      <c r="E10" s="84">
        <v>0</v>
      </c>
      <c r="G10" s="82" t="s">
        <v>277</v>
      </c>
      <c r="H10" s="84">
        <v>0</v>
      </c>
      <c r="I10" s="84">
        <v>0</v>
      </c>
      <c r="J10" s="84">
        <v>0</v>
      </c>
      <c r="K10" s="84">
        <v>0</v>
      </c>
      <c r="M10" s="82" t="s">
        <v>277</v>
      </c>
      <c r="N10" s="84">
        <v>0.39950000000000002</v>
      </c>
      <c r="O10" s="84">
        <v>0.25590000000000002</v>
      </c>
      <c r="P10" s="84">
        <v>0.32629999999999998</v>
      </c>
      <c r="Q10" s="84">
        <v>0.22919999999999999</v>
      </c>
      <c r="S10" s="82" t="s">
        <v>277</v>
      </c>
      <c r="T10" s="84">
        <v>0.62180000000000002</v>
      </c>
      <c r="U10" s="84">
        <v>0.41420000000000001</v>
      </c>
      <c r="V10" s="84">
        <v>0.374</v>
      </c>
      <c r="W10" s="84">
        <v>0.4531</v>
      </c>
    </row>
    <row r="11" spans="1:23" hidden="1">
      <c r="A11" s="82" t="s">
        <v>278</v>
      </c>
      <c r="B11" s="84">
        <v>0</v>
      </c>
      <c r="C11" s="84">
        <v>0</v>
      </c>
      <c r="D11" s="84">
        <v>0</v>
      </c>
      <c r="E11" s="84">
        <v>0</v>
      </c>
      <c r="G11" s="82" t="s">
        <v>278</v>
      </c>
      <c r="H11" s="84">
        <v>6.9999999999999999E-4</v>
      </c>
      <c r="I11" s="84">
        <v>6.6E-3</v>
      </c>
      <c r="J11" s="84">
        <v>0</v>
      </c>
      <c r="K11" s="84">
        <v>0</v>
      </c>
      <c r="M11" s="82" t="s">
        <v>278</v>
      </c>
      <c r="N11" s="84">
        <v>0.3679</v>
      </c>
      <c r="O11" s="84">
        <v>0.26929999999999998</v>
      </c>
      <c r="P11" s="84">
        <v>0.28789999999999999</v>
      </c>
      <c r="Q11" s="84">
        <v>0.22209999999999999</v>
      </c>
      <c r="S11" s="82" t="s">
        <v>278</v>
      </c>
      <c r="T11" s="84">
        <v>0.66039999999999999</v>
      </c>
      <c r="U11" s="84">
        <v>0.37469999999999998</v>
      </c>
      <c r="V11" s="84">
        <v>0.36909999999999998</v>
      </c>
      <c r="W11" s="84">
        <v>0.45250000000000001</v>
      </c>
    </row>
    <row r="12" spans="1:23" hidden="1">
      <c r="A12" s="82" t="s">
        <v>279</v>
      </c>
      <c r="B12" s="84">
        <v>0</v>
      </c>
      <c r="C12" s="84">
        <v>0</v>
      </c>
      <c r="D12" s="84">
        <v>0</v>
      </c>
      <c r="E12" s="84">
        <v>0</v>
      </c>
      <c r="G12" s="82" t="s">
        <v>279</v>
      </c>
      <c r="H12" s="84">
        <v>9.5799999999999996E-2</v>
      </c>
      <c r="I12" s="84">
        <v>0.1847</v>
      </c>
      <c r="J12" s="84">
        <v>5.3E-3</v>
      </c>
      <c r="K12" s="84">
        <v>0</v>
      </c>
      <c r="M12" s="82" t="s">
        <v>279</v>
      </c>
      <c r="N12" s="84">
        <v>0.33450000000000002</v>
      </c>
      <c r="O12" s="84">
        <v>0.25290000000000001</v>
      </c>
      <c r="P12" s="84">
        <v>0.2757</v>
      </c>
      <c r="Q12" s="84">
        <v>0.23350000000000001</v>
      </c>
      <c r="S12" s="82" t="s">
        <v>279</v>
      </c>
      <c r="T12" s="84">
        <v>0.64249999999999996</v>
      </c>
      <c r="U12" s="84">
        <v>0.33139999999999997</v>
      </c>
      <c r="V12" s="84">
        <v>0.37159999999999999</v>
      </c>
      <c r="W12" s="84">
        <v>0.39460000000000001</v>
      </c>
    </row>
    <row r="13" spans="1:23" hidden="1">
      <c r="A13" s="82" t="s">
        <v>280</v>
      </c>
      <c r="B13" s="84">
        <v>0</v>
      </c>
      <c r="C13" s="84">
        <v>2.5600000000000001E-2</v>
      </c>
      <c r="D13" s="84">
        <v>0</v>
      </c>
      <c r="E13" s="84">
        <v>0</v>
      </c>
      <c r="G13" s="82" t="s">
        <v>280</v>
      </c>
      <c r="H13" s="84">
        <v>0.39539999999999997</v>
      </c>
      <c r="I13" s="84">
        <v>0.55769999999999997</v>
      </c>
      <c r="J13" s="84">
        <v>0.2447</v>
      </c>
      <c r="K13" s="84">
        <v>1.29E-2</v>
      </c>
      <c r="M13" s="82" t="s">
        <v>280</v>
      </c>
      <c r="N13" s="84">
        <v>0.25309999999999999</v>
      </c>
      <c r="O13" s="84">
        <v>0.19689999999999999</v>
      </c>
      <c r="P13" s="84">
        <v>0.27389999999999998</v>
      </c>
      <c r="Q13" s="84">
        <v>0.24829999999999999</v>
      </c>
      <c r="S13" s="82" t="s">
        <v>280</v>
      </c>
      <c r="T13" s="84">
        <v>0.54869999999999997</v>
      </c>
      <c r="U13" s="84">
        <v>0.26300000000000001</v>
      </c>
      <c r="V13" s="84">
        <v>0.33950000000000002</v>
      </c>
      <c r="W13" s="84">
        <v>0.38179999999999997</v>
      </c>
    </row>
    <row r="14" spans="1:23" hidden="1">
      <c r="A14" s="82" t="s">
        <v>281</v>
      </c>
      <c r="B14" s="84">
        <v>0.10630000000000001</v>
      </c>
      <c r="C14" s="84">
        <v>0.26050000000000001</v>
      </c>
      <c r="D14" s="84">
        <v>1.24E-2</v>
      </c>
      <c r="E14" s="84">
        <v>0</v>
      </c>
      <c r="G14" s="82" t="s">
        <v>281</v>
      </c>
      <c r="H14" s="84">
        <v>0.59709999999999996</v>
      </c>
      <c r="I14" s="84">
        <v>0.78710000000000002</v>
      </c>
      <c r="J14" s="84">
        <v>0.54630000000000001</v>
      </c>
      <c r="K14" s="84">
        <v>0.26340000000000002</v>
      </c>
      <c r="M14" s="82" t="s">
        <v>281</v>
      </c>
      <c r="N14" s="84">
        <v>0.19420000000000001</v>
      </c>
      <c r="O14" s="84">
        <v>0.14829999999999999</v>
      </c>
      <c r="P14" s="84">
        <v>0.27339999999999998</v>
      </c>
      <c r="Q14" s="84">
        <v>0.2717</v>
      </c>
      <c r="S14" s="82" t="s">
        <v>281</v>
      </c>
      <c r="T14" s="84">
        <v>0.45739999999999997</v>
      </c>
      <c r="U14" s="84">
        <v>0.21379999999999999</v>
      </c>
      <c r="V14" s="84">
        <v>0.31929999999999997</v>
      </c>
      <c r="W14" s="84">
        <v>0.38879999999999998</v>
      </c>
    </row>
    <row r="15" spans="1:23" hidden="1">
      <c r="A15" s="82" t="s">
        <v>282</v>
      </c>
      <c r="B15" s="84">
        <v>0.24260000000000001</v>
      </c>
      <c r="C15" s="84">
        <v>0.64739999999999998</v>
      </c>
      <c r="D15" s="84">
        <v>0.37430000000000002</v>
      </c>
      <c r="E15" s="84">
        <v>1.0200000000000001E-2</v>
      </c>
      <c r="G15" s="82" t="s">
        <v>282</v>
      </c>
      <c r="H15" s="84">
        <v>0.7258</v>
      </c>
      <c r="I15" s="84">
        <v>0.86780000000000002</v>
      </c>
      <c r="J15" s="84">
        <v>0.65720000000000001</v>
      </c>
      <c r="K15" s="84">
        <v>0.52359999999999995</v>
      </c>
      <c r="M15" s="82" t="s">
        <v>282</v>
      </c>
      <c r="N15" s="84">
        <v>0.18809999999999999</v>
      </c>
      <c r="O15" s="84">
        <v>0.12790000000000001</v>
      </c>
      <c r="P15" s="84">
        <v>0.20799999999999999</v>
      </c>
      <c r="Q15" s="84">
        <v>0.2258</v>
      </c>
      <c r="S15" s="82" t="s">
        <v>282</v>
      </c>
      <c r="T15" s="84">
        <v>0.3256</v>
      </c>
      <c r="U15" s="84">
        <v>0.16739999999999999</v>
      </c>
      <c r="V15" s="84">
        <v>0.2213</v>
      </c>
      <c r="W15" s="84">
        <v>0.38800000000000001</v>
      </c>
    </row>
    <row r="16" spans="1:23" hidden="1">
      <c r="A16" s="82" t="s">
        <v>283</v>
      </c>
      <c r="B16" s="84">
        <v>0.32819999999999999</v>
      </c>
      <c r="C16" s="84">
        <v>0.72170000000000001</v>
      </c>
      <c r="D16" s="84">
        <v>0.62409999999999999</v>
      </c>
      <c r="E16" s="84">
        <v>0.1356</v>
      </c>
      <c r="G16" s="82" t="s">
        <v>283</v>
      </c>
      <c r="H16" s="84">
        <v>0.75209999999999999</v>
      </c>
      <c r="I16" s="84">
        <v>0.87329999999999997</v>
      </c>
      <c r="J16" s="84">
        <v>0.68910000000000005</v>
      </c>
      <c r="K16" s="84">
        <v>0.61699999999999999</v>
      </c>
      <c r="M16" s="82" t="s">
        <v>283</v>
      </c>
      <c r="N16" s="84">
        <v>0.19170000000000001</v>
      </c>
      <c r="O16" s="84">
        <v>0.1143</v>
      </c>
      <c r="P16" s="84">
        <v>0.18740000000000001</v>
      </c>
      <c r="Q16" s="84">
        <v>0.22070000000000001</v>
      </c>
      <c r="S16" s="82" t="s">
        <v>283</v>
      </c>
      <c r="T16" s="84">
        <v>0.38569999999999999</v>
      </c>
      <c r="U16" s="84">
        <v>0.16739999999999999</v>
      </c>
      <c r="V16" s="84">
        <v>0.1462</v>
      </c>
      <c r="W16" s="84">
        <v>0.25030000000000002</v>
      </c>
    </row>
    <row r="17" spans="1:23" hidden="1">
      <c r="A17" s="82" t="s">
        <v>284</v>
      </c>
      <c r="B17" s="84">
        <v>0.40360000000000001</v>
      </c>
      <c r="C17" s="84">
        <v>0.80869999999999997</v>
      </c>
      <c r="D17" s="84">
        <v>0.59209999999999996</v>
      </c>
      <c r="E17" s="84">
        <v>0.29210000000000003</v>
      </c>
      <c r="G17" s="82" t="s">
        <v>284</v>
      </c>
      <c r="H17" s="84">
        <v>0.81020000000000003</v>
      </c>
      <c r="I17" s="84">
        <v>0.8498</v>
      </c>
      <c r="J17" s="84">
        <v>0.65500000000000003</v>
      </c>
      <c r="K17" s="84">
        <v>0.6129</v>
      </c>
      <c r="M17" s="82" t="s">
        <v>284</v>
      </c>
      <c r="N17" s="84">
        <v>0.28410000000000002</v>
      </c>
      <c r="O17" s="84">
        <v>9.6199999999999994E-2</v>
      </c>
      <c r="P17" s="84">
        <v>0.22720000000000001</v>
      </c>
      <c r="Q17" s="84">
        <v>0.28249999999999997</v>
      </c>
      <c r="S17" s="82" t="s">
        <v>284</v>
      </c>
      <c r="T17" s="84">
        <v>0.52900000000000003</v>
      </c>
      <c r="U17" s="84">
        <v>0.13739999999999999</v>
      </c>
      <c r="V17" s="84">
        <v>0.24790000000000001</v>
      </c>
      <c r="W17" s="84">
        <v>0.2089</v>
      </c>
    </row>
    <row r="18" spans="1:23" hidden="1">
      <c r="A18" s="82" t="s">
        <v>285</v>
      </c>
      <c r="B18" s="84">
        <v>0.48609999999999998</v>
      </c>
      <c r="C18" s="84">
        <v>0.73260000000000003</v>
      </c>
      <c r="D18" s="84">
        <v>0.56289999999999996</v>
      </c>
      <c r="E18" s="84">
        <v>0.29920000000000002</v>
      </c>
      <c r="G18" s="82" t="s">
        <v>285</v>
      </c>
      <c r="H18" s="84">
        <v>0.80159999999999998</v>
      </c>
      <c r="I18" s="84">
        <v>0.84930000000000005</v>
      </c>
      <c r="J18" s="84">
        <v>0.69730000000000003</v>
      </c>
      <c r="K18" s="84">
        <v>0.60529999999999995</v>
      </c>
      <c r="M18" s="82" t="s">
        <v>285</v>
      </c>
      <c r="N18" s="84">
        <v>0.34060000000000001</v>
      </c>
      <c r="O18" s="84">
        <v>0.11609999999999999</v>
      </c>
      <c r="P18" s="84">
        <v>0.19289999999999999</v>
      </c>
      <c r="Q18" s="84">
        <v>0.26490000000000002</v>
      </c>
      <c r="S18" s="82" t="s">
        <v>285</v>
      </c>
      <c r="T18" s="84">
        <v>0.58020000000000005</v>
      </c>
      <c r="U18" s="84">
        <v>0.16919999999999999</v>
      </c>
      <c r="V18" s="84">
        <v>0.23799999999999999</v>
      </c>
      <c r="W18" s="84">
        <v>0.20039999999999999</v>
      </c>
    </row>
    <row r="19" spans="1:23" hidden="1">
      <c r="A19" s="82" t="s">
        <v>286</v>
      </c>
      <c r="B19" s="84">
        <v>0.51829999999999998</v>
      </c>
      <c r="C19" s="84">
        <v>0.78129999999999999</v>
      </c>
      <c r="D19" s="84">
        <v>0.61719999999999997</v>
      </c>
      <c r="E19" s="84">
        <v>0.2964</v>
      </c>
      <c r="G19" s="82" t="s">
        <v>286</v>
      </c>
      <c r="H19" s="84">
        <v>0.80689999999999995</v>
      </c>
      <c r="I19" s="84">
        <v>0.84660000000000002</v>
      </c>
      <c r="J19" s="84">
        <v>0.66449999999999998</v>
      </c>
      <c r="K19" s="84">
        <v>0.59850000000000003</v>
      </c>
      <c r="M19" s="82" t="s">
        <v>286</v>
      </c>
      <c r="N19" s="84">
        <v>0.29970000000000002</v>
      </c>
      <c r="O19" s="84">
        <v>0.18340000000000001</v>
      </c>
      <c r="P19" s="84">
        <v>0.16450000000000001</v>
      </c>
      <c r="Q19" s="84">
        <v>0.21299999999999999</v>
      </c>
      <c r="S19" s="82" t="s">
        <v>286</v>
      </c>
      <c r="T19" s="84">
        <v>0.53969999999999996</v>
      </c>
      <c r="U19" s="84">
        <v>0.186</v>
      </c>
      <c r="V19" s="84">
        <v>0.28239999999999998</v>
      </c>
      <c r="W19" s="84">
        <v>0.19259999999999999</v>
      </c>
    </row>
    <row r="20" spans="1:23" hidden="1">
      <c r="A20" s="82" t="s">
        <v>287</v>
      </c>
      <c r="B20" s="84">
        <v>0.54300000000000004</v>
      </c>
      <c r="C20" s="84">
        <v>0.7742</v>
      </c>
      <c r="D20" s="84">
        <v>0.64970000000000006</v>
      </c>
      <c r="E20" s="84">
        <v>0.33479999999999999</v>
      </c>
      <c r="G20" s="82" t="s">
        <v>287</v>
      </c>
      <c r="H20" s="84">
        <v>0.81020000000000003</v>
      </c>
      <c r="I20" s="84">
        <v>0.8518</v>
      </c>
      <c r="J20" s="84">
        <v>0.69450000000000001</v>
      </c>
      <c r="K20" s="84">
        <v>0.61709999999999998</v>
      </c>
      <c r="M20" s="82" t="s">
        <v>287</v>
      </c>
      <c r="N20" s="84">
        <v>0.25890000000000002</v>
      </c>
      <c r="O20" s="84">
        <v>0.16450000000000001</v>
      </c>
      <c r="P20" s="84">
        <v>0.15809999999999999</v>
      </c>
      <c r="Q20" s="84">
        <v>0.20119999999999999</v>
      </c>
      <c r="S20" s="82" t="s">
        <v>287</v>
      </c>
      <c r="T20" s="84">
        <v>0.44479999999999997</v>
      </c>
      <c r="U20" s="84">
        <v>0.20039999999999999</v>
      </c>
      <c r="V20" s="84">
        <v>0.24679999999999999</v>
      </c>
      <c r="W20" s="84">
        <v>0.19489999999999999</v>
      </c>
    </row>
    <row r="21" spans="1:23" hidden="1">
      <c r="A21" s="82" t="s">
        <v>288</v>
      </c>
      <c r="B21" s="84">
        <v>0.51580000000000004</v>
      </c>
      <c r="C21" s="84">
        <v>0.76229999999999998</v>
      </c>
      <c r="D21" s="84">
        <v>0.66700000000000004</v>
      </c>
      <c r="E21" s="84">
        <v>0.34100000000000003</v>
      </c>
      <c r="G21" s="82" t="s">
        <v>288</v>
      </c>
      <c r="H21" s="84">
        <v>0.70889999999999997</v>
      </c>
      <c r="I21" s="84">
        <v>0.85309999999999997</v>
      </c>
      <c r="J21" s="84">
        <v>0.63580000000000003</v>
      </c>
      <c r="K21" s="84">
        <v>0.57050000000000001</v>
      </c>
      <c r="M21" s="82" t="s">
        <v>288</v>
      </c>
      <c r="N21" s="84">
        <v>0.25779999999999997</v>
      </c>
      <c r="O21" s="84">
        <v>0.14749999999999999</v>
      </c>
      <c r="P21" s="84">
        <v>0.15770000000000001</v>
      </c>
      <c r="Q21" s="84">
        <v>0.22370000000000001</v>
      </c>
      <c r="S21" s="82" t="s">
        <v>288</v>
      </c>
      <c r="T21" s="84">
        <v>0.45419999999999999</v>
      </c>
      <c r="U21" s="84">
        <v>0.218</v>
      </c>
      <c r="V21" s="84">
        <v>0.29899999999999999</v>
      </c>
      <c r="W21" s="84">
        <v>0.20330000000000001</v>
      </c>
    </row>
    <row r="22" spans="1:23" hidden="1">
      <c r="A22" s="82" t="s">
        <v>289</v>
      </c>
      <c r="B22" s="84">
        <v>0.47139999999999999</v>
      </c>
      <c r="C22" s="84">
        <v>0.67059999999999997</v>
      </c>
      <c r="D22" s="84">
        <v>0.32300000000000001</v>
      </c>
      <c r="E22" s="84">
        <v>0.19009999999999999</v>
      </c>
      <c r="G22" s="82" t="s">
        <v>289</v>
      </c>
      <c r="H22" s="84">
        <v>0.70809999999999995</v>
      </c>
      <c r="I22" s="84">
        <v>0.79159999999999997</v>
      </c>
      <c r="J22" s="84">
        <v>0.43530000000000002</v>
      </c>
      <c r="K22" s="84">
        <v>0.4027</v>
      </c>
      <c r="M22" s="82" t="s">
        <v>289</v>
      </c>
      <c r="N22" s="84">
        <v>0.26150000000000001</v>
      </c>
      <c r="O22" s="84">
        <v>0.15079999999999999</v>
      </c>
      <c r="P22" s="84">
        <v>0.16950000000000001</v>
      </c>
      <c r="Q22" s="84">
        <v>0.24049999999999999</v>
      </c>
      <c r="S22" s="82" t="s">
        <v>289</v>
      </c>
      <c r="T22" s="84">
        <v>0.51429999999999998</v>
      </c>
      <c r="U22" s="84">
        <v>0.2165</v>
      </c>
      <c r="V22" s="84">
        <v>0.3226</v>
      </c>
      <c r="W22" s="84">
        <v>0.2286</v>
      </c>
    </row>
    <row r="23" spans="1:23" hidden="1">
      <c r="A23" s="82" t="s">
        <v>290</v>
      </c>
      <c r="B23" s="84">
        <v>0.22500000000000001</v>
      </c>
      <c r="C23" s="84">
        <v>0.49659999999999999</v>
      </c>
      <c r="D23" s="84">
        <v>0</v>
      </c>
      <c r="E23" s="84">
        <v>0</v>
      </c>
      <c r="G23" s="82" t="s">
        <v>290</v>
      </c>
      <c r="H23" s="84">
        <v>0.48159999999999997</v>
      </c>
      <c r="I23" s="84">
        <v>0.64510000000000001</v>
      </c>
      <c r="J23" s="84">
        <v>9.06E-2</v>
      </c>
      <c r="K23" s="84">
        <v>0.10879999999999999</v>
      </c>
      <c r="M23" s="82" t="s">
        <v>290</v>
      </c>
      <c r="N23" s="84">
        <v>0.32540000000000002</v>
      </c>
      <c r="O23" s="84">
        <v>0.19789999999999999</v>
      </c>
      <c r="P23" s="84">
        <v>0.1704</v>
      </c>
      <c r="Q23" s="84">
        <v>0.25569999999999998</v>
      </c>
      <c r="S23" s="82" t="s">
        <v>290</v>
      </c>
      <c r="T23" s="84">
        <v>0.56100000000000005</v>
      </c>
      <c r="U23" s="84">
        <v>0.24660000000000001</v>
      </c>
      <c r="V23" s="84">
        <v>0.34499999999999997</v>
      </c>
      <c r="W23" s="84">
        <v>0.27250000000000002</v>
      </c>
    </row>
    <row r="24" spans="1:23" hidden="1">
      <c r="A24" s="82" t="s">
        <v>291</v>
      </c>
      <c r="B24" s="84">
        <v>0</v>
      </c>
      <c r="C24" s="84">
        <v>9.0499999999999997E-2</v>
      </c>
      <c r="D24" s="84">
        <v>0</v>
      </c>
      <c r="E24" s="84">
        <v>0</v>
      </c>
      <c r="G24" s="82" t="s">
        <v>291</v>
      </c>
      <c r="H24" s="84">
        <v>0.13569999999999999</v>
      </c>
      <c r="I24" s="84">
        <v>0.34079999999999999</v>
      </c>
      <c r="J24" s="84">
        <v>1E-4</v>
      </c>
      <c r="K24" s="84">
        <v>2.0000000000000001E-4</v>
      </c>
      <c r="M24" s="82" t="s">
        <v>291</v>
      </c>
      <c r="N24" s="84">
        <v>0.41039999999999999</v>
      </c>
      <c r="O24" s="84">
        <v>0.22650000000000001</v>
      </c>
      <c r="P24" s="84">
        <v>0.18890000000000001</v>
      </c>
      <c r="Q24" s="84">
        <v>0.31580000000000003</v>
      </c>
      <c r="S24" s="82" t="s">
        <v>291</v>
      </c>
      <c r="T24" s="84">
        <v>0.62919999999999998</v>
      </c>
      <c r="U24" s="84">
        <v>0.27689999999999998</v>
      </c>
      <c r="V24" s="84">
        <v>0.41899999999999998</v>
      </c>
      <c r="W24" s="84">
        <v>0.35749999999999998</v>
      </c>
    </row>
    <row r="25" spans="1:23" hidden="1">
      <c r="A25" s="82" t="s">
        <v>292</v>
      </c>
      <c r="B25" s="84">
        <v>0</v>
      </c>
      <c r="C25" s="84">
        <v>0</v>
      </c>
      <c r="D25" s="84">
        <v>0</v>
      </c>
      <c r="E25" s="84">
        <v>0</v>
      </c>
      <c r="G25" s="82" t="s">
        <v>292</v>
      </c>
      <c r="H25" s="84">
        <v>3.8999999999999998E-3</v>
      </c>
      <c r="I25" s="84">
        <v>4.1099999999999998E-2</v>
      </c>
      <c r="J25" s="84">
        <v>0</v>
      </c>
      <c r="K25" s="84">
        <v>0</v>
      </c>
      <c r="M25" s="82" t="s">
        <v>292</v>
      </c>
      <c r="N25" s="84">
        <v>0.43099999999999999</v>
      </c>
      <c r="O25" s="84">
        <v>0.25659999999999999</v>
      </c>
      <c r="P25" s="84">
        <v>0.2666</v>
      </c>
      <c r="Q25" s="84">
        <v>0.31619999999999998</v>
      </c>
      <c r="S25" s="82" t="s">
        <v>292</v>
      </c>
      <c r="T25" s="84">
        <v>0.73980000000000001</v>
      </c>
      <c r="U25" s="84">
        <v>0.39169999999999999</v>
      </c>
      <c r="V25" s="84">
        <v>0.41289999999999999</v>
      </c>
      <c r="W25" s="84">
        <v>0.46179999999999999</v>
      </c>
    </row>
    <row r="26" spans="1:23" hidden="1">
      <c r="A26" s="82" t="s">
        <v>293</v>
      </c>
      <c r="B26" s="84">
        <v>0</v>
      </c>
      <c r="C26" s="84">
        <v>0</v>
      </c>
      <c r="D26" s="84">
        <v>0</v>
      </c>
      <c r="E26" s="84">
        <v>0</v>
      </c>
      <c r="G26" s="82" t="s">
        <v>293</v>
      </c>
      <c r="H26" s="84">
        <v>0</v>
      </c>
      <c r="I26" s="84">
        <v>0</v>
      </c>
      <c r="J26" s="84">
        <v>0</v>
      </c>
      <c r="K26" s="84">
        <v>0</v>
      </c>
      <c r="M26" s="82" t="s">
        <v>293</v>
      </c>
      <c r="N26" s="84">
        <v>0.42820000000000003</v>
      </c>
      <c r="O26" s="84">
        <v>0.28179999999999999</v>
      </c>
      <c r="P26" s="84">
        <v>0.36249999999999999</v>
      </c>
      <c r="Q26" s="84">
        <v>0.31119999999999998</v>
      </c>
      <c r="S26" s="82" t="s">
        <v>293</v>
      </c>
      <c r="T26" s="84">
        <v>0.80210000000000004</v>
      </c>
      <c r="U26" s="84">
        <v>0.51390000000000002</v>
      </c>
      <c r="V26" s="84">
        <v>0.40910000000000002</v>
      </c>
      <c r="W26" s="84">
        <v>0.56240000000000001</v>
      </c>
    </row>
    <row r="27" spans="1:23" hidden="1">
      <c r="A27" s="82" t="s">
        <v>294</v>
      </c>
      <c r="B27" s="84">
        <v>0</v>
      </c>
      <c r="C27" s="84">
        <v>0</v>
      </c>
      <c r="D27" s="84">
        <v>0</v>
      </c>
      <c r="E27" s="84">
        <v>0</v>
      </c>
      <c r="G27" s="82" t="s">
        <v>294</v>
      </c>
      <c r="H27" s="84">
        <v>0</v>
      </c>
      <c r="I27" s="84">
        <v>0</v>
      </c>
      <c r="J27" s="84">
        <v>0</v>
      </c>
      <c r="K27" s="84">
        <v>0</v>
      </c>
      <c r="M27" s="82" t="s">
        <v>294</v>
      </c>
      <c r="N27" s="84">
        <v>0.48180000000000001</v>
      </c>
      <c r="O27" s="84">
        <v>0.26500000000000001</v>
      </c>
      <c r="P27" s="84">
        <v>0.3886</v>
      </c>
      <c r="Q27" s="84">
        <v>0.31440000000000001</v>
      </c>
      <c r="S27" s="82" t="s">
        <v>294</v>
      </c>
      <c r="T27" s="84">
        <v>0.76070000000000004</v>
      </c>
      <c r="U27" s="84">
        <v>0.50819999999999999</v>
      </c>
      <c r="V27" s="84">
        <v>0.44319999999999998</v>
      </c>
      <c r="W27" s="84">
        <v>0.5121</v>
      </c>
    </row>
    <row r="28" spans="1:23" hidden="1">
      <c r="A28" s="82" t="s">
        <v>295</v>
      </c>
      <c r="B28" s="84">
        <v>0</v>
      </c>
      <c r="C28" s="84">
        <v>0</v>
      </c>
      <c r="D28" s="84">
        <v>0</v>
      </c>
      <c r="E28" s="84">
        <v>0</v>
      </c>
      <c r="G28" s="82" t="s">
        <v>295</v>
      </c>
      <c r="H28" s="84">
        <v>0</v>
      </c>
      <c r="I28" s="84">
        <v>0</v>
      </c>
      <c r="J28" s="84">
        <v>0</v>
      </c>
      <c r="K28" s="84">
        <v>0</v>
      </c>
      <c r="M28" s="82" t="s">
        <v>295</v>
      </c>
      <c r="N28" s="84">
        <v>0.4783</v>
      </c>
      <c r="O28" s="84">
        <v>0.2656</v>
      </c>
      <c r="P28" s="84">
        <v>0.3574</v>
      </c>
      <c r="Q28" s="84">
        <v>0.32750000000000001</v>
      </c>
      <c r="S28" s="82" t="s">
        <v>295</v>
      </c>
      <c r="T28" s="84">
        <v>0.74060000000000004</v>
      </c>
      <c r="U28" s="84">
        <v>0.48570000000000002</v>
      </c>
      <c r="V28" s="84">
        <v>0.46050000000000002</v>
      </c>
      <c r="W28" s="84">
        <v>0.46939999999999998</v>
      </c>
    </row>
    <row r="29" spans="1:23" hidden="1">
      <c r="A29" s="82" t="s">
        <v>296</v>
      </c>
      <c r="B29" s="84">
        <v>0</v>
      </c>
      <c r="C29" s="84">
        <v>0</v>
      </c>
      <c r="D29" s="84">
        <v>0</v>
      </c>
      <c r="E29" s="84">
        <v>0</v>
      </c>
      <c r="G29" s="82" t="s">
        <v>296</v>
      </c>
      <c r="H29" s="84">
        <v>0</v>
      </c>
      <c r="I29" s="84">
        <v>0</v>
      </c>
      <c r="J29" s="84">
        <v>0</v>
      </c>
      <c r="K29" s="84">
        <v>0</v>
      </c>
      <c r="M29" s="82" t="s">
        <v>296</v>
      </c>
      <c r="N29" s="84">
        <v>0.48899999999999999</v>
      </c>
      <c r="O29" s="84">
        <v>0.3226</v>
      </c>
      <c r="P29" s="84">
        <v>0.35930000000000001</v>
      </c>
      <c r="Q29" s="84">
        <v>0.29070000000000001</v>
      </c>
      <c r="S29" s="82" t="s">
        <v>296</v>
      </c>
      <c r="T29" s="84">
        <v>0.58460000000000001</v>
      </c>
      <c r="U29" s="84">
        <v>0.49170000000000003</v>
      </c>
      <c r="V29" s="84">
        <v>0.47449999999999998</v>
      </c>
      <c r="W29" s="84">
        <v>0.4103</v>
      </c>
    </row>
    <row r="30" spans="1:23" hidden="1">
      <c r="A30" s="115" t="s">
        <v>297</v>
      </c>
      <c r="B30" s="84">
        <v>0</v>
      </c>
      <c r="C30" s="84">
        <v>0</v>
      </c>
      <c r="D30" s="84">
        <v>0</v>
      </c>
      <c r="E30" s="84">
        <v>0</v>
      </c>
      <c r="G30" s="115" t="s">
        <v>297</v>
      </c>
      <c r="H30" s="84">
        <v>0</v>
      </c>
      <c r="I30" s="84">
        <v>0</v>
      </c>
      <c r="J30" s="84">
        <v>0</v>
      </c>
      <c r="K30" s="84">
        <v>0</v>
      </c>
      <c r="M30" s="115" t="s">
        <v>297</v>
      </c>
      <c r="N30" s="84">
        <v>0.45600000000000002</v>
      </c>
      <c r="O30" s="84">
        <v>0.31830000000000003</v>
      </c>
      <c r="P30" s="84">
        <v>0.40110000000000001</v>
      </c>
      <c r="Q30" s="84">
        <v>0.3196</v>
      </c>
      <c r="S30" s="115" t="s">
        <v>297</v>
      </c>
      <c r="T30" s="84">
        <v>0.6593</v>
      </c>
      <c r="U30" s="84">
        <v>0.5212</v>
      </c>
      <c r="V30" s="84">
        <v>0.40439999999999998</v>
      </c>
      <c r="W30" s="84">
        <v>0.38640000000000002</v>
      </c>
    </row>
    <row r="31" spans="1:23" hidden="1">
      <c r="A31" s="82" t="s">
        <v>298</v>
      </c>
      <c r="B31" s="84">
        <v>0</v>
      </c>
      <c r="C31" s="84">
        <v>0</v>
      </c>
      <c r="D31" s="84">
        <v>0</v>
      </c>
      <c r="E31" s="84">
        <v>0</v>
      </c>
      <c r="G31" s="82" t="s">
        <v>298</v>
      </c>
      <c r="H31" s="84">
        <v>0</v>
      </c>
      <c r="I31" s="84">
        <v>0</v>
      </c>
      <c r="J31" s="84">
        <v>0</v>
      </c>
      <c r="K31" s="84">
        <v>0</v>
      </c>
      <c r="M31" s="82" t="s">
        <v>298</v>
      </c>
      <c r="N31" s="84">
        <v>0.44750000000000001</v>
      </c>
      <c r="O31" s="84">
        <v>0.25840000000000002</v>
      </c>
      <c r="P31" s="84">
        <v>0.3881</v>
      </c>
      <c r="Q31" s="84">
        <v>0.28999999999999998</v>
      </c>
      <c r="S31" s="82" t="s">
        <v>298</v>
      </c>
      <c r="T31" s="84">
        <v>0.64019999999999999</v>
      </c>
      <c r="U31" s="84">
        <v>0.46400000000000002</v>
      </c>
      <c r="V31" s="84">
        <v>0.3664</v>
      </c>
      <c r="W31" s="84">
        <v>0.4249</v>
      </c>
    </row>
    <row r="32" spans="1:23" hidden="1">
      <c r="A32" s="82" t="s">
        <v>299</v>
      </c>
      <c r="B32" s="84">
        <v>0</v>
      </c>
      <c r="C32" s="84">
        <v>0</v>
      </c>
      <c r="D32" s="84">
        <v>0</v>
      </c>
      <c r="E32" s="84">
        <v>0</v>
      </c>
      <c r="G32" s="82" t="s">
        <v>299</v>
      </c>
      <c r="H32" s="84">
        <v>0</v>
      </c>
      <c r="I32" s="84">
        <v>0</v>
      </c>
      <c r="J32" s="84">
        <v>0</v>
      </c>
      <c r="K32" s="84">
        <v>0</v>
      </c>
      <c r="M32" s="82" t="s">
        <v>299</v>
      </c>
      <c r="N32" s="84">
        <v>0.46660000000000001</v>
      </c>
      <c r="O32" s="84">
        <v>0.24460000000000001</v>
      </c>
      <c r="P32" s="84">
        <v>0.35310000000000002</v>
      </c>
      <c r="Q32" s="84">
        <v>0.23</v>
      </c>
      <c r="S32" s="82" t="s">
        <v>299</v>
      </c>
      <c r="T32" s="84">
        <v>0.63529999999999998</v>
      </c>
      <c r="U32" s="84">
        <v>0.45850000000000002</v>
      </c>
      <c r="V32" s="84">
        <v>0.35870000000000002</v>
      </c>
      <c r="W32" s="84">
        <v>0.43709999999999999</v>
      </c>
    </row>
    <row r="33" spans="1:23" hidden="1">
      <c r="A33" s="82" t="s">
        <v>300</v>
      </c>
      <c r="B33" s="84">
        <v>0</v>
      </c>
      <c r="C33" s="84">
        <v>0</v>
      </c>
      <c r="D33" s="84">
        <v>0</v>
      </c>
      <c r="E33" s="84">
        <v>0</v>
      </c>
      <c r="G33" s="82" t="s">
        <v>300</v>
      </c>
      <c r="H33" s="84">
        <v>0</v>
      </c>
      <c r="I33" s="84">
        <v>0</v>
      </c>
      <c r="J33" s="84">
        <v>0</v>
      </c>
      <c r="K33" s="84">
        <v>0</v>
      </c>
      <c r="M33" s="82" t="s">
        <v>300</v>
      </c>
      <c r="N33" s="84">
        <v>0.43859999999999999</v>
      </c>
      <c r="O33" s="84">
        <v>0.26939999999999997</v>
      </c>
      <c r="P33" s="84">
        <v>0.35020000000000001</v>
      </c>
      <c r="Q33" s="84">
        <v>0.2092</v>
      </c>
      <c r="S33" s="82" t="s">
        <v>300</v>
      </c>
      <c r="T33" s="84">
        <v>0.61809999999999998</v>
      </c>
      <c r="U33" s="84">
        <v>0.4249</v>
      </c>
      <c r="V33" s="84">
        <v>0.37109999999999999</v>
      </c>
      <c r="W33" s="84">
        <v>0.42670000000000002</v>
      </c>
    </row>
    <row r="34" spans="1:23" hidden="1">
      <c r="A34" s="82" t="s">
        <v>301</v>
      </c>
      <c r="B34" s="84">
        <v>0</v>
      </c>
      <c r="C34" s="84">
        <v>0</v>
      </c>
      <c r="D34" s="84">
        <v>0</v>
      </c>
      <c r="E34" s="84">
        <v>0</v>
      </c>
      <c r="G34" s="82" t="s">
        <v>301</v>
      </c>
      <c r="H34" s="84">
        <v>0</v>
      </c>
      <c r="I34" s="84">
        <v>0</v>
      </c>
      <c r="J34" s="84">
        <v>0</v>
      </c>
      <c r="K34" s="84">
        <v>0</v>
      </c>
      <c r="M34" s="82" t="s">
        <v>301</v>
      </c>
      <c r="N34" s="84">
        <v>0.39950000000000002</v>
      </c>
      <c r="O34" s="84">
        <v>0.25590000000000002</v>
      </c>
      <c r="P34" s="84">
        <v>0.32629999999999998</v>
      </c>
      <c r="Q34" s="84">
        <v>0.22919999999999999</v>
      </c>
      <c r="S34" s="82" t="s">
        <v>301</v>
      </c>
      <c r="T34" s="84">
        <v>0.62180000000000002</v>
      </c>
      <c r="U34" s="84">
        <v>0.41420000000000001</v>
      </c>
      <c r="V34" s="84">
        <v>0.374</v>
      </c>
      <c r="W34" s="84">
        <v>0.4531</v>
      </c>
    </row>
    <row r="35" spans="1:23" hidden="1">
      <c r="A35" s="82" t="s">
        <v>302</v>
      </c>
      <c r="B35" s="84">
        <v>0</v>
      </c>
      <c r="C35" s="84">
        <v>0</v>
      </c>
      <c r="D35" s="84">
        <v>0</v>
      </c>
      <c r="E35" s="84">
        <v>0</v>
      </c>
      <c r="G35" s="82" t="s">
        <v>302</v>
      </c>
      <c r="H35" s="84">
        <v>6.9999999999999999E-4</v>
      </c>
      <c r="I35" s="84">
        <v>6.6E-3</v>
      </c>
      <c r="J35" s="84">
        <v>0</v>
      </c>
      <c r="K35" s="84">
        <v>0</v>
      </c>
      <c r="M35" s="82" t="s">
        <v>302</v>
      </c>
      <c r="N35" s="84">
        <v>0.3679</v>
      </c>
      <c r="O35" s="84">
        <v>0.26929999999999998</v>
      </c>
      <c r="P35" s="84">
        <v>0.28789999999999999</v>
      </c>
      <c r="Q35" s="84">
        <v>0.22209999999999999</v>
      </c>
      <c r="S35" s="82" t="s">
        <v>302</v>
      </c>
      <c r="T35" s="84">
        <v>0.66039999999999999</v>
      </c>
      <c r="U35" s="84">
        <v>0.37469999999999998</v>
      </c>
      <c r="V35" s="84">
        <v>0.36909999999999998</v>
      </c>
      <c r="W35" s="84">
        <v>0.45250000000000001</v>
      </c>
    </row>
    <row r="36" spans="1:23" hidden="1">
      <c r="A36" s="82" t="s">
        <v>303</v>
      </c>
      <c r="B36" s="84">
        <v>0</v>
      </c>
      <c r="C36" s="84">
        <v>0</v>
      </c>
      <c r="D36" s="84">
        <v>0</v>
      </c>
      <c r="E36" s="84">
        <v>0</v>
      </c>
      <c r="G36" s="82" t="s">
        <v>303</v>
      </c>
      <c r="H36" s="84">
        <v>9.5799999999999996E-2</v>
      </c>
      <c r="I36" s="84">
        <v>0.1847</v>
      </c>
      <c r="J36" s="84">
        <v>5.3E-3</v>
      </c>
      <c r="K36" s="84">
        <v>0</v>
      </c>
      <c r="M36" s="82" t="s">
        <v>303</v>
      </c>
      <c r="N36" s="84">
        <v>0.33450000000000002</v>
      </c>
      <c r="O36" s="84">
        <v>0.25290000000000001</v>
      </c>
      <c r="P36" s="84">
        <v>0.2757</v>
      </c>
      <c r="Q36" s="84">
        <v>0.23350000000000001</v>
      </c>
      <c r="S36" s="82" t="s">
        <v>303</v>
      </c>
      <c r="T36" s="84">
        <v>0.64249999999999996</v>
      </c>
      <c r="U36" s="84">
        <v>0.33139999999999997</v>
      </c>
      <c r="V36" s="84">
        <v>0.37159999999999999</v>
      </c>
      <c r="W36" s="84">
        <v>0.39460000000000001</v>
      </c>
    </row>
    <row r="37" spans="1:23" hidden="1">
      <c r="A37" s="82" t="s">
        <v>304</v>
      </c>
      <c r="B37" s="84">
        <v>0</v>
      </c>
      <c r="C37" s="84">
        <v>2.5600000000000001E-2</v>
      </c>
      <c r="D37" s="84">
        <v>0</v>
      </c>
      <c r="E37" s="84">
        <v>0</v>
      </c>
      <c r="G37" s="82" t="s">
        <v>304</v>
      </c>
      <c r="H37" s="84">
        <v>0.39539999999999997</v>
      </c>
      <c r="I37" s="84">
        <v>0.55769999999999997</v>
      </c>
      <c r="J37" s="84">
        <v>0.2447</v>
      </c>
      <c r="K37" s="84">
        <v>1.29E-2</v>
      </c>
      <c r="M37" s="82" t="s">
        <v>304</v>
      </c>
      <c r="N37" s="84">
        <v>0.25309999999999999</v>
      </c>
      <c r="O37" s="84">
        <v>0.19689999999999999</v>
      </c>
      <c r="P37" s="84">
        <v>0.27389999999999998</v>
      </c>
      <c r="Q37" s="84">
        <v>0.24829999999999999</v>
      </c>
      <c r="S37" s="82" t="s">
        <v>304</v>
      </c>
      <c r="T37" s="84">
        <v>0.54869999999999997</v>
      </c>
      <c r="U37" s="84">
        <v>0.26300000000000001</v>
      </c>
      <c r="V37" s="84">
        <v>0.33950000000000002</v>
      </c>
      <c r="W37" s="84">
        <v>0.38179999999999997</v>
      </c>
    </row>
    <row r="38" spans="1:23" hidden="1">
      <c r="A38" s="82" t="s">
        <v>305</v>
      </c>
      <c r="B38" s="84">
        <v>0.10630000000000001</v>
      </c>
      <c r="C38" s="84">
        <v>0.26050000000000001</v>
      </c>
      <c r="D38" s="84">
        <v>1.24E-2</v>
      </c>
      <c r="E38" s="84">
        <v>0</v>
      </c>
      <c r="G38" s="82" t="s">
        <v>305</v>
      </c>
      <c r="H38" s="84">
        <v>0.59709999999999996</v>
      </c>
      <c r="I38" s="84">
        <v>0.78710000000000002</v>
      </c>
      <c r="J38" s="84">
        <v>0.54630000000000001</v>
      </c>
      <c r="K38" s="84">
        <v>0.26340000000000002</v>
      </c>
      <c r="M38" s="82" t="s">
        <v>305</v>
      </c>
      <c r="N38" s="84">
        <v>0.19420000000000001</v>
      </c>
      <c r="O38" s="84">
        <v>0.14829999999999999</v>
      </c>
      <c r="P38" s="84">
        <v>0.27339999999999998</v>
      </c>
      <c r="Q38" s="84">
        <v>0.2717</v>
      </c>
      <c r="S38" s="82" t="s">
        <v>305</v>
      </c>
      <c r="T38" s="84">
        <v>0.45739999999999997</v>
      </c>
      <c r="U38" s="84">
        <v>0.21379999999999999</v>
      </c>
      <c r="V38" s="84">
        <v>0.31929999999999997</v>
      </c>
      <c r="W38" s="84">
        <v>0.38879999999999998</v>
      </c>
    </row>
    <row r="39" spans="1:23" hidden="1">
      <c r="A39" s="82" t="s">
        <v>306</v>
      </c>
      <c r="B39" s="84">
        <v>0.24260000000000001</v>
      </c>
      <c r="C39" s="84">
        <v>0.64739999999999998</v>
      </c>
      <c r="D39" s="84">
        <v>0.37430000000000002</v>
      </c>
      <c r="E39" s="84">
        <v>1.0200000000000001E-2</v>
      </c>
      <c r="G39" s="82" t="s">
        <v>306</v>
      </c>
      <c r="H39" s="84">
        <v>0.7258</v>
      </c>
      <c r="I39" s="84">
        <v>0.86780000000000002</v>
      </c>
      <c r="J39" s="84">
        <v>0.65720000000000001</v>
      </c>
      <c r="K39" s="84">
        <v>0.52359999999999995</v>
      </c>
      <c r="M39" s="82" t="s">
        <v>306</v>
      </c>
      <c r="N39" s="84">
        <v>0.18809999999999999</v>
      </c>
      <c r="O39" s="84">
        <v>0.12790000000000001</v>
      </c>
      <c r="P39" s="84">
        <v>0.20799999999999999</v>
      </c>
      <c r="Q39" s="84">
        <v>0.2258</v>
      </c>
      <c r="S39" s="82" t="s">
        <v>306</v>
      </c>
      <c r="T39" s="84">
        <v>0.3256</v>
      </c>
      <c r="U39" s="84">
        <v>0.16739999999999999</v>
      </c>
      <c r="V39" s="84">
        <v>0.2213</v>
      </c>
      <c r="W39" s="84">
        <v>0.38800000000000001</v>
      </c>
    </row>
    <row r="40" spans="1:23" hidden="1">
      <c r="A40" s="82" t="s">
        <v>307</v>
      </c>
      <c r="B40" s="84">
        <v>0.32819999999999999</v>
      </c>
      <c r="C40" s="84">
        <v>0.72170000000000001</v>
      </c>
      <c r="D40" s="84">
        <v>0.62409999999999999</v>
      </c>
      <c r="E40" s="84">
        <v>0.1356</v>
      </c>
      <c r="G40" s="82" t="s">
        <v>307</v>
      </c>
      <c r="H40" s="84">
        <v>0.75209999999999999</v>
      </c>
      <c r="I40" s="84">
        <v>0.87329999999999997</v>
      </c>
      <c r="J40" s="84">
        <v>0.68910000000000005</v>
      </c>
      <c r="K40" s="84">
        <v>0.61699999999999999</v>
      </c>
      <c r="M40" s="82" t="s">
        <v>307</v>
      </c>
      <c r="N40" s="84">
        <v>0.19170000000000001</v>
      </c>
      <c r="O40" s="84">
        <v>0.1143</v>
      </c>
      <c r="P40" s="84">
        <v>0.18740000000000001</v>
      </c>
      <c r="Q40" s="84">
        <v>0.22070000000000001</v>
      </c>
      <c r="S40" s="82" t="s">
        <v>307</v>
      </c>
      <c r="T40" s="84">
        <v>0.38569999999999999</v>
      </c>
      <c r="U40" s="84">
        <v>0.16739999999999999</v>
      </c>
      <c r="V40" s="84">
        <v>0.1462</v>
      </c>
      <c r="W40" s="84">
        <v>0.25030000000000002</v>
      </c>
    </row>
    <row r="41" spans="1:23" hidden="1">
      <c r="A41" s="82" t="s">
        <v>308</v>
      </c>
      <c r="B41" s="84">
        <v>0.40360000000000001</v>
      </c>
      <c r="C41" s="84">
        <v>0.80869999999999997</v>
      </c>
      <c r="D41" s="84">
        <v>0.59209999999999996</v>
      </c>
      <c r="E41" s="84">
        <v>0.29210000000000003</v>
      </c>
      <c r="G41" s="82" t="s">
        <v>308</v>
      </c>
      <c r="H41" s="84">
        <v>0.81020000000000003</v>
      </c>
      <c r="I41" s="84">
        <v>0.8498</v>
      </c>
      <c r="J41" s="84">
        <v>0.65500000000000003</v>
      </c>
      <c r="K41" s="84">
        <v>0.6129</v>
      </c>
      <c r="M41" s="82" t="s">
        <v>308</v>
      </c>
      <c r="N41" s="84">
        <v>0.28410000000000002</v>
      </c>
      <c r="O41" s="84">
        <v>9.6199999999999994E-2</v>
      </c>
      <c r="P41" s="84">
        <v>0.22720000000000001</v>
      </c>
      <c r="Q41" s="84">
        <v>0.28249999999999997</v>
      </c>
      <c r="S41" s="82" t="s">
        <v>308</v>
      </c>
      <c r="T41" s="84">
        <v>0.52900000000000003</v>
      </c>
      <c r="U41" s="84">
        <v>0.13739999999999999</v>
      </c>
      <c r="V41" s="84">
        <v>0.24790000000000001</v>
      </c>
      <c r="W41" s="84">
        <v>0.2089</v>
      </c>
    </row>
    <row r="42" spans="1:23" hidden="1">
      <c r="A42" s="82" t="s">
        <v>309</v>
      </c>
      <c r="B42" s="84">
        <v>0.48609999999999998</v>
      </c>
      <c r="C42" s="84">
        <v>0.73260000000000003</v>
      </c>
      <c r="D42" s="84">
        <v>0.56289999999999996</v>
      </c>
      <c r="E42" s="84">
        <v>0.29920000000000002</v>
      </c>
      <c r="G42" s="82" t="s">
        <v>309</v>
      </c>
      <c r="H42" s="84">
        <v>0.80159999999999998</v>
      </c>
      <c r="I42" s="84">
        <v>0.84930000000000005</v>
      </c>
      <c r="J42" s="84">
        <v>0.69730000000000003</v>
      </c>
      <c r="K42" s="84">
        <v>0.60529999999999995</v>
      </c>
      <c r="M42" s="82" t="s">
        <v>309</v>
      </c>
      <c r="N42" s="84">
        <v>0.34060000000000001</v>
      </c>
      <c r="O42" s="84">
        <v>0.11609999999999999</v>
      </c>
      <c r="P42" s="84">
        <v>0.19289999999999999</v>
      </c>
      <c r="Q42" s="84">
        <v>0.26490000000000002</v>
      </c>
      <c r="S42" s="82" t="s">
        <v>309</v>
      </c>
      <c r="T42" s="84">
        <v>0.58020000000000005</v>
      </c>
      <c r="U42" s="84">
        <v>0.16919999999999999</v>
      </c>
      <c r="V42" s="84">
        <v>0.23799999999999999</v>
      </c>
      <c r="W42" s="84">
        <v>0.20039999999999999</v>
      </c>
    </row>
    <row r="43" spans="1:23" hidden="1">
      <c r="A43" s="82" t="s">
        <v>310</v>
      </c>
      <c r="B43" s="84">
        <v>0.51829999999999998</v>
      </c>
      <c r="C43" s="84">
        <v>0.78129999999999999</v>
      </c>
      <c r="D43" s="84">
        <v>0.61719999999999997</v>
      </c>
      <c r="E43" s="84">
        <v>0.2964</v>
      </c>
      <c r="G43" s="82" t="s">
        <v>310</v>
      </c>
      <c r="H43" s="84">
        <v>0.80689999999999995</v>
      </c>
      <c r="I43" s="84">
        <v>0.84660000000000002</v>
      </c>
      <c r="J43" s="84">
        <v>0.66449999999999998</v>
      </c>
      <c r="K43" s="84">
        <v>0.59850000000000003</v>
      </c>
      <c r="M43" s="82" t="s">
        <v>310</v>
      </c>
      <c r="N43" s="84">
        <v>0.29970000000000002</v>
      </c>
      <c r="O43" s="84">
        <v>0.18340000000000001</v>
      </c>
      <c r="P43" s="84">
        <v>0.16450000000000001</v>
      </c>
      <c r="Q43" s="84">
        <v>0.21299999999999999</v>
      </c>
      <c r="S43" s="82" t="s">
        <v>310</v>
      </c>
      <c r="T43" s="84">
        <v>0.53969999999999996</v>
      </c>
      <c r="U43" s="84">
        <v>0.186</v>
      </c>
      <c r="V43" s="84">
        <v>0.28239999999999998</v>
      </c>
      <c r="W43" s="84">
        <v>0.19259999999999999</v>
      </c>
    </row>
    <row r="44" spans="1:23" hidden="1">
      <c r="A44" s="82" t="s">
        <v>311</v>
      </c>
      <c r="B44" s="84">
        <v>0.54300000000000004</v>
      </c>
      <c r="C44" s="84">
        <v>0.7742</v>
      </c>
      <c r="D44" s="84">
        <v>0.64970000000000006</v>
      </c>
      <c r="E44" s="84">
        <v>0.33479999999999999</v>
      </c>
      <c r="G44" s="82" t="s">
        <v>311</v>
      </c>
      <c r="H44" s="84">
        <v>0.81020000000000003</v>
      </c>
      <c r="I44" s="84">
        <v>0.8518</v>
      </c>
      <c r="J44" s="84">
        <v>0.69450000000000001</v>
      </c>
      <c r="K44" s="84">
        <v>0.61709999999999998</v>
      </c>
      <c r="M44" s="82" t="s">
        <v>311</v>
      </c>
      <c r="N44" s="84">
        <v>0.25890000000000002</v>
      </c>
      <c r="O44" s="84">
        <v>0.16450000000000001</v>
      </c>
      <c r="P44" s="84">
        <v>0.15809999999999999</v>
      </c>
      <c r="Q44" s="84">
        <v>0.20119999999999999</v>
      </c>
      <c r="S44" s="82" t="s">
        <v>311</v>
      </c>
      <c r="T44" s="84">
        <v>0.44479999999999997</v>
      </c>
      <c r="U44" s="84">
        <v>0.20039999999999999</v>
      </c>
      <c r="V44" s="84">
        <v>0.24679999999999999</v>
      </c>
      <c r="W44" s="84">
        <v>0.19489999999999999</v>
      </c>
    </row>
    <row r="45" spans="1:23" hidden="1">
      <c r="A45" s="82" t="s">
        <v>312</v>
      </c>
      <c r="B45" s="84">
        <v>0.51580000000000004</v>
      </c>
      <c r="C45" s="84">
        <v>0.76229999999999998</v>
      </c>
      <c r="D45" s="84">
        <v>0.66700000000000004</v>
      </c>
      <c r="E45" s="84">
        <v>0.34100000000000003</v>
      </c>
      <c r="G45" s="82" t="s">
        <v>312</v>
      </c>
      <c r="H45" s="84">
        <v>0.70889999999999997</v>
      </c>
      <c r="I45" s="84">
        <v>0.85309999999999997</v>
      </c>
      <c r="J45" s="84">
        <v>0.63580000000000003</v>
      </c>
      <c r="K45" s="84">
        <v>0.57050000000000001</v>
      </c>
      <c r="M45" s="82" t="s">
        <v>312</v>
      </c>
      <c r="N45" s="84">
        <v>0.25779999999999997</v>
      </c>
      <c r="O45" s="84">
        <v>0.14749999999999999</v>
      </c>
      <c r="P45" s="84">
        <v>0.15770000000000001</v>
      </c>
      <c r="Q45" s="84">
        <v>0.22370000000000001</v>
      </c>
      <c r="S45" s="82" t="s">
        <v>312</v>
      </c>
      <c r="T45" s="84">
        <v>0.45419999999999999</v>
      </c>
      <c r="U45" s="84">
        <v>0.218</v>
      </c>
      <c r="V45" s="84">
        <v>0.29899999999999999</v>
      </c>
      <c r="W45" s="84">
        <v>0.20330000000000001</v>
      </c>
    </row>
    <row r="46" spans="1:23" hidden="1">
      <c r="A46" s="82" t="s">
        <v>313</v>
      </c>
      <c r="B46" s="84">
        <v>0.47139999999999999</v>
      </c>
      <c r="C46" s="84">
        <v>0.67059999999999997</v>
      </c>
      <c r="D46" s="84">
        <v>0.32300000000000001</v>
      </c>
      <c r="E46" s="84">
        <v>0.19009999999999999</v>
      </c>
      <c r="G46" s="82" t="s">
        <v>313</v>
      </c>
      <c r="H46" s="84">
        <v>0.70809999999999995</v>
      </c>
      <c r="I46" s="84">
        <v>0.79159999999999997</v>
      </c>
      <c r="J46" s="84">
        <v>0.43530000000000002</v>
      </c>
      <c r="K46" s="84">
        <v>0.4027</v>
      </c>
      <c r="M46" s="82" t="s">
        <v>313</v>
      </c>
      <c r="N46" s="84">
        <v>0.26150000000000001</v>
      </c>
      <c r="O46" s="84">
        <v>0.15079999999999999</v>
      </c>
      <c r="P46" s="84">
        <v>0.16950000000000001</v>
      </c>
      <c r="Q46" s="84">
        <v>0.24049999999999999</v>
      </c>
      <c r="S46" s="82" t="s">
        <v>313</v>
      </c>
      <c r="T46" s="84">
        <v>0.51429999999999998</v>
      </c>
      <c r="U46" s="84">
        <v>0.2165</v>
      </c>
      <c r="V46" s="84">
        <v>0.3226</v>
      </c>
      <c r="W46" s="84">
        <v>0.2286</v>
      </c>
    </row>
    <row r="47" spans="1:23" hidden="1">
      <c r="A47" s="82" t="s">
        <v>314</v>
      </c>
      <c r="B47" s="84">
        <v>0.22500000000000001</v>
      </c>
      <c r="C47" s="84">
        <v>0.49659999999999999</v>
      </c>
      <c r="D47" s="84">
        <v>0</v>
      </c>
      <c r="E47" s="84">
        <v>0</v>
      </c>
      <c r="G47" s="82" t="s">
        <v>314</v>
      </c>
      <c r="H47" s="84">
        <v>0.48159999999999997</v>
      </c>
      <c r="I47" s="84">
        <v>0.64510000000000001</v>
      </c>
      <c r="J47" s="84">
        <v>9.06E-2</v>
      </c>
      <c r="K47" s="84">
        <v>0.10879999999999999</v>
      </c>
      <c r="M47" s="82" t="s">
        <v>314</v>
      </c>
      <c r="N47" s="84">
        <v>0.32540000000000002</v>
      </c>
      <c r="O47" s="84">
        <v>0.19789999999999999</v>
      </c>
      <c r="P47" s="84">
        <v>0.1704</v>
      </c>
      <c r="Q47" s="84">
        <v>0.25569999999999998</v>
      </c>
      <c r="S47" s="82" t="s">
        <v>314</v>
      </c>
      <c r="T47" s="84">
        <v>0.56100000000000005</v>
      </c>
      <c r="U47" s="84">
        <v>0.24660000000000001</v>
      </c>
      <c r="V47" s="84">
        <v>0.34499999999999997</v>
      </c>
      <c r="W47" s="84">
        <v>0.27250000000000002</v>
      </c>
    </row>
    <row r="48" spans="1:23" hidden="1">
      <c r="A48" s="82" t="s">
        <v>315</v>
      </c>
      <c r="B48" s="84">
        <v>0</v>
      </c>
      <c r="C48" s="84">
        <v>9.0499999999999997E-2</v>
      </c>
      <c r="D48" s="84">
        <v>0</v>
      </c>
      <c r="E48" s="84">
        <v>0</v>
      </c>
      <c r="G48" s="82" t="s">
        <v>315</v>
      </c>
      <c r="H48" s="84">
        <v>0.13569999999999999</v>
      </c>
      <c r="I48" s="84">
        <v>0.34079999999999999</v>
      </c>
      <c r="J48" s="84">
        <v>1E-4</v>
      </c>
      <c r="K48" s="84">
        <v>2.0000000000000001E-4</v>
      </c>
      <c r="M48" s="82" t="s">
        <v>315</v>
      </c>
      <c r="N48" s="84">
        <v>0.41039999999999999</v>
      </c>
      <c r="O48" s="84">
        <v>0.22650000000000001</v>
      </c>
      <c r="P48" s="84">
        <v>0.18890000000000001</v>
      </c>
      <c r="Q48" s="84">
        <v>0.31580000000000003</v>
      </c>
      <c r="S48" s="82" t="s">
        <v>315</v>
      </c>
      <c r="T48" s="84">
        <v>0.62919999999999998</v>
      </c>
      <c r="U48" s="84">
        <v>0.27689999999999998</v>
      </c>
      <c r="V48" s="84">
        <v>0.41899999999999998</v>
      </c>
      <c r="W48" s="84">
        <v>0.35749999999999998</v>
      </c>
    </row>
    <row r="49" spans="1:23" hidden="1">
      <c r="A49" s="82" t="s">
        <v>316</v>
      </c>
      <c r="B49" s="84">
        <v>0</v>
      </c>
      <c r="C49" s="84">
        <v>0</v>
      </c>
      <c r="D49" s="84">
        <v>0</v>
      </c>
      <c r="E49" s="84">
        <v>0</v>
      </c>
      <c r="G49" s="82" t="s">
        <v>316</v>
      </c>
      <c r="H49" s="84">
        <v>3.8999999999999998E-3</v>
      </c>
      <c r="I49" s="84">
        <v>4.1099999999999998E-2</v>
      </c>
      <c r="J49" s="84">
        <v>0</v>
      </c>
      <c r="K49" s="84">
        <v>0</v>
      </c>
      <c r="M49" s="82" t="s">
        <v>316</v>
      </c>
      <c r="N49" s="84">
        <v>0.43099999999999999</v>
      </c>
      <c r="O49" s="84">
        <v>0.25659999999999999</v>
      </c>
      <c r="P49" s="84">
        <v>0.2666</v>
      </c>
      <c r="Q49" s="84">
        <v>0.31619999999999998</v>
      </c>
      <c r="S49" s="82" t="s">
        <v>316</v>
      </c>
      <c r="T49" s="84">
        <v>0.73980000000000001</v>
      </c>
      <c r="U49" s="84">
        <v>0.39169999999999999</v>
      </c>
      <c r="V49" s="84">
        <v>0.41289999999999999</v>
      </c>
      <c r="W49" s="84">
        <v>0.46179999999999999</v>
      </c>
    </row>
    <row r="50" spans="1:23" hidden="1">
      <c r="A50" s="82" t="s">
        <v>317</v>
      </c>
      <c r="B50" s="84">
        <v>0</v>
      </c>
      <c r="C50" s="84">
        <v>0</v>
      </c>
      <c r="D50" s="84">
        <v>0</v>
      </c>
      <c r="E50" s="84">
        <v>0</v>
      </c>
      <c r="G50" s="82" t="s">
        <v>317</v>
      </c>
      <c r="H50" s="84">
        <v>0</v>
      </c>
      <c r="I50" s="84">
        <v>0</v>
      </c>
      <c r="J50" s="84">
        <v>0</v>
      </c>
      <c r="K50" s="84">
        <v>0</v>
      </c>
      <c r="M50" s="82" t="s">
        <v>317</v>
      </c>
      <c r="N50" s="84">
        <v>0.42820000000000003</v>
      </c>
      <c r="O50" s="84">
        <v>0.28179999999999999</v>
      </c>
      <c r="P50" s="84">
        <v>0.36249999999999999</v>
      </c>
      <c r="Q50" s="84">
        <v>0.31119999999999998</v>
      </c>
      <c r="S50" s="82" t="s">
        <v>317</v>
      </c>
      <c r="T50" s="84">
        <v>0.80210000000000004</v>
      </c>
      <c r="U50" s="84">
        <v>0.51390000000000002</v>
      </c>
      <c r="V50" s="84">
        <v>0.40910000000000002</v>
      </c>
      <c r="W50" s="84">
        <v>0.56240000000000001</v>
      </c>
    </row>
    <row r="51" spans="1:23" hidden="1">
      <c r="A51" s="82" t="s">
        <v>318</v>
      </c>
      <c r="B51" s="84">
        <v>0</v>
      </c>
      <c r="C51" s="84">
        <v>0</v>
      </c>
      <c r="D51" s="84">
        <v>0</v>
      </c>
      <c r="E51" s="84">
        <v>0</v>
      </c>
      <c r="G51" s="82" t="s">
        <v>318</v>
      </c>
      <c r="H51" s="84">
        <v>0</v>
      </c>
      <c r="I51" s="84">
        <v>0</v>
      </c>
      <c r="J51" s="84">
        <v>0</v>
      </c>
      <c r="K51" s="84">
        <v>0</v>
      </c>
      <c r="M51" s="82" t="s">
        <v>318</v>
      </c>
      <c r="N51" s="84">
        <v>0.48180000000000001</v>
      </c>
      <c r="O51" s="84">
        <v>0.26500000000000001</v>
      </c>
      <c r="P51" s="84">
        <v>0.3886</v>
      </c>
      <c r="Q51" s="84">
        <v>0.31440000000000001</v>
      </c>
      <c r="S51" s="82" t="s">
        <v>318</v>
      </c>
      <c r="T51" s="84">
        <v>0.76070000000000004</v>
      </c>
      <c r="U51" s="84">
        <v>0.50819999999999999</v>
      </c>
      <c r="V51" s="84">
        <v>0.44319999999999998</v>
      </c>
      <c r="W51" s="84">
        <v>0.5121</v>
      </c>
    </row>
    <row r="52" spans="1:23" hidden="1">
      <c r="A52" s="82" t="s">
        <v>319</v>
      </c>
      <c r="B52" s="84">
        <v>0</v>
      </c>
      <c r="C52" s="84">
        <v>0</v>
      </c>
      <c r="D52" s="84">
        <v>0</v>
      </c>
      <c r="E52" s="84">
        <v>0</v>
      </c>
      <c r="G52" s="82" t="s">
        <v>319</v>
      </c>
      <c r="H52" s="84">
        <v>0</v>
      </c>
      <c r="I52" s="84">
        <v>0</v>
      </c>
      <c r="J52" s="84">
        <v>0</v>
      </c>
      <c r="K52" s="84">
        <v>0</v>
      </c>
      <c r="M52" s="82" t="s">
        <v>319</v>
      </c>
      <c r="N52" s="84">
        <v>0.4783</v>
      </c>
      <c r="O52" s="84">
        <v>0.2656</v>
      </c>
      <c r="P52" s="84">
        <v>0.3574</v>
      </c>
      <c r="Q52" s="84">
        <v>0.32750000000000001</v>
      </c>
      <c r="S52" s="82" t="s">
        <v>319</v>
      </c>
      <c r="T52" s="84">
        <v>0.74060000000000004</v>
      </c>
      <c r="U52" s="84">
        <v>0.48570000000000002</v>
      </c>
      <c r="V52" s="84">
        <v>0.46050000000000002</v>
      </c>
      <c r="W52" s="84">
        <v>0.46939999999999998</v>
      </c>
    </row>
    <row r="53" spans="1:23" hidden="1">
      <c r="A53" s="82" t="s">
        <v>320</v>
      </c>
      <c r="B53" s="84">
        <v>0</v>
      </c>
      <c r="C53" s="84">
        <v>0</v>
      </c>
      <c r="D53" s="84">
        <v>0</v>
      </c>
      <c r="E53" s="84">
        <v>0</v>
      </c>
      <c r="G53" s="82" t="s">
        <v>320</v>
      </c>
      <c r="H53" s="84">
        <v>0</v>
      </c>
      <c r="I53" s="84">
        <v>0</v>
      </c>
      <c r="J53" s="84">
        <v>0</v>
      </c>
      <c r="K53" s="84">
        <v>0</v>
      </c>
      <c r="M53" s="82" t="s">
        <v>320</v>
      </c>
      <c r="N53" s="84">
        <v>0.48899999999999999</v>
      </c>
      <c r="O53" s="84">
        <v>0.3226</v>
      </c>
      <c r="P53" s="84">
        <v>0.35930000000000001</v>
      </c>
      <c r="Q53" s="84">
        <v>0.29070000000000001</v>
      </c>
      <c r="S53" s="82" t="s">
        <v>320</v>
      </c>
      <c r="T53" s="84">
        <v>0.58460000000000001</v>
      </c>
      <c r="U53" s="84">
        <v>0.49170000000000003</v>
      </c>
      <c r="V53" s="84">
        <v>0.47449999999999998</v>
      </c>
      <c r="W53" s="84">
        <v>0.4103</v>
      </c>
    </row>
    <row r="54" spans="1:23" hidden="1">
      <c r="A54" s="115" t="s">
        <v>321</v>
      </c>
      <c r="B54" s="84">
        <v>0</v>
      </c>
      <c r="C54" s="84">
        <v>0</v>
      </c>
      <c r="D54" s="84">
        <v>0</v>
      </c>
      <c r="E54" s="84">
        <v>0</v>
      </c>
      <c r="G54" s="115" t="s">
        <v>321</v>
      </c>
      <c r="H54" s="84">
        <v>0</v>
      </c>
      <c r="I54" s="84">
        <v>0</v>
      </c>
      <c r="J54" s="84">
        <v>0</v>
      </c>
      <c r="K54" s="84">
        <v>0</v>
      </c>
      <c r="M54" s="115" t="s">
        <v>321</v>
      </c>
      <c r="N54" s="84">
        <v>0.45600000000000002</v>
      </c>
      <c r="O54" s="84">
        <v>0.31830000000000003</v>
      </c>
      <c r="P54" s="84">
        <v>0.40110000000000001</v>
      </c>
      <c r="Q54" s="84">
        <v>0.3196</v>
      </c>
      <c r="S54" s="115" t="s">
        <v>321</v>
      </c>
      <c r="T54" s="84">
        <v>0.6593</v>
      </c>
      <c r="U54" s="84">
        <v>0.5212</v>
      </c>
      <c r="V54" s="84">
        <v>0.40439999999999998</v>
      </c>
      <c r="W54" s="84">
        <v>0.38640000000000002</v>
      </c>
    </row>
    <row r="55" spans="1:23" hidden="1">
      <c r="A55" s="82" t="s">
        <v>322</v>
      </c>
      <c r="B55" s="84">
        <v>0</v>
      </c>
      <c r="C55" s="84">
        <v>0</v>
      </c>
      <c r="D55" s="84">
        <v>0</v>
      </c>
      <c r="E55" s="84">
        <v>0</v>
      </c>
      <c r="G55" s="82" t="s">
        <v>322</v>
      </c>
      <c r="H55" s="84">
        <v>0</v>
      </c>
      <c r="I55" s="84">
        <v>0</v>
      </c>
      <c r="J55" s="84">
        <v>0</v>
      </c>
      <c r="K55" s="84">
        <v>0</v>
      </c>
      <c r="M55" s="82" t="s">
        <v>322</v>
      </c>
      <c r="N55" s="84">
        <v>0.44750000000000001</v>
      </c>
      <c r="O55" s="84">
        <v>0.25840000000000002</v>
      </c>
      <c r="P55" s="84">
        <v>0.3881</v>
      </c>
      <c r="Q55" s="84">
        <v>0.28999999999999998</v>
      </c>
      <c r="S55" s="82" t="s">
        <v>322</v>
      </c>
      <c r="T55" s="84">
        <v>0.64019999999999999</v>
      </c>
      <c r="U55" s="84">
        <v>0.46400000000000002</v>
      </c>
      <c r="V55" s="84">
        <v>0.3664</v>
      </c>
      <c r="W55" s="84">
        <v>0.4249</v>
      </c>
    </row>
    <row r="56" spans="1:23" hidden="1">
      <c r="A56" s="82" t="s">
        <v>323</v>
      </c>
      <c r="B56" s="84">
        <v>0</v>
      </c>
      <c r="C56" s="84">
        <v>0</v>
      </c>
      <c r="D56" s="84">
        <v>0</v>
      </c>
      <c r="E56" s="84">
        <v>0</v>
      </c>
      <c r="G56" s="82" t="s">
        <v>323</v>
      </c>
      <c r="H56" s="84">
        <v>0</v>
      </c>
      <c r="I56" s="84">
        <v>0</v>
      </c>
      <c r="J56" s="84">
        <v>0</v>
      </c>
      <c r="K56" s="84">
        <v>0</v>
      </c>
      <c r="M56" s="82" t="s">
        <v>323</v>
      </c>
      <c r="N56" s="84">
        <v>0.46660000000000001</v>
      </c>
      <c r="O56" s="84">
        <v>0.24460000000000001</v>
      </c>
      <c r="P56" s="84">
        <v>0.35310000000000002</v>
      </c>
      <c r="Q56" s="84">
        <v>0.23</v>
      </c>
      <c r="S56" s="82" t="s">
        <v>323</v>
      </c>
      <c r="T56" s="84">
        <v>0.63529999999999998</v>
      </c>
      <c r="U56" s="84">
        <v>0.45850000000000002</v>
      </c>
      <c r="V56" s="84">
        <v>0.35870000000000002</v>
      </c>
      <c r="W56" s="84">
        <v>0.43709999999999999</v>
      </c>
    </row>
    <row r="57" spans="1:23" hidden="1">
      <c r="A57" s="82" t="s">
        <v>324</v>
      </c>
      <c r="B57" s="84">
        <v>0</v>
      </c>
      <c r="C57" s="84">
        <v>0</v>
      </c>
      <c r="D57" s="84">
        <v>0</v>
      </c>
      <c r="E57" s="84">
        <v>0</v>
      </c>
      <c r="G57" s="82" t="s">
        <v>324</v>
      </c>
      <c r="H57" s="84">
        <v>0</v>
      </c>
      <c r="I57" s="84">
        <v>0</v>
      </c>
      <c r="J57" s="84">
        <v>0</v>
      </c>
      <c r="K57" s="84">
        <v>0</v>
      </c>
      <c r="M57" s="82" t="s">
        <v>324</v>
      </c>
      <c r="N57" s="84">
        <v>0.43859999999999999</v>
      </c>
      <c r="O57" s="84">
        <v>0.26939999999999997</v>
      </c>
      <c r="P57" s="84">
        <v>0.35020000000000001</v>
      </c>
      <c r="Q57" s="84">
        <v>0.2092</v>
      </c>
      <c r="S57" s="82" t="s">
        <v>324</v>
      </c>
      <c r="T57" s="84">
        <v>0.61809999999999998</v>
      </c>
      <c r="U57" s="84">
        <v>0.4249</v>
      </c>
      <c r="V57" s="84">
        <v>0.37109999999999999</v>
      </c>
      <c r="W57" s="84">
        <v>0.42670000000000002</v>
      </c>
    </row>
    <row r="58" spans="1:23" hidden="1">
      <c r="A58" s="82" t="s">
        <v>325</v>
      </c>
      <c r="B58" s="84">
        <v>0</v>
      </c>
      <c r="C58" s="84">
        <v>0</v>
      </c>
      <c r="D58" s="84">
        <v>0</v>
      </c>
      <c r="E58" s="84">
        <v>0</v>
      </c>
      <c r="G58" s="82" t="s">
        <v>325</v>
      </c>
      <c r="H58" s="84">
        <v>0</v>
      </c>
      <c r="I58" s="84">
        <v>0</v>
      </c>
      <c r="J58" s="84">
        <v>0</v>
      </c>
      <c r="K58" s="84">
        <v>0</v>
      </c>
      <c r="M58" s="82" t="s">
        <v>325</v>
      </c>
      <c r="N58" s="84">
        <v>0.39950000000000002</v>
      </c>
      <c r="O58" s="84">
        <v>0.25590000000000002</v>
      </c>
      <c r="P58" s="84">
        <v>0.32629999999999998</v>
      </c>
      <c r="Q58" s="84">
        <v>0.22919999999999999</v>
      </c>
      <c r="S58" s="82" t="s">
        <v>325</v>
      </c>
      <c r="T58" s="84">
        <v>0.62180000000000002</v>
      </c>
      <c r="U58" s="84">
        <v>0.41420000000000001</v>
      </c>
      <c r="V58" s="84">
        <v>0.374</v>
      </c>
      <c r="W58" s="84">
        <v>0.4531</v>
      </c>
    </row>
    <row r="59" spans="1:23" hidden="1">
      <c r="A59" s="82" t="s">
        <v>326</v>
      </c>
      <c r="B59" s="84">
        <v>0</v>
      </c>
      <c r="C59" s="84">
        <v>0</v>
      </c>
      <c r="D59" s="84">
        <v>0</v>
      </c>
      <c r="E59" s="84">
        <v>0</v>
      </c>
      <c r="G59" s="82" t="s">
        <v>326</v>
      </c>
      <c r="H59" s="84">
        <v>6.9999999999999999E-4</v>
      </c>
      <c r="I59" s="84">
        <v>6.6E-3</v>
      </c>
      <c r="J59" s="84">
        <v>0</v>
      </c>
      <c r="K59" s="84">
        <v>0</v>
      </c>
      <c r="M59" s="82" t="s">
        <v>326</v>
      </c>
      <c r="N59" s="84">
        <v>0.3679</v>
      </c>
      <c r="O59" s="84">
        <v>0.26929999999999998</v>
      </c>
      <c r="P59" s="84">
        <v>0.28789999999999999</v>
      </c>
      <c r="Q59" s="84">
        <v>0.22209999999999999</v>
      </c>
      <c r="S59" s="82" t="s">
        <v>326</v>
      </c>
      <c r="T59" s="84">
        <v>0.66039999999999999</v>
      </c>
      <c r="U59" s="84">
        <v>0.37469999999999998</v>
      </c>
      <c r="V59" s="84">
        <v>0.36909999999999998</v>
      </c>
      <c r="W59" s="84">
        <v>0.45250000000000001</v>
      </c>
    </row>
    <row r="60" spans="1:23" hidden="1">
      <c r="A60" s="82" t="s">
        <v>327</v>
      </c>
      <c r="B60" s="84">
        <v>0</v>
      </c>
      <c r="C60" s="84">
        <v>0</v>
      </c>
      <c r="D60" s="84">
        <v>0</v>
      </c>
      <c r="E60" s="84">
        <v>0</v>
      </c>
      <c r="G60" s="82" t="s">
        <v>327</v>
      </c>
      <c r="H60" s="84">
        <v>9.5799999999999996E-2</v>
      </c>
      <c r="I60" s="84">
        <v>0.1847</v>
      </c>
      <c r="J60" s="84">
        <v>5.3E-3</v>
      </c>
      <c r="K60" s="84">
        <v>0</v>
      </c>
      <c r="M60" s="82" t="s">
        <v>327</v>
      </c>
      <c r="N60" s="84">
        <v>0.33450000000000002</v>
      </c>
      <c r="O60" s="84">
        <v>0.25290000000000001</v>
      </c>
      <c r="P60" s="84">
        <v>0.2757</v>
      </c>
      <c r="Q60" s="84">
        <v>0.23350000000000001</v>
      </c>
      <c r="S60" s="82" t="s">
        <v>327</v>
      </c>
      <c r="T60" s="84">
        <v>0.64249999999999996</v>
      </c>
      <c r="U60" s="84">
        <v>0.33139999999999997</v>
      </c>
      <c r="V60" s="84">
        <v>0.37159999999999999</v>
      </c>
      <c r="W60" s="84">
        <v>0.39460000000000001</v>
      </c>
    </row>
    <row r="61" spans="1:23" hidden="1">
      <c r="A61" s="82" t="s">
        <v>328</v>
      </c>
      <c r="B61" s="84">
        <v>0</v>
      </c>
      <c r="C61" s="84">
        <v>2.5600000000000001E-2</v>
      </c>
      <c r="D61" s="84">
        <v>0</v>
      </c>
      <c r="E61" s="84">
        <v>0</v>
      </c>
      <c r="G61" s="82" t="s">
        <v>328</v>
      </c>
      <c r="H61" s="84">
        <v>0.39539999999999997</v>
      </c>
      <c r="I61" s="84">
        <v>0.55769999999999997</v>
      </c>
      <c r="J61" s="84">
        <v>0.2447</v>
      </c>
      <c r="K61" s="84">
        <v>1.29E-2</v>
      </c>
      <c r="M61" s="82" t="s">
        <v>328</v>
      </c>
      <c r="N61" s="84">
        <v>0.25309999999999999</v>
      </c>
      <c r="O61" s="84">
        <v>0.19689999999999999</v>
      </c>
      <c r="P61" s="84">
        <v>0.27389999999999998</v>
      </c>
      <c r="Q61" s="84">
        <v>0.24829999999999999</v>
      </c>
      <c r="S61" s="82" t="s">
        <v>328</v>
      </c>
      <c r="T61" s="84">
        <v>0.54869999999999997</v>
      </c>
      <c r="U61" s="84">
        <v>0.26300000000000001</v>
      </c>
      <c r="V61" s="84">
        <v>0.33950000000000002</v>
      </c>
      <c r="W61" s="84">
        <v>0.38179999999999997</v>
      </c>
    </row>
    <row r="62" spans="1:23" hidden="1">
      <c r="A62" s="82" t="s">
        <v>329</v>
      </c>
      <c r="B62" s="84">
        <v>0.10630000000000001</v>
      </c>
      <c r="C62" s="84">
        <v>0.26050000000000001</v>
      </c>
      <c r="D62" s="84">
        <v>1.24E-2</v>
      </c>
      <c r="E62" s="84">
        <v>0</v>
      </c>
      <c r="G62" s="82" t="s">
        <v>329</v>
      </c>
      <c r="H62" s="84">
        <v>0.59709999999999996</v>
      </c>
      <c r="I62" s="84">
        <v>0.78710000000000002</v>
      </c>
      <c r="J62" s="84">
        <v>0.54630000000000001</v>
      </c>
      <c r="K62" s="84">
        <v>0.26340000000000002</v>
      </c>
      <c r="M62" s="82" t="s">
        <v>329</v>
      </c>
      <c r="N62" s="84">
        <v>0.19420000000000001</v>
      </c>
      <c r="O62" s="84">
        <v>0.14829999999999999</v>
      </c>
      <c r="P62" s="84">
        <v>0.27339999999999998</v>
      </c>
      <c r="Q62" s="84">
        <v>0.2717</v>
      </c>
      <c r="S62" s="82" t="s">
        <v>329</v>
      </c>
      <c r="T62" s="84">
        <v>0.45739999999999997</v>
      </c>
      <c r="U62" s="84">
        <v>0.21379999999999999</v>
      </c>
      <c r="V62" s="84">
        <v>0.31929999999999997</v>
      </c>
      <c r="W62" s="84">
        <v>0.38879999999999998</v>
      </c>
    </row>
    <row r="63" spans="1:23" hidden="1">
      <c r="A63" s="82" t="s">
        <v>330</v>
      </c>
      <c r="B63" s="84">
        <v>0.24260000000000001</v>
      </c>
      <c r="C63" s="84">
        <v>0.64739999999999998</v>
      </c>
      <c r="D63" s="84">
        <v>0.37430000000000002</v>
      </c>
      <c r="E63" s="84">
        <v>1.0200000000000001E-2</v>
      </c>
      <c r="G63" s="82" t="s">
        <v>330</v>
      </c>
      <c r="H63" s="84">
        <v>0.7258</v>
      </c>
      <c r="I63" s="84">
        <v>0.86780000000000002</v>
      </c>
      <c r="J63" s="84">
        <v>0.65720000000000001</v>
      </c>
      <c r="K63" s="84">
        <v>0.52359999999999995</v>
      </c>
      <c r="M63" s="82" t="s">
        <v>330</v>
      </c>
      <c r="N63" s="84">
        <v>0.18809999999999999</v>
      </c>
      <c r="O63" s="84">
        <v>0.12790000000000001</v>
      </c>
      <c r="P63" s="84">
        <v>0.20799999999999999</v>
      </c>
      <c r="Q63" s="84">
        <v>0.2258</v>
      </c>
      <c r="S63" s="82" t="s">
        <v>330</v>
      </c>
      <c r="T63" s="84">
        <v>0.3256</v>
      </c>
      <c r="U63" s="84">
        <v>0.16739999999999999</v>
      </c>
      <c r="V63" s="84">
        <v>0.2213</v>
      </c>
      <c r="W63" s="84">
        <v>0.38800000000000001</v>
      </c>
    </row>
    <row r="64" spans="1:23" hidden="1">
      <c r="A64" s="82" t="s">
        <v>331</v>
      </c>
      <c r="B64" s="84">
        <v>0.32819999999999999</v>
      </c>
      <c r="C64" s="84">
        <v>0.72170000000000001</v>
      </c>
      <c r="D64" s="84">
        <v>0.62409999999999999</v>
      </c>
      <c r="E64" s="84">
        <v>0.1356</v>
      </c>
      <c r="G64" s="82" t="s">
        <v>331</v>
      </c>
      <c r="H64" s="84">
        <v>0.75209999999999999</v>
      </c>
      <c r="I64" s="84">
        <v>0.87329999999999997</v>
      </c>
      <c r="J64" s="84">
        <v>0.68910000000000005</v>
      </c>
      <c r="K64" s="84">
        <v>0.61699999999999999</v>
      </c>
      <c r="M64" s="82" t="s">
        <v>331</v>
      </c>
      <c r="N64" s="84">
        <v>0.19170000000000001</v>
      </c>
      <c r="O64" s="84">
        <v>0.1143</v>
      </c>
      <c r="P64" s="84">
        <v>0.18740000000000001</v>
      </c>
      <c r="Q64" s="84">
        <v>0.22070000000000001</v>
      </c>
      <c r="S64" s="82" t="s">
        <v>331</v>
      </c>
      <c r="T64" s="84">
        <v>0.38569999999999999</v>
      </c>
      <c r="U64" s="84">
        <v>0.16739999999999999</v>
      </c>
      <c r="V64" s="84">
        <v>0.1462</v>
      </c>
      <c r="W64" s="84">
        <v>0.25030000000000002</v>
      </c>
    </row>
    <row r="65" spans="1:23" hidden="1">
      <c r="A65" s="82" t="s">
        <v>332</v>
      </c>
      <c r="B65" s="84">
        <v>0.40360000000000001</v>
      </c>
      <c r="C65" s="84">
        <v>0.80869999999999997</v>
      </c>
      <c r="D65" s="84">
        <v>0.59209999999999996</v>
      </c>
      <c r="E65" s="84">
        <v>0.29210000000000003</v>
      </c>
      <c r="G65" s="82" t="s">
        <v>332</v>
      </c>
      <c r="H65" s="84">
        <v>0.81020000000000003</v>
      </c>
      <c r="I65" s="84">
        <v>0.8498</v>
      </c>
      <c r="J65" s="84">
        <v>0.65500000000000003</v>
      </c>
      <c r="K65" s="84">
        <v>0.6129</v>
      </c>
      <c r="M65" s="82" t="s">
        <v>332</v>
      </c>
      <c r="N65" s="84">
        <v>0.28410000000000002</v>
      </c>
      <c r="O65" s="84">
        <v>9.6199999999999994E-2</v>
      </c>
      <c r="P65" s="84">
        <v>0.22720000000000001</v>
      </c>
      <c r="Q65" s="84">
        <v>0.28249999999999997</v>
      </c>
      <c r="S65" s="82" t="s">
        <v>332</v>
      </c>
      <c r="T65" s="84">
        <v>0.52900000000000003</v>
      </c>
      <c r="U65" s="84">
        <v>0.13739999999999999</v>
      </c>
      <c r="V65" s="84">
        <v>0.24790000000000001</v>
      </c>
      <c r="W65" s="84">
        <v>0.2089</v>
      </c>
    </row>
    <row r="66" spans="1:23" hidden="1">
      <c r="A66" s="82" t="s">
        <v>333</v>
      </c>
      <c r="B66" s="84">
        <v>0.48609999999999998</v>
      </c>
      <c r="C66" s="84">
        <v>0.73260000000000003</v>
      </c>
      <c r="D66" s="84">
        <v>0.56289999999999996</v>
      </c>
      <c r="E66" s="84">
        <v>0.29920000000000002</v>
      </c>
      <c r="G66" s="82" t="s">
        <v>333</v>
      </c>
      <c r="H66" s="84">
        <v>0.80159999999999998</v>
      </c>
      <c r="I66" s="84">
        <v>0.84930000000000005</v>
      </c>
      <c r="J66" s="84">
        <v>0.69730000000000003</v>
      </c>
      <c r="K66" s="84">
        <v>0.60529999999999995</v>
      </c>
      <c r="M66" s="82" t="s">
        <v>333</v>
      </c>
      <c r="N66" s="84">
        <v>0.34060000000000001</v>
      </c>
      <c r="O66" s="84">
        <v>0.11609999999999999</v>
      </c>
      <c r="P66" s="84">
        <v>0.19289999999999999</v>
      </c>
      <c r="Q66" s="84">
        <v>0.26490000000000002</v>
      </c>
      <c r="S66" s="82" t="s">
        <v>333</v>
      </c>
      <c r="T66" s="84">
        <v>0.58020000000000005</v>
      </c>
      <c r="U66" s="84">
        <v>0.16919999999999999</v>
      </c>
      <c r="V66" s="84">
        <v>0.23799999999999999</v>
      </c>
      <c r="W66" s="84">
        <v>0.20039999999999999</v>
      </c>
    </row>
    <row r="67" spans="1:23" hidden="1">
      <c r="A67" s="82" t="s">
        <v>334</v>
      </c>
      <c r="B67" s="84">
        <v>0.51829999999999998</v>
      </c>
      <c r="C67" s="84">
        <v>0.78129999999999999</v>
      </c>
      <c r="D67" s="84">
        <v>0.61719999999999997</v>
      </c>
      <c r="E67" s="84">
        <v>0.2964</v>
      </c>
      <c r="G67" s="82" t="s">
        <v>334</v>
      </c>
      <c r="H67" s="84">
        <v>0.80689999999999995</v>
      </c>
      <c r="I67" s="84">
        <v>0.84660000000000002</v>
      </c>
      <c r="J67" s="84">
        <v>0.66449999999999998</v>
      </c>
      <c r="K67" s="84">
        <v>0.59850000000000003</v>
      </c>
      <c r="M67" s="82" t="s">
        <v>334</v>
      </c>
      <c r="N67" s="84">
        <v>0.29970000000000002</v>
      </c>
      <c r="O67" s="84">
        <v>0.18340000000000001</v>
      </c>
      <c r="P67" s="84">
        <v>0.16450000000000001</v>
      </c>
      <c r="Q67" s="84">
        <v>0.21299999999999999</v>
      </c>
      <c r="S67" s="82" t="s">
        <v>334</v>
      </c>
      <c r="T67" s="84">
        <v>0.53969999999999996</v>
      </c>
      <c r="U67" s="84">
        <v>0.186</v>
      </c>
      <c r="V67" s="84">
        <v>0.28239999999999998</v>
      </c>
      <c r="W67" s="84">
        <v>0.19259999999999999</v>
      </c>
    </row>
    <row r="68" spans="1:23" hidden="1">
      <c r="A68" s="82" t="s">
        <v>335</v>
      </c>
      <c r="B68" s="84">
        <v>0.54300000000000004</v>
      </c>
      <c r="C68" s="84">
        <v>0.7742</v>
      </c>
      <c r="D68" s="84">
        <v>0.64970000000000006</v>
      </c>
      <c r="E68" s="84">
        <v>0.33479999999999999</v>
      </c>
      <c r="G68" s="82" t="s">
        <v>335</v>
      </c>
      <c r="H68" s="84">
        <v>0.81020000000000003</v>
      </c>
      <c r="I68" s="84">
        <v>0.8518</v>
      </c>
      <c r="J68" s="84">
        <v>0.69450000000000001</v>
      </c>
      <c r="K68" s="84">
        <v>0.61709999999999998</v>
      </c>
      <c r="M68" s="82" t="s">
        <v>335</v>
      </c>
      <c r="N68" s="84">
        <v>0.25890000000000002</v>
      </c>
      <c r="O68" s="84">
        <v>0.16450000000000001</v>
      </c>
      <c r="P68" s="84">
        <v>0.15809999999999999</v>
      </c>
      <c r="Q68" s="84">
        <v>0.20119999999999999</v>
      </c>
      <c r="S68" s="82" t="s">
        <v>335</v>
      </c>
      <c r="T68" s="84">
        <v>0.44479999999999997</v>
      </c>
      <c r="U68" s="84">
        <v>0.20039999999999999</v>
      </c>
      <c r="V68" s="84">
        <v>0.24679999999999999</v>
      </c>
      <c r="W68" s="84">
        <v>0.19489999999999999</v>
      </c>
    </row>
    <row r="69" spans="1:23" hidden="1">
      <c r="A69" s="82" t="s">
        <v>336</v>
      </c>
      <c r="B69" s="84">
        <v>0.51580000000000004</v>
      </c>
      <c r="C69" s="84">
        <v>0.76229999999999998</v>
      </c>
      <c r="D69" s="84">
        <v>0.66700000000000004</v>
      </c>
      <c r="E69" s="84">
        <v>0.34100000000000003</v>
      </c>
      <c r="G69" s="82" t="s">
        <v>336</v>
      </c>
      <c r="H69" s="84">
        <v>0.70889999999999997</v>
      </c>
      <c r="I69" s="84">
        <v>0.85309999999999997</v>
      </c>
      <c r="J69" s="84">
        <v>0.63580000000000003</v>
      </c>
      <c r="K69" s="84">
        <v>0.57050000000000001</v>
      </c>
      <c r="M69" s="82" t="s">
        <v>336</v>
      </c>
      <c r="N69" s="84">
        <v>0.25779999999999997</v>
      </c>
      <c r="O69" s="84">
        <v>0.14749999999999999</v>
      </c>
      <c r="P69" s="84">
        <v>0.15770000000000001</v>
      </c>
      <c r="Q69" s="84">
        <v>0.22370000000000001</v>
      </c>
      <c r="S69" s="82" t="s">
        <v>336</v>
      </c>
      <c r="T69" s="84">
        <v>0.45419999999999999</v>
      </c>
      <c r="U69" s="84">
        <v>0.218</v>
      </c>
      <c r="V69" s="84">
        <v>0.29899999999999999</v>
      </c>
      <c r="W69" s="84">
        <v>0.20330000000000001</v>
      </c>
    </row>
    <row r="70" spans="1:23" hidden="1">
      <c r="A70" s="82" t="s">
        <v>337</v>
      </c>
      <c r="B70" s="84">
        <v>0.47139999999999999</v>
      </c>
      <c r="C70" s="84">
        <v>0.67059999999999997</v>
      </c>
      <c r="D70" s="84">
        <v>0.32300000000000001</v>
      </c>
      <c r="E70" s="84">
        <v>0.19009999999999999</v>
      </c>
      <c r="G70" s="82" t="s">
        <v>337</v>
      </c>
      <c r="H70" s="84">
        <v>0.70809999999999995</v>
      </c>
      <c r="I70" s="84">
        <v>0.79159999999999997</v>
      </c>
      <c r="J70" s="84">
        <v>0.43530000000000002</v>
      </c>
      <c r="K70" s="84">
        <v>0.4027</v>
      </c>
      <c r="M70" s="82" t="s">
        <v>337</v>
      </c>
      <c r="N70" s="84">
        <v>0.26150000000000001</v>
      </c>
      <c r="O70" s="84">
        <v>0.15079999999999999</v>
      </c>
      <c r="P70" s="84">
        <v>0.16950000000000001</v>
      </c>
      <c r="Q70" s="84">
        <v>0.24049999999999999</v>
      </c>
      <c r="S70" s="82" t="s">
        <v>337</v>
      </c>
      <c r="T70" s="84">
        <v>0.51429999999999998</v>
      </c>
      <c r="U70" s="84">
        <v>0.2165</v>
      </c>
      <c r="V70" s="84">
        <v>0.3226</v>
      </c>
      <c r="W70" s="84">
        <v>0.2286</v>
      </c>
    </row>
    <row r="71" spans="1:23" hidden="1">
      <c r="A71" s="82" t="s">
        <v>338</v>
      </c>
      <c r="B71" s="84">
        <v>0.22500000000000001</v>
      </c>
      <c r="C71" s="84">
        <v>0.49659999999999999</v>
      </c>
      <c r="D71" s="84">
        <v>0</v>
      </c>
      <c r="E71" s="84">
        <v>0</v>
      </c>
      <c r="G71" s="82" t="s">
        <v>338</v>
      </c>
      <c r="H71" s="84">
        <v>0.48159999999999997</v>
      </c>
      <c r="I71" s="84">
        <v>0.64510000000000001</v>
      </c>
      <c r="J71" s="84">
        <v>9.06E-2</v>
      </c>
      <c r="K71" s="84">
        <v>0.10879999999999999</v>
      </c>
      <c r="M71" s="82" t="s">
        <v>338</v>
      </c>
      <c r="N71" s="84">
        <v>0.32540000000000002</v>
      </c>
      <c r="O71" s="84">
        <v>0.19789999999999999</v>
      </c>
      <c r="P71" s="84">
        <v>0.1704</v>
      </c>
      <c r="Q71" s="84">
        <v>0.25569999999999998</v>
      </c>
      <c r="S71" s="82" t="s">
        <v>338</v>
      </c>
      <c r="T71" s="84">
        <v>0.56100000000000005</v>
      </c>
      <c r="U71" s="84">
        <v>0.24660000000000001</v>
      </c>
      <c r="V71" s="84">
        <v>0.34499999999999997</v>
      </c>
      <c r="W71" s="84">
        <v>0.27250000000000002</v>
      </c>
    </row>
    <row r="72" spans="1:23" hidden="1">
      <c r="A72" s="82" t="s">
        <v>339</v>
      </c>
      <c r="B72" s="84">
        <v>0</v>
      </c>
      <c r="C72" s="84">
        <v>9.0499999999999997E-2</v>
      </c>
      <c r="D72" s="84">
        <v>0</v>
      </c>
      <c r="E72" s="84">
        <v>0</v>
      </c>
      <c r="G72" s="82" t="s">
        <v>339</v>
      </c>
      <c r="H72" s="84">
        <v>0.13569999999999999</v>
      </c>
      <c r="I72" s="84">
        <v>0.34079999999999999</v>
      </c>
      <c r="J72" s="84">
        <v>1E-4</v>
      </c>
      <c r="K72" s="84">
        <v>2.0000000000000001E-4</v>
      </c>
      <c r="M72" s="82" t="s">
        <v>339</v>
      </c>
      <c r="N72" s="84">
        <v>0.41039999999999999</v>
      </c>
      <c r="O72" s="84">
        <v>0.22650000000000001</v>
      </c>
      <c r="P72" s="84">
        <v>0.18890000000000001</v>
      </c>
      <c r="Q72" s="84">
        <v>0.31580000000000003</v>
      </c>
      <c r="S72" s="82" t="s">
        <v>339</v>
      </c>
      <c r="T72" s="84">
        <v>0.62919999999999998</v>
      </c>
      <c r="U72" s="84">
        <v>0.27689999999999998</v>
      </c>
      <c r="V72" s="84">
        <v>0.41899999999999998</v>
      </c>
      <c r="W72" s="84">
        <v>0.35749999999999998</v>
      </c>
    </row>
    <row r="73" spans="1:23" hidden="1">
      <c r="A73" s="82" t="s">
        <v>340</v>
      </c>
      <c r="B73" s="84">
        <v>0</v>
      </c>
      <c r="C73" s="84">
        <v>0</v>
      </c>
      <c r="D73" s="84">
        <v>0</v>
      </c>
      <c r="E73" s="84">
        <v>0</v>
      </c>
      <c r="G73" s="82" t="s">
        <v>340</v>
      </c>
      <c r="H73" s="84">
        <v>3.8999999999999998E-3</v>
      </c>
      <c r="I73" s="84">
        <v>4.1099999999999998E-2</v>
      </c>
      <c r="J73" s="84">
        <v>0</v>
      </c>
      <c r="K73" s="84">
        <v>0</v>
      </c>
      <c r="M73" s="82" t="s">
        <v>340</v>
      </c>
      <c r="N73" s="84">
        <v>0.43099999999999999</v>
      </c>
      <c r="O73" s="84">
        <v>0.25659999999999999</v>
      </c>
      <c r="P73" s="84">
        <v>0.2666</v>
      </c>
      <c r="Q73" s="84">
        <v>0.31619999999999998</v>
      </c>
      <c r="S73" s="82" t="s">
        <v>340</v>
      </c>
      <c r="T73" s="84">
        <v>0.73980000000000001</v>
      </c>
      <c r="U73" s="84">
        <v>0.39169999999999999</v>
      </c>
      <c r="V73" s="84">
        <v>0.41289999999999999</v>
      </c>
      <c r="W73" s="84">
        <v>0.46179999999999999</v>
      </c>
    </row>
    <row r="74" spans="1:23" hidden="1">
      <c r="A74" s="82" t="s">
        <v>341</v>
      </c>
      <c r="B74" s="84">
        <v>0</v>
      </c>
      <c r="C74" s="84">
        <v>0</v>
      </c>
      <c r="D74" s="84">
        <v>0</v>
      </c>
      <c r="E74" s="84">
        <v>0</v>
      </c>
      <c r="G74" s="82" t="s">
        <v>341</v>
      </c>
      <c r="H74" s="84">
        <v>0</v>
      </c>
      <c r="I74" s="84">
        <v>0</v>
      </c>
      <c r="J74" s="84">
        <v>0</v>
      </c>
      <c r="K74" s="84">
        <v>0</v>
      </c>
      <c r="M74" s="82" t="s">
        <v>341</v>
      </c>
      <c r="N74" s="84">
        <v>0.42820000000000003</v>
      </c>
      <c r="O74" s="84">
        <v>0.28179999999999999</v>
      </c>
      <c r="P74" s="84">
        <v>0.36249999999999999</v>
      </c>
      <c r="Q74" s="84">
        <v>0.31119999999999998</v>
      </c>
      <c r="S74" s="82" t="s">
        <v>341</v>
      </c>
      <c r="T74" s="84">
        <v>0.80210000000000004</v>
      </c>
      <c r="U74" s="84">
        <v>0.51390000000000002</v>
      </c>
      <c r="V74" s="84">
        <v>0.40910000000000002</v>
      </c>
      <c r="W74" s="84">
        <v>0.56240000000000001</v>
      </c>
    </row>
    <row r="75" spans="1:23" hidden="1">
      <c r="A75" s="82" t="s">
        <v>342</v>
      </c>
      <c r="B75" s="84">
        <v>0</v>
      </c>
      <c r="C75" s="84">
        <v>0</v>
      </c>
      <c r="D75" s="84">
        <v>0</v>
      </c>
      <c r="E75" s="84">
        <v>0</v>
      </c>
      <c r="G75" s="82" t="s">
        <v>342</v>
      </c>
      <c r="H75" s="84">
        <v>0</v>
      </c>
      <c r="I75" s="84">
        <v>0</v>
      </c>
      <c r="J75" s="84">
        <v>0</v>
      </c>
      <c r="K75" s="84">
        <v>0</v>
      </c>
      <c r="M75" s="82" t="s">
        <v>342</v>
      </c>
      <c r="N75" s="84">
        <v>0.48180000000000001</v>
      </c>
      <c r="O75" s="84">
        <v>0.26500000000000001</v>
      </c>
      <c r="P75" s="84">
        <v>0.3886</v>
      </c>
      <c r="Q75" s="84">
        <v>0.31440000000000001</v>
      </c>
      <c r="S75" s="82" t="s">
        <v>342</v>
      </c>
      <c r="T75" s="84">
        <v>0.76070000000000004</v>
      </c>
      <c r="U75" s="84">
        <v>0.50819999999999999</v>
      </c>
      <c r="V75" s="84">
        <v>0.44319999999999998</v>
      </c>
      <c r="W75" s="84">
        <v>0.5121</v>
      </c>
    </row>
    <row r="76" spans="1:23" hidden="1">
      <c r="A76" s="82" t="s">
        <v>343</v>
      </c>
      <c r="B76" s="84">
        <v>0</v>
      </c>
      <c r="C76" s="84">
        <v>0</v>
      </c>
      <c r="D76" s="84">
        <v>0</v>
      </c>
      <c r="E76" s="84">
        <v>0</v>
      </c>
      <c r="G76" s="82" t="s">
        <v>343</v>
      </c>
      <c r="H76" s="84">
        <v>0</v>
      </c>
      <c r="I76" s="84">
        <v>0</v>
      </c>
      <c r="J76" s="84">
        <v>0</v>
      </c>
      <c r="K76" s="84">
        <v>0</v>
      </c>
      <c r="M76" s="82" t="s">
        <v>343</v>
      </c>
      <c r="N76" s="84">
        <v>0.4783</v>
      </c>
      <c r="O76" s="84">
        <v>0.2656</v>
      </c>
      <c r="P76" s="84">
        <v>0.3574</v>
      </c>
      <c r="Q76" s="84">
        <v>0.32750000000000001</v>
      </c>
      <c r="S76" s="82" t="s">
        <v>343</v>
      </c>
      <c r="T76" s="84">
        <v>0.74060000000000004</v>
      </c>
      <c r="U76" s="84">
        <v>0.48570000000000002</v>
      </c>
      <c r="V76" s="84">
        <v>0.46050000000000002</v>
      </c>
      <c r="W76" s="84">
        <v>0.46939999999999998</v>
      </c>
    </row>
    <row r="77" spans="1:23" hidden="1">
      <c r="A77" s="82" t="s">
        <v>344</v>
      </c>
      <c r="B77" s="84">
        <v>0</v>
      </c>
      <c r="C77" s="84">
        <v>0</v>
      </c>
      <c r="D77" s="84">
        <v>0</v>
      </c>
      <c r="E77" s="84">
        <v>0</v>
      </c>
      <c r="G77" s="82" t="s">
        <v>344</v>
      </c>
      <c r="H77" s="84">
        <v>0</v>
      </c>
      <c r="I77" s="84">
        <v>0</v>
      </c>
      <c r="J77" s="84">
        <v>0</v>
      </c>
      <c r="K77" s="84">
        <v>0</v>
      </c>
      <c r="M77" s="82" t="s">
        <v>344</v>
      </c>
      <c r="N77" s="84">
        <v>0.48899999999999999</v>
      </c>
      <c r="O77" s="84">
        <v>0.3226</v>
      </c>
      <c r="P77" s="84">
        <v>0.35930000000000001</v>
      </c>
      <c r="Q77" s="84">
        <v>0.29070000000000001</v>
      </c>
      <c r="S77" s="82" t="s">
        <v>344</v>
      </c>
      <c r="T77" s="84">
        <v>0.58460000000000001</v>
      </c>
      <c r="U77" s="84">
        <v>0.49170000000000003</v>
      </c>
      <c r="V77" s="84">
        <v>0.47449999999999998</v>
      </c>
      <c r="W77" s="84">
        <v>0.4103</v>
      </c>
    </row>
    <row r="78" spans="1:23" hidden="1">
      <c r="A78" s="115" t="s">
        <v>345</v>
      </c>
      <c r="B78" s="84">
        <v>0</v>
      </c>
      <c r="C78" s="84">
        <v>0</v>
      </c>
      <c r="D78" s="84">
        <v>0</v>
      </c>
      <c r="E78" s="84">
        <v>0</v>
      </c>
      <c r="G78" s="115" t="s">
        <v>345</v>
      </c>
      <c r="H78" s="84">
        <v>0</v>
      </c>
      <c r="I78" s="84">
        <v>0</v>
      </c>
      <c r="J78" s="84">
        <v>0</v>
      </c>
      <c r="K78" s="84">
        <v>0</v>
      </c>
      <c r="M78" s="115" t="s">
        <v>345</v>
      </c>
      <c r="N78" s="84">
        <v>0.45600000000000002</v>
      </c>
      <c r="O78" s="84">
        <v>0.31830000000000003</v>
      </c>
      <c r="P78" s="84">
        <v>0.40110000000000001</v>
      </c>
      <c r="Q78" s="84">
        <v>0.3196</v>
      </c>
      <c r="S78" s="115" t="s">
        <v>345</v>
      </c>
      <c r="T78" s="84">
        <v>0.6593</v>
      </c>
      <c r="U78" s="84">
        <v>0.5212</v>
      </c>
      <c r="V78" s="84">
        <v>0.40439999999999998</v>
      </c>
      <c r="W78" s="84">
        <v>0.38640000000000002</v>
      </c>
    </row>
    <row r="79" spans="1:23" hidden="1">
      <c r="A79" s="82" t="s">
        <v>346</v>
      </c>
      <c r="B79" s="84">
        <v>0</v>
      </c>
      <c r="C79" s="84">
        <v>0</v>
      </c>
      <c r="D79" s="84">
        <v>0</v>
      </c>
      <c r="E79" s="84">
        <v>0</v>
      </c>
      <c r="G79" s="82" t="s">
        <v>346</v>
      </c>
      <c r="H79" s="84">
        <v>0</v>
      </c>
      <c r="I79" s="84">
        <v>0</v>
      </c>
      <c r="J79" s="84">
        <v>0</v>
      </c>
      <c r="K79" s="84">
        <v>0</v>
      </c>
      <c r="M79" s="82" t="s">
        <v>346</v>
      </c>
      <c r="N79" s="84">
        <v>0.44750000000000001</v>
      </c>
      <c r="O79" s="84">
        <v>0.25840000000000002</v>
      </c>
      <c r="P79" s="84">
        <v>0.3881</v>
      </c>
      <c r="Q79" s="84">
        <v>0.28999999999999998</v>
      </c>
      <c r="S79" s="82" t="s">
        <v>346</v>
      </c>
      <c r="T79" s="84">
        <v>0.64019999999999999</v>
      </c>
      <c r="U79" s="84">
        <v>0.46400000000000002</v>
      </c>
      <c r="V79" s="84">
        <v>0.3664</v>
      </c>
      <c r="W79" s="84">
        <v>0.4249</v>
      </c>
    </row>
    <row r="80" spans="1:23" hidden="1">
      <c r="A80" s="82" t="s">
        <v>347</v>
      </c>
      <c r="B80" s="84">
        <v>0</v>
      </c>
      <c r="C80" s="84">
        <v>0</v>
      </c>
      <c r="D80" s="84">
        <v>0</v>
      </c>
      <c r="E80" s="84">
        <v>0</v>
      </c>
      <c r="G80" s="82" t="s">
        <v>347</v>
      </c>
      <c r="H80" s="84">
        <v>0</v>
      </c>
      <c r="I80" s="84">
        <v>0</v>
      </c>
      <c r="J80" s="84">
        <v>0</v>
      </c>
      <c r="K80" s="84">
        <v>0</v>
      </c>
      <c r="M80" s="82" t="s">
        <v>347</v>
      </c>
      <c r="N80" s="84">
        <v>0.46660000000000001</v>
      </c>
      <c r="O80" s="84">
        <v>0.24460000000000001</v>
      </c>
      <c r="P80" s="84">
        <v>0.35310000000000002</v>
      </c>
      <c r="Q80" s="84">
        <v>0.23</v>
      </c>
      <c r="S80" s="82" t="s">
        <v>347</v>
      </c>
      <c r="T80" s="84">
        <v>0.63529999999999998</v>
      </c>
      <c r="U80" s="84">
        <v>0.45850000000000002</v>
      </c>
      <c r="V80" s="84">
        <v>0.35870000000000002</v>
      </c>
      <c r="W80" s="84">
        <v>0.43709999999999999</v>
      </c>
    </row>
    <row r="81" spans="1:23" hidden="1">
      <c r="A81" s="82" t="s">
        <v>348</v>
      </c>
      <c r="B81" s="84">
        <v>0</v>
      </c>
      <c r="C81" s="84">
        <v>0</v>
      </c>
      <c r="D81" s="84">
        <v>0</v>
      </c>
      <c r="E81" s="84">
        <v>0</v>
      </c>
      <c r="G81" s="82" t="s">
        <v>348</v>
      </c>
      <c r="H81" s="84">
        <v>0</v>
      </c>
      <c r="I81" s="84">
        <v>0</v>
      </c>
      <c r="J81" s="84">
        <v>0</v>
      </c>
      <c r="K81" s="84">
        <v>0</v>
      </c>
      <c r="M81" s="82" t="s">
        <v>348</v>
      </c>
      <c r="N81" s="84">
        <v>0.43859999999999999</v>
      </c>
      <c r="O81" s="84">
        <v>0.26939999999999997</v>
      </c>
      <c r="P81" s="84">
        <v>0.35020000000000001</v>
      </c>
      <c r="Q81" s="84">
        <v>0.2092</v>
      </c>
      <c r="S81" s="82" t="s">
        <v>348</v>
      </c>
      <c r="T81" s="84">
        <v>0.61809999999999998</v>
      </c>
      <c r="U81" s="84">
        <v>0.4249</v>
      </c>
      <c r="V81" s="84">
        <v>0.37109999999999999</v>
      </c>
      <c r="W81" s="84">
        <v>0.42670000000000002</v>
      </c>
    </row>
    <row r="82" spans="1:23" hidden="1">
      <c r="A82" s="82" t="s">
        <v>349</v>
      </c>
      <c r="B82" s="84">
        <v>0</v>
      </c>
      <c r="C82" s="84">
        <v>0</v>
      </c>
      <c r="D82" s="84">
        <v>0</v>
      </c>
      <c r="E82" s="84">
        <v>0</v>
      </c>
      <c r="G82" s="82" t="s">
        <v>349</v>
      </c>
      <c r="H82" s="84">
        <v>0</v>
      </c>
      <c r="I82" s="84">
        <v>0</v>
      </c>
      <c r="J82" s="84">
        <v>0</v>
      </c>
      <c r="K82" s="84">
        <v>0</v>
      </c>
      <c r="M82" s="82" t="s">
        <v>349</v>
      </c>
      <c r="N82" s="84">
        <v>0.39950000000000002</v>
      </c>
      <c r="O82" s="84">
        <v>0.25590000000000002</v>
      </c>
      <c r="P82" s="84">
        <v>0.32629999999999998</v>
      </c>
      <c r="Q82" s="84">
        <v>0.22919999999999999</v>
      </c>
      <c r="S82" s="82" t="s">
        <v>349</v>
      </c>
      <c r="T82" s="84">
        <v>0.62180000000000002</v>
      </c>
      <c r="U82" s="84">
        <v>0.41420000000000001</v>
      </c>
      <c r="V82" s="84">
        <v>0.374</v>
      </c>
      <c r="W82" s="84">
        <v>0.4531</v>
      </c>
    </row>
    <row r="83" spans="1:23" hidden="1">
      <c r="A83" s="82" t="s">
        <v>350</v>
      </c>
      <c r="B83" s="84">
        <v>0</v>
      </c>
      <c r="C83" s="84">
        <v>0</v>
      </c>
      <c r="D83" s="84">
        <v>0</v>
      </c>
      <c r="E83" s="84">
        <v>0</v>
      </c>
      <c r="G83" s="82" t="s">
        <v>350</v>
      </c>
      <c r="H83" s="84">
        <v>6.9999999999999999E-4</v>
      </c>
      <c r="I83" s="84">
        <v>6.6E-3</v>
      </c>
      <c r="J83" s="84">
        <v>0</v>
      </c>
      <c r="K83" s="84">
        <v>0</v>
      </c>
      <c r="M83" s="82" t="s">
        <v>350</v>
      </c>
      <c r="N83" s="84">
        <v>0.3679</v>
      </c>
      <c r="O83" s="84">
        <v>0.26929999999999998</v>
      </c>
      <c r="P83" s="84">
        <v>0.28789999999999999</v>
      </c>
      <c r="Q83" s="84">
        <v>0.22209999999999999</v>
      </c>
      <c r="S83" s="82" t="s">
        <v>350</v>
      </c>
      <c r="T83" s="84">
        <v>0.66039999999999999</v>
      </c>
      <c r="U83" s="84">
        <v>0.37469999999999998</v>
      </c>
      <c r="V83" s="84">
        <v>0.36909999999999998</v>
      </c>
      <c r="W83" s="84">
        <v>0.45250000000000001</v>
      </c>
    </row>
    <row r="84" spans="1:23" hidden="1">
      <c r="A84" s="82" t="s">
        <v>351</v>
      </c>
      <c r="B84" s="84">
        <v>0</v>
      </c>
      <c r="C84" s="84">
        <v>0</v>
      </c>
      <c r="D84" s="84">
        <v>0</v>
      </c>
      <c r="E84" s="84">
        <v>0</v>
      </c>
      <c r="G84" s="82" t="s">
        <v>351</v>
      </c>
      <c r="H84" s="84">
        <v>9.5799999999999996E-2</v>
      </c>
      <c r="I84" s="84">
        <v>0.1847</v>
      </c>
      <c r="J84" s="84">
        <v>5.3E-3</v>
      </c>
      <c r="K84" s="84">
        <v>0</v>
      </c>
      <c r="M84" s="82" t="s">
        <v>351</v>
      </c>
      <c r="N84" s="84">
        <v>0.33450000000000002</v>
      </c>
      <c r="O84" s="84">
        <v>0.25290000000000001</v>
      </c>
      <c r="P84" s="84">
        <v>0.2757</v>
      </c>
      <c r="Q84" s="84">
        <v>0.23350000000000001</v>
      </c>
      <c r="S84" s="82" t="s">
        <v>351</v>
      </c>
      <c r="T84" s="84">
        <v>0.64249999999999996</v>
      </c>
      <c r="U84" s="84">
        <v>0.33139999999999997</v>
      </c>
      <c r="V84" s="84">
        <v>0.37159999999999999</v>
      </c>
      <c r="W84" s="84">
        <v>0.39460000000000001</v>
      </c>
    </row>
    <row r="85" spans="1:23" hidden="1">
      <c r="A85" s="82" t="s">
        <v>352</v>
      </c>
      <c r="B85" s="84">
        <v>0</v>
      </c>
      <c r="C85" s="84">
        <v>2.5600000000000001E-2</v>
      </c>
      <c r="D85" s="84">
        <v>0</v>
      </c>
      <c r="E85" s="84">
        <v>0</v>
      </c>
      <c r="G85" s="82" t="s">
        <v>352</v>
      </c>
      <c r="H85" s="84">
        <v>0.39539999999999997</v>
      </c>
      <c r="I85" s="84">
        <v>0.55769999999999997</v>
      </c>
      <c r="J85" s="84">
        <v>0.2447</v>
      </c>
      <c r="K85" s="84">
        <v>1.29E-2</v>
      </c>
      <c r="M85" s="82" t="s">
        <v>352</v>
      </c>
      <c r="N85" s="84">
        <v>0.25309999999999999</v>
      </c>
      <c r="O85" s="84">
        <v>0.19689999999999999</v>
      </c>
      <c r="P85" s="84">
        <v>0.27389999999999998</v>
      </c>
      <c r="Q85" s="84">
        <v>0.24829999999999999</v>
      </c>
      <c r="S85" s="82" t="s">
        <v>352</v>
      </c>
      <c r="T85" s="84">
        <v>0.54869999999999997</v>
      </c>
      <c r="U85" s="84">
        <v>0.26300000000000001</v>
      </c>
      <c r="V85" s="84">
        <v>0.33950000000000002</v>
      </c>
      <c r="W85" s="84">
        <v>0.38179999999999997</v>
      </c>
    </row>
    <row r="86" spans="1:23" hidden="1">
      <c r="A86" s="82" t="s">
        <v>353</v>
      </c>
      <c r="B86" s="84">
        <v>0.10630000000000001</v>
      </c>
      <c r="C86" s="84">
        <v>0.26050000000000001</v>
      </c>
      <c r="D86" s="84">
        <v>1.24E-2</v>
      </c>
      <c r="E86" s="84">
        <v>0</v>
      </c>
      <c r="G86" s="82" t="s">
        <v>353</v>
      </c>
      <c r="H86" s="84">
        <v>0.59709999999999996</v>
      </c>
      <c r="I86" s="84">
        <v>0.78710000000000002</v>
      </c>
      <c r="J86" s="84">
        <v>0.54630000000000001</v>
      </c>
      <c r="K86" s="84">
        <v>0.26340000000000002</v>
      </c>
      <c r="M86" s="82" t="s">
        <v>353</v>
      </c>
      <c r="N86" s="84">
        <v>0.19420000000000001</v>
      </c>
      <c r="O86" s="84">
        <v>0.14829999999999999</v>
      </c>
      <c r="P86" s="84">
        <v>0.27339999999999998</v>
      </c>
      <c r="Q86" s="84">
        <v>0.2717</v>
      </c>
      <c r="S86" s="82" t="s">
        <v>353</v>
      </c>
      <c r="T86" s="84">
        <v>0.45739999999999997</v>
      </c>
      <c r="U86" s="84">
        <v>0.21379999999999999</v>
      </c>
      <c r="V86" s="84">
        <v>0.31929999999999997</v>
      </c>
      <c r="W86" s="84">
        <v>0.38879999999999998</v>
      </c>
    </row>
    <row r="87" spans="1:23" hidden="1">
      <c r="A87" s="82" t="s">
        <v>354</v>
      </c>
      <c r="B87" s="84">
        <v>0.24260000000000001</v>
      </c>
      <c r="C87" s="84">
        <v>0.64739999999999998</v>
      </c>
      <c r="D87" s="84">
        <v>0.37430000000000002</v>
      </c>
      <c r="E87" s="84">
        <v>1.0200000000000001E-2</v>
      </c>
      <c r="G87" s="82" t="s">
        <v>354</v>
      </c>
      <c r="H87" s="84">
        <v>0.7258</v>
      </c>
      <c r="I87" s="84">
        <v>0.86780000000000002</v>
      </c>
      <c r="J87" s="84">
        <v>0.65720000000000001</v>
      </c>
      <c r="K87" s="84">
        <v>0.52359999999999995</v>
      </c>
      <c r="M87" s="82" t="s">
        <v>354</v>
      </c>
      <c r="N87" s="84">
        <v>0.18809999999999999</v>
      </c>
      <c r="O87" s="84">
        <v>0.12790000000000001</v>
      </c>
      <c r="P87" s="84">
        <v>0.20799999999999999</v>
      </c>
      <c r="Q87" s="84">
        <v>0.2258</v>
      </c>
      <c r="S87" s="82" t="s">
        <v>354</v>
      </c>
      <c r="T87" s="84">
        <v>0.3256</v>
      </c>
      <c r="U87" s="84">
        <v>0.16739999999999999</v>
      </c>
      <c r="V87" s="84">
        <v>0.2213</v>
      </c>
      <c r="W87" s="84">
        <v>0.38800000000000001</v>
      </c>
    </row>
    <row r="88" spans="1:23" hidden="1">
      <c r="A88" s="82" t="s">
        <v>355</v>
      </c>
      <c r="B88" s="84">
        <v>0.32819999999999999</v>
      </c>
      <c r="C88" s="84">
        <v>0.72170000000000001</v>
      </c>
      <c r="D88" s="84">
        <v>0.62409999999999999</v>
      </c>
      <c r="E88" s="84">
        <v>0.1356</v>
      </c>
      <c r="G88" s="82" t="s">
        <v>355</v>
      </c>
      <c r="H88" s="84">
        <v>0.75209999999999999</v>
      </c>
      <c r="I88" s="84">
        <v>0.87329999999999997</v>
      </c>
      <c r="J88" s="84">
        <v>0.68910000000000005</v>
      </c>
      <c r="K88" s="84">
        <v>0.61699999999999999</v>
      </c>
      <c r="M88" s="82" t="s">
        <v>355</v>
      </c>
      <c r="N88" s="84">
        <v>0.19170000000000001</v>
      </c>
      <c r="O88" s="84">
        <v>0.1143</v>
      </c>
      <c r="P88" s="84">
        <v>0.18740000000000001</v>
      </c>
      <c r="Q88" s="84">
        <v>0.22070000000000001</v>
      </c>
      <c r="S88" s="82" t="s">
        <v>355</v>
      </c>
      <c r="T88" s="84">
        <v>0.38569999999999999</v>
      </c>
      <c r="U88" s="84">
        <v>0.16739999999999999</v>
      </c>
      <c r="V88" s="84">
        <v>0.1462</v>
      </c>
      <c r="W88" s="84">
        <v>0.25030000000000002</v>
      </c>
    </row>
    <row r="89" spans="1:23" hidden="1">
      <c r="A89" s="82" t="s">
        <v>356</v>
      </c>
      <c r="B89" s="84">
        <v>0.40360000000000001</v>
      </c>
      <c r="C89" s="84">
        <v>0.80869999999999997</v>
      </c>
      <c r="D89" s="84">
        <v>0.59209999999999996</v>
      </c>
      <c r="E89" s="84">
        <v>0.29210000000000003</v>
      </c>
      <c r="G89" s="82" t="s">
        <v>356</v>
      </c>
      <c r="H89" s="84">
        <v>0.81020000000000003</v>
      </c>
      <c r="I89" s="84">
        <v>0.8498</v>
      </c>
      <c r="J89" s="84">
        <v>0.65500000000000003</v>
      </c>
      <c r="K89" s="84">
        <v>0.6129</v>
      </c>
      <c r="M89" s="82" t="s">
        <v>356</v>
      </c>
      <c r="N89" s="84">
        <v>0.28410000000000002</v>
      </c>
      <c r="O89" s="84">
        <v>9.6199999999999994E-2</v>
      </c>
      <c r="P89" s="84">
        <v>0.22720000000000001</v>
      </c>
      <c r="Q89" s="84">
        <v>0.28249999999999997</v>
      </c>
      <c r="S89" s="82" t="s">
        <v>356</v>
      </c>
      <c r="T89" s="84">
        <v>0.52900000000000003</v>
      </c>
      <c r="U89" s="84">
        <v>0.13739999999999999</v>
      </c>
      <c r="V89" s="84">
        <v>0.24790000000000001</v>
      </c>
      <c r="W89" s="84">
        <v>0.2089</v>
      </c>
    </row>
    <row r="90" spans="1:23" hidden="1">
      <c r="A90" s="82" t="s">
        <v>357</v>
      </c>
      <c r="B90" s="84">
        <v>0.48609999999999998</v>
      </c>
      <c r="C90" s="84">
        <v>0.73260000000000003</v>
      </c>
      <c r="D90" s="84">
        <v>0.56289999999999996</v>
      </c>
      <c r="E90" s="84">
        <v>0.29920000000000002</v>
      </c>
      <c r="G90" s="82" t="s">
        <v>357</v>
      </c>
      <c r="H90" s="84">
        <v>0.80159999999999998</v>
      </c>
      <c r="I90" s="84">
        <v>0.84930000000000005</v>
      </c>
      <c r="J90" s="84">
        <v>0.69730000000000003</v>
      </c>
      <c r="K90" s="84">
        <v>0.60529999999999995</v>
      </c>
      <c r="M90" s="82" t="s">
        <v>357</v>
      </c>
      <c r="N90" s="84">
        <v>0.34060000000000001</v>
      </c>
      <c r="O90" s="84">
        <v>0.11609999999999999</v>
      </c>
      <c r="P90" s="84">
        <v>0.19289999999999999</v>
      </c>
      <c r="Q90" s="84">
        <v>0.26490000000000002</v>
      </c>
      <c r="S90" s="82" t="s">
        <v>357</v>
      </c>
      <c r="T90" s="84">
        <v>0.58020000000000005</v>
      </c>
      <c r="U90" s="84">
        <v>0.16919999999999999</v>
      </c>
      <c r="V90" s="84">
        <v>0.23799999999999999</v>
      </c>
      <c r="W90" s="84">
        <v>0.20039999999999999</v>
      </c>
    </row>
    <row r="91" spans="1:23" hidden="1">
      <c r="A91" s="82" t="s">
        <v>358</v>
      </c>
      <c r="B91" s="84">
        <v>0.51829999999999998</v>
      </c>
      <c r="C91" s="84">
        <v>0.78129999999999999</v>
      </c>
      <c r="D91" s="84">
        <v>0.61719999999999997</v>
      </c>
      <c r="E91" s="84">
        <v>0.2964</v>
      </c>
      <c r="G91" s="82" t="s">
        <v>358</v>
      </c>
      <c r="H91" s="84">
        <v>0.80689999999999995</v>
      </c>
      <c r="I91" s="84">
        <v>0.84660000000000002</v>
      </c>
      <c r="J91" s="84">
        <v>0.66449999999999998</v>
      </c>
      <c r="K91" s="84">
        <v>0.59850000000000003</v>
      </c>
      <c r="M91" s="82" t="s">
        <v>358</v>
      </c>
      <c r="N91" s="84">
        <v>0.29970000000000002</v>
      </c>
      <c r="O91" s="84">
        <v>0.18340000000000001</v>
      </c>
      <c r="P91" s="84">
        <v>0.16450000000000001</v>
      </c>
      <c r="Q91" s="84">
        <v>0.21299999999999999</v>
      </c>
      <c r="S91" s="82" t="s">
        <v>358</v>
      </c>
      <c r="T91" s="84">
        <v>0.53969999999999996</v>
      </c>
      <c r="U91" s="84">
        <v>0.186</v>
      </c>
      <c r="V91" s="84">
        <v>0.28239999999999998</v>
      </c>
      <c r="W91" s="84">
        <v>0.19259999999999999</v>
      </c>
    </row>
    <row r="92" spans="1:23" hidden="1">
      <c r="A92" s="82" t="s">
        <v>359</v>
      </c>
      <c r="B92" s="84">
        <v>0.54300000000000004</v>
      </c>
      <c r="C92" s="84">
        <v>0.7742</v>
      </c>
      <c r="D92" s="84">
        <v>0.64970000000000006</v>
      </c>
      <c r="E92" s="84">
        <v>0.33479999999999999</v>
      </c>
      <c r="G92" s="82" t="s">
        <v>359</v>
      </c>
      <c r="H92" s="84">
        <v>0.81020000000000003</v>
      </c>
      <c r="I92" s="84">
        <v>0.8518</v>
      </c>
      <c r="J92" s="84">
        <v>0.69450000000000001</v>
      </c>
      <c r="K92" s="84">
        <v>0.61709999999999998</v>
      </c>
      <c r="M92" s="82" t="s">
        <v>359</v>
      </c>
      <c r="N92" s="84">
        <v>0.25890000000000002</v>
      </c>
      <c r="O92" s="84">
        <v>0.16450000000000001</v>
      </c>
      <c r="P92" s="84">
        <v>0.15809999999999999</v>
      </c>
      <c r="Q92" s="84">
        <v>0.20119999999999999</v>
      </c>
      <c r="S92" s="82" t="s">
        <v>359</v>
      </c>
      <c r="T92" s="84">
        <v>0.44479999999999997</v>
      </c>
      <c r="U92" s="84">
        <v>0.20039999999999999</v>
      </c>
      <c r="V92" s="84">
        <v>0.24679999999999999</v>
      </c>
      <c r="W92" s="84">
        <v>0.19489999999999999</v>
      </c>
    </row>
    <row r="93" spans="1:23" hidden="1">
      <c r="A93" s="82" t="s">
        <v>360</v>
      </c>
      <c r="B93" s="84">
        <v>0.51580000000000004</v>
      </c>
      <c r="C93" s="84">
        <v>0.76229999999999998</v>
      </c>
      <c r="D93" s="84">
        <v>0.66700000000000004</v>
      </c>
      <c r="E93" s="84">
        <v>0.34100000000000003</v>
      </c>
      <c r="G93" s="82" t="s">
        <v>360</v>
      </c>
      <c r="H93" s="84">
        <v>0.70889999999999997</v>
      </c>
      <c r="I93" s="84">
        <v>0.85309999999999997</v>
      </c>
      <c r="J93" s="84">
        <v>0.63580000000000003</v>
      </c>
      <c r="K93" s="84">
        <v>0.57050000000000001</v>
      </c>
      <c r="M93" s="82" t="s">
        <v>360</v>
      </c>
      <c r="N93" s="84">
        <v>0.25779999999999997</v>
      </c>
      <c r="O93" s="84">
        <v>0.14749999999999999</v>
      </c>
      <c r="P93" s="84">
        <v>0.15770000000000001</v>
      </c>
      <c r="Q93" s="84">
        <v>0.22370000000000001</v>
      </c>
      <c r="S93" s="82" t="s">
        <v>360</v>
      </c>
      <c r="T93" s="84">
        <v>0.45419999999999999</v>
      </c>
      <c r="U93" s="84">
        <v>0.218</v>
      </c>
      <c r="V93" s="84">
        <v>0.29899999999999999</v>
      </c>
      <c r="W93" s="84">
        <v>0.20330000000000001</v>
      </c>
    </row>
    <row r="94" spans="1:23" hidden="1">
      <c r="A94" s="82" t="s">
        <v>361</v>
      </c>
      <c r="B94" s="84">
        <v>0.47139999999999999</v>
      </c>
      <c r="C94" s="84">
        <v>0.67059999999999997</v>
      </c>
      <c r="D94" s="84">
        <v>0.32300000000000001</v>
      </c>
      <c r="E94" s="84">
        <v>0.19009999999999999</v>
      </c>
      <c r="G94" s="82" t="s">
        <v>361</v>
      </c>
      <c r="H94" s="84">
        <v>0.70809999999999995</v>
      </c>
      <c r="I94" s="84">
        <v>0.79159999999999997</v>
      </c>
      <c r="J94" s="84">
        <v>0.43530000000000002</v>
      </c>
      <c r="K94" s="84">
        <v>0.4027</v>
      </c>
      <c r="M94" s="82" t="s">
        <v>361</v>
      </c>
      <c r="N94" s="84">
        <v>0.26150000000000001</v>
      </c>
      <c r="O94" s="84">
        <v>0.15079999999999999</v>
      </c>
      <c r="P94" s="84">
        <v>0.16950000000000001</v>
      </c>
      <c r="Q94" s="84">
        <v>0.24049999999999999</v>
      </c>
      <c r="S94" s="82" t="s">
        <v>361</v>
      </c>
      <c r="T94" s="84">
        <v>0.51429999999999998</v>
      </c>
      <c r="U94" s="84">
        <v>0.2165</v>
      </c>
      <c r="V94" s="84">
        <v>0.3226</v>
      </c>
      <c r="W94" s="84">
        <v>0.2286</v>
      </c>
    </row>
    <row r="95" spans="1:23" hidden="1">
      <c r="A95" s="82" t="s">
        <v>362</v>
      </c>
      <c r="B95" s="84">
        <v>0.22500000000000001</v>
      </c>
      <c r="C95" s="84">
        <v>0.49659999999999999</v>
      </c>
      <c r="D95" s="84">
        <v>0</v>
      </c>
      <c r="E95" s="84">
        <v>0</v>
      </c>
      <c r="G95" s="82" t="s">
        <v>362</v>
      </c>
      <c r="H95" s="84">
        <v>0.48159999999999997</v>
      </c>
      <c r="I95" s="84">
        <v>0.64510000000000001</v>
      </c>
      <c r="J95" s="84">
        <v>9.06E-2</v>
      </c>
      <c r="K95" s="84">
        <v>0.10879999999999999</v>
      </c>
      <c r="M95" s="82" t="s">
        <v>362</v>
      </c>
      <c r="N95" s="84">
        <v>0.32540000000000002</v>
      </c>
      <c r="O95" s="84">
        <v>0.19789999999999999</v>
      </c>
      <c r="P95" s="84">
        <v>0.1704</v>
      </c>
      <c r="Q95" s="84">
        <v>0.25569999999999998</v>
      </c>
      <c r="S95" s="82" t="s">
        <v>362</v>
      </c>
      <c r="T95" s="84">
        <v>0.56100000000000005</v>
      </c>
      <c r="U95" s="84">
        <v>0.24660000000000001</v>
      </c>
      <c r="V95" s="84">
        <v>0.34499999999999997</v>
      </c>
      <c r="W95" s="84">
        <v>0.27250000000000002</v>
      </c>
    </row>
    <row r="96" spans="1:23" hidden="1">
      <c r="A96" s="82" t="s">
        <v>363</v>
      </c>
      <c r="B96" s="84">
        <v>0</v>
      </c>
      <c r="C96" s="84">
        <v>9.0499999999999997E-2</v>
      </c>
      <c r="D96" s="84">
        <v>0</v>
      </c>
      <c r="E96" s="84">
        <v>0</v>
      </c>
      <c r="G96" s="82" t="s">
        <v>363</v>
      </c>
      <c r="H96" s="84">
        <v>0.13569999999999999</v>
      </c>
      <c r="I96" s="84">
        <v>0.34079999999999999</v>
      </c>
      <c r="J96" s="84">
        <v>1E-4</v>
      </c>
      <c r="K96" s="84">
        <v>2.0000000000000001E-4</v>
      </c>
      <c r="M96" s="82" t="s">
        <v>363</v>
      </c>
      <c r="N96" s="84">
        <v>0.41039999999999999</v>
      </c>
      <c r="O96" s="84">
        <v>0.22650000000000001</v>
      </c>
      <c r="P96" s="84">
        <v>0.18890000000000001</v>
      </c>
      <c r="Q96" s="84">
        <v>0.31580000000000003</v>
      </c>
      <c r="S96" s="82" t="s">
        <v>363</v>
      </c>
      <c r="T96" s="84">
        <v>0.62919999999999998</v>
      </c>
      <c r="U96" s="84">
        <v>0.27689999999999998</v>
      </c>
      <c r="V96" s="84">
        <v>0.41899999999999998</v>
      </c>
      <c r="W96" s="84">
        <v>0.35749999999999998</v>
      </c>
    </row>
    <row r="97" spans="1:23" hidden="1">
      <c r="A97" s="82" t="s">
        <v>364</v>
      </c>
      <c r="B97" s="84">
        <v>0</v>
      </c>
      <c r="C97" s="84">
        <v>0</v>
      </c>
      <c r="D97" s="84">
        <v>0</v>
      </c>
      <c r="E97" s="84">
        <v>0</v>
      </c>
      <c r="G97" s="82" t="s">
        <v>364</v>
      </c>
      <c r="H97" s="84">
        <v>3.8999999999999998E-3</v>
      </c>
      <c r="I97" s="84">
        <v>4.1099999999999998E-2</v>
      </c>
      <c r="J97" s="84">
        <v>0</v>
      </c>
      <c r="K97" s="84">
        <v>0</v>
      </c>
      <c r="M97" s="82" t="s">
        <v>364</v>
      </c>
      <c r="N97" s="84">
        <v>0.43099999999999999</v>
      </c>
      <c r="O97" s="84">
        <v>0.25659999999999999</v>
      </c>
      <c r="P97" s="84">
        <v>0.2666</v>
      </c>
      <c r="Q97" s="84">
        <v>0.31619999999999998</v>
      </c>
      <c r="S97" s="82" t="s">
        <v>364</v>
      </c>
      <c r="T97" s="84">
        <v>0.73980000000000001</v>
      </c>
      <c r="U97" s="84">
        <v>0.39169999999999999</v>
      </c>
      <c r="V97" s="84">
        <v>0.41289999999999999</v>
      </c>
      <c r="W97" s="84">
        <v>0.46179999999999999</v>
      </c>
    </row>
    <row r="98" spans="1:23" hidden="1">
      <c r="A98" s="82" t="s">
        <v>365</v>
      </c>
      <c r="B98" s="84">
        <v>0</v>
      </c>
      <c r="C98" s="84">
        <v>0</v>
      </c>
      <c r="D98" s="84">
        <v>0</v>
      </c>
      <c r="E98" s="84">
        <v>0</v>
      </c>
      <c r="G98" s="82" t="s">
        <v>365</v>
      </c>
      <c r="H98" s="84">
        <v>0</v>
      </c>
      <c r="I98" s="84">
        <v>0</v>
      </c>
      <c r="J98" s="84">
        <v>0</v>
      </c>
      <c r="K98" s="84">
        <v>0</v>
      </c>
      <c r="M98" s="82" t="s">
        <v>365</v>
      </c>
      <c r="N98" s="84">
        <v>0.42820000000000003</v>
      </c>
      <c r="O98" s="84">
        <v>0.28179999999999999</v>
      </c>
      <c r="P98" s="84">
        <v>0.36249999999999999</v>
      </c>
      <c r="Q98" s="84">
        <v>0.31119999999999998</v>
      </c>
      <c r="S98" s="82" t="s">
        <v>365</v>
      </c>
      <c r="T98" s="84">
        <v>0.80210000000000004</v>
      </c>
      <c r="U98" s="84">
        <v>0.51390000000000002</v>
      </c>
      <c r="V98" s="84">
        <v>0.40910000000000002</v>
      </c>
      <c r="W98" s="84">
        <v>0.56240000000000001</v>
      </c>
    </row>
    <row r="99" spans="1:23" hidden="1">
      <c r="A99" s="82" t="s">
        <v>366</v>
      </c>
      <c r="B99" s="84">
        <v>0</v>
      </c>
      <c r="C99" s="84">
        <v>0</v>
      </c>
      <c r="D99" s="84">
        <v>0</v>
      </c>
      <c r="E99" s="84">
        <v>0</v>
      </c>
      <c r="G99" s="82" t="s">
        <v>366</v>
      </c>
      <c r="H99" s="84">
        <v>0</v>
      </c>
      <c r="I99" s="84">
        <v>0</v>
      </c>
      <c r="J99" s="84">
        <v>0</v>
      </c>
      <c r="K99" s="84">
        <v>0</v>
      </c>
      <c r="M99" s="82" t="s">
        <v>366</v>
      </c>
      <c r="N99" s="84">
        <v>0.48180000000000001</v>
      </c>
      <c r="O99" s="84">
        <v>0.26500000000000001</v>
      </c>
      <c r="P99" s="84">
        <v>0.3886</v>
      </c>
      <c r="Q99" s="84">
        <v>0.31440000000000001</v>
      </c>
      <c r="S99" s="82" t="s">
        <v>366</v>
      </c>
      <c r="T99" s="84">
        <v>0.76070000000000004</v>
      </c>
      <c r="U99" s="84">
        <v>0.50819999999999999</v>
      </c>
      <c r="V99" s="84">
        <v>0.44319999999999998</v>
      </c>
      <c r="W99" s="84">
        <v>0.5121</v>
      </c>
    </row>
    <row r="100" spans="1:23" hidden="1">
      <c r="A100" s="82" t="s">
        <v>367</v>
      </c>
      <c r="B100" s="84">
        <v>0</v>
      </c>
      <c r="C100" s="84">
        <v>0</v>
      </c>
      <c r="D100" s="84">
        <v>0</v>
      </c>
      <c r="E100" s="84">
        <v>0</v>
      </c>
      <c r="G100" s="82" t="s">
        <v>367</v>
      </c>
      <c r="H100" s="84">
        <v>0</v>
      </c>
      <c r="I100" s="84">
        <v>0</v>
      </c>
      <c r="J100" s="84">
        <v>0</v>
      </c>
      <c r="K100" s="84">
        <v>0</v>
      </c>
      <c r="M100" s="82" t="s">
        <v>367</v>
      </c>
      <c r="N100" s="84">
        <v>0.4783</v>
      </c>
      <c r="O100" s="84">
        <v>0.2656</v>
      </c>
      <c r="P100" s="84">
        <v>0.3574</v>
      </c>
      <c r="Q100" s="84">
        <v>0.32750000000000001</v>
      </c>
      <c r="S100" s="82" t="s">
        <v>367</v>
      </c>
      <c r="T100" s="84">
        <v>0.74060000000000004</v>
      </c>
      <c r="U100" s="84">
        <v>0.48570000000000002</v>
      </c>
      <c r="V100" s="84">
        <v>0.46050000000000002</v>
      </c>
      <c r="W100" s="84">
        <v>0.46939999999999998</v>
      </c>
    </row>
    <row r="101" spans="1:23" hidden="1">
      <c r="A101" s="82" t="s">
        <v>368</v>
      </c>
      <c r="B101" s="84">
        <v>0</v>
      </c>
      <c r="C101" s="84">
        <v>0</v>
      </c>
      <c r="D101" s="84">
        <v>0</v>
      </c>
      <c r="E101" s="84">
        <v>0</v>
      </c>
      <c r="G101" s="82" t="s">
        <v>368</v>
      </c>
      <c r="H101" s="84">
        <v>0</v>
      </c>
      <c r="I101" s="84">
        <v>0</v>
      </c>
      <c r="J101" s="84">
        <v>0</v>
      </c>
      <c r="K101" s="84">
        <v>0</v>
      </c>
      <c r="M101" s="82" t="s">
        <v>368</v>
      </c>
      <c r="N101" s="84">
        <v>0.48899999999999999</v>
      </c>
      <c r="O101" s="84">
        <v>0.3226</v>
      </c>
      <c r="P101" s="84">
        <v>0.35930000000000001</v>
      </c>
      <c r="Q101" s="84">
        <v>0.29070000000000001</v>
      </c>
      <c r="S101" s="82" t="s">
        <v>368</v>
      </c>
      <c r="T101" s="84">
        <v>0.58460000000000001</v>
      </c>
      <c r="U101" s="84">
        <v>0.49170000000000003</v>
      </c>
      <c r="V101" s="84">
        <v>0.47449999999999998</v>
      </c>
      <c r="W101" s="84">
        <v>0.4103</v>
      </c>
    </row>
    <row r="102" spans="1:23" hidden="1">
      <c r="A102" s="115" t="s">
        <v>369</v>
      </c>
      <c r="B102" s="84">
        <v>0</v>
      </c>
      <c r="C102" s="84">
        <v>0</v>
      </c>
      <c r="D102" s="84">
        <v>0</v>
      </c>
      <c r="E102" s="84">
        <v>0</v>
      </c>
      <c r="G102" s="115" t="s">
        <v>369</v>
      </c>
      <c r="H102" s="84">
        <v>0</v>
      </c>
      <c r="I102" s="84">
        <v>0</v>
      </c>
      <c r="J102" s="84">
        <v>0</v>
      </c>
      <c r="K102" s="84">
        <v>0</v>
      </c>
      <c r="M102" s="115" t="s">
        <v>369</v>
      </c>
      <c r="N102" s="84">
        <v>0.45600000000000002</v>
      </c>
      <c r="O102" s="84">
        <v>0.31830000000000003</v>
      </c>
      <c r="P102" s="84">
        <v>0.40110000000000001</v>
      </c>
      <c r="Q102" s="84">
        <v>0.3196</v>
      </c>
      <c r="S102" s="115" t="s">
        <v>369</v>
      </c>
      <c r="T102" s="84">
        <v>0.6593</v>
      </c>
      <c r="U102" s="84">
        <v>0.5212</v>
      </c>
      <c r="V102" s="84">
        <v>0.40439999999999998</v>
      </c>
      <c r="W102" s="84">
        <v>0.38640000000000002</v>
      </c>
    </row>
    <row r="103" spans="1:23" hidden="1">
      <c r="A103" s="82" t="s">
        <v>370</v>
      </c>
      <c r="B103" s="84">
        <v>0</v>
      </c>
      <c r="C103" s="84">
        <v>0</v>
      </c>
      <c r="D103" s="84">
        <v>0</v>
      </c>
      <c r="E103" s="84">
        <v>0</v>
      </c>
      <c r="G103" s="82" t="s">
        <v>370</v>
      </c>
      <c r="H103" s="84">
        <v>0</v>
      </c>
      <c r="I103" s="84">
        <v>0</v>
      </c>
      <c r="J103" s="84">
        <v>0</v>
      </c>
      <c r="K103" s="84">
        <v>0</v>
      </c>
      <c r="M103" s="82" t="s">
        <v>370</v>
      </c>
      <c r="N103" s="84">
        <v>0.44750000000000001</v>
      </c>
      <c r="O103" s="84">
        <v>0.25840000000000002</v>
      </c>
      <c r="P103" s="84">
        <v>0.3881</v>
      </c>
      <c r="Q103" s="84">
        <v>0.28999999999999998</v>
      </c>
      <c r="S103" s="82" t="s">
        <v>370</v>
      </c>
      <c r="T103" s="84">
        <v>0.64019999999999999</v>
      </c>
      <c r="U103" s="84">
        <v>0.46400000000000002</v>
      </c>
      <c r="V103" s="84">
        <v>0.3664</v>
      </c>
      <c r="W103" s="84">
        <v>0.4249</v>
      </c>
    </row>
    <row r="104" spans="1:23" hidden="1">
      <c r="A104" s="82" t="s">
        <v>371</v>
      </c>
      <c r="B104" s="84">
        <v>0</v>
      </c>
      <c r="C104" s="84">
        <v>0</v>
      </c>
      <c r="D104" s="84">
        <v>0</v>
      </c>
      <c r="E104" s="84">
        <v>0</v>
      </c>
      <c r="G104" s="82" t="s">
        <v>371</v>
      </c>
      <c r="H104" s="84">
        <v>0</v>
      </c>
      <c r="I104" s="84">
        <v>0</v>
      </c>
      <c r="J104" s="84">
        <v>0</v>
      </c>
      <c r="K104" s="84">
        <v>0</v>
      </c>
      <c r="M104" s="82" t="s">
        <v>371</v>
      </c>
      <c r="N104" s="84">
        <v>0.46660000000000001</v>
      </c>
      <c r="O104" s="84">
        <v>0.24460000000000001</v>
      </c>
      <c r="P104" s="84">
        <v>0.35310000000000002</v>
      </c>
      <c r="Q104" s="84">
        <v>0.23</v>
      </c>
      <c r="S104" s="82" t="s">
        <v>371</v>
      </c>
      <c r="T104" s="84">
        <v>0.63529999999999998</v>
      </c>
      <c r="U104" s="84">
        <v>0.45850000000000002</v>
      </c>
      <c r="V104" s="84">
        <v>0.35870000000000002</v>
      </c>
      <c r="W104" s="84">
        <v>0.43709999999999999</v>
      </c>
    </row>
    <row r="105" spans="1:23" hidden="1">
      <c r="A105" s="82" t="s">
        <v>372</v>
      </c>
      <c r="B105" s="84">
        <v>0</v>
      </c>
      <c r="C105" s="84">
        <v>0</v>
      </c>
      <c r="D105" s="84">
        <v>0</v>
      </c>
      <c r="E105" s="84">
        <v>0</v>
      </c>
      <c r="G105" s="82" t="s">
        <v>372</v>
      </c>
      <c r="H105" s="84">
        <v>0</v>
      </c>
      <c r="I105" s="84">
        <v>0</v>
      </c>
      <c r="J105" s="84">
        <v>0</v>
      </c>
      <c r="K105" s="84">
        <v>0</v>
      </c>
      <c r="M105" s="82" t="s">
        <v>372</v>
      </c>
      <c r="N105" s="84">
        <v>0.43859999999999999</v>
      </c>
      <c r="O105" s="84">
        <v>0.26939999999999997</v>
      </c>
      <c r="P105" s="84">
        <v>0.35020000000000001</v>
      </c>
      <c r="Q105" s="84">
        <v>0.2092</v>
      </c>
      <c r="S105" s="82" t="s">
        <v>372</v>
      </c>
      <c r="T105" s="84">
        <v>0.61809999999999998</v>
      </c>
      <c r="U105" s="84">
        <v>0.4249</v>
      </c>
      <c r="V105" s="84">
        <v>0.37109999999999999</v>
      </c>
      <c r="W105" s="84">
        <v>0.42670000000000002</v>
      </c>
    </row>
    <row r="106" spans="1:23" hidden="1">
      <c r="A106" s="82" t="s">
        <v>373</v>
      </c>
      <c r="B106" s="84">
        <v>0</v>
      </c>
      <c r="C106" s="84">
        <v>0</v>
      </c>
      <c r="D106" s="84">
        <v>0</v>
      </c>
      <c r="E106" s="84">
        <v>0</v>
      </c>
      <c r="G106" s="82" t="s">
        <v>373</v>
      </c>
      <c r="H106" s="84">
        <v>0</v>
      </c>
      <c r="I106" s="84">
        <v>0</v>
      </c>
      <c r="J106" s="84">
        <v>0</v>
      </c>
      <c r="K106" s="84">
        <v>0</v>
      </c>
      <c r="M106" s="82" t="s">
        <v>373</v>
      </c>
      <c r="N106" s="84">
        <v>0.39950000000000002</v>
      </c>
      <c r="O106" s="84">
        <v>0.25590000000000002</v>
      </c>
      <c r="P106" s="84">
        <v>0.32629999999999998</v>
      </c>
      <c r="Q106" s="84">
        <v>0.22919999999999999</v>
      </c>
      <c r="S106" s="82" t="s">
        <v>373</v>
      </c>
      <c r="T106" s="84">
        <v>0.62180000000000002</v>
      </c>
      <c r="U106" s="84">
        <v>0.41420000000000001</v>
      </c>
      <c r="V106" s="84">
        <v>0.374</v>
      </c>
      <c r="W106" s="84">
        <v>0.4531</v>
      </c>
    </row>
    <row r="107" spans="1:23" hidden="1">
      <c r="A107" s="82" t="s">
        <v>374</v>
      </c>
      <c r="B107" s="84">
        <v>0</v>
      </c>
      <c r="C107" s="84">
        <v>0</v>
      </c>
      <c r="D107" s="84">
        <v>0</v>
      </c>
      <c r="E107" s="84">
        <v>0</v>
      </c>
      <c r="G107" s="82" t="s">
        <v>374</v>
      </c>
      <c r="H107" s="84">
        <v>6.9999999999999999E-4</v>
      </c>
      <c r="I107" s="84">
        <v>6.6E-3</v>
      </c>
      <c r="J107" s="84">
        <v>0</v>
      </c>
      <c r="K107" s="84">
        <v>0</v>
      </c>
      <c r="M107" s="82" t="s">
        <v>374</v>
      </c>
      <c r="N107" s="84">
        <v>0.3679</v>
      </c>
      <c r="O107" s="84">
        <v>0.26929999999999998</v>
      </c>
      <c r="P107" s="84">
        <v>0.28789999999999999</v>
      </c>
      <c r="Q107" s="84">
        <v>0.22209999999999999</v>
      </c>
      <c r="S107" s="82" t="s">
        <v>374</v>
      </c>
      <c r="T107" s="84">
        <v>0.66039999999999999</v>
      </c>
      <c r="U107" s="84">
        <v>0.37469999999999998</v>
      </c>
      <c r="V107" s="84">
        <v>0.36909999999999998</v>
      </c>
      <c r="W107" s="84">
        <v>0.45250000000000001</v>
      </c>
    </row>
    <row r="108" spans="1:23" hidden="1">
      <c r="A108" s="82" t="s">
        <v>375</v>
      </c>
      <c r="B108" s="84">
        <v>0</v>
      </c>
      <c r="C108" s="84">
        <v>0</v>
      </c>
      <c r="D108" s="84">
        <v>0</v>
      </c>
      <c r="E108" s="84">
        <v>0</v>
      </c>
      <c r="G108" s="82" t="s">
        <v>375</v>
      </c>
      <c r="H108" s="84">
        <v>9.5799999999999996E-2</v>
      </c>
      <c r="I108" s="84">
        <v>0.1847</v>
      </c>
      <c r="J108" s="84">
        <v>5.3E-3</v>
      </c>
      <c r="K108" s="84">
        <v>0</v>
      </c>
      <c r="M108" s="82" t="s">
        <v>375</v>
      </c>
      <c r="N108" s="84">
        <v>0.33450000000000002</v>
      </c>
      <c r="O108" s="84">
        <v>0.25290000000000001</v>
      </c>
      <c r="P108" s="84">
        <v>0.2757</v>
      </c>
      <c r="Q108" s="84">
        <v>0.23350000000000001</v>
      </c>
      <c r="S108" s="82" t="s">
        <v>375</v>
      </c>
      <c r="T108" s="84">
        <v>0.64249999999999996</v>
      </c>
      <c r="U108" s="84">
        <v>0.33139999999999997</v>
      </c>
      <c r="V108" s="84">
        <v>0.37159999999999999</v>
      </c>
      <c r="W108" s="84">
        <v>0.39460000000000001</v>
      </c>
    </row>
    <row r="109" spans="1:23" hidden="1">
      <c r="A109" s="82" t="s">
        <v>376</v>
      </c>
      <c r="B109" s="84">
        <v>0</v>
      </c>
      <c r="C109" s="84">
        <v>2.5600000000000001E-2</v>
      </c>
      <c r="D109" s="84">
        <v>0</v>
      </c>
      <c r="E109" s="84">
        <v>0</v>
      </c>
      <c r="G109" s="82" t="s">
        <v>376</v>
      </c>
      <c r="H109" s="84">
        <v>0.39539999999999997</v>
      </c>
      <c r="I109" s="84">
        <v>0.55769999999999997</v>
      </c>
      <c r="J109" s="84">
        <v>0.2447</v>
      </c>
      <c r="K109" s="84">
        <v>1.29E-2</v>
      </c>
      <c r="M109" s="82" t="s">
        <v>376</v>
      </c>
      <c r="N109" s="84">
        <v>0.25309999999999999</v>
      </c>
      <c r="O109" s="84">
        <v>0.19689999999999999</v>
      </c>
      <c r="P109" s="84">
        <v>0.27389999999999998</v>
      </c>
      <c r="Q109" s="84">
        <v>0.24829999999999999</v>
      </c>
      <c r="S109" s="82" t="s">
        <v>376</v>
      </c>
      <c r="T109" s="84">
        <v>0.54869999999999997</v>
      </c>
      <c r="U109" s="84">
        <v>0.26300000000000001</v>
      </c>
      <c r="V109" s="84">
        <v>0.33950000000000002</v>
      </c>
      <c r="W109" s="84">
        <v>0.38179999999999997</v>
      </c>
    </row>
    <row r="110" spans="1:23" hidden="1">
      <c r="A110" s="82" t="s">
        <v>377</v>
      </c>
      <c r="B110" s="84">
        <v>0.10630000000000001</v>
      </c>
      <c r="C110" s="84">
        <v>0.26050000000000001</v>
      </c>
      <c r="D110" s="84">
        <v>1.24E-2</v>
      </c>
      <c r="E110" s="84">
        <v>0</v>
      </c>
      <c r="G110" s="82" t="s">
        <v>377</v>
      </c>
      <c r="H110" s="84">
        <v>0.59709999999999996</v>
      </c>
      <c r="I110" s="84">
        <v>0.78710000000000002</v>
      </c>
      <c r="J110" s="84">
        <v>0.54630000000000001</v>
      </c>
      <c r="K110" s="84">
        <v>0.26340000000000002</v>
      </c>
      <c r="M110" s="82" t="s">
        <v>377</v>
      </c>
      <c r="N110" s="84">
        <v>0.19420000000000001</v>
      </c>
      <c r="O110" s="84">
        <v>0.14829999999999999</v>
      </c>
      <c r="P110" s="84">
        <v>0.27339999999999998</v>
      </c>
      <c r="Q110" s="84">
        <v>0.2717</v>
      </c>
      <c r="S110" s="82" t="s">
        <v>377</v>
      </c>
      <c r="T110" s="84">
        <v>0.45739999999999997</v>
      </c>
      <c r="U110" s="84">
        <v>0.21379999999999999</v>
      </c>
      <c r="V110" s="84">
        <v>0.31929999999999997</v>
      </c>
      <c r="W110" s="84">
        <v>0.38879999999999998</v>
      </c>
    </row>
    <row r="111" spans="1:23" hidden="1">
      <c r="A111" s="82" t="s">
        <v>378</v>
      </c>
      <c r="B111" s="84">
        <v>0.24260000000000001</v>
      </c>
      <c r="C111" s="84">
        <v>0.64739999999999998</v>
      </c>
      <c r="D111" s="84">
        <v>0.37430000000000002</v>
      </c>
      <c r="E111" s="84">
        <v>1.0200000000000001E-2</v>
      </c>
      <c r="G111" s="82" t="s">
        <v>378</v>
      </c>
      <c r="H111" s="84">
        <v>0.7258</v>
      </c>
      <c r="I111" s="84">
        <v>0.86780000000000002</v>
      </c>
      <c r="J111" s="84">
        <v>0.65720000000000001</v>
      </c>
      <c r="K111" s="84">
        <v>0.52359999999999995</v>
      </c>
      <c r="M111" s="82" t="s">
        <v>378</v>
      </c>
      <c r="N111" s="84">
        <v>0.18809999999999999</v>
      </c>
      <c r="O111" s="84">
        <v>0.12790000000000001</v>
      </c>
      <c r="P111" s="84">
        <v>0.20799999999999999</v>
      </c>
      <c r="Q111" s="84">
        <v>0.2258</v>
      </c>
      <c r="S111" s="82" t="s">
        <v>378</v>
      </c>
      <c r="T111" s="84">
        <v>0.3256</v>
      </c>
      <c r="U111" s="84">
        <v>0.16739999999999999</v>
      </c>
      <c r="V111" s="84">
        <v>0.2213</v>
      </c>
      <c r="W111" s="84">
        <v>0.38800000000000001</v>
      </c>
    </row>
    <row r="112" spans="1:23" hidden="1">
      <c r="A112" s="82" t="s">
        <v>379</v>
      </c>
      <c r="B112" s="84">
        <v>0.32819999999999999</v>
      </c>
      <c r="C112" s="84">
        <v>0.72170000000000001</v>
      </c>
      <c r="D112" s="84">
        <v>0.62409999999999999</v>
      </c>
      <c r="E112" s="84">
        <v>0.1356</v>
      </c>
      <c r="G112" s="82" t="s">
        <v>379</v>
      </c>
      <c r="H112" s="84">
        <v>0.75209999999999999</v>
      </c>
      <c r="I112" s="84">
        <v>0.87329999999999997</v>
      </c>
      <c r="J112" s="84">
        <v>0.68910000000000005</v>
      </c>
      <c r="K112" s="84">
        <v>0.61699999999999999</v>
      </c>
      <c r="M112" s="82" t="s">
        <v>379</v>
      </c>
      <c r="N112" s="84">
        <v>0.19170000000000001</v>
      </c>
      <c r="O112" s="84">
        <v>0.1143</v>
      </c>
      <c r="P112" s="84">
        <v>0.18740000000000001</v>
      </c>
      <c r="Q112" s="84">
        <v>0.22070000000000001</v>
      </c>
      <c r="S112" s="82" t="s">
        <v>379</v>
      </c>
      <c r="T112" s="84">
        <v>0.38569999999999999</v>
      </c>
      <c r="U112" s="84">
        <v>0.16739999999999999</v>
      </c>
      <c r="V112" s="84">
        <v>0.1462</v>
      </c>
      <c r="W112" s="84">
        <v>0.25030000000000002</v>
      </c>
    </row>
    <row r="113" spans="1:23" hidden="1">
      <c r="A113" s="82" t="s">
        <v>380</v>
      </c>
      <c r="B113" s="84">
        <v>0.40360000000000001</v>
      </c>
      <c r="C113" s="84">
        <v>0.80869999999999997</v>
      </c>
      <c r="D113" s="84">
        <v>0.59209999999999996</v>
      </c>
      <c r="E113" s="84">
        <v>0.29210000000000003</v>
      </c>
      <c r="G113" s="82" t="s">
        <v>380</v>
      </c>
      <c r="H113" s="84">
        <v>0.81020000000000003</v>
      </c>
      <c r="I113" s="84">
        <v>0.8498</v>
      </c>
      <c r="J113" s="84">
        <v>0.65500000000000003</v>
      </c>
      <c r="K113" s="84">
        <v>0.6129</v>
      </c>
      <c r="M113" s="82" t="s">
        <v>380</v>
      </c>
      <c r="N113" s="84">
        <v>0.28410000000000002</v>
      </c>
      <c r="O113" s="84">
        <v>9.6199999999999994E-2</v>
      </c>
      <c r="P113" s="84">
        <v>0.22720000000000001</v>
      </c>
      <c r="Q113" s="84">
        <v>0.28249999999999997</v>
      </c>
      <c r="S113" s="82" t="s">
        <v>380</v>
      </c>
      <c r="T113" s="84">
        <v>0.52900000000000003</v>
      </c>
      <c r="U113" s="84">
        <v>0.13739999999999999</v>
      </c>
      <c r="V113" s="84">
        <v>0.24790000000000001</v>
      </c>
      <c r="W113" s="84">
        <v>0.2089</v>
      </c>
    </row>
    <row r="114" spans="1:23" hidden="1">
      <c r="A114" s="82" t="s">
        <v>381</v>
      </c>
      <c r="B114" s="84">
        <v>0.48609999999999998</v>
      </c>
      <c r="C114" s="84">
        <v>0.73260000000000003</v>
      </c>
      <c r="D114" s="84">
        <v>0.56289999999999996</v>
      </c>
      <c r="E114" s="84">
        <v>0.29920000000000002</v>
      </c>
      <c r="G114" s="82" t="s">
        <v>381</v>
      </c>
      <c r="H114" s="84">
        <v>0.80159999999999998</v>
      </c>
      <c r="I114" s="84">
        <v>0.84930000000000005</v>
      </c>
      <c r="J114" s="84">
        <v>0.69730000000000003</v>
      </c>
      <c r="K114" s="84">
        <v>0.60529999999999995</v>
      </c>
      <c r="M114" s="82" t="s">
        <v>381</v>
      </c>
      <c r="N114" s="84">
        <v>0.34060000000000001</v>
      </c>
      <c r="O114" s="84">
        <v>0.11609999999999999</v>
      </c>
      <c r="P114" s="84">
        <v>0.19289999999999999</v>
      </c>
      <c r="Q114" s="84">
        <v>0.26490000000000002</v>
      </c>
      <c r="S114" s="82" t="s">
        <v>381</v>
      </c>
      <c r="T114" s="84">
        <v>0.58020000000000005</v>
      </c>
      <c r="U114" s="84">
        <v>0.16919999999999999</v>
      </c>
      <c r="V114" s="84">
        <v>0.23799999999999999</v>
      </c>
      <c r="W114" s="84">
        <v>0.20039999999999999</v>
      </c>
    </row>
    <row r="115" spans="1:23" hidden="1">
      <c r="A115" s="82" t="s">
        <v>382</v>
      </c>
      <c r="B115" s="84">
        <v>0.51829999999999998</v>
      </c>
      <c r="C115" s="84">
        <v>0.78129999999999999</v>
      </c>
      <c r="D115" s="84">
        <v>0.61719999999999997</v>
      </c>
      <c r="E115" s="84">
        <v>0.2964</v>
      </c>
      <c r="G115" s="82" t="s">
        <v>382</v>
      </c>
      <c r="H115" s="84">
        <v>0.80689999999999995</v>
      </c>
      <c r="I115" s="84">
        <v>0.84660000000000002</v>
      </c>
      <c r="J115" s="84">
        <v>0.66449999999999998</v>
      </c>
      <c r="K115" s="84">
        <v>0.59850000000000003</v>
      </c>
      <c r="M115" s="82" t="s">
        <v>382</v>
      </c>
      <c r="N115" s="84">
        <v>0.29970000000000002</v>
      </c>
      <c r="O115" s="84">
        <v>0.18340000000000001</v>
      </c>
      <c r="P115" s="84">
        <v>0.16450000000000001</v>
      </c>
      <c r="Q115" s="84">
        <v>0.21299999999999999</v>
      </c>
      <c r="S115" s="82" t="s">
        <v>382</v>
      </c>
      <c r="T115" s="84">
        <v>0.53969999999999996</v>
      </c>
      <c r="U115" s="84">
        <v>0.186</v>
      </c>
      <c r="V115" s="84">
        <v>0.28239999999999998</v>
      </c>
      <c r="W115" s="84">
        <v>0.19259999999999999</v>
      </c>
    </row>
    <row r="116" spans="1:23" hidden="1">
      <c r="A116" s="82" t="s">
        <v>383</v>
      </c>
      <c r="B116" s="84">
        <v>0.54300000000000004</v>
      </c>
      <c r="C116" s="84">
        <v>0.7742</v>
      </c>
      <c r="D116" s="84">
        <v>0.64970000000000006</v>
      </c>
      <c r="E116" s="84">
        <v>0.33479999999999999</v>
      </c>
      <c r="G116" s="82" t="s">
        <v>383</v>
      </c>
      <c r="H116" s="84">
        <v>0.81020000000000003</v>
      </c>
      <c r="I116" s="84">
        <v>0.8518</v>
      </c>
      <c r="J116" s="84">
        <v>0.69450000000000001</v>
      </c>
      <c r="K116" s="84">
        <v>0.61709999999999998</v>
      </c>
      <c r="M116" s="82" t="s">
        <v>383</v>
      </c>
      <c r="N116" s="84">
        <v>0.25890000000000002</v>
      </c>
      <c r="O116" s="84">
        <v>0.16450000000000001</v>
      </c>
      <c r="P116" s="84">
        <v>0.15809999999999999</v>
      </c>
      <c r="Q116" s="84">
        <v>0.20119999999999999</v>
      </c>
      <c r="S116" s="82" t="s">
        <v>383</v>
      </c>
      <c r="T116" s="84">
        <v>0.44479999999999997</v>
      </c>
      <c r="U116" s="84">
        <v>0.20039999999999999</v>
      </c>
      <c r="V116" s="84">
        <v>0.24679999999999999</v>
      </c>
      <c r="W116" s="84">
        <v>0.19489999999999999</v>
      </c>
    </row>
    <row r="117" spans="1:23" hidden="1">
      <c r="A117" s="82" t="s">
        <v>384</v>
      </c>
      <c r="B117" s="84">
        <v>0.51580000000000004</v>
      </c>
      <c r="C117" s="84">
        <v>0.76229999999999998</v>
      </c>
      <c r="D117" s="84">
        <v>0.66700000000000004</v>
      </c>
      <c r="E117" s="84">
        <v>0.34100000000000003</v>
      </c>
      <c r="G117" s="82" t="s">
        <v>384</v>
      </c>
      <c r="H117" s="84">
        <v>0.70889999999999997</v>
      </c>
      <c r="I117" s="84">
        <v>0.85309999999999997</v>
      </c>
      <c r="J117" s="84">
        <v>0.63580000000000003</v>
      </c>
      <c r="K117" s="84">
        <v>0.57050000000000001</v>
      </c>
      <c r="M117" s="82" t="s">
        <v>384</v>
      </c>
      <c r="N117" s="84">
        <v>0.25779999999999997</v>
      </c>
      <c r="O117" s="84">
        <v>0.14749999999999999</v>
      </c>
      <c r="P117" s="84">
        <v>0.15770000000000001</v>
      </c>
      <c r="Q117" s="84">
        <v>0.22370000000000001</v>
      </c>
      <c r="S117" s="82" t="s">
        <v>384</v>
      </c>
      <c r="T117" s="84">
        <v>0.45419999999999999</v>
      </c>
      <c r="U117" s="84">
        <v>0.218</v>
      </c>
      <c r="V117" s="84">
        <v>0.29899999999999999</v>
      </c>
      <c r="W117" s="84">
        <v>0.20330000000000001</v>
      </c>
    </row>
    <row r="118" spans="1:23" hidden="1">
      <c r="A118" s="82" t="s">
        <v>385</v>
      </c>
      <c r="B118" s="84">
        <v>0.47139999999999999</v>
      </c>
      <c r="C118" s="84">
        <v>0.67059999999999997</v>
      </c>
      <c r="D118" s="84">
        <v>0.32300000000000001</v>
      </c>
      <c r="E118" s="84">
        <v>0.19009999999999999</v>
      </c>
      <c r="G118" s="82" t="s">
        <v>385</v>
      </c>
      <c r="H118" s="84">
        <v>0.70809999999999995</v>
      </c>
      <c r="I118" s="84">
        <v>0.79159999999999997</v>
      </c>
      <c r="J118" s="84">
        <v>0.43530000000000002</v>
      </c>
      <c r="K118" s="84">
        <v>0.4027</v>
      </c>
      <c r="M118" s="82" t="s">
        <v>385</v>
      </c>
      <c r="N118" s="84">
        <v>0.26150000000000001</v>
      </c>
      <c r="O118" s="84">
        <v>0.15079999999999999</v>
      </c>
      <c r="P118" s="84">
        <v>0.16950000000000001</v>
      </c>
      <c r="Q118" s="84">
        <v>0.24049999999999999</v>
      </c>
      <c r="S118" s="82" t="s">
        <v>385</v>
      </c>
      <c r="T118" s="84">
        <v>0.51429999999999998</v>
      </c>
      <c r="U118" s="84">
        <v>0.2165</v>
      </c>
      <c r="V118" s="84">
        <v>0.3226</v>
      </c>
      <c r="W118" s="84">
        <v>0.2286</v>
      </c>
    </row>
    <row r="119" spans="1:23" hidden="1">
      <c r="A119" s="82" t="s">
        <v>386</v>
      </c>
      <c r="B119" s="84">
        <v>0.22500000000000001</v>
      </c>
      <c r="C119" s="84">
        <v>0.49659999999999999</v>
      </c>
      <c r="D119" s="84">
        <v>0</v>
      </c>
      <c r="E119" s="84">
        <v>0</v>
      </c>
      <c r="G119" s="82" t="s">
        <v>386</v>
      </c>
      <c r="H119" s="84">
        <v>0.48159999999999997</v>
      </c>
      <c r="I119" s="84">
        <v>0.64510000000000001</v>
      </c>
      <c r="J119" s="84">
        <v>9.06E-2</v>
      </c>
      <c r="K119" s="84">
        <v>0.10879999999999999</v>
      </c>
      <c r="M119" s="82" t="s">
        <v>386</v>
      </c>
      <c r="N119" s="84">
        <v>0.32540000000000002</v>
      </c>
      <c r="O119" s="84">
        <v>0.19789999999999999</v>
      </c>
      <c r="P119" s="84">
        <v>0.1704</v>
      </c>
      <c r="Q119" s="84">
        <v>0.25569999999999998</v>
      </c>
      <c r="S119" s="82" t="s">
        <v>386</v>
      </c>
      <c r="T119" s="84">
        <v>0.56100000000000005</v>
      </c>
      <c r="U119" s="84">
        <v>0.24660000000000001</v>
      </c>
      <c r="V119" s="84">
        <v>0.34499999999999997</v>
      </c>
      <c r="W119" s="84">
        <v>0.27250000000000002</v>
      </c>
    </row>
    <row r="120" spans="1:23" hidden="1">
      <c r="A120" s="82" t="s">
        <v>387</v>
      </c>
      <c r="B120" s="84">
        <v>0</v>
      </c>
      <c r="C120" s="84">
        <v>9.0499999999999997E-2</v>
      </c>
      <c r="D120" s="84">
        <v>0</v>
      </c>
      <c r="E120" s="84">
        <v>0</v>
      </c>
      <c r="G120" s="82" t="s">
        <v>387</v>
      </c>
      <c r="H120" s="84">
        <v>0.13569999999999999</v>
      </c>
      <c r="I120" s="84">
        <v>0.34079999999999999</v>
      </c>
      <c r="J120" s="84">
        <v>1E-4</v>
      </c>
      <c r="K120" s="84">
        <v>2.0000000000000001E-4</v>
      </c>
      <c r="M120" s="82" t="s">
        <v>387</v>
      </c>
      <c r="N120" s="84">
        <v>0.41039999999999999</v>
      </c>
      <c r="O120" s="84">
        <v>0.22650000000000001</v>
      </c>
      <c r="P120" s="84">
        <v>0.18890000000000001</v>
      </c>
      <c r="Q120" s="84">
        <v>0.31580000000000003</v>
      </c>
      <c r="S120" s="82" t="s">
        <v>387</v>
      </c>
      <c r="T120" s="84">
        <v>0.62919999999999998</v>
      </c>
      <c r="U120" s="84">
        <v>0.27689999999999998</v>
      </c>
      <c r="V120" s="84">
        <v>0.41899999999999998</v>
      </c>
      <c r="W120" s="84">
        <v>0.35749999999999998</v>
      </c>
    </row>
    <row r="121" spans="1:23" hidden="1">
      <c r="A121" s="82" t="s">
        <v>388</v>
      </c>
      <c r="B121" s="84">
        <v>0</v>
      </c>
      <c r="C121" s="84">
        <v>0</v>
      </c>
      <c r="D121" s="84">
        <v>0</v>
      </c>
      <c r="E121" s="84">
        <v>0</v>
      </c>
      <c r="G121" s="82" t="s">
        <v>388</v>
      </c>
      <c r="H121" s="84">
        <v>3.8999999999999998E-3</v>
      </c>
      <c r="I121" s="84">
        <v>4.1099999999999998E-2</v>
      </c>
      <c r="J121" s="84">
        <v>0</v>
      </c>
      <c r="K121" s="84">
        <v>0</v>
      </c>
      <c r="M121" s="82" t="s">
        <v>388</v>
      </c>
      <c r="N121" s="84">
        <v>0.43099999999999999</v>
      </c>
      <c r="O121" s="84">
        <v>0.25659999999999999</v>
      </c>
      <c r="P121" s="84">
        <v>0.2666</v>
      </c>
      <c r="Q121" s="84">
        <v>0.31619999999999998</v>
      </c>
      <c r="S121" s="82" t="s">
        <v>388</v>
      </c>
      <c r="T121" s="84">
        <v>0.73980000000000001</v>
      </c>
      <c r="U121" s="84">
        <v>0.39169999999999999</v>
      </c>
      <c r="V121" s="84">
        <v>0.41289999999999999</v>
      </c>
      <c r="W121" s="84">
        <v>0.46179999999999999</v>
      </c>
    </row>
    <row r="122" spans="1:23" hidden="1">
      <c r="A122" s="82" t="s">
        <v>389</v>
      </c>
      <c r="B122" s="84">
        <v>0</v>
      </c>
      <c r="C122" s="84">
        <v>0</v>
      </c>
      <c r="D122" s="84">
        <v>0</v>
      </c>
      <c r="E122" s="84">
        <v>0</v>
      </c>
      <c r="G122" s="82" t="s">
        <v>389</v>
      </c>
      <c r="H122" s="84">
        <v>0</v>
      </c>
      <c r="I122" s="84">
        <v>0</v>
      </c>
      <c r="J122" s="84">
        <v>0</v>
      </c>
      <c r="K122" s="84">
        <v>0</v>
      </c>
      <c r="M122" s="82" t="s">
        <v>389</v>
      </c>
      <c r="N122" s="84">
        <v>0.42820000000000003</v>
      </c>
      <c r="O122" s="84">
        <v>0.28179999999999999</v>
      </c>
      <c r="P122" s="84">
        <v>0.36249999999999999</v>
      </c>
      <c r="Q122" s="84">
        <v>0.31119999999999998</v>
      </c>
      <c r="S122" s="82" t="s">
        <v>389</v>
      </c>
      <c r="T122" s="84">
        <v>0.80210000000000004</v>
      </c>
      <c r="U122" s="84">
        <v>0.51390000000000002</v>
      </c>
      <c r="V122" s="84">
        <v>0.40910000000000002</v>
      </c>
      <c r="W122" s="84">
        <v>0.56240000000000001</v>
      </c>
    </row>
    <row r="123" spans="1:23" hidden="1">
      <c r="A123" s="82" t="s">
        <v>390</v>
      </c>
      <c r="B123" s="84">
        <v>0</v>
      </c>
      <c r="C123" s="84">
        <v>0</v>
      </c>
      <c r="D123" s="84">
        <v>0</v>
      </c>
      <c r="E123" s="84">
        <v>0</v>
      </c>
      <c r="G123" s="82" t="s">
        <v>390</v>
      </c>
      <c r="H123" s="84">
        <v>0</v>
      </c>
      <c r="I123" s="84">
        <v>0</v>
      </c>
      <c r="J123" s="84">
        <v>0</v>
      </c>
      <c r="K123" s="84">
        <v>0</v>
      </c>
      <c r="M123" s="82" t="s">
        <v>390</v>
      </c>
      <c r="N123" s="84">
        <v>0.48180000000000001</v>
      </c>
      <c r="O123" s="84">
        <v>0.26500000000000001</v>
      </c>
      <c r="P123" s="84">
        <v>0.3886</v>
      </c>
      <c r="Q123" s="84">
        <v>0.31440000000000001</v>
      </c>
      <c r="S123" s="82" t="s">
        <v>390</v>
      </c>
      <c r="T123" s="84">
        <v>0.76070000000000004</v>
      </c>
      <c r="U123" s="84">
        <v>0.50819999999999999</v>
      </c>
      <c r="V123" s="84">
        <v>0.44319999999999998</v>
      </c>
      <c r="W123" s="84">
        <v>0.5121</v>
      </c>
    </row>
    <row r="124" spans="1:23" hidden="1">
      <c r="A124" s="82" t="s">
        <v>391</v>
      </c>
      <c r="B124" s="84">
        <v>0</v>
      </c>
      <c r="C124" s="84">
        <v>0</v>
      </c>
      <c r="D124" s="84">
        <v>0</v>
      </c>
      <c r="E124" s="84">
        <v>0</v>
      </c>
      <c r="G124" s="82" t="s">
        <v>391</v>
      </c>
      <c r="H124" s="84">
        <v>0</v>
      </c>
      <c r="I124" s="84">
        <v>0</v>
      </c>
      <c r="J124" s="84">
        <v>0</v>
      </c>
      <c r="K124" s="84">
        <v>0</v>
      </c>
      <c r="M124" s="82" t="s">
        <v>391</v>
      </c>
      <c r="N124" s="84">
        <v>0.4783</v>
      </c>
      <c r="O124" s="84">
        <v>0.2656</v>
      </c>
      <c r="P124" s="84">
        <v>0.3574</v>
      </c>
      <c r="Q124" s="84">
        <v>0.32750000000000001</v>
      </c>
      <c r="S124" s="82" t="s">
        <v>391</v>
      </c>
      <c r="T124" s="84">
        <v>0.74060000000000004</v>
      </c>
      <c r="U124" s="84">
        <v>0.48570000000000002</v>
      </c>
      <c r="V124" s="84">
        <v>0.46050000000000002</v>
      </c>
      <c r="W124" s="84">
        <v>0.46939999999999998</v>
      </c>
    </row>
    <row r="125" spans="1:23" hidden="1">
      <c r="A125" s="82" t="s">
        <v>392</v>
      </c>
      <c r="B125" s="84">
        <v>0</v>
      </c>
      <c r="C125" s="84">
        <v>0</v>
      </c>
      <c r="D125" s="84">
        <v>0</v>
      </c>
      <c r="E125" s="84">
        <v>0</v>
      </c>
      <c r="G125" s="82" t="s">
        <v>392</v>
      </c>
      <c r="H125" s="84">
        <v>0</v>
      </c>
      <c r="I125" s="84">
        <v>0</v>
      </c>
      <c r="J125" s="84">
        <v>0</v>
      </c>
      <c r="K125" s="84">
        <v>0</v>
      </c>
      <c r="M125" s="82" t="s">
        <v>392</v>
      </c>
      <c r="N125" s="84">
        <v>0.48899999999999999</v>
      </c>
      <c r="O125" s="84">
        <v>0.3226</v>
      </c>
      <c r="P125" s="84">
        <v>0.35930000000000001</v>
      </c>
      <c r="Q125" s="84">
        <v>0.29070000000000001</v>
      </c>
      <c r="S125" s="82" t="s">
        <v>392</v>
      </c>
      <c r="T125" s="84">
        <v>0.58460000000000001</v>
      </c>
      <c r="U125" s="84">
        <v>0.49170000000000003</v>
      </c>
      <c r="V125" s="84">
        <v>0.47449999999999998</v>
      </c>
      <c r="W125" s="84">
        <v>0.4103</v>
      </c>
    </row>
    <row r="126" spans="1:23" hidden="1">
      <c r="A126" s="115" t="s">
        <v>393</v>
      </c>
      <c r="B126" s="84">
        <v>0</v>
      </c>
      <c r="C126" s="84">
        <v>0</v>
      </c>
      <c r="D126" s="84">
        <v>0</v>
      </c>
      <c r="E126" s="84">
        <v>0</v>
      </c>
      <c r="G126" s="115" t="s">
        <v>393</v>
      </c>
      <c r="H126" s="84">
        <v>0</v>
      </c>
      <c r="I126" s="84">
        <v>0</v>
      </c>
      <c r="J126" s="84">
        <v>0</v>
      </c>
      <c r="K126" s="84">
        <v>0</v>
      </c>
      <c r="M126" s="115" t="s">
        <v>393</v>
      </c>
      <c r="N126" s="84">
        <v>0.45600000000000002</v>
      </c>
      <c r="O126" s="84">
        <v>0.31830000000000003</v>
      </c>
      <c r="P126" s="84">
        <v>0.40110000000000001</v>
      </c>
      <c r="Q126" s="84">
        <v>0.3196</v>
      </c>
      <c r="S126" s="115" t="s">
        <v>393</v>
      </c>
      <c r="T126" s="84">
        <v>0.6593</v>
      </c>
      <c r="U126" s="84">
        <v>0.5212</v>
      </c>
      <c r="V126" s="84">
        <v>0.40439999999999998</v>
      </c>
      <c r="W126" s="84">
        <v>0.38640000000000002</v>
      </c>
    </row>
    <row r="127" spans="1:23" hidden="1">
      <c r="A127" s="82" t="s">
        <v>394</v>
      </c>
      <c r="B127" s="84">
        <v>0</v>
      </c>
      <c r="C127" s="84">
        <v>0</v>
      </c>
      <c r="D127" s="84">
        <v>0</v>
      </c>
      <c r="E127" s="84">
        <v>0</v>
      </c>
      <c r="G127" s="82" t="s">
        <v>394</v>
      </c>
      <c r="H127" s="84">
        <v>0</v>
      </c>
      <c r="I127" s="84">
        <v>0</v>
      </c>
      <c r="J127" s="84">
        <v>0</v>
      </c>
      <c r="K127" s="84">
        <v>0</v>
      </c>
      <c r="M127" s="82" t="s">
        <v>394</v>
      </c>
      <c r="N127" s="84">
        <v>0.44750000000000001</v>
      </c>
      <c r="O127" s="84">
        <v>0.25840000000000002</v>
      </c>
      <c r="P127" s="84">
        <v>0.3881</v>
      </c>
      <c r="Q127" s="84">
        <v>0.28999999999999998</v>
      </c>
      <c r="S127" s="82" t="s">
        <v>394</v>
      </c>
      <c r="T127" s="84">
        <v>0.64019999999999999</v>
      </c>
      <c r="U127" s="84">
        <v>0.46400000000000002</v>
      </c>
      <c r="V127" s="84">
        <v>0.3664</v>
      </c>
      <c r="W127" s="84">
        <v>0.4249</v>
      </c>
    </row>
    <row r="128" spans="1:23" hidden="1">
      <c r="A128" s="82" t="s">
        <v>395</v>
      </c>
      <c r="B128" s="84">
        <v>0</v>
      </c>
      <c r="C128" s="84">
        <v>0</v>
      </c>
      <c r="D128" s="84">
        <v>0</v>
      </c>
      <c r="E128" s="84">
        <v>0</v>
      </c>
      <c r="G128" s="82" t="s">
        <v>395</v>
      </c>
      <c r="H128" s="84">
        <v>0</v>
      </c>
      <c r="I128" s="84">
        <v>0</v>
      </c>
      <c r="J128" s="84">
        <v>0</v>
      </c>
      <c r="K128" s="84">
        <v>0</v>
      </c>
      <c r="M128" s="82" t="s">
        <v>395</v>
      </c>
      <c r="N128" s="84">
        <v>0.46660000000000001</v>
      </c>
      <c r="O128" s="84">
        <v>0.24460000000000001</v>
      </c>
      <c r="P128" s="84">
        <v>0.35310000000000002</v>
      </c>
      <c r="Q128" s="84">
        <v>0.23</v>
      </c>
      <c r="S128" s="82" t="s">
        <v>395</v>
      </c>
      <c r="T128" s="84">
        <v>0.63529999999999998</v>
      </c>
      <c r="U128" s="84">
        <v>0.45850000000000002</v>
      </c>
      <c r="V128" s="84">
        <v>0.35870000000000002</v>
      </c>
      <c r="W128" s="84">
        <v>0.43709999999999999</v>
      </c>
    </row>
    <row r="129" spans="1:23" hidden="1">
      <c r="A129" s="82" t="s">
        <v>396</v>
      </c>
      <c r="B129" s="84">
        <v>0</v>
      </c>
      <c r="C129" s="84">
        <v>0</v>
      </c>
      <c r="D129" s="84">
        <v>0</v>
      </c>
      <c r="E129" s="84">
        <v>0</v>
      </c>
      <c r="G129" s="82" t="s">
        <v>396</v>
      </c>
      <c r="H129" s="84">
        <v>0</v>
      </c>
      <c r="I129" s="84">
        <v>0</v>
      </c>
      <c r="J129" s="84">
        <v>0</v>
      </c>
      <c r="K129" s="84">
        <v>0</v>
      </c>
      <c r="M129" s="82" t="s">
        <v>396</v>
      </c>
      <c r="N129" s="84">
        <v>0.43859999999999999</v>
      </c>
      <c r="O129" s="84">
        <v>0.26939999999999997</v>
      </c>
      <c r="P129" s="84">
        <v>0.35020000000000001</v>
      </c>
      <c r="Q129" s="84">
        <v>0.2092</v>
      </c>
      <c r="S129" s="82" t="s">
        <v>396</v>
      </c>
      <c r="T129" s="84">
        <v>0.61809999999999998</v>
      </c>
      <c r="U129" s="84">
        <v>0.4249</v>
      </c>
      <c r="V129" s="84">
        <v>0.37109999999999999</v>
      </c>
      <c r="W129" s="84">
        <v>0.42670000000000002</v>
      </c>
    </row>
    <row r="130" spans="1:23" hidden="1">
      <c r="A130" s="82" t="s">
        <v>397</v>
      </c>
      <c r="B130" s="84">
        <v>0</v>
      </c>
      <c r="C130" s="84">
        <v>0</v>
      </c>
      <c r="D130" s="84">
        <v>0</v>
      </c>
      <c r="E130" s="84">
        <v>0</v>
      </c>
      <c r="G130" s="82" t="s">
        <v>397</v>
      </c>
      <c r="H130" s="84">
        <v>0</v>
      </c>
      <c r="I130" s="84">
        <v>0</v>
      </c>
      <c r="J130" s="84">
        <v>0</v>
      </c>
      <c r="K130" s="84">
        <v>0</v>
      </c>
      <c r="M130" s="82" t="s">
        <v>397</v>
      </c>
      <c r="N130" s="84">
        <v>0.39950000000000002</v>
      </c>
      <c r="O130" s="84">
        <v>0.25590000000000002</v>
      </c>
      <c r="P130" s="84">
        <v>0.32629999999999998</v>
      </c>
      <c r="Q130" s="84">
        <v>0.22919999999999999</v>
      </c>
      <c r="S130" s="82" t="s">
        <v>397</v>
      </c>
      <c r="T130" s="84">
        <v>0.62180000000000002</v>
      </c>
      <c r="U130" s="84">
        <v>0.41420000000000001</v>
      </c>
      <c r="V130" s="84">
        <v>0.374</v>
      </c>
      <c r="W130" s="84">
        <v>0.4531</v>
      </c>
    </row>
    <row r="131" spans="1:23" hidden="1">
      <c r="A131" s="82" t="s">
        <v>398</v>
      </c>
      <c r="B131" s="84">
        <v>0</v>
      </c>
      <c r="C131" s="84">
        <v>0</v>
      </c>
      <c r="D131" s="84">
        <v>0</v>
      </c>
      <c r="E131" s="84">
        <v>0</v>
      </c>
      <c r="G131" s="82" t="s">
        <v>398</v>
      </c>
      <c r="H131" s="84">
        <v>6.9999999999999999E-4</v>
      </c>
      <c r="I131" s="84">
        <v>6.6E-3</v>
      </c>
      <c r="J131" s="84">
        <v>0</v>
      </c>
      <c r="K131" s="84">
        <v>0</v>
      </c>
      <c r="M131" s="82" t="s">
        <v>398</v>
      </c>
      <c r="N131" s="84">
        <v>0.3679</v>
      </c>
      <c r="O131" s="84">
        <v>0.26929999999999998</v>
      </c>
      <c r="P131" s="84">
        <v>0.28789999999999999</v>
      </c>
      <c r="Q131" s="84">
        <v>0.22209999999999999</v>
      </c>
      <c r="S131" s="82" t="s">
        <v>398</v>
      </c>
      <c r="T131" s="84">
        <v>0.66039999999999999</v>
      </c>
      <c r="U131" s="84">
        <v>0.37469999999999998</v>
      </c>
      <c r="V131" s="84">
        <v>0.36909999999999998</v>
      </c>
      <c r="W131" s="84">
        <v>0.45250000000000001</v>
      </c>
    </row>
    <row r="132" spans="1:23" hidden="1">
      <c r="A132" s="82" t="s">
        <v>399</v>
      </c>
      <c r="B132" s="84">
        <v>0</v>
      </c>
      <c r="C132" s="84">
        <v>0</v>
      </c>
      <c r="D132" s="84">
        <v>0</v>
      </c>
      <c r="E132" s="84">
        <v>0</v>
      </c>
      <c r="G132" s="82" t="s">
        <v>399</v>
      </c>
      <c r="H132" s="84">
        <v>9.5799999999999996E-2</v>
      </c>
      <c r="I132" s="84">
        <v>0.1847</v>
      </c>
      <c r="J132" s="84">
        <v>5.3E-3</v>
      </c>
      <c r="K132" s="84">
        <v>0</v>
      </c>
      <c r="M132" s="82" t="s">
        <v>399</v>
      </c>
      <c r="N132" s="84">
        <v>0.33450000000000002</v>
      </c>
      <c r="O132" s="84">
        <v>0.25290000000000001</v>
      </c>
      <c r="P132" s="84">
        <v>0.2757</v>
      </c>
      <c r="Q132" s="84">
        <v>0.23350000000000001</v>
      </c>
      <c r="S132" s="82" t="s">
        <v>399</v>
      </c>
      <c r="T132" s="84">
        <v>0.64249999999999996</v>
      </c>
      <c r="U132" s="84">
        <v>0.33139999999999997</v>
      </c>
      <c r="V132" s="84">
        <v>0.37159999999999999</v>
      </c>
      <c r="W132" s="84">
        <v>0.39460000000000001</v>
      </c>
    </row>
    <row r="133" spans="1:23" hidden="1">
      <c r="A133" s="82" t="s">
        <v>400</v>
      </c>
      <c r="B133" s="84">
        <v>0</v>
      </c>
      <c r="C133" s="84">
        <v>2.5600000000000001E-2</v>
      </c>
      <c r="D133" s="84">
        <v>0</v>
      </c>
      <c r="E133" s="84">
        <v>0</v>
      </c>
      <c r="G133" s="82" t="s">
        <v>400</v>
      </c>
      <c r="H133" s="84">
        <v>0.39539999999999997</v>
      </c>
      <c r="I133" s="84">
        <v>0.55769999999999997</v>
      </c>
      <c r="J133" s="84">
        <v>0.2447</v>
      </c>
      <c r="K133" s="84">
        <v>1.29E-2</v>
      </c>
      <c r="M133" s="82" t="s">
        <v>400</v>
      </c>
      <c r="N133" s="84">
        <v>0.25309999999999999</v>
      </c>
      <c r="O133" s="84">
        <v>0.19689999999999999</v>
      </c>
      <c r="P133" s="84">
        <v>0.27389999999999998</v>
      </c>
      <c r="Q133" s="84">
        <v>0.24829999999999999</v>
      </c>
      <c r="S133" s="82" t="s">
        <v>400</v>
      </c>
      <c r="T133" s="84">
        <v>0.54869999999999997</v>
      </c>
      <c r="U133" s="84">
        <v>0.26300000000000001</v>
      </c>
      <c r="V133" s="84">
        <v>0.33950000000000002</v>
      </c>
      <c r="W133" s="84">
        <v>0.38179999999999997</v>
      </c>
    </row>
    <row r="134" spans="1:23" hidden="1">
      <c r="A134" s="82" t="s">
        <v>401</v>
      </c>
      <c r="B134" s="84">
        <v>0.10630000000000001</v>
      </c>
      <c r="C134" s="84">
        <v>0.26050000000000001</v>
      </c>
      <c r="D134" s="84">
        <v>1.24E-2</v>
      </c>
      <c r="E134" s="84">
        <v>0</v>
      </c>
      <c r="G134" s="82" t="s">
        <v>401</v>
      </c>
      <c r="H134" s="84">
        <v>0.59709999999999996</v>
      </c>
      <c r="I134" s="84">
        <v>0.78710000000000002</v>
      </c>
      <c r="J134" s="84">
        <v>0.54630000000000001</v>
      </c>
      <c r="K134" s="84">
        <v>0.26340000000000002</v>
      </c>
      <c r="M134" s="82" t="s">
        <v>401</v>
      </c>
      <c r="N134" s="84">
        <v>0.19420000000000001</v>
      </c>
      <c r="O134" s="84">
        <v>0.14829999999999999</v>
      </c>
      <c r="P134" s="84">
        <v>0.27339999999999998</v>
      </c>
      <c r="Q134" s="84">
        <v>0.2717</v>
      </c>
      <c r="S134" s="82" t="s">
        <v>401</v>
      </c>
      <c r="T134" s="84">
        <v>0.45739999999999997</v>
      </c>
      <c r="U134" s="84">
        <v>0.21379999999999999</v>
      </c>
      <c r="V134" s="84">
        <v>0.31929999999999997</v>
      </c>
      <c r="W134" s="84">
        <v>0.38879999999999998</v>
      </c>
    </row>
    <row r="135" spans="1:23" hidden="1">
      <c r="A135" s="82" t="s">
        <v>402</v>
      </c>
      <c r="B135" s="84">
        <v>0.24260000000000001</v>
      </c>
      <c r="C135" s="84">
        <v>0.64739999999999998</v>
      </c>
      <c r="D135" s="84">
        <v>0.37430000000000002</v>
      </c>
      <c r="E135" s="84">
        <v>1.0200000000000001E-2</v>
      </c>
      <c r="G135" s="82" t="s">
        <v>402</v>
      </c>
      <c r="H135" s="84">
        <v>0.7258</v>
      </c>
      <c r="I135" s="84">
        <v>0.86780000000000002</v>
      </c>
      <c r="J135" s="84">
        <v>0.65720000000000001</v>
      </c>
      <c r="K135" s="84">
        <v>0.52359999999999995</v>
      </c>
      <c r="M135" s="82" t="s">
        <v>402</v>
      </c>
      <c r="N135" s="84">
        <v>0.18809999999999999</v>
      </c>
      <c r="O135" s="84">
        <v>0.12790000000000001</v>
      </c>
      <c r="P135" s="84">
        <v>0.20799999999999999</v>
      </c>
      <c r="Q135" s="84">
        <v>0.2258</v>
      </c>
      <c r="S135" s="82" t="s">
        <v>402</v>
      </c>
      <c r="T135" s="84">
        <v>0.3256</v>
      </c>
      <c r="U135" s="84">
        <v>0.16739999999999999</v>
      </c>
      <c r="V135" s="84">
        <v>0.2213</v>
      </c>
      <c r="W135" s="84">
        <v>0.38800000000000001</v>
      </c>
    </row>
    <row r="136" spans="1:23" hidden="1">
      <c r="A136" s="82" t="s">
        <v>403</v>
      </c>
      <c r="B136" s="84">
        <v>0.32819999999999999</v>
      </c>
      <c r="C136" s="84">
        <v>0.72170000000000001</v>
      </c>
      <c r="D136" s="84">
        <v>0.62409999999999999</v>
      </c>
      <c r="E136" s="84">
        <v>0.1356</v>
      </c>
      <c r="G136" s="82" t="s">
        <v>403</v>
      </c>
      <c r="H136" s="84">
        <v>0.75209999999999999</v>
      </c>
      <c r="I136" s="84">
        <v>0.87329999999999997</v>
      </c>
      <c r="J136" s="84">
        <v>0.68910000000000005</v>
      </c>
      <c r="K136" s="84">
        <v>0.61699999999999999</v>
      </c>
      <c r="M136" s="82" t="s">
        <v>403</v>
      </c>
      <c r="N136" s="84">
        <v>0.19170000000000001</v>
      </c>
      <c r="O136" s="84">
        <v>0.1143</v>
      </c>
      <c r="P136" s="84">
        <v>0.18740000000000001</v>
      </c>
      <c r="Q136" s="84">
        <v>0.22070000000000001</v>
      </c>
      <c r="S136" s="82" t="s">
        <v>403</v>
      </c>
      <c r="T136" s="84">
        <v>0.38569999999999999</v>
      </c>
      <c r="U136" s="84">
        <v>0.16739999999999999</v>
      </c>
      <c r="V136" s="84">
        <v>0.1462</v>
      </c>
      <c r="W136" s="84">
        <v>0.25030000000000002</v>
      </c>
    </row>
    <row r="137" spans="1:23" hidden="1">
      <c r="A137" s="82" t="s">
        <v>404</v>
      </c>
      <c r="B137" s="84">
        <v>0.40360000000000001</v>
      </c>
      <c r="C137" s="84">
        <v>0.80869999999999997</v>
      </c>
      <c r="D137" s="84">
        <v>0.59209999999999996</v>
      </c>
      <c r="E137" s="84">
        <v>0.29210000000000003</v>
      </c>
      <c r="G137" s="82" t="s">
        <v>404</v>
      </c>
      <c r="H137" s="84">
        <v>0.81020000000000003</v>
      </c>
      <c r="I137" s="84">
        <v>0.8498</v>
      </c>
      <c r="J137" s="84">
        <v>0.65500000000000003</v>
      </c>
      <c r="K137" s="84">
        <v>0.6129</v>
      </c>
      <c r="M137" s="82" t="s">
        <v>404</v>
      </c>
      <c r="N137" s="84">
        <v>0.28410000000000002</v>
      </c>
      <c r="O137" s="84">
        <v>9.6199999999999994E-2</v>
      </c>
      <c r="P137" s="84">
        <v>0.22720000000000001</v>
      </c>
      <c r="Q137" s="84">
        <v>0.28249999999999997</v>
      </c>
      <c r="S137" s="82" t="s">
        <v>404</v>
      </c>
      <c r="T137" s="84">
        <v>0.52900000000000003</v>
      </c>
      <c r="U137" s="84">
        <v>0.13739999999999999</v>
      </c>
      <c r="V137" s="84">
        <v>0.24790000000000001</v>
      </c>
      <c r="W137" s="84">
        <v>0.2089</v>
      </c>
    </row>
    <row r="138" spans="1:23" hidden="1">
      <c r="A138" s="82" t="s">
        <v>405</v>
      </c>
      <c r="B138" s="84">
        <v>0.48609999999999998</v>
      </c>
      <c r="C138" s="84">
        <v>0.73260000000000003</v>
      </c>
      <c r="D138" s="84">
        <v>0.56289999999999996</v>
      </c>
      <c r="E138" s="84">
        <v>0.29920000000000002</v>
      </c>
      <c r="G138" s="82" t="s">
        <v>405</v>
      </c>
      <c r="H138" s="84">
        <v>0.80159999999999998</v>
      </c>
      <c r="I138" s="84">
        <v>0.84930000000000005</v>
      </c>
      <c r="J138" s="84">
        <v>0.69730000000000003</v>
      </c>
      <c r="K138" s="84">
        <v>0.60529999999999995</v>
      </c>
      <c r="M138" s="82" t="s">
        <v>405</v>
      </c>
      <c r="N138" s="84">
        <v>0.34060000000000001</v>
      </c>
      <c r="O138" s="84">
        <v>0.11609999999999999</v>
      </c>
      <c r="P138" s="84">
        <v>0.19289999999999999</v>
      </c>
      <c r="Q138" s="84">
        <v>0.26490000000000002</v>
      </c>
      <c r="S138" s="82" t="s">
        <v>405</v>
      </c>
      <c r="T138" s="84">
        <v>0.58020000000000005</v>
      </c>
      <c r="U138" s="84">
        <v>0.16919999999999999</v>
      </c>
      <c r="V138" s="84">
        <v>0.23799999999999999</v>
      </c>
      <c r="W138" s="84">
        <v>0.20039999999999999</v>
      </c>
    </row>
    <row r="139" spans="1:23" hidden="1">
      <c r="A139" s="82" t="s">
        <v>406</v>
      </c>
      <c r="B139" s="84">
        <v>0.51829999999999998</v>
      </c>
      <c r="C139" s="84">
        <v>0.78129999999999999</v>
      </c>
      <c r="D139" s="84">
        <v>0.61719999999999997</v>
      </c>
      <c r="E139" s="84">
        <v>0.2964</v>
      </c>
      <c r="G139" s="82" t="s">
        <v>406</v>
      </c>
      <c r="H139" s="84">
        <v>0.80689999999999995</v>
      </c>
      <c r="I139" s="84">
        <v>0.84660000000000002</v>
      </c>
      <c r="J139" s="84">
        <v>0.66449999999999998</v>
      </c>
      <c r="K139" s="84">
        <v>0.59850000000000003</v>
      </c>
      <c r="M139" s="82" t="s">
        <v>406</v>
      </c>
      <c r="N139" s="84">
        <v>0.29970000000000002</v>
      </c>
      <c r="O139" s="84">
        <v>0.18340000000000001</v>
      </c>
      <c r="P139" s="84">
        <v>0.16450000000000001</v>
      </c>
      <c r="Q139" s="84">
        <v>0.21299999999999999</v>
      </c>
      <c r="S139" s="82" t="s">
        <v>406</v>
      </c>
      <c r="T139" s="84">
        <v>0.53969999999999996</v>
      </c>
      <c r="U139" s="84">
        <v>0.186</v>
      </c>
      <c r="V139" s="84">
        <v>0.28239999999999998</v>
      </c>
      <c r="W139" s="84">
        <v>0.19259999999999999</v>
      </c>
    </row>
    <row r="140" spans="1:23" hidden="1">
      <c r="A140" s="82" t="s">
        <v>407</v>
      </c>
      <c r="B140" s="84">
        <v>0.54300000000000004</v>
      </c>
      <c r="C140" s="84">
        <v>0.7742</v>
      </c>
      <c r="D140" s="84">
        <v>0.64970000000000006</v>
      </c>
      <c r="E140" s="84">
        <v>0.33479999999999999</v>
      </c>
      <c r="G140" s="82" t="s">
        <v>407</v>
      </c>
      <c r="H140" s="84">
        <v>0.81020000000000003</v>
      </c>
      <c r="I140" s="84">
        <v>0.8518</v>
      </c>
      <c r="J140" s="84">
        <v>0.69450000000000001</v>
      </c>
      <c r="K140" s="84">
        <v>0.61709999999999998</v>
      </c>
      <c r="M140" s="82" t="s">
        <v>407</v>
      </c>
      <c r="N140" s="84">
        <v>0.25890000000000002</v>
      </c>
      <c r="O140" s="84">
        <v>0.16450000000000001</v>
      </c>
      <c r="P140" s="84">
        <v>0.15809999999999999</v>
      </c>
      <c r="Q140" s="84">
        <v>0.20119999999999999</v>
      </c>
      <c r="S140" s="82" t="s">
        <v>407</v>
      </c>
      <c r="T140" s="84">
        <v>0.44479999999999997</v>
      </c>
      <c r="U140" s="84">
        <v>0.20039999999999999</v>
      </c>
      <c r="V140" s="84">
        <v>0.24679999999999999</v>
      </c>
      <c r="W140" s="84">
        <v>0.19489999999999999</v>
      </c>
    </row>
    <row r="141" spans="1:23" hidden="1">
      <c r="A141" s="82" t="s">
        <v>408</v>
      </c>
      <c r="B141" s="84">
        <v>0.51580000000000004</v>
      </c>
      <c r="C141" s="84">
        <v>0.76229999999999998</v>
      </c>
      <c r="D141" s="84">
        <v>0.66700000000000004</v>
      </c>
      <c r="E141" s="84">
        <v>0.34100000000000003</v>
      </c>
      <c r="G141" s="82" t="s">
        <v>408</v>
      </c>
      <c r="H141" s="84">
        <v>0.70889999999999997</v>
      </c>
      <c r="I141" s="84">
        <v>0.85309999999999997</v>
      </c>
      <c r="J141" s="84">
        <v>0.63580000000000003</v>
      </c>
      <c r="K141" s="84">
        <v>0.57050000000000001</v>
      </c>
      <c r="M141" s="82" t="s">
        <v>408</v>
      </c>
      <c r="N141" s="84">
        <v>0.25779999999999997</v>
      </c>
      <c r="O141" s="84">
        <v>0.14749999999999999</v>
      </c>
      <c r="P141" s="84">
        <v>0.15770000000000001</v>
      </c>
      <c r="Q141" s="84">
        <v>0.22370000000000001</v>
      </c>
      <c r="S141" s="82" t="s">
        <v>408</v>
      </c>
      <c r="T141" s="84">
        <v>0.45419999999999999</v>
      </c>
      <c r="U141" s="84">
        <v>0.218</v>
      </c>
      <c r="V141" s="84">
        <v>0.29899999999999999</v>
      </c>
      <c r="W141" s="84">
        <v>0.20330000000000001</v>
      </c>
    </row>
    <row r="142" spans="1:23" hidden="1">
      <c r="A142" s="82" t="s">
        <v>409</v>
      </c>
      <c r="B142" s="84">
        <v>0.47139999999999999</v>
      </c>
      <c r="C142" s="84">
        <v>0.67059999999999997</v>
      </c>
      <c r="D142" s="84">
        <v>0.32300000000000001</v>
      </c>
      <c r="E142" s="84">
        <v>0.19009999999999999</v>
      </c>
      <c r="G142" s="82" t="s">
        <v>409</v>
      </c>
      <c r="H142" s="84">
        <v>0.70809999999999995</v>
      </c>
      <c r="I142" s="84">
        <v>0.79159999999999997</v>
      </c>
      <c r="J142" s="84">
        <v>0.43530000000000002</v>
      </c>
      <c r="K142" s="84">
        <v>0.4027</v>
      </c>
      <c r="M142" s="82" t="s">
        <v>409</v>
      </c>
      <c r="N142" s="84">
        <v>0.26150000000000001</v>
      </c>
      <c r="O142" s="84">
        <v>0.15079999999999999</v>
      </c>
      <c r="P142" s="84">
        <v>0.16950000000000001</v>
      </c>
      <c r="Q142" s="84">
        <v>0.24049999999999999</v>
      </c>
      <c r="S142" s="82" t="s">
        <v>409</v>
      </c>
      <c r="T142" s="84">
        <v>0.51429999999999998</v>
      </c>
      <c r="U142" s="84">
        <v>0.2165</v>
      </c>
      <c r="V142" s="84">
        <v>0.3226</v>
      </c>
      <c r="W142" s="84">
        <v>0.2286</v>
      </c>
    </row>
    <row r="143" spans="1:23" hidden="1">
      <c r="A143" s="82" t="s">
        <v>410</v>
      </c>
      <c r="B143" s="84">
        <v>0.22500000000000001</v>
      </c>
      <c r="C143" s="84">
        <v>0.49659999999999999</v>
      </c>
      <c r="D143" s="84">
        <v>0</v>
      </c>
      <c r="E143" s="84">
        <v>0</v>
      </c>
      <c r="G143" s="82" t="s">
        <v>410</v>
      </c>
      <c r="H143" s="84">
        <v>0.48159999999999997</v>
      </c>
      <c r="I143" s="84">
        <v>0.64510000000000001</v>
      </c>
      <c r="J143" s="84">
        <v>9.06E-2</v>
      </c>
      <c r="K143" s="84">
        <v>0.10879999999999999</v>
      </c>
      <c r="M143" s="82" t="s">
        <v>410</v>
      </c>
      <c r="N143" s="84">
        <v>0.32540000000000002</v>
      </c>
      <c r="O143" s="84">
        <v>0.19789999999999999</v>
      </c>
      <c r="P143" s="84">
        <v>0.1704</v>
      </c>
      <c r="Q143" s="84">
        <v>0.25569999999999998</v>
      </c>
      <c r="S143" s="82" t="s">
        <v>410</v>
      </c>
      <c r="T143" s="84">
        <v>0.56100000000000005</v>
      </c>
      <c r="U143" s="84">
        <v>0.24660000000000001</v>
      </c>
      <c r="V143" s="84">
        <v>0.34499999999999997</v>
      </c>
      <c r="W143" s="84">
        <v>0.27250000000000002</v>
      </c>
    </row>
    <row r="144" spans="1:23" hidden="1">
      <c r="A144" s="82" t="s">
        <v>411</v>
      </c>
      <c r="B144" s="84">
        <v>0</v>
      </c>
      <c r="C144" s="84">
        <v>9.0499999999999997E-2</v>
      </c>
      <c r="D144" s="84">
        <v>0</v>
      </c>
      <c r="E144" s="84">
        <v>0</v>
      </c>
      <c r="G144" s="82" t="s">
        <v>411</v>
      </c>
      <c r="H144" s="84">
        <v>0.13569999999999999</v>
      </c>
      <c r="I144" s="84">
        <v>0.34079999999999999</v>
      </c>
      <c r="J144" s="84">
        <v>1E-4</v>
      </c>
      <c r="K144" s="84">
        <v>2.0000000000000001E-4</v>
      </c>
      <c r="M144" s="82" t="s">
        <v>411</v>
      </c>
      <c r="N144" s="84">
        <v>0.41039999999999999</v>
      </c>
      <c r="O144" s="84">
        <v>0.22650000000000001</v>
      </c>
      <c r="P144" s="84">
        <v>0.18890000000000001</v>
      </c>
      <c r="Q144" s="84">
        <v>0.31580000000000003</v>
      </c>
      <c r="S144" s="82" t="s">
        <v>411</v>
      </c>
      <c r="T144" s="84">
        <v>0.62919999999999998</v>
      </c>
      <c r="U144" s="84">
        <v>0.27689999999999998</v>
      </c>
      <c r="V144" s="84">
        <v>0.41899999999999998</v>
      </c>
      <c r="W144" s="84">
        <v>0.35749999999999998</v>
      </c>
    </row>
    <row r="145" spans="1:23" hidden="1">
      <c r="A145" s="82" t="s">
        <v>412</v>
      </c>
      <c r="B145" s="84">
        <v>0</v>
      </c>
      <c r="C145" s="84">
        <v>0</v>
      </c>
      <c r="D145" s="84">
        <v>0</v>
      </c>
      <c r="E145" s="84">
        <v>0</v>
      </c>
      <c r="G145" s="82" t="s">
        <v>412</v>
      </c>
      <c r="H145" s="84">
        <v>3.8999999999999998E-3</v>
      </c>
      <c r="I145" s="84">
        <v>4.1099999999999998E-2</v>
      </c>
      <c r="J145" s="84">
        <v>0</v>
      </c>
      <c r="K145" s="84">
        <v>0</v>
      </c>
      <c r="M145" s="82" t="s">
        <v>412</v>
      </c>
      <c r="N145" s="84">
        <v>0.43099999999999999</v>
      </c>
      <c r="O145" s="84">
        <v>0.25659999999999999</v>
      </c>
      <c r="P145" s="84">
        <v>0.2666</v>
      </c>
      <c r="Q145" s="84">
        <v>0.31619999999999998</v>
      </c>
      <c r="S145" s="82" t="s">
        <v>412</v>
      </c>
      <c r="T145" s="84">
        <v>0.73980000000000001</v>
      </c>
      <c r="U145" s="84">
        <v>0.39169999999999999</v>
      </c>
      <c r="V145" s="84">
        <v>0.41289999999999999</v>
      </c>
      <c r="W145" s="84">
        <v>0.46179999999999999</v>
      </c>
    </row>
    <row r="146" spans="1:23" hidden="1">
      <c r="A146" s="82" t="s">
        <v>413</v>
      </c>
      <c r="B146" s="84">
        <v>0</v>
      </c>
      <c r="C146" s="84">
        <v>0</v>
      </c>
      <c r="D146" s="84">
        <v>0</v>
      </c>
      <c r="E146" s="84">
        <v>0</v>
      </c>
      <c r="G146" s="82" t="s">
        <v>413</v>
      </c>
      <c r="H146" s="84">
        <v>0</v>
      </c>
      <c r="I146" s="84">
        <v>0</v>
      </c>
      <c r="J146" s="84">
        <v>0</v>
      </c>
      <c r="K146" s="84">
        <v>0</v>
      </c>
      <c r="M146" s="82" t="s">
        <v>413</v>
      </c>
      <c r="N146" s="84">
        <v>0.42820000000000003</v>
      </c>
      <c r="O146" s="84">
        <v>0.28179999999999999</v>
      </c>
      <c r="P146" s="84">
        <v>0.36249999999999999</v>
      </c>
      <c r="Q146" s="84">
        <v>0.31119999999999998</v>
      </c>
      <c r="S146" s="82" t="s">
        <v>413</v>
      </c>
      <c r="T146" s="84">
        <v>0.80210000000000004</v>
      </c>
      <c r="U146" s="84">
        <v>0.51390000000000002</v>
      </c>
      <c r="V146" s="84">
        <v>0.40910000000000002</v>
      </c>
      <c r="W146" s="84">
        <v>0.56240000000000001</v>
      </c>
    </row>
    <row r="147" spans="1:23" hidden="1">
      <c r="A147" s="82" t="s">
        <v>414</v>
      </c>
      <c r="B147" s="84">
        <v>0</v>
      </c>
      <c r="C147" s="84">
        <v>0</v>
      </c>
      <c r="D147" s="84">
        <v>0</v>
      </c>
      <c r="E147" s="84">
        <v>0</v>
      </c>
      <c r="G147" s="82" t="s">
        <v>414</v>
      </c>
      <c r="H147" s="84">
        <v>0</v>
      </c>
      <c r="I147" s="84">
        <v>0</v>
      </c>
      <c r="J147" s="84">
        <v>0</v>
      </c>
      <c r="K147" s="84">
        <v>0</v>
      </c>
      <c r="M147" s="82" t="s">
        <v>414</v>
      </c>
      <c r="N147" s="84">
        <v>0.48180000000000001</v>
      </c>
      <c r="O147" s="84">
        <v>0.26500000000000001</v>
      </c>
      <c r="P147" s="84">
        <v>0.3886</v>
      </c>
      <c r="Q147" s="84">
        <v>0.31440000000000001</v>
      </c>
      <c r="S147" s="82" t="s">
        <v>414</v>
      </c>
      <c r="T147" s="84">
        <v>0.76070000000000004</v>
      </c>
      <c r="U147" s="84">
        <v>0.50819999999999999</v>
      </c>
      <c r="V147" s="84">
        <v>0.44319999999999998</v>
      </c>
      <c r="W147" s="84">
        <v>0.5121</v>
      </c>
    </row>
    <row r="148" spans="1:23" hidden="1">
      <c r="A148" s="82" t="s">
        <v>415</v>
      </c>
      <c r="B148" s="84">
        <v>0</v>
      </c>
      <c r="C148" s="84">
        <v>0</v>
      </c>
      <c r="D148" s="84">
        <v>0</v>
      </c>
      <c r="E148" s="84">
        <v>0</v>
      </c>
      <c r="G148" s="82" t="s">
        <v>415</v>
      </c>
      <c r="H148" s="84">
        <v>0</v>
      </c>
      <c r="I148" s="84">
        <v>0</v>
      </c>
      <c r="J148" s="84">
        <v>0</v>
      </c>
      <c r="K148" s="84">
        <v>0</v>
      </c>
      <c r="M148" s="82" t="s">
        <v>415</v>
      </c>
      <c r="N148" s="84">
        <v>0.4783</v>
      </c>
      <c r="O148" s="84">
        <v>0.2656</v>
      </c>
      <c r="P148" s="84">
        <v>0.3574</v>
      </c>
      <c r="Q148" s="84">
        <v>0.32750000000000001</v>
      </c>
      <c r="S148" s="82" t="s">
        <v>415</v>
      </c>
      <c r="T148" s="84">
        <v>0.74060000000000004</v>
      </c>
      <c r="U148" s="84">
        <v>0.48570000000000002</v>
      </c>
      <c r="V148" s="84">
        <v>0.46050000000000002</v>
      </c>
      <c r="W148" s="84">
        <v>0.46939999999999998</v>
      </c>
    </row>
    <row r="149" spans="1:23" hidden="1">
      <c r="A149" s="82" t="s">
        <v>416</v>
      </c>
      <c r="B149" s="84">
        <v>0</v>
      </c>
      <c r="C149" s="84">
        <v>0</v>
      </c>
      <c r="D149" s="84">
        <v>0</v>
      </c>
      <c r="E149" s="84">
        <v>0</v>
      </c>
      <c r="G149" s="82" t="s">
        <v>416</v>
      </c>
      <c r="H149" s="84">
        <v>0</v>
      </c>
      <c r="I149" s="84">
        <v>0</v>
      </c>
      <c r="J149" s="84">
        <v>0</v>
      </c>
      <c r="K149" s="84">
        <v>0</v>
      </c>
      <c r="M149" s="82" t="s">
        <v>416</v>
      </c>
      <c r="N149" s="84">
        <v>0.48899999999999999</v>
      </c>
      <c r="O149" s="84">
        <v>0.3226</v>
      </c>
      <c r="P149" s="84">
        <v>0.35930000000000001</v>
      </c>
      <c r="Q149" s="84">
        <v>0.29070000000000001</v>
      </c>
      <c r="S149" s="82" t="s">
        <v>416</v>
      </c>
      <c r="T149" s="84">
        <v>0.58460000000000001</v>
      </c>
      <c r="U149" s="84">
        <v>0.49170000000000003</v>
      </c>
      <c r="V149" s="84">
        <v>0.47449999999999998</v>
      </c>
      <c r="W149" s="84">
        <v>0.4103</v>
      </c>
    </row>
    <row r="150" spans="1:23" hidden="1">
      <c r="A150" s="115" t="s">
        <v>417</v>
      </c>
      <c r="B150" s="84">
        <v>0</v>
      </c>
      <c r="C150" s="84">
        <v>0</v>
      </c>
      <c r="D150" s="84">
        <v>0</v>
      </c>
      <c r="E150" s="84">
        <v>0</v>
      </c>
      <c r="G150" s="115" t="s">
        <v>417</v>
      </c>
      <c r="H150" s="84">
        <v>0</v>
      </c>
      <c r="I150" s="84">
        <v>0</v>
      </c>
      <c r="J150" s="84">
        <v>0</v>
      </c>
      <c r="K150" s="84">
        <v>0</v>
      </c>
      <c r="M150" s="115" t="s">
        <v>417</v>
      </c>
      <c r="N150" s="84">
        <v>0.45600000000000002</v>
      </c>
      <c r="O150" s="84">
        <v>0.31830000000000003</v>
      </c>
      <c r="P150" s="84">
        <v>0.40110000000000001</v>
      </c>
      <c r="Q150" s="84">
        <v>0.3196</v>
      </c>
      <c r="S150" s="115" t="s">
        <v>417</v>
      </c>
      <c r="T150" s="84">
        <v>0.6593</v>
      </c>
      <c r="U150" s="84">
        <v>0.5212</v>
      </c>
      <c r="V150" s="84">
        <v>0.40439999999999998</v>
      </c>
      <c r="W150" s="84">
        <v>0.38640000000000002</v>
      </c>
    </row>
    <row r="151" spans="1:23" hidden="1">
      <c r="A151" s="82" t="s">
        <v>418</v>
      </c>
      <c r="B151" s="84">
        <v>0</v>
      </c>
      <c r="C151" s="84">
        <v>0</v>
      </c>
      <c r="D151" s="84">
        <v>0</v>
      </c>
      <c r="E151" s="84">
        <v>0</v>
      </c>
      <c r="G151" s="82" t="s">
        <v>418</v>
      </c>
      <c r="H151" s="84">
        <v>0</v>
      </c>
      <c r="I151" s="84">
        <v>0</v>
      </c>
      <c r="J151" s="84">
        <v>0</v>
      </c>
      <c r="K151" s="84">
        <v>0</v>
      </c>
      <c r="M151" s="82" t="s">
        <v>418</v>
      </c>
      <c r="N151" s="84">
        <v>0.44750000000000001</v>
      </c>
      <c r="O151" s="84">
        <v>0.25840000000000002</v>
      </c>
      <c r="P151" s="84">
        <v>0.3881</v>
      </c>
      <c r="Q151" s="84">
        <v>0.28999999999999998</v>
      </c>
      <c r="S151" s="82" t="s">
        <v>418</v>
      </c>
      <c r="T151" s="84">
        <v>0.64019999999999999</v>
      </c>
      <c r="U151" s="84">
        <v>0.46400000000000002</v>
      </c>
      <c r="V151" s="84">
        <v>0.3664</v>
      </c>
      <c r="W151" s="84">
        <v>0.4249</v>
      </c>
    </row>
    <row r="152" spans="1:23" hidden="1">
      <c r="A152" s="82" t="s">
        <v>419</v>
      </c>
      <c r="B152" s="84">
        <v>0</v>
      </c>
      <c r="C152" s="84">
        <v>0</v>
      </c>
      <c r="D152" s="84">
        <v>0</v>
      </c>
      <c r="E152" s="84">
        <v>0</v>
      </c>
      <c r="G152" s="82" t="s">
        <v>419</v>
      </c>
      <c r="H152" s="84">
        <v>0</v>
      </c>
      <c r="I152" s="84">
        <v>0</v>
      </c>
      <c r="J152" s="84">
        <v>0</v>
      </c>
      <c r="K152" s="84">
        <v>0</v>
      </c>
      <c r="M152" s="82" t="s">
        <v>419</v>
      </c>
      <c r="N152" s="84">
        <v>0.46660000000000001</v>
      </c>
      <c r="O152" s="84">
        <v>0.24460000000000001</v>
      </c>
      <c r="P152" s="84">
        <v>0.35310000000000002</v>
      </c>
      <c r="Q152" s="84">
        <v>0.23</v>
      </c>
      <c r="S152" s="82" t="s">
        <v>419</v>
      </c>
      <c r="T152" s="84">
        <v>0.63529999999999998</v>
      </c>
      <c r="U152" s="84">
        <v>0.45850000000000002</v>
      </c>
      <c r="V152" s="84">
        <v>0.35870000000000002</v>
      </c>
      <c r="W152" s="84">
        <v>0.43709999999999999</v>
      </c>
    </row>
    <row r="153" spans="1:23" hidden="1">
      <c r="A153" s="82" t="s">
        <v>420</v>
      </c>
      <c r="B153" s="84">
        <v>0</v>
      </c>
      <c r="C153" s="84">
        <v>0</v>
      </c>
      <c r="D153" s="84">
        <v>0</v>
      </c>
      <c r="E153" s="84">
        <v>0</v>
      </c>
      <c r="G153" s="82" t="s">
        <v>420</v>
      </c>
      <c r="H153" s="84">
        <v>0</v>
      </c>
      <c r="I153" s="84">
        <v>0</v>
      </c>
      <c r="J153" s="84">
        <v>0</v>
      </c>
      <c r="K153" s="84">
        <v>0</v>
      </c>
      <c r="M153" s="82" t="s">
        <v>420</v>
      </c>
      <c r="N153" s="84">
        <v>0.43859999999999999</v>
      </c>
      <c r="O153" s="84">
        <v>0.26939999999999997</v>
      </c>
      <c r="P153" s="84">
        <v>0.35020000000000001</v>
      </c>
      <c r="Q153" s="84">
        <v>0.2092</v>
      </c>
      <c r="S153" s="82" t="s">
        <v>420</v>
      </c>
      <c r="T153" s="84">
        <v>0.61809999999999998</v>
      </c>
      <c r="U153" s="84">
        <v>0.4249</v>
      </c>
      <c r="V153" s="84">
        <v>0.37109999999999999</v>
      </c>
      <c r="W153" s="84">
        <v>0.42670000000000002</v>
      </c>
    </row>
    <row r="154" spans="1:23" hidden="1">
      <c r="A154" s="82" t="s">
        <v>421</v>
      </c>
      <c r="B154" s="84">
        <v>0</v>
      </c>
      <c r="C154" s="84">
        <v>0</v>
      </c>
      <c r="D154" s="84">
        <v>0</v>
      </c>
      <c r="E154" s="84">
        <v>0</v>
      </c>
      <c r="G154" s="82" t="s">
        <v>421</v>
      </c>
      <c r="H154" s="84">
        <v>0</v>
      </c>
      <c r="I154" s="84">
        <v>0</v>
      </c>
      <c r="J154" s="84">
        <v>0</v>
      </c>
      <c r="K154" s="84">
        <v>0</v>
      </c>
      <c r="M154" s="82" t="s">
        <v>421</v>
      </c>
      <c r="N154" s="84">
        <v>0.39950000000000002</v>
      </c>
      <c r="O154" s="84">
        <v>0.25590000000000002</v>
      </c>
      <c r="P154" s="84">
        <v>0.32629999999999998</v>
      </c>
      <c r="Q154" s="84">
        <v>0.22919999999999999</v>
      </c>
      <c r="S154" s="82" t="s">
        <v>421</v>
      </c>
      <c r="T154" s="84">
        <v>0.62180000000000002</v>
      </c>
      <c r="U154" s="84">
        <v>0.41420000000000001</v>
      </c>
      <c r="V154" s="84">
        <v>0.374</v>
      </c>
      <c r="W154" s="84">
        <v>0.4531</v>
      </c>
    </row>
    <row r="155" spans="1:23" hidden="1">
      <c r="A155" s="82" t="s">
        <v>422</v>
      </c>
      <c r="B155" s="84">
        <v>0</v>
      </c>
      <c r="C155" s="84">
        <v>0</v>
      </c>
      <c r="D155" s="84">
        <v>0</v>
      </c>
      <c r="E155" s="84">
        <v>0</v>
      </c>
      <c r="G155" s="82" t="s">
        <v>422</v>
      </c>
      <c r="H155" s="84">
        <v>6.9999999999999999E-4</v>
      </c>
      <c r="I155" s="84">
        <v>6.6E-3</v>
      </c>
      <c r="J155" s="84">
        <v>0</v>
      </c>
      <c r="K155" s="84">
        <v>0</v>
      </c>
      <c r="M155" s="82" t="s">
        <v>422</v>
      </c>
      <c r="N155" s="84">
        <v>0.3679</v>
      </c>
      <c r="O155" s="84">
        <v>0.26929999999999998</v>
      </c>
      <c r="P155" s="84">
        <v>0.28789999999999999</v>
      </c>
      <c r="Q155" s="84">
        <v>0.22209999999999999</v>
      </c>
      <c r="S155" s="82" t="s">
        <v>422</v>
      </c>
      <c r="T155" s="84">
        <v>0.66039999999999999</v>
      </c>
      <c r="U155" s="84">
        <v>0.37469999999999998</v>
      </c>
      <c r="V155" s="84">
        <v>0.36909999999999998</v>
      </c>
      <c r="W155" s="84">
        <v>0.45250000000000001</v>
      </c>
    </row>
    <row r="156" spans="1:23" hidden="1">
      <c r="A156" s="82" t="s">
        <v>423</v>
      </c>
      <c r="B156" s="84">
        <v>0</v>
      </c>
      <c r="C156" s="84">
        <v>0</v>
      </c>
      <c r="D156" s="84">
        <v>0</v>
      </c>
      <c r="E156" s="84">
        <v>0</v>
      </c>
      <c r="G156" s="82" t="s">
        <v>423</v>
      </c>
      <c r="H156" s="84">
        <v>9.5799999999999996E-2</v>
      </c>
      <c r="I156" s="84">
        <v>0.1847</v>
      </c>
      <c r="J156" s="84">
        <v>5.3E-3</v>
      </c>
      <c r="K156" s="84">
        <v>0</v>
      </c>
      <c r="M156" s="82" t="s">
        <v>423</v>
      </c>
      <c r="N156" s="84">
        <v>0.33450000000000002</v>
      </c>
      <c r="O156" s="84">
        <v>0.25290000000000001</v>
      </c>
      <c r="P156" s="84">
        <v>0.2757</v>
      </c>
      <c r="Q156" s="84">
        <v>0.23350000000000001</v>
      </c>
      <c r="S156" s="82" t="s">
        <v>423</v>
      </c>
      <c r="T156" s="84">
        <v>0.64249999999999996</v>
      </c>
      <c r="U156" s="84">
        <v>0.33139999999999997</v>
      </c>
      <c r="V156" s="84">
        <v>0.37159999999999999</v>
      </c>
      <c r="W156" s="84">
        <v>0.39460000000000001</v>
      </c>
    </row>
    <row r="157" spans="1:23" hidden="1">
      <c r="A157" s="82" t="s">
        <v>424</v>
      </c>
      <c r="B157" s="84">
        <v>0</v>
      </c>
      <c r="C157" s="84">
        <v>2.5600000000000001E-2</v>
      </c>
      <c r="D157" s="84">
        <v>0</v>
      </c>
      <c r="E157" s="84">
        <v>0</v>
      </c>
      <c r="G157" s="82" t="s">
        <v>424</v>
      </c>
      <c r="H157" s="84">
        <v>0.39539999999999997</v>
      </c>
      <c r="I157" s="84">
        <v>0.55769999999999997</v>
      </c>
      <c r="J157" s="84">
        <v>0.2447</v>
      </c>
      <c r="K157" s="84">
        <v>1.29E-2</v>
      </c>
      <c r="M157" s="82" t="s">
        <v>424</v>
      </c>
      <c r="N157" s="84">
        <v>0.25309999999999999</v>
      </c>
      <c r="O157" s="84">
        <v>0.19689999999999999</v>
      </c>
      <c r="P157" s="84">
        <v>0.27389999999999998</v>
      </c>
      <c r="Q157" s="84">
        <v>0.24829999999999999</v>
      </c>
      <c r="S157" s="82" t="s">
        <v>424</v>
      </c>
      <c r="T157" s="84">
        <v>0.54869999999999997</v>
      </c>
      <c r="U157" s="84">
        <v>0.26300000000000001</v>
      </c>
      <c r="V157" s="84">
        <v>0.33950000000000002</v>
      </c>
      <c r="W157" s="84">
        <v>0.38179999999999997</v>
      </c>
    </row>
    <row r="158" spans="1:23" hidden="1">
      <c r="A158" s="82" t="s">
        <v>425</v>
      </c>
      <c r="B158" s="84">
        <v>0.10630000000000001</v>
      </c>
      <c r="C158" s="84">
        <v>0.26050000000000001</v>
      </c>
      <c r="D158" s="84">
        <v>1.24E-2</v>
      </c>
      <c r="E158" s="84">
        <v>0</v>
      </c>
      <c r="G158" s="82" t="s">
        <v>425</v>
      </c>
      <c r="H158" s="84">
        <v>0.59709999999999996</v>
      </c>
      <c r="I158" s="84">
        <v>0.78710000000000002</v>
      </c>
      <c r="J158" s="84">
        <v>0.54630000000000001</v>
      </c>
      <c r="K158" s="84">
        <v>0.26340000000000002</v>
      </c>
      <c r="M158" s="82" t="s">
        <v>425</v>
      </c>
      <c r="N158" s="84">
        <v>0.19420000000000001</v>
      </c>
      <c r="O158" s="84">
        <v>0.14829999999999999</v>
      </c>
      <c r="P158" s="84">
        <v>0.27339999999999998</v>
      </c>
      <c r="Q158" s="84">
        <v>0.2717</v>
      </c>
      <c r="S158" s="82" t="s">
        <v>425</v>
      </c>
      <c r="T158" s="84">
        <v>0.45739999999999997</v>
      </c>
      <c r="U158" s="84">
        <v>0.21379999999999999</v>
      </c>
      <c r="V158" s="84">
        <v>0.31929999999999997</v>
      </c>
      <c r="W158" s="84">
        <v>0.38879999999999998</v>
      </c>
    </row>
    <row r="159" spans="1:23" hidden="1">
      <c r="A159" s="82" t="s">
        <v>426</v>
      </c>
      <c r="B159" s="84">
        <v>0.24260000000000001</v>
      </c>
      <c r="C159" s="84">
        <v>0.64739999999999998</v>
      </c>
      <c r="D159" s="84">
        <v>0.37430000000000002</v>
      </c>
      <c r="E159" s="84">
        <v>1.0200000000000001E-2</v>
      </c>
      <c r="G159" s="82" t="s">
        <v>426</v>
      </c>
      <c r="H159" s="84">
        <v>0.7258</v>
      </c>
      <c r="I159" s="84">
        <v>0.86780000000000002</v>
      </c>
      <c r="J159" s="84">
        <v>0.65720000000000001</v>
      </c>
      <c r="K159" s="84">
        <v>0.52359999999999995</v>
      </c>
      <c r="M159" s="82" t="s">
        <v>426</v>
      </c>
      <c r="N159" s="84">
        <v>0.18809999999999999</v>
      </c>
      <c r="O159" s="84">
        <v>0.12790000000000001</v>
      </c>
      <c r="P159" s="84">
        <v>0.20799999999999999</v>
      </c>
      <c r="Q159" s="84">
        <v>0.2258</v>
      </c>
      <c r="S159" s="82" t="s">
        <v>426</v>
      </c>
      <c r="T159" s="84">
        <v>0.3256</v>
      </c>
      <c r="U159" s="84">
        <v>0.16739999999999999</v>
      </c>
      <c r="V159" s="84">
        <v>0.2213</v>
      </c>
      <c r="W159" s="84">
        <v>0.38800000000000001</v>
      </c>
    </row>
    <row r="160" spans="1:23" hidden="1">
      <c r="A160" s="82" t="s">
        <v>427</v>
      </c>
      <c r="B160" s="84">
        <v>0.32819999999999999</v>
      </c>
      <c r="C160" s="84">
        <v>0.72170000000000001</v>
      </c>
      <c r="D160" s="84">
        <v>0.62409999999999999</v>
      </c>
      <c r="E160" s="84">
        <v>0.1356</v>
      </c>
      <c r="G160" s="82" t="s">
        <v>427</v>
      </c>
      <c r="H160" s="84">
        <v>0.75209999999999999</v>
      </c>
      <c r="I160" s="84">
        <v>0.87329999999999997</v>
      </c>
      <c r="J160" s="84">
        <v>0.68910000000000005</v>
      </c>
      <c r="K160" s="84">
        <v>0.61699999999999999</v>
      </c>
      <c r="M160" s="82" t="s">
        <v>427</v>
      </c>
      <c r="N160" s="84">
        <v>0.19170000000000001</v>
      </c>
      <c r="O160" s="84">
        <v>0.1143</v>
      </c>
      <c r="P160" s="84">
        <v>0.18740000000000001</v>
      </c>
      <c r="Q160" s="84">
        <v>0.22070000000000001</v>
      </c>
      <c r="S160" s="82" t="s">
        <v>427</v>
      </c>
      <c r="T160" s="84">
        <v>0.38569999999999999</v>
      </c>
      <c r="U160" s="84">
        <v>0.16739999999999999</v>
      </c>
      <c r="V160" s="84">
        <v>0.1462</v>
      </c>
      <c r="W160" s="84">
        <v>0.25030000000000002</v>
      </c>
    </row>
    <row r="161" spans="1:23" hidden="1">
      <c r="A161" s="82" t="s">
        <v>428</v>
      </c>
      <c r="B161" s="84">
        <v>0.40360000000000001</v>
      </c>
      <c r="C161" s="84">
        <v>0.80869999999999997</v>
      </c>
      <c r="D161" s="84">
        <v>0.59209999999999996</v>
      </c>
      <c r="E161" s="84">
        <v>0.29210000000000003</v>
      </c>
      <c r="G161" s="82" t="s">
        <v>428</v>
      </c>
      <c r="H161" s="84">
        <v>0.81020000000000003</v>
      </c>
      <c r="I161" s="84">
        <v>0.8498</v>
      </c>
      <c r="J161" s="84">
        <v>0.65500000000000003</v>
      </c>
      <c r="K161" s="84">
        <v>0.6129</v>
      </c>
      <c r="M161" s="82" t="s">
        <v>428</v>
      </c>
      <c r="N161" s="84">
        <v>0.28410000000000002</v>
      </c>
      <c r="O161" s="84">
        <v>9.6199999999999994E-2</v>
      </c>
      <c r="P161" s="84">
        <v>0.22720000000000001</v>
      </c>
      <c r="Q161" s="84">
        <v>0.28249999999999997</v>
      </c>
      <c r="S161" s="82" t="s">
        <v>428</v>
      </c>
      <c r="T161" s="84">
        <v>0.52900000000000003</v>
      </c>
      <c r="U161" s="84">
        <v>0.13739999999999999</v>
      </c>
      <c r="V161" s="84">
        <v>0.24790000000000001</v>
      </c>
      <c r="W161" s="84">
        <v>0.2089</v>
      </c>
    </row>
    <row r="162" spans="1:23" hidden="1">
      <c r="A162" s="82" t="s">
        <v>429</v>
      </c>
      <c r="B162" s="84">
        <v>0.48609999999999998</v>
      </c>
      <c r="C162" s="84">
        <v>0.73260000000000003</v>
      </c>
      <c r="D162" s="84">
        <v>0.56289999999999996</v>
      </c>
      <c r="E162" s="84">
        <v>0.29920000000000002</v>
      </c>
      <c r="G162" s="82" t="s">
        <v>429</v>
      </c>
      <c r="H162" s="84">
        <v>0.80159999999999998</v>
      </c>
      <c r="I162" s="84">
        <v>0.84930000000000005</v>
      </c>
      <c r="J162" s="84">
        <v>0.69730000000000003</v>
      </c>
      <c r="K162" s="84">
        <v>0.60529999999999995</v>
      </c>
      <c r="M162" s="82" t="s">
        <v>429</v>
      </c>
      <c r="N162" s="84">
        <v>0.34060000000000001</v>
      </c>
      <c r="O162" s="84">
        <v>0.11609999999999999</v>
      </c>
      <c r="P162" s="84">
        <v>0.19289999999999999</v>
      </c>
      <c r="Q162" s="84">
        <v>0.26490000000000002</v>
      </c>
      <c r="S162" s="82" t="s">
        <v>429</v>
      </c>
      <c r="T162" s="84">
        <v>0.58020000000000005</v>
      </c>
      <c r="U162" s="84">
        <v>0.16919999999999999</v>
      </c>
      <c r="V162" s="84">
        <v>0.23799999999999999</v>
      </c>
      <c r="W162" s="84">
        <v>0.20039999999999999</v>
      </c>
    </row>
    <row r="163" spans="1:23" hidden="1">
      <c r="A163" s="82" t="s">
        <v>430</v>
      </c>
      <c r="B163" s="84">
        <v>0.51829999999999998</v>
      </c>
      <c r="C163" s="84">
        <v>0.78129999999999999</v>
      </c>
      <c r="D163" s="84">
        <v>0.61719999999999997</v>
      </c>
      <c r="E163" s="84">
        <v>0.2964</v>
      </c>
      <c r="G163" s="82" t="s">
        <v>430</v>
      </c>
      <c r="H163" s="84">
        <v>0.80689999999999995</v>
      </c>
      <c r="I163" s="84">
        <v>0.84660000000000002</v>
      </c>
      <c r="J163" s="84">
        <v>0.66449999999999998</v>
      </c>
      <c r="K163" s="84">
        <v>0.59850000000000003</v>
      </c>
      <c r="M163" s="82" t="s">
        <v>430</v>
      </c>
      <c r="N163" s="84">
        <v>0.29970000000000002</v>
      </c>
      <c r="O163" s="84">
        <v>0.18340000000000001</v>
      </c>
      <c r="P163" s="84">
        <v>0.16450000000000001</v>
      </c>
      <c r="Q163" s="84">
        <v>0.21299999999999999</v>
      </c>
      <c r="S163" s="82" t="s">
        <v>430</v>
      </c>
      <c r="T163" s="84">
        <v>0.53969999999999996</v>
      </c>
      <c r="U163" s="84">
        <v>0.186</v>
      </c>
      <c r="V163" s="84">
        <v>0.28239999999999998</v>
      </c>
      <c r="W163" s="84">
        <v>0.19259999999999999</v>
      </c>
    </row>
    <row r="164" spans="1:23" hidden="1">
      <c r="A164" s="82" t="s">
        <v>431</v>
      </c>
      <c r="B164" s="84">
        <v>0.54300000000000004</v>
      </c>
      <c r="C164" s="84">
        <v>0.7742</v>
      </c>
      <c r="D164" s="84">
        <v>0.64970000000000006</v>
      </c>
      <c r="E164" s="84">
        <v>0.33479999999999999</v>
      </c>
      <c r="G164" s="82" t="s">
        <v>431</v>
      </c>
      <c r="H164" s="84">
        <v>0.81020000000000003</v>
      </c>
      <c r="I164" s="84">
        <v>0.8518</v>
      </c>
      <c r="J164" s="84">
        <v>0.69450000000000001</v>
      </c>
      <c r="K164" s="84">
        <v>0.61709999999999998</v>
      </c>
      <c r="M164" s="82" t="s">
        <v>431</v>
      </c>
      <c r="N164" s="84">
        <v>0.25890000000000002</v>
      </c>
      <c r="O164" s="84">
        <v>0.16450000000000001</v>
      </c>
      <c r="P164" s="84">
        <v>0.15809999999999999</v>
      </c>
      <c r="Q164" s="84">
        <v>0.20119999999999999</v>
      </c>
      <c r="S164" s="82" t="s">
        <v>431</v>
      </c>
      <c r="T164" s="84">
        <v>0.44479999999999997</v>
      </c>
      <c r="U164" s="84">
        <v>0.20039999999999999</v>
      </c>
      <c r="V164" s="84">
        <v>0.24679999999999999</v>
      </c>
      <c r="W164" s="84">
        <v>0.19489999999999999</v>
      </c>
    </row>
    <row r="165" spans="1:23" hidden="1">
      <c r="A165" s="82" t="s">
        <v>432</v>
      </c>
      <c r="B165" s="84">
        <v>0.51580000000000004</v>
      </c>
      <c r="C165" s="84">
        <v>0.76229999999999998</v>
      </c>
      <c r="D165" s="84">
        <v>0.66700000000000004</v>
      </c>
      <c r="E165" s="84">
        <v>0.34100000000000003</v>
      </c>
      <c r="G165" s="82" t="s">
        <v>432</v>
      </c>
      <c r="H165" s="84">
        <v>0.70889999999999997</v>
      </c>
      <c r="I165" s="84">
        <v>0.85309999999999997</v>
      </c>
      <c r="J165" s="84">
        <v>0.63580000000000003</v>
      </c>
      <c r="K165" s="84">
        <v>0.57050000000000001</v>
      </c>
      <c r="M165" s="82" t="s">
        <v>432</v>
      </c>
      <c r="N165" s="84">
        <v>0.25779999999999997</v>
      </c>
      <c r="O165" s="84">
        <v>0.14749999999999999</v>
      </c>
      <c r="P165" s="84">
        <v>0.15770000000000001</v>
      </c>
      <c r="Q165" s="84">
        <v>0.22370000000000001</v>
      </c>
      <c r="S165" s="82" t="s">
        <v>432</v>
      </c>
      <c r="T165" s="84">
        <v>0.45419999999999999</v>
      </c>
      <c r="U165" s="84">
        <v>0.218</v>
      </c>
      <c r="V165" s="84">
        <v>0.29899999999999999</v>
      </c>
      <c r="W165" s="84">
        <v>0.20330000000000001</v>
      </c>
    </row>
    <row r="166" spans="1:23" hidden="1">
      <c r="A166" s="82" t="s">
        <v>433</v>
      </c>
      <c r="B166" s="84">
        <v>0.47139999999999999</v>
      </c>
      <c r="C166" s="84">
        <v>0.67059999999999997</v>
      </c>
      <c r="D166" s="84">
        <v>0.32300000000000001</v>
      </c>
      <c r="E166" s="84">
        <v>0.19009999999999999</v>
      </c>
      <c r="G166" s="82" t="s">
        <v>433</v>
      </c>
      <c r="H166" s="84">
        <v>0.70809999999999995</v>
      </c>
      <c r="I166" s="84">
        <v>0.79159999999999997</v>
      </c>
      <c r="J166" s="84">
        <v>0.43530000000000002</v>
      </c>
      <c r="K166" s="84">
        <v>0.4027</v>
      </c>
      <c r="M166" s="82" t="s">
        <v>433</v>
      </c>
      <c r="N166" s="84">
        <v>0.26150000000000001</v>
      </c>
      <c r="O166" s="84">
        <v>0.15079999999999999</v>
      </c>
      <c r="P166" s="84">
        <v>0.16950000000000001</v>
      </c>
      <c r="Q166" s="84">
        <v>0.24049999999999999</v>
      </c>
      <c r="S166" s="82" t="s">
        <v>433</v>
      </c>
      <c r="T166" s="84">
        <v>0.51429999999999998</v>
      </c>
      <c r="U166" s="84">
        <v>0.2165</v>
      </c>
      <c r="V166" s="84">
        <v>0.3226</v>
      </c>
      <c r="W166" s="84">
        <v>0.2286</v>
      </c>
    </row>
    <row r="167" spans="1:23" hidden="1">
      <c r="A167" s="82" t="s">
        <v>434</v>
      </c>
      <c r="B167" s="84">
        <v>0.22500000000000001</v>
      </c>
      <c r="C167" s="84">
        <v>0.49659999999999999</v>
      </c>
      <c r="D167" s="84">
        <v>0</v>
      </c>
      <c r="E167" s="84">
        <v>0</v>
      </c>
      <c r="G167" s="82" t="s">
        <v>434</v>
      </c>
      <c r="H167" s="84">
        <v>0.48159999999999997</v>
      </c>
      <c r="I167" s="84">
        <v>0.64510000000000001</v>
      </c>
      <c r="J167" s="84">
        <v>9.06E-2</v>
      </c>
      <c r="K167" s="84">
        <v>0.10879999999999999</v>
      </c>
      <c r="M167" s="82" t="s">
        <v>434</v>
      </c>
      <c r="N167" s="84">
        <v>0.32540000000000002</v>
      </c>
      <c r="O167" s="84">
        <v>0.19789999999999999</v>
      </c>
      <c r="P167" s="84">
        <v>0.1704</v>
      </c>
      <c r="Q167" s="84">
        <v>0.25569999999999998</v>
      </c>
      <c r="S167" s="82" t="s">
        <v>434</v>
      </c>
      <c r="T167" s="84">
        <v>0.56100000000000005</v>
      </c>
      <c r="U167" s="84">
        <v>0.24660000000000001</v>
      </c>
      <c r="V167" s="84">
        <v>0.34499999999999997</v>
      </c>
      <c r="W167" s="84">
        <v>0.27250000000000002</v>
      </c>
    </row>
    <row r="168" spans="1:23" hidden="1">
      <c r="A168" s="82" t="s">
        <v>435</v>
      </c>
      <c r="B168" s="84">
        <v>0</v>
      </c>
      <c r="C168" s="84">
        <v>9.0499999999999997E-2</v>
      </c>
      <c r="D168" s="84">
        <v>0</v>
      </c>
      <c r="E168" s="84">
        <v>0</v>
      </c>
      <c r="G168" s="82" t="s">
        <v>435</v>
      </c>
      <c r="H168" s="84">
        <v>0.13569999999999999</v>
      </c>
      <c r="I168" s="84">
        <v>0.34079999999999999</v>
      </c>
      <c r="J168" s="84">
        <v>1E-4</v>
      </c>
      <c r="K168" s="84">
        <v>2.0000000000000001E-4</v>
      </c>
      <c r="M168" s="82" t="s">
        <v>435</v>
      </c>
      <c r="N168" s="84">
        <v>0.41039999999999999</v>
      </c>
      <c r="O168" s="84">
        <v>0.22650000000000001</v>
      </c>
      <c r="P168" s="84">
        <v>0.18890000000000001</v>
      </c>
      <c r="Q168" s="84">
        <v>0.31580000000000003</v>
      </c>
      <c r="S168" s="82" t="s">
        <v>435</v>
      </c>
      <c r="T168" s="84">
        <v>0.62919999999999998</v>
      </c>
      <c r="U168" s="84">
        <v>0.27689999999999998</v>
      </c>
      <c r="V168" s="84">
        <v>0.41899999999999998</v>
      </c>
      <c r="W168" s="84">
        <v>0.35749999999999998</v>
      </c>
    </row>
    <row r="169" spans="1:23" hidden="1">
      <c r="A169" s="82" t="s">
        <v>436</v>
      </c>
      <c r="B169" s="84">
        <v>0</v>
      </c>
      <c r="C169" s="84">
        <v>0</v>
      </c>
      <c r="D169" s="84">
        <v>0</v>
      </c>
      <c r="E169" s="84">
        <v>0</v>
      </c>
      <c r="G169" s="82" t="s">
        <v>436</v>
      </c>
      <c r="H169" s="84">
        <v>3.8999999999999998E-3</v>
      </c>
      <c r="I169" s="84">
        <v>4.1099999999999998E-2</v>
      </c>
      <c r="J169" s="84">
        <v>0</v>
      </c>
      <c r="K169" s="84">
        <v>0</v>
      </c>
      <c r="M169" s="82" t="s">
        <v>436</v>
      </c>
      <c r="N169" s="84">
        <v>0.43099999999999999</v>
      </c>
      <c r="O169" s="84">
        <v>0.25659999999999999</v>
      </c>
      <c r="P169" s="84">
        <v>0.2666</v>
      </c>
      <c r="Q169" s="84">
        <v>0.31619999999999998</v>
      </c>
      <c r="S169" s="82" t="s">
        <v>436</v>
      </c>
      <c r="T169" s="84">
        <v>0.73980000000000001</v>
      </c>
      <c r="U169" s="84">
        <v>0.39169999999999999</v>
      </c>
      <c r="V169" s="84">
        <v>0.41289999999999999</v>
      </c>
      <c r="W169" s="84">
        <v>0.46179999999999999</v>
      </c>
    </row>
    <row r="170" spans="1:23" hidden="1">
      <c r="A170" s="82" t="s">
        <v>437</v>
      </c>
      <c r="B170" s="84">
        <v>0</v>
      </c>
      <c r="C170" s="84">
        <v>0</v>
      </c>
      <c r="D170" s="84">
        <v>0</v>
      </c>
      <c r="E170" s="84">
        <v>0</v>
      </c>
      <c r="G170" s="82" t="s">
        <v>437</v>
      </c>
      <c r="H170" s="84">
        <v>0</v>
      </c>
      <c r="I170" s="84">
        <v>0</v>
      </c>
      <c r="J170" s="84">
        <v>0</v>
      </c>
      <c r="K170" s="84">
        <v>0</v>
      </c>
      <c r="M170" s="82" t="s">
        <v>437</v>
      </c>
      <c r="N170" s="84">
        <v>0.42820000000000003</v>
      </c>
      <c r="O170" s="84">
        <v>0.28179999999999999</v>
      </c>
      <c r="P170" s="84">
        <v>0.36249999999999999</v>
      </c>
      <c r="Q170" s="84">
        <v>0.31119999999999998</v>
      </c>
      <c r="S170" s="82" t="s">
        <v>437</v>
      </c>
      <c r="T170" s="84">
        <v>0.80210000000000004</v>
      </c>
      <c r="U170" s="84">
        <v>0.51390000000000002</v>
      </c>
      <c r="V170" s="84">
        <v>0.40910000000000002</v>
      </c>
      <c r="W170" s="84">
        <v>0.56240000000000001</v>
      </c>
    </row>
    <row r="171" spans="1:23" hidden="1">
      <c r="A171" s="82" t="s">
        <v>438</v>
      </c>
      <c r="B171" s="84">
        <v>0</v>
      </c>
      <c r="C171" s="84">
        <v>0</v>
      </c>
      <c r="D171" s="84">
        <v>0</v>
      </c>
      <c r="E171" s="84">
        <v>0</v>
      </c>
      <c r="G171" s="82" t="s">
        <v>438</v>
      </c>
      <c r="H171" s="84">
        <v>0</v>
      </c>
      <c r="I171" s="84">
        <v>0</v>
      </c>
      <c r="J171" s="84">
        <v>0</v>
      </c>
      <c r="K171" s="84">
        <v>0</v>
      </c>
      <c r="M171" s="82" t="s">
        <v>438</v>
      </c>
      <c r="N171" s="84">
        <v>0.48180000000000001</v>
      </c>
      <c r="O171" s="84">
        <v>0.26500000000000001</v>
      </c>
      <c r="P171" s="84">
        <v>0.3886</v>
      </c>
      <c r="Q171" s="84">
        <v>0.31440000000000001</v>
      </c>
      <c r="S171" s="82" t="s">
        <v>438</v>
      </c>
      <c r="T171" s="84">
        <v>0.76070000000000004</v>
      </c>
      <c r="U171" s="84">
        <v>0.50819999999999999</v>
      </c>
      <c r="V171" s="84">
        <v>0.44319999999999998</v>
      </c>
      <c r="W171" s="84">
        <v>0.5121</v>
      </c>
    </row>
    <row r="172" spans="1:23" hidden="1">
      <c r="A172" s="82" t="s">
        <v>439</v>
      </c>
      <c r="B172" s="84">
        <v>0</v>
      </c>
      <c r="C172" s="84">
        <v>0</v>
      </c>
      <c r="D172" s="84">
        <v>0</v>
      </c>
      <c r="E172" s="84">
        <v>0</v>
      </c>
      <c r="G172" s="82" t="s">
        <v>439</v>
      </c>
      <c r="H172" s="84">
        <v>0</v>
      </c>
      <c r="I172" s="84">
        <v>0</v>
      </c>
      <c r="J172" s="84">
        <v>0</v>
      </c>
      <c r="K172" s="84">
        <v>0</v>
      </c>
      <c r="M172" s="82" t="s">
        <v>439</v>
      </c>
      <c r="N172" s="84">
        <v>0.4783</v>
      </c>
      <c r="O172" s="84">
        <v>0.2656</v>
      </c>
      <c r="P172" s="84">
        <v>0.3574</v>
      </c>
      <c r="Q172" s="84">
        <v>0.32750000000000001</v>
      </c>
      <c r="S172" s="82" t="s">
        <v>439</v>
      </c>
      <c r="T172" s="84">
        <v>0.74060000000000004</v>
      </c>
      <c r="U172" s="84">
        <v>0.48570000000000002</v>
      </c>
      <c r="V172" s="84">
        <v>0.46050000000000002</v>
      </c>
      <c r="W172" s="84">
        <v>0.46939999999999998</v>
      </c>
    </row>
    <row r="173" spans="1:23" hidden="1">
      <c r="A173" s="82" t="s">
        <v>440</v>
      </c>
      <c r="B173" s="84">
        <v>0</v>
      </c>
      <c r="C173" s="84">
        <v>0</v>
      </c>
      <c r="D173" s="84">
        <v>0</v>
      </c>
      <c r="E173" s="84">
        <v>0</v>
      </c>
      <c r="G173" s="82" t="s">
        <v>440</v>
      </c>
      <c r="H173" s="84">
        <v>0</v>
      </c>
      <c r="I173" s="84">
        <v>0</v>
      </c>
      <c r="J173" s="84">
        <v>0</v>
      </c>
      <c r="K173" s="84">
        <v>0</v>
      </c>
      <c r="M173" s="82" t="s">
        <v>440</v>
      </c>
      <c r="N173" s="84">
        <v>0.48899999999999999</v>
      </c>
      <c r="O173" s="84">
        <v>0.3226</v>
      </c>
      <c r="P173" s="84">
        <v>0.35930000000000001</v>
      </c>
      <c r="Q173" s="84">
        <v>0.29070000000000001</v>
      </c>
      <c r="S173" s="82" t="s">
        <v>440</v>
      </c>
      <c r="T173" s="84">
        <v>0.58460000000000001</v>
      </c>
      <c r="U173" s="84">
        <v>0.49170000000000003</v>
      </c>
      <c r="V173" s="84">
        <v>0.47449999999999998</v>
      </c>
      <c r="W173" s="84">
        <v>0.4103</v>
      </c>
    </row>
    <row r="174" spans="1:23" hidden="1">
      <c r="A174" s="92"/>
      <c r="G174" s="92"/>
      <c r="M174" s="92"/>
      <c r="S174" s="92"/>
    </row>
    <row r="175" spans="1:23" hidden="1"/>
    <row r="177" spans="1:29">
      <c r="A177" s="144" t="s">
        <v>8</v>
      </c>
      <c r="B177" s="144"/>
      <c r="C177" s="144"/>
      <c r="D177" s="144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Z177" s="84" t="s">
        <v>86</v>
      </c>
      <c r="AA177" s="84" t="s">
        <v>87</v>
      </c>
      <c r="AB177" s="84" t="s">
        <v>88</v>
      </c>
      <c r="AC177" s="84" t="s">
        <v>85</v>
      </c>
    </row>
    <row r="178" spans="1:29">
      <c r="B178" s="84" t="s">
        <v>99</v>
      </c>
      <c r="H178" s="84" t="s">
        <v>100</v>
      </c>
      <c r="N178" s="84" t="s">
        <v>98</v>
      </c>
      <c r="T178" s="84" t="s">
        <v>164</v>
      </c>
    </row>
    <row r="179" spans="1:29">
      <c r="A179" s="44"/>
      <c r="B179" s="44" t="s">
        <v>86</v>
      </c>
      <c r="C179" s="44" t="s">
        <v>87</v>
      </c>
      <c r="D179" s="44" t="s">
        <v>88</v>
      </c>
      <c r="E179" s="44" t="s">
        <v>85</v>
      </c>
      <c r="F179" s="44"/>
      <c r="G179" s="44"/>
      <c r="H179" s="44" t="s">
        <v>86</v>
      </c>
      <c r="I179" s="44" t="s">
        <v>87</v>
      </c>
      <c r="J179" s="44" t="s">
        <v>88</v>
      </c>
      <c r="K179" s="44" t="s">
        <v>85</v>
      </c>
      <c r="L179" s="44"/>
      <c r="M179" s="44"/>
      <c r="N179" s="44" t="s">
        <v>86</v>
      </c>
      <c r="O179" s="44" t="s">
        <v>87</v>
      </c>
      <c r="P179" s="44" t="s">
        <v>88</v>
      </c>
      <c r="Q179" s="44" t="s">
        <v>85</v>
      </c>
      <c r="R179" s="44"/>
      <c r="S179" s="44"/>
      <c r="T179" s="44" t="s">
        <v>86</v>
      </c>
      <c r="U179" s="44" t="s">
        <v>87</v>
      </c>
      <c r="V179" s="44" t="s">
        <v>88</v>
      </c>
      <c r="W179" s="44" t="s">
        <v>85</v>
      </c>
    </row>
    <row r="180" spans="1:29">
      <c r="A180" s="115" t="s">
        <v>393</v>
      </c>
      <c r="B180" s="84">
        <v>0</v>
      </c>
      <c r="C180" s="84">
        <v>0</v>
      </c>
      <c r="D180" s="84">
        <v>0</v>
      </c>
      <c r="E180" s="84">
        <v>0</v>
      </c>
      <c r="F180" s="44"/>
      <c r="G180" s="115" t="s">
        <v>393</v>
      </c>
      <c r="H180" s="84">
        <v>0</v>
      </c>
      <c r="I180" s="84">
        <v>0</v>
      </c>
      <c r="J180" s="84">
        <v>0</v>
      </c>
      <c r="K180" s="84">
        <v>0</v>
      </c>
      <c r="L180" s="44"/>
      <c r="M180" s="115" t="s">
        <v>393</v>
      </c>
      <c r="N180" s="84">
        <v>0.61880000000000002</v>
      </c>
      <c r="O180" s="84">
        <v>0.39300000000000002</v>
      </c>
      <c r="P180" s="84">
        <v>0.46029999999999999</v>
      </c>
      <c r="Q180" s="84">
        <v>0.24479999999999999</v>
      </c>
      <c r="R180" s="44"/>
      <c r="S180" s="115" t="s">
        <v>393</v>
      </c>
      <c r="T180" s="84">
        <v>0.87590000000000001</v>
      </c>
      <c r="U180" s="84">
        <v>0.50590000000000002</v>
      </c>
      <c r="V180" s="84">
        <v>0.66159999999999997</v>
      </c>
      <c r="W180" s="84">
        <v>0.23499999999999999</v>
      </c>
    </row>
    <row r="181" spans="1:29">
      <c r="A181" s="82" t="s">
        <v>394</v>
      </c>
      <c r="B181" s="84">
        <v>0</v>
      </c>
      <c r="C181" s="84">
        <v>0</v>
      </c>
      <c r="D181" s="84">
        <v>0</v>
      </c>
      <c r="E181" s="84">
        <v>0</v>
      </c>
      <c r="F181" s="44"/>
      <c r="G181" s="82" t="s">
        <v>394</v>
      </c>
      <c r="H181" s="84">
        <v>0</v>
      </c>
      <c r="I181" s="84">
        <v>0</v>
      </c>
      <c r="J181" s="84">
        <v>0</v>
      </c>
      <c r="K181" s="84">
        <v>0</v>
      </c>
      <c r="L181" s="44"/>
      <c r="M181" s="82" t="s">
        <v>394</v>
      </c>
      <c r="N181" s="84">
        <v>0.61729999999999996</v>
      </c>
      <c r="O181" s="84">
        <v>0.3669</v>
      </c>
      <c r="P181" s="84">
        <v>0.4471</v>
      </c>
      <c r="Q181" s="84">
        <v>0.26500000000000001</v>
      </c>
      <c r="R181" s="44"/>
      <c r="S181" s="82" t="s">
        <v>394</v>
      </c>
      <c r="T181" s="84">
        <v>0.86570000000000003</v>
      </c>
      <c r="U181" s="84">
        <v>0.4173</v>
      </c>
      <c r="V181" s="84">
        <v>0.61609999999999998</v>
      </c>
      <c r="W181" s="84">
        <v>0.2266</v>
      </c>
    </row>
    <row r="182" spans="1:29">
      <c r="A182" s="82" t="s">
        <v>395</v>
      </c>
      <c r="B182" s="84">
        <v>0</v>
      </c>
      <c r="C182" s="84">
        <v>0</v>
      </c>
      <c r="D182" s="84">
        <v>0</v>
      </c>
      <c r="E182" s="84">
        <v>0</v>
      </c>
      <c r="F182" s="44"/>
      <c r="G182" s="82" t="s">
        <v>395</v>
      </c>
      <c r="H182" s="84">
        <v>0</v>
      </c>
      <c r="I182" s="84">
        <v>0</v>
      </c>
      <c r="J182" s="84">
        <v>0</v>
      </c>
      <c r="K182" s="84">
        <v>0</v>
      </c>
      <c r="L182" s="44"/>
      <c r="M182" s="82" t="s">
        <v>395</v>
      </c>
      <c r="N182" s="84">
        <v>0.59660000000000002</v>
      </c>
      <c r="O182" s="84">
        <v>0.32279999999999998</v>
      </c>
      <c r="P182" s="84">
        <v>0.44379999999999997</v>
      </c>
      <c r="Q182" s="84">
        <v>0.28760000000000002</v>
      </c>
      <c r="R182" s="44"/>
      <c r="S182" s="82" t="s">
        <v>395</v>
      </c>
      <c r="T182" s="84">
        <v>0.84719999999999995</v>
      </c>
      <c r="U182" s="84">
        <v>0.30740000000000001</v>
      </c>
      <c r="V182" s="84">
        <v>0.58009999999999995</v>
      </c>
      <c r="W182" s="84">
        <v>0.21049999999999999</v>
      </c>
    </row>
    <row r="183" spans="1:29">
      <c r="A183" s="82" t="s">
        <v>396</v>
      </c>
      <c r="B183" s="84">
        <v>0</v>
      </c>
      <c r="C183" s="84">
        <v>0</v>
      </c>
      <c r="D183" s="84">
        <v>0</v>
      </c>
      <c r="E183" s="84">
        <v>0</v>
      </c>
      <c r="F183" s="44"/>
      <c r="G183" s="82" t="s">
        <v>396</v>
      </c>
      <c r="H183" s="84">
        <v>0</v>
      </c>
      <c r="I183" s="84">
        <v>0</v>
      </c>
      <c r="J183" s="84">
        <v>0</v>
      </c>
      <c r="K183" s="84">
        <v>0</v>
      </c>
      <c r="L183" s="44"/>
      <c r="M183" s="82" t="s">
        <v>396</v>
      </c>
      <c r="N183" s="84">
        <v>0.58109999999999995</v>
      </c>
      <c r="O183" s="84">
        <v>0.34129999999999999</v>
      </c>
      <c r="P183" s="84">
        <v>0.40870000000000001</v>
      </c>
      <c r="Q183" s="84">
        <v>0.30809999999999998</v>
      </c>
      <c r="R183" s="44"/>
      <c r="S183" s="82" t="s">
        <v>396</v>
      </c>
      <c r="T183" s="84">
        <v>0.83069999999999999</v>
      </c>
      <c r="U183" s="84">
        <v>0.25269999999999998</v>
      </c>
      <c r="V183" s="84">
        <v>0.59950000000000003</v>
      </c>
      <c r="W183" s="84">
        <v>0.18049999999999999</v>
      </c>
    </row>
    <row r="184" spans="1:29">
      <c r="A184" s="82" t="s">
        <v>397</v>
      </c>
      <c r="B184" s="84">
        <v>0</v>
      </c>
      <c r="C184" s="84">
        <v>0</v>
      </c>
      <c r="D184" s="84">
        <v>0</v>
      </c>
      <c r="E184" s="84">
        <v>0</v>
      </c>
      <c r="F184" s="44"/>
      <c r="G184" s="82" t="s">
        <v>397</v>
      </c>
      <c r="H184" s="84">
        <v>0</v>
      </c>
      <c r="I184" s="84">
        <v>0</v>
      </c>
      <c r="J184" s="84">
        <v>0</v>
      </c>
      <c r="K184" s="84">
        <v>0</v>
      </c>
      <c r="L184" s="44"/>
      <c r="M184" s="82" t="s">
        <v>397</v>
      </c>
      <c r="N184" s="84">
        <v>0.59470000000000001</v>
      </c>
      <c r="O184" s="84">
        <v>0.32200000000000001</v>
      </c>
      <c r="P184" s="84">
        <v>0.3649</v>
      </c>
      <c r="Q184" s="84">
        <v>0.24610000000000001</v>
      </c>
      <c r="R184" s="44"/>
      <c r="S184" s="82" t="s">
        <v>397</v>
      </c>
      <c r="T184" s="84">
        <v>0.82699999999999996</v>
      </c>
      <c r="U184" s="84">
        <v>0.24010000000000001</v>
      </c>
      <c r="V184" s="84">
        <v>0.60389999999999999</v>
      </c>
      <c r="W184" s="84">
        <v>0.1431</v>
      </c>
    </row>
    <row r="185" spans="1:29">
      <c r="A185" s="82" t="s">
        <v>398</v>
      </c>
      <c r="B185" s="84">
        <v>0</v>
      </c>
      <c r="C185" s="84">
        <v>0</v>
      </c>
      <c r="D185" s="84">
        <v>0</v>
      </c>
      <c r="E185" s="84">
        <v>0</v>
      </c>
      <c r="F185" s="44"/>
      <c r="G185" s="82" t="s">
        <v>398</v>
      </c>
      <c r="H185" s="84">
        <v>0</v>
      </c>
      <c r="I185" s="84">
        <v>0</v>
      </c>
      <c r="J185" s="84">
        <v>0</v>
      </c>
      <c r="K185" s="84">
        <v>0</v>
      </c>
      <c r="L185" s="44"/>
      <c r="M185" s="82" t="s">
        <v>398</v>
      </c>
      <c r="N185" s="84">
        <v>0.59470000000000001</v>
      </c>
      <c r="O185" s="84">
        <v>0.31480000000000002</v>
      </c>
      <c r="P185" s="84">
        <v>0.36919999999999997</v>
      </c>
      <c r="Q185" s="84">
        <v>0.18940000000000001</v>
      </c>
      <c r="R185" s="44"/>
      <c r="S185" s="82" t="s">
        <v>398</v>
      </c>
      <c r="T185" s="84">
        <v>0.82430000000000003</v>
      </c>
      <c r="U185" s="84">
        <v>0.21779999999999999</v>
      </c>
      <c r="V185" s="84">
        <v>0.60329999999999995</v>
      </c>
      <c r="W185" s="84">
        <v>0.11269999999999999</v>
      </c>
    </row>
    <row r="186" spans="1:29">
      <c r="A186" s="82" t="s">
        <v>399</v>
      </c>
      <c r="B186" s="84">
        <v>0</v>
      </c>
      <c r="C186" s="84">
        <v>0</v>
      </c>
      <c r="D186" s="84">
        <v>0</v>
      </c>
      <c r="E186" s="84">
        <v>0</v>
      </c>
      <c r="F186" s="44"/>
      <c r="G186" s="82" t="s">
        <v>399</v>
      </c>
      <c r="H186" s="84">
        <v>0</v>
      </c>
      <c r="I186" s="84">
        <v>0</v>
      </c>
      <c r="J186" s="84">
        <v>2.0999999999999999E-3</v>
      </c>
      <c r="K186" s="84">
        <v>6.3799999999999996E-2</v>
      </c>
      <c r="L186" s="44"/>
      <c r="M186" s="82" t="s">
        <v>399</v>
      </c>
      <c r="N186" s="84">
        <v>0.59089999999999998</v>
      </c>
      <c r="O186" s="84">
        <v>0.29609999999999997</v>
      </c>
      <c r="P186" s="84">
        <v>0.35399999999999998</v>
      </c>
      <c r="Q186" s="84">
        <v>0.14699999999999999</v>
      </c>
      <c r="R186" s="44"/>
      <c r="S186" s="82" t="s">
        <v>399</v>
      </c>
      <c r="T186" s="84">
        <v>0.81940000000000002</v>
      </c>
      <c r="U186" s="84">
        <v>0.2616</v>
      </c>
      <c r="V186" s="84">
        <v>0.57599999999999996</v>
      </c>
      <c r="W186" s="84">
        <v>7.22E-2</v>
      </c>
    </row>
    <row r="187" spans="1:29">
      <c r="A187" s="82" t="s">
        <v>400</v>
      </c>
      <c r="B187" s="84">
        <v>0</v>
      </c>
      <c r="C187" s="84">
        <v>0</v>
      </c>
      <c r="D187" s="84">
        <v>0</v>
      </c>
      <c r="E187" s="84">
        <v>0</v>
      </c>
      <c r="F187" s="44"/>
      <c r="G187" s="82" t="s">
        <v>400</v>
      </c>
      <c r="H187" s="84">
        <v>1.24E-2</v>
      </c>
      <c r="I187" s="84">
        <v>1.49E-2</v>
      </c>
      <c r="J187" s="84">
        <v>0.1663</v>
      </c>
      <c r="K187" s="84">
        <v>0.3448</v>
      </c>
      <c r="L187" s="44"/>
      <c r="M187" s="82" t="s">
        <v>400</v>
      </c>
      <c r="N187" s="84">
        <v>0.61519999999999997</v>
      </c>
      <c r="O187" s="84">
        <v>0.28149999999999997</v>
      </c>
      <c r="P187" s="84">
        <v>0.3669</v>
      </c>
      <c r="Q187" s="84">
        <v>0.1095</v>
      </c>
      <c r="R187" s="44"/>
      <c r="S187" s="82" t="s">
        <v>400</v>
      </c>
      <c r="T187" s="84">
        <v>0.82689999999999997</v>
      </c>
      <c r="U187" s="84">
        <v>0.27500000000000002</v>
      </c>
      <c r="V187" s="84">
        <v>0.51380000000000003</v>
      </c>
      <c r="W187" s="84">
        <v>5.1299999999999998E-2</v>
      </c>
    </row>
    <row r="188" spans="1:29">
      <c r="A188" s="82" t="s">
        <v>401</v>
      </c>
      <c r="B188" s="84">
        <v>0</v>
      </c>
      <c r="C188" s="84">
        <v>0</v>
      </c>
      <c r="D188" s="84">
        <v>0</v>
      </c>
      <c r="E188" s="84">
        <v>8.1699999999999995E-2</v>
      </c>
      <c r="F188" s="44"/>
      <c r="G188" s="82" t="s">
        <v>401</v>
      </c>
      <c r="H188" s="84">
        <v>0.18129999999999999</v>
      </c>
      <c r="I188" s="84">
        <v>0.10059999999999999</v>
      </c>
      <c r="J188" s="84">
        <v>0.4627</v>
      </c>
      <c r="K188" s="84">
        <v>0.41660000000000003</v>
      </c>
      <c r="L188" s="44"/>
      <c r="M188" s="82" t="s">
        <v>401</v>
      </c>
      <c r="N188" s="84">
        <v>0.64500000000000002</v>
      </c>
      <c r="O188" s="84">
        <v>0.27210000000000001</v>
      </c>
      <c r="P188" s="84">
        <v>0.3805</v>
      </c>
      <c r="Q188" s="84">
        <v>8.6499999999999994E-2</v>
      </c>
      <c r="R188" s="44"/>
      <c r="S188" s="82" t="s">
        <v>401</v>
      </c>
      <c r="T188" s="84">
        <v>0.83919999999999995</v>
      </c>
      <c r="U188" s="84">
        <v>0.31769999999999998</v>
      </c>
      <c r="V188" s="84">
        <v>0.4451</v>
      </c>
      <c r="W188" s="84">
        <v>3.9899999999999998E-2</v>
      </c>
    </row>
    <row r="189" spans="1:29">
      <c r="A189" s="82" t="s">
        <v>402</v>
      </c>
      <c r="B189" s="84">
        <v>0</v>
      </c>
      <c r="C189" s="84">
        <v>0</v>
      </c>
      <c r="D189" s="84">
        <v>0.2039</v>
      </c>
      <c r="E189" s="84">
        <v>0.19289999999999999</v>
      </c>
      <c r="F189" s="44"/>
      <c r="G189" s="82" t="s">
        <v>402</v>
      </c>
      <c r="H189" s="84">
        <v>0.3014</v>
      </c>
      <c r="I189" s="84">
        <v>0.14660000000000001</v>
      </c>
      <c r="J189" s="84">
        <v>0.60119999999999996</v>
      </c>
      <c r="K189" s="84">
        <v>0.49180000000000001</v>
      </c>
      <c r="L189" s="44"/>
      <c r="M189" s="82" t="s">
        <v>402</v>
      </c>
      <c r="N189" s="84">
        <v>0.67159999999999997</v>
      </c>
      <c r="O189" s="84">
        <v>0.30680000000000002</v>
      </c>
      <c r="P189" s="84">
        <v>0.3276</v>
      </c>
      <c r="Q189" s="84">
        <v>8.4000000000000005E-2</v>
      </c>
      <c r="R189" s="44"/>
      <c r="S189" s="82" t="s">
        <v>402</v>
      </c>
      <c r="T189" s="84">
        <v>0.80779999999999996</v>
      </c>
      <c r="U189" s="84">
        <v>0.35520000000000002</v>
      </c>
      <c r="V189" s="84">
        <v>0.41020000000000001</v>
      </c>
      <c r="W189" s="84">
        <v>1.9199999999999998E-2</v>
      </c>
    </row>
    <row r="190" spans="1:29">
      <c r="A190" s="82" t="s">
        <v>403</v>
      </c>
      <c r="B190" s="84">
        <v>6.9099999999999995E-2</v>
      </c>
      <c r="C190" s="84">
        <v>0</v>
      </c>
      <c r="D190" s="84">
        <v>0.40150000000000002</v>
      </c>
      <c r="E190" s="84">
        <v>0.27229999999999999</v>
      </c>
      <c r="F190" s="44"/>
      <c r="G190" s="82" t="s">
        <v>403</v>
      </c>
      <c r="H190" s="84">
        <v>0.43219999999999997</v>
      </c>
      <c r="I190" s="84">
        <v>0.2515</v>
      </c>
      <c r="J190" s="84">
        <v>0.62409999999999999</v>
      </c>
      <c r="K190" s="84">
        <v>0.51910000000000001</v>
      </c>
      <c r="L190" s="44"/>
      <c r="M190" s="82" t="s">
        <v>403</v>
      </c>
      <c r="N190" s="84">
        <v>0.7006</v>
      </c>
      <c r="O190" s="84">
        <v>0.3881</v>
      </c>
      <c r="P190" s="84">
        <v>0.25430000000000003</v>
      </c>
      <c r="Q190" s="84">
        <v>9.9500000000000005E-2</v>
      </c>
      <c r="R190" s="44"/>
      <c r="S190" s="82" t="s">
        <v>403</v>
      </c>
      <c r="T190" s="84">
        <v>0.78500000000000003</v>
      </c>
      <c r="U190" s="84">
        <v>0.45390000000000003</v>
      </c>
      <c r="V190" s="84">
        <v>0.36330000000000001</v>
      </c>
      <c r="W190" s="84">
        <v>1.0800000000000001E-2</v>
      </c>
    </row>
    <row r="191" spans="1:29">
      <c r="A191" s="82" t="s">
        <v>404</v>
      </c>
      <c r="B191" s="84">
        <v>0.15260000000000001</v>
      </c>
      <c r="C191" s="84">
        <v>0</v>
      </c>
      <c r="D191" s="84">
        <v>0.38419999999999999</v>
      </c>
      <c r="E191" s="84">
        <v>0.30030000000000001</v>
      </c>
      <c r="F191" s="44"/>
      <c r="G191" s="82" t="s">
        <v>404</v>
      </c>
      <c r="H191" s="84">
        <v>0.4521</v>
      </c>
      <c r="I191" s="84">
        <v>0.254</v>
      </c>
      <c r="J191" s="84">
        <v>0.64200000000000002</v>
      </c>
      <c r="K191" s="84">
        <v>0.4924</v>
      </c>
      <c r="L191" s="44"/>
      <c r="M191" s="82" t="s">
        <v>404</v>
      </c>
      <c r="N191" s="84">
        <v>0.74690000000000001</v>
      </c>
      <c r="O191" s="84">
        <v>0.51039999999999996</v>
      </c>
      <c r="P191" s="84">
        <v>0.153</v>
      </c>
      <c r="Q191" s="84">
        <v>0.1772</v>
      </c>
      <c r="R191" s="44"/>
      <c r="S191" s="82" t="s">
        <v>404</v>
      </c>
      <c r="T191" s="84">
        <v>0.86939999999999995</v>
      </c>
      <c r="U191" s="84">
        <v>0.56299999999999994</v>
      </c>
      <c r="V191" s="84">
        <v>0.26879999999999998</v>
      </c>
      <c r="W191" s="84">
        <v>1.4999999999999999E-2</v>
      </c>
    </row>
    <row r="192" spans="1:29">
      <c r="A192" s="82" t="s">
        <v>405</v>
      </c>
      <c r="B192" s="84">
        <v>0.10440000000000001</v>
      </c>
      <c r="C192" s="84">
        <v>1.6799999999999999E-2</v>
      </c>
      <c r="D192" s="84">
        <v>0.36659999999999998</v>
      </c>
      <c r="E192" s="84">
        <v>0.23569999999999999</v>
      </c>
      <c r="F192" s="44"/>
      <c r="G192" s="82" t="s">
        <v>405</v>
      </c>
      <c r="H192" s="84">
        <v>0.3982</v>
      </c>
      <c r="I192" s="84">
        <v>0.24990000000000001</v>
      </c>
      <c r="J192" s="84">
        <v>0.58550000000000002</v>
      </c>
      <c r="K192" s="84">
        <v>0.44059999999999999</v>
      </c>
      <c r="L192" s="44"/>
      <c r="M192" s="82" t="s">
        <v>405</v>
      </c>
      <c r="N192" s="84">
        <v>0.69279999999999997</v>
      </c>
      <c r="O192" s="84">
        <v>0.51870000000000005</v>
      </c>
      <c r="P192" s="84">
        <v>0.1295</v>
      </c>
      <c r="Q192" s="84">
        <v>0.11119999999999999</v>
      </c>
      <c r="R192" s="44"/>
      <c r="S192" s="82" t="s">
        <v>405</v>
      </c>
      <c r="T192" s="84">
        <v>0.87080000000000002</v>
      </c>
      <c r="U192" s="84">
        <v>0.57599999999999996</v>
      </c>
      <c r="V192" s="84">
        <v>0.1948</v>
      </c>
      <c r="W192" s="84">
        <v>1.83E-2</v>
      </c>
    </row>
    <row r="193" spans="1:23">
      <c r="A193" s="82" t="s">
        <v>406</v>
      </c>
      <c r="B193" s="84">
        <v>0.13089999999999999</v>
      </c>
      <c r="C193" s="84">
        <v>0</v>
      </c>
      <c r="D193" s="84">
        <v>0.45050000000000001</v>
      </c>
      <c r="E193" s="84">
        <v>0.2147</v>
      </c>
      <c r="F193" s="44"/>
      <c r="G193" s="82" t="s">
        <v>406</v>
      </c>
      <c r="H193" s="84">
        <v>0.42859999999999998</v>
      </c>
      <c r="I193" s="84">
        <v>0.20710000000000001</v>
      </c>
      <c r="J193" s="84">
        <v>0.66690000000000005</v>
      </c>
      <c r="K193" s="84">
        <v>0.4163</v>
      </c>
      <c r="L193" s="44"/>
      <c r="M193" s="82" t="s">
        <v>406</v>
      </c>
      <c r="N193" s="84">
        <v>0.6381</v>
      </c>
      <c r="O193" s="84">
        <v>0.42759999999999998</v>
      </c>
      <c r="P193" s="84">
        <v>0.14729999999999999</v>
      </c>
      <c r="Q193" s="84">
        <v>0.10630000000000001</v>
      </c>
      <c r="R193" s="44"/>
      <c r="S193" s="82" t="s">
        <v>406</v>
      </c>
      <c r="T193" s="84">
        <v>0.79910000000000003</v>
      </c>
      <c r="U193" s="84">
        <v>0.45900000000000002</v>
      </c>
      <c r="V193" s="84">
        <v>0.13850000000000001</v>
      </c>
      <c r="W193" s="84">
        <v>3.3099999999999997E-2</v>
      </c>
    </row>
    <row r="194" spans="1:23">
      <c r="A194" s="82" t="s">
        <v>407</v>
      </c>
      <c r="B194" s="84">
        <v>0.2031</v>
      </c>
      <c r="C194" s="84">
        <v>2.0199999999999999E-2</v>
      </c>
      <c r="D194" s="84">
        <v>0.43230000000000002</v>
      </c>
      <c r="E194" s="84">
        <v>0.11360000000000001</v>
      </c>
      <c r="F194" s="44"/>
      <c r="G194" s="82" t="s">
        <v>407</v>
      </c>
      <c r="H194" s="84">
        <v>0.4274</v>
      </c>
      <c r="I194" s="84">
        <v>0.31430000000000002</v>
      </c>
      <c r="J194" s="84">
        <v>0.65969999999999995</v>
      </c>
      <c r="K194" s="84">
        <v>0.4637</v>
      </c>
      <c r="L194" s="44"/>
      <c r="M194" s="82" t="s">
        <v>407</v>
      </c>
      <c r="N194" s="84">
        <v>0.6855</v>
      </c>
      <c r="O194" s="84">
        <v>0.46700000000000003</v>
      </c>
      <c r="P194" s="84">
        <v>0.15029999999999999</v>
      </c>
      <c r="Q194" s="84">
        <v>0.16520000000000001</v>
      </c>
      <c r="R194" s="44"/>
      <c r="S194" s="82" t="s">
        <v>407</v>
      </c>
      <c r="T194" s="84">
        <v>0.84009999999999996</v>
      </c>
      <c r="U194" s="84">
        <v>0.38879999999999998</v>
      </c>
      <c r="V194" s="84">
        <v>0.1321</v>
      </c>
      <c r="W194" s="84">
        <v>5.33E-2</v>
      </c>
    </row>
    <row r="195" spans="1:23">
      <c r="A195" s="82" t="s">
        <v>408</v>
      </c>
      <c r="B195" s="84">
        <v>0.2868</v>
      </c>
      <c r="C195" s="84">
        <v>3.1199999999999999E-2</v>
      </c>
      <c r="D195" s="84">
        <v>0.55940000000000001</v>
      </c>
      <c r="E195" s="84">
        <v>0.26129999999999998</v>
      </c>
      <c r="F195" s="44"/>
      <c r="G195" s="82" t="s">
        <v>408</v>
      </c>
      <c r="H195" s="84">
        <v>0.51039999999999996</v>
      </c>
      <c r="I195" s="84">
        <v>0.30659999999999998</v>
      </c>
      <c r="J195" s="84">
        <v>0.69420000000000004</v>
      </c>
      <c r="K195" s="84">
        <v>0.48359999999999997</v>
      </c>
      <c r="L195" s="44"/>
      <c r="M195" s="82" t="s">
        <v>408</v>
      </c>
      <c r="N195" s="84">
        <v>0.6875</v>
      </c>
      <c r="O195" s="84">
        <v>0.55379999999999996</v>
      </c>
      <c r="P195" s="84">
        <v>0.17050000000000001</v>
      </c>
      <c r="Q195" s="84">
        <v>0.1515</v>
      </c>
      <c r="R195" s="44"/>
      <c r="S195" s="82" t="s">
        <v>408</v>
      </c>
      <c r="T195" s="84">
        <v>0.83230000000000004</v>
      </c>
      <c r="U195" s="84">
        <v>0.4244</v>
      </c>
      <c r="V195" s="84">
        <v>0.1537</v>
      </c>
      <c r="W195" s="84">
        <v>0.1021</v>
      </c>
    </row>
    <row r="196" spans="1:23">
      <c r="A196" s="82" t="s">
        <v>409</v>
      </c>
      <c r="B196" s="84">
        <v>0.16089999999999999</v>
      </c>
      <c r="C196" s="84">
        <v>2.5399999999999999E-2</v>
      </c>
      <c r="D196" s="84">
        <v>0.157</v>
      </c>
      <c r="E196" s="84">
        <v>0.3332</v>
      </c>
      <c r="F196" s="44"/>
      <c r="G196" s="82" t="s">
        <v>409</v>
      </c>
      <c r="H196" s="84">
        <v>0.42230000000000001</v>
      </c>
      <c r="I196" s="84">
        <v>0.20660000000000001</v>
      </c>
      <c r="J196" s="84">
        <v>0.49159999999999998</v>
      </c>
      <c r="K196" s="84">
        <v>0.4078</v>
      </c>
      <c r="L196" s="44"/>
      <c r="M196" s="82" t="s">
        <v>409</v>
      </c>
      <c r="N196" s="84">
        <v>0.65710000000000002</v>
      </c>
      <c r="O196" s="84">
        <v>0.61670000000000003</v>
      </c>
      <c r="P196" s="84">
        <v>0.18160000000000001</v>
      </c>
      <c r="Q196" s="84">
        <v>0.15040000000000001</v>
      </c>
      <c r="R196" s="44"/>
      <c r="S196" s="82" t="s">
        <v>409</v>
      </c>
      <c r="T196" s="84">
        <v>0.7762</v>
      </c>
      <c r="U196" s="84">
        <v>0.43690000000000001</v>
      </c>
      <c r="V196" s="84">
        <v>0.18379999999999999</v>
      </c>
      <c r="W196" s="84">
        <v>0.1008</v>
      </c>
    </row>
    <row r="197" spans="1:23">
      <c r="A197" s="82" t="s">
        <v>410</v>
      </c>
      <c r="B197" s="84">
        <v>0</v>
      </c>
      <c r="C197" s="84">
        <v>0</v>
      </c>
      <c r="D197" s="84">
        <v>0</v>
      </c>
      <c r="E197" s="84">
        <v>3.0200000000000001E-2</v>
      </c>
      <c r="F197" s="44"/>
      <c r="G197" s="82" t="s">
        <v>410</v>
      </c>
      <c r="H197" s="84">
        <v>0.1043</v>
      </c>
      <c r="I197" s="84">
        <v>1.6299999999999999E-2</v>
      </c>
      <c r="J197" s="84">
        <v>4.7500000000000001E-2</v>
      </c>
      <c r="K197" s="84">
        <v>0.23580000000000001</v>
      </c>
      <c r="L197" s="44"/>
      <c r="M197" s="82" t="s">
        <v>410</v>
      </c>
      <c r="N197" s="84">
        <v>0.6371</v>
      </c>
      <c r="O197" s="84">
        <v>0.61599999999999999</v>
      </c>
      <c r="P197" s="84">
        <v>0.16569999999999999</v>
      </c>
      <c r="Q197" s="84">
        <v>0.16739999999999999</v>
      </c>
      <c r="R197" s="44"/>
      <c r="S197" s="82" t="s">
        <v>410</v>
      </c>
      <c r="T197" s="84">
        <v>0.74629999999999996</v>
      </c>
      <c r="U197" s="84">
        <v>0.32940000000000003</v>
      </c>
      <c r="V197" s="84">
        <v>0.1817</v>
      </c>
      <c r="W197" s="84">
        <v>0.1666</v>
      </c>
    </row>
    <row r="198" spans="1:23">
      <c r="A198" s="82" t="s">
        <v>411</v>
      </c>
      <c r="B198" s="84">
        <v>0</v>
      </c>
      <c r="C198" s="84">
        <v>0</v>
      </c>
      <c r="D198" s="84">
        <v>0</v>
      </c>
      <c r="E198" s="84">
        <v>0</v>
      </c>
      <c r="F198" s="44"/>
      <c r="G198" s="82" t="s">
        <v>411</v>
      </c>
      <c r="H198" s="84">
        <v>0</v>
      </c>
      <c r="I198" s="84">
        <v>0</v>
      </c>
      <c r="J198" s="84">
        <v>0</v>
      </c>
      <c r="K198" s="84">
        <v>1.2200000000000001E-2</v>
      </c>
      <c r="L198" s="44"/>
      <c r="M198" s="82" t="s">
        <v>411</v>
      </c>
      <c r="N198" s="84">
        <v>0.60360000000000003</v>
      </c>
      <c r="O198" s="84">
        <v>0.61799999999999999</v>
      </c>
      <c r="P198" s="84">
        <v>0.13739999999999999</v>
      </c>
      <c r="Q198" s="84">
        <v>0.16930000000000001</v>
      </c>
      <c r="R198" s="44"/>
      <c r="S198" s="82" t="s">
        <v>411</v>
      </c>
      <c r="T198" s="84">
        <v>0.81110000000000004</v>
      </c>
      <c r="U198" s="84">
        <v>0.3664</v>
      </c>
      <c r="V198" s="84">
        <v>0.17549999999999999</v>
      </c>
      <c r="W198" s="84">
        <v>0.17249999999999999</v>
      </c>
    </row>
    <row r="199" spans="1:23">
      <c r="A199" s="82" t="s">
        <v>412</v>
      </c>
      <c r="B199" s="84">
        <v>0</v>
      </c>
      <c r="C199" s="84">
        <v>0</v>
      </c>
      <c r="D199" s="84">
        <v>0</v>
      </c>
      <c r="E199" s="84">
        <v>0</v>
      </c>
      <c r="F199" s="44"/>
      <c r="G199" s="82" t="s">
        <v>412</v>
      </c>
      <c r="H199" s="84">
        <v>0</v>
      </c>
      <c r="I199" s="84">
        <v>0</v>
      </c>
      <c r="J199" s="84">
        <v>0</v>
      </c>
      <c r="K199" s="84">
        <v>0</v>
      </c>
      <c r="L199" s="44"/>
      <c r="M199" s="82" t="s">
        <v>412</v>
      </c>
      <c r="N199" s="84">
        <v>0.64800000000000002</v>
      </c>
      <c r="O199" s="84">
        <v>0.63749999999999996</v>
      </c>
      <c r="P199" s="84">
        <v>0.17449999999999999</v>
      </c>
      <c r="Q199" s="84">
        <v>0.2288</v>
      </c>
      <c r="R199" s="44"/>
      <c r="S199" s="82" t="s">
        <v>412</v>
      </c>
      <c r="T199" s="84">
        <v>0.88219999999999998</v>
      </c>
      <c r="U199" s="84">
        <v>0.47420000000000001</v>
      </c>
      <c r="V199" s="84">
        <v>0.2117</v>
      </c>
      <c r="W199" s="84">
        <v>0.16159999999999999</v>
      </c>
    </row>
    <row r="200" spans="1:23">
      <c r="A200" s="82" t="s">
        <v>413</v>
      </c>
      <c r="B200" s="84">
        <v>0</v>
      </c>
      <c r="C200" s="84">
        <v>0</v>
      </c>
      <c r="D200" s="84">
        <v>0</v>
      </c>
      <c r="E200" s="84">
        <v>0</v>
      </c>
      <c r="F200" s="44"/>
      <c r="G200" s="82" t="s">
        <v>413</v>
      </c>
      <c r="H200" s="84">
        <v>0</v>
      </c>
      <c r="I200" s="84">
        <v>0</v>
      </c>
      <c r="J200" s="84">
        <v>0</v>
      </c>
      <c r="K200" s="84">
        <v>0</v>
      </c>
      <c r="L200" s="44"/>
      <c r="M200" s="82" t="s">
        <v>413</v>
      </c>
      <c r="N200" s="84">
        <v>0.64580000000000004</v>
      </c>
      <c r="O200" s="84">
        <v>0.62060000000000004</v>
      </c>
      <c r="P200" s="84">
        <v>0.2742</v>
      </c>
      <c r="Q200" s="84">
        <v>0.29730000000000001</v>
      </c>
      <c r="R200" s="44"/>
      <c r="S200" s="82" t="s">
        <v>413</v>
      </c>
      <c r="T200" s="84">
        <v>0.89100000000000001</v>
      </c>
      <c r="U200" s="84">
        <v>0.58819999999999995</v>
      </c>
      <c r="V200" s="84">
        <v>0.2535</v>
      </c>
      <c r="W200" s="84">
        <v>0.14799999999999999</v>
      </c>
    </row>
    <row r="201" spans="1:23">
      <c r="A201" s="82" t="s">
        <v>414</v>
      </c>
      <c r="B201" s="84">
        <v>0</v>
      </c>
      <c r="C201" s="84">
        <v>0</v>
      </c>
      <c r="D201" s="84">
        <v>0</v>
      </c>
      <c r="E201" s="84">
        <v>0</v>
      </c>
      <c r="F201" s="44"/>
      <c r="G201" s="82" t="s">
        <v>414</v>
      </c>
      <c r="H201" s="84">
        <v>0</v>
      </c>
      <c r="I201" s="84">
        <v>0</v>
      </c>
      <c r="J201" s="84">
        <v>0</v>
      </c>
      <c r="K201" s="84">
        <v>0</v>
      </c>
      <c r="L201" s="44"/>
      <c r="M201" s="82" t="s">
        <v>414</v>
      </c>
      <c r="N201" s="84">
        <v>0.56079999999999997</v>
      </c>
      <c r="O201" s="84">
        <v>0.60970000000000002</v>
      </c>
      <c r="P201" s="84">
        <v>0.28120000000000001</v>
      </c>
      <c r="Q201" s="84">
        <v>0.26979999999999998</v>
      </c>
      <c r="R201" s="44"/>
      <c r="S201" s="82" t="s">
        <v>414</v>
      </c>
      <c r="T201" s="84">
        <v>0.79600000000000004</v>
      </c>
      <c r="U201" s="84">
        <v>0.63390000000000002</v>
      </c>
      <c r="V201" s="84">
        <v>0.28339999999999999</v>
      </c>
      <c r="W201" s="84">
        <v>0.2198</v>
      </c>
    </row>
    <row r="202" spans="1:23">
      <c r="A202" s="82" t="s">
        <v>415</v>
      </c>
      <c r="B202" s="84">
        <v>0</v>
      </c>
      <c r="C202" s="84">
        <v>0</v>
      </c>
      <c r="D202" s="84">
        <v>0</v>
      </c>
      <c r="E202" s="84">
        <v>0</v>
      </c>
      <c r="F202" s="44"/>
      <c r="G202" s="82" t="s">
        <v>415</v>
      </c>
      <c r="H202" s="84">
        <v>0</v>
      </c>
      <c r="I202" s="84">
        <v>0</v>
      </c>
      <c r="J202" s="84">
        <v>0</v>
      </c>
      <c r="K202" s="84">
        <v>0</v>
      </c>
      <c r="L202" s="44"/>
      <c r="M202" s="82" t="s">
        <v>415</v>
      </c>
      <c r="N202" s="84">
        <v>0.55730000000000002</v>
      </c>
      <c r="O202" s="84">
        <v>0.57199999999999995</v>
      </c>
      <c r="P202" s="84">
        <v>0.31109999999999999</v>
      </c>
      <c r="Q202" s="84">
        <v>0.16589999999999999</v>
      </c>
      <c r="R202" s="44"/>
      <c r="S202" s="82" t="s">
        <v>415</v>
      </c>
      <c r="T202" s="84">
        <v>0.71789999999999998</v>
      </c>
      <c r="U202" s="84">
        <v>0.63400000000000001</v>
      </c>
      <c r="V202" s="84">
        <v>0.2878</v>
      </c>
      <c r="W202" s="84">
        <v>0.1467</v>
      </c>
    </row>
    <row r="203" spans="1:23">
      <c r="A203" s="82" t="s">
        <v>416</v>
      </c>
      <c r="B203" s="84">
        <v>0</v>
      </c>
      <c r="C203" s="84">
        <v>0</v>
      </c>
      <c r="D203" s="84">
        <v>0</v>
      </c>
      <c r="E203" s="84">
        <v>0</v>
      </c>
      <c r="F203" s="44"/>
      <c r="G203" s="82" t="s">
        <v>416</v>
      </c>
      <c r="H203" s="84">
        <v>0</v>
      </c>
      <c r="I203" s="84">
        <v>0</v>
      </c>
      <c r="J203" s="84">
        <v>0</v>
      </c>
      <c r="K203" s="84">
        <v>0</v>
      </c>
      <c r="L203" s="44"/>
      <c r="M203" s="82" t="s">
        <v>416</v>
      </c>
      <c r="N203" s="84">
        <v>0.51790000000000003</v>
      </c>
      <c r="O203" s="84">
        <v>0.5151</v>
      </c>
      <c r="P203" s="84">
        <v>0.32319999999999999</v>
      </c>
      <c r="Q203" s="84">
        <v>0.1714</v>
      </c>
      <c r="R203" s="44"/>
      <c r="S203" s="82" t="s">
        <v>416</v>
      </c>
      <c r="T203" s="84">
        <v>0.68789999999999996</v>
      </c>
      <c r="U203" s="84">
        <v>0.6522</v>
      </c>
      <c r="V203" s="84">
        <v>0.27079999999999999</v>
      </c>
      <c r="W203" s="84">
        <v>0.1187</v>
      </c>
    </row>
    <row r="204" spans="1:23">
      <c r="A204" s="115" t="s">
        <v>417</v>
      </c>
      <c r="B204" s="84">
        <v>0</v>
      </c>
      <c r="C204" s="84">
        <v>0</v>
      </c>
      <c r="D204" s="84">
        <v>0</v>
      </c>
      <c r="E204" s="84">
        <v>0</v>
      </c>
      <c r="F204" s="44"/>
      <c r="G204" s="115" t="s">
        <v>417</v>
      </c>
      <c r="H204" s="84">
        <v>0</v>
      </c>
      <c r="I204" s="84">
        <v>0</v>
      </c>
      <c r="J204" s="84">
        <v>0</v>
      </c>
      <c r="K204" s="84">
        <v>0</v>
      </c>
      <c r="L204" s="44"/>
      <c r="M204" s="115" t="s">
        <v>417</v>
      </c>
      <c r="N204" s="84">
        <v>0.15709999999999999</v>
      </c>
      <c r="O204" s="84">
        <v>0.3831</v>
      </c>
      <c r="P204" s="84">
        <v>0.625</v>
      </c>
      <c r="Q204" s="84">
        <v>0.42980000000000002</v>
      </c>
      <c r="R204" s="44"/>
      <c r="S204" s="115" t="s">
        <v>417</v>
      </c>
      <c r="T204" s="84">
        <v>0.1414</v>
      </c>
      <c r="U204" s="84">
        <v>0.56530000000000002</v>
      </c>
      <c r="V204" s="84">
        <v>0.78269999999999995</v>
      </c>
      <c r="W204" s="84">
        <v>0.44890000000000002</v>
      </c>
    </row>
    <row r="205" spans="1:23">
      <c r="A205" s="82" t="s">
        <v>418</v>
      </c>
      <c r="B205" s="84">
        <v>0</v>
      </c>
      <c r="C205" s="84">
        <v>0</v>
      </c>
      <c r="D205" s="84">
        <v>0</v>
      </c>
      <c r="E205" s="84">
        <v>0</v>
      </c>
      <c r="F205" s="44"/>
      <c r="G205" s="82" t="s">
        <v>418</v>
      </c>
      <c r="H205" s="84">
        <v>0</v>
      </c>
      <c r="I205" s="84">
        <v>0</v>
      </c>
      <c r="J205" s="84">
        <v>0</v>
      </c>
      <c r="K205" s="84">
        <v>0</v>
      </c>
      <c r="L205" s="44"/>
      <c r="M205" s="82" t="s">
        <v>418</v>
      </c>
      <c r="N205" s="84">
        <v>0.1573</v>
      </c>
      <c r="O205" s="84">
        <v>0.39069999999999999</v>
      </c>
      <c r="P205" s="84">
        <v>0.6119</v>
      </c>
      <c r="Q205" s="84">
        <v>0.41220000000000001</v>
      </c>
      <c r="R205" s="44"/>
      <c r="S205" s="82" t="s">
        <v>418</v>
      </c>
      <c r="T205" s="84">
        <v>0.1094</v>
      </c>
      <c r="U205" s="84">
        <v>0.51270000000000004</v>
      </c>
      <c r="V205" s="84">
        <v>0.75019999999999998</v>
      </c>
      <c r="W205" s="84">
        <v>0.39550000000000002</v>
      </c>
    </row>
    <row r="206" spans="1:23">
      <c r="A206" s="82" t="s">
        <v>419</v>
      </c>
      <c r="B206" s="84">
        <v>0</v>
      </c>
      <c r="C206" s="84">
        <v>0</v>
      </c>
      <c r="D206" s="84">
        <v>0</v>
      </c>
      <c r="E206" s="84">
        <v>0</v>
      </c>
      <c r="F206" s="44"/>
      <c r="G206" s="82" t="s">
        <v>419</v>
      </c>
      <c r="H206" s="84">
        <v>0</v>
      </c>
      <c r="I206" s="84">
        <v>0</v>
      </c>
      <c r="J206" s="84">
        <v>0</v>
      </c>
      <c r="K206" s="84">
        <v>0</v>
      </c>
      <c r="L206" s="44"/>
      <c r="M206" s="82" t="s">
        <v>419</v>
      </c>
      <c r="N206" s="84">
        <v>0.1308</v>
      </c>
      <c r="O206" s="84">
        <v>0.36980000000000002</v>
      </c>
      <c r="P206" s="84">
        <v>0.59789999999999999</v>
      </c>
      <c r="Q206" s="84">
        <v>0.37769999999999998</v>
      </c>
      <c r="R206" s="44"/>
      <c r="S206" s="82" t="s">
        <v>419</v>
      </c>
      <c r="T206" s="84">
        <v>6.5699999999999995E-2</v>
      </c>
      <c r="U206" s="84">
        <v>0.53269999999999995</v>
      </c>
      <c r="V206" s="84">
        <v>0.69710000000000005</v>
      </c>
      <c r="W206" s="84">
        <v>0.34229999999999999</v>
      </c>
    </row>
    <row r="207" spans="1:23">
      <c r="A207" s="82" t="s">
        <v>420</v>
      </c>
      <c r="B207" s="84">
        <v>0</v>
      </c>
      <c r="C207" s="84">
        <v>0</v>
      </c>
      <c r="D207" s="84">
        <v>0</v>
      </c>
      <c r="E207" s="84">
        <v>0</v>
      </c>
      <c r="F207" s="44"/>
      <c r="G207" s="82" t="s">
        <v>420</v>
      </c>
      <c r="H207" s="84">
        <v>0</v>
      </c>
      <c r="I207" s="84">
        <v>0</v>
      </c>
      <c r="J207" s="84">
        <v>0</v>
      </c>
      <c r="K207" s="84">
        <v>0</v>
      </c>
      <c r="L207" s="44"/>
      <c r="M207" s="82" t="s">
        <v>420</v>
      </c>
      <c r="N207" s="84">
        <v>0.1293</v>
      </c>
      <c r="O207" s="84">
        <v>0.33650000000000002</v>
      </c>
      <c r="P207" s="84">
        <v>0.54579999999999995</v>
      </c>
      <c r="Q207" s="84">
        <v>0.35170000000000001</v>
      </c>
      <c r="R207" s="44"/>
      <c r="S207" s="82" t="s">
        <v>420</v>
      </c>
      <c r="T207" s="84">
        <v>4.5499999999999999E-2</v>
      </c>
      <c r="U207" s="84">
        <v>0.53649999999999998</v>
      </c>
      <c r="V207" s="84">
        <v>0.58850000000000002</v>
      </c>
      <c r="W207" s="84">
        <v>0.3105</v>
      </c>
    </row>
    <row r="208" spans="1:23">
      <c r="A208" s="82" t="s">
        <v>421</v>
      </c>
      <c r="B208" s="84">
        <v>0</v>
      </c>
      <c r="C208" s="84">
        <v>0</v>
      </c>
      <c r="D208" s="84">
        <v>0</v>
      </c>
      <c r="E208" s="84">
        <v>0</v>
      </c>
      <c r="F208" s="44"/>
      <c r="G208" s="82" t="s">
        <v>421</v>
      </c>
      <c r="H208" s="84">
        <v>0</v>
      </c>
      <c r="I208" s="84">
        <v>0</v>
      </c>
      <c r="J208" s="84">
        <v>0</v>
      </c>
      <c r="K208" s="84">
        <v>0</v>
      </c>
      <c r="L208" s="44"/>
      <c r="M208" s="82" t="s">
        <v>421</v>
      </c>
      <c r="N208" s="84">
        <v>0.128</v>
      </c>
      <c r="O208" s="84">
        <v>0.33739999999999998</v>
      </c>
      <c r="P208" s="84">
        <v>0.46829999999999999</v>
      </c>
      <c r="Q208" s="84">
        <v>0.3639</v>
      </c>
      <c r="R208" s="44"/>
      <c r="S208" s="82" t="s">
        <v>421</v>
      </c>
      <c r="T208" s="84">
        <v>5.28E-2</v>
      </c>
      <c r="U208" s="84">
        <v>0.52900000000000003</v>
      </c>
      <c r="V208" s="84">
        <v>0.46560000000000001</v>
      </c>
      <c r="W208" s="84">
        <v>0.33910000000000001</v>
      </c>
    </row>
    <row r="209" spans="1:23">
      <c r="A209" s="82" t="s">
        <v>422</v>
      </c>
      <c r="B209" s="84">
        <v>0</v>
      </c>
      <c r="C209" s="84">
        <v>0</v>
      </c>
      <c r="D209" s="84">
        <v>0</v>
      </c>
      <c r="E209" s="84">
        <v>0</v>
      </c>
      <c r="F209" s="44"/>
      <c r="G209" s="82" t="s">
        <v>422</v>
      </c>
      <c r="H209" s="84">
        <v>0</v>
      </c>
      <c r="I209" s="84">
        <v>6.7999999999999996E-3</v>
      </c>
      <c r="J209" s="84">
        <v>3.1699999999999999E-2</v>
      </c>
      <c r="K209" s="84">
        <v>0</v>
      </c>
      <c r="L209" s="44"/>
      <c r="M209" s="82" t="s">
        <v>422</v>
      </c>
      <c r="N209" s="84">
        <v>0.1278</v>
      </c>
      <c r="O209" s="84">
        <v>0.33710000000000001</v>
      </c>
      <c r="P209" s="84">
        <v>0.41299999999999998</v>
      </c>
      <c r="Q209" s="84">
        <v>0.36780000000000002</v>
      </c>
      <c r="R209" s="44"/>
      <c r="S209" s="82" t="s">
        <v>422</v>
      </c>
      <c r="T209" s="84">
        <v>9.5899999999999999E-2</v>
      </c>
      <c r="U209" s="84">
        <v>0.49709999999999999</v>
      </c>
      <c r="V209" s="84">
        <v>0.43180000000000002</v>
      </c>
      <c r="W209" s="84">
        <v>0.34770000000000001</v>
      </c>
    </row>
    <row r="210" spans="1:23">
      <c r="A210" s="82" t="s">
        <v>423</v>
      </c>
      <c r="B210" s="84">
        <v>0</v>
      </c>
      <c r="C210" s="84">
        <v>0</v>
      </c>
      <c r="D210" s="84">
        <v>0</v>
      </c>
      <c r="E210" s="84">
        <v>0</v>
      </c>
      <c r="F210" s="44"/>
      <c r="G210" s="82" t="s">
        <v>423</v>
      </c>
      <c r="H210" s="84">
        <v>0</v>
      </c>
      <c r="I210" s="84">
        <v>0.21740000000000001</v>
      </c>
      <c r="J210" s="84">
        <v>0.27929999999999999</v>
      </c>
      <c r="K210" s="84">
        <v>8.9800000000000005E-2</v>
      </c>
      <c r="L210" s="44"/>
      <c r="M210" s="82" t="s">
        <v>423</v>
      </c>
      <c r="N210" s="84">
        <v>8.1000000000000003E-2</v>
      </c>
      <c r="O210" s="84">
        <v>0.30590000000000001</v>
      </c>
      <c r="P210" s="84">
        <v>0.3412</v>
      </c>
      <c r="Q210" s="84">
        <v>0.33589999999999998</v>
      </c>
      <c r="R210" s="44"/>
      <c r="S210" s="82" t="s">
        <v>423</v>
      </c>
      <c r="T210" s="84">
        <v>0.10929999999999999</v>
      </c>
      <c r="U210" s="84">
        <v>0.45</v>
      </c>
      <c r="V210" s="84">
        <v>0.3851</v>
      </c>
      <c r="W210" s="84">
        <v>0.3216</v>
      </c>
    </row>
    <row r="211" spans="1:23">
      <c r="A211" s="82" t="s">
        <v>424</v>
      </c>
      <c r="B211" s="84">
        <v>0</v>
      </c>
      <c r="C211" s="84">
        <v>0</v>
      </c>
      <c r="D211" s="84">
        <v>2.92E-2</v>
      </c>
      <c r="E211" s="84">
        <v>0</v>
      </c>
      <c r="F211" s="44"/>
      <c r="G211" s="82" t="s">
        <v>424</v>
      </c>
      <c r="H211" s="84">
        <v>2.5999999999999999E-2</v>
      </c>
      <c r="I211" s="84">
        <v>0.63370000000000004</v>
      </c>
      <c r="J211" s="84">
        <v>0.53920000000000001</v>
      </c>
      <c r="K211" s="84">
        <v>0.48570000000000002</v>
      </c>
      <c r="L211" s="44"/>
      <c r="M211" s="82" t="s">
        <v>424</v>
      </c>
      <c r="N211" s="84">
        <v>0.1138</v>
      </c>
      <c r="O211" s="84">
        <v>0.2336</v>
      </c>
      <c r="P211" s="84">
        <v>0.35189999999999999</v>
      </c>
      <c r="Q211" s="84">
        <v>0.32450000000000001</v>
      </c>
      <c r="R211" s="44"/>
      <c r="S211" s="82" t="s">
        <v>424</v>
      </c>
      <c r="T211" s="84">
        <v>9.7299999999999998E-2</v>
      </c>
      <c r="U211" s="84">
        <v>0.30280000000000001</v>
      </c>
      <c r="V211" s="84">
        <v>0.37519999999999998</v>
      </c>
      <c r="W211" s="84">
        <v>0.26640000000000003</v>
      </c>
    </row>
    <row r="212" spans="1:23">
      <c r="A212" s="82" t="s">
        <v>425</v>
      </c>
      <c r="B212" s="84">
        <v>0</v>
      </c>
      <c r="C212" s="84">
        <v>0.4178</v>
      </c>
      <c r="D212" s="84">
        <v>0.15570000000000001</v>
      </c>
      <c r="E212" s="84">
        <v>0.25840000000000002</v>
      </c>
      <c r="F212" s="44"/>
      <c r="G212" s="82" t="s">
        <v>425</v>
      </c>
      <c r="H212" s="84">
        <v>0.23810000000000001</v>
      </c>
      <c r="I212" s="84">
        <v>0.83240000000000003</v>
      </c>
      <c r="J212" s="84">
        <v>0.58450000000000002</v>
      </c>
      <c r="K212" s="84">
        <v>0.82669999999999999</v>
      </c>
      <c r="L212" s="44"/>
      <c r="M212" s="82" t="s">
        <v>425</v>
      </c>
      <c r="N212" s="84">
        <v>0.17019999999999999</v>
      </c>
      <c r="O212" s="84">
        <v>0.21379999999999999</v>
      </c>
      <c r="P212" s="84">
        <v>0.37340000000000001</v>
      </c>
      <c r="Q212" s="84">
        <v>0.32829999999999998</v>
      </c>
      <c r="R212" s="44"/>
      <c r="S212" s="82" t="s">
        <v>425</v>
      </c>
      <c r="T212" s="84">
        <v>0.1019</v>
      </c>
      <c r="U212" s="84">
        <v>0.19350000000000001</v>
      </c>
      <c r="V212" s="84">
        <v>0.39340000000000003</v>
      </c>
      <c r="W212" s="84">
        <v>0.23150000000000001</v>
      </c>
    </row>
    <row r="213" spans="1:23">
      <c r="A213" s="82" t="s">
        <v>426</v>
      </c>
      <c r="B213" s="84">
        <v>1.84E-2</v>
      </c>
      <c r="C213" s="84">
        <v>0.91610000000000003</v>
      </c>
      <c r="D213" s="84">
        <v>0.42159999999999997</v>
      </c>
      <c r="E213" s="84">
        <v>0.77110000000000001</v>
      </c>
      <c r="F213" s="44"/>
      <c r="G213" s="82" t="s">
        <v>426</v>
      </c>
      <c r="H213" s="84">
        <v>0.26279999999999998</v>
      </c>
      <c r="I213" s="84">
        <v>0.88180000000000003</v>
      </c>
      <c r="J213" s="84">
        <v>0.69289999999999996</v>
      </c>
      <c r="K213" s="84">
        <v>0.8972</v>
      </c>
      <c r="L213" s="44"/>
      <c r="M213" s="82" t="s">
        <v>426</v>
      </c>
      <c r="N213" s="84">
        <v>0.15290000000000001</v>
      </c>
      <c r="O213" s="84">
        <v>0.2666</v>
      </c>
      <c r="P213" s="84">
        <v>0.45319999999999999</v>
      </c>
      <c r="Q213" s="84">
        <v>0.28439999999999999</v>
      </c>
      <c r="R213" s="44"/>
      <c r="S213" s="82" t="s">
        <v>426</v>
      </c>
      <c r="T213" s="84">
        <v>6.6900000000000001E-2</v>
      </c>
      <c r="U213" s="84">
        <v>0.1459</v>
      </c>
      <c r="V213" s="84">
        <v>0.43109999999999998</v>
      </c>
      <c r="W213" s="84">
        <v>0.12509999999999999</v>
      </c>
    </row>
    <row r="214" spans="1:23">
      <c r="A214" s="82" t="s">
        <v>427</v>
      </c>
      <c r="B214" s="84">
        <v>0</v>
      </c>
      <c r="C214" s="84">
        <v>0.95579999999999998</v>
      </c>
      <c r="D214" s="84">
        <v>0.53200000000000003</v>
      </c>
      <c r="E214" s="84">
        <v>0.83309999999999995</v>
      </c>
      <c r="F214" s="44"/>
      <c r="G214" s="82" t="s">
        <v>427</v>
      </c>
      <c r="H214" s="84">
        <v>0.27400000000000002</v>
      </c>
      <c r="I214" s="84">
        <v>0.87350000000000005</v>
      </c>
      <c r="J214" s="84">
        <v>0.77910000000000001</v>
      </c>
      <c r="K214" s="84">
        <v>0.88290000000000002</v>
      </c>
      <c r="L214" s="44"/>
      <c r="M214" s="82" t="s">
        <v>427</v>
      </c>
      <c r="N214" s="84">
        <v>6.6100000000000006E-2</v>
      </c>
      <c r="O214" s="84">
        <v>0.28360000000000002</v>
      </c>
      <c r="P214" s="84">
        <v>0.47370000000000001</v>
      </c>
      <c r="Q214" s="84">
        <v>0.23039999999999999</v>
      </c>
      <c r="R214" s="44"/>
      <c r="S214" s="82" t="s">
        <v>427</v>
      </c>
      <c r="T214" s="84">
        <v>9.9000000000000008E-3</v>
      </c>
      <c r="U214" s="84">
        <v>0.14779999999999999</v>
      </c>
      <c r="V214" s="84">
        <v>0.3523</v>
      </c>
      <c r="W214" s="84">
        <v>0.13239999999999999</v>
      </c>
    </row>
    <row r="215" spans="1:23">
      <c r="A215" s="82" t="s">
        <v>428</v>
      </c>
      <c r="B215" s="84">
        <v>4.9700000000000001E-2</v>
      </c>
      <c r="C215" s="84">
        <v>0.9405</v>
      </c>
      <c r="D215" s="84">
        <v>0.53180000000000005</v>
      </c>
      <c r="E215" s="84">
        <v>0.76390000000000002</v>
      </c>
      <c r="F215" s="44"/>
      <c r="G215" s="82" t="s">
        <v>428</v>
      </c>
      <c r="H215" s="84">
        <v>0.50309999999999999</v>
      </c>
      <c r="I215" s="84">
        <v>0.87009999999999998</v>
      </c>
      <c r="J215" s="84">
        <v>0.82640000000000002</v>
      </c>
      <c r="K215" s="84">
        <v>0.80930000000000002</v>
      </c>
      <c r="L215" s="44"/>
      <c r="M215" s="82" t="s">
        <v>428</v>
      </c>
      <c r="N215" s="84">
        <v>6.2199999999999998E-2</v>
      </c>
      <c r="O215" s="84">
        <v>0.26169999999999999</v>
      </c>
      <c r="P215" s="84">
        <v>0.57040000000000002</v>
      </c>
      <c r="Q215" s="84">
        <v>0.28220000000000001</v>
      </c>
      <c r="R215" s="44"/>
      <c r="S215" s="82" t="s">
        <v>428</v>
      </c>
      <c r="T215" s="84">
        <v>1.89E-2</v>
      </c>
      <c r="U215" s="84">
        <v>0.13200000000000001</v>
      </c>
      <c r="V215" s="84">
        <v>0.44619999999999999</v>
      </c>
      <c r="W215" s="84">
        <v>0.1928</v>
      </c>
    </row>
    <row r="216" spans="1:23">
      <c r="A216" s="82" t="s">
        <v>429</v>
      </c>
      <c r="B216" s="84">
        <v>0.14940000000000001</v>
      </c>
      <c r="C216" s="84">
        <v>0.93089999999999995</v>
      </c>
      <c r="D216" s="84">
        <v>0.78720000000000001</v>
      </c>
      <c r="E216" s="84">
        <v>0.79669999999999996</v>
      </c>
      <c r="F216" s="44"/>
      <c r="G216" s="82" t="s">
        <v>429</v>
      </c>
      <c r="H216" s="84">
        <v>0.56979999999999997</v>
      </c>
      <c r="I216" s="84">
        <v>0.8397</v>
      </c>
      <c r="J216" s="84">
        <v>0.90980000000000005</v>
      </c>
      <c r="K216" s="84">
        <v>0.83360000000000001</v>
      </c>
      <c r="L216" s="44"/>
      <c r="M216" s="82" t="s">
        <v>429</v>
      </c>
      <c r="N216" s="84">
        <v>9.2499999999999999E-2</v>
      </c>
      <c r="O216" s="84">
        <v>0.27679999999999999</v>
      </c>
      <c r="P216" s="84">
        <v>0.54179999999999995</v>
      </c>
      <c r="Q216" s="84">
        <v>0.33400000000000002</v>
      </c>
      <c r="R216" s="44"/>
      <c r="S216" s="82" t="s">
        <v>429</v>
      </c>
      <c r="T216" s="84">
        <v>3.0800000000000001E-2</v>
      </c>
      <c r="U216" s="84">
        <v>0.1641</v>
      </c>
      <c r="V216" s="84">
        <v>0.51439999999999997</v>
      </c>
      <c r="W216" s="84">
        <v>0.17319999999999999</v>
      </c>
    </row>
    <row r="217" spans="1:23">
      <c r="A217" s="82" t="s">
        <v>430</v>
      </c>
      <c r="B217" s="84">
        <v>0.32500000000000001</v>
      </c>
      <c r="C217" s="84">
        <v>0.89329999999999998</v>
      </c>
      <c r="D217" s="84">
        <v>0.73360000000000003</v>
      </c>
      <c r="E217" s="84">
        <v>0.86170000000000002</v>
      </c>
      <c r="F217" s="44"/>
      <c r="G217" s="82" t="s">
        <v>430</v>
      </c>
      <c r="H217" s="84">
        <v>0.6845</v>
      </c>
      <c r="I217" s="84">
        <v>0.83660000000000001</v>
      </c>
      <c r="J217" s="84">
        <v>0.85029999999999994</v>
      </c>
      <c r="K217" s="84">
        <v>0.83240000000000003</v>
      </c>
      <c r="L217" s="44"/>
      <c r="M217" s="82" t="s">
        <v>430</v>
      </c>
      <c r="N217" s="84">
        <v>8.3699999999999997E-2</v>
      </c>
      <c r="O217" s="84">
        <v>0.16070000000000001</v>
      </c>
      <c r="P217" s="84">
        <v>0.53459999999999996</v>
      </c>
      <c r="Q217" s="84">
        <v>0.3105</v>
      </c>
      <c r="R217" s="44"/>
      <c r="S217" s="82" t="s">
        <v>430</v>
      </c>
      <c r="T217" s="84">
        <v>1.44E-2</v>
      </c>
      <c r="U217" s="84">
        <v>0.14169999999999999</v>
      </c>
      <c r="V217" s="84">
        <v>0.43369999999999997</v>
      </c>
      <c r="W217" s="84">
        <v>0.15540000000000001</v>
      </c>
    </row>
    <row r="218" spans="1:23">
      <c r="A218" s="82" t="s">
        <v>431</v>
      </c>
      <c r="B218" s="84">
        <v>0.56569999999999998</v>
      </c>
      <c r="C218" s="84">
        <v>0.81030000000000002</v>
      </c>
      <c r="D218" s="84">
        <v>0.80779999999999996</v>
      </c>
      <c r="E218" s="84">
        <v>0.89710000000000001</v>
      </c>
      <c r="F218" s="44"/>
      <c r="G218" s="82" t="s">
        <v>431</v>
      </c>
      <c r="H218" s="84">
        <v>0.76649999999999996</v>
      </c>
      <c r="I218" s="84">
        <v>0.79879999999999995</v>
      </c>
      <c r="J218" s="84">
        <v>0.91849999999999998</v>
      </c>
      <c r="K218" s="84">
        <v>0.86129999999999995</v>
      </c>
      <c r="L218" s="44"/>
      <c r="M218" s="82" t="s">
        <v>431</v>
      </c>
      <c r="N218" s="84">
        <v>0.1338</v>
      </c>
      <c r="O218" s="84">
        <v>0.17699999999999999</v>
      </c>
      <c r="P218" s="84">
        <v>0.61119999999999997</v>
      </c>
      <c r="Q218" s="84">
        <v>0.32969999999999999</v>
      </c>
      <c r="R218" s="44"/>
      <c r="S218" s="82" t="s">
        <v>431</v>
      </c>
      <c r="T218" s="84">
        <v>1.5800000000000002E-2</v>
      </c>
      <c r="U218" s="84">
        <v>9.9500000000000005E-2</v>
      </c>
      <c r="V218" s="84">
        <v>0.51249999999999996</v>
      </c>
      <c r="W218" s="84">
        <v>0.2218</v>
      </c>
    </row>
    <row r="219" spans="1:23">
      <c r="A219" s="82" t="s">
        <v>432</v>
      </c>
      <c r="B219" s="84">
        <v>0.75209999999999999</v>
      </c>
      <c r="C219" s="84">
        <v>0.75129999999999997</v>
      </c>
      <c r="D219" s="84">
        <v>0.8044</v>
      </c>
      <c r="E219" s="84">
        <v>0.91830000000000001</v>
      </c>
      <c r="F219" s="44"/>
      <c r="G219" s="82" t="s">
        <v>432</v>
      </c>
      <c r="H219" s="84">
        <v>0.80810000000000004</v>
      </c>
      <c r="I219" s="84">
        <v>0.83809999999999996</v>
      </c>
      <c r="J219" s="84">
        <v>0.87270000000000003</v>
      </c>
      <c r="K219" s="84">
        <v>0.86719999999999997</v>
      </c>
      <c r="L219" s="44"/>
      <c r="M219" s="82" t="s">
        <v>432</v>
      </c>
      <c r="N219" s="84">
        <v>0.2109</v>
      </c>
      <c r="O219" s="84">
        <v>0.2339</v>
      </c>
      <c r="P219" s="84">
        <v>0.64229999999999998</v>
      </c>
      <c r="Q219" s="84">
        <v>0.31619999999999998</v>
      </c>
      <c r="R219" s="44"/>
      <c r="S219" s="82" t="s">
        <v>432</v>
      </c>
      <c r="T219" s="84">
        <v>3.6200000000000003E-2</v>
      </c>
      <c r="U219" s="84">
        <v>0.1037</v>
      </c>
      <c r="V219" s="84">
        <v>0.5202</v>
      </c>
      <c r="W219" s="84">
        <v>0.2167</v>
      </c>
    </row>
    <row r="220" spans="1:23">
      <c r="A220" s="82" t="s">
        <v>433</v>
      </c>
      <c r="B220" s="84">
        <v>0.64810000000000001</v>
      </c>
      <c r="C220" s="84">
        <v>0.71289999999999998</v>
      </c>
      <c r="D220" s="84">
        <v>0.74419999999999997</v>
      </c>
      <c r="E220" s="84">
        <v>0.78790000000000004</v>
      </c>
      <c r="F220" s="44"/>
      <c r="G220" s="82" t="s">
        <v>433</v>
      </c>
      <c r="H220" s="84">
        <v>0.70809999999999995</v>
      </c>
      <c r="I220" s="84">
        <v>0.74419999999999997</v>
      </c>
      <c r="J220" s="84">
        <v>0.82679999999999998</v>
      </c>
      <c r="K220" s="84">
        <v>0.75090000000000001</v>
      </c>
      <c r="L220" s="44"/>
      <c r="M220" s="82" t="s">
        <v>433</v>
      </c>
      <c r="N220" s="84">
        <v>0.23680000000000001</v>
      </c>
      <c r="O220" s="84">
        <v>0.24560000000000001</v>
      </c>
      <c r="P220" s="84">
        <v>0.62439999999999996</v>
      </c>
      <c r="Q220" s="84">
        <v>0.31469999999999998</v>
      </c>
      <c r="R220" s="44"/>
      <c r="S220" s="82" t="s">
        <v>433</v>
      </c>
      <c r="T220" s="84">
        <v>4.7800000000000002E-2</v>
      </c>
      <c r="U220" s="84">
        <v>9.6500000000000002E-2</v>
      </c>
      <c r="V220" s="84">
        <v>0.53310000000000002</v>
      </c>
      <c r="W220" s="84">
        <v>0.2051</v>
      </c>
    </row>
    <row r="221" spans="1:23">
      <c r="A221" s="82" t="s">
        <v>434</v>
      </c>
      <c r="B221" s="84">
        <v>0</v>
      </c>
      <c r="C221" s="84">
        <v>0.59730000000000005</v>
      </c>
      <c r="D221" s="84">
        <v>0.55330000000000001</v>
      </c>
      <c r="E221" s="84">
        <v>0</v>
      </c>
      <c r="F221" s="44"/>
      <c r="G221" s="82" t="s">
        <v>434</v>
      </c>
      <c r="H221" s="84">
        <v>0.3387</v>
      </c>
      <c r="I221" s="84">
        <v>0.64729999999999999</v>
      </c>
      <c r="J221" s="84">
        <v>0.62990000000000002</v>
      </c>
      <c r="K221" s="84">
        <v>0.35360000000000003</v>
      </c>
      <c r="L221" s="44"/>
      <c r="M221" s="82" t="s">
        <v>434</v>
      </c>
      <c r="N221" s="84">
        <v>0.26119999999999999</v>
      </c>
      <c r="O221" s="84">
        <v>0.32790000000000002</v>
      </c>
      <c r="P221" s="84">
        <v>0.68269999999999997</v>
      </c>
      <c r="Q221" s="84">
        <v>0.32929999999999998</v>
      </c>
      <c r="R221" s="44"/>
      <c r="S221" s="82" t="s">
        <v>434</v>
      </c>
      <c r="T221" s="84">
        <v>3.6200000000000003E-2</v>
      </c>
      <c r="U221" s="84">
        <v>0.1409</v>
      </c>
      <c r="V221" s="84">
        <v>0.63260000000000005</v>
      </c>
      <c r="W221" s="84">
        <v>0.20730000000000001</v>
      </c>
    </row>
    <row r="222" spans="1:23">
      <c r="A222" s="82" t="s">
        <v>435</v>
      </c>
      <c r="B222" s="84">
        <v>0</v>
      </c>
      <c r="C222" s="84">
        <v>0</v>
      </c>
      <c r="D222" s="84">
        <v>2.2700000000000001E-2</v>
      </c>
      <c r="E222" s="84">
        <v>0</v>
      </c>
      <c r="F222" s="44"/>
      <c r="G222" s="82" t="s">
        <v>435</v>
      </c>
      <c r="H222" s="84">
        <v>2.8E-3</v>
      </c>
      <c r="I222" s="84">
        <v>0.2838</v>
      </c>
      <c r="J222" s="84">
        <v>0.32850000000000001</v>
      </c>
      <c r="K222" s="84">
        <v>1.09E-2</v>
      </c>
      <c r="L222" s="44"/>
      <c r="M222" s="82" t="s">
        <v>435</v>
      </c>
      <c r="N222" s="84">
        <v>0.35799999999999998</v>
      </c>
      <c r="O222" s="84">
        <v>0.36940000000000001</v>
      </c>
      <c r="P222" s="84">
        <v>0.74819999999999998</v>
      </c>
      <c r="Q222" s="84">
        <v>0.32319999999999999</v>
      </c>
      <c r="R222" s="44"/>
      <c r="S222" s="82" t="s">
        <v>435</v>
      </c>
      <c r="T222" s="84">
        <v>9.3899999999999997E-2</v>
      </c>
      <c r="U222" s="84">
        <v>0.29559999999999997</v>
      </c>
      <c r="V222" s="84">
        <v>0.76919999999999999</v>
      </c>
      <c r="W222" s="84">
        <v>0.27210000000000001</v>
      </c>
    </row>
    <row r="223" spans="1:23">
      <c r="A223" s="82" t="s">
        <v>436</v>
      </c>
      <c r="B223" s="84">
        <v>0</v>
      </c>
      <c r="C223" s="84">
        <v>0</v>
      </c>
      <c r="D223" s="84">
        <v>0</v>
      </c>
      <c r="E223" s="84">
        <v>0</v>
      </c>
      <c r="F223" s="44"/>
      <c r="G223" s="82" t="s">
        <v>436</v>
      </c>
      <c r="H223" s="84">
        <v>0</v>
      </c>
      <c r="I223" s="84">
        <v>1.44E-2</v>
      </c>
      <c r="J223" s="84">
        <v>1.2500000000000001E-2</v>
      </c>
      <c r="K223" s="84">
        <v>0</v>
      </c>
      <c r="L223" s="44"/>
      <c r="M223" s="82" t="s">
        <v>436</v>
      </c>
      <c r="N223" s="84">
        <v>0.33160000000000001</v>
      </c>
      <c r="O223" s="84">
        <v>0.40300000000000002</v>
      </c>
      <c r="P223" s="84">
        <v>0.76029999999999998</v>
      </c>
      <c r="Q223" s="84">
        <v>0.37680000000000002</v>
      </c>
      <c r="R223" s="44"/>
      <c r="S223" s="82" t="s">
        <v>436</v>
      </c>
      <c r="T223" s="84">
        <v>0.1027</v>
      </c>
      <c r="U223" s="84">
        <v>0.39029999999999998</v>
      </c>
      <c r="V223" s="84">
        <v>0.85270000000000001</v>
      </c>
      <c r="W223" s="84">
        <v>0.42720000000000002</v>
      </c>
    </row>
    <row r="224" spans="1:23">
      <c r="A224" s="82" t="s">
        <v>437</v>
      </c>
      <c r="B224" s="84">
        <v>0</v>
      </c>
      <c r="C224" s="84">
        <v>0</v>
      </c>
      <c r="D224" s="84">
        <v>0</v>
      </c>
      <c r="E224" s="84">
        <v>0</v>
      </c>
      <c r="F224" s="44"/>
      <c r="G224" s="82" t="s">
        <v>437</v>
      </c>
      <c r="H224" s="84">
        <v>0</v>
      </c>
      <c r="I224" s="84">
        <v>0</v>
      </c>
      <c r="J224" s="84">
        <v>0</v>
      </c>
      <c r="K224" s="84">
        <v>0</v>
      </c>
      <c r="L224" s="44"/>
      <c r="M224" s="82" t="s">
        <v>437</v>
      </c>
      <c r="N224" s="84">
        <v>0.29299999999999998</v>
      </c>
      <c r="O224" s="84">
        <v>0.45619999999999999</v>
      </c>
      <c r="P224" s="84">
        <v>0.75009999999999999</v>
      </c>
      <c r="Q224" s="84">
        <v>0.43219999999999997</v>
      </c>
      <c r="R224" s="44"/>
      <c r="S224" s="82" t="s">
        <v>437</v>
      </c>
      <c r="T224" s="84">
        <v>0.1128</v>
      </c>
      <c r="U224" s="84">
        <v>0.50890000000000002</v>
      </c>
      <c r="V224" s="84">
        <v>0.88400000000000001</v>
      </c>
      <c r="W224" s="84">
        <v>0.57220000000000004</v>
      </c>
    </row>
    <row r="225" spans="1:23">
      <c r="A225" s="82" t="s">
        <v>438</v>
      </c>
      <c r="B225" s="84">
        <v>0</v>
      </c>
      <c r="C225" s="84">
        <v>0</v>
      </c>
      <c r="D225" s="84">
        <v>0</v>
      </c>
      <c r="E225" s="84">
        <v>0</v>
      </c>
      <c r="F225" s="44"/>
      <c r="G225" s="82" t="s">
        <v>438</v>
      </c>
      <c r="H225" s="84">
        <v>0</v>
      </c>
      <c r="I225" s="84">
        <v>0</v>
      </c>
      <c r="J225" s="84">
        <v>0</v>
      </c>
      <c r="K225" s="84">
        <v>0</v>
      </c>
      <c r="L225" s="44"/>
      <c r="M225" s="82" t="s">
        <v>438</v>
      </c>
      <c r="N225" s="84">
        <v>0.2767</v>
      </c>
      <c r="O225" s="84">
        <v>0.498</v>
      </c>
      <c r="P225" s="84">
        <v>0.70320000000000005</v>
      </c>
      <c r="Q225" s="84">
        <v>0.41220000000000001</v>
      </c>
      <c r="R225" s="44"/>
      <c r="S225" s="82" t="s">
        <v>438</v>
      </c>
      <c r="T225" s="84">
        <v>0.21609999999999999</v>
      </c>
      <c r="U225" s="84">
        <v>0.57040000000000002</v>
      </c>
      <c r="V225" s="84">
        <v>0.82720000000000005</v>
      </c>
      <c r="W225" s="84">
        <v>0.52400000000000002</v>
      </c>
    </row>
    <row r="226" spans="1:23">
      <c r="A226" s="82" t="s">
        <v>439</v>
      </c>
      <c r="B226" s="84">
        <v>0</v>
      </c>
      <c r="C226" s="84">
        <v>0</v>
      </c>
      <c r="D226" s="84">
        <v>0</v>
      </c>
      <c r="E226" s="84">
        <v>0</v>
      </c>
      <c r="F226" s="44"/>
      <c r="G226" s="82" t="s">
        <v>439</v>
      </c>
      <c r="H226" s="84">
        <v>0</v>
      </c>
      <c r="I226" s="84">
        <v>0</v>
      </c>
      <c r="J226" s="84">
        <v>0</v>
      </c>
      <c r="K226" s="84">
        <v>0</v>
      </c>
      <c r="L226" s="44"/>
      <c r="M226" s="82" t="s">
        <v>439</v>
      </c>
      <c r="N226" s="84">
        <v>0.27500000000000002</v>
      </c>
      <c r="O226" s="84">
        <v>0.45590000000000003</v>
      </c>
      <c r="P226" s="84">
        <v>0.67500000000000004</v>
      </c>
      <c r="Q226" s="84">
        <v>0.40539999999999998</v>
      </c>
      <c r="R226" s="44"/>
      <c r="S226" s="82" t="s">
        <v>439</v>
      </c>
      <c r="T226" s="84">
        <v>0.24629999999999999</v>
      </c>
      <c r="U226" s="84">
        <v>0.44919999999999999</v>
      </c>
      <c r="V226" s="84">
        <v>0.72640000000000005</v>
      </c>
      <c r="W226" s="84">
        <v>0.47539999999999999</v>
      </c>
    </row>
    <row r="227" spans="1:23">
      <c r="A227" s="82" t="s">
        <v>440</v>
      </c>
      <c r="B227" s="84">
        <v>0</v>
      </c>
      <c r="C227" s="84">
        <v>0</v>
      </c>
      <c r="D227" s="84">
        <v>0</v>
      </c>
      <c r="E227" s="84">
        <v>0</v>
      </c>
      <c r="F227" s="44"/>
      <c r="G227" s="82" t="s">
        <v>440</v>
      </c>
      <c r="H227" s="84">
        <v>0</v>
      </c>
      <c r="I227" s="84">
        <v>0</v>
      </c>
      <c r="J227" s="84">
        <v>0</v>
      </c>
      <c r="K227" s="84">
        <v>0</v>
      </c>
      <c r="L227" s="44"/>
      <c r="M227" s="82" t="s">
        <v>440</v>
      </c>
      <c r="N227" s="84">
        <v>0.2412</v>
      </c>
      <c r="O227" s="84">
        <v>0.46089999999999998</v>
      </c>
      <c r="P227" s="84">
        <v>0.6905</v>
      </c>
      <c r="Q227" s="84">
        <v>0.39179999999999998</v>
      </c>
      <c r="R227" s="44"/>
      <c r="S227" s="82" t="s">
        <v>440</v>
      </c>
      <c r="T227" s="84">
        <v>0.19869999999999999</v>
      </c>
      <c r="U227" s="84">
        <v>0.4002</v>
      </c>
      <c r="V227" s="84">
        <v>0.75590000000000002</v>
      </c>
      <c r="W227" s="84">
        <v>0.47060000000000002</v>
      </c>
    </row>
    <row r="228" spans="1:23">
      <c r="A228" s="115" t="s">
        <v>273</v>
      </c>
      <c r="B228" s="84">
        <v>0</v>
      </c>
      <c r="C228" s="84">
        <v>0</v>
      </c>
      <c r="D228" s="84">
        <v>0</v>
      </c>
      <c r="E228" s="84">
        <v>0</v>
      </c>
      <c r="F228" s="44"/>
      <c r="G228" s="115" t="s">
        <v>273</v>
      </c>
      <c r="H228" s="84">
        <v>0</v>
      </c>
      <c r="I228" s="84">
        <v>0</v>
      </c>
      <c r="J228" s="84">
        <v>0</v>
      </c>
      <c r="K228" s="84">
        <v>0</v>
      </c>
      <c r="L228" s="44"/>
      <c r="M228" s="115" t="s">
        <v>273</v>
      </c>
      <c r="N228" s="84">
        <v>0.30959999999999999</v>
      </c>
      <c r="O228" s="84">
        <v>0.62780000000000002</v>
      </c>
      <c r="P228" s="84">
        <v>0.55820000000000003</v>
      </c>
      <c r="Q228" s="84">
        <v>0.29770000000000002</v>
      </c>
      <c r="R228" s="44"/>
      <c r="S228" s="115" t="s">
        <v>273</v>
      </c>
      <c r="T228" s="84">
        <v>0.20330000000000001</v>
      </c>
      <c r="U228" s="84">
        <v>0.80910000000000004</v>
      </c>
      <c r="V228" s="84">
        <v>0.68440000000000001</v>
      </c>
      <c r="W228" s="84">
        <v>0.4032</v>
      </c>
    </row>
    <row r="229" spans="1:23">
      <c r="A229" s="82" t="s">
        <v>274</v>
      </c>
      <c r="B229" s="84">
        <v>0</v>
      </c>
      <c r="C229" s="84">
        <v>0</v>
      </c>
      <c r="D229" s="84">
        <v>0</v>
      </c>
      <c r="E229" s="84">
        <v>0</v>
      </c>
      <c r="F229" s="44"/>
      <c r="G229" s="82" t="s">
        <v>274</v>
      </c>
      <c r="H229" s="84">
        <v>0</v>
      </c>
      <c r="I229" s="84">
        <v>0</v>
      </c>
      <c r="J229" s="84">
        <v>0</v>
      </c>
      <c r="K229" s="84">
        <v>0</v>
      </c>
      <c r="L229" s="44"/>
      <c r="M229" s="82" t="s">
        <v>274</v>
      </c>
      <c r="N229" s="84">
        <v>0.29349999999999998</v>
      </c>
      <c r="O229" s="84">
        <v>0.61529999999999996</v>
      </c>
      <c r="P229" s="84">
        <v>0.57689999999999997</v>
      </c>
      <c r="Q229" s="84">
        <v>0.32429999999999998</v>
      </c>
      <c r="R229" s="44"/>
      <c r="S229" s="82" t="s">
        <v>274</v>
      </c>
      <c r="T229" s="84">
        <v>0.35580000000000001</v>
      </c>
      <c r="U229" s="84">
        <v>0.78390000000000004</v>
      </c>
      <c r="V229" s="84">
        <v>0.70579999999999998</v>
      </c>
      <c r="W229" s="84">
        <v>0.34439999999999998</v>
      </c>
    </row>
    <row r="230" spans="1:23">
      <c r="A230" s="82" t="s">
        <v>275</v>
      </c>
      <c r="B230" s="84">
        <v>0</v>
      </c>
      <c r="C230" s="84">
        <v>0</v>
      </c>
      <c r="D230" s="84">
        <v>0</v>
      </c>
      <c r="E230" s="84">
        <v>0</v>
      </c>
      <c r="F230" s="44"/>
      <c r="G230" s="82" t="s">
        <v>275</v>
      </c>
      <c r="H230" s="84">
        <v>0</v>
      </c>
      <c r="I230" s="84">
        <v>0</v>
      </c>
      <c r="J230" s="84">
        <v>0</v>
      </c>
      <c r="K230" s="84">
        <v>0</v>
      </c>
      <c r="L230" s="44"/>
      <c r="M230" s="82" t="s">
        <v>275</v>
      </c>
      <c r="N230" s="84">
        <v>0.23150000000000001</v>
      </c>
      <c r="O230" s="84">
        <v>0.60109999999999997</v>
      </c>
      <c r="P230" s="84">
        <v>0.54569999999999996</v>
      </c>
      <c r="Q230" s="84">
        <v>0.2893</v>
      </c>
      <c r="R230" s="44"/>
      <c r="S230" s="82" t="s">
        <v>275</v>
      </c>
      <c r="T230" s="84">
        <v>0.28539999999999999</v>
      </c>
      <c r="U230" s="84">
        <v>0.76190000000000002</v>
      </c>
      <c r="V230" s="84">
        <v>0.66779999999999995</v>
      </c>
      <c r="W230" s="84">
        <v>0.33200000000000002</v>
      </c>
    </row>
    <row r="231" spans="1:23">
      <c r="A231" s="82" t="s">
        <v>276</v>
      </c>
      <c r="B231" s="84">
        <v>0</v>
      </c>
      <c r="C231" s="84">
        <v>0</v>
      </c>
      <c r="D231" s="84">
        <v>0</v>
      </c>
      <c r="E231" s="84">
        <v>0</v>
      </c>
      <c r="F231" s="44"/>
      <c r="G231" s="82" t="s">
        <v>276</v>
      </c>
      <c r="H231" s="84">
        <v>0</v>
      </c>
      <c r="I231" s="84">
        <v>0</v>
      </c>
      <c r="J231" s="84">
        <v>0</v>
      </c>
      <c r="K231" s="84">
        <v>0</v>
      </c>
      <c r="L231" s="44"/>
      <c r="M231" s="82" t="s">
        <v>276</v>
      </c>
      <c r="N231" s="84">
        <v>0.15529999999999999</v>
      </c>
      <c r="O231" s="84">
        <v>0.58989999999999998</v>
      </c>
      <c r="P231" s="84">
        <v>0.54069999999999996</v>
      </c>
      <c r="Q231" s="84">
        <v>0.26950000000000002</v>
      </c>
      <c r="R231" s="44"/>
      <c r="S231" s="82" t="s">
        <v>276</v>
      </c>
      <c r="T231" s="84">
        <v>0.2</v>
      </c>
      <c r="U231" s="84">
        <v>0.7026</v>
      </c>
      <c r="V231" s="84">
        <v>0.68340000000000001</v>
      </c>
      <c r="W231" s="84">
        <v>0.32879999999999998</v>
      </c>
    </row>
    <row r="232" spans="1:23">
      <c r="A232" s="82" t="s">
        <v>277</v>
      </c>
      <c r="B232" s="84">
        <v>0</v>
      </c>
      <c r="C232" s="84">
        <v>0</v>
      </c>
      <c r="D232" s="84">
        <v>0</v>
      </c>
      <c r="E232" s="84">
        <v>0</v>
      </c>
      <c r="F232" s="44"/>
      <c r="G232" s="82" t="s">
        <v>277</v>
      </c>
      <c r="H232" s="84">
        <v>0</v>
      </c>
      <c r="I232" s="84">
        <v>0</v>
      </c>
      <c r="J232" s="84">
        <v>0</v>
      </c>
      <c r="K232" s="84">
        <v>0</v>
      </c>
      <c r="L232" s="44"/>
      <c r="M232" s="82" t="s">
        <v>277</v>
      </c>
      <c r="N232" s="84">
        <v>0.1234</v>
      </c>
      <c r="O232" s="84">
        <v>0.5887</v>
      </c>
      <c r="P232" s="84">
        <v>0.56179999999999997</v>
      </c>
      <c r="Q232" s="84">
        <v>0.24049999999999999</v>
      </c>
      <c r="R232" s="44"/>
      <c r="S232" s="82" t="s">
        <v>277</v>
      </c>
      <c r="T232" s="84">
        <v>0.13689999999999999</v>
      </c>
      <c r="U232" s="84">
        <v>0.66639999999999999</v>
      </c>
      <c r="V232" s="84">
        <v>0.72489999999999999</v>
      </c>
      <c r="W232" s="84">
        <v>0.36420000000000002</v>
      </c>
    </row>
    <row r="233" spans="1:23">
      <c r="A233" s="82" t="s">
        <v>278</v>
      </c>
      <c r="B233" s="84">
        <v>0</v>
      </c>
      <c r="C233" s="84">
        <v>0</v>
      </c>
      <c r="D233" s="84">
        <v>0</v>
      </c>
      <c r="E233" s="84">
        <v>0</v>
      </c>
      <c r="F233" s="44"/>
      <c r="G233" s="82" t="s">
        <v>278</v>
      </c>
      <c r="H233" s="84">
        <v>9.1999999999999998E-3</v>
      </c>
      <c r="I233" s="84">
        <v>0</v>
      </c>
      <c r="J233" s="84">
        <v>0</v>
      </c>
      <c r="K233" s="84">
        <v>0</v>
      </c>
      <c r="L233" s="44"/>
      <c r="M233" s="82" t="s">
        <v>278</v>
      </c>
      <c r="N233" s="84">
        <v>7.2900000000000006E-2</v>
      </c>
      <c r="O233" s="84">
        <v>0.58079999999999998</v>
      </c>
      <c r="P233" s="84">
        <v>0.57569999999999999</v>
      </c>
      <c r="Q233" s="84">
        <v>0.25019999999999998</v>
      </c>
      <c r="R233" s="44"/>
      <c r="S233" s="82" t="s">
        <v>278</v>
      </c>
      <c r="T233" s="84">
        <v>0.1154</v>
      </c>
      <c r="U233" s="84">
        <v>0.64039999999999997</v>
      </c>
      <c r="V233" s="84">
        <v>0.75939999999999996</v>
      </c>
      <c r="W233" s="84">
        <v>0.33329999999999999</v>
      </c>
    </row>
    <row r="234" spans="1:23">
      <c r="A234" s="82" t="s">
        <v>279</v>
      </c>
      <c r="B234" s="84">
        <v>0</v>
      </c>
      <c r="C234" s="84">
        <v>0</v>
      </c>
      <c r="D234" s="84">
        <v>0</v>
      </c>
      <c r="E234" s="84">
        <v>0</v>
      </c>
      <c r="F234" s="44"/>
      <c r="G234" s="82" t="s">
        <v>279</v>
      </c>
      <c r="H234" s="84">
        <v>0.21299999999999999</v>
      </c>
      <c r="I234" s="84">
        <v>3.9300000000000002E-2</v>
      </c>
      <c r="J234" s="84">
        <v>2.0000000000000001E-4</v>
      </c>
      <c r="K234" s="84">
        <v>2.8400000000000002E-2</v>
      </c>
      <c r="L234" s="44"/>
      <c r="M234" s="82" t="s">
        <v>279</v>
      </c>
      <c r="N234" s="84">
        <v>3.3000000000000002E-2</v>
      </c>
      <c r="O234" s="84">
        <v>0.56430000000000002</v>
      </c>
      <c r="P234" s="84">
        <v>0.57440000000000002</v>
      </c>
      <c r="Q234" s="84">
        <v>0.24210000000000001</v>
      </c>
      <c r="R234" s="44"/>
      <c r="S234" s="82" t="s">
        <v>279</v>
      </c>
      <c r="T234" s="84">
        <v>9.8299999999999998E-2</v>
      </c>
      <c r="U234" s="84">
        <v>0.66110000000000002</v>
      </c>
      <c r="V234" s="84">
        <v>0.75009999999999999</v>
      </c>
      <c r="W234" s="84">
        <v>0.24410000000000001</v>
      </c>
    </row>
    <row r="235" spans="1:23">
      <c r="A235" s="82" t="s">
        <v>280</v>
      </c>
      <c r="B235" s="84">
        <v>0</v>
      </c>
      <c r="C235" s="84">
        <v>0</v>
      </c>
      <c r="D235" s="84">
        <v>0</v>
      </c>
      <c r="E235" s="84">
        <v>0</v>
      </c>
      <c r="F235" s="44"/>
      <c r="G235" s="82" t="s">
        <v>280</v>
      </c>
      <c r="H235" s="84">
        <v>0.58889999999999998</v>
      </c>
      <c r="I235" s="84">
        <v>0.42730000000000001</v>
      </c>
      <c r="J235" s="84">
        <v>0.1434</v>
      </c>
      <c r="K235" s="84">
        <v>0.35930000000000001</v>
      </c>
      <c r="L235" s="44"/>
      <c r="M235" s="82" t="s">
        <v>280</v>
      </c>
      <c r="N235" s="84">
        <v>3.6999999999999998E-2</v>
      </c>
      <c r="O235" s="84">
        <v>0.59950000000000003</v>
      </c>
      <c r="P235" s="84">
        <v>0.56240000000000001</v>
      </c>
      <c r="Q235" s="84">
        <v>0.22420000000000001</v>
      </c>
      <c r="R235" s="44"/>
      <c r="S235" s="82" t="s">
        <v>280</v>
      </c>
      <c r="T235" s="84">
        <v>4.48E-2</v>
      </c>
      <c r="U235" s="84">
        <v>0.69179999999999997</v>
      </c>
      <c r="V235" s="84">
        <v>0.72470000000000001</v>
      </c>
      <c r="W235" s="84">
        <v>0.2442</v>
      </c>
    </row>
    <row r="236" spans="1:23">
      <c r="A236" s="82" t="s">
        <v>281</v>
      </c>
      <c r="B236" s="84">
        <v>0.42280000000000001</v>
      </c>
      <c r="C236" s="84">
        <v>4.0099999999999997E-2</v>
      </c>
      <c r="D236" s="84">
        <v>0</v>
      </c>
      <c r="E236" s="84">
        <v>1.26E-2</v>
      </c>
      <c r="F236" s="44"/>
      <c r="G236" s="82" t="s">
        <v>281</v>
      </c>
      <c r="H236" s="84">
        <v>0.7853</v>
      </c>
      <c r="I236" s="84">
        <v>0.80279999999999996</v>
      </c>
      <c r="J236" s="84">
        <v>0.55189999999999995</v>
      </c>
      <c r="K236" s="84">
        <v>0.75419999999999998</v>
      </c>
      <c r="L236" s="44"/>
      <c r="M236" s="82" t="s">
        <v>281</v>
      </c>
      <c r="N236" s="84">
        <v>5.1900000000000002E-2</v>
      </c>
      <c r="O236" s="84">
        <v>0.63</v>
      </c>
      <c r="P236" s="84">
        <v>0.55110000000000003</v>
      </c>
      <c r="Q236" s="84">
        <v>0.2258</v>
      </c>
      <c r="R236" s="44"/>
      <c r="S236" s="82" t="s">
        <v>281</v>
      </c>
      <c r="T236" s="84">
        <v>1.5599999999999999E-2</v>
      </c>
      <c r="U236" s="84">
        <v>0.73550000000000004</v>
      </c>
      <c r="V236" s="84">
        <v>0.70709999999999995</v>
      </c>
      <c r="W236" s="84">
        <v>0.25580000000000003</v>
      </c>
    </row>
    <row r="237" spans="1:23">
      <c r="A237" s="82" t="s">
        <v>282</v>
      </c>
      <c r="B237" s="84">
        <v>0.95730000000000004</v>
      </c>
      <c r="C237" s="84">
        <v>0.56530000000000002</v>
      </c>
      <c r="D237" s="84">
        <v>0.23530000000000001</v>
      </c>
      <c r="E237" s="84">
        <v>0.47610000000000002</v>
      </c>
      <c r="F237" s="44"/>
      <c r="G237" s="82" t="s">
        <v>282</v>
      </c>
      <c r="H237" s="84">
        <v>0.87549999999999994</v>
      </c>
      <c r="I237" s="84">
        <v>0.88129999999999997</v>
      </c>
      <c r="J237" s="84">
        <v>0.70179999999999998</v>
      </c>
      <c r="K237" s="84">
        <v>0.85209999999999997</v>
      </c>
      <c r="L237" s="44"/>
      <c r="M237" s="82" t="s">
        <v>282</v>
      </c>
      <c r="N237" s="84">
        <v>5.1400000000000001E-2</v>
      </c>
      <c r="O237" s="84">
        <v>0.61419999999999997</v>
      </c>
      <c r="P237" s="84">
        <v>0.5383</v>
      </c>
      <c r="Q237" s="84">
        <v>0.16850000000000001</v>
      </c>
      <c r="R237" s="44"/>
      <c r="S237" s="82" t="s">
        <v>282</v>
      </c>
      <c r="T237" s="84">
        <v>8.0999999999999996E-3</v>
      </c>
      <c r="U237" s="84">
        <v>0.83440000000000003</v>
      </c>
      <c r="V237" s="84">
        <v>0.61860000000000004</v>
      </c>
      <c r="W237" s="84">
        <v>0.16289999999999999</v>
      </c>
    </row>
    <row r="238" spans="1:23">
      <c r="A238" s="82" t="s">
        <v>283</v>
      </c>
      <c r="B238" s="84">
        <v>0.85299999999999998</v>
      </c>
      <c r="C238" s="84">
        <v>0.78010000000000002</v>
      </c>
      <c r="D238" s="84">
        <v>0.5</v>
      </c>
      <c r="E238" s="84">
        <v>0.69130000000000003</v>
      </c>
      <c r="F238" s="44"/>
      <c r="G238" s="82" t="s">
        <v>283</v>
      </c>
      <c r="H238" s="84">
        <v>0.8266</v>
      </c>
      <c r="I238" s="84">
        <v>0.84789999999999999</v>
      </c>
      <c r="J238" s="84">
        <v>0.69279999999999997</v>
      </c>
      <c r="K238" s="84">
        <v>0.81079999999999997</v>
      </c>
      <c r="L238" s="44"/>
      <c r="M238" s="82" t="s">
        <v>283</v>
      </c>
      <c r="N238" s="84">
        <v>6.4299999999999996E-2</v>
      </c>
      <c r="O238" s="84">
        <v>0.61399999999999999</v>
      </c>
      <c r="P238" s="84">
        <v>0.49299999999999999</v>
      </c>
      <c r="Q238" s="84">
        <v>0.10680000000000001</v>
      </c>
      <c r="R238" s="44"/>
      <c r="S238" s="82" t="s">
        <v>283</v>
      </c>
      <c r="T238" s="84">
        <v>2.0199999999999999E-2</v>
      </c>
      <c r="U238" s="84">
        <v>0.88560000000000005</v>
      </c>
      <c r="V238" s="84">
        <v>0.58840000000000003</v>
      </c>
      <c r="W238" s="84">
        <v>5.7099999999999998E-2</v>
      </c>
    </row>
    <row r="239" spans="1:23">
      <c r="A239" s="82" t="s">
        <v>284</v>
      </c>
      <c r="B239" s="84">
        <v>0.79700000000000004</v>
      </c>
      <c r="C239" s="84">
        <v>0.73619999999999997</v>
      </c>
      <c r="D239" s="84">
        <v>0.46660000000000001</v>
      </c>
      <c r="E239" s="84">
        <v>0.64019999999999999</v>
      </c>
      <c r="F239" s="44"/>
      <c r="G239" s="82" t="s">
        <v>284</v>
      </c>
      <c r="H239" s="84">
        <v>0.81720000000000004</v>
      </c>
      <c r="I239" s="84">
        <v>0.80700000000000005</v>
      </c>
      <c r="J239" s="84">
        <v>0.64349999999999996</v>
      </c>
      <c r="K239" s="84">
        <v>0.77410000000000001</v>
      </c>
      <c r="L239" s="44"/>
      <c r="M239" s="82" t="s">
        <v>284</v>
      </c>
      <c r="N239" s="84">
        <v>5.21E-2</v>
      </c>
      <c r="O239" s="84">
        <v>0.60760000000000003</v>
      </c>
      <c r="P239" s="84">
        <v>0.46910000000000002</v>
      </c>
      <c r="Q239" s="84">
        <v>0.1084</v>
      </c>
      <c r="R239" s="44"/>
      <c r="S239" s="82" t="s">
        <v>284</v>
      </c>
      <c r="T239" s="84">
        <v>3.9399999999999998E-2</v>
      </c>
      <c r="U239" s="84">
        <v>0.88439999999999996</v>
      </c>
      <c r="V239" s="84">
        <v>0.56859999999999999</v>
      </c>
      <c r="W239" s="84">
        <v>7.6600000000000001E-2</v>
      </c>
    </row>
    <row r="240" spans="1:23">
      <c r="A240" s="82" t="s">
        <v>285</v>
      </c>
      <c r="B240" s="84">
        <v>0.78749999999999998</v>
      </c>
      <c r="C240" s="84">
        <v>0.73219999999999996</v>
      </c>
      <c r="D240" s="84">
        <v>0.4541</v>
      </c>
      <c r="E240" s="84">
        <v>0.61229999999999996</v>
      </c>
      <c r="F240" s="44"/>
      <c r="G240" s="82" t="s">
        <v>285</v>
      </c>
      <c r="H240" s="84">
        <v>0.81259999999999999</v>
      </c>
      <c r="I240" s="84">
        <v>0.79620000000000002</v>
      </c>
      <c r="J240" s="84">
        <v>0.62719999999999998</v>
      </c>
      <c r="K240" s="84">
        <v>0.74080000000000001</v>
      </c>
      <c r="L240" s="44"/>
      <c r="M240" s="82" t="s">
        <v>285</v>
      </c>
      <c r="N240" s="84">
        <v>6.6400000000000001E-2</v>
      </c>
      <c r="O240" s="84">
        <v>0.59940000000000004</v>
      </c>
      <c r="P240" s="84">
        <v>0.37859999999999999</v>
      </c>
      <c r="Q240" s="84">
        <v>7.1499999999999994E-2</v>
      </c>
      <c r="R240" s="44"/>
      <c r="S240" s="82" t="s">
        <v>285</v>
      </c>
      <c r="T240" s="84">
        <v>5.6099999999999997E-2</v>
      </c>
      <c r="U240" s="84">
        <v>0.85060000000000002</v>
      </c>
      <c r="V240" s="84">
        <v>0.51449999999999996</v>
      </c>
      <c r="W240" s="84">
        <v>8.8999999999999996E-2</v>
      </c>
    </row>
    <row r="241" spans="1:23">
      <c r="A241" s="82" t="s">
        <v>286</v>
      </c>
      <c r="B241" s="84">
        <v>0.66830000000000001</v>
      </c>
      <c r="C241" s="84">
        <v>0.76549999999999996</v>
      </c>
      <c r="D241" s="84">
        <v>0.50039999999999996</v>
      </c>
      <c r="E241" s="84">
        <v>0.65749999999999997</v>
      </c>
      <c r="F241" s="44"/>
      <c r="G241" s="82" t="s">
        <v>286</v>
      </c>
      <c r="H241" s="84">
        <v>0.75849999999999995</v>
      </c>
      <c r="I241" s="84">
        <v>0.82169999999999999</v>
      </c>
      <c r="J241" s="84">
        <v>0.65649999999999997</v>
      </c>
      <c r="K241" s="84">
        <v>0.78610000000000002</v>
      </c>
      <c r="L241" s="44"/>
      <c r="M241" s="82" t="s">
        <v>286</v>
      </c>
      <c r="N241" s="84">
        <v>0.1145</v>
      </c>
      <c r="O241" s="84">
        <v>0.58799999999999997</v>
      </c>
      <c r="P241" s="84">
        <v>0.30809999999999998</v>
      </c>
      <c r="Q241" s="84">
        <v>7.7700000000000005E-2</v>
      </c>
      <c r="R241" s="44"/>
      <c r="S241" s="82" t="s">
        <v>286</v>
      </c>
      <c r="T241" s="84">
        <v>8.2900000000000001E-2</v>
      </c>
      <c r="U241" s="84">
        <v>0.84379999999999999</v>
      </c>
      <c r="V241" s="84">
        <v>0.43080000000000002</v>
      </c>
      <c r="W241" s="84">
        <v>9.7000000000000003E-2</v>
      </c>
    </row>
    <row r="242" spans="1:23">
      <c r="A242" s="82" t="s">
        <v>287</v>
      </c>
      <c r="B242" s="84">
        <v>0.67159999999999997</v>
      </c>
      <c r="C242" s="84">
        <v>0.7954</v>
      </c>
      <c r="D242" s="84">
        <v>0.57230000000000003</v>
      </c>
      <c r="E242" s="84">
        <v>0.7157</v>
      </c>
      <c r="F242" s="44"/>
      <c r="G242" s="82" t="s">
        <v>287</v>
      </c>
      <c r="H242" s="84">
        <v>0.747</v>
      </c>
      <c r="I242" s="84">
        <v>0.84870000000000001</v>
      </c>
      <c r="J242" s="84">
        <v>0.70840000000000003</v>
      </c>
      <c r="K242" s="84">
        <v>0.80479999999999996</v>
      </c>
      <c r="L242" s="44"/>
      <c r="M242" s="82" t="s">
        <v>287</v>
      </c>
      <c r="N242" s="84">
        <v>0.15540000000000001</v>
      </c>
      <c r="O242" s="84">
        <v>0.58950000000000002</v>
      </c>
      <c r="P242" s="84">
        <v>0.29699999999999999</v>
      </c>
      <c r="Q242" s="84">
        <v>8.9300000000000004E-2</v>
      </c>
      <c r="R242" s="44"/>
      <c r="S242" s="82" t="s">
        <v>287</v>
      </c>
      <c r="T242" s="84">
        <v>8.3099999999999993E-2</v>
      </c>
      <c r="U242" s="84">
        <v>0.83209999999999995</v>
      </c>
      <c r="V242" s="84">
        <v>0.3805</v>
      </c>
      <c r="W242" s="84">
        <v>0.1149</v>
      </c>
    </row>
    <row r="243" spans="1:23">
      <c r="A243" s="82" t="s">
        <v>288</v>
      </c>
      <c r="B243" s="84">
        <v>0.6482</v>
      </c>
      <c r="C243" s="84">
        <v>0.81659999999999999</v>
      </c>
      <c r="D243" s="84">
        <v>0.63109999999999999</v>
      </c>
      <c r="E243" s="84">
        <v>0.66259999999999997</v>
      </c>
      <c r="F243" s="44"/>
      <c r="G243" s="82" t="s">
        <v>288</v>
      </c>
      <c r="H243" s="84">
        <v>0.68940000000000001</v>
      </c>
      <c r="I243" s="84">
        <v>0.83050000000000002</v>
      </c>
      <c r="J243" s="84">
        <v>0.72770000000000001</v>
      </c>
      <c r="K243" s="84">
        <v>0.7198</v>
      </c>
      <c r="L243" s="44"/>
      <c r="M243" s="82" t="s">
        <v>288</v>
      </c>
      <c r="N243" s="84">
        <v>0.19209999999999999</v>
      </c>
      <c r="O243" s="84">
        <v>0.58140000000000003</v>
      </c>
      <c r="P243" s="84">
        <v>0.32640000000000002</v>
      </c>
      <c r="Q243" s="84">
        <v>8.48E-2</v>
      </c>
      <c r="R243" s="44"/>
      <c r="S243" s="82" t="s">
        <v>288</v>
      </c>
      <c r="T243" s="84">
        <v>0.10059999999999999</v>
      </c>
      <c r="U243" s="84">
        <v>0.82150000000000001</v>
      </c>
      <c r="V243" s="84">
        <v>0.48280000000000001</v>
      </c>
      <c r="W243" s="84">
        <v>0.1179</v>
      </c>
    </row>
    <row r="244" spans="1:23">
      <c r="A244" s="82" t="s">
        <v>289</v>
      </c>
      <c r="B244" s="84">
        <v>0.52859999999999996</v>
      </c>
      <c r="C244" s="84">
        <v>0.49930000000000002</v>
      </c>
      <c r="D244" s="84">
        <v>2.8299999999999999E-2</v>
      </c>
      <c r="E244" s="84">
        <v>0.36159999999999998</v>
      </c>
      <c r="F244" s="44"/>
      <c r="G244" s="82" t="s">
        <v>289</v>
      </c>
      <c r="H244" s="84">
        <v>0.60629999999999995</v>
      </c>
      <c r="I244" s="84">
        <v>0.66649999999999998</v>
      </c>
      <c r="J244" s="84">
        <v>0.50609999999999999</v>
      </c>
      <c r="K244" s="84">
        <v>0.5857</v>
      </c>
      <c r="L244" s="44"/>
      <c r="M244" s="82" t="s">
        <v>289</v>
      </c>
      <c r="N244" s="84">
        <v>0.1855</v>
      </c>
      <c r="O244" s="84">
        <v>0.63149999999999995</v>
      </c>
      <c r="P244" s="84">
        <v>0.37</v>
      </c>
      <c r="Q244" s="84">
        <v>7.6799999999999993E-2</v>
      </c>
      <c r="R244" s="44"/>
      <c r="S244" s="82" t="s">
        <v>289</v>
      </c>
      <c r="T244" s="84">
        <v>0.1323</v>
      </c>
      <c r="U244" s="84">
        <v>0.86029999999999995</v>
      </c>
      <c r="V244" s="84">
        <v>0.51449999999999996</v>
      </c>
      <c r="W244" s="84">
        <v>0.15509999999999999</v>
      </c>
    </row>
    <row r="245" spans="1:23">
      <c r="A245" s="82" t="s">
        <v>290</v>
      </c>
      <c r="B245" s="84">
        <v>0.30719999999999997</v>
      </c>
      <c r="C245" s="84">
        <v>0</v>
      </c>
      <c r="D245" s="84">
        <v>0</v>
      </c>
      <c r="E245" s="84">
        <v>0</v>
      </c>
      <c r="F245" s="44"/>
      <c r="G245" s="82" t="s">
        <v>290</v>
      </c>
      <c r="H245" s="84">
        <v>0.48870000000000002</v>
      </c>
      <c r="I245" s="84">
        <v>0.1633</v>
      </c>
      <c r="J245" s="84">
        <v>5.28E-2</v>
      </c>
      <c r="K245" s="84">
        <v>0.125</v>
      </c>
      <c r="L245" s="44"/>
      <c r="M245" s="82" t="s">
        <v>290</v>
      </c>
      <c r="N245" s="84">
        <v>0.16120000000000001</v>
      </c>
      <c r="O245" s="84">
        <v>0.66700000000000004</v>
      </c>
      <c r="P245" s="84">
        <v>0.42809999999999998</v>
      </c>
      <c r="Q245" s="84">
        <v>4.8899999999999999E-2</v>
      </c>
      <c r="R245" s="44"/>
      <c r="S245" s="82" t="s">
        <v>290</v>
      </c>
      <c r="T245" s="84">
        <v>0.17349999999999999</v>
      </c>
      <c r="U245" s="84">
        <v>0.88039999999999996</v>
      </c>
      <c r="V245" s="84">
        <v>0.56850000000000001</v>
      </c>
      <c r="W245" s="84">
        <v>0.1552</v>
      </c>
    </row>
    <row r="246" spans="1:23">
      <c r="A246" s="82" t="s">
        <v>291</v>
      </c>
      <c r="B246" s="84">
        <v>0</v>
      </c>
      <c r="C246" s="84">
        <v>0</v>
      </c>
      <c r="D246" s="84">
        <v>0</v>
      </c>
      <c r="E246" s="84">
        <v>0</v>
      </c>
      <c r="F246" s="44"/>
      <c r="G246" s="82" t="s">
        <v>291</v>
      </c>
      <c r="H246" s="84">
        <v>0.18129999999999999</v>
      </c>
      <c r="I246" s="84">
        <v>0</v>
      </c>
      <c r="J246" s="84">
        <v>0</v>
      </c>
      <c r="K246" s="84">
        <v>0</v>
      </c>
      <c r="L246" s="44"/>
      <c r="M246" s="82" t="s">
        <v>291</v>
      </c>
      <c r="N246" s="84">
        <v>0.19919999999999999</v>
      </c>
      <c r="O246" s="84">
        <v>0.69750000000000001</v>
      </c>
      <c r="P246" s="84">
        <v>0.47599999999999998</v>
      </c>
      <c r="Q246" s="84">
        <v>2.8000000000000001E-2</v>
      </c>
      <c r="R246" s="44"/>
      <c r="S246" s="82" t="s">
        <v>291</v>
      </c>
      <c r="T246" s="84">
        <v>0.222</v>
      </c>
      <c r="U246" s="84">
        <v>0.89759999999999995</v>
      </c>
      <c r="V246" s="84">
        <v>0.66700000000000004</v>
      </c>
      <c r="W246" s="84">
        <v>0.1749</v>
      </c>
    </row>
    <row r="247" spans="1:23">
      <c r="A247" s="82" t="s">
        <v>292</v>
      </c>
      <c r="B247" s="84">
        <v>0</v>
      </c>
      <c r="C247" s="84">
        <v>0</v>
      </c>
      <c r="D247" s="84">
        <v>0</v>
      </c>
      <c r="E247" s="84">
        <v>0</v>
      </c>
      <c r="F247" s="44"/>
      <c r="G247" s="82" t="s">
        <v>292</v>
      </c>
      <c r="H247" s="84">
        <v>4.4999999999999997E-3</v>
      </c>
      <c r="I247" s="84">
        <v>0</v>
      </c>
      <c r="J247" s="84">
        <v>0</v>
      </c>
      <c r="K247" s="84">
        <v>0</v>
      </c>
      <c r="L247" s="44"/>
      <c r="M247" s="82" t="s">
        <v>292</v>
      </c>
      <c r="N247" s="84">
        <v>0.21590000000000001</v>
      </c>
      <c r="O247" s="84">
        <v>0.71430000000000005</v>
      </c>
      <c r="P247" s="84">
        <v>0.58030000000000004</v>
      </c>
      <c r="Q247" s="84">
        <v>5.16E-2</v>
      </c>
      <c r="R247" s="44"/>
      <c r="S247" s="82" t="s">
        <v>292</v>
      </c>
      <c r="T247" s="84">
        <v>0.25509999999999999</v>
      </c>
      <c r="U247" s="84">
        <v>0.90229999999999999</v>
      </c>
      <c r="V247" s="84">
        <v>0.80330000000000001</v>
      </c>
      <c r="W247" s="84">
        <v>0.2051</v>
      </c>
    </row>
    <row r="248" spans="1:23">
      <c r="A248" s="82" t="s">
        <v>293</v>
      </c>
      <c r="B248" s="84">
        <v>0</v>
      </c>
      <c r="C248" s="84">
        <v>0</v>
      </c>
      <c r="D248" s="84">
        <v>0</v>
      </c>
      <c r="E248" s="84">
        <v>0</v>
      </c>
      <c r="F248" s="44"/>
      <c r="G248" s="82" t="s">
        <v>293</v>
      </c>
      <c r="H248" s="84">
        <v>0</v>
      </c>
      <c r="I248" s="84">
        <v>0</v>
      </c>
      <c r="J248" s="84">
        <v>0</v>
      </c>
      <c r="K248" s="84">
        <v>0</v>
      </c>
      <c r="L248" s="44"/>
      <c r="M248" s="82" t="s">
        <v>293</v>
      </c>
      <c r="N248" s="84">
        <v>0.22800000000000001</v>
      </c>
      <c r="O248" s="84">
        <v>0.71650000000000003</v>
      </c>
      <c r="P248" s="84">
        <v>0.64590000000000003</v>
      </c>
      <c r="Q248" s="84">
        <v>9.4899999999999998E-2</v>
      </c>
      <c r="R248" s="44"/>
      <c r="S248" s="82" t="s">
        <v>293</v>
      </c>
      <c r="T248" s="84">
        <v>0.2964</v>
      </c>
      <c r="U248" s="84">
        <v>0.90369999999999995</v>
      </c>
      <c r="V248" s="84">
        <v>0.87019999999999997</v>
      </c>
      <c r="W248" s="84">
        <v>0.26200000000000001</v>
      </c>
    </row>
    <row r="249" spans="1:23">
      <c r="A249" s="82" t="s">
        <v>294</v>
      </c>
      <c r="B249" s="84">
        <v>0</v>
      </c>
      <c r="C249" s="84">
        <v>0</v>
      </c>
      <c r="D249" s="84">
        <v>0</v>
      </c>
      <c r="E249" s="84">
        <v>0</v>
      </c>
      <c r="F249" s="44"/>
      <c r="G249" s="82" t="s">
        <v>294</v>
      </c>
      <c r="H249" s="84">
        <v>0</v>
      </c>
      <c r="I249" s="84">
        <v>0</v>
      </c>
      <c r="J249" s="84">
        <v>0</v>
      </c>
      <c r="K249" s="84">
        <v>0</v>
      </c>
      <c r="L249" s="44"/>
      <c r="M249" s="82" t="s">
        <v>294</v>
      </c>
      <c r="N249" s="84">
        <v>0.20369999999999999</v>
      </c>
      <c r="O249" s="84">
        <v>0.70640000000000003</v>
      </c>
      <c r="P249" s="84">
        <v>0.6603</v>
      </c>
      <c r="Q249" s="84">
        <v>0.18260000000000001</v>
      </c>
      <c r="R249" s="44"/>
      <c r="S249" s="82" t="s">
        <v>294</v>
      </c>
      <c r="T249" s="84">
        <v>0.3175</v>
      </c>
      <c r="U249" s="84">
        <v>0.88329999999999997</v>
      </c>
      <c r="V249" s="84">
        <v>0.88780000000000003</v>
      </c>
      <c r="W249" s="84">
        <v>0.25109999999999999</v>
      </c>
    </row>
    <row r="250" spans="1:23">
      <c r="A250" s="82" t="s">
        <v>295</v>
      </c>
      <c r="B250" s="84">
        <v>0</v>
      </c>
      <c r="C250" s="84">
        <v>0</v>
      </c>
      <c r="D250" s="84">
        <v>0</v>
      </c>
      <c r="E250" s="84">
        <v>0</v>
      </c>
      <c r="F250" s="44"/>
      <c r="G250" s="82" t="s">
        <v>295</v>
      </c>
      <c r="H250" s="84">
        <v>0</v>
      </c>
      <c r="I250" s="84">
        <v>0</v>
      </c>
      <c r="J250" s="84">
        <v>0</v>
      </c>
      <c r="K250" s="84">
        <v>0</v>
      </c>
      <c r="L250" s="44"/>
      <c r="M250" s="82" t="s">
        <v>295</v>
      </c>
      <c r="N250" s="84">
        <v>0.2492</v>
      </c>
      <c r="O250" s="84">
        <v>0.65900000000000003</v>
      </c>
      <c r="P250" s="84">
        <v>0.64180000000000004</v>
      </c>
      <c r="Q250" s="84">
        <v>0.28610000000000002</v>
      </c>
      <c r="R250" s="44"/>
      <c r="S250" s="82" t="s">
        <v>295</v>
      </c>
      <c r="T250" s="84">
        <v>0.38519999999999999</v>
      </c>
      <c r="U250" s="84">
        <v>0.88549999999999995</v>
      </c>
      <c r="V250" s="84">
        <v>0.88560000000000005</v>
      </c>
      <c r="W250" s="84">
        <v>0.2301</v>
      </c>
    </row>
    <row r="251" spans="1:23">
      <c r="A251" s="82" t="s">
        <v>296</v>
      </c>
      <c r="B251" s="84">
        <v>0</v>
      </c>
      <c r="C251" s="84">
        <v>0</v>
      </c>
      <c r="D251" s="84">
        <v>0</v>
      </c>
      <c r="E251" s="84">
        <v>0</v>
      </c>
      <c r="F251" s="44"/>
      <c r="G251" s="82" t="s">
        <v>296</v>
      </c>
      <c r="H251" s="84">
        <v>0</v>
      </c>
      <c r="I251" s="84">
        <v>0</v>
      </c>
      <c r="J251" s="84">
        <v>0</v>
      </c>
      <c r="K251" s="84">
        <v>0</v>
      </c>
      <c r="L251" s="44"/>
      <c r="M251" s="82" t="s">
        <v>296</v>
      </c>
      <c r="N251" s="84">
        <v>0.26040000000000002</v>
      </c>
      <c r="O251" s="84">
        <v>0.67090000000000005</v>
      </c>
      <c r="P251" s="84">
        <v>0.65139999999999998</v>
      </c>
      <c r="Q251" s="84">
        <v>0.3145</v>
      </c>
      <c r="R251" s="44"/>
      <c r="S251" s="82" t="s">
        <v>296</v>
      </c>
      <c r="T251" s="84">
        <v>0.36130000000000001</v>
      </c>
      <c r="U251" s="84">
        <v>0.88549999999999995</v>
      </c>
      <c r="V251" s="84">
        <v>0.86799999999999999</v>
      </c>
      <c r="W251" s="84">
        <v>0.216</v>
      </c>
    </row>
    <row r="252" spans="1:23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</row>
    <row r="255" spans="1:23">
      <c r="A255" s="144" t="s">
        <v>9</v>
      </c>
      <c r="B255" s="144"/>
      <c r="C255" s="144"/>
      <c r="D255" s="144"/>
      <c r="E255" s="144"/>
      <c r="F255" s="144"/>
      <c r="G255" s="144"/>
      <c r="H255" s="144"/>
      <c r="I255" s="144"/>
      <c r="J255" s="144"/>
      <c r="K255" s="144"/>
      <c r="L255" s="144"/>
      <c r="M255" s="144"/>
      <c r="N255" s="144"/>
      <c r="O255" s="144"/>
      <c r="P255" s="144"/>
      <c r="Q255" s="144"/>
      <c r="R255" s="144"/>
      <c r="S255" s="144"/>
      <c r="T255" s="144"/>
      <c r="U255" s="144"/>
      <c r="V255" s="144"/>
      <c r="W255" s="144"/>
    </row>
    <row r="256" spans="1:23">
      <c r="B256" s="84" t="s">
        <v>99</v>
      </c>
      <c r="H256" s="84" t="s">
        <v>100</v>
      </c>
      <c r="N256" s="84" t="s">
        <v>98</v>
      </c>
      <c r="T256" s="84" t="s">
        <v>153</v>
      </c>
    </row>
    <row r="257" spans="1:23">
      <c r="A257" s="44"/>
      <c r="B257" s="44" t="s">
        <v>86</v>
      </c>
      <c r="C257" s="44" t="s">
        <v>87</v>
      </c>
      <c r="D257" s="44" t="s">
        <v>88</v>
      </c>
      <c r="E257" s="44" t="s">
        <v>85</v>
      </c>
      <c r="F257" s="44"/>
      <c r="G257" s="44"/>
      <c r="H257" s="44" t="s">
        <v>86</v>
      </c>
      <c r="I257" s="44" t="s">
        <v>87</v>
      </c>
      <c r="J257" s="44" t="s">
        <v>88</v>
      </c>
      <c r="K257" s="44" t="s">
        <v>85</v>
      </c>
      <c r="L257" s="44"/>
      <c r="M257" s="44"/>
      <c r="N257" s="44" t="s">
        <v>86</v>
      </c>
      <c r="O257" s="44" t="s">
        <v>87</v>
      </c>
      <c r="P257" s="44" t="s">
        <v>88</v>
      </c>
      <c r="Q257" s="44" t="s">
        <v>85</v>
      </c>
      <c r="R257" s="44"/>
      <c r="S257" s="44"/>
      <c r="T257" s="44" t="s">
        <v>86</v>
      </c>
      <c r="U257" s="44" t="s">
        <v>87</v>
      </c>
      <c r="V257" s="44" t="s">
        <v>88</v>
      </c>
      <c r="W257" s="44" t="s">
        <v>85</v>
      </c>
    </row>
    <row r="258" spans="1:23">
      <c r="A258" s="115" t="s">
        <v>393</v>
      </c>
      <c r="B258" s="84">
        <v>0</v>
      </c>
      <c r="C258" s="84">
        <v>0</v>
      </c>
      <c r="D258" s="84">
        <v>0</v>
      </c>
      <c r="E258" s="84">
        <v>0</v>
      </c>
      <c r="F258" s="44"/>
      <c r="G258" s="115" t="s">
        <v>393</v>
      </c>
      <c r="H258" s="84">
        <v>0</v>
      </c>
      <c r="I258" s="84">
        <v>0</v>
      </c>
      <c r="J258" s="84">
        <v>0</v>
      </c>
      <c r="K258" s="84">
        <v>0</v>
      </c>
      <c r="L258" s="44"/>
      <c r="M258" s="115" t="s">
        <v>393</v>
      </c>
      <c r="N258" s="84">
        <v>0.89190000000000003</v>
      </c>
      <c r="O258" s="84">
        <v>0.43690000000000001</v>
      </c>
      <c r="P258" s="84">
        <v>0.49399999999999999</v>
      </c>
      <c r="Q258" s="84">
        <v>0.14810000000000001</v>
      </c>
      <c r="R258" s="44"/>
      <c r="S258" s="115" t="s">
        <v>393</v>
      </c>
      <c r="T258" s="84">
        <v>0.78869999999999996</v>
      </c>
      <c r="U258" s="84">
        <v>0.54520000000000002</v>
      </c>
      <c r="V258" s="84">
        <v>0.64759999999999995</v>
      </c>
      <c r="W258" s="84">
        <v>0.38140000000000002</v>
      </c>
    </row>
    <row r="259" spans="1:23">
      <c r="A259" s="82" t="s">
        <v>394</v>
      </c>
      <c r="B259" s="84">
        <v>0</v>
      </c>
      <c r="C259" s="84">
        <v>0</v>
      </c>
      <c r="D259" s="84">
        <v>0</v>
      </c>
      <c r="E259" s="84">
        <v>0</v>
      </c>
      <c r="F259" s="44"/>
      <c r="G259" s="82" t="s">
        <v>394</v>
      </c>
      <c r="H259" s="84">
        <v>0</v>
      </c>
      <c r="I259" s="84">
        <v>0</v>
      </c>
      <c r="J259" s="84">
        <v>0</v>
      </c>
      <c r="K259" s="84">
        <v>0</v>
      </c>
      <c r="L259" s="44"/>
      <c r="M259" s="82" t="s">
        <v>394</v>
      </c>
      <c r="N259" s="84">
        <v>0.87339999999999995</v>
      </c>
      <c r="O259" s="84">
        <v>0.41889999999999999</v>
      </c>
      <c r="P259" s="84">
        <v>0.47970000000000002</v>
      </c>
      <c r="Q259" s="84">
        <v>0.25669999999999998</v>
      </c>
      <c r="R259" s="44"/>
      <c r="S259" s="82" t="s">
        <v>394</v>
      </c>
      <c r="T259" s="84">
        <v>0.7611</v>
      </c>
      <c r="U259" s="84">
        <v>0.51890000000000003</v>
      </c>
      <c r="V259" s="84">
        <v>0.64239999999999997</v>
      </c>
      <c r="W259" s="84">
        <v>0.3745</v>
      </c>
    </row>
    <row r="260" spans="1:23">
      <c r="A260" s="82" t="s">
        <v>395</v>
      </c>
      <c r="B260" s="84">
        <v>0</v>
      </c>
      <c r="C260" s="84">
        <v>0</v>
      </c>
      <c r="D260" s="84">
        <v>0</v>
      </c>
      <c r="E260" s="84">
        <v>0</v>
      </c>
      <c r="F260" s="44"/>
      <c r="G260" s="82" t="s">
        <v>395</v>
      </c>
      <c r="H260" s="84">
        <v>0</v>
      </c>
      <c r="I260" s="84">
        <v>0</v>
      </c>
      <c r="J260" s="84">
        <v>0</v>
      </c>
      <c r="K260" s="84">
        <v>0</v>
      </c>
      <c r="L260" s="44"/>
      <c r="M260" s="82" t="s">
        <v>395</v>
      </c>
      <c r="N260" s="84">
        <v>0.83509999999999995</v>
      </c>
      <c r="O260" s="84">
        <v>0.35930000000000001</v>
      </c>
      <c r="P260" s="84">
        <v>0.51859999999999995</v>
      </c>
      <c r="Q260" s="84">
        <v>0.37469999999999998</v>
      </c>
      <c r="R260" s="44"/>
      <c r="S260" s="82" t="s">
        <v>395</v>
      </c>
      <c r="T260" s="84">
        <v>0.75439999999999996</v>
      </c>
      <c r="U260" s="84">
        <v>0.44750000000000001</v>
      </c>
      <c r="V260" s="84">
        <v>0.61819999999999997</v>
      </c>
      <c r="W260" s="84">
        <v>0.40570000000000001</v>
      </c>
    </row>
    <row r="261" spans="1:23">
      <c r="A261" s="82" t="s">
        <v>396</v>
      </c>
      <c r="B261" s="84">
        <v>0</v>
      </c>
      <c r="C261" s="84">
        <v>0</v>
      </c>
      <c r="D261" s="84">
        <v>0</v>
      </c>
      <c r="E261" s="84">
        <v>0</v>
      </c>
      <c r="F261" s="44"/>
      <c r="G261" s="82" t="s">
        <v>396</v>
      </c>
      <c r="H261" s="84">
        <v>0</v>
      </c>
      <c r="I261" s="84">
        <v>0</v>
      </c>
      <c r="J261" s="84">
        <v>0</v>
      </c>
      <c r="K261" s="84">
        <v>0</v>
      </c>
      <c r="L261" s="44"/>
      <c r="M261" s="82" t="s">
        <v>396</v>
      </c>
      <c r="N261" s="84">
        <v>0.81720000000000004</v>
      </c>
      <c r="O261" s="84">
        <v>0.33750000000000002</v>
      </c>
      <c r="P261" s="84">
        <v>0.56830000000000003</v>
      </c>
      <c r="Q261" s="84">
        <v>0.3619</v>
      </c>
      <c r="R261" s="44"/>
      <c r="S261" s="82" t="s">
        <v>396</v>
      </c>
      <c r="T261" s="84">
        <v>0.72189999999999999</v>
      </c>
      <c r="U261" s="84">
        <v>0.42780000000000001</v>
      </c>
      <c r="V261" s="84">
        <v>0.56640000000000001</v>
      </c>
      <c r="W261" s="84">
        <v>0.34939999999999999</v>
      </c>
    </row>
    <row r="262" spans="1:23">
      <c r="A262" s="82" t="s">
        <v>397</v>
      </c>
      <c r="B262" s="84">
        <v>0</v>
      </c>
      <c r="C262" s="84">
        <v>0</v>
      </c>
      <c r="D262" s="84">
        <v>0</v>
      </c>
      <c r="E262" s="84">
        <v>0</v>
      </c>
      <c r="F262" s="44"/>
      <c r="G262" s="82" t="s">
        <v>397</v>
      </c>
      <c r="H262" s="84">
        <v>0</v>
      </c>
      <c r="I262" s="84">
        <v>0</v>
      </c>
      <c r="J262" s="84">
        <v>0</v>
      </c>
      <c r="K262" s="84">
        <v>0</v>
      </c>
      <c r="L262" s="44"/>
      <c r="M262" s="82" t="s">
        <v>397</v>
      </c>
      <c r="N262" s="84">
        <v>0.78300000000000003</v>
      </c>
      <c r="O262" s="84">
        <v>0.29039999999999999</v>
      </c>
      <c r="P262" s="84">
        <v>0.56499999999999995</v>
      </c>
      <c r="Q262" s="84">
        <v>0.25469999999999998</v>
      </c>
      <c r="R262" s="44"/>
      <c r="S262" s="82" t="s">
        <v>397</v>
      </c>
      <c r="T262" s="84">
        <v>0.65710000000000002</v>
      </c>
      <c r="U262" s="84">
        <v>0.38990000000000002</v>
      </c>
      <c r="V262" s="84">
        <v>0.51290000000000002</v>
      </c>
      <c r="W262" s="84">
        <v>0.27989999999999998</v>
      </c>
    </row>
    <row r="263" spans="1:23">
      <c r="A263" s="82" t="s">
        <v>398</v>
      </c>
      <c r="B263" s="84">
        <v>0</v>
      </c>
      <c r="C263" s="84">
        <v>0</v>
      </c>
      <c r="D263" s="84">
        <v>0</v>
      </c>
      <c r="E263" s="84">
        <v>0</v>
      </c>
      <c r="F263" s="44"/>
      <c r="G263" s="82" t="s">
        <v>398</v>
      </c>
      <c r="H263" s="84">
        <v>0</v>
      </c>
      <c r="I263" s="84">
        <v>0</v>
      </c>
      <c r="J263" s="84">
        <v>0</v>
      </c>
      <c r="K263" s="84">
        <v>1E-4</v>
      </c>
      <c r="L263" s="44"/>
      <c r="M263" s="82" t="s">
        <v>398</v>
      </c>
      <c r="N263" s="84">
        <v>0.75780000000000003</v>
      </c>
      <c r="O263" s="84">
        <v>0.26569999999999999</v>
      </c>
      <c r="P263" s="84">
        <v>0.55420000000000003</v>
      </c>
      <c r="Q263" s="84">
        <v>0.15290000000000001</v>
      </c>
      <c r="R263" s="44"/>
      <c r="S263" s="82" t="s">
        <v>398</v>
      </c>
      <c r="T263" s="84">
        <v>0.63049999999999995</v>
      </c>
      <c r="U263" s="84">
        <v>0.37019999999999997</v>
      </c>
      <c r="V263" s="84">
        <v>0.49</v>
      </c>
      <c r="W263" s="84">
        <v>0.23069999999999999</v>
      </c>
    </row>
    <row r="264" spans="1:23">
      <c r="A264" s="82" t="s">
        <v>399</v>
      </c>
      <c r="B264" s="84">
        <v>0</v>
      </c>
      <c r="C264" s="84">
        <v>0</v>
      </c>
      <c r="D264" s="84">
        <v>0</v>
      </c>
      <c r="E264" s="84">
        <v>0</v>
      </c>
      <c r="F264" s="44"/>
      <c r="G264" s="82" t="s">
        <v>399</v>
      </c>
      <c r="H264" s="84">
        <v>0</v>
      </c>
      <c r="I264" s="84">
        <v>4.7999999999999996E-3</v>
      </c>
      <c r="J264" s="84">
        <v>1.6899999999999998E-2</v>
      </c>
      <c r="K264" s="84">
        <v>7.0099999999999996E-2</v>
      </c>
      <c r="L264" s="44"/>
      <c r="M264" s="82" t="s">
        <v>399</v>
      </c>
      <c r="N264" s="84">
        <v>0.73809999999999998</v>
      </c>
      <c r="O264" s="84">
        <v>0.23050000000000001</v>
      </c>
      <c r="P264" s="84">
        <v>0.57099999999999995</v>
      </c>
      <c r="Q264" s="84">
        <v>0.1202</v>
      </c>
      <c r="R264" s="44"/>
      <c r="S264" s="82" t="s">
        <v>399</v>
      </c>
      <c r="T264" s="84">
        <v>0.63600000000000001</v>
      </c>
      <c r="U264" s="84">
        <v>0.35680000000000001</v>
      </c>
      <c r="V264" s="84">
        <v>0.44690000000000002</v>
      </c>
      <c r="W264" s="84">
        <v>0.14660000000000001</v>
      </c>
    </row>
    <row r="265" spans="1:23">
      <c r="A265" s="82" t="s">
        <v>400</v>
      </c>
      <c r="B265" s="84">
        <v>0</v>
      </c>
      <c r="C265" s="84">
        <v>0</v>
      </c>
      <c r="D265" s="84">
        <v>0</v>
      </c>
      <c r="E265" s="84">
        <v>0</v>
      </c>
      <c r="F265" s="44"/>
      <c r="G265" s="82" t="s">
        <v>400</v>
      </c>
      <c r="H265" s="84">
        <v>4.2900000000000001E-2</v>
      </c>
      <c r="I265" s="84">
        <v>0.1135</v>
      </c>
      <c r="J265" s="84">
        <v>0.19719999999999999</v>
      </c>
      <c r="K265" s="84">
        <v>0.28520000000000001</v>
      </c>
      <c r="L265" s="44"/>
      <c r="M265" s="82" t="s">
        <v>400</v>
      </c>
      <c r="N265" s="84">
        <v>0.72799999999999998</v>
      </c>
      <c r="O265" s="84">
        <v>0.17169999999999999</v>
      </c>
      <c r="P265" s="84">
        <v>0.59130000000000005</v>
      </c>
      <c r="Q265" s="84">
        <v>6.7299999999999999E-2</v>
      </c>
      <c r="R265" s="44"/>
      <c r="S265" s="82" t="s">
        <v>400</v>
      </c>
      <c r="T265" s="84">
        <v>0.68459999999999999</v>
      </c>
      <c r="U265" s="84">
        <v>0.34589999999999999</v>
      </c>
      <c r="V265" s="84">
        <v>0.4698</v>
      </c>
      <c r="W265" s="84">
        <v>0.1346</v>
      </c>
    </row>
    <row r="266" spans="1:23">
      <c r="A266" s="82" t="s">
        <v>401</v>
      </c>
      <c r="B266" s="84">
        <v>0</v>
      </c>
      <c r="C266" s="84">
        <v>0</v>
      </c>
      <c r="D266" s="84">
        <v>4.2200000000000001E-2</v>
      </c>
      <c r="E266" s="84">
        <v>7.6100000000000001E-2</v>
      </c>
      <c r="F266" s="44"/>
      <c r="G266" s="82" t="s">
        <v>401</v>
      </c>
      <c r="H266" s="84">
        <v>0.27550000000000002</v>
      </c>
      <c r="I266" s="84">
        <v>0.3488</v>
      </c>
      <c r="J266" s="84">
        <v>0.58069999999999999</v>
      </c>
      <c r="K266" s="84">
        <v>0.45029999999999998</v>
      </c>
      <c r="L266" s="44"/>
      <c r="M266" s="82" t="s">
        <v>401</v>
      </c>
      <c r="N266" s="84">
        <v>0.71230000000000004</v>
      </c>
      <c r="O266" s="84">
        <v>0.15459999999999999</v>
      </c>
      <c r="P266" s="84">
        <v>0.61839999999999995</v>
      </c>
      <c r="Q266" s="84">
        <v>3.1E-2</v>
      </c>
      <c r="R266" s="44"/>
      <c r="S266" s="82" t="s">
        <v>401</v>
      </c>
      <c r="T266" s="84">
        <v>0.73950000000000005</v>
      </c>
      <c r="U266" s="84">
        <v>0.37219999999999998</v>
      </c>
      <c r="V266" s="84">
        <v>0.50060000000000004</v>
      </c>
      <c r="W266" s="84">
        <v>0.14349999999999999</v>
      </c>
    </row>
    <row r="267" spans="1:23">
      <c r="A267" s="82" t="s">
        <v>402</v>
      </c>
      <c r="B267" s="84">
        <v>7.0300000000000001E-2</v>
      </c>
      <c r="C267" s="84">
        <v>5.4899999999999997E-2</v>
      </c>
      <c r="D267" s="84">
        <v>0.35510000000000003</v>
      </c>
      <c r="E267" s="84">
        <v>0.18779999999999999</v>
      </c>
      <c r="F267" s="44"/>
      <c r="G267" s="82" t="s">
        <v>402</v>
      </c>
      <c r="H267" s="84">
        <v>0.61329999999999996</v>
      </c>
      <c r="I267" s="84">
        <v>0.44840000000000002</v>
      </c>
      <c r="J267" s="84">
        <v>0.75980000000000003</v>
      </c>
      <c r="K267" s="84">
        <v>0.44640000000000002</v>
      </c>
      <c r="L267" s="44"/>
      <c r="M267" s="82" t="s">
        <v>402</v>
      </c>
      <c r="N267" s="84">
        <v>0.74560000000000004</v>
      </c>
      <c r="O267" s="84">
        <v>0.26590000000000003</v>
      </c>
      <c r="P267" s="84">
        <v>0.47839999999999999</v>
      </c>
      <c r="Q267" s="84">
        <v>4.3799999999999999E-2</v>
      </c>
      <c r="R267" s="44"/>
      <c r="S267" s="82" t="s">
        <v>402</v>
      </c>
      <c r="T267" s="84">
        <v>0.73799999999999999</v>
      </c>
      <c r="U267" s="84">
        <v>0.44569999999999999</v>
      </c>
      <c r="V267" s="84">
        <v>0.5131</v>
      </c>
      <c r="W267" s="84">
        <v>0.1661</v>
      </c>
    </row>
    <row r="268" spans="1:23">
      <c r="A268" s="82" t="s">
        <v>403</v>
      </c>
      <c r="B268" s="84">
        <v>0.27639999999999998</v>
      </c>
      <c r="C268" s="84">
        <v>0.125</v>
      </c>
      <c r="D268" s="84">
        <v>0.63349999999999995</v>
      </c>
      <c r="E268" s="84">
        <v>0.1762</v>
      </c>
      <c r="F268" s="44"/>
      <c r="G268" s="82" t="s">
        <v>403</v>
      </c>
      <c r="H268" s="84">
        <v>0.61739999999999995</v>
      </c>
      <c r="I268" s="84">
        <v>0.38159999999999999</v>
      </c>
      <c r="J268" s="84">
        <v>0.78</v>
      </c>
      <c r="K268" s="84">
        <v>0.38219999999999998</v>
      </c>
      <c r="L268" s="44"/>
      <c r="M268" s="82" t="s">
        <v>403</v>
      </c>
      <c r="N268" s="84">
        <v>0.78949999999999998</v>
      </c>
      <c r="O268" s="84">
        <v>0.34089999999999998</v>
      </c>
      <c r="P268" s="84">
        <v>0.34710000000000002</v>
      </c>
      <c r="Q268" s="84">
        <v>4.99E-2</v>
      </c>
      <c r="R268" s="44"/>
      <c r="S268" s="82" t="s">
        <v>403</v>
      </c>
      <c r="T268" s="84">
        <v>0.71860000000000002</v>
      </c>
      <c r="U268" s="84">
        <v>0.47289999999999999</v>
      </c>
      <c r="V268" s="84">
        <v>0.36520000000000002</v>
      </c>
      <c r="W268" s="84">
        <v>0.1628</v>
      </c>
    </row>
    <row r="269" spans="1:23">
      <c r="A269" s="82" t="s">
        <v>404</v>
      </c>
      <c r="B269" s="84">
        <v>0.36980000000000002</v>
      </c>
      <c r="C269" s="84">
        <v>0.16420000000000001</v>
      </c>
      <c r="D269" s="84">
        <v>0.6704</v>
      </c>
      <c r="E269" s="84">
        <v>0.13569999999999999</v>
      </c>
      <c r="F269" s="44"/>
      <c r="G269" s="82" t="s">
        <v>404</v>
      </c>
      <c r="H269" s="84">
        <v>0.70150000000000001</v>
      </c>
      <c r="I269" s="84">
        <v>0.38100000000000001</v>
      </c>
      <c r="J269" s="84">
        <v>0.74009999999999998</v>
      </c>
      <c r="K269" s="84">
        <v>0.4128</v>
      </c>
      <c r="L269" s="44"/>
      <c r="M269" s="82" t="s">
        <v>404</v>
      </c>
      <c r="N269" s="84">
        <v>0.82689999999999997</v>
      </c>
      <c r="O269" s="84">
        <v>0.50480000000000003</v>
      </c>
      <c r="P269" s="84">
        <v>0.21740000000000001</v>
      </c>
      <c r="Q269" s="84">
        <v>7.4700000000000003E-2</v>
      </c>
      <c r="R269" s="44"/>
      <c r="S269" s="82" t="s">
        <v>404</v>
      </c>
      <c r="T269" s="84">
        <v>0.77080000000000004</v>
      </c>
      <c r="U269" s="84">
        <v>0.58379999999999999</v>
      </c>
      <c r="V269" s="84">
        <v>0.24579999999999999</v>
      </c>
      <c r="W269" s="84">
        <v>0.20830000000000001</v>
      </c>
    </row>
    <row r="270" spans="1:23">
      <c r="A270" s="82" t="s">
        <v>405</v>
      </c>
      <c r="B270" s="84">
        <v>0.33839999999999998</v>
      </c>
      <c r="C270" s="84">
        <v>8.8099999999999998E-2</v>
      </c>
      <c r="D270" s="84">
        <v>0.65920000000000001</v>
      </c>
      <c r="E270" s="84">
        <v>0.2097</v>
      </c>
      <c r="F270" s="44"/>
      <c r="G270" s="82" t="s">
        <v>405</v>
      </c>
      <c r="H270" s="84">
        <v>0.62949999999999995</v>
      </c>
      <c r="I270" s="84">
        <v>0.32590000000000002</v>
      </c>
      <c r="J270" s="84">
        <v>0.7288</v>
      </c>
      <c r="K270" s="84">
        <v>0.49619999999999997</v>
      </c>
      <c r="L270" s="44"/>
      <c r="M270" s="82" t="s">
        <v>405</v>
      </c>
      <c r="N270" s="84">
        <v>0.83299999999999996</v>
      </c>
      <c r="O270" s="84">
        <v>0.58389999999999997</v>
      </c>
      <c r="P270" s="84">
        <v>0.1845</v>
      </c>
      <c r="Q270" s="84">
        <v>3.6499999999999998E-2</v>
      </c>
      <c r="R270" s="44"/>
      <c r="S270" s="82" t="s">
        <v>405</v>
      </c>
      <c r="T270" s="84">
        <v>0.76619999999999999</v>
      </c>
      <c r="U270" s="84">
        <v>0.61329999999999996</v>
      </c>
      <c r="V270" s="84">
        <v>0.19750000000000001</v>
      </c>
      <c r="W270" s="84">
        <v>0.1042</v>
      </c>
    </row>
    <row r="271" spans="1:23">
      <c r="A271" s="82" t="s">
        <v>406</v>
      </c>
      <c r="B271" s="84">
        <v>0.39560000000000001</v>
      </c>
      <c r="C271" s="84">
        <v>0.10929999999999999</v>
      </c>
      <c r="D271" s="84">
        <v>0.67100000000000004</v>
      </c>
      <c r="E271" s="84">
        <v>0.23780000000000001</v>
      </c>
      <c r="F271" s="44"/>
      <c r="G271" s="82" t="s">
        <v>406</v>
      </c>
      <c r="H271" s="84">
        <v>0.61899999999999999</v>
      </c>
      <c r="I271" s="84">
        <v>0.37890000000000001</v>
      </c>
      <c r="J271" s="84">
        <v>0.73519999999999996</v>
      </c>
      <c r="K271" s="84">
        <v>0.55649999999999999</v>
      </c>
      <c r="L271" s="44"/>
      <c r="M271" s="82" t="s">
        <v>406</v>
      </c>
      <c r="N271" s="84">
        <v>0.82589999999999997</v>
      </c>
      <c r="O271" s="84">
        <v>0.50260000000000005</v>
      </c>
      <c r="P271" s="84">
        <v>0.2215</v>
      </c>
      <c r="Q271" s="84">
        <v>1.3899999999999999E-2</v>
      </c>
      <c r="R271" s="44"/>
      <c r="S271" s="82" t="s">
        <v>406</v>
      </c>
      <c r="T271" s="84">
        <v>0.77400000000000002</v>
      </c>
      <c r="U271" s="84">
        <v>0.56110000000000004</v>
      </c>
      <c r="V271" s="84">
        <v>0.16789999999999999</v>
      </c>
      <c r="W271" s="84">
        <v>8.8700000000000001E-2</v>
      </c>
    </row>
    <row r="272" spans="1:23">
      <c r="A272" s="82" t="s">
        <v>407</v>
      </c>
      <c r="B272" s="84">
        <v>0.46279999999999999</v>
      </c>
      <c r="C272" s="84">
        <v>0.1915</v>
      </c>
      <c r="D272" s="84">
        <v>0.70240000000000002</v>
      </c>
      <c r="E272" s="84">
        <v>0.3987</v>
      </c>
      <c r="F272" s="44"/>
      <c r="G272" s="82" t="s">
        <v>407</v>
      </c>
      <c r="H272" s="84">
        <v>0.68100000000000005</v>
      </c>
      <c r="I272" s="84">
        <v>0.58730000000000004</v>
      </c>
      <c r="J272" s="84">
        <v>0.77159999999999995</v>
      </c>
      <c r="K272" s="84">
        <v>0.56240000000000001</v>
      </c>
      <c r="L272" s="44"/>
      <c r="M272" s="82" t="s">
        <v>407</v>
      </c>
      <c r="N272" s="84">
        <v>0.87390000000000001</v>
      </c>
      <c r="O272" s="84">
        <v>0.45369999999999999</v>
      </c>
      <c r="P272" s="84">
        <v>0.26819999999999999</v>
      </c>
      <c r="Q272" s="84">
        <v>7.3700000000000002E-2</v>
      </c>
      <c r="R272" s="44"/>
      <c r="S272" s="82" t="s">
        <v>407</v>
      </c>
      <c r="T272" s="84">
        <v>0.81</v>
      </c>
      <c r="U272" s="84">
        <v>0.56240000000000001</v>
      </c>
      <c r="V272" s="84">
        <v>0.13739999999999999</v>
      </c>
      <c r="W272" s="84">
        <v>0.13969999999999999</v>
      </c>
    </row>
    <row r="273" spans="1:23">
      <c r="A273" s="82" t="s">
        <v>408</v>
      </c>
      <c r="B273" s="84">
        <v>0.51</v>
      </c>
      <c r="C273" s="84">
        <v>0.2903</v>
      </c>
      <c r="D273" s="84">
        <v>0.70130000000000003</v>
      </c>
      <c r="E273" s="84">
        <v>0.46039999999999998</v>
      </c>
      <c r="F273" s="44"/>
      <c r="G273" s="82" t="s">
        <v>408</v>
      </c>
      <c r="H273" s="84">
        <v>0.66820000000000002</v>
      </c>
      <c r="I273" s="84">
        <v>0.53090000000000004</v>
      </c>
      <c r="J273" s="84">
        <v>0.72799999999999998</v>
      </c>
      <c r="K273" s="84">
        <v>0.55559999999999998</v>
      </c>
      <c r="L273" s="44"/>
      <c r="M273" s="82" t="s">
        <v>408</v>
      </c>
      <c r="N273" s="84">
        <v>0.88090000000000002</v>
      </c>
      <c r="O273" s="84">
        <v>0.59850000000000003</v>
      </c>
      <c r="P273" s="84">
        <v>0.2382</v>
      </c>
      <c r="Q273" s="84">
        <v>8.5099999999999995E-2</v>
      </c>
      <c r="R273" s="44"/>
      <c r="S273" s="82" t="s">
        <v>408</v>
      </c>
      <c r="T273" s="84">
        <v>0.84189999999999998</v>
      </c>
      <c r="U273" s="84">
        <v>0.64910000000000001</v>
      </c>
      <c r="V273" s="84">
        <v>0.11990000000000001</v>
      </c>
      <c r="W273" s="84">
        <v>0.187</v>
      </c>
    </row>
    <row r="274" spans="1:23">
      <c r="A274" s="82" t="s">
        <v>409</v>
      </c>
      <c r="B274" s="84">
        <v>0.37719999999999998</v>
      </c>
      <c r="C274" s="84">
        <v>7.85E-2</v>
      </c>
      <c r="D274" s="84">
        <v>0.43359999999999999</v>
      </c>
      <c r="E274" s="84">
        <v>0.47120000000000001</v>
      </c>
      <c r="F274" s="44"/>
      <c r="G274" s="82" t="s">
        <v>409</v>
      </c>
      <c r="H274" s="84">
        <v>0.54020000000000001</v>
      </c>
      <c r="I274" s="84">
        <v>0.34250000000000003</v>
      </c>
      <c r="J274" s="84">
        <v>0.59219999999999995</v>
      </c>
      <c r="K274" s="84">
        <v>0.52810000000000001</v>
      </c>
      <c r="L274" s="44"/>
      <c r="M274" s="82" t="s">
        <v>409</v>
      </c>
      <c r="N274" s="84">
        <v>0.88560000000000005</v>
      </c>
      <c r="O274" s="84">
        <v>0.68310000000000004</v>
      </c>
      <c r="P274" s="84">
        <v>0.28110000000000002</v>
      </c>
      <c r="Q274" s="84">
        <v>9.1399999999999995E-2</v>
      </c>
      <c r="R274" s="44"/>
      <c r="S274" s="82" t="s">
        <v>409</v>
      </c>
      <c r="T274" s="84">
        <v>0.81410000000000005</v>
      </c>
      <c r="U274" s="84">
        <v>0.6653</v>
      </c>
      <c r="V274" s="84">
        <v>0.1152</v>
      </c>
      <c r="W274" s="84">
        <v>0.19239999999999999</v>
      </c>
    </row>
    <row r="275" spans="1:23">
      <c r="A275" s="82" t="s">
        <v>410</v>
      </c>
      <c r="B275" s="84">
        <v>0</v>
      </c>
      <c r="C275" s="84">
        <v>0</v>
      </c>
      <c r="D275" s="84">
        <v>0</v>
      </c>
      <c r="E275" s="84">
        <v>9.7100000000000006E-2</v>
      </c>
      <c r="F275" s="44"/>
      <c r="G275" s="82" t="s">
        <v>410</v>
      </c>
      <c r="H275" s="84">
        <v>0.21510000000000001</v>
      </c>
      <c r="I275" s="84">
        <v>3.2199999999999999E-2</v>
      </c>
      <c r="J275" s="84">
        <v>0.1399</v>
      </c>
      <c r="K275" s="84">
        <v>0.29649999999999999</v>
      </c>
      <c r="L275" s="44"/>
      <c r="M275" s="82" t="s">
        <v>410</v>
      </c>
      <c r="N275" s="84">
        <v>0.88649999999999995</v>
      </c>
      <c r="O275" s="84">
        <v>0.77569999999999995</v>
      </c>
      <c r="P275" s="84">
        <v>0.24079999999999999</v>
      </c>
      <c r="Q275" s="84">
        <v>0.1487</v>
      </c>
      <c r="R275" s="44"/>
      <c r="S275" s="82" t="s">
        <v>410</v>
      </c>
      <c r="T275" s="84">
        <v>0.75049999999999994</v>
      </c>
      <c r="U275" s="84">
        <v>0.67810000000000004</v>
      </c>
      <c r="V275" s="84">
        <v>0.1045</v>
      </c>
      <c r="W275" s="84">
        <v>0.23760000000000001</v>
      </c>
    </row>
    <row r="276" spans="1:23">
      <c r="A276" s="82" t="s">
        <v>411</v>
      </c>
      <c r="B276" s="84">
        <v>0</v>
      </c>
      <c r="C276" s="84">
        <v>0</v>
      </c>
      <c r="D276" s="84">
        <v>0</v>
      </c>
      <c r="E276" s="84">
        <v>0</v>
      </c>
      <c r="F276" s="44"/>
      <c r="G276" s="82" t="s">
        <v>411</v>
      </c>
      <c r="H276" s="84">
        <v>2E-3</v>
      </c>
      <c r="I276" s="84">
        <v>0</v>
      </c>
      <c r="J276" s="84">
        <v>0</v>
      </c>
      <c r="K276" s="84">
        <v>2.98E-2</v>
      </c>
      <c r="L276" s="44"/>
      <c r="M276" s="82" t="s">
        <v>411</v>
      </c>
      <c r="N276" s="84">
        <v>0.87409999999999999</v>
      </c>
      <c r="O276" s="84">
        <v>0.74229999999999996</v>
      </c>
      <c r="P276" s="84">
        <v>0.27079999999999999</v>
      </c>
      <c r="Q276" s="84">
        <v>0.22550000000000001</v>
      </c>
      <c r="R276" s="44"/>
      <c r="S276" s="82" t="s">
        <v>411</v>
      </c>
      <c r="T276" s="84">
        <v>0.74209999999999998</v>
      </c>
      <c r="U276" s="84">
        <v>0.67649999999999999</v>
      </c>
      <c r="V276" s="84">
        <v>0.1176</v>
      </c>
      <c r="W276" s="84">
        <v>0.2165</v>
      </c>
    </row>
    <row r="277" spans="1:23">
      <c r="A277" s="82" t="s">
        <v>412</v>
      </c>
      <c r="B277" s="84">
        <v>0</v>
      </c>
      <c r="C277" s="84">
        <v>0</v>
      </c>
      <c r="D277" s="84">
        <v>0</v>
      </c>
      <c r="E277" s="84">
        <v>0</v>
      </c>
      <c r="F277" s="44"/>
      <c r="G277" s="82" t="s">
        <v>412</v>
      </c>
      <c r="H277" s="84">
        <v>0</v>
      </c>
      <c r="I277" s="84">
        <v>0</v>
      </c>
      <c r="J277" s="84">
        <v>0</v>
      </c>
      <c r="K277" s="84">
        <v>0</v>
      </c>
      <c r="L277" s="44"/>
      <c r="M277" s="82" t="s">
        <v>412</v>
      </c>
      <c r="N277" s="84">
        <v>0.80669999999999997</v>
      </c>
      <c r="O277" s="84">
        <v>0.76319999999999999</v>
      </c>
      <c r="P277" s="84">
        <v>0.21110000000000001</v>
      </c>
      <c r="Q277" s="84">
        <v>0.27689999999999998</v>
      </c>
      <c r="R277" s="44"/>
      <c r="S277" s="82" t="s">
        <v>412</v>
      </c>
      <c r="T277" s="84">
        <v>0.66849999999999998</v>
      </c>
      <c r="U277" s="84">
        <v>0.71830000000000005</v>
      </c>
      <c r="V277" s="84">
        <v>0.2092</v>
      </c>
      <c r="W277" s="84">
        <v>0.2681</v>
      </c>
    </row>
    <row r="278" spans="1:23">
      <c r="A278" s="82" t="s">
        <v>413</v>
      </c>
      <c r="B278" s="84">
        <v>0</v>
      </c>
      <c r="C278" s="84">
        <v>0</v>
      </c>
      <c r="D278" s="84">
        <v>0</v>
      </c>
      <c r="E278" s="84">
        <v>0</v>
      </c>
      <c r="F278" s="44"/>
      <c r="G278" s="82" t="s">
        <v>413</v>
      </c>
      <c r="H278" s="84">
        <v>0</v>
      </c>
      <c r="I278" s="84">
        <v>0</v>
      </c>
      <c r="J278" s="84">
        <v>0</v>
      </c>
      <c r="K278" s="84">
        <v>0</v>
      </c>
      <c r="L278" s="44"/>
      <c r="M278" s="82" t="s">
        <v>413</v>
      </c>
      <c r="N278" s="84">
        <v>0.68710000000000004</v>
      </c>
      <c r="O278" s="84">
        <v>0.74870000000000003</v>
      </c>
      <c r="P278" s="84">
        <v>0.1706</v>
      </c>
      <c r="Q278" s="84">
        <v>0.35189999999999999</v>
      </c>
      <c r="R278" s="44"/>
      <c r="S278" s="82" t="s">
        <v>413</v>
      </c>
      <c r="T278" s="84">
        <v>0.5121</v>
      </c>
      <c r="U278" s="84">
        <v>0.71150000000000002</v>
      </c>
      <c r="V278" s="84">
        <v>0.36609999999999998</v>
      </c>
      <c r="W278" s="84">
        <v>0.30859999999999999</v>
      </c>
    </row>
    <row r="279" spans="1:23">
      <c r="A279" s="82" t="s">
        <v>414</v>
      </c>
      <c r="B279" s="84">
        <v>0</v>
      </c>
      <c r="C279" s="84">
        <v>0</v>
      </c>
      <c r="D279" s="84">
        <v>0</v>
      </c>
      <c r="E279" s="84">
        <v>0</v>
      </c>
      <c r="F279" s="44"/>
      <c r="G279" s="82" t="s">
        <v>414</v>
      </c>
      <c r="H279" s="84">
        <v>0</v>
      </c>
      <c r="I279" s="84">
        <v>0</v>
      </c>
      <c r="J279" s="84">
        <v>0</v>
      </c>
      <c r="K279" s="84">
        <v>0</v>
      </c>
      <c r="L279" s="44"/>
      <c r="M279" s="82" t="s">
        <v>414</v>
      </c>
      <c r="N279" s="84">
        <v>0.66690000000000005</v>
      </c>
      <c r="O279" s="84">
        <v>0.74129999999999996</v>
      </c>
      <c r="P279" s="84">
        <v>0.1137</v>
      </c>
      <c r="Q279" s="84">
        <v>0.26900000000000002</v>
      </c>
      <c r="R279" s="44"/>
      <c r="S279" s="82" t="s">
        <v>414</v>
      </c>
      <c r="T279" s="84">
        <v>0.52969999999999995</v>
      </c>
      <c r="U279" s="84">
        <v>0.70099999999999996</v>
      </c>
      <c r="V279" s="84">
        <v>0.4587</v>
      </c>
      <c r="W279" s="84">
        <v>0.30259999999999998</v>
      </c>
    </row>
    <row r="280" spans="1:23">
      <c r="A280" s="82" t="s">
        <v>415</v>
      </c>
      <c r="B280" s="84">
        <v>0</v>
      </c>
      <c r="C280" s="84">
        <v>0</v>
      </c>
      <c r="D280" s="84">
        <v>0</v>
      </c>
      <c r="E280" s="84">
        <v>0</v>
      </c>
      <c r="F280" s="44"/>
      <c r="G280" s="82" t="s">
        <v>415</v>
      </c>
      <c r="H280" s="84">
        <v>0</v>
      </c>
      <c r="I280" s="84">
        <v>0</v>
      </c>
      <c r="J280" s="84">
        <v>0</v>
      </c>
      <c r="K280" s="84">
        <v>0</v>
      </c>
      <c r="L280" s="44"/>
      <c r="M280" s="82" t="s">
        <v>415</v>
      </c>
      <c r="N280" s="84">
        <v>0.65720000000000001</v>
      </c>
      <c r="O280" s="84">
        <v>0.7319</v>
      </c>
      <c r="P280" s="84">
        <v>0.11260000000000001</v>
      </c>
      <c r="Q280" s="84">
        <v>0.24279999999999999</v>
      </c>
      <c r="R280" s="44"/>
      <c r="S280" s="82" t="s">
        <v>415</v>
      </c>
      <c r="T280" s="84">
        <v>0.61060000000000003</v>
      </c>
      <c r="U280" s="84">
        <v>0.65559999999999996</v>
      </c>
      <c r="V280" s="84">
        <v>0.48720000000000002</v>
      </c>
      <c r="W280" s="84">
        <v>0.19670000000000001</v>
      </c>
    </row>
    <row r="281" spans="1:23">
      <c r="A281" s="82" t="s">
        <v>416</v>
      </c>
      <c r="B281" s="84">
        <v>0</v>
      </c>
      <c r="C281" s="84">
        <v>0</v>
      </c>
      <c r="D281" s="84">
        <v>0</v>
      </c>
      <c r="E281" s="84">
        <v>0</v>
      </c>
      <c r="F281" s="44"/>
      <c r="G281" s="82" t="s">
        <v>416</v>
      </c>
      <c r="H281" s="84">
        <v>0</v>
      </c>
      <c r="I281" s="84">
        <v>0</v>
      </c>
      <c r="J281" s="84">
        <v>0</v>
      </c>
      <c r="K281" s="84">
        <v>0</v>
      </c>
      <c r="L281" s="44"/>
      <c r="M281" s="82" t="s">
        <v>416</v>
      </c>
      <c r="N281" s="84">
        <v>0.62250000000000005</v>
      </c>
      <c r="O281" s="84">
        <v>0.6845</v>
      </c>
      <c r="P281" s="84">
        <v>7.8100000000000003E-2</v>
      </c>
      <c r="Q281" s="84">
        <v>0.23250000000000001</v>
      </c>
      <c r="R281" s="44"/>
      <c r="S281" s="82" t="s">
        <v>416</v>
      </c>
      <c r="T281" s="84">
        <v>0.65590000000000004</v>
      </c>
      <c r="U281" s="84">
        <v>0.63870000000000005</v>
      </c>
      <c r="V281" s="84">
        <v>0.47670000000000001</v>
      </c>
      <c r="W281" s="84">
        <v>0.1691</v>
      </c>
    </row>
    <row r="282" spans="1:23">
      <c r="A282" s="115" t="s">
        <v>417</v>
      </c>
      <c r="B282" s="84">
        <v>0</v>
      </c>
      <c r="C282" s="84">
        <v>0</v>
      </c>
      <c r="D282" s="84">
        <v>0</v>
      </c>
      <c r="E282" s="84">
        <v>0</v>
      </c>
      <c r="F282" s="44"/>
      <c r="G282" s="115" t="s">
        <v>417</v>
      </c>
      <c r="H282" s="84">
        <v>0</v>
      </c>
      <c r="I282" s="84">
        <v>0</v>
      </c>
      <c r="J282" s="84">
        <v>0</v>
      </c>
      <c r="K282" s="84">
        <v>0</v>
      </c>
      <c r="L282" s="44"/>
      <c r="M282" s="115" t="s">
        <v>417</v>
      </c>
      <c r="N282" s="84">
        <v>0.2167</v>
      </c>
      <c r="O282" s="84">
        <v>0.62039999999999995</v>
      </c>
      <c r="P282" s="84">
        <v>0.83069999999999999</v>
      </c>
      <c r="Q282" s="84">
        <v>0.57279999999999998</v>
      </c>
      <c r="R282" s="44"/>
      <c r="S282" s="115" t="s">
        <v>417</v>
      </c>
      <c r="T282" s="84">
        <v>0.30059999999999998</v>
      </c>
      <c r="U282" s="84">
        <v>0.60609999999999997</v>
      </c>
      <c r="V282" s="84">
        <v>0.84340000000000004</v>
      </c>
      <c r="W282" s="84">
        <v>0.56689999999999996</v>
      </c>
    </row>
    <row r="283" spans="1:23">
      <c r="A283" s="82" t="s">
        <v>418</v>
      </c>
      <c r="B283" s="84">
        <v>0</v>
      </c>
      <c r="C283" s="84">
        <v>0</v>
      </c>
      <c r="D283" s="84">
        <v>0</v>
      </c>
      <c r="E283" s="84">
        <v>0</v>
      </c>
      <c r="F283" s="44"/>
      <c r="G283" s="82" t="s">
        <v>418</v>
      </c>
      <c r="H283" s="84">
        <v>0</v>
      </c>
      <c r="I283" s="84">
        <v>0</v>
      </c>
      <c r="J283" s="84">
        <v>0</v>
      </c>
      <c r="K283" s="84">
        <v>0</v>
      </c>
      <c r="L283" s="44"/>
      <c r="M283" s="82" t="s">
        <v>418</v>
      </c>
      <c r="N283" s="84">
        <v>0.1973</v>
      </c>
      <c r="O283" s="84">
        <v>0.58950000000000002</v>
      </c>
      <c r="P283" s="84">
        <v>0.79779999999999995</v>
      </c>
      <c r="Q283" s="84">
        <v>0.55840000000000001</v>
      </c>
      <c r="R283" s="44"/>
      <c r="S283" s="82" t="s">
        <v>418</v>
      </c>
      <c r="T283" s="84">
        <v>0.27739999999999998</v>
      </c>
      <c r="U283" s="84">
        <v>0.58899999999999997</v>
      </c>
      <c r="V283" s="84">
        <v>0.84470000000000001</v>
      </c>
      <c r="W283" s="84">
        <v>0.55230000000000001</v>
      </c>
    </row>
    <row r="284" spans="1:23">
      <c r="A284" s="82" t="s">
        <v>419</v>
      </c>
      <c r="B284" s="84">
        <v>0</v>
      </c>
      <c r="C284" s="84">
        <v>0</v>
      </c>
      <c r="D284" s="84">
        <v>0</v>
      </c>
      <c r="E284" s="84">
        <v>0</v>
      </c>
      <c r="F284" s="44"/>
      <c r="G284" s="82" t="s">
        <v>419</v>
      </c>
      <c r="H284" s="84">
        <v>0</v>
      </c>
      <c r="I284" s="84">
        <v>0</v>
      </c>
      <c r="J284" s="84">
        <v>0</v>
      </c>
      <c r="K284" s="84">
        <v>0</v>
      </c>
      <c r="L284" s="44"/>
      <c r="M284" s="82" t="s">
        <v>419</v>
      </c>
      <c r="N284" s="84">
        <v>0.1295</v>
      </c>
      <c r="O284" s="84">
        <v>0.56040000000000001</v>
      </c>
      <c r="P284" s="84">
        <v>0.77159999999999995</v>
      </c>
      <c r="Q284" s="84">
        <v>0.54879999999999995</v>
      </c>
      <c r="R284" s="44"/>
      <c r="S284" s="82" t="s">
        <v>419</v>
      </c>
      <c r="T284" s="84">
        <v>0.23200000000000001</v>
      </c>
      <c r="U284" s="84">
        <v>0.59830000000000005</v>
      </c>
      <c r="V284" s="84">
        <v>0.82599999999999996</v>
      </c>
      <c r="W284" s="84">
        <v>0.53680000000000005</v>
      </c>
    </row>
    <row r="285" spans="1:23">
      <c r="A285" s="82" t="s">
        <v>420</v>
      </c>
      <c r="B285" s="84">
        <v>0</v>
      </c>
      <c r="C285" s="84">
        <v>0</v>
      </c>
      <c r="D285" s="84">
        <v>0</v>
      </c>
      <c r="E285" s="84">
        <v>0</v>
      </c>
      <c r="F285" s="44"/>
      <c r="G285" s="82" t="s">
        <v>420</v>
      </c>
      <c r="H285" s="84">
        <v>0</v>
      </c>
      <c r="I285" s="84">
        <v>0</v>
      </c>
      <c r="J285" s="84">
        <v>0</v>
      </c>
      <c r="K285" s="84">
        <v>0</v>
      </c>
      <c r="L285" s="44"/>
      <c r="M285" s="82" t="s">
        <v>420</v>
      </c>
      <c r="N285" s="84">
        <v>8.5400000000000004E-2</v>
      </c>
      <c r="O285" s="84">
        <v>0.5494</v>
      </c>
      <c r="P285" s="84">
        <v>0.69089999999999996</v>
      </c>
      <c r="Q285" s="84">
        <v>0.5242</v>
      </c>
      <c r="R285" s="44"/>
      <c r="S285" s="82" t="s">
        <v>420</v>
      </c>
      <c r="T285" s="84">
        <v>0.1905</v>
      </c>
      <c r="U285" s="84">
        <v>0.55740000000000001</v>
      </c>
      <c r="V285" s="84">
        <v>0.72770000000000001</v>
      </c>
      <c r="W285" s="84">
        <v>0.4985</v>
      </c>
    </row>
    <row r="286" spans="1:23">
      <c r="A286" s="82" t="s">
        <v>421</v>
      </c>
      <c r="B286" s="84">
        <v>0</v>
      </c>
      <c r="C286" s="84">
        <v>0</v>
      </c>
      <c r="D286" s="84">
        <v>0</v>
      </c>
      <c r="E286" s="84">
        <v>0</v>
      </c>
      <c r="F286" s="44"/>
      <c r="G286" s="82" t="s">
        <v>421</v>
      </c>
      <c r="H286" s="84">
        <v>0</v>
      </c>
      <c r="I286" s="84">
        <v>0</v>
      </c>
      <c r="J286" s="84">
        <v>0</v>
      </c>
      <c r="K286" s="84">
        <v>0</v>
      </c>
      <c r="L286" s="44"/>
      <c r="M286" s="82" t="s">
        <v>421</v>
      </c>
      <c r="N286" s="84">
        <v>3.3700000000000001E-2</v>
      </c>
      <c r="O286" s="84">
        <v>0.5524</v>
      </c>
      <c r="P286" s="84">
        <v>0.5675</v>
      </c>
      <c r="Q286" s="84">
        <v>0.51049999999999995</v>
      </c>
      <c r="R286" s="44"/>
      <c r="S286" s="82" t="s">
        <v>421</v>
      </c>
      <c r="T286" s="84">
        <v>0.1419</v>
      </c>
      <c r="U286" s="84">
        <v>0.54269999999999996</v>
      </c>
      <c r="V286" s="84">
        <v>0.62529999999999997</v>
      </c>
      <c r="W286" s="84">
        <v>0.51190000000000002</v>
      </c>
    </row>
    <row r="287" spans="1:23">
      <c r="A287" s="82" t="s">
        <v>422</v>
      </c>
      <c r="B287" s="84">
        <v>0</v>
      </c>
      <c r="C287" s="84">
        <v>0</v>
      </c>
      <c r="D287" s="84">
        <v>0</v>
      </c>
      <c r="E287" s="84">
        <v>0</v>
      </c>
      <c r="F287" s="44"/>
      <c r="G287" s="82" t="s">
        <v>422</v>
      </c>
      <c r="H287" s="84">
        <v>0</v>
      </c>
      <c r="I287" s="84">
        <v>1E-4</v>
      </c>
      <c r="J287" s="84">
        <v>4.8500000000000001E-2</v>
      </c>
      <c r="K287" s="84">
        <v>0</v>
      </c>
      <c r="L287" s="44"/>
      <c r="M287" s="82" t="s">
        <v>422</v>
      </c>
      <c r="N287" s="84">
        <v>2.58E-2</v>
      </c>
      <c r="O287" s="84">
        <v>0.50570000000000004</v>
      </c>
      <c r="P287" s="84">
        <v>0.52780000000000005</v>
      </c>
      <c r="Q287" s="84">
        <v>0.46500000000000002</v>
      </c>
      <c r="R287" s="44"/>
      <c r="S287" s="82" t="s">
        <v>422</v>
      </c>
      <c r="T287" s="84">
        <v>0.1192</v>
      </c>
      <c r="U287" s="84">
        <v>0.54800000000000004</v>
      </c>
      <c r="V287" s="84">
        <v>0.56510000000000005</v>
      </c>
      <c r="W287" s="84">
        <v>0.49070000000000003</v>
      </c>
    </row>
    <row r="288" spans="1:23">
      <c r="A288" s="82" t="s">
        <v>423</v>
      </c>
      <c r="B288" s="84">
        <v>0</v>
      </c>
      <c r="C288" s="84">
        <v>0</v>
      </c>
      <c r="D288" s="84">
        <v>0</v>
      </c>
      <c r="E288" s="84">
        <v>0</v>
      </c>
      <c r="F288" s="44"/>
      <c r="G288" s="82" t="s">
        <v>423</v>
      </c>
      <c r="H288" s="84">
        <v>0</v>
      </c>
      <c r="I288" s="84">
        <v>0.1273</v>
      </c>
      <c r="J288" s="84">
        <v>0.25559999999999999</v>
      </c>
      <c r="K288" s="84">
        <v>3.32E-2</v>
      </c>
      <c r="L288" s="44"/>
      <c r="M288" s="82" t="s">
        <v>423</v>
      </c>
      <c r="N288" s="84">
        <v>5.6399999999999999E-2</v>
      </c>
      <c r="O288" s="84">
        <v>0.41860000000000003</v>
      </c>
      <c r="P288" s="84">
        <v>0.40860000000000002</v>
      </c>
      <c r="Q288" s="84">
        <v>0.43490000000000001</v>
      </c>
      <c r="R288" s="44"/>
      <c r="S288" s="82" t="s">
        <v>423</v>
      </c>
      <c r="T288" s="84">
        <v>8.8700000000000001E-2</v>
      </c>
      <c r="U288" s="84">
        <v>0.4556</v>
      </c>
      <c r="V288" s="84">
        <v>0.45710000000000001</v>
      </c>
      <c r="W288" s="84">
        <v>0.45739999999999997</v>
      </c>
    </row>
    <row r="289" spans="1:23">
      <c r="A289" s="82" t="s">
        <v>424</v>
      </c>
      <c r="B289" s="84">
        <v>0</v>
      </c>
      <c r="C289" s="84">
        <v>0</v>
      </c>
      <c r="D289" s="84">
        <v>7.9600000000000004E-2</v>
      </c>
      <c r="E289" s="84">
        <v>0</v>
      </c>
      <c r="F289" s="44"/>
      <c r="G289" s="82" t="s">
        <v>424</v>
      </c>
      <c r="H289" s="84">
        <v>7.46E-2</v>
      </c>
      <c r="I289" s="84">
        <v>0.57569999999999999</v>
      </c>
      <c r="J289" s="84">
        <v>0.53339999999999999</v>
      </c>
      <c r="K289" s="84">
        <v>0.38080000000000003</v>
      </c>
      <c r="L289" s="44"/>
      <c r="M289" s="82" t="s">
        <v>424</v>
      </c>
      <c r="N289" s="84">
        <v>0.1356</v>
      </c>
      <c r="O289" s="84">
        <v>0.28470000000000001</v>
      </c>
      <c r="P289" s="84">
        <v>0.37430000000000002</v>
      </c>
      <c r="Q289" s="84">
        <v>0.39329999999999998</v>
      </c>
      <c r="R289" s="44"/>
      <c r="S289" s="82" t="s">
        <v>424</v>
      </c>
      <c r="T289" s="84">
        <v>8.72E-2</v>
      </c>
      <c r="U289" s="84">
        <v>0.32619999999999999</v>
      </c>
      <c r="V289" s="84">
        <v>0.43140000000000001</v>
      </c>
      <c r="W289" s="84">
        <v>0.40200000000000002</v>
      </c>
    </row>
    <row r="290" spans="1:23">
      <c r="A290" s="82" t="s">
        <v>425</v>
      </c>
      <c r="B290" s="84">
        <v>0</v>
      </c>
      <c r="C290" s="84">
        <v>0.26529999999999998</v>
      </c>
      <c r="D290" s="84">
        <v>0.32479999999999998</v>
      </c>
      <c r="E290" s="84">
        <v>9.6199999999999994E-2</v>
      </c>
      <c r="F290" s="44"/>
      <c r="G290" s="82" t="s">
        <v>425</v>
      </c>
      <c r="H290" s="84">
        <v>0.2331</v>
      </c>
      <c r="I290" s="84">
        <v>0.65400000000000003</v>
      </c>
      <c r="J290" s="84">
        <v>0.64939999999999998</v>
      </c>
      <c r="K290" s="84">
        <v>0.56930000000000003</v>
      </c>
      <c r="L290" s="44"/>
      <c r="M290" s="82" t="s">
        <v>425</v>
      </c>
      <c r="N290" s="84">
        <v>0.31159999999999999</v>
      </c>
      <c r="O290" s="84">
        <v>0.182</v>
      </c>
      <c r="P290" s="84">
        <v>0.3407</v>
      </c>
      <c r="Q290" s="84">
        <v>0.37430000000000002</v>
      </c>
      <c r="R290" s="44"/>
      <c r="S290" s="82" t="s">
        <v>425</v>
      </c>
      <c r="T290" s="84">
        <v>0.1227</v>
      </c>
      <c r="U290" s="84">
        <v>0.22839999999999999</v>
      </c>
      <c r="V290" s="84">
        <v>0.41570000000000001</v>
      </c>
      <c r="W290" s="84">
        <v>0.3538</v>
      </c>
    </row>
    <row r="291" spans="1:23">
      <c r="A291" s="82" t="s">
        <v>426</v>
      </c>
      <c r="B291" s="84">
        <v>6.6199999999999995E-2</v>
      </c>
      <c r="C291" s="84">
        <v>0.70309999999999995</v>
      </c>
      <c r="D291" s="84">
        <v>0.66669999999999996</v>
      </c>
      <c r="E291" s="84">
        <v>0.37190000000000001</v>
      </c>
      <c r="F291" s="44"/>
      <c r="G291" s="82" t="s">
        <v>426</v>
      </c>
      <c r="H291" s="84">
        <v>0.2034</v>
      </c>
      <c r="I291" s="84">
        <v>0.80220000000000002</v>
      </c>
      <c r="J291" s="84">
        <v>0.84440000000000004</v>
      </c>
      <c r="K291" s="84">
        <v>0.6542</v>
      </c>
      <c r="L291" s="44"/>
      <c r="M291" s="82" t="s">
        <v>426</v>
      </c>
      <c r="N291" s="84">
        <v>0.28520000000000001</v>
      </c>
      <c r="O291" s="84">
        <v>0.1593</v>
      </c>
      <c r="P291" s="84">
        <v>0.46789999999999998</v>
      </c>
      <c r="Q291" s="84">
        <v>0.30769999999999997</v>
      </c>
      <c r="R291" s="44"/>
      <c r="S291" s="82" t="s">
        <v>426</v>
      </c>
      <c r="T291" s="84">
        <v>0.13059999999999999</v>
      </c>
      <c r="U291" s="84">
        <v>0.24610000000000001</v>
      </c>
      <c r="V291" s="84">
        <v>0.54459999999999997</v>
      </c>
      <c r="W291" s="84">
        <v>0.33339999999999997</v>
      </c>
    </row>
    <row r="292" spans="1:23">
      <c r="A292" s="82" t="s">
        <v>427</v>
      </c>
      <c r="B292" s="84">
        <v>0.1195</v>
      </c>
      <c r="C292" s="84">
        <v>0.87429999999999997</v>
      </c>
      <c r="D292" s="84">
        <v>0.73250000000000004</v>
      </c>
      <c r="E292" s="84">
        <v>0.50290000000000001</v>
      </c>
      <c r="F292" s="44"/>
      <c r="G292" s="82" t="s">
        <v>427</v>
      </c>
      <c r="H292" s="84">
        <v>0.2447</v>
      </c>
      <c r="I292" s="84">
        <v>0.91159999999999997</v>
      </c>
      <c r="J292" s="84">
        <v>0.82430000000000003</v>
      </c>
      <c r="K292" s="84">
        <v>0.77739999999999998</v>
      </c>
      <c r="L292" s="44"/>
      <c r="M292" s="82" t="s">
        <v>427</v>
      </c>
      <c r="N292" s="84">
        <v>0.10680000000000001</v>
      </c>
      <c r="O292" s="84">
        <v>0.20250000000000001</v>
      </c>
      <c r="P292" s="84">
        <v>0.439</v>
      </c>
      <c r="Q292" s="84">
        <v>0.2162</v>
      </c>
      <c r="R292" s="44"/>
      <c r="S292" s="82" t="s">
        <v>427</v>
      </c>
      <c r="T292" s="84">
        <v>4.1500000000000002E-2</v>
      </c>
      <c r="U292" s="84">
        <v>0.1885</v>
      </c>
      <c r="V292" s="84">
        <v>0.54179999999999995</v>
      </c>
      <c r="W292" s="84">
        <v>0.3488</v>
      </c>
    </row>
    <row r="293" spans="1:23">
      <c r="A293" s="82" t="s">
        <v>428</v>
      </c>
      <c r="B293" s="84">
        <v>0.1042</v>
      </c>
      <c r="C293" s="84">
        <v>0.97440000000000004</v>
      </c>
      <c r="D293" s="84">
        <v>0.78720000000000001</v>
      </c>
      <c r="E293" s="84">
        <v>0.57589999999999997</v>
      </c>
      <c r="F293" s="44"/>
      <c r="G293" s="82" t="s">
        <v>428</v>
      </c>
      <c r="H293" s="84">
        <v>0.32129999999999997</v>
      </c>
      <c r="I293" s="84">
        <v>0.8871</v>
      </c>
      <c r="J293" s="84">
        <v>0.83760000000000001</v>
      </c>
      <c r="K293" s="84">
        <v>0.72919999999999996</v>
      </c>
      <c r="L293" s="44"/>
      <c r="M293" s="82" t="s">
        <v>428</v>
      </c>
      <c r="N293" s="84">
        <v>9.5000000000000001E-2</v>
      </c>
      <c r="O293" s="84">
        <v>0.20119999999999999</v>
      </c>
      <c r="P293" s="84">
        <v>0.62660000000000005</v>
      </c>
      <c r="Q293" s="84">
        <v>0.27160000000000001</v>
      </c>
      <c r="R293" s="44"/>
      <c r="S293" s="82" t="s">
        <v>428</v>
      </c>
      <c r="T293" s="84">
        <v>4.4699999999999997E-2</v>
      </c>
      <c r="U293" s="84">
        <v>0.19620000000000001</v>
      </c>
      <c r="V293" s="84">
        <v>0.63980000000000004</v>
      </c>
      <c r="W293" s="84">
        <v>0.4234</v>
      </c>
    </row>
    <row r="294" spans="1:23">
      <c r="A294" s="82" t="s">
        <v>429</v>
      </c>
      <c r="B294" s="84">
        <v>0.1108</v>
      </c>
      <c r="C294" s="84">
        <v>0.99419999999999997</v>
      </c>
      <c r="D294" s="84">
        <v>0.65510000000000002</v>
      </c>
      <c r="E294" s="84">
        <v>0.65780000000000005</v>
      </c>
      <c r="F294" s="44"/>
      <c r="G294" s="82" t="s">
        <v>429</v>
      </c>
      <c r="H294" s="84">
        <v>0.29899999999999999</v>
      </c>
      <c r="I294" s="84">
        <v>0.85560000000000003</v>
      </c>
      <c r="J294" s="84">
        <v>0.77049999999999996</v>
      </c>
      <c r="K294" s="84">
        <v>0.80320000000000003</v>
      </c>
      <c r="L294" s="44"/>
      <c r="M294" s="82" t="s">
        <v>429</v>
      </c>
      <c r="N294" s="84">
        <v>0.1201</v>
      </c>
      <c r="O294" s="84">
        <v>0.2666</v>
      </c>
      <c r="P294" s="84">
        <v>0.58499999999999996</v>
      </c>
      <c r="Q294" s="84">
        <v>0.28820000000000001</v>
      </c>
      <c r="R294" s="44"/>
      <c r="S294" s="82" t="s">
        <v>429</v>
      </c>
      <c r="T294" s="84">
        <v>7.3899999999999993E-2</v>
      </c>
      <c r="U294" s="84">
        <v>0.19489999999999999</v>
      </c>
      <c r="V294" s="84">
        <v>0.58620000000000005</v>
      </c>
      <c r="W294" s="84">
        <v>0.43409999999999999</v>
      </c>
    </row>
    <row r="295" spans="1:23">
      <c r="A295" s="82" t="s">
        <v>430</v>
      </c>
      <c r="B295" s="84">
        <v>0.18160000000000001</v>
      </c>
      <c r="C295" s="84">
        <v>1.0193000000000001</v>
      </c>
      <c r="D295" s="84">
        <v>0.71099999999999997</v>
      </c>
      <c r="E295" s="84">
        <v>0.73680000000000001</v>
      </c>
      <c r="F295" s="44"/>
      <c r="G295" s="82" t="s">
        <v>430</v>
      </c>
      <c r="H295" s="84">
        <v>0.35749999999999998</v>
      </c>
      <c r="I295" s="84">
        <v>0.89549999999999996</v>
      </c>
      <c r="J295" s="84">
        <v>0.81950000000000001</v>
      </c>
      <c r="K295" s="84">
        <v>0.82269999999999999</v>
      </c>
      <c r="L295" s="44"/>
      <c r="M295" s="82" t="s">
        <v>430</v>
      </c>
      <c r="N295" s="84">
        <v>7.3800000000000004E-2</v>
      </c>
      <c r="O295" s="84">
        <v>0.15659999999999999</v>
      </c>
      <c r="P295" s="84">
        <v>0.46660000000000001</v>
      </c>
      <c r="Q295" s="84">
        <v>0.28070000000000001</v>
      </c>
      <c r="R295" s="44"/>
      <c r="S295" s="82" t="s">
        <v>430</v>
      </c>
      <c r="T295" s="84">
        <v>7.9000000000000001E-2</v>
      </c>
      <c r="U295" s="84">
        <v>0.1371</v>
      </c>
      <c r="V295" s="84">
        <v>0.4556</v>
      </c>
      <c r="W295" s="84">
        <v>0.40699999999999997</v>
      </c>
    </row>
    <row r="296" spans="1:23">
      <c r="A296" s="82" t="s">
        <v>431</v>
      </c>
      <c r="B296" s="84">
        <v>0.23150000000000001</v>
      </c>
      <c r="C296" s="84">
        <v>0.99139999999999995</v>
      </c>
      <c r="D296" s="84">
        <v>0.71509999999999996</v>
      </c>
      <c r="E296" s="84">
        <v>0.88080000000000003</v>
      </c>
      <c r="F296" s="44"/>
      <c r="G296" s="82" t="s">
        <v>431</v>
      </c>
      <c r="H296" s="84">
        <v>0.3735</v>
      </c>
      <c r="I296" s="84">
        <v>0.8891</v>
      </c>
      <c r="J296" s="84">
        <v>0.85760000000000003</v>
      </c>
      <c r="K296" s="84">
        <v>0.86729999999999996</v>
      </c>
      <c r="L296" s="44"/>
      <c r="M296" s="82" t="s">
        <v>431</v>
      </c>
      <c r="N296" s="84">
        <v>7.6100000000000001E-2</v>
      </c>
      <c r="O296" s="84">
        <v>0.1249</v>
      </c>
      <c r="P296" s="84">
        <v>0.4869</v>
      </c>
      <c r="Q296" s="84">
        <v>0.27189999999999998</v>
      </c>
      <c r="R296" s="44"/>
      <c r="S296" s="82" t="s">
        <v>431</v>
      </c>
      <c r="T296" s="84">
        <v>0.13589999999999999</v>
      </c>
      <c r="U296" s="84">
        <v>7.4999999999999997E-2</v>
      </c>
      <c r="V296" s="84">
        <v>0.53580000000000005</v>
      </c>
      <c r="W296" s="84">
        <v>0.41599999999999998</v>
      </c>
    </row>
    <row r="297" spans="1:23">
      <c r="A297" s="82" t="s">
        <v>432</v>
      </c>
      <c r="B297" s="84">
        <v>0.24260000000000001</v>
      </c>
      <c r="C297" s="84">
        <v>0.85070000000000001</v>
      </c>
      <c r="D297" s="84">
        <v>0.59750000000000003</v>
      </c>
      <c r="E297" s="84">
        <v>0.94669999999999999</v>
      </c>
      <c r="F297" s="44"/>
      <c r="G297" s="82" t="s">
        <v>432</v>
      </c>
      <c r="H297" s="84">
        <v>0.3805</v>
      </c>
      <c r="I297" s="84">
        <v>0.81079999999999997</v>
      </c>
      <c r="J297" s="84">
        <v>0.80930000000000002</v>
      </c>
      <c r="K297" s="84">
        <v>0.90169999999999995</v>
      </c>
      <c r="L297" s="44"/>
      <c r="M297" s="82" t="s">
        <v>432</v>
      </c>
      <c r="N297" s="84">
        <v>0.1201</v>
      </c>
      <c r="O297" s="84">
        <v>5.1999999999999998E-2</v>
      </c>
      <c r="P297" s="84">
        <v>0.57420000000000004</v>
      </c>
      <c r="Q297" s="84">
        <v>0.28989999999999999</v>
      </c>
      <c r="R297" s="44"/>
      <c r="S297" s="82" t="s">
        <v>432</v>
      </c>
      <c r="T297" s="84">
        <v>0.19409999999999999</v>
      </c>
      <c r="U297" s="84">
        <v>5.6000000000000001E-2</v>
      </c>
      <c r="V297" s="84">
        <v>0.57520000000000004</v>
      </c>
      <c r="W297" s="84">
        <v>0.37530000000000002</v>
      </c>
    </row>
    <row r="298" spans="1:23">
      <c r="A298" s="82" t="s">
        <v>433</v>
      </c>
      <c r="B298" s="84">
        <v>0.13</v>
      </c>
      <c r="C298" s="84">
        <v>0.82199999999999995</v>
      </c>
      <c r="D298" s="84">
        <v>0.72089999999999999</v>
      </c>
      <c r="E298" s="84">
        <v>0.84370000000000001</v>
      </c>
      <c r="F298" s="44"/>
      <c r="G298" s="82" t="s">
        <v>433</v>
      </c>
      <c r="H298" s="84">
        <v>0.2412</v>
      </c>
      <c r="I298" s="84">
        <v>0.79200000000000004</v>
      </c>
      <c r="J298" s="84">
        <v>0.84370000000000001</v>
      </c>
      <c r="K298" s="84">
        <v>0.80430000000000001</v>
      </c>
      <c r="L298" s="44"/>
      <c r="M298" s="82" t="s">
        <v>433</v>
      </c>
      <c r="N298" s="84">
        <v>0.15890000000000001</v>
      </c>
      <c r="O298" s="84">
        <v>3.7400000000000003E-2</v>
      </c>
      <c r="P298" s="84">
        <v>0.65549999999999997</v>
      </c>
      <c r="Q298" s="84">
        <v>0.27679999999999999</v>
      </c>
      <c r="R298" s="44"/>
      <c r="S298" s="82" t="s">
        <v>433</v>
      </c>
      <c r="T298" s="84">
        <v>0.25180000000000002</v>
      </c>
      <c r="U298" s="84">
        <v>4.2200000000000001E-2</v>
      </c>
      <c r="V298" s="84">
        <v>0.61099999999999999</v>
      </c>
      <c r="W298" s="84">
        <v>0.37790000000000001</v>
      </c>
    </row>
    <row r="299" spans="1:23">
      <c r="A299" s="82" t="s">
        <v>434</v>
      </c>
      <c r="B299" s="84">
        <v>0</v>
      </c>
      <c r="C299" s="84">
        <v>0.63480000000000003</v>
      </c>
      <c r="D299" s="84">
        <v>0.75649999999999995</v>
      </c>
      <c r="E299" s="84">
        <v>5.0599999999999999E-2</v>
      </c>
      <c r="F299" s="44"/>
      <c r="G299" s="82" t="s">
        <v>434</v>
      </c>
      <c r="H299" s="84">
        <v>0.18659999999999999</v>
      </c>
      <c r="I299" s="84">
        <v>0.65449999999999997</v>
      </c>
      <c r="J299" s="84">
        <v>0.69220000000000004</v>
      </c>
      <c r="K299" s="84">
        <v>0.47660000000000002</v>
      </c>
      <c r="L299" s="44"/>
      <c r="M299" s="82" t="s">
        <v>434</v>
      </c>
      <c r="N299" s="84">
        <v>0.1265</v>
      </c>
      <c r="O299" s="84">
        <v>0.1212</v>
      </c>
      <c r="P299" s="84">
        <v>0.69869999999999999</v>
      </c>
      <c r="Q299" s="84">
        <v>0.2913</v>
      </c>
      <c r="R299" s="44"/>
      <c r="S299" s="82" t="s">
        <v>434</v>
      </c>
      <c r="T299" s="84">
        <v>0.3004</v>
      </c>
      <c r="U299" s="84">
        <v>0.1452</v>
      </c>
      <c r="V299" s="84">
        <v>0.7147</v>
      </c>
      <c r="W299" s="84">
        <v>0.4138</v>
      </c>
    </row>
    <row r="300" spans="1:23">
      <c r="A300" s="82" t="s">
        <v>435</v>
      </c>
      <c r="B300" s="84">
        <v>0</v>
      </c>
      <c r="C300" s="84">
        <v>3.7400000000000003E-2</v>
      </c>
      <c r="D300" s="84">
        <v>0</v>
      </c>
      <c r="E300" s="84">
        <v>0</v>
      </c>
      <c r="F300" s="44"/>
      <c r="G300" s="82" t="s">
        <v>435</v>
      </c>
      <c r="H300" s="84">
        <v>5.3E-3</v>
      </c>
      <c r="I300" s="84">
        <v>0.31169999999999998</v>
      </c>
      <c r="J300" s="84">
        <v>0.32540000000000002</v>
      </c>
      <c r="K300" s="84">
        <v>3.3300000000000003E-2</v>
      </c>
      <c r="L300" s="44"/>
      <c r="M300" s="82" t="s">
        <v>435</v>
      </c>
      <c r="N300" s="84">
        <v>0.1951</v>
      </c>
      <c r="O300" s="84">
        <v>0.20649999999999999</v>
      </c>
      <c r="P300" s="84">
        <v>0.81030000000000002</v>
      </c>
      <c r="Q300" s="84">
        <v>0.33739999999999998</v>
      </c>
      <c r="R300" s="44"/>
      <c r="S300" s="82" t="s">
        <v>435</v>
      </c>
      <c r="T300" s="84">
        <v>0.37219999999999998</v>
      </c>
      <c r="U300" s="84">
        <v>0.25419999999999998</v>
      </c>
      <c r="V300" s="84">
        <v>0.81810000000000005</v>
      </c>
      <c r="W300" s="84">
        <v>0.46389999999999998</v>
      </c>
    </row>
    <row r="301" spans="1:23">
      <c r="A301" s="82" t="s">
        <v>436</v>
      </c>
      <c r="B301" s="84">
        <v>0</v>
      </c>
      <c r="C301" s="84">
        <v>0</v>
      </c>
      <c r="D301" s="84">
        <v>0</v>
      </c>
      <c r="E301" s="84">
        <v>0</v>
      </c>
      <c r="F301" s="44"/>
      <c r="G301" s="82" t="s">
        <v>436</v>
      </c>
      <c r="H301" s="84">
        <v>0</v>
      </c>
      <c r="I301" s="84">
        <v>3.6600000000000001E-2</v>
      </c>
      <c r="J301" s="84">
        <v>1.4500000000000001E-2</v>
      </c>
      <c r="K301" s="84">
        <v>0</v>
      </c>
      <c r="L301" s="44"/>
      <c r="M301" s="82" t="s">
        <v>436</v>
      </c>
      <c r="N301" s="84">
        <v>0.22109999999999999</v>
      </c>
      <c r="O301" s="84">
        <v>0.33300000000000002</v>
      </c>
      <c r="P301" s="84">
        <v>0.87270000000000003</v>
      </c>
      <c r="Q301" s="84">
        <v>0.48970000000000002</v>
      </c>
      <c r="R301" s="44"/>
      <c r="S301" s="82" t="s">
        <v>436</v>
      </c>
      <c r="T301" s="84">
        <v>0.38100000000000001</v>
      </c>
      <c r="U301" s="84">
        <v>0.39560000000000001</v>
      </c>
      <c r="V301" s="84">
        <v>0.86470000000000002</v>
      </c>
      <c r="W301" s="84">
        <v>0.54579999999999995</v>
      </c>
    </row>
    <row r="302" spans="1:23">
      <c r="A302" s="82" t="s">
        <v>437</v>
      </c>
      <c r="B302" s="84">
        <v>0</v>
      </c>
      <c r="C302" s="84">
        <v>0</v>
      </c>
      <c r="D302" s="84">
        <v>0</v>
      </c>
      <c r="E302" s="84">
        <v>0</v>
      </c>
      <c r="F302" s="44"/>
      <c r="G302" s="82" t="s">
        <v>437</v>
      </c>
      <c r="H302" s="84">
        <v>0</v>
      </c>
      <c r="I302" s="84">
        <v>0</v>
      </c>
      <c r="J302" s="84">
        <v>0</v>
      </c>
      <c r="K302" s="84">
        <v>0</v>
      </c>
      <c r="L302" s="44"/>
      <c r="M302" s="82" t="s">
        <v>437</v>
      </c>
      <c r="N302" s="84">
        <v>0.24110000000000001</v>
      </c>
      <c r="O302" s="84">
        <v>0.52559999999999996</v>
      </c>
      <c r="P302" s="84">
        <v>0.87670000000000003</v>
      </c>
      <c r="Q302" s="84">
        <v>0.6462</v>
      </c>
      <c r="R302" s="44"/>
      <c r="S302" s="82" t="s">
        <v>437</v>
      </c>
      <c r="T302" s="84">
        <v>0.37359999999999999</v>
      </c>
      <c r="U302" s="84">
        <v>0.55369999999999997</v>
      </c>
      <c r="V302" s="84">
        <v>0.8891</v>
      </c>
      <c r="W302" s="84">
        <v>0.60370000000000001</v>
      </c>
    </row>
    <row r="303" spans="1:23">
      <c r="A303" s="82" t="s">
        <v>438</v>
      </c>
      <c r="B303" s="84">
        <v>0</v>
      </c>
      <c r="C303" s="84">
        <v>0</v>
      </c>
      <c r="D303" s="84">
        <v>0</v>
      </c>
      <c r="E303" s="84">
        <v>0</v>
      </c>
      <c r="F303" s="44"/>
      <c r="G303" s="82" t="s">
        <v>438</v>
      </c>
      <c r="H303" s="84">
        <v>0</v>
      </c>
      <c r="I303" s="84">
        <v>0</v>
      </c>
      <c r="J303" s="84">
        <v>0</v>
      </c>
      <c r="K303" s="84">
        <v>0</v>
      </c>
      <c r="L303" s="44"/>
      <c r="M303" s="82" t="s">
        <v>438</v>
      </c>
      <c r="N303" s="84">
        <v>0.27550000000000002</v>
      </c>
      <c r="O303" s="84">
        <v>0.63819999999999999</v>
      </c>
      <c r="P303" s="84">
        <v>0.78169999999999995</v>
      </c>
      <c r="Q303" s="84">
        <v>0.60899999999999999</v>
      </c>
      <c r="R303" s="44"/>
      <c r="S303" s="82" t="s">
        <v>438</v>
      </c>
      <c r="T303" s="84">
        <v>0.35220000000000001</v>
      </c>
      <c r="U303" s="84">
        <v>0.58620000000000005</v>
      </c>
      <c r="V303" s="84">
        <v>0.85780000000000001</v>
      </c>
      <c r="W303" s="84">
        <v>0.60950000000000004</v>
      </c>
    </row>
    <row r="304" spans="1:23">
      <c r="A304" s="82" t="s">
        <v>439</v>
      </c>
      <c r="B304" s="84">
        <v>0</v>
      </c>
      <c r="C304" s="84">
        <v>0</v>
      </c>
      <c r="D304" s="84">
        <v>0</v>
      </c>
      <c r="E304" s="84">
        <v>0</v>
      </c>
      <c r="F304" s="44"/>
      <c r="G304" s="82" t="s">
        <v>439</v>
      </c>
      <c r="H304" s="84">
        <v>0</v>
      </c>
      <c r="I304" s="84">
        <v>0</v>
      </c>
      <c r="J304" s="84">
        <v>0</v>
      </c>
      <c r="K304" s="84">
        <v>0</v>
      </c>
      <c r="L304" s="44"/>
      <c r="M304" s="82" t="s">
        <v>439</v>
      </c>
      <c r="N304" s="84">
        <v>0.28910000000000002</v>
      </c>
      <c r="O304" s="84">
        <v>0.53129999999999999</v>
      </c>
      <c r="P304" s="84">
        <v>0.77049999999999996</v>
      </c>
      <c r="Q304" s="84">
        <v>0.55740000000000001</v>
      </c>
      <c r="R304" s="44"/>
      <c r="S304" s="82" t="s">
        <v>439</v>
      </c>
      <c r="T304" s="84">
        <v>0.32429999999999998</v>
      </c>
      <c r="U304" s="84">
        <v>0.4889</v>
      </c>
      <c r="V304" s="84">
        <v>0.83579999999999999</v>
      </c>
      <c r="W304" s="84">
        <v>0.59750000000000003</v>
      </c>
    </row>
    <row r="305" spans="1:23">
      <c r="A305" s="82" t="s">
        <v>440</v>
      </c>
      <c r="B305" s="84">
        <v>0</v>
      </c>
      <c r="C305" s="84">
        <v>0</v>
      </c>
      <c r="D305" s="84">
        <v>0</v>
      </c>
      <c r="E305" s="84">
        <v>0</v>
      </c>
      <c r="F305" s="44"/>
      <c r="G305" s="82" t="s">
        <v>440</v>
      </c>
      <c r="H305" s="84">
        <v>0</v>
      </c>
      <c r="I305" s="84">
        <v>0</v>
      </c>
      <c r="J305" s="84">
        <v>0</v>
      </c>
      <c r="K305" s="84">
        <v>0</v>
      </c>
      <c r="L305" s="44"/>
      <c r="M305" s="82" t="s">
        <v>440</v>
      </c>
      <c r="N305" s="84">
        <v>0.21759999999999999</v>
      </c>
      <c r="O305" s="84">
        <v>0.49909999999999999</v>
      </c>
      <c r="P305" s="84">
        <v>0.86550000000000005</v>
      </c>
      <c r="Q305" s="84">
        <v>0.57569999999999999</v>
      </c>
      <c r="R305" s="44"/>
      <c r="S305" s="82" t="s">
        <v>440</v>
      </c>
      <c r="T305" s="84">
        <v>0.2833</v>
      </c>
      <c r="U305" s="84">
        <v>0.48270000000000002</v>
      </c>
      <c r="V305" s="84">
        <v>0.8619</v>
      </c>
      <c r="W305" s="84">
        <v>0.58919999999999995</v>
      </c>
    </row>
    <row r="306" spans="1:23">
      <c r="A306" s="115" t="s">
        <v>273</v>
      </c>
      <c r="B306" s="84">
        <v>0</v>
      </c>
      <c r="C306" s="84">
        <v>0</v>
      </c>
      <c r="D306" s="84">
        <v>0</v>
      </c>
      <c r="E306" s="84">
        <v>0</v>
      </c>
      <c r="F306" s="44"/>
      <c r="G306" s="115" t="s">
        <v>273</v>
      </c>
      <c r="H306" s="84">
        <v>0</v>
      </c>
      <c r="I306" s="84">
        <v>0</v>
      </c>
      <c r="J306" s="84">
        <v>0</v>
      </c>
      <c r="K306" s="84">
        <v>0</v>
      </c>
      <c r="L306" s="44"/>
      <c r="M306" s="115" t="s">
        <v>273</v>
      </c>
      <c r="N306" s="84">
        <v>0.32100000000000001</v>
      </c>
      <c r="O306" s="84">
        <v>0.89170000000000005</v>
      </c>
      <c r="P306" s="84">
        <v>0.85060000000000002</v>
      </c>
      <c r="Q306" s="84">
        <v>0.4289</v>
      </c>
      <c r="R306" s="44"/>
      <c r="S306" s="115" t="s">
        <v>273</v>
      </c>
      <c r="T306" s="84">
        <v>0.34539999999999998</v>
      </c>
      <c r="U306" s="84">
        <v>0.88390000000000002</v>
      </c>
      <c r="V306" s="84">
        <v>0.78420000000000001</v>
      </c>
      <c r="W306" s="84">
        <v>0.36659999999999998</v>
      </c>
    </row>
    <row r="307" spans="1:23">
      <c r="A307" s="82" t="s">
        <v>274</v>
      </c>
      <c r="B307" s="84">
        <v>0</v>
      </c>
      <c r="C307" s="84">
        <v>0</v>
      </c>
      <c r="D307" s="84">
        <v>0</v>
      </c>
      <c r="E307" s="84">
        <v>0</v>
      </c>
      <c r="F307" s="44"/>
      <c r="G307" s="82" t="s">
        <v>274</v>
      </c>
      <c r="H307" s="84">
        <v>0</v>
      </c>
      <c r="I307" s="84">
        <v>0</v>
      </c>
      <c r="J307" s="84">
        <v>0</v>
      </c>
      <c r="K307" s="84">
        <v>0</v>
      </c>
      <c r="L307" s="44"/>
      <c r="M307" s="82" t="s">
        <v>274</v>
      </c>
      <c r="N307" s="84">
        <v>0.34329999999999999</v>
      </c>
      <c r="O307" s="84">
        <v>0.89290000000000003</v>
      </c>
      <c r="P307" s="84">
        <v>0.8377</v>
      </c>
      <c r="Q307" s="84">
        <v>0.39729999999999999</v>
      </c>
      <c r="R307" s="44"/>
      <c r="S307" s="82" t="s">
        <v>274</v>
      </c>
      <c r="T307" s="84">
        <v>0.43430000000000002</v>
      </c>
      <c r="U307" s="84">
        <v>0.87239999999999995</v>
      </c>
      <c r="V307" s="84">
        <v>0.78639999999999999</v>
      </c>
      <c r="W307" s="84">
        <v>0.36520000000000002</v>
      </c>
    </row>
    <row r="308" spans="1:23">
      <c r="A308" s="82" t="s">
        <v>275</v>
      </c>
      <c r="B308" s="84">
        <v>0</v>
      </c>
      <c r="C308" s="84">
        <v>0</v>
      </c>
      <c r="D308" s="84">
        <v>0</v>
      </c>
      <c r="E308" s="84">
        <v>0</v>
      </c>
      <c r="F308" s="44"/>
      <c r="G308" s="82" t="s">
        <v>275</v>
      </c>
      <c r="H308" s="84">
        <v>0</v>
      </c>
      <c r="I308" s="84">
        <v>0</v>
      </c>
      <c r="J308" s="84">
        <v>0</v>
      </c>
      <c r="K308" s="84">
        <v>0</v>
      </c>
      <c r="L308" s="44"/>
      <c r="M308" s="82" t="s">
        <v>275</v>
      </c>
      <c r="N308" s="84">
        <v>0.25850000000000001</v>
      </c>
      <c r="O308" s="84">
        <v>0.85529999999999995</v>
      </c>
      <c r="P308" s="84">
        <v>0.80669999999999997</v>
      </c>
      <c r="Q308" s="84">
        <v>0.32650000000000001</v>
      </c>
      <c r="R308" s="44"/>
      <c r="S308" s="82" t="s">
        <v>275</v>
      </c>
      <c r="T308" s="84">
        <v>0.35239999999999999</v>
      </c>
      <c r="U308" s="84">
        <v>0.83989999999999998</v>
      </c>
      <c r="V308" s="84">
        <v>0.76600000000000001</v>
      </c>
      <c r="W308" s="84">
        <v>0.2989</v>
      </c>
    </row>
    <row r="309" spans="1:23">
      <c r="A309" s="82" t="s">
        <v>276</v>
      </c>
      <c r="B309" s="84">
        <v>0</v>
      </c>
      <c r="C309" s="84">
        <v>0</v>
      </c>
      <c r="D309" s="84">
        <v>0</v>
      </c>
      <c r="E309" s="84">
        <v>0</v>
      </c>
      <c r="F309" s="44"/>
      <c r="G309" s="82" t="s">
        <v>276</v>
      </c>
      <c r="H309" s="84">
        <v>0</v>
      </c>
      <c r="I309" s="84">
        <v>0</v>
      </c>
      <c r="J309" s="84">
        <v>0</v>
      </c>
      <c r="K309" s="84">
        <v>0</v>
      </c>
      <c r="L309" s="44"/>
      <c r="M309" s="82" t="s">
        <v>276</v>
      </c>
      <c r="N309" s="84">
        <v>0.18490000000000001</v>
      </c>
      <c r="O309" s="84">
        <v>0.82240000000000002</v>
      </c>
      <c r="P309" s="84">
        <v>0.79549999999999998</v>
      </c>
      <c r="Q309" s="84">
        <v>0.26250000000000001</v>
      </c>
      <c r="R309" s="44"/>
      <c r="S309" s="82" t="s">
        <v>276</v>
      </c>
      <c r="T309" s="84">
        <v>0.27329999999999999</v>
      </c>
      <c r="U309" s="84">
        <v>0.83330000000000004</v>
      </c>
      <c r="V309" s="84">
        <v>0.748</v>
      </c>
      <c r="W309" s="84">
        <v>0.2414</v>
      </c>
    </row>
    <row r="310" spans="1:23">
      <c r="A310" s="82" t="s">
        <v>277</v>
      </c>
      <c r="B310" s="84">
        <v>0</v>
      </c>
      <c r="C310" s="84">
        <v>0</v>
      </c>
      <c r="D310" s="84">
        <v>0</v>
      </c>
      <c r="E310" s="84">
        <v>0</v>
      </c>
      <c r="F310" s="44"/>
      <c r="G310" s="82" t="s">
        <v>277</v>
      </c>
      <c r="H310" s="84">
        <v>0</v>
      </c>
      <c r="I310" s="84">
        <v>0</v>
      </c>
      <c r="J310" s="84">
        <v>0</v>
      </c>
      <c r="K310" s="84">
        <v>0</v>
      </c>
      <c r="L310" s="44"/>
      <c r="M310" s="82" t="s">
        <v>277</v>
      </c>
      <c r="N310" s="84">
        <v>0.1434</v>
      </c>
      <c r="O310" s="84">
        <v>0.76570000000000005</v>
      </c>
      <c r="P310" s="84">
        <v>0.7944</v>
      </c>
      <c r="Q310" s="84">
        <v>0.18360000000000001</v>
      </c>
      <c r="R310" s="44"/>
      <c r="S310" s="82" t="s">
        <v>277</v>
      </c>
      <c r="T310" s="84">
        <v>0.2114</v>
      </c>
      <c r="U310" s="84">
        <v>0.80289999999999995</v>
      </c>
      <c r="V310" s="84">
        <v>0.78159999999999996</v>
      </c>
      <c r="W310" s="84">
        <v>0.1588</v>
      </c>
    </row>
    <row r="311" spans="1:23">
      <c r="A311" s="82" t="s">
        <v>278</v>
      </c>
      <c r="B311" s="84">
        <v>0</v>
      </c>
      <c r="C311" s="84">
        <v>0</v>
      </c>
      <c r="D311" s="84">
        <v>0</v>
      </c>
      <c r="E311" s="84">
        <v>0</v>
      </c>
      <c r="F311" s="44"/>
      <c r="G311" s="82" t="s">
        <v>278</v>
      </c>
      <c r="H311" s="84">
        <v>6.3E-3</v>
      </c>
      <c r="I311" s="84">
        <v>0</v>
      </c>
      <c r="J311" s="84">
        <v>0</v>
      </c>
      <c r="K311" s="84">
        <v>0</v>
      </c>
      <c r="L311" s="44"/>
      <c r="M311" s="82" t="s">
        <v>278</v>
      </c>
      <c r="N311" s="84">
        <v>0.107</v>
      </c>
      <c r="O311" s="84">
        <v>0.77090000000000003</v>
      </c>
      <c r="P311" s="84">
        <v>0.79069999999999996</v>
      </c>
      <c r="Q311" s="84">
        <v>9.2899999999999996E-2</v>
      </c>
      <c r="R311" s="44"/>
      <c r="S311" s="82" t="s">
        <v>278</v>
      </c>
      <c r="T311" s="84">
        <v>0.13250000000000001</v>
      </c>
      <c r="U311" s="84">
        <v>0.77190000000000003</v>
      </c>
      <c r="V311" s="84">
        <v>0.78649999999999998</v>
      </c>
      <c r="W311" s="84">
        <v>0.1022</v>
      </c>
    </row>
    <row r="312" spans="1:23">
      <c r="A312" s="82" t="s">
        <v>279</v>
      </c>
      <c r="B312" s="84">
        <v>0</v>
      </c>
      <c r="C312" s="84">
        <v>0</v>
      </c>
      <c r="D312" s="84">
        <v>0</v>
      </c>
      <c r="E312" s="84">
        <v>0</v>
      </c>
      <c r="F312" s="44"/>
      <c r="G312" s="82" t="s">
        <v>279</v>
      </c>
      <c r="H312" s="84">
        <v>0.18890000000000001</v>
      </c>
      <c r="I312" s="84">
        <v>4.5100000000000001E-2</v>
      </c>
      <c r="J312" s="84">
        <v>9.4000000000000004E-3</v>
      </c>
      <c r="K312" s="84">
        <v>2.7300000000000001E-2</v>
      </c>
      <c r="L312" s="44"/>
      <c r="M312" s="82" t="s">
        <v>279</v>
      </c>
      <c r="N312" s="84">
        <v>5.6300000000000003E-2</v>
      </c>
      <c r="O312" s="84">
        <v>0.75880000000000003</v>
      </c>
      <c r="P312" s="84">
        <v>0.7359</v>
      </c>
      <c r="Q312" s="84">
        <v>5.0599999999999999E-2</v>
      </c>
      <c r="R312" s="44"/>
      <c r="S312" s="82" t="s">
        <v>279</v>
      </c>
      <c r="T312" s="84">
        <v>7.0199999999999999E-2</v>
      </c>
      <c r="U312" s="84">
        <v>0.73609999999999998</v>
      </c>
      <c r="V312" s="84">
        <v>0.77529999999999999</v>
      </c>
      <c r="W312" s="84">
        <v>8.6900000000000005E-2</v>
      </c>
    </row>
    <row r="313" spans="1:23">
      <c r="A313" s="82" t="s">
        <v>280</v>
      </c>
      <c r="B313" s="84">
        <v>4.3200000000000002E-2</v>
      </c>
      <c r="C313" s="84">
        <v>0</v>
      </c>
      <c r="D313" s="84">
        <v>0</v>
      </c>
      <c r="E313" s="84">
        <v>0</v>
      </c>
      <c r="F313" s="44"/>
      <c r="G313" s="82" t="s">
        <v>280</v>
      </c>
      <c r="H313" s="84">
        <v>0.61299999999999999</v>
      </c>
      <c r="I313" s="84">
        <v>0.35310000000000002</v>
      </c>
      <c r="J313" s="84">
        <v>0.23089999999999999</v>
      </c>
      <c r="K313" s="84">
        <v>0.29339999999999999</v>
      </c>
      <c r="L313" s="44"/>
      <c r="M313" s="82" t="s">
        <v>280</v>
      </c>
      <c r="N313" s="84">
        <v>4.3900000000000002E-2</v>
      </c>
      <c r="O313" s="84">
        <v>0.81120000000000003</v>
      </c>
      <c r="P313" s="84">
        <v>0.75860000000000005</v>
      </c>
      <c r="Q313" s="84">
        <v>7.4399999999999994E-2</v>
      </c>
      <c r="R313" s="44"/>
      <c r="S313" s="82" t="s">
        <v>280</v>
      </c>
      <c r="T313" s="84">
        <v>7.0699999999999999E-2</v>
      </c>
      <c r="U313" s="84">
        <v>0.76919999999999999</v>
      </c>
      <c r="V313" s="84">
        <v>0.78749999999999998</v>
      </c>
      <c r="W313" s="84">
        <v>7.9399999999999998E-2</v>
      </c>
    </row>
    <row r="314" spans="1:23">
      <c r="A314" s="82" t="s">
        <v>281</v>
      </c>
      <c r="B314" s="84">
        <v>0.51670000000000005</v>
      </c>
      <c r="C314" s="84">
        <v>8.3599999999999994E-2</v>
      </c>
      <c r="D314" s="84">
        <v>1.4999999999999999E-2</v>
      </c>
      <c r="E314" s="84">
        <v>6.5299999999999997E-2</v>
      </c>
      <c r="F314" s="44"/>
      <c r="G314" s="82" t="s">
        <v>281</v>
      </c>
      <c r="H314" s="84">
        <v>0.82730000000000004</v>
      </c>
      <c r="I314" s="84">
        <v>0.79649999999999999</v>
      </c>
      <c r="J314" s="84">
        <v>0.63339999999999996</v>
      </c>
      <c r="K314" s="84">
        <v>0.76139999999999997</v>
      </c>
      <c r="L314" s="44"/>
      <c r="M314" s="82" t="s">
        <v>281</v>
      </c>
      <c r="N314" s="84">
        <v>3.6600000000000001E-2</v>
      </c>
      <c r="O314" s="84">
        <v>0.82809999999999995</v>
      </c>
      <c r="P314" s="84">
        <v>0.80349999999999999</v>
      </c>
      <c r="Q314" s="84">
        <v>0.12889999999999999</v>
      </c>
      <c r="R314" s="44"/>
      <c r="S314" s="82" t="s">
        <v>281</v>
      </c>
      <c r="T314" s="84">
        <v>8.9700000000000002E-2</v>
      </c>
      <c r="U314" s="84">
        <v>0.82130000000000003</v>
      </c>
      <c r="V314" s="84">
        <v>0.81130000000000002</v>
      </c>
      <c r="W314" s="84">
        <v>8.5400000000000004E-2</v>
      </c>
    </row>
    <row r="315" spans="1:23">
      <c r="A315" s="82" t="s">
        <v>282</v>
      </c>
      <c r="B315" s="84">
        <v>0.98419999999999996</v>
      </c>
      <c r="C315" s="84">
        <v>0.58679999999999999</v>
      </c>
      <c r="D315" s="84">
        <v>0.33300000000000002</v>
      </c>
      <c r="E315" s="84">
        <v>0.47499999999999998</v>
      </c>
      <c r="F315" s="44"/>
      <c r="G315" s="82" t="s">
        <v>282</v>
      </c>
      <c r="H315" s="84">
        <v>0.88429999999999997</v>
      </c>
      <c r="I315" s="84">
        <v>0.89100000000000001</v>
      </c>
      <c r="J315" s="84">
        <v>0.79810000000000003</v>
      </c>
      <c r="K315" s="84">
        <v>0.8458</v>
      </c>
      <c r="L315" s="44"/>
      <c r="M315" s="82" t="s">
        <v>282</v>
      </c>
      <c r="N315" s="84">
        <v>2.9600000000000001E-2</v>
      </c>
      <c r="O315" s="84">
        <v>0.81289999999999996</v>
      </c>
      <c r="P315" s="84">
        <v>0.75519999999999998</v>
      </c>
      <c r="Q315" s="84">
        <v>0.13089999999999999</v>
      </c>
      <c r="R315" s="44"/>
      <c r="S315" s="82" t="s">
        <v>282</v>
      </c>
      <c r="T315" s="84">
        <v>0.1014</v>
      </c>
      <c r="U315" s="84">
        <v>0.82369999999999999</v>
      </c>
      <c r="V315" s="84">
        <v>0.79249999999999998</v>
      </c>
      <c r="W315" s="84">
        <v>8.6900000000000005E-2</v>
      </c>
    </row>
    <row r="316" spans="1:23">
      <c r="A316" s="82" t="s">
        <v>283</v>
      </c>
      <c r="B316" s="84">
        <v>0.98160000000000003</v>
      </c>
      <c r="C316" s="84">
        <v>0.82689999999999997</v>
      </c>
      <c r="D316" s="84">
        <v>0.64980000000000004</v>
      </c>
      <c r="E316" s="84">
        <v>0.75949999999999995</v>
      </c>
      <c r="F316" s="44"/>
      <c r="G316" s="82" t="s">
        <v>283</v>
      </c>
      <c r="H316" s="84">
        <v>0.89439999999999997</v>
      </c>
      <c r="I316" s="84">
        <v>0.85750000000000004</v>
      </c>
      <c r="J316" s="84">
        <v>0.78500000000000003</v>
      </c>
      <c r="K316" s="84">
        <v>0.81920000000000004</v>
      </c>
      <c r="L316" s="44"/>
      <c r="M316" s="82" t="s">
        <v>283</v>
      </c>
      <c r="N316" s="84">
        <v>3.5499999999999997E-2</v>
      </c>
      <c r="O316" s="84">
        <v>0.84350000000000003</v>
      </c>
      <c r="P316" s="84">
        <v>0.77759999999999996</v>
      </c>
      <c r="Q316" s="84">
        <v>6.1400000000000003E-2</v>
      </c>
      <c r="R316" s="44"/>
      <c r="S316" s="82" t="s">
        <v>283</v>
      </c>
      <c r="T316" s="84">
        <v>0.10580000000000001</v>
      </c>
      <c r="U316" s="84">
        <v>0.81279999999999997</v>
      </c>
      <c r="V316" s="84">
        <v>0.79610000000000003</v>
      </c>
      <c r="W316" s="84">
        <v>2.35E-2</v>
      </c>
    </row>
    <row r="317" spans="1:23">
      <c r="A317" s="82" t="s">
        <v>284</v>
      </c>
      <c r="B317" s="84">
        <v>0.92469999999999997</v>
      </c>
      <c r="C317" s="84">
        <v>0.75419999999999998</v>
      </c>
      <c r="D317" s="84">
        <v>0.58430000000000004</v>
      </c>
      <c r="E317" s="84">
        <v>0.71989999999999998</v>
      </c>
      <c r="F317" s="44"/>
      <c r="G317" s="82" t="s">
        <v>284</v>
      </c>
      <c r="H317" s="84">
        <v>0.87350000000000005</v>
      </c>
      <c r="I317" s="84">
        <v>0.81569999999999998</v>
      </c>
      <c r="J317" s="84">
        <v>0.72709999999999997</v>
      </c>
      <c r="K317" s="84">
        <v>0.78769999999999996</v>
      </c>
      <c r="L317" s="44"/>
      <c r="M317" s="82" t="s">
        <v>284</v>
      </c>
      <c r="N317" s="84">
        <v>3.8699999999999998E-2</v>
      </c>
      <c r="O317" s="84">
        <v>0.8296</v>
      </c>
      <c r="P317" s="84">
        <v>0.73780000000000001</v>
      </c>
      <c r="Q317" s="84">
        <v>9.2200000000000004E-2</v>
      </c>
      <c r="R317" s="44"/>
      <c r="S317" s="82" t="s">
        <v>284</v>
      </c>
      <c r="T317" s="84">
        <v>8.6999999999999994E-2</v>
      </c>
      <c r="U317" s="84">
        <v>0.79159999999999997</v>
      </c>
      <c r="V317" s="84">
        <v>0.74629999999999996</v>
      </c>
      <c r="W317" s="84">
        <v>2.87E-2</v>
      </c>
    </row>
    <row r="318" spans="1:23">
      <c r="A318" s="82" t="s">
        <v>285</v>
      </c>
      <c r="B318" s="84">
        <v>0.85580000000000001</v>
      </c>
      <c r="C318" s="84">
        <v>0.7742</v>
      </c>
      <c r="D318" s="84">
        <v>0.54790000000000005</v>
      </c>
      <c r="E318" s="84">
        <v>0.71419999999999995</v>
      </c>
      <c r="F318" s="44"/>
      <c r="G318" s="82" t="s">
        <v>285</v>
      </c>
      <c r="H318" s="84">
        <v>0.8357</v>
      </c>
      <c r="I318" s="84">
        <v>0.80630000000000002</v>
      </c>
      <c r="J318" s="84">
        <v>0.70299999999999996</v>
      </c>
      <c r="K318" s="84">
        <v>0.77359999999999995</v>
      </c>
      <c r="L318" s="44"/>
      <c r="M318" s="82" t="s">
        <v>285</v>
      </c>
      <c r="N318" s="84">
        <v>3.5400000000000001E-2</v>
      </c>
      <c r="O318" s="84">
        <v>0.8387</v>
      </c>
      <c r="P318" s="84">
        <v>0.62050000000000005</v>
      </c>
      <c r="Q318" s="84">
        <v>6.1400000000000003E-2</v>
      </c>
      <c r="R318" s="44"/>
      <c r="S318" s="82" t="s">
        <v>285</v>
      </c>
      <c r="T318" s="84">
        <v>6.1100000000000002E-2</v>
      </c>
      <c r="U318" s="84">
        <v>0.76500000000000001</v>
      </c>
      <c r="V318" s="84">
        <v>0.62860000000000005</v>
      </c>
      <c r="W318" s="84">
        <v>1.9900000000000001E-2</v>
      </c>
    </row>
    <row r="319" spans="1:23">
      <c r="A319" s="82" t="s">
        <v>286</v>
      </c>
      <c r="B319" s="84">
        <v>0.93630000000000002</v>
      </c>
      <c r="C319" s="84">
        <v>0.82450000000000001</v>
      </c>
      <c r="D319" s="84">
        <v>0.59130000000000005</v>
      </c>
      <c r="E319" s="84">
        <v>0.75339999999999996</v>
      </c>
      <c r="F319" s="44"/>
      <c r="G319" s="82" t="s">
        <v>286</v>
      </c>
      <c r="H319" s="84">
        <v>0.84899999999999998</v>
      </c>
      <c r="I319" s="84">
        <v>0.82899999999999996</v>
      </c>
      <c r="J319" s="84">
        <v>0.72219999999999995</v>
      </c>
      <c r="K319" s="84">
        <v>0.7923</v>
      </c>
      <c r="L319" s="44"/>
      <c r="M319" s="82" t="s">
        <v>286</v>
      </c>
      <c r="N319" s="84">
        <v>3.8300000000000001E-2</v>
      </c>
      <c r="O319" s="84">
        <v>0.81179999999999997</v>
      </c>
      <c r="P319" s="84">
        <v>0.52629999999999999</v>
      </c>
      <c r="Q319" s="84">
        <v>6.4899999999999999E-2</v>
      </c>
      <c r="R319" s="44"/>
      <c r="S319" s="82" t="s">
        <v>286</v>
      </c>
      <c r="T319" s="84">
        <v>4.1300000000000003E-2</v>
      </c>
      <c r="U319" s="84">
        <v>0.73340000000000005</v>
      </c>
      <c r="V319" s="84">
        <v>0.53400000000000003</v>
      </c>
      <c r="W319" s="84">
        <v>2.3699999999999999E-2</v>
      </c>
    </row>
    <row r="320" spans="1:23">
      <c r="A320" s="82" t="s">
        <v>287</v>
      </c>
      <c r="B320" s="84">
        <v>0.88770000000000004</v>
      </c>
      <c r="C320" s="84">
        <v>0.86209999999999998</v>
      </c>
      <c r="D320" s="84">
        <v>0.68840000000000001</v>
      </c>
      <c r="E320" s="84">
        <v>0.80930000000000002</v>
      </c>
      <c r="F320" s="44"/>
      <c r="G320" s="82" t="s">
        <v>287</v>
      </c>
      <c r="H320" s="84">
        <v>0.85929999999999995</v>
      </c>
      <c r="I320" s="84">
        <v>0.85980000000000001</v>
      </c>
      <c r="J320" s="84">
        <v>0.77159999999999995</v>
      </c>
      <c r="K320" s="84">
        <v>0.81530000000000002</v>
      </c>
      <c r="L320" s="44"/>
      <c r="M320" s="82" t="s">
        <v>287</v>
      </c>
      <c r="N320" s="84">
        <v>8.2299999999999998E-2</v>
      </c>
      <c r="O320" s="84">
        <v>0.78</v>
      </c>
      <c r="P320" s="84">
        <v>0.55530000000000002</v>
      </c>
      <c r="Q320" s="84">
        <v>8.48E-2</v>
      </c>
      <c r="R320" s="44"/>
      <c r="S320" s="82" t="s">
        <v>287</v>
      </c>
      <c r="T320" s="84">
        <v>6.3100000000000003E-2</v>
      </c>
      <c r="U320" s="84">
        <v>0.6895</v>
      </c>
      <c r="V320" s="84">
        <v>0.49399999999999999</v>
      </c>
      <c r="W320" s="84">
        <v>3.2800000000000003E-2</v>
      </c>
    </row>
    <row r="321" spans="1:23">
      <c r="A321" s="82" t="s">
        <v>288</v>
      </c>
      <c r="B321" s="84">
        <v>0.70199999999999996</v>
      </c>
      <c r="C321" s="84">
        <v>0.88129999999999997</v>
      </c>
      <c r="D321" s="84">
        <v>0.7238</v>
      </c>
      <c r="E321" s="84">
        <v>0.81679999999999997</v>
      </c>
      <c r="F321" s="44"/>
      <c r="G321" s="82" t="s">
        <v>288</v>
      </c>
      <c r="H321" s="84">
        <v>0.79</v>
      </c>
      <c r="I321" s="84">
        <v>0.85019999999999996</v>
      </c>
      <c r="J321" s="84">
        <v>0.75419999999999998</v>
      </c>
      <c r="K321" s="84">
        <v>0.81200000000000006</v>
      </c>
      <c r="L321" s="44"/>
      <c r="M321" s="82" t="s">
        <v>288</v>
      </c>
      <c r="N321" s="84">
        <v>0.1104</v>
      </c>
      <c r="O321" s="84">
        <v>0.75029999999999997</v>
      </c>
      <c r="P321" s="84">
        <v>0.52359999999999995</v>
      </c>
      <c r="Q321" s="84">
        <v>6.3299999999999995E-2</v>
      </c>
      <c r="R321" s="44"/>
      <c r="S321" s="82" t="s">
        <v>288</v>
      </c>
      <c r="T321" s="84">
        <v>9.4299999999999995E-2</v>
      </c>
      <c r="U321" s="84">
        <v>0.68889999999999996</v>
      </c>
      <c r="V321" s="84">
        <v>0.4491</v>
      </c>
      <c r="W321" s="84">
        <v>0.04</v>
      </c>
    </row>
    <row r="322" spans="1:23">
      <c r="A322" s="82" t="s">
        <v>289</v>
      </c>
      <c r="B322" s="84">
        <v>0.67869999999999997</v>
      </c>
      <c r="C322" s="84">
        <v>0.6552</v>
      </c>
      <c r="D322" s="84">
        <v>0.32540000000000002</v>
      </c>
      <c r="E322" s="84">
        <v>0.60009999999999997</v>
      </c>
      <c r="F322" s="44"/>
      <c r="G322" s="82" t="s">
        <v>289</v>
      </c>
      <c r="H322" s="84">
        <v>0.76</v>
      </c>
      <c r="I322" s="84">
        <v>0.72319999999999995</v>
      </c>
      <c r="J322" s="84">
        <v>0.58650000000000002</v>
      </c>
      <c r="K322" s="84">
        <v>0.65880000000000005</v>
      </c>
      <c r="L322" s="44"/>
      <c r="M322" s="82" t="s">
        <v>289</v>
      </c>
      <c r="N322" s="84">
        <v>0.1343</v>
      </c>
      <c r="O322" s="84">
        <v>0.79179999999999995</v>
      </c>
      <c r="P322" s="84">
        <v>0.58579999999999999</v>
      </c>
      <c r="Q322" s="84">
        <v>5.3999999999999999E-2</v>
      </c>
      <c r="R322" s="44"/>
      <c r="S322" s="82" t="s">
        <v>289</v>
      </c>
      <c r="T322" s="84">
        <v>0.16750000000000001</v>
      </c>
      <c r="U322" s="84">
        <v>0.73460000000000003</v>
      </c>
      <c r="V322" s="84">
        <v>0.44009999999999999</v>
      </c>
      <c r="W322" s="84">
        <v>4.0599999999999997E-2</v>
      </c>
    </row>
    <row r="323" spans="1:23">
      <c r="A323" s="82" t="s">
        <v>290</v>
      </c>
      <c r="B323" s="84">
        <v>0.58020000000000005</v>
      </c>
      <c r="C323" s="84">
        <v>0</v>
      </c>
      <c r="D323" s="84">
        <v>0</v>
      </c>
      <c r="E323" s="84">
        <v>0</v>
      </c>
      <c r="F323" s="44"/>
      <c r="G323" s="82" t="s">
        <v>290</v>
      </c>
      <c r="H323" s="84">
        <v>0.58430000000000004</v>
      </c>
      <c r="I323" s="84">
        <v>0.33660000000000001</v>
      </c>
      <c r="J323" s="84">
        <v>0.123</v>
      </c>
      <c r="K323" s="84">
        <v>0.26829999999999998</v>
      </c>
      <c r="L323" s="44"/>
      <c r="M323" s="82" t="s">
        <v>290</v>
      </c>
      <c r="N323" s="84">
        <v>0.1348</v>
      </c>
      <c r="O323" s="84">
        <v>0.85670000000000002</v>
      </c>
      <c r="P323" s="84">
        <v>0.62439999999999996</v>
      </c>
      <c r="Q323" s="84">
        <v>5.1999999999999998E-2</v>
      </c>
      <c r="R323" s="44"/>
      <c r="S323" s="82" t="s">
        <v>290</v>
      </c>
      <c r="T323" s="84">
        <v>0.17449999999999999</v>
      </c>
      <c r="U323" s="84">
        <v>0.8155</v>
      </c>
      <c r="V323" s="84">
        <v>0.50880000000000003</v>
      </c>
      <c r="W323" s="84">
        <v>4.0399999999999998E-2</v>
      </c>
    </row>
    <row r="324" spans="1:23">
      <c r="A324" s="82" t="s">
        <v>291</v>
      </c>
      <c r="B324" s="84">
        <v>0.1152</v>
      </c>
      <c r="C324" s="84">
        <v>0</v>
      </c>
      <c r="D324" s="84">
        <v>0</v>
      </c>
      <c r="E324" s="84">
        <v>0</v>
      </c>
      <c r="F324" s="44"/>
      <c r="G324" s="82" t="s">
        <v>291</v>
      </c>
      <c r="H324" s="84">
        <v>0.311</v>
      </c>
      <c r="I324" s="84">
        <v>7.7999999999999996E-3</v>
      </c>
      <c r="J324" s="84">
        <v>0</v>
      </c>
      <c r="K324" s="84">
        <v>2.5000000000000001E-3</v>
      </c>
      <c r="L324" s="44"/>
      <c r="M324" s="82" t="s">
        <v>291</v>
      </c>
      <c r="N324" s="84">
        <v>0.2127</v>
      </c>
      <c r="O324" s="84">
        <v>0.91279999999999994</v>
      </c>
      <c r="P324" s="84">
        <v>0.6331</v>
      </c>
      <c r="Q324" s="84">
        <v>4.0899999999999999E-2</v>
      </c>
      <c r="R324" s="44"/>
      <c r="S324" s="82" t="s">
        <v>291</v>
      </c>
      <c r="T324" s="84">
        <v>0.22409999999999999</v>
      </c>
      <c r="U324" s="84">
        <v>0.87190000000000001</v>
      </c>
      <c r="V324" s="84">
        <v>0.64780000000000004</v>
      </c>
      <c r="W324" s="84">
        <v>3.6299999999999999E-2</v>
      </c>
    </row>
    <row r="325" spans="1:23">
      <c r="A325" s="82" t="s">
        <v>292</v>
      </c>
      <c r="B325" s="84">
        <v>0</v>
      </c>
      <c r="C325" s="84">
        <v>0</v>
      </c>
      <c r="D325" s="84">
        <v>0</v>
      </c>
      <c r="E325" s="84">
        <v>0</v>
      </c>
      <c r="F325" s="44"/>
      <c r="G325" s="82" t="s">
        <v>292</v>
      </c>
      <c r="H325" s="84">
        <v>1.3100000000000001E-2</v>
      </c>
      <c r="I325" s="84">
        <v>0</v>
      </c>
      <c r="J325" s="84">
        <v>0</v>
      </c>
      <c r="K325" s="84">
        <v>0</v>
      </c>
      <c r="L325" s="44"/>
      <c r="M325" s="82" t="s">
        <v>292</v>
      </c>
      <c r="N325" s="84">
        <v>0.24279999999999999</v>
      </c>
      <c r="O325" s="84">
        <v>0.91200000000000003</v>
      </c>
      <c r="P325" s="84">
        <v>0.71619999999999995</v>
      </c>
      <c r="Q325" s="84">
        <v>9.0499999999999997E-2</v>
      </c>
      <c r="R325" s="44"/>
      <c r="S325" s="82" t="s">
        <v>292</v>
      </c>
      <c r="T325" s="84">
        <v>0.27589999999999998</v>
      </c>
      <c r="U325" s="84">
        <v>0.8931</v>
      </c>
      <c r="V325" s="84">
        <v>0.73370000000000002</v>
      </c>
      <c r="W325" s="84">
        <v>8.2600000000000007E-2</v>
      </c>
    </row>
    <row r="326" spans="1:23">
      <c r="A326" s="82" t="s">
        <v>293</v>
      </c>
      <c r="B326" s="84">
        <v>0</v>
      </c>
      <c r="C326" s="84">
        <v>0</v>
      </c>
      <c r="D326" s="84">
        <v>0</v>
      </c>
      <c r="E326" s="84">
        <v>0</v>
      </c>
      <c r="F326" s="44"/>
      <c r="G326" s="82" t="s">
        <v>293</v>
      </c>
      <c r="H326" s="84">
        <v>0</v>
      </c>
      <c r="I326" s="84">
        <v>0</v>
      </c>
      <c r="J326" s="84">
        <v>0</v>
      </c>
      <c r="K326" s="84">
        <v>0</v>
      </c>
      <c r="L326" s="44"/>
      <c r="M326" s="82" t="s">
        <v>293</v>
      </c>
      <c r="N326" s="84">
        <v>0.2641</v>
      </c>
      <c r="O326" s="84">
        <v>0.9012</v>
      </c>
      <c r="P326" s="84">
        <v>0.77859999999999996</v>
      </c>
      <c r="Q326" s="84">
        <v>0.18820000000000001</v>
      </c>
      <c r="R326" s="44"/>
      <c r="S326" s="82" t="s">
        <v>293</v>
      </c>
      <c r="T326" s="84">
        <v>0.3115</v>
      </c>
      <c r="U326" s="84">
        <v>0.90739999999999998</v>
      </c>
      <c r="V326" s="84">
        <v>0.76719999999999999</v>
      </c>
      <c r="W326" s="84">
        <v>0.1721</v>
      </c>
    </row>
    <row r="327" spans="1:23">
      <c r="A327" s="82" t="s">
        <v>294</v>
      </c>
      <c r="B327" s="84">
        <v>0</v>
      </c>
      <c r="C327" s="84">
        <v>0</v>
      </c>
      <c r="D327" s="84">
        <v>0</v>
      </c>
      <c r="E327" s="84">
        <v>0</v>
      </c>
      <c r="F327" s="44"/>
      <c r="G327" s="82" t="s">
        <v>294</v>
      </c>
      <c r="H327" s="84">
        <v>0</v>
      </c>
      <c r="I327" s="84">
        <v>0</v>
      </c>
      <c r="J327" s="84">
        <v>0</v>
      </c>
      <c r="K327" s="84">
        <v>0</v>
      </c>
      <c r="L327" s="44"/>
      <c r="M327" s="82" t="s">
        <v>294</v>
      </c>
      <c r="N327" s="84">
        <v>0.26790000000000003</v>
      </c>
      <c r="O327" s="84">
        <v>0.88460000000000005</v>
      </c>
      <c r="P327" s="84">
        <v>0.84789999999999999</v>
      </c>
      <c r="Q327" s="84">
        <v>0.26919999999999999</v>
      </c>
      <c r="R327" s="44"/>
      <c r="S327" s="82" t="s">
        <v>294</v>
      </c>
      <c r="T327" s="84">
        <v>0.24890000000000001</v>
      </c>
      <c r="U327" s="84">
        <v>0.89880000000000004</v>
      </c>
      <c r="V327" s="84">
        <v>0.86339999999999995</v>
      </c>
      <c r="W327" s="84">
        <v>0.30170000000000002</v>
      </c>
    </row>
    <row r="328" spans="1:23">
      <c r="A328" s="82" t="s">
        <v>295</v>
      </c>
      <c r="B328" s="84">
        <v>0</v>
      </c>
      <c r="C328" s="84">
        <v>0</v>
      </c>
      <c r="D328" s="84">
        <v>0</v>
      </c>
      <c r="E328" s="84">
        <v>0</v>
      </c>
      <c r="F328" s="44"/>
      <c r="G328" s="82" t="s">
        <v>295</v>
      </c>
      <c r="H328" s="84">
        <v>0</v>
      </c>
      <c r="I328" s="84">
        <v>0</v>
      </c>
      <c r="J328" s="84">
        <v>0</v>
      </c>
      <c r="K328" s="84">
        <v>0</v>
      </c>
      <c r="L328" s="44"/>
      <c r="M328" s="82" t="s">
        <v>295</v>
      </c>
      <c r="N328" s="84">
        <v>0.34439999999999998</v>
      </c>
      <c r="O328" s="84">
        <v>0.89880000000000004</v>
      </c>
      <c r="P328" s="84">
        <v>0.88480000000000003</v>
      </c>
      <c r="Q328" s="84">
        <v>0.3488</v>
      </c>
      <c r="R328" s="44"/>
      <c r="S328" s="82" t="s">
        <v>295</v>
      </c>
      <c r="T328" s="84">
        <v>0.29580000000000001</v>
      </c>
      <c r="U328" s="84">
        <v>0.90410000000000001</v>
      </c>
      <c r="V328" s="84">
        <v>0.88119999999999998</v>
      </c>
      <c r="W328" s="84">
        <v>0.41189999999999999</v>
      </c>
    </row>
    <row r="329" spans="1:23">
      <c r="A329" s="82" t="s">
        <v>296</v>
      </c>
      <c r="B329" s="84">
        <v>0</v>
      </c>
      <c r="C329" s="84">
        <v>0</v>
      </c>
      <c r="D329" s="84">
        <v>0</v>
      </c>
      <c r="E329" s="84">
        <v>0</v>
      </c>
      <c r="F329" s="44"/>
      <c r="G329" s="82" t="s">
        <v>296</v>
      </c>
      <c r="H329" s="84">
        <v>0</v>
      </c>
      <c r="I329" s="84">
        <v>0</v>
      </c>
      <c r="J329" s="84">
        <v>0</v>
      </c>
      <c r="K329" s="84">
        <v>0</v>
      </c>
      <c r="L329" s="44"/>
      <c r="M329" s="82" t="s">
        <v>296</v>
      </c>
      <c r="N329" s="84">
        <v>0.3775</v>
      </c>
      <c r="O329" s="84">
        <v>0.91169999999999995</v>
      </c>
      <c r="P329" s="84">
        <v>0.89219999999999999</v>
      </c>
      <c r="Q329" s="84">
        <v>0.3926</v>
      </c>
      <c r="R329" s="44"/>
      <c r="S329" s="82" t="s">
        <v>296</v>
      </c>
      <c r="T329" s="84">
        <v>0.34279999999999999</v>
      </c>
      <c r="U329" s="84">
        <v>0.9083</v>
      </c>
      <c r="V329" s="84">
        <v>0.87</v>
      </c>
      <c r="W329" s="84">
        <v>0.47710000000000002</v>
      </c>
    </row>
    <row r="330" spans="1:23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</row>
    <row r="333" spans="1:23">
      <c r="A333" s="116" t="s">
        <v>10</v>
      </c>
      <c r="B333" s="116"/>
      <c r="C333" s="116"/>
      <c r="D333" s="116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</row>
    <row r="334" spans="1:23">
      <c r="B334" s="84" t="s">
        <v>99</v>
      </c>
      <c r="H334" s="84" t="s">
        <v>100</v>
      </c>
      <c r="N334" s="84" t="s">
        <v>98</v>
      </c>
      <c r="T334" s="84" t="s">
        <v>153</v>
      </c>
    </row>
    <row r="335" spans="1:23">
      <c r="A335" s="44"/>
      <c r="B335" s="44" t="s">
        <v>86</v>
      </c>
      <c r="C335" s="44" t="s">
        <v>87</v>
      </c>
      <c r="D335" s="44" t="s">
        <v>88</v>
      </c>
      <c r="E335" s="44" t="s">
        <v>85</v>
      </c>
      <c r="F335" s="44"/>
      <c r="G335" s="44"/>
      <c r="H335" s="44" t="s">
        <v>86</v>
      </c>
      <c r="I335" s="44" t="s">
        <v>87</v>
      </c>
      <c r="J335" s="44" t="s">
        <v>88</v>
      </c>
      <c r="K335" s="44" t="s">
        <v>85</v>
      </c>
      <c r="L335" s="44"/>
      <c r="M335" s="44"/>
      <c r="N335" s="44" t="s">
        <v>86</v>
      </c>
      <c r="O335" s="44" t="s">
        <v>87</v>
      </c>
      <c r="P335" s="44" t="s">
        <v>88</v>
      </c>
      <c r="Q335" s="44" t="s">
        <v>85</v>
      </c>
      <c r="R335" s="44"/>
      <c r="S335" s="44"/>
      <c r="T335" s="44" t="s">
        <v>86</v>
      </c>
      <c r="U335" s="44" t="s">
        <v>87</v>
      </c>
      <c r="V335" s="44" t="s">
        <v>88</v>
      </c>
      <c r="W335" s="44" t="s">
        <v>85</v>
      </c>
    </row>
    <row r="336" spans="1:23">
      <c r="A336" s="115" t="s">
        <v>393</v>
      </c>
      <c r="B336" s="84">
        <v>0</v>
      </c>
      <c r="C336" s="84">
        <v>0</v>
      </c>
      <c r="D336" s="84">
        <v>0</v>
      </c>
      <c r="E336" s="84">
        <v>0</v>
      </c>
      <c r="F336" s="44"/>
      <c r="G336" s="115" t="s">
        <v>393</v>
      </c>
      <c r="H336" s="84">
        <v>0</v>
      </c>
      <c r="I336" s="84">
        <v>0</v>
      </c>
      <c r="J336" s="84">
        <v>0</v>
      </c>
      <c r="K336" s="84">
        <v>0</v>
      </c>
      <c r="L336" s="44"/>
      <c r="M336" s="115" t="s">
        <v>393</v>
      </c>
      <c r="N336" s="84">
        <v>0.65290000000000004</v>
      </c>
      <c r="O336" s="84">
        <v>0.37930000000000003</v>
      </c>
      <c r="P336" s="84">
        <v>0.37959999999999999</v>
      </c>
      <c r="Q336" s="84">
        <v>0.12379999999999999</v>
      </c>
      <c r="R336" s="44"/>
      <c r="S336" s="115" t="s">
        <v>393</v>
      </c>
      <c r="T336" s="84">
        <v>0.41799999999999998</v>
      </c>
      <c r="U336" s="84">
        <v>0.44879999999999998</v>
      </c>
      <c r="V336" s="84">
        <v>0.13289999999999999</v>
      </c>
      <c r="W336" s="84">
        <v>8.77E-2</v>
      </c>
    </row>
    <row r="337" spans="1:23">
      <c r="A337" s="82" t="s">
        <v>394</v>
      </c>
      <c r="B337" s="84">
        <v>0</v>
      </c>
      <c r="C337" s="84">
        <v>0</v>
      </c>
      <c r="D337" s="84">
        <v>0</v>
      </c>
      <c r="E337" s="84">
        <v>0</v>
      </c>
      <c r="F337" s="44"/>
      <c r="G337" s="82" t="s">
        <v>394</v>
      </c>
      <c r="H337" s="84">
        <v>0</v>
      </c>
      <c r="I337" s="84">
        <v>0</v>
      </c>
      <c r="J337" s="84">
        <v>0</v>
      </c>
      <c r="K337" s="84">
        <v>0</v>
      </c>
      <c r="L337" s="44"/>
      <c r="M337" s="82" t="s">
        <v>394</v>
      </c>
      <c r="N337" s="84">
        <v>0.66610000000000003</v>
      </c>
      <c r="O337" s="84">
        <v>0.39439999999999997</v>
      </c>
      <c r="P337" s="84">
        <v>0.41710000000000003</v>
      </c>
      <c r="Q337" s="84">
        <v>0.16739999999999999</v>
      </c>
      <c r="R337" s="44"/>
      <c r="S337" s="82" t="s">
        <v>394</v>
      </c>
      <c r="T337" s="84">
        <v>0.44990000000000002</v>
      </c>
      <c r="U337" s="84">
        <v>0.44619999999999999</v>
      </c>
      <c r="V337" s="84">
        <v>0.15509999999999999</v>
      </c>
      <c r="W337" s="84">
        <v>0.1087</v>
      </c>
    </row>
    <row r="338" spans="1:23">
      <c r="A338" s="82" t="s">
        <v>395</v>
      </c>
      <c r="B338" s="84">
        <v>0</v>
      </c>
      <c r="C338" s="84">
        <v>0</v>
      </c>
      <c r="D338" s="84">
        <v>0</v>
      </c>
      <c r="E338" s="84">
        <v>0</v>
      </c>
      <c r="F338" s="44"/>
      <c r="G338" s="82" t="s">
        <v>395</v>
      </c>
      <c r="H338" s="84">
        <v>0</v>
      </c>
      <c r="I338" s="84">
        <v>0</v>
      </c>
      <c r="J338" s="84">
        <v>0</v>
      </c>
      <c r="K338" s="84">
        <v>0</v>
      </c>
      <c r="L338" s="44"/>
      <c r="M338" s="82" t="s">
        <v>395</v>
      </c>
      <c r="N338" s="84">
        <v>0.61240000000000006</v>
      </c>
      <c r="O338" s="84">
        <v>0.34210000000000002</v>
      </c>
      <c r="P338" s="84">
        <v>0.44080000000000003</v>
      </c>
      <c r="Q338" s="84">
        <v>0.2213</v>
      </c>
      <c r="R338" s="44"/>
      <c r="S338" s="82" t="s">
        <v>395</v>
      </c>
      <c r="T338" s="84">
        <v>0.51229999999999998</v>
      </c>
      <c r="U338" s="84">
        <v>0.42230000000000001</v>
      </c>
      <c r="V338" s="84">
        <v>0.22800000000000001</v>
      </c>
      <c r="W338" s="84">
        <v>8.0500000000000002E-2</v>
      </c>
    </row>
    <row r="339" spans="1:23">
      <c r="A339" s="82" t="s">
        <v>396</v>
      </c>
      <c r="B339" s="84">
        <v>0</v>
      </c>
      <c r="C339" s="84">
        <v>0</v>
      </c>
      <c r="D339" s="84">
        <v>0</v>
      </c>
      <c r="E339" s="84">
        <v>0</v>
      </c>
      <c r="F339" s="44"/>
      <c r="G339" s="82" t="s">
        <v>396</v>
      </c>
      <c r="H339" s="84">
        <v>0</v>
      </c>
      <c r="I339" s="84">
        <v>0</v>
      </c>
      <c r="J339" s="84">
        <v>0</v>
      </c>
      <c r="K339" s="84">
        <v>0</v>
      </c>
      <c r="L339" s="44"/>
      <c r="M339" s="82" t="s">
        <v>396</v>
      </c>
      <c r="N339" s="84">
        <v>0.67759999999999998</v>
      </c>
      <c r="O339" s="84">
        <v>0.31780000000000003</v>
      </c>
      <c r="P339" s="84">
        <v>0.4158</v>
      </c>
      <c r="Q339" s="84">
        <v>0.22259999999999999</v>
      </c>
      <c r="R339" s="44"/>
      <c r="S339" s="82" t="s">
        <v>396</v>
      </c>
      <c r="T339" s="84">
        <v>0.54759999999999998</v>
      </c>
      <c r="U339" s="84">
        <v>0.4209</v>
      </c>
      <c r="V339" s="84">
        <v>0.19889999999999999</v>
      </c>
      <c r="W339" s="84">
        <v>8.0399999999999999E-2</v>
      </c>
    </row>
    <row r="340" spans="1:23">
      <c r="A340" s="82" t="s">
        <v>397</v>
      </c>
      <c r="B340" s="84">
        <v>0</v>
      </c>
      <c r="C340" s="84">
        <v>0</v>
      </c>
      <c r="D340" s="84">
        <v>0</v>
      </c>
      <c r="E340" s="84">
        <v>0</v>
      </c>
      <c r="F340" s="44"/>
      <c r="G340" s="82" t="s">
        <v>397</v>
      </c>
      <c r="H340" s="84">
        <v>0</v>
      </c>
      <c r="I340" s="84">
        <v>0</v>
      </c>
      <c r="J340" s="84">
        <v>0</v>
      </c>
      <c r="K340" s="84">
        <v>0</v>
      </c>
      <c r="L340" s="44"/>
      <c r="M340" s="82" t="s">
        <v>397</v>
      </c>
      <c r="N340" s="84">
        <v>0.68869999999999998</v>
      </c>
      <c r="O340" s="84">
        <v>0.26840000000000003</v>
      </c>
      <c r="P340" s="84">
        <v>0.37680000000000002</v>
      </c>
      <c r="Q340" s="84">
        <v>0.16270000000000001</v>
      </c>
      <c r="R340" s="44"/>
      <c r="S340" s="82" t="s">
        <v>397</v>
      </c>
      <c r="T340" s="84">
        <v>0.60909999999999997</v>
      </c>
      <c r="U340" s="84">
        <v>0.47699999999999998</v>
      </c>
      <c r="V340" s="84">
        <v>0.2127</v>
      </c>
      <c r="W340" s="84">
        <v>7.0999999999999994E-2</v>
      </c>
    </row>
    <row r="341" spans="1:23">
      <c r="A341" s="82" t="s">
        <v>398</v>
      </c>
      <c r="B341" s="84">
        <v>0</v>
      </c>
      <c r="C341" s="84">
        <v>0</v>
      </c>
      <c r="D341" s="84">
        <v>0</v>
      </c>
      <c r="E341" s="84">
        <v>0</v>
      </c>
      <c r="F341" s="44"/>
      <c r="G341" s="82" t="s">
        <v>398</v>
      </c>
      <c r="H341" s="84">
        <v>0</v>
      </c>
      <c r="I341" s="84">
        <v>0</v>
      </c>
      <c r="J341" s="84">
        <v>0</v>
      </c>
      <c r="K341" s="84">
        <v>0</v>
      </c>
      <c r="L341" s="44"/>
      <c r="M341" s="82" t="s">
        <v>398</v>
      </c>
      <c r="N341" s="84">
        <v>0.73780000000000001</v>
      </c>
      <c r="O341" s="84">
        <v>0.25</v>
      </c>
      <c r="P341" s="84">
        <v>0.39340000000000003</v>
      </c>
      <c r="Q341" s="84">
        <v>9.2200000000000004E-2</v>
      </c>
      <c r="R341" s="44"/>
      <c r="S341" s="82" t="s">
        <v>398</v>
      </c>
      <c r="T341" s="84">
        <v>0.68530000000000002</v>
      </c>
      <c r="U341" s="84">
        <v>0.50290000000000001</v>
      </c>
      <c r="V341" s="84">
        <v>0.22359999999999999</v>
      </c>
      <c r="W341" s="84">
        <v>4.6699999999999998E-2</v>
      </c>
    </row>
    <row r="342" spans="1:23">
      <c r="A342" s="82" t="s">
        <v>399</v>
      </c>
      <c r="B342" s="84">
        <v>0</v>
      </c>
      <c r="C342" s="84">
        <v>0</v>
      </c>
      <c r="D342" s="84">
        <v>0</v>
      </c>
      <c r="E342" s="84">
        <v>0</v>
      </c>
      <c r="F342" s="44"/>
      <c r="G342" s="82" t="s">
        <v>399</v>
      </c>
      <c r="H342" s="84">
        <v>0</v>
      </c>
      <c r="I342" s="84">
        <v>0</v>
      </c>
      <c r="J342" s="84">
        <v>1.8E-3</v>
      </c>
      <c r="K342" s="84">
        <v>0.1575</v>
      </c>
      <c r="L342" s="44"/>
      <c r="M342" s="82" t="s">
        <v>399</v>
      </c>
      <c r="N342" s="84">
        <v>0.70340000000000003</v>
      </c>
      <c r="O342" s="84">
        <v>0.18970000000000001</v>
      </c>
      <c r="P342" s="84">
        <v>0.33229999999999998</v>
      </c>
      <c r="Q342" s="84">
        <v>7.6700000000000004E-2</v>
      </c>
      <c r="R342" s="44"/>
      <c r="S342" s="82" t="s">
        <v>399</v>
      </c>
      <c r="T342" s="84">
        <v>0.61860000000000004</v>
      </c>
      <c r="U342" s="84">
        <v>0.48249999999999998</v>
      </c>
      <c r="V342" s="84">
        <v>0.1608</v>
      </c>
      <c r="W342" s="84">
        <v>7.0000000000000007E-2</v>
      </c>
    </row>
    <row r="343" spans="1:23">
      <c r="A343" s="82" t="s">
        <v>400</v>
      </c>
      <c r="B343" s="84">
        <v>0</v>
      </c>
      <c r="C343" s="84">
        <v>0</v>
      </c>
      <c r="D343" s="84">
        <v>0</v>
      </c>
      <c r="E343" s="84">
        <v>0</v>
      </c>
      <c r="F343" s="44"/>
      <c r="G343" s="82" t="s">
        <v>400</v>
      </c>
      <c r="H343" s="84">
        <v>3.8999999999999998E-3</v>
      </c>
      <c r="I343" s="84">
        <v>1.6799999999999999E-2</v>
      </c>
      <c r="J343" s="84">
        <v>0.12139999999999999</v>
      </c>
      <c r="K343" s="84">
        <v>0.51370000000000005</v>
      </c>
      <c r="L343" s="44"/>
      <c r="M343" s="82" t="s">
        <v>400</v>
      </c>
      <c r="N343" s="84">
        <v>0.6915</v>
      </c>
      <c r="O343" s="84">
        <v>0.2107</v>
      </c>
      <c r="P343" s="84">
        <v>0.3624</v>
      </c>
      <c r="Q343" s="84">
        <v>4.7E-2</v>
      </c>
      <c r="R343" s="44"/>
      <c r="S343" s="82" t="s">
        <v>400</v>
      </c>
      <c r="T343" s="84">
        <v>0.63980000000000004</v>
      </c>
      <c r="U343" s="84">
        <v>0.51759999999999995</v>
      </c>
      <c r="V343" s="84">
        <v>0.17399999999999999</v>
      </c>
      <c r="W343" s="84">
        <v>6.5000000000000002E-2</v>
      </c>
    </row>
    <row r="344" spans="1:23">
      <c r="A344" s="82" t="s">
        <v>401</v>
      </c>
      <c r="B344" s="84">
        <v>0</v>
      </c>
      <c r="C344" s="84">
        <v>0</v>
      </c>
      <c r="D344" s="84">
        <v>0</v>
      </c>
      <c r="E344" s="84">
        <v>0.2215</v>
      </c>
      <c r="F344" s="44"/>
      <c r="G344" s="82" t="s">
        <v>401</v>
      </c>
      <c r="H344" s="84">
        <v>7.4899999999999994E-2</v>
      </c>
      <c r="I344" s="84">
        <v>0.1071</v>
      </c>
      <c r="J344" s="84">
        <v>0.2384</v>
      </c>
      <c r="K344" s="84">
        <v>0.62039999999999995</v>
      </c>
      <c r="L344" s="44"/>
      <c r="M344" s="82" t="s">
        <v>401</v>
      </c>
      <c r="N344" s="84">
        <v>0.68569999999999998</v>
      </c>
      <c r="O344" s="84">
        <v>0.22450000000000001</v>
      </c>
      <c r="P344" s="84">
        <v>0.38779999999999998</v>
      </c>
      <c r="Q344" s="84">
        <v>3.0599999999999999E-2</v>
      </c>
      <c r="R344" s="44"/>
      <c r="S344" s="82" t="s">
        <v>401</v>
      </c>
      <c r="T344" s="84">
        <v>0.64610000000000001</v>
      </c>
      <c r="U344" s="84">
        <v>0.5222</v>
      </c>
      <c r="V344" s="84">
        <v>0.17580000000000001</v>
      </c>
      <c r="W344" s="84">
        <v>5.6000000000000001E-2</v>
      </c>
    </row>
    <row r="345" spans="1:23">
      <c r="A345" s="82" t="s">
        <v>402</v>
      </c>
      <c r="B345" s="84">
        <v>0</v>
      </c>
      <c r="C345" s="84">
        <v>0</v>
      </c>
      <c r="D345" s="84">
        <v>4.19E-2</v>
      </c>
      <c r="E345" s="84">
        <v>0.26900000000000002</v>
      </c>
      <c r="F345" s="44"/>
      <c r="G345" s="82" t="s">
        <v>402</v>
      </c>
      <c r="H345" s="84">
        <v>0.29699999999999999</v>
      </c>
      <c r="I345" s="84">
        <v>9.9400000000000002E-2</v>
      </c>
      <c r="J345" s="84">
        <v>0.2555</v>
      </c>
      <c r="K345" s="84">
        <v>0.52780000000000005</v>
      </c>
      <c r="L345" s="44"/>
      <c r="M345" s="82" t="s">
        <v>402</v>
      </c>
      <c r="N345" s="84">
        <v>0.73150000000000004</v>
      </c>
      <c r="O345" s="84">
        <v>0.24529999999999999</v>
      </c>
      <c r="P345" s="84">
        <v>0.28789999999999999</v>
      </c>
      <c r="Q345" s="84">
        <v>1.9300000000000001E-2</v>
      </c>
      <c r="R345" s="44"/>
      <c r="S345" s="82" t="s">
        <v>402</v>
      </c>
      <c r="T345" s="84">
        <v>0.68300000000000005</v>
      </c>
      <c r="U345" s="84">
        <v>0.34849999999999998</v>
      </c>
      <c r="V345" s="84">
        <v>0.1173</v>
      </c>
      <c r="W345" s="84">
        <v>7.6E-3</v>
      </c>
    </row>
    <row r="346" spans="1:23">
      <c r="A346" s="82" t="s">
        <v>403</v>
      </c>
      <c r="B346" s="84">
        <v>0</v>
      </c>
      <c r="C346" s="84">
        <v>0</v>
      </c>
      <c r="D346" s="84">
        <v>0</v>
      </c>
      <c r="E346" s="84">
        <v>0.21260000000000001</v>
      </c>
      <c r="F346" s="44"/>
      <c r="G346" s="82" t="s">
        <v>403</v>
      </c>
      <c r="H346" s="84">
        <v>0.43070000000000003</v>
      </c>
      <c r="I346" s="84">
        <v>0.18809999999999999</v>
      </c>
      <c r="J346" s="84">
        <v>0.21010000000000001</v>
      </c>
      <c r="K346" s="84">
        <v>0.48399999999999999</v>
      </c>
      <c r="L346" s="44"/>
      <c r="M346" s="82" t="s">
        <v>403</v>
      </c>
      <c r="N346" s="84">
        <v>0.74850000000000005</v>
      </c>
      <c r="O346" s="84">
        <v>0.26090000000000002</v>
      </c>
      <c r="P346" s="84">
        <v>0.1789</v>
      </c>
      <c r="Q346" s="84">
        <v>2.1100000000000001E-2</v>
      </c>
      <c r="R346" s="44"/>
      <c r="S346" s="82" t="s">
        <v>403</v>
      </c>
      <c r="T346" s="84">
        <v>0.7278</v>
      </c>
      <c r="U346" s="84">
        <v>0.31319999999999998</v>
      </c>
      <c r="V346" s="84">
        <v>4.0399999999999998E-2</v>
      </c>
      <c r="W346" s="84">
        <v>1.7299999999999999E-2</v>
      </c>
    </row>
    <row r="347" spans="1:23">
      <c r="A347" s="82" t="s">
        <v>404</v>
      </c>
      <c r="B347" s="84">
        <v>0</v>
      </c>
      <c r="C347" s="84">
        <v>0</v>
      </c>
      <c r="D347" s="84">
        <v>0</v>
      </c>
      <c r="E347" s="84">
        <v>0.37690000000000001</v>
      </c>
      <c r="F347" s="44"/>
      <c r="G347" s="82" t="s">
        <v>404</v>
      </c>
      <c r="H347" s="84">
        <v>0.28449999999999998</v>
      </c>
      <c r="I347" s="84">
        <v>0.19570000000000001</v>
      </c>
      <c r="J347" s="84">
        <v>0.23480000000000001</v>
      </c>
      <c r="K347" s="84">
        <v>0.65069999999999995</v>
      </c>
      <c r="L347" s="44"/>
      <c r="M347" s="82" t="s">
        <v>404</v>
      </c>
      <c r="N347" s="84">
        <v>0.80710000000000004</v>
      </c>
      <c r="O347" s="84">
        <v>0.43280000000000002</v>
      </c>
      <c r="P347" s="84">
        <v>0.13289999999999999</v>
      </c>
      <c r="Q347" s="84">
        <v>4.3299999999999998E-2</v>
      </c>
      <c r="R347" s="44"/>
      <c r="S347" s="82" t="s">
        <v>404</v>
      </c>
      <c r="T347" s="84">
        <v>0.79820000000000002</v>
      </c>
      <c r="U347" s="84">
        <v>0.47589999999999999</v>
      </c>
      <c r="V347" s="84">
        <v>4.9799999999999997E-2</v>
      </c>
      <c r="W347" s="84">
        <v>6.1400000000000003E-2</v>
      </c>
    </row>
    <row r="348" spans="1:23">
      <c r="A348" s="82" t="s">
        <v>405</v>
      </c>
      <c r="B348" s="84">
        <v>0</v>
      </c>
      <c r="C348" s="84">
        <v>0</v>
      </c>
      <c r="D348" s="84">
        <v>6.7999999999999996E-3</v>
      </c>
      <c r="E348" s="84">
        <v>0.60029999999999994</v>
      </c>
      <c r="F348" s="44"/>
      <c r="G348" s="82" t="s">
        <v>405</v>
      </c>
      <c r="H348" s="84">
        <v>0.30609999999999998</v>
      </c>
      <c r="I348" s="84">
        <v>0.2611</v>
      </c>
      <c r="J348" s="84">
        <v>0.34470000000000001</v>
      </c>
      <c r="K348" s="84">
        <v>0.79069999999999996</v>
      </c>
      <c r="L348" s="44"/>
      <c r="M348" s="82" t="s">
        <v>405</v>
      </c>
      <c r="N348" s="84">
        <v>0.73650000000000004</v>
      </c>
      <c r="O348" s="84">
        <v>0.55230000000000001</v>
      </c>
      <c r="P348" s="84">
        <v>0.1232</v>
      </c>
      <c r="Q348" s="84">
        <v>4.6800000000000001E-2</v>
      </c>
      <c r="R348" s="44"/>
      <c r="S348" s="82" t="s">
        <v>405</v>
      </c>
      <c r="T348" s="84">
        <v>0.71309999999999996</v>
      </c>
      <c r="U348" s="84">
        <v>0.49619999999999997</v>
      </c>
      <c r="V348" s="84">
        <v>3.78E-2</v>
      </c>
      <c r="W348" s="84">
        <v>0.1363</v>
      </c>
    </row>
    <row r="349" spans="1:23">
      <c r="A349" s="82" t="s">
        <v>406</v>
      </c>
      <c r="B349" s="84">
        <v>2.7000000000000001E-3</v>
      </c>
      <c r="C349" s="84">
        <v>0</v>
      </c>
      <c r="D349" s="84">
        <v>5.6300000000000003E-2</v>
      </c>
      <c r="E349" s="84">
        <v>0.6845</v>
      </c>
      <c r="F349" s="44"/>
      <c r="G349" s="82" t="s">
        <v>406</v>
      </c>
      <c r="H349" s="84">
        <v>0.22559999999999999</v>
      </c>
      <c r="I349" s="84">
        <v>0.25769999999999998</v>
      </c>
      <c r="J349" s="84">
        <v>0.40770000000000001</v>
      </c>
      <c r="K349" s="84">
        <v>0.77439999999999998</v>
      </c>
      <c r="L349" s="44"/>
      <c r="M349" s="82" t="s">
        <v>406</v>
      </c>
      <c r="N349" s="84">
        <v>0.66969999999999996</v>
      </c>
      <c r="O349" s="84">
        <v>0.54979999999999996</v>
      </c>
      <c r="P349" s="84">
        <v>0.12470000000000001</v>
      </c>
      <c r="Q349" s="84">
        <v>0.1048</v>
      </c>
      <c r="R349" s="44"/>
      <c r="S349" s="82" t="s">
        <v>406</v>
      </c>
      <c r="T349" s="84">
        <v>0.71340000000000003</v>
      </c>
      <c r="U349" s="84">
        <v>0.49199999999999999</v>
      </c>
      <c r="V349" s="84">
        <v>1.66E-2</v>
      </c>
      <c r="W349" s="84">
        <v>0.25269999999999998</v>
      </c>
    </row>
    <row r="350" spans="1:23">
      <c r="A350" s="82" t="s">
        <v>407</v>
      </c>
      <c r="B350" s="84">
        <v>0</v>
      </c>
      <c r="C350" s="84">
        <v>4.2700000000000002E-2</v>
      </c>
      <c r="D350" s="84">
        <v>0.13059999999999999</v>
      </c>
      <c r="E350" s="84">
        <v>0.51029999999999998</v>
      </c>
      <c r="F350" s="44"/>
      <c r="G350" s="82" t="s">
        <v>407</v>
      </c>
      <c r="H350" s="84">
        <v>0.13589999999999999</v>
      </c>
      <c r="I350" s="84">
        <v>0.2697</v>
      </c>
      <c r="J350" s="84">
        <v>0.40720000000000001</v>
      </c>
      <c r="K350" s="84">
        <v>0.63700000000000001</v>
      </c>
      <c r="L350" s="44"/>
      <c r="M350" s="82" t="s">
        <v>407</v>
      </c>
      <c r="N350" s="84">
        <v>0.7389</v>
      </c>
      <c r="O350" s="84">
        <v>0.64070000000000005</v>
      </c>
      <c r="P350" s="84">
        <v>0.13489999999999999</v>
      </c>
      <c r="Q350" s="84">
        <v>0.14449999999999999</v>
      </c>
      <c r="R350" s="44"/>
      <c r="S350" s="82" t="s">
        <v>407</v>
      </c>
      <c r="T350" s="84">
        <v>0.74909999999999999</v>
      </c>
      <c r="U350" s="84">
        <v>0.54379999999999995</v>
      </c>
      <c r="V350" s="84">
        <v>3.2199999999999999E-2</v>
      </c>
      <c r="W350" s="84">
        <v>0.36770000000000003</v>
      </c>
    </row>
    <row r="351" spans="1:23">
      <c r="A351" s="82" t="s">
        <v>408</v>
      </c>
      <c r="B351" s="84">
        <v>0</v>
      </c>
      <c r="C351" s="84">
        <v>0</v>
      </c>
      <c r="D351" s="84">
        <v>0.185</v>
      </c>
      <c r="E351" s="84">
        <v>0.3674</v>
      </c>
      <c r="F351" s="44"/>
      <c r="G351" s="82" t="s">
        <v>408</v>
      </c>
      <c r="H351" s="84">
        <v>8.8800000000000004E-2</v>
      </c>
      <c r="I351" s="84">
        <v>0.1588</v>
      </c>
      <c r="J351" s="84">
        <v>0.53339999999999999</v>
      </c>
      <c r="K351" s="84">
        <v>0.51019999999999999</v>
      </c>
      <c r="L351" s="44"/>
      <c r="M351" s="82" t="s">
        <v>408</v>
      </c>
      <c r="N351" s="84">
        <v>0.71889999999999998</v>
      </c>
      <c r="O351" s="84">
        <v>0.64429999999999998</v>
      </c>
      <c r="P351" s="84">
        <v>0.1404</v>
      </c>
      <c r="Q351" s="84">
        <v>0.1061</v>
      </c>
      <c r="R351" s="44"/>
      <c r="S351" s="82" t="s">
        <v>408</v>
      </c>
      <c r="T351" s="84">
        <v>0.6825</v>
      </c>
      <c r="U351" s="84">
        <v>0.50580000000000003</v>
      </c>
      <c r="V351" s="84">
        <v>7.0099999999999996E-2</v>
      </c>
      <c r="W351" s="84">
        <v>0.26800000000000002</v>
      </c>
    </row>
    <row r="352" spans="1:23">
      <c r="A352" s="82" t="s">
        <v>409</v>
      </c>
      <c r="B352" s="84">
        <v>0</v>
      </c>
      <c r="C352" s="84">
        <v>0</v>
      </c>
      <c r="D352" s="84">
        <v>1.4E-2</v>
      </c>
      <c r="E352" s="84">
        <v>0.44750000000000001</v>
      </c>
      <c r="F352" s="44"/>
      <c r="G352" s="82" t="s">
        <v>409</v>
      </c>
      <c r="H352" s="84">
        <v>8.5199999999999998E-2</v>
      </c>
      <c r="I352" s="84">
        <v>2.46E-2</v>
      </c>
      <c r="J352" s="84">
        <v>0.3553</v>
      </c>
      <c r="K352" s="84">
        <v>0.67910000000000004</v>
      </c>
      <c r="L352" s="44"/>
      <c r="M352" s="82" t="s">
        <v>409</v>
      </c>
      <c r="N352" s="84">
        <v>0.67910000000000004</v>
      </c>
      <c r="O352" s="84">
        <v>0.55030000000000001</v>
      </c>
      <c r="P352" s="84">
        <v>0.19239999999999999</v>
      </c>
      <c r="Q352" s="84">
        <v>0.1113</v>
      </c>
      <c r="R352" s="44"/>
      <c r="S352" s="82" t="s">
        <v>409</v>
      </c>
      <c r="T352" s="84">
        <v>0.58889999999999998</v>
      </c>
      <c r="U352" s="84">
        <v>0.50749999999999995</v>
      </c>
      <c r="V352" s="84">
        <v>0.13389999999999999</v>
      </c>
      <c r="W352" s="84">
        <v>0.20649999999999999</v>
      </c>
    </row>
    <row r="353" spans="1:25">
      <c r="A353" s="82" t="s">
        <v>410</v>
      </c>
      <c r="B353" s="84">
        <v>0</v>
      </c>
      <c r="C353" s="84">
        <v>0</v>
      </c>
      <c r="D353" s="84">
        <v>0</v>
      </c>
      <c r="E353" s="84">
        <v>0</v>
      </c>
      <c r="F353" s="44"/>
      <c r="G353" s="82" t="s">
        <v>410</v>
      </c>
      <c r="H353" s="84">
        <v>1.0200000000000001E-2</v>
      </c>
      <c r="I353" s="84">
        <v>0</v>
      </c>
      <c r="J353" s="84">
        <v>2.1700000000000001E-2</v>
      </c>
      <c r="K353" s="84">
        <v>0.29349999999999998</v>
      </c>
      <c r="L353" s="44"/>
      <c r="M353" s="82" t="s">
        <v>410</v>
      </c>
      <c r="N353" s="84">
        <v>0.74609999999999999</v>
      </c>
      <c r="O353" s="84">
        <v>0.50849999999999995</v>
      </c>
      <c r="P353" s="84">
        <v>0.21690000000000001</v>
      </c>
      <c r="Q353" s="84">
        <v>0.13100000000000001</v>
      </c>
      <c r="R353" s="44"/>
      <c r="S353" s="82" t="s">
        <v>410</v>
      </c>
      <c r="T353" s="84">
        <v>0.64500000000000002</v>
      </c>
      <c r="U353" s="84">
        <v>0.5494</v>
      </c>
      <c r="V353" s="84">
        <v>0.20960000000000001</v>
      </c>
      <c r="W353" s="84">
        <v>0.2109</v>
      </c>
    </row>
    <row r="354" spans="1:25">
      <c r="A354" s="82" t="s">
        <v>411</v>
      </c>
      <c r="B354" s="84">
        <v>0</v>
      </c>
      <c r="C354" s="84">
        <v>0</v>
      </c>
      <c r="D354" s="84">
        <v>0</v>
      </c>
      <c r="E354" s="84">
        <v>0</v>
      </c>
      <c r="F354" s="44"/>
      <c r="G354" s="82" t="s">
        <v>411</v>
      </c>
      <c r="H354" s="84">
        <v>0</v>
      </c>
      <c r="I354" s="84">
        <v>0</v>
      </c>
      <c r="J354" s="84">
        <v>0</v>
      </c>
      <c r="K354" s="84">
        <v>8.5000000000000006E-3</v>
      </c>
      <c r="L354" s="44"/>
      <c r="M354" s="82" t="s">
        <v>411</v>
      </c>
      <c r="N354" s="84">
        <v>0.78600000000000003</v>
      </c>
      <c r="O354" s="84">
        <v>0.61109999999999998</v>
      </c>
      <c r="P354" s="84">
        <v>0.21390000000000001</v>
      </c>
      <c r="Q354" s="84">
        <v>0.1802</v>
      </c>
      <c r="R354" s="44"/>
      <c r="S354" s="82" t="s">
        <v>411</v>
      </c>
      <c r="T354" s="84">
        <v>0.68030000000000002</v>
      </c>
      <c r="U354" s="84">
        <v>0.63749999999999996</v>
      </c>
      <c r="V354" s="84">
        <v>0.21809999999999999</v>
      </c>
      <c r="W354" s="84">
        <v>0.26979999999999998</v>
      </c>
    </row>
    <row r="355" spans="1:25">
      <c r="A355" s="82" t="s">
        <v>412</v>
      </c>
      <c r="B355" s="84">
        <v>0</v>
      </c>
      <c r="C355" s="84">
        <v>0</v>
      </c>
      <c r="D355" s="84">
        <v>0</v>
      </c>
      <c r="E355" s="84">
        <v>0</v>
      </c>
      <c r="F355" s="44"/>
      <c r="G355" s="82" t="s">
        <v>412</v>
      </c>
      <c r="H355" s="84">
        <v>0</v>
      </c>
      <c r="I355" s="84">
        <v>0</v>
      </c>
      <c r="J355" s="84">
        <v>0</v>
      </c>
      <c r="K355" s="84">
        <v>0</v>
      </c>
      <c r="L355" s="44"/>
      <c r="M355" s="82" t="s">
        <v>412</v>
      </c>
      <c r="N355" s="84">
        <v>0.80649999999999999</v>
      </c>
      <c r="O355" s="84">
        <v>0.60029999999999994</v>
      </c>
      <c r="P355" s="84">
        <v>0.1948</v>
      </c>
      <c r="Q355" s="84">
        <v>0.23699999999999999</v>
      </c>
      <c r="R355" s="44"/>
      <c r="S355" s="82" t="s">
        <v>412</v>
      </c>
      <c r="T355" s="84">
        <v>0.77070000000000005</v>
      </c>
      <c r="U355" s="84">
        <v>0.53169999999999995</v>
      </c>
      <c r="V355" s="84">
        <v>0.26469999999999999</v>
      </c>
      <c r="W355" s="84">
        <v>0.30690000000000001</v>
      </c>
    </row>
    <row r="356" spans="1:25">
      <c r="A356" s="82" t="s">
        <v>413</v>
      </c>
      <c r="B356" s="84">
        <v>0</v>
      </c>
      <c r="C356" s="84">
        <v>0</v>
      </c>
      <c r="D356" s="84">
        <v>0</v>
      </c>
      <c r="E356" s="84">
        <v>0</v>
      </c>
      <c r="F356" s="44"/>
      <c r="G356" s="82" t="s">
        <v>413</v>
      </c>
      <c r="H356" s="84">
        <v>0</v>
      </c>
      <c r="I356" s="84">
        <v>0</v>
      </c>
      <c r="J356" s="84">
        <v>0</v>
      </c>
      <c r="K356" s="84">
        <v>0</v>
      </c>
      <c r="L356" s="44"/>
      <c r="M356" s="82" t="s">
        <v>413</v>
      </c>
      <c r="N356" s="84">
        <v>0.79990000000000006</v>
      </c>
      <c r="O356" s="84">
        <v>0.55510000000000004</v>
      </c>
      <c r="P356" s="84">
        <v>0.1981</v>
      </c>
      <c r="Q356" s="84">
        <v>0.2848</v>
      </c>
      <c r="R356" s="44"/>
      <c r="S356" s="82" t="s">
        <v>413</v>
      </c>
      <c r="T356" s="84">
        <v>0.81569999999999998</v>
      </c>
      <c r="U356" s="84">
        <v>0.4345</v>
      </c>
      <c r="V356" s="84">
        <v>0.31919999999999998</v>
      </c>
      <c r="W356" s="84">
        <v>0.3301</v>
      </c>
    </row>
    <row r="357" spans="1:25">
      <c r="A357" s="82" t="s">
        <v>414</v>
      </c>
      <c r="B357" s="84">
        <v>0</v>
      </c>
      <c r="C357" s="84">
        <v>0</v>
      </c>
      <c r="D357" s="84">
        <v>0</v>
      </c>
      <c r="E357" s="84">
        <v>0</v>
      </c>
      <c r="F357" s="44"/>
      <c r="G357" s="82" t="s">
        <v>414</v>
      </c>
      <c r="H357" s="84">
        <v>0</v>
      </c>
      <c r="I357" s="84">
        <v>0</v>
      </c>
      <c r="J357" s="84">
        <v>0</v>
      </c>
      <c r="K357" s="84">
        <v>0</v>
      </c>
      <c r="L357" s="44"/>
      <c r="M357" s="82" t="s">
        <v>414</v>
      </c>
      <c r="N357" s="84">
        <v>0.69289999999999996</v>
      </c>
      <c r="O357" s="84">
        <v>0.60089999999999999</v>
      </c>
      <c r="P357" s="84">
        <v>0.19650000000000001</v>
      </c>
      <c r="Q357" s="84">
        <v>0.20330000000000001</v>
      </c>
      <c r="R357" s="44"/>
      <c r="S357" s="82" t="s">
        <v>414</v>
      </c>
      <c r="T357" s="84">
        <v>0.70189999999999997</v>
      </c>
      <c r="U357" s="84">
        <v>0.40649999999999997</v>
      </c>
      <c r="V357" s="84">
        <v>0.30309999999999998</v>
      </c>
      <c r="W357" s="84">
        <v>0.19209999999999999</v>
      </c>
    </row>
    <row r="358" spans="1:25">
      <c r="A358" s="82" t="s">
        <v>415</v>
      </c>
      <c r="B358" s="84">
        <v>0</v>
      </c>
      <c r="C358" s="84">
        <v>0</v>
      </c>
      <c r="D358" s="84">
        <v>0</v>
      </c>
      <c r="E358" s="84">
        <v>0</v>
      </c>
      <c r="F358" s="44"/>
      <c r="G358" s="82" t="s">
        <v>415</v>
      </c>
      <c r="H358" s="84">
        <v>0</v>
      </c>
      <c r="I358" s="84">
        <v>0</v>
      </c>
      <c r="J358" s="84">
        <v>0</v>
      </c>
      <c r="K358" s="84">
        <v>0</v>
      </c>
      <c r="L358" s="44"/>
      <c r="M358" s="82" t="s">
        <v>415</v>
      </c>
      <c r="N358" s="84">
        <v>0.67159999999999997</v>
      </c>
      <c r="O358" s="84">
        <v>0.56030000000000002</v>
      </c>
      <c r="P358" s="84">
        <v>0.15459999999999999</v>
      </c>
      <c r="Q358" s="84">
        <v>0.10979999999999999</v>
      </c>
      <c r="R358" s="44"/>
      <c r="S358" s="82" t="s">
        <v>415</v>
      </c>
      <c r="T358" s="84">
        <v>0.54810000000000003</v>
      </c>
      <c r="U358" s="84">
        <v>0.42399999999999999</v>
      </c>
      <c r="V358" s="84">
        <v>0.2213</v>
      </c>
      <c r="W358" s="84">
        <v>6.9400000000000003E-2</v>
      </c>
    </row>
    <row r="359" spans="1:25">
      <c r="A359" s="82" t="s">
        <v>416</v>
      </c>
      <c r="B359" s="84">
        <v>0</v>
      </c>
      <c r="C359" s="84">
        <v>0</v>
      </c>
      <c r="D359" s="84">
        <v>0</v>
      </c>
      <c r="E359" s="84">
        <v>0</v>
      </c>
      <c r="F359" s="44"/>
      <c r="G359" s="82" t="s">
        <v>416</v>
      </c>
      <c r="H359" s="84">
        <v>0</v>
      </c>
      <c r="I359" s="84">
        <v>0</v>
      </c>
      <c r="J359" s="84">
        <v>0</v>
      </c>
      <c r="K359" s="84">
        <v>0</v>
      </c>
      <c r="L359" s="44"/>
      <c r="M359" s="82" t="s">
        <v>416</v>
      </c>
      <c r="N359" s="84">
        <v>0.44180000000000003</v>
      </c>
      <c r="O359" s="84">
        <v>0.5171</v>
      </c>
      <c r="P359" s="84">
        <v>0.16789999999999999</v>
      </c>
      <c r="Q359" s="84">
        <v>0.1421</v>
      </c>
      <c r="R359" s="44"/>
      <c r="S359" s="82" t="s">
        <v>416</v>
      </c>
      <c r="T359" s="84">
        <v>0.41789999999999999</v>
      </c>
      <c r="U359" s="84">
        <v>0.42659999999999998</v>
      </c>
      <c r="V359" s="84">
        <v>0.20669999999999999</v>
      </c>
      <c r="W359" s="84">
        <v>0.15040000000000001</v>
      </c>
    </row>
    <row r="360" spans="1:25">
      <c r="A360" s="115" t="s">
        <v>417</v>
      </c>
      <c r="B360" s="84">
        <v>0</v>
      </c>
      <c r="C360" s="84">
        <v>0</v>
      </c>
      <c r="D360" s="84">
        <v>0</v>
      </c>
      <c r="E360" s="84">
        <v>0</v>
      </c>
      <c r="F360" s="44"/>
      <c r="G360" s="115" t="s">
        <v>417</v>
      </c>
      <c r="H360" s="84">
        <v>0</v>
      </c>
      <c r="I360" s="84">
        <v>0</v>
      </c>
      <c r="J360" s="84">
        <v>0</v>
      </c>
      <c r="K360" s="84">
        <v>0</v>
      </c>
      <c r="L360" s="44"/>
      <c r="M360" s="115" t="s">
        <v>417</v>
      </c>
      <c r="N360" s="84">
        <v>6.1699999999999998E-2</v>
      </c>
      <c r="O360" s="84">
        <v>0.40589999999999998</v>
      </c>
      <c r="P360" s="84">
        <v>0.57440000000000002</v>
      </c>
      <c r="Q360" s="84">
        <v>0.35260000000000002</v>
      </c>
      <c r="R360" s="44"/>
      <c r="S360" s="115" t="s">
        <v>417</v>
      </c>
      <c r="T360" s="84">
        <v>6.88E-2</v>
      </c>
      <c r="U360" s="84">
        <v>0.13469999999999999</v>
      </c>
      <c r="V360" s="84">
        <v>0.33090000000000003</v>
      </c>
      <c r="W360" s="84">
        <v>0.21279999999999999</v>
      </c>
    </row>
    <row r="361" spans="1:25">
      <c r="A361" s="82" t="s">
        <v>418</v>
      </c>
      <c r="B361" s="84">
        <v>0</v>
      </c>
      <c r="C361" s="84">
        <v>0</v>
      </c>
      <c r="D361" s="84">
        <v>0</v>
      </c>
      <c r="E361" s="84">
        <v>0</v>
      </c>
      <c r="F361" s="44"/>
      <c r="G361" s="82" t="s">
        <v>418</v>
      </c>
      <c r="H361" s="84">
        <v>0</v>
      </c>
      <c r="I361" s="84">
        <v>0</v>
      </c>
      <c r="J361" s="84">
        <v>0</v>
      </c>
      <c r="K361" s="84">
        <v>0</v>
      </c>
      <c r="L361" s="44"/>
      <c r="M361" s="82" t="s">
        <v>418</v>
      </c>
      <c r="N361" s="84">
        <v>8.2199999999999995E-2</v>
      </c>
      <c r="O361" s="84">
        <v>0.38250000000000001</v>
      </c>
      <c r="P361" s="84">
        <v>0.57679999999999998</v>
      </c>
      <c r="Q361" s="84">
        <v>0.34610000000000002</v>
      </c>
      <c r="R361" s="44"/>
      <c r="S361" s="82" t="s">
        <v>418</v>
      </c>
      <c r="T361" s="84">
        <v>0.12540000000000001</v>
      </c>
      <c r="U361" s="84">
        <v>0.12520000000000001</v>
      </c>
      <c r="V361" s="84">
        <v>0.32529999999999998</v>
      </c>
      <c r="W361" s="84">
        <v>0.19009999999999999</v>
      </c>
    </row>
    <row r="362" spans="1:25">
      <c r="A362" s="82" t="s">
        <v>419</v>
      </c>
      <c r="B362" s="84">
        <v>0</v>
      </c>
      <c r="C362" s="84">
        <v>0</v>
      </c>
      <c r="D362" s="84">
        <v>0</v>
      </c>
      <c r="E362" s="84">
        <v>0</v>
      </c>
      <c r="F362" s="44"/>
      <c r="G362" s="82" t="s">
        <v>419</v>
      </c>
      <c r="H362" s="84">
        <v>0</v>
      </c>
      <c r="I362" s="84">
        <v>0</v>
      </c>
      <c r="J362" s="84">
        <v>0</v>
      </c>
      <c r="K362" s="84">
        <v>0</v>
      </c>
      <c r="L362" s="44"/>
      <c r="M362" s="82" t="s">
        <v>419</v>
      </c>
      <c r="N362" s="84">
        <v>6.1600000000000002E-2</v>
      </c>
      <c r="O362" s="84">
        <v>0.3221</v>
      </c>
      <c r="P362" s="84">
        <v>0.55730000000000002</v>
      </c>
      <c r="Q362" s="84">
        <v>0.32479999999999998</v>
      </c>
      <c r="R362" s="44"/>
      <c r="S362" s="82" t="s">
        <v>419</v>
      </c>
      <c r="T362" s="84">
        <v>0.14380000000000001</v>
      </c>
      <c r="U362" s="84">
        <v>0.114</v>
      </c>
      <c r="V362" s="84">
        <v>0.33950000000000002</v>
      </c>
      <c r="W362" s="84">
        <v>0.13550000000000001</v>
      </c>
    </row>
    <row r="363" spans="1:25">
      <c r="A363" s="82" t="s">
        <v>420</v>
      </c>
      <c r="B363" s="84">
        <v>0</v>
      </c>
      <c r="C363" s="84">
        <v>0</v>
      </c>
      <c r="D363" s="84">
        <v>0</v>
      </c>
      <c r="E363" s="84">
        <v>0</v>
      </c>
      <c r="F363" s="44"/>
      <c r="G363" s="82" t="s">
        <v>420</v>
      </c>
      <c r="H363" s="84">
        <v>0</v>
      </c>
      <c r="I363" s="84">
        <v>0</v>
      </c>
      <c r="J363" s="84">
        <v>0</v>
      </c>
      <c r="K363" s="84">
        <v>0</v>
      </c>
      <c r="L363" s="44"/>
      <c r="M363" s="82" t="s">
        <v>420</v>
      </c>
      <c r="N363" s="84">
        <v>6.6799999999999998E-2</v>
      </c>
      <c r="O363" s="84">
        <v>0.31480000000000002</v>
      </c>
      <c r="P363" s="84">
        <v>0.50329999999999997</v>
      </c>
      <c r="Q363" s="84">
        <v>0.29380000000000001</v>
      </c>
      <c r="R363" s="44"/>
      <c r="S363" s="82" t="s">
        <v>420</v>
      </c>
      <c r="T363" s="84">
        <v>0.1404</v>
      </c>
      <c r="U363" s="84">
        <v>0.13880000000000001</v>
      </c>
      <c r="V363" s="84">
        <v>0.28749999999999998</v>
      </c>
      <c r="W363" s="84">
        <v>0.1166</v>
      </c>
    </row>
    <row r="364" spans="1:25">
      <c r="A364" s="82" t="s">
        <v>421</v>
      </c>
      <c r="B364" s="84">
        <v>0</v>
      </c>
      <c r="C364" s="84">
        <v>0</v>
      </c>
      <c r="D364" s="84">
        <v>0</v>
      </c>
      <c r="E364" s="84">
        <v>0</v>
      </c>
      <c r="F364" s="44"/>
      <c r="G364" s="82" t="s">
        <v>421</v>
      </c>
      <c r="H364" s="84">
        <v>0</v>
      </c>
      <c r="I364" s="84">
        <v>0</v>
      </c>
      <c r="J364" s="84">
        <v>0</v>
      </c>
      <c r="K364" s="84">
        <v>0</v>
      </c>
      <c r="L364" s="44"/>
      <c r="M364" s="82" t="s">
        <v>421</v>
      </c>
      <c r="N364" s="84">
        <v>5.8599999999999999E-2</v>
      </c>
      <c r="O364" s="84">
        <v>0.33810000000000001</v>
      </c>
      <c r="P364" s="84">
        <v>0.39550000000000002</v>
      </c>
      <c r="Q364" s="84">
        <v>0.2989</v>
      </c>
      <c r="R364" s="44"/>
      <c r="S364" s="82" t="s">
        <v>421</v>
      </c>
      <c r="T364" s="84">
        <v>0.15409999999999999</v>
      </c>
      <c r="U364" s="84">
        <v>0.107</v>
      </c>
      <c r="V364" s="84">
        <v>0.27479999999999999</v>
      </c>
      <c r="W364" s="84">
        <v>0.1105</v>
      </c>
    </row>
    <row r="365" spans="1:25">
      <c r="A365" s="82" t="s">
        <v>422</v>
      </c>
      <c r="B365" s="84">
        <v>0</v>
      </c>
      <c r="C365" s="84">
        <v>0</v>
      </c>
      <c r="D365" s="84">
        <v>0</v>
      </c>
      <c r="E365" s="84">
        <v>0</v>
      </c>
      <c r="F365" s="44"/>
      <c r="G365" s="82" t="s">
        <v>422</v>
      </c>
      <c r="H365" s="84">
        <v>0</v>
      </c>
      <c r="I365" s="84">
        <v>4.8999999999999998E-3</v>
      </c>
      <c r="J365" s="84">
        <v>3.1399999999999997E-2</v>
      </c>
      <c r="K365" s="84">
        <v>0</v>
      </c>
      <c r="L365" s="44"/>
      <c r="M365" s="82" t="s">
        <v>422</v>
      </c>
      <c r="N365" s="84">
        <v>7.2700000000000001E-2</v>
      </c>
      <c r="O365" s="84">
        <v>0.35560000000000003</v>
      </c>
      <c r="P365" s="84">
        <v>0.35220000000000001</v>
      </c>
      <c r="Q365" s="84">
        <v>0.28560000000000002</v>
      </c>
      <c r="R365" s="44"/>
      <c r="S365" s="82" t="s">
        <v>422</v>
      </c>
      <c r="T365" s="84">
        <v>0.18010000000000001</v>
      </c>
      <c r="U365" s="84">
        <v>0.1371</v>
      </c>
      <c r="V365" s="84">
        <v>0.26090000000000002</v>
      </c>
      <c r="W365" s="84">
        <v>0.1502</v>
      </c>
    </row>
    <row r="366" spans="1:25">
      <c r="A366" s="82" t="s">
        <v>423</v>
      </c>
      <c r="B366" s="84">
        <v>0</v>
      </c>
      <c r="C366" s="84">
        <v>0</v>
      </c>
      <c r="D366" s="84">
        <v>0</v>
      </c>
      <c r="E366" s="84">
        <v>0</v>
      </c>
      <c r="F366" s="44"/>
      <c r="G366" s="82" t="s">
        <v>423</v>
      </c>
      <c r="H366" s="84">
        <v>0</v>
      </c>
      <c r="I366" s="84">
        <v>0.18479999999999999</v>
      </c>
      <c r="J366" s="84">
        <v>0.25030000000000002</v>
      </c>
      <c r="K366" s="84">
        <v>0.13239999999999999</v>
      </c>
      <c r="L366" s="44"/>
      <c r="M366" s="82" t="s">
        <v>423</v>
      </c>
      <c r="N366" s="84">
        <v>0.11169999999999999</v>
      </c>
      <c r="O366" s="84">
        <v>0.30840000000000001</v>
      </c>
      <c r="P366" s="84">
        <v>0.2782</v>
      </c>
      <c r="Q366" s="84">
        <v>0.22289999999999999</v>
      </c>
      <c r="R366" s="44"/>
      <c r="S366" s="82" t="s">
        <v>423</v>
      </c>
      <c r="T366" s="84">
        <v>0.1666</v>
      </c>
      <c r="U366" s="84">
        <v>0.13120000000000001</v>
      </c>
      <c r="V366" s="84">
        <v>0.24560000000000001</v>
      </c>
      <c r="W366" s="84">
        <v>0.1406</v>
      </c>
      <c r="X366" s="44"/>
      <c r="Y366" s="44"/>
    </row>
    <row r="367" spans="1:25">
      <c r="A367" s="82" t="s">
        <v>424</v>
      </c>
      <c r="B367" s="84">
        <v>0</v>
      </c>
      <c r="C367" s="84">
        <v>0</v>
      </c>
      <c r="D367" s="84">
        <v>3.7999999999999999E-2</v>
      </c>
      <c r="E367" s="84">
        <v>0</v>
      </c>
      <c r="F367" s="44"/>
      <c r="G367" s="82" t="s">
        <v>424</v>
      </c>
      <c r="H367" s="84">
        <v>2.8E-3</v>
      </c>
      <c r="I367" s="84">
        <v>0.62539999999999996</v>
      </c>
      <c r="J367" s="84">
        <v>0.61960000000000004</v>
      </c>
      <c r="K367" s="84">
        <v>0.56440000000000001</v>
      </c>
      <c r="L367" s="44"/>
      <c r="M367" s="82" t="s">
        <v>424</v>
      </c>
      <c r="N367" s="84">
        <v>0.16370000000000001</v>
      </c>
      <c r="O367" s="84">
        <v>0.2482</v>
      </c>
      <c r="P367" s="84">
        <v>0.28710000000000002</v>
      </c>
      <c r="Q367" s="84">
        <v>0.23499999999999999</v>
      </c>
      <c r="R367" s="44"/>
      <c r="S367" s="82" t="s">
        <v>424</v>
      </c>
      <c r="T367" s="84">
        <v>0.16370000000000001</v>
      </c>
      <c r="U367" s="84">
        <v>0.22070000000000001</v>
      </c>
      <c r="V367" s="84">
        <v>0.28129999999999999</v>
      </c>
      <c r="W367" s="84">
        <v>0.19020000000000001</v>
      </c>
      <c r="X367" s="44"/>
      <c r="Y367" s="44"/>
    </row>
    <row r="368" spans="1:25">
      <c r="A368" s="82" t="s">
        <v>425</v>
      </c>
      <c r="B368" s="84">
        <v>0</v>
      </c>
      <c r="C368" s="84">
        <v>0.35670000000000002</v>
      </c>
      <c r="D368" s="84">
        <v>0.31169999999999998</v>
      </c>
      <c r="E368" s="84">
        <v>0.33879999999999999</v>
      </c>
      <c r="F368" s="44"/>
      <c r="G368" s="82" t="s">
        <v>425</v>
      </c>
      <c r="H368" s="84">
        <v>0.1123</v>
      </c>
      <c r="I368" s="84">
        <v>0.80400000000000005</v>
      </c>
      <c r="J368" s="84">
        <v>0.66990000000000005</v>
      </c>
      <c r="K368" s="84">
        <v>0.85329999999999995</v>
      </c>
      <c r="L368" s="44"/>
      <c r="M368" s="82" t="s">
        <v>425</v>
      </c>
      <c r="N368" s="84">
        <v>0.26939999999999997</v>
      </c>
      <c r="O368" s="84">
        <v>0.221</v>
      </c>
      <c r="P368" s="84">
        <v>0.34389999999999998</v>
      </c>
      <c r="Q368" s="84">
        <v>0.22739999999999999</v>
      </c>
      <c r="R368" s="44"/>
      <c r="S368" s="82" t="s">
        <v>425</v>
      </c>
      <c r="T368" s="84">
        <v>0.14499999999999999</v>
      </c>
      <c r="U368" s="84">
        <v>0.34279999999999999</v>
      </c>
      <c r="V368" s="84">
        <v>0.32900000000000001</v>
      </c>
      <c r="W368" s="84">
        <v>0.25819999999999999</v>
      </c>
      <c r="X368" s="44"/>
      <c r="Y368" s="44"/>
    </row>
    <row r="369" spans="1:25">
      <c r="A369" s="82" t="s">
        <v>426</v>
      </c>
      <c r="B369" s="84">
        <v>0</v>
      </c>
      <c r="C369" s="84">
        <v>0.74180000000000001</v>
      </c>
      <c r="D369" s="84">
        <v>0.37930000000000003</v>
      </c>
      <c r="E369" s="84">
        <v>0.88</v>
      </c>
      <c r="F369" s="44"/>
      <c r="G369" s="82" t="s">
        <v>426</v>
      </c>
      <c r="H369" s="84">
        <v>9.7299999999999998E-2</v>
      </c>
      <c r="I369" s="84">
        <v>0.82210000000000005</v>
      </c>
      <c r="J369" s="84">
        <v>0.63980000000000004</v>
      </c>
      <c r="K369" s="84">
        <v>0.90510000000000002</v>
      </c>
      <c r="L369" s="44"/>
      <c r="M369" s="82" t="s">
        <v>426</v>
      </c>
      <c r="N369" s="84">
        <v>0.1943</v>
      </c>
      <c r="O369" s="84">
        <v>0.2437</v>
      </c>
      <c r="P369" s="84">
        <v>0.4093</v>
      </c>
      <c r="Q369" s="84">
        <v>0.16370000000000001</v>
      </c>
      <c r="R369" s="44"/>
      <c r="S369" s="82" t="s">
        <v>426</v>
      </c>
      <c r="T369" s="84">
        <v>0.15570000000000001</v>
      </c>
      <c r="U369" s="84">
        <v>0.54279999999999995</v>
      </c>
      <c r="V369" s="84">
        <v>0.39900000000000002</v>
      </c>
      <c r="W369" s="84">
        <v>0.17610000000000001</v>
      </c>
      <c r="X369" s="44"/>
      <c r="Y369" s="44"/>
    </row>
    <row r="370" spans="1:25">
      <c r="A370" s="82" t="s">
        <v>427</v>
      </c>
      <c r="B370" s="84">
        <v>0</v>
      </c>
      <c r="C370" s="84">
        <v>0.89500000000000002</v>
      </c>
      <c r="D370" s="84">
        <v>0.4415</v>
      </c>
      <c r="E370" s="84">
        <v>0.87670000000000003</v>
      </c>
      <c r="F370" s="44"/>
      <c r="G370" s="82" t="s">
        <v>427</v>
      </c>
      <c r="H370" s="84">
        <v>0.1419</v>
      </c>
      <c r="I370" s="84">
        <v>0.87009999999999998</v>
      </c>
      <c r="J370" s="84">
        <v>0.81179999999999997</v>
      </c>
      <c r="K370" s="84">
        <v>0.88490000000000002</v>
      </c>
      <c r="L370" s="44"/>
      <c r="M370" s="82" t="s">
        <v>427</v>
      </c>
      <c r="N370" s="84">
        <v>7.4099999999999999E-2</v>
      </c>
      <c r="O370" s="84">
        <v>0.2898</v>
      </c>
      <c r="P370" s="84">
        <v>0.3327</v>
      </c>
      <c r="Q370" s="84">
        <v>0.1303</v>
      </c>
      <c r="R370" s="44"/>
      <c r="S370" s="82" t="s">
        <v>427</v>
      </c>
      <c r="T370" s="84">
        <v>0.1061</v>
      </c>
      <c r="U370" s="84">
        <v>0.55010000000000003</v>
      </c>
      <c r="V370" s="84">
        <v>0.40679999999999999</v>
      </c>
      <c r="W370" s="84">
        <v>0.1217</v>
      </c>
      <c r="X370" s="44"/>
      <c r="Y370" s="44"/>
    </row>
    <row r="371" spans="1:25">
      <c r="A371" s="82" t="s">
        <v>428</v>
      </c>
      <c r="B371" s="84">
        <v>0</v>
      </c>
      <c r="C371" s="84">
        <v>0.84160000000000001</v>
      </c>
      <c r="D371" s="84">
        <v>0.66879999999999995</v>
      </c>
      <c r="E371" s="84">
        <v>0.87339999999999995</v>
      </c>
      <c r="F371" s="44"/>
      <c r="G371" s="82" t="s">
        <v>428</v>
      </c>
      <c r="H371" s="84">
        <v>0.17119999999999999</v>
      </c>
      <c r="I371" s="84">
        <v>0.84799999999999998</v>
      </c>
      <c r="J371" s="84">
        <v>0.88890000000000002</v>
      </c>
      <c r="K371" s="84">
        <v>0.86050000000000004</v>
      </c>
      <c r="L371" s="44"/>
      <c r="M371" s="82" t="s">
        <v>428</v>
      </c>
      <c r="N371" s="84">
        <v>4.9099999999999998E-2</v>
      </c>
      <c r="O371" s="84">
        <v>0.2621</v>
      </c>
      <c r="P371" s="84">
        <v>0.44579999999999997</v>
      </c>
      <c r="Q371" s="84">
        <v>0.15090000000000001</v>
      </c>
      <c r="R371" s="44"/>
      <c r="S371" s="82" t="s">
        <v>428</v>
      </c>
      <c r="T371" s="84">
        <v>7.8E-2</v>
      </c>
      <c r="U371" s="84">
        <v>0.5262</v>
      </c>
      <c r="V371" s="84">
        <v>0.52090000000000003</v>
      </c>
      <c r="W371" s="84">
        <v>0.1328</v>
      </c>
      <c r="X371" s="44"/>
      <c r="Y371" s="44"/>
    </row>
    <row r="372" spans="1:25">
      <c r="A372" s="82" t="s">
        <v>429</v>
      </c>
      <c r="B372" s="84">
        <v>0</v>
      </c>
      <c r="C372" s="84">
        <v>0.94089999999999996</v>
      </c>
      <c r="D372" s="84">
        <v>0.4622</v>
      </c>
      <c r="E372" s="84">
        <v>0.87519999999999998</v>
      </c>
      <c r="F372" s="44"/>
      <c r="G372" s="82" t="s">
        <v>429</v>
      </c>
      <c r="H372" s="84">
        <v>0.23880000000000001</v>
      </c>
      <c r="I372" s="84">
        <v>0.87439999999999996</v>
      </c>
      <c r="J372" s="84">
        <v>0.72519999999999996</v>
      </c>
      <c r="K372" s="84">
        <v>0.8488</v>
      </c>
      <c r="L372" s="44"/>
      <c r="M372" s="82" t="s">
        <v>429</v>
      </c>
      <c r="N372" s="84">
        <v>5.2200000000000003E-2</v>
      </c>
      <c r="O372" s="84">
        <v>0.29349999999999998</v>
      </c>
      <c r="P372" s="84">
        <v>0.46510000000000001</v>
      </c>
      <c r="Q372" s="84">
        <v>0.1439</v>
      </c>
      <c r="R372" s="44"/>
      <c r="S372" s="82" t="s">
        <v>429</v>
      </c>
      <c r="T372" s="84">
        <v>8.1799999999999998E-2</v>
      </c>
      <c r="U372" s="84">
        <v>0.55689999999999995</v>
      </c>
      <c r="V372" s="84">
        <v>0.53159999999999996</v>
      </c>
      <c r="W372" s="84">
        <v>0.18820000000000001</v>
      </c>
      <c r="X372" s="44"/>
      <c r="Y372" s="44"/>
    </row>
    <row r="373" spans="1:25">
      <c r="A373" s="82" t="s">
        <v>430</v>
      </c>
      <c r="B373" s="84">
        <v>0</v>
      </c>
      <c r="C373" s="84">
        <v>0.96789999999999998</v>
      </c>
      <c r="D373" s="84">
        <v>0.74550000000000005</v>
      </c>
      <c r="E373" s="84">
        <v>0.88470000000000004</v>
      </c>
      <c r="F373" s="44"/>
      <c r="G373" s="82" t="s">
        <v>430</v>
      </c>
      <c r="H373" s="84">
        <v>0.18429999999999999</v>
      </c>
      <c r="I373" s="84">
        <v>0.89070000000000005</v>
      </c>
      <c r="J373" s="84">
        <v>0.93479999999999996</v>
      </c>
      <c r="K373" s="84">
        <v>0.85909999999999997</v>
      </c>
      <c r="L373" s="44"/>
      <c r="M373" s="82" t="s">
        <v>430</v>
      </c>
      <c r="N373" s="84">
        <v>3.8100000000000002E-2</v>
      </c>
      <c r="O373" s="84">
        <v>0.22889999999999999</v>
      </c>
      <c r="P373" s="84">
        <v>0.49869999999999998</v>
      </c>
      <c r="Q373" s="84">
        <v>0.18820000000000001</v>
      </c>
      <c r="R373" s="44"/>
      <c r="S373" s="82" t="s">
        <v>430</v>
      </c>
      <c r="T373" s="84">
        <v>7.8700000000000006E-2</v>
      </c>
      <c r="U373" s="84">
        <v>0.54469999999999996</v>
      </c>
      <c r="V373" s="84">
        <v>0.65810000000000002</v>
      </c>
      <c r="W373" s="84">
        <v>0.25879999999999997</v>
      </c>
      <c r="X373" s="44"/>
      <c r="Y373" s="44"/>
    </row>
    <row r="374" spans="1:25">
      <c r="A374" s="82" t="s">
        <v>431</v>
      </c>
      <c r="B374" s="84">
        <v>0</v>
      </c>
      <c r="C374" s="84">
        <v>0.82899999999999996</v>
      </c>
      <c r="D374" s="84">
        <v>0.6502</v>
      </c>
      <c r="E374" s="84">
        <v>0.8972</v>
      </c>
      <c r="F374" s="44"/>
      <c r="G374" s="82" t="s">
        <v>431</v>
      </c>
      <c r="H374" s="84">
        <v>0.30270000000000002</v>
      </c>
      <c r="I374" s="84">
        <v>0.86060000000000003</v>
      </c>
      <c r="J374" s="84">
        <v>0.84399999999999997</v>
      </c>
      <c r="K374" s="84">
        <v>0.87709999999999999</v>
      </c>
      <c r="L374" s="44"/>
      <c r="M374" s="82" t="s">
        <v>431</v>
      </c>
      <c r="N374" s="84">
        <v>4.8099999999999997E-2</v>
      </c>
      <c r="O374" s="84">
        <v>0.2122</v>
      </c>
      <c r="P374" s="84">
        <v>0.64500000000000002</v>
      </c>
      <c r="Q374" s="84">
        <v>0.2203</v>
      </c>
      <c r="R374" s="44"/>
      <c r="S374" s="82" t="s">
        <v>431</v>
      </c>
      <c r="T374" s="84">
        <v>0.14649999999999999</v>
      </c>
      <c r="U374" s="84">
        <v>0.50349999999999995</v>
      </c>
      <c r="V374" s="84">
        <v>0.77380000000000004</v>
      </c>
      <c r="W374" s="84">
        <v>0.2979</v>
      </c>
      <c r="X374" s="44"/>
      <c r="Y374" s="44"/>
    </row>
    <row r="375" spans="1:25">
      <c r="A375" s="82" t="s">
        <v>432</v>
      </c>
      <c r="B375" s="84">
        <v>7.46E-2</v>
      </c>
      <c r="C375" s="84">
        <v>0.59840000000000004</v>
      </c>
      <c r="D375" s="84">
        <v>0.748</v>
      </c>
      <c r="E375" s="84">
        <v>0.8579</v>
      </c>
      <c r="F375" s="44"/>
      <c r="G375" s="82" t="s">
        <v>432</v>
      </c>
      <c r="H375" s="84">
        <v>0.29909999999999998</v>
      </c>
      <c r="I375" s="84">
        <v>0.66549999999999998</v>
      </c>
      <c r="J375" s="84">
        <v>0.87509999999999999</v>
      </c>
      <c r="K375" s="84">
        <v>0.82820000000000005</v>
      </c>
      <c r="L375" s="44"/>
      <c r="M375" s="82" t="s">
        <v>432</v>
      </c>
      <c r="N375" s="84">
        <v>8.2299999999999998E-2</v>
      </c>
      <c r="O375" s="84">
        <v>0.2268</v>
      </c>
      <c r="P375" s="84">
        <v>0.70220000000000005</v>
      </c>
      <c r="Q375" s="84">
        <v>0.22270000000000001</v>
      </c>
      <c r="R375" s="44"/>
      <c r="S375" s="82" t="s">
        <v>432</v>
      </c>
      <c r="T375" s="84">
        <v>0.24679999999999999</v>
      </c>
      <c r="U375" s="84">
        <v>0.49769999999999998</v>
      </c>
      <c r="V375" s="84">
        <v>0.8448</v>
      </c>
      <c r="W375" s="84">
        <v>0.40810000000000002</v>
      </c>
      <c r="X375" s="44"/>
      <c r="Y375" s="44"/>
    </row>
    <row r="376" spans="1:25">
      <c r="A376" s="82" t="s">
        <v>433</v>
      </c>
      <c r="B376" s="84">
        <v>0.1333</v>
      </c>
      <c r="C376" s="84">
        <v>0.52029999999999998</v>
      </c>
      <c r="D376" s="84">
        <v>0.74509999999999998</v>
      </c>
      <c r="E376" s="84">
        <v>0.6946</v>
      </c>
      <c r="F376" s="44"/>
      <c r="G376" s="82" t="s">
        <v>433</v>
      </c>
      <c r="H376" s="84">
        <v>0.2152</v>
      </c>
      <c r="I376" s="84">
        <v>0.60509999999999997</v>
      </c>
      <c r="J376" s="84">
        <v>0.82279999999999998</v>
      </c>
      <c r="K376" s="84">
        <v>0.69259999999999999</v>
      </c>
      <c r="L376" s="44"/>
      <c r="M376" s="82" t="s">
        <v>433</v>
      </c>
      <c r="N376" s="84">
        <v>9.1600000000000001E-2</v>
      </c>
      <c r="O376" s="84">
        <v>0.1482</v>
      </c>
      <c r="P376" s="84">
        <v>0.69359999999999999</v>
      </c>
      <c r="Q376" s="84">
        <v>0.2248</v>
      </c>
      <c r="R376" s="44"/>
      <c r="S376" s="82" t="s">
        <v>433</v>
      </c>
      <c r="T376" s="84">
        <v>0.26200000000000001</v>
      </c>
      <c r="U376" s="84">
        <v>0.47039999999999998</v>
      </c>
      <c r="V376" s="84">
        <v>0.82779999999999998</v>
      </c>
      <c r="W376" s="84">
        <v>0.4128</v>
      </c>
      <c r="X376" s="44"/>
      <c r="Y376" s="44"/>
    </row>
    <row r="377" spans="1:25">
      <c r="A377" s="82" t="s">
        <v>434</v>
      </c>
      <c r="B377" s="84">
        <v>0</v>
      </c>
      <c r="C377" s="84">
        <v>0.44569999999999999</v>
      </c>
      <c r="D377" s="84">
        <v>0.48070000000000002</v>
      </c>
      <c r="E377" s="84">
        <v>0</v>
      </c>
      <c r="F377" s="44"/>
      <c r="G377" s="82" t="s">
        <v>434</v>
      </c>
      <c r="H377" s="84">
        <v>6.9599999999999995E-2</v>
      </c>
      <c r="I377" s="84">
        <v>0.53180000000000005</v>
      </c>
      <c r="J377" s="84">
        <v>0.59489999999999998</v>
      </c>
      <c r="K377" s="84">
        <v>0.24890000000000001</v>
      </c>
      <c r="L377" s="44"/>
      <c r="M377" s="82" t="s">
        <v>434</v>
      </c>
      <c r="N377" s="84">
        <v>7.3599999999999999E-2</v>
      </c>
      <c r="O377" s="84">
        <v>0.21479999999999999</v>
      </c>
      <c r="P377" s="84">
        <v>0.73270000000000002</v>
      </c>
      <c r="Q377" s="84">
        <v>0.22589999999999999</v>
      </c>
      <c r="R377" s="44"/>
      <c r="S377" s="82" t="s">
        <v>434</v>
      </c>
      <c r="T377" s="84">
        <v>0.2419</v>
      </c>
      <c r="U377" s="84">
        <v>0.59730000000000005</v>
      </c>
      <c r="V377" s="84">
        <v>0.81299999999999994</v>
      </c>
      <c r="W377" s="84">
        <v>0.34560000000000002</v>
      </c>
      <c r="X377" s="44"/>
      <c r="Y377" s="44"/>
    </row>
    <row r="378" spans="1:25">
      <c r="A378" s="82" t="s">
        <v>435</v>
      </c>
      <c r="B378" s="84">
        <v>0</v>
      </c>
      <c r="C378" s="84">
        <v>0</v>
      </c>
      <c r="D378" s="84">
        <v>0</v>
      </c>
      <c r="E378" s="84">
        <v>0</v>
      </c>
      <c r="F378" s="44"/>
      <c r="G378" s="82" t="s">
        <v>435</v>
      </c>
      <c r="H378" s="84">
        <v>0</v>
      </c>
      <c r="I378" s="84">
        <v>0.184</v>
      </c>
      <c r="J378" s="84">
        <v>0.20030000000000001</v>
      </c>
      <c r="K378" s="84">
        <v>2.0000000000000001E-4</v>
      </c>
      <c r="L378" s="44"/>
      <c r="M378" s="82" t="s">
        <v>435</v>
      </c>
      <c r="N378" s="84">
        <v>0.1033</v>
      </c>
      <c r="O378" s="84">
        <v>0.32440000000000002</v>
      </c>
      <c r="P378" s="84">
        <v>0.78149999999999997</v>
      </c>
      <c r="Q378" s="84">
        <v>0.2127</v>
      </c>
      <c r="R378" s="44"/>
      <c r="S378" s="82" t="s">
        <v>435</v>
      </c>
      <c r="T378" s="84">
        <v>0.24010000000000001</v>
      </c>
      <c r="U378" s="84">
        <v>0.72650000000000003</v>
      </c>
      <c r="V378" s="84">
        <v>0.76160000000000005</v>
      </c>
      <c r="W378" s="84">
        <v>0.29499999999999998</v>
      </c>
      <c r="X378" s="44"/>
      <c r="Y378" s="44"/>
    </row>
    <row r="379" spans="1:25">
      <c r="A379" s="82" t="s">
        <v>436</v>
      </c>
      <c r="B379" s="84">
        <v>0</v>
      </c>
      <c r="C379" s="84">
        <v>0</v>
      </c>
      <c r="D379" s="84">
        <v>0</v>
      </c>
      <c r="E379" s="84">
        <v>0</v>
      </c>
      <c r="F379" s="44"/>
      <c r="G379" s="82" t="s">
        <v>436</v>
      </c>
      <c r="H379" s="84">
        <v>0</v>
      </c>
      <c r="I379" s="84">
        <v>6.9999999999999999E-4</v>
      </c>
      <c r="J379" s="84">
        <v>1.1999999999999999E-3</v>
      </c>
      <c r="K379" s="84">
        <v>0</v>
      </c>
      <c r="L379" s="44"/>
      <c r="M379" s="82" t="s">
        <v>436</v>
      </c>
      <c r="N379" s="84">
        <v>0.10879999999999999</v>
      </c>
      <c r="O379" s="84">
        <v>0.44280000000000003</v>
      </c>
      <c r="P379" s="84">
        <v>0.755</v>
      </c>
      <c r="Q379" s="84">
        <v>0.32069999999999999</v>
      </c>
      <c r="R379" s="44"/>
      <c r="S379" s="82" t="s">
        <v>436</v>
      </c>
      <c r="T379" s="84">
        <v>0.23069999999999999</v>
      </c>
      <c r="U379" s="84">
        <v>0.69430000000000003</v>
      </c>
      <c r="V379" s="84">
        <v>0.67200000000000004</v>
      </c>
      <c r="W379" s="84">
        <v>0.25019999999999998</v>
      </c>
      <c r="X379" s="44"/>
      <c r="Y379" s="44"/>
    </row>
    <row r="380" spans="1:25">
      <c r="A380" s="82" t="s">
        <v>437</v>
      </c>
      <c r="B380" s="84">
        <v>0</v>
      </c>
      <c r="C380" s="84">
        <v>0</v>
      </c>
      <c r="D380" s="84">
        <v>0</v>
      </c>
      <c r="E380" s="84">
        <v>0</v>
      </c>
      <c r="F380" s="44"/>
      <c r="G380" s="82" t="s">
        <v>437</v>
      </c>
      <c r="H380" s="84">
        <v>0</v>
      </c>
      <c r="I380" s="84">
        <v>0</v>
      </c>
      <c r="J380" s="84">
        <v>0</v>
      </c>
      <c r="K380" s="84">
        <v>0</v>
      </c>
      <c r="L380" s="44"/>
      <c r="M380" s="82" t="s">
        <v>437</v>
      </c>
      <c r="N380" s="84">
        <v>0.1118</v>
      </c>
      <c r="O380" s="84">
        <v>0.55959999999999999</v>
      </c>
      <c r="P380" s="84">
        <v>0.77070000000000005</v>
      </c>
      <c r="Q380" s="84">
        <v>0.46139999999999998</v>
      </c>
      <c r="R380" s="44"/>
      <c r="S380" s="82" t="s">
        <v>437</v>
      </c>
      <c r="T380" s="84">
        <v>0.21970000000000001</v>
      </c>
      <c r="U380" s="84">
        <v>0.69030000000000002</v>
      </c>
      <c r="V380" s="84">
        <v>0.62529999999999997</v>
      </c>
      <c r="W380" s="84">
        <v>0.19989999999999999</v>
      </c>
      <c r="X380" s="44"/>
      <c r="Y380" s="44"/>
    </row>
    <row r="381" spans="1:25">
      <c r="A381" s="82" t="s">
        <v>438</v>
      </c>
      <c r="B381" s="84">
        <v>0</v>
      </c>
      <c r="C381" s="84">
        <v>0</v>
      </c>
      <c r="D381" s="84">
        <v>0</v>
      </c>
      <c r="E381" s="84">
        <v>0</v>
      </c>
      <c r="F381" s="44"/>
      <c r="G381" s="82" t="s">
        <v>438</v>
      </c>
      <c r="H381" s="84">
        <v>0</v>
      </c>
      <c r="I381" s="84">
        <v>0</v>
      </c>
      <c r="J381" s="84">
        <v>0</v>
      </c>
      <c r="K381" s="84">
        <v>0</v>
      </c>
      <c r="L381" s="44"/>
      <c r="M381" s="82" t="s">
        <v>438</v>
      </c>
      <c r="N381" s="84">
        <v>0.13020000000000001</v>
      </c>
      <c r="O381" s="84">
        <v>0.44109999999999999</v>
      </c>
      <c r="P381" s="84">
        <v>0.70179999999999998</v>
      </c>
      <c r="Q381" s="84">
        <v>0.39150000000000001</v>
      </c>
      <c r="R381" s="44"/>
      <c r="S381" s="82" t="s">
        <v>438</v>
      </c>
      <c r="T381" s="84">
        <v>0.17230000000000001</v>
      </c>
      <c r="U381" s="84">
        <v>0.45450000000000002</v>
      </c>
      <c r="V381" s="84">
        <v>0.55269999999999997</v>
      </c>
      <c r="W381" s="84">
        <v>0.15720000000000001</v>
      </c>
      <c r="X381" s="44"/>
      <c r="Y381" s="44"/>
    </row>
    <row r="382" spans="1:25">
      <c r="A382" s="82" t="s">
        <v>439</v>
      </c>
      <c r="B382" s="84">
        <v>0</v>
      </c>
      <c r="C382" s="84">
        <v>0</v>
      </c>
      <c r="D382" s="84">
        <v>0</v>
      </c>
      <c r="E382" s="84">
        <v>0</v>
      </c>
      <c r="F382" s="44"/>
      <c r="G382" s="82" t="s">
        <v>439</v>
      </c>
      <c r="H382" s="84">
        <v>0</v>
      </c>
      <c r="I382" s="84">
        <v>0</v>
      </c>
      <c r="J382" s="84">
        <v>0</v>
      </c>
      <c r="K382" s="84">
        <v>0</v>
      </c>
      <c r="L382" s="44"/>
      <c r="M382" s="82" t="s">
        <v>439</v>
      </c>
      <c r="N382" s="84">
        <v>0.1326</v>
      </c>
      <c r="O382" s="84">
        <v>0.35410000000000003</v>
      </c>
      <c r="P382" s="84">
        <v>0.63339999999999996</v>
      </c>
      <c r="Q382" s="84">
        <v>0.33729999999999999</v>
      </c>
      <c r="R382" s="44"/>
      <c r="S382" s="82" t="s">
        <v>439</v>
      </c>
      <c r="T382" s="84">
        <v>0.193</v>
      </c>
      <c r="U382" s="84">
        <v>0.33239999999999997</v>
      </c>
      <c r="V382" s="84">
        <v>0.50249999999999995</v>
      </c>
      <c r="W382" s="84">
        <v>0.1673</v>
      </c>
      <c r="X382" s="44"/>
      <c r="Y382" s="44"/>
    </row>
    <row r="383" spans="1:25">
      <c r="A383" s="82" t="s">
        <v>440</v>
      </c>
      <c r="B383" s="84">
        <v>0</v>
      </c>
      <c r="C383" s="84">
        <v>0</v>
      </c>
      <c r="D383" s="84">
        <v>0</v>
      </c>
      <c r="E383" s="84">
        <v>0</v>
      </c>
      <c r="F383" s="44"/>
      <c r="G383" s="82" t="s">
        <v>440</v>
      </c>
      <c r="H383" s="84">
        <v>0</v>
      </c>
      <c r="I383" s="84">
        <v>0</v>
      </c>
      <c r="J383" s="84">
        <v>0</v>
      </c>
      <c r="K383" s="84">
        <v>0</v>
      </c>
      <c r="L383" s="44"/>
      <c r="M383" s="82" t="s">
        <v>440</v>
      </c>
      <c r="N383" s="84">
        <v>0.1061</v>
      </c>
      <c r="O383" s="84">
        <v>0.372</v>
      </c>
      <c r="P383" s="84">
        <v>0.64319999999999999</v>
      </c>
      <c r="Q383" s="84">
        <v>0.3392</v>
      </c>
      <c r="R383" s="44"/>
      <c r="S383" s="82" t="s">
        <v>440</v>
      </c>
      <c r="T383" s="84">
        <v>0.1633</v>
      </c>
      <c r="U383" s="84">
        <v>0.35799999999999998</v>
      </c>
      <c r="V383" s="84">
        <v>0.4491</v>
      </c>
      <c r="W383" s="84">
        <v>0.15329999999999999</v>
      </c>
      <c r="X383" s="44"/>
      <c r="Y383" s="44"/>
    </row>
    <row r="384" spans="1:25">
      <c r="A384" s="115" t="s">
        <v>273</v>
      </c>
      <c r="B384" s="84">
        <v>0</v>
      </c>
      <c r="C384" s="84">
        <v>0</v>
      </c>
      <c r="D384" s="84">
        <v>0</v>
      </c>
      <c r="E384" s="84">
        <v>0</v>
      </c>
      <c r="F384" s="44"/>
      <c r="G384" s="115" t="s">
        <v>273</v>
      </c>
      <c r="H384" s="84">
        <v>0</v>
      </c>
      <c r="I384" s="84">
        <v>0</v>
      </c>
      <c r="J384" s="84">
        <v>0</v>
      </c>
      <c r="K384" s="84">
        <v>0</v>
      </c>
      <c r="L384" s="44"/>
      <c r="M384" s="115" t="s">
        <v>273</v>
      </c>
      <c r="N384" s="84">
        <v>0.23830000000000001</v>
      </c>
      <c r="O384" s="84">
        <v>0.61529999999999996</v>
      </c>
      <c r="P384" s="84">
        <v>0.54849999999999999</v>
      </c>
      <c r="Q384" s="84">
        <v>0.32829999999999998</v>
      </c>
      <c r="R384" s="44"/>
      <c r="S384" s="115" t="s">
        <v>273</v>
      </c>
      <c r="T384" s="84">
        <v>9.8299999999999998E-2</v>
      </c>
      <c r="U384" s="84">
        <v>0.1643</v>
      </c>
      <c r="V384" s="84">
        <v>7.3499999999999996E-2</v>
      </c>
      <c r="W384" s="84">
        <v>0.3659</v>
      </c>
    </row>
    <row r="385" spans="1:23">
      <c r="A385" s="82" t="s">
        <v>274</v>
      </c>
      <c r="B385" s="84">
        <v>0</v>
      </c>
      <c r="C385" s="84">
        <v>0</v>
      </c>
      <c r="D385" s="84">
        <v>0</v>
      </c>
      <c r="E385" s="84">
        <v>0</v>
      </c>
      <c r="F385" s="44"/>
      <c r="G385" s="82" t="s">
        <v>274</v>
      </c>
      <c r="H385" s="84">
        <v>0</v>
      </c>
      <c r="I385" s="84">
        <v>0</v>
      </c>
      <c r="J385" s="84">
        <v>0</v>
      </c>
      <c r="K385" s="84">
        <v>0</v>
      </c>
      <c r="L385" s="44"/>
      <c r="M385" s="82" t="s">
        <v>274</v>
      </c>
      <c r="N385" s="84">
        <v>0.217</v>
      </c>
      <c r="O385" s="84">
        <v>0.62080000000000002</v>
      </c>
      <c r="P385" s="84">
        <v>0.53700000000000003</v>
      </c>
      <c r="Q385" s="84">
        <v>0.36130000000000001</v>
      </c>
      <c r="R385" s="44"/>
      <c r="S385" s="82" t="s">
        <v>274</v>
      </c>
      <c r="T385" s="84">
        <v>6.3200000000000006E-2</v>
      </c>
      <c r="U385" s="84">
        <v>0.21179999999999999</v>
      </c>
      <c r="V385" s="84">
        <v>0.13</v>
      </c>
      <c r="W385" s="84">
        <v>0.46379999999999999</v>
      </c>
    </row>
    <row r="386" spans="1:23">
      <c r="A386" s="82" t="s">
        <v>275</v>
      </c>
      <c r="B386" s="84">
        <v>0</v>
      </c>
      <c r="C386" s="84">
        <v>0</v>
      </c>
      <c r="D386" s="84">
        <v>0</v>
      </c>
      <c r="E386" s="84">
        <v>0</v>
      </c>
      <c r="F386" s="44"/>
      <c r="G386" s="82" t="s">
        <v>275</v>
      </c>
      <c r="H386" s="84">
        <v>0</v>
      </c>
      <c r="I386" s="84">
        <v>0</v>
      </c>
      <c r="J386" s="84">
        <v>0</v>
      </c>
      <c r="K386" s="84">
        <v>0</v>
      </c>
      <c r="L386" s="44"/>
      <c r="M386" s="82" t="s">
        <v>275</v>
      </c>
      <c r="N386" s="84">
        <v>0.1474</v>
      </c>
      <c r="O386" s="84">
        <v>0.61799999999999999</v>
      </c>
      <c r="P386" s="84">
        <v>0.48509999999999998</v>
      </c>
      <c r="Q386" s="84">
        <v>0.32700000000000001</v>
      </c>
      <c r="R386" s="44"/>
      <c r="S386" s="82" t="s">
        <v>275</v>
      </c>
      <c r="T386" s="84">
        <v>6.4399999999999999E-2</v>
      </c>
      <c r="U386" s="84">
        <v>0.25119999999999998</v>
      </c>
      <c r="V386" s="84">
        <v>0.1696</v>
      </c>
      <c r="W386" s="84">
        <v>0.41639999999999999</v>
      </c>
    </row>
    <row r="387" spans="1:23">
      <c r="A387" s="82" t="s">
        <v>276</v>
      </c>
      <c r="B387" s="84">
        <v>0</v>
      </c>
      <c r="C387" s="84">
        <v>0</v>
      </c>
      <c r="D387" s="84">
        <v>0</v>
      </c>
      <c r="E387" s="84">
        <v>0</v>
      </c>
      <c r="F387" s="44"/>
      <c r="G387" s="82" t="s">
        <v>276</v>
      </c>
      <c r="H387" s="84">
        <v>0</v>
      </c>
      <c r="I387" s="84">
        <v>0</v>
      </c>
      <c r="J387" s="84">
        <v>0</v>
      </c>
      <c r="K387" s="84">
        <v>0</v>
      </c>
      <c r="L387" s="44"/>
      <c r="M387" s="82" t="s">
        <v>276</v>
      </c>
      <c r="N387" s="84">
        <v>0.12759999999999999</v>
      </c>
      <c r="O387" s="84">
        <v>0.60240000000000005</v>
      </c>
      <c r="P387" s="84">
        <v>0.52800000000000002</v>
      </c>
      <c r="Q387" s="84">
        <v>0.28310000000000002</v>
      </c>
      <c r="R387" s="44"/>
      <c r="S387" s="82" t="s">
        <v>276</v>
      </c>
      <c r="T387" s="84">
        <v>4.9799999999999997E-2</v>
      </c>
      <c r="U387" s="84">
        <v>0.31909999999999999</v>
      </c>
      <c r="V387" s="84">
        <v>0.2051</v>
      </c>
      <c r="W387" s="84">
        <v>0.36980000000000002</v>
      </c>
    </row>
    <row r="388" spans="1:23">
      <c r="A388" s="82" t="s">
        <v>277</v>
      </c>
      <c r="B388" s="84">
        <v>0</v>
      </c>
      <c r="C388" s="84">
        <v>0</v>
      </c>
      <c r="D388" s="84">
        <v>0</v>
      </c>
      <c r="E388" s="84">
        <v>0</v>
      </c>
      <c r="F388" s="44"/>
      <c r="G388" s="82" t="s">
        <v>277</v>
      </c>
      <c r="H388" s="84">
        <v>0</v>
      </c>
      <c r="I388" s="84">
        <v>0</v>
      </c>
      <c r="J388" s="84">
        <v>0</v>
      </c>
      <c r="K388" s="84">
        <v>0</v>
      </c>
      <c r="L388" s="44"/>
      <c r="M388" s="82" t="s">
        <v>277</v>
      </c>
      <c r="N388" s="84">
        <v>9.3799999999999994E-2</v>
      </c>
      <c r="O388" s="84">
        <v>0.6028</v>
      </c>
      <c r="P388" s="84">
        <v>0.52639999999999998</v>
      </c>
      <c r="Q388" s="84">
        <v>0.27729999999999999</v>
      </c>
      <c r="R388" s="44"/>
      <c r="S388" s="82" t="s">
        <v>277</v>
      </c>
      <c r="T388" s="84">
        <v>3.7199999999999997E-2</v>
      </c>
      <c r="U388" s="84">
        <v>0.32379999999999998</v>
      </c>
      <c r="V388" s="84">
        <v>0.1426</v>
      </c>
      <c r="W388" s="84">
        <v>0.45650000000000002</v>
      </c>
    </row>
    <row r="389" spans="1:23">
      <c r="A389" s="82" t="s">
        <v>278</v>
      </c>
      <c r="B389" s="84">
        <v>0</v>
      </c>
      <c r="C389" s="84">
        <v>0</v>
      </c>
      <c r="D389" s="84">
        <v>0</v>
      </c>
      <c r="E389" s="84">
        <v>0</v>
      </c>
      <c r="F389" s="44"/>
      <c r="G389" s="82" t="s">
        <v>278</v>
      </c>
      <c r="H389" s="84">
        <v>2.8999999999999998E-3</v>
      </c>
      <c r="I389" s="84">
        <v>0</v>
      </c>
      <c r="J389" s="84">
        <v>0</v>
      </c>
      <c r="K389" s="84">
        <v>0</v>
      </c>
      <c r="L389" s="44"/>
      <c r="M389" s="82" t="s">
        <v>278</v>
      </c>
      <c r="N389" s="84">
        <v>5.5599999999999997E-2</v>
      </c>
      <c r="O389" s="84">
        <v>0.62809999999999999</v>
      </c>
      <c r="P389" s="84">
        <v>0.54079999999999995</v>
      </c>
      <c r="Q389" s="84">
        <v>0.2787</v>
      </c>
      <c r="R389" s="44"/>
      <c r="S389" s="82" t="s">
        <v>278</v>
      </c>
      <c r="T389" s="84">
        <v>1.03E-2</v>
      </c>
      <c r="U389" s="84">
        <v>0.35039999999999999</v>
      </c>
      <c r="V389" s="84">
        <v>8.5500000000000007E-2</v>
      </c>
      <c r="W389" s="84">
        <v>0.59060000000000001</v>
      </c>
    </row>
    <row r="390" spans="1:23">
      <c r="A390" s="82" t="s">
        <v>279</v>
      </c>
      <c r="B390" s="84">
        <v>0</v>
      </c>
      <c r="C390" s="84">
        <v>0</v>
      </c>
      <c r="D390" s="84">
        <v>0</v>
      </c>
      <c r="E390" s="84">
        <v>0</v>
      </c>
      <c r="F390" s="44"/>
      <c r="G390" s="82" t="s">
        <v>279</v>
      </c>
      <c r="H390" s="84">
        <v>0.1386</v>
      </c>
      <c r="I390" s="84">
        <v>6.6100000000000006E-2</v>
      </c>
      <c r="J390" s="84">
        <v>1.1999999999999999E-3</v>
      </c>
      <c r="K390" s="84">
        <v>5.0200000000000002E-2</v>
      </c>
      <c r="L390" s="44"/>
      <c r="M390" s="82" t="s">
        <v>279</v>
      </c>
      <c r="N390" s="84">
        <v>3.9899999999999998E-2</v>
      </c>
      <c r="O390" s="84">
        <v>0.59650000000000003</v>
      </c>
      <c r="P390" s="84">
        <v>0.50949999999999995</v>
      </c>
      <c r="Q390" s="84">
        <v>0.24929999999999999</v>
      </c>
      <c r="R390" s="44"/>
      <c r="S390" s="82" t="s">
        <v>279</v>
      </c>
      <c r="T390" s="84">
        <v>1.12E-2</v>
      </c>
      <c r="U390" s="84">
        <v>0.373</v>
      </c>
      <c r="V390" s="84">
        <v>7.2300000000000003E-2</v>
      </c>
      <c r="W390" s="84">
        <v>0.63519999999999999</v>
      </c>
    </row>
    <row r="391" spans="1:23">
      <c r="A391" s="82" t="s">
        <v>280</v>
      </c>
      <c r="B391" s="84">
        <v>0</v>
      </c>
      <c r="C391" s="84">
        <v>0</v>
      </c>
      <c r="D391" s="84">
        <v>0</v>
      </c>
      <c r="E391" s="84">
        <v>0</v>
      </c>
      <c r="F391" s="44"/>
      <c r="G391" s="82" t="s">
        <v>280</v>
      </c>
      <c r="H391" s="84">
        <v>0.54610000000000003</v>
      </c>
      <c r="I391" s="84">
        <v>0.4768</v>
      </c>
      <c r="J391" s="84">
        <v>0.16170000000000001</v>
      </c>
      <c r="K391" s="84">
        <v>0.43319999999999997</v>
      </c>
      <c r="L391" s="44"/>
      <c r="M391" s="82" t="s">
        <v>280</v>
      </c>
      <c r="N391" s="84">
        <v>1.5599999999999999E-2</v>
      </c>
      <c r="O391" s="84">
        <v>0.65939999999999999</v>
      </c>
      <c r="P391" s="84">
        <v>0.52010000000000001</v>
      </c>
      <c r="Q391" s="84">
        <v>0.27160000000000001</v>
      </c>
      <c r="R391" s="44"/>
      <c r="S391" s="82" t="s">
        <v>280</v>
      </c>
      <c r="T391" s="84">
        <v>1.0800000000000001E-2</v>
      </c>
      <c r="U391" s="84">
        <v>0.43740000000000001</v>
      </c>
      <c r="V391" s="84">
        <v>4.9099999999999998E-2</v>
      </c>
      <c r="W391" s="84">
        <v>0.60760000000000003</v>
      </c>
    </row>
    <row r="392" spans="1:23">
      <c r="A392" s="82" t="s">
        <v>281</v>
      </c>
      <c r="B392" s="84">
        <v>0.24260000000000001</v>
      </c>
      <c r="C392" s="84">
        <v>5.8299999999999998E-2</v>
      </c>
      <c r="D392" s="84">
        <v>0</v>
      </c>
      <c r="E392" s="84">
        <v>0</v>
      </c>
      <c r="F392" s="44"/>
      <c r="G392" s="82" t="s">
        <v>281</v>
      </c>
      <c r="H392" s="84">
        <v>0.69750000000000001</v>
      </c>
      <c r="I392" s="84">
        <v>0.76619999999999999</v>
      </c>
      <c r="J392" s="84">
        <v>0.49830000000000002</v>
      </c>
      <c r="K392" s="84">
        <v>0.76029999999999998</v>
      </c>
      <c r="L392" s="44"/>
      <c r="M392" s="82" t="s">
        <v>281</v>
      </c>
      <c r="N392" s="84">
        <v>5.3E-3</v>
      </c>
      <c r="O392" s="84">
        <v>0.72460000000000002</v>
      </c>
      <c r="P392" s="84">
        <v>0.54730000000000001</v>
      </c>
      <c r="Q392" s="84">
        <v>0.3115</v>
      </c>
      <c r="R392" s="44"/>
      <c r="S392" s="82" t="s">
        <v>281</v>
      </c>
      <c r="T392" s="84">
        <v>1.7399999999999999E-2</v>
      </c>
      <c r="U392" s="84">
        <v>0.49390000000000001</v>
      </c>
      <c r="V392" s="84">
        <v>2.9100000000000001E-2</v>
      </c>
      <c r="W392" s="84">
        <v>0.5232</v>
      </c>
    </row>
    <row r="393" spans="1:23">
      <c r="A393" s="82" t="s">
        <v>282</v>
      </c>
      <c r="B393" s="84">
        <v>0.498</v>
      </c>
      <c r="C393" s="84">
        <v>0.65290000000000004</v>
      </c>
      <c r="D393" s="84">
        <v>0.20449999999999999</v>
      </c>
      <c r="E393" s="84">
        <v>0.37340000000000001</v>
      </c>
      <c r="F393" s="44"/>
      <c r="G393" s="82" t="s">
        <v>282</v>
      </c>
      <c r="H393" s="84">
        <v>0.72799999999999998</v>
      </c>
      <c r="I393" s="84">
        <v>0.79979999999999996</v>
      </c>
      <c r="J393" s="84">
        <v>0.64900000000000002</v>
      </c>
      <c r="K393" s="84">
        <v>0.84619999999999995</v>
      </c>
      <c r="L393" s="44"/>
      <c r="M393" s="82" t="s">
        <v>282</v>
      </c>
      <c r="N393" s="84">
        <v>5.4999999999999997E-3</v>
      </c>
      <c r="O393" s="84">
        <v>0.69259999999999999</v>
      </c>
      <c r="P393" s="84">
        <v>0.49530000000000002</v>
      </c>
      <c r="Q393" s="84">
        <v>0.2646</v>
      </c>
      <c r="R393" s="44"/>
      <c r="S393" s="82" t="s">
        <v>282</v>
      </c>
      <c r="T393" s="84">
        <v>6.9999999999999999E-4</v>
      </c>
      <c r="U393" s="84">
        <v>0.41489999999999999</v>
      </c>
      <c r="V393" s="84">
        <v>2.2499999999999999E-2</v>
      </c>
      <c r="W393" s="84">
        <v>0.41560000000000002</v>
      </c>
    </row>
    <row r="394" spans="1:23">
      <c r="A394" s="82" t="s">
        <v>283</v>
      </c>
      <c r="B394" s="84">
        <v>0.28939999999999999</v>
      </c>
      <c r="C394" s="84">
        <v>0.60809999999999997</v>
      </c>
      <c r="D394" s="84">
        <v>0.437</v>
      </c>
      <c r="E394" s="84">
        <v>0.70830000000000004</v>
      </c>
      <c r="F394" s="44"/>
      <c r="G394" s="82" t="s">
        <v>283</v>
      </c>
      <c r="H394" s="84">
        <v>0.59860000000000002</v>
      </c>
      <c r="I394" s="84">
        <v>0.73399999999999999</v>
      </c>
      <c r="J394" s="84">
        <v>0.61650000000000005</v>
      </c>
      <c r="K394" s="84">
        <v>0.82250000000000001</v>
      </c>
      <c r="L394" s="44"/>
      <c r="M394" s="82" t="s">
        <v>283</v>
      </c>
      <c r="N394" s="84">
        <v>1.26E-2</v>
      </c>
      <c r="O394" s="84">
        <v>0.61380000000000001</v>
      </c>
      <c r="P394" s="84">
        <v>0.47820000000000001</v>
      </c>
      <c r="Q394" s="84">
        <v>0.16930000000000001</v>
      </c>
      <c r="R394" s="44"/>
      <c r="S394" s="82" t="s">
        <v>283</v>
      </c>
      <c r="T394" s="84">
        <v>5.9999999999999995E-4</v>
      </c>
      <c r="U394" s="84">
        <v>0.2651</v>
      </c>
      <c r="V394" s="84">
        <v>1.9E-3</v>
      </c>
      <c r="W394" s="84">
        <v>0.37280000000000002</v>
      </c>
    </row>
    <row r="395" spans="1:23">
      <c r="A395" s="82" t="s">
        <v>284</v>
      </c>
      <c r="B395" s="84">
        <v>0.2833</v>
      </c>
      <c r="C395" s="84">
        <v>0.58350000000000002</v>
      </c>
      <c r="D395" s="84">
        <v>0.43369999999999997</v>
      </c>
      <c r="E395" s="84">
        <v>0.67059999999999997</v>
      </c>
      <c r="F395" s="44"/>
      <c r="G395" s="82" t="s">
        <v>284</v>
      </c>
      <c r="H395" s="84">
        <v>0.64400000000000002</v>
      </c>
      <c r="I395" s="84">
        <v>0.70989999999999998</v>
      </c>
      <c r="J395" s="84">
        <v>0.64029999999999998</v>
      </c>
      <c r="K395" s="84">
        <v>0.79139999999999999</v>
      </c>
      <c r="L395" s="44"/>
      <c r="M395" s="82" t="s">
        <v>284</v>
      </c>
      <c r="N395" s="84">
        <v>3.1199999999999999E-2</v>
      </c>
      <c r="O395" s="84">
        <v>0.6149</v>
      </c>
      <c r="P395" s="84">
        <v>0.53890000000000005</v>
      </c>
      <c r="Q395" s="84">
        <v>0.1802</v>
      </c>
      <c r="R395" s="44"/>
      <c r="S395" s="82" t="s">
        <v>284</v>
      </c>
      <c r="T395" s="84">
        <v>5.5999999999999999E-3</v>
      </c>
      <c r="U395" s="84">
        <v>0.20319999999999999</v>
      </c>
      <c r="V395" s="84">
        <v>2.0000000000000001E-4</v>
      </c>
      <c r="W395" s="84">
        <v>0.29630000000000001</v>
      </c>
    </row>
    <row r="396" spans="1:23">
      <c r="A396" s="82" t="s">
        <v>285</v>
      </c>
      <c r="B396" s="84">
        <v>0.23799999999999999</v>
      </c>
      <c r="C396" s="84">
        <v>0.55620000000000003</v>
      </c>
      <c r="D396" s="84">
        <v>0.42520000000000002</v>
      </c>
      <c r="E396" s="84">
        <v>0.64549999999999996</v>
      </c>
      <c r="F396" s="44"/>
      <c r="G396" s="82" t="s">
        <v>285</v>
      </c>
      <c r="H396" s="84">
        <v>0.60899999999999999</v>
      </c>
      <c r="I396" s="84">
        <v>0.79</v>
      </c>
      <c r="J396" s="84">
        <v>0.67579999999999996</v>
      </c>
      <c r="K396" s="84">
        <v>0.78300000000000003</v>
      </c>
      <c r="L396" s="44"/>
      <c r="M396" s="82" t="s">
        <v>285</v>
      </c>
      <c r="N396" s="84">
        <v>1.7600000000000001E-2</v>
      </c>
      <c r="O396" s="84">
        <v>0.60140000000000005</v>
      </c>
      <c r="P396" s="84">
        <v>0.49830000000000002</v>
      </c>
      <c r="Q396" s="84">
        <v>0.1032</v>
      </c>
      <c r="R396" s="44"/>
      <c r="S396" s="82" t="s">
        <v>285</v>
      </c>
      <c r="T396" s="84">
        <v>7.2900000000000006E-2</v>
      </c>
      <c r="U396" s="84">
        <v>0.20300000000000001</v>
      </c>
      <c r="V396" s="84">
        <v>8.2000000000000007E-3</v>
      </c>
      <c r="W396" s="84">
        <v>0.19439999999999999</v>
      </c>
    </row>
    <row r="397" spans="1:23">
      <c r="A397" s="82" t="s">
        <v>286</v>
      </c>
      <c r="B397" s="84">
        <v>0.2157</v>
      </c>
      <c r="C397" s="84">
        <v>0.50929999999999997</v>
      </c>
      <c r="D397" s="84">
        <v>0.58950000000000002</v>
      </c>
      <c r="E397" s="84">
        <v>0.71109999999999995</v>
      </c>
      <c r="F397" s="44"/>
      <c r="G397" s="82" t="s">
        <v>286</v>
      </c>
      <c r="H397" s="84">
        <v>0.61119999999999997</v>
      </c>
      <c r="I397" s="84">
        <v>0.68720000000000003</v>
      </c>
      <c r="J397" s="84">
        <v>0.71060000000000001</v>
      </c>
      <c r="K397" s="84">
        <v>0.82</v>
      </c>
      <c r="L397" s="44"/>
      <c r="M397" s="82" t="s">
        <v>286</v>
      </c>
      <c r="N397" s="84">
        <v>7.4200000000000002E-2</v>
      </c>
      <c r="O397" s="84">
        <v>0.58220000000000005</v>
      </c>
      <c r="P397" s="84">
        <v>0.44569999999999999</v>
      </c>
      <c r="Q397" s="84">
        <v>8.6699999999999999E-2</v>
      </c>
      <c r="R397" s="44"/>
      <c r="S397" s="82" t="s">
        <v>286</v>
      </c>
      <c r="T397" s="84">
        <v>0.2175</v>
      </c>
      <c r="U397" s="84">
        <v>0.2472</v>
      </c>
      <c r="V397" s="84">
        <v>2.81E-2</v>
      </c>
      <c r="W397" s="84">
        <v>0.19309999999999999</v>
      </c>
    </row>
    <row r="398" spans="1:23">
      <c r="A398" s="82" t="s">
        <v>287</v>
      </c>
      <c r="B398" s="84">
        <v>0.57099999999999995</v>
      </c>
      <c r="C398" s="84">
        <v>0.56330000000000002</v>
      </c>
      <c r="D398" s="84">
        <v>0.64990000000000003</v>
      </c>
      <c r="E398" s="84">
        <v>0.75860000000000005</v>
      </c>
      <c r="F398" s="44"/>
      <c r="G398" s="82" t="s">
        <v>287</v>
      </c>
      <c r="H398" s="84">
        <v>0.83240000000000003</v>
      </c>
      <c r="I398" s="84">
        <v>0.7742</v>
      </c>
      <c r="J398" s="84">
        <v>0.75429999999999997</v>
      </c>
      <c r="K398" s="84">
        <v>0.83799999999999997</v>
      </c>
      <c r="L398" s="44"/>
      <c r="M398" s="82" t="s">
        <v>287</v>
      </c>
      <c r="N398" s="84">
        <v>9.4700000000000006E-2</v>
      </c>
      <c r="O398" s="84">
        <v>0.6452</v>
      </c>
      <c r="P398" s="84">
        <v>0.39040000000000002</v>
      </c>
      <c r="Q398" s="84">
        <v>0.1003</v>
      </c>
      <c r="R398" s="44"/>
      <c r="S398" s="82" t="s">
        <v>287</v>
      </c>
      <c r="T398" s="84">
        <v>0.30009999999999998</v>
      </c>
      <c r="U398" s="84">
        <v>0.36530000000000001</v>
      </c>
      <c r="V398" s="84">
        <v>4.7399999999999998E-2</v>
      </c>
      <c r="W398" s="84">
        <v>0.22090000000000001</v>
      </c>
    </row>
    <row r="399" spans="1:23">
      <c r="A399" s="82" t="s">
        <v>288</v>
      </c>
      <c r="B399" s="84">
        <v>0.58079999999999998</v>
      </c>
      <c r="C399" s="84">
        <v>0.63280000000000003</v>
      </c>
      <c r="D399" s="84">
        <v>0.61929999999999996</v>
      </c>
      <c r="E399" s="84">
        <v>0.73029999999999995</v>
      </c>
      <c r="F399" s="44"/>
      <c r="G399" s="82" t="s">
        <v>288</v>
      </c>
      <c r="H399" s="84">
        <v>0.70220000000000005</v>
      </c>
      <c r="I399" s="84">
        <v>0.75139999999999996</v>
      </c>
      <c r="J399" s="84">
        <v>0.68369999999999997</v>
      </c>
      <c r="K399" s="84">
        <v>0.78859999999999997</v>
      </c>
      <c r="L399" s="44"/>
      <c r="M399" s="82" t="s">
        <v>288</v>
      </c>
      <c r="N399" s="84">
        <v>0.16639999999999999</v>
      </c>
      <c r="O399" s="84">
        <v>0.62909999999999999</v>
      </c>
      <c r="P399" s="84">
        <v>0.40539999999999998</v>
      </c>
      <c r="Q399" s="84">
        <v>8.8800000000000004E-2</v>
      </c>
      <c r="R399" s="44"/>
      <c r="S399" s="82" t="s">
        <v>288</v>
      </c>
      <c r="T399" s="84">
        <v>0.3841</v>
      </c>
      <c r="U399" s="84">
        <v>0.4385</v>
      </c>
      <c r="V399" s="84">
        <v>8.1500000000000003E-2</v>
      </c>
      <c r="W399" s="84">
        <v>0.1782</v>
      </c>
    </row>
    <row r="400" spans="1:23">
      <c r="A400" s="82" t="s">
        <v>289</v>
      </c>
      <c r="B400" s="84">
        <v>0.45279999999999998</v>
      </c>
      <c r="C400" s="84">
        <v>0.23949999999999999</v>
      </c>
      <c r="D400" s="84">
        <v>0</v>
      </c>
      <c r="E400" s="84">
        <v>0.3029</v>
      </c>
      <c r="F400" s="44"/>
      <c r="G400" s="82" t="s">
        <v>289</v>
      </c>
      <c r="H400" s="84">
        <v>0.6875</v>
      </c>
      <c r="I400" s="84">
        <v>0.55559999999999998</v>
      </c>
      <c r="J400" s="84">
        <v>0.44109999999999999</v>
      </c>
      <c r="K400" s="84">
        <v>0.56879999999999997</v>
      </c>
      <c r="L400" s="44"/>
      <c r="M400" s="82" t="s">
        <v>289</v>
      </c>
      <c r="N400" s="84">
        <v>0.21329999999999999</v>
      </c>
      <c r="O400" s="84">
        <v>0.73029999999999995</v>
      </c>
      <c r="P400" s="84">
        <v>0.48149999999999998</v>
      </c>
      <c r="Q400" s="84">
        <v>7.0900000000000005E-2</v>
      </c>
      <c r="R400" s="44"/>
      <c r="S400" s="82" t="s">
        <v>289</v>
      </c>
      <c r="T400" s="84">
        <v>0.38150000000000001</v>
      </c>
      <c r="U400" s="84">
        <v>0.48139999999999999</v>
      </c>
      <c r="V400" s="84">
        <v>0.1164</v>
      </c>
      <c r="W400" s="84">
        <v>0.1678</v>
      </c>
    </row>
    <row r="401" spans="1:25">
      <c r="A401" s="82" t="s">
        <v>290</v>
      </c>
      <c r="B401" s="84">
        <v>0.25690000000000002</v>
      </c>
      <c r="C401" s="84">
        <v>0</v>
      </c>
      <c r="D401" s="84">
        <v>0</v>
      </c>
      <c r="E401" s="84">
        <v>0</v>
      </c>
      <c r="F401" s="44"/>
      <c r="G401" s="82" t="s">
        <v>290</v>
      </c>
      <c r="H401" s="84">
        <v>0.4294</v>
      </c>
      <c r="I401" s="84">
        <v>4.9200000000000001E-2</v>
      </c>
      <c r="J401" s="84">
        <v>3.2300000000000002E-2</v>
      </c>
      <c r="K401" s="84">
        <v>3.8300000000000001E-2</v>
      </c>
      <c r="L401" s="44"/>
      <c r="M401" s="82" t="s">
        <v>290</v>
      </c>
      <c r="N401" s="84">
        <v>0.1867</v>
      </c>
      <c r="O401" s="84">
        <v>0.66490000000000005</v>
      </c>
      <c r="P401" s="84">
        <v>0.52539999999999998</v>
      </c>
      <c r="Q401" s="84">
        <v>7.8700000000000006E-2</v>
      </c>
      <c r="R401" s="44"/>
      <c r="S401" s="82" t="s">
        <v>290</v>
      </c>
      <c r="T401" s="84">
        <v>0.3155</v>
      </c>
      <c r="U401" s="84">
        <v>0.46050000000000002</v>
      </c>
      <c r="V401" s="84">
        <v>0.15140000000000001</v>
      </c>
      <c r="W401" s="84">
        <v>9.9099999999999994E-2</v>
      </c>
    </row>
    <row r="402" spans="1:25">
      <c r="A402" s="82" t="s">
        <v>291</v>
      </c>
      <c r="B402" s="84">
        <v>0</v>
      </c>
      <c r="C402" s="84">
        <v>0</v>
      </c>
      <c r="D402" s="84">
        <v>0</v>
      </c>
      <c r="E402" s="84">
        <v>0</v>
      </c>
      <c r="F402" s="44"/>
      <c r="G402" s="82" t="s">
        <v>291</v>
      </c>
      <c r="H402" s="84">
        <v>0.13969999999999999</v>
      </c>
      <c r="I402" s="84">
        <v>0</v>
      </c>
      <c r="J402" s="84">
        <v>0</v>
      </c>
      <c r="K402" s="84">
        <v>0</v>
      </c>
      <c r="L402" s="44"/>
      <c r="M402" s="82" t="s">
        <v>291</v>
      </c>
      <c r="N402" s="84">
        <v>0.17449999999999999</v>
      </c>
      <c r="O402" s="84">
        <v>0.74360000000000004</v>
      </c>
      <c r="P402" s="84">
        <v>0.58789999999999998</v>
      </c>
      <c r="Q402" s="84">
        <v>6.3299999999999995E-2</v>
      </c>
      <c r="R402" s="44"/>
      <c r="S402" s="82" t="s">
        <v>291</v>
      </c>
      <c r="T402" s="84">
        <v>0.25609999999999999</v>
      </c>
      <c r="U402" s="84">
        <v>0.49580000000000002</v>
      </c>
      <c r="V402" s="84">
        <v>0.19370000000000001</v>
      </c>
      <c r="W402" s="84">
        <v>4.82E-2</v>
      </c>
    </row>
    <row r="403" spans="1:25">
      <c r="A403" s="82" t="s">
        <v>292</v>
      </c>
      <c r="B403" s="84">
        <v>0</v>
      </c>
      <c r="C403" s="84">
        <v>0</v>
      </c>
      <c r="D403" s="84">
        <v>0</v>
      </c>
      <c r="E403" s="84">
        <v>0</v>
      </c>
      <c r="F403" s="44"/>
      <c r="G403" s="82" t="s">
        <v>292</v>
      </c>
      <c r="H403" s="84">
        <v>5.9999999999999995E-4</v>
      </c>
      <c r="I403" s="84">
        <v>0</v>
      </c>
      <c r="J403" s="84">
        <v>0</v>
      </c>
      <c r="K403" s="84">
        <v>0</v>
      </c>
      <c r="L403" s="44"/>
      <c r="M403" s="82" t="s">
        <v>292</v>
      </c>
      <c r="N403" s="84">
        <v>0.24610000000000001</v>
      </c>
      <c r="O403" s="84">
        <v>0.72650000000000003</v>
      </c>
      <c r="P403" s="84">
        <v>0.64939999999999998</v>
      </c>
      <c r="Q403" s="84">
        <v>7.5899999999999995E-2</v>
      </c>
      <c r="R403" s="44"/>
      <c r="S403" s="82" t="s">
        <v>292</v>
      </c>
      <c r="T403" s="84">
        <v>0.23180000000000001</v>
      </c>
      <c r="U403" s="84">
        <v>0.52359999999999995</v>
      </c>
      <c r="V403" s="84">
        <v>0.26100000000000001</v>
      </c>
      <c r="W403" s="84">
        <v>2.5600000000000001E-2</v>
      </c>
    </row>
    <row r="404" spans="1:25">
      <c r="A404" s="82" t="s">
        <v>293</v>
      </c>
      <c r="B404" s="84">
        <v>0</v>
      </c>
      <c r="C404" s="84">
        <v>0</v>
      </c>
      <c r="D404" s="84">
        <v>0</v>
      </c>
      <c r="E404" s="84">
        <v>0</v>
      </c>
      <c r="F404" s="44"/>
      <c r="G404" s="82" t="s">
        <v>293</v>
      </c>
      <c r="H404" s="84">
        <v>0</v>
      </c>
      <c r="I404" s="84">
        <v>0</v>
      </c>
      <c r="J404" s="84">
        <v>0</v>
      </c>
      <c r="K404" s="84">
        <v>0</v>
      </c>
      <c r="L404" s="44"/>
      <c r="M404" s="82" t="s">
        <v>293</v>
      </c>
      <c r="N404" s="84">
        <v>0.26929999999999998</v>
      </c>
      <c r="O404" s="84">
        <v>0.72170000000000001</v>
      </c>
      <c r="P404" s="84">
        <v>0.67820000000000003</v>
      </c>
      <c r="Q404" s="84">
        <v>0.1018</v>
      </c>
      <c r="R404" s="44"/>
      <c r="S404" s="82" t="s">
        <v>293</v>
      </c>
      <c r="T404" s="84">
        <v>0.21990000000000001</v>
      </c>
      <c r="U404" s="84">
        <v>0.50109999999999999</v>
      </c>
      <c r="V404" s="84">
        <v>0.3478</v>
      </c>
      <c r="W404" s="84">
        <v>3.2300000000000002E-2</v>
      </c>
    </row>
    <row r="405" spans="1:25">
      <c r="A405" s="82" t="s">
        <v>294</v>
      </c>
      <c r="B405" s="84">
        <v>0</v>
      </c>
      <c r="C405" s="84">
        <v>0</v>
      </c>
      <c r="D405" s="84">
        <v>0</v>
      </c>
      <c r="E405" s="84">
        <v>0</v>
      </c>
      <c r="F405" s="44"/>
      <c r="G405" s="82" t="s">
        <v>294</v>
      </c>
      <c r="H405" s="84">
        <v>0</v>
      </c>
      <c r="I405" s="84">
        <v>0</v>
      </c>
      <c r="J405" s="84">
        <v>0</v>
      </c>
      <c r="K405" s="84">
        <v>0</v>
      </c>
      <c r="L405" s="44"/>
      <c r="M405" s="82" t="s">
        <v>294</v>
      </c>
      <c r="N405" s="84">
        <v>0.25729999999999997</v>
      </c>
      <c r="O405" s="84">
        <v>0.68469999999999998</v>
      </c>
      <c r="P405" s="84">
        <v>0.65580000000000005</v>
      </c>
      <c r="Q405" s="84">
        <v>0.19</v>
      </c>
      <c r="R405" s="44"/>
      <c r="S405" s="82" t="s">
        <v>294</v>
      </c>
      <c r="T405" s="84">
        <v>0.17519999999999999</v>
      </c>
      <c r="U405" s="84">
        <v>0.4536</v>
      </c>
      <c r="V405" s="84">
        <v>0.2883</v>
      </c>
      <c r="W405" s="84">
        <v>2.8199999999999999E-2</v>
      </c>
    </row>
    <row r="406" spans="1:25">
      <c r="A406" s="82" t="s">
        <v>295</v>
      </c>
      <c r="B406" s="84">
        <v>0</v>
      </c>
      <c r="C406" s="84">
        <v>0</v>
      </c>
      <c r="D406" s="84">
        <v>0</v>
      </c>
      <c r="E406" s="84">
        <v>0</v>
      </c>
      <c r="F406" s="44"/>
      <c r="G406" s="82" t="s">
        <v>295</v>
      </c>
      <c r="H406" s="84">
        <v>0</v>
      </c>
      <c r="I406" s="84">
        <v>0</v>
      </c>
      <c r="J406" s="84">
        <v>0</v>
      </c>
      <c r="K406" s="84">
        <v>0</v>
      </c>
      <c r="L406" s="44"/>
      <c r="M406" s="82" t="s">
        <v>295</v>
      </c>
      <c r="N406" s="84">
        <v>0.32369999999999999</v>
      </c>
      <c r="O406" s="84">
        <v>0.65339999999999998</v>
      </c>
      <c r="P406" s="84">
        <v>0.65039999999999998</v>
      </c>
      <c r="Q406" s="84">
        <v>0.19270000000000001</v>
      </c>
      <c r="R406" s="44"/>
      <c r="S406" s="82" t="s">
        <v>295</v>
      </c>
      <c r="T406" s="84">
        <v>0.19309999999999999</v>
      </c>
      <c r="U406" s="84">
        <v>0.32269999999999999</v>
      </c>
      <c r="V406" s="84">
        <v>0.2843</v>
      </c>
      <c r="W406" s="84">
        <v>3.3500000000000002E-2</v>
      </c>
    </row>
    <row r="407" spans="1:25">
      <c r="A407" s="82" t="s">
        <v>296</v>
      </c>
      <c r="B407" s="84">
        <v>0</v>
      </c>
      <c r="C407" s="84">
        <v>0</v>
      </c>
      <c r="D407" s="84">
        <v>0</v>
      </c>
      <c r="E407" s="84">
        <v>0</v>
      </c>
      <c r="F407" s="44"/>
      <c r="G407" s="82" t="s">
        <v>296</v>
      </c>
      <c r="H407" s="84">
        <v>0</v>
      </c>
      <c r="I407" s="84">
        <v>0</v>
      </c>
      <c r="J407" s="84">
        <v>0</v>
      </c>
      <c r="K407" s="84">
        <v>0</v>
      </c>
      <c r="L407" s="44"/>
      <c r="M407" s="82" t="s">
        <v>296</v>
      </c>
      <c r="N407" s="84">
        <v>0.31230000000000002</v>
      </c>
      <c r="O407" s="84">
        <v>0.62739999999999996</v>
      </c>
      <c r="P407" s="84">
        <v>0.64219999999999999</v>
      </c>
      <c r="Q407" s="84">
        <v>0.19189999999999999</v>
      </c>
      <c r="R407" s="44"/>
      <c r="S407" s="82" t="s">
        <v>296</v>
      </c>
      <c r="T407" s="84">
        <v>0.18709999999999999</v>
      </c>
      <c r="U407" s="84">
        <v>0.33589999999999998</v>
      </c>
      <c r="V407" s="84">
        <v>0.32390000000000002</v>
      </c>
      <c r="W407" s="84">
        <v>3.04E-2</v>
      </c>
    </row>
    <row r="408" spans="1:25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</row>
    <row r="409" spans="1:25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</row>
    <row r="410" spans="1:25">
      <c r="X410" s="44"/>
      <c r="Y410" s="44"/>
    </row>
    <row r="411" spans="1:25">
      <c r="A411" s="144" t="s">
        <v>11</v>
      </c>
      <c r="B411" s="144"/>
      <c r="C411" s="144"/>
      <c r="D411" s="144"/>
      <c r="E411" s="144"/>
      <c r="F411" s="144"/>
      <c r="G411" s="144"/>
      <c r="H411" s="144"/>
      <c r="I411" s="144"/>
      <c r="J411" s="144"/>
      <c r="K411" s="144"/>
      <c r="L411" s="144"/>
      <c r="M411" s="144"/>
      <c r="N411" s="144"/>
      <c r="O411" s="144"/>
      <c r="P411" s="144"/>
      <c r="Q411" s="144"/>
      <c r="R411" s="144"/>
      <c r="S411" s="144"/>
      <c r="T411" s="144"/>
      <c r="U411" s="144"/>
      <c r="V411" s="144"/>
      <c r="W411" s="144"/>
      <c r="X411" s="44"/>
      <c r="Y411" s="44"/>
    </row>
    <row r="412" spans="1:25">
      <c r="B412" s="84" t="s">
        <v>99</v>
      </c>
      <c r="H412" s="84" t="s">
        <v>100</v>
      </c>
      <c r="N412" s="84" t="s">
        <v>98</v>
      </c>
      <c r="T412" s="84" t="s">
        <v>153</v>
      </c>
      <c r="X412" s="44"/>
      <c r="Y412" s="44"/>
    </row>
    <row r="413" spans="1:25">
      <c r="B413" s="84" t="s">
        <v>86</v>
      </c>
      <c r="C413" s="84" t="s">
        <v>87</v>
      </c>
      <c r="D413" s="84" t="s">
        <v>88</v>
      </c>
      <c r="E413" s="84" t="s">
        <v>85</v>
      </c>
      <c r="H413" s="84" t="s">
        <v>86</v>
      </c>
      <c r="I413" s="84" t="s">
        <v>87</v>
      </c>
      <c r="J413" s="84" t="s">
        <v>88</v>
      </c>
      <c r="K413" s="84" t="s">
        <v>85</v>
      </c>
      <c r="N413" s="84" t="s">
        <v>86</v>
      </c>
      <c r="O413" s="84" t="s">
        <v>87</v>
      </c>
      <c r="P413" s="84" t="s">
        <v>88</v>
      </c>
      <c r="Q413" s="84" t="s">
        <v>85</v>
      </c>
      <c r="T413" s="84" t="s">
        <v>86</v>
      </c>
      <c r="U413" s="84" t="s">
        <v>87</v>
      </c>
      <c r="V413" s="84" t="s">
        <v>88</v>
      </c>
      <c r="W413" s="84" t="s">
        <v>85</v>
      </c>
      <c r="X413" s="44"/>
      <c r="Y413" s="44"/>
    </row>
    <row r="414" spans="1:25">
      <c r="A414" s="115" t="s">
        <v>393</v>
      </c>
      <c r="B414" s="84">
        <v>0</v>
      </c>
      <c r="C414" s="84">
        <v>0</v>
      </c>
      <c r="D414" s="84">
        <v>0</v>
      </c>
      <c r="E414" s="84">
        <v>0</v>
      </c>
      <c r="F414" s="44"/>
      <c r="G414" s="115" t="s">
        <v>393</v>
      </c>
      <c r="H414" s="84">
        <v>0</v>
      </c>
      <c r="I414" s="84">
        <v>0</v>
      </c>
      <c r="J414" s="84">
        <v>0</v>
      </c>
      <c r="K414" s="84">
        <v>0</v>
      </c>
      <c r="L414" s="44"/>
      <c r="M414" s="115" t="s">
        <v>393</v>
      </c>
      <c r="N414" s="84">
        <v>0.86909999999999998</v>
      </c>
      <c r="O414" s="84">
        <v>0.4798</v>
      </c>
      <c r="P414" s="84">
        <v>0.64880000000000004</v>
      </c>
      <c r="Q414" s="84">
        <v>0.24329999999999999</v>
      </c>
      <c r="R414" s="44"/>
      <c r="S414" s="115" t="s">
        <v>393</v>
      </c>
      <c r="T414" s="84">
        <v>0.52</v>
      </c>
      <c r="U414" s="84">
        <v>0.48499999999999999</v>
      </c>
      <c r="V414" s="84">
        <v>0.23449999999999999</v>
      </c>
      <c r="W414" s="84">
        <v>0.2051</v>
      </c>
      <c r="X414" s="44"/>
      <c r="Y414" s="44"/>
    </row>
    <row r="415" spans="1:25">
      <c r="A415" s="82" t="s">
        <v>394</v>
      </c>
      <c r="B415" s="84">
        <v>0</v>
      </c>
      <c r="C415" s="84">
        <v>0</v>
      </c>
      <c r="D415" s="84">
        <v>0</v>
      </c>
      <c r="E415" s="84">
        <v>0</v>
      </c>
      <c r="F415" s="44"/>
      <c r="G415" s="82" t="s">
        <v>394</v>
      </c>
      <c r="H415" s="84">
        <v>0</v>
      </c>
      <c r="I415" s="84">
        <v>0</v>
      </c>
      <c r="J415" s="84">
        <v>0</v>
      </c>
      <c r="K415" s="84">
        <v>0</v>
      </c>
      <c r="L415" s="44"/>
      <c r="M415" s="82" t="s">
        <v>394</v>
      </c>
      <c r="N415" s="84">
        <v>0.84379999999999999</v>
      </c>
      <c r="O415" s="84">
        <v>0.41339999999999999</v>
      </c>
      <c r="P415" s="84">
        <v>0.67490000000000006</v>
      </c>
      <c r="Q415" s="84">
        <v>0.38679999999999998</v>
      </c>
      <c r="R415" s="44"/>
      <c r="S415" s="82" t="s">
        <v>394</v>
      </c>
      <c r="T415" s="84">
        <v>0.46489999999999998</v>
      </c>
      <c r="U415" s="84">
        <v>0.47460000000000002</v>
      </c>
      <c r="V415" s="84">
        <v>0.26800000000000002</v>
      </c>
      <c r="W415" s="84">
        <v>0.1817</v>
      </c>
      <c r="X415" s="44"/>
      <c r="Y415" s="44"/>
    </row>
    <row r="416" spans="1:25">
      <c r="A416" s="82" t="s">
        <v>395</v>
      </c>
      <c r="B416" s="84">
        <v>0</v>
      </c>
      <c r="C416" s="84">
        <v>0</v>
      </c>
      <c r="D416" s="84">
        <v>0</v>
      </c>
      <c r="E416" s="84">
        <v>0</v>
      </c>
      <c r="F416" s="44"/>
      <c r="G416" s="82" t="s">
        <v>395</v>
      </c>
      <c r="H416" s="84">
        <v>0</v>
      </c>
      <c r="I416" s="84">
        <v>0</v>
      </c>
      <c r="J416" s="84">
        <v>0</v>
      </c>
      <c r="K416" s="84">
        <v>0</v>
      </c>
      <c r="L416" s="44"/>
      <c r="M416" s="82" t="s">
        <v>395</v>
      </c>
      <c r="N416" s="84">
        <v>0.82199999999999995</v>
      </c>
      <c r="O416" s="84">
        <v>0.3483</v>
      </c>
      <c r="P416" s="84">
        <v>0.68579999999999997</v>
      </c>
      <c r="Q416" s="84">
        <v>0.39369999999999999</v>
      </c>
      <c r="R416" s="44"/>
      <c r="S416" s="82" t="s">
        <v>395</v>
      </c>
      <c r="T416" s="84">
        <v>0.50429999999999997</v>
      </c>
      <c r="U416" s="84">
        <v>0.45069999999999999</v>
      </c>
      <c r="V416" s="84">
        <v>0.26929999999999998</v>
      </c>
      <c r="W416" s="84">
        <v>0.1366</v>
      </c>
      <c r="X416" s="44"/>
      <c r="Y416" s="44"/>
    </row>
    <row r="417" spans="1:25">
      <c r="A417" s="82" t="s">
        <v>396</v>
      </c>
      <c r="B417" s="84">
        <v>0</v>
      </c>
      <c r="C417" s="84">
        <v>0</v>
      </c>
      <c r="D417" s="84">
        <v>0</v>
      </c>
      <c r="E417" s="84">
        <v>0</v>
      </c>
      <c r="F417" s="44"/>
      <c r="G417" s="82" t="s">
        <v>396</v>
      </c>
      <c r="H417" s="84">
        <v>0</v>
      </c>
      <c r="I417" s="84">
        <v>0</v>
      </c>
      <c r="J417" s="84">
        <v>0</v>
      </c>
      <c r="K417" s="84">
        <v>0</v>
      </c>
      <c r="L417" s="44"/>
      <c r="M417" s="82" t="s">
        <v>396</v>
      </c>
      <c r="N417" s="84">
        <v>0.77810000000000001</v>
      </c>
      <c r="O417" s="84">
        <v>0.3614</v>
      </c>
      <c r="P417" s="84">
        <v>0.64290000000000003</v>
      </c>
      <c r="Q417" s="84">
        <v>0.35049999999999998</v>
      </c>
      <c r="R417" s="44"/>
      <c r="S417" s="82" t="s">
        <v>396</v>
      </c>
      <c r="T417" s="84">
        <v>0.55100000000000005</v>
      </c>
      <c r="U417" s="84">
        <v>0.43969999999999998</v>
      </c>
      <c r="V417" s="84">
        <v>0.19309999999999999</v>
      </c>
      <c r="W417" s="84">
        <v>0.11840000000000001</v>
      </c>
      <c r="X417" s="44"/>
      <c r="Y417" s="44"/>
    </row>
    <row r="418" spans="1:25">
      <c r="A418" s="82" t="s">
        <v>397</v>
      </c>
      <c r="B418" s="84">
        <v>0</v>
      </c>
      <c r="C418" s="84">
        <v>0</v>
      </c>
      <c r="D418" s="84">
        <v>0</v>
      </c>
      <c r="E418" s="84">
        <v>0</v>
      </c>
      <c r="F418" s="44"/>
      <c r="G418" s="82" t="s">
        <v>397</v>
      </c>
      <c r="H418" s="84">
        <v>0</v>
      </c>
      <c r="I418" s="84">
        <v>0</v>
      </c>
      <c r="J418" s="84">
        <v>0</v>
      </c>
      <c r="K418" s="84">
        <v>0</v>
      </c>
      <c r="L418" s="44"/>
      <c r="M418" s="82" t="s">
        <v>397</v>
      </c>
      <c r="N418" s="84">
        <v>0.75180000000000002</v>
      </c>
      <c r="O418" s="84">
        <v>0.3115</v>
      </c>
      <c r="P418" s="84">
        <v>0.61719999999999997</v>
      </c>
      <c r="Q418" s="84">
        <v>0.2427</v>
      </c>
      <c r="R418" s="44"/>
      <c r="S418" s="82" t="s">
        <v>397</v>
      </c>
      <c r="T418" s="84">
        <v>0.55520000000000003</v>
      </c>
      <c r="U418" s="84">
        <v>0.438</v>
      </c>
      <c r="V418" s="84">
        <v>0.20630000000000001</v>
      </c>
      <c r="W418" s="84">
        <v>0.1179</v>
      </c>
      <c r="X418" s="44"/>
      <c r="Y418" s="44"/>
    </row>
    <row r="419" spans="1:25">
      <c r="A419" s="82" t="s">
        <v>398</v>
      </c>
      <c r="B419" s="84">
        <v>0</v>
      </c>
      <c r="C419" s="84">
        <v>0</v>
      </c>
      <c r="D419" s="84">
        <v>0</v>
      </c>
      <c r="E419" s="84">
        <v>0</v>
      </c>
      <c r="F419" s="44"/>
      <c r="G419" s="82" t="s">
        <v>398</v>
      </c>
      <c r="H419" s="84">
        <v>0</v>
      </c>
      <c r="I419" s="84">
        <v>0</v>
      </c>
      <c r="J419" s="84">
        <v>0</v>
      </c>
      <c r="K419" s="84">
        <v>0</v>
      </c>
      <c r="L419" s="44"/>
      <c r="M419" s="82" t="s">
        <v>398</v>
      </c>
      <c r="N419" s="84">
        <v>0.74829999999999997</v>
      </c>
      <c r="O419" s="84">
        <v>0.2626</v>
      </c>
      <c r="P419" s="84">
        <v>0.63019999999999998</v>
      </c>
      <c r="Q419" s="84">
        <v>0.18029999999999999</v>
      </c>
      <c r="R419" s="44"/>
      <c r="S419" s="82" t="s">
        <v>398</v>
      </c>
      <c r="T419" s="84">
        <v>0.56320000000000003</v>
      </c>
      <c r="U419" s="84">
        <v>0.4501</v>
      </c>
      <c r="V419" s="84">
        <v>0.28649999999999998</v>
      </c>
      <c r="W419" s="84">
        <v>0.1168</v>
      </c>
      <c r="X419" s="44"/>
      <c r="Y419" s="44"/>
    </row>
    <row r="420" spans="1:25">
      <c r="A420" s="82" t="s">
        <v>399</v>
      </c>
      <c r="B420" s="84">
        <v>0</v>
      </c>
      <c r="C420" s="84">
        <v>0</v>
      </c>
      <c r="D420" s="84">
        <v>0</v>
      </c>
      <c r="E420" s="84">
        <v>0</v>
      </c>
      <c r="F420" s="44"/>
      <c r="G420" s="82" t="s">
        <v>399</v>
      </c>
      <c r="H420" s="84">
        <v>0</v>
      </c>
      <c r="I420" s="84">
        <v>0</v>
      </c>
      <c r="J420" s="84">
        <v>2.0999999999999999E-3</v>
      </c>
      <c r="K420" s="84">
        <v>6.7100000000000007E-2</v>
      </c>
      <c r="L420" s="44"/>
      <c r="M420" s="82" t="s">
        <v>399</v>
      </c>
      <c r="N420" s="84">
        <v>0.73599999999999999</v>
      </c>
      <c r="O420" s="84">
        <v>0.2462</v>
      </c>
      <c r="P420" s="84">
        <v>0.59950000000000003</v>
      </c>
      <c r="Q420" s="84">
        <v>0.14399999999999999</v>
      </c>
      <c r="R420" s="44"/>
      <c r="S420" s="82" t="s">
        <v>399</v>
      </c>
      <c r="T420" s="84">
        <v>0.51829999999999998</v>
      </c>
      <c r="U420" s="84">
        <v>0.43530000000000002</v>
      </c>
      <c r="V420" s="84">
        <v>0.25940000000000002</v>
      </c>
      <c r="W420" s="84">
        <v>0.1113</v>
      </c>
      <c r="X420" s="44"/>
      <c r="Y420" s="44"/>
    </row>
    <row r="421" spans="1:25">
      <c r="A421" s="82" t="s">
        <v>400</v>
      </c>
      <c r="B421" s="84">
        <v>0</v>
      </c>
      <c r="C421" s="84">
        <v>0</v>
      </c>
      <c r="D421" s="84">
        <v>0</v>
      </c>
      <c r="E421" s="84">
        <v>0</v>
      </c>
      <c r="F421" s="44"/>
      <c r="G421" s="82" t="s">
        <v>400</v>
      </c>
      <c r="H421" s="84">
        <v>2.2700000000000001E-2</v>
      </c>
      <c r="I421" s="84">
        <v>4.41E-2</v>
      </c>
      <c r="J421" s="84">
        <v>0.1321</v>
      </c>
      <c r="K421" s="84">
        <v>0.38519999999999999</v>
      </c>
      <c r="L421" s="44"/>
      <c r="M421" s="82" t="s">
        <v>400</v>
      </c>
      <c r="N421" s="84">
        <v>0.75139999999999996</v>
      </c>
      <c r="O421" s="84">
        <v>0.2346</v>
      </c>
      <c r="P421" s="84">
        <v>0.61429999999999996</v>
      </c>
      <c r="Q421" s="84">
        <v>8.2799999999999999E-2</v>
      </c>
      <c r="R421" s="44"/>
      <c r="S421" s="82" t="s">
        <v>400</v>
      </c>
      <c r="T421" s="84">
        <v>0.5907</v>
      </c>
      <c r="U421" s="84">
        <v>0.53449999999999998</v>
      </c>
      <c r="V421" s="84">
        <v>0.23350000000000001</v>
      </c>
      <c r="W421" s="84">
        <v>0.16550000000000001</v>
      </c>
      <c r="X421" s="44"/>
      <c r="Y421" s="44"/>
    </row>
    <row r="422" spans="1:25">
      <c r="A422" s="82" t="s">
        <v>401</v>
      </c>
      <c r="B422" s="84">
        <v>0</v>
      </c>
      <c r="C422" s="84">
        <v>0</v>
      </c>
      <c r="D422" s="84">
        <v>0</v>
      </c>
      <c r="E422" s="84">
        <v>0.1227</v>
      </c>
      <c r="F422" s="44"/>
      <c r="G422" s="82" t="s">
        <v>401</v>
      </c>
      <c r="H422" s="84">
        <v>0.1729</v>
      </c>
      <c r="I422" s="84">
        <v>0.28810000000000002</v>
      </c>
      <c r="J422" s="84">
        <v>0.39579999999999999</v>
      </c>
      <c r="K422" s="84">
        <v>0.54110000000000003</v>
      </c>
      <c r="L422" s="44"/>
      <c r="M422" s="82" t="s">
        <v>401</v>
      </c>
      <c r="N422" s="84">
        <v>0.78749999999999998</v>
      </c>
      <c r="O422" s="84">
        <v>0.22450000000000001</v>
      </c>
      <c r="P422" s="84">
        <v>0.61860000000000004</v>
      </c>
      <c r="Q422" s="84">
        <v>4.7300000000000002E-2</v>
      </c>
      <c r="R422" s="44"/>
      <c r="S422" s="82" t="s">
        <v>401</v>
      </c>
      <c r="T422" s="84">
        <v>0.60870000000000002</v>
      </c>
      <c r="U422" s="84">
        <v>0.64680000000000004</v>
      </c>
      <c r="V422" s="84">
        <v>0.19739999999999999</v>
      </c>
      <c r="W422" s="84">
        <v>0.2467</v>
      </c>
      <c r="X422" s="44"/>
      <c r="Y422" s="44"/>
    </row>
    <row r="423" spans="1:25">
      <c r="A423" s="82" t="s">
        <v>402</v>
      </c>
      <c r="B423" s="84">
        <v>4.6899999999999997E-2</v>
      </c>
      <c r="C423" s="84">
        <v>5.4000000000000003E-3</v>
      </c>
      <c r="D423" s="84">
        <v>0.1285</v>
      </c>
      <c r="E423" s="84">
        <v>0.2329</v>
      </c>
      <c r="F423" s="44"/>
      <c r="G423" s="82" t="s">
        <v>402</v>
      </c>
      <c r="H423" s="84">
        <v>0.37369999999999998</v>
      </c>
      <c r="I423" s="84">
        <v>0.38840000000000002</v>
      </c>
      <c r="J423" s="84">
        <v>0.48730000000000001</v>
      </c>
      <c r="K423" s="84">
        <v>0.55830000000000002</v>
      </c>
      <c r="L423" s="44"/>
      <c r="M423" s="82" t="s">
        <v>402</v>
      </c>
      <c r="N423" s="84">
        <v>0.78890000000000005</v>
      </c>
      <c r="O423" s="84">
        <v>0.316</v>
      </c>
      <c r="P423" s="84">
        <v>0.55859999999999999</v>
      </c>
      <c r="Q423" s="84">
        <v>5.6300000000000003E-2</v>
      </c>
      <c r="R423" s="44"/>
      <c r="S423" s="82" t="s">
        <v>402</v>
      </c>
      <c r="T423" s="84">
        <v>0.59440000000000004</v>
      </c>
      <c r="U423" s="84">
        <v>0.60340000000000005</v>
      </c>
      <c r="V423" s="84">
        <v>0.11840000000000001</v>
      </c>
      <c r="W423" s="84">
        <v>0.18079999999999999</v>
      </c>
      <c r="X423" s="44"/>
      <c r="Y423" s="44"/>
    </row>
    <row r="424" spans="1:25">
      <c r="A424" s="82" t="s">
        <v>403</v>
      </c>
      <c r="B424" s="84">
        <v>0.20200000000000001</v>
      </c>
      <c r="C424" s="84">
        <v>6.0999999999999999E-2</v>
      </c>
      <c r="D424" s="84">
        <v>0.23419999999999999</v>
      </c>
      <c r="E424" s="84">
        <v>0.21959999999999999</v>
      </c>
      <c r="F424" s="44"/>
      <c r="G424" s="82" t="s">
        <v>403</v>
      </c>
      <c r="H424" s="84">
        <v>0.47389999999999999</v>
      </c>
      <c r="I424" s="84">
        <v>0.41360000000000002</v>
      </c>
      <c r="J424" s="84">
        <v>0.56189999999999996</v>
      </c>
      <c r="K424" s="84">
        <v>0.52449999999999997</v>
      </c>
      <c r="L424" s="44"/>
      <c r="M424" s="82" t="s">
        <v>403</v>
      </c>
      <c r="N424" s="84">
        <v>0.79049999999999998</v>
      </c>
      <c r="O424" s="84">
        <v>0.40810000000000002</v>
      </c>
      <c r="P424" s="84">
        <v>0.40899999999999997</v>
      </c>
      <c r="Q424" s="84">
        <v>6.9699999999999998E-2</v>
      </c>
      <c r="R424" s="44"/>
      <c r="S424" s="82" t="s">
        <v>403</v>
      </c>
      <c r="T424" s="84">
        <v>0.60440000000000005</v>
      </c>
      <c r="U424" s="84">
        <v>0.6079</v>
      </c>
      <c r="V424" s="84">
        <v>8.6900000000000005E-2</v>
      </c>
      <c r="W424" s="84">
        <v>0.1094</v>
      </c>
      <c r="X424" s="44"/>
      <c r="Y424" s="44"/>
    </row>
    <row r="425" spans="1:25">
      <c r="A425" s="82" t="s">
        <v>404</v>
      </c>
      <c r="B425" s="84">
        <v>0.17510000000000001</v>
      </c>
      <c r="C425" s="84">
        <v>7.6399999999999996E-2</v>
      </c>
      <c r="D425" s="84">
        <v>0.30649999999999999</v>
      </c>
      <c r="E425" s="84">
        <v>0.19769999999999999</v>
      </c>
      <c r="F425" s="44"/>
      <c r="G425" s="82" t="s">
        <v>404</v>
      </c>
      <c r="H425" s="84">
        <v>0.52649999999999997</v>
      </c>
      <c r="I425" s="84">
        <v>0.39850000000000002</v>
      </c>
      <c r="J425" s="84">
        <v>0.58460000000000001</v>
      </c>
      <c r="K425" s="84">
        <v>0.5968</v>
      </c>
      <c r="L425" s="44"/>
      <c r="M425" s="82" t="s">
        <v>404</v>
      </c>
      <c r="N425" s="84">
        <v>0.83879999999999999</v>
      </c>
      <c r="O425" s="84">
        <v>0.5827</v>
      </c>
      <c r="P425" s="84">
        <v>0.2591</v>
      </c>
      <c r="Q425" s="84">
        <v>0.1108</v>
      </c>
      <c r="R425" s="44"/>
      <c r="S425" s="82" t="s">
        <v>404</v>
      </c>
      <c r="T425" s="84">
        <v>0.60319999999999996</v>
      </c>
      <c r="U425" s="84">
        <v>0.64370000000000005</v>
      </c>
      <c r="V425" s="84">
        <v>8.4199999999999997E-2</v>
      </c>
      <c r="W425" s="84">
        <v>0.1181</v>
      </c>
      <c r="X425" s="44"/>
      <c r="Y425" s="44"/>
    </row>
    <row r="426" spans="1:25">
      <c r="A426" s="82" t="s">
        <v>405</v>
      </c>
      <c r="B426" s="84">
        <v>0.10050000000000001</v>
      </c>
      <c r="C426" s="84">
        <v>5.5500000000000001E-2</v>
      </c>
      <c r="D426" s="84">
        <v>0.26279999999999998</v>
      </c>
      <c r="E426" s="84">
        <v>0.42420000000000002</v>
      </c>
      <c r="F426" s="44"/>
      <c r="G426" s="82" t="s">
        <v>405</v>
      </c>
      <c r="H426" s="84">
        <v>0.39500000000000002</v>
      </c>
      <c r="I426" s="84">
        <v>0.36480000000000001</v>
      </c>
      <c r="J426" s="84">
        <v>0.56140000000000001</v>
      </c>
      <c r="K426" s="84">
        <v>0.66149999999999998</v>
      </c>
      <c r="L426" s="44"/>
      <c r="M426" s="82" t="s">
        <v>405</v>
      </c>
      <c r="N426" s="84">
        <v>0.77139999999999997</v>
      </c>
      <c r="O426" s="84">
        <v>0.65869999999999995</v>
      </c>
      <c r="P426" s="84">
        <v>0.2094</v>
      </c>
      <c r="Q426" s="84">
        <v>6.3100000000000003E-2</v>
      </c>
      <c r="R426" s="44"/>
      <c r="S426" s="82" t="s">
        <v>405</v>
      </c>
      <c r="T426" s="84">
        <v>0.4501</v>
      </c>
      <c r="U426" s="84">
        <v>0.68469999999999998</v>
      </c>
      <c r="V426" s="84">
        <v>5.3699999999999998E-2</v>
      </c>
      <c r="W426" s="84">
        <v>6.1699999999999998E-2</v>
      </c>
      <c r="X426" s="44"/>
      <c r="Y426" s="44"/>
    </row>
    <row r="427" spans="1:25">
      <c r="A427" s="82" t="s">
        <v>406</v>
      </c>
      <c r="B427" s="84">
        <v>0.12590000000000001</v>
      </c>
      <c r="C427" s="84">
        <v>2.5999999999999999E-3</v>
      </c>
      <c r="D427" s="84">
        <v>0.32990000000000003</v>
      </c>
      <c r="E427" s="84">
        <v>0.48649999999999999</v>
      </c>
      <c r="F427" s="44"/>
      <c r="G427" s="82" t="s">
        <v>406</v>
      </c>
      <c r="H427" s="84">
        <v>0.3649</v>
      </c>
      <c r="I427" s="84">
        <v>0.41880000000000001</v>
      </c>
      <c r="J427" s="84">
        <v>0.65249999999999997</v>
      </c>
      <c r="K427" s="84">
        <v>0.7389</v>
      </c>
      <c r="L427" s="44"/>
      <c r="M427" s="82" t="s">
        <v>406</v>
      </c>
      <c r="N427" s="84">
        <v>0.69340000000000002</v>
      </c>
      <c r="O427" s="84">
        <v>0.61219999999999997</v>
      </c>
      <c r="P427" s="84">
        <v>0.22670000000000001</v>
      </c>
      <c r="Q427" s="84">
        <v>5.3100000000000001E-2</v>
      </c>
      <c r="R427" s="44"/>
      <c r="S427" s="82" t="s">
        <v>406</v>
      </c>
      <c r="T427" s="84">
        <v>0.32279999999999998</v>
      </c>
      <c r="U427" s="84">
        <v>0.58640000000000003</v>
      </c>
      <c r="V427" s="84">
        <v>5.5E-2</v>
      </c>
      <c r="W427" s="84">
        <v>9.7699999999999995E-2</v>
      </c>
      <c r="X427" s="44"/>
      <c r="Y427" s="44"/>
    </row>
    <row r="428" spans="1:25">
      <c r="A428" s="82" t="s">
        <v>407</v>
      </c>
      <c r="B428" s="84">
        <v>0.1158</v>
      </c>
      <c r="C428" s="84">
        <v>4.9599999999999998E-2</v>
      </c>
      <c r="D428" s="84">
        <v>0.48010000000000003</v>
      </c>
      <c r="E428" s="84">
        <v>0.42749999999999999</v>
      </c>
      <c r="F428" s="44"/>
      <c r="G428" s="82" t="s">
        <v>407</v>
      </c>
      <c r="H428" s="84">
        <v>0.3901</v>
      </c>
      <c r="I428" s="84">
        <v>0.39850000000000002</v>
      </c>
      <c r="J428" s="84">
        <v>0.73370000000000002</v>
      </c>
      <c r="K428" s="84">
        <v>0.70940000000000003</v>
      </c>
      <c r="L428" s="44"/>
      <c r="M428" s="82" t="s">
        <v>407</v>
      </c>
      <c r="N428" s="84">
        <v>0.80500000000000005</v>
      </c>
      <c r="O428" s="84">
        <v>0.59360000000000002</v>
      </c>
      <c r="P428" s="84">
        <v>0.2049</v>
      </c>
      <c r="Q428" s="84">
        <v>9.2700000000000005E-2</v>
      </c>
      <c r="R428" s="44"/>
      <c r="S428" s="82" t="s">
        <v>407</v>
      </c>
      <c r="T428" s="84">
        <v>0.36109999999999998</v>
      </c>
      <c r="U428" s="84">
        <v>0.50139999999999996</v>
      </c>
      <c r="V428" s="84">
        <v>4.1799999999999997E-2</v>
      </c>
      <c r="W428" s="84">
        <v>0.14749999999999999</v>
      </c>
      <c r="X428" s="44"/>
      <c r="Y428" s="44"/>
    </row>
    <row r="429" spans="1:25">
      <c r="A429" s="82" t="s">
        <v>408</v>
      </c>
      <c r="B429" s="84">
        <v>0.1618</v>
      </c>
      <c r="C429" s="84">
        <v>9.4100000000000003E-2</v>
      </c>
      <c r="D429" s="84">
        <v>0.51729999999999998</v>
      </c>
      <c r="E429" s="84">
        <v>0.51219999999999999</v>
      </c>
      <c r="F429" s="44"/>
      <c r="G429" s="82" t="s">
        <v>408</v>
      </c>
      <c r="H429" s="84">
        <v>0.40539999999999998</v>
      </c>
      <c r="I429" s="84">
        <v>0.43709999999999999</v>
      </c>
      <c r="J429" s="84">
        <v>0.65990000000000004</v>
      </c>
      <c r="K429" s="84">
        <v>0.61990000000000001</v>
      </c>
      <c r="L429" s="44"/>
      <c r="M429" s="82" t="s">
        <v>408</v>
      </c>
      <c r="N429" s="84">
        <v>0.84089999999999998</v>
      </c>
      <c r="O429" s="84">
        <v>0.64649999999999996</v>
      </c>
      <c r="P429" s="84">
        <v>0.22409999999999999</v>
      </c>
      <c r="Q429" s="84">
        <v>0.1119</v>
      </c>
      <c r="R429" s="44"/>
      <c r="S429" s="82" t="s">
        <v>408</v>
      </c>
      <c r="T429" s="84">
        <v>0.32750000000000001</v>
      </c>
      <c r="U429" s="84">
        <v>0.498</v>
      </c>
      <c r="V429" s="84">
        <v>2.6499999999999999E-2</v>
      </c>
      <c r="W429" s="84">
        <v>0.1646</v>
      </c>
      <c r="X429" s="44"/>
      <c r="Y429" s="44"/>
    </row>
    <row r="430" spans="1:25">
      <c r="A430" s="82" t="s">
        <v>409</v>
      </c>
      <c r="B430" s="84">
        <v>0.1321</v>
      </c>
      <c r="C430" s="84">
        <v>7.9699999999999993E-2</v>
      </c>
      <c r="D430" s="84">
        <v>0.29930000000000001</v>
      </c>
      <c r="E430" s="84">
        <v>0.50109999999999999</v>
      </c>
      <c r="F430" s="44"/>
      <c r="G430" s="82" t="s">
        <v>409</v>
      </c>
      <c r="H430" s="84">
        <v>0.29430000000000001</v>
      </c>
      <c r="I430" s="84">
        <v>0.31440000000000001</v>
      </c>
      <c r="J430" s="84">
        <v>0.56489999999999996</v>
      </c>
      <c r="K430" s="84">
        <v>0.59560000000000002</v>
      </c>
      <c r="L430" s="44"/>
      <c r="M430" s="82" t="s">
        <v>409</v>
      </c>
      <c r="N430" s="84">
        <v>0.83009999999999995</v>
      </c>
      <c r="O430" s="84">
        <v>0.61560000000000004</v>
      </c>
      <c r="P430" s="84">
        <v>0.25659999999999999</v>
      </c>
      <c r="Q430" s="84">
        <v>8.6099999999999996E-2</v>
      </c>
      <c r="R430" s="44"/>
      <c r="S430" s="82" t="s">
        <v>409</v>
      </c>
      <c r="T430" s="84">
        <v>0.24540000000000001</v>
      </c>
      <c r="U430" s="84">
        <v>0.36249999999999999</v>
      </c>
      <c r="V430" s="84">
        <v>6.8699999999999997E-2</v>
      </c>
      <c r="W430" s="84">
        <v>0.1429</v>
      </c>
      <c r="X430" s="44"/>
      <c r="Y430" s="44"/>
    </row>
    <row r="431" spans="1:25">
      <c r="A431" s="82" t="s">
        <v>410</v>
      </c>
      <c r="B431" s="84">
        <v>0</v>
      </c>
      <c r="C431" s="84">
        <v>0</v>
      </c>
      <c r="D431" s="84">
        <v>0</v>
      </c>
      <c r="E431" s="84">
        <v>0</v>
      </c>
      <c r="F431" s="44"/>
      <c r="G431" s="82" t="s">
        <v>410</v>
      </c>
      <c r="H431" s="84">
        <v>0.11070000000000001</v>
      </c>
      <c r="I431" s="84">
        <v>2.7099999999999999E-2</v>
      </c>
      <c r="J431" s="84">
        <v>7.0400000000000004E-2</v>
      </c>
      <c r="K431" s="84">
        <v>0.41249999999999998</v>
      </c>
      <c r="L431" s="44"/>
      <c r="M431" s="82" t="s">
        <v>410</v>
      </c>
      <c r="N431" s="84">
        <v>0.80220000000000002</v>
      </c>
      <c r="O431" s="84">
        <v>0.63160000000000005</v>
      </c>
      <c r="P431" s="84">
        <v>0.2084</v>
      </c>
      <c r="Q431" s="84">
        <v>0.1062</v>
      </c>
      <c r="R431" s="44"/>
      <c r="S431" s="82" t="s">
        <v>410</v>
      </c>
      <c r="T431" s="84">
        <v>0.30499999999999999</v>
      </c>
      <c r="U431" s="84">
        <v>0.40889999999999999</v>
      </c>
      <c r="V431" s="84">
        <v>8.8300000000000003E-2</v>
      </c>
      <c r="W431" s="84">
        <v>0.1404</v>
      </c>
      <c r="X431" s="44"/>
      <c r="Y431" s="44"/>
    </row>
    <row r="432" spans="1:25">
      <c r="A432" s="82" t="s">
        <v>411</v>
      </c>
      <c r="B432" s="84">
        <v>0</v>
      </c>
      <c r="C432" s="84">
        <v>0</v>
      </c>
      <c r="D432" s="84">
        <v>0</v>
      </c>
      <c r="E432" s="84">
        <v>0</v>
      </c>
      <c r="F432" s="44"/>
      <c r="G432" s="82" t="s">
        <v>411</v>
      </c>
      <c r="H432" s="84">
        <v>0</v>
      </c>
      <c r="I432" s="84">
        <v>0</v>
      </c>
      <c r="J432" s="84">
        <v>0</v>
      </c>
      <c r="K432" s="84">
        <v>3.56E-2</v>
      </c>
      <c r="L432" s="44"/>
      <c r="M432" s="82" t="s">
        <v>411</v>
      </c>
      <c r="N432" s="84">
        <v>0.79410000000000003</v>
      </c>
      <c r="O432" s="84">
        <v>0.66080000000000005</v>
      </c>
      <c r="P432" s="84">
        <v>0.1978</v>
      </c>
      <c r="Q432" s="84">
        <v>0.1343</v>
      </c>
      <c r="R432" s="44"/>
      <c r="S432" s="82" t="s">
        <v>411</v>
      </c>
      <c r="T432" s="84">
        <v>0.35820000000000002</v>
      </c>
      <c r="U432" s="84">
        <v>0.51670000000000005</v>
      </c>
      <c r="V432" s="84">
        <v>0.12429999999999999</v>
      </c>
      <c r="W432" s="84">
        <v>0.1832</v>
      </c>
      <c r="X432" s="44"/>
      <c r="Y432" s="44"/>
    </row>
    <row r="433" spans="1:25">
      <c r="A433" s="82" t="s">
        <v>412</v>
      </c>
      <c r="B433" s="84">
        <v>0</v>
      </c>
      <c r="C433" s="84">
        <v>0</v>
      </c>
      <c r="D433" s="84">
        <v>0</v>
      </c>
      <c r="E433" s="84">
        <v>0</v>
      </c>
      <c r="F433" s="44"/>
      <c r="G433" s="82" t="s">
        <v>412</v>
      </c>
      <c r="H433" s="84">
        <v>0</v>
      </c>
      <c r="I433" s="84">
        <v>0</v>
      </c>
      <c r="J433" s="84">
        <v>0</v>
      </c>
      <c r="K433" s="84">
        <v>0</v>
      </c>
      <c r="L433" s="44"/>
      <c r="M433" s="82" t="s">
        <v>412</v>
      </c>
      <c r="N433" s="84">
        <v>0.77600000000000002</v>
      </c>
      <c r="O433" s="84">
        <v>0.73029999999999995</v>
      </c>
      <c r="P433" s="84">
        <v>0.16850000000000001</v>
      </c>
      <c r="Q433" s="84">
        <v>0.1951</v>
      </c>
      <c r="R433" s="44"/>
      <c r="S433" s="82" t="s">
        <v>412</v>
      </c>
      <c r="T433" s="84">
        <v>0.37640000000000001</v>
      </c>
      <c r="U433" s="84">
        <v>0.52149999999999996</v>
      </c>
      <c r="V433" s="84">
        <v>0.19</v>
      </c>
      <c r="W433" s="84">
        <v>0.30049999999999999</v>
      </c>
      <c r="X433" s="44"/>
      <c r="Y433" s="44"/>
    </row>
    <row r="434" spans="1:25">
      <c r="A434" s="82" t="s">
        <v>413</v>
      </c>
      <c r="B434" s="84">
        <v>0</v>
      </c>
      <c r="C434" s="84">
        <v>0</v>
      </c>
      <c r="D434" s="84">
        <v>0</v>
      </c>
      <c r="E434" s="84">
        <v>0</v>
      </c>
      <c r="F434" s="44"/>
      <c r="G434" s="82" t="s">
        <v>413</v>
      </c>
      <c r="H434" s="84">
        <v>0</v>
      </c>
      <c r="I434" s="84">
        <v>0</v>
      </c>
      <c r="J434" s="84">
        <v>0</v>
      </c>
      <c r="K434" s="84">
        <v>0</v>
      </c>
      <c r="L434" s="44"/>
      <c r="M434" s="82" t="s">
        <v>413</v>
      </c>
      <c r="N434" s="84">
        <v>0.67830000000000001</v>
      </c>
      <c r="O434" s="84">
        <v>0.76439999999999997</v>
      </c>
      <c r="P434" s="84">
        <v>0.17929999999999999</v>
      </c>
      <c r="Q434" s="84">
        <v>0.25829999999999997</v>
      </c>
      <c r="R434" s="44"/>
      <c r="S434" s="82" t="s">
        <v>413</v>
      </c>
      <c r="T434" s="84">
        <v>0.35809999999999997</v>
      </c>
      <c r="U434" s="84">
        <v>0.47189999999999999</v>
      </c>
      <c r="V434" s="84">
        <v>0.2974</v>
      </c>
      <c r="W434" s="84">
        <v>0.41610000000000003</v>
      </c>
      <c r="X434" s="44"/>
      <c r="Y434" s="44"/>
    </row>
    <row r="435" spans="1:25">
      <c r="A435" s="82" t="s">
        <v>414</v>
      </c>
      <c r="B435" s="84">
        <v>0</v>
      </c>
      <c r="C435" s="84">
        <v>0</v>
      </c>
      <c r="D435" s="84">
        <v>0</v>
      </c>
      <c r="E435" s="84">
        <v>0</v>
      </c>
      <c r="F435" s="44"/>
      <c r="G435" s="82" t="s">
        <v>414</v>
      </c>
      <c r="H435" s="84">
        <v>0</v>
      </c>
      <c r="I435" s="84">
        <v>0</v>
      </c>
      <c r="J435" s="84">
        <v>0</v>
      </c>
      <c r="K435" s="84">
        <v>0</v>
      </c>
      <c r="L435" s="44"/>
      <c r="M435" s="82" t="s">
        <v>414</v>
      </c>
      <c r="N435" s="84">
        <v>0.59919999999999995</v>
      </c>
      <c r="O435" s="84">
        <v>0.76590000000000003</v>
      </c>
      <c r="P435" s="84">
        <v>0.18049999999999999</v>
      </c>
      <c r="Q435" s="84">
        <v>0.25419999999999998</v>
      </c>
      <c r="R435" s="44"/>
      <c r="S435" s="82" t="s">
        <v>414</v>
      </c>
      <c r="T435" s="84">
        <v>0.30980000000000002</v>
      </c>
      <c r="U435" s="84">
        <v>0.43419999999999997</v>
      </c>
      <c r="V435" s="84">
        <v>0.33610000000000001</v>
      </c>
      <c r="W435" s="84">
        <v>0.3453</v>
      </c>
      <c r="X435" s="44"/>
      <c r="Y435" s="44"/>
    </row>
    <row r="436" spans="1:25">
      <c r="A436" s="82" t="s">
        <v>415</v>
      </c>
      <c r="B436" s="84">
        <v>0</v>
      </c>
      <c r="C436" s="84">
        <v>0</v>
      </c>
      <c r="D436" s="84">
        <v>0</v>
      </c>
      <c r="E436" s="84">
        <v>0</v>
      </c>
      <c r="F436" s="44"/>
      <c r="G436" s="82" t="s">
        <v>415</v>
      </c>
      <c r="H436" s="84">
        <v>0</v>
      </c>
      <c r="I436" s="84">
        <v>0</v>
      </c>
      <c r="J436" s="84">
        <v>0</v>
      </c>
      <c r="K436" s="84">
        <v>0</v>
      </c>
      <c r="L436" s="44"/>
      <c r="M436" s="82" t="s">
        <v>415</v>
      </c>
      <c r="N436" s="84">
        <v>0.71250000000000002</v>
      </c>
      <c r="O436" s="84">
        <v>0.68959999999999999</v>
      </c>
      <c r="P436" s="84">
        <v>0.23519999999999999</v>
      </c>
      <c r="Q436" s="84">
        <v>0.19839999999999999</v>
      </c>
      <c r="R436" s="44"/>
      <c r="S436" s="82" t="s">
        <v>415</v>
      </c>
      <c r="T436" s="84">
        <v>0.23860000000000001</v>
      </c>
      <c r="U436" s="84">
        <v>0.42630000000000001</v>
      </c>
      <c r="V436" s="84">
        <v>0.29620000000000002</v>
      </c>
      <c r="W436" s="84">
        <v>0.21579999999999999</v>
      </c>
      <c r="X436" s="44"/>
      <c r="Y436" s="44"/>
    </row>
    <row r="437" spans="1:25">
      <c r="A437" s="82" t="s">
        <v>416</v>
      </c>
      <c r="B437" s="84">
        <v>0</v>
      </c>
      <c r="C437" s="84">
        <v>0</v>
      </c>
      <c r="D437" s="84">
        <v>0</v>
      </c>
      <c r="E437" s="84">
        <v>0</v>
      </c>
      <c r="F437" s="44"/>
      <c r="G437" s="82" t="s">
        <v>416</v>
      </c>
      <c r="H437" s="84">
        <v>0</v>
      </c>
      <c r="I437" s="84">
        <v>0</v>
      </c>
      <c r="J437" s="84">
        <v>0</v>
      </c>
      <c r="K437" s="84">
        <v>0</v>
      </c>
      <c r="L437" s="44"/>
      <c r="M437" s="82" t="s">
        <v>416</v>
      </c>
      <c r="N437" s="84">
        <v>0.59650000000000003</v>
      </c>
      <c r="O437" s="84">
        <v>0.64810000000000001</v>
      </c>
      <c r="P437" s="84">
        <v>0.31359999999999999</v>
      </c>
      <c r="Q437" s="84">
        <v>0.18590000000000001</v>
      </c>
      <c r="R437" s="44"/>
      <c r="S437" s="82" t="s">
        <v>416</v>
      </c>
      <c r="T437" s="84">
        <v>0.15970000000000001</v>
      </c>
      <c r="U437" s="84">
        <v>0.54469999999999996</v>
      </c>
      <c r="V437" s="84">
        <v>0.26600000000000001</v>
      </c>
      <c r="W437" s="84">
        <v>0.3145</v>
      </c>
      <c r="X437" s="44"/>
      <c r="Y437" s="44"/>
    </row>
    <row r="438" spans="1:25">
      <c r="A438" s="115" t="s">
        <v>417</v>
      </c>
      <c r="B438" s="84">
        <v>0</v>
      </c>
      <c r="C438" s="84">
        <v>0</v>
      </c>
      <c r="D438" s="84">
        <v>0</v>
      </c>
      <c r="E438" s="84">
        <v>0</v>
      </c>
      <c r="F438" s="44"/>
      <c r="G438" s="115" t="s">
        <v>417</v>
      </c>
      <c r="H438" s="84">
        <v>0</v>
      </c>
      <c r="I438" s="84">
        <v>0</v>
      </c>
      <c r="J438" s="84">
        <v>0</v>
      </c>
      <c r="K438" s="84">
        <v>0</v>
      </c>
      <c r="L438" s="44"/>
      <c r="M438" s="115" t="s">
        <v>417</v>
      </c>
      <c r="N438" s="84">
        <v>0.1706</v>
      </c>
      <c r="O438" s="84">
        <v>0.54810000000000003</v>
      </c>
      <c r="P438" s="84">
        <v>0.78610000000000002</v>
      </c>
      <c r="Q438" s="84">
        <v>0.51329999999999998</v>
      </c>
      <c r="R438" s="44"/>
      <c r="S438" s="115" t="s">
        <v>417</v>
      </c>
      <c r="T438" s="84">
        <v>9.64E-2</v>
      </c>
      <c r="U438" s="84">
        <v>0.2913</v>
      </c>
      <c r="V438" s="84">
        <v>0.41799999999999998</v>
      </c>
      <c r="W438" s="84">
        <v>0.3589</v>
      </c>
      <c r="X438" s="44"/>
      <c r="Y438" s="44"/>
    </row>
    <row r="439" spans="1:25">
      <c r="A439" s="82" t="s">
        <v>418</v>
      </c>
      <c r="B439" s="84">
        <v>0</v>
      </c>
      <c r="C439" s="84">
        <v>0</v>
      </c>
      <c r="D439" s="84">
        <v>0</v>
      </c>
      <c r="E439" s="84">
        <v>0</v>
      </c>
      <c r="F439" s="44"/>
      <c r="G439" s="82" t="s">
        <v>418</v>
      </c>
      <c r="H439" s="84">
        <v>0</v>
      </c>
      <c r="I439" s="84">
        <v>0</v>
      </c>
      <c r="J439" s="84">
        <v>0</v>
      </c>
      <c r="K439" s="84">
        <v>0</v>
      </c>
      <c r="L439" s="44"/>
      <c r="M439" s="82" t="s">
        <v>418</v>
      </c>
      <c r="N439" s="84">
        <v>0.16059999999999999</v>
      </c>
      <c r="O439" s="84">
        <v>0.54490000000000005</v>
      </c>
      <c r="P439" s="84">
        <v>0.78710000000000002</v>
      </c>
      <c r="Q439" s="84">
        <v>0.49819999999999998</v>
      </c>
      <c r="R439" s="44"/>
      <c r="S439" s="82" t="s">
        <v>418</v>
      </c>
      <c r="T439" s="84">
        <v>0.13150000000000001</v>
      </c>
      <c r="U439" s="84">
        <v>0.22969999999999999</v>
      </c>
      <c r="V439" s="84">
        <v>0.38669999999999999</v>
      </c>
      <c r="W439" s="84">
        <v>0.35970000000000002</v>
      </c>
    </row>
    <row r="440" spans="1:25">
      <c r="A440" s="82" t="s">
        <v>419</v>
      </c>
      <c r="B440" s="84">
        <v>0</v>
      </c>
      <c r="C440" s="84">
        <v>0</v>
      </c>
      <c r="D440" s="84">
        <v>0</v>
      </c>
      <c r="E440" s="84">
        <v>0</v>
      </c>
      <c r="F440" s="44"/>
      <c r="G440" s="82" t="s">
        <v>419</v>
      </c>
      <c r="H440" s="84">
        <v>0</v>
      </c>
      <c r="I440" s="84">
        <v>0</v>
      </c>
      <c r="J440" s="84">
        <v>0</v>
      </c>
      <c r="K440" s="84">
        <v>0</v>
      </c>
      <c r="L440" s="44"/>
      <c r="M440" s="82" t="s">
        <v>419</v>
      </c>
      <c r="N440" s="84">
        <v>8.8800000000000004E-2</v>
      </c>
      <c r="O440" s="84">
        <v>0.52459999999999996</v>
      </c>
      <c r="P440" s="84">
        <v>0.78080000000000005</v>
      </c>
      <c r="Q440" s="84">
        <v>0.46500000000000002</v>
      </c>
      <c r="R440" s="44"/>
      <c r="S440" s="82" t="s">
        <v>419</v>
      </c>
      <c r="T440" s="84">
        <v>0.124</v>
      </c>
      <c r="U440" s="84">
        <v>0.1837</v>
      </c>
      <c r="V440" s="84">
        <v>0.36720000000000003</v>
      </c>
      <c r="W440" s="84">
        <v>0.3332</v>
      </c>
    </row>
    <row r="441" spans="1:25">
      <c r="A441" s="82" t="s">
        <v>420</v>
      </c>
      <c r="B441" s="84">
        <v>0</v>
      </c>
      <c r="C441" s="84">
        <v>0</v>
      </c>
      <c r="D441" s="84">
        <v>0</v>
      </c>
      <c r="E441" s="84">
        <v>0</v>
      </c>
      <c r="F441" s="44"/>
      <c r="G441" s="82" t="s">
        <v>420</v>
      </c>
      <c r="H441" s="84">
        <v>0</v>
      </c>
      <c r="I441" s="84">
        <v>0</v>
      </c>
      <c r="J441" s="84">
        <v>0</v>
      </c>
      <c r="K441" s="84">
        <v>0</v>
      </c>
      <c r="L441" s="44"/>
      <c r="M441" s="82" t="s">
        <v>420</v>
      </c>
      <c r="N441" s="84">
        <v>8.0500000000000002E-2</v>
      </c>
      <c r="O441" s="84">
        <v>0.49719999999999998</v>
      </c>
      <c r="P441" s="84">
        <v>0.65690000000000004</v>
      </c>
      <c r="Q441" s="84">
        <v>0.46450000000000002</v>
      </c>
      <c r="R441" s="44"/>
      <c r="S441" s="82" t="s">
        <v>420</v>
      </c>
      <c r="T441" s="84">
        <v>0.1108</v>
      </c>
      <c r="U441" s="84">
        <v>0.2082</v>
      </c>
      <c r="V441" s="84">
        <v>0.3654</v>
      </c>
      <c r="W441" s="84">
        <v>0.33479999999999999</v>
      </c>
    </row>
    <row r="442" spans="1:25">
      <c r="A442" s="82" t="s">
        <v>421</v>
      </c>
      <c r="B442" s="84">
        <v>0</v>
      </c>
      <c r="C442" s="84">
        <v>0</v>
      </c>
      <c r="D442" s="84">
        <v>0</v>
      </c>
      <c r="E442" s="84">
        <v>0</v>
      </c>
      <c r="F442" s="44"/>
      <c r="G442" s="82" t="s">
        <v>421</v>
      </c>
      <c r="H442" s="84">
        <v>0</v>
      </c>
      <c r="I442" s="84">
        <v>0</v>
      </c>
      <c r="J442" s="84">
        <v>0</v>
      </c>
      <c r="K442" s="84">
        <v>0</v>
      </c>
      <c r="L442" s="44"/>
      <c r="M442" s="82" t="s">
        <v>421</v>
      </c>
      <c r="N442" s="84">
        <v>6.4399999999999999E-2</v>
      </c>
      <c r="O442" s="84">
        <v>0.53779999999999994</v>
      </c>
      <c r="P442" s="84">
        <v>0.5696</v>
      </c>
      <c r="Q442" s="84">
        <v>0.5</v>
      </c>
      <c r="R442" s="44"/>
      <c r="S442" s="82" t="s">
        <v>421</v>
      </c>
      <c r="T442" s="84">
        <v>0.10580000000000001</v>
      </c>
      <c r="U442" s="84">
        <v>0.16059999999999999</v>
      </c>
      <c r="V442" s="84">
        <v>0.36909999999999998</v>
      </c>
      <c r="W442" s="84">
        <v>0.36349999999999999</v>
      </c>
    </row>
    <row r="443" spans="1:25">
      <c r="A443" s="82" t="s">
        <v>422</v>
      </c>
      <c r="B443" s="84">
        <v>0</v>
      </c>
      <c r="C443" s="84">
        <v>0</v>
      </c>
      <c r="D443" s="84">
        <v>0</v>
      </c>
      <c r="E443" s="84">
        <v>0</v>
      </c>
      <c r="F443" s="44"/>
      <c r="G443" s="82" t="s">
        <v>422</v>
      </c>
      <c r="H443" s="84">
        <v>0</v>
      </c>
      <c r="I443" s="84">
        <v>2.9999999999999997E-4</v>
      </c>
      <c r="J443" s="84">
        <v>7.7999999999999996E-3</v>
      </c>
      <c r="K443" s="84">
        <v>0</v>
      </c>
      <c r="L443" s="44"/>
      <c r="M443" s="82" t="s">
        <v>422</v>
      </c>
      <c r="N443" s="84">
        <v>5.8500000000000003E-2</v>
      </c>
      <c r="O443" s="84">
        <v>0.53920000000000001</v>
      </c>
      <c r="P443" s="84">
        <v>0.49830000000000002</v>
      </c>
      <c r="Q443" s="84">
        <v>0.47039999999999998</v>
      </c>
      <c r="R443" s="44"/>
      <c r="S443" s="82" t="s">
        <v>422</v>
      </c>
      <c r="T443" s="84">
        <v>0.13</v>
      </c>
      <c r="U443" s="84">
        <v>0.19139999999999999</v>
      </c>
      <c r="V443" s="84">
        <v>0.36009999999999998</v>
      </c>
      <c r="W443" s="84">
        <v>0.41620000000000001</v>
      </c>
      <c r="X443" s="44"/>
    </row>
    <row r="444" spans="1:25">
      <c r="A444" s="82" t="s">
        <v>423</v>
      </c>
      <c r="B444" s="84">
        <v>0</v>
      </c>
      <c r="C444" s="84">
        <v>0</v>
      </c>
      <c r="D444" s="84">
        <v>0</v>
      </c>
      <c r="E444" s="84">
        <v>0</v>
      </c>
      <c r="F444" s="44"/>
      <c r="G444" s="82" t="s">
        <v>423</v>
      </c>
      <c r="H444" s="84">
        <v>0</v>
      </c>
      <c r="I444" s="84">
        <v>6.54E-2</v>
      </c>
      <c r="J444" s="84">
        <v>0.1759</v>
      </c>
      <c r="K444" s="84">
        <v>7.0099999999999996E-2</v>
      </c>
      <c r="L444" s="44"/>
      <c r="M444" s="82" t="s">
        <v>423</v>
      </c>
      <c r="N444" s="84">
        <v>8.8400000000000006E-2</v>
      </c>
      <c r="O444" s="84">
        <v>0.48530000000000001</v>
      </c>
      <c r="P444" s="84">
        <v>0.40720000000000001</v>
      </c>
      <c r="Q444" s="84">
        <v>0.42799999999999999</v>
      </c>
      <c r="R444" s="44"/>
      <c r="S444" s="82" t="s">
        <v>423</v>
      </c>
      <c r="T444" s="84">
        <v>0.13039999999999999</v>
      </c>
      <c r="U444" s="84">
        <v>0.1741</v>
      </c>
      <c r="V444" s="84">
        <v>0.30299999999999999</v>
      </c>
      <c r="W444" s="84">
        <v>0.38869999999999999</v>
      </c>
      <c r="X444" s="44"/>
    </row>
    <row r="445" spans="1:25">
      <c r="A445" s="82" t="s">
        <v>424</v>
      </c>
      <c r="B445" s="84">
        <v>0</v>
      </c>
      <c r="C445" s="84">
        <v>0</v>
      </c>
      <c r="D445" s="84">
        <v>0</v>
      </c>
      <c r="E445" s="84">
        <v>0</v>
      </c>
      <c r="F445" s="44"/>
      <c r="G445" s="82" t="s">
        <v>424</v>
      </c>
      <c r="H445" s="84">
        <v>3.8999999999999998E-3</v>
      </c>
      <c r="I445" s="84">
        <v>0.54659999999999997</v>
      </c>
      <c r="J445" s="84">
        <v>0.51249999999999996</v>
      </c>
      <c r="K445" s="84">
        <v>0.52159999999999995</v>
      </c>
      <c r="L445" s="44"/>
      <c r="M445" s="82" t="s">
        <v>424</v>
      </c>
      <c r="N445" s="84">
        <v>0.16309999999999999</v>
      </c>
      <c r="O445" s="84">
        <v>0.3236</v>
      </c>
      <c r="P445" s="84">
        <v>0.37240000000000001</v>
      </c>
      <c r="Q445" s="84">
        <v>0.37690000000000001</v>
      </c>
      <c r="R445" s="44"/>
      <c r="S445" s="82" t="s">
        <v>424</v>
      </c>
      <c r="T445" s="84">
        <v>0.1328</v>
      </c>
      <c r="U445" s="84">
        <v>0.1842</v>
      </c>
      <c r="V445" s="84">
        <v>0.32279999999999998</v>
      </c>
      <c r="W445" s="84">
        <v>0.38719999999999999</v>
      </c>
      <c r="X445" s="44"/>
    </row>
    <row r="446" spans="1:25">
      <c r="A446" s="82" t="s">
        <v>425</v>
      </c>
      <c r="B446" s="84">
        <v>0</v>
      </c>
      <c r="C446" s="84">
        <v>0.23480000000000001</v>
      </c>
      <c r="D446" s="84">
        <v>8.0299999999999996E-2</v>
      </c>
      <c r="E446" s="84">
        <v>0.29959999999999998</v>
      </c>
      <c r="F446" s="44"/>
      <c r="G446" s="82" t="s">
        <v>425</v>
      </c>
      <c r="H446" s="84">
        <v>7.1499999999999994E-2</v>
      </c>
      <c r="I446" s="84">
        <v>0.64829999999999999</v>
      </c>
      <c r="J446" s="84">
        <v>0.53159999999999996</v>
      </c>
      <c r="K446" s="84">
        <v>0.80289999999999995</v>
      </c>
      <c r="L446" s="44"/>
      <c r="M446" s="82" t="s">
        <v>425</v>
      </c>
      <c r="N446" s="84">
        <v>0.29420000000000002</v>
      </c>
      <c r="O446" s="84">
        <v>0.2102</v>
      </c>
      <c r="P446" s="84">
        <v>0.36420000000000002</v>
      </c>
      <c r="Q446" s="84">
        <v>0.35730000000000001</v>
      </c>
      <c r="R446" s="44"/>
      <c r="S446" s="82" t="s">
        <v>425</v>
      </c>
      <c r="T446" s="84">
        <v>0.15340000000000001</v>
      </c>
      <c r="U446" s="84">
        <v>0.21959999999999999</v>
      </c>
      <c r="V446" s="84">
        <v>0.39400000000000002</v>
      </c>
      <c r="W446" s="84">
        <v>0.35730000000000001</v>
      </c>
      <c r="X446" s="44"/>
    </row>
    <row r="447" spans="1:25">
      <c r="A447" s="82" t="s">
        <v>426</v>
      </c>
      <c r="B447" s="84">
        <v>0</v>
      </c>
      <c r="C447" s="84">
        <v>0.70189999999999997</v>
      </c>
      <c r="D447" s="84">
        <v>0.25119999999999998</v>
      </c>
      <c r="E447" s="84">
        <v>0.85109999999999997</v>
      </c>
      <c r="F447" s="44"/>
      <c r="G447" s="82" t="s">
        <v>426</v>
      </c>
      <c r="H447" s="84">
        <v>0.16259999999999999</v>
      </c>
      <c r="I447" s="84">
        <v>0.8478</v>
      </c>
      <c r="J447" s="84">
        <v>0.76759999999999995</v>
      </c>
      <c r="K447" s="84">
        <v>0.88339999999999996</v>
      </c>
      <c r="L447" s="44"/>
      <c r="M447" s="82" t="s">
        <v>426</v>
      </c>
      <c r="N447" s="84">
        <v>0.2349</v>
      </c>
      <c r="O447" s="84">
        <v>0.19040000000000001</v>
      </c>
      <c r="P447" s="84">
        <v>0.49930000000000002</v>
      </c>
      <c r="Q447" s="84">
        <v>0.29270000000000002</v>
      </c>
      <c r="R447" s="44"/>
      <c r="S447" s="82" t="s">
        <v>426</v>
      </c>
      <c r="T447" s="84">
        <v>9.3799999999999994E-2</v>
      </c>
      <c r="U447" s="84">
        <v>0.31109999999999999</v>
      </c>
      <c r="V447" s="84">
        <v>0.48530000000000001</v>
      </c>
      <c r="W447" s="84">
        <v>0.15759999999999999</v>
      </c>
      <c r="X447" s="44"/>
    </row>
    <row r="448" spans="1:25">
      <c r="A448" s="82" t="s">
        <v>427</v>
      </c>
      <c r="B448" s="84">
        <v>0</v>
      </c>
      <c r="C448" s="84">
        <v>0.75729999999999997</v>
      </c>
      <c r="D448" s="84">
        <v>0.45440000000000003</v>
      </c>
      <c r="E448" s="84">
        <v>0.73660000000000003</v>
      </c>
      <c r="F448" s="44"/>
      <c r="G448" s="82" t="s">
        <v>427</v>
      </c>
      <c r="H448" s="84">
        <v>0.1673</v>
      </c>
      <c r="I448" s="84">
        <v>0.85089999999999999</v>
      </c>
      <c r="J448" s="84">
        <v>0.8014</v>
      </c>
      <c r="K448" s="84">
        <v>0.80730000000000002</v>
      </c>
      <c r="L448" s="44"/>
      <c r="M448" s="82" t="s">
        <v>427</v>
      </c>
      <c r="N448" s="84">
        <v>8.8300000000000003E-2</v>
      </c>
      <c r="O448" s="84">
        <v>0.2223</v>
      </c>
      <c r="P448" s="84">
        <v>0.4466</v>
      </c>
      <c r="Q448" s="84">
        <v>0.23269999999999999</v>
      </c>
      <c r="R448" s="44"/>
      <c r="S448" s="82" t="s">
        <v>427</v>
      </c>
      <c r="T448" s="84">
        <v>8.0600000000000005E-2</v>
      </c>
      <c r="U448" s="84">
        <v>0.30719999999999997</v>
      </c>
      <c r="V448" s="84">
        <v>0.4929</v>
      </c>
      <c r="W448" s="84">
        <v>9.2200000000000004E-2</v>
      </c>
      <c r="X448" s="44"/>
    </row>
    <row r="449" spans="1:25">
      <c r="A449" s="82" t="s">
        <v>428</v>
      </c>
      <c r="B449" s="84">
        <v>0</v>
      </c>
      <c r="C449" s="84">
        <v>0.80079999999999996</v>
      </c>
      <c r="D449" s="84">
        <v>0.60640000000000005</v>
      </c>
      <c r="E449" s="84">
        <v>0.80300000000000005</v>
      </c>
      <c r="F449" s="44"/>
      <c r="G449" s="82" t="s">
        <v>428</v>
      </c>
      <c r="H449" s="84">
        <v>0.15570000000000001</v>
      </c>
      <c r="I449" s="84">
        <v>0.86990000000000001</v>
      </c>
      <c r="J449" s="84">
        <v>0.85529999999999995</v>
      </c>
      <c r="K449" s="84">
        <v>0.83379999999999999</v>
      </c>
      <c r="L449" s="44"/>
      <c r="M449" s="82" t="s">
        <v>428</v>
      </c>
      <c r="N449" s="84">
        <v>7.2900000000000006E-2</v>
      </c>
      <c r="O449" s="84">
        <v>0.2074</v>
      </c>
      <c r="P449" s="84">
        <v>0.56389999999999996</v>
      </c>
      <c r="Q449" s="84">
        <v>0.28149999999999997</v>
      </c>
      <c r="R449" s="44"/>
      <c r="S449" s="82" t="s">
        <v>428</v>
      </c>
      <c r="T449" s="84">
        <v>4.5600000000000002E-2</v>
      </c>
      <c r="U449" s="84">
        <v>0.3054</v>
      </c>
      <c r="V449" s="84">
        <v>0.58360000000000001</v>
      </c>
      <c r="W449" s="84">
        <v>0.1547</v>
      </c>
      <c r="X449" s="44"/>
    </row>
    <row r="450" spans="1:25">
      <c r="A450" s="82" t="s">
        <v>429</v>
      </c>
      <c r="B450" s="84">
        <v>0</v>
      </c>
      <c r="C450" s="84">
        <v>0.72109999999999996</v>
      </c>
      <c r="D450" s="84">
        <v>0.74280000000000002</v>
      </c>
      <c r="E450" s="84">
        <v>0.74450000000000005</v>
      </c>
      <c r="F450" s="44"/>
      <c r="G450" s="82" t="s">
        <v>429</v>
      </c>
      <c r="H450" s="84">
        <v>0.20630000000000001</v>
      </c>
      <c r="I450" s="84">
        <v>0.82909999999999995</v>
      </c>
      <c r="J450" s="84">
        <v>0.88749999999999996</v>
      </c>
      <c r="K450" s="84">
        <v>0.77480000000000004</v>
      </c>
      <c r="L450" s="44"/>
      <c r="M450" s="82" t="s">
        <v>429</v>
      </c>
      <c r="N450" s="84">
        <v>9.5200000000000007E-2</v>
      </c>
      <c r="O450" s="84">
        <v>0.23119999999999999</v>
      </c>
      <c r="P450" s="84">
        <v>0.51280000000000003</v>
      </c>
      <c r="Q450" s="84">
        <v>0.30359999999999998</v>
      </c>
      <c r="R450" s="44"/>
      <c r="S450" s="82" t="s">
        <v>429</v>
      </c>
      <c r="T450" s="84">
        <v>5.8999999999999997E-2</v>
      </c>
      <c r="U450" s="84">
        <v>0.37209999999999999</v>
      </c>
      <c r="V450" s="84">
        <v>0.59460000000000002</v>
      </c>
      <c r="W450" s="84">
        <v>0.17899999999999999</v>
      </c>
      <c r="X450" s="44"/>
    </row>
    <row r="451" spans="1:25">
      <c r="A451" s="82" t="s">
        <v>430</v>
      </c>
      <c r="B451" s="84">
        <v>0</v>
      </c>
      <c r="C451" s="84">
        <v>0.65880000000000005</v>
      </c>
      <c r="D451" s="84">
        <v>0.89219999999999999</v>
      </c>
      <c r="E451" s="84">
        <v>0.7097</v>
      </c>
      <c r="F451" s="44"/>
      <c r="G451" s="82" t="s">
        <v>430</v>
      </c>
      <c r="H451" s="84">
        <v>0.21160000000000001</v>
      </c>
      <c r="I451" s="84">
        <v>0.83420000000000005</v>
      </c>
      <c r="J451" s="84">
        <v>0.94710000000000005</v>
      </c>
      <c r="K451" s="84">
        <v>0.79330000000000001</v>
      </c>
      <c r="L451" s="44"/>
      <c r="M451" s="82" t="s">
        <v>430</v>
      </c>
      <c r="N451" s="84">
        <v>6.3899999999999998E-2</v>
      </c>
      <c r="O451" s="84">
        <v>0.12620000000000001</v>
      </c>
      <c r="P451" s="84">
        <v>0.41599999999999998</v>
      </c>
      <c r="Q451" s="84">
        <v>0.27489999999999998</v>
      </c>
      <c r="R451" s="44"/>
      <c r="S451" s="82" t="s">
        <v>430</v>
      </c>
      <c r="T451" s="84">
        <v>5.9499999999999997E-2</v>
      </c>
      <c r="U451" s="84">
        <v>0.33729999999999999</v>
      </c>
      <c r="V451" s="84">
        <v>0.53839999999999999</v>
      </c>
      <c r="W451" s="84">
        <v>0.11559999999999999</v>
      </c>
      <c r="X451" s="44"/>
    </row>
    <row r="452" spans="1:25">
      <c r="A452" s="82" t="s">
        <v>431</v>
      </c>
      <c r="B452" s="84">
        <v>0</v>
      </c>
      <c r="C452" s="84">
        <v>0.64529999999999998</v>
      </c>
      <c r="D452" s="84">
        <v>0.78500000000000003</v>
      </c>
      <c r="E452" s="84">
        <v>0.86119999999999997</v>
      </c>
      <c r="F452" s="44"/>
      <c r="G452" s="82" t="s">
        <v>431</v>
      </c>
      <c r="H452" s="84">
        <v>0.16569999999999999</v>
      </c>
      <c r="I452" s="84">
        <v>0.79930000000000001</v>
      </c>
      <c r="J452" s="84">
        <v>0.89080000000000004</v>
      </c>
      <c r="K452" s="84">
        <v>0.85640000000000005</v>
      </c>
      <c r="L452" s="44"/>
      <c r="M452" s="82" t="s">
        <v>431</v>
      </c>
      <c r="N452" s="84">
        <v>7.5999999999999998E-2</v>
      </c>
      <c r="O452" s="84">
        <v>8.6900000000000005E-2</v>
      </c>
      <c r="P452" s="84">
        <v>0.46150000000000002</v>
      </c>
      <c r="Q452" s="84">
        <v>0.26939999999999997</v>
      </c>
      <c r="R452" s="44"/>
      <c r="S452" s="82" t="s">
        <v>431</v>
      </c>
      <c r="T452" s="84">
        <v>8.5900000000000004E-2</v>
      </c>
      <c r="U452" s="84">
        <v>0.32969999999999999</v>
      </c>
      <c r="V452" s="84">
        <v>0.59260000000000002</v>
      </c>
      <c r="W452" s="84">
        <v>0.16769999999999999</v>
      </c>
      <c r="X452" s="44"/>
    </row>
    <row r="453" spans="1:25">
      <c r="A453" s="82" t="s">
        <v>432</v>
      </c>
      <c r="B453" s="84">
        <v>0</v>
      </c>
      <c r="C453" s="84">
        <v>0.91359999999999997</v>
      </c>
      <c r="D453" s="84">
        <v>0.66769999999999996</v>
      </c>
      <c r="E453" s="84">
        <v>0.78790000000000004</v>
      </c>
      <c r="F453" s="44"/>
      <c r="G453" s="82" t="s">
        <v>432</v>
      </c>
      <c r="H453" s="84">
        <v>9.9500000000000005E-2</v>
      </c>
      <c r="I453" s="84">
        <v>0.89029999999999998</v>
      </c>
      <c r="J453" s="84">
        <v>0.85599999999999998</v>
      </c>
      <c r="K453" s="84">
        <v>0.8</v>
      </c>
      <c r="L453" s="44"/>
      <c r="M453" s="82" t="s">
        <v>432</v>
      </c>
      <c r="N453" s="84">
        <v>0.125</v>
      </c>
      <c r="O453" s="84">
        <v>0.05</v>
      </c>
      <c r="P453" s="84">
        <v>0.55330000000000001</v>
      </c>
      <c r="Q453" s="84">
        <v>0.25330000000000003</v>
      </c>
      <c r="R453" s="44"/>
      <c r="S453" s="82" t="s">
        <v>432</v>
      </c>
      <c r="T453" s="84">
        <v>0.14030000000000001</v>
      </c>
      <c r="U453" s="84">
        <v>0.30430000000000001</v>
      </c>
      <c r="V453" s="84">
        <v>0.63360000000000005</v>
      </c>
      <c r="W453" s="84">
        <v>0.16120000000000001</v>
      </c>
      <c r="X453" s="44"/>
    </row>
    <row r="454" spans="1:25">
      <c r="A454" s="82" t="s">
        <v>433</v>
      </c>
      <c r="B454" s="84">
        <v>0</v>
      </c>
      <c r="C454" s="84">
        <v>0.76559999999999995</v>
      </c>
      <c r="D454" s="84">
        <v>0.55520000000000003</v>
      </c>
      <c r="E454" s="84">
        <v>0.70289999999999997</v>
      </c>
      <c r="F454" s="44"/>
      <c r="G454" s="82" t="s">
        <v>433</v>
      </c>
      <c r="H454" s="84">
        <v>7.6799999999999993E-2</v>
      </c>
      <c r="I454" s="84">
        <v>0.8095</v>
      </c>
      <c r="J454" s="84">
        <v>0.77110000000000001</v>
      </c>
      <c r="K454" s="84">
        <v>0.71889999999999998</v>
      </c>
      <c r="L454" s="44"/>
      <c r="M454" s="82" t="s">
        <v>433</v>
      </c>
      <c r="N454" s="84">
        <v>0.15490000000000001</v>
      </c>
      <c r="O454" s="84">
        <v>5.7599999999999998E-2</v>
      </c>
      <c r="P454" s="84">
        <v>0.56169999999999998</v>
      </c>
      <c r="Q454" s="84">
        <v>0.25240000000000001</v>
      </c>
      <c r="R454" s="44"/>
      <c r="S454" s="82" t="s">
        <v>433</v>
      </c>
      <c r="T454" s="84">
        <v>0.19189999999999999</v>
      </c>
      <c r="U454" s="84">
        <v>0.3165</v>
      </c>
      <c r="V454" s="84">
        <v>0.6774</v>
      </c>
      <c r="W454" s="84">
        <v>0.19209999999999999</v>
      </c>
      <c r="X454" s="44"/>
    </row>
    <row r="455" spans="1:25">
      <c r="A455" s="82" t="s">
        <v>434</v>
      </c>
      <c r="B455" s="84">
        <v>0</v>
      </c>
      <c r="C455" s="84">
        <v>0.61980000000000002</v>
      </c>
      <c r="D455" s="84">
        <v>0.44879999999999998</v>
      </c>
      <c r="E455" s="84">
        <v>0</v>
      </c>
      <c r="F455" s="44"/>
      <c r="G455" s="82" t="s">
        <v>434</v>
      </c>
      <c r="H455" s="84">
        <v>2.93E-2</v>
      </c>
      <c r="I455" s="84">
        <v>0.66359999999999997</v>
      </c>
      <c r="J455" s="84">
        <v>0.60909999999999997</v>
      </c>
      <c r="K455" s="84">
        <v>0.38190000000000002</v>
      </c>
      <c r="L455" s="44"/>
      <c r="M455" s="82" t="s">
        <v>434</v>
      </c>
      <c r="N455" s="84">
        <v>0.14680000000000001</v>
      </c>
      <c r="O455" s="84">
        <v>0.1113</v>
      </c>
      <c r="P455" s="84">
        <v>0.66049999999999998</v>
      </c>
      <c r="Q455" s="84">
        <v>0.25740000000000002</v>
      </c>
      <c r="R455" s="44"/>
      <c r="S455" s="82" t="s">
        <v>434</v>
      </c>
      <c r="T455" s="84">
        <v>0.21440000000000001</v>
      </c>
      <c r="U455" s="84">
        <v>0.46920000000000001</v>
      </c>
      <c r="V455" s="84">
        <v>0.75119999999999998</v>
      </c>
      <c r="W455" s="84">
        <v>0.21540000000000001</v>
      </c>
      <c r="X455" s="44"/>
    </row>
    <row r="456" spans="1:25">
      <c r="A456" s="82" t="s">
        <v>435</v>
      </c>
      <c r="B456" s="84">
        <v>0</v>
      </c>
      <c r="C456" s="84">
        <v>0</v>
      </c>
      <c r="D456" s="84">
        <v>0</v>
      </c>
      <c r="E456" s="84">
        <v>0</v>
      </c>
      <c r="F456" s="44"/>
      <c r="G456" s="82" t="s">
        <v>435</v>
      </c>
      <c r="H456" s="84">
        <v>0</v>
      </c>
      <c r="I456" s="84">
        <v>0.27800000000000002</v>
      </c>
      <c r="J456" s="84">
        <v>0.22539999999999999</v>
      </c>
      <c r="K456" s="84">
        <v>1.2699999999999999E-2</v>
      </c>
      <c r="L456" s="44"/>
      <c r="M456" s="82" t="s">
        <v>435</v>
      </c>
      <c r="N456" s="84">
        <v>0.20979999999999999</v>
      </c>
      <c r="O456" s="84">
        <v>0.18329999999999999</v>
      </c>
      <c r="P456" s="84">
        <v>0.78569999999999995</v>
      </c>
      <c r="Q456" s="84">
        <v>0.29249999999999998</v>
      </c>
      <c r="R456" s="44"/>
      <c r="S456" s="82" t="s">
        <v>435</v>
      </c>
      <c r="T456" s="84">
        <v>0.17960000000000001</v>
      </c>
      <c r="U456" s="84">
        <v>0.56379999999999997</v>
      </c>
      <c r="V456" s="84">
        <v>0.79139999999999999</v>
      </c>
      <c r="W456" s="84">
        <v>0.27479999999999999</v>
      </c>
      <c r="X456" s="44"/>
    </row>
    <row r="457" spans="1:25">
      <c r="A457" s="82" t="s">
        <v>436</v>
      </c>
      <c r="B457" s="84">
        <v>0</v>
      </c>
      <c r="C457" s="84">
        <v>0</v>
      </c>
      <c r="D457" s="84">
        <v>0</v>
      </c>
      <c r="E457" s="84">
        <v>0</v>
      </c>
      <c r="F457" s="44"/>
      <c r="G457" s="82" t="s">
        <v>436</v>
      </c>
      <c r="H457" s="84">
        <v>0</v>
      </c>
      <c r="I457" s="84">
        <v>9.1999999999999998E-3</v>
      </c>
      <c r="J457" s="84">
        <v>5.8999999999999999E-3</v>
      </c>
      <c r="K457" s="84">
        <v>0</v>
      </c>
      <c r="L457" s="44"/>
      <c r="M457" s="82" t="s">
        <v>436</v>
      </c>
      <c r="N457" s="84">
        <v>0.22559999999999999</v>
      </c>
      <c r="O457" s="84">
        <v>0.2944</v>
      </c>
      <c r="P457" s="84">
        <v>0.84840000000000004</v>
      </c>
      <c r="Q457" s="84">
        <v>0.41920000000000002</v>
      </c>
      <c r="R457" s="44"/>
      <c r="S457" s="82" t="s">
        <v>436</v>
      </c>
      <c r="T457" s="84">
        <v>0.15740000000000001</v>
      </c>
      <c r="U457" s="84">
        <v>0.56030000000000002</v>
      </c>
      <c r="V457" s="84">
        <v>0.75170000000000003</v>
      </c>
      <c r="W457" s="84">
        <v>0.2606</v>
      </c>
      <c r="X457" s="44"/>
    </row>
    <row r="458" spans="1:25">
      <c r="A458" s="82" t="s">
        <v>437</v>
      </c>
      <c r="B458" s="84">
        <v>0</v>
      </c>
      <c r="C458" s="84">
        <v>0</v>
      </c>
      <c r="D458" s="84">
        <v>0</v>
      </c>
      <c r="E458" s="84">
        <v>0</v>
      </c>
      <c r="F458" s="44"/>
      <c r="G458" s="82" t="s">
        <v>437</v>
      </c>
      <c r="H458" s="84">
        <v>0</v>
      </c>
      <c r="I458" s="84">
        <v>0</v>
      </c>
      <c r="J458" s="84">
        <v>0</v>
      </c>
      <c r="K458" s="84">
        <v>0</v>
      </c>
      <c r="L458" s="44"/>
      <c r="M458" s="82" t="s">
        <v>437</v>
      </c>
      <c r="N458" s="84">
        <v>0.2298</v>
      </c>
      <c r="O458" s="84">
        <v>0.49580000000000002</v>
      </c>
      <c r="P458" s="84">
        <v>0.88049999999999995</v>
      </c>
      <c r="Q458" s="84">
        <v>0.56459999999999999</v>
      </c>
      <c r="R458" s="44"/>
      <c r="S458" s="82" t="s">
        <v>437</v>
      </c>
      <c r="T458" s="84">
        <v>0.15909999999999999</v>
      </c>
      <c r="U458" s="84">
        <v>0.57850000000000001</v>
      </c>
      <c r="V458" s="84">
        <v>0.75490000000000002</v>
      </c>
      <c r="W458" s="84">
        <v>0.26800000000000002</v>
      </c>
      <c r="X458" s="44"/>
    </row>
    <row r="459" spans="1:25">
      <c r="A459" s="82" t="s">
        <v>438</v>
      </c>
      <c r="B459" s="84">
        <v>0</v>
      </c>
      <c r="C459" s="84">
        <v>0</v>
      </c>
      <c r="D459" s="84">
        <v>0</v>
      </c>
      <c r="E459" s="84">
        <v>0</v>
      </c>
      <c r="F459" s="44"/>
      <c r="G459" s="82" t="s">
        <v>438</v>
      </c>
      <c r="H459" s="84">
        <v>0</v>
      </c>
      <c r="I459" s="84">
        <v>0</v>
      </c>
      <c r="J459" s="84">
        <v>0</v>
      </c>
      <c r="K459" s="84">
        <v>0</v>
      </c>
      <c r="L459" s="44"/>
      <c r="M459" s="82" t="s">
        <v>438</v>
      </c>
      <c r="N459" s="84">
        <v>0.2487</v>
      </c>
      <c r="O459" s="84">
        <v>0.47620000000000001</v>
      </c>
      <c r="P459" s="84">
        <v>0.81730000000000003</v>
      </c>
      <c r="Q459" s="84">
        <v>0.52390000000000003</v>
      </c>
      <c r="R459" s="44"/>
      <c r="S459" s="82" t="s">
        <v>438</v>
      </c>
      <c r="T459" s="84">
        <v>0.1197</v>
      </c>
      <c r="U459" s="84">
        <v>0.64780000000000004</v>
      </c>
      <c r="V459" s="84">
        <v>0.6744</v>
      </c>
      <c r="W459" s="84">
        <v>0.29339999999999999</v>
      </c>
      <c r="X459" s="44"/>
    </row>
    <row r="460" spans="1:25">
      <c r="A460" s="82" t="s">
        <v>439</v>
      </c>
      <c r="B460" s="84">
        <v>0</v>
      </c>
      <c r="C460" s="84">
        <v>0</v>
      </c>
      <c r="D460" s="84">
        <v>0</v>
      </c>
      <c r="E460" s="84">
        <v>0</v>
      </c>
      <c r="F460" s="44"/>
      <c r="G460" s="82" t="s">
        <v>439</v>
      </c>
      <c r="H460" s="84">
        <v>0</v>
      </c>
      <c r="I460" s="84">
        <v>0</v>
      </c>
      <c r="J460" s="84">
        <v>0</v>
      </c>
      <c r="K460" s="84">
        <v>0</v>
      </c>
      <c r="L460" s="44"/>
      <c r="M460" s="82" t="s">
        <v>439</v>
      </c>
      <c r="N460" s="84">
        <v>0.25540000000000002</v>
      </c>
      <c r="O460" s="84">
        <v>0.44740000000000002</v>
      </c>
      <c r="P460" s="84">
        <v>0.77990000000000004</v>
      </c>
      <c r="Q460" s="84">
        <v>0.48549999999999999</v>
      </c>
      <c r="R460" s="44"/>
      <c r="S460" s="82" t="s">
        <v>439</v>
      </c>
      <c r="T460" s="84">
        <v>0.12039999999999999</v>
      </c>
      <c r="U460" s="84">
        <v>0.499</v>
      </c>
      <c r="V460" s="84">
        <v>0.67579999999999996</v>
      </c>
      <c r="W460" s="84">
        <v>0.26429999999999998</v>
      </c>
      <c r="X460" s="44"/>
    </row>
    <row r="461" spans="1:25">
      <c r="A461" s="82" t="s">
        <v>440</v>
      </c>
      <c r="B461" s="84">
        <v>0</v>
      </c>
      <c r="C461" s="84">
        <v>0</v>
      </c>
      <c r="D461" s="84">
        <v>0</v>
      </c>
      <c r="E461" s="84">
        <v>0</v>
      </c>
      <c r="F461" s="44"/>
      <c r="G461" s="82" t="s">
        <v>440</v>
      </c>
      <c r="H461" s="84">
        <v>0</v>
      </c>
      <c r="I461" s="84">
        <v>0</v>
      </c>
      <c r="J461" s="84">
        <v>0</v>
      </c>
      <c r="K461" s="84">
        <v>0</v>
      </c>
      <c r="L461" s="44"/>
      <c r="M461" s="82" t="s">
        <v>440</v>
      </c>
      <c r="N461" s="84">
        <v>0.21249999999999999</v>
      </c>
      <c r="O461" s="84">
        <v>0.46410000000000001</v>
      </c>
      <c r="P461" s="84">
        <v>0.84260000000000002</v>
      </c>
      <c r="Q461" s="84">
        <v>0.50280000000000002</v>
      </c>
      <c r="R461" s="44"/>
      <c r="S461" s="82" t="s">
        <v>440</v>
      </c>
      <c r="T461" s="84">
        <v>8.3000000000000004E-2</v>
      </c>
      <c r="U461" s="84">
        <v>0.46850000000000003</v>
      </c>
      <c r="V461" s="84">
        <v>0.60319999999999996</v>
      </c>
      <c r="W461" s="84">
        <v>0.2777</v>
      </c>
      <c r="X461" s="44"/>
    </row>
    <row r="462" spans="1:25">
      <c r="A462" s="115" t="s">
        <v>273</v>
      </c>
      <c r="B462" s="84">
        <v>0</v>
      </c>
      <c r="C462" s="84">
        <v>0</v>
      </c>
      <c r="D462" s="84">
        <v>0</v>
      </c>
      <c r="E462" s="84">
        <v>0</v>
      </c>
      <c r="F462" s="44"/>
      <c r="G462" s="115" t="s">
        <v>273</v>
      </c>
      <c r="H462" s="84">
        <v>0</v>
      </c>
      <c r="I462" s="84">
        <v>0</v>
      </c>
      <c r="J462" s="84">
        <v>0</v>
      </c>
      <c r="K462" s="84">
        <v>0</v>
      </c>
      <c r="L462" s="44"/>
      <c r="M462" s="115" t="s">
        <v>273</v>
      </c>
      <c r="N462" s="84">
        <v>0.35630000000000001</v>
      </c>
      <c r="O462" s="84">
        <v>0.88619999999999999</v>
      </c>
      <c r="P462" s="84">
        <v>0.8337</v>
      </c>
      <c r="Q462" s="84">
        <v>0.35520000000000002</v>
      </c>
      <c r="R462" s="44"/>
      <c r="S462" s="115" t="s">
        <v>273</v>
      </c>
      <c r="T462" s="84">
        <v>0.18740000000000001</v>
      </c>
      <c r="U462" s="84">
        <v>0.40510000000000002</v>
      </c>
      <c r="V462" s="84">
        <v>0.372</v>
      </c>
      <c r="W462" s="84">
        <v>0.44479999999999997</v>
      </c>
      <c r="X462" s="44"/>
      <c r="Y462" s="44"/>
    </row>
    <row r="463" spans="1:25">
      <c r="A463" s="82" t="s">
        <v>274</v>
      </c>
      <c r="B463" s="84">
        <v>0</v>
      </c>
      <c r="C463" s="84">
        <v>0</v>
      </c>
      <c r="D463" s="84">
        <v>0</v>
      </c>
      <c r="E463" s="84">
        <v>0</v>
      </c>
      <c r="F463" s="44"/>
      <c r="G463" s="82" t="s">
        <v>274</v>
      </c>
      <c r="H463" s="84">
        <v>0</v>
      </c>
      <c r="I463" s="84">
        <v>0</v>
      </c>
      <c r="J463" s="84">
        <v>0</v>
      </c>
      <c r="K463" s="84">
        <v>0</v>
      </c>
      <c r="L463" s="44"/>
      <c r="M463" s="82" t="s">
        <v>274</v>
      </c>
      <c r="N463" s="84">
        <v>0.43099999999999999</v>
      </c>
      <c r="O463" s="84">
        <v>0.88</v>
      </c>
      <c r="P463" s="84">
        <v>0.82689999999999997</v>
      </c>
      <c r="Q463" s="84">
        <v>0.37419999999999998</v>
      </c>
      <c r="R463" s="44"/>
      <c r="S463" s="82" t="s">
        <v>274</v>
      </c>
      <c r="T463" s="84">
        <v>0.1585</v>
      </c>
      <c r="U463" s="84">
        <v>0.4194</v>
      </c>
      <c r="V463" s="84">
        <v>0.47039999999999998</v>
      </c>
      <c r="W463" s="84">
        <v>0.48120000000000002</v>
      </c>
      <c r="X463" s="44"/>
      <c r="Y463" s="44"/>
    </row>
    <row r="464" spans="1:25">
      <c r="A464" s="82" t="s">
        <v>275</v>
      </c>
      <c r="B464" s="84">
        <v>0</v>
      </c>
      <c r="C464" s="84">
        <v>0</v>
      </c>
      <c r="D464" s="84">
        <v>0</v>
      </c>
      <c r="E464" s="84">
        <v>0</v>
      </c>
      <c r="F464" s="44"/>
      <c r="G464" s="82" t="s">
        <v>275</v>
      </c>
      <c r="H464" s="84">
        <v>0</v>
      </c>
      <c r="I464" s="84">
        <v>0</v>
      </c>
      <c r="J464" s="84">
        <v>0</v>
      </c>
      <c r="K464" s="84">
        <v>0</v>
      </c>
      <c r="L464" s="44"/>
      <c r="M464" s="82" t="s">
        <v>275</v>
      </c>
      <c r="N464" s="84">
        <v>0.28720000000000001</v>
      </c>
      <c r="O464" s="84">
        <v>0.86499999999999999</v>
      </c>
      <c r="P464" s="84">
        <v>0.7833</v>
      </c>
      <c r="Q464" s="84">
        <v>0.32719999999999999</v>
      </c>
      <c r="R464" s="44"/>
      <c r="S464" s="82" t="s">
        <v>275</v>
      </c>
      <c r="T464" s="84">
        <v>0.16339999999999999</v>
      </c>
      <c r="U464" s="84">
        <v>0.38440000000000002</v>
      </c>
      <c r="V464" s="84">
        <v>0.45490000000000003</v>
      </c>
      <c r="W464" s="84">
        <v>0.45400000000000001</v>
      </c>
      <c r="X464" s="44"/>
      <c r="Y464" s="44"/>
    </row>
    <row r="465" spans="1:25">
      <c r="A465" s="82" t="s">
        <v>276</v>
      </c>
      <c r="B465" s="84">
        <v>0</v>
      </c>
      <c r="C465" s="84">
        <v>0</v>
      </c>
      <c r="D465" s="84">
        <v>0</v>
      </c>
      <c r="E465" s="84">
        <v>0</v>
      </c>
      <c r="F465" s="44"/>
      <c r="G465" s="82" t="s">
        <v>276</v>
      </c>
      <c r="H465" s="84">
        <v>0</v>
      </c>
      <c r="I465" s="84">
        <v>0</v>
      </c>
      <c r="J465" s="84">
        <v>0</v>
      </c>
      <c r="K465" s="84">
        <v>0</v>
      </c>
      <c r="L465" s="44"/>
      <c r="M465" s="82" t="s">
        <v>276</v>
      </c>
      <c r="N465" s="84">
        <v>0.189</v>
      </c>
      <c r="O465" s="84">
        <v>0.83699999999999997</v>
      </c>
      <c r="P465" s="84">
        <v>0.8014</v>
      </c>
      <c r="Q465" s="84">
        <v>0.28799999999999998</v>
      </c>
      <c r="R465" s="44"/>
      <c r="S465" s="82" t="s">
        <v>276</v>
      </c>
      <c r="T465" s="84">
        <v>0.14299999999999999</v>
      </c>
      <c r="U465" s="84">
        <v>0.43319999999999997</v>
      </c>
      <c r="V465" s="84">
        <v>0.48420000000000002</v>
      </c>
      <c r="W465" s="84">
        <v>0.45400000000000001</v>
      </c>
      <c r="X465" s="44"/>
      <c r="Y465" s="44"/>
    </row>
    <row r="466" spans="1:25">
      <c r="A466" s="82" t="s">
        <v>277</v>
      </c>
      <c r="B466" s="84">
        <v>0</v>
      </c>
      <c r="C466" s="84">
        <v>0</v>
      </c>
      <c r="D466" s="84">
        <v>0</v>
      </c>
      <c r="E466" s="84">
        <v>0</v>
      </c>
      <c r="F466" s="44"/>
      <c r="G466" s="82" t="s">
        <v>277</v>
      </c>
      <c r="H466" s="84">
        <v>0</v>
      </c>
      <c r="I466" s="84">
        <v>0</v>
      </c>
      <c r="J466" s="84">
        <v>0</v>
      </c>
      <c r="K466" s="84">
        <v>0</v>
      </c>
      <c r="L466" s="44"/>
      <c r="M466" s="82" t="s">
        <v>277</v>
      </c>
      <c r="N466" s="84">
        <v>0.14349999999999999</v>
      </c>
      <c r="O466" s="84">
        <v>0.82130000000000003</v>
      </c>
      <c r="P466" s="84">
        <v>0.81310000000000004</v>
      </c>
      <c r="Q466" s="84">
        <v>0.23080000000000001</v>
      </c>
      <c r="R466" s="44"/>
      <c r="S466" s="82" t="s">
        <v>277</v>
      </c>
      <c r="T466" s="84">
        <v>9.9199999999999997E-2</v>
      </c>
      <c r="U466" s="84">
        <v>0.54110000000000003</v>
      </c>
      <c r="V466" s="84">
        <v>0.43759999999999999</v>
      </c>
      <c r="W466" s="84">
        <v>0.41860000000000003</v>
      </c>
      <c r="X466" s="44"/>
      <c r="Y466" s="44"/>
    </row>
    <row r="467" spans="1:25">
      <c r="A467" s="82" t="s">
        <v>278</v>
      </c>
      <c r="B467" s="84">
        <v>0</v>
      </c>
      <c r="C467" s="84">
        <v>0</v>
      </c>
      <c r="D467" s="84">
        <v>0</v>
      </c>
      <c r="E467" s="84">
        <v>0</v>
      </c>
      <c r="F467" s="44"/>
      <c r="G467" s="82" t="s">
        <v>278</v>
      </c>
      <c r="H467" s="84">
        <v>6.9999999999999999E-4</v>
      </c>
      <c r="I467" s="84">
        <v>0</v>
      </c>
      <c r="J467" s="84">
        <v>0</v>
      </c>
      <c r="K467" s="84">
        <v>0</v>
      </c>
      <c r="L467" s="44"/>
      <c r="M467" s="82" t="s">
        <v>278</v>
      </c>
      <c r="N467" s="84">
        <v>8.4199999999999997E-2</v>
      </c>
      <c r="O467" s="84">
        <v>0.81110000000000004</v>
      </c>
      <c r="P467" s="84">
        <v>0.83650000000000002</v>
      </c>
      <c r="Q467" s="84">
        <v>0.14990000000000001</v>
      </c>
      <c r="R467" s="44"/>
      <c r="S467" s="82" t="s">
        <v>278</v>
      </c>
      <c r="T467" s="84">
        <v>9.98E-2</v>
      </c>
      <c r="U467" s="84">
        <v>0.61729999999999996</v>
      </c>
      <c r="V467" s="84">
        <v>0.34889999999999999</v>
      </c>
      <c r="W467" s="84">
        <v>0.46400000000000002</v>
      </c>
      <c r="X467" s="44"/>
      <c r="Y467" s="44"/>
    </row>
    <row r="468" spans="1:25">
      <c r="A468" s="82" t="s">
        <v>279</v>
      </c>
      <c r="B468" s="84">
        <v>0</v>
      </c>
      <c r="C468" s="84">
        <v>0</v>
      </c>
      <c r="D468" s="84">
        <v>0</v>
      </c>
      <c r="E468" s="84">
        <v>0</v>
      </c>
      <c r="F468" s="44"/>
      <c r="G468" s="82" t="s">
        <v>279</v>
      </c>
      <c r="H468" s="84">
        <v>8.5500000000000007E-2</v>
      </c>
      <c r="I468" s="84">
        <v>3.9699999999999999E-2</v>
      </c>
      <c r="J468" s="84">
        <v>1E-4</v>
      </c>
      <c r="K468" s="84">
        <v>2.4400000000000002E-2</v>
      </c>
      <c r="L468" s="44"/>
      <c r="M468" s="82" t="s">
        <v>279</v>
      </c>
      <c r="N468" s="84">
        <v>4.0800000000000003E-2</v>
      </c>
      <c r="O468" s="84">
        <v>0.78879999999999995</v>
      </c>
      <c r="P468" s="84">
        <v>0.82389999999999997</v>
      </c>
      <c r="Q468" s="84">
        <v>8.8300000000000003E-2</v>
      </c>
      <c r="R468" s="44"/>
      <c r="S468" s="82" t="s">
        <v>279</v>
      </c>
      <c r="T468" s="84">
        <v>9.5500000000000002E-2</v>
      </c>
      <c r="U468" s="84">
        <v>0.66349999999999998</v>
      </c>
      <c r="V468" s="84">
        <v>0.30759999999999998</v>
      </c>
      <c r="W468" s="84">
        <v>0.46779999999999999</v>
      </c>
      <c r="X468" s="44"/>
      <c r="Y468" s="44"/>
    </row>
    <row r="469" spans="1:25">
      <c r="A469" s="82" t="s">
        <v>280</v>
      </c>
      <c r="B469" s="84">
        <v>0</v>
      </c>
      <c r="C469" s="84">
        <v>0</v>
      </c>
      <c r="D469" s="84">
        <v>0</v>
      </c>
      <c r="E469" s="84">
        <v>0</v>
      </c>
      <c r="F469" s="44"/>
      <c r="G469" s="82" t="s">
        <v>280</v>
      </c>
      <c r="H469" s="84">
        <v>0.53900000000000003</v>
      </c>
      <c r="I469" s="84">
        <v>0.42980000000000002</v>
      </c>
      <c r="J469" s="84">
        <v>0.11749999999999999</v>
      </c>
      <c r="K469" s="84">
        <v>0.37090000000000001</v>
      </c>
      <c r="L469" s="44"/>
      <c r="M469" s="82" t="s">
        <v>280</v>
      </c>
      <c r="N469" s="84">
        <v>3.9699999999999999E-2</v>
      </c>
      <c r="O469" s="84">
        <v>0.82909999999999995</v>
      </c>
      <c r="P469" s="84">
        <v>0.83089999999999997</v>
      </c>
      <c r="Q469" s="84">
        <v>9.8199999999999996E-2</v>
      </c>
      <c r="R469" s="44"/>
      <c r="S469" s="82" t="s">
        <v>280</v>
      </c>
      <c r="T469" s="84">
        <v>6.4100000000000004E-2</v>
      </c>
      <c r="U469" s="84">
        <v>0.64219999999999999</v>
      </c>
      <c r="V469" s="84">
        <v>0.27310000000000001</v>
      </c>
      <c r="W469" s="84">
        <v>0.33950000000000002</v>
      </c>
      <c r="X469" s="44"/>
      <c r="Y469" s="44"/>
    </row>
    <row r="470" spans="1:25">
      <c r="A470" s="82" t="s">
        <v>281</v>
      </c>
      <c r="B470" s="84">
        <v>0.33679999999999999</v>
      </c>
      <c r="C470" s="84">
        <v>7.4999999999999997E-2</v>
      </c>
      <c r="D470" s="84">
        <v>0</v>
      </c>
      <c r="E470" s="84">
        <v>0</v>
      </c>
      <c r="F470" s="44"/>
      <c r="G470" s="82" t="s">
        <v>281</v>
      </c>
      <c r="H470" s="84">
        <v>0.73119999999999996</v>
      </c>
      <c r="I470" s="84">
        <v>0.77500000000000002</v>
      </c>
      <c r="J470" s="84">
        <v>0.64829999999999999</v>
      </c>
      <c r="K470" s="84">
        <v>0.73440000000000005</v>
      </c>
      <c r="L470" s="44"/>
      <c r="M470" s="82" t="s">
        <v>281</v>
      </c>
      <c r="N470" s="84">
        <v>4.4900000000000002E-2</v>
      </c>
      <c r="O470" s="84">
        <v>0.85619999999999996</v>
      </c>
      <c r="P470" s="84">
        <v>0.84440000000000004</v>
      </c>
      <c r="Q470" s="84">
        <v>0.14280000000000001</v>
      </c>
      <c r="R470" s="44"/>
      <c r="S470" s="82" t="s">
        <v>281</v>
      </c>
      <c r="T470" s="84">
        <v>6.8599999999999994E-2</v>
      </c>
      <c r="U470" s="84">
        <v>0.61180000000000001</v>
      </c>
      <c r="V470" s="84">
        <v>0.23860000000000001</v>
      </c>
      <c r="W470" s="84">
        <v>0.24310000000000001</v>
      </c>
      <c r="X470" s="44"/>
      <c r="Y470" s="44"/>
    </row>
    <row r="471" spans="1:25">
      <c r="A471" s="82" t="s">
        <v>282</v>
      </c>
      <c r="B471" s="84">
        <v>0.7198</v>
      </c>
      <c r="C471" s="84">
        <v>0.65159999999999996</v>
      </c>
      <c r="D471" s="84">
        <v>0.31140000000000001</v>
      </c>
      <c r="E471" s="84">
        <v>0.35489999999999999</v>
      </c>
      <c r="F471" s="44"/>
      <c r="G471" s="82" t="s">
        <v>282</v>
      </c>
      <c r="H471" s="84">
        <v>0.79239999999999999</v>
      </c>
      <c r="I471" s="84">
        <v>0.86299999999999999</v>
      </c>
      <c r="J471" s="84">
        <v>0.73640000000000005</v>
      </c>
      <c r="K471" s="84">
        <v>0.84370000000000001</v>
      </c>
      <c r="L471" s="44"/>
      <c r="M471" s="82" t="s">
        <v>282</v>
      </c>
      <c r="N471" s="84">
        <v>4.24E-2</v>
      </c>
      <c r="O471" s="84">
        <v>0.87039999999999995</v>
      </c>
      <c r="P471" s="84">
        <v>0.82469999999999999</v>
      </c>
      <c r="Q471" s="84">
        <v>0.13239999999999999</v>
      </c>
      <c r="R471" s="44"/>
      <c r="S471" s="82" t="s">
        <v>282</v>
      </c>
      <c r="T471" s="84">
        <v>8.6E-3</v>
      </c>
      <c r="U471" s="84">
        <v>0.46389999999999998</v>
      </c>
      <c r="V471" s="84">
        <v>0.27789999999999998</v>
      </c>
      <c r="W471" s="84">
        <v>0.2475</v>
      </c>
      <c r="X471" s="44"/>
      <c r="Y471" s="44"/>
    </row>
    <row r="472" spans="1:25">
      <c r="A472" s="82" t="s">
        <v>283</v>
      </c>
      <c r="B472" s="84">
        <v>0.9194</v>
      </c>
      <c r="C472" s="84">
        <v>0.75239999999999996</v>
      </c>
      <c r="D472" s="84">
        <v>0.64780000000000004</v>
      </c>
      <c r="E472" s="84">
        <v>0.7923</v>
      </c>
      <c r="F472" s="44"/>
      <c r="G472" s="82" t="s">
        <v>283</v>
      </c>
      <c r="H472" s="84">
        <v>0.83950000000000002</v>
      </c>
      <c r="I472" s="84">
        <v>0.82369999999999999</v>
      </c>
      <c r="J472" s="84">
        <v>0.75190000000000001</v>
      </c>
      <c r="K472" s="84">
        <v>0.84489999999999998</v>
      </c>
      <c r="L472" s="44"/>
      <c r="M472" s="82" t="s">
        <v>283</v>
      </c>
      <c r="N472" s="84">
        <v>6.08E-2</v>
      </c>
      <c r="O472" s="84">
        <v>0.85099999999999998</v>
      </c>
      <c r="P472" s="84">
        <v>0.77829999999999999</v>
      </c>
      <c r="Q472" s="84">
        <v>6.0499999999999998E-2</v>
      </c>
      <c r="R472" s="44"/>
      <c r="S472" s="82" t="s">
        <v>283</v>
      </c>
      <c r="T472" s="84">
        <v>2.3E-3</v>
      </c>
      <c r="U472" s="84">
        <v>0.47849999999999998</v>
      </c>
      <c r="V472" s="84">
        <v>9.7699999999999995E-2</v>
      </c>
      <c r="W472" s="84">
        <v>0.16980000000000001</v>
      </c>
      <c r="X472" s="44"/>
      <c r="Y472" s="44"/>
    </row>
    <row r="473" spans="1:25">
      <c r="A473" s="82" t="s">
        <v>284</v>
      </c>
      <c r="B473" s="84">
        <v>0.74970000000000003</v>
      </c>
      <c r="C473" s="84">
        <v>0.67500000000000004</v>
      </c>
      <c r="D473" s="84">
        <v>0.62990000000000002</v>
      </c>
      <c r="E473" s="84">
        <v>0.77329999999999999</v>
      </c>
      <c r="F473" s="44"/>
      <c r="G473" s="82" t="s">
        <v>284</v>
      </c>
      <c r="H473" s="84">
        <v>0.80489999999999995</v>
      </c>
      <c r="I473" s="84">
        <v>0.78659999999999997</v>
      </c>
      <c r="J473" s="84">
        <v>0.7248</v>
      </c>
      <c r="K473" s="84">
        <v>0.8135</v>
      </c>
      <c r="L473" s="44"/>
      <c r="M473" s="82" t="s">
        <v>284</v>
      </c>
      <c r="N473" s="84">
        <v>6.5500000000000003E-2</v>
      </c>
      <c r="O473" s="84">
        <v>0.85599999999999998</v>
      </c>
      <c r="P473" s="84">
        <v>0.75280000000000002</v>
      </c>
      <c r="Q473" s="84">
        <v>9.0700000000000003E-2</v>
      </c>
      <c r="R473" s="44"/>
      <c r="S473" s="82" t="s">
        <v>284</v>
      </c>
      <c r="T473" s="84">
        <v>5.7000000000000002E-3</v>
      </c>
      <c r="U473" s="84">
        <v>0.54249999999999998</v>
      </c>
      <c r="V473" s="84">
        <v>8.3500000000000005E-2</v>
      </c>
      <c r="W473" s="84">
        <v>0.10780000000000001</v>
      </c>
      <c r="X473" s="44"/>
      <c r="Y473" s="44"/>
    </row>
    <row r="474" spans="1:25">
      <c r="A474" s="82" t="s">
        <v>285</v>
      </c>
      <c r="B474" s="84">
        <v>0.79359999999999997</v>
      </c>
      <c r="C474" s="84">
        <v>0.59370000000000001</v>
      </c>
      <c r="D474" s="84">
        <v>0.60460000000000003</v>
      </c>
      <c r="E474" s="84">
        <v>0.78420000000000001</v>
      </c>
      <c r="F474" s="44"/>
      <c r="G474" s="82" t="s">
        <v>285</v>
      </c>
      <c r="H474" s="84">
        <v>0.81610000000000005</v>
      </c>
      <c r="I474" s="84">
        <v>0.73760000000000003</v>
      </c>
      <c r="J474" s="84">
        <v>0.70569999999999999</v>
      </c>
      <c r="K474" s="84">
        <v>0.81010000000000004</v>
      </c>
      <c r="L474" s="44"/>
      <c r="M474" s="82" t="s">
        <v>285</v>
      </c>
      <c r="N474" s="84">
        <v>3.9699999999999999E-2</v>
      </c>
      <c r="O474" s="84">
        <v>0.83520000000000005</v>
      </c>
      <c r="P474" s="84">
        <v>0.6633</v>
      </c>
      <c r="Q474" s="84">
        <v>5.2699999999999997E-2</v>
      </c>
      <c r="R474" s="44"/>
      <c r="S474" s="82" t="s">
        <v>285</v>
      </c>
      <c r="T474" s="84">
        <v>2.7699999999999999E-2</v>
      </c>
      <c r="U474" s="84">
        <v>0.48409999999999997</v>
      </c>
      <c r="V474" s="84">
        <v>7.7299999999999994E-2</v>
      </c>
      <c r="W474" s="84">
        <v>0.1087</v>
      </c>
      <c r="X474" s="44"/>
      <c r="Y474" s="44"/>
    </row>
    <row r="475" spans="1:25">
      <c r="A475" s="82" t="s">
        <v>286</v>
      </c>
      <c r="B475" s="84">
        <v>0.63890000000000002</v>
      </c>
      <c r="C475" s="84">
        <v>0.61919999999999997</v>
      </c>
      <c r="D475" s="84">
        <v>0.61560000000000004</v>
      </c>
      <c r="E475" s="84">
        <v>0.76919999999999999</v>
      </c>
      <c r="F475" s="44"/>
      <c r="G475" s="82" t="s">
        <v>286</v>
      </c>
      <c r="H475" s="84">
        <v>0.73509999999999998</v>
      </c>
      <c r="I475" s="84">
        <v>0.78559999999999997</v>
      </c>
      <c r="J475" s="84">
        <v>0.72319999999999995</v>
      </c>
      <c r="K475" s="84">
        <v>0.81599999999999995</v>
      </c>
      <c r="L475" s="44"/>
      <c r="M475" s="82" t="s">
        <v>286</v>
      </c>
      <c r="N475" s="84">
        <v>3.7100000000000001E-2</v>
      </c>
      <c r="O475" s="84">
        <v>0.79069999999999996</v>
      </c>
      <c r="P475" s="84">
        <v>0.55149999999999999</v>
      </c>
      <c r="Q475" s="84">
        <v>6.2199999999999998E-2</v>
      </c>
      <c r="R475" s="44"/>
      <c r="S475" s="82" t="s">
        <v>286</v>
      </c>
      <c r="T475" s="84">
        <v>3.5999999999999997E-2</v>
      </c>
      <c r="U475" s="84">
        <v>0.47410000000000002</v>
      </c>
      <c r="V475" s="84">
        <v>6.9400000000000003E-2</v>
      </c>
      <c r="W475" s="84">
        <v>0.1313</v>
      </c>
      <c r="X475" s="44"/>
      <c r="Y475" s="44"/>
    </row>
    <row r="476" spans="1:25">
      <c r="A476" s="82" t="s">
        <v>287</v>
      </c>
      <c r="B476" s="84">
        <v>0.62390000000000001</v>
      </c>
      <c r="C476" s="84">
        <v>0.58809999999999996</v>
      </c>
      <c r="D476" s="84">
        <v>0.65749999999999997</v>
      </c>
      <c r="E476" s="84">
        <v>0.80640000000000001</v>
      </c>
      <c r="F476" s="44"/>
      <c r="G476" s="82" t="s">
        <v>287</v>
      </c>
      <c r="H476" s="84">
        <v>0.81159999999999999</v>
      </c>
      <c r="I476" s="84">
        <v>0.77180000000000004</v>
      </c>
      <c r="J476" s="84">
        <v>0.75039999999999996</v>
      </c>
      <c r="K476" s="84">
        <v>0.84399999999999997</v>
      </c>
      <c r="L476" s="44"/>
      <c r="M476" s="82" t="s">
        <v>287</v>
      </c>
      <c r="N476" s="84">
        <v>5.6500000000000002E-2</v>
      </c>
      <c r="O476" s="84">
        <v>0.77010000000000001</v>
      </c>
      <c r="P476" s="84">
        <v>0.48220000000000002</v>
      </c>
      <c r="Q476" s="84">
        <v>7.4399999999999994E-2</v>
      </c>
      <c r="R476" s="44"/>
      <c r="S476" s="82" t="s">
        <v>287</v>
      </c>
      <c r="T476" s="84">
        <v>8.5699999999999998E-2</v>
      </c>
      <c r="U476" s="84">
        <v>0.45960000000000001</v>
      </c>
      <c r="V476" s="84">
        <v>0.12939999999999999</v>
      </c>
      <c r="W476" s="84">
        <v>0.18279999999999999</v>
      </c>
      <c r="X476" s="44"/>
      <c r="Y476" s="44"/>
    </row>
    <row r="477" spans="1:25">
      <c r="A477" s="82" t="s">
        <v>288</v>
      </c>
      <c r="B477" s="84">
        <v>0.51070000000000004</v>
      </c>
      <c r="C477" s="84">
        <v>0.51380000000000003</v>
      </c>
      <c r="D477" s="84">
        <v>0.69869999999999999</v>
      </c>
      <c r="E477" s="84">
        <v>0.79900000000000004</v>
      </c>
      <c r="F477" s="44"/>
      <c r="G477" s="82" t="s">
        <v>288</v>
      </c>
      <c r="H477" s="84">
        <v>0.69350000000000001</v>
      </c>
      <c r="I477" s="84">
        <v>0.70140000000000002</v>
      </c>
      <c r="J477" s="84">
        <v>0.73099999999999998</v>
      </c>
      <c r="K477" s="84">
        <v>0.8145</v>
      </c>
      <c r="L477" s="44"/>
      <c r="M477" s="82" t="s">
        <v>288</v>
      </c>
      <c r="N477" s="84">
        <v>8.1699999999999995E-2</v>
      </c>
      <c r="O477" s="84">
        <v>0.72709999999999997</v>
      </c>
      <c r="P477" s="84">
        <v>0.50660000000000005</v>
      </c>
      <c r="Q477" s="84">
        <v>6.7500000000000004E-2</v>
      </c>
      <c r="R477" s="44"/>
      <c r="S477" s="82" t="s">
        <v>288</v>
      </c>
      <c r="T477" s="84">
        <v>0.1265</v>
      </c>
      <c r="U477" s="84">
        <v>0.42620000000000002</v>
      </c>
      <c r="V477" s="84">
        <v>0.152</v>
      </c>
      <c r="W477" s="84">
        <v>0.17499999999999999</v>
      </c>
      <c r="X477" s="44"/>
      <c r="Y477" s="44"/>
    </row>
    <row r="478" spans="1:25">
      <c r="A478" s="82" t="s">
        <v>289</v>
      </c>
      <c r="B478" s="84">
        <v>0.59140000000000004</v>
      </c>
      <c r="C478" s="84">
        <v>0.2858</v>
      </c>
      <c r="D478" s="84">
        <v>0.25240000000000001</v>
      </c>
      <c r="E478" s="84">
        <v>0.58250000000000002</v>
      </c>
      <c r="F478" s="44"/>
      <c r="G478" s="82" t="s">
        <v>289</v>
      </c>
      <c r="H478" s="84">
        <v>0.73219999999999996</v>
      </c>
      <c r="I478" s="84">
        <v>0.49209999999999998</v>
      </c>
      <c r="J478" s="84">
        <v>0.55569999999999997</v>
      </c>
      <c r="K478" s="84">
        <v>0.66090000000000004</v>
      </c>
      <c r="L478" s="44"/>
      <c r="M478" s="82" t="s">
        <v>289</v>
      </c>
      <c r="N478" s="84">
        <v>0.11600000000000001</v>
      </c>
      <c r="O478" s="84">
        <v>0.79600000000000004</v>
      </c>
      <c r="P478" s="84">
        <v>0.55979999999999996</v>
      </c>
      <c r="Q478" s="84">
        <v>5.6500000000000002E-2</v>
      </c>
      <c r="R478" s="44"/>
      <c r="S478" s="82" t="s">
        <v>289</v>
      </c>
      <c r="T478" s="84">
        <v>0.15909999999999999</v>
      </c>
      <c r="U478" s="84">
        <v>0.43569999999999998</v>
      </c>
      <c r="V478" s="84">
        <v>0.19350000000000001</v>
      </c>
      <c r="W478" s="84">
        <v>0.14610000000000001</v>
      </c>
      <c r="X478" s="44"/>
      <c r="Y478" s="44"/>
    </row>
    <row r="479" spans="1:25">
      <c r="A479" s="82" t="s">
        <v>290</v>
      </c>
      <c r="B479" s="84">
        <v>0.38940000000000002</v>
      </c>
      <c r="C479" s="84">
        <v>0</v>
      </c>
      <c r="D479" s="84">
        <v>0</v>
      </c>
      <c r="E479" s="84">
        <v>0</v>
      </c>
      <c r="F479" s="44"/>
      <c r="G479" s="82" t="s">
        <v>290</v>
      </c>
      <c r="H479" s="84">
        <v>0.48549999999999999</v>
      </c>
      <c r="I479" s="84">
        <v>0.2114</v>
      </c>
      <c r="J479" s="84">
        <v>7.2499999999999995E-2</v>
      </c>
      <c r="K479" s="84">
        <v>0.19439999999999999</v>
      </c>
      <c r="L479" s="44"/>
      <c r="M479" s="82" t="s">
        <v>290</v>
      </c>
      <c r="N479" s="84">
        <v>0.16220000000000001</v>
      </c>
      <c r="O479" s="84">
        <v>0.84970000000000001</v>
      </c>
      <c r="P479" s="84">
        <v>0.61270000000000002</v>
      </c>
      <c r="Q479" s="84">
        <v>3.9899999999999998E-2</v>
      </c>
      <c r="R479" s="44"/>
      <c r="S479" s="82" t="s">
        <v>290</v>
      </c>
      <c r="T479" s="84">
        <v>0.1154</v>
      </c>
      <c r="U479" s="84">
        <v>0.4975</v>
      </c>
      <c r="V479" s="84">
        <v>0.21229999999999999</v>
      </c>
      <c r="W479" s="84">
        <v>0.1099</v>
      </c>
      <c r="X479" s="44"/>
      <c r="Y479" s="44"/>
    </row>
    <row r="480" spans="1:25">
      <c r="A480" s="82" t="s">
        <v>291</v>
      </c>
      <c r="B480" s="84">
        <v>0</v>
      </c>
      <c r="C480" s="84">
        <v>0</v>
      </c>
      <c r="D480" s="84">
        <v>0</v>
      </c>
      <c r="E480" s="84">
        <v>0</v>
      </c>
      <c r="F480" s="44"/>
      <c r="G480" s="82" t="s">
        <v>291</v>
      </c>
      <c r="H480" s="84">
        <v>0.17230000000000001</v>
      </c>
      <c r="I480" s="84">
        <v>0</v>
      </c>
      <c r="J480" s="84">
        <v>0</v>
      </c>
      <c r="K480" s="84">
        <v>0</v>
      </c>
      <c r="L480" s="44"/>
      <c r="M480" s="82" t="s">
        <v>291</v>
      </c>
      <c r="N480" s="84">
        <v>0.19789999999999999</v>
      </c>
      <c r="O480" s="84">
        <v>0.89470000000000005</v>
      </c>
      <c r="P480" s="84">
        <v>0.68259999999999998</v>
      </c>
      <c r="Q480" s="84">
        <v>4.2799999999999998E-2</v>
      </c>
      <c r="R480" s="44"/>
      <c r="S480" s="82" t="s">
        <v>291</v>
      </c>
      <c r="T480" s="84">
        <v>0.17180000000000001</v>
      </c>
      <c r="U480" s="84">
        <v>0.58479999999999999</v>
      </c>
      <c r="V480" s="84">
        <v>0.21279999999999999</v>
      </c>
      <c r="W480" s="84">
        <v>5.33E-2</v>
      </c>
      <c r="X480" s="44"/>
      <c r="Y480" s="44"/>
    </row>
    <row r="481" spans="1:25">
      <c r="A481" s="82" t="s">
        <v>292</v>
      </c>
      <c r="B481" s="84">
        <v>0</v>
      </c>
      <c r="C481" s="84">
        <v>0</v>
      </c>
      <c r="D481" s="84">
        <v>0</v>
      </c>
      <c r="E481" s="84">
        <v>0</v>
      </c>
      <c r="F481" s="44"/>
      <c r="G481" s="82" t="s">
        <v>292</v>
      </c>
      <c r="H481" s="84">
        <v>6.7000000000000002E-3</v>
      </c>
      <c r="I481" s="84">
        <v>0</v>
      </c>
      <c r="J481" s="84">
        <v>0</v>
      </c>
      <c r="K481" s="84">
        <v>0</v>
      </c>
      <c r="L481" s="44"/>
      <c r="M481" s="82" t="s">
        <v>292</v>
      </c>
      <c r="N481" s="84">
        <v>0.21940000000000001</v>
      </c>
      <c r="O481" s="84">
        <v>0.89419999999999999</v>
      </c>
      <c r="P481" s="84">
        <v>0.7893</v>
      </c>
      <c r="Q481" s="84">
        <v>9.1300000000000006E-2</v>
      </c>
      <c r="R481" s="44"/>
      <c r="S481" s="82" t="s">
        <v>292</v>
      </c>
      <c r="T481" s="84">
        <v>0.23630000000000001</v>
      </c>
      <c r="U481" s="84">
        <v>0.68210000000000004</v>
      </c>
      <c r="V481" s="84">
        <v>0.33119999999999999</v>
      </c>
      <c r="W481" s="84">
        <v>6.6500000000000004E-2</v>
      </c>
      <c r="X481" s="44"/>
      <c r="Y481" s="44"/>
    </row>
    <row r="482" spans="1:25">
      <c r="A482" s="82" t="s">
        <v>293</v>
      </c>
      <c r="B482" s="84">
        <v>0</v>
      </c>
      <c r="C482" s="84">
        <v>0</v>
      </c>
      <c r="D482" s="84">
        <v>0</v>
      </c>
      <c r="E482" s="84">
        <v>0</v>
      </c>
      <c r="F482" s="44"/>
      <c r="G482" s="82" t="s">
        <v>293</v>
      </c>
      <c r="H482" s="84">
        <v>0</v>
      </c>
      <c r="I482" s="84">
        <v>0</v>
      </c>
      <c r="J482" s="84">
        <v>0</v>
      </c>
      <c r="K482" s="84">
        <v>0</v>
      </c>
      <c r="L482" s="44"/>
      <c r="M482" s="82" t="s">
        <v>293</v>
      </c>
      <c r="N482" s="84">
        <v>0.24329999999999999</v>
      </c>
      <c r="O482" s="84">
        <v>0.88739999999999997</v>
      </c>
      <c r="P482" s="84">
        <v>0.85109999999999997</v>
      </c>
      <c r="Q482" s="84">
        <v>0.17249999999999999</v>
      </c>
      <c r="R482" s="44"/>
      <c r="S482" s="82" t="s">
        <v>293</v>
      </c>
      <c r="T482" s="84">
        <v>0.37240000000000001</v>
      </c>
      <c r="U482" s="84">
        <v>0.69420000000000004</v>
      </c>
      <c r="V482" s="84">
        <v>0.50439999999999996</v>
      </c>
      <c r="W482" s="84">
        <v>0.1018</v>
      </c>
      <c r="X482" s="44"/>
      <c r="Y482" s="44"/>
    </row>
    <row r="483" spans="1:25">
      <c r="A483" s="82" t="s">
        <v>294</v>
      </c>
      <c r="B483" s="84">
        <v>0</v>
      </c>
      <c r="C483" s="84">
        <v>0</v>
      </c>
      <c r="D483" s="84">
        <v>0</v>
      </c>
      <c r="E483" s="84">
        <v>0</v>
      </c>
      <c r="F483" s="44"/>
      <c r="G483" s="82" t="s">
        <v>294</v>
      </c>
      <c r="H483" s="84">
        <v>0</v>
      </c>
      <c r="I483" s="84">
        <v>0</v>
      </c>
      <c r="J483" s="84">
        <v>0</v>
      </c>
      <c r="K483" s="84">
        <v>0</v>
      </c>
      <c r="L483" s="44"/>
      <c r="M483" s="82" t="s">
        <v>294</v>
      </c>
      <c r="N483" s="84">
        <v>0.23400000000000001</v>
      </c>
      <c r="O483" s="84">
        <v>0.88719999999999999</v>
      </c>
      <c r="P483" s="84">
        <v>0.88139999999999996</v>
      </c>
      <c r="Q483" s="84">
        <v>0.2452</v>
      </c>
      <c r="R483" s="44"/>
      <c r="S483" s="82" t="s">
        <v>294</v>
      </c>
      <c r="T483" s="84">
        <v>0.37240000000000001</v>
      </c>
      <c r="U483" s="84">
        <v>0.64970000000000006</v>
      </c>
      <c r="V483" s="84">
        <v>0.5655</v>
      </c>
      <c r="W483" s="84">
        <v>0.1938</v>
      </c>
      <c r="X483" s="44"/>
      <c r="Y483" s="44"/>
    </row>
    <row r="484" spans="1:25">
      <c r="A484" s="82" t="s">
        <v>295</v>
      </c>
      <c r="B484" s="84">
        <v>0</v>
      </c>
      <c r="C484" s="84">
        <v>0</v>
      </c>
      <c r="D484" s="84">
        <v>0</v>
      </c>
      <c r="E484" s="84">
        <v>0</v>
      </c>
      <c r="F484" s="44"/>
      <c r="G484" s="82" t="s">
        <v>295</v>
      </c>
      <c r="H484" s="84">
        <v>0</v>
      </c>
      <c r="I484" s="84">
        <v>0</v>
      </c>
      <c r="J484" s="84">
        <v>0</v>
      </c>
      <c r="K484" s="84">
        <v>0</v>
      </c>
      <c r="L484" s="44"/>
      <c r="M484" s="82" t="s">
        <v>295</v>
      </c>
      <c r="N484" s="84">
        <v>0.31369999999999998</v>
      </c>
      <c r="O484" s="84">
        <v>0.89070000000000005</v>
      </c>
      <c r="P484" s="84">
        <v>0.878</v>
      </c>
      <c r="Q484" s="84">
        <v>0.35299999999999998</v>
      </c>
      <c r="R484" s="44"/>
      <c r="S484" s="82" t="s">
        <v>295</v>
      </c>
      <c r="T484" s="84">
        <v>0.39450000000000002</v>
      </c>
      <c r="U484" s="84">
        <v>0.54730000000000001</v>
      </c>
      <c r="V484" s="84">
        <v>0.54559999999999997</v>
      </c>
      <c r="W484" s="84">
        <v>0.25009999999999999</v>
      </c>
      <c r="X484" s="44"/>
      <c r="Y484" s="44"/>
    </row>
    <row r="485" spans="1:25">
      <c r="A485" s="82" t="s">
        <v>296</v>
      </c>
      <c r="B485" s="84">
        <v>0</v>
      </c>
      <c r="C485" s="84">
        <v>0</v>
      </c>
      <c r="D485" s="84">
        <v>0</v>
      </c>
      <c r="E485" s="84">
        <v>0</v>
      </c>
      <c r="F485" s="44"/>
      <c r="G485" s="82" t="s">
        <v>296</v>
      </c>
      <c r="H485" s="84">
        <v>0</v>
      </c>
      <c r="I485" s="84">
        <v>0</v>
      </c>
      <c r="J485" s="84">
        <v>0</v>
      </c>
      <c r="K485" s="84">
        <v>0</v>
      </c>
      <c r="L485" s="44"/>
      <c r="M485" s="82" t="s">
        <v>296</v>
      </c>
      <c r="N485" s="84">
        <v>0.32429999999999998</v>
      </c>
      <c r="O485" s="84">
        <v>0.90090000000000003</v>
      </c>
      <c r="P485" s="84">
        <v>0.88049999999999995</v>
      </c>
      <c r="Q485" s="84">
        <v>0.38879999999999998</v>
      </c>
      <c r="R485" s="44"/>
      <c r="S485" s="82" t="s">
        <v>296</v>
      </c>
      <c r="T485" s="84">
        <v>0.31680000000000003</v>
      </c>
      <c r="U485" s="84">
        <v>0.54559999999999997</v>
      </c>
      <c r="V485" s="84">
        <v>0.56169999999999998</v>
      </c>
      <c r="W485" s="84">
        <v>0.2928</v>
      </c>
      <c r="X485" s="44"/>
      <c r="Y485" s="44"/>
    </row>
    <row r="486" spans="1:25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</row>
    <row r="487" spans="1:25">
      <c r="X487" s="44"/>
    </row>
    <row r="488" spans="1:25">
      <c r="X488" s="44"/>
    </row>
    <row r="489" spans="1:25">
      <c r="A489" s="144" t="s">
        <v>12</v>
      </c>
      <c r="B489" s="144"/>
      <c r="C489" s="144"/>
      <c r="D489" s="144"/>
      <c r="E489" s="144"/>
      <c r="F489" s="144"/>
      <c r="G489" s="144"/>
      <c r="H489" s="144"/>
      <c r="I489" s="144"/>
      <c r="J489" s="144"/>
      <c r="K489" s="144"/>
      <c r="L489" s="144"/>
      <c r="M489" s="144"/>
      <c r="N489" s="144"/>
      <c r="O489" s="144"/>
      <c r="P489" s="144"/>
      <c r="Q489" s="144"/>
      <c r="R489" s="144"/>
      <c r="S489" s="144"/>
      <c r="T489" s="144"/>
      <c r="U489" s="144"/>
      <c r="V489" s="144"/>
      <c r="W489" s="144"/>
      <c r="X489" s="44"/>
    </row>
    <row r="490" spans="1:25">
      <c r="B490" s="84" t="s">
        <v>99</v>
      </c>
      <c r="H490" s="84" t="s">
        <v>100</v>
      </c>
      <c r="N490" s="84" t="s">
        <v>98</v>
      </c>
      <c r="T490" s="84" t="s">
        <v>442</v>
      </c>
      <c r="X490" s="44"/>
    </row>
    <row r="491" spans="1:25">
      <c r="A491" s="44"/>
      <c r="B491" s="44" t="s">
        <v>86</v>
      </c>
      <c r="C491" s="44" t="s">
        <v>87</v>
      </c>
      <c r="D491" s="44" t="s">
        <v>88</v>
      </c>
      <c r="E491" s="44" t="s">
        <v>85</v>
      </c>
      <c r="F491" s="44"/>
      <c r="G491" s="44"/>
      <c r="H491" s="44" t="s">
        <v>86</v>
      </c>
      <c r="I491" s="44" t="s">
        <v>87</v>
      </c>
      <c r="J491" s="44" t="s">
        <v>88</v>
      </c>
      <c r="K491" s="44" t="s">
        <v>85</v>
      </c>
      <c r="L491" s="44"/>
      <c r="M491" s="44"/>
      <c r="N491" s="44" t="s">
        <v>86</v>
      </c>
      <c r="O491" s="44" t="s">
        <v>87</v>
      </c>
      <c r="P491" s="44" t="s">
        <v>88</v>
      </c>
      <c r="Q491" s="44" t="s">
        <v>85</v>
      </c>
      <c r="R491" s="44"/>
      <c r="S491" s="44"/>
      <c r="T491" s="44" t="s">
        <v>86</v>
      </c>
      <c r="U491" s="44" t="s">
        <v>87</v>
      </c>
      <c r="V491" s="44" t="s">
        <v>88</v>
      </c>
      <c r="W491" s="44" t="s">
        <v>85</v>
      </c>
      <c r="X491" s="44"/>
    </row>
    <row r="492" spans="1:25">
      <c r="A492" s="115" t="s">
        <v>393</v>
      </c>
      <c r="B492" s="84">
        <v>0</v>
      </c>
      <c r="C492" s="84">
        <v>0</v>
      </c>
      <c r="D492" s="84">
        <v>0</v>
      </c>
      <c r="E492" s="84">
        <v>0</v>
      </c>
      <c r="F492" s="44"/>
      <c r="G492" s="115" t="s">
        <v>393</v>
      </c>
      <c r="H492" s="84">
        <v>0</v>
      </c>
      <c r="I492" s="84">
        <v>0</v>
      </c>
      <c r="J492" s="84">
        <v>0</v>
      </c>
      <c r="K492" s="84">
        <v>0</v>
      </c>
      <c r="L492" s="44"/>
      <c r="M492" s="115" t="s">
        <v>393</v>
      </c>
      <c r="N492" s="84">
        <v>0.89190000000000003</v>
      </c>
      <c r="O492" s="84">
        <v>0.43690000000000001</v>
      </c>
      <c r="P492" s="84">
        <v>0.49399999999999999</v>
      </c>
      <c r="Q492" s="84">
        <v>0.14810000000000001</v>
      </c>
      <c r="R492" s="44"/>
      <c r="S492" s="115" t="s">
        <v>393</v>
      </c>
      <c r="T492" s="84">
        <v>0.90720000000000001</v>
      </c>
      <c r="U492" s="84">
        <v>0.49459999999999998</v>
      </c>
      <c r="V492" s="84">
        <v>0.51370000000000005</v>
      </c>
      <c r="W492" s="84">
        <v>0.27089999999999997</v>
      </c>
      <c r="X492" s="44"/>
    </row>
    <row r="493" spans="1:25">
      <c r="A493" s="82" t="s">
        <v>394</v>
      </c>
      <c r="B493" s="84">
        <v>0</v>
      </c>
      <c r="C493" s="84">
        <v>0</v>
      </c>
      <c r="D493" s="84">
        <v>0</v>
      </c>
      <c r="E493" s="84">
        <v>0</v>
      </c>
      <c r="F493" s="44"/>
      <c r="G493" s="82" t="s">
        <v>394</v>
      </c>
      <c r="H493" s="84">
        <v>0</v>
      </c>
      <c r="I493" s="84">
        <v>0</v>
      </c>
      <c r="J493" s="84">
        <v>0</v>
      </c>
      <c r="K493" s="84">
        <v>0</v>
      </c>
      <c r="L493" s="44"/>
      <c r="M493" s="82" t="s">
        <v>394</v>
      </c>
      <c r="N493" s="84">
        <v>0.87339999999999995</v>
      </c>
      <c r="O493" s="84">
        <v>0.41889999999999999</v>
      </c>
      <c r="P493" s="84">
        <v>0.47970000000000002</v>
      </c>
      <c r="Q493" s="84">
        <v>0.25669999999999998</v>
      </c>
      <c r="R493" s="44"/>
      <c r="S493" s="82" t="s">
        <v>394</v>
      </c>
      <c r="T493" s="84">
        <v>0.90569999999999995</v>
      </c>
      <c r="U493" s="84">
        <v>0.42159999999999997</v>
      </c>
      <c r="V493" s="84">
        <v>0.52229999999999999</v>
      </c>
      <c r="W493" s="84">
        <v>0.1817</v>
      </c>
      <c r="X493" s="44"/>
    </row>
    <row r="494" spans="1:25">
      <c r="A494" s="82" t="s">
        <v>395</v>
      </c>
      <c r="B494" s="84">
        <v>0</v>
      </c>
      <c r="C494" s="84">
        <v>0</v>
      </c>
      <c r="D494" s="84">
        <v>0</v>
      </c>
      <c r="E494" s="84">
        <v>0</v>
      </c>
      <c r="F494" s="44"/>
      <c r="G494" s="82" t="s">
        <v>395</v>
      </c>
      <c r="H494" s="84">
        <v>0</v>
      </c>
      <c r="I494" s="84">
        <v>0</v>
      </c>
      <c r="J494" s="84">
        <v>0</v>
      </c>
      <c r="K494" s="84">
        <v>0</v>
      </c>
      <c r="L494" s="44"/>
      <c r="M494" s="82" t="s">
        <v>395</v>
      </c>
      <c r="N494" s="84">
        <v>0.83509999999999995</v>
      </c>
      <c r="O494" s="84">
        <v>0.35930000000000001</v>
      </c>
      <c r="P494" s="84">
        <v>0.51859999999999995</v>
      </c>
      <c r="Q494" s="84">
        <v>0.37469999999999998</v>
      </c>
      <c r="R494" s="44"/>
      <c r="S494" s="82" t="s">
        <v>395</v>
      </c>
      <c r="T494" s="84">
        <v>0.9093</v>
      </c>
      <c r="U494" s="84">
        <v>0.35639999999999999</v>
      </c>
      <c r="V494" s="84">
        <v>0.46970000000000001</v>
      </c>
      <c r="W494" s="84">
        <v>0.14130000000000001</v>
      </c>
      <c r="X494" s="44"/>
    </row>
    <row r="495" spans="1:25">
      <c r="A495" s="82" t="s">
        <v>396</v>
      </c>
      <c r="B495" s="84">
        <v>0</v>
      </c>
      <c r="C495" s="84">
        <v>0</v>
      </c>
      <c r="D495" s="84">
        <v>0</v>
      </c>
      <c r="E495" s="84">
        <v>0</v>
      </c>
      <c r="F495" s="44"/>
      <c r="G495" s="82" t="s">
        <v>396</v>
      </c>
      <c r="H495" s="84">
        <v>0</v>
      </c>
      <c r="I495" s="84">
        <v>0</v>
      </c>
      <c r="J495" s="84">
        <v>0</v>
      </c>
      <c r="K495" s="84">
        <v>0</v>
      </c>
      <c r="L495" s="44"/>
      <c r="M495" s="82" t="s">
        <v>396</v>
      </c>
      <c r="N495" s="84">
        <v>0.81720000000000004</v>
      </c>
      <c r="O495" s="84">
        <v>0.33750000000000002</v>
      </c>
      <c r="P495" s="84">
        <v>0.56830000000000003</v>
      </c>
      <c r="Q495" s="84">
        <v>0.3619</v>
      </c>
      <c r="R495" s="44"/>
      <c r="S495" s="82" t="s">
        <v>396</v>
      </c>
      <c r="T495" s="84">
        <v>0.90629999999999999</v>
      </c>
      <c r="U495" s="84">
        <v>0.3453</v>
      </c>
      <c r="V495" s="84">
        <v>0.4451</v>
      </c>
      <c r="W495" s="84">
        <v>0.12709999999999999</v>
      </c>
      <c r="X495" s="44"/>
    </row>
    <row r="496" spans="1:25">
      <c r="A496" s="82" t="s">
        <v>397</v>
      </c>
      <c r="B496" s="84">
        <v>0</v>
      </c>
      <c r="C496" s="84">
        <v>0</v>
      </c>
      <c r="D496" s="84">
        <v>0</v>
      </c>
      <c r="E496" s="84">
        <v>0</v>
      </c>
      <c r="F496" s="44"/>
      <c r="G496" s="82" t="s">
        <v>397</v>
      </c>
      <c r="H496" s="84">
        <v>0</v>
      </c>
      <c r="I496" s="84">
        <v>0</v>
      </c>
      <c r="J496" s="84">
        <v>0</v>
      </c>
      <c r="K496" s="84">
        <v>0</v>
      </c>
      <c r="L496" s="44"/>
      <c r="M496" s="82" t="s">
        <v>397</v>
      </c>
      <c r="N496" s="84">
        <v>0.78300000000000003</v>
      </c>
      <c r="O496" s="84">
        <v>0.29039999999999999</v>
      </c>
      <c r="P496" s="84">
        <v>0.56499999999999995</v>
      </c>
      <c r="Q496" s="84">
        <v>0.25469999999999998</v>
      </c>
      <c r="R496" s="44"/>
      <c r="S496" s="82" t="s">
        <v>397</v>
      </c>
      <c r="T496" s="84">
        <v>0.90500000000000003</v>
      </c>
      <c r="U496" s="84">
        <v>0.3473</v>
      </c>
      <c r="V496" s="84">
        <v>0.46739999999999998</v>
      </c>
      <c r="W496" s="84">
        <v>0.1026</v>
      </c>
      <c r="X496" s="44"/>
    </row>
    <row r="497" spans="1:24">
      <c r="A497" s="82" t="s">
        <v>398</v>
      </c>
      <c r="B497" s="84">
        <v>0</v>
      </c>
      <c r="C497" s="84">
        <v>0</v>
      </c>
      <c r="D497" s="84">
        <v>0</v>
      </c>
      <c r="E497" s="84">
        <v>0</v>
      </c>
      <c r="F497" s="44"/>
      <c r="G497" s="82" t="s">
        <v>398</v>
      </c>
      <c r="H497" s="84">
        <v>0</v>
      </c>
      <c r="I497" s="84">
        <v>0</v>
      </c>
      <c r="J497" s="84">
        <v>0</v>
      </c>
      <c r="K497" s="84">
        <v>0</v>
      </c>
      <c r="L497" s="44"/>
      <c r="M497" s="82" t="s">
        <v>398</v>
      </c>
      <c r="N497" s="84">
        <v>0.75780000000000003</v>
      </c>
      <c r="O497" s="84">
        <v>0.26569999999999999</v>
      </c>
      <c r="P497" s="84">
        <v>0.55420000000000003</v>
      </c>
      <c r="Q497" s="84">
        <v>0.15290000000000001</v>
      </c>
      <c r="R497" s="44"/>
      <c r="S497" s="82" t="s">
        <v>398</v>
      </c>
      <c r="T497" s="84">
        <v>0.90400000000000003</v>
      </c>
      <c r="U497" s="84">
        <v>0.32750000000000001</v>
      </c>
      <c r="V497" s="84">
        <v>0.47020000000000001</v>
      </c>
      <c r="W497" s="84">
        <v>7.8299999999999995E-2</v>
      </c>
      <c r="X497" s="44"/>
    </row>
    <row r="498" spans="1:24">
      <c r="A498" s="82" t="s">
        <v>399</v>
      </c>
      <c r="B498" s="84">
        <v>0</v>
      </c>
      <c r="C498" s="84">
        <v>0</v>
      </c>
      <c r="D498" s="84">
        <v>0</v>
      </c>
      <c r="E498" s="84">
        <v>0</v>
      </c>
      <c r="F498" s="44"/>
      <c r="G498" s="82" t="s">
        <v>399</v>
      </c>
      <c r="H498" s="84">
        <v>0</v>
      </c>
      <c r="I498" s="84">
        <v>0</v>
      </c>
      <c r="J498" s="84">
        <v>0</v>
      </c>
      <c r="K498" s="84">
        <v>3.8199999999999998E-2</v>
      </c>
      <c r="L498" s="44"/>
      <c r="M498" s="82" t="s">
        <v>399</v>
      </c>
      <c r="N498" s="84">
        <v>0.73809999999999998</v>
      </c>
      <c r="O498" s="84">
        <v>0.23050000000000001</v>
      </c>
      <c r="P498" s="84">
        <v>0.57099999999999995</v>
      </c>
      <c r="Q498" s="84">
        <v>0.1202</v>
      </c>
      <c r="R498" s="44"/>
      <c r="S498" s="82" t="s">
        <v>399</v>
      </c>
      <c r="T498" s="84">
        <v>0.89029999999999998</v>
      </c>
      <c r="U498" s="84">
        <v>0.29299999999999998</v>
      </c>
      <c r="V498" s="84">
        <v>0.49759999999999999</v>
      </c>
      <c r="W498" s="84">
        <v>5.6599999999999998E-2</v>
      </c>
      <c r="X498" s="44"/>
    </row>
    <row r="499" spans="1:24">
      <c r="A499" s="82" t="s">
        <v>400</v>
      </c>
      <c r="B499" s="84">
        <v>0</v>
      </c>
      <c r="C499" s="84">
        <v>0</v>
      </c>
      <c r="D499" s="84">
        <v>0</v>
      </c>
      <c r="E499" s="84">
        <v>0</v>
      </c>
      <c r="F499" s="44"/>
      <c r="G499" s="82" t="s">
        <v>400</v>
      </c>
      <c r="H499" s="84">
        <v>3.8999999999999998E-3</v>
      </c>
      <c r="I499" s="84">
        <v>1.7500000000000002E-2</v>
      </c>
      <c r="J499" s="84">
        <v>0.14149999999999999</v>
      </c>
      <c r="K499" s="84">
        <v>0.3649</v>
      </c>
      <c r="L499" s="44"/>
      <c r="M499" s="82" t="s">
        <v>400</v>
      </c>
      <c r="N499" s="84">
        <v>0.72799999999999998</v>
      </c>
      <c r="O499" s="84">
        <v>0.17169999999999999</v>
      </c>
      <c r="P499" s="84">
        <v>0.59130000000000005</v>
      </c>
      <c r="Q499" s="84">
        <v>6.7299999999999999E-2</v>
      </c>
      <c r="R499" s="44"/>
      <c r="S499" s="82" t="s">
        <v>400</v>
      </c>
      <c r="T499" s="84">
        <v>0.89370000000000005</v>
      </c>
      <c r="U499" s="84">
        <v>0.20380000000000001</v>
      </c>
      <c r="V499" s="84">
        <v>0.51680000000000004</v>
      </c>
      <c r="W499" s="84">
        <v>6.2199999999999998E-2</v>
      </c>
      <c r="X499" s="44"/>
    </row>
    <row r="500" spans="1:24">
      <c r="A500" s="82" t="s">
        <v>401</v>
      </c>
      <c r="B500" s="84">
        <v>0</v>
      </c>
      <c r="C500" s="84">
        <v>0</v>
      </c>
      <c r="D500" s="84">
        <v>0</v>
      </c>
      <c r="E500" s="84">
        <v>1.5800000000000002E-2</v>
      </c>
      <c r="F500" s="44"/>
      <c r="G500" s="82" t="s">
        <v>401</v>
      </c>
      <c r="H500" s="84">
        <v>0.2445</v>
      </c>
      <c r="I500" s="84">
        <v>0.18160000000000001</v>
      </c>
      <c r="J500" s="84">
        <v>0.52510000000000001</v>
      </c>
      <c r="K500" s="84">
        <v>0.58189999999999997</v>
      </c>
      <c r="L500" s="44"/>
      <c r="M500" s="82" t="s">
        <v>401</v>
      </c>
      <c r="N500" s="84">
        <v>0.71230000000000004</v>
      </c>
      <c r="O500" s="84">
        <v>0.15459999999999999</v>
      </c>
      <c r="P500" s="84">
        <v>0.61839999999999995</v>
      </c>
      <c r="Q500" s="84">
        <v>3.1E-2</v>
      </c>
      <c r="R500" s="44"/>
      <c r="S500" s="82" t="s">
        <v>401</v>
      </c>
      <c r="T500" s="84">
        <v>0.89770000000000005</v>
      </c>
      <c r="U500" s="84">
        <v>0.1434</v>
      </c>
      <c r="V500" s="84">
        <v>0.57940000000000003</v>
      </c>
      <c r="W500" s="84">
        <v>9.6500000000000002E-2</v>
      </c>
      <c r="X500" s="44"/>
    </row>
    <row r="501" spans="1:24">
      <c r="A501" s="82" t="s">
        <v>402</v>
      </c>
      <c r="B501" s="84">
        <v>0</v>
      </c>
      <c r="C501" s="84">
        <v>0</v>
      </c>
      <c r="D501" s="84">
        <v>0.19869999999999999</v>
      </c>
      <c r="E501" s="84">
        <v>0.41920000000000002</v>
      </c>
      <c r="F501" s="44"/>
      <c r="G501" s="82" t="s">
        <v>402</v>
      </c>
      <c r="H501" s="84">
        <v>0.73199999999999998</v>
      </c>
      <c r="I501" s="84">
        <v>0.24909999999999999</v>
      </c>
      <c r="J501" s="84">
        <v>0.78220000000000001</v>
      </c>
      <c r="K501" s="84">
        <v>0.60019999999999996</v>
      </c>
      <c r="L501" s="44"/>
      <c r="M501" s="82" t="s">
        <v>402</v>
      </c>
      <c r="N501" s="84">
        <v>0.74560000000000004</v>
      </c>
      <c r="O501" s="84">
        <v>0.26590000000000003</v>
      </c>
      <c r="P501" s="84">
        <v>0.47839999999999999</v>
      </c>
      <c r="Q501" s="84">
        <v>4.3799999999999999E-2</v>
      </c>
      <c r="R501" s="44"/>
      <c r="S501" s="82" t="s">
        <v>402</v>
      </c>
      <c r="T501" s="84">
        <v>0.90839999999999999</v>
      </c>
      <c r="U501" s="84">
        <v>0.25469999999999998</v>
      </c>
      <c r="V501" s="84">
        <v>0.62270000000000003</v>
      </c>
      <c r="W501" s="84">
        <v>6.2600000000000003E-2</v>
      </c>
      <c r="X501" s="44"/>
    </row>
    <row r="502" spans="1:24">
      <c r="A502" s="82" t="s">
        <v>403</v>
      </c>
      <c r="B502" s="84">
        <v>0.3382</v>
      </c>
      <c r="C502" s="84">
        <v>0</v>
      </c>
      <c r="D502" s="84">
        <v>0.58540000000000003</v>
      </c>
      <c r="E502" s="84">
        <v>0.44109999999999999</v>
      </c>
      <c r="F502" s="44"/>
      <c r="G502" s="82" t="s">
        <v>403</v>
      </c>
      <c r="H502" s="84">
        <v>0.79139999999999999</v>
      </c>
      <c r="I502" s="84">
        <v>0.23250000000000001</v>
      </c>
      <c r="J502" s="84">
        <v>0.7762</v>
      </c>
      <c r="K502" s="84">
        <v>0.64570000000000005</v>
      </c>
      <c r="L502" s="44"/>
      <c r="M502" s="82" t="s">
        <v>403</v>
      </c>
      <c r="N502" s="84">
        <v>0.78949999999999998</v>
      </c>
      <c r="O502" s="84">
        <v>0.34089999999999998</v>
      </c>
      <c r="P502" s="84">
        <v>0.34710000000000002</v>
      </c>
      <c r="Q502" s="84">
        <v>4.99E-2</v>
      </c>
      <c r="R502" s="44"/>
      <c r="S502" s="82" t="s">
        <v>403</v>
      </c>
      <c r="T502" s="84">
        <v>0.91449999999999998</v>
      </c>
      <c r="U502" s="84">
        <v>0.15129999999999999</v>
      </c>
      <c r="V502" s="84">
        <v>0.48699999999999999</v>
      </c>
      <c r="W502" s="84">
        <v>0.16819999999999999</v>
      </c>
      <c r="X502" s="44"/>
    </row>
    <row r="503" spans="1:24">
      <c r="A503" s="82" t="s">
        <v>404</v>
      </c>
      <c r="B503" s="84">
        <v>0.49080000000000001</v>
      </c>
      <c r="C503" s="84">
        <v>0</v>
      </c>
      <c r="D503" s="84">
        <v>0.62019999999999997</v>
      </c>
      <c r="E503" s="84">
        <v>0.48749999999999999</v>
      </c>
      <c r="F503" s="44"/>
      <c r="G503" s="82" t="s">
        <v>404</v>
      </c>
      <c r="H503" s="84">
        <v>0.71750000000000003</v>
      </c>
      <c r="I503" s="84">
        <v>0.21959999999999999</v>
      </c>
      <c r="J503" s="84">
        <v>0.7056</v>
      </c>
      <c r="K503" s="84">
        <v>0.77270000000000005</v>
      </c>
      <c r="L503" s="44"/>
      <c r="M503" s="82" t="s">
        <v>404</v>
      </c>
      <c r="N503" s="84">
        <v>0.82689999999999997</v>
      </c>
      <c r="O503" s="84">
        <v>0.50480000000000003</v>
      </c>
      <c r="P503" s="84">
        <v>0.21740000000000001</v>
      </c>
      <c r="Q503" s="84">
        <v>7.4700000000000003E-2</v>
      </c>
      <c r="R503" s="44"/>
      <c r="S503" s="82" t="s">
        <v>404</v>
      </c>
      <c r="T503" s="84">
        <v>0.90310000000000001</v>
      </c>
      <c r="U503" s="84">
        <v>0.16239999999999999</v>
      </c>
      <c r="V503" s="84">
        <v>0.36940000000000001</v>
      </c>
      <c r="W503" s="84">
        <v>0.31680000000000003</v>
      </c>
      <c r="X503" s="44"/>
    </row>
    <row r="504" spans="1:24">
      <c r="A504" s="82" t="s">
        <v>405</v>
      </c>
      <c r="B504" s="84">
        <v>0.30620000000000003</v>
      </c>
      <c r="C504" s="84">
        <v>0</v>
      </c>
      <c r="D504" s="84">
        <v>0.54300000000000004</v>
      </c>
      <c r="E504" s="84">
        <v>0.44169999999999998</v>
      </c>
      <c r="F504" s="44"/>
      <c r="G504" s="82" t="s">
        <v>405</v>
      </c>
      <c r="H504" s="84">
        <v>0.48970000000000002</v>
      </c>
      <c r="I504" s="84">
        <v>0.44819999999999999</v>
      </c>
      <c r="J504" s="84">
        <v>0.67020000000000002</v>
      </c>
      <c r="K504" s="84">
        <v>0.7389</v>
      </c>
      <c r="L504" s="44"/>
      <c r="M504" s="82" t="s">
        <v>405</v>
      </c>
      <c r="N504" s="84">
        <v>0.83299999999999996</v>
      </c>
      <c r="O504" s="84">
        <v>0.58389999999999997</v>
      </c>
      <c r="P504" s="84">
        <v>0.1845</v>
      </c>
      <c r="Q504" s="84">
        <v>3.6499999999999998E-2</v>
      </c>
      <c r="R504" s="44"/>
      <c r="S504" s="82" t="s">
        <v>405</v>
      </c>
      <c r="T504" s="84">
        <v>0.88360000000000005</v>
      </c>
      <c r="U504" s="84">
        <v>0.1961</v>
      </c>
      <c r="V504" s="84">
        <v>0.27250000000000002</v>
      </c>
      <c r="W504" s="84">
        <v>0.32590000000000002</v>
      </c>
      <c r="X504" s="44"/>
    </row>
    <row r="505" spans="1:24">
      <c r="A505" s="82" t="s">
        <v>406</v>
      </c>
      <c r="B505" s="84">
        <v>0.30520000000000003</v>
      </c>
      <c r="C505" s="84">
        <v>0</v>
      </c>
      <c r="D505" s="84">
        <v>0.40889999999999999</v>
      </c>
      <c r="E505" s="84">
        <v>0.37169999999999997</v>
      </c>
      <c r="F505" s="44"/>
      <c r="G505" s="82" t="s">
        <v>406</v>
      </c>
      <c r="H505" s="84">
        <v>0.58750000000000002</v>
      </c>
      <c r="I505" s="84">
        <v>0.4758</v>
      </c>
      <c r="J505" s="84">
        <v>0.64059999999999995</v>
      </c>
      <c r="K505" s="84">
        <v>0.73609999999999998</v>
      </c>
      <c r="L505" s="44"/>
      <c r="M505" s="82" t="s">
        <v>406</v>
      </c>
      <c r="N505" s="84">
        <v>0.82589999999999997</v>
      </c>
      <c r="O505" s="84">
        <v>0.50260000000000005</v>
      </c>
      <c r="P505" s="84">
        <v>0.2215</v>
      </c>
      <c r="Q505" s="84">
        <v>1.3899999999999999E-2</v>
      </c>
      <c r="R505" s="44"/>
      <c r="S505" s="82" t="s">
        <v>406</v>
      </c>
      <c r="T505" s="84">
        <v>0.88549999999999995</v>
      </c>
      <c r="U505" s="84">
        <v>0.1779</v>
      </c>
      <c r="V505" s="84">
        <v>0.14430000000000001</v>
      </c>
      <c r="W505" s="84">
        <v>0.2838</v>
      </c>
      <c r="X505" s="44"/>
    </row>
    <row r="506" spans="1:24">
      <c r="A506" s="82" t="s">
        <v>407</v>
      </c>
      <c r="B506" s="84">
        <v>0.28420000000000001</v>
      </c>
      <c r="C506" s="84">
        <v>0.26229999999999998</v>
      </c>
      <c r="D506" s="84">
        <v>0.68110000000000004</v>
      </c>
      <c r="E506" s="84">
        <v>0.58779999999999999</v>
      </c>
      <c r="F506" s="44"/>
      <c r="G506" s="82" t="s">
        <v>407</v>
      </c>
      <c r="H506" s="84">
        <v>0.60360000000000003</v>
      </c>
      <c r="I506" s="84">
        <v>0.69850000000000001</v>
      </c>
      <c r="J506" s="84">
        <v>0.74939999999999996</v>
      </c>
      <c r="K506" s="84">
        <v>0.74080000000000001</v>
      </c>
      <c r="L506" s="44"/>
      <c r="M506" s="82" t="s">
        <v>407</v>
      </c>
      <c r="N506" s="84">
        <v>0.87390000000000001</v>
      </c>
      <c r="O506" s="84">
        <v>0.45369999999999999</v>
      </c>
      <c r="P506" s="84">
        <v>0.26819999999999999</v>
      </c>
      <c r="Q506" s="84">
        <v>7.3700000000000002E-2</v>
      </c>
      <c r="R506" s="44"/>
      <c r="S506" s="82" t="s">
        <v>407</v>
      </c>
      <c r="T506" s="84">
        <v>0.87280000000000002</v>
      </c>
      <c r="U506" s="84">
        <v>0.3407</v>
      </c>
      <c r="V506" s="84">
        <v>9.2100000000000001E-2</v>
      </c>
      <c r="W506" s="84">
        <v>0.31619999999999998</v>
      </c>
      <c r="X506" s="44"/>
    </row>
    <row r="507" spans="1:24">
      <c r="A507" s="82" t="s">
        <v>408</v>
      </c>
      <c r="B507" s="84">
        <v>0.1205</v>
      </c>
      <c r="C507" s="84">
        <v>0.63629999999999998</v>
      </c>
      <c r="D507" s="84">
        <v>0.80049999999999999</v>
      </c>
      <c r="E507" s="84">
        <v>0.5857</v>
      </c>
      <c r="F507" s="44"/>
      <c r="G507" s="82" t="s">
        <v>408</v>
      </c>
      <c r="H507" s="84">
        <v>0.39279999999999998</v>
      </c>
      <c r="I507" s="84">
        <v>0.71879999999999999</v>
      </c>
      <c r="J507" s="84">
        <v>0.77470000000000006</v>
      </c>
      <c r="K507" s="84">
        <v>0.64190000000000003</v>
      </c>
      <c r="L507" s="44"/>
      <c r="M507" s="82" t="s">
        <v>408</v>
      </c>
      <c r="N507" s="84">
        <v>0.88090000000000002</v>
      </c>
      <c r="O507" s="84">
        <v>0.59850000000000003</v>
      </c>
      <c r="P507" s="84">
        <v>0.2382</v>
      </c>
      <c r="Q507" s="84">
        <v>8.5099999999999995E-2</v>
      </c>
      <c r="R507" s="44"/>
      <c r="S507" s="82" t="s">
        <v>408</v>
      </c>
      <c r="T507" s="84">
        <v>0.86129999999999995</v>
      </c>
      <c r="U507" s="84">
        <v>0.46400000000000002</v>
      </c>
      <c r="V507" s="84">
        <v>0.1023</v>
      </c>
      <c r="W507" s="84">
        <v>0.29670000000000002</v>
      </c>
      <c r="X507" s="44"/>
    </row>
    <row r="508" spans="1:24">
      <c r="A508" s="82" t="s">
        <v>409</v>
      </c>
      <c r="B508" s="84">
        <v>0.30109999999999998</v>
      </c>
      <c r="C508" s="84">
        <v>0.13220000000000001</v>
      </c>
      <c r="D508" s="84">
        <v>0.48470000000000002</v>
      </c>
      <c r="E508" s="84">
        <v>0.58020000000000005</v>
      </c>
      <c r="F508" s="44"/>
      <c r="G508" s="82" t="s">
        <v>409</v>
      </c>
      <c r="H508" s="84">
        <v>0.4803</v>
      </c>
      <c r="I508" s="84">
        <v>0.50570000000000004</v>
      </c>
      <c r="J508" s="84">
        <v>0.64849999999999997</v>
      </c>
      <c r="K508" s="84">
        <v>0.63829999999999998</v>
      </c>
      <c r="L508" s="44"/>
      <c r="M508" s="82" t="s">
        <v>409</v>
      </c>
      <c r="N508" s="84">
        <v>0.88560000000000005</v>
      </c>
      <c r="O508" s="84">
        <v>0.68310000000000004</v>
      </c>
      <c r="P508" s="84">
        <v>0.28110000000000002</v>
      </c>
      <c r="Q508" s="84">
        <v>9.1399999999999995E-2</v>
      </c>
      <c r="R508" s="44"/>
      <c r="S508" s="82" t="s">
        <v>409</v>
      </c>
      <c r="T508" s="84">
        <v>0.84689999999999999</v>
      </c>
      <c r="U508" s="84">
        <v>0.5121</v>
      </c>
      <c r="V508" s="84">
        <v>0.12559999999999999</v>
      </c>
      <c r="W508" s="84">
        <v>0.3034</v>
      </c>
      <c r="X508" s="44"/>
    </row>
    <row r="509" spans="1:24">
      <c r="A509" s="82" t="s">
        <v>410</v>
      </c>
      <c r="B509" s="84">
        <v>0</v>
      </c>
      <c r="C509" s="84">
        <v>0</v>
      </c>
      <c r="D509" s="84">
        <v>0</v>
      </c>
      <c r="E509" s="84">
        <v>0.15479999999999999</v>
      </c>
      <c r="F509" s="44"/>
      <c r="G509" s="82" t="s">
        <v>410</v>
      </c>
      <c r="H509" s="84">
        <v>0.25140000000000001</v>
      </c>
      <c r="I509" s="84">
        <v>6.25E-2</v>
      </c>
      <c r="J509" s="84">
        <v>0.19259999999999999</v>
      </c>
      <c r="K509" s="84">
        <v>0.47560000000000002</v>
      </c>
      <c r="L509" s="44"/>
      <c r="M509" s="82" t="s">
        <v>410</v>
      </c>
      <c r="N509" s="84">
        <v>0.88649999999999995</v>
      </c>
      <c r="O509" s="84">
        <v>0.77569999999999995</v>
      </c>
      <c r="P509" s="84">
        <v>0.24079999999999999</v>
      </c>
      <c r="Q509" s="84">
        <v>0.1487</v>
      </c>
      <c r="R509" s="44"/>
      <c r="S509" s="82" t="s">
        <v>410</v>
      </c>
      <c r="T509" s="84">
        <v>0.74870000000000003</v>
      </c>
      <c r="U509" s="84">
        <v>0.51770000000000005</v>
      </c>
      <c r="V509" s="84">
        <v>0.1447</v>
      </c>
      <c r="W509" s="84">
        <v>0.3881</v>
      </c>
      <c r="X509" s="44"/>
    </row>
    <row r="510" spans="1:24">
      <c r="A510" s="82" t="s">
        <v>411</v>
      </c>
      <c r="B510" s="84">
        <v>0</v>
      </c>
      <c r="C510" s="84">
        <v>0</v>
      </c>
      <c r="D510" s="84">
        <v>0</v>
      </c>
      <c r="E510" s="84">
        <v>0</v>
      </c>
      <c r="F510" s="44"/>
      <c r="G510" s="82" t="s">
        <v>411</v>
      </c>
      <c r="H510" s="84">
        <v>0</v>
      </c>
      <c r="I510" s="84">
        <v>0</v>
      </c>
      <c r="J510" s="84">
        <v>0</v>
      </c>
      <c r="K510" s="84">
        <v>7.8299999999999995E-2</v>
      </c>
      <c r="L510" s="44"/>
      <c r="M510" s="82" t="s">
        <v>411</v>
      </c>
      <c r="N510" s="84">
        <v>0.87409999999999999</v>
      </c>
      <c r="O510" s="84">
        <v>0.74229999999999996</v>
      </c>
      <c r="P510" s="84">
        <v>0.27079999999999999</v>
      </c>
      <c r="Q510" s="84">
        <v>0.22550000000000001</v>
      </c>
      <c r="R510" s="44"/>
      <c r="S510" s="82" t="s">
        <v>411</v>
      </c>
      <c r="T510" s="84">
        <v>0.76959999999999995</v>
      </c>
      <c r="U510" s="84">
        <v>0.55000000000000004</v>
      </c>
      <c r="V510" s="84">
        <v>0.2165</v>
      </c>
      <c r="W510" s="84">
        <v>0.43859999999999999</v>
      </c>
      <c r="X510" s="44"/>
    </row>
    <row r="511" spans="1:24">
      <c r="A511" s="82" t="s">
        <v>412</v>
      </c>
      <c r="B511" s="84">
        <v>0</v>
      </c>
      <c r="C511" s="84">
        <v>0</v>
      </c>
      <c r="D511" s="84">
        <v>0</v>
      </c>
      <c r="E511" s="84">
        <v>0</v>
      </c>
      <c r="F511" s="44"/>
      <c r="G511" s="82" t="s">
        <v>412</v>
      </c>
      <c r="H511" s="84">
        <v>0</v>
      </c>
      <c r="I511" s="84">
        <v>0</v>
      </c>
      <c r="J511" s="84">
        <v>0</v>
      </c>
      <c r="K511" s="84">
        <v>0</v>
      </c>
      <c r="L511" s="44"/>
      <c r="M511" s="82" t="s">
        <v>412</v>
      </c>
      <c r="N511" s="84">
        <v>0.80669999999999997</v>
      </c>
      <c r="O511" s="84">
        <v>0.76319999999999999</v>
      </c>
      <c r="P511" s="84">
        <v>0.21110000000000001</v>
      </c>
      <c r="Q511" s="84">
        <v>0.27689999999999998</v>
      </c>
      <c r="R511" s="44"/>
      <c r="S511" s="82" t="s">
        <v>412</v>
      </c>
      <c r="T511" s="84">
        <v>0.82269999999999999</v>
      </c>
      <c r="U511" s="84">
        <v>0.60160000000000002</v>
      </c>
      <c r="V511" s="84">
        <v>9.3299999999999994E-2</v>
      </c>
      <c r="W511" s="84">
        <v>0.34860000000000002</v>
      </c>
      <c r="X511" s="44"/>
    </row>
    <row r="512" spans="1:24">
      <c r="A512" s="82" t="s">
        <v>413</v>
      </c>
      <c r="B512" s="84">
        <v>0</v>
      </c>
      <c r="C512" s="84">
        <v>0</v>
      </c>
      <c r="D512" s="84">
        <v>0</v>
      </c>
      <c r="E512" s="84">
        <v>0</v>
      </c>
      <c r="F512" s="44"/>
      <c r="G512" s="82" t="s">
        <v>413</v>
      </c>
      <c r="H512" s="84">
        <v>0</v>
      </c>
      <c r="I512" s="84">
        <v>0</v>
      </c>
      <c r="J512" s="84">
        <v>0</v>
      </c>
      <c r="K512" s="84">
        <v>0</v>
      </c>
      <c r="L512" s="44"/>
      <c r="M512" s="82" t="s">
        <v>413</v>
      </c>
      <c r="N512" s="84">
        <v>0.68710000000000004</v>
      </c>
      <c r="O512" s="84">
        <v>0.74870000000000003</v>
      </c>
      <c r="P512" s="84">
        <v>0.1706</v>
      </c>
      <c r="Q512" s="84">
        <v>0.35189999999999999</v>
      </c>
      <c r="R512" s="44"/>
      <c r="S512" s="82" t="s">
        <v>413</v>
      </c>
      <c r="T512" s="84">
        <v>0.80930000000000002</v>
      </c>
      <c r="U512" s="84">
        <v>0.63029999999999997</v>
      </c>
      <c r="V512" s="84">
        <v>3.8300000000000001E-2</v>
      </c>
      <c r="W512" s="84">
        <v>0.31319999999999998</v>
      </c>
      <c r="X512" s="44"/>
    </row>
    <row r="513" spans="1:24">
      <c r="A513" s="82" t="s">
        <v>414</v>
      </c>
      <c r="B513" s="84">
        <v>0</v>
      </c>
      <c r="C513" s="84">
        <v>0</v>
      </c>
      <c r="D513" s="84">
        <v>0</v>
      </c>
      <c r="E513" s="84">
        <v>0</v>
      </c>
      <c r="F513" s="44"/>
      <c r="G513" s="82" t="s">
        <v>414</v>
      </c>
      <c r="H513" s="84">
        <v>0</v>
      </c>
      <c r="I513" s="84">
        <v>0</v>
      </c>
      <c r="J513" s="84">
        <v>0</v>
      </c>
      <c r="K513" s="84">
        <v>0</v>
      </c>
      <c r="L513" s="44"/>
      <c r="M513" s="82" t="s">
        <v>414</v>
      </c>
      <c r="N513" s="84">
        <v>0.66690000000000005</v>
      </c>
      <c r="O513" s="84">
        <v>0.74129999999999996</v>
      </c>
      <c r="P513" s="84">
        <v>0.1137</v>
      </c>
      <c r="Q513" s="84">
        <v>0.26900000000000002</v>
      </c>
      <c r="R513" s="44"/>
      <c r="S513" s="82" t="s">
        <v>414</v>
      </c>
      <c r="T513" s="84">
        <v>0.68430000000000002</v>
      </c>
      <c r="U513" s="84">
        <v>0.71089999999999998</v>
      </c>
      <c r="V513" s="84">
        <v>4.0899999999999999E-2</v>
      </c>
      <c r="W513" s="84">
        <v>0.24490000000000001</v>
      </c>
      <c r="X513" s="44"/>
    </row>
    <row r="514" spans="1:24">
      <c r="A514" s="82" t="s">
        <v>415</v>
      </c>
      <c r="B514" s="84">
        <v>0</v>
      </c>
      <c r="C514" s="84">
        <v>0</v>
      </c>
      <c r="D514" s="84">
        <v>0</v>
      </c>
      <c r="E514" s="84">
        <v>0</v>
      </c>
      <c r="F514" s="44"/>
      <c r="G514" s="82" t="s">
        <v>415</v>
      </c>
      <c r="H514" s="84">
        <v>0</v>
      </c>
      <c r="I514" s="84">
        <v>0</v>
      </c>
      <c r="J514" s="84">
        <v>0</v>
      </c>
      <c r="K514" s="84">
        <v>0</v>
      </c>
      <c r="L514" s="44"/>
      <c r="M514" s="82" t="s">
        <v>415</v>
      </c>
      <c r="N514" s="84">
        <v>0.65720000000000001</v>
      </c>
      <c r="O514" s="84">
        <v>0.7319</v>
      </c>
      <c r="P514" s="84">
        <v>0.11260000000000001</v>
      </c>
      <c r="Q514" s="84">
        <v>0.24279999999999999</v>
      </c>
      <c r="R514" s="44"/>
      <c r="S514" s="82" t="s">
        <v>415</v>
      </c>
      <c r="T514" s="84">
        <v>0.56179999999999997</v>
      </c>
      <c r="U514" s="84">
        <v>0.70740000000000003</v>
      </c>
      <c r="V514" s="84">
        <v>2.7799999999999998E-2</v>
      </c>
      <c r="W514" s="84">
        <v>0.17380000000000001</v>
      </c>
      <c r="X514" s="44"/>
    </row>
    <row r="515" spans="1:24">
      <c r="A515" s="82" t="s">
        <v>416</v>
      </c>
      <c r="B515" s="84">
        <v>0</v>
      </c>
      <c r="C515" s="84">
        <v>0</v>
      </c>
      <c r="D515" s="84">
        <v>0</v>
      </c>
      <c r="E515" s="84">
        <v>0</v>
      </c>
      <c r="F515" s="44"/>
      <c r="G515" s="82" t="s">
        <v>416</v>
      </c>
      <c r="H515" s="84">
        <v>0</v>
      </c>
      <c r="I515" s="84">
        <v>0</v>
      </c>
      <c r="J515" s="84">
        <v>0</v>
      </c>
      <c r="K515" s="84">
        <v>0</v>
      </c>
      <c r="L515" s="44"/>
      <c r="M515" s="82" t="s">
        <v>416</v>
      </c>
      <c r="N515" s="84">
        <v>0.62250000000000005</v>
      </c>
      <c r="O515" s="84">
        <v>0.6845</v>
      </c>
      <c r="P515" s="84">
        <v>7.8100000000000003E-2</v>
      </c>
      <c r="Q515" s="84">
        <v>0.23250000000000001</v>
      </c>
      <c r="R515" s="44"/>
      <c r="S515" s="82" t="s">
        <v>416</v>
      </c>
      <c r="T515" s="84">
        <v>0.42830000000000001</v>
      </c>
      <c r="U515" s="84">
        <v>0.6643</v>
      </c>
      <c r="V515" s="84">
        <v>3.2899999999999999E-2</v>
      </c>
      <c r="W515" s="84">
        <v>0.14990000000000001</v>
      </c>
      <c r="X515" s="44"/>
    </row>
    <row r="516" spans="1:24">
      <c r="A516" s="115" t="s">
        <v>417</v>
      </c>
      <c r="B516" s="84">
        <v>0</v>
      </c>
      <c r="C516" s="84">
        <v>0</v>
      </c>
      <c r="D516" s="84">
        <v>0</v>
      </c>
      <c r="E516" s="84">
        <v>0</v>
      </c>
      <c r="F516" s="44"/>
      <c r="G516" s="115" t="s">
        <v>417</v>
      </c>
      <c r="H516" s="84">
        <v>0</v>
      </c>
      <c r="I516" s="84">
        <v>0</v>
      </c>
      <c r="J516" s="84">
        <v>0</v>
      </c>
      <c r="K516" s="84">
        <v>0</v>
      </c>
      <c r="L516" s="44"/>
      <c r="M516" s="115" t="s">
        <v>417</v>
      </c>
      <c r="N516" s="84">
        <v>0.2167</v>
      </c>
      <c r="O516" s="84">
        <v>0.62039999999999995</v>
      </c>
      <c r="P516" s="84">
        <v>0.83069999999999999</v>
      </c>
      <c r="Q516" s="84">
        <v>0.57279999999999998</v>
      </c>
      <c r="R516" s="44"/>
      <c r="S516" s="115" t="s">
        <v>417</v>
      </c>
      <c r="T516" s="84">
        <v>6.9500000000000006E-2</v>
      </c>
      <c r="U516" s="84">
        <v>0.64219999999999999</v>
      </c>
      <c r="V516" s="84">
        <v>0.7994</v>
      </c>
      <c r="W516" s="84">
        <v>0.51619999999999999</v>
      </c>
      <c r="X516" s="44"/>
    </row>
    <row r="517" spans="1:24">
      <c r="A517" s="82" t="s">
        <v>418</v>
      </c>
      <c r="B517" s="84">
        <v>0</v>
      </c>
      <c r="C517" s="84">
        <v>0</v>
      </c>
      <c r="D517" s="84">
        <v>0</v>
      </c>
      <c r="E517" s="84">
        <v>0</v>
      </c>
      <c r="F517" s="44"/>
      <c r="G517" s="82" t="s">
        <v>418</v>
      </c>
      <c r="H517" s="84">
        <v>0</v>
      </c>
      <c r="I517" s="84">
        <v>0</v>
      </c>
      <c r="J517" s="84">
        <v>0</v>
      </c>
      <c r="K517" s="84">
        <v>0</v>
      </c>
      <c r="L517" s="44"/>
      <c r="M517" s="82" t="s">
        <v>418</v>
      </c>
      <c r="N517" s="84">
        <v>0.1973</v>
      </c>
      <c r="O517" s="84">
        <v>0.58950000000000002</v>
      </c>
      <c r="P517" s="84">
        <v>0.79779999999999995</v>
      </c>
      <c r="Q517" s="84">
        <v>0.55840000000000001</v>
      </c>
      <c r="R517" s="44"/>
      <c r="S517" s="82" t="s">
        <v>418</v>
      </c>
      <c r="T517" s="84">
        <v>8.7999999999999995E-2</v>
      </c>
      <c r="U517" s="84">
        <v>0.61809999999999998</v>
      </c>
      <c r="V517" s="84">
        <v>0.75109999999999999</v>
      </c>
      <c r="W517" s="84">
        <v>0.4657</v>
      </c>
    </row>
    <row r="518" spans="1:24">
      <c r="A518" s="82" t="s">
        <v>419</v>
      </c>
      <c r="B518" s="84">
        <v>0</v>
      </c>
      <c r="C518" s="84">
        <v>0</v>
      </c>
      <c r="D518" s="84">
        <v>0</v>
      </c>
      <c r="E518" s="84">
        <v>0</v>
      </c>
      <c r="F518" s="44"/>
      <c r="G518" s="82" t="s">
        <v>419</v>
      </c>
      <c r="H518" s="84">
        <v>0</v>
      </c>
      <c r="I518" s="84">
        <v>0</v>
      </c>
      <c r="J518" s="84">
        <v>0</v>
      </c>
      <c r="K518" s="84">
        <v>0</v>
      </c>
      <c r="L518" s="44"/>
      <c r="M518" s="82" t="s">
        <v>419</v>
      </c>
      <c r="N518" s="84">
        <v>0.1295</v>
      </c>
      <c r="O518" s="84">
        <v>0.56040000000000001</v>
      </c>
      <c r="P518" s="84">
        <v>0.77159999999999995</v>
      </c>
      <c r="Q518" s="84">
        <v>0.54879999999999995</v>
      </c>
      <c r="R518" s="44"/>
      <c r="S518" s="82" t="s">
        <v>419</v>
      </c>
      <c r="T518" s="84">
        <v>8.9399999999999993E-2</v>
      </c>
      <c r="U518" s="84">
        <v>0.58889999999999998</v>
      </c>
      <c r="V518" s="84">
        <v>0.70979999999999999</v>
      </c>
      <c r="W518" s="84">
        <v>0.47120000000000001</v>
      </c>
    </row>
    <row r="519" spans="1:24">
      <c r="A519" s="82" t="s">
        <v>420</v>
      </c>
      <c r="B519" s="84">
        <v>0</v>
      </c>
      <c r="C519" s="84">
        <v>0</v>
      </c>
      <c r="D519" s="84">
        <v>0</v>
      </c>
      <c r="E519" s="84">
        <v>0</v>
      </c>
      <c r="F519" s="44"/>
      <c r="G519" s="82" t="s">
        <v>420</v>
      </c>
      <c r="H519" s="84">
        <v>0</v>
      </c>
      <c r="I519" s="84">
        <v>0</v>
      </c>
      <c r="J519" s="84">
        <v>0</v>
      </c>
      <c r="K519" s="84">
        <v>0</v>
      </c>
      <c r="L519" s="44"/>
      <c r="M519" s="82" t="s">
        <v>420</v>
      </c>
      <c r="N519" s="84">
        <v>8.5400000000000004E-2</v>
      </c>
      <c r="O519" s="84">
        <v>0.5494</v>
      </c>
      <c r="P519" s="84">
        <v>0.69089999999999996</v>
      </c>
      <c r="Q519" s="84">
        <v>0.5242</v>
      </c>
      <c r="R519" s="44"/>
      <c r="S519" s="82" t="s">
        <v>420</v>
      </c>
      <c r="T519" s="84">
        <v>5.5899999999999998E-2</v>
      </c>
      <c r="U519" s="84">
        <v>0.65429999999999999</v>
      </c>
      <c r="V519" s="84">
        <v>0.59660000000000002</v>
      </c>
      <c r="W519" s="84">
        <v>0.39739999999999998</v>
      </c>
    </row>
    <row r="520" spans="1:24">
      <c r="A520" s="82" t="s">
        <v>421</v>
      </c>
      <c r="B520" s="84">
        <v>0</v>
      </c>
      <c r="C520" s="84">
        <v>0</v>
      </c>
      <c r="D520" s="84">
        <v>0</v>
      </c>
      <c r="E520" s="84">
        <v>0</v>
      </c>
      <c r="F520" s="44"/>
      <c r="G520" s="82" t="s">
        <v>421</v>
      </c>
      <c r="H520" s="84">
        <v>0</v>
      </c>
      <c r="I520" s="84">
        <v>0</v>
      </c>
      <c r="J520" s="84">
        <v>0</v>
      </c>
      <c r="K520" s="84">
        <v>0</v>
      </c>
      <c r="L520" s="44"/>
      <c r="M520" s="82" t="s">
        <v>421</v>
      </c>
      <c r="N520" s="84">
        <v>3.3700000000000001E-2</v>
      </c>
      <c r="O520" s="84">
        <v>0.5524</v>
      </c>
      <c r="P520" s="84">
        <v>0.5675</v>
      </c>
      <c r="Q520" s="84">
        <v>0.51049999999999995</v>
      </c>
      <c r="R520" s="44"/>
      <c r="S520" s="82" t="s">
        <v>421</v>
      </c>
      <c r="T520" s="84">
        <v>4.0899999999999999E-2</v>
      </c>
      <c r="U520" s="84">
        <v>0.66779999999999995</v>
      </c>
      <c r="V520" s="84">
        <v>0.5272</v>
      </c>
      <c r="W520" s="84">
        <v>0.36380000000000001</v>
      </c>
    </row>
    <row r="521" spans="1:24">
      <c r="A521" s="82" t="s">
        <v>422</v>
      </c>
      <c r="B521" s="84">
        <v>0</v>
      </c>
      <c r="C521" s="84">
        <v>0</v>
      </c>
      <c r="D521" s="84">
        <v>0</v>
      </c>
      <c r="E521" s="84">
        <v>0</v>
      </c>
      <c r="F521" s="44"/>
      <c r="G521" s="82" t="s">
        <v>422</v>
      </c>
      <c r="H521" s="84">
        <v>0</v>
      </c>
      <c r="I521" s="84">
        <v>2.0000000000000001E-4</v>
      </c>
      <c r="J521" s="84">
        <v>1.8200000000000001E-2</v>
      </c>
      <c r="K521" s="84">
        <v>0</v>
      </c>
      <c r="L521" s="44"/>
      <c r="M521" s="82" t="s">
        <v>422</v>
      </c>
      <c r="N521" s="84">
        <v>2.58E-2</v>
      </c>
      <c r="O521" s="84">
        <v>0.50570000000000004</v>
      </c>
      <c r="P521" s="84">
        <v>0.52780000000000005</v>
      </c>
      <c r="Q521" s="84">
        <v>0.46500000000000002</v>
      </c>
      <c r="R521" s="44"/>
      <c r="S521" s="82" t="s">
        <v>422</v>
      </c>
      <c r="T521" s="84">
        <v>4.0800000000000003E-2</v>
      </c>
      <c r="U521" s="84">
        <v>0.62390000000000001</v>
      </c>
      <c r="V521" s="84">
        <v>0.50700000000000001</v>
      </c>
      <c r="W521" s="84">
        <v>0.33360000000000001</v>
      </c>
    </row>
    <row r="522" spans="1:24">
      <c r="A522" s="82" t="s">
        <v>423</v>
      </c>
      <c r="B522" s="84">
        <v>0</v>
      </c>
      <c r="C522" s="84">
        <v>0</v>
      </c>
      <c r="D522" s="84">
        <v>0</v>
      </c>
      <c r="E522" s="84">
        <v>0</v>
      </c>
      <c r="F522" s="44"/>
      <c r="G522" s="82" t="s">
        <v>423</v>
      </c>
      <c r="H522" s="84">
        <v>0</v>
      </c>
      <c r="I522" s="84">
        <v>0.13780000000000001</v>
      </c>
      <c r="J522" s="84">
        <v>0.2155</v>
      </c>
      <c r="K522" s="84">
        <v>1.4E-2</v>
      </c>
      <c r="L522" s="44"/>
      <c r="M522" s="82" t="s">
        <v>423</v>
      </c>
      <c r="N522" s="84">
        <v>5.6399999999999999E-2</v>
      </c>
      <c r="O522" s="84">
        <v>0.41860000000000003</v>
      </c>
      <c r="P522" s="84">
        <v>0.40860000000000002</v>
      </c>
      <c r="Q522" s="84">
        <v>0.43490000000000001</v>
      </c>
      <c r="R522" s="44"/>
      <c r="S522" s="82" t="s">
        <v>423</v>
      </c>
      <c r="T522" s="84">
        <v>3.9800000000000002E-2</v>
      </c>
      <c r="U522" s="84">
        <v>0.52949999999999997</v>
      </c>
      <c r="V522" s="84">
        <v>0.43790000000000001</v>
      </c>
      <c r="W522" s="84">
        <v>0.26779999999999998</v>
      </c>
    </row>
    <row r="523" spans="1:24">
      <c r="A523" s="82" t="s">
        <v>424</v>
      </c>
      <c r="B523" s="84">
        <v>0</v>
      </c>
      <c r="C523" s="84">
        <v>0</v>
      </c>
      <c r="D523" s="84">
        <v>0</v>
      </c>
      <c r="E523" s="84">
        <v>0</v>
      </c>
      <c r="F523" s="44"/>
      <c r="G523" s="82" t="s">
        <v>424</v>
      </c>
      <c r="H523" s="84">
        <v>1.7899999999999999E-2</v>
      </c>
      <c r="I523" s="84">
        <v>0.63560000000000005</v>
      </c>
      <c r="J523" s="84">
        <v>0.5242</v>
      </c>
      <c r="K523" s="84">
        <v>0.32650000000000001</v>
      </c>
      <c r="L523" s="44"/>
      <c r="M523" s="82" t="s">
        <v>424</v>
      </c>
      <c r="N523" s="84">
        <v>0.1356</v>
      </c>
      <c r="O523" s="84">
        <v>0.28470000000000001</v>
      </c>
      <c r="P523" s="84">
        <v>0.37430000000000002</v>
      </c>
      <c r="Q523" s="84">
        <v>0.39329999999999998</v>
      </c>
      <c r="R523" s="44"/>
      <c r="S523" s="82" t="s">
        <v>424</v>
      </c>
      <c r="T523" s="84">
        <v>3.6499999999999998E-2</v>
      </c>
      <c r="U523" s="84">
        <v>0.40639999999999998</v>
      </c>
      <c r="V523" s="84">
        <v>0.38300000000000001</v>
      </c>
      <c r="W523" s="84">
        <v>0.2404</v>
      </c>
    </row>
    <row r="524" spans="1:24">
      <c r="A524" s="82" t="s">
        <v>425</v>
      </c>
      <c r="B524" s="84">
        <v>0</v>
      </c>
      <c r="C524" s="84">
        <v>0.42530000000000001</v>
      </c>
      <c r="D524" s="84">
        <v>0.18870000000000001</v>
      </c>
      <c r="E524" s="84">
        <v>0</v>
      </c>
      <c r="F524" s="44"/>
      <c r="G524" s="82" t="s">
        <v>425</v>
      </c>
      <c r="H524" s="84">
        <v>0.25180000000000002</v>
      </c>
      <c r="I524" s="84">
        <v>0.86499999999999999</v>
      </c>
      <c r="J524" s="84">
        <v>0.67759999999999998</v>
      </c>
      <c r="K524" s="84">
        <v>0.59440000000000004</v>
      </c>
      <c r="L524" s="44"/>
      <c r="M524" s="82" t="s">
        <v>425</v>
      </c>
      <c r="N524" s="84">
        <v>0.31159999999999999</v>
      </c>
      <c r="O524" s="84">
        <v>0.182</v>
      </c>
      <c r="P524" s="84">
        <v>0.3407</v>
      </c>
      <c r="Q524" s="84">
        <v>0.37430000000000002</v>
      </c>
      <c r="R524" s="44"/>
      <c r="S524" s="82" t="s">
        <v>425</v>
      </c>
      <c r="T524" s="84">
        <v>3.8600000000000002E-2</v>
      </c>
      <c r="U524" s="84">
        <v>0.29049999999999998</v>
      </c>
      <c r="V524" s="84">
        <v>0.35389999999999999</v>
      </c>
      <c r="W524" s="84">
        <v>0.2288</v>
      </c>
    </row>
    <row r="525" spans="1:24">
      <c r="A525" s="82" t="s">
        <v>426</v>
      </c>
      <c r="B525" s="84">
        <v>1.46E-2</v>
      </c>
      <c r="C525" s="84">
        <v>0.9849</v>
      </c>
      <c r="D525" s="84">
        <v>0.60660000000000003</v>
      </c>
      <c r="E525" s="84">
        <v>0.40679999999999999</v>
      </c>
      <c r="F525" s="44"/>
      <c r="G525" s="82" t="s">
        <v>426</v>
      </c>
      <c r="H525" s="84">
        <v>0.54569999999999996</v>
      </c>
      <c r="I525" s="84">
        <v>0.94220000000000004</v>
      </c>
      <c r="J525" s="84">
        <v>0.78759999999999997</v>
      </c>
      <c r="K525" s="84">
        <v>0.94089999999999996</v>
      </c>
      <c r="L525" s="44"/>
      <c r="M525" s="82" t="s">
        <v>426</v>
      </c>
      <c r="N525" s="84">
        <v>0.28520000000000001</v>
      </c>
      <c r="O525" s="84">
        <v>0.1593</v>
      </c>
      <c r="P525" s="84">
        <v>0.46789999999999998</v>
      </c>
      <c r="Q525" s="84">
        <v>0.30769999999999997</v>
      </c>
      <c r="R525" s="44"/>
      <c r="S525" s="82" t="s">
        <v>426</v>
      </c>
      <c r="T525" s="84">
        <v>7.4099999999999999E-2</v>
      </c>
      <c r="U525" s="84">
        <v>0.23760000000000001</v>
      </c>
      <c r="V525" s="84">
        <v>0.4672</v>
      </c>
      <c r="W525" s="84">
        <v>0.19289999999999999</v>
      </c>
    </row>
    <row r="526" spans="1:24">
      <c r="A526" s="82" t="s">
        <v>427</v>
      </c>
      <c r="B526" s="84">
        <v>0.153</v>
      </c>
      <c r="C526" s="84">
        <v>0.98029999999999995</v>
      </c>
      <c r="D526" s="84">
        <v>0.65580000000000005</v>
      </c>
      <c r="E526" s="84">
        <v>0.7077</v>
      </c>
      <c r="F526" s="44"/>
      <c r="G526" s="82" t="s">
        <v>427</v>
      </c>
      <c r="H526" s="84">
        <v>0.35399999999999998</v>
      </c>
      <c r="I526" s="84">
        <v>0.9365</v>
      </c>
      <c r="J526" s="84">
        <v>0.92449999999999999</v>
      </c>
      <c r="K526" s="84">
        <v>0.94199999999999995</v>
      </c>
      <c r="L526" s="44"/>
      <c r="M526" s="82" t="s">
        <v>427</v>
      </c>
      <c r="N526" s="84">
        <v>0.10680000000000001</v>
      </c>
      <c r="O526" s="84">
        <v>0.20250000000000001</v>
      </c>
      <c r="P526" s="84">
        <v>0.439</v>
      </c>
      <c r="Q526" s="84">
        <v>0.2162</v>
      </c>
      <c r="R526" s="44"/>
      <c r="S526" s="82" t="s">
        <v>427</v>
      </c>
      <c r="T526" s="84">
        <v>6.4299999999999996E-2</v>
      </c>
      <c r="U526" s="84">
        <v>0.22109999999999999</v>
      </c>
      <c r="V526" s="84">
        <v>0.34870000000000001</v>
      </c>
      <c r="W526" s="84">
        <v>0.2737</v>
      </c>
    </row>
    <row r="527" spans="1:24">
      <c r="A527" s="82" t="s">
        <v>428</v>
      </c>
      <c r="B527" s="84">
        <v>0</v>
      </c>
      <c r="C527" s="84">
        <v>0.97819999999999996</v>
      </c>
      <c r="D527" s="84">
        <v>0.8125</v>
      </c>
      <c r="E527" s="84">
        <v>0.84140000000000004</v>
      </c>
      <c r="F527" s="44"/>
      <c r="G527" s="82" t="s">
        <v>428</v>
      </c>
      <c r="H527" s="84">
        <v>0.1996</v>
      </c>
      <c r="I527" s="84">
        <v>0.92320000000000002</v>
      </c>
      <c r="J527" s="84">
        <v>0.97660000000000002</v>
      </c>
      <c r="K527" s="84">
        <v>0.8952</v>
      </c>
      <c r="L527" s="44"/>
      <c r="M527" s="82" t="s">
        <v>428</v>
      </c>
      <c r="N527" s="84">
        <v>9.5000000000000001E-2</v>
      </c>
      <c r="O527" s="84">
        <v>0.20119999999999999</v>
      </c>
      <c r="P527" s="84">
        <v>0.62660000000000005</v>
      </c>
      <c r="Q527" s="84">
        <v>0.27160000000000001</v>
      </c>
      <c r="R527" s="44"/>
      <c r="S527" s="82" t="s">
        <v>428</v>
      </c>
      <c r="T527" s="84">
        <v>1.1299999999999999E-2</v>
      </c>
      <c r="U527" s="84">
        <v>0.19</v>
      </c>
      <c r="V527" s="84">
        <v>0.4194</v>
      </c>
      <c r="W527" s="84">
        <v>0.38979999999999998</v>
      </c>
    </row>
    <row r="528" spans="1:24">
      <c r="A528" s="82" t="s">
        <v>429</v>
      </c>
      <c r="B528" s="84">
        <v>0</v>
      </c>
      <c r="C528" s="84">
        <v>1.0153000000000001</v>
      </c>
      <c r="D528" s="84">
        <v>0.98240000000000005</v>
      </c>
      <c r="E528" s="84">
        <v>0.81189999999999996</v>
      </c>
      <c r="F528" s="44"/>
      <c r="G528" s="82" t="s">
        <v>429</v>
      </c>
      <c r="H528" s="84">
        <v>0.23830000000000001</v>
      </c>
      <c r="I528" s="84">
        <v>0.91739999999999999</v>
      </c>
      <c r="J528" s="84">
        <v>0.97299999999999998</v>
      </c>
      <c r="K528" s="84">
        <v>0.86729999999999996</v>
      </c>
      <c r="L528" s="44"/>
      <c r="M528" s="82" t="s">
        <v>429</v>
      </c>
      <c r="N528" s="84">
        <v>0.1201</v>
      </c>
      <c r="O528" s="84">
        <v>0.2666</v>
      </c>
      <c r="P528" s="84">
        <v>0.58499999999999996</v>
      </c>
      <c r="Q528" s="84">
        <v>0.28820000000000001</v>
      </c>
      <c r="R528" s="44"/>
      <c r="S528" s="82" t="s">
        <v>429</v>
      </c>
      <c r="T528" s="84">
        <v>2.3300000000000001E-2</v>
      </c>
      <c r="U528" s="84">
        <v>0.12239999999999999</v>
      </c>
      <c r="V528" s="84">
        <v>0.49830000000000002</v>
      </c>
      <c r="W528" s="84">
        <v>0.4708</v>
      </c>
    </row>
    <row r="529" spans="1:24">
      <c r="A529" s="82" t="s">
        <v>430</v>
      </c>
      <c r="B529" s="84">
        <v>0.13450000000000001</v>
      </c>
      <c r="C529" s="84">
        <v>0.89229999999999998</v>
      </c>
      <c r="D529" s="84">
        <v>0.98350000000000004</v>
      </c>
      <c r="E529" s="84">
        <v>0.85060000000000002</v>
      </c>
      <c r="F529" s="44"/>
      <c r="G529" s="82" t="s">
        <v>430</v>
      </c>
      <c r="H529" s="84">
        <v>0.50409999999999999</v>
      </c>
      <c r="I529" s="84">
        <v>0.87770000000000004</v>
      </c>
      <c r="J529" s="84">
        <v>0.97470000000000001</v>
      </c>
      <c r="K529" s="84">
        <v>0.88800000000000001</v>
      </c>
      <c r="L529" s="44"/>
      <c r="M529" s="82" t="s">
        <v>430</v>
      </c>
      <c r="N529" s="84">
        <v>7.3800000000000004E-2</v>
      </c>
      <c r="O529" s="84">
        <v>0.15659999999999999</v>
      </c>
      <c r="P529" s="84">
        <v>0.46660000000000001</v>
      </c>
      <c r="Q529" s="84">
        <v>0.28070000000000001</v>
      </c>
      <c r="R529" s="44"/>
      <c r="S529" s="82" t="s">
        <v>430</v>
      </c>
      <c r="T529" s="84">
        <v>0.12770000000000001</v>
      </c>
      <c r="U529" s="84">
        <v>0.10489999999999999</v>
      </c>
      <c r="V529" s="84">
        <v>0.50570000000000004</v>
      </c>
      <c r="W529" s="84">
        <v>0.55069999999999997</v>
      </c>
    </row>
    <row r="530" spans="1:24">
      <c r="A530" s="82" t="s">
        <v>431</v>
      </c>
      <c r="B530" s="84">
        <v>0.2271</v>
      </c>
      <c r="C530" s="84">
        <v>0.92820000000000003</v>
      </c>
      <c r="D530" s="84">
        <v>0.98719999999999997</v>
      </c>
      <c r="E530" s="84">
        <v>0.9153</v>
      </c>
      <c r="F530" s="44"/>
      <c r="G530" s="82" t="s">
        <v>431</v>
      </c>
      <c r="H530" s="84">
        <v>0.497</v>
      </c>
      <c r="I530" s="84">
        <v>0.90559999999999996</v>
      </c>
      <c r="J530" s="84">
        <v>0.97899999999999998</v>
      </c>
      <c r="K530" s="84">
        <v>0.92179999999999995</v>
      </c>
      <c r="L530" s="44"/>
      <c r="M530" s="82" t="s">
        <v>431</v>
      </c>
      <c r="N530" s="84">
        <v>7.6100000000000001E-2</v>
      </c>
      <c r="O530" s="84">
        <v>0.1249</v>
      </c>
      <c r="P530" s="84">
        <v>0.4869</v>
      </c>
      <c r="Q530" s="84">
        <v>0.27189999999999998</v>
      </c>
      <c r="R530" s="44"/>
      <c r="S530" s="82" t="s">
        <v>431</v>
      </c>
      <c r="T530" s="84">
        <v>0.2082</v>
      </c>
      <c r="U530" s="84">
        <v>9.2700000000000005E-2</v>
      </c>
      <c r="V530" s="84">
        <v>0.59670000000000001</v>
      </c>
      <c r="W530" s="84">
        <v>0.68430000000000002</v>
      </c>
    </row>
    <row r="531" spans="1:24">
      <c r="A531" s="82" t="s">
        <v>432</v>
      </c>
      <c r="B531" s="84">
        <v>0.4234</v>
      </c>
      <c r="C531" s="84">
        <v>0.99639999999999995</v>
      </c>
      <c r="D531" s="84">
        <v>0.98909999999999998</v>
      </c>
      <c r="E531" s="84">
        <v>0.93899999999999995</v>
      </c>
      <c r="F531" s="44"/>
      <c r="G531" s="82" t="s">
        <v>432</v>
      </c>
      <c r="H531" s="84">
        <v>0.57769999999999999</v>
      </c>
      <c r="I531" s="84">
        <v>0.91639999999999999</v>
      </c>
      <c r="J531" s="84">
        <v>0.97899999999999998</v>
      </c>
      <c r="K531" s="84">
        <v>0.93840000000000001</v>
      </c>
      <c r="L531" s="44"/>
      <c r="M531" s="82" t="s">
        <v>432</v>
      </c>
      <c r="N531" s="84">
        <v>0.1201</v>
      </c>
      <c r="O531" s="84">
        <v>5.1999999999999998E-2</v>
      </c>
      <c r="P531" s="84">
        <v>0.57420000000000004</v>
      </c>
      <c r="Q531" s="84">
        <v>0.28989999999999999</v>
      </c>
      <c r="R531" s="44"/>
      <c r="S531" s="82" t="s">
        <v>432</v>
      </c>
      <c r="T531" s="84">
        <v>0.2273</v>
      </c>
      <c r="U531" s="84">
        <v>0.1255</v>
      </c>
      <c r="V531" s="84">
        <v>0.65039999999999998</v>
      </c>
      <c r="W531" s="84">
        <v>0.71899999999999997</v>
      </c>
    </row>
    <row r="532" spans="1:24">
      <c r="A532" s="82" t="s">
        <v>433</v>
      </c>
      <c r="B532" s="84">
        <v>0.184</v>
      </c>
      <c r="C532" s="84">
        <v>0.90880000000000005</v>
      </c>
      <c r="D532" s="84">
        <v>0.99529999999999996</v>
      </c>
      <c r="E532" s="84">
        <v>0.93169999999999997</v>
      </c>
      <c r="F532" s="44"/>
      <c r="G532" s="82" t="s">
        <v>433</v>
      </c>
      <c r="H532" s="84">
        <v>0.30099999999999999</v>
      </c>
      <c r="I532" s="84">
        <v>0.84630000000000005</v>
      </c>
      <c r="J532" s="84">
        <v>0.96260000000000001</v>
      </c>
      <c r="K532" s="84">
        <v>0.86909999999999998</v>
      </c>
      <c r="L532" s="44"/>
      <c r="M532" s="82" t="s">
        <v>433</v>
      </c>
      <c r="N532" s="84">
        <v>0.15890000000000001</v>
      </c>
      <c r="O532" s="84">
        <v>3.7400000000000003E-2</v>
      </c>
      <c r="P532" s="84">
        <v>0.65549999999999997</v>
      </c>
      <c r="Q532" s="84">
        <v>0.27679999999999999</v>
      </c>
      <c r="R532" s="44"/>
      <c r="S532" s="82" t="s">
        <v>433</v>
      </c>
      <c r="T532" s="84">
        <v>0.25030000000000002</v>
      </c>
      <c r="U532" s="84">
        <v>0.10970000000000001</v>
      </c>
      <c r="V532" s="84">
        <v>0.67689999999999995</v>
      </c>
      <c r="W532" s="84">
        <v>0.71660000000000001</v>
      </c>
    </row>
    <row r="533" spans="1:24">
      <c r="A533" s="82" t="s">
        <v>434</v>
      </c>
      <c r="B533" s="84">
        <v>0</v>
      </c>
      <c r="C533" s="84">
        <v>0.54590000000000005</v>
      </c>
      <c r="D533" s="84">
        <v>0.8891</v>
      </c>
      <c r="E533" s="84">
        <v>0</v>
      </c>
      <c r="F533" s="44"/>
      <c r="G533" s="82" t="s">
        <v>434</v>
      </c>
      <c r="H533" s="84">
        <v>0.3841</v>
      </c>
      <c r="I533" s="84">
        <v>0.53549999999999998</v>
      </c>
      <c r="J533" s="84">
        <v>0.72240000000000004</v>
      </c>
      <c r="K533" s="84">
        <v>0.59150000000000003</v>
      </c>
      <c r="L533" s="44"/>
      <c r="M533" s="82" t="s">
        <v>434</v>
      </c>
      <c r="N533" s="84">
        <v>0.1265</v>
      </c>
      <c r="O533" s="84">
        <v>0.1212</v>
      </c>
      <c r="P533" s="84">
        <v>0.69869999999999999</v>
      </c>
      <c r="Q533" s="84">
        <v>0.2913</v>
      </c>
      <c r="R533" s="44"/>
      <c r="S533" s="82" t="s">
        <v>434</v>
      </c>
      <c r="T533" s="84">
        <v>0.28670000000000001</v>
      </c>
      <c r="U533" s="84">
        <v>0.14510000000000001</v>
      </c>
      <c r="V533" s="84">
        <v>0.76459999999999995</v>
      </c>
      <c r="W533" s="84">
        <v>0.73060000000000003</v>
      </c>
    </row>
    <row r="534" spans="1:24">
      <c r="A534" s="82" t="s">
        <v>435</v>
      </c>
      <c r="B534" s="84">
        <v>0</v>
      </c>
      <c r="C534" s="84">
        <v>0</v>
      </c>
      <c r="D534" s="84">
        <v>0.13600000000000001</v>
      </c>
      <c r="E534" s="84">
        <v>0</v>
      </c>
      <c r="F534" s="44"/>
      <c r="G534" s="82" t="s">
        <v>435</v>
      </c>
      <c r="H534" s="84">
        <v>1.8700000000000001E-2</v>
      </c>
      <c r="I534" s="84">
        <v>0.47110000000000002</v>
      </c>
      <c r="J534" s="84">
        <v>0.2465</v>
      </c>
      <c r="K534" s="84">
        <v>7.0999999999999994E-2</v>
      </c>
      <c r="L534" s="44"/>
      <c r="M534" s="82" t="s">
        <v>435</v>
      </c>
      <c r="N534" s="84">
        <v>0.1951</v>
      </c>
      <c r="O534" s="84">
        <v>0.20649999999999999</v>
      </c>
      <c r="P534" s="84">
        <v>0.81030000000000002</v>
      </c>
      <c r="Q534" s="84">
        <v>0.33739999999999998</v>
      </c>
      <c r="R534" s="44"/>
      <c r="S534" s="82" t="s">
        <v>435</v>
      </c>
      <c r="T534" s="84">
        <v>0.38100000000000001</v>
      </c>
      <c r="U534" s="84">
        <v>0.27189999999999998</v>
      </c>
      <c r="V534" s="84">
        <v>0.86240000000000006</v>
      </c>
      <c r="W534" s="84">
        <v>0.73580000000000001</v>
      </c>
    </row>
    <row r="535" spans="1:24">
      <c r="A535" s="82" t="s">
        <v>436</v>
      </c>
      <c r="B535" s="84">
        <v>0</v>
      </c>
      <c r="C535" s="84">
        <v>0</v>
      </c>
      <c r="D535" s="84">
        <v>0</v>
      </c>
      <c r="E535" s="84">
        <v>0</v>
      </c>
      <c r="F535" s="44"/>
      <c r="G535" s="82" t="s">
        <v>436</v>
      </c>
      <c r="H535" s="84">
        <v>0</v>
      </c>
      <c r="I535" s="84">
        <v>1.38E-2</v>
      </c>
      <c r="J535" s="84">
        <v>3.3999999999999998E-3</v>
      </c>
      <c r="K535" s="84">
        <v>0</v>
      </c>
      <c r="L535" s="44"/>
      <c r="M535" s="82" t="s">
        <v>436</v>
      </c>
      <c r="N535" s="84">
        <v>0.22109999999999999</v>
      </c>
      <c r="O535" s="84">
        <v>0.33300000000000002</v>
      </c>
      <c r="P535" s="84">
        <v>0.87270000000000003</v>
      </c>
      <c r="Q535" s="84">
        <v>0.48970000000000002</v>
      </c>
      <c r="R535" s="44"/>
      <c r="S535" s="82" t="s">
        <v>436</v>
      </c>
      <c r="T535" s="84">
        <v>0.50590000000000002</v>
      </c>
      <c r="U535" s="84">
        <v>0.44540000000000002</v>
      </c>
      <c r="V535" s="84">
        <v>0.84570000000000001</v>
      </c>
      <c r="W535" s="84">
        <v>0.72219999999999995</v>
      </c>
    </row>
    <row r="536" spans="1:24">
      <c r="A536" s="82" t="s">
        <v>437</v>
      </c>
      <c r="B536" s="84">
        <v>0</v>
      </c>
      <c r="C536" s="84">
        <v>0</v>
      </c>
      <c r="D536" s="84">
        <v>0</v>
      </c>
      <c r="E536" s="84">
        <v>0</v>
      </c>
      <c r="F536" s="44"/>
      <c r="G536" s="82" t="s">
        <v>437</v>
      </c>
      <c r="H536" s="84">
        <v>0</v>
      </c>
      <c r="I536" s="84">
        <v>0</v>
      </c>
      <c r="J536" s="84">
        <v>0</v>
      </c>
      <c r="K536" s="84">
        <v>0</v>
      </c>
      <c r="L536" s="44"/>
      <c r="M536" s="82" t="s">
        <v>437</v>
      </c>
      <c r="N536" s="84">
        <v>0.24110000000000001</v>
      </c>
      <c r="O536" s="84">
        <v>0.52559999999999996</v>
      </c>
      <c r="P536" s="84">
        <v>0.87670000000000003</v>
      </c>
      <c r="Q536" s="84">
        <v>0.6462</v>
      </c>
      <c r="R536" s="44"/>
      <c r="S536" s="82" t="s">
        <v>437</v>
      </c>
      <c r="T536" s="84">
        <v>0.60419999999999996</v>
      </c>
      <c r="U536" s="84">
        <v>0.61709999999999998</v>
      </c>
      <c r="V536" s="84">
        <v>0.79379999999999995</v>
      </c>
      <c r="W536" s="84">
        <v>0.69599999999999995</v>
      </c>
    </row>
    <row r="537" spans="1:24">
      <c r="A537" s="82" t="s">
        <v>438</v>
      </c>
      <c r="B537" s="84">
        <v>0</v>
      </c>
      <c r="C537" s="84">
        <v>0</v>
      </c>
      <c r="D537" s="84">
        <v>0</v>
      </c>
      <c r="E537" s="84">
        <v>0</v>
      </c>
      <c r="F537" s="44"/>
      <c r="G537" s="82" t="s">
        <v>438</v>
      </c>
      <c r="H537" s="84">
        <v>0</v>
      </c>
      <c r="I537" s="84">
        <v>0</v>
      </c>
      <c r="J537" s="84">
        <v>0</v>
      </c>
      <c r="K537" s="84">
        <v>0</v>
      </c>
      <c r="L537" s="44"/>
      <c r="M537" s="82" t="s">
        <v>438</v>
      </c>
      <c r="N537" s="84">
        <v>0.27550000000000002</v>
      </c>
      <c r="O537" s="84">
        <v>0.63819999999999999</v>
      </c>
      <c r="P537" s="84">
        <v>0.78169999999999995</v>
      </c>
      <c r="Q537" s="84">
        <v>0.60899999999999999</v>
      </c>
      <c r="R537" s="44"/>
      <c r="S537" s="82" t="s">
        <v>438</v>
      </c>
      <c r="T537" s="84">
        <v>0.68669999999999998</v>
      </c>
      <c r="U537" s="84">
        <v>0.7167</v>
      </c>
      <c r="V537" s="84">
        <v>0.61129999999999995</v>
      </c>
      <c r="W537" s="84">
        <v>0.65549999999999997</v>
      </c>
    </row>
    <row r="538" spans="1:24">
      <c r="A538" s="82" t="s">
        <v>439</v>
      </c>
      <c r="B538" s="84">
        <v>0</v>
      </c>
      <c r="C538" s="84">
        <v>0</v>
      </c>
      <c r="D538" s="84">
        <v>0</v>
      </c>
      <c r="E538" s="84">
        <v>0</v>
      </c>
      <c r="F538" s="44"/>
      <c r="G538" s="82" t="s">
        <v>439</v>
      </c>
      <c r="H538" s="84">
        <v>0</v>
      </c>
      <c r="I538" s="84">
        <v>0</v>
      </c>
      <c r="J538" s="84">
        <v>0</v>
      </c>
      <c r="K538" s="84">
        <v>0</v>
      </c>
      <c r="L538" s="44"/>
      <c r="M538" s="82" t="s">
        <v>439</v>
      </c>
      <c r="N538" s="84">
        <v>0.28910000000000002</v>
      </c>
      <c r="O538" s="84">
        <v>0.53129999999999999</v>
      </c>
      <c r="P538" s="84">
        <v>0.77049999999999996</v>
      </c>
      <c r="Q538" s="84">
        <v>0.55740000000000001</v>
      </c>
      <c r="R538" s="44"/>
      <c r="S538" s="82" t="s">
        <v>439</v>
      </c>
      <c r="T538" s="84">
        <v>0.61560000000000004</v>
      </c>
      <c r="U538" s="84">
        <v>0.65759999999999996</v>
      </c>
      <c r="V538" s="84">
        <v>0.5796</v>
      </c>
      <c r="W538" s="84">
        <v>0.71020000000000005</v>
      </c>
    </row>
    <row r="539" spans="1:24">
      <c r="A539" s="82" t="s">
        <v>440</v>
      </c>
      <c r="B539" s="84">
        <v>0</v>
      </c>
      <c r="C539" s="84">
        <v>0</v>
      </c>
      <c r="D539" s="84">
        <v>0</v>
      </c>
      <c r="E539" s="84">
        <v>0</v>
      </c>
      <c r="F539" s="44"/>
      <c r="G539" s="82" t="s">
        <v>440</v>
      </c>
      <c r="H539" s="84">
        <v>0</v>
      </c>
      <c r="I539" s="84">
        <v>0</v>
      </c>
      <c r="J539" s="84">
        <v>0</v>
      </c>
      <c r="K539" s="84">
        <v>0</v>
      </c>
      <c r="L539" s="44"/>
      <c r="M539" s="82" t="s">
        <v>440</v>
      </c>
      <c r="N539" s="84">
        <v>0.21759999999999999</v>
      </c>
      <c r="O539" s="84">
        <v>0.49909999999999999</v>
      </c>
      <c r="P539" s="84">
        <v>0.86550000000000005</v>
      </c>
      <c r="Q539" s="84">
        <v>0.57569999999999999</v>
      </c>
      <c r="R539" s="44"/>
      <c r="S539" s="82" t="s">
        <v>440</v>
      </c>
      <c r="T539" s="84">
        <v>0.54149999999999998</v>
      </c>
      <c r="U539" s="84">
        <v>0.55389999999999995</v>
      </c>
      <c r="V539" s="84">
        <v>0.6462</v>
      </c>
      <c r="W539" s="84">
        <v>0.68020000000000003</v>
      </c>
    </row>
    <row r="540" spans="1:24">
      <c r="A540" s="115" t="s">
        <v>273</v>
      </c>
      <c r="B540" s="84">
        <v>0</v>
      </c>
      <c r="C540" s="84">
        <v>0</v>
      </c>
      <c r="D540" s="84">
        <v>0</v>
      </c>
      <c r="E540" s="84">
        <v>0</v>
      </c>
      <c r="F540" s="44"/>
      <c r="G540" s="115" t="s">
        <v>273</v>
      </c>
      <c r="H540" s="84">
        <v>0</v>
      </c>
      <c r="I540" s="84">
        <v>0</v>
      </c>
      <c r="J540" s="84">
        <v>0</v>
      </c>
      <c r="K540" s="84">
        <v>0</v>
      </c>
      <c r="L540" s="44"/>
      <c r="M540" s="115" t="s">
        <v>273</v>
      </c>
      <c r="N540" s="84">
        <v>0.32100000000000001</v>
      </c>
      <c r="O540" s="84">
        <v>0.89170000000000005</v>
      </c>
      <c r="P540" s="84">
        <v>0.85060000000000002</v>
      </c>
      <c r="Q540" s="84">
        <v>0.4289</v>
      </c>
      <c r="R540" s="44"/>
      <c r="S540" s="115" t="s">
        <v>273</v>
      </c>
      <c r="T540" s="84">
        <v>0.41570000000000001</v>
      </c>
      <c r="U540" s="84">
        <v>0.82620000000000005</v>
      </c>
      <c r="V540" s="84">
        <v>0.88370000000000004</v>
      </c>
      <c r="W540" s="84">
        <v>0.18809999999999999</v>
      </c>
      <c r="X540" s="44"/>
    </row>
    <row r="541" spans="1:24">
      <c r="A541" s="82" t="s">
        <v>274</v>
      </c>
      <c r="B541" s="84">
        <v>0</v>
      </c>
      <c r="C541" s="84">
        <v>0</v>
      </c>
      <c r="D541" s="84">
        <v>0</v>
      </c>
      <c r="E541" s="84">
        <v>0</v>
      </c>
      <c r="F541" s="44"/>
      <c r="G541" s="82" t="s">
        <v>274</v>
      </c>
      <c r="H541" s="84">
        <v>0</v>
      </c>
      <c r="I541" s="84">
        <v>0</v>
      </c>
      <c r="J541" s="84">
        <v>0</v>
      </c>
      <c r="K541" s="84">
        <v>0</v>
      </c>
      <c r="L541" s="44"/>
      <c r="M541" s="82" t="s">
        <v>274</v>
      </c>
      <c r="N541" s="84">
        <v>0.34329999999999999</v>
      </c>
      <c r="O541" s="84">
        <v>0.89290000000000003</v>
      </c>
      <c r="P541" s="84">
        <v>0.8377</v>
      </c>
      <c r="Q541" s="84">
        <v>0.39729999999999999</v>
      </c>
      <c r="R541" s="44"/>
      <c r="S541" s="82" t="s">
        <v>274</v>
      </c>
      <c r="T541" s="84">
        <v>0.41360000000000002</v>
      </c>
      <c r="U541" s="84">
        <v>0.7792</v>
      </c>
      <c r="V541" s="84">
        <v>0.85660000000000003</v>
      </c>
      <c r="W541" s="84">
        <v>0.33360000000000001</v>
      </c>
      <c r="X541" s="44"/>
    </row>
    <row r="542" spans="1:24">
      <c r="A542" s="82" t="s">
        <v>275</v>
      </c>
      <c r="B542" s="84">
        <v>0</v>
      </c>
      <c r="C542" s="84">
        <v>0</v>
      </c>
      <c r="D542" s="84">
        <v>0</v>
      </c>
      <c r="E542" s="84">
        <v>0</v>
      </c>
      <c r="F542" s="44"/>
      <c r="G542" s="82" t="s">
        <v>275</v>
      </c>
      <c r="H542" s="84">
        <v>0</v>
      </c>
      <c r="I542" s="84">
        <v>0</v>
      </c>
      <c r="J542" s="84">
        <v>0</v>
      </c>
      <c r="K542" s="84">
        <v>0</v>
      </c>
      <c r="L542" s="44"/>
      <c r="M542" s="82" t="s">
        <v>275</v>
      </c>
      <c r="N542" s="84">
        <v>0.25850000000000001</v>
      </c>
      <c r="O542" s="84">
        <v>0.85529999999999995</v>
      </c>
      <c r="P542" s="84">
        <v>0.80669999999999997</v>
      </c>
      <c r="Q542" s="84">
        <v>0.32650000000000001</v>
      </c>
      <c r="R542" s="44"/>
      <c r="S542" s="82" t="s">
        <v>275</v>
      </c>
      <c r="T542" s="84">
        <v>0.3866</v>
      </c>
      <c r="U542" s="84">
        <v>0.76070000000000004</v>
      </c>
      <c r="V542" s="84">
        <v>0.85329999999999995</v>
      </c>
      <c r="W542" s="84">
        <v>0.36620000000000003</v>
      </c>
      <c r="X542" s="44"/>
    </row>
    <row r="543" spans="1:24">
      <c r="A543" s="82" t="s">
        <v>276</v>
      </c>
      <c r="B543" s="84">
        <v>0</v>
      </c>
      <c r="C543" s="84">
        <v>0</v>
      </c>
      <c r="D543" s="84">
        <v>0</v>
      </c>
      <c r="E543" s="84">
        <v>0</v>
      </c>
      <c r="F543" s="44"/>
      <c r="G543" s="82" t="s">
        <v>276</v>
      </c>
      <c r="H543" s="84">
        <v>0</v>
      </c>
      <c r="I543" s="84">
        <v>0</v>
      </c>
      <c r="J543" s="84">
        <v>0</v>
      </c>
      <c r="K543" s="84">
        <v>0</v>
      </c>
      <c r="L543" s="44"/>
      <c r="M543" s="82" t="s">
        <v>276</v>
      </c>
      <c r="N543" s="84">
        <v>0.18490000000000001</v>
      </c>
      <c r="O543" s="84">
        <v>0.82240000000000002</v>
      </c>
      <c r="P543" s="84">
        <v>0.79549999999999998</v>
      </c>
      <c r="Q543" s="84">
        <v>0.26250000000000001</v>
      </c>
      <c r="R543" s="44"/>
      <c r="S543" s="82" t="s">
        <v>276</v>
      </c>
      <c r="T543" s="84">
        <v>0.40639999999999998</v>
      </c>
      <c r="U543" s="84">
        <v>0.7742</v>
      </c>
      <c r="V543" s="84">
        <v>0.84770000000000001</v>
      </c>
      <c r="W543" s="84">
        <v>0.33510000000000001</v>
      </c>
      <c r="X543" s="44"/>
    </row>
    <row r="544" spans="1:24">
      <c r="A544" s="82" t="s">
        <v>277</v>
      </c>
      <c r="B544" s="84">
        <v>0</v>
      </c>
      <c r="C544" s="84">
        <v>0</v>
      </c>
      <c r="D544" s="84">
        <v>0</v>
      </c>
      <c r="E544" s="84">
        <v>0</v>
      </c>
      <c r="F544" s="44"/>
      <c r="G544" s="82" t="s">
        <v>277</v>
      </c>
      <c r="H544" s="84">
        <v>0</v>
      </c>
      <c r="I544" s="84">
        <v>0</v>
      </c>
      <c r="J544" s="84">
        <v>0</v>
      </c>
      <c r="K544" s="84">
        <v>0</v>
      </c>
      <c r="L544" s="44"/>
      <c r="M544" s="82" t="s">
        <v>277</v>
      </c>
      <c r="N544" s="84">
        <v>0.1434</v>
      </c>
      <c r="O544" s="84">
        <v>0.76570000000000005</v>
      </c>
      <c r="P544" s="84">
        <v>0.7944</v>
      </c>
      <c r="Q544" s="84">
        <v>0.18360000000000001</v>
      </c>
      <c r="R544" s="44"/>
      <c r="S544" s="82" t="s">
        <v>277</v>
      </c>
      <c r="T544" s="84">
        <v>0.4249</v>
      </c>
      <c r="U544" s="84">
        <v>0.7399</v>
      </c>
      <c r="V544" s="84">
        <v>0.86170000000000002</v>
      </c>
      <c r="W544" s="84">
        <v>0.2462</v>
      </c>
      <c r="X544" s="44"/>
    </row>
    <row r="545" spans="1:24">
      <c r="A545" s="82" t="s">
        <v>278</v>
      </c>
      <c r="B545" s="84">
        <v>0</v>
      </c>
      <c r="C545" s="84">
        <v>0</v>
      </c>
      <c r="D545" s="84">
        <v>0</v>
      </c>
      <c r="E545" s="84">
        <v>0</v>
      </c>
      <c r="F545" s="44"/>
      <c r="G545" s="82" t="s">
        <v>278</v>
      </c>
      <c r="H545" s="84">
        <v>2.0000000000000001E-4</v>
      </c>
      <c r="I545" s="84">
        <v>0</v>
      </c>
      <c r="J545" s="84">
        <v>0</v>
      </c>
      <c r="K545" s="84">
        <v>0</v>
      </c>
      <c r="L545" s="44"/>
      <c r="M545" s="82" t="s">
        <v>278</v>
      </c>
      <c r="N545" s="84">
        <v>0.107</v>
      </c>
      <c r="O545" s="84">
        <v>0.77090000000000003</v>
      </c>
      <c r="P545" s="84">
        <v>0.79069999999999996</v>
      </c>
      <c r="Q545" s="84">
        <v>9.2899999999999996E-2</v>
      </c>
      <c r="R545" s="44"/>
      <c r="S545" s="82" t="s">
        <v>278</v>
      </c>
      <c r="T545" s="84">
        <v>0.39589999999999997</v>
      </c>
      <c r="U545" s="84">
        <v>0.73260000000000003</v>
      </c>
      <c r="V545" s="84">
        <v>0.87270000000000003</v>
      </c>
      <c r="W545" s="84">
        <v>0.14879999999999999</v>
      </c>
      <c r="X545" s="44"/>
    </row>
    <row r="546" spans="1:24">
      <c r="A546" s="82" t="s">
        <v>279</v>
      </c>
      <c r="B546" s="84">
        <v>0</v>
      </c>
      <c r="C546" s="84">
        <v>0</v>
      </c>
      <c r="D546" s="84">
        <v>0</v>
      </c>
      <c r="E546" s="84">
        <v>0</v>
      </c>
      <c r="F546" s="44"/>
      <c r="G546" s="82" t="s">
        <v>279</v>
      </c>
      <c r="H546" s="84">
        <v>6.08E-2</v>
      </c>
      <c r="I546" s="84">
        <v>2.3E-3</v>
      </c>
      <c r="J546" s="84">
        <v>0</v>
      </c>
      <c r="K546" s="84">
        <v>0</v>
      </c>
      <c r="L546" s="44"/>
      <c r="M546" s="82" t="s">
        <v>279</v>
      </c>
      <c r="N546" s="84">
        <v>5.6300000000000003E-2</v>
      </c>
      <c r="O546" s="84">
        <v>0.75880000000000003</v>
      </c>
      <c r="P546" s="84">
        <v>0.7359</v>
      </c>
      <c r="Q546" s="84">
        <v>5.0599999999999999E-2</v>
      </c>
      <c r="R546" s="44"/>
      <c r="S546" s="82" t="s">
        <v>279</v>
      </c>
      <c r="T546" s="84">
        <v>0.308</v>
      </c>
      <c r="U546" s="84">
        <v>0.68889999999999996</v>
      </c>
      <c r="V546" s="84">
        <v>0.85650000000000004</v>
      </c>
      <c r="W546" s="84">
        <v>0.1249</v>
      </c>
      <c r="X546" s="44"/>
    </row>
    <row r="547" spans="1:24">
      <c r="A547" s="82" t="s">
        <v>280</v>
      </c>
      <c r="B547" s="84">
        <v>0</v>
      </c>
      <c r="C547" s="84">
        <v>0</v>
      </c>
      <c r="D547" s="84">
        <v>0</v>
      </c>
      <c r="E547" s="84">
        <v>0</v>
      </c>
      <c r="F547" s="44"/>
      <c r="G547" s="82" t="s">
        <v>280</v>
      </c>
      <c r="H547" s="84">
        <v>0.59899999999999998</v>
      </c>
      <c r="I547" s="84">
        <v>0.23400000000000001</v>
      </c>
      <c r="J547" s="84">
        <v>0.1041</v>
      </c>
      <c r="K547" s="84">
        <v>0.15690000000000001</v>
      </c>
      <c r="L547" s="44"/>
      <c r="M547" s="82" t="s">
        <v>280</v>
      </c>
      <c r="N547" s="84">
        <v>4.3900000000000002E-2</v>
      </c>
      <c r="O547" s="84">
        <v>0.81120000000000003</v>
      </c>
      <c r="P547" s="84">
        <v>0.75860000000000005</v>
      </c>
      <c r="Q547" s="84">
        <v>7.4399999999999994E-2</v>
      </c>
      <c r="R547" s="44"/>
      <c r="S547" s="82" t="s">
        <v>280</v>
      </c>
      <c r="T547" s="84">
        <v>0.20250000000000001</v>
      </c>
      <c r="U547" s="84">
        <v>0.65190000000000003</v>
      </c>
      <c r="V547" s="84">
        <v>0.86429999999999996</v>
      </c>
      <c r="W547" s="84">
        <v>0.13139999999999999</v>
      </c>
      <c r="X547" s="44"/>
    </row>
    <row r="548" spans="1:24">
      <c r="A548" s="82" t="s">
        <v>281</v>
      </c>
      <c r="B548" s="84">
        <v>0.41820000000000002</v>
      </c>
      <c r="C548" s="84">
        <v>0</v>
      </c>
      <c r="D548" s="84">
        <v>0</v>
      </c>
      <c r="E548" s="84">
        <v>0</v>
      </c>
      <c r="F548" s="44"/>
      <c r="G548" s="82" t="s">
        <v>281</v>
      </c>
      <c r="H548" s="84">
        <v>0.84930000000000005</v>
      </c>
      <c r="I548" s="84">
        <v>0.77839999999999998</v>
      </c>
      <c r="J548" s="84">
        <v>0.55959999999999999</v>
      </c>
      <c r="K548" s="84">
        <v>0.71909999999999996</v>
      </c>
      <c r="L548" s="44"/>
      <c r="M548" s="82" t="s">
        <v>281</v>
      </c>
      <c r="N548" s="84">
        <v>3.6600000000000001E-2</v>
      </c>
      <c r="O548" s="84">
        <v>0.82809999999999995</v>
      </c>
      <c r="P548" s="84">
        <v>0.80349999999999999</v>
      </c>
      <c r="Q548" s="84">
        <v>0.12889999999999999</v>
      </c>
      <c r="R548" s="44"/>
      <c r="S548" s="82" t="s">
        <v>281</v>
      </c>
      <c r="T548" s="84">
        <v>0.12909999999999999</v>
      </c>
      <c r="U548" s="84">
        <v>0.62580000000000002</v>
      </c>
      <c r="V548" s="84">
        <v>0.8679</v>
      </c>
      <c r="W548" s="84">
        <v>0.15040000000000001</v>
      </c>
      <c r="X548" s="44"/>
    </row>
    <row r="549" spans="1:24">
      <c r="A549" s="82" t="s">
        <v>282</v>
      </c>
      <c r="B549" s="84">
        <v>0.95579999999999998</v>
      </c>
      <c r="C549" s="84">
        <v>0.45479999999999998</v>
      </c>
      <c r="D549" s="84">
        <v>0.1646</v>
      </c>
      <c r="E549" s="84">
        <v>0.4269</v>
      </c>
      <c r="F549" s="44"/>
      <c r="G549" s="82" t="s">
        <v>282</v>
      </c>
      <c r="H549" s="84">
        <v>0.91790000000000005</v>
      </c>
      <c r="I549" s="84">
        <v>0.87319999999999998</v>
      </c>
      <c r="J549" s="84">
        <v>0.80800000000000005</v>
      </c>
      <c r="K549" s="84">
        <v>0.81489999999999996</v>
      </c>
      <c r="L549" s="44"/>
      <c r="M549" s="82" t="s">
        <v>282</v>
      </c>
      <c r="N549" s="84">
        <v>2.9600000000000001E-2</v>
      </c>
      <c r="O549" s="84">
        <v>0.81289999999999996</v>
      </c>
      <c r="P549" s="84">
        <v>0.75519999999999998</v>
      </c>
      <c r="Q549" s="84">
        <v>0.13089999999999999</v>
      </c>
      <c r="R549" s="44"/>
      <c r="S549" s="82" t="s">
        <v>282</v>
      </c>
      <c r="T549" s="84">
        <v>6.8199999999999997E-2</v>
      </c>
      <c r="U549" s="84">
        <v>0.48970000000000002</v>
      </c>
      <c r="V549" s="84">
        <v>0.86860000000000004</v>
      </c>
      <c r="W549" s="84">
        <v>0.18609999999999999</v>
      </c>
      <c r="X549" s="44"/>
    </row>
    <row r="550" spans="1:24">
      <c r="A550" s="82" t="s">
        <v>283</v>
      </c>
      <c r="B550" s="84">
        <v>0.96779999999999999</v>
      </c>
      <c r="C550" s="84">
        <v>0.8196</v>
      </c>
      <c r="D550" s="84">
        <v>0.56269999999999998</v>
      </c>
      <c r="E550" s="84">
        <v>0.78100000000000003</v>
      </c>
      <c r="F550" s="44"/>
      <c r="G550" s="82" t="s">
        <v>283</v>
      </c>
      <c r="H550" s="84">
        <v>0.92100000000000004</v>
      </c>
      <c r="I550" s="84">
        <v>0.85240000000000005</v>
      </c>
      <c r="J550" s="84">
        <v>0.78459999999999996</v>
      </c>
      <c r="K550" s="84">
        <v>0.82730000000000004</v>
      </c>
      <c r="L550" s="44"/>
      <c r="M550" s="82" t="s">
        <v>283</v>
      </c>
      <c r="N550" s="84">
        <v>3.5499999999999997E-2</v>
      </c>
      <c r="O550" s="84">
        <v>0.84350000000000003</v>
      </c>
      <c r="P550" s="84">
        <v>0.77759999999999996</v>
      </c>
      <c r="Q550" s="84">
        <v>6.1400000000000003E-2</v>
      </c>
      <c r="R550" s="44"/>
      <c r="S550" s="82" t="s">
        <v>283</v>
      </c>
      <c r="T550" s="84">
        <v>0.16089999999999999</v>
      </c>
      <c r="U550" s="84">
        <v>0.50580000000000003</v>
      </c>
      <c r="V550" s="84">
        <v>0.75880000000000003</v>
      </c>
      <c r="W550" s="84">
        <v>0.127</v>
      </c>
      <c r="X550" s="44"/>
    </row>
    <row r="551" spans="1:24">
      <c r="A551" s="82" t="s">
        <v>284</v>
      </c>
      <c r="B551" s="84">
        <v>0.9556</v>
      </c>
      <c r="C551" s="84">
        <v>0.7087</v>
      </c>
      <c r="D551" s="84">
        <v>0.55900000000000005</v>
      </c>
      <c r="E551" s="84">
        <v>0.70450000000000002</v>
      </c>
      <c r="F551" s="44"/>
      <c r="G551" s="82" t="s">
        <v>284</v>
      </c>
      <c r="H551" s="84">
        <v>0.90680000000000005</v>
      </c>
      <c r="I551" s="84">
        <v>0.78200000000000003</v>
      </c>
      <c r="J551" s="84">
        <v>0.7087</v>
      </c>
      <c r="K551" s="84">
        <v>0.73970000000000002</v>
      </c>
      <c r="L551" s="44"/>
      <c r="M551" s="82" t="s">
        <v>284</v>
      </c>
      <c r="N551" s="84">
        <v>3.8699999999999998E-2</v>
      </c>
      <c r="O551" s="84">
        <v>0.8296</v>
      </c>
      <c r="P551" s="84">
        <v>0.73780000000000001</v>
      </c>
      <c r="Q551" s="84">
        <v>9.2200000000000004E-2</v>
      </c>
      <c r="R551" s="44"/>
      <c r="S551" s="82" t="s">
        <v>284</v>
      </c>
      <c r="T551" s="84">
        <v>0.23619999999999999</v>
      </c>
      <c r="U551" s="84">
        <v>0.52459999999999996</v>
      </c>
      <c r="V551" s="84">
        <v>0.66890000000000005</v>
      </c>
      <c r="W551" s="84">
        <v>0.13719999999999999</v>
      </c>
      <c r="X551" s="44"/>
    </row>
    <row r="552" spans="1:24">
      <c r="A552" s="82" t="s">
        <v>285</v>
      </c>
      <c r="B552" s="84">
        <v>1.0199</v>
      </c>
      <c r="C552" s="84">
        <v>0.71919999999999995</v>
      </c>
      <c r="D552" s="84">
        <v>0.50580000000000003</v>
      </c>
      <c r="E552" s="84">
        <v>0.6331</v>
      </c>
      <c r="F552" s="44"/>
      <c r="G552" s="82" t="s">
        <v>285</v>
      </c>
      <c r="H552" s="84">
        <v>0.873</v>
      </c>
      <c r="I552" s="84">
        <v>0.76959999999999995</v>
      </c>
      <c r="J552" s="84">
        <v>0.66610000000000003</v>
      </c>
      <c r="K552" s="84">
        <v>0.72250000000000003</v>
      </c>
      <c r="L552" s="44"/>
      <c r="M552" s="82" t="s">
        <v>285</v>
      </c>
      <c r="N552" s="84">
        <v>3.5400000000000001E-2</v>
      </c>
      <c r="O552" s="84">
        <v>0.8387</v>
      </c>
      <c r="P552" s="84">
        <v>0.62050000000000005</v>
      </c>
      <c r="Q552" s="84">
        <v>6.1400000000000003E-2</v>
      </c>
      <c r="R552" s="44"/>
      <c r="S552" s="82" t="s">
        <v>285</v>
      </c>
      <c r="T552" s="84">
        <v>0.14929999999999999</v>
      </c>
      <c r="U552" s="84">
        <v>0.52649999999999997</v>
      </c>
      <c r="V552" s="84">
        <v>0.52480000000000004</v>
      </c>
      <c r="W552" s="84">
        <v>6.4500000000000002E-2</v>
      </c>
      <c r="X552" s="44"/>
    </row>
    <row r="553" spans="1:24">
      <c r="A553" s="82" t="s">
        <v>286</v>
      </c>
      <c r="B553" s="84">
        <v>1.0169999999999999</v>
      </c>
      <c r="C553" s="84">
        <v>0.74860000000000004</v>
      </c>
      <c r="D553" s="84">
        <v>0.55489999999999995</v>
      </c>
      <c r="E553" s="84">
        <v>0.67379999999999995</v>
      </c>
      <c r="F553" s="44"/>
      <c r="G553" s="82" t="s">
        <v>286</v>
      </c>
      <c r="H553" s="84">
        <v>0.89510000000000001</v>
      </c>
      <c r="I553" s="84">
        <v>0.78190000000000004</v>
      </c>
      <c r="J553" s="84">
        <v>0.69289999999999996</v>
      </c>
      <c r="K553" s="84">
        <v>0.73340000000000005</v>
      </c>
      <c r="L553" s="44"/>
      <c r="M553" s="82" t="s">
        <v>286</v>
      </c>
      <c r="N553" s="84">
        <v>3.8300000000000001E-2</v>
      </c>
      <c r="O553" s="84">
        <v>0.81179999999999997</v>
      </c>
      <c r="P553" s="84">
        <v>0.52629999999999999</v>
      </c>
      <c r="Q553" s="84">
        <v>6.4899999999999999E-2</v>
      </c>
      <c r="R553" s="44"/>
      <c r="S553" s="82" t="s">
        <v>286</v>
      </c>
      <c r="T553" s="84">
        <v>0.1386</v>
      </c>
      <c r="U553" s="84">
        <v>0.48749999999999999</v>
      </c>
      <c r="V553" s="84">
        <v>0.36780000000000002</v>
      </c>
      <c r="W553" s="84">
        <v>1.3599999999999999E-2</v>
      </c>
      <c r="X553" s="44"/>
    </row>
    <row r="554" spans="1:24">
      <c r="A554" s="82" t="s">
        <v>287</v>
      </c>
      <c r="B554" s="84">
        <v>0.6915</v>
      </c>
      <c r="C554" s="84">
        <v>0.66759999999999997</v>
      </c>
      <c r="D554" s="84">
        <v>0.65910000000000002</v>
      </c>
      <c r="E554" s="84">
        <v>0.77459999999999996</v>
      </c>
      <c r="F554" s="44"/>
      <c r="G554" s="82" t="s">
        <v>287</v>
      </c>
      <c r="H554" s="84">
        <v>0.74760000000000004</v>
      </c>
      <c r="I554" s="84">
        <v>0.81440000000000001</v>
      </c>
      <c r="J554" s="84">
        <v>0.76439999999999997</v>
      </c>
      <c r="K554" s="84">
        <v>0.78790000000000004</v>
      </c>
      <c r="L554" s="44"/>
      <c r="M554" s="82" t="s">
        <v>287</v>
      </c>
      <c r="N554" s="84">
        <v>8.2299999999999998E-2</v>
      </c>
      <c r="O554" s="84">
        <v>0.78</v>
      </c>
      <c r="P554" s="84">
        <v>0.55530000000000002</v>
      </c>
      <c r="Q554" s="84">
        <v>8.48E-2</v>
      </c>
      <c r="R554" s="44"/>
      <c r="S554" s="82" t="s">
        <v>287</v>
      </c>
      <c r="T554" s="84">
        <v>8.7300000000000003E-2</v>
      </c>
      <c r="U554" s="84">
        <v>0.56499999999999995</v>
      </c>
      <c r="V554" s="84">
        <v>0.36630000000000001</v>
      </c>
      <c r="W554" s="84">
        <v>1.26E-2</v>
      </c>
      <c r="X554" s="44"/>
    </row>
    <row r="555" spans="1:24">
      <c r="A555" s="82" t="s">
        <v>288</v>
      </c>
      <c r="B555" s="84">
        <v>0.97019999999999995</v>
      </c>
      <c r="C555" s="84">
        <v>0.27639999999999998</v>
      </c>
      <c r="D555" s="84">
        <v>0.74890000000000001</v>
      </c>
      <c r="E555" s="84">
        <v>0.8165</v>
      </c>
      <c r="F555" s="44"/>
      <c r="G555" s="82" t="s">
        <v>288</v>
      </c>
      <c r="H555" s="84">
        <v>0.91900000000000004</v>
      </c>
      <c r="I555" s="84">
        <v>0.49880000000000002</v>
      </c>
      <c r="J555" s="84">
        <v>0.76990000000000003</v>
      </c>
      <c r="K555" s="84">
        <v>0.7893</v>
      </c>
      <c r="L555" s="44"/>
      <c r="M555" s="82" t="s">
        <v>288</v>
      </c>
      <c r="N555" s="84">
        <v>0.1104</v>
      </c>
      <c r="O555" s="84">
        <v>0.75029999999999997</v>
      </c>
      <c r="P555" s="84">
        <v>0.52359999999999995</v>
      </c>
      <c r="Q555" s="84">
        <v>6.3299999999999995E-2</v>
      </c>
      <c r="R555" s="44"/>
      <c r="S555" s="82" t="s">
        <v>288</v>
      </c>
      <c r="T555" s="84">
        <v>6.8900000000000003E-2</v>
      </c>
      <c r="U555" s="84">
        <v>0.58540000000000003</v>
      </c>
      <c r="V555" s="84">
        <v>0.45450000000000002</v>
      </c>
      <c r="W555" s="84">
        <v>1.84E-2</v>
      </c>
      <c r="X555" s="44"/>
    </row>
    <row r="556" spans="1:24">
      <c r="A556" s="82" t="s">
        <v>289</v>
      </c>
      <c r="B556" s="84">
        <v>0.95189999999999997</v>
      </c>
      <c r="C556" s="84">
        <v>0.52729999999999999</v>
      </c>
      <c r="D556" s="84">
        <v>0.28920000000000001</v>
      </c>
      <c r="E556" s="84">
        <v>0.67579999999999996</v>
      </c>
      <c r="F556" s="44"/>
      <c r="G556" s="82" t="s">
        <v>289</v>
      </c>
      <c r="H556" s="84">
        <v>0.84319999999999995</v>
      </c>
      <c r="I556" s="84">
        <v>0.70679999999999998</v>
      </c>
      <c r="J556" s="84">
        <v>0.63549999999999995</v>
      </c>
      <c r="K556" s="84">
        <v>0.70479999999999998</v>
      </c>
      <c r="L556" s="44"/>
      <c r="M556" s="82" t="s">
        <v>289</v>
      </c>
      <c r="N556" s="84">
        <v>0.1343</v>
      </c>
      <c r="O556" s="84">
        <v>0.79179999999999995</v>
      </c>
      <c r="P556" s="84">
        <v>0.58579999999999999</v>
      </c>
      <c r="Q556" s="84">
        <v>5.3999999999999999E-2</v>
      </c>
      <c r="R556" s="44"/>
      <c r="S556" s="82" t="s">
        <v>289</v>
      </c>
      <c r="T556" s="84">
        <v>8.2100000000000006E-2</v>
      </c>
      <c r="U556" s="84">
        <v>0.58499999999999996</v>
      </c>
      <c r="V556" s="84">
        <v>0.48899999999999999</v>
      </c>
      <c r="W556" s="84">
        <v>1.3599999999999999E-2</v>
      </c>
      <c r="X556" s="44"/>
    </row>
    <row r="557" spans="1:24">
      <c r="A557" s="82" t="s">
        <v>290</v>
      </c>
      <c r="B557" s="84">
        <v>0.63529999999999998</v>
      </c>
      <c r="C557" s="84">
        <v>0</v>
      </c>
      <c r="D557" s="84">
        <v>0</v>
      </c>
      <c r="E557" s="84">
        <v>0</v>
      </c>
      <c r="F557" s="44"/>
      <c r="G557" s="82" t="s">
        <v>290</v>
      </c>
      <c r="H557" s="84">
        <v>0.62350000000000005</v>
      </c>
      <c r="I557" s="84">
        <v>0.41849999999999998</v>
      </c>
      <c r="J557" s="84">
        <v>0.1399</v>
      </c>
      <c r="K557" s="84">
        <v>0.33169999999999999</v>
      </c>
      <c r="L557" s="44"/>
      <c r="M557" s="82" t="s">
        <v>290</v>
      </c>
      <c r="N557" s="84">
        <v>0.1348</v>
      </c>
      <c r="O557" s="84">
        <v>0.85670000000000002</v>
      </c>
      <c r="P557" s="84">
        <v>0.62439999999999996</v>
      </c>
      <c r="Q557" s="84">
        <v>5.1999999999999998E-2</v>
      </c>
      <c r="R557" s="44"/>
      <c r="S557" s="82" t="s">
        <v>290</v>
      </c>
      <c r="T557" s="84">
        <v>0.10630000000000001</v>
      </c>
      <c r="U557" s="84">
        <v>0.60660000000000003</v>
      </c>
      <c r="V557" s="84">
        <v>0.57279999999999998</v>
      </c>
      <c r="W557" s="84">
        <v>1.2200000000000001E-2</v>
      </c>
      <c r="X557" s="44"/>
    </row>
    <row r="558" spans="1:24">
      <c r="A558" s="82" t="s">
        <v>291</v>
      </c>
      <c r="B558" s="84">
        <v>0.1072</v>
      </c>
      <c r="C558" s="84">
        <v>0</v>
      </c>
      <c r="D558" s="84">
        <v>0</v>
      </c>
      <c r="E558" s="84">
        <v>0</v>
      </c>
      <c r="F558" s="44"/>
      <c r="G558" s="82" t="s">
        <v>291</v>
      </c>
      <c r="H558" s="84">
        <v>0.31919999999999998</v>
      </c>
      <c r="I558" s="84">
        <v>1.04E-2</v>
      </c>
      <c r="J558" s="84">
        <v>0</v>
      </c>
      <c r="K558" s="84">
        <v>0</v>
      </c>
      <c r="L558" s="44"/>
      <c r="M558" s="82" t="s">
        <v>291</v>
      </c>
      <c r="N558" s="84">
        <v>0.2127</v>
      </c>
      <c r="O558" s="84">
        <v>0.91279999999999994</v>
      </c>
      <c r="P558" s="84">
        <v>0.6331</v>
      </c>
      <c r="Q558" s="84">
        <v>4.0899999999999999E-2</v>
      </c>
      <c r="R558" s="44"/>
      <c r="S558" s="82" t="s">
        <v>291</v>
      </c>
      <c r="T558" s="84">
        <v>0.19769999999999999</v>
      </c>
      <c r="U558" s="84">
        <v>0.7016</v>
      </c>
      <c r="V558" s="84">
        <v>0.76470000000000005</v>
      </c>
      <c r="W558" s="84">
        <v>5.1700000000000003E-2</v>
      </c>
      <c r="X558" s="44"/>
    </row>
    <row r="559" spans="1:24">
      <c r="A559" s="82" t="s">
        <v>292</v>
      </c>
      <c r="B559" s="84">
        <v>0</v>
      </c>
      <c r="C559" s="84">
        <v>0</v>
      </c>
      <c r="D559" s="84">
        <v>0</v>
      </c>
      <c r="E559" s="84">
        <v>0</v>
      </c>
      <c r="F559" s="44"/>
      <c r="G559" s="82" t="s">
        <v>292</v>
      </c>
      <c r="H559" s="84">
        <v>4.2700000000000002E-2</v>
      </c>
      <c r="I559" s="84">
        <v>0</v>
      </c>
      <c r="J559" s="84">
        <v>0</v>
      </c>
      <c r="K559" s="84">
        <v>0</v>
      </c>
      <c r="L559" s="44"/>
      <c r="M559" s="82" t="s">
        <v>292</v>
      </c>
      <c r="N559" s="84">
        <v>0.24279999999999999</v>
      </c>
      <c r="O559" s="84">
        <v>0.91200000000000003</v>
      </c>
      <c r="P559" s="84">
        <v>0.71619999999999995</v>
      </c>
      <c r="Q559" s="84">
        <v>9.0499999999999997E-2</v>
      </c>
      <c r="R559" s="44"/>
      <c r="S559" s="82" t="s">
        <v>292</v>
      </c>
      <c r="T559" s="84">
        <v>0.32969999999999999</v>
      </c>
      <c r="U559" s="84">
        <v>0.81930000000000003</v>
      </c>
      <c r="V559" s="84">
        <v>0.87309999999999999</v>
      </c>
      <c r="W559" s="84">
        <v>0.1893</v>
      </c>
      <c r="X559" s="44"/>
    </row>
    <row r="560" spans="1:24">
      <c r="A560" s="82" t="s">
        <v>293</v>
      </c>
      <c r="B560" s="84">
        <v>0</v>
      </c>
      <c r="C560" s="84">
        <v>0</v>
      </c>
      <c r="D560" s="84">
        <v>0</v>
      </c>
      <c r="E560" s="84">
        <v>0</v>
      </c>
      <c r="F560" s="44"/>
      <c r="G560" s="82" t="s">
        <v>293</v>
      </c>
      <c r="H560" s="84">
        <v>0</v>
      </c>
      <c r="I560" s="84">
        <v>0</v>
      </c>
      <c r="J560" s="84">
        <v>0</v>
      </c>
      <c r="K560" s="84">
        <v>0</v>
      </c>
      <c r="L560" s="44"/>
      <c r="M560" s="82" t="s">
        <v>293</v>
      </c>
      <c r="N560" s="84">
        <v>0.2641</v>
      </c>
      <c r="O560" s="84">
        <v>0.9012</v>
      </c>
      <c r="P560" s="84">
        <v>0.77859999999999996</v>
      </c>
      <c r="Q560" s="84">
        <v>0.18820000000000001</v>
      </c>
      <c r="R560" s="44"/>
      <c r="S560" s="82" t="s">
        <v>293</v>
      </c>
      <c r="T560" s="84">
        <v>0.4919</v>
      </c>
      <c r="U560" s="84">
        <v>0.85970000000000002</v>
      </c>
      <c r="V560" s="84">
        <v>0.90439999999999998</v>
      </c>
      <c r="W560" s="84">
        <v>0.4088</v>
      </c>
      <c r="X560" s="44"/>
    </row>
    <row r="561" spans="1:24">
      <c r="A561" s="82" t="s">
        <v>294</v>
      </c>
      <c r="B561" s="84">
        <v>0</v>
      </c>
      <c r="C561" s="84">
        <v>0</v>
      </c>
      <c r="D561" s="84">
        <v>0</v>
      </c>
      <c r="E561" s="84">
        <v>0</v>
      </c>
      <c r="F561" s="44"/>
      <c r="G561" s="82" t="s">
        <v>294</v>
      </c>
      <c r="H561" s="84">
        <v>0</v>
      </c>
      <c r="I561" s="84">
        <v>0</v>
      </c>
      <c r="J561" s="84">
        <v>0</v>
      </c>
      <c r="K561" s="84">
        <v>0</v>
      </c>
      <c r="L561" s="44"/>
      <c r="M561" s="82" t="s">
        <v>294</v>
      </c>
      <c r="N561" s="84">
        <v>0.26790000000000003</v>
      </c>
      <c r="O561" s="84">
        <v>0.88460000000000005</v>
      </c>
      <c r="P561" s="84">
        <v>0.84789999999999999</v>
      </c>
      <c r="Q561" s="84">
        <v>0.26919999999999999</v>
      </c>
      <c r="R561" s="44"/>
      <c r="S561" s="82" t="s">
        <v>294</v>
      </c>
      <c r="T561" s="84">
        <v>0.45610000000000001</v>
      </c>
      <c r="U561" s="84">
        <v>0.86550000000000005</v>
      </c>
      <c r="V561" s="84">
        <v>0.90490000000000004</v>
      </c>
      <c r="W561" s="84">
        <v>0.41189999999999999</v>
      </c>
      <c r="X561" s="44"/>
    </row>
    <row r="562" spans="1:24">
      <c r="A562" s="82" t="s">
        <v>295</v>
      </c>
      <c r="B562" s="84">
        <v>0</v>
      </c>
      <c r="C562" s="84">
        <v>0</v>
      </c>
      <c r="D562" s="84">
        <v>0</v>
      </c>
      <c r="E562" s="84">
        <v>0</v>
      </c>
      <c r="F562" s="44"/>
      <c r="G562" s="82" t="s">
        <v>295</v>
      </c>
      <c r="H562" s="84">
        <v>0</v>
      </c>
      <c r="I562" s="84">
        <v>0</v>
      </c>
      <c r="J562" s="84">
        <v>0</v>
      </c>
      <c r="K562" s="84">
        <v>0</v>
      </c>
      <c r="L562" s="44"/>
      <c r="M562" s="82" t="s">
        <v>295</v>
      </c>
      <c r="N562" s="84">
        <v>0.34439999999999998</v>
      </c>
      <c r="O562" s="84">
        <v>0.89880000000000004</v>
      </c>
      <c r="P562" s="84">
        <v>0.88480000000000003</v>
      </c>
      <c r="Q562" s="84">
        <v>0.3488</v>
      </c>
      <c r="R562" s="44"/>
      <c r="S562" s="82" t="s">
        <v>295</v>
      </c>
      <c r="T562" s="84">
        <v>0.54730000000000001</v>
      </c>
      <c r="U562" s="84">
        <v>0.88019999999999998</v>
      </c>
      <c r="V562" s="84">
        <v>0.89690000000000003</v>
      </c>
      <c r="W562" s="84">
        <v>0.49120000000000003</v>
      </c>
      <c r="X562" s="44"/>
    </row>
    <row r="563" spans="1:24">
      <c r="A563" s="82" t="s">
        <v>296</v>
      </c>
      <c r="B563" s="84">
        <v>0</v>
      </c>
      <c r="C563" s="84">
        <v>0</v>
      </c>
      <c r="D563" s="84">
        <v>0</v>
      </c>
      <c r="E563" s="84">
        <v>0</v>
      </c>
      <c r="F563" s="44"/>
      <c r="G563" s="82" t="s">
        <v>296</v>
      </c>
      <c r="H563" s="84">
        <v>0</v>
      </c>
      <c r="I563" s="84">
        <v>0</v>
      </c>
      <c r="J563" s="84">
        <v>0</v>
      </c>
      <c r="K563" s="84">
        <v>0</v>
      </c>
      <c r="L563" s="44"/>
      <c r="M563" s="82" t="s">
        <v>296</v>
      </c>
      <c r="N563" s="84">
        <v>0.3775</v>
      </c>
      <c r="O563" s="84">
        <v>0.91169999999999995</v>
      </c>
      <c r="P563" s="84">
        <v>0.89219999999999999</v>
      </c>
      <c r="Q563" s="84">
        <v>0.3926</v>
      </c>
      <c r="R563" s="44"/>
      <c r="S563" s="82" t="s">
        <v>296</v>
      </c>
      <c r="T563" s="84">
        <v>0.57689999999999997</v>
      </c>
      <c r="U563" s="84">
        <v>0.87060000000000004</v>
      </c>
      <c r="V563" s="84">
        <v>0.8851</v>
      </c>
      <c r="W563" s="84">
        <v>0.57630000000000003</v>
      </c>
      <c r="X563" s="44"/>
    </row>
    <row r="564" spans="1:2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</row>
  </sheetData>
  <mergeCells count="5">
    <mergeCell ref="A3:W3"/>
    <mergeCell ref="A177:W177"/>
    <mergeCell ref="A255:W255"/>
    <mergeCell ref="A411:W411"/>
    <mergeCell ref="A489:W489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84"/>
  <sheetViews>
    <sheetView topLeftCell="A664" workbookViewId="0">
      <selection activeCell="M648" sqref="M648"/>
    </sheetView>
  </sheetViews>
  <sheetFormatPr defaultColWidth="9.109375" defaultRowHeight="14.4"/>
  <cols>
    <col min="1" max="16384" width="9.109375" style="84"/>
  </cols>
  <sheetData>
    <row r="1" spans="1:23">
      <c r="A1" s="84" t="s">
        <v>441</v>
      </c>
    </row>
    <row r="2" spans="1:23" hidden="1">
      <c r="A2" s="87"/>
      <c r="B2" s="87"/>
    </row>
    <row r="3" spans="1:23" hidden="1">
      <c r="A3" s="144" t="s">
        <v>69</v>
      </c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</row>
    <row r="4" spans="1:23" hidden="1">
      <c r="B4" s="84" t="s">
        <v>99</v>
      </c>
      <c r="H4" s="84" t="s">
        <v>100</v>
      </c>
      <c r="N4" s="84" t="s">
        <v>98</v>
      </c>
      <c r="T4" s="84" t="s">
        <v>20</v>
      </c>
    </row>
    <row r="5" spans="1:23" hidden="1">
      <c r="B5" s="84" t="s">
        <v>86</v>
      </c>
      <c r="C5" s="84" t="s">
        <v>87</v>
      </c>
      <c r="D5" s="84" t="s">
        <v>88</v>
      </c>
      <c r="E5" s="84" t="s">
        <v>85</v>
      </c>
      <c r="H5" s="84" t="s">
        <v>86</v>
      </c>
      <c r="I5" s="84" t="s">
        <v>87</v>
      </c>
      <c r="J5" s="84" t="s">
        <v>88</v>
      </c>
      <c r="K5" s="84" t="s">
        <v>85</v>
      </c>
      <c r="N5" s="84" t="s">
        <v>86</v>
      </c>
      <c r="O5" s="84" t="s">
        <v>87</v>
      </c>
      <c r="P5" s="84" t="s">
        <v>88</v>
      </c>
      <c r="Q5" s="84" t="s">
        <v>85</v>
      </c>
      <c r="T5" s="84" t="s">
        <v>86</v>
      </c>
      <c r="U5" s="84" t="s">
        <v>87</v>
      </c>
      <c r="V5" s="84" t="s">
        <v>88</v>
      </c>
      <c r="W5" s="84" t="s">
        <v>85</v>
      </c>
    </row>
    <row r="6" spans="1:23" hidden="1">
      <c r="A6" s="115" t="s">
        <v>273</v>
      </c>
      <c r="B6" s="84">
        <v>0</v>
      </c>
      <c r="C6" s="84">
        <v>0</v>
      </c>
      <c r="D6" s="84">
        <v>0</v>
      </c>
      <c r="E6" s="84">
        <v>0</v>
      </c>
      <c r="G6" s="115" t="s">
        <v>273</v>
      </c>
      <c r="H6" s="84">
        <v>0</v>
      </c>
      <c r="I6" s="84">
        <v>0</v>
      </c>
      <c r="J6" s="84">
        <v>0</v>
      </c>
      <c r="K6" s="84">
        <v>0</v>
      </c>
      <c r="M6" s="115" t="s">
        <v>273</v>
      </c>
      <c r="N6" s="84">
        <v>0.45600000000000002</v>
      </c>
      <c r="O6" s="84">
        <v>0.31830000000000003</v>
      </c>
      <c r="P6" s="84">
        <v>0.40110000000000001</v>
      </c>
      <c r="Q6" s="84">
        <v>0.3196</v>
      </c>
      <c r="S6" s="115" t="s">
        <v>273</v>
      </c>
      <c r="T6" s="84">
        <v>0.6593</v>
      </c>
      <c r="U6" s="84">
        <v>0.5212</v>
      </c>
      <c r="V6" s="84">
        <v>0.40439999999999998</v>
      </c>
      <c r="W6" s="84">
        <v>0.38640000000000002</v>
      </c>
    </row>
    <row r="7" spans="1:23" hidden="1">
      <c r="A7" s="82" t="s">
        <v>274</v>
      </c>
      <c r="B7" s="84">
        <v>0</v>
      </c>
      <c r="C7" s="84">
        <v>0</v>
      </c>
      <c r="D7" s="84">
        <v>0</v>
      </c>
      <c r="E7" s="84">
        <v>0</v>
      </c>
      <c r="G7" s="82" t="s">
        <v>274</v>
      </c>
      <c r="H7" s="84">
        <v>0</v>
      </c>
      <c r="I7" s="84">
        <v>0</v>
      </c>
      <c r="J7" s="84">
        <v>0</v>
      </c>
      <c r="K7" s="84">
        <v>0</v>
      </c>
      <c r="M7" s="82" t="s">
        <v>274</v>
      </c>
      <c r="N7" s="84">
        <v>0.44750000000000001</v>
      </c>
      <c r="O7" s="84">
        <v>0.25840000000000002</v>
      </c>
      <c r="P7" s="84">
        <v>0.3881</v>
      </c>
      <c r="Q7" s="84">
        <v>0.28999999999999998</v>
      </c>
      <c r="S7" s="82" t="s">
        <v>274</v>
      </c>
      <c r="T7" s="84">
        <v>0.64019999999999999</v>
      </c>
      <c r="U7" s="84">
        <v>0.46400000000000002</v>
      </c>
      <c r="V7" s="84">
        <v>0.3664</v>
      </c>
      <c r="W7" s="84">
        <v>0.4249</v>
      </c>
    </row>
    <row r="8" spans="1:23" hidden="1">
      <c r="A8" s="82" t="s">
        <v>275</v>
      </c>
      <c r="B8" s="84">
        <v>0</v>
      </c>
      <c r="C8" s="84">
        <v>0</v>
      </c>
      <c r="D8" s="84">
        <v>0</v>
      </c>
      <c r="E8" s="84">
        <v>0</v>
      </c>
      <c r="G8" s="82" t="s">
        <v>275</v>
      </c>
      <c r="H8" s="84">
        <v>0</v>
      </c>
      <c r="I8" s="84">
        <v>0</v>
      </c>
      <c r="J8" s="84">
        <v>0</v>
      </c>
      <c r="K8" s="84">
        <v>0</v>
      </c>
      <c r="M8" s="82" t="s">
        <v>275</v>
      </c>
      <c r="N8" s="84">
        <v>0.46660000000000001</v>
      </c>
      <c r="O8" s="84">
        <v>0.24460000000000001</v>
      </c>
      <c r="P8" s="84">
        <v>0.35310000000000002</v>
      </c>
      <c r="Q8" s="84">
        <v>0.23</v>
      </c>
      <c r="S8" s="82" t="s">
        <v>275</v>
      </c>
      <c r="T8" s="84">
        <v>0.63529999999999998</v>
      </c>
      <c r="U8" s="84">
        <v>0.45850000000000002</v>
      </c>
      <c r="V8" s="84">
        <v>0.35870000000000002</v>
      </c>
      <c r="W8" s="84">
        <v>0.43709999999999999</v>
      </c>
    </row>
    <row r="9" spans="1:23" hidden="1">
      <c r="A9" s="82" t="s">
        <v>276</v>
      </c>
      <c r="B9" s="84">
        <v>0</v>
      </c>
      <c r="C9" s="84">
        <v>0</v>
      </c>
      <c r="D9" s="84">
        <v>0</v>
      </c>
      <c r="E9" s="84">
        <v>0</v>
      </c>
      <c r="G9" s="82" t="s">
        <v>276</v>
      </c>
      <c r="H9" s="84">
        <v>0</v>
      </c>
      <c r="I9" s="84">
        <v>0</v>
      </c>
      <c r="J9" s="84">
        <v>0</v>
      </c>
      <c r="K9" s="84">
        <v>0</v>
      </c>
      <c r="M9" s="82" t="s">
        <v>276</v>
      </c>
      <c r="N9" s="84">
        <v>0.43859999999999999</v>
      </c>
      <c r="O9" s="84">
        <v>0.26939999999999997</v>
      </c>
      <c r="P9" s="84">
        <v>0.35020000000000001</v>
      </c>
      <c r="Q9" s="84">
        <v>0.2092</v>
      </c>
      <c r="S9" s="82" t="s">
        <v>276</v>
      </c>
      <c r="T9" s="84">
        <v>0.61809999999999998</v>
      </c>
      <c r="U9" s="84">
        <v>0.4249</v>
      </c>
      <c r="V9" s="84">
        <v>0.37109999999999999</v>
      </c>
      <c r="W9" s="84">
        <v>0.42670000000000002</v>
      </c>
    </row>
    <row r="10" spans="1:23" hidden="1">
      <c r="A10" s="82" t="s">
        <v>277</v>
      </c>
      <c r="B10" s="84">
        <v>0</v>
      </c>
      <c r="C10" s="84">
        <v>0</v>
      </c>
      <c r="D10" s="84">
        <v>0</v>
      </c>
      <c r="E10" s="84">
        <v>0</v>
      </c>
      <c r="G10" s="82" t="s">
        <v>277</v>
      </c>
      <c r="H10" s="84">
        <v>0</v>
      </c>
      <c r="I10" s="84">
        <v>0</v>
      </c>
      <c r="J10" s="84">
        <v>0</v>
      </c>
      <c r="K10" s="84">
        <v>0</v>
      </c>
      <c r="M10" s="82" t="s">
        <v>277</v>
      </c>
      <c r="N10" s="84">
        <v>0.39950000000000002</v>
      </c>
      <c r="O10" s="84">
        <v>0.25590000000000002</v>
      </c>
      <c r="P10" s="84">
        <v>0.32629999999999998</v>
      </c>
      <c r="Q10" s="84">
        <v>0.22919999999999999</v>
      </c>
      <c r="S10" s="82" t="s">
        <v>277</v>
      </c>
      <c r="T10" s="84">
        <v>0.62180000000000002</v>
      </c>
      <c r="U10" s="84">
        <v>0.41420000000000001</v>
      </c>
      <c r="V10" s="84">
        <v>0.374</v>
      </c>
      <c r="W10" s="84">
        <v>0.4531</v>
      </c>
    </row>
    <row r="11" spans="1:23" hidden="1">
      <c r="A11" s="82" t="s">
        <v>278</v>
      </c>
      <c r="B11" s="84">
        <v>0</v>
      </c>
      <c r="C11" s="84">
        <v>0</v>
      </c>
      <c r="D11" s="84">
        <v>0</v>
      </c>
      <c r="E11" s="84">
        <v>0</v>
      </c>
      <c r="G11" s="82" t="s">
        <v>278</v>
      </c>
      <c r="H11" s="84">
        <v>6.9999999999999999E-4</v>
      </c>
      <c r="I11" s="84">
        <v>6.6E-3</v>
      </c>
      <c r="J11" s="84">
        <v>0</v>
      </c>
      <c r="K11" s="84">
        <v>0</v>
      </c>
      <c r="M11" s="82" t="s">
        <v>278</v>
      </c>
      <c r="N11" s="84">
        <v>0.3679</v>
      </c>
      <c r="O11" s="84">
        <v>0.26929999999999998</v>
      </c>
      <c r="P11" s="84">
        <v>0.28789999999999999</v>
      </c>
      <c r="Q11" s="84">
        <v>0.22209999999999999</v>
      </c>
      <c r="S11" s="82" t="s">
        <v>278</v>
      </c>
      <c r="T11" s="84">
        <v>0.66039999999999999</v>
      </c>
      <c r="U11" s="84">
        <v>0.37469999999999998</v>
      </c>
      <c r="V11" s="84">
        <v>0.36909999999999998</v>
      </c>
      <c r="W11" s="84">
        <v>0.45250000000000001</v>
      </c>
    </row>
    <row r="12" spans="1:23" hidden="1">
      <c r="A12" s="82" t="s">
        <v>279</v>
      </c>
      <c r="B12" s="84">
        <v>0</v>
      </c>
      <c r="C12" s="84">
        <v>0</v>
      </c>
      <c r="D12" s="84">
        <v>0</v>
      </c>
      <c r="E12" s="84">
        <v>0</v>
      </c>
      <c r="G12" s="82" t="s">
        <v>279</v>
      </c>
      <c r="H12" s="84">
        <v>9.5799999999999996E-2</v>
      </c>
      <c r="I12" s="84">
        <v>0.1847</v>
      </c>
      <c r="J12" s="84">
        <v>5.3E-3</v>
      </c>
      <c r="K12" s="84">
        <v>0</v>
      </c>
      <c r="M12" s="82" t="s">
        <v>279</v>
      </c>
      <c r="N12" s="84">
        <v>0.33450000000000002</v>
      </c>
      <c r="O12" s="84">
        <v>0.25290000000000001</v>
      </c>
      <c r="P12" s="84">
        <v>0.2757</v>
      </c>
      <c r="Q12" s="84">
        <v>0.23350000000000001</v>
      </c>
      <c r="S12" s="82" t="s">
        <v>279</v>
      </c>
      <c r="T12" s="84">
        <v>0.64249999999999996</v>
      </c>
      <c r="U12" s="84">
        <v>0.33139999999999997</v>
      </c>
      <c r="V12" s="84">
        <v>0.37159999999999999</v>
      </c>
      <c r="W12" s="84">
        <v>0.39460000000000001</v>
      </c>
    </row>
    <row r="13" spans="1:23" hidden="1">
      <c r="A13" s="82" t="s">
        <v>280</v>
      </c>
      <c r="B13" s="84">
        <v>0</v>
      </c>
      <c r="C13" s="84">
        <v>2.5600000000000001E-2</v>
      </c>
      <c r="D13" s="84">
        <v>0</v>
      </c>
      <c r="E13" s="84">
        <v>0</v>
      </c>
      <c r="G13" s="82" t="s">
        <v>280</v>
      </c>
      <c r="H13" s="84">
        <v>0.39539999999999997</v>
      </c>
      <c r="I13" s="84">
        <v>0.55769999999999997</v>
      </c>
      <c r="J13" s="84">
        <v>0.2447</v>
      </c>
      <c r="K13" s="84">
        <v>1.29E-2</v>
      </c>
      <c r="M13" s="82" t="s">
        <v>280</v>
      </c>
      <c r="N13" s="84">
        <v>0.25309999999999999</v>
      </c>
      <c r="O13" s="84">
        <v>0.19689999999999999</v>
      </c>
      <c r="P13" s="84">
        <v>0.27389999999999998</v>
      </c>
      <c r="Q13" s="84">
        <v>0.24829999999999999</v>
      </c>
      <c r="S13" s="82" t="s">
        <v>280</v>
      </c>
      <c r="T13" s="84">
        <v>0.54869999999999997</v>
      </c>
      <c r="U13" s="84">
        <v>0.26300000000000001</v>
      </c>
      <c r="V13" s="84">
        <v>0.33950000000000002</v>
      </c>
      <c r="W13" s="84">
        <v>0.38179999999999997</v>
      </c>
    </row>
    <row r="14" spans="1:23" hidden="1">
      <c r="A14" s="82" t="s">
        <v>281</v>
      </c>
      <c r="B14" s="84">
        <v>0.10630000000000001</v>
      </c>
      <c r="C14" s="84">
        <v>0.26050000000000001</v>
      </c>
      <c r="D14" s="84">
        <v>1.24E-2</v>
      </c>
      <c r="E14" s="84">
        <v>0</v>
      </c>
      <c r="G14" s="82" t="s">
        <v>281</v>
      </c>
      <c r="H14" s="84">
        <v>0.59709999999999996</v>
      </c>
      <c r="I14" s="84">
        <v>0.78710000000000002</v>
      </c>
      <c r="J14" s="84">
        <v>0.54630000000000001</v>
      </c>
      <c r="K14" s="84">
        <v>0.26340000000000002</v>
      </c>
      <c r="M14" s="82" t="s">
        <v>281</v>
      </c>
      <c r="N14" s="84">
        <v>0.19420000000000001</v>
      </c>
      <c r="O14" s="84">
        <v>0.14829999999999999</v>
      </c>
      <c r="P14" s="84">
        <v>0.27339999999999998</v>
      </c>
      <c r="Q14" s="84">
        <v>0.2717</v>
      </c>
      <c r="S14" s="82" t="s">
        <v>281</v>
      </c>
      <c r="T14" s="84">
        <v>0.45739999999999997</v>
      </c>
      <c r="U14" s="84">
        <v>0.21379999999999999</v>
      </c>
      <c r="V14" s="84">
        <v>0.31929999999999997</v>
      </c>
      <c r="W14" s="84">
        <v>0.38879999999999998</v>
      </c>
    </row>
    <row r="15" spans="1:23" hidden="1">
      <c r="A15" s="82" t="s">
        <v>282</v>
      </c>
      <c r="B15" s="84">
        <v>0.24260000000000001</v>
      </c>
      <c r="C15" s="84">
        <v>0.64739999999999998</v>
      </c>
      <c r="D15" s="84">
        <v>0.37430000000000002</v>
      </c>
      <c r="E15" s="84">
        <v>1.0200000000000001E-2</v>
      </c>
      <c r="G15" s="82" t="s">
        <v>282</v>
      </c>
      <c r="H15" s="84">
        <v>0.7258</v>
      </c>
      <c r="I15" s="84">
        <v>0.86780000000000002</v>
      </c>
      <c r="J15" s="84">
        <v>0.65720000000000001</v>
      </c>
      <c r="K15" s="84">
        <v>0.52359999999999995</v>
      </c>
      <c r="M15" s="82" t="s">
        <v>282</v>
      </c>
      <c r="N15" s="84">
        <v>0.18809999999999999</v>
      </c>
      <c r="O15" s="84">
        <v>0.12790000000000001</v>
      </c>
      <c r="P15" s="84">
        <v>0.20799999999999999</v>
      </c>
      <c r="Q15" s="84">
        <v>0.2258</v>
      </c>
      <c r="S15" s="82" t="s">
        <v>282</v>
      </c>
      <c r="T15" s="84">
        <v>0.3256</v>
      </c>
      <c r="U15" s="84">
        <v>0.16739999999999999</v>
      </c>
      <c r="V15" s="84">
        <v>0.2213</v>
      </c>
      <c r="W15" s="84">
        <v>0.38800000000000001</v>
      </c>
    </row>
    <row r="16" spans="1:23" hidden="1">
      <c r="A16" s="82" t="s">
        <v>283</v>
      </c>
      <c r="B16" s="84">
        <v>0.32819999999999999</v>
      </c>
      <c r="C16" s="84">
        <v>0.72170000000000001</v>
      </c>
      <c r="D16" s="84">
        <v>0.62409999999999999</v>
      </c>
      <c r="E16" s="84">
        <v>0.1356</v>
      </c>
      <c r="G16" s="82" t="s">
        <v>283</v>
      </c>
      <c r="H16" s="84">
        <v>0.75209999999999999</v>
      </c>
      <c r="I16" s="84">
        <v>0.87329999999999997</v>
      </c>
      <c r="J16" s="84">
        <v>0.68910000000000005</v>
      </c>
      <c r="K16" s="84">
        <v>0.61699999999999999</v>
      </c>
      <c r="M16" s="82" t="s">
        <v>283</v>
      </c>
      <c r="N16" s="84">
        <v>0.19170000000000001</v>
      </c>
      <c r="O16" s="84">
        <v>0.1143</v>
      </c>
      <c r="P16" s="84">
        <v>0.18740000000000001</v>
      </c>
      <c r="Q16" s="84">
        <v>0.22070000000000001</v>
      </c>
      <c r="S16" s="82" t="s">
        <v>283</v>
      </c>
      <c r="T16" s="84">
        <v>0.38569999999999999</v>
      </c>
      <c r="U16" s="84">
        <v>0.16739999999999999</v>
      </c>
      <c r="V16" s="84">
        <v>0.1462</v>
      </c>
      <c r="W16" s="84">
        <v>0.25030000000000002</v>
      </c>
    </row>
    <row r="17" spans="1:23" hidden="1">
      <c r="A17" s="82" t="s">
        <v>284</v>
      </c>
      <c r="B17" s="84">
        <v>0.40360000000000001</v>
      </c>
      <c r="C17" s="84">
        <v>0.80869999999999997</v>
      </c>
      <c r="D17" s="84">
        <v>0.59209999999999996</v>
      </c>
      <c r="E17" s="84">
        <v>0.29210000000000003</v>
      </c>
      <c r="G17" s="82" t="s">
        <v>284</v>
      </c>
      <c r="H17" s="84">
        <v>0.81020000000000003</v>
      </c>
      <c r="I17" s="84">
        <v>0.8498</v>
      </c>
      <c r="J17" s="84">
        <v>0.65500000000000003</v>
      </c>
      <c r="K17" s="84">
        <v>0.6129</v>
      </c>
      <c r="M17" s="82" t="s">
        <v>284</v>
      </c>
      <c r="N17" s="84">
        <v>0.28410000000000002</v>
      </c>
      <c r="O17" s="84">
        <v>9.6199999999999994E-2</v>
      </c>
      <c r="P17" s="84">
        <v>0.22720000000000001</v>
      </c>
      <c r="Q17" s="84">
        <v>0.28249999999999997</v>
      </c>
      <c r="S17" s="82" t="s">
        <v>284</v>
      </c>
      <c r="T17" s="84">
        <v>0.52900000000000003</v>
      </c>
      <c r="U17" s="84">
        <v>0.13739999999999999</v>
      </c>
      <c r="V17" s="84">
        <v>0.24790000000000001</v>
      </c>
      <c r="W17" s="84">
        <v>0.2089</v>
      </c>
    </row>
    <row r="18" spans="1:23" hidden="1">
      <c r="A18" s="82" t="s">
        <v>285</v>
      </c>
      <c r="B18" s="84">
        <v>0.48609999999999998</v>
      </c>
      <c r="C18" s="84">
        <v>0.73260000000000003</v>
      </c>
      <c r="D18" s="84">
        <v>0.56289999999999996</v>
      </c>
      <c r="E18" s="84">
        <v>0.29920000000000002</v>
      </c>
      <c r="G18" s="82" t="s">
        <v>285</v>
      </c>
      <c r="H18" s="84">
        <v>0.80159999999999998</v>
      </c>
      <c r="I18" s="84">
        <v>0.84930000000000005</v>
      </c>
      <c r="J18" s="84">
        <v>0.69730000000000003</v>
      </c>
      <c r="K18" s="84">
        <v>0.60529999999999995</v>
      </c>
      <c r="M18" s="82" t="s">
        <v>285</v>
      </c>
      <c r="N18" s="84">
        <v>0.34060000000000001</v>
      </c>
      <c r="O18" s="84">
        <v>0.11609999999999999</v>
      </c>
      <c r="P18" s="84">
        <v>0.19289999999999999</v>
      </c>
      <c r="Q18" s="84">
        <v>0.26490000000000002</v>
      </c>
      <c r="S18" s="82" t="s">
        <v>285</v>
      </c>
      <c r="T18" s="84">
        <v>0.58020000000000005</v>
      </c>
      <c r="U18" s="84">
        <v>0.16919999999999999</v>
      </c>
      <c r="V18" s="84">
        <v>0.23799999999999999</v>
      </c>
      <c r="W18" s="84">
        <v>0.20039999999999999</v>
      </c>
    </row>
    <row r="19" spans="1:23" hidden="1">
      <c r="A19" s="82" t="s">
        <v>286</v>
      </c>
      <c r="B19" s="84">
        <v>0.51829999999999998</v>
      </c>
      <c r="C19" s="84">
        <v>0.78129999999999999</v>
      </c>
      <c r="D19" s="84">
        <v>0.61719999999999997</v>
      </c>
      <c r="E19" s="84">
        <v>0.2964</v>
      </c>
      <c r="G19" s="82" t="s">
        <v>286</v>
      </c>
      <c r="H19" s="84">
        <v>0.80689999999999995</v>
      </c>
      <c r="I19" s="84">
        <v>0.84660000000000002</v>
      </c>
      <c r="J19" s="84">
        <v>0.66449999999999998</v>
      </c>
      <c r="K19" s="84">
        <v>0.59850000000000003</v>
      </c>
      <c r="M19" s="82" t="s">
        <v>286</v>
      </c>
      <c r="N19" s="84">
        <v>0.29970000000000002</v>
      </c>
      <c r="O19" s="84">
        <v>0.18340000000000001</v>
      </c>
      <c r="P19" s="84">
        <v>0.16450000000000001</v>
      </c>
      <c r="Q19" s="84">
        <v>0.21299999999999999</v>
      </c>
      <c r="S19" s="82" t="s">
        <v>286</v>
      </c>
      <c r="T19" s="84">
        <v>0.53969999999999996</v>
      </c>
      <c r="U19" s="84">
        <v>0.186</v>
      </c>
      <c r="V19" s="84">
        <v>0.28239999999999998</v>
      </c>
      <c r="W19" s="84">
        <v>0.19259999999999999</v>
      </c>
    </row>
    <row r="20" spans="1:23" hidden="1">
      <c r="A20" s="82" t="s">
        <v>287</v>
      </c>
      <c r="B20" s="84">
        <v>0.54300000000000004</v>
      </c>
      <c r="C20" s="84">
        <v>0.7742</v>
      </c>
      <c r="D20" s="84">
        <v>0.64970000000000006</v>
      </c>
      <c r="E20" s="84">
        <v>0.33479999999999999</v>
      </c>
      <c r="G20" s="82" t="s">
        <v>287</v>
      </c>
      <c r="H20" s="84">
        <v>0.81020000000000003</v>
      </c>
      <c r="I20" s="84">
        <v>0.8518</v>
      </c>
      <c r="J20" s="84">
        <v>0.69450000000000001</v>
      </c>
      <c r="K20" s="84">
        <v>0.61709999999999998</v>
      </c>
      <c r="M20" s="82" t="s">
        <v>287</v>
      </c>
      <c r="N20" s="84">
        <v>0.25890000000000002</v>
      </c>
      <c r="O20" s="84">
        <v>0.16450000000000001</v>
      </c>
      <c r="P20" s="84">
        <v>0.15809999999999999</v>
      </c>
      <c r="Q20" s="84">
        <v>0.20119999999999999</v>
      </c>
      <c r="S20" s="82" t="s">
        <v>287</v>
      </c>
      <c r="T20" s="84">
        <v>0.44479999999999997</v>
      </c>
      <c r="U20" s="84">
        <v>0.20039999999999999</v>
      </c>
      <c r="V20" s="84">
        <v>0.24679999999999999</v>
      </c>
      <c r="W20" s="84">
        <v>0.19489999999999999</v>
      </c>
    </row>
    <row r="21" spans="1:23" hidden="1">
      <c r="A21" s="82" t="s">
        <v>288</v>
      </c>
      <c r="B21" s="84">
        <v>0.51580000000000004</v>
      </c>
      <c r="C21" s="84">
        <v>0.76229999999999998</v>
      </c>
      <c r="D21" s="84">
        <v>0.66700000000000004</v>
      </c>
      <c r="E21" s="84">
        <v>0.34100000000000003</v>
      </c>
      <c r="G21" s="82" t="s">
        <v>288</v>
      </c>
      <c r="H21" s="84">
        <v>0.70889999999999997</v>
      </c>
      <c r="I21" s="84">
        <v>0.85309999999999997</v>
      </c>
      <c r="J21" s="84">
        <v>0.63580000000000003</v>
      </c>
      <c r="K21" s="84">
        <v>0.57050000000000001</v>
      </c>
      <c r="M21" s="82" t="s">
        <v>288</v>
      </c>
      <c r="N21" s="84">
        <v>0.25779999999999997</v>
      </c>
      <c r="O21" s="84">
        <v>0.14749999999999999</v>
      </c>
      <c r="P21" s="84">
        <v>0.15770000000000001</v>
      </c>
      <c r="Q21" s="84">
        <v>0.22370000000000001</v>
      </c>
      <c r="S21" s="82" t="s">
        <v>288</v>
      </c>
      <c r="T21" s="84">
        <v>0.45419999999999999</v>
      </c>
      <c r="U21" s="84">
        <v>0.218</v>
      </c>
      <c r="V21" s="84">
        <v>0.29899999999999999</v>
      </c>
      <c r="W21" s="84">
        <v>0.20330000000000001</v>
      </c>
    </row>
    <row r="22" spans="1:23" hidden="1">
      <c r="A22" s="82" t="s">
        <v>289</v>
      </c>
      <c r="B22" s="84">
        <v>0.47139999999999999</v>
      </c>
      <c r="C22" s="84">
        <v>0.67059999999999997</v>
      </c>
      <c r="D22" s="84">
        <v>0.32300000000000001</v>
      </c>
      <c r="E22" s="84">
        <v>0.19009999999999999</v>
      </c>
      <c r="G22" s="82" t="s">
        <v>289</v>
      </c>
      <c r="H22" s="84">
        <v>0.70809999999999995</v>
      </c>
      <c r="I22" s="84">
        <v>0.79159999999999997</v>
      </c>
      <c r="J22" s="84">
        <v>0.43530000000000002</v>
      </c>
      <c r="K22" s="84">
        <v>0.4027</v>
      </c>
      <c r="M22" s="82" t="s">
        <v>289</v>
      </c>
      <c r="N22" s="84">
        <v>0.26150000000000001</v>
      </c>
      <c r="O22" s="84">
        <v>0.15079999999999999</v>
      </c>
      <c r="P22" s="84">
        <v>0.16950000000000001</v>
      </c>
      <c r="Q22" s="84">
        <v>0.24049999999999999</v>
      </c>
      <c r="S22" s="82" t="s">
        <v>289</v>
      </c>
      <c r="T22" s="84">
        <v>0.51429999999999998</v>
      </c>
      <c r="U22" s="84">
        <v>0.2165</v>
      </c>
      <c r="V22" s="84">
        <v>0.3226</v>
      </c>
      <c r="W22" s="84">
        <v>0.2286</v>
      </c>
    </row>
    <row r="23" spans="1:23" hidden="1">
      <c r="A23" s="82" t="s">
        <v>290</v>
      </c>
      <c r="B23" s="84">
        <v>0.22500000000000001</v>
      </c>
      <c r="C23" s="84">
        <v>0.49659999999999999</v>
      </c>
      <c r="D23" s="84">
        <v>0</v>
      </c>
      <c r="E23" s="84">
        <v>0</v>
      </c>
      <c r="G23" s="82" t="s">
        <v>290</v>
      </c>
      <c r="H23" s="84">
        <v>0.48159999999999997</v>
      </c>
      <c r="I23" s="84">
        <v>0.64510000000000001</v>
      </c>
      <c r="J23" s="84">
        <v>9.06E-2</v>
      </c>
      <c r="K23" s="84">
        <v>0.10879999999999999</v>
      </c>
      <c r="M23" s="82" t="s">
        <v>290</v>
      </c>
      <c r="N23" s="84">
        <v>0.32540000000000002</v>
      </c>
      <c r="O23" s="84">
        <v>0.19789999999999999</v>
      </c>
      <c r="P23" s="84">
        <v>0.1704</v>
      </c>
      <c r="Q23" s="84">
        <v>0.25569999999999998</v>
      </c>
      <c r="S23" s="82" t="s">
        <v>290</v>
      </c>
      <c r="T23" s="84">
        <v>0.56100000000000005</v>
      </c>
      <c r="U23" s="84">
        <v>0.24660000000000001</v>
      </c>
      <c r="V23" s="84">
        <v>0.34499999999999997</v>
      </c>
      <c r="W23" s="84">
        <v>0.27250000000000002</v>
      </c>
    </row>
    <row r="24" spans="1:23" hidden="1">
      <c r="A24" s="82" t="s">
        <v>291</v>
      </c>
      <c r="B24" s="84">
        <v>0</v>
      </c>
      <c r="C24" s="84">
        <v>9.0499999999999997E-2</v>
      </c>
      <c r="D24" s="84">
        <v>0</v>
      </c>
      <c r="E24" s="84">
        <v>0</v>
      </c>
      <c r="G24" s="82" t="s">
        <v>291</v>
      </c>
      <c r="H24" s="84">
        <v>0.13569999999999999</v>
      </c>
      <c r="I24" s="84">
        <v>0.34079999999999999</v>
      </c>
      <c r="J24" s="84">
        <v>1E-4</v>
      </c>
      <c r="K24" s="84">
        <v>2.0000000000000001E-4</v>
      </c>
      <c r="M24" s="82" t="s">
        <v>291</v>
      </c>
      <c r="N24" s="84">
        <v>0.41039999999999999</v>
      </c>
      <c r="O24" s="84">
        <v>0.22650000000000001</v>
      </c>
      <c r="P24" s="84">
        <v>0.18890000000000001</v>
      </c>
      <c r="Q24" s="84">
        <v>0.31580000000000003</v>
      </c>
      <c r="S24" s="82" t="s">
        <v>291</v>
      </c>
      <c r="T24" s="84">
        <v>0.62919999999999998</v>
      </c>
      <c r="U24" s="84">
        <v>0.27689999999999998</v>
      </c>
      <c r="V24" s="84">
        <v>0.41899999999999998</v>
      </c>
      <c r="W24" s="84">
        <v>0.35749999999999998</v>
      </c>
    </row>
    <row r="25" spans="1:23" hidden="1">
      <c r="A25" s="82" t="s">
        <v>292</v>
      </c>
      <c r="B25" s="84">
        <v>0</v>
      </c>
      <c r="C25" s="84">
        <v>0</v>
      </c>
      <c r="D25" s="84">
        <v>0</v>
      </c>
      <c r="E25" s="84">
        <v>0</v>
      </c>
      <c r="G25" s="82" t="s">
        <v>292</v>
      </c>
      <c r="H25" s="84">
        <v>3.8999999999999998E-3</v>
      </c>
      <c r="I25" s="84">
        <v>4.1099999999999998E-2</v>
      </c>
      <c r="J25" s="84">
        <v>0</v>
      </c>
      <c r="K25" s="84">
        <v>0</v>
      </c>
      <c r="M25" s="82" t="s">
        <v>292</v>
      </c>
      <c r="N25" s="84">
        <v>0.43099999999999999</v>
      </c>
      <c r="O25" s="84">
        <v>0.25659999999999999</v>
      </c>
      <c r="P25" s="84">
        <v>0.2666</v>
      </c>
      <c r="Q25" s="84">
        <v>0.31619999999999998</v>
      </c>
      <c r="S25" s="82" t="s">
        <v>292</v>
      </c>
      <c r="T25" s="84">
        <v>0.73980000000000001</v>
      </c>
      <c r="U25" s="84">
        <v>0.39169999999999999</v>
      </c>
      <c r="V25" s="84">
        <v>0.41289999999999999</v>
      </c>
      <c r="W25" s="84">
        <v>0.46179999999999999</v>
      </c>
    </row>
    <row r="26" spans="1:23" hidden="1">
      <c r="A26" s="82" t="s">
        <v>293</v>
      </c>
      <c r="B26" s="84">
        <v>0</v>
      </c>
      <c r="C26" s="84">
        <v>0</v>
      </c>
      <c r="D26" s="84">
        <v>0</v>
      </c>
      <c r="E26" s="84">
        <v>0</v>
      </c>
      <c r="G26" s="82" t="s">
        <v>293</v>
      </c>
      <c r="H26" s="84">
        <v>0</v>
      </c>
      <c r="I26" s="84">
        <v>0</v>
      </c>
      <c r="J26" s="84">
        <v>0</v>
      </c>
      <c r="K26" s="84">
        <v>0</v>
      </c>
      <c r="M26" s="82" t="s">
        <v>293</v>
      </c>
      <c r="N26" s="84">
        <v>0.42820000000000003</v>
      </c>
      <c r="O26" s="84">
        <v>0.28179999999999999</v>
      </c>
      <c r="P26" s="84">
        <v>0.36249999999999999</v>
      </c>
      <c r="Q26" s="84">
        <v>0.31119999999999998</v>
      </c>
      <c r="S26" s="82" t="s">
        <v>293</v>
      </c>
      <c r="T26" s="84">
        <v>0.80210000000000004</v>
      </c>
      <c r="U26" s="84">
        <v>0.51390000000000002</v>
      </c>
      <c r="V26" s="84">
        <v>0.40910000000000002</v>
      </c>
      <c r="W26" s="84">
        <v>0.56240000000000001</v>
      </c>
    </row>
    <row r="27" spans="1:23" hidden="1">
      <c r="A27" s="82" t="s">
        <v>294</v>
      </c>
      <c r="B27" s="84">
        <v>0</v>
      </c>
      <c r="C27" s="84">
        <v>0</v>
      </c>
      <c r="D27" s="84">
        <v>0</v>
      </c>
      <c r="E27" s="84">
        <v>0</v>
      </c>
      <c r="G27" s="82" t="s">
        <v>294</v>
      </c>
      <c r="H27" s="84">
        <v>0</v>
      </c>
      <c r="I27" s="84">
        <v>0</v>
      </c>
      <c r="J27" s="84">
        <v>0</v>
      </c>
      <c r="K27" s="84">
        <v>0</v>
      </c>
      <c r="M27" s="82" t="s">
        <v>294</v>
      </c>
      <c r="N27" s="84">
        <v>0.48180000000000001</v>
      </c>
      <c r="O27" s="84">
        <v>0.26500000000000001</v>
      </c>
      <c r="P27" s="84">
        <v>0.3886</v>
      </c>
      <c r="Q27" s="84">
        <v>0.31440000000000001</v>
      </c>
      <c r="S27" s="82" t="s">
        <v>294</v>
      </c>
      <c r="T27" s="84">
        <v>0.76070000000000004</v>
      </c>
      <c r="U27" s="84">
        <v>0.50819999999999999</v>
      </c>
      <c r="V27" s="84">
        <v>0.44319999999999998</v>
      </c>
      <c r="W27" s="84">
        <v>0.5121</v>
      </c>
    </row>
    <row r="28" spans="1:23" hidden="1">
      <c r="A28" s="82" t="s">
        <v>295</v>
      </c>
      <c r="B28" s="84">
        <v>0</v>
      </c>
      <c r="C28" s="84">
        <v>0</v>
      </c>
      <c r="D28" s="84">
        <v>0</v>
      </c>
      <c r="E28" s="84">
        <v>0</v>
      </c>
      <c r="G28" s="82" t="s">
        <v>295</v>
      </c>
      <c r="H28" s="84">
        <v>0</v>
      </c>
      <c r="I28" s="84">
        <v>0</v>
      </c>
      <c r="J28" s="84">
        <v>0</v>
      </c>
      <c r="K28" s="84">
        <v>0</v>
      </c>
      <c r="M28" s="82" t="s">
        <v>295</v>
      </c>
      <c r="N28" s="84">
        <v>0.4783</v>
      </c>
      <c r="O28" s="84">
        <v>0.2656</v>
      </c>
      <c r="P28" s="84">
        <v>0.3574</v>
      </c>
      <c r="Q28" s="84">
        <v>0.32750000000000001</v>
      </c>
      <c r="S28" s="82" t="s">
        <v>295</v>
      </c>
      <c r="T28" s="84">
        <v>0.74060000000000004</v>
      </c>
      <c r="U28" s="84">
        <v>0.48570000000000002</v>
      </c>
      <c r="V28" s="84">
        <v>0.46050000000000002</v>
      </c>
      <c r="W28" s="84">
        <v>0.46939999999999998</v>
      </c>
    </row>
    <row r="29" spans="1:23" hidden="1">
      <c r="A29" s="82" t="s">
        <v>296</v>
      </c>
      <c r="B29" s="84">
        <v>0</v>
      </c>
      <c r="C29" s="84">
        <v>0</v>
      </c>
      <c r="D29" s="84">
        <v>0</v>
      </c>
      <c r="E29" s="84">
        <v>0</v>
      </c>
      <c r="G29" s="82" t="s">
        <v>296</v>
      </c>
      <c r="H29" s="84">
        <v>0</v>
      </c>
      <c r="I29" s="84">
        <v>0</v>
      </c>
      <c r="J29" s="84">
        <v>0</v>
      </c>
      <c r="K29" s="84">
        <v>0</v>
      </c>
      <c r="M29" s="82" t="s">
        <v>296</v>
      </c>
      <c r="N29" s="84">
        <v>0.48899999999999999</v>
      </c>
      <c r="O29" s="84">
        <v>0.3226</v>
      </c>
      <c r="P29" s="84">
        <v>0.35930000000000001</v>
      </c>
      <c r="Q29" s="84">
        <v>0.29070000000000001</v>
      </c>
      <c r="S29" s="82" t="s">
        <v>296</v>
      </c>
      <c r="T29" s="84">
        <v>0.58460000000000001</v>
      </c>
      <c r="U29" s="84">
        <v>0.49170000000000003</v>
      </c>
      <c r="V29" s="84">
        <v>0.47449999999999998</v>
      </c>
      <c r="W29" s="84">
        <v>0.4103</v>
      </c>
    </row>
    <row r="30" spans="1:23" hidden="1">
      <c r="A30" s="115" t="s">
        <v>297</v>
      </c>
      <c r="B30" s="84">
        <v>0</v>
      </c>
      <c r="C30" s="84">
        <v>0</v>
      </c>
      <c r="D30" s="84">
        <v>0</v>
      </c>
      <c r="E30" s="84">
        <v>0</v>
      </c>
      <c r="G30" s="115" t="s">
        <v>297</v>
      </c>
      <c r="H30" s="84">
        <v>0</v>
      </c>
      <c r="I30" s="84">
        <v>0</v>
      </c>
      <c r="J30" s="84">
        <v>0</v>
      </c>
      <c r="K30" s="84">
        <v>0</v>
      </c>
      <c r="M30" s="115" t="s">
        <v>297</v>
      </c>
      <c r="N30" s="84">
        <v>0.45600000000000002</v>
      </c>
      <c r="O30" s="84">
        <v>0.31830000000000003</v>
      </c>
      <c r="P30" s="84">
        <v>0.40110000000000001</v>
      </c>
      <c r="Q30" s="84">
        <v>0.3196</v>
      </c>
      <c r="S30" s="115" t="s">
        <v>297</v>
      </c>
      <c r="T30" s="84">
        <v>0.6593</v>
      </c>
      <c r="U30" s="84">
        <v>0.5212</v>
      </c>
      <c r="V30" s="84">
        <v>0.40439999999999998</v>
      </c>
      <c r="W30" s="84">
        <v>0.38640000000000002</v>
      </c>
    </row>
    <row r="31" spans="1:23" hidden="1">
      <c r="A31" s="82" t="s">
        <v>298</v>
      </c>
      <c r="B31" s="84">
        <v>0</v>
      </c>
      <c r="C31" s="84">
        <v>0</v>
      </c>
      <c r="D31" s="84">
        <v>0</v>
      </c>
      <c r="E31" s="84">
        <v>0</v>
      </c>
      <c r="G31" s="82" t="s">
        <v>298</v>
      </c>
      <c r="H31" s="84">
        <v>0</v>
      </c>
      <c r="I31" s="84">
        <v>0</v>
      </c>
      <c r="J31" s="84">
        <v>0</v>
      </c>
      <c r="K31" s="84">
        <v>0</v>
      </c>
      <c r="M31" s="82" t="s">
        <v>298</v>
      </c>
      <c r="N31" s="84">
        <v>0.44750000000000001</v>
      </c>
      <c r="O31" s="84">
        <v>0.25840000000000002</v>
      </c>
      <c r="P31" s="84">
        <v>0.3881</v>
      </c>
      <c r="Q31" s="84">
        <v>0.28999999999999998</v>
      </c>
      <c r="S31" s="82" t="s">
        <v>298</v>
      </c>
      <c r="T31" s="84">
        <v>0.64019999999999999</v>
      </c>
      <c r="U31" s="84">
        <v>0.46400000000000002</v>
      </c>
      <c r="V31" s="84">
        <v>0.3664</v>
      </c>
      <c r="W31" s="84">
        <v>0.4249</v>
      </c>
    </row>
    <row r="32" spans="1:23" hidden="1">
      <c r="A32" s="82" t="s">
        <v>299</v>
      </c>
      <c r="B32" s="84">
        <v>0</v>
      </c>
      <c r="C32" s="84">
        <v>0</v>
      </c>
      <c r="D32" s="84">
        <v>0</v>
      </c>
      <c r="E32" s="84">
        <v>0</v>
      </c>
      <c r="G32" s="82" t="s">
        <v>299</v>
      </c>
      <c r="H32" s="84">
        <v>0</v>
      </c>
      <c r="I32" s="84">
        <v>0</v>
      </c>
      <c r="J32" s="84">
        <v>0</v>
      </c>
      <c r="K32" s="84">
        <v>0</v>
      </c>
      <c r="M32" s="82" t="s">
        <v>299</v>
      </c>
      <c r="N32" s="84">
        <v>0.46660000000000001</v>
      </c>
      <c r="O32" s="84">
        <v>0.24460000000000001</v>
      </c>
      <c r="P32" s="84">
        <v>0.35310000000000002</v>
      </c>
      <c r="Q32" s="84">
        <v>0.23</v>
      </c>
      <c r="S32" s="82" t="s">
        <v>299</v>
      </c>
      <c r="T32" s="84">
        <v>0.63529999999999998</v>
      </c>
      <c r="U32" s="84">
        <v>0.45850000000000002</v>
      </c>
      <c r="V32" s="84">
        <v>0.35870000000000002</v>
      </c>
      <c r="W32" s="84">
        <v>0.43709999999999999</v>
      </c>
    </row>
    <row r="33" spans="1:23" hidden="1">
      <c r="A33" s="82" t="s">
        <v>300</v>
      </c>
      <c r="B33" s="84">
        <v>0</v>
      </c>
      <c r="C33" s="84">
        <v>0</v>
      </c>
      <c r="D33" s="84">
        <v>0</v>
      </c>
      <c r="E33" s="84">
        <v>0</v>
      </c>
      <c r="G33" s="82" t="s">
        <v>300</v>
      </c>
      <c r="H33" s="84">
        <v>0</v>
      </c>
      <c r="I33" s="84">
        <v>0</v>
      </c>
      <c r="J33" s="84">
        <v>0</v>
      </c>
      <c r="K33" s="84">
        <v>0</v>
      </c>
      <c r="M33" s="82" t="s">
        <v>300</v>
      </c>
      <c r="N33" s="84">
        <v>0.43859999999999999</v>
      </c>
      <c r="O33" s="84">
        <v>0.26939999999999997</v>
      </c>
      <c r="P33" s="84">
        <v>0.35020000000000001</v>
      </c>
      <c r="Q33" s="84">
        <v>0.2092</v>
      </c>
      <c r="S33" s="82" t="s">
        <v>300</v>
      </c>
      <c r="T33" s="84">
        <v>0.61809999999999998</v>
      </c>
      <c r="U33" s="84">
        <v>0.4249</v>
      </c>
      <c r="V33" s="84">
        <v>0.37109999999999999</v>
      </c>
      <c r="W33" s="84">
        <v>0.42670000000000002</v>
      </c>
    </row>
    <row r="34" spans="1:23" hidden="1">
      <c r="A34" s="82" t="s">
        <v>301</v>
      </c>
      <c r="B34" s="84">
        <v>0</v>
      </c>
      <c r="C34" s="84">
        <v>0</v>
      </c>
      <c r="D34" s="84">
        <v>0</v>
      </c>
      <c r="E34" s="84">
        <v>0</v>
      </c>
      <c r="G34" s="82" t="s">
        <v>301</v>
      </c>
      <c r="H34" s="84">
        <v>0</v>
      </c>
      <c r="I34" s="84">
        <v>0</v>
      </c>
      <c r="J34" s="84">
        <v>0</v>
      </c>
      <c r="K34" s="84">
        <v>0</v>
      </c>
      <c r="M34" s="82" t="s">
        <v>301</v>
      </c>
      <c r="N34" s="84">
        <v>0.39950000000000002</v>
      </c>
      <c r="O34" s="84">
        <v>0.25590000000000002</v>
      </c>
      <c r="P34" s="84">
        <v>0.32629999999999998</v>
      </c>
      <c r="Q34" s="84">
        <v>0.22919999999999999</v>
      </c>
      <c r="S34" s="82" t="s">
        <v>301</v>
      </c>
      <c r="T34" s="84">
        <v>0.62180000000000002</v>
      </c>
      <c r="U34" s="84">
        <v>0.41420000000000001</v>
      </c>
      <c r="V34" s="84">
        <v>0.374</v>
      </c>
      <c r="W34" s="84">
        <v>0.4531</v>
      </c>
    </row>
    <row r="35" spans="1:23" hidden="1">
      <c r="A35" s="82" t="s">
        <v>302</v>
      </c>
      <c r="B35" s="84">
        <v>0</v>
      </c>
      <c r="C35" s="84">
        <v>0</v>
      </c>
      <c r="D35" s="84">
        <v>0</v>
      </c>
      <c r="E35" s="84">
        <v>0</v>
      </c>
      <c r="G35" s="82" t="s">
        <v>302</v>
      </c>
      <c r="H35" s="84">
        <v>6.9999999999999999E-4</v>
      </c>
      <c r="I35" s="84">
        <v>6.6E-3</v>
      </c>
      <c r="J35" s="84">
        <v>0</v>
      </c>
      <c r="K35" s="84">
        <v>0</v>
      </c>
      <c r="M35" s="82" t="s">
        <v>302</v>
      </c>
      <c r="N35" s="84">
        <v>0.3679</v>
      </c>
      <c r="O35" s="84">
        <v>0.26929999999999998</v>
      </c>
      <c r="P35" s="84">
        <v>0.28789999999999999</v>
      </c>
      <c r="Q35" s="84">
        <v>0.22209999999999999</v>
      </c>
      <c r="S35" s="82" t="s">
        <v>302</v>
      </c>
      <c r="T35" s="84">
        <v>0.66039999999999999</v>
      </c>
      <c r="U35" s="84">
        <v>0.37469999999999998</v>
      </c>
      <c r="V35" s="84">
        <v>0.36909999999999998</v>
      </c>
      <c r="W35" s="84">
        <v>0.45250000000000001</v>
      </c>
    </row>
    <row r="36" spans="1:23" hidden="1">
      <c r="A36" s="82" t="s">
        <v>303</v>
      </c>
      <c r="B36" s="84">
        <v>0</v>
      </c>
      <c r="C36" s="84">
        <v>0</v>
      </c>
      <c r="D36" s="84">
        <v>0</v>
      </c>
      <c r="E36" s="84">
        <v>0</v>
      </c>
      <c r="G36" s="82" t="s">
        <v>303</v>
      </c>
      <c r="H36" s="84">
        <v>9.5799999999999996E-2</v>
      </c>
      <c r="I36" s="84">
        <v>0.1847</v>
      </c>
      <c r="J36" s="84">
        <v>5.3E-3</v>
      </c>
      <c r="K36" s="84">
        <v>0</v>
      </c>
      <c r="M36" s="82" t="s">
        <v>303</v>
      </c>
      <c r="N36" s="84">
        <v>0.33450000000000002</v>
      </c>
      <c r="O36" s="84">
        <v>0.25290000000000001</v>
      </c>
      <c r="P36" s="84">
        <v>0.2757</v>
      </c>
      <c r="Q36" s="84">
        <v>0.23350000000000001</v>
      </c>
      <c r="S36" s="82" t="s">
        <v>303</v>
      </c>
      <c r="T36" s="84">
        <v>0.64249999999999996</v>
      </c>
      <c r="U36" s="84">
        <v>0.33139999999999997</v>
      </c>
      <c r="V36" s="84">
        <v>0.37159999999999999</v>
      </c>
      <c r="W36" s="84">
        <v>0.39460000000000001</v>
      </c>
    </row>
    <row r="37" spans="1:23" hidden="1">
      <c r="A37" s="82" t="s">
        <v>304</v>
      </c>
      <c r="B37" s="84">
        <v>0</v>
      </c>
      <c r="C37" s="84">
        <v>2.5600000000000001E-2</v>
      </c>
      <c r="D37" s="84">
        <v>0</v>
      </c>
      <c r="E37" s="84">
        <v>0</v>
      </c>
      <c r="G37" s="82" t="s">
        <v>304</v>
      </c>
      <c r="H37" s="84">
        <v>0.39539999999999997</v>
      </c>
      <c r="I37" s="84">
        <v>0.55769999999999997</v>
      </c>
      <c r="J37" s="84">
        <v>0.2447</v>
      </c>
      <c r="K37" s="84">
        <v>1.29E-2</v>
      </c>
      <c r="M37" s="82" t="s">
        <v>304</v>
      </c>
      <c r="N37" s="84">
        <v>0.25309999999999999</v>
      </c>
      <c r="O37" s="84">
        <v>0.19689999999999999</v>
      </c>
      <c r="P37" s="84">
        <v>0.27389999999999998</v>
      </c>
      <c r="Q37" s="84">
        <v>0.24829999999999999</v>
      </c>
      <c r="S37" s="82" t="s">
        <v>304</v>
      </c>
      <c r="T37" s="84">
        <v>0.54869999999999997</v>
      </c>
      <c r="U37" s="84">
        <v>0.26300000000000001</v>
      </c>
      <c r="V37" s="84">
        <v>0.33950000000000002</v>
      </c>
      <c r="W37" s="84">
        <v>0.38179999999999997</v>
      </c>
    </row>
    <row r="38" spans="1:23" hidden="1">
      <c r="A38" s="82" t="s">
        <v>305</v>
      </c>
      <c r="B38" s="84">
        <v>0.10630000000000001</v>
      </c>
      <c r="C38" s="84">
        <v>0.26050000000000001</v>
      </c>
      <c r="D38" s="84">
        <v>1.24E-2</v>
      </c>
      <c r="E38" s="84">
        <v>0</v>
      </c>
      <c r="G38" s="82" t="s">
        <v>305</v>
      </c>
      <c r="H38" s="84">
        <v>0.59709999999999996</v>
      </c>
      <c r="I38" s="84">
        <v>0.78710000000000002</v>
      </c>
      <c r="J38" s="84">
        <v>0.54630000000000001</v>
      </c>
      <c r="K38" s="84">
        <v>0.26340000000000002</v>
      </c>
      <c r="M38" s="82" t="s">
        <v>305</v>
      </c>
      <c r="N38" s="84">
        <v>0.19420000000000001</v>
      </c>
      <c r="O38" s="84">
        <v>0.14829999999999999</v>
      </c>
      <c r="P38" s="84">
        <v>0.27339999999999998</v>
      </c>
      <c r="Q38" s="84">
        <v>0.2717</v>
      </c>
      <c r="S38" s="82" t="s">
        <v>305</v>
      </c>
      <c r="T38" s="84">
        <v>0.45739999999999997</v>
      </c>
      <c r="U38" s="84">
        <v>0.21379999999999999</v>
      </c>
      <c r="V38" s="84">
        <v>0.31929999999999997</v>
      </c>
      <c r="W38" s="84">
        <v>0.38879999999999998</v>
      </c>
    </row>
    <row r="39" spans="1:23" hidden="1">
      <c r="A39" s="82" t="s">
        <v>306</v>
      </c>
      <c r="B39" s="84">
        <v>0.24260000000000001</v>
      </c>
      <c r="C39" s="84">
        <v>0.64739999999999998</v>
      </c>
      <c r="D39" s="84">
        <v>0.37430000000000002</v>
      </c>
      <c r="E39" s="84">
        <v>1.0200000000000001E-2</v>
      </c>
      <c r="G39" s="82" t="s">
        <v>306</v>
      </c>
      <c r="H39" s="84">
        <v>0.7258</v>
      </c>
      <c r="I39" s="84">
        <v>0.86780000000000002</v>
      </c>
      <c r="J39" s="84">
        <v>0.65720000000000001</v>
      </c>
      <c r="K39" s="84">
        <v>0.52359999999999995</v>
      </c>
      <c r="M39" s="82" t="s">
        <v>306</v>
      </c>
      <c r="N39" s="84">
        <v>0.18809999999999999</v>
      </c>
      <c r="O39" s="84">
        <v>0.12790000000000001</v>
      </c>
      <c r="P39" s="84">
        <v>0.20799999999999999</v>
      </c>
      <c r="Q39" s="84">
        <v>0.2258</v>
      </c>
      <c r="S39" s="82" t="s">
        <v>306</v>
      </c>
      <c r="T39" s="84">
        <v>0.3256</v>
      </c>
      <c r="U39" s="84">
        <v>0.16739999999999999</v>
      </c>
      <c r="V39" s="84">
        <v>0.2213</v>
      </c>
      <c r="W39" s="84">
        <v>0.38800000000000001</v>
      </c>
    </row>
    <row r="40" spans="1:23" hidden="1">
      <c r="A40" s="82" t="s">
        <v>307</v>
      </c>
      <c r="B40" s="84">
        <v>0.32819999999999999</v>
      </c>
      <c r="C40" s="84">
        <v>0.72170000000000001</v>
      </c>
      <c r="D40" s="84">
        <v>0.62409999999999999</v>
      </c>
      <c r="E40" s="84">
        <v>0.1356</v>
      </c>
      <c r="G40" s="82" t="s">
        <v>307</v>
      </c>
      <c r="H40" s="84">
        <v>0.75209999999999999</v>
      </c>
      <c r="I40" s="84">
        <v>0.87329999999999997</v>
      </c>
      <c r="J40" s="84">
        <v>0.68910000000000005</v>
      </c>
      <c r="K40" s="84">
        <v>0.61699999999999999</v>
      </c>
      <c r="M40" s="82" t="s">
        <v>307</v>
      </c>
      <c r="N40" s="84">
        <v>0.19170000000000001</v>
      </c>
      <c r="O40" s="84">
        <v>0.1143</v>
      </c>
      <c r="P40" s="84">
        <v>0.18740000000000001</v>
      </c>
      <c r="Q40" s="84">
        <v>0.22070000000000001</v>
      </c>
      <c r="S40" s="82" t="s">
        <v>307</v>
      </c>
      <c r="T40" s="84">
        <v>0.38569999999999999</v>
      </c>
      <c r="U40" s="84">
        <v>0.16739999999999999</v>
      </c>
      <c r="V40" s="84">
        <v>0.1462</v>
      </c>
      <c r="W40" s="84">
        <v>0.25030000000000002</v>
      </c>
    </row>
    <row r="41" spans="1:23" hidden="1">
      <c r="A41" s="82" t="s">
        <v>308</v>
      </c>
      <c r="B41" s="84">
        <v>0.40360000000000001</v>
      </c>
      <c r="C41" s="84">
        <v>0.80869999999999997</v>
      </c>
      <c r="D41" s="84">
        <v>0.59209999999999996</v>
      </c>
      <c r="E41" s="84">
        <v>0.29210000000000003</v>
      </c>
      <c r="G41" s="82" t="s">
        <v>308</v>
      </c>
      <c r="H41" s="84">
        <v>0.81020000000000003</v>
      </c>
      <c r="I41" s="84">
        <v>0.8498</v>
      </c>
      <c r="J41" s="84">
        <v>0.65500000000000003</v>
      </c>
      <c r="K41" s="84">
        <v>0.6129</v>
      </c>
      <c r="M41" s="82" t="s">
        <v>308</v>
      </c>
      <c r="N41" s="84">
        <v>0.28410000000000002</v>
      </c>
      <c r="O41" s="84">
        <v>9.6199999999999994E-2</v>
      </c>
      <c r="P41" s="84">
        <v>0.22720000000000001</v>
      </c>
      <c r="Q41" s="84">
        <v>0.28249999999999997</v>
      </c>
      <c r="S41" s="82" t="s">
        <v>308</v>
      </c>
      <c r="T41" s="84">
        <v>0.52900000000000003</v>
      </c>
      <c r="U41" s="84">
        <v>0.13739999999999999</v>
      </c>
      <c r="V41" s="84">
        <v>0.24790000000000001</v>
      </c>
      <c r="W41" s="84">
        <v>0.2089</v>
      </c>
    </row>
    <row r="42" spans="1:23" hidden="1">
      <c r="A42" s="82" t="s">
        <v>309</v>
      </c>
      <c r="B42" s="84">
        <v>0.48609999999999998</v>
      </c>
      <c r="C42" s="84">
        <v>0.73260000000000003</v>
      </c>
      <c r="D42" s="84">
        <v>0.56289999999999996</v>
      </c>
      <c r="E42" s="84">
        <v>0.29920000000000002</v>
      </c>
      <c r="G42" s="82" t="s">
        <v>309</v>
      </c>
      <c r="H42" s="84">
        <v>0.80159999999999998</v>
      </c>
      <c r="I42" s="84">
        <v>0.84930000000000005</v>
      </c>
      <c r="J42" s="84">
        <v>0.69730000000000003</v>
      </c>
      <c r="K42" s="84">
        <v>0.60529999999999995</v>
      </c>
      <c r="M42" s="82" t="s">
        <v>309</v>
      </c>
      <c r="N42" s="84">
        <v>0.34060000000000001</v>
      </c>
      <c r="O42" s="84">
        <v>0.11609999999999999</v>
      </c>
      <c r="P42" s="84">
        <v>0.19289999999999999</v>
      </c>
      <c r="Q42" s="84">
        <v>0.26490000000000002</v>
      </c>
      <c r="S42" s="82" t="s">
        <v>309</v>
      </c>
      <c r="T42" s="84">
        <v>0.58020000000000005</v>
      </c>
      <c r="U42" s="84">
        <v>0.16919999999999999</v>
      </c>
      <c r="V42" s="84">
        <v>0.23799999999999999</v>
      </c>
      <c r="W42" s="84">
        <v>0.20039999999999999</v>
      </c>
    </row>
    <row r="43" spans="1:23" hidden="1">
      <c r="A43" s="82" t="s">
        <v>310</v>
      </c>
      <c r="B43" s="84">
        <v>0.51829999999999998</v>
      </c>
      <c r="C43" s="84">
        <v>0.78129999999999999</v>
      </c>
      <c r="D43" s="84">
        <v>0.61719999999999997</v>
      </c>
      <c r="E43" s="84">
        <v>0.2964</v>
      </c>
      <c r="G43" s="82" t="s">
        <v>310</v>
      </c>
      <c r="H43" s="84">
        <v>0.80689999999999995</v>
      </c>
      <c r="I43" s="84">
        <v>0.84660000000000002</v>
      </c>
      <c r="J43" s="84">
        <v>0.66449999999999998</v>
      </c>
      <c r="K43" s="84">
        <v>0.59850000000000003</v>
      </c>
      <c r="M43" s="82" t="s">
        <v>310</v>
      </c>
      <c r="N43" s="84">
        <v>0.29970000000000002</v>
      </c>
      <c r="O43" s="84">
        <v>0.18340000000000001</v>
      </c>
      <c r="P43" s="84">
        <v>0.16450000000000001</v>
      </c>
      <c r="Q43" s="84">
        <v>0.21299999999999999</v>
      </c>
      <c r="S43" s="82" t="s">
        <v>310</v>
      </c>
      <c r="T43" s="84">
        <v>0.53969999999999996</v>
      </c>
      <c r="U43" s="84">
        <v>0.186</v>
      </c>
      <c r="V43" s="84">
        <v>0.28239999999999998</v>
      </c>
      <c r="W43" s="84">
        <v>0.19259999999999999</v>
      </c>
    </row>
    <row r="44" spans="1:23" hidden="1">
      <c r="A44" s="82" t="s">
        <v>311</v>
      </c>
      <c r="B44" s="84">
        <v>0.54300000000000004</v>
      </c>
      <c r="C44" s="84">
        <v>0.7742</v>
      </c>
      <c r="D44" s="84">
        <v>0.64970000000000006</v>
      </c>
      <c r="E44" s="84">
        <v>0.33479999999999999</v>
      </c>
      <c r="G44" s="82" t="s">
        <v>311</v>
      </c>
      <c r="H44" s="84">
        <v>0.81020000000000003</v>
      </c>
      <c r="I44" s="84">
        <v>0.8518</v>
      </c>
      <c r="J44" s="84">
        <v>0.69450000000000001</v>
      </c>
      <c r="K44" s="84">
        <v>0.61709999999999998</v>
      </c>
      <c r="M44" s="82" t="s">
        <v>311</v>
      </c>
      <c r="N44" s="84">
        <v>0.25890000000000002</v>
      </c>
      <c r="O44" s="84">
        <v>0.16450000000000001</v>
      </c>
      <c r="P44" s="84">
        <v>0.15809999999999999</v>
      </c>
      <c r="Q44" s="84">
        <v>0.20119999999999999</v>
      </c>
      <c r="S44" s="82" t="s">
        <v>311</v>
      </c>
      <c r="T44" s="84">
        <v>0.44479999999999997</v>
      </c>
      <c r="U44" s="84">
        <v>0.20039999999999999</v>
      </c>
      <c r="V44" s="84">
        <v>0.24679999999999999</v>
      </c>
      <c r="W44" s="84">
        <v>0.19489999999999999</v>
      </c>
    </row>
    <row r="45" spans="1:23" hidden="1">
      <c r="A45" s="82" t="s">
        <v>312</v>
      </c>
      <c r="B45" s="84">
        <v>0.51580000000000004</v>
      </c>
      <c r="C45" s="84">
        <v>0.76229999999999998</v>
      </c>
      <c r="D45" s="84">
        <v>0.66700000000000004</v>
      </c>
      <c r="E45" s="84">
        <v>0.34100000000000003</v>
      </c>
      <c r="G45" s="82" t="s">
        <v>312</v>
      </c>
      <c r="H45" s="84">
        <v>0.70889999999999997</v>
      </c>
      <c r="I45" s="84">
        <v>0.85309999999999997</v>
      </c>
      <c r="J45" s="84">
        <v>0.63580000000000003</v>
      </c>
      <c r="K45" s="84">
        <v>0.57050000000000001</v>
      </c>
      <c r="M45" s="82" t="s">
        <v>312</v>
      </c>
      <c r="N45" s="84">
        <v>0.25779999999999997</v>
      </c>
      <c r="O45" s="84">
        <v>0.14749999999999999</v>
      </c>
      <c r="P45" s="84">
        <v>0.15770000000000001</v>
      </c>
      <c r="Q45" s="84">
        <v>0.22370000000000001</v>
      </c>
      <c r="S45" s="82" t="s">
        <v>312</v>
      </c>
      <c r="T45" s="84">
        <v>0.45419999999999999</v>
      </c>
      <c r="U45" s="84">
        <v>0.218</v>
      </c>
      <c r="V45" s="84">
        <v>0.29899999999999999</v>
      </c>
      <c r="W45" s="84">
        <v>0.20330000000000001</v>
      </c>
    </row>
    <row r="46" spans="1:23" hidden="1">
      <c r="A46" s="82" t="s">
        <v>313</v>
      </c>
      <c r="B46" s="84">
        <v>0.47139999999999999</v>
      </c>
      <c r="C46" s="84">
        <v>0.67059999999999997</v>
      </c>
      <c r="D46" s="84">
        <v>0.32300000000000001</v>
      </c>
      <c r="E46" s="84">
        <v>0.19009999999999999</v>
      </c>
      <c r="G46" s="82" t="s">
        <v>313</v>
      </c>
      <c r="H46" s="84">
        <v>0.70809999999999995</v>
      </c>
      <c r="I46" s="84">
        <v>0.79159999999999997</v>
      </c>
      <c r="J46" s="84">
        <v>0.43530000000000002</v>
      </c>
      <c r="K46" s="84">
        <v>0.4027</v>
      </c>
      <c r="M46" s="82" t="s">
        <v>313</v>
      </c>
      <c r="N46" s="84">
        <v>0.26150000000000001</v>
      </c>
      <c r="O46" s="84">
        <v>0.15079999999999999</v>
      </c>
      <c r="P46" s="84">
        <v>0.16950000000000001</v>
      </c>
      <c r="Q46" s="84">
        <v>0.24049999999999999</v>
      </c>
      <c r="S46" s="82" t="s">
        <v>313</v>
      </c>
      <c r="T46" s="84">
        <v>0.51429999999999998</v>
      </c>
      <c r="U46" s="84">
        <v>0.2165</v>
      </c>
      <c r="V46" s="84">
        <v>0.3226</v>
      </c>
      <c r="W46" s="84">
        <v>0.2286</v>
      </c>
    </row>
    <row r="47" spans="1:23" hidden="1">
      <c r="A47" s="82" t="s">
        <v>314</v>
      </c>
      <c r="B47" s="84">
        <v>0.22500000000000001</v>
      </c>
      <c r="C47" s="84">
        <v>0.49659999999999999</v>
      </c>
      <c r="D47" s="84">
        <v>0</v>
      </c>
      <c r="E47" s="84">
        <v>0</v>
      </c>
      <c r="G47" s="82" t="s">
        <v>314</v>
      </c>
      <c r="H47" s="84">
        <v>0.48159999999999997</v>
      </c>
      <c r="I47" s="84">
        <v>0.64510000000000001</v>
      </c>
      <c r="J47" s="84">
        <v>9.06E-2</v>
      </c>
      <c r="K47" s="84">
        <v>0.10879999999999999</v>
      </c>
      <c r="M47" s="82" t="s">
        <v>314</v>
      </c>
      <c r="N47" s="84">
        <v>0.32540000000000002</v>
      </c>
      <c r="O47" s="84">
        <v>0.19789999999999999</v>
      </c>
      <c r="P47" s="84">
        <v>0.1704</v>
      </c>
      <c r="Q47" s="84">
        <v>0.25569999999999998</v>
      </c>
      <c r="S47" s="82" t="s">
        <v>314</v>
      </c>
      <c r="T47" s="84">
        <v>0.56100000000000005</v>
      </c>
      <c r="U47" s="84">
        <v>0.24660000000000001</v>
      </c>
      <c r="V47" s="84">
        <v>0.34499999999999997</v>
      </c>
      <c r="W47" s="84">
        <v>0.27250000000000002</v>
      </c>
    </row>
    <row r="48" spans="1:23" hidden="1">
      <c r="A48" s="82" t="s">
        <v>315</v>
      </c>
      <c r="B48" s="84">
        <v>0</v>
      </c>
      <c r="C48" s="84">
        <v>9.0499999999999997E-2</v>
      </c>
      <c r="D48" s="84">
        <v>0</v>
      </c>
      <c r="E48" s="84">
        <v>0</v>
      </c>
      <c r="G48" s="82" t="s">
        <v>315</v>
      </c>
      <c r="H48" s="84">
        <v>0.13569999999999999</v>
      </c>
      <c r="I48" s="84">
        <v>0.34079999999999999</v>
      </c>
      <c r="J48" s="84">
        <v>1E-4</v>
      </c>
      <c r="K48" s="84">
        <v>2.0000000000000001E-4</v>
      </c>
      <c r="M48" s="82" t="s">
        <v>315</v>
      </c>
      <c r="N48" s="84">
        <v>0.41039999999999999</v>
      </c>
      <c r="O48" s="84">
        <v>0.22650000000000001</v>
      </c>
      <c r="P48" s="84">
        <v>0.18890000000000001</v>
      </c>
      <c r="Q48" s="84">
        <v>0.31580000000000003</v>
      </c>
      <c r="S48" s="82" t="s">
        <v>315</v>
      </c>
      <c r="T48" s="84">
        <v>0.62919999999999998</v>
      </c>
      <c r="U48" s="84">
        <v>0.27689999999999998</v>
      </c>
      <c r="V48" s="84">
        <v>0.41899999999999998</v>
      </c>
      <c r="W48" s="84">
        <v>0.35749999999999998</v>
      </c>
    </row>
    <row r="49" spans="1:23" hidden="1">
      <c r="A49" s="82" t="s">
        <v>316</v>
      </c>
      <c r="B49" s="84">
        <v>0</v>
      </c>
      <c r="C49" s="84">
        <v>0</v>
      </c>
      <c r="D49" s="84">
        <v>0</v>
      </c>
      <c r="E49" s="84">
        <v>0</v>
      </c>
      <c r="G49" s="82" t="s">
        <v>316</v>
      </c>
      <c r="H49" s="84">
        <v>3.8999999999999998E-3</v>
      </c>
      <c r="I49" s="84">
        <v>4.1099999999999998E-2</v>
      </c>
      <c r="J49" s="84">
        <v>0</v>
      </c>
      <c r="K49" s="84">
        <v>0</v>
      </c>
      <c r="M49" s="82" t="s">
        <v>316</v>
      </c>
      <c r="N49" s="84">
        <v>0.43099999999999999</v>
      </c>
      <c r="O49" s="84">
        <v>0.25659999999999999</v>
      </c>
      <c r="P49" s="84">
        <v>0.2666</v>
      </c>
      <c r="Q49" s="84">
        <v>0.31619999999999998</v>
      </c>
      <c r="S49" s="82" t="s">
        <v>316</v>
      </c>
      <c r="T49" s="84">
        <v>0.73980000000000001</v>
      </c>
      <c r="U49" s="84">
        <v>0.39169999999999999</v>
      </c>
      <c r="V49" s="84">
        <v>0.41289999999999999</v>
      </c>
      <c r="W49" s="84">
        <v>0.46179999999999999</v>
      </c>
    </row>
    <row r="50" spans="1:23" hidden="1">
      <c r="A50" s="82" t="s">
        <v>317</v>
      </c>
      <c r="B50" s="84">
        <v>0</v>
      </c>
      <c r="C50" s="84">
        <v>0</v>
      </c>
      <c r="D50" s="84">
        <v>0</v>
      </c>
      <c r="E50" s="84">
        <v>0</v>
      </c>
      <c r="G50" s="82" t="s">
        <v>317</v>
      </c>
      <c r="H50" s="84">
        <v>0</v>
      </c>
      <c r="I50" s="84">
        <v>0</v>
      </c>
      <c r="J50" s="84">
        <v>0</v>
      </c>
      <c r="K50" s="84">
        <v>0</v>
      </c>
      <c r="M50" s="82" t="s">
        <v>317</v>
      </c>
      <c r="N50" s="84">
        <v>0.42820000000000003</v>
      </c>
      <c r="O50" s="84">
        <v>0.28179999999999999</v>
      </c>
      <c r="P50" s="84">
        <v>0.36249999999999999</v>
      </c>
      <c r="Q50" s="84">
        <v>0.31119999999999998</v>
      </c>
      <c r="S50" s="82" t="s">
        <v>317</v>
      </c>
      <c r="T50" s="84">
        <v>0.80210000000000004</v>
      </c>
      <c r="U50" s="84">
        <v>0.51390000000000002</v>
      </c>
      <c r="V50" s="84">
        <v>0.40910000000000002</v>
      </c>
      <c r="W50" s="84">
        <v>0.56240000000000001</v>
      </c>
    </row>
    <row r="51" spans="1:23" hidden="1">
      <c r="A51" s="82" t="s">
        <v>318</v>
      </c>
      <c r="B51" s="84">
        <v>0</v>
      </c>
      <c r="C51" s="84">
        <v>0</v>
      </c>
      <c r="D51" s="84">
        <v>0</v>
      </c>
      <c r="E51" s="84">
        <v>0</v>
      </c>
      <c r="G51" s="82" t="s">
        <v>318</v>
      </c>
      <c r="H51" s="84">
        <v>0</v>
      </c>
      <c r="I51" s="84">
        <v>0</v>
      </c>
      <c r="J51" s="84">
        <v>0</v>
      </c>
      <c r="K51" s="84">
        <v>0</v>
      </c>
      <c r="M51" s="82" t="s">
        <v>318</v>
      </c>
      <c r="N51" s="84">
        <v>0.48180000000000001</v>
      </c>
      <c r="O51" s="84">
        <v>0.26500000000000001</v>
      </c>
      <c r="P51" s="84">
        <v>0.3886</v>
      </c>
      <c r="Q51" s="84">
        <v>0.31440000000000001</v>
      </c>
      <c r="S51" s="82" t="s">
        <v>318</v>
      </c>
      <c r="T51" s="84">
        <v>0.76070000000000004</v>
      </c>
      <c r="U51" s="84">
        <v>0.50819999999999999</v>
      </c>
      <c r="V51" s="84">
        <v>0.44319999999999998</v>
      </c>
      <c r="W51" s="84">
        <v>0.5121</v>
      </c>
    </row>
    <row r="52" spans="1:23" hidden="1">
      <c r="A52" s="82" t="s">
        <v>319</v>
      </c>
      <c r="B52" s="84">
        <v>0</v>
      </c>
      <c r="C52" s="84">
        <v>0</v>
      </c>
      <c r="D52" s="84">
        <v>0</v>
      </c>
      <c r="E52" s="84">
        <v>0</v>
      </c>
      <c r="G52" s="82" t="s">
        <v>319</v>
      </c>
      <c r="H52" s="84">
        <v>0</v>
      </c>
      <c r="I52" s="84">
        <v>0</v>
      </c>
      <c r="J52" s="84">
        <v>0</v>
      </c>
      <c r="K52" s="84">
        <v>0</v>
      </c>
      <c r="M52" s="82" t="s">
        <v>319</v>
      </c>
      <c r="N52" s="84">
        <v>0.4783</v>
      </c>
      <c r="O52" s="84">
        <v>0.2656</v>
      </c>
      <c r="P52" s="84">
        <v>0.3574</v>
      </c>
      <c r="Q52" s="84">
        <v>0.32750000000000001</v>
      </c>
      <c r="S52" s="82" t="s">
        <v>319</v>
      </c>
      <c r="T52" s="84">
        <v>0.74060000000000004</v>
      </c>
      <c r="U52" s="84">
        <v>0.48570000000000002</v>
      </c>
      <c r="V52" s="84">
        <v>0.46050000000000002</v>
      </c>
      <c r="W52" s="84">
        <v>0.46939999999999998</v>
      </c>
    </row>
    <row r="53" spans="1:23" hidden="1">
      <c r="A53" s="82" t="s">
        <v>320</v>
      </c>
      <c r="B53" s="84">
        <v>0</v>
      </c>
      <c r="C53" s="84">
        <v>0</v>
      </c>
      <c r="D53" s="84">
        <v>0</v>
      </c>
      <c r="E53" s="84">
        <v>0</v>
      </c>
      <c r="G53" s="82" t="s">
        <v>320</v>
      </c>
      <c r="H53" s="84">
        <v>0</v>
      </c>
      <c r="I53" s="84">
        <v>0</v>
      </c>
      <c r="J53" s="84">
        <v>0</v>
      </c>
      <c r="K53" s="84">
        <v>0</v>
      </c>
      <c r="M53" s="82" t="s">
        <v>320</v>
      </c>
      <c r="N53" s="84">
        <v>0.48899999999999999</v>
      </c>
      <c r="O53" s="84">
        <v>0.3226</v>
      </c>
      <c r="P53" s="84">
        <v>0.35930000000000001</v>
      </c>
      <c r="Q53" s="84">
        <v>0.29070000000000001</v>
      </c>
      <c r="S53" s="82" t="s">
        <v>320</v>
      </c>
      <c r="T53" s="84">
        <v>0.58460000000000001</v>
      </c>
      <c r="U53" s="84">
        <v>0.49170000000000003</v>
      </c>
      <c r="V53" s="84">
        <v>0.47449999999999998</v>
      </c>
      <c r="W53" s="84">
        <v>0.4103</v>
      </c>
    </row>
    <row r="54" spans="1:23" hidden="1">
      <c r="A54" s="115" t="s">
        <v>321</v>
      </c>
      <c r="B54" s="84">
        <v>0</v>
      </c>
      <c r="C54" s="84">
        <v>0</v>
      </c>
      <c r="D54" s="84">
        <v>0</v>
      </c>
      <c r="E54" s="84">
        <v>0</v>
      </c>
      <c r="G54" s="115" t="s">
        <v>321</v>
      </c>
      <c r="H54" s="84">
        <v>0</v>
      </c>
      <c r="I54" s="84">
        <v>0</v>
      </c>
      <c r="J54" s="84">
        <v>0</v>
      </c>
      <c r="K54" s="84">
        <v>0</v>
      </c>
      <c r="M54" s="115" t="s">
        <v>321</v>
      </c>
      <c r="N54" s="84">
        <v>0.45600000000000002</v>
      </c>
      <c r="O54" s="84">
        <v>0.31830000000000003</v>
      </c>
      <c r="P54" s="84">
        <v>0.40110000000000001</v>
      </c>
      <c r="Q54" s="84">
        <v>0.3196</v>
      </c>
      <c r="S54" s="115" t="s">
        <v>321</v>
      </c>
      <c r="T54" s="84">
        <v>0.6593</v>
      </c>
      <c r="U54" s="84">
        <v>0.5212</v>
      </c>
      <c r="V54" s="84">
        <v>0.40439999999999998</v>
      </c>
      <c r="W54" s="84">
        <v>0.38640000000000002</v>
      </c>
    </row>
    <row r="55" spans="1:23" hidden="1">
      <c r="A55" s="82" t="s">
        <v>322</v>
      </c>
      <c r="B55" s="84">
        <v>0</v>
      </c>
      <c r="C55" s="84">
        <v>0</v>
      </c>
      <c r="D55" s="84">
        <v>0</v>
      </c>
      <c r="E55" s="84">
        <v>0</v>
      </c>
      <c r="G55" s="82" t="s">
        <v>322</v>
      </c>
      <c r="H55" s="84">
        <v>0</v>
      </c>
      <c r="I55" s="84">
        <v>0</v>
      </c>
      <c r="J55" s="84">
        <v>0</v>
      </c>
      <c r="K55" s="84">
        <v>0</v>
      </c>
      <c r="M55" s="82" t="s">
        <v>322</v>
      </c>
      <c r="N55" s="84">
        <v>0.44750000000000001</v>
      </c>
      <c r="O55" s="84">
        <v>0.25840000000000002</v>
      </c>
      <c r="P55" s="84">
        <v>0.3881</v>
      </c>
      <c r="Q55" s="84">
        <v>0.28999999999999998</v>
      </c>
      <c r="S55" s="82" t="s">
        <v>322</v>
      </c>
      <c r="T55" s="84">
        <v>0.64019999999999999</v>
      </c>
      <c r="U55" s="84">
        <v>0.46400000000000002</v>
      </c>
      <c r="V55" s="84">
        <v>0.3664</v>
      </c>
      <c r="W55" s="84">
        <v>0.4249</v>
      </c>
    </row>
    <row r="56" spans="1:23" hidden="1">
      <c r="A56" s="82" t="s">
        <v>323</v>
      </c>
      <c r="B56" s="84">
        <v>0</v>
      </c>
      <c r="C56" s="84">
        <v>0</v>
      </c>
      <c r="D56" s="84">
        <v>0</v>
      </c>
      <c r="E56" s="84">
        <v>0</v>
      </c>
      <c r="G56" s="82" t="s">
        <v>323</v>
      </c>
      <c r="H56" s="84">
        <v>0</v>
      </c>
      <c r="I56" s="84">
        <v>0</v>
      </c>
      <c r="J56" s="84">
        <v>0</v>
      </c>
      <c r="K56" s="84">
        <v>0</v>
      </c>
      <c r="M56" s="82" t="s">
        <v>323</v>
      </c>
      <c r="N56" s="84">
        <v>0.46660000000000001</v>
      </c>
      <c r="O56" s="84">
        <v>0.24460000000000001</v>
      </c>
      <c r="P56" s="84">
        <v>0.35310000000000002</v>
      </c>
      <c r="Q56" s="84">
        <v>0.23</v>
      </c>
      <c r="S56" s="82" t="s">
        <v>323</v>
      </c>
      <c r="T56" s="84">
        <v>0.63529999999999998</v>
      </c>
      <c r="U56" s="84">
        <v>0.45850000000000002</v>
      </c>
      <c r="V56" s="84">
        <v>0.35870000000000002</v>
      </c>
      <c r="W56" s="84">
        <v>0.43709999999999999</v>
      </c>
    </row>
    <row r="57" spans="1:23" hidden="1">
      <c r="A57" s="82" t="s">
        <v>324</v>
      </c>
      <c r="B57" s="84">
        <v>0</v>
      </c>
      <c r="C57" s="84">
        <v>0</v>
      </c>
      <c r="D57" s="84">
        <v>0</v>
      </c>
      <c r="E57" s="84">
        <v>0</v>
      </c>
      <c r="G57" s="82" t="s">
        <v>324</v>
      </c>
      <c r="H57" s="84">
        <v>0</v>
      </c>
      <c r="I57" s="84">
        <v>0</v>
      </c>
      <c r="J57" s="84">
        <v>0</v>
      </c>
      <c r="K57" s="84">
        <v>0</v>
      </c>
      <c r="M57" s="82" t="s">
        <v>324</v>
      </c>
      <c r="N57" s="84">
        <v>0.43859999999999999</v>
      </c>
      <c r="O57" s="84">
        <v>0.26939999999999997</v>
      </c>
      <c r="P57" s="84">
        <v>0.35020000000000001</v>
      </c>
      <c r="Q57" s="84">
        <v>0.2092</v>
      </c>
      <c r="S57" s="82" t="s">
        <v>324</v>
      </c>
      <c r="T57" s="84">
        <v>0.61809999999999998</v>
      </c>
      <c r="U57" s="84">
        <v>0.4249</v>
      </c>
      <c r="V57" s="84">
        <v>0.37109999999999999</v>
      </c>
      <c r="W57" s="84">
        <v>0.42670000000000002</v>
      </c>
    </row>
    <row r="58" spans="1:23" hidden="1">
      <c r="A58" s="82" t="s">
        <v>325</v>
      </c>
      <c r="B58" s="84">
        <v>0</v>
      </c>
      <c r="C58" s="84">
        <v>0</v>
      </c>
      <c r="D58" s="84">
        <v>0</v>
      </c>
      <c r="E58" s="84">
        <v>0</v>
      </c>
      <c r="G58" s="82" t="s">
        <v>325</v>
      </c>
      <c r="H58" s="84">
        <v>0</v>
      </c>
      <c r="I58" s="84">
        <v>0</v>
      </c>
      <c r="J58" s="84">
        <v>0</v>
      </c>
      <c r="K58" s="84">
        <v>0</v>
      </c>
      <c r="M58" s="82" t="s">
        <v>325</v>
      </c>
      <c r="N58" s="84">
        <v>0.39950000000000002</v>
      </c>
      <c r="O58" s="84">
        <v>0.25590000000000002</v>
      </c>
      <c r="P58" s="84">
        <v>0.32629999999999998</v>
      </c>
      <c r="Q58" s="84">
        <v>0.22919999999999999</v>
      </c>
      <c r="S58" s="82" t="s">
        <v>325</v>
      </c>
      <c r="T58" s="84">
        <v>0.62180000000000002</v>
      </c>
      <c r="U58" s="84">
        <v>0.41420000000000001</v>
      </c>
      <c r="V58" s="84">
        <v>0.374</v>
      </c>
      <c r="W58" s="84">
        <v>0.4531</v>
      </c>
    </row>
    <row r="59" spans="1:23" hidden="1">
      <c r="A59" s="82" t="s">
        <v>326</v>
      </c>
      <c r="B59" s="84">
        <v>0</v>
      </c>
      <c r="C59" s="84">
        <v>0</v>
      </c>
      <c r="D59" s="84">
        <v>0</v>
      </c>
      <c r="E59" s="84">
        <v>0</v>
      </c>
      <c r="G59" s="82" t="s">
        <v>326</v>
      </c>
      <c r="H59" s="84">
        <v>6.9999999999999999E-4</v>
      </c>
      <c r="I59" s="84">
        <v>6.6E-3</v>
      </c>
      <c r="J59" s="84">
        <v>0</v>
      </c>
      <c r="K59" s="84">
        <v>0</v>
      </c>
      <c r="M59" s="82" t="s">
        <v>326</v>
      </c>
      <c r="N59" s="84">
        <v>0.3679</v>
      </c>
      <c r="O59" s="84">
        <v>0.26929999999999998</v>
      </c>
      <c r="P59" s="84">
        <v>0.28789999999999999</v>
      </c>
      <c r="Q59" s="84">
        <v>0.22209999999999999</v>
      </c>
      <c r="S59" s="82" t="s">
        <v>326</v>
      </c>
      <c r="T59" s="84">
        <v>0.66039999999999999</v>
      </c>
      <c r="U59" s="84">
        <v>0.37469999999999998</v>
      </c>
      <c r="V59" s="84">
        <v>0.36909999999999998</v>
      </c>
      <c r="W59" s="84">
        <v>0.45250000000000001</v>
      </c>
    </row>
    <row r="60" spans="1:23" hidden="1">
      <c r="A60" s="82" t="s">
        <v>327</v>
      </c>
      <c r="B60" s="84">
        <v>0</v>
      </c>
      <c r="C60" s="84">
        <v>0</v>
      </c>
      <c r="D60" s="84">
        <v>0</v>
      </c>
      <c r="E60" s="84">
        <v>0</v>
      </c>
      <c r="G60" s="82" t="s">
        <v>327</v>
      </c>
      <c r="H60" s="84">
        <v>9.5799999999999996E-2</v>
      </c>
      <c r="I60" s="84">
        <v>0.1847</v>
      </c>
      <c r="J60" s="84">
        <v>5.3E-3</v>
      </c>
      <c r="K60" s="84">
        <v>0</v>
      </c>
      <c r="M60" s="82" t="s">
        <v>327</v>
      </c>
      <c r="N60" s="84">
        <v>0.33450000000000002</v>
      </c>
      <c r="O60" s="84">
        <v>0.25290000000000001</v>
      </c>
      <c r="P60" s="84">
        <v>0.2757</v>
      </c>
      <c r="Q60" s="84">
        <v>0.23350000000000001</v>
      </c>
      <c r="S60" s="82" t="s">
        <v>327</v>
      </c>
      <c r="T60" s="84">
        <v>0.64249999999999996</v>
      </c>
      <c r="U60" s="84">
        <v>0.33139999999999997</v>
      </c>
      <c r="V60" s="84">
        <v>0.37159999999999999</v>
      </c>
      <c r="W60" s="84">
        <v>0.39460000000000001</v>
      </c>
    </row>
    <row r="61" spans="1:23" hidden="1">
      <c r="A61" s="82" t="s">
        <v>328</v>
      </c>
      <c r="B61" s="84">
        <v>0</v>
      </c>
      <c r="C61" s="84">
        <v>2.5600000000000001E-2</v>
      </c>
      <c r="D61" s="84">
        <v>0</v>
      </c>
      <c r="E61" s="84">
        <v>0</v>
      </c>
      <c r="G61" s="82" t="s">
        <v>328</v>
      </c>
      <c r="H61" s="84">
        <v>0.39539999999999997</v>
      </c>
      <c r="I61" s="84">
        <v>0.55769999999999997</v>
      </c>
      <c r="J61" s="84">
        <v>0.2447</v>
      </c>
      <c r="K61" s="84">
        <v>1.29E-2</v>
      </c>
      <c r="M61" s="82" t="s">
        <v>328</v>
      </c>
      <c r="N61" s="84">
        <v>0.25309999999999999</v>
      </c>
      <c r="O61" s="84">
        <v>0.19689999999999999</v>
      </c>
      <c r="P61" s="84">
        <v>0.27389999999999998</v>
      </c>
      <c r="Q61" s="84">
        <v>0.24829999999999999</v>
      </c>
      <c r="S61" s="82" t="s">
        <v>328</v>
      </c>
      <c r="T61" s="84">
        <v>0.54869999999999997</v>
      </c>
      <c r="U61" s="84">
        <v>0.26300000000000001</v>
      </c>
      <c r="V61" s="84">
        <v>0.33950000000000002</v>
      </c>
      <c r="W61" s="84">
        <v>0.38179999999999997</v>
      </c>
    </row>
    <row r="62" spans="1:23" hidden="1">
      <c r="A62" s="82" t="s">
        <v>329</v>
      </c>
      <c r="B62" s="84">
        <v>0.10630000000000001</v>
      </c>
      <c r="C62" s="84">
        <v>0.26050000000000001</v>
      </c>
      <c r="D62" s="84">
        <v>1.24E-2</v>
      </c>
      <c r="E62" s="84">
        <v>0</v>
      </c>
      <c r="G62" s="82" t="s">
        <v>329</v>
      </c>
      <c r="H62" s="84">
        <v>0.59709999999999996</v>
      </c>
      <c r="I62" s="84">
        <v>0.78710000000000002</v>
      </c>
      <c r="J62" s="84">
        <v>0.54630000000000001</v>
      </c>
      <c r="K62" s="84">
        <v>0.26340000000000002</v>
      </c>
      <c r="M62" s="82" t="s">
        <v>329</v>
      </c>
      <c r="N62" s="84">
        <v>0.19420000000000001</v>
      </c>
      <c r="O62" s="84">
        <v>0.14829999999999999</v>
      </c>
      <c r="P62" s="84">
        <v>0.27339999999999998</v>
      </c>
      <c r="Q62" s="84">
        <v>0.2717</v>
      </c>
      <c r="S62" s="82" t="s">
        <v>329</v>
      </c>
      <c r="T62" s="84">
        <v>0.45739999999999997</v>
      </c>
      <c r="U62" s="84">
        <v>0.21379999999999999</v>
      </c>
      <c r="V62" s="84">
        <v>0.31929999999999997</v>
      </c>
      <c r="W62" s="84">
        <v>0.38879999999999998</v>
      </c>
    </row>
    <row r="63" spans="1:23" hidden="1">
      <c r="A63" s="82" t="s">
        <v>330</v>
      </c>
      <c r="B63" s="84">
        <v>0.24260000000000001</v>
      </c>
      <c r="C63" s="84">
        <v>0.64739999999999998</v>
      </c>
      <c r="D63" s="84">
        <v>0.37430000000000002</v>
      </c>
      <c r="E63" s="84">
        <v>1.0200000000000001E-2</v>
      </c>
      <c r="G63" s="82" t="s">
        <v>330</v>
      </c>
      <c r="H63" s="84">
        <v>0.7258</v>
      </c>
      <c r="I63" s="84">
        <v>0.86780000000000002</v>
      </c>
      <c r="J63" s="84">
        <v>0.65720000000000001</v>
      </c>
      <c r="K63" s="84">
        <v>0.52359999999999995</v>
      </c>
      <c r="M63" s="82" t="s">
        <v>330</v>
      </c>
      <c r="N63" s="84">
        <v>0.18809999999999999</v>
      </c>
      <c r="O63" s="84">
        <v>0.12790000000000001</v>
      </c>
      <c r="P63" s="84">
        <v>0.20799999999999999</v>
      </c>
      <c r="Q63" s="84">
        <v>0.2258</v>
      </c>
      <c r="S63" s="82" t="s">
        <v>330</v>
      </c>
      <c r="T63" s="84">
        <v>0.3256</v>
      </c>
      <c r="U63" s="84">
        <v>0.16739999999999999</v>
      </c>
      <c r="V63" s="84">
        <v>0.2213</v>
      </c>
      <c r="W63" s="84">
        <v>0.38800000000000001</v>
      </c>
    </row>
    <row r="64" spans="1:23" hidden="1">
      <c r="A64" s="82" t="s">
        <v>331</v>
      </c>
      <c r="B64" s="84">
        <v>0.32819999999999999</v>
      </c>
      <c r="C64" s="84">
        <v>0.72170000000000001</v>
      </c>
      <c r="D64" s="84">
        <v>0.62409999999999999</v>
      </c>
      <c r="E64" s="84">
        <v>0.1356</v>
      </c>
      <c r="G64" s="82" t="s">
        <v>331</v>
      </c>
      <c r="H64" s="84">
        <v>0.75209999999999999</v>
      </c>
      <c r="I64" s="84">
        <v>0.87329999999999997</v>
      </c>
      <c r="J64" s="84">
        <v>0.68910000000000005</v>
      </c>
      <c r="K64" s="84">
        <v>0.61699999999999999</v>
      </c>
      <c r="M64" s="82" t="s">
        <v>331</v>
      </c>
      <c r="N64" s="84">
        <v>0.19170000000000001</v>
      </c>
      <c r="O64" s="84">
        <v>0.1143</v>
      </c>
      <c r="P64" s="84">
        <v>0.18740000000000001</v>
      </c>
      <c r="Q64" s="84">
        <v>0.22070000000000001</v>
      </c>
      <c r="S64" s="82" t="s">
        <v>331</v>
      </c>
      <c r="T64" s="84">
        <v>0.38569999999999999</v>
      </c>
      <c r="U64" s="84">
        <v>0.16739999999999999</v>
      </c>
      <c r="V64" s="84">
        <v>0.1462</v>
      </c>
      <c r="W64" s="84">
        <v>0.25030000000000002</v>
      </c>
    </row>
    <row r="65" spans="1:23" hidden="1">
      <c r="A65" s="82" t="s">
        <v>332</v>
      </c>
      <c r="B65" s="84">
        <v>0.40360000000000001</v>
      </c>
      <c r="C65" s="84">
        <v>0.80869999999999997</v>
      </c>
      <c r="D65" s="84">
        <v>0.59209999999999996</v>
      </c>
      <c r="E65" s="84">
        <v>0.29210000000000003</v>
      </c>
      <c r="G65" s="82" t="s">
        <v>332</v>
      </c>
      <c r="H65" s="84">
        <v>0.81020000000000003</v>
      </c>
      <c r="I65" s="84">
        <v>0.8498</v>
      </c>
      <c r="J65" s="84">
        <v>0.65500000000000003</v>
      </c>
      <c r="K65" s="84">
        <v>0.6129</v>
      </c>
      <c r="M65" s="82" t="s">
        <v>332</v>
      </c>
      <c r="N65" s="84">
        <v>0.28410000000000002</v>
      </c>
      <c r="O65" s="84">
        <v>9.6199999999999994E-2</v>
      </c>
      <c r="P65" s="84">
        <v>0.22720000000000001</v>
      </c>
      <c r="Q65" s="84">
        <v>0.28249999999999997</v>
      </c>
      <c r="S65" s="82" t="s">
        <v>332</v>
      </c>
      <c r="T65" s="84">
        <v>0.52900000000000003</v>
      </c>
      <c r="U65" s="84">
        <v>0.13739999999999999</v>
      </c>
      <c r="V65" s="84">
        <v>0.24790000000000001</v>
      </c>
      <c r="W65" s="84">
        <v>0.2089</v>
      </c>
    </row>
    <row r="66" spans="1:23" hidden="1">
      <c r="A66" s="82" t="s">
        <v>333</v>
      </c>
      <c r="B66" s="84">
        <v>0.48609999999999998</v>
      </c>
      <c r="C66" s="84">
        <v>0.73260000000000003</v>
      </c>
      <c r="D66" s="84">
        <v>0.56289999999999996</v>
      </c>
      <c r="E66" s="84">
        <v>0.29920000000000002</v>
      </c>
      <c r="G66" s="82" t="s">
        <v>333</v>
      </c>
      <c r="H66" s="84">
        <v>0.80159999999999998</v>
      </c>
      <c r="I66" s="84">
        <v>0.84930000000000005</v>
      </c>
      <c r="J66" s="84">
        <v>0.69730000000000003</v>
      </c>
      <c r="K66" s="84">
        <v>0.60529999999999995</v>
      </c>
      <c r="M66" s="82" t="s">
        <v>333</v>
      </c>
      <c r="N66" s="84">
        <v>0.34060000000000001</v>
      </c>
      <c r="O66" s="84">
        <v>0.11609999999999999</v>
      </c>
      <c r="P66" s="84">
        <v>0.19289999999999999</v>
      </c>
      <c r="Q66" s="84">
        <v>0.26490000000000002</v>
      </c>
      <c r="S66" s="82" t="s">
        <v>333</v>
      </c>
      <c r="T66" s="84">
        <v>0.58020000000000005</v>
      </c>
      <c r="U66" s="84">
        <v>0.16919999999999999</v>
      </c>
      <c r="V66" s="84">
        <v>0.23799999999999999</v>
      </c>
      <c r="W66" s="84">
        <v>0.20039999999999999</v>
      </c>
    </row>
    <row r="67" spans="1:23" hidden="1">
      <c r="A67" s="82" t="s">
        <v>334</v>
      </c>
      <c r="B67" s="84">
        <v>0.51829999999999998</v>
      </c>
      <c r="C67" s="84">
        <v>0.78129999999999999</v>
      </c>
      <c r="D67" s="84">
        <v>0.61719999999999997</v>
      </c>
      <c r="E67" s="84">
        <v>0.2964</v>
      </c>
      <c r="G67" s="82" t="s">
        <v>334</v>
      </c>
      <c r="H67" s="84">
        <v>0.80689999999999995</v>
      </c>
      <c r="I67" s="84">
        <v>0.84660000000000002</v>
      </c>
      <c r="J67" s="84">
        <v>0.66449999999999998</v>
      </c>
      <c r="K67" s="84">
        <v>0.59850000000000003</v>
      </c>
      <c r="M67" s="82" t="s">
        <v>334</v>
      </c>
      <c r="N67" s="84">
        <v>0.29970000000000002</v>
      </c>
      <c r="O67" s="84">
        <v>0.18340000000000001</v>
      </c>
      <c r="P67" s="84">
        <v>0.16450000000000001</v>
      </c>
      <c r="Q67" s="84">
        <v>0.21299999999999999</v>
      </c>
      <c r="S67" s="82" t="s">
        <v>334</v>
      </c>
      <c r="T67" s="84">
        <v>0.53969999999999996</v>
      </c>
      <c r="U67" s="84">
        <v>0.186</v>
      </c>
      <c r="V67" s="84">
        <v>0.28239999999999998</v>
      </c>
      <c r="W67" s="84">
        <v>0.19259999999999999</v>
      </c>
    </row>
    <row r="68" spans="1:23" hidden="1">
      <c r="A68" s="82" t="s">
        <v>335</v>
      </c>
      <c r="B68" s="84">
        <v>0.54300000000000004</v>
      </c>
      <c r="C68" s="84">
        <v>0.7742</v>
      </c>
      <c r="D68" s="84">
        <v>0.64970000000000006</v>
      </c>
      <c r="E68" s="84">
        <v>0.33479999999999999</v>
      </c>
      <c r="G68" s="82" t="s">
        <v>335</v>
      </c>
      <c r="H68" s="84">
        <v>0.81020000000000003</v>
      </c>
      <c r="I68" s="84">
        <v>0.8518</v>
      </c>
      <c r="J68" s="84">
        <v>0.69450000000000001</v>
      </c>
      <c r="K68" s="84">
        <v>0.61709999999999998</v>
      </c>
      <c r="M68" s="82" t="s">
        <v>335</v>
      </c>
      <c r="N68" s="84">
        <v>0.25890000000000002</v>
      </c>
      <c r="O68" s="84">
        <v>0.16450000000000001</v>
      </c>
      <c r="P68" s="84">
        <v>0.15809999999999999</v>
      </c>
      <c r="Q68" s="84">
        <v>0.20119999999999999</v>
      </c>
      <c r="S68" s="82" t="s">
        <v>335</v>
      </c>
      <c r="T68" s="84">
        <v>0.44479999999999997</v>
      </c>
      <c r="U68" s="84">
        <v>0.20039999999999999</v>
      </c>
      <c r="V68" s="84">
        <v>0.24679999999999999</v>
      </c>
      <c r="W68" s="84">
        <v>0.19489999999999999</v>
      </c>
    </row>
    <row r="69" spans="1:23" hidden="1">
      <c r="A69" s="82" t="s">
        <v>336</v>
      </c>
      <c r="B69" s="84">
        <v>0.51580000000000004</v>
      </c>
      <c r="C69" s="84">
        <v>0.76229999999999998</v>
      </c>
      <c r="D69" s="84">
        <v>0.66700000000000004</v>
      </c>
      <c r="E69" s="84">
        <v>0.34100000000000003</v>
      </c>
      <c r="G69" s="82" t="s">
        <v>336</v>
      </c>
      <c r="H69" s="84">
        <v>0.70889999999999997</v>
      </c>
      <c r="I69" s="84">
        <v>0.85309999999999997</v>
      </c>
      <c r="J69" s="84">
        <v>0.63580000000000003</v>
      </c>
      <c r="K69" s="84">
        <v>0.57050000000000001</v>
      </c>
      <c r="M69" s="82" t="s">
        <v>336</v>
      </c>
      <c r="N69" s="84">
        <v>0.25779999999999997</v>
      </c>
      <c r="O69" s="84">
        <v>0.14749999999999999</v>
      </c>
      <c r="P69" s="84">
        <v>0.15770000000000001</v>
      </c>
      <c r="Q69" s="84">
        <v>0.22370000000000001</v>
      </c>
      <c r="S69" s="82" t="s">
        <v>336</v>
      </c>
      <c r="T69" s="84">
        <v>0.45419999999999999</v>
      </c>
      <c r="U69" s="84">
        <v>0.218</v>
      </c>
      <c r="V69" s="84">
        <v>0.29899999999999999</v>
      </c>
      <c r="W69" s="84">
        <v>0.20330000000000001</v>
      </c>
    </row>
    <row r="70" spans="1:23" hidden="1">
      <c r="A70" s="82" t="s">
        <v>337</v>
      </c>
      <c r="B70" s="84">
        <v>0.47139999999999999</v>
      </c>
      <c r="C70" s="84">
        <v>0.67059999999999997</v>
      </c>
      <c r="D70" s="84">
        <v>0.32300000000000001</v>
      </c>
      <c r="E70" s="84">
        <v>0.19009999999999999</v>
      </c>
      <c r="G70" s="82" t="s">
        <v>337</v>
      </c>
      <c r="H70" s="84">
        <v>0.70809999999999995</v>
      </c>
      <c r="I70" s="84">
        <v>0.79159999999999997</v>
      </c>
      <c r="J70" s="84">
        <v>0.43530000000000002</v>
      </c>
      <c r="K70" s="84">
        <v>0.4027</v>
      </c>
      <c r="M70" s="82" t="s">
        <v>337</v>
      </c>
      <c r="N70" s="84">
        <v>0.26150000000000001</v>
      </c>
      <c r="O70" s="84">
        <v>0.15079999999999999</v>
      </c>
      <c r="P70" s="84">
        <v>0.16950000000000001</v>
      </c>
      <c r="Q70" s="84">
        <v>0.24049999999999999</v>
      </c>
      <c r="S70" s="82" t="s">
        <v>337</v>
      </c>
      <c r="T70" s="84">
        <v>0.51429999999999998</v>
      </c>
      <c r="U70" s="84">
        <v>0.2165</v>
      </c>
      <c r="V70" s="84">
        <v>0.3226</v>
      </c>
      <c r="W70" s="84">
        <v>0.2286</v>
      </c>
    </row>
    <row r="71" spans="1:23" hidden="1">
      <c r="A71" s="82" t="s">
        <v>338</v>
      </c>
      <c r="B71" s="84">
        <v>0.22500000000000001</v>
      </c>
      <c r="C71" s="84">
        <v>0.49659999999999999</v>
      </c>
      <c r="D71" s="84">
        <v>0</v>
      </c>
      <c r="E71" s="84">
        <v>0</v>
      </c>
      <c r="G71" s="82" t="s">
        <v>338</v>
      </c>
      <c r="H71" s="84">
        <v>0.48159999999999997</v>
      </c>
      <c r="I71" s="84">
        <v>0.64510000000000001</v>
      </c>
      <c r="J71" s="84">
        <v>9.06E-2</v>
      </c>
      <c r="K71" s="84">
        <v>0.10879999999999999</v>
      </c>
      <c r="M71" s="82" t="s">
        <v>338</v>
      </c>
      <c r="N71" s="84">
        <v>0.32540000000000002</v>
      </c>
      <c r="O71" s="84">
        <v>0.19789999999999999</v>
      </c>
      <c r="P71" s="84">
        <v>0.1704</v>
      </c>
      <c r="Q71" s="84">
        <v>0.25569999999999998</v>
      </c>
      <c r="S71" s="82" t="s">
        <v>338</v>
      </c>
      <c r="T71" s="84">
        <v>0.56100000000000005</v>
      </c>
      <c r="U71" s="84">
        <v>0.24660000000000001</v>
      </c>
      <c r="V71" s="84">
        <v>0.34499999999999997</v>
      </c>
      <c r="W71" s="84">
        <v>0.27250000000000002</v>
      </c>
    </row>
    <row r="72" spans="1:23" hidden="1">
      <c r="A72" s="82" t="s">
        <v>339</v>
      </c>
      <c r="B72" s="84">
        <v>0</v>
      </c>
      <c r="C72" s="84">
        <v>9.0499999999999997E-2</v>
      </c>
      <c r="D72" s="84">
        <v>0</v>
      </c>
      <c r="E72" s="84">
        <v>0</v>
      </c>
      <c r="G72" s="82" t="s">
        <v>339</v>
      </c>
      <c r="H72" s="84">
        <v>0.13569999999999999</v>
      </c>
      <c r="I72" s="84">
        <v>0.34079999999999999</v>
      </c>
      <c r="J72" s="84">
        <v>1E-4</v>
      </c>
      <c r="K72" s="84">
        <v>2.0000000000000001E-4</v>
      </c>
      <c r="M72" s="82" t="s">
        <v>339</v>
      </c>
      <c r="N72" s="84">
        <v>0.41039999999999999</v>
      </c>
      <c r="O72" s="84">
        <v>0.22650000000000001</v>
      </c>
      <c r="P72" s="84">
        <v>0.18890000000000001</v>
      </c>
      <c r="Q72" s="84">
        <v>0.31580000000000003</v>
      </c>
      <c r="S72" s="82" t="s">
        <v>339</v>
      </c>
      <c r="T72" s="84">
        <v>0.62919999999999998</v>
      </c>
      <c r="U72" s="84">
        <v>0.27689999999999998</v>
      </c>
      <c r="V72" s="84">
        <v>0.41899999999999998</v>
      </c>
      <c r="W72" s="84">
        <v>0.35749999999999998</v>
      </c>
    </row>
    <row r="73" spans="1:23" hidden="1">
      <c r="A73" s="82" t="s">
        <v>340</v>
      </c>
      <c r="B73" s="84">
        <v>0</v>
      </c>
      <c r="C73" s="84">
        <v>0</v>
      </c>
      <c r="D73" s="84">
        <v>0</v>
      </c>
      <c r="E73" s="84">
        <v>0</v>
      </c>
      <c r="G73" s="82" t="s">
        <v>340</v>
      </c>
      <c r="H73" s="84">
        <v>3.8999999999999998E-3</v>
      </c>
      <c r="I73" s="84">
        <v>4.1099999999999998E-2</v>
      </c>
      <c r="J73" s="84">
        <v>0</v>
      </c>
      <c r="K73" s="84">
        <v>0</v>
      </c>
      <c r="M73" s="82" t="s">
        <v>340</v>
      </c>
      <c r="N73" s="84">
        <v>0.43099999999999999</v>
      </c>
      <c r="O73" s="84">
        <v>0.25659999999999999</v>
      </c>
      <c r="P73" s="84">
        <v>0.2666</v>
      </c>
      <c r="Q73" s="84">
        <v>0.31619999999999998</v>
      </c>
      <c r="S73" s="82" t="s">
        <v>340</v>
      </c>
      <c r="T73" s="84">
        <v>0.73980000000000001</v>
      </c>
      <c r="U73" s="84">
        <v>0.39169999999999999</v>
      </c>
      <c r="V73" s="84">
        <v>0.41289999999999999</v>
      </c>
      <c r="W73" s="84">
        <v>0.46179999999999999</v>
      </c>
    </row>
    <row r="74" spans="1:23" hidden="1">
      <c r="A74" s="82" t="s">
        <v>341</v>
      </c>
      <c r="B74" s="84">
        <v>0</v>
      </c>
      <c r="C74" s="84">
        <v>0</v>
      </c>
      <c r="D74" s="84">
        <v>0</v>
      </c>
      <c r="E74" s="84">
        <v>0</v>
      </c>
      <c r="G74" s="82" t="s">
        <v>341</v>
      </c>
      <c r="H74" s="84">
        <v>0</v>
      </c>
      <c r="I74" s="84">
        <v>0</v>
      </c>
      <c r="J74" s="84">
        <v>0</v>
      </c>
      <c r="K74" s="84">
        <v>0</v>
      </c>
      <c r="M74" s="82" t="s">
        <v>341</v>
      </c>
      <c r="N74" s="84">
        <v>0.42820000000000003</v>
      </c>
      <c r="O74" s="84">
        <v>0.28179999999999999</v>
      </c>
      <c r="P74" s="84">
        <v>0.36249999999999999</v>
      </c>
      <c r="Q74" s="84">
        <v>0.31119999999999998</v>
      </c>
      <c r="S74" s="82" t="s">
        <v>341</v>
      </c>
      <c r="T74" s="84">
        <v>0.80210000000000004</v>
      </c>
      <c r="U74" s="84">
        <v>0.51390000000000002</v>
      </c>
      <c r="V74" s="84">
        <v>0.40910000000000002</v>
      </c>
      <c r="W74" s="84">
        <v>0.56240000000000001</v>
      </c>
    </row>
    <row r="75" spans="1:23" hidden="1">
      <c r="A75" s="82" t="s">
        <v>342</v>
      </c>
      <c r="B75" s="84">
        <v>0</v>
      </c>
      <c r="C75" s="84">
        <v>0</v>
      </c>
      <c r="D75" s="84">
        <v>0</v>
      </c>
      <c r="E75" s="84">
        <v>0</v>
      </c>
      <c r="G75" s="82" t="s">
        <v>342</v>
      </c>
      <c r="H75" s="84">
        <v>0</v>
      </c>
      <c r="I75" s="84">
        <v>0</v>
      </c>
      <c r="J75" s="84">
        <v>0</v>
      </c>
      <c r="K75" s="84">
        <v>0</v>
      </c>
      <c r="M75" s="82" t="s">
        <v>342</v>
      </c>
      <c r="N75" s="84">
        <v>0.48180000000000001</v>
      </c>
      <c r="O75" s="84">
        <v>0.26500000000000001</v>
      </c>
      <c r="P75" s="84">
        <v>0.3886</v>
      </c>
      <c r="Q75" s="84">
        <v>0.31440000000000001</v>
      </c>
      <c r="S75" s="82" t="s">
        <v>342</v>
      </c>
      <c r="T75" s="84">
        <v>0.76070000000000004</v>
      </c>
      <c r="U75" s="84">
        <v>0.50819999999999999</v>
      </c>
      <c r="V75" s="84">
        <v>0.44319999999999998</v>
      </c>
      <c r="W75" s="84">
        <v>0.5121</v>
      </c>
    </row>
    <row r="76" spans="1:23" hidden="1">
      <c r="A76" s="82" t="s">
        <v>343</v>
      </c>
      <c r="B76" s="84">
        <v>0</v>
      </c>
      <c r="C76" s="84">
        <v>0</v>
      </c>
      <c r="D76" s="84">
        <v>0</v>
      </c>
      <c r="E76" s="84">
        <v>0</v>
      </c>
      <c r="G76" s="82" t="s">
        <v>343</v>
      </c>
      <c r="H76" s="84">
        <v>0</v>
      </c>
      <c r="I76" s="84">
        <v>0</v>
      </c>
      <c r="J76" s="84">
        <v>0</v>
      </c>
      <c r="K76" s="84">
        <v>0</v>
      </c>
      <c r="M76" s="82" t="s">
        <v>343</v>
      </c>
      <c r="N76" s="84">
        <v>0.4783</v>
      </c>
      <c r="O76" s="84">
        <v>0.2656</v>
      </c>
      <c r="P76" s="84">
        <v>0.3574</v>
      </c>
      <c r="Q76" s="84">
        <v>0.32750000000000001</v>
      </c>
      <c r="S76" s="82" t="s">
        <v>343</v>
      </c>
      <c r="T76" s="84">
        <v>0.74060000000000004</v>
      </c>
      <c r="U76" s="84">
        <v>0.48570000000000002</v>
      </c>
      <c r="V76" s="84">
        <v>0.46050000000000002</v>
      </c>
      <c r="W76" s="84">
        <v>0.46939999999999998</v>
      </c>
    </row>
    <row r="77" spans="1:23" hidden="1">
      <c r="A77" s="82" t="s">
        <v>344</v>
      </c>
      <c r="B77" s="84">
        <v>0</v>
      </c>
      <c r="C77" s="84">
        <v>0</v>
      </c>
      <c r="D77" s="84">
        <v>0</v>
      </c>
      <c r="E77" s="84">
        <v>0</v>
      </c>
      <c r="G77" s="82" t="s">
        <v>344</v>
      </c>
      <c r="H77" s="84">
        <v>0</v>
      </c>
      <c r="I77" s="84">
        <v>0</v>
      </c>
      <c r="J77" s="84">
        <v>0</v>
      </c>
      <c r="K77" s="84">
        <v>0</v>
      </c>
      <c r="M77" s="82" t="s">
        <v>344</v>
      </c>
      <c r="N77" s="84">
        <v>0.48899999999999999</v>
      </c>
      <c r="O77" s="84">
        <v>0.3226</v>
      </c>
      <c r="P77" s="84">
        <v>0.35930000000000001</v>
      </c>
      <c r="Q77" s="84">
        <v>0.29070000000000001</v>
      </c>
      <c r="S77" s="82" t="s">
        <v>344</v>
      </c>
      <c r="T77" s="84">
        <v>0.58460000000000001</v>
      </c>
      <c r="U77" s="84">
        <v>0.49170000000000003</v>
      </c>
      <c r="V77" s="84">
        <v>0.47449999999999998</v>
      </c>
      <c r="W77" s="84">
        <v>0.4103</v>
      </c>
    </row>
    <row r="78" spans="1:23" hidden="1">
      <c r="A78" s="115" t="s">
        <v>345</v>
      </c>
      <c r="B78" s="84">
        <v>0</v>
      </c>
      <c r="C78" s="84">
        <v>0</v>
      </c>
      <c r="D78" s="84">
        <v>0</v>
      </c>
      <c r="E78" s="84">
        <v>0</v>
      </c>
      <c r="G78" s="115" t="s">
        <v>345</v>
      </c>
      <c r="H78" s="84">
        <v>0</v>
      </c>
      <c r="I78" s="84">
        <v>0</v>
      </c>
      <c r="J78" s="84">
        <v>0</v>
      </c>
      <c r="K78" s="84">
        <v>0</v>
      </c>
      <c r="M78" s="115" t="s">
        <v>345</v>
      </c>
      <c r="N78" s="84">
        <v>0.45600000000000002</v>
      </c>
      <c r="O78" s="84">
        <v>0.31830000000000003</v>
      </c>
      <c r="P78" s="84">
        <v>0.40110000000000001</v>
      </c>
      <c r="Q78" s="84">
        <v>0.3196</v>
      </c>
      <c r="S78" s="115" t="s">
        <v>345</v>
      </c>
      <c r="T78" s="84">
        <v>0.6593</v>
      </c>
      <c r="U78" s="84">
        <v>0.5212</v>
      </c>
      <c r="V78" s="84">
        <v>0.40439999999999998</v>
      </c>
      <c r="W78" s="84">
        <v>0.38640000000000002</v>
      </c>
    </row>
    <row r="79" spans="1:23" hidden="1">
      <c r="A79" s="82" t="s">
        <v>346</v>
      </c>
      <c r="B79" s="84">
        <v>0</v>
      </c>
      <c r="C79" s="84">
        <v>0</v>
      </c>
      <c r="D79" s="84">
        <v>0</v>
      </c>
      <c r="E79" s="84">
        <v>0</v>
      </c>
      <c r="G79" s="82" t="s">
        <v>346</v>
      </c>
      <c r="H79" s="84">
        <v>0</v>
      </c>
      <c r="I79" s="84">
        <v>0</v>
      </c>
      <c r="J79" s="84">
        <v>0</v>
      </c>
      <c r="K79" s="84">
        <v>0</v>
      </c>
      <c r="M79" s="82" t="s">
        <v>346</v>
      </c>
      <c r="N79" s="84">
        <v>0.44750000000000001</v>
      </c>
      <c r="O79" s="84">
        <v>0.25840000000000002</v>
      </c>
      <c r="P79" s="84">
        <v>0.3881</v>
      </c>
      <c r="Q79" s="84">
        <v>0.28999999999999998</v>
      </c>
      <c r="S79" s="82" t="s">
        <v>346</v>
      </c>
      <c r="T79" s="84">
        <v>0.64019999999999999</v>
      </c>
      <c r="U79" s="84">
        <v>0.46400000000000002</v>
      </c>
      <c r="V79" s="84">
        <v>0.3664</v>
      </c>
      <c r="W79" s="84">
        <v>0.4249</v>
      </c>
    </row>
    <row r="80" spans="1:23" hidden="1">
      <c r="A80" s="82" t="s">
        <v>347</v>
      </c>
      <c r="B80" s="84">
        <v>0</v>
      </c>
      <c r="C80" s="84">
        <v>0</v>
      </c>
      <c r="D80" s="84">
        <v>0</v>
      </c>
      <c r="E80" s="84">
        <v>0</v>
      </c>
      <c r="G80" s="82" t="s">
        <v>347</v>
      </c>
      <c r="H80" s="84">
        <v>0</v>
      </c>
      <c r="I80" s="84">
        <v>0</v>
      </c>
      <c r="J80" s="84">
        <v>0</v>
      </c>
      <c r="K80" s="84">
        <v>0</v>
      </c>
      <c r="M80" s="82" t="s">
        <v>347</v>
      </c>
      <c r="N80" s="84">
        <v>0.46660000000000001</v>
      </c>
      <c r="O80" s="84">
        <v>0.24460000000000001</v>
      </c>
      <c r="P80" s="84">
        <v>0.35310000000000002</v>
      </c>
      <c r="Q80" s="84">
        <v>0.23</v>
      </c>
      <c r="S80" s="82" t="s">
        <v>347</v>
      </c>
      <c r="T80" s="84">
        <v>0.63529999999999998</v>
      </c>
      <c r="U80" s="84">
        <v>0.45850000000000002</v>
      </c>
      <c r="V80" s="84">
        <v>0.35870000000000002</v>
      </c>
      <c r="W80" s="84">
        <v>0.43709999999999999</v>
      </c>
    </row>
    <row r="81" spans="1:23" hidden="1">
      <c r="A81" s="82" t="s">
        <v>348</v>
      </c>
      <c r="B81" s="84">
        <v>0</v>
      </c>
      <c r="C81" s="84">
        <v>0</v>
      </c>
      <c r="D81" s="84">
        <v>0</v>
      </c>
      <c r="E81" s="84">
        <v>0</v>
      </c>
      <c r="G81" s="82" t="s">
        <v>348</v>
      </c>
      <c r="H81" s="84">
        <v>0</v>
      </c>
      <c r="I81" s="84">
        <v>0</v>
      </c>
      <c r="J81" s="84">
        <v>0</v>
      </c>
      <c r="K81" s="84">
        <v>0</v>
      </c>
      <c r="M81" s="82" t="s">
        <v>348</v>
      </c>
      <c r="N81" s="84">
        <v>0.43859999999999999</v>
      </c>
      <c r="O81" s="84">
        <v>0.26939999999999997</v>
      </c>
      <c r="P81" s="84">
        <v>0.35020000000000001</v>
      </c>
      <c r="Q81" s="84">
        <v>0.2092</v>
      </c>
      <c r="S81" s="82" t="s">
        <v>348</v>
      </c>
      <c r="T81" s="84">
        <v>0.61809999999999998</v>
      </c>
      <c r="U81" s="84">
        <v>0.4249</v>
      </c>
      <c r="V81" s="84">
        <v>0.37109999999999999</v>
      </c>
      <c r="W81" s="84">
        <v>0.42670000000000002</v>
      </c>
    </row>
    <row r="82" spans="1:23" hidden="1">
      <c r="A82" s="82" t="s">
        <v>349</v>
      </c>
      <c r="B82" s="84">
        <v>0</v>
      </c>
      <c r="C82" s="84">
        <v>0</v>
      </c>
      <c r="D82" s="84">
        <v>0</v>
      </c>
      <c r="E82" s="84">
        <v>0</v>
      </c>
      <c r="G82" s="82" t="s">
        <v>349</v>
      </c>
      <c r="H82" s="84">
        <v>0</v>
      </c>
      <c r="I82" s="84">
        <v>0</v>
      </c>
      <c r="J82" s="84">
        <v>0</v>
      </c>
      <c r="K82" s="84">
        <v>0</v>
      </c>
      <c r="M82" s="82" t="s">
        <v>349</v>
      </c>
      <c r="N82" s="84">
        <v>0.39950000000000002</v>
      </c>
      <c r="O82" s="84">
        <v>0.25590000000000002</v>
      </c>
      <c r="P82" s="84">
        <v>0.32629999999999998</v>
      </c>
      <c r="Q82" s="84">
        <v>0.22919999999999999</v>
      </c>
      <c r="S82" s="82" t="s">
        <v>349</v>
      </c>
      <c r="T82" s="84">
        <v>0.62180000000000002</v>
      </c>
      <c r="U82" s="84">
        <v>0.41420000000000001</v>
      </c>
      <c r="V82" s="84">
        <v>0.374</v>
      </c>
      <c r="W82" s="84">
        <v>0.4531</v>
      </c>
    </row>
    <row r="83" spans="1:23" hidden="1">
      <c r="A83" s="82" t="s">
        <v>350</v>
      </c>
      <c r="B83" s="84">
        <v>0</v>
      </c>
      <c r="C83" s="84">
        <v>0</v>
      </c>
      <c r="D83" s="84">
        <v>0</v>
      </c>
      <c r="E83" s="84">
        <v>0</v>
      </c>
      <c r="G83" s="82" t="s">
        <v>350</v>
      </c>
      <c r="H83" s="84">
        <v>6.9999999999999999E-4</v>
      </c>
      <c r="I83" s="84">
        <v>6.6E-3</v>
      </c>
      <c r="J83" s="84">
        <v>0</v>
      </c>
      <c r="K83" s="84">
        <v>0</v>
      </c>
      <c r="M83" s="82" t="s">
        <v>350</v>
      </c>
      <c r="N83" s="84">
        <v>0.3679</v>
      </c>
      <c r="O83" s="84">
        <v>0.26929999999999998</v>
      </c>
      <c r="P83" s="84">
        <v>0.28789999999999999</v>
      </c>
      <c r="Q83" s="84">
        <v>0.22209999999999999</v>
      </c>
      <c r="S83" s="82" t="s">
        <v>350</v>
      </c>
      <c r="T83" s="84">
        <v>0.66039999999999999</v>
      </c>
      <c r="U83" s="84">
        <v>0.37469999999999998</v>
      </c>
      <c r="V83" s="84">
        <v>0.36909999999999998</v>
      </c>
      <c r="W83" s="84">
        <v>0.45250000000000001</v>
      </c>
    </row>
    <row r="84" spans="1:23" hidden="1">
      <c r="A84" s="82" t="s">
        <v>351</v>
      </c>
      <c r="B84" s="84">
        <v>0</v>
      </c>
      <c r="C84" s="84">
        <v>0</v>
      </c>
      <c r="D84" s="84">
        <v>0</v>
      </c>
      <c r="E84" s="84">
        <v>0</v>
      </c>
      <c r="G84" s="82" t="s">
        <v>351</v>
      </c>
      <c r="H84" s="84">
        <v>9.5799999999999996E-2</v>
      </c>
      <c r="I84" s="84">
        <v>0.1847</v>
      </c>
      <c r="J84" s="84">
        <v>5.3E-3</v>
      </c>
      <c r="K84" s="84">
        <v>0</v>
      </c>
      <c r="M84" s="82" t="s">
        <v>351</v>
      </c>
      <c r="N84" s="84">
        <v>0.33450000000000002</v>
      </c>
      <c r="O84" s="84">
        <v>0.25290000000000001</v>
      </c>
      <c r="P84" s="84">
        <v>0.2757</v>
      </c>
      <c r="Q84" s="84">
        <v>0.23350000000000001</v>
      </c>
      <c r="S84" s="82" t="s">
        <v>351</v>
      </c>
      <c r="T84" s="84">
        <v>0.64249999999999996</v>
      </c>
      <c r="U84" s="84">
        <v>0.33139999999999997</v>
      </c>
      <c r="V84" s="84">
        <v>0.37159999999999999</v>
      </c>
      <c r="W84" s="84">
        <v>0.39460000000000001</v>
      </c>
    </row>
    <row r="85" spans="1:23" hidden="1">
      <c r="A85" s="82" t="s">
        <v>352</v>
      </c>
      <c r="B85" s="84">
        <v>0</v>
      </c>
      <c r="C85" s="84">
        <v>2.5600000000000001E-2</v>
      </c>
      <c r="D85" s="84">
        <v>0</v>
      </c>
      <c r="E85" s="84">
        <v>0</v>
      </c>
      <c r="G85" s="82" t="s">
        <v>352</v>
      </c>
      <c r="H85" s="84">
        <v>0.39539999999999997</v>
      </c>
      <c r="I85" s="84">
        <v>0.55769999999999997</v>
      </c>
      <c r="J85" s="84">
        <v>0.2447</v>
      </c>
      <c r="K85" s="84">
        <v>1.29E-2</v>
      </c>
      <c r="M85" s="82" t="s">
        <v>352</v>
      </c>
      <c r="N85" s="84">
        <v>0.25309999999999999</v>
      </c>
      <c r="O85" s="84">
        <v>0.19689999999999999</v>
      </c>
      <c r="P85" s="84">
        <v>0.27389999999999998</v>
      </c>
      <c r="Q85" s="84">
        <v>0.24829999999999999</v>
      </c>
      <c r="S85" s="82" t="s">
        <v>352</v>
      </c>
      <c r="T85" s="84">
        <v>0.54869999999999997</v>
      </c>
      <c r="U85" s="84">
        <v>0.26300000000000001</v>
      </c>
      <c r="V85" s="84">
        <v>0.33950000000000002</v>
      </c>
      <c r="W85" s="84">
        <v>0.38179999999999997</v>
      </c>
    </row>
    <row r="86" spans="1:23" hidden="1">
      <c r="A86" s="82" t="s">
        <v>353</v>
      </c>
      <c r="B86" s="84">
        <v>0.10630000000000001</v>
      </c>
      <c r="C86" s="84">
        <v>0.26050000000000001</v>
      </c>
      <c r="D86" s="84">
        <v>1.24E-2</v>
      </c>
      <c r="E86" s="84">
        <v>0</v>
      </c>
      <c r="G86" s="82" t="s">
        <v>353</v>
      </c>
      <c r="H86" s="84">
        <v>0.59709999999999996</v>
      </c>
      <c r="I86" s="84">
        <v>0.78710000000000002</v>
      </c>
      <c r="J86" s="84">
        <v>0.54630000000000001</v>
      </c>
      <c r="K86" s="84">
        <v>0.26340000000000002</v>
      </c>
      <c r="M86" s="82" t="s">
        <v>353</v>
      </c>
      <c r="N86" s="84">
        <v>0.19420000000000001</v>
      </c>
      <c r="O86" s="84">
        <v>0.14829999999999999</v>
      </c>
      <c r="P86" s="84">
        <v>0.27339999999999998</v>
      </c>
      <c r="Q86" s="84">
        <v>0.2717</v>
      </c>
      <c r="S86" s="82" t="s">
        <v>353</v>
      </c>
      <c r="T86" s="84">
        <v>0.45739999999999997</v>
      </c>
      <c r="U86" s="84">
        <v>0.21379999999999999</v>
      </c>
      <c r="V86" s="84">
        <v>0.31929999999999997</v>
      </c>
      <c r="W86" s="84">
        <v>0.38879999999999998</v>
      </c>
    </row>
    <row r="87" spans="1:23" hidden="1">
      <c r="A87" s="82" t="s">
        <v>354</v>
      </c>
      <c r="B87" s="84">
        <v>0.24260000000000001</v>
      </c>
      <c r="C87" s="84">
        <v>0.64739999999999998</v>
      </c>
      <c r="D87" s="84">
        <v>0.37430000000000002</v>
      </c>
      <c r="E87" s="84">
        <v>1.0200000000000001E-2</v>
      </c>
      <c r="G87" s="82" t="s">
        <v>354</v>
      </c>
      <c r="H87" s="84">
        <v>0.7258</v>
      </c>
      <c r="I87" s="84">
        <v>0.86780000000000002</v>
      </c>
      <c r="J87" s="84">
        <v>0.65720000000000001</v>
      </c>
      <c r="K87" s="84">
        <v>0.52359999999999995</v>
      </c>
      <c r="M87" s="82" t="s">
        <v>354</v>
      </c>
      <c r="N87" s="84">
        <v>0.18809999999999999</v>
      </c>
      <c r="O87" s="84">
        <v>0.12790000000000001</v>
      </c>
      <c r="P87" s="84">
        <v>0.20799999999999999</v>
      </c>
      <c r="Q87" s="84">
        <v>0.2258</v>
      </c>
      <c r="S87" s="82" t="s">
        <v>354</v>
      </c>
      <c r="T87" s="84">
        <v>0.3256</v>
      </c>
      <c r="U87" s="84">
        <v>0.16739999999999999</v>
      </c>
      <c r="V87" s="84">
        <v>0.2213</v>
      </c>
      <c r="W87" s="84">
        <v>0.38800000000000001</v>
      </c>
    </row>
    <row r="88" spans="1:23" hidden="1">
      <c r="A88" s="82" t="s">
        <v>355</v>
      </c>
      <c r="B88" s="84">
        <v>0.32819999999999999</v>
      </c>
      <c r="C88" s="84">
        <v>0.72170000000000001</v>
      </c>
      <c r="D88" s="84">
        <v>0.62409999999999999</v>
      </c>
      <c r="E88" s="84">
        <v>0.1356</v>
      </c>
      <c r="G88" s="82" t="s">
        <v>355</v>
      </c>
      <c r="H88" s="84">
        <v>0.75209999999999999</v>
      </c>
      <c r="I88" s="84">
        <v>0.87329999999999997</v>
      </c>
      <c r="J88" s="84">
        <v>0.68910000000000005</v>
      </c>
      <c r="K88" s="84">
        <v>0.61699999999999999</v>
      </c>
      <c r="M88" s="82" t="s">
        <v>355</v>
      </c>
      <c r="N88" s="84">
        <v>0.19170000000000001</v>
      </c>
      <c r="O88" s="84">
        <v>0.1143</v>
      </c>
      <c r="P88" s="84">
        <v>0.18740000000000001</v>
      </c>
      <c r="Q88" s="84">
        <v>0.22070000000000001</v>
      </c>
      <c r="S88" s="82" t="s">
        <v>355</v>
      </c>
      <c r="T88" s="84">
        <v>0.38569999999999999</v>
      </c>
      <c r="U88" s="84">
        <v>0.16739999999999999</v>
      </c>
      <c r="V88" s="84">
        <v>0.1462</v>
      </c>
      <c r="W88" s="84">
        <v>0.25030000000000002</v>
      </c>
    </row>
    <row r="89" spans="1:23" hidden="1">
      <c r="A89" s="82" t="s">
        <v>356</v>
      </c>
      <c r="B89" s="84">
        <v>0.40360000000000001</v>
      </c>
      <c r="C89" s="84">
        <v>0.80869999999999997</v>
      </c>
      <c r="D89" s="84">
        <v>0.59209999999999996</v>
      </c>
      <c r="E89" s="84">
        <v>0.29210000000000003</v>
      </c>
      <c r="G89" s="82" t="s">
        <v>356</v>
      </c>
      <c r="H89" s="84">
        <v>0.81020000000000003</v>
      </c>
      <c r="I89" s="84">
        <v>0.8498</v>
      </c>
      <c r="J89" s="84">
        <v>0.65500000000000003</v>
      </c>
      <c r="K89" s="84">
        <v>0.6129</v>
      </c>
      <c r="M89" s="82" t="s">
        <v>356</v>
      </c>
      <c r="N89" s="84">
        <v>0.28410000000000002</v>
      </c>
      <c r="O89" s="84">
        <v>9.6199999999999994E-2</v>
      </c>
      <c r="P89" s="84">
        <v>0.22720000000000001</v>
      </c>
      <c r="Q89" s="84">
        <v>0.28249999999999997</v>
      </c>
      <c r="S89" s="82" t="s">
        <v>356</v>
      </c>
      <c r="T89" s="84">
        <v>0.52900000000000003</v>
      </c>
      <c r="U89" s="84">
        <v>0.13739999999999999</v>
      </c>
      <c r="V89" s="84">
        <v>0.24790000000000001</v>
      </c>
      <c r="W89" s="84">
        <v>0.2089</v>
      </c>
    </row>
    <row r="90" spans="1:23" hidden="1">
      <c r="A90" s="82" t="s">
        <v>357</v>
      </c>
      <c r="B90" s="84">
        <v>0.48609999999999998</v>
      </c>
      <c r="C90" s="84">
        <v>0.73260000000000003</v>
      </c>
      <c r="D90" s="84">
        <v>0.56289999999999996</v>
      </c>
      <c r="E90" s="84">
        <v>0.29920000000000002</v>
      </c>
      <c r="G90" s="82" t="s">
        <v>357</v>
      </c>
      <c r="H90" s="84">
        <v>0.80159999999999998</v>
      </c>
      <c r="I90" s="84">
        <v>0.84930000000000005</v>
      </c>
      <c r="J90" s="84">
        <v>0.69730000000000003</v>
      </c>
      <c r="K90" s="84">
        <v>0.60529999999999995</v>
      </c>
      <c r="M90" s="82" t="s">
        <v>357</v>
      </c>
      <c r="N90" s="84">
        <v>0.34060000000000001</v>
      </c>
      <c r="O90" s="84">
        <v>0.11609999999999999</v>
      </c>
      <c r="P90" s="84">
        <v>0.19289999999999999</v>
      </c>
      <c r="Q90" s="84">
        <v>0.26490000000000002</v>
      </c>
      <c r="S90" s="82" t="s">
        <v>357</v>
      </c>
      <c r="T90" s="84">
        <v>0.58020000000000005</v>
      </c>
      <c r="U90" s="84">
        <v>0.16919999999999999</v>
      </c>
      <c r="V90" s="84">
        <v>0.23799999999999999</v>
      </c>
      <c r="W90" s="84">
        <v>0.20039999999999999</v>
      </c>
    </row>
    <row r="91" spans="1:23" hidden="1">
      <c r="A91" s="82" t="s">
        <v>358</v>
      </c>
      <c r="B91" s="84">
        <v>0.51829999999999998</v>
      </c>
      <c r="C91" s="84">
        <v>0.78129999999999999</v>
      </c>
      <c r="D91" s="84">
        <v>0.61719999999999997</v>
      </c>
      <c r="E91" s="84">
        <v>0.2964</v>
      </c>
      <c r="G91" s="82" t="s">
        <v>358</v>
      </c>
      <c r="H91" s="84">
        <v>0.80689999999999995</v>
      </c>
      <c r="I91" s="84">
        <v>0.84660000000000002</v>
      </c>
      <c r="J91" s="84">
        <v>0.66449999999999998</v>
      </c>
      <c r="K91" s="84">
        <v>0.59850000000000003</v>
      </c>
      <c r="M91" s="82" t="s">
        <v>358</v>
      </c>
      <c r="N91" s="84">
        <v>0.29970000000000002</v>
      </c>
      <c r="O91" s="84">
        <v>0.18340000000000001</v>
      </c>
      <c r="P91" s="84">
        <v>0.16450000000000001</v>
      </c>
      <c r="Q91" s="84">
        <v>0.21299999999999999</v>
      </c>
      <c r="S91" s="82" t="s">
        <v>358</v>
      </c>
      <c r="T91" s="84">
        <v>0.53969999999999996</v>
      </c>
      <c r="U91" s="84">
        <v>0.186</v>
      </c>
      <c r="V91" s="84">
        <v>0.28239999999999998</v>
      </c>
      <c r="W91" s="84">
        <v>0.19259999999999999</v>
      </c>
    </row>
    <row r="92" spans="1:23" hidden="1">
      <c r="A92" s="82" t="s">
        <v>359</v>
      </c>
      <c r="B92" s="84">
        <v>0.54300000000000004</v>
      </c>
      <c r="C92" s="84">
        <v>0.7742</v>
      </c>
      <c r="D92" s="84">
        <v>0.64970000000000006</v>
      </c>
      <c r="E92" s="84">
        <v>0.33479999999999999</v>
      </c>
      <c r="G92" s="82" t="s">
        <v>359</v>
      </c>
      <c r="H92" s="84">
        <v>0.81020000000000003</v>
      </c>
      <c r="I92" s="84">
        <v>0.8518</v>
      </c>
      <c r="J92" s="84">
        <v>0.69450000000000001</v>
      </c>
      <c r="K92" s="84">
        <v>0.61709999999999998</v>
      </c>
      <c r="M92" s="82" t="s">
        <v>359</v>
      </c>
      <c r="N92" s="84">
        <v>0.25890000000000002</v>
      </c>
      <c r="O92" s="84">
        <v>0.16450000000000001</v>
      </c>
      <c r="P92" s="84">
        <v>0.15809999999999999</v>
      </c>
      <c r="Q92" s="84">
        <v>0.20119999999999999</v>
      </c>
      <c r="S92" s="82" t="s">
        <v>359</v>
      </c>
      <c r="T92" s="84">
        <v>0.44479999999999997</v>
      </c>
      <c r="U92" s="84">
        <v>0.20039999999999999</v>
      </c>
      <c r="V92" s="84">
        <v>0.24679999999999999</v>
      </c>
      <c r="W92" s="84">
        <v>0.19489999999999999</v>
      </c>
    </row>
    <row r="93" spans="1:23" hidden="1">
      <c r="A93" s="82" t="s">
        <v>360</v>
      </c>
      <c r="B93" s="84">
        <v>0.51580000000000004</v>
      </c>
      <c r="C93" s="84">
        <v>0.76229999999999998</v>
      </c>
      <c r="D93" s="84">
        <v>0.66700000000000004</v>
      </c>
      <c r="E93" s="84">
        <v>0.34100000000000003</v>
      </c>
      <c r="G93" s="82" t="s">
        <v>360</v>
      </c>
      <c r="H93" s="84">
        <v>0.70889999999999997</v>
      </c>
      <c r="I93" s="84">
        <v>0.85309999999999997</v>
      </c>
      <c r="J93" s="84">
        <v>0.63580000000000003</v>
      </c>
      <c r="K93" s="84">
        <v>0.57050000000000001</v>
      </c>
      <c r="M93" s="82" t="s">
        <v>360</v>
      </c>
      <c r="N93" s="84">
        <v>0.25779999999999997</v>
      </c>
      <c r="O93" s="84">
        <v>0.14749999999999999</v>
      </c>
      <c r="P93" s="84">
        <v>0.15770000000000001</v>
      </c>
      <c r="Q93" s="84">
        <v>0.22370000000000001</v>
      </c>
      <c r="S93" s="82" t="s">
        <v>360</v>
      </c>
      <c r="T93" s="84">
        <v>0.45419999999999999</v>
      </c>
      <c r="U93" s="84">
        <v>0.218</v>
      </c>
      <c r="V93" s="84">
        <v>0.29899999999999999</v>
      </c>
      <c r="W93" s="84">
        <v>0.20330000000000001</v>
      </c>
    </row>
    <row r="94" spans="1:23" hidden="1">
      <c r="A94" s="82" t="s">
        <v>361</v>
      </c>
      <c r="B94" s="84">
        <v>0.47139999999999999</v>
      </c>
      <c r="C94" s="84">
        <v>0.67059999999999997</v>
      </c>
      <c r="D94" s="84">
        <v>0.32300000000000001</v>
      </c>
      <c r="E94" s="84">
        <v>0.19009999999999999</v>
      </c>
      <c r="G94" s="82" t="s">
        <v>361</v>
      </c>
      <c r="H94" s="84">
        <v>0.70809999999999995</v>
      </c>
      <c r="I94" s="84">
        <v>0.79159999999999997</v>
      </c>
      <c r="J94" s="84">
        <v>0.43530000000000002</v>
      </c>
      <c r="K94" s="84">
        <v>0.4027</v>
      </c>
      <c r="M94" s="82" t="s">
        <v>361</v>
      </c>
      <c r="N94" s="84">
        <v>0.26150000000000001</v>
      </c>
      <c r="O94" s="84">
        <v>0.15079999999999999</v>
      </c>
      <c r="P94" s="84">
        <v>0.16950000000000001</v>
      </c>
      <c r="Q94" s="84">
        <v>0.24049999999999999</v>
      </c>
      <c r="S94" s="82" t="s">
        <v>361</v>
      </c>
      <c r="T94" s="84">
        <v>0.51429999999999998</v>
      </c>
      <c r="U94" s="84">
        <v>0.2165</v>
      </c>
      <c r="V94" s="84">
        <v>0.3226</v>
      </c>
      <c r="W94" s="84">
        <v>0.2286</v>
      </c>
    </row>
    <row r="95" spans="1:23" hidden="1">
      <c r="A95" s="82" t="s">
        <v>362</v>
      </c>
      <c r="B95" s="84">
        <v>0.22500000000000001</v>
      </c>
      <c r="C95" s="84">
        <v>0.49659999999999999</v>
      </c>
      <c r="D95" s="84">
        <v>0</v>
      </c>
      <c r="E95" s="84">
        <v>0</v>
      </c>
      <c r="G95" s="82" t="s">
        <v>362</v>
      </c>
      <c r="H95" s="84">
        <v>0.48159999999999997</v>
      </c>
      <c r="I95" s="84">
        <v>0.64510000000000001</v>
      </c>
      <c r="J95" s="84">
        <v>9.06E-2</v>
      </c>
      <c r="K95" s="84">
        <v>0.10879999999999999</v>
      </c>
      <c r="M95" s="82" t="s">
        <v>362</v>
      </c>
      <c r="N95" s="84">
        <v>0.32540000000000002</v>
      </c>
      <c r="O95" s="84">
        <v>0.19789999999999999</v>
      </c>
      <c r="P95" s="84">
        <v>0.1704</v>
      </c>
      <c r="Q95" s="84">
        <v>0.25569999999999998</v>
      </c>
      <c r="S95" s="82" t="s">
        <v>362</v>
      </c>
      <c r="T95" s="84">
        <v>0.56100000000000005</v>
      </c>
      <c r="U95" s="84">
        <v>0.24660000000000001</v>
      </c>
      <c r="V95" s="84">
        <v>0.34499999999999997</v>
      </c>
      <c r="W95" s="84">
        <v>0.27250000000000002</v>
      </c>
    </row>
    <row r="96" spans="1:23" hidden="1">
      <c r="A96" s="82" t="s">
        <v>363</v>
      </c>
      <c r="B96" s="84">
        <v>0</v>
      </c>
      <c r="C96" s="84">
        <v>9.0499999999999997E-2</v>
      </c>
      <c r="D96" s="84">
        <v>0</v>
      </c>
      <c r="E96" s="84">
        <v>0</v>
      </c>
      <c r="G96" s="82" t="s">
        <v>363</v>
      </c>
      <c r="H96" s="84">
        <v>0.13569999999999999</v>
      </c>
      <c r="I96" s="84">
        <v>0.34079999999999999</v>
      </c>
      <c r="J96" s="84">
        <v>1E-4</v>
      </c>
      <c r="K96" s="84">
        <v>2.0000000000000001E-4</v>
      </c>
      <c r="M96" s="82" t="s">
        <v>363</v>
      </c>
      <c r="N96" s="84">
        <v>0.41039999999999999</v>
      </c>
      <c r="O96" s="84">
        <v>0.22650000000000001</v>
      </c>
      <c r="P96" s="84">
        <v>0.18890000000000001</v>
      </c>
      <c r="Q96" s="84">
        <v>0.31580000000000003</v>
      </c>
      <c r="S96" s="82" t="s">
        <v>363</v>
      </c>
      <c r="T96" s="84">
        <v>0.62919999999999998</v>
      </c>
      <c r="U96" s="84">
        <v>0.27689999999999998</v>
      </c>
      <c r="V96" s="84">
        <v>0.41899999999999998</v>
      </c>
      <c r="W96" s="84">
        <v>0.35749999999999998</v>
      </c>
    </row>
    <row r="97" spans="1:23" hidden="1">
      <c r="A97" s="82" t="s">
        <v>364</v>
      </c>
      <c r="B97" s="84">
        <v>0</v>
      </c>
      <c r="C97" s="84">
        <v>0</v>
      </c>
      <c r="D97" s="84">
        <v>0</v>
      </c>
      <c r="E97" s="84">
        <v>0</v>
      </c>
      <c r="G97" s="82" t="s">
        <v>364</v>
      </c>
      <c r="H97" s="84">
        <v>3.8999999999999998E-3</v>
      </c>
      <c r="I97" s="84">
        <v>4.1099999999999998E-2</v>
      </c>
      <c r="J97" s="84">
        <v>0</v>
      </c>
      <c r="K97" s="84">
        <v>0</v>
      </c>
      <c r="M97" s="82" t="s">
        <v>364</v>
      </c>
      <c r="N97" s="84">
        <v>0.43099999999999999</v>
      </c>
      <c r="O97" s="84">
        <v>0.25659999999999999</v>
      </c>
      <c r="P97" s="84">
        <v>0.2666</v>
      </c>
      <c r="Q97" s="84">
        <v>0.31619999999999998</v>
      </c>
      <c r="S97" s="82" t="s">
        <v>364</v>
      </c>
      <c r="T97" s="84">
        <v>0.73980000000000001</v>
      </c>
      <c r="U97" s="84">
        <v>0.39169999999999999</v>
      </c>
      <c r="V97" s="84">
        <v>0.41289999999999999</v>
      </c>
      <c r="W97" s="84">
        <v>0.46179999999999999</v>
      </c>
    </row>
    <row r="98" spans="1:23" hidden="1">
      <c r="A98" s="82" t="s">
        <v>365</v>
      </c>
      <c r="B98" s="84">
        <v>0</v>
      </c>
      <c r="C98" s="84">
        <v>0</v>
      </c>
      <c r="D98" s="84">
        <v>0</v>
      </c>
      <c r="E98" s="84">
        <v>0</v>
      </c>
      <c r="G98" s="82" t="s">
        <v>365</v>
      </c>
      <c r="H98" s="84">
        <v>0</v>
      </c>
      <c r="I98" s="84">
        <v>0</v>
      </c>
      <c r="J98" s="84">
        <v>0</v>
      </c>
      <c r="K98" s="84">
        <v>0</v>
      </c>
      <c r="M98" s="82" t="s">
        <v>365</v>
      </c>
      <c r="N98" s="84">
        <v>0.42820000000000003</v>
      </c>
      <c r="O98" s="84">
        <v>0.28179999999999999</v>
      </c>
      <c r="P98" s="84">
        <v>0.36249999999999999</v>
      </c>
      <c r="Q98" s="84">
        <v>0.31119999999999998</v>
      </c>
      <c r="S98" s="82" t="s">
        <v>365</v>
      </c>
      <c r="T98" s="84">
        <v>0.80210000000000004</v>
      </c>
      <c r="U98" s="84">
        <v>0.51390000000000002</v>
      </c>
      <c r="V98" s="84">
        <v>0.40910000000000002</v>
      </c>
      <c r="W98" s="84">
        <v>0.56240000000000001</v>
      </c>
    </row>
    <row r="99" spans="1:23" hidden="1">
      <c r="A99" s="82" t="s">
        <v>366</v>
      </c>
      <c r="B99" s="84">
        <v>0</v>
      </c>
      <c r="C99" s="84">
        <v>0</v>
      </c>
      <c r="D99" s="84">
        <v>0</v>
      </c>
      <c r="E99" s="84">
        <v>0</v>
      </c>
      <c r="G99" s="82" t="s">
        <v>366</v>
      </c>
      <c r="H99" s="84">
        <v>0</v>
      </c>
      <c r="I99" s="84">
        <v>0</v>
      </c>
      <c r="J99" s="84">
        <v>0</v>
      </c>
      <c r="K99" s="84">
        <v>0</v>
      </c>
      <c r="M99" s="82" t="s">
        <v>366</v>
      </c>
      <c r="N99" s="84">
        <v>0.48180000000000001</v>
      </c>
      <c r="O99" s="84">
        <v>0.26500000000000001</v>
      </c>
      <c r="P99" s="84">
        <v>0.3886</v>
      </c>
      <c r="Q99" s="84">
        <v>0.31440000000000001</v>
      </c>
      <c r="S99" s="82" t="s">
        <v>366</v>
      </c>
      <c r="T99" s="84">
        <v>0.76070000000000004</v>
      </c>
      <c r="U99" s="84">
        <v>0.50819999999999999</v>
      </c>
      <c r="V99" s="84">
        <v>0.44319999999999998</v>
      </c>
      <c r="W99" s="84">
        <v>0.5121</v>
      </c>
    </row>
    <row r="100" spans="1:23" hidden="1">
      <c r="A100" s="82" t="s">
        <v>367</v>
      </c>
      <c r="B100" s="84">
        <v>0</v>
      </c>
      <c r="C100" s="84">
        <v>0</v>
      </c>
      <c r="D100" s="84">
        <v>0</v>
      </c>
      <c r="E100" s="84">
        <v>0</v>
      </c>
      <c r="G100" s="82" t="s">
        <v>367</v>
      </c>
      <c r="H100" s="84">
        <v>0</v>
      </c>
      <c r="I100" s="84">
        <v>0</v>
      </c>
      <c r="J100" s="84">
        <v>0</v>
      </c>
      <c r="K100" s="84">
        <v>0</v>
      </c>
      <c r="M100" s="82" t="s">
        <v>367</v>
      </c>
      <c r="N100" s="84">
        <v>0.4783</v>
      </c>
      <c r="O100" s="84">
        <v>0.2656</v>
      </c>
      <c r="P100" s="84">
        <v>0.3574</v>
      </c>
      <c r="Q100" s="84">
        <v>0.32750000000000001</v>
      </c>
      <c r="S100" s="82" t="s">
        <v>367</v>
      </c>
      <c r="T100" s="84">
        <v>0.74060000000000004</v>
      </c>
      <c r="U100" s="84">
        <v>0.48570000000000002</v>
      </c>
      <c r="V100" s="84">
        <v>0.46050000000000002</v>
      </c>
      <c r="W100" s="84">
        <v>0.46939999999999998</v>
      </c>
    </row>
    <row r="101" spans="1:23" hidden="1">
      <c r="A101" s="82" t="s">
        <v>368</v>
      </c>
      <c r="B101" s="84">
        <v>0</v>
      </c>
      <c r="C101" s="84">
        <v>0</v>
      </c>
      <c r="D101" s="84">
        <v>0</v>
      </c>
      <c r="E101" s="84">
        <v>0</v>
      </c>
      <c r="G101" s="82" t="s">
        <v>368</v>
      </c>
      <c r="H101" s="84">
        <v>0</v>
      </c>
      <c r="I101" s="84">
        <v>0</v>
      </c>
      <c r="J101" s="84">
        <v>0</v>
      </c>
      <c r="K101" s="84">
        <v>0</v>
      </c>
      <c r="M101" s="82" t="s">
        <v>368</v>
      </c>
      <c r="N101" s="84">
        <v>0.48899999999999999</v>
      </c>
      <c r="O101" s="84">
        <v>0.3226</v>
      </c>
      <c r="P101" s="84">
        <v>0.35930000000000001</v>
      </c>
      <c r="Q101" s="84">
        <v>0.29070000000000001</v>
      </c>
      <c r="S101" s="82" t="s">
        <v>368</v>
      </c>
      <c r="T101" s="84">
        <v>0.58460000000000001</v>
      </c>
      <c r="U101" s="84">
        <v>0.49170000000000003</v>
      </c>
      <c r="V101" s="84">
        <v>0.47449999999999998</v>
      </c>
      <c r="W101" s="84">
        <v>0.4103</v>
      </c>
    </row>
    <row r="102" spans="1:23" hidden="1">
      <c r="A102" s="115" t="s">
        <v>369</v>
      </c>
      <c r="B102" s="84">
        <v>0</v>
      </c>
      <c r="C102" s="84">
        <v>0</v>
      </c>
      <c r="D102" s="84">
        <v>0</v>
      </c>
      <c r="E102" s="84">
        <v>0</v>
      </c>
      <c r="G102" s="115" t="s">
        <v>369</v>
      </c>
      <c r="H102" s="84">
        <v>0</v>
      </c>
      <c r="I102" s="84">
        <v>0</v>
      </c>
      <c r="J102" s="84">
        <v>0</v>
      </c>
      <c r="K102" s="84">
        <v>0</v>
      </c>
      <c r="M102" s="115" t="s">
        <v>369</v>
      </c>
      <c r="N102" s="84">
        <v>0.45600000000000002</v>
      </c>
      <c r="O102" s="84">
        <v>0.31830000000000003</v>
      </c>
      <c r="P102" s="84">
        <v>0.40110000000000001</v>
      </c>
      <c r="Q102" s="84">
        <v>0.3196</v>
      </c>
      <c r="S102" s="115" t="s">
        <v>369</v>
      </c>
      <c r="T102" s="84">
        <v>0.6593</v>
      </c>
      <c r="U102" s="84">
        <v>0.5212</v>
      </c>
      <c r="V102" s="84">
        <v>0.40439999999999998</v>
      </c>
      <c r="W102" s="84">
        <v>0.38640000000000002</v>
      </c>
    </row>
    <row r="103" spans="1:23" hidden="1">
      <c r="A103" s="82" t="s">
        <v>370</v>
      </c>
      <c r="B103" s="84">
        <v>0</v>
      </c>
      <c r="C103" s="84">
        <v>0</v>
      </c>
      <c r="D103" s="84">
        <v>0</v>
      </c>
      <c r="E103" s="84">
        <v>0</v>
      </c>
      <c r="G103" s="82" t="s">
        <v>370</v>
      </c>
      <c r="H103" s="84">
        <v>0</v>
      </c>
      <c r="I103" s="84">
        <v>0</v>
      </c>
      <c r="J103" s="84">
        <v>0</v>
      </c>
      <c r="K103" s="84">
        <v>0</v>
      </c>
      <c r="M103" s="82" t="s">
        <v>370</v>
      </c>
      <c r="N103" s="84">
        <v>0.44750000000000001</v>
      </c>
      <c r="O103" s="84">
        <v>0.25840000000000002</v>
      </c>
      <c r="P103" s="84">
        <v>0.3881</v>
      </c>
      <c r="Q103" s="84">
        <v>0.28999999999999998</v>
      </c>
      <c r="S103" s="82" t="s">
        <v>370</v>
      </c>
      <c r="T103" s="84">
        <v>0.64019999999999999</v>
      </c>
      <c r="U103" s="84">
        <v>0.46400000000000002</v>
      </c>
      <c r="V103" s="84">
        <v>0.3664</v>
      </c>
      <c r="W103" s="84">
        <v>0.4249</v>
      </c>
    </row>
    <row r="104" spans="1:23" hidden="1">
      <c r="A104" s="82" t="s">
        <v>371</v>
      </c>
      <c r="B104" s="84">
        <v>0</v>
      </c>
      <c r="C104" s="84">
        <v>0</v>
      </c>
      <c r="D104" s="84">
        <v>0</v>
      </c>
      <c r="E104" s="84">
        <v>0</v>
      </c>
      <c r="G104" s="82" t="s">
        <v>371</v>
      </c>
      <c r="H104" s="84">
        <v>0</v>
      </c>
      <c r="I104" s="84">
        <v>0</v>
      </c>
      <c r="J104" s="84">
        <v>0</v>
      </c>
      <c r="K104" s="84">
        <v>0</v>
      </c>
      <c r="M104" s="82" t="s">
        <v>371</v>
      </c>
      <c r="N104" s="84">
        <v>0.46660000000000001</v>
      </c>
      <c r="O104" s="84">
        <v>0.24460000000000001</v>
      </c>
      <c r="P104" s="84">
        <v>0.35310000000000002</v>
      </c>
      <c r="Q104" s="84">
        <v>0.23</v>
      </c>
      <c r="S104" s="82" t="s">
        <v>371</v>
      </c>
      <c r="T104" s="84">
        <v>0.63529999999999998</v>
      </c>
      <c r="U104" s="84">
        <v>0.45850000000000002</v>
      </c>
      <c r="V104" s="84">
        <v>0.35870000000000002</v>
      </c>
      <c r="W104" s="84">
        <v>0.43709999999999999</v>
      </c>
    </row>
    <row r="105" spans="1:23" hidden="1">
      <c r="A105" s="82" t="s">
        <v>372</v>
      </c>
      <c r="B105" s="84">
        <v>0</v>
      </c>
      <c r="C105" s="84">
        <v>0</v>
      </c>
      <c r="D105" s="84">
        <v>0</v>
      </c>
      <c r="E105" s="84">
        <v>0</v>
      </c>
      <c r="G105" s="82" t="s">
        <v>372</v>
      </c>
      <c r="H105" s="84">
        <v>0</v>
      </c>
      <c r="I105" s="84">
        <v>0</v>
      </c>
      <c r="J105" s="84">
        <v>0</v>
      </c>
      <c r="K105" s="84">
        <v>0</v>
      </c>
      <c r="M105" s="82" t="s">
        <v>372</v>
      </c>
      <c r="N105" s="84">
        <v>0.43859999999999999</v>
      </c>
      <c r="O105" s="84">
        <v>0.26939999999999997</v>
      </c>
      <c r="P105" s="84">
        <v>0.35020000000000001</v>
      </c>
      <c r="Q105" s="84">
        <v>0.2092</v>
      </c>
      <c r="S105" s="82" t="s">
        <v>372</v>
      </c>
      <c r="T105" s="84">
        <v>0.61809999999999998</v>
      </c>
      <c r="U105" s="84">
        <v>0.4249</v>
      </c>
      <c r="V105" s="84">
        <v>0.37109999999999999</v>
      </c>
      <c r="W105" s="84">
        <v>0.42670000000000002</v>
      </c>
    </row>
    <row r="106" spans="1:23" hidden="1">
      <c r="A106" s="82" t="s">
        <v>373</v>
      </c>
      <c r="B106" s="84">
        <v>0</v>
      </c>
      <c r="C106" s="84">
        <v>0</v>
      </c>
      <c r="D106" s="84">
        <v>0</v>
      </c>
      <c r="E106" s="84">
        <v>0</v>
      </c>
      <c r="G106" s="82" t="s">
        <v>373</v>
      </c>
      <c r="H106" s="84">
        <v>0</v>
      </c>
      <c r="I106" s="84">
        <v>0</v>
      </c>
      <c r="J106" s="84">
        <v>0</v>
      </c>
      <c r="K106" s="84">
        <v>0</v>
      </c>
      <c r="M106" s="82" t="s">
        <v>373</v>
      </c>
      <c r="N106" s="84">
        <v>0.39950000000000002</v>
      </c>
      <c r="O106" s="84">
        <v>0.25590000000000002</v>
      </c>
      <c r="P106" s="84">
        <v>0.32629999999999998</v>
      </c>
      <c r="Q106" s="84">
        <v>0.22919999999999999</v>
      </c>
      <c r="S106" s="82" t="s">
        <v>373</v>
      </c>
      <c r="T106" s="84">
        <v>0.62180000000000002</v>
      </c>
      <c r="U106" s="84">
        <v>0.41420000000000001</v>
      </c>
      <c r="V106" s="84">
        <v>0.374</v>
      </c>
      <c r="W106" s="84">
        <v>0.4531</v>
      </c>
    </row>
    <row r="107" spans="1:23" hidden="1">
      <c r="A107" s="82" t="s">
        <v>374</v>
      </c>
      <c r="B107" s="84">
        <v>0</v>
      </c>
      <c r="C107" s="84">
        <v>0</v>
      </c>
      <c r="D107" s="84">
        <v>0</v>
      </c>
      <c r="E107" s="84">
        <v>0</v>
      </c>
      <c r="G107" s="82" t="s">
        <v>374</v>
      </c>
      <c r="H107" s="84">
        <v>6.9999999999999999E-4</v>
      </c>
      <c r="I107" s="84">
        <v>6.6E-3</v>
      </c>
      <c r="J107" s="84">
        <v>0</v>
      </c>
      <c r="K107" s="84">
        <v>0</v>
      </c>
      <c r="M107" s="82" t="s">
        <v>374</v>
      </c>
      <c r="N107" s="84">
        <v>0.3679</v>
      </c>
      <c r="O107" s="84">
        <v>0.26929999999999998</v>
      </c>
      <c r="P107" s="84">
        <v>0.28789999999999999</v>
      </c>
      <c r="Q107" s="84">
        <v>0.22209999999999999</v>
      </c>
      <c r="S107" s="82" t="s">
        <v>374</v>
      </c>
      <c r="T107" s="84">
        <v>0.66039999999999999</v>
      </c>
      <c r="U107" s="84">
        <v>0.37469999999999998</v>
      </c>
      <c r="V107" s="84">
        <v>0.36909999999999998</v>
      </c>
      <c r="W107" s="84">
        <v>0.45250000000000001</v>
      </c>
    </row>
    <row r="108" spans="1:23" hidden="1">
      <c r="A108" s="82" t="s">
        <v>375</v>
      </c>
      <c r="B108" s="84">
        <v>0</v>
      </c>
      <c r="C108" s="84">
        <v>0</v>
      </c>
      <c r="D108" s="84">
        <v>0</v>
      </c>
      <c r="E108" s="84">
        <v>0</v>
      </c>
      <c r="G108" s="82" t="s">
        <v>375</v>
      </c>
      <c r="H108" s="84">
        <v>9.5799999999999996E-2</v>
      </c>
      <c r="I108" s="84">
        <v>0.1847</v>
      </c>
      <c r="J108" s="84">
        <v>5.3E-3</v>
      </c>
      <c r="K108" s="84">
        <v>0</v>
      </c>
      <c r="M108" s="82" t="s">
        <v>375</v>
      </c>
      <c r="N108" s="84">
        <v>0.33450000000000002</v>
      </c>
      <c r="O108" s="84">
        <v>0.25290000000000001</v>
      </c>
      <c r="P108" s="84">
        <v>0.2757</v>
      </c>
      <c r="Q108" s="84">
        <v>0.23350000000000001</v>
      </c>
      <c r="S108" s="82" t="s">
        <v>375</v>
      </c>
      <c r="T108" s="84">
        <v>0.64249999999999996</v>
      </c>
      <c r="U108" s="84">
        <v>0.33139999999999997</v>
      </c>
      <c r="V108" s="84">
        <v>0.37159999999999999</v>
      </c>
      <c r="W108" s="84">
        <v>0.39460000000000001</v>
      </c>
    </row>
    <row r="109" spans="1:23" hidden="1">
      <c r="A109" s="82" t="s">
        <v>376</v>
      </c>
      <c r="B109" s="84">
        <v>0</v>
      </c>
      <c r="C109" s="84">
        <v>2.5600000000000001E-2</v>
      </c>
      <c r="D109" s="84">
        <v>0</v>
      </c>
      <c r="E109" s="84">
        <v>0</v>
      </c>
      <c r="G109" s="82" t="s">
        <v>376</v>
      </c>
      <c r="H109" s="84">
        <v>0.39539999999999997</v>
      </c>
      <c r="I109" s="84">
        <v>0.55769999999999997</v>
      </c>
      <c r="J109" s="84">
        <v>0.2447</v>
      </c>
      <c r="K109" s="84">
        <v>1.29E-2</v>
      </c>
      <c r="M109" s="82" t="s">
        <v>376</v>
      </c>
      <c r="N109" s="84">
        <v>0.25309999999999999</v>
      </c>
      <c r="O109" s="84">
        <v>0.19689999999999999</v>
      </c>
      <c r="P109" s="84">
        <v>0.27389999999999998</v>
      </c>
      <c r="Q109" s="84">
        <v>0.24829999999999999</v>
      </c>
      <c r="S109" s="82" t="s">
        <v>376</v>
      </c>
      <c r="T109" s="84">
        <v>0.54869999999999997</v>
      </c>
      <c r="U109" s="84">
        <v>0.26300000000000001</v>
      </c>
      <c r="V109" s="84">
        <v>0.33950000000000002</v>
      </c>
      <c r="W109" s="84">
        <v>0.38179999999999997</v>
      </c>
    </row>
    <row r="110" spans="1:23" hidden="1">
      <c r="A110" s="82" t="s">
        <v>377</v>
      </c>
      <c r="B110" s="84">
        <v>0.10630000000000001</v>
      </c>
      <c r="C110" s="84">
        <v>0.26050000000000001</v>
      </c>
      <c r="D110" s="84">
        <v>1.24E-2</v>
      </c>
      <c r="E110" s="84">
        <v>0</v>
      </c>
      <c r="G110" s="82" t="s">
        <v>377</v>
      </c>
      <c r="H110" s="84">
        <v>0.59709999999999996</v>
      </c>
      <c r="I110" s="84">
        <v>0.78710000000000002</v>
      </c>
      <c r="J110" s="84">
        <v>0.54630000000000001</v>
      </c>
      <c r="K110" s="84">
        <v>0.26340000000000002</v>
      </c>
      <c r="M110" s="82" t="s">
        <v>377</v>
      </c>
      <c r="N110" s="84">
        <v>0.19420000000000001</v>
      </c>
      <c r="O110" s="84">
        <v>0.14829999999999999</v>
      </c>
      <c r="P110" s="84">
        <v>0.27339999999999998</v>
      </c>
      <c r="Q110" s="84">
        <v>0.2717</v>
      </c>
      <c r="S110" s="82" t="s">
        <v>377</v>
      </c>
      <c r="T110" s="84">
        <v>0.45739999999999997</v>
      </c>
      <c r="U110" s="84">
        <v>0.21379999999999999</v>
      </c>
      <c r="V110" s="84">
        <v>0.31929999999999997</v>
      </c>
      <c r="W110" s="84">
        <v>0.38879999999999998</v>
      </c>
    </row>
    <row r="111" spans="1:23" hidden="1">
      <c r="A111" s="82" t="s">
        <v>378</v>
      </c>
      <c r="B111" s="84">
        <v>0.24260000000000001</v>
      </c>
      <c r="C111" s="84">
        <v>0.64739999999999998</v>
      </c>
      <c r="D111" s="84">
        <v>0.37430000000000002</v>
      </c>
      <c r="E111" s="84">
        <v>1.0200000000000001E-2</v>
      </c>
      <c r="G111" s="82" t="s">
        <v>378</v>
      </c>
      <c r="H111" s="84">
        <v>0.7258</v>
      </c>
      <c r="I111" s="84">
        <v>0.86780000000000002</v>
      </c>
      <c r="J111" s="84">
        <v>0.65720000000000001</v>
      </c>
      <c r="K111" s="84">
        <v>0.52359999999999995</v>
      </c>
      <c r="M111" s="82" t="s">
        <v>378</v>
      </c>
      <c r="N111" s="84">
        <v>0.18809999999999999</v>
      </c>
      <c r="O111" s="84">
        <v>0.12790000000000001</v>
      </c>
      <c r="P111" s="84">
        <v>0.20799999999999999</v>
      </c>
      <c r="Q111" s="84">
        <v>0.2258</v>
      </c>
      <c r="S111" s="82" t="s">
        <v>378</v>
      </c>
      <c r="T111" s="84">
        <v>0.3256</v>
      </c>
      <c r="U111" s="84">
        <v>0.16739999999999999</v>
      </c>
      <c r="V111" s="84">
        <v>0.2213</v>
      </c>
      <c r="W111" s="84">
        <v>0.38800000000000001</v>
      </c>
    </row>
    <row r="112" spans="1:23" hidden="1">
      <c r="A112" s="82" t="s">
        <v>379</v>
      </c>
      <c r="B112" s="84">
        <v>0.32819999999999999</v>
      </c>
      <c r="C112" s="84">
        <v>0.72170000000000001</v>
      </c>
      <c r="D112" s="84">
        <v>0.62409999999999999</v>
      </c>
      <c r="E112" s="84">
        <v>0.1356</v>
      </c>
      <c r="G112" s="82" t="s">
        <v>379</v>
      </c>
      <c r="H112" s="84">
        <v>0.75209999999999999</v>
      </c>
      <c r="I112" s="84">
        <v>0.87329999999999997</v>
      </c>
      <c r="J112" s="84">
        <v>0.68910000000000005</v>
      </c>
      <c r="K112" s="84">
        <v>0.61699999999999999</v>
      </c>
      <c r="M112" s="82" t="s">
        <v>379</v>
      </c>
      <c r="N112" s="84">
        <v>0.19170000000000001</v>
      </c>
      <c r="O112" s="84">
        <v>0.1143</v>
      </c>
      <c r="P112" s="84">
        <v>0.18740000000000001</v>
      </c>
      <c r="Q112" s="84">
        <v>0.22070000000000001</v>
      </c>
      <c r="S112" s="82" t="s">
        <v>379</v>
      </c>
      <c r="T112" s="84">
        <v>0.38569999999999999</v>
      </c>
      <c r="U112" s="84">
        <v>0.16739999999999999</v>
      </c>
      <c r="V112" s="84">
        <v>0.1462</v>
      </c>
      <c r="W112" s="84">
        <v>0.25030000000000002</v>
      </c>
    </row>
    <row r="113" spans="1:23" hidden="1">
      <c r="A113" s="82" t="s">
        <v>380</v>
      </c>
      <c r="B113" s="84">
        <v>0.40360000000000001</v>
      </c>
      <c r="C113" s="84">
        <v>0.80869999999999997</v>
      </c>
      <c r="D113" s="84">
        <v>0.59209999999999996</v>
      </c>
      <c r="E113" s="84">
        <v>0.29210000000000003</v>
      </c>
      <c r="G113" s="82" t="s">
        <v>380</v>
      </c>
      <c r="H113" s="84">
        <v>0.81020000000000003</v>
      </c>
      <c r="I113" s="84">
        <v>0.8498</v>
      </c>
      <c r="J113" s="84">
        <v>0.65500000000000003</v>
      </c>
      <c r="K113" s="84">
        <v>0.6129</v>
      </c>
      <c r="M113" s="82" t="s">
        <v>380</v>
      </c>
      <c r="N113" s="84">
        <v>0.28410000000000002</v>
      </c>
      <c r="O113" s="84">
        <v>9.6199999999999994E-2</v>
      </c>
      <c r="P113" s="84">
        <v>0.22720000000000001</v>
      </c>
      <c r="Q113" s="84">
        <v>0.28249999999999997</v>
      </c>
      <c r="S113" s="82" t="s">
        <v>380</v>
      </c>
      <c r="T113" s="84">
        <v>0.52900000000000003</v>
      </c>
      <c r="U113" s="84">
        <v>0.13739999999999999</v>
      </c>
      <c r="V113" s="84">
        <v>0.24790000000000001</v>
      </c>
      <c r="W113" s="84">
        <v>0.2089</v>
      </c>
    </row>
    <row r="114" spans="1:23" hidden="1">
      <c r="A114" s="82" t="s">
        <v>381</v>
      </c>
      <c r="B114" s="84">
        <v>0.48609999999999998</v>
      </c>
      <c r="C114" s="84">
        <v>0.73260000000000003</v>
      </c>
      <c r="D114" s="84">
        <v>0.56289999999999996</v>
      </c>
      <c r="E114" s="84">
        <v>0.29920000000000002</v>
      </c>
      <c r="G114" s="82" t="s">
        <v>381</v>
      </c>
      <c r="H114" s="84">
        <v>0.80159999999999998</v>
      </c>
      <c r="I114" s="84">
        <v>0.84930000000000005</v>
      </c>
      <c r="J114" s="84">
        <v>0.69730000000000003</v>
      </c>
      <c r="K114" s="84">
        <v>0.60529999999999995</v>
      </c>
      <c r="M114" s="82" t="s">
        <v>381</v>
      </c>
      <c r="N114" s="84">
        <v>0.34060000000000001</v>
      </c>
      <c r="O114" s="84">
        <v>0.11609999999999999</v>
      </c>
      <c r="P114" s="84">
        <v>0.19289999999999999</v>
      </c>
      <c r="Q114" s="84">
        <v>0.26490000000000002</v>
      </c>
      <c r="S114" s="82" t="s">
        <v>381</v>
      </c>
      <c r="T114" s="84">
        <v>0.58020000000000005</v>
      </c>
      <c r="U114" s="84">
        <v>0.16919999999999999</v>
      </c>
      <c r="V114" s="84">
        <v>0.23799999999999999</v>
      </c>
      <c r="W114" s="84">
        <v>0.20039999999999999</v>
      </c>
    </row>
    <row r="115" spans="1:23" hidden="1">
      <c r="A115" s="82" t="s">
        <v>382</v>
      </c>
      <c r="B115" s="84">
        <v>0.51829999999999998</v>
      </c>
      <c r="C115" s="84">
        <v>0.78129999999999999</v>
      </c>
      <c r="D115" s="84">
        <v>0.61719999999999997</v>
      </c>
      <c r="E115" s="84">
        <v>0.2964</v>
      </c>
      <c r="G115" s="82" t="s">
        <v>382</v>
      </c>
      <c r="H115" s="84">
        <v>0.80689999999999995</v>
      </c>
      <c r="I115" s="84">
        <v>0.84660000000000002</v>
      </c>
      <c r="J115" s="84">
        <v>0.66449999999999998</v>
      </c>
      <c r="K115" s="84">
        <v>0.59850000000000003</v>
      </c>
      <c r="M115" s="82" t="s">
        <v>382</v>
      </c>
      <c r="N115" s="84">
        <v>0.29970000000000002</v>
      </c>
      <c r="O115" s="84">
        <v>0.18340000000000001</v>
      </c>
      <c r="P115" s="84">
        <v>0.16450000000000001</v>
      </c>
      <c r="Q115" s="84">
        <v>0.21299999999999999</v>
      </c>
      <c r="S115" s="82" t="s">
        <v>382</v>
      </c>
      <c r="T115" s="84">
        <v>0.53969999999999996</v>
      </c>
      <c r="U115" s="84">
        <v>0.186</v>
      </c>
      <c r="V115" s="84">
        <v>0.28239999999999998</v>
      </c>
      <c r="W115" s="84">
        <v>0.19259999999999999</v>
      </c>
    </row>
    <row r="116" spans="1:23" hidden="1">
      <c r="A116" s="82" t="s">
        <v>383</v>
      </c>
      <c r="B116" s="84">
        <v>0.54300000000000004</v>
      </c>
      <c r="C116" s="84">
        <v>0.7742</v>
      </c>
      <c r="D116" s="84">
        <v>0.64970000000000006</v>
      </c>
      <c r="E116" s="84">
        <v>0.33479999999999999</v>
      </c>
      <c r="G116" s="82" t="s">
        <v>383</v>
      </c>
      <c r="H116" s="84">
        <v>0.81020000000000003</v>
      </c>
      <c r="I116" s="84">
        <v>0.8518</v>
      </c>
      <c r="J116" s="84">
        <v>0.69450000000000001</v>
      </c>
      <c r="K116" s="84">
        <v>0.61709999999999998</v>
      </c>
      <c r="M116" s="82" t="s">
        <v>383</v>
      </c>
      <c r="N116" s="84">
        <v>0.25890000000000002</v>
      </c>
      <c r="O116" s="84">
        <v>0.16450000000000001</v>
      </c>
      <c r="P116" s="84">
        <v>0.15809999999999999</v>
      </c>
      <c r="Q116" s="84">
        <v>0.20119999999999999</v>
      </c>
      <c r="S116" s="82" t="s">
        <v>383</v>
      </c>
      <c r="T116" s="84">
        <v>0.44479999999999997</v>
      </c>
      <c r="U116" s="84">
        <v>0.20039999999999999</v>
      </c>
      <c r="V116" s="84">
        <v>0.24679999999999999</v>
      </c>
      <c r="W116" s="84">
        <v>0.19489999999999999</v>
      </c>
    </row>
    <row r="117" spans="1:23" hidden="1">
      <c r="A117" s="82" t="s">
        <v>384</v>
      </c>
      <c r="B117" s="84">
        <v>0.51580000000000004</v>
      </c>
      <c r="C117" s="84">
        <v>0.76229999999999998</v>
      </c>
      <c r="D117" s="84">
        <v>0.66700000000000004</v>
      </c>
      <c r="E117" s="84">
        <v>0.34100000000000003</v>
      </c>
      <c r="G117" s="82" t="s">
        <v>384</v>
      </c>
      <c r="H117" s="84">
        <v>0.70889999999999997</v>
      </c>
      <c r="I117" s="84">
        <v>0.85309999999999997</v>
      </c>
      <c r="J117" s="84">
        <v>0.63580000000000003</v>
      </c>
      <c r="K117" s="84">
        <v>0.57050000000000001</v>
      </c>
      <c r="M117" s="82" t="s">
        <v>384</v>
      </c>
      <c r="N117" s="84">
        <v>0.25779999999999997</v>
      </c>
      <c r="O117" s="84">
        <v>0.14749999999999999</v>
      </c>
      <c r="P117" s="84">
        <v>0.15770000000000001</v>
      </c>
      <c r="Q117" s="84">
        <v>0.22370000000000001</v>
      </c>
      <c r="S117" s="82" t="s">
        <v>384</v>
      </c>
      <c r="T117" s="84">
        <v>0.45419999999999999</v>
      </c>
      <c r="U117" s="84">
        <v>0.218</v>
      </c>
      <c r="V117" s="84">
        <v>0.29899999999999999</v>
      </c>
      <c r="W117" s="84">
        <v>0.20330000000000001</v>
      </c>
    </row>
    <row r="118" spans="1:23" hidden="1">
      <c r="A118" s="82" t="s">
        <v>385</v>
      </c>
      <c r="B118" s="84">
        <v>0.47139999999999999</v>
      </c>
      <c r="C118" s="84">
        <v>0.67059999999999997</v>
      </c>
      <c r="D118" s="84">
        <v>0.32300000000000001</v>
      </c>
      <c r="E118" s="84">
        <v>0.19009999999999999</v>
      </c>
      <c r="G118" s="82" t="s">
        <v>385</v>
      </c>
      <c r="H118" s="84">
        <v>0.70809999999999995</v>
      </c>
      <c r="I118" s="84">
        <v>0.79159999999999997</v>
      </c>
      <c r="J118" s="84">
        <v>0.43530000000000002</v>
      </c>
      <c r="K118" s="84">
        <v>0.4027</v>
      </c>
      <c r="M118" s="82" t="s">
        <v>385</v>
      </c>
      <c r="N118" s="84">
        <v>0.26150000000000001</v>
      </c>
      <c r="O118" s="84">
        <v>0.15079999999999999</v>
      </c>
      <c r="P118" s="84">
        <v>0.16950000000000001</v>
      </c>
      <c r="Q118" s="84">
        <v>0.24049999999999999</v>
      </c>
      <c r="S118" s="82" t="s">
        <v>385</v>
      </c>
      <c r="T118" s="84">
        <v>0.51429999999999998</v>
      </c>
      <c r="U118" s="84">
        <v>0.2165</v>
      </c>
      <c r="V118" s="84">
        <v>0.3226</v>
      </c>
      <c r="W118" s="84">
        <v>0.2286</v>
      </c>
    </row>
    <row r="119" spans="1:23" hidden="1">
      <c r="A119" s="82" t="s">
        <v>386</v>
      </c>
      <c r="B119" s="84">
        <v>0.22500000000000001</v>
      </c>
      <c r="C119" s="84">
        <v>0.49659999999999999</v>
      </c>
      <c r="D119" s="84">
        <v>0</v>
      </c>
      <c r="E119" s="84">
        <v>0</v>
      </c>
      <c r="G119" s="82" t="s">
        <v>386</v>
      </c>
      <c r="H119" s="84">
        <v>0.48159999999999997</v>
      </c>
      <c r="I119" s="84">
        <v>0.64510000000000001</v>
      </c>
      <c r="J119" s="84">
        <v>9.06E-2</v>
      </c>
      <c r="K119" s="84">
        <v>0.10879999999999999</v>
      </c>
      <c r="M119" s="82" t="s">
        <v>386</v>
      </c>
      <c r="N119" s="84">
        <v>0.32540000000000002</v>
      </c>
      <c r="O119" s="84">
        <v>0.19789999999999999</v>
      </c>
      <c r="P119" s="84">
        <v>0.1704</v>
      </c>
      <c r="Q119" s="84">
        <v>0.25569999999999998</v>
      </c>
      <c r="S119" s="82" t="s">
        <v>386</v>
      </c>
      <c r="T119" s="84">
        <v>0.56100000000000005</v>
      </c>
      <c r="U119" s="84">
        <v>0.24660000000000001</v>
      </c>
      <c r="V119" s="84">
        <v>0.34499999999999997</v>
      </c>
      <c r="W119" s="84">
        <v>0.27250000000000002</v>
      </c>
    </row>
    <row r="120" spans="1:23" hidden="1">
      <c r="A120" s="82" t="s">
        <v>387</v>
      </c>
      <c r="B120" s="84">
        <v>0</v>
      </c>
      <c r="C120" s="84">
        <v>9.0499999999999997E-2</v>
      </c>
      <c r="D120" s="84">
        <v>0</v>
      </c>
      <c r="E120" s="84">
        <v>0</v>
      </c>
      <c r="G120" s="82" t="s">
        <v>387</v>
      </c>
      <c r="H120" s="84">
        <v>0.13569999999999999</v>
      </c>
      <c r="I120" s="84">
        <v>0.34079999999999999</v>
      </c>
      <c r="J120" s="84">
        <v>1E-4</v>
      </c>
      <c r="K120" s="84">
        <v>2.0000000000000001E-4</v>
      </c>
      <c r="M120" s="82" t="s">
        <v>387</v>
      </c>
      <c r="N120" s="84">
        <v>0.41039999999999999</v>
      </c>
      <c r="O120" s="84">
        <v>0.22650000000000001</v>
      </c>
      <c r="P120" s="84">
        <v>0.18890000000000001</v>
      </c>
      <c r="Q120" s="84">
        <v>0.31580000000000003</v>
      </c>
      <c r="S120" s="82" t="s">
        <v>387</v>
      </c>
      <c r="T120" s="84">
        <v>0.62919999999999998</v>
      </c>
      <c r="U120" s="84">
        <v>0.27689999999999998</v>
      </c>
      <c r="V120" s="84">
        <v>0.41899999999999998</v>
      </c>
      <c r="W120" s="84">
        <v>0.35749999999999998</v>
      </c>
    </row>
    <row r="121" spans="1:23" hidden="1">
      <c r="A121" s="82" t="s">
        <v>388</v>
      </c>
      <c r="B121" s="84">
        <v>0</v>
      </c>
      <c r="C121" s="84">
        <v>0</v>
      </c>
      <c r="D121" s="84">
        <v>0</v>
      </c>
      <c r="E121" s="84">
        <v>0</v>
      </c>
      <c r="G121" s="82" t="s">
        <v>388</v>
      </c>
      <c r="H121" s="84">
        <v>3.8999999999999998E-3</v>
      </c>
      <c r="I121" s="84">
        <v>4.1099999999999998E-2</v>
      </c>
      <c r="J121" s="84">
        <v>0</v>
      </c>
      <c r="K121" s="84">
        <v>0</v>
      </c>
      <c r="M121" s="82" t="s">
        <v>388</v>
      </c>
      <c r="N121" s="84">
        <v>0.43099999999999999</v>
      </c>
      <c r="O121" s="84">
        <v>0.25659999999999999</v>
      </c>
      <c r="P121" s="84">
        <v>0.2666</v>
      </c>
      <c r="Q121" s="84">
        <v>0.31619999999999998</v>
      </c>
      <c r="S121" s="82" t="s">
        <v>388</v>
      </c>
      <c r="T121" s="84">
        <v>0.73980000000000001</v>
      </c>
      <c r="U121" s="84">
        <v>0.39169999999999999</v>
      </c>
      <c r="V121" s="84">
        <v>0.41289999999999999</v>
      </c>
      <c r="W121" s="84">
        <v>0.46179999999999999</v>
      </c>
    </row>
    <row r="122" spans="1:23" hidden="1">
      <c r="A122" s="82" t="s">
        <v>389</v>
      </c>
      <c r="B122" s="84">
        <v>0</v>
      </c>
      <c r="C122" s="84">
        <v>0</v>
      </c>
      <c r="D122" s="84">
        <v>0</v>
      </c>
      <c r="E122" s="84">
        <v>0</v>
      </c>
      <c r="G122" s="82" t="s">
        <v>389</v>
      </c>
      <c r="H122" s="84">
        <v>0</v>
      </c>
      <c r="I122" s="84">
        <v>0</v>
      </c>
      <c r="J122" s="84">
        <v>0</v>
      </c>
      <c r="K122" s="84">
        <v>0</v>
      </c>
      <c r="M122" s="82" t="s">
        <v>389</v>
      </c>
      <c r="N122" s="84">
        <v>0.42820000000000003</v>
      </c>
      <c r="O122" s="84">
        <v>0.28179999999999999</v>
      </c>
      <c r="P122" s="84">
        <v>0.36249999999999999</v>
      </c>
      <c r="Q122" s="84">
        <v>0.31119999999999998</v>
      </c>
      <c r="S122" s="82" t="s">
        <v>389</v>
      </c>
      <c r="T122" s="84">
        <v>0.80210000000000004</v>
      </c>
      <c r="U122" s="84">
        <v>0.51390000000000002</v>
      </c>
      <c r="V122" s="84">
        <v>0.40910000000000002</v>
      </c>
      <c r="W122" s="84">
        <v>0.56240000000000001</v>
      </c>
    </row>
    <row r="123" spans="1:23" hidden="1">
      <c r="A123" s="82" t="s">
        <v>390</v>
      </c>
      <c r="B123" s="84">
        <v>0</v>
      </c>
      <c r="C123" s="84">
        <v>0</v>
      </c>
      <c r="D123" s="84">
        <v>0</v>
      </c>
      <c r="E123" s="84">
        <v>0</v>
      </c>
      <c r="G123" s="82" t="s">
        <v>390</v>
      </c>
      <c r="H123" s="84">
        <v>0</v>
      </c>
      <c r="I123" s="84">
        <v>0</v>
      </c>
      <c r="J123" s="84">
        <v>0</v>
      </c>
      <c r="K123" s="84">
        <v>0</v>
      </c>
      <c r="M123" s="82" t="s">
        <v>390</v>
      </c>
      <c r="N123" s="84">
        <v>0.48180000000000001</v>
      </c>
      <c r="O123" s="84">
        <v>0.26500000000000001</v>
      </c>
      <c r="P123" s="84">
        <v>0.3886</v>
      </c>
      <c r="Q123" s="84">
        <v>0.31440000000000001</v>
      </c>
      <c r="S123" s="82" t="s">
        <v>390</v>
      </c>
      <c r="T123" s="84">
        <v>0.76070000000000004</v>
      </c>
      <c r="U123" s="84">
        <v>0.50819999999999999</v>
      </c>
      <c r="V123" s="84">
        <v>0.44319999999999998</v>
      </c>
      <c r="W123" s="84">
        <v>0.5121</v>
      </c>
    </row>
    <row r="124" spans="1:23" hidden="1">
      <c r="A124" s="82" t="s">
        <v>391</v>
      </c>
      <c r="B124" s="84">
        <v>0</v>
      </c>
      <c r="C124" s="84">
        <v>0</v>
      </c>
      <c r="D124" s="84">
        <v>0</v>
      </c>
      <c r="E124" s="84">
        <v>0</v>
      </c>
      <c r="G124" s="82" t="s">
        <v>391</v>
      </c>
      <c r="H124" s="84">
        <v>0</v>
      </c>
      <c r="I124" s="84">
        <v>0</v>
      </c>
      <c r="J124" s="84">
        <v>0</v>
      </c>
      <c r="K124" s="84">
        <v>0</v>
      </c>
      <c r="M124" s="82" t="s">
        <v>391</v>
      </c>
      <c r="N124" s="84">
        <v>0.4783</v>
      </c>
      <c r="O124" s="84">
        <v>0.2656</v>
      </c>
      <c r="P124" s="84">
        <v>0.3574</v>
      </c>
      <c r="Q124" s="84">
        <v>0.32750000000000001</v>
      </c>
      <c r="S124" s="82" t="s">
        <v>391</v>
      </c>
      <c r="T124" s="84">
        <v>0.74060000000000004</v>
      </c>
      <c r="U124" s="84">
        <v>0.48570000000000002</v>
      </c>
      <c r="V124" s="84">
        <v>0.46050000000000002</v>
      </c>
      <c r="W124" s="84">
        <v>0.46939999999999998</v>
      </c>
    </row>
    <row r="125" spans="1:23" hidden="1">
      <c r="A125" s="82" t="s">
        <v>392</v>
      </c>
      <c r="B125" s="84">
        <v>0</v>
      </c>
      <c r="C125" s="84">
        <v>0</v>
      </c>
      <c r="D125" s="84">
        <v>0</v>
      </c>
      <c r="E125" s="84">
        <v>0</v>
      </c>
      <c r="G125" s="82" t="s">
        <v>392</v>
      </c>
      <c r="H125" s="84">
        <v>0</v>
      </c>
      <c r="I125" s="84">
        <v>0</v>
      </c>
      <c r="J125" s="84">
        <v>0</v>
      </c>
      <c r="K125" s="84">
        <v>0</v>
      </c>
      <c r="M125" s="82" t="s">
        <v>392</v>
      </c>
      <c r="N125" s="84">
        <v>0.48899999999999999</v>
      </c>
      <c r="O125" s="84">
        <v>0.3226</v>
      </c>
      <c r="P125" s="84">
        <v>0.35930000000000001</v>
      </c>
      <c r="Q125" s="84">
        <v>0.29070000000000001</v>
      </c>
      <c r="S125" s="82" t="s">
        <v>392</v>
      </c>
      <c r="T125" s="84">
        <v>0.58460000000000001</v>
      </c>
      <c r="U125" s="84">
        <v>0.49170000000000003</v>
      </c>
      <c r="V125" s="84">
        <v>0.47449999999999998</v>
      </c>
      <c r="W125" s="84">
        <v>0.4103</v>
      </c>
    </row>
    <row r="126" spans="1:23" hidden="1">
      <c r="A126" s="115" t="s">
        <v>393</v>
      </c>
      <c r="B126" s="84">
        <v>0</v>
      </c>
      <c r="C126" s="84">
        <v>0</v>
      </c>
      <c r="D126" s="84">
        <v>0</v>
      </c>
      <c r="E126" s="84">
        <v>0</v>
      </c>
      <c r="G126" s="115" t="s">
        <v>393</v>
      </c>
      <c r="H126" s="84">
        <v>0</v>
      </c>
      <c r="I126" s="84">
        <v>0</v>
      </c>
      <c r="J126" s="84">
        <v>0</v>
      </c>
      <c r="K126" s="84">
        <v>0</v>
      </c>
      <c r="M126" s="115" t="s">
        <v>393</v>
      </c>
      <c r="N126" s="84">
        <v>0.45600000000000002</v>
      </c>
      <c r="O126" s="84">
        <v>0.31830000000000003</v>
      </c>
      <c r="P126" s="84">
        <v>0.40110000000000001</v>
      </c>
      <c r="Q126" s="84">
        <v>0.3196</v>
      </c>
      <c r="S126" s="115" t="s">
        <v>393</v>
      </c>
      <c r="T126" s="84">
        <v>0.6593</v>
      </c>
      <c r="U126" s="84">
        <v>0.5212</v>
      </c>
      <c r="V126" s="84">
        <v>0.40439999999999998</v>
      </c>
      <c r="W126" s="84">
        <v>0.38640000000000002</v>
      </c>
    </row>
    <row r="127" spans="1:23" hidden="1">
      <c r="A127" s="82" t="s">
        <v>394</v>
      </c>
      <c r="B127" s="84">
        <v>0</v>
      </c>
      <c r="C127" s="84">
        <v>0</v>
      </c>
      <c r="D127" s="84">
        <v>0</v>
      </c>
      <c r="E127" s="84">
        <v>0</v>
      </c>
      <c r="G127" s="82" t="s">
        <v>394</v>
      </c>
      <c r="H127" s="84">
        <v>0</v>
      </c>
      <c r="I127" s="84">
        <v>0</v>
      </c>
      <c r="J127" s="84">
        <v>0</v>
      </c>
      <c r="K127" s="84">
        <v>0</v>
      </c>
      <c r="M127" s="82" t="s">
        <v>394</v>
      </c>
      <c r="N127" s="84">
        <v>0.44750000000000001</v>
      </c>
      <c r="O127" s="84">
        <v>0.25840000000000002</v>
      </c>
      <c r="P127" s="84">
        <v>0.3881</v>
      </c>
      <c r="Q127" s="84">
        <v>0.28999999999999998</v>
      </c>
      <c r="S127" s="82" t="s">
        <v>394</v>
      </c>
      <c r="T127" s="84">
        <v>0.64019999999999999</v>
      </c>
      <c r="U127" s="84">
        <v>0.46400000000000002</v>
      </c>
      <c r="V127" s="84">
        <v>0.3664</v>
      </c>
      <c r="W127" s="84">
        <v>0.4249</v>
      </c>
    </row>
    <row r="128" spans="1:23" hidden="1">
      <c r="A128" s="82" t="s">
        <v>395</v>
      </c>
      <c r="B128" s="84">
        <v>0</v>
      </c>
      <c r="C128" s="84">
        <v>0</v>
      </c>
      <c r="D128" s="84">
        <v>0</v>
      </c>
      <c r="E128" s="84">
        <v>0</v>
      </c>
      <c r="G128" s="82" t="s">
        <v>395</v>
      </c>
      <c r="H128" s="84">
        <v>0</v>
      </c>
      <c r="I128" s="84">
        <v>0</v>
      </c>
      <c r="J128" s="84">
        <v>0</v>
      </c>
      <c r="K128" s="84">
        <v>0</v>
      </c>
      <c r="M128" s="82" t="s">
        <v>395</v>
      </c>
      <c r="N128" s="84">
        <v>0.46660000000000001</v>
      </c>
      <c r="O128" s="84">
        <v>0.24460000000000001</v>
      </c>
      <c r="P128" s="84">
        <v>0.35310000000000002</v>
      </c>
      <c r="Q128" s="84">
        <v>0.23</v>
      </c>
      <c r="S128" s="82" t="s">
        <v>395</v>
      </c>
      <c r="T128" s="84">
        <v>0.63529999999999998</v>
      </c>
      <c r="U128" s="84">
        <v>0.45850000000000002</v>
      </c>
      <c r="V128" s="84">
        <v>0.35870000000000002</v>
      </c>
      <c r="W128" s="84">
        <v>0.43709999999999999</v>
      </c>
    </row>
    <row r="129" spans="1:23" hidden="1">
      <c r="A129" s="82" t="s">
        <v>396</v>
      </c>
      <c r="B129" s="84">
        <v>0</v>
      </c>
      <c r="C129" s="84">
        <v>0</v>
      </c>
      <c r="D129" s="84">
        <v>0</v>
      </c>
      <c r="E129" s="84">
        <v>0</v>
      </c>
      <c r="G129" s="82" t="s">
        <v>396</v>
      </c>
      <c r="H129" s="84">
        <v>0</v>
      </c>
      <c r="I129" s="84">
        <v>0</v>
      </c>
      <c r="J129" s="84">
        <v>0</v>
      </c>
      <c r="K129" s="84">
        <v>0</v>
      </c>
      <c r="M129" s="82" t="s">
        <v>396</v>
      </c>
      <c r="N129" s="84">
        <v>0.43859999999999999</v>
      </c>
      <c r="O129" s="84">
        <v>0.26939999999999997</v>
      </c>
      <c r="P129" s="84">
        <v>0.35020000000000001</v>
      </c>
      <c r="Q129" s="84">
        <v>0.2092</v>
      </c>
      <c r="S129" s="82" t="s">
        <v>396</v>
      </c>
      <c r="T129" s="84">
        <v>0.61809999999999998</v>
      </c>
      <c r="U129" s="84">
        <v>0.4249</v>
      </c>
      <c r="V129" s="84">
        <v>0.37109999999999999</v>
      </c>
      <c r="W129" s="84">
        <v>0.42670000000000002</v>
      </c>
    </row>
    <row r="130" spans="1:23" hidden="1">
      <c r="A130" s="82" t="s">
        <v>397</v>
      </c>
      <c r="B130" s="84">
        <v>0</v>
      </c>
      <c r="C130" s="84">
        <v>0</v>
      </c>
      <c r="D130" s="84">
        <v>0</v>
      </c>
      <c r="E130" s="84">
        <v>0</v>
      </c>
      <c r="G130" s="82" t="s">
        <v>397</v>
      </c>
      <c r="H130" s="84">
        <v>0</v>
      </c>
      <c r="I130" s="84">
        <v>0</v>
      </c>
      <c r="J130" s="84">
        <v>0</v>
      </c>
      <c r="K130" s="84">
        <v>0</v>
      </c>
      <c r="M130" s="82" t="s">
        <v>397</v>
      </c>
      <c r="N130" s="84">
        <v>0.39950000000000002</v>
      </c>
      <c r="O130" s="84">
        <v>0.25590000000000002</v>
      </c>
      <c r="P130" s="84">
        <v>0.32629999999999998</v>
      </c>
      <c r="Q130" s="84">
        <v>0.22919999999999999</v>
      </c>
      <c r="S130" s="82" t="s">
        <v>397</v>
      </c>
      <c r="T130" s="84">
        <v>0.62180000000000002</v>
      </c>
      <c r="U130" s="84">
        <v>0.41420000000000001</v>
      </c>
      <c r="V130" s="84">
        <v>0.374</v>
      </c>
      <c r="W130" s="84">
        <v>0.4531</v>
      </c>
    </row>
    <row r="131" spans="1:23" hidden="1">
      <c r="A131" s="82" t="s">
        <v>398</v>
      </c>
      <c r="B131" s="84">
        <v>0</v>
      </c>
      <c r="C131" s="84">
        <v>0</v>
      </c>
      <c r="D131" s="84">
        <v>0</v>
      </c>
      <c r="E131" s="84">
        <v>0</v>
      </c>
      <c r="G131" s="82" t="s">
        <v>398</v>
      </c>
      <c r="H131" s="84">
        <v>6.9999999999999999E-4</v>
      </c>
      <c r="I131" s="84">
        <v>6.6E-3</v>
      </c>
      <c r="J131" s="84">
        <v>0</v>
      </c>
      <c r="K131" s="84">
        <v>0</v>
      </c>
      <c r="M131" s="82" t="s">
        <v>398</v>
      </c>
      <c r="N131" s="84">
        <v>0.3679</v>
      </c>
      <c r="O131" s="84">
        <v>0.26929999999999998</v>
      </c>
      <c r="P131" s="84">
        <v>0.28789999999999999</v>
      </c>
      <c r="Q131" s="84">
        <v>0.22209999999999999</v>
      </c>
      <c r="S131" s="82" t="s">
        <v>398</v>
      </c>
      <c r="T131" s="84">
        <v>0.66039999999999999</v>
      </c>
      <c r="U131" s="84">
        <v>0.37469999999999998</v>
      </c>
      <c r="V131" s="84">
        <v>0.36909999999999998</v>
      </c>
      <c r="W131" s="84">
        <v>0.45250000000000001</v>
      </c>
    </row>
    <row r="132" spans="1:23" hidden="1">
      <c r="A132" s="82" t="s">
        <v>399</v>
      </c>
      <c r="B132" s="84">
        <v>0</v>
      </c>
      <c r="C132" s="84">
        <v>0</v>
      </c>
      <c r="D132" s="84">
        <v>0</v>
      </c>
      <c r="E132" s="84">
        <v>0</v>
      </c>
      <c r="G132" s="82" t="s">
        <v>399</v>
      </c>
      <c r="H132" s="84">
        <v>9.5799999999999996E-2</v>
      </c>
      <c r="I132" s="84">
        <v>0.1847</v>
      </c>
      <c r="J132" s="84">
        <v>5.3E-3</v>
      </c>
      <c r="K132" s="84">
        <v>0</v>
      </c>
      <c r="M132" s="82" t="s">
        <v>399</v>
      </c>
      <c r="N132" s="84">
        <v>0.33450000000000002</v>
      </c>
      <c r="O132" s="84">
        <v>0.25290000000000001</v>
      </c>
      <c r="P132" s="84">
        <v>0.2757</v>
      </c>
      <c r="Q132" s="84">
        <v>0.23350000000000001</v>
      </c>
      <c r="S132" s="82" t="s">
        <v>399</v>
      </c>
      <c r="T132" s="84">
        <v>0.64249999999999996</v>
      </c>
      <c r="U132" s="84">
        <v>0.33139999999999997</v>
      </c>
      <c r="V132" s="84">
        <v>0.37159999999999999</v>
      </c>
      <c r="W132" s="84">
        <v>0.39460000000000001</v>
      </c>
    </row>
    <row r="133" spans="1:23" hidden="1">
      <c r="A133" s="82" t="s">
        <v>400</v>
      </c>
      <c r="B133" s="84">
        <v>0</v>
      </c>
      <c r="C133" s="84">
        <v>2.5600000000000001E-2</v>
      </c>
      <c r="D133" s="84">
        <v>0</v>
      </c>
      <c r="E133" s="84">
        <v>0</v>
      </c>
      <c r="G133" s="82" t="s">
        <v>400</v>
      </c>
      <c r="H133" s="84">
        <v>0.39539999999999997</v>
      </c>
      <c r="I133" s="84">
        <v>0.55769999999999997</v>
      </c>
      <c r="J133" s="84">
        <v>0.2447</v>
      </c>
      <c r="K133" s="84">
        <v>1.29E-2</v>
      </c>
      <c r="M133" s="82" t="s">
        <v>400</v>
      </c>
      <c r="N133" s="84">
        <v>0.25309999999999999</v>
      </c>
      <c r="O133" s="84">
        <v>0.19689999999999999</v>
      </c>
      <c r="P133" s="84">
        <v>0.27389999999999998</v>
      </c>
      <c r="Q133" s="84">
        <v>0.24829999999999999</v>
      </c>
      <c r="S133" s="82" t="s">
        <v>400</v>
      </c>
      <c r="T133" s="84">
        <v>0.54869999999999997</v>
      </c>
      <c r="U133" s="84">
        <v>0.26300000000000001</v>
      </c>
      <c r="V133" s="84">
        <v>0.33950000000000002</v>
      </c>
      <c r="W133" s="84">
        <v>0.38179999999999997</v>
      </c>
    </row>
    <row r="134" spans="1:23" hidden="1">
      <c r="A134" s="82" t="s">
        <v>401</v>
      </c>
      <c r="B134" s="84">
        <v>0.10630000000000001</v>
      </c>
      <c r="C134" s="84">
        <v>0.26050000000000001</v>
      </c>
      <c r="D134" s="84">
        <v>1.24E-2</v>
      </c>
      <c r="E134" s="84">
        <v>0</v>
      </c>
      <c r="G134" s="82" t="s">
        <v>401</v>
      </c>
      <c r="H134" s="84">
        <v>0.59709999999999996</v>
      </c>
      <c r="I134" s="84">
        <v>0.78710000000000002</v>
      </c>
      <c r="J134" s="84">
        <v>0.54630000000000001</v>
      </c>
      <c r="K134" s="84">
        <v>0.26340000000000002</v>
      </c>
      <c r="M134" s="82" t="s">
        <v>401</v>
      </c>
      <c r="N134" s="84">
        <v>0.19420000000000001</v>
      </c>
      <c r="O134" s="84">
        <v>0.14829999999999999</v>
      </c>
      <c r="P134" s="84">
        <v>0.27339999999999998</v>
      </c>
      <c r="Q134" s="84">
        <v>0.2717</v>
      </c>
      <c r="S134" s="82" t="s">
        <v>401</v>
      </c>
      <c r="T134" s="84">
        <v>0.45739999999999997</v>
      </c>
      <c r="U134" s="84">
        <v>0.21379999999999999</v>
      </c>
      <c r="V134" s="84">
        <v>0.31929999999999997</v>
      </c>
      <c r="W134" s="84">
        <v>0.38879999999999998</v>
      </c>
    </row>
    <row r="135" spans="1:23" hidden="1">
      <c r="A135" s="82" t="s">
        <v>402</v>
      </c>
      <c r="B135" s="84">
        <v>0.24260000000000001</v>
      </c>
      <c r="C135" s="84">
        <v>0.64739999999999998</v>
      </c>
      <c r="D135" s="84">
        <v>0.37430000000000002</v>
      </c>
      <c r="E135" s="84">
        <v>1.0200000000000001E-2</v>
      </c>
      <c r="G135" s="82" t="s">
        <v>402</v>
      </c>
      <c r="H135" s="84">
        <v>0.7258</v>
      </c>
      <c r="I135" s="84">
        <v>0.86780000000000002</v>
      </c>
      <c r="J135" s="84">
        <v>0.65720000000000001</v>
      </c>
      <c r="K135" s="84">
        <v>0.52359999999999995</v>
      </c>
      <c r="M135" s="82" t="s">
        <v>402</v>
      </c>
      <c r="N135" s="84">
        <v>0.18809999999999999</v>
      </c>
      <c r="O135" s="84">
        <v>0.12790000000000001</v>
      </c>
      <c r="P135" s="84">
        <v>0.20799999999999999</v>
      </c>
      <c r="Q135" s="84">
        <v>0.2258</v>
      </c>
      <c r="S135" s="82" t="s">
        <v>402</v>
      </c>
      <c r="T135" s="84">
        <v>0.3256</v>
      </c>
      <c r="U135" s="84">
        <v>0.16739999999999999</v>
      </c>
      <c r="V135" s="84">
        <v>0.2213</v>
      </c>
      <c r="W135" s="84">
        <v>0.38800000000000001</v>
      </c>
    </row>
    <row r="136" spans="1:23" hidden="1">
      <c r="A136" s="82" t="s">
        <v>403</v>
      </c>
      <c r="B136" s="84">
        <v>0.32819999999999999</v>
      </c>
      <c r="C136" s="84">
        <v>0.72170000000000001</v>
      </c>
      <c r="D136" s="84">
        <v>0.62409999999999999</v>
      </c>
      <c r="E136" s="84">
        <v>0.1356</v>
      </c>
      <c r="G136" s="82" t="s">
        <v>403</v>
      </c>
      <c r="H136" s="84">
        <v>0.75209999999999999</v>
      </c>
      <c r="I136" s="84">
        <v>0.87329999999999997</v>
      </c>
      <c r="J136" s="84">
        <v>0.68910000000000005</v>
      </c>
      <c r="K136" s="84">
        <v>0.61699999999999999</v>
      </c>
      <c r="M136" s="82" t="s">
        <v>403</v>
      </c>
      <c r="N136" s="84">
        <v>0.19170000000000001</v>
      </c>
      <c r="O136" s="84">
        <v>0.1143</v>
      </c>
      <c r="P136" s="84">
        <v>0.18740000000000001</v>
      </c>
      <c r="Q136" s="84">
        <v>0.22070000000000001</v>
      </c>
      <c r="S136" s="82" t="s">
        <v>403</v>
      </c>
      <c r="T136" s="84">
        <v>0.38569999999999999</v>
      </c>
      <c r="U136" s="84">
        <v>0.16739999999999999</v>
      </c>
      <c r="V136" s="84">
        <v>0.1462</v>
      </c>
      <c r="W136" s="84">
        <v>0.25030000000000002</v>
      </c>
    </row>
    <row r="137" spans="1:23" hidden="1">
      <c r="A137" s="82" t="s">
        <v>404</v>
      </c>
      <c r="B137" s="84">
        <v>0.40360000000000001</v>
      </c>
      <c r="C137" s="84">
        <v>0.80869999999999997</v>
      </c>
      <c r="D137" s="84">
        <v>0.59209999999999996</v>
      </c>
      <c r="E137" s="84">
        <v>0.29210000000000003</v>
      </c>
      <c r="G137" s="82" t="s">
        <v>404</v>
      </c>
      <c r="H137" s="84">
        <v>0.81020000000000003</v>
      </c>
      <c r="I137" s="84">
        <v>0.8498</v>
      </c>
      <c r="J137" s="84">
        <v>0.65500000000000003</v>
      </c>
      <c r="K137" s="84">
        <v>0.6129</v>
      </c>
      <c r="M137" s="82" t="s">
        <v>404</v>
      </c>
      <c r="N137" s="84">
        <v>0.28410000000000002</v>
      </c>
      <c r="O137" s="84">
        <v>9.6199999999999994E-2</v>
      </c>
      <c r="P137" s="84">
        <v>0.22720000000000001</v>
      </c>
      <c r="Q137" s="84">
        <v>0.28249999999999997</v>
      </c>
      <c r="S137" s="82" t="s">
        <v>404</v>
      </c>
      <c r="T137" s="84">
        <v>0.52900000000000003</v>
      </c>
      <c r="U137" s="84">
        <v>0.13739999999999999</v>
      </c>
      <c r="V137" s="84">
        <v>0.24790000000000001</v>
      </c>
      <c r="W137" s="84">
        <v>0.2089</v>
      </c>
    </row>
    <row r="138" spans="1:23" hidden="1">
      <c r="A138" s="82" t="s">
        <v>405</v>
      </c>
      <c r="B138" s="84">
        <v>0.48609999999999998</v>
      </c>
      <c r="C138" s="84">
        <v>0.73260000000000003</v>
      </c>
      <c r="D138" s="84">
        <v>0.56289999999999996</v>
      </c>
      <c r="E138" s="84">
        <v>0.29920000000000002</v>
      </c>
      <c r="G138" s="82" t="s">
        <v>405</v>
      </c>
      <c r="H138" s="84">
        <v>0.80159999999999998</v>
      </c>
      <c r="I138" s="84">
        <v>0.84930000000000005</v>
      </c>
      <c r="J138" s="84">
        <v>0.69730000000000003</v>
      </c>
      <c r="K138" s="84">
        <v>0.60529999999999995</v>
      </c>
      <c r="M138" s="82" t="s">
        <v>405</v>
      </c>
      <c r="N138" s="84">
        <v>0.34060000000000001</v>
      </c>
      <c r="O138" s="84">
        <v>0.11609999999999999</v>
      </c>
      <c r="P138" s="84">
        <v>0.19289999999999999</v>
      </c>
      <c r="Q138" s="84">
        <v>0.26490000000000002</v>
      </c>
      <c r="S138" s="82" t="s">
        <v>405</v>
      </c>
      <c r="T138" s="84">
        <v>0.58020000000000005</v>
      </c>
      <c r="U138" s="84">
        <v>0.16919999999999999</v>
      </c>
      <c r="V138" s="84">
        <v>0.23799999999999999</v>
      </c>
      <c r="W138" s="84">
        <v>0.20039999999999999</v>
      </c>
    </row>
    <row r="139" spans="1:23" hidden="1">
      <c r="A139" s="82" t="s">
        <v>406</v>
      </c>
      <c r="B139" s="84">
        <v>0.51829999999999998</v>
      </c>
      <c r="C139" s="84">
        <v>0.78129999999999999</v>
      </c>
      <c r="D139" s="84">
        <v>0.61719999999999997</v>
      </c>
      <c r="E139" s="84">
        <v>0.2964</v>
      </c>
      <c r="G139" s="82" t="s">
        <v>406</v>
      </c>
      <c r="H139" s="84">
        <v>0.80689999999999995</v>
      </c>
      <c r="I139" s="84">
        <v>0.84660000000000002</v>
      </c>
      <c r="J139" s="84">
        <v>0.66449999999999998</v>
      </c>
      <c r="K139" s="84">
        <v>0.59850000000000003</v>
      </c>
      <c r="M139" s="82" t="s">
        <v>406</v>
      </c>
      <c r="N139" s="84">
        <v>0.29970000000000002</v>
      </c>
      <c r="O139" s="84">
        <v>0.18340000000000001</v>
      </c>
      <c r="P139" s="84">
        <v>0.16450000000000001</v>
      </c>
      <c r="Q139" s="84">
        <v>0.21299999999999999</v>
      </c>
      <c r="S139" s="82" t="s">
        <v>406</v>
      </c>
      <c r="T139" s="84">
        <v>0.53969999999999996</v>
      </c>
      <c r="U139" s="84">
        <v>0.186</v>
      </c>
      <c r="V139" s="84">
        <v>0.28239999999999998</v>
      </c>
      <c r="W139" s="84">
        <v>0.19259999999999999</v>
      </c>
    </row>
    <row r="140" spans="1:23" hidden="1">
      <c r="A140" s="82" t="s">
        <v>407</v>
      </c>
      <c r="B140" s="84">
        <v>0.54300000000000004</v>
      </c>
      <c r="C140" s="84">
        <v>0.7742</v>
      </c>
      <c r="D140" s="84">
        <v>0.64970000000000006</v>
      </c>
      <c r="E140" s="84">
        <v>0.33479999999999999</v>
      </c>
      <c r="G140" s="82" t="s">
        <v>407</v>
      </c>
      <c r="H140" s="84">
        <v>0.81020000000000003</v>
      </c>
      <c r="I140" s="84">
        <v>0.8518</v>
      </c>
      <c r="J140" s="84">
        <v>0.69450000000000001</v>
      </c>
      <c r="K140" s="84">
        <v>0.61709999999999998</v>
      </c>
      <c r="M140" s="82" t="s">
        <v>407</v>
      </c>
      <c r="N140" s="84">
        <v>0.25890000000000002</v>
      </c>
      <c r="O140" s="84">
        <v>0.16450000000000001</v>
      </c>
      <c r="P140" s="84">
        <v>0.15809999999999999</v>
      </c>
      <c r="Q140" s="84">
        <v>0.20119999999999999</v>
      </c>
      <c r="S140" s="82" t="s">
        <v>407</v>
      </c>
      <c r="T140" s="84">
        <v>0.44479999999999997</v>
      </c>
      <c r="U140" s="84">
        <v>0.20039999999999999</v>
      </c>
      <c r="V140" s="84">
        <v>0.24679999999999999</v>
      </c>
      <c r="W140" s="84">
        <v>0.19489999999999999</v>
      </c>
    </row>
    <row r="141" spans="1:23" hidden="1">
      <c r="A141" s="82" t="s">
        <v>408</v>
      </c>
      <c r="B141" s="84">
        <v>0.51580000000000004</v>
      </c>
      <c r="C141" s="84">
        <v>0.76229999999999998</v>
      </c>
      <c r="D141" s="84">
        <v>0.66700000000000004</v>
      </c>
      <c r="E141" s="84">
        <v>0.34100000000000003</v>
      </c>
      <c r="G141" s="82" t="s">
        <v>408</v>
      </c>
      <c r="H141" s="84">
        <v>0.70889999999999997</v>
      </c>
      <c r="I141" s="84">
        <v>0.85309999999999997</v>
      </c>
      <c r="J141" s="84">
        <v>0.63580000000000003</v>
      </c>
      <c r="K141" s="84">
        <v>0.57050000000000001</v>
      </c>
      <c r="M141" s="82" t="s">
        <v>408</v>
      </c>
      <c r="N141" s="84">
        <v>0.25779999999999997</v>
      </c>
      <c r="O141" s="84">
        <v>0.14749999999999999</v>
      </c>
      <c r="P141" s="84">
        <v>0.15770000000000001</v>
      </c>
      <c r="Q141" s="84">
        <v>0.22370000000000001</v>
      </c>
      <c r="S141" s="82" t="s">
        <v>408</v>
      </c>
      <c r="T141" s="84">
        <v>0.45419999999999999</v>
      </c>
      <c r="U141" s="84">
        <v>0.218</v>
      </c>
      <c r="V141" s="84">
        <v>0.29899999999999999</v>
      </c>
      <c r="W141" s="84">
        <v>0.20330000000000001</v>
      </c>
    </row>
    <row r="142" spans="1:23" hidden="1">
      <c r="A142" s="82" t="s">
        <v>409</v>
      </c>
      <c r="B142" s="84">
        <v>0.47139999999999999</v>
      </c>
      <c r="C142" s="84">
        <v>0.67059999999999997</v>
      </c>
      <c r="D142" s="84">
        <v>0.32300000000000001</v>
      </c>
      <c r="E142" s="84">
        <v>0.19009999999999999</v>
      </c>
      <c r="G142" s="82" t="s">
        <v>409</v>
      </c>
      <c r="H142" s="84">
        <v>0.70809999999999995</v>
      </c>
      <c r="I142" s="84">
        <v>0.79159999999999997</v>
      </c>
      <c r="J142" s="84">
        <v>0.43530000000000002</v>
      </c>
      <c r="K142" s="84">
        <v>0.4027</v>
      </c>
      <c r="M142" s="82" t="s">
        <v>409</v>
      </c>
      <c r="N142" s="84">
        <v>0.26150000000000001</v>
      </c>
      <c r="O142" s="84">
        <v>0.15079999999999999</v>
      </c>
      <c r="P142" s="84">
        <v>0.16950000000000001</v>
      </c>
      <c r="Q142" s="84">
        <v>0.24049999999999999</v>
      </c>
      <c r="S142" s="82" t="s">
        <v>409</v>
      </c>
      <c r="T142" s="84">
        <v>0.51429999999999998</v>
      </c>
      <c r="U142" s="84">
        <v>0.2165</v>
      </c>
      <c r="V142" s="84">
        <v>0.3226</v>
      </c>
      <c r="W142" s="84">
        <v>0.2286</v>
      </c>
    </row>
    <row r="143" spans="1:23" hidden="1">
      <c r="A143" s="82" t="s">
        <v>410</v>
      </c>
      <c r="B143" s="84">
        <v>0.22500000000000001</v>
      </c>
      <c r="C143" s="84">
        <v>0.49659999999999999</v>
      </c>
      <c r="D143" s="84">
        <v>0</v>
      </c>
      <c r="E143" s="84">
        <v>0</v>
      </c>
      <c r="G143" s="82" t="s">
        <v>410</v>
      </c>
      <c r="H143" s="84">
        <v>0.48159999999999997</v>
      </c>
      <c r="I143" s="84">
        <v>0.64510000000000001</v>
      </c>
      <c r="J143" s="84">
        <v>9.06E-2</v>
      </c>
      <c r="K143" s="84">
        <v>0.10879999999999999</v>
      </c>
      <c r="M143" s="82" t="s">
        <v>410</v>
      </c>
      <c r="N143" s="84">
        <v>0.32540000000000002</v>
      </c>
      <c r="O143" s="84">
        <v>0.19789999999999999</v>
      </c>
      <c r="P143" s="84">
        <v>0.1704</v>
      </c>
      <c r="Q143" s="84">
        <v>0.25569999999999998</v>
      </c>
      <c r="S143" s="82" t="s">
        <v>410</v>
      </c>
      <c r="T143" s="84">
        <v>0.56100000000000005</v>
      </c>
      <c r="U143" s="84">
        <v>0.24660000000000001</v>
      </c>
      <c r="V143" s="84">
        <v>0.34499999999999997</v>
      </c>
      <c r="W143" s="84">
        <v>0.27250000000000002</v>
      </c>
    </row>
    <row r="144" spans="1:23" hidden="1">
      <c r="A144" s="82" t="s">
        <v>411</v>
      </c>
      <c r="B144" s="84">
        <v>0</v>
      </c>
      <c r="C144" s="84">
        <v>9.0499999999999997E-2</v>
      </c>
      <c r="D144" s="84">
        <v>0</v>
      </c>
      <c r="E144" s="84">
        <v>0</v>
      </c>
      <c r="G144" s="82" t="s">
        <v>411</v>
      </c>
      <c r="H144" s="84">
        <v>0.13569999999999999</v>
      </c>
      <c r="I144" s="84">
        <v>0.34079999999999999</v>
      </c>
      <c r="J144" s="84">
        <v>1E-4</v>
      </c>
      <c r="K144" s="84">
        <v>2.0000000000000001E-4</v>
      </c>
      <c r="M144" s="82" t="s">
        <v>411</v>
      </c>
      <c r="N144" s="84">
        <v>0.41039999999999999</v>
      </c>
      <c r="O144" s="84">
        <v>0.22650000000000001</v>
      </c>
      <c r="P144" s="84">
        <v>0.18890000000000001</v>
      </c>
      <c r="Q144" s="84">
        <v>0.31580000000000003</v>
      </c>
      <c r="S144" s="82" t="s">
        <v>411</v>
      </c>
      <c r="T144" s="84">
        <v>0.62919999999999998</v>
      </c>
      <c r="U144" s="84">
        <v>0.27689999999999998</v>
      </c>
      <c r="V144" s="84">
        <v>0.41899999999999998</v>
      </c>
      <c r="W144" s="84">
        <v>0.35749999999999998</v>
      </c>
    </row>
    <row r="145" spans="1:23" hidden="1">
      <c r="A145" s="82" t="s">
        <v>412</v>
      </c>
      <c r="B145" s="84">
        <v>0</v>
      </c>
      <c r="C145" s="84">
        <v>0</v>
      </c>
      <c r="D145" s="84">
        <v>0</v>
      </c>
      <c r="E145" s="84">
        <v>0</v>
      </c>
      <c r="G145" s="82" t="s">
        <v>412</v>
      </c>
      <c r="H145" s="84">
        <v>3.8999999999999998E-3</v>
      </c>
      <c r="I145" s="84">
        <v>4.1099999999999998E-2</v>
      </c>
      <c r="J145" s="84">
        <v>0</v>
      </c>
      <c r="K145" s="84">
        <v>0</v>
      </c>
      <c r="M145" s="82" t="s">
        <v>412</v>
      </c>
      <c r="N145" s="84">
        <v>0.43099999999999999</v>
      </c>
      <c r="O145" s="84">
        <v>0.25659999999999999</v>
      </c>
      <c r="P145" s="84">
        <v>0.2666</v>
      </c>
      <c r="Q145" s="84">
        <v>0.31619999999999998</v>
      </c>
      <c r="S145" s="82" t="s">
        <v>412</v>
      </c>
      <c r="T145" s="84">
        <v>0.73980000000000001</v>
      </c>
      <c r="U145" s="84">
        <v>0.39169999999999999</v>
      </c>
      <c r="V145" s="84">
        <v>0.41289999999999999</v>
      </c>
      <c r="W145" s="84">
        <v>0.46179999999999999</v>
      </c>
    </row>
    <row r="146" spans="1:23" hidden="1">
      <c r="A146" s="82" t="s">
        <v>413</v>
      </c>
      <c r="B146" s="84">
        <v>0</v>
      </c>
      <c r="C146" s="84">
        <v>0</v>
      </c>
      <c r="D146" s="84">
        <v>0</v>
      </c>
      <c r="E146" s="84">
        <v>0</v>
      </c>
      <c r="G146" s="82" t="s">
        <v>413</v>
      </c>
      <c r="H146" s="84">
        <v>0</v>
      </c>
      <c r="I146" s="84">
        <v>0</v>
      </c>
      <c r="J146" s="84">
        <v>0</v>
      </c>
      <c r="K146" s="84">
        <v>0</v>
      </c>
      <c r="M146" s="82" t="s">
        <v>413</v>
      </c>
      <c r="N146" s="84">
        <v>0.42820000000000003</v>
      </c>
      <c r="O146" s="84">
        <v>0.28179999999999999</v>
      </c>
      <c r="P146" s="84">
        <v>0.36249999999999999</v>
      </c>
      <c r="Q146" s="84">
        <v>0.31119999999999998</v>
      </c>
      <c r="S146" s="82" t="s">
        <v>413</v>
      </c>
      <c r="T146" s="84">
        <v>0.80210000000000004</v>
      </c>
      <c r="U146" s="84">
        <v>0.51390000000000002</v>
      </c>
      <c r="V146" s="84">
        <v>0.40910000000000002</v>
      </c>
      <c r="W146" s="84">
        <v>0.56240000000000001</v>
      </c>
    </row>
    <row r="147" spans="1:23" hidden="1">
      <c r="A147" s="82" t="s">
        <v>414</v>
      </c>
      <c r="B147" s="84">
        <v>0</v>
      </c>
      <c r="C147" s="84">
        <v>0</v>
      </c>
      <c r="D147" s="84">
        <v>0</v>
      </c>
      <c r="E147" s="84">
        <v>0</v>
      </c>
      <c r="G147" s="82" t="s">
        <v>414</v>
      </c>
      <c r="H147" s="84">
        <v>0</v>
      </c>
      <c r="I147" s="84">
        <v>0</v>
      </c>
      <c r="J147" s="84">
        <v>0</v>
      </c>
      <c r="K147" s="84">
        <v>0</v>
      </c>
      <c r="M147" s="82" t="s">
        <v>414</v>
      </c>
      <c r="N147" s="84">
        <v>0.48180000000000001</v>
      </c>
      <c r="O147" s="84">
        <v>0.26500000000000001</v>
      </c>
      <c r="P147" s="84">
        <v>0.3886</v>
      </c>
      <c r="Q147" s="84">
        <v>0.31440000000000001</v>
      </c>
      <c r="S147" s="82" t="s">
        <v>414</v>
      </c>
      <c r="T147" s="84">
        <v>0.76070000000000004</v>
      </c>
      <c r="U147" s="84">
        <v>0.50819999999999999</v>
      </c>
      <c r="V147" s="84">
        <v>0.44319999999999998</v>
      </c>
      <c r="W147" s="84">
        <v>0.5121</v>
      </c>
    </row>
    <row r="148" spans="1:23" hidden="1">
      <c r="A148" s="82" t="s">
        <v>415</v>
      </c>
      <c r="B148" s="84">
        <v>0</v>
      </c>
      <c r="C148" s="84">
        <v>0</v>
      </c>
      <c r="D148" s="84">
        <v>0</v>
      </c>
      <c r="E148" s="84">
        <v>0</v>
      </c>
      <c r="G148" s="82" t="s">
        <v>415</v>
      </c>
      <c r="H148" s="84">
        <v>0</v>
      </c>
      <c r="I148" s="84">
        <v>0</v>
      </c>
      <c r="J148" s="84">
        <v>0</v>
      </c>
      <c r="K148" s="84">
        <v>0</v>
      </c>
      <c r="M148" s="82" t="s">
        <v>415</v>
      </c>
      <c r="N148" s="84">
        <v>0.4783</v>
      </c>
      <c r="O148" s="84">
        <v>0.2656</v>
      </c>
      <c r="P148" s="84">
        <v>0.3574</v>
      </c>
      <c r="Q148" s="84">
        <v>0.32750000000000001</v>
      </c>
      <c r="S148" s="82" t="s">
        <v>415</v>
      </c>
      <c r="T148" s="84">
        <v>0.74060000000000004</v>
      </c>
      <c r="U148" s="84">
        <v>0.48570000000000002</v>
      </c>
      <c r="V148" s="84">
        <v>0.46050000000000002</v>
      </c>
      <c r="W148" s="84">
        <v>0.46939999999999998</v>
      </c>
    </row>
    <row r="149" spans="1:23" hidden="1">
      <c r="A149" s="82" t="s">
        <v>416</v>
      </c>
      <c r="B149" s="84">
        <v>0</v>
      </c>
      <c r="C149" s="84">
        <v>0</v>
      </c>
      <c r="D149" s="84">
        <v>0</v>
      </c>
      <c r="E149" s="84">
        <v>0</v>
      </c>
      <c r="G149" s="82" t="s">
        <v>416</v>
      </c>
      <c r="H149" s="84">
        <v>0</v>
      </c>
      <c r="I149" s="84">
        <v>0</v>
      </c>
      <c r="J149" s="84">
        <v>0</v>
      </c>
      <c r="K149" s="84">
        <v>0</v>
      </c>
      <c r="M149" s="82" t="s">
        <v>416</v>
      </c>
      <c r="N149" s="84">
        <v>0.48899999999999999</v>
      </c>
      <c r="O149" s="84">
        <v>0.3226</v>
      </c>
      <c r="P149" s="84">
        <v>0.35930000000000001</v>
      </c>
      <c r="Q149" s="84">
        <v>0.29070000000000001</v>
      </c>
      <c r="S149" s="82" t="s">
        <v>416</v>
      </c>
      <c r="T149" s="84">
        <v>0.58460000000000001</v>
      </c>
      <c r="U149" s="84">
        <v>0.49170000000000003</v>
      </c>
      <c r="V149" s="84">
        <v>0.47449999999999998</v>
      </c>
      <c r="W149" s="84">
        <v>0.4103</v>
      </c>
    </row>
    <row r="150" spans="1:23" hidden="1">
      <c r="A150" s="115" t="s">
        <v>417</v>
      </c>
      <c r="B150" s="84">
        <v>0</v>
      </c>
      <c r="C150" s="84">
        <v>0</v>
      </c>
      <c r="D150" s="84">
        <v>0</v>
      </c>
      <c r="E150" s="84">
        <v>0</v>
      </c>
      <c r="G150" s="115" t="s">
        <v>417</v>
      </c>
      <c r="H150" s="84">
        <v>0</v>
      </c>
      <c r="I150" s="84">
        <v>0</v>
      </c>
      <c r="J150" s="84">
        <v>0</v>
      </c>
      <c r="K150" s="84">
        <v>0</v>
      </c>
      <c r="M150" s="115" t="s">
        <v>417</v>
      </c>
      <c r="N150" s="84">
        <v>0.45600000000000002</v>
      </c>
      <c r="O150" s="84">
        <v>0.31830000000000003</v>
      </c>
      <c r="P150" s="84">
        <v>0.40110000000000001</v>
      </c>
      <c r="Q150" s="84">
        <v>0.3196</v>
      </c>
      <c r="S150" s="115" t="s">
        <v>417</v>
      </c>
      <c r="T150" s="84">
        <v>0.6593</v>
      </c>
      <c r="U150" s="84">
        <v>0.5212</v>
      </c>
      <c r="V150" s="84">
        <v>0.40439999999999998</v>
      </c>
      <c r="W150" s="84">
        <v>0.38640000000000002</v>
      </c>
    </row>
    <row r="151" spans="1:23" hidden="1">
      <c r="A151" s="82" t="s">
        <v>418</v>
      </c>
      <c r="B151" s="84">
        <v>0</v>
      </c>
      <c r="C151" s="84">
        <v>0</v>
      </c>
      <c r="D151" s="84">
        <v>0</v>
      </c>
      <c r="E151" s="84">
        <v>0</v>
      </c>
      <c r="G151" s="82" t="s">
        <v>418</v>
      </c>
      <c r="H151" s="84">
        <v>0</v>
      </c>
      <c r="I151" s="84">
        <v>0</v>
      </c>
      <c r="J151" s="84">
        <v>0</v>
      </c>
      <c r="K151" s="84">
        <v>0</v>
      </c>
      <c r="M151" s="82" t="s">
        <v>418</v>
      </c>
      <c r="N151" s="84">
        <v>0.44750000000000001</v>
      </c>
      <c r="O151" s="84">
        <v>0.25840000000000002</v>
      </c>
      <c r="P151" s="84">
        <v>0.3881</v>
      </c>
      <c r="Q151" s="84">
        <v>0.28999999999999998</v>
      </c>
      <c r="S151" s="82" t="s">
        <v>418</v>
      </c>
      <c r="T151" s="84">
        <v>0.64019999999999999</v>
      </c>
      <c r="U151" s="84">
        <v>0.46400000000000002</v>
      </c>
      <c r="V151" s="84">
        <v>0.3664</v>
      </c>
      <c r="W151" s="84">
        <v>0.4249</v>
      </c>
    </row>
    <row r="152" spans="1:23" hidden="1">
      <c r="A152" s="82" t="s">
        <v>419</v>
      </c>
      <c r="B152" s="84">
        <v>0</v>
      </c>
      <c r="C152" s="84">
        <v>0</v>
      </c>
      <c r="D152" s="84">
        <v>0</v>
      </c>
      <c r="E152" s="84">
        <v>0</v>
      </c>
      <c r="G152" s="82" t="s">
        <v>419</v>
      </c>
      <c r="H152" s="84">
        <v>0</v>
      </c>
      <c r="I152" s="84">
        <v>0</v>
      </c>
      <c r="J152" s="84">
        <v>0</v>
      </c>
      <c r="K152" s="84">
        <v>0</v>
      </c>
      <c r="M152" s="82" t="s">
        <v>419</v>
      </c>
      <c r="N152" s="84">
        <v>0.46660000000000001</v>
      </c>
      <c r="O152" s="84">
        <v>0.24460000000000001</v>
      </c>
      <c r="P152" s="84">
        <v>0.35310000000000002</v>
      </c>
      <c r="Q152" s="84">
        <v>0.23</v>
      </c>
      <c r="S152" s="82" t="s">
        <v>419</v>
      </c>
      <c r="T152" s="84">
        <v>0.63529999999999998</v>
      </c>
      <c r="U152" s="84">
        <v>0.45850000000000002</v>
      </c>
      <c r="V152" s="84">
        <v>0.35870000000000002</v>
      </c>
      <c r="W152" s="84">
        <v>0.43709999999999999</v>
      </c>
    </row>
    <row r="153" spans="1:23" hidden="1">
      <c r="A153" s="82" t="s">
        <v>420</v>
      </c>
      <c r="B153" s="84">
        <v>0</v>
      </c>
      <c r="C153" s="84">
        <v>0</v>
      </c>
      <c r="D153" s="84">
        <v>0</v>
      </c>
      <c r="E153" s="84">
        <v>0</v>
      </c>
      <c r="G153" s="82" t="s">
        <v>420</v>
      </c>
      <c r="H153" s="84">
        <v>0</v>
      </c>
      <c r="I153" s="84">
        <v>0</v>
      </c>
      <c r="J153" s="84">
        <v>0</v>
      </c>
      <c r="K153" s="84">
        <v>0</v>
      </c>
      <c r="M153" s="82" t="s">
        <v>420</v>
      </c>
      <c r="N153" s="84">
        <v>0.43859999999999999</v>
      </c>
      <c r="O153" s="84">
        <v>0.26939999999999997</v>
      </c>
      <c r="P153" s="84">
        <v>0.35020000000000001</v>
      </c>
      <c r="Q153" s="84">
        <v>0.2092</v>
      </c>
      <c r="S153" s="82" t="s">
        <v>420</v>
      </c>
      <c r="T153" s="84">
        <v>0.61809999999999998</v>
      </c>
      <c r="U153" s="84">
        <v>0.4249</v>
      </c>
      <c r="V153" s="84">
        <v>0.37109999999999999</v>
      </c>
      <c r="W153" s="84">
        <v>0.42670000000000002</v>
      </c>
    </row>
    <row r="154" spans="1:23" hidden="1">
      <c r="A154" s="82" t="s">
        <v>421</v>
      </c>
      <c r="B154" s="84">
        <v>0</v>
      </c>
      <c r="C154" s="84">
        <v>0</v>
      </c>
      <c r="D154" s="84">
        <v>0</v>
      </c>
      <c r="E154" s="84">
        <v>0</v>
      </c>
      <c r="G154" s="82" t="s">
        <v>421</v>
      </c>
      <c r="H154" s="84">
        <v>0</v>
      </c>
      <c r="I154" s="84">
        <v>0</v>
      </c>
      <c r="J154" s="84">
        <v>0</v>
      </c>
      <c r="K154" s="84">
        <v>0</v>
      </c>
      <c r="M154" s="82" t="s">
        <v>421</v>
      </c>
      <c r="N154" s="84">
        <v>0.39950000000000002</v>
      </c>
      <c r="O154" s="84">
        <v>0.25590000000000002</v>
      </c>
      <c r="P154" s="84">
        <v>0.32629999999999998</v>
      </c>
      <c r="Q154" s="84">
        <v>0.22919999999999999</v>
      </c>
      <c r="S154" s="82" t="s">
        <v>421</v>
      </c>
      <c r="T154" s="84">
        <v>0.62180000000000002</v>
      </c>
      <c r="U154" s="84">
        <v>0.41420000000000001</v>
      </c>
      <c r="V154" s="84">
        <v>0.374</v>
      </c>
      <c r="W154" s="84">
        <v>0.4531</v>
      </c>
    </row>
    <row r="155" spans="1:23" hidden="1">
      <c r="A155" s="82" t="s">
        <v>422</v>
      </c>
      <c r="B155" s="84">
        <v>0</v>
      </c>
      <c r="C155" s="84">
        <v>0</v>
      </c>
      <c r="D155" s="84">
        <v>0</v>
      </c>
      <c r="E155" s="84">
        <v>0</v>
      </c>
      <c r="G155" s="82" t="s">
        <v>422</v>
      </c>
      <c r="H155" s="84">
        <v>6.9999999999999999E-4</v>
      </c>
      <c r="I155" s="84">
        <v>6.6E-3</v>
      </c>
      <c r="J155" s="84">
        <v>0</v>
      </c>
      <c r="K155" s="84">
        <v>0</v>
      </c>
      <c r="M155" s="82" t="s">
        <v>422</v>
      </c>
      <c r="N155" s="84">
        <v>0.3679</v>
      </c>
      <c r="O155" s="84">
        <v>0.26929999999999998</v>
      </c>
      <c r="P155" s="84">
        <v>0.28789999999999999</v>
      </c>
      <c r="Q155" s="84">
        <v>0.22209999999999999</v>
      </c>
      <c r="S155" s="82" t="s">
        <v>422</v>
      </c>
      <c r="T155" s="84">
        <v>0.66039999999999999</v>
      </c>
      <c r="U155" s="84">
        <v>0.37469999999999998</v>
      </c>
      <c r="V155" s="84">
        <v>0.36909999999999998</v>
      </c>
      <c r="W155" s="84">
        <v>0.45250000000000001</v>
      </c>
    </row>
    <row r="156" spans="1:23" hidden="1">
      <c r="A156" s="82" t="s">
        <v>423</v>
      </c>
      <c r="B156" s="84">
        <v>0</v>
      </c>
      <c r="C156" s="84">
        <v>0</v>
      </c>
      <c r="D156" s="84">
        <v>0</v>
      </c>
      <c r="E156" s="84">
        <v>0</v>
      </c>
      <c r="G156" s="82" t="s">
        <v>423</v>
      </c>
      <c r="H156" s="84">
        <v>9.5799999999999996E-2</v>
      </c>
      <c r="I156" s="84">
        <v>0.1847</v>
      </c>
      <c r="J156" s="84">
        <v>5.3E-3</v>
      </c>
      <c r="K156" s="84">
        <v>0</v>
      </c>
      <c r="M156" s="82" t="s">
        <v>423</v>
      </c>
      <c r="N156" s="84">
        <v>0.33450000000000002</v>
      </c>
      <c r="O156" s="84">
        <v>0.25290000000000001</v>
      </c>
      <c r="P156" s="84">
        <v>0.2757</v>
      </c>
      <c r="Q156" s="84">
        <v>0.23350000000000001</v>
      </c>
      <c r="S156" s="82" t="s">
        <v>423</v>
      </c>
      <c r="T156" s="84">
        <v>0.64249999999999996</v>
      </c>
      <c r="U156" s="84">
        <v>0.33139999999999997</v>
      </c>
      <c r="V156" s="84">
        <v>0.37159999999999999</v>
      </c>
      <c r="W156" s="84">
        <v>0.39460000000000001</v>
      </c>
    </row>
    <row r="157" spans="1:23" hidden="1">
      <c r="A157" s="82" t="s">
        <v>424</v>
      </c>
      <c r="B157" s="84">
        <v>0</v>
      </c>
      <c r="C157" s="84">
        <v>2.5600000000000001E-2</v>
      </c>
      <c r="D157" s="84">
        <v>0</v>
      </c>
      <c r="E157" s="84">
        <v>0</v>
      </c>
      <c r="G157" s="82" t="s">
        <v>424</v>
      </c>
      <c r="H157" s="84">
        <v>0.39539999999999997</v>
      </c>
      <c r="I157" s="84">
        <v>0.55769999999999997</v>
      </c>
      <c r="J157" s="84">
        <v>0.2447</v>
      </c>
      <c r="K157" s="84">
        <v>1.29E-2</v>
      </c>
      <c r="M157" s="82" t="s">
        <v>424</v>
      </c>
      <c r="N157" s="84">
        <v>0.25309999999999999</v>
      </c>
      <c r="O157" s="84">
        <v>0.19689999999999999</v>
      </c>
      <c r="P157" s="84">
        <v>0.27389999999999998</v>
      </c>
      <c r="Q157" s="84">
        <v>0.24829999999999999</v>
      </c>
      <c r="S157" s="82" t="s">
        <v>424</v>
      </c>
      <c r="T157" s="84">
        <v>0.54869999999999997</v>
      </c>
      <c r="U157" s="84">
        <v>0.26300000000000001</v>
      </c>
      <c r="V157" s="84">
        <v>0.33950000000000002</v>
      </c>
      <c r="W157" s="84">
        <v>0.38179999999999997</v>
      </c>
    </row>
    <row r="158" spans="1:23" hidden="1">
      <c r="A158" s="82" t="s">
        <v>425</v>
      </c>
      <c r="B158" s="84">
        <v>0.10630000000000001</v>
      </c>
      <c r="C158" s="84">
        <v>0.26050000000000001</v>
      </c>
      <c r="D158" s="84">
        <v>1.24E-2</v>
      </c>
      <c r="E158" s="84">
        <v>0</v>
      </c>
      <c r="G158" s="82" t="s">
        <v>425</v>
      </c>
      <c r="H158" s="84">
        <v>0.59709999999999996</v>
      </c>
      <c r="I158" s="84">
        <v>0.78710000000000002</v>
      </c>
      <c r="J158" s="84">
        <v>0.54630000000000001</v>
      </c>
      <c r="K158" s="84">
        <v>0.26340000000000002</v>
      </c>
      <c r="M158" s="82" t="s">
        <v>425</v>
      </c>
      <c r="N158" s="84">
        <v>0.19420000000000001</v>
      </c>
      <c r="O158" s="84">
        <v>0.14829999999999999</v>
      </c>
      <c r="P158" s="84">
        <v>0.27339999999999998</v>
      </c>
      <c r="Q158" s="84">
        <v>0.2717</v>
      </c>
      <c r="S158" s="82" t="s">
        <v>425</v>
      </c>
      <c r="T158" s="84">
        <v>0.45739999999999997</v>
      </c>
      <c r="U158" s="84">
        <v>0.21379999999999999</v>
      </c>
      <c r="V158" s="84">
        <v>0.31929999999999997</v>
      </c>
      <c r="W158" s="84">
        <v>0.38879999999999998</v>
      </c>
    </row>
    <row r="159" spans="1:23" hidden="1">
      <c r="A159" s="82" t="s">
        <v>426</v>
      </c>
      <c r="B159" s="84">
        <v>0.24260000000000001</v>
      </c>
      <c r="C159" s="84">
        <v>0.64739999999999998</v>
      </c>
      <c r="D159" s="84">
        <v>0.37430000000000002</v>
      </c>
      <c r="E159" s="84">
        <v>1.0200000000000001E-2</v>
      </c>
      <c r="G159" s="82" t="s">
        <v>426</v>
      </c>
      <c r="H159" s="84">
        <v>0.7258</v>
      </c>
      <c r="I159" s="84">
        <v>0.86780000000000002</v>
      </c>
      <c r="J159" s="84">
        <v>0.65720000000000001</v>
      </c>
      <c r="K159" s="84">
        <v>0.52359999999999995</v>
      </c>
      <c r="M159" s="82" t="s">
        <v>426</v>
      </c>
      <c r="N159" s="84">
        <v>0.18809999999999999</v>
      </c>
      <c r="O159" s="84">
        <v>0.12790000000000001</v>
      </c>
      <c r="P159" s="84">
        <v>0.20799999999999999</v>
      </c>
      <c r="Q159" s="84">
        <v>0.2258</v>
      </c>
      <c r="S159" s="82" t="s">
        <v>426</v>
      </c>
      <c r="T159" s="84">
        <v>0.3256</v>
      </c>
      <c r="U159" s="84">
        <v>0.16739999999999999</v>
      </c>
      <c r="V159" s="84">
        <v>0.2213</v>
      </c>
      <c r="W159" s="84">
        <v>0.38800000000000001</v>
      </c>
    </row>
    <row r="160" spans="1:23" hidden="1">
      <c r="A160" s="82" t="s">
        <v>427</v>
      </c>
      <c r="B160" s="84">
        <v>0.32819999999999999</v>
      </c>
      <c r="C160" s="84">
        <v>0.72170000000000001</v>
      </c>
      <c r="D160" s="84">
        <v>0.62409999999999999</v>
      </c>
      <c r="E160" s="84">
        <v>0.1356</v>
      </c>
      <c r="G160" s="82" t="s">
        <v>427</v>
      </c>
      <c r="H160" s="84">
        <v>0.75209999999999999</v>
      </c>
      <c r="I160" s="84">
        <v>0.87329999999999997</v>
      </c>
      <c r="J160" s="84">
        <v>0.68910000000000005</v>
      </c>
      <c r="K160" s="84">
        <v>0.61699999999999999</v>
      </c>
      <c r="M160" s="82" t="s">
        <v>427</v>
      </c>
      <c r="N160" s="84">
        <v>0.19170000000000001</v>
      </c>
      <c r="O160" s="84">
        <v>0.1143</v>
      </c>
      <c r="P160" s="84">
        <v>0.18740000000000001</v>
      </c>
      <c r="Q160" s="84">
        <v>0.22070000000000001</v>
      </c>
      <c r="S160" s="82" t="s">
        <v>427</v>
      </c>
      <c r="T160" s="84">
        <v>0.38569999999999999</v>
      </c>
      <c r="U160" s="84">
        <v>0.16739999999999999</v>
      </c>
      <c r="V160" s="84">
        <v>0.1462</v>
      </c>
      <c r="W160" s="84">
        <v>0.25030000000000002</v>
      </c>
    </row>
    <row r="161" spans="1:23" hidden="1">
      <c r="A161" s="82" t="s">
        <v>428</v>
      </c>
      <c r="B161" s="84">
        <v>0.40360000000000001</v>
      </c>
      <c r="C161" s="84">
        <v>0.80869999999999997</v>
      </c>
      <c r="D161" s="84">
        <v>0.59209999999999996</v>
      </c>
      <c r="E161" s="84">
        <v>0.29210000000000003</v>
      </c>
      <c r="G161" s="82" t="s">
        <v>428</v>
      </c>
      <c r="H161" s="84">
        <v>0.81020000000000003</v>
      </c>
      <c r="I161" s="84">
        <v>0.8498</v>
      </c>
      <c r="J161" s="84">
        <v>0.65500000000000003</v>
      </c>
      <c r="K161" s="84">
        <v>0.6129</v>
      </c>
      <c r="M161" s="82" t="s">
        <v>428</v>
      </c>
      <c r="N161" s="84">
        <v>0.28410000000000002</v>
      </c>
      <c r="O161" s="84">
        <v>9.6199999999999994E-2</v>
      </c>
      <c r="P161" s="84">
        <v>0.22720000000000001</v>
      </c>
      <c r="Q161" s="84">
        <v>0.28249999999999997</v>
      </c>
      <c r="S161" s="82" t="s">
        <v>428</v>
      </c>
      <c r="T161" s="84">
        <v>0.52900000000000003</v>
      </c>
      <c r="U161" s="84">
        <v>0.13739999999999999</v>
      </c>
      <c r="V161" s="84">
        <v>0.24790000000000001</v>
      </c>
      <c r="W161" s="84">
        <v>0.2089</v>
      </c>
    </row>
    <row r="162" spans="1:23" hidden="1">
      <c r="A162" s="82" t="s">
        <v>429</v>
      </c>
      <c r="B162" s="84">
        <v>0.48609999999999998</v>
      </c>
      <c r="C162" s="84">
        <v>0.73260000000000003</v>
      </c>
      <c r="D162" s="84">
        <v>0.56289999999999996</v>
      </c>
      <c r="E162" s="84">
        <v>0.29920000000000002</v>
      </c>
      <c r="G162" s="82" t="s">
        <v>429</v>
      </c>
      <c r="H162" s="84">
        <v>0.80159999999999998</v>
      </c>
      <c r="I162" s="84">
        <v>0.84930000000000005</v>
      </c>
      <c r="J162" s="84">
        <v>0.69730000000000003</v>
      </c>
      <c r="K162" s="84">
        <v>0.60529999999999995</v>
      </c>
      <c r="M162" s="82" t="s">
        <v>429</v>
      </c>
      <c r="N162" s="84">
        <v>0.34060000000000001</v>
      </c>
      <c r="O162" s="84">
        <v>0.11609999999999999</v>
      </c>
      <c r="P162" s="84">
        <v>0.19289999999999999</v>
      </c>
      <c r="Q162" s="84">
        <v>0.26490000000000002</v>
      </c>
      <c r="S162" s="82" t="s">
        <v>429</v>
      </c>
      <c r="T162" s="84">
        <v>0.58020000000000005</v>
      </c>
      <c r="U162" s="84">
        <v>0.16919999999999999</v>
      </c>
      <c r="V162" s="84">
        <v>0.23799999999999999</v>
      </c>
      <c r="W162" s="84">
        <v>0.20039999999999999</v>
      </c>
    </row>
    <row r="163" spans="1:23" hidden="1">
      <c r="A163" s="82" t="s">
        <v>430</v>
      </c>
      <c r="B163" s="84">
        <v>0.51829999999999998</v>
      </c>
      <c r="C163" s="84">
        <v>0.78129999999999999</v>
      </c>
      <c r="D163" s="84">
        <v>0.61719999999999997</v>
      </c>
      <c r="E163" s="84">
        <v>0.2964</v>
      </c>
      <c r="G163" s="82" t="s">
        <v>430</v>
      </c>
      <c r="H163" s="84">
        <v>0.80689999999999995</v>
      </c>
      <c r="I163" s="84">
        <v>0.84660000000000002</v>
      </c>
      <c r="J163" s="84">
        <v>0.66449999999999998</v>
      </c>
      <c r="K163" s="84">
        <v>0.59850000000000003</v>
      </c>
      <c r="M163" s="82" t="s">
        <v>430</v>
      </c>
      <c r="N163" s="84">
        <v>0.29970000000000002</v>
      </c>
      <c r="O163" s="84">
        <v>0.18340000000000001</v>
      </c>
      <c r="P163" s="84">
        <v>0.16450000000000001</v>
      </c>
      <c r="Q163" s="84">
        <v>0.21299999999999999</v>
      </c>
      <c r="S163" s="82" t="s">
        <v>430</v>
      </c>
      <c r="T163" s="84">
        <v>0.53969999999999996</v>
      </c>
      <c r="U163" s="84">
        <v>0.186</v>
      </c>
      <c r="V163" s="84">
        <v>0.28239999999999998</v>
      </c>
      <c r="W163" s="84">
        <v>0.19259999999999999</v>
      </c>
    </row>
    <row r="164" spans="1:23" hidden="1">
      <c r="A164" s="82" t="s">
        <v>431</v>
      </c>
      <c r="B164" s="84">
        <v>0.54300000000000004</v>
      </c>
      <c r="C164" s="84">
        <v>0.7742</v>
      </c>
      <c r="D164" s="84">
        <v>0.64970000000000006</v>
      </c>
      <c r="E164" s="84">
        <v>0.33479999999999999</v>
      </c>
      <c r="G164" s="82" t="s">
        <v>431</v>
      </c>
      <c r="H164" s="84">
        <v>0.81020000000000003</v>
      </c>
      <c r="I164" s="84">
        <v>0.8518</v>
      </c>
      <c r="J164" s="84">
        <v>0.69450000000000001</v>
      </c>
      <c r="K164" s="84">
        <v>0.61709999999999998</v>
      </c>
      <c r="M164" s="82" t="s">
        <v>431</v>
      </c>
      <c r="N164" s="84">
        <v>0.25890000000000002</v>
      </c>
      <c r="O164" s="84">
        <v>0.16450000000000001</v>
      </c>
      <c r="P164" s="84">
        <v>0.15809999999999999</v>
      </c>
      <c r="Q164" s="84">
        <v>0.20119999999999999</v>
      </c>
      <c r="S164" s="82" t="s">
        <v>431</v>
      </c>
      <c r="T164" s="84">
        <v>0.44479999999999997</v>
      </c>
      <c r="U164" s="84">
        <v>0.20039999999999999</v>
      </c>
      <c r="V164" s="84">
        <v>0.24679999999999999</v>
      </c>
      <c r="W164" s="84">
        <v>0.19489999999999999</v>
      </c>
    </row>
    <row r="165" spans="1:23" hidden="1">
      <c r="A165" s="82" t="s">
        <v>432</v>
      </c>
      <c r="B165" s="84">
        <v>0.51580000000000004</v>
      </c>
      <c r="C165" s="84">
        <v>0.76229999999999998</v>
      </c>
      <c r="D165" s="84">
        <v>0.66700000000000004</v>
      </c>
      <c r="E165" s="84">
        <v>0.34100000000000003</v>
      </c>
      <c r="G165" s="82" t="s">
        <v>432</v>
      </c>
      <c r="H165" s="84">
        <v>0.70889999999999997</v>
      </c>
      <c r="I165" s="84">
        <v>0.85309999999999997</v>
      </c>
      <c r="J165" s="84">
        <v>0.63580000000000003</v>
      </c>
      <c r="K165" s="84">
        <v>0.57050000000000001</v>
      </c>
      <c r="M165" s="82" t="s">
        <v>432</v>
      </c>
      <c r="N165" s="84">
        <v>0.25779999999999997</v>
      </c>
      <c r="O165" s="84">
        <v>0.14749999999999999</v>
      </c>
      <c r="P165" s="84">
        <v>0.15770000000000001</v>
      </c>
      <c r="Q165" s="84">
        <v>0.22370000000000001</v>
      </c>
      <c r="S165" s="82" t="s">
        <v>432</v>
      </c>
      <c r="T165" s="84">
        <v>0.45419999999999999</v>
      </c>
      <c r="U165" s="84">
        <v>0.218</v>
      </c>
      <c r="V165" s="84">
        <v>0.29899999999999999</v>
      </c>
      <c r="W165" s="84">
        <v>0.20330000000000001</v>
      </c>
    </row>
    <row r="166" spans="1:23" hidden="1">
      <c r="A166" s="82" t="s">
        <v>433</v>
      </c>
      <c r="B166" s="84">
        <v>0.47139999999999999</v>
      </c>
      <c r="C166" s="84">
        <v>0.67059999999999997</v>
      </c>
      <c r="D166" s="84">
        <v>0.32300000000000001</v>
      </c>
      <c r="E166" s="84">
        <v>0.19009999999999999</v>
      </c>
      <c r="G166" s="82" t="s">
        <v>433</v>
      </c>
      <c r="H166" s="84">
        <v>0.70809999999999995</v>
      </c>
      <c r="I166" s="84">
        <v>0.79159999999999997</v>
      </c>
      <c r="J166" s="84">
        <v>0.43530000000000002</v>
      </c>
      <c r="K166" s="84">
        <v>0.4027</v>
      </c>
      <c r="M166" s="82" t="s">
        <v>433</v>
      </c>
      <c r="N166" s="84">
        <v>0.26150000000000001</v>
      </c>
      <c r="O166" s="84">
        <v>0.15079999999999999</v>
      </c>
      <c r="P166" s="84">
        <v>0.16950000000000001</v>
      </c>
      <c r="Q166" s="84">
        <v>0.24049999999999999</v>
      </c>
      <c r="S166" s="82" t="s">
        <v>433</v>
      </c>
      <c r="T166" s="84">
        <v>0.51429999999999998</v>
      </c>
      <c r="U166" s="84">
        <v>0.2165</v>
      </c>
      <c r="V166" s="84">
        <v>0.3226</v>
      </c>
      <c r="W166" s="84">
        <v>0.2286</v>
      </c>
    </row>
    <row r="167" spans="1:23" hidden="1">
      <c r="A167" s="82" t="s">
        <v>434</v>
      </c>
      <c r="B167" s="84">
        <v>0.22500000000000001</v>
      </c>
      <c r="C167" s="84">
        <v>0.49659999999999999</v>
      </c>
      <c r="D167" s="84">
        <v>0</v>
      </c>
      <c r="E167" s="84">
        <v>0</v>
      </c>
      <c r="G167" s="82" t="s">
        <v>434</v>
      </c>
      <c r="H167" s="84">
        <v>0.48159999999999997</v>
      </c>
      <c r="I167" s="84">
        <v>0.64510000000000001</v>
      </c>
      <c r="J167" s="84">
        <v>9.06E-2</v>
      </c>
      <c r="K167" s="84">
        <v>0.10879999999999999</v>
      </c>
      <c r="M167" s="82" t="s">
        <v>434</v>
      </c>
      <c r="N167" s="84">
        <v>0.32540000000000002</v>
      </c>
      <c r="O167" s="84">
        <v>0.19789999999999999</v>
      </c>
      <c r="P167" s="84">
        <v>0.1704</v>
      </c>
      <c r="Q167" s="84">
        <v>0.25569999999999998</v>
      </c>
      <c r="S167" s="82" t="s">
        <v>434</v>
      </c>
      <c r="T167" s="84">
        <v>0.56100000000000005</v>
      </c>
      <c r="U167" s="84">
        <v>0.24660000000000001</v>
      </c>
      <c r="V167" s="84">
        <v>0.34499999999999997</v>
      </c>
      <c r="W167" s="84">
        <v>0.27250000000000002</v>
      </c>
    </row>
    <row r="168" spans="1:23" hidden="1">
      <c r="A168" s="82" t="s">
        <v>435</v>
      </c>
      <c r="B168" s="84">
        <v>0</v>
      </c>
      <c r="C168" s="84">
        <v>9.0499999999999997E-2</v>
      </c>
      <c r="D168" s="84">
        <v>0</v>
      </c>
      <c r="E168" s="84">
        <v>0</v>
      </c>
      <c r="G168" s="82" t="s">
        <v>435</v>
      </c>
      <c r="H168" s="84">
        <v>0.13569999999999999</v>
      </c>
      <c r="I168" s="84">
        <v>0.34079999999999999</v>
      </c>
      <c r="J168" s="84">
        <v>1E-4</v>
      </c>
      <c r="K168" s="84">
        <v>2.0000000000000001E-4</v>
      </c>
      <c r="M168" s="82" t="s">
        <v>435</v>
      </c>
      <c r="N168" s="84">
        <v>0.41039999999999999</v>
      </c>
      <c r="O168" s="84">
        <v>0.22650000000000001</v>
      </c>
      <c r="P168" s="84">
        <v>0.18890000000000001</v>
      </c>
      <c r="Q168" s="84">
        <v>0.31580000000000003</v>
      </c>
      <c r="S168" s="82" t="s">
        <v>435</v>
      </c>
      <c r="T168" s="84">
        <v>0.62919999999999998</v>
      </c>
      <c r="U168" s="84">
        <v>0.27689999999999998</v>
      </c>
      <c r="V168" s="84">
        <v>0.41899999999999998</v>
      </c>
      <c r="W168" s="84">
        <v>0.35749999999999998</v>
      </c>
    </row>
    <row r="169" spans="1:23" hidden="1">
      <c r="A169" s="82" t="s">
        <v>436</v>
      </c>
      <c r="B169" s="84">
        <v>0</v>
      </c>
      <c r="C169" s="84">
        <v>0</v>
      </c>
      <c r="D169" s="84">
        <v>0</v>
      </c>
      <c r="E169" s="84">
        <v>0</v>
      </c>
      <c r="G169" s="82" t="s">
        <v>436</v>
      </c>
      <c r="H169" s="84">
        <v>3.8999999999999998E-3</v>
      </c>
      <c r="I169" s="84">
        <v>4.1099999999999998E-2</v>
      </c>
      <c r="J169" s="84">
        <v>0</v>
      </c>
      <c r="K169" s="84">
        <v>0</v>
      </c>
      <c r="M169" s="82" t="s">
        <v>436</v>
      </c>
      <c r="N169" s="84">
        <v>0.43099999999999999</v>
      </c>
      <c r="O169" s="84">
        <v>0.25659999999999999</v>
      </c>
      <c r="P169" s="84">
        <v>0.2666</v>
      </c>
      <c r="Q169" s="84">
        <v>0.31619999999999998</v>
      </c>
      <c r="S169" s="82" t="s">
        <v>436</v>
      </c>
      <c r="T169" s="84">
        <v>0.73980000000000001</v>
      </c>
      <c r="U169" s="84">
        <v>0.39169999999999999</v>
      </c>
      <c r="V169" s="84">
        <v>0.41289999999999999</v>
      </c>
      <c r="W169" s="84">
        <v>0.46179999999999999</v>
      </c>
    </row>
    <row r="170" spans="1:23" hidden="1">
      <c r="A170" s="82" t="s">
        <v>437</v>
      </c>
      <c r="B170" s="84">
        <v>0</v>
      </c>
      <c r="C170" s="84">
        <v>0</v>
      </c>
      <c r="D170" s="84">
        <v>0</v>
      </c>
      <c r="E170" s="84">
        <v>0</v>
      </c>
      <c r="G170" s="82" t="s">
        <v>437</v>
      </c>
      <c r="H170" s="84">
        <v>0</v>
      </c>
      <c r="I170" s="84">
        <v>0</v>
      </c>
      <c r="J170" s="84">
        <v>0</v>
      </c>
      <c r="K170" s="84">
        <v>0</v>
      </c>
      <c r="M170" s="82" t="s">
        <v>437</v>
      </c>
      <c r="N170" s="84">
        <v>0.42820000000000003</v>
      </c>
      <c r="O170" s="84">
        <v>0.28179999999999999</v>
      </c>
      <c r="P170" s="84">
        <v>0.36249999999999999</v>
      </c>
      <c r="Q170" s="84">
        <v>0.31119999999999998</v>
      </c>
      <c r="S170" s="82" t="s">
        <v>437</v>
      </c>
      <c r="T170" s="84">
        <v>0.80210000000000004</v>
      </c>
      <c r="U170" s="84">
        <v>0.51390000000000002</v>
      </c>
      <c r="V170" s="84">
        <v>0.40910000000000002</v>
      </c>
      <c r="W170" s="84">
        <v>0.56240000000000001</v>
      </c>
    </row>
    <row r="171" spans="1:23" hidden="1">
      <c r="A171" s="82" t="s">
        <v>438</v>
      </c>
      <c r="B171" s="84">
        <v>0</v>
      </c>
      <c r="C171" s="84">
        <v>0</v>
      </c>
      <c r="D171" s="84">
        <v>0</v>
      </c>
      <c r="E171" s="84">
        <v>0</v>
      </c>
      <c r="G171" s="82" t="s">
        <v>438</v>
      </c>
      <c r="H171" s="84">
        <v>0</v>
      </c>
      <c r="I171" s="84">
        <v>0</v>
      </c>
      <c r="J171" s="84">
        <v>0</v>
      </c>
      <c r="K171" s="84">
        <v>0</v>
      </c>
      <c r="M171" s="82" t="s">
        <v>438</v>
      </c>
      <c r="N171" s="84">
        <v>0.48180000000000001</v>
      </c>
      <c r="O171" s="84">
        <v>0.26500000000000001</v>
      </c>
      <c r="P171" s="84">
        <v>0.3886</v>
      </c>
      <c r="Q171" s="84">
        <v>0.31440000000000001</v>
      </c>
      <c r="S171" s="82" t="s">
        <v>438</v>
      </c>
      <c r="T171" s="84">
        <v>0.76070000000000004</v>
      </c>
      <c r="U171" s="84">
        <v>0.50819999999999999</v>
      </c>
      <c r="V171" s="84">
        <v>0.44319999999999998</v>
      </c>
      <c r="W171" s="84">
        <v>0.5121</v>
      </c>
    </row>
    <row r="172" spans="1:23" hidden="1">
      <c r="A172" s="82" t="s">
        <v>439</v>
      </c>
      <c r="B172" s="84">
        <v>0</v>
      </c>
      <c r="C172" s="84">
        <v>0</v>
      </c>
      <c r="D172" s="84">
        <v>0</v>
      </c>
      <c r="E172" s="84">
        <v>0</v>
      </c>
      <c r="G172" s="82" t="s">
        <v>439</v>
      </c>
      <c r="H172" s="84">
        <v>0</v>
      </c>
      <c r="I172" s="84">
        <v>0</v>
      </c>
      <c r="J172" s="84">
        <v>0</v>
      </c>
      <c r="K172" s="84">
        <v>0</v>
      </c>
      <c r="M172" s="82" t="s">
        <v>439</v>
      </c>
      <c r="N172" s="84">
        <v>0.4783</v>
      </c>
      <c r="O172" s="84">
        <v>0.2656</v>
      </c>
      <c r="P172" s="84">
        <v>0.3574</v>
      </c>
      <c r="Q172" s="84">
        <v>0.32750000000000001</v>
      </c>
      <c r="S172" s="82" t="s">
        <v>439</v>
      </c>
      <c r="T172" s="84">
        <v>0.74060000000000004</v>
      </c>
      <c r="U172" s="84">
        <v>0.48570000000000002</v>
      </c>
      <c r="V172" s="84">
        <v>0.46050000000000002</v>
      </c>
      <c r="W172" s="84">
        <v>0.46939999999999998</v>
      </c>
    </row>
    <row r="173" spans="1:23" hidden="1">
      <c r="A173" s="82" t="s">
        <v>440</v>
      </c>
      <c r="B173" s="84">
        <v>0</v>
      </c>
      <c r="C173" s="84">
        <v>0</v>
      </c>
      <c r="D173" s="84">
        <v>0</v>
      </c>
      <c r="E173" s="84">
        <v>0</v>
      </c>
      <c r="G173" s="82" t="s">
        <v>440</v>
      </c>
      <c r="H173" s="84">
        <v>0</v>
      </c>
      <c r="I173" s="84">
        <v>0</v>
      </c>
      <c r="J173" s="84">
        <v>0</v>
      </c>
      <c r="K173" s="84">
        <v>0</v>
      </c>
      <c r="M173" s="82" t="s">
        <v>440</v>
      </c>
      <c r="N173" s="84">
        <v>0.48899999999999999</v>
      </c>
      <c r="O173" s="84">
        <v>0.3226</v>
      </c>
      <c r="P173" s="84">
        <v>0.35930000000000001</v>
      </c>
      <c r="Q173" s="84">
        <v>0.29070000000000001</v>
      </c>
      <c r="S173" s="82" t="s">
        <v>440</v>
      </c>
      <c r="T173" s="84">
        <v>0.58460000000000001</v>
      </c>
      <c r="U173" s="84">
        <v>0.49170000000000003</v>
      </c>
      <c r="V173" s="84">
        <v>0.47449999999999998</v>
      </c>
      <c r="W173" s="84">
        <v>0.4103</v>
      </c>
    </row>
    <row r="174" spans="1:23" hidden="1">
      <c r="A174" s="92"/>
      <c r="G174" s="92"/>
      <c r="M174" s="92"/>
      <c r="S174" s="92"/>
    </row>
    <row r="175" spans="1:23" hidden="1"/>
    <row r="177" spans="1:29">
      <c r="A177" s="144" t="s">
        <v>8</v>
      </c>
      <c r="B177" s="144"/>
      <c r="C177" s="144"/>
      <c r="D177" s="144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Z177" s="84" t="s">
        <v>86</v>
      </c>
      <c r="AA177" s="84" t="s">
        <v>87</v>
      </c>
      <c r="AB177" s="84" t="s">
        <v>88</v>
      </c>
      <c r="AC177" s="84" t="s">
        <v>85</v>
      </c>
    </row>
    <row r="178" spans="1:29">
      <c r="B178" s="84" t="s">
        <v>99</v>
      </c>
      <c r="H178" s="84" t="s">
        <v>100</v>
      </c>
      <c r="N178" s="84" t="s">
        <v>98</v>
      </c>
      <c r="T178" s="84" t="s">
        <v>164</v>
      </c>
    </row>
    <row r="179" spans="1:29">
      <c r="A179" s="44"/>
      <c r="B179" s="44" t="s">
        <v>86</v>
      </c>
      <c r="C179" s="44" t="s">
        <v>87</v>
      </c>
      <c r="D179" s="44" t="s">
        <v>88</v>
      </c>
      <c r="E179" s="44" t="s">
        <v>85</v>
      </c>
      <c r="F179" s="44"/>
      <c r="G179" s="44"/>
      <c r="H179" s="44" t="s">
        <v>86</v>
      </c>
      <c r="I179" s="44" t="s">
        <v>87</v>
      </c>
      <c r="J179" s="44" t="s">
        <v>88</v>
      </c>
      <c r="K179" s="44" t="s">
        <v>85</v>
      </c>
      <c r="L179" s="44"/>
      <c r="M179" s="44"/>
      <c r="N179" s="44" t="s">
        <v>86</v>
      </c>
      <c r="O179" s="44" t="s">
        <v>87</v>
      </c>
      <c r="P179" s="44" t="s">
        <v>88</v>
      </c>
      <c r="Q179" s="44" t="s">
        <v>85</v>
      </c>
      <c r="R179" s="44"/>
      <c r="S179" s="44"/>
      <c r="T179" s="44" t="s">
        <v>86</v>
      </c>
      <c r="U179" s="44" t="s">
        <v>87</v>
      </c>
      <c r="V179" s="44" t="s">
        <v>88</v>
      </c>
      <c r="W179" s="44" t="s">
        <v>85</v>
      </c>
    </row>
    <row r="180" spans="1:29">
      <c r="A180" s="115" t="s">
        <v>393</v>
      </c>
      <c r="B180" s="84">
        <v>0</v>
      </c>
      <c r="C180" s="84">
        <v>0</v>
      </c>
      <c r="D180" s="84">
        <v>0</v>
      </c>
      <c r="E180" s="84">
        <v>0</v>
      </c>
      <c r="F180" s="44"/>
      <c r="G180" s="115" t="s">
        <v>393</v>
      </c>
      <c r="H180" s="84">
        <v>0</v>
      </c>
      <c r="I180" s="84">
        <v>0</v>
      </c>
      <c r="J180" s="84">
        <v>0</v>
      </c>
      <c r="K180" s="84">
        <v>0</v>
      </c>
      <c r="L180" s="44"/>
      <c r="M180" s="115" t="s">
        <v>393</v>
      </c>
      <c r="N180" s="84">
        <v>0.36659999999999998</v>
      </c>
      <c r="O180" s="84">
        <v>0.11210000000000001</v>
      </c>
      <c r="P180" s="84">
        <v>0.33029999999999998</v>
      </c>
      <c r="Q180" s="84">
        <v>0.47310000000000002</v>
      </c>
      <c r="R180" s="44"/>
      <c r="S180" s="115" t="s">
        <v>393</v>
      </c>
      <c r="T180" s="84">
        <v>0.48459999999999998</v>
      </c>
      <c r="U180" s="84">
        <v>0.54120000000000001</v>
      </c>
      <c r="V180" s="84">
        <v>8.7900000000000006E-2</v>
      </c>
      <c r="W180" s="84">
        <v>0.86399999999999999</v>
      </c>
    </row>
    <row r="181" spans="1:29">
      <c r="A181" s="82" t="s">
        <v>394</v>
      </c>
      <c r="B181" s="84">
        <v>0</v>
      </c>
      <c r="C181" s="84">
        <v>0</v>
      </c>
      <c r="D181" s="84">
        <v>0</v>
      </c>
      <c r="E181" s="84">
        <v>0</v>
      </c>
      <c r="F181" s="44"/>
      <c r="G181" s="82" t="s">
        <v>394</v>
      </c>
      <c r="H181" s="84">
        <v>0</v>
      </c>
      <c r="I181" s="84">
        <v>0</v>
      </c>
      <c r="J181" s="84">
        <v>0</v>
      </c>
      <c r="K181" s="84">
        <v>0</v>
      </c>
      <c r="L181" s="44"/>
      <c r="M181" s="82" t="s">
        <v>394</v>
      </c>
      <c r="N181" s="84">
        <v>0.32850000000000001</v>
      </c>
      <c r="O181" s="84">
        <v>0.10920000000000001</v>
      </c>
      <c r="P181" s="84">
        <v>0.31369999999999998</v>
      </c>
      <c r="Q181" s="84">
        <v>0.50700000000000001</v>
      </c>
      <c r="R181" s="44"/>
      <c r="S181" s="82" t="s">
        <v>394</v>
      </c>
      <c r="T181" s="84">
        <v>0.3967</v>
      </c>
      <c r="U181" s="84">
        <v>0.58730000000000004</v>
      </c>
      <c r="V181" s="84">
        <v>7.8200000000000006E-2</v>
      </c>
      <c r="W181" s="84">
        <v>0.85560000000000003</v>
      </c>
    </row>
    <row r="182" spans="1:29">
      <c r="A182" s="82" t="s">
        <v>395</v>
      </c>
      <c r="B182" s="84">
        <v>0</v>
      </c>
      <c r="C182" s="84">
        <v>0</v>
      </c>
      <c r="D182" s="84">
        <v>0</v>
      </c>
      <c r="E182" s="84">
        <v>0</v>
      </c>
      <c r="F182" s="44"/>
      <c r="G182" s="82" t="s">
        <v>395</v>
      </c>
      <c r="H182" s="84">
        <v>0</v>
      </c>
      <c r="I182" s="84">
        <v>0</v>
      </c>
      <c r="J182" s="84">
        <v>0</v>
      </c>
      <c r="K182" s="84">
        <v>0</v>
      </c>
      <c r="L182" s="44"/>
      <c r="M182" s="82" t="s">
        <v>395</v>
      </c>
      <c r="N182" s="84">
        <v>0.32850000000000001</v>
      </c>
      <c r="O182" s="84">
        <v>0.09</v>
      </c>
      <c r="P182" s="84">
        <v>0.28799999999999998</v>
      </c>
      <c r="Q182" s="84">
        <v>0.505</v>
      </c>
      <c r="R182" s="44"/>
      <c r="S182" s="82" t="s">
        <v>395</v>
      </c>
      <c r="T182" s="84">
        <v>0.35670000000000002</v>
      </c>
      <c r="U182" s="84">
        <v>0.58379999999999999</v>
      </c>
      <c r="V182" s="84">
        <v>7.3899999999999993E-2</v>
      </c>
      <c r="W182" s="84">
        <v>0.80649999999999999</v>
      </c>
    </row>
    <row r="183" spans="1:29">
      <c r="A183" s="82" t="s">
        <v>396</v>
      </c>
      <c r="B183" s="84">
        <v>0</v>
      </c>
      <c r="C183" s="84">
        <v>0</v>
      </c>
      <c r="D183" s="84">
        <v>0</v>
      </c>
      <c r="E183" s="84">
        <v>0</v>
      </c>
      <c r="F183" s="44"/>
      <c r="G183" s="82" t="s">
        <v>396</v>
      </c>
      <c r="H183" s="84">
        <v>0</v>
      </c>
      <c r="I183" s="84">
        <v>0</v>
      </c>
      <c r="J183" s="84">
        <v>0</v>
      </c>
      <c r="K183" s="84">
        <v>0</v>
      </c>
      <c r="L183" s="44"/>
      <c r="M183" s="82" t="s">
        <v>396</v>
      </c>
      <c r="N183" s="84">
        <v>0.34889999999999999</v>
      </c>
      <c r="O183" s="84">
        <v>0.10929999999999999</v>
      </c>
      <c r="P183" s="84">
        <v>0.27210000000000001</v>
      </c>
      <c r="Q183" s="84">
        <v>0.47560000000000002</v>
      </c>
      <c r="R183" s="44"/>
      <c r="S183" s="82" t="s">
        <v>396</v>
      </c>
      <c r="T183" s="84">
        <v>0.32879999999999998</v>
      </c>
      <c r="U183" s="84">
        <v>0.57899999999999996</v>
      </c>
      <c r="V183" s="84">
        <v>0.1002</v>
      </c>
      <c r="W183" s="84">
        <v>0.75770000000000004</v>
      </c>
    </row>
    <row r="184" spans="1:29">
      <c r="A184" s="82" t="s">
        <v>397</v>
      </c>
      <c r="B184" s="84">
        <v>0</v>
      </c>
      <c r="C184" s="84">
        <v>0</v>
      </c>
      <c r="D184" s="84">
        <v>0</v>
      </c>
      <c r="E184" s="84">
        <v>0</v>
      </c>
      <c r="F184" s="44"/>
      <c r="G184" s="82" t="s">
        <v>397</v>
      </c>
      <c r="H184" s="84">
        <v>0</v>
      </c>
      <c r="I184" s="84">
        <v>0</v>
      </c>
      <c r="J184" s="84">
        <v>0</v>
      </c>
      <c r="K184" s="84">
        <v>0</v>
      </c>
      <c r="L184" s="44"/>
      <c r="M184" s="82" t="s">
        <v>397</v>
      </c>
      <c r="N184" s="84">
        <v>0.25779999999999997</v>
      </c>
      <c r="O184" s="84">
        <v>0.1197</v>
      </c>
      <c r="P184" s="84">
        <v>0.31480000000000002</v>
      </c>
      <c r="Q184" s="84">
        <v>0.48199999999999998</v>
      </c>
      <c r="R184" s="44"/>
      <c r="S184" s="82" t="s">
        <v>397</v>
      </c>
      <c r="T184" s="84">
        <v>0.27529999999999999</v>
      </c>
      <c r="U184" s="84">
        <v>0.63229999999999997</v>
      </c>
      <c r="V184" s="84">
        <v>0.1172</v>
      </c>
      <c r="W184" s="84">
        <v>0.76529999999999998</v>
      </c>
    </row>
    <row r="185" spans="1:29">
      <c r="A185" s="82" t="s">
        <v>398</v>
      </c>
      <c r="B185" s="84">
        <v>0</v>
      </c>
      <c r="C185" s="84">
        <v>0</v>
      </c>
      <c r="D185" s="84">
        <v>0</v>
      </c>
      <c r="E185" s="84">
        <v>0</v>
      </c>
      <c r="F185" s="44"/>
      <c r="G185" s="82" t="s">
        <v>398</v>
      </c>
      <c r="H185" s="84">
        <v>2.3E-3</v>
      </c>
      <c r="I185" s="84">
        <v>5.0000000000000001E-4</v>
      </c>
      <c r="J185" s="84">
        <v>0</v>
      </c>
      <c r="K185" s="84">
        <v>0</v>
      </c>
      <c r="L185" s="44"/>
      <c r="M185" s="82" t="s">
        <v>398</v>
      </c>
      <c r="N185" s="84">
        <v>0.1822</v>
      </c>
      <c r="O185" s="84">
        <v>0.1017</v>
      </c>
      <c r="P185" s="84">
        <v>0.31269999999999998</v>
      </c>
      <c r="Q185" s="84">
        <v>0.51039999999999996</v>
      </c>
      <c r="R185" s="44"/>
      <c r="S185" s="82" t="s">
        <v>398</v>
      </c>
      <c r="T185" s="84">
        <v>0.27260000000000001</v>
      </c>
      <c r="U185" s="84">
        <v>0.60129999999999995</v>
      </c>
      <c r="V185" s="84">
        <v>8.9599999999999999E-2</v>
      </c>
      <c r="W185" s="84">
        <v>0.68430000000000002</v>
      </c>
    </row>
    <row r="186" spans="1:29">
      <c r="A186" s="82" t="s">
        <v>399</v>
      </c>
      <c r="B186" s="84">
        <v>0</v>
      </c>
      <c r="C186" s="84">
        <v>0</v>
      </c>
      <c r="D186" s="84">
        <v>0</v>
      </c>
      <c r="E186" s="84">
        <v>0</v>
      </c>
      <c r="F186" s="44"/>
      <c r="G186" s="82" t="s">
        <v>399</v>
      </c>
      <c r="H186" s="84">
        <v>7.0099999999999996E-2</v>
      </c>
      <c r="I186" s="84">
        <v>4.9099999999999998E-2</v>
      </c>
      <c r="J186" s="84">
        <v>8.3000000000000001E-3</v>
      </c>
      <c r="K186" s="84">
        <v>0</v>
      </c>
      <c r="L186" s="44"/>
      <c r="M186" s="82" t="s">
        <v>399</v>
      </c>
      <c r="N186" s="84">
        <v>0.1452</v>
      </c>
      <c r="O186" s="84">
        <v>9.6699999999999994E-2</v>
      </c>
      <c r="P186" s="84">
        <v>0.29609999999999997</v>
      </c>
      <c r="Q186" s="84">
        <v>0.441</v>
      </c>
      <c r="R186" s="44"/>
      <c r="S186" s="82" t="s">
        <v>399</v>
      </c>
      <c r="T186" s="84">
        <v>0.2482</v>
      </c>
      <c r="U186" s="84">
        <v>0.55300000000000005</v>
      </c>
      <c r="V186" s="84">
        <v>5.2699999999999997E-2</v>
      </c>
      <c r="W186" s="84">
        <v>0.61860000000000004</v>
      </c>
    </row>
    <row r="187" spans="1:29">
      <c r="A187" s="82" t="s">
        <v>400</v>
      </c>
      <c r="B187" s="84">
        <v>0</v>
      </c>
      <c r="C187" s="84">
        <v>6.6600000000000006E-2</v>
      </c>
      <c r="D187" s="84">
        <v>0</v>
      </c>
      <c r="E187" s="84">
        <v>0</v>
      </c>
      <c r="F187" s="44"/>
      <c r="G187" s="82" t="s">
        <v>400</v>
      </c>
      <c r="H187" s="84">
        <v>0.22059999999999999</v>
      </c>
      <c r="I187" s="84">
        <v>0.23719999999999999</v>
      </c>
      <c r="J187" s="84">
        <v>0.1638</v>
      </c>
      <c r="K187" s="84">
        <v>0.04</v>
      </c>
      <c r="L187" s="44"/>
      <c r="M187" s="82" t="s">
        <v>400</v>
      </c>
      <c r="N187" s="84">
        <v>0.1434</v>
      </c>
      <c r="O187" s="84">
        <v>5.1299999999999998E-2</v>
      </c>
      <c r="P187" s="84">
        <v>0.24829999999999999</v>
      </c>
      <c r="Q187" s="84">
        <v>0.52410000000000001</v>
      </c>
      <c r="R187" s="44"/>
      <c r="S187" s="82" t="s">
        <v>400</v>
      </c>
      <c r="T187" s="84">
        <v>0.19889999999999999</v>
      </c>
      <c r="U187" s="84">
        <v>0.53910000000000002</v>
      </c>
      <c r="V187" s="84">
        <v>3.0499999999999999E-2</v>
      </c>
      <c r="W187" s="84">
        <v>0.51239999999999997</v>
      </c>
    </row>
    <row r="188" spans="1:29">
      <c r="A188" s="82" t="s">
        <v>401</v>
      </c>
      <c r="B188" s="84">
        <v>0.1249</v>
      </c>
      <c r="C188" s="84">
        <v>0.54200000000000004</v>
      </c>
      <c r="D188" s="84">
        <v>0.10680000000000001</v>
      </c>
      <c r="E188" s="84">
        <v>0</v>
      </c>
      <c r="F188" s="44"/>
      <c r="G188" s="82" t="s">
        <v>401</v>
      </c>
      <c r="H188" s="84">
        <v>0.42480000000000001</v>
      </c>
      <c r="I188" s="84">
        <v>0.47420000000000001</v>
      </c>
      <c r="J188" s="84">
        <v>0.38200000000000001</v>
      </c>
      <c r="K188" s="84">
        <v>0.35510000000000003</v>
      </c>
      <c r="L188" s="44"/>
      <c r="M188" s="82" t="s">
        <v>401</v>
      </c>
      <c r="N188" s="84">
        <v>0.14849999999999999</v>
      </c>
      <c r="O188" s="84">
        <v>2.5399999999999999E-2</v>
      </c>
      <c r="P188" s="84">
        <v>0.21390000000000001</v>
      </c>
      <c r="Q188" s="84">
        <v>0.60799999999999998</v>
      </c>
      <c r="R188" s="44"/>
      <c r="S188" s="82" t="s">
        <v>401</v>
      </c>
      <c r="T188" s="84">
        <v>0.16020000000000001</v>
      </c>
      <c r="U188" s="84">
        <v>0.49099999999999999</v>
      </c>
      <c r="V188" s="84">
        <v>2.8500000000000001E-2</v>
      </c>
      <c r="W188" s="84">
        <v>0.41320000000000001</v>
      </c>
    </row>
    <row r="189" spans="1:29">
      <c r="A189" s="82" t="s">
        <v>402</v>
      </c>
      <c r="B189" s="84">
        <v>0.33160000000000001</v>
      </c>
      <c r="C189" s="84">
        <v>0.77629999999999999</v>
      </c>
      <c r="D189" s="84">
        <v>0.44340000000000002</v>
      </c>
      <c r="E189" s="84">
        <v>0.2828</v>
      </c>
      <c r="F189" s="44"/>
      <c r="G189" s="82" t="s">
        <v>402</v>
      </c>
      <c r="H189" s="84">
        <v>0.60360000000000003</v>
      </c>
      <c r="I189" s="84">
        <v>0.65380000000000005</v>
      </c>
      <c r="J189" s="84">
        <v>0.56110000000000004</v>
      </c>
      <c r="K189" s="84">
        <v>0.6532</v>
      </c>
      <c r="L189" s="44"/>
      <c r="M189" s="82" t="s">
        <v>402</v>
      </c>
      <c r="N189" s="84">
        <v>0.21240000000000001</v>
      </c>
      <c r="O189" s="84">
        <v>3.6200000000000003E-2</v>
      </c>
      <c r="P189" s="84">
        <v>0.23250000000000001</v>
      </c>
      <c r="Q189" s="84">
        <v>0.62109999999999999</v>
      </c>
      <c r="R189" s="44"/>
      <c r="S189" s="82" t="s">
        <v>402</v>
      </c>
      <c r="T189" s="84">
        <v>0.251</v>
      </c>
      <c r="U189" s="84">
        <v>0.40510000000000002</v>
      </c>
      <c r="V189" s="84">
        <v>4.0599999999999997E-2</v>
      </c>
      <c r="W189" s="84">
        <v>0.44729999999999998</v>
      </c>
    </row>
    <row r="190" spans="1:29">
      <c r="A190" s="82" t="s">
        <v>403</v>
      </c>
      <c r="B190" s="84">
        <v>0.51459999999999995</v>
      </c>
      <c r="C190" s="84">
        <v>0.82479999999999998</v>
      </c>
      <c r="D190" s="84">
        <v>0.60419999999999996</v>
      </c>
      <c r="E190" s="84">
        <v>0.7389</v>
      </c>
      <c r="F190" s="44"/>
      <c r="G190" s="82" t="s">
        <v>403</v>
      </c>
      <c r="H190" s="84">
        <v>0.77980000000000005</v>
      </c>
      <c r="I190" s="84">
        <v>0.79169999999999996</v>
      </c>
      <c r="J190" s="84">
        <v>0.58560000000000001</v>
      </c>
      <c r="K190" s="84">
        <v>0.8498</v>
      </c>
      <c r="L190" s="44"/>
      <c r="M190" s="82" t="s">
        <v>403</v>
      </c>
      <c r="N190" s="84">
        <v>0.31180000000000002</v>
      </c>
      <c r="O190" s="84">
        <v>4.7399999999999998E-2</v>
      </c>
      <c r="P190" s="84">
        <v>0.33660000000000001</v>
      </c>
      <c r="Q190" s="84">
        <v>0.69920000000000004</v>
      </c>
      <c r="R190" s="44"/>
      <c r="S190" s="82" t="s">
        <v>403</v>
      </c>
      <c r="T190" s="84">
        <v>0.2959</v>
      </c>
      <c r="U190" s="84">
        <v>0.4924</v>
      </c>
      <c r="V190" s="84">
        <v>9.3700000000000006E-2</v>
      </c>
      <c r="W190" s="84">
        <v>0.46739999999999998</v>
      </c>
    </row>
    <row r="191" spans="1:29">
      <c r="A191" s="82" t="s">
        <v>404</v>
      </c>
      <c r="B191" s="84">
        <v>0.59840000000000004</v>
      </c>
      <c r="C191" s="84">
        <v>0.81079999999999997</v>
      </c>
      <c r="D191" s="84">
        <v>0.62270000000000003</v>
      </c>
      <c r="E191" s="84">
        <v>0.70920000000000005</v>
      </c>
      <c r="F191" s="44"/>
      <c r="G191" s="82" t="s">
        <v>404</v>
      </c>
      <c r="H191" s="84">
        <v>0.82920000000000005</v>
      </c>
      <c r="I191" s="84">
        <v>0.89529999999999998</v>
      </c>
      <c r="J191" s="84">
        <v>0.71120000000000005</v>
      </c>
      <c r="K191" s="84">
        <v>0.95299999999999996</v>
      </c>
      <c r="L191" s="44"/>
      <c r="M191" s="82" t="s">
        <v>404</v>
      </c>
      <c r="N191" s="84">
        <v>0.49409999999999998</v>
      </c>
      <c r="O191" s="84">
        <v>0.109</v>
      </c>
      <c r="P191" s="84">
        <v>0.35930000000000001</v>
      </c>
      <c r="Q191" s="84">
        <v>0.747</v>
      </c>
      <c r="R191" s="44"/>
      <c r="S191" s="82" t="s">
        <v>404</v>
      </c>
      <c r="T191" s="84">
        <v>0.50039999999999996</v>
      </c>
      <c r="U191" s="84">
        <v>0.35289999999999999</v>
      </c>
      <c r="V191" s="84">
        <v>0.1956</v>
      </c>
      <c r="W191" s="84">
        <v>0.38400000000000001</v>
      </c>
    </row>
    <row r="192" spans="1:29">
      <c r="A192" s="82" t="s">
        <v>405</v>
      </c>
      <c r="B192" s="84">
        <v>0.65490000000000004</v>
      </c>
      <c r="C192" s="84">
        <v>0.82520000000000004</v>
      </c>
      <c r="D192" s="84">
        <v>0.65090000000000003</v>
      </c>
      <c r="E192" s="84">
        <v>0.66620000000000001</v>
      </c>
      <c r="F192" s="44"/>
      <c r="G192" s="82" t="s">
        <v>405</v>
      </c>
      <c r="H192" s="84">
        <v>0.8619</v>
      </c>
      <c r="I192" s="84">
        <v>0.89480000000000004</v>
      </c>
      <c r="J192" s="84">
        <v>0.78659999999999997</v>
      </c>
      <c r="K192" s="84">
        <v>0.97599999999999998</v>
      </c>
      <c r="L192" s="44"/>
      <c r="M192" s="82" t="s">
        <v>405</v>
      </c>
      <c r="N192" s="84">
        <v>0.52639999999999998</v>
      </c>
      <c r="O192" s="84">
        <v>0.14810000000000001</v>
      </c>
      <c r="P192" s="84">
        <v>0.37130000000000002</v>
      </c>
      <c r="Q192" s="84">
        <v>0.70650000000000002</v>
      </c>
      <c r="R192" s="44"/>
      <c r="S192" s="82" t="s">
        <v>405</v>
      </c>
      <c r="T192" s="84">
        <v>0.57030000000000003</v>
      </c>
      <c r="U192" s="84">
        <v>0.2747</v>
      </c>
      <c r="V192" s="84">
        <v>0.20930000000000001</v>
      </c>
      <c r="W192" s="84">
        <v>0.29120000000000001</v>
      </c>
    </row>
    <row r="193" spans="1:23">
      <c r="A193" s="82" t="s">
        <v>406</v>
      </c>
      <c r="B193" s="84">
        <v>0.47420000000000001</v>
      </c>
      <c r="C193" s="84">
        <v>0.56869999999999998</v>
      </c>
      <c r="D193" s="84">
        <v>0.68600000000000005</v>
      </c>
      <c r="E193" s="84">
        <v>0.66359999999999997</v>
      </c>
      <c r="F193" s="44"/>
      <c r="G193" s="82" t="s">
        <v>406</v>
      </c>
      <c r="H193" s="84">
        <v>0.76439999999999997</v>
      </c>
      <c r="I193" s="84">
        <v>0.77259999999999995</v>
      </c>
      <c r="J193" s="84">
        <v>0.7702</v>
      </c>
      <c r="K193" s="84">
        <v>0.94299999999999995</v>
      </c>
      <c r="L193" s="44"/>
      <c r="M193" s="82" t="s">
        <v>406</v>
      </c>
      <c r="N193" s="84">
        <v>0.46350000000000002</v>
      </c>
      <c r="O193" s="84">
        <v>0.19550000000000001</v>
      </c>
      <c r="P193" s="84">
        <v>0.31609999999999999</v>
      </c>
      <c r="Q193" s="84">
        <v>0.71550000000000002</v>
      </c>
      <c r="R193" s="44"/>
      <c r="S193" s="82" t="s">
        <v>406</v>
      </c>
      <c r="T193" s="84">
        <v>0.52149999999999996</v>
      </c>
      <c r="U193" s="84">
        <v>0.22370000000000001</v>
      </c>
      <c r="V193" s="84">
        <v>0.21560000000000001</v>
      </c>
      <c r="W193" s="84">
        <v>0.22189999999999999</v>
      </c>
    </row>
    <row r="194" spans="1:23">
      <c r="A194" s="82" t="s">
        <v>407</v>
      </c>
      <c r="B194" s="84">
        <v>0.58299999999999996</v>
      </c>
      <c r="C194" s="84">
        <v>0.68840000000000001</v>
      </c>
      <c r="D194" s="84">
        <v>0.63859999999999995</v>
      </c>
      <c r="E194" s="84">
        <v>0.6593</v>
      </c>
      <c r="F194" s="44"/>
      <c r="G194" s="82" t="s">
        <v>407</v>
      </c>
      <c r="H194" s="84">
        <v>0.73599999999999999</v>
      </c>
      <c r="I194" s="84">
        <v>0.74180000000000001</v>
      </c>
      <c r="J194" s="84">
        <v>0.48299999999999998</v>
      </c>
      <c r="K194" s="84">
        <v>0.86939999999999995</v>
      </c>
      <c r="L194" s="44"/>
      <c r="M194" s="82" t="s">
        <v>407</v>
      </c>
      <c r="N194" s="84">
        <v>0.4677</v>
      </c>
      <c r="O194" s="84">
        <v>0.2432</v>
      </c>
      <c r="P194" s="84">
        <v>0.2429</v>
      </c>
      <c r="Q194" s="84">
        <v>0.76739999999999997</v>
      </c>
      <c r="R194" s="44"/>
      <c r="S194" s="82" t="s">
        <v>407</v>
      </c>
      <c r="T194" s="84">
        <v>0.5948</v>
      </c>
      <c r="U194" s="84">
        <v>0.28439999999999999</v>
      </c>
      <c r="V194" s="84">
        <v>0.26</v>
      </c>
      <c r="W194" s="84">
        <v>0.13300000000000001</v>
      </c>
    </row>
    <row r="195" spans="1:23">
      <c r="A195" s="82" t="s">
        <v>408</v>
      </c>
      <c r="B195" s="84">
        <v>0.5665</v>
      </c>
      <c r="C195" s="84">
        <v>0.66</v>
      </c>
      <c r="D195" s="84">
        <v>0.6361</v>
      </c>
      <c r="E195" s="84">
        <v>0.74470000000000003</v>
      </c>
      <c r="F195" s="44"/>
      <c r="G195" s="82" t="s">
        <v>408</v>
      </c>
      <c r="H195" s="84">
        <v>0.60529999999999995</v>
      </c>
      <c r="I195" s="84">
        <v>0.61829999999999996</v>
      </c>
      <c r="J195" s="84">
        <v>0.47860000000000003</v>
      </c>
      <c r="K195" s="84">
        <v>0.69479999999999997</v>
      </c>
      <c r="L195" s="44"/>
      <c r="M195" s="82" t="s">
        <v>408</v>
      </c>
      <c r="N195" s="84">
        <v>0.42709999999999998</v>
      </c>
      <c r="O195" s="84">
        <v>0.26469999999999999</v>
      </c>
      <c r="P195" s="84">
        <v>0.28589999999999999</v>
      </c>
      <c r="Q195" s="84">
        <v>0.79120000000000001</v>
      </c>
      <c r="R195" s="44"/>
      <c r="S195" s="82" t="s">
        <v>408</v>
      </c>
      <c r="T195" s="84">
        <v>0.65290000000000004</v>
      </c>
      <c r="U195" s="84">
        <v>0.34789999999999999</v>
      </c>
      <c r="V195" s="84">
        <v>0.35120000000000001</v>
      </c>
      <c r="W195" s="84">
        <v>0.1057</v>
      </c>
    </row>
    <row r="196" spans="1:23">
      <c r="A196" s="82" t="s">
        <v>409</v>
      </c>
      <c r="B196" s="84">
        <v>0.55189999999999995</v>
      </c>
      <c r="C196" s="84">
        <v>0.62760000000000005</v>
      </c>
      <c r="D196" s="84">
        <v>0.54920000000000002</v>
      </c>
      <c r="E196" s="84">
        <v>0.75849999999999995</v>
      </c>
      <c r="F196" s="44"/>
      <c r="G196" s="82" t="s">
        <v>409</v>
      </c>
      <c r="H196" s="84">
        <v>0.41470000000000001</v>
      </c>
      <c r="I196" s="84">
        <v>0.43940000000000001</v>
      </c>
      <c r="J196" s="84">
        <v>0.24660000000000001</v>
      </c>
      <c r="K196" s="84">
        <v>0.39539999999999997</v>
      </c>
      <c r="L196" s="44"/>
      <c r="M196" s="82" t="s">
        <v>409</v>
      </c>
      <c r="N196" s="84">
        <v>0.40360000000000001</v>
      </c>
      <c r="O196" s="84">
        <v>0.2261</v>
      </c>
      <c r="P196" s="84">
        <v>0.31790000000000002</v>
      </c>
      <c r="Q196" s="84">
        <v>0.75339999999999996</v>
      </c>
      <c r="R196" s="44"/>
      <c r="S196" s="82" t="s">
        <v>409</v>
      </c>
      <c r="T196" s="84">
        <v>0.65959999999999996</v>
      </c>
      <c r="U196" s="84">
        <v>0.2828</v>
      </c>
      <c r="V196" s="84">
        <v>0.34820000000000001</v>
      </c>
      <c r="W196" s="84">
        <v>6.0499999999999998E-2</v>
      </c>
    </row>
    <row r="197" spans="1:23">
      <c r="A197" s="82" t="s">
        <v>410</v>
      </c>
      <c r="B197" s="84">
        <v>0.26650000000000001</v>
      </c>
      <c r="C197" s="84">
        <v>0.53029999999999999</v>
      </c>
      <c r="D197" s="84">
        <v>0</v>
      </c>
      <c r="E197" s="84">
        <v>0</v>
      </c>
      <c r="F197" s="44"/>
      <c r="G197" s="82" t="s">
        <v>410</v>
      </c>
      <c r="H197" s="84">
        <v>0.19600000000000001</v>
      </c>
      <c r="I197" s="84">
        <v>0.23680000000000001</v>
      </c>
      <c r="J197" s="84">
        <v>6.0400000000000002E-2</v>
      </c>
      <c r="K197" s="84">
        <v>0.1128</v>
      </c>
      <c r="L197" s="44"/>
      <c r="M197" s="82" t="s">
        <v>410</v>
      </c>
      <c r="N197" s="84">
        <v>0.35139999999999999</v>
      </c>
      <c r="O197" s="84">
        <v>0.23430000000000001</v>
      </c>
      <c r="P197" s="84">
        <v>0.33400000000000002</v>
      </c>
      <c r="Q197" s="84">
        <v>0.7722</v>
      </c>
      <c r="R197" s="44"/>
      <c r="S197" s="82" t="s">
        <v>410</v>
      </c>
      <c r="T197" s="84">
        <v>0.7429</v>
      </c>
      <c r="U197" s="84">
        <v>0.28060000000000002</v>
      </c>
      <c r="V197" s="84">
        <v>0.3453</v>
      </c>
      <c r="W197" s="84">
        <v>1.9199999999999998E-2</v>
      </c>
    </row>
    <row r="198" spans="1:23">
      <c r="A198" s="82" t="s">
        <v>411</v>
      </c>
      <c r="B198" s="84">
        <v>5.0000000000000001E-3</v>
      </c>
      <c r="C198" s="84">
        <v>8.5300000000000001E-2</v>
      </c>
      <c r="D198" s="84">
        <v>0</v>
      </c>
      <c r="E198" s="84">
        <v>0</v>
      </c>
      <c r="F198" s="44"/>
      <c r="G198" s="82" t="s">
        <v>411</v>
      </c>
      <c r="H198" s="84">
        <v>0.05</v>
      </c>
      <c r="I198" s="84">
        <v>6.3E-2</v>
      </c>
      <c r="J198" s="84">
        <v>0</v>
      </c>
      <c r="K198" s="84">
        <v>5.0000000000000001E-4</v>
      </c>
      <c r="L198" s="44"/>
      <c r="M198" s="82" t="s">
        <v>411</v>
      </c>
      <c r="N198" s="84">
        <v>0.32379999999999998</v>
      </c>
      <c r="O198" s="84">
        <v>0.24660000000000001</v>
      </c>
      <c r="P198" s="84">
        <v>0.3997</v>
      </c>
      <c r="Q198" s="84">
        <v>0.77059999999999995</v>
      </c>
      <c r="R198" s="44"/>
      <c r="S198" s="82" t="s">
        <v>411</v>
      </c>
      <c r="T198" s="84">
        <v>0.85050000000000003</v>
      </c>
      <c r="U198" s="84">
        <v>0.3448</v>
      </c>
      <c r="V198" s="84">
        <v>0.49070000000000003</v>
      </c>
      <c r="W198" s="84">
        <v>1.5699999999999999E-2</v>
      </c>
    </row>
    <row r="199" spans="1:23">
      <c r="A199" s="82" t="s">
        <v>412</v>
      </c>
      <c r="B199" s="84">
        <v>0</v>
      </c>
      <c r="C199" s="84">
        <v>0</v>
      </c>
      <c r="D199" s="84">
        <v>0</v>
      </c>
      <c r="E199" s="84">
        <v>0</v>
      </c>
      <c r="F199" s="44"/>
      <c r="G199" s="82" t="s">
        <v>412</v>
      </c>
      <c r="H199" s="84">
        <v>8.9999999999999998E-4</v>
      </c>
      <c r="I199" s="84">
        <v>2.0999999999999999E-3</v>
      </c>
      <c r="J199" s="84">
        <v>0</v>
      </c>
      <c r="K199" s="84">
        <v>0</v>
      </c>
      <c r="L199" s="44"/>
      <c r="M199" s="82" t="s">
        <v>412</v>
      </c>
      <c r="N199" s="84">
        <v>0.30470000000000003</v>
      </c>
      <c r="O199" s="84">
        <v>0.27760000000000001</v>
      </c>
      <c r="P199" s="84">
        <v>0.48980000000000001</v>
      </c>
      <c r="Q199" s="84">
        <v>0.75819999999999999</v>
      </c>
      <c r="R199" s="44"/>
      <c r="S199" s="82" t="s">
        <v>412</v>
      </c>
      <c r="T199" s="84">
        <v>0.76829999999999998</v>
      </c>
      <c r="U199" s="84">
        <v>0.2414</v>
      </c>
      <c r="V199" s="84">
        <v>0.38150000000000001</v>
      </c>
      <c r="W199" s="84">
        <v>5.7500000000000002E-2</v>
      </c>
    </row>
    <row r="200" spans="1:23">
      <c r="A200" s="82" t="s">
        <v>413</v>
      </c>
      <c r="B200" s="84">
        <v>0</v>
      </c>
      <c r="C200" s="84">
        <v>0</v>
      </c>
      <c r="D200" s="84">
        <v>0</v>
      </c>
      <c r="E200" s="84">
        <v>0</v>
      </c>
      <c r="F200" s="44"/>
      <c r="G200" s="82" t="s">
        <v>413</v>
      </c>
      <c r="H200" s="84">
        <v>0</v>
      </c>
      <c r="I200" s="84">
        <v>0</v>
      </c>
      <c r="J200" s="84">
        <v>0</v>
      </c>
      <c r="K200" s="84">
        <v>0</v>
      </c>
      <c r="L200" s="44"/>
      <c r="M200" s="82" t="s">
        <v>413</v>
      </c>
      <c r="N200" s="84">
        <v>0.29480000000000001</v>
      </c>
      <c r="O200" s="84">
        <v>0.30299999999999999</v>
      </c>
      <c r="P200" s="84">
        <v>0.55310000000000004</v>
      </c>
      <c r="Q200" s="84">
        <v>0.72350000000000003</v>
      </c>
      <c r="R200" s="44"/>
      <c r="S200" s="82" t="s">
        <v>413</v>
      </c>
      <c r="T200" s="84">
        <v>0.60880000000000001</v>
      </c>
      <c r="U200" s="84">
        <v>0.1787</v>
      </c>
      <c r="V200" s="84">
        <v>0.24349999999999999</v>
      </c>
      <c r="W200" s="84">
        <v>0.12230000000000001</v>
      </c>
    </row>
    <row r="201" spans="1:23">
      <c r="A201" s="82" t="s">
        <v>414</v>
      </c>
      <c r="B201" s="84">
        <v>0</v>
      </c>
      <c r="C201" s="84">
        <v>0</v>
      </c>
      <c r="D201" s="84">
        <v>0</v>
      </c>
      <c r="E201" s="84">
        <v>0</v>
      </c>
      <c r="F201" s="44"/>
      <c r="G201" s="82" t="s">
        <v>414</v>
      </c>
      <c r="H201" s="84">
        <v>0</v>
      </c>
      <c r="I201" s="84">
        <v>0</v>
      </c>
      <c r="J201" s="84">
        <v>0</v>
      </c>
      <c r="K201" s="84">
        <v>0</v>
      </c>
      <c r="L201" s="44"/>
      <c r="M201" s="82" t="s">
        <v>414</v>
      </c>
      <c r="N201" s="84">
        <v>0.28320000000000001</v>
      </c>
      <c r="O201" s="84">
        <v>0.28179999999999999</v>
      </c>
      <c r="P201" s="84">
        <v>0.56569999999999998</v>
      </c>
      <c r="Q201" s="84">
        <v>0.6502</v>
      </c>
      <c r="R201" s="44"/>
      <c r="S201" s="82" t="s">
        <v>414</v>
      </c>
      <c r="T201" s="84">
        <v>0.6391</v>
      </c>
      <c r="U201" s="84">
        <v>0.31759999999999999</v>
      </c>
      <c r="V201" s="84">
        <v>0.25669999999999998</v>
      </c>
      <c r="W201" s="84">
        <v>0.11609999999999999</v>
      </c>
    </row>
    <row r="202" spans="1:23">
      <c r="A202" s="82" t="s">
        <v>415</v>
      </c>
      <c r="B202" s="84">
        <v>0</v>
      </c>
      <c r="C202" s="84">
        <v>0</v>
      </c>
      <c r="D202" s="84">
        <v>0</v>
      </c>
      <c r="E202" s="84">
        <v>0</v>
      </c>
      <c r="F202" s="44"/>
      <c r="G202" s="82" t="s">
        <v>415</v>
      </c>
      <c r="H202" s="84">
        <v>0</v>
      </c>
      <c r="I202" s="84">
        <v>0</v>
      </c>
      <c r="J202" s="84">
        <v>0</v>
      </c>
      <c r="K202" s="84">
        <v>0</v>
      </c>
      <c r="L202" s="44"/>
      <c r="M202" s="82" t="s">
        <v>415</v>
      </c>
      <c r="N202" s="84">
        <v>0.34160000000000001</v>
      </c>
      <c r="O202" s="84">
        <v>0.3367</v>
      </c>
      <c r="P202" s="84">
        <v>0.57969999999999999</v>
      </c>
      <c r="Q202" s="84">
        <v>0.52349999999999997</v>
      </c>
      <c r="R202" s="44"/>
      <c r="S202" s="82" t="s">
        <v>415</v>
      </c>
      <c r="T202" s="84">
        <v>0.64039999999999997</v>
      </c>
      <c r="U202" s="84">
        <v>0.29120000000000001</v>
      </c>
      <c r="V202" s="84">
        <v>0.21759999999999999</v>
      </c>
      <c r="W202" s="84">
        <v>0.1157</v>
      </c>
    </row>
    <row r="203" spans="1:23">
      <c r="A203" s="82" t="s">
        <v>416</v>
      </c>
      <c r="B203" s="84">
        <v>0</v>
      </c>
      <c r="C203" s="84">
        <v>0</v>
      </c>
      <c r="D203" s="84">
        <v>0</v>
      </c>
      <c r="E203" s="84">
        <v>0</v>
      </c>
      <c r="F203" s="44"/>
      <c r="G203" s="82" t="s">
        <v>416</v>
      </c>
      <c r="H203" s="84">
        <v>0</v>
      </c>
      <c r="I203" s="84">
        <v>0</v>
      </c>
      <c r="J203" s="84">
        <v>0</v>
      </c>
      <c r="K203" s="84">
        <v>0</v>
      </c>
      <c r="L203" s="44"/>
      <c r="M203" s="82" t="s">
        <v>416</v>
      </c>
      <c r="N203" s="84">
        <v>0.33550000000000002</v>
      </c>
      <c r="O203" s="84">
        <v>0.30630000000000002</v>
      </c>
      <c r="P203" s="84">
        <v>0.55359999999999998</v>
      </c>
      <c r="Q203" s="84">
        <v>0.48609999999999998</v>
      </c>
      <c r="R203" s="44"/>
      <c r="S203" s="82" t="s">
        <v>416</v>
      </c>
      <c r="T203" s="84">
        <v>0.58720000000000006</v>
      </c>
      <c r="U203" s="84">
        <v>0.32890000000000003</v>
      </c>
      <c r="V203" s="84">
        <v>0.19570000000000001</v>
      </c>
      <c r="W203" s="84">
        <v>0.11119999999999999</v>
      </c>
    </row>
    <row r="204" spans="1:23">
      <c r="A204" s="115" t="s">
        <v>417</v>
      </c>
      <c r="B204" s="84">
        <v>0</v>
      </c>
      <c r="C204" s="84">
        <v>0</v>
      </c>
      <c r="D204" s="84">
        <v>0</v>
      </c>
      <c r="E204" s="84">
        <v>0</v>
      </c>
      <c r="F204" s="44"/>
      <c r="G204" s="115" t="s">
        <v>417</v>
      </c>
      <c r="H204" s="84">
        <v>0</v>
      </c>
      <c r="I204" s="84">
        <v>0</v>
      </c>
      <c r="J204" s="84">
        <v>0</v>
      </c>
      <c r="K204" s="84">
        <v>0</v>
      </c>
      <c r="L204" s="44"/>
      <c r="M204" s="115" t="s">
        <v>417</v>
      </c>
      <c r="N204" s="84">
        <v>0.35139999999999999</v>
      </c>
      <c r="O204" s="84">
        <v>0.22320000000000001</v>
      </c>
      <c r="P204" s="84">
        <v>0.5383</v>
      </c>
      <c r="Q204" s="84">
        <v>0.4894</v>
      </c>
      <c r="R204" s="44"/>
      <c r="S204" s="115" t="s">
        <v>417</v>
      </c>
      <c r="T204" s="84">
        <v>0.60009999999999997</v>
      </c>
      <c r="U204" s="84">
        <v>0.40810000000000002</v>
      </c>
      <c r="V204" s="84">
        <v>0.16200000000000001</v>
      </c>
      <c r="W204" s="84">
        <v>0.12939999999999999</v>
      </c>
    </row>
    <row r="205" spans="1:23">
      <c r="A205" s="82" t="s">
        <v>418</v>
      </c>
      <c r="B205" s="84">
        <v>0</v>
      </c>
      <c r="C205" s="84">
        <v>0</v>
      </c>
      <c r="D205" s="84">
        <v>0</v>
      </c>
      <c r="E205" s="84">
        <v>0</v>
      </c>
      <c r="F205" s="44"/>
      <c r="G205" s="82" t="s">
        <v>418</v>
      </c>
      <c r="H205" s="84">
        <v>0</v>
      </c>
      <c r="I205" s="84">
        <v>0</v>
      </c>
      <c r="J205" s="84">
        <v>0</v>
      </c>
      <c r="K205" s="84">
        <v>0</v>
      </c>
      <c r="L205" s="44"/>
      <c r="M205" s="82" t="s">
        <v>418</v>
      </c>
      <c r="N205" s="84">
        <v>0.371</v>
      </c>
      <c r="O205" s="84">
        <v>0.214</v>
      </c>
      <c r="P205" s="84">
        <v>0.50829999999999997</v>
      </c>
      <c r="Q205" s="84">
        <v>0.45710000000000001</v>
      </c>
      <c r="R205" s="44"/>
      <c r="S205" s="82" t="s">
        <v>418</v>
      </c>
      <c r="T205" s="84">
        <v>0.51349999999999996</v>
      </c>
      <c r="U205" s="84">
        <v>0.36380000000000001</v>
      </c>
      <c r="V205" s="84">
        <v>0.22389999999999999</v>
      </c>
      <c r="W205" s="84">
        <v>0.13059999999999999</v>
      </c>
    </row>
    <row r="206" spans="1:23">
      <c r="A206" s="82" t="s">
        <v>419</v>
      </c>
      <c r="B206" s="84">
        <v>0</v>
      </c>
      <c r="C206" s="84">
        <v>0</v>
      </c>
      <c r="D206" s="84">
        <v>0</v>
      </c>
      <c r="E206" s="84">
        <v>0</v>
      </c>
      <c r="F206" s="44"/>
      <c r="G206" s="82" t="s">
        <v>419</v>
      </c>
      <c r="H206" s="84">
        <v>0</v>
      </c>
      <c r="I206" s="84">
        <v>0</v>
      </c>
      <c r="J206" s="84">
        <v>0</v>
      </c>
      <c r="K206" s="84">
        <v>0</v>
      </c>
      <c r="L206" s="44"/>
      <c r="M206" s="82" t="s">
        <v>419</v>
      </c>
      <c r="N206" s="84">
        <v>0.40710000000000002</v>
      </c>
      <c r="O206" s="84">
        <v>0.2288</v>
      </c>
      <c r="P206" s="84">
        <v>0.46079999999999999</v>
      </c>
      <c r="Q206" s="84">
        <v>0.4496</v>
      </c>
      <c r="R206" s="44"/>
      <c r="S206" s="82" t="s">
        <v>419</v>
      </c>
      <c r="T206" s="84">
        <v>0.49009999999999998</v>
      </c>
      <c r="U206" s="84">
        <v>0.30530000000000002</v>
      </c>
      <c r="V206" s="84">
        <v>0.2964</v>
      </c>
      <c r="W206" s="84">
        <v>0.16200000000000001</v>
      </c>
    </row>
    <row r="207" spans="1:23">
      <c r="A207" s="82" t="s">
        <v>420</v>
      </c>
      <c r="B207" s="84">
        <v>0</v>
      </c>
      <c r="C207" s="84">
        <v>0</v>
      </c>
      <c r="D207" s="84">
        <v>0</v>
      </c>
      <c r="E207" s="84">
        <v>0</v>
      </c>
      <c r="F207" s="44"/>
      <c r="G207" s="82" t="s">
        <v>420</v>
      </c>
      <c r="H207" s="84">
        <v>0</v>
      </c>
      <c r="I207" s="84">
        <v>0</v>
      </c>
      <c r="J207" s="84">
        <v>0</v>
      </c>
      <c r="K207" s="84">
        <v>0</v>
      </c>
      <c r="L207" s="44"/>
      <c r="M207" s="82" t="s">
        <v>420</v>
      </c>
      <c r="N207" s="84">
        <v>0.433</v>
      </c>
      <c r="O207" s="84">
        <v>0.21049999999999999</v>
      </c>
      <c r="P207" s="84">
        <v>0.4607</v>
      </c>
      <c r="Q207" s="84">
        <v>0.43819999999999998</v>
      </c>
      <c r="R207" s="44"/>
      <c r="S207" s="82" t="s">
        <v>420</v>
      </c>
      <c r="T207" s="84">
        <v>0.41</v>
      </c>
      <c r="U207" s="84">
        <v>0.26750000000000002</v>
      </c>
      <c r="V207" s="84">
        <v>0.35659999999999997</v>
      </c>
      <c r="W207" s="84">
        <v>0.20130000000000001</v>
      </c>
    </row>
    <row r="208" spans="1:23">
      <c r="A208" s="82" t="s">
        <v>421</v>
      </c>
      <c r="B208" s="84">
        <v>0</v>
      </c>
      <c r="C208" s="84">
        <v>0</v>
      </c>
      <c r="D208" s="84">
        <v>0</v>
      </c>
      <c r="E208" s="84">
        <v>0</v>
      </c>
      <c r="F208" s="44"/>
      <c r="G208" s="82" t="s">
        <v>421</v>
      </c>
      <c r="H208" s="84">
        <v>0</v>
      </c>
      <c r="I208" s="84">
        <v>0</v>
      </c>
      <c r="J208" s="84">
        <v>0</v>
      </c>
      <c r="K208" s="84">
        <v>0</v>
      </c>
      <c r="L208" s="44"/>
      <c r="M208" s="82" t="s">
        <v>421</v>
      </c>
      <c r="N208" s="84">
        <v>0.41539999999999999</v>
      </c>
      <c r="O208" s="84">
        <v>0.15590000000000001</v>
      </c>
      <c r="P208" s="84">
        <v>0.47139999999999999</v>
      </c>
      <c r="Q208" s="84">
        <v>0.4728</v>
      </c>
      <c r="R208" s="44"/>
      <c r="S208" s="82" t="s">
        <v>421</v>
      </c>
      <c r="T208" s="84">
        <v>0.32819999999999999</v>
      </c>
      <c r="U208" s="84">
        <v>0.22189999999999999</v>
      </c>
      <c r="V208" s="84">
        <v>0.36919999999999997</v>
      </c>
      <c r="W208" s="84">
        <v>0.18160000000000001</v>
      </c>
    </row>
    <row r="209" spans="1:23">
      <c r="A209" s="82" t="s">
        <v>422</v>
      </c>
      <c r="B209" s="84">
        <v>0</v>
      </c>
      <c r="C209" s="84">
        <v>0</v>
      </c>
      <c r="D209" s="84">
        <v>0</v>
      </c>
      <c r="E209" s="84">
        <v>0</v>
      </c>
      <c r="F209" s="44"/>
      <c r="G209" s="82" t="s">
        <v>422</v>
      </c>
      <c r="H209" s="84">
        <v>1.6999999999999999E-3</v>
      </c>
      <c r="I209" s="84">
        <v>4.0000000000000002E-4</v>
      </c>
      <c r="J209" s="84">
        <v>0</v>
      </c>
      <c r="K209" s="84">
        <v>0</v>
      </c>
      <c r="L209" s="44"/>
      <c r="M209" s="82" t="s">
        <v>422</v>
      </c>
      <c r="N209" s="84">
        <v>0.38019999999999998</v>
      </c>
      <c r="O209" s="84">
        <v>0.1288</v>
      </c>
      <c r="P209" s="84">
        <v>0.48959999999999998</v>
      </c>
      <c r="Q209" s="84">
        <v>0.41510000000000002</v>
      </c>
      <c r="R209" s="44"/>
      <c r="S209" s="82" t="s">
        <v>422</v>
      </c>
      <c r="T209" s="84">
        <v>0.31540000000000001</v>
      </c>
      <c r="U209" s="84">
        <v>0.18779999999999999</v>
      </c>
      <c r="V209" s="84">
        <v>0.35880000000000001</v>
      </c>
      <c r="W209" s="84">
        <v>0.23089999999999999</v>
      </c>
    </row>
    <row r="210" spans="1:23">
      <c r="A210" s="82" t="s">
        <v>423</v>
      </c>
      <c r="B210" s="84">
        <v>0</v>
      </c>
      <c r="C210" s="84">
        <v>0</v>
      </c>
      <c r="D210" s="84">
        <v>0</v>
      </c>
      <c r="E210" s="84">
        <v>0</v>
      </c>
      <c r="F210" s="44"/>
      <c r="G210" s="82" t="s">
        <v>423</v>
      </c>
      <c r="H210" s="84">
        <v>6.9900000000000004E-2</v>
      </c>
      <c r="I210" s="84">
        <v>4.7699999999999999E-2</v>
      </c>
      <c r="J210" s="84">
        <v>3.3999999999999998E-3</v>
      </c>
      <c r="K210" s="84">
        <v>0</v>
      </c>
      <c r="L210" s="44"/>
      <c r="M210" s="82" t="s">
        <v>423</v>
      </c>
      <c r="N210" s="84">
        <v>0.36459999999999998</v>
      </c>
      <c r="O210" s="84">
        <v>0.115</v>
      </c>
      <c r="P210" s="84">
        <v>0.45540000000000003</v>
      </c>
      <c r="Q210" s="84">
        <v>0.38529999999999998</v>
      </c>
      <c r="R210" s="44"/>
      <c r="S210" s="82" t="s">
        <v>423</v>
      </c>
      <c r="T210" s="84">
        <v>0.32</v>
      </c>
      <c r="U210" s="84">
        <v>0.26290000000000002</v>
      </c>
      <c r="V210" s="84">
        <v>0.36720000000000003</v>
      </c>
      <c r="W210" s="84">
        <v>0.26889999999999997</v>
      </c>
    </row>
    <row r="211" spans="1:23">
      <c r="A211" s="82" t="s">
        <v>424</v>
      </c>
      <c r="B211" s="84">
        <v>3.8800000000000001E-2</v>
      </c>
      <c r="C211" s="84">
        <v>8.48E-2</v>
      </c>
      <c r="D211" s="84">
        <v>0</v>
      </c>
      <c r="E211" s="84">
        <v>0</v>
      </c>
      <c r="F211" s="44"/>
      <c r="G211" s="82" t="s">
        <v>424</v>
      </c>
      <c r="H211" s="84">
        <v>0.23269999999999999</v>
      </c>
      <c r="I211" s="84">
        <v>0.23480000000000001</v>
      </c>
      <c r="J211" s="84">
        <v>8.4900000000000003E-2</v>
      </c>
      <c r="K211" s="84">
        <v>4.02E-2</v>
      </c>
      <c r="L211" s="44"/>
      <c r="M211" s="82" t="s">
        <v>424</v>
      </c>
      <c r="N211" s="84">
        <v>0.35260000000000002</v>
      </c>
      <c r="O211" s="84">
        <v>0.1138</v>
      </c>
      <c r="P211" s="84">
        <v>0.45040000000000002</v>
      </c>
      <c r="Q211" s="84">
        <v>0.39410000000000001</v>
      </c>
      <c r="R211" s="44"/>
      <c r="S211" s="82" t="s">
        <v>424</v>
      </c>
      <c r="T211" s="84">
        <v>0.33069999999999999</v>
      </c>
      <c r="U211" s="84">
        <v>0.24379999999999999</v>
      </c>
      <c r="V211" s="84">
        <v>0.36930000000000002</v>
      </c>
      <c r="W211" s="84">
        <v>0.25600000000000001</v>
      </c>
    </row>
    <row r="212" spans="1:23">
      <c r="A212" s="82" t="s">
        <v>425</v>
      </c>
      <c r="B212" s="84">
        <v>0.24890000000000001</v>
      </c>
      <c r="C212" s="84">
        <v>0.48559999999999998</v>
      </c>
      <c r="D212" s="84">
        <v>0.17369999999999999</v>
      </c>
      <c r="E212" s="84">
        <v>0</v>
      </c>
      <c r="F212" s="44"/>
      <c r="G212" s="82" t="s">
        <v>425</v>
      </c>
      <c r="H212" s="84">
        <v>0.41909999999999997</v>
      </c>
      <c r="I212" s="84">
        <v>0.46579999999999999</v>
      </c>
      <c r="J212" s="84">
        <v>0.23200000000000001</v>
      </c>
      <c r="K212" s="84">
        <v>0.32169999999999999</v>
      </c>
      <c r="L212" s="44"/>
      <c r="M212" s="82" t="s">
        <v>425</v>
      </c>
      <c r="N212" s="84">
        <v>0.33889999999999998</v>
      </c>
      <c r="O212" s="84">
        <v>0.12640000000000001</v>
      </c>
      <c r="P212" s="84">
        <v>0.4556</v>
      </c>
      <c r="Q212" s="84">
        <v>0.41360000000000002</v>
      </c>
      <c r="R212" s="44"/>
      <c r="S212" s="82" t="s">
        <v>425</v>
      </c>
      <c r="T212" s="84">
        <v>0.36299999999999999</v>
      </c>
      <c r="U212" s="84">
        <v>0.24579999999999999</v>
      </c>
      <c r="V212" s="84">
        <v>0.37269999999999998</v>
      </c>
      <c r="W212" s="84">
        <v>0.25850000000000001</v>
      </c>
    </row>
    <row r="213" spans="1:23">
      <c r="A213" s="82" t="s">
        <v>426</v>
      </c>
      <c r="B213" s="84">
        <v>0.4698</v>
      </c>
      <c r="C213" s="84">
        <v>0.81269999999999998</v>
      </c>
      <c r="D213" s="84">
        <v>0.67879999999999996</v>
      </c>
      <c r="E213" s="84">
        <v>0.18909999999999999</v>
      </c>
      <c r="F213" s="44"/>
      <c r="G213" s="82" t="s">
        <v>426</v>
      </c>
      <c r="H213" s="84">
        <v>0.62329999999999997</v>
      </c>
      <c r="I213" s="84">
        <v>0.67200000000000004</v>
      </c>
      <c r="J213" s="84">
        <v>0.40150000000000002</v>
      </c>
      <c r="K213" s="84">
        <v>0.55379999999999996</v>
      </c>
      <c r="L213" s="44"/>
      <c r="M213" s="82" t="s">
        <v>426</v>
      </c>
      <c r="N213" s="84">
        <v>0.39489999999999997</v>
      </c>
      <c r="O213" s="84">
        <v>6.54E-2</v>
      </c>
      <c r="P213" s="84">
        <v>0.49490000000000001</v>
      </c>
      <c r="Q213" s="84">
        <v>0.3755</v>
      </c>
      <c r="R213" s="44"/>
      <c r="S213" s="82" t="s">
        <v>426</v>
      </c>
      <c r="T213" s="84">
        <v>0.4723</v>
      </c>
      <c r="U213" s="84">
        <v>0.29020000000000001</v>
      </c>
      <c r="V213" s="84">
        <v>0.47920000000000001</v>
      </c>
      <c r="W213" s="84">
        <v>0.3448</v>
      </c>
    </row>
    <row r="214" spans="1:23">
      <c r="A214" s="82" t="s">
        <v>427</v>
      </c>
      <c r="B214" s="84">
        <v>0.5726</v>
      </c>
      <c r="C214" s="84">
        <v>0.88219999999999998</v>
      </c>
      <c r="D214" s="84">
        <v>0.6875</v>
      </c>
      <c r="E214" s="84">
        <v>0.47820000000000001</v>
      </c>
      <c r="F214" s="44"/>
      <c r="G214" s="82" t="s">
        <v>427</v>
      </c>
      <c r="H214" s="84">
        <v>0.7036</v>
      </c>
      <c r="I214" s="84">
        <v>0.81389999999999996</v>
      </c>
      <c r="J214" s="84">
        <v>0.48709999999999998</v>
      </c>
      <c r="K214" s="84">
        <v>0.78839999999999999</v>
      </c>
      <c r="L214" s="44"/>
      <c r="M214" s="82" t="s">
        <v>427</v>
      </c>
      <c r="N214" s="84">
        <v>0.38850000000000001</v>
      </c>
      <c r="O214" s="84">
        <v>9.8799999999999999E-2</v>
      </c>
      <c r="P214" s="84">
        <v>0.49559999999999998</v>
      </c>
      <c r="Q214" s="84">
        <v>0.36699999999999999</v>
      </c>
      <c r="R214" s="44"/>
      <c r="S214" s="82" t="s">
        <v>427</v>
      </c>
      <c r="T214" s="84">
        <v>0.53610000000000002</v>
      </c>
      <c r="U214" s="84">
        <v>0.2903</v>
      </c>
      <c r="V214" s="84">
        <v>0.58440000000000003</v>
      </c>
      <c r="W214" s="84">
        <v>0.2203</v>
      </c>
    </row>
    <row r="215" spans="1:23">
      <c r="A215" s="82" t="s">
        <v>428</v>
      </c>
      <c r="B215" s="84">
        <v>0.59250000000000003</v>
      </c>
      <c r="C215" s="84">
        <v>0.82689999999999997</v>
      </c>
      <c r="D215" s="84">
        <v>0.57430000000000003</v>
      </c>
      <c r="E215" s="84">
        <v>0.43840000000000001</v>
      </c>
      <c r="F215" s="44"/>
      <c r="G215" s="82" t="s">
        <v>428</v>
      </c>
      <c r="H215" s="84">
        <v>0.80610000000000004</v>
      </c>
      <c r="I215" s="84">
        <v>0.87150000000000005</v>
      </c>
      <c r="J215" s="84">
        <v>0.48909999999999998</v>
      </c>
      <c r="K215" s="84">
        <v>0.76659999999999995</v>
      </c>
      <c r="L215" s="44"/>
      <c r="M215" s="82" t="s">
        <v>428</v>
      </c>
      <c r="N215" s="84">
        <v>0.44879999999999998</v>
      </c>
      <c r="O215" s="84">
        <v>0.20630000000000001</v>
      </c>
      <c r="P215" s="84">
        <v>0.44540000000000002</v>
      </c>
      <c r="Q215" s="84">
        <v>0.35099999999999998</v>
      </c>
      <c r="R215" s="44"/>
      <c r="S215" s="82" t="s">
        <v>428</v>
      </c>
      <c r="T215" s="84">
        <v>0.53920000000000001</v>
      </c>
      <c r="U215" s="84">
        <v>0.21379999999999999</v>
      </c>
      <c r="V215" s="84">
        <v>0.58709999999999996</v>
      </c>
      <c r="W215" s="84">
        <v>0.18640000000000001</v>
      </c>
    </row>
    <row r="216" spans="1:23">
      <c r="A216" s="82" t="s">
        <v>429</v>
      </c>
      <c r="B216" s="84">
        <v>0.49990000000000001</v>
      </c>
      <c r="C216" s="84">
        <v>0.87029999999999996</v>
      </c>
      <c r="D216" s="84">
        <v>0.59350000000000003</v>
      </c>
      <c r="E216" s="84">
        <v>0.3861</v>
      </c>
      <c r="F216" s="44"/>
      <c r="G216" s="82" t="s">
        <v>429</v>
      </c>
      <c r="H216" s="84">
        <v>0.78779999999999994</v>
      </c>
      <c r="I216" s="84">
        <v>0.90600000000000003</v>
      </c>
      <c r="J216" s="84">
        <v>0.57369999999999999</v>
      </c>
      <c r="K216" s="84">
        <v>0.68779999999999997</v>
      </c>
      <c r="L216" s="44"/>
      <c r="M216" s="82" t="s">
        <v>429</v>
      </c>
      <c r="N216" s="84">
        <v>0.4446</v>
      </c>
      <c r="O216" s="84">
        <v>0.2228</v>
      </c>
      <c r="P216" s="84">
        <v>0.37190000000000001</v>
      </c>
      <c r="Q216" s="84">
        <v>0.35349999999999998</v>
      </c>
      <c r="R216" s="44"/>
      <c r="S216" s="82" t="s">
        <v>429</v>
      </c>
      <c r="T216" s="84">
        <v>0.59889999999999999</v>
      </c>
      <c r="U216" s="84">
        <v>0.17710000000000001</v>
      </c>
      <c r="V216" s="84">
        <v>0.61319999999999997</v>
      </c>
      <c r="W216" s="84">
        <v>0.1166</v>
      </c>
    </row>
    <row r="217" spans="1:23">
      <c r="A217" s="82" t="s">
        <v>430</v>
      </c>
      <c r="B217" s="84">
        <v>0.60570000000000002</v>
      </c>
      <c r="C217" s="84">
        <v>0.8246</v>
      </c>
      <c r="D217" s="84">
        <v>0.5292</v>
      </c>
      <c r="E217" s="84">
        <v>0.38929999999999998</v>
      </c>
      <c r="F217" s="44"/>
      <c r="G217" s="82" t="s">
        <v>430</v>
      </c>
      <c r="H217" s="84">
        <v>0.80200000000000005</v>
      </c>
      <c r="I217" s="84">
        <v>0.85260000000000002</v>
      </c>
      <c r="J217" s="84">
        <v>0.53680000000000005</v>
      </c>
      <c r="K217" s="84">
        <v>0.66439999999999999</v>
      </c>
      <c r="L217" s="44"/>
      <c r="M217" s="82" t="s">
        <v>430</v>
      </c>
      <c r="N217" s="84">
        <v>0.38490000000000002</v>
      </c>
      <c r="O217" s="84">
        <v>0.24479999999999999</v>
      </c>
      <c r="P217" s="84">
        <v>0.3468</v>
      </c>
      <c r="Q217" s="84">
        <v>0.32229999999999998</v>
      </c>
      <c r="R217" s="44"/>
      <c r="S217" s="82" t="s">
        <v>430</v>
      </c>
      <c r="T217" s="84">
        <v>0.49930000000000002</v>
      </c>
      <c r="U217" s="84">
        <v>0.1237</v>
      </c>
      <c r="V217" s="84">
        <v>0.64680000000000004</v>
      </c>
      <c r="W217" s="84">
        <v>0.13789999999999999</v>
      </c>
    </row>
    <row r="218" spans="1:23">
      <c r="A218" s="82" t="s">
        <v>431</v>
      </c>
      <c r="B218" s="84">
        <v>0.60440000000000005</v>
      </c>
      <c r="C218" s="84">
        <v>0.74750000000000005</v>
      </c>
      <c r="D218" s="84">
        <v>0.54959999999999998</v>
      </c>
      <c r="E218" s="84">
        <v>0.42299999999999999</v>
      </c>
      <c r="F218" s="44"/>
      <c r="G218" s="82" t="s">
        <v>431</v>
      </c>
      <c r="H218" s="84">
        <v>0.71220000000000006</v>
      </c>
      <c r="I218" s="84">
        <v>0.77539999999999998</v>
      </c>
      <c r="J218" s="84">
        <v>0.49709999999999999</v>
      </c>
      <c r="K218" s="84">
        <v>0.53280000000000005</v>
      </c>
      <c r="L218" s="44"/>
      <c r="M218" s="82" t="s">
        <v>431</v>
      </c>
      <c r="N218" s="84">
        <v>0.34350000000000003</v>
      </c>
      <c r="O218" s="84">
        <v>0.24479999999999999</v>
      </c>
      <c r="P218" s="84">
        <v>0.33119999999999999</v>
      </c>
      <c r="Q218" s="84">
        <v>0.32390000000000002</v>
      </c>
      <c r="R218" s="44"/>
      <c r="S218" s="82" t="s">
        <v>431</v>
      </c>
      <c r="T218" s="84">
        <v>0.44219999999999998</v>
      </c>
      <c r="U218" s="84">
        <v>9.6100000000000005E-2</v>
      </c>
      <c r="V218" s="84">
        <v>0.6643</v>
      </c>
      <c r="W218" s="84">
        <v>9.0399999999999994E-2</v>
      </c>
    </row>
    <row r="219" spans="1:23">
      <c r="A219" s="82" t="s">
        <v>432</v>
      </c>
      <c r="B219" s="84">
        <v>0.70320000000000005</v>
      </c>
      <c r="C219" s="84">
        <v>0.71560000000000001</v>
      </c>
      <c r="D219" s="84">
        <v>0.4929</v>
      </c>
      <c r="E219" s="84">
        <v>0.49919999999999998</v>
      </c>
      <c r="F219" s="44"/>
      <c r="G219" s="82" t="s">
        <v>432</v>
      </c>
      <c r="H219" s="84">
        <v>0.63570000000000004</v>
      </c>
      <c r="I219" s="84">
        <v>0.64680000000000004</v>
      </c>
      <c r="J219" s="84">
        <v>0.35070000000000001</v>
      </c>
      <c r="K219" s="84">
        <v>0.35649999999999998</v>
      </c>
      <c r="L219" s="44"/>
      <c r="M219" s="82" t="s">
        <v>432</v>
      </c>
      <c r="N219" s="84">
        <v>0.29620000000000002</v>
      </c>
      <c r="O219" s="84">
        <v>0.2487</v>
      </c>
      <c r="P219" s="84">
        <v>0.34289999999999998</v>
      </c>
      <c r="Q219" s="84">
        <v>0.34470000000000001</v>
      </c>
      <c r="R219" s="44"/>
      <c r="S219" s="82" t="s">
        <v>432</v>
      </c>
      <c r="T219" s="84">
        <v>0.38469999999999999</v>
      </c>
      <c r="U219" s="84">
        <v>0.12470000000000001</v>
      </c>
      <c r="V219" s="84">
        <v>0.59009999999999996</v>
      </c>
      <c r="W219" s="84">
        <v>8.6599999999999996E-2</v>
      </c>
    </row>
    <row r="220" spans="1:23">
      <c r="A220" s="82" t="s">
        <v>433</v>
      </c>
      <c r="B220" s="84">
        <v>0.69599999999999995</v>
      </c>
      <c r="C220" s="84">
        <v>0.67210000000000003</v>
      </c>
      <c r="D220" s="84">
        <v>0.42349999999999999</v>
      </c>
      <c r="E220" s="84">
        <v>0.50260000000000005</v>
      </c>
      <c r="F220" s="44"/>
      <c r="G220" s="82" t="s">
        <v>433</v>
      </c>
      <c r="H220" s="84">
        <v>0.45429999999999998</v>
      </c>
      <c r="I220" s="84">
        <v>0.47860000000000003</v>
      </c>
      <c r="J220" s="84">
        <v>0.2437</v>
      </c>
      <c r="K220" s="84">
        <v>0.3135</v>
      </c>
      <c r="L220" s="44"/>
      <c r="M220" s="82" t="s">
        <v>433</v>
      </c>
      <c r="N220" s="84">
        <v>0.25569999999999998</v>
      </c>
      <c r="O220" s="84">
        <v>0.28199999999999997</v>
      </c>
      <c r="P220" s="84">
        <v>0.31509999999999999</v>
      </c>
      <c r="Q220" s="84">
        <v>0.4118</v>
      </c>
      <c r="R220" s="44"/>
      <c r="S220" s="82" t="s">
        <v>433</v>
      </c>
      <c r="T220" s="84">
        <v>0.30420000000000003</v>
      </c>
      <c r="U220" s="84">
        <v>0.27139999999999997</v>
      </c>
      <c r="V220" s="84">
        <v>0.61160000000000003</v>
      </c>
      <c r="W220" s="84">
        <v>0.11700000000000001</v>
      </c>
    </row>
    <row r="221" spans="1:23">
      <c r="A221" s="82" t="s">
        <v>434</v>
      </c>
      <c r="B221" s="84">
        <v>0.41510000000000002</v>
      </c>
      <c r="C221" s="84">
        <v>0.54469999999999996</v>
      </c>
      <c r="D221" s="84">
        <v>0</v>
      </c>
      <c r="E221" s="84">
        <v>0</v>
      </c>
      <c r="F221" s="44"/>
      <c r="G221" s="82" t="s">
        <v>434</v>
      </c>
      <c r="H221" s="84">
        <v>0.20319999999999999</v>
      </c>
      <c r="I221" s="84">
        <v>0.2535</v>
      </c>
      <c r="J221" s="84">
        <v>5.6500000000000002E-2</v>
      </c>
      <c r="K221" s="84">
        <v>0.10199999999999999</v>
      </c>
      <c r="L221" s="44"/>
      <c r="M221" s="82" t="s">
        <v>434</v>
      </c>
      <c r="N221" s="84">
        <v>0.2843</v>
      </c>
      <c r="O221" s="84">
        <v>0.34420000000000001</v>
      </c>
      <c r="P221" s="84">
        <v>0.28460000000000002</v>
      </c>
      <c r="Q221" s="84">
        <v>0.49519999999999997</v>
      </c>
      <c r="R221" s="44"/>
      <c r="S221" s="82" t="s">
        <v>434</v>
      </c>
      <c r="T221" s="84">
        <v>0.26519999999999999</v>
      </c>
      <c r="U221" s="84">
        <v>0.54530000000000001</v>
      </c>
      <c r="V221" s="84">
        <v>0.58020000000000005</v>
      </c>
      <c r="W221" s="84">
        <v>0.1353</v>
      </c>
    </row>
    <row r="222" spans="1:23">
      <c r="A222" s="82" t="s">
        <v>435</v>
      </c>
      <c r="B222" s="84">
        <v>0</v>
      </c>
      <c r="C222" s="84">
        <v>5.3499999999999999E-2</v>
      </c>
      <c r="D222" s="84">
        <v>0</v>
      </c>
      <c r="E222" s="84">
        <v>0</v>
      </c>
      <c r="F222" s="44"/>
      <c r="G222" s="82" t="s">
        <v>435</v>
      </c>
      <c r="H222" s="84">
        <v>5.16E-2</v>
      </c>
      <c r="I222" s="84">
        <v>6.1600000000000002E-2</v>
      </c>
      <c r="J222" s="84">
        <v>0</v>
      </c>
      <c r="K222" s="84">
        <v>5.9999999999999995E-4</v>
      </c>
      <c r="L222" s="44"/>
      <c r="M222" s="82" t="s">
        <v>435</v>
      </c>
      <c r="N222" s="84">
        <v>0.3347</v>
      </c>
      <c r="O222" s="84">
        <v>0.49730000000000002</v>
      </c>
      <c r="P222" s="84">
        <v>0.30009999999999998</v>
      </c>
      <c r="Q222" s="84">
        <v>0.60370000000000001</v>
      </c>
      <c r="R222" s="44"/>
      <c r="S222" s="82" t="s">
        <v>435</v>
      </c>
      <c r="T222" s="84">
        <v>0.42249999999999999</v>
      </c>
      <c r="U222" s="84">
        <v>0.49580000000000002</v>
      </c>
      <c r="V222" s="84">
        <v>0.50449999999999995</v>
      </c>
      <c r="W222" s="84">
        <v>0.26150000000000001</v>
      </c>
    </row>
    <row r="223" spans="1:23">
      <c r="A223" s="82" t="s">
        <v>436</v>
      </c>
      <c r="B223" s="84">
        <v>0</v>
      </c>
      <c r="C223" s="84">
        <v>0</v>
      </c>
      <c r="D223" s="84">
        <v>0</v>
      </c>
      <c r="E223" s="84">
        <v>0</v>
      </c>
      <c r="F223" s="44"/>
      <c r="G223" s="82" t="s">
        <v>436</v>
      </c>
      <c r="H223" s="84">
        <v>8.0000000000000004E-4</v>
      </c>
      <c r="I223" s="84">
        <v>2.2000000000000001E-3</v>
      </c>
      <c r="J223" s="84">
        <v>0</v>
      </c>
      <c r="K223" s="84">
        <v>0</v>
      </c>
      <c r="L223" s="44"/>
      <c r="M223" s="82" t="s">
        <v>436</v>
      </c>
      <c r="N223" s="84">
        <v>0.40699999999999997</v>
      </c>
      <c r="O223" s="84">
        <v>0.40429999999999999</v>
      </c>
      <c r="P223" s="84">
        <v>0.42670000000000002</v>
      </c>
      <c r="Q223" s="84">
        <v>0.51970000000000005</v>
      </c>
      <c r="R223" s="44"/>
      <c r="S223" s="82" t="s">
        <v>436</v>
      </c>
      <c r="T223" s="84">
        <v>0.67530000000000001</v>
      </c>
      <c r="U223" s="84">
        <v>0.43230000000000002</v>
      </c>
      <c r="V223" s="84">
        <v>0.4627</v>
      </c>
      <c r="W223" s="84">
        <v>0.51249999999999996</v>
      </c>
    </row>
    <row r="224" spans="1:23">
      <c r="A224" s="82" t="s">
        <v>437</v>
      </c>
      <c r="B224" s="84">
        <v>0</v>
      </c>
      <c r="C224" s="84">
        <v>0</v>
      </c>
      <c r="D224" s="84">
        <v>0</v>
      </c>
      <c r="E224" s="84">
        <v>0</v>
      </c>
      <c r="F224" s="44"/>
      <c r="G224" s="82" t="s">
        <v>437</v>
      </c>
      <c r="H224" s="84">
        <v>0</v>
      </c>
      <c r="I224" s="84">
        <v>0</v>
      </c>
      <c r="J224" s="84">
        <v>0</v>
      </c>
      <c r="K224" s="84">
        <v>0</v>
      </c>
      <c r="L224" s="44"/>
      <c r="M224" s="82" t="s">
        <v>437</v>
      </c>
      <c r="N224" s="84">
        <v>0.46329999999999999</v>
      </c>
      <c r="O224" s="84">
        <v>0.3049</v>
      </c>
      <c r="P224" s="84">
        <v>0.5333</v>
      </c>
      <c r="Q224" s="84">
        <v>0.4451</v>
      </c>
      <c r="R224" s="44"/>
      <c r="S224" s="82" t="s">
        <v>437</v>
      </c>
      <c r="T224" s="84">
        <v>0.80879999999999996</v>
      </c>
      <c r="U224" s="84">
        <v>0.29820000000000002</v>
      </c>
      <c r="V224" s="84">
        <v>0.39829999999999999</v>
      </c>
      <c r="W224" s="84">
        <v>0.74739999999999995</v>
      </c>
    </row>
    <row r="225" spans="1:23">
      <c r="A225" s="82" t="s">
        <v>438</v>
      </c>
      <c r="B225" s="84">
        <v>0</v>
      </c>
      <c r="C225" s="84">
        <v>0</v>
      </c>
      <c r="D225" s="84">
        <v>0</v>
      </c>
      <c r="E225" s="84">
        <v>0</v>
      </c>
      <c r="F225" s="44"/>
      <c r="G225" s="82" t="s">
        <v>438</v>
      </c>
      <c r="H225" s="84">
        <v>0</v>
      </c>
      <c r="I225" s="84">
        <v>0</v>
      </c>
      <c r="J225" s="84">
        <v>0</v>
      </c>
      <c r="K225" s="84">
        <v>0</v>
      </c>
      <c r="L225" s="44"/>
      <c r="M225" s="82" t="s">
        <v>438</v>
      </c>
      <c r="N225" s="84">
        <v>0.59660000000000002</v>
      </c>
      <c r="O225" s="84">
        <v>0.21859999999999999</v>
      </c>
      <c r="P225" s="84">
        <v>0.50980000000000003</v>
      </c>
      <c r="Q225" s="84">
        <v>0.36699999999999999</v>
      </c>
      <c r="R225" s="44"/>
      <c r="S225" s="82" t="s">
        <v>438</v>
      </c>
      <c r="T225" s="84">
        <v>0.88490000000000002</v>
      </c>
      <c r="U225" s="84">
        <v>0.12870000000000001</v>
      </c>
      <c r="V225" s="84">
        <v>0.39140000000000003</v>
      </c>
      <c r="W225" s="84">
        <v>0.70369999999999999</v>
      </c>
    </row>
    <row r="226" spans="1:23">
      <c r="A226" s="82" t="s">
        <v>439</v>
      </c>
      <c r="B226" s="84">
        <v>0</v>
      </c>
      <c r="C226" s="84">
        <v>0</v>
      </c>
      <c r="D226" s="84">
        <v>0</v>
      </c>
      <c r="E226" s="84">
        <v>0</v>
      </c>
      <c r="F226" s="44"/>
      <c r="G226" s="82" t="s">
        <v>439</v>
      </c>
      <c r="H226" s="84">
        <v>0</v>
      </c>
      <c r="I226" s="84">
        <v>0</v>
      </c>
      <c r="J226" s="84">
        <v>0</v>
      </c>
      <c r="K226" s="84">
        <v>0</v>
      </c>
      <c r="L226" s="44"/>
      <c r="M226" s="82" t="s">
        <v>439</v>
      </c>
      <c r="N226" s="84">
        <v>0.60940000000000005</v>
      </c>
      <c r="O226" s="84">
        <v>0.1855</v>
      </c>
      <c r="P226" s="84">
        <v>0.56859999999999999</v>
      </c>
      <c r="Q226" s="84">
        <v>0.37290000000000001</v>
      </c>
      <c r="R226" s="44"/>
      <c r="S226" s="82" t="s">
        <v>439</v>
      </c>
      <c r="T226" s="84">
        <v>0.8488</v>
      </c>
      <c r="U226" s="84">
        <v>7.1099999999999997E-2</v>
      </c>
      <c r="V226" s="84">
        <v>0.36659999999999998</v>
      </c>
      <c r="W226" s="84">
        <v>0.60919999999999996</v>
      </c>
    </row>
    <row r="227" spans="1:23">
      <c r="A227" s="82" t="s">
        <v>440</v>
      </c>
      <c r="B227" s="84">
        <v>0</v>
      </c>
      <c r="C227" s="84">
        <v>0</v>
      </c>
      <c r="D227" s="84">
        <v>0</v>
      </c>
      <c r="E227" s="84">
        <v>0</v>
      </c>
      <c r="F227" s="44"/>
      <c r="G227" s="82" t="s">
        <v>440</v>
      </c>
      <c r="H227" s="84">
        <v>0</v>
      </c>
      <c r="I227" s="84">
        <v>0</v>
      </c>
      <c r="J227" s="84">
        <v>0</v>
      </c>
      <c r="K227" s="84">
        <v>0</v>
      </c>
      <c r="L227" s="44"/>
      <c r="M227" s="82" t="s">
        <v>440</v>
      </c>
      <c r="N227" s="84">
        <v>0.62629999999999997</v>
      </c>
      <c r="O227" s="84">
        <v>0.15809999999999999</v>
      </c>
      <c r="P227" s="84">
        <v>0.54339999999999999</v>
      </c>
      <c r="Q227" s="84">
        <v>0.5786</v>
      </c>
      <c r="R227" s="44"/>
      <c r="S227" s="82" t="s">
        <v>440</v>
      </c>
      <c r="T227" s="84">
        <v>0.81920000000000004</v>
      </c>
      <c r="U227" s="84">
        <v>7.2499999999999995E-2</v>
      </c>
      <c r="V227" s="84">
        <v>0.33329999999999999</v>
      </c>
      <c r="W227" s="84">
        <v>0.52390000000000003</v>
      </c>
    </row>
    <row r="228" spans="1:23">
      <c r="A228" s="115" t="s">
        <v>273</v>
      </c>
      <c r="B228" s="84">
        <v>0</v>
      </c>
      <c r="C228" s="84">
        <v>0</v>
      </c>
      <c r="D228" s="84">
        <v>0</v>
      </c>
      <c r="E228" s="84">
        <v>0</v>
      </c>
      <c r="F228" s="44"/>
      <c r="G228" s="115" t="s">
        <v>273</v>
      </c>
      <c r="H228" s="84">
        <v>0</v>
      </c>
      <c r="I228" s="84">
        <v>0</v>
      </c>
      <c r="J228" s="84">
        <v>0</v>
      </c>
      <c r="K228" s="84">
        <v>0</v>
      </c>
      <c r="L228" s="44"/>
      <c r="M228" s="115" t="s">
        <v>273</v>
      </c>
      <c r="N228" s="84">
        <v>0.45839999999999997</v>
      </c>
      <c r="O228" s="84">
        <v>0.47349999999999998</v>
      </c>
      <c r="P228" s="84">
        <v>0.45219999999999999</v>
      </c>
      <c r="Q228" s="84">
        <v>0.14269999999999999</v>
      </c>
      <c r="R228" s="44"/>
      <c r="S228" s="115" t="s">
        <v>273</v>
      </c>
      <c r="T228" s="84">
        <v>0.4924</v>
      </c>
      <c r="U228" s="84">
        <v>0.33329999999999999</v>
      </c>
      <c r="V228" s="84">
        <v>0.3962</v>
      </c>
      <c r="W228" s="84">
        <v>0.84109999999999996</v>
      </c>
    </row>
    <row r="229" spans="1:23">
      <c r="A229" s="82" t="s">
        <v>274</v>
      </c>
      <c r="B229" s="84">
        <v>0</v>
      </c>
      <c r="C229" s="84">
        <v>0</v>
      </c>
      <c r="D229" s="84">
        <v>0</v>
      </c>
      <c r="E229" s="84">
        <v>0</v>
      </c>
      <c r="F229" s="44"/>
      <c r="G229" s="82" t="s">
        <v>274</v>
      </c>
      <c r="H229" s="84">
        <v>0</v>
      </c>
      <c r="I229" s="84">
        <v>0</v>
      </c>
      <c r="J229" s="84">
        <v>0</v>
      </c>
      <c r="K229" s="84">
        <v>0</v>
      </c>
      <c r="L229" s="44"/>
      <c r="M229" s="82" t="s">
        <v>274</v>
      </c>
      <c r="N229" s="84">
        <v>0.43819999999999998</v>
      </c>
      <c r="O229" s="84">
        <v>0.43230000000000002</v>
      </c>
      <c r="P229" s="84">
        <v>0.41170000000000001</v>
      </c>
      <c r="Q229" s="84">
        <v>0.17399999999999999</v>
      </c>
      <c r="R229" s="44"/>
      <c r="S229" s="82" t="s">
        <v>274</v>
      </c>
      <c r="T229" s="84">
        <v>0.40610000000000002</v>
      </c>
      <c r="U229" s="84">
        <v>0.29730000000000001</v>
      </c>
      <c r="V229" s="84">
        <v>0.35210000000000002</v>
      </c>
      <c r="W229" s="84">
        <v>0.83489999999999998</v>
      </c>
    </row>
    <row r="230" spans="1:23">
      <c r="A230" s="82" t="s">
        <v>275</v>
      </c>
      <c r="B230" s="84">
        <v>0</v>
      </c>
      <c r="C230" s="84">
        <v>0</v>
      </c>
      <c r="D230" s="84">
        <v>0</v>
      </c>
      <c r="E230" s="84">
        <v>0</v>
      </c>
      <c r="F230" s="44"/>
      <c r="G230" s="82" t="s">
        <v>275</v>
      </c>
      <c r="H230" s="84">
        <v>0</v>
      </c>
      <c r="I230" s="84">
        <v>0</v>
      </c>
      <c r="J230" s="84">
        <v>0</v>
      </c>
      <c r="K230" s="84">
        <v>0</v>
      </c>
      <c r="L230" s="44"/>
      <c r="M230" s="82" t="s">
        <v>275</v>
      </c>
      <c r="N230" s="84">
        <v>0.38729999999999998</v>
      </c>
      <c r="O230" s="84">
        <v>0.39650000000000002</v>
      </c>
      <c r="P230" s="84">
        <v>0.37369999999999998</v>
      </c>
      <c r="Q230" s="84">
        <v>0.18990000000000001</v>
      </c>
      <c r="R230" s="44"/>
      <c r="S230" s="82" t="s">
        <v>275</v>
      </c>
      <c r="T230" s="84">
        <v>0.3231</v>
      </c>
      <c r="U230" s="84">
        <v>0.27279999999999999</v>
      </c>
      <c r="V230" s="84">
        <v>0.32100000000000001</v>
      </c>
      <c r="W230" s="84">
        <v>0.80620000000000003</v>
      </c>
    </row>
    <row r="231" spans="1:23">
      <c r="A231" s="82" t="s">
        <v>276</v>
      </c>
      <c r="B231" s="84">
        <v>0</v>
      </c>
      <c r="C231" s="84">
        <v>0</v>
      </c>
      <c r="D231" s="84">
        <v>0</v>
      </c>
      <c r="E231" s="84">
        <v>0</v>
      </c>
      <c r="F231" s="44"/>
      <c r="G231" s="82" t="s">
        <v>276</v>
      </c>
      <c r="H231" s="84">
        <v>0</v>
      </c>
      <c r="I231" s="84">
        <v>0</v>
      </c>
      <c r="J231" s="84">
        <v>0</v>
      </c>
      <c r="K231" s="84">
        <v>0</v>
      </c>
      <c r="L231" s="44"/>
      <c r="M231" s="82" t="s">
        <v>276</v>
      </c>
      <c r="N231" s="84">
        <v>0.3861</v>
      </c>
      <c r="O231" s="84">
        <v>0.29089999999999999</v>
      </c>
      <c r="P231" s="84">
        <v>0.33279999999999998</v>
      </c>
      <c r="Q231" s="84">
        <v>0.192</v>
      </c>
      <c r="R231" s="44"/>
      <c r="S231" s="82" t="s">
        <v>276</v>
      </c>
      <c r="T231" s="84">
        <v>0.34960000000000002</v>
      </c>
      <c r="U231" s="84">
        <v>0.23139999999999999</v>
      </c>
      <c r="V231" s="84">
        <v>0.29459999999999997</v>
      </c>
      <c r="W231" s="84">
        <v>0.79920000000000002</v>
      </c>
    </row>
    <row r="232" spans="1:23">
      <c r="A232" s="82" t="s">
        <v>277</v>
      </c>
      <c r="B232" s="84">
        <v>0</v>
      </c>
      <c r="C232" s="84">
        <v>0</v>
      </c>
      <c r="D232" s="84">
        <v>0</v>
      </c>
      <c r="E232" s="84">
        <v>0</v>
      </c>
      <c r="F232" s="44"/>
      <c r="G232" s="82" t="s">
        <v>277</v>
      </c>
      <c r="H232" s="84">
        <v>0</v>
      </c>
      <c r="I232" s="84">
        <v>0</v>
      </c>
      <c r="J232" s="84">
        <v>0</v>
      </c>
      <c r="K232" s="84">
        <v>0</v>
      </c>
      <c r="L232" s="44"/>
      <c r="M232" s="82" t="s">
        <v>277</v>
      </c>
      <c r="N232" s="84">
        <v>0.35099999999999998</v>
      </c>
      <c r="O232" s="84">
        <v>0.34610000000000002</v>
      </c>
      <c r="P232" s="84">
        <v>0.2472</v>
      </c>
      <c r="Q232" s="84">
        <v>0.21010000000000001</v>
      </c>
      <c r="R232" s="44"/>
      <c r="S232" s="82" t="s">
        <v>277</v>
      </c>
      <c r="T232" s="84">
        <v>0.40970000000000001</v>
      </c>
      <c r="U232" s="84">
        <v>0.1817</v>
      </c>
      <c r="V232" s="84">
        <v>0.2767</v>
      </c>
      <c r="W232" s="84">
        <v>0.81689999999999996</v>
      </c>
    </row>
    <row r="233" spans="1:23">
      <c r="A233" s="82" t="s">
        <v>278</v>
      </c>
      <c r="B233" s="84">
        <v>0</v>
      </c>
      <c r="C233" s="84">
        <v>0</v>
      </c>
      <c r="D233" s="84">
        <v>0</v>
      </c>
      <c r="E233" s="84">
        <v>0</v>
      </c>
      <c r="F233" s="44"/>
      <c r="G233" s="82" t="s">
        <v>278</v>
      </c>
      <c r="H233" s="84">
        <v>8.0000000000000004E-4</v>
      </c>
      <c r="I233" s="84">
        <v>8.0000000000000004E-4</v>
      </c>
      <c r="J233" s="84">
        <v>0</v>
      </c>
      <c r="K233" s="84">
        <v>0</v>
      </c>
      <c r="L233" s="44"/>
      <c r="M233" s="82" t="s">
        <v>278</v>
      </c>
      <c r="N233" s="84">
        <v>0.33160000000000001</v>
      </c>
      <c r="O233" s="84">
        <v>0.3508</v>
      </c>
      <c r="P233" s="84">
        <v>0.19309999999999999</v>
      </c>
      <c r="Q233" s="84">
        <v>0.25309999999999999</v>
      </c>
      <c r="R233" s="44"/>
      <c r="S233" s="82" t="s">
        <v>278</v>
      </c>
      <c r="T233" s="84">
        <v>0.35239999999999999</v>
      </c>
      <c r="U233" s="84">
        <v>0.13569999999999999</v>
      </c>
      <c r="V233" s="84">
        <v>0.2291</v>
      </c>
      <c r="W233" s="84">
        <v>0.81010000000000004</v>
      </c>
    </row>
    <row r="234" spans="1:23">
      <c r="A234" s="82" t="s">
        <v>279</v>
      </c>
      <c r="B234" s="84">
        <v>0</v>
      </c>
      <c r="C234" s="84">
        <v>0</v>
      </c>
      <c r="D234" s="84">
        <v>0</v>
      </c>
      <c r="E234" s="84">
        <v>0</v>
      </c>
      <c r="F234" s="44"/>
      <c r="G234" s="82" t="s">
        <v>279</v>
      </c>
      <c r="H234" s="84">
        <v>6.7699999999999996E-2</v>
      </c>
      <c r="I234" s="84">
        <v>5.3199999999999997E-2</v>
      </c>
      <c r="J234" s="84">
        <v>1.26E-2</v>
      </c>
      <c r="K234" s="84">
        <v>0</v>
      </c>
      <c r="L234" s="44"/>
      <c r="M234" s="82" t="s">
        <v>279</v>
      </c>
      <c r="N234" s="84">
        <v>0.28029999999999999</v>
      </c>
      <c r="O234" s="84">
        <v>0.26269999999999999</v>
      </c>
      <c r="P234" s="84">
        <v>0.12379999999999999</v>
      </c>
      <c r="Q234" s="84">
        <v>0.33079999999999998</v>
      </c>
      <c r="R234" s="44"/>
      <c r="S234" s="82" t="s">
        <v>279</v>
      </c>
      <c r="T234" s="84">
        <v>0.31169999999999998</v>
      </c>
      <c r="U234" s="84">
        <v>0.1033</v>
      </c>
      <c r="V234" s="84">
        <v>0.14849999999999999</v>
      </c>
      <c r="W234" s="84">
        <v>0.75139999999999996</v>
      </c>
    </row>
    <row r="235" spans="1:23">
      <c r="A235" s="82" t="s">
        <v>280</v>
      </c>
      <c r="B235" s="84">
        <v>3.5099999999999999E-2</v>
      </c>
      <c r="C235" s="84">
        <v>7.1300000000000002E-2</v>
      </c>
      <c r="D235" s="84">
        <v>0</v>
      </c>
      <c r="E235" s="84">
        <v>0</v>
      </c>
      <c r="F235" s="44"/>
      <c r="G235" s="82" t="s">
        <v>280</v>
      </c>
      <c r="H235" s="84">
        <v>0.21279999999999999</v>
      </c>
      <c r="I235" s="84">
        <v>0.2324</v>
      </c>
      <c r="J235" s="84">
        <v>0.214</v>
      </c>
      <c r="K235" s="84">
        <v>1.17E-2</v>
      </c>
      <c r="L235" s="44"/>
      <c r="M235" s="82" t="s">
        <v>280</v>
      </c>
      <c r="N235" s="84">
        <v>0.31630000000000003</v>
      </c>
      <c r="O235" s="84">
        <v>0.25430000000000003</v>
      </c>
      <c r="P235" s="84">
        <v>0.10340000000000001</v>
      </c>
      <c r="Q235" s="84">
        <v>0.29949999999999999</v>
      </c>
      <c r="R235" s="44"/>
      <c r="S235" s="82" t="s">
        <v>280</v>
      </c>
      <c r="T235" s="84">
        <v>0.3508</v>
      </c>
      <c r="U235" s="84">
        <v>0.10249999999999999</v>
      </c>
      <c r="V235" s="84">
        <v>9.9500000000000005E-2</v>
      </c>
      <c r="W235" s="84">
        <v>0.70820000000000005</v>
      </c>
    </row>
    <row r="236" spans="1:23">
      <c r="A236" s="82" t="s">
        <v>281</v>
      </c>
      <c r="B236" s="84">
        <v>0.35699999999999998</v>
      </c>
      <c r="C236" s="84">
        <v>0.438</v>
      </c>
      <c r="D236" s="84">
        <v>2.5000000000000001E-2</v>
      </c>
      <c r="E236" s="84">
        <v>0</v>
      </c>
      <c r="F236" s="44"/>
      <c r="G236" s="82" t="s">
        <v>281</v>
      </c>
      <c r="H236" s="84">
        <v>0.40749999999999997</v>
      </c>
      <c r="I236" s="84">
        <v>0.4647</v>
      </c>
      <c r="J236" s="84">
        <v>0.51249999999999996</v>
      </c>
      <c r="K236" s="84">
        <v>0.14760000000000001</v>
      </c>
      <c r="L236" s="44"/>
      <c r="M236" s="82" t="s">
        <v>281</v>
      </c>
      <c r="N236" s="84">
        <v>0.37859999999999999</v>
      </c>
      <c r="O236" s="84">
        <v>0.26889999999999997</v>
      </c>
      <c r="P236" s="84">
        <v>0.1205</v>
      </c>
      <c r="Q236" s="84">
        <v>0.28149999999999997</v>
      </c>
      <c r="R236" s="44"/>
      <c r="S236" s="82" t="s">
        <v>281</v>
      </c>
      <c r="T236" s="84">
        <v>0.39910000000000001</v>
      </c>
      <c r="U236" s="84">
        <v>9.0700000000000003E-2</v>
      </c>
      <c r="V236" s="84">
        <v>8.9099999999999999E-2</v>
      </c>
      <c r="W236" s="84">
        <v>0.68259999999999998</v>
      </c>
    </row>
    <row r="237" spans="1:23">
      <c r="A237" s="82" t="s">
        <v>282</v>
      </c>
      <c r="B237" s="84">
        <v>0.47339999999999999</v>
      </c>
      <c r="C237" s="84">
        <v>0.62370000000000003</v>
      </c>
      <c r="D237" s="84">
        <v>0.2039</v>
      </c>
      <c r="E237" s="84">
        <v>2.7900000000000001E-2</v>
      </c>
      <c r="F237" s="44"/>
      <c r="G237" s="82" t="s">
        <v>282</v>
      </c>
      <c r="H237" s="84">
        <v>0.62480000000000002</v>
      </c>
      <c r="I237" s="84">
        <v>0.63719999999999999</v>
      </c>
      <c r="J237" s="84">
        <v>0.74270000000000003</v>
      </c>
      <c r="K237" s="84">
        <v>0.29670000000000002</v>
      </c>
      <c r="L237" s="44"/>
      <c r="M237" s="82" t="s">
        <v>282</v>
      </c>
      <c r="N237" s="84">
        <v>0.54239999999999999</v>
      </c>
      <c r="O237" s="84">
        <v>0.23280000000000001</v>
      </c>
      <c r="P237" s="84">
        <v>0.11509999999999999</v>
      </c>
      <c r="Q237" s="84">
        <v>0.26040000000000002</v>
      </c>
      <c r="R237" s="44"/>
      <c r="S237" s="82" t="s">
        <v>282</v>
      </c>
      <c r="T237" s="84">
        <v>0.41160000000000002</v>
      </c>
      <c r="U237" s="84">
        <v>7.4700000000000003E-2</v>
      </c>
      <c r="V237" s="84">
        <v>7.3499999999999996E-2</v>
      </c>
      <c r="W237" s="84">
        <v>0.61299999999999999</v>
      </c>
    </row>
    <row r="238" spans="1:23">
      <c r="A238" s="82" t="s">
        <v>283</v>
      </c>
      <c r="B238" s="84">
        <v>0.5202</v>
      </c>
      <c r="C238" s="84">
        <v>0.60660000000000003</v>
      </c>
      <c r="D238" s="84">
        <v>0.24340000000000001</v>
      </c>
      <c r="E238" s="84">
        <v>0.19389999999999999</v>
      </c>
      <c r="F238" s="44"/>
      <c r="G238" s="82" t="s">
        <v>283</v>
      </c>
      <c r="H238" s="84">
        <v>0.72550000000000003</v>
      </c>
      <c r="I238" s="84">
        <v>0.75519999999999998</v>
      </c>
      <c r="J238" s="84">
        <v>0.90210000000000001</v>
      </c>
      <c r="K238" s="84">
        <v>0.3916</v>
      </c>
      <c r="L238" s="44"/>
      <c r="M238" s="82" t="s">
        <v>283</v>
      </c>
      <c r="N238" s="84">
        <v>0.61980000000000002</v>
      </c>
      <c r="O238" s="84">
        <v>0.29930000000000001</v>
      </c>
      <c r="P238" s="84">
        <v>0.12670000000000001</v>
      </c>
      <c r="Q238" s="84">
        <v>0.2364</v>
      </c>
      <c r="R238" s="44"/>
      <c r="S238" s="82" t="s">
        <v>283</v>
      </c>
      <c r="T238" s="84">
        <v>0.59609999999999996</v>
      </c>
      <c r="U238" s="84">
        <v>0.1308</v>
      </c>
      <c r="V238" s="84">
        <v>0.1026</v>
      </c>
      <c r="W238" s="84">
        <v>0.51359999999999995</v>
      </c>
    </row>
    <row r="239" spans="1:23">
      <c r="A239" s="82" t="s">
        <v>284</v>
      </c>
      <c r="B239" s="84">
        <v>0.63449999999999995</v>
      </c>
      <c r="C239" s="84">
        <v>0.71660000000000001</v>
      </c>
      <c r="D239" s="84">
        <v>0.29920000000000002</v>
      </c>
      <c r="E239" s="84">
        <v>0.25629999999999997</v>
      </c>
      <c r="F239" s="44"/>
      <c r="G239" s="82" t="s">
        <v>284</v>
      </c>
      <c r="H239" s="84">
        <v>0.90249999999999997</v>
      </c>
      <c r="I239" s="84">
        <v>0.84309999999999996</v>
      </c>
      <c r="J239" s="84">
        <v>0.9677</v>
      </c>
      <c r="K239" s="84">
        <v>0.50729999999999997</v>
      </c>
      <c r="L239" s="44"/>
      <c r="M239" s="82" t="s">
        <v>284</v>
      </c>
      <c r="N239" s="84">
        <v>0.622</v>
      </c>
      <c r="O239" s="84">
        <v>0.4138</v>
      </c>
      <c r="P239" s="84">
        <v>0.14940000000000001</v>
      </c>
      <c r="Q239" s="84">
        <v>0.1482</v>
      </c>
      <c r="R239" s="44"/>
      <c r="S239" s="82" t="s">
        <v>284</v>
      </c>
      <c r="T239" s="84">
        <v>0.751</v>
      </c>
      <c r="U239" s="84">
        <v>0.1603</v>
      </c>
      <c r="V239" s="84">
        <v>0.1038</v>
      </c>
      <c r="W239" s="84">
        <v>0.61680000000000001</v>
      </c>
    </row>
    <row r="240" spans="1:23">
      <c r="A240" s="82" t="s">
        <v>285</v>
      </c>
      <c r="B240" s="84">
        <v>0.70609999999999995</v>
      </c>
      <c r="C240" s="84">
        <v>0.61550000000000005</v>
      </c>
      <c r="D240" s="84">
        <v>0.31929999999999997</v>
      </c>
      <c r="E240" s="84">
        <v>0.2626</v>
      </c>
      <c r="F240" s="44"/>
      <c r="G240" s="82" t="s">
        <v>285</v>
      </c>
      <c r="H240" s="84">
        <v>0.91420000000000001</v>
      </c>
      <c r="I240" s="84">
        <v>0.78290000000000004</v>
      </c>
      <c r="J240" s="84">
        <v>0.97729999999999995</v>
      </c>
      <c r="K240" s="84">
        <v>0.54010000000000002</v>
      </c>
      <c r="L240" s="44"/>
      <c r="M240" s="82" t="s">
        <v>285</v>
      </c>
      <c r="N240" s="84">
        <v>0.45610000000000001</v>
      </c>
      <c r="O240" s="84">
        <v>0.42149999999999999</v>
      </c>
      <c r="P240" s="84">
        <v>0.15720000000000001</v>
      </c>
      <c r="Q240" s="84">
        <v>0.1295</v>
      </c>
      <c r="R240" s="44"/>
      <c r="S240" s="82" t="s">
        <v>285</v>
      </c>
      <c r="T240" s="84">
        <v>0.85589999999999999</v>
      </c>
      <c r="U240" s="84">
        <v>0.13730000000000001</v>
      </c>
      <c r="V240" s="84">
        <v>0.12379999999999999</v>
      </c>
      <c r="W240" s="84">
        <v>0.71209999999999996</v>
      </c>
    </row>
    <row r="241" spans="1:23">
      <c r="A241" s="82" t="s">
        <v>286</v>
      </c>
      <c r="B241" s="84">
        <v>0.73050000000000004</v>
      </c>
      <c r="C241" s="84">
        <v>0.69889999999999997</v>
      </c>
      <c r="D241" s="84">
        <v>0.33889999999999998</v>
      </c>
      <c r="E241" s="84">
        <v>0.31219999999999998</v>
      </c>
      <c r="F241" s="44"/>
      <c r="G241" s="82" t="s">
        <v>286</v>
      </c>
      <c r="H241" s="84">
        <v>0.85540000000000005</v>
      </c>
      <c r="I241" s="84">
        <v>0.82540000000000002</v>
      </c>
      <c r="J241" s="84">
        <v>0.95340000000000003</v>
      </c>
      <c r="K241" s="84">
        <v>0.62170000000000003</v>
      </c>
      <c r="L241" s="44"/>
      <c r="M241" s="82" t="s">
        <v>286</v>
      </c>
      <c r="N241" s="84">
        <v>0.48909999999999998</v>
      </c>
      <c r="O241" s="84">
        <v>0.45839999999999997</v>
      </c>
      <c r="P241" s="84">
        <v>0.1671</v>
      </c>
      <c r="Q241" s="84">
        <v>0.12180000000000001</v>
      </c>
      <c r="R241" s="44"/>
      <c r="S241" s="82" t="s">
        <v>286</v>
      </c>
      <c r="T241" s="84">
        <v>0.74129999999999996</v>
      </c>
      <c r="U241" s="84">
        <v>0.2331</v>
      </c>
      <c r="V241" s="84">
        <v>0.127</v>
      </c>
      <c r="W241" s="84">
        <v>0.65749999999999997</v>
      </c>
    </row>
    <row r="242" spans="1:23">
      <c r="A242" s="82" t="s">
        <v>287</v>
      </c>
      <c r="B242" s="84">
        <v>0.76719999999999999</v>
      </c>
      <c r="C242" s="84">
        <v>0.56040000000000001</v>
      </c>
      <c r="D242" s="84">
        <v>0.40579999999999999</v>
      </c>
      <c r="E242" s="84">
        <v>0.34010000000000001</v>
      </c>
      <c r="F242" s="44"/>
      <c r="G242" s="82" t="s">
        <v>287</v>
      </c>
      <c r="H242" s="84">
        <v>0.8044</v>
      </c>
      <c r="I242" s="84">
        <v>0.71650000000000003</v>
      </c>
      <c r="J242" s="84">
        <v>0.83950000000000002</v>
      </c>
      <c r="K242" s="84">
        <v>0.55110000000000003</v>
      </c>
      <c r="L242" s="44"/>
      <c r="M242" s="82" t="s">
        <v>287</v>
      </c>
      <c r="N242" s="84">
        <v>0.41839999999999999</v>
      </c>
      <c r="O242" s="84">
        <v>0.4879</v>
      </c>
      <c r="P242" s="84">
        <v>0.16289999999999999</v>
      </c>
      <c r="Q242" s="84">
        <v>0.1124</v>
      </c>
      <c r="R242" s="44"/>
      <c r="S242" s="82" t="s">
        <v>287</v>
      </c>
      <c r="T242" s="84">
        <v>0.60699999999999998</v>
      </c>
      <c r="U242" s="84">
        <v>0.2051</v>
      </c>
      <c r="V242" s="84">
        <v>0.1179</v>
      </c>
      <c r="W242" s="84">
        <v>0.64370000000000005</v>
      </c>
    </row>
    <row r="243" spans="1:23">
      <c r="A243" s="82" t="s">
        <v>288</v>
      </c>
      <c r="B243" s="84">
        <v>0.69550000000000001</v>
      </c>
      <c r="C243" s="84">
        <v>0.57850000000000001</v>
      </c>
      <c r="D243" s="84">
        <v>0.38729999999999998</v>
      </c>
      <c r="E243" s="84">
        <v>0.39019999999999999</v>
      </c>
      <c r="F243" s="44"/>
      <c r="G243" s="82" t="s">
        <v>288</v>
      </c>
      <c r="H243" s="84">
        <v>0.63690000000000002</v>
      </c>
      <c r="I243" s="84">
        <v>0.59079999999999999</v>
      </c>
      <c r="J243" s="84">
        <v>0.64480000000000004</v>
      </c>
      <c r="K243" s="84">
        <v>0.43809999999999999</v>
      </c>
      <c r="L243" s="44"/>
      <c r="M243" s="82" t="s">
        <v>288</v>
      </c>
      <c r="N243" s="84">
        <v>0.36599999999999999</v>
      </c>
      <c r="O243" s="84">
        <v>0.52749999999999997</v>
      </c>
      <c r="P243" s="84">
        <v>0.12559999999999999</v>
      </c>
      <c r="Q243" s="84">
        <v>0.1104</v>
      </c>
      <c r="R243" s="44"/>
      <c r="S243" s="82" t="s">
        <v>288</v>
      </c>
      <c r="T243" s="84">
        <v>0.53990000000000005</v>
      </c>
      <c r="U243" s="84">
        <v>0.20899999999999999</v>
      </c>
      <c r="V243" s="84">
        <v>0.12670000000000001</v>
      </c>
      <c r="W243" s="84">
        <v>0.63629999999999998</v>
      </c>
    </row>
    <row r="244" spans="1:23">
      <c r="A244" s="82" t="s">
        <v>289</v>
      </c>
      <c r="B244" s="84">
        <v>0.65920000000000001</v>
      </c>
      <c r="C244" s="84">
        <v>0.56159999999999999</v>
      </c>
      <c r="D244" s="84">
        <v>0.33850000000000002</v>
      </c>
      <c r="E244" s="84">
        <v>0.37640000000000001</v>
      </c>
      <c r="F244" s="44"/>
      <c r="G244" s="82" t="s">
        <v>289</v>
      </c>
      <c r="H244" s="84">
        <v>0.46079999999999999</v>
      </c>
      <c r="I244" s="84">
        <v>0.44479999999999997</v>
      </c>
      <c r="J244" s="84">
        <v>0.37980000000000003</v>
      </c>
      <c r="K244" s="84">
        <v>0.2984</v>
      </c>
      <c r="L244" s="44"/>
      <c r="M244" s="82" t="s">
        <v>289</v>
      </c>
      <c r="N244" s="84">
        <v>0.40310000000000001</v>
      </c>
      <c r="O244" s="84">
        <v>0.5252</v>
      </c>
      <c r="P244" s="84">
        <v>0.11219999999999999</v>
      </c>
      <c r="Q244" s="84">
        <v>0.1108</v>
      </c>
      <c r="R244" s="44"/>
      <c r="S244" s="82" t="s">
        <v>289</v>
      </c>
      <c r="T244" s="84">
        <v>0.48280000000000001</v>
      </c>
      <c r="U244" s="84">
        <v>0.20080000000000001</v>
      </c>
      <c r="V244" s="84">
        <v>0.15540000000000001</v>
      </c>
      <c r="W244" s="84">
        <v>0.53669999999999995</v>
      </c>
    </row>
    <row r="245" spans="1:23">
      <c r="A245" s="82" t="s">
        <v>290</v>
      </c>
      <c r="B245" s="84">
        <v>0.55289999999999995</v>
      </c>
      <c r="C245" s="84">
        <v>0.44369999999999998</v>
      </c>
      <c r="D245" s="84">
        <v>2.52E-2</v>
      </c>
      <c r="E245" s="84">
        <v>0</v>
      </c>
      <c r="F245" s="44"/>
      <c r="G245" s="82" t="s">
        <v>290</v>
      </c>
      <c r="H245" s="84">
        <v>0.20710000000000001</v>
      </c>
      <c r="I245" s="84">
        <v>0.2379</v>
      </c>
      <c r="J245" s="84">
        <v>0.1037</v>
      </c>
      <c r="K245" s="84">
        <v>0.10199999999999999</v>
      </c>
      <c r="L245" s="44"/>
      <c r="M245" s="82" t="s">
        <v>290</v>
      </c>
      <c r="N245" s="84">
        <v>0.432</v>
      </c>
      <c r="O245" s="84">
        <v>0.53369999999999995</v>
      </c>
      <c r="P245" s="84">
        <v>0.13689999999999999</v>
      </c>
      <c r="Q245" s="84">
        <v>0.15090000000000001</v>
      </c>
      <c r="R245" s="44"/>
      <c r="S245" s="82" t="s">
        <v>290</v>
      </c>
      <c r="T245" s="84">
        <v>0.41049999999999998</v>
      </c>
      <c r="U245" s="84">
        <v>0.26350000000000001</v>
      </c>
      <c r="V245" s="84">
        <v>0.20860000000000001</v>
      </c>
      <c r="W245" s="84">
        <v>0.49349999999999999</v>
      </c>
    </row>
    <row r="246" spans="1:23">
      <c r="A246" s="82" t="s">
        <v>291</v>
      </c>
      <c r="B246" s="84">
        <v>3.9100000000000003E-2</v>
      </c>
      <c r="C246" s="84">
        <v>8.1900000000000001E-2</v>
      </c>
      <c r="D246" s="84">
        <v>0</v>
      </c>
      <c r="E246" s="84">
        <v>0</v>
      </c>
      <c r="F246" s="44"/>
      <c r="G246" s="82" t="s">
        <v>291</v>
      </c>
      <c r="H246" s="84">
        <v>3.8199999999999998E-2</v>
      </c>
      <c r="I246" s="84">
        <v>5.9299999999999999E-2</v>
      </c>
      <c r="J246" s="84">
        <v>2.9999999999999997E-4</v>
      </c>
      <c r="K246" s="84">
        <v>4.0000000000000002E-4</v>
      </c>
      <c r="L246" s="44"/>
      <c r="M246" s="82" t="s">
        <v>291</v>
      </c>
      <c r="N246" s="84">
        <v>0.49809999999999999</v>
      </c>
      <c r="O246" s="84">
        <v>0.55489999999999995</v>
      </c>
      <c r="P246" s="84">
        <v>0.17030000000000001</v>
      </c>
      <c r="Q246" s="84">
        <v>0.22570000000000001</v>
      </c>
      <c r="R246" s="44"/>
      <c r="S246" s="82" t="s">
        <v>291</v>
      </c>
      <c r="T246" s="84">
        <v>0.46860000000000002</v>
      </c>
      <c r="U246" s="84">
        <v>0.30840000000000001</v>
      </c>
      <c r="V246" s="84">
        <v>0.24349999999999999</v>
      </c>
      <c r="W246" s="84">
        <v>0.34279999999999999</v>
      </c>
    </row>
    <row r="247" spans="1:23">
      <c r="A247" s="82" t="s">
        <v>292</v>
      </c>
      <c r="B247" s="84">
        <v>0</v>
      </c>
      <c r="C247" s="84">
        <v>0</v>
      </c>
      <c r="D247" s="84">
        <v>0</v>
      </c>
      <c r="E247" s="84">
        <v>0</v>
      </c>
      <c r="F247" s="44"/>
      <c r="G247" s="82" t="s">
        <v>292</v>
      </c>
      <c r="H247" s="84">
        <v>4.0000000000000002E-4</v>
      </c>
      <c r="I247" s="84">
        <v>2.8999999999999998E-3</v>
      </c>
      <c r="J247" s="84">
        <v>0</v>
      </c>
      <c r="K247" s="84">
        <v>0</v>
      </c>
      <c r="L247" s="44"/>
      <c r="M247" s="82" t="s">
        <v>292</v>
      </c>
      <c r="N247" s="84">
        <v>0.63370000000000004</v>
      </c>
      <c r="O247" s="84">
        <v>0.41849999999999998</v>
      </c>
      <c r="P247" s="84">
        <v>0.23350000000000001</v>
      </c>
      <c r="Q247" s="84">
        <v>0.26100000000000001</v>
      </c>
      <c r="R247" s="44"/>
      <c r="S247" s="82" t="s">
        <v>292</v>
      </c>
      <c r="T247" s="84">
        <v>0.70079999999999998</v>
      </c>
      <c r="U247" s="84">
        <v>0.3039</v>
      </c>
      <c r="V247" s="84">
        <v>0.37169999999999997</v>
      </c>
      <c r="W247" s="84">
        <v>0.23680000000000001</v>
      </c>
    </row>
    <row r="248" spans="1:23">
      <c r="A248" s="82" t="s">
        <v>293</v>
      </c>
      <c r="B248" s="84">
        <v>0</v>
      </c>
      <c r="C248" s="84">
        <v>0</v>
      </c>
      <c r="D248" s="84">
        <v>0</v>
      </c>
      <c r="E248" s="84">
        <v>0</v>
      </c>
      <c r="F248" s="44"/>
      <c r="G248" s="82" t="s">
        <v>293</v>
      </c>
      <c r="H248" s="84">
        <v>0</v>
      </c>
      <c r="I248" s="84">
        <v>0</v>
      </c>
      <c r="J248" s="84">
        <v>0</v>
      </c>
      <c r="K248" s="84">
        <v>0</v>
      </c>
      <c r="L248" s="44"/>
      <c r="M248" s="82" t="s">
        <v>293</v>
      </c>
      <c r="N248" s="84">
        <v>0.73839999999999995</v>
      </c>
      <c r="O248" s="84">
        <v>0.27900000000000003</v>
      </c>
      <c r="P248" s="84">
        <v>0.43469999999999998</v>
      </c>
      <c r="Q248" s="84">
        <v>0.29070000000000001</v>
      </c>
      <c r="R248" s="44"/>
      <c r="S248" s="82" t="s">
        <v>293</v>
      </c>
      <c r="T248" s="84">
        <v>0.81299999999999994</v>
      </c>
      <c r="U248" s="84">
        <v>0.32279999999999998</v>
      </c>
      <c r="V248" s="84">
        <v>0.50819999999999999</v>
      </c>
      <c r="W248" s="84">
        <v>0.16109999999999999</v>
      </c>
    </row>
    <row r="249" spans="1:23">
      <c r="A249" s="82" t="s">
        <v>294</v>
      </c>
      <c r="B249" s="84">
        <v>0</v>
      </c>
      <c r="C249" s="84">
        <v>0</v>
      </c>
      <c r="D249" s="84">
        <v>0</v>
      </c>
      <c r="E249" s="84">
        <v>0</v>
      </c>
      <c r="F249" s="44"/>
      <c r="G249" s="82" t="s">
        <v>294</v>
      </c>
      <c r="H249" s="84">
        <v>0</v>
      </c>
      <c r="I249" s="84">
        <v>0</v>
      </c>
      <c r="J249" s="84">
        <v>0</v>
      </c>
      <c r="K249" s="84">
        <v>0</v>
      </c>
      <c r="L249" s="44"/>
      <c r="M249" s="82" t="s">
        <v>294</v>
      </c>
      <c r="N249" s="84">
        <v>0.76239999999999997</v>
      </c>
      <c r="O249" s="84">
        <v>0.1459</v>
      </c>
      <c r="P249" s="84">
        <v>0.45379999999999998</v>
      </c>
      <c r="Q249" s="84">
        <v>0.37959999999999999</v>
      </c>
      <c r="R249" s="44"/>
      <c r="S249" s="82" t="s">
        <v>294</v>
      </c>
      <c r="T249" s="84">
        <v>0.75880000000000003</v>
      </c>
      <c r="U249" s="84">
        <v>0.48309999999999997</v>
      </c>
      <c r="V249" s="84">
        <v>0.60770000000000002</v>
      </c>
      <c r="W249" s="84">
        <v>0.13850000000000001</v>
      </c>
    </row>
    <row r="250" spans="1:23">
      <c r="A250" s="82" t="s">
        <v>295</v>
      </c>
      <c r="B250" s="84">
        <v>0</v>
      </c>
      <c r="C250" s="84">
        <v>0</v>
      </c>
      <c r="D250" s="84">
        <v>0</v>
      </c>
      <c r="E250" s="84">
        <v>0</v>
      </c>
      <c r="F250" s="44"/>
      <c r="G250" s="82" t="s">
        <v>295</v>
      </c>
      <c r="H250" s="84">
        <v>0</v>
      </c>
      <c r="I250" s="84">
        <v>0</v>
      </c>
      <c r="J250" s="84">
        <v>0</v>
      </c>
      <c r="K250" s="84">
        <v>0</v>
      </c>
      <c r="L250" s="44"/>
      <c r="M250" s="82" t="s">
        <v>295</v>
      </c>
      <c r="N250" s="84">
        <v>0.72189999999999999</v>
      </c>
      <c r="O250" s="84">
        <v>0.14219999999999999</v>
      </c>
      <c r="P250" s="84">
        <v>0.42559999999999998</v>
      </c>
      <c r="Q250" s="84">
        <v>0.3765</v>
      </c>
      <c r="R250" s="44"/>
      <c r="S250" s="82" t="s">
        <v>295</v>
      </c>
      <c r="T250" s="84">
        <v>0.70530000000000004</v>
      </c>
      <c r="U250" s="84">
        <v>0.49020000000000002</v>
      </c>
      <c r="V250" s="84">
        <v>0.60709999999999997</v>
      </c>
      <c r="W250" s="84">
        <v>0.1361</v>
      </c>
    </row>
    <row r="251" spans="1:23">
      <c r="A251" s="82" t="s">
        <v>296</v>
      </c>
      <c r="B251" s="84">
        <v>0</v>
      </c>
      <c r="C251" s="84">
        <v>0</v>
      </c>
      <c r="D251" s="84">
        <v>0</v>
      </c>
      <c r="E251" s="84">
        <v>0</v>
      </c>
      <c r="F251" s="44"/>
      <c r="G251" s="82" t="s">
        <v>296</v>
      </c>
      <c r="H251" s="84">
        <v>0</v>
      </c>
      <c r="I251" s="84">
        <v>0</v>
      </c>
      <c r="J251" s="84">
        <v>0</v>
      </c>
      <c r="K251" s="84">
        <v>0</v>
      </c>
      <c r="L251" s="44"/>
      <c r="M251" s="82" t="s">
        <v>296</v>
      </c>
      <c r="N251" s="84">
        <v>0.76529999999999998</v>
      </c>
      <c r="O251" s="84">
        <v>0.1133</v>
      </c>
      <c r="P251" s="84">
        <v>0.47670000000000001</v>
      </c>
      <c r="Q251" s="84">
        <v>0.35060000000000002</v>
      </c>
      <c r="R251" s="44"/>
      <c r="S251" s="82" t="s">
        <v>296</v>
      </c>
      <c r="T251" s="84">
        <v>0.77800000000000002</v>
      </c>
      <c r="U251" s="84">
        <v>0.44800000000000001</v>
      </c>
      <c r="V251" s="84">
        <v>0.62450000000000006</v>
      </c>
      <c r="W251" s="84">
        <v>0.22359999999999999</v>
      </c>
    </row>
    <row r="252" spans="1:23">
      <c r="A252" s="115" t="s">
        <v>297</v>
      </c>
      <c r="B252" s="84">
        <v>0</v>
      </c>
      <c r="C252" s="84">
        <v>0</v>
      </c>
      <c r="D252" s="84">
        <v>0</v>
      </c>
      <c r="E252" s="84">
        <v>0</v>
      </c>
      <c r="F252" s="44"/>
      <c r="G252" s="115" t="s">
        <v>297</v>
      </c>
      <c r="H252" s="84">
        <v>0</v>
      </c>
      <c r="I252" s="84">
        <v>0</v>
      </c>
      <c r="J252" s="84">
        <v>0</v>
      </c>
      <c r="K252" s="84">
        <v>0</v>
      </c>
      <c r="L252" s="44"/>
      <c r="M252" s="115" t="s">
        <v>297</v>
      </c>
      <c r="N252" s="84">
        <v>0.75590000000000002</v>
      </c>
      <c r="O252" s="84">
        <v>8.5099999999999995E-2</v>
      </c>
      <c r="P252" s="84">
        <v>0.46439999999999998</v>
      </c>
      <c r="Q252" s="84">
        <v>0.38429999999999997</v>
      </c>
      <c r="R252" s="44"/>
      <c r="S252" s="115" t="s">
        <v>297</v>
      </c>
      <c r="T252" s="84">
        <v>0.77380000000000004</v>
      </c>
      <c r="U252" s="84">
        <v>0.43140000000000001</v>
      </c>
      <c r="V252" s="84">
        <v>0.65269999999999995</v>
      </c>
      <c r="W252" s="84">
        <v>0.36969999999999997</v>
      </c>
    </row>
    <row r="253" spans="1:23">
      <c r="A253" s="82" t="s">
        <v>298</v>
      </c>
      <c r="B253" s="84">
        <v>0</v>
      </c>
      <c r="C253" s="84">
        <v>0</v>
      </c>
      <c r="D253" s="84">
        <v>0</v>
      </c>
      <c r="E253" s="84">
        <v>0</v>
      </c>
      <c r="F253" s="44"/>
      <c r="G253" s="82" t="s">
        <v>298</v>
      </c>
      <c r="H253" s="84">
        <v>0</v>
      </c>
      <c r="I253" s="84">
        <v>0</v>
      </c>
      <c r="J253" s="84">
        <v>0</v>
      </c>
      <c r="K253" s="84">
        <v>0</v>
      </c>
      <c r="L253" s="44"/>
      <c r="M253" s="82" t="s">
        <v>298</v>
      </c>
      <c r="N253" s="84">
        <v>0.65980000000000005</v>
      </c>
      <c r="O253" s="84">
        <v>8.6499999999999994E-2</v>
      </c>
      <c r="P253" s="84">
        <v>0.46289999999999998</v>
      </c>
      <c r="Q253" s="84">
        <v>0.37519999999999998</v>
      </c>
      <c r="R253" s="44"/>
      <c r="S253" s="82" t="s">
        <v>298</v>
      </c>
      <c r="T253" s="84">
        <v>0.65969999999999995</v>
      </c>
      <c r="U253" s="84">
        <v>0.40699999999999997</v>
      </c>
      <c r="V253" s="84">
        <v>0.60529999999999995</v>
      </c>
      <c r="W253" s="84">
        <v>0.48659999999999998</v>
      </c>
    </row>
    <row r="254" spans="1:23">
      <c r="A254" s="82" t="s">
        <v>299</v>
      </c>
      <c r="B254" s="84">
        <v>0</v>
      </c>
      <c r="C254" s="84">
        <v>0</v>
      </c>
      <c r="D254" s="84">
        <v>0</v>
      </c>
      <c r="E254" s="84">
        <v>0</v>
      </c>
      <c r="F254" s="44"/>
      <c r="G254" s="82" t="s">
        <v>299</v>
      </c>
      <c r="H254" s="84">
        <v>0</v>
      </c>
      <c r="I254" s="84">
        <v>0</v>
      </c>
      <c r="J254" s="84">
        <v>0</v>
      </c>
      <c r="K254" s="84">
        <v>0</v>
      </c>
      <c r="L254" s="44"/>
      <c r="M254" s="82" t="s">
        <v>299</v>
      </c>
      <c r="N254" s="84">
        <v>0.61409999999999998</v>
      </c>
      <c r="O254" s="84">
        <v>0.1123</v>
      </c>
      <c r="P254" s="84">
        <v>0.4178</v>
      </c>
      <c r="Q254" s="84">
        <v>0.37469999999999998</v>
      </c>
      <c r="R254" s="44"/>
      <c r="S254" s="82" t="s">
        <v>299</v>
      </c>
      <c r="T254" s="84">
        <v>0.59830000000000005</v>
      </c>
      <c r="U254" s="84">
        <v>0.30590000000000001</v>
      </c>
      <c r="V254" s="84">
        <v>0.47860000000000003</v>
      </c>
      <c r="W254" s="84">
        <v>0.67869999999999997</v>
      </c>
    </row>
    <row r="255" spans="1:23">
      <c r="A255" s="82" t="s">
        <v>300</v>
      </c>
      <c r="B255" s="84">
        <v>0</v>
      </c>
      <c r="C255" s="84">
        <v>0</v>
      </c>
      <c r="D255" s="84">
        <v>0</v>
      </c>
      <c r="E255" s="84">
        <v>0</v>
      </c>
      <c r="F255" s="44"/>
      <c r="G255" s="82" t="s">
        <v>300</v>
      </c>
      <c r="H255" s="84">
        <v>0</v>
      </c>
      <c r="I255" s="84">
        <v>0</v>
      </c>
      <c r="J255" s="84">
        <v>0</v>
      </c>
      <c r="K255" s="84">
        <v>0</v>
      </c>
      <c r="L255" s="44"/>
      <c r="M255" s="82" t="s">
        <v>300</v>
      </c>
      <c r="N255" s="84">
        <v>0.61899999999999999</v>
      </c>
      <c r="O255" s="84">
        <v>9.4700000000000006E-2</v>
      </c>
      <c r="P255" s="84">
        <v>0.40960000000000002</v>
      </c>
      <c r="Q255" s="84">
        <v>0.3725</v>
      </c>
      <c r="R255" s="44"/>
      <c r="S255" s="82" t="s">
        <v>300</v>
      </c>
      <c r="T255" s="84">
        <v>0.59179999999999999</v>
      </c>
      <c r="U255" s="84">
        <v>0.22559999999999999</v>
      </c>
      <c r="V255" s="84">
        <v>0.51749999999999996</v>
      </c>
      <c r="W255" s="84">
        <v>0.60319999999999996</v>
      </c>
    </row>
    <row r="256" spans="1:23">
      <c r="A256" s="82" t="s">
        <v>301</v>
      </c>
      <c r="B256" s="84">
        <v>0</v>
      </c>
      <c r="C256" s="84">
        <v>0</v>
      </c>
      <c r="D256" s="84">
        <v>0</v>
      </c>
      <c r="E256" s="84">
        <v>0</v>
      </c>
      <c r="F256" s="44"/>
      <c r="G256" s="82" t="s">
        <v>301</v>
      </c>
      <c r="H256" s="84">
        <v>0</v>
      </c>
      <c r="I256" s="84">
        <v>0</v>
      </c>
      <c r="J256" s="84">
        <v>0</v>
      </c>
      <c r="K256" s="84">
        <v>0</v>
      </c>
      <c r="L256" s="44"/>
      <c r="M256" s="82" t="s">
        <v>301</v>
      </c>
      <c r="N256" s="84">
        <v>0.53759999999999997</v>
      </c>
      <c r="O256" s="84">
        <v>6.7599999999999993E-2</v>
      </c>
      <c r="P256" s="84">
        <v>0.38700000000000001</v>
      </c>
      <c r="Q256" s="84">
        <v>0.36309999999999998</v>
      </c>
      <c r="R256" s="44"/>
      <c r="S256" s="82" t="s">
        <v>301</v>
      </c>
      <c r="T256" s="84">
        <v>0.48110000000000003</v>
      </c>
      <c r="U256" s="84">
        <v>0.19850000000000001</v>
      </c>
      <c r="V256" s="84">
        <v>0.4239</v>
      </c>
      <c r="W256" s="84">
        <v>0.43609999999999999</v>
      </c>
    </row>
    <row r="257" spans="1:23">
      <c r="A257" s="82" t="s">
        <v>302</v>
      </c>
      <c r="B257" s="84">
        <v>0</v>
      </c>
      <c r="C257" s="84">
        <v>0</v>
      </c>
      <c r="D257" s="84">
        <v>0</v>
      </c>
      <c r="E257" s="84">
        <v>0</v>
      </c>
      <c r="F257" s="44"/>
      <c r="G257" s="82" t="s">
        <v>302</v>
      </c>
      <c r="H257" s="84">
        <v>1.4E-3</v>
      </c>
      <c r="I257" s="84">
        <v>2.9999999999999997E-4</v>
      </c>
      <c r="J257" s="84">
        <v>0</v>
      </c>
      <c r="K257" s="84">
        <v>0</v>
      </c>
      <c r="L257" s="44"/>
      <c r="M257" s="82" t="s">
        <v>302</v>
      </c>
      <c r="N257" s="84">
        <v>0.48880000000000001</v>
      </c>
      <c r="O257" s="84">
        <v>8.3699999999999997E-2</v>
      </c>
      <c r="P257" s="84">
        <v>0.30880000000000002</v>
      </c>
      <c r="Q257" s="84">
        <v>0.33479999999999999</v>
      </c>
      <c r="R257" s="44"/>
      <c r="S257" s="82" t="s">
        <v>302</v>
      </c>
      <c r="T257" s="84">
        <v>0.40050000000000002</v>
      </c>
      <c r="U257" s="84">
        <v>0.21479999999999999</v>
      </c>
      <c r="V257" s="84">
        <v>0.46089999999999998</v>
      </c>
      <c r="W257" s="84">
        <v>0.4173</v>
      </c>
    </row>
    <row r="258" spans="1:23">
      <c r="A258" s="82" t="s">
        <v>303</v>
      </c>
      <c r="B258" s="84">
        <v>0</v>
      </c>
      <c r="C258" s="84">
        <v>0</v>
      </c>
      <c r="D258" s="84">
        <v>0</v>
      </c>
      <c r="E258" s="84">
        <v>0</v>
      </c>
      <c r="F258" s="44"/>
      <c r="G258" s="82" t="s">
        <v>303</v>
      </c>
      <c r="H258" s="84">
        <v>7.4300000000000005E-2</v>
      </c>
      <c r="I258" s="84">
        <v>4.9099999999999998E-2</v>
      </c>
      <c r="J258" s="84">
        <v>1.1900000000000001E-2</v>
      </c>
      <c r="K258" s="84">
        <v>0</v>
      </c>
      <c r="L258" s="44"/>
      <c r="M258" s="82" t="s">
        <v>303</v>
      </c>
      <c r="N258" s="84">
        <v>0.51700000000000002</v>
      </c>
      <c r="O258" s="84">
        <v>0.1103</v>
      </c>
      <c r="P258" s="84">
        <v>0.28449999999999998</v>
      </c>
      <c r="Q258" s="84">
        <v>0.32600000000000001</v>
      </c>
      <c r="R258" s="44"/>
      <c r="S258" s="82" t="s">
        <v>303</v>
      </c>
      <c r="T258" s="84">
        <v>0.37940000000000002</v>
      </c>
      <c r="U258" s="84">
        <v>0.1943</v>
      </c>
      <c r="V258" s="84">
        <v>0.50549999999999995</v>
      </c>
      <c r="W258" s="84">
        <v>0.3871</v>
      </c>
    </row>
    <row r="259" spans="1:23">
      <c r="A259" s="82" t="s">
        <v>304</v>
      </c>
      <c r="B259" s="84">
        <v>2.6599999999999999E-2</v>
      </c>
      <c r="C259" s="84">
        <v>4.3099999999999999E-2</v>
      </c>
      <c r="D259" s="84">
        <v>0</v>
      </c>
      <c r="E259" s="84">
        <v>0</v>
      </c>
      <c r="F259" s="44"/>
      <c r="G259" s="82" t="s">
        <v>304</v>
      </c>
      <c r="H259" s="84">
        <v>0.24199999999999999</v>
      </c>
      <c r="I259" s="84">
        <v>0.2104</v>
      </c>
      <c r="J259" s="84">
        <v>0.2056</v>
      </c>
      <c r="K259" s="84">
        <v>2.9600000000000001E-2</v>
      </c>
      <c r="L259" s="44"/>
      <c r="M259" s="82" t="s">
        <v>304</v>
      </c>
      <c r="N259" s="84">
        <v>0.59030000000000005</v>
      </c>
      <c r="O259" s="84">
        <v>6.1600000000000002E-2</v>
      </c>
      <c r="P259" s="84">
        <v>0.318</v>
      </c>
      <c r="Q259" s="84">
        <v>0.28649999999999998</v>
      </c>
      <c r="R259" s="44"/>
      <c r="S259" s="82" t="s">
        <v>304</v>
      </c>
      <c r="T259" s="84">
        <v>0.50319999999999998</v>
      </c>
      <c r="U259" s="84">
        <v>0.13170000000000001</v>
      </c>
      <c r="V259" s="84">
        <v>0.36430000000000001</v>
      </c>
      <c r="W259" s="84">
        <v>0.4703</v>
      </c>
    </row>
    <row r="260" spans="1:23">
      <c r="A260" s="82" t="s">
        <v>305</v>
      </c>
      <c r="B260" s="84">
        <v>0.21879999999999999</v>
      </c>
      <c r="C260" s="84">
        <v>0.37809999999999999</v>
      </c>
      <c r="D260" s="84">
        <v>0.21210000000000001</v>
      </c>
      <c r="E260" s="84">
        <v>0</v>
      </c>
      <c r="F260" s="44"/>
      <c r="G260" s="82" t="s">
        <v>305</v>
      </c>
      <c r="H260" s="84">
        <v>0.44740000000000002</v>
      </c>
      <c r="I260" s="84">
        <v>0.42820000000000003</v>
      </c>
      <c r="J260" s="84">
        <v>0.50129999999999997</v>
      </c>
      <c r="K260" s="84">
        <v>0.32669999999999999</v>
      </c>
      <c r="L260" s="44"/>
      <c r="M260" s="82" t="s">
        <v>305</v>
      </c>
      <c r="N260" s="84">
        <v>0.65510000000000002</v>
      </c>
      <c r="O260" s="84">
        <v>6.2600000000000003E-2</v>
      </c>
      <c r="P260" s="84">
        <v>0.35870000000000002</v>
      </c>
      <c r="Q260" s="84">
        <v>0.25900000000000001</v>
      </c>
      <c r="R260" s="44"/>
      <c r="S260" s="82" t="s">
        <v>305</v>
      </c>
      <c r="T260" s="84">
        <v>0.60670000000000002</v>
      </c>
      <c r="U260" s="84">
        <v>8.2500000000000004E-2</v>
      </c>
      <c r="V260" s="84">
        <v>0.24540000000000001</v>
      </c>
      <c r="W260" s="84">
        <v>0.60160000000000002</v>
      </c>
    </row>
    <row r="261" spans="1:23">
      <c r="A261" s="82" t="s">
        <v>306</v>
      </c>
      <c r="B261" s="84">
        <v>0.50009999999999999</v>
      </c>
      <c r="C261" s="84">
        <v>0.69120000000000004</v>
      </c>
      <c r="D261" s="84">
        <v>0.76780000000000004</v>
      </c>
      <c r="E261" s="84">
        <v>0.25580000000000003</v>
      </c>
      <c r="F261" s="44"/>
      <c r="G261" s="82" t="s">
        <v>306</v>
      </c>
      <c r="H261" s="84">
        <v>0.60940000000000005</v>
      </c>
      <c r="I261" s="84">
        <v>0.61619999999999997</v>
      </c>
      <c r="J261" s="84">
        <v>0.72889999999999999</v>
      </c>
      <c r="K261" s="84">
        <v>0.62339999999999995</v>
      </c>
      <c r="L261" s="44"/>
      <c r="M261" s="82" t="s">
        <v>306</v>
      </c>
      <c r="N261" s="84">
        <v>0.56200000000000006</v>
      </c>
      <c r="O261" s="84">
        <v>5.4100000000000002E-2</v>
      </c>
      <c r="P261" s="84">
        <v>0.3291</v>
      </c>
      <c r="Q261" s="84">
        <v>0.27260000000000001</v>
      </c>
      <c r="R261" s="44"/>
      <c r="S261" s="82" t="s">
        <v>306</v>
      </c>
      <c r="T261" s="84">
        <v>0.54420000000000002</v>
      </c>
      <c r="U261" s="84">
        <v>2.76E-2</v>
      </c>
      <c r="V261" s="84">
        <v>0.2336</v>
      </c>
      <c r="W261" s="84">
        <v>0.40560000000000002</v>
      </c>
    </row>
    <row r="262" spans="1:23">
      <c r="A262" s="82" t="s">
        <v>307</v>
      </c>
      <c r="B262" s="84">
        <v>0.6663</v>
      </c>
      <c r="C262" s="84">
        <v>0.74790000000000001</v>
      </c>
      <c r="D262" s="84">
        <v>0.79359999999999997</v>
      </c>
      <c r="E262" s="84">
        <v>0.55110000000000003</v>
      </c>
      <c r="F262" s="44"/>
      <c r="G262" s="82" t="s">
        <v>307</v>
      </c>
      <c r="H262" s="84">
        <v>0.83660000000000001</v>
      </c>
      <c r="I262" s="84">
        <v>0.75849999999999995</v>
      </c>
      <c r="J262" s="84">
        <v>0.88270000000000004</v>
      </c>
      <c r="K262" s="84">
        <v>0.81879999999999997</v>
      </c>
      <c r="L262" s="44"/>
      <c r="M262" s="82" t="s">
        <v>307</v>
      </c>
      <c r="N262" s="84">
        <v>0.54769999999999996</v>
      </c>
      <c r="O262" s="84">
        <v>7.1400000000000005E-2</v>
      </c>
      <c r="P262" s="84">
        <v>0.34849999999999998</v>
      </c>
      <c r="Q262" s="84">
        <v>0.2359</v>
      </c>
      <c r="R262" s="44"/>
      <c r="S262" s="82" t="s">
        <v>307</v>
      </c>
      <c r="T262" s="84">
        <v>0.58050000000000002</v>
      </c>
      <c r="U262" s="84">
        <v>5.0099999999999999E-2</v>
      </c>
      <c r="V262" s="84">
        <v>0.1908</v>
      </c>
      <c r="W262" s="84">
        <v>0.36430000000000001</v>
      </c>
    </row>
    <row r="263" spans="1:23">
      <c r="A263" s="82" t="s">
        <v>308</v>
      </c>
      <c r="B263" s="84">
        <v>0.78779999999999994</v>
      </c>
      <c r="C263" s="84">
        <v>0.72060000000000002</v>
      </c>
      <c r="D263" s="84">
        <v>0.78049999999999997</v>
      </c>
      <c r="E263" s="84">
        <v>0.4798</v>
      </c>
      <c r="F263" s="44"/>
      <c r="G263" s="82" t="s">
        <v>308</v>
      </c>
      <c r="H263" s="84">
        <v>0.89300000000000002</v>
      </c>
      <c r="I263" s="84">
        <v>0.83230000000000004</v>
      </c>
      <c r="J263" s="84">
        <v>0.88829999999999998</v>
      </c>
      <c r="K263" s="84">
        <v>0.94110000000000005</v>
      </c>
      <c r="L263" s="44"/>
      <c r="M263" s="82" t="s">
        <v>308</v>
      </c>
      <c r="N263" s="84">
        <v>0.49199999999999999</v>
      </c>
      <c r="O263" s="84">
        <v>6.3799999999999996E-2</v>
      </c>
      <c r="P263" s="84">
        <v>0.32769999999999999</v>
      </c>
      <c r="Q263" s="84">
        <v>0.23810000000000001</v>
      </c>
      <c r="R263" s="44"/>
      <c r="S263" s="82" t="s">
        <v>308</v>
      </c>
      <c r="T263" s="84">
        <v>0.50790000000000002</v>
      </c>
      <c r="U263" s="84">
        <v>7.1800000000000003E-2</v>
      </c>
      <c r="V263" s="84">
        <v>0.2092</v>
      </c>
      <c r="W263" s="84">
        <v>0.38419999999999999</v>
      </c>
    </row>
    <row r="264" spans="1:23">
      <c r="A264" s="82" t="s">
        <v>309</v>
      </c>
      <c r="B264" s="84">
        <v>0.78459999999999996</v>
      </c>
      <c r="C264" s="84">
        <v>0.67430000000000001</v>
      </c>
      <c r="D264" s="84">
        <v>0.73009999999999997</v>
      </c>
      <c r="E264" s="84">
        <v>0.37619999999999998</v>
      </c>
      <c r="F264" s="44"/>
      <c r="G264" s="82" t="s">
        <v>309</v>
      </c>
      <c r="H264" s="84">
        <v>0.93510000000000004</v>
      </c>
      <c r="I264" s="84">
        <v>0.77710000000000001</v>
      </c>
      <c r="J264" s="84">
        <v>0.96760000000000002</v>
      </c>
      <c r="K264" s="84">
        <v>0.96740000000000004</v>
      </c>
      <c r="L264" s="44"/>
      <c r="M264" s="82" t="s">
        <v>309</v>
      </c>
      <c r="N264" s="84">
        <v>0.43140000000000001</v>
      </c>
      <c r="O264" s="84">
        <v>6.6000000000000003E-2</v>
      </c>
      <c r="P264" s="84">
        <v>0.31759999999999999</v>
      </c>
      <c r="Q264" s="84">
        <v>0.1913</v>
      </c>
      <c r="R264" s="44"/>
      <c r="S264" s="82" t="s">
        <v>309</v>
      </c>
      <c r="T264" s="84">
        <v>0.4854</v>
      </c>
      <c r="U264" s="84">
        <v>9.8599999999999993E-2</v>
      </c>
      <c r="V264" s="84">
        <v>0.20730000000000001</v>
      </c>
      <c r="W264" s="84">
        <v>0.41860000000000003</v>
      </c>
    </row>
    <row r="265" spans="1:23">
      <c r="A265" s="82" t="s">
        <v>310</v>
      </c>
      <c r="B265" s="84">
        <v>0.79300000000000004</v>
      </c>
      <c r="C265" s="84">
        <v>0.62050000000000005</v>
      </c>
      <c r="D265" s="84">
        <v>0.79730000000000001</v>
      </c>
      <c r="E265" s="84">
        <v>0.41410000000000002</v>
      </c>
      <c r="F265" s="44"/>
      <c r="G265" s="82" t="s">
        <v>310</v>
      </c>
      <c r="H265" s="84">
        <v>0.91110000000000002</v>
      </c>
      <c r="I265" s="84">
        <v>0.81569999999999998</v>
      </c>
      <c r="J265" s="84">
        <v>0.90710000000000002</v>
      </c>
      <c r="K265" s="84">
        <v>0.96660000000000001</v>
      </c>
      <c r="L265" s="44"/>
      <c r="M265" s="82" t="s">
        <v>310</v>
      </c>
      <c r="N265" s="84">
        <v>0.39240000000000003</v>
      </c>
      <c r="O265" s="84">
        <v>8.4599999999999995E-2</v>
      </c>
      <c r="P265" s="84">
        <v>0.3044</v>
      </c>
      <c r="Q265" s="84">
        <v>0.14349999999999999</v>
      </c>
      <c r="R265" s="44"/>
      <c r="S265" s="82" t="s">
        <v>310</v>
      </c>
      <c r="T265" s="84">
        <v>0.52059999999999995</v>
      </c>
      <c r="U265" s="84">
        <v>7.0300000000000001E-2</v>
      </c>
      <c r="V265" s="84">
        <v>0.1263</v>
      </c>
      <c r="W265" s="84">
        <v>0.38140000000000002</v>
      </c>
    </row>
    <row r="266" spans="1:23">
      <c r="A266" s="82" t="s">
        <v>311</v>
      </c>
      <c r="B266" s="84">
        <v>0.79990000000000006</v>
      </c>
      <c r="C266" s="84">
        <v>0.65149999999999997</v>
      </c>
      <c r="D266" s="84">
        <v>0.78659999999999997</v>
      </c>
      <c r="E266" s="84">
        <v>0.5252</v>
      </c>
      <c r="F266" s="44"/>
      <c r="G266" s="82" t="s">
        <v>311</v>
      </c>
      <c r="H266" s="84">
        <v>0.84399999999999997</v>
      </c>
      <c r="I266" s="84">
        <v>0.74490000000000001</v>
      </c>
      <c r="J266" s="84">
        <v>0.81140000000000001</v>
      </c>
      <c r="K266" s="84">
        <v>0.89810000000000001</v>
      </c>
      <c r="L266" s="44"/>
      <c r="M266" s="82" t="s">
        <v>311</v>
      </c>
      <c r="N266" s="84">
        <v>0.41860000000000003</v>
      </c>
      <c r="O266" s="84">
        <v>7.85E-2</v>
      </c>
      <c r="P266" s="84">
        <v>0.32700000000000001</v>
      </c>
      <c r="Q266" s="84">
        <v>0.12239999999999999</v>
      </c>
      <c r="R266" s="44"/>
      <c r="S266" s="82" t="s">
        <v>311</v>
      </c>
      <c r="T266" s="84">
        <v>0.68440000000000001</v>
      </c>
      <c r="U266" s="84">
        <v>9.5200000000000007E-2</v>
      </c>
      <c r="V266" s="84">
        <v>0.15579999999999999</v>
      </c>
      <c r="W266" s="84">
        <v>0.38969999999999999</v>
      </c>
    </row>
    <row r="267" spans="1:23">
      <c r="A267" s="82" t="s">
        <v>312</v>
      </c>
      <c r="B267" s="84">
        <v>0.71430000000000005</v>
      </c>
      <c r="C267" s="84">
        <v>0.66779999999999995</v>
      </c>
      <c r="D267" s="84">
        <v>0.74790000000000001</v>
      </c>
      <c r="E267" s="84">
        <v>0.54879999999999995</v>
      </c>
      <c r="F267" s="44"/>
      <c r="G267" s="82" t="s">
        <v>312</v>
      </c>
      <c r="H267" s="84">
        <v>0.62709999999999999</v>
      </c>
      <c r="I267" s="84">
        <v>0.62970000000000004</v>
      </c>
      <c r="J267" s="84">
        <v>0.61419999999999997</v>
      </c>
      <c r="K267" s="84">
        <v>0.71099999999999997</v>
      </c>
      <c r="L267" s="44"/>
      <c r="M267" s="82" t="s">
        <v>312</v>
      </c>
      <c r="N267" s="84">
        <v>0.56330000000000002</v>
      </c>
      <c r="O267" s="84">
        <v>5.4600000000000003E-2</v>
      </c>
      <c r="P267" s="84">
        <v>0.35709999999999997</v>
      </c>
      <c r="Q267" s="84">
        <v>0.13250000000000001</v>
      </c>
      <c r="R267" s="44"/>
      <c r="S267" s="82" t="s">
        <v>312</v>
      </c>
      <c r="T267" s="84">
        <v>0.63970000000000005</v>
      </c>
      <c r="U267" s="84">
        <v>0.1706</v>
      </c>
      <c r="V267" s="84">
        <v>0.14030000000000001</v>
      </c>
      <c r="W267" s="84">
        <v>0.4209</v>
      </c>
    </row>
    <row r="268" spans="1:23">
      <c r="A268" s="82" t="s">
        <v>313</v>
      </c>
      <c r="B268" s="84">
        <v>0.73089999999999999</v>
      </c>
      <c r="C268" s="84">
        <v>0.57179999999999997</v>
      </c>
      <c r="D268" s="84">
        <v>0.56110000000000004</v>
      </c>
      <c r="E268" s="84">
        <v>0.50649999999999995</v>
      </c>
      <c r="F268" s="44"/>
      <c r="G268" s="82" t="s">
        <v>313</v>
      </c>
      <c r="H268" s="84">
        <v>0.4703</v>
      </c>
      <c r="I268" s="84">
        <v>0.43219999999999997</v>
      </c>
      <c r="J268" s="84">
        <v>0.3639</v>
      </c>
      <c r="K268" s="84">
        <v>0.46139999999999998</v>
      </c>
      <c r="L268" s="44"/>
      <c r="M268" s="82" t="s">
        <v>313</v>
      </c>
      <c r="N268" s="84">
        <v>0.57389999999999997</v>
      </c>
      <c r="O268" s="84">
        <v>5.8900000000000001E-2</v>
      </c>
      <c r="P268" s="84">
        <v>0.35149999999999998</v>
      </c>
      <c r="Q268" s="84">
        <v>0.1341</v>
      </c>
      <c r="R268" s="44"/>
      <c r="S268" s="82" t="s">
        <v>313</v>
      </c>
      <c r="T268" s="84">
        <v>0.61170000000000002</v>
      </c>
      <c r="U268" s="84">
        <v>0.1694</v>
      </c>
      <c r="V268" s="84">
        <v>0.1138</v>
      </c>
      <c r="W268" s="84">
        <v>0.29770000000000002</v>
      </c>
    </row>
    <row r="269" spans="1:23">
      <c r="A269" s="82" t="s">
        <v>314</v>
      </c>
      <c r="B269" s="84">
        <v>0.47010000000000002</v>
      </c>
      <c r="C269" s="84">
        <v>0.4027</v>
      </c>
      <c r="D269" s="84">
        <v>2.6100000000000002E-2</v>
      </c>
      <c r="E269" s="84">
        <v>0</v>
      </c>
      <c r="F269" s="44"/>
      <c r="G269" s="82" t="s">
        <v>314</v>
      </c>
      <c r="H269" s="84">
        <v>0.20219999999999999</v>
      </c>
      <c r="I269" s="84">
        <v>0.25519999999999998</v>
      </c>
      <c r="J269" s="84">
        <v>9.4700000000000006E-2</v>
      </c>
      <c r="K269" s="84">
        <v>0.156</v>
      </c>
      <c r="L269" s="44"/>
      <c r="M269" s="82" t="s">
        <v>314</v>
      </c>
      <c r="N269" s="84">
        <v>0.5968</v>
      </c>
      <c r="O269" s="84">
        <v>8.1799999999999998E-2</v>
      </c>
      <c r="P269" s="84">
        <v>0.36609999999999998</v>
      </c>
      <c r="Q269" s="84">
        <v>0.1517</v>
      </c>
      <c r="R269" s="44"/>
      <c r="S269" s="82" t="s">
        <v>314</v>
      </c>
      <c r="T269" s="84">
        <v>0.65180000000000005</v>
      </c>
      <c r="U269" s="84">
        <v>0.2268</v>
      </c>
      <c r="V269" s="84">
        <v>0.13270000000000001</v>
      </c>
      <c r="W269" s="84">
        <v>0.2077</v>
      </c>
    </row>
    <row r="270" spans="1:23">
      <c r="A270" s="82" t="s">
        <v>315</v>
      </c>
      <c r="B270" s="84">
        <v>3.7600000000000001E-2</v>
      </c>
      <c r="C270" s="84">
        <v>0</v>
      </c>
      <c r="D270" s="84">
        <v>0</v>
      </c>
      <c r="E270" s="84">
        <v>0</v>
      </c>
      <c r="F270" s="44"/>
      <c r="G270" s="82" t="s">
        <v>315</v>
      </c>
      <c r="H270" s="84">
        <v>4.0399999999999998E-2</v>
      </c>
      <c r="I270" s="84">
        <v>5.7599999999999998E-2</v>
      </c>
      <c r="J270" s="84">
        <v>2.0000000000000001E-4</v>
      </c>
      <c r="K270" s="84">
        <v>6.9999999999999999E-4</v>
      </c>
      <c r="L270" s="44"/>
      <c r="M270" s="82" t="s">
        <v>315</v>
      </c>
      <c r="N270" s="84">
        <v>0.64239999999999997</v>
      </c>
      <c r="O270" s="84">
        <v>9.7000000000000003E-2</v>
      </c>
      <c r="P270" s="84">
        <v>0.40699999999999997</v>
      </c>
      <c r="Q270" s="84">
        <v>0.1729</v>
      </c>
      <c r="R270" s="44"/>
      <c r="S270" s="82" t="s">
        <v>315</v>
      </c>
      <c r="T270" s="84">
        <v>0.67510000000000003</v>
      </c>
      <c r="U270" s="84">
        <v>0.32329999999999998</v>
      </c>
      <c r="V270" s="84">
        <v>0.1658</v>
      </c>
      <c r="W270" s="84">
        <v>0.13220000000000001</v>
      </c>
    </row>
    <row r="271" spans="1:23">
      <c r="A271" s="82" t="s">
        <v>316</v>
      </c>
      <c r="B271" s="84">
        <v>0</v>
      </c>
      <c r="C271" s="84">
        <v>0</v>
      </c>
      <c r="D271" s="84">
        <v>0</v>
      </c>
      <c r="E271" s="84">
        <v>0</v>
      </c>
      <c r="F271" s="44"/>
      <c r="G271" s="82" t="s">
        <v>316</v>
      </c>
      <c r="H271" s="84">
        <v>4.0000000000000002E-4</v>
      </c>
      <c r="I271" s="84">
        <v>3.7000000000000002E-3</v>
      </c>
      <c r="J271" s="84">
        <v>0</v>
      </c>
      <c r="K271" s="84">
        <v>0</v>
      </c>
      <c r="L271" s="44"/>
      <c r="M271" s="82" t="s">
        <v>316</v>
      </c>
      <c r="N271" s="84">
        <v>0.63370000000000004</v>
      </c>
      <c r="O271" s="84">
        <v>9.1999999999999998E-2</v>
      </c>
      <c r="P271" s="84">
        <v>0.48670000000000002</v>
      </c>
      <c r="Q271" s="84">
        <v>0.16669999999999999</v>
      </c>
      <c r="R271" s="44"/>
      <c r="S271" s="82" t="s">
        <v>316</v>
      </c>
      <c r="T271" s="84">
        <v>0.76590000000000003</v>
      </c>
      <c r="U271" s="84">
        <v>0.40350000000000003</v>
      </c>
      <c r="V271" s="84">
        <v>0.38379999999999997</v>
      </c>
      <c r="W271" s="84">
        <v>5.91E-2</v>
      </c>
    </row>
    <row r="272" spans="1:23">
      <c r="A272" s="82" t="s">
        <v>317</v>
      </c>
      <c r="B272" s="84">
        <v>0</v>
      </c>
      <c r="C272" s="84">
        <v>0</v>
      </c>
      <c r="D272" s="84">
        <v>0</v>
      </c>
      <c r="E272" s="84">
        <v>0</v>
      </c>
      <c r="F272" s="44"/>
      <c r="G272" s="82" t="s">
        <v>317</v>
      </c>
      <c r="H272" s="84">
        <v>0</v>
      </c>
      <c r="I272" s="84">
        <v>0</v>
      </c>
      <c r="J272" s="84">
        <v>0</v>
      </c>
      <c r="K272" s="84">
        <v>0</v>
      </c>
      <c r="L272" s="44"/>
      <c r="M272" s="82" t="s">
        <v>317</v>
      </c>
      <c r="N272" s="84">
        <v>0.5887</v>
      </c>
      <c r="O272" s="84">
        <v>8.5099999999999995E-2</v>
      </c>
      <c r="P272" s="84">
        <v>0.58830000000000005</v>
      </c>
      <c r="Q272" s="84">
        <v>0.1784</v>
      </c>
      <c r="R272" s="44"/>
      <c r="S272" s="82" t="s">
        <v>317</v>
      </c>
      <c r="T272" s="84">
        <v>0.79859999999999998</v>
      </c>
      <c r="U272" s="84">
        <v>0.4879</v>
      </c>
      <c r="V272" s="84">
        <v>0.63160000000000005</v>
      </c>
      <c r="W272" s="84">
        <v>2.5399999999999999E-2</v>
      </c>
    </row>
    <row r="273" spans="1:23">
      <c r="A273" s="82" t="s">
        <v>318</v>
      </c>
      <c r="B273" s="84">
        <v>0</v>
      </c>
      <c r="C273" s="84">
        <v>0</v>
      </c>
      <c r="D273" s="84">
        <v>0</v>
      </c>
      <c r="E273" s="84">
        <v>0</v>
      </c>
      <c r="F273" s="44"/>
      <c r="G273" s="82" t="s">
        <v>318</v>
      </c>
      <c r="H273" s="84">
        <v>0</v>
      </c>
      <c r="I273" s="84">
        <v>0</v>
      </c>
      <c r="J273" s="84">
        <v>0</v>
      </c>
      <c r="K273" s="84">
        <v>0</v>
      </c>
      <c r="L273" s="44"/>
      <c r="M273" s="82" t="s">
        <v>318</v>
      </c>
      <c r="N273" s="84">
        <v>0.6472</v>
      </c>
      <c r="O273" s="84">
        <v>0.1268</v>
      </c>
      <c r="P273" s="84">
        <v>0.50749999999999995</v>
      </c>
      <c r="Q273" s="84">
        <v>0.19689999999999999</v>
      </c>
      <c r="R273" s="44"/>
      <c r="S273" s="82" t="s">
        <v>318</v>
      </c>
      <c r="T273" s="84">
        <v>0.79410000000000003</v>
      </c>
      <c r="U273" s="84">
        <v>0.81069999999999998</v>
      </c>
      <c r="V273" s="84">
        <v>0.53120000000000001</v>
      </c>
      <c r="W273" s="84">
        <v>3.0499999999999999E-2</v>
      </c>
    </row>
    <row r="274" spans="1:23">
      <c r="A274" s="82" t="s">
        <v>319</v>
      </c>
      <c r="B274" s="84">
        <v>0</v>
      </c>
      <c r="C274" s="84">
        <v>0</v>
      </c>
      <c r="D274" s="84">
        <v>0</v>
      </c>
      <c r="E274" s="84">
        <v>0</v>
      </c>
      <c r="F274" s="44"/>
      <c r="G274" s="82" t="s">
        <v>319</v>
      </c>
      <c r="H274" s="84">
        <v>0</v>
      </c>
      <c r="I274" s="84">
        <v>0</v>
      </c>
      <c r="J274" s="84">
        <v>0</v>
      </c>
      <c r="K274" s="84">
        <v>0</v>
      </c>
      <c r="L274" s="44"/>
      <c r="M274" s="82" t="s">
        <v>319</v>
      </c>
      <c r="N274" s="84">
        <v>0.68400000000000005</v>
      </c>
      <c r="O274" s="84">
        <v>0.13439999999999999</v>
      </c>
      <c r="P274" s="84">
        <v>0.44979999999999998</v>
      </c>
      <c r="Q274" s="84">
        <v>0.1971</v>
      </c>
      <c r="R274" s="44"/>
      <c r="S274" s="82" t="s">
        <v>319</v>
      </c>
      <c r="T274" s="84">
        <v>0.81689999999999996</v>
      </c>
      <c r="U274" s="84">
        <v>0.77249999999999996</v>
      </c>
      <c r="V274" s="84">
        <v>0.41760000000000003</v>
      </c>
      <c r="W274" s="84">
        <v>8.5300000000000001E-2</v>
      </c>
    </row>
    <row r="275" spans="1:23">
      <c r="A275" s="82" t="s">
        <v>320</v>
      </c>
      <c r="B275" s="84">
        <v>0</v>
      </c>
      <c r="C275" s="84">
        <v>0</v>
      </c>
      <c r="D275" s="84">
        <v>0</v>
      </c>
      <c r="E275" s="84">
        <v>0</v>
      </c>
      <c r="F275" s="44"/>
      <c r="G275" s="82" t="s">
        <v>320</v>
      </c>
      <c r="H275" s="84">
        <v>0</v>
      </c>
      <c r="I275" s="84">
        <v>0</v>
      </c>
      <c r="J275" s="84">
        <v>0</v>
      </c>
      <c r="K275" s="84">
        <v>0</v>
      </c>
      <c r="L275" s="44"/>
      <c r="M275" s="82" t="s">
        <v>320</v>
      </c>
      <c r="N275" s="84">
        <v>0.64649999999999996</v>
      </c>
      <c r="O275" s="84">
        <v>0.1182</v>
      </c>
      <c r="P275" s="84">
        <v>0.52980000000000005</v>
      </c>
      <c r="Q275" s="84">
        <v>0.1709</v>
      </c>
      <c r="R275" s="44"/>
      <c r="S275" s="82" t="s">
        <v>320</v>
      </c>
      <c r="T275" s="84">
        <v>0.74260000000000004</v>
      </c>
      <c r="U275" s="84">
        <v>0.69569999999999999</v>
      </c>
      <c r="V275" s="84">
        <v>0.48249999999999998</v>
      </c>
      <c r="W275" s="84">
        <v>0.33700000000000002</v>
      </c>
    </row>
    <row r="276" spans="1:23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</row>
    <row r="279" spans="1:23">
      <c r="A279" s="144" t="s">
        <v>9</v>
      </c>
      <c r="B279" s="144"/>
      <c r="C279" s="144"/>
      <c r="D279" s="144"/>
      <c r="E279" s="144"/>
      <c r="F279" s="144"/>
      <c r="G279" s="144"/>
      <c r="H279" s="144"/>
      <c r="I279" s="144"/>
      <c r="J279" s="144"/>
      <c r="K279" s="144"/>
      <c r="L279" s="144"/>
      <c r="M279" s="144"/>
      <c r="N279" s="144"/>
      <c r="O279" s="144"/>
      <c r="P279" s="144"/>
      <c r="Q279" s="144"/>
      <c r="R279" s="144"/>
      <c r="S279" s="144"/>
      <c r="T279" s="144"/>
      <c r="U279" s="144"/>
      <c r="V279" s="144"/>
      <c r="W279" s="144"/>
    </row>
    <row r="280" spans="1:23">
      <c r="B280" s="84" t="s">
        <v>99</v>
      </c>
      <c r="H280" s="84" t="s">
        <v>100</v>
      </c>
      <c r="N280" s="84" t="s">
        <v>98</v>
      </c>
      <c r="T280" s="84" t="s">
        <v>153</v>
      </c>
    </row>
    <row r="281" spans="1:23">
      <c r="A281" s="44"/>
      <c r="B281" s="44" t="s">
        <v>86</v>
      </c>
      <c r="C281" s="44" t="s">
        <v>87</v>
      </c>
      <c r="D281" s="44" t="s">
        <v>88</v>
      </c>
      <c r="E281" s="44" t="s">
        <v>85</v>
      </c>
      <c r="F281" s="44"/>
      <c r="G281" s="44"/>
      <c r="H281" s="44" t="s">
        <v>86</v>
      </c>
      <c r="I281" s="44" t="s">
        <v>87</v>
      </c>
      <c r="J281" s="44" t="s">
        <v>88</v>
      </c>
      <c r="K281" s="44" t="s">
        <v>85</v>
      </c>
      <c r="L281" s="44"/>
      <c r="M281" s="44"/>
      <c r="N281" s="44" t="s">
        <v>86</v>
      </c>
      <c r="O281" s="44" t="s">
        <v>87</v>
      </c>
      <c r="P281" s="44" t="s">
        <v>88</v>
      </c>
      <c r="Q281" s="44" t="s">
        <v>85</v>
      </c>
      <c r="R281" s="44"/>
      <c r="S281" s="44"/>
      <c r="T281" s="44" t="s">
        <v>86</v>
      </c>
      <c r="U281" s="44" t="s">
        <v>87</v>
      </c>
      <c r="V281" s="44" t="s">
        <v>88</v>
      </c>
      <c r="W281" s="44" t="s">
        <v>85</v>
      </c>
    </row>
    <row r="282" spans="1:23">
      <c r="A282" s="115" t="s">
        <v>393</v>
      </c>
      <c r="B282" s="84">
        <v>0</v>
      </c>
      <c r="C282" s="84">
        <v>0</v>
      </c>
      <c r="D282" s="84">
        <v>0</v>
      </c>
      <c r="E282" s="84">
        <v>0</v>
      </c>
      <c r="F282" s="44"/>
      <c r="G282" s="115" t="s">
        <v>393</v>
      </c>
      <c r="H282" s="84">
        <v>0</v>
      </c>
      <c r="I282" s="84">
        <v>0</v>
      </c>
      <c r="J282" s="84">
        <v>0</v>
      </c>
      <c r="K282" s="84">
        <v>0</v>
      </c>
      <c r="L282" s="44"/>
      <c r="M282" s="115" t="s">
        <v>393</v>
      </c>
      <c r="N282" s="84">
        <v>0.59289999999999998</v>
      </c>
      <c r="O282" s="84">
        <v>6.5699999999999995E-2</v>
      </c>
      <c r="P282" s="84">
        <v>0.51390000000000002</v>
      </c>
      <c r="Q282" s="84">
        <v>0.53739999999999999</v>
      </c>
      <c r="R282" s="44"/>
      <c r="S282" s="115" t="s">
        <v>393</v>
      </c>
      <c r="T282" s="84">
        <v>0.62460000000000004</v>
      </c>
      <c r="U282" s="84">
        <v>0.59499999999999997</v>
      </c>
      <c r="V282" s="84">
        <v>5.21E-2</v>
      </c>
      <c r="W282" s="84">
        <v>0.66</v>
      </c>
    </row>
    <row r="283" spans="1:23">
      <c r="A283" s="82" t="s">
        <v>394</v>
      </c>
      <c r="B283" s="84">
        <v>0</v>
      </c>
      <c r="C283" s="84">
        <v>0</v>
      </c>
      <c r="D283" s="84">
        <v>0</v>
      </c>
      <c r="E283" s="84">
        <v>0</v>
      </c>
      <c r="F283" s="44"/>
      <c r="G283" s="82" t="s">
        <v>394</v>
      </c>
      <c r="H283" s="84">
        <v>0</v>
      </c>
      <c r="I283" s="84">
        <v>0</v>
      </c>
      <c r="J283" s="84">
        <v>0</v>
      </c>
      <c r="K283" s="84">
        <v>0</v>
      </c>
      <c r="L283" s="44"/>
      <c r="M283" s="82" t="s">
        <v>394</v>
      </c>
      <c r="N283" s="84">
        <v>0.56779999999999997</v>
      </c>
      <c r="O283" s="84">
        <v>7.1800000000000003E-2</v>
      </c>
      <c r="P283" s="84">
        <v>0.53129999999999999</v>
      </c>
      <c r="Q283" s="84">
        <v>0.68520000000000003</v>
      </c>
      <c r="R283" s="44"/>
      <c r="S283" s="82" t="s">
        <v>394</v>
      </c>
      <c r="T283" s="84">
        <v>0.60870000000000002</v>
      </c>
      <c r="U283" s="84">
        <v>0.62890000000000001</v>
      </c>
      <c r="V283" s="84">
        <v>3.5499999999999997E-2</v>
      </c>
      <c r="W283" s="84">
        <v>0.70030000000000003</v>
      </c>
    </row>
    <row r="284" spans="1:23">
      <c r="A284" s="82" t="s">
        <v>395</v>
      </c>
      <c r="B284" s="84">
        <v>0</v>
      </c>
      <c r="C284" s="84">
        <v>0</v>
      </c>
      <c r="D284" s="84">
        <v>0</v>
      </c>
      <c r="E284" s="84">
        <v>0</v>
      </c>
      <c r="F284" s="44"/>
      <c r="G284" s="82" t="s">
        <v>395</v>
      </c>
      <c r="H284" s="84">
        <v>0</v>
      </c>
      <c r="I284" s="84">
        <v>0</v>
      </c>
      <c r="J284" s="84">
        <v>0</v>
      </c>
      <c r="K284" s="84">
        <v>0</v>
      </c>
      <c r="L284" s="44"/>
      <c r="M284" s="82" t="s">
        <v>395</v>
      </c>
      <c r="N284" s="84">
        <v>0.52639999999999998</v>
      </c>
      <c r="O284" s="84">
        <v>7.6600000000000001E-2</v>
      </c>
      <c r="P284" s="84">
        <v>0.4405</v>
      </c>
      <c r="Q284" s="84">
        <v>0.66210000000000002</v>
      </c>
      <c r="R284" s="44"/>
      <c r="S284" s="82" t="s">
        <v>395</v>
      </c>
      <c r="T284" s="84">
        <v>0.5897</v>
      </c>
      <c r="U284" s="84">
        <v>0.65600000000000003</v>
      </c>
      <c r="V284" s="84">
        <v>5.9900000000000002E-2</v>
      </c>
      <c r="W284" s="84">
        <v>0.70099999999999996</v>
      </c>
    </row>
    <row r="285" spans="1:23">
      <c r="A285" s="82" t="s">
        <v>396</v>
      </c>
      <c r="B285" s="84">
        <v>0</v>
      </c>
      <c r="C285" s="84">
        <v>0</v>
      </c>
      <c r="D285" s="84">
        <v>0</v>
      </c>
      <c r="E285" s="84">
        <v>0</v>
      </c>
      <c r="F285" s="44"/>
      <c r="G285" s="82" t="s">
        <v>396</v>
      </c>
      <c r="H285" s="84">
        <v>0</v>
      </c>
      <c r="I285" s="84">
        <v>0</v>
      </c>
      <c r="J285" s="84">
        <v>0</v>
      </c>
      <c r="K285" s="84">
        <v>0</v>
      </c>
      <c r="L285" s="44"/>
      <c r="M285" s="82" t="s">
        <v>396</v>
      </c>
      <c r="N285" s="84">
        <v>0.51900000000000002</v>
      </c>
      <c r="O285" s="84">
        <v>9.8299999999999998E-2</v>
      </c>
      <c r="P285" s="84">
        <v>0.40239999999999998</v>
      </c>
      <c r="Q285" s="84">
        <v>0.66839999999999999</v>
      </c>
      <c r="R285" s="44"/>
      <c r="S285" s="82" t="s">
        <v>396</v>
      </c>
      <c r="T285" s="84">
        <v>0.52400000000000002</v>
      </c>
      <c r="U285" s="84">
        <v>0.68020000000000003</v>
      </c>
      <c r="V285" s="84">
        <v>6.5299999999999997E-2</v>
      </c>
      <c r="W285" s="84">
        <v>0.74019999999999997</v>
      </c>
    </row>
    <row r="286" spans="1:23">
      <c r="A286" s="82" t="s">
        <v>397</v>
      </c>
      <c r="B286" s="84">
        <v>0</v>
      </c>
      <c r="C286" s="84">
        <v>0</v>
      </c>
      <c r="D286" s="84">
        <v>0</v>
      </c>
      <c r="E286" s="84">
        <v>0</v>
      </c>
      <c r="F286" s="44"/>
      <c r="G286" s="82" t="s">
        <v>397</v>
      </c>
      <c r="H286" s="84">
        <v>0</v>
      </c>
      <c r="I286" s="84">
        <v>0</v>
      </c>
      <c r="J286" s="84">
        <v>0</v>
      </c>
      <c r="K286" s="84">
        <v>0</v>
      </c>
      <c r="L286" s="44"/>
      <c r="M286" s="82" t="s">
        <v>397</v>
      </c>
      <c r="N286" s="84">
        <v>0.39860000000000001</v>
      </c>
      <c r="O286" s="84">
        <v>0.14149999999999999</v>
      </c>
      <c r="P286" s="84">
        <v>0.54979999999999996</v>
      </c>
      <c r="Q286" s="84">
        <v>0.73089999999999999</v>
      </c>
      <c r="R286" s="44"/>
      <c r="S286" s="82" t="s">
        <v>397</v>
      </c>
      <c r="T286" s="84">
        <v>0.4395</v>
      </c>
      <c r="U286" s="84">
        <v>0.66839999999999999</v>
      </c>
      <c r="V286" s="84">
        <v>0.11609999999999999</v>
      </c>
      <c r="W286" s="84">
        <v>0.7228</v>
      </c>
    </row>
    <row r="287" spans="1:23">
      <c r="A287" s="82" t="s">
        <v>398</v>
      </c>
      <c r="B287" s="84">
        <v>0</v>
      </c>
      <c r="C287" s="84">
        <v>0</v>
      </c>
      <c r="D287" s="84">
        <v>0</v>
      </c>
      <c r="E287" s="84">
        <v>0</v>
      </c>
      <c r="F287" s="44"/>
      <c r="G287" s="82" t="s">
        <v>398</v>
      </c>
      <c r="H287" s="84">
        <v>2.3E-3</v>
      </c>
      <c r="I287" s="84">
        <v>1E-3</v>
      </c>
      <c r="J287" s="84">
        <v>0</v>
      </c>
      <c r="K287" s="84">
        <v>0</v>
      </c>
      <c r="L287" s="44"/>
      <c r="M287" s="82" t="s">
        <v>398</v>
      </c>
      <c r="N287" s="84">
        <v>0.33839999999999998</v>
      </c>
      <c r="O287" s="84">
        <v>0.1055</v>
      </c>
      <c r="P287" s="84">
        <v>0.5121</v>
      </c>
      <c r="Q287" s="84">
        <v>0.70299999999999996</v>
      </c>
      <c r="R287" s="44"/>
      <c r="S287" s="82" t="s">
        <v>398</v>
      </c>
      <c r="T287" s="84">
        <v>0.30690000000000001</v>
      </c>
      <c r="U287" s="84">
        <v>0.67059999999999997</v>
      </c>
      <c r="V287" s="84">
        <v>0.14630000000000001</v>
      </c>
      <c r="W287" s="84">
        <v>0.65910000000000002</v>
      </c>
    </row>
    <row r="288" spans="1:23">
      <c r="A288" s="82" t="s">
        <v>399</v>
      </c>
      <c r="B288" s="84">
        <v>0</v>
      </c>
      <c r="C288" s="84">
        <v>0</v>
      </c>
      <c r="D288" s="84">
        <v>0</v>
      </c>
      <c r="E288" s="84">
        <v>0</v>
      </c>
      <c r="F288" s="44"/>
      <c r="G288" s="82" t="s">
        <v>399</v>
      </c>
      <c r="H288" s="84">
        <v>5.33E-2</v>
      </c>
      <c r="I288" s="84">
        <v>3.8399999999999997E-2</v>
      </c>
      <c r="J288" s="84">
        <v>8.5000000000000006E-3</v>
      </c>
      <c r="K288" s="84">
        <v>0</v>
      </c>
      <c r="L288" s="44"/>
      <c r="M288" s="82" t="s">
        <v>399</v>
      </c>
      <c r="N288" s="84">
        <v>0.26440000000000002</v>
      </c>
      <c r="O288" s="84">
        <v>6.88E-2</v>
      </c>
      <c r="P288" s="84">
        <v>0.4103</v>
      </c>
      <c r="Q288" s="84">
        <v>0.5857</v>
      </c>
      <c r="R288" s="44"/>
      <c r="S288" s="82" t="s">
        <v>399</v>
      </c>
      <c r="T288" s="84">
        <v>0.26129999999999998</v>
      </c>
      <c r="U288" s="84">
        <v>0.61170000000000002</v>
      </c>
      <c r="V288" s="84">
        <v>0.14849999999999999</v>
      </c>
      <c r="W288" s="84">
        <v>0.57269999999999999</v>
      </c>
    </row>
    <row r="289" spans="1:23">
      <c r="A289" s="82" t="s">
        <v>400</v>
      </c>
      <c r="B289" s="84">
        <v>9.69E-2</v>
      </c>
      <c r="C289" s="84">
        <v>5.33E-2</v>
      </c>
      <c r="D289" s="84">
        <v>0</v>
      </c>
      <c r="E289" s="84">
        <v>0</v>
      </c>
      <c r="F289" s="44"/>
      <c r="G289" s="82" t="s">
        <v>400</v>
      </c>
      <c r="H289" s="84">
        <v>0.20780000000000001</v>
      </c>
      <c r="I289" s="84">
        <v>0.1837</v>
      </c>
      <c r="J289" s="84">
        <v>0.11899999999999999</v>
      </c>
      <c r="K289" s="84">
        <v>1.35E-2</v>
      </c>
      <c r="L289" s="44"/>
      <c r="M289" s="82" t="s">
        <v>400</v>
      </c>
      <c r="N289" s="84">
        <v>0.29099999999999998</v>
      </c>
      <c r="O289" s="84">
        <v>2.35E-2</v>
      </c>
      <c r="P289" s="84">
        <v>0.4052</v>
      </c>
      <c r="Q289" s="84">
        <v>0.56610000000000005</v>
      </c>
      <c r="R289" s="44"/>
      <c r="S289" s="82" t="s">
        <v>400</v>
      </c>
      <c r="T289" s="84">
        <v>0.27579999999999999</v>
      </c>
      <c r="U289" s="84">
        <v>0.56130000000000002</v>
      </c>
      <c r="V289" s="84">
        <v>0.13100000000000001</v>
      </c>
      <c r="W289" s="84">
        <v>0.51559999999999995</v>
      </c>
    </row>
    <row r="290" spans="1:23">
      <c r="A290" s="82" t="s">
        <v>401</v>
      </c>
      <c r="B290" s="84">
        <v>0.4017</v>
      </c>
      <c r="C290" s="84">
        <v>0.32690000000000002</v>
      </c>
      <c r="D290" s="84">
        <v>5.16E-2</v>
      </c>
      <c r="E290" s="84">
        <v>0</v>
      </c>
      <c r="F290" s="44"/>
      <c r="G290" s="82" t="s">
        <v>401</v>
      </c>
      <c r="H290" s="84">
        <v>0.36859999999999998</v>
      </c>
      <c r="I290" s="84">
        <v>0.3841</v>
      </c>
      <c r="J290" s="84">
        <v>0.29509999999999997</v>
      </c>
      <c r="K290" s="84">
        <v>0.2021</v>
      </c>
      <c r="L290" s="44"/>
      <c r="M290" s="82" t="s">
        <v>401</v>
      </c>
      <c r="N290" s="84">
        <v>0.32090000000000002</v>
      </c>
      <c r="O290" s="84">
        <v>2.2000000000000001E-3</v>
      </c>
      <c r="P290" s="84">
        <v>0.42199999999999999</v>
      </c>
      <c r="Q290" s="84">
        <v>0.61129999999999995</v>
      </c>
      <c r="R290" s="44"/>
      <c r="S290" s="82" t="s">
        <v>401</v>
      </c>
      <c r="T290" s="84">
        <v>0.2923</v>
      </c>
      <c r="U290" s="84">
        <v>0.50949999999999995</v>
      </c>
      <c r="V290" s="84">
        <v>0.1231</v>
      </c>
      <c r="W290" s="84">
        <v>0.41449999999999998</v>
      </c>
    </row>
    <row r="291" spans="1:23">
      <c r="A291" s="82" t="s">
        <v>402</v>
      </c>
      <c r="B291" s="84">
        <v>0.4929</v>
      </c>
      <c r="C291" s="84">
        <v>0.4919</v>
      </c>
      <c r="D291" s="84">
        <v>0.37169999999999997</v>
      </c>
      <c r="E291" s="84">
        <v>0.1384</v>
      </c>
      <c r="F291" s="44"/>
      <c r="G291" s="82" t="s">
        <v>402</v>
      </c>
      <c r="H291" s="84">
        <v>0.59050000000000002</v>
      </c>
      <c r="I291" s="84">
        <v>0.58779999999999999</v>
      </c>
      <c r="J291" s="84">
        <v>0.43030000000000002</v>
      </c>
      <c r="K291" s="84">
        <v>0.4708</v>
      </c>
      <c r="L291" s="44"/>
      <c r="M291" s="82" t="s">
        <v>402</v>
      </c>
      <c r="N291" s="84">
        <v>0.41110000000000002</v>
      </c>
      <c r="O291" s="84">
        <v>1.4E-3</v>
      </c>
      <c r="P291" s="84">
        <v>0.36670000000000003</v>
      </c>
      <c r="Q291" s="84">
        <v>0.66690000000000005</v>
      </c>
      <c r="R291" s="44"/>
      <c r="S291" s="82" t="s">
        <v>402</v>
      </c>
      <c r="T291" s="84">
        <v>0.40429999999999999</v>
      </c>
      <c r="U291" s="84">
        <v>0.46760000000000002</v>
      </c>
      <c r="V291" s="84">
        <v>0.14729999999999999</v>
      </c>
      <c r="W291" s="84">
        <v>0.44650000000000001</v>
      </c>
    </row>
    <row r="292" spans="1:23">
      <c r="A292" s="82" t="s">
        <v>403</v>
      </c>
      <c r="B292" s="84">
        <v>0.60240000000000005</v>
      </c>
      <c r="C292" s="84">
        <v>0.58360000000000001</v>
      </c>
      <c r="D292" s="84">
        <v>0.65210000000000001</v>
      </c>
      <c r="E292" s="84">
        <v>0.45250000000000001</v>
      </c>
      <c r="F292" s="44"/>
      <c r="G292" s="82" t="s">
        <v>403</v>
      </c>
      <c r="H292" s="84">
        <v>0.74</v>
      </c>
      <c r="I292" s="84">
        <v>0.6704</v>
      </c>
      <c r="J292" s="84">
        <v>0.59430000000000005</v>
      </c>
      <c r="K292" s="84">
        <v>0.68369999999999997</v>
      </c>
      <c r="L292" s="44"/>
      <c r="M292" s="82" t="s">
        <v>403</v>
      </c>
      <c r="N292" s="84">
        <v>0.54020000000000001</v>
      </c>
      <c r="O292" s="84">
        <v>1.1999999999999999E-3</v>
      </c>
      <c r="P292" s="84">
        <v>0.49430000000000002</v>
      </c>
      <c r="Q292" s="84">
        <v>0.6391</v>
      </c>
      <c r="R292" s="44"/>
      <c r="S292" s="82" t="s">
        <v>403</v>
      </c>
      <c r="T292" s="84">
        <v>0.47499999999999998</v>
      </c>
      <c r="U292" s="84">
        <v>0.38890000000000002</v>
      </c>
      <c r="V292" s="84">
        <v>0.1651</v>
      </c>
      <c r="W292" s="84">
        <v>0.4259</v>
      </c>
    </row>
    <row r="293" spans="1:23">
      <c r="A293" s="82" t="s">
        <v>404</v>
      </c>
      <c r="B293" s="84">
        <v>0.59640000000000004</v>
      </c>
      <c r="C293" s="84">
        <v>0.57620000000000005</v>
      </c>
      <c r="D293" s="84">
        <v>0.73</v>
      </c>
      <c r="E293" s="84">
        <v>0.50229999999999997</v>
      </c>
      <c r="F293" s="44"/>
      <c r="G293" s="82" t="s">
        <v>404</v>
      </c>
      <c r="H293" s="84">
        <v>0.76670000000000005</v>
      </c>
      <c r="I293" s="84">
        <v>0.78939999999999999</v>
      </c>
      <c r="J293" s="84">
        <v>0.82520000000000004</v>
      </c>
      <c r="K293" s="84">
        <v>0.75860000000000005</v>
      </c>
      <c r="L293" s="44"/>
      <c r="M293" s="82" t="s">
        <v>404</v>
      </c>
      <c r="N293" s="84">
        <v>0.74570000000000003</v>
      </c>
      <c r="O293" s="84">
        <v>2.9999999999999997E-4</v>
      </c>
      <c r="P293" s="84">
        <v>0.5333</v>
      </c>
      <c r="Q293" s="84">
        <v>0.74429999999999996</v>
      </c>
      <c r="R293" s="44"/>
      <c r="S293" s="82" t="s">
        <v>404</v>
      </c>
      <c r="T293" s="84">
        <v>0.74729999999999996</v>
      </c>
      <c r="U293" s="84">
        <v>0.37319999999999998</v>
      </c>
      <c r="V293" s="84">
        <v>0.2898</v>
      </c>
      <c r="W293" s="84">
        <v>0.29749999999999999</v>
      </c>
    </row>
    <row r="294" spans="1:23">
      <c r="A294" s="82" t="s">
        <v>405</v>
      </c>
      <c r="B294" s="84">
        <v>0.70089999999999997</v>
      </c>
      <c r="C294" s="84">
        <v>0.64410000000000001</v>
      </c>
      <c r="D294" s="84">
        <v>0.77129999999999999</v>
      </c>
      <c r="E294" s="84">
        <v>0.44440000000000002</v>
      </c>
      <c r="F294" s="44"/>
      <c r="G294" s="82" t="s">
        <v>405</v>
      </c>
      <c r="H294" s="84">
        <v>0.83960000000000001</v>
      </c>
      <c r="I294" s="84">
        <v>0.79730000000000001</v>
      </c>
      <c r="J294" s="84">
        <v>0.88770000000000004</v>
      </c>
      <c r="K294" s="84">
        <v>0.86539999999999995</v>
      </c>
      <c r="L294" s="44"/>
      <c r="M294" s="82" t="s">
        <v>405</v>
      </c>
      <c r="N294" s="84">
        <v>0.78990000000000005</v>
      </c>
      <c r="O294" s="84">
        <v>2E-3</v>
      </c>
      <c r="P294" s="84">
        <v>0.57940000000000003</v>
      </c>
      <c r="Q294" s="84">
        <v>0.73860000000000003</v>
      </c>
      <c r="R294" s="44"/>
      <c r="S294" s="82" t="s">
        <v>405</v>
      </c>
      <c r="T294" s="84">
        <v>0.81079999999999997</v>
      </c>
      <c r="U294" s="84">
        <v>0.27550000000000002</v>
      </c>
      <c r="V294" s="84">
        <v>0.40560000000000002</v>
      </c>
      <c r="W294" s="84">
        <v>0.22539999999999999</v>
      </c>
    </row>
    <row r="295" spans="1:23">
      <c r="A295" s="82" t="s">
        <v>406</v>
      </c>
      <c r="B295" s="84">
        <v>0.60880000000000001</v>
      </c>
      <c r="C295" s="84">
        <v>0.70640000000000003</v>
      </c>
      <c r="D295" s="84">
        <v>0.65110000000000001</v>
      </c>
      <c r="E295" s="84">
        <v>0.53190000000000004</v>
      </c>
      <c r="F295" s="44"/>
      <c r="G295" s="82" t="s">
        <v>406</v>
      </c>
      <c r="H295" s="84">
        <v>0.78680000000000005</v>
      </c>
      <c r="I295" s="84">
        <v>0.81510000000000005</v>
      </c>
      <c r="J295" s="84">
        <v>0.87749999999999995</v>
      </c>
      <c r="K295" s="84">
        <v>0.76319999999999999</v>
      </c>
      <c r="L295" s="44"/>
      <c r="M295" s="82" t="s">
        <v>406</v>
      </c>
      <c r="N295" s="84">
        <v>0.73450000000000004</v>
      </c>
      <c r="O295" s="84">
        <v>3.0000000000000001E-3</v>
      </c>
      <c r="P295" s="84">
        <v>0.45179999999999998</v>
      </c>
      <c r="Q295" s="84">
        <v>0.68799999999999994</v>
      </c>
      <c r="R295" s="44"/>
      <c r="S295" s="82" t="s">
        <v>406</v>
      </c>
      <c r="T295" s="84">
        <v>0.76659999999999995</v>
      </c>
      <c r="U295" s="84">
        <v>0.2162</v>
      </c>
      <c r="V295" s="84">
        <v>0.4214</v>
      </c>
      <c r="W295" s="84">
        <v>0.1197</v>
      </c>
    </row>
    <row r="296" spans="1:23">
      <c r="A296" s="82" t="s">
        <v>407</v>
      </c>
      <c r="B296" s="84">
        <v>0.69889999999999997</v>
      </c>
      <c r="C296" s="84">
        <v>0.61509999999999998</v>
      </c>
      <c r="D296" s="84">
        <v>0.6744</v>
      </c>
      <c r="E296" s="84">
        <v>0.77680000000000005</v>
      </c>
      <c r="F296" s="44"/>
      <c r="G296" s="82" t="s">
        <v>407</v>
      </c>
      <c r="H296" s="84">
        <v>0.74450000000000005</v>
      </c>
      <c r="I296" s="84">
        <v>0.68440000000000001</v>
      </c>
      <c r="J296" s="84">
        <v>0.74660000000000004</v>
      </c>
      <c r="K296" s="84">
        <v>0.7853</v>
      </c>
      <c r="L296" s="44"/>
      <c r="M296" s="82" t="s">
        <v>407</v>
      </c>
      <c r="N296" s="84">
        <v>0.55089999999999995</v>
      </c>
      <c r="O296" s="84">
        <v>1.4E-3</v>
      </c>
      <c r="P296" s="84">
        <v>0.30980000000000002</v>
      </c>
      <c r="Q296" s="84">
        <v>0.69710000000000005</v>
      </c>
      <c r="R296" s="44"/>
      <c r="S296" s="82" t="s">
        <v>407</v>
      </c>
      <c r="T296" s="84">
        <v>0.74870000000000003</v>
      </c>
      <c r="U296" s="84">
        <v>0.1983</v>
      </c>
      <c r="V296" s="84">
        <v>0.50629999999999997</v>
      </c>
      <c r="W296" s="84">
        <v>7.8299999999999995E-2</v>
      </c>
    </row>
    <row r="297" spans="1:23">
      <c r="A297" s="82" t="s">
        <v>408</v>
      </c>
      <c r="B297" s="84">
        <v>0.71809999999999996</v>
      </c>
      <c r="C297" s="84">
        <v>0.4919</v>
      </c>
      <c r="D297" s="84">
        <v>0.71430000000000005</v>
      </c>
      <c r="E297" s="84">
        <v>0.8226</v>
      </c>
      <c r="F297" s="44"/>
      <c r="G297" s="82" t="s">
        <v>408</v>
      </c>
      <c r="H297" s="84">
        <v>0.61409999999999998</v>
      </c>
      <c r="I297" s="84">
        <v>0.59340000000000004</v>
      </c>
      <c r="J297" s="84">
        <v>0.61060000000000003</v>
      </c>
      <c r="K297" s="84">
        <v>0.60229999999999995</v>
      </c>
      <c r="L297" s="44"/>
      <c r="M297" s="82" t="s">
        <v>408</v>
      </c>
      <c r="N297" s="84">
        <v>0.43990000000000001</v>
      </c>
      <c r="O297" s="84">
        <v>3.3E-3</v>
      </c>
      <c r="P297" s="84">
        <v>0.26889999999999997</v>
      </c>
      <c r="Q297" s="84">
        <v>0.71619999999999995</v>
      </c>
      <c r="R297" s="44"/>
      <c r="S297" s="82" t="s">
        <v>408</v>
      </c>
      <c r="T297" s="84">
        <v>0.74609999999999999</v>
      </c>
      <c r="U297" s="84">
        <v>0.22239999999999999</v>
      </c>
      <c r="V297" s="84">
        <v>0.53890000000000005</v>
      </c>
      <c r="W297" s="84">
        <v>5.1799999999999999E-2</v>
      </c>
    </row>
    <row r="298" spans="1:23">
      <c r="A298" s="82" t="s">
        <v>409</v>
      </c>
      <c r="B298" s="84">
        <v>0.75419999999999998</v>
      </c>
      <c r="C298" s="84">
        <v>0.55920000000000003</v>
      </c>
      <c r="D298" s="84">
        <v>0.5716</v>
      </c>
      <c r="E298" s="84">
        <v>0.70850000000000002</v>
      </c>
      <c r="F298" s="44"/>
      <c r="G298" s="82" t="s">
        <v>409</v>
      </c>
      <c r="H298" s="84">
        <v>0.44979999999999998</v>
      </c>
      <c r="I298" s="84">
        <v>0.41930000000000001</v>
      </c>
      <c r="J298" s="84">
        <v>0.37180000000000002</v>
      </c>
      <c r="K298" s="84">
        <v>0.34789999999999999</v>
      </c>
      <c r="L298" s="44"/>
      <c r="M298" s="82" t="s">
        <v>409</v>
      </c>
      <c r="N298" s="84">
        <v>0.41920000000000002</v>
      </c>
      <c r="O298" s="84">
        <v>5.0000000000000001E-4</v>
      </c>
      <c r="P298" s="84">
        <v>0.30530000000000002</v>
      </c>
      <c r="Q298" s="84">
        <v>0.68710000000000004</v>
      </c>
      <c r="R298" s="44"/>
      <c r="S298" s="82" t="s">
        <v>409</v>
      </c>
      <c r="T298" s="84">
        <v>0.64770000000000005</v>
      </c>
      <c r="U298" s="84">
        <v>0.18740000000000001</v>
      </c>
      <c r="V298" s="84">
        <v>0.46700000000000003</v>
      </c>
      <c r="W298" s="84">
        <v>2.9899999999999999E-2</v>
      </c>
    </row>
    <row r="299" spans="1:23">
      <c r="A299" s="82" t="s">
        <v>410</v>
      </c>
      <c r="B299" s="84">
        <v>0.57989999999999997</v>
      </c>
      <c r="C299" s="84">
        <v>0.57869999999999999</v>
      </c>
      <c r="D299" s="84">
        <v>0</v>
      </c>
      <c r="E299" s="84">
        <v>5.3900000000000003E-2</v>
      </c>
      <c r="F299" s="44"/>
      <c r="G299" s="82" t="s">
        <v>410</v>
      </c>
      <c r="H299" s="84">
        <v>0.2218</v>
      </c>
      <c r="I299" s="84">
        <v>0.24729999999999999</v>
      </c>
      <c r="J299" s="84">
        <v>0.112</v>
      </c>
      <c r="K299" s="84">
        <v>0.16170000000000001</v>
      </c>
      <c r="L299" s="44"/>
      <c r="M299" s="82" t="s">
        <v>410</v>
      </c>
      <c r="N299" s="84">
        <v>0.32450000000000001</v>
      </c>
      <c r="O299" s="84">
        <v>6.4000000000000003E-3</v>
      </c>
      <c r="P299" s="84">
        <v>0.28620000000000001</v>
      </c>
      <c r="Q299" s="84">
        <v>0.70920000000000005</v>
      </c>
      <c r="R299" s="44"/>
      <c r="S299" s="82" t="s">
        <v>410</v>
      </c>
      <c r="T299" s="84">
        <v>0.66569999999999996</v>
      </c>
      <c r="U299" s="84">
        <v>0.20349999999999999</v>
      </c>
      <c r="V299" s="84">
        <v>0.48899999999999999</v>
      </c>
      <c r="W299" s="84">
        <v>1.7899999999999999E-2</v>
      </c>
    </row>
    <row r="300" spans="1:23">
      <c r="A300" s="82" t="s">
        <v>411</v>
      </c>
      <c r="B300" s="84">
        <v>6.2100000000000002E-2</v>
      </c>
      <c r="C300" s="84">
        <v>0.2021</v>
      </c>
      <c r="D300" s="84">
        <v>0</v>
      </c>
      <c r="E300" s="84">
        <v>0</v>
      </c>
      <c r="F300" s="44"/>
      <c r="G300" s="82" t="s">
        <v>411</v>
      </c>
      <c r="H300" s="84">
        <v>4.7600000000000003E-2</v>
      </c>
      <c r="I300" s="84">
        <v>8.9700000000000002E-2</v>
      </c>
      <c r="J300" s="84">
        <v>1.9E-3</v>
      </c>
      <c r="K300" s="84">
        <v>5.1000000000000004E-3</v>
      </c>
      <c r="L300" s="44"/>
      <c r="M300" s="82" t="s">
        <v>411</v>
      </c>
      <c r="N300" s="84">
        <v>0.25419999999999998</v>
      </c>
      <c r="O300" s="84">
        <v>1.5100000000000001E-2</v>
      </c>
      <c r="P300" s="84">
        <v>0.36849999999999999</v>
      </c>
      <c r="Q300" s="84">
        <v>0.72970000000000002</v>
      </c>
      <c r="R300" s="44"/>
      <c r="S300" s="82" t="s">
        <v>411</v>
      </c>
      <c r="T300" s="84">
        <v>0.64370000000000005</v>
      </c>
      <c r="U300" s="84">
        <v>0.22009999999999999</v>
      </c>
      <c r="V300" s="84">
        <v>0.50800000000000001</v>
      </c>
      <c r="W300" s="84">
        <v>2.8500000000000001E-2</v>
      </c>
    </row>
    <row r="301" spans="1:23">
      <c r="A301" s="82" t="s">
        <v>412</v>
      </c>
      <c r="B301" s="84">
        <v>0</v>
      </c>
      <c r="C301" s="84">
        <v>0</v>
      </c>
      <c r="D301" s="84">
        <v>0</v>
      </c>
      <c r="E301" s="84">
        <v>0</v>
      </c>
      <c r="F301" s="44"/>
      <c r="G301" s="82" t="s">
        <v>412</v>
      </c>
      <c r="H301" s="84">
        <v>1.2999999999999999E-3</v>
      </c>
      <c r="I301" s="84">
        <v>6.0000000000000001E-3</v>
      </c>
      <c r="J301" s="84">
        <v>0</v>
      </c>
      <c r="K301" s="84">
        <v>0</v>
      </c>
      <c r="L301" s="44"/>
      <c r="M301" s="82" t="s">
        <v>412</v>
      </c>
      <c r="N301" s="84">
        <v>0.27979999999999999</v>
      </c>
      <c r="O301" s="84">
        <v>5.3999999999999999E-2</v>
      </c>
      <c r="P301" s="84">
        <v>0.49349999999999999</v>
      </c>
      <c r="Q301" s="84">
        <v>0.73070000000000002</v>
      </c>
      <c r="R301" s="44"/>
      <c r="S301" s="82" t="s">
        <v>412</v>
      </c>
      <c r="T301" s="84">
        <v>0.624</v>
      </c>
      <c r="U301" s="84">
        <v>0.2074</v>
      </c>
      <c r="V301" s="84">
        <v>0.39079999999999998</v>
      </c>
      <c r="W301" s="84">
        <v>0.10050000000000001</v>
      </c>
    </row>
    <row r="302" spans="1:23">
      <c r="A302" s="82" t="s">
        <v>413</v>
      </c>
      <c r="B302" s="84">
        <v>0</v>
      </c>
      <c r="C302" s="84">
        <v>0</v>
      </c>
      <c r="D302" s="84">
        <v>0</v>
      </c>
      <c r="E302" s="84">
        <v>0</v>
      </c>
      <c r="F302" s="44"/>
      <c r="G302" s="82" t="s">
        <v>413</v>
      </c>
      <c r="H302" s="84">
        <v>0</v>
      </c>
      <c r="I302" s="84">
        <v>0</v>
      </c>
      <c r="J302" s="84">
        <v>0</v>
      </c>
      <c r="K302" s="84">
        <v>0</v>
      </c>
      <c r="L302" s="44"/>
      <c r="M302" s="82" t="s">
        <v>413</v>
      </c>
      <c r="N302" s="84">
        <v>0.35980000000000001</v>
      </c>
      <c r="O302" s="84">
        <v>0.1138</v>
      </c>
      <c r="P302" s="84">
        <v>0.57709999999999995</v>
      </c>
      <c r="Q302" s="84">
        <v>0.6633</v>
      </c>
      <c r="R302" s="44"/>
      <c r="S302" s="82" t="s">
        <v>413</v>
      </c>
      <c r="T302" s="84">
        <v>0.59919999999999995</v>
      </c>
      <c r="U302" s="84">
        <v>0.19320000000000001</v>
      </c>
      <c r="V302" s="84">
        <v>0.27910000000000001</v>
      </c>
      <c r="W302" s="84">
        <v>0.22950000000000001</v>
      </c>
    </row>
    <row r="303" spans="1:23">
      <c r="A303" s="82" t="s">
        <v>414</v>
      </c>
      <c r="B303" s="84">
        <v>0</v>
      </c>
      <c r="C303" s="84">
        <v>0</v>
      </c>
      <c r="D303" s="84">
        <v>0</v>
      </c>
      <c r="E303" s="84">
        <v>0</v>
      </c>
      <c r="F303" s="44"/>
      <c r="G303" s="82" t="s">
        <v>414</v>
      </c>
      <c r="H303" s="84">
        <v>0</v>
      </c>
      <c r="I303" s="84">
        <v>0</v>
      </c>
      <c r="J303" s="84">
        <v>0</v>
      </c>
      <c r="K303" s="84">
        <v>0</v>
      </c>
      <c r="L303" s="44"/>
      <c r="M303" s="82" t="s">
        <v>414</v>
      </c>
      <c r="N303" s="84">
        <v>0.3286</v>
      </c>
      <c r="O303" s="84">
        <v>0.13350000000000001</v>
      </c>
      <c r="P303" s="84">
        <v>0.67649999999999999</v>
      </c>
      <c r="Q303" s="84">
        <v>0.59819999999999995</v>
      </c>
      <c r="R303" s="44"/>
      <c r="S303" s="82" t="s">
        <v>414</v>
      </c>
      <c r="T303" s="84">
        <v>0.60980000000000001</v>
      </c>
      <c r="U303" s="84">
        <v>0.32690000000000002</v>
      </c>
      <c r="V303" s="84">
        <v>0.16869999999999999</v>
      </c>
      <c r="W303" s="84">
        <v>0.26340000000000002</v>
      </c>
    </row>
    <row r="304" spans="1:23">
      <c r="A304" s="82" t="s">
        <v>415</v>
      </c>
      <c r="B304" s="84">
        <v>0</v>
      </c>
      <c r="C304" s="84">
        <v>0</v>
      </c>
      <c r="D304" s="84">
        <v>0</v>
      </c>
      <c r="E304" s="84">
        <v>0</v>
      </c>
      <c r="F304" s="44"/>
      <c r="G304" s="82" t="s">
        <v>415</v>
      </c>
      <c r="H304" s="84">
        <v>0</v>
      </c>
      <c r="I304" s="84">
        <v>0</v>
      </c>
      <c r="J304" s="84">
        <v>0</v>
      </c>
      <c r="K304" s="84">
        <v>0</v>
      </c>
      <c r="L304" s="44"/>
      <c r="M304" s="82" t="s">
        <v>415</v>
      </c>
      <c r="N304" s="84">
        <v>0.44230000000000003</v>
      </c>
      <c r="O304" s="84">
        <v>0.22939999999999999</v>
      </c>
      <c r="P304" s="84">
        <v>0.7893</v>
      </c>
      <c r="Q304" s="84">
        <v>0.4073</v>
      </c>
      <c r="R304" s="44"/>
      <c r="S304" s="82" t="s">
        <v>415</v>
      </c>
      <c r="T304" s="84">
        <v>0.51639999999999997</v>
      </c>
      <c r="U304" s="84">
        <v>0.43130000000000002</v>
      </c>
      <c r="V304" s="84">
        <v>0.16320000000000001</v>
      </c>
      <c r="W304" s="84">
        <v>0.3322</v>
      </c>
    </row>
    <row r="305" spans="1:23">
      <c r="A305" s="82" t="s">
        <v>416</v>
      </c>
      <c r="B305" s="84">
        <v>0</v>
      </c>
      <c r="C305" s="84">
        <v>0</v>
      </c>
      <c r="D305" s="84">
        <v>0</v>
      </c>
      <c r="E305" s="84">
        <v>0</v>
      </c>
      <c r="F305" s="44"/>
      <c r="G305" s="82" t="s">
        <v>416</v>
      </c>
      <c r="H305" s="84">
        <v>0</v>
      </c>
      <c r="I305" s="84">
        <v>0</v>
      </c>
      <c r="J305" s="84">
        <v>0</v>
      </c>
      <c r="K305" s="84">
        <v>0</v>
      </c>
      <c r="L305" s="44"/>
      <c r="M305" s="82" t="s">
        <v>416</v>
      </c>
      <c r="N305" s="84">
        <v>0.50580000000000003</v>
      </c>
      <c r="O305" s="84">
        <v>0.21759999999999999</v>
      </c>
      <c r="P305" s="84">
        <v>0.73629999999999995</v>
      </c>
      <c r="Q305" s="84">
        <v>0.2858</v>
      </c>
      <c r="R305" s="44"/>
      <c r="S305" s="82" t="s">
        <v>416</v>
      </c>
      <c r="T305" s="84">
        <v>0.5958</v>
      </c>
      <c r="U305" s="84">
        <v>0.57489999999999997</v>
      </c>
      <c r="V305" s="84">
        <v>0.1231</v>
      </c>
      <c r="W305" s="84">
        <v>0.3614</v>
      </c>
    </row>
    <row r="306" spans="1:23">
      <c r="A306" s="115" t="s">
        <v>417</v>
      </c>
      <c r="B306" s="84">
        <v>0</v>
      </c>
      <c r="C306" s="84">
        <v>0</v>
      </c>
      <c r="D306" s="84">
        <v>0</v>
      </c>
      <c r="E306" s="84">
        <v>0</v>
      </c>
      <c r="F306" s="44"/>
      <c r="G306" s="115" t="s">
        <v>417</v>
      </c>
      <c r="H306" s="84">
        <v>0</v>
      </c>
      <c r="I306" s="84">
        <v>0</v>
      </c>
      <c r="J306" s="84">
        <v>0</v>
      </c>
      <c r="K306" s="84">
        <v>0</v>
      </c>
      <c r="L306" s="44"/>
      <c r="M306" s="115" t="s">
        <v>417</v>
      </c>
      <c r="N306" s="84">
        <v>0.35630000000000001</v>
      </c>
      <c r="O306" s="84">
        <v>8.8499999999999995E-2</v>
      </c>
      <c r="P306" s="84">
        <v>0.69830000000000003</v>
      </c>
      <c r="Q306" s="84">
        <v>0.30109999999999998</v>
      </c>
      <c r="R306" s="44"/>
      <c r="S306" s="115" t="s">
        <v>417</v>
      </c>
      <c r="T306" s="84">
        <v>0.66559999999999997</v>
      </c>
      <c r="U306" s="84">
        <v>0.65059999999999996</v>
      </c>
      <c r="V306" s="84">
        <v>0.14099999999999999</v>
      </c>
      <c r="W306" s="84">
        <v>0.34139999999999998</v>
      </c>
    </row>
    <row r="307" spans="1:23">
      <c r="A307" s="82" t="s">
        <v>418</v>
      </c>
      <c r="B307" s="84">
        <v>0</v>
      </c>
      <c r="C307" s="84">
        <v>0</v>
      </c>
      <c r="D307" s="84">
        <v>0</v>
      </c>
      <c r="E307" s="84">
        <v>0</v>
      </c>
      <c r="F307" s="44"/>
      <c r="G307" s="82" t="s">
        <v>418</v>
      </c>
      <c r="H307" s="84">
        <v>0</v>
      </c>
      <c r="I307" s="84">
        <v>0</v>
      </c>
      <c r="J307" s="84">
        <v>0</v>
      </c>
      <c r="K307" s="84">
        <v>0</v>
      </c>
      <c r="L307" s="44"/>
      <c r="M307" s="82" t="s">
        <v>418</v>
      </c>
      <c r="N307" s="84">
        <v>0.44590000000000002</v>
      </c>
      <c r="O307" s="84">
        <v>0.17710000000000001</v>
      </c>
      <c r="P307" s="84">
        <v>0.67090000000000005</v>
      </c>
      <c r="Q307" s="84">
        <v>0.2142</v>
      </c>
      <c r="R307" s="44"/>
      <c r="S307" s="82" t="s">
        <v>418</v>
      </c>
      <c r="T307" s="84">
        <v>0.68400000000000005</v>
      </c>
      <c r="U307" s="84">
        <v>0.55500000000000005</v>
      </c>
      <c r="V307" s="84">
        <v>0.17860000000000001</v>
      </c>
      <c r="W307" s="84">
        <v>0.38690000000000002</v>
      </c>
    </row>
    <row r="308" spans="1:23">
      <c r="A308" s="82" t="s">
        <v>419</v>
      </c>
      <c r="B308" s="84">
        <v>0</v>
      </c>
      <c r="C308" s="84">
        <v>0</v>
      </c>
      <c r="D308" s="84">
        <v>0</v>
      </c>
      <c r="E308" s="84">
        <v>0</v>
      </c>
      <c r="F308" s="44"/>
      <c r="G308" s="82" t="s">
        <v>419</v>
      </c>
      <c r="H308" s="84">
        <v>0</v>
      </c>
      <c r="I308" s="84">
        <v>0</v>
      </c>
      <c r="J308" s="84">
        <v>0</v>
      </c>
      <c r="K308" s="84">
        <v>0</v>
      </c>
      <c r="L308" s="44"/>
      <c r="M308" s="82" t="s">
        <v>419</v>
      </c>
      <c r="N308" s="84">
        <v>0.54820000000000002</v>
      </c>
      <c r="O308" s="84">
        <v>0.22700000000000001</v>
      </c>
      <c r="P308" s="84">
        <v>0.59670000000000001</v>
      </c>
      <c r="Q308" s="84">
        <v>0.2324</v>
      </c>
      <c r="R308" s="44"/>
      <c r="S308" s="82" t="s">
        <v>419</v>
      </c>
      <c r="T308" s="84">
        <v>0.65869999999999995</v>
      </c>
      <c r="U308" s="84">
        <v>0.51400000000000001</v>
      </c>
      <c r="V308" s="84">
        <v>0.19059999999999999</v>
      </c>
      <c r="W308" s="84">
        <v>0.47989999999999999</v>
      </c>
    </row>
    <row r="309" spans="1:23">
      <c r="A309" s="82" t="s">
        <v>420</v>
      </c>
      <c r="B309" s="84">
        <v>0</v>
      </c>
      <c r="C309" s="84">
        <v>0</v>
      </c>
      <c r="D309" s="84">
        <v>0</v>
      </c>
      <c r="E309" s="84">
        <v>0</v>
      </c>
      <c r="F309" s="44"/>
      <c r="G309" s="82" t="s">
        <v>420</v>
      </c>
      <c r="H309" s="84">
        <v>0</v>
      </c>
      <c r="I309" s="84">
        <v>0</v>
      </c>
      <c r="J309" s="84">
        <v>0</v>
      </c>
      <c r="K309" s="84">
        <v>0</v>
      </c>
      <c r="L309" s="44"/>
      <c r="M309" s="82" t="s">
        <v>420</v>
      </c>
      <c r="N309" s="84">
        <v>0.54569999999999996</v>
      </c>
      <c r="O309" s="84">
        <v>0.12970000000000001</v>
      </c>
      <c r="P309" s="84">
        <v>0.60070000000000001</v>
      </c>
      <c r="Q309" s="84">
        <v>0.11409999999999999</v>
      </c>
      <c r="R309" s="44"/>
      <c r="S309" s="82" t="s">
        <v>420</v>
      </c>
      <c r="T309" s="84">
        <v>0.65059999999999996</v>
      </c>
      <c r="U309" s="84">
        <v>0.54049999999999998</v>
      </c>
      <c r="V309" s="84">
        <v>0.18479999999999999</v>
      </c>
      <c r="W309" s="84">
        <v>0.53100000000000003</v>
      </c>
    </row>
    <row r="310" spans="1:23">
      <c r="A310" s="82" t="s">
        <v>421</v>
      </c>
      <c r="B310" s="84">
        <v>0</v>
      </c>
      <c r="C310" s="84">
        <v>0</v>
      </c>
      <c r="D310" s="84">
        <v>0</v>
      </c>
      <c r="E310" s="84">
        <v>0</v>
      </c>
      <c r="F310" s="44"/>
      <c r="G310" s="82" t="s">
        <v>421</v>
      </c>
      <c r="H310" s="84">
        <v>0</v>
      </c>
      <c r="I310" s="84">
        <v>0</v>
      </c>
      <c r="J310" s="84">
        <v>0</v>
      </c>
      <c r="K310" s="84">
        <v>0</v>
      </c>
      <c r="L310" s="44"/>
      <c r="M310" s="82" t="s">
        <v>421</v>
      </c>
      <c r="N310" s="84">
        <v>0.52129999999999999</v>
      </c>
      <c r="O310" s="84">
        <v>8.5900000000000004E-2</v>
      </c>
      <c r="P310" s="84">
        <v>0.65280000000000005</v>
      </c>
      <c r="Q310" s="84">
        <v>0.13009999999999999</v>
      </c>
      <c r="R310" s="44"/>
      <c r="S310" s="82" t="s">
        <v>421</v>
      </c>
      <c r="T310" s="84">
        <v>0.62119999999999997</v>
      </c>
      <c r="U310" s="84">
        <v>0.52900000000000003</v>
      </c>
      <c r="V310" s="84">
        <v>0.1903</v>
      </c>
      <c r="W310" s="84">
        <v>0.50980000000000003</v>
      </c>
    </row>
    <row r="311" spans="1:23">
      <c r="A311" s="82" t="s">
        <v>422</v>
      </c>
      <c r="B311" s="84">
        <v>0</v>
      </c>
      <c r="C311" s="84">
        <v>0</v>
      </c>
      <c r="D311" s="84">
        <v>0</v>
      </c>
      <c r="E311" s="84">
        <v>0</v>
      </c>
      <c r="F311" s="44"/>
      <c r="G311" s="82" t="s">
        <v>422</v>
      </c>
      <c r="H311" s="84">
        <v>1.5E-3</v>
      </c>
      <c r="I311" s="84">
        <v>1.4E-3</v>
      </c>
      <c r="J311" s="84">
        <v>0</v>
      </c>
      <c r="K311" s="84">
        <v>0</v>
      </c>
      <c r="L311" s="44"/>
      <c r="M311" s="82" t="s">
        <v>422</v>
      </c>
      <c r="N311" s="84">
        <v>0.55630000000000002</v>
      </c>
      <c r="O311" s="84">
        <v>7.2499999999999995E-2</v>
      </c>
      <c r="P311" s="84">
        <v>0.66830000000000001</v>
      </c>
      <c r="Q311" s="84">
        <v>0.14480000000000001</v>
      </c>
      <c r="R311" s="44"/>
      <c r="S311" s="82" t="s">
        <v>422</v>
      </c>
      <c r="T311" s="84">
        <v>0.55700000000000005</v>
      </c>
      <c r="U311" s="84">
        <v>0.49309999999999998</v>
      </c>
      <c r="V311" s="84">
        <v>0.20349999999999999</v>
      </c>
      <c r="W311" s="84">
        <v>0.50639999999999996</v>
      </c>
    </row>
    <row r="312" spans="1:23">
      <c r="A312" s="82" t="s">
        <v>423</v>
      </c>
      <c r="B312" s="84">
        <v>0</v>
      </c>
      <c r="C312" s="84">
        <v>0</v>
      </c>
      <c r="D312" s="84">
        <v>0</v>
      </c>
      <c r="E312" s="84">
        <v>0</v>
      </c>
      <c r="F312" s="44"/>
      <c r="G312" s="82" t="s">
        <v>423</v>
      </c>
      <c r="H312" s="84">
        <v>5.1900000000000002E-2</v>
      </c>
      <c r="I312" s="84">
        <v>3.5799999999999998E-2</v>
      </c>
      <c r="J312" s="84">
        <v>9.2999999999999992E-3</v>
      </c>
      <c r="K312" s="84">
        <v>0</v>
      </c>
      <c r="L312" s="44"/>
      <c r="M312" s="82" t="s">
        <v>423</v>
      </c>
      <c r="N312" s="84">
        <v>0.55269999999999997</v>
      </c>
      <c r="O312" s="84">
        <v>3.9600000000000003E-2</v>
      </c>
      <c r="P312" s="84">
        <v>0.60829999999999995</v>
      </c>
      <c r="Q312" s="84">
        <v>0.1268</v>
      </c>
      <c r="R312" s="44"/>
      <c r="S312" s="82" t="s">
        <v>423</v>
      </c>
      <c r="T312" s="84">
        <v>0.50770000000000004</v>
      </c>
      <c r="U312" s="84">
        <v>0.40529999999999999</v>
      </c>
      <c r="V312" s="84">
        <v>0.22370000000000001</v>
      </c>
      <c r="W312" s="84">
        <v>0.56830000000000003</v>
      </c>
    </row>
    <row r="313" spans="1:23">
      <c r="A313" s="82" t="s">
        <v>424</v>
      </c>
      <c r="B313" s="84">
        <v>9.5799999999999996E-2</v>
      </c>
      <c r="C313" s="84">
        <v>5.5E-2</v>
      </c>
      <c r="D313" s="84">
        <v>0</v>
      </c>
      <c r="E313" s="84">
        <v>0</v>
      </c>
      <c r="F313" s="44"/>
      <c r="G313" s="82" t="s">
        <v>424</v>
      </c>
      <c r="H313" s="84">
        <v>0.22309999999999999</v>
      </c>
      <c r="I313" s="84">
        <v>0.1958</v>
      </c>
      <c r="J313" s="84">
        <v>9.1899999999999996E-2</v>
      </c>
      <c r="K313" s="84">
        <v>2.9000000000000001E-2</v>
      </c>
      <c r="L313" s="44"/>
      <c r="M313" s="82" t="s">
        <v>424</v>
      </c>
      <c r="N313" s="84">
        <v>0.5262</v>
      </c>
      <c r="O313" s="84">
        <v>3.6700000000000003E-2</v>
      </c>
      <c r="P313" s="84">
        <v>0.63790000000000002</v>
      </c>
      <c r="Q313" s="84">
        <v>7.1099999999999997E-2</v>
      </c>
      <c r="R313" s="44"/>
      <c r="S313" s="82" t="s">
        <v>424</v>
      </c>
      <c r="T313" s="84">
        <v>0.49930000000000002</v>
      </c>
      <c r="U313" s="84">
        <v>0.31540000000000001</v>
      </c>
      <c r="V313" s="84">
        <v>0.23350000000000001</v>
      </c>
      <c r="W313" s="84">
        <v>0.58330000000000004</v>
      </c>
    </row>
    <row r="314" spans="1:23">
      <c r="A314" s="82" t="s">
        <v>425</v>
      </c>
      <c r="B314" s="84">
        <v>0.48759999999999998</v>
      </c>
      <c r="C314" s="84">
        <v>0.42499999999999999</v>
      </c>
      <c r="D314" s="84">
        <v>0.1022</v>
      </c>
      <c r="E314" s="84">
        <v>0</v>
      </c>
      <c r="F314" s="44"/>
      <c r="G314" s="82" t="s">
        <v>425</v>
      </c>
      <c r="H314" s="84">
        <v>0.46789999999999998</v>
      </c>
      <c r="I314" s="84">
        <v>0.41880000000000001</v>
      </c>
      <c r="J314" s="84">
        <v>0.2298</v>
      </c>
      <c r="K314" s="84">
        <v>0.23569999999999999</v>
      </c>
      <c r="L314" s="44"/>
      <c r="M314" s="82" t="s">
        <v>425</v>
      </c>
      <c r="N314" s="84">
        <v>0.53080000000000005</v>
      </c>
      <c r="O314" s="84">
        <v>3.56E-2</v>
      </c>
      <c r="P314" s="84">
        <v>0.63660000000000005</v>
      </c>
      <c r="Q314" s="84">
        <v>5.9400000000000001E-2</v>
      </c>
      <c r="R314" s="44"/>
      <c r="S314" s="82" t="s">
        <v>425</v>
      </c>
      <c r="T314" s="84">
        <v>0.49809999999999999</v>
      </c>
      <c r="U314" s="84">
        <v>0.24349999999999999</v>
      </c>
      <c r="V314" s="84">
        <v>0.27160000000000001</v>
      </c>
      <c r="W314" s="84">
        <v>0.59840000000000004</v>
      </c>
    </row>
    <row r="315" spans="1:23">
      <c r="A315" s="82" t="s">
        <v>426</v>
      </c>
      <c r="B315" s="84">
        <v>0.70860000000000001</v>
      </c>
      <c r="C315" s="84">
        <v>0.80130000000000001</v>
      </c>
      <c r="D315" s="84">
        <v>0.42920000000000003</v>
      </c>
      <c r="E315" s="84">
        <v>0.22159999999999999</v>
      </c>
      <c r="F315" s="44"/>
      <c r="G315" s="82" t="s">
        <v>426</v>
      </c>
      <c r="H315" s="84">
        <v>0.64200000000000002</v>
      </c>
      <c r="I315" s="84">
        <v>0.6038</v>
      </c>
      <c r="J315" s="84">
        <v>0.3523</v>
      </c>
      <c r="K315" s="84">
        <v>0.50580000000000003</v>
      </c>
      <c r="L315" s="44"/>
      <c r="M315" s="82" t="s">
        <v>426</v>
      </c>
      <c r="N315" s="84">
        <v>0.65200000000000002</v>
      </c>
      <c r="O315" s="84">
        <v>0.11260000000000001</v>
      </c>
      <c r="P315" s="84">
        <v>0.71499999999999997</v>
      </c>
      <c r="Q315" s="84">
        <v>2.75E-2</v>
      </c>
      <c r="R315" s="44"/>
      <c r="S315" s="82" t="s">
        <v>426</v>
      </c>
      <c r="T315" s="84">
        <v>0.53680000000000005</v>
      </c>
      <c r="U315" s="84">
        <v>0.23499999999999999</v>
      </c>
      <c r="V315" s="84">
        <v>0.25900000000000001</v>
      </c>
      <c r="W315" s="84">
        <v>0.60470000000000002</v>
      </c>
    </row>
    <row r="316" spans="1:23">
      <c r="A316" s="82" t="s">
        <v>427</v>
      </c>
      <c r="B316" s="84">
        <v>0.65280000000000005</v>
      </c>
      <c r="C316" s="84">
        <v>0.8034</v>
      </c>
      <c r="D316" s="84">
        <v>0.61409999999999998</v>
      </c>
      <c r="E316" s="84">
        <v>0.82650000000000001</v>
      </c>
      <c r="F316" s="44"/>
      <c r="G316" s="82" t="s">
        <v>427</v>
      </c>
      <c r="H316" s="84">
        <v>0.83209999999999995</v>
      </c>
      <c r="I316" s="84">
        <v>0.7419</v>
      </c>
      <c r="J316" s="84">
        <v>0.44579999999999997</v>
      </c>
      <c r="K316" s="84">
        <v>0.71050000000000002</v>
      </c>
      <c r="L316" s="44"/>
      <c r="M316" s="82" t="s">
        <v>427</v>
      </c>
      <c r="N316" s="84">
        <v>0.64829999999999999</v>
      </c>
      <c r="O316" s="84">
        <v>9.0499999999999997E-2</v>
      </c>
      <c r="P316" s="84">
        <v>0.72319999999999995</v>
      </c>
      <c r="Q316" s="84">
        <v>6.2600000000000003E-2</v>
      </c>
      <c r="R316" s="44"/>
      <c r="S316" s="82" t="s">
        <v>427</v>
      </c>
      <c r="T316" s="84">
        <v>0.51090000000000002</v>
      </c>
      <c r="U316" s="84">
        <v>0.1711</v>
      </c>
      <c r="V316" s="84">
        <v>0.32379999999999998</v>
      </c>
      <c r="W316" s="84">
        <v>0.48309999999999997</v>
      </c>
    </row>
    <row r="317" spans="1:23">
      <c r="A317" s="82" t="s">
        <v>428</v>
      </c>
      <c r="B317" s="84">
        <v>0.88539999999999996</v>
      </c>
      <c r="C317" s="84">
        <v>0.78939999999999999</v>
      </c>
      <c r="D317" s="84">
        <v>0.69450000000000001</v>
      </c>
      <c r="E317" s="84">
        <v>0.77680000000000005</v>
      </c>
      <c r="F317" s="44"/>
      <c r="G317" s="82" t="s">
        <v>428</v>
      </c>
      <c r="H317" s="84">
        <v>0.92920000000000003</v>
      </c>
      <c r="I317" s="84">
        <v>0.8</v>
      </c>
      <c r="J317" s="84">
        <v>0.55020000000000002</v>
      </c>
      <c r="K317" s="84">
        <v>0.70640000000000003</v>
      </c>
      <c r="L317" s="44"/>
      <c r="M317" s="82" t="s">
        <v>428</v>
      </c>
      <c r="N317" s="84">
        <v>0.68840000000000001</v>
      </c>
      <c r="O317" s="84">
        <v>9.64E-2</v>
      </c>
      <c r="P317" s="84">
        <v>0.60329999999999995</v>
      </c>
      <c r="Q317" s="84">
        <v>1.5599999999999999E-2</v>
      </c>
      <c r="R317" s="44"/>
      <c r="S317" s="82" t="s">
        <v>428</v>
      </c>
      <c r="T317" s="84">
        <v>0.4834</v>
      </c>
      <c r="U317" s="84">
        <v>0.1222</v>
      </c>
      <c r="V317" s="84">
        <v>0.35749999999999998</v>
      </c>
      <c r="W317" s="84">
        <v>0.34489999999999998</v>
      </c>
    </row>
    <row r="318" spans="1:23">
      <c r="A318" s="82" t="s">
        <v>429</v>
      </c>
      <c r="B318" s="84">
        <v>0.74470000000000003</v>
      </c>
      <c r="C318" s="84">
        <v>0.80159999999999998</v>
      </c>
      <c r="D318" s="84">
        <v>0.68600000000000005</v>
      </c>
      <c r="E318" s="84">
        <v>0.71960000000000002</v>
      </c>
      <c r="F318" s="44"/>
      <c r="G318" s="82" t="s">
        <v>429</v>
      </c>
      <c r="H318" s="84">
        <v>0.81940000000000002</v>
      </c>
      <c r="I318" s="84">
        <v>0.83879999999999999</v>
      </c>
      <c r="J318" s="84">
        <v>0.61709999999999998</v>
      </c>
      <c r="K318" s="84">
        <v>0.47320000000000001</v>
      </c>
      <c r="L318" s="44"/>
      <c r="M318" s="82" t="s">
        <v>429</v>
      </c>
      <c r="N318" s="84">
        <v>0.57210000000000005</v>
      </c>
      <c r="O318" s="84">
        <v>7.6100000000000001E-2</v>
      </c>
      <c r="P318" s="84">
        <v>0.44119999999999998</v>
      </c>
      <c r="Q318" s="84">
        <v>6.8000000000000005E-2</v>
      </c>
      <c r="R318" s="44"/>
      <c r="S318" s="82" t="s">
        <v>429</v>
      </c>
      <c r="T318" s="84">
        <v>0.43819999999999998</v>
      </c>
      <c r="U318" s="84">
        <v>6.6600000000000006E-2</v>
      </c>
      <c r="V318" s="84">
        <v>0.43519999999999998</v>
      </c>
      <c r="W318" s="84">
        <v>0.2752</v>
      </c>
    </row>
    <row r="319" spans="1:23">
      <c r="A319" s="82" t="s">
        <v>430</v>
      </c>
      <c r="B319" s="84">
        <v>0.79659999999999997</v>
      </c>
      <c r="C319" s="84">
        <v>0.64690000000000003</v>
      </c>
      <c r="D319" s="84">
        <v>0.69379999999999997</v>
      </c>
      <c r="E319" s="84">
        <v>0.73370000000000002</v>
      </c>
      <c r="F319" s="44"/>
      <c r="G319" s="82" t="s">
        <v>430</v>
      </c>
      <c r="H319" s="84">
        <v>0.84489999999999998</v>
      </c>
      <c r="I319" s="84">
        <v>0.72929999999999995</v>
      </c>
      <c r="J319" s="84">
        <v>0.60199999999999998</v>
      </c>
      <c r="K319" s="84">
        <v>0.57199999999999995</v>
      </c>
      <c r="L319" s="44"/>
      <c r="M319" s="82" t="s">
        <v>430</v>
      </c>
      <c r="N319" s="84">
        <v>0.35210000000000002</v>
      </c>
      <c r="O319" s="84">
        <v>9.2499999999999999E-2</v>
      </c>
      <c r="P319" s="84">
        <v>0.43680000000000002</v>
      </c>
      <c r="Q319" s="84">
        <v>6.2E-2</v>
      </c>
      <c r="R319" s="44"/>
      <c r="S319" s="82" t="s">
        <v>430</v>
      </c>
      <c r="T319" s="84">
        <v>0.32479999999999998</v>
      </c>
      <c r="U319" s="84">
        <v>4.4699999999999997E-2</v>
      </c>
      <c r="V319" s="84">
        <v>0.51839999999999997</v>
      </c>
      <c r="W319" s="84">
        <v>0.2041</v>
      </c>
    </row>
    <row r="320" spans="1:23">
      <c r="A320" s="82" t="s">
        <v>431</v>
      </c>
      <c r="B320" s="84">
        <v>0.77500000000000002</v>
      </c>
      <c r="C320" s="84">
        <v>0.61919999999999997</v>
      </c>
      <c r="D320" s="84">
        <v>0.77239999999999998</v>
      </c>
      <c r="E320" s="84">
        <v>0.79059999999999997</v>
      </c>
      <c r="F320" s="44"/>
      <c r="G320" s="82" t="s">
        <v>431</v>
      </c>
      <c r="H320" s="84">
        <v>0.79430000000000001</v>
      </c>
      <c r="I320" s="84">
        <v>0.73419999999999996</v>
      </c>
      <c r="J320" s="84">
        <v>0.4894</v>
      </c>
      <c r="K320" s="84">
        <v>0.55730000000000002</v>
      </c>
      <c r="L320" s="44"/>
      <c r="M320" s="82" t="s">
        <v>431</v>
      </c>
      <c r="N320" s="84">
        <v>0.19270000000000001</v>
      </c>
      <c r="O320" s="84">
        <v>0.1101</v>
      </c>
      <c r="P320" s="84">
        <v>0.376</v>
      </c>
      <c r="Q320" s="84">
        <v>4.9000000000000002E-2</v>
      </c>
      <c r="R320" s="44"/>
      <c r="S320" s="82" t="s">
        <v>431</v>
      </c>
      <c r="T320" s="84">
        <v>0.25019999999999998</v>
      </c>
      <c r="U320" s="84">
        <v>6.8900000000000003E-2</v>
      </c>
      <c r="V320" s="84">
        <v>0.5575</v>
      </c>
      <c r="W320" s="84">
        <v>0.1207</v>
      </c>
    </row>
    <row r="321" spans="1:23">
      <c r="A321" s="82" t="s">
        <v>432</v>
      </c>
      <c r="B321" s="84">
        <v>0.82310000000000005</v>
      </c>
      <c r="C321" s="84">
        <v>0.66720000000000002</v>
      </c>
      <c r="D321" s="84">
        <v>0.77910000000000001</v>
      </c>
      <c r="E321" s="84">
        <v>0.82030000000000003</v>
      </c>
      <c r="F321" s="44"/>
      <c r="G321" s="82" t="s">
        <v>432</v>
      </c>
      <c r="H321" s="84">
        <v>0.69069999999999998</v>
      </c>
      <c r="I321" s="84">
        <v>0.61729999999999996</v>
      </c>
      <c r="J321" s="84">
        <v>0.44140000000000001</v>
      </c>
      <c r="K321" s="84">
        <v>0.27939999999999998</v>
      </c>
      <c r="L321" s="44"/>
      <c r="M321" s="82" t="s">
        <v>432</v>
      </c>
      <c r="N321" s="84">
        <v>0.1565</v>
      </c>
      <c r="O321" s="84">
        <v>0.16739999999999999</v>
      </c>
      <c r="P321" s="84">
        <v>0.33689999999999998</v>
      </c>
      <c r="Q321" s="84">
        <v>5.8200000000000002E-2</v>
      </c>
      <c r="R321" s="44"/>
      <c r="S321" s="82" t="s">
        <v>432</v>
      </c>
      <c r="T321" s="84">
        <v>0.19819999999999999</v>
      </c>
      <c r="U321" s="84">
        <v>9.8400000000000001E-2</v>
      </c>
      <c r="V321" s="84">
        <v>0.59130000000000005</v>
      </c>
      <c r="W321" s="84">
        <v>9.3200000000000005E-2</v>
      </c>
    </row>
    <row r="322" spans="1:23">
      <c r="A322" s="82" t="s">
        <v>433</v>
      </c>
      <c r="B322" s="84">
        <v>0.84640000000000004</v>
      </c>
      <c r="C322" s="84">
        <v>0.56310000000000004</v>
      </c>
      <c r="D322" s="84">
        <v>0.66100000000000003</v>
      </c>
      <c r="E322" s="84">
        <v>0.70079999999999998</v>
      </c>
      <c r="F322" s="44"/>
      <c r="G322" s="82" t="s">
        <v>433</v>
      </c>
      <c r="H322" s="84">
        <v>0.48520000000000002</v>
      </c>
      <c r="I322" s="84">
        <v>0.46660000000000001</v>
      </c>
      <c r="J322" s="84">
        <v>0.32590000000000002</v>
      </c>
      <c r="K322" s="84">
        <v>9.6699999999999994E-2</v>
      </c>
      <c r="L322" s="44"/>
      <c r="M322" s="82" t="s">
        <v>433</v>
      </c>
      <c r="N322" s="84">
        <v>9.11E-2</v>
      </c>
      <c r="O322" s="84">
        <v>0.25569999999999998</v>
      </c>
      <c r="P322" s="84">
        <v>0.27760000000000001</v>
      </c>
      <c r="Q322" s="84">
        <v>8.3900000000000002E-2</v>
      </c>
      <c r="R322" s="44"/>
      <c r="S322" s="82" t="s">
        <v>433</v>
      </c>
      <c r="T322" s="84">
        <v>0.16739999999999999</v>
      </c>
      <c r="U322" s="84">
        <v>0.16500000000000001</v>
      </c>
      <c r="V322" s="84">
        <v>0.60019999999999996</v>
      </c>
      <c r="W322" s="84">
        <v>8.6900000000000005E-2</v>
      </c>
    </row>
    <row r="323" spans="1:23">
      <c r="A323" s="82" t="s">
        <v>434</v>
      </c>
      <c r="B323" s="84">
        <v>0.71899999999999997</v>
      </c>
      <c r="C323" s="84">
        <v>0.56640000000000001</v>
      </c>
      <c r="D323" s="84">
        <v>5.4399999999999997E-2</v>
      </c>
      <c r="E323" s="84">
        <v>5.62E-2</v>
      </c>
      <c r="F323" s="44"/>
      <c r="G323" s="82" t="s">
        <v>434</v>
      </c>
      <c r="H323" s="84">
        <v>0.23949999999999999</v>
      </c>
      <c r="I323" s="84">
        <v>0.25340000000000001</v>
      </c>
      <c r="J323" s="84">
        <v>0.10970000000000001</v>
      </c>
      <c r="K323" s="84">
        <v>0.107</v>
      </c>
      <c r="L323" s="44"/>
      <c r="M323" s="82" t="s">
        <v>434</v>
      </c>
      <c r="N323" s="84">
        <v>0.1042</v>
      </c>
      <c r="O323" s="84">
        <v>0.4158</v>
      </c>
      <c r="P323" s="84">
        <v>0.19170000000000001</v>
      </c>
      <c r="Q323" s="84">
        <v>0.15340000000000001</v>
      </c>
      <c r="R323" s="44"/>
      <c r="S323" s="82" t="s">
        <v>434</v>
      </c>
      <c r="T323" s="84">
        <v>0.1915</v>
      </c>
      <c r="U323" s="84">
        <v>0.2964</v>
      </c>
      <c r="V323" s="84">
        <v>0.60760000000000003</v>
      </c>
      <c r="W323" s="84">
        <v>0.12720000000000001</v>
      </c>
    </row>
    <row r="324" spans="1:23">
      <c r="A324" s="82" t="s">
        <v>435</v>
      </c>
      <c r="B324" s="84">
        <v>0.20899999999999999</v>
      </c>
      <c r="C324" s="84">
        <v>0.28839999999999999</v>
      </c>
      <c r="D324" s="84">
        <v>0</v>
      </c>
      <c r="E324" s="84">
        <v>0</v>
      </c>
      <c r="F324" s="44"/>
      <c r="G324" s="82" t="s">
        <v>435</v>
      </c>
      <c r="H324" s="84">
        <v>5.2299999999999999E-2</v>
      </c>
      <c r="I324" s="84">
        <v>7.7899999999999997E-2</v>
      </c>
      <c r="J324" s="84">
        <v>1.2999999999999999E-3</v>
      </c>
      <c r="K324" s="84">
        <v>3.0999999999999999E-3</v>
      </c>
      <c r="L324" s="44"/>
      <c r="M324" s="82" t="s">
        <v>435</v>
      </c>
      <c r="N324" s="84">
        <v>7.5600000000000001E-2</v>
      </c>
      <c r="O324" s="84">
        <v>0.49590000000000001</v>
      </c>
      <c r="P324" s="84">
        <v>0.22670000000000001</v>
      </c>
      <c r="Q324" s="84">
        <v>0.2873</v>
      </c>
      <c r="R324" s="44"/>
      <c r="S324" s="82" t="s">
        <v>435</v>
      </c>
      <c r="T324" s="84">
        <v>0.26590000000000003</v>
      </c>
      <c r="U324" s="84">
        <v>0.38159999999999999</v>
      </c>
      <c r="V324" s="84">
        <v>0.54890000000000005</v>
      </c>
      <c r="W324" s="84">
        <v>0.29020000000000001</v>
      </c>
    </row>
    <row r="325" spans="1:23">
      <c r="A325" s="82" t="s">
        <v>436</v>
      </c>
      <c r="B325" s="84">
        <v>0</v>
      </c>
      <c r="C325" s="84">
        <v>0</v>
      </c>
      <c r="D325" s="84">
        <v>0</v>
      </c>
      <c r="E325" s="84">
        <v>0</v>
      </c>
      <c r="F325" s="44"/>
      <c r="G325" s="82" t="s">
        <v>436</v>
      </c>
      <c r="H325" s="84">
        <v>1.4E-3</v>
      </c>
      <c r="I325" s="84">
        <v>5.1999999999999998E-3</v>
      </c>
      <c r="J325" s="84">
        <v>0</v>
      </c>
      <c r="K325" s="84">
        <v>0</v>
      </c>
      <c r="L325" s="44"/>
      <c r="M325" s="82" t="s">
        <v>436</v>
      </c>
      <c r="N325" s="84">
        <v>0.2291</v>
      </c>
      <c r="O325" s="84">
        <v>0.38429999999999997</v>
      </c>
      <c r="P325" s="84">
        <v>0.46</v>
      </c>
      <c r="Q325" s="84">
        <v>0.25240000000000001</v>
      </c>
      <c r="R325" s="44"/>
      <c r="S325" s="82" t="s">
        <v>436</v>
      </c>
      <c r="T325" s="84">
        <v>0.45169999999999999</v>
      </c>
      <c r="U325" s="84">
        <v>0.3674</v>
      </c>
      <c r="V325" s="84">
        <v>0.41239999999999999</v>
      </c>
      <c r="W325" s="84">
        <v>0.57630000000000003</v>
      </c>
    </row>
    <row r="326" spans="1:23">
      <c r="A326" s="82" t="s">
        <v>437</v>
      </c>
      <c r="B326" s="84">
        <v>0</v>
      </c>
      <c r="C326" s="84">
        <v>0</v>
      </c>
      <c r="D326" s="84">
        <v>0</v>
      </c>
      <c r="E326" s="84">
        <v>0</v>
      </c>
      <c r="F326" s="44"/>
      <c r="G326" s="82" t="s">
        <v>437</v>
      </c>
      <c r="H326" s="84">
        <v>0</v>
      </c>
      <c r="I326" s="84">
        <v>0</v>
      </c>
      <c r="J326" s="84">
        <v>0</v>
      </c>
      <c r="K326" s="84">
        <v>0</v>
      </c>
      <c r="L326" s="44"/>
      <c r="M326" s="82" t="s">
        <v>437</v>
      </c>
      <c r="N326" s="84">
        <v>0.45050000000000001</v>
      </c>
      <c r="O326" s="84">
        <v>0.3261</v>
      </c>
      <c r="P326" s="84">
        <v>0.69330000000000003</v>
      </c>
      <c r="Q326" s="84">
        <v>0.18090000000000001</v>
      </c>
      <c r="R326" s="44"/>
      <c r="S326" s="82" t="s">
        <v>437</v>
      </c>
      <c r="T326" s="84">
        <v>0.60709999999999997</v>
      </c>
      <c r="U326" s="84">
        <v>0.34389999999999998</v>
      </c>
      <c r="V326" s="84">
        <v>0.3024</v>
      </c>
      <c r="W326" s="84">
        <v>0.80640000000000001</v>
      </c>
    </row>
    <row r="327" spans="1:23">
      <c r="A327" s="82" t="s">
        <v>438</v>
      </c>
      <c r="B327" s="84">
        <v>0</v>
      </c>
      <c r="C327" s="84">
        <v>0</v>
      </c>
      <c r="D327" s="84">
        <v>0</v>
      </c>
      <c r="E327" s="84">
        <v>0</v>
      </c>
      <c r="F327" s="44"/>
      <c r="G327" s="82" t="s">
        <v>438</v>
      </c>
      <c r="H327" s="84">
        <v>0</v>
      </c>
      <c r="I327" s="84">
        <v>0</v>
      </c>
      <c r="J327" s="84">
        <v>0</v>
      </c>
      <c r="K327" s="84">
        <v>0</v>
      </c>
      <c r="L327" s="44"/>
      <c r="M327" s="82" t="s">
        <v>438</v>
      </c>
      <c r="N327" s="84">
        <v>0.67600000000000005</v>
      </c>
      <c r="O327" s="84">
        <v>3.5700000000000003E-2</v>
      </c>
      <c r="P327" s="84">
        <v>0.67569999999999997</v>
      </c>
      <c r="Q327" s="84">
        <v>0.24129999999999999</v>
      </c>
      <c r="R327" s="44"/>
      <c r="S327" s="82" t="s">
        <v>438</v>
      </c>
      <c r="T327" s="84">
        <v>0.75829999999999997</v>
      </c>
      <c r="U327" s="84">
        <v>0.21129999999999999</v>
      </c>
      <c r="V327" s="84">
        <v>0.249</v>
      </c>
      <c r="W327" s="84">
        <v>0.82089999999999996</v>
      </c>
    </row>
    <row r="328" spans="1:23">
      <c r="A328" s="82" t="s">
        <v>439</v>
      </c>
      <c r="B328" s="84">
        <v>0</v>
      </c>
      <c r="C328" s="84">
        <v>0</v>
      </c>
      <c r="D328" s="84">
        <v>0</v>
      </c>
      <c r="E328" s="84">
        <v>0</v>
      </c>
      <c r="F328" s="44"/>
      <c r="G328" s="82" t="s">
        <v>439</v>
      </c>
      <c r="H328" s="84">
        <v>0</v>
      </c>
      <c r="I328" s="84">
        <v>0</v>
      </c>
      <c r="J328" s="84">
        <v>0</v>
      </c>
      <c r="K328" s="84">
        <v>0</v>
      </c>
      <c r="L328" s="44"/>
      <c r="M328" s="82" t="s">
        <v>439</v>
      </c>
      <c r="N328" s="84">
        <v>0.83199999999999996</v>
      </c>
      <c r="O328" s="84">
        <v>2.8899999999999999E-2</v>
      </c>
      <c r="P328" s="84">
        <v>0.76060000000000005</v>
      </c>
      <c r="Q328" s="84">
        <v>0.15340000000000001</v>
      </c>
      <c r="R328" s="44"/>
      <c r="S328" s="82" t="s">
        <v>439</v>
      </c>
      <c r="T328" s="84">
        <v>0.82989999999999997</v>
      </c>
      <c r="U328" s="84">
        <v>0.25009999999999999</v>
      </c>
      <c r="V328" s="84">
        <v>0.22409999999999999</v>
      </c>
      <c r="W328" s="84">
        <v>0.7873</v>
      </c>
    </row>
    <row r="329" spans="1:23">
      <c r="A329" s="82" t="s">
        <v>440</v>
      </c>
      <c r="B329" s="84">
        <v>0</v>
      </c>
      <c r="C329" s="84">
        <v>0</v>
      </c>
      <c r="D329" s="84">
        <v>0</v>
      </c>
      <c r="E329" s="84">
        <v>0</v>
      </c>
      <c r="F329" s="44"/>
      <c r="G329" s="82" t="s">
        <v>440</v>
      </c>
      <c r="H329" s="84">
        <v>0</v>
      </c>
      <c r="I329" s="84">
        <v>0</v>
      </c>
      <c r="J329" s="84">
        <v>0</v>
      </c>
      <c r="K329" s="84">
        <v>0</v>
      </c>
      <c r="L329" s="44"/>
      <c r="M329" s="82" t="s">
        <v>440</v>
      </c>
      <c r="N329" s="84">
        <v>0.83130000000000004</v>
      </c>
      <c r="O329" s="84">
        <v>2.3300000000000001E-2</v>
      </c>
      <c r="P329" s="84">
        <v>0.70320000000000005</v>
      </c>
      <c r="Q329" s="84">
        <v>0.49969999999999998</v>
      </c>
      <c r="R329" s="44"/>
      <c r="S329" s="82" t="s">
        <v>440</v>
      </c>
      <c r="T329" s="84">
        <v>0.86199999999999999</v>
      </c>
      <c r="U329" s="84">
        <v>0.2535</v>
      </c>
      <c r="V329" s="84">
        <v>0.18260000000000001</v>
      </c>
      <c r="W329" s="84">
        <v>0.71619999999999995</v>
      </c>
    </row>
    <row r="330" spans="1:23">
      <c r="A330" s="115" t="s">
        <v>273</v>
      </c>
      <c r="B330" s="84">
        <v>0</v>
      </c>
      <c r="C330" s="84">
        <v>0</v>
      </c>
      <c r="D330" s="84">
        <v>0</v>
      </c>
      <c r="E330" s="84">
        <v>0</v>
      </c>
      <c r="F330" s="44"/>
      <c r="G330" s="115" t="s">
        <v>273</v>
      </c>
      <c r="H330" s="84">
        <v>0</v>
      </c>
      <c r="I330" s="84">
        <v>0</v>
      </c>
      <c r="J330" s="84">
        <v>0</v>
      </c>
      <c r="K330" s="84">
        <v>0</v>
      </c>
      <c r="L330" s="44"/>
      <c r="M330" s="115" t="s">
        <v>273</v>
      </c>
      <c r="N330" s="84">
        <v>0.51970000000000005</v>
      </c>
      <c r="O330" s="84">
        <v>0.37740000000000001</v>
      </c>
      <c r="P330" s="84">
        <v>0.68300000000000005</v>
      </c>
      <c r="Q330" s="84">
        <v>2.12E-2</v>
      </c>
      <c r="R330" s="44"/>
      <c r="S330" s="115" t="s">
        <v>273</v>
      </c>
      <c r="T330" s="84">
        <v>0.53290000000000004</v>
      </c>
      <c r="U330" s="84">
        <v>0.49809999999999999</v>
      </c>
      <c r="V330" s="84">
        <v>0.5302</v>
      </c>
      <c r="W330" s="84">
        <v>0.56889999999999996</v>
      </c>
    </row>
    <row r="331" spans="1:23">
      <c r="A331" s="82" t="s">
        <v>274</v>
      </c>
      <c r="B331" s="84">
        <v>0</v>
      </c>
      <c r="C331" s="84">
        <v>0</v>
      </c>
      <c r="D331" s="84">
        <v>0</v>
      </c>
      <c r="E331" s="84">
        <v>0</v>
      </c>
      <c r="F331" s="44"/>
      <c r="G331" s="82" t="s">
        <v>274</v>
      </c>
      <c r="H331" s="84">
        <v>0</v>
      </c>
      <c r="I331" s="84">
        <v>0</v>
      </c>
      <c r="J331" s="84">
        <v>0</v>
      </c>
      <c r="K331" s="84">
        <v>0</v>
      </c>
      <c r="L331" s="44"/>
      <c r="M331" s="82" t="s">
        <v>274</v>
      </c>
      <c r="N331" s="84">
        <v>0.46350000000000002</v>
      </c>
      <c r="O331" s="84">
        <v>0.48770000000000002</v>
      </c>
      <c r="P331" s="84">
        <v>0.66600000000000004</v>
      </c>
      <c r="Q331" s="84">
        <v>2.5899999999999999E-2</v>
      </c>
      <c r="R331" s="44"/>
      <c r="S331" s="82" t="s">
        <v>274</v>
      </c>
      <c r="T331" s="84">
        <v>0.51890000000000003</v>
      </c>
      <c r="U331" s="84">
        <v>0.53339999999999999</v>
      </c>
      <c r="V331" s="84">
        <v>0.53080000000000005</v>
      </c>
      <c r="W331" s="84">
        <v>0.60699999999999998</v>
      </c>
    </row>
    <row r="332" spans="1:23">
      <c r="A332" s="82" t="s">
        <v>275</v>
      </c>
      <c r="B332" s="84">
        <v>0</v>
      </c>
      <c r="C332" s="84">
        <v>0</v>
      </c>
      <c r="D332" s="84">
        <v>0</v>
      </c>
      <c r="E332" s="84">
        <v>0</v>
      </c>
      <c r="F332" s="44"/>
      <c r="G332" s="82" t="s">
        <v>275</v>
      </c>
      <c r="H332" s="84">
        <v>0</v>
      </c>
      <c r="I332" s="84">
        <v>0</v>
      </c>
      <c r="J332" s="84">
        <v>0</v>
      </c>
      <c r="K332" s="84">
        <v>0</v>
      </c>
      <c r="L332" s="44"/>
      <c r="M332" s="82" t="s">
        <v>275</v>
      </c>
      <c r="N332" s="84">
        <v>0.39419999999999999</v>
      </c>
      <c r="O332" s="84">
        <v>0.4723</v>
      </c>
      <c r="P332" s="84">
        <v>0.55320000000000003</v>
      </c>
      <c r="Q332" s="84">
        <v>5.6899999999999999E-2</v>
      </c>
      <c r="R332" s="44"/>
      <c r="S332" s="82" t="s">
        <v>275</v>
      </c>
      <c r="T332" s="84">
        <v>0.44990000000000002</v>
      </c>
      <c r="U332" s="84">
        <v>0.52569999999999995</v>
      </c>
      <c r="V332" s="84">
        <v>0.51180000000000003</v>
      </c>
      <c r="W332" s="84">
        <v>0.59830000000000005</v>
      </c>
    </row>
    <row r="333" spans="1:23">
      <c r="A333" s="82" t="s">
        <v>276</v>
      </c>
      <c r="B333" s="84">
        <v>0</v>
      </c>
      <c r="C333" s="84">
        <v>0</v>
      </c>
      <c r="D333" s="84">
        <v>0</v>
      </c>
      <c r="E333" s="84">
        <v>0</v>
      </c>
      <c r="F333" s="44"/>
      <c r="G333" s="82" t="s">
        <v>276</v>
      </c>
      <c r="H333" s="84">
        <v>0</v>
      </c>
      <c r="I333" s="84">
        <v>0</v>
      </c>
      <c r="J333" s="84">
        <v>0</v>
      </c>
      <c r="K333" s="84">
        <v>0</v>
      </c>
      <c r="L333" s="44"/>
      <c r="M333" s="82" t="s">
        <v>276</v>
      </c>
      <c r="N333" s="84">
        <v>0.38109999999999999</v>
      </c>
      <c r="O333" s="84">
        <v>0.32719999999999999</v>
      </c>
      <c r="P333" s="84">
        <v>0.35520000000000002</v>
      </c>
      <c r="Q333" s="84">
        <v>0.11169999999999999</v>
      </c>
      <c r="R333" s="44"/>
      <c r="S333" s="82" t="s">
        <v>276</v>
      </c>
      <c r="T333" s="84">
        <v>0.44090000000000001</v>
      </c>
      <c r="U333" s="84">
        <v>0.47349999999999998</v>
      </c>
      <c r="V333" s="84">
        <v>0.51329999999999998</v>
      </c>
      <c r="W333" s="84">
        <v>0.60709999999999997</v>
      </c>
    </row>
    <row r="334" spans="1:23">
      <c r="A334" s="82" t="s">
        <v>277</v>
      </c>
      <c r="B334" s="84">
        <v>0</v>
      </c>
      <c r="C334" s="84">
        <v>0</v>
      </c>
      <c r="D334" s="84">
        <v>0</v>
      </c>
      <c r="E334" s="84">
        <v>0</v>
      </c>
      <c r="F334" s="44"/>
      <c r="G334" s="82" t="s">
        <v>277</v>
      </c>
      <c r="H334" s="84">
        <v>0</v>
      </c>
      <c r="I334" s="84">
        <v>0</v>
      </c>
      <c r="J334" s="84">
        <v>0</v>
      </c>
      <c r="K334" s="84">
        <v>0</v>
      </c>
      <c r="L334" s="44"/>
      <c r="M334" s="82" t="s">
        <v>277</v>
      </c>
      <c r="N334" s="84">
        <v>0.39550000000000002</v>
      </c>
      <c r="O334" s="84">
        <v>0.29010000000000002</v>
      </c>
      <c r="P334" s="84">
        <v>0.2014</v>
      </c>
      <c r="Q334" s="84">
        <v>9.2700000000000005E-2</v>
      </c>
      <c r="R334" s="44"/>
      <c r="S334" s="82" t="s">
        <v>277</v>
      </c>
      <c r="T334" s="84">
        <v>0.4284</v>
      </c>
      <c r="U334" s="84">
        <v>0.31850000000000001</v>
      </c>
      <c r="V334" s="84">
        <v>0.48649999999999999</v>
      </c>
      <c r="W334" s="84">
        <v>0.66820000000000002</v>
      </c>
    </row>
    <row r="335" spans="1:23">
      <c r="A335" s="82" t="s">
        <v>278</v>
      </c>
      <c r="B335" s="84">
        <v>0</v>
      </c>
      <c r="C335" s="84">
        <v>0</v>
      </c>
      <c r="D335" s="84">
        <v>0</v>
      </c>
      <c r="E335" s="84">
        <v>0</v>
      </c>
      <c r="F335" s="44"/>
      <c r="G335" s="82" t="s">
        <v>278</v>
      </c>
      <c r="H335" s="84">
        <v>1.4E-3</v>
      </c>
      <c r="I335" s="84">
        <v>1.5E-3</v>
      </c>
      <c r="J335" s="84">
        <v>0</v>
      </c>
      <c r="K335" s="84">
        <v>0</v>
      </c>
      <c r="L335" s="44"/>
      <c r="M335" s="82" t="s">
        <v>278</v>
      </c>
      <c r="N335" s="84">
        <v>0.39140000000000003</v>
      </c>
      <c r="O335" s="84">
        <v>0.1573</v>
      </c>
      <c r="P335" s="84">
        <v>0.11260000000000001</v>
      </c>
      <c r="Q335" s="84">
        <v>0.1226</v>
      </c>
      <c r="R335" s="44"/>
      <c r="S335" s="82" t="s">
        <v>278</v>
      </c>
      <c r="T335" s="84">
        <v>0.36449999999999999</v>
      </c>
      <c r="U335" s="84">
        <v>0.31619999999999998</v>
      </c>
      <c r="V335" s="84">
        <v>0.43070000000000003</v>
      </c>
      <c r="W335" s="84">
        <v>0.69359999999999999</v>
      </c>
    </row>
    <row r="336" spans="1:23">
      <c r="A336" s="82" t="s">
        <v>279</v>
      </c>
      <c r="B336" s="84">
        <v>0</v>
      </c>
      <c r="C336" s="84">
        <v>0</v>
      </c>
      <c r="D336" s="84">
        <v>0</v>
      </c>
      <c r="E336" s="84">
        <v>0</v>
      </c>
      <c r="F336" s="44"/>
      <c r="G336" s="82" t="s">
        <v>279</v>
      </c>
      <c r="H336" s="84">
        <v>4.9799999999999997E-2</v>
      </c>
      <c r="I336" s="84">
        <v>3.4099999999999998E-2</v>
      </c>
      <c r="J336" s="84">
        <v>1.09E-2</v>
      </c>
      <c r="K336" s="84">
        <v>0</v>
      </c>
      <c r="L336" s="44"/>
      <c r="M336" s="82" t="s">
        <v>279</v>
      </c>
      <c r="N336" s="84">
        <v>0.30559999999999998</v>
      </c>
      <c r="O336" s="84">
        <v>0.1852</v>
      </c>
      <c r="P336" s="84">
        <v>4.1599999999999998E-2</v>
      </c>
      <c r="Q336" s="84">
        <v>0.22539999999999999</v>
      </c>
      <c r="R336" s="44"/>
      <c r="S336" s="82" t="s">
        <v>279</v>
      </c>
      <c r="T336" s="84">
        <v>0.2737</v>
      </c>
      <c r="U336" s="84">
        <v>0.22900000000000001</v>
      </c>
      <c r="V336" s="84">
        <v>0.40670000000000001</v>
      </c>
      <c r="W336" s="84">
        <v>0.68969999999999998</v>
      </c>
    </row>
    <row r="337" spans="1:23">
      <c r="A337" s="82" t="s">
        <v>280</v>
      </c>
      <c r="B337" s="84">
        <v>7.4499999999999997E-2</v>
      </c>
      <c r="C337" s="84">
        <v>4.02E-2</v>
      </c>
      <c r="D337" s="84">
        <v>0</v>
      </c>
      <c r="E337" s="84">
        <v>0</v>
      </c>
      <c r="F337" s="44"/>
      <c r="G337" s="82" t="s">
        <v>280</v>
      </c>
      <c r="H337" s="84">
        <v>0.22459999999999999</v>
      </c>
      <c r="I337" s="84">
        <v>0.1946</v>
      </c>
      <c r="J337" s="84">
        <v>0.18729999999999999</v>
      </c>
      <c r="K337" s="84">
        <v>3.5900000000000001E-2</v>
      </c>
      <c r="L337" s="44"/>
      <c r="M337" s="82" t="s">
        <v>280</v>
      </c>
      <c r="N337" s="84">
        <v>0.35349999999999998</v>
      </c>
      <c r="O337" s="84">
        <v>0.14749999999999999</v>
      </c>
      <c r="P337" s="84">
        <v>7.17E-2</v>
      </c>
      <c r="Q337" s="84">
        <v>0.2737</v>
      </c>
      <c r="R337" s="44"/>
      <c r="S337" s="82" t="s">
        <v>280</v>
      </c>
      <c r="T337" s="84">
        <v>0.29809999999999998</v>
      </c>
      <c r="U337" s="84">
        <v>0.1646</v>
      </c>
      <c r="V337" s="84">
        <v>0.37069999999999997</v>
      </c>
      <c r="W337" s="84">
        <v>0.67710000000000004</v>
      </c>
    </row>
    <row r="338" spans="1:23">
      <c r="A338" s="82" t="s">
        <v>281</v>
      </c>
      <c r="B338" s="84">
        <v>0.4007</v>
      </c>
      <c r="C338" s="84">
        <v>0.4047</v>
      </c>
      <c r="D338" s="84">
        <v>7.8799999999999995E-2</v>
      </c>
      <c r="E338" s="84">
        <v>0</v>
      </c>
      <c r="F338" s="44"/>
      <c r="G338" s="82" t="s">
        <v>281</v>
      </c>
      <c r="H338" s="84">
        <v>0.44159999999999999</v>
      </c>
      <c r="I338" s="84">
        <v>0.43109999999999998</v>
      </c>
      <c r="J338" s="84">
        <v>0.4839</v>
      </c>
      <c r="K338" s="84">
        <v>0.28549999999999998</v>
      </c>
      <c r="L338" s="44"/>
      <c r="M338" s="82" t="s">
        <v>281</v>
      </c>
      <c r="N338" s="84">
        <v>0.41539999999999999</v>
      </c>
      <c r="O338" s="84">
        <v>0.1328</v>
      </c>
      <c r="P338" s="84">
        <v>0.1249</v>
      </c>
      <c r="Q338" s="84">
        <v>0.35120000000000001</v>
      </c>
      <c r="R338" s="44"/>
      <c r="S338" s="82" t="s">
        <v>281</v>
      </c>
      <c r="T338" s="84">
        <v>0.3609</v>
      </c>
      <c r="U338" s="84">
        <v>0.1323</v>
      </c>
      <c r="V338" s="84">
        <v>0.37269999999999998</v>
      </c>
      <c r="W338" s="84">
        <v>0.65780000000000005</v>
      </c>
    </row>
    <row r="339" spans="1:23">
      <c r="A339" s="82" t="s">
        <v>282</v>
      </c>
      <c r="B339" s="84">
        <v>0.66090000000000004</v>
      </c>
      <c r="C339" s="84">
        <v>0.75829999999999997</v>
      </c>
      <c r="D339" s="84">
        <v>0.2712</v>
      </c>
      <c r="E339" s="84">
        <v>5.5599999999999997E-2</v>
      </c>
      <c r="F339" s="44"/>
      <c r="G339" s="82" t="s">
        <v>282</v>
      </c>
      <c r="H339" s="84">
        <v>0.62009999999999998</v>
      </c>
      <c r="I339" s="84">
        <v>0.64859999999999995</v>
      </c>
      <c r="J339" s="84">
        <v>0.71489999999999998</v>
      </c>
      <c r="K339" s="84">
        <v>0.62529999999999997</v>
      </c>
      <c r="L339" s="44"/>
      <c r="M339" s="82" t="s">
        <v>282</v>
      </c>
      <c r="N339" s="84">
        <v>0.52700000000000002</v>
      </c>
      <c r="O339" s="84">
        <v>0.2359</v>
      </c>
      <c r="P339" s="84">
        <v>0.18379999999999999</v>
      </c>
      <c r="Q339" s="84">
        <v>0.37940000000000002</v>
      </c>
      <c r="R339" s="44"/>
      <c r="S339" s="82" t="s">
        <v>282</v>
      </c>
      <c r="T339" s="84">
        <v>0.56189999999999996</v>
      </c>
      <c r="U339" s="84">
        <v>0.15129999999999999</v>
      </c>
      <c r="V339" s="84">
        <v>0.28710000000000002</v>
      </c>
      <c r="W339" s="84">
        <v>0.58779999999999999</v>
      </c>
    </row>
    <row r="340" spans="1:23">
      <c r="A340" s="82" t="s">
        <v>283</v>
      </c>
      <c r="B340" s="84">
        <v>0.66849999999999998</v>
      </c>
      <c r="C340" s="84">
        <v>0.65880000000000005</v>
      </c>
      <c r="D340" s="84">
        <v>0.45119999999999999</v>
      </c>
      <c r="E340" s="84">
        <v>0.51619999999999999</v>
      </c>
      <c r="F340" s="44"/>
      <c r="G340" s="82" t="s">
        <v>283</v>
      </c>
      <c r="H340" s="84">
        <v>0.79449999999999998</v>
      </c>
      <c r="I340" s="84">
        <v>0.72219999999999995</v>
      </c>
      <c r="J340" s="84">
        <v>0.85309999999999997</v>
      </c>
      <c r="K340" s="84">
        <v>0.83609999999999995</v>
      </c>
      <c r="L340" s="44"/>
      <c r="M340" s="82" t="s">
        <v>283</v>
      </c>
      <c r="N340" s="84">
        <v>0.68710000000000004</v>
      </c>
      <c r="O340" s="84">
        <v>0.17810000000000001</v>
      </c>
      <c r="P340" s="84">
        <v>0.2195</v>
      </c>
      <c r="Q340" s="84">
        <v>0.27239999999999998</v>
      </c>
      <c r="R340" s="44"/>
      <c r="S340" s="82" t="s">
        <v>283</v>
      </c>
      <c r="T340" s="84">
        <v>0.66830000000000001</v>
      </c>
      <c r="U340" s="84">
        <v>0.1318</v>
      </c>
      <c r="V340" s="84">
        <v>0.34289999999999998</v>
      </c>
      <c r="W340" s="84">
        <v>0.34010000000000001</v>
      </c>
    </row>
    <row r="341" spans="1:23">
      <c r="A341" s="82" t="s">
        <v>284</v>
      </c>
      <c r="B341" s="84">
        <v>0.72</v>
      </c>
      <c r="C341" s="84">
        <v>0.72640000000000005</v>
      </c>
      <c r="D341" s="84">
        <v>0.39140000000000003</v>
      </c>
      <c r="E341" s="84">
        <v>0.73270000000000002</v>
      </c>
      <c r="F341" s="44"/>
      <c r="G341" s="82" t="s">
        <v>284</v>
      </c>
      <c r="H341" s="84">
        <v>0.82630000000000003</v>
      </c>
      <c r="I341" s="84">
        <v>0.82120000000000004</v>
      </c>
      <c r="J341" s="84">
        <v>0.91500000000000004</v>
      </c>
      <c r="K341" s="84">
        <v>0.94330000000000003</v>
      </c>
      <c r="L341" s="44"/>
      <c r="M341" s="82" t="s">
        <v>284</v>
      </c>
      <c r="N341" s="84">
        <v>0.70220000000000005</v>
      </c>
      <c r="O341" s="84">
        <v>0.2142</v>
      </c>
      <c r="P341" s="84">
        <v>0.2172</v>
      </c>
      <c r="Q341" s="84">
        <v>0.15570000000000001</v>
      </c>
      <c r="R341" s="44"/>
      <c r="S341" s="82" t="s">
        <v>284</v>
      </c>
      <c r="T341" s="84">
        <v>0.61060000000000003</v>
      </c>
      <c r="U341" s="84">
        <v>0.1014</v>
      </c>
      <c r="V341" s="84">
        <v>0.4244</v>
      </c>
      <c r="W341" s="84">
        <v>0.31979999999999997</v>
      </c>
    </row>
    <row r="342" spans="1:23">
      <c r="A342" s="82" t="s">
        <v>285</v>
      </c>
      <c r="B342" s="84">
        <v>0.63560000000000005</v>
      </c>
      <c r="C342" s="84">
        <v>0.85550000000000004</v>
      </c>
      <c r="D342" s="84">
        <v>0.42930000000000001</v>
      </c>
      <c r="E342" s="84">
        <v>0.68320000000000003</v>
      </c>
      <c r="F342" s="44"/>
      <c r="G342" s="82" t="s">
        <v>285</v>
      </c>
      <c r="H342" s="84">
        <v>0.82799999999999996</v>
      </c>
      <c r="I342" s="84">
        <v>0.87090000000000001</v>
      </c>
      <c r="J342" s="84">
        <v>0.96289999999999998</v>
      </c>
      <c r="K342" s="84">
        <v>0.96450000000000002</v>
      </c>
      <c r="L342" s="44"/>
      <c r="M342" s="82" t="s">
        <v>285</v>
      </c>
      <c r="N342" s="84">
        <v>0.52700000000000002</v>
      </c>
      <c r="O342" s="84">
        <v>0.311</v>
      </c>
      <c r="P342" s="84">
        <v>0.2127</v>
      </c>
      <c r="Q342" s="84">
        <v>0.15579999999999999</v>
      </c>
      <c r="R342" s="44"/>
      <c r="S342" s="82" t="s">
        <v>285</v>
      </c>
      <c r="T342" s="84">
        <v>0.45600000000000002</v>
      </c>
      <c r="U342" s="84">
        <v>0.15620000000000001</v>
      </c>
      <c r="V342" s="84">
        <v>0.39539999999999997</v>
      </c>
      <c r="W342" s="84">
        <v>0.42599999999999999</v>
      </c>
    </row>
    <row r="343" spans="1:23">
      <c r="A343" s="82" t="s">
        <v>286</v>
      </c>
      <c r="B343" s="84">
        <v>0.63470000000000004</v>
      </c>
      <c r="C343" s="84">
        <v>0.82</v>
      </c>
      <c r="D343" s="84">
        <v>0.47770000000000001</v>
      </c>
      <c r="E343" s="84">
        <v>0.69689999999999996</v>
      </c>
      <c r="F343" s="44"/>
      <c r="G343" s="82" t="s">
        <v>286</v>
      </c>
      <c r="H343" s="84">
        <v>0.83940000000000003</v>
      </c>
      <c r="I343" s="84">
        <v>0.85109999999999997</v>
      </c>
      <c r="J343" s="84">
        <v>0.94289999999999996</v>
      </c>
      <c r="K343" s="84">
        <v>0.95530000000000004</v>
      </c>
      <c r="L343" s="44"/>
      <c r="M343" s="82" t="s">
        <v>286</v>
      </c>
      <c r="N343" s="84">
        <v>0.40610000000000002</v>
      </c>
      <c r="O343" s="84">
        <v>0.25569999999999998</v>
      </c>
      <c r="P343" s="84">
        <v>0.17119999999999999</v>
      </c>
      <c r="Q343" s="84">
        <v>0.20960000000000001</v>
      </c>
      <c r="R343" s="44"/>
      <c r="S343" s="82" t="s">
        <v>286</v>
      </c>
      <c r="T343" s="84">
        <v>0.32790000000000002</v>
      </c>
      <c r="U343" s="84">
        <v>0.21029999999999999</v>
      </c>
      <c r="V343" s="84">
        <v>0.3125</v>
      </c>
      <c r="W343" s="84">
        <v>0.48089999999999999</v>
      </c>
    </row>
    <row r="344" spans="1:23">
      <c r="A344" s="82" t="s">
        <v>287</v>
      </c>
      <c r="B344" s="84">
        <v>0.64800000000000002</v>
      </c>
      <c r="C344" s="84">
        <v>0.75</v>
      </c>
      <c r="D344" s="84">
        <v>0.49959999999999999</v>
      </c>
      <c r="E344" s="84">
        <v>0.76049999999999995</v>
      </c>
      <c r="F344" s="44"/>
      <c r="G344" s="82" t="s">
        <v>287</v>
      </c>
      <c r="H344" s="84">
        <v>0.77500000000000002</v>
      </c>
      <c r="I344" s="84">
        <v>0.75490000000000002</v>
      </c>
      <c r="J344" s="84">
        <v>0.83489999999999998</v>
      </c>
      <c r="K344" s="84">
        <v>0.80879999999999996</v>
      </c>
      <c r="L344" s="44"/>
      <c r="M344" s="82" t="s">
        <v>287</v>
      </c>
      <c r="N344" s="84">
        <v>0.33900000000000002</v>
      </c>
      <c r="O344" s="84">
        <v>0.2697</v>
      </c>
      <c r="P344" s="84">
        <v>9.2499999999999999E-2</v>
      </c>
      <c r="Q344" s="84">
        <v>0.17760000000000001</v>
      </c>
      <c r="R344" s="44"/>
      <c r="S344" s="82" t="s">
        <v>287</v>
      </c>
      <c r="T344" s="84">
        <v>0.2515</v>
      </c>
      <c r="U344" s="84">
        <v>0.24709999999999999</v>
      </c>
      <c r="V344" s="84">
        <v>0.309</v>
      </c>
      <c r="W344" s="84">
        <v>0.51359999999999995</v>
      </c>
    </row>
    <row r="345" spans="1:23">
      <c r="A345" s="82" t="s">
        <v>288</v>
      </c>
      <c r="B345" s="84">
        <v>0.60729999999999995</v>
      </c>
      <c r="C345" s="84">
        <v>0.79379999999999995</v>
      </c>
      <c r="D345" s="84">
        <v>0.53010000000000002</v>
      </c>
      <c r="E345" s="84">
        <v>0.81950000000000001</v>
      </c>
      <c r="F345" s="44"/>
      <c r="G345" s="82" t="s">
        <v>288</v>
      </c>
      <c r="H345" s="84">
        <v>0.60899999999999999</v>
      </c>
      <c r="I345" s="84">
        <v>0.65700000000000003</v>
      </c>
      <c r="J345" s="84">
        <v>0.66069999999999995</v>
      </c>
      <c r="K345" s="84">
        <v>0.74639999999999995</v>
      </c>
      <c r="L345" s="44"/>
      <c r="M345" s="82" t="s">
        <v>288</v>
      </c>
      <c r="N345" s="84">
        <v>0.19700000000000001</v>
      </c>
      <c r="O345" s="84">
        <v>0.58679999999999999</v>
      </c>
      <c r="P345" s="84">
        <v>5.2900000000000003E-2</v>
      </c>
      <c r="Q345" s="84">
        <v>0.1779</v>
      </c>
      <c r="R345" s="44"/>
      <c r="S345" s="82" t="s">
        <v>288</v>
      </c>
      <c r="T345" s="84">
        <v>0.23180000000000001</v>
      </c>
      <c r="U345" s="84">
        <v>0.31209999999999999</v>
      </c>
      <c r="V345" s="84">
        <v>0.26300000000000001</v>
      </c>
      <c r="W345" s="84">
        <v>0.55730000000000002</v>
      </c>
    </row>
    <row r="346" spans="1:23">
      <c r="A346" s="82" t="s">
        <v>289</v>
      </c>
      <c r="B346" s="84">
        <v>0.71740000000000004</v>
      </c>
      <c r="C346" s="84">
        <v>0.82340000000000002</v>
      </c>
      <c r="D346" s="84">
        <v>0.44650000000000001</v>
      </c>
      <c r="E346" s="84">
        <v>0.7611</v>
      </c>
      <c r="F346" s="44"/>
      <c r="G346" s="82" t="s">
        <v>289</v>
      </c>
      <c r="H346" s="84">
        <v>0.47210000000000002</v>
      </c>
      <c r="I346" s="84">
        <v>0.4879</v>
      </c>
      <c r="J346" s="84">
        <v>0.43080000000000002</v>
      </c>
      <c r="K346" s="84">
        <v>0.52800000000000002</v>
      </c>
      <c r="L346" s="44"/>
      <c r="M346" s="82" t="s">
        <v>289</v>
      </c>
      <c r="N346" s="84">
        <v>0.1653</v>
      </c>
      <c r="O346" s="84">
        <v>0.60050000000000003</v>
      </c>
      <c r="P346" s="84">
        <v>3.3300000000000003E-2</v>
      </c>
      <c r="Q346" s="84">
        <v>0.1651</v>
      </c>
      <c r="R346" s="44"/>
      <c r="S346" s="82" t="s">
        <v>289</v>
      </c>
      <c r="T346" s="84">
        <v>0.26939999999999997</v>
      </c>
      <c r="U346" s="84">
        <v>0.35239999999999999</v>
      </c>
      <c r="V346" s="84">
        <v>0.28589999999999999</v>
      </c>
      <c r="W346" s="84">
        <v>0.55100000000000005</v>
      </c>
    </row>
    <row r="347" spans="1:23">
      <c r="A347" s="82" t="s">
        <v>290</v>
      </c>
      <c r="B347" s="84">
        <v>0.68410000000000004</v>
      </c>
      <c r="C347" s="84">
        <v>0.73429999999999995</v>
      </c>
      <c r="D347" s="84">
        <v>9.7500000000000003E-2</v>
      </c>
      <c r="E347" s="84">
        <v>3.9899999999999998E-2</v>
      </c>
      <c r="F347" s="44"/>
      <c r="G347" s="82" t="s">
        <v>290</v>
      </c>
      <c r="H347" s="84">
        <v>0.23849999999999999</v>
      </c>
      <c r="I347" s="84">
        <v>0.2797</v>
      </c>
      <c r="J347" s="84">
        <v>0.15140000000000001</v>
      </c>
      <c r="K347" s="84">
        <v>0.21659999999999999</v>
      </c>
      <c r="L347" s="44"/>
      <c r="M347" s="82" t="s">
        <v>290</v>
      </c>
      <c r="N347" s="84">
        <v>0.18090000000000001</v>
      </c>
      <c r="O347" s="84">
        <v>0.58830000000000005</v>
      </c>
      <c r="P347" s="84">
        <v>2.5399999999999999E-2</v>
      </c>
      <c r="Q347" s="84">
        <v>0.17249999999999999</v>
      </c>
      <c r="R347" s="44"/>
      <c r="S347" s="82" t="s">
        <v>290</v>
      </c>
      <c r="T347" s="84">
        <v>0.2944</v>
      </c>
      <c r="U347" s="84">
        <v>0.41110000000000002</v>
      </c>
      <c r="V347" s="84">
        <v>0.30330000000000001</v>
      </c>
      <c r="W347" s="84">
        <v>0.4924</v>
      </c>
    </row>
    <row r="348" spans="1:23">
      <c r="A348" s="82" t="s">
        <v>291</v>
      </c>
      <c r="B348" s="84">
        <v>0.14749999999999999</v>
      </c>
      <c r="C348" s="84">
        <v>0.44030000000000002</v>
      </c>
      <c r="D348" s="84">
        <v>0</v>
      </c>
      <c r="E348" s="84">
        <v>0</v>
      </c>
      <c r="F348" s="44"/>
      <c r="G348" s="82" t="s">
        <v>291</v>
      </c>
      <c r="H348" s="84">
        <v>5.0500000000000003E-2</v>
      </c>
      <c r="I348" s="84">
        <v>7.6799999999999993E-2</v>
      </c>
      <c r="J348" s="84">
        <v>4.1999999999999997E-3</v>
      </c>
      <c r="K348" s="84">
        <v>6.0000000000000001E-3</v>
      </c>
      <c r="L348" s="44"/>
      <c r="M348" s="82" t="s">
        <v>291</v>
      </c>
      <c r="N348" s="84">
        <v>0.218</v>
      </c>
      <c r="O348" s="84">
        <v>0.5383</v>
      </c>
      <c r="P348" s="84">
        <v>3.4700000000000002E-2</v>
      </c>
      <c r="Q348" s="84">
        <v>0.27660000000000001</v>
      </c>
      <c r="R348" s="44"/>
      <c r="S348" s="82" t="s">
        <v>291</v>
      </c>
      <c r="T348" s="84">
        <v>0.37819999999999998</v>
      </c>
      <c r="U348" s="84">
        <v>0.43409999999999999</v>
      </c>
      <c r="V348" s="84">
        <v>0.37330000000000002</v>
      </c>
      <c r="W348" s="84">
        <v>0.44719999999999999</v>
      </c>
    </row>
    <row r="349" spans="1:23">
      <c r="A349" s="82" t="s">
        <v>292</v>
      </c>
      <c r="B349" s="84">
        <v>0</v>
      </c>
      <c r="C349" s="84">
        <v>0</v>
      </c>
      <c r="D349" s="84">
        <v>0</v>
      </c>
      <c r="E349" s="84">
        <v>0</v>
      </c>
      <c r="F349" s="44"/>
      <c r="G349" s="82" t="s">
        <v>292</v>
      </c>
      <c r="H349" s="84">
        <v>1E-3</v>
      </c>
      <c r="I349" s="84">
        <v>4.1000000000000003E-3</v>
      </c>
      <c r="J349" s="84">
        <v>0</v>
      </c>
      <c r="K349" s="84">
        <v>0</v>
      </c>
      <c r="L349" s="44"/>
      <c r="M349" s="82" t="s">
        <v>292</v>
      </c>
      <c r="N349" s="84">
        <v>0.48080000000000001</v>
      </c>
      <c r="O349" s="84">
        <v>0.35260000000000002</v>
      </c>
      <c r="P349" s="84">
        <v>0.20699999999999999</v>
      </c>
      <c r="Q349" s="84">
        <v>0.3276</v>
      </c>
      <c r="R349" s="44"/>
      <c r="S349" s="82" t="s">
        <v>292</v>
      </c>
      <c r="T349" s="84">
        <v>0.61719999999999997</v>
      </c>
      <c r="U349" s="84">
        <v>0.3725</v>
      </c>
      <c r="V349" s="84">
        <v>0.57279999999999998</v>
      </c>
      <c r="W349" s="84">
        <v>0.37769999999999998</v>
      </c>
    </row>
    <row r="350" spans="1:23">
      <c r="A350" s="82" t="s">
        <v>293</v>
      </c>
      <c r="B350" s="84">
        <v>0</v>
      </c>
      <c r="C350" s="84">
        <v>0</v>
      </c>
      <c r="D350" s="84">
        <v>0</v>
      </c>
      <c r="E350" s="84">
        <v>0</v>
      </c>
      <c r="F350" s="44"/>
      <c r="G350" s="82" t="s">
        <v>293</v>
      </c>
      <c r="H350" s="84">
        <v>0</v>
      </c>
      <c r="I350" s="84">
        <v>0</v>
      </c>
      <c r="J350" s="84">
        <v>0</v>
      </c>
      <c r="K350" s="84">
        <v>0</v>
      </c>
      <c r="L350" s="44"/>
      <c r="M350" s="82" t="s">
        <v>293</v>
      </c>
      <c r="N350" s="84">
        <v>0.71689999999999998</v>
      </c>
      <c r="O350" s="84">
        <v>0.18529999999999999</v>
      </c>
      <c r="P350" s="84">
        <v>0.53610000000000002</v>
      </c>
      <c r="Q350" s="84">
        <v>0.3659</v>
      </c>
      <c r="R350" s="44"/>
      <c r="S350" s="82" t="s">
        <v>293</v>
      </c>
      <c r="T350" s="84">
        <v>0.78080000000000005</v>
      </c>
      <c r="U350" s="84">
        <v>0.35039999999999999</v>
      </c>
      <c r="V350" s="84">
        <v>0.74260000000000004</v>
      </c>
      <c r="W350" s="84">
        <v>0.32129999999999997</v>
      </c>
    </row>
    <row r="351" spans="1:23">
      <c r="A351" s="82" t="s">
        <v>294</v>
      </c>
      <c r="B351" s="84">
        <v>0</v>
      </c>
      <c r="C351" s="84">
        <v>0</v>
      </c>
      <c r="D351" s="84">
        <v>0</v>
      </c>
      <c r="E351" s="84">
        <v>0</v>
      </c>
      <c r="F351" s="44"/>
      <c r="G351" s="82" t="s">
        <v>294</v>
      </c>
      <c r="H351" s="84">
        <v>0</v>
      </c>
      <c r="I351" s="84">
        <v>0</v>
      </c>
      <c r="J351" s="84">
        <v>0</v>
      </c>
      <c r="K351" s="84">
        <v>0</v>
      </c>
      <c r="L351" s="44"/>
      <c r="M351" s="82" t="s">
        <v>294</v>
      </c>
      <c r="N351" s="84">
        <v>0.78129999999999999</v>
      </c>
      <c r="O351" s="84">
        <v>6.7400000000000002E-2</v>
      </c>
      <c r="P351" s="84">
        <v>0.67190000000000005</v>
      </c>
      <c r="Q351" s="84">
        <v>0.52400000000000002</v>
      </c>
      <c r="R351" s="44"/>
      <c r="S351" s="82" t="s">
        <v>294</v>
      </c>
      <c r="T351" s="84">
        <v>0.79200000000000004</v>
      </c>
      <c r="U351" s="84">
        <v>0.42699999999999999</v>
      </c>
      <c r="V351" s="84">
        <v>0.81299999999999994</v>
      </c>
      <c r="W351" s="84">
        <v>0.2303</v>
      </c>
    </row>
    <row r="352" spans="1:23">
      <c r="A352" s="82" t="s">
        <v>295</v>
      </c>
      <c r="B352" s="84">
        <v>0</v>
      </c>
      <c r="C352" s="84">
        <v>0</v>
      </c>
      <c r="D352" s="84">
        <v>0</v>
      </c>
      <c r="E352" s="84">
        <v>0</v>
      </c>
      <c r="F352" s="44"/>
      <c r="G352" s="82" t="s">
        <v>295</v>
      </c>
      <c r="H352" s="84">
        <v>0</v>
      </c>
      <c r="I352" s="84">
        <v>0</v>
      </c>
      <c r="J352" s="84">
        <v>0</v>
      </c>
      <c r="K352" s="84">
        <v>0</v>
      </c>
      <c r="L352" s="44"/>
      <c r="M352" s="82" t="s">
        <v>295</v>
      </c>
      <c r="N352" s="84">
        <v>0.73509999999999998</v>
      </c>
      <c r="O352" s="84">
        <v>5.4199999999999998E-2</v>
      </c>
      <c r="P352" s="84">
        <v>0.57499999999999996</v>
      </c>
      <c r="Q352" s="84">
        <v>0.55979999999999996</v>
      </c>
      <c r="R352" s="44"/>
      <c r="S352" s="82" t="s">
        <v>295</v>
      </c>
      <c r="T352" s="84">
        <v>0.80310000000000004</v>
      </c>
      <c r="U352" s="84">
        <v>0.4254</v>
      </c>
      <c r="V352" s="84">
        <v>0.72299999999999998</v>
      </c>
      <c r="W352" s="84">
        <v>0.23580000000000001</v>
      </c>
    </row>
    <row r="353" spans="1:23">
      <c r="A353" s="82" t="s">
        <v>296</v>
      </c>
      <c r="B353" s="84">
        <v>0</v>
      </c>
      <c r="C353" s="84">
        <v>0</v>
      </c>
      <c r="D353" s="84">
        <v>0</v>
      </c>
      <c r="E353" s="84">
        <v>0</v>
      </c>
      <c r="F353" s="44"/>
      <c r="G353" s="82" t="s">
        <v>296</v>
      </c>
      <c r="H353" s="84">
        <v>0</v>
      </c>
      <c r="I353" s="84">
        <v>0</v>
      </c>
      <c r="J353" s="84">
        <v>0</v>
      </c>
      <c r="K353" s="84">
        <v>0</v>
      </c>
      <c r="L353" s="44"/>
      <c r="M353" s="82" t="s">
        <v>296</v>
      </c>
      <c r="N353" s="84">
        <v>0.79700000000000004</v>
      </c>
      <c r="O353" s="84">
        <v>3.7499999999999999E-2</v>
      </c>
      <c r="P353" s="84">
        <v>0.69430000000000003</v>
      </c>
      <c r="Q353" s="84">
        <v>0.53900000000000003</v>
      </c>
      <c r="R353" s="44"/>
      <c r="S353" s="82" t="s">
        <v>296</v>
      </c>
      <c r="T353" s="84">
        <v>0.81389999999999996</v>
      </c>
      <c r="U353" s="84">
        <v>0.43080000000000002</v>
      </c>
      <c r="V353" s="84">
        <v>0.73009999999999997</v>
      </c>
      <c r="W353" s="84">
        <v>0.31480000000000002</v>
      </c>
    </row>
    <row r="354" spans="1:23">
      <c r="A354" s="115" t="s">
        <v>297</v>
      </c>
      <c r="B354" s="84">
        <v>0</v>
      </c>
      <c r="C354" s="84">
        <v>0</v>
      </c>
      <c r="D354" s="84">
        <v>0</v>
      </c>
      <c r="E354" s="84">
        <v>0</v>
      </c>
      <c r="F354" s="44"/>
      <c r="G354" s="115" t="s">
        <v>297</v>
      </c>
      <c r="H354" s="84">
        <v>0</v>
      </c>
      <c r="I354" s="84">
        <v>0</v>
      </c>
      <c r="J354" s="84">
        <v>0</v>
      </c>
      <c r="K354" s="84">
        <v>0</v>
      </c>
      <c r="L354" s="44"/>
      <c r="M354" s="115" t="s">
        <v>297</v>
      </c>
      <c r="N354" s="84">
        <v>0.79800000000000004</v>
      </c>
      <c r="O354" s="84">
        <v>3.9100000000000003E-2</v>
      </c>
      <c r="P354" s="84">
        <v>0.70350000000000001</v>
      </c>
      <c r="Q354" s="84">
        <v>0.47989999999999999</v>
      </c>
      <c r="R354" s="44"/>
      <c r="S354" s="115" t="s">
        <v>297</v>
      </c>
      <c r="T354" s="84">
        <v>0.78959999999999997</v>
      </c>
      <c r="U354" s="84">
        <v>0.37509999999999999</v>
      </c>
      <c r="V354" s="84">
        <v>0.74309999999999998</v>
      </c>
      <c r="W354" s="84">
        <v>0.35039999999999999</v>
      </c>
    </row>
    <row r="355" spans="1:23">
      <c r="A355" s="82" t="s">
        <v>298</v>
      </c>
      <c r="B355" s="84">
        <v>0</v>
      </c>
      <c r="C355" s="84">
        <v>0</v>
      </c>
      <c r="D355" s="84">
        <v>0</v>
      </c>
      <c r="E355" s="84">
        <v>0</v>
      </c>
      <c r="F355" s="44"/>
      <c r="G355" s="82" t="s">
        <v>298</v>
      </c>
      <c r="H355" s="84">
        <v>0</v>
      </c>
      <c r="I355" s="84">
        <v>0</v>
      </c>
      <c r="J355" s="84">
        <v>0</v>
      </c>
      <c r="K355" s="84">
        <v>0</v>
      </c>
      <c r="L355" s="44"/>
      <c r="M355" s="82" t="s">
        <v>298</v>
      </c>
      <c r="N355" s="84">
        <v>0.79039999999999999</v>
      </c>
      <c r="O355" s="84">
        <v>4.5900000000000003E-2</v>
      </c>
      <c r="P355" s="84">
        <v>0.69379999999999997</v>
      </c>
      <c r="Q355" s="84">
        <v>0.40960000000000002</v>
      </c>
      <c r="R355" s="44"/>
      <c r="S355" s="82" t="s">
        <v>298</v>
      </c>
      <c r="T355" s="84">
        <v>0.77380000000000004</v>
      </c>
      <c r="U355" s="84">
        <v>0.34110000000000001</v>
      </c>
      <c r="V355" s="84">
        <v>0.67979999999999996</v>
      </c>
      <c r="W355" s="84">
        <v>0.39</v>
      </c>
    </row>
    <row r="356" spans="1:23">
      <c r="A356" s="82" t="s">
        <v>299</v>
      </c>
      <c r="B356" s="84">
        <v>0</v>
      </c>
      <c r="C356" s="84">
        <v>0</v>
      </c>
      <c r="D356" s="84">
        <v>0</v>
      </c>
      <c r="E356" s="84">
        <v>0</v>
      </c>
      <c r="F356" s="44"/>
      <c r="G356" s="82" t="s">
        <v>299</v>
      </c>
      <c r="H356" s="84">
        <v>0</v>
      </c>
      <c r="I356" s="84">
        <v>0</v>
      </c>
      <c r="J356" s="84">
        <v>0</v>
      </c>
      <c r="K356" s="84">
        <v>0</v>
      </c>
      <c r="L356" s="44"/>
      <c r="M356" s="82" t="s">
        <v>299</v>
      </c>
      <c r="N356" s="84">
        <v>0.74150000000000005</v>
      </c>
      <c r="O356" s="84">
        <v>2.3300000000000001E-2</v>
      </c>
      <c r="P356" s="84">
        <v>0.68920000000000003</v>
      </c>
      <c r="Q356" s="84">
        <v>0.33450000000000002</v>
      </c>
      <c r="R356" s="44"/>
      <c r="S356" s="82" t="s">
        <v>299</v>
      </c>
      <c r="T356" s="84">
        <v>0.70930000000000004</v>
      </c>
      <c r="U356" s="84">
        <v>0.33260000000000001</v>
      </c>
      <c r="V356" s="84">
        <v>0.64470000000000005</v>
      </c>
      <c r="W356" s="84">
        <v>0.48230000000000001</v>
      </c>
    </row>
    <row r="357" spans="1:23">
      <c r="A357" s="82" t="s">
        <v>300</v>
      </c>
      <c r="B357" s="84">
        <v>0</v>
      </c>
      <c r="C357" s="84">
        <v>0</v>
      </c>
      <c r="D357" s="84">
        <v>0</v>
      </c>
      <c r="E357" s="84">
        <v>0</v>
      </c>
      <c r="F357" s="44"/>
      <c r="G357" s="82" t="s">
        <v>300</v>
      </c>
      <c r="H357" s="84">
        <v>0</v>
      </c>
      <c r="I357" s="84">
        <v>0</v>
      </c>
      <c r="J357" s="84">
        <v>0</v>
      </c>
      <c r="K357" s="84">
        <v>0</v>
      </c>
      <c r="L357" s="44"/>
      <c r="M357" s="82" t="s">
        <v>300</v>
      </c>
      <c r="N357" s="84">
        <v>0.69469999999999998</v>
      </c>
      <c r="O357" s="84">
        <v>7.7000000000000002E-3</v>
      </c>
      <c r="P357" s="84">
        <v>0.69259999999999999</v>
      </c>
      <c r="Q357" s="84">
        <v>0.32229999999999998</v>
      </c>
      <c r="R357" s="44"/>
      <c r="S357" s="82" t="s">
        <v>300</v>
      </c>
      <c r="T357" s="84">
        <v>0.67179999999999995</v>
      </c>
      <c r="U357" s="84">
        <v>0.2898</v>
      </c>
      <c r="V357" s="84">
        <v>0.66479999999999995</v>
      </c>
      <c r="W357" s="84">
        <v>0.51670000000000005</v>
      </c>
    </row>
    <row r="358" spans="1:23">
      <c r="A358" s="82" t="s">
        <v>301</v>
      </c>
      <c r="B358" s="84">
        <v>0</v>
      </c>
      <c r="C358" s="84">
        <v>0</v>
      </c>
      <c r="D358" s="84">
        <v>0</v>
      </c>
      <c r="E358" s="84">
        <v>0</v>
      </c>
      <c r="F358" s="44"/>
      <c r="G358" s="82" t="s">
        <v>301</v>
      </c>
      <c r="H358" s="84">
        <v>0</v>
      </c>
      <c r="I358" s="84">
        <v>0</v>
      </c>
      <c r="J358" s="84">
        <v>0</v>
      </c>
      <c r="K358" s="84">
        <v>0</v>
      </c>
      <c r="L358" s="44"/>
      <c r="M358" s="82" t="s">
        <v>301</v>
      </c>
      <c r="N358" s="84">
        <v>0.55320000000000003</v>
      </c>
      <c r="O358" s="84">
        <v>1.47E-2</v>
      </c>
      <c r="P358" s="84">
        <v>0.51939999999999997</v>
      </c>
      <c r="Q358" s="84">
        <v>0.28520000000000001</v>
      </c>
      <c r="R358" s="44"/>
      <c r="S358" s="82" t="s">
        <v>301</v>
      </c>
      <c r="T358" s="84">
        <v>0.55210000000000004</v>
      </c>
      <c r="U358" s="84">
        <v>0.29210000000000003</v>
      </c>
      <c r="V358" s="84">
        <v>0.62060000000000004</v>
      </c>
      <c r="W358" s="84">
        <v>0.53480000000000005</v>
      </c>
    </row>
    <row r="359" spans="1:23">
      <c r="A359" s="82" t="s">
        <v>302</v>
      </c>
      <c r="B359" s="84">
        <v>0</v>
      </c>
      <c r="C359" s="84">
        <v>0</v>
      </c>
      <c r="D359" s="84">
        <v>0</v>
      </c>
      <c r="E359" s="84">
        <v>0</v>
      </c>
      <c r="F359" s="44"/>
      <c r="G359" s="82" t="s">
        <v>302</v>
      </c>
      <c r="H359" s="84">
        <v>1.1000000000000001E-3</v>
      </c>
      <c r="I359" s="84">
        <v>1.4E-3</v>
      </c>
      <c r="J359" s="84">
        <v>0</v>
      </c>
      <c r="K359" s="84">
        <v>0</v>
      </c>
      <c r="L359" s="44"/>
      <c r="M359" s="82" t="s">
        <v>302</v>
      </c>
      <c r="N359" s="84">
        <v>0.51480000000000004</v>
      </c>
      <c r="O359" s="84">
        <v>2.6599999999999999E-2</v>
      </c>
      <c r="P359" s="84">
        <v>0.45789999999999997</v>
      </c>
      <c r="Q359" s="84">
        <v>0.28070000000000001</v>
      </c>
      <c r="R359" s="44"/>
      <c r="S359" s="82" t="s">
        <v>302</v>
      </c>
      <c r="T359" s="84">
        <v>0.4763</v>
      </c>
      <c r="U359" s="84">
        <v>0.28389999999999999</v>
      </c>
      <c r="V359" s="84">
        <v>0.59309999999999996</v>
      </c>
      <c r="W359" s="84">
        <v>0.53239999999999998</v>
      </c>
    </row>
    <row r="360" spans="1:23">
      <c r="A360" s="82" t="s">
        <v>303</v>
      </c>
      <c r="B360" s="84">
        <v>0</v>
      </c>
      <c r="C360" s="84">
        <v>0</v>
      </c>
      <c r="D360" s="84">
        <v>0</v>
      </c>
      <c r="E360" s="84">
        <v>0</v>
      </c>
      <c r="F360" s="44"/>
      <c r="G360" s="82" t="s">
        <v>303</v>
      </c>
      <c r="H360" s="84">
        <v>5.0999999999999997E-2</v>
      </c>
      <c r="I360" s="84">
        <v>4.0599999999999997E-2</v>
      </c>
      <c r="J360" s="84">
        <v>9.9000000000000008E-3</v>
      </c>
      <c r="K360" s="84">
        <v>0</v>
      </c>
      <c r="L360" s="44"/>
      <c r="M360" s="82" t="s">
        <v>303</v>
      </c>
      <c r="N360" s="84">
        <v>0.54510000000000003</v>
      </c>
      <c r="O360" s="84">
        <v>4.7199999999999999E-2</v>
      </c>
      <c r="P360" s="84">
        <v>0.42059999999999997</v>
      </c>
      <c r="Q360" s="84">
        <v>0.27689999999999998</v>
      </c>
      <c r="R360" s="44"/>
      <c r="S360" s="82" t="s">
        <v>303</v>
      </c>
      <c r="T360" s="84">
        <v>0.42330000000000001</v>
      </c>
      <c r="U360" s="84">
        <v>0.28560000000000002</v>
      </c>
      <c r="V360" s="84">
        <v>0.55559999999999998</v>
      </c>
      <c r="W360" s="84">
        <v>0.44219999999999998</v>
      </c>
    </row>
    <row r="361" spans="1:23">
      <c r="A361" s="82" t="s">
        <v>304</v>
      </c>
      <c r="B361" s="84">
        <v>7.8200000000000006E-2</v>
      </c>
      <c r="C361" s="84">
        <v>6.9800000000000001E-2</v>
      </c>
      <c r="D361" s="84">
        <v>0</v>
      </c>
      <c r="E361" s="84">
        <v>0</v>
      </c>
      <c r="F361" s="44"/>
      <c r="G361" s="82" t="s">
        <v>304</v>
      </c>
      <c r="H361" s="84">
        <v>0.24540000000000001</v>
      </c>
      <c r="I361" s="84">
        <v>0.1888</v>
      </c>
      <c r="J361" s="84">
        <v>0.1759</v>
      </c>
      <c r="K361" s="84">
        <v>4.1300000000000003E-2</v>
      </c>
      <c r="L361" s="44"/>
      <c r="M361" s="82" t="s">
        <v>304</v>
      </c>
      <c r="N361" s="84">
        <v>0.57969999999999999</v>
      </c>
      <c r="O361" s="84">
        <v>2.6700000000000002E-2</v>
      </c>
      <c r="P361" s="84">
        <v>0.43290000000000001</v>
      </c>
      <c r="Q361" s="84">
        <v>0.24049999999999999</v>
      </c>
      <c r="R361" s="44"/>
      <c r="S361" s="82" t="s">
        <v>304</v>
      </c>
      <c r="T361" s="84">
        <v>0.45329999999999998</v>
      </c>
      <c r="U361" s="84">
        <v>0.13600000000000001</v>
      </c>
      <c r="V361" s="84">
        <v>0.43690000000000001</v>
      </c>
      <c r="W361" s="84">
        <v>0.46650000000000003</v>
      </c>
    </row>
    <row r="362" spans="1:23">
      <c r="A362" s="82" t="s">
        <v>305</v>
      </c>
      <c r="B362" s="84">
        <v>0.4506</v>
      </c>
      <c r="C362" s="84">
        <v>0.33810000000000001</v>
      </c>
      <c r="D362" s="84">
        <v>0.1787</v>
      </c>
      <c r="E362" s="84">
        <v>0</v>
      </c>
      <c r="F362" s="44"/>
      <c r="G362" s="82" t="s">
        <v>305</v>
      </c>
      <c r="H362" s="84">
        <v>0.51270000000000004</v>
      </c>
      <c r="I362" s="84">
        <v>0.4385</v>
      </c>
      <c r="J362" s="84">
        <v>0.46879999999999999</v>
      </c>
      <c r="K362" s="84">
        <v>0.31940000000000002</v>
      </c>
      <c r="L362" s="44"/>
      <c r="M362" s="82" t="s">
        <v>305</v>
      </c>
      <c r="N362" s="84">
        <v>0.58209999999999995</v>
      </c>
      <c r="O362" s="84">
        <v>1.1299999999999999E-2</v>
      </c>
      <c r="P362" s="84">
        <v>0.45179999999999998</v>
      </c>
      <c r="Q362" s="84">
        <v>0.21679999999999999</v>
      </c>
      <c r="R362" s="44"/>
      <c r="S362" s="82" t="s">
        <v>305</v>
      </c>
      <c r="T362" s="84">
        <v>0.47620000000000001</v>
      </c>
      <c r="U362" s="84">
        <v>3.7999999999999999E-2</v>
      </c>
      <c r="V362" s="84">
        <v>0.36059999999999998</v>
      </c>
      <c r="W362" s="84">
        <v>0.49869999999999998</v>
      </c>
    </row>
    <row r="363" spans="1:23">
      <c r="A363" s="82" t="s">
        <v>306</v>
      </c>
      <c r="B363" s="84">
        <v>0.92279999999999995</v>
      </c>
      <c r="C363" s="84">
        <v>0.75939999999999996</v>
      </c>
      <c r="D363" s="84">
        <v>0.61129999999999995</v>
      </c>
      <c r="E363" s="84">
        <v>0.13200000000000001</v>
      </c>
      <c r="F363" s="44"/>
      <c r="G363" s="82" t="s">
        <v>306</v>
      </c>
      <c r="H363" s="84">
        <v>0.73089999999999999</v>
      </c>
      <c r="I363" s="84">
        <v>0.65010000000000001</v>
      </c>
      <c r="J363" s="84">
        <v>0.70860000000000001</v>
      </c>
      <c r="K363" s="84">
        <v>0.63519999999999999</v>
      </c>
      <c r="L363" s="44"/>
      <c r="M363" s="82" t="s">
        <v>306</v>
      </c>
      <c r="N363" s="84">
        <v>0.57550000000000001</v>
      </c>
      <c r="O363" s="84">
        <v>3.9E-2</v>
      </c>
      <c r="P363" s="84">
        <v>0.44169999999999998</v>
      </c>
      <c r="Q363" s="84">
        <v>0.29659999999999997</v>
      </c>
      <c r="R363" s="44"/>
      <c r="S363" s="82" t="s">
        <v>306</v>
      </c>
      <c r="T363" s="84">
        <v>0.41689999999999999</v>
      </c>
      <c r="U363" s="84">
        <v>2.7900000000000001E-2</v>
      </c>
      <c r="V363" s="84">
        <v>0.29330000000000001</v>
      </c>
      <c r="W363" s="84">
        <v>0.4078</v>
      </c>
    </row>
    <row r="364" spans="1:23">
      <c r="A364" s="82" t="s">
        <v>307</v>
      </c>
      <c r="B364" s="84">
        <v>0.97430000000000005</v>
      </c>
      <c r="C364" s="84">
        <v>0.83730000000000004</v>
      </c>
      <c r="D364" s="84">
        <v>0.61880000000000002</v>
      </c>
      <c r="E364" s="84">
        <v>0.63890000000000002</v>
      </c>
      <c r="F364" s="44"/>
      <c r="G364" s="82" t="s">
        <v>307</v>
      </c>
      <c r="H364" s="84">
        <v>0.87839999999999996</v>
      </c>
      <c r="I364" s="84">
        <v>0.7974</v>
      </c>
      <c r="J364" s="84">
        <v>0.8629</v>
      </c>
      <c r="K364" s="84">
        <v>0.82540000000000002</v>
      </c>
      <c r="L364" s="44"/>
      <c r="M364" s="82" t="s">
        <v>307</v>
      </c>
      <c r="N364" s="84">
        <v>0.48909999999999998</v>
      </c>
      <c r="O364" s="84">
        <v>7.9000000000000001E-2</v>
      </c>
      <c r="P364" s="84">
        <v>0.4864</v>
      </c>
      <c r="Q364" s="84">
        <v>0.22750000000000001</v>
      </c>
      <c r="R364" s="44"/>
      <c r="S364" s="82" t="s">
        <v>307</v>
      </c>
      <c r="T364" s="84">
        <v>0.37769999999999998</v>
      </c>
      <c r="U364" s="84">
        <v>6.2799999999999995E-2</v>
      </c>
      <c r="V364" s="84">
        <v>0.3024</v>
      </c>
      <c r="W364" s="84">
        <v>0.16489999999999999</v>
      </c>
    </row>
    <row r="365" spans="1:23">
      <c r="A365" s="82" t="s">
        <v>308</v>
      </c>
      <c r="B365" s="84">
        <v>0.98180000000000001</v>
      </c>
      <c r="C365" s="84">
        <v>0.74890000000000001</v>
      </c>
      <c r="D365" s="84">
        <v>0.63119999999999998</v>
      </c>
      <c r="E365" s="84">
        <v>0.73140000000000005</v>
      </c>
      <c r="F365" s="44"/>
      <c r="G365" s="82" t="s">
        <v>308</v>
      </c>
      <c r="H365" s="84">
        <v>0.95689999999999997</v>
      </c>
      <c r="I365" s="84">
        <v>0.81640000000000001</v>
      </c>
      <c r="J365" s="84">
        <v>0.93779999999999997</v>
      </c>
      <c r="K365" s="84">
        <v>0.95399999999999996</v>
      </c>
      <c r="L365" s="44"/>
      <c r="M365" s="82" t="s">
        <v>308</v>
      </c>
      <c r="N365" s="84">
        <v>0.40129999999999999</v>
      </c>
      <c r="O365" s="84">
        <v>5.8700000000000002E-2</v>
      </c>
      <c r="P365" s="84">
        <v>0.38119999999999998</v>
      </c>
      <c r="Q365" s="84">
        <v>0.26889999999999997</v>
      </c>
      <c r="R365" s="44"/>
      <c r="S365" s="82" t="s">
        <v>308</v>
      </c>
      <c r="T365" s="84">
        <v>0.26650000000000001</v>
      </c>
      <c r="U365" s="84">
        <v>0.12330000000000001</v>
      </c>
      <c r="V365" s="84">
        <v>0.28539999999999999</v>
      </c>
      <c r="W365" s="84">
        <v>0.17949999999999999</v>
      </c>
    </row>
    <row r="366" spans="1:23">
      <c r="A366" s="82" t="s">
        <v>309</v>
      </c>
      <c r="B366" s="84">
        <v>0.98280000000000001</v>
      </c>
      <c r="C366" s="84">
        <v>0.76880000000000004</v>
      </c>
      <c r="D366" s="84">
        <v>0.70679999999999998</v>
      </c>
      <c r="E366" s="84">
        <v>0.69350000000000001</v>
      </c>
      <c r="F366" s="44"/>
      <c r="G366" s="82" t="s">
        <v>309</v>
      </c>
      <c r="H366" s="84">
        <v>0.97360000000000002</v>
      </c>
      <c r="I366" s="84">
        <v>0.8508</v>
      </c>
      <c r="J366" s="84">
        <v>0.95989999999999998</v>
      </c>
      <c r="K366" s="84">
        <v>0.97819999999999996</v>
      </c>
      <c r="L366" s="44"/>
      <c r="M366" s="82" t="s">
        <v>309</v>
      </c>
      <c r="N366" s="84">
        <v>0.37780000000000002</v>
      </c>
      <c r="O366" s="84">
        <v>6.7500000000000004E-2</v>
      </c>
      <c r="P366" s="84">
        <v>0.33260000000000001</v>
      </c>
      <c r="Q366" s="84">
        <v>0.19739999999999999</v>
      </c>
      <c r="R366" s="44"/>
      <c r="S366" s="82" t="s">
        <v>309</v>
      </c>
      <c r="T366" s="84">
        <v>0.27079999999999999</v>
      </c>
      <c r="U366" s="84">
        <v>0.1048</v>
      </c>
      <c r="V366" s="84">
        <v>0.19650000000000001</v>
      </c>
      <c r="W366" s="84">
        <v>0.27879999999999999</v>
      </c>
    </row>
    <row r="367" spans="1:23">
      <c r="A367" s="82" t="s">
        <v>310</v>
      </c>
      <c r="B367" s="84">
        <v>0.9819</v>
      </c>
      <c r="C367" s="84">
        <v>0.67569999999999997</v>
      </c>
      <c r="D367" s="84">
        <v>0.7349</v>
      </c>
      <c r="E367" s="84">
        <v>0.70069999999999999</v>
      </c>
      <c r="F367" s="44"/>
      <c r="G367" s="82" t="s">
        <v>310</v>
      </c>
      <c r="H367" s="84">
        <v>0.97499999999999998</v>
      </c>
      <c r="I367" s="84">
        <v>0.83489999999999998</v>
      </c>
      <c r="J367" s="84">
        <v>0.94469999999999998</v>
      </c>
      <c r="K367" s="84">
        <v>0.94399999999999995</v>
      </c>
      <c r="L367" s="44"/>
      <c r="M367" s="82" t="s">
        <v>310</v>
      </c>
      <c r="N367" s="84">
        <v>0.45739999999999997</v>
      </c>
      <c r="O367" s="84">
        <v>9.4200000000000006E-2</v>
      </c>
      <c r="P367" s="84">
        <v>0.22209999999999999</v>
      </c>
      <c r="Q367" s="84">
        <v>0.1174</v>
      </c>
      <c r="R367" s="44"/>
      <c r="S367" s="82" t="s">
        <v>310</v>
      </c>
      <c r="T367" s="84">
        <v>0.33050000000000002</v>
      </c>
      <c r="U367" s="84">
        <v>0.1106</v>
      </c>
      <c r="V367" s="84">
        <v>0.10929999999999999</v>
      </c>
      <c r="W367" s="84">
        <v>0.28079999999999999</v>
      </c>
    </row>
    <row r="368" spans="1:23">
      <c r="A368" s="82" t="s">
        <v>311</v>
      </c>
      <c r="B368" s="84">
        <v>0.97960000000000003</v>
      </c>
      <c r="C368" s="84">
        <v>0.86</v>
      </c>
      <c r="D368" s="84">
        <v>0.72860000000000003</v>
      </c>
      <c r="E368" s="84">
        <v>0.75860000000000005</v>
      </c>
      <c r="F368" s="44"/>
      <c r="G368" s="82" t="s">
        <v>311</v>
      </c>
      <c r="H368" s="84">
        <v>0.89570000000000005</v>
      </c>
      <c r="I368" s="84">
        <v>0.83209999999999995</v>
      </c>
      <c r="J368" s="84">
        <v>0.84379999999999999</v>
      </c>
      <c r="K368" s="84">
        <v>0.88690000000000002</v>
      </c>
      <c r="L368" s="44"/>
      <c r="M368" s="82" t="s">
        <v>311</v>
      </c>
      <c r="N368" s="84">
        <v>0.57369999999999999</v>
      </c>
      <c r="O368" s="84">
        <v>0.1067</v>
      </c>
      <c r="P368" s="84">
        <v>0.1825</v>
      </c>
      <c r="Q368" s="84">
        <v>7.5999999999999998E-2</v>
      </c>
      <c r="R368" s="44"/>
      <c r="S368" s="82" t="s">
        <v>311</v>
      </c>
      <c r="T368" s="84">
        <v>0.3886</v>
      </c>
      <c r="U368" s="84">
        <v>0.1303</v>
      </c>
      <c r="V368" s="84">
        <v>6.3E-2</v>
      </c>
      <c r="W368" s="84">
        <v>0.2883</v>
      </c>
    </row>
    <row r="369" spans="1:23">
      <c r="A369" s="82" t="s">
        <v>312</v>
      </c>
      <c r="B369" s="84">
        <v>0.97370000000000001</v>
      </c>
      <c r="C369" s="84">
        <v>0.78010000000000002</v>
      </c>
      <c r="D369" s="84">
        <v>0.74609999999999999</v>
      </c>
      <c r="E369" s="84">
        <v>0.8175</v>
      </c>
      <c r="F369" s="44"/>
      <c r="G369" s="82" t="s">
        <v>312</v>
      </c>
      <c r="H369" s="84">
        <v>0.73470000000000002</v>
      </c>
      <c r="I369" s="84">
        <v>0.6875</v>
      </c>
      <c r="J369" s="84">
        <v>0.66490000000000005</v>
      </c>
      <c r="K369" s="84">
        <v>0.75060000000000004</v>
      </c>
      <c r="L369" s="44"/>
      <c r="M369" s="82" t="s">
        <v>312</v>
      </c>
      <c r="N369" s="84">
        <v>0.59899999999999998</v>
      </c>
      <c r="O369" s="84">
        <v>0.1017</v>
      </c>
      <c r="P369" s="84">
        <v>0.1862</v>
      </c>
      <c r="Q369" s="84">
        <v>9.7900000000000001E-2</v>
      </c>
      <c r="R369" s="44"/>
      <c r="S369" s="82" t="s">
        <v>312</v>
      </c>
      <c r="T369" s="84">
        <v>0.4985</v>
      </c>
      <c r="U369" s="84">
        <v>0.20810000000000001</v>
      </c>
      <c r="V369" s="84">
        <v>5.7099999999999998E-2</v>
      </c>
      <c r="W369" s="84">
        <v>0.32619999999999999</v>
      </c>
    </row>
    <row r="370" spans="1:23">
      <c r="A370" s="82" t="s">
        <v>313</v>
      </c>
      <c r="B370" s="84">
        <v>0.93720000000000003</v>
      </c>
      <c r="C370" s="84">
        <v>0.77969999999999995</v>
      </c>
      <c r="D370" s="84">
        <v>0.61480000000000001</v>
      </c>
      <c r="E370" s="84">
        <v>0.75049999999999994</v>
      </c>
      <c r="F370" s="44"/>
      <c r="G370" s="82" t="s">
        <v>313</v>
      </c>
      <c r="H370" s="84">
        <v>0.50539999999999996</v>
      </c>
      <c r="I370" s="84">
        <v>0.51449999999999996</v>
      </c>
      <c r="J370" s="84">
        <v>0.41589999999999999</v>
      </c>
      <c r="K370" s="84">
        <v>0.49669999999999997</v>
      </c>
      <c r="L370" s="44"/>
      <c r="M370" s="82" t="s">
        <v>313</v>
      </c>
      <c r="N370" s="84">
        <v>0.62619999999999998</v>
      </c>
      <c r="O370" s="84">
        <v>0.1178</v>
      </c>
      <c r="P370" s="84">
        <v>0.15939999999999999</v>
      </c>
      <c r="Q370" s="84">
        <v>7.0099999999999996E-2</v>
      </c>
      <c r="R370" s="44"/>
      <c r="S370" s="82" t="s">
        <v>313</v>
      </c>
      <c r="T370" s="84">
        <v>0.54379999999999995</v>
      </c>
      <c r="U370" s="84">
        <v>0.20519999999999999</v>
      </c>
      <c r="V370" s="84">
        <v>6.0699999999999997E-2</v>
      </c>
      <c r="W370" s="84">
        <v>0.22850000000000001</v>
      </c>
    </row>
    <row r="371" spans="1:23">
      <c r="A371" s="82" t="s">
        <v>314</v>
      </c>
      <c r="B371" s="84">
        <v>0.89190000000000003</v>
      </c>
      <c r="C371" s="84">
        <v>0.61329999999999996</v>
      </c>
      <c r="D371" s="84">
        <v>0.1096</v>
      </c>
      <c r="E371" s="84">
        <v>4.2299999999999997E-2</v>
      </c>
      <c r="F371" s="44"/>
      <c r="G371" s="82" t="s">
        <v>314</v>
      </c>
      <c r="H371" s="84">
        <v>0.25580000000000003</v>
      </c>
      <c r="I371" s="84">
        <v>0.29970000000000002</v>
      </c>
      <c r="J371" s="84">
        <v>0.13900000000000001</v>
      </c>
      <c r="K371" s="84">
        <v>0.21590000000000001</v>
      </c>
      <c r="L371" s="44"/>
      <c r="M371" s="82" t="s">
        <v>314</v>
      </c>
      <c r="N371" s="84">
        <v>0.73029999999999995</v>
      </c>
      <c r="O371" s="84">
        <v>0.14630000000000001</v>
      </c>
      <c r="P371" s="84">
        <v>0.14050000000000001</v>
      </c>
      <c r="Q371" s="84">
        <v>4.8399999999999999E-2</v>
      </c>
      <c r="R371" s="44"/>
      <c r="S371" s="82" t="s">
        <v>314</v>
      </c>
      <c r="T371" s="84">
        <v>0.59460000000000002</v>
      </c>
      <c r="U371" s="84">
        <v>0.2545</v>
      </c>
      <c r="V371" s="84">
        <v>6.8900000000000003E-2</v>
      </c>
      <c r="W371" s="84">
        <v>0.1807</v>
      </c>
    </row>
    <row r="372" spans="1:23">
      <c r="A372" s="82" t="s">
        <v>315</v>
      </c>
      <c r="B372" s="84">
        <v>0.20069999999999999</v>
      </c>
      <c r="C372" s="84">
        <v>0.251</v>
      </c>
      <c r="D372" s="84">
        <v>0</v>
      </c>
      <c r="E372" s="84">
        <v>0</v>
      </c>
      <c r="F372" s="44"/>
      <c r="G372" s="82" t="s">
        <v>315</v>
      </c>
      <c r="H372" s="84">
        <v>5.1400000000000001E-2</v>
      </c>
      <c r="I372" s="84">
        <v>8.5300000000000001E-2</v>
      </c>
      <c r="J372" s="84">
        <v>3.3999999999999998E-3</v>
      </c>
      <c r="K372" s="84">
        <v>4.7999999999999996E-3</v>
      </c>
      <c r="L372" s="44"/>
      <c r="M372" s="82" t="s">
        <v>315</v>
      </c>
      <c r="N372" s="84">
        <v>0.82210000000000005</v>
      </c>
      <c r="O372" s="84">
        <v>0.15740000000000001</v>
      </c>
      <c r="P372" s="84">
        <v>0.19400000000000001</v>
      </c>
      <c r="Q372" s="84">
        <v>8.3699999999999997E-2</v>
      </c>
      <c r="R372" s="44"/>
      <c r="S372" s="82" t="s">
        <v>315</v>
      </c>
      <c r="T372" s="84">
        <v>0.623</v>
      </c>
      <c r="U372" s="84">
        <v>0.33489999999999998</v>
      </c>
      <c r="V372" s="84">
        <v>0.12039999999999999</v>
      </c>
      <c r="W372" s="84">
        <v>0.1434</v>
      </c>
    </row>
    <row r="373" spans="1:23">
      <c r="A373" s="82" t="s">
        <v>316</v>
      </c>
      <c r="B373" s="84">
        <v>0</v>
      </c>
      <c r="C373" s="84">
        <v>0</v>
      </c>
      <c r="D373" s="84">
        <v>0</v>
      </c>
      <c r="E373" s="84">
        <v>0</v>
      </c>
      <c r="F373" s="44"/>
      <c r="G373" s="82" t="s">
        <v>316</v>
      </c>
      <c r="H373" s="84">
        <v>1.4E-3</v>
      </c>
      <c r="I373" s="84">
        <v>6.1000000000000004E-3</v>
      </c>
      <c r="J373" s="84">
        <v>0</v>
      </c>
      <c r="K373" s="84">
        <v>0</v>
      </c>
      <c r="L373" s="44"/>
      <c r="M373" s="82" t="s">
        <v>316</v>
      </c>
      <c r="N373" s="84">
        <v>0.76180000000000003</v>
      </c>
      <c r="O373" s="84">
        <v>0.14599999999999999</v>
      </c>
      <c r="P373" s="84">
        <v>0.33910000000000001</v>
      </c>
      <c r="Q373" s="84">
        <v>9.9900000000000003E-2</v>
      </c>
      <c r="R373" s="44"/>
      <c r="S373" s="82" t="s">
        <v>316</v>
      </c>
      <c r="T373" s="84">
        <v>0.6069</v>
      </c>
      <c r="U373" s="84">
        <v>0.33019999999999999</v>
      </c>
      <c r="V373" s="84">
        <v>0.28370000000000001</v>
      </c>
      <c r="W373" s="84">
        <v>7.3999999999999996E-2</v>
      </c>
    </row>
    <row r="374" spans="1:23">
      <c r="A374" s="82" t="s">
        <v>317</v>
      </c>
      <c r="B374" s="84">
        <v>0</v>
      </c>
      <c r="C374" s="84">
        <v>0</v>
      </c>
      <c r="D374" s="84">
        <v>0</v>
      </c>
      <c r="E374" s="84">
        <v>0</v>
      </c>
      <c r="F374" s="44"/>
      <c r="G374" s="82" t="s">
        <v>317</v>
      </c>
      <c r="H374" s="84">
        <v>0</v>
      </c>
      <c r="I374" s="84">
        <v>0</v>
      </c>
      <c r="J374" s="84">
        <v>0</v>
      </c>
      <c r="K374" s="84">
        <v>0</v>
      </c>
      <c r="L374" s="44"/>
      <c r="M374" s="82" t="s">
        <v>317</v>
      </c>
      <c r="N374" s="84">
        <v>0.65510000000000002</v>
      </c>
      <c r="O374" s="84">
        <v>0.12659999999999999</v>
      </c>
      <c r="P374" s="84">
        <v>0.48070000000000002</v>
      </c>
      <c r="Q374" s="84">
        <v>0.1414</v>
      </c>
      <c r="R374" s="44"/>
      <c r="S374" s="82" t="s">
        <v>317</v>
      </c>
      <c r="T374" s="84">
        <v>0.54159999999999997</v>
      </c>
      <c r="U374" s="84">
        <v>0.33339999999999997</v>
      </c>
      <c r="V374" s="84">
        <v>0.50480000000000003</v>
      </c>
      <c r="W374" s="84">
        <v>4.3799999999999999E-2</v>
      </c>
    </row>
    <row r="375" spans="1:23">
      <c r="A375" s="82" t="s">
        <v>318</v>
      </c>
      <c r="B375" s="84">
        <v>0</v>
      </c>
      <c r="C375" s="84">
        <v>0</v>
      </c>
      <c r="D375" s="84">
        <v>0</v>
      </c>
      <c r="E375" s="84">
        <v>0</v>
      </c>
      <c r="F375" s="44"/>
      <c r="G375" s="82" t="s">
        <v>318</v>
      </c>
      <c r="H375" s="84">
        <v>0</v>
      </c>
      <c r="I375" s="84">
        <v>0</v>
      </c>
      <c r="J375" s="84">
        <v>0</v>
      </c>
      <c r="K375" s="84">
        <v>0</v>
      </c>
      <c r="L375" s="44"/>
      <c r="M375" s="82" t="s">
        <v>318</v>
      </c>
      <c r="N375" s="84">
        <v>0.69110000000000005</v>
      </c>
      <c r="O375" s="84">
        <v>0.27250000000000002</v>
      </c>
      <c r="P375" s="84">
        <v>0.67010000000000003</v>
      </c>
      <c r="Q375" s="84">
        <v>0.1593</v>
      </c>
      <c r="R375" s="44"/>
      <c r="S375" s="82" t="s">
        <v>318</v>
      </c>
      <c r="T375" s="84">
        <v>0.755</v>
      </c>
      <c r="U375" s="84">
        <v>0.58289999999999997</v>
      </c>
      <c r="V375" s="84">
        <v>0.43130000000000002</v>
      </c>
      <c r="W375" s="84">
        <v>1.9800000000000002E-2</v>
      </c>
    </row>
    <row r="376" spans="1:23">
      <c r="A376" s="82" t="s">
        <v>319</v>
      </c>
      <c r="B376" s="84">
        <v>0</v>
      </c>
      <c r="C376" s="84">
        <v>0</v>
      </c>
      <c r="D376" s="84">
        <v>0</v>
      </c>
      <c r="E376" s="84">
        <v>0</v>
      </c>
      <c r="F376" s="44"/>
      <c r="G376" s="82" t="s">
        <v>319</v>
      </c>
      <c r="H376" s="84">
        <v>0</v>
      </c>
      <c r="I376" s="84">
        <v>0</v>
      </c>
      <c r="J376" s="84">
        <v>0</v>
      </c>
      <c r="K376" s="84">
        <v>0</v>
      </c>
      <c r="L376" s="44"/>
      <c r="M376" s="82" t="s">
        <v>319</v>
      </c>
      <c r="N376" s="84">
        <v>0.79449999999999998</v>
      </c>
      <c r="O376" s="84">
        <v>0.25169999999999998</v>
      </c>
      <c r="P376" s="84">
        <v>0.60929999999999995</v>
      </c>
      <c r="Q376" s="84">
        <v>0.1847</v>
      </c>
      <c r="R376" s="44"/>
      <c r="S376" s="82" t="s">
        <v>319</v>
      </c>
      <c r="T376" s="84">
        <v>0.80249999999999999</v>
      </c>
      <c r="U376" s="84">
        <v>0.71909999999999996</v>
      </c>
      <c r="V376" s="84">
        <v>0.27929999999999999</v>
      </c>
      <c r="W376" s="84">
        <v>5.3100000000000001E-2</v>
      </c>
    </row>
    <row r="377" spans="1:23">
      <c r="A377" s="82" t="s">
        <v>320</v>
      </c>
      <c r="B377" s="84">
        <v>0</v>
      </c>
      <c r="C377" s="84">
        <v>0</v>
      </c>
      <c r="D377" s="84">
        <v>0</v>
      </c>
      <c r="E377" s="84">
        <v>0</v>
      </c>
      <c r="F377" s="44"/>
      <c r="G377" s="82" t="s">
        <v>320</v>
      </c>
      <c r="H377" s="84">
        <v>0</v>
      </c>
      <c r="I377" s="84">
        <v>0</v>
      </c>
      <c r="J377" s="84">
        <v>0</v>
      </c>
      <c r="K377" s="84">
        <v>0</v>
      </c>
      <c r="L377" s="44"/>
      <c r="M377" s="82" t="s">
        <v>320</v>
      </c>
      <c r="N377" s="84">
        <v>0.67849999999999999</v>
      </c>
      <c r="O377" s="84">
        <v>0.21820000000000001</v>
      </c>
      <c r="P377" s="84">
        <v>0.7157</v>
      </c>
      <c r="Q377" s="84">
        <v>0.13830000000000001</v>
      </c>
      <c r="R377" s="44"/>
      <c r="S377" s="82" t="s">
        <v>320</v>
      </c>
      <c r="T377" s="84">
        <v>0.7681</v>
      </c>
      <c r="U377" s="84">
        <v>0.69079999999999997</v>
      </c>
      <c r="V377" s="84">
        <v>0.32600000000000001</v>
      </c>
      <c r="W377" s="84">
        <v>0.1613</v>
      </c>
    </row>
    <row r="378" spans="1:23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</row>
    <row r="381" spans="1:23">
      <c r="A381" s="116" t="s">
        <v>10</v>
      </c>
      <c r="B381" s="116"/>
      <c r="C381" s="116"/>
      <c r="D381" s="116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</row>
    <row r="382" spans="1:23">
      <c r="B382" s="84" t="s">
        <v>99</v>
      </c>
      <c r="H382" s="84" t="s">
        <v>100</v>
      </c>
      <c r="N382" s="84" t="s">
        <v>98</v>
      </c>
      <c r="T382" s="84" t="s">
        <v>153</v>
      </c>
    </row>
    <row r="383" spans="1:23">
      <c r="A383" s="44"/>
      <c r="B383" s="44" t="s">
        <v>86</v>
      </c>
      <c r="C383" s="44" t="s">
        <v>87</v>
      </c>
      <c r="D383" s="44" t="s">
        <v>88</v>
      </c>
      <c r="E383" s="44" t="s">
        <v>85</v>
      </c>
      <c r="F383" s="44"/>
      <c r="G383" s="44"/>
      <c r="H383" s="44" t="s">
        <v>86</v>
      </c>
      <c r="I383" s="44" t="s">
        <v>87</v>
      </c>
      <c r="J383" s="44" t="s">
        <v>88</v>
      </c>
      <c r="K383" s="44" t="s">
        <v>85</v>
      </c>
      <c r="L383" s="44"/>
      <c r="M383" s="44"/>
      <c r="N383" s="44" t="s">
        <v>86</v>
      </c>
      <c r="O383" s="44" t="s">
        <v>87</v>
      </c>
      <c r="P383" s="44" t="s">
        <v>88</v>
      </c>
      <c r="Q383" s="44" t="s">
        <v>85</v>
      </c>
      <c r="R383" s="44"/>
      <c r="S383" s="44"/>
      <c r="T383" s="44" t="s">
        <v>86</v>
      </c>
      <c r="U383" s="44" t="s">
        <v>87</v>
      </c>
      <c r="V383" s="44" t="s">
        <v>88</v>
      </c>
      <c r="W383" s="44" t="s">
        <v>85</v>
      </c>
    </row>
    <row r="384" spans="1:23">
      <c r="A384" s="115" t="s">
        <v>393</v>
      </c>
      <c r="B384" s="84">
        <v>0</v>
      </c>
      <c r="C384" s="84">
        <v>0</v>
      </c>
      <c r="D384" s="84">
        <v>0</v>
      </c>
      <c r="E384" s="84">
        <v>0</v>
      </c>
      <c r="F384" s="44"/>
      <c r="G384" s="115" t="s">
        <v>393</v>
      </c>
      <c r="H384" s="84">
        <v>0</v>
      </c>
      <c r="I384" s="84">
        <v>0</v>
      </c>
      <c r="J384" s="84">
        <v>0</v>
      </c>
      <c r="K384" s="84">
        <v>0</v>
      </c>
      <c r="L384" s="44"/>
      <c r="M384" s="115" t="s">
        <v>393</v>
      </c>
      <c r="N384" s="84">
        <v>0.122</v>
      </c>
      <c r="O384" s="84">
        <v>3.49E-2</v>
      </c>
      <c r="P384" s="84">
        <v>0.1167</v>
      </c>
      <c r="Q384" s="84">
        <v>0.13469999999999999</v>
      </c>
      <c r="R384" s="44"/>
      <c r="S384" s="115" t="s">
        <v>393</v>
      </c>
      <c r="T384" s="84">
        <v>0.06</v>
      </c>
      <c r="U384" s="84">
        <v>0.1678</v>
      </c>
      <c r="V384" s="84">
        <v>2.5999999999999999E-3</v>
      </c>
      <c r="W384" s="84">
        <v>0.41520000000000001</v>
      </c>
    </row>
    <row r="385" spans="1:23">
      <c r="A385" s="82" t="s">
        <v>394</v>
      </c>
      <c r="B385" s="84">
        <v>0</v>
      </c>
      <c r="C385" s="84">
        <v>0</v>
      </c>
      <c r="D385" s="84">
        <v>0</v>
      </c>
      <c r="E385" s="84">
        <v>0</v>
      </c>
      <c r="F385" s="44"/>
      <c r="G385" s="82" t="s">
        <v>394</v>
      </c>
      <c r="H385" s="84">
        <v>0</v>
      </c>
      <c r="I385" s="84">
        <v>0</v>
      </c>
      <c r="J385" s="84">
        <v>0</v>
      </c>
      <c r="K385" s="84">
        <v>0</v>
      </c>
      <c r="L385" s="44"/>
      <c r="M385" s="82" t="s">
        <v>394</v>
      </c>
      <c r="N385" s="84">
        <v>0.12529999999999999</v>
      </c>
      <c r="O385" s="84">
        <v>3.2500000000000001E-2</v>
      </c>
      <c r="P385" s="84">
        <v>0.11840000000000001</v>
      </c>
      <c r="Q385" s="84">
        <v>0.1537</v>
      </c>
      <c r="R385" s="44"/>
      <c r="S385" s="82" t="s">
        <v>394</v>
      </c>
      <c r="T385" s="84">
        <v>4.2099999999999999E-2</v>
      </c>
      <c r="U385" s="84">
        <v>0.1439</v>
      </c>
      <c r="V385" s="84">
        <v>6.7000000000000002E-3</v>
      </c>
      <c r="W385" s="84">
        <v>0.39750000000000002</v>
      </c>
    </row>
    <row r="386" spans="1:23">
      <c r="A386" s="82" t="s">
        <v>395</v>
      </c>
      <c r="B386" s="84">
        <v>0</v>
      </c>
      <c r="C386" s="84">
        <v>0</v>
      </c>
      <c r="D386" s="84">
        <v>0</v>
      </c>
      <c r="E386" s="84">
        <v>0</v>
      </c>
      <c r="F386" s="44"/>
      <c r="G386" s="82" t="s">
        <v>395</v>
      </c>
      <c r="H386" s="84">
        <v>0</v>
      </c>
      <c r="I386" s="84">
        <v>0</v>
      </c>
      <c r="J386" s="84">
        <v>0</v>
      </c>
      <c r="K386" s="84">
        <v>0</v>
      </c>
      <c r="L386" s="44"/>
      <c r="M386" s="82" t="s">
        <v>395</v>
      </c>
      <c r="N386" s="84">
        <v>0.1268</v>
      </c>
      <c r="O386" s="84">
        <v>3.3500000000000002E-2</v>
      </c>
      <c r="P386" s="84">
        <v>9.8599999999999993E-2</v>
      </c>
      <c r="Q386" s="84">
        <v>0.1681</v>
      </c>
      <c r="R386" s="44"/>
      <c r="S386" s="82" t="s">
        <v>395</v>
      </c>
      <c r="T386" s="84">
        <v>5.8799999999999998E-2</v>
      </c>
      <c r="U386" s="84">
        <v>0.1111</v>
      </c>
      <c r="V386" s="84">
        <v>1.1900000000000001E-2</v>
      </c>
      <c r="W386" s="84">
        <v>0.41360000000000002</v>
      </c>
    </row>
    <row r="387" spans="1:23">
      <c r="A387" s="82" t="s">
        <v>396</v>
      </c>
      <c r="B387" s="84">
        <v>0</v>
      </c>
      <c r="C387" s="84">
        <v>0</v>
      </c>
      <c r="D387" s="84">
        <v>0</v>
      </c>
      <c r="E387" s="84">
        <v>0</v>
      </c>
      <c r="F387" s="44"/>
      <c r="G387" s="82" t="s">
        <v>396</v>
      </c>
      <c r="H387" s="84">
        <v>0</v>
      </c>
      <c r="I387" s="84">
        <v>0</v>
      </c>
      <c r="J387" s="84">
        <v>0</v>
      </c>
      <c r="K387" s="84">
        <v>0</v>
      </c>
      <c r="L387" s="44"/>
      <c r="M387" s="82" t="s">
        <v>396</v>
      </c>
      <c r="N387" s="84">
        <v>0.13009999999999999</v>
      </c>
      <c r="O387" s="84">
        <v>2.9399999999999999E-2</v>
      </c>
      <c r="P387" s="84">
        <v>9.9000000000000005E-2</v>
      </c>
      <c r="Q387" s="84">
        <v>0.14810000000000001</v>
      </c>
      <c r="R387" s="44"/>
      <c r="S387" s="82" t="s">
        <v>396</v>
      </c>
      <c r="T387" s="84">
        <v>3.6499999999999998E-2</v>
      </c>
      <c r="U387" s="84">
        <v>0.11890000000000001</v>
      </c>
      <c r="V387" s="84">
        <v>2.7300000000000001E-2</v>
      </c>
      <c r="W387" s="84">
        <v>0.35049999999999998</v>
      </c>
    </row>
    <row r="388" spans="1:23">
      <c r="A388" s="82" t="s">
        <v>397</v>
      </c>
      <c r="B388" s="84">
        <v>0</v>
      </c>
      <c r="C388" s="84">
        <v>0</v>
      </c>
      <c r="D388" s="84">
        <v>0</v>
      </c>
      <c r="E388" s="84">
        <v>0</v>
      </c>
      <c r="F388" s="44"/>
      <c r="G388" s="82" t="s">
        <v>397</v>
      </c>
      <c r="H388" s="84">
        <v>0</v>
      </c>
      <c r="I388" s="84">
        <v>0</v>
      </c>
      <c r="J388" s="84">
        <v>0</v>
      </c>
      <c r="K388" s="84">
        <v>0</v>
      </c>
      <c r="L388" s="44"/>
      <c r="M388" s="82" t="s">
        <v>397</v>
      </c>
      <c r="N388" s="84">
        <v>9.5600000000000004E-2</v>
      </c>
      <c r="O388" s="84">
        <v>3.5499999999999997E-2</v>
      </c>
      <c r="P388" s="84">
        <v>0.1077</v>
      </c>
      <c r="Q388" s="84">
        <v>0.1444</v>
      </c>
      <c r="R388" s="44"/>
      <c r="S388" s="82" t="s">
        <v>397</v>
      </c>
      <c r="T388" s="84">
        <v>2.1700000000000001E-2</v>
      </c>
      <c r="U388" s="84">
        <v>0.21129999999999999</v>
      </c>
      <c r="V388" s="84">
        <v>3.2899999999999999E-2</v>
      </c>
      <c r="W388" s="84">
        <v>0.30299999999999999</v>
      </c>
    </row>
    <row r="389" spans="1:23">
      <c r="A389" s="82" t="s">
        <v>398</v>
      </c>
      <c r="B389" s="84">
        <v>0</v>
      </c>
      <c r="C389" s="84">
        <v>0</v>
      </c>
      <c r="D389" s="84">
        <v>0</v>
      </c>
      <c r="E389" s="84">
        <v>0</v>
      </c>
      <c r="F389" s="44"/>
      <c r="G389" s="82" t="s">
        <v>398</v>
      </c>
      <c r="H389" s="84">
        <v>1.1000000000000001E-3</v>
      </c>
      <c r="I389" s="84">
        <v>0</v>
      </c>
      <c r="J389" s="84">
        <v>0</v>
      </c>
      <c r="K389" s="84">
        <v>0</v>
      </c>
      <c r="L389" s="44"/>
      <c r="M389" s="82" t="s">
        <v>398</v>
      </c>
      <c r="N389" s="84">
        <v>6.5699999999999995E-2</v>
      </c>
      <c r="O389" s="84">
        <v>2.8899999999999999E-2</v>
      </c>
      <c r="P389" s="84">
        <v>9.9000000000000005E-2</v>
      </c>
      <c r="Q389" s="84">
        <v>0.14149999999999999</v>
      </c>
      <c r="R389" s="44"/>
      <c r="S389" s="82" t="s">
        <v>398</v>
      </c>
      <c r="T389" s="84">
        <v>1.0800000000000001E-2</v>
      </c>
      <c r="U389" s="84">
        <v>0.20630000000000001</v>
      </c>
      <c r="V389" s="84">
        <v>2.4799999999999999E-2</v>
      </c>
      <c r="W389" s="84">
        <v>0.1694</v>
      </c>
    </row>
    <row r="390" spans="1:23">
      <c r="A390" s="82" t="s">
        <v>399</v>
      </c>
      <c r="B390" s="84">
        <v>0</v>
      </c>
      <c r="C390" s="84">
        <v>0</v>
      </c>
      <c r="D390" s="84">
        <v>0</v>
      </c>
      <c r="E390" s="84">
        <v>0</v>
      </c>
      <c r="F390" s="44"/>
      <c r="G390" s="82" t="s">
        <v>399</v>
      </c>
      <c r="H390" s="84">
        <v>6.7299999999999999E-2</v>
      </c>
      <c r="I390" s="84">
        <v>5.4800000000000001E-2</v>
      </c>
      <c r="J390" s="84">
        <v>1.6299999999999999E-2</v>
      </c>
      <c r="K390" s="84">
        <v>0</v>
      </c>
      <c r="L390" s="44"/>
      <c r="M390" s="82" t="s">
        <v>399</v>
      </c>
      <c r="N390" s="84">
        <v>6.7699999999999996E-2</v>
      </c>
      <c r="O390" s="84">
        <v>2.69E-2</v>
      </c>
      <c r="P390" s="84">
        <v>0.09</v>
      </c>
      <c r="Q390" s="84">
        <v>0.1336</v>
      </c>
      <c r="R390" s="44"/>
      <c r="S390" s="82" t="s">
        <v>399</v>
      </c>
      <c r="T390" s="84">
        <v>3.3E-3</v>
      </c>
      <c r="U390" s="84">
        <v>0.17219999999999999</v>
      </c>
      <c r="V390" s="84">
        <v>4.3200000000000002E-2</v>
      </c>
      <c r="W390" s="84">
        <v>0.121</v>
      </c>
    </row>
    <row r="391" spans="1:23">
      <c r="A391" s="82" t="s">
        <v>400</v>
      </c>
      <c r="B391" s="84">
        <v>0</v>
      </c>
      <c r="C391" s="84">
        <v>4.24E-2</v>
      </c>
      <c r="D391" s="84">
        <v>0</v>
      </c>
      <c r="E391" s="84">
        <v>0</v>
      </c>
      <c r="F391" s="44"/>
      <c r="G391" s="82" t="s">
        <v>400</v>
      </c>
      <c r="H391" s="84">
        <v>0.22220000000000001</v>
      </c>
      <c r="I391" s="84">
        <v>0.24249999999999999</v>
      </c>
      <c r="J391" s="84">
        <v>0.21010000000000001</v>
      </c>
      <c r="K391" s="84">
        <v>7.2599999999999998E-2</v>
      </c>
      <c r="L391" s="44"/>
      <c r="M391" s="82" t="s">
        <v>400</v>
      </c>
      <c r="N391" s="84">
        <v>6.0999999999999999E-2</v>
      </c>
      <c r="O391" s="84">
        <v>1.49E-2</v>
      </c>
      <c r="P391" s="84">
        <v>8.3000000000000004E-2</v>
      </c>
      <c r="Q391" s="84">
        <v>0.14280000000000001</v>
      </c>
      <c r="R391" s="44"/>
      <c r="S391" s="82" t="s">
        <v>400</v>
      </c>
      <c r="T391" s="84">
        <v>1.9E-3</v>
      </c>
      <c r="U391" s="84">
        <v>0.27739999999999998</v>
      </c>
      <c r="V391" s="84">
        <v>1.29E-2</v>
      </c>
      <c r="W391" s="84">
        <v>0.1699</v>
      </c>
    </row>
    <row r="392" spans="1:23">
      <c r="A392" s="82" t="s">
        <v>401</v>
      </c>
      <c r="B392" s="84">
        <v>8.7999999999999995E-2</v>
      </c>
      <c r="C392" s="84">
        <v>0.39789999999999998</v>
      </c>
      <c r="D392" s="84">
        <v>4.53E-2</v>
      </c>
      <c r="E392" s="84">
        <v>0</v>
      </c>
      <c r="F392" s="44"/>
      <c r="G392" s="82" t="s">
        <v>401</v>
      </c>
      <c r="H392" s="84">
        <v>0.40510000000000002</v>
      </c>
      <c r="I392" s="84">
        <v>0.437</v>
      </c>
      <c r="J392" s="84">
        <v>0.48559999999999998</v>
      </c>
      <c r="K392" s="84">
        <v>0.41610000000000003</v>
      </c>
      <c r="L392" s="44"/>
      <c r="M392" s="82" t="s">
        <v>401</v>
      </c>
      <c r="N392" s="84">
        <v>5.9299999999999999E-2</v>
      </c>
      <c r="O392" s="84">
        <v>1.09E-2</v>
      </c>
      <c r="P392" s="84">
        <v>8.3199999999999996E-2</v>
      </c>
      <c r="Q392" s="84">
        <v>0.1671</v>
      </c>
      <c r="R392" s="44"/>
      <c r="S392" s="82" t="s">
        <v>401</v>
      </c>
      <c r="T392" s="84">
        <v>1.5E-3</v>
      </c>
      <c r="U392" s="84">
        <v>0.37809999999999999</v>
      </c>
      <c r="V392" s="84">
        <v>6.1000000000000004E-3</v>
      </c>
      <c r="W392" s="84">
        <v>0.29630000000000001</v>
      </c>
    </row>
    <row r="393" spans="1:23">
      <c r="A393" s="82" t="s">
        <v>402</v>
      </c>
      <c r="B393" s="84">
        <v>6.54E-2</v>
      </c>
      <c r="C393" s="84">
        <v>0.49280000000000002</v>
      </c>
      <c r="D393" s="84">
        <v>0.21410000000000001</v>
      </c>
      <c r="E393" s="84">
        <v>0.41060000000000002</v>
      </c>
      <c r="F393" s="44"/>
      <c r="G393" s="82" t="s">
        <v>402</v>
      </c>
      <c r="H393" s="84">
        <v>0.54430000000000001</v>
      </c>
      <c r="I393" s="84">
        <v>0.5544</v>
      </c>
      <c r="J393" s="84">
        <v>0.64129999999999998</v>
      </c>
      <c r="K393" s="84">
        <v>0.69710000000000005</v>
      </c>
      <c r="L393" s="44"/>
      <c r="M393" s="82" t="s">
        <v>402</v>
      </c>
      <c r="N393" s="84">
        <v>8.5000000000000006E-2</v>
      </c>
      <c r="O393" s="84">
        <v>2.4500000000000001E-2</v>
      </c>
      <c r="P393" s="84">
        <v>0.10290000000000001</v>
      </c>
      <c r="Q393" s="84">
        <v>0.17849999999999999</v>
      </c>
      <c r="R393" s="44"/>
      <c r="S393" s="82" t="s">
        <v>402</v>
      </c>
      <c r="T393" s="84">
        <v>1.23E-2</v>
      </c>
      <c r="U393" s="84">
        <v>0.60029999999999994</v>
      </c>
      <c r="V393" s="84">
        <v>4.1000000000000003E-3</v>
      </c>
      <c r="W393" s="84">
        <v>0.21629999999999999</v>
      </c>
    </row>
    <row r="394" spans="1:23">
      <c r="A394" s="82" t="s">
        <v>403</v>
      </c>
      <c r="B394" s="84">
        <v>0.2792</v>
      </c>
      <c r="C394" s="84">
        <v>0.67689999999999995</v>
      </c>
      <c r="D394" s="84">
        <v>0.21990000000000001</v>
      </c>
      <c r="E394" s="84">
        <v>0.81259999999999999</v>
      </c>
      <c r="F394" s="44"/>
      <c r="G394" s="82" t="s">
        <v>403</v>
      </c>
      <c r="H394" s="84">
        <v>0.62429999999999997</v>
      </c>
      <c r="I394" s="84">
        <v>0.74470000000000003</v>
      </c>
      <c r="J394" s="84">
        <v>0.71389999999999998</v>
      </c>
      <c r="K394" s="84">
        <v>0.83489999999999998</v>
      </c>
      <c r="L394" s="44"/>
      <c r="M394" s="82" t="s">
        <v>403</v>
      </c>
      <c r="N394" s="84">
        <v>0.1082</v>
      </c>
      <c r="O394" s="84">
        <v>7.4999999999999997E-3</v>
      </c>
      <c r="P394" s="84">
        <v>0.12720000000000001</v>
      </c>
      <c r="Q394" s="84">
        <v>0.18379999999999999</v>
      </c>
      <c r="R394" s="44"/>
      <c r="S394" s="82" t="s">
        <v>403</v>
      </c>
      <c r="T394" s="84">
        <v>1.9E-2</v>
      </c>
      <c r="U394" s="84">
        <v>0.49349999999999999</v>
      </c>
      <c r="V394" s="84">
        <v>2.1700000000000001E-2</v>
      </c>
      <c r="W394" s="84">
        <v>0.2394</v>
      </c>
    </row>
    <row r="395" spans="1:23">
      <c r="A395" s="82" t="s">
        <v>404</v>
      </c>
      <c r="B395" s="84">
        <v>0.3957</v>
      </c>
      <c r="C395" s="84">
        <v>0.61119999999999997</v>
      </c>
      <c r="D395" s="84">
        <v>0.29099999999999998</v>
      </c>
      <c r="E395" s="84">
        <v>0.75929999999999997</v>
      </c>
      <c r="F395" s="44"/>
      <c r="G395" s="82" t="s">
        <v>404</v>
      </c>
      <c r="H395" s="84">
        <v>0.69550000000000001</v>
      </c>
      <c r="I395" s="84">
        <v>0.78610000000000002</v>
      </c>
      <c r="J395" s="84">
        <v>0.83140000000000003</v>
      </c>
      <c r="K395" s="84">
        <v>0.97829999999999995</v>
      </c>
      <c r="L395" s="44"/>
      <c r="M395" s="82" t="s">
        <v>404</v>
      </c>
      <c r="N395" s="84">
        <v>0.17630000000000001</v>
      </c>
      <c r="O395" s="84">
        <v>2.3999999999999998E-3</v>
      </c>
      <c r="P395" s="84">
        <v>0.1376</v>
      </c>
      <c r="Q395" s="84">
        <v>0.20799999999999999</v>
      </c>
      <c r="R395" s="44"/>
      <c r="S395" s="82" t="s">
        <v>404</v>
      </c>
      <c r="T395" s="84">
        <v>4.02E-2</v>
      </c>
      <c r="U395" s="84">
        <v>0.43</v>
      </c>
      <c r="V395" s="84">
        <v>7.2400000000000006E-2</v>
      </c>
      <c r="W395" s="84">
        <v>0.24929999999999999</v>
      </c>
    </row>
    <row r="396" spans="1:23">
      <c r="A396" s="82" t="s">
        <v>405</v>
      </c>
      <c r="B396" s="84">
        <v>0.59340000000000004</v>
      </c>
      <c r="C396" s="84">
        <v>0.56610000000000005</v>
      </c>
      <c r="D396" s="84">
        <v>0.4007</v>
      </c>
      <c r="E396" s="84">
        <v>0.74009999999999998</v>
      </c>
      <c r="F396" s="44"/>
      <c r="G396" s="82" t="s">
        <v>405</v>
      </c>
      <c r="H396" s="84">
        <v>0.77359999999999995</v>
      </c>
      <c r="I396" s="84">
        <v>0.77139999999999997</v>
      </c>
      <c r="J396" s="84">
        <v>0.83850000000000002</v>
      </c>
      <c r="K396" s="84">
        <v>0.96409999999999996</v>
      </c>
      <c r="L396" s="44"/>
      <c r="M396" s="82" t="s">
        <v>405</v>
      </c>
      <c r="N396" s="84">
        <v>0.19620000000000001</v>
      </c>
      <c r="O396" s="84">
        <v>3.0000000000000001E-3</v>
      </c>
      <c r="P396" s="84">
        <v>0.12920000000000001</v>
      </c>
      <c r="Q396" s="84">
        <v>0.21249999999999999</v>
      </c>
      <c r="R396" s="44"/>
      <c r="S396" s="82" t="s">
        <v>405</v>
      </c>
      <c r="T396" s="84">
        <v>6.7799999999999999E-2</v>
      </c>
      <c r="U396" s="84">
        <v>0.23649999999999999</v>
      </c>
      <c r="V396" s="84">
        <v>0.115</v>
      </c>
      <c r="W396" s="84">
        <v>0.29670000000000002</v>
      </c>
    </row>
    <row r="397" spans="1:23">
      <c r="A397" s="82" t="s">
        <v>406</v>
      </c>
      <c r="B397" s="84">
        <v>0.51160000000000005</v>
      </c>
      <c r="C397" s="84">
        <v>0.58850000000000002</v>
      </c>
      <c r="D397" s="84">
        <v>0.4007</v>
      </c>
      <c r="E397" s="84">
        <v>0.75229999999999997</v>
      </c>
      <c r="F397" s="44"/>
      <c r="G397" s="82" t="s">
        <v>406</v>
      </c>
      <c r="H397" s="84">
        <v>0.76970000000000005</v>
      </c>
      <c r="I397" s="84">
        <v>0.74470000000000003</v>
      </c>
      <c r="J397" s="84">
        <v>0.72050000000000003</v>
      </c>
      <c r="K397" s="84">
        <v>0.96699999999999997</v>
      </c>
      <c r="L397" s="44"/>
      <c r="M397" s="82" t="s">
        <v>406</v>
      </c>
      <c r="N397" s="84">
        <v>0.1764</v>
      </c>
      <c r="O397" s="84">
        <v>8.8000000000000005E-3</v>
      </c>
      <c r="P397" s="84">
        <v>0.1065</v>
      </c>
      <c r="Q397" s="84">
        <v>0.2122</v>
      </c>
      <c r="R397" s="44"/>
      <c r="S397" s="82" t="s">
        <v>406</v>
      </c>
      <c r="T397" s="84">
        <v>8.1299999999999997E-2</v>
      </c>
      <c r="U397" s="84">
        <v>0.24759999999999999</v>
      </c>
      <c r="V397" s="84">
        <v>8.2000000000000003E-2</v>
      </c>
      <c r="W397" s="84">
        <v>0.38950000000000001</v>
      </c>
    </row>
    <row r="398" spans="1:23">
      <c r="A398" s="82" t="s">
        <v>407</v>
      </c>
      <c r="B398" s="84">
        <v>0.61919999999999997</v>
      </c>
      <c r="C398" s="84">
        <v>0.63019999999999998</v>
      </c>
      <c r="D398" s="84">
        <v>0.39350000000000002</v>
      </c>
      <c r="E398" s="84">
        <v>0.79449999999999998</v>
      </c>
      <c r="F398" s="44"/>
      <c r="G398" s="82" t="s">
        <v>407</v>
      </c>
      <c r="H398" s="84">
        <v>0.70730000000000004</v>
      </c>
      <c r="I398" s="84">
        <v>0.73019999999999996</v>
      </c>
      <c r="J398" s="84">
        <v>0.71489999999999998</v>
      </c>
      <c r="K398" s="84">
        <v>0.88780000000000003</v>
      </c>
      <c r="L398" s="44"/>
      <c r="M398" s="82" t="s">
        <v>407</v>
      </c>
      <c r="N398" s="84">
        <v>0.16600000000000001</v>
      </c>
      <c r="O398" s="84">
        <v>3.15E-2</v>
      </c>
      <c r="P398" s="84">
        <v>8.4000000000000005E-2</v>
      </c>
      <c r="Q398" s="84">
        <v>0.20430000000000001</v>
      </c>
      <c r="R398" s="44"/>
      <c r="S398" s="82" t="s">
        <v>407</v>
      </c>
      <c r="T398" s="84">
        <v>0.1963</v>
      </c>
      <c r="U398" s="84">
        <v>0.31190000000000001</v>
      </c>
      <c r="V398" s="84">
        <v>6.3799999999999996E-2</v>
      </c>
      <c r="W398" s="84">
        <v>0.62129999999999996</v>
      </c>
    </row>
    <row r="399" spans="1:23">
      <c r="A399" s="82" t="s">
        <v>408</v>
      </c>
      <c r="B399" s="84">
        <v>0.47799999999999998</v>
      </c>
      <c r="C399" s="84">
        <v>0.68020000000000003</v>
      </c>
      <c r="D399" s="84">
        <v>0.42120000000000002</v>
      </c>
      <c r="E399" s="84">
        <v>0.82279999999999998</v>
      </c>
      <c r="F399" s="44"/>
      <c r="G399" s="82" t="s">
        <v>408</v>
      </c>
      <c r="H399" s="84">
        <v>0.54100000000000004</v>
      </c>
      <c r="I399" s="84">
        <v>0.63529999999999998</v>
      </c>
      <c r="J399" s="84">
        <v>0.50870000000000004</v>
      </c>
      <c r="K399" s="84">
        <v>0.69499999999999995</v>
      </c>
      <c r="L399" s="44"/>
      <c r="M399" s="82" t="s">
        <v>408</v>
      </c>
      <c r="N399" s="84">
        <v>0.19070000000000001</v>
      </c>
      <c r="O399" s="84">
        <v>4.5400000000000003E-2</v>
      </c>
      <c r="P399" s="84">
        <v>7.0699999999999999E-2</v>
      </c>
      <c r="Q399" s="84">
        <v>0.2198</v>
      </c>
      <c r="R399" s="44"/>
      <c r="S399" s="82" t="s">
        <v>408</v>
      </c>
      <c r="T399" s="84">
        <v>0.21859999999999999</v>
      </c>
      <c r="U399" s="84">
        <v>0.54100000000000004</v>
      </c>
      <c r="V399" s="84">
        <v>8.2000000000000003E-2</v>
      </c>
      <c r="W399" s="84">
        <v>0.55740000000000001</v>
      </c>
    </row>
    <row r="400" spans="1:23">
      <c r="A400" s="82" t="s">
        <v>409</v>
      </c>
      <c r="B400" s="84">
        <v>0.43070000000000003</v>
      </c>
      <c r="C400" s="84">
        <v>0.64329999999999998</v>
      </c>
      <c r="D400" s="84">
        <v>0.2641</v>
      </c>
      <c r="E400" s="84">
        <v>0.76170000000000004</v>
      </c>
      <c r="F400" s="44"/>
      <c r="G400" s="82" t="s">
        <v>409</v>
      </c>
      <c r="H400" s="84">
        <v>0.38590000000000002</v>
      </c>
      <c r="I400" s="84">
        <v>0.43919999999999998</v>
      </c>
      <c r="J400" s="84">
        <v>0.28439999999999999</v>
      </c>
      <c r="K400" s="84">
        <v>0.45240000000000002</v>
      </c>
      <c r="L400" s="44"/>
      <c r="M400" s="82" t="s">
        <v>409</v>
      </c>
      <c r="N400" s="84">
        <v>0.1527</v>
      </c>
      <c r="O400" s="84">
        <v>4.48E-2</v>
      </c>
      <c r="P400" s="84">
        <v>8.2100000000000006E-2</v>
      </c>
      <c r="Q400" s="84">
        <v>0.18870000000000001</v>
      </c>
      <c r="R400" s="44"/>
      <c r="S400" s="82" t="s">
        <v>409</v>
      </c>
      <c r="T400" s="84">
        <v>0.2777</v>
      </c>
      <c r="U400" s="84">
        <v>0.62090000000000001</v>
      </c>
      <c r="V400" s="84">
        <v>9.2700000000000005E-2</v>
      </c>
      <c r="W400" s="84">
        <v>0.52439999999999998</v>
      </c>
    </row>
    <row r="401" spans="1:25">
      <c r="A401" s="82" t="s">
        <v>410</v>
      </c>
      <c r="B401" s="84">
        <v>0.29799999999999999</v>
      </c>
      <c r="C401" s="84">
        <v>0.33450000000000002</v>
      </c>
      <c r="D401" s="84">
        <v>0</v>
      </c>
      <c r="E401" s="84">
        <v>0</v>
      </c>
      <c r="F401" s="44"/>
      <c r="G401" s="82" t="s">
        <v>410</v>
      </c>
      <c r="H401" s="84">
        <v>0.16450000000000001</v>
      </c>
      <c r="I401" s="84">
        <v>0.2049</v>
      </c>
      <c r="J401" s="84">
        <v>5.0999999999999997E-2</v>
      </c>
      <c r="K401" s="84">
        <v>0.13220000000000001</v>
      </c>
      <c r="L401" s="44"/>
      <c r="M401" s="82" t="s">
        <v>410</v>
      </c>
      <c r="N401" s="84">
        <v>0.13880000000000001</v>
      </c>
      <c r="O401" s="84">
        <v>4.2500000000000003E-2</v>
      </c>
      <c r="P401" s="84">
        <v>0.1007</v>
      </c>
      <c r="Q401" s="84">
        <v>0.19550000000000001</v>
      </c>
      <c r="R401" s="44"/>
      <c r="S401" s="82" t="s">
        <v>410</v>
      </c>
      <c r="T401" s="84">
        <v>0.23799999999999999</v>
      </c>
      <c r="U401" s="84">
        <v>0.62019999999999997</v>
      </c>
      <c r="V401" s="84">
        <v>0.1148</v>
      </c>
      <c r="W401" s="84">
        <v>0.45729999999999998</v>
      </c>
    </row>
    <row r="402" spans="1:25">
      <c r="A402" s="82" t="s">
        <v>411</v>
      </c>
      <c r="B402" s="84">
        <v>0</v>
      </c>
      <c r="C402" s="84">
        <v>0</v>
      </c>
      <c r="D402" s="84">
        <v>0</v>
      </c>
      <c r="E402" s="84">
        <v>0</v>
      </c>
      <c r="F402" s="44"/>
      <c r="G402" s="82" t="s">
        <v>411</v>
      </c>
      <c r="H402" s="84">
        <v>3.1E-2</v>
      </c>
      <c r="I402" s="84">
        <v>4.0899999999999999E-2</v>
      </c>
      <c r="J402" s="84">
        <v>0</v>
      </c>
      <c r="K402" s="84">
        <v>0</v>
      </c>
      <c r="L402" s="44"/>
      <c r="M402" s="82" t="s">
        <v>411</v>
      </c>
      <c r="N402" s="84">
        <v>0.14099999999999999</v>
      </c>
      <c r="O402" s="84">
        <v>5.9799999999999999E-2</v>
      </c>
      <c r="P402" s="84">
        <v>0.1242</v>
      </c>
      <c r="Q402" s="84">
        <v>0.2172</v>
      </c>
      <c r="R402" s="44"/>
      <c r="S402" s="82" t="s">
        <v>411</v>
      </c>
      <c r="T402" s="84">
        <v>0.25030000000000002</v>
      </c>
      <c r="U402" s="84">
        <v>0.75900000000000001</v>
      </c>
      <c r="V402" s="84">
        <v>6.0999999999999999E-2</v>
      </c>
      <c r="W402" s="84">
        <v>0.41439999999999999</v>
      </c>
    </row>
    <row r="403" spans="1:25">
      <c r="A403" s="82" t="s">
        <v>412</v>
      </c>
      <c r="B403" s="84">
        <v>0</v>
      </c>
      <c r="C403" s="84">
        <v>0</v>
      </c>
      <c r="D403" s="84">
        <v>0</v>
      </c>
      <c r="E403" s="84">
        <v>0</v>
      </c>
      <c r="F403" s="44"/>
      <c r="G403" s="82" t="s">
        <v>412</v>
      </c>
      <c r="H403" s="84">
        <v>0</v>
      </c>
      <c r="I403" s="84">
        <v>0</v>
      </c>
      <c r="J403" s="84">
        <v>0</v>
      </c>
      <c r="K403" s="84">
        <v>0</v>
      </c>
      <c r="L403" s="44"/>
      <c r="M403" s="82" t="s">
        <v>412</v>
      </c>
      <c r="N403" s="84">
        <v>0.13519999999999999</v>
      </c>
      <c r="O403" s="84">
        <v>6.2899999999999998E-2</v>
      </c>
      <c r="P403" s="84">
        <v>0.15679999999999999</v>
      </c>
      <c r="Q403" s="84">
        <v>0.21779999999999999</v>
      </c>
      <c r="R403" s="44"/>
      <c r="S403" s="82" t="s">
        <v>412</v>
      </c>
      <c r="T403" s="84">
        <v>0.29509999999999997</v>
      </c>
      <c r="U403" s="84">
        <v>0.80159999999999998</v>
      </c>
      <c r="V403" s="84">
        <v>7.6100000000000001E-2</v>
      </c>
      <c r="W403" s="84">
        <v>0.3805</v>
      </c>
    </row>
    <row r="404" spans="1:25">
      <c r="A404" s="82" t="s">
        <v>413</v>
      </c>
      <c r="B404" s="84">
        <v>0</v>
      </c>
      <c r="C404" s="84">
        <v>0</v>
      </c>
      <c r="D404" s="84">
        <v>0</v>
      </c>
      <c r="E404" s="84">
        <v>0</v>
      </c>
      <c r="F404" s="44"/>
      <c r="G404" s="82" t="s">
        <v>413</v>
      </c>
      <c r="H404" s="84">
        <v>0</v>
      </c>
      <c r="I404" s="84">
        <v>0</v>
      </c>
      <c r="J404" s="84">
        <v>0</v>
      </c>
      <c r="K404" s="84">
        <v>0</v>
      </c>
      <c r="L404" s="44"/>
      <c r="M404" s="82" t="s">
        <v>413</v>
      </c>
      <c r="N404" s="84">
        <v>0.1313</v>
      </c>
      <c r="O404" s="84">
        <v>7.22E-2</v>
      </c>
      <c r="P404" s="84">
        <v>0.1731</v>
      </c>
      <c r="Q404" s="84">
        <v>0.1981</v>
      </c>
      <c r="R404" s="44"/>
      <c r="S404" s="82" t="s">
        <v>413</v>
      </c>
      <c r="T404" s="84">
        <v>0.35049999999999998</v>
      </c>
      <c r="U404" s="84">
        <v>0.79820000000000002</v>
      </c>
      <c r="V404" s="84">
        <v>9.5100000000000004E-2</v>
      </c>
      <c r="W404" s="84">
        <v>0.36209999999999998</v>
      </c>
    </row>
    <row r="405" spans="1:25">
      <c r="A405" s="82" t="s">
        <v>414</v>
      </c>
      <c r="B405" s="84">
        <v>0</v>
      </c>
      <c r="C405" s="84">
        <v>0</v>
      </c>
      <c r="D405" s="84">
        <v>0</v>
      </c>
      <c r="E405" s="84">
        <v>0</v>
      </c>
      <c r="F405" s="44"/>
      <c r="G405" s="82" t="s">
        <v>414</v>
      </c>
      <c r="H405" s="84">
        <v>0</v>
      </c>
      <c r="I405" s="84">
        <v>0</v>
      </c>
      <c r="J405" s="84">
        <v>0</v>
      </c>
      <c r="K405" s="84">
        <v>0</v>
      </c>
      <c r="L405" s="44"/>
      <c r="M405" s="82" t="s">
        <v>414</v>
      </c>
      <c r="N405" s="84">
        <v>0.1152</v>
      </c>
      <c r="O405" s="84">
        <v>6.7400000000000002E-2</v>
      </c>
      <c r="P405" s="84">
        <v>0.18049999999999999</v>
      </c>
      <c r="Q405" s="84">
        <v>0.1479</v>
      </c>
      <c r="R405" s="44"/>
      <c r="S405" s="82" t="s">
        <v>414</v>
      </c>
      <c r="T405" s="84">
        <v>0.18740000000000001</v>
      </c>
      <c r="U405" s="84">
        <v>0.69110000000000005</v>
      </c>
      <c r="V405" s="84">
        <v>0.15870000000000001</v>
      </c>
      <c r="W405" s="84">
        <v>0.3513</v>
      </c>
    </row>
    <row r="406" spans="1:25">
      <c r="A406" s="82" t="s">
        <v>415</v>
      </c>
      <c r="B406" s="84">
        <v>0</v>
      </c>
      <c r="C406" s="84">
        <v>0</v>
      </c>
      <c r="D406" s="84">
        <v>0</v>
      </c>
      <c r="E406" s="84">
        <v>0</v>
      </c>
      <c r="F406" s="44"/>
      <c r="G406" s="82" t="s">
        <v>415</v>
      </c>
      <c r="H406" s="84">
        <v>0</v>
      </c>
      <c r="I406" s="84">
        <v>0</v>
      </c>
      <c r="J406" s="84">
        <v>0</v>
      </c>
      <c r="K406" s="84">
        <v>0</v>
      </c>
      <c r="L406" s="44"/>
      <c r="M406" s="82" t="s">
        <v>415</v>
      </c>
      <c r="N406" s="84">
        <v>0.1129</v>
      </c>
      <c r="O406" s="84">
        <v>0.10349999999999999</v>
      </c>
      <c r="P406" s="84">
        <v>0.20019999999999999</v>
      </c>
      <c r="Q406" s="84">
        <v>0.1244</v>
      </c>
      <c r="R406" s="44"/>
      <c r="S406" s="82" t="s">
        <v>415</v>
      </c>
      <c r="T406" s="84">
        <v>0.13439999999999999</v>
      </c>
      <c r="U406" s="84">
        <v>0.53029999999999999</v>
      </c>
      <c r="V406" s="84">
        <v>0.12180000000000001</v>
      </c>
      <c r="W406" s="84">
        <v>0.2666</v>
      </c>
    </row>
    <row r="407" spans="1:25">
      <c r="A407" s="82" t="s">
        <v>416</v>
      </c>
      <c r="B407" s="84">
        <v>0</v>
      </c>
      <c r="C407" s="84">
        <v>0</v>
      </c>
      <c r="D407" s="84">
        <v>0</v>
      </c>
      <c r="E407" s="84">
        <v>0</v>
      </c>
      <c r="F407" s="44"/>
      <c r="G407" s="82" t="s">
        <v>416</v>
      </c>
      <c r="H407" s="84">
        <v>0</v>
      </c>
      <c r="I407" s="84">
        <v>0</v>
      </c>
      <c r="J407" s="84">
        <v>0</v>
      </c>
      <c r="K407" s="84">
        <v>0</v>
      </c>
      <c r="L407" s="44"/>
      <c r="M407" s="82" t="s">
        <v>416</v>
      </c>
      <c r="N407" s="84">
        <v>0.1081</v>
      </c>
      <c r="O407" s="84">
        <v>0.09</v>
      </c>
      <c r="P407" s="84">
        <v>0.1963</v>
      </c>
      <c r="Q407" s="84">
        <v>0.1195</v>
      </c>
      <c r="R407" s="44"/>
      <c r="S407" s="82" t="s">
        <v>416</v>
      </c>
      <c r="T407" s="84">
        <v>0.22090000000000001</v>
      </c>
      <c r="U407" s="84">
        <v>0.34370000000000001</v>
      </c>
      <c r="V407" s="84">
        <v>8.4900000000000003E-2</v>
      </c>
      <c r="W407" s="84">
        <v>0.19020000000000001</v>
      </c>
    </row>
    <row r="408" spans="1:25">
      <c r="A408" s="115" t="s">
        <v>417</v>
      </c>
      <c r="B408" s="84">
        <v>0</v>
      </c>
      <c r="C408" s="84">
        <v>0</v>
      </c>
      <c r="D408" s="84">
        <v>0</v>
      </c>
      <c r="E408" s="84">
        <v>0</v>
      </c>
      <c r="F408" s="44"/>
      <c r="G408" s="115" t="s">
        <v>417</v>
      </c>
      <c r="H408" s="84">
        <v>0</v>
      </c>
      <c r="I408" s="84">
        <v>0</v>
      </c>
      <c r="J408" s="84">
        <v>0</v>
      </c>
      <c r="K408" s="84">
        <v>0</v>
      </c>
      <c r="L408" s="44"/>
      <c r="M408" s="115" t="s">
        <v>417</v>
      </c>
      <c r="N408" s="84">
        <v>0.1389</v>
      </c>
      <c r="O408" s="84">
        <v>5.8400000000000001E-2</v>
      </c>
      <c r="P408" s="84">
        <v>0.19439999999999999</v>
      </c>
      <c r="Q408" s="84">
        <v>0.1202</v>
      </c>
      <c r="R408" s="44"/>
      <c r="S408" s="115" t="s">
        <v>417</v>
      </c>
      <c r="T408" s="84">
        <v>0.25019999999999998</v>
      </c>
      <c r="U408" s="84">
        <v>0.25790000000000002</v>
      </c>
      <c r="V408" s="84">
        <v>5.21E-2</v>
      </c>
      <c r="W408" s="84">
        <v>0.1512</v>
      </c>
    </row>
    <row r="409" spans="1:25">
      <c r="A409" s="82" t="s">
        <v>418</v>
      </c>
      <c r="B409" s="84">
        <v>0</v>
      </c>
      <c r="C409" s="84">
        <v>0</v>
      </c>
      <c r="D409" s="84">
        <v>0</v>
      </c>
      <c r="E409" s="84">
        <v>0</v>
      </c>
      <c r="F409" s="44"/>
      <c r="G409" s="82" t="s">
        <v>418</v>
      </c>
      <c r="H409" s="84">
        <v>0</v>
      </c>
      <c r="I409" s="84">
        <v>0</v>
      </c>
      <c r="J409" s="84">
        <v>0</v>
      </c>
      <c r="K409" s="84">
        <v>0</v>
      </c>
      <c r="L409" s="44"/>
      <c r="M409" s="82" t="s">
        <v>418</v>
      </c>
      <c r="N409" s="84">
        <v>0.16350000000000001</v>
      </c>
      <c r="O409" s="84">
        <v>5.7000000000000002E-2</v>
      </c>
      <c r="P409" s="84">
        <v>0.1898</v>
      </c>
      <c r="Q409" s="84">
        <v>0.1051</v>
      </c>
      <c r="R409" s="44"/>
      <c r="S409" s="82" t="s">
        <v>418</v>
      </c>
      <c r="T409" s="84">
        <v>0.18859999999999999</v>
      </c>
      <c r="U409" s="84">
        <v>0.18279999999999999</v>
      </c>
      <c r="V409" s="84">
        <v>2.8400000000000002E-2</v>
      </c>
      <c r="W409" s="84">
        <v>0.1215</v>
      </c>
    </row>
    <row r="410" spans="1:25">
      <c r="A410" s="82" t="s">
        <v>419</v>
      </c>
      <c r="B410" s="84">
        <v>0</v>
      </c>
      <c r="C410" s="84">
        <v>0</v>
      </c>
      <c r="D410" s="84">
        <v>0</v>
      </c>
      <c r="E410" s="84">
        <v>0</v>
      </c>
      <c r="F410" s="44"/>
      <c r="G410" s="82" t="s">
        <v>419</v>
      </c>
      <c r="H410" s="84">
        <v>0</v>
      </c>
      <c r="I410" s="84">
        <v>0</v>
      </c>
      <c r="J410" s="84">
        <v>0</v>
      </c>
      <c r="K410" s="84">
        <v>0</v>
      </c>
      <c r="L410" s="44"/>
      <c r="M410" s="82" t="s">
        <v>419</v>
      </c>
      <c r="N410" s="84">
        <v>0.1671</v>
      </c>
      <c r="O410" s="84">
        <v>6.1699999999999998E-2</v>
      </c>
      <c r="P410" s="84">
        <v>0.17249999999999999</v>
      </c>
      <c r="Q410" s="84">
        <v>0.10589999999999999</v>
      </c>
      <c r="R410" s="44"/>
      <c r="S410" s="82" t="s">
        <v>419</v>
      </c>
      <c r="T410" s="84">
        <v>0.15840000000000001</v>
      </c>
      <c r="U410" s="84">
        <v>0.2034</v>
      </c>
      <c r="V410" s="84">
        <v>1.9400000000000001E-2</v>
      </c>
      <c r="W410" s="84">
        <v>9.7900000000000001E-2</v>
      </c>
    </row>
    <row r="411" spans="1:25">
      <c r="A411" s="82" t="s">
        <v>420</v>
      </c>
      <c r="B411" s="84">
        <v>0</v>
      </c>
      <c r="C411" s="84">
        <v>0</v>
      </c>
      <c r="D411" s="84">
        <v>0</v>
      </c>
      <c r="E411" s="84">
        <v>0</v>
      </c>
      <c r="F411" s="44"/>
      <c r="G411" s="82" t="s">
        <v>420</v>
      </c>
      <c r="H411" s="84">
        <v>0</v>
      </c>
      <c r="I411" s="84">
        <v>0</v>
      </c>
      <c r="J411" s="84">
        <v>0</v>
      </c>
      <c r="K411" s="84">
        <v>0</v>
      </c>
      <c r="L411" s="44"/>
      <c r="M411" s="82" t="s">
        <v>420</v>
      </c>
      <c r="N411" s="84">
        <v>0.16320000000000001</v>
      </c>
      <c r="O411" s="84">
        <v>5.2600000000000001E-2</v>
      </c>
      <c r="P411" s="84">
        <v>0.16600000000000001</v>
      </c>
      <c r="Q411" s="84">
        <v>0.11360000000000001</v>
      </c>
      <c r="R411" s="44"/>
      <c r="S411" s="82" t="s">
        <v>420</v>
      </c>
      <c r="T411" s="84">
        <v>0.18060000000000001</v>
      </c>
      <c r="U411" s="84">
        <v>0.19889999999999999</v>
      </c>
      <c r="V411" s="84">
        <v>1.9800000000000002E-2</v>
      </c>
      <c r="W411" s="84">
        <v>0.13769999999999999</v>
      </c>
    </row>
    <row r="412" spans="1:25">
      <c r="A412" s="82" t="s">
        <v>421</v>
      </c>
      <c r="B412" s="84">
        <v>0</v>
      </c>
      <c r="C412" s="84">
        <v>0</v>
      </c>
      <c r="D412" s="84">
        <v>0</v>
      </c>
      <c r="E412" s="84">
        <v>0</v>
      </c>
      <c r="F412" s="44"/>
      <c r="G412" s="82" t="s">
        <v>421</v>
      </c>
      <c r="H412" s="84">
        <v>0</v>
      </c>
      <c r="I412" s="84">
        <v>0</v>
      </c>
      <c r="J412" s="84">
        <v>0</v>
      </c>
      <c r="K412" s="84">
        <v>0</v>
      </c>
      <c r="L412" s="44"/>
      <c r="M412" s="82" t="s">
        <v>421</v>
      </c>
      <c r="N412" s="84">
        <v>0.15939999999999999</v>
      </c>
      <c r="O412" s="84">
        <v>4.4400000000000002E-2</v>
      </c>
      <c r="P412" s="84">
        <v>0.16569999999999999</v>
      </c>
      <c r="Q412" s="84">
        <v>9.9000000000000005E-2</v>
      </c>
      <c r="R412" s="44"/>
      <c r="S412" s="82" t="s">
        <v>421</v>
      </c>
      <c r="T412" s="84">
        <v>0.17499999999999999</v>
      </c>
      <c r="U412" s="84">
        <v>0.22140000000000001</v>
      </c>
      <c r="V412" s="84">
        <v>5.6599999999999998E-2</v>
      </c>
      <c r="W412" s="84">
        <v>0.16800000000000001</v>
      </c>
    </row>
    <row r="413" spans="1:25">
      <c r="A413" s="82" t="s">
        <v>422</v>
      </c>
      <c r="B413" s="84">
        <v>0</v>
      </c>
      <c r="C413" s="84">
        <v>0</v>
      </c>
      <c r="D413" s="84">
        <v>0</v>
      </c>
      <c r="E413" s="84">
        <v>0</v>
      </c>
      <c r="F413" s="44"/>
      <c r="G413" s="82" t="s">
        <v>422</v>
      </c>
      <c r="H413" s="84">
        <v>1.1999999999999999E-3</v>
      </c>
      <c r="I413" s="84">
        <v>1E-4</v>
      </c>
      <c r="J413" s="84">
        <v>0</v>
      </c>
      <c r="K413" s="84">
        <v>0</v>
      </c>
      <c r="L413" s="44"/>
      <c r="M413" s="82" t="s">
        <v>422</v>
      </c>
      <c r="N413" s="84">
        <v>0.1288</v>
      </c>
      <c r="O413" s="84">
        <v>4.4299999999999999E-2</v>
      </c>
      <c r="P413" s="84">
        <v>0.16</v>
      </c>
      <c r="Q413" s="84">
        <v>0.1046</v>
      </c>
      <c r="R413" s="44"/>
      <c r="S413" s="82" t="s">
        <v>422</v>
      </c>
      <c r="T413" s="84">
        <v>0.23250000000000001</v>
      </c>
      <c r="U413" s="84">
        <v>0.20319999999999999</v>
      </c>
      <c r="V413" s="84">
        <v>0.1003</v>
      </c>
      <c r="W413" s="84">
        <v>0.13969999999999999</v>
      </c>
    </row>
    <row r="414" spans="1:25">
      <c r="A414" s="82" t="s">
        <v>423</v>
      </c>
      <c r="B414" s="84">
        <v>0</v>
      </c>
      <c r="C414" s="84">
        <v>0</v>
      </c>
      <c r="D414" s="84">
        <v>0</v>
      </c>
      <c r="E414" s="84">
        <v>0</v>
      </c>
      <c r="F414" s="44"/>
      <c r="G414" s="82" t="s">
        <v>423</v>
      </c>
      <c r="H414" s="84">
        <v>5.7000000000000002E-2</v>
      </c>
      <c r="I414" s="84">
        <v>5.5500000000000001E-2</v>
      </c>
      <c r="J414" s="84">
        <v>1.3100000000000001E-2</v>
      </c>
      <c r="K414" s="84">
        <v>0</v>
      </c>
      <c r="L414" s="44"/>
      <c r="M414" s="82" t="s">
        <v>423</v>
      </c>
      <c r="N414" s="84">
        <v>0.1293</v>
      </c>
      <c r="O414" s="84">
        <v>2.3699999999999999E-2</v>
      </c>
      <c r="P414" s="84">
        <v>0.15329999999999999</v>
      </c>
      <c r="Q414" s="84">
        <v>8.0100000000000005E-2</v>
      </c>
      <c r="R414" s="44"/>
      <c r="S414" s="82" t="s">
        <v>423</v>
      </c>
      <c r="T414" s="84">
        <v>0.35039999999999999</v>
      </c>
      <c r="U414" s="84">
        <v>0.15759999999999999</v>
      </c>
      <c r="V414" s="84">
        <v>0.15490000000000001</v>
      </c>
      <c r="W414" s="84">
        <v>9.7900000000000001E-2</v>
      </c>
      <c r="X414" s="44"/>
      <c r="Y414" s="44"/>
    </row>
    <row r="415" spans="1:25">
      <c r="A415" s="82" t="s">
        <v>424</v>
      </c>
      <c r="B415" s="84">
        <v>0</v>
      </c>
      <c r="C415" s="84">
        <v>6.2799999999999995E-2</v>
      </c>
      <c r="D415" s="84">
        <v>0</v>
      </c>
      <c r="E415" s="84">
        <v>0</v>
      </c>
      <c r="F415" s="44"/>
      <c r="G415" s="82" t="s">
        <v>424</v>
      </c>
      <c r="H415" s="84">
        <v>0.23530000000000001</v>
      </c>
      <c r="I415" s="84">
        <v>0.22570000000000001</v>
      </c>
      <c r="J415" s="84">
        <v>0.15429999999999999</v>
      </c>
      <c r="K415" s="84">
        <v>4.9700000000000001E-2</v>
      </c>
      <c r="L415" s="44"/>
      <c r="M415" s="82" t="s">
        <v>424</v>
      </c>
      <c r="N415" s="84">
        <v>0.1343</v>
      </c>
      <c r="O415" s="84">
        <v>1.61E-2</v>
      </c>
      <c r="P415" s="84">
        <v>0.15479999999999999</v>
      </c>
      <c r="Q415" s="84">
        <v>8.2299999999999998E-2</v>
      </c>
      <c r="R415" s="44"/>
      <c r="S415" s="82" t="s">
        <v>424</v>
      </c>
      <c r="T415" s="84">
        <v>0.25650000000000001</v>
      </c>
      <c r="U415" s="84">
        <v>0.20730000000000001</v>
      </c>
      <c r="V415" s="84">
        <v>0.156</v>
      </c>
      <c r="W415" s="84">
        <v>0.1318</v>
      </c>
      <c r="X415" s="44"/>
      <c r="Y415" s="44"/>
    </row>
    <row r="416" spans="1:25">
      <c r="A416" s="82" t="s">
        <v>425</v>
      </c>
      <c r="B416" s="84">
        <v>0.16389999999999999</v>
      </c>
      <c r="C416" s="84">
        <v>0.371</v>
      </c>
      <c r="D416" s="84">
        <v>0</v>
      </c>
      <c r="E416" s="84">
        <v>0</v>
      </c>
      <c r="F416" s="44"/>
      <c r="G416" s="82" t="s">
        <v>425</v>
      </c>
      <c r="H416" s="84">
        <v>0.42259999999999998</v>
      </c>
      <c r="I416" s="84">
        <v>0.37830000000000003</v>
      </c>
      <c r="J416" s="84">
        <v>0.3856</v>
      </c>
      <c r="K416" s="84">
        <v>0.26090000000000002</v>
      </c>
      <c r="L416" s="44"/>
      <c r="M416" s="82" t="s">
        <v>425</v>
      </c>
      <c r="N416" s="84">
        <v>0.14660000000000001</v>
      </c>
      <c r="O416" s="84">
        <v>1.32E-2</v>
      </c>
      <c r="P416" s="84">
        <v>0.1585</v>
      </c>
      <c r="Q416" s="84">
        <v>8.3000000000000004E-2</v>
      </c>
      <c r="R416" s="44"/>
      <c r="S416" s="82" t="s">
        <v>425</v>
      </c>
      <c r="T416" s="84">
        <v>0.17460000000000001</v>
      </c>
      <c r="U416" s="84">
        <v>0.27650000000000002</v>
      </c>
      <c r="V416" s="84">
        <v>0.16070000000000001</v>
      </c>
      <c r="W416" s="84">
        <v>0.17760000000000001</v>
      </c>
      <c r="X416" s="44"/>
      <c r="Y416" s="44"/>
    </row>
    <row r="417" spans="1:25">
      <c r="A417" s="82" t="s">
        <v>426</v>
      </c>
      <c r="B417" s="84">
        <v>0.55220000000000002</v>
      </c>
      <c r="C417" s="84">
        <v>0.46700000000000003</v>
      </c>
      <c r="D417" s="84">
        <v>7.8399999999999997E-2</v>
      </c>
      <c r="E417" s="84">
        <v>4.2599999999999999E-2</v>
      </c>
      <c r="F417" s="44"/>
      <c r="G417" s="82" t="s">
        <v>426</v>
      </c>
      <c r="H417" s="84">
        <v>0.60660000000000003</v>
      </c>
      <c r="I417" s="84">
        <v>0.50119999999999998</v>
      </c>
      <c r="J417" s="84">
        <v>0.56710000000000005</v>
      </c>
      <c r="K417" s="84">
        <v>0.45140000000000002</v>
      </c>
      <c r="L417" s="44"/>
      <c r="M417" s="82" t="s">
        <v>426</v>
      </c>
      <c r="N417" s="84">
        <v>0.15579999999999999</v>
      </c>
      <c r="O417" s="84">
        <v>1.6299999999999999E-2</v>
      </c>
      <c r="P417" s="84">
        <v>0.18</v>
      </c>
      <c r="Q417" s="84">
        <v>7.85E-2</v>
      </c>
      <c r="R417" s="44"/>
      <c r="S417" s="82" t="s">
        <v>426</v>
      </c>
      <c r="T417" s="84">
        <v>0.13830000000000001</v>
      </c>
      <c r="U417" s="84">
        <v>0.13370000000000001</v>
      </c>
      <c r="V417" s="84">
        <v>0.1986</v>
      </c>
      <c r="W417" s="84">
        <v>9.7100000000000006E-2</v>
      </c>
      <c r="X417" s="44"/>
      <c r="Y417" s="44"/>
    </row>
    <row r="418" spans="1:25">
      <c r="A418" s="82" t="s">
        <v>427</v>
      </c>
      <c r="B418" s="84">
        <v>0.55010000000000003</v>
      </c>
      <c r="C418" s="84">
        <v>0.54390000000000005</v>
      </c>
      <c r="D418" s="84">
        <v>0.24759999999999999</v>
      </c>
      <c r="E418" s="84">
        <v>0</v>
      </c>
      <c r="F418" s="44"/>
      <c r="G418" s="82" t="s">
        <v>427</v>
      </c>
      <c r="H418" s="84">
        <v>0.75900000000000001</v>
      </c>
      <c r="I418" s="84">
        <v>0.67269999999999996</v>
      </c>
      <c r="J418" s="84">
        <v>0.62819999999999998</v>
      </c>
      <c r="K418" s="84">
        <v>0.58979999999999999</v>
      </c>
      <c r="L418" s="44"/>
      <c r="M418" s="82" t="s">
        <v>427</v>
      </c>
      <c r="N418" s="84">
        <v>0.1426</v>
      </c>
      <c r="O418" s="84">
        <v>2.2499999999999999E-2</v>
      </c>
      <c r="P418" s="84">
        <v>0.187</v>
      </c>
      <c r="Q418" s="84">
        <v>6.9400000000000003E-2</v>
      </c>
      <c r="R418" s="44"/>
      <c r="S418" s="82" t="s">
        <v>427</v>
      </c>
      <c r="T418" s="84">
        <v>0.26550000000000001</v>
      </c>
      <c r="U418" s="84">
        <v>0.13639999999999999</v>
      </c>
      <c r="V418" s="84">
        <v>0.27660000000000001</v>
      </c>
      <c r="W418" s="84">
        <v>7.3599999999999999E-2</v>
      </c>
      <c r="X418" s="44"/>
      <c r="Y418" s="44"/>
    </row>
    <row r="419" spans="1:25">
      <c r="A419" s="82" t="s">
        <v>428</v>
      </c>
      <c r="B419" s="84">
        <v>0.63039999999999996</v>
      </c>
      <c r="C419" s="84">
        <v>0.64019999999999999</v>
      </c>
      <c r="D419" s="84">
        <v>0.33400000000000002</v>
      </c>
      <c r="E419" s="84">
        <v>5.0799999999999998E-2</v>
      </c>
      <c r="F419" s="44"/>
      <c r="G419" s="82" t="s">
        <v>428</v>
      </c>
      <c r="H419" s="84">
        <v>0.84840000000000004</v>
      </c>
      <c r="I419" s="84">
        <v>0.74080000000000001</v>
      </c>
      <c r="J419" s="84">
        <v>0.62749999999999995</v>
      </c>
      <c r="K419" s="84">
        <v>0.7238</v>
      </c>
      <c r="L419" s="44"/>
      <c r="M419" s="82" t="s">
        <v>428</v>
      </c>
      <c r="N419" s="84">
        <v>0.14530000000000001</v>
      </c>
      <c r="O419" s="84">
        <v>4.3900000000000002E-2</v>
      </c>
      <c r="P419" s="84">
        <v>0.17369999999999999</v>
      </c>
      <c r="Q419" s="84">
        <v>6.7199999999999996E-2</v>
      </c>
      <c r="R419" s="44"/>
      <c r="S419" s="82" t="s">
        <v>428</v>
      </c>
      <c r="T419" s="84">
        <v>0.33200000000000002</v>
      </c>
      <c r="U419" s="84">
        <v>0.2198</v>
      </c>
      <c r="V419" s="84">
        <v>0.1978</v>
      </c>
      <c r="W419" s="84">
        <v>5.21E-2</v>
      </c>
      <c r="X419" s="44"/>
      <c r="Y419" s="44"/>
    </row>
    <row r="420" spans="1:25">
      <c r="A420" s="82" t="s">
        <v>429</v>
      </c>
      <c r="B420" s="84">
        <v>0.46710000000000002</v>
      </c>
      <c r="C420" s="84">
        <v>0.58430000000000004</v>
      </c>
      <c r="D420" s="84">
        <v>0.2828</v>
      </c>
      <c r="E420" s="84">
        <v>0.1084</v>
      </c>
      <c r="F420" s="44"/>
      <c r="G420" s="82" t="s">
        <v>429</v>
      </c>
      <c r="H420" s="84">
        <v>0.78190000000000004</v>
      </c>
      <c r="I420" s="84">
        <v>0.745</v>
      </c>
      <c r="J420" s="84">
        <v>0.71740000000000004</v>
      </c>
      <c r="K420" s="84">
        <v>0.53200000000000003</v>
      </c>
      <c r="L420" s="44"/>
      <c r="M420" s="82" t="s">
        <v>429</v>
      </c>
      <c r="N420" s="84">
        <v>0.12989999999999999</v>
      </c>
      <c r="O420" s="84">
        <v>7.7299999999999994E-2</v>
      </c>
      <c r="P420" s="84">
        <v>0.12540000000000001</v>
      </c>
      <c r="Q420" s="84">
        <v>7.4099999999999999E-2</v>
      </c>
      <c r="R420" s="44"/>
      <c r="S420" s="82" t="s">
        <v>429</v>
      </c>
      <c r="T420" s="84">
        <v>0.41310000000000002</v>
      </c>
      <c r="U420" s="84">
        <v>0.29249999999999998</v>
      </c>
      <c r="V420" s="84">
        <v>0.20799999999999999</v>
      </c>
      <c r="W420" s="84">
        <v>3.8800000000000001E-2</v>
      </c>
      <c r="X420" s="44"/>
      <c r="Y420" s="44"/>
    </row>
    <row r="421" spans="1:25">
      <c r="A421" s="82" t="s">
        <v>430</v>
      </c>
      <c r="B421" s="84">
        <v>0.62649999999999995</v>
      </c>
      <c r="C421" s="84">
        <v>0.57789999999999997</v>
      </c>
      <c r="D421" s="84">
        <v>0.32040000000000002</v>
      </c>
      <c r="E421" s="84">
        <v>0.12139999999999999</v>
      </c>
      <c r="F421" s="44"/>
      <c r="G421" s="82" t="s">
        <v>430</v>
      </c>
      <c r="H421" s="84">
        <v>0.84489999999999998</v>
      </c>
      <c r="I421" s="84">
        <v>0.72940000000000005</v>
      </c>
      <c r="J421" s="84">
        <v>0.55379999999999996</v>
      </c>
      <c r="K421" s="84">
        <v>0.43049999999999999</v>
      </c>
      <c r="L421" s="44"/>
      <c r="M421" s="82" t="s">
        <v>430</v>
      </c>
      <c r="N421" s="84">
        <v>9.01E-2</v>
      </c>
      <c r="O421" s="84">
        <v>5.3199999999999997E-2</v>
      </c>
      <c r="P421" s="84">
        <v>0.1215</v>
      </c>
      <c r="Q421" s="84">
        <v>7.8700000000000006E-2</v>
      </c>
      <c r="R421" s="44"/>
      <c r="S421" s="82" t="s">
        <v>430</v>
      </c>
      <c r="T421" s="84">
        <v>0.51819999999999999</v>
      </c>
      <c r="U421" s="84">
        <v>0.29430000000000001</v>
      </c>
      <c r="V421" s="84">
        <v>0.20699999999999999</v>
      </c>
      <c r="W421" s="84">
        <v>4.2099999999999999E-2</v>
      </c>
      <c r="X421" s="44"/>
      <c r="Y421" s="44"/>
    </row>
    <row r="422" spans="1:25">
      <c r="A422" s="82" t="s">
        <v>431</v>
      </c>
      <c r="B422" s="84">
        <v>0.46850000000000003</v>
      </c>
      <c r="C422" s="84">
        <v>0.47010000000000002</v>
      </c>
      <c r="D422" s="84">
        <v>0.45119999999999999</v>
      </c>
      <c r="E422" s="84">
        <v>0.14130000000000001</v>
      </c>
      <c r="F422" s="44"/>
      <c r="G422" s="82" t="s">
        <v>431</v>
      </c>
      <c r="H422" s="84">
        <v>0.67230000000000001</v>
      </c>
      <c r="I422" s="84">
        <v>0.62709999999999999</v>
      </c>
      <c r="J422" s="84">
        <v>0.68289999999999995</v>
      </c>
      <c r="K422" s="84">
        <v>0.42659999999999998</v>
      </c>
      <c r="L422" s="44"/>
      <c r="M422" s="82" t="s">
        <v>431</v>
      </c>
      <c r="N422" s="84">
        <v>0.09</v>
      </c>
      <c r="O422" s="84">
        <v>6.7000000000000004E-2</v>
      </c>
      <c r="P422" s="84">
        <v>0.12939999999999999</v>
      </c>
      <c r="Q422" s="84">
        <v>7.17E-2</v>
      </c>
      <c r="R422" s="44"/>
      <c r="S422" s="82" t="s">
        <v>431</v>
      </c>
      <c r="T422" s="84">
        <v>0.72670000000000001</v>
      </c>
      <c r="U422" s="84">
        <v>0.37209999999999999</v>
      </c>
      <c r="V422" s="84">
        <v>0.22090000000000001</v>
      </c>
      <c r="W422" s="84">
        <v>5.9799999999999999E-2</v>
      </c>
      <c r="X422" s="44"/>
      <c r="Y422" s="44"/>
    </row>
    <row r="423" spans="1:25">
      <c r="A423" s="82" t="s">
        <v>432</v>
      </c>
      <c r="B423" s="84">
        <v>0.37730000000000002</v>
      </c>
      <c r="C423" s="84">
        <v>0.34970000000000001</v>
      </c>
      <c r="D423" s="84">
        <v>0.29730000000000001</v>
      </c>
      <c r="E423" s="84">
        <v>0.35499999999999998</v>
      </c>
      <c r="F423" s="44"/>
      <c r="G423" s="82" t="s">
        <v>432</v>
      </c>
      <c r="H423" s="84">
        <v>0.53490000000000004</v>
      </c>
      <c r="I423" s="84">
        <v>0.4768</v>
      </c>
      <c r="J423" s="84">
        <v>0.45779999999999998</v>
      </c>
      <c r="K423" s="84">
        <v>0.29339999999999999</v>
      </c>
      <c r="L423" s="44"/>
      <c r="M423" s="82" t="s">
        <v>432</v>
      </c>
      <c r="N423" s="84">
        <v>9.01E-2</v>
      </c>
      <c r="O423" s="84">
        <v>6.4399999999999999E-2</v>
      </c>
      <c r="P423" s="84">
        <v>0.1202</v>
      </c>
      <c r="Q423" s="84">
        <v>7.2800000000000004E-2</v>
      </c>
      <c r="R423" s="44"/>
      <c r="S423" s="82" t="s">
        <v>432</v>
      </c>
      <c r="T423" s="84">
        <v>0.72199999999999998</v>
      </c>
      <c r="U423" s="84">
        <v>0.3962</v>
      </c>
      <c r="V423" s="84">
        <v>0.1852</v>
      </c>
      <c r="W423" s="84">
        <v>8.3500000000000005E-2</v>
      </c>
      <c r="X423" s="44"/>
      <c r="Y423" s="44"/>
    </row>
    <row r="424" spans="1:25">
      <c r="A424" s="82" t="s">
        <v>433</v>
      </c>
      <c r="B424" s="84">
        <v>0.4395</v>
      </c>
      <c r="C424" s="84">
        <v>0.32690000000000002</v>
      </c>
      <c r="D424" s="84">
        <v>0.1038</v>
      </c>
      <c r="E424" s="84">
        <v>0.44069999999999998</v>
      </c>
      <c r="F424" s="44"/>
      <c r="G424" s="82" t="s">
        <v>433</v>
      </c>
      <c r="H424" s="84">
        <v>0.39939999999999998</v>
      </c>
      <c r="I424" s="84">
        <v>0.37480000000000002</v>
      </c>
      <c r="J424" s="84">
        <v>0.20610000000000001</v>
      </c>
      <c r="K424" s="84">
        <v>0.1391</v>
      </c>
      <c r="L424" s="44"/>
      <c r="M424" s="82" t="s">
        <v>433</v>
      </c>
      <c r="N424" s="84">
        <v>6.8699999999999997E-2</v>
      </c>
      <c r="O424" s="84">
        <v>0.10050000000000001</v>
      </c>
      <c r="P424" s="84">
        <v>0.1051</v>
      </c>
      <c r="Q424" s="84">
        <v>8.1100000000000005E-2</v>
      </c>
      <c r="R424" s="44"/>
      <c r="S424" s="82" t="s">
        <v>433</v>
      </c>
      <c r="T424" s="84">
        <v>0.64859999999999995</v>
      </c>
      <c r="U424" s="84">
        <v>0.46300000000000002</v>
      </c>
      <c r="V424" s="84">
        <v>0.14230000000000001</v>
      </c>
      <c r="W424" s="84">
        <v>8.2299999999999998E-2</v>
      </c>
      <c r="X424" s="44"/>
      <c r="Y424" s="44"/>
    </row>
    <row r="425" spans="1:25">
      <c r="A425" s="82" t="s">
        <v>434</v>
      </c>
      <c r="B425" s="84">
        <v>0.1953</v>
      </c>
      <c r="C425" s="84">
        <v>0.1739</v>
      </c>
      <c r="D425" s="84">
        <v>0</v>
      </c>
      <c r="E425" s="84">
        <v>0</v>
      </c>
      <c r="F425" s="44"/>
      <c r="G425" s="82" t="s">
        <v>434</v>
      </c>
      <c r="H425" s="84">
        <v>0.1575</v>
      </c>
      <c r="I425" s="84">
        <v>0.1676</v>
      </c>
      <c r="J425" s="84">
        <v>3.6600000000000001E-2</v>
      </c>
      <c r="K425" s="84">
        <v>4.7100000000000003E-2</v>
      </c>
      <c r="L425" s="44"/>
      <c r="M425" s="82" t="s">
        <v>434</v>
      </c>
      <c r="N425" s="84">
        <v>6.9699999999999998E-2</v>
      </c>
      <c r="O425" s="84">
        <v>0.1157</v>
      </c>
      <c r="P425" s="84">
        <v>9.1300000000000006E-2</v>
      </c>
      <c r="Q425" s="84">
        <v>0.12429999999999999</v>
      </c>
      <c r="R425" s="44"/>
      <c r="S425" s="82" t="s">
        <v>434</v>
      </c>
      <c r="T425" s="84">
        <v>0.62250000000000005</v>
      </c>
      <c r="U425" s="84">
        <v>0.59830000000000005</v>
      </c>
      <c r="V425" s="84">
        <v>9.7500000000000003E-2</v>
      </c>
      <c r="W425" s="84">
        <v>8.7800000000000003E-2</v>
      </c>
      <c r="X425" s="44"/>
      <c r="Y425" s="44"/>
    </row>
    <row r="426" spans="1:25">
      <c r="A426" s="82" t="s">
        <v>435</v>
      </c>
      <c r="B426" s="84">
        <v>0</v>
      </c>
      <c r="C426" s="84">
        <v>0</v>
      </c>
      <c r="D426" s="84">
        <v>0</v>
      </c>
      <c r="E426" s="84">
        <v>0</v>
      </c>
      <c r="F426" s="44"/>
      <c r="G426" s="82" t="s">
        <v>435</v>
      </c>
      <c r="H426" s="84">
        <v>3.4200000000000001E-2</v>
      </c>
      <c r="I426" s="84">
        <v>4.2799999999999998E-2</v>
      </c>
      <c r="J426" s="84">
        <v>0</v>
      </c>
      <c r="K426" s="84">
        <v>0</v>
      </c>
      <c r="L426" s="44"/>
      <c r="M426" s="82" t="s">
        <v>435</v>
      </c>
      <c r="N426" s="84">
        <v>8.4199999999999997E-2</v>
      </c>
      <c r="O426" s="84">
        <v>0.1278</v>
      </c>
      <c r="P426" s="84">
        <v>9.5899999999999999E-2</v>
      </c>
      <c r="Q426" s="84">
        <v>0.14169999999999999</v>
      </c>
      <c r="R426" s="44"/>
      <c r="S426" s="82" t="s">
        <v>435</v>
      </c>
      <c r="T426" s="84">
        <v>0.6724</v>
      </c>
      <c r="U426" s="84">
        <v>0.69750000000000001</v>
      </c>
      <c r="V426" s="84">
        <v>0.1021</v>
      </c>
      <c r="W426" s="84">
        <v>0.10780000000000001</v>
      </c>
      <c r="X426" s="44"/>
      <c r="Y426" s="44"/>
    </row>
    <row r="427" spans="1:25">
      <c r="A427" s="82" t="s">
        <v>436</v>
      </c>
      <c r="B427" s="84">
        <v>0</v>
      </c>
      <c r="C427" s="84">
        <v>0</v>
      </c>
      <c r="D427" s="84">
        <v>0</v>
      </c>
      <c r="E427" s="84">
        <v>0</v>
      </c>
      <c r="F427" s="44"/>
      <c r="G427" s="82" t="s">
        <v>436</v>
      </c>
      <c r="H427" s="84">
        <v>0</v>
      </c>
      <c r="I427" s="84">
        <v>0</v>
      </c>
      <c r="J427" s="84">
        <v>0</v>
      </c>
      <c r="K427" s="84">
        <v>0</v>
      </c>
      <c r="L427" s="44"/>
      <c r="M427" s="82" t="s">
        <v>436</v>
      </c>
      <c r="N427" s="84">
        <v>0.1159</v>
      </c>
      <c r="O427" s="84">
        <v>9.2799999999999994E-2</v>
      </c>
      <c r="P427" s="84">
        <v>0.14560000000000001</v>
      </c>
      <c r="Q427" s="84">
        <v>0.1075</v>
      </c>
      <c r="R427" s="44"/>
      <c r="S427" s="82" t="s">
        <v>436</v>
      </c>
      <c r="T427" s="84">
        <v>0.59960000000000002</v>
      </c>
      <c r="U427" s="84">
        <v>0.71560000000000001</v>
      </c>
      <c r="V427" s="84">
        <v>6.9500000000000006E-2</v>
      </c>
      <c r="W427" s="84">
        <v>0.1691</v>
      </c>
      <c r="X427" s="44"/>
      <c r="Y427" s="44"/>
    </row>
    <row r="428" spans="1:25">
      <c r="A428" s="82" t="s">
        <v>437</v>
      </c>
      <c r="B428" s="84">
        <v>0</v>
      </c>
      <c r="C428" s="84">
        <v>0</v>
      </c>
      <c r="D428" s="84">
        <v>0</v>
      </c>
      <c r="E428" s="84">
        <v>0</v>
      </c>
      <c r="F428" s="44"/>
      <c r="G428" s="82" t="s">
        <v>437</v>
      </c>
      <c r="H428" s="84">
        <v>0</v>
      </c>
      <c r="I428" s="84">
        <v>0</v>
      </c>
      <c r="J428" s="84">
        <v>0</v>
      </c>
      <c r="K428" s="84">
        <v>0</v>
      </c>
      <c r="L428" s="44"/>
      <c r="M428" s="82" t="s">
        <v>437</v>
      </c>
      <c r="N428" s="84">
        <v>0.15529999999999999</v>
      </c>
      <c r="O428" s="84">
        <v>6.9400000000000003E-2</v>
      </c>
      <c r="P428" s="84">
        <v>0.19070000000000001</v>
      </c>
      <c r="Q428" s="84">
        <v>9.35E-2</v>
      </c>
      <c r="R428" s="44"/>
      <c r="S428" s="82" t="s">
        <v>437</v>
      </c>
      <c r="T428" s="84">
        <v>0.50049999999999994</v>
      </c>
      <c r="U428" s="84">
        <v>0.71140000000000003</v>
      </c>
      <c r="V428" s="84">
        <v>5.45E-2</v>
      </c>
      <c r="W428" s="84">
        <v>0.25690000000000002</v>
      </c>
      <c r="X428" s="44"/>
      <c r="Y428" s="44"/>
    </row>
    <row r="429" spans="1:25">
      <c r="A429" s="82" t="s">
        <v>438</v>
      </c>
      <c r="B429" s="84">
        <v>0</v>
      </c>
      <c r="C429" s="84">
        <v>0</v>
      </c>
      <c r="D429" s="84">
        <v>0</v>
      </c>
      <c r="E429" s="84">
        <v>0</v>
      </c>
      <c r="F429" s="44"/>
      <c r="G429" s="82" t="s">
        <v>438</v>
      </c>
      <c r="H429" s="84">
        <v>0</v>
      </c>
      <c r="I429" s="84">
        <v>0</v>
      </c>
      <c r="J429" s="84">
        <v>0</v>
      </c>
      <c r="K429" s="84">
        <v>0</v>
      </c>
      <c r="L429" s="44"/>
      <c r="M429" s="82" t="s">
        <v>438</v>
      </c>
      <c r="N429" s="84">
        <v>0.2094</v>
      </c>
      <c r="O429" s="84">
        <v>5.9900000000000002E-2</v>
      </c>
      <c r="P429" s="84">
        <v>0.17419999999999999</v>
      </c>
      <c r="Q429" s="84">
        <v>8.6300000000000002E-2</v>
      </c>
      <c r="R429" s="44"/>
      <c r="S429" s="82" t="s">
        <v>438</v>
      </c>
      <c r="T429" s="84">
        <v>0.4148</v>
      </c>
      <c r="U429" s="84">
        <v>0.55720000000000003</v>
      </c>
      <c r="V429" s="84">
        <v>7.7600000000000002E-2</v>
      </c>
      <c r="W429" s="84">
        <v>0.29139999999999999</v>
      </c>
      <c r="X429" s="44"/>
      <c r="Y429" s="44"/>
    </row>
    <row r="430" spans="1:25">
      <c r="A430" s="82" t="s">
        <v>439</v>
      </c>
      <c r="B430" s="84">
        <v>0</v>
      </c>
      <c r="C430" s="84">
        <v>0</v>
      </c>
      <c r="D430" s="84">
        <v>0</v>
      </c>
      <c r="E430" s="84">
        <v>0</v>
      </c>
      <c r="F430" s="44"/>
      <c r="G430" s="82" t="s">
        <v>439</v>
      </c>
      <c r="H430" s="84">
        <v>0</v>
      </c>
      <c r="I430" s="84">
        <v>0</v>
      </c>
      <c r="J430" s="84">
        <v>0</v>
      </c>
      <c r="K430" s="84">
        <v>0</v>
      </c>
      <c r="L430" s="44"/>
      <c r="M430" s="82" t="s">
        <v>439</v>
      </c>
      <c r="N430" s="84">
        <v>0.20100000000000001</v>
      </c>
      <c r="O430" s="84">
        <v>4.1500000000000002E-2</v>
      </c>
      <c r="P430" s="84">
        <v>0.18759999999999999</v>
      </c>
      <c r="Q430" s="84">
        <v>7.4499999999999997E-2</v>
      </c>
      <c r="R430" s="44"/>
      <c r="S430" s="82" t="s">
        <v>439</v>
      </c>
      <c r="T430" s="84">
        <v>0.38979999999999998</v>
      </c>
      <c r="U430" s="84">
        <v>0.4194</v>
      </c>
      <c r="V430" s="84">
        <v>7.4200000000000002E-2</v>
      </c>
      <c r="W430" s="84">
        <v>0.3322</v>
      </c>
      <c r="X430" s="44"/>
      <c r="Y430" s="44"/>
    </row>
    <row r="431" spans="1:25">
      <c r="A431" s="82" t="s">
        <v>440</v>
      </c>
      <c r="B431" s="84">
        <v>0</v>
      </c>
      <c r="C431" s="84">
        <v>0</v>
      </c>
      <c r="D431" s="84">
        <v>0</v>
      </c>
      <c r="E431" s="84">
        <v>0</v>
      </c>
      <c r="F431" s="44"/>
      <c r="G431" s="82" t="s">
        <v>440</v>
      </c>
      <c r="H431" s="84">
        <v>0</v>
      </c>
      <c r="I431" s="84">
        <v>0</v>
      </c>
      <c r="J431" s="84">
        <v>0</v>
      </c>
      <c r="K431" s="84">
        <v>0</v>
      </c>
      <c r="L431" s="44"/>
      <c r="M431" s="82" t="s">
        <v>440</v>
      </c>
      <c r="N431" s="84">
        <v>0.22209999999999999</v>
      </c>
      <c r="O431" s="84">
        <v>1.9E-2</v>
      </c>
      <c r="P431" s="84">
        <v>0.17510000000000001</v>
      </c>
      <c r="Q431" s="84">
        <v>0.15590000000000001</v>
      </c>
      <c r="R431" s="44"/>
      <c r="S431" s="82" t="s">
        <v>440</v>
      </c>
      <c r="T431" s="84">
        <v>0.28799999999999998</v>
      </c>
      <c r="U431" s="84">
        <v>0.36470000000000002</v>
      </c>
      <c r="V431" s="84">
        <v>0.124</v>
      </c>
      <c r="W431" s="84">
        <v>0.2414</v>
      </c>
      <c r="X431" s="44"/>
      <c r="Y431" s="44"/>
    </row>
    <row r="432" spans="1:25">
      <c r="A432" s="115" t="s">
        <v>273</v>
      </c>
      <c r="B432" s="84">
        <v>0</v>
      </c>
      <c r="C432" s="84">
        <v>0</v>
      </c>
      <c r="D432" s="84">
        <v>0</v>
      </c>
      <c r="E432" s="84">
        <v>0</v>
      </c>
      <c r="F432" s="44"/>
      <c r="G432" s="115" t="s">
        <v>273</v>
      </c>
      <c r="H432" s="84">
        <v>0</v>
      </c>
      <c r="I432" s="84">
        <v>0</v>
      </c>
      <c r="J432" s="84">
        <v>0</v>
      </c>
      <c r="K432" s="84">
        <v>0</v>
      </c>
      <c r="L432" s="44"/>
      <c r="M432" s="115" t="s">
        <v>273</v>
      </c>
      <c r="N432" s="84">
        <v>0.1384</v>
      </c>
      <c r="O432" s="84">
        <v>0.15509999999999999</v>
      </c>
      <c r="P432" s="84">
        <v>0.16120000000000001</v>
      </c>
      <c r="Q432" s="84">
        <v>1.7399999999999999E-2</v>
      </c>
      <c r="R432" s="44"/>
      <c r="S432" s="115" t="s">
        <v>273</v>
      </c>
      <c r="T432" s="84">
        <v>0.41049999999999998</v>
      </c>
      <c r="U432" s="84">
        <v>0.36130000000000001</v>
      </c>
      <c r="V432" s="84">
        <v>0.28939999999999999</v>
      </c>
      <c r="W432" s="84">
        <v>8.5099999999999995E-2</v>
      </c>
    </row>
    <row r="433" spans="1:23">
      <c r="A433" s="82" t="s">
        <v>274</v>
      </c>
      <c r="B433" s="84">
        <v>0</v>
      </c>
      <c r="C433" s="84">
        <v>0</v>
      </c>
      <c r="D433" s="84">
        <v>0</v>
      </c>
      <c r="E433" s="84">
        <v>0</v>
      </c>
      <c r="F433" s="44"/>
      <c r="G433" s="82" t="s">
        <v>274</v>
      </c>
      <c r="H433" s="84">
        <v>0</v>
      </c>
      <c r="I433" s="84">
        <v>0</v>
      </c>
      <c r="J433" s="84">
        <v>0</v>
      </c>
      <c r="K433" s="84">
        <v>0</v>
      </c>
      <c r="L433" s="44"/>
      <c r="M433" s="82" t="s">
        <v>274</v>
      </c>
      <c r="N433" s="84">
        <v>0.14760000000000001</v>
      </c>
      <c r="O433" s="84">
        <v>0.13239999999999999</v>
      </c>
      <c r="P433" s="84">
        <v>0.14099999999999999</v>
      </c>
      <c r="Q433" s="84">
        <v>2.4500000000000001E-2</v>
      </c>
      <c r="R433" s="44"/>
      <c r="S433" s="82" t="s">
        <v>274</v>
      </c>
      <c r="T433" s="84">
        <v>0.36980000000000002</v>
      </c>
      <c r="U433" s="84">
        <v>0.32590000000000002</v>
      </c>
      <c r="V433" s="84">
        <v>0.22589999999999999</v>
      </c>
      <c r="W433" s="84">
        <v>0.13739999999999999</v>
      </c>
    </row>
    <row r="434" spans="1:23">
      <c r="A434" s="82" t="s">
        <v>275</v>
      </c>
      <c r="B434" s="84">
        <v>0</v>
      </c>
      <c r="C434" s="84">
        <v>0</v>
      </c>
      <c r="D434" s="84">
        <v>0</v>
      </c>
      <c r="E434" s="84">
        <v>0</v>
      </c>
      <c r="F434" s="44"/>
      <c r="G434" s="82" t="s">
        <v>275</v>
      </c>
      <c r="H434" s="84">
        <v>0</v>
      </c>
      <c r="I434" s="84">
        <v>0</v>
      </c>
      <c r="J434" s="84">
        <v>0</v>
      </c>
      <c r="K434" s="84">
        <v>0</v>
      </c>
      <c r="L434" s="44"/>
      <c r="M434" s="82" t="s">
        <v>275</v>
      </c>
      <c r="N434" s="84">
        <v>0.123</v>
      </c>
      <c r="O434" s="84">
        <v>0.11070000000000001</v>
      </c>
      <c r="P434" s="84">
        <v>0.12039999999999999</v>
      </c>
      <c r="Q434" s="84">
        <v>2.9899999999999999E-2</v>
      </c>
      <c r="R434" s="44"/>
      <c r="S434" s="82" t="s">
        <v>275</v>
      </c>
      <c r="T434" s="84">
        <v>0.31259999999999999</v>
      </c>
      <c r="U434" s="84">
        <v>0.33929999999999999</v>
      </c>
      <c r="V434" s="84">
        <v>0.18790000000000001</v>
      </c>
      <c r="W434" s="84">
        <v>0.1633</v>
      </c>
    </row>
    <row r="435" spans="1:23">
      <c r="A435" s="82" t="s">
        <v>276</v>
      </c>
      <c r="B435" s="84">
        <v>0</v>
      </c>
      <c r="C435" s="84">
        <v>0</v>
      </c>
      <c r="D435" s="84">
        <v>0</v>
      </c>
      <c r="E435" s="84">
        <v>0</v>
      </c>
      <c r="F435" s="44"/>
      <c r="G435" s="82" t="s">
        <v>276</v>
      </c>
      <c r="H435" s="84">
        <v>0</v>
      </c>
      <c r="I435" s="84">
        <v>0</v>
      </c>
      <c r="J435" s="84">
        <v>0</v>
      </c>
      <c r="K435" s="84">
        <v>0</v>
      </c>
      <c r="L435" s="44"/>
      <c r="M435" s="82" t="s">
        <v>276</v>
      </c>
      <c r="N435" s="84">
        <v>0.1232</v>
      </c>
      <c r="O435" s="84">
        <v>8.9300000000000004E-2</v>
      </c>
      <c r="P435" s="84">
        <v>8.6900000000000005E-2</v>
      </c>
      <c r="Q435" s="84">
        <v>5.2499999999999998E-2</v>
      </c>
      <c r="R435" s="44"/>
      <c r="S435" s="82" t="s">
        <v>276</v>
      </c>
      <c r="T435" s="84">
        <v>0.33729999999999999</v>
      </c>
      <c r="U435" s="84">
        <v>0.26879999999999998</v>
      </c>
      <c r="V435" s="84">
        <v>0.15409999999999999</v>
      </c>
      <c r="W435" s="84">
        <v>0.30630000000000002</v>
      </c>
    </row>
    <row r="436" spans="1:23">
      <c r="A436" s="82" t="s">
        <v>277</v>
      </c>
      <c r="B436" s="84">
        <v>0</v>
      </c>
      <c r="C436" s="84">
        <v>0</v>
      </c>
      <c r="D436" s="84">
        <v>0</v>
      </c>
      <c r="E436" s="84">
        <v>0</v>
      </c>
      <c r="F436" s="44"/>
      <c r="G436" s="82" t="s">
        <v>277</v>
      </c>
      <c r="H436" s="84">
        <v>0</v>
      </c>
      <c r="I436" s="84">
        <v>0</v>
      </c>
      <c r="J436" s="84">
        <v>0</v>
      </c>
      <c r="K436" s="84">
        <v>0</v>
      </c>
      <c r="L436" s="44"/>
      <c r="M436" s="82" t="s">
        <v>277</v>
      </c>
      <c r="N436" s="84">
        <v>0.1236</v>
      </c>
      <c r="O436" s="84">
        <v>0.10199999999999999</v>
      </c>
      <c r="P436" s="84">
        <v>5.16E-2</v>
      </c>
      <c r="Q436" s="84">
        <v>6.3899999999999998E-2</v>
      </c>
      <c r="R436" s="44"/>
      <c r="S436" s="82" t="s">
        <v>277</v>
      </c>
      <c r="T436" s="84">
        <v>0.43569999999999998</v>
      </c>
      <c r="U436" s="84">
        <v>0.2802</v>
      </c>
      <c r="V436" s="84">
        <v>0.1348</v>
      </c>
      <c r="W436" s="84">
        <v>0.52980000000000005</v>
      </c>
    </row>
    <row r="437" spans="1:23">
      <c r="A437" s="82" t="s">
        <v>278</v>
      </c>
      <c r="B437" s="84">
        <v>0</v>
      </c>
      <c r="C437" s="84">
        <v>0</v>
      </c>
      <c r="D437" s="84">
        <v>0</v>
      </c>
      <c r="E437" s="84">
        <v>0</v>
      </c>
      <c r="F437" s="44"/>
      <c r="G437" s="82" t="s">
        <v>278</v>
      </c>
      <c r="H437" s="84">
        <v>8.0000000000000004E-4</v>
      </c>
      <c r="I437" s="84">
        <v>2.0000000000000001E-4</v>
      </c>
      <c r="J437" s="84">
        <v>0</v>
      </c>
      <c r="K437" s="84">
        <v>0</v>
      </c>
      <c r="L437" s="44"/>
      <c r="M437" s="82" t="s">
        <v>278</v>
      </c>
      <c r="N437" s="84">
        <v>0.1031</v>
      </c>
      <c r="O437" s="84">
        <v>0.10009999999999999</v>
      </c>
      <c r="P437" s="84">
        <v>4.0099999999999997E-2</v>
      </c>
      <c r="Q437" s="84">
        <v>6.8099999999999994E-2</v>
      </c>
      <c r="R437" s="44"/>
      <c r="S437" s="82" t="s">
        <v>278</v>
      </c>
      <c r="T437" s="84">
        <v>0.31440000000000001</v>
      </c>
      <c r="U437" s="84">
        <v>0.26150000000000001</v>
      </c>
      <c r="V437" s="84">
        <v>0.1174</v>
      </c>
      <c r="W437" s="84">
        <v>0.59419999999999995</v>
      </c>
    </row>
    <row r="438" spans="1:23">
      <c r="A438" s="82" t="s">
        <v>279</v>
      </c>
      <c r="B438" s="84">
        <v>0</v>
      </c>
      <c r="C438" s="84">
        <v>0</v>
      </c>
      <c r="D438" s="84">
        <v>0</v>
      </c>
      <c r="E438" s="84">
        <v>0</v>
      </c>
      <c r="F438" s="44"/>
      <c r="G438" s="82" t="s">
        <v>279</v>
      </c>
      <c r="H438" s="84">
        <v>5.9200000000000003E-2</v>
      </c>
      <c r="I438" s="84">
        <v>5.67E-2</v>
      </c>
      <c r="J438" s="84">
        <v>2.3199999999999998E-2</v>
      </c>
      <c r="K438" s="84">
        <v>0</v>
      </c>
      <c r="L438" s="44"/>
      <c r="M438" s="82" t="s">
        <v>279</v>
      </c>
      <c r="N438" s="84">
        <v>8.1199999999999994E-2</v>
      </c>
      <c r="O438" s="84">
        <v>8.3900000000000002E-2</v>
      </c>
      <c r="P438" s="84">
        <v>1.9599999999999999E-2</v>
      </c>
      <c r="Q438" s="84">
        <v>9.0800000000000006E-2</v>
      </c>
      <c r="R438" s="44"/>
      <c r="S438" s="82" t="s">
        <v>279</v>
      </c>
      <c r="T438" s="84">
        <v>0.28839999999999999</v>
      </c>
      <c r="U438" s="84">
        <v>0.18140000000000001</v>
      </c>
      <c r="V438" s="84">
        <v>0.12870000000000001</v>
      </c>
      <c r="W438" s="84">
        <v>0.62090000000000001</v>
      </c>
    </row>
    <row r="439" spans="1:23">
      <c r="A439" s="82" t="s">
        <v>280</v>
      </c>
      <c r="B439" s="84">
        <v>0</v>
      </c>
      <c r="C439" s="84">
        <v>1.41E-2</v>
      </c>
      <c r="D439" s="84">
        <v>0</v>
      </c>
      <c r="E439" s="84">
        <v>0</v>
      </c>
      <c r="F439" s="44"/>
      <c r="G439" s="82" t="s">
        <v>280</v>
      </c>
      <c r="H439" s="84">
        <v>0.20050000000000001</v>
      </c>
      <c r="I439" s="84">
        <v>0.22620000000000001</v>
      </c>
      <c r="J439" s="84">
        <v>0.24429999999999999</v>
      </c>
      <c r="K439" s="84">
        <v>3.73E-2</v>
      </c>
      <c r="L439" s="44"/>
      <c r="M439" s="82" t="s">
        <v>280</v>
      </c>
      <c r="N439" s="84">
        <v>9.64E-2</v>
      </c>
      <c r="O439" s="84">
        <v>7.5800000000000006E-2</v>
      </c>
      <c r="P439" s="84">
        <v>2.6800000000000001E-2</v>
      </c>
      <c r="Q439" s="84">
        <v>9.98E-2</v>
      </c>
      <c r="R439" s="44"/>
      <c r="S439" s="82" t="s">
        <v>280</v>
      </c>
      <c r="T439" s="84">
        <v>0.33450000000000002</v>
      </c>
      <c r="U439" s="84">
        <v>0.28029999999999999</v>
      </c>
      <c r="V439" s="84">
        <v>0.13239999999999999</v>
      </c>
      <c r="W439" s="84">
        <v>0.58169999999999999</v>
      </c>
    </row>
    <row r="440" spans="1:23">
      <c r="A440" s="82" t="s">
        <v>281</v>
      </c>
      <c r="B440" s="84">
        <v>0.19919999999999999</v>
      </c>
      <c r="C440" s="84">
        <v>0.19489999999999999</v>
      </c>
      <c r="D440" s="84">
        <v>0</v>
      </c>
      <c r="E440" s="84">
        <v>0</v>
      </c>
      <c r="F440" s="44"/>
      <c r="G440" s="82" t="s">
        <v>281</v>
      </c>
      <c r="H440" s="84">
        <v>0.41060000000000002</v>
      </c>
      <c r="I440" s="84">
        <v>0.3427</v>
      </c>
      <c r="J440" s="84">
        <v>0.53090000000000004</v>
      </c>
      <c r="K440" s="84">
        <v>0.33739999999999998</v>
      </c>
      <c r="L440" s="44"/>
      <c r="M440" s="82" t="s">
        <v>281</v>
      </c>
      <c r="N440" s="84">
        <v>0.1221</v>
      </c>
      <c r="O440" s="84">
        <v>7.6600000000000001E-2</v>
      </c>
      <c r="P440" s="84">
        <v>3.5400000000000001E-2</v>
      </c>
      <c r="Q440" s="84">
        <v>0.11210000000000001</v>
      </c>
      <c r="R440" s="44"/>
      <c r="S440" s="82" t="s">
        <v>281</v>
      </c>
      <c r="T440" s="84">
        <v>0.34939999999999999</v>
      </c>
      <c r="U440" s="84">
        <v>0.38100000000000001</v>
      </c>
      <c r="V440" s="84">
        <v>0.13389999999999999</v>
      </c>
      <c r="W440" s="84">
        <v>0.51229999999999998</v>
      </c>
    </row>
    <row r="441" spans="1:23">
      <c r="A441" s="82" t="s">
        <v>282</v>
      </c>
      <c r="B441" s="84">
        <v>0.56559999999999999</v>
      </c>
      <c r="C441" s="84">
        <v>0.18329999999999999</v>
      </c>
      <c r="D441" s="84">
        <v>8.3299999999999999E-2</v>
      </c>
      <c r="E441" s="84">
        <v>0</v>
      </c>
      <c r="F441" s="44"/>
      <c r="G441" s="82" t="s">
        <v>282</v>
      </c>
      <c r="H441" s="84">
        <v>0.63200000000000001</v>
      </c>
      <c r="I441" s="84">
        <v>0.44</v>
      </c>
      <c r="J441" s="84">
        <v>0.76870000000000005</v>
      </c>
      <c r="K441" s="84">
        <v>0.56559999999999999</v>
      </c>
      <c r="L441" s="44"/>
      <c r="M441" s="82" t="s">
        <v>282</v>
      </c>
      <c r="N441" s="84">
        <v>0.18729999999999999</v>
      </c>
      <c r="O441" s="84">
        <v>7.1099999999999997E-2</v>
      </c>
      <c r="P441" s="84">
        <v>4.4400000000000002E-2</v>
      </c>
      <c r="Q441" s="84">
        <v>9.1300000000000006E-2</v>
      </c>
      <c r="R441" s="44"/>
      <c r="S441" s="82" t="s">
        <v>282</v>
      </c>
      <c r="T441" s="84">
        <v>0.53280000000000005</v>
      </c>
      <c r="U441" s="84">
        <v>0.46460000000000001</v>
      </c>
      <c r="V441" s="84">
        <v>0.14030000000000001</v>
      </c>
      <c r="W441" s="84">
        <v>0.64759999999999995</v>
      </c>
    </row>
    <row r="442" spans="1:23">
      <c r="A442" s="82" t="s">
        <v>283</v>
      </c>
      <c r="B442" s="84">
        <v>0.4738</v>
      </c>
      <c r="C442" s="84">
        <v>0.19239999999999999</v>
      </c>
      <c r="D442" s="84">
        <v>0.14699999999999999</v>
      </c>
      <c r="E442" s="84">
        <v>0</v>
      </c>
      <c r="F442" s="44"/>
      <c r="G442" s="82" t="s">
        <v>283</v>
      </c>
      <c r="H442" s="84">
        <v>0.75409999999999999</v>
      </c>
      <c r="I442" s="84">
        <v>0.51659999999999995</v>
      </c>
      <c r="J442" s="84">
        <v>0.91749999999999998</v>
      </c>
      <c r="K442" s="84">
        <v>0.75029999999999997</v>
      </c>
      <c r="L442" s="44"/>
      <c r="M442" s="82" t="s">
        <v>283</v>
      </c>
      <c r="N442" s="84">
        <v>0.21340000000000001</v>
      </c>
      <c r="O442" s="84">
        <v>5.4800000000000001E-2</v>
      </c>
      <c r="P442" s="84">
        <v>4.8800000000000003E-2</v>
      </c>
      <c r="Q442" s="84">
        <v>9.8000000000000004E-2</v>
      </c>
      <c r="R442" s="44"/>
      <c r="S442" s="82" t="s">
        <v>283</v>
      </c>
      <c r="T442" s="84">
        <v>0.4304</v>
      </c>
      <c r="U442" s="84">
        <v>0.53010000000000002</v>
      </c>
      <c r="V442" s="84">
        <v>0.24429999999999999</v>
      </c>
      <c r="W442" s="84">
        <v>0.73029999999999995</v>
      </c>
    </row>
    <row r="443" spans="1:23">
      <c r="A443" s="82" t="s">
        <v>284</v>
      </c>
      <c r="B443" s="84">
        <v>0.49430000000000002</v>
      </c>
      <c r="C443" s="84">
        <v>0.22140000000000001</v>
      </c>
      <c r="D443" s="84">
        <v>0.30130000000000001</v>
      </c>
      <c r="E443" s="84">
        <v>0</v>
      </c>
      <c r="F443" s="44"/>
      <c r="G443" s="82" t="s">
        <v>284</v>
      </c>
      <c r="H443" s="84">
        <v>0.70820000000000005</v>
      </c>
      <c r="I443" s="84">
        <v>0.55759999999999998</v>
      </c>
      <c r="J443" s="84">
        <v>0.97899999999999998</v>
      </c>
      <c r="K443" s="84">
        <v>0.80559999999999998</v>
      </c>
      <c r="L443" s="44"/>
      <c r="M443" s="82" t="s">
        <v>284</v>
      </c>
      <c r="N443" s="84">
        <v>0.20100000000000001</v>
      </c>
      <c r="O443" s="84">
        <v>9.0499999999999997E-2</v>
      </c>
      <c r="P443" s="84">
        <v>5.3499999999999999E-2</v>
      </c>
      <c r="Q443" s="84">
        <v>5.4300000000000001E-2</v>
      </c>
      <c r="R443" s="44"/>
      <c r="S443" s="82" t="s">
        <v>284</v>
      </c>
      <c r="T443" s="84">
        <v>0.67910000000000004</v>
      </c>
      <c r="U443" s="84">
        <v>0.51770000000000005</v>
      </c>
      <c r="V443" s="84">
        <v>0.3135</v>
      </c>
      <c r="W443" s="84">
        <v>0.40699999999999997</v>
      </c>
    </row>
    <row r="444" spans="1:23">
      <c r="A444" s="82" t="s">
        <v>285</v>
      </c>
      <c r="B444" s="84">
        <v>0.51180000000000003</v>
      </c>
      <c r="C444" s="84">
        <v>0.30230000000000001</v>
      </c>
      <c r="D444" s="84">
        <v>0.31840000000000002</v>
      </c>
      <c r="E444" s="84">
        <v>0</v>
      </c>
      <c r="F444" s="44"/>
      <c r="G444" s="82" t="s">
        <v>285</v>
      </c>
      <c r="H444" s="84">
        <v>0.80889999999999995</v>
      </c>
      <c r="I444" s="84">
        <v>0.59230000000000005</v>
      </c>
      <c r="J444" s="84">
        <v>0.97819999999999996</v>
      </c>
      <c r="K444" s="84">
        <v>0.88100000000000001</v>
      </c>
      <c r="L444" s="44"/>
      <c r="M444" s="82" t="s">
        <v>285</v>
      </c>
      <c r="N444" s="84">
        <v>0.1124</v>
      </c>
      <c r="O444" s="84">
        <v>0.1389</v>
      </c>
      <c r="P444" s="84">
        <v>4.8099999999999997E-2</v>
      </c>
      <c r="Q444" s="84">
        <v>5.1200000000000002E-2</v>
      </c>
      <c r="R444" s="44"/>
      <c r="S444" s="82" t="s">
        <v>285</v>
      </c>
      <c r="T444" s="84">
        <v>0.56100000000000005</v>
      </c>
      <c r="U444" s="84">
        <v>0.44669999999999999</v>
      </c>
      <c r="V444" s="84">
        <v>0.3427</v>
      </c>
      <c r="W444" s="84">
        <v>0.29970000000000002</v>
      </c>
    </row>
    <row r="445" spans="1:23">
      <c r="A445" s="82" t="s">
        <v>286</v>
      </c>
      <c r="B445" s="84">
        <v>0.44790000000000002</v>
      </c>
      <c r="C445" s="84">
        <v>0.37080000000000002</v>
      </c>
      <c r="D445" s="84">
        <v>0.31940000000000002</v>
      </c>
      <c r="E445" s="84">
        <v>0</v>
      </c>
      <c r="F445" s="44"/>
      <c r="G445" s="82" t="s">
        <v>286</v>
      </c>
      <c r="H445" s="84">
        <v>0.75460000000000005</v>
      </c>
      <c r="I445" s="84">
        <v>0.61419999999999997</v>
      </c>
      <c r="J445" s="84">
        <v>0.90939999999999999</v>
      </c>
      <c r="K445" s="84">
        <v>0.82050000000000001</v>
      </c>
      <c r="L445" s="44"/>
      <c r="M445" s="82" t="s">
        <v>286</v>
      </c>
      <c r="N445" s="84">
        <v>0.15040000000000001</v>
      </c>
      <c r="O445" s="84">
        <v>0.1434</v>
      </c>
      <c r="P445" s="84">
        <v>3.7900000000000003E-2</v>
      </c>
      <c r="Q445" s="84">
        <v>5.0900000000000001E-2</v>
      </c>
      <c r="R445" s="44"/>
      <c r="S445" s="82" t="s">
        <v>286</v>
      </c>
      <c r="T445" s="84">
        <v>0.67090000000000005</v>
      </c>
      <c r="U445" s="84">
        <v>0.37159999999999999</v>
      </c>
      <c r="V445" s="84">
        <v>0.34620000000000001</v>
      </c>
      <c r="W445" s="84">
        <v>0.28820000000000001</v>
      </c>
    </row>
    <row r="446" spans="1:23">
      <c r="A446" s="82" t="s">
        <v>287</v>
      </c>
      <c r="B446" s="84">
        <v>0.36890000000000001</v>
      </c>
      <c r="C446" s="84">
        <v>0.22009999999999999</v>
      </c>
      <c r="D446" s="84">
        <v>0.36370000000000002</v>
      </c>
      <c r="E446" s="84">
        <v>0</v>
      </c>
      <c r="F446" s="44"/>
      <c r="G446" s="82" t="s">
        <v>287</v>
      </c>
      <c r="H446" s="84">
        <v>0.63560000000000005</v>
      </c>
      <c r="I446" s="84">
        <v>0.46929999999999999</v>
      </c>
      <c r="J446" s="84">
        <v>0.82350000000000001</v>
      </c>
      <c r="K446" s="84">
        <v>0.79479999999999995</v>
      </c>
      <c r="L446" s="44"/>
      <c r="M446" s="82" t="s">
        <v>287</v>
      </c>
      <c r="N446" s="84">
        <v>0.12180000000000001</v>
      </c>
      <c r="O446" s="84">
        <v>0.12959999999999999</v>
      </c>
      <c r="P446" s="84">
        <v>2.5999999999999999E-2</v>
      </c>
      <c r="Q446" s="84">
        <v>4.24E-2</v>
      </c>
      <c r="R446" s="44"/>
      <c r="S446" s="82" t="s">
        <v>287</v>
      </c>
      <c r="T446" s="84">
        <v>0.82350000000000001</v>
      </c>
      <c r="U446" s="84">
        <v>0.49480000000000002</v>
      </c>
      <c r="V446" s="84">
        <v>0.31690000000000002</v>
      </c>
      <c r="W446" s="84">
        <v>0.26779999999999998</v>
      </c>
    </row>
    <row r="447" spans="1:23">
      <c r="A447" s="82" t="s">
        <v>288</v>
      </c>
      <c r="B447" s="84">
        <v>0.53739999999999999</v>
      </c>
      <c r="C447" s="84">
        <v>0.20499999999999999</v>
      </c>
      <c r="D447" s="84">
        <v>0.25190000000000001</v>
      </c>
      <c r="E447" s="84">
        <v>0</v>
      </c>
      <c r="F447" s="44"/>
      <c r="G447" s="82" t="s">
        <v>288</v>
      </c>
      <c r="H447" s="84">
        <v>0.58279999999999998</v>
      </c>
      <c r="I447" s="84">
        <v>0.44429999999999997</v>
      </c>
      <c r="J447" s="84">
        <v>0.61439999999999995</v>
      </c>
      <c r="K447" s="84">
        <v>0.61419999999999997</v>
      </c>
      <c r="L447" s="44"/>
      <c r="M447" s="82" t="s">
        <v>288</v>
      </c>
      <c r="N447" s="84">
        <v>0.10829999999999999</v>
      </c>
      <c r="O447" s="84">
        <v>0.13600000000000001</v>
      </c>
      <c r="P447" s="84">
        <v>2.2499999999999999E-2</v>
      </c>
      <c r="Q447" s="84">
        <v>4.3099999999999999E-2</v>
      </c>
      <c r="R447" s="44"/>
      <c r="S447" s="82" t="s">
        <v>288</v>
      </c>
      <c r="T447" s="84">
        <v>0.79090000000000005</v>
      </c>
      <c r="U447" s="84">
        <v>0.64159999999999995</v>
      </c>
      <c r="V447" s="84">
        <v>0.35049999999999998</v>
      </c>
      <c r="W447" s="84">
        <v>0.31780000000000003</v>
      </c>
    </row>
    <row r="448" spans="1:23">
      <c r="A448" s="82" t="s">
        <v>289</v>
      </c>
      <c r="B448" s="84">
        <v>0.3926</v>
      </c>
      <c r="C448" s="84">
        <v>0.25530000000000003</v>
      </c>
      <c r="D448" s="84">
        <v>7.6600000000000001E-2</v>
      </c>
      <c r="E448" s="84">
        <v>0</v>
      </c>
      <c r="F448" s="44"/>
      <c r="G448" s="82" t="s">
        <v>289</v>
      </c>
      <c r="H448" s="84">
        <v>0.30869999999999997</v>
      </c>
      <c r="I448" s="84">
        <v>0.34310000000000002</v>
      </c>
      <c r="J448" s="84">
        <v>0.33539999999999998</v>
      </c>
      <c r="K448" s="84">
        <v>0.39319999999999999</v>
      </c>
      <c r="L448" s="44"/>
      <c r="M448" s="82" t="s">
        <v>289</v>
      </c>
      <c r="N448" s="84">
        <v>0.1109</v>
      </c>
      <c r="O448" s="84">
        <v>0.1424</v>
      </c>
      <c r="P448" s="84">
        <v>2.98E-2</v>
      </c>
      <c r="Q448" s="84">
        <v>4.48E-2</v>
      </c>
      <c r="R448" s="44"/>
      <c r="S448" s="82" t="s">
        <v>289</v>
      </c>
      <c r="T448" s="84">
        <v>0.74039999999999995</v>
      </c>
      <c r="U448" s="84">
        <v>0.7107</v>
      </c>
      <c r="V448" s="84">
        <v>0.3861</v>
      </c>
      <c r="W448" s="84">
        <v>0.2888</v>
      </c>
    </row>
    <row r="449" spans="1:23">
      <c r="A449" s="82" t="s">
        <v>290</v>
      </c>
      <c r="B449" s="84">
        <v>0.33019999999999999</v>
      </c>
      <c r="C449" s="84">
        <v>0.1125</v>
      </c>
      <c r="D449" s="84">
        <v>0</v>
      </c>
      <c r="E449" s="84">
        <v>0</v>
      </c>
      <c r="F449" s="44"/>
      <c r="G449" s="82" t="s">
        <v>290</v>
      </c>
      <c r="H449" s="84">
        <v>0.17150000000000001</v>
      </c>
      <c r="I449" s="84">
        <v>0.1721</v>
      </c>
      <c r="J449" s="84">
        <v>7.3700000000000002E-2</v>
      </c>
      <c r="K449" s="84">
        <v>0.1258</v>
      </c>
      <c r="L449" s="44"/>
      <c r="M449" s="82" t="s">
        <v>290</v>
      </c>
      <c r="N449" s="84">
        <v>0.123</v>
      </c>
      <c r="O449" s="84">
        <v>0.14019999999999999</v>
      </c>
      <c r="P449" s="84">
        <v>5.0299999999999997E-2</v>
      </c>
      <c r="Q449" s="84">
        <v>6.0999999999999999E-2</v>
      </c>
      <c r="R449" s="44"/>
      <c r="S449" s="82" t="s">
        <v>290</v>
      </c>
      <c r="T449" s="84">
        <v>0.80710000000000004</v>
      </c>
      <c r="U449" s="84">
        <v>0.74280000000000002</v>
      </c>
      <c r="V449" s="84">
        <v>0.46150000000000002</v>
      </c>
      <c r="W449" s="84">
        <v>0.28849999999999998</v>
      </c>
    </row>
    <row r="450" spans="1:23">
      <c r="A450" s="82" t="s">
        <v>291</v>
      </c>
      <c r="B450" s="84">
        <v>0</v>
      </c>
      <c r="C450" s="84">
        <v>0</v>
      </c>
      <c r="D450" s="84">
        <v>0</v>
      </c>
      <c r="E450" s="84">
        <v>0</v>
      </c>
      <c r="F450" s="44"/>
      <c r="G450" s="82" t="s">
        <v>291</v>
      </c>
      <c r="H450" s="84">
        <v>2.8400000000000002E-2</v>
      </c>
      <c r="I450" s="84">
        <v>4.5100000000000001E-2</v>
      </c>
      <c r="J450" s="84">
        <v>0</v>
      </c>
      <c r="K450" s="84">
        <v>0</v>
      </c>
      <c r="L450" s="44"/>
      <c r="M450" s="82" t="s">
        <v>291</v>
      </c>
      <c r="N450" s="84">
        <v>0.13220000000000001</v>
      </c>
      <c r="O450" s="84">
        <v>0.20300000000000001</v>
      </c>
      <c r="P450" s="84">
        <v>5.9200000000000003E-2</v>
      </c>
      <c r="Q450" s="84">
        <v>8.9300000000000004E-2</v>
      </c>
      <c r="R450" s="44"/>
      <c r="S450" s="82" t="s">
        <v>291</v>
      </c>
      <c r="T450" s="84">
        <v>0.86680000000000001</v>
      </c>
      <c r="U450" s="84">
        <v>0.75260000000000005</v>
      </c>
      <c r="V450" s="84">
        <v>0.58160000000000001</v>
      </c>
      <c r="W450" s="84">
        <v>0.26769999999999999</v>
      </c>
    </row>
    <row r="451" spans="1:23">
      <c r="A451" s="82" t="s">
        <v>292</v>
      </c>
      <c r="B451" s="84">
        <v>0</v>
      </c>
      <c r="C451" s="84">
        <v>0</v>
      </c>
      <c r="D451" s="84">
        <v>0</v>
      </c>
      <c r="E451" s="84">
        <v>0</v>
      </c>
      <c r="F451" s="44"/>
      <c r="G451" s="82" t="s">
        <v>292</v>
      </c>
      <c r="H451" s="84">
        <v>0</v>
      </c>
      <c r="I451" s="84">
        <v>0</v>
      </c>
      <c r="J451" s="84">
        <v>0</v>
      </c>
      <c r="K451" s="84">
        <v>0</v>
      </c>
      <c r="L451" s="44"/>
      <c r="M451" s="82" t="s">
        <v>292</v>
      </c>
      <c r="N451" s="84">
        <v>0.2031</v>
      </c>
      <c r="O451" s="84">
        <v>0.14560000000000001</v>
      </c>
      <c r="P451" s="84">
        <v>9.8599999999999993E-2</v>
      </c>
      <c r="Q451" s="84">
        <v>9.8400000000000001E-2</v>
      </c>
      <c r="R451" s="44"/>
      <c r="S451" s="82" t="s">
        <v>292</v>
      </c>
      <c r="T451" s="84">
        <v>0.8427</v>
      </c>
      <c r="U451" s="84">
        <v>0.75390000000000001</v>
      </c>
      <c r="V451" s="84">
        <v>0.60880000000000001</v>
      </c>
      <c r="W451" s="84">
        <v>0.28889999999999999</v>
      </c>
    </row>
    <row r="452" spans="1:23">
      <c r="A452" s="82" t="s">
        <v>293</v>
      </c>
      <c r="B452" s="84">
        <v>0</v>
      </c>
      <c r="C452" s="84">
        <v>0</v>
      </c>
      <c r="D452" s="84">
        <v>0</v>
      </c>
      <c r="E452" s="84">
        <v>0</v>
      </c>
      <c r="F452" s="44"/>
      <c r="G452" s="82" t="s">
        <v>293</v>
      </c>
      <c r="H452" s="84">
        <v>0</v>
      </c>
      <c r="I452" s="84">
        <v>0</v>
      </c>
      <c r="J452" s="84">
        <v>0</v>
      </c>
      <c r="K452" s="84">
        <v>0</v>
      </c>
      <c r="L452" s="44"/>
      <c r="M452" s="82" t="s">
        <v>293</v>
      </c>
      <c r="N452" s="84">
        <v>0.2467</v>
      </c>
      <c r="O452" s="84">
        <v>9.4799999999999995E-2</v>
      </c>
      <c r="P452" s="84">
        <v>0.18210000000000001</v>
      </c>
      <c r="Q452" s="84">
        <v>0.1042</v>
      </c>
      <c r="R452" s="44"/>
      <c r="S452" s="82" t="s">
        <v>293</v>
      </c>
      <c r="T452" s="84">
        <v>0.77500000000000002</v>
      </c>
      <c r="U452" s="84">
        <v>0.71220000000000006</v>
      </c>
      <c r="V452" s="84">
        <v>0.5837</v>
      </c>
      <c r="W452" s="84">
        <v>0.31569999999999998</v>
      </c>
    </row>
    <row r="453" spans="1:23">
      <c r="A453" s="82" t="s">
        <v>294</v>
      </c>
      <c r="B453" s="84">
        <v>0</v>
      </c>
      <c r="C453" s="84">
        <v>0</v>
      </c>
      <c r="D453" s="84">
        <v>0</v>
      </c>
      <c r="E453" s="84">
        <v>0</v>
      </c>
      <c r="F453" s="44"/>
      <c r="G453" s="82" t="s">
        <v>294</v>
      </c>
      <c r="H453" s="84">
        <v>0</v>
      </c>
      <c r="I453" s="84">
        <v>0</v>
      </c>
      <c r="J453" s="84">
        <v>0</v>
      </c>
      <c r="K453" s="84">
        <v>0</v>
      </c>
      <c r="L453" s="44"/>
      <c r="M453" s="82" t="s">
        <v>294</v>
      </c>
      <c r="N453" s="84">
        <v>0.23810000000000001</v>
      </c>
      <c r="O453" s="84">
        <v>4.5499999999999999E-2</v>
      </c>
      <c r="P453" s="84">
        <v>0.16650000000000001</v>
      </c>
      <c r="Q453" s="84">
        <v>0.1467</v>
      </c>
      <c r="R453" s="44"/>
      <c r="S453" s="82" t="s">
        <v>294</v>
      </c>
      <c r="T453" s="84">
        <v>0.61719999999999997</v>
      </c>
      <c r="U453" s="84">
        <v>0.64019999999999999</v>
      </c>
      <c r="V453" s="84">
        <v>0.35970000000000002</v>
      </c>
      <c r="W453" s="84">
        <v>0.24709999999999999</v>
      </c>
    </row>
    <row r="454" spans="1:23">
      <c r="A454" s="82" t="s">
        <v>295</v>
      </c>
      <c r="B454" s="84">
        <v>0</v>
      </c>
      <c r="C454" s="84">
        <v>0</v>
      </c>
      <c r="D454" s="84">
        <v>0</v>
      </c>
      <c r="E454" s="84">
        <v>0</v>
      </c>
      <c r="F454" s="44"/>
      <c r="G454" s="82" t="s">
        <v>295</v>
      </c>
      <c r="H454" s="84">
        <v>0</v>
      </c>
      <c r="I454" s="84">
        <v>0</v>
      </c>
      <c r="J454" s="84">
        <v>0</v>
      </c>
      <c r="K454" s="84">
        <v>0</v>
      </c>
      <c r="L454" s="44"/>
      <c r="M454" s="82" t="s">
        <v>295</v>
      </c>
      <c r="N454" s="84">
        <v>0.24440000000000001</v>
      </c>
      <c r="O454" s="84">
        <v>3.8800000000000001E-2</v>
      </c>
      <c r="P454" s="84">
        <v>0.1527</v>
      </c>
      <c r="Q454" s="84">
        <v>0.14019999999999999</v>
      </c>
      <c r="R454" s="44"/>
      <c r="S454" s="82" t="s">
        <v>295</v>
      </c>
      <c r="T454" s="84">
        <v>0.62980000000000003</v>
      </c>
      <c r="U454" s="84">
        <v>0.5968</v>
      </c>
      <c r="V454" s="84">
        <v>0.20910000000000001</v>
      </c>
      <c r="W454" s="84">
        <v>0.27039999999999997</v>
      </c>
    </row>
    <row r="455" spans="1:23">
      <c r="A455" s="82" t="s">
        <v>296</v>
      </c>
      <c r="B455" s="84">
        <v>0</v>
      </c>
      <c r="C455" s="84">
        <v>0</v>
      </c>
      <c r="D455" s="84">
        <v>0</v>
      </c>
      <c r="E455" s="84">
        <v>0</v>
      </c>
      <c r="F455" s="44"/>
      <c r="G455" s="82" t="s">
        <v>296</v>
      </c>
      <c r="H455" s="84">
        <v>0</v>
      </c>
      <c r="I455" s="84">
        <v>0</v>
      </c>
      <c r="J455" s="84">
        <v>0</v>
      </c>
      <c r="K455" s="84">
        <v>0</v>
      </c>
      <c r="L455" s="44"/>
      <c r="M455" s="82" t="s">
        <v>296</v>
      </c>
      <c r="N455" s="84">
        <v>0.2379</v>
      </c>
      <c r="O455" s="84">
        <v>3.1699999999999999E-2</v>
      </c>
      <c r="P455" s="84">
        <v>0.17649999999999999</v>
      </c>
      <c r="Q455" s="84">
        <v>0.12590000000000001</v>
      </c>
      <c r="R455" s="44"/>
      <c r="S455" s="82" t="s">
        <v>296</v>
      </c>
      <c r="T455" s="84">
        <v>0.60270000000000001</v>
      </c>
      <c r="U455" s="84">
        <v>0.48580000000000001</v>
      </c>
      <c r="V455" s="84">
        <v>0.13730000000000001</v>
      </c>
      <c r="W455" s="84">
        <v>0.26540000000000002</v>
      </c>
    </row>
    <row r="456" spans="1:23">
      <c r="A456" s="115" t="s">
        <v>297</v>
      </c>
      <c r="B456" s="84">
        <v>0</v>
      </c>
      <c r="C456" s="84">
        <v>0</v>
      </c>
      <c r="D456" s="84">
        <v>0</v>
      </c>
      <c r="E456" s="84">
        <v>0</v>
      </c>
      <c r="F456" s="44"/>
      <c r="G456" s="115" t="s">
        <v>297</v>
      </c>
      <c r="H456" s="84">
        <v>0</v>
      </c>
      <c r="I456" s="84">
        <v>0</v>
      </c>
      <c r="J456" s="84">
        <v>0</v>
      </c>
      <c r="K456" s="84">
        <v>0</v>
      </c>
      <c r="L456" s="44"/>
      <c r="M456" s="115" t="s">
        <v>297</v>
      </c>
      <c r="N456" s="84">
        <v>0.2263</v>
      </c>
      <c r="O456" s="84">
        <v>1.9599999999999999E-2</v>
      </c>
      <c r="P456" s="84">
        <v>0.18440000000000001</v>
      </c>
      <c r="Q456" s="84">
        <v>0.1211</v>
      </c>
      <c r="R456" s="44"/>
      <c r="S456" s="115" t="s">
        <v>297</v>
      </c>
      <c r="T456" s="84">
        <v>0.60640000000000005</v>
      </c>
      <c r="U456" s="84">
        <v>0.37440000000000001</v>
      </c>
      <c r="V456" s="84">
        <v>0.14130000000000001</v>
      </c>
      <c r="W456" s="84">
        <v>0.19539999999999999</v>
      </c>
    </row>
    <row r="457" spans="1:23">
      <c r="A457" s="82" t="s">
        <v>298</v>
      </c>
      <c r="B457" s="84">
        <v>0</v>
      </c>
      <c r="C457" s="84">
        <v>0</v>
      </c>
      <c r="D457" s="84">
        <v>0</v>
      </c>
      <c r="E457" s="84">
        <v>0</v>
      </c>
      <c r="F457" s="44"/>
      <c r="G457" s="82" t="s">
        <v>298</v>
      </c>
      <c r="H457" s="84">
        <v>0</v>
      </c>
      <c r="I457" s="84">
        <v>0</v>
      </c>
      <c r="J457" s="84">
        <v>0</v>
      </c>
      <c r="K457" s="84">
        <v>0</v>
      </c>
      <c r="L457" s="44"/>
      <c r="M457" s="82" t="s">
        <v>298</v>
      </c>
      <c r="N457" s="84">
        <v>0.2195</v>
      </c>
      <c r="O457" s="84">
        <v>2.0400000000000001E-2</v>
      </c>
      <c r="P457" s="84">
        <v>0.1736</v>
      </c>
      <c r="Q457" s="84">
        <v>0.1138</v>
      </c>
      <c r="R457" s="44"/>
      <c r="S457" s="82" t="s">
        <v>298</v>
      </c>
      <c r="T457" s="84">
        <v>0.48580000000000001</v>
      </c>
      <c r="U457" s="84">
        <v>0.29799999999999999</v>
      </c>
      <c r="V457" s="84">
        <v>8.8999999999999996E-2</v>
      </c>
      <c r="W457" s="84">
        <v>0.3095</v>
      </c>
    </row>
    <row r="458" spans="1:23">
      <c r="A458" s="82" t="s">
        <v>299</v>
      </c>
      <c r="B458" s="84">
        <v>0</v>
      </c>
      <c r="C458" s="84">
        <v>0</v>
      </c>
      <c r="D458" s="84">
        <v>0</v>
      </c>
      <c r="E458" s="84">
        <v>0</v>
      </c>
      <c r="F458" s="44"/>
      <c r="G458" s="82" t="s">
        <v>299</v>
      </c>
      <c r="H458" s="84">
        <v>0</v>
      </c>
      <c r="I458" s="84">
        <v>0</v>
      </c>
      <c r="J458" s="84">
        <v>0</v>
      </c>
      <c r="K458" s="84">
        <v>0</v>
      </c>
      <c r="L458" s="44"/>
      <c r="M458" s="82" t="s">
        <v>299</v>
      </c>
      <c r="N458" s="84">
        <v>0.21940000000000001</v>
      </c>
      <c r="O458" s="84">
        <v>2.52E-2</v>
      </c>
      <c r="P458" s="84">
        <v>0.1673</v>
      </c>
      <c r="Q458" s="84">
        <v>9.3700000000000006E-2</v>
      </c>
      <c r="R458" s="44"/>
      <c r="S458" s="82" t="s">
        <v>299</v>
      </c>
      <c r="T458" s="84">
        <v>0.43409999999999999</v>
      </c>
      <c r="U458" s="84">
        <v>0.2802</v>
      </c>
      <c r="V458" s="84">
        <v>7.2300000000000003E-2</v>
      </c>
      <c r="W458" s="84">
        <v>0.52580000000000005</v>
      </c>
    </row>
    <row r="459" spans="1:23">
      <c r="A459" s="82" t="s">
        <v>300</v>
      </c>
      <c r="B459" s="84">
        <v>0</v>
      </c>
      <c r="C459" s="84">
        <v>0</v>
      </c>
      <c r="D459" s="84">
        <v>0</v>
      </c>
      <c r="E459" s="84">
        <v>0</v>
      </c>
      <c r="F459" s="44"/>
      <c r="G459" s="82" t="s">
        <v>300</v>
      </c>
      <c r="H459" s="84">
        <v>0</v>
      </c>
      <c r="I459" s="84">
        <v>0</v>
      </c>
      <c r="J459" s="84">
        <v>0</v>
      </c>
      <c r="K459" s="84">
        <v>0</v>
      </c>
      <c r="L459" s="44"/>
      <c r="M459" s="82" t="s">
        <v>300</v>
      </c>
      <c r="N459" s="84">
        <v>0.20849999999999999</v>
      </c>
      <c r="O459" s="84">
        <v>2.6599999999999999E-2</v>
      </c>
      <c r="P459" s="84">
        <v>0.16789999999999999</v>
      </c>
      <c r="Q459" s="84">
        <v>8.7099999999999997E-2</v>
      </c>
      <c r="R459" s="44"/>
      <c r="S459" s="82" t="s">
        <v>300</v>
      </c>
      <c r="T459" s="84">
        <v>0.49730000000000002</v>
      </c>
      <c r="U459" s="84">
        <v>0.23069999999999999</v>
      </c>
      <c r="V459" s="84">
        <v>7.4399999999999994E-2</v>
      </c>
      <c r="W459" s="84">
        <v>0.33150000000000002</v>
      </c>
    </row>
    <row r="460" spans="1:23">
      <c r="A460" s="82" t="s">
        <v>301</v>
      </c>
      <c r="B460" s="84">
        <v>0</v>
      </c>
      <c r="C460" s="84">
        <v>0</v>
      </c>
      <c r="D460" s="84">
        <v>0</v>
      </c>
      <c r="E460" s="84">
        <v>0</v>
      </c>
      <c r="F460" s="44"/>
      <c r="G460" s="82" t="s">
        <v>301</v>
      </c>
      <c r="H460" s="84">
        <v>0</v>
      </c>
      <c r="I460" s="84">
        <v>0</v>
      </c>
      <c r="J460" s="84">
        <v>0</v>
      </c>
      <c r="K460" s="84">
        <v>0</v>
      </c>
      <c r="L460" s="44"/>
      <c r="M460" s="82" t="s">
        <v>301</v>
      </c>
      <c r="N460" s="84">
        <v>0.1794</v>
      </c>
      <c r="O460" s="84">
        <v>1.5299999999999999E-2</v>
      </c>
      <c r="P460" s="84">
        <v>0.13170000000000001</v>
      </c>
      <c r="Q460" s="84">
        <v>8.9399999999999993E-2</v>
      </c>
      <c r="R460" s="44"/>
      <c r="S460" s="82" t="s">
        <v>301</v>
      </c>
      <c r="T460" s="84">
        <v>0.60199999999999998</v>
      </c>
      <c r="U460" s="84">
        <v>0.25540000000000002</v>
      </c>
      <c r="V460" s="84">
        <v>8.0299999999999996E-2</v>
      </c>
      <c r="W460" s="84">
        <v>0.22900000000000001</v>
      </c>
    </row>
    <row r="461" spans="1:23">
      <c r="A461" s="82" t="s">
        <v>302</v>
      </c>
      <c r="B461" s="84">
        <v>0</v>
      </c>
      <c r="C461" s="84">
        <v>0</v>
      </c>
      <c r="D461" s="84">
        <v>0</v>
      </c>
      <c r="E461" s="84">
        <v>0</v>
      </c>
      <c r="F461" s="44"/>
      <c r="G461" s="82" t="s">
        <v>302</v>
      </c>
      <c r="H461" s="84">
        <v>8.0000000000000004E-4</v>
      </c>
      <c r="I461" s="84">
        <v>2.9999999999999997E-4</v>
      </c>
      <c r="J461" s="84">
        <v>0</v>
      </c>
      <c r="K461" s="84">
        <v>0</v>
      </c>
      <c r="L461" s="44"/>
      <c r="M461" s="82" t="s">
        <v>302</v>
      </c>
      <c r="N461" s="84">
        <v>0.1585</v>
      </c>
      <c r="O461" s="84">
        <v>2.2800000000000001E-2</v>
      </c>
      <c r="P461" s="84">
        <v>9.1700000000000004E-2</v>
      </c>
      <c r="Q461" s="84">
        <v>8.9200000000000002E-2</v>
      </c>
      <c r="R461" s="44"/>
      <c r="S461" s="82" t="s">
        <v>302</v>
      </c>
      <c r="T461" s="84">
        <v>0.60589999999999999</v>
      </c>
      <c r="U461" s="84">
        <v>0.2621</v>
      </c>
      <c r="V461" s="84">
        <v>6.59E-2</v>
      </c>
      <c r="W461" s="84">
        <v>0.19620000000000001</v>
      </c>
    </row>
    <row r="462" spans="1:23">
      <c r="A462" s="82" t="s">
        <v>303</v>
      </c>
      <c r="B462" s="84">
        <v>0</v>
      </c>
      <c r="C462" s="84">
        <v>0</v>
      </c>
      <c r="D462" s="84">
        <v>0</v>
      </c>
      <c r="E462" s="84">
        <v>0</v>
      </c>
      <c r="F462" s="44"/>
      <c r="G462" s="82" t="s">
        <v>303</v>
      </c>
      <c r="H462" s="84">
        <v>6.0400000000000002E-2</v>
      </c>
      <c r="I462" s="84">
        <v>5.9400000000000001E-2</v>
      </c>
      <c r="J462" s="84">
        <v>2.0500000000000001E-2</v>
      </c>
      <c r="K462" s="84">
        <v>0</v>
      </c>
      <c r="L462" s="44"/>
      <c r="M462" s="82" t="s">
        <v>303</v>
      </c>
      <c r="N462" s="84">
        <v>0.14810000000000001</v>
      </c>
      <c r="O462" s="84">
        <v>1.4500000000000001E-2</v>
      </c>
      <c r="P462" s="84">
        <v>8.7800000000000003E-2</v>
      </c>
      <c r="Q462" s="84">
        <v>9.1999999999999998E-2</v>
      </c>
      <c r="R462" s="44"/>
      <c r="S462" s="82" t="s">
        <v>303</v>
      </c>
      <c r="T462" s="84">
        <v>0.59109999999999996</v>
      </c>
      <c r="U462" s="84">
        <v>0.23119999999999999</v>
      </c>
      <c r="V462" s="84">
        <v>4.07E-2</v>
      </c>
      <c r="W462" s="84">
        <v>0.1031</v>
      </c>
    </row>
    <row r="463" spans="1:23">
      <c r="A463" s="82" t="s">
        <v>304</v>
      </c>
      <c r="B463" s="84">
        <v>0</v>
      </c>
      <c r="C463" s="84">
        <v>0</v>
      </c>
      <c r="D463" s="84">
        <v>0</v>
      </c>
      <c r="E463" s="84">
        <v>0</v>
      </c>
      <c r="F463" s="44"/>
      <c r="G463" s="82" t="s">
        <v>304</v>
      </c>
      <c r="H463" s="84">
        <v>0.21079999999999999</v>
      </c>
      <c r="I463" s="84">
        <v>0.2261</v>
      </c>
      <c r="J463" s="84">
        <v>0.23089999999999999</v>
      </c>
      <c r="K463" s="84">
        <v>2.86E-2</v>
      </c>
      <c r="L463" s="44"/>
      <c r="M463" s="82" t="s">
        <v>304</v>
      </c>
      <c r="N463" s="84">
        <v>0.1968</v>
      </c>
      <c r="O463" s="84">
        <v>1.0500000000000001E-2</v>
      </c>
      <c r="P463" s="84">
        <v>9.5899999999999999E-2</v>
      </c>
      <c r="Q463" s="84">
        <v>7.6899999999999996E-2</v>
      </c>
      <c r="R463" s="44"/>
      <c r="S463" s="82" t="s">
        <v>304</v>
      </c>
      <c r="T463" s="84">
        <v>0.77500000000000002</v>
      </c>
      <c r="U463" s="84">
        <v>0.24709999999999999</v>
      </c>
      <c r="V463" s="84">
        <v>2.3199999999999998E-2</v>
      </c>
      <c r="W463" s="84">
        <v>0.1198</v>
      </c>
    </row>
    <row r="464" spans="1:23">
      <c r="A464" s="82" t="s">
        <v>305</v>
      </c>
      <c r="B464" s="84">
        <v>0</v>
      </c>
      <c r="C464" s="84">
        <v>0.17910000000000001</v>
      </c>
      <c r="D464" s="84">
        <v>0</v>
      </c>
      <c r="E464" s="84">
        <v>0</v>
      </c>
      <c r="F464" s="44"/>
      <c r="G464" s="82" t="s">
        <v>305</v>
      </c>
      <c r="H464" s="84">
        <v>0.31519999999999998</v>
      </c>
      <c r="I464" s="84">
        <v>0.42170000000000002</v>
      </c>
      <c r="J464" s="84">
        <v>0.5212</v>
      </c>
      <c r="K464" s="84">
        <v>0.24</v>
      </c>
      <c r="L464" s="44"/>
      <c r="M464" s="82" t="s">
        <v>305</v>
      </c>
      <c r="N464" s="84">
        <v>0.23050000000000001</v>
      </c>
      <c r="O464" s="84">
        <v>9.1999999999999998E-3</v>
      </c>
      <c r="P464" s="84">
        <v>0.10879999999999999</v>
      </c>
      <c r="Q464" s="84">
        <v>6.3200000000000006E-2</v>
      </c>
      <c r="R464" s="44"/>
      <c r="S464" s="82" t="s">
        <v>305</v>
      </c>
      <c r="T464" s="84">
        <v>0.87960000000000005</v>
      </c>
      <c r="U464" s="84">
        <v>0.25929999999999997</v>
      </c>
      <c r="V464" s="84">
        <v>9.2999999999999992E-3</v>
      </c>
      <c r="W464" s="84">
        <v>0.1424</v>
      </c>
    </row>
    <row r="465" spans="1:25">
      <c r="A465" s="82" t="s">
        <v>306</v>
      </c>
      <c r="B465" s="84">
        <v>4.0500000000000001E-2</v>
      </c>
      <c r="C465" s="84">
        <v>0.35260000000000002</v>
      </c>
      <c r="D465" s="84">
        <v>8.7800000000000003E-2</v>
      </c>
      <c r="E465" s="84">
        <v>0.24840000000000001</v>
      </c>
      <c r="F465" s="44"/>
      <c r="G465" s="82" t="s">
        <v>306</v>
      </c>
      <c r="H465" s="84">
        <v>0.43230000000000002</v>
      </c>
      <c r="I465" s="84">
        <v>0.57899999999999996</v>
      </c>
      <c r="J465" s="84">
        <v>0.74619999999999997</v>
      </c>
      <c r="K465" s="84">
        <v>0.63949999999999996</v>
      </c>
      <c r="L465" s="44"/>
      <c r="M465" s="82" t="s">
        <v>306</v>
      </c>
      <c r="N465" s="84">
        <v>0.1953</v>
      </c>
      <c r="O465" s="84">
        <v>4.8999999999999998E-3</v>
      </c>
      <c r="P465" s="84">
        <v>0.1021</v>
      </c>
      <c r="Q465" s="84">
        <v>8.1100000000000005E-2</v>
      </c>
      <c r="R465" s="44"/>
      <c r="S465" s="82" t="s">
        <v>306</v>
      </c>
      <c r="T465" s="84">
        <v>0.82499999999999996</v>
      </c>
      <c r="U465" s="84">
        <v>0.35909999999999997</v>
      </c>
      <c r="V465" s="84">
        <v>2.18E-2</v>
      </c>
      <c r="W465" s="84">
        <v>0.39529999999999998</v>
      </c>
    </row>
    <row r="466" spans="1:25">
      <c r="A466" s="82" t="s">
        <v>307</v>
      </c>
      <c r="B466" s="84">
        <v>0</v>
      </c>
      <c r="C466" s="84">
        <v>0.38290000000000002</v>
      </c>
      <c r="D466" s="84">
        <v>8.9700000000000002E-2</v>
      </c>
      <c r="E466" s="84">
        <v>0.60089999999999999</v>
      </c>
      <c r="F466" s="44"/>
      <c r="G466" s="82" t="s">
        <v>307</v>
      </c>
      <c r="H466" s="84">
        <v>0.41570000000000001</v>
      </c>
      <c r="I466" s="84">
        <v>0.63970000000000005</v>
      </c>
      <c r="J466" s="84">
        <v>0.87749999999999995</v>
      </c>
      <c r="K466" s="84">
        <v>0.72160000000000002</v>
      </c>
      <c r="L466" s="44"/>
      <c r="M466" s="82" t="s">
        <v>307</v>
      </c>
      <c r="N466" s="84">
        <v>0.1792</v>
      </c>
      <c r="O466" s="84">
        <v>1.9400000000000001E-2</v>
      </c>
      <c r="P466" s="84">
        <v>0.1198</v>
      </c>
      <c r="Q466" s="84">
        <v>7.9399999999999998E-2</v>
      </c>
      <c r="R466" s="44"/>
      <c r="S466" s="82" t="s">
        <v>307</v>
      </c>
      <c r="T466" s="84">
        <v>0.83260000000000001</v>
      </c>
      <c r="U466" s="84">
        <v>0.2346</v>
      </c>
      <c r="V466" s="84">
        <v>8.1199999999999994E-2</v>
      </c>
      <c r="W466" s="84">
        <v>0.34179999999999999</v>
      </c>
    </row>
    <row r="467" spans="1:25">
      <c r="A467" s="82" t="s">
        <v>308</v>
      </c>
      <c r="B467" s="84">
        <v>0.1016</v>
      </c>
      <c r="C467" s="84">
        <v>0.34720000000000001</v>
      </c>
      <c r="D467" s="84">
        <v>0.14749999999999999</v>
      </c>
      <c r="E467" s="84">
        <v>0.62419999999999998</v>
      </c>
      <c r="F467" s="44"/>
      <c r="G467" s="82" t="s">
        <v>308</v>
      </c>
      <c r="H467" s="84">
        <v>0.76380000000000003</v>
      </c>
      <c r="I467" s="84">
        <v>0.72060000000000002</v>
      </c>
      <c r="J467" s="84">
        <v>0.95860000000000001</v>
      </c>
      <c r="K467" s="84">
        <v>0.85499999999999998</v>
      </c>
      <c r="L467" s="44"/>
      <c r="M467" s="82" t="s">
        <v>308</v>
      </c>
      <c r="N467" s="84">
        <v>0.13869999999999999</v>
      </c>
      <c r="O467" s="84">
        <v>1.8599999999999998E-2</v>
      </c>
      <c r="P467" s="84">
        <v>0.1129</v>
      </c>
      <c r="Q467" s="84">
        <v>8.4000000000000005E-2</v>
      </c>
      <c r="R467" s="44"/>
      <c r="S467" s="82" t="s">
        <v>308</v>
      </c>
      <c r="T467" s="84">
        <v>0.86639999999999995</v>
      </c>
      <c r="U467" s="84">
        <v>0.17030000000000001</v>
      </c>
      <c r="V467" s="84">
        <v>3.8300000000000001E-2</v>
      </c>
      <c r="W467" s="84">
        <v>0.28810000000000002</v>
      </c>
    </row>
    <row r="468" spans="1:25">
      <c r="A468" s="82" t="s">
        <v>309</v>
      </c>
      <c r="B468" s="84">
        <v>0.2296</v>
      </c>
      <c r="C468" s="84">
        <v>0.56640000000000001</v>
      </c>
      <c r="D468" s="84">
        <v>9.2799999999999994E-2</v>
      </c>
      <c r="E468" s="84">
        <v>0.63190000000000002</v>
      </c>
      <c r="F468" s="44"/>
      <c r="G468" s="82" t="s">
        <v>309</v>
      </c>
      <c r="H468" s="84">
        <v>0.60599999999999998</v>
      </c>
      <c r="I468" s="84">
        <v>0.87039999999999995</v>
      </c>
      <c r="J468" s="84">
        <v>0.91510000000000002</v>
      </c>
      <c r="K468" s="84">
        <v>0.87780000000000002</v>
      </c>
      <c r="L468" s="44"/>
      <c r="M468" s="82" t="s">
        <v>309</v>
      </c>
      <c r="N468" s="84">
        <v>0.1173</v>
      </c>
      <c r="O468" s="84">
        <v>1.14E-2</v>
      </c>
      <c r="P468" s="84">
        <v>9.5299999999999996E-2</v>
      </c>
      <c r="Q468" s="84">
        <v>6.5699999999999995E-2</v>
      </c>
      <c r="R468" s="44"/>
      <c r="S468" s="82" t="s">
        <v>309</v>
      </c>
      <c r="T468" s="84">
        <v>0.80879999999999996</v>
      </c>
      <c r="U468" s="84">
        <v>0.17050000000000001</v>
      </c>
      <c r="V468" s="84">
        <v>1.5800000000000002E-2</v>
      </c>
      <c r="W468" s="84">
        <v>0.37059999999999998</v>
      </c>
    </row>
    <row r="469" spans="1:25">
      <c r="A469" s="82" t="s">
        <v>310</v>
      </c>
      <c r="B469" s="84">
        <v>0.2389</v>
      </c>
      <c r="C469" s="84">
        <v>0.43209999999999998</v>
      </c>
      <c r="D469" s="84">
        <v>9.2600000000000002E-2</v>
      </c>
      <c r="E469" s="84">
        <v>0.55279999999999996</v>
      </c>
      <c r="F469" s="44"/>
      <c r="G469" s="82" t="s">
        <v>310</v>
      </c>
      <c r="H469" s="84">
        <v>0.57169999999999999</v>
      </c>
      <c r="I469" s="84">
        <v>0.69750000000000001</v>
      </c>
      <c r="J469" s="84">
        <v>0.90310000000000001</v>
      </c>
      <c r="K469" s="84">
        <v>0.93930000000000002</v>
      </c>
      <c r="L469" s="44"/>
      <c r="M469" s="82" t="s">
        <v>310</v>
      </c>
      <c r="N469" s="84">
        <v>0.1109</v>
      </c>
      <c r="O469" s="84">
        <v>2.3699999999999999E-2</v>
      </c>
      <c r="P469" s="84">
        <v>7.8899999999999998E-2</v>
      </c>
      <c r="Q469" s="84">
        <v>4.8099999999999997E-2</v>
      </c>
      <c r="R469" s="44"/>
      <c r="S469" s="82" t="s">
        <v>310</v>
      </c>
      <c r="T469" s="84">
        <v>0.71460000000000001</v>
      </c>
      <c r="U469" s="84">
        <v>0.1172</v>
      </c>
      <c r="V469" s="84">
        <v>0.183</v>
      </c>
      <c r="W469" s="84">
        <v>0.4924</v>
      </c>
    </row>
    <row r="470" spans="1:25">
      <c r="A470" s="82" t="s">
        <v>311</v>
      </c>
      <c r="B470" s="84">
        <v>0.11219999999999999</v>
      </c>
      <c r="C470" s="84">
        <v>0.4874</v>
      </c>
      <c r="D470" s="84">
        <v>6.8500000000000005E-2</v>
      </c>
      <c r="E470" s="84">
        <v>0.67679999999999996</v>
      </c>
      <c r="F470" s="44"/>
      <c r="G470" s="82" t="s">
        <v>311</v>
      </c>
      <c r="H470" s="84">
        <v>0.44529999999999997</v>
      </c>
      <c r="I470" s="84">
        <v>0.6825</v>
      </c>
      <c r="J470" s="84">
        <v>0.66210000000000002</v>
      </c>
      <c r="K470" s="84">
        <v>0.878</v>
      </c>
      <c r="L470" s="44"/>
      <c r="M470" s="82" t="s">
        <v>311</v>
      </c>
      <c r="N470" s="84">
        <v>0.15010000000000001</v>
      </c>
      <c r="O470" s="84">
        <v>2.3699999999999999E-2</v>
      </c>
      <c r="P470" s="84">
        <v>7.4300000000000005E-2</v>
      </c>
      <c r="Q470" s="84">
        <v>4.3299999999999998E-2</v>
      </c>
      <c r="R470" s="44"/>
      <c r="S470" s="82" t="s">
        <v>311</v>
      </c>
      <c r="T470" s="84">
        <v>0.67349999999999999</v>
      </c>
      <c r="U470" s="84">
        <v>0.28839999999999999</v>
      </c>
      <c r="V470" s="84">
        <v>0.23300000000000001</v>
      </c>
      <c r="W470" s="84">
        <v>0.5403</v>
      </c>
    </row>
    <row r="471" spans="1:25">
      <c r="A471" s="82" t="s">
        <v>312</v>
      </c>
      <c r="B471" s="84">
        <v>0.26490000000000002</v>
      </c>
      <c r="C471" s="84">
        <v>0.39860000000000001</v>
      </c>
      <c r="D471" s="84">
        <v>0.124</v>
      </c>
      <c r="E471" s="84">
        <v>0.68589999999999995</v>
      </c>
      <c r="F471" s="44"/>
      <c r="G471" s="82" t="s">
        <v>312</v>
      </c>
      <c r="H471" s="84">
        <v>0.44529999999999997</v>
      </c>
      <c r="I471" s="84">
        <v>0.56110000000000004</v>
      </c>
      <c r="J471" s="84">
        <v>0.4975</v>
      </c>
      <c r="K471" s="84">
        <v>0.71899999999999997</v>
      </c>
      <c r="L471" s="44"/>
      <c r="M471" s="82" t="s">
        <v>312</v>
      </c>
      <c r="N471" s="84">
        <v>0.1721</v>
      </c>
      <c r="O471" s="84">
        <v>1.8800000000000001E-2</v>
      </c>
      <c r="P471" s="84">
        <v>5.6399999999999999E-2</v>
      </c>
      <c r="Q471" s="84">
        <v>4.3900000000000002E-2</v>
      </c>
      <c r="R471" s="44"/>
      <c r="S471" s="82" t="s">
        <v>312</v>
      </c>
      <c r="T471" s="84">
        <v>0.624</v>
      </c>
      <c r="U471" s="84">
        <v>0.45779999999999998</v>
      </c>
      <c r="V471" s="84">
        <v>0.4279</v>
      </c>
      <c r="W471" s="84">
        <v>0.52410000000000001</v>
      </c>
    </row>
    <row r="472" spans="1:25">
      <c r="A472" s="82" t="s">
        <v>313</v>
      </c>
      <c r="B472" s="84">
        <v>8.7400000000000005E-2</v>
      </c>
      <c r="C472" s="84">
        <v>0.30709999999999998</v>
      </c>
      <c r="D472" s="84">
        <v>0</v>
      </c>
      <c r="E472" s="84">
        <v>0.55379999999999996</v>
      </c>
      <c r="F472" s="44"/>
      <c r="G472" s="82" t="s">
        <v>313</v>
      </c>
      <c r="H472" s="84">
        <v>0.26800000000000002</v>
      </c>
      <c r="I472" s="84">
        <v>0.3765</v>
      </c>
      <c r="J472" s="84">
        <v>0.31119999999999998</v>
      </c>
      <c r="K472" s="84">
        <v>0.45739999999999997</v>
      </c>
      <c r="L472" s="44"/>
      <c r="M472" s="82" t="s">
        <v>313</v>
      </c>
      <c r="N472" s="84">
        <v>0.1724</v>
      </c>
      <c r="O472" s="84">
        <v>2.8299999999999999E-2</v>
      </c>
      <c r="P472" s="84">
        <v>5.0799999999999998E-2</v>
      </c>
      <c r="Q472" s="84">
        <v>4.53E-2</v>
      </c>
      <c r="R472" s="44"/>
      <c r="S472" s="82" t="s">
        <v>313</v>
      </c>
      <c r="T472" s="84">
        <v>0.61619999999999997</v>
      </c>
      <c r="U472" s="84">
        <v>0.40720000000000001</v>
      </c>
      <c r="V472" s="84">
        <v>0.53690000000000004</v>
      </c>
      <c r="W472" s="84">
        <v>0.39539999999999997</v>
      </c>
    </row>
    <row r="473" spans="1:25">
      <c r="A473" s="82" t="s">
        <v>314</v>
      </c>
      <c r="B473" s="84">
        <v>1.4200000000000001E-2</v>
      </c>
      <c r="C473" s="84">
        <v>0.22470000000000001</v>
      </c>
      <c r="D473" s="84">
        <v>0</v>
      </c>
      <c r="E473" s="84">
        <v>0</v>
      </c>
      <c r="F473" s="44"/>
      <c r="G473" s="82" t="s">
        <v>314</v>
      </c>
      <c r="H473" s="84">
        <v>0.1106</v>
      </c>
      <c r="I473" s="84">
        <v>0.20130000000000001</v>
      </c>
      <c r="J473" s="84">
        <v>6.2600000000000003E-2</v>
      </c>
      <c r="K473" s="84">
        <v>0.1305</v>
      </c>
      <c r="L473" s="44"/>
      <c r="M473" s="82" t="s">
        <v>314</v>
      </c>
      <c r="N473" s="84">
        <v>0.18729999999999999</v>
      </c>
      <c r="O473" s="84">
        <v>3.3500000000000002E-2</v>
      </c>
      <c r="P473" s="84">
        <v>6.25E-2</v>
      </c>
      <c r="Q473" s="84">
        <v>6.0100000000000001E-2</v>
      </c>
      <c r="R473" s="44"/>
      <c r="S473" s="82" t="s">
        <v>314</v>
      </c>
      <c r="T473" s="84">
        <v>0.7641</v>
      </c>
      <c r="U473" s="84">
        <v>0.40699999999999997</v>
      </c>
      <c r="V473" s="84">
        <v>0.56310000000000004</v>
      </c>
      <c r="W473" s="84">
        <v>0.28610000000000002</v>
      </c>
    </row>
    <row r="474" spans="1:25">
      <c r="A474" s="82" t="s">
        <v>315</v>
      </c>
      <c r="B474" s="84">
        <v>0</v>
      </c>
      <c r="C474" s="84">
        <v>0</v>
      </c>
      <c r="D474" s="84">
        <v>0</v>
      </c>
      <c r="E474" s="84">
        <v>0</v>
      </c>
      <c r="F474" s="44"/>
      <c r="G474" s="82" t="s">
        <v>315</v>
      </c>
      <c r="H474" s="84">
        <v>2.7799999999999998E-2</v>
      </c>
      <c r="I474" s="84">
        <v>4.87E-2</v>
      </c>
      <c r="J474" s="84">
        <v>0</v>
      </c>
      <c r="K474" s="84">
        <v>0</v>
      </c>
      <c r="L474" s="44"/>
      <c r="M474" s="82" t="s">
        <v>315</v>
      </c>
      <c r="N474" s="84">
        <v>0.2087</v>
      </c>
      <c r="O474" s="84">
        <v>2.92E-2</v>
      </c>
      <c r="P474" s="84">
        <v>7.51E-2</v>
      </c>
      <c r="Q474" s="84">
        <v>7.0099999999999996E-2</v>
      </c>
      <c r="R474" s="44"/>
      <c r="S474" s="82" t="s">
        <v>315</v>
      </c>
      <c r="T474" s="84">
        <v>0.83850000000000002</v>
      </c>
      <c r="U474" s="84">
        <v>0.46910000000000002</v>
      </c>
      <c r="V474" s="84">
        <v>0.31630000000000003</v>
      </c>
      <c r="W474" s="84">
        <v>0.23760000000000001</v>
      </c>
    </row>
    <row r="475" spans="1:25">
      <c r="A475" s="82" t="s">
        <v>316</v>
      </c>
      <c r="B475" s="84">
        <v>0</v>
      </c>
      <c r="C475" s="84">
        <v>0</v>
      </c>
      <c r="D475" s="84">
        <v>0</v>
      </c>
      <c r="E475" s="84">
        <v>0</v>
      </c>
      <c r="F475" s="44"/>
      <c r="G475" s="82" t="s">
        <v>316</v>
      </c>
      <c r="H475" s="84">
        <v>0</v>
      </c>
      <c r="I475" s="84">
        <v>0</v>
      </c>
      <c r="J475" s="84">
        <v>0</v>
      </c>
      <c r="K475" s="84">
        <v>0</v>
      </c>
      <c r="L475" s="44"/>
      <c r="M475" s="82" t="s">
        <v>316</v>
      </c>
      <c r="N475" s="84">
        <v>0.20680000000000001</v>
      </c>
      <c r="O475" s="84">
        <v>2.35E-2</v>
      </c>
      <c r="P475" s="84">
        <v>0.1133</v>
      </c>
      <c r="Q475" s="84">
        <v>6.2E-2</v>
      </c>
      <c r="R475" s="44"/>
      <c r="S475" s="82" t="s">
        <v>316</v>
      </c>
      <c r="T475" s="84">
        <v>0.76790000000000003</v>
      </c>
      <c r="U475" s="84">
        <v>0.5292</v>
      </c>
      <c r="V475" s="84">
        <v>0.21299999999999999</v>
      </c>
      <c r="W475" s="84">
        <v>0.1991</v>
      </c>
    </row>
    <row r="476" spans="1:25">
      <c r="A476" s="82" t="s">
        <v>317</v>
      </c>
      <c r="B476" s="84">
        <v>0</v>
      </c>
      <c r="C476" s="84">
        <v>0</v>
      </c>
      <c r="D476" s="84">
        <v>0</v>
      </c>
      <c r="E476" s="84">
        <v>0</v>
      </c>
      <c r="F476" s="44"/>
      <c r="G476" s="82" t="s">
        <v>317</v>
      </c>
      <c r="H476" s="84">
        <v>0</v>
      </c>
      <c r="I476" s="84">
        <v>0</v>
      </c>
      <c r="J476" s="84">
        <v>0</v>
      </c>
      <c r="K476" s="84">
        <v>0</v>
      </c>
      <c r="L476" s="44"/>
      <c r="M476" s="82" t="s">
        <v>317</v>
      </c>
      <c r="N476" s="84">
        <v>0.18990000000000001</v>
      </c>
      <c r="O476" s="84">
        <v>1.8800000000000001E-2</v>
      </c>
      <c r="P476" s="84">
        <v>0.17460000000000001</v>
      </c>
      <c r="Q476" s="84">
        <v>5.9499999999999997E-2</v>
      </c>
      <c r="R476" s="44"/>
      <c r="S476" s="82" t="s">
        <v>317</v>
      </c>
      <c r="T476" s="84">
        <v>0.66759999999999997</v>
      </c>
      <c r="U476" s="84">
        <v>0.56469999999999998</v>
      </c>
      <c r="V476" s="84">
        <v>0.15989999999999999</v>
      </c>
      <c r="W476" s="84">
        <v>0.1643</v>
      </c>
    </row>
    <row r="477" spans="1:25">
      <c r="A477" s="82" t="s">
        <v>318</v>
      </c>
      <c r="B477" s="84">
        <v>0</v>
      </c>
      <c r="C477" s="84">
        <v>0</v>
      </c>
      <c r="D477" s="84">
        <v>0</v>
      </c>
      <c r="E477" s="84">
        <v>0</v>
      </c>
      <c r="F477" s="44"/>
      <c r="G477" s="82" t="s">
        <v>318</v>
      </c>
      <c r="H477" s="84">
        <v>0</v>
      </c>
      <c r="I477" s="84">
        <v>0</v>
      </c>
      <c r="J477" s="84">
        <v>0</v>
      </c>
      <c r="K477" s="84">
        <v>0</v>
      </c>
      <c r="L477" s="44"/>
      <c r="M477" s="82" t="s">
        <v>318</v>
      </c>
      <c r="N477" s="84">
        <v>0.20830000000000001</v>
      </c>
      <c r="O477" s="84">
        <v>4.4999999999999998E-2</v>
      </c>
      <c r="P477" s="84">
        <v>0.16270000000000001</v>
      </c>
      <c r="Q477" s="84">
        <v>4.6600000000000003E-2</v>
      </c>
      <c r="R477" s="44"/>
      <c r="S477" s="82" t="s">
        <v>318</v>
      </c>
      <c r="T477" s="84">
        <v>0.59219999999999995</v>
      </c>
      <c r="U477" s="84">
        <v>0.496</v>
      </c>
      <c r="V477" s="84">
        <v>0.19339999999999999</v>
      </c>
      <c r="W477" s="84">
        <v>0.18090000000000001</v>
      </c>
    </row>
    <row r="478" spans="1:25">
      <c r="A478" s="82" t="s">
        <v>319</v>
      </c>
      <c r="B478" s="84">
        <v>0</v>
      </c>
      <c r="C478" s="84">
        <v>0</v>
      </c>
      <c r="D478" s="84">
        <v>0</v>
      </c>
      <c r="E478" s="84">
        <v>0</v>
      </c>
      <c r="F478" s="44"/>
      <c r="G478" s="82" t="s">
        <v>319</v>
      </c>
      <c r="H478" s="84">
        <v>0</v>
      </c>
      <c r="I478" s="84">
        <v>0</v>
      </c>
      <c r="J478" s="84">
        <v>0</v>
      </c>
      <c r="K478" s="84">
        <v>0</v>
      </c>
      <c r="L478" s="44"/>
      <c r="M478" s="82" t="s">
        <v>319</v>
      </c>
      <c r="N478" s="84">
        <v>0.22670000000000001</v>
      </c>
      <c r="O478" s="84">
        <v>4.1099999999999998E-2</v>
      </c>
      <c r="P478" s="84">
        <v>0.1613</v>
      </c>
      <c r="Q478" s="84">
        <v>5.16E-2</v>
      </c>
      <c r="R478" s="44"/>
      <c r="S478" s="82" t="s">
        <v>319</v>
      </c>
      <c r="T478" s="84">
        <v>0.54959999999999998</v>
      </c>
      <c r="U478" s="84">
        <v>0.49399999999999999</v>
      </c>
      <c r="V478" s="84">
        <v>9.7799999999999998E-2</v>
      </c>
      <c r="W478" s="84">
        <v>0.22539999999999999</v>
      </c>
    </row>
    <row r="479" spans="1:25">
      <c r="A479" s="82" t="s">
        <v>320</v>
      </c>
      <c r="B479" s="84">
        <v>0</v>
      </c>
      <c r="C479" s="84">
        <v>0</v>
      </c>
      <c r="D479" s="84">
        <v>0</v>
      </c>
      <c r="E479" s="84">
        <v>0</v>
      </c>
      <c r="F479" s="44"/>
      <c r="G479" s="82" t="s">
        <v>320</v>
      </c>
      <c r="H479" s="84">
        <v>0</v>
      </c>
      <c r="I479" s="84">
        <v>0</v>
      </c>
      <c r="J479" s="84">
        <v>0</v>
      </c>
      <c r="K479" s="84">
        <v>0</v>
      </c>
      <c r="L479" s="44"/>
      <c r="M479" s="82" t="s">
        <v>320</v>
      </c>
      <c r="N479" s="84">
        <v>0.22320000000000001</v>
      </c>
      <c r="O479" s="84">
        <v>4.1399999999999999E-2</v>
      </c>
      <c r="P479" s="84">
        <v>0.188</v>
      </c>
      <c r="Q479" s="84">
        <v>4.4900000000000002E-2</v>
      </c>
      <c r="R479" s="44"/>
      <c r="S479" s="82" t="s">
        <v>320</v>
      </c>
      <c r="T479" s="84">
        <v>0.47570000000000001</v>
      </c>
      <c r="U479" s="84">
        <v>0.39200000000000002</v>
      </c>
      <c r="V479" s="84">
        <v>3.0300000000000001E-2</v>
      </c>
      <c r="W479" s="84">
        <v>0.2261</v>
      </c>
    </row>
    <row r="480" spans="1:25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</row>
    <row r="481" spans="1:25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</row>
    <row r="482" spans="1:25">
      <c r="X482" s="44"/>
      <c r="Y482" s="44"/>
    </row>
    <row r="483" spans="1:25">
      <c r="A483" s="144" t="s">
        <v>11</v>
      </c>
      <c r="B483" s="144"/>
      <c r="C483" s="144"/>
      <c r="D483" s="144"/>
      <c r="E483" s="144"/>
      <c r="F483" s="144"/>
      <c r="G483" s="144"/>
      <c r="H483" s="144"/>
      <c r="I483" s="144"/>
      <c r="J483" s="144"/>
      <c r="K483" s="144"/>
      <c r="L483" s="144"/>
      <c r="M483" s="144"/>
      <c r="N483" s="144"/>
      <c r="O483" s="144"/>
      <c r="P483" s="144"/>
      <c r="Q483" s="144"/>
      <c r="R483" s="144"/>
      <c r="S483" s="144"/>
      <c r="T483" s="144"/>
      <c r="U483" s="144"/>
      <c r="V483" s="144"/>
      <c r="W483" s="144"/>
      <c r="X483" s="44"/>
      <c r="Y483" s="44"/>
    </row>
    <row r="484" spans="1:25">
      <c r="B484" s="84" t="s">
        <v>99</v>
      </c>
      <c r="H484" s="84" t="s">
        <v>100</v>
      </c>
      <c r="N484" s="84" t="s">
        <v>98</v>
      </c>
      <c r="T484" s="84" t="s">
        <v>153</v>
      </c>
      <c r="X484" s="44"/>
      <c r="Y484" s="44"/>
    </row>
    <row r="485" spans="1:25">
      <c r="B485" s="84" t="s">
        <v>86</v>
      </c>
      <c r="C485" s="84" t="s">
        <v>87</v>
      </c>
      <c r="D485" s="84" t="s">
        <v>88</v>
      </c>
      <c r="E485" s="84" t="s">
        <v>85</v>
      </c>
      <c r="H485" s="84" t="s">
        <v>86</v>
      </c>
      <c r="I485" s="84" t="s">
        <v>87</v>
      </c>
      <c r="J485" s="84" t="s">
        <v>88</v>
      </c>
      <c r="K485" s="84" t="s">
        <v>85</v>
      </c>
      <c r="N485" s="84" t="s">
        <v>86</v>
      </c>
      <c r="O485" s="84" t="s">
        <v>87</v>
      </c>
      <c r="P485" s="84" t="s">
        <v>88</v>
      </c>
      <c r="Q485" s="84" t="s">
        <v>85</v>
      </c>
      <c r="T485" s="84" t="s">
        <v>86</v>
      </c>
      <c r="U485" s="84" t="s">
        <v>87</v>
      </c>
      <c r="V485" s="84" t="s">
        <v>88</v>
      </c>
      <c r="W485" s="84" t="s">
        <v>85</v>
      </c>
      <c r="X485" s="44"/>
      <c r="Y485" s="44"/>
    </row>
    <row r="486" spans="1:25">
      <c r="A486" s="115" t="s">
        <v>393</v>
      </c>
      <c r="B486" s="84">
        <v>0</v>
      </c>
      <c r="C486" s="84">
        <v>0</v>
      </c>
      <c r="D486" s="84">
        <v>0</v>
      </c>
      <c r="E486" s="84">
        <v>0</v>
      </c>
      <c r="F486" s="44"/>
      <c r="G486" s="115" t="s">
        <v>393</v>
      </c>
      <c r="H486" s="84">
        <v>0</v>
      </c>
      <c r="I486" s="84">
        <v>0</v>
      </c>
      <c r="J486" s="84">
        <v>0</v>
      </c>
      <c r="K486" s="84">
        <v>0</v>
      </c>
      <c r="L486" s="44"/>
      <c r="M486" s="115" t="s">
        <v>393</v>
      </c>
      <c r="N486" s="84">
        <v>0.56140000000000001</v>
      </c>
      <c r="O486" s="84">
        <v>9.6100000000000005E-2</v>
      </c>
      <c r="P486" s="84">
        <v>0.44340000000000002</v>
      </c>
      <c r="Q486" s="84">
        <v>0.47360000000000002</v>
      </c>
      <c r="R486" s="44"/>
      <c r="S486" s="115" t="s">
        <v>393</v>
      </c>
      <c r="T486" s="84">
        <v>0.3044</v>
      </c>
      <c r="U486" s="84">
        <v>0.36209999999999998</v>
      </c>
      <c r="V486" s="84">
        <v>9.1899999999999996E-2</v>
      </c>
      <c r="W486" s="84">
        <v>0.31209999999999999</v>
      </c>
      <c r="X486" s="44"/>
      <c r="Y486" s="44"/>
    </row>
    <row r="487" spans="1:25">
      <c r="A487" s="82" t="s">
        <v>394</v>
      </c>
      <c r="B487" s="84">
        <v>0</v>
      </c>
      <c r="C487" s="84">
        <v>0</v>
      </c>
      <c r="D487" s="84">
        <v>0</v>
      </c>
      <c r="E487" s="84">
        <v>0</v>
      </c>
      <c r="F487" s="44"/>
      <c r="G487" s="82" t="s">
        <v>394</v>
      </c>
      <c r="H487" s="84">
        <v>0</v>
      </c>
      <c r="I487" s="84">
        <v>0</v>
      </c>
      <c r="J487" s="84">
        <v>0</v>
      </c>
      <c r="K487" s="84">
        <v>0</v>
      </c>
      <c r="L487" s="44"/>
      <c r="M487" s="82" t="s">
        <v>394</v>
      </c>
      <c r="N487" s="84">
        <v>0.53710000000000002</v>
      </c>
      <c r="O487" s="84">
        <v>8.43E-2</v>
      </c>
      <c r="P487" s="84">
        <v>0.43940000000000001</v>
      </c>
      <c r="Q487" s="84">
        <v>0.58399999999999996</v>
      </c>
      <c r="R487" s="44"/>
      <c r="S487" s="82" t="s">
        <v>394</v>
      </c>
      <c r="T487" s="84">
        <v>0.28079999999999999</v>
      </c>
      <c r="U487" s="84">
        <v>0.2757</v>
      </c>
      <c r="V487" s="84">
        <v>0.1227</v>
      </c>
      <c r="W487" s="84">
        <v>0.30249999999999999</v>
      </c>
      <c r="X487" s="44"/>
      <c r="Y487" s="44"/>
    </row>
    <row r="488" spans="1:25">
      <c r="A488" s="82" t="s">
        <v>395</v>
      </c>
      <c r="B488" s="84">
        <v>0</v>
      </c>
      <c r="C488" s="84">
        <v>0</v>
      </c>
      <c r="D488" s="84">
        <v>0</v>
      </c>
      <c r="E488" s="84">
        <v>0</v>
      </c>
      <c r="F488" s="44"/>
      <c r="G488" s="82" t="s">
        <v>395</v>
      </c>
      <c r="H488" s="84">
        <v>0</v>
      </c>
      <c r="I488" s="84">
        <v>0</v>
      </c>
      <c r="J488" s="84">
        <v>0</v>
      </c>
      <c r="K488" s="84">
        <v>0</v>
      </c>
      <c r="L488" s="44"/>
      <c r="M488" s="82" t="s">
        <v>395</v>
      </c>
      <c r="N488" s="84">
        <v>0.47589999999999999</v>
      </c>
      <c r="O488" s="84">
        <v>7.7399999999999997E-2</v>
      </c>
      <c r="P488" s="84">
        <v>0.36959999999999998</v>
      </c>
      <c r="Q488" s="84">
        <v>0.59240000000000004</v>
      </c>
      <c r="R488" s="44"/>
      <c r="S488" s="82" t="s">
        <v>395</v>
      </c>
      <c r="T488" s="84">
        <v>0.2346</v>
      </c>
      <c r="U488" s="84">
        <v>0.21390000000000001</v>
      </c>
      <c r="V488" s="84">
        <v>0.1174</v>
      </c>
      <c r="W488" s="84">
        <v>0.25459999999999999</v>
      </c>
      <c r="X488" s="44"/>
      <c r="Y488" s="44"/>
    </row>
    <row r="489" spans="1:25">
      <c r="A489" s="82" t="s">
        <v>396</v>
      </c>
      <c r="B489" s="84">
        <v>0</v>
      </c>
      <c r="C489" s="84">
        <v>0</v>
      </c>
      <c r="D489" s="84">
        <v>0</v>
      </c>
      <c r="E489" s="84">
        <v>0</v>
      </c>
      <c r="F489" s="44"/>
      <c r="G489" s="82" t="s">
        <v>396</v>
      </c>
      <c r="H489" s="84">
        <v>0</v>
      </c>
      <c r="I489" s="84">
        <v>0</v>
      </c>
      <c r="J489" s="84">
        <v>0</v>
      </c>
      <c r="K489" s="84">
        <v>0</v>
      </c>
      <c r="L489" s="44"/>
      <c r="M489" s="82" t="s">
        <v>396</v>
      </c>
      <c r="N489" s="84">
        <v>0.50560000000000005</v>
      </c>
      <c r="O489" s="84">
        <v>0.10349999999999999</v>
      </c>
      <c r="P489" s="84">
        <v>0.36649999999999999</v>
      </c>
      <c r="Q489" s="84">
        <v>0.55630000000000002</v>
      </c>
      <c r="R489" s="44"/>
      <c r="S489" s="82" t="s">
        <v>396</v>
      </c>
      <c r="T489" s="84">
        <v>0.1772</v>
      </c>
      <c r="U489" s="84">
        <v>0.2024</v>
      </c>
      <c r="V489" s="84">
        <v>7.2900000000000006E-2</v>
      </c>
      <c r="W489" s="84">
        <v>0.36320000000000002</v>
      </c>
      <c r="X489" s="44"/>
      <c r="Y489" s="44"/>
    </row>
    <row r="490" spans="1:25">
      <c r="A490" s="82" t="s">
        <v>397</v>
      </c>
      <c r="B490" s="84">
        <v>0</v>
      </c>
      <c r="C490" s="84">
        <v>0</v>
      </c>
      <c r="D490" s="84">
        <v>0</v>
      </c>
      <c r="E490" s="84">
        <v>0</v>
      </c>
      <c r="F490" s="44"/>
      <c r="G490" s="82" t="s">
        <v>397</v>
      </c>
      <c r="H490" s="84">
        <v>0</v>
      </c>
      <c r="I490" s="84">
        <v>0</v>
      </c>
      <c r="J490" s="84">
        <v>0</v>
      </c>
      <c r="K490" s="84">
        <v>0</v>
      </c>
      <c r="L490" s="44"/>
      <c r="M490" s="82" t="s">
        <v>397</v>
      </c>
      <c r="N490" s="84">
        <v>0.38300000000000001</v>
      </c>
      <c r="O490" s="84">
        <v>0.1137</v>
      </c>
      <c r="P490" s="84">
        <v>0.43490000000000001</v>
      </c>
      <c r="Q490" s="84">
        <v>0.56100000000000005</v>
      </c>
      <c r="R490" s="44"/>
      <c r="S490" s="82" t="s">
        <v>397</v>
      </c>
      <c r="T490" s="84">
        <v>0.14199999999999999</v>
      </c>
      <c r="U490" s="84">
        <v>0.25209999999999999</v>
      </c>
      <c r="V490" s="84">
        <v>0.11070000000000001</v>
      </c>
      <c r="W490" s="84">
        <v>0.52400000000000002</v>
      </c>
      <c r="X490" s="44"/>
      <c r="Y490" s="44"/>
    </row>
    <row r="491" spans="1:25">
      <c r="A491" s="82" t="s">
        <v>398</v>
      </c>
      <c r="B491" s="84">
        <v>0</v>
      </c>
      <c r="C491" s="84">
        <v>0</v>
      </c>
      <c r="D491" s="84">
        <v>0</v>
      </c>
      <c r="E491" s="84">
        <v>0</v>
      </c>
      <c r="F491" s="44"/>
      <c r="G491" s="82" t="s">
        <v>398</v>
      </c>
      <c r="H491" s="84">
        <v>0</v>
      </c>
      <c r="I491" s="84">
        <v>0</v>
      </c>
      <c r="J491" s="84">
        <v>0</v>
      </c>
      <c r="K491" s="84">
        <v>0</v>
      </c>
      <c r="L491" s="44"/>
      <c r="M491" s="82" t="s">
        <v>398</v>
      </c>
      <c r="N491" s="84">
        <v>0.3024</v>
      </c>
      <c r="O491" s="84">
        <v>0.1019</v>
      </c>
      <c r="P491" s="84">
        <v>0.43569999999999998</v>
      </c>
      <c r="Q491" s="84">
        <v>0.53969999999999996</v>
      </c>
      <c r="R491" s="44"/>
      <c r="S491" s="82" t="s">
        <v>398</v>
      </c>
      <c r="T491" s="84">
        <v>0.1305</v>
      </c>
      <c r="U491" s="84">
        <v>0.26329999999999998</v>
      </c>
      <c r="V491" s="84">
        <v>7.6300000000000007E-2</v>
      </c>
      <c r="W491" s="84">
        <v>0.44359999999999999</v>
      </c>
      <c r="X491" s="44"/>
      <c r="Y491" s="44"/>
    </row>
    <row r="492" spans="1:25">
      <c r="A492" s="82" t="s">
        <v>399</v>
      </c>
      <c r="B492" s="84">
        <v>0</v>
      </c>
      <c r="C492" s="84">
        <v>0</v>
      </c>
      <c r="D492" s="84">
        <v>0</v>
      </c>
      <c r="E492" s="84">
        <v>0</v>
      </c>
      <c r="F492" s="44"/>
      <c r="G492" s="82" t="s">
        <v>399</v>
      </c>
      <c r="H492" s="84">
        <v>4.4900000000000002E-2</v>
      </c>
      <c r="I492" s="84">
        <v>3.2000000000000001E-2</v>
      </c>
      <c r="J492" s="84">
        <v>4.8999999999999998E-3</v>
      </c>
      <c r="K492" s="84">
        <v>0</v>
      </c>
      <c r="L492" s="44"/>
      <c r="M492" s="82" t="s">
        <v>399</v>
      </c>
      <c r="N492" s="84">
        <v>0.26929999999999998</v>
      </c>
      <c r="O492" s="84">
        <v>9.7100000000000006E-2</v>
      </c>
      <c r="P492" s="84">
        <v>0.42970000000000003</v>
      </c>
      <c r="Q492" s="84">
        <v>0.4607</v>
      </c>
      <c r="R492" s="44"/>
      <c r="S492" s="82" t="s">
        <v>399</v>
      </c>
      <c r="T492" s="84">
        <v>0.12709999999999999</v>
      </c>
      <c r="U492" s="84">
        <v>0.23980000000000001</v>
      </c>
      <c r="V492" s="84">
        <v>0.1108</v>
      </c>
      <c r="W492" s="84">
        <v>0.49769999999999998</v>
      </c>
      <c r="X492" s="44"/>
      <c r="Y492" s="44"/>
    </row>
    <row r="493" spans="1:25">
      <c r="A493" s="82" t="s">
        <v>400</v>
      </c>
      <c r="B493" s="84">
        <v>0</v>
      </c>
      <c r="C493" s="84">
        <v>0</v>
      </c>
      <c r="D493" s="84">
        <v>0</v>
      </c>
      <c r="E493" s="84">
        <v>0</v>
      </c>
      <c r="F493" s="44"/>
      <c r="G493" s="82" t="s">
        <v>400</v>
      </c>
      <c r="H493" s="84">
        <v>0.15390000000000001</v>
      </c>
      <c r="I493" s="84">
        <v>0.1903</v>
      </c>
      <c r="J493" s="84">
        <v>0.15620000000000001</v>
      </c>
      <c r="K493" s="84">
        <v>2.4E-2</v>
      </c>
      <c r="L493" s="44"/>
      <c r="M493" s="82" t="s">
        <v>400</v>
      </c>
      <c r="N493" s="84">
        <v>0.24690000000000001</v>
      </c>
      <c r="O493" s="84">
        <v>4.6699999999999998E-2</v>
      </c>
      <c r="P493" s="84">
        <v>0.40179999999999999</v>
      </c>
      <c r="Q493" s="84">
        <v>0.49890000000000001</v>
      </c>
      <c r="R493" s="44"/>
      <c r="S493" s="82" t="s">
        <v>400</v>
      </c>
      <c r="T493" s="84">
        <v>0.1094</v>
      </c>
      <c r="U493" s="84">
        <v>0.36680000000000001</v>
      </c>
      <c r="V493" s="84">
        <v>8.6800000000000002E-2</v>
      </c>
      <c r="W493" s="84">
        <v>0.54610000000000003</v>
      </c>
      <c r="X493" s="44"/>
      <c r="Y493" s="44"/>
    </row>
    <row r="494" spans="1:25">
      <c r="A494" s="82" t="s">
        <v>401</v>
      </c>
      <c r="B494" s="84">
        <v>9.5200000000000007E-2</v>
      </c>
      <c r="C494" s="84">
        <v>0.17760000000000001</v>
      </c>
      <c r="D494" s="84">
        <v>5.4999999999999997E-3</v>
      </c>
      <c r="E494" s="84">
        <v>0</v>
      </c>
      <c r="F494" s="44"/>
      <c r="G494" s="82" t="s">
        <v>401</v>
      </c>
      <c r="H494" s="84">
        <v>0.37359999999999999</v>
      </c>
      <c r="I494" s="84">
        <v>0.37830000000000003</v>
      </c>
      <c r="J494" s="84">
        <v>0.39140000000000003</v>
      </c>
      <c r="K494" s="84">
        <v>0.32</v>
      </c>
      <c r="L494" s="44"/>
      <c r="M494" s="82" t="s">
        <v>401</v>
      </c>
      <c r="N494" s="84">
        <v>0.28110000000000002</v>
      </c>
      <c r="O494" s="84">
        <v>2.1499999999999998E-2</v>
      </c>
      <c r="P494" s="84">
        <v>0.38990000000000002</v>
      </c>
      <c r="Q494" s="84">
        <v>0.53390000000000004</v>
      </c>
      <c r="R494" s="44"/>
      <c r="S494" s="82" t="s">
        <v>401</v>
      </c>
      <c r="T494" s="84">
        <v>0.1013</v>
      </c>
      <c r="U494" s="84">
        <v>0.46460000000000001</v>
      </c>
      <c r="V494" s="84">
        <v>5.9799999999999999E-2</v>
      </c>
      <c r="W494" s="84">
        <v>0.60489999999999999</v>
      </c>
      <c r="X494" s="44"/>
      <c r="Y494" s="44"/>
    </row>
    <row r="495" spans="1:25">
      <c r="A495" s="82" t="s">
        <v>402</v>
      </c>
      <c r="B495" s="84">
        <v>0.1847</v>
      </c>
      <c r="C495" s="84">
        <v>0.3952</v>
      </c>
      <c r="D495" s="84">
        <v>3.9399999999999998E-2</v>
      </c>
      <c r="E495" s="84">
        <v>0.2427</v>
      </c>
      <c r="F495" s="44"/>
      <c r="G495" s="82" t="s">
        <v>402</v>
      </c>
      <c r="H495" s="84">
        <v>0.57050000000000001</v>
      </c>
      <c r="I495" s="84">
        <v>0.56000000000000005</v>
      </c>
      <c r="J495" s="84">
        <v>0.63090000000000002</v>
      </c>
      <c r="K495" s="84">
        <v>0.50509999999999999</v>
      </c>
      <c r="L495" s="44"/>
      <c r="M495" s="82" t="s">
        <v>402</v>
      </c>
      <c r="N495" s="84">
        <v>0.37119999999999997</v>
      </c>
      <c r="O495" s="84">
        <v>1.3899999999999999E-2</v>
      </c>
      <c r="P495" s="84">
        <v>0.41720000000000002</v>
      </c>
      <c r="Q495" s="84">
        <v>0.54820000000000002</v>
      </c>
      <c r="R495" s="44"/>
      <c r="S495" s="82" t="s">
        <v>402</v>
      </c>
      <c r="T495" s="84">
        <v>0.1739</v>
      </c>
      <c r="U495" s="84">
        <v>0.60450000000000004</v>
      </c>
      <c r="V495" s="84">
        <v>7.6600000000000001E-2</v>
      </c>
      <c r="W495" s="84">
        <v>0.60880000000000001</v>
      </c>
      <c r="X495" s="44"/>
      <c r="Y495" s="44"/>
    </row>
    <row r="496" spans="1:25">
      <c r="A496" s="82" t="s">
        <v>403</v>
      </c>
      <c r="B496" s="84">
        <v>0.32579999999999998</v>
      </c>
      <c r="C496" s="84">
        <v>0.62919999999999998</v>
      </c>
      <c r="D496" s="84">
        <v>0.22059999999999999</v>
      </c>
      <c r="E496" s="84">
        <v>0.55600000000000005</v>
      </c>
      <c r="F496" s="44"/>
      <c r="G496" s="82" t="s">
        <v>403</v>
      </c>
      <c r="H496" s="84">
        <v>0.69530000000000003</v>
      </c>
      <c r="I496" s="84">
        <v>0.72340000000000004</v>
      </c>
      <c r="J496" s="84">
        <v>0.70189999999999997</v>
      </c>
      <c r="K496" s="84">
        <v>0.75839999999999996</v>
      </c>
      <c r="L496" s="44"/>
      <c r="M496" s="82" t="s">
        <v>403</v>
      </c>
      <c r="N496" s="84">
        <v>0.46489999999999998</v>
      </c>
      <c r="O496" s="84">
        <v>1.9400000000000001E-2</v>
      </c>
      <c r="P496" s="84">
        <v>0.51319999999999999</v>
      </c>
      <c r="Q496" s="84">
        <v>0.56620000000000004</v>
      </c>
      <c r="R496" s="44"/>
      <c r="S496" s="82" t="s">
        <v>403</v>
      </c>
      <c r="T496" s="84">
        <v>0.17580000000000001</v>
      </c>
      <c r="U496" s="84">
        <v>0.58379999999999999</v>
      </c>
      <c r="V496" s="84">
        <v>7.1800000000000003E-2</v>
      </c>
      <c r="W496" s="84">
        <v>0.65129999999999999</v>
      </c>
      <c r="X496" s="44"/>
      <c r="Y496" s="44"/>
    </row>
    <row r="497" spans="1:25">
      <c r="A497" s="82" t="s">
        <v>404</v>
      </c>
      <c r="B497" s="84">
        <v>0.60299999999999998</v>
      </c>
      <c r="C497" s="84">
        <v>0.64700000000000002</v>
      </c>
      <c r="D497" s="84">
        <v>0.24909999999999999</v>
      </c>
      <c r="E497" s="84">
        <v>0.56540000000000001</v>
      </c>
      <c r="F497" s="44"/>
      <c r="G497" s="82" t="s">
        <v>404</v>
      </c>
      <c r="H497" s="84">
        <v>0.80079999999999996</v>
      </c>
      <c r="I497" s="84">
        <v>0.81079999999999997</v>
      </c>
      <c r="J497" s="84">
        <v>0.7631</v>
      </c>
      <c r="K497" s="84">
        <v>0.8468</v>
      </c>
      <c r="L497" s="44"/>
      <c r="M497" s="82" t="s">
        <v>404</v>
      </c>
      <c r="N497" s="84">
        <v>0.70689999999999997</v>
      </c>
      <c r="O497" s="84">
        <v>3.1199999999999999E-2</v>
      </c>
      <c r="P497" s="84">
        <v>0.5232</v>
      </c>
      <c r="Q497" s="84">
        <v>0.6653</v>
      </c>
      <c r="R497" s="44"/>
      <c r="S497" s="82" t="s">
        <v>404</v>
      </c>
      <c r="T497" s="84">
        <v>0.26569999999999999</v>
      </c>
      <c r="U497" s="84">
        <v>0.55940000000000001</v>
      </c>
      <c r="V497" s="84">
        <v>0.1694</v>
      </c>
      <c r="W497" s="84">
        <v>0.59840000000000004</v>
      </c>
      <c r="X497" s="44"/>
      <c r="Y497" s="44"/>
    </row>
    <row r="498" spans="1:25">
      <c r="A498" s="82" t="s">
        <v>405</v>
      </c>
      <c r="B498" s="84">
        <v>0.69240000000000002</v>
      </c>
      <c r="C498" s="84">
        <v>0.70589999999999997</v>
      </c>
      <c r="D498" s="84">
        <v>0.1817</v>
      </c>
      <c r="E498" s="84">
        <v>0.4703</v>
      </c>
      <c r="F498" s="44"/>
      <c r="G498" s="82" t="s">
        <v>405</v>
      </c>
      <c r="H498" s="84">
        <v>0.88739999999999997</v>
      </c>
      <c r="I498" s="84">
        <v>0.81269999999999998</v>
      </c>
      <c r="J498" s="84">
        <v>0.75770000000000004</v>
      </c>
      <c r="K498" s="84">
        <v>0.8538</v>
      </c>
      <c r="L498" s="44"/>
      <c r="M498" s="82" t="s">
        <v>405</v>
      </c>
      <c r="N498" s="84">
        <v>0.74139999999999995</v>
      </c>
      <c r="O498" s="84">
        <v>3.3000000000000002E-2</v>
      </c>
      <c r="P498" s="84">
        <v>0.496</v>
      </c>
      <c r="Q498" s="84">
        <v>0.63629999999999998</v>
      </c>
      <c r="R498" s="44"/>
      <c r="S498" s="82" t="s">
        <v>405</v>
      </c>
      <c r="T498" s="84">
        <v>0.33169999999999999</v>
      </c>
      <c r="U498" s="84">
        <v>0.34360000000000002</v>
      </c>
      <c r="V498" s="84">
        <v>0.27189999999999998</v>
      </c>
      <c r="W498" s="84">
        <v>0.41570000000000001</v>
      </c>
      <c r="X498" s="44"/>
      <c r="Y498" s="44"/>
    </row>
    <row r="499" spans="1:25">
      <c r="A499" s="82" t="s">
        <v>406</v>
      </c>
      <c r="B499" s="84">
        <v>0.66649999999999998</v>
      </c>
      <c r="C499" s="84">
        <v>0.60160000000000002</v>
      </c>
      <c r="D499" s="84">
        <v>0.14460000000000001</v>
      </c>
      <c r="E499" s="84">
        <v>0.49109999999999998</v>
      </c>
      <c r="F499" s="44"/>
      <c r="G499" s="82" t="s">
        <v>406</v>
      </c>
      <c r="H499" s="84">
        <v>0.88449999999999995</v>
      </c>
      <c r="I499" s="84">
        <v>0.82499999999999996</v>
      </c>
      <c r="J499" s="84">
        <v>0.70740000000000003</v>
      </c>
      <c r="K499" s="84">
        <v>0.8145</v>
      </c>
      <c r="L499" s="44"/>
      <c r="M499" s="82" t="s">
        <v>406</v>
      </c>
      <c r="N499" s="84">
        <v>0.6865</v>
      </c>
      <c r="O499" s="84">
        <v>2.5000000000000001E-2</v>
      </c>
      <c r="P499" s="84">
        <v>0.39019999999999999</v>
      </c>
      <c r="Q499" s="84">
        <v>0.61480000000000001</v>
      </c>
      <c r="R499" s="44"/>
      <c r="S499" s="82" t="s">
        <v>406</v>
      </c>
      <c r="T499" s="84">
        <v>0.28170000000000001</v>
      </c>
      <c r="U499" s="84">
        <v>0.2185</v>
      </c>
      <c r="V499" s="84">
        <v>0.1605</v>
      </c>
      <c r="W499" s="84">
        <v>0.37330000000000002</v>
      </c>
      <c r="X499" s="44"/>
      <c r="Y499" s="44"/>
    </row>
    <row r="500" spans="1:25">
      <c r="A500" s="82" t="s">
        <v>407</v>
      </c>
      <c r="B500" s="84">
        <v>0.67720000000000002</v>
      </c>
      <c r="C500" s="84">
        <v>0.77180000000000004</v>
      </c>
      <c r="D500" s="84">
        <v>0.13980000000000001</v>
      </c>
      <c r="E500" s="84">
        <v>0.48720000000000002</v>
      </c>
      <c r="F500" s="44"/>
      <c r="G500" s="82" t="s">
        <v>407</v>
      </c>
      <c r="H500" s="84">
        <v>0.76549999999999996</v>
      </c>
      <c r="I500" s="84">
        <v>0.76300000000000001</v>
      </c>
      <c r="J500" s="84">
        <v>0.64990000000000003</v>
      </c>
      <c r="K500" s="84">
        <v>0.76580000000000004</v>
      </c>
      <c r="L500" s="44"/>
      <c r="M500" s="82" t="s">
        <v>407</v>
      </c>
      <c r="N500" s="84">
        <v>0.65149999999999997</v>
      </c>
      <c r="O500" s="84">
        <v>2.5899999999999999E-2</v>
      </c>
      <c r="P500" s="84">
        <v>0.312</v>
      </c>
      <c r="Q500" s="84">
        <v>0.63119999999999998</v>
      </c>
      <c r="R500" s="44"/>
      <c r="S500" s="82" t="s">
        <v>407</v>
      </c>
      <c r="T500" s="84">
        <v>0.38679999999999998</v>
      </c>
      <c r="U500" s="84">
        <v>0.217</v>
      </c>
      <c r="V500" s="84">
        <v>0.1777</v>
      </c>
      <c r="W500" s="84">
        <v>0.38200000000000001</v>
      </c>
      <c r="X500" s="44"/>
      <c r="Y500" s="44"/>
    </row>
    <row r="501" spans="1:25">
      <c r="A501" s="82" t="s">
        <v>408</v>
      </c>
      <c r="B501" s="84">
        <v>0.7238</v>
      </c>
      <c r="C501" s="84">
        <v>0.66639999999999999</v>
      </c>
      <c r="D501" s="84">
        <v>7.6200000000000004E-2</v>
      </c>
      <c r="E501" s="84">
        <v>0.56479999999999997</v>
      </c>
      <c r="F501" s="44"/>
      <c r="G501" s="82" t="s">
        <v>408</v>
      </c>
      <c r="H501" s="84">
        <v>0.64900000000000002</v>
      </c>
      <c r="I501" s="84">
        <v>0.62480000000000002</v>
      </c>
      <c r="J501" s="84">
        <v>0.54049999999999998</v>
      </c>
      <c r="K501" s="84">
        <v>0.54410000000000003</v>
      </c>
      <c r="L501" s="44"/>
      <c r="M501" s="82" t="s">
        <v>408</v>
      </c>
      <c r="N501" s="84">
        <v>0.62549999999999994</v>
      </c>
      <c r="O501" s="84">
        <v>2.58E-2</v>
      </c>
      <c r="P501" s="84">
        <v>0.28570000000000001</v>
      </c>
      <c r="Q501" s="84">
        <v>0.67310000000000003</v>
      </c>
      <c r="R501" s="44"/>
      <c r="S501" s="82" t="s">
        <v>408</v>
      </c>
      <c r="T501" s="84">
        <v>0.39679999999999999</v>
      </c>
      <c r="U501" s="84">
        <v>0.26960000000000001</v>
      </c>
      <c r="V501" s="84">
        <v>0.19980000000000001</v>
      </c>
      <c r="W501" s="84">
        <v>0.3831</v>
      </c>
      <c r="X501" s="44"/>
      <c r="Y501" s="44"/>
    </row>
    <row r="502" spans="1:25">
      <c r="A502" s="82" t="s">
        <v>409</v>
      </c>
      <c r="B502" s="84">
        <v>0.61460000000000004</v>
      </c>
      <c r="C502" s="84">
        <v>0.69289999999999996</v>
      </c>
      <c r="D502" s="84">
        <v>0.12959999999999999</v>
      </c>
      <c r="E502" s="84">
        <v>0.5403</v>
      </c>
      <c r="F502" s="44"/>
      <c r="G502" s="82" t="s">
        <v>409</v>
      </c>
      <c r="H502" s="84">
        <v>0.435</v>
      </c>
      <c r="I502" s="84">
        <v>0.48020000000000002</v>
      </c>
      <c r="J502" s="84">
        <v>0.29139999999999999</v>
      </c>
      <c r="K502" s="84">
        <v>0.42470000000000002</v>
      </c>
      <c r="L502" s="44"/>
      <c r="M502" s="82" t="s">
        <v>409</v>
      </c>
      <c r="N502" s="84">
        <v>0.62649999999999995</v>
      </c>
      <c r="O502" s="84">
        <v>2.3699999999999999E-2</v>
      </c>
      <c r="P502" s="84">
        <v>0.29420000000000002</v>
      </c>
      <c r="Q502" s="84">
        <v>0.60529999999999995</v>
      </c>
      <c r="R502" s="44"/>
      <c r="S502" s="82" t="s">
        <v>409</v>
      </c>
      <c r="T502" s="84">
        <v>0.48209999999999997</v>
      </c>
      <c r="U502" s="84">
        <v>0.2477</v>
      </c>
      <c r="V502" s="84">
        <v>0.21579999999999999</v>
      </c>
      <c r="W502" s="84">
        <v>0.28389999999999999</v>
      </c>
      <c r="X502" s="44"/>
      <c r="Y502" s="44"/>
    </row>
    <row r="503" spans="1:25">
      <c r="A503" s="82" t="s">
        <v>410</v>
      </c>
      <c r="B503" s="84">
        <v>0.46250000000000002</v>
      </c>
      <c r="C503" s="84">
        <v>0.56120000000000003</v>
      </c>
      <c r="D503" s="84">
        <v>8.6E-3</v>
      </c>
      <c r="E503" s="84">
        <v>0</v>
      </c>
      <c r="F503" s="44"/>
      <c r="G503" s="82" t="s">
        <v>410</v>
      </c>
      <c r="H503" s="84">
        <v>0.2006</v>
      </c>
      <c r="I503" s="84">
        <v>0.24959999999999999</v>
      </c>
      <c r="J503" s="84">
        <v>9.1399999999999995E-2</v>
      </c>
      <c r="K503" s="84">
        <v>0.1623</v>
      </c>
      <c r="L503" s="44"/>
      <c r="M503" s="82" t="s">
        <v>410</v>
      </c>
      <c r="N503" s="84">
        <v>0.40410000000000001</v>
      </c>
      <c r="O503" s="84">
        <v>2.8400000000000002E-2</v>
      </c>
      <c r="P503" s="84">
        <v>0.30109999999999998</v>
      </c>
      <c r="Q503" s="84">
        <v>0.55249999999999999</v>
      </c>
      <c r="R503" s="44"/>
      <c r="S503" s="82" t="s">
        <v>410</v>
      </c>
      <c r="T503" s="84">
        <v>0.5363</v>
      </c>
      <c r="U503" s="84">
        <v>0.34710000000000002</v>
      </c>
      <c r="V503" s="84">
        <v>0.17849999999999999</v>
      </c>
      <c r="W503" s="84">
        <v>0.22869999999999999</v>
      </c>
      <c r="X503" s="44"/>
      <c r="Y503" s="44"/>
    </row>
    <row r="504" spans="1:25">
      <c r="A504" s="82" t="s">
        <v>411</v>
      </c>
      <c r="B504" s="84">
        <v>0</v>
      </c>
      <c r="C504" s="84">
        <v>0</v>
      </c>
      <c r="D504" s="84">
        <v>0</v>
      </c>
      <c r="E504" s="84">
        <v>0</v>
      </c>
      <c r="F504" s="44"/>
      <c r="G504" s="82" t="s">
        <v>411</v>
      </c>
      <c r="H504" s="84">
        <v>3.7900000000000003E-2</v>
      </c>
      <c r="I504" s="84">
        <v>5.57E-2</v>
      </c>
      <c r="J504" s="84">
        <v>0</v>
      </c>
      <c r="K504" s="84">
        <v>1.4E-3</v>
      </c>
      <c r="L504" s="44"/>
      <c r="M504" s="82" t="s">
        <v>411</v>
      </c>
      <c r="N504" s="84">
        <v>0.31950000000000001</v>
      </c>
      <c r="O504" s="84">
        <v>8.0199999999999994E-2</v>
      </c>
      <c r="P504" s="84">
        <v>0.39560000000000001</v>
      </c>
      <c r="Q504" s="84">
        <v>0.58520000000000005</v>
      </c>
      <c r="R504" s="44"/>
      <c r="S504" s="82" t="s">
        <v>411</v>
      </c>
      <c r="T504" s="84">
        <v>0.52549999999999997</v>
      </c>
      <c r="U504" s="84">
        <v>0.50319999999999998</v>
      </c>
      <c r="V504" s="84">
        <v>0.189</v>
      </c>
      <c r="W504" s="84">
        <v>0.2046</v>
      </c>
      <c r="X504" s="44"/>
      <c r="Y504" s="44"/>
    </row>
    <row r="505" spans="1:25">
      <c r="A505" s="82" t="s">
        <v>412</v>
      </c>
      <c r="B505" s="84">
        <v>0</v>
      </c>
      <c r="C505" s="84">
        <v>0</v>
      </c>
      <c r="D505" s="84">
        <v>0</v>
      </c>
      <c r="E505" s="84">
        <v>0</v>
      </c>
      <c r="F505" s="44"/>
      <c r="G505" s="82" t="s">
        <v>412</v>
      </c>
      <c r="H505" s="84">
        <v>0</v>
      </c>
      <c r="I505" s="84">
        <v>2.9999999999999997E-4</v>
      </c>
      <c r="J505" s="84">
        <v>0</v>
      </c>
      <c r="K505" s="84">
        <v>0</v>
      </c>
      <c r="L505" s="44"/>
      <c r="M505" s="82" t="s">
        <v>412</v>
      </c>
      <c r="N505" s="84">
        <v>0.32329999999999998</v>
      </c>
      <c r="O505" s="84">
        <v>0.1024</v>
      </c>
      <c r="P505" s="84">
        <v>0.49059999999999998</v>
      </c>
      <c r="Q505" s="84">
        <v>0.60070000000000001</v>
      </c>
      <c r="R505" s="44"/>
      <c r="S505" s="82" t="s">
        <v>412</v>
      </c>
      <c r="T505" s="84">
        <v>0.50370000000000004</v>
      </c>
      <c r="U505" s="84">
        <v>0.57630000000000003</v>
      </c>
      <c r="V505" s="84">
        <v>0.19639999999999999</v>
      </c>
      <c r="W505" s="84">
        <v>0.27900000000000003</v>
      </c>
      <c r="X505" s="44"/>
      <c r="Y505" s="44"/>
    </row>
    <row r="506" spans="1:25">
      <c r="A506" s="82" t="s">
        <v>413</v>
      </c>
      <c r="B506" s="84">
        <v>0</v>
      </c>
      <c r="C506" s="84">
        <v>0</v>
      </c>
      <c r="D506" s="84">
        <v>0</v>
      </c>
      <c r="E506" s="84">
        <v>0</v>
      </c>
      <c r="F506" s="44"/>
      <c r="G506" s="82" t="s">
        <v>413</v>
      </c>
      <c r="H506" s="84">
        <v>0</v>
      </c>
      <c r="I506" s="84">
        <v>0</v>
      </c>
      <c r="J506" s="84">
        <v>0</v>
      </c>
      <c r="K506" s="84">
        <v>0</v>
      </c>
      <c r="L506" s="44"/>
      <c r="M506" s="82" t="s">
        <v>413</v>
      </c>
      <c r="N506" s="84">
        <v>0.3639</v>
      </c>
      <c r="O506" s="84">
        <v>0.1419</v>
      </c>
      <c r="P506" s="84">
        <v>0.56310000000000004</v>
      </c>
      <c r="Q506" s="84">
        <v>0.56799999999999995</v>
      </c>
      <c r="R506" s="44"/>
      <c r="S506" s="82" t="s">
        <v>413</v>
      </c>
      <c r="T506" s="84">
        <v>0.50129999999999997</v>
      </c>
      <c r="U506" s="84">
        <v>0.626</v>
      </c>
      <c r="V506" s="84">
        <v>0.1883</v>
      </c>
      <c r="W506" s="84">
        <v>0.37280000000000002</v>
      </c>
      <c r="X506" s="44"/>
      <c r="Y506" s="44"/>
    </row>
    <row r="507" spans="1:25">
      <c r="A507" s="82" t="s">
        <v>414</v>
      </c>
      <c r="B507" s="84">
        <v>0</v>
      </c>
      <c r="C507" s="84">
        <v>0</v>
      </c>
      <c r="D507" s="84">
        <v>0</v>
      </c>
      <c r="E507" s="84">
        <v>0</v>
      </c>
      <c r="F507" s="44"/>
      <c r="G507" s="82" t="s">
        <v>414</v>
      </c>
      <c r="H507" s="84">
        <v>0</v>
      </c>
      <c r="I507" s="84">
        <v>0</v>
      </c>
      <c r="J507" s="84">
        <v>0</v>
      </c>
      <c r="K507" s="84">
        <v>0</v>
      </c>
      <c r="L507" s="44"/>
      <c r="M507" s="82" t="s">
        <v>414</v>
      </c>
      <c r="N507" s="84">
        <v>0.39489999999999997</v>
      </c>
      <c r="O507" s="84">
        <v>0.21160000000000001</v>
      </c>
      <c r="P507" s="84">
        <v>0.6179</v>
      </c>
      <c r="Q507" s="84">
        <v>0.45529999999999998</v>
      </c>
      <c r="R507" s="44"/>
      <c r="S507" s="82" t="s">
        <v>414</v>
      </c>
      <c r="T507" s="84">
        <v>0.44900000000000001</v>
      </c>
      <c r="U507" s="84">
        <v>0.6633</v>
      </c>
      <c r="V507" s="84">
        <v>0.22550000000000001</v>
      </c>
      <c r="W507" s="84">
        <v>0.32269999999999999</v>
      </c>
      <c r="X507" s="44"/>
      <c r="Y507" s="44"/>
    </row>
    <row r="508" spans="1:25">
      <c r="A508" s="82" t="s">
        <v>415</v>
      </c>
      <c r="B508" s="84">
        <v>0</v>
      </c>
      <c r="C508" s="84">
        <v>0</v>
      </c>
      <c r="D508" s="84">
        <v>0</v>
      </c>
      <c r="E508" s="84">
        <v>0</v>
      </c>
      <c r="F508" s="44"/>
      <c r="G508" s="82" t="s">
        <v>415</v>
      </c>
      <c r="H508" s="84">
        <v>0</v>
      </c>
      <c r="I508" s="84">
        <v>0</v>
      </c>
      <c r="J508" s="84">
        <v>0</v>
      </c>
      <c r="K508" s="84">
        <v>0</v>
      </c>
      <c r="L508" s="44"/>
      <c r="M508" s="82" t="s">
        <v>415</v>
      </c>
      <c r="N508" s="84">
        <v>0.53480000000000005</v>
      </c>
      <c r="O508" s="84">
        <v>0.2099</v>
      </c>
      <c r="P508" s="84">
        <v>0.71199999999999997</v>
      </c>
      <c r="Q508" s="84">
        <v>0.29320000000000002</v>
      </c>
      <c r="R508" s="44"/>
      <c r="S508" s="82" t="s">
        <v>415</v>
      </c>
      <c r="T508" s="84">
        <v>0.40699999999999997</v>
      </c>
      <c r="U508" s="84">
        <v>0.52139999999999997</v>
      </c>
      <c r="V508" s="84">
        <v>0.1986</v>
      </c>
      <c r="W508" s="84">
        <v>0.29210000000000003</v>
      </c>
      <c r="X508" s="44"/>
      <c r="Y508" s="44"/>
    </row>
    <row r="509" spans="1:25">
      <c r="A509" s="82" t="s">
        <v>416</v>
      </c>
      <c r="B509" s="84">
        <v>0</v>
      </c>
      <c r="C509" s="84">
        <v>0</v>
      </c>
      <c r="D509" s="84">
        <v>0</v>
      </c>
      <c r="E509" s="84">
        <v>0</v>
      </c>
      <c r="F509" s="44"/>
      <c r="G509" s="82" t="s">
        <v>416</v>
      </c>
      <c r="H509" s="84">
        <v>0</v>
      </c>
      <c r="I509" s="84">
        <v>0</v>
      </c>
      <c r="J509" s="84">
        <v>0</v>
      </c>
      <c r="K509" s="84">
        <v>0</v>
      </c>
      <c r="L509" s="44"/>
      <c r="M509" s="82" t="s">
        <v>416</v>
      </c>
      <c r="N509" s="84">
        <v>0.47560000000000002</v>
      </c>
      <c r="O509" s="84">
        <v>0.20530000000000001</v>
      </c>
      <c r="P509" s="84">
        <v>0.66279999999999994</v>
      </c>
      <c r="Q509" s="84">
        <v>0.24590000000000001</v>
      </c>
      <c r="R509" s="44"/>
      <c r="S509" s="82" t="s">
        <v>416</v>
      </c>
      <c r="T509" s="84">
        <v>0.42859999999999998</v>
      </c>
      <c r="U509" s="84">
        <v>0.45440000000000003</v>
      </c>
      <c r="V509" s="84">
        <v>0.1371</v>
      </c>
      <c r="W509" s="84">
        <v>0.21199999999999999</v>
      </c>
      <c r="X509" s="44"/>
      <c r="Y509" s="44"/>
    </row>
    <row r="510" spans="1:25">
      <c r="A510" s="115" t="s">
        <v>417</v>
      </c>
      <c r="B510" s="84">
        <v>0</v>
      </c>
      <c r="C510" s="84">
        <v>0</v>
      </c>
      <c r="D510" s="84">
        <v>0</v>
      </c>
      <c r="E510" s="84">
        <v>0</v>
      </c>
      <c r="F510" s="44"/>
      <c r="G510" s="115" t="s">
        <v>417</v>
      </c>
      <c r="H510" s="84">
        <v>0</v>
      </c>
      <c r="I510" s="84">
        <v>0</v>
      </c>
      <c r="J510" s="84">
        <v>0</v>
      </c>
      <c r="K510" s="84">
        <v>0</v>
      </c>
      <c r="L510" s="44"/>
      <c r="M510" s="115" t="s">
        <v>417</v>
      </c>
      <c r="N510" s="84">
        <v>0.43049999999999999</v>
      </c>
      <c r="O510" s="84">
        <v>0.13239999999999999</v>
      </c>
      <c r="P510" s="84">
        <v>0.68330000000000002</v>
      </c>
      <c r="Q510" s="84">
        <v>0.2394</v>
      </c>
      <c r="R510" s="44"/>
      <c r="S510" s="115" t="s">
        <v>417</v>
      </c>
      <c r="T510" s="84">
        <v>0.37690000000000001</v>
      </c>
      <c r="U510" s="84">
        <v>0.44</v>
      </c>
      <c r="V510" s="84">
        <v>0.1229</v>
      </c>
      <c r="W510" s="84">
        <v>0.16980000000000001</v>
      </c>
      <c r="X510" s="44"/>
      <c r="Y510" s="44"/>
    </row>
    <row r="511" spans="1:25">
      <c r="A511" s="82" t="s">
        <v>418</v>
      </c>
      <c r="B511" s="84">
        <v>0</v>
      </c>
      <c r="C511" s="84">
        <v>0</v>
      </c>
      <c r="D511" s="84">
        <v>0</v>
      </c>
      <c r="E511" s="84">
        <v>0</v>
      </c>
      <c r="F511" s="44"/>
      <c r="G511" s="82" t="s">
        <v>418</v>
      </c>
      <c r="H511" s="84">
        <v>0</v>
      </c>
      <c r="I511" s="84">
        <v>0</v>
      </c>
      <c r="J511" s="84">
        <v>0</v>
      </c>
      <c r="K511" s="84">
        <v>0</v>
      </c>
      <c r="L511" s="44"/>
      <c r="M511" s="82" t="s">
        <v>418</v>
      </c>
      <c r="N511" s="84">
        <v>0.51590000000000003</v>
      </c>
      <c r="O511" s="84">
        <v>0.1522</v>
      </c>
      <c r="P511" s="84">
        <v>0.70230000000000004</v>
      </c>
      <c r="Q511" s="84">
        <v>0.18360000000000001</v>
      </c>
      <c r="R511" s="44"/>
      <c r="S511" s="82" t="s">
        <v>418</v>
      </c>
      <c r="T511" s="84">
        <v>0.29299999999999998</v>
      </c>
      <c r="U511" s="84">
        <v>0.32700000000000001</v>
      </c>
      <c r="V511" s="84">
        <v>8.8200000000000001E-2</v>
      </c>
      <c r="W511" s="84">
        <v>0.13189999999999999</v>
      </c>
    </row>
    <row r="512" spans="1:25">
      <c r="A512" s="82" t="s">
        <v>419</v>
      </c>
      <c r="B512" s="84">
        <v>0</v>
      </c>
      <c r="C512" s="84">
        <v>0</v>
      </c>
      <c r="D512" s="84">
        <v>0</v>
      </c>
      <c r="E512" s="84">
        <v>0</v>
      </c>
      <c r="F512" s="44"/>
      <c r="G512" s="82" t="s">
        <v>419</v>
      </c>
      <c r="H512" s="84">
        <v>0</v>
      </c>
      <c r="I512" s="84">
        <v>0</v>
      </c>
      <c r="J512" s="84">
        <v>0</v>
      </c>
      <c r="K512" s="84">
        <v>0</v>
      </c>
      <c r="L512" s="44"/>
      <c r="M512" s="82" t="s">
        <v>419</v>
      </c>
      <c r="N512" s="84">
        <v>0.60919999999999996</v>
      </c>
      <c r="O512" s="84">
        <v>0.17699999999999999</v>
      </c>
      <c r="P512" s="84">
        <v>0.64419999999999999</v>
      </c>
      <c r="Q512" s="84">
        <v>0.15679999999999999</v>
      </c>
      <c r="R512" s="44"/>
      <c r="S512" s="82" t="s">
        <v>419</v>
      </c>
      <c r="T512" s="84">
        <v>0.2555</v>
      </c>
      <c r="U512" s="84">
        <v>0.2964</v>
      </c>
      <c r="V512" s="84">
        <v>6.6100000000000006E-2</v>
      </c>
      <c r="W512" s="84">
        <v>0.15770000000000001</v>
      </c>
    </row>
    <row r="513" spans="1:24">
      <c r="A513" s="82" t="s">
        <v>420</v>
      </c>
      <c r="B513" s="84">
        <v>0</v>
      </c>
      <c r="C513" s="84">
        <v>0</v>
      </c>
      <c r="D513" s="84">
        <v>0</v>
      </c>
      <c r="E513" s="84">
        <v>0</v>
      </c>
      <c r="F513" s="44"/>
      <c r="G513" s="82" t="s">
        <v>420</v>
      </c>
      <c r="H513" s="84">
        <v>0</v>
      </c>
      <c r="I513" s="84">
        <v>0</v>
      </c>
      <c r="J513" s="84">
        <v>0</v>
      </c>
      <c r="K513" s="84">
        <v>0</v>
      </c>
      <c r="L513" s="44"/>
      <c r="M513" s="82" t="s">
        <v>420</v>
      </c>
      <c r="N513" s="84">
        <v>0.6079</v>
      </c>
      <c r="O513" s="84">
        <v>0.1474</v>
      </c>
      <c r="P513" s="84">
        <v>0.66300000000000003</v>
      </c>
      <c r="Q513" s="84">
        <v>0.15</v>
      </c>
      <c r="R513" s="44"/>
      <c r="S513" s="82" t="s">
        <v>420</v>
      </c>
      <c r="T513" s="84">
        <v>0.31890000000000002</v>
      </c>
      <c r="U513" s="84">
        <v>0.28899999999999998</v>
      </c>
      <c r="V513" s="84">
        <v>5.8599999999999999E-2</v>
      </c>
      <c r="W513" s="84">
        <v>0.18759999999999999</v>
      </c>
    </row>
    <row r="514" spans="1:24">
      <c r="A514" s="82" t="s">
        <v>421</v>
      </c>
      <c r="B514" s="84">
        <v>0</v>
      </c>
      <c r="C514" s="84">
        <v>0</v>
      </c>
      <c r="D514" s="84">
        <v>0</v>
      </c>
      <c r="E514" s="84">
        <v>0</v>
      </c>
      <c r="F514" s="44"/>
      <c r="G514" s="82" t="s">
        <v>421</v>
      </c>
      <c r="H514" s="84">
        <v>0</v>
      </c>
      <c r="I514" s="84">
        <v>0</v>
      </c>
      <c r="J514" s="84">
        <v>0</v>
      </c>
      <c r="K514" s="84">
        <v>0</v>
      </c>
      <c r="L514" s="44"/>
      <c r="M514" s="82" t="s">
        <v>421</v>
      </c>
      <c r="N514" s="84">
        <v>0.57920000000000005</v>
      </c>
      <c r="O514" s="84">
        <v>8.5500000000000007E-2</v>
      </c>
      <c r="P514" s="84">
        <v>0.70909999999999995</v>
      </c>
      <c r="Q514" s="84">
        <v>0.1883</v>
      </c>
      <c r="R514" s="44"/>
      <c r="S514" s="82" t="s">
        <v>421</v>
      </c>
      <c r="T514" s="84">
        <v>0.27139999999999997</v>
      </c>
      <c r="U514" s="84">
        <v>0.25890000000000002</v>
      </c>
      <c r="V514" s="84">
        <v>8.7800000000000003E-2</v>
      </c>
      <c r="W514" s="84">
        <v>0.1794</v>
      </c>
    </row>
    <row r="515" spans="1:24">
      <c r="A515" s="82" t="s">
        <v>422</v>
      </c>
      <c r="B515" s="84">
        <v>0</v>
      </c>
      <c r="C515" s="84">
        <v>0</v>
      </c>
      <c r="D515" s="84">
        <v>0</v>
      </c>
      <c r="E515" s="84">
        <v>0</v>
      </c>
      <c r="F515" s="44"/>
      <c r="G515" s="82" t="s">
        <v>422</v>
      </c>
      <c r="H515" s="84">
        <v>0</v>
      </c>
      <c r="I515" s="84">
        <v>0</v>
      </c>
      <c r="J515" s="84">
        <v>0</v>
      </c>
      <c r="K515" s="84">
        <v>0</v>
      </c>
      <c r="L515" s="44"/>
      <c r="M515" s="82" t="s">
        <v>422</v>
      </c>
      <c r="N515" s="84">
        <v>0.53500000000000003</v>
      </c>
      <c r="O515" s="84">
        <v>7.1499999999999994E-2</v>
      </c>
      <c r="P515" s="84">
        <v>0.70579999999999998</v>
      </c>
      <c r="Q515" s="84">
        <v>0.24970000000000001</v>
      </c>
      <c r="R515" s="44"/>
      <c r="S515" s="82" t="s">
        <v>422</v>
      </c>
      <c r="T515" s="84">
        <v>0.26989999999999997</v>
      </c>
      <c r="U515" s="84">
        <v>0.22450000000000001</v>
      </c>
      <c r="V515" s="84">
        <v>0.11210000000000001</v>
      </c>
      <c r="W515" s="84">
        <v>0.18179999999999999</v>
      </c>
      <c r="X515" s="44"/>
    </row>
    <row r="516" spans="1:24">
      <c r="A516" s="82" t="s">
        <v>423</v>
      </c>
      <c r="B516" s="84">
        <v>0</v>
      </c>
      <c r="C516" s="84">
        <v>0</v>
      </c>
      <c r="D516" s="84">
        <v>0</v>
      </c>
      <c r="E516" s="84">
        <v>0</v>
      </c>
      <c r="F516" s="44"/>
      <c r="G516" s="82" t="s">
        <v>423</v>
      </c>
      <c r="H516" s="84">
        <v>4.5600000000000002E-2</v>
      </c>
      <c r="I516" s="84">
        <v>3.2599999999999997E-2</v>
      </c>
      <c r="J516" s="84">
        <v>3.0000000000000001E-3</v>
      </c>
      <c r="K516" s="84">
        <v>0</v>
      </c>
      <c r="L516" s="44"/>
      <c r="M516" s="82" t="s">
        <v>423</v>
      </c>
      <c r="N516" s="84">
        <v>0.51400000000000001</v>
      </c>
      <c r="O516" s="84">
        <v>4.4299999999999999E-2</v>
      </c>
      <c r="P516" s="84">
        <v>0.6673</v>
      </c>
      <c r="Q516" s="84">
        <v>0.17960000000000001</v>
      </c>
      <c r="R516" s="44"/>
      <c r="S516" s="82" t="s">
        <v>423</v>
      </c>
      <c r="T516" s="84">
        <v>0.33079999999999998</v>
      </c>
      <c r="U516" s="84">
        <v>0.17960000000000001</v>
      </c>
      <c r="V516" s="84">
        <v>0.1399</v>
      </c>
      <c r="W516" s="84">
        <v>0.16600000000000001</v>
      </c>
      <c r="X516" s="44"/>
    </row>
    <row r="517" spans="1:24">
      <c r="A517" s="82" t="s">
        <v>424</v>
      </c>
      <c r="B517" s="84">
        <v>2.4400000000000002E-2</v>
      </c>
      <c r="C517" s="84">
        <v>1.1000000000000001E-3</v>
      </c>
      <c r="D517" s="84">
        <v>0</v>
      </c>
      <c r="E517" s="84">
        <v>0</v>
      </c>
      <c r="F517" s="44"/>
      <c r="G517" s="82" t="s">
        <v>424</v>
      </c>
      <c r="H517" s="84">
        <v>0.1694</v>
      </c>
      <c r="I517" s="84">
        <v>0.17910000000000001</v>
      </c>
      <c r="J517" s="84">
        <v>0.1336</v>
      </c>
      <c r="K517" s="84">
        <v>1.9900000000000001E-2</v>
      </c>
      <c r="L517" s="44"/>
      <c r="M517" s="82" t="s">
        <v>424</v>
      </c>
      <c r="N517" s="84">
        <v>0.52649999999999997</v>
      </c>
      <c r="O517" s="84">
        <v>2.86E-2</v>
      </c>
      <c r="P517" s="84">
        <v>0.66790000000000005</v>
      </c>
      <c r="Q517" s="84">
        <v>0.1208</v>
      </c>
      <c r="R517" s="44"/>
      <c r="S517" s="82" t="s">
        <v>424</v>
      </c>
      <c r="T517" s="84">
        <v>0.33850000000000002</v>
      </c>
      <c r="U517" s="84">
        <v>0.25019999999999998</v>
      </c>
      <c r="V517" s="84">
        <v>0.1638</v>
      </c>
      <c r="W517" s="84">
        <v>0.1852</v>
      </c>
      <c r="X517" s="44"/>
    </row>
    <row r="518" spans="1:24">
      <c r="A518" s="82" t="s">
        <v>425</v>
      </c>
      <c r="B518" s="84">
        <v>0.1535</v>
      </c>
      <c r="C518" s="84">
        <v>0.25969999999999999</v>
      </c>
      <c r="D518" s="84">
        <v>0</v>
      </c>
      <c r="E518" s="84">
        <v>0</v>
      </c>
      <c r="F518" s="44"/>
      <c r="G518" s="82" t="s">
        <v>425</v>
      </c>
      <c r="H518" s="84">
        <v>0.39119999999999999</v>
      </c>
      <c r="I518" s="84">
        <v>0.37940000000000002</v>
      </c>
      <c r="J518" s="84">
        <v>0.3201</v>
      </c>
      <c r="K518" s="84">
        <v>0.2278</v>
      </c>
      <c r="L518" s="44"/>
      <c r="M518" s="82" t="s">
        <v>425</v>
      </c>
      <c r="N518" s="84">
        <v>0.55410000000000004</v>
      </c>
      <c r="O518" s="84">
        <v>1.7999999999999999E-2</v>
      </c>
      <c r="P518" s="84">
        <v>0.6724</v>
      </c>
      <c r="Q518" s="84">
        <v>9.7100000000000006E-2</v>
      </c>
      <c r="R518" s="44"/>
      <c r="S518" s="82" t="s">
        <v>425</v>
      </c>
      <c r="T518" s="84">
        <v>0.34470000000000001</v>
      </c>
      <c r="U518" s="84">
        <v>0.32200000000000001</v>
      </c>
      <c r="V518" s="84">
        <v>0.19700000000000001</v>
      </c>
      <c r="W518" s="84">
        <v>0.21829999999999999</v>
      </c>
      <c r="X518" s="44"/>
    </row>
    <row r="519" spans="1:24">
      <c r="A519" s="82" t="s">
        <v>426</v>
      </c>
      <c r="B519" s="84">
        <v>0.36720000000000003</v>
      </c>
      <c r="C519" s="84">
        <v>0.52900000000000003</v>
      </c>
      <c r="D519" s="84">
        <v>4.2099999999999999E-2</v>
      </c>
      <c r="E519" s="84">
        <v>6.4199999999999993E-2</v>
      </c>
      <c r="F519" s="44"/>
      <c r="G519" s="82" t="s">
        <v>426</v>
      </c>
      <c r="H519" s="84">
        <v>0.57020000000000004</v>
      </c>
      <c r="I519" s="84">
        <v>0.57679999999999998</v>
      </c>
      <c r="J519" s="84">
        <v>0.46360000000000001</v>
      </c>
      <c r="K519" s="84">
        <v>0.2293</v>
      </c>
      <c r="L519" s="44"/>
      <c r="M519" s="82" t="s">
        <v>426</v>
      </c>
      <c r="N519" s="84">
        <v>0.59519999999999995</v>
      </c>
      <c r="O519" s="84">
        <v>5.5399999999999998E-2</v>
      </c>
      <c r="P519" s="84">
        <v>0.72299999999999998</v>
      </c>
      <c r="Q519" s="84">
        <v>9.2100000000000001E-2</v>
      </c>
      <c r="R519" s="44"/>
      <c r="S519" s="82" t="s">
        <v>426</v>
      </c>
      <c r="T519" s="84">
        <v>0.26519999999999999</v>
      </c>
      <c r="U519" s="84">
        <v>0.21410000000000001</v>
      </c>
      <c r="V519" s="84">
        <v>0.2263</v>
      </c>
      <c r="W519" s="84">
        <v>0.16059999999999999</v>
      </c>
      <c r="X519" s="44"/>
    </row>
    <row r="520" spans="1:24">
      <c r="A520" s="82" t="s">
        <v>427</v>
      </c>
      <c r="B520" s="84">
        <v>0.50290000000000001</v>
      </c>
      <c r="C520" s="84">
        <v>0.45219999999999999</v>
      </c>
      <c r="D520" s="84">
        <v>0.24329999999999999</v>
      </c>
      <c r="E520" s="84">
        <v>0.1777</v>
      </c>
      <c r="F520" s="44"/>
      <c r="G520" s="82" t="s">
        <v>427</v>
      </c>
      <c r="H520" s="84">
        <v>0.70960000000000001</v>
      </c>
      <c r="I520" s="84">
        <v>0.62050000000000005</v>
      </c>
      <c r="J520" s="84">
        <v>0.5948</v>
      </c>
      <c r="K520" s="84">
        <v>0.26840000000000003</v>
      </c>
      <c r="L520" s="44"/>
      <c r="M520" s="82" t="s">
        <v>427</v>
      </c>
      <c r="N520" s="84">
        <v>0.59909999999999997</v>
      </c>
      <c r="O520" s="84">
        <v>7.7600000000000002E-2</v>
      </c>
      <c r="P520" s="84">
        <v>0.76859999999999995</v>
      </c>
      <c r="Q520" s="84">
        <v>7.3599999999999999E-2</v>
      </c>
      <c r="R520" s="44"/>
      <c r="S520" s="82" t="s">
        <v>427</v>
      </c>
      <c r="T520" s="84">
        <v>0.28760000000000002</v>
      </c>
      <c r="U520" s="84">
        <v>0.24690000000000001</v>
      </c>
      <c r="V520" s="84">
        <v>0.40839999999999999</v>
      </c>
      <c r="W520" s="84">
        <v>6.8199999999999997E-2</v>
      </c>
      <c r="X520" s="44"/>
    </row>
    <row r="521" spans="1:24">
      <c r="A521" s="82" t="s">
        <v>428</v>
      </c>
      <c r="B521" s="84">
        <v>0.61619999999999997</v>
      </c>
      <c r="C521" s="84">
        <v>0.61170000000000002</v>
      </c>
      <c r="D521" s="84">
        <v>0.30349999999999999</v>
      </c>
      <c r="E521" s="84">
        <v>0.28849999999999998</v>
      </c>
      <c r="F521" s="44"/>
      <c r="G521" s="82" t="s">
        <v>428</v>
      </c>
      <c r="H521" s="84">
        <v>0.86209999999999998</v>
      </c>
      <c r="I521" s="84">
        <v>0.75560000000000005</v>
      </c>
      <c r="J521" s="84">
        <v>0.61719999999999997</v>
      </c>
      <c r="K521" s="84">
        <v>0.26619999999999999</v>
      </c>
      <c r="L521" s="44"/>
      <c r="M521" s="82" t="s">
        <v>428</v>
      </c>
      <c r="N521" s="84">
        <v>0.63349999999999995</v>
      </c>
      <c r="O521" s="84">
        <v>0.13220000000000001</v>
      </c>
      <c r="P521" s="84">
        <v>0.67400000000000004</v>
      </c>
      <c r="Q521" s="84">
        <v>5.1900000000000002E-2</v>
      </c>
      <c r="R521" s="44"/>
      <c r="S521" s="82" t="s">
        <v>428</v>
      </c>
      <c r="T521" s="84">
        <v>0.37490000000000001</v>
      </c>
      <c r="U521" s="84">
        <v>0.32150000000000001</v>
      </c>
      <c r="V521" s="84">
        <v>0.36659999999999998</v>
      </c>
      <c r="W521" s="84">
        <v>6.8699999999999997E-2</v>
      </c>
      <c r="X521" s="44"/>
    </row>
    <row r="522" spans="1:24">
      <c r="A522" s="82" t="s">
        <v>429</v>
      </c>
      <c r="B522" s="84">
        <v>0.82379999999999998</v>
      </c>
      <c r="C522" s="84">
        <v>0.49759999999999999</v>
      </c>
      <c r="D522" s="84">
        <v>0.34820000000000001</v>
      </c>
      <c r="E522" s="84">
        <v>0.38200000000000001</v>
      </c>
      <c r="F522" s="44"/>
      <c r="G522" s="82" t="s">
        <v>429</v>
      </c>
      <c r="H522" s="84">
        <v>0.90880000000000005</v>
      </c>
      <c r="I522" s="84">
        <v>0.78339999999999999</v>
      </c>
      <c r="J522" s="84">
        <v>0.71499999999999997</v>
      </c>
      <c r="K522" s="84">
        <v>0.4128</v>
      </c>
      <c r="L522" s="44"/>
      <c r="M522" s="82" t="s">
        <v>429</v>
      </c>
      <c r="N522" s="84">
        <v>0.48830000000000001</v>
      </c>
      <c r="O522" s="84">
        <v>0.2051</v>
      </c>
      <c r="P522" s="84">
        <v>0.45800000000000002</v>
      </c>
      <c r="Q522" s="84">
        <v>5.5500000000000001E-2</v>
      </c>
      <c r="R522" s="44"/>
      <c r="S522" s="82" t="s">
        <v>429</v>
      </c>
      <c r="T522" s="84">
        <v>0.31630000000000003</v>
      </c>
      <c r="U522" s="84">
        <v>0.31719999999999998</v>
      </c>
      <c r="V522" s="84">
        <v>0.30969999999999998</v>
      </c>
      <c r="W522" s="84">
        <v>0.06</v>
      </c>
      <c r="X522" s="44"/>
    </row>
    <row r="523" spans="1:24">
      <c r="A523" s="82" t="s">
        <v>430</v>
      </c>
      <c r="B523" s="84">
        <v>0.77700000000000002</v>
      </c>
      <c r="C523" s="84">
        <v>0.61870000000000003</v>
      </c>
      <c r="D523" s="84">
        <v>0.43340000000000001</v>
      </c>
      <c r="E523" s="84">
        <v>0.60860000000000003</v>
      </c>
      <c r="F523" s="44"/>
      <c r="G523" s="82" t="s">
        <v>430</v>
      </c>
      <c r="H523" s="84">
        <v>0.85729999999999995</v>
      </c>
      <c r="I523" s="84">
        <v>0.80189999999999995</v>
      </c>
      <c r="J523" s="84">
        <v>0.76470000000000005</v>
      </c>
      <c r="K523" s="84">
        <v>0.52190000000000003</v>
      </c>
      <c r="L523" s="44"/>
      <c r="M523" s="82" t="s">
        <v>430</v>
      </c>
      <c r="N523" s="84">
        <v>0.32590000000000002</v>
      </c>
      <c r="O523" s="84">
        <v>0.16020000000000001</v>
      </c>
      <c r="P523" s="84">
        <v>0.43619999999999998</v>
      </c>
      <c r="Q523" s="84">
        <v>5.6300000000000003E-2</v>
      </c>
      <c r="R523" s="44"/>
      <c r="S523" s="82" t="s">
        <v>430</v>
      </c>
      <c r="T523" s="84">
        <v>0.21809999999999999</v>
      </c>
      <c r="U523" s="84">
        <v>0.27150000000000002</v>
      </c>
      <c r="V523" s="84">
        <v>0.40510000000000002</v>
      </c>
      <c r="W523" s="84">
        <v>6.3700000000000007E-2</v>
      </c>
      <c r="X523" s="44"/>
    </row>
    <row r="524" spans="1:24">
      <c r="A524" s="82" t="s">
        <v>431</v>
      </c>
      <c r="B524" s="84">
        <v>0.78220000000000001</v>
      </c>
      <c r="C524" s="84">
        <v>0.62580000000000002</v>
      </c>
      <c r="D524" s="84">
        <v>0.45119999999999999</v>
      </c>
      <c r="E524" s="84">
        <v>0.77239999999999998</v>
      </c>
      <c r="F524" s="44"/>
      <c r="G524" s="82" t="s">
        <v>431</v>
      </c>
      <c r="H524" s="84">
        <v>0.79710000000000003</v>
      </c>
      <c r="I524" s="84">
        <v>0.70899999999999996</v>
      </c>
      <c r="J524" s="84">
        <v>0.67879999999999996</v>
      </c>
      <c r="K524" s="84">
        <v>0.52129999999999999</v>
      </c>
      <c r="L524" s="44"/>
      <c r="M524" s="82" t="s">
        <v>431</v>
      </c>
      <c r="N524" s="84">
        <v>0.2165</v>
      </c>
      <c r="O524" s="84">
        <v>0.15379999999999999</v>
      </c>
      <c r="P524" s="84">
        <v>0.38119999999999998</v>
      </c>
      <c r="Q524" s="84">
        <v>3.8100000000000002E-2</v>
      </c>
      <c r="R524" s="44"/>
      <c r="S524" s="82" t="s">
        <v>431</v>
      </c>
      <c r="T524" s="84">
        <v>0.35720000000000002</v>
      </c>
      <c r="U524" s="84">
        <v>0.26229999999999998</v>
      </c>
      <c r="V524" s="84">
        <v>0.3266</v>
      </c>
      <c r="W524" s="84">
        <v>0.1061</v>
      </c>
      <c r="X524" s="44"/>
    </row>
    <row r="525" spans="1:24">
      <c r="A525" s="82" t="s">
        <v>432</v>
      </c>
      <c r="B525" s="84">
        <v>0.83989999999999998</v>
      </c>
      <c r="C525" s="84">
        <v>0.64380000000000004</v>
      </c>
      <c r="D525" s="84">
        <v>0.35310000000000002</v>
      </c>
      <c r="E525" s="84">
        <v>0.82020000000000004</v>
      </c>
      <c r="F525" s="44"/>
      <c r="G525" s="82" t="s">
        <v>432</v>
      </c>
      <c r="H525" s="84">
        <v>0.65769999999999995</v>
      </c>
      <c r="I525" s="84">
        <v>0.622</v>
      </c>
      <c r="J525" s="84">
        <v>0.50829999999999997</v>
      </c>
      <c r="K525" s="84">
        <v>0.37309999999999999</v>
      </c>
      <c r="L525" s="44"/>
      <c r="M525" s="82" t="s">
        <v>432</v>
      </c>
      <c r="N525" s="84">
        <v>0.17219999999999999</v>
      </c>
      <c r="O525" s="84">
        <v>0.14280000000000001</v>
      </c>
      <c r="P525" s="84">
        <v>0.33239999999999997</v>
      </c>
      <c r="Q525" s="84">
        <v>6.7000000000000004E-2</v>
      </c>
      <c r="R525" s="44"/>
      <c r="S525" s="82" t="s">
        <v>432</v>
      </c>
      <c r="T525" s="84">
        <v>0.35770000000000002</v>
      </c>
      <c r="U525" s="84">
        <v>0.21299999999999999</v>
      </c>
      <c r="V525" s="84">
        <v>0.35010000000000002</v>
      </c>
      <c r="W525" s="84">
        <v>0.1082</v>
      </c>
      <c r="X525" s="44"/>
    </row>
    <row r="526" spans="1:24">
      <c r="A526" s="82" t="s">
        <v>433</v>
      </c>
      <c r="B526" s="84">
        <v>0.6865</v>
      </c>
      <c r="C526" s="84">
        <v>0.57230000000000003</v>
      </c>
      <c r="D526" s="84">
        <v>0.32879999999999998</v>
      </c>
      <c r="E526" s="84">
        <v>0.76160000000000005</v>
      </c>
      <c r="F526" s="44"/>
      <c r="G526" s="82" t="s">
        <v>433</v>
      </c>
      <c r="H526" s="84">
        <v>0.44840000000000002</v>
      </c>
      <c r="I526" s="84">
        <v>0.43369999999999997</v>
      </c>
      <c r="J526" s="84">
        <v>0.26590000000000003</v>
      </c>
      <c r="K526" s="84">
        <v>0.29039999999999999</v>
      </c>
      <c r="L526" s="44"/>
      <c r="M526" s="82" t="s">
        <v>433</v>
      </c>
      <c r="N526" s="84">
        <v>0.13450000000000001</v>
      </c>
      <c r="O526" s="84">
        <v>0.28010000000000002</v>
      </c>
      <c r="P526" s="84">
        <v>0.26040000000000002</v>
      </c>
      <c r="Q526" s="84">
        <v>0.1026</v>
      </c>
      <c r="R526" s="44"/>
      <c r="S526" s="82" t="s">
        <v>433</v>
      </c>
      <c r="T526" s="84">
        <v>0.33710000000000001</v>
      </c>
      <c r="U526" s="84">
        <v>0.1983</v>
      </c>
      <c r="V526" s="84">
        <v>0.29499999999999998</v>
      </c>
      <c r="W526" s="84">
        <v>0.1179</v>
      </c>
      <c r="X526" s="44"/>
    </row>
    <row r="527" spans="1:24">
      <c r="A527" s="82" t="s">
        <v>434</v>
      </c>
      <c r="B527" s="84">
        <v>0.60550000000000004</v>
      </c>
      <c r="C527" s="84">
        <v>0.46429999999999999</v>
      </c>
      <c r="D527" s="84">
        <v>0</v>
      </c>
      <c r="E527" s="84">
        <v>0</v>
      </c>
      <c r="F527" s="44"/>
      <c r="G527" s="82" t="s">
        <v>434</v>
      </c>
      <c r="H527" s="84">
        <v>0.21740000000000001</v>
      </c>
      <c r="I527" s="84">
        <v>0.2238</v>
      </c>
      <c r="J527" s="84">
        <v>6.9500000000000006E-2</v>
      </c>
      <c r="K527" s="84">
        <v>0.1285</v>
      </c>
      <c r="L527" s="44"/>
      <c r="M527" s="82" t="s">
        <v>434</v>
      </c>
      <c r="N527" s="84">
        <v>0.156</v>
      </c>
      <c r="O527" s="84">
        <v>0.3165</v>
      </c>
      <c r="P527" s="84">
        <v>0.18490000000000001</v>
      </c>
      <c r="Q527" s="84">
        <v>0.21010000000000001</v>
      </c>
      <c r="R527" s="44"/>
      <c r="S527" s="82" t="s">
        <v>434</v>
      </c>
      <c r="T527" s="84">
        <v>0.36849999999999999</v>
      </c>
      <c r="U527" s="84">
        <v>0.25330000000000003</v>
      </c>
      <c r="V527" s="84">
        <v>0.2195</v>
      </c>
      <c r="W527" s="84">
        <v>0.14430000000000001</v>
      </c>
      <c r="X527" s="44"/>
    </row>
    <row r="528" spans="1:24">
      <c r="A528" s="82" t="s">
        <v>435</v>
      </c>
      <c r="B528" s="84">
        <v>4.0800000000000003E-2</v>
      </c>
      <c r="C528" s="84">
        <v>3.1199999999999999E-2</v>
      </c>
      <c r="D528" s="84">
        <v>0</v>
      </c>
      <c r="E528" s="84">
        <v>0</v>
      </c>
      <c r="F528" s="44"/>
      <c r="G528" s="82" t="s">
        <v>435</v>
      </c>
      <c r="H528" s="84">
        <v>3.9199999999999999E-2</v>
      </c>
      <c r="I528" s="84">
        <v>5.3699999999999998E-2</v>
      </c>
      <c r="J528" s="84">
        <v>0</v>
      </c>
      <c r="K528" s="84">
        <v>1.2999999999999999E-3</v>
      </c>
      <c r="L528" s="44"/>
      <c r="M528" s="82" t="s">
        <v>435</v>
      </c>
      <c r="N528" s="84">
        <v>0.16550000000000001</v>
      </c>
      <c r="O528" s="84">
        <v>0.3533</v>
      </c>
      <c r="P528" s="84">
        <v>0.23930000000000001</v>
      </c>
      <c r="Q528" s="84">
        <v>0.31409999999999999</v>
      </c>
      <c r="R528" s="44"/>
      <c r="S528" s="82" t="s">
        <v>435</v>
      </c>
      <c r="T528" s="84">
        <v>0.49330000000000002</v>
      </c>
      <c r="U528" s="84">
        <v>0.45960000000000001</v>
      </c>
      <c r="V528" s="84">
        <v>0.2661</v>
      </c>
      <c r="W528" s="84">
        <v>0.17299999999999999</v>
      </c>
      <c r="X528" s="44"/>
    </row>
    <row r="529" spans="1:25">
      <c r="A529" s="82" t="s">
        <v>436</v>
      </c>
      <c r="B529" s="84">
        <v>0</v>
      </c>
      <c r="C529" s="84">
        <v>0</v>
      </c>
      <c r="D529" s="84">
        <v>0</v>
      </c>
      <c r="E529" s="84">
        <v>0</v>
      </c>
      <c r="F529" s="44"/>
      <c r="G529" s="82" t="s">
        <v>436</v>
      </c>
      <c r="H529" s="84">
        <v>0</v>
      </c>
      <c r="I529" s="84">
        <v>1E-4</v>
      </c>
      <c r="J529" s="84">
        <v>0</v>
      </c>
      <c r="K529" s="84">
        <v>0</v>
      </c>
      <c r="L529" s="44"/>
      <c r="M529" s="82" t="s">
        <v>436</v>
      </c>
      <c r="N529" s="84">
        <v>0.30649999999999999</v>
      </c>
      <c r="O529" s="84">
        <v>0.25009999999999999</v>
      </c>
      <c r="P529" s="84">
        <v>0.46679999999999999</v>
      </c>
      <c r="Q529" s="84">
        <v>0.25119999999999998</v>
      </c>
      <c r="R529" s="44"/>
      <c r="S529" s="82" t="s">
        <v>436</v>
      </c>
      <c r="T529" s="84">
        <v>0.50249999999999995</v>
      </c>
      <c r="U529" s="84">
        <v>0.57279999999999998</v>
      </c>
      <c r="V529" s="84">
        <v>0.22339999999999999</v>
      </c>
      <c r="W529" s="84">
        <v>0.24479999999999999</v>
      </c>
      <c r="X529" s="44"/>
    </row>
    <row r="530" spans="1:25">
      <c r="A530" s="82" t="s">
        <v>437</v>
      </c>
      <c r="B530" s="84">
        <v>0</v>
      </c>
      <c r="C530" s="84">
        <v>0</v>
      </c>
      <c r="D530" s="84">
        <v>0</v>
      </c>
      <c r="E530" s="84">
        <v>0</v>
      </c>
      <c r="F530" s="44"/>
      <c r="G530" s="82" t="s">
        <v>437</v>
      </c>
      <c r="H530" s="84">
        <v>0</v>
      </c>
      <c r="I530" s="84">
        <v>0</v>
      </c>
      <c r="J530" s="84">
        <v>0</v>
      </c>
      <c r="K530" s="84">
        <v>0</v>
      </c>
      <c r="L530" s="44"/>
      <c r="M530" s="82" t="s">
        <v>437</v>
      </c>
      <c r="N530" s="84">
        <v>0.45650000000000002</v>
      </c>
      <c r="O530" s="84">
        <v>0.18490000000000001</v>
      </c>
      <c r="P530" s="84">
        <v>0.70209999999999995</v>
      </c>
      <c r="Q530" s="84">
        <v>0.2311</v>
      </c>
      <c r="R530" s="44"/>
      <c r="S530" s="82" t="s">
        <v>437</v>
      </c>
      <c r="T530" s="84">
        <v>0.52010000000000001</v>
      </c>
      <c r="U530" s="84">
        <v>0.6845</v>
      </c>
      <c r="V530" s="84">
        <v>0.17960000000000001</v>
      </c>
      <c r="W530" s="84">
        <v>0.3322</v>
      </c>
      <c r="X530" s="44"/>
    </row>
    <row r="531" spans="1:25">
      <c r="A531" s="82" t="s">
        <v>438</v>
      </c>
      <c r="B531" s="84">
        <v>0</v>
      </c>
      <c r="C531" s="84">
        <v>0</v>
      </c>
      <c r="D531" s="84">
        <v>0</v>
      </c>
      <c r="E531" s="84">
        <v>0</v>
      </c>
      <c r="F531" s="44"/>
      <c r="G531" s="82" t="s">
        <v>438</v>
      </c>
      <c r="H531" s="84">
        <v>0</v>
      </c>
      <c r="I531" s="84">
        <v>0</v>
      </c>
      <c r="J531" s="84">
        <v>0</v>
      </c>
      <c r="K531" s="84">
        <v>0</v>
      </c>
      <c r="L531" s="44"/>
      <c r="M531" s="82" t="s">
        <v>438</v>
      </c>
      <c r="N531" s="84">
        <v>0.73309999999999997</v>
      </c>
      <c r="O531" s="84">
        <v>0.15570000000000001</v>
      </c>
      <c r="P531" s="84">
        <v>0.66679999999999995</v>
      </c>
      <c r="Q531" s="84">
        <v>0.2283</v>
      </c>
      <c r="R531" s="44"/>
      <c r="S531" s="82" t="s">
        <v>438</v>
      </c>
      <c r="T531" s="84">
        <v>0.48820000000000002</v>
      </c>
      <c r="U531" s="84">
        <v>0.59540000000000004</v>
      </c>
      <c r="V531" s="84">
        <v>0.15679999999999999</v>
      </c>
      <c r="W531" s="84">
        <v>0.35439999999999999</v>
      </c>
      <c r="X531" s="44"/>
    </row>
    <row r="532" spans="1:25">
      <c r="A532" s="82" t="s">
        <v>439</v>
      </c>
      <c r="B532" s="84">
        <v>0</v>
      </c>
      <c r="C532" s="84">
        <v>0</v>
      </c>
      <c r="D532" s="84">
        <v>0</v>
      </c>
      <c r="E532" s="84">
        <v>0</v>
      </c>
      <c r="F532" s="44"/>
      <c r="G532" s="82" t="s">
        <v>439</v>
      </c>
      <c r="H532" s="84">
        <v>0</v>
      </c>
      <c r="I532" s="84">
        <v>0</v>
      </c>
      <c r="J532" s="84">
        <v>0</v>
      </c>
      <c r="K532" s="84">
        <v>0</v>
      </c>
      <c r="L532" s="44"/>
      <c r="M532" s="82" t="s">
        <v>439</v>
      </c>
      <c r="N532" s="84">
        <v>0.74629999999999996</v>
      </c>
      <c r="O532" s="84">
        <v>6.1499999999999999E-2</v>
      </c>
      <c r="P532" s="84">
        <v>0.72070000000000001</v>
      </c>
      <c r="Q532" s="84">
        <v>0.19919999999999999</v>
      </c>
      <c r="R532" s="44"/>
      <c r="S532" s="82" t="s">
        <v>439</v>
      </c>
      <c r="T532" s="84">
        <v>0.46639999999999998</v>
      </c>
      <c r="U532" s="84">
        <v>0.42059999999999997</v>
      </c>
      <c r="V532" s="84">
        <v>0.16589999999999999</v>
      </c>
      <c r="W532" s="84">
        <v>0.3896</v>
      </c>
      <c r="X532" s="44"/>
    </row>
    <row r="533" spans="1:25">
      <c r="A533" s="82" t="s">
        <v>440</v>
      </c>
      <c r="B533" s="84">
        <v>0</v>
      </c>
      <c r="C533" s="84">
        <v>0</v>
      </c>
      <c r="D533" s="84">
        <v>0</v>
      </c>
      <c r="E533" s="84">
        <v>0</v>
      </c>
      <c r="F533" s="44"/>
      <c r="G533" s="82" t="s">
        <v>440</v>
      </c>
      <c r="H533" s="84">
        <v>0</v>
      </c>
      <c r="I533" s="84">
        <v>0</v>
      </c>
      <c r="J533" s="84">
        <v>0</v>
      </c>
      <c r="K533" s="84">
        <v>0</v>
      </c>
      <c r="L533" s="44"/>
      <c r="M533" s="82" t="s">
        <v>440</v>
      </c>
      <c r="N533" s="84">
        <v>0.81679999999999997</v>
      </c>
      <c r="O533" s="84">
        <v>3.2099999999999997E-2</v>
      </c>
      <c r="P533" s="84">
        <v>0.70550000000000002</v>
      </c>
      <c r="Q533" s="84">
        <v>0.56689999999999996</v>
      </c>
      <c r="R533" s="44"/>
      <c r="S533" s="82" t="s">
        <v>440</v>
      </c>
      <c r="T533" s="84">
        <v>0.48099999999999998</v>
      </c>
      <c r="U533" s="84">
        <v>0.39360000000000001</v>
      </c>
      <c r="V533" s="84">
        <v>0.151</v>
      </c>
      <c r="W533" s="84">
        <v>0.34739999999999999</v>
      </c>
      <c r="X533" s="44"/>
    </row>
    <row r="534" spans="1:25">
      <c r="A534" s="115" t="s">
        <v>273</v>
      </c>
      <c r="B534" s="84">
        <v>0</v>
      </c>
      <c r="C534" s="84">
        <v>0</v>
      </c>
      <c r="D534" s="84">
        <v>0</v>
      </c>
      <c r="E534" s="84">
        <v>0</v>
      </c>
      <c r="F534" s="44"/>
      <c r="G534" s="115" t="s">
        <v>273</v>
      </c>
      <c r="H534" s="84">
        <v>0</v>
      </c>
      <c r="I534" s="84">
        <v>0</v>
      </c>
      <c r="J534" s="84">
        <v>0</v>
      </c>
      <c r="K534" s="84">
        <v>0</v>
      </c>
      <c r="L534" s="44"/>
      <c r="M534" s="115" t="s">
        <v>273</v>
      </c>
      <c r="N534" s="84">
        <v>0.48060000000000003</v>
      </c>
      <c r="O534" s="84">
        <v>0.44840000000000002</v>
      </c>
      <c r="P534" s="84">
        <v>0.62609999999999999</v>
      </c>
      <c r="Q534" s="84">
        <v>3.6200000000000003E-2</v>
      </c>
      <c r="R534" s="44"/>
      <c r="S534" s="115" t="s">
        <v>273</v>
      </c>
      <c r="T534" s="84">
        <v>0.41820000000000002</v>
      </c>
      <c r="U534" s="84">
        <v>0.53359999999999996</v>
      </c>
      <c r="V534" s="84">
        <v>0.4234</v>
      </c>
      <c r="W534" s="84">
        <v>0.1507</v>
      </c>
      <c r="X534" s="44"/>
      <c r="Y534" s="44"/>
    </row>
    <row r="535" spans="1:25">
      <c r="A535" s="82" t="s">
        <v>274</v>
      </c>
      <c r="B535" s="84">
        <v>0</v>
      </c>
      <c r="C535" s="84">
        <v>0</v>
      </c>
      <c r="D535" s="84">
        <v>0</v>
      </c>
      <c r="E535" s="84">
        <v>0</v>
      </c>
      <c r="F535" s="44"/>
      <c r="G535" s="82" t="s">
        <v>274</v>
      </c>
      <c r="H535" s="84">
        <v>0</v>
      </c>
      <c r="I535" s="84">
        <v>0</v>
      </c>
      <c r="J535" s="84">
        <v>0</v>
      </c>
      <c r="K535" s="84">
        <v>0</v>
      </c>
      <c r="L535" s="44"/>
      <c r="M535" s="82" t="s">
        <v>274</v>
      </c>
      <c r="N535" s="84">
        <v>0.5</v>
      </c>
      <c r="O535" s="84">
        <v>0.50149999999999995</v>
      </c>
      <c r="P535" s="84">
        <v>0.57889999999999997</v>
      </c>
      <c r="Q535" s="84">
        <v>3.8699999999999998E-2</v>
      </c>
      <c r="R535" s="44"/>
      <c r="S535" s="82" t="s">
        <v>274</v>
      </c>
      <c r="T535" s="84">
        <v>0.27929999999999999</v>
      </c>
      <c r="U535" s="84">
        <v>0.45079999999999998</v>
      </c>
      <c r="V535" s="84">
        <v>0.34870000000000001</v>
      </c>
      <c r="W535" s="84">
        <v>0.21590000000000001</v>
      </c>
      <c r="X535" s="44"/>
      <c r="Y535" s="44"/>
    </row>
    <row r="536" spans="1:25">
      <c r="A536" s="82" t="s">
        <v>275</v>
      </c>
      <c r="B536" s="84">
        <v>0</v>
      </c>
      <c r="C536" s="84">
        <v>0</v>
      </c>
      <c r="D536" s="84">
        <v>0</v>
      </c>
      <c r="E536" s="84">
        <v>0</v>
      </c>
      <c r="F536" s="44"/>
      <c r="G536" s="82" t="s">
        <v>275</v>
      </c>
      <c r="H536" s="84">
        <v>0</v>
      </c>
      <c r="I536" s="84">
        <v>0</v>
      </c>
      <c r="J536" s="84">
        <v>0</v>
      </c>
      <c r="K536" s="84">
        <v>0</v>
      </c>
      <c r="L536" s="44"/>
      <c r="M536" s="82" t="s">
        <v>275</v>
      </c>
      <c r="N536" s="84">
        <v>0.42820000000000003</v>
      </c>
      <c r="O536" s="84">
        <v>0.45090000000000002</v>
      </c>
      <c r="P536" s="84">
        <v>0.46229999999999999</v>
      </c>
      <c r="Q536" s="84">
        <v>6.0400000000000002E-2</v>
      </c>
      <c r="R536" s="44"/>
      <c r="S536" s="82" t="s">
        <v>275</v>
      </c>
      <c r="T536" s="84">
        <v>0.28270000000000001</v>
      </c>
      <c r="U536" s="84">
        <v>0.4037</v>
      </c>
      <c r="V536" s="84">
        <v>0.27560000000000001</v>
      </c>
      <c r="W536" s="84">
        <v>0.23960000000000001</v>
      </c>
      <c r="X536" s="44"/>
      <c r="Y536" s="44"/>
    </row>
    <row r="537" spans="1:25">
      <c r="A537" s="82" t="s">
        <v>276</v>
      </c>
      <c r="B537" s="84">
        <v>0</v>
      </c>
      <c r="C537" s="84">
        <v>0</v>
      </c>
      <c r="D537" s="84">
        <v>0</v>
      </c>
      <c r="E537" s="84">
        <v>0</v>
      </c>
      <c r="F537" s="44"/>
      <c r="G537" s="82" t="s">
        <v>276</v>
      </c>
      <c r="H537" s="84">
        <v>0</v>
      </c>
      <c r="I537" s="84">
        <v>0</v>
      </c>
      <c r="J537" s="84">
        <v>0</v>
      </c>
      <c r="K537" s="84">
        <v>0</v>
      </c>
      <c r="L537" s="44"/>
      <c r="M537" s="82" t="s">
        <v>276</v>
      </c>
      <c r="N537" s="84">
        <v>0.44209999999999999</v>
      </c>
      <c r="O537" s="84">
        <v>0.30259999999999998</v>
      </c>
      <c r="P537" s="84">
        <v>0.34920000000000001</v>
      </c>
      <c r="Q537" s="84">
        <v>0.1008</v>
      </c>
      <c r="R537" s="44"/>
      <c r="S537" s="82" t="s">
        <v>276</v>
      </c>
      <c r="T537" s="84">
        <v>0.26979999999999998</v>
      </c>
      <c r="U537" s="84">
        <v>0.31109999999999999</v>
      </c>
      <c r="V537" s="84">
        <v>0.25080000000000002</v>
      </c>
      <c r="W537" s="84">
        <v>0.32590000000000002</v>
      </c>
      <c r="X537" s="44"/>
      <c r="Y537" s="44"/>
    </row>
    <row r="538" spans="1:25">
      <c r="A538" s="82" t="s">
        <v>277</v>
      </c>
      <c r="B538" s="84">
        <v>0</v>
      </c>
      <c r="C538" s="84">
        <v>0</v>
      </c>
      <c r="D538" s="84">
        <v>0</v>
      </c>
      <c r="E538" s="84">
        <v>0</v>
      </c>
      <c r="F538" s="44"/>
      <c r="G538" s="82" t="s">
        <v>277</v>
      </c>
      <c r="H538" s="84">
        <v>0</v>
      </c>
      <c r="I538" s="84">
        <v>0</v>
      </c>
      <c r="J538" s="84">
        <v>0</v>
      </c>
      <c r="K538" s="84">
        <v>0</v>
      </c>
      <c r="L538" s="44"/>
      <c r="M538" s="82" t="s">
        <v>277</v>
      </c>
      <c r="N538" s="84">
        <v>0.43880000000000002</v>
      </c>
      <c r="O538" s="84">
        <v>0.36299999999999999</v>
      </c>
      <c r="P538" s="84">
        <v>0.22270000000000001</v>
      </c>
      <c r="Q538" s="84">
        <v>0.1231</v>
      </c>
      <c r="R538" s="44"/>
      <c r="S538" s="82" t="s">
        <v>277</v>
      </c>
      <c r="T538" s="84">
        <v>0.312</v>
      </c>
      <c r="U538" s="84">
        <v>0.34560000000000002</v>
      </c>
      <c r="V538" s="84">
        <v>0.19700000000000001</v>
      </c>
      <c r="W538" s="84">
        <v>0.39419999999999999</v>
      </c>
      <c r="X538" s="44"/>
      <c r="Y538" s="44"/>
    </row>
    <row r="539" spans="1:25">
      <c r="A539" s="82" t="s">
        <v>278</v>
      </c>
      <c r="B539" s="84">
        <v>0</v>
      </c>
      <c r="C539" s="84">
        <v>0</v>
      </c>
      <c r="D539" s="84">
        <v>0</v>
      </c>
      <c r="E539" s="84">
        <v>0</v>
      </c>
      <c r="F539" s="44"/>
      <c r="G539" s="82" t="s">
        <v>278</v>
      </c>
      <c r="H539" s="84">
        <v>1E-4</v>
      </c>
      <c r="I539" s="84">
        <v>0</v>
      </c>
      <c r="J539" s="84">
        <v>0</v>
      </c>
      <c r="K539" s="84">
        <v>0</v>
      </c>
      <c r="L539" s="44"/>
      <c r="M539" s="82" t="s">
        <v>278</v>
      </c>
      <c r="N539" s="84">
        <v>0.41830000000000001</v>
      </c>
      <c r="O539" s="84">
        <v>0.29220000000000002</v>
      </c>
      <c r="P539" s="84">
        <v>0.13270000000000001</v>
      </c>
      <c r="Q539" s="84">
        <v>0.1545</v>
      </c>
      <c r="R539" s="44"/>
      <c r="S539" s="82" t="s">
        <v>278</v>
      </c>
      <c r="T539" s="84">
        <v>0.26229999999999998</v>
      </c>
      <c r="U539" s="84">
        <v>0.25800000000000001</v>
      </c>
      <c r="V539" s="84">
        <v>0.15820000000000001</v>
      </c>
      <c r="W539" s="84">
        <v>0.43469999999999998</v>
      </c>
      <c r="X539" s="44"/>
      <c r="Y539" s="44"/>
    </row>
    <row r="540" spans="1:25">
      <c r="A540" s="82" t="s">
        <v>279</v>
      </c>
      <c r="B540" s="84">
        <v>0</v>
      </c>
      <c r="C540" s="84">
        <v>0</v>
      </c>
      <c r="D540" s="84">
        <v>0</v>
      </c>
      <c r="E540" s="84">
        <v>0</v>
      </c>
      <c r="F540" s="44"/>
      <c r="G540" s="82" t="s">
        <v>279</v>
      </c>
      <c r="H540" s="84">
        <v>4.5400000000000003E-2</v>
      </c>
      <c r="I540" s="84">
        <v>3.7900000000000003E-2</v>
      </c>
      <c r="J540" s="84">
        <v>5.8999999999999999E-3</v>
      </c>
      <c r="K540" s="84">
        <v>0</v>
      </c>
      <c r="L540" s="44"/>
      <c r="M540" s="82" t="s">
        <v>279</v>
      </c>
      <c r="N540" s="84">
        <v>0.34339999999999998</v>
      </c>
      <c r="O540" s="84">
        <v>0.16389999999999999</v>
      </c>
      <c r="P540" s="84">
        <v>7.7200000000000005E-2</v>
      </c>
      <c r="Q540" s="84">
        <v>0.25890000000000002</v>
      </c>
      <c r="R540" s="44"/>
      <c r="S540" s="82" t="s">
        <v>279</v>
      </c>
      <c r="T540" s="84">
        <v>0.30859999999999999</v>
      </c>
      <c r="U540" s="84">
        <v>0.3241</v>
      </c>
      <c r="V540" s="84">
        <v>0.13750000000000001</v>
      </c>
      <c r="W540" s="84">
        <v>0.60029999999999994</v>
      </c>
      <c r="X540" s="44"/>
      <c r="Y540" s="44"/>
    </row>
    <row r="541" spans="1:25">
      <c r="A541" s="82" t="s">
        <v>280</v>
      </c>
      <c r="B541" s="84">
        <v>0</v>
      </c>
      <c r="C541" s="84">
        <v>1.61E-2</v>
      </c>
      <c r="D541" s="84">
        <v>0</v>
      </c>
      <c r="E541" s="84">
        <v>0</v>
      </c>
      <c r="F541" s="44"/>
      <c r="G541" s="82" t="s">
        <v>280</v>
      </c>
      <c r="H541" s="84">
        <v>0.1883</v>
      </c>
      <c r="I541" s="84">
        <v>0.1888</v>
      </c>
      <c r="J541" s="84">
        <v>0.1444</v>
      </c>
      <c r="K541" s="84">
        <v>2.35E-2</v>
      </c>
      <c r="L541" s="44"/>
      <c r="M541" s="82" t="s">
        <v>280</v>
      </c>
      <c r="N541" s="84">
        <v>0.37409999999999999</v>
      </c>
      <c r="O541" s="84">
        <v>0.1658</v>
      </c>
      <c r="P541" s="84">
        <v>0.1011</v>
      </c>
      <c r="Q541" s="84">
        <v>0.2732</v>
      </c>
      <c r="R541" s="44"/>
      <c r="S541" s="82" t="s">
        <v>280</v>
      </c>
      <c r="T541" s="84">
        <v>0.35139999999999999</v>
      </c>
      <c r="U541" s="84">
        <v>0.36990000000000001</v>
      </c>
      <c r="V541" s="84">
        <v>0.15579999999999999</v>
      </c>
      <c r="W541" s="84">
        <v>0.65239999999999998</v>
      </c>
      <c r="X541" s="44"/>
      <c r="Y541" s="44"/>
    </row>
    <row r="542" spans="1:25">
      <c r="A542" s="82" t="s">
        <v>281</v>
      </c>
      <c r="B542" s="84">
        <v>7.1400000000000005E-2</v>
      </c>
      <c r="C542" s="84">
        <v>0.25290000000000001</v>
      </c>
      <c r="D542" s="84">
        <v>2.46E-2</v>
      </c>
      <c r="E542" s="84">
        <v>0</v>
      </c>
      <c r="F542" s="44"/>
      <c r="G542" s="82" t="s">
        <v>281</v>
      </c>
      <c r="H542" s="84">
        <v>0.41470000000000001</v>
      </c>
      <c r="I542" s="84">
        <v>0.37109999999999999</v>
      </c>
      <c r="J542" s="84">
        <v>0.36940000000000001</v>
      </c>
      <c r="K542" s="84">
        <v>0.2974</v>
      </c>
      <c r="L542" s="44"/>
      <c r="M542" s="82" t="s">
        <v>281</v>
      </c>
      <c r="N542" s="84">
        <v>0.40400000000000003</v>
      </c>
      <c r="O542" s="84">
        <v>0.21360000000000001</v>
      </c>
      <c r="P542" s="84">
        <v>0.1391</v>
      </c>
      <c r="Q542" s="84">
        <v>0.31030000000000002</v>
      </c>
      <c r="R542" s="44"/>
      <c r="S542" s="82" t="s">
        <v>281</v>
      </c>
      <c r="T542" s="84">
        <v>0.35749999999999998</v>
      </c>
      <c r="U542" s="84">
        <v>0.38719999999999999</v>
      </c>
      <c r="V542" s="84">
        <v>0.20169999999999999</v>
      </c>
      <c r="W542" s="84">
        <v>0.69750000000000001</v>
      </c>
      <c r="X542" s="44"/>
      <c r="Y542" s="44"/>
    </row>
    <row r="543" spans="1:25">
      <c r="A543" s="82" t="s">
        <v>282</v>
      </c>
      <c r="B543" s="84">
        <v>0.30740000000000001</v>
      </c>
      <c r="C543" s="84">
        <v>0.43690000000000001</v>
      </c>
      <c r="D543" s="84">
        <v>0.1135</v>
      </c>
      <c r="E543" s="84">
        <v>0</v>
      </c>
      <c r="F543" s="44"/>
      <c r="G543" s="82" t="s">
        <v>282</v>
      </c>
      <c r="H543" s="84">
        <v>0.58460000000000001</v>
      </c>
      <c r="I543" s="84">
        <v>0.53420000000000001</v>
      </c>
      <c r="J543" s="84">
        <v>0.54930000000000001</v>
      </c>
      <c r="K543" s="84">
        <v>0.56999999999999995</v>
      </c>
      <c r="L543" s="44"/>
      <c r="M543" s="82" t="s">
        <v>282</v>
      </c>
      <c r="N543" s="84">
        <v>0.57789999999999997</v>
      </c>
      <c r="O543" s="84">
        <v>0.23830000000000001</v>
      </c>
      <c r="P543" s="84">
        <v>0.13639999999999999</v>
      </c>
      <c r="Q543" s="84">
        <v>0.34239999999999998</v>
      </c>
      <c r="R543" s="44"/>
      <c r="S543" s="82" t="s">
        <v>282</v>
      </c>
      <c r="T543" s="84">
        <v>0.4113</v>
      </c>
      <c r="U543" s="84">
        <v>0.52980000000000005</v>
      </c>
      <c r="V543" s="84">
        <v>0.1789</v>
      </c>
      <c r="W543" s="84">
        <v>0.79710000000000003</v>
      </c>
      <c r="X543" s="44"/>
      <c r="Y543" s="44"/>
    </row>
    <row r="544" spans="1:25">
      <c r="A544" s="82" t="s">
        <v>283</v>
      </c>
      <c r="B544" s="84">
        <v>0.49130000000000001</v>
      </c>
      <c r="C544" s="84">
        <v>0.61799999999999999</v>
      </c>
      <c r="D544" s="84">
        <v>0.26079999999999998</v>
      </c>
      <c r="E544" s="84">
        <v>2.7900000000000001E-2</v>
      </c>
      <c r="F544" s="44"/>
      <c r="G544" s="82" t="s">
        <v>283</v>
      </c>
      <c r="H544" s="84">
        <v>0.69199999999999995</v>
      </c>
      <c r="I544" s="84">
        <v>0.70540000000000003</v>
      </c>
      <c r="J544" s="84">
        <v>0.70720000000000005</v>
      </c>
      <c r="K544" s="84">
        <v>0.71960000000000002</v>
      </c>
      <c r="L544" s="44"/>
      <c r="M544" s="82" t="s">
        <v>283</v>
      </c>
      <c r="N544" s="84">
        <v>0.75980000000000003</v>
      </c>
      <c r="O544" s="84">
        <v>0.1903</v>
      </c>
      <c r="P544" s="84">
        <v>0.1928</v>
      </c>
      <c r="Q544" s="84">
        <v>0.32990000000000003</v>
      </c>
      <c r="R544" s="44"/>
      <c r="S544" s="82" t="s">
        <v>283</v>
      </c>
      <c r="T544" s="84">
        <v>0.44529999999999997</v>
      </c>
      <c r="U544" s="84">
        <v>0.58350000000000002</v>
      </c>
      <c r="V544" s="84">
        <v>0.31580000000000003</v>
      </c>
      <c r="W544" s="84">
        <v>0.70720000000000005</v>
      </c>
      <c r="X544" s="44"/>
      <c r="Y544" s="44"/>
    </row>
    <row r="545" spans="1:25">
      <c r="A545" s="82" t="s">
        <v>284</v>
      </c>
      <c r="B545" s="84">
        <v>0.4113</v>
      </c>
      <c r="C545" s="84">
        <v>0.74760000000000004</v>
      </c>
      <c r="D545" s="84">
        <v>0.24360000000000001</v>
      </c>
      <c r="E545" s="84">
        <v>6.4899999999999999E-2</v>
      </c>
      <c r="F545" s="44"/>
      <c r="G545" s="82" t="s">
        <v>284</v>
      </c>
      <c r="H545" s="84">
        <v>0.77170000000000005</v>
      </c>
      <c r="I545" s="84">
        <v>0.80700000000000005</v>
      </c>
      <c r="J545" s="84">
        <v>0.76849999999999996</v>
      </c>
      <c r="K545" s="84">
        <v>0.81799999999999995</v>
      </c>
      <c r="L545" s="44"/>
      <c r="M545" s="82" t="s">
        <v>284</v>
      </c>
      <c r="N545" s="84">
        <v>0.67069999999999996</v>
      </c>
      <c r="O545" s="84">
        <v>0.22819999999999999</v>
      </c>
      <c r="P545" s="84">
        <v>0.22509999999999999</v>
      </c>
      <c r="Q545" s="84">
        <v>0.17630000000000001</v>
      </c>
      <c r="R545" s="44"/>
      <c r="S545" s="82" t="s">
        <v>284</v>
      </c>
      <c r="T545" s="84">
        <v>0.60929999999999995</v>
      </c>
      <c r="U545" s="84">
        <v>0.51519999999999999</v>
      </c>
      <c r="V545" s="84">
        <v>0.38819999999999999</v>
      </c>
      <c r="W545" s="84">
        <v>0.42780000000000001</v>
      </c>
      <c r="X545" s="44"/>
      <c r="Y545" s="44"/>
    </row>
    <row r="546" spans="1:25">
      <c r="A546" s="82" t="s">
        <v>285</v>
      </c>
      <c r="B546" s="84">
        <v>0.45700000000000002</v>
      </c>
      <c r="C546" s="84">
        <v>0.71870000000000001</v>
      </c>
      <c r="D546" s="84">
        <v>0.35849999999999999</v>
      </c>
      <c r="E546" s="84">
        <v>0.1663</v>
      </c>
      <c r="F546" s="44"/>
      <c r="G546" s="82" t="s">
        <v>285</v>
      </c>
      <c r="H546" s="84">
        <v>0.7379</v>
      </c>
      <c r="I546" s="84">
        <v>0.85750000000000004</v>
      </c>
      <c r="J546" s="84">
        <v>0.74050000000000005</v>
      </c>
      <c r="K546" s="84">
        <v>0.81569999999999998</v>
      </c>
      <c r="L546" s="44"/>
      <c r="M546" s="82" t="s">
        <v>285</v>
      </c>
      <c r="N546" s="84">
        <v>0.41660000000000003</v>
      </c>
      <c r="O546" s="84">
        <v>0.33429999999999999</v>
      </c>
      <c r="P546" s="84">
        <v>0.2402</v>
      </c>
      <c r="Q546" s="84">
        <v>0.14760000000000001</v>
      </c>
      <c r="R546" s="44"/>
      <c r="S546" s="82" t="s">
        <v>285</v>
      </c>
      <c r="T546" s="84">
        <v>0.59109999999999996</v>
      </c>
      <c r="U546" s="84">
        <v>0.36330000000000001</v>
      </c>
      <c r="V546" s="84">
        <v>0.45290000000000002</v>
      </c>
      <c r="W546" s="84">
        <v>0.3453</v>
      </c>
      <c r="X546" s="44"/>
      <c r="Y546" s="44"/>
    </row>
    <row r="547" spans="1:25">
      <c r="A547" s="82" t="s">
        <v>286</v>
      </c>
      <c r="B547" s="84">
        <v>0.62780000000000002</v>
      </c>
      <c r="C547" s="84">
        <v>0.74119999999999997</v>
      </c>
      <c r="D547" s="84">
        <v>0.31</v>
      </c>
      <c r="E547" s="84">
        <v>0.2094</v>
      </c>
      <c r="F547" s="44"/>
      <c r="G547" s="82" t="s">
        <v>286</v>
      </c>
      <c r="H547" s="84">
        <v>0.86160000000000003</v>
      </c>
      <c r="I547" s="84">
        <v>0.81379999999999997</v>
      </c>
      <c r="J547" s="84">
        <v>0.68520000000000003</v>
      </c>
      <c r="K547" s="84">
        <v>0.79679999999999995</v>
      </c>
      <c r="L547" s="44"/>
      <c r="M547" s="82" t="s">
        <v>286</v>
      </c>
      <c r="N547" s="84">
        <v>0.4919</v>
      </c>
      <c r="O547" s="84">
        <v>0.3135</v>
      </c>
      <c r="P547" s="84">
        <v>0.16539999999999999</v>
      </c>
      <c r="Q547" s="84">
        <v>0.1903</v>
      </c>
      <c r="R547" s="44"/>
      <c r="S547" s="82" t="s">
        <v>286</v>
      </c>
      <c r="T547" s="84">
        <v>0.4052</v>
      </c>
      <c r="U547" s="84">
        <v>0.3332</v>
      </c>
      <c r="V547" s="84">
        <v>0.4083</v>
      </c>
      <c r="W547" s="84">
        <v>0.46679999999999999</v>
      </c>
      <c r="X547" s="44"/>
      <c r="Y547" s="44"/>
    </row>
    <row r="548" spans="1:25">
      <c r="A548" s="82" t="s">
        <v>287</v>
      </c>
      <c r="B548" s="84">
        <v>0.64749999999999996</v>
      </c>
      <c r="C548" s="84">
        <v>0.57730000000000004</v>
      </c>
      <c r="D548" s="84">
        <v>0.34589999999999999</v>
      </c>
      <c r="E548" s="84">
        <v>0.27989999999999998</v>
      </c>
      <c r="F548" s="44"/>
      <c r="G548" s="82" t="s">
        <v>287</v>
      </c>
      <c r="H548" s="84">
        <v>0.77339999999999998</v>
      </c>
      <c r="I548" s="84">
        <v>0.71289999999999998</v>
      </c>
      <c r="J548" s="84">
        <v>0.71040000000000003</v>
      </c>
      <c r="K548" s="84">
        <v>0.75570000000000004</v>
      </c>
      <c r="L548" s="44"/>
      <c r="M548" s="82" t="s">
        <v>287</v>
      </c>
      <c r="N548" s="84">
        <v>0.31190000000000001</v>
      </c>
      <c r="O548" s="84">
        <v>0.31530000000000002</v>
      </c>
      <c r="P548" s="84">
        <v>0.13220000000000001</v>
      </c>
      <c r="Q548" s="84">
        <v>0.17380000000000001</v>
      </c>
      <c r="R548" s="44"/>
      <c r="S548" s="82" t="s">
        <v>287</v>
      </c>
      <c r="T548" s="84">
        <v>0.4229</v>
      </c>
      <c r="U548" s="84">
        <v>0.29830000000000001</v>
      </c>
      <c r="V548" s="84">
        <v>0.34320000000000001</v>
      </c>
      <c r="W548" s="84">
        <v>0.44350000000000001</v>
      </c>
      <c r="X548" s="44"/>
      <c r="Y548" s="44"/>
    </row>
    <row r="549" spans="1:25">
      <c r="A549" s="82" t="s">
        <v>288</v>
      </c>
      <c r="B549" s="84">
        <v>0.60299999999999998</v>
      </c>
      <c r="C549" s="84">
        <v>0.66039999999999999</v>
      </c>
      <c r="D549" s="84">
        <v>0.3206</v>
      </c>
      <c r="E549" s="84">
        <v>0.29189999999999999</v>
      </c>
      <c r="F549" s="44"/>
      <c r="G549" s="82" t="s">
        <v>288</v>
      </c>
      <c r="H549" s="84">
        <v>0.59760000000000002</v>
      </c>
      <c r="I549" s="84">
        <v>0.62519999999999998</v>
      </c>
      <c r="J549" s="84">
        <v>0.52759999999999996</v>
      </c>
      <c r="K549" s="84">
        <v>0.62160000000000004</v>
      </c>
      <c r="L549" s="44"/>
      <c r="M549" s="82" t="s">
        <v>288</v>
      </c>
      <c r="N549" s="84">
        <v>0.22550000000000001</v>
      </c>
      <c r="O549" s="84">
        <v>0.41160000000000002</v>
      </c>
      <c r="P549" s="84">
        <v>9.6299999999999997E-2</v>
      </c>
      <c r="Q549" s="84">
        <v>0.15129999999999999</v>
      </c>
      <c r="R549" s="44"/>
      <c r="S549" s="82" t="s">
        <v>288</v>
      </c>
      <c r="T549" s="84">
        <v>0.50280000000000002</v>
      </c>
      <c r="U549" s="84">
        <v>0.39739999999999998</v>
      </c>
      <c r="V549" s="84">
        <v>0.31</v>
      </c>
      <c r="W549" s="84">
        <v>0.47420000000000001</v>
      </c>
      <c r="X549" s="44"/>
      <c r="Y549" s="44"/>
    </row>
    <row r="550" spans="1:25">
      <c r="A550" s="82" t="s">
        <v>289</v>
      </c>
      <c r="B550" s="84">
        <v>0.44490000000000002</v>
      </c>
      <c r="C550" s="84">
        <v>0.57479999999999998</v>
      </c>
      <c r="D550" s="84">
        <v>0.17349999999999999</v>
      </c>
      <c r="E550" s="84">
        <v>0.2324</v>
      </c>
      <c r="F550" s="44"/>
      <c r="G550" s="82" t="s">
        <v>289</v>
      </c>
      <c r="H550" s="84">
        <v>0.40539999999999998</v>
      </c>
      <c r="I550" s="84">
        <v>0.4657</v>
      </c>
      <c r="J550" s="84">
        <v>0.33610000000000001</v>
      </c>
      <c r="K550" s="84">
        <v>0.43880000000000002</v>
      </c>
      <c r="L550" s="44"/>
      <c r="M550" s="82" t="s">
        <v>289</v>
      </c>
      <c r="N550" s="84">
        <v>0.26019999999999999</v>
      </c>
      <c r="O550" s="84">
        <v>0.45440000000000003</v>
      </c>
      <c r="P550" s="84">
        <v>3.9600000000000003E-2</v>
      </c>
      <c r="Q550" s="84">
        <v>0.1542</v>
      </c>
      <c r="R550" s="44"/>
      <c r="S550" s="82" t="s">
        <v>289</v>
      </c>
      <c r="T550" s="84">
        <v>0.53700000000000003</v>
      </c>
      <c r="U550" s="84">
        <v>0.44379999999999997</v>
      </c>
      <c r="V550" s="84">
        <v>0.27079999999999999</v>
      </c>
      <c r="W550" s="84">
        <v>0.51119999999999999</v>
      </c>
      <c r="X550" s="44"/>
      <c r="Y550" s="44"/>
    </row>
    <row r="551" spans="1:25">
      <c r="A551" s="82" t="s">
        <v>290</v>
      </c>
      <c r="B551" s="84">
        <v>0.2248</v>
      </c>
      <c r="C551" s="84">
        <v>0.45279999999999998</v>
      </c>
      <c r="D551" s="84">
        <v>0</v>
      </c>
      <c r="E551" s="84">
        <v>0</v>
      </c>
      <c r="F551" s="44"/>
      <c r="G551" s="82" t="s">
        <v>290</v>
      </c>
      <c r="H551" s="84">
        <v>0.18540000000000001</v>
      </c>
      <c r="I551" s="84">
        <v>0.22189999999999999</v>
      </c>
      <c r="J551" s="84">
        <v>0.10299999999999999</v>
      </c>
      <c r="K551" s="84">
        <v>0.1636</v>
      </c>
      <c r="L551" s="44"/>
      <c r="M551" s="82" t="s">
        <v>290</v>
      </c>
      <c r="N551" s="84">
        <v>0.2495</v>
      </c>
      <c r="O551" s="84">
        <v>0.41970000000000002</v>
      </c>
      <c r="P551" s="84">
        <v>3.4299999999999997E-2</v>
      </c>
      <c r="Q551" s="84">
        <v>0.17169999999999999</v>
      </c>
      <c r="R551" s="44"/>
      <c r="S551" s="82" t="s">
        <v>290</v>
      </c>
      <c r="T551" s="84">
        <v>0.44669999999999999</v>
      </c>
      <c r="U551" s="84">
        <v>0.49170000000000003</v>
      </c>
      <c r="V551" s="84">
        <v>0.2949</v>
      </c>
      <c r="W551" s="84">
        <v>0.49309999999999998</v>
      </c>
      <c r="X551" s="44"/>
      <c r="Y551" s="44"/>
    </row>
    <row r="552" spans="1:25">
      <c r="A552" s="82" t="s">
        <v>291</v>
      </c>
      <c r="B552" s="84">
        <v>0</v>
      </c>
      <c r="C552" s="84">
        <v>7.0400000000000004E-2</v>
      </c>
      <c r="D552" s="84">
        <v>0</v>
      </c>
      <c r="E552" s="84">
        <v>0</v>
      </c>
      <c r="F552" s="44"/>
      <c r="G552" s="82" t="s">
        <v>291</v>
      </c>
      <c r="H552" s="84">
        <v>4.1500000000000002E-2</v>
      </c>
      <c r="I552" s="84">
        <v>0.05</v>
      </c>
      <c r="J552" s="84">
        <v>0</v>
      </c>
      <c r="K552" s="84">
        <v>1.2999999999999999E-3</v>
      </c>
      <c r="L552" s="44"/>
      <c r="M552" s="82" t="s">
        <v>291</v>
      </c>
      <c r="N552" s="84">
        <v>0.32829999999999998</v>
      </c>
      <c r="O552" s="84">
        <v>0.51990000000000003</v>
      </c>
      <c r="P552" s="84">
        <v>5.21E-2</v>
      </c>
      <c r="Q552" s="84">
        <v>0.26450000000000001</v>
      </c>
      <c r="R552" s="44"/>
      <c r="S552" s="82" t="s">
        <v>291</v>
      </c>
      <c r="T552" s="84">
        <v>0.49440000000000001</v>
      </c>
      <c r="U552" s="84">
        <v>0.57909999999999995</v>
      </c>
      <c r="V552" s="84">
        <v>0.36059999999999998</v>
      </c>
      <c r="W552" s="84">
        <v>0.48320000000000002</v>
      </c>
      <c r="X552" s="44"/>
      <c r="Y552" s="44"/>
    </row>
    <row r="553" spans="1:25">
      <c r="A553" s="82" t="s">
        <v>292</v>
      </c>
      <c r="B553" s="84">
        <v>0</v>
      </c>
      <c r="C553" s="84">
        <v>0</v>
      </c>
      <c r="D553" s="84">
        <v>0</v>
      </c>
      <c r="E553" s="84">
        <v>0</v>
      </c>
      <c r="F553" s="44"/>
      <c r="G553" s="82" t="s">
        <v>292</v>
      </c>
      <c r="H553" s="84">
        <v>0</v>
      </c>
      <c r="I553" s="84">
        <v>4.0000000000000002E-4</v>
      </c>
      <c r="J553" s="84">
        <v>0</v>
      </c>
      <c r="K553" s="84">
        <v>0</v>
      </c>
      <c r="L553" s="44"/>
      <c r="M553" s="82" t="s">
        <v>292</v>
      </c>
      <c r="N553" s="84">
        <v>0.58720000000000006</v>
      </c>
      <c r="O553" s="84">
        <v>0.34460000000000002</v>
      </c>
      <c r="P553" s="84">
        <v>0.21709999999999999</v>
      </c>
      <c r="Q553" s="84">
        <v>0.32369999999999999</v>
      </c>
      <c r="R553" s="44"/>
      <c r="S553" s="82" t="s">
        <v>292</v>
      </c>
      <c r="T553" s="84">
        <v>0.53610000000000002</v>
      </c>
      <c r="U553" s="84">
        <v>0.6794</v>
      </c>
      <c r="V553" s="84">
        <v>0.46750000000000003</v>
      </c>
      <c r="W553" s="84">
        <v>0.50900000000000001</v>
      </c>
      <c r="X553" s="44"/>
      <c r="Y553" s="44"/>
    </row>
    <row r="554" spans="1:25">
      <c r="A554" s="82" t="s">
        <v>293</v>
      </c>
      <c r="B554" s="84">
        <v>0</v>
      </c>
      <c r="C554" s="84">
        <v>0</v>
      </c>
      <c r="D554" s="84">
        <v>0</v>
      </c>
      <c r="E554" s="84">
        <v>0</v>
      </c>
      <c r="F554" s="44"/>
      <c r="G554" s="82" t="s">
        <v>293</v>
      </c>
      <c r="H554" s="84">
        <v>0</v>
      </c>
      <c r="I554" s="84">
        <v>0</v>
      </c>
      <c r="J554" s="84">
        <v>0</v>
      </c>
      <c r="K554" s="84">
        <v>0</v>
      </c>
      <c r="L554" s="44"/>
      <c r="M554" s="82" t="s">
        <v>293</v>
      </c>
      <c r="N554" s="84">
        <v>0.7752</v>
      </c>
      <c r="O554" s="84">
        <v>0.21460000000000001</v>
      </c>
      <c r="P554" s="84">
        <v>0.58389999999999997</v>
      </c>
      <c r="Q554" s="84">
        <v>0.37690000000000001</v>
      </c>
      <c r="R554" s="44"/>
      <c r="S554" s="82" t="s">
        <v>293</v>
      </c>
      <c r="T554" s="84">
        <v>0.60299999999999998</v>
      </c>
      <c r="U554" s="84">
        <v>0.69940000000000002</v>
      </c>
      <c r="V554" s="84">
        <v>0.5756</v>
      </c>
      <c r="W554" s="84">
        <v>0.46899999999999997</v>
      </c>
      <c r="X554" s="44"/>
      <c r="Y554" s="44"/>
    </row>
    <row r="555" spans="1:25">
      <c r="A555" s="82" t="s">
        <v>294</v>
      </c>
      <c r="B555" s="84">
        <v>0</v>
      </c>
      <c r="C555" s="84">
        <v>0</v>
      </c>
      <c r="D555" s="84">
        <v>0</v>
      </c>
      <c r="E555" s="84">
        <v>0</v>
      </c>
      <c r="F555" s="44"/>
      <c r="G555" s="82" t="s">
        <v>294</v>
      </c>
      <c r="H555" s="84">
        <v>0</v>
      </c>
      <c r="I555" s="84">
        <v>0</v>
      </c>
      <c r="J555" s="84">
        <v>0</v>
      </c>
      <c r="K555" s="84">
        <v>0</v>
      </c>
      <c r="L555" s="44"/>
      <c r="M555" s="82" t="s">
        <v>294</v>
      </c>
      <c r="N555" s="84">
        <v>0.80249999999999999</v>
      </c>
      <c r="O555" s="84">
        <v>0.1135</v>
      </c>
      <c r="P555" s="84">
        <v>0.56930000000000003</v>
      </c>
      <c r="Q555" s="84">
        <v>0.60250000000000004</v>
      </c>
      <c r="R555" s="44"/>
      <c r="S555" s="82" t="s">
        <v>294</v>
      </c>
      <c r="T555" s="84">
        <v>0.60299999999999998</v>
      </c>
      <c r="U555" s="84">
        <v>0.73529999999999995</v>
      </c>
      <c r="V555" s="84">
        <v>0.44490000000000002</v>
      </c>
      <c r="W555" s="84">
        <v>0.35949999999999999</v>
      </c>
      <c r="X555" s="44"/>
      <c r="Y555" s="44"/>
    </row>
    <row r="556" spans="1:25">
      <c r="A556" s="82" t="s">
        <v>295</v>
      </c>
      <c r="B556" s="84">
        <v>0</v>
      </c>
      <c r="C556" s="84">
        <v>0</v>
      </c>
      <c r="D556" s="84">
        <v>0</v>
      </c>
      <c r="E556" s="84">
        <v>0</v>
      </c>
      <c r="F556" s="44"/>
      <c r="G556" s="82" t="s">
        <v>295</v>
      </c>
      <c r="H556" s="84">
        <v>0</v>
      </c>
      <c r="I556" s="84">
        <v>0</v>
      </c>
      <c r="J556" s="84">
        <v>0</v>
      </c>
      <c r="K556" s="84">
        <v>0</v>
      </c>
      <c r="L556" s="44"/>
      <c r="M556" s="82" t="s">
        <v>295</v>
      </c>
      <c r="N556" s="84">
        <v>0.83099999999999996</v>
      </c>
      <c r="O556" s="84">
        <v>0.11070000000000001</v>
      </c>
      <c r="P556" s="84">
        <v>0.4758</v>
      </c>
      <c r="Q556" s="84">
        <v>0.58260000000000001</v>
      </c>
      <c r="R556" s="44"/>
      <c r="S556" s="82" t="s">
        <v>295</v>
      </c>
      <c r="T556" s="84">
        <v>0.59199999999999997</v>
      </c>
      <c r="U556" s="84">
        <v>0.6855</v>
      </c>
      <c r="V556" s="84">
        <v>0.34649999999999997</v>
      </c>
      <c r="W556" s="84">
        <v>0.33950000000000002</v>
      </c>
      <c r="X556" s="44"/>
      <c r="Y556" s="44"/>
    </row>
    <row r="557" spans="1:25">
      <c r="A557" s="82" t="s">
        <v>296</v>
      </c>
      <c r="B557" s="84">
        <v>0</v>
      </c>
      <c r="C557" s="84">
        <v>0</v>
      </c>
      <c r="D557" s="84">
        <v>0</v>
      </c>
      <c r="E557" s="84">
        <v>0</v>
      </c>
      <c r="F557" s="44"/>
      <c r="G557" s="82" t="s">
        <v>296</v>
      </c>
      <c r="H557" s="84">
        <v>0</v>
      </c>
      <c r="I557" s="84">
        <v>0</v>
      </c>
      <c r="J557" s="84">
        <v>0</v>
      </c>
      <c r="K557" s="84">
        <v>0</v>
      </c>
      <c r="L557" s="44"/>
      <c r="M557" s="82" t="s">
        <v>296</v>
      </c>
      <c r="N557" s="84">
        <v>0.84319999999999995</v>
      </c>
      <c r="O557" s="84">
        <v>6.9699999999999998E-2</v>
      </c>
      <c r="P557" s="84">
        <v>0.63090000000000002</v>
      </c>
      <c r="Q557" s="84">
        <v>0.51029999999999998</v>
      </c>
      <c r="R557" s="44"/>
      <c r="S557" s="82" t="s">
        <v>296</v>
      </c>
      <c r="T557" s="84">
        <v>0.64559999999999995</v>
      </c>
      <c r="U557" s="84">
        <v>0.53339999999999999</v>
      </c>
      <c r="V557" s="84">
        <v>0.32850000000000001</v>
      </c>
      <c r="W557" s="84">
        <v>0.33950000000000002</v>
      </c>
      <c r="X557" s="44"/>
      <c r="Y557" s="44"/>
    </row>
    <row r="558" spans="1:25">
      <c r="A558" s="115" t="s">
        <v>297</v>
      </c>
      <c r="B558" s="84">
        <v>0</v>
      </c>
      <c r="C558" s="84">
        <v>0</v>
      </c>
      <c r="D558" s="84">
        <v>0</v>
      </c>
      <c r="E558" s="84">
        <v>0</v>
      </c>
      <c r="F558" s="44"/>
      <c r="G558" s="115" t="s">
        <v>297</v>
      </c>
      <c r="H558" s="84">
        <v>0</v>
      </c>
      <c r="I558" s="84">
        <v>0</v>
      </c>
      <c r="J558" s="84">
        <v>0</v>
      </c>
      <c r="K558" s="84">
        <v>0</v>
      </c>
      <c r="L558" s="44"/>
      <c r="M558" s="115" t="s">
        <v>297</v>
      </c>
      <c r="N558" s="84">
        <v>0.7873</v>
      </c>
      <c r="O558" s="84">
        <v>7.4300000000000005E-2</v>
      </c>
      <c r="P558" s="84">
        <v>0.69950000000000001</v>
      </c>
      <c r="Q558" s="84">
        <v>0.45279999999999998</v>
      </c>
      <c r="R558" s="44"/>
      <c r="S558" s="115" t="s">
        <v>297</v>
      </c>
      <c r="T558" s="84">
        <v>0.55130000000000001</v>
      </c>
      <c r="U558" s="84">
        <v>0.44190000000000002</v>
      </c>
      <c r="V558" s="84">
        <v>0.28610000000000002</v>
      </c>
      <c r="W558" s="84">
        <v>0.3503</v>
      </c>
      <c r="X558" s="44"/>
      <c r="Y558" s="44"/>
    </row>
    <row r="559" spans="1:25">
      <c r="A559" s="82" t="s">
        <v>298</v>
      </c>
      <c r="B559" s="84">
        <v>0</v>
      </c>
      <c r="C559" s="84">
        <v>0</v>
      </c>
      <c r="D559" s="84">
        <v>0</v>
      </c>
      <c r="E559" s="84">
        <v>0</v>
      </c>
      <c r="F559" s="44"/>
      <c r="G559" s="82" t="s">
        <v>298</v>
      </c>
      <c r="H559" s="84">
        <v>0</v>
      </c>
      <c r="I559" s="84">
        <v>0</v>
      </c>
      <c r="J559" s="84">
        <v>0</v>
      </c>
      <c r="K559" s="84">
        <v>0</v>
      </c>
      <c r="L559" s="44"/>
      <c r="M559" s="82" t="s">
        <v>298</v>
      </c>
      <c r="N559" s="84">
        <v>0.77500000000000002</v>
      </c>
      <c r="O559" s="84">
        <v>6.3200000000000006E-2</v>
      </c>
      <c r="P559" s="84">
        <v>0.71089999999999998</v>
      </c>
      <c r="Q559" s="84">
        <v>0.41439999999999999</v>
      </c>
      <c r="R559" s="44"/>
      <c r="S559" s="82" t="s">
        <v>298</v>
      </c>
      <c r="T559" s="84">
        <v>0.503</v>
      </c>
      <c r="U559" s="84">
        <v>0.36249999999999999</v>
      </c>
      <c r="V559" s="84">
        <v>0.24129999999999999</v>
      </c>
      <c r="W559" s="84">
        <v>0.24690000000000001</v>
      </c>
      <c r="X559" s="44"/>
      <c r="Y559" s="44"/>
    </row>
    <row r="560" spans="1:25">
      <c r="A560" s="82" t="s">
        <v>299</v>
      </c>
      <c r="B560" s="84">
        <v>0</v>
      </c>
      <c r="C560" s="84">
        <v>0</v>
      </c>
      <c r="D560" s="84">
        <v>0</v>
      </c>
      <c r="E560" s="84">
        <v>0</v>
      </c>
      <c r="F560" s="44"/>
      <c r="G560" s="82" t="s">
        <v>299</v>
      </c>
      <c r="H560" s="84">
        <v>0</v>
      </c>
      <c r="I560" s="84">
        <v>0</v>
      </c>
      <c r="J560" s="84">
        <v>0</v>
      </c>
      <c r="K560" s="84">
        <v>0</v>
      </c>
      <c r="L560" s="44"/>
      <c r="M560" s="82" t="s">
        <v>299</v>
      </c>
      <c r="N560" s="84">
        <v>0.7742</v>
      </c>
      <c r="O560" s="84">
        <v>6.0299999999999999E-2</v>
      </c>
      <c r="P560" s="84">
        <v>0.6613</v>
      </c>
      <c r="Q560" s="84">
        <v>0.37940000000000002</v>
      </c>
      <c r="R560" s="44"/>
      <c r="S560" s="82" t="s">
        <v>299</v>
      </c>
      <c r="T560" s="84">
        <v>0.53710000000000002</v>
      </c>
      <c r="U560" s="84">
        <v>0.3165</v>
      </c>
      <c r="V560" s="84">
        <v>0.17829999999999999</v>
      </c>
      <c r="W560" s="84">
        <v>0.31580000000000003</v>
      </c>
      <c r="X560" s="44"/>
      <c r="Y560" s="44"/>
    </row>
    <row r="561" spans="1:25">
      <c r="A561" s="82" t="s">
        <v>300</v>
      </c>
      <c r="B561" s="84">
        <v>0</v>
      </c>
      <c r="C561" s="84">
        <v>0</v>
      </c>
      <c r="D561" s="84">
        <v>0</v>
      </c>
      <c r="E561" s="84">
        <v>0</v>
      </c>
      <c r="F561" s="44"/>
      <c r="G561" s="82" t="s">
        <v>300</v>
      </c>
      <c r="H561" s="84">
        <v>0</v>
      </c>
      <c r="I561" s="84">
        <v>0</v>
      </c>
      <c r="J561" s="84">
        <v>0</v>
      </c>
      <c r="K561" s="84">
        <v>0</v>
      </c>
      <c r="L561" s="44"/>
      <c r="M561" s="82" t="s">
        <v>300</v>
      </c>
      <c r="N561" s="84">
        <v>0.74219999999999997</v>
      </c>
      <c r="O561" s="84">
        <v>2.8400000000000002E-2</v>
      </c>
      <c r="P561" s="84">
        <v>0.66690000000000005</v>
      </c>
      <c r="Q561" s="84">
        <v>0.39460000000000001</v>
      </c>
      <c r="R561" s="44"/>
      <c r="S561" s="82" t="s">
        <v>300</v>
      </c>
      <c r="T561" s="84">
        <v>0.51829999999999998</v>
      </c>
      <c r="U561" s="84">
        <v>0.2974</v>
      </c>
      <c r="V561" s="84">
        <v>0.20100000000000001</v>
      </c>
      <c r="W561" s="84">
        <v>0.29060000000000002</v>
      </c>
      <c r="X561" s="44"/>
      <c r="Y561" s="44"/>
    </row>
    <row r="562" spans="1:25">
      <c r="A562" s="82" t="s">
        <v>301</v>
      </c>
      <c r="B562" s="84">
        <v>0</v>
      </c>
      <c r="C562" s="84">
        <v>0</v>
      </c>
      <c r="D562" s="84">
        <v>0</v>
      </c>
      <c r="E562" s="84">
        <v>0</v>
      </c>
      <c r="F562" s="44"/>
      <c r="G562" s="82" t="s">
        <v>301</v>
      </c>
      <c r="H562" s="84">
        <v>0</v>
      </c>
      <c r="I562" s="84">
        <v>0</v>
      </c>
      <c r="J562" s="84">
        <v>0</v>
      </c>
      <c r="K562" s="84">
        <v>0</v>
      </c>
      <c r="L562" s="44"/>
      <c r="M562" s="82" t="s">
        <v>301</v>
      </c>
      <c r="N562" s="84">
        <v>0.65759999999999996</v>
      </c>
      <c r="O562" s="84">
        <v>3.3799999999999997E-2</v>
      </c>
      <c r="P562" s="84">
        <v>0.5736</v>
      </c>
      <c r="Q562" s="84">
        <v>0.39979999999999999</v>
      </c>
      <c r="R562" s="44"/>
      <c r="S562" s="82" t="s">
        <v>301</v>
      </c>
      <c r="T562" s="84">
        <v>0.52200000000000002</v>
      </c>
      <c r="U562" s="84">
        <v>0.2545</v>
      </c>
      <c r="V562" s="84">
        <v>0.10489999999999999</v>
      </c>
      <c r="W562" s="84">
        <v>0.24579999999999999</v>
      </c>
      <c r="X562" s="44"/>
      <c r="Y562" s="44"/>
    </row>
    <row r="563" spans="1:25">
      <c r="A563" s="82" t="s">
        <v>302</v>
      </c>
      <c r="B563" s="84">
        <v>0</v>
      </c>
      <c r="C563" s="84">
        <v>0</v>
      </c>
      <c r="D563" s="84">
        <v>0</v>
      </c>
      <c r="E563" s="84">
        <v>0</v>
      </c>
      <c r="F563" s="44"/>
      <c r="G563" s="82" t="s">
        <v>302</v>
      </c>
      <c r="H563" s="84">
        <v>0</v>
      </c>
      <c r="I563" s="84">
        <v>0</v>
      </c>
      <c r="J563" s="84">
        <v>0</v>
      </c>
      <c r="K563" s="84">
        <v>0</v>
      </c>
      <c r="L563" s="44"/>
      <c r="M563" s="82" t="s">
        <v>302</v>
      </c>
      <c r="N563" s="84">
        <v>0.61660000000000004</v>
      </c>
      <c r="O563" s="84">
        <v>4.7600000000000003E-2</v>
      </c>
      <c r="P563" s="84">
        <v>0.43180000000000002</v>
      </c>
      <c r="Q563" s="84">
        <v>0.39269999999999999</v>
      </c>
      <c r="R563" s="44"/>
      <c r="S563" s="82" t="s">
        <v>302</v>
      </c>
      <c r="T563" s="84">
        <v>0.54139999999999999</v>
      </c>
      <c r="U563" s="84">
        <v>0.26779999999999998</v>
      </c>
      <c r="V563" s="84">
        <v>8.1600000000000006E-2</v>
      </c>
      <c r="W563" s="84">
        <v>0.31509999999999999</v>
      </c>
      <c r="X563" s="44"/>
      <c r="Y563" s="44"/>
    </row>
    <row r="564" spans="1:25">
      <c r="A564" s="82" t="s">
        <v>303</v>
      </c>
      <c r="B564" s="84">
        <v>0</v>
      </c>
      <c r="C564" s="84">
        <v>0</v>
      </c>
      <c r="D564" s="84">
        <v>0</v>
      </c>
      <c r="E564" s="84">
        <v>0</v>
      </c>
      <c r="F564" s="44"/>
      <c r="G564" s="82" t="s">
        <v>303</v>
      </c>
      <c r="H564" s="84">
        <v>4.6800000000000001E-2</v>
      </c>
      <c r="I564" s="84">
        <v>3.6799999999999999E-2</v>
      </c>
      <c r="J564" s="84">
        <v>6.4999999999999997E-3</v>
      </c>
      <c r="K564" s="84">
        <v>0</v>
      </c>
      <c r="L564" s="44"/>
      <c r="M564" s="82" t="s">
        <v>303</v>
      </c>
      <c r="N564" s="84">
        <v>0.56730000000000003</v>
      </c>
      <c r="O564" s="84">
        <v>6.7699999999999996E-2</v>
      </c>
      <c r="P564" s="84">
        <v>0.40500000000000003</v>
      </c>
      <c r="Q564" s="84">
        <v>0.37690000000000001</v>
      </c>
      <c r="R564" s="44"/>
      <c r="S564" s="82" t="s">
        <v>303</v>
      </c>
      <c r="T564" s="84">
        <v>0.48209999999999997</v>
      </c>
      <c r="U564" s="84">
        <v>0.3105</v>
      </c>
      <c r="V564" s="84">
        <v>6.0299999999999999E-2</v>
      </c>
      <c r="W564" s="84">
        <v>0.35099999999999998</v>
      </c>
      <c r="X564" s="44"/>
      <c r="Y564" s="44"/>
    </row>
    <row r="565" spans="1:25">
      <c r="A565" s="82" t="s">
        <v>304</v>
      </c>
      <c r="B565" s="84">
        <v>0</v>
      </c>
      <c r="C565" s="84">
        <v>1.49E-2</v>
      </c>
      <c r="D565" s="84">
        <v>0</v>
      </c>
      <c r="E565" s="84">
        <v>0</v>
      </c>
      <c r="F565" s="44"/>
      <c r="G565" s="82" t="s">
        <v>304</v>
      </c>
      <c r="H565" s="84">
        <v>0.1792</v>
      </c>
      <c r="I565" s="84">
        <v>0.1799</v>
      </c>
      <c r="J565" s="84">
        <v>0.1905</v>
      </c>
      <c r="K565" s="84">
        <v>2.7199999999999998E-2</v>
      </c>
      <c r="L565" s="44"/>
      <c r="M565" s="82" t="s">
        <v>304</v>
      </c>
      <c r="N565" s="84">
        <v>0.64910000000000001</v>
      </c>
      <c r="O565" s="84">
        <v>3.3000000000000002E-2</v>
      </c>
      <c r="P565" s="84">
        <v>0.41370000000000001</v>
      </c>
      <c r="Q565" s="84">
        <v>0.32650000000000001</v>
      </c>
      <c r="R565" s="44"/>
      <c r="S565" s="82" t="s">
        <v>304</v>
      </c>
      <c r="T565" s="84">
        <v>0.59860000000000002</v>
      </c>
      <c r="U565" s="84">
        <v>0.3221</v>
      </c>
      <c r="V565" s="84">
        <v>5.6899999999999999E-2</v>
      </c>
      <c r="W565" s="84">
        <v>0.33950000000000002</v>
      </c>
      <c r="X565" s="44"/>
      <c r="Y565" s="44"/>
    </row>
    <row r="566" spans="1:25">
      <c r="A566" s="82" t="s">
        <v>305</v>
      </c>
      <c r="B566" s="84">
        <v>9.3899999999999997E-2</v>
      </c>
      <c r="C566" s="84">
        <v>0.35010000000000002</v>
      </c>
      <c r="D566" s="84">
        <v>1.7600000000000001E-2</v>
      </c>
      <c r="E566" s="84">
        <v>0</v>
      </c>
      <c r="F566" s="44"/>
      <c r="G566" s="82" t="s">
        <v>305</v>
      </c>
      <c r="H566" s="84">
        <v>0.374</v>
      </c>
      <c r="I566" s="84">
        <v>0.42549999999999999</v>
      </c>
      <c r="J566" s="84">
        <v>0.4738</v>
      </c>
      <c r="K566" s="84">
        <v>0.34420000000000001</v>
      </c>
      <c r="L566" s="44"/>
      <c r="M566" s="82" t="s">
        <v>305</v>
      </c>
      <c r="N566" s="84">
        <v>0.69820000000000004</v>
      </c>
      <c r="O566" s="84">
        <v>1.12E-2</v>
      </c>
      <c r="P566" s="84">
        <v>0.4481</v>
      </c>
      <c r="Q566" s="84">
        <v>0.29170000000000001</v>
      </c>
      <c r="R566" s="44"/>
      <c r="S566" s="82" t="s">
        <v>305</v>
      </c>
      <c r="T566" s="84">
        <v>0.62709999999999999</v>
      </c>
      <c r="U566" s="84">
        <v>0.32969999999999999</v>
      </c>
      <c r="V566" s="84">
        <v>6.8900000000000003E-2</v>
      </c>
      <c r="W566" s="84">
        <v>0.33189999999999997</v>
      </c>
      <c r="X566" s="44"/>
      <c r="Y566" s="44"/>
    </row>
    <row r="567" spans="1:25">
      <c r="A567" s="82" t="s">
        <v>306</v>
      </c>
      <c r="B567" s="84">
        <v>0.12239999999999999</v>
      </c>
      <c r="C567" s="84">
        <v>0.67600000000000005</v>
      </c>
      <c r="D567" s="84">
        <v>6.2600000000000003E-2</v>
      </c>
      <c r="E567" s="84">
        <v>0.30919999999999997</v>
      </c>
      <c r="F567" s="44"/>
      <c r="G567" s="82" t="s">
        <v>306</v>
      </c>
      <c r="H567" s="84">
        <v>0.4698</v>
      </c>
      <c r="I567" s="84">
        <v>0.6179</v>
      </c>
      <c r="J567" s="84">
        <v>0.68149999999999999</v>
      </c>
      <c r="K567" s="84">
        <v>0.63680000000000003</v>
      </c>
      <c r="L567" s="44"/>
      <c r="M567" s="82" t="s">
        <v>306</v>
      </c>
      <c r="N567" s="84">
        <v>0.60219999999999996</v>
      </c>
      <c r="O567" s="84">
        <v>3.15E-2</v>
      </c>
      <c r="P567" s="84">
        <v>0.45129999999999998</v>
      </c>
      <c r="Q567" s="84">
        <v>0.37919999999999998</v>
      </c>
      <c r="R567" s="44"/>
      <c r="S567" s="82" t="s">
        <v>306</v>
      </c>
      <c r="T567" s="84">
        <v>0.60970000000000002</v>
      </c>
      <c r="U567" s="84">
        <v>0.3634</v>
      </c>
      <c r="V567" s="84">
        <v>3.9199999999999999E-2</v>
      </c>
      <c r="W567" s="84">
        <v>0.52449999999999997</v>
      </c>
      <c r="X567" s="44"/>
      <c r="Y567" s="44"/>
    </row>
    <row r="568" spans="1:25">
      <c r="A568" s="82" t="s">
        <v>307</v>
      </c>
      <c r="B568" s="84">
        <v>0.26979999999999998</v>
      </c>
      <c r="C568" s="84">
        <v>0.75849999999999995</v>
      </c>
      <c r="D568" s="84">
        <v>0.1069</v>
      </c>
      <c r="E568" s="84">
        <v>0.7782</v>
      </c>
      <c r="F568" s="44"/>
      <c r="G568" s="82" t="s">
        <v>307</v>
      </c>
      <c r="H568" s="84">
        <v>0.60950000000000004</v>
      </c>
      <c r="I568" s="84">
        <v>0.74609999999999999</v>
      </c>
      <c r="J568" s="84">
        <v>0.82110000000000005</v>
      </c>
      <c r="K568" s="84">
        <v>0.83250000000000002</v>
      </c>
      <c r="L568" s="44"/>
      <c r="M568" s="82" t="s">
        <v>307</v>
      </c>
      <c r="N568" s="84">
        <v>0.52749999999999997</v>
      </c>
      <c r="O568" s="84">
        <v>8.8099999999999998E-2</v>
      </c>
      <c r="P568" s="84">
        <v>0.4834</v>
      </c>
      <c r="Q568" s="84">
        <v>0.3034</v>
      </c>
      <c r="R568" s="44"/>
      <c r="S568" s="82" t="s">
        <v>307</v>
      </c>
      <c r="T568" s="84">
        <v>0.54759999999999998</v>
      </c>
      <c r="U568" s="84">
        <v>0.25269999999999998</v>
      </c>
      <c r="V568" s="84">
        <v>7.1400000000000005E-2</v>
      </c>
      <c r="W568" s="84">
        <v>0.52510000000000001</v>
      </c>
      <c r="X568" s="44"/>
      <c r="Y568" s="44"/>
    </row>
    <row r="569" spans="1:25">
      <c r="A569" s="82" t="s">
        <v>308</v>
      </c>
      <c r="B569" s="84">
        <v>0.3866</v>
      </c>
      <c r="C569" s="84">
        <v>0.61250000000000004</v>
      </c>
      <c r="D569" s="84">
        <v>0.18240000000000001</v>
      </c>
      <c r="E569" s="84">
        <v>0.74460000000000004</v>
      </c>
      <c r="F569" s="44"/>
      <c r="G569" s="82" t="s">
        <v>308</v>
      </c>
      <c r="H569" s="84">
        <v>0.7671</v>
      </c>
      <c r="I569" s="84">
        <v>0.78559999999999997</v>
      </c>
      <c r="J569" s="84">
        <v>0.88900000000000001</v>
      </c>
      <c r="K569" s="84">
        <v>0.92910000000000004</v>
      </c>
      <c r="L569" s="44"/>
      <c r="M569" s="82" t="s">
        <v>308</v>
      </c>
      <c r="N569" s="84">
        <v>0.42649999999999999</v>
      </c>
      <c r="O569" s="84">
        <v>6.5699999999999995E-2</v>
      </c>
      <c r="P569" s="84">
        <v>0.40500000000000003</v>
      </c>
      <c r="Q569" s="84">
        <v>0.33929999999999999</v>
      </c>
      <c r="R569" s="44"/>
      <c r="S569" s="82" t="s">
        <v>308</v>
      </c>
      <c r="T569" s="84">
        <v>0.65449999999999997</v>
      </c>
      <c r="U569" s="84">
        <v>0.2104</v>
      </c>
      <c r="V569" s="84">
        <v>3.3599999999999998E-2</v>
      </c>
      <c r="W569" s="84">
        <v>0.49030000000000001</v>
      </c>
      <c r="X569" s="44"/>
      <c r="Y569" s="44"/>
    </row>
    <row r="570" spans="1:25">
      <c r="A570" s="82" t="s">
        <v>309</v>
      </c>
      <c r="B570" s="84">
        <v>0.40860000000000002</v>
      </c>
      <c r="C570" s="84">
        <v>0.75680000000000003</v>
      </c>
      <c r="D570" s="84">
        <v>0.14549999999999999</v>
      </c>
      <c r="E570" s="84">
        <v>0.73399999999999999</v>
      </c>
      <c r="F570" s="44"/>
      <c r="G570" s="82" t="s">
        <v>309</v>
      </c>
      <c r="H570" s="84">
        <v>0.76600000000000001</v>
      </c>
      <c r="I570" s="84">
        <v>0.88639999999999997</v>
      </c>
      <c r="J570" s="84">
        <v>0.92490000000000006</v>
      </c>
      <c r="K570" s="84">
        <v>0.96450000000000002</v>
      </c>
      <c r="L570" s="44"/>
      <c r="M570" s="82" t="s">
        <v>309</v>
      </c>
      <c r="N570" s="84">
        <v>0.3644</v>
      </c>
      <c r="O570" s="84">
        <v>6.3100000000000003E-2</v>
      </c>
      <c r="P570" s="84">
        <v>0.311</v>
      </c>
      <c r="Q570" s="84">
        <v>0.21079999999999999</v>
      </c>
      <c r="R570" s="44"/>
      <c r="S570" s="82" t="s">
        <v>309</v>
      </c>
      <c r="T570" s="84">
        <v>0.59689999999999999</v>
      </c>
      <c r="U570" s="84">
        <v>0.23630000000000001</v>
      </c>
      <c r="V570" s="84">
        <v>1.77E-2</v>
      </c>
      <c r="W570" s="84">
        <v>0.55410000000000004</v>
      </c>
      <c r="X570" s="44"/>
      <c r="Y570" s="44"/>
    </row>
    <row r="571" spans="1:25">
      <c r="A571" s="82" t="s">
        <v>310</v>
      </c>
      <c r="B571" s="84">
        <v>0.54449999999999998</v>
      </c>
      <c r="C571" s="84">
        <v>0.7419</v>
      </c>
      <c r="D571" s="84">
        <v>0.16439999999999999</v>
      </c>
      <c r="E571" s="84">
        <v>0.73540000000000005</v>
      </c>
      <c r="F571" s="44"/>
      <c r="G571" s="82" t="s">
        <v>310</v>
      </c>
      <c r="H571" s="84">
        <v>0.77780000000000005</v>
      </c>
      <c r="I571" s="84">
        <v>0.82889999999999997</v>
      </c>
      <c r="J571" s="84">
        <v>0.89680000000000004</v>
      </c>
      <c r="K571" s="84">
        <v>0.96250000000000002</v>
      </c>
      <c r="L571" s="44"/>
      <c r="M571" s="82" t="s">
        <v>310</v>
      </c>
      <c r="N571" s="84">
        <v>0.39290000000000003</v>
      </c>
      <c r="O571" s="84">
        <v>9.8699999999999996E-2</v>
      </c>
      <c r="P571" s="84">
        <v>0.25390000000000001</v>
      </c>
      <c r="Q571" s="84">
        <v>0.14560000000000001</v>
      </c>
      <c r="R571" s="44"/>
      <c r="S571" s="82" t="s">
        <v>310</v>
      </c>
      <c r="T571" s="84">
        <v>0.50690000000000002</v>
      </c>
      <c r="U571" s="84">
        <v>0.16309999999999999</v>
      </c>
      <c r="V571" s="84">
        <v>5.1900000000000002E-2</v>
      </c>
      <c r="W571" s="84">
        <v>0.4783</v>
      </c>
      <c r="X571" s="44"/>
      <c r="Y571" s="44"/>
    </row>
    <row r="572" spans="1:25">
      <c r="A572" s="82" t="s">
        <v>311</v>
      </c>
      <c r="B572" s="84">
        <v>0.59189999999999998</v>
      </c>
      <c r="C572" s="84">
        <v>0.75190000000000001</v>
      </c>
      <c r="D572" s="84">
        <v>0.1741</v>
      </c>
      <c r="E572" s="84">
        <v>0.7651</v>
      </c>
      <c r="F572" s="44"/>
      <c r="G572" s="82" t="s">
        <v>311</v>
      </c>
      <c r="H572" s="84">
        <v>0.70569999999999999</v>
      </c>
      <c r="I572" s="84">
        <v>0.73660000000000003</v>
      </c>
      <c r="J572" s="84">
        <v>0.80600000000000005</v>
      </c>
      <c r="K572" s="84">
        <v>0.88439999999999996</v>
      </c>
      <c r="L572" s="44"/>
      <c r="M572" s="82" t="s">
        <v>311</v>
      </c>
      <c r="N572" s="84">
        <v>0.50460000000000005</v>
      </c>
      <c r="O572" s="84">
        <v>0.1051</v>
      </c>
      <c r="P572" s="84">
        <v>0.20430000000000001</v>
      </c>
      <c r="Q572" s="84">
        <v>0.104</v>
      </c>
      <c r="R572" s="44"/>
      <c r="S572" s="82" t="s">
        <v>311</v>
      </c>
      <c r="T572" s="84">
        <v>0.4587</v>
      </c>
      <c r="U572" s="84">
        <v>0.1792</v>
      </c>
      <c r="V572" s="84">
        <v>9.9900000000000003E-2</v>
      </c>
      <c r="W572" s="84">
        <v>0.49519999999999997</v>
      </c>
      <c r="X572" s="44"/>
      <c r="Y572" s="44"/>
    </row>
    <row r="573" spans="1:25">
      <c r="A573" s="82" t="s">
        <v>312</v>
      </c>
      <c r="B573" s="84">
        <v>0.48949999999999999</v>
      </c>
      <c r="C573" s="84">
        <v>0.64970000000000006</v>
      </c>
      <c r="D573" s="84">
        <v>0.1255</v>
      </c>
      <c r="E573" s="84">
        <v>0.80940000000000001</v>
      </c>
      <c r="F573" s="44"/>
      <c r="G573" s="82" t="s">
        <v>312</v>
      </c>
      <c r="H573" s="84">
        <v>0.55810000000000004</v>
      </c>
      <c r="I573" s="84">
        <v>0.62429999999999997</v>
      </c>
      <c r="J573" s="84">
        <v>0.62560000000000004</v>
      </c>
      <c r="K573" s="84">
        <v>0.74239999999999995</v>
      </c>
      <c r="L573" s="44"/>
      <c r="M573" s="82" t="s">
        <v>312</v>
      </c>
      <c r="N573" s="84">
        <v>0.58450000000000002</v>
      </c>
      <c r="O573" s="84">
        <v>8.4699999999999998E-2</v>
      </c>
      <c r="P573" s="84">
        <v>0.17050000000000001</v>
      </c>
      <c r="Q573" s="84">
        <v>0.1148</v>
      </c>
      <c r="R573" s="44"/>
      <c r="S573" s="82" t="s">
        <v>312</v>
      </c>
      <c r="T573" s="84">
        <v>0.38879999999999998</v>
      </c>
      <c r="U573" s="84">
        <v>0.18110000000000001</v>
      </c>
      <c r="V573" s="84">
        <v>0.22040000000000001</v>
      </c>
      <c r="W573" s="84">
        <v>0.47370000000000001</v>
      </c>
      <c r="X573" s="44"/>
      <c r="Y573" s="44"/>
    </row>
    <row r="574" spans="1:25">
      <c r="A574" s="82" t="s">
        <v>313</v>
      </c>
      <c r="B574" s="84">
        <v>0.43769999999999998</v>
      </c>
      <c r="C574" s="84">
        <v>0.65539999999999998</v>
      </c>
      <c r="D574" s="84">
        <v>0.13039999999999999</v>
      </c>
      <c r="E574" s="84">
        <v>0.75429999999999997</v>
      </c>
      <c r="F574" s="44"/>
      <c r="G574" s="82" t="s">
        <v>313</v>
      </c>
      <c r="H574" s="84">
        <v>0.3931</v>
      </c>
      <c r="I574" s="84">
        <v>0.47310000000000002</v>
      </c>
      <c r="J574" s="84">
        <v>0.378</v>
      </c>
      <c r="K574" s="84">
        <v>0.51100000000000001</v>
      </c>
      <c r="L574" s="44"/>
      <c r="M574" s="82" t="s">
        <v>313</v>
      </c>
      <c r="N574" s="84">
        <v>0.67159999999999997</v>
      </c>
      <c r="O574" s="84">
        <v>0.1071</v>
      </c>
      <c r="P574" s="84">
        <v>0.13819999999999999</v>
      </c>
      <c r="Q574" s="84">
        <v>9.1300000000000006E-2</v>
      </c>
      <c r="R574" s="44"/>
      <c r="S574" s="82" t="s">
        <v>313</v>
      </c>
      <c r="T574" s="84">
        <v>0.35649999999999998</v>
      </c>
      <c r="U574" s="84">
        <v>0.15</v>
      </c>
      <c r="V574" s="84">
        <v>0.27179999999999999</v>
      </c>
      <c r="W574" s="84">
        <v>0.35649999999999998</v>
      </c>
      <c r="X574" s="44"/>
      <c r="Y574" s="44"/>
    </row>
    <row r="575" spans="1:25">
      <c r="A575" s="82" t="s">
        <v>314</v>
      </c>
      <c r="B575" s="84">
        <v>0.28210000000000002</v>
      </c>
      <c r="C575" s="84">
        <v>0.48139999999999999</v>
      </c>
      <c r="D575" s="84">
        <v>0</v>
      </c>
      <c r="E575" s="84">
        <v>0</v>
      </c>
      <c r="F575" s="44"/>
      <c r="G575" s="82" t="s">
        <v>314</v>
      </c>
      <c r="H575" s="84">
        <v>0.17219999999999999</v>
      </c>
      <c r="I575" s="84">
        <v>0.23599999999999999</v>
      </c>
      <c r="J575" s="84">
        <v>0.10630000000000001</v>
      </c>
      <c r="K575" s="84">
        <v>0.19980000000000001</v>
      </c>
      <c r="L575" s="44"/>
      <c r="M575" s="82" t="s">
        <v>314</v>
      </c>
      <c r="N575" s="84">
        <v>0.68569999999999998</v>
      </c>
      <c r="O575" s="84">
        <v>0.1235</v>
      </c>
      <c r="P575" s="84">
        <v>0.12870000000000001</v>
      </c>
      <c r="Q575" s="84">
        <v>8.9700000000000002E-2</v>
      </c>
      <c r="R575" s="44"/>
      <c r="S575" s="82" t="s">
        <v>314</v>
      </c>
      <c r="T575" s="84">
        <v>0.40660000000000002</v>
      </c>
      <c r="U575" s="84">
        <v>0.21460000000000001</v>
      </c>
      <c r="V575" s="84">
        <v>0.4904</v>
      </c>
      <c r="W575" s="84">
        <v>0.28139999999999998</v>
      </c>
      <c r="X575" s="44"/>
      <c r="Y575" s="44"/>
    </row>
    <row r="576" spans="1:25">
      <c r="A576" s="82" t="s">
        <v>315</v>
      </c>
      <c r="B576" s="84">
        <v>2.8899999999999999E-2</v>
      </c>
      <c r="C576" s="84">
        <v>0</v>
      </c>
      <c r="D576" s="84">
        <v>0</v>
      </c>
      <c r="E576" s="84">
        <v>0</v>
      </c>
      <c r="F576" s="44"/>
      <c r="G576" s="82" t="s">
        <v>315</v>
      </c>
      <c r="H576" s="84">
        <v>3.6400000000000002E-2</v>
      </c>
      <c r="I576" s="84">
        <v>5.28E-2</v>
      </c>
      <c r="J576" s="84">
        <v>0</v>
      </c>
      <c r="K576" s="84">
        <v>1.6999999999999999E-3</v>
      </c>
      <c r="L576" s="44"/>
      <c r="M576" s="82" t="s">
        <v>315</v>
      </c>
      <c r="N576" s="84">
        <v>0.6895</v>
      </c>
      <c r="O576" s="84">
        <v>0.11360000000000001</v>
      </c>
      <c r="P576" s="84">
        <v>0.1623</v>
      </c>
      <c r="Q576" s="84">
        <v>0.1009</v>
      </c>
      <c r="R576" s="44"/>
      <c r="S576" s="82" t="s">
        <v>315</v>
      </c>
      <c r="T576" s="84">
        <v>0.6542</v>
      </c>
      <c r="U576" s="84">
        <v>0.35460000000000003</v>
      </c>
      <c r="V576" s="84">
        <v>0.59640000000000004</v>
      </c>
      <c r="W576" s="84">
        <v>0.2382</v>
      </c>
      <c r="X576" s="44"/>
      <c r="Y576" s="44"/>
    </row>
    <row r="577" spans="1:25">
      <c r="A577" s="82" t="s">
        <v>316</v>
      </c>
      <c r="B577" s="84">
        <v>0</v>
      </c>
      <c r="C577" s="84">
        <v>0</v>
      </c>
      <c r="D577" s="84">
        <v>0</v>
      </c>
      <c r="E577" s="84">
        <v>0</v>
      </c>
      <c r="F577" s="44"/>
      <c r="G577" s="82" t="s">
        <v>316</v>
      </c>
      <c r="H577" s="84">
        <v>0</v>
      </c>
      <c r="I577" s="84">
        <v>4.0000000000000002E-4</v>
      </c>
      <c r="J577" s="84">
        <v>0</v>
      </c>
      <c r="K577" s="84">
        <v>0</v>
      </c>
      <c r="L577" s="44"/>
      <c r="M577" s="82" t="s">
        <v>316</v>
      </c>
      <c r="N577" s="84">
        <v>0.71279999999999999</v>
      </c>
      <c r="O577" s="84">
        <v>9.6699999999999994E-2</v>
      </c>
      <c r="P577" s="84">
        <v>0.29470000000000002</v>
      </c>
      <c r="Q577" s="84">
        <v>0.1125</v>
      </c>
      <c r="R577" s="44"/>
      <c r="S577" s="82" t="s">
        <v>316</v>
      </c>
      <c r="T577" s="84">
        <v>0.61919999999999997</v>
      </c>
      <c r="U577" s="84">
        <v>0.48320000000000002</v>
      </c>
      <c r="V577" s="84">
        <v>0.47060000000000002</v>
      </c>
      <c r="W577" s="84">
        <v>0.1774</v>
      </c>
      <c r="X577" s="44"/>
      <c r="Y577" s="44"/>
    </row>
    <row r="578" spans="1:25">
      <c r="A578" s="82" t="s">
        <v>317</v>
      </c>
      <c r="B578" s="84">
        <v>0</v>
      </c>
      <c r="C578" s="84">
        <v>0</v>
      </c>
      <c r="D578" s="84">
        <v>0</v>
      </c>
      <c r="E578" s="84">
        <v>0</v>
      </c>
      <c r="F578" s="44"/>
      <c r="G578" s="82" t="s">
        <v>317</v>
      </c>
      <c r="H578" s="84">
        <v>0</v>
      </c>
      <c r="I578" s="84">
        <v>0</v>
      </c>
      <c r="J578" s="84">
        <v>0</v>
      </c>
      <c r="K578" s="84">
        <v>0</v>
      </c>
      <c r="L578" s="44"/>
      <c r="M578" s="82" t="s">
        <v>317</v>
      </c>
      <c r="N578" s="84">
        <v>0.68159999999999998</v>
      </c>
      <c r="O578" s="84">
        <v>7.8E-2</v>
      </c>
      <c r="P578" s="84">
        <v>0.49149999999999999</v>
      </c>
      <c r="Q578" s="84">
        <v>0.156</v>
      </c>
      <c r="R578" s="44"/>
      <c r="S578" s="82" t="s">
        <v>317</v>
      </c>
      <c r="T578" s="84">
        <v>0.59260000000000002</v>
      </c>
      <c r="U578" s="84">
        <v>0.64810000000000001</v>
      </c>
      <c r="V578" s="84">
        <v>0.36499999999999999</v>
      </c>
      <c r="W578" s="84">
        <v>0.13439999999999999</v>
      </c>
      <c r="X578" s="44"/>
      <c r="Y578" s="44"/>
    </row>
    <row r="579" spans="1:25">
      <c r="A579" s="82" t="s">
        <v>318</v>
      </c>
      <c r="B579" s="84">
        <v>0</v>
      </c>
      <c r="C579" s="84">
        <v>0</v>
      </c>
      <c r="D579" s="84">
        <v>0</v>
      </c>
      <c r="E579" s="84">
        <v>0</v>
      </c>
      <c r="F579" s="44"/>
      <c r="G579" s="82" t="s">
        <v>318</v>
      </c>
      <c r="H579" s="84">
        <v>0</v>
      </c>
      <c r="I579" s="84">
        <v>0</v>
      </c>
      <c r="J579" s="84">
        <v>0</v>
      </c>
      <c r="K579" s="84">
        <v>0</v>
      </c>
      <c r="L579" s="44"/>
      <c r="M579" s="82" t="s">
        <v>318</v>
      </c>
      <c r="N579" s="84">
        <v>0.71560000000000001</v>
      </c>
      <c r="O579" s="84">
        <v>0.1716</v>
      </c>
      <c r="P579" s="84">
        <v>0.50149999999999995</v>
      </c>
      <c r="Q579" s="84">
        <v>0.21279999999999999</v>
      </c>
      <c r="R579" s="44"/>
      <c r="S579" s="82" t="s">
        <v>318</v>
      </c>
      <c r="T579" s="84">
        <v>0.57709999999999995</v>
      </c>
      <c r="U579" s="84">
        <v>0.67069999999999996</v>
      </c>
      <c r="V579" s="84">
        <v>0.18640000000000001</v>
      </c>
      <c r="W579" s="84">
        <v>0.15390000000000001</v>
      </c>
      <c r="X579" s="44"/>
      <c r="Y579" s="44"/>
    </row>
    <row r="580" spans="1:25">
      <c r="A580" s="82" t="s">
        <v>319</v>
      </c>
      <c r="B580" s="84">
        <v>0</v>
      </c>
      <c r="C580" s="84">
        <v>0</v>
      </c>
      <c r="D580" s="84">
        <v>0</v>
      </c>
      <c r="E580" s="84">
        <v>0</v>
      </c>
      <c r="F580" s="44"/>
      <c r="G580" s="82" t="s">
        <v>319</v>
      </c>
      <c r="H580" s="84">
        <v>0</v>
      </c>
      <c r="I580" s="84">
        <v>0</v>
      </c>
      <c r="J580" s="84">
        <v>0</v>
      </c>
      <c r="K580" s="84">
        <v>0</v>
      </c>
      <c r="L580" s="44"/>
      <c r="M580" s="82" t="s">
        <v>319</v>
      </c>
      <c r="N580" s="84">
        <v>0.8024</v>
      </c>
      <c r="O580" s="84">
        <v>0.18629999999999999</v>
      </c>
      <c r="P580" s="84">
        <v>0.54179999999999995</v>
      </c>
      <c r="Q580" s="84">
        <v>0.20150000000000001</v>
      </c>
      <c r="R580" s="44"/>
      <c r="S580" s="82" t="s">
        <v>319</v>
      </c>
      <c r="T580" s="84">
        <v>0.6341</v>
      </c>
      <c r="U580" s="84">
        <v>0.61870000000000003</v>
      </c>
      <c r="V580" s="84">
        <v>0.17019999999999999</v>
      </c>
      <c r="W580" s="84">
        <v>0.187</v>
      </c>
      <c r="X580" s="44"/>
      <c r="Y580" s="44"/>
    </row>
    <row r="581" spans="1:25">
      <c r="A581" s="82" t="s">
        <v>320</v>
      </c>
      <c r="B581" s="84">
        <v>0</v>
      </c>
      <c r="C581" s="84">
        <v>0</v>
      </c>
      <c r="D581" s="84">
        <v>0</v>
      </c>
      <c r="E581" s="84">
        <v>0</v>
      </c>
      <c r="F581" s="44"/>
      <c r="G581" s="82" t="s">
        <v>320</v>
      </c>
      <c r="H581" s="84">
        <v>0</v>
      </c>
      <c r="I581" s="84">
        <v>0</v>
      </c>
      <c r="J581" s="84">
        <v>0</v>
      </c>
      <c r="K581" s="84">
        <v>0</v>
      </c>
      <c r="L581" s="44"/>
      <c r="M581" s="82" t="s">
        <v>320</v>
      </c>
      <c r="N581" s="84">
        <v>0.78420000000000001</v>
      </c>
      <c r="O581" s="84">
        <v>0.1842</v>
      </c>
      <c r="P581" s="84">
        <v>0.66459999999999997</v>
      </c>
      <c r="Q581" s="84">
        <v>0.15310000000000001</v>
      </c>
      <c r="R581" s="44"/>
      <c r="S581" s="82" t="s">
        <v>320</v>
      </c>
      <c r="T581" s="84">
        <v>0.49170000000000003</v>
      </c>
      <c r="U581" s="84">
        <v>0.48509999999999998</v>
      </c>
      <c r="V581" s="84">
        <v>6.6799999999999998E-2</v>
      </c>
      <c r="W581" s="84">
        <v>0.16259999999999999</v>
      </c>
      <c r="X581" s="44"/>
      <c r="Y581" s="44"/>
    </row>
    <row r="582" spans="1:25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</row>
    <row r="583" spans="1:25">
      <c r="X583" s="44"/>
    </row>
    <row r="584" spans="1:25">
      <c r="X584" s="44"/>
    </row>
    <row r="585" spans="1:25">
      <c r="A585" s="144" t="s">
        <v>12</v>
      </c>
      <c r="B585" s="144"/>
      <c r="C585" s="144"/>
      <c r="D585" s="144"/>
      <c r="E585" s="144"/>
      <c r="F585" s="144"/>
      <c r="G585" s="144"/>
      <c r="H585" s="144"/>
      <c r="I585" s="144"/>
      <c r="J585" s="144"/>
      <c r="K585" s="144"/>
      <c r="L585" s="144"/>
      <c r="M585" s="144"/>
      <c r="N585" s="144"/>
      <c r="O585" s="144"/>
      <c r="P585" s="144"/>
      <c r="Q585" s="144"/>
      <c r="R585" s="144"/>
      <c r="S585" s="144"/>
      <c r="T585" s="144"/>
      <c r="U585" s="144"/>
      <c r="V585" s="144"/>
      <c r="W585" s="144"/>
      <c r="X585" s="44"/>
    </row>
    <row r="586" spans="1:25">
      <c r="B586" s="84" t="s">
        <v>99</v>
      </c>
      <c r="H586" s="84" t="s">
        <v>100</v>
      </c>
      <c r="N586" s="84" t="s">
        <v>98</v>
      </c>
      <c r="T586" s="84" t="s">
        <v>442</v>
      </c>
      <c r="X586" s="44"/>
    </row>
    <row r="587" spans="1:25">
      <c r="A587" s="44"/>
      <c r="B587" s="44" t="s">
        <v>86</v>
      </c>
      <c r="C587" s="44" t="s">
        <v>87</v>
      </c>
      <c r="D587" s="44" t="s">
        <v>88</v>
      </c>
      <c r="E587" s="44" t="s">
        <v>85</v>
      </c>
      <c r="F587" s="44"/>
      <c r="G587" s="44"/>
      <c r="H587" s="44" t="s">
        <v>86</v>
      </c>
      <c r="I587" s="44" t="s">
        <v>87</v>
      </c>
      <c r="J587" s="44" t="s">
        <v>88</v>
      </c>
      <c r="K587" s="44" t="s">
        <v>85</v>
      </c>
      <c r="L587" s="44"/>
      <c r="M587" s="44"/>
      <c r="N587" s="44" t="s">
        <v>86</v>
      </c>
      <c r="O587" s="44" t="s">
        <v>87</v>
      </c>
      <c r="P587" s="44" t="s">
        <v>88</v>
      </c>
      <c r="Q587" s="44" t="s">
        <v>85</v>
      </c>
      <c r="R587" s="44"/>
      <c r="S587" s="44"/>
      <c r="T587" s="44" t="s">
        <v>86</v>
      </c>
      <c r="U587" s="44" t="s">
        <v>87</v>
      </c>
      <c r="V587" s="44" t="s">
        <v>88</v>
      </c>
      <c r="W587" s="44" t="s">
        <v>85</v>
      </c>
      <c r="X587" s="44"/>
    </row>
    <row r="588" spans="1:25">
      <c r="A588" s="115" t="s">
        <v>393</v>
      </c>
      <c r="B588" s="84">
        <v>0</v>
      </c>
      <c r="C588" s="84">
        <v>0</v>
      </c>
      <c r="D588" s="84">
        <v>0</v>
      </c>
      <c r="E588" s="84">
        <v>0</v>
      </c>
      <c r="F588" s="44"/>
      <c r="G588" s="115" t="s">
        <v>393</v>
      </c>
      <c r="H588" s="84">
        <v>0</v>
      </c>
      <c r="I588" s="84">
        <v>0</v>
      </c>
      <c r="J588" s="84">
        <v>0</v>
      </c>
      <c r="K588" s="84">
        <v>0</v>
      </c>
      <c r="L588" s="44"/>
      <c r="M588" s="115" t="s">
        <v>393</v>
      </c>
      <c r="N588" s="84">
        <v>0.59289999999999998</v>
      </c>
      <c r="O588" s="84">
        <v>6.5699999999999995E-2</v>
      </c>
      <c r="P588" s="84">
        <v>0.51390000000000002</v>
      </c>
      <c r="Q588" s="84">
        <v>0.53739999999999999</v>
      </c>
      <c r="R588" s="44"/>
      <c r="S588" s="115" t="s">
        <v>393</v>
      </c>
      <c r="T588" s="84">
        <v>0.70030000000000003</v>
      </c>
      <c r="U588" s="84">
        <v>0.51290000000000002</v>
      </c>
      <c r="V588" s="84">
        <v>2.5600000000000001E-2</v>
      </c>
      <c r="W588" s="84">
        <v>0.4849</v>
      </c>
      <c r="X588" s="44"/>
    </row>
    <row r="589" spans="1:25">
      <c r="A589" s="82" t="s">
        <v>394</v>
      </c>
      <c r="B589" s="84">
        <v>0</v>
      </c>
      <c r="C589" s="84">
        <v>0</v>
      </c>
      <c r="D589" s="84">
        <v>0</v>
      </c>
      <c r="E589" s="84">
        <v>0</v>
      </c>
      <c r="F589" s="44"/>
      <c r="G589" s="82" t="s">
        <v>394</v>
      </c>
      <c r="H589" s="84">
        <v>0</v>
      </c>
      <c r="I589" s="84">
        <v>0</v>
      </c>
      <c r="J589" s="84">
        <v>0</v>
      </c>
      <c r="K589" s="84">
        <v>0</v>
      </c>
      <c r="L589" s="44"/>
      <c r="M589" s="82" t="s">
        <v>394</v>
      </c>
      <c r="N589" s="84">
        <v>0.56779999999999997</v>
      </c>
      <c r="O589" s="84">
        <v>7.1800000000000003E-2</v>
      </c>
      <c r="P589" s="84">
        <v>0.53129999999999999</v>
      </c>
      <c r="Q589" s="84">
        <v>0.68520000000000003</v>
      </c>
      <c r="R589" s="44"/>
      <c r="S589" s="82" t="s">
        <v>394</v>
      </c>
      <c r="T589" s="84">
        <v>0.6663</v>
      </c>
      <c r="U589" s="84">
        <v>0.52010000000000001</v>
      </c>
      <c r="V589" s="84">
        <v>5.0299999999999997E-2</v>
      </c>
      <c r="W589" s="84">
        <v>0.44819999999999999</v>
      </c>
      <c r="X589" s="44"/>
    </row>
    <row r="590" spans="1:25">
      <c r="A590" s="82" t="s">
        <v>395</v>
      </c>
      <c r="B590" s="84">
        <v>0</v>
      </c>
      <c r="C590" s="84">
        <v>0</v>
      </c>
      <c r="D590" s="84">
        <v>0</v>
      </c>
      <c r="E590" s="84">
        <v>0</v>
      </c>
      <c r="F590" s="44"/>
      <c r="G590" s="82" t="s">
        <v>395</v>
      </c>
      <c r="H590" s="84">
        <v>0</v>
      </c>
      <c r="I590" s="84">
        <v>0</v>
      </c>
      <c r="J590" s="84">
        <v>0</v>
      </c>
      <c r="K590" s="84">
        <v>0</v>
      </c>
      <c r="L590" s="44"/>
      <c r="M590" s="82" t="s">
        <v>395</v>
      </c>
      <c r="N590" s="84">
        <v>0.52639999999999998</v>
      </c>
      <c r="O590" s="84">
        <v>7.6600000000000001E-2</v>
      </c>
      <c r="P590" s="84">
        <v>0.4405</v>
      </c>
      <c r="Q590" s="84">
        <v>0.66210000000000002</v>
      </c>
      <c r="R590" s="44"/>
      <c r="S590" s="82" t="s">
        <v>395</v>
      </c>
      <c r="T590" s="84">
        <v>0.6119</v>
      </c>
      <c r="U590" s="84">
        <v>0.57079999999999997</v>
      </c>
      <c r="V590" s="84">
        <v>6.2199999999999998E-2</v>
      </c>
      <c r="W590" s="84">
        <v>0.37509999999999999</v>
      </c>
      <c r="X590" s="44"/>
    </row>
    <row r="591" spans="1:25">
      <c r="A591" s="82" t="s">
        <v>396</v>
      </c>
      <c r="B591" s="84">
        <v>0</v>
      </c>
      <c r="C591" s="84">
        <v>0</v>
      </c>
      <c r="D591" s="84">
        <v>0</v>
      </c>
      <c r="E591" s="84">
        <v>0</v>
      </c>
      <c r="F591" s="44"/>
      <c r="G591" s="82" t="s">
        <v>396</v>
      </c>
      <c r="H591" s="84">
        <v>0</v>
      </c>
      <c r="I591" s="84">
        <v>0</v>
      </c>
      <c r="J591" s="84">
        <v>0</v>
      </c>
      <c r="K591" s="84">
        <v>0</v>
      </c>
      <c r="L591" s="44"/>
      <c r="M591" s="82" t="s">
        <v>396</v>
      </c>
      <c r="N591" s="84">
        <v>0.51900000000000002</v>
      </c>
      <c r="O591" s="84">
        <v>9.8299999999999998E-2</v>
      </c>
      <c r="P591" s="84">
        <v>0.40239999999999998</v>
      </c>
      <c r="Q591" s="84">
        <v>0.66839999999999999</v>
      </c>
      <c r="R591" s="44"/>
      <c r="S591" s="82" t="s">
        <v>396</v>
      </c>
      <c r="T591" s="84">
        <v>0.57069999999999999</v>
      </c>
      <c r="U591" s="84">
        <v>0.60619999999999996</v>
      </c>
      <c r="V591" s="84">
        <v>0.1022</v>
      </c>
      <c r="W591" s="84">
        <v>0.29310000000000003</v>
      </c>
      <c r="X591" s="44"/>
    </row>
    <row r="592" spans="1:25">
      <c r="A592" s="82" t="s">
        <v>397</v>
      </c>
      <c r="B592" s="84">
        <v>0</v>
      </c>
      <c r="C592" s="84">
        <v>0</v>
      </c>
      <c r="D592" s="84">
        <v>0</v>
      </c>
      <c r="E592" s="84">
        <v>0</v>
      </c>
      <c r="F592" s="44"/>
      <c r="G592" s="82" t="s">
        <v>397</v>
      </c>
      <c r="H592" s="84">
        <v>0</v>
      </c>
      <c r="I592" s="84">
        <v>0</v>
      </c>
      <c r="J592" s="84">
        <v>0</v>
      </c>
      <c r="K592" s="84">
        <v>0</v>
      </c>
      <c r="L592" s="44"/>
      <c r="M592" s="82" t="s">
        <v>397</v>
      </c>
      <c r="N592" s="84">
        <v>0.39860000000000001</v>
      </c>
      <c r="O592" s="84">
        <v>0.14149999999999999</v>
      </c>
      <c r="P592" s="84">
        <v>0.54979999999999996</v>
      </c>
      <c r="Q592" s="84">
        <v>0.73089999999999999</v>
      </c>
      <c r="R592" s="44"/>
      <c r="S592" s="82" t="s">
        <v>397</v>
      </c>
      <c r="T592" s="84">
        <v>0.48859999999999998</v>
      </c>
      <c r="U592" s="84">
        <v>0.64639999999999997</v>
      </c>
      <c r="V592" s="84">
        <v>0.15640000000000001</v>
      </c>
      <c r="W592" s="84">
        <v>0.2321</v>
      </c>
      <c r="X592" s="44"/>
    </row>
    <row r="593" spans="1:24">
      <c r="A593" s="82" t="s">
        <v>398</v>
      </c>
      <c r="B593" s="84">
        <v>0</v>
      </c>
      <c r="C593" s="84">
        <v>0</v>
      </c>
      <c r="D593" s="84">
        <v>0</v>
      </c>
      <c r="E593" s="84">
        <v>0</v>
      </c>
      <c r="F593" s="44"/>
      <c r="G593" s="82" t="s">
        <v>398</v>
      </c>
      <c r="H593" s="84">
        <v>0</v>
      </c>
      <c r="I593" s="84">
        <v>0</v>
      </c>
      <c r="J593" s="84">
        <v>0</v>
      </c>
      <c r="K593" s="84">
        <v>0</v>
      </c>
      <c r="L593" s="44"/>
      <c r="M593" s="82" t="s">
        <v>398</v>
      </c>
      <c r="N593" s="84">
        <v>0.33839999999999998</v>
      </c>
      <c r="O593" s="84">
        <v>0.1055</v>
      </c>
      <c r="P593" s="84">
        <v>0.5121</v>
      </c>
      <c r="Q593" s="84">
        <v>0.70299999999999996</v>
      </c>
      <c r="R593" s="44"/>
      <c r="S593" s="82" t="s">
        <v>398</v>
      </c>
      <c r="T593" s="84">
        <v>0.41210000000000002</v>
      </c>
      <c r="U593" s="84">
        <v>0.67269999999999996</v>
      </c>
      <c r="V593" s="84">
        <v>0.29380000000000001</v>
      </c>
      <c r="W593" s="84">
        <v>0.1532</v>
      </c>
      <c r="X593" s="44"/>
    </row>
    <row r="594" spans="1:24">
      <c r="A594" s="82" t="s">
        <v>399</v>
      </c>
      <c r="B594" s="84">
        <v>0</v>
      </c>
      <c r="C594" s="84">
        <v>0</v>
      </c>
      <c r="D594" s="84">
        <v>0</v>
      </c>
      <c r="E594" s="84">
        <v>0</v>
      </c>
      <c r="F594" s="44"/>
      <c r="G594" s="82" t="s">
        <v>399</v>
      </c>
      <c r="H594" s="84">
        <v>3.85E-2</v>
      </c>
      <c r="I594" s="84">
        <v>3.0800000000000001E-2</v>
      </c>
      <c r="J594" s="84">
        <v>0</v>
      </c>
      <c r="K594" s="84">
        <v>0</v>
      </c>
      <c r="L594" s="44"/>
      <c r="M594" s="82" t="s">
        <v>399</v>
      </c>
      <c r="N594" s="84">
        <v>0.26440000000000002</v>
      </c>
      <c r="O594" s="84">
        <v>6.88E-2</v>
      </c>
      <c r="P594" s="84">
        <v>0.4103</v>
      </c>
      <c r="Q594" s="84">
        <v>0.5857</v>
      </c>
      <c r="R594" s="44"/>
      <c r="S594" s="82" t="s">
        <v>399</v>
      </c>
      <c r="T594" s="84">
        <v>0.33939999999999998</v>
      </c>
      <c r="U594" s="84">
        <v>0.59160000000000001</v>
      </c>
      <c r="V594" s="84">
        <v>0.3342</v>
      </c>
      <c r="W594" s="84">
        <v>9.1700000000000004E-2</v>
      </c>
      <c r="X594" s="44"/>
    </row>
    <row r="595" spans="1:24">
      <c r="A595" s="82" t="s">
        <v>400</v>
      </c>
      <c r="B595" s="84">
        <v>0</v>
      </c>
      <c r="C595" s="84">
        <v>0</v>
      </c>
      <c r="D595" s="84">
        <v>0</v>
      </c>
      <c r="E595" s="84">
        <v>0</v>
      </c>
      <c r="F595" s="44"/>
      <c r="G595" s="82" t="s">
        <v>400</v>
      </c>
      <c r="H595" s="84">
        <v>0.1197</v>
      </c>
      <c r="I595" s="84">
        <v>0.1346</v>
      </c>
      <c r="J595" s="84">
        <v>0.1138</v>
      </c>
      <c r="K595" s="84">
        <v>3.5000000000000001E-3</v>
      </c>
      <c r="L595" s="44"/>
      <c r="M595" s="82" t="s">
        <v>400</v>
      </c>
      <c r="N595" s="84">
        <v>0.29099999999999998</v>
      </c>
      <c r="O595" s="84">
        <v>2.35E-2</v>
      </c>
      <c r="P595" s="84">
        <v>0.4052</v>
      </c>
      <c r="Q595" s="84">
        <v>0.56610000000000005</v>
      </c>
      <c r="R595" s="44"/>
      <c r="S595" s="82" t="s">
        <v>400</v>
      </c>
      <c r="T595" s="84">
        <v>0.29520000000000002</v>
      </c>
      <c r="U595" s="84">
        <v>0.48299999999999998</v>
      </c>
      <c r="V595" s="84">
        <v>0.2268</v>
      </c>
      <c r="W595" s="84">
        <v>7.1400000000000005E-2</v>
      </c>
      <c r="X595" s="44"/>
    </row>
    <row r="596" spans="1:24">
      <c r="A596" s="82" t="s">
        <v>401</v>
      </c>
      <c r="B596" s="84">
        <v>2.2700000000000001E-2</v>
      </c>
      <c r="C596" s="84">
        <v>0.15379999999999999</v>
      </c>
      <c r="D596" s="84">
        <v>4.8599999999999997E-2</v>
      </c>
      <c r="E596" s="84">
        <v>0</v>
      </c>
      <c r="F596" s="44"/>
      <c r="G596" s="82" t="s">
        <v>401</v>
      </c>
      <c r="H596" s="84">
        <v>0.27010000000000001</v>
      </c>
      <c r="I596" s="84">
        <v>0.42080000000000001</v>
      </c>
      <c r="J596" s="84">
        <v>0.32750000000000001</v>
      </c>
      <c r="K596" s="84">
        <v>0.1128</v>
      </c>
      <c r="L596" s="44"/>
      <c r="M596" s="82" t="s">
        <v>401</v>
      </c>
      <c r="N596" s="84">
        <v>0.32090000000000002</v>
      </c>
      <c r="O596" s="84">
        <v>2.2000000000000001E-3</v>
      </c>
      <c r="P596" s="84">
        <v>0.42199999999999999</v>
      </c>
      <c r="Q596" s="84">
        <v>0.61129999999999995</v>
      </c>
      <c r="R596" s="44"/>
      <c r="S596" s="82" t="s">
        <v>401</v>
      </c>
      <c r="T596" s="84">
        <v>0.26840000000000003</v>
      </c>
      <c r="U596" s="84">
        <v>0.40289999999999998</v>
      </c>
      <c r="V596" s="84">
        <v>0.13969999999999999</v>
      </c>
      <c r="W596" s="84">
        <v>6.1499999999999999E-2</v>
      </c>
      <c r="X596" s="44"/>
    </row>
    <row r="597" spans="1:24">
      <c r="A597" s="82" t="s">
        <v>402</v>
      </c>
      <c r="B597" s="84">
        <v>0.3327</v>
      </c>
      <c r="C597" s="84">
        <v>0.55700000000000005</v>
      </c>
      <c r="D597" s="84">
        <v>0.53400000000000003</v>
      </c>
      <c r="E597" s="84">
        <v>6.6199999999999995E-2</v>
      </c>
      <c r="F597" s="44"/>
      <c r="G597" s="82" t="s">
        <v>402</v>
      </c>
      <c r="H597" s="84">
        <v>0.41470000000000001</v>
      </c>
      <c r="I597" s="84">
        <v>0.59040000000000004</v>
      </c>
      <c r="J597" s="84">
        <v>0.64349999999999996</v>
      </c>
      <c r="K597" s="84">
        <v>0.37369999999999998</v>
      </c>
      <c r="L597" s="44"/>
      <c r="M597" s="82" t="s">
        <v>402</v>
      </c>
      <c r="N597" s="84">
        <v>0.41110000000000002</v>
      </c>
      <c r="O597" s="84">
        <v>1.4E-3</v>
      </c>
      <c r="P597" s="84">
        <v>0.36670000000000003</v>
      </c>
      <c r="Q597" s="84">
        <v>0.66690000000000005</v>
      </c>
      <c r="R597" s="44"/>
      <c r="S597" s="82" t="s">
        <v>402</v>
      </c>
      <c r="T597" s="84">
        <v>0.4304</v>
      </c>
      <c r="U597" s="84">
        <v>0.37619999999999998</v>
      </c>
      <c r="V597" s="84">
        <v>0.22770000000000001</v>
      </c>
      <c r="W597" s="84">
        <v>6.4000000000000001E-2</v>
      </c>
      <c r="X597" s="44"/>
    </row>
    <row r="598" spans="1:24">
      <c r="A598" s="82" t="s">
        <v>403</v>
      </c>
      <c r="B598" s="84">
        <v>0.33</v>
      </c>
      <c r="C598" s="84">
        <v>0.80020000000000002</v>
      </c>
      <c r="D598" s="84">
        <v>0.79139999999999999</v>
      </c>
      <c r="E598" s="84">
        <v>0.52459999999999996</v>
      </c>
      <c r="F598" s="44"/>
      <c r="G598" s="82" t="s">
        <v>403</v>
      </c>
      <c r="H598" s="84">
        <v>0.49919999999999998</v>
      </c>
      <c r="I598" s="84">
        <v>0.76570000000000005</v>
      </c>
      <c r="J598" s="84">
        <v>0.75760000000000005</v>
      </c>
      <c r="K598" s="84">
        <v>0.42630000000000001</v>
      </c>
      <c r="L598" s="44"/>
      <c r="M598" s="82" t="s">
        <v>403</v>
      </c>
      <c r="N598" s="84">
        <v>0.54020000000000001</v>
      </c>
      <c r="O598" s="84">
        <v>1.1999999999999999E-3</v>
      </c>
      <c r="P598" s="84">
        <v>0.49430000000000002</v>
      </c>
      <c r="Q598" s="84">
        <v>0.6391</v>
      </c>
      <c r="R598" s="44"/>
      <c r="S598" s="82" t="s">
        <v>403</v>
      </c>
      <c r="T598" s="84">
        <v>0.57679999999999998</v>
      </c>
      <c r="U598" s="84">
        <v>0.35909999999999997</v>
      </c>
      <c r="V598" s="84">
        <v>0.30180000000000001</v>
      </c>
      <c r="W598" s="84">
        <v>2.4899999999999999E-2</v>
      </c>
      <c r="X598" s="44"/>
    </row>
    <row r="599" spans="1:24">
      <c r="A599" s="82" t="s">
        <v>404</v>
      </c>
      <c r="B599" s="84">
        <v>0.33090000000000003</v>
      </c>
      <c r="C599" s="84">
        <v>0.79049999999999998</v>
      </c>
      <c r="D599" s="84">
        <v>0.76949999999999996</v>
      </c>
      <c r="E599" s="84">
        <v>0.45900000000000002</v>
      </c>
      <c r="F599" s="44"/>
      <c r="G599" s="82" t="s">
        <v>404</v>
      </c>
      <c r="H599" s="84">
        <v>0.54</v>
      </c>
      <c r="I599" s="84">
        <v>0.87150000000000005</v>
      </c>
      <c r="J599" s="84">
        <v>0.94350000000000001</v>
      </c>
      <c r="K599" s="84">
        <v>0.57430000000000003</v>
      </c>
      <c r="L599" s="44"/>
      <c r="M599" s="82" t="s">
        <v>404</v>
      </c>
      <c r="N599" s="84">
        <v>0.74570000000000003</v>
      </c>
      <c r="O599" s="84">
        <v>2.9999999999999997E-4</v>
      </c>
      <c r="P599" s="84">
        <v>0.5333</v>
      </c>
      <c r="Q599" s="84">
        <v>0.74429999999999996</v>
      </c>
      <c r="R599" s="44"/>
      <c r="S599" s="82" t="s">
        <v>404</v>
      </c>
      <c r="T599" s="84">
        <v>0.73140000000000005</v>
      </c>
      <c r="U599" s="84">
        <v>0.26150000000000001</v>
      </c>
      <c r="V599" s="84">
        <v>0.42759999999999998</v>
      </c>
      <c r="W599" s="84">
        <v>4.5999999999999999E-3</v>
      </c>
      <c r="X599" s="44"/>
    </row>
    <row r="600" spans="1:24">
      <c r="A600" s="82" t="s">
        <v>405</v>
      </c>
      <c r="B600" s="84">
        <v>0.33210000000000001</v>
      </c>
      <c r="C600" s="84">
        <v>0.91769999999999996</v>
      </c>
      <c r="D600" s="84">
        <v>0.74890000000000001</v>
      </c>
      <c r="E600" s="84">
        <v>0.38800000000000001</v>
      </c>
      <c r="F600" s="44"/>
      <c r="G600" s="82" t="s">
        <v>405</v>
      </c>
      <c r="H600" s="84">
        <v>0.56020000000000003</v>
      </c>
      <c r="I600" s="84">
        <v>0.91490000000000005</v>
      </c>
      <c r="J600" s="84">
        <v>0.95279999999999998</v>
      </c>
      <c r="K600" s="84">
        <v>0.96660000000000001</v>
      </c>
      <c r="L600" s="44"/>
      <c r="M600" s="82" t="s">
        <v>405</v>
      </c>
      <c r="N600" s="84">
        <v>0.78990000000000005</v>
      </c>
      <c r="O600" s="84">
        <v>2E-3</v>
      </c>
      <c r="P600" s="84">
        <v>0.57940000000000003</v>
      </c>
      <c r="Q600" s="84">
        <v>0.73860000000000003</v>
      </c>
      <c r="R600" s="44"/>
      <c r="S600" s="82" t="s">
        <v>405</v>
      </c>
      <c r="T600" s="84">
        <v>0.78149999999999997</v>
      </c>
      <c r="U600" s="84">
        <v>0.14330000000000001</v>
      </c>
      <c r="V600" s="84">
        <v>0.3831</v>
      </c>
      <c r="W600" s="84">
        <v>1.41E-2</v>
      </c>
      <c r="X600" s="44"/>
    </row>
    <row r="601" spans="1:24">
      <c r="A601" s="82" t="s">
        <v>406</v>
      </c>
      <c r="B601" s="84">
        <v>0.33379999999999999</v>
      </c>
      <c r="C601" s="84">
        <v>0.63039999999999996</v>
      </c>
      <c r="D601" s="84">
        <v>0.7631</v>
      </c>
      <c r="E601" s="84">
        <v>0.37280000000000002</v>
      </c>
      <c r="F601" s="44"/>
      <c r="G601" s="82" t="s">
        <v>406</v>
      </c>
      <c r="H601" s="84">
        <v>0.54520000000000002</v>
      </c>
      <c r="I601" s="84">
        <v>0.81030000000000002</v>
      </c>
      <c r="J601" s="84">
        <v>0.9294</v>
      </c>
      <c r="K601" s="84">
        <v>0.74990000000000001</v>
      </c>
      <c r="L601" s="44"/>
      <c r="M601" s="82" t="s">
        <v>406</v>
      </c>
      <c r="N601" s="84">
        <v>0.73450000000000004</v>
      </c>
      <c r="O601" s="84">
        <v>3.0000000000000001E-3</v>
      </c>
      <c r="P601" s="84">
        <v>0.45179999999999998</v>
      </c>
      <c r="Q601" s="84">
        <v>0.68799999999999994</v>
      </c>
      <c r="R601" s="44"/>
      <c r="S601" s="82" t="s">
        <v>406</v>
      </c>
      <c r="T601" s="84">
        <v>0.72119999999999995</v>
      </c>
      <c r="U601" s="84">
        <v>0.1024</v>
      </c>
      <c r="V601" s="84">
        <v>0.38350000000000001</v>
      </c>
      <c r="W601" s="84">
        <v>3.5000000000000003E-2</v>
      </c>
      <c r="X601" s="44"/>
    </row>
    <row r="602" spans="1:24">
      <c r="A602" s="82" t="s">
        <v>407</v>
      </c>
      <c r="B602" s="84">
        <v>0.33300000000000002</v>
      </c>
      <c r="C602" s="84">
        <v>0.71709999999999996</v>
      </c>
      <c r="D602" s="84">
        <v>0.77639999999999998</v>
      </c>
      <c r="E602" s="84">
        <v>0.2586</v>
      </c>
      <c r="F602" s="44"/>
      <c r="G602" s="82" t="s">
        <v>407</v>
      </c>
      <c r="H602" s="84">
        <v>0.50670000000000004</v>
      </c>
      <c r="I602" s="84">
        <v>0.85709999999999997</v>
      </c>
      <c r="J602" s="84">
        <v>0.87229999999999996</v>
      </c>
      <c r="K602" s="84">
        <v>0.67049999999999998</v>
      </c>
      <c r="L602" s="44"/>
      <c r="M602" s="82" t="s">
        <v>407</v>
      </c>
      <c r="N602" s="84">
        <v>0.55089999999999995</v>
      </c>
      <c r="O602" s="84">
        <v>1.4E-3</v>
      </c>
      <c r="P602" s="84">
        <v>0.30980000000000002</v>
      </c>
      <c r="Q602" s="84">
        <v>0.69710000000000005</v>
      </c>
      <c r="R602" s="44"/>
      <c r="S602" s="82" t="s">
        <v>407</v>
      </c>
      <c r="T602" s="84">
        <v>0.65210000000000001</v>
      </c>
      <c r="U602" s="84">
        <v>0.1026</v>
      </c>
      <c r="V602" s="84">
        <v>0.35599999999999998</v>
      </c>
      <c r="W602" s="84">
        <v>6.9699999999999998E-2</v>
      </c>
      <c r="X602" s="44"/>
    </row>
    <row r="603" spans="1:24">
      <c r="A603" s="82" t="s">
        <v>408</v>
      </c>
      <c r="B603" s="84">
        <v>0.33400000000000002</v>
      </c>
      <c r="C603" s="84">
        <v>0.62760000000000005</v>
      </c>
      <c r="D603" s="84">
        <v>0.7712</v>
      </c>
      <c r="E603" s="84">
        <v>0.49669999999999997</v>
      </c>
      <c r="F603" s="44"/>
      <c r="G603" s="82" t="s">
        <v>408</v>
      </c>
      <c r="H603" s="84">
        <v>0.60109999999999997</v>
      </c>
      <c r="I603" s="84">
        <v>0.6452</v>
      </c>
      <c r="J603" s="84">
        <v>0.70240000000000002</v>
      </c>
      <c r="K603" s="84">
        <v>0.59370000000000001</v>
      </c>
      <c r="L603" s="44"/>
      <c r="M603" s="82" t="s">
        <v>408</v>
      </c>
      <c r="N603" s="84">
        <v>0.43990000000000001</v>
      </c>
      <c r="O603" s="84">
        <v>3.3E-3</v>
      </c>
      <c r="P603" s="84">
        <v>0.26889999999999997</v>
      </c>
      <c r="Q603" s="84">
        <v>0.71619999999999995</v>
      </c>
      <c r="R603" s="44"/>
      <c r="S603" s="82" t="s">
        <v>408</v>
      </c>
      <c r="T603" s="84">
        <v>0.60680000000000001</v>
      </c>
      <c r="U603" s="84">
        <v>7.8899999999999998E-2</v>
      </c>
      <c r="V603" s="84">
        <v>0.43109999999999998</v>
      </c>
      <c r="W603" s="84">
        <v>0.1414</v>
      </c>
      <c r="X603" s="44"/>
    </row>
    <row r="604" spans="1:24">
      <c r="A604" s="82" t="s">
        <v>409</v>
      </c>
      <c r="B604" s="84">
        <v>0.33439999999999998</v>
      </c>
      <c r="C604" s="84">
        <v>0.74209999999999998</v>
      </c>
      <c r="D604" s="84">
        <v>0.66849999999999998</v>
      </c>
      <c r="E604" s="84">
        <v>0.83120000000000005</v>
      </c>
      <c r="F604" s="44"/>
      <c r="G604" s="82" t="s">
        <v>409</v>
      </c>
      <c r="H604" s="84">
        <v>0.377</v>
      </c>
      <c r="I604" s="84">
        <v>0.57440000000000002</v>
      </c>
      <c r="J604" s="84">
        <v>0.4239</v>
      </c>
      <c r="K604" s="84">
        <v>0.37119999999999997</v>
      </c>
      <c r="L604" s="44"/>
      <c r="M604" s="82" t="s">
        <v>409</v>
      </c>
      <c r="N604" s="84">
        <v>0.41920000000000002</v>
      </c>
      <c r="O604" s="84">
        <v>5.0000000000000001E-4</v>
      </c>
      <c r="P604" s="84">
        <v>0.30530000000000002</v>
      </c>
      <c r="Q604" s="84">
        <v>0.68710000000000004</v>
      </c>
      <c r="R604" s="44"/>
      <c r="S604" s="82" t="s">
        <v>409</v>
      </c>
      <c r="T604" s="84">
        <v>0.60199999999999998</v>
      </c>
      <c r="U604" s="84">
        <v>4.9700000000000001E-2</v>
      </c>
      <c r="V604" s="84">
        <v>0.44929999999999998</v>
      </c>
      <c r="W604" s="84">
        <v>0.2762</v>
      </c>
      <c r="X604" s="44"/>
    </row>
    <row r="605" spans="1:24">
      <c r="A605" s="82" t="s">
        <v>410</v>
      </c>
      <c r="B605" s="84">
        <v>0.33589999999999998</v>
      </c>
      <c r="C605" s="84">
        <v>0.74680000000000002</v>
      </c>
      <c r="D605" s="84">
        <v>0.111</v>
      </c>
      <c r="E605" s="84">
        <v>0</v>
      </c>
      <c r="F605" s="44"/>
      <c r="G605" s="82" t="s">
        <v>410</v>
      </c>
      <c r="H605" s="84">
        <v>0.23980000000000001</v>
      </c>
      <c r="I605" s="84">
        <v>0.34710000000000002</v>
      </c>
      <c r="J605" s="84">
        <v>0.1452</v>
      </c>
      <c r="K605" s="84">
        <v>0.13109999999999999</v>
      </c>
      <c r="L605" s="44"/>
      <c r="M605" s="82" t="s">
        <v>410</v>
      </c>
      <c r="N605" s="84">
        <v>0.32450000000000001</v>
      </c>
      <c r="O605" s="84">
        <v>6.4000000000000003E-3</v>
      </c>
      <c r="P605" s="84">
        <v>0.28620000000000001</v>
      </c>
      <c r="Q605" s="84">
        <v>0.70920000000000005</v>
      </c>
      <c r="R605" s="44"/>
      <c r="S605" s="82" t="s">
        <v>410</v>
      </c>
      <c r="T605" s="84">
        <v>0.68220000000000003</v>
      </c>
      <c r="U605" s="84">
        <v>4.3900000000000002E-2</v>
      </c>
      <c r="V605" s="84">
        <v>0.45729999999999998</v>
      </c>
      <c r="W605" s="84">
        <v>0.45350000000000001</v>
      </c>
      <c r="X605" s="44"/>
    </row>
    <row r="606" spans="1:24">
      <c r="A606" s="82" t="s">
        <v>411</v>
      </c>
      <c r="B606" s="84">
        <v>0.30580000000000002</v>
      </c>
      <c r="C606" s="84">
        <v>0.51229999999999998</v>
      </c>
      <c r="D606" s="84">
        <v>0</v>
      </c>
      <c r="E606" s="84">
        <v>0</v>
      </c>
      <c r="F606" s="44"/>
      <c r="G606" s="82" t="s">
        <v>411</v>
      </c>
      <c r="H606" s="84">
        <v>7.8700000000000006E-2</v>
      </c>
      <c r="I606" s="84">
        <v>0.1152</v>
      </c>
      <c r="J606" s="84">
        <v>2.2000000000000001E-3</v>
      </c>
      <c r="K606" s="84">
        <v>1.9E-3</v>
      </c>
      <c r="L606" s="44"/>
      <c r="M606" s="82" t="s">
        <v>411</v>
      </c>
      <c r="N606" s="84">
        <v>0.25419999999999998</v>
      </c>
      <c r="O606" s="84">
        <v>1.5100000000000001E-2</v>
      </c>
      <c r="P606" s="84">
        <v>0.36849999999999999</v>
      </c>
      <c r="Q606" s="84">
        <v>0.72970000000000002</v>
      </c>
      <c r="R606" s="44"/>
      <c r="S606" s="82" t="s">
        <v>411</v>
      </c>
      <c r="T606" s="84">
        <v>0.76990000000000003</v>
      </c>
      <c r="U606" s="84">
        <v>4.2200000000000001E-2</v>
      </c>
      <c r="V606" s="84">
        <v>0.48199999999999998</v>
      </c>
      <c r="W606" s="84">
        <v>0.62019999999999997</v>
      </c>
      <c r="X606" s="44"/>
    </row>
    <row r="607" spans="1:24">
      <c r="A607" s="82" t="s">
        <v>412</v>
      </c>
      <c r="B607" s="84">
        <v>0</v>
      </c>
      <c r="C607" s="84">
        <v>0</v>
      </c>
      <c r="D607" s="84">
        <v>0</v>
      </c>
      <c r="E607" s="84">
        <v>0</v>
      </c>
      <c r="F607" s="44"/>
      <c r="G607" s="82" t="s">
        <v>412</v>
      </c>
      <c r="H607" s="84">
        <v>7.4999999999999997E-3</v>
      </c>
      <c r="I607" s="84">
        <v>1.3599999999999999E-2</v>
      </c>
      <c r="J607" s="84">
        <v>0</v>
      </c>
      <c r="K607" s="84">
        <v>0</v>
      </c>
      <c r="L607" s="44"/>
      <c r="M607" s="82" t="s">
        <v>412</v>
      </c>
      <c r="N607" s="84">
        <v>0.27979999999999999</v>
      </c>
      <c r="O607" s="84">
        <v>5.3999999999999999E-2</v>
      </c>
      <c r="P607" s="84">
        <v>0.49349999999999999</v>
      </c>
      <c r="Q607" s="84">
        <v>0.73070000000000002</v>
      </c>
      <c r="R607" s="44"/>
      <c r="S607" s="82" t="s">
        <v>412</v>
      </c>
      <c r="T607" s="84">
        <v>0.88729999999999998</v>
      </c>
      <c r="U607" s="84">
        <v>7.0099999999999996E-2</v>
      </c>
      <c r="V607" s="84">
        <v>0.34110000000000001</v>
      </c>
      <c r="W607" s="84">
        <v>0.745</v>
      </c>
      <c r="X607" s="44"/>
    </row>
    <row r="608" spans="1:24">
      <c r="A608" s="82" t="s">
        <v>413</v>
      </c>
      <c r="B608" s="84">
        <v>0</v>
      </c>
      <c r="C608" s="84">
        <v>0</v>
      </c>
      <c r="D608" s="84">
        <v>0</v>
      </c>
      <c r="E608" s="84">
        <v>0</v>
      </c>
      <c r="F608" s="44"/>
      <c r="G608" s="82" t="s">
        <v>413</v>
      </c>
      <c r="H608" s="84">
        <v>0</v>
      </c>
      <c r="I608" s="84">
        <v>0</v>
      </c>
      <c r="J608" s="84">
        <v>0</v>
      </c>
      <c r="K608" s="84">
        <v>0</v>
      </c>
      <c r="L608" s="44"/>
      <c r="M608" s="82" t="s">
        <v>413</v>
      </c>
      <c r="N608" s="84">
        <v>0.35980000000000001</v>
      </c>
      <c r="O608" s="84">
        <v>0.1138</v>
      </c>
      <c r="P608" s="84">
        <v>0.57709999999999995</v>
      </c>
      <c r="Q608" s="84">
        <v>0.6633</v>
      </c>
      <c r="R608" s="44"/>
      <c r="S608" s="82" t="s">
        <v>413</v>
      </c>
      <c r="T608" s="84">
        <v>0.90769999999999995</v>
      </c>
      <c r="U608" s="84">
        <v>0.114</v>
      </c>
      <c r="V608" s="84">
        <v>0.2238</v>
      </c>
      <c r="W608" s="84">
        <v>0.82540000000000002</v>
      </c>
      <c r="X608" s="44"/>
    </row>
    <row r="609" spans="1:24">
      <c r="A609" s="82" t="s">
        <v>414</v>
      </c>
      <c r="B609" s="84">
        <v>0</v>
      </c>
      <c r="C609" s="84">
        <v>0</v>
      </c>
      <c r="D609" s="84">
        <v>0</v>
      </c>
      <c r="E609" s="84">
        <v>0</v>
      </c>
      <c r="F609" s="44"/>
      <c r="G609" s="82" t="s">
        <v>414</v>
      </c>
      <c r="H609" s="84">
        <v>0</v>
      </c>
      <c r="I609" s="84">
        <v>0</v>
      </c>
      <c r="J609" s="84">
        <v>0</v>
      </c>
      <c r="K609" s="84">
        <v>0</v>
      </c>
      <c r="L609" s="44"/>
      <c r="M609" s="82" t="s">
        <v>414</v>
      </c>
      <c r="N609" s="84">
        <v>0.3286</v>
      </c>
      <c r="O609" s="84">
        <v>0.13350000000000001</v>
      </c>
      <c r="P609" s="84">
        <v>0.67649999999999999</v>
      </c>
      <c r="Q609" s="84">
        <v>0.59819999999999995</v>
      </c>
      <c r="R609" s="44"/>
      <c r="S609" s="82" t="s">
        <v>414</v>
      </c>
      <c r="T609" s="84">
        <v>0.86480000000000001</v>
      </c>
      <c r="U609" s="84">
        <v>0.1159</v>
      </c>
      <c r="V609" s="84">
        <v>0.13089999999999999</v>
      </c>
      <c r="W609" s="84">
        <v>0.78220000000000001</v>
      </c>
      <c r="X609" s="44"/>
    </row>
    <row r="610" spans="1:24">
      <c r="A610" s="82" t="s">
        <v>415</v>
      </c>
      <c r="B610" s="84">
        <v>0</v>
      </c>
      <c r="C610" s="84">
        <v>0</v>
      </c>
      <c r="D610" s="84">
        <v>0</v>
      </c>
      <c r="E610" s="84">
        <v>0</v>
      </c>
      <c r="F610" s="44"/>
      <c r="G610" s="82" t="s">
        <v>415</v>
      </c>
      <c r="H610" s="84">
        <v>0</v>
      </c>
      <c r="I610" s="84">
        <v>0</v>
      </c>
      <c r="J610" s="84">
        <v>0</v>
      </c>
      <c r="K610" s="84">
        <v>0</v>
      </c>
      <c r="L610" s="44"/>
      <c r="M610" s="82" t="s">
        <v>415</v>
      </c>
      <c r="N610" s="84">
        <v>0.44230000000000003</v>
      </c>
      <c r="O610" s="84">
        <v>0.22939999999999999</v>
      </c>
      <c r="P610" s="84">
        <v>0.7893</v>
      </c>
      <c r="Q610" s="84">
        <v>0.4073</v>
      </c>
      <c r="R610" s="44"/>
      <c r="S610" s="82" t="s">
        <v>415</v>
      </c>
      <c r="T610" s="84">
        <v>0.76439999999999997</v>
      </c>
      <c r="U610" s="84">
        <v>0.2167</v>
      </c>
      <c r="V610" s="84">
        <v>0.16270000000000001</v>
      </c>
      <c r="W610" s="84">
        <v>0.75429999999999997</v>
      </c>
      <c r="X610" s="44"/>
    </row>
    <row r="611" spans="1:24">
      <c r="A611" s="82" t="s">
        <v>416</v>
      </c>
      <c r="B611" s="84">
        <v>0</v>
      </c>
      <c r="C611" s="84">
        <v>0</v>
      </c>
      <c r="D611" s="84">
        <v>0</v>
      </c>
      <c r="E611" s="84">
        <v>0</v>
      </c>
      <c r="F611" s="44"/>
      <c r="G611" s="82" t="s">
        <v>416</v>
      </c>
      <c r="H611" s="84">
        <v>0</v>
      </c>
      <c r="I611" s="84">
        <v>0</v>
      </c>
      <c r="J611" s="84">
        <v>0</v>
      </c>
      <c r="K611" s="84">
        <v>0</v>
      </c>
      <c r="L611" s="44"/>
      <c r="M611" s="82" t="s">
        <v>416</v>
      </c>
      <c r="N611" s="84">
        <v>0.50580000000000003</v>
      </c>
      <c r="O611" s="84">
        <v>0.21759999999999999</v>
      </c>
      <c r="P611" s="84">
        <v>0.73629999999999995</v>
      </c>
      <c r="Q611" s="84">
        <v>0.2858</v>
      </c>
      <c r="R611" s="44"/>
      <c r="S611" s="82" t="s">
        <v>416</v>
      </c>
      <c r="T611" s="84">
        <v>0.72989999999999999</v>
      </c>
      <c r="U611" s="84">
        <v>0.29559999999999997</v>
      </c>
      <c r="V611" s="84">
        <v>0.13009999999999999</v>
      </c>
      <c r="W611" s="84">
        <v>0.70509999999999995</v>
      </c>
      <c r="X611" s="44"/>
    </row>
    <row r="612" spans="1:24">
      <c r="A612" s="115" t="s">
        <v>417</v>
      </c>
      <c r="B612" s="84">
        <v>0</v>
      </c>
      <c r="C612" s="84">
        <v>0</v>
      </c>
      <c r="D612" s="84">
        <v>0</v>
      </c>
      <c r="E612" s="84">
        <v>0</v>
      </c>
      <c r="F612" s="44"/>
      <c r="G612" s="115" t="s">
        <v>417</v>
      </c>
      <c r="H612" s="84">
        <v>0</v>
      </c>
      <c r="I612" s="84">
        <v>0</v>
      </c>
      <c r="J612" s="84">
        <v>0</v>
      </c>
      <c r="K612" s="84">
        <v>0</v>
      </c>
      <c r="L612" s="44"/>
      <c r="M612" s="115" t="s">
        <v>417</v>
      </c>
      <c r="N612" s="84">
        <v>0.35630000000000001</v>
      </c>
      <c r="O612" s="84">
        <v>8.8499999999999995E-2</v>
      </c>
      <c r="P612" s="84">
        <v>0.69830000000000003</v>
      </c>
      <c r="Q612" s="84">
        <v>0.30109999999999998</v>
      </c>
      <c r="R612" s="44"/>
      <c r="S612" s="115" t="s">
        <v>417</v>
      </c>
      <c r="T612" s="84">
        <v>0.7278</v>
      </c>
      <c r="U612" s="84">
        <v>0.30509999999999998</v>
      </c>
      <c r="V612" s="84">
        <v>9.6799999999999997E-2</v>
      </c>
      <c r="W612" s="84">
        <v>0.66930000000000001</v>
      </c>
      <c r="X612" s="44"/>
    </row>
    <row r="613" spans="1:24">
      <c r="A613" s="82" t="s">
        <v>418</v>
      </c>
      <c r="B613" s="84">
        <v>0</v>
      </c>
      <c r="C613" s="84">
        <v>0</v>
      </c>
      <c r="D613" s="84">
        <v>0</v>
      </c>
      <c r="E613" s="84">
        <v>0</v>
      </c>
      <c r="F613" s="44"/>
      <c r="G613" s="82" t="s">
        <v>418</v>
      </c>
      <c r="H613" s="84">
        <v>0</v>
      </c>
      <c r="I613" s="84">
        <v>0</v>
      </c>
      <c r="J613" s="84">
        <v>0</v>
      </c>
      <c r="K613" s="84">
        <v>0</v>
      </c>
      <c r="L613" s="44"/>
      <c r="M613" s="82" t="s">
        <v>418</v>
      </c>
      <c r="N613" s="84">
        <v>0.44590000000000002</v>
      </c>
      <c r="O613" s="84">
        <v>0.17710000000000001</v>
      </c>
      <c r="P613" s="84">
        <v>0.67090000000000005</v>
      </c>
      <c r="Q613" s="84">
        <v>0.2142</v>
      </c>
      <c r="R613" s="44"/>
      <c r="S613" s="82" t="s">
        <v>418</v>
      </c>
      <c r="T613" s="84">
        <v>0.63480000000000003</v>
      </c>
      <c r="U613" s="84">
        <v>0.31669999999999998</v>
      </c>
      <c r="V613" s="84">
        <v>5.6800000000000003E-2</v>
      </c>
      <c r="W613" s="84">
        <v>0.68230000000000002</v>
      </c>
    </row>
    <row r="614" spans="1:24">
      <c r="A614" s="82" t="s">
        <v>419</v>
      </c>
      <c r="B614" s="84">
        <v>0</v>
      </c>
      <c r="C614" s="84">
        <v>0</v>
      </c>
      <c r="D614" s="84">
        <v>0</v>
      </c>
      <c r="E614" s="84">
        <v>0</v>
      </c>
      <c r="F614" s="44"/>
      <c r="G614" s="82" t="s">
        <v>419</v>
      </c>
      <c r="H614" s="84">
        <v>0</v>
      </c>
      <c r="I614" s="84">
        <v>0</v>
      </c>
      <c r="J614" s="84">
        <v>0</v>
      </c>
      <c r="K614" s="84">
        <v>0</v>
      </c>
      <c r="L614" s="44"/>
      <c r="M614" s="82" t="s">
        <v>419</v>
      </c>
      <c r="N614" s="84">
        <v>0.54820000000000002</v>
      </c>
      <c r="O614" s="84">
        <v>0.22700000000000001</v>
      </c>
      <c r="P614" s="84">
        <v>0.59670000000000001</v>
      </c>
      <c r="Q614" s="84">
        <v>0.2324</v>
      </c>
      <c r="R614" s="44"/>
      <c r="S614" s="82" t="s">
        <v>419</v>
      </c>
      <c r="T614" s="84">
        <v>0.49980000000000002</v>
      </c>
      <c r="U614" s="84">
        <v>0.27579999999999999</v>
      </c>
      <c r="V614" s="84">
        <v>4.4299999999999999E-2</v>
      </c>
      <c r="W614" s="84">
        <v>0.6825</v>
      </c>
    </row>
    <row r="615" spans="1:24">
      <c r="A615" s="82" t="s">
        <v>420</v>
      </c>
      <c r="B615" s="84">
        <v>0</v>
      </c>
      <c r="C615" s="84">
        <v>0</v>
      </c>
      <c r="D615" s="84">
        <v>0</v>
      </c>
      <c r="E615" s="84">
        <v>0</v>
      </c>
      <c r="F615" s="44"/>
      <c r="G615" s="82" t="s">
        <v>420</v>
      </c>
      <c r="H615" s="84">
        <v>0</v>
      </c>
      <c r="I615" s="84">
        <v>0</v>
      </c>
      <c r="J615" s="84">
        <v>0</v>
      </c>
      <c r="K615" s="84">
        <v>0</v>
      </c>
      <c r="L615" s="44"/>
      <c r="M615" s="82" t="s">
        <v>420</v>
      </c>
      <c r="N615" s="84">
        <v>0.54569999999999996</v>
      </c>
      <c r="O615" s="84">
        <v>0.12970000000000001</v>
      </c>
      <c r="P615" s="84">
        <v>0.60070000000000001</v>
      </c>
      <c r="Q615" s="84">
        <v>0.11409999999999999</v>
      </c>
      <c r="R615" s="44"/>
      <c r="S615" s="82" t="s">
        <v>420</v>
      </c>
      <c r="T615" s="84">
        <v>0.41539999999999999</v>
      </c>
      <c r="U615" s="84">
        <v>0.18140000000000001</v>
      </c>
      <c r="V615" s="84">
        <v>2.9000000000000001E-2</v>
      </c>
      <c r="W615" s="84">
        <v>0.68669999999999998</v>
      </c>
    </row>
    <row r="616" spans="1:24">
      <c r="A616" s="82" t="s">
        <v>421</v>
      </c>
      <c r="B616" s="84">
        <v>0</v>
      </c>
      <c r="C616" s="84">
        <v>0</v>
      </c>
      <c r="D616" s="84">
        <v>0</v>
      </c>
      <c r="E616" s="84">
        <v>0</v>
      </c>
      <c r="F616" s="44"/>
      <c r="G616" s="82" t="s">
        <v>421</v>
      </c>
      <c r="H616" s="84">
        <v>0</v>
      </c>
      <c r="I616" s="84">
        <v>0</v>
      </c>
      <c r="J616" s="84">
        <v>0</v>
      </c>
      <c r="K616" s="84">
        <v>0</v>
      </c>
      <c r="L616" s="44"/>
      <c r="M616" s="82" t="s">
        <v>421</v>
      </c>
      <c r="N616" s="84">
        <v>0.52129999999999999</v>
      </c>
      <c r="O616" s="84">
        <v>8.5900000000000004E-2</v>
      </c>
      <c r="P616" s="84">
        <v>0.65280000000000005</v>
      </c>
      <c r="Q616" s="84">
        <v>0.13009999999999999</v>
      </c>
      <c r="R616" s="44"/>
      <c r="S616" s="82" t="s">
        <v>421</v>
      </c>
      <c r="T616" s="84">
        <v>0.41249999999999998</v>
      </c>
      <c r="U616" s="84">
        <v>0.1115</v>
      </c>
      <c r="V616" s="84">
        <v>2.3900000000000001E-2</v>
      </c>
      <c r="W616" s="84">
        <v>0.67910000000000004</v>
      </c>
    </row>
    <row r="617" spans="1:24">
      <c r="A617" s="82" t="s">
        <v>422</v>
      </c>
      <c r="B617" s="84">
        <v>0</v>
      </c>
      <c r="C617" s="84">
        <v>0</v>
      </c>
      <c r="D617" s="84">
        <v>0</v>
      </c>
      <c r="E617" s="84">
        <v>0</v>
      </c>
      <c r="F617" s="44"/>
      <c r="G617" s="82" t="s">
        <v>422</v>
      </c>
      <c r="H617" s="84">
        <v>2.0000000000000001E-4</v>
      </c>
      <c r="I617" s="84">
        <v>0</v>
      </c>
      <c r="J617" s="84">
        <v>0</v>
      </c>
      <c r="K617" s="84">
        <v>0</v>
      </c>
      <c r="L617" s="44"/>
      <c r="M617" s="82" t="s">
        <v>422</v>
      </c>
      <c r="N617" s="84">
        <v>0.55630000000000002</v>
      </c>
      <c r="O617" s="84">
        <v>7.2499999999999995E-2</v>
      </c>
      <c r="P617" s="84">
        <v>0.66830000000000001</v>
      </c>
      <c r="Q617" s="84">
        <v>0.14480000000000001</v>
      </c>
      <c r="R617" s="44"/>
      <c r="S617" s="82" t="s">
        <v>422</v>
      </c>
      <c r="T617" s="84">
        <v>0.35580000000000001</v>
      </c>
      <c r="U617" s="84">
        <v>0.12709999999999999</v>
      </c>
      <c r="V617" s="84">
        <v>3.04E-2</v>
      </c>
      <c r="W617" s="84">
        <v>0.69669999999999999</v>
      </c>
    </row>
    <row r="618" spans="1:24">
      <c r="A618" s="82" t="s">
        <v>423</v>
      </c>
      <c r="B618" s="84">
        <v>0</v>
      </c>
      <c r="C618" s="84">
        <v>0</v>
      </c>
      <c r="D618" s="84">
        <v>0</v>
      </c>
      <c r="E618" s="84">
        <v>0</v>
      </c>
      <c r="F618" s="44"/>
      <c r="G618" s="82" t="s">
        <v>423</v>
      </c>
      <c r="H618" s="84">
        <v>4.2900000000000001E-2</v>
      </c>
      <c r="I618" s="84">
        <v>3.1699999999999999E-2</v>
      </c>
      <c r="J618" s="84">
        <v>0</v>
      </c>
      <c r="K618" s="84">
        <v>0</v>
      </c>
      <c r="L618" s="44"/>
      <c r="M618" s="82" t="s">
        <v>423</v>
      </c>
      <c r="N618" s="84">
        <v>0.55269999999999997</v>
      </c>
      <c r="O618" s="84">
        <v>3.9600000000000003E-2</v>
      </c>
      <c r="P618" s="84">
        <v>0.60829999999999995</v>
      </c>
      <c r="Q618" s="84">
        <v>0.1268</v>
      </c>
      <c r="R618" s="44"/>
      <c r="S618" s="82" t="s">
        <v>423</v>
      </c>
      <c r="T618" s="84">
        <v>0.32700000000000001</v>
      </c>
      <c r="U618" s="84">
        <v>8.9399999999999993E-2</v>
      </c>
      <c r="V618" s="84">
        <v>2.1700000000000001E-2</v>
      </c>
      <c r="W618" s="84">
        <v>0.62139999999999995</v>
      </c>
    </row>
    <row r="619" spans="1:24">
      <c r="A619" s="82" t="s">
        <v>424</v>
      </c>
      <c r="B619" s="84">
        <v>0</v>
      </c>
      <c r="C619" s="84">
        <v>0</v>
      </c>
      <c r="D619" s="84">
        <v>0</v>
      </c>
      <c r="E619" s="84">
        <v>0</v>
      </c>
      <c r="F619" s="44"/>
      <c r="G619" s="82" t="s">
        <v>424</v>
      </c>
      <c r="H619" s="84">
        <v>0.20580000000000001</v>
      </c>
      <c r="I619" s="84">
        <v>0.18379999999999999</v>
      </c>
      <c r="J619" s="84">
        <v>0.12280000000000001</v>
      </c>
      <c r="K619" s="84">
        <v>8.2000000000000007E-3</v>
      </c>
      <c r="L619" s="44"/>
      <c r="M619" s="82" t="s">
        <v>424</v>
      </c>
      <c r="N619" s="84">
        <v>0.5262</v>
      </c>
      <c r="O619" s="84">
        <v>3.6700000000000003E-2</v>
      </c>
      <c r="P619" s="84">
        <v>0.63790000000000002</v>
      </c>
      <c r="Q619" s="84">
        <v>7.1099999999999997E-2</v>
      </c>
      <c r="R619" s="44"/>
      <c r="S619" s="82" t="s">
        <v>424</v>
      </c>
      <c r="T619" s="84">
        <v>0.4385</v>
      </c>
      <c r="U619" s="84">
        <v>2.75E-2</v>
      </c>
      <c r="V619" s="84">
        <v>1.9300000000000001E-2</v>
      </c>
      <c r="W619" s="84">
        <v>0.60229999999999995</v>
      </c>
    </row>
    <row r="620" spans="1:24">
      <c r="A620" s="82" t="s">
        <v>425</v>
      </c>
      <c r="B620" s="84">
        <v>0.2344</v>
      </c>
      <c r="C620" s="84">
        <v>0.31290000000000001</v>
      </c>
      <c r="D620" s="84">
        <v>7.2900000000000006E-2</v>
      </c>
      <c r="E620" s="84">
        <v>0</v>
      </c>
      <c r="F620" s="44"/>
      <c r="G620" s="82" t="s">
        <v>425</v>
      </c>
      <c r="H620" s="84">
        <v>0.38019999999999998</v>
      </c>
      <c r="I620" s="84">
        <v>0.4365</v>
      </c>
      <c r="J620" s="84">
        <v>0.4123</v>
      </c>
      <c r="K620" s="84">
        <v>0.2117</v>
      </c>
      <c r="L620" s="44"/>
      <c r="M620" s="82" t="s">
        <v>425</v>
      </c>
      <c r="N620" s="84">
        <v>0.53080000000000005</v>
      </c>
      <c r="O620" s="84">
        <v>3.56E-2</v>
      </c>
      <c r="P620" s="84">
        <v>0.63660000000000005</v>
      </c>
      <c r="Q620" s="84">
        <v>5.9400000000000001E-2</v>
      </c>
      <c r="R620" s="44"/>
      <c r="S620" s="82" t="s">
        <v>425</v>
      </c>
      <c r="T620" s="84">
        <v>0.57740000000000002</v>
      </c>
      <c r="U620" s="84">
        <v>1.0800000000000001E-2</v>
      </c>
      <c r="V620" s="84">
        <v>2.0199999999999999E-2</v>
      </c>
      <c r="W620" s="84">
        <v>0.58330000000000004</v>
      </c>
    </row>
    <row r="621" spans="1:24">
      <c r="A621" s="82" t="s">
        <v>426</v>
      </c>
      <c r="B621" s="84">
        <v>0.60850000000000004</v>
      </c>
      <c r="C621" s="84">
        <v>0.62609999999999999</v>
      </c>
      <c r="D621" s="84">
        <v>0.54330000000000001</v>
      </c>
      <c r="E621" s="84">
        <v>8.0500000000000002E-2</v>
      </c>
      <c r="F621" s="44"/>
      <c r="G621" s="82" t="s">
        <v>426</v>
      </c>
      <c r="H621" s="84">
        <v>0.54349999999999998</v>
      </c>
      <c r="I621" s="84">
        <v>0.54769999999999996</v>
      </c>
      <c r="J621" s="84">
        <v>0.68120000000000003</v>
      </c>
      <c r="K621" s="84">
        <v>0.4466</v>
      </c>
      <c r="L621" s="44"/>
      <c r="M621" s="82" t="s">
        <v>426</v>
      </c>
      <c r="N621" s="84">
        <v>0.65200000000000002</v>
      </c>
      <c r="O621" s="84">
        <v>0.11260000000000001</v>
      </c>
      <c r="P621" s="84">
        <v>0.71499999999999997</v>
      </c>
      <c r="Q621" s="84">
        <v>2.75E-2</v>
      </c>
      <c r="R621" s="44"/>
      <c r="S621" s="82" t="s">
        <v>426</v>
      </c>
      <c r="T621" s="84">
        <v>0.42509999999999998</v>
      </c>
      <c r="U621" s="84">
        <v>9.9000000000000008E-3</v>
      </c>
      <c r="V621" s="84">
        <v>2.5000000000000001E-2</v>
      </c>
      <c r="W621" s="84">
        <v>0.57030000000000003</v>
      </c>
    </row>
    <row r="622" spans="1:24">
      <c r="A622" s="82" t="s">
        <v>427</v>
      </c>
      <c r="B622" s="84">
        <v>0.63649999999999995</v>
      </c>
      <c r="C622" s="84">
        <v>0.65049999999999997</v>
      </c>
      <c r="D622" s="84">
        <v>0.83720000000000006</v>
      </c>
      <c r="E622" s="84">
        <v>0.28899999999999998</v>
      </c>
      <c r="F622" s="44"/>
      <c r="G622" s="82" t="s">
        <v>427</v>
      </c>
      <c r="H622" s="84">
        <v>0.77510000000000001</v>
      </c>
      <c r="I622" s="84">
        <v>0.75080000000000002</v>
      </c>
      <c r="J622" s="84">
        <v>0.85299999999999998</v>
      </c>
      <c r="K622" s="84">
        <v>0.69620000000000004</v>
      </c>
      <c r="L622" s="44"/>
      <c r="M622" s="82" t="s">
        <v>427</v>
      </c>
      <c r="N622" s="84">
        <v>0.64829999999999999</v>
      </c>
      <c r="O622" s="84">
        <v>9.0499999999999997E-2</v>
      </c>
      <c r="P622" s="84">
        <v>0.72319999999999995</v>
      </c>
      <c r="Q622" s="84">
        <v>6.2600000000000003E-2</v>
      </c>
      <c r="R622" s="44"/>
      <c r="S622" s="82" t="s">
        <v>427</v>
      </c>
      <c r="T622" s="84">
        <v>0.35859999999999997</v>
      </c>
      <c r="U622" s="84">
        <v>1.9099999999999999E-2</v>
      </c>
      <c r="V622" s="84">
        <v>6.2399999999999997E-2</v>
      </c>
      <c r="W622" s="84">
        <v>0.42299999999999999</v>
      </c>
    </row>
    <row r="623" spans="1:24">
      <c r="A623" s="82" t="s">
        <v>428</v>
      </c>
      <c r="B623" s="84">
        <v>0.68130000000000002</v>
      </c>
      <c r="C623" s="84">
        <v>0.63970000000000005</v>
      </c>
      <c r="D623" s="84">
        <v>0.80700000000000005</v>
      </c>
      <c r="E623" s="84">
        <v>0.2762</v>
      </c>
      <c r="F623" s="44"/>
      <c r="G623" s="82" t="s">
        <v>428</v>
      </c>
      <c r="H623" s="84">
        <v>0.95550000000000002</v>
      </c>
      <c r="I623" s="84">
        <v>0.73060000000000003</v>
      </c>
      <c r="J623" s="84">
        <v>0.96479999999999999</v>
      </c>
      <c r="K623" s="84">
        <v>0.75929999999999997</v>
      </c>
      <c r="L623" s="44"/>
      <c r="M623" s="82" t="s">
        <v>428</v>
      </c>
      <c r="N623" s="84">
        <v>0.68840000000000001</v>
      </c>
      <c r="O623" s="84">
        <v>9.64E-2</v>
      </c>
      <c r="P623" s="84">
        <v>0.60329999999999995</v>
      </c>
      <c r="Q623" s="84">
        <v>1.5599999999999999E-2</v>
      </c>
      <c r="R623" s="44"/>
      <c r="S623" s="82" t="s">
        <v>428</v>
      </c>
      <c r="T623" s="84">
        <v>0.47589999999999999</v>
      </c>
      <c r="U623" s="84">
        <v>2.2700000000000001E-2</v>
      </c>
      <c r="V623" s="84">
        <v>0.1077</v>
      </c>
      <c r="W623" s="84">
        <v>0.35420000000000001</v>
      </c>
    </row>
    <row r="624" spans="1:24">
      <c r="A624" s="82" t="s">
        <v>429</v>
      </c>
      <c r="B624" s="84">
        <v>0.8236</v>
      </c>
      <c r="C624" s="84">
        <v>0.54330000000000001</v>
      </c>
      <c r="D624" s="84">
        <v>0.79659999999999997</v>
      </c>
      <c r="E624" s="84">
        <v>0.5111</v>
      </c>
      <c r="F624" s="44"/>
      <c r="G624" s="82" t="s">
        <v>429</v>
      </c>
      <c r="H624" s="84">
        <v>0.95340000000000003</v>
      </c>
      <c r="I624" s="84">
        <v>0.81159999999999999</v>
      </c>
      <c r="J624" s="84">
        <v>0.97899999999999998</v>
      </c>
      <c r="K624" s="84">
        <v>0.8357</v>
      </c>
      <c r="L624" s="44"/>
      <c r="M624" s="82" t="s">
        <v>429</v>
      </c>
      <c r="N624" s="84">
        <v>0.57210000000000005</v>
      </c>
      <c r="O624" s="84">
        <v>7.6100000000000001E-2</v>
      </c>
      <c r="P624" s="84">
        <v>0.44119999999999998</v>
      </c>
      <c r="Q624" s="84">
        <v>6.8000000000000005E-2</v>
      </c>
      <c r="R624" s="44"/>
      <c r="S624" s="82" t="s">
        <v>429</v>
      </c>
      <c r="T624" s="84">
        <v>0.57540000000000002</v>
      </c>
      <c r="U624" s="84">
        <v>5.8000000000000003E-2</v>
      </c>
      <c r="V624" s="84">
        <v>0.1769</v>
      </c>
      <c r="W624" s="84">
        <v>0.25290000000000001</v>
      </c>
    </row>
    <row r="625" spans="1:24">
      <c r="A625" s="82" t="s">
        <v>430</v>
      </c>
      <c r="B625" s="84">
        <v>0.82540000000000002</v>
      </c>
      <c r="C625" s="84">
        <v>0.6845</v>
      </c>
      <c r="D625" s="84">
        <v>0.80840000000000001</v>
      </c>
      <c r="E625" s="84">
        <v>0.62239999999999995</v>
      </c>
      <c r="F625" s="44"/>
      <c r="G625" s="82" t="s">
        <v>430</v>
      </c>
      <c r="H625" s="84">
        <v>0.94210000000000005</v>
      </c>
      <c r="I625" s="84">
        <v>0.91510000000000002</v>
      </c>
      <c r="J625" s="84">
        <v>0.97260000000000002</v>
      </c>
      <c r="K625" s="84">
        <v>0.93920000000000003</v>
      </c>
      <c r="L625" s="44"/>
      <c r="M625" s="82" t="s">
        <v>430</v>
      </c>
      <c r="N625" s="84">
        <v>0.35210000000000002</v>
      </c>
      <c r="O625" s="84">
        <v>9.2499999999999999E-2</v>
      </c>
      <c r="P625" s="84">
        <v>0.43680000000000002</v>
      </c>
      <c r="Q625" s="84">
        <v>6.2E-2</v>
      </c>
      <c r="R625" s="44"/>
      <c r="S625" s="82" t="s">
        <v>430</v>
      </c>
      <c r="T625" s="84">
        <v>0.61729999999999996</v>
      </c>
      <c r="U625" s="84">
        <v>9.7199999999999995E-2</v>
      </c>
      <c r="V625" s="84">
        <v>0.25590000000000002</v>
      </c>
      <c r="W625" s="84">
        <v>0.15240000000000001</v>
      </c>
    </row>
    <row r="626" spans="1:24">
      <c r="A626" s="82" t="s">
        <v>431</v>
      </c>
      <c r="B626" s="84">
        <v>0.74619999999999997</v>
      </c>
      <c r="C626" s="84">
        <v>0.57499999999999996</v>
      </c>
      <c r="D626" s="84">
        <v>0.83420000000000005</v>
      </c>
      <c r="E626" s="84">
        <v>0.74309999999999998</v>
      </c>
      <c r="F626" s="44"/>
      <c r="G626" s="82" t="s">
        <v>431</v>
      </c>
      <c r="H626" s="84">
        <v>0.84489999999999998</v>
      </c>
      <c r="I626" s="84">
        <v>0.70730000000000004</v>
      </c>
      <c r="J626" s="84">
        <v>0.87619999999999998</v>
      </c>
      <c r="K626" s="84">
        <v>0.51680000000000004</v>
      </c>
      <c r="L626" s="44"/>
      <c r="M626" s="82" t="s">
        <v>431</v>
      </c>
      <c r="N626" s="84">
        <v>0.19270000000000001</v>
      </c>
      <c r="O626" s="84">
        <v>0.1101</v>
      </c>
      <c r="P626" s="84">
        <v>0.376</v>
      </c>
      <c r="Q626" s="84">
        <v>4.9000000000000002E-2</v>
      </c>
      <c r="R626" s="44"/>
      <c r="S626" s="82" t="s">
        <v>431</v>
      </c>
      <c r="T626" s="84">
        <v>0.64049999999999996</v>
      </c>
      <c r="U626" s="84">
        <v>0.11890000000000001</v>
      </c>
      <c r="V626" s="84">
        <v>0.34410000000000002</v>
      </c>
      <c r="W626" s="84">
        <v>0.1474</v>
      </c>
    </row>
    <row r="627" spans="1:24">
      <c r="A627" s="82" t="s">
        <v>432</v>
      </c>
      <c r="B627" s="84">
        <v>0.9456</v>
      </c>
      <c r="C627" s="84">
        <v>0.61870000000000003</v>
      </c>
      <c r="D627" s="84">
        <v>0.83120000000000005</v>
      </c>
      <c r="E627" s="84">
        <v>0.83389999999999997</v>
      </c>
      <c r="F627" s="44"/>
      <c r="G627" s="82" t="s">
        <v>432</v>
      </c>
      <c r="H627" s="84">
        <v>0.76919999999999999</v>
      </c>
      <c r="I627" s="84">
        <v>0.64459999999999995</v>
      </c>
      <c r="J627" s="84">
        <v>0.68300000000000005</v>
      </c>
      <c r="K627" s="84">
        <v>0.59289999999999998</v>
      </c>
      <c r="L627" s="44"/>
      <c r="M627" s="82" t="s">
        <v>432</v>
      </c>
      <c r="N627" s="84">
        <v>0.1565</v>
      </c>
      <c r="O627" s="84">
        <v>0.16739999999999999</v>
      </c>
      <c r="P627" s="84">
        <v>0.33689999999999998</v>
      </c>
      <c r="Q627" s="84">
        <v>5.8200000000000002E-2</v>
      </c>
      <c r="R627" s="44"/>
      <c r="S627" s="82" t="s">
        <v>432</v>
      </c>
      <c r="T627" s="84">
        <v>0.63680000000000003</v>
      </c>
      <c r="U627" s="84">
        <v>9.1600000000000001E-2</v>
      </c>
      <c r="V627" s="84">
        <v>0.34</v>
      </c>
      <c r="W627" s="84">
        <v>0.18609999999999999</v>
      </c>
    </row>
    <row r="628" spans="1:24">
      <c r="A628" s="82" t="s">
        <v>433</v>
      </c>
      <c r="B628" s="84">
        <v>0.87780000000000002</v>
      </c>
      <c r="C628" s="84">
        <v>0.45200000000000001</v>
      </c>
      <c r="D628" s="84">
        <v>0.754</v>
      </c>
      <c r="E628" s="84">
        <v>0.86070000000000002</v>
      </c>
      <c r="F628" s="44"/>
      <c r="G628" s="82" t="s">
        <v>433</v>
      </c>
      <c r="H628" s="84">
        <v>0.5605</v>
      </c>
      <c r="I628" s="84">
        <v>0.496</v>
      </c>
      <c r="J628" s="84">
        <v>0.45240000000000002</v>
      </c>
      <c r="K628" s="84">
        <v>0.53400000000000003</v>
      </c>
      <c r="L628" s="44"/>
      <c r="M628" s="82" t="s">
        <v>433</v>
      </c>
      <c r="N628" s="84">
        <v>9.11E-2</v>
      </c>
      <c r="O628" s="84">
        <v>0.25569999999999998</v>
      </c>
      <c r="P628" s="84">
        <v>0.27760000000000001</v>
      </c>
      <c r="Q628" s="84">
        <v>8.3900000000000002E-2</v>
      </c>
      <c r="R628" s="44"/>
      <c r="S628" s="82" t="s">
        <v>433</v>
      </c>
      <c r="T628" s="84">
        <v>0.62670000000000003</v>
      </c>
      <c r="U628" s="84">
        <v>9.64E-2</v>
      </c>
      <c r="V628" s="84">
        <v>0.32490000000000002</v>
      </c>
      <c r="W628" s="84">
        <v>0.25919999999999999</v>
      </c>
    </row>
    <row r="629" spans="1:24">
      <c r="A629" s="82" t="s">
        <v>434</v>
      </c>
      <c r="B629" s="84">
        <v>0.79239999999999999</v>
      </c>
      <c r="C629" s="84">
        <v>0.45040000000000002</v>
      </c>
      <c r="D629" s="84">
        <v>0</v>
      </c>
      <c r="E629" s="84">
        <v>0</v>
      </c>
      <c r="F629" s="44"/>
      <c r="G629" s="82" t="s">
        <v>434</v>
      </c>
      <c r="H629" s="84">
        <v>0.32350000000000001</v>
      </c>
      <c r="I629" s="84">
        <v>0.28989999999999999</v>
      </c>
      <c r="J629" s="84">
        <v>0.15679999999999999</v>
      </c>
      <c r="K629" s="84">
        <v>0.2596</v>
      </c>
      <c r="L629" s="44"/>
      <c r="M629" s="82" t="s">
        <v>434</v>
      </c>
      <c r="N629" s="84">
        <v>0.1042</v>
      </c>
      <c r="O629" s="84">
        <v>0.4158</v>
      </c>
      <c r="P629" s="84">
        <v>0.19170000000000001</v>
      </c>
      <c r="Q629" s="84">
        <v>0.15340000000000001</v>
      </c>
      <c r="R629" s="44"/>
      <c r="S629" s="82" t="s">
        <v>434</v>
      </c>
      <c r="T629" s="84">
        <v>0.64939999999999998</v>
      </c>
      <c r="U629" s="84">
        <v>0.1754</v>
      </c>
      <c r="V629" s="84">
        <v>0.25669999999999998</v>
      </c>
      <c r="W629" s="84">
        <v>0.34810000000000002</v>
      </c>
    </row>
    <row r="630" spans="1:24">
      <c r="A630" s="82" t="s">
        <v>435</v>
      </c>
      <c r="B630" s="84">
        <v>0.21160000000000001</v>
      </c>
      <c r="C630" s="84">
        <v>0.1648</v>
      </c>
      <c r="D630" s="84">
        <v>0</v>
      </c>
      <c r="E630" s="84">
        <v>0</v>
      </c>
      <c r="F630" s="44"/>
      <c r="G630" s="82" t="s">
        <v>435</v>
      </c>
      <c r="H630" s="84">
        <v>9.4899999999999998E-2</v>
      </c>
      <c r="I630" s="84">
        <v>0.1138</v>
      </c>
      <c r="J630" s="84">
        <v>2.5000000000000001E-3</v>
      </c>
      <c r="K630" s="84">
        <v>8.8000000000000005E-3</v>
      </c>
      <c r="L630" s="44"/>
      <c r="M630" s="82" t="s">
        <v>435</v>
      </c>
      <c r="N630" s="84">
        <v>7.5600000000000001E-2</v>
      </c>
      <c r="O630" s="84">
        <v>0.49590000000000001</v>
      </c>
      <c r="P630" s="84">
        <v>0.22670000000000001</v>
      </c>
      <c r="Q630" s="84">
        <v>0.2873</v>
      </c>
      <c r="R630" s="44"/>
      <c r="S630" s="82" t="s">
        <v>435</v>
      </c>
      <c r="T630" s="84">
        <v>0.68140000000000001</v>
      </c>
      <c r="U630" s="84">
        <v>0.14130000000000001</v>
      </c>
      <c r="V630" s="84">
        <v>0.22259999999999999</v>
      </c>
      <c r="W630" s="84">
        <v>0.49</v>
      </c>
    </row>
    <row r="631" spans="1:24">
      <c r="A631" s="82" t="s">
        <v>436</v>
      </c>
      <c r="B631" s="84">
        <v>0</v>
      </c>
      <c r="C631" s="84">
        <v>0</v>
      </c>
      <c r="D631" s="84">
        <v>0</v>
      </c>
      <c r="E631" s="84">
        <v>0</v>
      </c>
      <c r="F631" s="44"/>
      <c r="G631" s="82" t="s">
        <v>436</v>
      </c>
      <c r="H631" s="84">
        <v>8.0999999999999996E-3</v>
      </c>
      <c r="I631" s="84">
        <v>1.84E-2</v>
      </c>
      <c r="J631" s="84">
        <v>0</v>
      </c>
      <c r="K631" s="84">
        <v>0</v>
      </c>
      <c r="L631" s="44"/>
      <c r="M631" s="82" t="s">
        <v>436</v>
      </c>
      <c r="N631" s="84">
        <v>0.2291</v>
      </c>
      <c r="O631" s="84">
        <v>0.38429999999999997</v>
      </c>
      <c r="P631" s="84">
        <v>0.46</v>
      </c>
      <c r="Q631" s="84">
        <v>0.25240000000000001</v>
      </c>
      <c r="R631" s="44"/>
      <c r="S631" s="82" t="s">
        <v>436</v>
      </c>
      <c r="T631" s="84">
        <v>0.70150000000000001</v>
      </c>
      <c r="U631" s="84">
        <v>0.1182</v>
      </c>
      <c r="V631" s="84">
        <v>0.1255</v>
      </c>
      <c r="W631" s="84">
        <v>0.65059999999999996</v>
      </c>
    </row>
    <row r="632" spans="1:24">
      <c r="A632" s="82" t="s">
        <v>437</v>
      </c>
      <c r="B632" s="84">
        <v>0</v>
      </c>
      <c r="C632" s="84">
        <v>0</v>
      </c>
      <c r="D632" s="84">
        <v>0</v>
      </c>
      <c r="E632" s="84">
        <v>0</v>
      </c>
      <c r="F632" s="44"/>
      <c r="G632" s="82" t="s">
        <v>437</v>
      </c>
      <c r="H632" s="84">
        <v>0</v>
      </c>
      <c r="I632" s="84">
        <v>0</v>
      </c>
      <c r="J632" s="84">
        <v>0</v>
      </c>
      <c r="K632" s="84">
        <v>0</v>
      </c>
      <c r="L632" s="44"/>
      <c r="M632" s="82" t="s">
        <v>437</v>
      </c>
      <c r="N632" s="84">
        <v>0.45050000000000001</v>
      </c>
      <c r="O632" s="84">
        <v>0.3261</v>
      </c>
      <c r="P632" s="84">
        <v>0.69330000000000003</v>
      </c>
      <c r="Q632" s="84">
        <v>0.18090000000000001</v>
      </c>
      <c r="R632" s="44"/>
      <c r="S632" s="82" t="s">
        <v>437</v>
      </c>
      <c r="T632" s="84">
        <v>0.69340000000000002</v>
      </c>
      <c r="U632" s="84">
        <v>0.1326</v>
      </c>
      <c r="V632" s="84">
        <v>7.3999999999999996E-2</v>
      </c>
      <c r="W632" s="84">
        <v>0.74619999999999997</v>
      </c>
    </row>
    <row r="633" spans="1:24">
      <c r="A633" s="82" t="s">
        <v>438</v>
      </c>
      <c r="B633" s="84">
        <v>0</v>
      </c>
      <c r="C633" s="84">
        <v>0</v>
      </c>
      <c r="D633" s="84">
        <v>0</v>
      </c>
      <c r="E633" s="84">
        <v>0</v>
      </c>
      <c r="F633" s="44"/>
      <c r="G633" s="82" t="s">
        <v>438</v>
      </c>
      <c r="H633" s="84">
        <v>0</v>
      </c>
      <c r="I633" s="84">
        <v>0</v>
      </c>
      <c r="J633" s="84">
        <v>0</v>
      </c>
      <c r="K633" s="84">
        <v>0</v>
      </c>
      <c r="L633" s="44"/>
      <c r="M633" s="82" t="s">
        <v>438</v>
      </c>
      <c r="N633" s="84">
        <v>0.67600000000000005</v>
      </c>
      <c r="O633" s="84">
        <v>3.5700000000000003E-2</v>
      </c>
      <c r="P633" s="84">
        <v>0.67569999999999997</v>
      </c>
      <c r="Q633" s="84">
        <v>0.24129999999999999</v>
      </c>
      <c r="R633" s="44"/>
      <c r="S633" s="82" t="s">
        <v>438</v>
      </c>
      <c r="T633" s="84">
        <v>0.74960000000000004</v>
      </c>
      <c r="U633" s="84">
        <v>0.1583</v>
      </c>
      <c r="V633" s="84">
        <v>4.7800000000000002E-2</v>
      </c>
      <c r="W633" s="84">
        <v>0.7208</v>
      </c>
    </row>
    <row r="634" spans="1:24">
      <c r="A634" s="82" t="s">
        <v>439</v>
      </c>
      <c r="B634" s="84">
        <v>0</v>
      </c>
      <c r="C634" s="84">
        <v>0</v>
      </c>
      <c r="D634" s="84">
        <v>0</v>
      </c>
      <c r="E634" s="84">
        <v>0</v>
      </c>
      <c r="F634" s="44"/>
      <c r="G634" s="82" t="s">
        <v>439</v>
      </c>
      <c r="H634" s="84">
        <v>0</v>
      </c>
      <c r="I634" s="84">
        <v>0</v>
      </c>
      <c r="J634" s="84">
        <v>0</v>
      </c>
      <c r="K634" s="84">
        <v>0</v>
      </c>
      <c r="L634" s="44"/>
      <c r="M634" s="82" t="s">
        <v>439</v>
      </c>
      <c r="N634" s="84">
        <v>0.83199999999999996</v>
      </c>
      <c r="O634" s="84">
        <v>2.8899999999999999E-2</v>
      </c>
      <c r="P634" s="84">
        <v>0.76060000000000005</v>
      </c>
      <c r="Q634" s="84">
        <v>0.15340000000000001</v>
      </c>
      <c r="R634" s="44"/>
      <c r="S634" s="82" t="s">
        <v>439</v>
      </c>
      <c r="T634" s="84">
        <v>0.70030000000000003</v>
      </c>
      <c r="U634" s="84">
        <v>0.32590000000000002</v>
      </c>
      <c r="V634" s="84">
        <v>1.6299999999999999E-2</v>
      </c>
      <c r="W634" s="84">
        <v>0.72330000000000005</v>
      </c>
    </row>
    <row r="635" spans="1:24">
      <c r="A635" s="82" t="s">
        <v>440</v>
      </c>
      <c r="B635" s="84">
        <v>0</v>
      </c>
      <c r="C635" s="84">
        <v>0</v>
      </c>
      <c r="D635" s="84">
        <v>0</v>
      </c>
      <c r="E635" s="84">
        <v>0</v>
      </c>
      <c r="F635" s="44"/>
      <c r="G635" s="82" t="s">
        <v>440</v>
      </c>
      <c r="H635" s="84">
        <v>0</v>
      </c>
      <c r="I635" s="84">
        <v>0</v>
      </c>
      <c r="J635" s="84">
        <v>0</v>
      </c>
      <c r="K635" s="84">
        <v>0</v>
      </c>
      <c r="L635" s="44"/>
      <c r="M635" s="82" t="s">
        <v>440</v>
      </c>
      <c r="N635" s="84">
        <v>0.83130000000000004</v>
      </c>
      <c r="O635" s="84">
        <v>2.3300000000000001E-2</v>
      </c>
      <c r="P635" s="84">
        <v>0.70320000000000005</v>
      </c>
      <c r="Q635" s="84">
        <v>0.49969999999999998</v>
      </c>
      <c r="R635" s="44"/>
      <c r="S635" s="82" t="s">
        <v>440</v>
      </c>
      <c r="T635" s="84">
        <v>0.70309999999999995</v>
      </c>
      <c r="U635" s="84">
        <v>0.30730000000000002</v>
      </c>
      <c r="V635" s="84">
        <v>6.8999999999999999E-3</v>
      </c>
      <c r="W635" s="84">
        <v>0.67290000000000005</v>
      </c>
    </row>
    <row r="636" spans="1:24">
      <c r="A636" s="115" t="s">
        <v>273</v>
      </c>
      <c r="B636" s="84">
        <v>0</v>
      </c>
      <c r="C636" s="84">
        <v>0</v>
      </c>
      <c r="D636" s="84">
        <v>0</v>
      </c>
      <c r="E636" s="84">
        <v>0</v>
      </c>
      <c r="F636" s="44"/>
      <c r="G636" s="115" t="s">
        <v>273</v>
      </c>
      <c r="H636" s="84">
        <v>0</v>
      </c>
      <c r="I636" s="84">
        <v>0</v>
      </c>
      <c r="J636" s="84">
        <v>0</v>
      </c>
      <c r="K636" s="84">
        <v>0</v>
      </c>
      <c r="L636" s="44"/>
      <c r="M636" s="115" t="s">
        <v>273</v>
      </c>
      <c r="N636" s="84">
        <v>0.51970000000000005</v>
      </c>
      <c r="O636" s="84">
        <v>0.37740000000000001</v>
      </c>
      <c r="P636" s="84">
        <v>0.68300000000000005</v>
      </c>
      <c r="Q636" s="84">
        <v>2.12E-2</v>
      </c>
      <c r="R636" s="44"/>
      <c r="S636" s="115" t="s">
        <v>273</v>
      </c>
      <c r="T636" s="84">
        <v>0.68430000000000002</v>
      </c>
      <c r="U636" s="84">
        <v>0.1469</v>
      </c>
      <c r="V636" s="84">
        <v>0.55649999999999999</v>
      </c>
      <c r="W636" s="84">
        <v>0.72950000000000004</v>
      </c>
      <c r="X636" s="44"/>
    </row>
    <row r="637" spans="1:24">
      <c r="A637" s="82" t="s">
        <v>274</v>
      </c>
      <c r="B637" s="84">
        <v>0</v>
      </c>
      <c r="C637" s="84">
        <v>0</v>
      </c>
      <c r="D637" s="84">
        <v>0</v>
      </c>
      <c r="E637" s="84">
        <v>0</v>
      </c>
      <c r="F637" s="44"/>
      <c r="G637" s="82" t="s">
        <v>274</v>
      </c>
      <c r="H637" s="84">
        <v>0</v>
      </c>
      <c r="I637" s="84">
        <v>0</v>
      </c>
      <c r="J637" s="84">
        <v>0</v>
      </c>
      <c r="K637" s="84">
        <v>0</v>
      </c>
      <c r="L637" s="44"/>
      <c r="M637" s="82" t="s">
        <v>274</v>
      </c>
      <c r="N637" s="84">
        <v>0.46350000000000002</v>
      </c>
      <c r="O637" s="84">
        <v>0.48770000000000002</v>
      </c>
      <c r="P637" s="84">
        <v>0.66600000000000004</v>
      </c>
      <c r="Q637" s="84">
        <v>2.5899999999999999E-2</v>
      </c>
      <c r="R637" s="44"/>
      <c r="S637" s="82" t="s">
        <v>274</v>
      </c>
      <c r="T637" s="84">
        <v>0.60270000000000001</v>
      </c>
      <c r="U637" s="84">
        <v>0.2029</v>
      </c>
      <c r="V637" s="84">
        <v>0.49890000000000001</v>
      </c>
      <c r="W637" s="84">
        <v>0.78380000000000005</v>
      </c>
      <c r="X637" s="44"/>
    </row>
    <row r="638" spans="1:24">
      <c r="A638" s="82" t="s">
        <v>275</v>
      </c>
      <c r="B638" s="84">
        <v>0</v>
      </c>
      <c r="C638" s="84">
        <v>0</v>
      </c>
      <c r="D638" s="84">
        <v>0</v>
      </c>
      <c r="E638" s="84">
        <v>0</v>
      </c>
      <c r="F638" s="44"/>
      <c r="G638" s="82" t="s">
        <v>275</v>
      </c>
      <c r="H638" s="84">
        <v>0</v>
      </c>
      <c r="I638" s="84">
        <v>0</v>
      </c>
      <c r="J638" s="84">
        <v>0</v>
      </c>
      <c r="K638" s="84">
        <v>0</v>
      </c>
      <c r="L638" s="44"/>
      <c r="M638" s="82" t="s">
        <v>275</v>
      </c>
      <c r="N638" s="84">
        <v>0.39419999999999999</v>
      </c>
      <c r="O638" s="84">
        <v>0.4723</v>
      </c>
      <c r="P638" s="84">
        <v>0.55320000000000003</v>
      </c>
      <c r="Q638" s="84">
        <v>5.6899999999999999E-2</v>
      </c>
      <c r="R638" s="44"/>
      <c r="S638" s="82" t="s">
        <v>275</v>
      </c>
      <c r="T638" s="84">
        <v>0.57830000000000004</v>
      </c>
      <c r="U638" s="84">
        <v>0.1449</v>
      </c>
      <c r="V638" s="84">
        <v>0.51170000000000004</v>
      </c>
      <c r="W638" s="84">
        <v>0.81269999999999998</v>
      </c>
      <c r="X638" s="44"/>
    </row>
    <row r="639" spans="1:24">
      <c r="A639" s="82" t="s">
        <v>276</v>
      </c>
      <c r="B639" s="84">
        <v>0</v>
      </c>
      <c r="C639" s="84">
        <v>0</v>
      </c>
      <c r="D639" s="84">
        <v>0</v>
      </c>
      <c r="E639" s="84">
        <v>0</v>
      </c>
      <c r="F639" s="44"/>
      <c r="G639" s="82" t="s">
        <v>276</v>
      </c>
      <c r="H639" s="84">
        <v>0</v>
      </c>
      <c r="I639" s="84">
        <v>0</v>
      </c>
      <c r="J639" s="84">
        <v>0</v>
      </c>
      <c r="K639" s="84">
        <v>0</v>
      </c>
      <c r="L639" s="44"/>
      <c r="M639" s="82" t="s">
        <v>276</v>
      </c>
      <c r="N639" s="84">
        <v>0.38109999999999999</v>
      </c>
      <c r="O639" s="84">
        <v>0.32719999999999999</v>
      </c>
      <c r="P639" s="84">
        <v>0.35520000000000002</v>
      </c>
      <c r="Q639" s="84">
        <v>0.11169999999999999</v>
      </c>
      <c r="R639" s="44"/>
      <c r="S639" s="82" t="s">
        <v>276</v>
      </c>
      <c r="T639" s="84">
        <v>0.60940000000000005</v>
      </c>
      <c r="U639" s="84">
        <v>6.4600000000000005E-2</v>
      </c>
      <c r="V639" s="84">
        <v>0.50980000000000003</v>
      </c>
      <c r="W639" s="84">
        <v>0.84860000000000002</v>
      </c>
      <c r="X639" s="44"/>
    </row>
    <row r="640" spans="1:24">
      <c r="A640" s="82" t="s">
        <v>277</v>
      </c>
      <c r="B640" s="84">
        <v>0</v>
      </c>
      <c r="C640" s="84">
        <v>0</v>
      </c>
      <c r="D640" s="84">
        <v>0</v>
      </c>
      <c r="E640" s="84">
        <v>0</v>
      </c>
      <c r="F640" s="44"/>
      <c r="G640" s="82" t="s">
        <v>277</v>
      </c>
      <c r="H640" s="84">
        <v>0</v>
      </c>
      <c r="I640" s="84">
        <v>0</v>
      </c>
      <c r="J640" s="84">
        <v>0</v>
      </c>
      <c r="K640" s="84">
        <v>0</v>
      </c>
      <c r="L640" s="44"/>
      <c r="M640" s="82" t="s">
        <v>277</v>
      </c>
      <c r="N640" s="84">
        <v>0.39550000000000002</v>
      </c>
      <c r="O640" s="84">
        <v>0.29010000000000002</v>
      </c>
      <c r="P640" s="84">
        <v>0.2014</v>
      </c>
      <c r="Q640" s="84">
        <v>9.2700000000000005E-2</v>
      </c>
      <c r="R640" s="44"/>
      <c r="S640" s="82" t="s">
        <v>277</v>
      </c>
      <c r="T640" s="84">
        <v>0.62260000000000004</v>
      </c>
      <c r="U640" s="84">
        <v>8.0399999999999999E-2</v>
      </c>
      <c r="V640" s="84">
        <v>0.45500000000000002</v>
      </c>
      <c r="W640" s="84">
        <v>0.81840000000000002</v>
      </c>
      <c r="X640" s="44"/>
    </row>
    <row r="641" spans="1:24">
      <c r="A641" s="82" t="s">
        <v>278</v>
      </c>
      <c r="B641" s="84">
        <v>0</v>
      </c>
      <c r="C641" s="84">
        <v>0</v>
      </c>
      <c r="D641" s="84">
        <v>0</v>
      </c>
      <c r="E641" s="84">
        <v>0</v>
      </c>
      <c r="F641" s="44"/>
      <c r="G641" s="82" t="s">
        <v>278</v>
      </c>
      <c r="H641" s="84">
        <v>0</v>
      </c>
      <c r="I641" s="84">
        <v>0</v>
      </c>
      <c r="J641" s="84">
        <v>0</v>
      </c>
      <c r="K641" s="84">
        <v>0</v>
      </c>
      <c r="L641" s="44"/>
      <c r="M641" s="82" t="s">
        <v>278</v>
      </c>
      <c r="N641" s="84">
        <v>0.39140000000000003</v>
      </c>
      <c r="O641" s="84">
        <v>0.1573</v>
      </c>
      <c r="P641" s="84">
        <v>0.11260000000000001</v>
      </c>
      <c r="Q641" s="84">
        <v>0.1226</v>
      </c>
      <c r="R641" s="44"/>
      <c r="S641" s="82" t="s">
        <v>278</v>
      </c>
      <c r="T641" s="84">
        <v>0.59160000000000001</v>
      </c>
      <c r="U641" s="84">
        <v>8.9700000000000002E-2</v>
      </c>
      <c r="V641" s="84">
        <v>0.33950000000000002</v>
      </c>
      <c r="W641" s="84">
        <v>0.78790000000000004</v>
      </c>
      <c r="X641" s="44"/>
    </row>
    <row r="642" spans="1:24">
      <c r="A642" s="82" t="s">
        <v>279</v>
      </c>
      <c r="B642" s="84">
        <v>0</v>
      </c>
      <c r="C642" s="84">
        <v>0</v>
      </c>
      <c r="D642" s="84">
        <v>0</v>
      </c>
      <c r="E642" s="84">
        <v>0</v>
      </c>
      <c r="F642" s="44"/>
      <c r="G642" s="82" t="s">
        <v>279</v>
      </c>
      <c r="H642" s="84">
        <v>2.6100000000000002E-2</v>
      </c>
      <c r="I642" s="84">
        <v>3.1099999999999999E-2</v>
      </c>
      <c r="J642" s="84">
        <v>2.9999999999999997E-4</v>
      </c>
      <c r="K642" s="84">
        <v>0</v>
      </c>
      <c r="L642" s="44"/>
      <c r="M642" s="82" t="s">
        <v>279</v>
      </c>
      <c r="N642" s="84">
        <v>0.30559999999999998</v>
      </c>
      <c r="O642" s="84">
        <v>0.1852</v>
      </c>
      <c r="P642" s="84">
        <v>4.1599999999999998E-2</v>
      </c>
      <c r="Q642" s="84">
        <v>0.22539999999999999</v>
      </c>
      <c r="R642" s="44"/>
      <c r="S642" s="82" t="s">
        <v>279</v>
      </c>
      <c r="T642" s="84">
        <v>0.5151</v>
      </c>
      <c r="U642" s="84">
        <v>0.20619999999999999</v>
      </c>
      <c r="V642" s="84">
        <v>0.26150000000000001</v>
      </c>
      <c r="W642" s="84">
        <v>0.70920000000000005</v>
      </c>
      <c r="X642" s="44"/>
    </row>
    <row r="643" spans="1:24">
      <c r="A643" s="82" t="s">
        <v>280</v>
      </c>
      <c r="B643" s="84">
        <v>0</v>
      </c>
      <c r="C643" s="84">
        <v>0</v>
      </c>
      <c r="D643" s="84">
        <v>0</v>
      </c>
      <c r="E643" s="84">
        <v>0</v>
      </c>
      <c r="F643" s="44"/>
      <c r="G643" s="82" t="s">
        <v>280</v>
      </c>
      <c r="H643" s="84">
        <v>0.11409999999999999</v>
      </c>
      <c r="I643" s="84">
        <v>0.18559999999999999</v>
      </c>
      <c r="J643" s="84">
        <v>0.12</v>
      </c>
      <c r="K643" s="84">
        <v>1.4E-3</v>
      </c>
      <c r="L643" s="44"/>
      <c r="M643" s="82" t="s">
        <v>280</v>
      </c>
      <c r="N643" s="84">
        <v>0.35349999999999998</v>
      </c>
      <c r="O643" s="84">
        <v>0.14749999999999999</v>
      </c>
      <c r="P643" s="84">
        <v>7.17E-2</v>
      </c>
      <c r="Q643" s="84">
        <v>0.2737</v>
      </c>
      <c r="R643" s="44"/>
      <c r="S643" s="82" t="s">
        <v>280</v>
      </c>
      <c r="T643" s="84">
        <v>0.43840000000000001</v>
      </c>
      <c r="U643" s="84">
        <v>0.1676</v>
      </c>
      <c r="V643" s="84">
        <v>0.23200000000000001</v>
      </c>
      <c r="W643" s="84">
        <v>0.67649999999999999</v>
      </c>
      <c r="X643" s="44"/>
    </row>
    <row r="644" spans="1:24">
      <c r="A644" s="82" t="s">
        <v>281</v>
      </c>
      <c r="B644" s="84">
        <v>0.1201</v>
      </c>
      <c r="C644" s="84">
        <v>0.41599999999999998</v>
      </c>
      <c r="D644" s="84">
        <v>0.14449999999999999</v>
      </c>
      <c r="E644" s="84">
        <v>0</v>
      </c>
      <c r="F644" s="44"/>
      <c r="G644" s="82" t="s">
        <v>281</v>
      </c>
      <c r="H644" s="84">
        <v>0.24299999999999999</v>
      </c>
      <c r="I644" s="84">
        <v>0.44740000000000002</v>
      </c>
      <c r="J644" s="84">
        <v>0.4113</v>
      </c>
      <c r="K644" s="84">
        <v>0.1258</v>
      </c>
      <c r="L644" s="44"/>
      <c r="M644" s="82" t="s">
        <v>281</v>
      </c>
      <c r="N644" s="84">
        <v>0.41539999999999999</v>
      </c>
      <c r="O644" s="84">
        <v>0.1328</v>
      </c>
      <c r="P644" s="84">
        <v>0.1249</v>
      </c>
      <c r="Q644" s="84">
        <v>0.35120000000000001</v>
      </c>
      <c r="R644" s="44"/>
      <c r="S644" s="82" t="s">
        <v>281</v>
      </c>
      <c r="T644" s="84">
        <v>0.37680000000000002</v>
      </c>
      <c r="U644" s="84">
        <v>0.14960000000000001</v>
      </c>
      <c r="V644" s="84">
        <v>0.2233</v>
      </c>
      <c r="W644" s="84">
        <v>0.66359999999999997</v>
      </c>
      <c r="X644" s="44"/>
    </row>
    <row r="645" spans="1:24">
      <c r="A645" s="82" t="s">
        <v>282</v>
      </c>
      <c r="B645" s="84">
        <v>0.30420000000000003</v>
      </c>
      <c r="C645" s="84">
        <v>0.94230000000000003</v>
      </c>
      <c r="D645" s="84">
        <v>0.77280000000000004</v>
      </c>
      <c r="E645" s="84">
        <v>0</v>
      </c>
      <c r="F645" s="44"/>
      <c r="G645" s="82" t="s">
        <v>282</v>
      </c>
      <c r="H645" s="84">
        <v>0.55569999999999997</v>
      </c>
      <c r="I645" s="84">
        <v>0.67569999999999997</v>
      </c>
      <c r="J645" s="84">
        <v>0.6784</v>
      </c>
      <c r="K645" s="84">
        <v>0.39150000000000001</v>
      </c>
      <c r="L645" s="44"/>
      <c r="M645" s="82" t="s">
        <v>282</v>
      </c>
      <c r="N645" s="84">
        <v>0.52700000000000002</v>
      </c>
      <c r="O645" s="84">
        <v>0.2359</v>
      </c>
      <c r="P645" s="84">
        <v>0.18379999999999999</v>
      </c>
      <c r="Q645" s="84">
        <v>0.37940000000000002</v>
      </c>
      <c r="R645" s="44"/>
      <c r="S645" s="82" t="s">
        <v>282</v>
      </c>
      <c r="T645" s="84">
        <v>0.47549999999999998</v>
      </c>
      <c r="U645" s="84">
        <v>7.8600000000000003E-2</v>
      </c>
      <c r="V645" s="84">
        <v>0.19800000000000001</v>
      </c>
      <c r="W645" s="84">
        <v>0.55620000000000003</v>
      </c>
      <c r="X645" s="44"/>
    </row>
    <row r="646" spans="1:24">
      <c r="A646" s="82" t="s">
        <v>283</v>
      </c>
      <c r="B646" s="84">
        <v>0.47520000000000001</v>
      </c>
      <c r="C646" s="84">
        <v>0.97940000000000005</v>
      </c>
      <c r="D646" s="84">
        <v>0.82089999999999996</v>
      </c>
      <c r="E646" s="84">
        <v>0.27079999999999999</v>
      </c>
      <c r="F646" s="44"/>
      <c r="G646" s="82" t="s">
        <v>283</v>
      </c>
      <c r="H646" s="84">
        <v>0.66839999999999999</v>
      </c>
      <c r="I646" s="84">
        <v>0.85450000000000004</v>
      </c>
      <c r="J646" s="84">
        <v>0.86850000000000005</v>
      </c>
      <c r="K646" s="84">
        <v>0.58420000000000005</v>
      </c>
      <c r="L646" s="44"/>
      <c r="M646" s="82" t="s">
        <v>283</v>
      </c>
      <c r="N646" s="84">
        <v>0.68710000000000004</v>
      </c>
      <c r="O646" s="84">
        <v>0.17810000000000001</v>
      </c>
      <c r="P646" s="84">
        <v>0.2195</v>
      </c>
      <c r="Q646" s="84">
        <v>0.27239999999999998</v>
      </c>
      <c r="R646" s="44"/>
      <c r="S646" s="82" t="s">
        <v>283</v>
      </c>
      <c r="T646" s="84">
        <v>0.56299999999999994</v>
      </c>
      <c r="U646" s="84">
        <v>7.2599999999999998E-2</v>
      </c>
      <c r="V646" s="84">
        <v>0.20680000000000001</v>
      </c>
      <c r="W646" s="84">
        <v>0.39679999999999999</v>
      </c>
      <c r="X646" s="44"/>
    </row>
    <row r="647" spans="1:24">
      <c r="A647" s="82" t="s">
        <v>284</v>
      </c>
      <c r="B647" s="84">
        <v>0.66690000000000005</v>
      </c>
      <c r="C647" s="84">
        <v>0.93140000000000001</v>
      </c>
      <c r="D647" s="84">
        <v>0.8</v>
      </c>
      <c r="E647" s="84">
        <v>0.50349999999999995</v>
      </c>
      <c r="F647" s="44"/>
      <c r="G647" s="82" t="s">
        <v>284</v>
      </c>
      <c r="H647" s="84">
        <v>0.92400000000000004</v>
      </c>
      <c r="I647" s="84">
        <v>0.92310000000000003</v>
      </c>
      <c r="J647" s="84">
        <v>0.97350000000000003</v>
      </c>
      <c r="K647" s="84">
        <v>0.69340000000000002</v>
      </c>
      <c r="L647" s="44"/>
      <c r="M647" s="82" t="s">
        <v>284</v>
      </c>
      <c r="N647" s="84">
        <v>0.70220000000000005</v>
      </c>
      <c r="O647" s="84">
        <v>0.2142</v>
      </c>
      <c r="P647" s="84">
        <v>0.2172</v>
      </c>
      <c r="Q647" s="84">
        <v>0.15570000000000001</v>
      </c>
      <c r="R647" s="44"/>
      <c r="S647" s="82" t="s">
        <v>284</v>
      </c>
      <c r="T647" s="84">
        <v>0.56779999999999997</v>
      </c>
      <c r="U647" s="84">
        <v>7.8399999999999997E-2</v>
      </c>
      <c r="V647" s="84">
        <v>0.19489999999999999</v>
      </c>
      <c r="W647" s="84">
        <v>0.4123</v>
      </c>
      <c r="X647" s="44"/>
    </row>
    <row r="648" spans="1:24">
      <c r="A648" s="82" t="s">
        <v>285</v>
      </c>
      <c r="B648" s="84">
        <v>0.66359999999999997</v>
      </c>
      <c r="C648" s="84">
        <v>1.0170999999999999</v>
      </c>
      <c r="D648" s="84">
        <v>0.83030000000000004</v>
      </c>
      <c r="E648" s="84">
        <v>0.50029999999999997</v>
      </c>
      <c r="F648" s="44"/>
      <c r="G648" s="82" t="s">
        <v>285</v>
      </c>
      <c r="H648" s="84">
        <v>0.82930000000000004</v>
      </c>
      <c r="I648" s="84">
        <v>0.97899999999999998</v>
      </c>
      <c r="J648" s="84">
        <v>0.97899999999999998</v>
      </c>
      <c r="K648" s="84">
        <v>0.69420000000000004</v>
      </c>
      <c r="L648" s="44"/>
      <c r="M648" s="82" t="s">
        <v>285</v>
      </c>
      <c r="N648" s="84">
        <v>0.52700000000000002</v>
      </c>
      <c r="O648" s="84">
        <v>0.311</v>
      </c>
      <c r="P648" s="84">
        <v>0.2127</v>
      </c>
      <c r="Q648" s="84">
        <v>0.15579999999999999</v>
      </c>
      <c r="R648" s="44"/>
      <c r="S648" s="82" t="s">
        <v>285</v>
      </c>
      <c r="T648" s="84">
        <v>0.61839999999999995</v>
      </c>
      <c r="U648" s="84">
        <v>0.14660000000000001</v>
      </c>
      <c r="V648" s="84">
        <v>0.15310000000000001</v>
      </c>
      <c r="W648" s="84">
        <v>0.52349999999999997</v>
      </c>
      <c r="X648" s="44"/>
    </row>
    <row r="649" spans="1:24">
      <c r="A649" s="82" t="s">
        <v>286</v>
      </c>
      <c r="B649" s="84">
        <v>0.70509999999999995</v>
      </c>
      <c r="C649" s="84">
        <v>1.0168999999999999</v>
      </c>
      <c r="D649" s="84">
        <v>0.85489999999999999</v>
      </c>
      <c r="E649" s="84">
        <v>0.47889999999999999</v>
      </c>
      <c r="F649" s="44"/>
      <c r="G649" s="82" t="s">
        <v>286</v>
      </c>
      <c r="H649" s="84">
        <v>0.86299999999999999</v>
      </c>
      <c r="I649" s="84">
        <v>0.97189999999999999</v>
      </c>
      <c r="J649" s="84">
        <v>0.96650000000000003</v>
      </c>
      <c r="K649" s="84">
        <v>0.71289999999999998</v>
      </c>
      <c r="L649" s="44"/>
      <c r="M649" s="82" t="s">
        <v>286</v>
      </c>
      <c r="N649" s="84">
        <v>0.40610000000000002</v>
      </c>
      <c r="O649" s="84">
        <v>0.25569999999999998</v>
      </c>
      <c r="P649" s="84">
        <v>0.17119999999999999</v>
      </c>
      <c r="Q649" s="84">
        <v>0.20960000000000001</v>
      </c>
      <c r="R649" s="44"/>
      <c r="S649" s="82" t="s">
        <v>286</v>
      </c>
      <c r="T649" s="84">
        <v>0.64229999999999998</v>
      </c>
      <c r="U649" s="84">
        <v>0.20860000000000001</v>
      </c>
      <c r="V649" s="84">
        <v>0.18160000000000001</v>
      </c>
      <c r="W649" s="84">
        <v>0.59540000000000004</v>
      </c>
      <c r="X649" s="44"/>
    </row>
    <row r="650" spans="1:24">
      <c r="A650" s="82" t="s">
        <v>287</v>
      </c>
      <c r="B650" s="84">
        <v>0.5111</v>
      </c>
      <c r="C650" s="84">
        <v>1.0015000000000001</v>
      </c>
      <c r="D650" s="84">
        <v>0.84409999999999996</v>
      </c>
      <c r="E650" s="84">
        <v>0.38179999999999997</v>
      </c>
      <c r="F650" s="44"/>
      <c r="G650" s="82" t="s">
        <v>287</v>
      </c>
      <c r="H650" s="84">
        <v>0.66510000000000002</v>
      </c>
      <c r="I650" s="84">
        <v>0.89970000000000006</v>
      </c>
      <c r="J650" s="84">
        <v>0.86260000000000003</v>
      </c>
      <c r="K650" s="84">
        <v>0.68530000000000002</v>
      </c>
      <c r="L650" s="44"/>
      <c r="M650" s="82" t="s">
        <v>287</v>
      </c>
      <c r="N650" s="84">
        <v>0.33900000000000002</v>
      </c>
      <c r="O650" s="84">
        <v>0.2697</v>
      </c>
      <c r="P650" s="84">
        <v>9.2499999999999999E-2</v>
      </c>
      <c r="Q650" s="84">
        <v>0.17760000000000001</v>
      </c>
      <c r="R650" s="44"/>
      <c r="S650" s="82" t="s">
        <v>287</v>
      </c>
      <c r="T650" s="84">
        <v>0.61680000000000001</v>
      </c>
      <c r="U650" s="84">
        <v>0.1638</v>
      </c>
      <c r="V650" s="84">
        <v>0.2283</v>
      </c>
      <c r="W650" s="84">
        <v>0.73070000000000002</v>
      </c>
      <c r="X650" s="44"/>
    </row>
    <row r="651" spans="1:24">
      <c r="A651" s="82" t="s">
        <v>288</v>
      </c>
      <c r="B651" s="84">
        <v>0.57240000000000002</v>
      </c>
      <c r="C651" s="84">
        <v>0.6764</v>
      </c>
      <c r="D651" s="84">
        <v>0.86099999999999999</v>
      </c>
      <c r="E651" s="84">
        <v>0.31369999999999998</v>
      </c>
      <c r="F651" s="44"/>
      <c r="G651" s="82" t="s">
        <v>288</v>
      </c>
      <c r="H651" s="84">
        <v>0.64690000000000003</v>
      </c>
      <c r="I651" s="84">
        <v>0.6573</v>
      </c>
      <c r="J651" s="84">
        <v>0.68959999999999999</v>
      </c>
      <c r="K651" s="84">
        <v>0.45810000000000001</v>
      </c>
      <c r="L651" s="44"/>
      <c r="M651" s="82" t="s">
        <v>288</v>
      </c>
      <c r="N651" s="84">
        <v>0.19700000000000001</v>
      </c>
      <c r="O651" s="84">
        <v>0.58679999999999999</v>
      </c>
      <c r="P651" s="84">
        <v>5.2900000000000003E-2</v>
      </c>
      <c r="Q651" s="84">
        <v>0.1779</v>
      </c>
      <c r="R651" s="44"/>
      <c r="S651" s="82" t="s">
        <v>288</v>
      </c>
      <c r="T651" s="84">
        <v>0.63229999999999997</v>
      </c>
      <c r="U651" s="84">
        <v>0.1517</v>
      </c>
      <c r="V651" s="84">
        <v>0.23219999999999999</v>
      </c>
      <c r="W651" s="84">
        <v>0.77339999999999998</v>
      </c>
      <c r="X651" s="44"/>
    </row>
    <row r="652" spans="1:24">
      <c r="A652" s="82" t="s">
        <v>289</v>
      </c>
      <c r="B652" s="84">
        <v>0.4834</v>
      </c>
      <c r="C652" s="84">
        <v>0.69810000000000005</v>
      </c>
      <c r="D652" s="84">
        <v>0.8216</v>
      </c>
      <c r="E652" s="84">
        <v>0.309</v>
      </c>
      <c r="F652" s="44"/>
      <c r="G652" s="82" t="s">
        <v>289</v>
      </c>
      <c r="H652" s="84">
        <v>0.46660000000000001</v>
      </c>
      <c r="I652" s="84">
        <v>0.53190000000000004</v>
      </c>
      <c r="J652" s="84">
        <v>0.44450000000000001</v>
      </c>
      <c r="K652" s="84">
        <v>0.40539999999999998</v>
      </c>
      <c r="L652" s="44"/>
      <c r="M652" s="82" t="s">
        <v>289</v>
      </c>
      <c r="N652" s="84">
        <v>0.1653</v>
      </c>
      <c r="O652" s="84">
        <v>0.60050000000000003</v>
      </c>
      <c r="P652" s="84">
        <v>3.3300000000000003E-2</v>
      </c>
      <c r="Q652" s="84">
        <v>0.1651</v>
      </c>
      <c r="R652" s="44"/>
      <c r="S652" s="82" t="s">
        <v>289</v>
      </c>
      <c r="T652" s="84">
        <v>0.69040000000000001</v>
      </c>
      <c r="U652" s="84">
        <v>0.14330000000000001</v>
      </c>
      <c r="V652" s="84">
        <v>0.22800000000000001</v>
      </c>
      <c r="W652" s="84">
        <v>0.79900000000000004</v>
      </c>
      <c r="X652" s="44"/>
    </row>
    <row r="653" spans="1:24">
      <c r="A653" s="82" t="s">
        <v>290</v>
      </c>
      <c r="B653" s="84">
        <v>0.42859999999999998</v>
      </c>
      <c r="C653" s="84">
        <v>0.50609999999999999</v>
      </c>
      <c r="D653" s="84">
        <v>0.24030000000000001</v>
      </c>
      <c r="E653" s="84">
        <v>0</v>
      </c>
      <c r="F653" s="44"/>
      <c r="G653" s="82" t="s">
        <v>290</v>
      </c>
      <c r="H653" s="84">
        <v>0.26860000000000001</v>
      </c>
      <c r="I653" s="84">
        <v>0.28670000000000001</v>
      </c>
      <c r="J653" s="84">
        <v>0.1603</v>
      </c>
      <c r="K653" s="84">
        <v>0.11119999999999999</v>
      </c>
      <c r="L653" s="44"/>
      <c r="M653" s="82" t="s">
        <v>290</v>
      </c>
      <c r="N653" s="84">
        <v>0.18090000000000001</v>
      </c>
      <c r="O653" s="84">
        <v>0.58830000000000005</v>
      </c>
      <c r="P653" s="84">
        <v>2.5399999999999999E-2</v>
      </c>
      <c r="Q653" s="84">
        <v>0.17249999999999999</v>
      </c>
      <c r="R653" s="44"/>
      <c r="S653" s="82" t="s">
        <v>290</v>
      </c>
      <c r="T653" s="84">
        <v>0.6855</v>
      </c>
      <c r="U653" s="84">
        <v>0.16109999999999999</v>
      </c>
      <c r="V653" s="84">
        <v>0.249</v>
      </c>
      <c r="W653" s="84">
        <v>0.77380000000000004</v>
      </c>
      <c r="X653" s="44"/>
    </row>
    <row r="654" spans="1:24">
      <c r="A654" s="82" t="s">
        <v>291</v>
      </c>
      <c r="B654" s="84">
        <v>0</v>
      </c>
      <c r="C654" s="84">
        <v>0.3075</v>
      </c>
      <c r="D654" s="84">
        <v>0</v>
      </c>
      <c r="E654" s="84">
        <v>0</v>
      </c>
      <c r="F654" s="44"/>
      <c r="G654" s="82" t="s">
        <v>291</v>
      </c>
      <c r="H654" s="84">
        <v>7.8399999999999997E-2</v>
      </c>
      <c r="I654" s="84">
        <v>9.5299999999999996E-2</v>
      </c>
      <c r="J654" s="84">
        <v>5.1999999999999998E-3</v>
      </c>
      <c r="K654" s="84">
        <v>2.7000000000000001E-3</v>
      </c>
      <c r="L654" s="44"/>
      <c r="M654" s="82" t="s">
        <v>291</v>
      </c>
      <c r="N654" s="84">
        <v>0.218</v>
      </c>
      <c r="O654" s="84">
        <v>0.5383</v>
      </c>
      <c r="P654" s="84">
        <v>3.4700000000000002E-2</v>
      </c>
      <c r="Q654" s="84">
        <v>0.27660000000000001</v>
      </c>
      <c r="R654" s="44"/>
      <c r="S654" s="82" t="s">
        <v>291</v>
      </c>
      <c r="T654" s="84">
        <v>0.70940000000000003</v>
      </c>
      <c r="U654" s="84">
        <v>0.23780000000000001</v>
      </c>
      <c r="V654" s="84">
        <v>0.26400000000000001</v>
      </c>
      <c r="W654" s="84">
        <v>0.8</v>
      </c>
      <c r="X654" s="44"/>
    </row>
    <row r="655" spans="1:24">
      <c r="A655" s="82" t="s">
        <v>292</v>
      </c>
      <c r="B655" s="84">
        <v>0</v>
      </c>
      <c r="C655" s="84">
        <v>0</v>
      </c>
      <c r="D655" s="84">
        <v>0</v>
      </c>
      <c r="E655" s="84">
        <v>0</v>
      </c>
      <c r="F655" s="44"/>
      <c r="G655" s="82" t="s">
        <v>292</v>
      </c>
      <c r="H655" s="84">
        <v>4.4000000000000003E-3</v>
      </c>
      <c r="I655" s="84">
        <v>1.55E-2</v>
      </c>
      <c r="J655" s="84">
        <v>0</v>
      </c>
      <c r="K655" s="84">
        <v>0</v>
      </c>
      <c r="L655" s="44"/>
      <c r="M655" s="82" t="s">
        <v>292</v>
      </c>
      <c r="N655" s="84">
        <v>0.48080000000000001</v>
      </c>
      <c r="O655" s="84">
        <v>0.35260000000000002</v>
      </c>
      <c r="P655" s="84">
        <v>0.20699999999999999</v>
      </c>
      <c r="Q655" s="84">
        <v>0.3276</v>
      </c>
      <c r="R655" s="44"/>
      <c r="S655" s="82" t="s">
        <v>292</v>
      </c>
      <c r="T655" s="84">
        <v>0.73460000000000003</v>
      </c>
      <c r="U655" s="84">
        <v>0.2077</v>
      </c>
      <c r="V655" s="84">
        <v>0.43099999999999999</v>
      </c>
      <c r="W655" s="84">
        <v>0.80589999999999995</v>
      </c>
      <c r="X655" s="44"/>
    </row>
    <row r="656" spans="1:24">
      <c r="A656" s="82" t="s">
        <v>293</v>
      </c>
      <c r="B656" s="84">
        <v>0</v>
      </c>
      <c r="C656" s="84">
        <v>0</v>
      </c>
      <c r="D656" s="84">
        <v>0</v>
      </c>
      <c r="E656" s="84">
        <v>0</v>
      </c>
      <c r="F656" s="44"/>
      <c r="G656" s="82" t="s">
        <v>293</v>
      </c>
      <c r="H656" s="84">
        <v>0</v>
      </c>
      <c r="I656" s="84">
        <v>0</v>
      </c>
      <c r="J656" s="84">
        <v>0</v>
      </c>
      <c r="K656" s="84">
        <v>0</v>
      </c>
      <c r="L656" s="44"/>
      <c r="M656" s="82" t="s">
        <v>293</v>
      </c>
      <c r="N656" s="84">
        <v>0.71689999999999998</v>
      </c>
      <c r="O656" s="84">
        <v>0.18529999999999999</v>
      </c>
      <c r="P656" s="84">
        <v>0.53610000000000002</v>
      </c>
      <c r="Q656" s="84">
        <v>0.3659</v>
      </c>
      <c r="R656" s="44"/>
      <c r="S656" s="82" t="s">
        <v>293</v>
      </c>
      <c r="T656" s="84">
        <v>0.6996</v>
      </c>
      <c r="U656" s="84">
        <v>0.1903</v>
      </c>
      <c r="V656" s="84">
        <v>0.59770000000000001</v>
      </c>
      <c r="W656" s="84">
        <v>0.77080000000000004</v>
      </c>
      <c r="X656" s="44"/>
    </row>
    <row r="657" spans="1:24">
      <c r="A657" s="82" t="s">
        <v>294</v>
      </c>
      <c r="B657" s="84">
        <v>0</v>
      </c>
      <c r="C657" s="84">
        <v>0</v>
      </c>
      <c r="D657" s="84">
        <v>0</v>
      </c>
      <c r="E657" s="84">
        <v>0</v>
      </c>
      <c r="F657" s="44"/>
      <c r="G657" s="82" t="s">
        <v>294</v>
      </c>
      <c r="H657" s="84">
        <v>0</v>
      </c>
      <c r="I657" s="84">
        <v>0</v>
      </c>
      <c r="J657" s="84">
        <v>0</v>
      </c>
      <c r="K657" s="84">
        <v>0</v>
      </c>
      <c r="L657" s="44"/>
      <c r="M657" s="82" t="s">
        <v>294</v>
      </c>
      <c r="N657" s="84">
        <v>0.78129999999999999</v>
      </c>
      <c r="O657" s="84">
        <v>6.7400000000000002E-2</v>
      </c>
      <c r="P657" s="84">
        <v>0.67190000000000005</v>
      </c>
      <c r="Q657" s="84">
        <v>0.52400000000000002</v>
      </c>
      <c r="R657" s="44"/>
      <c r="S657" s="82" t="s">
        <v>294</v>
      </c>
      <c r="T657" s="84">
        <v>0.73880000000000001</v>
      </c>
      <c r="U657" s="84">
        <v>0.14119999999999999</v>
      </c>
      <c r="V657" s="84">
        <v>0.72199999999999998</v>
      </c>
      <c r="W657" s="84">
        <v>0.72250000000000003</v>
      </c>
      <c r="X657" s="44"/>
    </row>
    <row r="658" spans="1:24">
      <c r="A658" s="82" t="s">
        <v>295</v>
      </c>
      <c r="B658" s="84">
        <v>0</v>
      </c>
      <c r="C658" s="84">
        <v>0</v>
      </c>
      <c r="D658" s="84">
        <v>0</v>
      </c>
      <c r="E658" s="84">
        <v>0</v>
      </c>
      <c r="F658" s="44"/>
      <c r="G658" s="82" t="s">
        <v>295</v>
      </c>
      <c r="H658" s="84">
        <v>0</v>
      </c>
      <c r="I658" s="84">
        <v>0</v>
      </c>
      <c r="J658" s="84">
        <v>0</v>
      </c>
      <c r="K658" s="84">
        <v>0</v>
      </c>
      <c r="L658" s="44"/>
      <c r="M658" s="82" t="s">
        <v>295</v>
      </c>
      <c r="N658" s="84">
        <v>0.73509999999999998</v>
      </c>
      <c r="O658" s="84">
        <v>5.4199999999999998E-2</v>
      </c>
      <c r="P658" s="84">
        <v>0.57499999999999996</v>
      </c>
      <c r="Q658" s="84">
        <v>0.55979999999999996</v>
      </c>
      <c r="R658" s="44"/>
      <c r="S658" s="82" t="s">
        <v>295</v>
      </c>
      <c r="T658" s="84">
        <v>0.75109999999999999</v>
      </c>
      <c r="U658" s="84">
        <v>0.16170000000000001</v>
      </c>
      <c r="V658" s="84">
        <v>0.60509999999999997</v>
      </c>
      <c r="W658" s="84">
        <v>0.57799999999999996</v>
      </c>
      <c r="X658" s="44"/>
    </row>
    <row r="659" spans="1:24">
      <c r="A659" s="82" t="s">
        <v>296</v>
      </c>
      <c r="B659" s="84">
        <v>0</v>
      </c>
      <c r="C659" s="84">
        <v>0</v>
      </c>
      <c r="D659" s="84">
        <v>0</v>
      </c>
      <c r="E659" s="84">
        <v>0</v>
      </c>
      <c r="F659" s="44"/>
      <c r="G659" s="82" t="s">
        <v>296</v>
      </c>
      <c r="H659" s="84">
        <v>0</v>
      </c>
      <c r="I659" s="84">
        <v>0</v>
      </c>
      <c r="J659" s="84">
        <v>0</v>
      </c>
      <c r="K659" s="84">
        <v>0</v>
      </c>
      <c r="L659" s="44"/>
      <c r="M659" s="82" t="s">
        <v>296</v>
      </c>
      <c r="N659" s="84">
        <v>0.79700000000000004</v>
      </c>
      <c r="O659" s="84">
        <v>3.7499999999999999E-2</v>
      </c>
      <c r="P659" s="84">
        <v>0.69430000000000003</v>
      </c>
      <c r="Q659" s="84">
        <v>0.53900000000000003</v>
      </c>
      <c r="R659" s="44"/>
      <c r="S659" s="82" t="s">
        <v>296</v>
      </c>
      <c r="T659" s="84">
        <v>0.70569999999999999</v>
      </c>
      <c r="U659" s="84">
        <v>0.16500000000000001</v>
      </c>
      <c r="V659" s="84">
        <v>0.62749999999999995</v>
      </c>
      <c r="W659" s="84">
        <v>0.43180000000000002</v>
      </c>
      <c r="X659" s="44"/>
    </row>
    <row r="660" spans="1:24">
      <c r="A660" s="115" t="s">
        <v>297</v>
      </c>
      <c r="B660" s="84">
        <v>0</v>
      </c>
      <c r="C660" s="84">
        <v>0</v>
      </c>
      <c r="D660" s="84">
        <v>0</v>
      </c>
      <c r="E660" s="84">
        <v>0</v>
      </c>
      <c r="F660" s="44"/>
      <c r="G660" s="115" t="s">
        <v>297</v>
      </c>
      <c r="H660" s="84">
        <v>0</v>
      </c>
      <c r="I660" s="84">
        <v>0</v>
      </c>
      <c r="J660" s="84">
        <v>0</v>
      </c>
      <c r="K660" s="84">
        <v>0</v>
      </c>
      <c r="L660" s="44"/>
      <c r="M660" s="115" t="s">
        <v>297</v>
      </c>
      <c r="N660" s="84">
        <v>0.79800000000000004</v>
      </c>
      <c r="O660" s="84">
        <v>3.9100000000000003E-2</v>
      </c>
      <c r="P660" s="84">
        <v>0.70350000000000001</v>
      </c>
      <c r="Q660" s="84">
        <v>0.47989999999999999</v>
      </c>
      <c r="R660" s="44"/>
      <c r="S660" s="115" t="s">
        <v>297</v>
      </c>
      <c r="T660" s="84">
        <v>0.74070000000000003</v>
      </c>
      <c r="U660" s="84">
        <v>0.1484</v>
      </c>
      <c r="V660" s="84">
        <v>0.70340000000000003</v>
      </c>
      <c r="W660" s="84">
        <v>0.41270000000000001</v>
      </c>
      <c r="X660" s="44"/>
    </row>
    <row r="661" spans="1:24">
      <c r="A661" s="82" t="s">
        <v>298</v>
      </c>
      <c r="B661" s="84">
        <v>0</v>
      </c>
      <c r="C661" s="84">
        <v>0</v>
      </c>
      <c r="D661" s="84">
        <v>0</v>
      </c>
      <c r="E661" s="84">
        <v>0</v>
      </c>
      <c r="F661" s="44"/>
      <c r="G661" s="82" t="s">
        <v>298</v>
      </c>
      <c r="H661" s="84">
        <v>0</v>
      </c>
      <c r="I661" s="84">
        <v>0</v>
      </c>
      <c r="J661" s="84">
        <v>0</v>
      </c>
      <c r="K661" s="84">
        <v>0</v>
      </c>
      <c r="L661" s="44"/>
      <c r="M661" s="82" t="s">
        <v>298</v>
      </c>
      <c r="N661" s="84">
        <v>0.79039999999999999</v>
      </c>
      <c r="O661" s="84">
        <v>4.5900000000000003E-2</v>
      </c>
      <c r="P661" s="84">
        <v>0.69379999999999997</v>
      </c>
      <c r="Q661" s="84">
        <v>0.40960000000000002</v>
      </c>
      <c r="R661" s="44"/>
      <c r="S661" s="82" t="s">
        <v>298</v>
      </c>
      <c r="T661" s="84">
        <v>0.66549999999999998</v>
      </c>
      <c r="U661" s="84">
        <v>0.115</v>
      </c>
      <c r="V661" s="84">
        <v>0.65590000000000004</v>
      </c>
      <c r="W661" s="84">
        <v>0.47060000000000002</v>
      </c>
      <c r="X661" s="44"/>
    </row>
    <row r="662" spans="1:24">
      <c r="A662" s="82" t="s">
        <v>299</v>
      </c>
      <c r="B662" s="84">
        <v>0</v>
      </c>
      <c r="C662" s="84">
        <v>0</v>
      </c>
      <c r="D662" s="84">
        <v>0</v>
      </c>
      <c r="E662" s="84">
        <v>0</v>
      </c>
      <c r="F662" s="44"/>
      <c r="G662" s="82" t="s">
        <v>299</v>
      </c>
      <c r="H662" s="84">
        <v>0</v>
      </c>
      <c r="I662" s="84">
        <v>0</v>
      </c>
      <c r="J662" s="84">
        <v>0</v>
      </c>
      <c r="K662" s="84">
        <v>0</v>
      </c>
      <c r="L662" s="44"/>
      <c r="M662" s="82" t="s">
        <v>299</v>
      </c>
      <c r="N662" s="84">
        <v>0.74150000000000005</v>
      </c>
      <c r="O662" s="84">
        <v>2.3300000000000001E-2</v>
      </c>
      <c r="P662" s="84">
        <v>0.68920000000000003</v>
      </c>
      <c r="Q662" s="84">
        <v>0.33450000000000002</v>
      </c>
      <c r="R662" s="44"/>
      <c r="S662" s="82" t="s">
        <v>299</v>
      </c>
      <c r="T662" s="84">
        <v>0.60140000000000005</v>
      </c>
      <c r="U662" s="84">
        <v>7.51E-2</v>
      </c>
      <c r="V662" s="84">
        <v>0.66239999999999999</v>
      </c>
      <c r="W662" s="84">
        <v>0.45939999999999998</v>
      </c>
      <c r="X662" s="44"/>
    </row>
    <row r="663" spans="1:24">
      <c r="A663" s="82" t="s">
        <v>300</v>
      </c>
      <c r="B663" s="84">
        <v>0</v>
      </c>
      <c r="C663" s="84">
        <v>0</v>
      </c>
      <c r="D663" s="84">
        <v>0</v>
      </c>
      <c r="E663" s="84">
        <v>0</v>
      </c>
      <c r="F663" s="44"/>
      <c r="G663" s="82" t="s">
        <v>300</v>
      </c>
      <c r="H663" s="84">
        <v>0</v>
      </c>
      <c r="I663" s="84">
        <v>0</v>
      </c>
      <c r="J663" s="84">
        <v>0</v>
      </c>
      <c r="K663" s="84">
        <v>0</v>
      </c>
      <c r="L663" s="44"/>
      <c r="M663" s="82" t="s">
        <v>300</v>
      </c>
      <c r="N663" s="84">
        <v>0.69469999999999998</v>
      </c>
      <c r="O663" s="84">
        <v>7.7000000000000002E-3</v>
      </c>
      <c r="P663" s="84">
        <v>0.69259999999999999</v>
      </c>
      <c r="Q663" s="84">
        <v>0.32229999999999998</v>
      </c>
      <c r="R663" s="44"/>
      <c r="S663" s="82" t="s">
        <v>300</v>
      </c>
      <c r="T663" s="84">
        <v>0.54059999999999997</v>
      </c>
      <c r="U663" s="84">
        <v>0.1055</v>
      </c>
      <c r="V663" s="84">
        <v>0.69889999999999997</v>
      </c>
      <c r="W663" s="84">
        <v>0.35410000000000003</v>
      </c>
      <c r="X663" s="44"/>
    </row>
    <row r="664" spans="1:24">
      <c r="A664" s="82" t="s">
        <v>301</v>
      </c>
      <c r="B664" s="84">
        <v>0</v>
      </c>
      <c r="C664" s="84">
        <v>0</v>
      </c>
      <c r="D664" s="84">
        <v>0</v>
      </c>
      <c r="E664" s="84">
        <v>0</v>
      </c>
      <c r="F664" s="44"/>
      <c r="G664" s="82" t="s">
        <v>301</v>
      </c>
      <c r="H664" s="84">
        <v>0</v>
      </c>
      <c r="I664" s="84">
        <v>0</v>
      </c>
      <c r="J664" s="84">
        <v>0</v>
      </c>
      <c r="K664" s="84">
        <v>0</v>
      </c>
      <c r="L664" s="44"/>
      <c r="M664" s="82" t="s">
        <v>301</v>
      </c>
      <c r="N664" s="84">
        <v>0.55320000000000003</v>
      </c>
      <c r="O664" s="84">
        <v>1.47E-2</v>
      </c>
      <c r="P664" s="84">
        <v>0.51939999999999997</v>
      </c>
      <c r="Q664" s="84">
        <v>0.28520000000000001</v>
      </c>
      <c r="R664" s="44"/>
      <c r="S664" s="82" t="s">
        <v>301</v>
      </c>
      <c r="T664" s="84">
        <v>0.49619999999999997</v>
      </c>
      <c r="U664" s="84">
        <v>0.14699999999999999</v>
      </c>
      <c r="V664" s="84">
        <v>0.66949999999999998</v>
      </c>
      <c r="W664" s="84">
        <v>0.26700000000000002</v>
      </c>
      <c r="X664" s="44"/>
    </row>
    <row r="665" spans="1:24">
      <c r="A665" s="82" t="s">
        <v>302</v>
      </c>
      <c r="B665" s="84">
        <v>0</v>
      </c>
      <c r="C665" s="84">
        <v>0</v>
      </c>
      <c r="D665" s="84">
        <v>0</v>
      </c>
      <c r="E665" s="84">
        <v>0</v>
      </c>
      <c r="F665" s="44"/>
      <c r="G665" s="82" t="s">
        <v>302</v>
      </c>
      <c r="H665" s="84">
        <v>0</v>
      </c>
      <c r="I665" s="84">
        <v>0</v>
      </c>
      <c r="J665" s="84">
        <v>0</v>
      </c>
      <c r="K665" s="84">
        <v>0</v>
      </c>
      <c r="L665" s="44"/>
      <c r="M665" s="82" t="s">
        <v>302</v>
      </c>
      <c r="N665" s="84">
        <v>0.51480000000000004</v>
      </c>
      <c r="O665" s="84">
        <v>2.6599999999999999E-2</v>
      </c>
      <c r="P665" s="84">
        <v>0.45789999999999997</v>
      </c>
      <c r="Q665" s="84">
        <v>0.28070000000000001</v>
      </c>
      <c r="R665" s="44"/>
      <c r="S665" s="82" t="s">
        <v>302</v>
      </c>
      <c r="T665" s="84">
        <v>0.504</v>
      </c>
      <c r="U665" s="84">
        <v>8.43E-2</v>
      </c>
      <c r="V665" s="84">
        <v>0.64710000000000001</v>
      </c>
      <c r="W665" s="84">
        <v>0.26129999999999998</v>
      </c>
      <c r="X665" s="44"/>
    </row>
    <row r="666" spans="1:24">
      <c r="A666" s="82" t="s">
        <v>303</v>
      </c>
      <c r="B666" s="84">
        <v>0</v>
      </c>
      <c r="C666" s="84">
        <v>0</v>
      </c>
      <c r="D666" s="84">
        <v>0</v>
      </c>
      <c r="E666" s="84">
        <v>0</v>
      </c>
      <c r="F666" s="44"/>
      <c r="G666" s="82" t="s">
        <v>303</v>
      </c>
      <c r="H666" s="84">
        <v>3.44E-2</v>
      </c>
      <c r="I666" s="84">
        <v>2.86E-2</v>
      </c>
      <c r="J666" s="84">
        <v>0</v>
      </c>
      <c r="K666" s="84">
        <v>0</v>
      </c>
      <c r="L666" s="44"/>
      <c r="M666" s="82" t="s">
        <v>303</v>
      </c>
      <c r="N666" s="84">
        <v>0.54510000000000003</v>
      </c>
      <c r="O666" s="84">
        <v>4.7199999999999999E-2</v>
      </c>
      <c r="P666" s="84">
        <v>0.42059999999999997</v>
      </c>
      <c r="Q666" s="84">
        <v>0.27689999999999998</v>
      </c>
      <c r="R666" s="44"/>
      <c r="S666" s="82" t="s">
        <v>303</v>
      </c>
      <c r="T666" s="84">
        <v>0.52500000000000002</v>
      </c>
      <c r="U666" s="84">
        <v>5.8900000000000001E-2</v>
      </c>
      <c r="V666" s="84">
        <v>0.65939999999999999</v>
      </c>
      <c r="W666" s="84">
        <v>0.22439999999999999</v>
      </c>
      <c r="X666" s="44"/>
    </row>
    <row r="667" spans="1:24">
      <c r="A667" s="82" t="s">
        <v>304</v>
      </c>
      <c r="B667" s="84">
        <v>4.24E-2</v>
      </c>
      <c r="C667" s="84">
        <v>0</v>
      </c>
      <c r="D667" s="84">
        <v>0</v>
      </c>
      <c r="E667" s="84">
        <v>0</v>
      </c>
      <c r="F667" s="44"/>
      <c r="G667" s="82" t="s">
        <v>304</v>
      </c>
      <c r="H667" s="84">
        <v>0.2339</v>
      </c>
      <c r="I667" s="84">
        <v>0.18959999999999999</v>
      </c>
      <c r="J667" s="84">
        <v>0.1177</v>
      </c>
      <c r="K667" s="84">
        <v>8.2000000000000007E-3</v>
      </c>
      <c r="L667" s="44"/>
      <c r="M667" s="82" t="s">
        <v>304</v>
      </c>
      <c r="N667" s="84">
        <v>0.57969999999999999</v>
      </c>
      <c r="O667" s="84">
        <v>2.6700000000000002E-2</v>
      </c>
      <c r="P667" s="84">
        <v>0.43290000000000001</v>
      </c>
      <c r="Q667" s="84">
        <v>0.24049999999999999</v>
      </c>
      <c r="R667" s="44"/>
      <c r="S667" s="82" t="s">
        <v>304</v>
      </c>
      <c r="T667" s="84">
        <v>0.33450000000000002</v>
      </c>
      <c r="U667" s="84">
        <v>2.06E-2</v>
      </c>
      <c r="V667" s="84">
        <v>0.62139999999999995</v>
      </c>
      <c r="W667" s="84">
        <v>0.33950000000000002</v>
      </c>
      <c r="X667" s="44"/>
    </row>
    <row r="668" spans="1:24">
      <c r="A668" s="82" t="s">
        <v>305</v>
      </c>
      <c r="B668" s="84">
        <v>0.50229999999999997</v>
      </c>
      <c r="C668" s="84">
        <v>0.1371</v>
      </c>
      <c r="D668" s="84">
        <v>3.9E-2</v>
      </c>
      <c r="E668" s="84">
        <v>0</v>
      </c>
      <c r="F668" s="44"/>
      <c r="G668" s="82" t="s">
        <v>305</v>
      </c>
      <c r="H668" s="84">
        <v>0.43909999999999999</v>
      </c>
      <c r="I668" s="84">
        <v>0.29149999999999998</v>
      </c>
      <c r="J668" s="84">
        <v>0.37940000000000002</v>
      </c>
      <c r="K668" s="84">
        <v>0.25950000000000001</v>
      </c>
      <c r="L668" s="44"/>
      <c r="M668" s="82" t="s">
        <v>305</v>
      </c>
      <c r="N668" s="84">
        <v>0.58209999999999995</v>
      </c>
      <c r="O668" s="84">
        <v>1.1299999999999999E-2</v>
      </c>
      <c r="P668" s="84">
        <v>0.45179999999999998</v>
      </c>
      <c r="Q668" s="84">
        <v>0.21679999999999999</v>
      </c>
      <c r="R668" s="44"/>
      <c r="S668" s="82" t="s">
        <v>305</v>
      </c>
      <c r="T668" s="84">
        <v>0.18440000000000001</v>
      </c>
      <c r="U668" s="84">
        <v>5.4000000000000003E-3</v>
      </c>
      <c r="V668" s="84">
        <v>0.60089999999999999</v>
      </c>
      <c r="W668" s="84">
        <v>0.50739999999999996</v>
      </c>
      <c r="X668" s="44"/>
    </row>
    <row r="669" spans="1:24">
      <c r="A669" s="82" t="s">
        <v>306</v>
      </c>
      <c r="B669" s="84">
        <v>0.627</v>
      </c>
      <c r="C669" s="84">
        <v>0.34250000000000003</v>
      </c>
      <c r="D669" s="84">
        <v>0.55630000000000002</v>
      </c>
      <c r="E669" s="84">
        <v>0</v>
      </c>
      <c r="F669" s="44"/>
      <c r="G669" s="82" t="s">
        <v>306</v>
      </c>
      <c r="H669" s="84">
        <v>0.53580000000000005</v>
      </c>
      <c r="I669" s="84">
        <v>0.49030000000000001</v>
      </c>
      <c r="J669" s="84">
        <v>0.65429999999999999</v>
      </c>
      <c r="K669" s="84">
        <v>0.59240000000000004</v>
      </c>
      <c r="L669" s="44"/>
      <c r="M669" s="82" t="s">
        <v>306</v>
      </c>
      <c r="N669" s="84">
        <v>0.57550000000000001</v>
      </c>
      <c r="O669" s="84">
        <v>3.9E-2</v>
      </c>
      <c r="P669" s="84">
        <v>0.44169999999999998</v>
      </c>
      <c r="Q669" s="84">
        <v>0.29659999999999997</v>
      </c>
      <c r="R669" s="44"/>
      <c r="S669" s="82" t="s">
        <v>306</v>
      </c>
      <c r="T669" s="84">
        <v>9.3299999999999994E-2</v>
      </c>
      <c r="U669" s="84">
        <v>6.9999999999999999E-4</v>
      </c>
      <c r="V669" s="84">
        <v>0.76180000000000003</v>
      </c>
      <c r="W669" s="84">
        <v>0.59309999999999996</v>
      </c>
      <c r="X669" s="44"/>
    </row>
    <row r="670" spans="1:24">
      <c r="A670" s="82" t="s">
        <v>307</v>
      </c>
      <c r="B670" s="84">
        <v>0.67069999999999996</v>
      </c>
      <c r="C670" s="84">
        <v>0.32690000000000002</v>
      </c>
      <c r="D670" s="84">
        <v>0.84430000000000005</v>
      </c>
      <c r="E670" s="84">
        <v>6.7299999999999999E-2</v>
      </c>
      <c r="F670" s="44"/>
      <c r="G670" s="82" t="s">
        <v>307</v>
      </c>
      <c r="H670" s="84">
        <v>0.78049999999999997</v>
      </c>
      <c r="I670" s="84">
        <v>0.52949999999999997</v>
      </c>
      <c r="J670" s="84">
        <v>0.80800000000000005</v>
      </c>
      <c r="K670" s="84">
        <v>0.8266</v>
      </c>
      <c r="L670" s="44"/>
      <c r="M670" s="82" t="s">
        <v>307</v>
      </c>
      <c r="N670" s="84">
        <v>0.48909999999999998</v>
      </c>
      <c r="O670" s="84">
        <v>7.9000000000000001E-2</v>
      </c>
      <c r="P670" s="84">
        <v>0.4864</v>
      </c>
      <c r="Q670" s="84">
        <v>0.22750000000000001</v>
      </c>
      <c r="R670" s="44"/>
      <c r="S670" s="82" t="s">
        <v>307</v>
      </c>
      <c r="T670" s="84">
        <v>0.1376</v>
      </c>
      <c r="U670" s="84">
        <v>2.3999999999999998E-3</v>
      </c>
      <c r="V670" s="84">
        <v>0.70589999999999997</v>
      </c>
      <c r="W670" s="84">
        <v>0.27750000000000002</v>
      </c>
      <c r="X670" s="44"/>
    </row>
    <row r="671" spans="1:24">
      <c r="A671" s="82" t="s">
        <v>308</v>
      </c>
      <c r="B671" s="84">
        <v>0.78949999999999998</v>
      </c>
      <c r="C671" s="84">
        <v>0.32519999999999999</v>
      </c>
      <c r="D671" s="84">
        <v>0.82079999999999997</v>
      </c>
      <c r="E671" s="84">
        <v>0.1452</v>
      </c>
      <c r="F671" s="44"/>
      <c r="G671" s="82" t="s">
        <v>308</v>
      </c>
      <c r="H671" s="84">
        <v>0.89319999999999999</v>
      </c>
      <c r="I671" s="84">
        <v>0.70399999999999996</v>
      </c>
      <c r="J671" s="84">
        <v>0.90810000000000002</v>
      </c>
      <c r="K671" s="84">
        <v>0.94079999999999997</v>
      </c>
      <c r="L671" s="44"/>
      <c r="M671" s="82" t="s">
        <v>308</v>
      </c>
      <c r="N671" s="84">
        <v>0.40129999999999999</v>
      </c>
      <c r="O671" s="84">
        <v>5.8700000000000002E-2</v>
      </c>
      <c r="P671" s="84">
        <v>0.38119999999999998</v>
      </c>
      <c r="Q671" s="84">
        <v>0.26889999999999997</v>
      </c>
      <c r="R671" s="44"/>
      <c r="S671" s="82" t="s">
        <v>308</v>
      </c>
      <c r="T671" s="84">
        <v>7.4099999999999999E-2</v>
      </c>
      <c r="U671" s="84">
        <v>4.4200000000000003E-2</v>
      </c>
      <c r="V671" s="84">
        <v>0.67490000000000006</v>
      </c>
      <c r="W671" s="84">
        <v>0.19750000000000001</v>
      </c>
      <c r="X671" s="44"/>
    </row>
    <row r="672" spans="1:24">
      <c r="A672" s="82" t="s">
        <v>309</v>
      </c>
      <c r="B672" s="84">
        <v>0.96050000000000002</v>
      </c>
      <c r="C672" s="84">
        <v>0.48670000000000002</v>
      </c>
      <c r="D672" s="84">
        <v>0.80420000000000003</v>
      </c>
      <c r="E672" s="84">
        <v>0.16300000000000001</v>
      </c>
      <c r="F672" s="44"/>
      <c r="G672" s="82" t="s">
        <v>309</v>
      </c>
      <c r="H672" s="84">
        <v>0.96879999999999999</v>
      </c>
      <c r="I672" s="84">
        <v>0.83169999999999999</v>
      </c>
      <c r="J672" s="84">
        <v>0.94979999999999998</v>
      </c>
      <c r="K672" s="84">
        <v>0.97899999999999998</v>
      </c>
      <c r="L672" s="44"/>
      <c r="M672" s="82" t="s">
        <v>309</v>
      </c>
      <c r="N672" s="84">
        <v>0.37780000000000002</v>
      </c>
      <c r="O672" s="84">
        <v>6.7500000000000004E-2</v>
      </c>
      <c r="P672" s="84">
        <v>0.33260000000000001</v>
      </c>
      <c r="Q672" s="84">
        <v>0.19739999999999999</v>
      </c>
      <c r="R672" s="44"/>
      <c r="S672" s="82" t="s">
        <v>309</v>
      </c>
      <c r="T672" s="84">
        <v>0.1636</v>
      </c>
      <c r="U672" s="84">
        <v>8.4699999999999998E-2</v>
      </c>
      <c r="V672" s="84">
        <v>0.64390000000000003</v>
      </c>
      <c r="W672" s="84">
        <v>0.30759999999999998</v>
      </c>
      <c r="X672" s="44"/>
    </row>
    <row r="673" spans="1:24">
      <c r="A673" s="82" t="s">
        <v>310</v>
      </c>
      <c r="B673" s="84">
        <v>0.8004</v>
      </c>
      <c r="C673" s="84">
        <v>0.3397</v>
      </c>
      <c r="D673" s="84">
        <v>0.81479999999999997</v>
      </c>
      <c r="E673" s="84">
        <v>0.1913</v>
      </c>
      <c r="F673" s="44"/>
      <c r="G673" s="82" t="s">
        <v>310</v>
      </c>
      <c r="H673" s="84">
        <v>0.91139999999999999</v>
      </c>
      <c r="I673" s="84">
        <v>0.72009999999999996</v>
      </c>
      <c r="J673" s="84">
        <v>0.96079999999999999</v>
      </c>
      <c r="K673" s="84">
        <v>0.97899999999999998</v>
      </c>
      <c r="L673" s="44"/>
      <c r="M673" s="82" t="s">
        <v>310</v>
      </c>
      <c r="N673" s="84">
        <v>0.45739999999999997</v>
      </c>
      <c r="O673" s="84">
        <v>9.4200000000000006E-2</v>
      </c>
      <c r="P673" s="84">
        <v>0.22209999999999999</v>
      </c>
      <c r="Q673" s="84">
        <v>0.1174</v>
      </c>
      <c r="R673" s="44"/>
      <c r="S673" s="82" t="s">
        <v>310</v>
      </c>
      <c r="T673" s="84">
        <v>0.45810000000000001</v>
      </c>
      <c r="U673" s="84">
        <v>0.126</v>
      </c>
      <c r="V673" s="84">
        <v>0.45479999999999998</v>
      </c>
      <c r="W673" s="84">
        <v>0.27689999999999998</v>
      </c>
      <c r="X673" s="44"/>
    </row>
    <row r="674" spans="1:24">
      <c r="A674" s="82" t="s">
        <v>311</v>
      </c>
      <c r="B674" s="84">
        <v>0.75280000000000002</v>
      </c>
      <c r="C674" s="84">
        <v>0.4471</v>
      </c>
      <c r="D674" s="84">
        <v>0.83809999999999996</v>
      </c>
      <c r="E674" s="84">
        <v>0.2195</v>
      </c>
      <c r="F674" s="44"/>
      <c r="G674" s="82" t="s">
        <v>311</v>
      </c>
      <c r="H674" s="84">
        <v>0.75470000000000004</v>
      </c>
      <c r="I674" s="84">
        <v>0.65690000000000004</v>
      </c>
      <c r="J674" s="84">
        <v>0.84819999999999995</v>
      </c>
      <c r="K674" s="84">
        <v>0.93089999999999995</v>
      </c>
      <c r="L674" s="44"/>
      <c r="M674" s="82" t="s">
        <v>311</v>
      </c>
      <c r="N674" s="84">
        <v>0.57369999999999999</v>
      </c>
      <c r="O674" s="84">
        <v>0.1067</v>
      </c>
      <c r="P674" s="84">
        <v>0.1825</v>
      </c>
      <c r="Q674" s="84">
        <v>7.5999999999999998E-2</v>
      </c>
      <c r="R674" s="44"/>
      <c r="S674" s="82" t="s">
        <v>311</v>
      </c>
      <c r="T674" s="84">
        <v>0.75570000000000004</v>
      </c>
      <c r="U674" s="84">
        <v>0.1032</v>
      </c>
      <c r="V674" s="84">
        <v>0.41889999999999999</v>
      </c>
      <c r="W674" s="84">
        <v>0.25890000000000002</v>
      </c>
      <c r="X674" s="44"/>
    </row>
    <row r="675" spans="1:24">
      <c r="A675" s="82" t="s">
        <v>312</v>
      </c>
      <c r="B675" s="84">
        <v>0.56850000000000001</v>
      </c>
      <c r="C675" s="84">
        <v>0.34139999999999998</v>
      </c>
      <c r="D675" s="84">
        <v>0.83350000000000002</v>
      </c>
      <c r="E675" s="84">
        <v>0.35680000000000001</v>
      </c>
      <c r="F675" s="44"/>
      <c r="G675" s="82" t="s">
        <v>312</v>
      </c>
      <c r="H675" s="84">
        <v>0.57830000000000004</v>
      </c>
      <c r="I675" s="84">
        <v>0.50090000000000001</v>
      </c>
      <c r="J675" s="84">
        <v>0.66500000000000004</v>
      </c>
      <c r="K675" s="84">
        <v>0.80279999999999996</v>
      </c>
      <c r="L675" s="44"/>
      <c r="M675" s="82" t="s">
        <v>312</v>
      </c>
      <c r="N675" s="84">
        <v>0.59899999999999998</v>
      </c>
      <c r="O675" s="84">
        <v>0.1017</v>
      </c>
      <c r="P675" s="84">
        <v>0.1862</v>
      </c>
      <c r="Q675" s="84">
        <v>9.7900000000000001E-2</v>
      </c>
      <c r="R675" s="44"/>
      <c r="S675" s="82" t="s">
        <v>312</v>
      </c>
      <c r="T675" s="84">
        <v>0.80330000000000001</v>
      </c>
      <c r="U675" s="84">
        <v>0.16320000000000001</v>
      </c>
      <c r="V675" s="84">
        <v>0.39219999999999999</v>
      </c>
      <c r="W675" s="84">
        <v>0.27610000000000001</v>
      </c>
      <c r="X675" s="44"/>
    </row>
    <row r="676" spans="1:24">
      <c r="A676" s="82" t="s">
        <v>313</v>
      </c>
      <c r="B676" s="84">
        <v>0.55559999999999998</v>
      </c>
      <c r="C676" s="84">
        <v>0.45340000000000003</v>
      </c>
      <c r="D676" s="84">
        <v>0.74580000000000002</v>
      </c>
      <c r="E676" s="84">
        <v>0.49020000000000002</v>
      </c>
      <c r="F676" s="44"/>
      <c r="G676" s="82" t="s">
        <v>313</v>
      </c>
      <c r="H676" s="84">
        <v>0.43</v>
      </c>
      <c r="I676" s="84">
        <v>0.43840000000000001</v>
      </c>
      <c r="J676" s="84">
        <v>0.41860000000000003</v>
      </c>
      <c r="K676" s="84">
        <v>0.58050000000000002</v>
      </c>
      <c r="L676" s="44"/>
      <c r="M676" s="82" t="s">
        <v>313</v>
      </c>
      <c r="N676" s="84">
        <v>0.62619999999999998</v>
      </c>
      <c r="O676" s="84">
        <v>0.1178</v>
      </c>
      <c r="P676" s="84">
        <v>0.15939999999999999</v>
      </c>
      <c r="Q676" s="84">
        <v>7.0099999999999996E-2</v>
      </c>
      <c r="R676" s="44"/>
      <c r="S676" s="82" t="s">
        <v>313</v>
      </c>
      <c r="T676" s="84">
        <v>0.80420000000000003</v>
      </c>
      <c r="U676" s="84">
        <v>0.1711</v>
      </c>
      <c r="V676" s="84">
        <v>0.35399999999999998</v>
      </c>
      <c r="W676" s="84">
        <v>0.12330000000000001</v>
      </c>
      <c r="X676" s="44"/>
    </row>
    <row r="677" spans="1:24">
      <c r="A677" s="82" t="s">
        <v>314</v>
      </c>
      <c r="B677" s="84">
        <v>0.48039999999999999</v>
      </c>
      <c r="C677" s="84">
        <v>0.32769999999999999</v>
      </c>
      <c r="D677" s="84">
        <v>0.1197</v>
      </c>
      <c r="E677" s="84">
        <v>0</v>
      </c>
      <c r="F677" s="44"/>
      <c r="G677" s="82" t="s">
        <v>314</v>
      </c>
      <c r="H677" s="84">
        <v>0.2432</v>
      </c>
      <c r="I677" s="84">
        <v>0.2044</v>
      </c>
      <c r="J677" s="84">
        <v>0.14899999999999999</v>
      </c>
      <c r="K677" s="84">
        <v>0.25690000000000002</v>
      </c>
      <c r="L677" s="44"/>
      <c r="M677" s="82" t="s">
        <v>314</v>
      </c>
      <c r="N677" s="84">
        <v>0.73029999999999995</v>
      </c>
      <c r="O677" s="84">
        <v>0.14630000000000001</v>
      </c>
      <c r="P677" s="84">
        <v>0.14050000000000001</v>
      </c>
      <c r="Q677" s="84">
        <v>4.8399999999999999E-2</v>
      </c>
      <c r="R677" s="44"/>
      <c r="S677" s="82" t="s">
        <v>314</v>
      </c>
      <c r="T677" s="84">
        <v>0.80259999999999998</v>
      </c>
      <c r="U677" s="84">
        <v>0.20219999999999999</v>
      </c>
      <c r="V677" s="84">
        <v>0.29680000000000001</v>
      </c>
      <c r="W677" s="84">
        <v>5.2299999999999999E-2</v>
      </c>
      <c r="X677" s="44"/>
    </row>
    <row r="678" spans="1:24">
      <c r="A678" s="82" t="s">
        <v>315</v>
      </c>
      <c r="B678" s="84">
        <v>0.2074</v>
      </c>
      <c r="C678" s="84">
        <v>0.155</v>
      </c>
      <c r="D678" s="84">
        <v>0</v>
      </c>
      <c r="E678" s="84">
        <v>0</v>
      </c>
      <c r="F678" s="44"/>
      <c r="G678" s="82" t="s">
        <v>315</v>
      </c>
      <c r="H678" s="84">
        <v>7.3200000000000001E-2</v>
      </c>
      <c r="I678" s="84">
        <v>0.11219999999999999</v>
      </c>
      <c r="J678" s="84">
        <v>4.4999999999999997E-3</v>
      </c>
      <c r="K678" s="84">
        <v>1.2200000000000001E-2</v>
      </c>
      <c r="L678" s="44"/>
      <c r="M678" s="82" t="s">
        <v>315</v>
      </c>
      <c r="N678" s="84">
        <v>0.82210000000000005</v>
      </c>
      <c r="O678" s="84">
        <v>0.15740000000000001</v>
      </c>
      <c r="P678" s="84">
        <v>0.19400000000000001</v>
      </c>
      <c r="Q678" s="84">
        <v>8.3699999999999997E-2</v>
      </c>
      <c r="R678" s="44"/>
      <c r="S678" s="82" t="s">
        <v>315</v>
      </c>
      <c r="T678" s="84">
        <v>0.79920000000000002</v>
      </c>
      <c r="U678" s="84">
        <v>0.26629999999999998</v>
      </c>
      <c r="V678" s="84">
        <v>0.32079999999999997</v>
      </c>
      <c r="W678" s="84">
        <v>2.4799999999999999E-2</v>
      </c>
      <c r="X678" s="44"/>
    </row>
    <row r="679" spans="1:24">
      <c r="A679" s="82" t="s">
        <v>316</v>
      </c>
      <c r="B679" s="84">
        <v>0</v>
      </c>
      <c r="C679" s="84">
        <v>0</v>
      </c>
      <c r="D679" s="84">
        <v>0</v>
      </c>
      <c r="E679" s="84">
        <v>0</v>
      </c>
      <c r="F679" s="44"/>
      <c r="G679" s="82" t="s">
        <v>316</v>
      </c>
      <c r="H679" s="84">
        <v>6.0000000000000001E-3</v>
      </c>
      <c r="I679" s="84">
        <v>1.47E-2</v>
      </c>
      <c r="J679" s="84">
        <v>0</v>
      </c>
      <c r="K679" s="84">
        <v>0</v>
      </c>
      <c r="L679" s="44"/>
      <c r="M679" s="82" t="s">
        <v>316</v>
      </c>
      <c r="N679" s="84">
        <v>0.76180000000000003</v>
      </c>
      <c r="O679" s="84">
        <v>0.14599999999999999</v>
      </c>
      <c r="P679" s="84">
        <v>0.33910000000000001</v>
      </c>
      <c r="Q679" s="84">
        <v>9.9900000000000003E-2</v>
      </c>
      <c r="R679" s="44"/>
      <c r="S679" s="82" t="s">
        <v>316</v>
      </c>
      <c r="T679" s="84">
        <v>0.71240000000000003</v>
      </c>
      <c r="U679" s="84">
        <v>0.30580000000000002</v>
      </c>
      <c r="V679" s="84">
        <v>0.48349999999999999</v>
      </c>
      <c r="W679" s="84">
        <v>4.2299999999999997E-2</v>
      </c>
      <c r="X679" s="44"/>
    </row>
    <row r="680" spans="1:24">
      <c r="A680" s="82" t="s">
        <v>317</v>
      </c>
      <c r="B680" s="84">
        <v>0</v>
      </c>
      <c r="C680" s="84">
        <v>0</v>
      </c>
      <c r="D680" s="84">
        <v>0</v>
      </c>
      <c r="E680" s="84">
        <v>0</v>
      </c>
      <c r="F680" s="44"/>
      <c r="G680" s="82" t="s">
        <v>317</v>
      </c>
      <c r="H680" s="84">
        <v>0</v>
      </c>
      <c r="I680" s="84">
        <v>0</v>
      </c>
      <c r="J680" s="84">
        <v>0</v>
      </c>
      <c r="K680" s="84">
        <v>0</v>
      </c>
      <c r="L680" s="44"/>
      <c r="M680" s="82" t="s">
        <v>317</v>
      </c>
      <c r="N680" s="84">
        <v>0.65510000000000002</v>
      </c>
      <c r="O680" s="84">
        <v>0.12659999999999999</v>
      </c>
      <c r="P680" s="84">
        <v>0.48070000000000002</v>
      </c>
      <c r="Q680" s="84">
        <v>0.1414</v>
      </c>
      <c r="R680" s="44"/>
      <c r="S680" s="82" t="s">
        <v>317</v>
      </c>
      <c r="T680" s="84">
        <v>0.54120000000000001</v>
      </c>
      <c r="U680" s="84">
        <v>0.37209999999999999</v>
      </c>
      <c r="V680" s="84">
        <v>0.62749999999999995</v>
      </c>
      <c r="W680" s="84">
        <v>7.0800000000000002E-2</v>
      </c>
      <c r="X680" s="44"/>
    </row>
    <row r="681" spans="1:24">
      <c r="A681" s="82" t="s">
        <v>318</v>
      </c>
      <c r="B681" s="84">
        <v>0</v>
      </c>
      <c r="C681" s="84">
        <v>0</v>
      </c>
      <c r="D681" s="84">
        <v>0</v>
      </c>
      <c r="E681" s="84">
        <v>0</v>
      </c>
      <c r="F681" s="44"/>
      <c r="G681" s="82" t="s">
        <v>318</v>
      </c>
      <c r="H681" s="84">
        <v>0</v>
      </c>
      <c r="I681" s="84">
        <v>0</v>
      </c>
      <c r="J681" s="84">
        <v>0</v>
      </c>
      <c r="K681" s="84">
        <v>0</v>
      </c>
      <c r="L681" s="44"/>
      <c r="M681" s="82" t="s">
        <v>318</v>
      </c>
      <c r="N681" s="84">
        <v>0.69110000000000005</v>
      </c>
      <c r="O681" s="84">
        <v>0.27250000000000002</v>
      </c>
      <c r="P681" s="84">
        <v>0.67010000000000003</v>
      </c>
      <c r="Q681" s="84">
        <v>0.1593</v>
      </c>
      <c r="R681" s="44"/>
      <c r="S681" s="82" t="s">
        <v>318</v>
      </c>
      <c r="T681" s="84">
        <v>0.74729999999999996</v>
      </c>
      <c r="U681" s="84">
        <v>0.38790000000000002</v>
      </c>
      <c r="V681" s="84">
        <v>0.74319999999999997</v>
      </c>
      <c r="W681" s="84">
        <v>0.1346</v>
      </c>
      <c r="X681" s="44"/>
    </row>
    <row r="682" spans="1:24">
      <c r="A682" s="82" t="s">
        <v>319</v>
      </c>
      <c r="B682" s="84">
        <v>0</v>
      </c>
      <c r="C682" s="84">
        <v>0</v>
      </c>
      <c r="D682" s="84">
        <v>0</v>
      </c>
      <c r="E682" s="84">
        <v>0</v>
      </c>
      <c r="F682" s="44"/>
      <c r="G682" s="82" t="s">
        <v>319</v>
      </c>
      <c r="H682" s="84">
        <v>0</v>
      </c>
      <c r="I682" s="84">
        <v>0</v>
      </c>
      <c r="J682" s="84">
        <v>0</v>
      </c>
      <c r="K682" s="84">
        <v>0</v>
      </c>
      <c r="L682" s="44"/>
      <c r="M682" s="82" t="s">
        <v>319</v>
      </c>
      <c r="N682" s="84">
        <v>0.79449999999999998</v>
      </c>
      <c r="O682" s="84">
        <v>0.25169999999999998</v>
      </c>
      <c r="P682" s="84">
        <v>0.60929999999999995</v>
      </c>
      <c r="Q682" s="84">
        <v>0.1847</v>
      </c>
      <c r="R682" s="44"/>
      <c r="S682" s="82" t="s">
        <v>319</v>
      </c>
      <c r="T682" s="84">
        <v>0.8276</v>
      </c>
      <c r="U682" s="84">
        <v>0.30159999999999998</v>
      </c>
      <c r="V682" s="84">
        <v>0.65359999999999996</v>
      </c>
      <c r="W682" s="84">
        <v>0.35649999999999998</v>
      </c>
      <c r="X682" s="44"/>
    </row>
    <row r="683" spans="1:24">
      <c r="A683" s="82" t="s">
        <v>320</v>
      </c>
      <c r="B683" s="84">
        <v>0</v>
      </c>
      <c r="C683" s="84">
        <v>0</v>
      </c>
      <c r="D683" s="84">
        <v>0</v>
      </c>
      <c r="E683" s="84">
        <v>0</v>
      </c>
      <c r="F683" s="44"/>
      <c r="G683" s="82" t="s">
        <v>320</v>
      </c>
      <c r="H683" s="84">
        <v>0</v>
      </c>
      <c r="I683" s="84">
        <v>0</v>
      </c>
      <c r="J683" s="84">
        <v>0</v>
      </c>
      <c r="K683" s="84">
        <v>0</v>
      </c>
      <c r="L683" s="44"/>
      <c r="M683" s="82" t="s">
        <v>320</v>
      </c>
      <c r="N683" s="84">
        <v>0.67849999999999999</v>
      </c>
      <c r="O683" s="84">
        <v>0.21820000000000001</v>
      </c>
      <c r="P683" s="84">
        <v>0.7157</v>
      </c>
      <c r="Q683" s="84">
        <v>0.13830000000000001</v>
      </c>
      <c r="R683" s="44"/>
      <c r="S683" s="82" t="s">
        <v>320</v>
      </c>
      <c r="T683" s="84">
        <v>0.74470000000000003</v>
      </c>
      <c r="U683" s="84">
        <v>0.2447</v>
      </c>
      <c r="V683" s="84">
        <v>0.64259999999999995</v>
      </c>
      <c r="W683" s="84">
        <v>0.62229999999999996</v>
      </c>
      <c r="X683" s="44"/>
    </row>
    <row r="684" spans="1:2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</row>
  </sheetData>
  <mergeCells count="5">
    <mergeCell ref="A3:W3"/>
    <mergeCell ref="A177:W177"/>
    <mergeCell ref="A279:W279"/>
    <mergeCell ref="A483:W483"/>
    <mergeCell ref="A585:W585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03"/>
  <sheetViews>
    <sheetView topLeftCell="A698" workbookViewId="0">
      <selection activeCell="H814" sqref="H814"/>
    </sheetView>
  </sheetViews>
  <sheetFormatPr defaultColWidth="9.109375" defaultRowHeight="14.4"/>
  <cols>
    <col min="1" max="16384" width="9.109375" style="84"/>
  </cols>
  <sheetData>
    <row r="1" spans="1:23">
      <c r="A1" s="84" t="s">
        <v>441</v>
      </c>
    </row>
    <row r="2" spans="1:23" hidden="1">
      <c r="A2" s="87"/>
      <c r="B2" s="87"/>
    </row>
    <row r="3" spans="1:23" hidden="1">
      <c r="A3" s="144" t="s">
        <v>69</v>
      </c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</row>
    <row r="4" spans="1:23" hidden="1">
      <c r="B4" s="84" t="s">
        <v>99</v>
      </c>
      <c r="H4" s="84" t="s">
        <v>100</v>
      </c>
      <c r="N4" s="84" t="s">
        <v>98</v>
      </c>
      <c r="T4" s="84" t="s">
        <v>20</v>
      </c>
    </row>
    <row r="5" spans="1:23" hidden="1">
      <c r="B5" s="84" t="s">
        <v>86</v>
      </c>
      <c r="C5" s="84" t="s">
        <v>87</v>
      </c>
      <c r="D5" s="84" t="s">
        <v>88</v>
      </c>
      <c r="E5" s="84" t="s">
        <v>85</v>
      </c>
      <c r="H5" s="84" t="s">
        <v>86</v>
      </c>
      <c r="I5" s="84" t="s">
        <v>87</v>
      </c>
      <c r="J5" s="84" t="s">
        <v>88</v>
      </c>
      <c r="K5" s="84" t="s">
        <v>85</v>
      </c>
      <c r="N5" s="84" t="s">
        <v>86</v>
      </c>
      <c r="O5" s="84" t="s">
        <v>87</v>
      </c>
      <c r="P5" s="84" t="s">
        <v>88</v>
      </c>
      <c r="Q5" s="84" t="s">
        <v>85</v>
      </c>
      <c r="T5" s="84" t="s">
        <v>86</v>
      </c>
      <c r="U5" s="84" t="s">
        <v>87</v>
      </c>
      <c r="V5" s="84" t="s">
        <v>88</v>
      </c>
      <c r="W5" s="84" t="s">
        <v>85</v>
      </c>
    </row>
    <row r="6" spans="1:23" hidden="1">
      <c r="A6" s="115" t="s">
        <v>273</v>
      </c>
      <c r="B6" s="84">
        <v>0</v>
      </c>
      <c r="C6" s="84">
        <v>0</v>
      </c>
      <c r="D6" s="84">
        <v>0</v>
      </c>
      <c r="E6" s="84">
        <v>0</v>
      </c>
      <c r="G6" s="115" t="s">
        <v>273</v>
      </c>
      <c r="H6" s="84">
        <v>0</v>
      </c>
      <c r="I6" s="84">
        <v>0</v>
      </c>
      <c r="J6" s="84">
        <v>0</v>
      </c>
      <c r="K6" s="84">
        <v>0</v>
      </c>
      <c r="M6" s="115" t="s">
        <v>273</v>
      </c>
      <c r="N6" s="84">
        <v>0.45600000000000002</v>
      </c>
      <c r="O6" s="84">
        <v>0.31830000000000003</v>
      </c>
      <c r="P6" s="84">
        <v>0.40110000000000001</v>
      </c>
      <c r="Q6" s="84">
        <v>0.3196</v>
      </c>
      <c r="S6" s="115" t="s">
        <v>273</v>
      </c>
      <c r="T6" s="84">
        <v>0.6593</v>
      </c>
      <c r="U6" s="84">
        <v>0.5212</v>
      </c>
      <c r="V6" s="84">
        <v>0.40439999999999998</v>
      </c>
      <c r="W6" s="84">
        <v>0.38640000000000002</v>
      </c>
    </row>
    <row r="7" spans="1:23" hidden="1">
      <c r="A7" s="82" t="s">
        <v>274</v>
      </c>
      <c r="B7" s="84">
        <v>0</v>
      </c>
      <c r="C7" s="84">
        <v>0</v>
      </c>
      <c r="D7" s="84">
        <v>0</v>
      </c>
      <c r="E7" s="84">
        <v>0</v>
      </c>
      <c r="G7" s="82" t="s">
        <v>274</v>
      </c>
      <c r="H7" s="84">
        <v>0</v>
      </c>
      <c r="I7" s="84">
        <v>0</v>
      </c>
      <c r="J7" s="84">
        <v>0</v>
      </c>
      <c r="K7" s="84">
        <v>0</v>
      </c>
      <c r="M7" s="82" t="s">
        <v>274</v>
      </c>
      <c r="N7" s="84">
        <v>0.44750000000000001</v>
      </c>
      <c r="O7" s="84">
        <v>0.25840000000000002</v>
      </c>
      <c r="P7" s="84">
        <v>0.3881</v>
      </c>
      <c r="Q7" s="84">
        <v>0.28999999999999998</v>
      </c>
      <c r="S7" s="82" t="s">
        <v>274</v>
      </c>
      <c r="T7" s="84">
        <v>0.64019999999999999</v>
      </c>
      <c r="U7" s="84">
        <v>0.46400000000000002</v>
      </c>
      <c r="V7" s="84">
        <v>0.3664</v>
      </c>
      <c r="W7" s="84">
        <v>0.4249</v>
      </c>
    </row>
    <row r="8" spans="1:23" hidden="1">
      <c r="A8" s="82" t="s">
        <v>275</v>
      </c>
      <c r="B8" s="84">
        <v>0</v>
      </c>
      <c r="C8" s="84">
        <v>0</v>
      </c>
      <c r="D8" s="84">
        <v>0</v>
      </c>
      <c r="E8" s="84">
        <v>0</v>
      </c>
      <c r="G8" s="82" t="s">
        <v>275</v>
      </c>
      <c r="H8" s="84">
        <v>0</v>
      </c>
      <c r="I8" s="84">
        <v>0</v>
      </c>
      <c r="J8" s="84">
        <v>0</v>
      </c>
      <c r="K8" s="84">
        <v>0</v>
      </c>
      <c r="M8" s="82" t="s">
        <v>275</v>
      </c>
      <c r="N8" s="84">
        <v>0.46660000000000001</v>
      </c>
      <c r="O8" s="84">
        <v>0.24460000000000001</v>
      </c>
      <c r="P8" s="84">
        <v>0.35310000000000002</v>
      </c>
      <c r="Q8" s="84">
        <v>0.23</v>
      </c>
      <c r="S8" s="82" t="s">
        <v>275</v>
      </c>
      <c r="T8" s="84">
        <v>0.63529999999999998</v>
      </c>
      <c r="U8" s="84">
        <v>0.45850000000000002</v>
      </c>
      <c r="V8" s="84">
        <v>0.35870000000000002</v>
      </c>
      <c r="W8" s="84">
        <v>0.43709999999999999</v>
      </c>
    </row>
    <row r="9" spans="1:23" hidden="1">
      <c r="A9" s="82" t="s">
        <v>276</v>
      </c>
      <c r="B9" s="84">
        <v>0</v>
      </c>
      <c r="C9" s="84">
        <v>0</v>
      </c>
      <c r="D9" s="84">
        <v>0</v>
      </c>
      <c r="E9" s="84">
        <v>0</v>
      </c>
      <c r="G9" s="82" t="s">
        <v>276</v>
      </c>
      <c r="H9" s="84">
        <v>0</v>
      </c>
      <c r="I9" s="84">
        <v>0</v>
      </c>
      <c r="J9" s="84">
        <v>0</v>
      </c>
      <c r="K9" s="84">
        <v>0</v>
      </c>
      <c r="M9" s="82" t="s">
        <v>276</v>
      </c>
      <c r="N9" s="84">
        <v>0.43859999999999999</v>
      </c>
      <c r="O9" s="84">
        <v>0.26939999999999997</v>
      </c>
      <c r="P9" s="84">
        <v>0.35020000000000001</v>
      </c>
      <c r="Q9" s="84">
        <v>0.2092</v>
      </c>
      <c r="S9" s="82" t="s">
        <v>276</v>
      </c>
      <c r="T9" s="84">
        <v>0.61809999999999998</v>
      </c>
      <c r="U9" s="84">
        <v>0.4249</v>
      </c>
      <c r="V9" s="84">
        <v>0.37109999999999999</v>
      </c>
      <c r="W9" s="84">
        <v>0.42670000000000002</v>
      </c>
    </row>
    <row r="10" spans="1:23" hidden="1">
      <c r="A10" s="82" t="s">
        <v>277</v>
      </c>
      <c r="B10" s="84">
        <v>0</v>
      </c>
      <c r="C10" s="84">
        <v>0</v>
      </c>
      <c r="D10" s="84">
        <v>0</v>
      </c>
      <c r="E10" s="84">
        <v>0</v>
      </c>
      <c r="G10" s="82" t="s">
        <v>277</v>
      </c>
      <c r="H10" s="84">
        <v>0</v>
      </c>
      <c r="I10" s="84">
        <v>0</v>
      </c>
      <c r="J10" s="84">
        <v>0</v>
      </c>
      <c r="K10" s="84">
        <v>0</v>
      </c>
      <c r="M10" s="82" t="s">
        <v>277</v>
      </c>
      <c r="N10" s="84">
        <v>0.39950000000000002</v>
      </c>
      <c r="O10" s="84">
        <v>0.25590000000000002</v>
      </c>
      <c r="P10" s="84">
        <v>0.32629999999999998</v>
      </c>
      <c r="Q10" s="84">
        <v>0.22919999999999999</v>
      </c>
      <c r="S10" s="82" t="s">
        <v>277</v>
      </c>
      <c r="T10" s="84">
        <v>0.62180000000000002</v>
      </c>
      <c r="U10" s="84">
        <v>0.41420000000000001</v>
      </c>
      <c r="V10" s="84">
        <v>0.374</v>
      </c>
      <c r="W10" s="84">
        <v>0.4531</v>
      </c>
    </row>
    <row r="11" spans="1:23" hidden="1">
      <c r="A11" s="82" t="s">
        <v>278</v>
      </c>
      <c r="B11" s="84">
        <v>0</v>
      </c>
      <c r="C11" s="84">
        <v>0</v>
      </c>
      <c r="D11" s="84">
        <v>0</v>
      </c>
      <c r="E11" s="84">
        <v>0</v>
      </c>
      <c r="G11" s="82" t="s">
        <v>278</v>
      </c>
      <c r="H11" s="84">
        <v>6.9999999999999999E-4</v>
      </c>
      <c r="I11" s="84">
        <v>6.6E-3</v>
      </c>
      <c r="J11" s="84">
        <v>0</v>
      </c>
      <c r="K11" s="84">
        <v>0</v>
      </c>
      <c r="M11" s="82" t="s">
        <v>278</v>
      </c>
      <c r="N11" s="84">
        <v>0.3679</v>
      </c>
      <c r="O11" s="84">
        <v>0.26929999999999998</v>
      </c>
      <c r="P11" s="84">
        <v>0.28789999999999999</v>
      </c>
      <c r="Q11" s="84">
        <v>0.22209999999999999</v>
      </c>
      <c r="S11" s="82" t="s">
        <v>278</v>
      </c>
      <c r="T11" s="84">
        <v>0.66039999999999999</v>
      </c>
      <c r="U11" s="84">
        <v>0.37469999999999998</v>
      </c>
      <c r="V11" s="84">
        <v>0.36909999999999998</v>
      </c>
      <c r="W11" s="84">
        <v>0.45250000000000001</v>
      </c>
    </row>
    <row r="12" spans="1:23" hidden="1">
      <c r="A12" s="82" t="s">
        <v>279</v>
      </c>
      <c r="B12" s="84">
        <v>0</v>
      </c>
      <c r="C12" s="84">
        <v>0</v>
      </c>
      <c r="D12" s="84">
        <v>0</v>
      </c>
      <c r="E12" s="84">
        <v>0</v>
      </c>
      <c r="G12" s="82" t="s">
        <v>279</v>
      </c>
      <c r="H12" s="84">
        <v>9.5799999999999996E-2</v>
      </c>
      <c r="I12" s="84">
        <v>0.1847</v>
      </c>
      <c r="J12" s="84">
        <v>5.3E-3</v>
      </c>
      <c r="K12" s="84">
        <v>0</v>
      </c>
      <c r="M12" s="82" t="s">
        <v>279</v>
      </c>
      <c r="N12" s="84">
        <v>0.33450000000000002</v>
      </c>
      <c r="O12" s="84">
        <v>0.25290000000000001</v>
      </c>
      <c r="P12" s="84">
        <v>0.2757</v>
      </c>
      <c r="Q12" s="84">
        <v>0.23350000000000001</v>
      </c>
      <c r="S12" s="82" t="s">
        <v>279</v>
      </c>
      <c r="T12" s="84">
        <v>0.64249999999999996</v>
      </c>
      <c r="U12" s="84">
        <v>0.33139999999999997</v>
      </c>
      <c r="V12" s="84">
        <v>0.37159999999999999</v>
      </c>
      <c r="W12" s="84">
        <v>0.39460000000000001</v>
      </c>
    </row>
    <row r="13" spans="1:23" hidden="1">
      <c r="A13" s="82" t="s">
        <v>280</v>
      </c>
      <c r="B13" s="84">
        <v>0</v>
      </c>
      <c r="C13" s="84">
        <v>2.5600000000000001E-2</v>
      </c>
      <c r="D13" s="84">
        <v>0</v>
      </c>
      <c r="E13" s="84">
        <v>0</v>
      </c>
      <c r="G13" s="82" t="s">
        <v>280</v>
      </c>
      <c r="H13" s="84">
        <v>0.39539999999999997</v>
      </c>
      <c r="I13" s="84">
        <v>0.55769999999999997</v>
      </c>
      <c r="J13" s="84">
        <v>0.2447</v>
      </c>
      <c r="K13" s="84">
        <v>1.29E-2</v>
      </c>
      <c r="M13" s="82" t="s">
        <v>280</v>
      </c>
      <c r="N13" s="84">
        <v>0.25309999999999999</v>
      </c>
      <c r="O13" s="84">
        <v>0.19689999999999999</v>
      </c>
      <c r="P13" s="84">
        <v>0.27389999999999998</v>
      </c>
      <c r="Q13" s="84">
        <v>0.24829999999999999</v>
      </c>
      <c r="S13" s="82" t="s">
        <v>280</v>
      </c>
      <c r="T13" s="84">
        <v>0.54869999999999997</v>
      </c>
      <c r="U13" s="84">
        <v>0.26300000000000001</v>
      </c>
      <c r="V13" s="84">
        <v>0.33950000000000002</v>
      </c>
      <c r="W13" s="84">
        <v>0.38179999999999997</v>
      </c>
    </row>
    <row r="14" spans="1:23" hidden="1">
      <c r="A14" s="82" t="s">
        <v>281</v>
      </c>
      <c r="B14" s="84">
        <v>0.10630000000000001</v>
      </c>
      <c r="C14" s="84">
        <v>0.26050000000000001</v>
      </c>
      <c r="D14" s="84">
        <v>1.24E-2</v>
      </c>
      <c r="E14" s="84">
        <v>0</v>
      </c>
      <c r="G14" s="82" t="s">
        <v>281</v>
      </c>
      <c r="H14" s="84">
        <v>0.59709999999999996</v>
      </c>
      <c r="I14" s="84">
        <v>0.78710000000000002</v>
      </c>
      <c r="J14" s="84">
        <v>0.54630000000000001</v>
      </c>
      <c r="K14" s="84">
        <v>0.26340000000000002</v>
      </c>
      <c r="M14" s="82" t="s">
        <v>281</v>
      </c>
      <c r="N14" s="84">
        <v>0.19420000000000001</v>
      </c>
      <c r="O14" s="84">
        <v>0.14829999999999999</v>
      </c>
      <c r="P14" s="84">
        <v>0.27339999999999998</v>
      </c>
      <c r="Q14" s="84">
        <v>0.2717</v>
      </c>
      <c r="S14" s="82" t="s">
        <v>281</v>
      </c>
      <c r="T14" s="84">
        <v>0.45739999999999997</v>
      </c>
      <c r="U14" s="84">
        <v>0.21379999999999999</v>
      </c>
      <c r="V14" s="84">
        <v>0.31929999999999997</v>
      </c>
      <c r="W14" s="84">
        <v>0.38879999999999998</v>
      </c>
    </row>
    <row r="15" spans="1:23" hidden="1">
      <c r="A15" s="82" t="s">
        <v>282</v>
      </c>
      <c r="B15" s="84">
        <v>0.24260000000000001</v>
      </c>
      <c r="C15" s="84">
        <v>0.64739999999999998</v>
      </c>
      <c r="D15" s="84">
        <v>0.37430000000000002</v>
      </c>
      <c r="E15" s="84">
        <v>1.0200000000000001E-2</v>
      </c>
      <c r="G15" s="82" t="s">
        <v>282</v>
      </c>
      <c r="H15" s="84">
        <v>0.7258</v>
      </c>
      <c r="I15" s="84">
        <v>0.86780000000000002</v>
      </c>
      <c r="J15" s="84">
        <v>0.65720000000000001</v>
      </c>
      <c r="K15" s="84">
        <v>0.52359999999999995</v>
      </c>
      <c r="M15" s="82" t="s">
        <v>282</v>
      </c>
      <c r="N15" s="84">
        <v>0.18809999999999999</v>
      </c>
      <c r="O15" s="84">
        <v>0.12790000000000001</v>
      </c>
      <c r="P15" s="84">
        <v>0.20799999999999999</v>
      </c>
      <c r="Q15" s="84">
        <v>0.2258</v>
      </c>
      <c r="S15" s="82" t="s">
        <v>282</v>
      </c>
      <c r="T15" s="84">
        <v>0.3256</v>
      </c>
      <c r="U15" s="84">
        <v>0.16739999999999999</v>
      </c>
      <c r="V15" s="84">
        <v>0.2213</v>
      </c>
      <c r="W15" s="84">
        <v>0.38800000000000001</v>
      </c>
    </row>
    <row r="16" spans="1:23" hidden="1">
      <c r="A16" s="82" t="s">
        <v>283</v>
      </c>
      <c r="B16" s="84">
        <v>0.32819999999999999</v>
      </c>
      <c r="C16" s="84">
        <v>0.72170000000000001</v>
      </c>
      <c r="D16" s="84">
        <v>0.62409999999999999</v>
      </c>
      <c r="E16" s="84">
        <v>0.1356</v>
      </c>
      <c r="G16" s="82" t="s">
        <v>283</v>
      </c>
      <c r="H16" s="84">
        <v>0.75209999999999999</v>
      </c>
      <c r="I16" s="84">
        <v>0.87329999999999997</v>
      </c>
      <c r="J16" s="84">
        <v>0.68910000000000005</v>
      </c>
      <c r="K16" s="84">
        <v>0.61699999999999999</v>
      </c>
      <c r="M16" s="82" t="s">
        <v>283</v>
      </c>
      <c r="N16" s="84">
        <v>0.19170000000000001</v>
      </c>
      <c r="O16" s="84">
        <v>0.1143</v>
      </c>
      <c r="P16" s="84">
        <v>0.18740000000000001</v>
      </c>
      <c r="Q16" s="84">
        <v>0.22070000000000001</v>
      </c>
      <c r="S16" s="82" t="s">
        <v>283</v>
      </c>
      <c r="T16" s="84">
        <v>0.38569999999999999</v>
      </c>
      <c r="U16" s="84">
        <v>0.16739999999999999</v>
      </c>
      <c r="V16" s="84">
        <v>0.1462</v>
      </c>
      <c r="W16" s="84">
        <v>0.25030000000000002</v>
      </c>
    </row>
    <row r="17" spans="1:23" hidden="1">
      <c r="A17" s="82" t="s">
        <v>284</v>
      </c>
      <c r="B17" s="84">
        <v>0.40360000000000001</v>
      </c>
      <c r="C17" s="84">
        <v>0.80869999999999997</v>
      </c>
      <c r="D17" s="84">
        <v>0.59209999999999996</v>
      </c>
      <c r="E17" s="84">
        <v>0.29210000000000003</v>
      </c>
      <c r="G17" s="82" t="s">
        <v>284</v>
      </c>
      <c r="H17" s="84">
        <v>0.81020000000000003</v>
      </c>
      <c r="I17" s="84">
        <v>0.8498</v>
      </c>
      <c r="J17" s="84">
        <v>0.65500000000000003</v>
      </c>
      <c r="K17" s="84">
        <v>0.6129</v>
      </c>
      <c r="M17" s="82" t="s">
        <v>284</v>
      </c>
      <c r="N17" s="84">
        <v>0.28410000000000002</v>
      </c>
      <c r="O17" s="84">
        <v>9.6199999999999994E-2</v>
      </c>
      <c r="P17" s="84">
        <v>0.22720000000000001</v>
      </c>
      <c r="Q17" s="84">
        <v>0.28249999999999997</v>
      </c>
      <c r="S17" s="82" t="s">
        <v>284</v>
      </c>
      <c r="T17" s="84">
        <v>0.52900000000000003</v>
      </c>
      <c r="U17" s="84">
        <v>0.13739999999999999</v>
      </c>
      <c r="V17" s="84">
        <v>0.24790000000000001</v>
      </c>
      <c r="W17" s="84">
        <v>0.2089</v>
      </c>
    </row>
    <row r="18" spans="1:23" hidden="1">
      <c r="A18" s="82" t="s">
        <v>285</v>
      </c>
      <c r="B18" s="84">
        <v>0.48609999999999998</v>
      </c>
      <c r="C18" s="84">
        <v>0.73260000000000003</v>
      </c>
      <c r="D18" s="84">
        <v>0.56289999999999996</v>
      </c>
      <c r="E18" s="84">
        <v>0.29920000000000002</v>
      </c>
      <c r="G18" s="82" t="s">
        <v>285</v>
      </c>
      <c r="H18" s="84">
        <v>0.80159999999999998</v>
      </c>
      <c r="I18" s="84">
        <v>0.84930000000000005</v>
      </c>
      <c r="J18" s="84">
        <v>0.69730000000000003</v>
      </c>
      <c r="K18" s="84">
        <v>0.60529999999999995</v>
      </c>
      <c r="M18" s="82" t="s">
        <v>285</v>
      </c>
      <c r="N18" s="84">
        <v>0.34060000000000001</v>
      </c>
      <c r="O18" s="84">
        <v>0.11609999999999999</v>
      </c>
      <c r="P18" s="84">
        <v>0.19289999999999999</v>
      </c>
      <c r="Q18" s="84">
        <v>0.26490000000000002</v>
      </c>
      <c r="S18" s="82" t="s">
        <v>285</v>
      </c>
      <c r="T18" s="84">
        <v>0.58020000000000005</v>
      </c>
      <c r="U18" s="84">
        <v>0.16919999999999999</v>
      </c>
      <c r="V18" s="84">
        <v>0.23799999999999999</v>
      </c>
      <c r="W18" s="84">
        <v>0.20039999999999999</v>
      </c>
    </row>
    <row r="19" spans="1:23" hidden="1">
      <c r="A19" s="82" t="s">
        <v>286</v>
      </c>
      <c r="B19" s="84">
        <v>0.51829999999999998</v>
      </c>
      <c r="C19" s="84">
        <v>0.78129999999999999</v>
      </c>
      <c r="D19" s="84">
        <v>0.61719999999999997</v>
      </c>
      <c r="E19" s="84">
        <v>0.2964</v>
      </c>
      <c r="G19" s="82" t="s">
        <v>286</v>
      </c>
      <c r="H19" s="84">
        <v>0.80689999999999995</v>
      </c>
      <c r="I19" s="84">
        <v>0.84660000000000002</v>
      </c>
      <c r="J19" s="84">
        <v>0.66449999999999998</v>
      </c>
      <c r="K19" s="84">
        <v>0.59850000000000003</v>
      </c>
      <c r="M19" s="82" t="s">
        <v>286</v>
      </c>
      <c r="N19" s="84">
        <v>0.29970000000000002</v>
      </c>
      <c r="O19" s="84">
        <v>0.18340000000000001</v>
      </c>
      <c r="P19" s="84">
        <v>0.16450000000000001</v>
      </c>
      <c r="Q19" s="84">
        <v>0.21299999999999999</v>
      </c>
      <c r="S19" s="82" t="s">
        <v>286</v>
      </c>
      <c r="T19" s="84">
        <v>0.53969999999999996</v>
      </c>
      <c r="U19" s="84">
        <v>0.186</v>
      </c>
      <c r="V19" s="84">
        <v>0.28239999999999998</v>
      </c>
      <c r="W19" s="84">
        <v>0.19259999999999999</v>
      </c>
    </row>
    <row r="20" spans="1:23" hidden="1">
      <c r="A20" s="82" t="s">
        <v>287</v>
      </c>
      <c r="B20" s="84">
        <v>0.54300000000000004</v>
      </c>
      <c r="C20" s="84">
        <v>0.7742</v>
      </c>
      <c r="D20" s="84">
        <v>0.64970000000000006</v>
      </c>
      <c r="E20" s="84">
        <v>0.33479999999999999</v>
      </c>
      <c r="G20" s="82" t="s">
        <v>287</v>
      </c>
      <c r="H20" s="84">
        <v>0.81020000000000003</v>
      </c>
      <c r="I20" s="84">
        <v>0.8518</v>
      </c>
      <c r="J20" s="84">
        <v>0.69450000000000001</v>
      </c>
      <c r="K20" s="84">
        <v>0.61709999999999998</v>
      </c>
      <c r="M20" s="82" t="s">
        <v>287</v>
      </c>
      <c r="N20" s="84">
        <v>0.25890000000000002</v>
      </c>
      <c r="O20" s="84">
        <v>0.16450000000000001</v>
      </c>
      <c r="P20" s="84">
        <v>0.15809999999999999</v>
      </c>
      <c r="Q20" s="84">
        <v>0.20119999999999999</v>
      </c>
      <c r="S20" s="82" t="s">
        <v>287</v>
      </c>
      <c r="T20" s="84">
        <v>0.44479999999999997</v>
      </c>
      <c r="U20" s="84">
        <v>0.20039999999999999</v>
      </c>
      <c r="V20" s="84">
        <v>0.24679999999999999</v>
      </c>
      <c r="W20" s="84">
        <v>0.19489999999999999</v>
      </c>
    </row>
    <row r="21" spans="1:23" hidden="1">
      <c r="A21" s="82" t="s">
        <v>288</v>
      </c>
      <c r="B21" s="84">
        <v>0.51580000000000004</v>
      </c>
      <c r="C21" s="84">
        <v>0.76229999999999998</v>
      </c>
      <c r="D21" s="84">
        <v>0.66700000000000004</v>
      </c>
      <c r="E21" s="84">
        <v>0.34100000000000003</v>
      </c>
      <c r="G21" s="82" t="s">
        <v>288</v>
      </c>
      <c r="H21" s="84">
        <v>0.70889999999999997</v>
      </c>
      <c r="I21" s="84">
        <v>0.85309999999999997</v>
      </c>
      <c r="J21" s="84">
        <v>0.63580000000000003</v>
      </c>
      <c r="K21" s="84">
        <v>0.57050000000000001</v>
      </c>
      <c r="M21" s="82" t="s">
        <v>288</v>
      </c>
      <c r="N21" s="84">
        <v>0.25779999999999997</v>
      </c>
      <c r="O21" s="84">
        <v>0.14749999999999999</v>
      </c>
      <c r="P21" s="84">
        <v>0.15770000000000001</v>
      </c>
      <c r="Q21" s="84">
        <v>0.22370000000000001</v>
      </c>
      <c r="S21" s="82" t="s">
        <v>288</v>
      </c>
      <c r="T21" s="84">
        <v>0.45419999999999999</v>
      </c>
      <c r="U21" s="84">
        <v>0.218</v>
      </c>
      <c r="V21" s="84">
        <v>0.29899999999999999</v>
      </c>
      <c r="W21" s="84">
        <v>0.20330000000000001</v>
      </c>
    </row>
    <row r="22" spans="1:23" hidden="1">
      <c r="A22" s="82" t="s">
        <v>289</v>
      </c>
      <c r="B22" s="84">
        <v>0.47139999999999999</v>
      </c>
      <c r="C22" s="84">
        <v>0.67059999999999997</v>
      </c>
      <c r="D22" s="84">
        <v>0.32300000000000001</v>
      </c>
      <c r="E22" s="84">
        <v>0.19009999999999999</v>
      </c>
      <c r="G22" s="82" t="s">
        <v>289</v>
      </c>
      <c r="H22" s="84">
        <v>0.70809999999999995</v>
      </c>
      <c r="I22" s="84">
        <v>0.79159999999999997</v>
      </c>
      <c r="J22" s="84">
        <v>0.43530000000000002</v>
      </c>
      <c r="K22" s="84">
        <v>0.4027</v>
      </c>
      <c r="M22" s="82" t="s">
        <v>289</v>
      </c>
      <c r="N22" s="84">
        <v>0.26150000000000001</v>
      </c>
      <c r="O22" s="84">
        <v>0.15079999999999999</v>
      </c>
      <c r="P22" s="84">
        <v>0.16950000000000001</v>
      </c>
      <c r="Q22" s="84">
        <v>0.24049999999999999</v>
      </c>
      <c r="S22" s="82" t="s">
        <v>289</v>
      </c>
      <c r="T22" s="84">
        <v>0.51429999999999998</v>
      </c>
      <c r="U22" s="84">
        <v>0.2165</v>
      </c>
      <c r="V22" s="84">
        <v>0.3226</v>
      </c>
      <c r="W22" s="84">
        <v>0.2286</v>
      </c>
    </row>
    <row r="23" spans="1:23" hidden="1">
      <c r="A23" s="82" t="s">
        <v>290</v>
      </c>
      <c r="B23" s="84">
        <v>0.22500000000000001</v>
      </c>
      <c r="C23" s="84">
        <v>0.49659999999999999</v>
      </c>
      <c r="D23" s="84">
        <v>0</v>
      </c>
      <c r="E23" s="84">
        <v>0</v>
      </c>
      <c r="G23" s="82" t="s">
        <v>290</v>
      </c>
      <c r="H23" s="84">
        <v>0.48159999999999997</v>
      </c>
      <c r="I23" s="84">
        <v>0.64510000000000001</v>
      </c>
      <c r="J23" s="84">
        <v>9.06E-2</v>
      </c>
      <c r="K23" s="84">
        <v>0.10879999999999999</v>
      </c>
      <c r="M23" s="82" t="s">
        <v>290</v>
      </c>
      <c r="N23" s="84">
        <v>0.32540000000000002</v>
      </c>
      <c r="O23" s="84">
        <v>0.19789999999999999</v>
      </c>
      <c r="P23" s="84">
        <v>0.1704</v>
      </c>
      <c r="Q23" s="84">
        <v>0.25569999999999998</v>
      </c>
      <c r="S23" s="82" t="s">
        <v>290</v>
      </c>
      <c r="T23" s="84">
        <v>0.56100000000000005</v>
      </c>
      <c r="U23" s="84">
        <v>0.24660000000000001</v>
      </c>
      <c r="V23" s="84">
        <v>0.34499999999999997</v>
      </c>
      <c r="W23" s="84">
        <v>0.27250000000000002</v>
      </c>
    </row>
    <row r="24" spans="1:23" hidden="1">
      <c r="A24" s="82" t="s">
        <v>291</v>
      </c>
      <c r="B24" s="84">
        <v>0</v>
      </c>
      <c r="C24" s="84">
        <v>9.0499999999999997E-2</v>
      </c>
      <c r="D24" s="84">
        <v>0</v>
      </c>
      <c r="E24" s="84">
        <v>0</v>
      </c>
      <c r="G24" s="82" t="s">
        <v>291</v>
      </c>
      <c r="H24" s="84">
        <v>0.13569999999999999</v>
      </c>
      <c r="I24" s="84">
        <v>0.34079999999999999</v>
      </c>
      <c r="J24" s="84">
        <v>1E-4</v>
      </c>
      <c r="K24" s="84">
        <v>2.0000000000000001E-4</v>
      </c>
      <c r="M24" s="82" t="s">
        <v>291</v>
      </c>
      <c r="N24" s="84">
        <v>0.41039999999999999</v>
      </c>
      <c r="O24" s="84">
        <v>0.22650000000000001</v>
      </c>
      <c r="P24" s="84">
        <v>0.18890000000000001</v>
      </c>
      <c r="Q24" s="84">
        <v>0.31580000000000003</v>
      </c>
      <c r="S24" s="82" t="s">
        <v>291</v>
      </c>
      <c r="T24" s="84">
        <v>0.62919999999999998</v>
      </c>
      <c r="U24" s="84">
        <v>0.27689999999999998</v>
      </c>
      <c r="V24" s="84">
        <v>0.41899999999999998</v>
      </c>
      <c r="W24" s="84">
        <v>0.35749999999999998</v>
      </c>
    </row>
    <row r="25" spans="1:23" hidden="1">
      <c r="A25" s="82" t="s">
        <v>292</v>
      </c>
      <c r="B25" s="84">
        <v>0</v>
      </c>
      <c r="C25" s="84">
        <v>0</v>
      </c>
      <c r="D25" s="84">
        <v>0</v>
      </c>
      <c r="E25" s="84">
        <v>0</v>
      </c>
      <c r="G25" s="82" t="s">
        <v>292</v>
      </c>
      <c r="H25" s="84">
        <v>3.8999999999999998E-3</v>
      </c>
      <c r="I25" s="84">
        <v>4.1099999999999998E-2</v>
      </c>
      <c r="J25" s="84">
        <v>0</v>
      </c>
      <c r="K25" s="84">
        <v>0</v>
      </c>
      <c r="M25" s="82" t="s">
        <v>292</v>
      </c>
      <c r="N25" s="84">
        <v>0.43099999999999999</v>
      </c>
      <c r="O25" s="84">
        <v>0.25659999999999999</v>
      </c>
      <c r="P25" s="84">
        <v>0.2666</v>
      </c>
      <c r="Q25" s="84">
        <v>0.31619999999999998</v>
      </c>
      <c r="S25" s="82" t="s">
        <v>292</v>
      </c>
      <c r="T25" s="84">
        <v>0.73980000000000001</v>
      </c>
      <c r="U25" s="84">
        <v>0.39169999999999999</v>
      </c>
      <c r="V25" s="84">
        <v>0.41289999999999999</v>
      </c>
      <c r="W25" s="84">
        <v>0.46179999999999999</v>
      </c>
    </row>
    <row r="26" spans="1:23" hidden="1">
      <c r="A26" s="82" t="s">
        <v>293</v>
      </c>
      <c r="B26" s="84">
        <v>0</v>
      </c>
      <c r="C26" s="84">
        <v>0</v>
      </c>
      <c r="D26" s="84">
        <v>0</v>
      </c>
      <c r="E26" s="84">
        <v>0</v>
      </c>
      <c r="G26" s="82" t="s">
        <v>293</v>
      </c>
      <c r="H26" s="84">
        <v>0</v>
      </c>
      <c r="I26" s="84">
        <v>0</v>
      </c>
      <c r="J26" s="84">
        <v>0</v>
      </c>
      <c r="K26" s="84">
        <v>0</v>
      </c>
      <c r="M26" s="82" t="s">
        <v>293</v>
      </c>
      <c r="N26" s="84">
        <v>0.42820000000000003</v>
      </c>
      <c r="O26" s="84">
        <v>0.28179999999999999</v>
      </c>
      <c r="P26" s="84">
        <v>0.36249999999999999</v>
      </c>
      <c r="Q26" s="84">
        <v>0.31119999999999998</v>
      </c>
      <c r="S26" s="82" t="s">
        <v>293</v>
      </c>
      <c r="T26" s="84">
        <v>0.80210000000000004</v>
      </c>
      <c r="U26" s="84">
        <v>0.51390000000000002</v>
      </c>
      <c r="V26" s="84">
        <v>0.40910000000000002</v>
      </c>
      <c r="W26" s="84">
        <v>0.56240000000000001</v>
      </c>
    </row>
    <row r="27" spans="1:23" hidden="1">
      <c r="A27" s="82" t="s">
        <v>294</v>
      </c>
      <c r="B27" s="84">
        <v>0</v>
      </c>
      <c r="C27" s="84">
        <v>0</v>
      </c>
      <c r="D27" s="84">
        <v>0</v>
      </c>
      <c r="E27" s="84">
        <v>0</v>
      </c>
      <c r="G27" s="82" t="s">
        <v>294</v>
      </c>
      <c r="H27" s="84">
        <v>0</v>
      </c>
      <c r="I27" s="84">
        <v>0</v>
      </c>
      <c r="J27" s="84">
        <v>0</v>
      </c>
      <c r="K27" s="84">
        <v>0</v>
      </c>
      <c r="M27" s="82" t="s">
        <v>294</v>
      </c>
      <c r="N27" s="84">
        <v>0.48180000000000001</v>
      </c>
      <c r="O27" s="84">
        <v>0.26500000000000001</v>
      </c>
      <c r="P27" s="84">
        <v>0.3886</v>
      </c>
      <c r="Q27" s="84">
        <v>0.31440000000000001</v>
      </c>
      <c r="S27" s="82" t="s">
        <v>294</v>
      </c>
      <c r="T27" s="84">
        <v>0.76070000000000004</v>
      </c>
      <c r="U27" s="84">
        <v>0.50819999999999999</v>
      </c>
      <c r="V27" s="84">
        <v>0.44319999999999998</v>
      </c>
      <c r="W27" s="84">
        <v>0.5121</v>
      </c>
    </row>
    <row r="28" spans="1:23" hidden="1">
      <c r="A28" s="82" t="s">
        <v>295</v>
      </c>
      <c r="B28" s="84">
        <v>0</v>
      </c>
      <c r="C28" s="84">
        <v>0</v>
      </c>
      <c r="D28" s="84">
        <v>0</v>
      </c>
      <c r="E28" s="84">
        <v>0</v>
      </c>
      <c r="G28" s="82" t="s">
        <v>295</v>
      </c>
      <c r="H28" s="84">
        <v>0</v>
      </c>
      <c r="I28" s="84">
        <v>0</v>
      </c>
      <c r="J28" s="84">
        <v>0</v>
      </c>
      <c r="K28" s="84">
        <v>0</v>
      </c>
      <c r="M28" s="82" t="s">
        <v>295</v>
      </c>
      <c r="N28" s="84">
        <v>0.4783</v>
      </c>
      <c r="O28" s="84">
        <v>0.2656</v>
      </c>
      <c r="P28" s="84">
        <v>0.3574</v>
      </c>
      <c r="Q28" s="84">
        <v>0.32750000000000001</v>
      </c>
      <c r="S28" s="82" t="s">
        <v>295</v>
      </c>
      <c r="T28" s="84">
        <v>0.74060000000000004</v>
      </c>
      <c r="U28" s="84">
        <v>0.48570000000000002</v>
      </c>
      <c r="V28" s="84">
        <v>0.46050000000000002</v>
      </c>
      <c r="W28" s="84">
        <v>0.46939999999999998</v>
      </c>
    </row>
    <row r="29" spans="1:23" hidden="1">
      <c r="A29" s="82" t="s">
        <v>296</v>
      </c>
      <c r="B29" s="84">
        <v>0</v>
      </c>
      <c r="C29" s="84">
        <v>0</v>
      </c>
      <c r="D29" s="84">
        <v>0</v>
      </c>
      <c r="E29" s="84">
        <v>0</v>
      </c>
      <c r="G29" s="82" t="s">
        <v>296</v>
      </c>
      <c r="H29" s="84">
        <v>0</v>
      </c>
      <c r="I29" s="84">
        <v>0</v>
      </c>
      <c r="J29" s="84">
        <v>0</v>
      </c>
      <c r="K29" s="84">
        <v>0</v>
      </c>
      <c r="M29" s="82" t="s">
        <v>296</v>
      </c>
      <c r="N29" s="84">
        <v>0.48899999999999999</v>
      </c>
      <c r="O29" s="84">
        <v>0.3226</v>
      </c>
      <c r="P29" s="84">
        <v>0.35930000000000001</v>
      </c>
      <c r="Q29" s="84">
        <v>0.29070000000000001</v>
      </c>
      <c r="S29" s="82" t="s">
        <v>296</v>
      </c>
      <c r="T29" s="84">
        <v>0.58460000000000001</v>
      </c>
      <c r="U29" s="84">
        <v>0.49170000000000003</v>
      </c>
      <c r="V29" s="84">
        <v>0.47449999999999998</v>
      </c>
      <c r="W29" s="84">
        <v>0.4103</v>
      </c>
    </row>
    <row r="30" spans="1:23" hidden="1">
      <c r="A30" s="115" t="s">
        <v>297</v>
      </c>
      <c r="B30" s="84">
        <v>0</v>
      </c>
      <c r="C30" s="84">
        <v>0</v>
      </c>
      <c r="D30" s="84">
        <v>0</v>
      </c>
      <c r="E30" s="84">
        <v>0</v>
      </c>
      <c r="G30" s="115" t="s">
        <v>297</v>
      </c>
      <c r="H30" s="84">
        <v>0</v>
      </c>
      <c r="I30" s="84">
        <v>0</v>
      </c>
      <c r="J30" s="84">
        <v>0</v>
      </c>
      <c r="K30" s="84">
        <v>0</v>
      </c>
      <c r="M30" s="115" t="s">
        <v>297</v>
      </c>
      <c r="N30" s="84">
        <v>0.45600000000000002</v>
      </c>
      <c r="O30" s="84">
        <v>0.31830000000000003</v>
      </c>
      <c r="P30" s="84">
        <v>0.40110000000000001</v>
      </c>
      <c r="Q30" s="84">
        <v>0.3196</v>
      </c>
      <c r="S30" s="115" t="s">
        <v>297</v>
      </c>
      <c r="T30" s="84">
        <v>0.6593</v>
      </c>
      <c r="U30" s="84">
        <v>0.5212</v>
      </c>
      <c r="V30" s="84">
        <v>0.40439999999999998</v>
      </c>
      <c r="W30" s="84">
        <v>0.38640000000000002</v>
      </c>
    </row>
    <row r="31" spans="1:23" hidden="1">
      <c r="A31" s="82" t="s">
        <v>298</v>
      </c>
      <c r="B31" s="84">
        <v>0</v>
      </c>
      <c r="C31" s="84">
        <v>0</v>
      </c>
      <c r="D31" s="84">
        <v>0</v>
      </c>
      <c r="E31" s="84">
        <v>0</v>
      </c>
      <c r="G31" s="82" t="s">
        <v>298</v>
      </c>
      <c r="H31" s="84">
        <v>0</v>
      </c>
      <c r="I31" s="84">
        <v>0</v>
      </c>
      <c r="J31" s="84">
        <v>0</v>
      </c>
      <c r="K31" s="84">
        <v>0</v>
      </c>
      <c r="M31" s="82" t="s">
        <v>298</v>
      </c>
      <c r="N31" s="84">
        <v>0.44750000000000001</v>
      </c>
      <c r="O31" s="84">
        <v>0.25840000000000002</v>
      </c>
      <c r="P31" s="84">
        <v>0.3881</v>
      </c>
      <c r="Q31" s="84">
        <v>0.28999999999999998</v>
      </c>
      <c r="S31" s="82" t="s">
        <v>298</v>
      </c>
      <c r="T31" s="84">
        <v>0.64019999999999999</v>
      </c>
      <c r="U31" s="84">
        <v>0.46400000000000002</v>
      </c>
      <c r="V31" s="84">
        <v>0.3664</v>
      </c>
      <c r="W31" s="84">
        <v>0.4249</v>
      </c>
    </row>
    <row r="32" spans="1:23" hidden="1">
      <c r="A32" s="82" t="s">
        <v>299</v>
      </c>
      <c r="B32" s="84">
        <v>0</v>
      </c>
      <c r="C32" s="84">
        <v>0</v>
      </c>
      <c r="D32" s="84">
        <v>0</v>
      </c>
      <c r="E32" s="84">
        <v>0</v>
      </c>
      <c r="G32" s="82" t="s">
        <v>299</v>
      </c>
      <c r="H32" s="84">
        <v>0</v>
      </c>
      <c r="I32" s="84">
        <v>0</v>
      </c>
      <c r="J32" s="84">
        <v>0</v>
      </c>
      <c r="K32" s="84">
        <v>0</v>
      </c>
      <c r="M32" s="82" t="s">
        <v>299</v>
      </c>
      <c r="N32" s="84">
        <v>0.46660000000000001</v>
      </c>
      <c r="O32" s="84">
        <v>0.24460000000000001</v>
      </c>
      <c r="P32" s="84">
        <v>0.35310000000000002</v>
      </c>
      <c r="Q32" s="84">
        <v>0.23</v>
      </c>
      <c r="S32" s="82" t="s">
        <v>299</v>
      </c>
      <c r="T32" s="84">
        <v>0.63529999999999998</v>
      </c>
      <c r="U32" s="84">
        <v>0.45850000000000002</v>
      </c>
      <c r="V32" s="84">
        <v>0.35870000000000002</v>
      </c>
      <c r="W32" s="84">
        <v>0.43709999999999999</v>
      </c>
    </row>
    <row r="33" spans="1:23" hidden="1">
      <c r="A33" s="82" t="s">
        <v>300</v>
      </c>
      <c r="B33" s="84">
        <v>0</v>
      </c>
      <c r="C33" s="84">
        <v>0</v>
      </c>
      <c r="D33" s="84">
        <v>0</v>
      </c>
      <c r="E33" s="84">
        <v>0</v>
      </c>
      <c r="G33" s="82" t="s">
        <v>300</v>
      </c>
      <c r="H33" s="84">
        <v>0</v>
      </c>
      <c r="I33" s="84">
        <v>0</v>
      </c>
      <c r="J33" s="84">
        <v>0</v>
      </c>
      <c r="K33" s="84">
        <v>0</v>
      </c>
      <c r="M33" s="82" t="s">
        <v>300</v>
      </c>
      <c r="N33" s="84">
        <v>0.43859999999999999</v>
      </c>
      <c r="O33" s="84">
        <v>0.26939999999999997</v>
      </c>
      <c r="P33" s="84">
        <v>0.35020000000000001</v>
      </c>
      <c r="Q33" s="84">
        <v>0.2092</v>
      </c>
      <c r="S33" s="82" t="s">
        <v>300</v>
      </c>
      <c r="T33" s="84">
        <v>0.61809999999999998</v>
      </c>
      <c r="U33" s="84">
        <v>0.4249</v>
      </c>
      <c r="V33" s="84">
        <v>0.37109999999999999</v>
      </c>
      <c r="W33" s="84">
        <v>0.42670000000000002</v>
      </c>
    </row>
    <row r="34" spans="1:23" hidden="1">
      <c r="A34" s="82" t="s">
        <v>301</v>
      </c>
      <c r="B34" s="84">
        <v>0</v>
      </c>
      <c r="C34" s="84">
        <v>0</v>
      </c>
      <c r="D34" s="84">
        <v>0</v>
      </c>
      <c r="E34" s="84">
        <v>0</v>
      </c>
      <c r="G34" s="82" t="s">
        <v>301</v>
      </c>
      <c r="H34" s="84">
        <v>0</v>
      </c>
      <c r="I34" s="84">
        <v>0</v>
      </c>
      <c r="J34" s="84">
        <v>0</v>
      </c>
      <c r="K34" s="84">
        <v>0</v>
      </c>
      <c r="M34" s="82" t="s">
        <v>301</v>
      </c>
      <c r="N34" s="84">
        <v>0.39950000000000002</v>
      </c>
      <c r="O34" s="84">
        <v>0.25590000000000002</v>
      </c>
      <c r="P34" s="84">
        <v>0.32629999999999998</v>
      </c>
      <c r="Q34" s="84">
        <v>0.22919999999999999</v>
      </c>
      <c r="S34" s="82" t="s">
        <v>301</v>
      </c>
      <c r="T34" s="84">
        <v>0.62180000000000002</v>
      </c>
      <c r="U34" s="84">
        <v>0.41420000000000001</v>
      </c>
      <c r="V34" s="84">
        <v>0.374</v>
      </c>
      <c r="W34" s="84">
        <v>0.4531</v>
      </c>
    </row>
    <row r="35" spans="1:23" hidden="1">
      <c r="A35" s="82" t="s">
        <v>302</v>
      </c>
      <c r="B35" s="84">
        <v>0</v>
      </c>
      <c r="C35" s="84">
        <v>0</v>
      </c>
      <c r="D35" s="84">
        <v>0</v>
      </c>
      <c r="E35" s="84">
        <v>0</v>
      </c>
      <c r="G35" s="82" t="s">
        <v>302</v>
      </c>
      <c r="H35" s="84">
        <v>6.9999999999999999E-4</v>
      </c>
      <c r="I35" s="84">
        <v>6.6E-3</v>
      </c>
      <c r="J35" s="84">
        <v>0</v>
      </c>
      <c r="K35" s="84">
        <v>0</v>
      </c>
      <c r="M35" s="82" t="s">
        <v>302</v>
      </c>
      <c r="N35" s="84">
        <v>0.3679</v>
      </c>
      <c r="O35" s="84">
        <v>0.26929999999999998</v>
      </c>
      <c r="P35" s="84">
        <v>0.28789999999999999</v>
      </c>
      <c r="Q35" s="84">
        <v>0.22209999999999999</v>
      </c>
      <c r="S35" s="82" t="s">
        <v>302</v>
      </c>
      <c r="T35" s="84">
        <v>0.66039999999999999</v>
      </c>
      <c r="U35" s="84">
        <v>0.37469999999999998</v>
      </c>
      <c r="V35" s="84">
        <v>0.36909999999999998</v>
      </c>
      <c r="W35" s="84">
        <v>0.45250000000000001</v>
      </c>
    </row>
    <row r="36" spans="1:23" hidden="1">
      <c r="A36" s="82" t="s">
        <v>303</v>
      </c>
      <c r="B36" s="84">
        <v>0</v>
      </c>
      <c r="C36" s="84">
        <v>0</v>
      </c>
      <c r="D36" s="84">
        <v>0</v>
      </c>
      <c r="E36" s="84">
        <v>0</v>
      </c>
      <c r="G36" s="82" t="s">
        <v>303</v>
      </c>
      <c r="H36" s="84">
        <v>9.5799999999999996E-2</v>
      </c>
      <c r="I36" s="84">
        <v>0.1847</v>
      </c>
      <c r="J36" s="84">
        <v>5.3E-3</v>
      </c>
      <c r="K36" s="84">
        <v>0</v>
      </c>
      <c r="M36" s="82" t="s">
        <v>303</v>
      </c>
      <c r="N36" s="84">
        <v>0.33450000000000002</v>
      </c>
      <c r="O36" s="84">
        <v>0.25290000000000001</v>
      </c>
      <c r="P36" s="84">
        <v>0.2757</v>
      </c>
      <c r="Q36" s="84">
        <v>0.23350000000000001</v>
      </c>
      <c r="S36" s="82" t="s">
        <v>303</v>
      </c>
      <c r="T36" s="84">
        <v>0.64249999999999996</v>
      </c>
      <c r="U36" s="84">
        <v>0.33139999999999997</v>
      </c>
      <c r="V36" s="84">
        <v>0.37159999999999999</v>
      </c>
      <c r="W36" s="84">
        <v>0.39460000000000001</v>
      </c>
    </row>
    <row r="37" spans="1:23" hidden="1">
      <c r="A37" s="82" t="s">
        <v>304</v>
      </c>
      <c r="B37" s="84">
        <v>0</v>
      </c>
      <c r="C37" s="84">
        <v>2.5600000000000001E-2</v>
      </c>
      <c r="D37" s="84">
        <v>0</v>
      </c>
      <c r="E37" s="84">
        <v>0</v>
      </c>
      <c r="G37" s="82" t="s">
        <v>304</v>
      </c>
      <c r="H37" s="84">
        <v>0.39539999999999997</v>
      </c>
      <c r="I37" s="84">
        <v>0.55769999999999997</v>
      </c>
      <c r="J37" s="84">
        <v>0.2447</v>
      </c>
      <c r="K37" s="84">
        <v>1.29E-2</v>
      </c>
      <c r="M37" s="82" t="s">
        <v>304</v>
      </c>
      <c r="N37" s="84">
        <v>0.25309999999999999</v>
      </c>
      <c r="O37" s="84">
        <v>0.19689999999999999</v>
      </c>
      <c r="P37" s="84">
        <v>0.27389999999999998</v>
      </c>
      <c r="Q37" s="84">
        <v>0.24829999999999999</v>
      </c>
      <c r="S37" s="82" t="s">
        <v>304</v>
      </c>
      <c r="T37" s="84">
        <v>0.54869999999999997</v>
      </c>
      <c r="U37" s="84">
        <v>0.26300000000000001</v>
      </c>
      <c r="V37" s="84">
        <v>0.33950000000000002</v>
      </c>
      <c r="W37" s="84">
        <v>0.38179999999999997</v>
      </c>
    </row>
    <row r="38" spans="1:23" hidden="1">
      <c r="A38" s="82" t="s">
        <v>305</v>
      </c>
      <c r="B38" s="84">
        <v>0.10630000000000001</v>
      </c>
      <c r="C38" s="84">
        <v>0.26050000000000001</v>
      </c>
      <c r="D38" s="84">
        <v>1.24E-2</v>
      </c>
      <c r="E38" s="84">
        <v>0</v>
      </c>
      <c r="G38" s="82" t="s">
        <v>305</v>
      </c>
      <c r="H38" s="84">
        <v>0.59709999999999996</v>
      </c>
      <c r="I38" s="84">
        <v>0.78710000000000002</v>
      </c>
      <c r="J38" s="84">
        <v>0.54630000000000001</v>
      </c>
      <c r="K38" s="84">
        <v>0.26340000000000002</v>
      </c>
      <c r="M38" s="82" t="s">
        <v>305</v>
      </c>
      <c r="N38" s="84">
        <v>0.19420000000000001</v>
      </c>
      <c r="O38" s="84">
        <v>0.14829999999999999</v>
      </c>
      <c r="P38" s="84">
        <v>0.27339999999999998</v>
      </c>
      <c r="Q38" s="84">
        <v>0.2717</v>
      </c>
      <c r="S38" s="82" t="s">
        <v>305</v>
      </c>
      <c r="T38" s="84">
        <v>0.45739999999999997</v>
      </c>
      <c r="U38" s="84">
        <v>0.21379999999999999</v>
      </c>
      <c r="V38" s="84">
        <v>0.31929999999999997</v>
      </c>
      <c r="W38" s="84">
        <v>0.38879999999999998</v>
      </c>
    </row>
    <row r="39" spans="1:23" hidden="1">
      <c r="A39" s="82" t="s">
        <v>306</v>
      </c>
      <c r="B39" s="84">
        <v>0.24260000000000001</v>
      </c>
      <c r="C39" s="84">
        <v>0.64739999999999998</v>
      </c>
      <c r="D39" s="84">
        <v>0.37430000000000002</v>
      </c>
      <c r="E39" s="84">
        <v>1.0200000000000001E-2</v>
      </c>
      <c r="G39" s="82" t="s">
        <v>306</v>
      </c>
      <c r="H39" s="84">
        <v>0.7258</v>
      </c>
      <c r="I39" s="84">
        <v>0.86780000000000002</v>
      </c>
      <c r="J39" s="84">
        <v>0.65720000000000001</v>
      </c>
      <c r="K39" s="84">
        <v>0.52359999999999995</v>
      </c>
      <c r="M39" s="82" t="s">
        <v>306</v>
      </c>
      <c r="N39" s="84">
        <v>0.18809999999999999</v>
      </c>
      <c r="O39" s="84">
        <v>0.12790000000000001</v>
      </c>
      <c r="P39" s="84">
        <v>0.20799999999999999</v>
      </c>
      <c r="Q39" s="84">
        <v>0.2258</v>
      </c>
      <c r="S39" s="82" t="s">
        <v>306</v>
      </c>
      <c r="T39" s="84">
        <v>0.3256</v>
      </c>
      <c r="U39" s="84">
        <v>0.16739999999999999</v>
      </c>
      <c r="V39" s="84">
        <v>0.2213</v>
      </c>
      <c r="W39" s="84">
        <v>0.38800000000000001</v>
      </c>
    </row>
    <row r="40" spans="1:23" hidden="1">
      <c r="A40" s="82" t="s">
        <v>307</v>
      </c>
      <c r="B40" s="84">
        <v>0.32819999999999999</v>
      </c>
      <c r="C40" s="84">
        <v>0.72170000000000001</v>
      </c>
      <c r="D40" s="84">
        <v>0.62409999999999999</v>
      </c>
      <c r="E40" s="84">
        <v>0.1356</v>
      </c>
      <c r="G40" s="82" t="s">
        <v>307</v>
      </c>
      <c r="H40" s="84">
        <v>0.75209999999999999</v>
      </c>
      <c r="I40" s="84">
        <v>0.87329999999999997</v>
      </c>
      <c r="J40" s="84">
        <v>0.68910000000000005</v>
      </c>
      <c r="K40" s="84">
        <v>0.61699999999999999</v>
      </c>
      <c r="M40" s="82" t="s">
        <v>307</v>
      </c>
      <c r="N40" s="84">
        <v>0.19170000000000001</v>
      </c>
      <c r="O40" s="84">
        <v>0.1143</v>
      </c>
      <c r="P40" s="84">
        <v>0.18740000000000001</v>
      </c>
      <c r="Q40" s="84">
        <v>0.22070000000000001</v>
      </c>
      <c r="S40" s="82" t="s">
        <v>307</v>
      </c>
      <c r="T40" s="84">
        <v>0.38569999999999999</v>
      </c>
      <c r="U40" s="84">
        <v>0.16739999999999999</v>
      </c>
      <c r="V40" s="84">
        <v>0.1462</v>
      </c>
      <c r="W40" s="84">
        <v>0.25030000000000002</v>
      </c>
    </row>
    <row r="41" spans="1:23" hidden="1">
      <c r="A41" s="82" t="s">
        <v>308</v>
      </c>
      <c r="B41" s="84">
        <v>0.40360000000000001</v>
      </c>
      <c r="C41" s="84">
        <v>0.80869999999999997</v>
      </c>
      <c r="D41" s="84">
        <v>0.59209999999999996</v>
      </c>
      <c r="E41" s="84">
        <v>0.29210000000000003</v>
      </c>
      <c r="G41" s="82" t="s">
        <v>308</v>
      </c>
      <c r="H41" s="84">
        <v>0.81020000000000003</v>
      </c>
      <c r="I41" s="84">
        <v>0.8498</v>
      </c>
      <c r="J41" s="84">
        <v>0.65500000000000003</v>
      </c>
      <c r="K41" s="84">
        <v>0.6129</v>
      </c>
      <c r="M41" s="82" t="s">
        <v>308</v>
      </c>
      <c r="N41" s="84">
        <v>0.28410000000000002</v>
      </c>
      <c r="O41" s="84">
        <v>9.6199999999999994E-2</v>
      </c>
      <c r="P41" s="84">
        <v>0.22720000000000001</v>
      </c>
      <c r="Q41" s="84">
        <v>0.28249999999999997</v>
      </c>
      <c r="S41" s="82" t="s">
        <v>308</v>
      </c>
      <c r="T41" s="84">
        <v>0.52900000000000003</v>
      </c>
      <c r="U41" s="84">
        <v>0.13739999999999999</v>
      </c>
      <c r="V41" s="84">
        <v>0.24790000000000001</v>
      </c>
      <c r="W41" s="84">
        <v>0.2089</v>
      </c>
    </row>
    <row r="42" spans="1:23" hidden="1">
      <c r="A42" s="82" t="s">
        <v>309</v>
      </c>
      <c r="B42" s="84">
        <v>0.48609999999999998</v>
      </c>
      <c r="C42" s="84">
        <v>0.73260000000000003</v>
      </c>
      <c r="D42" s="84">
        <v>0.56289999999999996</v>
      </c>
      <c r="E42" s="84">
        <v>0.29920000000000002</v>
      </c>
      <c r="G42" s="82" t="s">
        <v>309</v>
      </c>
      <c r="H42" s="84">
        <v>0.80159999999999998</v>
      </c>
      <c r="I42" s="84">
        <v>0.84930000000000005</v>
      </c>
      <c r="J42" s="84">
        <v>0.69730000000000003</v>
      </c>
      <c r="K42" s="84">
        <v>0.60529999999999995</v>
      </c>
      <c r="M42" s="82" t="s">
        <v>309</v>
      </c>
      <c r="N42" s="84">
        <v>0.34060000000000001</v>
      </c>
      <c r="O42" s="84">
        <v>0.11609999999999999</v>
      </c>
      <c r="P42" s="84">
        <v>0.19289999999999999</v>
      </c>
      <c r="Q42" s="84">
        <v>0.26490000000000002</v>
      </c>
      <c r="S42" s="82" t="s">
        <v>309</v>
      </c>
      <c r="T42" s="84">
        <v>0.58020000000000005</v>
      </c>
      <c r="U42" s="84">
        <v>0.16919999999999999</v>
      </c>
      <c r="V42" s="84">
        <v>0.23799999999999999</v>
      </c>
      <c r="W42" s="84">
        <v>0.20039999999999999</v>
      </c>
    </row>
    <row r="43" spans="1:23" hidden="1">
      <c r="A43" s="82" t="s">
        <v>310</v>
      </c>
      <c r="B43" s="84">
        <v>0.51829999999999998</v>
      </c>
      <c r="C43" s="84">
        <v>0.78129999999999999</v>
      </c>
      <c r="D43" s="84">
        <v>0.61719999999999997</v>
      </c>
      <c r="E43" s="84">
        <v>0.2964</v>
      </c>
      <c r="G43" s="82" t="s">
        <v>310</v>
      </c>
      <c r="H43" s="84">
        <v>0.80689999999999995</v>
      </c>
      <c r="I43" s="84">
        <v>0.84660000000000002</v>
      </c>
      <c r="J43" s="84">
        <v>0.66449999999999998</v>
      </c>
      <c r="K43" s="84">
        <v>0.59850000000000003</v>
      </c>
      <c r="M43" s="82" t="s">
        <v>310</v>
      </c>
      <c r="N43" s="84">
        <v>0.29970000000000002</v>
      </c>
      <c r="O43" s="84">
        <v>0.18340000000000001</v>
      </c>
      <c r="P43" s="84">
        <v>0.16450000000000001</v>
      </c>
      <c r="Q43" s="84">
        <v>0.21299999999999999</v>
      </c>
      <c r="S43" s="82" t="s">
        <v>310</v>
      </c>
      <c r="T43" s="84">
        <v>0.53969999999999996</v>
      </c>
      <c r="U43" s="84">
        <v>0.186</v>
      </c>
      <c r="V43" s="84">
        <v>0.28239999999999998</v>
      </c>
      <c r="W43" s="84">
        <v>0.19259999999999999</v>
      </c>
    </row>
    <row r="44" spans="1:23" hidden="1">
      <c r="A44" s="82" t="s">
        <v>311</v>
      </c>
      <c r="B44" s="84">
        <v>0.54300000000000004</v>
      </c>
      <c r="C44" s="84">
        <v>0.7742</v>
      </c>
      <c r="D44" s="84">
        <v>0.64970000000000006</v>
      </c>
      <c r="E44" s="84">
        <v>0.33479999999999999</v>
      </c>
      <c r="G44" s="82" t="s">
        <v>311</v>
      </c>
      <c r="H44" s="84">
        <v>0.81020000000000003</v>
      </c>
      <c r="I44" s="84">
        <v>0.8518</v>
      </c>
      <c r="J44" s="84">
        <v>0.69450000000000001</v>
      </c>
      <c r="K44" s="84">
        <v>0.61709999999999998</v>
      </c>
      <c r="M44" s="82" t="s">
        <v>311</v>
      </c>
      <c r="N44" s="84">
        <v>0.25890000000000002</v>
      </c>
      <c r="O44" s="84">
        <v>0.16450000000000001</v>
      </c>
      <c r="P44" s="84">
        <v>0.15809999999999999</v>
      </c>
      <c r="Q44" s="84">
        <v>0.20119999999999999</v>
      </c>
      <c r="S44" s="82" t="s">
        <v>311</v>
      </c>
      <c r="T44" s="84">
        <v>0.44479999999999997</v>
      </c>
      <c r="U44" s="84">
        <v>0.20039999999999999</v>
      </c>
      <c r="V44" s="84">
        <v>0.24679999999999999</v>
      </c>
      <c r="W44" s="84">
        <v>0.19489999999999999</v>
      </c>
    </row>
    <row r="45" spans="1:23" hidden="1">
      <c r="A45" s="82" t="s">
        <v>312</v>
      </c>
      <c r="B45" s="84">
        <v>0.51580000000000004</v>
      </c>
      <c r="C45" s="84">
        <v>0.76229999999999998</v>
      </c>
      <c r="D45" s="84">
        <v>0.66700000000000004</v>
      </c>
      <c r="E45" s="84">
        <v>0.34100000000000003</v>
      </c>
      <c r="G45" s="82" t="s">
        <v>312</v>
      </c>
      <c r="H45" s="84">
        <v>0.70889999999999997</v>
      </c>
      <c r="I45" s="84">
        <v>0.85309999999999997</v>
      </c>
      <c r="J45" s="84">
        <v>0.63580000000000003</v>
      </c>
      <c r="K45" s="84">
        <v>0.57050000000000001</v>
      </c>
      <c r="M45" s="82" t="s">
        <v>312</v>
      </c>
      <c r="N45" s="84">
        <v>0.25779999999999997</v>
      </c>
      <c r="O45" s="84">
        <v>0.14749999999999999</v>
      </c>
      <c r="P45" s="84">
        <v>0.15770000000000001</v>
      </c>
      <c r="Q45" s="84">
        <v>0.22370000000000001</v>
      </c>
      <c r="S45" s="82" t="s">
        <v>312</v>
      </c>
      <c r="T45" s="84">
        <v>0.45419999999999999</v>
      </c>
      <c r="U45" s="84">
        <v>0.218</v>
      </c>
      <c r="V45" s="84">
        <v>0.29899999999999999</v>
      </c>
      <c r="W45" s="84">
        <v>0.20330000000000001</v>
      </c>
    </row>
    <row r="46" spans="1:23" hidden="1">
      <c r="A46" s="82" t="s">
        <v>313</v>
      </c>
      <c r="B46" s="84">
        <v>0.47139999999999999</v>
      </c>
      <c r="C46" s="84">
        <v>0.67059999999999997</v>
      </c>
      <c r="D46" s="84">
        <v>0.32300000000000001</v>
      </c>
      <c r="E46" s="84">
        <v>0.19009999999999999</v>
      </c>
      <c r="G46" s="82" t="s">
        <v>313</v>
      </c>
      <c r="H46" s="84">
        <v>0.70809999999999995</v>
      </c>
      <c r="I46" s="84">
        <v>0.79159999999999997</v>
      </c>
      <c r="J46" s="84">
        <v>0.43530000000000002</v>
      </c>
      <c r="K46" s="84">
        <v>0.4027</v>
      </c>
      <c r="M46" s="82" t="s">
        <v>313</v>
      </c>
      <c r="N46" s="84">
        <v>0.26150000000000001</v>
      </c>
      <c r="O46" s="84">
        <v>0.15079999999999999</v>
      </c>
      <c r="P46" s="84">
        <v>0.16950000000000001</v>
      </c>
      <c r="Q46" s="84">
        <v>0.24049999999999999</v>
      </c>
      <c r="S46" s="82" t="s">
        <v>313</v>
      </c>
      <c r="T46" s="84">
        <v>0.51429999999999998</v>
      </c>
      <c r="U46" s="84">
        <v>0.2165</v>
      </c>
      <c r="V46" s="84">
        <v>0.3226</v>
      </c>
      <c r="W46" s="84">
        <v>0.2286</v>
      </c>
    </row>
    <row r="47" spans="1:23" hidden="1">
      <c r="A47" s="82" t="s">
        <v>314</v>
      </c>
      <c r="B47" s="84">
        <v>0.22500000000000001</v>
      </c>
      <c r="C47" s="84">
        <v>0.49659999999999999</v>
      </c>
      <c r="D47" s="84">
        <v>0</v>
      </c>
      <c r="E47" s="84">
        <v>0</v>
      </c>
      <c r="G47" s="82" t="s">
        <v>314</v>
      </c>
      <c r="H47" s="84">
        <v>0.48159999999999997</v>
      </c>
      <c r="I47" s="84">
        <v>0.64510000000000001</v>
      </c>
      <c r="J47" s="84">
        <v>9.06E-2</v>
      </c>
      <c r="K47" s="84">
        <v>0.10879999999999999</v>
      </c>
      <c r="M47" s="82" t="s">
        <v>314</v>
      </c>
      <c r="N47" s="84">
        <v>0.32540000000000002</v>
      </c>
      <c r="O47" s="84">
        <v>0.19789999999999999</v>
      </c>
      <c r="P47" s="84">
        <v>0.1704</v>
      </c>
      <c r="Q47" s="84">
        <v>0.25569999999999998</v>
      </c>
      <c r="S47" s="82" t="s">
        <v>314</v>
      </c>
      <c r="T47" s="84">
        <v>0.56100000000000005</v>
      </c>
      <c r="U47" s="84">
        <v>0.24660000000000001</v>
      </c>
      <c r="V47" s="84">
        <v>0.34499999999999997</v>
      </c>
      <c r="W47" s="84">
        <v>0.27250000000000002</v>
      </c>
    </row>
    <row r="48" spans="1:23" hidden="1">
      <c r="A48" s="82" t="s">
        <v>315</v>
      </c>
      <c r="B48" s="84">
        <v>0</v>
      </c>
      <c r="C48" s="84">
        <v>9.0499999999999997E-2</v>
      </c>
      <c r="D48" s="84">
        <v>0</v>
      </c>
      <c r="E48" s="84">
        <v>0</v>
      </c>
      <c r="G48" s="82" t="s">
        <v>315</v>
      </c>
      <c r="H48" s="84">
        <v>0.13569999999999999</v>
      </c>
      <c r="I48" s="84">
        <v>0.34079999999999999</v>
      </c>
      <c r="J48" s="84">
        <v>1E-4</v>
      </c>
      <c r="K48" s="84">
        <v>2.0000000000000001E-4</v>
      </c>
      <c r="M48" s="82" t="s">
        <v>315</v>
      </c>
      <c r="N48" s="84">
        <v>0.41039999999999999</v>
      </c>
      <c r="O48" s="84">
        <v>0.22650000000000001</v>
      </c>
      <c r="P48" s="84">
        <v>0.18890000000000001</v>
      </c>
      <c r="Q48" s="84">
        <v>0.31580000000000003</v>
      </c>
      <c r="S48" s="82" t="s">
        <v>315</v>
      </c>
      <c r="T48" s="84">
        <v>0.62919999999999998</v>
      </c>
      <c r="U48" s="84">
        <v>0.27689999999999998</v>
      </c>
      <c r="V48" s="84">
        <v>0.41899999999999998</v>
      </c>
      <c r="W48" s="84">
        <v>0.35749999999999998</v>
      </c>
    </row>
    <row r="49" spans="1:23" hidden="1">
      <c r="A49" s="82" t="s">
        <v>316</v>
      </c>
      <c r="B49" s="84">
        <v>0</v>
      </c>
      <c r="C49" s="84">
        <v>0</v>
      </c>
      <c r="D49" s="84">
        <v>0</v>
      </c>
      <c r="E49" s="84">
        <v>0</v>
      </c>
      <c r="G49" s="82" t="s">
        <v>316</v>
      </c>
      <c r="H49" s="84">
        <v>3.8999999999999998E-3</v>
      </c>
      <c r="I49" s="84">
        <v>4.1099999999999998E-2</v>
      </c>
      <c r="J49" s="84">
        <v>0</v>
      </c>
      <c r="K49" s="84">
        <v>0</v>
      </c>
      <c r="M49" s="82" t="s">
        <v>316</v>
      </c>
      <c r="N49" s="84">
        <v>0.43099999999999999</v>
      </c>
      <c r="O49" s="84">
        <v>0.25659999999999999</v>
      </c>
      <c r="P49" s="84">
        <v>0.2666</v>
      </c>
      <c r="Q49" s="84">
        <v>0.31619999999999998</v>
      </c>
      <c r="S49" s="82" t="s">
        <v>316</v>
      </c>
      <c r="T49" s="84">
        <v>0.73980000000000001</v>
      </c>
      <c r="U49" s="84">
        <v>0.39169999999999999</v>
      </c>
      <c r="V49" s="84">
        <v>0.41289999999999999</v>
      </c>
      <c r="W49" s="84">
        <v>0.46179999999999999</v>
      </c>
    </row>
    <row r="50" spans="1:23" hidden="1">
      <c r="A50" s="82" t="s">
        <v>317</v>
      </c>
      <c r="B50" s="84">
        <v>0</v>
      </c>
      <c r="C50" s="84">
        <v>0</v>
      </c>
      <c r="D50" s="84">
        <v>0</v>
      </c>
      <c r="E50" s="84">
        <v>0</v>
      </c>
      <c r="G50" s="82" t="s">
        <v>317</v>
      </c>
      <c r="H50" s="84">
        <v>0</v>
      </c>
      <c r="I50" s="84">
        <v>0</v>
      </c>
      <c r="J50" s="84">
        <v>0</v>
      </c>
      <c r="K50" s="84">
        <v>0</v>
      </c>
      <c r="M50" s="82" t="s">
        <v>317</v>
      </c>
      <c r="N50" s="84">
        <v>0.42820000000000003</v>
      </c>
      <c r="O50" s="84">
        <v>0.28179999999999999</v>
      </c>
      <c r="P50" s="84">
        <v>0.36249999999999999</v>
      </c>
      <c r="Q50" s="84">
        <v>0.31119999999999998</v>
      </c>
      <c r="S50" s="82" t="s">
        <v>317</v>
      </c>
      <c r="T50" s="84">
        <v>0.80210000000000004</v>
      </c>
      <c r="U50" s="84">
        <v>0.51390000000000002</v>
      </c>
      <c r="V50" s="84">
        <v>0.40910000000000002</v>
      </c>
      <c r="W50" s="84">
        <v>0.56240000000000001</v>
      </c>
    </row>
    <row r="51" spans="1:23" hidden="1">
      <c r="A51" s="82" t="s">
        <v>318</v>
      </c>
      <c r="B51" s="84">
        <v>0</v>
      </c>
      <c r="C51" s="84">
        <v>0</v>
      </c>
      <c r="D51" s="84">
        <v>0</v>
      </c>
      <c r="E51" s="84">
        <v>0</v>
      </c>
      <c r="G51" s="82" t="s">
        <v>318</v>
      </c>
      <c r="H51" s="84">
        <v>0</v>
      </c>
      <c r="I51" s="84">
        <v>0</v>
      </c>
      <c r="J51" s="84">
        <v>0</v>
      </c>
      <c r="K51" s="84">
        <v>0</v>
      </c>
      <c r="M51" s="82" t="s">
        <v>318</v>
      </c>
      <c r="N51" s="84">
        <v>0.48180000000000001</v>
      </c>
      <c r="O51" s="84">
        <v>0.26500000000000001</v>
      </c>
      <c r="P51" s="84">
        <v>0.3886</v>
      </c>
      <c r="Q51" s="84">
        <v>0.31440000000000001</v>
      </c>
      <c r="S51" s="82" t="s">
        <v>318</v>
      </c>
      <c r="T51" s="84">
        <v>0.76070000000000004</v>
      </c>
      <c r="U51" s="84">
        <v>0.50819999999999999</v>
      </c>
      <c r="V51" s="84">
        <v>0.44319999999999998</v>
      </c>
      <c r="W51" s="84">
        <v>0.5121</v>
      </c>
    </row>
    <row r="52" spans="1:23" hidden="1">
      <c r="A52" s="82" t="s">
        <v>319</v>
      </c>
      <c r="B52" s="84">
        <v>0</v>
      </c>
      <c r="C52" s="84">
        <v>0</v>
      </c>
      <c r="D52" s="84">
        <v>0</v>
      </c>
      <c r="E52" s="84">
        <v>0</v>
      </c>
      <c r="G52" s="82" t="s">
        <v>319</v>
      </c>
      <c r="H52" s="84">
        <v>0</v>
      </c>
      <c r="I52" s="84">
        <v>0</v>
      </c>
      <c r="J52" s="84">
        <v>0</v>
      </c>
      <c r="K52" s="84">
        <v>0</v>
      </c>
      <c r="M52" s="82" t="s">
        <v>319</v>
      </c>
      <c r="N52" s="84">
        <v>0.4783</v>
      </c>
      <c r="O52" s="84">
        <v>0.2656</v>
      </c>
      <c r="P52" s="84">
        <v>0.3574</v>
      </c>
      <c r="Q52" s="84">
        <v>0.32750000000000001</v>
      </c>
      <c r="S52" s="82" t="s">
        <v>319</v>
      </c>
      <c r="T52" s="84">
        <v>0.74060000000000004</v>
      </c>
      <c r="U52" s="84">
        <v>0.48570000000000002</v>
      </c>
      <c r="V52" s="84">
        <v>0.46050000000000002</v>
      </c>
      <c r="W52" s="84">
        <v>0.46939999999999998</v>
      </c>
    </row>
    <row r="53" spans="1:23" hidden="1">
      <c r="A53" s="82" t="s">
        <v>320</v>
      </c>
      <c r="B53" s="84">
        <v>0</v>
      </c>
      <c r="C53" s="84">
        <v>0</v>
      </c>
      <c r="D53" s="84">
        <v>0</v>
      </c>
      <c r="E53" s="84">
        <v>0</v>
      </c>
      <c r="G53" s="82" t="s">
        <v>320</v>
      </c>
      <c r="H53" s="84">
        <v>0</v>
      </c>
      <c r="I53" s="84">
        <v>0</v>
      </c>
      <c r="J53" s="84">
        <v>0</v>
      </c>
      <c r="K53" s="84">
        <v>0</v>
      </c>
      <c r="M53" s="82" t="s">
        <v>320</v>
      </c>
      <c r="N53" s="84">
        <v>0.48899999999999999</v>
      </c>
      <c r="O53" s="84">
        <v>0.3226</v>
      </c>
      <c r="P53" s="84">
        <v>0.35930000000000001</v>
      </c>
      <c r="Q53" s="84">
        <v>0.29070000000000001</v>
      </c>
      <c r="S53" s="82" t="s">
        <v>320</v>
      </c>
      <c r="T53" s="84">
        <v>0.58460000000000001</v>
      </c>
      <c r="U53" s="84">
        <v>0.49170000000000003</v>
      </c>
      <c r="V53" s="84">
        <v>0.47449999999999998</v>
      </c>
      <c r="W53" s="84">
        <v>0.4103</v>
      </c>
    </row>
    <row r="54" spans="1:23" hidden="1">
      <c r="A54" s="115" t="s">
        <v>321</v>
      </c>
      <c r="B54" s="84">
        <v>0</v>
      </c>
      <c r="C54" s="84">
        <v>0</v>
      </c>
      <c r="D54" s="84">
        <v>0</v>
      </c>
      <c r="E54" s="84">
        <v>0</v>
      </c>
      <c r="G54" s="115" t="s">
        <v>321</v>
      </c>
      <c r="H54" s="84">
        <v>0</v>
      </c>
      <c r="I54" s="84">
        <v>0</v>
      </c>
      <c r="J54" s="84">
        <v>0</v>
      </c>
      <c r="K54" s="84">
        <v>0</v>
      </c>
      <c r="M54" s="115" t="s">
        <v>321</v>
      </c>
      <c r="N54" s="84">
        <v>0.45600000000000002</v>
      </c>
      <c r="O54" s="84">
        <v>0.31830000000000003</v>
      </c>
      <c r="P54" s="84">
        <v>0.40110000000000001</v>
      </c>
      <c r="Q54" s="84">
        <v>0.3196</v>
      </c>
      <c r="S54" s="115" t="s">
        <v>321</v>
      </c>
      <c r="T54" s="84">
        <v>0.6593</v>
      </c>
      <c r="U54" s="84">
        <v>0.5212</v>
      </c>
      <c r="V54" s="84">
        <v>0.40439999999999998</v>
      </c>
      <c r="W54" s="84">
        <v>0.38640000000000002</v>
      </c>
    </row>
    <row r="55" spans="1:23" hidden="1">
      <c r="A55" s="82" t="s">
        <v>322</v>
      </c>
      <c r="B55" s="84">
        <v>0</v>
      </c>
      <c r="C55" s="84">
        <v>0</v>
      </c>
      <c r="D55" s="84">
        <v>0</v>
      </c>
      <c r="E55" s="84">
        <v>0</v>
      </c>
      <c r="G55" s="82" t="s">
        <v>322</v>
      </c>
      <c r="H55" s="84">
        <v>0</v>
      </c>
      <c r="I55" s="84">
        <v>0</v>
      </c>
      <c r="J55" s="84">
        <v>0</v>
      </c>
      <c r="K55" s="84">
        <v>0</v>
      </c>
      <c r="M55" s="82" t="s">
        <v>322</v>
      </c>
      <c r="N55" s="84">
        <v>0.44750000000000001</v>
      </c>
      <c r="O55" s="84">
        <v>0.25840000000000002</v>
      </c>
      <c r="P55" s="84">
        <v>0.3881</v>
      </c>
      <c r="Q55" s="84">
        <v>0.28999999999999998</v>
      </c>
      <c r="S55" s="82" t="s">
        <v>322</v>
      </c>
      <c r="T55" s="84">
        <v>0.64019999999999999</v>
      </c>
      <c r="U55" s="84">
        <v>0.46400000000000002</v>
      </c>
      <c r="V55" s="84">
        <v>0.3664</v>
      </c>
      <c r="W55" s="84">
        <v>0.4249</v>
      </c>
    </row>
    <row r="56" spans="1:23" hidden="1">
      <c r="A56" s="82" t="s">
        <v>323</v>
      </c>
      <c r="B56" s="84">
        <v>0</v>
      </c>
      <c r="C56" s="84">
        <v>0</v>
      </c>
      <c r="D56" s="84">
        <v>0</v>
      </c>
      <c r="E56" s="84">
        <v>0</v>
      </c>
      <c r="G56" s="82" t="s">
        <v>323</v>
      </c>
      <c r="H56" s="84">
        <v>0</v>
      </c>
      <c r="I56" s="84">
        <v>0</v>
      </c>
      <c r="J56" s="84">
        <v>0</v>
      </c>
      <c r="K56" s="84">
        <v>0</v>
      </c>
      <c r="M56" s="82" t="s">
        <v>323</v>
      </c>
      <c r="N56" s="84">
        <v>0.46660000000000001</v>
      </c>
      <c r="O56" s="84">
        <v>0.24460000000000001</v>
      </c>
      <c r="P56" s="84">
        <v>0.35310000000000002</v>
      </c>
      <c r="Q56" s="84">
        <v>0.23</v>
      </c>
      <c r="S56" s="82" t="s">
        <v>323</v>
      </c>
      <c r="T56" s="84">
        <v>0.63529999999999998</v>
      </c>
      <c r="U56" s="84">
        <v>0.45850000000000002</v>
      </c>
      <c r="V56" s="84">
        <v>0.35870000000000002</v>
      </c>
      <c r="W56" s="84">
        <v>0.43709999999999999</v>
      </c>
    </row>
    <row r="57" spans="1:23" hidden="1">
      <c r="A57" s="82" t="s">
        <v>324</v>
      </c>
      <c r="B57" s="84">
        <v>0</v>
      </c>
      <c r="C57" s="84">
        <v>0</v>
      </c>
      <c r="D57" s="84">
        <v>0</v>
      </c>
      <c r="E57" s="84">
        <v>0</v>
      </c>
      <c r="G57" s="82" t="s">
        <v>324</v>
      </c>
      <c r="H57" s="84">
        <v>0</v>
      </c>
      <c r="I57" s="84">
        <v>0</v>
      </c>
      <c r="J57" s="84">
        <v>0</v>
      </c>
      <c r="K57" s="84">
        <v>0</v>
      </c>
      <c r="M57" s="82" t="s">
        <v>324</v>
      </c>
      <c r="N57" s="84">
        <v>0.43859999999999999</v>
      </c>
      <c r="O57" s="84">
        <v>0.26939999999999997</v>
      </c>
      <c r="P57" s="84">
        <v>0.35020000000000001</v>
      </c>
      <c r="Q57" s="84">
        <v>0.2092</v>
      </c>
      <c r="S57" s="82" t="s">
        <v>324</v>
      </c>
      <c r="T57" s="84">
        <v>0.61809999999999998</v>
      </c>
      <c r="U57" s="84">
        <v>0.4249</v>
      </c>
      <c r="V57" s="84">
        <v>0.37109999999999999</v>
      </c>
      <c r="W57" s="84">
        <v>0.42670000000000002</v>
      </c>
    </row>
    <row r="58" spans="1:23" hidden="1">
      <c r="A58" s="82" t="s">
        <v>325</v>
      </c>
      <c r="B58" s="84">
        <v>0</v>
      </c>
      <c r="C58" s="84">
        <v>0</v>
      </c>
      <c r="D58" s="84">
        <v>0</v>
      </c>
      <c r="E58" s="84">
        <v>0</v>
      </c>
      <c r="G58" s="82" t="s">
        <v>325</v>
      </c>
      <c r="H58" s="84">
        <v>0</v>
      </c>
      <c r="I58" s="84">
        <v>0</v>
      </c>
      <c r="J58" s="84">
        <v>0</v>
      </c>
      <c r="K58" s="84">
        <v>0</v>
      </c>
      <c r="M58" s="82" t="s">
        <v>325</v>
      </c>
      <c r="N58" s="84">
        <v>0.39950000000000002</v>
      </c>
      <c r="O58" s="84">
        <v>0.25590000000000002</v>
      </c>
      <c r="P58" s="84">
        <v>0.32629999999999998</v>
      </c>
      <c r="Q58" s="84">
        <v>0.22919999999999999</v>
      </c>
      <c r="S58" s="82" t="s">
        <v>325</v>
      </c>
      <c r="T58" s="84">
        <v>0.62180000000000002</v>
      </c>
      <c r="U58" s="84">
        <v>0.41420000000000001</v>
      </c>
      <c r="V58" s="84">
        <v>0.374</v>
      </c>
      <c r="W58" s="84">
        <v>0.4531</v>
      </c>
    </row>
    <row r="59" spans="1:23" hidden="1">
      <c r="A59" s="82" t="s">
        <v>326</v>
      </c>
      <c r="B59" s="84">
        <v>0</v>
      </c>
      <c r="C59" s="84">
        <v>0</v>
      </c>
      <c r="D59" s="84">
        <v>0</v>
      </c>
      <c r="E59" s="84">
        <v>0</v>
      </c>
      <c r="G59" s="82" t="s">
        <v>326</v>
      </c>
      <c r="H59" s="84">
        <v>6.9999999999999999E-4</v>
      </c>
      <c r="I59" s="84">
        <v>6.6E-3</v>
      </c>
      <c r="J59" s="84">
        <v>0</v>
      </c>
      <c r="K59" s="84">
        <v>0</v>
      </c>
      <c r="M59" s="82" t="s">
        <v>326</v>
      </c>
      <c r="N59" s="84">
        <v>0.3679</v>
      </c>
      <c r="O59" s="84">
        <v>0.26929999999999998</v>
      </c>
      <c r="P59" s="84">
        <v>0.28789999999999999</v>
      </c>
      <c r="Q59" s="84">
        <v>0.22209999999999999</v>
      </c>
      <c r="S59" s="82" t="s">
        <v>326</v>
      </c>
      <c r="T59" s="84">
        <v>0.66039999999999999</v>
      </c>
      <c r="U59" s="84">
        <v>0.37469999999999998</v>
      </c>
      <c r="V59" s="84">
        <v>0.36909999999999998</v>
      </c>
      <c r="W59" s="84">
        <v>0.45250000000000001</v>
      </c>
    </row>
    <row r="60" spans="1:23" hidden="1">
      <c r="A60" s="82" t="s">
        <v>327</v>
      </c>
      <c r="B60" s="84">
        <v>0</v>
      </c>
      <c r="C60" s="84">
        <v>0</v>
      </c>
      <c r="D60" s="84">
        <v>0</v>
      </c>
      <c r="E60" s="84">
        <v>0</v>
      </c>
      <c r="G60" s="82" t="s">
        <v>327</v>
      </c>
      <c r="H60" s="84">
        <v>9.5799999999999996E-2</v>
      </c>
      <c r="I60" s="84">
        <v>0.1847</v>
      </c>
      <c r="J60" s="84">
        <v>5.3E-3</v>
      </c>
      <c r="K60" s="84">
        <v>0</v>
      </c>
      <c r="M60" s="82" t="s">
        <v>327</v>
      </c>
      <c r="N60" s="84">
        <v>0.33450000000000002</v>
      </c>
      <c r="O60" s="84">
        <v>0.25290000000000001</v>
      </c>
      <c r="P60" s="84">
        <v>0.2757</v>
      </c>
      <c r="Q60" s="84">
        <v>0.23350000000000001</v>
      </c>
      <c r="S60" s="82" t="s">
        <v>327</v>
      </c>
      <c r="T60" s="84">
        <v>0.64249999999999996</v>
      </c>
      <c r="U60" s="84">
        <v>0.33139999999999997</v>
      </c>
      <c r="V60" s="84">
        <v>0.37159999999999999</v>
      </c>
      <c r="W60" s="84">
        <v>0.39460000000000001</v>
      </c>
    </row>
    <row r="61" spans="1:23" hidden="1">
      <c r="A61" s="82" t="s">
        <v>328</v>
      </c>
      <c r="B61" s="84">
        <v>0</v>
      </c>
      <c r="C61" s="84">
        <v>2.5600000000000001E-2</v>
      </c>
      <c r="D61" s="84">
        <v>0</v>
      </c>
      <c r="E61" s="84">
        <v>0</v>
      </c>
      <c r="G61" s="82" t="s">
        <v>328</v>
      </c>
      <c r="H61" s="84">
        <v>0.39539999999999997</v>
      </c>
      <c r="I61" s="84">
        <v>0.55769999999999997</v>
      </c>
      <c r="J61" s="84">
        <v>0.2447</v>
      </c>
      <c r="K61" s="84">
        <v>1.29E-2</v>
      </c>
      <c r="M61" s="82" t="s">
        <v>328</v>
      </c>
      <c r="N61" s="84">
        <v>0.25309999999999999</v>
      </c>
      <c r="O61" s="84">
        <v>0.19689999999999999</v>
      </c>
      <c r="P61" s="84">
        <v>0.27389999999999998</v>
      </c>
      <c r="Q61" s="84">
        <v>0.24829999999999999</v>
      </c>
      <c r="S61" s="82" t="s">
        <v>328</v>
      </c>
      <c r="T61" s="84">
        <v>0.54869999999999997</v>
      </c>
      <c r="U61" s="84">
        <v>0.26300000000000001</v>
      </c>
      <c r="V61" s="84">
        <v>0.33950000000000002</v>
      </c>
      <c r="W61" s="84">
        <v>0.38179999999999997</v>
      </c>
    </row>
    <row r="62" spans="1:23" hidden="1">
      <c r="A62" s="82" t="s">
        <v>329</v>
      </c>
      <c r="B62" s="84">
        <v>0.10630000000000001</v>
      </c>
      <c r="C62" s="84">
        <v>0.26050000000000001</v>
      </c>
      <c r="D62" s="84">
        <v>1.24E-2</v>
      </c>
      <c r="E62" s="84">
        <v>0</v>
      </c>
      <c r="G62" s="82" t="s">
        <v>329</v>
      </c>
      <c r="H62" s="84">
        <v>0.59709999999999996</v>
      </c>
      <c r="I62" s="84">
        <v>0.78710000000000002</v>
      </c>
      <c r="J62" s="84">
        <v>0.54630000000000001</v>
      </c>
      <c r="K62" s="84">
        <v>0.26340000000000002</v>
      </c>
      <c r="M62" s="82" t="s">
        <v>329</v>
      </c>
      <c r="N62" s="84">
        <v>0.19420000000000001</v>
      </c>
      <c r="O62" s="84">
        <v>0.14829999999999999</v>
      </c>
      <c r="P62" s="84">
        <v>0.27339999999999998</v>
      </c>
      <c r="Q62" s="84">
        <v>0.2717</v>
      </c>
      <c r="S62" s="82" t="s">
        <v>329</v>
      </c>
      <c r="T62" s="84">
        <v>0.45739999999999997</v>
      </c>
      <c r="U62" s="84">
        <v>0.21379999999999999</v>
      </c>
      <c r="V62" s="84">
        <v>0.31929999999999997</v>
      </c>
      <c r="W62" s="84">
        <v>0.38879999999999998</v>
      </c>
    </row>
    <row r="63" spans="1:23" hidden="1">
      <c r="A63" s="82" t="s">
        <v>330</v>
      </c>
      <c r="B63" s="84">
        <v>0.24260000000000001</v>
      </c>
      <c r="C63" s="84">
        <v>0.64739999999999998</v>
      </c>
      <c r="D63" s="84">
        <v>0.37430000000000002</v>
      </c>
      <c r="E63" s="84">
        <v>1.0200000000000001E-2</v>
      </c>
      <c r="G63" s="82" t="s">
        <v>330</v>
      </c>
      <c r="H63" s="84">
        <v>0.7258</v>
      </c>
      <c r="I63" s="84">
        <v>0.86780000000000002</v>
      </c>
      <c r="J63" s="84">
        <v>0.65720000000000001</v>
      </c>
      <c r="K63" s="84">
        <v>0.52359999999999995</v>
      </c>
      <c r="M63" s="82" t="s">
        <v>330</v>
      </c>
      <c r="N63" s="84">
        <v>0.18809999999999999</v>
      </c>
      <c r="O63" s="84">
        <v>0.12790000000000001</v>
      </c>
      <c r="P63" s="84">
        <v>0.20799999999999999</v>
      </c>
      <c r="Q63" s="84">
        <v>0.2258</v>
      </c>
      <c r="S63" s="82" t="s">
        <v>330</v>
      </c>
      <c r="T63" s="84">
        <v>0.3256</v>
      </c>
      <c r="U63" s="84">
        <v>0.16739999999999999</v>
      </c>
      <c r="V63" s="84">
        <v>0.2213</v>
      </c>
      <c r="W63" s="84">
        <v>0.38800000000000001</v>
      </c>
    </row>
    <row r="64" spans="1:23" hidden="1">
      <c r="A64" s="82" t="s">
        <v>331</v>
      </c>
      <c r="B64" s="84">
        <v>0.32819999999999999</v>
      </c>
      <c r="C64" s="84">
        <v>0.72170000000000001</v>
      </c>
      <c r="D64" s="84">
        <v>0.62409999999999999</v>
      </c>
      <c r="E64" s="84">
        <v>0.1356</v>
      </c>
      <c r="G64" s="82" t="s">
        <v>331</v>
      </c>
      <c r="H64" s="84">
        <v>0.75209999999999999</v>
      </c>
      <c r="I64" s="84">
        <v>0.87329999999999997</v>
      </c>
      <c r="J64" s="84">
        <v>0.68910000000000005</v>
      </c>
      <c r="K64" s="84">
        <v>0.61699999999999999</v>
      </c>
      <c r="M64" s="82" t="s">
        <v>331</v>
      </c>
      <c r="N64" s="84">
        <v>0.19170000000000001</v>
      </c>
      <c r="O64" s="84">
        <v>0.1143</v>
      </c>
      <c r="P64" s="84">
        <v>0.18740000000000001</v>
      </c>
      <c r="Q64" s="84">
        <v>0.22070000000000001</v>
      </c>
      <c r="S64" s="82" t="s">
        <v>331</v>
      </c>
      <c r="T64" s="84">
        <v>0.38569999999999999</v>
      </c>
      <c r="U64" s="84">
        <v>0.16739999999999999</v>
      </c>
      <c r="V64" s="84">
        <v>0.1462</v>
      </c>
      <c r="W64" s="84">
        <v>0.25030000000000002</v>
      </c>
    </row>
    <row r="65" spans="1:23" hidden="1">
      <c r="A65" s="82" t="s">
        <v>332</v>
      </c>
      <c r="B65" s="84">
        <v>0.40360000000000001</v>
      </c>
      <c r="C65" s="84">
        <v>0.80869999999999997</v>
      </c>
      <c r="D65" s="84">
        <v>0.59209999999999996</v>
      </c>
      <c r="E65" s="84">
        <v>0.29210000000000003</v>
      </c>
      <c r="G65" s="82" t="s">
        <v>332</v>
      </c>
      <c r="H65" s="84">
        <v>0.81020000000000003</v>
      </c>
      <c r="I65" s="84">
        <v>0.8498</v>
      </c>
      <c r="J65" s="84">
        <v>0.65500000000000003</v>
      </c>
      <c r="K65" s="84">
        <v>0.6129</v>
      </c>
      <c r="M65" s="82" t="s">
        <v>332</v>
      </c>
      <c r="N65" s="84">
        <v>0.28410000000000002</v>
      </c>
      <c r="O65" s="84">
        <v>9.6199999999999994E-2</v>
      </c>
      <c r="P65" s="84">
        <v>0.22720000000000001</v>
      </c>
      <c r="Q65" s="84">
        <v>0.28249999999999997</v>
      </c>
      <c r="S65" s="82" t="s">
        <v>332</v>
      </c>
      <c r="T65" s="84">
        <v>0.52900000000000003</v>
      </c>
      <c r="U65" s="84">
        <v>0.13739999999999999</v>
      </c>
      <c r="V65" s="84">
        <v>0.24790000000000001</v>
      </c>
      <c r="W65" s="84">
        <v>0.2089</v>
      </c>
    </row>
    <row r="66" spans="1:23" hidden="1">
      <c r="A66" s="82" t="s">
        <v>333</v>
      </c>
      <c r="B66" s="84">
        <v>0.48609999999999998</v>
      </c>
      <c r="C66" s="84">
        <v>0.73260000000000003</v>
      </c>
      <c r="D66" s="84">
        <v>0.56289999999999996</v>
      </c>
      <c r="E66" s="84">
        <v>0.29920000000000002</v>
      </c>
      <c r="G66" s="82" t="s">
        <v>333</v>
      </c>
      <c r="H66" s="84">
        <v>0.80159999999999998</v>
      </c>
      <c r="I66" s="84">
        <v>0.84930000000000005</v>
      </c>
      <c r="J66" s="84">
        <v>0.69730000000000003</v>
      </c>
      <c r="K66" s="84">
        <v>0.60529999999999995</v>
      </c>
      <c r="M66" s="82" t="s">
        <v>333</v>
      </c>
      <c r="N66" s="84">
        <v>0.34060000000000001</v>
      </c>
      <c r="O66" s="84">
        <v>0.11609999999999999</v>
      </c>
      <c r="P66" s="84">
        <v>0.19289999999999999</v>
      </c>
      <c r="Q66" s="84">
        <v>0.26490000000000002</v>
      </c>
      <c r="S66" s="82" t="s">
        <v>333</v>
      </c>
      <c r="T66" s="84">
        <v>0.58020000000000005</v>
      </c>
      <c r="U66" s="84">
        <v>0.16919999999999999</v>
      </c>
      <c r="V66" s="84">
        <v>0.23799999999999999</v>
      </c>
      <c r="W66" s="84">
        <v>0.20039999999999999</v>
      </c>
    </row>
    <row r="67" spans="1:23" hidden="1">
      <c r="A67" s="82" t="s">
        <v>334</v>
      </c>
      <c r="B67" s="84">
        <v>0.51829999999999998</v>
      </c>
      <c r="C67" s="84">
        <v>0.78129999999999999</v>
      </c>
      <c r="D67" s="84">
        <v>0.61719999999999997</v>
      </c>
      <c r="E67" s="84">
        <v>0.2964</v>
      </c>
      <c r="G67" s="82" t="s">
        <v>334</v>
      </c>
      <c r="H67" s="84">
        <v>0.80689999999999995</v>
      </c>
      <c r="I67" s="84">
        <v>0.84660000000000002</v>
      </c>
      <c r="J67" s="84">
        <v>0.66449999999999998</v>
      </c>
      <c r="K67" s="84">
        <v>0.59850000000000003</v>
      </c>
      <c r="M67" s="82" t="s">
        <v>334</v>
      </c>
      <c r="N67" s="84">
        <v>0.29970000000000002</v>
      </c>
      <c r="O67" s="84">
        <v>0.18340000000000001</v>
      </c>
      <c r="P67" s="84">
        <v>0.16450000000000001</v>
      </c>
      <c r="Q67" s="84">
        <v>0.21299999999999999</v>
      </c>
      <c r="S67" s="82" t="s">
        <v>334</v>
      </c>
      <c r="T67" s="84">
        <v>0.53969999999999996</v>
      </c>
      <c r="U67" s="84">
        <v>0.186</v>
      </c>
      <c r="V67" s="84">
        <v>0.28239999999999998</v>
      </c>
      <c r="W67" s="84">
        <v>0.19259999999999999</v>
      </c>
    </row>
    <row r="68" spans="1:23" hidden="1">
      <c r="A68" s="82" t="s">
        <v>335</v>
      </c>
      <c r="B68" s="84">
        <v>0.54300000000000004</v>
      </c>
      <c r="C68" s="84">
        <v>0.7742</v>
      </c>
      <c r="D68" s="84">
        <v>0.64970000000000006</v>
      </c>
      <c r="E68" s="84">
        <v>0.33479999999999999</v>
      </c>
      <c r="G68" s="82" t="s">
        <v>335</v>
      </c>
      <c r="H68" s="84">
        <v>0.81020000000000003</v>
      </c>
      <c r="I68" s="84">
        <v>0.8518</v>
      </c>
      <c r="J68" s="84">
        <v>0.69450000000000001</v>
      </c>
      <c r="K68" s="84">
        <v>0.61709999999999998</v>
      </c>
      <c r="M68" s="82" t="s">
        <v>335</v>
      </c>
      <c r="N68" s="84">
        <v>0.25890000000000002</v>
      </c>
      <c r="O68" s="84">
        <v>0.16450000000000001</v>
      </c>
      <c r="P68" s="84">
        <v>0.15809999999999999</v>
      </c>
      <c r="Q68" s="84">
        <v>0.20119999999999999</v>
      </c>
      <c r="S68" s="82" t="s">
        <v>335</v>
      </c>
      <c r="T68" s="84">
        <v>0.44479999999999997</v>
      </c>
      <c r="U68" s="84">
        <v>0.20039999999999999</v>
      </c>
      <c r="V68" s="84">
        <v>0.24679999999999999</v>
      </c>
      <c r="W68" s="84">
        <v>0.19489999999999999</v>
      </c>
    </row>
    <row r="69" spans="1:23" hidden="1">
      <c r="A69" s="82" t="s">
        <v>336</v>
      </c>
      <c r="B69" s="84">
        <v>0.51580000000000004</v>
      </c>
      <c r="C69" s="84">
        <v>0.76229999999999998</v>
      </c>
      <c r="D69" s="84">
        <v>0.66700000000000004</v>
      </c>
      <c r="E69" s="84">
        <v>0.34100000000000003</v>
      </c>
      <c r="G69" s="82" t="s">
        <v>336</v>
      </c>
      <c r="H69" s="84">
        <v>0.70889999999999997</v>
      </c>
      <c r="I69" s="84">
        <v>0.85309999999999997</v>
      </c>
      <c r="J69" s="84">
        <v>0.63580000000000003</v>
      </c>
      <c r="K69" s="84">
        <v>0.57050000000000001</v>
      </c>
      <c r="M69" s="82" t="s">
        <v>336</v>
      </c>
      <c r="N69" s="84">
        <v>0.25779999999999997</v>
      </c>
      <c r="O69" s="84">
        <v>0.14749999999999999</v>
      </c>
      <c r="P69" s="84">
        <v>0.15770000000000001</v>
      </c>
      <c r="Q69" s="84">
        <v>0.22370000000000001</v>
      </c>
      <c r="S69" s="82" t="s">
        <v>336</v>
      </c>
      <c r="T69" s="84">
        <v>0.45419999999999999</v>
      </c>
      <c r="U69" s="84">
        <v>0.218</v>
      </c>
      <c r="V69" s="84">
        <v>0.29899999999999999</v>
      </c>
      <c r="W69" s="84">
        <v>0.20330000000000001</v>
      </c>
    </row>
    <row r="70" spans="1:23" hidden="1">
      <c r="A70" s="82" t="s">
        <v>337</v>
      </c>
      <c r="B70" s="84">
        <v>0.47139999999999999</v>
      </c>
      <c r="C70" s="84">
        <v>0.67059999999999997</v>
      </c>
      <c r="D70" s="84">
        <v>0.32300000000000001</v>
      </c>
      <c r="E70" s="84">
        <v>0.19009999999999999</v>
      </c>
      <c r="G70" s="82" t="s">
        <v>337</v>
      </c>
      <c r="H70" s="84">
        <v>0.70809999999999995</v>
      </c>
      <c r="I70" s="84">
        <v>0.79159999999999997</v>
      </c>
      <c r="J70" s="84">
        <v>0.43530000000000002</v>
      </c>
      <c r="K70" s="84">
        <v>0.4027</v>
      </c>
      <c r="M70" s="82" t="s">
        <v>337</v>
      </c>
      <c r="N70" s="84">
        <v>0.26150000000000001</v>
      </c>
      <c r="O70" s="84">
        <v>0.15079999999999999</v>
      </c>
      <c r="P70" s="84">
        <v>0.16950000000000001</v>
      </c>
      <c r="Q70" s="84">
        <v>0.24049999999999999</v>
      </c>
      <c r="S70" s="82" t="s">
        <v>337</v>
      </c>
      <c r="T70" s="84">
        <v>0.51429999999999998</v>
      </c>
      <c r="U70" s="84">
        <v>0.2165</v>
      </c>
      <c r="V70" s="84">
        <v>0.3226</v>
      </c>
      <c r="W70" s="84">
        <v>0.2286</v>
      </c>
    </row>
    <row r="71" spans="1:23" hidden="1">
      <c r="A71" s="82" t="s">
        <v>338</v>
      </c>
      <c r="B71" s="84">
        <v>0.22500000000000001</v>
      </c>
      <c r="C71" s="84">
        <v>0.49659999999999999</v>
      </c>
      <c r="D71" s="84">
        <v>0</v>
      </c>
      <c r="E71" s="84">
        <v>0</v>
      </c>
      <c r="G71" s="82" t="s">
        <v>338</v>
      </c>
      <c r="H71" s="84">
        <v>0.48159999999999997</v>
      </c>
      <c r="I71" s="84">
        <v>0.64510000000000001</v>
      </c>
      <c r="J71" s="84">
        <v>9.06E-2</v>
      </c>
      <c r="K71" s="84">
        <v>0.10879999999999999</v>
      </c>
      <c r="M71" s="82" t="s">
        <v>338</v>
      </c>
      <c r="N71" s="84">
        <v>0.32540000000000002</v>
      </c>
      <c r="O71" s="84">
        <v>0.19789999999999999</v>
      </c>
      <c r="P71" s="84">
        <v>0.1704</v>
      </c>
      <c r="Q71" s="84">
        <v>0.25569999999999998</v>
      </c>
      <c r="S71" s="82" t="s">
        <v>338</v>
      </c>
      <c r="T71" s="84">
        <v>0.56100000000000005</v>
      </c>
      <c r="U71" s="84">
        <v>0.24660000000000001</v>
      </c>
      <c r="V71" s="84">
        <v>0.34499999999999997</v>
      </c>
      <c r="W71" s="84">
        <v>0.27250000000000002</v>
      </c>
    </row>
    <row r="72" spans="1:23" hidden="1">
      <c r="A72" s="82" t="s">
        <v>339</v>
      </c>
      <c r="B72" s="84">
        <v>0</v>
      </c>
      <c r="C72" s="84">
        <v>9.0499999999999997E-2</v>
      </c>
      <c r="D72" s="84">
        <v>0</v>
      </c>
      <c r="E72" s="84">
        <v>0</v>
      </c>
      <c r="G72" s="82" t="s">
        <v>339</v>
      </c>
      <c r="H72" s="84">
        <v>0.13569999999999999</v>
      </c>
      <c r="I72" s="84">
        <v>0.34079999999999999</v>
      </c>
      <c r="J72" s="84">
        <v>1E-4</v>
      </c>
      <c r="K72" s="84">
        <v>2.0000000000000001E-4</v>
      </c>
      <c r="M72" s="82" t="s">
        <v>339</v>
      </c>
      <c r="N72" s="84">
        <v>0.41039999999999999</v>
      </c>
      <c r="O72" s="84">
        <v>0.22650000000000001</v>
      </c>
      <c r="P72" s="84">
        <v>0.18890000000000001</v>
      </c>
      <c r="Q72" s="84">
        <v>0.31580000000000003</v>
      </c>
      <c r="S72" s="82" t="s">
        <v>339</v>
      </c>
      <c r="T72" s="84">
        <v>0.62919999999999998</v>
      </c>
      <c r="U72" s="84">
        <v>0.27689999999999998</v>
      </c>
      <c r="V72" s="84">
        <v>0.41899999999999998</v>
      </c>
      <c r="W72" s="84">
        <v>0.35749999999999998</v>
      </c>
    </row>
    <row r="73" spans="1:23" hidden="1">
      <c r="A73" s="82" t="s">
        <v>340</v>
      </c>
      <c r="B73" s="84">
        <v>0</v>
      </c>
      <c r="C73" s="84">
        <v>0</v>
      </c>
      <c r="D73" s="84">
        <v>0</v>
      </c>
      <c r="E73" s="84">
        <v>0</v>
      </c>
      <c r="G73" s="82" t="s">
        <v>340</v>
      </c>
      <c r="H73" s="84">
        <v>3.8999999999999998E-3</v>
      </c>
      <c r="I73" s="84">
        <v>4.1099999999999998E-2</v>
      </c>
      <c r="J73" s="84">
        <v>0</v>
      </c>
      <c r="K73" s="84">
        <v>0</v>
      </c>
      <c r="M73" s="82" t="s">
        <v>340</v>
      </c>
      <c r="N73" s="84">
        <v>0.43099999999999999</v>
      </c>
      <c r="O73" s="84">
        <v>0.25659999999999999</v>
      </c>
      <c r="P73" s="84">
        <v>0.2666</v>
      </c>
      <c r="Q73" s="84">
        <v>0.31619999999999998</v>
      </c>
      <c r="S73" s="82" t="s">
        <v>340</v>
      </c>
      <c r="T73" s="84">
        <v>0.73980000000000001</v>
      </c>
      <c r="U73" s="84">
        <v>0.39169999999999999</v>
      </c>
      <c r="V73" s="84">
        <v>0.41289999999999999</v>
      </c>
      <c r="W73" s="84">
        <v>0.46179999999999999</v>
      </c>
    </row>
    <row r="74" spans="1:23" hidden="1">
      <c r="A74" s="82" t="s">
        <v>341</v>
      </c>
      <c r="B74" s="84">
        <v>0</v>
      </c>
      <c r="C74" s="84">
        <v>0</v>
      </c>
      <c r="D74" s="84">
        <v>0</v>
      </c>
      <c r="E74" s="84">
        <v>0</v>
      </c>
      <c r="G74" s="82" t="s">
        <v>341</v>
      </c>
      <c r="H74" s="84">
        <v>0</v>
      </c>
      <c r="I74" s="84">
        <v>0</v>
      </c>
      <c r="J74" s="84">
        <v>0</v>
      </c>
      <c r="K74" s="84">
        <v>0</v>
      </c>
      <c r="M74" s="82" t="s">
        <v>341</v>
      </c>
      <c r="N74" s="84">
        <v>0.42820000000000003</v>
      </c>
      <c r="O74" s="84">
        <v>0.28179999999999999</v>
      </c>
      <c r="P74" s="84">
        <v>0.36249999999999999</v>
      </c>
      <c r="Q74" s="84">
        <v>0.31119999999999998</v>
      </c>
      <c r="S74" s="82" t="s">
        <v>341</v>
      </c>
      <c r="T74" s="84">
        <v>0.80210000000000004</v>
      </c>
      <c r="U74" s="84">
        <v>0.51390000000000002</v>
      </c>
      <c r="V74" s="84">
        <v>0.40910000000000002</v>
      </c>
      <c r="W74" s="84">
        <v>0.56240000000000001</v>
      </c>
    </row>
    <row r="75" spans="1:23" hidden="1">
      <c r="A75" s="82" t="s">
        <v>342</v>
      </c>
      <c r="B75" s="84">
        <v>0</v>
      </c>
      <c r="C75" s="84">
        <v>0</v>
      </c>
      <c r="D75" s="84">
        <v>0</v>
      </c>
      <c r="E75" s="84">
        <v>0</v>
      </c>
      <c r="G75" s="82" t="s">
        <v>342</v>
      </c>
      <c r="H75" s="84">
        <v>0</v>
      </c>
      <c r="I75" s="84">
        <v>0</v>
      </c>
      <c r="J75" s="84">
        <v>0</v>
      </c>
      <c r="K75" s="84">
        <v>0</v>
      </c>
      <c r="M75" s="82" t="s">
        <v>342</v>
      </c>
      <c r="N75" s="84">
        <v>0.48180000000000001</v>
      </c>
      <c r="O75" s="84">
        <v>0.26500000000000001</v>
      </c>
      <c r="P75" s="84">
        <v>0.3886</v>
      </c>
      <c r="Q75" s="84">
        <v>0.31440000000000001</v>
      </c>
      <c r="S75" s="82" t="s">
        <v>342</v>
      </c>
      <c r="T75" s="84">
        <v>0.76070000000000004</v>
      </c>
      <c r="U75" s="84">
        <v>0.50819999999999999</v>
      </c>
      <c r="V75" s="84">
        <v>0.44319999999999998</v>
      </c>
      <c r="W75" s="84">
        <v>0.5121</v>
      </c>
    </row>
    <row r="76" spans="1:23" hidden="1">
      <c r="A76" s="82" t="s">
        <v>343</v>
      </c>
      <c r="B76" s="84">
        <v>0</v>
      </c>
      <c r="C76" s="84">
        <v>0</v>
      </c>
      <c r="D76" s="84">
        <v>0</v>
      </c>
      <c r="E76" s="84">
        <v>0</v>
      </c>
      <c r="G76" s="82" t="s">
        <v>343</v>
      </c>
      <c r="H76" s="84">
        <v>0</v>
      </c>
      <c r="I76" s="84">
        <v>0</v>
      </c>
      <c r="J76" s="84">
        <v>0</v>
      </c>
      <c r="K76" s="84">
        <v>0</v>
      </c>
      <c r="M76" s="82" t="s">
        <v>343</v>
      </c>
      <c r="N76" s="84">
        <v>0.4783</v>
      </c>
      <c r="O76" s="84">
        <v>0.2656</v>
      </c>
      <c r="P76" s="84">
        <v>0.3574</v>
      </c>
      <c r="Q76" s="84">
        <v>0.32750000000000001</v>
      </c>
      <c r="S76" s="82" t="s">
        <v>343</v>
      </c>
      <c r="T76" s="84">
        <v>0.74060000000000004</v>
      </c>
      <c r="U76" s="84">
        <v>0.48570000000000002</v>
      </c>
      <c r="V76" s="84">
        <v>0.46050000000000002</v>
      </c>
      <c r="W76" s="84">
        <v>0.46939999999999998</v>
      </c>
    </row>
    <row r="77" spans="1:23" hidden="1">
      <c r="A77" s="82" t="s">
        <v>344</v>
      </c>
      <c r="B77" s="84">
        <v>0</v>
      </c>
      <c r="C77" s="84">
        <v>0</v>
      </c>
      <c r="D77" s="84">
        <v>0</v>
      </c>
      <c r="E77" s="84">
        <v>0</v>
      </c>
      <c r="G77" s="82" t="s">
        <v>344</v>
      </c>
      <c r="H77" s="84">
        <v>0</v>
      </c>
      <c r="I77" s="84">
        <v>0</v>
      </c>
      <c r="J77" s="84">
        <v>0</v>
      </c>
      <c r="K77" s="84">
        <v>0</v>
      </c>
      <c r="M77" s="82" t="s">
        <v>344</v>
      </c>
      <c r="N77" s="84">
        <v>0.48899999999999999</v>
      </c>
      <c r="O77" s="84">
        <v>0.3226</v>
      </c>
      <c r="P77" s="84">
        <v>0.35930000000000001</v>
      </c>
      <c r="Q77" s="84">
        <v>0.29070000000000001</v>
      </c>
      <c r="S77" s="82" t="s">
        <v>344</v>
      </c>
      <c r="T77" s="84">
        <v>0.58460000000000001</v>
      </c>
      <c r="U77" s="84">
        <v>0.49170000000000003</v>
      </c>
      <c r="V77" s="84">
        <v>0.47449999999999998</v>
      </c>
      <c r="W77" s="84">
        <v>0.4103</v>
      </c>
    </row>
    <row r="78" spans="1:23" hidden="1">
      <c r="A78" s="115" t="s">
        <v>345</v>
      </c>
      <c r="B78" s="84">
        <v>0</v>
      </c>
      <c r="C78" s="84">
        <v>0</v>
      </c>
      <c r="D78" s="84">
        <v>0</v>
      </c>
      <c r="E78" s="84">
        <v>0</v>
      </c>
      <c r="G78" s="115" t="s">
        <v>345</v>
      </c>
      <c r="H78" s="84">
        <v>0</v>
      </c>
      <c r="I78" s="84">
        <v>0</v>
      </c>
      <c r="J78" s="84">
        <v>0</v>
      </c>
      <c r="K78" s="84">
        <v>0</v>
      </c>
      <c r="M78" s="115" t="s">
        <v>345</v>
      </c>
      <c r="N78" s="84">
        <v>0.45600000000000002</v>
      </c>
      <c r="O78" s="84">
        <v>0.31830000000000003</v>
      </c>
      <c r="P78" s="84">
        <v>0.40110000000000001</v>
      </c>
      <c r="Q78" s="84">
        <v>0.3196</v>
      </c>
      <c r="S78" s="115" t="s">
        <v>345</v>
      </c>
      <c r="T78" s="84">
        <v>0.6593</v>
      </c>
      <c r="U78" s="84">
        <v>0.5212</v>
      </c>
      <c r="V78" s="84">
        <v>0.40439999999999998</v>
      </c>
      <c r="W78" s="84">
        <v>0.38640000000000002</v>
      </c>
    </row>
    <row r="79" spans="1:23" hidden="1">
      <c r="A79" s="82" t="s">
        <v>346</v>
      </c>
      <c r="B79" s="84">
        <v>0</v>
      </c>
      <c r="C79" s="84">
        <v>0</v>
      </c>
      <c r="D79" s="84">
        <v>0</v>
      </c>
      <c r="E79" s="84">
        <v>0</v>
      </c>
      <c r="G79" s="82" t="s">
        <v>346</v>
      </c>
      <c r="H79" s="84">
        <v>0</v>
      </c>
      <c r="I79" s="84">
        <v>0</v>
      </c>
      <c r="J79" s="84">
        <v>0</v>
      </c>
      <c r="K79" s="84">
        <v>0</v>
      </c>
      <c r="M79" s="82" t="s">
        <v>346</v>
      </c>
      <c r="N79" s="84">
        <v>0.44750000000000001</v>
      </c>
      <c r="O79" s="84">
        <v>0.25840000000000002</v>
      </c>
      <c r="P79" s="84">
        <v>0.3881</v>
      </c>
      <c r="Q79" s="84">
        <v>0.28999999999999998</v>
      </c>
      <c r="S79" s="82" t="s">
        <v>346</v>
      </c>
      <c r="T79" s="84">
        <v>0.64019999999999999</v>
      </c>
      <c r="U79" s="84">
        <v>0.46400000000000002</v>
      </c>
      <c r="V79" s="84">
        <v>0.3664</v>
      </c>
      <c r="W79" s="84">
        <v>0.4249</v>
      </c>
    </row>
    <row r="80" spans="1:23" hidden="1">
      <c r="A80" s="82" t="s">
        <v>347</v>
      </c>
      <c r="B80" s="84">
        <v>0</v>
      </c>
      <c r="C80" s="84">
        <v>0</v>
      </c>
      <c r="D80" s="84">
        <v>0</v>
      </c>
      <c r="E80" s="84">
        <v>0</v>
      </c>
      <c r="G80" s="82" t="s">
        <v>347</v>
      </c>
      <c r="H80" s="84">
        <v>0</v>
      </c>
      <c r="I80" s="84">
        <v>0</v>
      </c>
      <c r="J80" s="84">
        <v>0</v>
      </c>
      <c r="K80" s="84">
        <v>0</v>
      </c>
      <c r="M80" s="82" t="s">
        <v>347</v>
      </c>
      <c r="N80" s="84">
        <v>0.46660000000000001</v>
      </c>
      <c r="O80" s="84">
        <v>0.24460000000000001</v>
      </c>
      <c r="P80" s="84">
        <v>0.35310000000000002</v>
      </c>
      <c r="Q80" s="84">
        <v>0.23</v>
      </c>
      <c r="S80" s="82" t="s">
        <v>347</v>
      </c>
      <c r="T80" s="84">
        <v>0.63529999999999998</v>
      </c>
      <c r="U80" s="84">
        <v>0.45850000000000002</v>
      </c>
      <c r="V80" s="84">
        <v>0.35870000000000002</v>
      </c>
      <c r="W80" s="84">
        <v>0.43709999999999999</v>
      </c>
    </row>
    <row r="81" spans="1:23" hidden="1">
      <c r="A81" s="82" t="s">
        <v>348</v>
      </c>
      <c r="B81" s="84">
        <v>0</v>
      </c>
      <c r="C81" s="84">
        <v>0</v>
      </c>
      <c r="D81" s="84">
        <v>0</v>
      </c>
      <c r="E81" s="84">
        <v>0</v>
      </c>
      <c r="G81" s="82" t="s">
        <v>348</v>
      </c>
      <c r="H81" s="84">
        <v>0</v>
      </c>
      <c r="I81" s="84">
        <v>0</v>
      </c>
      <c r="J81" s="84">
        <v>0</v>
      </c>
      <c r="K81" s="84">
        <v>0</v>
      </c>
      <c r="M81" s="82" t="s">
        <v>348</v>
      </c>
      <c r="N81" s="84">
        <v>0.43859999999999999</v>
      </c>
      <c r="O81" s="84">
        <v>0.26939999999999997</v>
      </c>
      <c r="P81" s="84">
        <v>0.35020000000000001</v>
      </c>
      <c r="Q81" s="84">
        <v>0.2092</v>
      </c>
      <c r="S81" s="82" t="s">
        <v>348</v>
      </c>
      <c r="T81" s="84">
        <v>0.61809999999999998</v>
      </c>
      <c r="U81" s="84">
        <v>0.4249</v>
      </c>
      <c r="V81" s="84">
        <v>0.37109999999999999</v>
      </c>
      <c r="W81" s="84">
        <v>0.42670000000000002</v>
      </c>
    </row>
    <row r="82" spans="1:23" hidden="1">
      <c r="A82" s="82" t="s">
        <v>349</v>
      </c>
      <c r="B82" s="84">
        <v>0</v>
      </c>
      <c r="C82" s="84">
        <v>0</v>
      </c>
      <c r="D82" s="84">
        <v>0</v>
      </c>
      <c r="E82" s="84">
        <v>0</v>
      </c>
      <c r="G82" s="82" t="s">
        <v>349</v>
      </c>
      <c r="H82" s="84">
        <v>0</v>
      </c>
      <c r="I82" s="84">
        <v>0</v>
      </c>
      <c r="J82" s="84">
        <v>0</v>
      </c>
      <c r="K82" s="84">
        <v>0</v>
      </c>
      <c r="M82" s="82" t="s">
        <v>349</v>
      </c>
      <c r="N82" s="84">
        <v>0.39950000000000002</v>
      </c>
      <c r="O82" s="84">
        <v>0.25590000000000002</v>
      </c>
      <c r="P82" s="84">
        <v>0.32629999999999998</v>
      </c>
      <c r="Q82" s="84">
        <v>0.22919999999999999</v>
      </c>
      <c r="S82" s="82" t="s">
        <v>349</v>
      </c>
      <c r="T82" s="84">
        <v>0.62180000000000002</v>
      </c>
      <c r="U82" s="84">
        <v>0.41420000000000001</v>
      </c>
      <c r="V82" s="84">
        <v>0.374</v>
      </c>
      <c r="W82" s="84">
        <v>0.4531</v>
      </c>
    </row>
    <row r="83" spans="1:23" hidden="1">
      <c r="A83" s="82" t="s">
        <v>350</v>
      </c>
      <c r="B83" s="84">
        <v>0</v>
      </c>
      <c r="C83" s="84">
        <v>0</v>
      </c>
      <c r="D83" s="84">
        <v>0</v>
      </c>
      <c r="E83" s="84">
        <v>0</v>
      </c>
      <c r="G83" s="82" t="s">
        <v>350</v>
      </c>
      <c r="H83" s="84">
        <v>6.9999999999999999E-4</v>
      </c>
      <c r="I83" s="84">
        <v>6.6E-3</v>
      </c>
      <c r="J83" s="84">
        <v>0</v>
      </c>
      <c r="K83" s="84">
        <v>0</v>
      </c>
      <c r="M83" s="82" t="s">
        <v>350</v>
      </c>
      <c r="N83" s="84">
        <v>0.3679</v>
      </c>
      <c r="O83" s="84">
        <v>0.26929999999999998</v>
      </c>
      <c r="P83" s="84">
        <v>0.28789999999999999</v>
      </c>
      <c r="Q83" s="84">
        <v>0.22209999999999999</v>
      </c>
      <c r="S83" s="82" t="s">
        <v>350</v>
      </c>
      <c r="T83" s="84">
        <v>0.66039999999999999</v>
      </c>
      <c r="U83" s="84">
        <v>0.37469999999999998</v>
      </c>
      <c r="V83" s="84">
        <v>0.36909999999999998</v>
      </c>
      <c r="W83" s="84">
        <v>0.45250000000000001</v>
      </c>
    </row>
    <row r="84" spans="1:23" hidden="1">
      <c r="A84" s="82" t="s">
        <v>351</v>
      </c>
      <c r="B84" s="84">
        <v>0</v>
      </c>
      <c r="C84" s="84">
        <v>0</v>
      </c>
      <c r="D84" s="84">
        <v>0</v>
      </c>
      <c r="E84" s="84">
        <v>0</v>
      </c>
      <c r="G84" s="82" t="s">
        <v>351</v>
      </c>
      <c r="H84" s="84">
        <v>9.5799999999999996E-2</v>
      </c>
      <c r="I84" s="84">
        <v>0.1847</v>
      </c>
      <c r="J84" s="84">
        <v>5.3E-3</v>
      </c>
      <c r="K84" s="84">
        <v>0</v>
      </c>
      <c r="M84" s="82" t="s">
        <v>351</v>
      </c>
      <c r="N84" s="84">
        <v>0.33450000000000002</v>
      </c>
      <c r="O84" s="84">
        <v>0.25290000000000001</v>
      </c>
      <c r="P84" s="84">
        <v>0.2757</v>
      </c>
      <c r="Q84" s="84">
        <v>0.23350000000000001</v>
      </c>
      <c r="S84" s="82" t="s">
        <v>351</v>
      </c>
      <c r="T84" s="84">
        <v>0.64249999999999996</v>
      </c>
      <c r="U84" s="84">
        <v>0.33139999999999997</v>
      </c>
      <c r="V84" s="84">
        <v>0.37159999999999999</v>
      </c>
      <c r="W84" s="84">
        <v>0.39460000000000001</v>
      </c>
    </row>
    <row r="85" spans="1:23" hidden="1">
      <c r="A85" s="82" t="s">
        <v>352</v>
      </c>
      <c r="B85" s="84">
        <v>0</v>
      </c>
      <c r="C85" s="84">
        <v>2.5600000000000001E-2</v>
      </c>
      <c r="D85" s="84">
        <v>0</v>
      </c>
      <c r="E85" s="84">
        <v>0</v>
      </c>
      <c r="G85" s="82" t="s">
        <v>352</v>
      </c>
      <c r="H85" s="84">
        <v>0.39539999999999997</v>
      </c>
      <c r="I85" s="84">
        <v>0.55769999999999997</v>
      </c>
      <c r="J85" s="84">
        <v>0.2447</v>
      </c>
      <c r="K85" s="84">
        <v>1.29E-2</v>
      </c>
      <c r="M85" s="82" t="s">
        <v>352</v>
      </c>
      <c r="N85" s="84">
        <v>0.25309999999999999</v>
      </c>
      <c r="O85" s="84">
        <v>0.19689999999999999</v>
      </c>
      <c r="P85" s="84">
        <v>0.27389999999999998</v>
      </c>
      <c r="Q85" s="84">
        <v>0.24829999999999999</v>
      </c>
      <c r="S85" s="82" t="s">
        <v>352</v>
      </c>
      <c r="T85" s="84">
        <v>0.54869999999999997</v>
      </c>
      <c r="U85" s="84">
        <v>0.26300000000000001</v>
      </c>
      <c r="V85" s="84">
        <v>0.33950000000000002</v>
      </c>
      <c r="W85" s="84">
        <v>0.38179999999999997</v>
      </c>
    </row>
    <row r="86" spans="1:23" hidden="1">
      <c r="A86" s="82" t="s">
        <v>353</v>
      </c>
      <c r="B86" s="84">
        <v>0.10630000000000001</v>
      </c>
      <c r="C86" s="84">
        <v>0.26050000000000001</v>
      </c>
      <c r="D86" s="84">
        <v>1.24E-2</v>
      </c>
      <c r="E86" s="84">
        <v>0</v>
      </c>
      <c r="G86" s="82" t="s">
        <v>353</v>
      </c>
      <c r="H86" s="84">
        <v>0.59709999999999996</v>
      </c>
      <c r="I86" s="84">
        <v>0.78710000000000002</v>
      </c>
      <c r="J86" s="84">
        <v>0.54630000000000001</v>
      </c>
      <c r="K86" s="84">
        <v>0.26340000000000002</v>
      </c>
      <c r="M86" s="82" t="s">
        <v>353</v>
      </c>
      <c r="N86" s="84">
        <v>0.19420000000000001</v>
      </c>
      <c r="O86" s="84">
        <v>0.14829999999999999</v>
      </c>
      <c r="P86" s="84">
        <v>0.27339999999999998</v>
      </c>
      <c r="Q86" s="84">
        <v>0.2717</v>
      </c>
      <c r="S86" s="82" t="s">
        <v>353</v>
      </c>
      <c r="T86" s="84">
        <v>0.45739999999999997</v>
      </c>
      <c r="U86" s="84">
        <v>0.21379999999999999</v>
      </c>
      <c r="V86" s="84">
        <v>0.31929999999999997</v>
      </c>
      <c r="W86" s="84">
        <v>0.38879999999999998</v>
      </c>
    </row>
    <row r="87" spans="1:23" hidden="1">
      <c r="A87" s="82" t="s">
        <v>354</v>
      </c>
      <c r="B87" s="84">
        <v>0.24260000000000001</v>
      </c>
      <c r="C87" s="84">
        <v>0.64739999999999998</v>
      </c>
      <c r="D87" s="84">
        <v>0.37430000000000002</v>
      </c>
      <c r="E87" s="84">
        <v>1.0200000000000001E-2</v>
      </c>
      <c r="G87" s="82" t="s">
        <v>354</v>
      </c>
      <c r="H87" s="84">
        <v>0.7258</v>
      </c>
      <c r="I87" s="84">
        <v>0.86780000000000002</v>
      </c>
      <c r="J87" s="84">
        <v>0.65720000000000001</v>
      </c>
      <c r="K87" s="84">
        <v>0.52359999999999995</v>
      </c>
      <c r="M87" s="82" t="s">
        <v>354</v>
      </c>
      <c r="N87" s="84">
        <v>0.18809999999999999</v>
      </c>
      <c r="O87" s="84">
        <v>0.12790000000000001</v>
      </c>
      <c r="P87" s="84">
        <v>0.20799999999999999</v>
      </c>
      <c r="Q87" s="84">
        <v>0.2258</v>
      </c>
      <c r="S87" s="82" t="s">
        <v>354</v>
      </c>
      <c r="T87" s="84">
        <v>0.3256</v>
      </c>
      <c r="U87" s="84">
        <v>0.16739999999999999</v>
      </c>
      <c r="V87" s="84">
        <v>0.2213</v>
      </c>
      <c r="W87" s="84">
        <v>0.38800000000000001</v>
      </c>
    </row>
    <row r="88" spans="1:23" hidden="1">
      <c r="A88" s="82" t="s">
        <v>355</v>
      </c>
      <c r="B88" s="84">
        <v>0.32819999999999999</v>
      </c>
      <c r="C88" s="84">
        <v>0.72170000000000001</v>
      </c>
      <c r="D88" s="84">
        <v>0.62409999999999999</v>
      </c>
      <c r="E88" s="84">
        <v>0.1356</v>
      </c>
      <c r="G88" s="82" t="s">
        <v>355</v>
      </c>
      <c r="H88" s="84">
        <v>0.75209999999999999</v>
      </c>
      <c r="I88" s="84">
        <v>0.87329999999999997</v>
      </c>
      <c r="J88" s="84">
        <v>0.68910000000000005</v>
      </c>
      <c r="K88" s="84">
        <v>0.61699999999999999</v>
      </c>
      <c r="M88" s="82" t="s">
        <v>355</v>
      </c>
      <c r="N88" s="84">
        <v>0.19170000000000001</v>
      </c>
      <c r="O88" s="84">
        <v>0.1143</v>
      </c>
      <c r="P88" s="84">
        <v>0.18740000000000001</v>
      </c>
      <c r="Q88" s="84">
        <v>0.22070000000000001</v>
      </c>
      <c r="S88" s="82" t="s">
        <v>355</v>
      </c>
      <c r="T88" s="84">
        <v>0.38569999999999999</v>
      </c>
      <c r="U88" s="84">
        <v>0.16739999999999999</v>
      </c>
      <c r="V88" s="84">
        <v>0.1462</v>
      </c>
      <c r="W88" s="84">
        <v>0.25030000000000002</v>
      </c>
    </row>
    <row r="89" spans="1:23" hidden="1">
      <c r="A89" s="82" t="s">
        <v>356</v>
      </c>
      <c r="B89" s="84">
        <v>0.40360000000000001</v>
      </c>
      <c r="C89" s="84">
        <v>0.80869999999999997</v>
      </c>
      <c r="D89" s="84">
        <v>0.59209999999999996</v>
      </c>
      <c r="E89" s="84">
        <v>0.29210000000000003</v>
      </c>
      <c r="G89" s="82" t="s">
        <v>356</v>
      </c>
      <c r="H89" s="84">
        <v>0.81020000000000003</v>
      </c>
      <c r="I89" s="84">
        <v>0.8498</v>
      </c>
      <c r="J89" s="84">
        <v>0.65500000000000003</v>
      </c>
      <c r="K89" s="84">
        <v>0.6129</v>
      </c>
      <c r="M89" s="82" t="s">
        <v>356</v>
      </c>
      <c r="N89" s="84">
        <v>0.28410000000000002</v>
      </c>
      <c r="O89" s="84">
        <v>9.6199999999999994E-2</v>
      </c>
      <c r="P89" s="84">
        <v>0.22720000000000001</v>
      </c>
      <c r="Q89" s="84">
        <v>0.28249999999999997</v>
      </c>
      <c r="S89" s="82" t="s">
        <v>356</v>
      </c>
      <c r="T89" s="84">
        <v>0.52900000000000003</v>
      </c>
      <c r="U89" s="84">
        <v>0.13739999999999999</v>
      </c>
      <c r="V89" s="84">
        <v>0.24790000000000001</v>
      </c>
      <c r="W89" s="84">
        <v>0.2089</v>
      </c>
    </row>
    <row r="90" spans="1:23" hidden="1">
      <c r="A90" s="82" t="s">
        <v>357</v>
      </c>
      <c r="B90" s="84">
        <v>0.48609999999999998</v>
      </c>
      <c r="C90" s="84">
        <v>0.73260000000000003</v>
      </c>
      <c r="D90" s="84">
        <v>0.56289999999999996</v>
      </c>
      <c r="E90" s="84">
        <v>0.29920000000000002</v>
      </c>
      <c r="G90" s="82" t="s">
        <v>357</v>
      </c>
      <c r="H90" s="84">
        <v>0.80159999999999998</v>
      </c>
      <c r="I90" s="84">
        <v>0.84930000000000005</v>
      </c>
      <c r="J90" s="84">
        <v>0.69730000000000003</v>
      </c>
      <c r="K90" s="84">
        <v>0.60529999999999995</v>
      </c>
      <c r="M90" s="82" t="s">
        <v>357</v>
      </c>
      <c r="N90" s="84">
        <v>0.34060000000000001</v>
      </c>
      <c r="O90" s="84">
        <v>0.11609999999999999</v>
      </c>
      <c r="P90" s="84">
        <v>0.19289999999999999</v>
      </c>
      <c r="Q90" s="84">
        <v>0.26490000000000002</v>
      </c>
      <c r="S90" s="82" t="s">
        <v>357</v>
      </c>
      <c r="T90" s="84">
        <v>0.58020000000000005</v>
      </c>
      <c r="U90" s="84">
        <v>0.16919999999999999</v>
      </c>
      <c r="V90" s="84">
        <v>0.23799999999999999</v>
      </c>
      <c r="W90" s="84">
        <v>0.20039999999999999</v>
      </c>
    </row>
    <row r="91" spans="1:23" hidden="1">
      <c r="A91" s="82" t="s">
        <v>358</v>
      </c>
      <c r="B91" s="84">
        <v>0.51829999999999998</v>
      </c>
      <c r="C91" s="84">
        <v>0.78129999999999999</v>
      </c>
      <c r="D91" s="84">
        <v>0.61719999999999997</v>
      </c>
      <c r="E91" s="84">
        <v>0.2964</v>
      </c>
      <c r="G91" s="82" t="s">
        <v>358</v>
      </c>
      <c r="H91" s="84">
        <v>0.80689999999999995</v>
      </c>
      <c r="I91" s="84">
        <v>0.84660000000000002</v>
      </c>
      <c r="J91" s="84">
        <v>0.66449999999999998</v>
      </c>
      <c r="K91" s="84">
        <v>0.59850000000000003</v>
      </c>
      <c r="M91" s="82" t="s">
        <v>358</v>
      </c>
      <c r="N91" s="84">
        <v>0.29970000000000002</v>
      </c>
      <c r="O91" s="84">
        <v>0.18340000000000001</v>
      </c>
      <c r="P91" s="84">
        <v>0.16450000000000001</v>
      </c>
      <c r="Q91" s="84">
        <v>0.21299999999999999</v>
      </c>
      <c r="S91" s="82" t="s">
        <v>358</v>
      </c>
      <c r="T91" s="84">
        <v>0.53969999999999996</v>
      </c>
      <c r="U91" s="84">
        <v>0.186</v>
      </c>
      <c r="V91" s="84">
        <v>0.28239999999999998</v>
      </c>
      <c r="W91" s="84">
        <v>0.19259999999999999</v>
      </c>
    </row>
    <row r="92" spans="1:23" hidden="1">
      <c r="A92" s="82" t="s">
        <v>359</v>
      </c>
      <c r="B92" s="84">
        <v>0.54300000000000004</v>
      </c>
      <c r="C92" s="84">
        <v>0.7742</v>
      </c>
      <c r="D92" s="84">
        <v>0.64970000000000006</v>
      </c>
      <c r="E92" s="84">
        <v>0.33479999999999999</v>
      </c>
      <c r="G92" s="82" t="s">
        <v>359</v>
      </c>
      <c r="H92" s="84">
        <v>0.81020000000000003</v>
      </c>
      <c r="I92" s="84">
        <v>0.8518</v>
      </c>
      <c r="J92" s="84">
        <v>0.69450000000000001</v>
      </c>
      <c r="K92" s="84">
        <v>0.61709999999999998</v>
      </c>
      <c r="M92" s="82" t="s">
        <v>359</v>
      </c>
      <c r="N92" s="84">
        <v>0.25890000000000002</v>
      </c>
      <c r="O92" s="84">
        <v>0.16450000000000001</v>
      </c>
      <c r="P92" s="84">
        <v>0.15809999999999999</v>
      </c>
      <c r="Q92" s="84">
        <v>0.20119999999999999</v>
      </c>
      <c r="S92" s="82" t="s">
        <v>359</v>
      </c>
      <c r="T92" s="84">
        <v>0.44479999999999997</v>
      </c>
      <c r="U92" s="84">
        <v>0.20039999999999999</v>
      </c>
      <c r="V92" s="84">
        <v>0.24679999999999999</v>
      </c>
      <c r="W92" s="84">
        <v>0.19489999999999999</v>
      </c>
    </row>
    <row r="93" spans="1:23" hidden="1">
      <c r="A93" s="82" t="s">
        <v>360</v>
      </c>
      <c r="B93" s="84">
        <v>0.51580000000000004</v>
      </c>
      <c r="C93" s="84">
        <v>0.76229999999999998</v>
      </c>
      <c r="D93" s="84">
        <v>0.66700000000000004</v>
      </c>
      <c r="E93" s="84">
        <v>0.34100000000000003</v>
      </c>
      <c r="G93" s="82" t="s">
        <v>360</v>
      </c>
      <c r="H93" s="84">
        <v>0.70889999999999997</v>
      </c>
      <c r="I93" s="84">
        <v>0.85309999999999997</v>
      </c>
      <c r="J93" s="84">
        <v>0.63580000000000003</v>
      </c>
      <c r="K93" s="84">
        <v>0.57050000000000001</v>
      </c>
      <c r="M93" s="82" t="s">
        <v>360</v>
      </c>
      <c r="N93" s="84">
        <v>0.25779999999999997</v>
      </c>
      <c r="O93" s="84">
        <v>0.14749999999999999</v>
      </c>
      <c r="P93" s="84">
        <v>0.15770000000000001</v>
      </c>
      <c r="Q93" s="84">
        <v>0.22370000000000001</v>
      </c>
      <c r="S93" s="82" t="s">
        <v>360</v>
      </c>
      <c r="T93" s="84">
        <v>0.45419999999999999</v>
      </c>
      <c r="U93" s="84">
        <v>0.218</v>
      </c>
      <c r="V93" s="84">
        <v>0.29899999999999999</v>
      </c>
      <c r="W93" s="84">
        <v>0.20330000000000001</v>
      </c>
    </row>
    <row r="94" spans="1:23" hidden="1">
      <c r="A94" s="82" t="s">
        <v>361</v>
      </c>
      <c r="B94" s="84">
        <v>0.47139999999999999</v>
      </c>
      <c r="C94" s="84">
        <v>0.67059999999999997</v>
      </c>
      <c r="D94" s="84">
        <v>0.32300000000000001</v>
      </c>
      <c r="E94" s="84">
        <v>0.19009999999999999</v>
      </c>
      <c r="G94" s="82" t="s">
        <v>361</v>
      </c>
      <c r="H94" s="84">
        <v>0.70809999999999995</v>
      </c>
      <c r="I94" s="84">
        <v>0.79159999999999997</v>
      </c>
      <c r="J94" s="84">
        <v>0.43530000000000002</v>
      </c>
      <c r="K94" s="84">
        <v>0.4027</v>
      </c>
      <c r="M94" s="82" t="s">
        <v>361</v>
      </c>
      <c r="N94" s="84">
        <v>0.26150000000000001</v>
      </c>
      <c r="O94" s="84">
        <v>0.15079999999999999</v>
      </c>
      <c r="P94" s="84">
        <v>0.16950000000000001</v>
      </c>
      <c r="Q94" s="84">
        <v>0.24049999999999999</v>
      </c>
      <c r="S94" s="82" t="s">
        <v>361</v>
      </c>
      <c r="T94" s="84">
        <v>0.51429999999999998</v>
      </c>
      <c r="U94" s="84">
        <v>0.2165</v>
      </c>
      <c r="V94" s="84">
        <v>0.3226</v>
      </c>
      <c r="W94" s="84">
        <v>0.2286</v>
      </c>
    </row>
    <row r="95" spans="1:23" hidden="1">
      <c r="A95" s="82" t="s">
        <v>362</v>
      </c>
      <c r="B95" s="84">
        <v>0.22500000000000001</v>
      </c>
      <c r="C95" s="84">
        <v>0.49659999999999999</v>
      </c>
      <c r="D95" s="84">
        <v>0</v>
      </c>
      <c r="E95" s="84">
        <v>0</v>
      </c>
      <c r="G95" s="82" t="s">
        <v>362</v>
      </c>
      <c r="H95" s="84">
        <v>0.48159999999999997</v>
      </c>
      <c r="I95" s="84">
        <v>0.64510000000000001</v>
      </c>
      <c r="J95" s="84">
        <v>9.06E-2</v>
      </c>
      <c r="K95" s="84">
        <v>0.10879999999999999</v>
      </c>
      <c r="M95" s="82" t="s">
        <v>362</v>
      </c>
      <c r="N95" s="84">
        <v>0.32540000000000002</v>
      </c>
      <c r="O95" s="84">
        <v>0.19789999999999999</v>
      </c>
      <c r="P95" s="84">
        <v>0.1704</v>
      </c>
      <c r="Q95" s="84">
        <v>0.25569999999999998</v>
      </c>
      <c r="S95" s="82" t="s">
        <v>362</v>
      </c>
      <c r="T95" s="84">
        <v>0.56100000000000005</v>
      </c>
      <c r="U95" s="84">
        <v>0.24660000000000001</v>
      </c>
      <c r="V95" s="84">
        <v>0.34499999999999997</v>
      </c>
      <c r="W95" s="84">
        <v>0.27250000000000002</v>
      </c>
    </row>
    <row r="96" spans="1:23" hidden="1">
      <c r="A96" s="82" t="s">
        <v>363</v>
      </c>
      <c r="B96" s="84">
        <v>0</v>
      </c>
      <c r="C96" s="84">
        <v>9.0499999999999997E-2</v>
      </c>
      <c r="D96" s="84">
        <v>0</v>
      </c>
      <c r="E96" s="84">
        <v>0</v>
      </c>
      <c r="G96" s="82" t="s">
        <v>363</v>
      </c>
      <c r="H96" s="84">
        <v>0.13569999999999999</v>
      </c>
      <c r="I96" s="84">
        <v>0.34079999999999999</v>
      </c>
      <c r="J96" s="84">
        <v>1E-4</v>
      </c>
      <c r="K96" s="84">
        <v>2.0000000000000001E-4</v>
      </c>
      <c r="M96" s="82" t="s">
        <v>363</v>
      </c>
      <c r="N96" s="84">
        <v>0.41039999999999999</v>
      </c>
      <c r="O96" s="84">
        <v>0.22650000000000001</v>
      </c>
      <c r="P96" s="84">
        <v>0.18890000000000001</v>
      </c>
      <c r="Q96" s="84">
        <v>0.31580000000000003</v>
      </c>
      <c r="S96" s="82" t="s">
        <v>363</v>
      </c>
      <c r="T96" s="84">
        <v>0.62919999999999998</v>
      </c>
      <c r="U96" s="84">
        <v>0.27689999999999998</v>
      </c>
      <c r="V96" s="84">
        <v>0.41899999999999998</v>
      </c>
      <c r="W96" s="84">
        <v>0.35749999999999998</v>
      </c>
    </row>
    <row r="97" spans="1:23" hidden="1">
      <c r="A97" s="82" t="s">
        <v>364</v>
      </c>
      <c r="B97" s="84">
        <v>0</v>
      </c>
      <c r="C97" s="84">
        <v>0</v>
      </c>
      <c r="D97" s="84">
        <v>0</v>
      </c>
      <c r="E97" s="84">
        <v>0</v>
      </c>
      <c r="G97" s="82" t="s">
        <v>364</v>
      </c>
      <c r="H97" s="84">
        <v>3.8999999999999998E-3</v>
      </c>
      <c r="I97" s="84">
        <v>4.1099999999999998E-2</v>
      </c>
      <c r="J97" s="84">
        <v>0</v>
      </c>
      <c r="K97" s="84">
        <v>0</v>
      </c>
      <c r="M97" s="82" t="s">
        <v>364</v>
      </c>
      <c r="N97" s="84">
        <v>0.43099999999999999</v>
      </c>
      <c r="O97" s="84">
        <v>0.25659999999999999</v>
      </c>
      <c r="P97" s="84">
        <v>0.2666</v>
      </c>
      <c r="Q97" s="84">
        <v>0.31619999999999998</v>
      </c>
      <c r="S97" s="82" t="s">
        <v>364</v>
      </c>
      <c r="T97" s="84">
        <v>0.73980000000000001</v>
      </c>
      <c r="U97" s="84">
        <v>0.39169999999999999</v>
      </c>
      <c r="V97" s="84">
        <v>0.41289999999999999</v>
      </c>
      <c r="W97" s="84">
        <v>0.46179999999999999</v>
      </c>
    </row>
    <row r="98" spans="1:23" hidden="1">
      <c r="A98" s="82" t="s">
        <v>365</v>
      </c>
      <c r="B98" s="84">
        <v>0</v>
      </c>
      <c r="C98" s="84">
        <v>0</v>
      </c>
      <c r="D98" s="84">
        <v>0</v>
      </c>
      <c r="E98" s="84">
        <v>0</v>
      </c>
      <c r="G98" s="82" t="s">
        <v>365</v>
      </c>
      <c r="H98" s="84">
        <v>0</v>
      </c>
      <c r="I98" s="84">
        <v>0</v>
      </c>
      <c r="J98" s="84">
        <v>0</v>
      </c>
      <c r="K98" s="84">
        <v>0</v>
      </c>
      <c r="M98" s="82" t="s">
        <v>365</v>
      </c>
      <c r="N98" s="84">
        <v>0.42820000000000003</v>
      </c>
      <c r="O98" s="84">
        <v>0.28179999999999999</v>
      </c>
      <c r="P98" s="84">
        <v>0.36249999999999999</v>
      </c>
      <c r="Q98" s="84">
        <v>0.31119999999999998</v>
      </c>
      <c r="S98" s="82" t="s">
        <v>365</v>
      </c>
      <c r="T98" s="84">
        <v>0.80210000000000004</v>
      </c>
      <c r="U98" s="84">
        <v>0.51390000000000002</v>
      </c>
      <c r="V98" s="84">
        <v>0.40910000000000002</v>
      </c>
      <c r="W98" s="84">
        <v>0.56240000000000001</v>
      </c>
    </row>
    <row r="99" spans="1:23" hidden="1">
      <c r="A99" s="82" t="s">
        <v>366</v>
      </c>
      <c r="B99" s="84">
        <v>0</v>
      </c>
      <c r="C99" s="84">
        <v>0</v>
      </c>
      <c r="D99" s="84">
        <v>0</v>
      </c>
      <c r="E99" s="84">
        <v>0</v>
      </c>
      <c r="G99" s="82" t="s">
        <v>366</v>
      </c>
      <c r="H99" s="84">
        <v>0</v>
      </c>
      <c r="I99" s="84">
        <v>0</v>
      </c>
      <c r="J99" s="84">
        <v>0</v>
      </c>
      <c r="K99" s="84">
        <v>0</v>
      </c>
      <c r="M99" s="82" t="s">
        <v>366</v>
      </c>
      <c r="N99" s="84">
        <v>0.48180000000000001</v>
      </c>
      <c r="O99" s="84">
        <v>0.26500000000000001</v>
      </c>
      <c r="P99" s="84">
        <v>0.3886</v>
      </c>
      <c r="Q99" s="84">
        <v>0.31440000000000001</v>
      </c>
      <c r="S99" s="82" t="s">
        <v>366</v>
      </c>
      <c r="T99" s="84">
        <v>0.76070000000000004</v>
      </c>
      <c r="U99" s="84">
        <v>0.50819999999999999</v>
      </c>
      <c r="V99" s="84">
        <v>0.44319999999999998</v>
      </c>
      <c r="W99" s="84">
        <v>0.5121</v>
      </c>
    </row>
    <row r="100" spans="1:23" hidden="1">
      <c r="A100" s="82" t="s">
        <v>367</v>
      </c>
      <c r="B100" s="84">
        <v>0</v>
      </c>
      <c r="C100" s="84">
        <v>0</v>
      </c>
      <c r="D100" s="84">
        <v>0</v>
      </c>
      <c r="E100" s="84">
        <v>0</v>
      </c>
      <c r="G100" s="82" t="s">
        <v>367</v>
      </c>
      <c r="H100" s="84">
        <v>0</v>
      </c>
      <c r="I100" s="84">
        <v>0</v>
      </c>
      <c r="J100" s="84">
        <v>0</v>
      </c>
      <c r="K100" s="84">
        <v>0</v>
      </c>
      <c r="M100" s="82" t="s">
        <v>367</v>
      </c>
      <c r="N100" s="84">
        <v>0.4783</v>
      </c>
      <c r="O100" s="84">
        <v>0.2656</v>
      </c>
      <c r="P100" s="84">
        <v>0.3574</v>
      </c>
      <c r="Q100" s="84">
        <v>0.32750000000000001</v>
      </c>
      <c r="S100" s="82" t="s">
        <v>367</v>
      </c>
      <c r="T100" s="84">
        <v>0.74060000000000004</v>
      </c>
      <c r="U100" s="84">
        <v>0.48570000000000002</v>
      </c>
      <c r="V100" s="84">
        <v>0.46050000000000002</v>
      </c>
      <c r="W100" s="84">
        <v>0.46939999999999998</v>
      </c>
    </row>
    <row r="101" spans="1:23" hidden="1">
      <c r="A101" s="82" t="s">
        <v>368</v>
      </c>
      <c r="B101" s="84">
        <v>0</v>
      </c>
      <c r="C101" s="84">
        <v>0</v>
      </c>
      <c r="D101" s="84">
        <v>0</v>
      </c>
      <c r="E101" s="84">
        <v>0</v>
      </c>
      <c r="G101" s="82" t="s">
        <v>368</v>
      </c>
      <c r="H101" s="84">
        <v>0</v>
      </c>
      <c r="I101" s="84">
        <v>0</v>
      </c>
      <c r="J101" s="84">
        <v>0</v>
      </c>
      <c r="K101" s="84">
        <v>0</v>
      </c>
      <c r="M101" s="82" t="s">
        <v>368</v>
      </c>
      <c r="N101" s="84">
        <v>0.48899999999999999</v>
      </c>
      <c r="O101" s="84">
        <v>0.3226</v>
      </c>
      <c r="P101" s="84">
        <v>0.35930000000000001</v>
      </c>
      <c r="Q101" s="84">
        <v>0.29070000000000001</v>
      </c>
      <c r="S101" s="82" t="s">
        <v>368</v>
      </c>
      <c r="T101" s="84">
        <v>0.58460000000000001</v>
      </c>
      <c r="U101" s="84">
        <v>0.49170000000000003</v>
      </c>
      <c r="V101" s="84">
        <v>0.47449999999999998</v>
      </c>
      <c r="W101" s="84">
        <v>0.4103</v>
      </c>
    </row>
    <row r="102" spans="1:23" hidden="1">
      <c r="A102" s="115" t="s">
        <v>369</v>
      </c>
      <c r="B102" s="84">
        <v>0</v>
      </c>
      <c r="C102" s="84">
        <v>0</v>
      </c>
      <c r="D102" s="84">
        <v>0</v>
      </c>
      <c r="E102" s="84">
        <v>0</v>
      </c>
      <c r="G102" s="115" t="s">
        <v>369</v>
      </c>
      <c r="H102" s="84">
        <v>0</v>
      </c>
      <c r="I102" s="84">
        <v>0</v>
      </c>
      <c r="J102" s="84">
        <v>0</v>
      </c>
      <c r="K102" s="84">
        <v>0</v>
      </c>
      <c r="M102" s="115" t="s">
        <v>369</v>
      </c>
      <c r="N102" s="84">
        <v>0.45600000000000002</v>
      </c>
      <c r="O102" s="84">
        <v>0.31830000000000003</v>
      </c>
      <c r="P102" s="84">
        <v>0.40110000000000001</v>
      </c>
      <c r="Q102" s="84">
        <v>0.3196</v>
      </c>
      <c r="S102" s="115" t="s">
        <v>369</v>
      </c>
      <c r="T102" s="84">
        <v>0.6593</v>
      </c>
      <c r="U102" s="84">
        <v>0.5212</v>
      </c>
      <c r="V102" s="84">
        <v>0.40439999999999998</v>
      </c>
      <c r="W102" s="84">
        <v>0.38640000000000002</v>
      </c>
    </row>
    <row r="103" spans="1:23" hidden="1">
      <c r="A103" s="82" t="s">
        <v>370</v>
      </c>
      <c r="B103" s="84">
        <v>0</v>
      </c>
      <c r="C103" s="84">
        <v>0</v>
      </c>
      <c r="D103" s="84">
        <v>0</v>
      </c>
      <c r="E103" s="84">
        <v>0</v>
      </c>
      <c r="G103" s="82" t="s">
        <v>370</v>
      </c>
      <c r="H103" s="84">
        <v>0</v>
      </c>
      <c r="I103" s="84">
        <v>0</v>
      </c>
      <c r="J103" s="84">
        <v>0</v>
      </c>
      <c r="K103" s="84">
        <v>0</v>
      </c>
      <c r="M103" s="82" t="s">
        <v>370</v>
      </c>
      <c r="N103" s="84">
        <v>0.44750000000000001</v>
      </c>
      <c r="O103" s="84">
        <v>0.25840000000000002</v>
      </c>
      <c r="P103" s="84">
        <v>0.3881</v>
      </c>
      <c r="Q103" s="84">
        <v>0.28999999999999998</v>
      </c>
      <c r="S103" s="82" t="s">
        <v>370</v>
      </c>
      <c r="T103" s="84">
        <v>0.64019999999999999</v>
      </c>
      <c r="U103" s="84">
        <v>0.46400000000000002</v>
      </c>
      <c r="V103" s="84">
        <v>0.3664</v>
      </c>
      <c r="W103" s="84">
        <v>0.4249</v>
      </c>
    </row>
    <row r="104" spans="1:23" hidden="1">
      <c r="A104" s="82" t="s">
        <v>371</v>
      </c>
      <c r="B104" s="84">
        <v>0</v>
      </c>
      <c r="C104" s="84">
        <v>0</v>
      </c>
      <c r="D104" s="84">
        <v>0</v>
      </c>
      <c r="E104" s="84">
        <v>0</v>
      </c>
      <c r="G104" s="82" t="s">
        <v>371</v>
      </c>
      <c r="H104" s="84">
        <v>0</v>
      </c>
      <c r="I104" s="84">
        <v>0</v>
      </c>
      <c r="J104" s="84">
        <v>0</v>
      </c>
      <c r="K104" s="84">
        <v>0</v>
      </c>
      <c r="M104" s="82" t="s">
        <v>371</v>
      </c>
      <c r="N104" s="84">
        <v>0.46660000000000001</v>
      </c>
      <c r="O104" s="84">
        <v>0.24460000000000001</v>
      </c>
      <c r="P104" s="84">
        <v>0.35310000000000002</v>
      </c>
      <c r="Q104" s="84">
        <v>0.23</v>
      </c>
      <c r="S104" s="82" t="s">
        <v>371</v>
      </c>
      <c r="T104" s="84">
        <v>0.63529999999999998</v>
      </c>
      <c r="U104" s="84">
        <v>0.45850000000000002</v>
      </c>
      <c r="V104" s="84">
        <v>0.35870000000000002</v>
      </c>
      <c r="W104" s="84">
        <v>0.43709999999999999</v>
      </c>
    </row>
    <row r="105" spans="1:23" hidden="1">
      <c r="A105" s="82" t="s">
        <v>372</v>
      </c>
      <c r="B105" s="84">
        <v>0</v>
      </c>
      <c r="C105" s="84">
        <v>0</v>
      </c>
      <c r="D105" s="84">
        <v>0</v>
      </c>
      <c r="E105" s="84">
        <v>0</v>
      </c>
      <c r="G105" s="82" t="s">
        <v>372</v>
      </c>
      <c r="H105" s="84">
        <v>0</v>
      </c>
      <c r="I105" s="84">
        <v>0</v>
      </c>
      <c r="J105" s="84">
        <v>0</v>
      </c>
      <c r="K105" s="84">
        <v>0</v>
      </c>
      <c r="M105" s="82" t="s">
        <v>372</v>
      </c>
      <c r="N105" s="84">
        <v>0.43859999999999999</v>
      </c>
      <c r="O105" s="84">
        <v>0.26939999999999997</v>
      </c>
      <c r="P105" s="84">
        <v>0.35020000000000001</v>
      </c>
      <c r="Q105" s="84">
        <v>0.2092</v>
      </c>
      <c r="S105" s="82" t="s">
        <v>372</v>
      </c>
      <c r="T105" s="84">
        <v>0.61809999999999998</v>
      </c>
      <c r="U105" s="84">
        <v>0.4249</v>
      </c>
      <c r="V105" s="84">
        <v>0.37109999999999999</v>
      </c>
      <c r="W105" s="84">
        <v>0.42670000000000002</v>
      </c>
    </row>
    <row r="106" spans="1:23" hidden="1">
      <c r="A106" s="82" t="s">
        <v>373</v>
      </c>
      <c r="B106" s="84">
        <v>0</v>
      </c>
      <c r="C106" s="84">
        <v>0</v>
      </c>
      <c r="D106" s="84">
        <v>0</v>
      </c>
      <c r="E106" s="84">
        <v>0</v>
      </c>
      <c r="G106" s="82" t="s">
        <v>373</v>
      </c>
      <c r="H106" s="84">
        <v>0</v>
      </c>
      <c r="I106" s="84">
        <v>0</v>
      </c>
      <c r="J106" s="84">
        <v>0</v>
      </c>
      <c r="K106" s="84">
        <v>0</v>
      </c>
      <c r="M106" s="82" t="s">
        <v>373</v>
      </c>
      <c r="N106" s="84">
        <v>0.39950000000000002</v>
      </c>
      <c r="O106" s="84">
        <v>0.25590000000000002</v>
      </c>
      <c r="P106" s="84">
        <v>0.32629999999999998</v>
      </c>
      <c r="Q106" s="84">
        <v>0.22919999999999999</v>
      </c>
      <c r="S106" s="82" t="s">
        <v>373</v>
      </c>
      <c r="T106" s="84">
        <v>0.62180000000000002</v>
      </c>
      <c r="U106" s="84">
        <v>0.41420000000000001</v>
      </c>
      <c r="V106" s="84">
        <v>0.374</v>
      </c>
      <c r="W106" s="84">
        <v>0.4531</v>
      </c>
    </row>
    <row r="107" spans="1:23" hidden="1">
      <c r="A107" s="82" t="s">
        <v>374</v>
      </c>
      <c r="B107" s="84">
        <v>0</v>
      </c>
      <c r="C107" s="84">
        <v>0</v>
      </c>
      <c r="D107" s="84">
        <v>0</v>
      </c>
      <c r="E107" s="84">
        <v>0</v>
      </c>
      <c r="G107" s="82" t="s">
        <v>374</v>
      </c>
      <c r="H107" s="84">
        <v>6.9999999999999999E-4</v>
      </c>
      <c r="I107" s="84">
        <v>6.6E-3</v>
      </c>
      <c r="J107" s="84">
        <v>0</v>
      </c>
      <c r="K107" s="84">
        <v>0</v>
      </c>
      <c r="M107" s="82" t="s">
        <v>374</v>
      </c>
      <c r="N107" s="84">
        <v>0.3679</v>
      </c>
      <c r="O107" s="84">
        <v>0.26929999999999998</v>
      </c>
      <c r="P107" s="84">
        <v>0.28789999999999999</v>
      </c>
      <c r="Q107" s="84">
        <v>0.22209999999999999</v>
      </c>
      <c r="S107" s="82" t="s">
        <v>374</v>
      </c>
      <c r="T107" s="84">
        <v>0.66039999999999999</v>
      </c>
      <c r="U107" s="84">
        <v>0.37469999999999998</v>
      </c>
      <c r="V107" s="84">
        <v>0.36909999999999998</v>
      </c>
      <c r="W107" s="84">
        <v>0.45250000000000001</v>
      </c>
    </row>
    <row r="108" spans="1:23" hidden="1">
      <c r="A108" s="82" t="s">
        <v>375</v>
      </c>
      <c r="B108" s="84">
        <v>0</v>
      </c>
      <c r="C108" s="84">
        <v>0</v>
      </c>
      <c r="D108" s="84">
        <v>0</v>
      </c>
      <c r="E108" s="84">
        <v>0</v>
      </c>
      <c r="G108" s="82" t="s">
        <v>375</v>
      </c>
      <c r="H108" s="84">
        <v>9.5799999999999996E-2</v>
      </c>
      <c r="I108" s="84">
        <v>0.1847</v>
      </c>
      <c r="J108" s="84">
        <v>5.3E-3</v>
      </c>
      <c r="K108" s="84">
        <v>0</v>
      </c>
      <c r="M108" s="82" t="s">
        <v>375</v>
      </c>
      <c r="N108" s="84">
        <v>0.33450000000000002</v>
      </c>
      <c r="O108" s="84">
        <v>0.25290000000000001</v>
      </c>
      <c r="P108" s="84">
        <v>0.2757</v>
      </c>
      <c r="Q108" s="84">
        <v>0.23350000000000001</v>
      </c>
      <c r="S108" s="82" t="s">
        <v>375</v>
      </c>
      <c r="T108" s="84">
        <v>0.64249999999999996</v>
      </c>
      <c r="U108" s="84">
        <v>0.33139999999999997</v>
      </c>
      <c r="V108" s="84">
        <v>0.37159999999999999</v>
      </c>
      <c r="W108" s="84">
        <v>0.39460000000000001</v>
      </c>
    </row>
    <row r="109" spans="1:23" hidden="1">
      <c r="A109" s="82" t="s">
        <v>376</v>
      </c>
      <c r="B109" s="84">
        <v>0</v>
      </c>
      <c r="C109" s="84">
        <v>2.5600000000000001E-2</v>
      </c>
      <c r="D109" s="84">
        <v>0</v>
      </c>
      <c r="E109" s="84">
        <v>0</v>
      </c>
      <c r="G109" s="82" t="s">
        <v>376</v>
      </c>
      <c r="H109" s="84">
        <v>0.39539999999999997</v>
      </c>
      <c r="I109" s="84">
        <v>0.55769999999999997</v>
      </c>
      <c r="J109" s="84">
        <v>0.2447</v>
      </c>
      <c r="K109" s="84">
        <v>1.29E-2</v>
      </c>
      <c r="M109" s="82" t="s">
        <v>376</v>
      </c>
      <c r="N109" s="84">
        <v>0.25309999999999999</v>
      </c>
      <c r="O109" s="84">
        <v>0.19689999999999999</v>
      </c>
      <c r="P109" s="84">
        <v>0.27389999999999998</v>
      </c>
      <c r="Q109" s="84">
        <v>0.24829999999999999</v>
      </c>
      <c r="S109" s="82" t="s">
        <v>376</v>
      </c>
      <c r="T109" s="84">
        <v>0.54869999999999997</v>
      </c>
      <c r="U109" s="84">
        <v>0.26300000000000001</v>
      </c>
      <c r="V109" s="84">
        <v>0.33950000000000002</v>
      </c>
      <c r="W109" s="84">
        <v>0.38179999999999997</v>
      </c>
    </row>
    <row r="110" spans="1:23" hidden="1">
      <c r="A110" s="82" t="s">
        <v>377</v>
      </c>
      <c r="B110" s="84">
        <v>0.10630000000000001</v>
      </c>
      <c r="C110" s="84">
        <v>0.26050000000000001</v>
      </c>
      <c r="D110" s="84">
        <v>1.24E-2</v>
      </c>
      <c r="E110" s="84">
        <v>0</v>
      </c>
      <c r="G110" s="82" t="s">
        <v>377</v>
      </c>
      <c r="H110" s="84">
        <v>0.59709999999999996</v>
      </c>
      <c r="I110" s="84">
        <v>0.78710000000000002</v>
      </c>
      <c r="J110" s="84">
        <v>0.54630000000000001</v>
      </c>
      <c r="K110" s="84">
        <v>0.26340000000000002</v>
      </c>
      <c r="M110" s="82" t="s">
        <v>377</v>
      </c>
      <c r="N110" s="84">
        <v>0.19420000000000001</v>
      </c>
      <c r="O110" s="84">
        <v>0.14829999999999999</v>
      </c>
      <c r="P110" s="84">
        <v>0.27339999999999998</v>
      </c>
      <c r="Q110" s="84">
        <v>0.2717</v>
      </c>
      <c r="S110" s="82" t="s">
        <v>377</v>
      </c>
      <c r="T110" s="84">
        <v>0.45739999999999997</v>
      </c>
      <c r="U110" s="84">
        <v>0.21379999999999999</v>
      </c>
      <c r="V110" s="84">
        <v>0.31929999999999997</v>
      </c>
      <c r="W110" s="84">
        <v>0.38879999999999998</v>
      </c>
    </row>
    <row r="111" spans="1:23" hidden="1">
      <c r="A111" s="82" t="s">
        <v>378</v>
      </c>
      <c r="B111" s="84">
        <v>0.24260000000000001</v>
      </c>
      <c r="C111" s="84">
        <v>0.64739999999999998</v>
      </c>
      <c r="D111" s="84">
        <v>0.37430000000000002</v>
      </c>
      <c r="E111" s="84">
        <v>1.0200000000000001E-2</v>
      </c>
      <c r="G111" s="82" t="s">
        <v>378</v>
      </c>
      <c r="H111" s="84">
        <v>0.7258</v>
      </c>
      <c r="I111" s="84">
        <v>0.86780000000000002</v>
      </c>
      <c r="J111" s="84">
        <v>0.65720000000000001</v>
      </c>
      <c r="K111" s="84">
        <v>0.52359999999999995</v>
      </c>
      <c r="M111" s="82" t="s">
        <v>378</v>
      </c>
      <c r="N111" s="84">
        <v>0.18809999999999999</v>
      </c>
      <c r="O111" s="84">
        <v>0.12790000000000001</v>
      </c>
      <c r="P111" s="84">
        <v>0.20799999999999999</v>
      </c>
      <c r="Q111" s="84">
        <v>0.2258</v>
      </c>
      <c r="S111" s="82" t="s">
        <v>378</v>
      </c>
      <c r="T111" s="84">
        <v>0.3256</v>
      </c>
      <c r="U111" s="84">
        <v>0.16739999999999999</v>
      </c>
      <c r="V111" s="84">
        <v>0.2213</v>
      </c>
      <c r="W111" s="84">
        <v>0.38800000000000001</v>
      </c>
    </row>
    <row r="112" spans="1:23" hidden="1">
      <c r="A112" s="82" t="s">
        <v>379</v>
      </c>
      <c r="B112" s="84">
        <v>0.32819999999999999</v>
      </c>
      <c r="C112" s="84">
        <v>0.72170000000000001</v>
      </c>
      <c r="D112" s="84">
        <v>0.62409999999999999</v>
      </c>
      <c r="E112" s="84">
        <v>0.1356</v>
      </c>
      <c r="G112" s="82" t="s">
        <v>379</v>
      </c>
      <c r="H112" s="84">
        <v>0.75209999999999999</v>
      </c>
      <c r="I112" s="84">
        <v>0.87329999999999997</v>
      </c>
      <c r="J112" s="84">
        <v>0.68910000000000005</v>
      </c>
      <c r="K112" s="84">
        <v>0.61699999999999999</v>
      </c>
      <c r="M112" s="82" t="s">
        <v>379</v>
      </c>
      <c r="N112" s="84">
        <v>0.19170000000000001</v>
      </c>
      <c r="O112" s="84">
        <v>0.1143</v>
      </c>
      <c r="P112" s="84">
        <v>0.18740000000000001</v>
      </c>
      <c r="Q112" s="84">
        <v>0.22070000000000001</v>
      </c>
      <c r="S112" s="82" t="s">
        <v>379</v>
      </c>
      <c r="T112" s="84">
        <v>0.38569999999999999</v>
      </c>
      <c r="U112" s="84">
        <v>0.16739999999999999</v>
      </c>
      <c r="V112" s="84">
        <v>0.1462</v>
      </c>
      <c r="W112" s="84">
        <v>0.25030000000000002</v>
      </c>
    </row>
    <row r="113" spans="1:23" hidden="1">
      <c r="A113" s="82" t="s">
        <v>380</v>
      </c>
      <c r="B113" s="84">
        <v>0.40360000000000001</v>
      </c>
      <c r="C113" s="84">
        <v>0.80869999999999997</v>
      </c>
      <c r="D113" s="84">
        <v>0.59209999999999996</v>
      </c>
      <c r="E113" s="84">
        <v>0.29210000000000003</v>
      </c>
      <c r="G113" s="82" t="s">
        <v>380</v>
      </c>
      <c r="H113" s="84">
        <v>0.81020000000000003</v>
      </c>
      <c r="I113" s="84">
        <v>0.8498</v>
      </c>
      <c r="J113" s="84">
        <v>0.65500000000000003</v>
      </c>
      <c r="K113" s="84">
        <v>0.6129</v>
      </c>
      <c r="M113" s="82" t="s">
        <v>380</v>
      </c>
      <c r="N113" s="84">
        <v>0.28410000000000002</v>
      </c>
      <c r="O113" s="84">
        <v>9.6199999999999994E-2</v>
      </c>
      <c r="P113" s="84">
        <v>0.22720000000000001</v>
      </c>
      <c r="Q113" s="84">
        <v>0.28249999999999997</v>
      </c>
      <c r="S113" s="82" t="s">
        <v>380</v>
      </c>
      <c r="T113" s="84">
        <v>0.52900000000000003</v>
      </c>
      <c r="U113" s="84">
        <v>0.13739999999999999</v>
      </c>
      <c r="V113" s="84">
        <v>0.24790000000000001</v>
      </c>
      <c r="W113" s="84">
        <v>0.2089</v>
      </c>
    </row>
    <row r="114" spans="1:23" hidden="1">
      <c r="A114" s="82" t="s">
        <v>381</v>
      </c>
      <c r="B114" s="84">
        <v>0.48609999999999998</v>
      </c>
      <c r="C114" s="84">
        <v>0.73260000000000003</v>
      </c>
      <c r="D114" s="84">
        <v>0.56289999999999996</v>
      </c>
      <c r="E114" s="84">
        <v>0.29920000000000002</v>
      </c>
      <c r="G114" s="82" t="s">
        <v>381</v>
      </c>
      <c r="H114" s="84">
        <v>0.80159999999999998</v>
      </c>
      <c r="I114" s="84">
        <v>0.84930000000000005</v>
      </c>
      <c r="J114" s="84">
        <v>0.69730000000000003</v>
      </c>
      <c r="K114" s="84">
        <v>0.60529999999999995</v>
      </c>
      <c r="M114" s="82" t="s">
        <v>381</v>
      </c>
      <c r="N114" s="84">
        <v>0.34060000000000001</v>
      </c>
      <c r="O114" s="84">
        <v>0.11609999999999999</v>
      </c>
      <c r="P114" s="84">
        <v>0.19289999999999999</v>
      </c>
      <c r="Q114" s="84">
        <v>0.26490000000000002</v>
      </c>
      <c r="S114" s="82" t="s">
        <v>381</v>
      </c>
      <c r="T114" s="84">
        <v>0.58020000000000005</v>
      </c>
      <c r="U114" s="84">
        <v>0.16919999999999999</v>
      </c>
      <c r="V114" s="84">
        <v>0.23799999999999999</v>
      </c>
      <c r="W114" s="84">
        <v>0.20039999999999999</v>
      </c>
    </row>
    <row r="115" spans="1:23" hidden="1">
      <c r="A115" s="82" t="s">
        <v>382</v>
      </c>
      <c r="B115" s="84">
        <v>0.51829999999999998</v>
      </c>
      <c r="C115" s="84">
        <v>0.78129999999999999</v>
      </c>
      <c r="D115" s="84">
        <v>0.61719999999999997</v>
      </c>
      <c r="E115" s="84">
        <v>0.2964</v>
      </c>
      <c r="G115" s="82" t="s">
        <v>382</v>
      </c>
      <c r="H115" s="84">
        <v>0.80689999999999995</v>
      </c>
      <c r="I115" s="84">
        <v>0.84660000000000002</v>
      </c>
      <c r="J115" s="84">
        <v>0.66449999999999998</v>
      </c>
      <c r="K115" s="84">
        <v>0.59850000000000003</v>
      </c>
      <c r="M115" s="82" t="s">
        <v>382</v>
      </c>
      <c r="N115" s="84">
        <v>0.29970000000000002</v>
      </c>
      <c r="O115" s="84">
        <v>0.18340000000000001</v>
      </c>
      <c r="P115" s="84">
        <v>0.16450000000000001</v>
      </c>
      <c r="Q115" s="84">
        <v>0.21299999999999999</v>
      </c>
      <c r="S115" s="82" t="s">
        <v>382</v>
      </c>
      <c r="T115" s="84">
        <v>0.53969999999999996</v>
      </c>
      <c r="U115" s="84">
        <v>0.186</v>
      </c>
      <c r="V115" s="84">
        <v>0.28239999999999998</v>
      </c>
      <c r="W115" s="84">
        <v>0.19259999999999999</v>
      </c>
    </row>
    <row r="116" spans="1:23" hidden="1">
      <c r="A116" s="82" t="s">
        <v>383</v>
      </c>
      <c r="B116" s="84">
        <v>0.54300000000000004</v>
      </c>
      <c r="C116" s="84">
        <v>0.7742</v>
      </c>
      <c r="D116" s="84">
        <v>0.64970000000000006</v>
      </c>
      <c r="E116" s="84">
        <v>0.33479999999999999</v>
      </c>
      <c r="G116" s="82" t="s">
        <v>383</v>
      </c>
      <c r="H116" s="84">
        <v>0.81020000000000003</v>
      </c>
      <c r="I116" s="84">
        <v>0.8518</v>
      </c>
      <c r="J116" s="84">
        <v>0.69450000000000001</v>
      </c>
      <c r="K116" s="84">
        <v>0.61709999999999998</v>
      </c>
      <c r="M116" s="82" t="s">
        <v>383</v>
      </c>
      <c r="N116" s="84">
        <v>0.25890000000000002</v>
      </c>
      <c r="O116" s="84">
        <v>0.16450000000000001</v>
      </c>
      <c r="P116" s="84">
        <v>0.15809999999999999</v>
      </c>
      <c r="Q116" s="84">
        <v>0.20119999999999999</v>
      </c>
      <c r="S116" s="82" t="s">
        <v>383</v>
      </c>
      <c r="T116" s="84">
        <v>0.44479999999999997</v>
      </c>
      <c r="U116" s="84">
        <v>0.20039999999999999</v>
      </c>
      <c r="V116" s="84">
        <v>0.24679999999999999</v>
      </c>
      <c r="W116" s="84">
        <v>0.19489999999999999</v>
      </c>
    </row>
    <row r="117" spans="1:23" hidden="1">
      <c r="A117" s="82" t="s">
        <v>384</v>
      </c>
      <c r="B117" s="84">
        <v>0.51580000000000004</v>
      </c>
      <c r="C117" s="84">
        <v>0.76229999999999998</v>
      </c>
      <c r="D117" s="84">
        <v>0.66700000000000004</v>
      </c>
      <c r="E117" s="84">
        <v>0.34100000000000003</v>
      </c>
      <c r="G117" s="82" t="s">
        <v>384</v>
      </c>
      <c r="H117" s="84">
        <v>0.70889999999999997</v>
      </c>
      <c r="I117" s="84">
        <v>0.85309999999999997</v>
      </c>
      <c r="J117" s="84">
        <v>0.63580000000000003</v>
      </c>
      <c r="K117" s="84">
        <v>0.57050000000000001</v>
      </c>
      <c r="M117" s="82" t="s">
        <v>384</v>
      </c>
      <c r="N117" s="84">
        <v>0.25779999999999997</v>
      </c>
      <c r="O117" s="84">
        <v>0.14749999999999999</v>
      </c>
      <c r="P117" s="84">
        <v>0.15770000000000001</v>
      </c>
      <c r="Q117" s="84">
        <v>0.22370000000000001</v>
      </c>
      <c r="S117" s="82" t="s">
        <v>384</v>
      </c>
      <c r="T117" s="84">
        <v>0.45419999999999999</v>
      </c>
      <c r="U117" s="84">
        <v>0.218</v>
      </c>
      <c r="V117" s="84">
        <v>0.29899999999999999</v>
      </c>
      <c r="W117" s="84">
        <v>0.20330000000000001</v>
      </c>
    </row>
    <row r="118" spans="1:23" hidden="1">
      <c r="A118" s="82" t="s">
        <v>385</v>
      </c>
      <c r="B118" s="84">
        <v>0.47139999999999999</v>
      </c>
      <c r="C118" s="84">
        <v>0.67059999999999997</v>
      </c>
      <c r="D118" s="84">
        <v>0.32300000000000001</v>
      </c>
      <c r="E118" s="84">
        <v>0.19009999999999999</v>
      </c>
      <c r="G118" s="82" t="s">
        <v>385</v>
      </c>
      <c r="H118" s="84">
        <v>0.70809999999999995</v>
      </c>
      <c r="I118" s="84">
        <v>0.79159999999999997</v>
      </c>
      <c r="J118" s="84">
        <v>0.43530000000000002</v>
      </c>
      <c r="K118" s="84">
        <v>0.4027</v>
      </c>
      <c r="M118" s="82" t="s">
        <v>385</v>
      </c>
      <c r="N118" s="84">
        <v>0.26150000000000001</v>
      </c>
      <c r="O118" s="84">
        <v>0.15079999999999999</v>
      </c>
      <c r="P118" s="84">
        <v>0.16950000000000001</v>
      </c>
      <c r="Q118" s="84">
        <v>0.24049999999999999</v>
      </c>
      <c r="S118" s="82" t="s">
        <v>385</v>
      </c>
      <c r="T118" s="84">
        <v>0.51429999999999998</v>
      </c>
      <c r="U118" s="84">
        <v>0.2165</v>
      </c>
      <c r="V118" s="84">
        <v>0.3226</v>
      </c>
      <c r="W118" s="84">
        <v>0.2286</v>
      </c>
    </row>
    <row r="119" spans="1:23" hidden="1">
      <c r="A119" s="82" t="s">
        <v>386</v>
      </c>
      <c r="B119" s="84">
        <v>0.22500000000000001</v>
      </c>
      <c r="C119" s="84">
        <v>0.49659999999999999</v>
      </c>
      <c r="D119" s="84">
        <v>0</v>
      </c>
      <c r="E119" s="84">
        <v>0</v>
      </c>
      <c r="G119" s="82" t="s">
        <v>386</v>
      </c>
      <c r="H119" s="84">
        <v>0.48159999999999997</v>
      </c>
      <c r="I119" s="84">
        <v>0.64510000000000001</v>
      </c>
      <c r="J119" s="84">
        <v>9.06E-2</v>
      </c>
      <c r="K119" s="84">
        <v>0.10879999999999999</v>
      </c>
      <c r="M119" s="82" t="s">
        <v>386</v>
      </c>
      <c r="N119" s="84">
        <v>0.32540000000000002</v>
      </c>
      <c r="O119" s="84">
        <v>0.19789999999999999</v>
      </c>
      <c r="P119" s="84">
        <v>0.1704</v>
      </c>
      <c r="Q119" s="84">
        <v>0.25569999999999998</v>
      </c>
      <c r="S119" s="82" t="s">
        <v>386</v>
      </c>
      <c r="T119" s="84">
        <v>0.56100000000000005</v>
      </c>
      <c r="U119" s="84">
        <v>0.24660000000000001</v>
      </c>
      <c r="V119" s="84">
        <v>0.34499999999999997</v>
      </c>
      <c r="W119" s="84">
        <v>0.27250000000000002</v>
      </c>
    </row>
    <row r="120" spans="1:23" hidden="1">
      <c r="A120" s="82" t="s">
        <v>387</v>
      </c>
      <c r="B120" s="84">
        <v>0</v>
      </c>
      <c r="C120" s="84">
        <v>9.0499999999999997E-2</v>
      </c>
      <c r="D120" s="84">
        <v>0</v>
      </c>
      <c r="E120" s="84">
        <v>0</v>
      </c>
      <c r="G120" s="82" t="s">
        <v>387</v>
      </c>
      <c r="H120" s="84">
        <v>0.13569999999999999</v>
      </c>
      <c r="I120" s="84">
        <v>0.34079999999999999</v>
      </c>
      <c r="J120" s="84">
        <v>1E-4</v>
      </c>
      <c r="K120" s="84">
        <v>2.0000000000000001E-4</v>
      </c>
      <c r="M120" s="82" t="s">
        <v>387</v>
      </c>
      <c r="N120" s="84">
        <v>0.41039999999999999</v>
      </c>
      <c r="O120" s="84">
        <v>0.22650000000000001</v>
      </c>
      <c r="P120" s="84">
        <v>0.18890000000000001</v>
      </c>
      <c r="Q120" s="84">
        <v>0.31580000000000003</v>
      </c>
      <c r="S120" s="82" t="s">
        <v>387</v>
      </c>
      <c r="T120" s="84">
        <v>0.62919999999999998</v>
      </c>
      <c r="U120" s="84">
        <v>0.27689999999999998</v>
      </c>
      <c r="V120" s="84">
        <v>0.41899999999999998</v>
      </c>
      <c r="W120" s="84">
        <v>0.35749999999999998</v>
      </c>
    </row>
    <row r="121" spans="1:23" hidden="1">
      <c r="A121" s="82" t="s">
        <v>388</v>
      </c>
      <c r="B121" s="84">
        <v>0</v>
      </c>
      <c r="C121" s="84">
        <v>0</v>
      </c>
      <c r="D121" s="84">
        <v>0</v>
      </c>
      <c r="E121" s="84">
        <v>0</v>
      </c>
      <c r="G121" s="82" t="s">
        <v>388</v>
      </c>
      <c r="H121" s="84">
        <v>3.8999999999999998E-3</v>
      </c>
      <c r="I121" s="84">
        <v>4.1099999999999998E-2</v>
      </c>
      <c r="J121" s="84">
        <v>0</v>
      </c>
      <c r="K121" s="84">
        <v>0</v>
      </c>
      <c r="M121" s="82" t="s">
        <v>388</v>
      </c>
      <c r="N121" s="84">
        <v>0.43099999999999999</v>
      </c>
      <c r="O121" s="84">
        <v>0.25659999999999999</v>
      </c>
      <c r="P121" s="84">
        <v>0.2666</v>
      </c>
      <c r="Q121" s="84">
        <v>0.31619999999999998</v>
      </c>
      <c r="S121" s="82" t="s">
        <v>388</v>
      </c>
      <c r="T121" s="84">
        <v>0.73980000000000001</v>
      </c>
      <c r="U121" s="84">
        <v>0.39169999999999999</v>
      </c>
      <c r="V121" s="84">
        <v>0.41289999999999999</v>
      </c>
      <c r="W121" s="84">
        <v>0.46179999999999999</v>
      </c>
    </row>
    <row r="122" spans="1:23" hidden="1">
      <c r="A122" s="82" t="s">
        <v>389</v>
      </c>
      <c r="B122" s="84">
        <v>0</v>
      </c>
      <c r="C122" s="84">
        <v>0</v>
      </c>
      <c r="D122" s="84">
        <v>0</v>
      </c>
      <c r="E122" s="84">
        <v>0</v>
      </c>
      <c r="G122" s="82" t="s">
        <v>389</v>
      </c>
      <c r="H122" s="84">
        <v>0</v>
      </c>
      <c r="I122" s="84">
        <v>0</v>
      </c>
      <c r="J122" s="84">
        <v>0</v>
      </c>
      <c r="K122" s="84">
        <v>0</v>
      </c>
      <c r="M122" s="82" t="s">
        <v>389</v>
      </c>
      <c r="N122" s="84">
        <v>0.42820000000000003</v>
      </c>
      <c r="O122" s="84">
        <v>0.28179999999999999</v>
      </c>
      <c r="P122" s="84">
        <v>0.36249999999999999</v>
      </c>
      <c r="Q122" s="84">
        <v>0.31119999999999998</v>
      </c>
      <c r="S122" s="82" t="s">
        <v>389</v>
      </c>
      <c r="T122" s="84">
        <v>0.80210000000000004</v>
      </c>
      <c r="U122" s="84">
        <v>0.51390000000000002</v>
      </c>
      <c r="V122" s="84">
        <v>0.40910000000000002</v>
      </c>
      <c r="W122" s="84">
        <v>0.56240000000000001</v>
      </c>
    </row>
    <row r="123" spans="1:23" hidden="1">
      <c r="A123" s="82" t="s">
        <v>390</v>
      </c>
      <c r="B123" s="84">
        <v>0</v>
      </c>
      <c r="C123" s="84">
        <v>0</v>
      </c>
      <c r="D123" s="84">
        <v>0</v>
      </c>
      <c r="E123" s="84">
        <v>0</v>
      </c>
      <c r="G123" s="82" t="s">
        <v>390</v>
      </c>
      <c r="H123" s="84">
        <v>0</v>
      </c>
      <c r="I123" s="84">
        <v>0</v>
      </c>
      <c r="J123" s="84">
        <v>0</v>
      </c>
      <c r="K123" s="84">
        <v>0</v>
      </c>
      <c r="M123" s="82" t="s">
        <v>390</v>
      </c>
      <c r="N123" s="84">
        <v>0.48180000000000001</v>
      </c>
      <c r="O123" s="84">
        <v>0.26500000000000001</v>
      </c>
      <c r="P123" s="84">
        <v>0.3886</v>
      </c>
      <c r="Q123" s="84">
        <v>0.31440000000000001</v>
      </c>
      <c r="S123" s="82" t="s">
        <v>390</v>
      </c>
      <c r="T123" s="84">
        <v>0.76070000000000004</v>
      </c>
      <c r="U123" s="84">
        <v>0.50819999999999999</v>
      </c>
      <c r="V123" s="84">
        <v>0.44319999999999998</v>
      </c>
      <c r="W123" s="84">
        <v>0.5121</v>
      </c>
    </row>
    <row r="124" spans="1:23" hidden="1">
      <c r="A124" s="82" t="s">
        <v>391</v>
      </c>
      <c r="B124" s="84">
        <v>0</v>
      </c>
      <c r="C124" s="84">
        <v>0</v>
      </c>
      <c r="D124" s="84">
        <v>0</v>
      </c>
      <c r="E124" s="84">
        <v>0</v>
      </c>
      <c r="G124" s="82" t="s">
        <v>391</v>
      </c>
      <c r="H124" s="84">
        <v>0</v>
      </c>
      <c r="I124" s="84">
        <v>0</v>
      </c>
      <c r="J124" s="84">
        <v>0</v>
      </c>
      <c r="K124" s="84">
        <v>0</v>
      </c>
      <c r="M124" s="82" t="s">
        <v>391</v>
      </c>
      <c r="N124" s="84">
        <v>0.4783</v>
      </c>
      <c r="O124" s="84">
        <v>0.2656</v>
      </c>
      <c r="P124" s="84">
        <v>0.3574</v>
      </c>
      <c r="Q124" s="84">
        <v>0.32750000000000001</v>
      </c>
      <c r="S124" s="82" t="s">
        <v>391</v>
      </c>
      <c r="T124" s="84">
        <v>0.74060000000000004</v>
      </c>
      <c r="U124" s="84">
        <v>0.48570000000000002</v>
      </c>
      <c r="V124" s="84">
        <v>0.46050000000000002</v>
      </c>
      <c r="W124" s="84">
        <v>0.46939999999999998</v>
      </c>
    </row>
    <row r="125" spans="1:23" hidden="1">
      <c r="A125" s="82" t="s">
        <v>392</v>
      </c>
      <c r="B125" s="84">
        <v>0</v>
      </c>
      <c r="C125" s="84">
        <v>0</v>
      </c>
      <c r="D125" s="84">
        <v>0</v>
      </c>
      <c r="E125" s="84">
        <v>0</v>
      </c>
      <c r="G125" s="82" t="s">
        <v>392</v>
      </c>
      <c r="H125" s="84">
        <v>0</v>
      </c>
      <c r="I125" s="84">
        <v>0</v>
      </c>
      <c r="J125" s="84">
        <v>0</v>
      </c>
      <c r="K125" s="84">
        <v>0</v>
      </c>
      <c r="M125" s="82" t="s">
        <v>392</v>
      </c>
      <c r="N125" s="84">
        <v>0.48899999999999999</v>
      </c>
      <c r="O125" s="84">
        <v>0.3226</v>
      </c>
      <c r="P125" s="84">
        <v>0.35930000000000001</v>
      </c>
      <c r="Q125" s="84">
        <v>0.29070000000000001</v>
      </c>
      <c r="S125" s="82" t="s">
        <v>392</v>
      </c>
      <c r="T125" s="84">
        <v>0.58460000000000001</v>
      </c>
      <c r="U125" s="84">
        <v>0.49170000000000003</v>
      </c>
      <c r="V125" s="84">
        <v>0.47449999999999998</v>
      </c>
      <c r="W125" s="84">
        <v>0.4103</v>
      </c>
    </row>
    <row r="126" spans="1:23" hidden="1">
      <c r="A126" s="115" t="s">
        <v>393</v>
      </c>
      <c r="B126" s="84">
        <v>0</v>
      </c>
      <c r="C126" s="84">
        <v>0</v>
      </c>
      <c r="D126" s="84">
        <v>0</v>
      </c>
      <c r="E126" s="84">
        <v>0</v>
      </c>
      <c r="G126" s="115" t="s">
        <v>393</v>
      </c>
      <c r="H126" s="84">
        <v>0</v>
      </c>
      <c r="I126" s="84">
        <v>0</v>
      </c>
      <c r="J126" s="84">
        <v>0</v>
      </c>
      <c r="K126" s="84">
        <v>0</v>
      </c>
      <c r="M126" s="115" t="s">
        <v>393</v>
      </c>
      <c r="N126" s="84">
        <v>0.45600000000000002</v>
      </c>
      <c r="O126" s="84">
        <v>0.31830000000000003</v>
      </c>
      <c r="P126" s="84">
        <v>0.40110000000000001</v>
      </c>
      <c r="Q126" s="84">
        <v>0.3196</v>
      </c>
      <c r="S126" s="115" t="s">
        <v>393</v>
      </c>
      <c r="T126" s="84">
        <v>0.6593</v>
      </c>
      <c r="U126" s="84">
        <v>0.5212</v>
      </c>
      <c r="V126" s="84">
        <v>0.40439999999999998</v>
      </c>
      <c r="W126" s="84">
        <v>0.38640000000000002</v>
      </c>
    </row>
    <row r="127" spans="1:23" hidden="1">
      <c r="A127" s="82" t="s">
        <v>394</v>
      </c>
      <c r="B127" s="84">
        <v>0</v>
      </c>
      <c r="C127" s="84">
        <v>0</v>
      </c>
      <c r="D127" s="84">
        <v>0</v>
      </c>
      <c r="E127" s="84">
        <v>0</v>
      </c>
      <c r="G127" s="82" t="s">
        <v>394</v>
      </c>
      <c r="H127" s="84">
        <v>0</v>
      </c>
      <c r="I127" s="84">
        <v>0</v>
      </c>
      <c r="J127" s="84">
        <v>0</v>
      </c>
      <c r="K127" s="84">
        <v>0</v>
      </c>
      <c r="M127" s="82" t="s">
        <v>394</v>
      </c>
      <c r="N127" s="84">
        <v>0.44750000000000001</v>
      </c>
      <c r="O127" s="84">
        <v>0.25840000000000002</v>
      </c>
      <c r="P127" s="84">
        <v>0.3881</v>
      </c>
      <c r="Q127" s="84">
        <v>0.28999999999999998</v>
      </c>
      <c r="S127" s="82" t="s">
        <v>394</v>
      </c>
      <c r="T127" s="84">
        <v>0.64019999999999999</v>
      </c>
      <c r="U127" s="84">
        <v>0.46400000000000002</v>
      </c>
      <c r="V127" s="84">
        <v>0.3664</v>
      </c>
      <c r="W127" s="84">
        <v>0.4249</v>
      </c>
    </row>
    <row r="128" spans="1:23" hidden="1">
      <c r="A128" s="82" t="s">
        <v>395</v>
      </c>
      <c r="B128" s="84">
        <v>0</v>
      </c>
      <c r="C128" s="84">
        <v>0</v>
      </c>
      <c r="D128" s="84">
        <v>0</v>
      </c>
      <c r="E128" s="84">
        <v>0</v>
      </c>
      <c r="G128" s="82" t="s">
        <v>395</v>
      </c>
      <c r="H128" s="84">
        <v>0</v>
      </c>
      <c r="I128" s="84">
        <v>0</v>
      </c>
      <c r="J128" s="84">
        <v>0</v>
      </c>
      <c r="K128" s="84">
        <v>0</v>
      </c>
      <c r="M128" s="82" t="s">
        <v>395</v>
      </c>
      <c r="N128" s="84">
        <v>0.46660000000000001</v>
      </c>
      <c r="O128" s="84">
        <v>0.24460000000000001</v>
      </c>
      <c r="P128" s="84">
        <v>0.35310000000000002</v>
      </c>
      <c r="Q128" s="84">
        <v>0.23</v>
      </c>
      <c r="S128" s="82" t="s">
        <v>395</v>
      </c>
      <c r="T128" s="84">
        <v>0.63529999999999998</v>
      </c>
      <c r="U128" s="84">
        <v>0.45850000000000002</v>
      </c>
      <c r="V128" s="84">
        <v>0.35870000000000002</v>
      </c>
      <c r="W128" s="84">
        <v>0.43709999999999999</v>
      </c>
    </row>
    <row r="129" spans="1:23" hidden="1">
      <c r="A129" s="82" t="s">
        <v>396</v>
      </c>
      <c r="B129" s="84">
        <v>0</v>
      </c>
      <c r="C129" s="84">
        <v>0</v>
      </c>
      <c r="D129" s="84">
        <v>0</v>
      </c>
      <c r="E129" s="84">
        <v>0</v>
      </c>
      <c r="G129" s="82" t="s">
        <v>396</v>
      </c>
      <c r="H129" s="84">
        <v>0</v>
      </c>
      <c r="I129" s="84">
        <v>0</v>
      </c>
      <c r="J129" s="84">
        <v>0</v>
      </c>
      <c r="K129" s="84">
        <v>0</v>
      </c>
      <c r="M129" s="82" t="s">
        <v>396</v>
      </c>
      <c r="N129" s="84">
        <v>0.43859999999999999</v>
      </c>
      <c r="O129" s="84">
        <v>0.26939999999999997</v>
      </c>
      <c r="P129" s="84">
        <v>0.35020000000000001</v>
      </c>
      <c r="Q129" s="84">
        <v>0.2092</v>
      </c>
      <c r="S129" s="82" t="s">
        <v>396</v>
      </c>
      <c r="T129" s="84">
        <v>0.61809999999999998</v>
      </c>
      <c r="U129" s="84">
        <v>0.4249</v>
      </c>
      <c r="V129" s="84">
        <v>0.37109999999999999</v>
      </c>
      <c r="W129" s="84">
        <v>0.42670000000000002</v>
      </c>
    </row>
    <row r="130" spans="1:23" hidden="1">
      <c r="A130" s="82" t="s">
        <v>397</v>
      </c>
      <c r="B130" s="84">
        <v>0</v>
      </c>
      <c r="C130" s="84">
        <v>0</v>
      </c>
      <c r="D130" s="84">
        <v>0</v>
      </c>
      <c r="E130" s="84">
        <v>0</v>
      </c>
      <c r="G130" s="82" t="s">
        <v>397</v>
      </c>
      <c r="H130" s="84">
        <v>0</v>
      </c>
      <c r="I130" s="84">
        <v>0</v>
      </c>
      <c r="J130" s="84">
        <v>0</v>
      </c>
      <c r="K130" s="84">
        <v>0</v>
      </c>
      <c r="M130" s="82" t="s">
        <v>397</v>
      </c>
      <c r="N130" s="84">
        <v>0.39950000000000002</v>
      </c>
      <c r="O130" s="84">
        <v>0.25590000000000002</v>
      </c>
      <c r="P130" s="84">
        <v>0.32629999999999998</v>
      </c>
      <c r="Q130" s="84">
        <v>0.22919999999999999</v>
      </c>
      <c r="S130" s="82" t="s">
        <v>397</v>
      </c>
      <c r="T130" s="84">
        <v>0.62180000000000002</v>
      </c>
      <c r="U130" s="84">
        <v>0.41420000000000001</v>
      </c>
      <c r="V130" s="84">
        <v>0.374</v>
      </c>
      <c r="W130" s="84">
        <v>0.4531</v>
      </c>
    </row>
    <row r="131" spans="1:23" hidden="1">
      <c r="A131" s="82" t="s">
        <v>398</v>
      </c>
      <c r="B131" s="84">
        <v>0</v>
      </c>
      <c r="C131" s="84">
        <v>0</v>
      </c>
      <c r="D131" s="84">
        <v>0</v>
      </c>
      <c r="E131" s="84">
        <v>0</v>
      </c>
      <c r="G131" s="82" t="s">
        <v>398</v>
      </c>
      <c r="H131" s="84">
        <v>6.9999999999999999E-4</v>
      </c>
      <c r="I131" s="84">
        <v>6.6E-3</v>
      </c>
      <c r="J131" s="84">
        <v>0</v>
      </c>
      <c r="K131" s="84">
        <v>0</v>
      </c>
      <c r="M131" s="82" t="s">
        <v>398</v>
      </c>
      <c r="N131" s="84">
        <v>0.3679</v>
      </c>
      <c r="O131" s="84">
        <v>0.26929999999999998</v>
      </c>
      <c r="P131" s="84">
        <v>0.28789999999999999</v>
      </c>
      <c r="Q131" s="84">
        <v>0.22209999999999999</v>
      </c>
      <c r="S131" s="82" t="s">
        <v>398</v>
      </c>
      <c r="T131" s="84">
        <v>0.66039999999999999</v>
      </c>
      <c r="U131" s="84">
        <v>0.37469999999999998</v>
      </c>
      <c r="V131" s="84">
        <v>0.36909999999999998</v>
      </c>
      <c r="W131" s="84">
        <v>0.45250000000000001</v>
      </c>
    </row>
    <row r="132" spans="1:23" hidden="1">
      <c r="A132" s="82" t="s">
        <v>399</v>
      </c>
      <c r="B132" s="84">
        <v>0</v>
      </c>
      <c r="C132" s="84">
        <v>0</v>
      </c>
      <c r="D132" s="84">
        <v>0</v>
      </c>
      <c r="E132" s="84">
        <v>0</v>
      </c>
      <c r="G132" s="82" t="s">
        <v>399</v>
      </c>
      <c r="H132" s="84">
        <v>9.5799999999999996E-2</v>
      </c>
      <c r="I132" s="84">
        <v>0.1847</v>
      </c>
      <c r="J132" s="84">
        <v>5.3E-3</v>
      </c>
      <c r="K132" s="84">
        <v>0</v>
      </c>
      <c r="M132" s="82" t="s">
        <v>399</v>
      </c>
      <c r="N132" s="84">
        <v>0.33450000000000002</v>
      </c>
      <c r="O132" s="84">
        <v>0.25290000000000001</v>
      </c>
      <c r="P132" s="84">
        <v>0.2757</v>
      </c>
      <c r="Q132" s="84">
        <v>0.23350000000000001</v>
      </c>
      <c r="S132" s="82" t="s">
        <v>399</v>
      </c>
      <c r="T132" s="84">
        <v>0.64249999999999996</v>
      </c>
      <c r="U132" s="84">
        <v>0.33139999999999997</v>
      </c>
      <c r="V132" s="84">
        <v>0.37159999999999999</v>
      </c>
      <c r="W132" s="84">
        <v>0.39460000000000001</v>
      </c>
    </row>
    <row r="133" spans="1:23" hidden="1">
      <c r="A133" s="82" t="s">
        <v>400</v>
      </c>
      <c r="B133" s="84">
        <v>0</v>
      </c>
      <c r="C133" s="84">
        <v>2.5600000000000001E-2</v>
      </c>
      <c r="D133" s="84">
        <v>0</v>
      </c>
      <c r="E133" s="84">
        <v>0</v>
      </c>
      <c r="G133" s="82" t="s">
        <v>400</v>
      </c>
      <c r="H133" s="84">
        <v>0.39539999999999997</v>
      </c>
      <c r="I133" s="84">
        <v>0.55769999999999997</v>
      </c>
      <c r="J133" s="84">
        <v>0.2447</v>
      </c>
      <c r="K133" s="84">
        <v>1.29E-2</v>
      </c>
      <c r="M133" s="82" t="s">
        <v>400</v>
      </c>
      <c r="N133" s="84">
        <v>0.25309999999999999</v>
      </c>
      <c r="O133" s="84">
        <v>0.19689999999999999</v>
      </c>
      <c r="P133" s="84">
        <v>0.27389999999999998</v>
      </c>
      <c r="Q133" s="84">
        <v>0.24829999999999999</v>
      </c>
      <c r="S133" s="82" t="s">
        <v>400</v>
      </c>
      <c r="T133" s="84">
        <v>0.54869999999999997</v>
      </c>
      <c r="U133" s="84">
        <v>0.26300000000000001</v>
      </c>
      <c r="V133" s="84">
        <v>0.33950000000000002</v>
      </c>
      <c r="W133" s="84">
        <v>0.38179999999999997</v>
      </c>
    </row>
    <row r="134" spans="1:23" hidden="1">
      <c r="A134" s="82" t="s">
        <v>401</v>
      </c>
      <c r="B134" s="84">
        <v>0.10630000000000001</v>
      </c>
      <c r="C134" s="84">
        <v>0.26050000000000001</v>
      </c>
      <c r="D134" s="84">
        <v>1.24E-2</v>
      </c>
      <c r="E134" s="84">
        <v>0</v>
      </c>
      <c r="G134" s="82" t="s">
        <v>401</v>
      </c>
      <c r="H134" s="84">
        <v>0.59709999999999996</v>
      </c>
      <c r="I134" s="84">
        <v>0.78710000000000002</v>
      </c>
      <c r="J134" s="84">
        <v>0.54630000000000001</v>
      </c>
      <c r="K134" s="84">
        <v>0.26340000000000002</v>
      </c>
      <c r="M134" s="82" t="s">
        <v>401</v>
      </c>
      <c r="N134" s="84">
        <v>0.19420000000000001</v>
      </c>
      <c r="O134" s="84">
        <v>0.14829999999999999</v>
      </c>
      <c r="P134" s="84">
        <v>0.27339999999999998</v>
      </c>
      <c r="Q134" s="84">
        <v>0.2717</v>
      </c>
      <c r="S134" s="82" t="s">
        <v>401</v>
      </c>
      <c r="T134" s="84">
        <v>0.45739999999999997</v>
      </c>
      <c r="U134" s="84">
        <v>0.21379999999999999</v>
      </c>
      <c r="V134" s="84">
        <v>0.31929999999999997</v>
      </c>
      <c r="W134" s="84">
        <v>0.38879999999999998</v>
      </c>
    </row>
    <row r="135" spans="1:23" hidden="1">
      <c r="A135" s="82" t="s">
        <v>402</v>
      </c>
      <c r="B135" s="84">
        <v>0.24260000000000001</v>
      </c>
      <c r="C135" s="84">
        <v>0.64739999999999998</v>
      </c>
      <c r="D135" s="84">
        <v>0.37430000000000002</v>
      </c>
      <c r="E135" s="84">
        <v>1.0200000000000001E-2</v>
      </c>
      <c r="G135" s="82" t="s">
        <v>402</v>
      </c>
      <c r="H135" s="84">
        <v>0.7258</v>
      </c>
      <c r="I135" s="84">
        <v>0.86780000000000002</v>
      </c>
      <c r="J135" s="84">
        <v>0.65720000000000001</v>
      </c>
      <c r="K135" s="84">
        <v>0.52359999999999995</v>
      </c>
      <c r="M135" s="82" t="s">
        <v>402</v>
      </c>
      <c r="N135" s="84">
        <v>0.18809999999999999</v>
      </c>
      <c r="O135" s="84">
        <v>0.12790000000000001</v>
      </c>
      <c r="P135" s="84">
        <v>0.20799999999999999</v>
      </c>
      <c r="Q135" s="84">
        <v>0.2258</v>
      </c>
      <c r="S135" s="82" t="s">
        <v>402</v>
      </c>
      <c r="T135" s="84">
        <v>0.3256</v>
      </c>
      <c r="U135" s="84">
        <v>0.16739999999999999</v>
      </c>
      <c r="V135" s="84">
        <v>0.2213</v>
      </c>
      <c r="W135" s="84">
        <v>0.38800000000000001</v>
      </c>
    </row>
    <row r="136" spans="1:23" hidden="1">
      <c r="A136" s="82" t="s">
        <v>403</v>
      </c>
      <c r="B136" s="84">
        <v>0.32819999999999999</v>
      </c>
      <c r="C136" s="84">
        <v>0.72170000000000001</v>
      </c>
      <c r="D136" s="84">
        <v>0.62409999999999999</v>
      </c>
      <c r="E136" s="84">
        <v>0.1356</v>
      </c>
      <c r="G136" s="82" t="s">
        <v>403</v>
      </c>
      <c r="H136" s="84">
        <v>0.75209999999999999</v>
      </c>
      <c r="I136" s="84">
        <v>0.87329999999999997</v>
      </c>
      <c r="J136" s="84">
        <v>0.68910000000000005</v>
      </c>
      <c r="K136" s="84">
        <v>0.61699999999999999</v>
      </c>
      <c r="M136" s="82" t="s">
        <v>403</v>
      </c>
      <c r="N136" s="84">
        <v>0.19170000000000001</v>
      </c>
      <c r="O136" s="84">
        <v>0.1143</v>
      </c>
      <c r="P136" s="84">
        <v>0.18740000000000001</v>
      </c>
      <c r="Q136" s="84">
        <v>0.22070000000000001</v>
      </c>
      <c r="S136" s="82" t="s">
        <v>403</v>
      </c>
      <c r="T136" s="84">
        <v>0.38569999999999999</v>
      </c>
      <c r="U136" s="84">
        <v>0.16739999999999999</v>
      </c>
      <c r="V136" s="84">
        <v>0.1462</v>
      </c>
      <c r="W136" s="84">
        <v>0.25030000000000002</v>
      </c>
    </row>
    <row r="137" spans="1:23" hidden="1">
      <c r="A137" s="82" t="s">
        <v>404</v>
      </c>
      <c r="B137" s="84">
        <v>0.40360000000000001</v>
      </c>
      <c r="C137" s="84">
        <v>0.80869999999999997</v>
      </c>
      <c r="D137" s="84">
        <v>0.59209999999999996</v>
      </c>
      <c r="E137" s="84">
        <v>0.29210000000000003</v>
      </c>
      <c r="G137" s="82" t="s">
        <v>404</v>
      </c>
      <c r="H137" s="84">
        <v>0.81020000000000003</v>
      </c>
      <c r="I137" s="84">
        <v>0.8498</v>
      </c>
      <c r="J137" s="84">
        <v>0.65500000000000003</v>
      </c>
      <c r="K137" s="84">
        <v>0.6129</v>
      </c>
      <c r="M137" s="82" t="s">
        <v>404</v>
      </c>
      <c r="N137" s="84">
        <v>0.28410000000000002</v>
      </c>
      <c r="O137" s="84">
        <v>9.6199999999999994E-2</v>
      </c>
      <c r="P137" s="84">
        <v>0.22720000000000001</v>
      </c>
      <c r="Q137" s="84">
        <v>0.28249999999999997</v>
      </c>
      <c r="S137" s="82" t="s">
        <v>404</v>
      </c>
      <c r="T137" s="84">
        <v>0.52900000000000003</v>
      </c>
      <c r="U137" s="84">
        <v>0.13739999999999999</v>
      </c>
      <c r="V137" s="84">
        <v>0.24790000000000001</v>
      </c>
      <c r="W137" s="84">
        <v>0.2089</v>
      </c>
    </row>
    <row r="138" spans="1:23" hidden="1">
      <c r="A138" s="82" t="s">
        <v>405</v>
      </c>
      <c r="B138" s="84">
        <v>0.48609999999999998</v>
      </c>
      <c r="C138" s="84">
        <v>0.73260000000000003</v>
      </c>
      <c r="D138" s="84">
        <v>0.56289999999999996</v>
      </c>
      <c r="E138" s="84">
        <v>0.29920000000000002</v>
      </c>
      <c r="G138" s="82" t="s">
        <v>405</v>
      </c>
      <c r="H138" s="84">
        <v>0.80159999999999998</v>
      </c>
      <c r="I138" s="84">
        <v>0.84930000000000005</v>
      </c>
      <c r="J138" s="84">
        <v>0.69730000000000003</v>
      </c>
      <c r="K138" s="84">
        <v>0.60529999999999995</v>
      </c>
      <c r="M138" s="82" t="s">
        <v>405</v>
      </c>
      <c r="N138" s="84">
        <v>0.34060000000000001</v>
      </c>
      <c r="O138" s="84">
        <v>0.11609999999999999</v>
      </c>
      <c r="P138" s="84">
        <v>0.19289999999999999</v>
      </c>
      <c r="Q138" s="84">
        <v>0.26490000000000002</v>
      </c>
      <c r="S138" s="82" t="s">
        <v>405</v>
      </c>
      <c r="T138" s="84">
        <v>0.58020000000000005</v>
      </c>
      <c r="U138" s="84">
        <v>0.16919999999999999</v>
      </c>
      <c r="V138" s="84">
        <v>0.23799999999999999</v>
      </c>
      <c r="W138" s="84">
        <v>0.20039999999999999</v>
      </c>
    </row>
    <row r="139" spans="1:23" hidden="1">
      <c r="A139" s="82" t="s">
        <v>406</v>
      </c>
      <c r="B139" s="84">
        <v>0.51829999999999998</v>
      </c>
      <c r="C139" s="84">
        <v>0.78129999999999999</v>
      </c>
      <c r="D139" s="84">
        <v>0.61719999999999997</v>
      </c>
      <c r="E139" s="84">
        <v>0.2964</v>
      </c>
      <c r="G139" s="82" t="s">
        <v>406</v>
      </c>
      <c r="H139" s="84">
        <v>0.80689999999999995</v>
      </c>
      <c r="I139" s="84">
        <v>0.84660000000000002</v>
      </c>
      <c r="J139" s="84">
        <v>0.66449999999999998</v>
      </c>
      <c r="K139" s="84">
        <v>0.59850000000000003</v>
      </c>
      <c r="M139" s="82" t="s">
        <v>406</v>
      </c>
      <c r="N139" s="84">
        <v>0.29970000000000002</v>
      </c>
      <c r="O139" s="84">
        <v>0.18340000000000001</v>
      </c>
      <c r="P139" s="84">
        <v>0.16450000000000001</v>
      </c>
      <c r="Q139" s="84">
        <v>0.21299999999999999</v>
      </c>
      <c r="S139" s="82" t="s">
        <v>406</v>
      </c>
      <c r="T139" s="84">
        <v>0.53969999999999996</v>
      </c>
      <c r="U139" s="84">
        <v>0.186</v>
      </c>
      <c r="V139" s="84">
        <v>0.28239999999999998</v>
      </c>
      <c r="W139" s="84">
        <v>0.19259999999999999</v>
      </c>
    </row>
    <row r="140" spans="1:23" hidden="1">
      <c r="A140" s="82" t="s">
        <v>407</v>
      </c>
      <c r="B140" s="84">
        <v>0.54300000000000004</v>
      </c>
      <c r="C140" s="84">
        <v>0.7742</v>
      </c>
      <c r="D140" s="84">
        <v>0.64970000000000006</v>
      </c>
      <c r="E140" s="84">
        <v>0.33479999999999999</v>
      </c>
      <c r="G140" s="82" t="s">
        <v>407</v>
      </c>
      <c r="H140" s="84">
        <v>0.81020000000000003</v>
      </c>
      <c r="I140" s="84">
        <v>0.8518</v>
      </c>
      <c r="J140" s="84">
        <v>0.69450000000000001</v>
      </c>
      <c r="K140" s="84">
        <v>0.61709999999999998</v>
      </c>
      <c r="M140" s="82" t="s">
        <v>407</v>
      </c>
      <c r="N140" s="84">
        <v>0.25890000000000002</v>
      </c>
      <c r="O140" s="84">
        <v>0.16450000000000001</v>
      </c>
      <c r="P140" s="84">
        <v>0.15809999999999999</v>
      </c>
      <c r="Q140" s="84">
        <v>0.20119999999999999</v>
      </c>
      <c r="S140" s="82" t="s">
        <v>407</v>
      </c>
      <c r="T140" s="84">
        <v>0.44479999999999997</v>
      </c>
      <c r="U140" s="84">
        <v>0.20039999999999999</v>
      </c>
      <c r="V140" s="84">
        <v>0.24679999999999999</v>
      </c>
      <c r="W140" s="84">
        <v>0.19489999999999999</v>
      </c>
    </row>
    <row r="141" spans="1:23" hidden="1">
      <c r="A141" s="82" t="s">
        <v>408</v>
      </c>
      <c r="B141" s="84">
        <v>0.51580000000000004</v>
      </c>
      <c r="C141" s="84">
        <v>0.76229999999999998</v>
      </c>
      <c r="D141" s="84">
        <v>0.66700000000000004</v>
      </c>
      <c r="E141" s="84">
        <v>0.34100000000000003</v>
      </c>
      <c r="G141" s="82" t="s">
        <v>408</v>
      </c>
      <c r="H141" s="84">
        <v>0.70889999999999997</v>
      </c>
      <c r="I141" s="84">
        <v>0.85309999999999997</v>
      </c>
      <c r="J141" s="84">
        <v>0.63580000000000003</v>
      </c>
      <c r="K141" s="84">
        <v>0.57050000000000001</v>
      </c>
      <c r="M141" s="82" t="s">
        <v>408</v>
      </c>
      <c r="N141" s="84">
        <v>0.25779999999999997</v>
      </c>
      <c r="O141" s="84">
        <v>0.14749999999999999</v>
      </c>
      <c r="P141" s="84">
        <v>0.15770000000000001</v>
      </c>
      <c r="Q141" s="84">
        <v>0.22370000000000001</v>
      </c>
      <c r="S141" s="82" t="s">
        <v>408</v>
      </c>
      <c r="T141" s="84">
        <v>0.45419999999999999</v>
      </c>
      <c r="U141" s="84">
        <v>0.218</v>
      </c>
      <c r="V141" s="84">
        <v>0.29899999999999999</v>
      </c>
      <c r="W141" s="84">
        <v>0.20330000000000001</v>
      </c>
    </row>
    <row r="142" spans="1:23" hidden="1">
      <c r="A142" s="82" t="s">
        <v>409</v>
      </c>
      <c r="B142" s="84">
        <v>0.47139999999999999</v>
      </c>
      <c r="C142" s="84">
        <v>0.67059999999999997</v>
      </c>
      <c r="D142" s="84">
        <v>0.32300000000000001</v>
      </c>
      <c r="E142" s="84">
        <v>0.19009999999999999</v>
      </c>
      <c r="G142" s="82" t="s">
        <v>409</v>
      </c>
      <c r="H142" s="84">
        <v>0.70809999999999995</v>
      </c>
      <c r="I142" s="84">
        <v>0.79159999999999997</v>
      </c>
      <c r="J142" s="84">
        <v>0.43530000000000002</v>
      </c>
      <c r="K142" s="84">
        <v>0.4027</v>
      </c>
      <c r="M142" s="82" t="s">
        <v>409</v>
      </c>
      <c r="N142" s="84">
        <v>0.26150000000000001</v>
      </c>
      <c r="O142" s="84">
        <v>0.15079999999999999</v>
      </c>
      <c r="P142" s="84">
        <v>0.16950000000000001</v>
      </c>
      <c r="Q142" s="84">
        <v>0.24049999999999999</v>
      </c>
      <c r="S142" s="82" t="s">
        <v>409</v>
      </c>
      <c r="T142" s="84">
        <v>0.51429999999999998</v>
      </c>
      <c r="U142" s="84">
        <v>0.2165</v>
      </c>
      <c r="V142" s="84">
        <v>0.3226</v>
      </c>
      <c r="W142" s="84">
        <v>0.2286</v>
      </c>
    </row>
    <row r="143" spans="1:23" hidden="1">
      <c r="A143" s="82" t="s">
        <v>410</v>
      </c>
      <c r="B143" s="84">
        <v>0.22500000000000001</v>
      </c>
      <c r="C143" s="84">
        <v>0.49659999999999999</v>
      </c>
      <c r="D143" s="84">
        <v>0</v>
      </c>
      <c r="E143" s="84">
        <v>0</v>
      </c>
      <c r="G143" s="82" t="s">
        <v>410</v>
      </c>
      <c r="H143" s="84">
        <v>0.48159999999999997</v>
      </c>
      <c r="I143" s="84">
        <v>0.64510000000000001</v>
      </c>
      <c r="J143" s="84">
        <v>9.06E-2</v>
      </c>
      <c r="K143" s="84">
        <v>0.10879999999999999</v>
      </c>
      <c r="M143" s="82" t="s">
        <v>410</v>
      </c>
      <c r="N143" s="84">
        <v>0.32540000000000002</v>
      </c>
      <c r="O143" s="84">
        <v>0.19789999999999999</v>
      </c>
      <c r="P143" s="84">
        <v>0.1704</v>
      </c>
      <c r="Q143" s="84">
        <v>0.25569999999999998</v>
      </c>
      <c r="S143" s="82" t="s">
        <v>410</v>
      </c>
      <c r="T143" s="84">
        <v>0.56100000000000005</v>
      </c>
      <c r="U143" s="84">
        <v>0.24660000000000001</v>
      </c>
      <c r="V143" s="84">
        <v>0.34499999999999997</v>
      </c>
      <c r="W143" s="84">
        <v>0.27250000000000002</v>
      </c>
    </row>
    <row r="144" spans="1:23" hidden="1">
      <c r="A144" s="82" t="s">
        <v>411</v>
      </c>
      <c r="B144" s="84">
        <v>0</v>
      </c>
      <c r="C144" s="84">
        <v>9.0499999999999997E-2</v>
      </c>
      <c r="D144" s="84">
        <v>0</v>
      </c>
      <c r="E144" s="84">
        <v>0</v>
      </c>
      <c r="G144" s="82" t="s">
        <v>411</v>
      </c>
      <c r="H144" s="84">
        <v>0.13569999999999999</v>
      </c>
      <c r="I144" s="84">
        <v>0.34079999999999999</v>
      </c>
      <c r="J144" s="84">
        <v>1E-4</v>
      </c>
      <c r="K144" s="84">
        <v>2.0000000000000001E-4</v>
      </c>
      <c r="M144" s="82" t="s">
        <v>411</v>
      </c>
      <c r="N144" s="84">
        <v>0.41039999999999999</v>
      </c>
      <c r="O144" s="84">
        <v>0.22650000000000001</v>
      </c>
      <c r="P144" s="84">
        <v>0.18890000000000001</v>
      </c>
      <c r="Q144" s="84">
        <v>0.31580000000000003</v>
      </c>
      <c r="S144" s="82" t="s">
        <v>411</v>
      </c>
      <c r="T144" s="84">
        <v>0.62919999999999998</v>
      </c>
      <c r="U144" s="84">
        <v>0.27689999999999998</v>
      </c>
      <c r="V144" s="84">
        <v>0.41899999999999998</v>
      </c>
      <c r="W144" s="84">
        <v>0.35749999999999998</v>
      </c>
    </row>
    <row r="145" spans="1:23" hidden="1">
      <c r="A145" s="82" t="s">
        <v>412</v>
      </c>
      <c r="B145" s="84">
        <v>0</v>
      </c>
      <c r="C145" s="84">
        <v>0</v>
      </c>
      <c r="D145" s="84">
        <v>0</v>
      </c>
      <c r="E145" s="84">
        <v>0</v>
      </c>
      <c r="G145" s="82" t="s">
        <v>412</v>
      </c>
      <c r="H145" s="84">
        <v>3.8999999999999998E-3</v>
      </c>
      <c r="I145" s="84">
        <v>4.1099999999999998E-2</v>
      </c>
      <c r="J145" s="84">
        <v>0</v>
      </c>
      <c r="K145" s="84">
        <v>0</v>
      </c>
      <c r="M145" s="82" t="s">
        <v>412</v>
      </c>
      <c r="N145" s="84">
        <v>0.43099999999999999</v>
      </c>
      <c r="O145" s="84">
        <v>0.25659999999999999</v>
      </c>
      <c r="P145" s="84">
        <v>0.2666</v>
      </c>
      <c r="Q145" s="84">
        <v>0.31619999999999998</v>
      </c>
      <c r="S145" s="82" t="s">
        <v>412</v>
      </c>
      <c r="T145" s="84">
        <v>0.73980000000000001</v>
      </c>
      <c r="U145" s="84">
        <v>0.39169999999999999</v>
      </c>
      <c r="V145" s="84">
        <v>0.41289999999999999</v>
      </c>
      <c r="W145" s="84">
        <v>0.46179999999999999</v>
      </c>
    </row>
    <row r="146" spans="1:23" hidden="1">
      <c r="A146" s="82" t="s">
        <v>413</v>
      </c>
      <c r="B146" s="84">
        <v>0</v>
      </c>
      <c r="C146" s="84">
        <v>0</v>
      </c>
      <c r="D146" s="84">
        <v>0</v>
      </c>
      <c r="E146" s="84">
        <v>0</v>
      </c>
      <c r="G146" s="82" t="s">
        <v>413</v>
      </c>
      <c r="H146" s="84">
        <v>0</v>
      </c>
      <c r="I146" s="84">
        <v>0</v>
      </c>
      <c r="J146" s="84">
        <v>0</v>
      </c>
      <c r="K146" s="84">
        <v>0</v>
      </c>
      <c r="M146" s="82" t="s">
        <v>413</v>
      </c>
      <c r="N146" s="84">
        <v>0.42820000000000003</v>
      </c>
      <c r="O146" s="84">
        <v>0.28179999999999999</v>
      </c>
      <c r="P146" s="84">
        <v>0.36249999999999999</v>
      </c>
      <c r="Q146" s="84">
        <v>0.31119999999999998</v>
      </c>
      <c r="S146" s="82" t="s">
        <v>413</v>
      </c>
      <c r="T146" s="84">
        <v>0.80210000000000004</v>
      </c>
      <c r="U146" s="84">
        <v>0.51390000000000002</v>
      </c>
      <c r="V146" s="84">
        <v>0.40910000000000002</v>
      </c>
      <c r="W146" s="84">
        <v>0.56240000000000001</v>
      </c>
    </row>
    <row r="147" spans="1:23" hidden="1">
      <c r="A147" s="82" t="s">
        <v>414</v>
      </c>
      <c r="B147" s="84">
        <v>0</v>
      </c>
      <c r="C147" s="84">
        <v>0</v>
      </c>
      <c r="D147" s="84">
        <v>0</v>
      </c>
      <c r="E147" s="84">
        <v>0</v>
      </c>
      <c r="G147" s="82" t="s">
        <v>414</v>
      </c>
      <c r="H147" s="84">
        <v>0</v>
      </c>
      <c r="I147" s="84">
        <v>0</v>
      </c>
      <c r="J147" s="84">
        <v>0</v>
      </c>
      <c r="K147" s="84">
        <v>0</v>
      </c>
      <c r="M147" s="82" t="s">
        <v>414</v>
      </c>
      <c r="N147" s="84">
        <v>0.48180000000000001</v>
      </c>
      <c r="O147" s="84">
        <v>0.26500000000000001</v>
      </c>
      <c r="P147" s="84">
        <v>0.3886</v>
      </c>
      <c r="Q147" s="84">
        <v>0.31440000000000001</v>
      </c>
      <c r="S147" s="82" t="s">
        <v>414</v>
      </c>
      <c r="T147" s="84">
        <v>0.76070000000000004</v>
      </c>
      <c r="U147" s="84">
        <v>0.50819999999999999</v>
      </c>
      <c r="V147" s="84">
        <v>0.44319999999999998</v>
      </c>
      <c r="W147" s="84">
        <v>0.5121</v>
      </c>
    </row>
    <row r="148" spans="1:23" hidden="1">
      <c r="A148" s="82" t="s">
        <v>415</v>
      </c>
      <c r="B148" s="84">
        <v>0</v>
      </c>
      <c r="C148" s="84">
        <v>0</v>
      </c>
      <c r="D148" s="84">
        <v>0</v>
      </c>
      <c r="E148" s="84">
        <v>0</v>
      </c>
      <c r="G148" s="82" t="s">
        <v>415</v>
      </c>
      <c r="H148" s="84">
        <v>0</v>
      </c>
      <c r="I148" s="84">
        <v>0</v>
      </c>
      <c r="J148" s="84">
        <v>0</v>
      </c>
      <c r="K148" s="84">
        <v>0</v>
      </c>
      <c r="M148" s="82" t="s">
        <v>415</v>
      </c>
      <c r="N148" s="84">
        <v>0.4783</v>
      </c>
      <c r="O148" s="84">
        <v>0.2656</v>
      </c>
      <c r="P148" s="84">
        <v>0.3574</v>
      </c>
      <c r="Q148" s="84">
        <v>0.32750000000000001</v>
      </c>
      <c r="S148" s="82" t="s">
        <v>415</v>
      </c>
      <c r="T148" s="84">
        <v>0.74060000000000004</v>
      </c>
      <c r="U148" s="84">
        <v>0.48570000000000002</v>
      </c>
      <c r="V148" s="84">
        <v>0.46050000000000002</v>
      </c>
      <c r="W148" s="84">
        <v>0.46939999999999998</v>
      </c>
    </row>
    <row r="149" spans="1:23" hidden="1">
      <c r="A149" s="82" t="s">
        <v>416</v>
      </c>
      <c r="B149" s="84">
        <v>0</v>
      </c>
      <c r="C149" s="84">
        <v>0</v>
      </c>
      <c r="D149" s="84">
        <v>0</v>
      </c>
      <c r="E149" s="84">
        <v>0</v>
      </c>
      <c r="G149" s="82" t="s">
        <v>416</v>
      </c>
      <c r="H149" s="84">
        <v>0</v>
      </c>
      <c r="I149" s="84">
        <v>0</v>
      </c>
      <c r="J149" s="84">
        <v>0</v>
      </c>
      <c r="K149" s="84">
        <v>0</v>
      </c>
      <c r="M149" s="82" t="s">
        <v>416</v>
      </c>
      <c r="N149" s="84">
        <v>0.48899999999999999</v>
      </c>
      <c r="O149" s="84">
        <v>0.3226</v>
      </c>
      <c r="P149" s="84">
        <v>0.35930000000000001</v>
      </c>
      <c r="Q149" s="84">
        <v>0.29070000000000001</v>
      </c>
      <c r="S149" s="82" t="s">
        <v>416</v>
      </c>
      <c r="T149" s="84">
        <v>0.58460000000000001</v>
      </c>
      <c r="U149" s="84">
        <v>0.49170000000000003</v>
      </c>
      <c r="V149" s="84">
        <v>0.47449999999999998</v>
      </c>
      <c r="W149" s="84">
        <v>0.4103</v>
      </c>
    </row>
    <row r="150" spans="1:23" hidden="1">
      <c r="A150" s="115" t="s">
        <v>417</v>
      </c>
      <c r="B150" s="84">
        <v>0</v>
      </c>
      <c r="C150" s="84">
        <v>0</v>
      </c>
      <c r="D150" s="84">
        <v>0</v>
      </c>
      <c r="E150" s="84">
        <v>0</v>
      </c>
      <c r="G150" s="115" t="s">
        <v>417</v>
      </c>
      <c r="H150" s="84">
        <v>0</v>
      </c>
      <c r="I150" s="84">
        <v>0</v>
      </c>
      <c r="J150" s="84">
        <v>0</v>
      </c>
      <c r="K150" s="84">
        <v>0</v>
      </c>
      <c r="M150" s="115" t="s">
        <v>417</v>
      </c>
      <c r="N150" s="84">
        <v>0.45600000000000002</v>
      </c>
      <c r="O150" s="84">
        <v>0.31830000000000003</v>
      </c>
      <c r="P150" s="84">
        <v>0.40110000000000001</v>
      </c>
      <c r="Q150" s="84">
        <v>0.3196</v>
      </c>
      <c r="S150" s="115" t="s">
        <v>417</v>
      </c>
      <c r="T150" s="84">
        <v>0.6593</v>
      </c>
      <c r="U150" s="84">
        <v>0.5212</v>
      </c>
      <c r="V150" s="84">
        <v>0.40439999999999998</v>
      </c>
      <c r="W150" s="84">
        <v>0.38640000000000002</v>
      </c>
    </row>
    <row r="151" spans="1:23" hidden="1">
      <c r="A151" s="82" t="s">
        <v>418</v>
      </c>
      <c r="B151" s="84">
        <v>0</v>
      </c>
      <c r="C151" s="84">
        <v>0</v>
      </c>
      <c r="D151" s="84">
        <v>0</v>
      </c>
      <c r="E151" s="84">
        <v>0</v>
      </c>
      <c r="G151" s="82" t="s">
        <v>418</v>
      </c>
      <c r="H151" s="84">
        <v>0</v>
      </c>
      <c r="I151" s="84">
        <v>0</v>
      </c>
      <c r="J151" s="84">
        <v>0</v>
      </c>
      <c r="K151" s="84">
        <v>0</v>
      </c>
      <c r="M151" s="82" t="s">
        <v>418</v>
      </c>
      <c r="N151" s="84">
        <v>0.44750000000000001</v>
      </c>
      <c r="O151" s="84">
        <v>0.25840000000000002</v>
      </c>
      <c r="P151" s="84">
        <v>0.3881</v>
      </c>
      <c r="Q151" s="84">
        <v>0.28999999999999998</v>
      </c>
      <c r="S151" s="82" t="s">
        <v>418</v>
      </c>
      <c r="T151" s="84">
        <v>0.64019999999999999</v>
      </c>
      <c r="U151" s="84">
        <v>0.46400000000000002</v>
      </c>
      <c r="V151" s="84">
        <v>0.3664</v>
      </c>
      <c r="W151" s="84">
        <v>0.4249</v>
      </c>
    </row>
    <row r="152" spans="1:23" hidden="1">
      <c r="A152" s="82" t="s">
        <v>419</v>
      </c>
      <c r="B152" s="84">
        <v>0</v>
      </c>
      <c r="C152" s="84">
        <v>0</v>
      </c>
      <c r="D152" s="84">
        <v>0</v>
      </c>
      <c r="E152" s="84">
        <v>0</v>
      </c>
      <c r="G152" s="82" t="s">
        <v>419</v>
      </c>
      <c r="H152" s="84">
        <v>0</v>
      </c>
      <c r="I152" s="84">
        <v>0</v>
      </c>
      <c r="J152" s="84">
        <v>0</v>
      </c>
      <c r="K152" s="84">
        <v>0</v>
      </c>
      <c r="M152" s="82" t="s">
        <v>419</v>
      </c>
      <c r="N152" s="84">
        <v>0.46660000000000001</v>
      </c>
      <c r="O152" s="84">
        <v>0.24460000000000001</v>
      </c>
      <c r="P152" s="84">
        <v>0.35310000000000002</v>
      </c>
      <c r="Q152" s="84">
        <v>0.23</v>
      </c>
      <c r="S152" s="82" t="s">
        <v>419</v>
      </c>
      <c r="T152" s="84">
        <v>0.63529999999999998</v>
      </c>
      <c r="U152" s="84">
        <v>0.45850000000000002</v>
      </c>
      <c r="V152" s="84">
        <v>0.35870000000000002</v>
      </c>
      <c r="W152" s="84">
        <v>0.43709999999999999</v>
      </c>
    </row>
    <row r="153" spans="1:23" hidden="1">
      <c r="A153" s="82" t="s">
        <v>420</v>
      </c>
      <c r="B153" s="84">
        <v>0</v>
      </c>
      <c r="C153" s="84">
        <v>0</v>
      </c>
      <c r="D153" s="84">
        <v>0</v>
      </c>
      <c r="E153" s="84">
        <v>0</v>
      </c>
      <c r="G153" s="82" t="s">
        <v>420</v>
      </c>
      <c r="H153" s="84">
        <v>0</v>
      </c>
      <c r="I153" s="84">
        <v>0</v>
      </c>
      <c r="J153" s="84">
        <v>0</v>
      </c>
      <c r="K153" s="84">
        <v>0</v>
      </c>
      <c r="M153" s="82" t="s">
        <v>420</v>
      </c>
      <c r="N153" s="84">
        <v>0.43859999999999999</v>
      </c>
      <c r="O153" s="84">
        <v>0.26939999999999997</v>
      </c>
      <c r="P153" s="84">
        <v>0.35020000000000001</v>
      </c>
      <c r="Q153" s="84">
        <v>0.2092</v>
      </c>
      <c r="S153" s="82" t="s">
        <v>420</v>
      </c>
      <c r="T153" s="84">
        <v>0.61809999999999998</v>
      </c>
      <c r="U153" s="84">
        <v>0.4249</v>
      </c>
      <c r="V153" s="84">
        <v>0.37109999999999999</v>
      </c>
      <c r="W153" s="84">
        <v>0.42670000000000002</v>
      </c>
    </row>
    <row r="154" spans="1:23" hidden="1">
      <c r="A154" s="82" t="s">
        <v>421</v>
      </c>
      <c r="B154" s="84">
        <v>0</v>
      </c>
      <c r="C154" s="84">
        <v>0</v>
      </c>
      <c r="D154" s="84">
        <v>0</v>
      </c>
      <c r="E154" s="84">
        <v>0</v>
      </c>
      <c r="G154" s="82" t="s">
        <v>421</v>
      </c>
      <c r="H154" s="84">
        <v>0</v>
      </c>
      <c r="I154" s="84">
        <v>0</v>
      </c>
      <c r="J154" s="84">
        <v>0</v>
      </c>
      <c r="K154" s="84">
        <v>0</v>
      </c>
      <c r="M154" s="82" t="s">
        <v>421</v>
      </c>
      <c r="N154" s="84">
        <v>0.39950000000000002</v>
      </c>
      <c r="O154" s="84">
        <v>0.25590000000000002</v>
      </c>
      <c r="P154" s="84">
        <v>0.32629999999999998</v>
      </c>
      <c r="Q154" s="84">
        <v>0.22919999999999999</v>
      </c>
      <c r="S154" s="82" t="s">
        <v>421</v>
      </c>
      <c r="T154" s="84">
        <v>0.62180000000000002</v>
      </c>
      <c r="U154" s="84">
        <v>0.41420000000000001</v>
      </c>
      <c r="V154" s="84">
        <v>0.374</v>
      </c>
      <c r="W154" s="84">
        <v>0.4531</v>
      </c>
    </row>
    <row r="155" spans="1:23" hidden="1">
      <c r="A155" s="82" t="s">
        <v>422</v>
      </c>
      <c r="B155" s="84">
        <v>0</v>
      </c>
      <c r="C155" s="84">
        <v>0</v>
      </c>
      <c r="D155" s="84">
        <v>0</v>
      </c>
      <c r="E155" s="84">
        <v>0</v>
      </c>
      <c r="G155" s="82" t="s">
        <v>422</v>
      </c>
      <c r="H155" s="84">
        <v>6.9999999999999999E-4</v>
      </c>
      <c r="I155" s="84">
        <v>6.6E-3</v>
      </c>
      <c r="J155" s="84">
        <v>0</v>
      </c>
      <c r="K155" s="84">
        <v>0</v>
      </c>
      <c r="M155" s="82" t="s">
        <v>422</v>
      </c>
      <c r="N155" s="84">
        <v>0.3679</v>
      </c>
      <c r="O155" s="84">
        <v>0.26929999999999998</v>
      </c>
      <c r="P155" s="84">
        <v>0.28789999999999999</v>
      </c>
      <c r="Q155" s="84">
        <v>0.22209999999999999</v>
      </c>
      <c r="S155" s="82" t="s">
        <v>422</v>
      </c>
      <c r="T155" s="84">
        <v>0.66039999999999999</v>
      </c>
      <c r="U155" s="84">
        <v>0.37469999999999998</v>
      </c>
      <c r="V155" s="84">
        <v>0.36909999999999998</v>
      </c>
      <c r="W155" s="84">
        <v>0.45250000000000001</v>
      </c>
    </row>
    <row r="156" spans="1:23" hidden="1">
      <c r="A156" s="82" t="s">
        <v>423</v>
      </c>
      <c r="B156" s="84">
        <v>0</v>
      </c>
      <c r="C156" s="84">
        <v>0</v>
      </c>
      <c r="D156" s="84">
        <v>0</v>
      </c>
      <c r="E156" s="84">
        <v>0</v>
      </c>
      <c r="G156" s="82" t="s">
        <v>423</v>
      </c>
      <c r="H156" s="84">
        <v>9.5799999999999996E-2</v>
      </c>
      <c r="I156" s="84">
        <v>0.1847</v>
      </c>
      <c r="J156" s="84">
        <v>5.3E-3</v>
      </c>
      <c r="K156" s="84">
        <v>0</v>
      </c>
      <c r="M156" s="82" t="s">
        <v>423</v>
      </c>
      <c r="N156" s="84">
        <v>0.33450000000000002</v>
      </c>
      <c r="O156" s="84">
        <v>0.25290000000000001</v>
      </c>
      <c r="P156" s="84">
        <v>0.2757</v>
      </c>
      <c r="Q156" s="84">
        <v>0.23350000000000001</v>
      </c>
      <c r="S156" s="82" t="s">
        <v>423</v>
      </c>
      <c r="T156" s="84">
        <v>0.64249999999999996</v>
      </c>
      <c r="U156" s="84">
        <v>0.33139999999999997</v>
      </c>
      <c r="V156" s="84">
        <v>0.37159999999999999</v>
      </c>
      <c r="W156" s="84">
        <v>0.39460000000000001</v>
      </c>
    </row>
    <row r="157" spans="1:23" hidden="1">
      <c r="A157" s="82" t="s">
        <v>424</v>
      </c>
      <c r="B157" s="84">
        <v>0</v>
      </c>
      <c r="C157" s="84">
        <v>2.5600000000000001E-2</v>
      </c>
      <c r="D157" s="84">
        <v>0</v>
      </c>
      <c r="E157" s="84">
        <v>0</v>
      </c>
      <c r="G157" s="82" t="s">
        <v>424</v>
      </c>
      <c r="H157" s="84">
        <v>0.39539999999999997</v>
      </c>
      <c r="I157" s="84">
        <v>0.55769999999999997</v>
      </c>
      <c r="J157" s="84">
        <v>0.2447</v>
      </c>
      <c r="K157" s="84">
        <v>1.29E-2</v>
      </c>
      <c r="M157" s="82" t="s">
        <v>424</v>
      </c>
      <c r="N157" s="84">
        <v>0.25309999999999999</v>
      </c>
      <c r="O157" s="84">
        <v>0.19689999999999999</v>
      </c>
      <c r="P157" s="84">
        <v>0.27389999999999998</v>
      </c>
      <c r="Q157" s="84">
        <v>0.24829999999999999</v>
      </c>
      <c r="S157" s="82" t="s">
        <v>424</v>
      </c>
      <c r="T157" s="84">
        <v>0.54869999999999997</v>
      </c>
      <c r="U157" s="84">
        <v>0.26300000000000001</v>
      </c>
      <c r="V157" s="84">
        <v>0.33950000000000002</v>
      </c>
      <c r="W157" s="84">
        <v>0.38179999999999997</v>
      </c>
    </row>
    <row r="158" spans="1:23" hidden="1">
      <c r="A158" s="82" t="s">
        <v>425</v>
      </c>
      <c r="B158" s="84">
        <v>0.10630000000000001</v>
      </c>
      <c r="C158" s="84">
        <v>0.26050000000000001</v>
      </c>
      <c r="D158" s="84">
        <v>1.24E-2</v>
      </c>
      <c r="E158" s="84">
        <v>0</v>
      </c>
      <c r="G158" s="82" t="s">
        <v>425</v>
      </c>
      <c r="H158" s="84">
        <v>0.59709999999999996</v>
      </c>
      <c r="I158" s="84">
        <v>0.78710000000000002</v>
      </c>
      <c r="J158" s="84">
        <v>0.54630000000000001</v>
      </c>
      <c r="K158" s="84">
        <v>0.26340000000000002</v>
      </c>
      <c r="M158" s="82" t="s">
        <v>425</v>
      </c>
      <c r="N158" s="84">
        <v>0.19420000000000001</v>
      </c>
      <c r="O158" s="84">
        <v>0.14829999999999999</v>
      </c>
      <c r="P158" s="84">
        <v>0.27339999999999998</v>
      </c>
      <c r="Q158" s="84">
        <v>0.2717</v>
      </c>
      <c r="S158" s="82" t="s">
        <v>425</v>
      </c>
      <c r="T158" s="84">
        <v>0.45739999999999997</v>
      </c>
      <c r="U158" s="84">
        <v>0.21379999999999999</v>
      </c>
      <c r="V158" s="84">
        <v>0.31929999999999997</v>
      </c>
      <c r="W158" s="84">
        <v>0.38879999999999998</v>
      </c>
    </row>
    <row r="159" spans="1:23" hidden="1">
      <c r="A159" s="82" t="s">
        <v>426</v>
      </c>
      <c r="B159" s="84">
        <v>0.24260000000000001</v>
      </c>
      <c r="C159" s="84">
        <v>0.64739999999999998</v>
      </c>
      <c r="D159" s="84">
        <v>0.37430000000000002</v>
      </c>
      <c r="E159" s="84">
        <v>1.0200000000000001E-2</v>
      </c>
      <c r="G159" s="82" t="s">
        <v>426</v>
      </c>
      <c r="H159" s="84">
        <v>0.7258</v>
      </c>
      <c r="I159" s="84">
        <v>0.86780000000000002</v>
      </c>
      <c r="J159" s="84">
        <v>0.65720000000000001</v>
      </c>
      <c r="K159" s="84">
        <v>0.52359999999999995</v>
      </c>
      <c r="M159" s="82" t="s">
        <v>426</v>
      </c>
      <c r="N159" s="84">
        <v>0.18809999999999999</v>
      </c>
      <c r="O159" s="84">
        <v>0.12790000000000001</v>
      </c>
      <c r="P159" s="84">
        <v>0.20799999999999999</v>
      </c>
      <c r="Q159" s="84">
        <v>0.2258</v>
      </c>
      <c r="S159" s="82" t="s">
        <v>426</v>
      </c>
      <c r="T159" s="84">
        <v>0.3256</v>
      </c>
      <c r="U159" s="84">
        <v>0.16739999999999999</v>
      </c>
      <c r="V159" s="84">
        <v>0.2213</v>
      </c>
      <c r="W159" s="84">
        <v>0.38800000000000001</v>
      </c>
    </row>
    <row r="160" spans="1:23" hidden="1">
      <c r="A160" s="82" t="s">
        <v>427</v>
      </c>
      <c r="B160" s="84">
        <v>0.32819999999999999</v>
      </c>
      <c r="C160" s="84">
        <v>0.72170000000000001</v>
      </c>
      <c r="D160" s="84">
        <v>0.62409999999999999</v>
      </c>
      <c r="E160" s="84">
        <v>0.1356</v>
      </c>
      <c r="G160" s="82" t="s">
        <v>427</v>
      </c>
      <c r="H160" s="84">
        <v>0.75209999999999999</v>
      </c>
      <c r="I160" s="84">
        <v>0.87329999999999997</v>
      </c>
      <c r="J160" s="84">
        <v>0.68910000000000005</v>
      </c>
      <c r="K160" s="84">
        <v>0.61699999999999999</v>
      </c>
      <c r="M160" s="82" t="s">
        <v>427</v>
      </c>
      <c r="N160" s="84">
        <v>0.19170000000000001</v>
      </c>
      <c r="O160" s="84">
        <v>0.1143</v>
      </c>
      <c r="P160" s="84">
        <v>0.18740000000000001</v>
      </c>
      <c r="Q160" s="84">
        <v>0.22070000000000001</v>
      </c>
      <c r="S160" s="82" t="s">
        <v>427</v>
      </c>
      <c r="T160" s="84">
        <v>0.38569999999999999</v>
      </c>
      <c r="U160" s="84">
        <v>0.16739999999999999</v>
      </c>
      <c r="V160" s="84">
        <v>0.1462</v>
      </c>
      <c r="W160" s="84">
        <v>0.25030000000000002</v>
      </c>
    </row>
    <row r="161" spans="1:23" hidden="1">
      <c r="A161" s="82" t="s">
        <v>428</v>
      </c>
      <c r="B161" s="84">
        <v>0.40360000000000001</v>
      </c>
      <c r="C161" s="84">
        <v>0.80869999999999997</v>
      </c>
      <c r="D161" s="84">
        <v>0.59209999999999996</v>
      </c>
      <c r="E161" s="84">
        <v>0.29210000000000003</v>
      </c>
      <c r="G161" s="82" t="s">
        <v>428</v>
      </c>
      <c r="H161" s="84">
        <v>0.81020000000000003</v>
      </c>
      <c r="I161" s="84">
        <v>0.8498</v>
      </c>
      <c r="J161" s="84">
        <v>0.65500000000000003</v>
      </c>
      <c r="K161" s="84">
        <v>0.6129</v>
      </c>
      <c r="M161" s="82" t="s">
        <v>428</v>
      </c>
      <c r="N161" s="84">
        <v>0.28410000000000002</v>
      </c>
      <c r="O161" s="84">
        <v>9.6199999999999994E-2</v>
      </c>
      <c r="P161" s="84">
        <v>0.22720000000000001</v>
      </c>
      <c r="Q161" s="84">
        <v>0.28249999999999997</v>
      </c>
      <c r="S161" s="82" t="s">
        <v>428</v>
      </c>
      <c r="T161" s="84">
        <v>0.52900000000000003</v>
      </c>
      <c r="U161" s="84">
        <v>0.13739999999999999</v>
      </c>
      <c r="V161" s="84">
        <v>0.24790000000000001</v>
      </c>
      <c r="W161" s="84">
        <v>0.2089</v>
      </c>
    </row>
    <row r="162" spans="1:23" hidden="1">
      <c r="A162" s="82" t="s">
        <v>429</v>
      </c>
      <c r="B162" s="84">
        <v>0.48609999999999998</v>
      </c>
      <c r="C162" s="84">
        <v>0.73260000000000003</v>
      </c>
      <c r="D162" s="84">
        <v>0.56289999999999996</v>
      </c>
      <c r="E162" s="84">
        <v>0.29920000000000002</v>
      </c>
      <c r="G162" s="82" t="s">
        <v>429</v>
      </c>
      <c r="H162" s="84">
        <v>0.80159999999999998</v>
      </c>
      <c r="I162" s="84">
        <v>0.84930000000000005</v>
      </c>
      <c r="J162" s="84">
        <v>0.69730000000000003</v>
      </c>
      <c r="K162" s="84">
        <v>0.60529999999999995</v>
      </c>
      <c r="M162" s="82" t="s">
        <v>429</v>
      </c>
      <c r="N162" s="84">
        <v>0.34060000000000001</v>
      </c>
      <c r="O162" s="84">
        <v>0.11609999999999999</v>
      </c>
      <c r="P162" s="84">
        <v>0.19289999999999999</v>
      </c>
      <c r="Q162" s="84">
        <v>0.26490000000000002</v>
      </c>
      <c r="S162" s="82" t="s">
        <v>429</v>
      </c>
      <c r="T162" s="84">
        <v>0.58020000000000005</v>
      </c>
      <c r="U162" s="84">
        <v>0.16919999999999999</v>
      </c>
      <c r="V162" s="84">
        <v>0.23799999999999999</v>
      </c>
      <c r="W162" s="84">
        <v>0.20039999999999999</v>
      </c>
    </row>
    <row r="163" spans="1:23" hidden="1">
      <c r="A163" s="82" t="s">
        <v>430</v>
      </c>
      <c r="B163" s="84">
        <v>0.51829999999999998</v>
      </c>
      <c r="C163" s="84">
        <v>0.78129999999999999</v>
      </c>
      <c r="D163" s="84">
        <v>0.61719999999999997</v>
      </c>
      <c r="E163" s="84">
        <v>0.2964</v>
      </c>
      <c r="G163" s="82" t="s">
        <v>430</v>
      </c>
      <c r="H163" s="84">
        <v>0.80689999999999995</v>
      </c>
      <c r="I163" s="84">
        <v>0.84660000000000002</v>
      </c>
      <c r="J163" s="84">
        <v>0.66449999999999998</v>
      </c>
      <c r="K163" s="84">
        <v>0.59850000000000003</v>
      </c>
      <c r="M163" s="82" t="s">
        <v>430</v>
      </c>
      <c r="N163" s="84">
        <v>0.29970000000000002</v>
      </c>
      <c r="O163" s="84">
        <v>0.18340000000000001</v>
      </c>
      <c r="P163" s="84">
        <v>0.16450000000000001</v>
      </c>
      <c r="Q163" s="84">
        <v>0.21299999999999999</v>
      </c>
      <c r="S163" s="82" t="s">
        <v>430</v>
      </c>
      <c r="T163" s="84">
        <v>0.53969999999999996</v>
      </c>
      <c r="U163" s="84">
        <v>0.186</v>
      </c>
      <c r="V163" s="84">
        <v>0.28239999999999998</v>
      </c>
      <c r="W163" s="84">
        <v>0.19259999999999999</v>
      </c>
    </row>
    <row r="164" spans="1:23" hidden="1">
      <c r="A164" s="82" t="s">
        <v>431</v>
      </c>
      <c r="B164" s="84">
        <v>0.54300000000000004</v>
      </c>
      <c r="C164" s="84">
        <v>0.7742</v>
      </c>
      <c r="D164" s="84">
        <v>0.64970000000000006</v>
      </c>
      <c r="E164" s="84">
        <v>0.33479999999999999</v>
      </c>
      <c r="G164" s="82" t="s">
        <v>431</v>
      </c>
      <c r="H164" s="84">
        <v>0.81020000000000003</v>
      </c>
      <c r="I164" s="84">
        <v>0.8518</v>
      </c>
      <c r="J164" s="84">
        <v>0.69450000000000001</v>
      </c>
      <c r="K164" s="84">
        <v>0.61709999999999998</v>
      </c>
      <c r="M164" s="82" t="s">
        <v>431</v>
      </c>
      <c r="N164" s="84">
        <v>0.25890000000000002</v>
      </c>
      <c r="O164" s="84">
        <v>0.16450000000000001</v>
      </c>
      <c r="P164" s="84">
        <v>0.15809999999999999</v>
      </c>
      <c r="Q164" s="84">
        <v>0.20119999999999999</v>
      </c>
      <c r="S164" s="82" t="s">
        <v>431</v>
      </c>
      <c r="T164" s="84">
        <v>0.44479999999999997</v>
      </c>
      <c r="U164" s="84">
        <v>0.20039999999999999</v>
      </c>
      <c r="V164" s="84">
        <v>0.24679999999999999</v>
      </c>
      <c r="W164" s="84">
        <v>0.19489999999999999</v>
      </c>
    </row>
    <row r="165" spans="1:23" hidden="1">
      <c r="A165" s="82" t="s">
        <v>432</v>
      </c>
      <c r="B165" s="84">
        <v>0.51580000000000004</v>
      </c>
      <c r="C165" s="84">
        <v>0.76229999999999998</v>
      </c>
      <c r="D165" s="84">
        <v>0.66700000000000004</v>
      </c>
      <c r="E165" s="84">
        <v>0.34100000000000003</v>
      </c>
      <c r="G165" s="82" t="s">
        <v>432</v>
      </c>
      <c r="H165" s="84">
        <v>0.70889999999999997</v>
      </c>
      <c r="I165" s="84">
        <v>0.85309999999999997</v>
      </c>
      <c r="J165" s="84">
        <v>0.63580000000000003</v>
      </c>
      <c r="K165" s="84">
        <v>0.57050000000000001</v>
      </c>
      <c r="M165" s="82" t="s">
        <v>432</v>
      </c>
      <c r="N165" s="84">
        <v>0.25779999999999997</v>
      </c>
      <c r="O165" s="84">
        <v>0.14749999999999999</v>
      </c>
      <c r="P165" s="84">
        <v>0.15770000000000001</v>
      </c>
      <c r="Q165" s="84">
        <v>0.22370000000000001</v>
      </c>
      <c r="S165" s="82" t="s">
        <v>432</v>
      </c>
      <c r="T165" s="84">
        <v>0.45419999999999999</v>
      </c>
      <c r="U165" s="84">
        <v>0.218</v>
      </c>
      <c r="V165" s="84">
        <v>0.29899999999999999</v>
      </c>
      <c r="W165" s="84">
        <v>0.20330000000000001</v>
      </c>
    </row>
    <row r="166" spans="1:23" hidden="1">
      <c r="A166" s="82" t="s">
        <v>433</v>
      </c>
      <c r="B166" s="84">
        <v>0.47139999999999999</v>
      </c>
      <c r="C166" s="84">
        <v>0.67059999999999997</v>
      </c>
      <c r="D166" s="84">
        <v>0.32300000000000001</v>
      </c>
      <c r="E166" s="84">
        <v>0.19009999999999999</v>
      </c>
      <c r="G166" s="82" t="s">
        <v>433</v>
      </c>
      <c r="H166" s="84">
        <v>0.70809999999999995</v>
      </c>
      <c r="I166" s="84">
        <v>0.79159999999999997</v>
      </c>
      <c r="J166" s="84">
        <v>0.43530000000000002</v>
      </c>
      <c r="K166" s="84">
        <v>0.4027</v>
      </c>
      <c r="M166" s="82" t="s">
        <v>433</v>
      </c>
      <c r="N166" s="84">
        <v>0.26150000000000001</v>
      </c>
      <c r="O166" s="84">
        <v>0.15079999999999999</v>
      </c>
      <c r="P166" s="84">
        <v>0.16950000000000001</v>
      </c>
      <c r="Q166" s="84">
        <v>0.24049999999999999</v>
      </c>
      <c r="S166" s="82" t="s">
        <v>433</v>
      </c>
      <c r="T166" s="84">
        <v>0.51429999999999998</v>
      </c>
      <c r="U166" s="84">
        <v>0.2165</v>
      </c>
      <c r="V166" s="84">
        <v>0.3226</v>
      </c>
      <c r="W166" s="84">
        <v>0.2286</v>
      </c>
    </row>
    <row r="167" spans="1:23" hidden="1">
      <c r="A167" s="82" t="s">
        <v>434</v>
      </c>
      <c r="B167" s="84">
        <v>0.22500000000000001</v>
      </c>
      <c r="C167" s="84">
        <v>0.49659999999999999</v>
      </c>
      <c r="D167" s="84">
        <v>0</v>
      </c>
      <c r="E167" s="84">
        <v>0</v>
      </c>
      <c r="G167" s="82" t="s">
        <v>434</v>
      </c>
      <c r="H167" s="84">
        <v>0.48159999999999997</v>
      </c>
      <c r="I167" s="84">
        <v>0.64510000000000001</v>
      </c>
      <c r="J167" s="84">
        <v>9.06E-2</v>
      </c>
      <c r="K167" s="84">
        <v>0.10879999999999999</v>
      </c>
      <c r="M167" s="82" t="s">
        <v>434</v>
      </c>
      <c r="N167" s="84">
        <v>0.32540000000000002</v>
      </c>
      <c r="O167" s="84">
        <v>0.19789999999999999</v>
      </c>
      <c r="P167" s="84">
        <v>0.1704</v>
      </c>
      <c r="Q167" s="84">
        <v>0.25569999999999998</v>
      </c>
      <c r="S167" s="82" t="s">
        <v>434</v>
      </c>
      <c r="T167" s="84">
        <v>0.56100000000000005</v>
      </c>
      <c r="U167" s="84">
        <v>0.24660000000000001</v>
      </c>
      <c r="V167" s="84">
        <v>0.34499999999999997</v>
      </c>
      <c r="W167" s="84">
        <v>0.27250000000000002</v>
      </c>
    </row>
    <row r="168" spans="1:23" hidden="1">
      <c r="A168" s="82" t="s">
        <v>435</v>
      </c>
      <c r="B168" s="84">
        <v>0</v>
      </c>
      <c r="C168" s="84">
        <v>9.0499999999999997E-2</v>
      </c>
      <c r="D168" s="84">
        <v>0</v>
      </c>
      <c r="E168" s="84">
        <v>0</v>
      </c>
      <c r="G168" s="82" t="s">
        <v>435</v>
      </c>
      <c r="H168" s="84">
        <v>0.13569999999999999</v>
      </c>
      <c r="I168" s="84">
        <v>0.34079999999999999</v>
      </c>
      <c r="J168" s="84">
        <v>1E-4</v>
      </c>
      <c r="K168" s="84">
        <v>2.0000000000000001E-4</v>
      </c>
      <c r="M168" s="82" t="s">
        <v>435</v>
      </c>
      <c r="N168" s="84">
        <v>0.41039999999999999</v>
      </c>
      <c r="O168" s="84">
        <v>0.22650000000000001</v>
      </c>
      <c r="P168" s="84">
        <v>0.18890000000000001</v>
      </c>
      <c r="Q168" s="84">
        <v>0.31580000000000003</v>
      </c>
      <c r="S168" s="82" t="s">
        <v>435</v>
      </c>
      <c r="T168" s="84">
        <v>0.62919999999999998</v>
      </c>
      <c r="U168" s="84">
        <v>0.27689999999999998</v>
      </c>
      <c r="V168" s="84">
        <v>0.41899999999999998</v>
      </c>
      <c r="W168" s="84">
        <v>0.35749999999999998</v>
      </c>
    </row>
    <row r="169" spans="1:23" hidden="1">
      <c r="A169" s="82" t="s">
        <v>436</v>
      </c>
      <c r="B169" s="84">
        <v>0</v>
      </c>
      <c r="C169" s="84">
        <v>0</v>
      </c>
      <c r="D169" s="84">
        <v>0</v>
      </c>
      <c r="E169" s="84">
        <v>0</v>
      </c>
      <c r="G169" s="82" t="s">
        <v>436</v>
      </c>
      <c r="H169" s="84">
        <v>3.8999999999999998E-3</v>
      </c>
      <c r="I169" s="84">
        <v>4.1099999999999998E-2</v>
      </c>
      <c r="J169" s="84">
        <v>0</v>
      </c>
      <c r="K169" s="84">
        <v>0</v>
      </c>
      <c r="M169" s="82" t="s">
        <v>436</v>
      </c>
      <c r="N169" s="84">
        <v>0.43099999999999999</v>
      </c>
      <c r="O169" s="84">
        <v>0.25659999999999999</v>
      </c>
      <c r="P169" s="84">
        <v>0.2666</v>
      </c>
      <c r="Q169" s="84">
        <v>0.31619999999999998</v>
      </c>
      <c r="S169" s="82" t="s">
        <v>436</v>
      </c>
      <c r="T169" s="84">
        <v>0.73980000000000001</v>
      </c>
      <c r="U169" s="84">
        <v>0.39169999999999999</v>
      </c>
      <c r="V169" s="84">
        <v>0.41289999999999999</v>
      </c>
      <c r="W169" s="84">
        <v>0.46179999999999999</v>
      </c>
    </row>
    <row r="170" spans="1:23" hidden="1">
      <c r="A170" s="82" t="s">
        <v>437</v>
      </c>
      <c r="B170" s="84">
        <v>0</v>
      </c>
      <c r="C170" s="84">
        <v>0</v>
      </c>
      <c r="D170" s="84">
        <v>0</v>
      </c>
      <c r="E170" s="84">
        <v>0</v>
      </c>
      <c r="G170" s="82" t="s">
        <v>437</v>
      </c>
      <c r="H170" s="84">
        <v>0</v>
      </c>
      <c r="I170" s="84">
        <v>0</v>
      </c>
      <c r="J170" s="84">
        <v>0</v>
      </c>
      <c r="K170" s="84">
        <v>0</v>
      </c>
      <c r="M170" s="82" t="s">
        <v>437</v>
      </c>
      <c r="N170" s="84">
        <v>0.42820000000000003</v>
      </c>
      <c r="O170" s="84">
        <v>0.28179999999999999</v>
      </c>
      <c r="P170" s="84">
        <v>0.36249999999999999</v>
      </c>
      <c r="Q170" s="84">
        <v>0.31119999999999998</v>
      </c>
      <c r="S170" s="82" t="s">
        <v>437</v>
      </c>
      <c r="T170" s="84">
        <v>0.80210000000000004</v>
      </c>
      <c r="U170" s="84">
        <v>0.51390000000000002</v>
      </c>
      <c r="V170" s="84">
        <v>0.40910000000000002</v>
      </c>
      <c r="W170" s="84">
        <v>0.56240000000000001</v>
      </c>
    </row>
    <row r="171" spans="1:23" hidden="1">
      <c r="A171" s="82" t="s">
        <v>438</v>
      </c>
      <c r="B171" s="84">
        <v>0</v>
      </c>
      <c r="C171" s="84">
        <v>0</v>
      </c>
      <c r="D171" s="84">
        <v>0</v>
      </c>
      <c r="E171" s="84">
        <v>0</v>
      </c>
      <c r="G171" s="82" t="s">
        <v>438</v>
      </c>
      <c r="H171" s="84">
        <v>0</v>
      </c>
      <c r="I171" s="84">
        <v>0</v>
      </c>
      <c r="J171" s="84">
        <v>0</v>
      </c>
      <c r="K171" s="84">
        <v>0</v>
      </c>
      <c r="M171" s="82" t="s">
        <v>438</v>
      </c>
      <c r="N171" s="84">
        <v>0.48180000000000001</v>
      </c>
      <c r="O171" s="84">
        <v>0.26500000000000001</v>
      </c>
      <c r="P171" s="84">
        <v>0.3886</v>
      </c>
      <c r="Q171" s="84">
        <v>0.31440000000000001</v>
      </c>
      <c r="S171" s="82" t="s">
        <v>438</v>
      </c>
      <c r="T171" s="84">
        <v>0.76070000000000004</v>
      </c>
      <c r="U171" s="84">
        <v>0.50819999999999999</v>
      </c>
      <c r="V171" s="84">
        <v>0.44319999999999998</v>
      </c>
      <c r="W171" s="84">
        <v>0.5121</v>
      </c>
    </row>
    <row r="172" spans="1:23" hidden="1">
      <c r="A172" s="82" t="s">
        <v>439</v>
      </c>
      <c r="B172" s="84">
        <v>0</v>
      </c>
      <c r="C172" s="84">
        <v>0</v>
      </c>
      <c r="D172" s="84">
        <v>0</v>
      </c>
      <c r="E172" s="84">
        <v>0</v>
      </c>
      <c r="G172" s="82" t="s">
        <v>439</v>
      </c>
      <c r="H172" s="84">
        <v>0</v>
      </c>
      <c r="I172" s="84">
        <v>0</v>
      </c>
      <c r="J172" s="84">
        <v>0</v>
      </c>
      <c r="K172" s="84">
        <v>0</v>
      </c>
      <c r="M172" s="82" t="s">
        <v>439</v>
      </c>
      <c r="N172" s="84">
        <v>0.4783</v>
      </c>
      <c r="O172" s="84">
        <v>0.2656</v>
      </c>
      <c r="P172" s="84">
        <v>0.3574</v>
      </c>
      <c r="Q172" s="84">
        <v>0.32750000000000001</v>
      </c>
      <c r="S172" s="82" t="s">
        <v>439</v>
      </c>
      <c r="T172" s="84">
        <v>0.74060000000000004</v>
      </c>
      <c r="U172" s="84">
        <v>0.48570000000000002</v>
      </c>
      <c r="V172" s="84">
        <v>0.46050000000000002</v>
      </c>
      <c r="W172" s="84">
        <v>0.46939999999999998</v>
      </c>
    </row>
    <row r="173" spans="1:23" hidden="1">
      <c r="A173" s="82" t="s">
        <v>440</v>
      </c>
      <c r="B173" s="84">
        <v>0</v>
      </c>
      <c r="C173" s="84">
        <v>0</v>
      </c>
      <c r="D173" s="84">
        <v>0</v>
      </c>
      <c r="E173" s="84">
        <v>0</v>
      </c>
      <c r="G173" s="82" t="s">
        <v>440</v>
      </c>
      <c r="H173" s="84">
        <v>0</v>
      </c>
      <c r="I173" s="84">
        <v>0</v>
      </c>
      <c r="J173" s="84">
        <v>0</v>
      </c>
      <c r="K173" s="84">
        <v>0</v>
      </c>
      <c r="M173" s="82" t="s">
        <v>440</v>
      </c>
      <c r="N173" s="84">
        <v>0.48899999999999999</v>
      </c>
      <c r="O173" s="84">
        <v>0.3226</v>
      </c>
      <c r="P173" s="84">
        <v>0.35930000000000001</v>
      </c>
      <c r="Q173" s="84">
        <v>0.29070000000000001</v>
      </c>
      <c r="S173" s="82" t="s">
        <v>440</v>
      </c>
      <c r="T173" s="84">
        <v>0.58460000000000001</v>
      </c>
      <c r="U173" s="84">
        <v>0.49170000000000003</v>
      </c>
      <c r="V173" s="84">
        <v>0.47449999999999998</v>
      </c>
      <c r="W173" s="84">
        <v>0.4103</v>
      </c>
    </row>
    <row r="174" spans="1:23" hidden="1">
      <c r="A174" s="92"/>
      <c r="G174" s="92"/>
      <c r="M174" s="92"/>
      <c r="S174" s="92"/>
    </row>
    <row r="175" spans="1:23" hidden="1"/>
    <row r="177" spans="1:29">
      <c r="A177" s="144" t="s">
        <v>8</v>
      </c>
      <c r="B177" s="144"/>
      <c r="C177" s="144"/>
      <c r="D177" s="144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Z177" s="84" t="s">
        <v>86</v>
      </c>
      <c r="AA177" s="84" t="s">
        <v>87</v>
      </c>
      <c r="AB177" s="84" t="s">
        <v>88</v>
      </c>
      <c r="AC177" s="84" t="s">
        <v>85</v>
      </c>
    </row>
    <row r="178" spans="1:29">
      <c r="B178" s="84" t="s">
        <v>99</v>
      </c>
      <c r="H178" s="84" t="s">
        <v>100</v>
      </c>
      <c r="N178" s="84" t="s">
        <v>98</v>
      </c>
      <c r="T178" s="84" t="s">
        <v>164</v>
      </c>
    </row>
    <row r="179" spans="1:29">
      <c r="A179" s="44"/>
      <c r="B179" s="44" t="s">
        <v>86</v>
      </c>
      <c r="C179" s="44" t="s">
        <v>87</v>
      </c>
      <c r="D179" s="44" t="s">
        <v>88</v>
      </c>
      <c r="E179" s="44" t="s">
        <v>85</v>
      </c>
      <c r="F179" s="44"/>
      <c r="G179" s="44"/>
      <c r="H179" s="44" t="s">
        <v>86</v>
      </c>
      <c r="I179" s="44" t="s">
        <v>87</v>
      </c>
      <c r="J179" s="44" t="s">
        <v>88</v>
      </c>
      <c r="K179" s="44" t="s">
        <v>85</v>
      </c>
      <c r="L179" s="44"/>
      <c r="M179" s="44"/>
      <c r="N179" s="44" t="s">
        <v>86</v>
      </c>
      <c r="O179" s="44" t="s">
        <v>87</v>
      </c>
      <c r="P179" s="44" t="s">
        <v>88</v>
      </c>
      <c r="Q179" s="44" t="s">
        <v>85</v>
      </c>
      <c r="R179" s="44"/>
      <c r="S179" s="44"/>
      <c r="T179" s="44" t="s">
        <v>86</v>
      </c>
      <c r="U179" s="44" t="s">
        <v>87</v>
      </c>
      <c r="V179" s="44" t="s">
        <v>88</v>
      </c>
      <c r="W179" s="44" t="s">
        <v>85</v>
      </c>
    </row>
    <row r="180" spans="1:29">
      <c r="A180" s="115" t="s">
        <v>393</v>
      </c>
      <c r="B180" s="84">
        <v>0</v>
      </c>
      <c r="C180" s="84">
        <v>0</v>
      </c>
      <c r="D180" s="84">
        <v>0</v>
      </c>
      <c r="E180" s="84">
        <v>0</v>
      </c>
      <c r="F180" s="44"/>
      <c r="G180" s="115" t="s">
        <v>393</v>
      </c>
      <c r="H180" s="84">
        <v>0</v>
      </c>
      <c r="I180" s="84">
        <v>0</v>
      </c>
      <c r="J180" s="84">
        <v>0</v>
      </c>
      <c r="K180" s="84">
        <v>0</v>
      </c>
      <c r="L180" s="44"/>
      <c r="M180" s="115" t="s">
        <v>393</v>
      </c>
      <c r="N180" s="84">
        <v>0.36659999999999998</v>
      </c>
      <c r="O180" s="84">
        <v>0.11210000000000001</v>
      </c>
      <c r="P180" s="84">
        <v>0.33029999999999998</v>
      </c>
      <c r="Q180" s="84">
        <v>0.47310000000000002</v>
      </c>
      <c r="R180" s="44"/>
      <c r="S180" s="115" t="s">
        <v>393</v>
      </c>
      <c r="T180" s="84">
        <v>0.48459999999999998</v>
      </c>
      <c r="U180" s="84">
        <v>0.54120000000000001</v>
      </c>
      <c r="V180" s="84">
        <v>8.7900000000000006E-2</v>
      </c>
      <c r="W180" s="84">
        <v>0.86399999999999999</v>
      </c>
    </row>
    <row r="181" spans="1:29">
      <c r="A181" s="82" t="s">
        <v>394</v>
      </c>
      <c r="B181" s="84">
        <v>0</v>
      </c>
      <c r="C181" s="84">
        <v>0</v>
      </c>
      <c r="D181" s="84">
        <v>0</v>
      </c>
      <c r="E181" s="84">
        <v>0</v>
      </c>
      <c r="F181" s="44"/>
      <c r="G181" s="82" t="s">
        <v>394</v>
      </c>
      <c r="H181" s="84">
        <v>0</v>
      </c>
      <c r="I181" s="84">
        <v>0</v>
      </c>
      <c r="J181" s="84">
        <v>0</v>
      </c>
      <c r="K181" s="84">
        <v>0</v>
      </c>
      <c r="L181" s="44"/>
      <c r="M181" s="82" t="s">
        <v>394</v>
      </c>
      <c r="N181" s="84">
        <v>0.32850000000000001</v>
      </c>
      <c r="O181" s="84">
        <v>0.10920000000000001</v>
      </c>
      <c r="P181" s="84">
        <v>0.31369999999999998</v>
      </c>
      <c r="Q181" s="84">
        <v>0.50700000000000001</v>
      </c>
      <c r="R181" s="44"/>
      <c r="S181" s="82" t="s">
        <v>394</v>
      </c>
      <c r="T181" s="84">
        <v>0.3967</v>
      </c>
      <c r="U181" s="84">
        <v>0.58730000000000004</v>
      </c>
      <c r="V181" s="84">
        <v>7.8200000000000006E-2</v>
      </c>
      <c r="W181" s="84">
        <v>0.85560000000000003</v>
      </c>
    </row>
    <row r="182" spans="1:29">
      <c r="A182" s="82" t="s">
        <v>395</v>
      </c>
      <c r="B182" s="84">
        <v>0</v>
      </c>
      <c r="C182" s="84">
        <v>0</v>
      </c>
      <c r="D182" s="84">
        <v>0</v>
      </c>
      <c r="E182" s="84">
        <v>0</v>
      </c>
      <c r="F182" s="44"/>
      <c r="G182" s="82" t="s">
        <v>395</v>
      </c>
      <c r="H182" s="84">
        <v>0</v>
      </c>
      <c r="I182" s="84">
        <v>0</v>
      </c>
      <c r="J182" s="84">
        <v>0</v>
      </c>
      <c r="K182" s="84">
        <v>0</v>
      </c>
      <c r="L182" s="44"/>
      <c r="M182" s="82" t="s">
        <v>395</v>
      </c>
      <c r="N182" s="84">
        <v>0.32850000000000001</v>
      </c>
      <c r="O182" s="84">
        <v>0.09</v>
      </c>
      <c r="P182" s="84">
        <v>0.28799999999999998</v>
      </c>
      <c r="Q182" s="84">
        <v>0.505</v>
      </c>
      <c r="R182" s="44"/>
      <c r="S182" s="82" t="s">
        <v>395</v>
      </c>
      <c r="T182" s="84">
        <v>0.35670000000000002</v>
      </c>
      <c r="U182" s="84">
        <v>0.58379999999999999</v>
      </c>
      <c r="V182" s="84">
        <v>7.3899999999999993E-2</v>
      </c>
      <c r="W182" s="84">
        <v>0.80649999999999999</v>
      </c>
    </row>
    <row r="183" spans="1:29">
      <c r="A183" s="82" t="s">
        <v>396</v>
      </c>
      <c r="B183" s="84">
        <v>0</v>
      </c>
      <c r="C183" s="84">
        <v>0</v>
      </c>
      <c r="D183" s="84">
        <v>0</v>
      </c>
      <c r="E183" s="84">
        <v>0</v>
      </c>
      <c r="F183" s="44"/>
      <c r="G183" s="82" t="s">
        <v>396</v>
      </c>
      <c r="H183" s="84">
        <v>0</v>
      </c>
      <c r="I183" s="84">
        <v>0</v>
      </c>
      <c r="J183" s="84">
        <v>0</v>
      </c>
      <c r="K183" s="84">
        <v>0</v>
      </c>
      <c r="L183" s="44"/>
      <c r="M183" s="82" t="s">
        <v>396</v>
      </c>
      <c r="N183" s="84">
        <v>0.34889999999999999</v>
      </c>
      <c r="O183" s="84">
        <v>0.10929999999999999</v>
      </c>
      <c r="P183" s="84">
        <v>0.27210000000000001</v>
      </c>
      <c r="Q183" s="84">
        <v>0.47560000000000002</v>
      </c>
      <c r="R183" s="44"/>
      <c r="S183" s="82" t="s">
        <v>396</v>
      </c>
      <c r="T183" s="84">
        <v>0.32879999999999998</v>
      </c>
      <c r="U183" s="84">
        <v>0.57899999999999996</v>
      </c>
      <c r="V183" s="84">
        <v>0.1002</v>
      </c>
      <c r="W183" s="84">
        <v>0.75770000000000004</v>
      </c>
    </row>
    <row r="184" spans="1:29">
      <c r="A184" s="82" t="s">
        <v>397</v>
      </c>
      <c r="B184" s="84">
        <v>0</v>
      </c>
      <c r="C184" s="84">
        <v>0</v>
      </c>
      <c r="D184" s="84">
        <v>0</v>
      </c>
      <c r="E184" s="84">
        <v>0</v>
      </c>
      <c r="F184" s="44"/>
      <c r="G184" s="82" t="s">
        <v>397</v>
      </c>
      <c r="H184" s="84">
        <v>0</v>
      </c>
      <c r="I184" s="84">
        <v>0</v>
      </c>
      <c r="J184" s="84">
        <v>0</v>
      </c>
      <c r="K184" s="84">
        <v>0</v>
      </c>
      <c r="L184" s="44"/>
      <c r="M184" s="82" t="s">
        <v>397</v>
      </c>
      <c r="N184" s="84">
        <v>0.25779999999999997</v>
      </c>
      <c r="O184" s="84">
        <v>0.1197</v>
      </c>
      <c r="P184" s="84">
        <v>0.31480000000000002</v>
      </c>
      <c r="Q184" s="84">
        <v>0.48199999999999998</v>
      </c>
      <c r="R184" s="44"/>
      <c r="S184" s="82" t="s">
        <v>397</v>
      </c>
      <c r="T184" s="84">
        <v>0.27529999999999999</v>
      </c>
      <c r="U184" s="84">
        <v>0.63229999999999997</v>
      </c>
      <c r="V184" s="84">
        <v>0.1172</v>
      </c>
      <c r="W184" s="84">
        <v>0.76529999999999998</v>
      </c>
    </row>
    <row r="185" spans="1:29">
      <c r="A185" s="82" t="s">
        <v>398</v>
      </c>
      <c r="B185" s="84">
        <v>0</v>
      </c>
      <c r="C185" s="84">
        <v>0</v>
      </c>
      <c r="D185" s="84">
        <v>0</v>
      </c>
      <c r="E185" s="84">
        <v>0</v>
      </c>
      <c r="F185" s="44"/>
      <c r="G185" s="82" t="s">
        <v>398</v>
      </c>
      <c r="H185" s="84">
        <v>2.3E-3</v>
      </c>
      <c r="I185" s="84">
        <v>5.0000000000000001E-4</v>
      </c>
      <c r="J185" s="84">
        <v>0</v>
      </c>
      <c r="K185" s="84">
        <v>0</v>
      </c>
      <c r="L185" s="44"/>
      <c r="M185" s="82" t="s">
        <v>398</v>
      </c>
      <c r="N185" s="84">
        <v>0.1822</v>
      </c>
      <c r="O185" s="84">
        <v>0.1017</v>
      </c>
      <c r="P185" s="84">
        <v>0.31269999999999998</v>
      </c>
      <c r="Q185" s="84">
        <v>0.51039999999999996</v>
      </c>
      <c r="R185" s="44"/>
      <c r="S185" s="82" t="s">
        <v>398</v>
      </c>
      <c r="T185" s="84">
        <v>0.27260000000000001</v>
      </c>
      <c r="U185" s="84">
        <v>0.60129999999999995</v>
      </c>
      <c r="V185" s="84">
        <v>8.9599999999999999E-2</v>
      </c>
      <c r="W185" s="84">
        <v>0.68430000000000002</v>
      </c>
    </row>
    <row r="186" spans="1:29">
      <c r="A186" s="82" t="s">
        <v>399</v>
      </c>
      <c r="B186" s="84">
        <v>0</v>
      </c>
      <c r="C186" s="84">
        <v>0</v>
      </c>
      <c r="D186" s="84">
        <v>0</v>
      </c>
      <c r="E186" s="84">
        <v>0</v>
      </c>
      <c r="F186" s="44"/>
      <c r="G186" s="82" t="s">
        <v>399</v>
      </c>
      <c r="H186" s="84">
        <v>7.0099999999999996E-2</v>
      </c>
      <c r="I186" s="84">
        <v>4.9099999999999998E-2</v>
      </c>
      <c r="J186" s="84">
        <v>8.3000000000000001E-3</v>
      </c>
      <c r="K186" s="84">
        <v>0</v>
      </c>
      <c r="L186" s="44"/>
      <c r="M186" s="82" t="s">
        <v>399</v>
      </c>
      <c r="N186" s="84">
        <v>0.1452</v>
      </c>
      <c r="O186" s="84">
        <v>9.6699999999999994E-2</v>
      </c>
      <c r="P186" s="84">
        <v>0.29609999999999997</v>
      </c>
      <c r="Q186" s="84">
        <v>0.441</v>
      </c>
      <c r="R186" s="44"/>
      <c r="S186" s="82" t="s">
        <v>399</v>
      </c>
      <c r="T186" s="84">
        <v>0.2482</v>
      </c>
      <c r="U186" s="84">
        <v>0.55300000000000005</v>
      </c>
      <c r="V186" s="84">
        <v>5.2699999999999997E-2</v>
      </c>
      <c r="W186" s="84">
        <v>0.61860000000000004</v>
      </c>
    </row>
    <row r="187" spans="1:29">
      <c r="A187" s="82" t="s">
        <v>400</v>
      </c>
      <c r="B187" s="84">
        <v>0</v>
      </c>
      <c r="C187" s="84">
        <v>6.6600000000000006E-2</v>
      </c>
      <c r="D187" s="84">
        <v>0</v>
      </c>
      <c r="E187" s="84">
        <v>0</v>
      </c>
      <c r="F187" s="44"/>
      <c r="G187" s="82" t="s">
        <v>400</v>
      </c>
      <c r="H187" s="84">
        <v>0.22059999999999999</v>
      </c>
      <c r="I187" s="84">
        <v>0.23719999999999999</v>
      </c>
      <c r="J187" s="84">
        <v>0.1638</v>
      </c>
      <c r="K187" s="84">
        <v>0.04</v>
      </c>
      <c r="L187" s="44"/>
      <c r="M187" s="82" t="s">
        <v>400</v>
      </c>
      <c r="N187" s="84">
        <v>0.1434</v>
      </c>
      <c r="O187" s="84">
        <v>5.1299999999999998E-2</v>
      </c>
      <c r="P187" s="84">
        <v>0.24829999999999999</v>
      </c>
      <c r="Q187" s="84">
        <v>0.52410000000000001</v>
      </c>
      <c r="R187" s="44"/>
      <c r="S187" s="82" t="s">
        <v>400</v>
      </c>
      <c r="T187" s="84">
        <v>0.19889999999999999</v>
      </c>
      <c r="U187" s="84">
        <v>0.53910000000000002</v>
      </c>
      <c r="V187" s="84">
        <v>3.0499999999999999E-2</v>
      </c>
      <c r="W187" s="84">
        <v>0.51239999999999997</v>
      </c>
    </row>
    <row r="188" spans="1:29">
      <c r="A188" s="82" t="s">
        <v>401</v>
      </c>
      <c r="B188" s="84">
        <v>0.1249</v>
      </c>
      <c r="C188" s="84">
        <v>0.54200000000000004</v>
      </c>
      <c r="D188" s="84">
        <v>0.10680000000000001</v>
      </c>
      <c r="E188" s="84">
        <v>0</v>
      </c>
      <c r="F188" s="44"/>
      <c r="G188" s="82" t="s">
        <v>401</v>
      </c>
      <c r="H188" s="84">
        <v>0.42480000000000001</v>
      </c>
      <c r="I188" s="84">
        <v>0.47420000000000001</v>
      </c>
      <c r="J188" s="84">
        <v>0.38200000000000001</v>
      </c>
      <c r="K188" s="84">
        <v>0.35510000000000003</v>
      </c>
      <c r="L188" s="44"/>
      <c r="M188" s="82" t="s">
        <v>401</v>
      </c>
      <c r="N188" s="84">
        <v>0.14849999999999999</v>
      </c>
      <c r="O188" s="84">
        <v>2.5399999999999999E-2</v>
      </c>
      <c r="P188" s="84">
        <v>0.21390000000000001</v>
      </c>
      <c r="Q188" s="84">
        <v>0.60799999999999998</v>
      </c>
      <c r="R188" s="44"/>
      <c r="S188" s="82" t="s">
        <v>401</v>
      </c>
      <c r="T188" s="84">
        <v>0.16020000000000001</v>
      </c>
      <c r="U188" s="84">
        <v>0.49099999999999999</v>
      </c>
      <c r="V188" s="84">
        <v>2.8500000000000001E-2</v>
      </c>
      <c r="W188" s="84">
        <v>0.41320000000000001</v>
      </c>
    </row>
    <row r="189" spans="1:29">
      <c r="A189" s="82" t="s">
        <v>402</v>
      </c>
      <c r="B189" s="84">
        <v>0.33160000000000001</v>
      </c>
      <c r="C189" s="84">
        <v>0.77629999999999999</v>
      </c>
      <c r="D189" s="84">
        <v>0.44340000000000002</v>
      </c>
      <c r="E189" s="84">
        <v>0.2828</v>
      </c>
      <c r="F189" s="44"/>
      <c r="G189" s="82" t="s">
        <v>402</v>
      </c>
      <c r="H189" s="84">
        <v>0.60360000000000003</v>
      </c>
      <c r="I189" s="84">
        <v>0.65380000000000005</v>
      </c>
      <c r="J189" s="84">
        <v>0.56110000000000004</v>
      </c>
      <c r="K189" s="84">
        <v>0.6532</v>
      </c>
      <c r="L189" s="44"/>
      <c r="M189" s="82" t="s">
        <v>402</v>
      </c>
      <c r="N189" s="84">
        <v>0.21240000000000001</v>
      </c>
      <c r="O189" s="84">
        <v>3.6200000000000003E-2</v>
      </c>
      <c r="P189" s="84">
        <v>0.23250000000000001</v>
      </c>
      <c r="Q189" s="84">
        <v>0.62109999999999999</v>
      </c>
      <c r="R189" s="44"/>
      <c r="S189" s="82" t="s">
        <v>402</v>
      </c>
      <c r="T189" s="84">
        <v>0.251</v>
      </c>
      <c r="U189" s="84">
        <v>0.40510000000000002</v>
      </c>
      <c r="V189" s="84">
        <v>4.0599999999999997E-2</v>
      </c>
      <c r="W189" s="84">
        <v>0.44729999999999998</v>
      </c>
    </row>
    <row r="190" spans="1:29">
      <c r="A190" s="82" t="s">
        <v>403</v>
      </c>
      <c r="B190" s="84">
        <v>0.51459999999999995</v>
      </c>
      <c r="C190" s="84">
        <v>0.82479999999999998</v>
      </c>
      <c r="D190" s="84">
        <v>0.60419999999999996</v>
      </c>
      <c r="E190" s="84">
        <v>0.7389</v>
      </c>
      <c r="F190" s="44"/>
      <c r="G190" s="82" t="s">
        <v>403</v>
      </c>
      <c r="H190" s="84">
        <v>0.77980000000000005</v>
      </c>
      <c r="I190" s="84">
        <v>0.79169999999999996</v>
      </c>
      <c r="J190" s="84">
        <v>0.58560000000000001</v>
      </c>
      <c r="K190" s="84">
        <v>0.8498</v>
      </c>
      <c r="L190" s="44"/>
      <c r="M190" s="82" t="s">
        <v>403</v>
      </c>
      <c r="N190" s="84">
        <v>0.31180000000000002</v>
      </c>
      <c r="O190" s="84">
        <v>4.7399999999999998E-2</v>
      </c>
      <c r="P190" s="84">
        <v>0.33660000000000001</v>
      </c>
      <c r="Q190" s="84">
        <v>0.69920000000000004</v>
      </c>
      <c r="R190" s="44"/>
      <c r="S190" s="82" t="s">
        <v>403</v>
      </c>
      <c r="T190" s="84">
        <v>0.2959</v>
      </c>
      <c r="U190" s="84">
        <v>0.4924</v>
      </c>
      <c r="V190" s="84">
        <v>9.3700000000000006E-2</v>
      </c>
      <c r="W190" s="84">
        <v>0.46739999999999998</v>
      </c>
    </row>
    <row r="191" spans="1:29">
      <c r="A191" s="82" t="s">
        <v>404</v>
      </c>
      <c r="B191" s="84">
        <v>0.59840000000000004</v>
      </c>
      <c r="C191" s="84">
        <v>0.81079999999999997</v>
      </c>
      <c r="D191" s="84">
        <v>0.62270000000000003</v>
      </c>
      <c r="E191" s="84">
        <v>0.70920000000000005</v>
      </c>
      <c r="F191" s="44"/>
      <c r="G191" s="82" t="s">
        <v>404</v>
      </c>
      <c r="H191" s="84">
        <v>0.82920000000000005</v>
      </c>
      <c r="I191" s="84">
        <v>0.89529999999999998</v>
      </c>
      <c r="J191" s="84">
        <v>0.71120000000000005</v>
      </c>
      <c r="K191" s="84">
        <v>0.95299999999999996</v>
      </c>
      <c r="L191" s="44"/>
      <c r="M191" s="82" t="s">
        <v>404</v>
      </c>
      <c r="N191" s="84">
        <v>0.49409999999999998</v>
      </c>
      <c r="O191" s="84">
        <v>0.109</v>
      </c>
      <c r="P191" s="84">
        <v>0.35930000000000001</v>
      </c>
      <c r="Q191" s="84">
        <v>0.747</v>
      </c>
      <c r="R191" s="44"/>
      <c r="S191" s="82" t="s">
        <v>404</v>
      </c>
      <c r="T191" s="84">
        <v>0.50039999999999996</v>
      </c>
      <c r="U191" s="84">
        <v>0.35289999999999999</v>
      </c>
      <c r="V191" s="84">
        <v>0.1956</v>
      </c>
      <c r="W191" s="84">
        <v>0.38400000000000001</v>
      </c>
    </row>
    <row r="192" spans="1:29">
      <c r="A192" s="82" t="s">
        <v>405</v>
      </c>
      <c r="B192" s="84">
        <v>0.65490000000000004</v>
      </c>
      <c r="C192" s="84">
        <v>0.82520000000000004</v>
      </c>
      <c r="D192" s="84">
        <v>0.65090000000000003</v>
      </c>
      <c r="E192" s="84">
        <v>0.66620000000000001</v>
      </c>
      <c r="F192" s="44"/>
      <c r="G192" s="82" t="s">
        <v>405</v>
      </c>
      <c r="H192" s="84">
        <v>0.8619</v>
      </c>
      <c r="I192" s="84">
        <v>0.89480000000000004</v>
      </c>
      <c r="J192" s="84">
        <v>0.78659999999999997</v>
      </c>
      <c r="K192" s="84">
        <v>0.97599999999999998</v>
      </c>
      <c r="L192" s="44"/>
      <c r="M192" s="82" t="s">
        <v>405</v>
      </c>
      <c r="N192" s="84">
        <v>0.52639999999999998</v>
      </c>
      <c r="O192" s="84">
        <v>0.14810000000000001</v>
      </c>
      <c r="P192" s="84">
        <v>0.37130000000000002</v>
      </c>
      <c r="Q192" s="84">
        <v>0.70650000000000002</v>
      </c>
      <c r="R192" s="44"/>
      <c r="S192" s="82" t="s">
        <v>405</v>
      </c>
      <c r="T192" s="84">
        <v>0.57030000000000003</v>
      </c>
      <c r="U192" s="84">
        <v>0.2747</v>
      </c>
      <c r="V192" s="84">
        <v>0.20930000000000001</v>
      </c>
      <c r="W192" s="84">
        <v>0.29120000000000001</v>
      </c>
    </row>
    <row r="193" spans="1:23">
      <c r="A193" s="82" t="s">
        <v>406</v>
      </c>
      <c r="B193" s="84">
        <v>0.47420000000000001</v>
      </c>
      <c r="C193" s="84">
        <v>0.56869999999999998</v>
      </c>
      <c r="D193" s="84">
        <v>0.68600000000000005</v>
      </c>
      <c r="E193" s="84">
        <v>0.66359999999999997</v>
      </c>
      <c r="F193" s="44"/>
      <c r="G193" s="82" t="s">
        <v>406</v>
      </c>
      <c r="H193" s="84">
        <v>0.76439999999999997</v>
      </c>
      <c r="I193" s="84">
        <v>0.77259999999999995</v>
      </c>
      <c r="J193" s="84">
        <v>0.7702</v>
      </c>
      <c r="K193" s="84">
        <v>0.94299999999999995</v>
      </c>
      <c r="L193" s="44"/>
      <c r="M193" s="82" t="s">
        <v>406</v>
      </c>
      <c r="N193" s="84">
        <v>0.46350000000000002</v>
      </c>
      <c r="O193" s="84">
        <v>0.19550000000000001</v>
      </c>
      <c r="P193" s="84">
        <v>0.31609999999999999</v>
      </c>
      <c r="Q193" s="84">
        <v>0.71550000000000002</v>
      </c>
      <c r="R193" s="44"/>
      <c r="S193" s="82" t="s">
        <v>406</v>
      </c>
      <c r="T193" s="84">
        <v>0.52149999999999996</v>
      </c>
      <c r="U193" s="84">
        <v>0.22370000000000001</v>
      </c>
      <c r="V193" s="84">
        <v>0.21560000000000001</v>
      </c>
      <c r="W193" s="84">
        <v>0.22189999999999999</v>
      </c>
    </row>
    <row r="194" spans="1:23">
      <c r="A194" s="82" t="s">
        <v>407</v>
      </c>
      <c r="B194" s="84">
        <v>0.58299999999999996</v>
      </c>
      <c r="C194" s="84">
        <v>0.68840000000000001</v>
      </c>
      <c r="D194" s="84">
        <v>0.63859999999999995</v>
      </c>
      <c r="E194" s="84">
        <v>0.6593</v>
      </c>
      <c r="F194" s="44"/>
      <c r="G194" s="82" t="s">
        <v>407</v>
      </c>
      <c r="H194" s="84">
        <v>0.73599999999999999</v>
      </c>
      <c r="I194" s="84">
        <v>0.74180000000000001</v>
      </c>
      <c r="J194" s="84">
        <v>0.48299999999999998</v>
      </c>
      <c r="K194" s="84">
        <v>0.86939999999999995</v>
      </c>
      <c r="L194" s="44"/>
      <c r="M194" s="82" t="s">
        <v>407</v>
      </c>
      <c r="N194" s="84">
        <v>0.4677</v>
      </c>
      <c r="O194" s="84">
        <v>0.2432</v>
      </c>
      <c r="P194" s="84">
        <v>0.2429</v>
      </c>
      <c r="Q194" s="84">
        <v>0.76739999999999997</v>
      </c>
      <c r="R194" s="44"/>
      <c r="S194" s="82" t="s">
        <v>407</v>
      </c>
      <c r="T194" s="84">
        <v>0.5948</v>
      </c>
      <c r="U194" s="84">
        <v>0.28439999999999999</v>
      </c>
      <c r="V194" s="84">
        <v>0.26</v>
      </c>
      <c r="W194" s="84">
        <v>0.13300000000000001</v>
      </c>
    </row>
    <row r="195" spans="1:23">
      <c r="A195" s="82" t="s">
        <v>408</v>
      </c>
      <c r="B195" s="84">
        <v>0.5665</v>
      </c>
      <c r="C195" s="84">
        <v>0.66</v>
      </c>
      <c r="D195" s="84">
        <v>0.6361</v>
      </c>
      <c r="E195" s="84">
        <v>0.74470000000000003</v>
      </c>
      <c r="F195" s="44"/>
      <c r="G195" s="82" t="s">
        <v>408</v>
      </c>
      <c r="H195" s="84">
        <v>0.60529999999999995</v>
      </c>
      <c r="I195" s="84">
        <v>0.61829999999999996</v>
      </c>
      <c r="J195" s="84">
        <v>0.47860000000000003</v>
      </c>
      <c r="K195" s="84">
        <v>0.69479999999999997</v>
      </c>
      <c r="L195" s="44"/>
      <c r="M195" s="82" t="s">
        <v>408</v>
      </c>
      <c r="N195" s="84">
        <v>0.42709999999999998</v>
      </c>
      <c r="O195" s="84">
        <v>0.26469999999999999</v>
      </c>
      <c r="P195" s="84">
        <v>0.28589999999999999</v>
      </c>
      <c r="Q195" s="84">
        <v>0.79120000000000001</v>
      </c>
      <c r="R195" s="44"/>
      <c r="S195" s="82" t="s">
        <v>408</v>
      </c>
      <c r="T195" s="84">
        <v>0.65290000000000004</v>
      </c>
      <c r="U195" s="84">
        <v>0.34789999999999999</v>
      </c>
      <c r="V195" s="84">
        <v>0.35120000000000001</v>
      </c>
      <c r="W195" s="84">
        <v>0.1057</v>
      </c>
    </row>
    <row r="196" spans="1:23">
      <c r="A196" s="82" t="s">
        <v>409</v>
      </c>
      <c r="B196" s="84">
        <v>0.55189999999999995</v>
      </c>
      <c r="C196" s="84">
        <v>0.62760000000000005</v>
      </c>
      <c r="D196" s="84">
        <v>0.54920000000000002</v>
      </c>
      <c r="E196" s="84">
        <v>0.75849999999999995</v>
      </c>
      <c r="F196" s="44"/>
      <c r="G196" s="82" t="s">
        <v>409</v>
      </c>
      <c r="H196" s="84">
        <v>0.41470000000000001</v>
      </c>
      <c r="I196" s="84">
        <v>0.43940000000000001</v>
      </c>
      <c r="J196" s="84">
        <v>0.24660000000000001</v>
      </c>
      <c r="K196" s="84">
        <v>0.39539999999999997</v>
      </c>
      <c r="L196" s="44"/>
      <c r="M196" s="82" t="s">
        <v>409</v>
      </c>
      <c r="N196" s="84">
        <v>0.40360000000000001</v>
      </c>
      <c r="O196" s="84">
        <v>0.2261</v>
      </c>
      <c r="P196" s="84">
        <v>0.31790000000000002</v>
      </c>
      <c r="Q196" s="84">
        <v>0.75339999999999996</v>
      </c>
      <c r="R196" s="44"/>
      <c r="S196" s="82" t="s">
        <v>409</v>
      </c>
      <c r="T196" s="84">
        <v>0.65959999999999996</v>
      </c>
      <c r="U196" s="84">
        <v>0.2828</v>
      </c>
      <c r="V196" s="84">
        <v>0.34820000000000001</v>
      </c>
      <c r="W196" s="84">
        <v>6.0499999999999998E-2</v>
      </c>
    </row>
    <row r="197" spans="1:23">
      <c r="A197" s="82" t="s">
        <v>410</v>
      </c>
      <c r="B197" s="84">
        <v>0.26650000000000001</v>
      </c>
      <c r="C197" s="84">
        <v>0.53029999999999999</v>
      </c>
      <c r="D197" s="84">
        <v>0</v>
      </c>
      <c r="E197" s="84">
        <v>0</v>
      </c>
      <c r="F197" s="44"/>
      <c r="G197" s="82" t="s">
        <v>410</v>
      </c>
      <c r="H197" s="84">
        <v>0.19600000000000001</v>
      </c>
      <c r="I197" s="84">
        <v>0.23680000000000001</v>
      </c>
      <c r="J197" s="84">
        <v>6.0400000000000002E-2</v>
      </c>
      <c r="K197" s="84">
        <v>0.1128</v>
      </c>
      <c r="L197" s="44"/>
      <c r="M197" s="82" t="s">
        <v>410</v>
      </c>
      <c r="N197" s="84">
        <v>0.35139999999999999</v>
      </c>
      <c r="O197" s="84">
        <v>0.23430000000000001</v>
      </c>
      <c r="P197" s="84">
        <v>0.33400000000000002</v>
      </c>
      <c r="Q197" s="84">
        <v>0.7722</v>
      </c>
      <c r="R197" s="44"/>
      <c r="S197" s="82" t="s">
        <v>410</v>
      </c>
      <c r="T197" s="84">
        <v>0.7429</v>
      </c>
      <c r="U197" s="84">
        <v>0.28060000000000002</v>
      </c>
      <c r="V197" s="84">
        <v>0.3453</v>
      </c>
      <c r="W197" s="84">
        <v>1.9199999999999998E-2</v>
      </c>
    </row>
    <row r="198" spans="1:23">
      <c r="A198" s="82" t="s">
        <v>411</v>
      </c>
      <c r="B198" s="84">
        <v>5.0000000000000001E-3</v>
      </c>
      <c r="C198" s="84">
        <v>8.5300000000000001E-2</v>
      </c>
      <c r="D198" s="84">
        <v>0</v>
      </c>
      <c r="E198" s="84">
        <v>0</v>
      </c>
      <c r="F198" s="44"/>
      <c r="G198" s="82" t="s">
        <v>411</v>
      </c>
      <c r="H198" s="84">
        <v>0.05</v>
      </c>
      <c r="I198" s="84">
        <v>6.3E-2</v>
      </c>
      <c r="J198" s="84">
        <v>0</v>
      </c>
      <c r="K198" s="84">
        <v>5.0000000000000001E-4</v>
      </c>
      <c r="L198" s="44"/>
      <c r="M198" s="82" t="s">
        <v>411</v>
      </c>
      <c r="N198" s="84">
        <v>0.32379999999999998</v>
      </c>
      <c r="O198" s="84">
        <v>0.24660000000000001</v>
      </c>
      <c r="P198" s="84">
        <v>0.3997</v>
      </c>
      <c r="Q198" s="84">
        <v>0.77059999999999995</v>
      </c>
      <c r="R198" s="44"/>
      <c r="S198" s="82" t="s">
        <v>411</v>
      </c>
      <c r="T198" s="84">
        <v>0.85050000000000003</v>
      </c>
      <c r="U198" s="84">
        <v>0.3448</v>
      </c>
      <c r="V198" s="84">
        <v>0.49070000000000003</v>
      </c>
      <c r="W198" s="84">
        <v>1.5699999999999999E-2</v>
      </c>
    </row>
    <row r="199" spans="1:23">
      <c r="A199" s="82" t="s">
        <v>412</v>
      </c>
      <c r="B199" s="84">
        <v>0</v>
      </c>
      <c r="C199" s="84">
        <v>0</v>
      </c>
      <c r="D199" s="84">
        <v>0</v>
      </c>
      <c r="E199" s="84">
        <v>0</v>
      </c>
      <c r="F199" s="44"/>
      <c r="G199" s="82" t="s">
        <v>412</v>
      </c>
      <c r="H199" s="84">
        <v>8.9999999999999998E-4</v>
      </c>
      <c r="I199" s="84">
        <v>2.0999999999999999E-3</v>
      </c>
      <c r="J199" s="84">
        <v>0</v>
      </c>
      <c r="K199" s="84">
        <v>0</v>
      </c>
      <c r="L199" s="44"/>
      <c r="M199" s="82" t="s">
        <v>412</v>
      </c>
      <c r="N199" s="84">
        <v>0.30470000000000003</v>
      </c>
      <c r="O199" s="84">
        <v>0.27760000000000001</v>
      </c>
      <c r="P199" s="84">
        <v>0.48980000000000001</v>
      </c>
      <c r="Q199" s="84">
        <v>0.75819999999999999</v>
      </c>
      <c r="R199" s="44"/>
      <c r="S199" s="82" t="s">
        <v>412</v>
      </c>
      <c r="T199" s="84">
        <v>0.76829999999999998</v>
      </c>
      <c r="U199" s="84">
        <v>0.2414</v>
      </c>
      <c r="V199" s="84">
        <v>0.38150000000000001</v>
      </c>
      <c r="W199" s="84">
        <v>5.7500000000000002E-2</v>
      </c>
    </row>
    <row r="200" spans="1:23">
      <c r="A200" s="82" t="s">
        <v>413</v>
      </c>
      <c r="B200" s="84">
        <v>0</v>
      </c>
      <c r="C200" s="84">
        <v>0</v>
      </c>
      <c r="D200" s="84">
        <v>0</v>
      </c>
      <c r="E200" s="84">
        <v>0</v>
      </c>
      <c r="F200" s="44"/>
      <c r="G200" s="82" t="s">
        <v>413</v>
      </c>
      <c r="H200" s="84">
        <v>0</v>
      </c>
      <c r="I200" s="84">
        <v>0</v>
      </c>
      <c r="J200" s="84">
        <v>0</v>
      </c>
      <c r="K200" s="84">
        <v>0</v>
      </c>
      <c r="L200" s="44"/>
      <c r="M200" s="82" t="s">
        <v>413</v>
      </c>
      <c r="N200" s="84">
        <v>0.29480000000000001</v>
      </c>
      <c r="O200" s="84">
        <v>0.30299999999999999</v>
      </c>
      <c r="P200" s="84">
        <v>0.55310000000000004</v>
      </c>
      <c r="Q200" s="84">
        <v>0.72350000000000003</v>
      </c>
      <c r="R200" s="44"/>
      <c r="S200" s="82" t="s">
        <v>413</v>
      </c>
      <c r="T200" s="84">
        <v>0.60880000000000001</v>
      </c>
      <c r="U200" s="84">
        <v>0.1787</v>
      </c>
      <c r="V200" s="84">
        <v>0.24349999999999999</v>
      </c>
      <c r="W200" s="84">
        <v>0.12230000000000001</v>
      </c>
    </row>
    <row r="201" spans="1:23">
      <c r="A201" s="82" t="s">
        <v>414</v>
      </c>
      <c r="B201" s="84">
        <v>0</v>
      </c>
      <c r="C201" s="84">
        <v>0</v>
      </c>
      <c r="D201" s="84">
        <v>0</v>
      </c>
      <c r="E201" s="84">
        <v>0</v>
      </c>
      <c r="F201" s="44"/>
      <c r="G201" s="82" t="s">
        <v>414</v>
      </c>
      <c r="H201" s="84">
        <v>0</v>
      </c>
      <c r="I201" s="84">
        <v>0</v>
      </c>
      <c r="J201" s="84">
        <v>0</v>
      </c>
      <c r="K201" s="84">
        <v>0</v>
      </c>
      <c r="L201" s="44"/>
      <c r="M201" s="82" t="s">
        <v>414</v>
      </c>
      <c r="N201" s="84">
        <v>0.28320000000000001</v>
      </c>
      <c r="O201" s="84">
        <v>0.28179999999999999</v>
      </c>
      <c r="P201" s="84">
        <v>0.56569999999999998</v>
      </c>
      <c r="Q201" s="84">
        <v>0.6502</v>
      </c>
      <c r="R201" s="44"/>
      <c r="S201" s="82" t="s">
        <v>414</v>
      </c>
      <c r="T201" s="84">
        <v>0.6391</v>
      </c>
      <c r="U201" s="84">
        <v>0.31759999999999999</v>
      </c>
      <c r="V201" s="84">
        <v>0.25669999999999998</v>
      </c>
      <c r="W201" s="84">
        <v>0.11609999999999999</v>
      </c>
    </row>
    <row r="202" spans="1:23">
      <c r="A202" s="82" t="s">
        <v>415</v>
      </c>
      <c r="B202" s="84">
        <v>0</v>
      </c>
      <c r="C202" s="84">
        <v>0</v>
      </c>
      <c r="D202" s="84">
        <v>0</v>
      </c>
      <c r="E202" s="84">
        <v>0</v>
      </c>
      <c r="F202" s="44"/>
      <c r="G202" s="82" t="s">
        <v>415</v>
      </c>
      <c r="H202" s="84">
        <v>0</v>
      </c>
      <c r="I202" s="84">
        <v>0</v>
      </c>
      <c r="J202" s="84">
        <v>0</v>
      </c>
      <c r="K202" s="84">
        <v>0</v>
      </c>
      <c r="L202" s="44"/>
      <c r="M202" s="82" t="s">
        <v>415</v>
      </c>
      <c r="N202" s="84">
        <v>0.34160000000000001</v>
      </c>
      <c r="O202" s="84">
        <v>0.3367</v>
      </c>
      <c r="P202" s="84">
        <v>0.57969999999999999</v>
      </c>
      <c r="Q202" s="84">
        <v>0.52349999999999997</v>
      </c>
      <c r="R202" s="44"/>
      <c r="S202" s="82" t="s">
        <v>415</v>
      </c>
      <c r="T202" s="84">
        <v>0.64039999999999997</v>
      </c>
      <c r="U202" s="84">
        <v>0.29120000000000001</v>
      </c>
      <c r="V202" s="84">
        <v>0.21759999999999999</v>
      </c>
      <c r="W202" s="84">
        <v>0.1157</v>
      </c>
    </row>
    <row r="203" spans="1:23">
      <c r="A203" s="82" t="s">
        <v>416</v>
      </c>
      <c r="B203" s="84">
        <v>0</v>
      </c>
      <c r="C203" s="84">
        <v>0</v>
      </c>
      <c r="D203" s="84">
        <v>0</v>
      </c>
      <c r="E203" s="84">
        <v>0</v>
      </c>
      <c r="F203" s="44"/>
      <c r="G203" s="82" t="s">
        <v>416</v>
      </c>
      <c r="H203" s="84">
        <v>0</v>
      </c>
      <c r="I203" s="84">
        <v>0</v>
      </c>
      <c r="J203" s="84">
        <v>0</v>
      </c>
      <c r="K203" s="84">
        <v>0</v>
      </c>
      <c r="L203" s="44"/>
      <c r="M203" s="82" t="s">
        <v>416</v>
      </c>
      <c r="N203" s="84">
        <v>0.33550000000000002</v>
      </c>
      <c r="O203" s="84">
        <v>0.30630000000000002</v>
      </c>
      <c r="P203" s="84">
        <v>0.55359999999999998</v>
      </c>
      <c r="Q203" s="84">
        <v>0.48609999999999998</v>
      </c>
      <c r="R203" s="44"/>
      <c r="S203" s="82" t="s">
        <v>416</v>
      </c>
      <c r="T203" s="84">
        <v>0.58720000000000006</v>
      </c>
      <c r="U203" s="84">
        <v>0.32890000000000003</v>
      </c>
      <c r="V203" s="84">
        <v>0.19570000000000001</v>
      </c>
      <c r="W203" s="84">
        <v>0.11119999999999999</v>
      </c>
    </row>
    <row r="204" spans="1:23">
      <c r="A204" s="115" t="s">
        <v>417</v>
      </c>
      <c r="B204" s="84">
        <v>0</v>
      </c>
      <c r="C204" s="84">
        <v>0</v>
      </c>
      <c r="D204" s="84">
        <v>0</v>
      </c>
      <c r="E204" s="84">
        <v>0</v>
      </c>
      <c r="F204" s="44"/>
      <c r="G204" s="115" t="s">
        <v>417</v>
      </c>
      <c r="H204" s="84">
        <v>0</v>
      </c>
      <c r="I204" s="84">
        <v>0</v>
      </c>
      <c r="J204" s="84">
        <v>0</v>
      </c>
      <c r="K204" s="84">
        <v>0</v>
      </c>
      <c r="L204" s="44"/>
      <c r="M204" s="115" t="s">
        <v>417</v>
      </c>
      <c r="N204" s="84">
        <v>0.35139999999999999</v>
      </c>
      <c r="O204" s="84">
        <v>0.22320000000000001</v>
      </c>
      <c r="P204" s="84">
        <v>0.5383</v>
      </c>
      <c r="Q204" s="84">
        <v>0.4894</v>
      </c>
      <c r="R204" s="44"/>
      <c r="S204" s="115" t="s">
        <v>417</v>
      </c>
      <c r="T204" s="84">
        <v>0.60009999999999997</v>
      </c>
      <c r="U204" s="84">
        <v>0.40810000000000002</v>
      </c>
      <c r="V204" s="84">
        <v>0.16200000000000001</v>
      </c>
      <c r="W204" s="84">
        <v>0.12939999999999999</v>
      </c>
    </row>
    <row r="205" spans="1:23">
      <c r="A205" s="82" t="s">
        <v>418</v>
      </c>
      <c r="B205" s="84">
        <v>0</v>
      </c>
      <c r="C205" s="84">
        <v>0</v>
      </c>
      <c r="D205" s="84">
        <v>0</v>
      </c>
      <c r="E205" s="84">
        <v>0</v>
      </c>
      <c r="F205" s="44"/>
      <c r="G205" s="82" t="s">
        <v>418</v>
      </c>
      <c r="H205" s="84">
        <v>0</v>
      </c>
      <c r="I205" s="84">
        <v>0</v>
      </c>
      <c r="J205" s="84">
        <v>0</v>
      </c>
      <c r="K205" s="84">
        <v>0</v>
      </c>
      <c r="L205" s="44"/>
      <c r="M205" s="82" t="s">
        <v>418</v>
      </c>
      <c r="N205" s="84">
        <v>0.371</v>
      </c>
      <c r="O205" s="84">
        <v>0.214</v>
      </c>
      <c r="P205" s="84">
        <v>0.50829999999999997</v>
      </c>
      <c r="Q205" s="84">
        <v>0.45710000000000001</v>
      </c>
      <c r="R205" s="44"/>
      <c r="S205" s="82" t="s">
        <v>418</v>
      </c>
      <c r="T205" s="84">
        <v>0.51349999999999996</v>
      </c>
      <c r="U205" s="84">
        <v>0.36380000000000001</v>
      </c>
      <c r="V205" s="84">
        <v>0.22389999999999999</v>
      </c>
      <c r="W205" s="84">
        <v>0.13059999999999999</v>
      </c>
    </row>
    <row r="206" spans="1:23">
      <c r="A206" s="82" t="s">
        <v>419</v>
      </c>
      <c r="B206" s="84">
        <v>0</v>
      </c>
      <c r="C206" s="84">
        <v>0</v>
      </c>
      <c r="D206" s="84">
        <v>0</v>
      </c>
      <c r="E206" s="84">
        <v>0</v>
      </c>
      <c r="F206" s="44"/>
      <c r="G206" s="82" t="s">
        <v>419</v>
      </c>
      <c r="H206" s="84">
        <v>0</v>
      </c>
      <c r="I206" s="84">
        <v>0</v>
      </c>
      <c r="J206" s="84">
        <v>0</v>
      </c>
      <c r="K206" s="84">
        <v>0</v>
      </c>
      <c r="L206" s="44"/>
      <c r="M206" s="82" t="s">
        <v>419</v>
      </c>
      <c r="N206" s="84">
        <v>0.40710000000000002</v>
      </c>
      <c r="O206" s="84">
        <v>0.2288</v>
      </c>
      <c r="P206" s="84">
        <v>0.46079999999999999</v>
      </c>
      <c r="Q206" s="84">
        <v>0.4496</v>
      </c>
      <c r="R206" s="44"/>
      <c r="S206" s="82" t="s">
        <v>419</v>
      </c>
      <c r="T206" s="84">
        <v>0.49009999999999998</v>
      </c>
      <c r="U206" s="84">
        <v>0.30530000000000002</v>
      </c>
      <c r="V206" s="84">
        <v>0.2964</v>
      </c>
      <c r="W206" s="84">
        <v>0.16200000000000001</v>
      </c>
    </row>
    <row r="207" spans="1:23">
      <c r="A207" s="82" t="s">
        <v>420</v>
      </c>
      <c r="B207" s="84">
        <v>0</v>
      </c>
      <c r="C207" s="84">
        <v>0</v>
      </c>
      <c r="D207" s="84">
        <v>0</v>
      </c>
      <c r="E207" s="84">
        <v>0</v>
      </c>
      <c r="F207" s="44"/>
      <c r="G207" s="82" t="s">
        <v>420</v>
      </c>
      <c r="H207" s="84">
        <v>0</v>
      </c>
      <c r="I207" s="84">
        <v>0</v>
      </c>
      <c r="J207" s="84">
        <v>0</v>
      </c>
      <c r="K207" s="84">
        <v>0</v>
      </c>
      <c r="L207" s="44"/>
      <c r="M207" s="82" t="s">
        <v>420</v>
      </c>
      <c r="N207" s="84">
        <v>0.433</v>
      </c>
      <c r="O207" s="84">
        <v>0.21049999999999999</v>
      </c>
      <c r="P207" s="84">
        <v>0.4607</v>
      </c>
      <c r="Q207" s="84">
        <v>0.43819999999999998</v>
      </c>
      <c r="R207" s="44"/>
      <c r="S207" s="82" t="s">
        <v>420</v>
      </c>
      <c r="T207" s="84">
        <v>0.41</v>
      </c>
      <c r="U207" s="84">
        <v>0.26750000000000002</v>
      </c>
      <c r="V207" s="84">
        <v>0.35659999999999997</v>
      </c>
      <c r="W207" s="84">
        <v>0.20130000000000001</v>
      </c>
    </row>
    <row r="208" spans="1:23">
      <c r="A208" s="82" t="s">
        <v>421</v>
      </c>
      <c r="B208" s="84">
        <v>0</v>
      </c>
      <c r="C208" s="84">
        <v>0</v>
      </c>
      <c r="D208" s="84">
        <v>0</v>
      </c>
      <c r="E208" s="84">
        <v>0</v>
      </c>
      <c r="F208" s="44"/>
      <c r="G208" s="82" t="s">
        <v>421</v>
      </c>
      <c r="H208" s="84">
        <v>0</v>
      </c>
      <c r="I208" s="84">
        <v>0</v>
      </c>
      <c r="J208" s="84">
        <v>0</v>
      </c>
      <c r="K208" s="84">
        <v>0</v>
      </c>
      <c r="L208" s="44"/>
      <c r="M208" s="82" t="s">
        <v>421</v>
      </c>
      <c r="N208" s="84">
        <v>0.41539999999999999</v>
      </c>
      <c r="O208" s="84">
        <v>0.15590000000000001</v>
      </c>
      <c r="P208" s="84">
        <v>0.47139999999999999</v>
      </c>
      <c r="Q208" s="84">
        <v>0.4728</v>
      </c>
      <c r="R208" s="44"/>
      <c r="S208" s="82" t="s">
        <v>421</v>
      </c>
      <c r="T208" s="84">
        <v>0.32819999999999999</v>
      </c>
      <c r="U208" s="84">
        <v>0.22189999999999999</v>
      </c>
      <c r="V208" s="84">
        <v>0.36919999999999997</v>
      </c>
      <c r="W208" s="84">
        <v>0.18160000000000001</v>
      </c>
    </row>
    <row r="209" spans="1:23">
      <c r="A209" s="82" t="s">
        <v>422</v>
      </c>
      <c r="B209" s="84">
        <v>0</v>
      </c>
      <c r="C209" s="84">
        <v>0</v>
      </c>
      <c r="D209" s="84">
        <v>0</v>
      </c>
      <c r="E209" s="84">
        <v>0</v>
      </c>
      <c r="F209" s="44"/>
      <c r="G209" s="82" t="s">
        <v>422</v>
      </c>
      <c r="H209" s="84">
        <v>1.6999999999999999E-3</v>
      </c>
      <c r="I209" s="84">
        <v>4.0000000000000002E-4</v>
      </c>
      <c r="J209" s="84">
        <v>0</v>
      </c>
      <c r="K209" s="84">
        <v>0</v>
      </c>
      <c r="L209" s="44"/>
      <c r="M209" s="82" t="s">
        <v>422</v>
      </c>
      <c r="N209" s="84">
        <v>0.38019999999999998</v>
      </c>
      <c r="O209" s="84">
        <v>0.1288</v>
      </c>
      <c r="P209" s="84">
        <v>0.48959999999999998</v>
      </c>
      <c r="Q209" s="84">
        <v>0.41510000000000002</v>
      </c>
      <c r="R209" s="44"/>
      <c r="S209" s="82" t="s">
        <v>422</v>
      </c>
      <c r="T209" s="84">
        <v>0.31540000000000001</v>
      </c>
      <c r="U209" s="84">
        <v>0.18779999999999999</v>
      </c>
      <c r="V209" s="84">
        <v>0.35880000000000001</v>
      </c>
      <c r="W209" s="84">
        <v>0.23089999999999999</v>
      </c>
    </row>
    <row r="210" spans="1:23">
      <c r="A210" s="82" t="s">
        <v>423</v>
      </c>
      <c r="B210" s="84">
        <v>0</v>
      </c>
      <c r="C210" s="84">
        <v>0</v>
      </c>
      <c r="D210" s="84">
        <v>0</v>
      </c>
      <c r="E210" s="84">
        <v>0</v>
      </c>
      <c r="F210" s="44"/>
      <c r="G210" s="82" t="s">
        <v>423</v>
      </c>
      <c r="H210" s="84">
        <v>6.9900000000000004E-2</v>
      </c>
      <c r="I210" s="84">
        <v>4.7699999999999999E-2</v>
      </c>
      <c r="J210" s="84">
        <v>3.3999999999999998E-3</v>
      </c>
      <c r="K210" s="84">
        <v>0</v>
      </c>
      <c r="L210" s="44"/>
      <c r="M210" s="82" t="s">
        <v>423</v>
      </c>
      <c r="N210" s="84">
        <v>0.36459999999999998</v>
      </c>
      <c r="O210" s="84">
        <v>0.115</v>
      </c>
      <c r="P210" s="84">
        <v>0.45540000000000003</v>
      </c>
      <c r="Q210" s="84">
        <v>0.38529999999999998</v>
      </c>
      <c r="R210" s="44"/>
      <c r="S210" s="82" t="s">
        <v>423</v>
      </c>
      <c r="T210" s="84">
        <v>0.32</v>
      </c>
      <c r="U210" s="84">
        <v>0.26290000000000002</v>
      </c>
      <c r="V210" s="84">
        <v>0.36720000000000003</v>
      </c>
      <c r="W210" s="84">
        <v>0.26889999999999997</v>
      </c>
    </row>
    <row r="211" spans="1:23">
      <c r="A211" s="82" t="s">
        <v>424</v>
      </c>
      <c r="B211" s="84">
        <v>3.8800000000000001E-2</v>
      </c>
      <c r="C211" s="84">
        <v>8.48E-2</v>
      </c>
      <c r="D211" s="84">
        <v>0</v>
      </c>
      <c r="E211" s="84">
        <v>0</v>
      </c>
      <c r="F211" s="44"/>
      <c r="G211" s="82" t="s">
        <v>424</v>
      </c>
      <c r="H211" s="84">
        <v>0.23269999999999999</v>
      </c>
      <c r="I211" s="84">
        <v>0.23480000000000001</v>
      </c>
      <c r="J211" s="84">
        <v>8.4900000000000003E-2</v>
      </c>
      <c r="K211" s="84">
        <v>4.02E-2</v>
      </c>
      <c r="L211" s="44"/>
      <c r="M211" s="82" t="s">
        <v>424</v>
      </c>
      <c r="N211" s="84">
        <v>0.35260000000000002</v>
      </c>
      <c r="O211" s="84">
        <v>0.1138</v>
      </c>
      <c r="P211" s="84">
        <v>0.45040000000000002</v>
      </c>
      <c r="Q211" s="84">
        <v>0.39410000000000001</v>
      </c>
      <c r="R211" s="44"/>
      <c r="S211" s="82" t="s">
        <v>424</v>
      </c>
      <c r="T211" s="84">
        <v>0.33069999999999999</v>
      </c>
      <c r="U211" s="84">
        <v>0.24379999999999999</v>
      </c>
      <c r="V211" s="84">
        <v>0.36930000000000002</v>
      </c>
      <c r="W211" s="84">
        <v>0.25600000000000001</v>
      </c>
    </row>
    <row r="212" spans="1:23">
      <c r="A212" s="82" t="s">
        <v>425</v>
      </c>
      <c r="B212" s="84">
        <v>0.24890000000000001</v>
      </c>
      <c r="C212" s="84">
        <v>0.48559999999999998</v>
      </c>
      <c r="D212" s="84">
        <v>0.17369999999999999</v>
      </c>
      <c r="E212" s="84">
        <v>0</v>
      </c>
      <c r="F212" s="44"/>
      <c r="G212" s="82" t="s">
        <v>425</v>
      </c>
      <c r="H212" s="84">
        <v>0.41909999999999997</v>
      </c>
      <c r="I212" s="84">
        <v>0.46579999999999999</v>
      </c>
      <c r="J212" s="84">
        <v>0.23200000000000001</v>
      </c>
      <c r="K212" s="84">
        <v>0.32169999999999999</v>
      </c>
      <c r="L212" s="44"/>
      <c r="M212" s="82" t="s">
        <v>425</v>
      </c>
      <c r="N212" s="84">
        <v>0.33889999999999998</v>
      </c>
      <c r="O212" s="84">
        <v>0.12640000000000001</v>
      </c>
      <c r="P212" s="84">
        <v>0.4556</v>
      </c>
      <c r="Q212" s="84">
        <v>0.41360000000000002</v>
      </c>
      <c r="R212" s="44"/>
      <c r="S212" s="82" t="s">
        <v>425</v>
      </c>
      <c r="T212" s="84">
        <v>0.36299999999999999</v>
      </c>
      <c r="U212" s="84">
        <v>0.24579999999999999</v>
      </c>
      <c r="V212" s="84">
        <v>0.37269999999999998</v>
      </c>
      <c r="W212" s="84">
        <v>0.25850000000000001</v>
      </c>
    </row>
    <row r="213" spans="1:23">
      <c r="A213" s="82" t="s">
        <v>426</v>
      </c>
      <c r="B213" s="84">
        <v>0.4698</v>
      </c>
      <c r="C213" s="84">
        <v>0.81269999999999998</v>
      </c>
      <c r="D213" s="84">
        <v>0.67879999999999996</v>
      </c>
      <c r="E213" s="84">
        <v>0.18909999999999999</v>
      </c>
      <c r="F213" s="44"/>
      <c r="G213" s="82" t="s">
        <v>426</v>
      </c>
      <c r="H213" s="84">
        <v>0.62329999999999997</v>
      </c>
      <c r="I213" s="84">
        <v>0.67200000000000004</v>
      </c>
      <c r="J213" s="84">
        <v>0.40150000000000002</v>
      </c>
      <c r="K213" s="84">
        <v>0.55379999999999996</v>
      </c>
      <c r="L213" s="44"/>
      <c r="M213" s="82" t="s">
        <v>426</v>
      </c>
      <c r="N213" s="84">
        <v>0.39489999999999997</v>
      </c>
      <c r="O213" s="84">
        <v>6.54E-2</v>
      </c>
      <c r="P213" s="84">
        <v>0.49490000000000001</v>
      </c>
      <c r="Q213" s="84">
        <v>0.3755</v>
      </c>
      <c r="R213" s="44"/>
      <c r="S213" s="82" t="s">
        <v>426</v>
      </c>
      <c r="T213" s="84">
        <v>0.4723</v>
      </c>
      <c r="U213" s="84">
        <v>0.29020000000000001</v>
      </c>
      <c r="V213" s="84">
        <v>0.47920000000000001</v>
      </c>
      <c r="W213" s="84">
        <v>0.3448</v>
      </c>
    </row>
    <row r="214" spans="1:23">
      <c r="A214" s="82" t="s">
        <v>427</v>
      </c>
      <c r="B214" s="84">
        <v>0.5726</v>
      </c>
      <c r="C214" s="84">
        <v>0.88219999999999998</v>
      </c>
      <c r="D214" s="84">
        <v>0.6875</v>
      </c>
      <c r="E214" s="84">
        <v>0.47820000000000001</v>
      </c>
      <c r="F214" s="44"/>
      <c r="G214" s="82" t="s">
        <v>427</v>
      </c>
      <c r="H214" s="84">
        <v>0.7036</v>
      </c>
      <c r="I214" s="84">
        <v>0.81389999999999996</v>
      </c>
      <c r="J214" s="84">
        <v>0.48709999999999998</v>
      </c>
      <c r="K214" s="84">
        <v>0.78839999999999999</v>
      </c>
      <c r="L214" s="44"/>
      <c r="M214" s="82" t="s">
        <v>427</v>
      </c>
      <c r="N214" s="84">
        <v>0.38850000000000001</v>
      </c>
      <c r="O214" s="84">
        <v>9.8799999999999999E-2</v>
      </c>
      <c r="P214" s="84">
        <v>0.49559999999999998</v>
      </c>
      <c r="Q214" s="84">
        <v>0.36699999999999999</v>
      </c>
      <c r="R214" s="44"/>
      <c r="S214" s="82" t="s">
        <v>427</v>
      </c>
      <c r="T214" s="84">
        <v>0.53610000000000002</v>
      </c>
      <c r="U214" s="84">
        <v>0.2903</v>
      </c>
      <c r="V214" s="84">
        <v>0.58440000000000003</v>
      </c>
      <c r="W214" s="84">
        <v>0.2203</v>
      </c>
    </row>
    <row r="215" spans="1:23">
      <c r="A215" s="82" t="s">
        <v>428</v>
      </c>
      <c r="B215" s="84">
        <v>0.59250000000000003</v>
      </c>
      <c r="C215" s="84">
        <v>0.82689999999999997</v>
      </c>
      <c r="D215" s="84">
        <v>0.57430000000000003</v>
      </c>
      <c r="E215" s="84">
        <v>0.43840000000000001</v>
      </c>
      <c r="F215" s="44"/>
      <c r="G215" s="82" t="s">
        <v>428</v>
      </c>
      <c r="H215" s="84">
        <v>0.80610000000000004</v>
      </c>
      <c r="I215" s="84">
        <v>0.87150000000000005</v>
      </c>
      <c r="J215" s="84">
        <v>0.48909999999999998</v>
      </c>
      <c r="K215" s="84">
        <v>0.76659999999999995</v>
      </c>
      <c r="L215" s="44"/>
      <c r="M215" s="82" t="s">
        <v>428</v>
      </c>
      <c r="N215" s="84">
        <v>0.44879999999999998</v>
      </c>
      <c r="O215" s="84">
        <v>0.20630000000000001</v>
      </c>
      <c r="P215" s="84">
        <v>0.44540000000000002</v>
      </c>
      <c r="Q215" s="84">
        <v>0.35099999999999998</v>
      </c>
      <c r="R215" s="44"/>
      <c r="S215" s="82" t="s">
        <v>428</v>
      </c>
      <c r="T215" s="84">
        <v>0.53920000000000001</v>
      </c>
      <c r="U215" s="84">
        <v>0.21379999999999999</v>
      </c>
      <c r="V215" s="84">
        <v>0.58709999999999996</v>
      </c>
      <c r="W215" s="84">
        <v>0.18640000000000001</v>
      </c>
    </row>
    <row r="216" spans="1:23">
      <c r="A216" s="82" t="s">
        <v>429</v>
      </c>
      <c r="B216" s="84">
        <v>0.49990000000000001</v>
      </c>
      <c r="C216" s="84">
        <v>0.87029999999999996</v>
      </c>
      <c r="D216" s="84">
        <v>0.59350000000000003</v>
      </c>
      <c r="E216" s="84">
        <v>0.3861</v>
      </c>
      <c r="F216" s="44"/>
      <c r="G216" s="82" t="s">
        <v>429</v>
      </c>
      <c r="H216" s="84">
        <v>0.78779999999999994</v>
      </c>
      <c r="I216" s="84">
        <v>0.90600000000000003</v>
      </c>
      <c r="J216" s="84">
        <v>0.57369999999999999</v>
      </c>
      <c r="K216" s="84">
        <v>0.68779999999999997</v>
      </c>
      <c r="L216" s="44"/>
      <c r="M216" s="82" t="s">
        <v>429</v>
      </c>
      <c r="N216" s="84">
        <v>0.4446</v>
      </c>
      <c r="O216" s="84">
        <v>0.2228</v>
      </c>
      <c r="P216" s="84">
        <v>0.37190000000000001</v>
      </c>
      <c r="Q216" s="84">
        <v>0.35349999999999998</v>
      </c>
      <c r="R216" s="44"/>
      <c r="S216" s="82" t="s">
        <v>429</v>
      </c>
      <c r="T216" s="84">
        <v>0.59889999999999999</v>
      </c>
      <c r="U216" s="84">
        <v>0.17710000000000001</v>
      </c>
      <c r="V216" s="84">
        <v>0.61319999999999997</v>
      </c>
      <c r="W216" s="84">
        <v>0.1166</v>
      </c>
    </row>
    <row r="217" spans="1:23">
      <c r="A217" s="82" t="s">
        <v>430</v>
      </c>
      <c r="B217" s="84">
        <v>0.60570000000000002</v>
      </c>
      <c r="C217" s="84">
        <v>0.8246</v>
      </c>
      <c r="D217" s="84">
        <v>0.5292</v>
      </c>
      <c r="E217" s="84">
        <v>0.38929999999999998</v>
      </c>
      <c r="F217" s="44"/>
      <c r="G217" s="82" t="s">
        <v>430</v>
      </c>
      <c r="H217" s="84">
        <v>0.80200000000000005</v>
      </c>
      <c r="I217" s="84">
        <v>0.85260000000000002</v>
      </c>
      <c r="J217" s="84">
        <v>0.53680000000000005</v>
      </c>
      <c r="K217" s="84">
        <v>0.66439999999999999</v>
      </c>
      <c r="L217" s="44"/>
      <c r="M217" s="82" t="s">
        <v>430</v>
      </c>
      <c r="N217" s="84">
        <v>0.38490000000000002</v>
      </c>
      <c r="O217" s="84">
        <v>0.24479999999999999</v>
      </c>
      <c r="P217" s="84">
        <v>0.3468</v>
      </c>
      <c r="Q217" s="84">
        <v>0.32229999999999998</v>
      </c>
      <c r="R217" s="44"/>
      <c r="S217" s="82" t="s">
        <v>430</v>
      </c>
      <c r="T217" s="84">
        <v>0.49930000000000002</v>
      </c>
      <c r="U217" s="84">
        <v>0.1237</v>
      </c>
      <c r="V217" s="84">
        <v>0.64680000000000004</v>
      </c>
      <c r="W217" s="84">
        <v>0.13789999999999999</v>
      </c>
    </row>
    <row r="218" spans="1:23">
      <c r="A218" s="82" t="s">
        <v>431</v>
      </c>
      <c r="B218" s="84">
        <v>0.60440000000000005</v>
      </c>
      <c r="C218" s="84">
        <v>0.74750000000000005</v>
      </c>
      <c r="D218" s="84">
        <v>0.54959999999999998</v>
      </c>
      <c r="E218" s="84">
        <v>0.42299999999999999</v>
      </c>
      <c r="F218" s="44"/>
      <c r="G218" s="82" t="s">
        <v>431</v>
      </c>
      <c r="H218" s="84">
        <v>0.71220000000000006</v>
      </c>
      <c r="I218" s="84">
        <v>0.77539999999999998</v>
      </c>
      <c r="J218" s="84">
        <v>0.49709999999999999</v>
      </c>
      <c r="K218" s="84">
        <v>0.53280000000000005</v>
      </c>
      <c r="L218" s="44"/>
      <c r="M218" s="82" t="s">
        <v>431</v>
      </c>
      <c r="N218" s="84">
        <v>0.34350000000000003</v>
      </c>
      <c r="O218" s="84">
        <v>0.24479999999999999</v>
      </c>
      <c r="P218" s="84">
        <v>0.33119999999999999</v>
      </c>
      <c r="Q218" s="84">
        <v>0.32390000000000002</v>
      </c>
      <c r="R218" s="44"/>
      <c r="S218" s="82" t="s">
        <v>431</v>
      </c>
      <c r="T218" s="84">
        <v>0.44219999999999998</v>
      </c>
      <c r="U218" s="84">
        <v>9.6100000000000005E-2</v>
      </c>
      <c r="V218" s="84">
        <v>0.6643</v>
      </c>
      <c r="W218" s="84">
        <v>9.0399999999999994E-2</v>
      </c>
    </row>
    <row r="219" spans="1:23">
      <c r="A219" s="82" t="s">
        <v>432</v>
      </c>
      <c r="B219" s="84">
        <v>0.70320000000000005</v>
      </c>
      <c r="C219" s="84">
        <v>0.71560000000000001</v>
      </c>
      <c r="D219" s="84">
        <v>0.4929</v>
      </c>
      <c r="E219" s="84">
        <v>0.49919999999999998</v>
      </c>
      <c r="F219" s="44"/>
      <c r="G219" s="82" t="s">
        <v>432</v>
      </c>
      <c r="H219" s="84">
        <v>0.63570000000000004</v>
      </c>
      <c r="I219" s="84">
        <v>0.64680000000000004</v>
      </c>
      <c r="J219" s="84">
        <v>0.35070000000000001</v>
      </c>
      <c r="K219" s="84">
        <v>0.35649999999999998</v>
      </c>
      <c r="L219" s="44"/>
      <c r="M219" s="82" t="s">
        <v>432</v>
      </c>
      <c r="N219" s="84">
        <v>0.29620000000000002</v>
      </c>
      <c r="O219" s="84">
        <v>0.2487</v>
      </c>
      <c r="P219" s="84">
        <v>0.34289999999999998</v>
      </c>
      <c r="Q219" s="84">
        <v>0.34470000000000001</v>
      </c>
      <c r="R219" s="44"/>
      <c r="S219" s="82" t="s">
        <v>432</v>
      </c>
      <c r="T219" s="84">
        <v>0.38469999999999999</v>
      </c>
      <c r="U219" s="84">
        <v>0.12470000000000001</v>
      </c>
      <c r="V219" s="84">
        <v>0.59009999999999996</v>
      </c>
      <c r="W219" s="84">
        <v>8.6599999999999996E-2</v>
      </c>
    </row>
    <row r="220" spans="1:23">
      <c r="A220" s="82" t="s">
        <v>433</v>
      </c>
      <c r="B220" s="84">
        <v>0.69599999999999995</v>
      </c>
      <c r="C220" s="84">
        <v>0.67210000000000003</v>
      </c>
      <c r="D220" s="84">
        <v>0.42349999999999999</v>
      </c>
      <c r="E220" s="84">
        <v>0.50260000000000005</v>
      </c>
      <c r="F220" s="44"/>
      <c r="G220" s="82" t="s">
        <v>433</v>
      </c>
      <c r="H220" s="84">
        <v>0.45429999999999998</v>
      </c>
      <c r="I220" s="84">
        <v>0.47860000000000003</v>
      </c>
      <c r="J220" s="84">
        <v>0.2437</v>
      </c>
      <c r="K220" s="84">
        <v>0.3135</v>
      </c>
      <c r="L220" s="44"/>
      <c r="M220" s="82" t="s">
        <v>433</v>
      </c>
      <c r="N220" s="84">
        <v>0.25569999999999998</v>
      </c>
      <c r="O220" s="84">
        <v>0.28199999999999997</v>
      </c>
      <c r="P220" s="84">
        <v>0.31509999999999999</v>
      </c>
      <c r="Q220" s="84">
        <v>0.4118</v>
      </c>
      <c r="R220" s="44"/>
      <c r="S220" s="82" t="s">
        <v>433</v>
      </c>
      <c r="T220" s="84">
        <v>0.30420000000000003</v>
      </c>
      <c r="U220" s="84">
        <v>0.27139999999999997</v>
      </c>
      <c r="V220" s="84">
        <v>0.61160000000000003</v>
      </c>
      <c r="W220" s="84">
        <v>0.11700000000000001</v>
      </c>
    </row>
    <row r="221" spans="1:23">
      <c r="A221" s="82" t="s">
        <v>434</v>
      </c>
      <c r="B221" s="84">
        <v>0.41510000000000002</v>
      </c>
      <c r="C221" s="84">
        <v>0.54469999999999996</v>
      </c>
      <c r="D221" s="84">
        <v>0</v>
      </c>
      <c r="E221" s="84">
        <v>0</v>
      </c>
      <c r="F221" s="44"/>
      <c r="G221" s="82" t="s">
        <v>434</v>
      </c>
      <c r="H221" s="84">
        <v>0.20319999999999999</v>
      </c>
      <c r="I221" s="84">
        <v>0.2535</v>
      </c>
      <c r="J221" s="84">
        <v>5.6500000000000002E-2</v>
      </c>
      <c r="K221" s="84">
        <v>0.10199999999999999</v>
      </c>
      <c r="L221" s="44"/>
      <c r="M221" s="82" t="s">
        <v>434</v>
      </c>
      <c r="N221" s="84">
        <v>0.2843</v>
      </c>
      <c r="O221" s="84">
        <v>0.34420000000000001</v>
      </c>
      <c r="P221" s="84">
        <v>0.28460000000000002</v>
      </c>
      <c r="Q221" s="84">
        <v>0.49519999999999997</v>
      </c>
      <c r="R221" s="44"/>
      <c r="S221" s="82" t="s">
        <v>434</v>
      </c>
      <c r="T221" s="84">
        <v>0.26519999999999999</v>
      </c>
      <c r="U221" s="84">
        <v>0.54530000000000001</v>
      </c>
      <c r="V221" s="84">
        <v>0.58020000000000005</v>
      </c>
      <c r="W221" s="84">
        <v>0.1353</v>
      </c>
    </row>
    <row r="222" spans="1:23">
      <c r="A222" s="82" t="s">
        <v>435</v>
      </c>
      <c r="B222" s="84">
        <v>0</v>
      </c>
      <c r="C222" s="84">
        <v>5.3499999999999999E-2</v>
      </c>
      <c r="D222" s="84">
        <v>0</v>
      </c>
      <c r="E222" s="84">
        <v>0</v>
      </c>
      <c r="F222" s="44"/>
      <c r="G222" s="82" t="s">
        <v>435</v>
      </c>
      <c r="H222" s="84">
        <v>5.16E-2</v>
      </c>
      <c r="I222" s="84">
        <v>6.1600000000000002E-2</v>
      </c>
      <c r="J222" s="84">
        <v>0</v>
      </c>
      <c r="K222" s="84">
        <v>5.9999999999999995E-4</v>
      </c>
      <c r="L222" s="44"/>
      <c r="M222" s="82" t="s">
        <v>435</v>
      </c>
      <c r="N222" s="84">
        <v>0.3347</v>
      </c>
      <c r="O222" s="84">
        <v>0.49730000000000002</v>
      </c>
      <c r="P222" s="84">
        <v>0.30009999999999998</v>
      </c>
      <c r="Q222" s="84">
        <v>0.60370000000000001</v>
      </c>
      <c r="R222" s="44"/>
      <c r="S222" s="82" t="s">
        <v>435</v>
      </c>
      <c r="T222" s="84">
        <v>0.42249999999999999</v>
      </c>
      <c r="U222" s="84">
        <v>0.49580000000000002</v>
      </c>
      <c r="V222" s="84">
        <v>0.50449999999999995</v>
      </c>
      <c r="W222" s="84">
        <v>0.26150000000000001</v>
      </c>
    </row>
    <row r="223" spans="1:23">
      <c r="A223" s="82" t="s">
        <v>436</v>
      </c>
      <c r="B223" s="84">
        <v>0</v>
      </c>
      <c r="C223" s="84">
        <v>0</v>
      </c>
      <c r="D223" s="84">
        <v>0</v>
      </c>
      <c r="E223" s="84">
        <v>0</v>
      </c>
      <c r="F223" s="44"/>
      <c r="G223" s="82" t="s">
        <v>436</v>
      </c>
      <c r="H223" s="84">
        <v>8.0000000000000004E-4</v>
      </c>
      <c r="I223" s="84">
        <v>2.2000000000000001E-3</v>
      </c>
      <c r="J223" s="84">
        <v>0</v>
      </c>
      <c r="K223" s="84">
        <v>0</v>
      </c>
      <c r="L223" s="44"/>
      <c r="M223" s="82" t="s">
        <v>436</v>
      </c>
      <c r="N223" s="84">
        <v>0.40699999999999997</v>
      </c>
      <c r="O223" s="84">
        <v>0.40429999999999999</v>
      </c>
      <c r="P223" s="84">
        <v>0.42670000000000002</v>
      </c>
      <c r="Q223" s="84">
        <v>0.51970000000000005</v>
      </c>
      <c r="R223" s="44"/>
      <c r="S223" s="82" t="s">
        <v>436</v>
      </c>
      <c r="T223" s="84">
        <v>0.67530000000000001</v>
      </c>
      <c r="U223" s="84">
        <v>0.43230000000000002</v>
      </c>
      <c r="V223" s="84">
        <v>0.4627</v>
      </c>
      <c r="W223" s="84">
        <v>0.51249999999999996</v>
      </c>
    </row>
    <row r="224" spans="1:23">
      <c r="A224" s="82" t="s">
        <v>437</v>
      </c>
      <c r="B224" s="84">
        <v>0</v>
      </c>
      <c r="C224" s="84">
        <v>0</v>
      </c>
      <c r="D224" s="84">
        <v>0</v>
      </c>
      <c r="E224" s="84">
        <v>0</v>
      </c>
      <c r="F224" s="44"/>
      <c r="G224" s="82" t="s">
        <v>437</v>
      </c>
      <c r="H224" s="84">
        <v>0</v>
      </c>
      <c r="I224" s="84">
        <v>0</v>
      </c>
      <c r="J224" s="84">
        <v>0</v>
      </c>
      <c r="K224" s="84">
        <v>0</v>
      </c>
      <c r="L224" s="44"/>
      <c r="M224" s="82" t="s">
        <v>437</v>
      </c>
      <c r="N224" s="84">
        <v>0.46329999999999999</v>
      </c>
      <c r="O224" s="84">
        <v>0.3049</v>
      </c>
      <c r="P224" s="84">
        <v>0.5333</v>
      </c>
      <c r="Q224" s="84">
        <v>0.4451</v>
      </c>
      <c r="R224" s="44"/>
      <c r="S224" s="82" t="s">
        <v>437</v>
      </c>
      <c r="T224" s="84">
        <v>0.80879999999999996</v>
      </c>
      <c r="U224" s="84">
        <v>0.29820000000000002</v>
      </c>
      <c r="V224" s="84">
        <v>0.39829999999999999</v>
      </c>
      <c r="W224" s="84">
        <v>0.74739999999999995</v>
      </c>
    </row>
    <row r="225" spans="1:23">
      <c r="A225" s="82" t="s">
        <v>438</v>
      </c>
      <c r="B225" s="84">
        <v>0</v>
      </c>
      <c r="C225" s="84">
        <v>0</v>
      </c>
      <c r="D225" s="84">
        <v>0</v>
      </c>
      <c r="E225" s="84">
        <v>0</v>
      </c>
      <c r="F225" s="44"/>
      <c r="G225" s="82" t="s">
        <v>438</v>
      </c>
      <c r="H225" s="84">
        <v>0</v>
      </c>
      <c r="I225" s="84">
        <v>0</v>
      </c>
      <c r="J225" s="84">
        <v>0</v>
      </c>
      <c r="K225" s="84">
        <v>0</v>
      </c>
      <c r="L225" s="44"/>
      <c r="M225" s="82" t="s">
        <v>438</v>
      </c>
      <c r="N225" s="84">
        <v>0.59660000000000002</v>
      </c>
      <c r="O225" s="84">
        <v>0.21859999999999999</v>
      </c>
      <c r="P225" s="84">
        <v>0.50980000000000003</v>
      </c>
      <c r="Q225" s="84">
        <v>0.36699999999999999</v>
      </c>
      <c r="R225" s="44"/>
      <c r="S225" s="82" t="s">
        <v>438</v>
      </c>
      <c r="T225" s="84">
        <v>0.88490000000000002</v>
      </c>
      <c r="U225" s="84">
        <v>0.12870000000000001</v>
      </c>
      <c r="V225" s="84">
        <v>0.39140000000000003</v>
      </c>
      <c r="W225" s="84">
        <v>0.70369999999999999</v>
      </c>
    </row>
    <row r="226" spans="1:23">
      <c r="A226" s="82" t="s">
        <v>439</v>
      </c>
      <c r="B226" s="84">
        <v>0</v>
      </c>
      <c r="C226" s="84">
        <v>0</v>
      </c>
      <c r="D226" s="84">
        <v>0</v>
      </c>
      <c r="E226" s="84">
        <v>0</v>
      </c>
      <c r="F226" s="44"/>
      <c r="G226" s="82" t="s">
        <v>439</v>
      </c>
      <c r="H226" s="84">
        <v>0</v>
      </c>
      <c r="I226" s="84">
        <v>0</v>
      </c>
      <c r="J226" s="84">
        <v>0</v>
      </c>
      <c r="K226" s="84">
        <v>0</v>
      </c>
      <c r="L226" s="44"/>
      <c r="M226" s="82" t="s">
        <v>439</v>
      </c>
      <c r="N226" s="84">
        <v>0.60940000000000005</v>
      </c>
      <c r="O226" s="84">
        <v>0.1855</v>
      </c>
      <c r="P226" s="84">
        <v>0.56859999999999999</v>
      </c>
      <c r="Q226" s="84">
        <v>0.37290000000000001</v>
      </c>
      <c r="R226" s="44"/>
      <c r="S226" s="82" t="s">
        <v>439</v>
      </c>
      <c r="T226" s="84">
        <v>0.8488</v>
      </c>
      <c r="U226" s="84">
        <v>7.1099999999999997E-2</v>
      </c>
      <c r="V226" s="84">
        <v>0.36659999999999998</v>
      </c>
      <c r="W226" s="84">
        <v>0.60919999999999996</v>
      </c>
    </row>
    <row r="227" spans="1:23">
      <c r="A227" s="82" t="s">
        <v>440</v>
      </c>
      <c r="B227" s="84">
        <v>0</v>
      </c>
      <c r="C227" s="84">
        <v>0</v>
      </c>
      <c r="D227" s="84">
        <v>0</v>
      </c>
      <c r="E227" s="84">
        <v>0</v>
      </c>
      <c r="F227" s="44"/>
      <c r="G227" s="82" t="s">
        <v>440</v>
      </c>
      <c r="H227" s="84">
        <v>0</v>
      </c>
      <c r="I227" s="84">
        <v>0</v>
      </c>
      <c r="J227" s="84">
        <v>0</v>
      </c>
      <c r="K227" s="84">
        <v>0</v>
      </c>
      <c r="L227" s="44"/>
      <c r="M227" s="82" t="s">
        <v>440</v>
      </c>
      <c r="N227" s="84">
        <v>0.62629999999999997</v>
      </c>
      <c r="O227" s="84">
        <v>0.15809999999999999</v>
      </c>
      <c r="P227" s="84">
        <v>0.54339999999999999</v>
      </c>
      <c r="Q227" s="84">
        <v>0.5786</v>
      </c>
      <c r="R227" s="44"/>
      <c r="S227" s="82" t="s">
        <v>440</v>
      </c>
      <c r="T227" s="84">
        <v>0.81920000000000004</v>
      </c>
      <c r="U227" s="84">
        <v>7.2499999999999995E-2</v>
      </c>
      <c r="V227" s="84">
        <v>0.33329999999999999</v>
      </c>
      <c r="W227" s="84">
        <v>0.52390000000000003</v>
      </c>
    </row>
    <row r="228" spans="1:23">
      <c r="A228" s="115" t="s">
        <v>273</v>
      </c>
      <c r="B228" s="84">
        <v>0</v>
      </c>
      <c r="C228" s="84">
        <v>0</v>
      </c>
      <c r="D228" s="84">
        <v>0</v>
      </c>
      <c r="E228" s="84">
        <v>0</v>
      </c>
      <c r="F228" s="44"/>
      <c r="G228" s="115" t="s">
        <v>273</v>
      </c>
      <c r="H228" s="84">
        <v>0</v>
      </c>
      <c r="I228" s="84">
        <v>0</v>
      </c>
      <c r="J228" s="84">
        <v>0</v>
      </c>
      <c r="K228" s="84">
        <v>0</v>
      </c>
      <c r="L228" s="44"/>
      <c r="M228" s="115" t="s">
        <v>273</v>
      </c>
      <c r="N228" s="84">
        <v>0.45839999999999997</v>
      </c>
      <c r="O228" s="84">
        <v>0.47349999999999998</v>
      </c>
      <c r="P228" s="84">
        <v>0.45219999999999999</v>
      </c>
      <c r="Q228" s="84">
        <v>0.14269999999999999</v>
      </c>
      <c r="R228" s="44"/>
      <c r="S228" s="115" t="s">
        <v>273</v>
      </c>
      <c r="T228" s="84">
        <v>0.4924</v>
      </c>
      <c r="U228" s="84">
        <v>0.33329999999999999</v>
      </c>
      <c r="V228" s="84">
        <v>0.3962</v>
      </c>
      <c r="W228" s="84">
        <v>0.84109999999999996</v>
      </c>
    </row>
    <row r="229" spans="1:23">
      <c r="A229" s="82" t="s">
        <v>274</v>
      </c>
      <c r="B229" s="84">
        <v>0</v>
      </c>
      <c r="C229" s="84">
        <v>0</v>
      </c>
      <c r="D229" s="84">
        <v>0</v>
      </c>
      <c r="E229" s="84">
        <v>0</v>
      </c>
      <c r="F229" s="44"/>
      <c r="G229" s="82" t="s">
        <v>274</v>
      </c>
      <c r="H229" s="84">
        <v>0</v>
      </c>
      <c r="I229" s="84">
        <v>0</v>
      </c>
      <c r="J229" s="84">
        <v>0</v>
      </c>
      <c r="K229" s="84">
        <v>0</v>
      </c>
      <c r="L229" s="44"/>
      <c r="M229" s="82" t="s">
        <v>274</v>
      </c>
      <c r="N229" s="84">
        <v>0.43819999999999998</v>
      </c>
      <c r="O229" s="84">
        <v>0.43230000000000002</v>
      </c>
      <c r="P229" s="84">
        <v>0.41170000000000001</v>
      </c>
      <c r="Q229" s="84">
        <v>0.17399999999999999</v>
      </c>
      <c r="R229" s="44"/>
      <c r="S229" s="82" t="s">
        <v>274</v>
      </c>
      <c r="T229" s="84">
        <v>0.40610000000000002</v>
      </c>
      <c r="U229" s="84">
        <v>0.29730000000000001</v>
      </c>
      <c r="V229" s="84">
        <v>0.35210000000000002</v>
      </c>
      <c r="W229" s="84">
        <v>0.83489999999999998</v>
      </c>
    </row>
    <row r="230" spans="1:23">
      <c r="A230" s="82" t="s">
        <v>275</v>
      </c>
      <c r="B230" s="84">
        <v>0</v>
      </c>
      <c r="C230" s="84">
        <v>0</v>
      </c>
      <c r="D230" s="84">
        <v>0</v>
      </c>
      <c r="E230" s="84">
        <v>0</v>
      </c>
      <c r="F230" s="44"/>
      <c r="G230" s="82" t="s">
        <v>275</v>
      </c>
      <c r="H230" s="84">
        <v>0</v>
      </c>
      <c r="I230" s="84">
        <v>0</v>
      </c>
      <c r="J230" s="84">
        <v>0</v>
      </c>
      <c r="K230" s="84">
        <v>0</v>
      </c>
      <c r="L230" s="44"/>
      <c r="M230" s="82" t="s">
        <v>275</v>
      </c>
      <c r="N230" s="84">
        <v>0.38729999999999998</v>
      </c>
      <c r="O230" s="84">
        <v>0.39650000000000002</v>
      </c>
      <c r="P230" s="84">
        <v>0.37369999999999998</v>
      </c>
      <c r="Q230" s="84">
        <v>0.18990000000000001</v>
      </c>
      <c r="R230" s="44"/>
      <c r="S230" s="82" t="s">
        <v>275</v>
      </c>
      <c r="T230" s="84">
        <v>0.3231</v>
      </c>
      <c r="U230" s="84">
        <v>0.27279999999999999</v>
      </c>
      <c r="V230" s="84">
        <v>0.32100000000000001</v>
      </c>
      <c r="W230" s="84">
        <v>0.80620000000000003</v>
      </c>
    </row>
    <row r="231" spans="1:23">
      <c r="A231" s="82" t="s">
        <v>276</v>
      </c>
      <c r="B231" s="84">
        <v>0</v>
      </c>
      <c r="C231" s="84">
        <v>0</v>
      </c>
      <c r="D231" s="84">
        <v>0</v>
      </c>
      <c r="E231" s="84">
        <v>0</v>
      </c>
      <c r="F231" s="44"/>
      <c r="G231" s="82" t="s">
        <v>276</v>
      </c>
      <c r="H231" s="84">
        <v>0</v>
      </c>
      <c r="I231" s="84">
        <v>0</v>
      </c>
      <c r="J231" s="84">
        <v>0</v>
      </c>
      <c r="K231" s="84">
        <v>0</v>
      </c>
      <c r="L231" s="44"/>
      <c r="M231" s="82" t="s">
        <v>276</v>
      </c>
      <c r="N231" s="84">
        <v>0.3861</v>
      </c>
      <c r="O231" s="84">
        <v>0.29089999999999999</v>
      </c>
      <c r="P231" s="84">
        <v>0.33279999999999998</v>
      </c>
      <c r="Q231" s="84">
        <v>0.192</v>
      </c>
      <c r="R231" s="44"/>
      <c r="S231" s="82" t="s">
        <v>276</v>
      </c>
      <c r="T231" s="84">
        <v>0.34960000000000002</v>
      </c>
      <c r="U231" s="84">
        <v>0.23139999999999999</v>
      </c>
      <c r="V231" s="84">
        <v>0.29459999999999997</v>
      </c>
      <c r="W231" s="84">
        <v>0.79920000000000002</v>
      </c>
    </row>
    <row r="232" spans="1:23">
      <c r="A232" s="82" t="s">
        <v>277</v>
      </c>
      <c r="B232" s="84">
        <v>0</v>
      </c>
      <c r="C232" s="84">
        <v>0</v>
      </c>
      <c r="D232" s="84">
        <v>0</v>
      </c>
      <c r="E232" s="84">
        <v>0</v>
      </c>
      <c r="F232" s="44"/>
      <c r="G232" s="82" t="s">
        <v>277</v>
      </c>
      <c r="H232" s="84">
        <v>0</v>
      </c>
      <c r="I232" s="84">
        <v>0</v>
      </c>
      <c r="J232" s="84">
        <v>0</v>
      </c>
      <c r="K232" s="84">
        <v>0</v>
      </c>
      <c r="L232" s="44"/>
      <c r="M232" s="82" t="s">
        <v>277</v>
      </c>
      <c r="N232" s="84">
        <v>0.35099999999999998</v>
      </c>
      <c r="O232" s="84">
        <v>0.34610000000000002</v>
      </c>
      <c r="P232" s="84">
        <v>0.2472</v>
      </c>
      <c r="Q232" s="84">
        <v>0.21010000000000001</v>
      </c>
      <c r="R232" s="44"/>
      <c r="S232" s="82" t="s">
        <v>277</v>
      </c>
      <c r="T232" s="84">
        <v>0.40970000000000001</v>
      </c>
      <c r="U232" s="84">
        <v>0.1817</v>
      </c>
      <c r="V232" s="84">
        <v>0.2767</v>
      </c>
      <c r="W232" s="84">
        <v>0.81689999999999996</v>
      </c>
    </row>
    <row r="233" spans="1:23">
      <c r="A233" s="82" t="s">
        <v>278</v>
      </c>
      <c r="B233" s="84">
        <v>0</v>
      </c>
      <c r="C233" s="84">
        <v>0</v>
      </c>
      <c r="D233" s="84">
        <v>0</v>
      </c>
      <c r="E233" s="84">
        <v>0</v>
      </c>
      <c r="F233" s="44"/>
      <c r="G233" s="82" t="s">
        <v>278</v>
      </c>
      <c r="H233" s="84">
        <v>8.0000000000000004E-4</v>
      </c>
      <c r="I233" s="84">
        <v>8.0000000000000004E-4</v>
      </c>
      <c r="J233" s="84">
        <v>0</v>
      </c>
      <c r="K233" s="84">
        <v>0</v>
      </c>
      <c r="L233" s="44"/>
      <c r="M233" s="82" t="s">
        <v>278</v>
      </c>
      <c r="N233" s="84">
        <v>0.33160000000000001</v>
      </c>
      <c r="O233" s="84">
        <v>0.3508</v>
      </c>
      <c r="P233" s="84">
        <v>0.19309999999999999</v>
      </c>
      <c r="Q233" s="84">
        <v>0.25309999999999999</v>
      </c>
      <c r="R233" s="44"/>
      <c r="S233" s="82" t="s">
        <v>278</v>
      </c>
      <c r="T233" s="84">
        <v>0.35239999999999999</v>
      </c>
      <c r="U233" s="84">
        <v>0.13569999999999999</v>
      </c>
      <c r="V233" s="84">
        <v>0.2291</v>
      </c>
      <c r="W233" s="84">
        <v>0.81010000000000004</v>
      </c>
    </row>
    <row r="234" spans="1:23">
      <c r="A234" s="82" t="s">
        <v>279</v>
      </c>
      <c r="B234" s="84">
        <v>0</v>
      </c>
      <c r="C234" s="84">
        <v>0</v>
      </c>
      <c r="D234" s="84">
        <v>0</v>
      </c>
      <c r="E234" s="84">
        <v>0</v>
      </c>
      <c r="F234" s="44"/>
      <c r="G234" s="82" t="s">
        <v>279</v>
      </c>
      <c r="H234" s="84">
        <v>6.7699999999999996E-2</v>
      </c>
      <c r="I234" s="84">
        <v>5.3199999999999997E-2</v>
      </c>
      <c r="J234" s="84">
        <v>1.26E-2</v>
      </c>
      <c r="K234" s="84">
        <v>0</v>
      </c>
      <c r="L234" s="44"/>
      <c r="M234" s="82" t="s">
        <v>279</v>
      </c>
      <c r="N234" s="84">
        <v>0.28029999999999999</v>
      </c>
      <c r="O234" s="84">
        <v>0.26269999999999999</v>
      </c>
      <c r="P234" s="84">
        <v>0.12379999999999999</v>
      </c>
      <c r="Q234" s="84">
        <v>0.33079999999999998</v>
      </c>
      <c r="R234" s="44"/>
      <c r="S234" s="82" t="s">
        <v>279</v>
      </c>
      <c r="T234" s="84">
        <v>0.31169999999999998</v>
      </c>
      <c r="U234" s="84">
        <v>0.1033</v>
      </c>
      <c r="V234" s="84">
        <v>0.14849999999999999</v>
      </c>
      <c r="W234" s="84">
        <v>0.75139999999999996</v>
      </c>
    </row>
    <row r="235" spans="1:23">
      <c r="A235" s="82" t="s">
        <v>280</v>
      </c>
      <c r="B235" s="84">
        <v>3.5099999999999999E-2</v>
      </c>
      <c r="C235" s="84">
        <v>7.1300000000000002E-2</v>
      </c>
      <c r="D235" s="84">
        <v>0</v>
      </c>
      <c r="E235" s="84">
        <v>0</v>
      </c>
      <c r="F235" s="44"/>
      <c r="G235" s="82" t="s">
        <v>280</v>
      </c>
      <c r="H235" s="84">
        <v>0.21279999999999999</v>
      </c>
      <c r="I235" s="84">
        <v>0.2324</v>
      </c>
      <c r="J235" s="84">
        <v>0.214</v>
      </c>
      <c r="K235" s="84">
        <v>1.17E-2</v>
      </c>
      <c r="L235" s="44"/>
      <c r="M235" s="82" t="s">
        <v>280</v>
      </c>
      <c r="N235" s="84">
        <v>0.31630000000000003</v>
      </c>
      <c r="O235" s="84">
        <v>0.25430000000000003</v>
      </c>
      <c r="P235" s="84">
        <v>0.10340000000000001</v>
      </c>
      <c r="Q235" s="84">
        <v>0.29949999999999999</v>
      </c>
      <c r="R235" s="44"/>
      <c r="S235" s="82" t="s">
        <v>280</v>
      </c>
      <c r="T235" s="84">
        <v>0.3508</v>
      </c>
      <c r="U235" s="84">
        <v>0.10249999999999999</v>
      </c>
      <c r="V235" s="84">
        <v>9.9500000000000005E-2</v>
      </c>
      <c r="W235" s="84">
        <v>0.70820000000000005</v>
      </c>
    </row>
    <row r="236" spans="1:23">
      <c r="A236" s="82" t="s">
        <v>281</v>
      </c>
      <c r="B236" s="84">
        <v>0.35699999999999998</v>
      </c>
      <c r="C236" s="84">
        <v>0.438</v>
      </c>
      <c r="D236" s="84">
        <v>2.5000000000000001E-2</v>
      </c>
      <c r="E236" s="84">
        <v>0</v>
      </c>
      <c r="F236" s="44"/>
      <c r="G236" s="82" t="s">
        <v>281</v>
      </c>
      <c r="H236" s="84">
        <v>0.40749999999999997</v>
      </c>
      <c r="I236" s="84">
        <v>0.4647</v>
      </c>
      <c r="J236" s="84">
        <v>0.51249999999999996</v>
      </c>
      <c r="K236" s="84">
        <v>0.14760000000000001</v>
      </c>
      <c r="L236" s="44"/>
      <c r="M236" s="82" t="s">
        <v>281</v>
      </c>
      <c r="N236" s="84">
        <v>0.37859999999999999</v>
      </c>
      <c r="O236" s="84">
        <v>0.26889999999999997</v>
      </c>
      <c r="P236" s="84">
        <v>0.1205</v>
      </c>
      <c r="Q236" s="84">
        <v>0.28149999999999997</v>
      </c>
      <c r="R236" s="44"/>
      <c r="S236" s="82" t="s">
        <v>281</v>
      </c>
      <c r="T236" s="84">
        <v>0.39910000000000001</v>
      </c>
      <c r="U236" s="84">
        <v>9.0700000000000003E-2</v>
      </c>
      <c r="V236" s="84">
        <v>8.9099999999999999E-2</v>
      </c>
      <c r="W236" s="84">
        <v>0.68259999999999998</v>
      </c>
    </row>
    <row r="237" spans="1:23">
      <c r="A237" s="82" t="s">
        <v>282</v>
      </c>
      <c r="B237" s="84">
        <v>0.47339999999999999</v>
      </c>
      <c r="C237" s="84">
        <v>0.62370000000000003</v>
      </c>
      <c r="D237" s="84">
        <v>0.2039</v>
      </c>
      <c r="E237" s="84">
        <v>2.7900000000000001E-2</v>
      </c>
      <c r="F237" s="44"/>
      <c r="G237" s="82" t="s">
        <v>282</v>
      </c>
      <c r="H237" s="84">
        <v>0.62480000000000002</v>
      </c>
      <c r="I237" s="84">
        <v>0.63719999999999999</v>
      </c>
      <c r="J237" s="84">
        <v>0.74270000000000003</v>
      </c>
      <c r="K237" s="84">
        <v>0.29670000000000002</v>
      </c>
      <c r="L237" s="44"/>
      <c r="M237" s="82" t="s">
        <v>282</v>
      </c>
      <c r="N237" s="84">
        <v>0.54239999999999999</v>
      </c>
      <c r="O237" s="84">
        <v>0.23280000000000001</v>
      </c>
      <c r="P237" s="84">
        <v>0.11509999999999999</v>
      </c>
      <c r="Q237" s="84">
        <v>0.26040000000000002</v>
      </c>
      <c r="R237" s="44"/>
      <c r="S237" s="82" t="s">
        <v>282</v>
      </c>
      <c r="T237" s="84">
        <v>0.41160000000000002</v>
      </c>
      <c r="U237" s="84">
        <v>7.4700000000000003E-2</v>
      </c>
      <c r="V237" s="84">
        <v>7.3499999999999996E-2</v>
      </c>
      <c r="W237" s="84">
        <v>0.61299999999999999</v>
      </c>
    </row>
    <row r="238" spans="1:23">
      <c r="A238" s="82" t="s">
        <v>283</v>
      </c>
      <c r="B238" s="84">
        <v>0.5202</v>
      </c>
      <c r="C238" s="84">
        <v>0.60660000000000003</v>
      </c>
      <c r="D238" s="84">
        <v>0.24340000000000001</v>
      </c>
      <c r="E238" s="84">
        <v>0.19389999999999999</v>
      </c>
      <c r="F238" s="44"/>
      <c r="G238" s="82" t="s">
        <v>283</v>
      </c>
      <c r="H238" s="84">
        <v>0.72550000000000003</v>
      </c>
      <c r="I238" s="84">
        <v>0.75519999999999998</v>
      </c>
      <c r="J238" s="84">
        <v>0.90210000000000001</v>
      </c>
      <c r="K238" s="84">
        <v>0.3916</v>
      </c>
      <c r="L238" s="44"/>
      <c r="M238" s="82" t="s">
        <v>283</v>
      </c>
      <c r="N238" s="84">
        <v>0.61980000000000002</v>
      </c>
      <c r="O238" s="84">
        <v>0.29930000000000001</v>
      </c>
      <c r="P238" s="84">
        <v>0.12670000000000001</v>
      </c>
      <c r="Q238" s="84">
        <v>0.2364</v>
      </c>
      <c r="R238" s="44"/>
      <c r="S238" s="82" t="s">
        <v>283</v>
      </c>
      <c r="T238" s="84">
        <v>0.59609999999999996</v>
      </c>
      <c r="U238" s="84">
        <v>0.1308</v>
      </c>
      <c r="V238" s="84">
        <v>0.1026</v>
      </c>
      <c r="W238" s="84">
        <v>0.51359999999999995</v>
      </c>
    </row>
    <row r="239" spans="1:23">
      <c r="A239" s="82" t="s">
        <v>284</v>
      </c>
      <c r="B239" s="84">
        <v>0.63449999999999995</v>
      </c>
      <c r="C239" s="84">
        <v>0.71660000000000001</v>
      </c>
      <c r="D239" s="84">
        <v>0.29920000000000002</v>
      </c>
      <c r="E239" s="84">
        <v>0.25629999999999997</v>
      </c>
      <c r="F239" s="44"/>
      <c r="G239" s="82" t="s">
        <v>284</v>
      </c>
      <c r="H239" s="84">
        <v>0.90249999999999997</v>
      </c>
      <c r="I239" s="84">
        <v>0.84309999999999996</v>
      </c>
      <c r="J239" s="84">
        <v>0.9677</v>
      </c>
      <c r="K239" s="84">
        <v>0.50729999999999997</v>
      </c>
      <c r="L239" s="44"/>
      <c r="M239" s="82" t="s">
        <v>284</v>
      </c>
      <c r="N239" s="84">
        <v>0.622</v>
      </c>
      <c r="O239" s="84">
        <v>0.4138</v>
      </c>
      <c r="P239" s="84">
        <v>0.14940000000000001</v>
      </c>
      <c r="Q239" s="84">
        <v>0.1482</v>
      </c>
      <c r="R239" s="44"/>
      <c r="S239" s="82" t="s">
        <v>284</v>
      </c>
      <c r="T239" s="84">
        <v>0.751</v>
      </c>
      <c r="U239" s="84">
        <v>0.1603</v>
      </c>
      <c r="V239" s="84">
        <v>0.1038</v>
      </c>
      <c r="W239" s="84">
        <v>0.61680000000000001</v>
      </c>
    </row>
    <row r="240" spans="1:23">
      <c r="A240" s="82" t="s">
        <v>285</v>
      </c>
      <c r="B240" s="84">
        <v>0.70609999999999995</v>
      </c>
      <c r="C240" s="84">
        <v>0.61550000000000005</v>
      </c>
      <c r="D240" s="84">
        <v>0.31929999999999997</v>
      </c>
      <c r="E240" s="84">
        <v>0.2626</v>
      </c>
      <c r="F240" s="44"/>
      <c r="G240" s="82" t="s">
        <v>285</v>
      </c>
      <c r="H240" s="84">
        <v>0.91420000000000001</v>
      </c>
      <c r="I240" s="84">
        <v>0.78290000000000004</v>
      </c>
      <c r="J240" s="84">
        <v>0.97729999999999995</v>
      </c>
      <c r="K240" s="84">
        <v>0.54010000000000002</v>
      </c>
      <c r="L240" s="44"/>
      <c r="M240" s="82" t="s">
        <v>285</v>
      </c>
      <c r="N240" s="84">
        <v>0.45610000000000001</v>
      </c>
      <c r="O240" s="84">
        <v>0.42149999999999999</v>
      </c>
      <c r="P240" s="84">
        <v>0.15720000000000001</v>
      </c>
      <c r="Q240" s="84">
        <v>0.1295</v>
      </c>
      <c r="R240" s="44"/>
      <c r="S240" s="82" t="s">
        <v>285</v>
      </c>
      <c r="T240" s="84">
        <v>0.85589999999999999</v>
      </c>
      <c r="U240" s="84">
        <v>0.13730000000000001</v>
      </c>
      <c r="V240" s="84">
        <v>0.12379999999999999</v>
      </c>
      <c r="W240" s="84">
        <v>0.71209999999999996</v>
      </c>
    </row>
    <row r="241" spans="1:23">
      <c r="A241" s="82" t="s">
        <v>286</v>
      </c>
      <c r="B241" s="84">
        <v>0.73050000000000004</v>
      </c>
      <c r="C241" s="84">
        <v>0.69889999999999997</v>
      </c>
      <c r="D241" s="84">
        <v>0.33889999999999998</v>
      </c>
      <c r="E241" s="84">
        <v>0.31219999999999998</v>
      </c>
      <c r="F241" s="44"/>
      <c r="G241" s="82" t="s">
        <v>286</v>
      </c>
      <c r="H241" s="84">
        <v>0.85540000000000005</v>
      </c>
      <c r="I241" s="84">
        <v>0.82540000000000002</v>
      </c>
      <c r="J241" s="84">
        <v>0.95340000000000003</v>
      </c>
      <c r="K241" s="84">
        <v>0.62170000000000003</v>
      </c>
      <c r="L241" s="44"/>
      <c r="M241" s="82" t="s">
        <v>286</v>
      </c>
      <c r="N241" s="84">
        <v>0.48909999999999998</v>
      </c>
      <c r="O241" s="84">
        <v>0.45839999999999997</v>
      </c>
      <c r="P241" s="84">
        <v>0.1671</v>
      </c>
      <c r="Q241" s="84">
        <v>0.12180000000000001</v>
      </c>
      <c r="R241" s="44"/>
      <c r="S241" s="82" t="s">
        <v>286</v>
      </c>
      <c r="T241" s="84">
        <v>0.74129999999999996</v>
      </c>
      <c r="U241" s="84">
        <v>0.2331</v>
      </c>
      <c r="V241" s="84">
        <v>0.127</v>
      </c>
      <c r="W241" s="84">
        <v>0.65749999999999997</v>
      </c>
    </row>
    <row r="242" spans="1:23">
      <c r="A242" s="82" t="s">
        <v>287</v>
      </c>
      <c r="B242" s="84">
        <v>0.76719999999999999</v>
      </c>
      <c r="C242" s="84">
        <v>0.56040000000000001</v>
      </c>
      <c r="D242" s="84">
        <v>0.40579999999999999</v>
      </c>
      <c r="E242" s="84">
        <v>0.34010000000000001</v>
      </c>
      <c r="F242" s="44"/>
      <c r="G242" s="82" t="s">
        <v>287</v>
      </c>
      <c r="H242" s="84">
        <v>0.8044</v>
      </c>
      <c r="I242" s="84">
        <v>0.71650000000000003</v>
      </c>
      <c r="J242" s="84">
        <v>0.83950000000000002</v>
      </c>
      <c r="K242" s="84">
        <v>0.55110000000000003</v>
      </c>
      <c r="L242" s="44"/>
      <c r="M242" s="82" t="s">
        <v>287</v>
      </c>
      <c r="N242" s="84">
        <v>0.41839999999999999</v>
      </c>
      <c r="O242" s="84">
        <v>0.4879</v>
      </c>
      <c r="P242" s="84">
        <v>0.16289999999999999</v>
      </c>
      <c r="Q242" s="84">
        <v>0.1124</v>
      </c>
      <c r="R242" s="44"/>
      <c r="S242" s="82" t="s">
        <v>287</v>
      </c>
      <c r="T242" s="84">
        <v>0.60699999999999998</v>
      </c>
      <c r="U242" s="84">
        <v>0.2051</v>
      </c>
      <c r="V242" s="84">
        <v>0.1179</v>
      </c>
      <c r="W242" s="84">
        <v>0.64370000000000005</v>
      </c>
    </row>
    <row r="243" spans="1:23">
      <c r="A243" s="82" t="s">
        <v>288</v>
      </c>
      <c r="B243" s="84">
        <v>0.69550000000000001</v>
      </c>
      <c r="C243" s="84">
        <v>0.57850000000000001</v>
      </c>
      <c r="D243" s="84">
        <v>0.38729999999999998</v>
      </c>
      <c r="E243" s="84">
        <v>0.39019999999999999</v>
      </c>
      <c r="F243" s="44"/>
      <c r="G243" s="82" t="s">
        <v>288</v>
      </c>
      <c r="H243" s="84">
        <v>0.63690000000000002</v>
      </c>
      <c r="I243" s="84">
        <v>0.59079999999999999</v>
      </c>
      <c r="J243" s="84">
        <v>0.64480000000000004</v>
      </c>
      <c r="K243" s="84">
        <v>0.43809999999999999</v>
      </c>
      <c r="L243" s="44"/>
      <c r="M243" s="82" t="s">
        <v>288</v>
      </c>
      <c r="N243" s="84">
        <v>0.36599999999999999</v>
      </c>
      <c r="O243" s="84">
        <v>0.52749999999999997</v>
      </c>
      <c r="P243" s="84">
        <v>0.12559999999999999</v>
      </c>
      <c r="Q243" s="84">
        <v>0.1104</v>
      </c>
      <c r="R243" s="44"/>
      <c r="S243" s="82" t="s">
        <v>288</v>
      </c>
      <c r="T243" s="84">
        <v>0.53990000000000005</v>
      </c>
      <c r="U243" s="84">
        <v>0.20899999999999999</v>
      </c>
      <c r="V243" s="84">
        <v>0.12670000000000001</v>
      </c>
      <c r="W243" s="84">
        <v>0.63629999999999998</v>
      </c>
    </row>
    <row r="244" spans="1:23">
      <c r="A244" s="82" t="s">
        <v>289</v>
      </c>
      <c r="B244" s="84">
        <v>0.65920000000000001</v>
      </c>
      <c r="C244" s="84">
        <v>0.56159999999999999</v>
      </c>
      <c r="D244" s="84">
        <v>0.33850000000000002</v>
      </c>
      <c r="E244" s="84">
        <v>0.37640000000000001</v>
      </c>
      <c r="F244" s="44"/>
      <c r="G244" s="82" t="s">
        <v>289</v>
      </c>
      <c r="H244" s="84">
        <v>0.46079999999999999</v>
      </c>
      <c r="I244" s="84">
        <v>0.44479999999999997</v>
      </c>
      <c r="J244" s="84">
        <v>0.37980000000000003</v>
      </c>
      <c r="K244" s="84">
        <v>0.2984</v>
      </c>
      <c r="L244" s="44"/>
      <c r="M244" s="82" t="s">
        <v>289</v>
      </c>
      <c r="N244" s="84">
        <v>0.40310000000000001</v>
      </c>
      <c r="O244" s="84">
        <v>0.5252</v>
      </c>
      <c r="P244" s="84">
        <v>0.11219999999999999</v>
      </c>
      <c r="Q244" s="84">
        <v>0.1108</v>
      </c>
      <c r="R244" s="44"/>
      <c r="S244" s="82" t="s">
        <v>289</v>
      </c>
      <c r="T244" s="84">
        <v>0.48280000000000001</v>
      </c>
      <c r="U244" s="84">
        <v>0.20080000000000001</v>
      </c>
      <c r="V244" s="84">
        <v>0.15540000000000001</v>
      </c>
      <c r="W244" s="84">
        <v>0.53669999999999995</v>
      </c>
    </row>
    <row r="245" spans="1:23">
      <c r="A245" s="82" t="s">
        <v>290</v>
      </c>
      <c r="B245" s="84">
        <v>0.55289999999999995</v>
      </c>
      <c r="C245" s="84">
        <v>0.44369999999999998</v>
      </c>
      <c r="D245" s="84">
        <v>2.52E-2</v>
      </c>
      <c r="E245" s="84">
        <v>0</v>
      </c>
      <c r="F245" s="44"/>
      <c r="G245" s="82" t="s">
        <v>290</v>
      </c>
      <c r="H245" s="84">
        <v>0.20710000000000001</v>
      </c>
      <c r="I245" s="84">
        <v>0.2379</v>
      </c>
      <c r="J245" s="84">
        <v>0.1037</v>
      </c>
      <c r="K245" s="84">
        <v>0.10199999999999999</v>
      </c>
      <c r="L245" s="44"/>
      <c r="M245" s="82" t="s">
        <v>290</v>
      </c>
      <c r="N245" s="84">
        <v>0.432</v>
      </c>
      <c r="O245" s="84">
        <v>0.53369999999999995</v>
      </c>
      <c r="P245" s="84">
        <v>0.13689999999999999</v>
      </c>
      <c r="Q245" s="84">
        <v>0.15090000000000001</v>
      </c>
      <c r="R245" s="44"/>
      <c r="S245" s="82" t="s">
        <v>290</v>
      </c>
      <c r="T245" s="84">
        <v>0.41049999999999998</v>
      </c>
      <c r="U245" s="84">
        <v>0.26350000000000001</v>
      </c>
      <c r="V245" s="84">
        <v>0.20860000000000001</v>
      </c>
      <c r="W245" s="84">
        <v>0.49349999999999999</v>
      </c>
    </row>
    <row r="246" spans="1:23">
      <c r="A246" s="82" t="s">
        <v>291</v>
      </c>
      <c r="B246" s="84">
        <v>3.9100000000000003E-2</v>
      </c>
      <c r="C246" s="84">
        <v>8.1900000000000001E-2</v>
      </c>
      <c r="D246" s="84">
        <v>0</v>
      </c>
      <c r="E246" s="84">
        <v>0</v>
      </c>
      <c r="F246" s="44"/>
      <c r="G246" s="82" t="s">
        <v>291</v>
      </c>
      <c r="H246" s="84">
        <v>3.8199999999999998E-2</v>
      </c>
      <c r="I246" s="84">
        <v>5.9299999999999999E-2</v>
      </c>
      <c r="J246" s="84">
        <v>2.9999999999999997E-4</v>
      </c>
      <c r="K246" s="84">
        <v>4.0000000000000002E-4</v>
      </c>
      <c r="L246" s="44"/>
      <c r="M246" s="82" t="s">
        <v>291</v>
      </c>
      <c r="N246" s="84">
        <v>0.49809999999999999</v>
      </c>
      <c r="O246" s="84">
        <v>0.55489999999999995</v>
      </c>
      <c r="P246" s="84">
        <v>0.17030000000000001</v>
      </c>
      <c r="Q246" s="84">
        <v>0.22570000000000001</v>
      </c>
      <c r="R246" s="44"/>
      <c r="S246" s="82" t="s">
        <v>291</v>
      </c>
      <c r="T246" s="84">
        <v>0.46860000000000002</v>
      </c>
      <c r="U246" s="84">
        <v>0.30840000000000001</v>
      </c>
      <c r="V246" s="84">
        <v>0.24349999999999999</v>
      </c>
      <c r="W246" s="84">
        <v>0.34279999999999999</v>
      </c>
    </row>
    <row r="247" spans="1:23">
      <c r="A247" s="82" t="s">
        <v>292</v>
      </c>
      <c r="B247" s="84">
        <v>0</v>
      </c>
      <c r="C247" s="84">
        <v>0</v>
      </c>
      <c r="D247" s="84">
        <v>0</v>
      </c>
      <c r="E247" s="84">
        <v>0</v>
      </c>
      <c r="F247" s="44"/>
      <c r="G247" s="82" t="s">
        <v>292</v>
      </c>
      <c r="H247" s="84">
        <v>4.0000000000000002E-4</v>
      </c>
      <c r="I247" s="84">
        <v>2.8999999999999998E-3</v>
      </c>
      <c r="J247" s="84">
        <v>0</v>
      </c>
      <c r="K247" s="84">
        <v>0</v>
      </c>
      <c r="L247" s="44"/>
      <c r="M247" s="82" t="s">
        <v>292</v>
      </c>
      <c r="N247" s="84">
        <v>0.63370000000000004</v>
      </c>
      <c r="O247" s="84">
        <v>0.41849999999999998</v>
      </c>
      <c r="P247" s="84">
        <v>0.23350000000000001</v>
      </c>
      <c r="Q247" s="84">
        <v>0.26100000000000001</v>
      </c>
      <c r="R247" s="44"/>
      <c r="S247" s="82" t="s">
        <v>292</v>
      </c>
      <c r="T247" s="84">
        <v>0.70079999999999998</v>
      </c>
      <c r="U247" s="84">
        <v>0.3039</v>
      </c>
      <c r="V247" s="84">
        <v>0.37169999999999997</v>
      </c>
      <c r="W247" s="84">
        <v>0.23680000000000001</v>
      </c>
    </row>
    <row r="248" spans="1:23">
      <c r="A248" s="82" t="s">
        <v>293</v>
      </c>
      <c r="B248" s="84">
        <v>0</v>
      </c>
      <c r="C248" s="84">
        <v>0</v>
      </c>
      <c r="D248" s="84">
        <v>0</v>
      </c>
      <c r="E248" s="84">
        <v>0</v>
      </c>
      <c r="F248" s="44"/>
      <c r="G248" s="82" t="s">
        <v>293</v>
      </c>
      <c r="H248" s="84">
        <v>0</v>
      </c>
      <c r="I248" s="84">
        <v>0</v>
      </c>
      <c r="J248" s="84">
        <v>0</v>
      </c>
      <c r="K248" s="84">
        <v>0</v>
      </c>
      <c r="L248" s="44"/>
      <c r="M248" s="82" t="s">
        <v>293</v>
      </c>
      <c r="N248" s="84">
        <v>0.73839999999999995</v>
      </c>
      <c r="O248" s="84">
        <v>0.27900000000000003</v>
      </c>
      <c r="P248" s="84">
        <v>0.43469999999999998</v>
      </c>
      <c r="Q248" s="84">
        <v>0.29070000000000001</v>
      </c>
      <c r="R248" s="44"/>
      <c r="S248" s="82" t="s">
        <v>293</v>
      </c>
      <c r="T248" s="84">
        <v>0.81299999999999994</v>
      </c>
      <c r="U248" s="84">
        <v>0.32279999999999998</v>
      </c>
      <c r="V248" s="84">
        <v>0.50819999999999999</v>
      </c>
      <c r="W248" s="84">
        <v>0.16109999999999999</v>
      </c>
    </row>
    <row r="249" spans="1:23">
      <c r="A249" s="82" t="s">
        <v>294</v>
      </c>
      <c r="B249" s="84">
        <v>0</v>
      </c>
      <c r="C249" s="84">
        <v>0</v>
      </c>
      <c r="D249" s="84">
        <v>0</v>
      </c>
      <c r="E249" s="84">
        <v>0</v>
      </c>
      <c r="F249" s="44"/>
      <c r="G249" s="82" t="s">
        <v>294</v>
      </c>
      <c r="H249" s="84">
        <v>0</v>
      </c>
      <c r="I249" s="84">
        <v>0</v>
      </c>
      <c r="J249" s="84">
        <v>0</v>
      </c>
      <c r="K249" s="84">
        <v>0</v>
      </c>
      <c r="L249" s="44"/>
      <c r="M249" s="82" t="s">
        <v>294</v>
      </c>
      <c r="N249" s="84">
        <v>0.76239999999999997</v>
      </c>
      <c r="O249" s="84">
        <v>0.1459</v>
      </c>
      <c r="P249" s="84">
        <v>0.45379999999999998</v>
      </c>
      <c r="Q249" s="84">
        <v>0.37959999999999999</v>
      </c>
      <c r="R249" s="44"/>
      <c r="S249" s="82" t="s">
        <v>294</v>
      </c>
      <c r="T249" s="84">
        <v>0.75880000000000003</v>
      </c>
      <c r="U249" s="84">
        <v>0.48309999999999997</v>
      </c>
      <c r="V249" s="84">
        <v>0.60770000000000002</v>
      </c>
      <c r="W249" s="84">
        <v>0.13850000000000001</v>
      </c>
    </row>
    <row r="250" spans="1:23">
      <c r="A250" s="82" t="s">
        <v>295</v>
      </c>
      <c r="B250" s="84">
        <v>0</v>
      </c>
      <c r="C250" s="84">
        <v>0</v>
      </c>
      <c r="D250" s="84">
        <v>0</v>
      </c>
      <c r="E250" s="84">
        <v>0</v>
      </c>
      <c r="F250" s="44"/>
      <c r="G250" s="82" t="s">
        <v>295</v>
      </c>
      <c r="H250" s="84">
        <v>0</v>
      </c>
      <c r="I250" s="84">
        <v>0</v>
      </c>
      <c r="J250" s="84">
        <v>0</v>
      </c>
      <c r="K250" s="84">
        <v>0</v>
      </c>
      <c r="L250" s="44"/>
      <c r="M250" s="82" t="s">
        <v>295</v>
      </c>
      <c r="N250" s="84">
        <v>0.72189999999999999</v>
      </c>
      <c r="O250" s="84">
        <v>0.14219999999999999</v>
      </c>
      <c r="P250" s="84">
        <v>0.42559999999999998</v>
      </c>
      <c r="Q250" s="84">
        <v>0.3765</v>
      </c>
      <c r="R250" s="44"/>
      <c r="S250" s="82" t="s">
        <v>295</v>
      </c>
      <c r="T250" s="84">
        <v>0.70530000000000004</v>
      </c>
      <c r="U250" s="84">
        <v>0.49020000000000002</v>
      </c>
      <c r="V250" s="84">
        <v>0.60709999999999997</v>
      </c>
      <c r="W250" s="84">
        <v>0.1361</v>
      </c>
    </row>
    <row r="251" spans="1:23">
      <c r="A251" s="82" t="s">
        <v>296</v>
      </c>
      <c r="B251" s="84">
        <v>0</v>
      </c>
      <c r="C251" s="84">
        <v>0</v>
      </c>
      <c r="D251" s="84">
        <v>0</v>
      </c>
      <c r="E251" s="84">
        <v>0</v>
      </c>
      <c r="F251" s="44"/>
      <c r="G251" s="82" t="s">
        <v>296</v>
      </c>
      <c r="H251" s="84">
        <v>0</v>
      </c>
      <c r="I251" s="84">
        <v>0</v>
      </c>
      <c r="J251" s="84">
        <v>0</v>
      </c>
      <c r="K251" s="84">
        <v>0</v>
      </c>
      <c r="L251" s="44"/>
      <c r="M251" s="82" t="s">
        <v>296</v>
      </c>
      <c r="N251" s="84">
        <v>0.76529999999999998</v>
      </c>
      <c r="O251" s="84">
        <v>0.1133</v>
      </c>
      <c r="P251" s="84">
        <v>0.47670000000000001</v>
      </c>
      <c r="Q251" s="84">
        <v>0.35060000000000002</v>
      </c>
      <c r="R251" s="44"/>
      <c r="S251" s="82" t="s">
        <v>296</v>
      </c>
      <c r="T251" s="84">
        <v>0.77800000000000002</v>
      </c>
      <c r="U251" s="84">
        <v>0.44800000000000001</v>
      </c>
      <c r="V251" s="84">
        <v>0.62450000000000006</v>
      </c>
      <c r="W251" s="84">
        <v>0.22359999999999999</v>
      </c>
    </row>
    <row r="252" spans="1:23">
      <c r="A252" s="115" t="s">
        <v>297</v>
      </c>
      <c r="B252" s="84">
        <v>0</v>
      </c>
      <c r="C252" s="84">
        <v>0</v>
      </c>
      <c r="D252" s="84">
        <v>0</v>
      </c>
      <c r="E252" s="84">
        <v>0</v>
      </c>
      <c r="F252" s="44"/>
      <c r="G252" s="115" t="s">
        <v>297</v>
      </c>
      <c r="H252" s="84">
        <v>0</v>
      </c>
      <c r="I252" s="84">
        <v>0</v>
      </c>
      <c r="J252" s="84">
        <v>0</v>
      </c>
      <c r="K252" s="84">
        <v>0</v>
      </c>
      <c r="L252" s="44"/>
      <c r="M252" s="115" t="s">
        <v>297</v>
      </c>
      <c r="N252" s="84">
        <v>0.75590000000000002</v>
      </c>
      <c r="O252" s="84">
        <v>8.5099999999999995E-2</v>
      </c>
      <c r="P252" s="84">
        <v>0.46439999999999998</v>
      </c>
      <c r="Q252" s="84">
        <v>0.38429999999999997</v>
      </c>
      <c r="R252" s="44"/>
      <c r="S252" s="115" t="s">
        <v>297</v>
      </c>
      <c r="T252" s="84">
        <v>0.77380000000000004</v>
      </c>
      <c r="U252" s="84">
        <v>0.43140000000000001</v>
      </c>
      <c r="V252" s="84">
        <v>0.65269999999999995</v>
      </c>
      <c r="W252" s="84">
        <v>0.36969999999999997</v>
      </c>
    </row>
    <row r="253" spans="1:23">
      <c r="A253" s="82" t="s">
        <v>298</v>
      </c>
      <c r="B253" s="84">
        <v>0</v>
      </c>
      <c r="C253" s="84">
        <v>0</v>
      </c>
      <c r="D253" s="84">
        <v>0</v>
      </c>
      <c r="E253" s="84">
        <v>0</v>
      </c>
      <c r="F253" s="44"/>
      <c r="G253" s="82" t="s">
        <v>298</v>
      </c>
      <c r="H253" s="84">
        <v>0</v>
      </c>
      <c r="I253" s="84">
        <v>0</v>
      </c>
      <c r="J253" s="84">
        <v>0</v>
      </c>
      <c r="K253" s="84">
        <v>0</v>
      </c>
      <c r="L253" s="44"/>
      <c r="M253" s="82" t="s">
        <v>298</v>
      </c>
      <c r="N253" s="84">
        <v>0.65980000000000005</v>
      </c>
      <c r="O253" s="84">
        <v>8.6499999999999994E-2</v>
      </c>
      <c r="P253" s="84">
        <v>0.46289999999999998</v>
      </c>
      <c r="Q253" s="84">
        <v>0.37519999999999998</v>
      </c>
      <c r="R253" s="44"/>
      <c r="S253" s="82" t="s">
        <v>298</v>
      </c>
      <c r="T253" s="84">
        <v>0.65969999999999995</v>
      </c>
      <c r="U253" s="84">
        <v>0.40699999999999997</v>
      </c>
      <c r="V253" s="84">
        <v>0.60529999999999995</v>
      </c>
      <c r="W253" s="84">
        <v>0.48659999999999998</v>
      </c>
    </row>
    <row r="254" spans="1:23">
      <c r="A254" s="82" t="s">
        <v>299</v>
      </c>
      <c r="B254" s="84">
        <v>0</v>
      </c>
      <c r="C254" s="84">
        <v>0</v>
      </c>
      <c r="D254" s="84">
        <v>0</v>
      </c>
      <c r="E254" s="84">
        <v>0</v>
      </c>
      <c r="F254" s="44"/>
      <c r="G254" s="82" t="s">
        <v>299</v>
      </c>
      <c r="H254" s="84">
        <v>0</v>
      </c>
      <c r="I254" s="84">
        <v>0</v>
      </c>
      <c r="J254" s="84">
        <v>0</v>
      </c>
      <c r="K254" s="84">
        <v>0</v>
      </c>
      <c r="L254" s="44"/>
      <c r="M254" s="82" t="s">
        <v>299</v>
      </c>
      <c r="N254" s="84">
        <v>0.61409999999999998</v>
      </c>
      <c r="O254" s="84">
        <v>0.1123</v>
      </c>
      <c r="P254" s="84">
        <v>0.4178</v>
      </c>
      <c r="Q254" s="84">
        <v>0.37469999999999998</v>
      </c>
      <c r="R254" s="44"/>
      <c r="S254" s="82" t="s">
        <v>299</v>
      </c>
      <c r="T254" s="84">
        <v>0.59830000000000005</v>
      </c>
      <c r="U254" s="84">
        <v>0.30590000000000001</v>
      </c>
      <c r="V254" s="84">
        <v>0.47860000000000003</v>
      </c>
      <c r="W254" s="84">
        <v>0.67869999999999997</v>
      </c>
    </row>
    <row r="255" spans="1:23">
      <c r="A255" s="82" t="s">
        <v>300</v>
      </c>
      <c r="B255" s="84">
        <v>0</v>
      </c>
      <c r="C255" s="84">
        <v>0</v>
      </c>
      <c r="D255" s="84">
        <v>0</v>
      </c>
      <c r="E255" s="84">
        <v>0</v>
      </c>
      <c r="F255" s="44"/>
      <c r="G255" s="82" t="s">
        <v>300</v>
      </c>
      <c r="H255" s="84">
        <v>0</v>
      </c>
      <c r="I255" s="84">
        <v>0</v>
      </c>
      <c r="J255" s="84">
        <v>0</v>
      </c>
      <c r="K255" s="84">
        <v>0</v>
      </c>
      <c r="L255" s="44"/>
      <c r="M255" s="82" t="s">
        <v>300</v>
      </c>
      <c r="N255" s="84">
        <v>0.61899999999999999</v>
      </c>
      <c r="O255" s="84">
        <v>9.4700000000000006E-2</v>
      </c>
      <c r="P255" s="84">
        <v>0.40960000000000002</v>
      </c>
      <c r="Q255" s="84">
        <v>0.3725</v>
      </c>
      <c r="R255" s="44"/>
      <c r="S255" s="82" t="s">
        <v>300</v>
      </c>
      <c r="T255" s="84">
        <v>0.59179999999999999</v>
      </c>
      <c r="U255" s="84">
        <v>0.22559999999999999</v>
      </c>
      <c r="V255" s="84">
        <v>0.51749999999999996</v>
      </c>
      <c r="W255" s="84">
        <v>0.60319999999999996</v>
      </c>
    </row>
    <row r="256" spans="1:23">
      <c r="A256" s="82" t="s">
        <v>301</v>
      </c>
      <c r="B256" s="84">
        <v>0</v>
      </c>
      <c r="C256" s="84">
        <v>0</v>
      </c>
      <c r="D256" s="84">
        <v>0</v>
      </c>
      <c r="E256" s="84">
        <v>0</v>
      </c>
      <c r="F256" s="44"/>
      <c r="G256" s="82" t="s">
        <v>301</v>
      </c>
      <c r="H256" s="84">
        <v>0</v>
      </c>
      <c r="I256" s="84">
        <v>0</v>
      </c>
      <c r="J256" s="84">
        <v>0</v>
      </c>
      <c r="K256" s="84">
        <v>0</v>
      </c>
      <c r="L256" s="44"/>
      <c r="M256" s="82" t="s">
        <v>301</v>
      </c>
      <c r="N256" s="84">
        <v>0.53759999999999997</v>
      </c>
      <c r="O256" s="84">
        <v>6.7599999999999993E-2</v>
      </c>
      <c r="P256" s="84">
        <v>0.38700000000000001</v>
      </c>
      <c r="Q256" s="84">
        <v>0.36309999999999998</v>
      </c>
      <c r="R256" s="44"/>
      <c r="S256" s="82" t="s">
        <v>301</v>
      </c>
      <c r="T256" s="84">
        <v>0.48110000000000003</v>
      </c>
      <c r="U256" s="84">
        <v>0.19850000000000001</v>
      </c>
      <c r="V256" s="84">
        <v>0.4239</v>
      </c>
      <c r="W256" s="84">
        <v>0.43609999999999999</v>
      </c>
    </row>
    <row r="257" spans="1:23">
      <c r="A257" s="82" t="s">
        <v>302</v>
      </c>
      <c r="B257" s="84">
        <v>0</v>
      </c>
      <c r="C257" s="84">
        <v>0</v>
      </c>
      <c r="D257" s="84">
        <v>0</v>
      </c>
      <c r="E257" s="84">
        <v>0</v>
      </c>
      <c r="F257" s="44"/>
      <c r="G257" s="82" t="s">
        <v>302</v>
      </c>
      <c r="H257" s="84">
        <v>1.4E-3</v>
      </c>
      <c r="I257" s="84">
        <v>2.9999999999999997E-4</v>
      </c>
      <c r="J257" s="84">
        <v>0</v>
      </c>
      <c r="K257" s="84">
        <v>0</v>
      </c>
      <c r="L257" s="44"/>
      <c r="M257" s="82" t="s">
        <v>302</v>
      </c>
      <c r="N257" s="84">
        <v>0.48880000000000001</v>
      </c>
      <c r="O257" s="84">
        <v>8.3699999999999997E-2</v>
      </c>
      <c r="P257" s="84">
        <v>0.30880000000000002</v>
      </c>
      <c r="Q257" s="84">
        <v>0.33479999999999999</v>
      </c>
      <c r="R257" s="44"/>
      <c r="S257" s="82" t="s">
        <v>302</v>
      </c>
      <c r="T257" s="84">
        <v>0.40050000000000002</v>
      </c>
      <c r="U257" s="84">
        <v>0.21479999999999999</v>
      </c>
      <c r="V257" s="84">
        <v>0.46089999999999998</v>
      </c>
      <c r="W257" s="84">
        <v>0.4173</v>
      </c>
    </row>
    <row r="258" spans="1:23">
      <c r="A258" s="82" t="s">
        <v>303</v>
      </c>
      <c r="B258" s="84">
        <v>0</v>
      </c>
      <c r="C258" s="84">
        <v>0</v>
      </c>
      <c r="D258" s="84">
        <v>0</v>
      </c>
      <c r="E258" s="84">
        <v>0</v>
      </c>
      <c r="F258" s="44"/>
      <c r="G258" s="82" t="s">
        <v>303</v>
      </c>
      <c r="H258" s="84">
        <v>7.4300000000000005E-2</v>
      </c>
      <c r="I258" s="84">
        <v>4.9099999999999998E-2</v>
      </c>
      <c r="J258" s="84">
        <v>1.1900000000000001E-2</v>
      </c>
      <c r="K258" s="84">
        <v>0</v>
      </c>
      <c r="L258" s="44"/>
      <c r="M258" s="82" t="s">
        <v>303</v>
      </c>
      <c r="N258" s="84">
        <v>0.51700000000000002</v>
      </c>
      <c r="O258" s="84">
        <v>0.1103</v>
      </c>
      <c r="P258" s="84">
        <v>0.28449999999999998</v>
      </c>
      <c r="Q258" s="84">
        <v>0.32600000000000001</v>
      </c>
      <c r="R258" s="44"/>
      <c r="S258" s="82" t="s">
        <v>303</v>
      </c>
      <c r="T258" s="84">
        <v>0.37940000000000002</v>
      </c>
      <c r="U258" s="84">
        <v>0.1943</v>
      </c>
      <c r="V258" s="84">
        <v>0.50549999999999995</v>
      </c>
      <c r="W258" s="84">
        <v>0.3871</v>
      </c>
    </row>
    <row r="259" spans="1:23">
      <c r="A259" s="82" t="s">
        <v>304</v>
      </c>
      <c r="B259" s="84">
        <v>2.6599999999999999E-2</v>
      </c>
      <c r="C259" s="84">
        <v>4.3099999999999999E-2</v>
      </c>
      <c r="D259" s="84">
        <v>0</v>
      </c>
      <c r="E259" s="84">
        <v>0</v>
      </c>
      <c r="F259" s="44"/>
      <c r="G259" s="82" t="s">
        <v>304</v>
      </c>
      <c r="H259" s="84">
        <v>0.24199999999999999</v>
      </c>
      <c r="I259" s="84">
        <v>0.2104</v>
      </c>
      <c r="J259" s="84">
        <v>0.2056</v>
      </c>
      <c r="K259" s="84">
        <v>2.9600000000000001E-2</v>
      </c>
      <c r="L259" s="44"/>
      <c r="M259" s="82" t="s">
        <v>304</v>
      </c>
      <c r="N259" s="84">
        <v>0.59030000000000005</v>
      </c>
      <c r="O259" s="84">
        <v>6.1600000000000002E-2</v>
      </c>
      <c r="P259" s="84">
        <v>0.318</v>
      </c>
      <c r="Q259" s="84">
        <v>0.28649999999999998</v>
      </c>
      <c r="R259" s="44"/>
      <c r="S259" s="82" t="s">
        <v>304</v>
      </c>
      <c r="T259" s="84">
        <v>0.50319999999999998</v>
      </c>
      <c r="U259" s="84">
        <v>0.13170000000000001</v>
      </c>
      <c r="V259" s="84">
        <v>0.36430000000000001</v>
      </c>
      <c r="W259" s="84">
        <v>0.4703</v>
      </c>
    </row>
    <row r="260" spans="1:23">
      <c r="A260" s="82" t="s">
        <v>305</v>
      </c>
      <c r="B260" s="84">
        <v>0.21879999999999999</v>
      </c>
      <c r="C260" s="84">
        <v>0.37809999999999999</v>
      </c>
      <c r="D260" s="84">
        <v>0.21210000000000001</v>
      </c>
      <c r="E260" s="84">
        <v>0</v>
      </c>
      <c r="F260" s="44"/>
      <c r="G260" s="82" t="s">
        <v>305</v>
      </c>
      <c r="H260" s="84">
        <v>0.44740000000000002</v>
      </c>
      <c r="I260" s="84">
        <v>0.42820000000000003</v>
      </c>
      <c r="J260" s="84">
        <v>0.50129999999999997</v>
      </c>
      <c r="K260" s="84">
        <v>0.32669999999999999</v>
      </c>
      <c r="L260" s="44"/>
      <c r="M260" s="82" t="s">
        <v>305</v>
      </c>
      <c r="N260" s="84">
        <v>0.65510000000000002</v>
      </c>
      <c r="O260" s="84">
        <v>6.2600000000000003E-2</v>
      </c>
      <c r="P260" s="84">
        <v>0.35870000000000002</v>
      </c>
      <c r="Q260" s="84">
        <v>0.25900000000000001</v>
      </c>
      <c r="R260" s="44"/>
      <c r="S260" s="82" t="s">
        <v>305</v>
      </c>
      <c r="T260" s="84">
        <v>0.60670000000000002</v>
      </c>
      <c r="U260" s="84">
        <v>8.2500000000000004E-2</v>
      </c>
      <c r="V260" s="84">
        <v>0.24540000000000001</v>
      </c>
      <c r="W260" s="84">
        <v>0.60160000000000002</v>
      </c>
    </row>
    <row r="261" spans="1:23">
      <c r="A261" s="82" t="s">
        <v>306</v>
      </c>
      <c r="B261" s="84">
        <v>0.50009999999999999</v>
      </c>
      <c r="C261" s="84">
        <v>0.69120000000000004</v>
      </c>
      <c r="D261" s="84">
        <v>0.76780000000000004</v>
      </c>
      <c r="E261" s="84">
        <v>0.25580000000000003</v>
      </c>
      <c r="F261" s="44"/>
      <c r="G261" s="82" t="s">
        <v>306</v>
      </c>
      <c r="H261" s="84">
        <v>0.60940000000000005</v>
      </c>
      <c r="I261" s="84">
        <v>0.61619999999999997</v>
      </c>
      <c r="J261" s="84">
        <v>0.72889999999999999</v>
      </c>
      <c r="K261" s="84">
        <v>0.62339999999999995</v>
      </c>
      <c r="L261" s="44"/>
      <c r="M261" s="82" t="s">
        <v>306</v>
      </c>
      <c r="N261" s="84">
        <v>0.56200000000000006</v>
      </c>
      <c r="O261" s="84">
        <v>5.4100000000000002E-2</v>
      </c>
      <c r="P261" s="84">
        <v>0.3291</v>
      </c>
      <c r="Q261" s="84">
        <v>0.27260000000000001</v>
      </c>
      <c r="R261" s="44"/>
      <c r="S261" s="82" t="s">
        <v>306</v>
      </c>
      <c r="T261" s="84">
        <v>0.54420000000000002</v>
      </c>
      <c r="U261" s="84">
        <v>2.76E-2</v>
      </c>
      <c r="V261" s="84">
        <v>0.2336</v>
      </c>
      <c r="W261" s="84">
        <v>0.40560000000000002</v>
      </c>
    </row>
    <row r="262" spans="1:23">
      <c r="A262" s="82" t="s">
        <v>307</v>
      </c>
      <c r="B262" s="84">
        <v>0.6663</v>
      </c>
      <c r="C262" s="84">
        <v>0.74790000000000001</v>
      </c>
      <c r="D262" s="84">
        <v>0.79359999999999997</v>
      </c>
      <c r="E262" s="84">
        <v>0.55110000000000003</v>
      </c>
      <c r="F262" s="44"/>
      <c r="G262" s="82" t="s">
        <v>307</v>
      </c>
      <c r="H262" s="84">
        <v>0.83660000000000001</v>
      </c>
      <c r="I262" s="84">
        <v>0.75849999999999995</v>
      </c>
      <c r="J262" s="84">
        <v>0.88270000000000004</v>
      </c>
      <c r="K262" s="84">
        <v>0.81879999999999997</v>
      </c>
      <c r="L262" s="44"/>
      <c r="M262" s="82" t="s">
        <v>307</v>
      </c>
      <c r="N262" s="84">
        <v>0.54769999999999996</v>
      </c>
      <c r="O262" s="84">
        <v>7.1400000000000005E-2</v>
      </c>
      <c r="P262" s="84">
        <v>0.34849999999999998</v>
      </c>
      <c r="Q262" s="84">
        <v>0.2359</v>
      </c>
      <c r="R262" s="44"/>
      <c r="S262" s="82" t="s">
        <v>307</v>
      </c>
      <c r="T262" s="84">
        <v>0.58050000000000002</v>
      </c>
      <c r="U262" s="84">
        <v>5.0099999999999999E-2</v>
      </c>
      <c r="V262" s="84">
        <v>0.1908</v>
      </c>
      <c r="W262" s="84">
        <v>0.36430000000000001</v>
      </c>
    </row>
    <row r="263" spans="1:23">
      <c r="A263" s="82" t="s">
        <v>308</v>
      </c>
      <c r="B263" s="84">
        <v>0.78779999999999994</v>
      </c>
      <c r="C263" s="84">
        <v>0.72060000000000002</v>
      </c>
      <c r="D263" s="84">
        <v>0.78049999999999997</v>
      </c>
      <c r="E263" s="84">
        <v>0.4798</v>
      </c>
      <c r="F263" s="44"/>
      <c r="G263" s="82" t="s">
        <v>308</v>
      </c>
      <c r="H263" s="84">
        <v>0.89300000000000002</v>
      </c>
      <c r="I263" s="84">
        <v>0.83230000000000004</v>
      </c>
      <c r="J263" s="84">
        <v>0.88829999999999998</v>
      </c>
      <c r="K263" s="84">
        <v>0.94110000000000005</v>
      </c>
      <c r="L263" s="44"/>
      <c r="M263" s="82" t="s">
        <v>308</v>
      </c>
      <c r="N263" s="84">
        <v>0.49199999999999999</v>
      </c>
      <c r="O263" s="84">
        <v>6.3799999999999996E-2</v>
      </c>
      <c r="P263" s="84">
        <v>0.32769999999999999</v>
      </c>
      <c r="Q263" s="84">
        <v>0.23810000000000001</v>
      </c>
      <c r="R263" s="44"/>
      <c r="S263" s="82" t="s">
        <v>308</v>
      </c>
      <c r="T263" s="84">
        <v>0.50790000000000002</v>
      </c>
      <c r="U263" s="84">
        <v>7.1800000000000003E-2</v>
      </c>
      <c r="V263" s="84">
        <v>0.2092</v>
      </c>
      <c r="W263" s="84">
        <v>0.38419999999999999</v>
      </c>
    </row>
    <row r="264" spans="1:23">
      <c r="A264" s="82" t="s">
        <v>309</v>
      </c>
      <c r="B264" s="84">
        <v>0.78459999999999996</v>
      </c>
      <c r="C264" s="84">
        <v>0.67430000000000001</v>
      </c>
      <c r="D264" s="84">
        <v>0.73009999999999997</v>
      </c>
      <c r="E264" s="84">
        <v>0.37619999999999998</v>
      </c>
      <c r="F264" s="44"/>
      <c r="G264" s="82" t="s">
        <v>309</v>
      </c>
      <c r="H264" s="84">
        <v>0.93510000000000004</v>
      </c>
      <c r="I264" s="84">
        <v>0.77710000000000001</v>
      </c>
      <c r="J264" s="84">
        <v>0.96760000000000002</v>
      </c>
      <c r="K264" s="84">
        <v>0.96740000000000004</v>
      </c>
      <c r="L264" s="44"/>
      <c r="M264" s="82" t="s">
        <v>309</v>
      </c>
      <c r="N264" s="84">
        <v>0.43140000000000001</v>
      </c>
      <c r="O264" s="84">
        <v>6.6000000000000003E-2</v>
      </c>
      <c r="P264" s="84">
        <v>0.31759999999999999</v>
      </c>
      <c r="Q264" s="84">
        <v>0.1913</v>
      </c>
      <c r="R264" s="44"/>
      <c r="S264" s="82" t="s">
        <v>309</v>
      </c>
      <c r="T264" s="84">
        <v>0.4854</v>
      </c>
      <c r="U264" s="84">
        <v>9.8599999999999993E-2</v>
      </c>
      <c r="V264" s="84">
        <v>0.20730000000000001</v>
      </c>
      <c r="W264" s="84">
        <v>0.41860000000000003</v>
      </c>
    </row>
    <row r="265" spans="1:23">
      <c r="A265" s="82" t="s">
        <v>310</v>
      </c>
      <c r="B265" s="84">
        <v>0.79300000000000004</v>
      </c>
      <c r="C265" s="84">
        <v>0.62050000000000005</v>
      </c>
      <c r="D265" s="84">
        <v>0.79730000000000001</v>
      </c>
      <c r="E265" s="84">
        <v>0.41410000000000002</v>
      </c>
      <c r="F265" s="44"/>
      <c r="G265" s="82" t="s">
        <v>310</v>
      </c>
      <c r="H265" s="84">
        <v>0.91110000000000002</v>
      </c>
      <c r="I265" s="84">
        <v>0.81569999999999998</v>
      </c>
      <c r="J265" s="84">
        <v>0.90710000000000002</v>
      </c>
      <c r="K265" s="84">
        <v>0.96660000000000001</v>
      </c>
      <c r="L265" s="44"/>
      <c r="M265" s="82" t="s">
        <v>310</v>
      </c>
      <c r="N265" s="84">
        <v>0.39240000000000003</v>
      </c>
      <c r="O265" s="84">
        <v>8.4599999999999995E-2</v>
      </c>
      <c r="P265" s="84">
        <v>0.3044</v>
      </c>
      <c r="Q265" s="84">
        <v>0.14349999999999999</v>
      </c>
      <c r="R265" s="44"/>
      <c r="S265" s="82" t="s">
        <v>310</v>
      </c>
      <c r="T265" s="84">
        <v>0.52059999999999995</v>
      </c>
      <c r="U265" s="84">
        <v>7.0300000000000001E-2</v>
      </c>
      <c r="V265" s="84">
        <v>0.1263</v>
      </c>
      <c r="W265" s="84">
        <v>0.38140000000000002</v>
      </c>
    </row>
    <row r="266" spans="1:23">
      <c r="A266" s="82" t="s">
        <v>311</v>
      </c>
      <c r="B266" s="84">
        <v>0.79990000000000006</v>
      </c>
      <c r="C266" s="84">
        <v>0.65149999999999997</v>
      </c>
      <c r="D266" s="84">
        <v>0.78659999999999997</v>
      </c>
      <c r="E266" s="84">
        <v>0.5252</v>
      </c>
      <c r="F266" s="44"/>
      <c r="G266" s="82" t="s">
        <v>311</v>
      </c>
      <c r="H266" s="84">
        <v>0.84399999999999997</v>
      </c>
      <c r="I266" s="84">
        <v>0.74490000000000001</v>
      </c>
      <c r="J266" s="84">
        <v>0.81140000000000001</v>
      </c>
      <c r="K266" s="84">
        <v>0.89810000000000001</v>
      </c>
      <c r="L266" s="44"/>
      <c r="M266" s="82" t="s">
        <v>311</v>
      </c>
      <c r="N266" s="84">
        <v>0.41860000000000003</v>
      </c>
      <c r="O266" s="84">
        <v>7.85E-2</v>
      </c>
      <c r="P266" s="84">
        <v>0.32700000000000001</v>
      </c>
      <c r="Q266" s="84">
        <v>0.12239999999999999</v>
      </c>
      <c r="R266" s="44"/>
      <c r="S266" s="82" t="s">
        <v>311</v>
      </c>
      <c r="T266" s="84">
        <v>0.68440000000000001</v>
      </c>
      <c r="U266" s="84">
        <v>9.5200000000000007E-2</v>
      </c>
      <c r="V266" s="84">
        <v>0.15579999999999999</v>
      </c>
      <c r="W266" s="84">
        <v>0.38969999999999999</v>
      </c>
    </row>
    <row r="267" spans="1:23">
      <c r="A267" s="82" t="s">
        <v>312</v>
      </c>
      <c r="B267" s="84">
        <v>0.71430000000000005</v>
      </c>
      <c r="C267" s="84">
        <v>0.66779999999999995</v>
      </c>
      <c r="D267" s="84">
        <v>0.74790000000000001</v>
      </c>
      <c r="E267" s="84">
        <v>0.54879999999999995</v>
      </c>
      <c r="F267" s="44"/>
      <c r="G267" s="82" t="s">
        <v>312</v>
      </c>
      <c r="H267" s="84">
        <v>0.62709999999999999</v>
      </c>
      <c r="I267" s="84">
        <v>0.62970000000000004</v>
      </c>
      <c r="J267" s="84">
        <v>0.61419999999999997</v>
      </c>
      <c r="K267" s="84">
        <v>0.71099999999999997</v>
      </c>
      <c r="L267" s="44"/>
      <c r="M267" s="82" t="s">
        <v>312</v>
      </c>
      <c r="N267" s="84">
        <v>0.56330000000000002</v>
      </c>
      <c r="O267" s="84">
        <v>5.4600000000000003E-2</v>
      </c>
      <c r="P267" s="84">
        <v>0.35709999999999997</v>
      </c>
      <c r="Q267" s="84">
        <v>0.13250000000000001</v>
      </c>
      <c r="R267" s="44"/>
      <c r="S267" s="82" t="s">
        <v>312</v>
      </c>
      <c r="T267" s="84">
        <v>0.63970000000000005</v>
      </c>
      <c r="U267" s="84">
        <v>0.1706</v>
      </c>
      <c r="V267" s="84">
        <v>0.14030000000000001</v>
      </c>
      <c r="W267" s="84">
        <v>0.4209</v>
      </c>
    </row>
    <row r="268" spans="1:23">
      <c r="A268" s="82" t="s">
        <v>313</v>
      </c>
      <c r="B268" s="84">
        <v>0.73089999999999999</v>
      </c>
      <c r="C268" s="84">
        <v>0.57179999999999997</v>
      </c>
      <c r="D268" s="84">
        <v>0.56110000000000004</v>
      </c>
      <c r="E268" s="84">
        <v>0.50649999999999995</v>
      </c>
      <c r="F268" s="44"/>
      <c r="G268" s="82" t="s">
        <v>313</v>
      </c>
      <c r="H268" s="84">
        <v>0.4703</v>
      </c>
      <c r="I268" s="84">
        <v>0.43219999999999997</v>
      </c>
      <c r="J268" s="84">
        <v>0.3639</v>
      </c>
      <c r="K268" s="84">
        <v>0.46139999999999998</v>
      </c>
      <c r="L268" s="44"/>
      <c r="M268" s="82" t="s">
        <v>313</v>
      </c>
      <c r="N268" s="84">
        <v>0.57389999999999997</v>
      </c>
      <c r="O268" s="84">
        <v>5.8900000000000001E-2</v>
      </c>
      <c r="P268" s="84">
        <v>0.35149999999999998</v>
      </c>
      <c r="Q268" s="84">
        <v>0.1341</v>
      </c>
      <c r="R268" s="44"/>
      <c r="S268" s="82" t="s">
        <v>313</v>
      </c>
      <c r="T268" s="84">
        <v>0.61170000000000002</v>
      </c>
      <c r="U268" s="84">
        <v>0.1694</v>
      </c>
      <c r="V268" s="84">
        <v>0.1138</v>
      </c>
      <c r="W268" s="84">
        <v>0.29770000000000002</v>
      </c>
    </row>
    <row r="269" spans="1:23">
      <c r="A269" s="82" t="s">
        <v>314</v>
      </c>
      <c r="B269" s="84">
        <v>0.47010000000000002</v>
      </c>
      <c r="C269" s="84">
        <v>0.4027</v>
      </c>
      <c r="D269" s="84">
        <v>2.6100000000000002E-2</v>
      </c>
      <c r="E269" s="84">
        <v>0</v>
      </c>
      <c r="F269" s="44"/>
      <c r="G269" s="82" t="s">
        <v>314</v>
      </c>
      <c r="H269" s="84">
        <v>0.20219999999999999</v>
      </c>
      <c r="I269" s="84">
        <v>0.25519999999999998</v>
      </c>
      <c r="J269" s="84">
        <v>9.4700000000000006E-2</v>
      </c>
      <c r="K269" s="84">
        <v>0.156</v>
      </c>
      <c r="L269" s="44"/>
      <c r="M269" s="82" t="s">
        <v>314</v>
      </c>
      <c r="N269" s="84">
        <v>0.5968</v>
      </c>
      <c r="O269" s="84">
        <v>8.1799999999999998E-2</v>
      </c>
      <c r="P269" s="84">
        <v>0.36609999999999998</v>
      </c>
      <c r="Q269" s="84">
        <v>0.1517</v>
      </c>
      <c r="R269" s="44"/>
      <c r="S269" s="82" t="s">
        <v>314</v>
      </c>
      <c r="T269" s="84">
        <v>0.65180000000000005</v>
      </c>
      <c r="U269" s="84">
        <v>0.2268</v>
      </c>
      <c r="V269" s="84">
        <v>0.13270000000000001</v>
      </c>
      <c r="W269" s="84">
        <v>0.2077</v>
      </c>
    </row>
    <row r="270" spans="1:23">
      <c r="A270" s="82" t="s">
        <v>315</v>
      </c>
      <c r="B270" s="84">
        <v>3.7600000000000001E-2</v>
      </c>
      <c r="C270" s="84">
        <v>0</v>
      </c>
      <c r="D270" s="84">
        <v>0</v>
      </c>
      <c r="E270" s="84">
        <v>0</v>
      </c>
      <c r="F270" s="44"/>
      <c r="G270" s="82" t="s">
        <v>315</v>
      </c>
      <c r="H270" s="84">
        <v>4.0399999999999998E-2</v>
      </c>
      <c r="I270" s="84">
        <v>5.7599999999999998E-2</v>
      </c>
      <c r="J270" s="84">
        <v>2.0000000000000001E-4</v>
      </c>
      <c r="K270" s="84">
        <v>6.9999999999999999E-4</v>
      </c>
      <c r="L270" s="44"/>
      <c r="M270" s="82" t="s">
        <v>315</v>
      </c>
      <c r="N270" s="84">
        <v>0.64239999999999997</v>
      </c>
      <c r="O270" s="84">
        <v>9.7000000000000003E-2</v>
      </c>
      <c r="P270" s="84">
        <v>0.40699999999999997</v>
      </c>
      <c r="Q270" s="84">
        <v>0.1729</v>
      </c>
      <c r="R270" s="44"/>
      <c r="S270" s="82" t="s">
        <v>315</v>
      </c>
      <c r="T270" s="84">
        <v>0.67510000000000003</v>
      </c>
      <c r="U270" s="84">
        <v>0.32329999999999998</v>
      </c>
      <c r="V270" s="84">
        <v>0.1658</v>
      </c>
      <c r="W270" s="84">
        <v>0.13220000000000001</v>
      </c>
    </row>
    <row r="271" spans="1:23">
      <c r="A271" s="82" t="s">
        <v>316</v>
      </c>
      <c r="B271" s="84">
        <v>0</v>
      </c>
      <c r="C271" s="84">
        <v>0</v>
      </c>
      <c r="D271" s="84">
        <v>0</v>
      </c>
      <c r="E271" s="84">
        <v>0</v>
      </c>
      <c r="F271" s="44"/>
      <c r="G271" s="82" t="s">
        <v>316</v>
      </c>
      <c r="H271" s="84">
        <v>4.0000000000000002E-4</v>
      </c>
      <c r="I271" s="84">
        <v>3.7000000000000002E-3</v>
      </c>
      <c r="J271" s="84">
        <v>0</v>
      </c>
      <c r="K271" s="84">
        <v>0</v>
      </c>
      <c r="L271" s="44"/>
      <c r="M271" s="82" t="s">
        <v>316</v>
      </c>
      <c r="N271" s="84">
        <v>0.63370000000000004</v>
      </c>
      <c r="O271" s="84">
        <v>9.1999999999999998E-2</v>
      </c>
      <c r="P271" s="84">
        <v>0.48670000000000002</v>
      </c>
      <c r="Q271" s="84">
        <v>0.16669999999999999</v>
      </c>
      <c r="R271" s="44"/>
      <c r="S271" s="82" t="s">
        <v>316</v>
      </c>
      <c r="T271" s="84">
        <v>0.76590000000000003</v>
      </c>
      <c r="U271" s="84">
        <v>0.40350000000000003</v>
      </c>
      <c r="V271" s="84">
        <v>0.38379999999999997</v>
      </c>
      <c r="W271" s="84">
        <v>5.91E-2</v>
      </c>
    </row>
    <row r="272" spans="1:23">
      <c r="A272" s="82" t="s">
        <v>317</v>
      </c>
      <c r="B272" s="84">
        <v>0</v>
      </c>
      <c r="C272" s="84">
        <v>0</v>
      </c>
      <c r="D272" s="84">
        <v>0</v>
      </c>
      <c r="E272" s="84">
        <v>0</v>
      </c>
      <c r="F272" s="44"/>
      <c r="G272" s="82" t="s">
        <v>317</v>
      </c>
      <c r="H272" s="84">
        <v>0</v>
      </c>
      <c r="I272" s="84">
        <v>0</v>
      </c>
      <c r="J272" s="84">
        <v>0</v>
      </c>
      <c r="K272" s="84">
        <v>0</v>
      </c>
      <c r="L272" s="44"/>
      <c r="M272" s="82" t="s">
        <v>317</v>
      </c>
      <c r="N272" s="84">
        <v>0.5887</v>
      </c>
      <c r="O272" s="84">
        <v>8.5099999999999995E-2</v>
      </c>
      <c r="P272" s="84">
        <v>0.58830000000000005</v>
      </c>
      <c r="Q272" s="84">
        <v>0.1784</v>
      </c>
      <c r="R272" s="44"/>
      <c r="S272" s="82" t="s">
        <v>317</v>
      </c>
      <c r="T272" s="84">
        <v>0.79859999999999998</v>
      </c>
      <c r="U272" s="84">
        <v>0.4879</v>
      </c>
      <c r="V272" s="84">
        <v>0.63160000000000005</v>
      </c>
      <c r="W272" s="84">
        <v>2.5399999999999999E-2</v>
      </c>
    </row>
    <row r="273" spans="1:23">
      <c r="A273" s="82" t="s">
        <v>318</v>
      </c>
      <c r="B273" s="84">
        <v>0</v>
      </c>
      <c r="C273" s="84">
        <v>0</v>
      </c>
      <c r="D273" s="84">
        <v>0</v>
      </c>
      <c r="E273" s="84">
        <v>0</v>
      </c>
      <c r="F273" s="44"/>
      <c r="G273" s="82" t="s">
        <v>318</v>
      </c>
      <c r="H273" s="84">
        <v>0</v>
      </c>
      <c r="I273" s="84">
        <v>0</v>
      </c>
      <c r="J273" s="84">
        <v>0</v>
      </c>
      <c r="K273" s="84">
        <v>0</v>
      </c>
      <c r="L273" s="44"/>
      <c r="M273" s="82" t="s">
        <v>318</v>
      </c>
      <c r="N273" s="84">
        <v>0.6472</v>
      </c>
      <c r="O273" s="84">
        <v>0.1268</v>
      </c>
      <c r="P273" s="84">
        <v>0.50749999999999995</v>
      </c>
      <c r="Q273" s="84">
        <v>0.19689999999999999</v>
      </c>
      <c r="R273" s="44"/>
      <c r="S273" s="82" t="s">
        <v>318</v>
      </c>
      <c r="T273" s="84">
        <v>0.79410000000000003</v>
      </c>
      <c r="U273" s="84">
        <v>0.81069999999999998</v>
      </c>
      <c r="V273" s="84">
        <v>0.53120000000000001</v>
      </c>
      <c r="W273" s="84">
        <v>3.0499999999999999E-2</v>
      </c>
    </row>
    <row r="274" spans="1:23">
      <c r="A274" s="82" t="s">
        <v>319</v>
      </c>
      <c r="B274" s="84">
        <v>0</v>
      </c>
      <c r="C274" s="84">
        <v>0</v>
      </c>
      <c r="D274" s="84">
        <v>0</v>
      </c>
      <c r="E274" s="84">
        <v>0</v>
      </c>
      <c r="F274" s="44"/>
      <c r="G274" s="82" t="s">
        <v>319</v>
      </c>
      <c r="H274" s="84">
        <v>0</v>
      </c>
      <c r="I274" s="84">
        <v>0</v>
      </c>
      <c r="J274" s="84">
        <v>0</v>
      </c>
      <c r="K274" s="84">
        <v>0</v>
      </c>
      <c r="L274" s="44"/>
      <c r="M274" s="82" t="s">
        <v>319</v>
      </c>
      <c r="N274" s="84">
        <v>0.68400000000000005</v>
      </c>
      <c r="O274" s="84">
        <v>0.13439999999999999</v>
      </c>
      <c r="P274" s="84">
        <v>0.44979999999999998</v>
      </c>
      <c r="Q274" s="84">
        <v>0.1971</v>
      </c>
      <c r="R274" s="44"/>
      <c r="S274" s="82" t="s">
        <v>319</v>
      </c>
      <c r="T274" s="84">
        <v>0.81689999999999996</v>
      </c>
      <c r="U274" s="84">
        <v>0.77249999999999996</v>
      </c>
      <c r="V274" s="84">
        <v>0.41760000000000003</v>
      </c>
      <c r="W274" s="84">
        <v>8.5300000000000001E-2</v>
      </c>
    </row>
    <row r="275" spans="1:23">
      <c r="A275" s="82" t="s">
        <v>320</v>
      </c>
      <c r="B275" s="84">
        <v>0</v>
      </c>
      <c r="C275" s="84">
        <v>0</v>
      </c>
      <c r="D275" s="84">
        <v>0</v>
      </c>
      <c r="E275" s="84">
        <v>0</v>
      </c>
      <c r="F275" s="44"/>
      <c r="G275" s="82" t="s">
        <v>320</v>
      </c>
      <c r="H275" s="84">
        <v>0</v>
      </c>
      <c r="I275" s="84">
        <v>0</v>
      </c>
      <c r="J275" s="84">
        <v>0</v>
      </c>
      <c r="K275" s="84">
        <v>0</v>
      </c>
      <c r="L275" s="44"/>
      <c r="M275" s="82" t="s">
        <v>320</v>
      </c>
      <c r="N275" s="84">
        <v>0.64649999999999996</v>
      </c>
      <c r="O275" s="84">
        <v>0.1182</v>
      </c>
      <c r="P275" s="84">
        <v>0.52980000000000005</v>
      </c>
      <c r="Q275" s="84">
        <v>0.1709</v>
      </c>
      <c r="R275" s="44"/>
      <c r="S275" s="82" t="s">
        <v>320</v>
      </c>
      <c r="T275" s="84">
        <v>0.74260000000000004</v>
      </c>
      <c r="U275" s="84">
        <v>0.69569999999999999</v>
      </c>
      <c r="V275" s="84">
        <v>0.48249999999999998</v>
      </c>
      <c r="W275" s="84">
        <v>0.33700000000000002</v>
      </c>
    </row>
    <row r="276" spans="1:23">
      <c r="A276" s="115" t="s">
        <v>321</v>
      </c>
      <c r="B276" s="84">
        <v>0</v>
      </c>
      <c r="C276" s="84">
        <v>0</v>
      </c>
      <c r="D276" s="84">
        <v>0</v>
      </c>
      <c r="E276" s="84">
        <v>0</v>
      </c>
      <c r="F276" s="44"/>
      <c r="G276" s="115" t="s">
        <v>321</v>
      </c>
      <c r="H276" s="84">
        <v>0</v>
      </c>
      <c r="I276" s="84">
        <v>0</v>
      </c>
      <c r="J276" s="84">
        <v>0</v>
      </c>
      <c r="K276" s="84">
        <v>0</v>
      </c>
      <c r="L276" s="44"/>
      <c r="M276" s="115" t="s">
        <v>321</v>
      </c>
      <c r="N276" s="84">
        <v>0.63229999999999997</v>
      </c>
      <c r="O276" s="84">
        <v>9.5200000000000007E-2</v>
      </c>
      <c r="P276" s="84">
        <v>0.5323</v>
      </c>
      <c r="Q276" s="84">
        <v>0.10009999999999999</v>
      </c>
      <c r="R276" s="44"/>
      <c r="S276" s="115" t="s">
        <v>321</v>
      </c>
      <c r="T276" s="84">
        <v>0.69469999999999998</v>
      </c>
      <c r="U276" s="84">
        <v>0.61750000000000005</v>
      </c>
      <c r="V276" s="84">
        <v>0.4516</v>
      </c>
      <c r="W276" s="84">
        <v>0.4924</v>
      </c>
    </row>
    <row r="277" spans="1:23">
      <c r="A277" s="82" t="s">
        <v>322</v>
      </c>
      <c r="B277" s="84">
        <v>0</v>
      </c>
      <c r="C277" s="84">
        <v>0</v>
      </c>
      <c r="D277" s="84">
        <v>0</v>
      </c>
      <c r="E277" s="84">
        <v>0</v>
      </c>
      <c r="F277" s="44"/>
      <c r="G277" s="82" t="s">
        <v>322</v>
      </c>
      <c r="H277" s="84">
        <v>0</v>
      </c>
      <c r="I277" s="84">
        <v>0</v>
      </c>
      <c r="J277" s="84">
        <v>0</v>
      </c>
      <c r="K277" s="84">
        <v>0</v>
      </c>
      <c r="L277" s="44"/>
      <c r="M277" s="82" t="s">
        <v>322</v>
      </c>
      <c r="N277" s="84">
        <v>0.64070000000000005</v>
      </c>
      <c r="O277" s="84">
        <v>0.14050000000000001</v>
      </c>
      <c r="P277" s="84">
        <v>0.50290000000000001</v>
      </c>
      <c r="Q277" s="84">
        <v>8.1699999999999995E-2</v>
      </c>
      <c r="R277" s="44"/>
      <c r="S277" s="82" t="s">
        <v>322</v>
      </c>
      <c r="T277" s="84">
        <v>0.71220000000000006</v>
      </c>
      <c r="U277" s="84">
        <v>0.46899999999999997</v>
      </c>
      <c r="V277" s="84">
        <v>0.35049999999999998</v>
      </c>
      <c r="W277" s="84">
        <v>0.59560000000000002</v>
      </c>
    </row>
    <row r="278" spans="1:23">
      <c r="A278" s="82" t="s">
        <v>323</v>
      </c>
      <c r="B278" s="84">
        <v>0</v>
      </c>
      <c r="C278" s="84">
        <v>0</v>
      </c>
      <c r="D278" s="84">
        <v>0</v>
      </c>
      <c r="E278" s="84">
        <v>0</v>
      </c>
      <c r="F278" s="44"/>
      <c r="G278" s="82" t="s">
        <v>323</v>
      </c>
      <c r="H278" s="84">
        <v>0</v>
      </c>
      <c r="I278" s="84">
        <v>0</v>
      </c>
      <c r="J278" s="84">
        <v>0</v>
      </c>
      <c r="K278" s="84">
        <v>0</v>
      </c>
      <c r="L278" s="44"/>
      <c r="M278" s="82" t="s">
        <v>323</v>
      </c>
      <c r="N278" s="84">
        <v>0.60060000000000002</v>
      </c>
      <c r="O278" s="84">
        <v>0.14779999999999999</v>
      </c>
      <c r="P278" s="84">
        <v>0.50649999999999995</v>
      </c>
      <c r="Q278" s="84">
        <v>7.2800000000000004E-2</v>
      </c>
      <c r="R278" s="44"/>
      <c r="S278" s="82" t="s">
        <v>323</v>
      </c>
      <c r="T278" s="84">
        <v>0.71120000000000005</v>
      </c>
      <c r="U278" s="84">
        <v>0.43340000000000001</v>
      </c>
      <c r="V278" s="84">
        <v>0.2974</v>
      </c>
      <c r="W278" s="84">
        <v>0.66539999999999999</v>
      </c>
    </row>
    <row r="279" spans="1:23">
      <c r="A279" s="82" t="s">
        <v>324</v>
      </c>
      <c r="B279" s="84">
        <v>0</v>
      </c>
      <c r="C279" s="84">
        <v>0</v>
      </c>
      <c r="D279" s="84">
        <v>0</v>
      </c>
      <c r="E279" s="84">
        <v>0</v>
      </c>
      <c r="F279" s="44"/>
      <c r="G279" s="82" t="s">
        <v>324</v>
      </c>
      <c r="H279" s="84">
        <v>0</v>
      </c>
      <c r="I279" s="84">
        <v>0</v>
      </c>
      <c r="J279" s="84">
        <v>0</v>
      </c>
      <c r="K279" s="84">
        <v>0</v>
      </c>
      <c r="L279" s="44"/>
      <c r="M279" s="82" t="s">
        <v>324</v>
      </c>
      <c r="N279" s="84">
        <v>0.60860000000000003</v>
      </c>
      <c r="O279" s="84">
        <v>0.14680000000000001</v>
      </c>
      <c r="P279" s="84">
        <v>0.4622</v>
      </c>
      <c r="Q279" s="84">
        <v>6.9199999999999998E-2</v>
      </c>
      <c r="R279" s="44"/>
      <c r="S279" s="82" t="s">
        <v>324</v>
      </c>
      <c r="T279" s="84">
        <v>0.64419999999999999</v>
      </c>
      <c r="U279" s="84">
        <v>0.51390000000000002</v>
      </c>
      <c r="V279" s="84">
        <v>0.19850000000000001</v>
      </c>
      <c r="W279" s="84">
        <v>0.74670000000000003</v>
      </c>
    </row>
    <row r="280" spans="1:23">
      <c r="A280" s="82" t="s">
        <v>325</v>
      </c>
      <c r="B280" s="84">
        <v>0</v>
      </c>
      <c r="C280" s="84">
        <v>0</v>
      </c>
      <c r="D280" s="84">
        <v>0</v>
      </c>
      <c r="E280" s="84">
        <v>0</v>
      </c>
      <c r="F280" s="44"/>
      <c r="G280" s="82" t="s">
        <v>325</v>
      </c>
      <c r="H280" s="84">
        <v>0</v>
      </c>
      <c r="I280" s="84">
        <v>0</v>
      </c>
      <c r="J280" s="84">
        <v>0</v>
      </c>
      <c r="K280" s="84">
        <v>0</v>
      </c>
      <c r="L280" s="44"/>
      <c r="M280" s="82" t="s">
        <v>325</v>
      </c>
      <c r="N280" s="84">
        <v>0.65839999999999999</v>
      </c>
      <c r="O280" s="84">
        <v>0.14910000000000001</v>
      </c>
      <c r="P280" s="84">
        <v>0.40429999999999999</v>
      </c>
      <c r="Q280" s="84">
        <v>6.6199999999999995E-2</v>
      </c>
      <c r="R280" s="44"/>
      <c r="S280" s="82" t="s">
        <v>325</v>
      </c>
      <c r="T280" s="84">
        <v>0.53410000000000002</v>
      </c>
      <c r="U280" s="84">
        <v>0.51149999999999995</v>
      </c>
      <c r="V280" s="84">
        <v>0.14149999999999999</v>
      </c>
      <c r="W280" s="84">
        <v>0.82789999999999997</v>
      </c>
    </row>
    <row r="281" spans="1:23">
      <c r="A281" s="82" t="s">
        <v>326</v>
      </c>
      <c r="B281" s="84">
        <v>0</v>
      </c>
      <c r="C281" s="84">
        <v>0</v>
      </c>
      <c r="D281" s="84">
        <v>0</v>
      </c>
      <c r="E281" s="84">
        <v>0</v>
      </c>
      <c r="F281" s="44"/>
      <c r="G281" s="82" t="s">
        <v>326</v>
      </c>
      <c r="H281" s="84">
        <v>1.6000000000000001E-3</v>
      </c>
      <c r="I281" s="84">
        <v>6.9999999999999999E-4</v>
      </c>
      <c r="J281" s="84">
        <v>0</v>
      </c>
      <c r="K281" s="84">
        <v>0</v>
      </c>
      <c r="L281" s="44"/>
      <c r="M281" s="82" t="s">
        <v>326</v>
      </c>
      <c r="N281" s="84">
        <v>0.56769999999999998</v>
      </c>
      <c r="O281" s="84">
        <v>0.14219999999999999</v>
      </c>
      <c r="P281" s="84">
        <v>0.37490000000000001</v>
      </c>
      <c r="Q281" s="84">
        <v>6.2399999999999997E-2</v>
      </c>
      <c r="R281" s="44"/>
      <c r="S281" s="82" t="s">
        <v>326</v>
      </c>
      <c r="T281" s="84">
        <v>0.35849999999999999</v>
      </c>
      <c r="U281" s="84">
        <v>0.4143</v>
      </c>
      <c r="V281" s="84">
        <v>7.4800000000000005E-2</v>
      </c>
      <c r="W281" s="84">
        <v>0.83760000000000001</v>
      </c>
    </row>
    <row r="282" spans="1:23">
      <c r="A282" s="82" t="s">
        <v>327</v>
      </c>
      <c r="B282" s="84">
        <v>0</v>
      </c>
      <c r="C282" s="84">
        <v>0</v>
      </c>
      <c r="D282" s="84">
        <v>0</v>
      </c>
      <c r="E282" s="84">
        <v>0</v>
      </c>
      <c r="F282" s="44"/>
      <c r="G282" s="82" t="s">
        <v>327</v>
      </c>
      <c r="H282" s="84">
        <v>7.0999999999999994E-2</v>
      </c>
      <c r="I282" s="84">
        <v>5.3499999999999999E-2</v>
      </c>
      <c r="J282" s="84">
        <v>1.2200000000000001E-2</v>
      </c>
      <c r="K282" s="84">
        <v>0</v>
      </c>
      <c r="L282" s="44"/>
      <c r="M282" s="82" t="s">
        <v>327</v>
      </c>
      <c r="N282" s="84">
        <v>0.4627</v>
      </c>
      <c r="O282" s="84">
        <v>0.1186</v>
      </c>
      <c r="P282" s="84">
        <v>0.34420000000000001</v>
      </c>
      <c r="Q282" s="84">
        <v>6.6299999999999998E-2</v>
      </c>
      <c r="R282" s="44"/>
      <c r="S282" s="82" t="s">
        <v>327</v>
      </c>
      <c r="T282" s="84">
        <v>0.29720000000000002</v>
      </c>
      <c r="U282" s="84">
        <v>0.2452</v>
      </c>
      <c r="V282" s="84">
        <v>2.3199999999999998E-2</v>
      </c>
      <c r="W282" s="84">
        <v>0.77629999999999999</v>
      </c>
    </row>
    <row r="283" spans="1:23">
      <c r="A283" s="82" t="s">
        <v>328</v>
      </c>
      <c r="B283" s="84">
        <v>7.4800000000000005E-2</v>
      </c>
      <c r="C283" s="84">
        <v>8.7900000000000006E-2</v>
      </c>
      <c r="D283" s="84">
        <v>0</v>
      </c>
      <c r="E283" s="84">
        <v>0</v>
      </c>
      <c r="F283" s="44"/>
      <c r="G283" s="82" t="s">
        <v>328</v>
      </c>
      <c r="H283" s="84">
        <v>0.22220000000000001</v>
      </c>
      <c r="I283" s="84">
        <v>0.2293</v>
      </c>
      <c r="J283" s="84">
        <v>0.1961</v>
      </c>
      <c r="K283" s="84">
        <v>2.6700000000000002E-2</v>
      </c>
      <c r="L283" s="44"/>
      <c r="M283" s="82" t="s">
        <v>328</v>
      </c>
      <c r="N283" s="84">
        <v>0.42659999999999998</v>
      </c>
      <c r="O283" s="84">
        <v>5.5599999999999997E-2</v>
      </c>
      <c r="P283" s="84">
        <v>0.33379999999999999</v>
      </c>
      <c r="Q283" s="84">
        <v>7.9899999999999999E-2</v>
      </c>
      <c r="R283" s="44"/>
      <c r="S283" s="82" t="s">
        <v>328</v>
      </c>
      <c r="T283" s="84">
        <v>0.28789999999999999</v>
      </c>
      <c r="U283" s="84">
        <v>0.11899999999999999</v>
      </c>
      <c r="V283" s="84">
        <v>2.1399999999999999E-2</v>
      </c>
      <c r="W283" s="84">
        <v>0.74490000000000001</v>
      </c>
    </row>
    <row r="284" spans="1:23">
      <c r="A284" s="82" t="s">
        <v>329</v>
      </c>
      <c r="B284" s="84">
        <v>0.37530000000000002</v>
      </c>
      <c r="C284" s="84">
        <v>0.55669999999999997</v>
      </c>
      <c r="D284" s="84">
        <v>0.12130000000000001</v>
      </c>
      <c r="E284" s="84">
        <v>0</v>
      </c>
      <c r="F284" s="44"/>
      <c r="G284" s="82" t="s">
        <v>329</v>
      </c>
      <c r="H284" s="84">
        <v>0.4456</v>
      </c>
      <c r="I284" s="84">
        <v>0.47120000000000001</v>
      </c>
      <c r="J284" s="84">
        <v>0.47710000000000002</v>
      </c>
      <c r="K284" s="84">
        <v>0.29420000000000002</v>
      </c>
      <c r="L284" s="44"/>
      <c r="M284" s="82" t="s">
        <v>329</v>
      </c>
      <c r="N284" s="84">
        <v>0.39400000000000002</v>
      </c>
      <c r="O284" s="84">
        <v>1.9099999999999999E-2</v>
      </c>
      <c r="P284" s="84">
        <v>0.34129999999999999</v>
      </c>
      <c r="Q284" s="84">
        <v>0.10680000000000001</v>
      </c>
      <c r="R284" s="44"/>
      <c r="S284" s="82" t="s">
        <v>329</v>
      </c>
      <c r="T284" s="84">
        <v>0.30249999999999999</v>
      </c>
      <c r="U284" s="84">
        <v>6.7100000000000007E-2</v>
      </c>
      <c r="V284" s="84">
        <v>2.5499999999999998E-2</v>
      </c>
      <c r="W284" s="84">
        <v>0.74460000000000004</v>
      </c>
    </row>
    <row r="285" spans="1:23">
      <c r="A285" s="82" t="s">
        <v>330</v>
      </c>
      <c r="B285" s="84">
        <v>0.54879999999999995</v>
      </c>
      <c r="C285" s="84">
        <v>0.73899999999999999</v>
      </c>
      <c r="D285" s="84">
        <v>0.44940000000000002</v>
      </c>
      <c r="E285" s="84">
        <v>0.14979999999999999</v>
      </c>
      <c r="F285" s="44"/>
      <c r="G285" s="82" t="s">
        <v>330</v>
      </c>
      <c r="H285" s="84">
        <v>0.66220000000000001</v>
      </c>
      <c r="I285" s="84">
        <v>0.63980000000000004</v>
      </c>
      <c r="J285" s="84">
        <v>0.69499999999999995</v>
      </c>
      <c r="K285" s="84">
        <v>0.58660000000000001</v>
      </c>
      <c r="L285" s="44"/>
      <c r="M285" s="82" t="s">
        <v>330</v>
      </c>
      <c r="N285" s="84">
        <v>0.35770000000000002</v>
      </c>
      <c r="O285" s="84">
        <v>8.0000000000000002E-3</v>
      </c>
      <c r="P285" s="84">
        <v>0.38669999999999999</v>
      </c>
      <c r="Q285" s="84">
        <v>8.1900000000000001E-2</v>
      </c>
      <c r="R285" s="44"/>
      <c r="S285" s="82" t="s">
        <v>330</v>
      </c>
      <c r="T285" s="84">
        <v>0.33079999999999998</v>
      </c>
      <c r="U285" s="84">
        <v>6.3200000000000006E-2</v>
      </c>
      <c r="V285" s="84">
        <v>0</v>
      </c>
      <c r="W285" s="84">
        <v>0.64370000000000005</v>
      </c>
    </row>
    <row r="286" spans="1:23">
      <c r="A286" s="82" t="s">
        <v>331</v>
      </c>
      <c r="B286" s="84">
        <v>0.63019999999999998</v>
      </c>
      <c r="C286" s="84">
        <v>0.67910000000000004</v>
      </c>
      <c r="D286" s="84">
        <v>0.57430000000000003</v>
      </c>
      <c r="E286" s="84">
        <v>0.34820000000000001</v>
      </c>
      <c r="F286" s="44"/>
      <c r="G286" s="82" t="s">
        <v>331</v>
      </c>
      <c r="H286" s="84">
        <v>0.80049999999999999</v>
      </c>
      <c r="I286" s="84">
        <v>0.75539999999999996</v>
      </c>
      <c r="J286" s="84">
        <v>0.83069999999999999</v>
      </c>
      <c r="K286" s="84">
        <v>0.83699999999999997</v>
      </c>
      <c r="L286" s="44"/>
      <c r="M286" s="82" t="s">
        <v>331</v>
      </c>
      <c r="N286" s="84">
        <v>0.44</v>
      </c>
      <c r="O286" s="84">
        <v>1.77E-2</v>
      </c>
      <c r="P286" s="84">
        <v>0.40600000000000003</v>
      </c>
      <c r="Q286" s="84">
        <v>7.0199999999999999E-2</v>
      </c>
      <c r="R286" s="44"/>
      <c r="S286" s="82" t="s">
        <v>331</v>
      </c>
      <c r="T286" s="84">
        <v>0.36570000000000003</v>
      </c>
      <c r="U286" s="84">
        <v>6.2799999999999995E-2</v>
      </c>
      <c r="V286" s="84">
        <v>1.1000000000000001E-3</v>
      </c>
      <c r="W286" s="84">
        <v>0.46710000000000002</v>
      </c>
    </row>
    <row r="287" spans="1:23">
      <c r="A287" s="82" t="s">
        <v>332</v>
      </c>
      <c r="B287" s="84">
        <v>0.8498</v>
      </c>
      <c r="C287" s="84">
        <v>0.62260000000000004</v>
      </c>
      <c r="D287" s="84">
        <v>0.54590000000000005</v>
      </c>
      <c r="E287" s="84">
        <v>0.33239999999999997</v>
      </c>
      <c r="F287" s="44"/>
      <c r="G287" s="82" t="s">
        <v>332</v>
      </c>
      <c r="H287" s="84">
        <v>0.90710000000000002</v>
      </c>
      <c r="I287" s="84">
        <v>0.78910000000000002</v>
      </c>
      <c r="J287" s="84">
        <v>0.86950000000000005</v>
      </c>
      <c r="K287" s="84">
        <v>0.89849999999999997</v>
      </c>
      <c r="L287" s="44"/>
      <c r="M287" s="82" t="s">
        <v>332</v>
      </c>
      <c r="N287" s="84">
        <v>0.47910000000000003</v>
      </c>
      <c r="O287" s="84">
        <v>5.9999999999999995E-4</v>
      </c>
      <c r="P287" s="84">
        <v>0.38219999999999998</v>
      </c>
      <c r="Q287" s="84">
        <v>1.8200000000000001E-2</v>
      </c>
      <c r="R287" s="44"/>
      <c r="S287" s="82" t="s">
        <v>332</v>
      </c>
      <c r="T287" s="84">
        <v>0.26169999999999999</v>
      </c>
      <c r="U287" s="84">
        <v>7.8100000000000003E-2</v>
      </c>
      <c r="V287" s="84">
        <v>2.23E-2</v>
      </c>
      <c r="W287" s="84">
        <v>0.31630000000000003</v>
      </c>
    </row>
    <row r="288" spans="1:23">
      <c r="A288" s="82" t="s">
        <v>333</v>
      </c>
      <c r="B288" s="84">
        <v>0.89290000000000003</v>
      </c>
      <c r="C288" s="84">
        <v>0.70150000000000001</v>
      </c>
      <c r="D288" s="84">
        <v>0.48549999999999999</v>
      </c>
      <c r="E288" s="84">
        <v>0.32490000000000002</v>
      </c>
      <c r="F288" s="44"/>
      <c r="G288" s="82" t="s">
        <v>333</v>
      </c>
      <c r="H288" s="84">
        <v>0.97470000000000001</v>
      </c>
      <c r="I288" s="84">
        <v>0.86160000000000003</v>
      </c>
      <c r="J288" s="84">
        <v>0.91510000000000002</v>
      </c>
      <c r="K288" s="84">
        <v>0.92020000000000002</v>
      </c>
      <c r="L288" s="44"/>
      <c r="M288" s="82" t="s">
        <v>333</v>
      </c>
      <c r="N288" s="84">
        <v>0.39550000000000002</v>
      </c>
      <c r="O288" s="84">
        <v>1.8E-3</v>
      </c>
      <c r="P288" s="84">
        <v>0.32569999999999999</v>
      </c>
      <c r="Q288" s="84">
        <v>2.0500000000000001E-2</v>
      </c>
      <c r="R288" s="44"/>
      <c r="S288" s="82" t="s">
        <v>333</v>
      </c>
      <c r="T288" s="84">
        <v>0.32179999999999997</v>
      </c>
      <c r="U288" s="84">
        <v>6.3200000000000006E-2</v>
      </c>
      <c r="V288" s="84">
        <v>0.14380000000000001</v>
      </c>
      <c r="W288" s="84">
        <v>0.23599999999999999</v>
      </c>
    </row>
    <row r="289" spans="1:23">
      <c r="A289" s="82" t="s">
        <v>334</v>
      </c>
      <c r="B289" s="84">
        <v>0.92620000000000002</v>
      </c>
      <c r="C289" s="84">
        <v>0.6431</v>
      </c>
      <c r="D289" s="84">
        <v>0.41699999999999998</v>
      </c>
      <c r="E289" s="84">
        <v>0.39040000000000002</v>
      </c>
      <c r="F289" s="44"/>
      <c r="G289" s="82" t="s">
        <v>334</v>
      </c>
      <c r="H289" s="84">
        <v>0.94450000000000001</v>
      </c>
      <c r="I289" s="84">
        <v>0.79430000000000001</v>
      </c>
      <c r="J289" s="84">
        <v>0.88939999999999997</v>
      </c>
      <c r="K289" s="84">
        <v>0.95120000000000005</v>
      </c>
      <c r="L289" s="44"/>
      <c r="M289" s="82" t="s">
        <v>334</v>
      </c>
      <c r="N289" s="84">
        <v>0.42709999999999998</v>
      </c>
      <c r="O289" s="84">
        <v>5.0000000000000001E-3</v>
      </c>
      <c r="P289" s="84">
        <v>0.33400000000000002</v>
      </c>
      <c r="Q289" s="84">
        <v>1.06E-2</v>
      </c>
      <c r="R289" s="44"/>
      <c r="S289" s="82" t="s">
        <v>334</v>
      </c>
      <c r="T289" s="84">
        <v>0.28639999999999999</v>
      </c>
      <c r="U289" s="84">
        <v>8.6999999999999994E-2</v>
      </c>
      <c r="V289" s="84">
        <v>7.3000000000000001E-3</v>
      </c>
      <c r="W289" s="84">
        <v>0.1701</v>
      </c>
    </row>
    <row r="290" spans="1:23">
      <c r="A290" s="82" t="s">
        <v>335</v>
      </c>
      <c r="B290" s="84">
        <v>0.91169999999999995</v>
      </c>
      <c r="C290" s="84">
        <v>0.6169</v>
      </c>
      <c r="D290" s="84">
        <v>0.51500000000000001</v>
      </c>
      <c r="E290" s="84">
        <v>0.46179999999999999</v>
      </c>
      <c r="F290" s="44"/>
      <c r="G290" s="82" t="s">
        <v>335</v>
      </c>
      <c r="H290" s="84">
        <v>0.84440000000000004</v>
      </c>
      <c r="I290" s="84">
        <v>0.73609999999999998</v>
      </c>
      <c r="J290" s="84">
        <v>0.78690000000000004</v>
      </c>
      <c r="K290" s="84">
        <v>0.81869999999999998</v>
      </c>
      <c r="L290" s="44"/>
      <c r="M290" s="82" t="s">
        <v>335</v>
      </c>
      <c r="N290" s="84">
        <v>0.43780000000000002</v>
      </c>
      <c r="O290" s="84">
        <v>7.7899999999999997E-2</v>
      </c>
      <c r="P290" s="84">
        <v>0.36940000000000001</v>
      </c>
      <c r="Q290" s="84">
        <v>3.4000000000000002E-2</v>
      </c>
      <c r="R290" s="44"/>
      <c r="S290" s="82" t="s">
        <v>335</v>
      </c>
      <c r="T290" s="84">
        <v>0.29930000000000001</v>
      </c>
      <c r="U290" s="84">
        <v>9.1200000000000003E-2</v>
      </c>
      <c r="V290" s="84">
        <v>1.37E-2</v>
      </c>
      <c r="W290" s="84">
        <v>0.1143</v>
      </c>
    </row>
    <row r="291" spans="1:23">
      <c r="A291" s="82" t="s">
        <v>336</v>
      </c>
      <c r="B291" s="84">
        <v>0.93969999999999998</v>
      </c>
      <c r="C291" s="84">
        <v>0.57730000000000004</v>
      </c>
      <c r="D291" s="84">
        <v>0.46079999999999999</v>
      </c>
      <c r="E291" s="84">
        <v>0.52280000000000004</v>
      </c>
      <c r="F291" s="44"/>
      <c r="G291" s="82" t="s">
        <v>336</v>
      </c>
      <c r="H291" s="84">
        <v>0.70099999999999996</v>
      </c>
      <c r="I291" s="84">
        <v>0.57709999999999995</v>
      </c>
      <c r="J291" s="84">
        <v>0.58779999999999999</v>
      </c>
      <c r="K291" s="84">
        <v>0.65620000000000001</v>
      </c>
      <c r="L291" s="44"/>
      <c r="M291" s="82" t="s">
        <v>336</v>
      </c>
      <c r="N291" s="84">
        <v>0.37230000000000002</v>
      </c>
      <c r="O291" s="84">
        <v>0.115</v>
      </c>
      <c r="P291" s="84">
        <v>0.38850000000000001</v>
      </c>
      <c r="Q291" s="84">
        <v>6.7500000000000004E-2</v>
      </c>
      <c r="R291" s="44"/>
      <c r="S291" s="82" t="s">
        <v>336</v>
      </c>
      <c r="T291" s="84">
        <v>0.4803</v>
      </c>
      <c r="U291" s="84">
        <v>0.12709999999999999</v>
      </c>
      <c r="V291" s="84">
        <v>0.1197</v>
      </c>
      <c r="W291" s="84">
        <v>8.1900000000000001E-2</v>
      </c>
    </row>
    <row r="292" spans="1:23">
      <c r="A292" s="82" t="s">
        <v>337</v>
      </c>
      <c r="B292" s="84">
        <v>0.92749999999999999</v>
      </c>
      <c r="C292" s="84">
        <v>0.48649999999999999</v>
      </c>
      <c r="D292" s="84">
        <v>0.3705</v>
      </c>
      <c r="E292" s="84">
        <v>0.37509999999999999</v>
      </c>
      <c r="F292" s="44"/>
      <c r="G292" s="82" t="s">
        <v>337</v>
      </c>
      <c r="H292" s="84">
        <v>0.48249999999999998</v>
      </c>
      <c r="I292" s="84">
        <v>0.43690000000000001</v>
      </c>
      <c r="J292" s="84">
        <v>0.34639999999999999</v>
      </c>
      <c r="K292" s="84">
        <v>0.39810000000000001</v>
      </c>
      <c r="L292" s="44"/>
      <c r="M292" s="82" t="s">
        <v>337</v>
      </c>
      <c r="N292" s="84">
        <v>0.34389999999999998</v>
      </c>
      <c r="O292" s="84">
        <v>9.3899999999999997E-2</v>
      </c>
      <c r="P292" s="84">
        <v>0.40679999999999999</v>
      </c>
      <c r="Q292" s="84">
        <v>9.8900000000000002E-2</v>
      </c>
      <c r="R292" s="44"/>
      <c r="S292" s="82" t="s">
        <v>337</v>
      </c>
      <c r="T292" s="84">
        <v>0.39510000000000001</v>
      </c>
      <c r="U292" s="84">
        <v>0.1502</v>
      </c>
      <c r="V292" s="84">
        <v>0.17749999999999999</v>
      </c>
      <c r="W292" s="84">
        <v>7.9299999999999995E-2</v>
      </c>
    </row>
    <row r="293" spans="1:23">
      <c r="A293" s="82" t="s">
        <v>338</v>
      </c>
      <c r="B293" s="84">
        <v>0.84619999999999995</v>
      </c>
      <c r="C293" s="84">
        <v>0.53220000000000001</v>
      </c>
      <c r="D293" s="84">
        <v>2.7300000000000001E-2</v>
      </c>
      <c r="E293" s="84">
        <v>0</v>
      </c>
      <c r="F293" s="44"/>
      <c r="G293" s="82" t="s">
        <v>338</v>
      </c>
      <c r="H293" s="84">
        <v>0.23080000000000001</v>
      </c>
      <c r="I293" s="84">
        <v>0.2535</v>
      </c>
      <c r="J293" s="84">
        <v>8.9599999999999999E-2</v>
      </c>
      <c r="K293" s="84">
        <v>0.13370000000000001</v>
      </c>
      <c r="L293" s="44"/>
      <c r="M293" s="82" t="s">
        <v>338</v>
      </c>
      <c r="N293" s="84">
        <v>0.39700000000000002</v>
      </c>
      <c r="O293" s="84">
        <v>0.1118</v>
      </c>
      <c r="P293" s="84">
        <v>0.38640000000000002</v>
      </c>
      <c r="Q293" s="84">
        <v>0.106</v>
      </c>
      <c r="R293" s="44"/>
      <c r="S293" s="82" t="s">
        <v>338</v>
      </c>
      <c r="T293" s="84">
        <v>0.32929999999999998</v>
      </c>
      <c r="U293" s="84">
        <v>0.1489</v>
      </c>
      <c r="V293" s="84">
        <v>0.21240000000000001</v>
      </c>
      <c r="W293" s="84">
        <v>8.7900000000000006E-2</v>
      </c>
    </row>
    <row r="294" spans="1:23">
      <c r="A294" s="82" t="s">
        <v>339</v>
      </c>
      <c r="B294" s="84">
        <v>0.11890000000000001</v>
      </c>
      <c r="C294" s="84">
        <v>2.3199999999999998E-2</v>
      </c>
      <c r="D294" s="84">
        <v>0</v>
      </c>
      <c r="E294" s="84">
        <v>0</v>
      </c>
      <c r="F294" s="44"/>
      <c r="G294" s="82" t="s">
        <v>339</v>
      </c>
      <c r="H294" s="84">
        <v>3.9399999999999998E-2</v>
      </c>
      <c r="I294" s="84">
        <v>6.8400000000000002E-2</v>
      </c>
      <c r="J294" s="84">
        <v>2.0000000000000001E-4</v>
      </c>
      <c r="K294" s="84">
        <v>4.0000000000000002E-4</v>
      </c>
      <c r="L294" s="44"/>
      <c r="M294" s="82" t="s">
        <v>339</v>
      </c>
      <c r="N294" s="84">
        <v>0.36330000000000001</v>
      </c>
      <c r="O294" s="84">
        <v>0.1143</v>
      </c>
      <c r="P294" s="84">
        <v>0.39539999999999997</v>
      </c>
      <c r="Q294" s="84">
        <v>0.15359999999999999</v>
      </c>
      <c r="R294" s="44"/>
      <c r="S294" s="82" t="s">
        <v>339</v>
      </c>
      <c r="T294" s="84">
        <v>0.46600000000000003</v>
      </c>
      <c r="U294" s="84">
        <v>0.19209999999999999</v>
      </c>
      <c r="V294" s="84">
        <v>0.2399</v>
      </c>
      <c r="W294" s="84">
        <v>8.2699999999999996E-2</v>
      </c>
    </row>
    <row r="295" spans="1:23">
      <c r="A295" s="82" t="s">
        <v>340</v>
      </c>
      <c r="B295" s="84">
        <v>0</v>
      </c>
      <c r="C295" s="84">
        <v>0</v>
      </c>
      <c r="D295" s="84">
        <v>0</v>
      </c>
      <c r="E295" s="84">
        <v>0</v>
      </c>
      <c r="F295" s="44"/>
      <c r="G295" s="82" t="s">
        <v>340</v>
      </c>
      <c r="H295" s="84">
        <v>2.9999999999999997E-4</v>
      </c>
      <c r="I295" s="84">
        <v>3.0999999999999999E-3</v>
      </c>
      <c r="J295" s="84">
        <v>0</v>
      </c>
      <c r="K295" s="84">
        <v>0</v>
      </c>
      <c r="L295" s="44"/>
      <c r="M295" s="82" t="s">
        <v>340</v>
      </c>
      <c r="N295" s="84">
        <v>0.4637</v>
      </c>
      <c r="O295" s="84">
        <v>0.21679999999999999</v>
      </c>
      <c r="P295" s="84">
        <v>0.4461</v>
      </c>
      <c r="Q295" s="84">
        <v>0.18010000000000001</v>
      </c>
      <c r="R295" s="44"/>
      <c r="S295" s="82" t="s">
        <v>340</v>
      </c>
      <c r="T295" s="84">
        <v>0.51270000000000004</v>
      </c>
      <c r="U295" s="84">
        <v>0.2853</v>
      </c>
      <c r="V295" s="84">
        <v>0.28649999999999998</v>
      </c>
      <c r="W295" s="84">
        <v>8.3799999999999999E-2</v>
      </c>
    </row>
    <row r="296" spans="1:23">
      <c r="A296" s="82" t="s">
        <v>341</v>
      </c>
      <c r="B296" s="84">
        <v>0</v>
      </c>
      <c r="C296" s="84">
        <v>0</v>
      </c>
      <c r="D296" s="84">
        <v>0</v>
      </c>
      <c r="E296" s="84">
        <v>0</v>
      </c>
      <c r="F296" s="44"/>
      <c r="G296" s="82" t="s">
        <v>341</v>
      </c>
      <c r="H296" s="84">
        <v>0</v>
      </c>
      <c r="I296" s="84">
        <v>0</v>
      </c>
      <c r="J296" s="84">
        <v>0</v>
      </c>
      <c r="K296" s="84">
        <v>0</v>
      </c>
      <c r="L296" s="44"/>
      <c r="M296" s="82" t="s">
        <v>341</v>
      </c>
      <c r="N296" s="84">
        <v>0.53959999999999997</v>
      </c>
      <c r="O296" s="84">
        <v>0.34789999999999999</v>
      </c>
      <c r="P296" s="84">
        <v>0.50839999999999996</v>
      </c>
      <c r="Q296" s="84">
        <v>0.23580000000000001</v>
      </c>
      <c r="R296" s="44"/>
      <c r="S296" s="82" t="s">
        <v>341</v>
      </c>
      <c r="T296" s="84">
        <v>0.56440000000000001</v>
      </c>
      <c r="U296" s="84">
        <v>0.39729999999999999</v>
      </c>
      <c r="V296" s="84">
        <v>0.36809999999999998</v>
      </c>
      <c r="W296" s="84">
        <v>0.115</v>
      </c>
    </row>
    <row r="297" spans="1:23">
      <c r="A297" s="82" t="s">
        <v>342</v>
      </c>
      <c r="B297" s="84">
        <v>0</v>
      </c>
      <c r="C297" s="84">
        <v>0</v>
      </c>
      <c r="D297" s="84">
        <v>0</v>
      </c>
      <c r="E297" s="84">
        <v>0</v>
      </c>
      <c r="F297" s="44"/>
      <c r="G297" s="82" t="s">
        <v>342</v>
      </c>
      <c r="H297" s="84">
        <v>0</v>
      </c>
      <c r="I297" s="84">
        <v>0</v>
      </c>
      <c r="J297" s="84">
        <v>0</v>
      </c>
      <c r="K297" s="84">
        <v>0</v>
      </c>
      <c r="L297" s="44"/>
      <c r="M297" s="82" t="s">
        <v>342</v>
      </c>
      <c r="N297" s="84">
        <v>0.4254</v>
      </c>
      <c r="O297" s="84">
        <v>0.43290000000000001</v>
      </c>
      <c r="P297" s="84">
        <v>0.48370000000000002</v>
      </c>
      <c r="Q297" s="84">
        <v>0.2457</v>
      </c>
      <c r="R297" s="44"/>
      <c r="S297" s="82" t="s">
        <v>342</v>
      </c>
      <c r="T297" s="84">
        <v>0.8105</v>
      </c>
      <c r="U297" s="84">
        <v>0.44309999999999999</v>
      </c>
      <c r="V297" s="84">
        <v>0.20880000000000001</v>
      </c>
      <c r="W297" s="84">
        <v>0.21099999999999999</v>
      </c>
    </row>
    <row r="298" spans="1:23">
      <c r="A298" s="82" t="s">
        <v>343</v>
      </c>
      <c r="B298" s="84">
        <v>0</v>
      </c>
      <c r="C298" s="84">
        <v>0</v>
      </c>
      <c r="D298" s="84">
        <v>0</v>
      </c>
      <c r="E298" s="84">
        <v>0</v>
      </c>
      <c r="F298" s="44"/>
      <c r="G298" s="82" t="s">
        <v>343</v>
      </c>
      <c r="H298" s="84">
        <v>0</v>
      </c>
      <c r="I298" s="84">
        <v>0</v>
      </c>
      <c r="J298" s="84">
        <v>0</v>
      </c>
      <c r="K298" s="84">
        <v>0</v>
      </c>
      <c r="L298" s="44"/>
      <c r="M298" s="82" t="s">
        <v>343</v>
      </c>
      <c r="N298" s="84">
        <v>0.57630000000000003</v>
      </c>
      <c r="O298" s="84">
        <v>0.40479999999999999</v>
      </c>
      <c r="P298" s="84">
        <v>0.4597</v>
      </c>
      <c r="Q298" s="84">
        <v>0.2455</v>
      </c>
      <c r="R298" s="44"/>
      <c r="S298" s="82" t="s">
        <v>343</v>
      </c>
      <c r="T298" s="84">
        <v>0.67869999999999997</v>
      </c>
      <c r="U298" s="84">
        <v>0.53290000000000004</v>
      </c>
      <c r="V298" s="84">
        <v>0.18</v>
      </c>
      <c r="W298" s="84">
        <v>0.36120000000000002</v>
      </c>
    </row>
    <row r="299" spans="1:23">
      <c r="A299" s="82" t="s">
        <v>344</v>
      </c>
      <c r="B299" s="84">
        <v>0</v>
      </c>
      <c r="C299" s="84">
        <v>0</v>
      </c>
      <c r="D299" s="84">
        <v>0</v>
      </c>
      <c r="E299" s="84">
        <v>0</v>
      </c>
      <c r="F299" s="44"/>
      <c r="G299" s="82" t="s">
        <v>344</v>
      </c>
      <c r="H299" s="84">
        <v>0</v>
      </c>
      <c r="I299" s="84">
        <v>0</v>
      </c>
      <c r="J299" s="84">
        <v>0</v>
      </c>
      <c r="K299" s="84">
        <v>0</v>
      </c>
      <c r="L299" s="44"/>
      <c r="M299" s="82" t="s">
        <v>344</v>
      </c>
      <c r="N299" s="84">
        <v>0.60629999999999995</v>
      </c>
      <c r="O299" s="84">
        <v>0.34489999999999998</v>
      </c>
      <c r="P299" s="84">
        <v>0.50170000000000003</v>
      </c>
      <c r="Q299" s="84">
        <v>0.18060000000000001</v>
      </c>
      <c r="R299" s="44"/>
      <c r="S299" s="82" t="s">
        <v>344</v>
      </c>
      <c r="T299" s="84">
        <v>0.53979999999999995</v>
      </c>
      <c r="U299" s="84">
        <v>0.4869</v>
      </c>
      <c r="V299" s="84">
        <v>0.13469999999999999</v>
      </c>
      <c r="W299" s="84">
        <v>0.48920000000000002</v>
      </c>
    </row>
    <row r="300" spans="1:23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</row>
    <row r="303" spans="1:23">
      <c r="A303" s="144" t="s">
        <v>9</v>
      </c>
      <c r="B303" s="144"/>
      <c r="C303" s="144"/>
      <c r="D303" s="144"/>
      <c r="E303" s="144"/>
      <c r="F303" s="144"/>
      <c r="G303" s="144"/>
      <c r="H303" s="144"/>
      <c r="I303" s="144"/>
      <c r="J303" s="144"/>
      <c r="K303" s="144"/>
      <c r="L303" s="144"/>
      <c r="M303" s="144"/>
      <c r="N303" s="144"/>
      <c r="O303" s="144"/>
      <c r="P303" s="144"/>
      <c r="Q303" s="144"/>
      <c r="R303" s="144"/>
      <c r="S303" s="144"/>
      <c r="T303" s="144"/>
      <c r="U303" s="144"/>
      <c r="V303" s="144"/>
      <c r="W303" s="144"/>
    </row>
    <row r="304" spans="1:23">
      <c r="B304" s="84" t="s">
        <v>99</v>
      </c>
      <c r="H304" s="84" t="s">
        <v>100</v>
      </c>
      <c r="N304" s="84" t="s">
        <v>98</v>
      </c>
      <c r="T304" s="84" t="s">
        <v>153</v>
      </c>
    </row>
    <row r="305" spans="1:23">
      <c r="A305" s="44"/>
      <c r="B305" s="44" t="s">
        <v>86</v>
      </c>
      <c r="C305" s="44" t="s">
        <v>87</v>
      </c>
      <c r="D305" s="44" t="s">
        <v>88</v>
      </c>
      <c r="E305" s="44" t="s">
        <v>85</v>
      </c>
      <c r="F305" s="44"/>
      <c r="G305" s="44"/>
      <c r="H305" s="44" t="s">
        <v>86</v>
      </c>
      <c r="I305" s="44" t="s">
        <v>87</v>
      </c>
      <c r="J305" s="44" t="s">
        <v>88</v>
      </c>
      <c r="K305" s="44" t="s">
        <v>85</v>
      </c>
      <c r="L305" s="44"/>
      <c r="M305" s="44"/>
      <c r="N305" s="44" t="s">
        <v>86</v>
      </c>
      <c r="O305" s="44" t="s">
        <v>87</v>
      </c>
      <c r="P305" s="44" t="s">
        <v>88</v>
      </c>
      <c r="Q305" s="44" t="s">
        <v>85</v>
      </c>
      <c r="R305" s="44"/>
      <c r="S305" s="44"/>
      <c r="T305" s="44" t="s">
        <v>86</v>
      </c>
      <c r="U305" s="44" t="s">
        <v>87</v>
      </c>
      <c r="V305" s="44" t="s">
        <v>88</v>
      </c>
      <c r="W305" s="44" t="s">
        <v>85</v>
      </c>
    </row>
    <row r="306" spans="1:23">
      <c r="A306" s="115" t="s">
        <v>393</v>
      </c>
      <c r="B306" s="84">
        <v>0</v>
      </c>
      <c r="C306" s="84">
        <v>0</v>
      </c>
      <c r="D306" s="84">
        <v>0</v>
      </c>
      <c r="E306" s="84">
        <v>0</v>
      </c>
      <c r="F306" s="44"/>
      <c r="G306" s="115" t="s">
        <v>393</v>
      </c>
      <c r="H306" s="84">
        <v>0</v>
      </c>
      <c r="I306" s="84">
        <v>0</v>
      </c>
      <c r="J306" s="84">
        <v>0</v>
      </c>
      <c r="K306" s="84">
        <v>0</v>
      </c>
      <c r="L306" s="44"/>
      <c r="M306" s="115" t="s">
        <v>393</v>
      </c>
      <c r="N306" s="84">
        <v>0.59289999999999998</v>
      </c>
      <c r="O306" s="84">
        <v>6.5699999999999995E-2</v>
      </c>
      <c r="P306" s="84">
        <v>0.51390000000000002</v>
      </c>
      <c r="Q306" s="84">
        <v>0.53739999999999999</v>
      </c>
      <c r="R306" s="44"/>
      <c r="S306" s="115" t="s">
        <v>393</v>
      </c>
      <c r="T306" s="84">
        <v>0.62460000000000004</v>
      </c>
      <c r="U306" s="84">
        <v>0.59499999999999997</v>
      </c>
      <c r="V306" s="84">
        <v>5.21E-2</v>
      </c>
      <c r="W306" s="84">
        <v>0.66</v>
      </c>
    </row>
    <row r="307" spans="1:23">
      <c r="A307" s="82" t="s">
        <v>394</v>
      </c>
      <c r="B307" s="84">
        <v>0</v>
      </c>
      <c r="C307" s="84">
        <v>0</v>
      </c>
      <c r="D307" s="84">
        <v>0</v>
      </c>
      <c r="E307" s="84">
        <v>0</v>
      </c>
      <c r="F307" s="44"/>
      <c r="G307" s="82" t="s">
        <v>394</v>
      </c>
      <c r="H307" s="84">
        <v>0</v>
      </c>
      <c r="I307" s="84">
        <v>0</v>
      </c>
      <c r="J307" s="84">
        <v>0</v>
      </c>
      <c r="K307" s="84">
        <v>0</v>
      </c>
      <c r="L307" s="44"/>
      <c r="M307" s="82" t="s">
        <v>394</v>
      </c>
      <c r="N307" s="84">
        <v>0.56779999999999997</v>
      </c>
      <c r="O307" s="84">
        <v>7.1800000000000003E-2</v>
      </c>
      <c r="P307" s="84">
        <v>0.53129999999999999</v>
      </c>
      <c r="Q307" s="84">
        <v>0.68520000000000003</v>
      </c>
      <c r="R307" s="44"/>
      <c r="S307" s="82" t="s">
        <v>394</v>
      </c>
      <c r="T307" s="84">
        <v>0.60870000000000002</v>
      </c>
      <c r="U307" s="84">
        <v>0.62890000000000001</v>
      </c>
      <c r="V307" s="84">
        <v>3.5499999999999997E-2</v>
      </c>
      <c r="W307" s="84">
        <v>0.70030000000000003</v>
      </c>
    </row>
    <row r="308" spans="1:23">
      <c r="A308" s="82" t="s">
        <v>395</v>
      </c>
      <c r="B308" s="84">
        <v>0</v>
      </c>
      <c r="C308" s="84">
        <v>0</v>
      </c>
      <c r="D308" s="84">
        <v>0</v>
      </c>
      <c r="E308" s="84">
        <v>0</v>
      </c>
      <c r="F308" s="44"/>
      <c r="G308" s="82" t="s">
        <v>395</v>
      </c>
      <c r="H308" s="84">
        <v>0</v>
      </c>
      <c r="I308" s="84">
        <v>0</v>
      </c>
      <c r="J308" s="84">
        <v>0</v>
      </c>
      <c r="K308" s="84">
        <v>0</v>
      </c>
      <c r="L308" s="44"/>
      <c r="M308" s="82" t="s">
        <v>395</v>
      </c>
      <c r="N308" s="84">
        <v>0.52639999999999998</v>
      </c>
      <c r="O308" s="84">
        <v>7.6600000000000001E-2</v>
      </c>
      <c r="P308" s="84">
        <v>0.4405</v>
      </c>
      <c r="Q308" s="84">
        <v>0.66210000000000002</v>
      </c>
      <c r="R308" s="44"/>
      <c r="S308" s="82" t="s">
        <v>395</v>
      </c>
      <c r="T308" s="84">
        <v>0.5897</v>
      </c>
      <c r="U308" s="84">
        <v>0.65600000000000003</v>
      </c>
      <c r="V308" s="84">
        <v>5.9900000000000002E-2</v>
      </c>
      <c r="W308" s="84">
        <v>0.70099999999999996</v>
      </c>
    </row>
    <row r="309" spans="1:23">
      <c r="A309" s="82" t="s">
        <v>396</v>
      </c>
      <c r="B309" s="84">
        <v>0</v>
      </c>
      <c r="C309" s="84">
        <v>0</v>
      </c>
      <c r="D309" s="84">
        <v>0</v>
      </c>
      <c r="E309" s="84">
        <v>0</v>
      </c>
      <c r="F309" s="44"/>
      <c r="G309" s="82" t="s">
        <v>396</v>
      </c>
      <c r="H309" s="84">
        <v>0</v>
      </c>
      <c r="I309" s="84">
        <v>0</v>
      </c>
      <c r="J309" s="84">
        <v>0</v>
      </c>
      <c r="K309" s="84">
        <v>0</v>
      </c>
      <c r="L309" s="44"/>
      <c r="M309" s="82" t="s">
        <v>396</v>
      </c>
      <c r="N309" s="84">
        <v>0.51900000000000002</v>
      </c>
      <c r="O309" s="84">
        <v>9.8299999999999998E-2</v>
      </c>
      <c r="P309" s="84">
        <v>0.40239999999999998</v>
      </c>
      <c r="Q309" s="84">
        <v>0.66839999999999999</v>
      </c>
      <c r="R309" s="44"/>
      <c r="S309" s="82" t="s">
        <v>396</v>
      </c>
      <c r="T309" s="84">
        <v>0.52400000000000002</v>
      </c>
      <c r="U309" s="84">
        <v>0.68020000000000003</v>
      </c>
      <c r="V309" s="84">
        <v>6.5299999999999997E-2</v>
      </c>
      <c r="W309" s="84">
        <v>0.74019999999999997</v>
      </c>
    </row>
    <row r="310" spans="1:23">
      <c r="A310" s="82" t="s">
        <v>397</v>
      </c>
      <c r="B310" s="84">
        <v>0</v>
      </c>
      <c r="C310" s="84">
        <v>0</v>
      </c>
      <c r="D310" s="84">
        <v>0</v>
      </c>
      <c r="E310" s="84">
        <v>0</v>
      </c>
      <c r="F310" s="44"/>
      <c r="G310" s="82" t="s">
        <v>397</v>
      </c>
      <c r="H310" s="84">
        <v>0</v>
      </c>
      <c r="I310" s="84">
        <v>0</v>
      </c>
      <c r="J310" s="84">
        <v>0</v>
      </c>
      <c r="K310" s="84">
        <v>0</v>
      </c>
      <c r="L310" s="44"/>
      <c r="M310" s="82" t="s">
        <v>397</v>
      </c>
      <c r="N310" s="84">
        <v>0.39860000000000001</v>
      </c>
      <c r="O310" s="84">
        <v>0.14149999999999999</v>
      </c>
      <c r="P310" s="84">
        <v>0.54979999999999996</v>
      </c>
      <c r="Q310" s="84">
        <v>0.73089999999999999</v>
      </c>
      <c r="R310" s="44"/>
      <c r="S310" s="82" t="s">
        <v>397</v>
      </c>
      <c r="T310" s="84">
        <v>0.4395</v>
      </c>
      <c r="U310" s="84">
        <v>0.66839999999999999</v>
      </c>
      <c r="V310" s="84">
        <v>0.11609999999999999</v>
      </c>
      <c r="W310" s="84">
        <v>0.7228</v>
      </c>
    </row>
    <row r="311" spans="1:23">
      <c r="A311" s="82" t="s">
        <v>398</v>
      </c>
      <c r="B311" s="84">
        <v>0</v>
      </c>
      <c r="C311" s="84">
        <v>0</v>
      </c>
      <c r="D311" s="84">
        <v>0</v>
      </c>
      <c r="E311" s="84">
        <v>0</v>
      </c>
      <c r="F311" s="44"/>
      <c r="G311" s="82" t="s">
        <v>398</v>
      </c>
      <c r="H311" s="84">
        <v>2.3E-3</v>
      </c>
      <c r="I311" s="84">
        <v>1E-3</v>
      </c>
      <c r="J311" s="84">
        <v>0</v>
      </c>
      <c r="K311" s="84">
        <v>0</v>
      </c>
      <c r="L311" s="44"/>
      <c r="M311" s="82" t="s">
        <v>398</v>
      </c>
      <c r="N311" s="84">
        <v>0.33839999999999998</v>
      </c>
      <c r="O311" s="84">
        <v>0.1055</v>
      </c>
      <c r="P311" s="84">
        <v>0.5121</v>
      </c>
      <c r="Q311" s="84">
        <v>0.70299999999999996</v>
      </c>
      <c r="R311" s="44"/>
      <c r="S311" s="82" t="s">
        <v>398</v>
      </c>
      <c r="T311" s="84">
        <v>0.30690000000000001</v>
      </c>
      <c r="U311" s="84">
        <v>0.67059999999999997</v>
      </c>
      <c r="V311" s="84">
        <v>0.14630000000000001</v>
      </c>
      <c r="W311" s="84">
        <v>0.65910000000000002</v>
      </c>
    </row>
    <row r="312" spans="1:23">
      <c r="A312" s="82" t="s">
        <v>399</v>
      </c>
      <c r="B312" s="84">
        <v>0</v>
      </c>
      <c r="C312" s="84">
        <v>0</v>
      </c>
      <c r="D312" s="84">
        <v>0</v>
      </c>
      <c r="E312" s="84">
        <v>0</v>
      </c>
      <c r="F312" s="44"/>
      <c r="G312" s="82" t="s">
        <v>399</v>
      </c>
      <c r="H312" s="84">
        <v>5.33E-2</v>
      </c>
      <c r="I312" s="84">
        <v>3.8399999999999997E-2</v>
      </c>
      <c r="J312" s="84">
        <v>8.5000000000000006E-3</v>
      </c>
      <c r="K312" s="84">
        <v>0</v>
      </c>
      <c r="L312" s="44"/>
      <c r="M312" s="82" t="s">
        <v>399</v>
      </c>
      <c r="N312" s="84">
        <v>0.26440000000000002</v>
      </c>
      <c r="O312" s="84">
        <v>6.88E-2</v>
      </c>
      <c r="P312" s="84">
        <v>0.4103</v>
      </c>
      <c r="Q312" s="84">
        <v>0.5857</v>
      </c>
      <c r="R312" s="44"/>
      <c r="S312" s="82" t="s">
        <v>399</v>
      </c>
      <c r="T312" s="84">
        <v>0.26129999999999998</v>
      </c>
      <c r="U312" s="84">
        <v>0.61170000000000002</v>
      </c>
      <c r="V312" s="84">
        <v>0.14849999999999999</v>
      </c>
      <c r="W312" s="84">
        <v>0.57269999999999999</v>
      </c>
    </row>
    <row r="313" spans="1:23">
      <c r="A313" s="82" t="s">
        <v>400</v>
      </c>
      <c r="B313" s="84">
        <v>9.69E-2</v>
      </c>
      <c r="C313" s="84">
        <v>5.33E-2</v>
      </c>
      <c r="D313" s="84">
        <v>0</v>
      </c>
      <c r="E313" s="84">
        <v>0</v>
      </c>
      <c r="F313" s="44"/>
      <c r="G313" s="82" t="s">
        <v>400</v>
      </c>
      <c r="H313" s="84">
        <v>0.20780000000000001</v>
      </c>
      <c r="I313" s="84">
        <v>0.1837</v>
      </c>
      <c r="J313" s="84">
        <v>0.11899999999999999</v>
      </c>
      <c r="K313" s="84">
        <v>1.35E-2</v>
      </c>
      <c r="L313" s="44"/>
      <c r="M313" s="82" t="s">
        <v>400</v>
      </c>
      <c r="N313" s="84">
        <v>0.29099999999999998</v>
      </c>
      <c r="O313" s="84">
        <v>2.35E-2</v>
      </c>
      <c r="P313" s="84">
        <v>0.4052</v>
      </c>
      <c r="Q313" s="84">
        <v>0.56610000000000005</v>
      </c>
      <c r="R313" s="44"/>
      <c r="S313" s="82" t="s">
        <v>400</v>
      </c>
      <c r="T313" s="84">
        <v>0.27579999999999999</v>
      </c>
      <c r="U313" s="84">
        <v>0.56130000000000002</v>
      </c>
      <c r="V313" s="84">
        <v>0.13100000000000001</v>
      </c>
      <c r="W313" s="84">
        <v>0.51559999999999995</v>
      </c>
    </row>
    <row r="314" spans="1:23">
      <c r="A314" s="82" t="s">
        <v>401</v>
      </c>
      <c r="B314" s="84">
        <v>0.4017</v>
      </c>
      <c r="C314" s="84">
        <v>0.32690000000000002</v>
      </c>
      <c r="D314" s="84">
        <v>5.16E-2</v>
      </c>
      <c r="E314" s="84">
        <v>0</v>
      </c>
      <c r="F314" s="44"/>
      <c r="G314" s="82" t="s">
        <v>401</v>
      </c>
      <c r="H314" s="84">
        <v>0.36859999999999998</v>
      </c>
      <c r="I314" s="84">
        <v>0.3841</v>
      </c>
      <c r="J314" s="84">
        <v>0.29509999999999997</v>
      </c>
      <c r="K314" s="84">
        <v>0.2021</v>
      </c>
      <c r="L314" s="44"/>
      <c r="M314" s="82" t="s">
        <v>401</v>
      </c>
      <c r="N314" s="84">
        <v>0.32090000000000002</v>
      </c>
      <c r="O314" s="84">
        <v>2.2000000000000001E-3</v>
      </c>
      <c r="P314" s="84">
        <v>0.42199999999999999</v>
      </c>
      <c r="Q314" s="84">
        <v>0.61129999999999995</v>
      </c>
      <c r="R314" s="44"/>
      <c r="S314" s="82" t="s">
        <v>401</v>
      </c>
      <c r="T314" s="84">
        <v>0.2923</v>
      </c>
      <c r="U314" s="84">
        <v>0.50949999999999995</v>
      </c>
      <c r="V314" s="84">
        <v>0.1231</v>
      </c>
      <c r="W314" s="84">
        <v>0.41449999999999998</v>
      </c>
    </row>
    <row r="315" spans="1:23">
      <c r="A315" s="82" t="s">
        <v>402</v>
      </c>
      <c r="B315" s="84">
        <v>0.4929</v>
      </c>
      <c r="C315" s="84">
        <v>0.4919</v>
      </c>
      <c r="D315" s="84">
        <v>0.37169999999999997</v>
      </c>
      <c r="E315" s="84">
        <v>0.1384</v>
      </c>
      <c r="F315" s="44"/>
      <c r="G315" s="82" t="s">
        <v>402</v>
      </c>
      <c r="H315" s="84">
        <v>0.59050000000000002</v>
      </c>
      <c r="I315" s="84">
        <v>0.58779999999999999</v>
      </c>
      <c r="J315" s="84">
        <v>0.43030000000000002</v>
      </c>
      <c r="K315" s="84">
        <v>0.4708</v>
      </c>
      <c r="L315" s="44"/>
      <c r="M315" s="82" t="s">
        <v>402</v>
      </c>
      <c r="N315" s="84">
        <v>0.41110000000000002</v>
      </c>
      <c r="O315" s="84">
        <v>1.4E-3</v>
      </c>
      <c r="P315" s="84">
        <v>0.36670000000000003</v>
      </c>
      <c r="Q315" s="84">
        <v>0.66690000000000005</v>
      </c>
      <c r="R315" s="44"/>
      <c r="S315" s="82" t="s">
        <v>402</v>
      </c>
      <c r="T315" s="84">
        <v>0.40429999999999999</v>
      </c>
      <c r="U315" s="84">
        <v>0.46760000000000002</v>
      </c>
      <c r="V315" s="84">
        <v>0.14729999999999999</v>
      </c>
      <c r="W315" s="84">
        <v>0.44650000000000001</v>
      </c>
    </row>
    <row r="316" spans="1:23">
      <c r="A316" s="82" t="s">
        <v>403</v>
      </c>
      <c r="B316" s="84">
        <v>0.60240000000000005</v>
      </c>
      <c r="C316" s="84">
        <v>0.58360000000000001</v>
      </c>
      <c r="D316" s="84">
        <v>0.65210000000000001</v>
      </c>
      <c r="E316" s="84">
        <v>0.45250000000000001</v>
      </c>
      <c r="F316" s="44"/>
      <c r="G316" s="82" t="s">
        <v>403</v>
      </c>
      <c r="H316" s="84">
        <v>0.74</v>
      </c>
      <c r="I316" s="84">
        <v>0.6704</v>
      </c>
      <c r="J316" s="84">
        <v>0.59430000000000005</v>
      </c>
      <c r="K316" s="84">
        <v>0.68369999999999997</v>
      </c>
      <c r="L316" s="44"/>
      <c r="M316" s="82" t="s">
        <v>403</v>
      </c>
      <c r="N316" s="84">
        <v>0.54020000000000001</v>
      </c>
      <c r="O316" s="84">
        <v>1.1999999999999999E-3</v>
      </c>
      <c r="P316" s="84">
        <v>0.49430000000000002</v>
      </c>
      <c r="Q316" s="84">
        <v>0.6391</v>
      </c>
      <c r="R316" s="44"/>
      <c r="S316" s="82" t="s">
        <v>403</v>
      </c>
      <c r="T316" s="84">
        <v>0.47499999999999998</v>
      </c>
      <c r="U316" s="84">
        <v>0.38890000000000002</v>
      </c>
      <c r="V316" s="84">
        <v>0.1651</v>
      </c>
      <c r="W316" s="84">
        <v>0.4259</v>
      </c>
    </row>
    <row r="317" spans="1:23">
      <c r="A317" s="82" t="s">
        <v>404</v>
      </c>
      <c r="B317" s="84">
        <v>0.59640000000000004</v>
      </c>
      <c r="C317" s="84">
        <v>0.57620000000000005</v>
      </c>
      <c r="D317" s="84">
        <v>0.73</v>
      </c>
      <c r="E317" s="84">
        <v>0.50229999999999997</v>
      </c>
      <c r="F317" s="44"/>
      <c r="G317" s="82" t="s">
        <v>404</v>
      </c>
      <c r="H317" s="84">
        <v>0.76670000000000005</v>
      </c>
      <c r="I317" s="84">
        <v>0.78939999999999999</v>
      </c>
      <c r="J317" s="84">
        <v>0.82520000000000004</v>
      </c>
      <c r="K317" s="84">
        <v>0.75860000000000005</v>
      </c>
      <c r="L317" s="44"/>
      <c r="M317" s="82" t="s">
        <v>404</v>
      </c>
      <c r="N317" s="84">
        <v>0.74570000000000003</v>
      </c>
      <c r="O317" s="84">
        <v>2.9999999999999997E-4</v>
      </c>
      <c r="P317" s="84">
        <v>0.5333</v>
      </c>
      <c r="Q317" s="84">
        <v>0.74429999999999996</v>
      </c>
      <c r="R317" s="44"/>
      <c r="S317" s="82" t="s">
        <v>404</v>
      </c>
      <c r="T317" s="84">
        <v>0.74729999999999996</v>
      </c>
      <c r="U317" s="84">
        <v>0.37319999999999998</v>
      </c>
      <c r="V317" s="84">
        <v>0.2898</v>
      </c>
      <c r="W317" s="84">
        <v>0.29749999999999999</v>
      </c>
    </row>
    <row r="318" spans="1:23">
      <c r="A318" s="82" t="s">
        <v>405</v>
      </c>
      <c r="B318" s="84">
        <v>0.70089999999999997</v>
      </c>
      <c r="C318" s="84">
        <v>0.64410000000000001</v>
      </c>
      <c r="D318" s="84">
        <v>0.77129999999999999</v>
      </c>
      <c r="E318" s="84">
        <v>0.44440000000000002</v>
      </c>
      <c r="F318" s="44"/>
      <c r="G318" s="82" t="s">
        <v>405</v>
      </c>
      <c r="H318" s="84">
        <v>0.83960000000000001</v>
      </c>
      <c r="I318" s="84">
        <v>0.79730000000000001</v>
      </c>
      <c r="J318" s="84">
        <v>0.88770000000000004</v>
      </c>
      <c r="K318" s="84">
        <v>0.86539999999999995</v>
      </c>
      <c r="L318" s="44"/>
      <c r="M318" s="82" t="s">
        <v>405</v>
      </c>
      <c r="N318" s="84">
        <v>0.78990000000000005</v>
      </c>
      <c r="O318" s="84">
        <v>2E-3</v>
      </c>
      <c r="P318" s="84">
        <v>0.57940000000000003</v>
      </c>
      <c r="Q318" s="84">
        <v>0.73860000000000003</v>
      </c>
      <c r="R318" s="44"/>
      <c r="S318" s="82" t="s">
        <v>405</v>
      </c>
      <c r="T318" s="84">
        <v>0.81079999999999997</v>
      </c>
      <c r="U318" s="84">
        <v>0.27550000000000002</v>
      </c>
      <c r="V318" s="84">
        <v>0.40560000000000002</v>
      </c>
      <c r="W318" s="84">
        <v>0.22539999999999999</v>
      </c>
    </row>
    <row r="319" spans="1:23">
      <c r="A319" s="82" t="s">
        <v>406</v>
      </c>
      <c r="B319" s="84">
        <v>0.60880000000000001</v>
      </c>
      <c r="C319" s="84">
        <v>0.70640000000000003</v>
      </c>
      <c r="D319" s="84">
        <v>0.65110000000000001</v>
      </c>
      <c r="E319" s="84">
        <v>0.53190000000000004</v>
      </c>
      <c r="F319" s="44"/>
      <c r="G319" s="82" t="s">
        <v>406</v>
      </c>
      <c r="H319" s="84">
        <v>0.78680000000000005</v>
      </c>
      <c r="I319" s="84">
        <v>0.81510000000000005</v>
      </c>
      <c r="J319" s="84">
        <v>0.87749999999999995</v>
      </c>
      <c r="K319" s="84">
        <v>0.76319999999999999</v>
      </c>
      <c r="L319" s="44"/>
      <c r="M319" s="82" t="s">
        <v>406</v>
      </c>
      <c r="N319" s="84">
        <v>0.73450000000000004</v>
      </c>
      <c r="O319" s="84">
        <v>3.0000000000000001E-3</v>
      </c>
      <c r="P319" s="84">
        <v>0.45179999999999998</v>
      </c>
      <c r="Q319" s="84">
        <v>0.68799999999999994</v>
      </c>
      <c r="R319" s="44"/>
      <c r="S319" s="82" t="s">
        <v>406</v>
      </c>
      <c r="T319" s="84">
        <v>0.76659999999999995</v>
      </c>
      <c r="U319" s="84">
        <v>0.2162</v>
      </c>
      <c r="V319" s="84">
        <v>0.4214</v>
      </c>
      <c r="W319" s="84">
        <v>0.1197</v>
      </c>
    </row>
    <row r="320" spans="1:23">
      <c r="A320" s="82" t="s">
        <v>407</v>
      </c>
      <c r="B320" s="84">
        <v>0.69889999999999997</v>
      </c>
      <c r="C320" s="84">
        <v>0.61509999999999998</v>
      </c>
      <c r="D320" s="84">
        <v>0.6744</v>
      </c>
      <c r="E320" s="84">
        <v>0.77680000000000005</v>
      </c>
      <c r="F320" s="44"/>
      <c r="G320" s="82" t="s">
        <v>407</v>
      </c>
      <c r="H320" s="84">
        <v>0.74450000000000005</v>
      </c>
      <c r="I320" s="84">
        <v>0.68440000000000001</v>
      </c>
      <c r="J320" s="84">
        <v>0.74660000000000004</v>
      </c>
      <c r="K320" s="84">
        <v>0.7853</v>
      </c>
      <c r="L320" s="44"/>
      <c r="M320" s="82" t="s">
        <v>407</v>
      </c>
      <c r="N320" s="84">
        <v>0.55089999999999995</v>
      </c>
      <c r="O320" s="84">
        <v>1.4E-3</v>
      </c>
      <c r="P320" s="84">
        <v>0.30980000000000002</v>
      </c>
      <c r="Q320" s="84">
        <v>0.69710000000000005</v>
      </c>
      <c r="R320" s="44"/>
      <c r="S320" s="82" t="s">
        <v>407</v>
      </c>
      <c r="T320" s="84">
        <v>0.74870000000000003</v>
      </c>
      <c r="U320" s="84">
        <v>0.1983</v>
      </c>
      <c r="V320" s="84">
        <v>0.50629999999999997</v>
      </c>
      <c r="W320" s="84">
        <v>7.8299999999999995E-2</v>
      </c>
    </row>
    <row r="321" spans="1:23">
      <c r="A321" s="82" t="s">
        <v>408</v>
      </c>
      <c r="B321" s="84">
        <v>0.71809999999999996</v>
      </c>
      <c r="C321" s="84">
        <v>0.4919</v>
      </c>
      <c r="D321" s="84">
        <v>0.71430000000000005</v>
      </c>
      <c r="E321" s="84">
        <v>0.8226</v>
      </c>
      <c r="F321" s="44"/>
      <c r="G321" s="82" t="s">
        <v>408</v>
      </c>
      <c r="H321" s="84">
        <v>0.61409999999999998</v>
      </c>
      <c r="I321" s="84">
        <v>0.59340000000000004</v>
      </c>
      <c r="J321" s="84">
        <v>0.61060000000000003</v>
      </c>
      <c r="K321" s="84">
        <v>0.60229999999999995</v>
      </c>
      <c r="L321" s="44"/>
      <c r="M321" s="82" t="s">
        <v>408</v>
      </c>
      <c r="N321" s="84">
        <v>0.43990000000000001</v>
      </c>
      <c r="O321" s="84">
        <v>3.3E-3</v>
      </c>
      <c r="P321" s="84">
        <v>0.26889999999999997</v>
      </c>
      <c r="Q321" s="84">
        <v>0.71619999999999995</v>
      </c>
      <c r="R321" s="44"/>
      <c r="S321" s="82" t="s">
        <v>408</v>
      </c>
      <c r="T321" s="84">
        <v>0.74609999999999999</v>
      </c>
      <c r="U321" s="84">
        <v>0.22239999999999999</v>
      </c>
      <c r="V321" s="84">
        <v>0.53890000000000005</v>
      </c>
      <c r="W321" s="84">
        <v>5.1799999999999999E-2</v>
      </c>
    </row>
    <row r="322" spans="1:23">
      <c r="A322" s="82" t="s">
        <v>409</v>
      </c>
      <c r="B322" s="84">
        <v>0.75419999999999998</v>
      </c>
      <c r="C322" s="84">
        <v>0.55920000000000003</v>
      </c>
      <c r="D322" s="84">
        <v>0.5716</v>
      </c>
      <c r="E322" s="84">
        <v>0.70850000000000002</v>
      </c>
      <c r="F322" s="44"/>
      <c r="G322" s="82" t="s">
        <v>409</v>
      </c>
      <c r="H322" s="84">
        <v>0.44979999999999998</v>
      </c>
      <c r="I322" s="84">
        <v>0.41930000000000001</v>
      </c>
      <c r="J322" s="84">
        <v>0.37180000000000002</v>
      </c>
      <c r="K322" s="84">
        <v>0.34789999999999999</v>
      </c>
      <c r="L322" s="44"/>
      <c r="M322" s="82" t="s">
        <v>409</v>
      </c>
      <c r="N322" s="84">
        <v>0.41920000000000002</v>
      </c>
      <c r="O322" s="84">
        <v>5.0000000000000001E-4</v>
      </c>
      <c r="P322" s="84">
        <v>0.30530000000000002</v>
      </c>
      <c r="Q322" s="84">
        <v>0.68710000000000004</v>
      </c>
      <c r="R322" s="44"/>
      <c r="S322" s="82" t="s">
        <v>409</v>
      </c>
      <c r="T322" s="84">
        <v>0.64770000000000005</v>
      </c>
      <c r="U322" s="84">
        <v>0.18740000000000001</v>
      </c>
      <c r="V322" s="84">
        <v>0.46700000000000003</v>
      </c>
      <c r="W322" s="84">
        <v>2.9899999999999999E-2</v>
      </c>
    </row>
    <row r="323" spans="1:23">
      <c r="A323" s="82" t="s">
        <v>410</v>
      </c>
      <c r="B323" s="84">
        <v>0.57989999999999997</v>
      </c>
      <c r="C323" s="84">
        <v>0.57869999999999999</v>
      </c>
      <c r="D323" s="84">
        <v>0</v>
      </c>
      <c r="E323" s="84">
        <v>5.3900000000000003E-2</v>
      </c>
      <c r="F323" s="44"/>
      <c r="G323" s="82" t="s">
        <v>410</v>
      </c>
      <c r="H323" s="84">
        <v>0.2218</v>
      </c>
      <c r="I323" s="84">
        <v>0.24729999999999999</v>
      </c>
      <c r="J323" s="84">
        <v>0.112</v>
      </c>
      <c r="K323" s="84">
        <v>0.16170000000000001</v>
      </c>
      <c r="L323" s="44"/>
      <c r="M323" s="82" t="s">
        <v>410</v>
      </c>
      <c r="N323" s="84">
        <v>0.32450000000000001</v>
      </c>
      <c r="O323" s="84">
        <v>6.4000000000000003E-3</v>
      </c>
      <c r="P323" s="84">
        <v>0.28620000000000001</v>
      </c>
      <c r="Q323" s="84">
        <v>0.70920000000000005</v>
      </c>
      <c r="R323" s="44"/>
      <c r="S323" s="82" t="s">
        <v>410</v>
      </c>
      <c r="T323" s="84">
        <v>0.66569999999999996</v>
      </c>
      <c r="U323" s="84">
        <v>0.20349999999999999</v>
      </c>
      <c r="V323" s="84">
        <v>0.48899999999999999</v>
      </c>
      <c r="W323" s="84">
        <v>1.7899999999999999E-2</v>
      </c>
    </row>
    <row r="324" spans="1:23">
      <c r="A324" s="82" t="s">
        <v>411</v>
      </c>
      <c r="B324" s="84">
        <v>6.2100000000000002E-2</v>
      </c>
      <c r="C324" s="84">
        <v>0.2021</v>
      </c>
      <c r="D324" s="84">
        <v>0</v>
      </c>
      <c r="E324" s="84">
        <v>0</v>
      </c>
      <c r="F324" s="44"/>
      <c r="G324" s="82" t="s">
        <v>411</v>
      </c>
      <c r="H324" s="84">
        <v>4.7600000000000003E-2</v>
      </c>
      <c r="I324" s="84">
        <v>8.9700000000000002E-2</v>
      </c>
      <c r="J324" s="84">
        <v>1.9E-3</v>
      </c>
      <c r="K324" s="84">
        <v>5.1000000000000004E-3</v>
      </c>
      <c r="L324" s="44"/>
      <c r="M324" s="82" t="s">
        <v>411</v>
      </c>
      <c r="N324" s="84">
        <v>0.25419999999999998</v>
      </c>
      <c r="O324" s="84">
        <v>1.5100000000000001E-2</v>
      </c>
      <c r="P324" s="84">
        <v>0.36849999999999999</v>
      </c>
      <c r="Q324" s="84">
        <v>0.72970000000000002</v>
      </c>
      <c r="R324" s="44"/>
      <c r="S324" s="82" t="s">
        <v>411</v>
      </c>
      <c r="T324" s="84">
        <v>0.64370000000000005</v>
      </c>
      <c r="U324" s="84">
        <v>0.22009999999999999</v>
      </c>
      <c r="V324" s="84">
        <v>0.50800000000000001</v>
      </c>
      <c r="W324" s="84">
        <v>2.8500000000000001E-2</v>
      </c>
    </row>
    <row r="325" spans="1:23">
      <c r="A325" s="82" t="s">
        <v>412</v>
      </c>
      <c r="B325" s="84">
        <v>0</v>
      </c>
      <c r="C325" s="84">
        <v>0</v>
      </c>
      <c r="D325" s="84">
        <v>0</v>
      </c>
      <c r="E325" s="84">
        <v>0</v>
      </c>
      <c r="F325" s="44"/>
      <c r="G325" s="82" t="s">
        <v>412</v>
      </c>
      <c r="H325" s="84">
        <v>1.2999999999999999E-3</v>
      </c>
      <c r="I325" s="84">
        <v>6.0000000000000001E-3</v>
      </c>
      <c r="J325" s="84">
        <v>0</v>
      </c>
      <c r="K325" s="84">
        <v>0</v>
      </c>
      <c r="L325" s="44"/>
      <c r="M325" s="82" t="s">
        <v>412</v>
      </c>
      <c r="N325" s="84">
        <v>0.27979999999999999</v>
      </c>
      <c r="O325" s="84">
        <v>5.3999999999999999E-2</v>
      </c>
      <c r="P325" s="84">
        <v>0.49349999999999999</v>
      </c>
      <c r="Q325" s="84">
        <v>0.73070000000000002</v>
      </c>
      <c r="R325" s="44"/>
      <c r="S325" s="82" t="s">
        <v>412</v>
      </c>
      <c r="T325" s="84">
        <v>0.624</v>
      </c>
      <c r="U325" s="84">
        <v>0.2074</v>
      </c>
      <c r="V325" s="84">
        <v>0.39079999999999998</v>
      </c>
      <c r="W325" s="84">
        <v>0.10050000000000001</v>
      </c>
    </row>
    <row r="326" spans="1:23">
      <c r="A326" s="82" t="s">
        <v>413</v>
      </c>
      <c r="B326" s="84">
        <v>0</v>
      </c>
      <c r="C326" s="84">
        <v>0</v>
      </c>
      <c r="D326" s="84">
        <v>0</v>
      </c>
      <c r="E326" s="84">
        <v>0</v>
      </c>
      <c r="F326" s="44"/>
      <c r="G326" s="82" t="s">
        <v>413</v>
      </c>
      <c r="H326" s="84">
        <v>0</v>
      </c>
      <c r="I326" s="84">
        <v>0</v>
      </c>
      <c r="J326" s="84">
        <v>0</v>
      </c>
      <c r="K326" s="84">
        <v>0</v>
      </c>
      <c r="L326" s="44"/>
      <c r="M326" s="82" t="s">
        <v>413</v>
      </c>
      <c r="N326" s="84">
        <v>0.35980000000000001</v>
      </c>
      <c r="O326" s="84">
        <v>0.1138</v>
      </c>
      <c r="P326" s="84">
        <v>0.57709999999999995</v>
      </c>
      <c r="Q326" s="84">
        <v>0.6633</v>
      </c>
      <c r="R326" s="44"/>
      <c r="S326" s="82" t="s">
        <v>413</v>
      </c>
      <c r="T326" s="84">
        <v>0.59919999999999995</v>
      </c>
      <c r="U326" s="84">
        <v>0.19320000000000001</v>
      </c>
      <c r="V326" s="84">
        <v>0.27910000000000001</v>
      </c>
      <c r="W326" s="84">
        <v>0.22950000000000001</v>
      </c>
    </row>
    <row r="327" spans="1:23">
      <c r="A327" s="82" t="s">
        <v>414</v>
      </c>
      <c r="B327" s="84">
        <v>0</v>
      </c>
      <c r="C327" s="84">
        <v>0</v>
      </c>
      <c r="D327" s="84">
        <v>0</v>
      </c>
      <c r="E327" s="84">
        <v>0</v>
      </c>
      <c r="F327" s="44"/>
      <c r="G327" s="82" t="s">
        <v>414</v>
      </c>
      <c r="H327" s="84">
        <v>0</v>
      </c>
      <c r="I327" s="84">
        <v>0</v>
      </c>
      <c r="J327" s="84">
        <v>0</v>
      </c>
      <c r="K327" s="84">
        <v>0</v>
      </c>
      <c r="L327" s="44"/>
      <c r="M327" s="82" t="s">
        <v>414</v>
      </c>
      <c r="N327" s="84">
        <v>0.3286</v>
      </c>
      <c r="O327" s="84">
        <v>0.13350000000000001</v>
      </c>
      <c r="P327" s="84">
        <v>0.67649999999999999</v>
      </c>
      <c r="Q327" s="84">
        <v>0.59819999999999995</v>
      </c>
      <c r="R327" s="44"/>
      <c r="S327" s="82" t="s">
        <v>414</v>
      </c>
      <c r="T327" s="84">
        <v>0.60980000000000001</v>
      </c>
      <c r="U327" s="84">
        <v>0.32690000000000002</v>
      </c>
      <c r="V327" s="84">
        <v>0.16869999999999999</v>
      </c>
      <c r="W327" s="84">
        <v>0.26340000000000002</v>
      </c>
    </row>
    <row r="328" spans="1:23">
      <c r="A328" s="82" t="s">
        <v>415</v>
      </c>
      <c r="B328" s="84">
        <v>0</v>
      </c>
      <c r="C328" s="84">
        <v>0</v>
      </c>
      <c r="D328" s="84">
        <v>0</v>
      </c>
      <c r="E328" s="84">
        <v>0</v>
      </c>
      <c r="F328" s="44"/>
      <c r="G328" s="82" t="s">
        <v>415</v>
      </c>
      <c r="H328" s="84">
        <v>0</v>
      </c>
      <c r="I328" s="84">
        <v>0</v>
      </c>
      <c r="J328" s="84">
        <v>0</v>
      </c>
      <c r="K328" s="84">
        <v>0</v>
      </c>
      <c r="L328" s="44"/>
      <c r="M328" s="82" t="s">
        <v>415</v>
      </c>
      <c r="N328" s="84">
        <v>0.44230000000000003</v>
      </c>
      <c r="O328" s="84">
        <v>0.22939999999999999</v>
      </c>
      <c r="P328" s="84">
        <v>0.7893</v>
      </c>
      <c r="Q328" s="84">
        <v>0.4073</v>
      </c>
      <c r="R328" s="44"/>
      <c r="S328" s="82" t="s">
        <v>415</v>
      </c>
      <c r="T328" s="84">
        <v>0.51639999999999997</v>
      </c>
      <c r="U328" s="84">
        <v>0.43130000000000002</v>
      </c>
      <c r="V328" s="84">
        <v>0.16320000000000001</v>
      </c>
      <c r="W328" s="84">
        <v>0.3322</v>
      </c>
    </row>
    <row r="329" spans="1:23">
      <c r="A329" s="82" t="s">
        <v>416</v>
      </c>
      <c r="B329" s="84">
        <v>0</v>
      </c>
      <c r="C329" s="84">
        <v>0</v>
      </c>
      <c r="D329" s="84">
        <v>0</v>
      </c>
      <c r="E329" s="84">
        <v>0</v>
      </c>
      <c r="F329" s="44"/>
      <c r="G329" s="82" t="s">
        <v>416</v>
      </c>
      <c r="H329" s="84">
        <v>0</v>
      </c>
      <c r="I329" s="84">
        <v>0</v>
      </c>
      <c r="J329" s="84">
        <v>0</v>
      </c>
      <c r="K329" s="84">
        <v>0</v>
      </c>
      <c r="L329" s="44"/>
      <c r="M329" s="82" t="s">
        <v>416</v>
      </c>
      <c r="N329" s="84">
        <v>0.50580000000000003</v>
      </c>
      <c r="O329" s="84">
        <v>0.21759999999999999</v>
      </c>
      <c r="P329" s="84">
        <v>0.73629999999999995</v>
      </c>
      <c r="Q329" s="84">
        <v>0.2858</v>
      </c>
      <c r="R329" s="44"/>
      <c r="S329" s="82" t="s">
        <v>416</v>
      </c>
      <c r="T329" s="84">
        <v>0.5958</v>
      </c>
      <c r="U329" s="84">
        <v>0.57489999999999997</v>
      </c>
      <c r="V329" s="84">
        <v>0.1231</v>
      </c>
      <c r="W329" s="84">
        <v>0.3614</v>
      </c>
    </row>
    <row r="330" spans="1:23">
      <c r="A330" s="115" t="s">
        <v>417</v>
      </c>
      <c r="B330" s="84">
        <v>0</v>
      </c>
      <c r="C330" s="84">
        <v>0</v>
      </c>
      <c r="D330" s="84">
        <v>0</v>
      </c>
      <c r="E330" s="84">
        <v>0</v>
      </c>
      <c r="F330" s="44"/>
      <c r="G330" s="115" t="s">
        <v>417</v>
      </c>
      <c r="H330" s="84">
        <v>0</v>
      </c>
      <c r="I330" s="84">
        <v>0</v>
      </c>
      <c r="J330" s="84">
        <v>0</v>
      </c>
      <c r="K330" s="84">
        <v>0</v>
      </c>
      <c r="L330" s="44"/>
      <c r="M330" s="115" t="s">
        <v>417</v>
      </c>
      <c r="N330" s="84">
        <v>0.35630000000000001</v>
      </c>
      <c r="O330" s="84">
        <v>8.8499999999999995E-2</v>
      </c>
      <c r="P330" s="84">
        <v>0.69830000000000003</v>
      </c>
      <c r="Q330" s="84">
        <v>0.30109999999999998</v>
      </c>
      <c r="R330" s="44"/>
      <c r="S330" s="115" t="s">
        <v>417</v>
      </c>
      <c r="T330" s="84">
        <v>0.66559999999999997</v>
      </c>
      <c r="U330" s="84">
        <v>0.65059999999999996</v>
      </c>
      <c r="V330" s="84">
        <v>0.14099999999999999</v>
      </c>
      <c r="W330" s="84">
        <v>0.34139999999999998</v>
      </c>
    </row>
    <row r="331" spans="1:23">
      <c r="A331" s="82" t="s">
        <v>418</v>
      </c>
      <c r="B331" s="84">
        <v>0</v>
      </c>
      <c r="C331" s="84">
        <v>0</v>
      </c>
      <c r="D331" s="84">
        <v>0</v>
      </c>
      <c r="E331" s="84">
        <v>0</v>
      </c>
      <c r="F331" s="44"/>
      <c r="G331" s="82" t="s">
        <v>418</v>
      </c>
      <c r="H331" s="84">
        <v>0</v>
      </c>
      <c r="I331" s="84">
        <v>0</v>
      </c>
      <c r="J331" s="84">
        <v>0</v>
      </c>
      <c r="K331" s="84">
        <v>0</v>
      </c>
      <c r="L331" s="44"/>
      <c r="M331" s="82" t="s">
        <v>418</v>
      </c>
      <c r="N331" s="84">
        <v>0.44590000000000002</v>
      </c>
      <c r="O331" s="84">
        <v>0.17710000000000001</v>
      </c>
      <c r="P331" s="84">
        <v>0.67090000000000005</v>
      </c>
      <c r="Q331" s="84">
        <v>0.2142</v>
      </c>
      <c r="R331" s="44"/>
      <c r="S331" s="82" t="s">
        <v>418</v>
      </c>
      <c r="T331" s="84">
        <v>0.68400000000000005</v>
      </c>
      <c r="U331" s="84">
        <v>0.55500000000000005</v>
      </c>
      <c r="V331" s="84">
        <v>0.17860000000000001</v>
      </c>
      <c r="W331" s="84">
        <v>0.38690000000000002</v>
      </c>
    </row>
    <row r="332" spans="1:23">
      <c r="A332" s="82" t="s">
        <v>419</v>
      </c>
      <c r="B332" s="84">
        <v>0</v>
      </c>
      <c r="C332" s="84">
        <v>0</v>
      </c>
      <c r="D332" s="84">
        <v>0</v>
      </c>
      <c r="E332" s="84">
        <v>0</v>
      </c>
      <c r="F332" s="44"/>
      <c r="G332" s="82" t="s">
        <v>419</v>
      </c>
      <c r="H332" s="84">
        <v>0</v>
      </c>
      <c r="I332" s="84">
        <v>0</v>
      </c>
      <c r="J332" s="84">
        <v>0</v>
      </c>
      <c r="K332" s="84">
        <v>0</v>
      </c>
      <c r="L332" s="44"/>
      <c r="M332" s="82" t="s">
        <v>419</v>
      </c>
      <c r="N332" s="84">
        <v>0.54820000000000002</v>
      </c>
      <c r="O332" s="84">
        <v>0.22700000000000001</v>
      </c>
      <c r="P332" s="84">
        <v>0.59670000000000001</v>
      </c>
      <c r="Q332" s="84">
        <v>0.2324</v>
      </c>
      <c r="R332" s="44"/>
      <c r="S332" s="82" t="s">
        <v>419</v>
      </c>
      <c r="T332" s="84">
        <v>0.65869999999999995</v>
      </c>
      <c r="U332" s="84">
        <v>0.51400000000000001</v>
      </c>
      <c r="V332" s="84">
        <v>0.19059999999999999</v>
      </c>
      <c r="W332" s="84">
        <v>0.47989999999999999</v>
      </c>
    </row>
    <row r="333" spans="1:23">
      <c r="A333" s="82" t="s">
        <v>420</v>
      </c>
      <c r="B333" s="84">
        <v>0</v>
      </c>
      <c r="C333" s="84">
        <v>0</v>
      </c>
      <c r="D333" s="84">
        <v>0</v>
      </c>
      <c r="E333" s="84">
        <v>0</v>
      </c>
      <c r="F333" s="44"/>
      <c r="G333" s="82" t="s">
        <v>420</v>
      </c>
      <c r="H333" s="84">
        <v>0</v>
      </c>
      <c r="I333" s="84">
        <v>0</v>
      </c>
      <c r="J333" s="84">
        <v>0</v>
      </c>
      <c r="K333" s="84">
        <v>0</v>
      </c>
      <c r="L333" s="44"/>
      <c r="M333" s="82" t="s">
        <v>420</v>
      </c>
      <c r="N333" s="84">
        <v>0.54569999999999996</v>
      </c>
      <c r="O333" s="84">
        <v>0.12970000000000001</v>
      </c>
      <c r="P333" s="84">
        <v>0.60070000000000001</v>
      </c>
      <c r="Q333" s="84">
        <v>0.11409999999999999</v>
      </c>
      <c r="R333" s="44"/>
      <c r="S333" s="82" t="s">
        <v>420</v>
      </c>
      <c r="T333" s="84">
        <v>0.65059999999999996</v>
      </c>
      <c r="U333" s="84">
        <v>0.54049999999999998</v>
      </c>
      <c r="V333" s="84">
        <v>0.18479999999999999</v>
      </c>
      <c r="W333" s="84">
        <v>0.53100000000000003</v>
      </c>
    </row>
    <row r="334" spans="1:23">
      <c r="A334" s="82" t="s">
        <v>421</v>
      </c>
      <c r="B334" s="84">
        <v>0</v>
      </c>
      <c r="C334" s="84">
        <v>0</v>
      </c>
      <c r="D334" s="84">
        <v>0</v>
      </c>
      <c r="E334" s="84">
        <v>0</v>
      </c>
      <c r="F334" s="44"/>
      <c r="G334" s="82" t="s">
        <v>421</v>
      </c>
      <c r="H334" s="84">
        <v>0</v>
      </c>
      <c r="I334" s="84">
        <v>0</v>
      </c>
      <c r="J334" s="84">
        <v>0</v>
      </c>
      <c r="K334" s="84">
        <v>0</v>
      </c>
      <c r="L334" s="44"/>
      <c r="M334" s="82" t="s">
        <v>421</v>
      </c>
      <c r="N334" s="84">
        <v>0.52129999999999999</v>
      </c>
      <c r="O334" s="84">
        <v>8.5900000000000004E-2</v>
      </c>
      <c r="P334" s="84">
        <v>0.65280000000000005</v>
      </c>
      <c r="Q334" s="84">
        <v>0.13009999999999999</v>
      </c>
      <c r="R334" s="44"/>
      <c r="S334" s="82" t="s">
        <v>421</v>
      </c>
      <c r="T334" s="84">
        <v>0.62119999999999997</v>
      </c>
      <c r="U334" s="84">
        <v>0.52900000000000003</v>
      </c>
      <c r="V334" s="84">
        <v>0.1903</v>
      </c>
      <c r="W334" s="84">
        <v>0.50980000000000003</v>
      </c>
    </row>
    <row r="335" spans="1:23">
      <c r="A335" s="82" t="s">
        <v>422</v>
      </c>
      <c r="B335" s="84">
        <v>0</v>
      </c>
      <c r="C335" s="84">
        <v>0</v>
      </c>
      <c r="D335" s="84">
        <v>0</v>
      </c>
      <c r="E335" s="84">
        <v>0</v>
      </c>
      <c r="F335" s="44"/>
      <c r="G335" s="82" t="s">
        <v>422</v>
      </c>
      <c r="H335" s="84">
        <v>1.5E-3</v>
      </c>
      <c r="I335" s="84">
        <v>1.4E-3</v>
      </c>
      <c r="J335" s="84">
        <v>0</v>
      </c>
      <c r="K335" s="84">
        <v>0</v>
      </c>
      <c r="L335" s="44"/>
      <c r="M335" s="82" t="s">
        <v>422</v>
      </c>
      <c r="N335" s="84">
        <v>0.55630000000000002</v>
      </c>
      <c r="O335" s="84">
        <v>7.2499999999999995E-2</v>
      </c>
      <c r="P335" s="84">
        <v>0.66830000000000001</v>
      </c>
      <c r="Q335" s="84">
        <v>0.14480000000000001</v>
      </c>
      <c r="R335" s="44"/>
      <c r="S335" s="82" t="s">
        <v>422</v>
      </c>
      <c r="T335" s="84">
        <v>0.55700000000000005</v>
      </c>
      <c r="U335" s="84">
        <v>0.49309999999999998</v>
      </c>
      <c r="V335" s="84">
        <v>0.20349999999999999</v>
      </c>
      <c r="W335" s="84">
        <v>0.50639999999999996</v>
      </c>
    </row>
    <row r="336" spans="1:23">
      <c r="A336" s="82" t="s">
        <v>423</v>
      </c>
      <c r="B336" s="84">
        <v>0</v>
      </c>
      <c r="C336" s="84">
        <v>0</v>
      </c>
      <c r="D336" s="84">
        <v>0</v>
      </c>
      <c r="E336" s="84">
        <v>0</v>
      </c>
      <c r="F336" s="44"/>
      <c r="G336" s="82" t="s">
        <v>423</v>
      </c>
      <c r="H336" s="84">
        <v>5.1900000000000002E-2</v>
      </c>
      <c r="I336" s="84">
        <v>3.5799999999999998E-2</v>
      </c>
      <c r="J336" s="84">
        <v>9.2999999999999992E-3</v>
      </c>
      <c r="K336" s="84">
        <v>0</v>
      </c>
      <c r="L336" s="44"/>
      <c r="M336" s="82" t="s">
        <v>423</v>
      </c>
      <c r="N336" s="84">
        <v>0.55269999999999997</v>
      </c>
      <c r="O336" s="84">
        <v>3.9600000000000003E-2</v>
      </c>
      <c r="P336" s="84">
        <v>0.60829999999999995</v>
      </c>
      <c r="Q336" s="84">
        <v>0.1268</v>
      </c>
      <c r="R336" s="44"/>
      <c r="S336" s="82" t="s">
        <v>423</v>
      </c>
      <c r="T336" s="84">
        <v>0.50770000000000004</v>
      </c>
      <c r="U336" s="84">
        <v>0.40529999999999999</v>
      </c>
      <c r="V336" s="84">
        <v>0.22370000000000001</v>
      </c>
      <c r="W336" s="84">
        <v>0.56830000000000003</v>
      </c>
    </row>
    <row r="337" spans="1:23">
      <c r="A337" s="82" t="s">
        <v>424</v>
      </c>
      <c r="B337" s="84">
        <v>9.5799999999999996E-2</v>
      </c>
      <c r="C337" s="84">
        <v>5.5E-2</v>
      </c>
      <c r="D337" s="84">
        <v>0</v>
      </c>
      <c r="E337" s="84">
        <v>0</v>
      </c>
      <c r="F337" s="44"/>
      <c r="G337" s="82" t="s">
        <v>424</v>
      </c>
      <c r="H337" s="84">
        <v>0.22309999999999999</v>
      </c>
      <c r="I337" s="84">
        <v>0.1958</v>
      </c>
      <c r="J337" s="84">
        <v>9.1899999999999996E-2</v>
      </c>
      <c r="K337" s="84">
        <v>2.9000000000000001E-2</v>
      </c>
      <c r="L337" s="44"/>
      <c r="M337" s="82" t="s">
        <v>424</v>
      </c>
      <c r="N337" s="84">
        <v>0.5262</v>
      </c>
      <c r="O337" s="84">
        <v>3.6700000000000003E-2</v>
      </c>
      <c r="P337" s="84">
        <v>0.63790000000000002</v>
      </c>
      <c r="Q337" s="84">
        <v>7.1099999999999997E-2</v>
      </c>
      <c r="R337" s="44"/>
      <c r="S337" s="82" t="s">
        <v>424</v>
      </c>
      <c r="T337" s="84">
        <v>0.49930000000000002</v>
      </c>
      <c r="U337" s="84">
        <v>0.31540000000000001</v>
      </c>
      <c r="V337" s="84">
        <v>0.23350000000000001</v>
      </c>
      <c r="W337" s="84">
        <v>0.58330000000000004</v>
      </c>
    </row>
    <row r="338" spans="1:23">
      <c r="A338" s="82" t="s">
        <v>425</v>
      </c>
      <c r="B338" s="84">
        <v>0.48759999999999998</v>
      </c>
      <c r="C338" s="84">
        <v>0.42499999999999999</v>
      </c>
      <c r="D338" s="84">
        <v>0.1022</v>
      </c>
      <c r="E338" s="84">
        <v>0</v>
      </c>
      <c r="F338" s="44"/>
      <c r="G338" s="82" t="s">
        <v>425</v>
      </c>
      <c r="H338" s="84">
        <v>0.46789999999999998</v>
      </c>
      <c r="I338" s="84">
        <v>0.41880000000000001</v>
      </c>
      <c r="J338" s="84">
        <v>0.2298</v>
      </c>
      <c r="K338" s="84">
        <v>0.23569999999999999</v>
      </c>
      <c r="L338" s="44"/>
      <c r="M338" s="82" t="s">
        <v>425</v>
      </c>
      <c r="N338" s="84">
        <v>0.53080000000000005</v>
      </c>
      <c r="O338" s="84">
        <v>3.56E-2</v>
      </c>
      <c r="P338" s="84">
        <v>0.63660000000000005</v>
      </c>
      <c r="Q338" s="84">
        <v>5.9400000000000001E-2</v>
      </c>
      <c r="R338" s="44"/>
      <c r="S338" s="82" t="s">
        <v>425</v>
      </c>
      <c r="T338" s="84">
        <v>0.49809999999999999</v>
      </c>
      <c r="U338" s="84">
        <v>0.24349999999999999</v>
      </c>
      <c r="V338" s="84">
        <v>0.27160000000000001</v>
      </c>
      <c r="W338" s="84">
        <v>0.59840000000000004</v>
      </c>
    </row>
    <row r="339" spans="1:23">
      <c r="A339" s="82" t="s">
        <v>426</v>
      </c>
      <c r="B339" s="84">
        <v>0.70860000000000001</v>
      </c>
      <c r="C339" s="84">
        <v>0.80130000000000001</v>
      </c>
      <c r="D339" s="84">
        <v>0.42920000000000003</v>
      </c>
      <c r="E339" s="84">
        <v>0.22159999999999999</v>
      </c>
      <c r="F339" s="44"/>
      <c r="G339" s="82" t="s">
        <v>426</v>
      </c>
      <c r="H339" s="84">
        <v>0.64200000000000002</v>
      </c>
      <c r="I339" s="84">
        <v>0.6038</v>
      </c>
      <c r="J339" s="84">
        <v>0.3523</v>
      </c>
      <c r="K339" s="84">
        <v>0.50580000000000003</v>
      </c>
      <c r="L339" s="44"/>
      <c r="M339" s="82" t="s">
        <v>426</v>
      </c>
      <c r="N339" s="84">
        <v>0.65200000000000002</v>
      </c>
      <c r="O339" s="84">
        <v>0.11260000000000001</v>
      </c>
      <c r="P339" s="84">
        <v>0.71499999999999997</v>
      </c>
      <c r="Q339" s="84">
        <v>2.75E-2</v>
      </c>
      <c r="R339" s="44"/>
      <c r="S339" s="82" t="s">
        <v>426</v>
      </c>
      <c r="T339" s="84">
        <v>0.53680000000000005</v>
      </c>
      <c r="U339" s="84">
        <v>0.23499999999999999</v>
      </c>
      <c r="V339" s="84">
        <v>0.25900000000000001</v>
      </c>
      <c r="W339" s="84">
        <v>0.60470000000000002</v>
      </c>
    </row>
    <row r="340" spans="1:23">
      <c r="A340" s="82" t="s">
        <v>427</v>
      </c>
      <c r="B340" s="84">
        <v>0.65280000000000005</v>
      </c>
      <c r="C340" s="84">
        <v>0.8034</v>
      </c>
      <c r="D340" s="84">
        <v>0.61409999999999998</v>
      </c>
      <c r="E340" s="84">
        <v>0.82650000000000001</v>
      </c>
      <c r="F340" s="44"/>
      <c r="G340" s="82" t="s">
        <v>427</v>
      </c>
      <c r="H340" s="84">
        <v>0.83209999999999995</v>
      </c>
      <c r="I340" s="84">
        <v>0.7419</v>
      </c>
      <c r="J340" s="84">
        <v>0.44579999999999997</v>
      </c>
      <c r="K340" s="84">
        <v>0.71050000000000002</v>
      </c>
      <c r="L340" s="44"/>
      <c r="M340" s="82" t="s">
        <v>427</v>
      </c>
      <c r="N340" s="84">
        <v>0.64829999999999999</v>
      </c>
      <c r="O340" s="84">
        <v>9.0499999999999997E-2</v>
      </c>
      <c r="P340" s="84">
        <v>0.72319999999999995</v>
      </c>
      <c r="Q340" s="84">
        <v>6.2600000000000003E-2</v>
      </c>
      <c r="R340" s="44"/>
      <c r="S340" s="82" t="s">
        <v>427</v>
      </c>
      <c r="T340" s="84">
        <v>0.51090000000000002</v>
      </c>
      <c r="U340" s="84">
        <v>0.1711</v>
      </c>
      <c r="V340" s="84">
        <v>0.32379999999999998</v>
      </c>
      <c r="W340" s="84">
        <v>0.48309999999999997</v>
      </c>
    </row>
    <row r="341" spans="1:23">
      <c r="A341" s="82" t="s">
        <v>428</v>
      </c>
      <c r="B341" s="84">
        <v>0.88539999999999996</v>
      </c>
      <c r="C341" s="84">
        <v>0.78939999999999999</v>
      </c>
      <c r="D341" s="84">
        <v>0.69450000000000001</v>
      </c>
      <c r="E341" s="84">
        <v>0.77680000000000005</v>
      </c>
      <c r="F341" s="44"/>
      <c r="G341" s="82" t="s">
        <v>428</v>
      </c>
      <c r="H341" s="84">
        <v>0.92920000000000003</v>
      </c>
      <c r="I341" s="84">
        <v>0.8</v>
      </c>
      <c r="J341" s="84">
        <v>0.55020000000000002</v>
      </c>
      <c r="K341" s="84">
        <v>0.70640000000000003</v>
      </c>
      <c r="L341" s="44"/>
      <c r="M341" s="82" t="s">
        <v>428</v>
      </c>
      <c r="N341" s="84">
        <v>0.68840000000000001</v>
      </c>
      <c r="O341" s="84">
        <v>9.64E-2</v>
      </c>
      <c r="P341" s="84">
        <v>0.60329999999999995</v>
      </c>
      <c r="Q341" s="84">
        <v>1.5599999999999999E-2</v>
      </c>
      <c r="R341" s="44"/>
      <c r="S341" s="82" t="s">
        <v>428</v>
      </c>
      <c r="T341" s="84">
        <v>0.4834</v>
      </c>
      <c r="U341" s="84">
        <v>0.1222</v>
      </c>
      <c r="V341" s="84">
        <v>0.35749999999999998</v>
      </c>
      <c r="W341" s="84">
        <v>0.34489999999999998</v>
      </c>
    </row>
    <row r="342" spans="1:23">
      <c r="A342" s="82" t="s">
        <v>429</v>
      </c>
      <c r="B342" s="84">
        <v>0.74470000000000003</v>
      </c>
      <c r="C342" s="84">
        <v>0.80159999999999998</v>
      </c>
      <c r="D342" s="84">
        <v>0.68600000000000005</v>
      </c>
      <c r="E342" s="84">
        <v>0.71960000000000002</v>
      </c>
      <c r="F342" s="44"/>
      <c r="G342" s="82" t="s">
        <v>429</v>
      </c>
      <c r="H342" s="84">
        <v>0.81940000000000002</v>
      </c>
      <c r="I342" s="84">
        <v>0.83879999999999999</v>
      </c>
      <c r="J342" s="84">
        <v>0.61709999999999998</v>
      </c>
      <c r="K342" s="84">
        <v>0.47320000000000001</v>
      </c>
      <c r="L342" s="44"/>
      <c r="M342" s="82" t="s">
        <v>429</v>
      </c>
      <c r="N342" s="84">
        <v>0.57210000000000005</v>
      </c>
      <c r="O342" s="84">
        <v>7.6100000000000001E-2</v>
      </c>
      <c r="P342" s="84">
        <v>0.44119999999999998</v>
      </c>
      <c r="Q342" s="84">
        <v>6.8000000000000005E-2</v>
      </c>
      <c r="R342" s="44"/>
      <c r="S342" s="82" t="s">
        <v>429</v>
      </c>
      <c r="T342" s="84">
        <v>0.43819999999999998</v>
      </c>
      <c r="U342" s="84">
        <v>6.6600000000000006E-2</v>
      </c>
      <c r="V342" s="84">
        <v>0.43519999999999998</v>
      </c>
      <c r="W342" s="84">
        <v>0.2752</v>
      </c>
    </row>
    <row r="343" spans="1:23">
      <c r="A343" s="82" t="s">
        <v>430</v>
      </c>
      <c r="B343" s="84">
        <v>0.79659999999999997</v>
      </c>
      <c r="C343" s="84">
        <v>0.64690000000000003</v>
      </c>
      <c r="D343" s="84">
        <v>0.69379999999999997</v>
      </c>
      <c r="E343" s="84">
        <v>0.73370000000000002</v>
      </c>
      <c r="F343" s="44"/>
      <c r="G343" s="82" t="s">
        <v>430</v>
      </c>
      <c r="H343" s="84">
        <v>0.84489999999999998</v>
      </c>
      <c r="I343" s="84">
        <v>0.72929999999999995</v>
      </c>
      <c r="J343" s="84">
        <v>0.60199999999999998</v>
      </c>
      <c r="K343" s="84">
        <v>0.57199999999999995</v>
      </c>
      <c r="L343" s="44"/>
      <c r="M343" s="82" t="s">
        <v>430</v>
      </c>
      <c r="N343" s="84">
        <v>0.35210000000000002</v>
      </c>
      <c r="O343" s="84">
        <v>9.2499999999999999E-2</v>
      </c>
      <c r="P343" s="84">
        <v>0.43680000000000002</v>
      </c>
      <c r="Q343" s="84">
        <v>6.2E-2</v>
      </c>
      <c r="R343" s="44"/>
      <c r="S343" s="82" t="s">
        <v>430</v>
      </c>
      <c r="T343" s="84">
        <v>0.32479999999999998</v>
      </c>
      <c r="U343" s="84">
        <v>4.4699999999999997E-2</v>
      </c>
      <c r="V343" s="84">
        <v>0.51839999999999997</v>
      </c>
      <c r="W343" s="84">
        <v>0.2041</v>
      </c>
    </row>
    <row r="344" spans="1:23">
      <c r="A344" s="82" t="s">
        <v>431</v>
      </c>
      <c r="B344" s="84">
        <v>0.77500000000000002</v>
      </c>
      <c r="C344" s="84">
        <v>0.61919999999999997</v>
      </c>
      <c r="D344" s="84">
        <v>0.77239999999999998</v>
      </c>
      <c r="E344" s="84">
        <v>0.79059999999999997</v>
      </c>
      <c r="F344" s="44"/>
      <c r="G344" s="82" t="s">
        <v>431</v>
      </c>
      <c r="H344" s="84">
        <v>0.79430000000000001</v>
      </c>
      <c r="I344" s="84">
        <v>0.73419999999999996</v>
      </c>
      <c r="J344" s="84">
        <v>0.4894</v>
      </c>
      <c r="K344" s="84">
        <v>0.55730000000000002</v>
      </c>
      <c r="L344" s="44"/>
      <c r="M344" s="82" t="s">
        <v>431</v>
      </c>
      <c r="N344" s="84">
        <v>0.19270000000000001</v>
      </c>
      <c r="O344" s="84">
        <v>0.1101</v>
      </c>
      <c r="P344" s="84">
        <v>0.376</v>
      </c>
      <c r="Q344" s="84">
        <v>4.9000000000000002E-2</v>
      </c>
      <c r="R344" s="44"/>
      <c r="S344" s="82" t="s">
        <v>431</v>
      </c>
      <c r="T344" s="84">
        <v>0.25019999999999998</v>
      </c>
      <c r="U344" s="84">
        <v>6.8900000000000003E-2</v>
      </c>
      <c r="V344" s="84">
        <v>0.5575</v>
      </c>
      <c r="W344" s="84">
        <v>0.1207</v>
      </c>
    </row>
    <row r="345" spans="1:23">
      <c r="A345" s="82" t="s">
        <v>432</v>
      </c>
      <c r="B345" s="84">
        <v>0.82310000000000005</v>
      </c>
      <c r="C345" s="84">
        <v>0.66720000000000002</v>
      </c>
      <c r="D345" s="84">
        <v>0.77910000000000001</v>
      </c>
      <c r="E345" s="84">
        <v>0.82030000000000003</v>
      </c>
      <c r="F345" s="44"/>
      <c r="G345" s="82" t="s">
        <v>432</v>
      </c>
      <c r="H345" s="84">
        <v>0.69069999999999998</v>
      </c>
      <c r="I345" s="84">
        <v>0.61729999999999996</v>
      </c>
      <c r="J345" s="84">
        <v>0.44140000000000001</v>
      </c>
      <c r="K345" s="84">
        <v>0.27939999999999998</v>
      </c>
      <c r="L345" s="44"/>
      <c r="M345" s="82" t="s">
        <v>432</v>
      </c>
      <c r="N345" s="84">
        <v>0.1565</v>
      </c>
      <c r="O345" s="84">
        <v>0.16739999999999999</v>
      </c>
      <c r="P345" s="84">
        <v>0.33689999999999998</v>
      </c>
      <c r="Q345" s="84">
        <v>5.8200000000000002E-2</v>
      </c>
      <c r="R345" s="44"/>
      <c r="S345" s="82" t="s">
        <v>432</v>
      </c>
      <c r="T345" s="84">
        <v>0.19819999999999999</v>
      </c>
      <c r="U345" s="84">
        <v>9.8400000000000001E-2</v>
      </c>
      <c r="V345" s="84">
        <v>0.59130000000000005</v>
      </c>
      <c r="W345" s="84">
        <v>9.3200000000000005E-2</v>
      </c>
    </row>
    <row r="346" spans="1:23">
      <c r="A346" s="82" t="s">
        <v>433</v>
      </c>
      <c r="B346" s="84">
        <v>0.84640000000000004</v>
      </c>
      <c r="C346" s="84">
        <v>0.56310000000000004</v>
      </c>
      <c r="D346" s="84">
        <v>0.66100000000000003</v>
      </c>
      <c r="E346" s="84">
        <v>0.70079999999999998</v>
      </c>
      <c r="F346" s="44"/>
      <c r="G346" s="82" t="s">
        <v>433</v>
      </c>
      <c r="H346" s="84">
        <v>0.48520000000000002</v>
      </c>
      <c r="I346" s="84">
        <v>0.46660000000000001</v>
      </c>
      <c r="J346" s="84">
        <v>0.32590000000000002</v>
      </c>
      <c r="K346" s="84">
        <v>9.6699999999999994E-2</v>
      </c>
      <c r="L346" s="44"/>
      <c r="M346" s="82" t="s">
        <v>433</v>
      </c>
      <c r="N346" s="84">
        <v>9.11E-2</v>
      </c>
      <c r="O346" s="84">
        <v>0.25569999999999998</v>
      </c>
      <c r="P346" s="84">
        <v>0.27760000000000001</v>
      </c>
      <c r="Q346" s="84">
        <v>8.3900000000000002E-2</v>
      </c>
      <c r="R346" s="44"/>
      <c r="S346" s="82" t="s">
        <v>433</v>
      </c>
      <c r="T346" s="84">
        <v>0.16739999999999999</v>
      </c>
      <c r="U346" s="84">
        <v>0.16500000000000001</v>
      </c>
      <c r="V346" s="84">
        <v>0.60019999999999996</v>
      </c>
      <c r="W346" s="84">
        <v>8.6900000000000005E-2</v>
      </c>
    </row>
    <row r="347" spans="1:23">
      <c r="A347" s="82" t="s">
        <v>434</v>
      </c>
      <c r="B347" s="84">
        <v>0.71899999999999997</v>
      </c>
      <c r="C347" s="84">
        <v>0.56640000000000001</v>
      </c>
      <c r="D347" s="84">
        <v>5.4399999999999997E-2</v>
      </c>
      <c r="E347" s="84">
        <v>5.62E-2</v>
      </c>
      <c r="F347" s="44"/>
      <c r="G347" s="82" t="s">
        <v>434</v>
      </c>
      <c r="H347" s="84">
        <v>0.23949999999999999</v>
      </c>
      <c r="I347" s="84">
        <v>0.25340000000000001</v>
      </c>
      <c r="J347" s="84">
        <v>0.10970000000000001</v>
      </c>
      <c r="K347" s="84">
        <v>0.107</v>
      </c>
      <c r="L347" s="44"/>
      <c r="M347" s="82" t="s">
        <v>434</v>
      </c>
      <c r="N347" s="84">
        <v>0.1042</v>
      </c>
      <c r="O347" s="84">
        <v>0.4158</v>
      </c>
      <c r="P347" s="84">
        <v>0.19170000000000001</v>
      </c>
      <c r="Q347" s="84">
        <v>0.15340000000000001</v>
      </c>
      <c r="R347" s="44"/>
      <c r="S347" s="82" t="s">
        <v>434</v>
      </c>
      <c r="T347" s="84">
        <v>0.1915</v>
      </c>
      <c r="U347" s="84">
        <v>0.2964</v>
      </c>
      <c r="V347" s="84">
        <v>0.60760000000000003</v>
      </c>
      <c r="W347" s="84">
        <v>0.12720000000000001</v>
      </c>
    </row>
    <row r="348" spans="1:23">
      <c r="A348" s="82" t="s">
        <v>435</v>
      </c>
      <c r="B348" s="84">
        <v>0.20899999999999999</v>
      </c>
      <c r="C348" s="84">
        <v>0.28839999999999999</v>
      </c>
      <c r="D348" s="84">
        <v>0</v>
      </c>
      <c r="E348" s="84">
        <v>0</v>
      </c>
      <c r="F348" s="44"/>
      <c r="G348" s="82" t="s">
        <v>435</v>
      </c>
      <c r="H348" s="84">
        <v>5.2299999999999999E-2</v>
      </c>
      <c r="I348" s="84">
        <v>7.7899999999999997E-2</v>
      </c>
      <c r="J348" s="84">
        <v>1.2999999999999999E-3</v>
      </c>
      <c r="K348" s="84">
        <v>3.0999999999999999E-3</v>
      </c>
      <c r="L348" s="44"/>
      <c r="M348" s="82" t="s">
        <v>435</v>
      </c>
      <c r="N348" s="84">
        <v>7.5600000000000001E-2</v>
      </c>
      <c r="O348" s="84">
        <v>0.49590000000000001</v>
      </c>
      <c r="P348" s="84">
        <v>0.22670000000000001</v>
      </c>
      <c r="Q348" s="84">
        <v>0.2873</v>
      </c>
      <c r="R348" s="44"/>
      <c r="S348" s="82" t="s">
        <v>435</v>
      </c>
      <c r="T348" s="84">
        <v>0.26590000000000003</v>
      </c>
      <c r="U348" s="84">
        <v>0.38159999999999999</v>
      </c>
      <c r="V348" s="84">
        <v>0.54890000000000005</v>
      </c>
      <c r="W348" s="84">
        <v>0.29020000000000001</v>
      </c>
    </row>
    <row r="349" spans="1:23">
      <c r="A349" s="82" t="s">
        <v>436</v>
      </c>
      <c r="B349" s="84">
        <v>0</v>
      </c>
      <c r="C349" s="84">
        <v>0</v>
      </c>
      <c r="D349" s="84">
        <v>0</v>
      </c>
      <c r="E349" s="84">
        <v>0</v>
      </c>
      <c r="F349" s="44"/>
      <c r="G349" s="82" t="s">
        <v>436</v>
      </c>
      <c r="H349" s="84">
        <v>1.4E-3</v>
      </c>
      <c r="I349" s="84">
        <v>5.1999999999999998E-3</v>
      </c>
      <c r="J349" s="84">
        <v>0</v>
      </c>
      <c r="K349" s="84">
        <v>0</v>
      </c>
      <c r="L349" s="44"/>
      <c r="M349" s="82" t="s">
        <v>436</v>
      </c>
      <c r="N349" s="84">
        <v>0.2291</v>
      </c>
      <c r="O349" s="84">
        <v>0.38429999999999997</v>
      </c>
      <c r="P349" s="84">
        <v>0.46</v>
      </c>
      <c r="Q349" s="84">
        <v>0.25240000000000001</v>
      </c>
      <c r="R349" s="44"/>
      <c r="S349" s="82" t="s">
        <v>436</v>
      </c>
      <c r="T349" s="84">
        <v>0.45169999999999999</v>
      </c>
      <c r="U349" s="84">
        <v>0.3674</v>
      </c>
      <c r="V349" s="84">
        <v>0.41239999999999999</v>
      </c>
      <c r="W349" s="84">
        <v>0.57630000000000003</v>
      </c>
    </row>
    <row r="350" spans="1:23">
      <c r="A350" s="82" t="s">
        <v>437</v>
      </c>
      <c r="B350" s="84">
        <v>0</v>
      </c>
      <c r="C350" s="84">
        <v>0</v>
      </c>
      <c r="D350" s="84">
        <v>0</v>
      </c>
      <c r="E350" s="84">
        <v>0</v>
      </c>
      <c r="F350" s="44"/>
      <c r="G350" s="82" t="s">
        <v>437</v>
      </c>
      <c r="H350" s="84">
        <v>0</v>
      </c>
      <c r="I350" s="84">
        <v>0</v>
      </c>
      <c r="J350" s="84">
        <v>0</v>
      </c>
      <c r="K350" s="84">
        <v>0</v>
      </c>
      <c r="L350" s="44"/>
      <c r="M350" s="82" t="s">
        <v>437</v>
      </c>
      <c r="N350" s="84">
        <v>0.45050000000000001</v>
      </c>
      <c r="O350" s="84">
        <v>0.3261</v>
      </c>
      <c r="P350" s="84">
        <v>0.69330000000000003</v>
      </c>
      <c r="Q350" s="84">
        <v>0.18090000000000001</v>
      </c>
      <c r="R350" s="44"/>
      <c r="S350" s="82" t="s">
        <v>437</v>
      </c>
      <c r="T350" s="84">
        <v>0.60709999999999997</v>
      </c>
      <c r="U350" s="84">
        <v>0.34389999999999998</v>
      </c>
      <c r="V350" s="84">
        <v>0.3024</v>
      </c>
      <c r="W350" s="84">
        <v>0.80640000000000001</v>
      </c>
    </row>
    <row r="351" spans="1:23">
      <c r="A351" s="82" t="s">
        <v>438</v>
      </c>
      <c r="B351" s="84">
        <v>0</v>
      </c>
      <c r="C351" s="84">
        <v>0</v>
      </c>
      <c r="D351" s="84">
        <v>0</v>
      </c>
      <c r="E351" s="84">
        <v>0</v>
      </c>
      <c r="F351" s="44"/>
      <c r="G351" s="82" t="s">
        <v>438</v>
      </c>
      <c r="H351" s="84">
        <v>0</v>
      </c>
      <c r="I351" s="84">
        <v>0</v>
      </c>
      <c r="J351" s="84">
        <v>0</v>
      </c>
      <c r="K351" s="84">
        <v>0</v>
      </c>
      <c r="L351" s="44"/>
      <c r="M351" s="82" t="s">
        <v>438</v>
      </c>
      <c r="N351" s="84">
        <v>0.67600000000000005</v>
      </c>
      <c r="O351" s="84">
        <v>3.5700000000000003E-2</v>
      </c>
      <c r="P351" s="84">
        <v>0.67569999999999997</v>
      </c>
      <c r="Q351" s="84">
        <v>0.24129999999999999</v>
      </c>
      <c r="R351" s="44"/>
      <c r="S351" s="82" t="s">
        <v>438</v>
      </c>
      <c r="T351" s="84">
        <v>0.75829999999999997</v>
      </c>
      <c r="U351" s="84">
        <v>0.21129999999999999</v>
      </c>
      <c r="V351" s="84">
        <v>0.249</v>
      </c>
      <c r="W351" s="84">
        <v>0.82089999999999996</v>
      </c>
    </row>
    <row r="352" spans="1:23">
      <c r="A352" s="82" t="s">
        <v>439</v>
      </c>
      <c r="B352" s="84">
        <v>0</v>
      </c>
      <c r="C352" s="84">
        <v>0</v>
      </c>
      <c r="D352" s="84">
        <v>0</v>
      </c>
      <c r="E352" s="84">
        <v>0</v>
      </c>
      <c r="F352" s="44"/>
      <c r="G352" s="82" t="s">
        <v>439</v>
      </c>
      <c r="H352" s="84">
        <v>0</v>
      </c>
      <c r="I352" s="84">
        <v>0</v>
      </c>
      <c r="J352" s="84">
        <v>0</v>
      </c>
      <c r="K352" s="84">
        <v>0</v>
      </c>
      <c r="L352" s="44"/>
      <c r="M352" s="82" t="s">
        <v>439</v>
      </c>
      <c r="N352" s="84">
        <v>0.83199999999999996</v>
      </c>
      <c r="O352" s="84">
        <v>2.8899999999999999E-2</v>
      </c>
      <c r="P352" s="84">
        <v>0.76060000000000005</v>
      </c>
      <c r="Q352" s="84">
        <v>0.15340000000000001</v>
      </c>
      <c r="R352" s="44"/>
      <c r="S352" s="82" t="s">
        <v>439</v>
      </c>
      <c r="T352" s="84">
        <v>0.82989999999999997</v>
      </c>
      <c r="U352" s="84">
        <v>0.25009999999999999</v>
      </c>
      <c r="V352" s="84">
        <v>0.22409999999999999</v>
      </c>
      <c r="W352" s="84">
        <v>0.7873</v>
      </c>
    </row>
    <row r="353" spans="1:23">
      <c r="A353" s="82" t="s">
        <v>440</v>
      </c>
      <c r="B353" s="84">
        <v>0</v>
      </c>
      <c r="C353" s="84">
        <v>0</v>
      </c>
      <c r="D353" s="84">
        <v>0</v>
      </c>
      <c r="E353" s="84">
        <v>0</v>
      </c>
      <c r="F353" s="44"/>
      <c r="G353" s="82" t="s">
        <v>440</v>
      </c>
      <c r="H353" s="84">
        <v>0</v>
      </c>
      <c r="I353" s="84">
        <v>0</v>
      </c>
      <c r="J353" s="84">
        <v>0</v>
      </c>
      <c r="K353" s="84">
        <v>0</v>
      </c>
      <c r="L353" s="44"/>
      <c r="M353" s="82" t="s">
        <v>440</v>
      </c>
      <c r="N353" s="84">
        <v>0.83130000000000004</v>
      </c>
      <c r="O353" s="84">
        <v>2.3300000000000001E-2</v>
      </c>
      <c r="P353" s="84">
        <v>0.70320000000000005</v>
      </c>
      <c r="Q353" s="84">
        <v>0.49969999999999998</v>
      </c>
      <c r="R353" s="44"/>
      <c r="S353" s="82" t="s">
        <v>440</v>
      </c>
      <c r="T353" s="84">
        <v>0.86199999999999999</v>
      </c>
      <c r="U353" s="84">
        <v>0.2535</v>
      </c>
      <c r="V353" s="84">
        <v>0.18260000000000001</v>
      </c>
      <c r="W353" s="84">
        <v>0.71619999999999995</v>
      </c>
    </row>
    <row r="354" spans="1:23">
      <c r="A354" s="115" t="s">
        <v>273</v>
      </c>
      <c r="B354" s="84">
        <v>0</v>
      </c>
      <c r="C354" s="84">
        <v>0</v>
      </c>
      <c r="D354" s="84">
        <v>0</v>
      </c>
      <c r="E354" s="84">
        <v>0</v>
      </c>
      <c r="F354" s="44"/>
      <c r="G354" s="115" t="s">
        <v>273</v>
      </c>
      <c r="H354" s="84">
        <v>0</v>
      </c>
      <c r="I354" s="84">
        <v>0</v>
      </c>
      <c r="J354" s="84">
        <v>0</v>
      </c>
      <c r="K354" s="84">
        <v>0</v>
      </c>
      <c r="L354" s="44"/>
      <c r="M354" s="115" t="s">
        <v>273</v>
      </c>
      <c r="N354" s="84">
        <v>0.51970000000000005</v>
      </c>
      <c r="O354" s="84">
        <v>0.37740000000000001</v>
      </c>
      <c r="P354" s="84">
        <v>0.68300000000000005</v>
      </c>
      <c r="Q354" s="84">
        <v>2.12E-2</v>
      </c>
      <c r="R354" s="44"/>
      <c r="S354" s="115" t="s">
        <v>273</v>
      </c>
      <c r="T354" s="84">
        <v>0.53290000000000004</v>
      </c>
      <c r="U354" s="84">
        <v>0.49809999999999999</v>
      </c>
      <c r="V354" s="84">
        <v>0.5302</v>
      </c>
      <c r="W354" s="84">
        <v>0.56889999999999996</v>
      </c>
    </row>
    <row r="355" spans="1:23">
      <c r="A355" s="82" t="s">
        <v>274</v>
      </c>
      <c r="B355" s="84">
        <v>0</v>
      </c>
      <c r="C355" s="84">
        <v>0</v>
      </c>
      <c r="D355" s="84">
        <v>0</v>
      </c>
      <c r="E355" s="84">
        <v>0</v>
      </c>
      <c r="F355" s="44"/>
      <c r="G355" s="82" t="s">
        <v>274</v>
      </c>
      <c r="H355" s="84">
        <v>0</v>
      </c>
      <c r="I355" s="84">
        <v>0</v>
      </c>
      <c r="J355" s="84">
        <v>0</v>
      </c>
      <c r="K355" s="84">
        <v>0</v>
      </c>
      <c r="L355" s="44"/>
      <c r="M355" s="82" t="s">
        <v>274</v>
      </c>
      <c r="N355" s="84">
        <v>0.46350000000000002</v>
      </c>
      <c r="O355" s="84">
        <v>0.48770000000000002</v>
      </c>
      <c r="P355" s="84">
        <v>0.66600000000000004</v>
      </c>
      <c r="Q355" s="84">
        <v>2.5899999999999999E-2</v>
      </c>
      <c r="R355" s="44"/>
      <c r="S355" s="82" t="s">
        <v>274</v>
      </c>
      <c r="T355" s="84">
        <v>0.51890000000000003</v>
      </c>
      <c r="U355" s="84">
        <v>0.53339999999999999</v>
      </c>
      <c r="V355" s="84">
        <v>0.53080000000000005</v>
      </c>
      <c r="W355" s="84">
        <v>0.60699999999999998</v>
      </c>
    </row>
    <row r="356" spans="1:23">
      <c r="A356" s="82" t="s">
        <v>275</v>
      </c>
      <c r="B356" s="84">
        <v>0</v>
      </c>
      <c r="C356" s="84">
        <v>0</v>
      </c>
      <c r="D356" s="84">
        <v>0</v>
      </c>
      <c r="E356" s="84">
        <v>0</v>
      </c>
      <c r="F356" s="44"/>
      <c r="G356" s="82" t="s">
        <v>275</v>
      </c>
      <c r="H356" s="84">
        <v>0</v>
      </c>
      <c r="I356" s="84">
        <v>0</v>
      </c>
      <c r="J356" s="84">
        <v>0</v>
      </c>
      <c r="K356" s="84">
        <v>0</v>
      </c>
      <c r="L356" s="44"/>
      <c r="M356" s="82" t="s">
        <v>275</v>
      </c>
      <c r="N356" s="84">
        <v>0.39419999999999999</v>
      </c>
      <c r="O356" s="84">
        <v>0.4723</v>
      </c>
      <c r="P356" s="84">
        <v>0.55320000000000003</v>
      </c>
      <c r="Q356" s="84">
        <v>5.6899999999999999E-2</v>
      </c>
      <c r="R356" s="44"/>
      <c r="S356" s="82" t="s">
        <v>275</v>
      </c>
      <c r="T356" s="84">
        <v>0.44990000000000002</v>
      </c>
      <c r="U356" s="84">
        <v>0.52569999999999995</v>
      </c>
      <c r="V356" s="84">
        <v>0.51180000000000003</v>
      </c>
      <c r="W356" s="84">
        <v>0.59830000000000005</v>
      </c>
    </row>
    <row r="357" spans="1:23">
      <c r="A357" s="82" t="s">
        <v>276</v>
      </c>
      <c r="B357" s="84">
        <v>0</v>
      </c>
      <c r="C357" s="84">
        <v>0</v>
      </c>
      <c r="D357" s="84">
        <v>0</v>
      </c>
      <c r="E357" s="84">
        <v>0</v>
      </c>
      <c r="F357" s="44"/>
      <c r="G357" s="82" t="s">
        <v>276</v>
      </c>
      <c r="H357" s="84">
        <v>0</v>
      </c>
      <c r="I357" s="84">
        <v>0</v>
      </c>
      <c r="J357" s="84">
        <v>0</v>
      </c>
      <c r="K357" s="84">
        <v>0</v>
      </c>
      <c r="L357" s="44"/>
      <c r="M357" s="82" t="s">
        <v>276</v>
      </c>
      <c r="N357" s="84">
        <v>0.38109999999999999</v>
      </c>
      <c r="O357" s="84">
        <v>0.32719999999999999</v>
      </c>
      <c r="P357" s="84">
        <v>0.35520000000000002</v>
      </c>
      <c r="Q357" s="84">
        <v>0.11169999999999999</v>
      </c>
      <c r="R357" s="44"/>
      <c r="S357" s="82" t="s">
        <v>276</v>
      </c>
      <c r="T357" s="84">
        <v>0.44090000000000001</v>
      </c>
      <c r="U357" s="84">
        <v>0.47349999999999998</v>
      </c>
      <c r="V357" s="84">
        <v>0.51329999999999998</v>
      </c>
      <c r="W357" s="84">
        <v>0.60709999999999997</v>
      </c>
    </row>
    <row r="358" spans="1:23">
      <c r="A358" s="82" t="s">
        <v>277</v>
      </c>
      <c r="B358" s="84">
        <v>0</v>
      </c>
      <c r="C358" s="84">
        <v>0</v>
      </c>
      <c r="D358" s="84">
        <v>0</v>
      </c>
      <c r="E358" s="84">
        <v>0</v>
      </c>
      <c r="F358" s="44"/>
      <c r="G358" s="82" t="s">
        <v>277</v>
      </c>
      <c r="H358" s="84">
        <v>0</v>
      </c>
      <c r="I358" s="84">
        <v>0</v>
      </c>
      <c r="J358" s="84">
        <v>0</v>
      </c>
      <c r="K358" s="84">
        <v>0</v>
      </c>
      <c r="L358" s="44"/>
      <c r="M358" s="82" t="s">
        <v>277</v>
      </c>
      <c r="N358" s="84">
        <v>0.39550000000000002</v>
      </c>
      <c r="O358" s="84">
        <v>0.29010000000000002</v>
      </c>
      <c r="P358" s="84">
        <v>0.2014</v>
      </c>
      <c r="Q358" s="84">
        <v>9.2700000000000005E-2</v>
      </c>
      <c r="R358" s="44"/>
      <c r="S358" s="82" t="s">
        <v>277</v>
      </c>
      <c r="T358" s="84">
        <v>0.4284</v>
      </c>
      <c r="U358" s="84">
        <v>0.31850000000000001</v>
      </c>
      <c r="V358" s="84">
        <v>0.48649999999999999</v>
      </c>
      <c r="W358" s="84">
        <v>0.66820000000000002</v>
      </c>
    </row>
    <row r="359" spans="1:23">
      <c r="A359" s="82" t="s">
        <v>278</v>
      </c>
      <c r="B359" s="84">
        <v>0</v>
      </c>
      <c r="C359" s="84">
        <v>0</v>
      </c>
      <c r="D359" s="84">
        <v>0</v>
      </c>
      <c r="E359" s="84">
        <v>0</v>
      </c>
      <c r="F359" s="44"/>
      <c r="G359" s="82" t="s">
        <v>278</v>
      </c>
      <c r="H359" s="84">
        <v>1.4E-3</v>
      </c>
      <c r="I359" s="84">
        <v>1.5E-3</v>
      </c>
      <c r="J359" s="84">
        <v>0</v>
      </c>
      <c r="K359" s="84">
        <v>0</v>
      </c>
      <c r="L359" s="44"/>
      <c r="M359" s="82" t="s">
        <v>278</v>
      </c>
      <c r="N359" s="84">
        <v>0.39140000000000003</v>
      </c>
      <c r="O359" s="84">
        <v>0.1573</v>
      </c>
      <c r="P359" s="84">
        <v>0.11260000000000001</v>
      </c>
      <c r="Q359" s="84">
        <v>0.1226</v>
      </c>
      <c r="R359" s="44"/>
      <c r="S359" s="82" t="s">
        <v>278</v>
      </c>
      <c r="T359" s="84">
        <v>0.36449999999999999</v>
      </c>
      <c r="U359" s="84">
        <v>0.31619999999999998</v>
      </c>
      <c r="V359" s="84">
        <v>0.43070000000000003</v>
      </c>
      <c r="W359" s="84">
        <v>0.69359999999999999</v>
      </c>
    </row>
    <row r="360" spans="1:23">
      <c r="A360" s="82" t="s">
        <v>279</v>
      </c>
      <c r="B360" s="84">
        <v>0</v>
      </c>
      <c r="C360" s="84">
        <v>0</v>
      </c>
      <c r="D360" s="84">
        <v>0</v>
      </c>
      <c r="E360" s="84">
        <v>0</v>
      </c>
      <c r="F360" s="44"/>
      <c r="G360" s="82" t="s">
        <v>279</v>
      </c>
      <c r="H360" s="84">
        <v>4.9799999999999997E-2</v>
      </c>
      <c r="I360" s="84">
        <v>3.4099999999999998E-2</v>
      </c>
      <c r="J360" s="84">
        <v>1.09E-2</v>
      </c>
      <c r="K360" s="84">
        <v>0</v>
      </c>
      <c r="L360" s="44"/>
      <c r="M360" s="82" t="s">
        <v>279</v>
      </c>
      <c r="N360" s="84">
        <v>0.30559999999999998</v>
      </c>
      <c r="O360" s="84">
        <v>0.1852</v>
      </c>
      <c r="P360" s="84">
        <v>4.1599999999999998E-2</v>
      </c>
      <c r="Q360" s="84">
        <v>0.22539999999999999</v>
      </c>
      <c r="R360" s="44"/>
      <c r="S360" s="82" t="s">
        <v>279</v>
      </c>
      <c r="T360" s="84">
        <v>0.2737</v>
      </c>
      <c r="U360" s="84">
        <v>0.22900000000000001</v>
      </c>
      <c r="V360" s="84">
        <v>0.40670000000000001</v>
      </c>
      <c r="W360" s="84">
        <v>0.68969999999999998</v>
      </c>
    </row>
    <row r="361" spans="1:23">
      <c r="A361" s="82" t="s">
        <v>280</v>
      </c>
      <c r="B361" s="84">
        <v>7.4499999999999997E-2</v>
      </c>
      <c r="C361" s="84">
        <v>4.02E-2</v>
      </c>
      <c r="D361" s="84">
        <v>0</v>
      </c>
      <c r="E361" s="84">
        <v>0</v>
      </c>
      <c r="F361" s="44"/>
      <c r="G361" s="82" t="s">
        <v>280</v>
      </c>
      <c r="H361" s="84">
        <v>0.22459999999999999</v>
      </c>
      <c r="I361" s="84">
        <v>0.1946</v>
      </c>
      <c r="J361" s="84">
        <v>0.18729999999999999</v>
      </c>
      <c r="K361" s="84">
        <v>3.5900000000000001E-2</v>
      </c>
      <c r="L361" s="44"/>
      <c r="M361" s="82" t="s">
        <v>280</v>
      </c>
      <c r="N361" s="84">
        <v>0.35349999999999998</v>
      </c>
      <c r="O361" s="84">
        <v>0.14749999999999999</v>
      </c>
      <c r="P361" s="84">
        <v>7.17E-2</v>
      </c>
      <c r="Q361" s="84">
        <v>0.2737</v>
      </c>
      <c r="R361" s="44"/>
      <c r="S361" s="82" t="s">
        <v>280</v>
      </c>
      <c r="T361" s="84">
        <v>0.29809999999999998</v>
      </c>
      <c r="U361" s="84">
        <v>0.1646</v>
      </c>
      <c r="V361" s="84">
        <v>0.37069999999999997</v>
      </c>
      <c r="W361" s="84">
        <v>0.67710000000000004</v>
      </c>
    </row>
    <row r="362" spans="1:23">
      <c r="A362" s="82" t="s">
        <v>281</v>
      </c>
      <c r="B362" s="84">
        <v>0.4007</v>
      </c>
      <c r="C362" s="84">
        <v>0.4047</v>
      </c>
      <c r="D362" s="84">
        <v>7.8799999999999995E-2</v>
      </c>
      <c r="E362" s="84">
        <v>0</v>
      </c>
      <c r="F362" s="44"/>
      <c r="G362" s="82" t="s">
        <v>281</v>
      </c>
      <c r="H362" s="84">
        <v>0.44159999999999999</v>
      </c>
      <c r="I362" s="84">
        <v>0.43109999999999998</v>
      </c>
      <c r="J362" s="84">
        <v>0.4839</v>
      </c>
      <c r="K362" s="84">
        <v>0.28549999999999998</v>
      </c>
      <c r="L362" s="44"/>
      <c r="M362" s="82" t="s">
        <v>281</v>
      </c>
      <c r="N362" s="84">
        <v>0.41539999999999999</v>
      </c>
      <c r="O362" s="84">
        <v>0.1328</v>
      </c>
      <c r="P362" s="84">
        <v>0.1249</v>
      </c>
      <c r="Q362" s="84">
        <v>0.35120000000000001</v>
      </c>
      <c r="R362" s="44"/>
      <c r="S362" s="82" t="s">
        <v>281</v>
      </c>
      <c r="T362" s="84">
        <v>0.3609</v>
      </c>
      <c r="U362" s="84">
        <v>0.1323</v>
      </c>
      <c r="V362" s="84">
        <v>0.37269999999999998</v>
      </c>
      <c r="W362" s="84">
        <v>0.65780000000000005</v>
      </c>
    </row>
    <row r="363" spans="1:23">
      <c r="A363" s="82" t="s">
        <v>282</v>
      </c>
      <c r="B363" s="84">
        <v>0.66090000000000004</v>
      </c>
      <c r="C363" s="84">
        <v>0.75829999999999997</v>
      </c>
      <c r="D363" s="84">
        <v>0.2712</v>
      </c>
      <c r="E363" s="84">
        <v>5.5599999999999997E-2</v>
      </c>
      <c r="F363" s="44"/>
      <c r="G363" s="82" t="s">
        <v>282</v>
      </c>
      <c r="H363" s="84">
        <v>0.62009999999999998</v>
      </c>
      <c r="I363" s="84">
        <v>0.64859999999999995</v>
      </c>
      <c r="J363" s="84">
        <v>0.71489999999999998</v>
      </c>
      <c r="K363" s="84">
        <v>0.62529999999999997</v>
      </c>
      <c r="L363" s="44"/>
      <c r="M363" s="82" t="s">
        <v>282</v>
      </c>
      <c r="N363" s="84">
        <v>0.52700000000000002</v>
      </c>
      <c r="O363" s="84">
        <v>0.2359</v>
      </c>
      <c r="P363" s="84">
        <v>0.18379999999999999</v>
      </c>
      <c r="Q363" s="84">
        <v>0.37940000000000002</v>
      </c>
      <c r="R363" s="44"/>
      <c r="S363" s="82" t="s">
        <v>282</v>
      </c>
      <c r="T363" s="84">
        <v>0.56189999999999996</v>
      </c>
      <c r="U363" s="84">
        <v>0.15129999999999999</v>
      </c>
      <c r="V363" s="84">
        <v>0.28710000000000002</v>
      </c>
      <c r="W363" s="84">
        <v>0.58779999999999999</v>
      </c>
    </row>
    <row r="364" spans="1:23">
      <c r="A364" s="82" t="s">
        <v>283</v>
      </c>
      <c r="B364" s="84">
        <v>0.66849999999999998</v>
      </c>
      <c r="C364" s="84">
        <v>0.65880000000000005</v>
      </c>
      <c r="D364" s="84">
        <v>0.45119999999999999</v>
      </c>
      <c r="E364" s="84">
        <v>0.51619999999999999</v>
      </c>
      <c r="F364" s="44"/>
      <c r="G364" s="82" t="s">
        <v>283</v>
      </c>
      <c r="H364" s="84">
        <v>0.79449999999999998</v>
      </c>
      <c r="I364" s="84">
        <v>0.72219999999999995</v>
      </c>
      <c r="J364" s="84">
        <v>0.85309999999999997</v>
      </c>
      <c r="K364" s="84">
        <v>0.83609999999999995</v>
      </c>
      <c r="L364" s="44"/>
      <c r="M364" s="82" t="s">
        <v>283</v>
      </c>
      <c r="N364" s="84">
        <v>0.68710000000000004</v>
      </c>
      <c r="O364" s="84">
        <v>0.17810000000000001</v>
      </c>
      <c r="P364" s="84">
        <v>0.2195</v>
      </c>
      <c r="Q364" s="84">
        <v>0.27239999999999998</v>
      </c>
      <c r="R364" s="44"/>
      <c r="S364" s="82" t="s">
        <v>283</v>
      </c>
      <c r="T364" s="84">
        <v>0.66830000000000001</v>
      </c>
      <c r="U364" s="84">
        <v>0.1318</v>
      </c>
      <c r="V364" s="84">
        <v>0.34289999999999998</v>
      </c>
      <c r="W364" s="84">
        <v>0.34010000000000001</v>
      </c>
    </row>
    <row r="365" spans="1:23">
      <c r="A365" s="82" t="s">
        <v>284</v>
      </c>
      <c r="B365" s="84">
        <v>0.72</v>
      </c>
      <c r="C365" s="84">
        <v>0.72640000000000005</v>
      </c>
      <c r="D365" s="84">
        <v>0.39140000000000003</v>
      </c>
      <c r="E365" s="84">
        <v>0.73270000000000002</v>
      </c>
      <c r="F365" s="44"/>
      <c r="G365" s="82" t="s">
        <v>284</v>
      </c>
      <c r="H365" s="84">
        <v>0.82630000000000003</v>
      </c>
      <c r="I365" s="84">
        <v>0.82120000000000004</v>
      </c>
      <c r="J365" s="84">
        <v>0.91500000000000004</v>
      </c>
      <c r="K365" s="84">
        <v>0.94330000000000003</v>
      </c>
      <c r="L365" s="44"/>
      <c r="M365" s="82" t="s">
        <v>284</v>
      </c>
      <c r="N365" s="84">
        <v>0.70220000000000005</v>
      </c>
      <c r="O365" s="84">
        <v>0.2142</v>
      </c>
      <c r="P365" s="84">
        <v>0.2172</v>
      </c>
      <c r="Q365" s="84">
        <v>0.15570000000000001</v>
      </c>
      <c r="R365" s="44"/>
      <c r="S365" s="82" t="s">
        <v>284</v>
      </c>
      <c r="T365" s="84">
        <v>0.61060000000000003</v>
      </c>
      <c r="U365" s="84">
        <v>0.1014</v>
      </c>
      <c r="V365" s="84">
        <v>0.4244</v>
      </c>
      <c r="W365" s="84">
        <v>0.31979999999999997</v>
      </c>
    </row>
    <row r="366" spans="1:23">
      <c r="A366" s="82" t="s">
        <v>285</v>
      </c>
      <c r="B366" s="84">
        <v>0.63560000000000005</v>
      </c>
      <c r="C366" s="84">
        <v>0.85550000000000004</v>
      </c>
      <c r="D366" s="84">
        <v>0.42930000000000001</v>
      </c>
      <c r="E366" s="84">
        <v>0.68320000000000003</v>
      </c>
      <c r="F366" s="44"/>
      <c r="G366" s="82" t="s">
        <v>285</v>
      </c>
      <c r="H366" s="84">
        <v>0.82799999999999996</v>
      </c>
      <c r="I366" s="84">
        <v>0.87090000000000001</v>
      </c>
      <c r="J366" s="84">
        <v>0.96289999999999998</v>
      </c>
      <c r="K366" s="84">
        <v>0.96450000000000002</v>
      </c>
      <c r="L366" s="44"/>
      <c r="M366" s="82" t="s">
        <v>285</v>
      </c>
      <c r="N366" s="84">
        <v>0.52700000000000002</v>
      </c>
      <c r="O366" s="84">
        <v>0.311</v>
      </c>
      <c r="P366" s="84">
        <v>0.2127</v>
      </c>
      <c r="Q366" s="84">
        <v>0.15579999999999999</v>
      </c>
      <c r="R366" s="44"/>
      <c r="S366" s="82" t="s">
        <v>285</v>
      </c>
      <c r="T366" s="84">
        <v>0.45600000000000002</v>
      </c>
      <c r="U366" s="84">
        <v>0.15620000000000001</v>
      </c>
      <c r="V366" s="84">
        <v>0.39539999999999997</v>
      </c>
      <c r="W366" s="84">
        <v>0.42599999999999999</v>
      </c>
    </row>
    <row r="367" spans="1:23">
      <c r="A367" s="82" t="s">
        <v>286</v>
      </c>
      <c r="B367" s="84">
        <v>0.63470000000000004</v>
      </c>
      <c r="C367" s="84">
        <v>0.82</v>
      </c>
      <c r="D367" s="84">
        <v>0.47770000000000001</v>
      </c>
      <c r="E367" s="84">
        <v>0.69689999999999996</v>
      </c>
      <c r="F367" s="44"/>
      <c r="G367" s="82" t="s">
        <v>286</v>
      </c>
      <c r="H367" s="84">
        <v>0.83940000000000003</v>
      </c>
      <c r="I367" s="84">
        <v>0.85109999999999997</v>
      </c>
      <c r="J367" s="84">
        <v>0.94289999999999996</v>
      </c>
      <c r="K367" s="84">
        <v>0.95530000000000004</v>
      </c>
      <c r="L367" s="44"/>
      <c r="M367" s="82" t="s">
        <v>286</v>
      </c>
      <c r="N367" s="84">
        <v>0.40610000000000002</v>
      </c>
      <c r="O367" s="84">
        <v>0.25569999999999998</v>
      </c>
      <c r="P367" s="84">
        <v>0.17119999999999999</v>
      </c>
      <c r="Q367" s="84">
        <v>0.20960000000000001</v>
      </c>
      <c r="R367" s="44"/>
      <c r="S367" s="82" t="s">
        <v>286</v>
      </c>
      <c r="T367" s="84">
        <v>0.32790000000000002</v>
      </c>
      <c r="U367" s="84">
        <v>0.21029999999999999</v>
      </c>
      <c r="V367" s="84">
        <v>0.3125</v>
      </c>
      <c r="W367" s="84">
        <v>0.48089999999999999</v>
      </c>
    </row>
    <row r="368" spans="1:23">
      <c r="A368" s="82" t="s">
        <v>287</v>
      </c>
      <c r="B368" s="84">
        <v>0.64800000000000002</v>
      </c>
      <c r="C368" s="84">
        <v>0.75</v>
      </c>
      <c r="D368" s="84">
        <v>0.49959999999999999</v>
      </c>
      <c r="E368" s="84">
        <v>0.76049999999999995</v>
      </c>
      <c r="F368" s="44"/>
      <c r="G368" s="82" t="s">
        <v>287</v>
      </c>
      <c r="H368" s="84">
        <v>0.77500000000000002</v>
      </c>
      <c r="I368" s="84">
        <v>0.75490000000000002</v>
      </c>
      <c r="J368" s="84">
        <v>0.83489999999999998</v>
      </c>
      <c r="K368" s="84">
        <v>0.80879999999999996</v>
      </c>
      <c r="L368" s="44"/>
      <c r="M368" s="82" t="s">
        <v>287</v>
      </c>
      <c r="N368" s="84">
        <v>0.33900000000000002</v>
      </c>
      <c r="O368" s="84">
        <v>0.2697</v>
      </c>
      <c r="P368" s="84">
        <v>9.2499999999999999E-2</v>
      </c>
      <c r="Q368" s="84">
        <v>0.17760000000000001</v>
      </c>
      <c r="R368" s="44"/>
      <c r="S368" s="82" t="s">
        <v>287</v>
      </c>
      <c r="T368" s="84">
        <v>0.2515</v>
      </c>
      <c r="U368" s="84">
        <v>0.24709999999999999</v>
      </c>
      <c r="V368" s="84">
        <v>0.309</v>
      </c>
      <c r="W368" s="84">
        <v>0.51359999999999995</v>
      </c>
    </row>
    <row r="369" spans="1:23">
      <c r="A369" s="82" t="s">
        <v>288</v>
      </c>
      <c r="B369" s="84">
        <v>0.60729999999999995</v>
      </c>
      <c r="C369" s="84">
        <v>0.79379999999999995</v>
      </c>
      <c r="D369" s="84">
        <v>0.53010000000000002</v>
      </c>
      <c r="E369" s="84">
        <v>0.81950000000000001</v>
      </c>
      <c r="F369" s="44"/>
      <c r="G369" s="82" t="s">
        <v>288</v>
      </c>
      <c r="H369" s="84">
        <v>0.60899999999999999</v>
      </c>
      <c r="I369" s="84">
        <v>0.65700000000000003</v>
      </c>
      <c r="J369" s="84">
        <v>0.66069999999999995</v>
      </c>
      <c r="K369" s="84">
        <v>0.74639999999999995</v>
      </c>
      <c r="L369" s="44"/>
      <c r="M369" s="82" t="s">
        <v>288</v>
      </c>
      <c r="N369" s="84">
        <v>0.19700000000000001</v>
      </c>
      <c r="O369" s="84">
        <v>0.58679999999999999</v>
      </c>
      <c r="P369" s="84">
        <v>5.2900000000000003E-2</v>
      </c>
      <c r="Q369" s="84">
        <v>0.1779</v>
      </c>
      <c r="R369" s="44"/>
      <c r="S369" s="82" t="s">
        <v>288</v>
      </c>
      <c r="T369" s="84">
        <v>0.23180000000000001</v>
      </c>
      <c r="U369" s="84">
        <v>0.31209999999999999</v>
      </c>
      <c r="V369" s="84">
        <v>0.26300000000000001</v>
      </c>
      <c r="W369" s="84">
        <v>0.55730000000000002</v>
      </c>
    </row>
    <row r="370" spans="1:23">
      <c r="A370" s="82" t="s">
        <v>289</v>
      </c>
      <c r="B370" s="84">
        <v>0.71740000000000004</v>
      </c>
      <c r="C370" s="84">
        <v>0.82340000000000002</v>
      </c>
      <c r="D370" s="84">
        <v>0.44650000000000001</v>
      </c>
      <c r="E370" s="84">
        <v>0.7611</v>
      </c>
      <c r="F370" s="44"/>
      <c r="G370" s="82" t="s">
        <v>289</v>
      </c>
      <c r="H370" s="84">
        <v>0.47210000000000002</v>
      </c>
      <c r="I370" s="84">
        <v>0.4879</v>
      </c>
      <c r="J370" s="84">
        <v>0.43080000000000002</v>
      </c>
      <c r="K370" s="84">
        <v>0.52800000000000002</v>
      </c>
      <c r="L370" s="44"/>
      <c r="M370" s="82" t="s">
        <v>289</v>
      </c>
      <c r="N370" s="84">
        <v>0.1653</v>
      </c>
      <c r="O370" s="84">
        <v>0.60050000000000003</v>
      </c>
      <c r="P370" s="84">
        <v>3.3300000000000003E-2</v>
      </c>
      <c r="Q370" s="84">
        <v>0.1651</v>
      </c>
      <c r="R370" s="44"/>
      <c r="S370" s="82" t="s">
        <v>289</v>
      </c>
      <c r="T370" s="84">
        <v>0.26939999999999997</v>
      </c>
      <c r="U370" s="84">
        <v>0.35239999999999999</v>
      </c>
      <c r="V370" s="84">
        <v>0.28589999999999999</v>
      </c>
      <c r="W370" s="84">
        <v>0.55100000000000005</v>
      </c>
    </row>
    <row r="371" spans="1:23">
      <c r="A371" s="82" t="s">
        <v>290</v>
      </c>
      <c r="B371" s="84">
        <v>0.68410000000000004</v>
      </c>
      <c r="C371" s="84">
        <v>0.73429999999999995</v>
      </c>
      <c r="D371" s="84">
        <v>9.7500000000000003E-2</v>
      </c>
      <c r="E371" s="84">
        <v>3.9899999999999998E-2</v>
      </c>
      <c r="F371" s="44"/>
      <c r="G371" s="82" t="s">
        <v>290</v>
      </c>
      <c r="H371" s="84">
        <v>0.23849999999999999</v>
      </c>
      <c r="I371" s="84">
        <v>0.2797</v>
      </c>
      <c r="J371" s="84">
        <v>0.15140000000000001</v>
      </c>
      <c r="K371" s="84">
        <v>0.21659999999999999</v>
      </c>
      <c r="L371" s="44"/>
      <c r="M371" s="82" t="s">
        <v>290</v>
      </c>
      <c r="N371" s="84">
        <v>0.18090000000000001</v>
      </c>
      <c r="O371" s="84">
        <v>0.58830000000000005</v>
      </c>
      <c r="P371" s="84">
        <v>2.5399999999999999E-2</v>
      </c>
      <c r="Q371" s="84">
        <v>0.17249999999999999</v>
      </c>
      <c r="R371" s="44"/>
      <c r="S371" s="82" t="s">
        <v>290</v>
      </c>
      <c r="T371" s="84">
        <v>0.2944</v>
      </c>
      <c r="U371" s="84">
        <v>0.41110000000000002</v>
      </c>
      <c r="V371" s="84">
        <v>0.30330000000000001</v>
      </c>
      <c r="W371" s="84">
        <v>0.4924</v>
      </c>
    </row>
    <row r="372" spans="1:23">
      <c r="A372" s="82" t="s">
        <v>291</v>
      </c>
      <c r="B372" s="84">
        <v>0.14749999999999999</v>
      </c>
      <c r="C372" s="84">
        <v>0.44030000000000002</v>
      </c>
      <c r="D372" s="84">
        <v>0</v>
      </c>
      <c r="E372" s="84">
        <v>0</v>
      </c>
      <c r="F372" s="44"/>
      <c r="G372" s="82" t="s">
        <v>291</v>
      </c>
      <c r="H372" s="84">
        <v>5.0500000000000003E-2</v>
      </c>
      <c r="I372" s="84">
        <v>7.6799999999999993E-2</v>
      </c>
      <c r="J372" s="84">
        <v>4.1999999999999997E-3</v>
      </c>
      <c r="K372" s="84">
        <v>6.0000000000000001E-3</v>
      </c>
      <c r="L372" s="44"/>
      <c r="M372" s="82" t="s">
        <v>291</v>
      </c>
      <c r="N372" s="84">
        <v>0.218</v>
      </c>
      <c r="O372" s="84">
        <v>0.5383</v>
      </c>
      <c r="P372" s="84">
        <v>3.4700000000000002E-2</v>
      </c>
      <c r="Q372" s="84">
        <v>0.27660000000000001</v>
      </c>
      <c r="R372" s="44"/>
      <c r="S372" s="82" t="s">
        <v>291</v>
      </c>
      <c r="T372" s="84">
        <v>0.37819999999999998</v>
      </c>
      <c r="U372" s="84">
        <v>0.43409999999999999</v>
      </c>
      <c r="V372" s="84">
        <v>0.37330000000000002</v>
      </c>
      <c r="W372" s="84">
        <v>0.44719999999999999</v>
      </c>
    </row>
    <row r="373" spans="1:23">
      <c r="A373" s="82" t="s">
        <v>292</v>
      </c>
      <c r="B373" s="84">
        <v>0</v>
      </c>
      <c r="C373" s="84">
        <v>0</v>
      </c>
      <c r="D373" s="84">
        <v>0</v>
      </c>
      <c r="E373" s="84">
        <v>0</v>
      </c>
      <c r="F373" s="44"/>
      <c r="G373" s="82" t="s">
        <v>292</v>
      </c>
      <c r="H373" s="84">
        <v>1E-3</v>
      </c>
      <c r="I373" s="84">
        <v>4.1000000000000003E-3</v>
      </c>
      <c r="J373" s="84">
        <v>0</v>
      </c>
      <c r="K373" s="84">
        <v>0</v>
      </c>
      <c r="L373" s="44"/>
      <c r="M373" s="82" t="s">
        <v>292</v>
      </c>
      <c r="N373" s="84">
        <v>0.48080000000000001</v>
      </c>
      <c r="O373" s="84">
        <v>0.35260000000000002</v>
      </c>
      <c r="P373" s="84">
        <v>0.20699999999999999</v>
      </c>
      <c r="Q373" s="84">
        <v>0.3276</v>
      </c>
      <c r="R373" s="44"/>
      <c r="S373" s="82" t="s">
        <v>292</v>
      </c>
      <c r="T373" s="84">
        <v>0.61719999999999997</v>
      </c>
      <c r="U373" s="84">
        <v>0.3725</v>
      </c>
      <c r="V373" s="84">
        <v>0.57279999999999998</v>
      </c>
      <c r="W373" s="84">
        <v>0.37769999999999998</v>
      </c>
    </row>
    <row r="374" spans="1:23">
      <c r="A374" s="82" t="s">
        <v>293</v>
      </c>
      <c r="B374" s="84">
        <v>0</v>
      </c>
      <c r="C374" s="84">
        <v>0</v>
      </c>
      <c r="D374" s="84">
        <v>0</v>
      </c>
      <c r="E374" s="84">
        <v>0</v>
      </c>
      <c r="F374" s="44"/>
      <c r="G374" s="82" t="s">
        <v>293</v>
      </c>
      <c r="H374" s="84">
        <v>0</v>
      </c>
      <c r="I374" s="84">
        <v>0</v>
      </c>
      <c r="J374" s="84">
        <v>0</v>
      </c>
      <c r="K374" s="84">
        <v>0</v>
      </c>
      <c r="L374" s="44"/>
      <c r="M374" s="82" t="s">
        <v>293</v>
      </c>
      <c r="N374" s="84">
        <v>0.71689999999999998</v>
      </c>
      <c r="O374" s="84">
        <v>0.18529999999999999</v>
      </c>
      <c r="P374" s="84">
        <v>0.53610000000000002</v>
      </c>
      <c r="Q374" s="84">
        <v>0.3659</v>
      </c>
      <c r="R374" s="44"/>
      <c r="S374" s="82" t="s">
        <v>293</v>
      </c>
      <c r="T374" s="84">
        <v>0.78080000000000005</v>
      </c>
      <c r="U374" s="84">
        <v>0.35039999999999999</v>
      </c>
      <c r="V374" s="84">
        <v>0.74260000000000004</v>
      </c>
      <c r="W374" s="84">
        <v>0.32129999999999997</v>
      </c>
    </row>
    <row r="375" spans="1:23">
      <c r="A375" s="82" t="s">
        <v>294</v>
      </c>
      <c r="B375" s="84">
        <v>0</v>
      </c>
      <c r="C375" s="84">
        <v>0</v>
      </c>
      <c r="D375" s="84">
        <v>0</v>
      </c>
      <c r="E375" s="84">
        <v>0</v>
      </c>
      <c r="F375" s="44"/>
      <c r="G375" s="82" t="s">
        <v>294</v>
      </c>
      <c r="H375" s="84">
        <v>0</v>
      </c>
      <c r="I375" s="84">
        <v>0</v>
      </c>
      <c r="J375" s="84">
        <v>0</v>
      </c>
      <c r="K375" s="84">
        <v>0</v>
      </c>
      <c r="L375" s="44"/>
      <c r="M375" s="82" t="s">
        <v>294</v>
      </c>
      <c r="N375" s="84">
        <v>0.78129999999999999</v>
      </c>
      <c r="O375" s="84">
        <v>6.7400000000000002E-2</v>
      </c>
      <c r="P375" s="84">
        <v>0.67190000000000005</v>
      </c>
      <c r="Q375" s="84">
        <v>0.52400000000000002</v>
      </c>
      <c r="R375" s="44"/>
      <c r="S375" s="82" t="s">
        <v>294</v>
      </c>
      <c r="T375" s="84">
        <v>0.79200000000000004</v>
      </c>
      <c r="U375" s="84">
        <v>0.42699999999999999</v>
      </c>
      <c r="V375" s="84">
        <v>0.81299999999999994</v>
      </c>
      <c r="W375" s="84">
        <v>0.2303</v>
      </c>
    </row>
    <row r="376" spans="1:23">
      <c r="A376" s="82" t="s">
        <v>295</v>
      </c>
      <c r="B376" s="84">
        <v>0</v>
      </c>
      <c r="C376" s="84">
        <v>0</v>
      </c>
      <c r="D376" s="84">
        <v>0</v>
      </c>
      <c r="E376" s="84">
        <v>0</v>
      </c>
      <c r="F376" s="44"/>
      <c r="G376" s="82" t="s">
        <v>295</v>
      </c>
      <c r="H376" s="84">
        <v>0</v>
      </c>
      <c r="I376" s="84">
        <v>0</v>
      </c>
      <c r="J376" s="84">
        <v>0</v>
      </c>
      <c r="K376" s="84">
        <v>0</v>
      </c>
      <c r="L376" s="44"/>
      <c r="M376" s="82" t="s">
        <v>295</v>
      </c>
      <c r="N376" s="84">
        <v>0.73509999999999998</v>
      </c>
      <c r="O376" s="84">
        <v>5.4199999999999998E-2</v>
      </c>
      <c r="P376" s="84">
        <v>0.57499999999999996</v>
      </c>
      <c r="Q376" s="84">
        <v>0.55979999999999996</v>
      </c>
      <c r="R376" s="44"/>
      <c r="S376" s="82" t="s">
        <v>295</v>
      </c>
      <c r="T376" s="84">
        <v>0.80310000000000004</v>
      </c>
      <c r="U376" s="84">
        <v>0.4254</v>
      </c>
      <c r="V376" s="84">
        <v>0.72299999999999998</v>
      </c>
      <c r="W376" s="84">
        <v>0.23580000000000001</v>
      </c>
    </row>
    <row r="377" spans="1:23">
      <c r="A377" s="82" t="s">
        <v>296</v>
      </c>
      <c r="B377" s="84">
        <v>0</v>
      </c>
      <c r="C377" s="84">
        <v>0</v>
      </c>
      <c r="D377" s="84">
        <v>0</v>
      </c>
      <c r="E377" s="84">
        <v>0</v>
      </c>
      <c r="F377" s="44"/>
      <c r="G377" s="82" t="s">
        <v>296</v>
      </c>
      <c r="H377" s="84">
        <v>0</v>
      </c>
      <c r="I377" s="84">
        <v>0</v>
      </c>
      <c r="J377" s="84">
        <v>0</v>
      </c>
      <c r="K377" s="84">
        <v>0</v>
      </c>
      <c r="L377" s="44"/>
      <c r="M377" s="82" t="s">
        <v>296</v>
      </c>
      <c r="N377" s="84">
        <v>0.79700000000000004</v>
      </c>
      <c r="O377" s="84">
        <v>3.7499999999999999E-2</v>
      </c>
      <c r="P377" s="84">
        <v>0.69430000000000003</v>
      </c>
      <c r="Q377" s="84">
        <v>0.53900000000000003</v>
      </c>
      <c r="R377" s="44"/>
      <c r="S377" s="82" t="s">
        <v>296</v>
      </c>
      <c r="T377" s="84">
        <v>0.81389999999999996</v>
      </c>
      <c r="U377" s="84">
        <v>0.43080000000000002</v>
      </c>
      <c r="V377" s="84">
        <v>0.73009999999999997</v>
      </c>
      <c r="W377" s="84">
        <v>0.31480000000000002</v>
      </c>
    </row>
    <row r="378" spans="1:23">
      <c r="A378" s="115" t="s">
        <v>297</v>
      </c>
      <c r="B378" s="84">
        <v>0</v>
      </c>
      <c r="C378" s="84">
        <v>0</v>
      </c>
      <c r="D378" s="84">
        <v>0</v>
      </c>
      <c r="E378" s="84">
        <v>0</v>
      </c>
      <c r="F378" s="44"/>
      <c r="G378" s="115" t="s">
        <v>297</v>
      </c>
      <c r="H378" s="84">
        <v>0</v>
      </c>
      <c r="I378" s="84">
        <v>0</v>
      </c>
      <c r="J378" s="84">
        <v>0</v>
      </c>
      <c r="K378" s="84">
        <v>0</v>
      </c>
      <c r="L378" s="44"/>
      <c r="M378" s="115" t="s">
        <v>297</v>
      </c>
      <c r="N378" s="84">
        <v>0.79800000000000004</v>
      </c>
      <c r="O378" s="84">
        <v>3.9100000000000003E-2</v>
      </c>
      <c r="P378" s="84">
        <v>0.70350000000000001</v>
      </c>
      <c r="Q378" s="84">
        <v>0.47989999999999999</v>
      </c>
      <c r="R378" s="44"/>
      <c r="S378" s="115" t="s">
        <v>297</v>
      </c>
      <c r="T378" s="84">
        <v>0.78959999999999997</v>
      </c>
      <c r="U378" s="84">
        <v>0.37509999999999999</v>
      </c>
      <c r="V378" s="84">
        <v>0.74309999999999998</v>
      </c>
      <c r="W378" s="84">
        <v>0.35039999999999999</v>
      </c>
    </row>
    <row r="379" spans="1:23">
      <c r="A379" s="82" t="s">
        <v>298</v>
      </c>
      <c r="B379" s="84">
        <v>0</v>
      </c>
      <c r="C379" s="84">
        <v>0</v>
      </c>
      <c r="D379" s="84">
        <v>0</v>
      </c>
      <c r="E379" s="84">
        <v>0</v>
      </c>
      <c r="F379" s="44"/>
      <c r="G379" s="82" t="s">
        <v>298</v>
      </c>
      <c r="H379" s="84">
        <v>0</v>
      </c>
      <c r="I379" s="84">
        <v>0</v>
      </c>
      <c r="J379" s="84">
        <v>0</v>
      </c>
      <c r="K379" s="84">
        <v>0</v>
      </c>
      <c r="L379" s="44"/>
      <c r="M379" s="82" t="s">
        <v>298</v>
      </c>
      <c r="N379" s="84">
        <v>0.79039999999999999</v>
      </c>
      <c r="O379" s="84">
        <v>4.5900000000000003E-2</v>
      </c>
      <c r="P379" s="84">
        <v>0.69379999999999997</v>
      </c>
      <c r="Q379" s="84">
        <v>0.40960000000000002</v>
      </c>
      <c r="R379" s="44"/>
      <c r="S379" s="82" t="s">
        <v>298</v>
      </c>
      <c r="T379" s="84">
        <v>0.77380000000000004</v>
      </c>
      <c r="U379" s="84">
        <v>0.34110000000000001</v>
      </c>
      <c r="V379" s="84">
        <v>0.67979999999999996</v>
      </c>
      <c r="W379" s="84">
        <v>0.39</v>
      </c>
    </row>
    <row r="380" spans="1:23">
      <c r="A380" s="82" t="s">
        <v>299</v>
      </c>
      <c r="B380" s="84">
        <v>0</v>
      </c>
      <c r="C380" s="84">
        <v>0</v>
      </c>
      <c r="D380" s="84">
        <v>0</v>
      </c>
      <c r="E380" s="84">
        <v>0</v>
      </c>
      <c r="F380" s="44"/>
      <c r="G380" s="82" t="s">
        <v>299</v>
      </c>
      <c r="H380" s="84">
        <v>0</v>
      </c>
      <c r="I380" s="84">
        <v>0</v>
      </c>
      <c r="J380" s="84">
        <v>0</v>
      </c>
      <c r="K380" s="84">
        <v>0</v>
      </c>
      <c r="L380" s="44"/>
      <c r="M380" s="82" t="s">
        <v>299</v>
      </c>
      <c r="N380" s="84">
        <v>0.74150000000000005</v>
      </c>
      <c r="O380" s="84">
        <v>2.3300000000000001E-2</v>
      </c>
      <c r="P380" s="84">
        <v>0.68920000000000003</v>
      </c>
      <c r="Q380" s="84">
        <v>0.33450000000000002</v>
      </c>
      <c r="R380" s="44"/>
      <c r="S380" s="82" t="s">
        <v>299</v>
      </c>
      <c r="T380" s="84">
        <v>0.70930000000000004</v>
      </c>
      <c r="U380" s="84">
        <v>0.33260000000000001</v>
      </c>
      <c r="V380" s="84">
        <v>0.64470000000000005</v>
      </c>
      <c r="W380" s="84">
        <v>0.48230000000000001</v>
      </c>
    </row>
    <row r="381" spans="1:23">
      <c r="A381" s="82" t="s">
        <v>300</v>
      </c>
      <c r="B381" s="84">
        <v>0</v>
      </c>
      <c r="C381" s="84">
        <v>0</v>
      </c>
      <c r="D381" s="84">
        <v>0</v>
      </c>
      <c r="E381" s="84">
        <v>0</v>
      </c>
      <c r="F381" s="44"/>
      <c r="G381" s="82" t="s">
        <v>300</v>
      </c>
      <c r="H381" s="84">
        <v>0</v>
      </c>
      <c r="I381" s="84">
        <v>0</v>
      </c>
      <c r="J381" s="84">
        <v>0</v>
      </c>
      <c r="K381" s="84">
        <v>0</v>
      </c>
      <c r="L381" s="44"/>
      <c r="M381" s="82" t="s">
        <v>300</v>
      </c>
      <c r="N381" s="84">
        <v>0.69469999999999998</v>
      </c>
      <c r="O381" s="84">
        <v>7.7000000000000002E-3</v>
      </c>
      <c r="P381" s="84">
        <v>0.69259999999999999</v>
      </c>
      <c r="Q381" s="84">
        <v>0.32229999999999998</v>
      </c>
      <c r="R381" s="44"/>
      <c r="S381" s="82" t="s">
        <v>300</v>
      </c>
      <c r="T381" s="84">
        <v>0.67179999999999995</v>
      </c>
      <c r="U381" s="84">
        <v>0.2898</v>
      </c>
      <c r="V381" s="84">
        <v>0.66479999999999995</v>
      </c>
      <c r="W381" s="84">
        <v>0.51670000000000005</v>
      </c>
    </row>
    <row r="382" spans="1:23">
      <c r="A382" s="82" t="s">
        <v>301</v>
      </c>
      <c r="B382" s="84">
        <v>0</v>
      </c>
      <c r="C382" s="84">
        <v>0</v>
      </c>
      <c r="D382" s="84">
        <v>0</v>
      </c>
      <c r="E382" s="84">
        <v>0</v>
      </c>
      <c r="F382" s="44"/>
      <c r="G382" s="82" t="s">
        <v>301</v>
      </c>
      <c r="H382" s="84">
        <v>0</v>
      </c>
      <c r="I382" s="84">
        <v>0</v>
      </c>
      <c r="J382" s="84">
        <v>0</v>
      </c>
      <c r="K382" s="84">
        <v>0</v>
      </c>
      <c r="L382" s="44"/>
      <c r="M382" s="82" t="s">
        <v>301</v>
      </c>
      <c r="N382" s="84">
        <v>0.55320000000000003</v>
      </c>
      <c r="O382" s="84">
        <v>1.47E-2</v>
      </c>
      <c r="P382" s="84">
        <v>0.51939999999999997</v>
      </c>
      <c r="Q382" s="84">
        <v>0.28520000000000001</v>
      </c>
      <c r="R382" s="44"/>
      <c r="S382" s="82" t="s">
        <v>301</v>
      </c>
      <c r="T382" s="84">
        <v>0.55210000000000004</v>
      </c>
      <c r="U382" s="84">
        <v>0.29210000000000003</v>
      </c>
      <c r="V382" s="84">
        <v>0.62060000000000004</v>
      </c>
      <c r="W382" s="84">
        <v>0.53480000000000005</v>
      </c>
    </row>
    <row r="383" spans="1:23">
      <c r="A383" s="82" t="s">
        <v>302</v>
      </c>
      <c r="B383" s="84">
        <v>0</v>
      </c>
      <c r="C383" s="84">
        <v>0</v>
      </c>
      <c r="D383" s="84">
        <v>0</v>
      </c>
      <c r="E383" s="84">
        <v>0</v>
      </c>
      <c r="F383" s="44"/>
      <c r="G383" s="82" t="s">
        <v>302</v>
      </c>
      <c r="H383" s="84">
        <v>1.1000000000000001E-3</v>
      </c>
      <c r="I383" s="84">
        <v>1.4E-3</v>
      </c>
      <c r="J383" s="84">
        <v>0</v>
      </c>
      <c r="K383" s="84">
        <v>0</v>
      </c>
      <c r="L383" s="44"/>
      <c r="M383" s="82" t="s">
        <v>302</v>
      </c>
      <c r="N383" s="84">
        <v>0.51480000000000004</v>
      </c>
      <c r="O383" s="84">
        <v>2.6599999999999999E-2</v>
      </c>
      <c r="P383" s="84">
        <v>0.45789999999999997</v>
      </c>
      <c r="Q383" s="84">
        <v>0.28070000000000001</v>
      </c>
      <c r="R383" s="44"/>
      <c r="S383" s="82" t="s">
        <v>302</v>
      </c>
      <c r="T383" s="84">
        <v>0.4763</v>
      </c>
      <c r="U383" s="84">
        <v>0.28389999999999999</v>
      </c>
      <c r="V383" s="84">
        <v>0.59309999999999996</v>
      </c>
      <c r="W383" s="84">
        <v>0.53239999999999998</v>
      </c>
    </row>
    <row r="384" spans="1:23">
      <c r="A384" s="82" t="s">
        <v>303</v>
      </c>
      <c r="B384" s="84">
        <v>0</v>
      </c>
      <c r="C384" s="84">
        <v>0</v>
      </c>
      <c r="D384" s="84">
        <v>0</v>
      </c>
      <c r="E384" s="84">
        <v>0</v>
      </c>
      <c r="F384" s="44"/>
      <c r="G384" s="82" t="s">
        <v>303</v>
      </c>
      <c r="H384" s="84">
        <v>5.0999999999999997E-2</v>
      </c>
      <c r="I384" s="84">
        <v>4.0599999999999997E-2</v>
      </c>
      <c r="J384" s="84">
        <v>9.9000000000000008E-3</v>
      </c>
      <c r="K384" s="84">
        <v>0</v>
      </c>
      <c r="L384" s="44"/>
      <c r="M384" s="82" t="s">
        <v>303</v>
      </c>
      <c r="N384" s="84">
        <v>0.54510000000000003</v>
      </c>
      <c r="O384" s="84">
        <v>4.7199999999999999E-2</v>
      </c>
      <c r="P384" s="84">
        <v>0.42059999999999997</v>
      </c>
      <c r="Q384" s="84">
        <v>0.27689999999999998</v>
      </c>
      <c r="R384" s="44"/>
      <c r="S384" s="82" t="s">
        <v>303</v>
      </c>
      <c r="T384" s="84">
        <v>0.42330000000000001</v>
      </c>
      <c r="U384" s="84">
        <v>0.28560000000000002</v>
      </c>
      <c r="V384" s="84">
        <v>0.55559999999999998</v>
      </c>
      <c r="W384" s="84">
        <v>0.44219999999999998</v>
      </c>
    </row>
    <row r="385" spans="1:23">
      <c r="A385" s="82" t="s">
        <v>304</v>
      </c>
      <c r="B385" s="84">
        <v>7.8200000000000006E-2</v>
      </c>
      <c r="C385" s="84">
        <v>6.9800000000000001E-2</v>
      </c>
      <c r="D385" s="84">
        <v>0</v>
      </c>
      <c r="E385" s="84">
        <v>0</v>
      </c>
      <c r="F385" s="44"/>
      <c r="G385" s="82" t="s">
        <v>304</v>
      </c>
      <c r="H385" s="84">
        <v>0.24540000000000001</v>
      </c>
      <c r="I385" s="84">
        <v>0.1888</v>
      </c>
      <c r="J385" s="84">
        <v>0.1759</v>
      </c>
      <c r="K385" s="84">
        <v>4.1300000000000003E-2</v>
      </c>
      <c r="L385" s="44"/>
      <c r="M385" s="82" t="s">
        <v>304</v>
      </c>
      <c r="N385" s="84">
        <v>0.57969999999999999</v>
      </c>
      <c r="O385" s="84">
        <v>2.6700000000000002E-2</v>
      </c>
      <c r="P385" s="84">
        <v>0.43290000000000001</v>
      </c>
      <c r="Q385" s="84">
        <v>0.24049999999999999</v>
      </c>
      <c r="R385" s="44"/>
      <c r="S385" s="82" t="s">
        <v>304</v>
      </c>
      <c r="T385" s="84">
        <v>0.45329999999999998</v>
      </c>
      <c r="U385" s="84">
        <v>0.13600000000000001</v>
      </c>
      <c r="V385" s="84">
        <v>0.43690000000000001</v>
      </c>
      <c r="W385" s="84">
        <v>0.46650000000000003</v>
      </c>
    </row>
    <row r="386" spans="1:23">
      <c r="A386" s="82" t="s">
        <v>305</v>
      </c>
      <c r="B386" s="84">
        <v>0.4506</v>
      </c>
      <c r="C386" s="84">
        <v>0.33810000000000001</v>
      </c>
      <c r="D386" s="84">
        <v>0.1787</v>
      </c>
      <c r="E386" s="84">
        <v>0</v>
      </c>
      <c r="F386" s="44"/>
      <c r="G386" s="82" t="s">
        <v>305</v>
      </c>
      <c r="H386" s="84">
        <v>0.51270000000000004</v>
      </c>
      <c r="I386" s="84">
        <v>0.4385</v>
      </c>
      <c r="J386" s="84">
        <v>0.46879999999999999</v>
      </c>
      <c r="K386" s="84">
        <v>0.31940000000000002</v>
      </c>
      <c r="L386" s="44"/>
      <c r="M386" s="82" t="s">
        <v>305</v>
      </c>
      <c r="N386" s="84">
        <v>0.58209999999999995</v>
      </c>
      <c r="O386" s="84">
        <v>1.1299999999999999E-2</v>
      </c>
      <c r="P386" s="84">
        <v>0.45179999999999998</v>
      </c>
      <c r="Q386" s="84">
        <v>0.21679999999999999</v>
      </c>
      <c r="R386" s="44"/>
      <c r="S386" s="82" t="s">
        <v>305</v>
      </c>
      <c r="T386" s="84">
        <v>0.47620000000000001</v>
      </c>
      <c r="U386" s="84">
        <v>3.7999999999999999E-2</v>
      </c>
      <c r="V386" s="84">
        <v>0.36059999999999998</v>
      </c>
      <c r="W386" s="84">
        <v>0.49869999999999998</v>
      </c>
    </row>
    <row r="387" spans="1:23">
      <c r="A387" s="82" t="s">
        <v>306</v>
      </c>
      <c r="B387" s="84">
        <v>0.92279999999999995</v>
      </c>
      <c r="C387" s="84">
        <v>0.75939999999999996</v>
      </c>
      <c r="D387" s="84">
        <v>0.61129999999999995</v>
      </c>
      <c r="E387" s="84">
        <v>0.13200000000000001</v>
      </c>
      <c r="F387" s="44"/>
      <c r="G387" s="82" t="s">
        <v>306</v>
      </c>
      <c r="H387" s="84">
        <v>0.73089999999999999</v>
      </c>
      <c r="I387" s="84">
        <v>0.65010000000000001</v>
      </c>
      <c r="J387" s="84">
        <v>0.70860000000000001</v>
      </c>
      <c r="K387" s="84">
        <v>0.63519999999999999</v>
      </c>
      <c r="L387" s="44"/>
      <c r="M387" s="82" t="s">
        <v>306</v>
      </c>
      <c r="N387" s="84">
        <v>0.57550000000000001</v>
      </c>
      <c r="O387" s="84">
        <v>3.9E-2</v>
      </c>
      <c r="P387" s="84">
        <v>0.44169999999999998</v>
      </c>
      <c r="Q387" s="84">
        <v>0.29659999999999997</v>
      </c>
      <c r="R387" s="44"/>
      <c r="S387" s="82" t="s">
        <v>306</v>
      </c>
      <c r="T387" s="84">
        <v>0.41689999999999999</v>
      </c>
      <c r="U387" s="84">
        <v>2.7900000000000001E-2</v>
      </c>
      <c r="V387" s="84">
        <v>0.29330000000000001</v>
      </c>
      <c r="W387" s="84">
        <v>0.4078</v>
      </c>
    </row>
    <row r="388" spans="1:23">
      <c r="A388" s="82" t="s">
        <v>307</v>
      </c>
      <c r="B388" s="84">
        <v>0.97430000000000005</v>
      </c>
      <c r="C388" s="84">
        <v>0.83730000000000004</v>
      </c>
      <c r="D388" s="84">
        <v>0.61880000000000002</v>
      </c>
      <c r="E388" s="84">
        <v>0.63890000000000002</v>
      </c>
      <c r="F388" s="44"/>
      <c r="G388" s="82" t="s">
        <v>307</v>
      </c>
      <c r="H388" s="84">
        <v>0.87839999999999996</v>
      </c>
      <c r="I388" s="84">
        <v>0.7974</v>
      </c>
      <c r="J388" s="84">
        <v>0.8629</v>
      </c>
      <c r="K388" s="84">
        <v>0.82540000000000002</v>
      </c>
      <c r="L388" s="44"/>
      <c r="M388" s="82" t="s">
        <v>307</v>
      </c>
      <c r="N388" s="84">
        <v>0.48909999999999998</v>
      </c>
      <c r="O388" s="84">
        <v>7.9000000000000001E-2</v>
      </c>
      <c r="P388" s="84">
        <v>0.4864</v>
      </c>
      <c r="Q388" s="84">
        <v>0.22750000000000001</v>
      </c>
      <c r="R388" s="44"/>
      <c r="S388" s="82" t="s">
        <v>307</v>
      </c>
      <c r="T388" s="84">
        <v>0.37769999999999998</v>
      </c>
      <c r="U388" s="84">
        <v>6.2799999999999995E-2</v>
      </c>
      <c r="V388" s="84">
        <v>0.3024</v>
      </c>
      <c r="W388" s="84">
        <v>0.16489999999999999</v>
      </c>
    </row>
    <row r="389" spans="1:23">
      <c r="A389" s="82" t="s">
        <v>308</v>
      </c>
      <c r="B389" s="84">
        <v>0.98180000000000001</v>
      </c>
      <c r="C389" s="84">
        <v>0.74890000000000001</v>
      </c>
      <c r="D389" s="84">
        <v>0.63119999999999998</v>
      </c>
      <c r="E389" s="84">
        <v>0.73140000000000005</v>
      </c>
      <c r="F389" s="44"/>
      <c r="G389" s="82" t="s">
        <v>308</v>
      </c>
      <c r="H389" s="84">
        <v>0.95689999999999997</v>
      </c>
      <c r="I389" s="84">
        <v>0.81640000000000001</v>
      </c>
      <c r="J389" s="84">
        <v>0.93779999999999997</v>
      </c>
      <c r="K389" s="84">
        <v>0.95399999999999996</v>
      </c>
      <c r="L389" s="44"/>
      <c r="M389" s="82" t="s">
        <v>308</v>
      </c>
      <c r="N389" s="84">
        <v>0.40129999999999999</v>
      </c>
      <c r="O389" s="84">
        <v>5.8700000000000002E-2</v>
      </c>
      <c r="P389" s="84">
        <v>0.38119999999999998</v>
      </c>
      <c r="Q389" s="84">
        <v>0.26889999999999997</v>
      </c>
      <c r="R389" s="44"/>
      <c r="S389" s="82" t="s">
        <v>308</v>
      </c>
      <c r="T389" s="84">
        <v>0.26650000000000001</v>
      </c>
      <c r="U389" s="84">
        <v>0.12330000000000001</v>
      </c>
      <c r="V389" s="84">
        <v>0.28539999999999999</v>
      </c>
      <c r="W389" s="84">
        <v>0.17949999999999999</v>
      </c>
    </row>
    <row r="390" spans="1:23">
      <c r="A390" s="82" t="s">
        <v>309</v>
      </c>
      <c r="B390" s="84">
        <v>0.98280000000000001</v>
      </c>
      <c r="C390" s="84">
        <v>0.76880000000000004</v>
      </c>
      <c r="D390" s="84">
        <v>0.70679999999999998</v>
      </c>
      <c r="E390" s="84">
        <v>0.69350000000000001</v>
      </c>
      <c r="F390" s="44"/>
      <c r="G390" s="82" t="s">
        <v>309</v>
      </c>
      <c r="H390" s="84">
        <v>0.97360000000000002</v>
      </c>
      <c r="I390" s="84">
        <v>0.8508</v>
      </c>
      <c r="J390" s="84">
        <v>0.95989999999999998</v>
      </c>
      <c r="K390" s="84">
        <v>0.97819999999999996</v>
      </c>
      <c r="L390" s="44"/>
      <c r="M390" s="82" t="s">
        <v>309</v>
      </c>
      <c r="N390" s="84">
        <v>0.37780000000000002</v>
      </c>
      <c r="O390" s="84">
        <v>6.7500000000000004E-2</v>
      </c>
      <c r="P390" s="84">
        <v>0.33260000000000001</v>
      </c>
      <c r="Q390" s="84">
        <v>0.19739999999999999</v>
      </c>
      <c r="R390" s="44"/>
      <c r="S390" s="82" t="s">
        <v>309</v>
      </c>
      <c r="T390" s="84">
        <v>0.27079999999999999</v>
      </c>
      <c r="U390" s="84">
        <v>0.1048</v>
      </c>
      <c r="V390" s="84">
        <v>0.19650000000000001</v>
      </c>
      <c r="W390" s="84">
        <v>0.27879999999999999</v>
      </c>
    </row>
    <row r="391" spans="1:23">
      <c r="A391" s="82" t="s">
        <v>310</v>
      </c>
      <c r="B391" s="84">
        <v>0.9819</v>
      </c>
      <c r="C391" s="84">
        <v>0.67569999999999997</v>
      </c>
      <c r="D391" s="84">
        <v>0.7349</v>
      </c>
      <c r="E391" s="84">
        <v>0.70069999999999999</v>
      </c>
      <c r="F391" s="44"/>
      <c r="G391" s="82" t="s">
        <v>310</v>
      </c>
      <c r="H391" s="84">
        <v>0.97499999999999998</v>
      </c>
      <c r="I391" s="84">
        <v>0.83489999999999998</v>
      </c>
      <c r="J391" s="84">
        <v>0.94469999999999998</v>
      </c>
      <c r="K391" s="84">
        <v>0.94399999999999995</v>
      </c>
      <c r="L391" s="44"/>
      <c r="M391" s="82" t="s">
        <v>310</v>
      </c>
      <c r="N391" s="84">
        <v>0.45739999999999997</v>
      </c>
      <c r="O391" s="84">
        <v>9.4200000000000006E-2</v>
      </c>
      <c r="P391" s="84">
        <v>0.22209999999999999</v>
      </c>
      <c r="Q391" s="84">
        <v>0.1174</v>
      </c>
      <c r="R391" s="44"/>
      <c r="S391" s="82" t="s">
        <v>310</v>
      </c>
      <c r="T391" s="84">
        <v>0.33050000000000002</v>
      </c>
      <c r="U391" s="84">
        <v>0.1106</v>
      </c>
      <c r="V391" s="84">
        <v>0.10929999999999999</v>
      </c>
      <c r="W391" s="84">
        <v>0.28079999999999999</v>
      </c>
    </row>
    <row r="392" spans="1:23">
      <c r="A392" s="82" t="s">
        <v>311</v>
      </c>
      <c r="B392" s="84">
        <v>0.97960000000000003</v>
      </c>
      <c r="C392" s="84">
        <v>0.86</v>
      </c>
      <c r="D392" s="84">
        <v>0.72860000000000003</v>
      </c>
      <c r="E392" s="84">
        <v>0.75860000000000005</v>
      </c>
      <c r="F392" s="44"/>
      <c r="G392" s="82" t="s">
        <v>311</v>
      </c>
      <c r="H392" s="84">
        <v>0.89570000000000005</v>
      </c>
      <c r="I392" s="84">
        <v>0.83209999999999995</v>
      </c>
      <c r="J392" s="84">
        <v>0.84379999999999999</v>
      </c>
      <c r="K392" s="84">
        <v>0.88690000000000002</v>
      </c>
      <c r="L392" s="44"/>
      <c r="M392" s="82" t="s">
        <v>311</v>
      </c>
      <c r="N392" s="84">
        <v>0.57369999999999999</v>
      </c>
      <c r="O392" s="84">
        <v>0.1067</v>
      </c>
      <c r="P392" s="84">
        <v>0.1825</v>
      </c>
      <c r="Q392" s="84">
        <v>7.5999999999999998E-2</v>
      </c>
      <c r="R392" s="44"/>
      <c r="S392" s="82" t="s">
        <v>311</v>
      </c>
      <c r="T392" s="84">
        <v>0.3886</v>
      </c>
      <c r="U392" s="84">
        <v>0.1303</v>
      </c>
      <c r="V392" s="84">
        <v>6.3E-2</v>
      </c>
      <c r="W392" s="84">
        <v>0.2883</v>
      </c>
    </row>
    <row r="393" spans="1:23">
      <c r="A393" s="82" t="s">
        <v>312</v>
      </c>
      <c r="B393" s="84">
        <v>0.97370000000000001</v>
      </c>
      <c r="C393" s="84">
        <v>0.78010000000000002</v>
      </c>
      <c r="D393" s="84">
        <v>0.74609999999999999</v>
      </c>
      <c r="E393" s="84">
        <v>0.8175</v>
      </c>
      <c r="F393" s="44"/>
      <c r="G393" s="82" t="s">
        <v>312</v>
      </c>
      <c r="H393" s="84">
        <v>0.73470000000000002</v>
      </c>
      <c r="I393" s="84">
        <v>0.6875</v>
      </c>
      <c r="J393" s="84">
        <v>0.66490000000000005</v>
      </c>
      <c r="K393" s="84">
        <v>0.75060000000000004</v>
      </c>
      <c r="L393" s="44"/>
      <c r="M393" s="82" t="s">
        <v>312</v>
      </c>
      <c r="N393" s="84">
        <v>0.59899999999999998</v>
      </c>
      <c r="O393" s="84">
        <v>0.1017</v>
      </c>
      <c r="P393" s="84">
        <v>0.1862</v>
      </c>
      <c r="Q393" s="84">
        <v>9.7900000000000001E-2</v>
      </c>
      <c r="R393" s="44"/>
      <c r="S393" s="82" t="s">
        <v>312</v>
      </c>
      <c r="T393" s="84">
        <v>0.4985</v>
      </c>
      <c r="U393" s="84">
        <v>0.20810000000000001</v>
      </c>
      <c r="V393" s="84">
        <v>5.7099999999999998E-2</v>
      </c>
      <c r="W393" s="84">
        <v>0.32619999999999999</v>
      </c>
    </row>
    <row r="394" spans="1:23">
      <c r="A394" s="82" t="s">
        <v>313</v>
      </c>
      <c r="B394" s="84">
        <v>0.93720000000000003</v>
      </c>
      <c r="C394" s="84">
        <v>0.77969999999999995</v>
      </c>
      <c r="D394" s="84">
        <v>0.61480000000000001</v>
      </c>
      <c r="E394" s="84">
        <v>0.75049999999999994</v>
      </c>
      <c r="F394" s="44"/>
      <c r="G394" s="82" t="s">
        <v>313</v>
      </c>
      <c r="H394" s="84">
        <v>0.50539999999999996</v>
      </c>
      <c r="I394" s="84">
        <v>0.51449999999999996</v>
      </c>
      <c r="J394" s="84">
        <v>0.41589999999999999</v>
      </c>
      <c r="K394" s="84">
        <v>0.49669999999999997</v>
      </c>
      <c r="L394" s="44"/>
      <c r="M394" s="82" t="s">
        <v>313</v>
      </c>
      <c r="N394" s="84">
        <v>0.62619999999999998</v>
      </c>
      <c r="O394" s="84">
        <v>0.1178</v>
      </c>
      <c r="P394" s="84">
        <v>0.15939999999999999</v>
      </c>
      <c r="Q394" s="84">
        <v>7.0099999999999996E-2</v>
      </c>
      <c r="R394" s="44"/>
      <c r="S394" s="82" t="s">
        <v>313</v>
      </c>
      <c r="T394" s="84">
        <v>0.54379999999999995</v>
      </c>
      <c r="U394" s="84">
        <v>0.20519999999999999</v>
      </c>
      <c r="V394" s="84">
        <v>6.0699999999999997E-2</v>
      </c>
      <c r="W394" s="84">
        <v>0.22850000000000001</v>
      </c>
    </row>
    <row r="395" spans="1:23">
      <c r="A395" s="82" t="s">
        <v>314</v>
      </c>
      <c r="B395" s="84">
        <v>0.89190000000000003</v>
      </c>
      <c r="C395" s="84">
        <v>0.61329999999999996</v>
      </c>
      <c r="D395" s="84">
        <v>0.1096</v>
      </c>
      <c r="E395" s="84">
        <v>4.2299999999999997E-2</v>
      </c>
      <c r="F395" s="44"/>
      <c r="G395" s="82" t="s">
        <v>314</v>
      </c>
      <c r="H395" s="84">
        <v>0.25580000000000003</v>
      </c>
      <c r="I395" s="84">
        <v>0.29970000000000002</v>
      </c>
      <c r="J395" s="84">
        <v>0.13900000000000001</v>
      </c>
      <c r="K395" s="84">
        <v>0.21590000000000001</v>
      </c>
      <c r="L395" s="44"/>
      <c r="M395" s="82" t="s">
        <v>314</v>
      </c>
      <c r="N395" s="84">
        <v>0.73029999999999995</v>
      </c>
      <c r="O395" s="84">
        <v>0.14630000000000001</v>
      </c>
      <c r="P395" s="84">
        <v>0.14050000000000001</v>
      </c>
      <c r="Q395" s="84">
        <v>4.8399999999999999E-2</v>
      </c>
      <c r="R395" s="44"/>
      <c r="S395" s="82" t="s">
        <v>314</v>
      </c>
      <c r="T395" s="84">
        <v>0.59460000000000002</v>
      </c>
      <c r="U395" s="84">
        <v>0.2545</v>
      </c>
      <c r="V395" s="84">
        <v>6.8900000000000003E-2</v>
      </c>
      <c r="W395" s="84">
        <v>0.1807</v>
      </c>
    </row>
    <row r="396" spans="1:23">
      <c r="A396" s="82" t="s">
        <v>315</v>
      </c>
      <c r="B396" s="84">
        <v>0.20069999999999999</v>
      </c>
      <c r="C396" s="84">
        <v>0.251</v>
      </c>
      <c r="D396" s="84">
        <v>0</v>
      </c>
      <c r="E396" s="84">
        <v>0</v>
      </c>
      <c r="F396" s="44"/>
      <c r="G396" s="82" t="s">
        <v>315</v>
      </c>
      <c r="H396" s="84">
        <v>5.1400000000000001E-2</v>
      </c>
      <c r="I396" s="84">
        <v>8.5300000000000001E-2</v>
      </c>
      <c r="J396" s="84">
        <v>3.3999999999999998E-3</v>
      </c>
      <c r="K396" s="84">
        <v>4.7999999999999996E-3</v>
      </c>
      <c r="L396" s="44"/>
      <c r="M396" s="82" t="s">
        <v>315</v>
      </c>
      <c r="N396" s="84">
        <v>0.82210000000000005</v>
      </c>
      <c r="O396" s="84">
        <v>0.15740000000000001</v>
      </c>
      <c r="P396" s="84">
        <v>0.19400000000000001</v>
      </c>
      <c r="Q396" s="84">
        <v>8.3699999999999997E-2</v>
      </c>
      <c r="R396" s="44"/>
      <c r="S396" s="82" t="s">
        <v>315</v>
      </c>
      <c r="T396" s="84">
        <v>0.623</v>
      </c>
      <c r="U396" s="84">
        <v>0.33489999999999998</v>
      </c>
      <c r="V396" s="84">
        <v>0.12039999999999999</v>
      </c>
      <c r="W396" s="84">
        <v>0.1434</v>
      </c>
    </row>
    <row r="397" spans="1:23">
      <c r="A397" s="82" t="s">
        <v>316</v>
      </c>
      <c r="B397" s="84">
        <v>0</v>
      </c>
      <c r="C397" s="84">
        <v>0</v>
      </c>
      <c r="D397" s="84">
        <v>0</v>
      </c>
      <c r="E397" s="84">
        <v>0</v>
      </c>
      <c r="F397" s="44"/>
      <c r="G397" s="82" t="s">
        <v>316</v>
      </c>
      <c r="H397" s="84">
        <v>1.4E-3</v>
      </c>
      <c r="I397" s="84">
        <v>6.1000000000000004E-3</v>
      </c>
      <c r="J397" s="84">
        <v>0</v>
      </c>
      <c r="K397" s="84">
        <v>0</v>
      </c>
      <c r="L397" s="44"/>
      <c r="M397" s="82" t="s">
        <v>316</v>
      </c>
      <c r="N397" s="84">
        <v>0.76180000000000003</v>
      </c>
      <c r="O397" s="84">
        <v>0.14599999999999999</v>
      </c>
      <c r="P397" s="84">
        <v>0.33910000000000001</v>
      </c>
      <c r="Q397" s="84">
        <v>9.9900000000000003E-2</v>
      </c>
      <c r="R397" s="44"/>
      <c r="S397" s="82" t="s">
        <v>316</v>
      </c>
      <c r="T397" s="84">
        <v>0.6069</v>
      </c>
      <c r="U397" s="84">
        <v>0.33019999999999999</v>
      </c>
      <c r="V397" s="84">
        <v>0.28370000000000001</v>
      </c>
      <c r="W397" s="84">
        <v>7.3999999999999996E-2</v>
      </c>
    </row>
    <row r="398" spans="1:23">
      <c r="A398" s="82" t="s">
        <v>317</v>
      </c>
      <c r="B398" s="84">
        <v>0</v>
      </c>
      <c r="C398" s="84">
        <v>0</v>
      </c>
      <c r="D398" s="84">
        <v>0</v>
      </c>
      <c r="E398" s="84">
        <v>0</v>
      </c>
      <c r="F398" s="44"/>
      <c r="G398" s="82" t="s">
        <v>317</v>
      </c>
      <c r="H398" s="84">
        <v>0</v>
      </c>
      <c r="I398" s="84">
        <v>0</v>
      </c>
      <c r="J398" s="84">
        <v>0</v>
      </c>
      <c r="K398" s="84">
        <v>0</v>
      </c>
      <c r="L398" s="44"/>
      <c r="M398" s="82" t="s">
        <v>317</v>
      </c>
      <c r="N398" s="84">
        <v>0.65510000000000002</v>
      </c>
      <c r="O398" s="84">
        <v>0.12659999999999999</v>
      </c>
      <c r="P398" s="84">
        <v>0.48070000000000002</v>
      </c>
      <c r="Q398" s="84">
        <v>0.1414</v>
      </c>
      <c r="R398" s="44"/>
      <c r="S398" s="82" t="s">
        <v>317</v>
      </c>
      <c r="T398" s="84">
        <v>0.54159999999999997</v>
      </c>
      <c r="U398" s="84">
        <v>0.33339999999999997</v>
      </c>
      <c r="V398" s="84">
        <v>0.50480000000000003</v>
      </c>
      <c r="W398" s="84">
        <v>4.3799999999999999E-2</v>
      </c>
    </row>
    <row r="399" spans="1:23">
      <c r="A399" s="82" t="s">
        <v>318</v>
      </c>
      <c r="B399" s="84">
        <v>0</v>
      </c>
      <c r="C399" s="84">
        <v>0</v>
      </c>
      <c r="D399" s="84">
        <v>0</v>
      </c>
      <c r="E399" s="84">
        <v>0</v>
      </c>
      <c r="F399" s="44"/>
      <c r="G399" s="82" t="s">
        <v>318</v>
      </c>
      <c r="H399" s="84">
        <v>0</v>
      </c>
      <c r="I399" s="84">
        <v>0</v>
      </c>
      <c r="J399" s="84">
        <v>0</v>
      </c>
      <c r="K399" s="84">
        <v>0</v>
      </c>
      <c r="L399" s="44"/>
      <c r="M399" s="82" t="s">
        <v>318</v>
      </c>
      <c r="N399" s="84">
        <v>0.69110000000000005</v>
      </c>
      <c r="O399" s="84">
        <v>0.27250000000000002</v>
      </c>
      <c r="P399" s="84">
        <v>0.67010000000000003</v>
      </c>
      <c r="Q399" s="84">
        <v>0.1593</v>
      </c>
      <c r="R399" s="44"/>
      <c r="S399" s="82" t="s">
        <v>318</v>
      </c>
      <c r="T399" s="84">
        <v>0.755</v>
      </c>
      <c r="U399" s="84">
        <v>0.58289999999999997</v>
      </c>
      <c r="V399" s="84">
        <v>0.43130000000000002</v>
      </c>
      <c r="W399" s="84">
        <v>1.9800000000000002E-2</v>
      </c>
    </row>
    <row r="400" spans="1:23">
      <c r="A400" s="82" t="s">
        <v>319</v>
      </c>
      <c r="B400" s="84">
        <v>0</v>
      </c>
      <c r="C400" s="84">
        <v>0</v>
      </c>
      <c r="D400" s="84">
        <v>0</v>
      </c>
      <c r="E400" s="84">
        <v>0</v>
      </c>
      <c r="F400" s="44"/>
      <c r="G400" s="82" t="s">
        <v>319</v>
      </c>
      <c r="H400" s="84">
        <v>0</v>
      </c>
      <c r="I400" s="84">
        <v>0</v>
      </c>
      <c r="J400" s="84">
        <v>0</v>
      </c>
      <c r="K400" s="84">
        <v>0</v>
      </c>
      <c r="L400" s="44"/>
      <c r="M400" s="82" t="s">
        <v>319</v>
      </c>
      <c r="N400" s="84">
        <v>0.79449999999999998</v>
      </c>
      <c r="O400" s="84">
        <v>0.25169999999999998</v>
      </c>
      <c r="P400" s="84">
        <v>0.60929999999999995</v>
      </c>
      <c r="Q400" s="84">
        <v>0.1847</v>
      </c>
      <c r="R400" s="44"/>
      <c r="S400" s="82" t="s">
        <v>319</v>
      </c>
      <c r="T400" s="84">
        <v>0.80249999999999999</v>
      </c>
      <c r="U400" s="84">
        <v>0.71909999999999996</v>
      </c>
      <c r="V400" s="84">
        <v>0.27929999999999999</v>
      </c>
      <c r="W400" s="84">
        <v>5.3100000000000001E-2</v>
      </c>
    </row>
    <row r="401" spans="1:23">
      <c r="A401" s="82" t="s">
        <v>320</v>
      </c>
      <c r="B401" s="84">
        <v>0</v>
      </c>
      <c r="C401" s="84">
        <v>0</v>
      </c>
      <c r="D401" s="84">
        <v>0</v>
      </c>
      <c r="E401" s="84">
        <v>0</v>
      </c>
      <c r="F401" s="44"/>
      <c r="G401" s="82" t="s">
        <v>320</v>
      </c>
      <c r="H401" s="84">
        <v>0</v>
      </c>
      <c r="I401" s="84">
        <v>0</v>
      </c>
      <c r="J401" s="84">
        <v>0</v>
      </c>
      <c r="K401" s="84">
        <v>0</v>
      </c>
      <c r="L401" s="44"/>
      <c r="M401" s="82" t="s">
        <v>320</v>
      </c>
      <c r="N401" s="84">
        <v>0.67849999999999999</v>
      </c>
      <c r="O401" s="84">
        <v>0.21820000000000001</v>
      </c>
      <c r="P401" s="84">
        <v>0.7157</v>
      </c>
      <c r="Q401" s="84">
        <v>0.13830000000000001</v>
      </c>
      <c r="R401" s="44"/>
      <c r="S401" s="82" t="s">
        <v>320</v>
      </c>
      <c r="T401" s="84">
        <v>0.7681</v>
      </c>
      <c r="U401" s="84">
        <v>0.69079999999999997</v>
      </c>
      <c r="V401" s="84">
        <v>0.32600000000000001</v>
      </c>
      <c r="W401" s="84">
        <v>0.1613</v>
      </c>
    </row>
    <row r="402" spans="1:23">
      <c r="A402" s="115" t="s">
        <v>321</v>
      </c>
      <c r="B402" s="84">
        <v>0</v>
      </c>
      <c r="C402" s="84">
        <v>0</v>
      </c>
      <c r="D402" s="84">
        <v>0</v>
      </c>
      <c r="E402" s="84">
        <v>0</v>
      </c>
      <c r="F402" s="44"/>
      <c r="G402" s="115" t="s">
        <v>321</v>
      </c>
      <c r="H402" s="84">
        <v>0</v>
      </c>
      <c r="I402" s="84">
        <v>0</v>
      </c>
      <c r="J402" s="84">
        <v>0</v>
      </c>
      <c r="K402" s="84">
        <v>0</v>
      </c>
      <c r="L402" s="44"/>
      <c r="M402" s="115" t="s">
        <v>321</v>
      </c>
      <c r="N402" s="84">
        <v>0.73850000000000005</v>
      </c>
      <c r="O402" s="84">
        <v>0.19919999999999999</v>
      </c>
      <c r="P402" s="84">
        <v>0.75360000000000005</v>
      </c>
      <c r="Q402" s="84">
        <v>0.1255</v>
      </c>
      <c r="R402" s="44"/>
      <c r="S402" s="115" t="s">
        <v>321</v>
      </c>
      <c r="T402" s="84">
        <v>0.77459999999999996</v>
      </c>
      <c r="U402" s="84">
        <v>0.64580000000000004</v>
      </c>
      <c r="V402" s="84">
        <v>0.32129999999999997</v>
      </c>
      <c r="W402" s="84">
        <v>0.29659999999999997</v>
      </c>
    </row>
    <row r="403" spans="1:23">
      <c r="A403" s="82" t="s">
        <v>322</v>
      </c>
      <c r="B403" s="84">
        <v>0</v>
      </c>
      <c r="C403" s="84">
        <v>0</v>
      </c>
      <c r="D403" s="84">
        <v>0</v>
      </c>
      <c r="E403" s="84">
        <v>0</v>
      </c>
      <c r="F403" s="44"/>
      <c r="G403" s="82" t="s">
        <v>322</v>
      </c>
      <c r="H403" s="84">
        <v>0</v>
      </c>
      <c r="I403" s="84">
        <v>0</v>
      </c>
      <c r="J403" s="84">
        <v>0</v>
      </c>
      <c r="K403" s="84">
        <v>0</v>
      </c>
      <c r="L403" s="44"/>
      <c r="M403" s="82" t="s">
        <v>322</v>
      </c>
      <c r="N403" s="84">
        <v>0.7147</v>
      </c>
      <c r="O403" s="84">
        <v>0.2288</v>
      </c>
      <c r="P403" s="84">
        <v>0.63759999999999994</v>
      </c>
      <c r="Q403" s="84">
        <v>0.1116</v>
      </c>
      <c r="R403" s="44"/>
      <c r="S403" s="82" t="s">
        <v>322</v>
      </c>
      <c r="T403" s="84">
        <v>0.75939999999999996</v>
      </c>
      <c r="U403" s="84">
        <v>0.63859999999999995</v>
      </c>
      <c r="V403" s="84">
        <v>0.3014</v>
      </c>
      <c r="W403" s="84">
        <v>0.39560000000000001</v>
      </c>
    </row>
    <row r="404" spans="1:23">
      <c r="A404" s="82" t="s">
        <v>323</v>
      </c>
      <c r="B404" s="84">
        <v>0</v>
      </c>
      <c r="C404" s="84">
        <v>0</v>
      </c>
      <c r="D404" s="84">
        <v>0</v>
      </c>
      <c r="E404" s="84">
        <v>0</v>
      </c>
      <c r="F404" s="44"/>
      <c r="G404" s="82" t="s">
        <v>323</v>
      </c>
      <c r="H404" s="84">
        <v>0</v>
      </c>
      <c r="I404" s="84">
        <v>0</v>
      </c>
      <c r="J404" s="84">
        <v>0</v>
      </c>
      <c r="K404" s="84">
        <v>0</v>
      </c>
      <c r="L404" s="44"/>
      <c r="M404" s="82" t="s">
        <v>323</v>
      </c>
      <c r="N404" s="84">
        <v>0.66080000000000005</v>
      </c>
      <c r="O404" s="84">
        <v>0.2366</v>
      </c>
      <c r="P404" s="84">
        <v>0.61029999999999995</v>
      </c>
      <c r="Q404" s="84">
        <v>0.1236</v>
      </c>
      <c r="R404" s="44"/>
      <c r="S404" s="82" t="s">
        <v>323</v>
      </c>
      <c r="T404" s="84">
        <v>0.67530000000000001</v>
      </c>
      <c r="U404" s="84">
        <v>0.62029999999999996</v>
      </c>
      <c r="V404" s="84">
        <v>0.23769999999999999</v>
      </c>
      <c r="W404" s="84">
        <v>0.4168</v>
      </c>
    </row>
    <row r="405" spans="1:23">
      <c r="A405" s="82" t="s">
        <v>324</v>
      </c>
      <c r="B405" s="84">
        <v>0</v>
      </c>
      <c r="C405" s="84">
        <v>0</v>
      </c>
      <c r="D405" s="84">
        <v>0</v>
      </c>
      <c r="E405" s="84">
        <v>0</v>
      </c>
      <c r="F405" s="44"/>
      <c r="G405" s="82" t="s">
        <v>324</v>
      </c>
      <c r="H405" s="84">
        <v>0</v>
      </c>
      <c r="I405" s="84">
        <v>0</v>
      </c>
      <c r="J405" s="84">
        <v>0</v>
      </c>
      <c r="K405" s="84">
        <v>0</v>
      </c>
      <c r="L405" s="44"/>
      <c r="M405" s="82" t="s">
        <v>324</v>
      </c>
      <c r="N405" s="84">
        <v>0.59619999999999995</v>
      </c>
      <c r="O405" s="84">
        <v>0.20519999999999999</v>
      </c>
      <c r="P405" s="84">
        <v>0.5655</v>
      </c>
      <c r="Q405" s="84">
        <v>0.10639999999999999</v>
      </c>
      <c r="R405" s="44"/>
      <c r="S405" s="82" t="s">
        <v>324</v>
      </c>
      <c r="T405" s="84">
        <v>0.60309999999999997</v>
      </c>
      <c r="U405" s="84">
        <v>0.63719999999999999</v>
      </c>
      <c r="V405" s="84">
        <v>0.2117</v>
      </c>
      <c r="W405" s="84">
        <v>0.4012</v>
      </c>
    </row>
    <row r="406" spans="1:23">
      <c r="A406" s="82" t="s">
        <v>325</v>
      </c>
      <c r="B406" s="84">
        <v>0</v>
      </c>
      <c r="C406" s="84">
        <v>0</v>
      </c>
      <c r="D406" s="84">
        <v>0</v>
      </c>
      <c r="E406" s="84">
        <v>0</v>
      </c>
      <c r="F406" s="44"/>
      <c r="G406" s="82" t="s">
        <v>325</v>
      </c>
      <c r="H406" s="84">
        <v>0</v>
      </c>
      <c r="I406" s="84">
        <v>0</v>
      </c>
      <c r="J406" s="84">
        <v>0</v>
      </c>
      <c r="K406" s="84">
        <v>0</v>
      </c>
      <c r="L406" s="44"/>
      <c r="M406" s="82" t="s">
        <v>325</v>
      </c>
      <c r="N406" s="84">
        <v>0.6502</v>
      </c>
      <c r="O406" s="84">
        <v>0.18079999999999999</v>
      </c>
      <c r="P406" s="84">
        <v>0.48249999999999998</v>
      </c>
      <c r="Q406" s="84">
        <v>5.1200000000000002E-2</v>
      </c>
      <c r="R406" s="44"/>
      <c r="S406" s="82" t="s">
        <v>325</v>
      </c>
      <c r="T406" s="84">
        <v>0.56999999999999995</v>
      </c>
      <c r="U406" s="84">
        <v>0.64219999999999999</v>
      </c>
      <c r="V406" s="84">
        <v>0.1822</v>
      </c>
      <c r="W406" s="84">
        <v>0.41539999999999999</v>
      </c>
    </row>
    <row r="407" spans="1:23">
      <c r="A407" s="82" t="s">
        <v>326</v>
      </c>
      <c r="B407" s="84">
        <v>0</v>
      </c>
      <c r="C407" s="84">
        <v>0</v>
      </c>
      <c r="D407" s="84">
        <v>0</v>
      </c>
      <c r="E407" s="84">
        <v>0</v>
      </c>
      <c r="F407" s="44"/>
      <c r="G407" s="82" t="s">
        <v>326</v>
      </c>
      <c r="H407" s="84">
        <v>1.5E-3</v>
      </c>
      <c r="I407" s="84">
        <v>1.4E-3</v>
      </c>
      <c r="J407" s="84">
        <v>0</v>
      </c>
      <c r="K407" s="84">
        <v>0</v>
      </c>
      <c r="L407" s="44"/>
      <c r="M407" s="82" t="s">
        <v>326</v>
      </c>
      <c r="N407" s="84">
        <v>0.48359999999999997</v>
      </c>
      <c r="O407" s="84">
        <v>0.15740000000000001</v>
      </c>
      <c r="P407" s="84">
        <v>0.47720000000000001</v>
      </c>
      <c r="Q407" s="84">
        <v>2.18E-2</v>
      </c>
      <c r="R407" s="44"/>
      <c r="S407" s="82" t="s">
        <v>326</v>
      </c>
      <c r="T407" s="84">
        <v>0.36770000000000003</v>
      </c>
      <c r="U407" s="84">
        <v>0.5958</v>
      </c>
      <c r="V407" s="84">
        <v>0.14430000000000001</v>
      </c>
      <c r="W407" s="84">
        <v>0.4647</v>
      </c>
    </row>
    <row r="408" spans="1:23">
      <c r="A408" s="82" t="s">
        <v>327</v>
      </c>
      <c r="B408" s="84">
        <v>0</v>
      </c>
      <c r="C408" s="84">
        <v>0</v>
      </c>
      <c r="D408" s="84">
        <v>0</v>
      </c>
      <c r="E408" s="84">
        <v>0</v>
      </c>
      <c r="F408" s="44"/>
      <c r="G408" s="82" t="s">
        <v>327</v>
      </c>
      <c r="H408" s="84">
        <v>4.4999999999999998E-2</v>
      </c>
      <c r="I408" s="84">
        <v>4.02E-2</v>
      </c>
      <c r="J408" s="84">
        <v>9.1999999999999998E-3</v>
      </c>
      <c r="K408" s="84">
        <v>0</v>
      </c>
      <c r="L408" s="44"/>
      <c r="M408" s="82" t="s">
        <v>327</v>
      </c>
      <c r="N408" s="84">
        <v>0.29039999999999999</v>
      </c>
      <c r="O408" s="84">
        <v>0.1129</v>
      </c>
      <c r="P408" s="84">
        <v>0.46010000000000001</v>
      </c>
      <c r="Q408" s="84">
        <v>2.4E-2</v>
      </c>
      <c r="R408" s="44"/>
      <c r="S408" s="82" t="s">
        <v>327</v>
      </c>
      <c r="T408" s="84">
        <v>0.26050000000000001</v>
      </c>
      <c r="U408" s="84">
        <v>0.48509999999999998</v>
      </c>
      <c r="V408" s="84">
        <v>0.114</v>
      </c>
      <c r="W408" s="84">
        <v>0.48399999999999999</v>
      </c>
    </row>
    <row r="409" spans="1:23">
      <c r="A409" s="82" t="s">
        <v>328</v>
      </c>
      <c r="B409" s="84">
        <v>0.16109999999999999</v>
      </c>
      <c r="C409" s="84">
        <v>9.11E-2</v>
      </c>
      <c r="D409" s="84">
        <v>0</v>
      </c>
      <c r="E409" s="84">
        <v>0</v>
      </c>
      <c r="F409" s="44"/>
      <c r="G409" s="82" t="s">
        <v>328</v>
      </c>
      <c r="H409" s="84">
        <v>0.23549999999999999</v>
      </c>
      <c r="I409" s="84">
        <v>0.20330000000000001</v>
      </c>
      <c r="J409" s="84">
        <v>0.16750000000000001</v>
      </c>
      <c r="K409" s="84">
        <v>4.2299999999999997E-2</v>
      </c>
      <c r="L409" s="44"/>
      <c r="M409" s="82" t="s">
        <v>328</v>
      </c>
      <c r="N409" s="84">
        <v>0.21390000000000001</v>
      </c>
      <c r="O409" s="84">
        <v>3.9699999999999999E-2</v>
      </c>
      <c r="P409" s="84">
        <v>0.41959999999999997</v>
      </c>
      <c r="Q409" s="84">
        <v>3.4299999999999997E-2</v>
      </c>
      <c r="R409" s="44"/>
      <c r="S409" s="82" t="s">
        <v>328</v>
      </c>
      <c r="T409" s="84">
        <v>0.2092</v>
      </c>
      <c r="U409" s="84">
        <v>0.30959999999999999</v>
      </c>
      <c r="V409" s="84">
        <v>9.4100000000000003E-2</v>
      </c>
      <c r="W409" s="84">
        <v>0.51849999999999996</v>
      </c>
    </row>
    <row r="410" spans="1:23">
      <c r="A410" s="82" t="s">
        <v>329</v>
      </c>
      <c r="B410" s="84">
        <v>0.73829999999999996</v>
      </c>
      <c r="C410" s="84">
        <v>0.49230000000000002</v>
      </c>
      <c r="D410" s="84">
        <v>6.3600000000000004E-2</v>
      </c>
      <c r="E410" s="84">
        <v>0</v>
      </c>
      <c r="F410" s="44"/>
      <c r="G410" s="82" t="s">
        <v>329</v>
      </c>
      <c r="H410" s="84">
        <v>0.48920000000000002</v>
      </c>
      <c r="I410" s="84">
        <v>0.44090000000000001</v>
      </c>
      <c r="J410" s="84">
        <v>0.45910000000000001</v>
      </c>
      <c r="K410" s="84">
        <v>0.31730000000000003</v>
      </c>
      <c r="L410" s="44"/>
      <c r="M410" s="82" t="s">
        <v>329</v>
      </c>
      <c r="N410" s="84">
        <v>0.14169999999999999</v>
      </c>
      <c r="O410" s="84">
        <v>9.7000000000000003E-3</v>
      </c>
      <c r="P410" s="84">
        <v>0.4143</v>
      </c>
      <c r="Q410" s="84">
        <v>5.8400000000000001E-2</v>
      </c>
      <c r="R410" s="44"/>
      <c r="S410" s="82" t="s">
        <v>329</v>
      </c>
      <c r="T410" s="84">
        <v>0.18329999999999999</v>
      </c>
      <c r="U410" s="84">
        <v>0.16850000000000001</v>
      </c>
      <c r="V410" s="84">
        <v>8.4500000000000006E-2</v>
      </c>
      <c r="W410" s="84">
        <v>0.57799999999999996</v>
      </c>
    </row>
    <row r="411" spans="1:23">
      <c r="A411" s="82" t="s">
        <v>330</v>
      </c>
      <c r="B411" s="84">
        <v>0.81989999999999996</v>
      </c>
      <c r="C411" s="84">
        <v>0.81630000000000003</v>
      </c>
      <c r="D411" s="84">
        <v>0.2737</v>
      </c>
      <c r="E411" s="84">
        <v>3.8600000000000002E-2</v>
      </c>
      <c r="F411" s="44"/>
      <c r="G411" s="82" t="s">
        <v>330</v>
      </c>
      <c r="H411" s="84">
        <v>0.71209999999999996</v>
      </c>
      <c r="I411" s="84">
        <v>0.64300000000000002</v>
      </c>
      <c r="J411" s="84">
        <v>0.70099999999999996</v>
      </c>
      <c r="K411" s="84">
        <v>0.65469999999999995</v>
      </c>
      <c r="L411" s="44"/>
      <c r="M411" s="82" t="s">
        <v>330</v>
      </c>
      <c r="N411" s="84">
        <v>3.7900000000000003E-2</v>
      </c>
      <c r="O411" s="84">
        <v>1.24E-2</v>
      </c>
      <c r="P411" s="84">
        <v>0.49990000000000001</v>
      </c>
      <c r="Q411" s="84">
        <v>5.0900000000000001E-2</v>
      </c>
      <c r="R411" s="44"/>
      <c r="S411" s="82" t="s">
        <v>330</v>
      </c>
      <c r="T411" s="84">
        <v>0.14199999999999999</v>
      </c>
      <c r="U411" s="84">
        <v>0.20180000000000001</v>
      </c>
      <c r="V411" s="84">
        <v>2.6599999999999999E-2</v>
      </c>
      <c r="W411" s="84">
        <v>0.62280000000000002</v>
      </c>
    </row>
    <row r="412" spans="1:23">
      <c r="A412" s="82" t="s">
        <v>331</v>
      </c>
      <c r="B412" s="84">
        <v>0.84840000000000004</v>
      </c>
      <c r="C412" s="84">
        <v>0.88460000000000005</v>
      </c>
      <c r="D412" s="84">
        <v>0.47960000000000003</v>
      </c>
      <c r="E412" s="84">
        <v>0.18740000000000001</v>
      </c>
      <c r="F412" s="44"/>
      <c r="G412" s="82" t="s">
        <v>331</v>
      </c>
      <c r="H412" s="84">
        <v>0.88759999999999994</v>
      </c>
      <c r="I412" s="84">
        <v>0.80130000000000001</v>
      </c>
      <c r="J412" s="84">
        <v>0.86639999999999995</v>
      </c>
      <c r="K412" s="84">
        <v>0.85719999999999996</v>
      </c>
      <c r="L412" s="44"/>
      <c r="M412" s="82" t="s">
        <v>331</v>
      </c>
      <c r="N412" s="84">
        <v>6.2700000000000006E-2</v>
      </c>
      <c r="O412" s="84">
        <v>2.5999999999999999E-3</v>
      </c>
      <c r="P412" s="84">
        <v>0.48509999999999998</v>
      </c>
      <c r="Q412" s="84">
        <v>2.9700000000000001E-2</v>
      </c>
      <c r="R412" s="44"/>
      <c r="S412" s="82" t="s">
        <v>331</v>
      </c>
      <c r="T412" s="84">
        <v>0.19289999999999999</v>
      </c>
      <c r="U412" s="84">
        <v>0.25419999999999998</v>
      </c>
      <c r="V412" s="84">
        <v>8.6E-3</v>
      </c>
      <c r="W412" s="84">
        <v>0.50609999999999999</v>
      </c>
    </row>
    <row r="413" spans="1:23">
      <c r="A413" s="82" t="s">
        <v>332</v>
      </c>
      <c r="B413" s="84">
        <v>0.98080000000000001</v>
      </c>
      <c r="C413" s="84">
        <v>0.8</v>
      </c>
      <c r="D413" s="84">
        <v>0.28499999999999998</v>
      </c>
      <c r="E413" s="84">
        <v>0.22389999999999999</v>
      </c>
      <c r="F413" s="44"/>
      <c r="G413" s="82" t="s">
        <v>332</v>
      </c>
      <c r="H413" s="84">
        <v>0.96230000000000004</v>
      </c>
      <c r="I413" s="84">
        <v>0.87309999999999999</v>
      </c>
      <c r="J413" s="84">
        <v>0.96120000000000005</v>
      </c>
      <c r="K413" s="84">
        <v>0.93979999999999997</v>
      </c>
      <c r="L413" s="44"/>
      <c r="M413" s="82" t="s">
        <v>332</v>
      </c>
      <c r="N413" s="84">
        <v>0.1399</v>
      </c>
      <c r="O413" s="84">
        <v>7.0000000000000001E-3</v>
      </c>
      <c r="P413" s="84">
        <v>0.3987</v>
      </c>
      <c r="Q413" s="84">
        <v>1.1999999999999999E-3</v>
      </c>
      <c r="R413" s="44"/>
      <c r="S413" s="82" t="s">
        <v>332</v>
      </c>
      <c r="T413" s="84">
        <v>0.21299999999999999</v>
      </c>
      <c r="U413" s="84">
        <v>0.26550000000000001</v>
      </c>
      <c r="V413" s="84">
        <v>1E-4</v>
      </c>
      <c r="W413" s="84">
        <v>0.28689999999999999</v>
      </c>
    </row>
    <row r="414" spans="1:23">
      <c r="A414" s="82" t="s">
        <v>333</v>
      </c>
      <c r="B414" s="84">
        <v>0.9819</v>
      </c>
      <c r="C414" s="84">
        <v>0.7661</v>
      </c>
      <c r="D414" s="84">
        <v>0.40689999999999998</v>
      </c>
      <c r="E414" s="84">
        <v>0.17860000000000001</v>
      </c>
      <c r="F414" s="44"/>
      <c r="G414" s="82" t="s">
        <v>333</v>
      </c>
      <c r="H414" s="84">
        <v>0.97640000000000005</v>
      </c>
      <c r="I414" s="84">
        <v>0.8538</v>
      </c>
      <c r="J414" s="84">
        <v>0.96850000000000003</v>
      </c>
      <c r="K414" s="84">
        <v>0.97899999999999998</v>
      </c>
      <c r="L414" s="44"/>
      <c r="M414" s="82" t="s">
        <v>333</v>
      </c>
      <c r="N414" s="84">
        <v>0.17080000000000001</v>
      </c>
      <c r="O414" s="84">
        <v>2.7000000000000001E-3</v>
      </c>
      <c r="P414" s="84">
        <v>0.25829999999999997</v>
      </c>
      <c r="Q414" s="84">
        <v>1E-4</v>
      </c>
      <c r="R414" s="44"/>
      <c r="S414" s="82" t="s">
        <v>333</v>
      </c>
      <c r="T414" s="84">
        <v>0.23080000000000001</v>
      </c>
      <c r="U414" s="84">
        <v>0.20610000000000001</v>
      </c>
      <c r="V414" s="84">
        <v>3.3E-3</v>
      </c>
      <c r="W414" s="84">
        <v>0.25130000000000002</v>
      </c>
    </row>
    <row r="415" spans="1:23">
      <c r="A415" s="82" t="s">
        <v>334</v>
      </c>
      <c r="B415" s="84">
        <v>0.98229999999999995</v>
      </c>
      <c r="C415" s="84">
        <v>0.7702</v>
      </c>
      <c r="D415" s="84">
        <v>0.43759999999999999</v>
      </c>
      <c r="E415" s="84">
        <v>0.1154</v>
      </c>
      <c r="F415" s="44"/>
      <c r="G415" s="82" t="s">
        <v>334</v>
      </c>
      <c r="H415" s="84">
        <v>0.97109999999999996</v>
      </c>
      <c r="I415" s="84">
        <v>0.82599999999999996</v>
      </c>
      <c r="J415" s="84">
        <v>0.94299999999999995</v>
      </c>
      <c r="K415" s="84">
        <v>0.97319999999999995</v>
      </c>
      <c r="L415" s="44"/>
      <c r="M415" s="82" t="s">
        <v>334</v>
      </c>
      <c r="N415" s="84">
        <v>0.24049999999999999</v>
      </c>
      <c r="O415" s="84">
        <v>1E-4</v>
      </c>
      <c r="P415" s="84">
        <v>0.23280000000000001</v>
      </c>
      <c r="Q415" s="84">
        <v>1.1599999999999999E-2</v>
      </c>
      <c r="R415" s="44"/>
      <c r="S415" s="82" t="s">
        <v>334</v>
      </c>
      <c r="T415" s="84">
        <v>0.19059999999999999</v>
      </c>
      <c r="U415" s="84">
        <v>0.25430000000000003</v>
      </c>
      <c r="V415" s="84">
        <v>1.24E-2</v>
      </c>
      <c r="W415" s="84">
        <v>0.18029999999999999</v>
      </c>
    </row>
    <row r="416" spans="1:23">
      <c r="A416" s="82" t="s">
        <v>335</v>
      </c>
      <c r="B416" s="84">
        <v>0.98309999999999997</v>
      </c>
      <c r="C416" s="84">
        <v>0.78269999999999995</v>
      </c>
      <c r="D416" s="84">
        <v>0.60980000000000001</v>
      </c>
      <c r="E416" s="84">
        <v>0.20130000000000001</v>
      </c>
      <c r="F416" s="44"/>
      <c r="G416" s="82" t="s">
        <v>335</v>
      </c>
      <c r="H416" s="84">
        <v>0.88939999999999997</v>
      </c>
      <c r="I416" s="84">
        <v>0.80010000000000003</v>
      </c>
      <c r="J416" s="84">
        <v>0.83650000000000002</v>
      </c>
      <c r="K416" s="84">
        <v>0.89829999999999999</v>
      </c>
      <c r="L416" s="44"/>
      <c r="M416" s="82" t="s">
        <v>335</v>
      </c>
      <c r="N416" s="84">
        <v>0.17399999999999999</v>
      </c>
      <c r="O416" s="84">
        <v>3.5000000000000001E-3</v>
      </c>
      <c r="P416" s="84">
        <v>0.19689999999999999</v>
      </c>
      <c r="Q416" s="84">
        <v>3.8300000000000001E-2</v>
      </c>
      <c r="R416" s="44"/>
      <c r="S416" s="82" t="s">
        <v>335</v>
      </c>
      <c r="T416" s="84">
        <v>0.1835</v>
      </c>
      <c r="U416" s="84">
        <v>0.29670000000000002</v>
      </c>
      <c r="V416" s="84">
        <v>2.5499999999999998E-2</v>
      </c>
      <c r="W416" s="84">
        <v>0.12540000000000001</v>
      </c>
    </row>
    <row r="417" spans="1:23">
      <c r="A417" s="82" t="s">
        <v>336</v>
      </c>
      <c r="B417" s="84">
        <v>0.98670000000000002</v>
      </c>
      <c r="C417" s="84">
        <v>0.76349999999999996</v>
      </c>
      <c r="D417" s="84">
        <v>0.4854</v>
      </c>
      <c r="E417" s="84">
        <v>0.1144</v>
      </c>
      <c r="F417" s="44"/>
      <c r="G417" s="82" t="s">
        <v>336</v>
      </c>
      <c r="H417" s="84">
        <v>0.73629999999999995</v>
      </c>
      <c r="I417" s="84">
        <v>0.62319999999999998</v>
      </c>
      <c r="J417" s="84">
        <v>0.65700000000000003</v>
      </c>
      <c r="K417" s="84">
        <v>0.76480000000000004</v>
      </c>
      <c r="L417" s="44"/>
      <c r="M417" s="82" t="s">
        <v>336</v>
      </c>
      <c r="N417" s="84">
        <v>0.1103</v>
      </c>
      <c r="O417" s="84">
        <v>7.1999999999999998E-3</v>
      </c>
      <c r="P417" s="84">
        <v>0.1804</v>
      </c>
      <c r="Q417" s="84">
        <v>9.0800000000000006E-2</v>
      </c>
      <c r="R417" s="44"/>
      <c r="S417" s="82" t="s">
        <v>336</v>
      </c>
      <c r="T417" s="84">
        <v>0.17030000000000001</v>
      </c>
      <c r="U417" s="84">
        <v>0.32829999999999998</v>
      </c>
      <c r="V417" s="84">
        <v>0.10630000000000001</v>
      </c>
      <c r="W417" s="84">
        <v>0.11840000000000001</v>
      </c>
    </row>
    <row r="418" spans="1:23">
      <c r="A418" s="82" t="s">
        <v>337</v>
      </c>
      <c r="B418" s="84">
        <v>0.99180000000000001</v>
      </c>
      <c r="C418" s="84">
        <v>0.71289999999999998</v>
      </c>
      <c r="D418" s="84">
        <v>0.42</v>
      </c>
      <c r="E418" s="84">
        <v>7.1999999999999995E-2</v>
      </c>
      <c r="F418" s="44"/>
      <c r="G418" s="82" t="s">
        <v>337</v>
      </c>
      <c r="H418" s="84">
        <v>0.52559999999999996</v>
      </c>
      <c r="I418" s="84">
        <v>0.48670000000000002</v>
      </c>
      <c r="J418" s="84">
        <v>0.40670000000000001</v>
      </c>
      <c r="K418" s="84">
        <v>0.43830000000000002</v>
      </c>
      <c r="L418" s="44"/>
      <c r="M418" s="82" t="s">
        <v>337</v>
      </c>
      <c r="N418" s="84">
        <v>0.15629999999999999</v>
      </c>
      <c r="O418" s="84">
        <v>1.9900000000000001E-2</v>
      </c>
      <c r="P418" s="84">
        <v>0.13669999999999999</v>
      </c>
      <c r="Q418" s="84">
        <v>0.17080000000000001</v>
      </c>
      <c r="R418" s="44"/>
      <c r="S418" s="82" t="s">
        <v>337</v>
      </c>
      <c r="T418" s="84">
        <v>0.16039999999999999</v>
      </c>
      <c r="U418" s="84">
        <v>0.33350000000000002</v>
      </c>
      <c r="V418" s="84">
        <v>0.15509999999999999</v>
      </c>
      <c r="W418" s="84">
        <v>0.1195</v>
      </c>
    </row>
    <row r="419" spans="1:23">
      <c r="A419" s="82" t="s">
        <v>338</v>
      </c>
      <c r="B419" s="84">
        <v>0.97430000000000005</v>
      </c>
      <c r="C419" s="84">
        <v>0.68879999999999997</v>
      </c>
      <c r="D419" s="84">
        <v>5.2299999999999999E-2</v>
      </c>
      <c r="E419" s="84">
        <v>6.1999999999999998E-3</v>
      </c>
      <c r="F419" s="44"/>
      <c r="G419" s="82" t="s">
        <v>338</v>
      </c>
      <c r="H419" s="84">
        <v>0.26519999999999999</v>
      </c>
      <c r="I419" s="84">
        <v>0.29649999999999999</v>
      </c>
      <c r="J419" s="84">
        <v>0.1318</v>
      </c>
      <c r="K419" s="84">
        <v>0.21260000000000001</v>
      </c>
      <c r="L419" s="44"/>
      <c r="M419" s="82" t="s">
        <v>338</v>
      </c>
      <c r="N419" s="84">
        <v>7.7200000000000005E-2</v>
      </c>
      <c r="O419" s="84">
        <v>3.6600000000000001E-2</v>
      </c>
      <c r="P419" s="84">
        <v>0.1313</v>
      </c>
      <c r="Q419" s="84">
        <v>0.18709999999999999</v>
      </c>
      <c r="R419" s="44"/>
      <c r="S419" s="82" t="s">
        <v>338</v>
      </c>
      <c r="T419" s="84">
        <v>0.1837</v>
      </c>
      <c r="U419" s="84">
        <v>0.3206</v>
      </c>
      <c r="V419" s="84">
        <v>0.18840000000000001</v>
      </c>
      <c r="W419" s="84">
        <v>0.1028</v>
      </c>
    </row>
    <row r="420" spans="1:23">
      <c r="A420" s="82" t="s">
        <v>339</v>
      </c>
      <c r="B420" s="84">
        <v>0.3876</v>
      </c>
      <c r="C420" s="84">
        <v>0.2407</v>
      </c>
      <c r="D420" s="84">
        <v>0</v>
      </c>
      <c r="E420" s="84">
        <v>0</v>
      </c>
      <c r="F420" s="44"/>
      <c r="G420" s="82" t="s">
        <v>339</v>
      </c>
      <c r="H420" s="84">
        <v>5.0900000000000001E-2</v>
      </c>
      <c r="I420" s="84">
        <v>8.5199999999999998E-2</v>
      </c>
      <c r="J420" s="84">
        <v>2.7000000000000001E-3</v>
      </c>
      <c r="K420" s="84">
        <v>6.0000000000000001E-3</v>
      </c>
      <c r="L420" s="44"/>
      <c r="M420" s="82" t="s">
        <v>339</v>
      </c>
      <c r="N420" s="84">
        <v>0.1235</v>
      </c>
      <c r="O420" s="84">
        <v>9.1999999999999998E-2</v>
      </c>
      <c r="P420" s="84">
        <v>0.17169999999999999</v>
      </c>
      <c r="Q420" s="84">
        <v>0.2838</v>
      </c>
      <c r="R420" s="44"/>
      <c r="S420" s="82" t="s">
        <v>339</v>
      </c>
      <c r="T420" s="84">
        <v>0.22639999999999999</v>
      </c>
      <c r="U420" s="84">
        <v>0.3695</v>
      </c>
      <c r="V420" s="84">
        <v>0.24829999999999999</v>
      </c>
      <c r="W420" s="84">
        <v>0.11169999999999999</v>
      </c>
    </row>
    <row r="421" spans="1:23">
      <c r="A421" s="82" t="s">
        <v>340</v>
      </c>
      <c r="B421" s="84">
        <v>0</v>
      </c>
      <c r="C421" s="84">
        <v>0</v>
      </c>
      <c r="D421" s="84">
        <v>0</v>
      </c>
      <c r="E421" s="84">
        <v>0</v>
      </c>
      <c r="F421" s="44"/>
      <c r="G421" s="82" t="s">
        <v>340</v>
      </c>
      <c r="H421" s="84">
        <v>5.0000000000000001E-4</v>
      </c>
      <c r="I421" s="84">
        <v>6.1000000000000004E-3</v>
      </c>
      <c r="J421" s="84">
        <v>0</v>
      </c>
      <c r="K421" s="84">
        <v>0</v>
      </c>
      <c r="L421" s="44"/>
      <c r="M421" s="82" t="s">
        <v>340</v>
      </c>
      <c r="N421" s="84">
        <v>0.44219999999999998</v>
      </c>
      <c r="O421" s="84">
        <v>0.1953</v>
      </c>
      <c r="P421" s="84">
        <v>0.27429999999999999</v>
      </c>
      <c r="Q421" s="84">
        <v>0.30170000000000002</v>
      </c>
      <c r="R421" s="44"/>
      <c r="S421" s="82" t="s">
        <v>340</v>
      </c>
      <c r="T421" s="84">
        <v>0.2994</v>
      </c>
      <c r="U421" s="84">
        <v>0.44319999999999998</v>
      </c>
      <c r="V421" s="84">
        <v>0.2258</v>
      </c>
      <c r="W421" s="84">
        <v>0.15959999999999999</v>
      </c>
    </row>
    <row r="422" spans="1:23">
      <c r="A422" s="82" t="s">
        <v>341</v>
      </c>
      <c r="B422" s="84">
        <v>0</v>
      </c>
      <c r="C422" s="84">
        <v>0</v>
      </c>
      <c r="D422" s="84">
        <v>0</v>
      </c>
      <c r="E422" s="84">
        <v>0</v>
      </c>
      <c r="F422" s="44"/>
      <c r="G422" s="82" t="s">
        <v>341</v>
      </c>
      <c r="H422" s="84">
        <v>0</v>
      </c>
      <c r="I422" s="84">
        <v>0</v>
      </c>
      <c r="J422" s="84">
        <v>0</v>
      </c>
      <c r="K422" s="84">
        <v>0</v>
      </c>
      <c r="L422" s="44"/>
      <c r="M422" s="82" t="s">
        <v>341</v>
      </c>
      <c r="N422" s="84">
        <v>0.6976</v>
      </c>
      <c r="O422" s="84">
        <v>0.32119999999999999</v>
      </c>
      <c r="P422" s="84">
        <v>0.42259999999999998</v>
      </c>
      <c r="Q422" s="84">
        <v>0.31119999999999998</v>
      </c>
      <c r="R422" s="44"/>
      <c r="S422" s="82" t="s">
        <v>341</v>
      </c>
      <c r="T422" s="84">
        <v>0.36430000000000001</v>
      </c>
      <c r="U422" s="84">
        <v>0.51559999999999995</v>
      </c>
      <c r="V422" s="84">
        <v>0.224</v>
      </c>
      <c r="W422" s="84">
        <v>0.22939999999999999</v>
      </c>
    </row>
    <row r="423" spans="1:23">
      <c r="A423" s="82" t="s">
        <v>342</v>
      </c>
      <c r="B423" s="84">
        <v>0</v>
      </c>
      <c r="C423" s="84">
        <v>0</v>
      </c>
      <c r="D423" s="84">
        <v>0</v>
      </c>
      <c r="E423" s="84">
        <v>0</v>
      </c>
      <c r="F423" s="44"/>
      <c r="G423" s="82" t="s">
        <v>342</v>
      </c>
      <c r="H423" s="84">
        <v>0</v>
      </c>
      <c r="I423" s="84">
        <v>0</v>
      </c>
      <c r="J423" s="84">
        <v>0</v>
      </c>
      <c r="K423" s="84">
        <v>0</v>
      </c>
      <c r="L423" s="44"/>
      <c r="M423" s="82" t="s">
        <v>342</v>
      </c>
      <c r="N423" s="84">
        <v>0.67469999999999997</v>
      </c>
      <c r="O423" s="84">
        <v>0.27789999999999998</v>
      </c>
      <c r="P423" s="84">
        <v>0.52890000000000004</v>
      </c>
      <c r="Q423" s="84">
        <v>0.25690000000000002</v>
      </c>
      <c r="R423" s="44"/>
      <c r="S423" s="82" t="s">
        <v>342</v>
      </c>
      <c r="T423" s="84">
        <v>0.4718</v>
      </c>
      <c r="U423" s="84">
        <v>0.48609999999999998</v>
      </c>
      <c r="V423" s="84">
        <v>0.20680000000000001</v>
      </c>
      <c r="W423" s="84">
        <v>0.29830000000000001</v>
      </c>
    </row>
    <row r="424" spans="1:23">
      <c r="A424" s="82" t="s">
        <v>343</v>
      </c>
      <c r="B424" s="84">
        <v>0</v>
      </c>
      <c r="C424" s="84">
        <v>0</v>
      </c>
      <c r="D424" s="84">
        <v>0</v>
      </c>
      <c r="E424" s="84">
        <v>0</v>
      </c>
      <c r="F424" s="44"/>
      <c r="G424" s="82" t="s">
        <v>343</v>
      </c>
      <c r="H424" s="84">
        <v>0</v>
      </c>
      <c r="I424" s="84">
        <v>0</v>
      </c>
      <c r="J424" s="84">
        <v>0</v>
      </c>
      <c r="K424" s="84">
        <v>0</v>
      </c>
      <c r="L424" s="44"/>
      <c r="M424" s="82" t="s">
        <v>343</v>
      </c>
      <c r="N424" s="84">
        <v>0.8367</v>
      </c>
      <c r="O424" s="84">
        <v>0.35310000000000002</v>
      </c>
      <c r="P424" s="84">
        <v>0.58689999999999998</v>
      </c>
      <c r="Q424" s="84">
        <v>0.2185</v>
      </c>
      <c r="R424" s="44"/>
      <c r="S424" s="82" t="s">
        <v>343</v>
      </c>
      <c r="T424" s="84">
        <v>0.5131</v>
      </c>
      <c r="U424" s="84">
        <v>0.53710000000000002</v>
      </c>
      <c r="V424" s="84">
        <v>0.18970000000000001</v>
      </c>
      <c r="W424" s="84">
        <v>0.4753</v>
      </c>
    </row>
    <row r="425" spans="1:23">
      <c r="A425" s="82" t="s">
        <v>344</v>
      </c>
      <c r="B425" s="84">
        <v>0</v>
      </c>
      <c r="C425" s="84">
        <v>0</v>
      </c>
      <c r="D425" s="84">
        <v>0</v>
      </c>
      <c r="E425" s="84">
        <v>0</v>
      </c>
      <c r="F425" s="44"/>
      <c r="G425" s="82" t="s">
        <v>344</v>
      </c>
      <c r="H425" s="84">
        <v>0</v>
      </c>
      <c r="I425" s="84">
        <v>0</v>
      </c>
      <c r="J425" s="84">
        <v>0</v>
      </c>
      <c r="K425" s="84">
        <v>0</v>
      </c>
      <c r="L425" s="44"/>
      <c r="M425" s="82" t="s">
        <v>344</v>
      </c>
      <c r="N425" s="84">
        <v>0.75419999999999998</v>
      </c>
      <c r="O425" s="84">
        <v>0.432</v>
      </c>
      <c r="P425" s="84">
        <v>0.62470000000000003</v>
      </c>
      <c r="Q425" s="84">
        <v>0.13700000000000001</v>
      </c>
      <c r="R425" s="44"/>
      <c r="S425" s="82" t="s">
        <v>344</v>
      </c>
      <c r="T425" s="84">
        <v>0.52300000000000002</v>
      </c>
      <c r="U425" s="84">
        <v>0.57999999999999996</v>
      </c>
      <c r="V425" s="84">
        <v>0.16020000000000001</v>
      </c>
      <c r="W425" s="84">
        <v>0.67169999999999996</v>
      </c>
    </row>
    <row r="426" spans="1:23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</row>
    <row r="429" spans="1:23">
      <c r="A429" s="116" t="s">
        <v>10</v>
      </c>
      <c r="B429" s="116"/>
      <c r="C429" s="116"/>
      <c r="D429" s="116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</row>
    <row r="430" spans="1:23">
      <c r="B430" s="84" t="s">
        <v>99</v>
      </c>
      <c r="H430" s="84" t="s">
        <v>100</v>
      </c>
      <c r="N430" s="84" t="s">
        <v>98</v>
      </c>
      <c r="T430" s="84" t="s">
        <v>153</v>
      </c>
    </row>
    <row r="431" spans="1:23">
      <c r="A431" s="44"/>
      <c r="B431" s="44" t="s">
        <v>86</v>
      </c>
      <c r="C431" s="44" t="s">
        <v>87</v>
      </c>
      <c r="D431" s="44" t="s">
        <v>88</v>
      </c>
      <c r="E431" s="44" t="s">
        <v>85</v>
      </c>
      <c r="F431" s="44"/>
      <c r="G431" s="44"/>
      <c r="H431" s="44" t="s">
        <v>86</v>
      </c>
      <c r="I431" s="44" t="s">
        <v>87</v>
      </c>
      <c r="J431" s="44" t="s">
        <v>88</v>
      </c>
      <c r="K431" s="44" t="s">
        <v>85</v>
      </c>
      <c r="L431" s="44"/>
      <c r="M431" s="44"/>
      <c r="N431" s="44" t="s">
        <v>86</v>
      </c>
      <c r="O431" s="44" t="s">
        <v>87</v>
      </c>
      <c r="P431" s="44" t="s">
        <v>88</v>
      </c>
      <c r="Q431" s="44" t="s">
        <v>85</v>
      </c>
      <c r="R431" s="44"/>
      <c r="S431" s="44"/>
      <c r="T431" s="44" t="s">
        <v>86</v>
      </c>
      <c r="U431" s="44" t="s">
        <v>87</v>
      </c>
      <c r="V431" s="44" t="s">
        <v>88</v>
      </c>
      <c r="W431" s="44" t="s">
        <v>85</v>
      </c>
    </row>
    <row r="432" spans="1:23">
      <c r="A432" s="115" t="s">
        <v>393</v>
      </c>
      <c r="B432" s="84">
        <v>0</v>
      </c>
      <c r="C432" s="84">
        <v>0</v>
      </c>
      <c r="D432" s="84">
        <v>0</v>
      </c>
      <c r="E432" s="84">
        <v>0</v>
      </c>
      <c r="F432" s="44"/>
      <c r="G432" s="115" t="s">
        <v>393</v>
      </c>
      <c r="H432" s="84">
        <v>0</v>
      </c>
      <c r="I432" s="84">
        <v>0</v>
      </c>
      <c r="J432" s="84">
        <v>0</v>
      </c>
      <c r="K432" s="84">
        <v>0</v>
      </c>
      <c r="L432" s="44"/>
      <c r="M432" s="115" t="s">
        <v>393</v>
      </c>
      <c r="N432" s="84">
        <v>0.122</v>
      </c>
      <c r="O432" s="84">
        <v>3.49E-2</v>
      </c>
      <c r="P432" s="84">
        <v>0.1167</v>
      </c>
      <c r="Q432" s="84">
        <v>0.13469999999999999</v>
      </c>
      <c r="R432" s="44"/>
      <c r="S432" s="115" t="s">
        <v>393</v>
      </c>
      <c r="T432" s="84">
        <v>0.06</v>
      </c>
      <c r="U432" s="84">
        <v>0.1678</v>
      </c>
      <c r="V432" s="84">
        <v>2.5999999999999999E-3</v>
      </c>
      <c r="W432" s="84">
        <v>0.41520000000000001</v>
      </c>
    </row>
    <row r="433" spans="1:23">
      <c r="A433" s="82" t="s">
        <v>394</v>
      </c>
      <c r="B433" s="84">
        <v>0</v>
      </c>
      <c r="C433" s="84">
        <v>0</v>
      </c>
      <c r="D433" s="84">
        <v>0</v>
      </c>
      <c r="E433" s="84">
        <v>0</v>
      </c>
      <c r="F433" s="44"/>
      <c r="G433" s="82" t="s">
        <v>394</v>
      </c>
      <c r="H433" s="84">
        <v>0</v>
      </c>
      <c r="I433" s="84">
        <v>0</v>
      </c>
      <c r="J433" s="84">
        <v>0</v>
      </c>
      <c r="K433" s="84">
        <v>0</v>
      </c>
      <c r="L433" s="44"/>
      <c r="M433" s="82" t="s">
        <v>394</v>
      </c>
      <c r="N433" s="84">
        <v>0.12529999999999999</v>
      </c>
      <c r="O433" s="84">
        <v>3.2500000000000001E-2</v>
      </c>
      <c r="P433" s="84">
        <v>0.11840000000000001</v>
      </c>
      <c r="Q433" s="84">
        <v>0.1537</v>
      </c>
      <c r="R433" s="44"/>
      <c r="S433" s="82" t="s">
        <v>394</v>
      </c>
      <c r="T433" s="84">
        <v>4.2099999999999999E-2</v>
      </c>
      <c r="U433" s="84">
        <v>0.1439</v>
      </c>
      <c r="V433" s="84">
        <v>6.7000000000000002E-3</v>
      </c>
      <c r="W433" s="84">
        <v>0.39750000000000002</v>
      </c>
    </row>
    <row r="434" spans="1:23">
      <c r="A434" s="82" t="s">
        <v>395</v>
      </c>
      <c r="B434" s="84">
        <v>0</v>
      </c>
      <c r="C434" s="84">
        <v>0</v>
      </c>
      <c r="D434" s="84">
        <v>0</v>
      </c>
      <c r="E434" s="84">
        <v>0</v>
      </c>
      <c r="F434" s="44"/>
      <c r="G434" s="82" t="s">
        <v>395</v>
      </c>
      <c r="H434" s="84">
        <v>0</v>
      </c>
      <c r="I434" s="84">
        <v>0</v>
      </c>
      <c r="J434" s="84">
        <v>0</v>
      </c>
      <c r="K434" s="84">
        <v>0</v>
      </c>
      <c r="L434" s="44"/>
      <c r="M434" s="82" t="s">
        <v>395</v>
      </c>
      <c r="N434" s="84">
        <v>0.1268</v>
      </c>
      <c r="O434" s="84">
        <v>3.3500000000000002E-2</v>
      </c>
      <c r="P434" s="84">
        <v>9.8599999999999993E-2</v>
      </c>
      <c r="Q434" s="84">
        <v>0.1681</v>
      </c>
      <c r="R434" s="44"/>
      <c r="S434" s="82" t="s">
        <v>395</v>
      </c>
      <c r="T434" s="84">
        <v>5.8799999999999998E-2</v>
      </c>
      <c r="U434" s="84">
        <v>0.1111</v>
      </c>
      <c r="V434" s="84">
        <v>1.1900000000000001E-2</v>
      </c>
      <c r="W434" s="84">
        <v>0.41360000000000002</v>
      </c>
    </row>
    <row r="435" spans="1:23">
      <c r="A435" s="82" t="s">
        <v>396</v>
      </c>
      <c r="B435" s="84">
        <v>0</v>
      </c>
      <c r="C435" s="84">
        <v>0</v>
      </c>
      <c r="D435" s="84">
        <v>0</v>
      </c>
      <c r="E435" s="84">
        <v>0</v>
      </c>
      <c r="F435" s="44"/>
      <c r="G435" s="82" t="s">
        <v>396</v>
      </c>
      <c r="H435" s="84">
        <v>0</v>
      </c>
      <c r="I435" s="84">
        <v>0</v>
      </c>
      <c r="J435" s="84">
        <v>0</v>
      </c>
      <c r="K435" s="84">
        <v>0</v>
      </c>
      <c r="L435" s="44"/>
      <c r="M435" s="82" t="s">
        <v>396</v>
      </c>
      <c r="N435" s="84">
        <v>0.13009999999999999</v>
      </c>
      <c r="O435" s="84">
        <v>2.9399999999999999E-2</v>
      </c>
      <c r="P435" s="84">
        <v>9.9000000000000005E-2</v>
      </c>
      <c r="Q435" s="84">
        <v>0.14810000000000001</v>
      </c>
      <c r="R435" s="44"/>
      <c r="S435" s="82" t="s">
        <v>396</v>
      </c>
      <c r="T435" s="84">
        <v>3.6499999999999998E-2</v>
      </c>
      <c r="U435" s="84">
        <v>0.11890000000000001</v>
      </c>
      <c r="V435" s="84">
        <v>2.7300000000000001E-2</v>
      </c>
      <c r="W435" s="84">
        <v>0.35049999999999998</v>
      </c>
    </row>
    <row r="436" spans="1:23">
      <c r="A436" s="82" t="s">
        <v>397</v>
      </c>
      <c r="B436" s="84">
        <v>0</v>
      </c>
      <c r="C436" s="84">
        <v>0</v>
      </c>
      <c r="D436" s="84">
        <v>0</v>
      </c>
      <c r="E436" s="84">
        <v>0</v>
      </c>
      <c r="F436" s="44"/>
      <c r="G436" s="82" t="s">
        <v>397</v>
      </c>
      <c r="H436" s="84">
        <v>0</v>
      </c>
      <c r="I436" s="84">
        <v>0</v>
      </c>
      <c r="J436" s="84">
        <v>0</v>
      </c>
      <c r="K436" s="84">
        <v>0</v>
      </c>
      <c r="L436" s="44"/>
      <c r="M436" s="82" t="s">
        <v>397</v>
      </c>
      <c r="N436" s="84">
        <v>9.5600000000000004E-2</v>
      </c>
      <c r="O436" s="84">
        <v>3.5499999999999997E-2</v>
      </c>
      <c r="P436" s="84">
        <v>0.1077</v>
      </c>
      <c r="Q436" s="84">
        <v>0.1444</v>
      </c>
      <c r="R436" s="44"/>
      <c r="S436" s="82" t="s">
        <v>397</v>
      </c>
      <c r="T436" s="84">
        <v>2.1700000000000001E-2</v>
      </c>
      <c r="U436" s="84">
        <v>0.21129999999999999</v>
      </c>
      <c r="V436" s="84">
        <v>3.2899999999999999E-2</v>
      </c>
      <c r="W436" s="84">
        <v>0.30299999999999999</v>
      </c>
    </row>
    <row r="437" spans="1:23">
      <c r="A437" s="82" t="s">
        <v>398</v>
      </c>
      <c r="B437" s="84">
        <v>0</v>
      </c>
      <c r="C437" s="84">
        <v>0</v>
      </c>
      <c r="D437" s="84">
        <v>0</v>
      </c>
      <c r="E437" s="84">
        <v>0</v>
      </c>
      <c r="F437" s="44"/>
      <c r="G437" s="82" t="s">
        <v>398</v>
      </c>
      <c r="H437" s="84">
        <v>1.1000000000000001E-3</v>
      </c>
      <c r="I437" s="84">
        <v>0</v>
      </c>
      <c r="J437" s="84">
        <v>0</v>
      </c>
      <c r="K437" s="84">
        <v>0</v>
      </c>
      <c r="L437" s="44"/>
      <c r="M437" s="82" t="s">
        <v>398</v>
      </c>
      <c r="N437" s="84">
        <v>6.5699999999999995E-2</v>
      </c>
      <c r="O437" s="84">
        <v>2.8899999999999999E-2</v>
      </c>
      <c r="P437" s="84">
        <v>9.9000000000000005E-2</v>
      </c>
      <c r="Q437" s="84">
        <v>0.14149999999999999</v>
      </c>
      <c r="R437" s="44"/>
      <c r="S437" s="82" t="s">
        <v>398</v>
      </c>
      <c r="T437" s="84">
        <v>1.0800000000000001E-2</v>
      </c>
      <c r="U437" s="84">
        <v>0.20630000000000001</v>
      </c>
      <c r="V437" s="84">
        <v>2.4799999999999999E-2</v>
      </c>
      <c r="W437" s="84">
        <v>0.1694</v>
      </c>
    </row>
    <row r="438" spans="1:23">
      <c r="A438" s="82" t="s">
        <v>399</v>
      </c>
      <c r="B438" s="84">
        <v>0</v>
      </c>
      <c r="C438" s="84">
        <v>0</v>
      </c>
      <c r="D438" s="84">
        <v>0</v>
      </c>
      <c r="E438" s="84">
        <v>0</v>
      </c>
      <c r="F438" s="44"/>
      <c r="G438" s="82" t="s">
        <v>399</v>
      </c>
      <c r="H438" s="84">
        <v>6.7299999999999999E-2</v>
      </c>
      <c r="I438" s="84">
        <v>5.4800000000000001E-2</v>
      </c>
      <c r="J438" s="84">
        <v>1.6299999999999999E-2</v>
      </c>
      <c r="K438" s="84">
        <v>0</v>
      </c>
      <c r="L438" s="44"/>
      <c r="M438" s="82" t="s">
        <v>399</v>
      </c>
      <c r="N438" s="84">
        <v>6.7699999999999996E-2</v>
      </c>
      <c r="O438" s="84">
        <v>2.69E-2</v>
      </c>
      <c r="P438" s="84">
        <v>0.09</v>
      </c>
      <c r="Q438" s="84">
        <v>0.1336</v>
      </c>
      <c r="R438" s="44"/>
      <c r="S438" s="82" t="s">
        <v>399</v>
      </c>
      <c r="T438" s="84">
        <v>3.3E-3</v>
      </c>
      <c r="U438" s="84">
        <v>0.17219999999999999</v>
      </c>
      <c r="V438" s="84">
        <v>4.3200000000000002E-2</v>
      </c>
      <c r="W438" s="84">
        <v>0.121</v>
      </c>
    </row>
    <row r="439" spans="1:23">
      <c r="A439" s="82" t="s">
        <v>400</v>
      </c>
      <c r="B439" s="84">
        <v>0</v>
      </c>
      <c r="C439" s="84">
        <v>4.24E-2</v>
      </c>
      <c r="D439" s="84">
        <v>0</v>
      </c>
      <c r="E439" s="84">
        <v>0</v>
      </c>
      <c r="F439" s="44"/>
      <c r="G439" s="82" t="s">
        <v>400</v>
      </c>
      <c r="H439" s="84">
        <v>0.22220000000000001</v>
      </c>
      <c r="I439" s="84">
        <v>0.24249999999999999</v>
      </c>
      <c r="J439" s="84">
        <v>0.21010000000000001</v>
      </c>
      <c r="K439" s="84">
        <v>7.2599999999999998E-2</v>
      </c>
      <c r="L439" s="44"/>
      <c r="M439" s="82" t="s">
        <v>400</v>
      </c>
      <c r="N439" s="84">
        <v>6.0999999999999999E-2</v>
      </c>
      <c r="O439" s="84">
        <v>1.49E-2</v>
      </c>
      <c r="P439" s="84">
        <v>8.3000000000000004E-2</v>
      </c>
      <c r="Q439" s="84">
        <v>0.14280000000000001</v>
      </c>
      <c r="R439" s="44"/>
      <c r="S439" s="82" t="s">
        <v>400</v>
      </c>
      <c r="T439" s="84">
        <v>1.9E-3</v>
      </c>
      <c r="U439" s="84">
        <v>0.27739999999999998</v>
      </c>
      <c r="V439" s="84">
        <v>1.29E-2</v>
      </c>
      <c r="W439" s="84">
        <v>0.1699</v>
      </c>
    </row>
    <row r="440" spans="1:23">
      <c r="A440" s="82" t="s">
        <v>401</v>
      </c>
      <c r="B440" s="84">
        <v>8.7999999999999995E-2</v>
      </c>
      <c r="C440" s="84">
        <v>0.39789999999999998</v>
      </c>
      <c r="D440" s="84">
        <v>4.53E-2</v>
      </c>
      <c r="E440" s="84">
        <v>0</v>
      </c>
      <c r="F440" s="44"/>
      <c r="G440" s="82" t="s">
        <v>401</v>
      </c>
      <c r="H440" s="84">
        <v>0.40510000000000002</v>
      </c>
      <c r="I440" s="84">
        <v>0.437</v>
      </c>
      <c r="J440" s="84">
        <v>0.48559999999999998</v>
      </c>
      <c r="K440" s="84">
        <v>0.41610000000000003</v>
      </c>
      <c r="L440" s="44"/>
      <c r="M440" s="82" t="s">
        <v>401</v>
      </c>
      <c r="N440" s="84">
        <v>5.9299999999999999E-2</v>
      </c>
      <c r="O440" s="84">
        <v>1.09E-2</v>
      </c>
      <c r="P440" s="84">
        <v>8.3199999999999996E-2</v>
      </c>
      <c r="Q440" s="84">
        <v>0.1671</v>
      </c>
      <c r="R440" s="44"/>
      <c r="S440" s="82" t="s">
        <v>401</v>
      </c>
      <c r="T440" s="84">
        <v>1.5E-3</v>
      </c>
      <c r="U440" s="84">
        <v>0.37809999999999999</v>
      </c>
      <c r="V440" s="84">
        <v>6.1000000000000004E-3</v>
      </c>
      <c r="W440" s="84">
        <v>0.29630000000000001</v>
      </c>
    </row>
    <row r="441" spans="1:23">
      <c r="A441" s="82" t="s">
        <v>402</v>
      </c>
      <c r="B441" s="84">
        <v>6.54E-2</v>
      </c>
      <c r="C441" s="84">
        <v>0.49280000000000002</v>
      </c>
      <c r="D441" s="84">
        <v>0.21410000000000001</v>
      </c>
      <c r="E441" s="84">
        <v>0.41060000000000002</v>
      </c>
      <c r="F441" s="44"/>
      <c r="G441" s="82" t="s">
        <v>402</v>
      </c>
      <c r="H441" s="84">
        <v>0.54430000000000001</v>
      </c>
      <c r="I441" s="84">
        <v>0.5544</v>
      </c>
      <c r="J441" s="84">
        <v>0.64129999999999998</v>
      </c>
      <c r="K441" s="84">
        <v>0.69710000000000005</v>
      </c>
      <c r="L441" s="44"/>
      <c r="M441" s="82" t="s">
        <v>402</v>
      </c>
      <c r="N441" s="84">
        <v>8.5000000000000006E-2</v>
      </c>
      <c r="O441" s="84">
        <v>2.4500000000000001E-2</v>
      </c>
      <c r="P441" s="84">
        <v>0.10290000000000001</v>
      </c>
      <c r="Q441" s="84">
        <v>0.17849999999999999</v>
      </c>
      <c r="R441" s="44"/>
      <c r="S441" s="82" t="s">
        <v>402</v>
      </c>
      <c r="T441" s="84">
        <v>1.23E-2</v>
      </c>
      <c r="U441" s="84">
        <v>0.60029999999999994</v>
      </c>
      <c r="V441" s="84">
        <v>4.1000000000000003E-3</v>
      </c>
      <c r="W441" s="84">
        <v>0.21629999999999999</v>
      </c>
    </row>
    <row r="442" spans="1:23">
      <c r="A442" s="82" t="s">
        <v>403</v>
      </c>
      <c r="B442" s="84">
        <v>0.2792</v>
      </c>
      <c r="C442" s="84">
        <v>0.67689999999999995</v>
      </c>
      <c r="D442" s="84">
        <v>0.21990000000000001</v>
      </c>
      <c r="E442" s="84">
        <v>0.81259999999999999</v>
      </c>
      <c r="F442" s="44"/>
      <c r="G442" s="82" t="s">
        <v>403</v>
      </c>
      <c r="H442" s="84">
        <v>0.62429999999999997</v>
      </c>
      <c r="I442" s="84">
        <v>0.74470000000000003</v>
      </c>
      <c r="J442" s="84">
        <v>0.71389999999999998</v>
      </c>
      <c r="K442" s="84">
        <v>0.83489999999999998</v>
      </c>
      <c r="L442" s="44"/>
      <c r="M442" s="82" t="s">
        <v>403</v>
      </c>
      <c r="N442" s="84">
        <v>0.1082</v>
      </c>
      <c r="O442" s="84">
        <v>7.4999999999999997E-3</v>
      </c>
      <c r="P442" s="84">
        <v>0.12720000000000001</v>
      </c>
      <c r="Q442" s="84">
        <v>0.18379999999999999</v>
      </c>
      <c r="R442" s="44"/>
      <c r="S442" s="82" t="s">
        <v>403</v>
      </c>
      <c r="T442" s="84">
        <v>1.9E-2</v>
      </c>
      <c r="U442" s="84">
        <v>0.49349999999999999</v>
      </c>
      <c r="V442" s="84">
        <v>2.1700000000000001E-2</v>
      </c>
      <c r="W442" s="84">
        <v>0.2394</v>
      </c>
    </row>
    <row r="443" spans="1:23">
      <c r="A443" s="82" t="s">
        <v>404</v>
      </c>
      <c r="B443" s="84">
        <v>0.3957</v>
      </c>
      <c r="C443" s="84">
        <v>0.61119999999999997</v>
      </c>
      <c r="D443" s="84">
        <v>0.29099999999999998</v>
      </c>
      <c r="E443" s="84">
        <v>0.75929999999999997</v>
      </c>
      <c r="F443" s="44"/>
      <c r="G443" s="82" t="s">
        <v>404</v>
      </c>
      <c r="H443" s="84">
        <v>0.69550000000000001</v>
      </c>
      <c r="I443" s="84">
        <v>0.78610000000000002</v>
      </c>
      <c r="J443" s="84">
        <v>0.83140000000000003</v>
      </c>
      <c r="K443" s="84">
        <v>0.97829999999999995</v>
      </c>
      <c r="L443" s="44"/>
      <c r="M443" s="82" t="s">
        <v>404</v>
      </c>
      <c r="N443" s="84">
        <v>0.17630000000000001</v>
      </c>
      <c r="O443" s="84">
        <v>2.3999999999999998E-3</v>
      </c>
      <c r="P443" s="84">
        <v>0.1376</v>
      </c>
      <c r="Q443" s="84">
        <v>0.20799999999999999</v>
      </c>
      <c r="R443" s="44"/>
      <c r="S443" s="82" t="s">
        <v>404</v>
      </c>
      <c r="T443" s="84">
        <v>4.02E-2</v>
      </c>
      <c r="U443" s="84">
        <v>0.43</v>
      </c>
      <c r="V443" s="84">
        <v>7.2400000000000006E-2</v>
      </c>
      <c r="W443" s="84">
        <v>0.24929999999999999</v>
      </c>
    </row>
    <row r="444" spans="1:23">
      <c r="A444" s="82" t="s">
        <v>405</v>
      </c>
      <c r="B444" s="84">
        <v>0.59340000000000004</v>
      </c>
      <c r="C444" s="84">
        <v>0.56610000000000005</v>
      </c>
      <c r="D444" s="84">
        <v>0.4007</v>
      </c>
      <c r="E444" s="84">
        <v>0.74009999999999998</v>
      </c>
      <c r="F444" s="44"/>
      <c r="G444" s="82" t="s">
        <v>405</v>
      </c>
      <c r="H444" s="84">
        <v>0.77359999999999995</v>
      </c>
      <c r="I444" s="84">
        <v>0.77139999999999997</v>
      </c>
      <c r="J444" s="84">
        <v>0.83850000000000002</v>
      </c>
      <c r="K444" s="84">
        <v>0.96409999999999996</v>
      </c>
      <c r="L444" s="44"/>
      <c r="M444" s="82" t="s">
        <v>405</v>
      </c>
      <c r="N444" s="84">
        <v>0.19620000000000001</v>
      </c>
      <c r="O444" s="84">
        <v>3.0000000000000001E-3</v>
      </c>
      <c r="P444" s="84">
        <v>0.12920000000000001</v>
      </c>
      <c r="Q444" s="84">
        <v>0.21249999999999999</v>
      </c>
      <c r="R444" s="44"/>
      <c r="S444" s="82" t="s">
        <v>405</v>
      </c>
      <c r="T444" s="84">
        <v>6.7799999999999999E-2</v>
      </c>
      <c r="U444" s="84">
        <v>0.23649999999999999</v>
      </c>
      <c r="V444" s="84">
        <v>0.115</v>
      </c>
      <c r="W444" s="84">
        <v>0.29670000000000002</v>
      </c>
    </row>
    <row r="445" spans="1:23">
      <c r="A445" s="82" t="s">
        <v>406</v>
      </c>
      <c r="B445" s="84">
        <v>0.51160000000000005</v>
      </c>
      <c r="C445" s="84">
        <v>0.58850000000000002</v>
      </c>
      <c r="D445" s="84">
        <v>0.4007</v>
      </c>
      <c r="E445" s="84">
        <v>0.75229999999999997</v>
      </c>
      <c r="F445" s="44"/>
      <c r="G445" s="82" t="s">
        <v>406</v>
      </c>
      <c r="H445" s="84">
        <v>0.76970000000000005</v>
      </c>
      <c r="I445" s="84">
        <v>0.74470000000000003</v>
      </c>
      <c r="J445" s="84">
        <v>0.72050000000000003</v>
      </c>
      <c r="K445" s="84">
        <v>0.96699999999999997</v>
      </c>
      <c r="L445" s="44"/>
      <c r="M445" s="82" t="s">
        <v>406</v>
      </c>
      <c r="N445" s="84">
        <v>0.1764</v>
      </c>
      <c r="O445" s="84">
        <v>8.8000000000000005E-3</v>
      </c>
      <c r="P445" s="84">
        <v>0.1065</v>
      </c>
      <c r="Q445" s="84">
        <v>0.2122</v>
      </c>
      <c r="R445" s="44"/>
      <c r="S445" s="82" t="s">
        <v>406</v>
      </c>
      <c r="T445" s="84">
        <v>8.1299999999999997E-2</v>
      </c>
      <c r="U445" s="84">
        <v>0.24759999999999999</v>
      </c>
      <c r="V445" s="84">
        <v>8.2000000000000003E-2</v>
      </c>
      <c r="W445" s="84">
        <v>0.38950000000000001</v>
      </c>
    </row>
    <row r="446" spans="1:23">
      <c r="A446" s="82" t="s">
        <v>407</v>
      </c>
      <c r="B446" s="84">
        <v>0.61919999999999997</v>
      </c>
      <c r="C446" s="84">
        <v>0.63019999999999998</v>
      </c>
      <c r="D446" s="84">
        <v>0.39350000000000002</v>
      </c>
      <c r="E446" s="84">
        <v>0.79449999999999998</v>
      </c>
      <c r="F446" s="44"/>
      <c r="G446" s="82" t="s">
        <v>407</v>
      </c>
      <c r="H446" s="84">
        <v>0.70730000000000004</v>
      </c>
      <c r="I446" s="84">
        <v>0.73019999999999996</v>
      </c>
      <c r="J446" s="84">
        <v>0.71489999999999998</v>
      </c>
      <c r="K446" s="84">
        <v>0.88780000000000003</v>
      </c>
      <c r="L446" s="44"/>
      <c r="M446" s="82" t="s">
        <v>407</v>
      </c>
      <c r="N446" s="84">
        <v>0.16600000000000001</v>
      </c>
      <c r="O446" s="84">
        <v>3.15E-2</v>
      </c>
      <c r="P446" s="84">
        <v>8.4000000000000005E-2</v>
      </c>
      <c r="Q446" s="84">
        <v>0.20430000000000001</v>
      </c>
      <c r="R446" s="44"/>
      <c r="S446" s="82" t="s">
        <v>407</v>
      </c>
      <c r="T446" s="84">
        <v>0.1963</v>
      </c>
      <c r="U446" s="84">
        <v>0.31190000000000001</v>
      </c>
      <c r="V446" s="84">
        <v>6.3799999999999996E-2</v>
      </c>
      <c r="W446" s="84">
        <v>0.62129999999999996</v>
      </c>
    </row>
    <row r="447" spans="1:23">
      <c r="A447" s="82" t="s">
        <v>408</v>
      </c>
      <c r="B447" s="84">
        <v>0.47799999999999998</v>
      </c>
      <c r="C447" s="84">
        <v>0.68020000000000003</v>
      </c>
      <c r="D447" s="84">
        <v>0.42120000000000002</v>
      </c>
      <c r="E447" s="84">
        <v>0.82279999999999998</v>
      </c>
      <c r="F447" s="44"/>
      <c r="G447" s="82" t="s">
        <v>408</v>
      </c>
      <c r="H447" s="84">
        <v>0.54100000000000004</v>
      </c>
      <c r="I447" s="84">
        <v>0.63529999999999998</v>
      </c>
      <c r="J447" s="84">
        <v>0.50870000000000004</v>
      </c>
      <c r="K447" s="84">
        <v>0.69499999999999995</v>
      </c>
      <c r="L447" s="44"/>
      <c r="M447" s="82" t="s">
        <v>408</v>
      </c>
      <c r="N447" s="84">
        <v>0.19070000000000001</v>
      </c>
      <c r="O447" s="84">
        <v>4.5400000000000003E-2</v>
      </c>
      <c r="P447" s="84">
        <v>7.0699999999999999E-2</v>
      </c>
      <c r="Q447" s="84">
        <v>0.2198</v>
      </c>
      <c r="R447" s="44"/>
      <c r="S447" s="82" t="s">
        <v>408</v>
      </c>
      <c r="T447" s="84">
        <v>0.21859999999999999</v>
      </c>
      <c r="U447" s="84">
        <v>0.54100000000000004</v>
      </c>
      <c r="V447" s="84">
        <v>8.2000000000000003E-2</v>
      </c>
      <c r="W447" s="84">
        <v>0.55740000000000001</v>
      </c>
    </row>
    <row r="448" spans="1:23">
      <c r="A448" s="82" t="s">
        <v>409</v>
      </c>
      <c r="B448" s="84">
        <v>0.43070000000000003</v>
      </c>
      <c r="C448" s="84">
        <v>0.64329999999999998</v>
      </c>
      <c r="D448" s="84">
        <v>0.2641</v>
      </c>
      <c r="E448" s="84">
        <v>0.76170000000000004</v>
      </c>
      <c r="F448" s="44"/>
      <c r="G448" s="82" t="s">
        <v>409</v>
      </c>
      <c r="H448" s="84">
        <v>0.38590000000000002</v>
      </c>
      <c r="I448" s="84">
        <v>0.43919999999999998</v>
      </c>
      <c r="J448" s="84">
        <v>0.28439999999999999</v>
      </c>
      <c r="K448" s="84">
        <v>0.45240000000000002</v>
      </c>
      <c r="L448" s="44"/>
      <c r="M448" s="82" t="s">
        <v>409</v>
      </c>
      <c r="N448" s="84">
        <v>0.1527</v>
      </c>
      <c r="O448" s="84">
        <v>4.48E-2</v>
      </c>
      <c r="P448" s="84">
        <v>8.2100000000000006E-2</v>
      </c>
      <c r="Q448" s="84">
        <v>0.18870000000000001</v>
      </c>
      <c r="R448" s="44"/>
      <c r="S448" s="82" t="s">
        <v>409</v>
      </c>
      <c r="T448" s="84">
        <v>0.2777</v>
      </c>
      <c r="U448" s="84">
        <v>0.62090000000000001</v>
      </c>
      <c r="V448" s="84">
        <v>9.2700000000000005E-2</v>
      </c>
      <c r="W448" s="84">
        <v>0.52439999999999998</v>
      </c>
    </row>
    <row r="449" spans="1:25">
      <c r="A449" s="82" t="s">
        <v>410</v>
      </c>
      <c r="B449" s="84">
        <v>0.29799999999999999</v>
      </c>
      <c r="C449" s="84">
        <v>0.33450000000000002</v>
      </c>
      <c r="D449" s="84">
        <v>0</v>
      </c>
      <c r="E449" s="84">
        <v>0</v>
      </c>
      <c r="F449" s="44"/>
      <c r="G449" s="82" t="s">
        <v>410</v>
      </c>
      <c r="H449" s="84">
        <v>0.16450000000000001</v>
      </c>
      <c r="I449" s="84">
        <v>0.2049</v>
      </c>
      <c r="J449" s="84">
        <v>5.0999999999999997E-2</v>
      </c>
      <c r="K449" s="84">
        <v>0.13220000000000001</v>
      </c>
      <c r="L449" s="44"/>
      <c r="M449" s="82" t="s">
        <v>410</v>
      </c>
      <c r="N449" s="84">
        <v>0.13880000000000001</v>
      </c>
      <c r="O449" s="84">
        <v>4.2500000000000003E-2</v>
      </c>
      <c r="P449" s="84">
        <v>0.1007</v>
      </c>
      <c r="Q449" s="84">
        <v>0.19550000000000001</v>
      </c>
      <c r="R449" s="44"/>
      <c r="S449" s="82" t="s">
        <v>410</v>
      </c>
      <c r="T449" s="84">
        <v>0.23799999999999999</v>
      </c>
      <c r="U449" s="84">
        <v>0.62019999999999997</v>
      </c>
      <c r="V449" s="84">
        <v>0.1148</v>
      </c>
      <c r="W449" s="84">
        <v>0.45729999999999998</v>
      </c>
    </row>
    <row r="450" spans="1:25">
      <c r="A450" s="82" t="s">
        <v>411</v>
      </c>
      <c r="B450" s="84">
        <v>0</v>
      </c>
      <c r="C450" s="84">
        <v>0</v>
      </c>
      <c r="D450" s="84">
        <v>0</v>
      </c>
      <c r="E450" s="84">
        <v>0</v>
      </c>
      <c r="F450" s="44"/>
      <c r="G450" s="82" t="s">
        <v>411</v>
      </c>
      <c r="H450" s="84">
        <v>3.1E-2</v>
      </c>
      <c r="I450" s="84">
        <v>4.0899999999999999E-2</v>
      </c>
      <c r="J450" s="84">
        <v>0</v>
      </c>
      <c r="K450" s="84">
        <v>0</v>
      </c>
      <c r="L450" s="44"/>
      <c r="M450" s="82" t="s">
        <v>411</v>
      </c>
      <c r="N450" s="84">
        <v>0.14099999999999999</v>
      </c>
      <c r="O450" s="84">
        <v>5.9799999999999999E-2</v>
      </c>
      <c r="P450" s="84">
        <v>0.1242</v>
      </c>
      <c r="Q450" s="84">
        <v>0.2172</v>
      </c>
      <c r="R450" s="44"/>
      <c r="S450" s="82" t="s">
        <v>411</v>
      </c>
      <c r="T450" s="84">
        <v>0.25030000000000002</v>
      </c>
      <c r="U450" s="84">
        <v>0.75900000000000001</v>
      </c>
      <c r="V450" s="84">
        <v>6.0999999999999999E-2</v>
      </c>
      <c r="W450" s="84">
        <v>0.41439999999999999</v>
      </c>
    </row>
    <row r="451" spans="1:25">
      <c r="A451" s="82" t="s">
        <v>412</v>
      </c>
      <c r="B451" s="84">
        <v>0</v>
      </c>
      <c r="C451" s="84">
        <v>0</v>
      </c>
      <c r="D451" s="84">
        <v>0</v>
      </c>
      <c r="E451" s="84">
        <v>0</v>
      </c>
      <c r="F451" s="44"/>
      <c r="G451" s="82" t="s">
        <v>412</v>
      </c>
      <c r="H451" s="84">
        <v>0</v>
      </c>
      <c r="I451" s="84">
        <v>0</v>
      </c>
      <c r="J451" s="84">
        <v>0</v>
      </c>
      <c r="K451" s="84">
        <v>0</v>
      </c>
      <c r="L451" s="44"/>
      <c r="M451" s="82" t="s">
        <v>412</v>
      </c>
      <c r="N451" s="84">
        <v>0.13519999999999999</v>
      </c>
      <c r="O451" s="84">
        <v>6.2899999999999998E-2</v>
      </c>
      <c r="P451" s="84">
        <v>0.15679999999999999</v>
      </c>
      <c r="Q451" s="84">
        <v>0.21779999999999999</v>
      </c>
      <c r="R451" s="44"/>
      <c r="S451" s="82" t="s">
        <v>412</v>
      </c>
      <c r="T451" s="84">
        <v>0.29509999999999997</v>
      </c>
      <c r="U451" s="84">
        <v>0.80159999999999998</v>
      </c>
      <c r="V451" s="84">
        <v>7.6100000000000001E-2</v>
      </c>
      <c r="W451" s="84">
        <v>0.3805</v>
      </c>
    </row>
    <row r="452" spans="1:25">
      <c r="A452" s="82" t="s">
        <v>413</v>
      </c>
      <c r="B452" s="84">
        <v>0</v>
      </c>
      <c r="C452" s="84">
        <v>0</v>
      </c>
      <c r="D452" s="84">
        <v>0</v>
      </c>
      <c r="E452" s="84">
        <v>0</v>
      </c>
      <c r="F452" s="44"/>
      <c r="G452" s="82" t="s">
        <v>413</v>
      </c>
      <c r="H452" s="84">
        <v>0</v>
      </c>
      <c r="I452" s="84">
        <v>0</v>
      </c>
      <c r="J452" s="84">
        <v>0</v>
      </c>
      <c r="K452" s="84">
        <v>0</v>
      </c>
      <c r="L452" s="44"/>
      <c r="M452" s="82" t="s">
        <v>413</v>
      </c>
      <c r="N452" s="84">
        <v>0.1313</v>
      </c>
      <c r="O452" s="84">
        <v>7.22E-2</v>
      </c>
      <c r="P452" s="84">
        <v>0.1731</v>
      </c>
      <c r="Q452" s="84">
        <v>0.1981</v>
      </c>
      <c r="R452" s="44"/>
      <c r="S452" s="82" t="s">
        <v>413</v>
      </c>
      <c r="T452" s="84">
        <v>0.35049999999999998</v>
      </c>
      <c r="U452" s="84">
        <v>0.79820000000000002</v>
      </c>
      <c r="V452" s="84">
        <v>9.5100000000000004E-2</v>
      </c>
      <c r="W452" s="84">
        <v>0.36209999999999998</v>
      </c>
    </row>
    <row r="453" spans="1:25">
      <c r="A453" s="82" t="s">
        <v>414</v>
      </c>
      <c r="B453" s="84">
        <v>0</v>
      </c>
      <c r="C453" s="84">
        <v>0</v>
      </c>
      <c r="D453" s="84">
        <v>0</v>
      </c>
      <c r="E453" s="84">
        <v>0</v>
      </c>
      <c r="F453" s="44"/>
      <c r="G453" s="82" t="s">
        <v>414</v>
      </c>
      <c r="H453" s="84">
        <v>0</v>
      </c>
      <c r="I453" s="84">
        <v>0</v>
      </c>
      <c r="J453" s="84">
        <v>0</v>
      </c>
      <c r="K453" s="84">
        <v>0</v>
      </c>
      <c r="L453" s="44"/>
      <c r="M453" s="82" t="s">
        <v>414</v>
      </c>
      <c r="N453" s="84">
        <v>0.1152</v>
      </c>
      <c r="O453" s="84">
        <v>6.7400000000000002E-2</v>
      </c>
      <c r="P453" s="84">
        <v>0.18049999999999999</v>
      </c>
      <c r="Q453" s="84">
        <v>0.1479</v>
      </c>
      <c r="R453" s="44"/>
      <c r="S453" s="82" t="s">
        <v>414</v>
      </c>
      <c r="T453" s="84">
        <v>0.18740000000000001</v>
      </c>
      <c r="U453" s="84">
        <v>0.69110000000000005</v>
      </c>
      <c r="V453" s="84">
        <v>0.15870000000000001</v>
      </c>
      <c r="W453" s="84">
        <v>0.3513</v>
      </c>
    </row>
    <row r="454" spans="1:25">
      <c r="A454" s="82" t="s">
        <v>415</v>
      </c>
      <c r="B454" s="84">
        <v>0</v>
      </c>
      <c r="C454" s="84">
        <v>0</v>
      </c>
      <c r="D454" s="84">
        <v>0</v>
      </c>
      <c r="E454" s="84">
        <v>0</v>
      </c>
      <c r="F454" s="44"/>
      <c r="G454" s="82" t="s">
        <v>415</v>
      </c>
      <c r="H454" s="84">
        <v>0</v>
      </c>
      <c r="I454" s="84">
        <v>0</v>
      </c>
      <c r="J454" s="84">
        <v>0</v>
      </c>
      <c r="K454" s="84">
        <v>0</v>
      </c>
      <c r="L454" s="44"/>
      <c r="M454" s="82" t="s">
        <v>415</v>
      </c>
      <c r="N454" s="84">
        <v>0.1129</v>
      </c>
      <c r="O454" s="84">
        <v>0.10349999999999999</v>
      </c>
      <c r="P454" s="84">
        <v>0.20019999999999999</v>
      </c>
      <c r="Q454" s="84">
        <v>0.1244</v>
      </c>
      <c r="R454" s="44"/>
      <c r="S454" s="82" t="s">
        <v>415</v>
      </c>
      <c r="T454" s="84">
        <v>0.13439999999999999</v>
      </c>
      <c r="U454" s="84">
        <v>0.53029999999999999</v>
      </c>
      <c r="V454" s="84">
        <v>0.12180000000000001</v>
      </c>
      <c r="W454" s="84">
        <v>0.2666</v>
      </c>
    </row>
    <row r="455" spans="1:25">
      <c r="A455" s="82" t="s">
        <v>416</v>
      </c>
      <c r="B455" s="84">
        <v>0</v>
      </c>
      <c r="C455" s="84">
        <v>0</v>
      </c>
      <c r="D455" s="84">
        <v>0</v>
      </c>
      <c r="E455" s="84">
        <v>0</v>
      </c>
      <c r="F455" s="44"/>
      <c r="G455" s="82" t="s">
        <v>416</v>
      </c>
      <c r="H455" s="84">
        <v>0</v>
      </c>
      <c r="I455" s="84">
        <v>0</v>
      </c>
      <c r="J455" s="84">
        <v>0</v>
      </c>
      <c r="K455" s="84">
        <v>0</v>
      </c>
      <c r="L455" s="44"/>
      <c r="M455" s="82" t="s">
        <v>416</v>
      </c>
      <c r="N455" s="84">
        <v>0.1081</v>
      </c>
      <c r="O455" s="84">
        <v>0.09</v>
      </c>
      <c r="P455" s="84">
        <v>0.1963</v>
      </c>
      <c r="Q455" s="84">
        <v>0.1195</v>
      </c>
      <c r="R455" s="44"/>
      <c r="S455" s="82" t="s">
        <v>416</v>
      </c>
      <c r="T455" s="84">
        <v>0.22090000000000001</v>
      </c>
      <c r="U455" s="84">
        <v>0.34370000000000001</v>
      </c>
      <c r="V455" s="84">
        <v>8.4900000000000003E-2</v>
      </c>
      <c r="W455" s="84">
        <v>0.19020000000000001</v>
      </c>
    </row>
    <row r="456" spans="1:25">
      <c r="A456" s="115" t="s">
        <v>417</v>
      </c>
      <c r="B456" s="84">
        <v>0</v>
      </c>
      <c r="C456" s="84">
        <v>0</v>
      </c>
      <c r="D456" s="84">
        <v>0</v>
      </c>
      <c r="E456" s="84">
        <v>0</v>
      </c>
      <c r="F456" s="44"/>
      <c r="G456" s="115" t="s">
        <v>417</v>
      </c>
      <c r="H456" s="84">
        <v>0</v>
      </c>
      <c r="I456" s="84">
        <v>0</v>
      </c>
      <c r="J456" s="84">
        <v>0</v>
      </c>
      <c r="K456" s="84">
        <v>0</v>
      </c>
      <c r="L456" s="44"/>
      <c r="M456" s="115" t="s">
        <v>417</v>
      </c>
      <c r="N456" s="84">
        <v>0.1389</v>
      </c>
      <c r="O456" s="84">
        <v>5.8400000000000001E-2</v>
      </c>
      <c r="P456" s="84">
        <v>0.19439999999999999</v>
      </c>
      <c r="Q456" s="84">
        <v>0.1202</v>
      </c>
      <c r="R456" s="44"/>
      <c r="S456" s="115" t="s">
        <v>417</v>
      </c>
      <c r="T456" s="84">
        <v>0.25019999999999998</v>
      </c>
      <c r="U456" s="84">
        <v>0.25790000000000002</v>
      </c>
      <c r="V456" s="84">
        <v>5.21E-2</v>
      </c>
      <c r="W456" s="84">
        <v>0.1512</v>
      </c>
    </row>
    <row r="457" spans="1:25">
      <c r="A457" s="82" t="s">
        <v>418</v>
      </c>
      <c r="B457" s="84">
        <v>0</v>
      </c>
      <c r="C457" s="84">
        <v>0</v>
      </c>
      <c r="D457" s="84">
        <v>0</v>
      </c>
      <c r="E457" s="84">
        <v>0</v>
      </c>
      <c r="F457" s="44"/>
      <c r="G457" s="82" t="s">
        <v>418</v>
      </c>
      <c r="H457" s="84">
        <v>0</v>
      </c>
      <c r="I457" s="84">
        <v>0</v>
      </c>
      <c r="J457" s="84">
        <v>0</v>
      </c>
      <c r="K457" s="84">
        <v>0</v>
      </c>
      <c r="L457" s="44"/>
      <c r="M457" s="82" t="s">
        <v>418</v>
      </c>
      <c r="N457" s="84">
        <v>0.16350000000000001</v>
      </c>
      <c r="O457" s="84">
        <v>5.7000000000000002E-2</v>
      </c>
      <c r="P457" s="84">
        <v>0.1898</v>
      </c>
      <c r="Q457" s="84">
        <v>0.1051</v>
      </c>
      <c r="R457" s="44"/>
      <c r="S457" s="82" t="s">
        <v>418</v>
      </c>
      <c r="T457" s="84">
        <v>0.18859999999999999</v>
      </c>
      <c r="U457" s="84">
        <v>0.18279999999999999</v>
      </c>
      <c r="V457" s="84">
        <v>2.8400000000000002E-2</v>
      </c>
      <c r="W457" s="84">
        <v>0.1215</v>
      </c>
    </row>
    <row r="458" spans="1:25">
      <c r="A458" s="82" t="s">
        <v>419</v>
      </c>
      <c r="B458" s="84">
        <v>0</v>
      </c>
      <c r="C458" s="84">
        <v>0</v>
      </c>
      <c r="D458" s="84">
        <v>0</v>
      </c>
      <c r="E458" s="84">
        <v>0</v>
      </c>
      <c r="F458" s="44"/>
      <c r="G458" s="82" t="s">
        <v>419</v>
      </c>
      <c r="H458" s="84">
        <v>0</v>
      </c>
      <c r="I458" s="84">
        <v>0</v>
      </c>
      <c r="J458" s="84">
        <v>0</v>
      </c>
      <c r="K458" s="84">
        <v>0</v>
      </c>
      <c r="L458" s="44"/>
      <c r="M458" s="82" t="s">
        <v>419</v>
      </c>
      <c r="N458" s="84">
        <v>0.1671</v>
      </c>
      <c r="O458" s="84">
        <v>6.1699999999999998E-2</v>
      </c>
      <c r="P458" s="84">
        <v>0.17249999999999999</v>
      </c>
      <c r="Q458" s="84">
        <v>0.10589999999999999</v>
      </c>
      <c r="R458" s="44"/>
      <c r="S458" s="82" t="s">
        <v>419</v>
      </c>
      <c r="T458" s="84">
        <v>0.15840000000000001</v>
      </c>
      <c r="U458" s="84">
        <v>0.2034</v>
      </c>
      <c r="V458" s="84">
        <v>1.9400000000000001E-2</v>
      </c>
      <c r="W458" s="84">
        <v>9.7900000000000001E-2</v>
      </c>
    </row>
    <row r="459" spans="1:25">
      <c r="A459" s="82" t="s">
        <v>420</v>
      </c>
      <c r="B459" s="84">
        <v>0</v>
      </c>
      <c r="C459" s="84">
        <v>0</v>
      </c>
      <c r="D459" s="84">
        <v>0</v>
      </c>
      <c r="E459" s="84">
        <v>0</v>
      </c>
      <c r="F459" s="44"/>
      <c r="G459" s="82" t="s">
        <v>420</v>
      </c>
      <c r="H459" s="84">
        <v>0</v>
      </c>
      <c r="I459" s="84">
        <v>0</v>
      </c>
      <c r="J459" s="84">
        <v>0</v>
      </c>
      <c r="K459" s="84">
        <v>0</v>
      </c>
      <c r="L459" s="44"/>
      <c r="M459" s="82" t="s">
        <v>420</v>
      </c>
      <c r="N459" s="84">
        <v>0.16320000000000001</v>
      </c>
      <c r="O459" s="84">
        <v>5.2600000000000001E-2</v>
      </c>
      <c r="P459" s="84">
        <v>0.16600000000000001</v>
      </c>
      <c r="Q459" s="84">
        <v>0.11360000000000001</v>
      </c>
      <c r="R459" s="44"/>
      <c r="S459" s="82" t="s">
        <v>420</v>
      </c>
      <c r="T459" s="84">
        <v>0.18060000000000001</v>
      </c>
      <c r="U459" s="84">
        <v>0.19889999999999999</v>
      </c>
      <c r="V459" s="84">
        <v>1.9800000000000002E-2</v>
      </c>
      <c r="W459" s="84">
        <v>0.13769999999999999</v>
      </c>
    </row>
    <row r="460" spans="1:25">
      <c r="A460" s="82" t="s">
        <v>421</v>
      </c>
      <c r="B460" s="84">
        <v>0</v>
      </c>
      <c r="C460" s="84">
        <v>0</v>
      </c>
      <c r="D460" s="84">
        <v>0</v>
      </c>
      <c r="E460" s="84">
        <v>0</v>
      </c>
      <c r="F460" s="44"/>
      <c r="G460" s="82" t="s">
        <v>421</v>
      </c>
      <c r="H460" s="84">
        <v>0</v>
      </c>
      <c r="I460" s="84">
        <v>0</v>
      </c>
      <c r="J460" s="84">
        <v>0</v>
      </c>
      <c r="K460" s="84">
        <v>0</v>
      </c>
      <c r="L460" s="44"/>
      <c r="M460" s="82" t="s">
        <v>421</v>
      </c>
      <c r="N460" s="84">
        <v>0.15939999999999999</v>
      </c>
      <c r="O460" s="84">
        <v>4.4400000000000002E-2</v>
      </c>
      <c r="P460" s="84">
        <v>0.16569999999999999</v>
      </c>
      <c r="Q460" s="84">
        <v>9.9000000000000005E-2</v>
      </c>
      <c r="R460" s="44"/>
      <c r="S460" s="82" t="s">
        <v>421</v>
      </c>
      <c r="T460" s="84">
        <v>0.17499999999999999</v>
      </c>
      <c r="U460" s="84">
        <v>0.22140000000000001</v>
      </c>
      <c r="V460" s="84">
        <v>5.6599999999999998E-2</v>
      </c>
      <c r="W460" s="84">
        <v>0.16800000000000001</v>
      </c>
    </row>
    <row r="461" spans="1:25">
      <c r="A461" s="82" t="s">
        <v>422</v>
      </c>
      <c r="B461" s="84">
        <v>0</v>
      </c>
      <c r="C461" s="84">
        <v>0</v>
      </c>
      <c r="D461" s="84">
        <v>0</v>
      </c>
      <c r="E461" s="84">
        <v>0</v>
      </c>
      <c r="F461" s="44"/>
      <c r="G461" s="82" t="s">
        <v>422</v>
      </c>
      <c r="H461" s="84">
        <v>1.1999999999999999E-3</v>
      </c>
      <c r="I461" s="84">
        <v>1E-4</v>
      </c>
      <c r="J461" s="84">
        <v>0</v>
      </c>
      <c r="K461" s="84">
        <v>0</v>
      </c>
      <c r="L461" s="44"/>
      <c r="M461" s="82" t="s">
        <v>422</v>
      </c>
      <c r="N461" s="84">
        <v>0.1288</v>
      </c>
      <c r="O461" s="84">
        <v>4.4299999999999999E-2</v>
      </c>
      <c r="P461" s="84">
        <v>0.16</v>
      </c>
      <c r="Q461" s="84">
        <v>0.1046</v>
      </c>
      <c r="R461" s="44"/>
      <c r="S461" s="82" t="s">
        <v>422</v>
      </c>
      <c r="T461" s="84">
        <v>0.23250000000000001</v>
      </c>
      <c r="U461" s="84">
        <v>0.20319999999999999</v>
      </c>
      <c r="V461" s="84">
        <v>0.1003</v>
      </c>
      <c r="W461" s="84">
        <v>0.13969999999999999</v>
      </c>
    </row>
    <row r="462" spans="1:25">
      <c r="A462" s="82" t="s">
        <v>423</v>
      </c>
      <c r="B462" s="84">
        <v>0</v>
      </c>
      <c r="C462" s="84">
        <v>0</v>
      </c>
      <c r="D462" s="84">
        <v>0</v>
      </c>
      <c r="E462" s="84">
        <v>0</v>
      </c>
      <c r="F462" s="44"/>
      <c r="G462" s="82" t="s">
        <v>423</v>
      </c>
      <c r="H462" s="84">
        <v>5.7000000000000002E-2</v>
      </c>
      <c r="I462" s="84">
        <v>5.5500000000000001E-2</v>
      </c>
      <c r="J462" s="84">
        <v>1.3100000000000001E-2</v>
      </c>
      <c r="K462" s="84">
        <v>0</v>
      </c>
      <c r="L462" s="44"/>
      <c r="M462" s="82" t="s">
        <v>423</v>
      </c>
      <c r="N462" s="84">
        <v>0.1293</v>
      </c>
      <c r="O462" s="84">
        <v>2.3699999999999999E-2</v>
      </c>
      <c r="P462" s="84">
        <v>0.15329999999999999</v>
      </c>
      <c r="Q462" s="84">
        <v>8.0100000000000005E-2</v>
      </c>
      <c r="R462" s="44"/>
      <c r="S462" s="82" t="s">
        <v>423</v>
      </c>
      <c r="T462" s="84">
        <v>0.35039999999999999</v>
      </c>
      <c r="U462" s="84">
        <v>0.15759999999999999</v>
      </c>
      <c r="V462" s="84">
        <v>0.15490000000000001</v>
      </c>
      <c r="W462" s="84">
        <v>9.7900000000000001E-2</v>
      </c>
      <c r="X462" s="44"/>
      <c r="Y462" s="44"/>
    </row>
    <row r="463" spans="1:25">
      <c r="A463" s="82" t="s">
        <v>424</v>
      </c>
      <c r="B463" s="84">
        <v>0</v>
      </c>
      <c r="C463" s="84">
        <v>6.2799999999999995E-2</v>
      </c>
      <c r="D463" s="84">
        <v>0</v>
      </c>
      <c r="E463" s="84">
        <v>0</v>
      </c>
      <c r="F463" s="44"/>
      <c r="G463" s="82" t="s">
        <v>424</v>
      </c>
      <c r="H463" s="84">
        <v>0.23530000000000001</v>
      </c>
      <c r="I463" s="84">
        <v>0.22570000000000001</v>
      </c>
      <c r="J463" s="84">
        <v>0.15429999999999999</v>
      </c>
      <c r="K463" s="84">
        <v>4.9700000000000001E-2</v>
      </c>
      <c r="L463" s="44"/>
      <c r="M463" s="82" t="s">
        <v>424</v>
      </c>
      <c r="N463" s="84">
        <v>0.1343</v>
      </c>
      <c r="O463" s="84">
        <v>1.61E-2</v>
      </c>
      <c r="P463" s="84">
        <v>0.15479999999999999</v>
      </c>
      <c r="Q463" s="84">
        <v>8.2299999999999998E-2</v>
      </c>
      <c r="R463" s="44"/>
      <c r="S463" s="82" t="s">
        <v>424</v>
      </c>
      <c r="T463" s="84">
        <v>0.25650000000000001</v>
      </c>
      <c r="U463" s="84">
        <v>0.20730000000000001</v>
      </c>
      <c r="V463" s="84">
        <v>0.156</v>
      </c>
      <c r="W463" s="84">
        <v>0.1318</v>
      </c>
      <c r="X463" s="44"/>
      <c r="Y463" s="44"/>
    </row>
    <row r="464" spans="1:25">
      <c r="A464" s="82" t="s">
        <v>425</v>
      </c>
      <c r="B464" s="84">
        <v>0.16389999999999999</v>
      </c>
      <c r="C464" s="84">
        <v>0.371</v>
      </c>
      <c r="D464" s="84">
        <v>0</v>
      </c>
      <c r="E464" s="84">
        <v>0</v>
      </c>
      <c r="F464" s="44"/>
      <c r="G464" s="82" t="s">
        <v>425</v>
      </c>
      <c r="H464" s="84">
        <v>0.42259999999999998</v>
      </c>
      <c r="I464" s="84">
        <v>0.37830000000000003</v>
      </c>
      <c r="J464" s="84">
        <v>0.3856</v>
      </c>
      <c r="K464" s="84">
        <v>0.26090000000000002</v>
      </c>
      <c r="L464" s="44"/>
      <c r="M464" s="82" t="s">
        <v>425</v>
      </c>
      <c r="N464" s="84">
        <v>0.14660000000000001</v>
      </c>
      <c r="O464" s="84">
        <v>1.32E-2</v>
      </c>
      <c r="P464" s="84">
        <v>0.1585</v>
      </c>
      <c r="Q464" s="84">
        <v>8.3000000000000004E-2</v>
      </c>
      <c r="R464" s="44"/>
      <c r="S464" s="82" t="s">
        <v>425</v>
      </c>
      <c r="T464" s="84">
        <v>0.17460000000000001</v>
      </c>
      <c r="U464" s="84">
        <v>0.27650000000000002</v>
      </c>
      <c r="V464" s="84">
        <v>0.16070000000000001</v>
      </c>
      <c r="W464" s="84">
        <v>0.17760000000000001</v>
      </c>
      <c r="X464" s="44"/>
      <c r="Y464" s="44"/>
    </row>
    <row r="465" spans="1:25">
      <c r="A465" s="82" t="s">
        <v>426</v>
      </c>
      <c r="B465" s="84">
        <v>0.55220000000000002</v>
      </c>
      <c r="C465" s="84">
        <v>0.46700000000000003</v>
      </c>
      <c r="D465" s="84">
        <v>7.8399999999999997E-2</v>
      </c>
      <c r="E465" s="84">
        <v>4.2599999999999999E-2</v>
      </c>
      <c r="F465" s="44"/>
      <c r="G465" s="82" t="s">
        <v>426</v>
      </c>
      <c r="H465" s="84">
        <v>0.60660000000000003</v>
      </c>
      <c r="I465" s="84">
        <v>0.50119999999999998</v>
      </c>
      <c r="J465" s="84">
        <v>0.56710000000000005</v>
      </c>
      <c r="K465" s="84">
        <v>0.45140000000000002</v>
      </c>
      <c r="L465" s="44"/>
      <c r="M465" s="82" t="s">
        <v>426</v>
      </c>
      <c r="N465" s="84">
        <v>0.15579999999999999</v>
      </c>
      <c r="O465" s="84">
        <v>1.6299999999999999E-2</v>
      </c>
      <c r="P465" s="84">
        <v>0.18</v>
      </c>
      <c r="Q465" s="84">
        <v>7.85E-2</v>
      </c>
      <c r="R465" s="44"/>
      <c r="S465" s="82" t="s">
        <v>426</v>
      </c>
      <c r="T465" s="84">
        <v>0.13830000000000001</v>
      </c>
      <c r="U465" s="84">
        <v>0.13370000000000001</v>
      </c>
      <c r="V465" s="84">
        <v>0.1986</v>
      </c>
      <c r="W465" s="84">
        <v>9.7100000000000006E-2</v>
      </c>
      <c r="X465" s="44"/>
      <c r="Y465" s="44"/>
    </row>
    <row r="466" spans="1:25">
      <c r="A466" s="82" t="s">
        <v>427</v>
      </c>
      <c r="B466" s="84">
        <v>0.55010000000000003</v>
      </c>
      <c r="C466" s="84">
        <v>0.54390000000000005</v>
      </c>
      <c r="D466" s="84">
        <v>0.24759999999999999</v>
      </c>
      <c r="E466" s="84">
        <v>0</v>
      </c>
      <c r="F466" s="44"/>
      <c r="G466" s="82" t="s">
        <v>427</v>
      </c>
      <c r="H466" s="84">
        <v>0.75900000000000001</v>
      </c>
      <c r="I466" s="84">
        <v>0.67269999999999996</v>
      </c>
      <c r="J466" s="84">
        <v>0.62819999999999998</v>
      </c>
      <c r="K466" s="84">
        <v>0.58979999999999999</v>
      </c>
      <c r="L466" s="44"/>
      <c r="M466" s="82" t="s">
        <v>427</v>
      </c>
      <c r="N466" s="84">
        <v>0.1426</v>
      </c>
      <c r="O466" s="84">
        <v>2.2499999999999999E-2</v>
      </c>
      <c r="P466" s="84">
        <v>0.187</v>
      </c>
      <c r="Q466" s="84">
        <v>6.9400000000000003E-2</v>
      </c>
      <c r="R466" s="44"/>
      <c r="S466" s="82" t="s">
        <v>427</v>
      </c>
      <c r="T466" s="84">
        <v>0.26550000000000001</v>
      </c>
      <c r="U466" s="84">
        <v>0.13639999999999999</v>
      </c>
      <c r="V466" s="84">
        <v>0.27660000000000001</v>
      </c>
      <c r="W466" s="84">
        <v>7.3599999999999999E-2</v>
      </c>
      <c r="X466" s="44"/>
      <c r="Y466" s="44"/>
    </row>
    <row r="467" spans="1:25">
      <c r="A467" s="82" t="s">
        <v>428</v>
      </c>
      <c r="B467" s="84">
        <v>0.63039999999999996</v>
      </c>
      <c r="C467" s="84">
        <v>0.64019999999999999</v>
      </c>
      <c r="D467" s="84">
        <v>0.33400000000000002</v>
      </c>
      <c r="E467" s="84">
        <v>5.0799999999999998E-2</v>
      </c>
      <c r="F467" s="44"/>
      <c r="G467" s="82" t="s">
        <v>428</v>
      </c>
      <c r="H467" s="84">
        <v>0.84840000000000004</v>
      </c>
      <c r="I467" s="84">
        <v>0.74080000000000001</v>
      </c>
      <c r="J467" s="84">
        <v>0.62749999999999995</v>
      </c>
      <c r="K467" s="84">
        <v>0.7238</v>
      </c>
      <c r="L467" s="44"/>
      <c r="M467" s="82" t="s">
        <v>428</v>
      </c>
      <c r="N467" s="84">
        <v>0.14530000000000001</v>
      </c>
      <c r="O467" s="84">
        <v>4.3900000000000002E-2</v>
      </c>
      <c r="P467" s="84">
        <v>0.17369999999999999</v>
      </c>
      <c r="Q467" s="84">
        <v>6.7199999999999996E-2</v>
      </c>
      <c r="R467" s="44"/>
      <c r="S467" s="82" t="s">
        <v>428</v>
      </c>
      <c r="T467" s="84">
        <v>0.33200000000000002</v>
      </c>
      <c r="U467" s="84">
        <v>0.2198</v>
      </c>
      <c r="V467" s="84">
        <v>0.1978</v>
      </c>
      <c r="W467" s="84">
        <v>5.21E-2</v>
      </c>
      <c r="X467" s="44"/>
      <c r="Y467" s="44"/>
    </row>
    <row r="468" spans="1:25">
      <c r="A468" s="82" t="s">
        <v>429</v>
      </c>
      <c r="B468" s="84">
        <v>0.46710000000000002</v>
      </c>
      <c r="C468" s="84">
        <v>0.58430000000000004</v>
      </c>
      <c r="D468" s="84">
        <v>0.2828</v>
      </c>
      <c r="E468" s="84">
        <v>0.1084</v>
      </c>
      <c r="F468" s="44"/>
      <c r="G468" s="82" t="s">
        <v>429</v>
      </c>
      <c r="H468" s="84">
        <v>0.78190000000000004</v>
      </c>
      <c r="I468" s="84">
        <v>0.745</v>
      </c>
      <c r="J468" s="84">
        <v>0.71740000000000004</v>
      </c>
      <c r="K468" s="84">
        <v>0.53200000000000003</v>
      </c>
      <c r="L468" s="44"/>
      <c r="M468" s="82" t="s">
        <v>429</v>
      </c>
      <c r="N468" s="84">
        <v>0.12989999999999999</v>
      </c>
      <c r="O468" s="84">
        <v>7.7299999999999994E-2</v>
      </c>
      <c r="P468" s="84">
        <v>0.12540000000000001</v>
      </c>
      <c r="Q468" s="84">
        <v>7.4099999999999999E-2</v>
      </c>
      <c r="R468" s="44"/>
      <c r="S468" s="82" t="s">
        <v>429</v>
      </c>
      <c r="T468" s="84">
        <v>0.41310000000000002</v>
      </c>
      <c r="U468" s="84">
        <v>0.29249999999999998</v>
      </c>
      <c r="V468" s="84">
        <v>0.20799999999999999</v>
      </c>
      <c r="W468" s="84">
        <v>3.8800000000000001E-2</v>
      </c>
      <c r="X468" s="44"/>
      <c r="Y468" s="44"/>
    </row>
    <row r="469" spans="1:25">
      <c r="A469" s="82" t="s">
        <v>430</v>
      </c>
      <c r="B469" s="84">
        <v>0.62649999999999995</v>
      </c>
      <c r="C469" s="84">
        <v>0.57789999999999997</v>
      </c>
      <c r="D469" s="84">
        <v>0.32040000000000002</v>
      </c>
      <c r="E469" s="84">
        <v>0.12139999999999999</v>
      </c>
      <c r="F469" s="44"/>
      <c r="G469" s="82" t="s">
        <v>430</v>
      </c>
      <c r="H469" s="84">
        <v>0.84489999999999998</v>
      </c>
      <c r="I469" s="84">
        <v>0.72940000000000005</v>
      </c>
      <c r="J469" s="84">
        <v>0.55379999999999996</v>
      </c>
      <c r="K469" s="84">
        <v>0.43049999999999999</v>
      </c>
      <c r="L469" s="44"/>
      <c r="M469" s="82" t="s">
        <v>430</v>
      </c>
      <c r="N469" s="84">
        <v>9.01E-2</v>
      </c>
      <c r="O469" s="84">
        <v>5.3199999999999997E-2</v>
      </c>
      <c r="P469" s="84">
        <v>0.1215</v>
      </c>
      <c r="Q469" s="84">
        <v>7.8700000000000006E-2</v>
      </c>
      <c r="R469" s="44"/>
      <c r="S469" s="82" t="s">
        <v>430</v>
      </c>
      <c r="T469" s="84">
        <v>0.51819999999999999</v>
      </c>
      <c r="U469" s="84">
        <v>0.29430000000000001</v>
      </c>
      <c r="V469" s="84">
        <v>0.20699999999999999</v>
      </c>
      <c r="W469" s="84">
        <v>4.2099999999999999E-2</v>
      </c>
      <c r="X469" s="44"/>
      <c r="Y469" s="44"/>
    </row>
    <row r="470" spans="1:25">
      <c r="A470" s="82" t="s">
        <v>431</v>
      </c>
      <c r="B470" s="84">
        <v>0.46850000000000003</v>
      </c>
      <c r="C470" s="84">
        <v>0.47010000000000002</v>
      </c>
      <c r="D470" s="84">
        <v>0.45119999999999999</v>
      </c>
      <c r="E470" s="84">
        <v>0.14130000000000001</v>
      </c>
      <c r="F470" s="44"/>
      <c r="G470" s="82" t="s">
        <v>431</v>
      </c>
      <c r="H470" s="84">
        <v>0.67230000000000001</v>
      </c>
      <c r="I470" s="84">
        <v>0.62709999999999999</v>
      </c>
      <c r="J470" s="84">
        <v>0.68289999999999995</v>
      </c>
      <c r="K470" s="84">
        <v>0.42659999999999998</v>
      </c>
      <c r="L470" s="44"/>
      <c r="M470" s="82" t="s">
        <v>431</v>
      </c>
      <c r="N470" s="84">
        <v>0.09</v>
      </c>
      <c r="O470" s="84">
        <v>6.7000000000000004E-2</v>
      </c>
      <c r="P470" s="84">
        <v>0.12939999999999999</v>
      </c>
      <c r="Q470" s="84">
        <v>7.17E-2</v>
      </c>
      <c r="R470" s="44"/>
      <c r="S470" s="82" t="s">
        <v>431</v>
      </c>
      <c r="T470" s="84">
        <v>0.72670000000000001</v>
      </c>
      <c r="U470" s="84">
        <v>0.37209999999999999</v>
      </c>
      <c r="V470" s="84">
        <v>0.22090000000000001</v>
      </c>
      <c r="W470" s="84">
        <v>5.9799999999999999E-2</v>
      </c>
      <c r="X470" s="44"/>
      <c r="Y470" s="44"/>
    </row>
    <row r="471" spans="1:25">
      <c r="A471" s="82" t="s">
        <v>432</v>
      </c>
      <c r="B471" s="84">
        <v>0.37730000000000002</v>
      </c>
      <c r="C471" s="84">
        <v>0.34970000000000001</v>
      </c>
      <c r="D471" s="84">
        <v>0.29730000000000001</v>
      </c>
      <c r="E471" s="84">
        <v>0.35499999999999998</v>
      </c>
      <c r="F471" s="44"/>
      <c r="G471" s="82" t="s">
        <v>432</v>
      </c>
      <c r="H471" s="84">
        <v>0.53490000000000004</v>
      </c>
      <c r="I471" s="84">
        <v>0.4768</v>
      </c>
      <c r="J471" s="84">
        <v>0.45779999999999998</v>
      </c>
      <c r="K471" s="84">
        <v>0.29339999999999999</v>
      </c>
      <c r="L471" s="44"/>
      <c r="M471" s="82" t="s">
        <v>432</v>
      </c>
      <c r="N471" s="84">
        <v>9.01E-2</v>
      </c>
      <c r="O471" s="84">
        <v>6.4399999999999999E-2</v>
      </c>
      <c r="P471" s="84">
        <v>0.1202</v>
      </c>
      <c r="Q471" s="84">
        <v>7.2800000000000004E-2</v>
      </c>
      <c r="R471" s="44"/>
      <c r="S471" s="82" t="s">
        <v>432</v>
      </c>
      <c r="T471" s="84">
        <v>0.72199999999999998</v>
      </c>
      <c r="U471" s="84">
        <v>0.3962</v>
      </c>
      <c r="V471" s="84">
        <v>0.1852</v>
      </c>
      <c r="W471" s="84">
        <v>8.3500000000000005E-2</v>
      </c>
      <c r="X471" s="44"/>
      <c r="Y471" s="44"/>
    </row>
    <row r="472" spans="1:25">
      <c r="A472" s="82" t="s">
        <v>433</v>
      </c>
      <c r="B472" s="84">
        <v>0.4395</v>
      </c>
      <c r="C472" s="84">
        <v>0.32690000000000002</v>
      </c>
      <c r="D472" s="84">
        <v>0.1038</v>
      </c>
      <c r="E472" s="84">
        <v>0.44069999999999998</v>
      </c>
      <c r="F472" s="44"/>
      <c r="G472" s="82" t="s">
        <v>433</v>
      </c>
      <c r="H472" s="84">
        <v>0.39939999999999998</v>
      </c>
      <c r="I472" s="84">
        <v>0.37480000000000002</v>
      </c>
      <c r="J472" s="84">
        <v>0.20610000000000001</v>
      </c>
      <c r="K472" s="84">
        <v>0.1391</v>
      </c>
      <c r="L472" s="44"/>
      <c r="M472" s="82" t="s">
        <v>433</v>
      </c>
      <c r="N472" s="84">
        <v>6.8699999999999997E-2</v>
      </c>
      <c r="O472" s="84">
        <v>0.10050000000000001</v>
      </c>
      <c r="P472" s="84">
        <v>0.1051</v>
      </c>
      <c r="Q472" s="84">
        <v>8.1100000000000005E-2</v>
      </c>
      <c r="R472" s="44"/>
      <c r="S472" s="82" t="s">
        <v>433</v>
      </c>
      <c r="T472" s="84">
        <v>0.64859999999999995</v>
      </c>
      <c r="U472" s="84">
        <v>0.46300000000000002</v>
      </c>
      <c r="V472" s="84">
        <v>0.14230000000000001</v>
      </c>
      <c r="W472" s="84">
        <v>8.2299999999999998E-2</v>
      </c>
      <c r="X472" s="44"/>
      <c r="Y472" s="44"/>
    </row>
    <row r="473" spans="1:25">
      <c r="A473" s="82" t="s">
        <v>434</v>
      </c>
      <c r="B473" s="84">
        <v>0.1953</v>
      </c>
      <c r="C473" s="84">
        <v>0.1739</v>
      </c>
      <c r="D473" s="84">
        <v>0</v>
      </c>
      <c r="E473" s="84">
        <v>0</v>
      </c>
      <c r="F473" s="44"/>
      <c r="G473" s="82" t="s">
        <v>434</v>
      </c>
      <c r="H473" s="84">
        <v>0.1575</v>
      </c>
      <c r="I473" s="84">
        <v>0.1676</v>
      </c>
      <c r="J473" s="84">
        <v>3.6600000000000001E-2</v>
      </c>
      <c r="K473" s="84">
        <v>4.7100000000000003E-2</v>
      </c>
      <c r="L473" s="44"/>
      <c r="M473" s="82" t="s">
        <v>434</v>
      </c>
      <c r="N473" s="84">
        <v>6.9699999999999998E-2</v>
      </c>
      <c r="O473" s="84">
        <v>0.1157</v>
      </c>
      <c r="P473" s="84">
        <v>9.1300000000000006E-2</v>
      </c>
      <c r="Q473" s="84">
        <v>0.12429999999999999</v>
      </c>
      <c r="R473" s="44"/>
      <c r="S473" s="82" t="s">
        <v>434</v>
      </c>
      <c r="T473" s="84">
        <v>0.62250000000000005</v>
      </c>
      <c r="U473" s="84">
        <v>0.59830000000000005</v>
      </c>
      <c r="V473" s="84">
        <v>9.7500000000000003E-2</v>
      </c>
      <c r="W473" s="84">
        <v>8.7800000000000003E-2</v>
      </c>
      <c r="X473" s="44"/>
      <c r="Y473" s="44"/>
    </row>
    <row r="474" spans="1:25">
      <c r="A474" s="82" t="s">
        <v>435</v>
      </c>
      <c r="B474" s="84">
        <v>0</v>
      </c>
      <c r="C474" s="84">
        <v>0</v>
      </c>
      <c r="D474" s="84">
        <v>0</v>
      </c>
      <c r="E474" s="84">
        <v>0</v>
      </c>
      <c r="F474" s="44"/>
      <c r="G474" s="82" t="s">
        <v>435</v>
      </c>
      <c r="H474" s="84">
        <v>3.4200000000000001E-2</v>
      </c>
      <c r="I474" s="84">
        <v>4.2799999999999998E-2</v>
      </c>
      <c r="J474" s="84">
        <v>0</v>
      </c>
      <c r="K474" s="84">
        <v>0</v>
      </c>
      <c r="L474" s="44"/>
      <c r="M474" s="82" t="s">
        <v>435</v>
      </c>
      <c r="N474" s="84">
        <v>8.4199999999999997E-2</v>
      </c>
      <c r="O474" s="84">
        <v>0.1278</v>
      </c>
      <c r="P474" s="84">
        <v>9.5899999999999999E-2</v>
      </c>
      <c r="Q474" s="84">
        <v>0.14169999999999999</v>
      </c>
      <c r="R474" s="44"/>
      <c r="S474" s="82" t="s">
        <v>435</v>
      </c>
      <c r="T474" s="84">
        <v>0.6724</v>
      </c>
      <c r="U474" s="84">
        <v>0.69750000000000001</v>
      </c>
      <c r="V474" s="84">
        <v>0.1021</v>
      </c>
      <c r="W474" s="84">
        <v>0.10780000000000001</v>
      </c>
      <c r="X474" s="44"/>
      <c r="Y474" s="44"/>
    </row>
    <row r="475" spans="1:25">
      <c r="A475" s="82" t="s">
        <v>436</v>
      </c>
      <c r="B475" s="84">
        <v>0</v>
      </c>
      <c r="C475" s="84">
        <v>0</v>
      </c>
      <c r="D475" s="84">
        <v>0</v>
      </c>
      <c r="E475" s="84">
        <v>0</v>
      </c>
      <c r="F475" s="44"/>
      <c r="G475" s="82" t="s">
        <v>436</v>
      </c>
      <c r="H475" s="84">
        <v>0</v>
      </c>
      <c r="I475" s="84">
        <v>0</v>
      </c>
      <c r="J475" s="84">
        <v>0</v>
      </c>
      <c r="K475" s="84">
        <v>0</v>
      </c>
      <c r="L475" s="44"/>
      <c r="M475" s="82" t="s">
        <v>436</v>
      </c>
      <c r="N475" s="84">
        <v>0.1159</v>
      </c>
      <c r="O475" s="84">
        <v>9.2799999999999994E-2</v>
      </c>
      <c r="P475" s="84">
        <v>0.14560000000000001</v>
      </c>
      <c r="Q475" s="84">
        <v>0.1075</v>
      </c>
      <c r="R475" s="44"/>
      <c r="S475" s="82" t="s">
        <v>436</v>
      </c>
      <c r="T475" s="84">
        <v>0.59960000000000002</v>
      </c>
      <c r="U475" s="84">
        <v>0.71560000000000001</v>
      </c>
      <c r="V475" s="84">
        <v>6.9500000000000006E-2</v>
      </c>
      <c r="W475" s="84">
        <v>0.1691</v>
      </c>
      <c r="X475" s="44"/>
      <c r="Y475" s="44"/>
    </row>
    <row r="476" spans="1:25">
      <c r="A476" s="82" t="s">
        <v>437</v>
      </c>
      <c r="B476" s="84">
        <v>0</v>
      </c>
      <c r="C476" s="84">
        <v>0</v>
      </c>
      <c r="D476" s="84">
        <v>0</v>
      </c>
      <c r="E476" s="84">
        <v>0</v>
      </c>
      <c r="F476" s="44"/>
      <c r="G476" s="82" t="s">
        <v>437</v>
      </c>
      <c r="H476" s="84">
        <v>0</v>
      </c>
      <c r="I476" s="84">
        <v>0</v>
      </c>
      <c r="J476" s="84">
        <v>0</v>
      </c>
      <c r="K476" s="84">
        <v>0</v>
      </c>
      <c r="L476" s="44"/>
      <c r="M476" s="82" t="s">
        <v>437</v>
      </c>
      <c r="N476" s="84">
        <v>0.15529999999999999</v>
      </c>
      <c r="O476" s="84">
        <v>6.9400000000000003E-2</v>
      </c>
      <c r="P476" s="84">
        <v>0.19070000000000001</v>
      </c>
      <c r="Q476" s="84">
        <v>9.35E-2</v>
      </c>
      <c r="R476" s="44"/>
      <c r="S476" s="82" t="s">
        <v>437</v>
      </c>
      <c r="T476" s="84">
        <v>0.50049999999999994</v>
      </c>
      <c r="U476" s="84">
        <v>0.71140000000000003</v>
      </c>
      <c r="V476" s="84">
        <v>5.45E-2</v>
      </c>
      <c r="W476" s="84">
        <v>0.25690000000000002</v>
      </c>
      <c r="X476" s="44"/>
      <c r="Y476" s="44"/>
    </row>
    <row r="477" spans="1:25">
      <c r="A477" s="82" t="s">
        <v>438</v>
      </c>
      <c r="B477" s="84">
        <v>0</v>
      </c>
      <c r="C477" s="84">
        <v>0</v>
      </c>
      <c r="D477" s="84">
        <v>0</v>
      </c>
      <c r="E477" s="84">
        <v>0</v>
      </c>
      <c r="F477" s="44"/>
      <c r="G477" s="82" t="s">
        <v>438</v>
      </c>
      <c r="H477" s="84">
        <v>0</v>
      </c>
      <c r="I477" s="84">
        <v>0</v>
      </c>
      <c r="J477" s="84">
        <v>0</v>
      </c>
      <c r="K477" s="84">
        <v>0</v>
      </c>
      <c r="L477" s="44"/>
      <c r="M477" s="82" t="s">
        <v>438</v>
      </c>
      <c r="N477" s="84">
        <v>0.2094</v>
      </c>
      <c r="O477" s="84">
        <v>5.9900000000000002E-2</v>
      </c>
      <c r="P477" s="84">
        <v>0.17419999999999999</v>
      </c>
      <c r="Q477" s="84">
        <v>8.6300000000000002E-2</v>
      </c>
      <c r="R477" s="44"/>
      <c r="S477" s="82" t="s">
        <v>438</v>
      </c>
      <c r="T477" s="84">
        <v>0.4148</v>
      </c>
      <c r="U477" s="84">
        <v>0.55720000000000003</v>
      </c>
      <c r="V477" s="84">
        <v>7.7600000000000002E-2</v>
      </c>
      <c r="W477" s="84">
        <v>0.29139999999999999</v>
      </c>
      <c r="X477" s="44"/>
      <c r="Y477" s="44"/>
    </row>
    <row r="478" spans="1:25">
      <c r="A478" s="82" t="s">
        <v>439</v>
      </c>
      <c r="B478" s="84">
        <v>0</v>
      </c>
      <c r="C478" s="84">
        <v>0</v>
      </c>
      <c r="D478" s="84">
        <v>0</v>
      </c>
      <c r="E478" s="84">
        <v>0</v>
      </c>
      <c r="F478" s="44"/>
      <c r="G478" s="82" t="s">
        <v>439</v>
      </c>
      <c r="H478" s="84">
        <v>0</v>
      </c>
      <c r="I478" s="84">
        <v>0</v>
      </c>
      <c r="J478" s="84">
        <v>0</v>
      </c>
      <c r="K478" s="84">
        <v>0</v>
      </c>
      <c r="L478" s="44"/>
      <c r="M478" s="82" t="s">
        <v>439</v>
      </c>
      <c r="N478" s="84">
        <v>0.20100000000000001</v>
      </c>
      <c r="O478" s="84">
        <v>4.1500000000000002E-2</v>
      </c>
      <c r="P478" s="84">
        <v>0.18759999999999999</v>
      </c>
      <c r="Q478" s="84">
        <v>7.4499999999999997E-2</v>
      </c>
      <c r="R478" s="44"/>
      <c r="S478" s="82" t="s">
        <v>439</v>
      </c>
      <c r="T478" s="84">
        <v>0.38979999999999998</v>
      </c>
      <c r="U478" s="84">
        <v>0.4194</v>
      </c>
      <c r="V478" s="84">
        <v>7.4200000000000002E-2</v>
      </c>
      <c r="W478" s="84">
        <v>0.3322</v>
      </c>
      <c r="X478" s="44"/>
      <c r="Y478" s="44"/>
    </row>
    <row r="479" spans="1:25">
      <c r="A479" s="82" t="s">
        <v>440</v>
      </c>
      <c r="B479" s="84">
        <v>0</v>
      </c>
      <c r="C479" s="84">
        <v>0</v>
      </c>
      <c r="D479" s="84">
        <v>0</v>
      </c>
      <c r="E479" s="84">
        <v>0</v>
      </c>
      <c r="F479" s="44"/>
      <c r="G479" s="82" t="s">
        <v>440</v>
      </c>
      <c r="H479" s="84">
        <v>0</v>
      </c>
      <c r="I479" s="84">
        <v>0</v>
      </c>
      <c r="J479" s="84">
        <v>0</v>
      </c>
      <c r="K479" s="84">
        <v>0</v>
      </c>
      <c r="L479" s="44"/>
      <c r="M479" s="82" t="s">
        <v>440</v>
      </c>
      <c r="N479" s="84">
        <v>0.22209999999999999</v>
      </c>
      <c r="O479" s="84">
        <v>1.9E-2</v>
      </c>
      <c r="P479" s="84">
        <v>0.17510000000000001</v>
      </c>
      <c r="Q479" s="84">
        <v>0.15590000000000001</v>
      </c>
      <c r="R479" s="44"/>
      <c r="S479" s="82" t="s">
        <v>440</v>
      </c>
      <c r="T479" s="84">
        <v>0.28799999999999998</v>
      </c>
      <c r="U479" s="84">
        <v>0.36470000000000002</v>
      </c>
      <c r="V479" s="84">
        <v>0.124</v>
      </c>
      <c r="W479" s="84">
        <v>0.2414</v>
      </c>
      <c r="X479" s="44"/>
      <c r="Y479" s="44"/>
    </row>
    <row r="480" spans="1:25">
      <c r="A480" s="115" t="s">
        <v>273</v>
      </c>
      <c r="B480" s="84">
        <v>0</v>
      </c>
      <c r="C480" s="84">
        <v>0</v>
      </c>
      <c r="D480" s="84">
        <v>0</v>
      </c>
      <c r="E480" s="84">
        <v>0</v>
      </c>
      <c r="F480" s="44"/>
      <c r="G480" s="115" t="s">
        <v>273</v>
      </c>
      <c r="H480" s="84">
        <v>0</v>
      </c>
      <c r="I480" s="84">
        <v>0</v>
      </c>
      <c r="J480" s="84">
        <v>0</v>
      </c>
      <c r="K480" s="84">
        <v>0</v>
      </c>
      <c r="L480" s="44"/>
      <c r="M480" s="115" t="s">
        <v>273</v>
      </c>
      <c r="N480" s="84">
        <v>0.1384</v>
      </c>
      <c r="O480" s="84">
        <v>0.15509999999999999</v>
      </c>
      <c r="P480" s="84">
        <v>0.16120000000000001</v>
      </c>
      <c r="Q480" s="84">
        <v>1.7399999999999999E-2</v>
      </c>
      <c r="R480" s="44"/>
      <c r="S480" s="115" t="s">
        <v>273</v>
      </c>
      <c r="T480" s="84">
        <v>0.41049999999999998</v>
      </c>
      <c r="U480" s="84">
        <v>0.36130000000000001</v>
      </c>
      <c r="V480" s="84">
        <v>0.28939999999999999</v>
      </c>
      <c r="W480" s="84">
        <v>8.5099999999999995E-2</v>
      </c>
    </row>
    <row r="481" spans="1:23">
      <c r="A481" s="82" t="s">
        <v>274</v>
      </c>
      <c r="B481" s="84">
        <v>0</v>
      </c>
      <c r="C481" s="84">
        <v>0</v>
      </c>
      <c r="D481" s="84">
        <v>0</v>
      </c>
      <c r="E481" s="84">
        <v>0</v>
      </c>
      <c r="F481" s="44"/>
      <c r="G481" s="82" t="s">
        <v>274</v>
      </c>
      <c r="H481" s="84">
        <v>0</v>
      </c>
      <c r="I481" s="84">
        <v>0</v>
      </c>
      <c r="J481" s="84">
        <v>0</v>
      </c>
      <c r="K481" s="84">
        <v>0</v>
      </c>
      <c r="L481" s="44"/>
      <c r="M481" s="82" t="s">
        <v>274</v>
      </c>
      <c r="N481" s="84">
        <v>0.14760000000000001</v>
      </c>
      <c r="O481" s="84">
        <v>0.13239999999999999</v>
      </c>
      <c r="P481" s="84">
        <v>0.14099999999999999</v>
      </c>
      <c r="Q481" s="84">
        <v>2.4500000000000001E-2</v>
      </c>
      <c r="R481" s="44"/>
      <c r="S481" s="82" t="s">
        <v>274</v>
      </c>
      <c r="T481" s="84">
        <v>0.36980000000000002</v>
      </c>
      <c r="U481" s="84">
        <v>0.32590000000000002</v>
      </c>
      <c r="V481" s="84">
        <v>0.22589999999999999</v>
      </c>
      <c r="W481" s="84">
        <v>0.13739999999999999</v>
      </c>
    </row>
    <row r="482" spans="1:23">
      <c r="A482" s="82" t="s">
        <v>275</v>
      </c>
      <c r="B482" s="84">
        <v>0</v>
      </c>
      <c r="C482" s="84">
        <v>0</v>
      </c>
      <c r="D482" s="84">
        <v>0</v>
      </c>
      <c r="E482" s="84">
        <v>0</v>
      </c>
      <c r="F482" s="44"/>
      <c r="G482" s="82" t="s">
        <v>275</v>
      </c>
      <c r="H482" s="84">
        <v>0</v>
      </c>
      <c r="I482" s="84">
        <v>0</v>
      </c>
      <c r="J482" s="84">
        <v>0</v>
      </c>
      <c r="K482" s="84">
        <v>0</v>
      </c>
      <c r="L482" s="44"/>
      <c r="M482" s="82" t="s">
        <v>275</v>
      </c>
      <c r="N482" s="84">
        <v>0.123</v>
      </c>
      <c r="O482" s="84">
        <v>0.11070000000000001</v>
      </c>
      <c r="P482" s="84">
        <v>0.12039999999999999</v>
      </c>
      <c r="Q482" s="84">
        <v>2.9899999999999999E-2</v>
      </c>
      <c r="R482" s="44"/>
      <c r="S482" s="82" t="s">
        <v>275</v>
      </c>
      <c r="T482" s="84">
        <v>0.31259999999999999</v>
      </c>
      <c r="U482" s="84">
        <v>0.33929999999999999</v>
      </c>
      <c r="V482" s="84">
        <v>0.18790000000000001</v>
      </c>
      <c r="W482" s="84">
        <v>0.1633</v>
      </c>
    </row>
    <row r="483" spans="1:23">
      <c r="A483" s="82" t="s">
        <v>276</v>
      </c>
      <c r="B483" s="84">
        <v>0</v>
      </c>
      <c r="C483" s="84">
        <v>0</v>
      </c>
      <c r="D483" s="84">
        <v>0</v>
      </c>
      <c r="E483" s="84">
        <v>0</v>
      </c>
      <c r="F483" s="44"/>
      <c r="G483" s="82" t="s">
        <v>276</v>
      </c>
      <c r="H483" s="84">
        <v>0</v>
      </c>
      <c r="I483" s="84">
        <v>0</v>
      </c>
      <c r="J483" s="84">
        <v>0</v>
      </c>
      <c r="K483" s="84">
        <v>0</v>
      </c>
      <c r="L483" s="44"/>
      <c r="M483" s="82" t="s">
        <v>276</v>
      </c>
      <c r="N483" s="84">
        <v>0.1232</v>
      </c>
      <c r="O483" s="84">
        <v>8.9300000000000004E-2</v>
      </c>
      <c r="P483" s="84">
        <v>8.6900000000000005E-2</v>
      </c>
      <c r="Q483" s="84">
        <v>5.2499999999999998E-2</v>
      </c>
      <c r="R483" s="44"/>
      <c r="S483" s="82" t="s">
        <v>276</v>
      </c>
      <c r="T483" s="84">
        <v>0.33729999999999999</v>
      </c>
      <c r="U483" s="84">
        <v>0.26879999999999998</v>
      </c>
      <c r="V483" s="84">
        <v>0.15409999999999999</v>
      </c>
      <c r="W483" s="84">
        <v>0.30630000000000002</v>
      </c>
    </row>
    <row r="484" spans="1:23">
      <c r="A484" s="82" t="s">
        <v>277</v>
      </c>
      <c r="B484" s="84">
        <v>0</v>
      </c>
      <c r="C484" s="84">
        <v>0</v>
      </c>
      <c r="D484" s="84">
        <v>0</v>
      </c>
      <c r="E484" s="84">
        <v>0</v>
      </c>
      <c r="F484" s="44"/>
      <c r="G484" s="82" t="s">
        <v>277</v>
      </c>
      <c r="H484" s="84">
        <v>0</v>
      </c>
      <c r="I484" s="84">
        <v>0</v>
      </c>
      <c r="J484" s="84">
        <v>0</v>
      </c>
      <c r="K484" s="84">
        <v>0</v>
      </c>
      <c r="L484" s="44"/>
      <c r="M484" s="82" t="s">
        <v>277</v>
      </c>
      <c r="N484" s="84">
        <v>0.1236</v>
      </c>
      <c r="O484" s="84">
        <v>0.10199999999999999</v>
      </c>
      <c r="P484" s="84">
        <v>5.16E-2</v>
      </c>
      <c r="Q484" s="84">
        <v>6.3899999999999998E-2</v>
      </c>
      <c r="R484" s="44"/>
      <c r="S484" s="82" t="s">
        <v>277</v>
      </c>
      <c r="T484" s="84">
        <v>0.43569999999999998</v>
      </c>
      <c r="U484" s="84">
        <v>0.2802</v>
      </c>
      <c r="V484" s="84">
        <v>0.1348</v>
      </c>
      <c r="W484" s="84">
        <v>0.52980000000000005</v>
      </c>
    </row>
    <row r="485" spans="1:23">
      <c r="A485" s="82" t="s">
        <v>278</v>
      </c>
      <c r="B485" s="84">
        <v>0</v>
      </c>
      <c r="C485" s="84">
        <v>0</v>
      </c>
      <c r="D485" s="84">
        <v>0</v>
      </c>
      <c r="E485" s="84">
        <v>0</v>
      </c>
      <c r="F485" s="44"/>
      <c r="G485" s="82" t="s">
        <v>278</v>
      </c>
      <c r="H485" s="84">
        <v>8.0000000000000004E-4</v>
      </c>
      <c r="I485" s="84">
        <v>2.0000000000000001E-4</v>
      </c>
      <c r="J485" s="84">
        <v>0</v>
      </c>
      <c r="K485" s="84">
        <v>0</v>
      </c>
      <c r="L485" s="44"/>
      <c r="M485" s="82" t="s">
        <v>278</v>
      </c>
      <c r="N485" s="84">
        <v>0.1031</v>
      </c>
      <c r="O485" s="84">
        <v>0.10009999999999999</v>
      </c>
      <c r="P485" s="84">
        <v>4.0099999999999997E-2</v>
      </c>
      <c r="Q485" s="84">
        <v>6.8099999999999994E-2</v>
      </c>
      <c r="R485" s="44"/>
      <c r="S485" s="82" t="s">
        <v>278</v>
      </c>
      <c r="T485" s="84">
        <v>0.31440000000000001</v>
      </c>
      <c r="U485" s="84">
        <v>0.26150000000000001</v>
      </c>
      <c r="V485" s="84">
        <v>0.1174</v>
      </c>
      <c r="W485" s="84">
        <v>0.59419999999999995</v>
      </c>
    </row>
    <row r="486" spans="1:23">
      <c r="A486" s="82" t="s">
        <v>279</v>
      </c>
      <c r="B486" s="84">
        <v>0</v>
      </c>
      <c r="C486" s="84">
        <v>0</v>
      </c>
      <c r="D486" s="84">
        <v>0</v>
      </c>
      <c r="E486" s="84">
        <v>0</v>
      </c>
      <c r="F486" s="44"/>
      <c r="G486" s="82" t="s">
        <v>279</v>
      </c>
      <c r="H486" s="84">
        <v>5.9200000000000003E-2</v>
      </c>
      <c r="I486" s="84">
        <v>5.67E-2</v>
      </c>
      <c r="J486" s="84">
        <v>2.3199999999999998E-2</v>
      </c>
      <c r="K486" s="84">
        <v>0</v>
      </c>
      <c r="L486" s="44"/>
      <c r="M486" s="82" t="s">
        <v>279</v>
      </c>
      <c r="N486" s="84">
        <v>8.1199999999999994E-2</v>
      </c>
      <c r="O486" s="84">
        <v>8.3900000000000002E-2</v>
      </c>
      <c r="P486" s="84">
        <v>1.9599999999999999E-2</v>
      </c>
      <c r="Q486" s="84">
        <v>9.0800000000000006E-2</v>
      </c>
      <c r="R486" s="44"/>
      <c r="S486" s="82" t="s">
        <v>279</v>
      </c>
      <c r="T486" s="84">
        <v>0.28839999999999999</v>
      </c>
      <c r="U486" s="84">
        <v>0.18140000000000001</v>
      </c>
      <c r="V486" s="84">
        <v>0.12870000000000001</v>
      </c>
      <c r="W486" s="84">
        <v>0.62090000000000001</v>
      </c>
    </row>
    <row r="487" spans="1:23">
      <c r="A487" s="82" t="s">
        <v>280</v>
      </c>
      <c r="B487" s="84">
        <v>0</v>
      </c>
      <c r="C487" s="84">
        <v>1.41E-2</v>
      </c>
      <c r="D487" s="84">
        <v>0</v>
      </c>
      <c r="E487" s="84">
        <v>0</v>
      </c>
      <c r="F487" s="44"/>
      <c r="G487" s="82" t="s">
        <v>280</v>
      </c>
      <c r="H487" s="84">
        <v>0.20050000000000001</v>
      </c>
      <c r="I487" s="84">
        <v>0.22620000000000001</v>
      </c>
      <c r="J487" s="84">
        <v>0.24429999999999999</v>
      </c>
      <c r="K487" s="84">
        <v>3.73E-2</v>
      </c>
      <c r="L487" s="44"/>
      <c r="M487" s="82" t="s">
        <v>280</v>
      </c>
      <c r="N487" s="84">
        <v>9.64E-2</v>
      </c>
      <c r="O487" s="84">
        <v>7.5800000000000006E-2</v>
      </c>
      <c r="P487" s="84">
        <v>2.6800000000000001E-2</v>
      </c>
      <c r="Q487" s="84">
        <v>9.98E-2</v>
      </c>
      <c r="R487" s="44"/>
      <c r="S487" s="82" t="s">
        <v>280</v>
      </c>
      <c r="T487" s="84">
        <v>0.33450000000000002</v>
      </c>
      <c r="U487" s="84">
        <v>0.28029999999999999</v>
      </c>
      <c r="V487" s="84">
        <v>0.13239999999999999</v>
      </c>
      <c r="W487" s="84">
        <v>0.58169999999999999</v>
      </c>
    </row>
    <row r="488" spans="1:23">
      <c r="A488" s="82" t="s">
        <v>281</v>
      </c>
      <c r="B488" s="84">
        <v>0.19919999999999999</v>
      </c>
      <c r="C488" s="84">
        <v>0.19489999999999999</v>
      </c>
      <c r="D488" s="84">
        <v>0</v>
      </c>
      <c r="E488" s="84">
        <v>0</v>
      </c>
      <c r="F488" s="44"/>
      <c r="G488" s="82" t="s">
        <v>281</v>
      </c>
      <c r="H488" s="84">
        <v>0.41060000000000002</v>
      </c>
      <c r="I488" s="84">
        <v>0.3427</v>
      </c>
      <c r="J488" s="84">
        <v>0.53090000000000004</v>
      </c>
      <c r="K488" s="84">
        <v>0.33739999999999998</v>
      </c>
      <c r="L488" s="44"/>
      <c r="M488" s="82" t="s">
        <v>281</v>
      </c>
      <c r="N488" s="84">
        <v>0.1221</v>
      </c>
      <c r="O488" s="84">
        <v>7.6600000000000001E-2</v>
      </c>
      <c r="P488" s="84">
        <v>3.5400000000000001E-2</v>
      </c>
      <c r="Q488" s="84">
        <v>0.11210000000000001</v>
      </c>
      <c r="R488" s="44"/>
      <c r="S488" s="82" t="s">
        <v>281</v>
      </c>
      <c r="T488" s="84">
        <v>0.34939999999999999</v>
      </c>
      <c r="U488" s="84">
        <v>0.38100000000000001</v>
      </c>
      <c r="V488" s="84">
        <v>0.13389999999999999</v>
      </c>
      <c r="W488" s="84">
        <v>0.51229999999999998</v>
      </c>
    </row>
    <row r="489" spans="1:23">
      <c r="A489" s="82" t="s">
        <v>282</v>
      </c>
      <c r="B489" s="84">
        <v>0.56559999999999999</v>
      </c>
      <c r="C489" s="84">
        <v>0.18329999999999999</v>
      </c>
      <c r="D489" s="84">
        <v>8.3299999999999999E-2</v>
      </c>
      <c r="E489" s="84">
        <v>0</v>
      </c>
      <c r="F489" s="44"/>
      <c r="G489" s="82" t="s">
        <v>282</v>
      </c>
      <c r="H489" s="84">
        <v>0.63200000000000001</v>
      </c>
      <c r="I489" s="84">
        <v>0.44</v>
      </c>
      <c r="J489" s="84">
        <v>0.76870000000000005</v>
      </c>
      <c r="K489" s="84">
        <v>0.56559999999999999</v>
      </c>
      <c r="L489" s="44"/>
      <c r="M489" s="82" t="s">
        <v>282</v>
      </c>
      <c r="N489" s="84">
        <v>0.18729999999999999</v>
      </c>
      <c r="O489" s="84">
        <v>7.1099999999999997E-2</v>
      </c>
      <c r="P489" s="84">
        <v>4.4400000000000002E-2</v>
      </c>
      <c r="Q489" s="84">
        <v>9.1300000000000006E-2</v>
      </c>
      <c r="R489" s="44"/>
      <c r="S489" s="82" t="s">
        <v>282</v>
      </c>
      <c r="T489" s="84">
        <v>0.53280000000000005</v>
      </c>
      <c r="U489" s="84">
        <v>0.46460000000000001</v>
      </c>
      <c r="V489" s="84">
        <v>0.14030000000000001</v>
      </c>
      <c r="W489" s="84">
        <v>0.64759999999999995</v>
      </c>
    </row>
    <row r="490" spans="1:23">
      <c r="A490" s="82" t="s">
        <v>283</v>
      </c>
      <c r="B490" s="84">
        <v>0.4738</v>
      </c>
      <c r="C490" s="84">
        <v>0.19239999999999999</v>
      </c>
      <c r="D490" s="84">
        <v>0.14699999999999999</v>
      </c>
      <c r="E490" s="84">
        <v>0</v>
      </c>
      <c r="F490" s="44"/>
      <c r="G490" s="82" t="s">
        <v>283</v>
      </c>
      <c r="H490" s="84">
        <v>0.75409999999999999</v>
      </c>
      <c r="I490" s="84">
        <v>0.51659999999999995</v>
      </c>
      <c r="J490" s="84">
        <v>0.91749999999999998</v>
      </c>
      <c r="K490" s="84">
        <v>0.75029999999999997</v>
      </c>
      <c r="L490" s="44"/>
      <c r="M490" s="82" t="s">
        <v>283</v>
      </c>
      <c r="N490" s="84">
        <v>0.21340000000000001</v>
      </c>
      <c r="O490" s="84">
        <v>5.4800000000000001E-2</v>
      </c>
      <c r="P490" s="84">
        <v>4.8800000000000003E-2</v>
      </c>
      <c r="Q490" s="84">
        <v>9.8000000000000004E-2</v>
      </c>
      <c r="R490" s="44"/>
      <c r="S490" s="82" t="s">
        <v>283</v>
      </c>
      <c r="T490" s="84">
        <v>0.4304</v>
      </c>
      <c r="U490" s="84">
        <v>0.53010000000000002</v>
      </c>
      <c r="V490" s="84">
        <v>0.24429999999999999</v>
      </c>
      <c r="W490" s="84">
        <v>0.73029999999999995</v>
      </c>
    </row>
    <row r="491" spans="1:23">
      <c r="A491" s="82" t="s">
        <v>284</v>
      </c>
      <c r="B491" s="84">
        <v>0.49430000000000002</v>
      </c>
      <c r="C491" s="84">
        <v>0.22140000000000001</v>
      </c>
      <c r="D491" s="84">
        <v>0.30130000000000001</v>
      </c>
      <c r="E491" s="84">
        <v>0</v>
      </c>
      <c r="F491" s="44"/>
      <c r="G491" s="82" t="s">
        <v>284</v>
      </c>
      <c r="H491" s="84">
        <v>0.70820000000000005</v>
      </c>
      <c r="I491" s="84">
        <v>0.55759999999999998</v>
      </c>
      <c r="J491" s="84">
        <v>0.97899999999999998</v>
      </c>
      <c r="K491" s="84">
        <v>0.80559999999999998</v>
      </c>
      <c r="L491" s="44"/>
      <c r="M491" s="82" t="s">
        <v>284</v>
      </c>
      <c r="N491" s="84">
        <v>0.20100000000000001</v>
      </c>
      <c r="O491" s="84">
        <v>9.0499999999999997E-2</v>
      </c>
      <c r="P491" s="84">
        <v>5.3499999999999999E-2</v>
      </c>
      <c r="Q491" s="84">
        <v>5.4300000000000001E-2</v>
      </c>
      <c r="R491" s="44"/>
      <c r="S491" s="82" t="s">
        <v>284</v>
      </c>
      <c r="T491" s="84">
        <v>0.67910000000000004</v>
      </c>
      <c r="U491" s="84">
        <v>0.51770000000000005</v>
      </c>
      <c r="V491" s="84">
        <v>0.3135</v>
      </c>
      <c r="W491" s="84">
        <v>0.40699999999999997</v>
      </c>
    </row>
    <row r="492" spans="1:23">
      <c r="A492" s="82" t="s">
        <v>285</v>
      </c>
      <c r="B492" s="84">
        <v>0.51180000000000003</v>
      </c>
      <c r="C492" s="84">
        <v>0.30230000000000001</v>
      </c>
      <c r="D492" s="84">
        <v>0.31840000000000002</v>
      </c>
      <c r="E492" s="84">
        <v>0</v>
      </c>
      <c r="F492" s="44"/>
      <c r="G492" s="82" t="s">
        <v>285</v>
      </c>
      <c r="H492" s="84">
        <v>0.80889999999999995</v>
      </c>
      <c r="I492" s="84">
        <v>0.59230000000000005</v>
      </c>
      <c r="J492" s="84">
        <v>0.97819999999999996</v>
      </c>
      <c r="K492" s="84">
        <v>0.88100000000000001</v>
      </c>
      <c r="L492" s="44"/>
      <c r="M492" s="82" t="s">
        <v>285</v>
      </c>
      <c r="N492" s="84">
        <v>0.1124</v>
      </c>
      <c r="O492" s="84">
        <v>0.1389</v>
      </c>
      <c r="P492" s="84">
        <v>4.8099999999999997E-2</v>
      </c>
      <c r="Q492" s="84">
        <v>5.1200000000000002E-2</v>
      </c>
      <c r="R492" s="44"/>
      <c r="S492" s="82" t="s">
        <v>285</v>
      </c>
      <c r="T492" s="84">
        <v>0.56100000000000005</v>
      </c>
      <c r="U492" s="84">
        <v>0.44669999999999999</v>
      </c>
      <c r="V492" s="84">
        <v>0.3427</v>
      </c>
      <c r="W492" s="84">
        <v>0.29970000000000002</v>
      </c>
    </row>
    <row r="493" spans="1:23">
      <c r="A493" s="82" t="s">
        <v>286</v>
      </c>
      <c r="B493" s="84">
        <v>0.44790000000000002</v>
      </c>
      <c r="C493" s="84">
        <v>0.37080000000000002</v>
      </c>
      <c r="D493" s="84">
        <v>0.31940000000000002</v>
      </c>
      <c r="E493" s="84">
        <v>0</v>
      </c>
      <c r="F493" s="44"/>
      <c r="G493" s="82" t="s">
        <v>286</v>
      </c>
      <c r="H493" s="84">
        <v>0.75460000000000005</v>
      </c>
      <c r="I493" s="84">
        <v>0.61419999999999997</v>
      </c>
      <c r="J493" s="84">
        <v>0.90939999999999999</v>
      </c>
      <c r="K493" s="84">
        <v>0.82050000000000001</v>
      </c>
      <c r="L493" s="44"/>
      <c r="M493" s="82" t="s">
        <v>286</v>
      </c>
      <c r="N493" s="84">
        <v>0.15040000000000001</v>
      </c>
      <c r="O493" s="84">
        <v>0.1434</v>
      </c>
      <c r="P493" s="84">
        <v>3.7900000000000003E-2</v>
      </c>
      <c r="Q493" s="84">
        <v>5.0900000000000001E-2</v>
      </c>
      <c r="R493" s="44"/>
      <c r="S493" s="82" t="s">
        <v>286</v>
      </c>
      <c r="T493" s="84">
        <v>0.67090000000000005</v>
      </c>
      <c r="U493" s="84">
        <v>0.37159999999999999</v>
      </c>
      <c r="V493" s="84">
        <v>0.34620000000000001</v>
      </c>
      <c r="W493" s="84">
        <v>0.28820000000000001</v>
      </c>
    </row>
    <row r="494" spans="1:23">
      <c r="A494" s="82" t="s">
        <v>287</v>
      </c>
      <c r="B494" s="84">
        <v>0.36890000000000001</v>
      </c>
      <c r="C494" s="84">
        <v>0.22009999999999999</v>
      </c>
      <c r="D494" s="84">
        <v>0.36370000000000002</v>
      </c>
      <c r="E494" s="84">
        <v>0</v>
      </c>
      <c r="F494" s="44"/>
      <c r="G494" s="82" t="s">
        <v>287</v>
      </c>
      <c r="H494" s="84">
        <v>0.63560000000000005</v>
      </c>
      <c r="I494" s="84">
        <v>0.46929999999999999</v>
      </c>
      <c r="J494" s="84">
        <v>0.82350000000000001</v>
      </c>
      <c r="K494" s="84">
        <v>0.79479999999999995</v>
      </c>
      <c r="L494" s="44"/>
      <c r="M494" s="82" t="s">
        <v>287</v>
      </c>
      <c r="N494" s="84">
        <v>0.12180000000000001</v>
      </c>
      <c r="O494" s="84">
        <v>0.12959999999999999</v>
      </c>
      <c r="P494" s="84">
        <v>2.5999999999999999E-2</v>
      </c>
      <c r="Q494" s="84">
        <v>4.24E-2</v>
      </c>
      <c r="R494" s="44"/>
      <c r="S494" s="82" t="s">
        <v>287</v>
      </c>
      <c r="T494" s="84">
        <v>0.82350000000000001</v>
      </c>
      <c r="U494" s="84">
        <v>0.49480000000000002</v>
      </c>
      <c r="V494" s="84">
        <v>0.31690000000000002</v>
      </c>
      <c r="W494" s="84">
        <v>0.26779999999999998</v>
      </c>
    </row>
    <row r="495" spans="1:23">
      <c r="A495" s="82" t="s">
        <v>288</v>
      </c>
      <c r="B495" s="84">
        <v>0.53739999999999999</v>
      </c>
      <c r="C495" s="84">
        <v>0.20499999999999999</v>
      </c>
      <c r="D495" s="84">
        <v>0.25190000000000001</v>
      </c>
      <c r="E495" s="84">
        <v>0</v>
      </c>
      <c r="F495" s="44"/>
      <c r="G495" s="82" t="s">
        <v>288</v>
      </c>
      <c r="H495" s="84">
        <v>0.58279999999999998</v>
      </c>
      <c r="I495" s="84">
        <v>0.44429999999999997</v>
      </c>
      <c r="J495" s="84">
        <v>0.61439999999999995</v>
      </c>
      <c r="K495" s="84">
        <v>0.61419999999999997</v>
      </c>
      <c r="L495" s="44"/>
      <c r="M495" s="82" t="s">
        <v>288</v>
      </c>
      <c r="N495" s="84">
        <v>0.10829999999999999</v>
      </c>
      <c r="O495" s="84">
        <v>0.13600000000000001</v>
      </c>
      <c r="P495" s="84">
        <v>2.2499999999999999E-2</v>
      </c>
      <c r="Q495" s="84">
        <v>4.3099999999999999E-2</v>
      </c>
      <c r="R495" s="44"/>
      <c r="S495" s="82" t="s">
        <v>288</v>
      </c>
      <c r="T495" s="84">
        <v>0.79090000000000005</v>
      </c>
      <c r="U495" s="84">
        <v>0.64159999999999995</v>
      </c>
      <c r="V495" s="84">
        <v>0.35049999999999998</v>
      </c>
      <c r="W495" s="84">
        <v>0.31780000000000003</v>
      </c>
    </row>
    <row r="496" spans="1:23">
      <c r="A496" s="82" t="s">
        <v>289</v>
      </c>
      <c r="B496" s="84">
        <v>0.3926</v>
      </c>
      <c r="C496" s="84">
        <v>0.25530000000000003</v>
      </c>
      <c r="D496" s="84">
        <v>7.6600000000000001E-2</v>
      </c>
      <c r="E496" s="84">
        <v>0</v>
      </c>
      <c r="F496" s="44"/>
      <c r="G496" s="82" t="s">
        <v>289</v>
      </c>
      <c r="H496" s="84">
        <v>0.30869999999999997</v>
      </c>
      <c r="I496" s="84">
        <v>0.34310000000000002</v>
      </c>
      <c r="J496" s="84">
        <v>0.33539999999999998</v>
      </c>
      <c r="K496" s="84">
        <v>0.39319999999999999</v>
      </c>
      <c r="L496" s="44"/>
      <c r="M496" s="82" t="s">
        <v>289</v>
      </c>
      <c r="N496" s="84">
        <v>0.1109</v>
      </c>
      <c r="O496" s="84">
        <v>0.1424</v>
      </c>
      <c r="P496" s="84">
        <v>2.98E-2</v>
      </c>
      <c r="Q496" s="84">
        <v>4.48E-2</v>
      </c>
      <c r="R496" s="44"/>
      <c r="S496" s="82" t="s">
        <v>289</v>
      </c>
      <c r="T496" s="84">
        <v>0.74039999999999995</v>
      </c>
      <c r="U496" s="84">
        <v>0.7107</v>
      </c>
      <c r="V496" s="84">
        <v>0.3861</v>
      </c>
      <c r="W496" s="84">
        <v>0.2888</v>
      </c>
    </row>
    <row r="497" spans="1:23">
      <c r="A497" s="82" t="s">
        <v>290</v>
      </c>
      <c r="B497" s="84">
        <v>0.33019999999999999</v>
      </c>
      <c r="C497" s="84">
        <v>0.1125</v>
      </c>
      <c r="D497" s="84">
        <v>0</v>
      </c>
      <c r="E497" s="84">
        <v>0</v>
      </c>
      <c r="F497" s="44"/>
      <c r="G497" s="82" t="s">
        <v>290</v>
      </c>
      <c r="H497" s="84">
        <v>0.17150000000000001</v>
      </c>
      <c r="I497" s="84">
        <v>0.1721</v>
      </c>
      <c r="J497" s="84">
        <v>7.3700000000000002E-2</v>
      </c>
      <c r="K497" s="84">
        <v>0.1258</v>
      </c>
      <c r="L497" s="44"/>
      <c r="M497" s="82" t="s">
        <v>290</v>
      </c>
      <c r="N497" s="84">
        <v>0.123</v>
      </c>
      <c r="O497" s="84">
        <v>0.14019999999999999</v>
      </c>
      <c r="P497" s="84">
        <v>5.0299999999999997E-2</v>
      </c>
      <c r="Q497" s="84">
        <v>6.0999999999999999E-2</v>
      </c>
      <c r="R497" s="44"/>
      <c r="S497" s="82" t="s">
        <v>290</v>
      </c>
      <c r="T497" s="84">
        <v>0.80710000000000004</v>
      </c>
      <c r="U497" s="84">
        <v>0.74280000000000002</v>
      </c>
      <c r="V497" s="84">
        <v>0.46150000000000002</v>
      </c>
      <c r="W497" s="84">
        <v>0.28849999999999998</v>
      </c>
    </row>
    <row r="498" spans="1:23">
      <c r="A498" s="82" t="s">
        <v>291</v>
      </c>
      <c r="B498" s="84">
        <v>0</v>
      </c>
      <c r="C498" s="84">
        <v>0</v>
      </c>
      <c r="D498" s="84">
        <v>0</v>
      </c>
      <c r="E498" s="84">
        <v>0</v>
      </c>
      <c r="F498" s="44"/>
      <c r="G498" s="82" t="s">
        <v>291</v>
      </c>
      <c r="H498" s="84">
        <v>2.8400000000000002E-2</v>
      </c>
      <c r="I498" s="84">
        <v>4.5100000000000001E-2</v>
      </c>
      <c r="J498" s="84">
        <v>0</v>
      </c>
      <c r="K498" s="84">
        <v>0</v>
      </c>
      <c r="L498" s="44"/>
      <c r="M498" s="82" t="s">
        <v>291</v>
      </c>
      <c r="N498" s="84">
        <v>0.13220000000000001</v>
      </c>
      <c r="O498" s="84">
        <v>0.20300000000000001</v>
      </c>
      <c r="P498" s="84">
        <v>5.9200000000000003E-2</v>
      </c>
      <c r="Q498" s="84">
        <v>8.9300000000000004E-2</v>
      </c>
      <c r="R498" s="44"/>
      <c r="S498" s="82" t="s">
        <v>291</v>
      </c>
      <c r="T498" s="84">
        <v>0.86680000000000001</v>
      </c>
      <c r="U498" s="84">
        <v>0.75260000000000005</v>
      </c>
      <c r="V498" s="84">
        <v>0.58160000000000001</v>
      </c>
      <c r="W498" s="84">
        <v>0.26769999999999999</v>
      </c>
    </row>
    <row r="499" spans="1:23">
      <c r="A499" s="82" t="s">
        <v>292</v>
      </c>
      <c r="B499" s="84">
        <v>0</v>
      </c>
      <c r="C499" s="84">
        <v>0</v>
      </c>
      <c r="D499" s="84">
        <v>0</v>
      </c>
      <c r="E499" s="84">
        <v>0</v>
      </c>
      <c r="F499" s="44"/>
      <c r="G499" s="82" t="s">
        <v>292</v>
      </c>
      <c r="H499" s="84">
        <v>0</v>
      </c>
      <c r="I499" s="84">
        <v>0</v>
      </c>
      <c r="J499" s="84">
        <v>0</v>
      </c>
      <c r="K499" s="84">
        <v>0</v>
      </c>
      <c r="L499" s="44"/>
      <c r="M499" s="82" t="s">
        <v>292</v>
      </c>
      <c r="N499" s="84">
        <v>0.2031</v>
      </c>
      <c r="O499" s="84">
        <v>0.14560000000000001</v>
      </c>
      <c r="P499" s="84">
        <v>9.8599999999999993E-2</v>
      </c>
      <c r="Q499" s="84">
        <v>9.8400000000000001E-2</v>
      </c>
      <c r="R499" s="44"/>
      <c r="S499" s="82" t="s">
        <v>292</v>
      </c>
      <c r="T499" s="84">
        <v>0.8427</v>
      </c>
      <c r="U499" s="84">
        <v>0.75390000000000001</v>
      </c>
      <c r="V499" s="84">
        <v>0.60880000000000001</v>
      </c>
      <c r="W499" s="84">
        <v>0.28889999999999999</v>
      </c>
    </row>
    <row r="500" spans="1:23">
      <c r="A500" s="82" t="s">
        <v>293</v>
      </c>
      <c r="B500" s="84">
        <v>0</v>
      </c>
      <c r="C500" s="84">
        <v>0</v>
      </c>
      <c r="D500" s="84">
        <v>0</v>
      </c>
      <c r="E500" s="84">
        <v>0</v>
      </c>
      <c r="F500" s="44"/>
      <c r="G500" s="82" t="s">
        <v>293</v>
      </c>
      <c r="H500" s="84">
        <v>0</v>
      </c>
      <c r="I500" s="84">
        <v>0</v>
      </c>
      <c r="J500" s="84">
        <v>0</v>
      </c>
      <c r="K500" s="84">
        <v>0</v>
      </c>
      <c r="L500" s="44"/>
      <c r="M500" s="82" t="s">
        <v>293</v>
      </c>
      <c r="N500" s="84">
        <v>0.2467</v>
      </c>
      <c r="O500" s="84">
        <v>9.4799999999999995E-2</v>
      </c>
      <c r="P500" s="84">
        <v>0.18210000000000001</v>
      </c>
      <c r="Q500" s="84">
        <v>0.1042</v>
      </c>
      <c r="R500" s="44"/>
      <c r="S500" s="82" t="s">
        <v>293</v>
      </c>
      <c r="T500" s="84">
        <v>0.77500000000000002</v>
      </c>
      <c r="U500" s="84">
        <v>0.71220000000000006</v>
      </c>
      <c r="V500" s="84">
        <v>0.5837</v>
      </c>
      <c r="W500" s="84">
        <v>0.31569999999999998</v>
      </c>
    </row>
    <row r="501" spans="1:23">
      <c r="A501" s="82" t="s">
        <v>294</v>
      </c>
      <c r="B501" s="84">
        <v>0</v>
      </c>
      <c r="C501" s="84">
        <v>0</v>
      </c>
      <c r="D501" s="84">
        <v>0</v>
      </c>
      <c r="E501" s="84">
        <v>0</v>
      </c>
      <c r="F501" s="44"/>
      <c r="G501" s="82" t="s">
        <v>294</v>
      </c>
      <c r="H501" s="84">
        <v>0</v>
      </c>
      <c r="I501" s="84">
        <v>0</v>
      </c>
      <c r="J501" s="84">
        <v>0</v>
      </c>
      <c r="K501" s="84">
        <v>0</v>
      </c>
      <c r="L501" s="44"/>
      <c r="M501" s="82" t="s">
        <v>294</v>
      </c>
      <c r="N501" s="84">
        <v>0.23810000000000001</v>
      </c>
      <c r="O501" s="84">
        <v>4.5499999999999999E-2</v>
      </c>
      <c r="P501" s="84">
        <v>0.16650000000000001</v>
      </c>
      <c r="Q501" s="84">
        <v>0.1467</v>
      </c>
      <c r="R501" s="44"/>
      <c r="S501" s="82" t="s">
        <v>294</v>
      </c>
      <c r="T501" s="84">
        <v>0.61719999999999997</v>
      </c>
      <c r="U501" s="84">
        <v>0.64019999999999999</v>
      </c>
      <c r="V501" s="84">
        <v>0.35970000000000002</v>
      </c>
      <c r="W501" s="84">
        <v>0.24709999999999999</v>
      </c>
    </row>
    <row r="502" spans="1:23">
      <c r="A502" s="82" t="s">
        <v>295</v>
      </c>
      <c r="B502" s="84">
        <v>0</v>
      </c>
      <c r="C502" s="84">
        <v>0</v>
      </c>
      <c r="D502" s="84">
        <v>0</v>
      </c>
      <c r="E502" s="84">
        <v>0</v>
      </c>
      <c r="F502" s="44"/>
      <c r="G502" s="82" t="s">
        <v>295</v>
      </c>
      <c r="H502" s="84">
        <v>0</v>
      </c>
      <c r="I502" s="84">
        <v>0</v>
      </c>
      <c r="J502" s="84">
        <v>0</v>
      </c>
      <c r="K502" s="84">
        <v>0</v>
      </c>
      <c r="L502" s="44"/>
      <c r="M502" s="82" t="s">
        <v>295</v>
      </c>
      <c r="N502" s="84">
        <v>0.24440000000000001</v>
      </c>
      <c r="O502" s="84">
        <v>3.8800000000000001E-2</v>
      </c>
      <c r="P502" s="84">
        <v>0.1527</v>
      </c>
      <c r="Q502" s="84">
        <v>0.14019999999999999</v>
      </c>
      <c r="R502" s="44"/>
      <c r="S502" s="82" t="s">
        <v>295</v>
      </c>
      <c r="T502" s="84">
        <v>0.62980000000000003</v>
      </c>
      <c r="U502" s="84">
        <v>0.5968</v>
      </c>
      <c r="V502" s="84">
        <v>0.20910000000000001</v>
      </c>
      <c r="W502" s="84">
        <v>0.27039999999999997</v>
      </c>
    </row>
    <row r="503" spans="1:23">
      <c r="A503" s="82" t="s">
        <v>296</v>
      </c>
      <c r="B503" s="84">
        <v>0</v>
      </c>
      <c r="C503" s="84">
        <v>0</v>
      </c>
      <c r="D503" s="84">
        <v>0</v>
      </c>
      <c r="E503" s="84">
        <v>0</v>
      </c>
      <c r="F503" s="44"/>
      <c r="G503" s="82" t="s">
        <v>296</v>
      </c>
      <c r="H503" s="84">
        <v>0</v>
      </c>
      <c r="I503" s="84">
        <v>0</v>
      </c>
      <c r="J503" s="84">
        <v>0</v>
      </c>
      <c r="K503" s="84">
        <v>0</v>
      </c>
      <c r="L503" s="44"/>
      <c r="M503" s="82" t="s">
        <v>296</v>
      </c>
      <c r="N503" s="84">
        <v>0.2379</v>
      </c>
      <c r="O503" s="84">
        <v>3.1699999999999999E-2</v>
      </c>
      <c r="P503" s="84">
        <v>0.17649999999999999</v>
      </c>
      <c r="Q503" s="84">
        <v>0.12590000000000001</v>
      </c>
      <c r="R503" s="44"/>
      <c r="S503" s="82" t="s">
        <v>296</v>
      </c>
      <c r="T503" s="84">
        <v>0.60270000000000001</v>
      </c>
      <c r="U503" s="84">
        <v>0.48580000000000001</v>
      </c>
      <c r="V503" s="84">
        <v>0.13730000000000001</v>
      </c>
      <c r="W503" s="84">
        <v>0.26540000000000002</v>
      </c>
    </row>
    <row r="504" spans="1:23">
      <c r="A504" s="115" t="s">
        <v>297</v>
      </c>
      <c r="B504" s="84">
        <v>0</v>
      </c>
      <c r="C504" s="84">
        <v>0</v>
      </c>
      <c r="D504" s="84">
        <v>0</v>
      </c>
      <c r="E504" s="84">
        <v>0</v>
      </c>
      <c r="F504" s="44"/>
      <c r="G504" s="115" t="s">
        <v>297</v>
      </c>
      <c r="H504" s="84">
        <v>0</v>
      </c>
      <c r="I504" s="84">
        <v>0</v>
      </c>
      <c r="J504" s="84">
        <v>0</v>
      </c>
      <c r="K504" s="84">
        <v>0</v>
      </c>
      <c r="L504" s="44"/>
      <c r="M504" s="115" t="s">
        <v>297</v>
      </c>
      <c r="N504" s="84">
        <v>0.2263</v>
      </c>
      <c r="O504" s="84">
        <v>1.9599999999999999E-2</v>
      </c>
      <c r="P504" s="84">
        <v>0.18440000000000001</v>
      </c>
      <c r="Q504" s="84">
        <v>0.1211</v>
      </c>
      <c r="R504" s="44"/>
      <c r="S504" s="115" t="s">
        <v>297</v>
      </c>
      <c r="T504" s="84">
        <v>0.60640000000000005</v>
      </c>
      <c r="U504" s="84">
        <v>0.37440000000000001</v>
      </c>
      <c r="V504" s="84">
        <v>0.14130000000000001</v>
      </c>
      <c r="W504" s="84">
        <v>0.19539999999999999</v>
      </c>
    </row>
    <row r="505" spans="1:23">
      <c r="A505" s="82" t="s">
        <v>298</v>
      </c>
      <c r="B505" s="84">
        <v>0</v>
      </c>
      <c r="C505" s="84">
        <v>0</v>
      </c>
      <c r="D505" s="84">
        <v>0</v>
      </c>
      <c r="E505" s="84">
        <v>0</v>
      </c>
      <c r="F505" s="44"/>
      <c r="G505" s="82" t="s">
        <v>298</v>
      </c>
      <c r="H505" s="84">
        <v>0</v>
      </c>
      <c r="I505" s="84">
        <v>0</v>
      </c>
      <c r="J505" s="84">
        <v>0</v>
      </c>
      <c r="K505" s="84">
        <v>0</v>
      </c>
      <c r="L505" s="44"/>
      <c r="M505" s="82" t="s">
        <v>298</v>
      </c>
      <c r="N505" s="84">
        <v>0.2195</v>
      </c>
      <c r="O505" s="84">
        <v>2.0400000000000001E-2</v>
      </c>
      <c r="P505" s="84">
        <v>0.1736</v>
      </c>
      <c r="Q505" s="84">
        <v>0.1138</v>
      </c>
      <c r="R505" s="44"/>
      <c r="S505" s="82" t="s">
        <v>298</v>
      </c>
      <c r="T505" s="84">
        <v>0.48580000000000001</v>
      </c>
      <c r="U505" s="84">
        <v>0.29799999999999999</v>
      </c>
      <c r="V505" s="84">
        <v>8.8999999999999996E-2</v>
      </c>
      <c r="W505" s="84">
        <v>0.3095</v>
      </c>
    </row>
    <row r="506" spans="1:23">
      <c r="A506" s="82" t="s">
        <v>299</v>
      </c>
      <c r="B506" s="84">
        <v>0</v>
      </c>
      <c r="C506" s="84">
        <v>0</v>
      </c>
      <c r="D506" s="84">
        <v>0</v>
      </c>
      <c r="E506" s="84">
        <v>0</v>
      </c>
      <c r="F506" s="44"/>
      <c r="G506" s="82" t="s">
        <v>299</v>
      </c>
      <c r="H506" s="84">
        <v>0</v>
      </c>
      <c r="I506" s="84">
        <v>0</v>
      </c>
      <c r="J506" s="84">
        <v>0</v>
      </c>
      <c r="K506" s="84">
        <v>0</v>
      </c>
      <c r="L506" s="44"/>
      <c r="M506" s="82" t="s">
        <v>299</v>
      </c>
      <c r="N506" s="84">
        <v>0.21940000000000001</v>
      </c>
      <c r="O506" s="84">
        <v>2.52E-2</v>
      </c>
      <c r="P506" s="84">
        <v>0.1673</v>
      </c>
      <c r="Q506" s="84">
        <v>9.3700000000000006E-2</v>
      </c>
      <c r="R506" s="44"/>
      <c r="S506" s="82" t="s">
        <v>299</v>
      </c>
      <c r="T506" s="84">
        <v>0.43409999999999999</v>
      </c>
      <c r="U506" s="84">
        <v>0.2802</v>
      </c>
      <c r="V506" s="84">
        <v>7.2300000000000003E-2</v>
      </c>
      <c r="W506" s="84">
        <v>0.52580000000000005</v>
      </c>
    </row>
    <row r="507" spans="1:23">
      <c r="A507" s="82" t="s">
        <v>300</v>
      </c>
      <c r="B507" s="84">
        <v>0</v>
      </c>
      <c r="C507" s="84">
        <v>0</v>
      </c>
      <c r="D507" s="84">
        <v>0</v>
      </c>
      <c r="E507" s="84">
        <v>0</v>
      </c>
      <c r="F507" s="44"/>
      <c r="G507" s="82" t="s">
        <v>300</v>
      </c>
      <c r="H507" s="84">
        <v>0</v>
      </c>
      <c r="I507" s="84">
        <v>0</v>
      </c>
      <c r="J507" s="84">
        <v>0</v>
      </c>
      <c r="K507" s="84">
        <v>0</v>
      </c>
      <c r="L507" s="44"/>
      <c r="M507" s="82" t="s">
        <v>300</v>
      </c>
      <c r="N507" s="84">
        <v>0.20849999999999999</v>
      </c>
      <c r="O507" s="84">
        <v>2.6599999999999999E-2</v>
      </c>
      <c r="P507" s="84">
        <v>0.16789999999999999</v>
      </c>
      <c r="Q507" s="84">
        <v>8.7099999999999997E-2</v>
      </c>
      <c r="R507" s="44"/>
      <c r="S507" s="82" t="s">
        <v>300</v>
      </c>
      <c r="T507" s="84">
        <v>0.49730000000000002</v>
      </c>
      <c r="U507" s="84">
        <v>0.23069999999999999</v>
      </c>
      <c r="V507" s="84">
        <v>7.4399999999999994E-2</v>
      </c>
      <c r="W507" s="84">
        <v>0.33150000000000002</v>
      </c>
    </row>
    <row r="508" spans="1:23">
      <c r="A508" s="82" t="s">
        <v>301</v>
      </c>
      <c r="B508" s="84">
        <v>0</v>
      </c>
      <c r="C508" s="84">
        <v>0</v>
      </c>
      <c r="D508" s="84">
        <v>0</v>
      </c>
      <c r="E508" s="84">
        <v>0</v>
      </c>
      <c r="F508" s="44"/>
      <c r="G508" s="82" t="s">
        <v>301</v>
      </c>
      <c r="H508" s="84">
        <v>0</v>
      </c>
      <c r="I508" s="84">
        <v>0</v>
      </c>
      <c r="J508" s="84">
        <v>0</v>
      </c>
      <c r="K508" s="84">
        <v>0</v>
      </c>
      <c r="L508" s="44"/>
      <c r="M508" s="82" t="s">
        <v>301</v>
      </c>
      <c r="N508" s="84">
        <v>0.1794</v>
      </c>
      <c r="O508" s="84">
        <v>1.5299999999999999E-2</v>
      </c>
      <c r="P508" s="84">
        <v>0.13170000000000001</v>
      </c>
      <c r="Q508" s="84">
        <v>8.9399999999999993E-2</v>
      </c>
      <c r="R508" s="44"/>
      <c r="S508" s="82" t="s">
        <v>301</v>
      </c>
      <c r="T508" s="84">
        <v>0.60199999999999998</v>
      </c>
      <c r="U508" s="84">
        <v>0.25540000000000002</v>
      </c>
      <c r="V508" s="84">
        <v>8.0299999999999996E-2</v>
      </c>
      <c r="W508" s="84">
        <v>0.22900000000000001</v>
      </c>
    </row>
    <row r="509" spans="1:23">
      <c r="A509" s="82" t="s">
        <v>302</v>
      </c>
      <c r="B509" s="84">
        <v>0</v>
      </c>
      <c r="C509" s="84">
        <v>0</v>
      </c>
      <c r="D509" s="84">
        <v>0</v>
      </c>
      <c r="E509" s="84">
        <v>0</v>
      </c>
      <c r="F509" s="44"/>
      <c r="G509" s="82" t="s">
        <v>302</v>
      </c>
      <c r="H509" s="84">
        <v>8.0000000000000004E-4</v>
      </c>
      <c r="I509" s="84">
        <v>2.9999999999999997E-4</v>
      </c>
      <c r="J509" s="84">
        <v>0</v>
      </c>
      <c r="K509" s="84">
        <v>0</v>
      </c>
      <c r="L509" s="44"/>
      <c r="M509" s="82" t="s">
        <v>302</v>
      </c>
      <c r="N509" s="84">
        <v>0.1585</v>
      </c>
      <c r="O509" s="84">
        <v>2.2800000000000001E-2</v>
      </c>
      <c r="P509" s="84">
        <v>9.1700000000000004E-2</v>
      </c>
      <c r="Q509" s="84">
        <v>8.9200000000000002E-2</v>
      </c>
      <c r="R509" s="44"/>
      <c r="S509" s="82" t="s">
        <v>302</v>
      </c>
      <c r="T509" s="84">
        <v>0.60589999999999999</v>
      </c>
      <c r="U509" s="84">
        <v>0.2621</v>
      </c>
      <c r="V509" s="84">
        <v>6.59E-2</v>
      </c>
      <c r="W509" s="84">
        <v>0.19620000000000001</v>
      </c>
    </row>
    <row r="510" spans="1:23">
      <c r="A510" s="82" t="s">
        <v>303</v>
      </c>
      <c r="B510" s="84">
        <v>0</v>
      </c>
      <c r="C510" s="84">
        <v>0</v>
      </c>
      <c r="D510" s="84">
        <v>0</v>
      </c>
      <c r="E510" s="84">
        <v>0</v>
      </c>
      <c r="F510" s="44"/>
      <c r="G510" s="82" t="s">
        <v>303</v>
      </c>
      <c r="H510" s="84">
        <v>6.0400000000000002E-2</v>
      </c>
      <c r="I510" s="84">
        <v>5.9400000000000001E-2</v>
      </c>
      <c r="J510" s="84">
        <v>2.0500000000000001E-2</v>
      </c>
      <c r="K510" s="84">
        <v>0</v>
      </c>
      <c r="L510" s="44"/>
      <c r="M510" s="82" t="s">
        <v>303</v>
      </c>
      <c r="N510" s="84">
        <v>0.14810000000000001</v>
      </c>
      <c r="O510" s="84">
        <v>1.4500000000000001E-2</v>
      </c>
      <c r="P510" s="84">
        <v>8.7800000000000003E-2</v>
      </c>
      <c r="Q510" s="84">
        <v>9.1999999999999998E-2</v>
      </c>
      <c r="R510" s="44"/>
      <c r="S510" s="82" t="s">
        <v>303</v>
      </c>
      <c r="T510" s="84">
        <v>0.59109999999999996</v>
      </c>
      <c r="U510" s="84">
        <v>0.23119999999999999</v>
      </c>
      <c r="V510" s="84">
        <v>4.07E-2</v>
      </c>
      <c r="W510" s="84">
        <v>0.1031</v>
      </c>
    </row>
    <row r="511" spans="1:23">
      <c r="A511" s="82" t="s">
        <v>304</v>
      </c>
      <c r="B511" s="84">
        <v>0</v>
      </c>
      <c r="C511" s="84">
        <v>0</v>
      </c>
      <c r="D511" s="84">
        <v>0</v>
      </c>
      <c r="E511" s="84">
        <v>0</v>
      </c>
      <c r="F511" s="44"/>
      <c r="G511" s="82" t="s">
        <v>304</v>
      </c>
      <c r="H511" s="84">
        <v>0.21079999999999999</v>
      </c>
      <c r="I511" s="84">
        <v>0.2261</v>
      </c>
      <c r="J511" s="84">
        <v>0.23089999999999999</v>
      </c>
      <c r="K511" s="84">
        <v>2.86E-2</v>
      </c>
      <c r="L511" s="44"/>
      <c r="M511" s="82" t="s">
        <v>304</v>
      </c>
      <c r="N511" s="84">
        <v>0.1968</v>
      </c>
      <c r="O511" s="84">
        <v>1.0500000000000001E-2</v>
      </c>
      <c r="P511" s="84">
        <v>9.5899999999999999E-2</v>
      </c>
      <c r="Q511" s="84">
        <v>7.6899999999999996E-2</v>
      </c>
      <c r="R511" s="44"/>
      <c r="S511" s="82" t="s">
        <v>304</v>
      </c>
      <c r="T511" s="84">
        <v>0.77500000000000002</v>
      </c>
      <c r="U511" s="84">
        <v>0.24709999999999999</v>
      </c>
      <c r="V511" s="84">
        <v>2.3199999999999998E-2</v>
      </c>
      <c r="W511" s="84">
        <v>0.1198</v>
      </c>
    </row>
    <row r="512" spans="1:23">
      <c r="A512" s="82" t="s">
        <v>305</v>
      </c>
      <c r="B512" s="84">
        <v>0</v>
      </c>
      <c r="C512" s="84">
        <v>0.17910000000000001</v>
      </c>
      <c r="D512" s="84">
        <v>0</v>
      </c>
      <c r="E512" s="84">
        <v>0</v>
      </c>
      <c r="F512" s="44"/>
      <c r="G512" s="82" t="s">
        <v>305</v>
      </c>
      <c r="H512" s="84">
        <v>0.31519999999999998</v>
      </c>
      <c r="I512" s="84">
        <v>0.42170000000000002</v>
      </c>
      <c r="J512" s="84">
        <v>0.5212</v>
      </c>
      <c r="K512" s="84">
        <v>0.24</v>
      </c>
      <c r="L512" s="44"/>
      <c r="M512" s="82" t="s">
        <v>305</v>
      </c>
      <c r="N512" s="84">
        <v>0.23050000000000001</v>
      </c>
      <c r="O512" s="84">
        <v>9.1999999999999998E-3</v>
      </c>
      <c r="P512" s="84">
        <v>0.10879999999999999</v>
      </c>
      <c r="Q512" s="84">
        <v>6.3200000000000006E-2</v>
      </c>
      <c r="R512" s="44"/>
      <c r="S512" s="82" t="s">
        <v>305</v>
      </c>
      <c r="T512" s="84">
        <v>0.87960000000000005</v>
      </c>
      <c r="U512" s="84">
        <v>0.25929999999999997</v>
      </c>
      <c r="V512" s="84">
        <v>9.2999999999999992E-3</v>
      </c>
      <c r="W512" s="84">
        <v>0.1424</v>
      </c>
    </row>
    <row r="513" spans="1:23">
      <c r="A513" s="82" t="s">
        <v>306</v>
      </c>
      <c r="B513" s="84">
        <v>4.0500000000000001E-2</v>
      </c>
      <c r="C513" s="84">
        <v>0.35260000000000002</v>
      </c>
      <c r="D513" s="84">
        <v>8.7800000000000003E-2</v>
      </c>
      <c r="E513" s="84">
        <v>0.24840000000000001</v>
      </c>
      <c r="F513" s="44"/>
      <c r="G513" s="82" t="s">
        <v>306</v>
      </c>
      <c r="H513" s="84">
        <v>0.43230000000000002</v>
      </c>
      <c r="I513" s="84">
        <v>0.57899999999999996</v>
      </c>
      <c r="J513" s="84">
        <v>0.74619999999999997</v>
      </c>
      <c r="K513" s="84">
        <v>0.63949999999999996</v>
      </c>
      <c r="L513" s="44"/>
      <c r="M513" s="82" t="s">
        <v>306</v>
      </c>
      <c r="N513" s="84">
        <v>0.1953</v>
      </c>
      <c r="O513" s="84">
        <v>4.8999999999999998E-3</v>
      </c>
      <c r="P513" s="84">
        <v>0.1021</v>
      </c>
      <c r="Q513" s="84">
        <v>8.1100000000000005E-2</v>
      </c>
      <c r="R513" s="44"/>
      <c r="S513" s="82" t="s">
        <v>306</v>
      </c>
      <c r="T513" s="84">
        <v>0.82499999999999996</v>
      </c>
      <c r="U513" s="84">
        <v>0.35909999999999997</v>
      </c>
      <c r="V513" s="84">
        <v>2.18E-2</v>
      </c>
      <c r="W513" s="84">
        <v>0.39529999999999998</v>
      </c>
    </row>
    <row r="514" spans="1:23">
      <c r="A514" s="82" t="s">
        <v>307</v>
      </c>
      <c r="B514" s="84">
        <v>0</v>
      </c>
      <c r="C514" s="84">
        <v>0.38290000000000002</v>
      </c>
      <c r="D514" s="84">
        <v>8.9700000000000002E-2</v>
      </c>
      <c r="E514" s="84">
        <v>0.60089999999999999</v>
      </c>
      <c r="F514" s="44"/>
      <c r="G514" s="82" t="s">
        <v>307</v>
      </c>
      <c r="H514" s="84">
        <v>0.41570000000000001</v>
      </c>
      <c r="I514" s="84">
        <v>0.63970000000000005</v>
      </c>
      <c r="J514" s="84">
        <v>0.87749999999999995</v>
      </c>
      <c r="K514" s="84">
        <v>0.72160000000000002</v>
      </c>
      <c r="L514" s="44"/>
      <c r="M514" s="82" t="s">
        <v>307</v>
      </c>
      <c r="N514" s="84">
        <v>0.1792</v>
      </c>
      <c r="O514" s="84">
        <v>1.9400000000000001E-2</v>
      </c>
      <c r="P514" s="84">
        <v>0.1198</v>
      </c>
      <c r="Q514" s="84">
        <v>7.9399999999999998E-2</v>
      </c>
      <c r="R514" s="44"/>
      <c r="S514" s="82" t="s">
        <v>307</v>
      </c>
      <c r="T514" s="84">
        <v>0.83260000000000001</v>
      </c>
      <c r="U514" s="84">
        <v>0.2346</v>
      </c>
      <c r="V514" s="84">
        <v>8.1199999999999994E-2</v>
      </c>
      <c r="W514" s="84">
        <v>0.34179999999999999</v>
      </c>
    </row>
    <row r="515" spans="1:23">
      <c r="A515" s="82" t="s">
        <v>308</v>
      </c>
      <c r="B515" s="84">
        <v>0.1016</v>
      </c>
      <c r="C515" s="84">
        <v>0.34720000000000001</v>
      </c>
      <c r="D515" s="84">
        <v>0.14749999999999999</v>
      </c>
      <c r="E515" s="84">
        <v>0.62419999999999998</v>
      </c>
      <c r="F515" s="44"/>
      <c r="G515" s="82" t="s">
        <v>308</v>
      </c>
      <c r="H515" s="84">
        <v>0.76380000000000003</v>
      </c>
      <c r="I515" s="84">
        <v>0.72060000000000002</v>
      </c>
      <c r="J515" s="84">
        <v>0.95860000000000001</v>
      </c>
      <c r="K515" s="84">
        <v>0.85499999999999998</v>
      </c>
      <c r="L515" s="44"/>
      <c r="M515" s="82" t="s">
        <v>308</v>
      </c>
      <c r="N515" s="84">
        <v>0.13869999999999999</v>
      </c>
      <c r="O515" s="84">
        <v>1.8599999999999998E-2</v>
      </c>
      <c r="P515" s="84">
        <v>0.1129</v>
      </c>
      <c r="Q515" s="84">
        <v>8.4000000000000005E-2</v>
      </c>
      <c r="R515" s="44"/>
      <c r="S515" s="82" t="s">
        <v>308</v>
      </c>
      <c r="T515" s="84">
        <v>0.86639999999999995</v>
      </c>
      <c r="U515" s="84">
        <v>0.17030000000000001</v>
      </c>
      <c r="V515" s="84">
        <v>3.8300000000000001E-2</v>
      </c>
      <c r="W515" s="84">
        <v>0.28810000000000002</v>
      </c>
    </row>
    <row r="516" spans="1:23">
      <c r="A516" s="82" t="s">
        <v>309</v>
      </c>
      <c r="B516" s="84">
        <v>0.2296</v>
      </c>
      <c r="C516" s="84">
        <v>0.56640000000000001</v>
      </c>
      <c r="D516" s="84">
        <v>9.2799999999999994E-2</v>
      </c>
      <c r="E516" s="84">
        <v>0.63190000000000002</v>
      </c>
      <c r="F516" s="44"/>
      <c r="G516" s="82" t="s">
        <v>309</v>
      </c>
      <c r="H516" s="84">
        <v>0.60599999999999998</v>
      </c>
      <c r="I516" s="84">
        <v>0.87039999999999995</v>
      </c>
      <c r="J516" s="84">
        <v>0.91510000000000002</v>
      </c>
      <c r="K516" s="84">
        <v>0.87780000000000002</v>
      </c>
      <c r="L516" s="44"/>
      <c r="M516" s="82" t="s">
        <v>309</v>
      </c>
      <c r="N516" s="84">
        <v>0.1173</v>
      </c>
      <c r="O516" s="84">
        <v>1.14E-2</v>
      </c>
      <c r="P516" s="84">
        <v>9.5299999999999996E-2</v>
      </c>
      <c r="Q516" s="84">
        <v>6.5699999999999995E-2</v>
      </c>
      <c r="R516" s="44"/>
      <c r="S516" s="82" t="s">
        <v>309</v>
      </c>
      <c r="T516" s="84">
        <v>0.80879999999999996</v>
      </c>
      <c r="U516" s="84">
        <v>0.17050000000000001</v>
      </c>
      <c r="V516" s="84">
        <v>1.5800000000000002E-2</v>
      </c>
      <c r="W516" s="84">
        <v>0.37059999999999998</v>
      </c>
    </row>
    <row r="517" spans="1:23">
      <c r="A517" s="82" t="s">
        <v>310</v>
      </c>
      <c r="B517" s="84">
        <v>0.2389</v>
      </c>
      <c r="C517" s="84">
        <v>0.43209999999999998</v>
      </c>
      <c r="D517" s="84">
        <v>9.2600000000000002E-2</v>
      </c>
      <c r="E517" s="84">
        <v>0.55279999999999996</v>
      </c>
      <c r="F517" s="44"/>
      <c r="G517" s="82" t="s">
        <v>310</v>
      </c>
      <c r="H517" s="84">
        <v>0.57169999999999999</v>
      </c>
      <c r="I517" s="84">
        <v>0.69750000000000001</v>
      </c>
      <c r="J517" s="84">
        <v>0.90310000000000001</v>
      </c>
      <c r="K517" s="84">
        <v>0.93930000000000002</v>
      </c>
      <c r="L517" s="44"/>
      <c r="M517" s="82" t="s">
        <v>310</v>
      </c>
      <c r="N517" s="84">
        <v>0.1109</v>
      </c>
      <c r="O517" s="84">
        <v>2.3699999999999999E-2</v>
      </c>
      <c r="P517" s="84">
        <v>7.8899999999999998E-2</v>
      </c>
      <c r="Q517" s="84">
        <v>4.8099999999999997E-2</v>
      </c>
      <c r="R517" s="44"/>
      <c r="S517" s="82" t="s">
        <v>310</v>
      </c>
      <c r="T517" s="84">
        <v>0.71460000000000001</v>
      </c>
      <c r="U517" s="84">
        <v>0.1172</v>
      </c>
      <c r="V517" s="84">
        <v>0.183</v>
      </c>
      <c r="W517" s="84">
        <v>0.4924</v>
      </c>
    </row>
    <row r="518" spans="1:23">
      <c r="A518" s="82" t="s">
        <v>311</v>
      </c>
      <c r="B518" s="84">
        <v>0.11219999999999999</v>
      </c>
      <c r="C518" s="84">
        <v>0.4874</v>
      </c>
      <c r="D518" s="84">
        <v>6.8500000000000005E-2</v>
      </c>
      <c r="E518" s="84">
        <v>0.67679999999999996</v>
      </c>
      <c r="F518" s="44"/>
      <c r="G518" s="82" t="s">
        <v>311</v>
      </c>
      <c r="H518" s="84">
        <v>0.44529999999999997</v>
      </c>
      <c r="I518" s="84">
        <v>0.6825</v>
      </c>
      <c r="J518" s="84">
        <v>0.66210000000000002</v>
      </c>
      <c r="K518" s="84">
        <v>0.878</v>
      </c>
      <c r="L518" s="44"/>
      <c r="M518" s="82" t="s">
        <v>311</v>
      </c>
      <c r="N518" s="84">
        <v>0.15010000000000001</v>
      </c>
      <c r="O518" s="84">
        <v>2.3699999999999999E-2</v>
      </c>
      <c r="P518" s="84">
        <v>7.4300000000000005E-2</v>
      </c>
      <c r="Q518" s="84">
        <v>4.3299999999999998E-2</v>
      </c>
      <c r="R518" s="44"/>
      <c r="S518" s="82" t="s">
        <v>311</v>
      </c>
      <c r="T518" s="84">
        <v>0.67349999999999999</v>
      </c>
      <c r="U518" s="84">
        <v>0.28839999999999999</v>
      </c>
      <c r="V518" s="84">
        <v>0.23300000000000001</v>
      </c>
      <c r="W518" s="84">
        <v>0.5403</v>
      </c>
    </row>
    <row r="519" spans="1:23">
      <c r="A519" s="82" t="s">
        <v>312</v>
      </c>
      <c r="B519" s="84">
        <v>0.26490000000000002</v>
      </c>
      <c r="C519" s="84">
        <v>0.39860000000000001</v>
      </c>
      <c r="D519" s="84">
        <v>0.124</v>
      </c>
      <c r="E519" s="84">
        <v>0.68589999999999995</v>
      </c>
      <c r="F519" s="44"/>
      <c r="G519" s="82" t="s">
        <v>312</v>
      </c>
      <c r="H519" s="84">
        <v>0.44529999999999997</v>
      </c>
      <c r="I519" s="84">
        <v>0.56110000000000004</v>
      </c>
      <c r="J519" s="84">
        <v>0.4975</v>
      </c>
      <c r="K519" s="84">
        <v>0.71899999999999997</v>
      </c>
      <c r="L519" s="44"/>
      <c r="M519" s="82" t="s">
        <v>312</v>
      </c>
      <c r="N519" s="84">
        <v>0.1721</v>
      </c>
      <c r="O519" s="84">
        <v>1.8800000000000001E-2</v>
      </c>
      <c r="P519" s="84">
        <v>5.6399999999999999E-2</v>
      </c>
      <c r="Q519" s="84">
        <v>4.3900000000000002E-2</v>
      </c>
      <c r="R519" s="44"/>
      <c r="S519" s="82" t="s">
        <v>312</v>
      </c>
      <c r="T519" s="84">
        <v>0.624</v>
      </c>
      <c r="U519" s="84">
        <v>0.45779999999999998</v>
      </c>
      <c r="V519" s="84">
        <v>0.4279</v>
      </c>
      <c r="W519" s="84">
        <v>0.52410000000000001</v>
      </c>
    </row>
    <row r="520" spans="1:23">
      <c r="A520" s="82" t="s">
        <v>313</v>
      </c>
      <c r="B520" s="84">
        <v>8.7400000000000005E-2</v>
      </c>
      <c r="C520" s="84">
        <v>0.30709999999999998</v>
      </c>
      <c r="D520" s="84">
        <v>0</v>
      </c>
      <c r="E520" s="84">
        <v>0.55379999999999996</v>
      </c>
      <c r="F520" s="44"/>
      <c r="G520" s="82" t="s">
        <v>313</v>
      </c>
      <c r="H520" s="84">
        <v>0.26800000000000002</v>
      </c>
      <c r="I520" s="84">
        <v>0.3765</v>
      </c>
      <c r="J520" s="84">
        <v>0.31119999999999998</v>
      </c>
      <c r="K520" s="84">
        <v>0.45739999999999997</v>
      </c>
      <c r="L520" s="44"/>
      <c r="M520" s="82" t="s">
        <v>313</v>
      </c>
      <c r="N520" s="84">
        <v>0.1724</v>
      </c>
      <c r="O520" s="84">
        <v>2.8299999999999999E-2</v>
      </c>
      <c r="P520" s="84">
        <v>5.0799999999999998E-2</v>
      </c>
      <c r="Q520" s="84">
        <v>4.53E-2</v>
      </c>
      <c r="R520" s="44"/>
      <c r="S520" s="82" t="s">
        <v>313</v>
      </c>
      <c r="T520" s="84">
        <v>0.61619999999999997</v>
      </c>
      <c r="U520" s="84">
        <v>0.40720000000000001</v>
      </c>
      <c r="V520" s="84">
        <v>0.53690000000000004</v>
      </c>
      <c r="W520" s="84">
        <v>0.39539999999999997</v>
      </c>
    </row>
    <row r="521" spans="1:23">
      <c r="A521" s="82" t="s">
        <v>314</v>
      </c>
      <c r="B521" s="84">
        <v>1.4200000000000001E-2</v>
      </c>
      <c r="C521" s="84">
        <v>0.22470000000000001</v>
      </c>
      <c r="D521" s="84">
        <v>0</v>
      </c>
      <c r="E521" s="84">
        <v>0</v>
      </c>
      <c r="F521" s="44"/>
      <c r="G521" s="82" t="s">
        <v>314</v>
      </c>
      <c r="H521" s="84">
        <v>0.1106</v>
      </c>
      <c r="I521" s="84">
        <v>0.20130000000000001</v>
      </c>
      <c r="J521" s="84">
        <v>6.2600000000000003E-2</v>
      </c>
      <c r="K521" s="84">
        <v>0.1305</v>
      </c>
      <c r="L521" s="44"/>
      <c r="M521" s="82" t="s">
        <v>314</v>
      </c>
      <c r="N521" s="84">
        <v>0.18729999999999999</v>
      </c>
      <c r="O521" s="84">
        <v>3.3500000000000002E-2</v>
      </c>
      <c r="P521" s="84">
        <v>6.25E-2</v>
      </c>
      <c r="Q521" s="84">
        <v>6.0100000000000001E-2</v>
      </c>
      <c r="R521" s="44"/>
      <c r="S521" s="82" t="s">
        <v>314</v>
      </c>
      <c r="T521" s="84">
        <v>0.7641</v>
      </c>
      <c r="U521" s="84">
        <v>0.40699999999999997</v>
      </c>
      <c r="V521" s="84">
        <v>0.56310000000000004</v>
      </c>
      <c r="W521" s="84">
        <v>0.28610000000000002</v>
      </c>
    </row>
    <row r="522" spans="1:23">
      <c r="A522" s="82" t="s">
        <v>315</v>
      </c>
      <c r="B522" s="84">
        <v>0</v>
      </c>
      <c r="C522" s="84">
        <v>0</v>
      </c>
      <c r="D522" s="84">
        <v>0</v>
      </c>
      <c r="E522" s="84">
        <v>0</v>
      </c>
      <c r="F522" s="44"/>
      <c r="G522" s="82" t="s">
        <v>315</v>
      </c>
      <c r="H522" s="84">
        <v>2.7799999999999998E-2</v>
      </c>
      <c r="I522" s="84">
        <v>4.87E-2</v>
      </c>
      <c r="J522" s="84">
        <v>0</v>
      </c>
      <c r="K522" s="84">
        <v>0</v>
      </c>
      <c r="L522" s="44"/>
      <c r="M522" s="82" t="s">
        <v>315</v>
      </c>
      <c r="N522" s="84">
        <v>0.2087</v>
      </c>
      <c r="O522" s="84">
        <v>2.92E-2</v>
      </c>
      <c r="P522" s="84">
        <v>7.51E-2</v>
      </c>
      <c r="Q522" s="84">
        <v>7.0099999999999996E-2</v>
      </c>
      <c r="R522" s="44"/>
      <c r="S522" s="82" t="s">
        <v>315</v>
      </c>
      <c r="T522" s="84">
        <v>0.83850000000000002</v>
      </c>
      <c r="U522" s="84">
        <v>0.46910000000000002</v>
      </c>
      <c r="V522" s="84">
        <v>0.31630000000000003</v>
      </c>
      <c r="W522" s="84">
        <v>0.23760000000000001</v>
      </c>
    </row>
    <row r="523" spans="1:23">
      <c r="A523" s="82" t="s">
        <v>316</v>
      </c>
      <c r="B523" s="84">
        <v>0</v>
      </c>
      <c r="C523" s="84">
        <v>0</v>
      </c>
      <c r="D523" s="84">
        <v>0</v>
      </c>
      <c r="E523" s="84">
        <v>0</v>
      </c>
      <c r="F523" s="44"/>
      <c r="G523" s="82" t="s">
        <v>316</v>
      </c>
      <c r="H523" s="84">
        <v>0</v>
      </c>
      <c r="I523" s="84">
        <v>0</v>
      </c>
      <c r="J523" s="84">
        <v>0</v>
      </c>
      <c r="K523" s="84">
        <v>0</v>
      </c>
      <c r="L523" s="44"/>
      <c r="M523" s="82" t="s">
        <v>316</v>
      </c>
      <c r="N523" s="84">
        <v>0.20680000000000001</v>
      </c>
      <c r="O523" s="84">
        <v>2.35E-2</v>
      </c>
      <c r="P523" s="84">
        <v>0.1133</v>
      </c>
      <c r="Q523" s="84">
        <v>6.2E-2</v>
      </c>
      <c r="R523" s="44"/>
      <c r="S523" s="82" t="s">
        <v>316</v>
      </c>
      <c r="T523" s="84">
        <v>0.76790000000000003</v>
      </c>
      <c r="U523" s="84">
        <v>0.5292</v>
      </c>
      <c r="V523" s="84">
        <v>0.21299999999999999</v>
      </c>
      <c r="W523" s="84">
        <v>0.1991</v>
      </c>
    </row>
    <row r="524" spans="1:23">
      <c r="A524" s="82" t="s">
        <v>317</v>
      </c>
      <c r="B524" s="84">
        <v>0</v>
      </c>
      <c r="C524" s="84">
        <v>0</v>
      </c>
      <c r="D524" s="84">
        <v>0</v>
      </c>
      <c r="E524" s="84">
        <v>0</v>
      </c>
      <c r="F524" s="44"/>
      <c r="G524" s="82" t="s">
        <v>317</v>
      </c>
      <c r="H524" s="84">
        <v>0</v>
      </c>
      <c r="I524" s="84">
        <v>0</v>
      </c>
      <c r="J524" s="84">
        <v>0</v>
      </c>
      <c r="K524" s="84">
        <v>0</v>
      </c>
      <c r="L524" s="44"/>
      <c r="M524" s="82" t="s">
        <v>317</v>
      </c>
      <c r="N524" s="84">
        <v>0.18990000000000001</v>
      </c>
      <c r="O524" s="84">
        <v>1.8800000000000001E-2</v>
      </c>
      <c r="P524" s="84">
        <v>0.17460000000000001</v>
      </c>
      <c r="Q524" s="84">
        <v>5.9499999999999997E-2</v>
      </c>
      <c r="R524" s="44"/>
      <c r="S524" s="82" t="s">
        <v>317</v>
      </c>
      <c r="T524" s="84">
        <v>0.66759999999999997</v>
      </c>
      <c r="U524" s="84">
        <v>0.56469999999999998</v>
      </c>
      <c r="V524" s="84">
        <v>0.15989999999999999</v>
      </c>
      <c r="W524" s="84">
        <v>0.1643</v>
      </c>
    </row>
    <row r="525" spans="1:23">
      <c r="A525" s="82" t="s">
        <v>318</v>
      </c>
      <c r="B525" s="84">
        <v>0</v>
      </c>
      <c r="C525" s="84">
        <v>0</v>
      </c>
      <c r="D525" s="84">
        <v>0</v>
      </c>
      <c r="E525" s="84">
        <v>0</v>
      </c>
      <c r="F525" s="44"/>
      <c r="G525" s="82" t="s">
        <v>318</v>
      </c>
      <c r="H525" s="84">
        <v>0</v>
      </c>
      <c r="I525" s="84">
        <v>0</v>
      </c>
      <c r="J525" s="84">
        <v>0</v>
      </c>
      <c r="K525" s="84">
        <v>0</v>
      </c>
      <c r="L525" s="44"/>
      <c r="M525" s="82" t="s">
        <v>318</v>
      </c>
      <c r="N525" s="84">
        <v>0.20830000000000001</v>
      </c>
      <c r="O525" s="84">
        <v>4.4999999999999998E-2</v>
      </c>
      <c r="P525" s="84">
        <v>0.16270000000000001</v>
      </c>
      <c r="Q525" s="84">
        <v>4.6600000000000003E-2</v>
      </c>
      <c r="R525" s="44"/>
      <c r="S525" s="82" t="s">
        <v>318</v>
      </c>
      <c r="T525" s="84">
        <v>0.59219999999999995</v>
      </c>
      <c r="U525" s="84">
        <v>0.496</v>
      </c>
      <c r="V525" s="84">
        <v>0.19339999999999999</v>
      </c>
      <c r="W525" s="84">
        <v>0.18090000000000001</v>
      </c>
    </row>
    <row r="526" spans="1:23">
      <c r="A526" s="82" t="s">
        <v>319</v>
      </c>
      <c r="B526" s="84">
        <v>0</v>
      </c>
      <c r="C526" s="84">
        <v>0</v>
      </c>
      <c r="D526" s="84">
        <v>0</v>
      </c>
      <c r="E526" s="84">
        <v>0</v>
      </c>
      <c r="F526" s="44"/>
      <c r="G526" s="82" t="s">
        <v>319</v>
      </c>
      <c r="H526" s="84">
        <v>0</v>
      </c>
      <c r="I526" s="84">
        <v>0</v>
      </c>
      <c r="J526" s="84">
        <v>0</v>
      </c>
      <c r="K526" s="84">
        <v>0</v>
      </c>
      <c r="L526" s="44"/>
      <c r="M526" s="82" t="s">
        <v>319</v>
      </c>
      <c r="N526" s="84">
        <v>0.22670000000000001</v>
      </c>
      <c r="O526" s="84">
        <v>4.1099999999999998E-2</v>
      </c>
      <c r="P526" s="84">
        <v>0.1613</v>
      </c>
      <c r="Q526" s="84">
        <v>5.16E-2</v>
      </c>
      <c r="R526" s="44"/>
      <c r="S526" s="82" t="s">
        <v>319</v>
      </c>
      <c r="T526" s="84">
        <v>0.54959999999999998</v>
      </c>
      <c r="U526" s="84">
        <v>0.49399999999999999</v>
      </c>
      <c r="V526" s="84">
        <v>9.7799999999999998E-2</v>
      </c>
      <c r="W526" s="84">
        <v>0.22539999999999999</v>
      </c>
    </row>
    <row r="527" spans="1:23">
      <c r="A527" s="82" t="s">
        <v>320</v>
      </c>
      <c r="B527" s="84">
        <v>0</v>
      </c>
      <c r="C527" s="84">
        <v>0</v>
      </c>
      <c r="D527" s="84">
        <v>0</v>
      </c>
      <c r="E527" s="84">
        <v>0</v>
      </c>
      <c r="F527" s="44"/>
      <c r="G527" s="82" t="s">
        <v>320</v>
      </c>
      <c r="H527" s="84">
        <v>0</v>
      </c>
      <c r="I527" s="84">
        <v>0</v>
      </c>
      <c r="J527" s="84">
        <v>0</v>
      </c>
      <c r="K527" s="84">
        <v>0</v>
      </c>
      <c r="L527" s="44"/>
      <c r="M527" s="82" t="s">
        <v>320</v>
      </c>
      <c r="N527" s="84">
        <v>0.22320000000000001</v>
      </c>
      <c r="O527" s="84">
        <v>4.1399999999999999E-2</v>
      </c>
      <c r="P527" s="84">
        <v>0.188</v>
      </c>
      <c r="Q527" s="84">
        <v>4.4900000000000002E-2</v>
      </c>
      <c r="R527" s="44"/>
      <c r="S527" s="82" t="s">
        <v>320</v>
      </c>
      <c r="T527" s="84">
        <v>0.47570000000000001</v>
      </c>
      <c r="U527" s="84">
        <v>0.39200000000000002</v>
      </c>
      <c r="V527" s="84">
        <v>3.0300000000000001E-2</v>
      </c>
      <c r="W527" s="84">
        <v>0.2261</v>
      </c>
    </row>
    <row r="528" spans="1:23">
      <c r="A528" s="115" t="s">
        <v>321</v>
      </c>
      <c r="B528" s="84">
        <v>0</v>
      </c>
      <c r="C528" s="84">
        <v>0</v>
      </c>
      <c r="D528" s="84">
        <v>0</v>
      </c>
      <c r="E528" s="84">
        <v>0</v>
      </c>
      <c r="F528" s="44"/>
      <c r="G528" s="115" t="s">
        <v>321</v>
      </c>
      <c r="H528" s="84">
        <v>0</v>
      </c>
      <c r="I528" s="84">
        <v>0</v>
      </c>
      <c r="J528" s="84">
        <v>0</v>
      </c>
      <c r="K528" s="84">
        <v>0</v>
      </c>
      <c r="L528" s="44"/>
      <c r="M528" s="115" t="s">
        <v>321</v>
      </c>
      <c r="N528" s="84">
        <v>0.20499999999999999</v>
      </c>
      <c r="O528" s="84">
        <v>4.4699999999999997E-2</v>
      </c>
      <c r="P528" s="84">
        <v>0.1908</v>
      </c>
      <c r="Q528" s="84">
        <v>3.5400000000000001E-2</v>
      </c>
      <c r="R528" s="44"/>
      <c r="S528" s="115" t="s">
        <v>321</v>
      </c>
      <c r="T528" s="84">
        <v>0.47470000000000001</v>
      </c>
      <c r="U528" s="84">
        <v>0.34710000000000002</v>
      </c>
      <c r="V528" s="84">
        <v>9.7999999999999997E-3</v>
      </c>
      <c r="W528" s="84">
        <v>0.18820000000000001</v>
      </c>
    </row>
    <row r="529" spans="1:23">
      <c r="A529" s="82" t="s">
        <v>322</v>
      </c>
      <c r="B529" s="84">
        <v>0</v>
      </c>
      <c r="C529" s="84">
        <v>0</v>
      </c>
      <c r="D529" s="84">
        <v>0</v>
      </c>
      <c r="E529" s="84">
        <v>0</v>
      </c>
      <c r="F529" s="44"/>
      <c r="G529" s="82" t="s">
        <v>322</v>
      </c>
      <c r="H529" s="84">
        <v>0</v>
      </c>
      <c r="I529" s="84">
        <v>0</v>
      </c>
      <c r="J529" s="84">
        <v>0</v>
      </c>
      <c r="K529" s="84">
        <v>0</v>
      </c>
      <c r="L529" s="44"/>
      <c r="M529" s="82" t="s">
        <v>322</v>
      </c>
      <c r="N529" s="84">
        <v>0.20960000000000001</v>
      </c>
      <c r="O529" s="84">
        <v>4.99E-2</v>
      </c>
      <c r="P529" s="84">
        <v>0.17949999999999999</v>
      </c>
      <c r="Q529" s="84">
        <v>2.3900000000000001E-2</v>
      </c>
      <c r="R529" s="44"/>
      <c r="S529" s="82" t="s">
        <v>322</v>
      </c>
      <c r="T529" s="84">
        <v>0.57469999999999999</v>
      </c>
      <c r="U529" s="84">
        <v>0.29089999999999999</v>
      </c>
      <c r="V529" s="84">
        <v>2.5000000000000001E-3</v>
      </c>
      <c r="W529" s="84">
        <v>0.1225</v>
      </c>
    </row>
    <row r="530" spans="1:23">
      <c r="A530" s="82" t="s">
        <v>323</v>
      </c>
      <c r="B530" s="84">
        <v>0</v>
      </c>
      <c r="C530" s="84">
        <v>0</v>
      </c>
      <c r="D530" s="84">
        <v>0</v>
      </c>
      <c r="E530" s="84">
        <v>0</v>
      </c>
      <c r="F530" s="44"/>
      <c r="G530" s="82" t="s">
        <v>323</v>
      </c>
      <c r="H530" s="84">
        <v>0</v>
      </c>
      <c r="I530" s="84">
        <v>0</v>
      </c>
      <c r="J530" s="84">
        <v>0</v>
      </c>
      <c r="K530" s="84">
        <v>0</v>
      </c>
      <c r="L530" s="44"/>
      <c r="M530" s="82" t="s">
        <v>323</v>
      </c>
      <c r="N530" s="84">
        <v>0.20369999999999999</v>
      </c>
      <c r="O530" s="84">
        <v>4.8399999999999999E-2</v>
      </c>
      <c r="P530" s="84">
        <v>0.17499999999999999</v>
      </c>
      <c r="Q530" s="84">
        <v>1.6E-2</v>
      </c>
      <c r="R530" s="44"/>
      <c r="S530" s="82" t="s">
        <v>323</v>
      </c>
      <c r="T530" s="84">
        <v>0.60919999999999996</v>
      </c>
      <c r="U530" s="84">
        <v>0.1976</v>
      </c>
      <c r="V530" s="84">
        <v>6.1000000000000004E-3</v>
      </c>
      <c r="W530" s="84">
        <v>0.1232</v>
      </c>
    </row>
    <row r="531" spans="1:23">
      <c r="A531" s="82" t="s">
        <v>324</v>
      </c>
      <c r="B531" s="84">
        <v>0</v>
      </c>
      <c r="C531" s="84">
        <v>0</v>
      </c>
      <c r="D531" s="84">
        <v>0</v>
      </c>
      <c r="E531" s="84">
        <v>0</v>
      </c>
      <c r="F531" s="44"/>
      <c r="G531" s="82" t="s">
        <v>324</v>
      </c>
      <c r="H531" s="84">
        <v>0</v>
      </c>
      <c r="I531" s="84">
        <v>0</v>
      </c>
      <c r="J531" s="84">
        <v>0</v>
      </c>
      <c r="K531" s="84">
        <v>0</v>
      </c>
      <c r="L531" s="44"/>
      <c r="M531" s="82" t="s">
        <v>324</v>
      </c>
      <c r="N531" s="84">
        <v>0.19819999999999999</v>
      </c>
      <c r="O531" s="84">
        <v>4.1099999999999998E-2</v>
      </c>
      <c r="P531" s="84">
        <v>0.1449</v>
      </c>
      <c r="Q531" s="84">
        <v>1.41E-2</v>
      </c>
      <c r="R531" s="44"/>
      <c r="S531" s="82" t="s">
        <v>324</v>
      </c>
      <c r="T531" s="84">
        <v>0.73480000000000001</v>
      </c>
      <c r="U531" s="84">
        <v>3.32E-2</v>
      </c>
      <c r="V531" s="84">
        <v>1.84E-2</v>
      </c>
      <c r="W531" s="84">
        <v>0.1318</v>
      </c>
    </row>
    <row r="532" spans="1:23">
      <c r="A532" s="82" t="s">
        <v>325</v>
      </c>
      <c r="B532" s="84">
        <v>0</v>
      </c>
      <c r="C532" s="84">
        <v>0</v>
      </c>
      <c r="D532" s="84">
        <v>0</v>
      </c>
      <c r="E532" s="84">
        <v>0</v>
      </c>
      <c r="F532" s="44"/>
      <c r="G532" s="82" t="s">
        <v>325</v>
      </c>
      <c r="H532" s="84">
        <v>0</v>
      </c>
      <c r="I532" s="84">
        <v>0</v>
      </c>
      <c r="J532" s="84">
        <v>0</v>
      </c>
      <c r="K532" s="84">
        <v>0</v>
      </c>
      <c r="L532" s="44"/>
      <c r="M532" s="82" t="s">
        <v>325</v>
      </c>
      <c r="N532" s="84">
        <v>0.18360000000000001</v>
      </c>
      <c r="O532" s="84">
        <v>5.6399999999999999E-2</v>
      </c>
      <c r="P532" s="84">
        <v>0.13</v>
      </c>
      <c r="Q532" s="84">
        <v>2.2700000000000001E-2</v>
      </c>
      <c r="R532" s="44"/>
      <c r="S532" s="82" t="s">
        <v>325</v>
      </c>
      <c r="T532" s="84">
        <v>0.68679999999999997</v>
      </c>
      <c r="U532" s="84">
        <v>7.1999999999999998E-3</v>
      </c>
      <c r="V532" s="84">
        <v>8.3000000000000004E-2</v>
      </c>
      <c r="W532" s="84">
        <v>8.5999999999999993E-2</v>
      </c>
    </row>
    <row r="533" spans="1:23">
      <c r="A533" s="82" t="s">
        <v>326</v>
      </c>
      <c r="B533" s="84">
        <v>0</v>
      </c>
      <c r="C533" s="84">
        <v>0</v>
      </c>
      <c r="D533" s="84">
        <v>0</v>
      </c>
      <c r="E533" s="84">
        <v>0</v>
      </c>
      <c r="F533" s="44"/>
      <c r="G533" s="82" t="s">
        <v>326</v>
      </c>
      <c r="H533" s="84">
        <v>1.8E-3</v>
      </c>
      <c r="I533" s="84">
        <v>4.0000000000000002E-4</v>
      </c>
      <c r="J533" s="84">
        <v>0</v>
      </c>
      <c r="K533" s="84">
        <v>0</v>
      </c>
      <c r="L533" s="44"/>
      <c r="M533" s="82" t="s">
        <v>326</v>
      </c>
      <c r="N533" s="84">
        <v>0.15010000000000001</v>
      </c>
      <c r="O533" s="84">
        <v>5.6300000000000003E-2</v>
      </c>
      <c r="P533" s="84">
        <v>0.1278</v>
      </c>
      <c r="Q533" s="84">
        <v>2.3400000000000001E-2</v>
      </c>
      <c r="R533" s="44"/>
      <c r="S533" s="82" t="s">
        <v>326</v>
      </c>
      <c r="T533" s="84">
        <v>0.77310000000000001</v>
      </c>
      <c r="U533" s="84">
        <v>5.8999999999999999E-3</v>
      </c>
      <c r="V533" s="84">
        <v>0.1431</v>
      </c>
      <c r="W533" s="84">
        <v>5.4600000000000003E-2</v>
      </c>
    </row>
    <row r="534" spans="1:23">
      <c r="A534" s="82" t="s">
        <v>327</v>
      </c>
      <c r="B534" s="84">
        <v>0</v>
      </c>
      <c r="C534" s="84">
        <v>0</v>
      </c>
      <c r="D534" s="84">
        <v>0</v>
      </c>
      <c r="E534" s="84">
        <v>0</v>
      </c>
      <c r="F534" s="44"/>
      <c r="G534" s="82" t="s">
        <v>327</v>
      </c>
      <c r="H534" s="84">
        <v>7.46E-2</v>
      </c>
      <c r="I534" s="84">
        <v>6.0299999999999999E-2</v>
      </c>
      <c r="J534" s="84">
        <v>2.12E-2</v>
      </c>
      <c r="K534" s="84">
        <v>0</v>
      </c>
      <c r="L534" s="44"/>
      <c r="M534" s="82" t="s">
        <v>327</v>
      </c>
      <c r="N534" s="84">
        <v>0.1227</v>
      </c>
      <c r="O534" s="84">
        <v>4.6600000000000003E-2</v>
      </c>
      <c r="P534" s="84">
        <v>0.11070000000000001</v>
      </c>
      <c r="Q534" s="84">
        <v>1.7399999999999999E-2</v>
      </c>
      <c r="R534" s="44"/>
      <c r="S534" s="82" t="s">
        <v>327</v>
      </c>
      <c r="T534" s="84">
        <v>0.85360000000000003</v>
      </c>
      <c r="U534" s="84">
        <v>1.5E-3</v>
      </c>
      <c r="V534" s="84">
        <v>0.10059999999999999</v>
      </c>
      <c r="W534" s="84">
        <v>1.1599999999999999E-2</v>
      </c>
    </row>
    <row r="535" spans="1:23">
      <c r="A535" s="82" t="s">
        <v>328</v>
      </c>
      <c r="B535" s="84">
        <v>2.6800000000000001E-2</v>
      </c>
      <c r="C535" s="84">
        <v>5.7299999999999997E-2</v>
      </c>
      <c r="D535" s="84">
        <v>0</v>
      </c>
      <c r="E535" s="84">
        <v>0</v>
      </c>
      <c r="F535" s="44"/>
      <c r="G535" s="82" t="s">
        <v>328</v>
      </c>
      <c r="H535" s="84">
        <v>0.25230000000000002</v>
      </c>
      <c r="I535" s="84">
        <v>0.25030000000000002</v>
      </c>
      <c r="J535" s="84">
        <v>0.24079999999999999</v>
      </c>
      <c r="K535" s="84">
        <v>5.3600000000000002E-2</v>
      </c>
      <c r="L535" s="44"/>
      <c r="M535" s="82" t="s">
        <v>328</v>
      </c>
      <c r="N535" s="84">
        <v>9.9099999999999994E-2</v>
      </c>
      <c r="O535" s="84">
        <v>1.83E-2</v>
      </c>
      <c r="P535" s="84">
        <v>0.1096</v>
      </c>
      <c r="Q535" s="84">
        <v>1.78E-2</v>
      </c>
      <c r="R535" s="44"/>
      <c r="S535" s="82" t="s">
        <v>328</v>
      </c>
      <c r="T535" s="84">
        <v>0.87490000000000001</v>
      </c>
      <c r="U535" s="84">
        <v>2.3E-3</v>
      </c>
      <c r="V535" s="84">
        <v>6.2799999999999995E-2</v>
      </c>
      <c r="W535" s="84">
        <v>4.1399999999999999E-2</v>
      </c>
    </row>
    <row r="536" spans="1:23">
      <c r="A536" s="82" t="s">
        <v>329</v>
      </c>
      <c r="B536" s="84">
        <v>3.5200000000000002E-2</v>
      </c>
      <c r="C536" s="84">
        <v>0.313</v>
      </c>
      <c r="D536" s="84">
        <v>0</v>
      </c>
      <c r="E536" s="84">
        <v>0</v>
      </c>
      <c r="F536" s="44"/>
      <c r="G536" s="82" t="s">
        <v>329</v>
      </c>
      <c r="H536" s="84">
        <v>0.3619</v>
      </c>
      <c r="I536" s="84">
        <v>0.40079999999999999</v>
      </c>
      <c r="J536" s="84">
        <v>0.52780000000000005</v>
      </c>
      <c r="K536" s="84">
        <v>0.40029999999999999</v>
      </c>
      <c r="L536" s="44"/>
      <c r="M536" s="82" t="s">
        <v>329</v>
      </c>
      <c r="N536" s="84">
        <v>9.2899999999999996E-2</v>
      </c>
      <c r="O536" s="84">
        <v>3.3E-3</v>
      </c>
      <c r="P536" s="84">
        <v>0.1134</v>
      </c>
      <c r="Q536" s="84">
        <v>2.2100000000000002E-2</v>
      </c>
      <c r="R536" s="44"/>
      <c r="S536" s="82" t="s">
        <v>329</v>
      </c>
      <c r="T536" s="84">
        <v>0.86909999999999998</v>
      </c>
      <c r="U536" s="84">
        <v>9.5999999999999992E-3</v>
      </c>
      <c r="V536" s="84">
        <v>5.9700000000000003E-2</v>
      </c>
      <c r="W536" s="84">
        <v>0.13789999999999999</v>
      </c>
    </row>
    <row r="537" spans="1:23">
      <c r="A537" s="82" t="s">
        <v>330</v>
      </c>
      <c r="B537" s="84">
        <v>8.7800000000000003E-2</v>
      </c>
      <c r="C537" s="84">
        <v>0.50239999999999996</v>
      </c>
      <c r="D537" s="84">
        <v>5.74E-2</v>
      </c>
      <c r="E537" s="84">
        <v>0.38340000000000002</v>
      </c>
      <c r="F537" s="44"/>
      <c r="G537" s="82" t="s">
        <v>330</v>
      </c>
      <c r="H537" s="84">
        <v>0.52669999999999995</v>
      </c>
      <c r="I537" s="84">
        <v>0.61329999999999996</v>
      </c>
      <c r="J537" s="84">
        <v>0.74480000000000002</v>
      </c>
      <c r="K537" s="84">
        <v>0.70779999999999998</v>
      </c>
      <c r="L537" s="44"/>
      <c r="M537" s="82" t="s">
        <v>330</v>
      </c>
      <c r="N537" s="84">
        <v>6.9800000000000001E-2</v>
      </c>
      <c r="O537" s="84">
        <v>1.2999999999999999E-3</v>
      </c>
      <c r="P537" s="84">
        <v>0.1082</v>
      </c>
      <c r="Q537" s="84">
        <v>3.2099999999999997E-2</v>
      </c>
      <c r="R537" s="44"/>
      <c r="S537" s="82" t="s">
        <v>330</v>
      </c>
      <c r="T537" s="84">
        <v>0.86819999999999997</v>
      </c>
      <c r="U537" s="84">
        <v>3.5700000000000003E-2</v>
      </c>
      <c r="V537" s="84">
        <v>1.6199999999999999E-2</v>
      </c>
      <c r="W537" s="84">
        <v>0.12839999999999999</v>
      </c>
    </row>
    <row r="538" spans="1:23">
      <c r="A538" s="82" t="s">
        <v>331</v>
      </c>
      <c r="B538" s="84">
        <v>0.26869999999999999</v>
      </c>
      <c r="C538" s="84">
        <v>0.53839999999999999</v>
      </c>
      <c r="D538" s="84">
        <v>0.3145</v>
      </c>
      <c r="E538" s="84">
        <v>0.7792</v>
      </c>
      <c r="F538" s="44"/>
      <c r="G538" s="82" t="s">
        <v>331</v>
      </c>
      <c r="H538" s="84">
        <v>0.65459999999999996</v>
      </c>
      <c r="I538" s="84">
        <v>0.7137</v>
      </c>
      <c r="J538" s="84">
        <v>0.88660000000000005</v>
      </c>
      <c r="K538" s="84">
        <v>0.83020000000000005</v>
      </c>
      <c r="L538" s="44"/>
      <c r="M538" s="82" t="s">
        <v>331</v>
      </c>
      <c r="N538" s="84">
        <v>8.3599999999999994E-2</v>
      </c>
      <c r="O538" s="84">
        <v>2.0000000000000001E-4</v>
      </c>
      <c r="P538" s="84">
        <v>0.1158</v>
      </c>
      <c r="Q538" s="84">
        <v>1.6199999999999999E-2</v>
      </c>
      <c r="R538" s="44"/>
      <c r="S538" s="82" t="s">
        <v>331</v>
      </c>
      <c r="T538" s="84">
        <v>0.91439999999999999</v>
      </c>
      <c r="U538" s="84">
        <v>2.7E-2</v>
      </c>
      <c r="V538" s="84">
        <v>1.11E-2</v>
      </c>
      <c r="W538" s="84">
        <v>1.29E-2</v>
      </c>
    </row>
    <row r="539" spans="1:23">
      <c r="A539" s="82" t="s">
        <v>332</v>
      </c>
      <c r="B539" s="84">
        <v>0.46750000000000003</v>
      </c>
      <c r="C539" s="84">
        <v>0.43630000000000002</v>
      </c>
      <c r="D539" s="84">
        <v>0.39650000000000002</v>
      </c>
      <c r="E539" s="84">
        <v>0.74119999999999997</v>
      </c>
      <c r="F539" s="44"/>
      <c r="G539" s="82" t="s">
        <v>332</v>
      </c>
      <c r="H539" s="84">
        <v>0.73980000000000001</v>
      </c>
      <c r="I539" s="84">
        <v>0.75590000000000002</v>
      </c>
      <c r="J539" s="84">
        <v>0.94410000000000005</v>
      </c>
      <c r="K539" s="84">
        <v>0.96589999999999998</v>
      </c>
      <c r="L539" s="44"/>
      <c r="M539" s="82" t="s">
        <v>332</v>
      </c>
      <c r="N539" s="84">
        <v>0.10199999999999999</v>
      </c>
      <c r="O539" s="84">
        <v>1.5E-3</v>
      </c>
      <c r="P539" s="84">
        <v>0.1191</v>
      </c>
      <c r="Q539" s="84">
        <v>7.9000000000000008E-3</v>
      </c>
      <c r="R539" s="44"/>
      <c r="S539" s="82" t="s">
        <v>332</v>
      </c>
      <c r="T539" s="84">
        <v>0.91249999999999998</v>
      </c>
      <c r="U539" s="84">
        <v>0.1343</v>
      </c>
      <c r="V539" s="84">
        <v>9.7999999999999997E-3</v>
      </c>
      <c r="W539" s="84">
        <v>1.6999999999999999E-3</v>
      </c>
    </row>
    <row r="540" spans="1:23">
      <c r="A540" s="82" t="s">
        <v>333</v>
      </c>
      <c r="B540" s="84">
        <v>0.26400000000000001</v>
      </c>
      <c r="C540" s="84">
        <v>0.5454</v>
      </c>
      <c r="D540" s="84">
        <v>0.24809999999999999</v>
      </c>
      <c r="E540" s="84">
        <v>0.71099999999999997</v>
      </c>
      <c r="F540" s="44"/>
      <c r="G540" s="82" t="s">
        <v>333</v>
      </c>
      <c r="H540" s="84">
        <v>0.70830000000000004</v>
      </c>
      <c r="I540" s="84">
        <v>0.80359999999999998</v>
      </c>
      <c r="J540" s="84">
        <v>0.92659999999999998</v>
      </c>
      <c r="K540" s="84">
        <v>0.97709999999999997</v>
      </c>
      <c r="L540" s="44"/>
      <c r="M540" s="82" t="s">
        <v>333</v>
      </c>
      <c r="N540" s="84">
        <v>5.8700000000000002E-2</v>
      </c>
      <c r="O540" s="84">
        <v>5.0000000000000001E-4</v>
      </c>
      <c r="P540" s="84">
        <v>0.107</v>
      </c>
      <c r="Q540" s="84">
        <v>2.7000000000000001E-3</v>
      </c>
      <c r="R540" s="44"/>
      <c r="S540" s="82" t="s">
        <v>333</v>
      </c>
      <c r="T540" s="84">
        <v>0.61899999999999999</v>
      </c>
      <c r="U540" s="84">
        <v>0.34910000000000002</v>
      </c>
      <c r="V540" s="84">
        <v>1.3599999999999999E-2</v>
      </c>
      <c r="W540" s="84">
        <v>6.4000000000000003E-3</v>
      </c>
    </row>
    <row r="541" spans="1:23">
      <c r="A541" s="82" t="s">
        <v>334</v>
      </c>
      <c r="B541" s="84">
        <v>0.42009999999999997</v>
      </c>
      <c r="C541" s="84">
        <v>0.58040000000000003</v>
      </c>
      <c r="D541" s="84">
        <v>0.28270000000000001</v>
      </c>
      <c r="E541" s="84">
        <v>0.7329</v>
      </c>
      <c r="F541" s="44"/>
      <c r="G541" s="82" t="s">
        <v>334</v>
      </c>
      <c r="H541" s="84">
        <v>0.72</v>
      </c>
      <c r="I541" s="84">
        <v>0.79920000000000002</v>
      </c>
      <c r="J541" s="84">
        <v>0.90029999999999999</v>
      </c>
      <c r="K541" s="84">
        <v>0.9728</v>
      </c>
      <c r="L541" s="44"/>
      <c r="M541" s="82" t="s">
        <v>334</v>
      </c>
      <c r="N541" s="84">
        <v>7.6600000000000001E-2</v>
      </c>
      <c r="O541" s="84">
        <v>6.1000000000000004E-3</v>
      </c>
      <c r="P541" s="84">
        <v>8.8200000000000001E-2</v>
      </c>
      <c r="Q541" s="84">
        <v>5.4000000000000003E-3</v>
      </c>
      <c r="R541" s="44"/>
      <c r="S541" s="82" t="s">
        <v>334</v>
      </c>
      <c r="T541" s="84">
        <v>0.69740000000000002</v>
      </c>
      <c r="U541" s="84">
        <v>0.4627</v>
      </c>
      <c r="V541" s="84">
        <v>1.7100000000000001E-2</v>
      </c>
      <c r="W541" s="84">
        <v>2.5999999999999999E-3</v>
      </c>
    </row>
    <row r="542" spans="1:23">
      <c r="A542" s="82" t="s">
        <v>335</v>
      </c>
      <c r="B542" s="84">
        <v>0.28499999999999998</v>
      </c>
      <c r="C542" s="84">
        <v>0.54159999999999997</v>
      </c>
      <c r="D542" s="84">
        <v>0.2505</v>
      </c>
      <c r="E542" s="84">
        <v>0.77929999999999999</v>
      </c>
      <c r="F542" s="44"/>
      <c r="G542" s="82" t="s">
        <v>335</v>
      </c>
      <c r="H542" s="84">
        <v>0.55010000000000003</v>
      </c>
      <c r="I542" s="84">
        <v>0.72989999999999999</v>
      </c>
      <c r="J542" s="84">
        <v>0.7873</v>
      </c>
      <c r="K542" s="84">
        <v>0.88749999999999996</v>
      </c>
      <c r="L542" s="44"/>
      <c r="M542" s="82" t="s">
        <v>335</v>
      </c>
      <c r="N542" s="84">
        <v>0.1173</v>
      </c>
      <c r="O542" s="84">
        <v>3.0000000000000001E-3</v>
      </c>
      <c r="P542" s="84">
        <v>8.7599999999999997E-2</v>
      </c>
      <c r="Q542" s="84">
        <v>1.12E-2</v>
      </c>
      <c r="R542" s="44"/>
      <c r="S542" s="82" t="s">
        <v>335</v>
      </c>
      <c r="T542" s="84">
        <v>0.84750000000000003</v>
      </c>
      <c r="U542" s="84">
        <v>0.45390000000000003</v>
      </c>
      <c r="V542" s="84">
        <v>0.21310000000000001</v>
      </c>
      <c r="W542" s="84">
        <v>8.6E-3</v>
      </c>
    </row>
    <row r="543" spans="1:23">
      <c r="A543" s="82" t="s">
        <v>336</v>
      </c>
      <c r="B543" s="84">
        <v>0.32440000000000002</v>
      </c>
      <c r="C543" s="84">
        <v>0.5827</v>
      </c>
      <c r="D543" s="84">
        <v>0.2462</v>
      </c>
      <c r="E543" s="84">
        <v>0.81589999999999996</v>
      </c>
      <c r="F543" s="44"/>
      <c r="G543" s="82" t="s">
        <v>336</v>
      </c>
      <c r="H543" s="84">
        <v>0.48020000000000002</v>
      </c>
      <c r="I543" s="84">
        <v>0.60560000000000003</v>
      </c>
      <c r="J543" s="84">
        <v>0.60419999999999996</v>
      </c>
      <c r="K543" s="84">
        <v>0.69320000000000004</v>
      </c>
      <c r="L543" s="44"/>
      <c r="M543" s="82" t="s">
        <v>336</v>
      </c>
      <c r="N543" s="84">
        <v>0.10050000000000001</v>
      </c>
      <c r="O543" s="84">
        <v>1.12E-2</v>
      </c>
      <c r="P543" s="84">
        <v>9.1499999999999998E-2</v>
      </c>
      <c r="Q543" s="84">
        <v>1.37E-2</v>
      </c>
      <c r="R543" s="44"/>
      <c r="S543" s="82" t="s">
        <v>336</v>
      </c>
      <c r="T543" s="84">
        <v>0.77800000000000002</v>
      </c>
      <c r="U543" s="84">
        <v>0.40229999999999999</v>
      </c>
      <c r="V543" s="84">
        <v>0.34899999999999998</v>
      </c>
      <c r="W543" s="84">
        <v>2.8999999999999998E-3</v>
      </c>
    </row>
    <row r="544" spans="1:23">
      <c r="A544" s="82" t="s">
        <v>337</v>
      </c>
      <c r="B544" s="84">
        <v>0.16470000000000001</v>
      </c>
      <c r="C544" s="84">
        <v>0.48070000000000002</v>
      </c>
      <c r="D544" s="84">
        <v>5.11E-2</v>
      </c>
      <c r="E544" s="84">
        <v>0.7127</v>
      </c>
      <c r="F544" s="44"/>
      <c r="G544" s="82" t="s">
        <v>337</v>
      </c>
      <c r="H544" s="84">
        <v>0.3332</v>
      </c>
      <c r="I544" s="84">
        <v>0.42959999999999998</v>
      </c>
      <c r="J544" s="84">
        <v>0.33250000000000002</v>
      </c>
      <c r="K544" s="84">
        <v>0.45479999999999998</v>
      </c>
      <c r="L544" s="44"/>
      <c r="M544" s="82" t="s">
        <v>337</v>
      </c>
      <c r="N544" s="84">
        <v>0.1008</v>
      </c>
      <c r="O544" s="84">
        <v>2.76E-2</v>
      </c>
      <c r="P544" s="84">
        <v>8.9200000000000002E-2</v>
      </c>
      <c r="Q544" s="84">
        <v>2.35E-2</v>
      </c>
      <c r="R544" s="44"/>
      <c r="S544" s="82" t="s">
        <v>337</v>
      </c>
      <c r="T544" s="84">
        <v>0.81399999999999995</v>
      </c>
      <c r="U544" s="84">
        <v>0.45340000000000003</v>
      </c>
      <c r="V544" s="84">
        <v>0.3322</v>
      </c>
      <c r="W544" s="84">
        <v>3.5999999999999999E-3</v>
      </c>
    </row>
    <row r="545" spans="1:25">
      <c r="A545" s="82" t="s">
        <v>338</v>
      </c>
      <c r="B545" s="84">
        <v>0.15579999999999999</v>
      </c>
      <c r="C545" s="84">
        <v>0.40949999999999998</v>
      </c>
      <c r="D545" s="84">
        <v>0</v>
      </c>
      <c r="E545" s="84">
        <v>0</v>
      </c>
      <c r="F545" s="44"/>
      <c r="G545" s="82" t="s">
        <v>338</v>
      </c>
      <c r="H545" s="84">
        <v>0.13950000000000001</v>
      </c>
      <c r="I545" s="84">
        <v>0.21329999999999999</v>
      </c>
      <c r="J545" s="84">
        <v>6.6400000000000001E-2</v>
      </c>
      <c r="K545" s="84">
        <v>0.1273</v>
      </c>
      <c r="L545" s="44"/>
      <c r="M545" s="82" t="s">
        <v>338</v>
      </c>
      <c r="N545" s="84">
        <v>8.9499999999999996E-2</v>
      </c>
      <c r="O545" s="84">
        <v>2.1100000000000001E-2</v>
      </c>
      <c r="P545" s="84">
        <v>9.74E-2</v>
      </c>
      <c r="Q545" s="84">
        <v>2.69E-2</v>
      </c>
      <c r="R545" s="44"/>
      <c r="S545" s="82" t="s">
        <v>338</v>
      </c>
      <c r="T545" s="84">
        <v>0.75529999999999997</v>
      </c>
      <c r="U545" s="84">
        <v>0.43530000000000002</v>
      </c>
      <c r="V545" s="84">
        <v>0.38979999999999998</v>
      </c>
      <c r="W545" s="84">
        <v>1.4800000000000001E-2</v>
      </c>
    </row>
    <row r="546" spans="1:25">
      <c r="A546" s="82" t="s">
        <v>339</v>
      </c>
      <c r="B546" s="84">
        <v>0</v>
      </c>
      <c r="C546" s="84">
        <v>0</v>
      </c>
      <c r="D546" s="84">
        <v>0</v>
      </c>
      <c r="E546" s="84">
        <v>0</v>
      </c>
      <c r="F546" s="44"/>
      <c r="G546" s="82" t="s">
        <v>339</v>
      </c>
      <c r="H546" s="84">
        <v>3.3599999999999998E-2</v>
      </c>
      <c r="I546" s="84">
        <v>4.7500000000000001E-2</v>
      </c>
      <c r="J546" s="84">
        <v>0</v>
      </c>
      <c r="K546" s="84">
        <v>0</v>
      </c>
      <c r="L546" s="44"/>
      <c r="M546" s="82" t="s">
        <v>339</v>
      </c>
      <c r="N546" s="84">
        <v>9.5899999999999999E-2</v>
      </c>
      <c r="O546" s="84">
        <v>2.29E-2</v>
      </c>
      <c r="P546" s="84">
        <v>0.1009</v>
      </c>
      <c r="Q546" s="84">
        <v>5.04E-2</v>
      </c>
      <c r="R546" s="44"/>
      <c r="S546" s="82" t="s">
        <v>339</v>
      </c>
      <c r="T546" s="84">
        <v>0.83540000000000003</v>
      </c>
      <c r="U546" s="84">
        <v>0.34989999999999999</v>
      </c>
      <c r="V546" s="84">
        <v>0.36649999999999999</v>
      </c>
      <c r="W546" s="84">
        <v>3.9600000000000003E-2</v>
      </c>
    </row>
    <row r="547" spans="1:25">
      <c r="A547" s="82" t="s">
        <v>340</v>
      </c>
      <c r="B547" s="84">
        <v>0</v>
      </c>
      <c r="C547" s="84">
        <v>0</v>
      </c>
      <c r="D547" s="84">
        <v>0</v>
      </c>
      <c r="E547" s="84">
        <v>0</v>
      </c>
      <c r="F547" s="44"/>
      <c r="G547" s="82" t="s">
        <v>340</v>
      </c>
      <c r="H547" s="84">
        <v>0</v>
      </c>
      <c r="I547" s="84">
        <v>0</v>
      </c>
      <c r="J547" s="84">
        <v>0</v>
      </c>
      <c r="K547" s="84">
        <v>0</v>
      </c>
      <c r="L547" s="44"/>
      <c r="M547" s="82" t="s">
        <v>340</v>
      </c>
      <c r="N547" s="84">
        <v>0.1188</v>
      </c>
      <c r="O547" s="84">
        <v>7.0599999999999996E-2</v>
      </c>
      <c r="P547" s="84">
        <v>0.1353</v>
      </c>
      <c r="Q547" s="84">
        <v>6.1899999999999997E-2</v>
      </c>
      <c r="R547" s="44"/>
      <c r="S547" s="82" t="s">
        <v>340</v>
      </c>
      <c r="T547" s="84">
        <v>0.83889999999999998</v>
      </c>
      <c r="U547" s="84">
        <v>0.45610000000000001</v>
      </c>
      <c r="V547" s="84">
        <v>0.40439999999999998</v>
      </c>
      <c r="W547" s="84">
        <v>0.1434</v>
      </c>
    </row>
    <row r="548" spans="1:25">
      <c r="A548" s="82" t="s">
        <v>341</v>
      </c>
      <c r="B548" s="84">
        <v>0</v>
      </c>
      <c r="C548" s="84">
        <v>0</v>
      </c>
      <c r="D548" s="84">
        <v>0</v>
      </c>
      <c r="E548" s="84">
        <v>0</v>
      </c>
      <c r="F548" s="44"/>
      <c r="G548" s="82" t="s">
        <v>341</v>
      </c>
      <c r="H548" s="84">
        <v>0</v>
      </c>
      <c r="I548" s="84">
        <v>0</v>
      </c>
      <c r="J548" s="84">
        <v>0</v>
      </c>
      <c r="K548" s="84">
        <v>0</v>
      </c>
      <c r="L548" s="44"/>
      <c r="M548" s="82" t="s">
        <v>341</v>
      </c>
      <c r="N548" s="84">
        <v>0.14660000000000001</v>
      </c>
      <c r="O548" s="84">
        <v>0.1298</v>
      </c>
      <c r="P548" s="84">
        <v>0.16589999999999999</v>
      </c>
      <c r="Q548" s="84">
        <v>6.7400000000000002E-2</v>
      </c>
      <c r="R548" s="44"/>
      <c r="S548" s="82" t="s">
        <v>341</v>
      </c>
      <c r="T548" s="84">
        <v>0.81699999999999995</v>
      </c>
      <c r="U548" s="84">
        <v>0.5575</v>
      </c>
      <c r="V548" s="84">
        <v>0.41749999999999998</v>
      </c>
      <c r="W548" s="84">
        <v>0.34</v>
      </c>
    </row>
    <row r="549" spans="1:25">
      <c r="A549" s="82" t="s">
        <v>342</v>
      </c>
      <c r="B549" s="84">
        <v>0</v>
      </c>
      <c r="C549" s="84">
        <v>0</v>
      </c>
      <c r="D549" s="84">
        <v>0</v>
      </c>
      <c r="E549" s="84">
        <v>0</v>
      </c>
      <c r="F549" s="44"/>
      <c r="G549" s="82" t="s">
        <v>342</v>
      </c>
      <c r="H549" s="84">
        <v>0</v>
      </c>
      <c r="I549" s="84">
        <v>0</v>
      </c>
      <c r="J549" s="84">
        <v>0</v>
      </c>
      <c r="K549" s="84">
        <v>0</v>
      </c>
      <c r="L549" s="44"/>
      <c r="M549" s="82" t="s">
        <v>342</v>
      </c>
      <c r="N549" s="84">
        <v>0.18679999999999999</v>
      </c>
      <c r="O549" s="84">
        <v>0.1053</v>
      </c>
      <c r="P549" s="84">
        <v>0.16550000000000001</v>
      </c>
      <c r="Q549" s="84">
        <v>8.0199999999999994E-2</v>
      </c>
      <c r="R549" s="44"/>
      <c r="S549" s="82" t="s">
        <v>342</v>
      </c>
      <c r="T549" s="84">
        <v>0.76539999999999997</v>
      </c>
      <c r="U549" s="84">
        <v>0.50590000000000002</v>
      </c>
      <c r="V549" s="84">
        <v>0.2379</v>
      </c>
      <c r="W549" s="84">
        <v>0.36309999999999998</v>
      </c>
    </row>
    <row r="550" spans="1:25">
      <c r="A550" s="82" t="s">
        <v>343</v>
      </c>
      <c r="B550" s="84">
        <v>0</v>
      </c>
      <c r="C550" s="84">
        <v>0</v>
      </c>
      <c r="D550" s="84">
        <v>0</v>
      </c>
      <c r="E550" s="84">
        <v>0</v>
      </c>
      <c r="F550" s="44"/>
      <c r="G550" s="82" t="s">
        <v>343</v>
      </c>
      <c r="H550" s="84">
        <v>0</v>
      </c>
      <c r="I550" s="84">
        <v>0</v>
      </c>
      <c r="J550" s="84">
        <v>0</v>
      </c>
      <c r="K550" s="84">
        <v>0</v>
      </c>
      <c r="L550" s="44"/>
      <c r="M550" s="82" t="s">
        <v>343</v>
      </c>
      <c r="N550" s="84">
        <v>0.17560000000000001</v>
      </c>
      <c r="O550" s="84">
        <v>0.12859999999999999</v>
      </c>
      <c r="P550" s="84">
        <v>0.16200000000000001</v>
      </c>
      <c r="Q550" s="84">
        <v>6.9800000000000001E-2</v>
      </c>
      <c r="R550" s="44"/>
      <c r="S550" s="82" t="s">
        <v>343</v>
      </c>
      <c r="T550" s="84">
        <v>0.61319999999999997</v>
      </c>
      <c r="U550" s="84">
        <v>0.34260000000000002</v>
      </c>
      <c r="V550" s="84">
        <v>0.13</v>
      </c>
      <c r="W550" s="84">
        <v>0.29870000000000002</v>
      </c>
    </row>
    <row r="551" spans="1:25">
      <c r="A551" s="82" t="s">
        <v>344</v>
      </c>
      <c r="B551" s="84">
        <v>0</v>
      </c>
      <c r="C551" s="84">
        <v>0</v>
      </c>
      <c r="D551" s="84">
        <v>0</v>
      </c>
      <c r="E551" s="84">
        <v>0</v>
      </c>
      <c r="F551" s="44"/>
      <c r="G551" s="82" t="s">
        <v>344</v>
      </c>
      <c r="H551" s="84">
        <v>0</v>
      </c>
      <c r="I551" s="84">
        <v>0</v>
      </c>
      <c r="J551" s="84">
        <v>0</v>
      </c>
      <c r="K551" s="84">
        <v>0</v>
      </c>
      <c r="L551" s="44"/>
      <c r="M551" s="82" t="s">
        <v>344</v>
      </c>
      <c r="N551" s="84">
        <v>0.17150000000000001</v>
      </c>
      <c r="O551" s="84">
        <v>9.8199999999999996E-2</v>
      </c>
      <c r="P551" s="84">
        <v>0.158</v>
      </c>
      <c r="Q551" s="84">
        <v>4.4299999999999999E-2</v>
      </c>
      <c r="R551" s="44"/>
      <c r="S551" s="82" t="s">
        <v>344</v>
      </c>
      <c r="T551" s="84">
        <v>0.67689999999999995</v>
      </c>
      <c r="U551" s="84">
        <v>0.35639999999999999</v>
      </c>
      <c r="V551" s="84">
        <v>0.15140000000000001</v>
      </c>
      <c r="W551" s="84">
        <v>0.32490000000000002</v>
      </c>
    </row>
    <row r="552" spans="1:25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</row>
    <row r="553" spans="1:25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</row>
    <row r="554" spans="1:25">
      <c r="X554" s="44"/>
      <c r="Y554" s="44"/>
    </row>
    <row r="555" spans="1:25">
      <c r="A555" s="144" t="s">
        <v>11</v>
      </c>
      <c r="B555" s="144"/>
      <c r="C555" s="144"/>
      <c r="D555" s="144"/>
      <c r="E555" s="144"/>
      <c r="F555" s="144"/>
      <c r="G555" s="144"/>
      <c r="H555" s="144"/>
      <c r="I555" s="144"/>
      <c r="J555" s="144"/>
      <c r="K555" s="144"/>
      <c r="L555" s="144"/>
      <c r="M555" s="144"/>
      <c r="N555" s="144"/>
      <c r="O555" s="144"/>
      <c r="P555" s="144"/>
      <c r="Q555" s="144"/>
      <c r="R555" s="144"/>
      <c r="S555" s="144"/>
      <c r="T555" s="144"/>
      <c r="U555" s="144"/>
      <c r="V555" s="144"/>
      <c r="W555" s="144"/>
      <c r="X555" s="44"/>
      <c r="Y555" s="44"/>
    </row>
    <row r="556" spans="1:25">
      <c r="B556" s="84" t="s">
        <v>99</v>
      </c>
      <c r="H556" s="84" t="s">
        <v>100</v>
      </c>
      <c r="N556" s="84" t="s">
        <v>98</v>
      </c>
      <c r="T556" s="84" t="s">
        <v>153</v>
      </c>
      <c r="X556" s="44"/>
      <c r="Y556" s="44"/>
    </row>
    <row r="557" spans="1:25">
      <c r="B557" s="84" t="s">
        <v>86</v>
      </c>
      <c r="C557" s="84" t="s">
        <v>87</v>
      </c>
      <c r="D557" s="84" t="s">
        <v>88</v>
      </c>
      <c r="E557" s="84" t="s">
        <v>85</v>
      </c>
      <c r="H557" s="84" t="s">
        <v>86</v>
      </c>
      <c r="I557" s="84" t="s">
        <v>87</v>
      </c>
      <c r="J557" s="84" t="s">
        <v>88</v>
      </c>
      <c r="K557" s="84" t="s">
        <v>85</v>
      </c>
      <c r="N557" s="84" t="s">
        <v>86</v>
      </c>
      <c r="O557" s="84" t="s">
        <v>87</v>
      </c>
      <c r="P557" s="84" t="s">
        <v>88</v>
      </c>
      <c r="Q557" s="84" t="s">
        <v>85</v>
      </c>
      <c r="T557" s="84" t="s">
        <v>86</v>
      </c>
      <c r="U557" s="84" t="s">
        <v>87</v>
      </c>
      <c r="V557" s="84" t="s">
        <v>88</v>
      </c>
      <c r="W557" s="84" t="s">
        <v>85</v>
      </c>
      <c r="X557" s="44"/>
      <c r="Y557" s="44"/>
    </row>
    <row r="558" spans="1:25">
      <c r="A558" s="115" t="s">
        <v>393</v>
      </c>
      <c r="B558" s="84">
        <v>0</v>
      </c>
      <c r="C558" s="84">
        <v>0</v>
      </c>
      <c r="D558" s="84">
        <v>0</v>
      </c>
      <c r="E558" s="84">
        <v>0</v>
      </c>
      <c r="F558" s="44"/>
      <c r="G558" s="115" t="s">
        <v>393</v>
      </c>
      <c r="H558" s="84">
        <v>0</v>
      </c>
      <c r="I558" s="84">
        <v>0</v>
      </c>
      <c r="J558" s="84">
        <v>0</v>
      </c>
      <c r="K558" s="84">
        <v>0</v>
      </c>
      <c r="L558" s="44"/>
      <c r="M558" s="115" t="s">
        <v>393</v>
      </c>
      <c r="N558" s="84">
        <v>0.56140000000000001</v>
      </c>
      <c r="O558" s="84">
        <v>9.6100000000000005E-2</v>
      </c>
      <c r="P558" s="84">
        <v>0.44340000000000002</v>
      </c>
      <c r="Q558" s="84">
        <v>0.47360000000000002</v>
      </c>
      <c r="R558" s="44"/>
      <c r="S558" s="115" t="s">
        <v>393</v>
      </c>
      <c r="T558" s="84">
        <v>0.3044</v>
      </c>
      <c r="U558" s="84">
        <v>0.36209999999999998</v>
      </c>
      <c r="V558" s="84">
        <v>9.1899999999999996E-2</v>
      </c>
      <c r="W558" s="84">
        <v>0.31209999999999999</v>
      </c>
      <c r="X558" s="44"/>
      <c r="Y558" s="44"/>
    </row>
    <row r="559" spans="1:25">
      <c r="A559" s="82" t="s">
        <v>394</v>
      </c>
      <c r="B559" s="84">
        <v>0</v>
      </c>
      <c r="C559" s="84">
        <v>0</v>
      </c>
      <c r="D559" s="84">
        <v>0</v>
      </c>
      <c r="E559" s="84">
        <v>0</v>
      </c>
      <c r="F559" s="44"/>
      <c r="G559" s="82" t="s">
        <v>394</v>
      </c>
      <c r="H559" s="84">
        <v>0</v>
      </c>
      <c r="I559" s="84">
        <v>0</v>
      </c>
      <c r="J559" s="84">
        <v>0</v>
      </c>
      <c r="K559" s="84">
        <v>0</v>
      </c>
      <c r="L559" s="44"/>
      <c r="M559" s="82" t="s">
        <v>394</v>
      </c>
      <c r="N559" s="84">
        <v>0.53710000000000002</v>
      </c>
      <c r="O559" s="84">
        <v>8.43E-2</v>
      </c>
      <c r="P559" s="84">
        <v>0.43940000000000001</v>
      </c>
      <c r="Q559" s="84">
        <v>0.58399999999999996</v>
      </c>
      <c r="R559" s="44"/>
      <c r="S559" s="82" t="s">
        <v>394</v>
      </c>
      <c r="T559" s="84">
        <v>0.28079999999999999</v>
      </c>
      <c r="U559" s="84">
        <v>0.2757</v>
      </c>
      <c r="V559" s="84">
        <v>0.1227</v>
      </c>
      <c r="W559" s="84">
        <v>0.30249999999999999</v>
      </c>
      <c r="X559" s="44"/>
      <c r="Y559" s="44"/>
    </row>
    <row r="560" spans="1:25">
      <c r="A560" s="82" t="s">
        <v>395</v>
      </c>
      <c r="B560" s="84">
        <v>0</v>
      </c>
      <c r="C560" s="84">
        <v>0</v>
      </c>
      <c r="D560" s="84">
        <v>0</v>
      </c>
      <c r="E560" s="84">
        <v>0</v>
      </c>
      <c r="F560" s="44"/>
      <c r="G560" s="82" t="s">
        <v>395</v>
      </c>
      <c r="H560" s="84">
        <v>0</v>
      </c>
      <c r="I560" s="84">
        <v>0</v>
      </c>
      <c r="J560" s="84">
        <v>0</v>
      </c>
      <c r="K560" s="84">
        <v>0</v>
      </c>
      <c r="L560" s="44"/>
      <c r="M560" s="82" t="s">
        <v>395</v>
      </c>
      <c r="N560" s="84">
        <v>0.47589999999999999</v>
      </c>
      <c r="O560" s="84">
        <v>7.7399999999999997E-2</v>
      </c>
      <c r="P560" s="84">
        <v>0.36959999999999998</v>
      </c>
      <c r="Q560" s="84">
        <v>0.59240000000000004</v>
      </c>
      <c r="R560" s="44"/>
      <c r="S560" s="82" t="s">
        <v>395</v>
      </c>
      <c r="T560" s="84">
        <v>0.2346</v>
      </c>
      <c r="U560" s="84">
        <v>0.21390000000000001</v>
      </c>
      <c r="V560" s="84">
        <v>0.1174</v>
      </c>
      <c r="W560" s="84">
        <v>0.25459999999999999</v>
      </c>
      <c r="X560" s="44"/>
      <c r="Y560" s="44"/>
    </row>
    <row r="561" spans="1:25">
      <c r="A561" s="82" t="s">
        <v>396</v>
      </c>
      <c r="B561" s="84">
        <v>0</v>
      </c>
      <c r="C561" s="84">
        <v>0</v>
      </c>
      <c r="D561" s="84">
        <v>0</v>
      </c>
      <c r="E561" s="84">
        <v>0</v>
      </c>
      <c r="F561" s="44"/>
      <c r="G561" s="82" t="s">
        <v>396</v>
      </c>
      <c r="H561" s="84">
        <v>0</v>
      </c>
      <c r="I561" s="84">
        <v>0</v>
      </c>
      <c r="J561" s="84">
        <v>0</v>
      </c>
      <c r="K561" s="84">
        <v>0</v>
      </c>
      <c r="L561" s="44"/>
      <c r="M561" s="82" t="s">
        <v>396</v>
      </c>
      <c r="N561" s="84">
        <v>0.50560000000000005</v>
      </c>
      <c r="O561" s="84">
        <v>0.10349999999999999</v>
      </c>
      <c r="P561" s="84">
        <v>0.36649999999999999</v>
      </c>
      <c r="Q561" s="84">
        <v>0.55630000000000002</v>
      </c>
      <c r="R561" s="44"/>
      <c r="S561" s="82" t="s">
        <v>396</v>
      </c>
      <c r="T561" s="84">
        <v>0.1772</v>
      </c>
      <c r="U561" s="84">
        <v>0.2024</v>
      </c>
      <c r="V561" s="84">
        <v>7.2900000000000006E-2</v>
      </c>
      <c r="W561" s="84">
        <v>0.36320000000000002</v>
      </c>
      <c r="X561" s="44"/>
      <c r="Y561" s="44"/>
    </row>
    <row r="562" spans="1:25">
      <c r="A562" s="82" t="s">
        <v>397</v>
      </c>
      <c r="B562" s="84">
        <v>0</v>
      </c>
      <c r="C562" s="84">
        <v>0</v>
      </c>
      <c r="D562" s="84">
        <v>0</v>
      </c>
      <c r="E562" s="84">
        <v>0</v>
      </c>
      <c r="F562" s="44"/>
      <c r="G562" s="82" t="s">
        <v>397</v>
      </c>
      <c r="H562" s="84">
        <v>0</v>
      </c>
      <c r="I562" s="84">
        <v>0</v>
      </c>
      <c r="J562" s="84">
        <v>0</v>
      </c>
      <c r="K562" s="84">
        <v>0</v>
      </c>
      <c r="L562" s="44"/>
      <c r="M562" s="82" t="s">
        <v>397</v>
      </c>
      <c r="N562" s="84">
        <v>0.38300000000000001</v>
      </c>
      <c r="O562" s="84">
        <v>0.1137</v>
      </c>
      <c r="P562" s="84">
        <v>0.43490000000000001</v>
      </c>
      <c r="Q562" s="84">
        <v>0.56100000000000005</v>
      </c>
      <c r="R562" s="44"/>
      <c r="S562" s="82" t="s">
        <v>397</v>
      </c>
      <c r="T562" s="84">
        <v>0.14199999999999999</v>
      </c>
      <c r="U562" s="84">
        <v>0.25209999999999999</v>
      </c>
      <c r="V562" s="84">
        <v>0.11070000000000001</v>
      </c>
      <c r="W562" s="84">
        <v>0.52400000000000002</v>
      </c>
      <c r="X562" s="44"/>
      <c r="Y562" s="44"/>
    </row>
    <row r="563" spans="1:25">
      <c r="A563" s="82" t="s">
        <v>398</v>
      </c>
      <c r="B563" s="84">
        <v>0</v>
      </c>
      <c r="C563" s="84">
        <v>0</v>
      </c>
      <c r="D563" s="84">
        <v>0</v>
      </c>
      <c r="E563" s="84">
        <v>0</v>
      </c>
      <c r="F563" s="44"/>
      <c r="G563" s="82" t="s">
        <v>398</v>
      </c>
      <c r="H563" s="84">
        <v>0</v>
      </c>
      <c r="I563" s="84">
        <v>0</v>
      </c>
      <c r="J563" s="84">
        <v>0</v>
      </c>
      <c r="K563" s="84">
        <v>0</v>
      </c>
      <c r="L563" s="44"/>
      <c r="M563" s="82" t="s">
        <v>398</v>
      </c>
      <c r="N563" s="84">
        <v>0.3024</v>
      </c>
      <c r="O563" s="84">
        <v>0.1019</v>
      </c>
      <c r="P563" s="84">
        <v>0.43569999999999998</v>
      </c>
      <c r="Q563" s="84">
        <v>0.53969999999999996</v>
      </c>
      <c r="R563" s="44"/>
      <c r="S563" s="82" t="s">
        <v>398</v>
      </c>
      <c r="T563" s="84">
        <v>0.1305</v>
      </c>
      <c r="U563" s="84">
        <v>0.26329999999999998</v>
      </c>
      <c r="V563" s="84">
        <v>7.6300000000000007E-2</v>
      </c>
      <c r="W563" s="84">
        <v>0.44359999999999999</v>
      </c>
      <c r="X563" s="44"/>
      <c r="Y563" s="44"/>
    </row>
    <row r="564" spans="1:25">
      <c r="A564" s="82" t="s">
        <v>399</v>
      </c>
      <c r="B564" s="84">
        <v>0</v>
      </c>
      <c r="C564" s="84">
        <v>0</v>
      </c>
      <c r="D564" s="84">
        <v>0</v>
      </c>
      <c r="E564" s="84">
        <v>0</v>
      </c>
      <c r="F564" s="44"/>
      <c r="G564" s="82" t="s">
        <v>399</v>
      </c>
      <c r="H564" s="84">
        <v>4.4900000000000002E-2</v>
      </c>
      <c r="I564" s="84">
        <v>3.2000000000000001E-2</v>
      </c>
      <c r="J564" s="84">
        <v>4.8999999999999998E-3</v>
      </c>
      <c r="K564" s="84">
        <v>0</v>
      </c>
      <c r="L564" s="44"/>
      <c r="M564" s="82" t="s">
        <v>399</v>
      </c>
      <c r="N564" s="84">
        <v>0.26929999999999998</v>
      </c>
      <c r="O564" s="84">
        <v>9.7100000000000006E-2</v>
      </c>
      <c r="P564" s="84">
        <v>0.42970000000000003</v>
      </c>
      <c r="Q564" s="84">
        <v>0.4607</v>
      </c>
      <c r="R564" s="44"/>
      <c r="S564" s="82" t="s">
        <v>399</v>
      </c>
      <c r="T564" s="84">
        <v>0.12709999999999999</v>
      </c>
      <c r="U564" s="84">
        <v>0.23980000000000001</v>
      </c>
      <c r="V564" s="84">
        <v>0.1108</v>
      </c>
      <c r="W564" s="84">
        <v>0.49769999999999998</v>
      </c>
      <c r="X564" s="44"/>
      <c r="Y564" s="44"/>
    </row>
    <row r="565" spans="1:25">
      <c r="A565" s="82" t="s">
        <v>400</v>
      </c>
      <c r="B565" s="84">
        <v>0</v>
      </c>
      <c r="C565" s="84">
        <v>0</v>
      </c>
      <c r="D565" s="84">
        <v>0</v>
      </c>
      <c r="E565" s="84">
        <v>0</v>
      </c>
      <c r="F565" s="44"/>
      <c r="G565" s="82" t="s">
        <v>400</v>
      </c>
      <c r="H565" s="84">
        <v>0.15390000000000001</v>
      </c>
      <c r="I565" s="84">
        <v>0.1903</v>
      </c>
      <c r="J565" s="84">
        <v>0.15620000000000001</v>
      </c>
      <c r="K565" s="84">
        <v>2.4E-2</v>
      </c>
      <c r="L565" s="44"/>
      <c r="M565" s="82" t="s">
        <v>400</v>
      </c>
      <c r="N565" s="84">
        <v>0.24690000000000001</v>
      </c>
      <c r="O565" s="84">
        <v>4.6699999999999998E-2</v>
      </c>
      <c r="P565" s="84">
        <v>0.40179999999999999</v>
      </c>
      <c r="Q565" s="84">
        <v>0.49890000000000001</v>
      </c>
      <c r="R565" s="44"/>
      <c r="S565" s="82" t="s">
        <v>400</v>
      </c>
      <c r="T565" s="84">
        <v>0.1094</v>
      </c>
      <c r="U565" s="84">
        <v>0.36680000000000001</v>
      </c>
      <c r="V565" s="84">
        <v>8.6800000000000002E-2</v>
      </c>
      <c r="W565" s="84">
        <v>0.54610000000000003</v>
      </c>
      <c r="X565" s="44"/>
      <c r="Y565" s="44"/>
    </row>
    <row r="566" spans="1:25">
      <c r="A566" s="82" t="s">
        <v>401</v>
      </c>
      <c r="B566" s="84">
        <v>9.5200000000000007E-2</v>
      </c>
      <c r="C566" s="84">
        <v>0.17760000000000001</v>
      </c>
      <c r="D566" s="84">
        <v>5.4999999999999997E-3</v>
      </c>
      <c r="E566" s="84">
        <v>0</v>
      </c>
      <c r="F566" s="44"/>
      <c r="G566" s="82" t="s">
        <v>401</v>
      </c>
      <c r="H566" s="84">
        <v>0.37359999999999999</v>
      </c>
      <c r="I566" s="84">
        <v>0.37830000000000003</v>
      </c>
      <c r="J566" s="84">
        <v>0.39140000000000003</v>
      </c>
      <c r="K566" s="84">
        <v>0.32</v>
      </c>
      <c r="L566" s="44"/>
      <c r="M566" s="82" t="s">
        <v>401</v>
      </c>
      <c r="N566" s="84">
        <v>0.28110000000000002</v>
      </c>
      <c r="O566" s="84">
        <v>2.1499999999999998E-2</v>
      </c>
      <c r="P566" s="84">
        <v>0.38990000000000002</v>
      </c>
      <c r="Q566" s="84">
        <v>0.53390000000000004</v>
      </c>
      <c r="R566" s="44"/>
      <c r="S566" s="82" t="s">
        <v>401</v>
      </c>
      <c r="T566" s="84">
        <v>0.1013</v>
      </c>
      <c r="U566" s="84">
        <v>0.46460000000000001</v>
      </c>
      <c r="V566" s="84">
        <v>5.9799999999999999E-2</v>
      </c>
      <c r="W566" s="84">
        <v>0.60489999999999999</v>
      </c>
      <c r="X566" s="44"/>
      <c r="Y566" s="44"/>
    </row>
    <row r="567" spans="1:25">
      <c r="A567" s="82" t="s">
        <v>402</v>
      </c>
      <c r="B567" s="84">
        <v>0.1847</v>
      </c>
      <c r="C567" s="84">
        <v>0.3952</v>
      </c>
      <c r="D567" s="84">
        <v>3.9399999999999998E-2</v>
      </c>
      <c r="E567" s="84">
        <v>0.2427</v>
      </c>
      <c r="F567" s="44"/>
      <c r="G567" s="82" t="s">
        <v>402</v>
      </c>
      <c r="H567" s="84">
        <v>0.57050000000000001</v>
      </c>
      <c r="I567" s="84">
        <v>0.56000000000000005</v>
      </c>
      <c r="J567" s="84">
        <v>0.63090000000000002</v>
      </c>
      <c r="K567" s="84">
        <v>0.50509999999999999</v>
      </c>
      <c r="L567" s="44"/>
      <c r="M567" s="82" t="s">
        <v>402</v>
      </c>
      <c r="N567" s="84">
        <v>0.37119999999999997</v>
      </c>
      <c r="O567" s="84">
        <v>1.3899999999999999E-2</v>
      </c>
      <c r="P567" s="84">
        <v>0.41720000000000002</v>
      </c>
      <c r="Q567" s="84">
        <v>0.54820000000000002</v>
      </c>
      <c r="R567" s="44"/>
      <c r="S567" s="82" t="s">
        <v>402</v>
      </c>
      <c r="T567" s="84">
        <v>0.1739</v>
      </c>
      <c r="U567" s="84">
        <v>0.60450000000000004</v>
      </c>
      <c r="V567" s="84">
        <v>7.6600000000000001E-2</v>
      </c>
      <c r="W567" s="84">
        <v>0.60880000000000001</v>
      </c>
      <c r="X567" s="44"/>
      <c r="Y567" s="44"/>
    </row>
    <row r="568" spans="1:25">
      <c r="A568" s="82" t="s">
        <v>403</v>
      </c>
      <c r="B568" s="84">
        <v>0.32579999999999998</v>
      </c>
      <c r="C568" s="84">
        <v>0.62919999999999998</v>
      </c>
      <c r="D568" s="84">
        <v>0.22059999999999999</v>
      </c>
      <c r="E568" s="84">
        <v>0.55600000000000005</v>
      </c>
      <c r="F568" s="44"/>
      <c r="G568" s="82" t="s">
        <v>403</v>
      </c>
      <c r="H568" s="84">
        <v>0.69530000000000003</v>
      </c>
      <c r="I568" s="84">
        <v>0.72340000000000004</v>
      </c>
      <c r="J568" s="84">
        <v>0.70189999999999997</v>
      </c>
      <c r="K568" s="84">
        <v>0.75839999999999996</v>
      </c>
      <c r="L568" s="44"/>
      <c r="M568" s="82" t="s">
        <v>403</v>
      </c>
      <c r="N568" s="84">
        <v>0.46489999999999998</v>
      </c>
      <c r="O568" s="84">
        <v>1.9400000000000001E-2</v>
      </c>
      <c r="P568" s="84">
        <v>0.51319999999999999</v>
      </c>
      <c r="Q568" s="84">
        <v>0.56620000000000004</v>
      </c>
      <c r="R568" s="44"/>
      <c r="S568" s="82" t="s">
        <v>403</v>
      </c>
      <c r="T568" s="84">
        <v>0.17580000000000001</v>
      </c>
      <c r="U568" s="84">
        <v>0.58379999999999999</v>
      </c>
      <c r="V568" s="84">
        <v>7.1800000000000003E-2</v>
      </c>
      <c r="W568" s="84">
        <v>0.65129999999999999</v>
      </c>
      <c r="X568" s="44"/>
      <c r="Y568" s="44"/>
    </row>
    <row r="569" spans="1:25">
      <c r="A569" s="82" t="s">
        <v>404</v>
      </c>
      <c r="B569" s="84">
        <v>0.60299999999999998</v>
      </c>
      <c r="C569" s="84">
        <v>0.64700000000000002</v>
      </c>
      <c r="D569" s="84">
        <v>0.24909999999999999</v>
      </c>
      <c r="E569" s="84">
        <v>0.56540000000000001</v>
      </c>
      <c r="F569" s="44"/>
      <c r="G569" s="82" t="s">
        <v>404</v>
      </c>
      <c r="H569" s="84">
        <v>0.80079999999999996</v>
      </c>
      <c r="I569" s="84">
        <v>0.81079999999999997</v>
      </c>
      <c r="J569" s="84">
        <v>0.7631</v>
      </c>
      <c r="K569" s="84">
        <v>0.8468</v>
      </c>
      <c r="L569" s="44"/>
      <c r="M569" s="82" t="s">
        <v>404</v>
      </c>
      <c r="N569" s="84">
        <v>0.70689999999999997</v>
      </c>
      <c r="O569" s="84">
        <v>3.1199999999999999E-2</v>
      </c>
      <c r="P569" s="84">
        <v>0.5232</v>
      </c>
      <c r="Q569" s="84">
        <v>0.6653</v>
      </c>
      <c r="R569" s="44"/>
      <c r="S569" s="82" t="s">
        <v>404</v>
      </c>
      <c r="T569" s="84">
        <v>0.26569999999999999</v>
      </c>
      <c r="U569" s="84">
        <v>0.55940000000000001</v>
      </c>
      <c r="V569" s="84">
        <v>0.1694</v>
      </c>
      <c r="W569" s="84">
        <v>0.59840000000000004</v>
      </c>
      <c r="X569" s="44"/>
      <c r="Y569" s="44"/>
    </row>
    <row r="570" spans="1:25">
      <c r="A570" s="82" t="s">
        <v>405</v>
      </c>
      <c r="B570" s="84">
        <v>0.69240000000000002</v>
      </c>
      <c r="C570" s="84">
        <v>0.70589999999999997</v>
      </c>
      <c r="D570" s="84">
        <v>0.1817</v>
      </c>
      <c r="E570" s="84">
        <v>0.4703</v>
      </c>
      <c r="F570" s="44"/>
      <c r="G570" s="82" t="s">
        <v>405</v>
      </c>
      <c r="H570" s="84">
        <v>0.88739999999999997</v>
      </c>
      <c r="I570" s="84">
        <v>0.81269999999999998</v>
      </c>
      <c r="J570" s="84">
        <v>0.75770000000000004</v>
      </c>
      <c r="K570" s="84">
        <v>0.8538</v>
      </c>
      <c r="L570" s="44"/>
      <c r="M570" s="82" t="s">
        <v>405</v>
      </c>
      <c r="N570" s="84">
        <v>0.74139999999999995</v>
      </c>
      <c r="O570" s="84">
        <v>3.3000000000000002E-2</v>
      </c>
      <c r="P570" s="84">
        <v>0.496</v>
      </c>
      <c r="Q570" s="84">
        <v>0.63629999999999998</v>
      </c>
      <c r="R570" s="44"/>
      <c r="S570" s="82" t="s">
        <v>405</v>
      </c>
      <c r="T570" s="84">
        <v>0.33169999999999999</v>
      </c>
      <c r="U570" s="84">
        <v>0.34360000000000002</v>
      </c>
      <c r="V570" s="84">
        <v>0.27189999999999998</v>
      </c>
      <c r="W570" s="84">
        <v>0.41570000000000001</v>
      </c>
      <c r="X570" s="44"/>
      <c r="Y570" s="44"/>
    </row>
    <row r="571" spans="1:25">
      <c r="A571" s="82" t="s">
        <v>406</v>
      </c>
      <c r="B571" s="84">
        <v>0.66649999999999998</v>
      </c>
      <c r="C571" s="84">
        <v>0.60160000000000002</v>
      </c>
      <c r="D571" s="84">
        <v>0.14460000000000001</v>
      </c>
      <c r="E571" s="84">
        <v>0.49109999999999998</v>
      </c>
      <c r="F571" s="44"/>
      <c r="G571" s="82" t="s">
        <v>406</v>
      </c>
      <c r="H571" s="84">
        <v>0.88449999999999995</v>
      </c>
      <c r="I571" s="84">
        <v>0.82499999999999996</v>
      </c>
      <c r="J571" s="84">
        <v>0.70740000000000003</v>
      </c>
      <c r="K571" s="84">
        <v>0.8145</v>
      </c>
      <c r="L571" s="44"/>
      <c r="M571" s="82" t="s">
        <v>406</v>
      </c>
      <c r="N571" s="84">
        <v>0.6865</v>
      </c>
      <c r="O571" s="84">
        <v>2.5000000000000001E-2</v>
      </c>
      <c r="P571" s="84">
        <v>0.39019999999999999</v>
      </c>
      <c r="Q571" s="84">
        <v>0.61480000000000001</v>
      </c>
      <c r="R571" s="44"/>
      <c r="S571" s="82" t="s">
        <v>406</v>
      </c>
      <c r="T571" s="84">
        <v>0.28170000000000001</v>
      </c>
      <c r="U571" s="84">
        <v>0.2185</v>
      </c>
      <c r="V571" s="84">
        <v>0.1605</v>
      </c>
      <c r="W571" s="84">
        <v>0.37330000000000002</v>
      </c>
      <c r="X571" s="44"/>
      <c r="Y571" s="44"/>
    </row>
    <row r="572" spans="1:25">
      <c r="A572" s="82" t="s">
        <v>407</v>
      </c>
      <c r="B572" s="84">
        <v>0.67720000000000002</v>
      </c>
      <c r="C572" s="84">
        <v>0.77180000000000004</v>
      </c>
      <c r="D572" s="84">
        <v>0.13980000000000001</v>
      </c>
      <c r="E572" s="84">
        <v>0.48720000000000002</v>
      </c>
      <c r="F572" s="44"/>
      <c r="G572" s="82" t="s">
        <v>407</v>
      </c>
      <c r="H572" s="84">
        <v>0.76549999999999996</v>
      </c>
      <c r="I572" s="84">
        <v>0.76300000000000001</v>
      </c>
      <c r="J572" s="84">
        <v>0.64990000000000003</v>
      </c>
      <c r="K572" s="84">
        <v>0.76580000000000004</v>
      </c>
      <c r="L572" s="44"/>
      <c r="M572" s="82" t="s">
        <v>407</v>
      </c>
      <c r="N572" s="84">
        <v>0.65149999999999997</v>
      </c>
      <c r="O572" s="84">
        <v>2.5899999999999999E-2</v>
      </c>
      <c r="P572" s="84">
        <v>0.312</v>
      </c>
      <c r="Q572" s="84">
        <v>0.63119999999999998</v>
      </c>
      <c r="R572" s="44"/>
      <c r="S572" s="82" t="s">
        <v>407</v>
      </c>
      <c r="T572" s="84">
        <v>0.38679999999999998</v>
      </c>
      <c r="U572" s="84">
        <v>0.217</v>
      </c>
      <c r="V572" s="84">
        <v>0.1777</v>
      </c>
      <c r="W572" s="84">
        <v>0.38200000000000001</v>
      </c>
      <c r="X572" s="44"/>
      <c r="Y572" s="44"/>
    </row>
    <row r="573" spans="1:25">
      <c r="A573" s="82" t="s">
        <v>408</v>
      </c>
      <c r="B573" s="84">
        <v>0.7238</v>
      </c>
      <c r="C573" s="84">
        <v>0.66639999999999999</v>
      </c>
      <c r="D573" s="84">
        <v>7.6200000000000004E-2</v>
      </c>
      <c r="E573" s="84">
        <v>0.56479999999999997</v>
      </c>
      <c r="F573" s="44"/>
      <c r="G573" s="82" t="s">
        <v>408</v>
      </c>
      <c r="H573" s="84">
        <v>0.64900000000000002</v>
      </c>
      <c r="I573" s="84">
        <v>0.62480000000000002</v>
      </c>
      <c r="J573" s="84">
        <v>0.54049999999999998</v>
      </c>
      <c r="K573" s="84">
        <v>0.54410000000000003</v>
      </c>
      <c r="L573" s="44"/>
      <c r="M573" s="82" t="s">
        <v>408</v>
      </c>
      <c r="N573" s="84">
        <v>0.62549999999999994</v>
      </c>
      <c r="O573" s="84">
        <v>2.58E-2</v>
      </c>
      <c r="P573" s="84">
        <v>0.28570000000000001</v>
      </c>
      <c r="Q573" s="84">
        <v>0.67310000000000003</v>
      </c>
      <c r="R573" s="44"/>
      <c r="S573" s="82" t="s">
        <v>408</v>
      </c>
      <c r="T573" s="84">
        <v>0.39679999999999999</v>
      </c>
      <c r="U573" s="84">
        <v>0.26960000000000001</v>
      </c>
      <c r="V573" s="84">
        <v>0.19980000000000001</v>
      </c>
      <c r="W573" s="84">
        <v>0.3831</v>
      </c>
      <c r="X573" s="44"/>
      <c r="Y573" s="44"/>
    </row>
    <row r="574" spans="1:25">
      <c r="A574" s="82" t="s">
        <v>409</v>
      </c>
      <c r="B574" s="84">
        <v>0.61460000000000004</v>
      </c>
      <c r="C574" s="84">
        <v>0.69289999999999996</v>
      </c>
      <c r="D574" s="84">
        <v>0.12959999999999999</v>
      </c>
      <c r="E574" s="84">
        <v>0.5403</v>
      </c>
      <c r="F574" s="44"/>
      <c r="G574" s="82" t="s">
        <v>409</v>
      </c>
      <c r="H574" s="84">
        <v>0.435</v>
      </c>
      <c r="I574" s="84">
        <v>0.48020000000000002</v>
      </c>
      <c r="J574" s="84">
        <v>0.29139999999999999</v>
      </c>
      <c r="K574" s="84">
        <v>0.42470000000000002</v>
      </c>
      <c r="L574" s="44"/>
      <c r="M574" s="82" t="s">
        <v>409</v>
      </c>
      <c r="N574" s="84">
        <v>0.62649999999999995</v>
      </c>
      <c r="O574" s="84">
        <v>2.3699999999999999E-2</v>
      </c>
      <c r="P574" s="84">
        <v>0.29420000000000002</v>
      </c>
      <c r="Q574" s="84">
        <v>0.60529999999999995</v>
      </c>
      <c r="R574" s="44"/>
      <c r="S574" s="82" t="s">
        <v>409</v>
      </c>
      <c r="T574" s="84">
        <v>0.48209999999999997</v>
      </c>
      <c r="U574" s="84">
        <v>0.2477</v>
      </c>
      <c r="V574" s="84">
        <v>0.21579999999999999</v>
      </c>
      <c r="W574" s="84">
        <v>0.28389999999999999</v>
      </c>
      <c r="X574" s="44"/>
      <c r="Y574" s="44"/>
    </row>
    <row r="575" spans="1:25">
      <c r="A575" s="82" t="s">
        <v>410</v>
      </c>
      <c r="B575" s="84">
        <v>0.46250000000000002</v>
      </c>
      <c r="C575" s="84">
        <v>0.56120000000000003</v>
      </c>
      <c r="D575" s="84">
        <v>8.6E-3</v>
      </c>
      <c r="E575" s="84">
        <v>0</v>
      </c>
      <c r="F575" s="44"/>
      <c r="G575" s="82" t="s">
        <v>410</v>
      </c>
      <c r="H575" s="84">
        <v>0.2006</v>
      </c>
      <c r="I575" s="84">
        <v>0.24959999999999999</v>
      </c>
      <c r="J575" s="84">
        <v>9.1399999999999995E-2</v>
      </c>
      <c r="K575" s="84">
        <v>0.1623</v>
      </c>
      <c r="L575" s="44"/>
      <c r="M575" s="82" t="s">
        <v>410</v>
      </c>
      <c r="N575" s="84">
        <v>0.40410000000000001</v>
      </c>
      <c r="O575" s="84">
        <v>2.8400000000000002E-2</v>
      </c>
      <c r="P575" s="84">
        <v>0.30109999999999998</v>
      </c>
      <c r="Q575" s="84">
        <v>0.55249999999999999</v>
      </c>
      <c r="R575" s="44"/>
      <c r="S575" s="82" t="s">
        <v>410</v>
      </c>
      <c r="T575" s="84">
        <v>0.5363</v>
      </c>
      <c r="U575" s="84">
        <v>0.34710000000000002</v>
      </c>
      <c r="V575" s="84">
        <v>0.17849999999999999</v>
      </c>
      <c r="W575" s="84">
        <v>0.22869999999999999</v>
      </c>
      <c r="X575" s="44"/>
      <c r="Y575" s="44"/>
    </row>
    <row r="576" spans="1:25">
      <c r="A576" s="82" t="s">
        <v>411</v>
      </c>
      <c r="B576" s="84">
        <v>0</v>
      </c>
      <c r="C576" s="84">
        <v>0</v>
      </c>
      <c r="D576" s="84">
        <v>0</v>
      </c>
      <c r="E576" s="84">
        <v>0</v>
      </c>
      <c r="F576" s="44"/>
      <c r="G576" s="82" t="s">
        <v>411</v>
      </c>
      <c r="H576" s="84">
        <v>3.7900000000000003E-2</v>
      </c>
      <c r="I576" s="84">
        <v>5.57E-2</v>
      </c>
      <c r="J576" s="84">
        <v>0</v>
      </c>
      <c r="K576" s="84">
        <v>1.4E-3</v>
      </c>
      <c r="L576" s="44"/>
      <c r="M576" s="82" t="s">
        <v>411</v>
      </c>
      <c r="N576" s="84">
        <v>0.31950000000000001</v>
      </c>
      <c r="O576" s="84">
        <v>8.0199999999999994E-2</v>
      </c>
      <c r="P576" s="84">
        <v>0.39560000000000001</v>
      </c>
      <c r="Q576" s="84">
        <v>0.58520000000000005</v>
      </c>
      <c r="R576" s="44"/>
      <c r="S576" s="82" t="s">
        <v>411</v>
      </c>
      <c r="T576" s="84">
        <v>0.52549999999999997</v>
      </c>
      <c r="U576" s="84">
        <v>0.50319999999999998</v>
      </c>
      <c r="V576" s="84">
        <v>0.189</v>
      </c>
      <c r="W576" s="84">
        <v>0.2046</v>
      </c>
      <c r="X576" s="44"/>
      <c r="Y576" s="44"/>
    </row>
    <row r="577" spans="1:25">
      <c r="A577" s="82" t="s">
        <v>412</v>
      </c>
      <c r="B577" s="84">
        <v>0</v>
      </c>
      <c r="C577" s="84">
        <v>0</v>
      </c>
      <c r="D577" s="84">
        <v>0</v>
      </c>
      <c r="E577" s="84">
        <v>0</v>
      </c>
      <c r="F577" s="44"/>
      <c r="G577" s="82" t="s">
        <v>412</v>
      </c>
      <c r="H577" s="84">
        <v>0</v>
      </c>
      <c r="I577" s="84">
        <v>2.9999999999999997E-4</v>
      </c>
      <c r="J577" s="84">
        <v>0</v>
      </c>
      <c r="K577" s="84">
        <v>0</v>
      </c>
      <c r="L577" s="44"/>
      <c r="M577" s="82" t="s">
        <v>412</v>
      </c>
      <c r="N577" s="84">
        <v>0.32329999999999998</v>
      </c>
      <c r="O577" s="84">
        <v>0.1024</v>
      </c>
      <c r="P577" s="84">
        <v>0.49059999999999998</v>
      </c>
      <c r="Q577" s="84">
        <v>0.60070000000000001</v>
      </c>
      <c r="R577" s="44"/>
      <c r="S577" s="82" t="s">
        <v>412</v>
      </c>
      <c r="T577" s="84">
        <v>0.50370000000000004</v>
      </c>
      <c r="U577" s="84">
        <v>0.57630000000000003</v>
      </c>
      <c r="V577" s="84">
        <v>0.19639999999999999</v>
      </c>
      <c r="W577" s="84">
        <v>0.27900000000000003</v>
      </c>
      <c r="X577" s="44"/>
      <c r="Y577" s="44"/>
    </row>
    <row r="578" spans="1:25">
      <c r="A578" s="82" t="s">
        <v>413</v>
      </c>
      <c r="B578" s="84">
        <v>0</v>
      </c>
      <c r="C578" s="84">
        <v>0</v>
      </c>
      <c r="D578" s="84">
        <v>0</v>
      </c>
      <c r="E578" s="84">
        <v>0</v>
      </c>
      <c r="F578" s="44"/>
      <c r="G578" s="82" t="s">
        <v>413</v>
      </c>
      <c r="H578" s="84">
        <v>0</v>
      </c>
      <c r="I578" s="84">
        <v>0</v>
      </c>
      <c r="J578" s="84">
        <v>0</v>
      </c>
      <c r="K578" s="84">
        <v>0</v>
      </c>
      <c r="L578" s="44"/>
      <c r="M578" s="82" t="s">
        <v>413</v>
      </c>
      <c r="N578" s="84">
        <v>0.3639</v>
      </c>
      <c r="O578" s="84">
        <v>0.1419</v>
      </c>
      <c r="P578" s="84">
        <v>0.56310000000000004</v>
      </c>
      <c r="Q578" s="84">
        <v>0.56799999999999995</v>
      </c>
      <c r="R578" s="44"/>
      <c r="S578" s="82" t="s">
        <v>413</v>
      </c>
      <c r="T578" s="84">
        <v>0.50129999999999997</v>
      </c>
      <c r="U578" s="84">
        <v>0.626</v>
      </c>
      <c r="V578" s="84">
        <v>0.1883</v>
      </c>
      <c r="W578" s="84">
        <v>0.37280000000000002</v>
      </c>
      <c r="X578" s="44"/>
      <c r="Y578" s="44"/>
    </row>
    <row r="579" spans="1:25">
      <c r="A579" s="82" t="s">
        <v>414</v>
      </c>
      <c r="B579" s="84">
        <v>0</v>
      </c>
      <c r="C579" s="84">
        <v>0</v>
      </c>
      <c r="D579" s="84">
        <v>0</v>
      </c>
      <c r="E579" s="84">
        <v>0</v>
      </c>
      <c r="F579" s="44"/>
      <c r="G579" s="82" t="s">
        <v>414</v>
      </c>
      <c r="H579" s="84">
        <v>0</v>
      </c>
      <c r="I579" s="84">
        <v>0</v>
      </c>
      <c r="J579" s="84">
        <v>0</v>
      </c>
      <c r="K579" s="84">
        <v>0</v>
      </c>
      <c r="L579" s="44"/>
      <c r="M579" s="82" t="s">
        <v>414</v>
      </c>
      <c r="N579" s="84">
        <v>0.39489999999999997</v>
      </c>
      <c r="O579" s="84">
        <v>0.21160000000000001</v>
      </c>
      <c r="P579" s="84">
        <v>0.6179</v>
      </c>
      <c r="Q579" s="84">
        <v>0.45529999999999998</v>
      </c>
      <c r="R579" s="44"/>
      <c r="S579" s="82" t="s">
        <v>414</v>
      </c>
      <c r="T579" s="84">
        <v>0.44900000000000001</v>
      </c>
      <c r="U579" s="84">
        <v>0.6633</v>
      </c>
      <c r="V579" s="84">
        <v>0.22550000000000001</v>
      </c>
      <c r="W579" s="84">
        <v>0.32269999999999999</v>
      </c>
      <c r="X579" s="44"/>
      <c r="Y579" s="44"/>
    </row>
    <row r="580" spans="1:25">
      <c r="A580" s="82" t="s">
        <v>415</v>
      </c>
      <c r="B580" s="84">
        <v>0</v>
      </c>
      <c r="C580" s="84">
        <v>0</v>
      </c>
      <c r="D580" s="84">
        <v>0</v>
      </c>
      <c r="E580" s="84">
        <v>0</v>
      </c>
      <c r="F580" s="44"/>
      <c r="G580" s="82" t="s">
        <v>415</v>
      </c>
      <c r="H580" s="84">
        <v>0</v>
      </c>
      <c r="I580" s="84">
        <v>0</v>
      </c>
      <c r="J580" s="84">
        <v>0</v>
      </c>
      <c r="K580" s="84">
        <v>0</v>
      </c>
      <c r="L580" s="44"/>
      <c r="M580" s="82" t="s">
        <v>415</v>
      </c>
      <c r="N580" s="84">
        <v>0.53480000000000005</v>
      </c>
      <c r="O580" s="84">
        <v>0.2099</v>
      </c>
      <c r="P580" s="84">
        <v>0.71199999999999997</v>
      </c>
      <c r="Q580" s="84">
        <v>0.29320000000000002</v>
      </c>
      <c r="R580" s="44"/>
      <c r="S580" s="82" t="s">
        <v>415</v>
      </c>
      <c r="T580" s="84">
        <v>0.40699999999999997</v>
      </c>
      <c r="U580" s="84">
        <v>0.52139999999999997</v>
      </c>
      <c r="V580" s="84">
        <v>0.1986</v>
      </c>
      <c r="W580" s="84">
        <v>0.29210000000000003</v>
      </c>
      <c r="X580" s="44"/>
      <c r="Y580" s="44"/>
    </row>
    <row r="581" spans="1:25">
      <c r="A581" s="82" t="s">
        <v>416</v>
      </c>
      <c r="B581" s="84">
        <v>0</v>
      </c>
      <c r="C581" s="84">
        <v>0</v>
      </c>
      <c r="D581" s="84">
        <v>0</v>
      </c>
      <c r="E581" s="84">
        <v>0</v>
      </c>
      <c r="F581" s="44"/>
      <c r="G581" s="82" t="s">
        <v>416</v>
      </c>
      <c r="H581" s="84">
        <v>0</v>
      </c>
      <c r="I581" s="84">
        <v>0</v>
      </c>
      <c r="J581" s="84">
        <v>0</v>
      </c>
      <c r="K581" s="84">
        <v>0</v>
      </c>
      <c r="L581" s="44"/>
      <c r="M581" s="82" t="s">
        <v>416</v>
      </c>
      <c r="N581" s="84">
        <v>0.47560000000000002</v>
      </c>
      <c r="O581" s="84">
        <v>0.20530000000000001</v>
      </c>
      <c r="P581" s="84">
        <v>0.66279999999999994</v>
      </c>
      <c r="Q581" s="84">
        <v>0.24590000000000001</v>
      </c>
      <c r="R581" s="44"/>
      <c r="S581" s="82" t="s">
        <v>416</v>
      </c>
      <c r="T581" s="84">
        <v>0.42859999999999998</v>
      </c>
      <c r="U581" s="84">
        <v>0.45440000000000003</v>
      </c>
      <c r="V581" s="84">
        <v>0.1371</v>
      </c>
      <c r="W581" s="84">
        <v>0.21199999999999999</v>
      </c>
      <c r="X581" s="44"/>
      <c r="Y581" s="44"/>
    </row>
    <row r="582" spans="1:25">
      <c r="A582" s="115" t="s">
        <v>417</v>
      </c>
      <c r="B582" s="84">
        <v>0</v>
      </c>
      <c r="C582" s="84">
        <v>0</v>
      </c>
      <c r="D582" s="84">
        <v>0</v>
      </c>
      <c r="E582" s="84">
        <v>0</v>
      </c>
      <c r="F582" s="44"/>
      <c r="G582" s="115" t="s">
        <v>417</v>
      </c>
      <c r="H582" s="84">
        <v>0</v>
      </c>
      <c r="I582" s="84">
        <v>0</v>
      </c>
      <c r="J582" s="84">
        <v>0</v>
      </c>
      <c r="K582" s="84">
        <v>0</v>
      </c>
      <c r="L582" s="44"/>
      <c r="M582" s="115" t="s">
        <v>417</v>
      </c>
      <c r="N582" s="84">
        <v>0.43049999999999999</v>
      </c>
      <c r="O582" s="84">
        <v>0.13239999999999999</v>
      </c>
      <c r="P582" s="84">
        <v>0.68330000000000002</v>
      </c>
      <c r="Q582" s="84">
        <v>0.2394</v>
      </c>
      <c r="R582" s="44"/>
      <c r="S582" s="115" t="s">
        <v>417</v>
      </c>
      <c r="T582" s="84">
        <v>0.37690000000000001</v>
      </c>
      <c r="U582" s="84">
        <v>0.44</v>
      </c>
      <c r="V582" s="84">
        <v>0.1229</v>
      </c>
      <c r="W582" s="84">
        <v>0.16980000000000001</v>
      </c>
      <c r="X582" s="44"/>
      <c r="Y582" s="44"/>
    </row>
    <row r="583" spans="1:25">
      <c r="A583" s="82" t="s">
        <v>418</v>
      </c>
      <c r="B583" s="84">
        <v>0</v>
      </c>
      <c r="C583" s="84">
        <v>0</v>
      </c>
      <c r="D583" s="84">
        <v>0</v>
      </c>
      <c r="E583" s="84">
        <v>0</v>
      </c>
      <c r="F583" s="44"/>
      <c r="G583" s="82" t="s">
        <v>418</v>
      </c>
      <c r="H583" s="84">
        <v>0</v>
      </c>
      <c r="I583" s="84">
        <v>0</v>
      </c>
      <c r="J583" s="84">
        <v>0</v>
      </c>
      <c r="K583" s="84">
        <v>0</v>
      </c>
      <c r="L583" s="44"/>
      <c r="M583" s="82" t="s">
        <v>418</v>
      </c>
      <c r="N583" s="84">
        <v>0.51590000000000003</v>
      </c>
      <c r="O583" s="84">
        <v>0.1522</v>
      </c>
      <c r="P583" s="84">
        <v>0.70230000000000004</v>
      </c>
      <c r="Q583" s="84">
        <v>0.18360000000000001</v>
      </c>
      <c r="R583" s="44"/>
      <c r="S583" s="82" t="s">
        <v>418</v>
      </c>
      <c r="T583" s="84">
        <v>0.29299999999999998</v>
      </c>
      <c r="U583" s="84">
        <v>0.32700000000000001</v>
      </c>
      <c r="V583" s="84">
        <v>8.8200000000000001E-2</v>
      </c>
      <c r="W583" s="84">
        <v>0.13189999999999999</v>
      </c>
    </row>
    <row r="584" spans="1:25">
      <c r="A584" s="82" t="s">
        <v>419</v>
      </c>
      <c r="B584" s="84">
        <v>0</v>
      </c>
      <c r="C584" s="84">
        <v>0</v>
      </c>
      <c r="D584" s="84">
        <v>0</v>
      </c>
      <c r="E584" s="84">
        <v>0</v>
      </c>
      <c r="F584" s="44"/>
      <c r="G584" s="82" t="s">
        <v>419</v>
      </c>
      <c r="H584" s="84">
        <v>0</v>
      </c>
      <c r="I584" s="84">
        <v>0</v>
      </c>
      <c r="J584" s="84">
        <v>0</v>
      </c>
      <c r="K584" s="84">
        <v>0</v>
      </c>
      <c r="L584" s="44"/>
      <c r="M584" s="82" t="s">
        <v>419</v>
      </c>
      <c r="N584" s="84">
        <v>0.60919999999999996</v>
      </c>
      <c r="O584" s="84">
        <v>0.17699999999999999</v>
      </c>
      <c r="P584" s="84">
        <v>0.64419999999999999</v>
      </c>
      <c r="Q584" s="84">
        <v>0.15679999999999999</v>
      </c>
      <c r="R584" s="44"/>
      <c r="S584" s="82" t="s">
        <v>419</v>
      </c>
      <c r="T584" s="84">
        <v>0.2555</v>
      </c>
      <c r="U584" s="84">
        <v>0.2964</v>
      </c>
      <c r="V584" s="84">
        <v>6.6100000000000006E-2</v>
      </c>
      <c r="W584" s="84">
        <v>0.15770000000000001</v>
      </c>
    </row>
    <row r="585" spans="1:25">
      <c r="A585" s="82" t="s">
        <v>420</v>
      </c>
      <c r="B585" s="84">
        <v>0</v>
      </c>
      <c r="C585" s="84">
        <v>0</v>
      </c>
      <c r="D585" s="84">
        <v>0</v>
      </c>
      <c r="E585" s="84">
        <v>0</v>
      </c>
      <c r="F585" s="44"/>
      <c r="G585" s="82" t="s">
        <v>420</v>
      </c>
      <c r="H585" s="84">
        <v>0</v>
      </c>
      <c r="I585" s="84">
        <v>0</v>
      </c>
      <c r="J585" s="84">
        <v>0</v>
      </c>
      <c r="K585" s="84">
        <v>0</v>
      </c>
      <c r="L585" s="44"/>
      <c r="M585" s="82" t="s">
        <v>420</v>
      </c>
      <c r="N585" s="84">
        <v>0.6079</v>
      </c>
      <c r="O585" s="84">
        <v>0.1474</v>
      </c>
      <c r="P585" s="84">
        <v>0.66300000000000003</v>
      </c>
      <c r="Q585" s="84">
        <v>0.15</v>
      </c>
      <c r="R585" s="44"/>
      <c r="S585" s="82" t="s">
        <v>420</v>
      </c>
      <c r="T585" s="84">
        <v>0.31890000000000002</v>
      </c>
      <c r="U585" s="84">
        <v>0.28899999999999998</v>
      </c>
      <c r="V585" s="84">
        <v>5.8599999999999999E-2</v>
      </c>
      <c r="W585" s="84">
        <v>0.18759999999999999</v>
      </c>
    </row>
    <row r="586" spans="1:25">
      <c r="A586" s="82" t="s">
        <v>421</v>
      </c>
      <c r="B586" s="84">
        <v>0</v>
      </c>
      <c r="C586" s="84">
        <v>0</v>
      </c>
      <c r="D586" s="84">
        <v>0</v>
      </c>
      <c r="E586" s="84">
        <v>0</v>
      </c>
      <c r="F586" s="44"/>
      <c r="G586" s="82" t="s">
        <v>421</v>
      </c>
      <c r="H586" s="84">
        <v>0</v>
      </c>
      <c r="I586" s="84">
        <v>0</v>
      </c>
      <c r="J586" s="84">
        <v>0</v>
      </c>
      <c r="K586" s="84">
        <v>0</v>
      </c>
      <c r="L586" s="44"/>
      <c r="M586" s="82" t="s">
        <v>421</v>
      </c>
      <c r="N586" s="84">
        <v>0.57920000000000005</v>
      </c>
      <c r="O586" s="84">
        <v>8.5500000000000007E-2</v>
      </c>
      <c r="P586" s="84">
        <v>0.70909999999999995</v>
      </c>
      <c r="Q586" s="84">
        <v>0.1883</v>
      </c>
      <c r="R586" s="44"/>
      <c r="S586" s="82" t="s">
        <v>421</v>
      </c>
      <c r="T586" s="84">
        <v>0.27139999999999997</v>
      </c>
      <c r="U586" s="84">
        <v>0.25890000000000002</v>
      </c>
      <c r="V586" s="84">
        <v>8.7800000000000003E-2</v>
      </c>
      <c r="W586" s="84">
        <v>0.1794</v>
      </c>
    </row>
    <row r="587" spans="1:25">
      <c r="A587" s="82" t="s">
        <v>422</v>
      </c>
      <c r="B587" s="84">
        <v>0</v>
      </c>
      <c r="C587" s="84">
        <v>0</v>
      </c>
      <c r="D587" s="84">
        <v>0</v>
      </c>
      <c r="E587" s="84">
        <v>0</v>
      </c>
      <c r="F587" s="44"/>
      <c r="G587" s="82" t="s">
        <v>422</v>
      </c>
      <c r="H587" s="84">
        <v>0</v>
      </c>
      <c r="I587" s="84">
        <v>0</v>
      </c>
      <c r="J587" s="84">
        <v>0</v>
      </c>
      <c r="K587" s="84">
        <v>0</v>
      </c>
      <c r="L587" s="44"/>
      <c r="M587" s="82" t="s">
        <v>422</v>
      </c>
      <c r="N587" s="84">
        <v>0.53500000000000003</v>
      </c>
      <c r="O587" s="84">
        <v>7.1499999999999994E-2</v>
      </c>
      <c r="P587" s="84">
        <v>0.70579999999999998</v>
      </c>
      <c r="Q587" s="84">
        <v>0.24970000000000001</v>
      </c>
      <c r="R587" s="44"/>
      <c r="S587" s="82" t="s">
        <v>422</v>
      </c>
      <c r="T587" s="84">
        <v>0.26989999999999997</v>
      </c>
      <c r="U587" s="84">
        <v>0.22450000000000001</v>
      </c>
      <c r="V587" s="84">
        <v>0.11210000000000001</v>
      </c>
      <c r="W587" s="84">
        <v>0.18179999999999999</v>
      </c>
      <c r="X587" s="44"/>
    </row>
    <row r="588" spans="1:25">
      <c r="A588" s="82" t="s">
        <v>423</v>
      </c>
      <c r="B588" s="84">
        <v>0</v>
      </c>
      <c r="C588" s="84">
        <v>0</v>
      </c>
      <c r="D588" s="84">
        <v>0</v>
      </c>
      <c r="E588" s="84">
        <v>0</v>
      </c>
      <c r="F588" s="44"/>
      <c r="G588" s="82" t="s">
        <v>423</v>
      </c>
      <c r="H588" s="84">
        <v>4.5600000000000002E-2</v>
      </c>
      <c r="I588" s="84">
        <v>3.2599999999999997E-2</v>
      </c>
      <c r="J588" s="84">
        <v>3.0000000000000001E-3</v>
      </c>
      <c r="K588" s="84">
        <v>0</v>
      </c>
      <c r="L588" s="44"/>
      <c r="M588" s="82" t="s">
        <v>423</v>
      </c>
      <c r="N588" s="84">
        <v>0.51400000000000001</v>
      </c>
      <c r="O588" s="84">
        <v>4.4299999999999999E-2</v>
      </c>
      <c r="P588" s="84">
        <v>0.6673</v>
      </c>
      <c r="Q588" s="84">
        <v>0.17960000000000001</v>
      </c>
      <c r="R588" s="44"/>
      <c r="S588" s="82" t="s">
        <v>423</v>
      </c>
      <c r="T588" s="84">
        <v>0.33079999999999998</v>
      </c>
      <c r="U588" s="84">
        <v>0.17960000000000001</v>
      </c>
      <c r="V588" s="84">
        <v>0.1399</v>
      </c>
      <c r="W588" s="84">
        <v>0.16600000000000001</v>
      </c>
      <c r="X588" s="44"/>
    </row>
    <row r="589" spans="1:25">
      <c r="A589" s="82" t="s">
        <v>424</v>
      </c>
      <c r="B589" s="84">
        <v>2.4400000000000002E-2</v>
      </c>
      <c r="C589" s="84">
        <v>1.1000000000000001E-3</v>
      </c>
      <c r="D589" s="84">
        <v>0</v>
      </c>
      <c r="E589" s="84">
        <v>0</v>
      </c>
      <c r="F589" s="44"/>
      <c r="G589" s="82" t="s">
        <v>424</v>
      </c>
      <c r="H589" s="84">
        <v>0.1694</v>
      </c>
      <c r="I589" s="84">
        <v>0.17910000000000001</v>
      </c>
      <c r="J589" s="84">
        <v>0.1336</v>
      </c>
      <c r="K589" s="84">
        <v>1.9900000000000001E-2</v>
      </c>
      <c r="L589" s="44"/>
      <c r="M589" s="82" t="s">
        <v>424</v>
      </c>
      <c r="N589" s="84">
        <v>0.52649999999999997</v>
      </c>
      <c r="O589" s="84">
        <v>2.86E-2</v>
      </c>
      <c r="P589" s="84">
        <v>0.66790000000000005</v>
      </c>
      <c r="Q589" s="84">
        <v>0.1208</v>
      </c>
      <c r="R589" s="44"/>
      <c r="S589" s="82" t="s">
        <v>424</v>
      </c>
      <c r="T589" s="84">
        <v>0.33850000000000002</v>
      </c>
      <c r="U589" s="84">
        <v>0.25019999999999998</v>
      </c>
      <c r="V589" s="84">
        <v>0.1638</v>
      </c>
      <c r="W589" s="84">
        <v>0.1852</v>
      </c>
      <c r="X589" s="44"/>
    </row>
    <row r="590" spans="1:25">
      <c r="A590" s="82" t="s">
        <v>425</v>
      </c>
      <c r="B590" s="84">
        <v>0.1535</v>
      </c>
      <c r="C590" s="84">
        <v>0.25969999999999999</v>
      </c>
      <c r="D590" s="84">
        <v>0</v>
      </c>
      <c r="E590" s="84">
        <v>0</v>
      </c>
      <c r="F590" s="44"/>
      <c r="G590" s="82" t="s">
        <v>425</v>
      </c>
      <c r="H590" s="84">
        <v>0.39119999999999999</v>
      </c>
      <c r="I590" s="84">
        <v>0.37940000000000002</v>
      </c>
      <c r="J590" s="84">
        <v>0.3201</v>
      </c>
      <c r="K590" s="84">
        <v>0.2278</v>
      </c>
      <c r="L590" s="44"/>
      <c r="M590" s="82" t="s">
        <v>425</v>
      </c>
      <c r="N590" s="84">
        <v>0.55410000000000004</v>
      </c>
      <c r="O590" s="84">
        <v>1.7999999999999999E-2</v>
      </c>
      <c r="P590" s="84">
        <v>0.6724</v>
      </c>
      <c r="Q590" s="84">
        <v>9.7100000000000006E-2</v>
      </c>
      <c r="R590" s="44"/>
      <c r="S590" s="82" t="s">
        <v>425</v>
      </c>
      <c r="T590" s="84">
        <v>0.34470000000000001</v>
      </c>
      <c r="U590" s="84">
        <v>0.32200000000000001</v>
      </c>
      <c r="V590" s="84">
        <v>0.19700000000000001</v>
      </c>
      <c r="W590" s="84">
        <v>0.21829999999999999</v>
      </c>
      <c r="X590" s="44"/>
    </row>
    <row r="591" spans="1:25">
      <c r="A591" s="82" t="s">
        <v>426</v>
      </c>
      <c r="B591" s="84">
        <v>0.36720000000000003</v>
      </c>
      <c r="C591" s="84">
        <v>0.52900000000000003</v>
      </c>
      <c r="D591" s="84">
        <v>4.2099999999999999E-2</v>
      </c>
      <c r="E591" s="84">
        <v>6.4199999999999993E-2</v>
      </c>
      <c r="F591" s="44"/>
      <c r="G591" s="82" t="s">
        <v>426</v>
      </c>
      <c r="H591" s="84">
        <v>0.57020000000000004</v>
      </c>
      <c r="I591" s="84">
        <v>0.57679999999999998</v>
      </c>
      <c r="J591" s="84">
        <v>0.46360000000000001</v>
      </c>
      <c r="K591" s="84">
        <v>0.2293</v>
      </c>
      <c r="L591" s="44"/>
      <c r="M591" s="82" t="s">
        <v>426</v>
      </c>
      <c r="N591" s="84">
        <v>0.59519999999999995</v>
      </c>
      <c r="O591" s="84">
        <v>5.5399999999999998E-2</v>
      </c>
      <c r="P591" s="84">
        <v>0.72299999999999998</v>
      </c>
      <c r="Q591" s="84">
        <v>9.2100000000000001E-2</v>
      </c>
      <c r="R591" s="44"/>
      <c r="S591" s="82" t="s">
        <v>426</v>
      </c>
      <c r="T591" s="84">
        <v>0.26519999999999999</v>
      </c>
      <c r="U591" s="84">
        <v>0.21410000000000001</v>
      </c>
      <c r="V591" s="84">
        <v>0.2263</v>
      </c>
      <c r="W591" s="84">
        <v>0.16059999999999999</v>
      </c>
      <c r="X591" s="44"/>
    </row>
    <row r="592" spans="1:25">
      <c r="A592" s="82" t="s">
        <v>427</v>
      </c>
      <c r="B592" s="84">
        <v>0.50290000000000001</v>
      </c>
      <c r="C592" s="84">
        <v>0.45219999999999999</v>
      </c>
      <c r="D592" s="84">
        <v>0.24329999999999999</v>
      </c>
      <c r="E592" s="84">
        <v>0.1777</v>
      </c>
      <c r="F592" s="44"/>
      <c r="G592" s="82" t="s">
        <v>427</v>
      </c>
      <c r="H592" s="84">
        <v>0.70960000000000001</v>
      </c>
      <c r="I592" s="84">
        <v>0.62050000000000005</v>
      </c>
      <c r="J592" s="84">
        <v>0.5948</v>
      </c>
      <c r="K592" s="84">
        <v>0.26840000000000003</v>
      </c>
      <c r="L592" s="44"/>
      <c r="M592" s="82" t="s">
        <v>427</v>
      </c>
      <c r="N592" s="84">
        <v>0.59909999999999997</v>
      </c>
      <c r="O592" s="84">
        <v>7.7600000000000002E-2</v>
      </c>
      <c r="P592" s="84">
        <v>0.76859999999999995</v>
      </c>
      <c r="Q592" s="84">
        <v>7.3599999999999999E-2</v>
      </c>
      <c r="R592" s="44"/>
      <c r="S592" s="82" t="s">
        <v>427</v>
      </c>
      <c r="T592" s="84">
        <v>0.28760000000000002</v>
      </c>
      <c r="U592" s="84">
        <v>0.24690000000000001</v>
      </c>
      <c r="V592" s="84">
        <v>0.40839999999999999</v>
      </c>
      <c r="W592" s="84">
        <v>6.8199999999999997E-2</v>
      </c>
      <c r="X592" s="44"/>
    </row>
    <row r="593" spans="1:25">
      <c r="A593" s="82" t="s">
        <v>428</v>
      </c>
      <c r="B593" s="84">
        <v>0.61619999999999997</v>
      </c>
      <c r="C593" s="84">
        <v>0.61170000000000002</v>
      </c>
      <c r="D593" s="84">
        <v>0.30349999999999999</v>
      </c>
      <c r="E593" s="84">
        <v>0.28849999999999998</v>
      </c>
      <c r="F593" s="44"/>
      <c r="G593" s="82" t="s">
        <v>428</v>
      </c>
      <c r="H593" s="84">
        <v>0.86209999999999998</v>
      </c>
      <c r="I593" s="84">
        <v>0.75560000000000005</v>
      </c>
      <c r="J593" s="84">
        <v>0.61719999999999997</v>
      </c>
      <c r="K593" s="84">
        <v>0.26619999999999999</v>
      </c>
      <c r="L593" s="44"/>
      <c r="M593" s="82" t="s">
        <v>428</v>
      </c>
      <c r="N593" s="84">
        <v>0.63349999999999995</v>
      </c>
      <c r="O593" s="84">
        <v>0.13220000000000001</v>
      </c>
      <c r="P593" s="84">
        <v>0.67400000000000004</v>
      </c>
      <c r="Q593" s="84">
        <v>5.1900000000000002E-2</v>
      </c>
      <c r="R593" s="44"/>
      <c r="S593" s="82" t="s">
        <v>428</v>
      </c>
      <c r="T593" s="84">
        <v>0.37490000000000001</v>
      </c>
      <c r="U593" s="84">
        <v>0.32150000000000001</v>
      </c>
      <c r="V593" s="84">
        <v>0.36659999999999998</v>
      </c>
      <c r="W593" s="84">
        <v>6.8699999999999997E-2</v>
      </c>
      <c r="X593" s="44"/>
    </row>
    <row r="594" spans="1:25">
      <c r="A594" s="82" t="s">
        <v>429</v>
      </c>
      <c r="B594" s="84">
        <v>0.82379999999999998</v>
      </c>
      <c r="C594" s="84">
        <v>0.49759999999999999</v>
      </c>
      <c r="D594" s="84">
        <v>0.34820000000000001</v>
      </c>
      <c r="E594" s="84">
        <v>0.38200000000000001</v>
      </c>
      <c r="F594" s="44"/>
      <c r="G594" s="82" t="s">
        <v>429</v>
      </c>
      <c r="H594" s="84">
        <v>0.90880000000000005</v>
      </c>
      <c r="I594" s="84">
        <v>0.78339999999999999</v>
      </c>
      <c r="J594" s="84">
        <v>0.71499999999999997</v>
      </c>
      <c r="K594" s="84">
        <v>0.4128</v>
      </c>
      <c r="L594" s="44"/>
      <c r="M594" s="82" t="s">
        <v>429</v>
      </c>
      <c r="N594" s="84">
        <v>0.48830000000000001</v>
      </c>
      <c r="O594" s="84">
        <v>0.2051</v>
      </c>
      <c r="P594" s="84">
        <v>0.45800000000000002</v>
      </c>
      <c r="Q594" s="84">
        <v>5.5500000000000001E-2</v>
      </c>
      <c r="R594" s="44"/>
      <c r="S594" s="82" t="s">
        <v>429</v>
      </c>
      <c r="T594" s="84">
        <v>0.31630000000000003</v>
      </c>
      <c r="U594" s="84">
        <v>0.31719999999999998</v>
      </c>
      <c r="V594" s="84">
        <v>0.30969999999999998</v>
      </c>
      <c r="W594" s="84">
        <v>0.06</v>
      </c>
      <c r="X594" s="44"/>
    </row>
    <row r="595" spans="1:25">
      <c r="A595" s="82" t="s">
        <v>430</v>
      </c>
      <c r="B595" s="84">
        <v>0.77700000000000002</v>
      </c>
      <c r="C595" s="84">
        <v>0.61870000000000003</v>
      </c>
      <c r="D595" s="84">
        <v>0.43340000000000001</v>
      </c>
      <c r="E595" s="84">
        <v>0.60860000000000003</v>
      </c>
      <c r="F595" s="44"/>
      <c r="G595" s="82" t="s">
        <v>430</v>
      </c>
      <c r="H595" s="84">
        <v>0.85729999999999995</v>
      </c>
      <c r="I595" s="84">
        <v>0.80189999999999995</v>
      </c>
      <c r="J595" s="84">
        <v>0.76470000000000005</v>
      </c>
      <c r="K595" s="84">
        <v>0.52190000000000003</v>
      </c>
      <c r="L595" s="44"/>
      <c r="M595" s="82" t="s">
        <v>430</v>
      </c>
      <c r="N595" s="84">
        <v>0.32590000000000002</v>
      </c>
      <c r="O595" s="84">
        <v>0.16020000000000001</v>
      </c>
      <c r="P595" s="84">
        <v>0.43619999999999998</v>
      </c>
      <c r="Q595" s="84">
        <v>5.6300000000000003E-2</v>
      </c>
      <c r="R595" s="44"/>
      <c r="S595" s="82" t="s">
        <v>430</v>
      </c>
      <c r="T595" s="84">
        <v>0.21809999999999999</v>
      </c>
      <c r="U595" s="84">
        <v>0.27150000000000002</v>
      </c>
      <c r="V595" s="84">
        <v>0.40510000000000002</v>
      </c>
      <c r="W595" s="84">
        <v>6.3700000000000007E-2</v>
      </c>
      <c r="X595" s="44"/>
    </row>
    <row r="596" spans="1:25">
      <c r="A596" s="82" t="s">
        <v>431</v>
      </c>
      <c r="B596" s="84">
        <v>0.78220000000000001</v>
      </c>
      <c r="C596" s="84">
        <v>0.62580000000000002</v>
      </c>
      <c r="D596" s="84">
        <v>0.45119999999999999</v>
      </c>
      <c r="E596" s="84">
        <v>0.77239999999999998</v>
      </c>
      <c r="F596" s="44"/>
      <c r="G596" s="82" t="s">
        <v>431</v>
      </c>
      <c r="H596" s="84">
        <v>0.79710000000000003</v>
      </c>
      <c r="I596" s="84">
        <v>0.70899999999999996</v>
      </c>
      <c r="J596" s="84">
        <v>0.67879999999999996</v>
      </c>
      <c r="K596" s="84">
        <v>0.52129999999999999</v>
      </c>
      <c r="L596" s="44"/>
      <c r="M596" s="82" t="s">
        <v>431</v>
      </c>
      <c r="N596" s="84">
        <v>0.2165</v>
      </c>
      <c r="O596" s="84">
        <v>0.15379999999999999</v>
      </c>
      <c r="P596" s="84">
        <v>0.38119999999999998</v>
      </c>
      <c r="Q596" s="84">
        <v>3.8100000000000002E-2</v>
      </c>
      <c r="R596" s="44"/>
      <c r="S596" s="82" t="s">
        <v>431</v>
      </c>
      <c r="T596" s="84">
        <v>0.35720000000000002</v>
      </c>
      <c r="U596" s="84">
        <v>0.26229999999999998</v>
      </c>
      <c r="V596" s="84">
        <v>0.3266</v>
      </c>
      <c r="W596" s="84">
        <v>0.1061</v>
      </c>
      <c r="X596" s="44"/>
    </row>
    <row r="597" spans="1:25">
      <c r="A597" s="82" t="s">
        <v>432</v>
      </c>
      <c r="B597" s="84">
        <v>0.83989999999999998</v>
      </c>
      <c r="C597" s="84">
        <v>0.64380000000000004</v>
      </c>
      <c r="D597" s="84">
        <v>0.35310000000000002</v>
      </c>
      <c r="E597" s="84">
        <v>0.82020000000000004</v>
      </c>
      <c r="F597" s="44"/>
      <c r="G597" s="82" t="s">
        <v>432</v>
      </c>
      <c r="H597" s="84">
        <v>0.65769999999999995</v>
      </c>
      <c r="I597" s="84">
        <v>0.622</v>
      </c>
      <c r="J597" s="84">
        <v>0.50829999999999997</v>
      </c>
      <c r="K597" s="84">
        <v>0.37309999999999999</v>
      </c>
      <c r="L597" s="44"/>
      <c r="M597" s="82" t="s">
        <v>432</v>
      </c>
      <c r="N597" s="84">
        <v>0.17219999999999999</v>
      </c>
      <c r="O597" s="84">
        <v>0.14280000000000001</v>
      </c>
      <c r="P597" s="84">
        <v>0.33239999999999997</v>
      </c>
      <c r="Q597" s="84">
        <v>6.7000000000000004E-2</v>
      </c>
      <c r="R597" s="44"/>
      <c r="S597" s="82" t="s">
        <v>432</v>
      </c>
      <c r="T597" s="84">
        <v>0.35770000000000002</v>
      </c>
      <c r="U597" s="84">
        <v>0.21299999999999999</v>
      </c>
      <c r="V597" s="84">
        <v>0.35010000000000002</v>
      </c>
      <c r="W597" s="84">
        <v>0.1082</v>
      </c>
      <c r="X597" s="44"/>
    </row>
    <row r="598" spans="1:25">
      <c r="A598" s="82" t="s">
        <v>433</v>
      </c>
      <c r="B598" s="84">
        <v>0.6865</v>
      </c>
      <c r="C598" s="84">
        <v>0.57230000000000003</v>
      </c>
      <c r="D598" s="84">
        <v>0.32879999999999998</v>
      </c>
      <c r="E598" s="84">
        <v>0.76160000000000005</v>
      </c>
      <c r="F598" s="44"/>
      <c r="G598" s="82" t="s">
        <v>433</v>
      </c>
      <c r="H598" s="84">
        <v>0.44840000000000002</v>
      </c>
      <c r="I598" s="84">
        <v>0.43369999999999997</v>
      </c>
      <c r="J598" s="84">
        <v>0.26590000000000003</v>
      </c>
      <c r="K598" s="84">
        <v>0.29039999999999999</v>
      </c>
      <c r="L598" s="44"/>
      <c r="M598" s="82" t="s">
        <v>433</v>
      </c>
      <c r="N598" s="84">
        <v>0.13450000000000001</v>
      </c>
      <c r="O598" s="84">
        <v>0.28010000000000002</v>
      </c>
      <c r="P598" s="84">
        <v>0.26040000000000002</v>
      </c>
      <c r="Q598" s="84">
        <v>0.1026</v>
      </c>
      <c r="R598" s="44"/>
      <c r="S598" s="82" t="s">
        <v>433</v>
      </c>
      <c r="T598" s="84">
        <v>0.33710000000000001</v>
      </c>
      <c r="U598" s="84">
        <v>0.1983</v>
      </c>
      <c r="V598" s="84">
        <v>0.29499999999999998</v>
      </c>
      <c r="W598" s="84">
        <v>0.1179</v>
      </c>
      <c r="X598" s="44"/>
    </row>
    <row r="599" spans="1:25">
      <c r="A599" s="82" t="s">
        <v>434</v>
      </c>
      <c r="B599" s="84">
        <v>0.60550000000000004</v>
      </c>
      <c r="C599" s="84">
        <v>0.46429999999999999</v>
      </c>
      <c r="D599" s="84">
        <v>0</v>
      </c>
      <c r="E599" s="84">
        <v>0</v>
      </c>
      <c r="F599" s="44"/>
      <c r="G599" s="82" t="s">
        <v>434</v>
      </c>
      <c r="H599" s="84">
        <v>0.21740000000000001</v>
      </c>
      <c r="I599" s="84">
        <v>0.2238</v>
      </c>
      <c r="J599" s="84">
        <v>6.9500000000000006E-2</v>
      </c>
      <c r="K599" s="84">
        <v>0.1285</v>
      </c>
      <c r="L599" s="44"/>
      <c r="M599" s="82" t="s">
        <v>434</v>
      </c>
      <c r="N599" s="84">
        <v>0.156</v>
      </c>
      <c r="O599" s="84">
        <v>0.3165</v>
      </c>
      <c r="P599" s="84">
        <v>0.18490000000000001</v>
      </c>
      <c r="Q599" s="84">
        <v>0.21010000000000001</v>
      </c>
      <c r="R599" s="44"/>
      <c r="S599" s="82" t="s">
        <v>434</v>
      </c>
      <c r="T599" s="84">
        <v>0.36849999999999999</v>
      </c>
      <c r="U599" s="84">
        <v>0.25330000000000003</v>
      </c>
      <c r="V599" s="84">
        <v>0.2195</v>
      </c>
      <c r="W599" s="84">
        <v>0.14430000000000001</v>
      </c>
      <c r="X599" s="44"/>
    </row>
    <row r="600" spans="1:25">
      <c r="A600" s="82" t="s">
        <v>435</v>
      </c>
      <c r="B600" s="84">
        <v>4.0800000000000003E-2</v>
      </c>
      <c r="C600" s="84">
        <v>3.1199999999999999E-2</v>
      </c>
      <c r="D600" s="84">
        <v>0</v>
      </c>
      <c r="E600" s="84">
        <v>0</v>
      </c>
      <c r="F600" s="44"/>
      <c r="G600" s="82" t="s">
        <v>435</v>
      </c>
      <c r="H600" s="84">
        <v>3.9199999999999999E-2</v>
      </c>
      <c r="I600" s="84">
        <v>5.3699999999999998E-2</v>
      </c>
      <c r="J600" s="84">
        <v>0</v>
      </c>
      <c r="K600" s="84">
        <v>1.2999999999999999E-3</v>
      </c>
      <c r="L600" s="44"/>
      <c r="M600" s="82" t="s">
        <v>435</v>
      </c>
      <c r="N600" s="84">
        <v>0.16550000000000001</v>
      </c>
      <c r="O600" s="84">
        <v>0.3533</v>
      </c>
      <c r="P600" s="84">
        <v>0.23930000000000001</v>
      </c>
      <c r="Q600" s="84">
        <v>0.31409999999999999</v>
      </c>
      <c r="R600" s="44"/>
      <c r="S600" s="82" t="s">
        <v>435</v>
      </c>
      <c r="T600" s="84">
        <v>0.49330000000000002</v>
      </c>
      <c r="U600" s="84">
        <v>0.45960000000000001</v>
      </c>
      <c r="V600" s="84">
        <v>0.2661</v>
      </c>
      <c r="W600" s="84">
        <v>0.17299999999999999</v>
      </c>
      <c r="X600" s="44"/>
    </row>
    <row r="601" spans="1:25">
      <c r="A601" s="82" t="s">
        <v>436</v>
      </c>
      <c r="B601" s="84">
        <v>0</v>
      </c>
      <c r="C601" s="84">
        <v>0</v>
      </c>
      <c r="D601" s="84">
        <v>0</v>
      </c>
      <c r="E601" s="84">
        <v>0</v>
      </c>
      <c r="F601" s="44"/>
      <c r="G601" s="82" t="s">
        <v>436</v>
      </c>
      <c r="H601" s="84">
        <v>0</v>
      </c>
      <c r="I601" s="84">
        <v>1E-4</v>
      </c>
      <c r="J601" s="84">
        <v>0</v>
      </c>
      <c r="K601" s="84">
        <v>0</v>
      </c>
      <c r="L601" s="44"/>
      <c r="M601" s="82" t="s">
        <v>436</v>
      </c>
      <c r="N601" s="84">
        <v>0.30649999999999999</v>
      </c>
      <c r="O601" s="84">
        <v>0.25009999999999999</v>
      </c>
      <c r="P601" s="84">
        <v>0.46679999999999999</v>
      </c>
      <c r="Q601" s="84">
        <v>0.25119999999999998</v>
      </c>
      <c r="R601" s="44"/>
      <c r="S601" s="82" t="s">
        <v>436</v>
      </c>
      <c r="T601" s="84">
        <v>0.50249999999999995</v>
      </c>
      <c r="U601" s="84">
        <v>0.57279999999999998</v>
      </c>
      <c r="V601" s="84">
        <v>0.22339999999999999</v>
      </c>
      <c r="W601" s="84">
        <v>0.24479999999999999</v>
      </c>
      <c r="X601" s="44"/>
    </row>
    <row r="602" spans="1:25">
      <c r="A602" s="82" t="s">
        <v>437</v>
      </c>
      <c r="B602" s="84">
        <v>0</v>
      </c>
      <c r="C602" s="84">
        <v>0</v>
      </c>
      <c r="D602" s="84">
        <v>0</v>
      </c>
      <c r="E602" s="84">
        <v>0</v>
      </c>
      <c r="F602" s="44"/>
      <c r="G602" s="82" t="s">
        <v>437</v>
      </c>
      <c r="H602" s="84">
        <v>0</v>
      </c>
      <c r="I602" s="84">
        <v>0</v>
      </c>
      <c r="J602" s="84">
        <v>0</v>
      </c>
      <c r="K602" s="84">
        <v>0</v>
      </c>
      <c r="L602" s="44"/>
      <c r="M602" s="82" t="s">
        <v>437</v>
      </c>
      <c r="N602" s="84">
        <v>0.45650000000000002</v>
      </c>
      <c r="O602" s="84">
        <v>0.18490000000000001</v>
      </c>
      <c r="P602" s="84">
        <v>0.70209999999999995</v>
      </c>
      <c r="Q602" s="84">
        <v>0.2311</v>
      </c>
      <c r="R602" s="44"/>
      <c r="S602" s="82" t="s">
        <v>437</v>
      </c>
      <c r="T602" s="84">
        <v>0.52010000000000001</v>
      </c>
      <c r="U602" s="84">
        <v>0.6845</v>
      </c>
      <c r="V602" s="84">
        <v>0.17960000000000001</v>
      </c>
      <c r="W602" s="84">
        <v>0.3322</v>
      </c>
      <c r="X602" s="44"/>
    </row>
    <row r="603" spans="1:25">
      <c r="A603" s="82" t="s">
        <v>438</v>
      </c>
      <c r="B603" s="84">
        <v>0</v>
      </c>
      <c r="C603" s="84">
        <v>0</v>
      </c>
      <c r="D603" s="84">
        <v>0</v>
      </c>
      <c r="E603" s="84">
        <v>0</v>
      </c>
      <c r="F603" s="44"/>
      <c r="G603" s="82" t="s">
        <v>438</v>
      </c>
      <c r="H603" s="84">
        <v>0</v>
      </c>
      <c r="I603" s="84">
        <v>0</v>
      </c>
      <c r="J603" s="84">
        <v>0</v>
      </c>
      <c r="K603" s="84">
        <v>0</v>
      </c>
      <c r="L603" s="44"/>
      <c r="M603" s="82" t="s">
        <v>438</v>
      </c>
      <c r="N603" s="84">
        <v>0.73309999999999997</v>
      </c>
      <c r="O603" s="84">
        <v>0.15570000000000001</v>
      </c>
      <c r="P603" s="84">
        <v>0.66679999999999995</v>
      </c>
      <c r="Q603" s="84">
        <v>0.2283</v>
      </c>
      <c r="R603" s="44"/>
      <c r="S603" s="82" t="s">
        <v>438</v>
      </c>
      <c r="T603" s="84">
        <v>0.48820000000000002</v>
      </c>
      <c r="U603" s="84">
        <v>0.59540000000000004</v>
      </c>
      <c r="V603" s="84">
        <v>0.15679999999999999</v>
      </c>
      <c r="W603" s="84">
        <v>0.35439999999999999</v>
      </c>
      <c r="X603" s="44"/>
    </row>
    <row r="604" spans="1:25">
      <c r="A604" s="82" t="s">
        <v>439</v>
      </c>
      <c r="B604" s="84">
        <v>0</v>
      </c>
      <c r="C604" s="84">
        <v>0</v>
      </c>
      <c r="D604" s="84">
        <v>0</v>
      </c>
      <c r="E604" s="84">
        <v>0</v>
      </c>
      <c r="F604" s="44"/>
      <c r="G604" s="82" t="s">
        <v>439</v>
      </c>
      <c r="H604" s="84">
        <v>0</v>
      </c>
      <c r="I604" s="84">
        <v>0</v>
      </c>
      <c r="J604" s="84">
        <v>0</v>
      </c>
      <c r="K604" s="84">
        <v>0</v>
      </c>
      <c r="L604" s="44"/>
      <c r="M604" s="82" t="s">
        <v>439</v>
      </c>
      <c r="N604" s="84">
        <v>0.74629999999999996</v>
      </c>
      <c r="O604" s="84">
        <v>6.1499999999999999E-2</v>
      </c>
      <c r="P604" s="84">
        <v>0.72070000000000001</v>
      </c>
      <c r="Q604" s="84">
        <v>0.19919999999999999</v>
      </c>
      <c r="R604" s="44"/>
      <c r="S604" s="82" t="s">
        <v>439</v>
      </c>
      <c r="T604" s="84">
        <v>0.46639999999999998</v>
      </c>
      <c r="U604" s="84">
        <v>0.42059999999999997</v>
      </c>
      <c r="V604" s="84">
        <v>0.16589999999999999</v>
      </c>
      <c r="W604" s="84">
        <v>0.3896</v>
      </c>
      <c r="X604" s="44"/>
    </row>
    <row r="605" spans="1:25">
      <c r="A605" s="82" t="s">
        <v>440</v>
      </c>
      <c r="B605" s="84">
        <v>0</v>
      </c>
      <c r="C605" s="84">
        <v>0</v>
      </c>
      <c r="D605" s="84">
        <v>0</v>
      </c>
      <c r="E605" s="84">
        <v>0</v>
      </c>
      <c r="F605" s="44"/>
      <c r="G605" s="82" t="s">
        <v>440</v>
      </c>
      <c r="H605" s="84">
        <v>0</v>
      </c>
      <c r="I605" s="84">
        <v>0</v>
      </c>
      <c r="J605" s="84">
        <v>0</v>
      </c>
      <c r="K605" s="84">
        <v>0</v>
      </c>
      <c r="L605" s="44"/>
      <c r="M605" s="82" t="s">
        <v>440</v>
      </c>
      <c r="N605" s="84">
        <v>0.81679999999999997</v>
      </c>
      <c r="O605" s="84">
        <v>3.2099999999999997E-2</v>
      </c>
      <c r="P605" s="84">
        <v>0.70550000000000002</v>
      </c>
      <c r="Q605" s="84">
        <v>0.56689999999999996</v>
      </c>
      <c r="R605" s="44"/>
      <c r="S605" s="82" t="s">
        <v>440</v>
      </c>
      <c r="T605" s="84">
        <v>0.48099999999999998</v>
      </c>
      <c r="U605" s="84">
        <v>0.39360000000000001</v>
      </c>
      <c r="V605" s="84">
        <v>0.151</v>
      </c>
      <c r="W605" s="84">
        <v>0.34739999999999999</v>
      </c>
      <c r="X605" s="44"/>
    </row>
    <row r="606" spans="1:25">
      <c r="A606" s="115" t="s">
        <v>273</v>
      </c>
      <c r="B606" s="84">
        <v>0</v>
      </c>
      <c r="C606" s="84">
        <v>0</v>
      </c>
      <c r="D606" s="84">
        <v>0</v>
      </c>
      <c r="E606" s="84">
        <v>0</v>
      </c>
      <c r="F606" s="44"/>
      <c r="G606" s="115" t="s">
        <v>273</v>
      </c>
      <c r="H606" s="84">
        <v>0</v>
      </c>
      <c r="I606" s="84">
        <v>0</v>
      </c>
      <c r="J606" s="84">
        <v>0</v>
      </c>
      <c r="K606" s="84">
        <v>0</v>
      </c>
      <c r="L606" s="44"/>
      <c r="M606" s="115" t="s">
        <v>273</v>
      </c>
      <c r="N606" s="84">
        <v>0.48060000000000003</v>
      </c>
      <c r="O606" s="84">
        <v>0.44840000000000002</v>
      </c>
      <c r="P606" s="84">
        <v>0.62609999999999999</v>
      </c>
      <c r="Q606" s="84">
        <v>3.6200000000000003E-2</v>
      </c>
      <c r="R606" s="44"/>
      <c r="S606" s="115" t="s">
        <v>273</v>
      </c>
      <c r="T606" s="84">
        <v>0.41820000000000002</v>
      </c>
      <c r="U606" s="84">
        <v>0.53359999999999996</v>
      </c>
      <c r="V606" s="84">
        <v>0.4234</v>
      </c>
      <c r="W606" s="84">
        <v>0.1507</v>
      </c>
      <c r="X606" s="44"/>
      <c r="Y606" s="44"/>
    </row>
    <row r="607" spans="1:25">
      <c r="A607" s="82" t="s">
        <v>274</v>
      </c>
      <c r="B607" s="84">
        <v>0</v>
      </c>
      <c r="C607" s="84">
        <v>0</v>
      </c>
      <c r="D607" s="84">
        <v>0</v>
      </c>
      <c r="E607" s="84">
        <v>0</v>
      </c>
      <c r="F607" s="44"/>
      <c r="G607" s="82" t="s">
        <v>274</v>
      </c>
      <c r="H607" s="84">
        <v>0</v>
      </c>
      <c r="I607" s="84">
        <v>0</v>
      </c>
      <c r="J607" s="84">
        <v>0</v>
      </c>
      <c r="K607" s="84">
        <v>0</v>
      </c>
      <c r="L607" s="44"/>
      <c r="M607" s="82" t="s">
        <v>274</v>
      </c>
      <c r="N607" s="84">
        <v>0.5</v>
      </c>
      <c r="O607" s="84">
        <v>0.50149999999999995</v>
      </c>
      <c r="P607" s="84">
        <v>0.57889999999999997</v>
      </c>
      <c r="Q607" s="84">
        <v>3.8699999999999998E-2</v>
      </c>
      <c r="R607" s="44"/>
      <c r="S607" s="82" t="s">
        <v>274</v>
      </c>
      <c r="T607" s="84">
        <v>0.27929999999999999</v>
      </c>
      <c r="U607" s="84">
        <v>0.45079999999999998</v>
      </c>
      <c r="V607" s="84">
        <v>0.34870000000000001</v>
      </c>
      <c r="W607" s="84">
        <v>0.21590000000000001</v>
      </c>
      <c r="X607" s="44"/>
      <c r="Y607" s="44"/>
    </row>
    <row r="608" spans="1:25">
      <c r="A608" s="82" t="s">
        <v>275</v>
      </c>
      <c r="B608" s="84">
        <v>0</v>
      </c>
      <c r="C608" s="84">
        <v>0</v>
      </c>
      <c r="D608" s="84">
        <v>0</v>
      </c>
      <c r="E608" s="84">
        <v>0</v>
      </c>
      <c r="F608" s="44"/>
      <c r="G608" s="82" t="s">
        <v>275</v>
      </c>
      <c r="H608" s="84">
        <v>0</v>
      </c>
      <c r="I608" s="84">
        <v>0</v>
      </c>
      <c r="J608" s="84">
        <v>0</v>
      </c>
      <c r="K608" s="84">
        <v>0</v>
      </c>
      <c r="L608" s="44"/>
      <c r="M608" s="82" t="s">
        <v>275</v>
      </c>
      <c r="N608" s="84">
        <v>0.42820000000000003</v>
      </c>
      <c r="O608" s="84">
        <v>0.45090000000000002</v>
      </c>
      <c r="P608" s="84">
        <v>0.46229999999999999</v>
      </c>
      <c r="Q608" s="84">
        <v>6.0400000000000002E-2</v>
      </c>
      <c r="R608" s="44"/>
      <c r="S608" s="82" t="s">
        <v>275</v>
      </c>
      <c r="T608" s="84">
        <v>0.28270000000000001</v>
      </c>
      <c r="U608" s="84">
        <v>0.4037</v>
      </c>
      <c r="V608" s="84">
        <v>0.27560000000000001</v>
      </c>
      <c r="W608" s="84">
        <v>0.23960000000000001</v>
      </c>
      <c r="X608" s="44"/>
      <c r="Y608" s="44"/>
    </row>
    <row r="609" spans="1:25">
      <c r="A609" s="82" t="s">
        <v>276</v>
      </c>
      <c r="B609" s="84">
        <v>0</v>
      </c>
      <c r="C609" s="84">
        <v>0</v>
      </c>
      <c r="D609" s="84">
        <v>0</v>
      </c>
      <c r="E609" s="84">
        <v>0</v>
      </c>
      <c r="F609" s="44"/>
      <c r="G609" s="82" t="s">
        <v>276</v>
      </c>
      <c r="H609" s="84">
        <v>0</v>
      </c>
      <c r="I609" s="84">
        <v>0</v>
      </c>
      <c r="J609" s="84">
        <v>0</v>
      </c>
      <c r="K609" s="84">
        <v>0</v>
      </c>
      <c r="L609" s="44"/>
      <c r="M609" s="82" t="s">
        <v>276</v>
      </c>
      <c r="N609" s="84">
        <v>0.44209999999999999</v>
      </c>
      <c r="O609" s="84">
        <v>0.30259999999999998</v>
      </c>
      <c r="P609" s="84">
        <v>0.34920000000000001</v>
      </c>
      <c r="Q609" s="84">
        <v>0.1008</v>
      </c>
      <c r="R609" s="44"/>
      <c r="S609" s="82" t="s">
        <v>276</v>
      </c>
      <c r="T609" s="84">
        <v>0.26979999999999998</v>
      </c>
      <c r="U609" s="84">
        <v>0.31109999999999999</v>
      </c>
      <c r="V609" s="84">
        <v>0.25080000000000002</v>
      </c>
      <c r="W609" s="84">
        <v>0.32590000000000002</v>
      </c>
      <c r="X609" s="44"/>
      <c r="Y609" s="44"/>
    </row>
    <row r="610" spans="1:25">
      <c r="A610" s="82" t="s">
        <v>277</v>
      </c>
      <c r="B610" s="84">
        <v>0</v>
      </c>
      <c r="C610" s="84">
        <v>0</v>
      </c>
      <c r="D610" s="84">
        <v>0</v>
      </c>
      <c r="E610" s="84">
        <v>0</v>
      </c>
      <c r="F610" s="44"/>
      <c r="G610" s="82" t="s">
        <v>277</v>
      </c>
      <c r="H610" s="84">
        <v>0</v>
      </c>
      <c r="I610" s="84">
        <v>0</v>
      </c>
      <c r="J610" s="84">
        <v>0</v>
      </c>
      <c r="K610" s="84">
        <v>0</v>
      </c>
      <c r="L610" s="44"/>
      <c r="M610" s="82" t="s">
        <v>277</v>
      </c>
      <c r="N610" s="84">
        <v>0.43880000000000002</v>
      </c>
      <c r="O610" s="84">
        <v>0.36299999999999999</v>
      </c>
      <c r="P610" s="84">
        <v>0.22270000000000001</v>
      </c>
      <c r="Q610" s="84">
        <v>0.1231</v>
      </c>
      <c r="R610" s="44"/>
      <c r="S610" s="82" t="s">
        <v>277</v>
      </c>
      <c r="T610" s="84">
        <v>0.312</v>
      </c>
      <c r="U610" s="84">
        <v>0.34560000000000002</v>
      </c>
      <c r="V610" s="84">
        <v>0.19700000000000001</v>
      </c>
      <c r="W610" s="84">
        <v>0.39419999999999999</v>
      </c>
      <c r="X610" s="44"/>
      <c r="Y610" s="44"/>
    </row>
    <row r="611" spans="1:25">
      <c r="A611" s="82" t="s">
        <v>278</v>
      </c>
      <c r="B611" s="84">
        <v>0</v>
      </c>
      <c r="C611" s="84">
        <v>0</v>
      </c>
      <c r="D611" s="84">
        <v>0</v>
      </c>
      <c r="E611" s="84">
        <v>0</v>
      </c>
      <c r="F611" s="44"/>
      <c r="G611" s="82" t="s">
        <v>278</v>
      </c>
      <c r="H611" s="84">
        <v>1E-4</v>
      </c>
      <c r="I611" s="84">
        <v>0</v>
      </c>
      <c r="J611" s="84">
        <v>0</v>
      </c>
      <c r="K611" s="84">
        <v>0</v>
      </c>
      <c r="L611" s="44"/>
      <c r="M611" s="82" t="s">
        <v>278</v>
      </c>
      <c r="N611" s="84">
        <v>0.41830000000000001</v>
      </c>
      <c r="O611" s="84">
        <v>0.29220000000000002</v>
      </c>
      <c r="P611" s="84">
        <v>0.13270000000000001</v>
      </c>
      <c r="Q611" s="84">
        <v>0.1545</v>
      </c>
      <c r="R611" s="44"/>
      <c r="S611" s="82" t="s">
        <v>278</v>
      </c>
      <c r="T611" s="84">
        <v>0.26229999999999998</v>
      </c>
      <c r="U611" s="84">
        <v>0.25800000000000001</v>
      </c>
      <c r="V611" s="84">
        <v>0.15820000000000001</v>
      </c>
      <c r="W611" s="84">
        <v>0.43469999999999998</v>
      </c>
      <c r="X611" s="44"/>
      <c r="Y611" s="44"/>
    </row>
    <row r="612" spans="1:25">
      <c r="A612" s="82" t="s">
        <v>279</v>
      </c>
      <c r="B612" s="84">
        <v>0</v>
      </c>
      <c r="C612" s="84">
        <v>0</v>
      </c>
      <c r="D612" s="84">
        <v>0</v>
      </c>
      <c r="E612" s="84">
        <v>0</v>
      </c>
      <c r="F612" s="44"/>
      <c r="G612" s="82" t="s">
        <v>279</v>
      </c>
      <c r="H612" s="84">
        <v>4.5400000000000003E-2</v>
      </c>
      <c r="I612" s="84">
        <v>3.7900000000000003E-2</v>
      </c>
      <c r="J612" s="84">
        <v>5.8999999999999999E-3</v>
      </c>
      <c r="K612" s="84">
        <v>0</v>
      </c>
      <c r="L612" s="44"/>
      <c r="M612" s="82" t="s">
        <v>279</v>
      </c>
      <c r="N612" s="84">
        <v>0.34339999999999998</v>
      </c>
      <c r="O612" s="84">
        <v>0.16389999999999999</v>
      </c>
      <c r="P612" s="84">
        <v>7.7200000000000005E-2</v>
      </c>
      <c r="Q612" s="84">
        <v>0.25890000000000002</v>
      </c>
      <c r="R612" s="44"/>
      <c r="S612" s="82" t="s">
        <v>279</v>
      </c>
      <c r="T612" s="84">
        <v>0.30859999999999999</v>
      </c>
      <c r="U612" s="84">
        <v>0.3241</v>
      </c>
      <c r="V612" s="84">
        <v>0.13750000000000001</v>
      </c>
      <c r="W612" s="84">
        <v>0.60029999999999994</v>
      </c>
      <c r="X612" s="44"/>
      <c r="Y612" s="44"/>
    </row>
    <row r="613" spans="1:25">
      <c r="A613" s="82" t="s">
        <v>280</v>
      </c>
      <c r="B613" s="84">
        <v>0</v>
      </c>
      <c r="C613" s="84">
        <v>1.61E-2</v>
      </c>
      <c r="D613" s="84">
        <v>0</v>
      </c>
      <c r="E613" s="84">
        <v>0</v>
      </c>
      <c r="F613" s="44"/>
      <c r="G613" s="82" t="s">
        <v>280</v>
      </c>
      <c r="H613" s="84">
        <v>0.1883</v>
      </c>
      <c r="I613" s="84">
        <v>0.1888</v>
      </c>
      <c r="J613" s="84">
        <v>0.1444</v>
      </c>
      <c r="K613" s="84">
        <v>2.35E-2</v>
      </c>
      <c r="L613" s="44"/>
      <c r="M613" s="82" t="s">
        <v>280</v>
      </c>
      <c r="N613" s="84">
        <v>0.37409999999999999</v>
      </c>
      <c r="O613" s="84">
        <v>0.1658</v>
      </c>
      <c r="P613" s="84">
        <v>0.1011</v>
      </c>
      <c r="Q613" s="84">
        <v>0.2732</v>
      </c>
      <c r="R613" s="44"/>
      <c r="S613" s="82" t="s">
        <v>280</v>
      </c>
      <c r="T613" s="84">
        <v>0.35139999999999999</v>
      </c>
      <c r="U613" s="84">
        <v>0.36990000000000001</v>
      </c>
      <c r="V613" s="84">
        <v>0.15579999999999999</v>
      </c>
      <c r="W613" s="84">
        <v>0.65239999999999998</v>
      </c>
      <c r="X613" s="44"/>
      <c r="Y613" s="44"/>
    </row>
    <row r="614" spans="1:25">
      <c r="A614" s="82" t="s">
        <v>281</v>
      </c>
      <c r="B614" s="84">
        <v>7.1400000000000005E-2</v>
      </c>
      <c r="C614" s="84">
        <v>0.25290000000000001</v>
      </c>
      <c r="D614" s="84">
        <v>2.46E-2</v>
      </c>
      <c r="E614" s="84">
        <v>0</v>
      </c>
      <c r="F614" s="44"/>
      <c r="G614" s="82" t="s">
        <v>281</v>
      </c>
      <c r="H614" s="84">
        <v>0.41470000000000001</v>
      </c>
      <c r="I614" s="84">
        <v>0.37109999999999999</v>
      </c>
      <c r="J614" s="84">
        <v>0.36940000000000001</v>
      </c>
      <c r="K614" s="84">
        <v>0.2974</v>
      </c>
      <c r="L614" s="44"/>
      <c r="M614" s="82" t="s">
        <v>281</v>
      </c>
      <c r="N614" s="84">
        <v>0.40400000000000003</v>
      </c>
      <c r="O614" s="84">
        <v>0.21360000000000001</v>
      </c>
      <c r="P614" s="84">
        <v>0.1391</v>
      </c>
      <c r="Q614" s="84">
        <v>0.31030000000000002</v>
      </c>
      <c r="R614" s="44"/>
      <c r="S614" s="82" t="s">
        <v>281</v>
      </c>
      <c r="T614" s="84">
        <v>0.35749999999999998</v>
      </c>
      <c r="U614" s="84">
        <v>0.38719999999999999</v>
      </c>
      <c r="V614" s="84">
        <v>0.20169999999999999</v>
      </c>
      <c r="W614" s="84">
        <v>0.69750000000000001</v>
      </c>
      <c r="X614" s="44"/>
      <c r="Y614" s="44"/>
    </row>
    <row r="615" spans="1:25">
      <c r="A615" s="82" t="s">
        <v>282</v>
      </c>
      <c r="B615" s="84">
        <v>0.30740000000000001</v>
      </c>
      <c r="C615" s="84">
        <v>0.43690000000000001</v>
      </c>
      <c r="D615" s="84">
        <v>0.1135</v>
      </c>
      <c r="E615" s="84">
        <v>0</v>
      </c>
      <c r="F615" s="44"/>
      <c r="G615" s="82" t="s">
        <v>282</v>
      </c>
      <c r="H615" s="84">
        <v>0.58460000000000001</v>
      </c>
      <c r="I615" s="84">
        <v>0.53420000000000001</v>
      </c>
      <c r="J615" s="84">
        <v>0.54930000000000001</v>
      </c>
      <c r="K615" s="84">
        <v>0.56999999999999995</v>
      </c>
      <c r="L615" s="44"/>
      <c r="M615" s="82" t="s">
        <v>282</v>
      </c>
      <c r="N615" s="84">
        <v>0.57789999999999997</v>
      </c>
      <c r="O615" s="84">
        <v>0.23830000000000001</v>
      </c>
      <c r="P615" s="84">
        <v>0.13639999999999999</v>
      </c>
      <c r="Q615" s="84">
        <v>0.34239999999999998</v>
      </c>
      <c r="R615" s="44"/>
      <c r="S615" s="82" t="s">
        <v>282</v>
      </c>
      <c r="T615" s="84">
        <v>0.4113</v>
      </c>
      <c r="U615" s="84">
        <v>0.52980000000000005</v>
      </c>
      <c r="V615" s="84">
        <v>0.1789</v>
      </c>
      <c r="W615" s="84">
        <v>0.79710000000000003</v>
      </c>
      <c r="X615" s="44"/>
      <c r="Y615" s="44"/>
    </row>
    <row r="616" spans="1:25">
      <c r="A616" s="82" t="s">
        <v>283</v>
      </c>
      <c r="B616" s="84">
        <v>0.49130000000000001</v>
      </c>
      <c r="C616" s="84">
        <v>0.61799999999999999</v>
      </c>
      <c r="D616" s="84">
        <v>0.26079999999999998</v>
      </c>
      <c r="E616" s="84">
        <v>2.7900000000000001E-2</v>
      </c>
      <c r="F616" s="44"/>
      <c r="G616" s="82" t="s">
        <v>283</v>
      </c>
      <c r="H616" s="84">
        <v>0.69199999999999995</v>
      </c>
      <c r="I616" s="84">
        <v>0.70540000000000003</v>
      </c>
      <c r="J616" s="84">
        <v>0.70720000000000005</v>
      </c>
      <c r="K616" s="84">
        <v>0.71960000000000002</v>
      </c>
      <c r="L616" s="44"/>
      <c r="M616" s="82" t="s">
        <v>283</v>
      </c>
      <c r="N616" s="84">
        <v>0.75980000000000003</v>
      </c>
      <c r="O616" s="84">
        <v>0.1903</v>
      </c>
      <c r="P616" s="84">
        <v>0.1928</v>
      </c>
      <c r="Q616" s="84">
        <v>0.32990000000000003</v>
      </c>
      <c r="R616" s="44"/>
      <c r="S616" s="82" t="s">
        <v>283</v>
      </c>
      <c r="T616" s="84">
        <v>0.44529999999999997</v>
      </c>
      <c r="U616" s="84">
        <v>0.58350000000000002</v>
      </c>
      <c r="V616" s="84">
        <v>0.31580000000000003</v>
      </c>
      <c r="W616" s="84">
        <v>0.70720000000000005</v>
      </c>
      <c r="X616" s="44"/>
      <c r="Y616" s="44"/>
    </row>
    <row r="617" spans="1:25">
      <c r="A617" s="82" t="s">
        <v>284</v>
      </c>
      <c r="B617" s="84">
        <v>0.4113</v>
      </c>
      <c r="C617" s="84">
        <v>0.74760000000000004</v>
      </c>
      <c r="D617" s="84">
        <v>0.24360000000000001</v>
      </c>
      <c r="E617" s="84">
        <v>6.4899999999999999E-2</v>
      </c>
      <c r="F617" s="44"/>
      <c r="G617" s="82" t="s">
        <v>284</v>
      </c>
      <c r="H617" s="84">
        <v>0.77170000000000005</v>
      </c>
      <c r="I617" s="84">
        <v>0.80700000000000005</v>
      </c>
      <c r="J617" s="84">
        <v>0.76849999999999996</v>
      </c>
      <c r="K617" s="84">
        <v>0.81799999999999995</v>
      </c>
      <c r="L617" s="44"/>
      <c r="M617" s="82" t="s">
        <v>284</v>
      </c>
      <c r="N617" s="84">
        <v>0.67069999999999996</v>
      </c>
      <c r="O617" s="84">
        <v>0.22819999999999999</v>
      </c>
      <c r="P617" s="84">
        <v>0.22509999999999999</v>
      </c>
      <c r="Q617" s="84">
        <v>0.17630000000000001</v>
      </c>
      <c r="R617" s="44"/>
      <c r="S617" s="82" t="s">
        <v>284</v>
      </c>
      <c r="T617" s="84">
        <v>0.60929999999999995</v>
      </c>
      <c r="U617" s="84">
        <v>0.51519999999999999</v>
      </c>
      <c r="V617" s="84">
        <v>0.38819999999999999</v>
      </c>
      <c r="W617" s="84">
        <v>0.42780000000000001</v>
      </c>
      <c r="X617" s="44"/>
      <c r="Y617" s="44"/>
    </row>
    <row r="618" spans="1:25">
      <c r="A618" s="82" t="s">
        <v>285</v>
      </c>
      <c r="B618" s="84">
        <v>0.45700000000000002</v>
      </c>
      <c r="C618" s="84">
        <v>0.71870000000000001</v>
      </c>
      <c r="D618" s="84">
        <v>0.35849999999999999</v>
      </c>
      <c r="E618" s="84">
        <v>0.1663</v>
      </c>
      <c r="F618" s="44"/>
      <c r="G618" s="82" t="s">
        <v>285</v>
      </c>
      <c r="H618" s="84">
        <v>0.7379</v>
      </c>
      <c r="I618" s="84">
        <v>0.85750000000000004</v>
      </c>
      <c r="J618" s="84">
        <v>0.74050000000000005</v>
      </c>
      <c r="K618" s="84">
        <v>0.81569999999999998</v>
      </c>
      <c r="L618" s="44"/>
      <c r="M618" s="82" t="s">
        <v>285</v>
      </c>
      <c r="N618" s="84">
        <v>0.41660000000000003</v>
      </c>
      <c r="O618" s="84">
        <v>0.33429999999999999</v>
      </c>
      <c r="P618" s="84">
        <v>0.2402</v>
      </c>
      <c r="Q618" s="84">
        <v>0.14760000000000001</v>
      </c>
      <c r="R618" s="44"/>
      <c r="S618" s="82" t="s">
        <v>285</v>
      </c>
      <c r="T618" s="84">
        <v>0.59109999999999996</v>
      </c>
      <c r="U618" s="84">
        <v>0.36330000000000001</v>
      </c>
      <c r="V618" s="84">
        <v>0.45290000000000002</v>
      </c>
      <c r="W618" s="84">
        <v>0.3453</v>
      </c>
      <c r="X618" s="44"/>
      <c r="Y618" s="44"/>
    </row>
    <row r="619" spans="1:25">
      <c r="A619" s="82" t="s">
        <v>286</v>
      </c>
      <c r="B619" s="84">
        <v>0.62780000000000002</v>
      </c>
      <c r="C619" s="84">
        <v>0.74119999999999997</v>
      </c>
      <c r="D619" s="84">
        <v>0.31</v>
      </c>
      <c r="E619" s="84">
        <v>0.2094</v>
      </c>
      <c r="F619" s="44"/>
      <c r="G619" s="82" t="s">
        <v>286</v>
      </c>
      <c r="H619" s="84">
        <v>0.86160000000000003</v>
      </c>
      <c r="I619" s="84">
        <v>0.81379999999999997</v>
      </c>
      <c r="J619" s="84">
        <v>0.68520000000000003</v>
      </c>
      <c r="K619" s="84">
        <v>0.79679999999999995</v>
      </c>
      <c r="L619" s="44"/>
      <c r="M619" s="82" t="s">
        <v>286</v>
      </c>
      <c r="N619" s="84">
        <v>0.4919</v>
      </c>
      <c r="O619" s="84">
        <v>0.3135</v>
      </c>
      <c r="P619" s="84">
        <v>0.16539999999999999</v>
      </c>
      <c r="Q619" s="84">
        <v>0.1903</v>
      </c>
      <c r="R619" s="44"/>
      <c r="S619" s="82" t="s">
        <v>286</v>
      </c>
      <c r="T619" s="84">
        <v>0.4052</v>
      </c>
      <c r="U619" s="84">
        <v>0.3332</v>
      </c>
      <c r="V619" s="84">
        <v>0.4083</v>
      </c>
      <c r="W619" s="84">
        <v>0.46679999999999999</v>
      </c>
      <c r="X619" s="44"/>
      <c r="Y619" s="44"/>
    </row>
    <row r="620" spans="1:25">
      <c r="A620" s="82" t="s">
        <v>287</v>
      </c>
      <c r="B620" s="84">
        <v>0.64749999999999996</v>
      </c>
      <c r="C620" s="84">
        <v>0.57730000000000004</v>
      </c>
      <c r="D620" s="84">
        <v>0.34589999999999999</v>
      </c>
      <c r="E620" s="84">
        <v>0.27989999999999998</v>
      </c>
      <c r="F620" s="44"/>
      <c r="G620" s="82" t="s">
        <v>287</v>
      </c>
      <c r="H620" s="84">
        <v>0.77339999999999998</v>
      </c>
      <c r="I620" s="84">
        <v>0.71289999999999998</v>
      </c>
      <c r="J620" s="84">
        <v>0.71040000000000003</v>
      </c>
      <c r="K620" s="84">
        <v>0.75570000000000004</v>
      </c>
      <c r="L620" s="44"/>
      <c r="M620" s="82" t="s">
        <v>287</v>
      </c>
      <c r="N620" s="84">
        <v>0.31190000000000001</v>
      </c>
      <c r="O620" s="84">
        <v>0.31530000000000002</v>
      </c>
      <c r="P620" s="84">
        <v>0.13220000000000001</v>
      </c>
      <c r="Q620" s="84">
        <v>0.17380000000000001</v>
      </c>
      <c r="R620" s="44"/>
      <c r="S620" s="82" t="s">
        <v>287</v>
      </c>
      <c r="T620" s="84">
        <v>0.4229</v>
      </c>
      <c r="U620" s="84">
        <v>0.29830000000000001</v>
      </c>
      <c r="V620" s="84">
        <v>0.34320000000000001</v>
      </c>
      <c r="W620" s="84">
        <v>0.44350000000000001</v>
      </c>
      <c r="X620" s="44"/>
      <c r="Y620" s="44"/>
    </row>
    <row r="621" spans="1:25">
      <c r="A621" s="82" t="s">
        <v>288</v>
      </c>
      <c r="B621" s="84">
        <v>0.60299999999999998</v>
      </c>
      <c r="C621" s="84">
        <v>0.66039999999999999</v>
      </c>
      <c r="D621" s="84">
        <v>0.3206</v>
      </c>
      <c r="E621" s="84">
        <v>0.29189999999999999</v>
      </c>
      <c r="F621" s="44"/>
      <c r="G621" s="82" t="s">
        <v>288</v>
      </c>
      <c r="H621" s="84">
        <v>0.59760000000000002</v>
      </c>
      <c r="I621" s="84">
        <v>0.62519999999999998</v>
      </c>
      <c r="J621" s="84">
        <v>0.52759999999999996</v>
      </c>
      <c r="K621" s="84">
        <v>0.62160000000000004</v>
      </c>
      <c r="L621" s="44"/>
      <c r="M621" s="82" t="s">
        <v>288</v>
      </c>
      <c r="N621" s="84">
        <v>0.22550000000000001</v>
      </c>
      <c r="O621" s="84">
        <v>0.41160000000000002</v>
      </c>
      <c r="P621" s="84">
        <v>9.6299999999999997E-2</v>
      </c>
      <c r="Q621" s="84">
        <v>0.15129999999999999</v>
      </c>
      <c r="R621" s="44"/>
      <c r="S621" s="82" t="s">
        <v>288</v>
      </c>
      <c r="T621" s="84">
        <v>0.50280000000000002</v>
      </c>
      <c r="U621" s="84">
        <v>0.39739999999999998</v>
      </c>
      <c r="V621" s="84">
        <v>0.31</v>
      </c>
      <c r="W621" s="84">
        <v>0.47420000000000001</v>
      </c>
      <c r="X621" s="44"/>
      <c r="Y621" s="44"/>
    </row>
    <row r="622" spans="1:25">
      <c r="A622" s="82" t="s">
        <v>289</v>
      </c>
      <c r="B622" s="84">
        <v>0.44490000000000002</v>
      </c>
      <c r="C622" s="84">
        <v>0.57479999999999998</v>
      </c>
      <c r="D622" s="84">
        <v>0.17349999999999999</v>
      </c>
      <c r="E622" s="84">
        <v>0.2324</v>
      </c>
      <c r="F622" s="44"/>
      <c r="G622" s="82" t="s">
        <v>289</v>
      </c>
      <c r="H622" s="84">
        <v>0.40539999999999998</v>
      </c>
      <c r="I622" s="84">
        <v>0.4657</v>
      </c>
      <c r="J622" s="84">
        <v>0.33610000000000001</v>
      </c>
      <c r="K622" s="84">
        <v>0.43880000000000002</v>
      </c>
      <c r="L622" s="44"/>
      <c r="M622" s="82" t="s">
        <v>289</v>
      </c>
      <c r="N622" s="84">
        <v>0.26019999999999999</v>
      </c>
      <c r="O622" s="84">
        <v>0.45440000000000003</v>
      </c>
      <c r="P622" s="84">
        <v>3.9600000000000003E-2</v>
      </c>
      <c r="Q622" s="84">
        <v>0.1542</v>
      </c>
      <c r="R622" s="44"/>
      <c r="S622" s="82" t="s">
        <v>289</v>
      </c>
      <c r="T622" s="84">
        <v>0.53700000000000003</v>
      </c>
      <c r="U622" s="84">
        <v>0.44379999999999997</v>
      </c>
      <c r="V622" s="84">
        <v>0.27079999999999999</v>
      </c>
      <c r="W622" s="84">
        <v>0.51119999999999999</v>
      </c>
      <c r="X622" s="44"/>
      <c r="Y622" s="44"/>
    </row>
    <row r="623" spans="1:25">
      <c r="A623" s="82" t="s">
        <v>290</v>
      </c>
      <c r="B623" s="84">
        <v>0.2248</v>
      </c>
      <c r="C623" s="84">
        <v>0.45279999999999998</v>
      </c>
      <c r="D623" s="84">
        <v>0</v>
      </c>
      <c r="E623" s="84">
        <v>0</v>
      </c>
      <c r="F623" s="44"/>
      <c r="G623" s="82" t="s">
        <v>290</v>
      </c>
      <c r="H623" s="84">
        <v>0.18540000000000001</v>
      </c>
      <c r="I623" s="84">
        <v>0.22189999999999999</v>
      </c>
      <c r="J623" s="84">
        <v>0.10299999999999999</v>
      </c>
      <c r="K623" s="84">
        <v>0.1636</v>
      </c>
      <c r="L623" s="44"/>
      <c r="M623" s="82" t="s">
        <v>290</v>
      </c>
      <c r="N623" s="84">
        <v>0.2495</v>
      </c>
      <c r="O623" s="84">
        <v>0.41970000000000002</v>
      </c>
      <c r="P623" s="84">
        <v>3.4299999999999997E-2</v>
      </c>
      <c r="Q623" s="84">
        <v>0.17169999999999999</v>
      </c>
      <c r="R623" s="44"/>
      <c r="S623" s="82" t="s">
        <v>290</v>
      </c>
      <c r="T623" s="84">
        <v>0.44669999999999999</v>
      </c>
      <c r="U623" s="84">
        <v>0.49170000000000003</v>
      </c>
      <c r="V623" s="84">
        <v>0.2949</v>
      </c>
      <c r="W623" s="84">
        <v>0.49309999999999998</v>
      </c>
      <c r="X623" s="44"/>
      <c r="Y623" s="44"/>
    </row>
    <row r="624" spans="1:25">
      <c r="A624" s="82" t="s">
        <v>291</v>
      </c>
      <c r="B624" s="84">
        <v>0</v>
      </c>
      <c r="C624" s="84">
        <v>7.0400000000000004E-2</v>
      </c>
      <c r="D624" s="84">
        <v>0</v>
      </c>
      <c r="E624" s="84">
        <v>0</v>
      </c>
      <c r="F624" s="44"/>
      <c r="G624" s="82" t="s">
        <v>291</v>
      </c>
      <c r="H624" s="84">
        <v>4.1500000000000002E-2</v>
      </c>
      <c r="I624" s="84">
        <v>0.05</v>
      </c>
      <c r="J624" s="84">
        <v>0</v>
      </c>
      <c r="K624" s="84">
        <v>1.2999999999999999E-3</v>
      </c>
      <c r="L624" s="44"/>
      <c r="M624" s="82" t="s">
        <v>291</v>
      </c>
      <c r="N624" s="84">
        <v>0.32829999999999998</v>
      </c>
      <c r="O624" s="84">
        <v>0.51990000000000003</v>
      </c>
      <c r="P624" s="84">
        <v>5.21E-2</v>
      </c>
      <c r="Q624" s="84">
        <v>0.26450000000000001</v>
      </c>
      <c r="R624" s="44"/>
      <c r="S624" s="82" t="s">
        <v>291</v>
      </c>
      <c r="T624" s="84">
        <v>0.49440000000000001</v>
      </c>
      <c r="U624" s="84">
        <v>0.57909999999999995</v>
      </c>
      <c r="V624" s="84">
        <v>0.36059999999999998</v>
      </c>
      <c r="W624" s="84">
        <v>0.48320000000000002</v>
      </c>
      <c r="X624" s="44"/>
      <c r="Y624" s="44"/>
    </row>
    <row r="625" spans="1:25">
      <c r="A625" s="82" t="s">
        <v>292</v>
      </c>
      <c r="B625" s="84">
        <v>0</v>
      </c>
      <c r="C625" s="84">
        <v>0</v>
      </c>
      <c r="D625" s="84">
        <v>0</v>
      </c>
      <c r="E625" s="84">
        <v>0</v>
      </c>
      <c r="F625" s="44"/>
      <c r="G625" s="82" t="s">
        <v>292</v>
      </c>
      <c r="H625" s="84">
        <v>0</v>
      </c>
      <c r="I625" s="84">
        <v>4.0000000000000002E-4</v>
      </c>
      <c r="J625" s="84">
        <v>0</v>
      </c>
      <c r="K625" s="84">
        <v>0</v>
      </c>
      <c r="L625" s="44"/>
      <c r="M625" s="82" t="s">
        <v>292</v>
      </c>
      <c r="N625" s="84">
        <v>0.58720000000000006</v>
      </c>
      <c r="O625" s="84">
        <v>0.34460000000000002</v>
      </c>
      <c r="P625" s="84">
        <v>0.21709999999999999</v>
      </c>
      <c r="Q625" s="84">
        <v>0.32369999999999999</v>
      </c>
      <c r="R625" s="44"/>
      <c r="S625" s="82" t="s">
        <v>292</v>
      </c>
      <c r="T625" s="84">
        <v>0.53610000000000002</v>
      </c>
      <c r="U625" s="84">
        <v>0.6794</v>
      </c>
      <c r="V625" s="84">
        <v>0.46750000000000003</v>
      </c>
      <c r="W625" s="84">
        <v>0.50900000000000001</v>
      </c>
      <c r="X625" s="44"/>
      <c r="Y625" s="44"/>
    </row>
    <row r="626" spans="1:25">
      <c r="A626" s="82" t="s">
        <v>293</v>
      </c>
      <c r="B626" s="84">
        <v>0</v>
      </c>
      <c r="C626" s="84">
        <v>0</v>
      </c>
      <c r="D626" s="84">
        <v>0</v>
      </c>
      <c r="E626" s="84">
        <v>0</v>
      </c>
      <c r="F626" s="44"/>
      <c r="G626" s="82" t="s">
        <v>293</v>
      </c>
      <c r="H626" s="84">
        <v>0</v>
      </c>
      <c r="I626" s="84">
        <v>0</v>
      </c>
      <c r="J626" s="84">
        <v>0</v>
      </c>
      <c r="K626" s="84">
        <v>0</v>
      </c>
      <c r="L626" s="44"/>
      <c r="M626" s="82" t="s">
        <v>293</v>
      </c>
      <c r="N626" s="84">
        <v>0.7752</v>
      </c>
      <c r="O626" s="84">
        <v>0.21460000000000001</v>
      </c>
      <c r="P626" s="84">
        <v>0.58389999999999997</v>
      </c>
      <c r="Q626" s="84">
        <v>0.37690000000000001</v>
      </c>
      <c r="R626" s="44"/>
      <c r="S626" s="82" t="s">
        <v>293</v>
      </c>
      <c r="T626" s="84">
        <v>0.60299999999999998</v>
      </c>
      <c r="U626" s="84">
        <v>0.69940000000000002</v>
      </c>
      <c r="V626" s="84">
        <v>0.5756</v>
      </c>
      <c r="W626" s="84">
        <v>0.46899999999999997</v>
      </c>
      <c r="X626" s="44"/>
      <c r="Y626" s="44"/>
    </row>
    <row r="627" spans="1:25">
      <c r="A627" s="82" t="s">
        <v>294</v>
      </c>
      <c r="B627" s="84">
        <v>0</v>
      </c>
      <c r="C627" s="84">
        <v>0</v>
      </c>
      <c r="D627" s="84">
        <v>0</v>
      </c>
      <c r="E627" s="84">
        <v>0</v>
      </c>
      <c r="F627" s="44"/>
      <c r="G627" s="82" t="s">
        <v>294</v>
      </c>
      <c r="H627" s="84">
        <v>0</v>
      </c>
      <c r="I627" s="84">
        <v>0</v>
      </c>
      <c r="J627" s="84">
        <v>0</v>
      </c>
      <c r="K627" s="84">
        <v>0</v>
      </c>
      <c r="L627" s="44"/>
      <c r="M627" s="82" t="s">
        <v>294</v>
      </c>
      <c r="N627" s="84">
        <v>0.80249999999999999</v>
      </c>
      <c r="O627" s="84">
        <v>0.1135</v>
      </c>
      <c r="P627" s="84">
        <v>0.56930000000000003</v>
      </c>
      <c r="Q627" s="84">
        <v>0.60250000000000004</v>
      </c>
      <c r="R627" s="44"/>
      <c r="S627" s="82" t="s">
        <v>294</v>
      </c>
      <c r="T627" s="84">
        <v>0.60299999999999998</v>
      </c>
      <c r="U627" s="84">
        <v>0.73529999999999995</v>
      </c>
      <c r="V627" s="84">
        <v>0.44490000000000002</v>
      </c>
      <c r="W627" s="84">
        <v>0.35949999999999999</v>
      </c>
      <c r="X627" s="44"/>
      <c r="Y627" s="44"/>
    </row>
    <row r="628" spans="1:25">
      <c r="A628" s="82" t="s">
        <v>295</v>
      </c>
      <c r="B628" s="84">
        <v>0</v>
      </c>
      <c r="C628" s="84">
        <v>0</v>
      </c>
      <c r="D628" s="84">
        <v>0</v>
      </c>
      <c r="E628" s="84">
        <v>0</v>
      </c>
      <c r="F628" s="44"/>
      <c r="G628" s="82" t="s">
        <v>295</v>
      </c>
      <c r="H628" s="84">
        <v>0</v>
      </c>
      <c r="I628" s="84">
        <v>0</v>
      </c>
      <c r="J628" s="84">
        <v>0</v>
      </c>
      <c r="K628" s="84">
        <v>0</v>
      </c>
      <c r="L628" s="44"/>
      <c r="M628" s="82" t="s">
        <v>295</v>
      </c>
      <c r="N628" s="84">
        <v>0.83099999999999996</v>
      </c>
      <c r="O628" s="84">
        <v>0.11070000000000001</v>
      </c>
      <c r="P628" s="84">
        <v>0.4758</v>
      </c>
      <c r="Q628" s="84">
        <v>0.58260000000000001</v>
      </c>
      <c r="R628" s="44"/>
      <c r="S628" s="82" t="s">
        <v>295</v>
      </c>
      <c r="T628" s="84">
        <v>0.59199999999999997</v>
      </c>
      <c r="U628" s="84">
        <v>0.6855</v>
      </c>
      <c r="V628" s="84">
        <v>0.34649999999999997</v>
      </c>
      <c r="W628" s="84">
        <v>0.33950000000000002</v>
      </c>
      <c r="X628" s="44"/>
      <c r="Y628" s="44"/>
    </row>
    <row r="629" spans="1:25">
      <c r="A629" s="82" t="s">
        <v>296</v>
      </c>
      <c r="B629" s="84">
        <v>0</v>
      </c>
      <c r="C629" s="84">
        <v>0</v>
      </c>
      <c r="D629" s="84">
        <v>0</v>
      </c>
      <c r="E629" s="84">
        <v>0</v>
      </c>
      <c r="F629" s="44"/>
      <c r="G629" s="82" t="s">
        <v>296</v>
      </c>
      <c r="H629" s="84">
        <v>0</v>
      </c>
      <c r="I629" s="84">
        <v>0</v>
      </c>
      <c r="J629" s="84">
        <v>0</v>
      </c>
      <c r="K629" s="84">
        <v>0</v>
      </c>
      <c r="L629" s="44"/>
      <c r="M629" s="82" t="s">
        <v>296</v>
      </c>
      <c r="N629" s="84">
        <v>0.84319999999999995</v>
      </c>
      <c r="O629" s="84">
        <v>6.9699999999999998E-2</v>
      </c>
      <c r="P629" s="84">
        <v>0.63090000000000002</v>
      </c>
      <c r="Q629" s="84">
        <v>0.51029999999999998</v>
      </c>
      <c r="R629" s="44"/>
      <c r="S629" s="82" t="s">
        <v>296</v>
      </c>
      <c r="T629" s="84">
        <v>0.64559999999999995</v>
      </c>
      <c r="U629" s="84">
        <v>0.53339999999999999</v>
      </c>
      <c r="V629" s="84">
        <v>0.32850000000000001</v>
      </c>
      <c r="W629" s="84">
        <v>0.33950000000000002</v>
      </c>
      <c r="X629" s="44"/>
      <c r="Y629" s="44"/>
    </row>
    <row r="630" spans="1:25">
      <c r="A630" s="115" t="s">
        <v>297</v>
      </c>
      <c r="B630" s="84">
        <v>0</v>
      </c>
      <c r="C630" s="84">
        <v>0</v>
      </c>
      <c r="D630" s="84">
        <v>0</v>
      </c>
      <c r="E630" s="84">
        <v>0</v>
      </c>
      <c r="F630" s="44"/>
      <c r="G630" s="115" t="s">
        <v>297</v>
      </c>
      <c r="H630" s="84">
        <v>0</v>
      </c>
      <c r="I630" s="84">
        <v>0</v>
      </c>
      <c r="J630" s="84">
        <v>0</v>
      </c>
      <c r="K630" s="84">
        <v>0</v>
      </c>
      <c r="L630" s="44"/>
      <c r="M630" s="115" t="s">
        <v>297</v>
      </c>
      <c r="N630" s="84">
        <v>0.7873</v>
      </c>
      <c r="O630" s="84">
        <v>7.4300000000000005E-2</v>
      </c>
      <c r="P630" s="84">
        <v>0.69950000000000001</v>
      </c>
      <c r="Q630" s="84">
        <v>0.45279999999999998</v>
      </c>
      <c r="R630" s="44"/>
      <c r="S630" s="115" t="s">
        <v>297</v>
      </c>
      <c r="T630" s="84">
        <v>0.55130000000000001</v>
      </c>
      <c r="U630" s="84">
        <v>0.44190000000000002</v>
      </c>
      <c r="V630" s="84">
        <v>0.28610000000000002</v>
      </c>
      <c r="W630" s="84">
        <v>0.3503</v>
      </c>
      <c r="X630" s="44"/>
      <c r="Y630" s="44"/>
    </row>
    <row r="631" spans="1:25">
      <c r="A631" s="82" t="s">
        <v>298</v>
      </c>
      <c r="B631" s="84">
        <v>0</v>
      </c>
      <c r="C631" s="84">
        <v>0</v>
      </c>
      <c r="D631" s="84">
        <v>0</v>
      </c>
      <c r="E631" s="84">
        <v>0</v>
      </c>
      <c r="F631" s="44"/>
      <c r="G631" s="82" t="s">
        <v>298</v>
      </c>
      <c r="H631" s="84">
        <v>0</v>
      </c>
      <c r="I631" s="84">
        <v>0</v>
      </c>
      <c r="J631" s="84">
        <v>0</v>
      </c>
      <c r="K631" s="84">
        <v>0</v>
      </c>
      <c r="L631" s="44"/>
      <c r="M631" s="82" t="s">
        <v>298</v>
      </c>
      <c r="N631" s="84">
        <v>0.77500000000000002</v>
      </c>
      <c r="O631" s="84">
        <v>6.3200000000000006E-2</v>
      </c>
      <c r="P631" s="84">
        <v>0.71089999999999998</v>
      </c>
      <c r="Q631" s="84">
        <v>0.41439999999999999</v>
      </c>
      <c r="R631" s="44"/>
      <c r="S631" s="82" t="s">
        <v>298</v>
      </c>
      <c r="T631" s="84">
        <v>0.503</v>
      </c>
      <c r="U631" s="84">
        <v>0.36249999999999999</v>
      </c>
      <c r="V631" s="84">
        <v>0.24129999999999999</v>
      </c>
      <c r="W631" s="84">
        <v>0.24690000000000001</v>
      </c>
      <c r="X631" s="44"/>
      <c r="Y631" s="44"/>
    </row>
    <row r="632" spans="1:25">
      <c r="A632" s="82" t="s">
        <v>299</v>
      </c>
      <c r="B632" s="84">
        <v>0</v>
      </c>
      <c r="C632" s="84">
        <v>0</v>
      </c>
      <c r="D632" s="84">
        <v>0</v>
      </c>
      <c r="E632" s="84">
        <v>0</v>
      </c>
      <c r="F632" s="44"/>
      <c r="G632" s="82" t="s">
        <v>299</v>
      </c>
      <c r="H632" s="84">
        <v>0</v>
      </c>
      <c r="I632" s="84">
        <v>0</v>
      </c>
      <c r="J632" s="84">
        <v>0</v>
      </c>
      <c r="K632" s="84">
        <v>0</v>
      </c>
      <c r="L632" s="44"/>
      <c r="M632" s="82" t="s">
        <v>299</v>
      </c>
      <c r="N632" s="84">
        <v>0.7742</v>
      </c>
      <c r="O632" s="84">
        <v>6.0299999999999999E-2</v>
      </c>
      <c r="P632" s="84">
        <v>0.6613</v>
      </c>
      <c r="Q632" s="84">
        <v>0.37940000000000002</v>
      </c>
      <c r="R632" s="44"/>
      <c r="S632" s="82" t="s">
        <v>299</v>
      </c>
      <c r="T632" s="84">
        <v>0.53710000000000002</v>
      </c>
      <c r="U632" s="84">
        <v>0.3165</v>
      </c>
      <c r="V632" s="84">
        <v>0.17829999999999999</v>
      </c>
      <c r="W632" s="84">
        <v>0.31580000000000003</v>
      </c>
      <c r="X632" s="44"/>
      <c r="Y632" s="44"/>
    </row>
    <row r="633" spans="1:25">
      <c r="A633" s="82" t="s">
        <v>300</v>
      </c>
      <c r="B633" s="84">
        <v>0</v>
      </c>
      <c r="C633" s="84">
        <v>0</v>
      </c>
      <c r="D633" s="84">
        <v>0</v>
      </c>
      <c r="E633" s="84">
        <v>0</v>
      </c>
      <c r="F633" s="44"/>
      <c r="G633" s="82" t="s">
        <v>300</v>
      </c>
      <c r="H633" s="84">
        <v>0</v>
      </c>
      <c r="I633" s="84">
        <v>0</v>
      </c>
      <c r="J633" s="84">
        <v>0</v>
      </c>
      <c r="K633" s="84">
        <v>0</v>
      </c>
      <c r="L633" s="44"/>
      <c r="M633" s="82" t="s">
        <v>300</v>
      </c>
      <c r="N633" s="84">
        <v>0.74219999999999997</v>
      </c>
      <c r="O633" s="84">
        <v>2.8400000000000002E-2</v>
      </c>
      <c r="P633" s="84">
        <v>0.66690000000000005</v>
      </c>
      <c r="Q633" s="84">
        <v>0.39460000000000001</v>
      </c>
      <c r="R633" s="44"/>
      <c r="S633" s="82" t="s">
        <v>300</v>
      </c>
      <c r="T633" s="84">
        <v>0.51829999999999998</v>
      </c>
      <c r="U633" s="84">
        <v>0.2974</v>
      </c>
      <c r="V633" s="84">
        <v>0.20100000000000001</v>
      </c>
      <c r="W633" s="84">
        <v>0.29060000000000002</v>
      </c>
      <c r="X633" s="44"/>
      <c r="Y633" s="44"/>
    </row>
    <row r="634" spans="1:25">
      <c r="A634" s="82" t="s">
        <v>301</v>
      </c>
      <c r="B634" s="84">
        <v>0</v>
      </c>
      <c r="C634" s="84">
        <v>0</v>
      </c>
      <c r="D634" s="84">
        <v>0</v>
      </c>
      <c r="E634" s="84">
        <v>0</v>
      </c>
      <c r="F634" s="44"/>
      <c r="G634" s="82" t="s">
        <v>301</v>
      </c>
      <c r="H634" s="84">
        <v>0</v>
      </c>
      <c r="I634" s="84">
        <v>0</v>
      </c>
      <c r="J634" s="84">
        <v>0</v>
      </c>
      <c r="K634" s="84">
        <v>0</v>
      </c>
      <c r="L634" s="44"/>
      <c r="M634" s="82" t="s">
        <v>301</v>
      </c>
      <c r="N634" s="84">
        <v>0.65759999999999996</v>
      </c>
      <c r="O634" s="84">
        <v>3.3799999999999997E-2</v>
      </c>
      <c r="P634" s="84">
        <v>0.5736</v>
      </c>
      <c r="Q634" s="84">
        <v>0.39979999999999999</v>
      </c>
      <c r="R634" s="44"/>
      <c r="S634" s="82" t="s">
        <v>301</v>
      </c>
      <c r="T634" s="84">
        <v>0.52200000000000002</v>
      </c>
      <c r="U634" s="84">
        <v>0.2545</v>
      </c>
      <c r="V634" s="84">
        <v>0.10489999999999999</v>
      </c>
      <c r="W634" s="84">
        <v>0.24579999999999999</v>
      </c>
      <c r="X634" s="44"/>
      <c r="Y634" s="44"/>
    </row>
    <row r="635" spans="1:25">
      <c r="A635" s="82" t="s">
        <v>302</v>
      </c>
      <c r="B635" s="84">
        <v>0</v>
      </c>
      <c r="C635" s="84">
        <v>0</v>
      </c>
      <c r="D635" s="84">
        <v>0</v>
      </c>
      <c r="E635" s="84">
        <v>0</v>
      </c>
      <c r="F635" s="44"/>
      <c r="G635" s="82" t="s">
        <v>302</v>
      </c>
      <c r="H635" s="84">
        <v>0</v>
      </c>
      <c r="I635" s="84">
        <v>0</v>
      </c>
      <c r="J635" s="84">
        <v>0</v>
      </c>
      <c r="K635" s="84">
        <v>0</v>
      </c>
      <c r="L635" s="44"/>
      <c r="M635" s="82" t="s">
        <v>302</v>
      </c>
      <c r="N635" s="84">
        <v>0.61660000000000004</v>
      </c>
      <c r="O635" s="84">
        <v>4.7600000000000003E-2</v>
      </c>
      <c r="P635" s="84">
        <v>0.43180000000000002</v>
      </c>
      <c r="Q635" s="84">
        <v>0.39269999999999999</v>
      </c>
      <c r="R635" s="44"/>
      <c r="S635" s="82" t="s">
        <v>302</v>
      </c>
      <c r="T635" s="84">
        <v>0.54139999999999999</v>
      </c>
      <c r="U635" s="84">
        <v>0.26779999999999998</v>
      </c>
      <c r="V635" s="84">
        <v>8.1600000000000006E-2</v>
      </c>
      <c r="W635" s="84">
        <v>0.31509999999999999</v>
      </c>
      <c r="X635" s="44"/>
      <c r="Y635" s="44"/>
    </row>
    <row r="636" spans="1:25">
      <c r="A636" s="82" t="s">
        <v>303</v>
      </c>
      <c r="B636" s="84">
        <v>0</v>
      </c>
      <c r="C636" s="84">
        <v>0</v>
      </c>
      <c r="D636" s="84">
        <v>0</v>
      </c>
      <c r="E636" s="84">
        <v>0</v>
      </c>
      <c r="F636" s="44"/>
      <c r="G636" s="82" t="s">
        <v>303</v>
      </c>
      <c r="H636" s="84">
        <v>4.6800000000000001E-2</v>
      </c>
      <c r="I636" s="84">
        <v>3.6799999999999999E-2</v>
      </c>
      <c r="J636" s="84">
        <v>6.4999999999999997E-3</v>
      </c>
      <c r="K636" s="84">
        <v>0</v>
      </c>
      <c r="L636" s="44"/>
      <c r="M636" s="82" t="s">
        <v>303</v>
      </c>
      <c r="N636" s="84">
        <v>0.56730000000000003</v>
      </c>
      <c r="O636" s="84">
        <v>6.7699999999999996E-2</v>
      </c>
      <c r="P636" s="84">
        <v>0.40500000000000003</v>
      </c>
      <c r="Q636" s="84">
        <v>0.37690000000000001</v>
      </c>
      <c r="R636" s="44"/>
      <c r="S636" s="82" t="s">
        <v>303</v>
      </c>
      <c r="T636" s="84">
        <v>0.48209999999999997</v>
      </c>
      <c r="U636" s="84">
        <v>0.3105</v>
      </c>
      <c r="V636" s="84">
        <v>6.0299999999999999E-2</v>
      </c>
      <c r="W636" s="84">
        <v>0.35099999999999998</v>
      </c>
      <c r="X636" s="44"/>
      <c r="Y636" s="44"/>
    </row>
    <row r="637" spans="1:25">
      <c r="A637" s="82" t="s">
        <v>304</v>
      </c>
      <c r="B637" s="84">
        <v>0</v>
      </c>
      <c r="C637" s="84">
        <v>1.49E-2</v>
      </c>
      <c r="D637" s="84">
        <v>0</v>
      </c>
      <c r="E637" s="84">
        <v>0</v>
      </c>
      <c r="F637" s="44"/>
      <c r="G637" s="82" t="s">
        <v>304</v>
      </c>
      <c r="H637" s="84">
        <v>0.1792</v>
      </c>
      <c r="I637" s="84">
        <v>0.1799</v>
      </c>
      <c r="J637" s="84">
        <v>0.1905</v>
      </c>
      <c r="K637" s="84">
        <v>2.7199999999999998E-2</v>
      </c>
      <c r="L637" s="44"/>
      <c r="M637" s="82" t="s">
        <v>304</v>
      </c>
      <c r="N637" s="84">
        <v>0.64910000000000001</v>
      </c>
      <c r="O637" s="84">
        <v>3.3000000000000002E-2</v>
      </c>
      <c r="P637" s="84">
        <v>0.41370000000000001</v>
      </c>
      <c r="Q637" s="84">
        <v>0.32650000000000001</v>
      </c>
      <c r="R637" s="44"/>
      <c r="S637" s="82" t="s">
        <v>304</v>
      </c>
      <c r="T637" s="84">
        <v>0.59860000000000002</v>
      </c>
      <c r="U637" s="84">
        <v>0.3221</v>
      </c>
      <c r="V637" s="84">
        <v>5.6899999999999999E-2</v>
      </c>
      <c r="W637" s="84">
        <v>0.33950000000000002</v>
      </c>
      <c r="X637" s="44"/>
      <c r="Y637" s="44"/>
    </row>
    <row r="638" spans="1:25">
      <c r="A638" s="82" t="s">
        <v>305</v>
      </c>
      <c r="B638" s="84">
        <v>9.3899999999999997E-2</v>
      </c>
      <c r="C638" s="84">
        <v>0.35010000000000002</v>
      </c>
      <c r="D638" s="84">
        <v>1.7600000000000001E-2</v>
      </c>
      <c r="E638" s="84">
        <v>0</v>
      </c>
      <c r="F638" s="44"/>
      <c r="G638" s="82" t="s">
        <v>305</v>
      </c>
      <c r="H638" s="84">
        <v>0.374</v>
      </c>
      <c r="I638" s="84">
        <v>0.42549999999999999</v>
      </c>
      <c r="J638" s="84">
        <v>0.4738</v>
      </c>
      <c r="K638" s="84">
        <v>0.34420000000000001</v>
      </c>
      <c r="L638" s="44"/>
      <c r="M638" s="82" t="s">
        <v>305</v>
      </c>
      <c r="N638" s="84">
        <v>0.69820000000000004</v>
      </c>
      <c r="O638" s="84">
        <v>1.12E-2</v>
      </c>
      <c r="P638" s="84">
        <v>0.4481</v>
      </c>
      <c r="Q638" s="84">
        <v>0.29170000000000001</v>
      </c>
      <c r="R638" s="44"/>
      <c r="S638" s="82" t="s">
        <v>305</v>
      </c>
      <c r="T638" s="84">
        <v>0.62709999999999999</v>
      </c>
      <c r="U638" s="84">
        <v>0.32969999999999999</v>
      </c>
      <c r="V638" s="84">
        <v>6.8900000000000003E-2</v>
      </c>
      <c r="W638" s="84">
        <v>0.33189999999999997</v>
      </c>
      <c r="X638" s="44"/>
      <c r="Y638" s="44"/>
    </row>
    <row r="639" spans="1:25">
      <c r="A639" s="82" t="s">
        <v>306</v>
      </c>
      <c r="B639" s="84">
        <v>0.12239999999999999</v>
      </c>
      <c r="C639" s="84">
        <v>0.67600000000000005</v>
      </c>
      <c r="D639" s="84">
        <v>6.2600000000000003E-2</v>
      </c>
      <c r="E639" s="84">
        <v>0.30919999999999997</v>
      </c>
      <c r="F639" s="44"/>
      <c r="G639" s="82" t="s">
        <v>306</v>
      </c>
      <c r="H639" s="84">
        <v>0.4698</v>
      </c>
      <c r="I639" s="84">
        <v>0.6179</v>
      </c>
      <c r="J639" s="84">
        <v>0.68149999999999999</v>
      </c>
      <c r="K639" s="84">
        <v>0.63680000000000003</v>
      </c>
      <c r="L639" s="44"/>
      <c r="M639" s="82" t="s">
        <v>306</v>
      </c>
      <c r="N639" s="84">
        <v>0.60219999999999996</v>
      </c>
      <c r="O639" s="84">
        <v>3.15E-2</v>
      </c>
      <c r="P639" s="84">
        <v>0.45129999999999998</v>
      </c>
      <c r="Q639" s="84">
        <v>0.37919999999999998</v>
      </c>
      <c r="R639" s="44"/>
      <c r="S639" s="82" t="s">
        <v>306</v>
      </c>
      <c r="T639" s="84">
        <v>0.60970000000000002</v>
      </c>
      <c r="U639" s="84">
        <v>0.3634</v>
      </c>
      <c r="V639" s="84">
        <v>3.9199999999999999E-2</v>
      </c>
      <c r="W639" s="84">
        <v>0.52449999999999997</v>
      </c>
      <c r="X639" s="44"/>
      <c r="Y639" s="44"/>
    </row>
    <row r="640" spans="1:25">
      <c r="A640" s="82" t="s">
        <v>307</v>
      </c>
      <c r="B640" s="84">
        <v>0.26979999999999998</v>
      </c>
      <c r="C640" s="84">
        <v>0.75849999999999995</v>
      </c>
      <c r="D640" s="84">
        <v>0.1069</v>
      </c>
      <c r="E640" s="84">
        <v>0.7782</v>
      </c>
      <c r="F640" s="44"/>
      <c r="G640" s="82" t="s">
        <v>307</v>
      </c>
      <c r="H640" s="84">
        <v>0.60950000000000004</v>
      </c>
      <c r="I640" s="84">
        <v>0.74609999999999999</v>
      </c>
      <c r="J640" s="84">
        <v>0.82110000000000005</v>
      </c>
      <c r="K640" s="84">
        <v>0.83250000000000002</v>
      </c>
      <c r="L640" s="44"/>
      <c r="M640" s="82" t="s">
        <v>307</v>
      </c>
      <c r="N640" s="84">
        <v>0.52749999999999997</v>
      </c>
      <c r="O640" s="84">
        <v>8.8099999999999998E-2</v>
      </c>
      <c r="P640" s="84">
        <v>0.4834</v>
      </c>
      <c r="Q640" s="84">
        <v>0.3034</v>
      </c>
      <c r="R640" s="44"/>
      <c r="S640" s="82" t="s">
        <v>307</v>
      </c>
      <c r="T640" s="84">
        <v>0.54759999999999998</v>
      </c>
      <c r="U640" s="84">
        <v>0.25269999999999998</v>
      </c>
      <c r="V640" s="84">
        <v>7.1400000000000005E-2</v>
      </c>
      <c r="W640" s="84">
        <v>0.52510000000000001</v>
      </c>
      <c r="X640" s="44"/>
      <c r="Y640" s="44"/>
    </row>
    <row r="641" spans="1:25">
      <c r="A641" s="82" t="s">
        <v>308</v>
      </c>
      <c r="B641" s="84">
        <v>0.3866</v>
      </c>
      <c r="C641" s="84">
        <v>0.61250000000000004</v>
      </c>
      <c r="D641" s="84">
        <v>0.18240000000000001</v>
      </c>
      <c r="E641" s="84">
        <v>0.74460000000000004</v>
      </c>
      <c r="F641" s="44"/>
      <c r="G641" s="82" t="s">
        <v>308</v>
      </c>
      <c r="H641" s="84">
        <v>0.7671</v>
      </c>
      <c r="I641" s="84">
        <v>0.78559999999999997</v>
      </c>
      <c r="J641" s="84">
        <v>0.88900000000000001</v>
      </c>
      <c r="K641" s="84">
        <v>0.92910000000000004</v>
      </c>
      <c r="L641" s="44"/>
      <c r="M641" s="82" t="s">
        <v>308</v>
      </c>
      <c r="N641" s="84">
        <v>0.42649999999999999</v>
      </c>
      <c r="O641" s="84">
        <v>6.5699999999999995E-2</v>
      </c>
      <c r="P641" s="84">
        <v>0.40500000000000003</v>
      </c>
      <c r="Q641" s="84">
        <v>0.33929999999999999</v>
      </c>
      <c r="R641" s="44"/>
      <c r="S641" s="82" t="s">
        <v>308</v>
      </c>
      <c r="T641" s="84">
        <v>0.65449999999999997</v>
      </c>
      <c r="U641" s="84">
        <v>0.2104</v>
      </c>
      <c r="V641" s="84">
        <v>3.3599999999999998E-2</v>
      </c>
      <c r="W641" s="84">
        <v>0.49030000000000001</v>
      </c>
      <c r="X641" s="44"/>
      <c r="Y641" s="44"/>
    </row>
    <row r="642" spans="1:25">
      <c r="A642" s="82" t="s">
        <v>309</v>
      </c>
      <c r="B642" s="84">
        <v>0.40860000000000002</v>
      </c>
      <c r="C642" s="84">
        <v>0.75680000000000003</v>
      </c>
      <c r="D642" s="84">
        <v>0.14549999999999999</v>
      </c>
      <c r="E642" s="84">
        <v>0.73399999999999999</v>
      </c>
      <c r="F642" s="44"/>
      <c r="G642" s="82" t="s">
        <v>309</v>
      </c>
      <c r="H642" s="84">
        <v>0.76600000000000001</v>
      </c>
      <c r="I642" s="84">
        <v>0.88639999999999997</v>
      </c>
      <c r="J642" s="84">
        <v>0.92490000000000006</v>
      </c>
      <c r="K642" s="84">
        <v>0.96450000000000002</v>
      </c>
      <c r="L642" s="44"/>
      <c r="M642" s="82" t="s">
        <v>309</v>
      </c>
      <c r="N642" s="84">
        <v>0.3644</v>
      </c>
      <c r="O642" s="84">
        <v>6.3100000000000003E-2</v>
      </c>
      <c r="P642" s="84">
        <v>0.311</v>
      </c>
      <c r="Q642" s="84">
        <v>0.21079999999999999</v>
      </c>
      <c r="R642" s="44"/>
      <c r="S642" s="82" t="s">
        <v>309</v>
      </c>
      <c r="T642" s="84">
        <v>0.59689999999999999</v>
      </c>
      <c r="U642" s="84">
        <v>0.23630000000000001</v>
      </c>
      <c r="V642" s="84">
        <v>1.77E-2</v>
      </c>
      <c r="W642" s="84">
        <v>0.55410000000000004</v>
      </c>
      <c r="X642" s="44"/>
      <c r="Y642" s="44"/>
    </row>
    <row r="643" spans="1:25">
      <c r="A643" s="82" t="s">
        <v>310</v>
      </c>
      <c r="B643" s="84">
        <v>0.54449999999999998</v>
      </c>
      <c r="C643" s="84">
        <v>0.7419</v>
      </c>
      <c r="D643" s="84">
        <v>0.16439999999999999</v>
      </c>
      <c r="E643" s="84">
        <v>0.73540000000000005</v>
      </c>
      <c r="F643" s="44"/>
      <c r="G643" s="82" t="s">
        <v>310</v>
      </c>
      <c r="H643" s="84">
        <v>0.77780000000000005</v>
      </c>
      <c r="I643" s="84">
        <v>0.82889999999999997</v>
      </c>
      <c r="J643" s="84">
        <v>0.89680000000000004</v>
      </c>
      <c r="K643" s="84">
        <v>0.96250000000000002</v>
      </c>
      <c r="L643" s="44"/>
      <c r="M643" s="82" t="s">
        <v>310</v>
      </c>
      <c r="N643" s="84">
        <v>0.39290000000000003</v>
      </c>
      <c r="O643" s="84">
        <v>9.8699999999999996E-2</v>
      </c>
      <c r="P643" s="84">
        <v>0.25390000000000001</v>
      </c>
      <c r="Q643" s="84">
        <v>0.14560000000000001</v>
      </c>
      <c r="R643" s="44"/>
      <c r="S643" s="82" t="s">
        <v>310</v>
      </c>
      <c r="T643" s="84">
        <v>0.50690000000000002</v>
      </c>
      <c r="U643" s="84">
        <v>0.16309999999999999</v>
      </c>
      <c r="V643" s="84">
        <v>5.1900000000000002E-2</v>
      </c>
      <c r="W643" s="84">
        <v>0.4783</v>
      </c>
      <c r="X643" s="44"/>
      <c r="Y643" s="44"/>
    </row>
    <row r="644" spans="1:25">
      <c r="A644" s="82" t="s">
        <v>311</v>
      </c>
      <c r="B644" s="84">
        <v>0.59189999999999998</v>
      </c>
      <c r="C644" s="84">
        <v>0.75190000000000001</v>
      </c>
      <c r="D644" s="84">
        <v>0.1741</v>
      </c>
      <c r="E644" s="84">
        <v>0.7651</v>
      </c>
      <c r="F644" s="44"/>
      <c r="G644" s="82" t="s">
        <v>311</v>
      </c>
      <c r="H644" s="84">
        <v>0.70569999999999999</v>
      </c>
      <c r="I644" s="84">
        <v>0.73660000000000003</v>
      </c>
      <c r="J644" s="84">
        <v>0.80600000000000005</v>
      </c>
      <c r="K644" s="84">
        <v>0.88439999999999996</v>
      </c>
      <c r="L644" s="44"/>
      <c r="M644" s="82" t="s">
        <v>311</v>
      </c>
      <c r="N644" s="84">
        <v>0.50460000000000005</v>
      </c>
      <c r="O644" s="84">
        <v>0.1051</v>
      </c>
      <c r="P644" s="84">
        <v>0.20430000000000001</v>
      </c>
      <c r="Q644" s="84">
        <v>0.104</v>
      </c>
      <c r="R644" s="44"/>
      <c r="S644" s="82" t="s">
        <v>311</v>
      </c>
      <c r="T644" s="84">
        <v>0.4587</v>
      </c>
      <c r="U644" s="84">
        <v>0.1792</v>
      </c>
      <c r="V644" s="84">
        <v>9.9900000000000003E-2</v>
      </c>
      <c r="W644" s="84">
        <v>0.49519999999999997</v>
      </c>
      <c r="X644" s="44"/>
      <c r="Y644" s="44"/>
    </row>
    <row r="645" spans="1:25">
      <c r="A645" s="82" t="s">
        <v>312</v>
      </c>
      <c r="B645" s="84">
        <v>0.48949999999999999</v>
      </c>
      <c r="C645" s="84">
        <v>0.64970000000000006</v>
      </c>
      <c r="D645" s="84">
        <v>0.1255</v>
      </c>
      <c r="E645" s="84">
        <v>0.80940000000000001</v>
      </c>
      <c r="F645" s="44"/>
      <c r="G645" s="82" t="s">
        <v>312</v>
      </c>
      <c r="H645" s="84">
        <v>0.55810000000000004</v>
      </c>
      <c r="I645" s="84">
        <v>0.62429999999999997</v>
      </c>
      <c r="J645" s="84">
        <v>0.62560000000000004</v>
      </c>
      <c r="K645" s="84">
        <v>0.74239999999999995</v>
      </c>
      <c r="L645" s="44"/>
      <c r="M645" s="82" t="s">
        <v>312</v>
      </c>
      <c r="N645" s="84">
        <v>0.58450000000000002</v>
      </c>
      <c r="O645" s="84">
        <v>8.4699999999999998E-2</v>
      </c>
      <c r="P645" s="84">
        <v>0.17050000000000001</v>
      </c>
      <c r="Q645" s="84">
        <v>0.1148</v>
      </c>
      <c r="R645" s="44"/>
      <c r="S645" s="82" t="s">
        <v>312</v>
      </c>
      <c r="T645" s="84">
        <v>0.38879999999999998</v>
      </c>
      <c r="U645" s="84">
        <v>0.18110000000000001</v>
      </c>
      <c r="V645" s="84">
        <v>0.22040000000000001</v>
      </c>
      <c r="W645" s="84">
        <v>0.47370000000000001</v>
      </c>
      <c r="X645" s="44"/>
      <c r="Y645" s="44"/>
    </row>
    <row r="646" spans="1:25">
      <c r="A646" s="82" t="s">
        <v>313</v>
      </c>
      <c r="B646" s="84">
        <v>0.43769999999999998</v>
      </c>
      <c r="C646" s="84">
        <v>0.65539999999999998</v>
      </c>
      <c r="D646" s="84">
        <v>0.13039999999999999</v>
      </c>
      <c r="E646" s="84">
        <v>0.75429999999999997</v>
      </c>
      <c r="F646" s="44"/>
      <c r="G646" s="82" t="s">
        <v>313</v>
      </c>
      <c r="H646" s="84">
        <v>0.3931</v>
      </c>
      <c r="I646" s="84">
        <v>0.47310000000000002</v>
      </c>
      <c r="J646" s="84">
        <v>0.378</v>
      </c>
      <c r="K646" s="84">
        <v>0.51100000000000001</v>
      </c>
      <c r="L646" s="44"/>
      <c r="M646" s="82" t="s">
        <v>313</v>
      </c>
      <c r="N646" s="84">
        <v>0.67159999999999997</v>
      </c>
      <c r="O646" s="84">
        <v>0.1071</v>
      </c>
      <c r="P646" s="84">
        <v>0.13819999999999999</v>
      </c>
      <c r="Q646" s="84">
        <v>9.1300000000000006E-2</v>
      </c>
      <c r="R646" s="44"/>
      <c r="S646" s="82" t="s">
        <v>313</v>
      </c>
      <c r="T646" s="84">
        <v>0.35649999999999998</v>
      </c>
      <c r="U646" s="84">
        <v>0.15</v>
      </c>
      <c r="V646" s="84">
        <v>0.27179999999999999</v>
      </c>
      <c r="W646" s="84">
        <v>0.35649999999999998</v>
      </c>
      <c r="X646" s="44"/>
      <c r="Y646" s="44"/>
    </row>
    <row r="647" spans="1:25">
      <c r="A647" s="82" t="s">
        <v>314</v>
      </c>
      <c r="B647" s="84">
        <v>0.28210000000000002</v>
      </c>
      <c r="C647" s="84">
        <v>0.48139999999999999</v>
      </c>
      <c r="D647" s="84">
        <v>0</v>
      </c>
      <c r="E647" s="84">
        <v>0</v>
      </c>
      <c r="F647" s="44"/>
      <c r="G647" s="82" t="s">
        <v>314</v>
      </c>
      <c r="H647" s="84">
        <v>0.17219999999999999</v>
      </c>
      <c r="I647" s="84">
        <v>0.23599999999999999</v>
      </c>
      <c r="J647" s="84">
        <v>0.10630000000000001</v>
      </c>
      <c r="K647" s="84">
        <v>0.19980000000000001</v>
      </c>
      <c r="L647" s="44"/>
      <c r="M647" s="82" t="s">
        <v>314</v>
      </c>
      <c r="N647" s="84">
        <v>0.68569999999999998</v>
      </c>
      <c r="O647" s="84">
        <v>0.1235</v>
      </c>
      <c r="P647" s="84">
        <v>0.12870000000000001</v>
      </c>
      <c r="Q647" s="84">
        <v>8.9700000000000002E-2</v>
      </c>
      <c r="R647" s="44"/>
      <c r="S647" s="82" t="s">
        <v>314</v>
      </c>
      <c r="T647" s="84">
        <v>0.40660000000000002</v>
      </c>
      <c r="U647" s="84">
        <v>0.21460000000000001</v>
      </c>
      <c r="V647" s="84">
        <v>0.4904</v>
      </c>
      <c r="W647" s="84">
        <v>0.28139999999999998</v>
      </c>
      <c r="X647" s="44"/>
      <c r="Y647" s="44"/>
    </row>
    <row r="648" spans="1:25">
      <c r="A648" s="82" t="s">
        <v>315</v>
      </c>
      <c r="B648" s="84">
        <v>2.8899999999999999E-2</v>
      </c>
      <c r="C648" s="84">
        <v>0</v>
      </c>
      <c r="D648" s="84">
        <v>0</v>
      </c>
      <c r="E648" s="84">
        <v>0</v>
      </c>
      <c r="F648" s="44"/>
      <c r="G648" s="82" t="s">
        <v>315</v>
      </c>
      <c r="H648" s="84">
        <v>3.6400000000000002E-2</v>
      </c>
      <c r="I648" s="84">
        <v>5.28E-2</v>
      </c>
      <c r="J648" s="84">
        <v>0</v>
      </c>
      <c r="K648" s="84">
        <v>1.6999999999999999E-3</v>
      </c>
      <c r="L648" s="44"/>
      <c r="M648" s="82" t="s">
        <v>315</v>
      </c>
      <c r="N648" s="84">
        <v>0.6895</v>
      </c>
      <c r="O648" s="84">
        <v>0.11360000000000001</v>
      </c>
      <c r="P648" s="84">
        <v>0.1623</v>
      </c>
      <c r="Q648" s="84">
        <v>0.1009</v>
      </c>
      <c r="R648" s="44"/>
      <c r="S648" s="82" t="s">
        <v>315</v>
      </c>
      <c r="T648" s="84">
        <v>0.6542</v>
      </c>
      <c r="U648" s="84">
        <v>0.35460000000000003</v>
      </c>
      <c r="V648" s="84">
        <v>0.59640000000000004</v>
      </c>
      <c r="W648" s="84">
        <v>0.2382</v>
      </c>
      <c r="X648" s="44"/>
      <c r="Y648" s="44"/>
    </row>
    <row r="649" spans="1:25">
      <c r="A649" s="82" t="s">
        <v>316</v>
      </c>
      <c r="B649" s="84">
        <v>0</v>
      </c>
      <c r="C649" s="84">
        <v>0</v>
      </c>
      <c r="D649" s="84">
        <v>0</v>
      </c>
      <c r="E649" s="84">
        <v>0</v>
      </c>
      <c r="F649" s="44"/>
      <c r="G649" s="82" t="s">
        <v>316</v>
      </c>
      <c r="H649" s="84">
        <v>0</v>
      </c>
      <c r="I649" s="84">
        <v>4.0000000000000002E-4</v>
      </c>
      <c r="J649" s="84">
        <v>0</v>
      </c>
      <c r="K649" s="84">
        <v>0</v>
      </c>
      <c r="L649" s="44"/>
      <c r="M649" s="82" t="s">
        <v>316</v>
      </c>
      <c r="N649" s="84">
        <v>0.71279999999999999</v>
      </c>
      <c r="O649" s="84">
        <v>9.6699999999999994E-2</v>
      </c>
      <c r="P649" s="84">
        <v>0.29470000000000002</v>
      </c>
      <c r="Q649" s="84">
        <v>0.1125</v>
      </c>
      <c r="R649" s="44"/>
      <c r="S649" s="82" t="s">
        <v>316</v>
      </c>
      <c r="T649" s="84">
        <v>0.61919999999999997</v>
      </c>
      <c r="U649" s="84">
        <v>0.48320000000000002</v>
      </c>
      <c r="V649" s="84">
        <v>0.47060000000000002</v>
      </c>
      <c r="W649" s="84">
        <v>0.1774</v>
      </c>
      <c r="X649" s="44"/>
      <c r="Y649" s="44"/>
    </row>
    <row r="650" spans="1:25">
      <c r="A650" s="82" t="s">
        <v>317</v>
      </c>
      <c r="B650" s="84">
        <v>0</v>
      </c>
      <c r="C650" s="84">
        <v>0</v>
      </c>
      <c r="D650" s="84">
        <v>0</v>
      </c>
      <c r="E650" s="84">
        <v>0</v>
      </c>
      <c r="F650" s="44"/>
      <c r="G650" s="82" t="s">
        <v>317</v>
      </c>
      <c r="H650" s="84">
        <v>0</v>
      </c>
      <c r="I650" s="84">
        <v>0</v>
      </c>
      <c r="J650" s="84">
        <v>0</v>
      </c>
      <c r="K650" s="84">
        <v>0</v>
      </c>
      <c r="L650" s="44"/>
      <c r="M650" s="82" t="s">
        <v>317</v>
      </c>
      <c r="N650" s="84">
        <v>0.68159999999999998</v>
      </c>
      <c r="O650" s="84">
        <v>7.8E-2</v>
      </c>
      <c r="P650" s="84">
        <v>0.49149999999999999</v>
      </c>
      <c r="Q650" s="84">
        <v>0.156</v>
      </c>
      <c r="R650" s="44"/>
      <c r="S650" s="82" t="s">
        <v>317</v>
      </c>
      <c r="T650" s="84">
        <v>0.59260000000000002</v>
      </c>
      <c r="U650" s="84">
        <v>0.64810000000000001</v>
      </c>
      <c r="V650" s="84">
        <v>0.36499999999999999</v>
      </c>
      <c r="W650" s="84">
        <v>0.13439999999999999</v>
      </c>
      <c r="X650" s="44"/>
      <c r="Y650" s="44"/>
    </row>
    <row r="651" spans="1:25">
      <c r="A651" s="82" t="s">
        <v>318</v>
      </c>
      <c r="B651" s="84">
        <v>0</v>
      </c>
      <c r="C651" s="84">
        <v>0</v>
      </c>
      <c r="D651" s="84">
        <v>0</v>
      </c>
      <c r="E651" s="84">
        <v>0</v>
      </c>
      <c r="F651" s="44"/>
      <c r="G651" s="82" t="s">
        <v>318</v>
      </c>
      <c r="H651" s="84">
        <v>0</v>
      </c>
      <c r="I651" s="84">
        <v>0</v>
      </c>
      <c r="J651" s="84">
        <v>0</v>
      </c>
      <c r="K651" s="84">
        <v>0</v>
      </c>
      <c r="L651" s="44"/>
      <c r="M651" s="82" t="s">
        <v>318</v>
      </c>
      <c r="N651" s="84">
        <v>0.71560000000000001</v>
      </c>
      <c r="O651" s="84">
        <v>0.1716</v>
      </c>
      <c r="P651" s="84">
        <v>0.50149999999999995</v>
      </c>
      <c r="Q651" s="84">
        <v>0.21279999999999999</v>
      </c>
      <c r="R651" s="44"/>
      <c r="S651" s="82" t="s">
        <v>318</v>
      </c>
      <c r="T651" s="84">
        <v>0.57709999999999995</v>
      </c>
      <c r="U651" s="84">
        <v>0.67069999999999996</v>
      </c>
      <c r="V651" s="84">
        <v>0.18640000000000001</v>
      </c>
      <c r="W651" s="84">
        <v>0.15390000000000001</v>
      </c>
      <c r="X651" s="44"/>
      <c r="Y651" s="44"/>
    </row>
    <row r="652" spans="1:25">
      <c r="A652" s="82" t="s">
        <v>319</v>
      </c>
      <c r="B652" s="84">
        <v>0</v>
      </c>
      <c r="C652" s="84">
        <v>0</v>
      </c>
      <c r="D652" s="84">
        <v>0</v>
      </c>
      <c r="E652" s="84">
        <v>0</v>
      </c>
      <c r="F652" s="44"/>
      <c r="G652" s="82" t="s">
        <v>319</v>
      </c>
      <c r="H652" s="84">
        <v>0</v>
      </c>
      <c r="I652" s="84">
        <v>0</v>
      </c>
      <c r="J652" s="84">
        <v>0</v>
      </c>
      <c r="K652" s="84">
        <v>0</v>
      </c>
      <c r="L652" s="44"/>
      <c r="M652" s="82" t="s">
        <v>319</v>
      </c>
      <c r="N652" s="84">
        <v>0.8024</v>
      </c>
      <c r="O652" s="84">
        <v>0.18629999999999999</v>
      </c>
      <c r="P652" s="84">
        <v>0.54179999999999995</v>
      </c>
      <c r="Q652" s="84">
        <v>0.20150000000000001</v>
      </c>
      <c r="R652" s="44"/>
      <c r="S652" s="82" t="s">
        <v>319</v>
      </c>
      <c r="T652" s="84">
        <v>0.6341</v>
      </c>
      <c r="U652" s="84">
        <v>0.61870000000000003</v>
      </c>
      <c r="V652" s="84">
        <v>0.17019999999999999</v>
      </c>
      <c r="W652" s="84">
        <v>0.187</v>
      </c>
      <c r="X652" s="44"/>
      <c r="Y652" s="44"/>
    </row>
    <row r="653" spans="1:25">
      <c r="A653" s="82" t="s">
        <v>320</v>
      </c>
      <c r="B653" s="84">
        <v>0</v>
      </c>
      <c r="C653" s="84">
        <v>0</v>
      </c>
      <c r="D653" s="84">
        <v>0</v>
      </c>
      <c r="E653" s="84">
        <v>0</v>
      </c>
      <c r="F653" s="44"/>
      <c r="G653" s="82" t="s">
        <v>320</v>
      </c>
      <c r="H653" s="84">
        <v>0</v>
      </c>
      <c r="I653" s="84">
        <v>0</v>
      </c>
      <c r="J653" s="84">
        <v>0</v>
      </c>
      <c r="K653" s="84">
        <v>0</v>
      </c>
      <c r="L653" s="44"/>
      <c r="M653" s="82" t="s">
        <v>320</v>
      </c>
      <c r="N653" s="84">
        <v>0.78420000000000001</v>
      </c>
      <c r="O653" s="84">
        <v>0.1842</v>
      </c>
      <c r="P653" s="84">
        <v>0.66459999999999997</v>
      </c>
      <c r="Q653" s="84">
        <v>0.15310000000000001</v>
      </c>
      <c r="R653" s="44"/>
      <c r="S653" s="82" t="s">
        <v>320</v>
      </c>
      <c r="T653" s="84">
        <v>0.49170000000000003</v>
      </c>
      <c r="U653" s="84">
        <v>0.48509999999999998</v>
      </c>
      <c r="V653" s="84">
        <v>6.6799999999999998E-2</v>
      </c>
      <c r="W653" s="84">
        <v>0.16259999999999999</v>
      </c>
      <c r="X653" s="44"/>
      <c r="Y653" s="44"/>
    </row>
    <row r="654" spans="1:25" ht="16.5" customHeight="1">
      <c r="A654" s="115" t="s">
        <v>321</v>
      </c>
      <c r="B654" s="84">
        <v>0</v>
      </c>
      <c r="C654" s="84">
        <v>0</v>
      </c>
      <c r="D654" s="84">
        <v>0</v>
      </c>
      <c r="E654" s="84">
        <v>0</v>
      </c>
      <c r="F654" s="44"/>
      <c r="G654" s="115" t="s">
        <v>321</v>
      </c>
      <c r="H654" s="84">
        <v>0</v>
      </c>
      <c r="I654" s="84">
        <v>0</v>
      </c>
      <c r="J654" s="84">
        <v>0</v>
      </c>
      <c r="K654" s="84">
        <v>0</v>
      </c>
      <c r="L654" s="44"/>
      <c r="M654" s="115" t="s">
        <v>321</v>
      </c>
      <c r="N654" s="84">
        <v>0.69950000000000001</v>
      </c>
      <c r="O654" s="84">
        <v>0.1653</v>
      </c>
      <c r="P654" s="84">
        <v>0.71899999999999997</v>
      </c>
      <c r="Q654" s="84">
        <v>0.1203</v>
      </c>
      <c r="R654" s="44"/>
      <c r="S654" s="115" t="s">
        <v>321</v>
      </c>
      <c r="T654" s="84">
        <v>0.48120000000000002</v>
      </c>
      <c r="U654" s="84">
        <v>0.43919999999999998</v>
      </c>
      <c r="V654" s="84">
        <v>6.6100000000000006E-2</v>
      </c>
      <c r="W654" s="84">
        <v>0.1686</v>
      </c>
      <c r="X654" s="44"/>
      <c r="Y654" s="44"/>
    </row>
    <row r="655" spans="1:25">
      <c r="A655" s="82" t="s">
        <v>322</v>
      </c>
      <c r="B655" s="84">
        <v>0</v>
      </c>
      <c r="C655" s="84">
        <v>0</v>
      </c>
      <c r="D655" s="84">
        <v>0</v>
      </c>
      <c r="E655" s="84">
        <v>0</v>
      </c>
      <c r="F655" s="44"/>
      <c r="G655" s="82" t="s">
        <v>322</v>
      </c>
      <c r="H655" s="84">
        <v>0</v>
      </c>
      <c r="I655" s="84">
        <v>0</v>
      </c>
      <c r="J655" s="84">
        <v>0</v>
      </c>
      <c r="K655" s="84">
        <v>0</v>
      </c>
      <c r="L655" s="44"/>
      <c r="M655" s="82" t="s">
        <v>322</v>
      </c>
      <c r="N655" s="84">
        <v>0.72050000000000003</v>
      </c>
      <c r="O655" s="84">
        <v>0.20830000000000001</v>
      </c>
      <c r="P655" s="84">
        <v>0.65769999999999995</v>
      </c>
      <c r="Q655" s="84">
        <v>9.0499999999999997E-2</v>
      </c>
      <c r="R655" s="44"/>
      <c r="S655" s="82" t="s">
        <v>322</v>
      </c>
      <c r="T655" s="84">
        <v>0.47299999999999998</v>
      </c>
      <c r="U655" s="84">
        <v>0.42959999999999998</v>
      </c>
      <c r="V655" s="84">
        <v>2.9100000000000001E-2</v>
      </c>
      <c r="W655" s="84">
        <v>0.1389</v>
      </c>
      <c r="X655" s="44"/>
      <c r="Y655" s="44"/>
    </row>
    <row r="656" spans="1:25">
      <c r="A656" s="82" t="s">
        <v>323</v>
      </c>
      <c r="B656" s="84">
        <v>0</v>
      </c>
      <c r="C656" s="84">
        <v>0</v>
      </c>
      <c r="D656" s="84">
        <v>0</v>
      </c>
      <c r="E656" s="84">
        <v>0</v>
      </c>
      <c r="F656" s="44"/>
      <c r="G656" s="82" t="s">
        <v>323</v>
      </c>
      <c r="H656" s="84">
        <v>0</v>
      </c>
      <c r="I656" s="84">
        <v>0</v>
      </c>
      <c r="J656" s="84">
        <v>0</v>
      </c>
      <c r="K656" s="84">
        <v>0</v>
      </c>
      <c r="L656" s="44"/>
      <c r="M656" s="82" t="s">
        <v>323</v>
      </c>
      <c r="N656" s="84">
        <v>0.70669999999999999</v>
      </c>
      <c r="O656" s="84">
        <v>0.22700000000000001</v>
      </c>
      <c r="P656" s="84">
        <v>0.66469999999999996</v>
      </c>
      <c r="Q656" s="84">
        <v>8.1500000000000003E-2</v>
      </c>
      <c r="R656" s="44"/>
      <c r="S656" s="82" t="s">
        <v>323</v>
      </c>
      <c r="T656" s="84">
        <v>0.48520000000000002</v>
      </c>
      <c r="U656" s="84">
        <v>0.3402</v>
      </c>
      <c r="V656" s="84">
        <v>2.64E-2</v>
      </c>
      <c r="W656" s="84">
        <v>0.13189999999999999</v>
      </c>
      <c r="X656" s="44"/>
      <c r="Y656" s="44"/>
    </row>
    <row r="657" spans="1:25">
      <c r="A657" s="82" t="s">
        <v>324</v>
      </c>
      <c r="B657" s="84">
        <v>0</v>
      </c>
      <c r="C657" s="84">
        <v>0</v>
      </c>
      <c r="D657" s="84">
        <v>0</v>
      </c>
      <c r="E657" s="84">
        <v>0</v>
      </c>
      <c r="F657" s="44"/>
      <c r="G657" s="82" t="s">
        <v>324</v>
      </c>
      <c r="H657" s="84">
        <v>0</v>
      </c>
      <c r="I657" s="84">
        <v>0</v>
      </c>
      <c r="J657" s="84">
        <v>0</v>
      </c>
      <c r="K657" s="84">
        <v>0</v>
      </c>
      <c r="L657" s="44"/>
      <c r="M657" s="82" t="s">
        <v>324</v>
      </c>
      <c r="N657" s="84">
        <v>0.65759999999999996</v>
      </c>
      <c r="O657" s="84">
        <v>0.18529999999999999</v>
      </c>
      <c r="P657" s="84">
        <v>0.58809999999999996</v>
      </c>
      <c r="Q657" s="84">
        <v>5.8200000000000002E-2</v>
      </c>
      <c r="R657" s="44"/>
      <c r="S657" s="82" t="s">
        <v>324</v>
      </c>
      <c r="T657" s="84">
        <v>0.51570000000000005</v>
      </c>
      <c r="U657" s="84">
        <v>0.1842</v>
      </c>
      <c r="V657" s="84">
        <v>4.1599999999999998E-2</v>
      </c>
      <c r="W657" s="84">
        <v>0.15129999999999999</v>
      </c>
      <c r="X657" s="44"/>
      <c r="Y657" s="44"/>
    </row>
    <row r="658" spans="1:25">
      <c r="A658" s="82" t="s">
        <v>325</v>
      </c>
      <c r="B658" s="84">
        <v>0</v>
      </c>
      <c r="C658" s="84">
        <v>0</v>
      </c>
      <c r="D658" s="84">
        <v>0</v>
      </c>
      <c r="E658" s="84">
        <v>0</v>
      </c>
      <c r="F658" s="44"/>
      <c r="G658" s="82" t="s">
        <v>325</v>
      </c>
      <c r="H658" s="84">
        <v>0</v>
      </c>
      <c r="I658" s="84">
        <v>0</v>
      </c>
      <c r="J658" s="84">
        <v>0</v>
      </c>
      <c r="K658" s="84">
        <v>0</v>
      </c>
      <c r="L658" s="44"/>
      <c r="M658" s="82" t="s">
        <v>325</v>
      </c>
      <c r="N658" s="84">
        <v>0.62619999999999998</v>
      </c>
      <c r="O658" s="84">
        <v>0.20760000000000001</v>
      </c>
      <c r="P658" s="84">
        <v>0.53939999999999999</v>
      </c>
      <c r="Q658" s="84">
        <v>2.8000000000000001E-2</v>
      </c>
      <c r="R658" s="44"/>
      <c r="S658" s="82" t="s">
        <v>325</v>
      </c>
      <c r="T658" s="84">
        <v>0.5131</v>
      </c>
      <c r="U658" s="84">
        <v>0.1169</v>
      </c>
      <c r="V658" s="84">
        <v>3.6900000000000002E-2</v>
      </c>
      <c r="W658" s="84">
        <v>0.17829999999999999</v>
      </c>
      <c r="X658" s="44"/>
      <c r="Y658" s="44"/>
    </row>
    <row r="659" spans="1:25">
      <c r="A659" s="82" t="s">
        <v>326</v>
      </c>
      <c r="B659" s="84">
        <v>0</v>
      </c>
      <c r="C659" s="84">
        <v>0</v>
      </c>
      <c r="D659" s="84">
        <v>0</v>
      </c>
      <c r="E659" s="84">
        <v>0</v>
      </c>
      <c r="F659" s="44"/>
      <c r="G659" s="82" t="s">
        <v>326</v>
      </c>
      <c r="H659" s="84">
        <v>0</v>
      </c>
      <c r="I659" s="84">
        <v>0</v>
      </c>
      <c r="J659" s="84">
        <v>0</v>
      </c>
      <c r="K659" s="84">
        <v>0</v>
      </c>
      <c r="L659" s="44"/>
      <c r="M659" s="82" t="s">
        <v>326</v>
      </c>
      <c r="N659" s="84">
        <v>0.51200000000000001</v>
      </c>
      <c r="O659" s="84">
        <v>0.21820000000000001</v>
      </c>
      <c r="P659" s="84">
        <v>0.55020000000000002</v>
      </c>
      <c r="Q659" s="84">
        <v>1.0200000000000001E-2</v>
      </c>
      <c r="R659" s="44"/>
      <c r="S659" s="82" t="s">
        <v>326</v>
      </c>
      <c r="T659" s="84">
        <v>0.50629999999999997</v>
      </c>
      <c r="U659" s="84">
        <v>9.5699999999999993E-2</v>
      </c>
      <c r="V659" s="84">
        <v>3.1E-2</v>
      </c>
      <c r="W659" s="84">
        <v>0.1391</v>
      </c>
      <c r="X659" s="44"/>
      <c r="Y659" s="44"/>
    </row>
    <row r="660" spans="1:25">
      <c r="A660" s="82" t="s">
        <v>327</v>
      </c>
      <c r="B660" s="84">
        <v>0</v>
      </c>
      <c r="C660" s="84">
        <v>0</v>
      </c>
      <c r="D660" s="84">
        <v>0</v>
      </c>
      <c r="E660" s="84">
        <v>0</v>
      </c>
      <c r="F660" s="44"/>
      <c r="G660" s="82" t="s">
        <v>327</v>
      </c>
      <c r="H660" s="84">
        <v>4.7500000000000001E-2</v>
      </c>
      <c r="I660" s="84">
        <v>2.92E-2</v>
      </c>
      <c r="J660" s="84">
        <v>5.8999999999999999E-3</v>
      </c>
      <c r="K660" s="84">
        <v>0</v>
      </c>
      <c r="L660" s="44"/>
      <c r="M660" s="82" t="s">
        <v>327</v>
      </c>
      <c r="N660" s="84">
        <v>0.33850000000000002</v>
      </c>
      <c r="O660" s="84">
        <v>0.17280000000000001</v>
      </c>
      <c r="P660" s="84">
        <v>0.51900000000000002</v>
      </c>
      <c r="Q660" s="84">
        <v>2.1000000000000001E-2</v>
      </c>
      <c r="R660" s="44"/>
      <c r="S660" s="82" t="s">
        <v>327</v>
      </c>
      <c r="T660" s="84">
        <v>0.6109</v>
      </c>
      <c r="U660" s="84">
        <v>9.7699999999999995E-2</v>
      </c>
      <c r="V660" s="84">
        <v>3.3099999999999997E-2</v>
      </c>
      <c r="W660" s="84">
        <v>0.15790000000000001</v>
      </c>
      <c r="X660" s="44"/>
      <c r="Y660" s="44"/>
    </row>
    <row r="661" spans="1:25">
      <c r="A661" s="82" t="s">
        <v>328</v>
      </c>
      <c r="B661" s="84">
        <v>0</v>
      </c>
      <c r="C661" s="84">
        <v>0</v>
      </c>
      <c r="D661" s="84">
        <v>0</v>
      </c>
      <c r="E661" s="84">
        <v>0</v>
      </c>
      <c r="F661" s="44"/>
      <c r="G661" s="82" t="s">
        <v>328</v>
      </c>
      <c r="H661" s="84">
        <v>0.16420000000000001</v>
      </c>
      <c r="I661" s="84">
        <v>0.1893</v>
      </c>
      <c r="J661" s="84">
        <v>0.1782</v>
      </c>
      <c r="K661" s="84">
        <v>2.0500000000000001E-2</v>
      </c>
      <c r="L661" s="44"/>
      <c r="M661" s="82" t="s">
        <v>328</v>
      </c>
      <c r="N661" s="84">
        <v>0.21099999999999999</v>
      </c>
      <c r="O661" s="84">
        <v>7.6899999999999996E-2</v>
      </c>
      <c r="P661" s="84">
        <v>0.51039999999999996</v>
      </c>
      <c r="Q661" s="84">
        <v>2.9499999999999998E-2</v>
      </c>
      <c r="R661" s="44"/>
      <c r="S661" s="82" t="s">
        <v>328</v>
      </c>
      <c r="T661" s="84">
        <v>0.68510000000000004</v>
      </c>
      <c r="U661" s="84">
        <v>8.9499999999999996E-2</v>
      </c>
      <c r="V661" s="84">
        <v>2.41E-2</v>
      </c>
      <c r="W661" s="84">
        <v>0.2137</v>
      </c>
      <c r="X661" s="44"/>
      <c r="Y661" s="44"/>
    </row>
    <row r="662" spans="1:25">
      <c r="A662" s="82" t="s">
        <v>329</v>
      </c>
      <c r="B662" s="84">
        <v>5.2999999999999999E-2</v>
      </c>
      <c r="C662" s="84">
        <v>0.25330000000000003</v>
      </c>
      <c r="D662" s="84">
        <v>0</v>
      </c>
      <c r="E662" s="84">
        <v>0</v>
      </c>
      <c r="F662" s="44"/>
      <c r="G662" s="82" t="s">
        <v>329</v>
      </c>
      <c r="H662" s="84">
        <v>0.32879999999999998</v>
      </c>
      <c r="I662" s="84">
        <v>0.38769999999999999</v>
      </c>
      <c r="J662" s="84">
        <v>0.46810000000000002</v>
      </c>
      <c r="K662" s="84">
        <v>0.3337</v>
      </c>
      <c r="L662" s="44"/>
      <c r="M662" s="82" t="s">
        <v>329</v>
      </c>
      <c r="N662" s="84">
        <v>0.16400000000000001</v>
      </c>
      <c r="O662" s="84">
        <v>2.2100000000000002E-2</v>
      </c>
      <c r="P662" s="84">
        <v>0.52080000000000004</v>
      </c>
      <c r="Q662" s="84">
        <v>6.25E-2</v>
      </c>
      <c r="R662" s="44"/>
      <c r="S662" s="82" t="s">
        <v>329</v>
      </c>
      <c r="T662" s="84">
        <v>0.75570000000000004</v>
      </c>
      <c r="U662" s="84">
        <v>0.1207</v>
      </c>
      <c r="V662" s="84">
        <v>2.6800000000000001E-2</v>
      </c>
      <c r="W662" s="84">
        <v>0.29520000000000002</v>
      </c>
      <c r="X662" s="44"/>
      <c r="Y662" s="44"/>
    </row>
    <row r="663" spans="1:25">
      <c r="A663" s="82" t="s">
        <v>330</v>
      </c>
      <c r="B663" s="84">
        <v>0.25459999999999999</v>
      </c>
      <c r="C663" s="84">
        <v>0.66349999999999998</v>
      </c>
      <c r="D663" s="84">
        <v>2.1399999999999999E-2</v>
      </c>
      <c r="E663" s="84">
        <v>0.32340000000000002</v>
      </c>
      <c r="F663" s="44"/>
      <c r="G663" s="82" t="s">
        <v>330</v>
      </c>
      <c r="H663" s="84">
        <v>0.52629999999999999</v>
      </c>
      <c r="I663" s="84">
        <v>0.62519999999999998</v>
      </c>
      <c r="J663" s="84">
        <v>0.63990000000000002</v>
      </c>
      <c r="K663" s="84">
        <v>0.6421</v>
      </c>
      <c r="L663" s="44"/>
      <c r="M663" s="82" t="s">
        <v>330</v>
      </c>
      <c r="N663" s="84">
        <v>6.4199999999999993E-2</v>
      </c>
      <c r="O663" s="84">
        <v>1.06E-2</v>
      </c>
      <c r="P663" s="84">
        <v>0.50949999999999995</v>
      </c>
      <c r="Q663" s="84">
        <v>7.7399999999999997E-2</v>
      </c>
      <c r="R663" s="44"/>
      <c r="S663" s="82" t="s">
        <v>330</v>
      </c>
      <c r="T663" s="84">
        <v>0.83130000000000004</v>
      </c>
      <c r="U663" s="84">
        <v>0.18970000000000001</v>
      </c>
      <c r="V663" s="84">
        <v>3.56E-2</v>
      </c>
      <c r="W663" s="84">
        <v>0.32100000000000001</v>
      </c>
      <c r="X663" s="44"/>
      <c r="Y663" s="44"/>
    </row>
    <row r="664" spans="1:25">
      <c r="A664" s="82" t="s">
        <v>331</v>
      </c>
      <c r="B664" s="84">
        <v>0.33860000000000001</v>
      </c>
      <c r="C664" s="84">
        <v>0.629</v>
      </c>
      <c r="D664" s="84">
        <v>0.14779999999999999</v>
      </c>
      <c r="E664" s="84">
        <v>0.75280000000000002</v>
      </c>
      <c r="F664" s="44"/>
      <c r="G664" s="82" t="s">
        <v>331</v>
      </c>
      <c r="H664" s="84">
        <v>0.73850000000000005</v>
      </c>
      <c r="I664" s="84">
        <v>0.66500000000000004</v>
      </c>
      <c r="J664" s="84">
        <v>0.79679999999999995</v>
      </c>
      <c r="K664" s="84">
        <v>0.85009999999999997</v>
      </c>
      <c r="L664" s="44"/>
      <c r="M664" s="82" t="s">
        <v>331</v>
      </c>
      <c r="N664" s="84">
        <v>8.1699999999999995E-2</v>
      </c>
      <c r="O664" s="84">
        <v>4.4999999999999997E-3</v>
      </c>
      <c r="P664" s="84">
        <v>0.50480000000000003</v>
      </c>
      <c r="Q664" s="84">
        <v>5.8299999999999998E-2</v>
      </c>
      <c r="R664" s="44"/>
      <c r="S664" s="82" t="s">
        <v>331</v>
      </c>
      <c r="T664" s="84">
        <v>0.79079999999999995</v>
      </c>
      <c r="U664" s="84">
        <v>0.1933</v>
      </c>
      <c r="V664" s="84">
        <v>4.1799999999999997E-2</v>
      </c>
      <c r="W664" s="84">
        <v>0.1331</v>
      </c>
      <c r="X664" s="44"/>
      <c r="Y664" s="44"/>
    </row>
    <row r="665" spans="1:25">
      <c r="A665" s="82" t="s">
        <v>332</v>
      </c>
      <c r="B665" s="84">
        <v>0.56189999999999996</v>
      </c>
      <c r="C665" s="84">
        <v>0.57809999999999995</v>
      </c>
      <c r="D665" s="84">
        <v>0.19070000000000001</v>
      </c>
      <c r="E665" s="84">
        <v>0.6976</v>
      </c>
      <c r="F665" s="44"/>
      <c r="G665" s="82" t="s">
        <v>332</v>
      </c>
      <c r="H665" s="84">
        <v>0.83</v>
      </c>
      <c r="I665" s="84">
        <v>0.7157</v>
      </c>
      <c r="J665" s="84">
        <v>0.90600000000000003</v>
      </c>
      <c r="K665" s="84">
        <v>0.97340000000000004</v>
      </c>
      <c r="L665" s="44"/>
      <c r="M665" s="82" t="s">
        <v>332</v>
      </c>
      <c r="N665" s="84">
        <v>0.15459999999999999</v>
      </c>
      <c r="O665" s="84">
        <v>5.5999999999999999E-3</v>
      </c>
      <c r="P665" s="84">
        <v>0.3639</v>
      </c>
      <c r="Q665" s="84">
        <v>4.7999999999999996E-3</v>
      </c>
      <c r="R665" s="44"/>
      <c r="S665" s="82" t="s">
        <v>332</v>
      </c>
      <c r="T665" s="84">
        <v>0.82399999999999995</v>
      </c>
      <c r="U665" s="84">
        <v>0.24729999999999999</v>
      </c>
      <c r="V665" s="84">
        <v>0.2215</v>
      </c>
      <c r="W665" s="84">
        <v>6.4299999999999996E-2</v>
      </c>
      <c r="X665" s="44"/>
      <c r="Y665" s="44"/>
    </row>
    <row r="666" spans="1:25">
      <c r="A666" s="82" t="s">
        <v>333</v>
      </c>
      <c r="B666" s="84">
        <v>0.68989999999999996</v>
      </c>
      <c r="C666" s="84">
        <v>0.6704</v>
      </c>
      <c r="D666" s="84">
        <v>0.24759999999999999</v>
      </c>
      <c r="E666" s="84">
        <v>0.63639999999999997</v>
      </c>
      <c r="F666" s="44"/>
      <c r="G666" s="82" t="s">
        <v>333</v>
      </c>
      <c r="H666" s="84">
        <v>0.82140000000000002</v>
      </c>
      <c r="I666" s="84">
        <v>0.80530000000000002</v>
      </c>
      <c r="J666" s="84">
        <v>0.88829999999999998</v>
      </c>
      <c r="K666" s="84">
        <v>0.97899999999999998</v>
      </c>
      <c r="L666" s="44"/>
      <c r="M666" s="82" t="s">
        <v>333</v>
      </c>
      <c r="N666" s="84">
        <v>0.14050000000000001</v>
      </c>
      <c r="O666" s="84">
        <v>1.1000000000000001E-3</v>
      </c>
      <c r="P666" s="84">
        <v>0.24429999999999999</v>
      </c>
      <c r="Q666" s="84">
        <v>4.7999999999999996E-3</v>
      </c>
      <c r="R666" s="44"/>
      <c r="S666" s="82" t="s">
        <v>333</v>
      </c>
      <c r="T666" s="84">
        <v>0.61950000000000005</v>
      </c>
      <c r="U666" s="84">
        <v>0.32419999999999999</v>
      </c>
      <c r="V666" s="84">
        <v>0.2074</v>
      </c>
      <c r="W666" s="84">
        <v>5.8400000000000001E-2</v>
      </c>
      <c r="X666" s="44"/>
      <c r="Y666" s="44"/>
    </row>
    <row r="667" spans="1:25">
      <c r="A667" s="82" t="s">
        <v>334</v>
      </c>
      <c r="B667" s="84">
        <v>0.76290000000000002</v>
      </c>
      <c r="C667" s="84">
        <v>0.71709999999999996</v>
      </c>
      <c r="D667" s="84">
        <v>0.11269999999999999</v>
      </c>
      <c r="E667" s="84">
        <v>0.52090000000000003</v>
      </c>
      <c r="F667" s="44"/>
      <c r="G667" s="82" t="s">
        <v>334</v>
      </c>
      <c r="H667" s="84">
        <v>0.83960000000000001</v>
      </c>
      <c r="I667" s="84">
        <v>0.81540000000000001</v>
      </c>
      <c r="J667" s="84">
        <v>0.85540000000000005</v>
      </c>
      <c r="K667" s="84">
        <v>0.9778</v>
      </c>
      <c r="L667" s="44"/>
      <c r="M667" s="82" t="s">
        <v>334</v>
      </c>
      <c r="N667" s="84">
        <v>0.15709999999999999</v>
      </c>
      <c r="O667" s="84">
        <v>5.9999999999999995E-4</v>
      </c>
      <c r="P667" s="84">
        <v>0.19850000000000001</v>
      </c>
      <c r="Q667" s="84">
        <v>8.3000000000000001E-3</v>
      </c>
      <c r="R667" s="44"/>
      <c r="S667" s="82" t="s">
        <v>334</v>
      </c>
      <c r="T667" s="84">
        <v>0.35289999999999999</v>
      </c>
      <c r="U667" s="84">
        <v>0.2737</v>
      </c>
      <c r="V667" s="84">
        <v>0.11219999999999999</v>
      </c>
      <c r="W667" s="84">
        <v>4.5600000000000002E-2</v>
      </c>
      <c r="X667" s="44"/>
      <c r="Y667" s="44"/>
    </row>
    <row r="668" spans="1:25">
      <c r="A668" s="82" t="s">
        <v>335</v>
      </c>
      <c r="B668" s="84">
        <v>0.62160000000000004</v>
      </c>
      <c r="C668" s="84">
        <v>0.75449999999999995</v>
      </c>
      <c r="D668" s="84">
        <v>0.318</v>
      </c>
      <c r="E668" s="84">
        <v>0.32019999999999998</v>
      </c>
      <c r="F668" s="44"/>
      <c r="G668" s="82" t="s">
        <v>335</v>
      </c>
      <c r="H668" s="84">
        <v>0.75129999999999997</v>
      </c>
      <c r="I668" s="84">
        <v>0.74119999999999997</v>
      </c>
      <c r="J668" s="84">
        <v>0.78949999999999998</v>
      </c>
      <c r="K668" s="84">
        <v>0.90469999999999995</v>
      </c>
      <c r="L668" s="44"/>
      <c r="M668" s="82" t="s">
        <v>335</v>
      </c>
      <c r="N668" s="84">
        <v>0.26079999999999998</v>
      </c>
      <c r="O668" s="84">
        <v>3.3999999999999998E-3</v>
      </c>
      <c r="P668" s="84">
        <v>0.19139999999999999</v>
      </c>
      <c r="Q668" s="84">
        <v>4.02E-2</v>
      </c>
      <c r="R668" s="44"/>
      <c r="S668" s="82" t="s">
        <v>335</v>
      </c>
      <c r="T668" s="84">
        <v>0.58809999999999996</v>
      </c>
      <c r="U668" s="84">
        <v>0.34720000000000001</v>
      </c>
      <c r="V668" s="84">
        <v>7.7299999999999994E-2</v>
      </c>
      <c r="W668" s="84">
        <v>4.4999999999999998E-2</v>
      </c>
      <c r="X668" s="44"/>
      <c r="Y668" s="44"/>
    </row>
    <row r="669" spans="1:25">
      <c r="A669" s="82" t="s">
        <v>336</v>
      </c>
      <c r="B669" s="84">
        <v>0.68630000000000002</v>
      </c>
      <c r="C669" s="84">
        <v>0.77390000000000003</v>
      </c>
      <c r="D669" s="84">
        <v>0.1653</v>
      </c>
      <c r="E669" s="84">
        <v>0.2293</v>
      </c>
      <c r="F669" s="44"/>
      <c r="G669" s="82" t="s">
        <v>336</v>
      </c>
      <c r="H669" s="84">
        <v>0.6149</v>
      </c>
      <c r="I669" s="84">
        <v>0.62339999999999995</v>
      </c>
      <c r="J669" s="84">
        <v>0.57220000000000004</v>
      </c>
      <c r="K669" s="84">
        <v>0.75780000000000003</v>
      </c>
      <c r="L669" s="44"/>
      <c r="M669" s="82" t="s">
        <v>336</v>
      </c>
      <c r="N669" s="84">
        <v>0.2261</v>
      </c>
      <c r="O669" s="84">
        <v>7.9000000000000008E-3</v>
      </c>
      <c r="P669" s="84">
        <v>0.17280000000000001</v>
      </c>
      <c r="Q669" s="84">
        <v>8.2000000000000003E-2</v>
      </c>
      <c r="R669" s="44"/>
      <c r="S669" s="82" t="s">
        <v>336</v>
      </c>
      <c r="T669" s="84">
        <v>0.6351</v>
      </c>
      <c r="U669" s="84">
        <v>0.38769999999999999</v>
      </c>
      <c r="V669" s="84">
        <v>0.10349999999999999</v>
      </c>
      <c r="W669" s="84">
        <v>2.07E-2</v>
      </c>
      <c r="X669" s="44"/>
      <c r="Y669" s="44"/>
    </row>
    <row r="670" spans="1:25">
      <c r="A670" s="82" t="s">
        <v>337</v>
      </c>
      <c r="B670" s="84">
        <v>0.4945</v>
      </c>
      <c r="C670" s="84">
        <v>0.624</v>
      </c>
      <c r="D670" s="84">
        <v>0.1368</v>
      </c>
      <c r="E670" s="84">
        <v>0.2392</v>
      </c>
      <c r="F670" s="44"/>
      <c r="G670" s="82" t="s">
        <v>337</v>
      </c>
      <c r="H670" s="84">
        <v>0.39169999999999999</v>
      </c>
      <c r="I670" s="84">
        <v>0.43559999999999999</v>
      </c>
      <c r="J670" s="84">
        <v>0.37259999999999999</v>
      </c>
      <c r="K670" s="84">
        <v>0.51580000000000004</v>
      </c>
      <c r="L670" s="44"/>
      <c r="M670" s="82" t="s">
        <v>337</v>
      </c>
      <c r="N670" s="84">
        <v>0.15049999999999999</v>
      </c>
      <c r="O670" s="84">
        <v>4.2799999999999998E-2</v>
      </c>
      <c r="P670" s="84">
        <v>0.1933</v>
      </c>
      <c r="Q670" s="84">
        <v>0.13239999999999999</v>
      </c>
      <c r="R670" s="44"/>
      <c r="S670" s="82" t="s">
        <v>337</v>
      </c>
      <c r="T670" s="84">
        <v>0.50609999999999999</v>
      </c>
      <c r="U670" s="84">
        <v>0.40849999999999997</v>
      </c>
      <c r="V670" s="84">
        <v>0.1948</v>
      </c>
      <c r="W670" s="84">
        <v>2.2700000000000001E-2</v>
      </c>
      <c r="X670" s="44"/>
      <c r="Y670" s="44"/>
    </row>
    <row r="671" spans="1:25">
      <c r="A671" s="82" t="s">
        <v>338</v>
      </c>
      <c r="B671" s="84">
        <v>0.57450000000000001</v>
      </c>
      <c r="C671" s="84">
        <v>0.48430000000000001</v>
      </c>
      <c r="D671" s="84">
        <v>0</v>
      </c>
      <c r="E671" s="84">
        <v>7.0000000000000001E-3</v>
      </c>
      <c r="F671" s="44"/>
      <c r="G671" s="82" t="s">
        <v>338</v>
      </c>
      <c r="H671" s="84">
        <v>0.21440000000000001</v>
      </c>
      <c r="I671" s="84">
        <v>0.2354</v>
      </c>
      <c r="J671" s="84">
        <v>9.8000000000000004E-2</v>
      </c>
      <c r="K671" s="84">
        <v>0.1986</v>
      </c>
      <c r="L671" s="44"/>
      <c r="M671" s="82" t="s">
        <v>338</v>
      </c>
      <c r="N671" s="84">
        <v>0.2311</v>
      </c>
      <c r="O671" s="84">
        <v>0.1113</v>
      </c>
      <c r="P671" s="84">
        <v>0.16009999999999999</v>
      </c>
      <c r="Q671" s="84">
        <v>0.14030000000000001</v>
      </c>
      <c r="R671" s="44"/>
      <c r="S671" s="82" t="s">
        <v>338</v>
      </c>
      <c r="T671" s="84">
        <v>0.43340000000000001</v>
      </c>
      <c r="U671" s="84">
        <v>0.50829999999999997</v>
      </c>
      <c r="V671" s="84">
        <v>0.17399999999999999</v>
      </c>
      <c r="W671" s="84">
        <v>5.04E-2</v>
      </c>
      <c r="X671" s="44"/>
      <c r="Y671" s="44"/>
    </row>
    <row r="672" spans="1:25">
      <c r="A672" s="82" t="s">
        <v>339</v>
      </c>
      <c r="B672" s="84">
        <v>0</v>
      </c>
      <c r="C672" s="84">
        <v>1.14E-2</v>
      </c>
      <c r="D672" s="84">
        <v>0</v>
      </c>
      <c r="E672" s="84">
        <v>0</v>
      </c>
      <c r="F672" s="44"/>
      <c r="G672" s="82" t="s">
        <v>339</v>
      </c>
      <c r="H672" s="84">
        <v>3.8699999999999998E-2</v>
      </c>
      <c r="I672" s="84">
        <v>5.4300000000000001E-2</v>
      </c>
      <c r="J672" s="84">
        <v>0</v>
      </c>
      <c r="K672" s="84">
        <v>1.8E-3</v>
      </c>
      <c r="L672" s="44"/>
      <c r="M672" s="82" t="s">
        <v>339</v>
      </c>
      <c r="N672" s="84">
        <v>0.24540000000000001</v>
      </c>
      <c r="O672" s="84">
        <v>0.12529999999999999</v>
      </c>
      <c r="P672" s="84">
        <v>0.17249999999999999</v>
      </c>
      <c r="Q672" s="84">
        <v>0.20680000000000001</v>
      </c>
      <c r="R672" s="44"/>
      <c r="S672" s="82" t="s">
        <v>339</v>
      </c>
      <c r="T672" s="84">
        <v>0.48570000000000002</v>
      </c>
      <c r="U672" s="84">
        <v>0.51470000000000005</v>
      </c>
      <c r="V672" s="84">
        <v>0.27950000000000003</v>
      </c>
      <c r="W672" s="84">
        <v>9.4799999999999995E-2</v>
      </c>
      <c r="X672" s="44"/>
      <c r="Y672" s="44"/>
    </row>
    <row r="673" spans="1:25">
      <c r="A673" s="82" t="s">
        <v>340</v>
      </c>
      <c r="B673" s="84">
        <v>0</v>
      </c>
      <c r="C673" s="84">
        <v>0</v>
      </c>
      <c r="D673" s="84">
        <v>0</v>
      </c>
      <c r="E673" s="84">
        <v>0</v>
      </c>
      <c r="F673" s="44"/>
      <c r="G673" s="82" t="s">
        <v>340</v>
      </c>
      <c r="H673" s="84">
        <v>0</v>
      </c>
      <c r="I673" s="84">
        <v>2.0000000000000001E-4</v>
      </c>
      <c r="J673" s="84">
        <v>0</v>
      </c>
      <c r="K673" s="84">
        <v>0</v>
      </c>
      <c r="L673" s="44"/>
      <c r="M673" s="82" t="s">
        <v>340</v>
      </c>
      <c r="N673" s="84">
        <v>0.34870000000000001</v>
      </c>
      <c r="O673" s="84">
        <v>0.1867</v>
      </c>
      <c r="P673" s="84">
        <v>0.28189999999999998</v>
      </c>
      <c r="Q673" s="84">
        <v>0.22919999999999999</v>
      </c>
      <c r="R673" s="44"/>
      <c r="S673" s="82" t="s">
        <v>340</v>
      </c>
      <c r="T673" s="84">
        <v>0.52200000000000002</v>
      </c>
      <c r="U673" s="84">
        <v>0.60460000000000003</v>
      </c>
      <c r="V673" s="84">
        <v>0.38</v>
      </c>
      <c r="W673" s="84">
        <v>0.24979999999999999</v>
      </c>
      <c r="X673" s="44"/>
      <c r="Y673" s="44"/>
    </row>
    <row r="674" spans="1:25">
      <c r="A674" s="82" t="s">
        <v>341</v>
      </c>
      <c r="B674" s="84">
        <v>0</v>
      </c>
      <c r="C674" s="84">
        <v>0</v>
      </c>
      <c r="D674" s="84">
        <v>0</v>
      </c>
      <c r="E674" s="84">
        <v>0</v>
      </c>
      <c r="F674" s="44"/>
      <c r="G674" s="82" t="s">
        <v>341</v>
      </c>
      <c r="H674" s="84">
        <v>0</v>
      </c>
      <c r="I674" s="84">
        <v>0</v>
      </c>
      <c r="J674" s="84">
        <v>0</v>
      </c>
      <c r="K674" s="84">
        <v>0</v>
      </c>
      <c r="L674" s="44"/>
      <c r="M674" s="82" t="s">
        <v>341</v>
      </c>
      <c r="N674" s="84">
        <v>0.46860000000000002</v>
      </c>
      <c r="O674" s="84">
        <v>0.27329999999999999</v>
      </c>
      <c r="P674" s="84">
        <v>0.45929999999999999</v>
      </c>
      <c r="Q674" s="84">
        <v>0.28649999999999998</v>
      </c>
      <c r="R674" s="44"/>
      <c r="S674" s="82" t="s">
        <v>341</v>
      </c>
      <c r="T674" s="84">
        <v>0.50449999999999995</v>
      </c>
      <c r="U674" s="84">
        <v>0.69899999999999995</v>
      </c>
      <c r="V674" s="84">
        <v>0.62260000000000004</v>
      </c>
      <c r="W674" s="84">
        <v>0.50539999999999996</v>
      </c>
      <c r="X674" s="44"/>
      <c r="Y674" s="44"/>
    </row>
    <row r="675" spans="1:25">
      <c r="A675" s="82" t="s">
        <v>342</v>
      </c>
      <c r="B675" s="84">
        <v>0</v>
      </c>
      <c r="C675" s="84">
        <v>0</v>
      </c>
      <c r="D675" s="84">
        <v>0</v>
      </c>
      <c r="E675" s="84">
        <v>0</v>
      </c>
      <c r="F675" s="44"/>
      <c r="G675" s="82" t="s">
        <v>342</v>
      </c>
      <c r="H675" s="84">
        <v>0</v>
      </c>
      <c r="I675" s="84">
        <v>0</v>
      </c>
      <c r="J675" s="84">
        <v>0</v>
      </c>
      <c r="K675" s="84">
        <v>0</v>
      </c>
      <c r="L675" s="44"/>
      <c r="M675" s="82" t="s">
        <v>342</v>
      </c>
      <c r="N675" s="84">
        <v>0.60319999999999996</v>
      </c>
      <c r="O675" s="84">
        <v>0.27189999999999998</v>
      </c>
      <c r="P675" s="84">
        <v>0.50880000000000003</v>
      </c>
      <c r="Q675" s="84">
        <v>0.25169999999999998</v>
      </c>
      <c r="R675" s="44"/>
      <c r="S675" s="82" t="s">
        <v>342</v>
      </c>
      <c r="T675" s="84">
        <v>0.46929999999999999</v>
      </c>
      <c r="U675" s="84">
        <v>0.64639999999999997</v>
      </c>
      <c r="V675" s="84">
        <v>0.44309999999999999</v>
      </c>
      <c r="W675" s="84">
        <v>0.62849999999999995</v>
      </c>
      <c r="X675" s="44"/>
      <c r="Y675" s="44"/>
    </row>
    <row r="676" spans="1:25">
      <c r="A676" s="82" t="s">
        <v>343</v>
      </c>
      <c r="B676" s="84">
        <v>0</v>
      </c>
      <c r="C676" s="84">
        <v>0</v>
      </c>
      <c r="D676" s="84">
        <v>0</v>
      </c>
      <c r="E676" s="84">
        <v>0</v>
      </c>
      <c r="F676" s="44"/>
      <c r="G676" s="82" t="s">
        <v>343</v>
      </c>
      <c r="H676" s="84">
        <v>0</v>
      </c>
      <c r="I676" s="84">
        <v>0</v>
      </c>
      <c r="J676" s="84">
        <v>0</v>
      </c>
      <c r="K676" s="84">
        <v>0</v>
      </c>
      <c r="L676" s="44"/>
      <c r="M676" s="82" t="s">
        <v>343</v>
      </c>
      <c r="N676" s="84">
        <v>0.70579999999999998</v>
      </c>
      <c r="O676" s="84">
        <v>0.32829999999999998</v>
      </c>
      <c r="P676" s="84">
        <v>0.45319999999999999</v>
      </c>
      <c r="Q676" s="84">
        <v>0.21940000000000001</v>
      </c>
      <c r="R676" s="44"/>
      <c r="S676" s="82" t="s">
        <v>343</v>
      </c>
      <c r="T676" s="84">
        <v>0.38740000000000002</v>
      </c>
      <c r="U676" s="84">
        <v>0.55520000000000003</v>
      </c>
      <c r="V676" s="84">
        <v>0.23169999999999999</v>
      </c>
      <c r="W676" s="84">
        <v>0.58779999999999999</v>
      </c>
      <c r="X676" s="44"/>
      <c r="Y676" s="44"/>
    </row>
    <row r="677" spans="1:25">
      <c r="A677" s="82" t="s">
        <v>344</v>
      </c>
      <c r="B677" s="84">
        <v>0</v>
      </c>
      <c r="C677" s="84">
        <v>0</v>
      </c>
      <c r="D677" s="84">
        <v>0</v>
      </c>
      <c r="E677" s="84">
        <v>0</v>
      </c>
      <c r="F677" s="44"/>
      <c r="G677" s="82" t="s">
        <v>344</v>
      </c>
      <c r="H677" s="84">
        <v>0</v>
      </c>
      <c r="I677" s="84">
        <v>0</v>
      </c>
      <c r="J677" s="84">
        <v>0</v>
      </c>
      <c r="K677" s="84">
        <v>0</v>
      </c>
      <c r="L677" s="44"/>
      <c r="M677" s="82" t="s">
        <v>344</v>
      </c>
      <c r="N677" s="84">
        <v>0.66749999999999998</v>
      </c>
      <c r="O677" s="84">
        <v>0.34200000000000003</v>
      </c>
      <c r="P677" s="84">
        <v>0.53339999999999999</v>
      </c>
      <c r="Q677" s="84">
        <v>0.15579999999999999</v>
      </c>
      <c r="R677" s="44"/>
      <c r="S677" s="82" t="s">
        <v>344</v>
      </c>
      <c r="T677" s="84">
        <v>0.33400000000000002</v>
      </c>
      <c r="U677" s="84">
        <v>0.48670000000000002</v>
      </c>
      <c r="V677" s="84">
        <v>0.2432</v>
      </c>
      <c r="W677" s="84">
        <v>0.60980000000000001</v>
      </c>
      <c r="X677" s="44"/>
      <c r="Y677" s="44"/>
    </row>
    <row r="678" spans="1:25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</row>
    <row r="679" spans="1:25">
      <c r="X679" s="44"/>
    </row>
    <row r="680" spans="1:25">
      <c r="X680" s="44"/>
    </row>
    <row r="681" spans="1:25">
      <c r="A681" s="144" t="s">
        <v>12</v>
      </c>
      <c r="B681" s="144"/>
      <c r="C681" s="144"/>
      <c r="D681" s="144"/>
      <c r="E681" s="144"/>
      <c r="F681" s="144"/>
      <c r="G681" s="144"/>
      <c r="H681" s="144"/>
      <c r="I681" s="144"/>
      <c r="J681" s="144"/>
      <c r="K681" s="144"/>
      <c r="L681" s="144"/>
      <c r="M681" s="144"/>
      <c r="N681" s="144"/>
      <c r="O681" s="144"/>
      <c r="P681" s="144"/>
      <c r="Q681" s="144"/>
      <c r="R681" s="144"/>
      <c r="S681" s="144"/>
      <c r="T681" s="144"/>
      <c r="U681" s="144"/>
      <c r="V681" s="144"/>
      <c r="W681" s="144"/>
      <c r="X681" s="44"/>
    </row>
    <row r="682" spans="1:25">
      <c r="B682" s="84" t="s">
        <v>99</v>
      </c>
      <c r="H682" s="84" t="s">
        <v>100</v>
      </c>
      <c r="N682" s="84" t="s">
        <v>98</v>
      </c>
      <c r="T682" s="84" t="s">
        <v>442</v>
      </c>
      <c r="X682" s="44"/>
    </row>
    <row r="683" spans="1:25">
      <c r="A683" s="44"/>
      <c r="B683" s="44" t="s">
        <v>86</v>
      </c>
      <c r="C683" s="44" t="s">
        <v>87</v>
      </c>
      <c r="D683" s="44" t="s">
        <v>88</v>
      </c>
      <c r="E683" s="44" t="s">
        <v>85</v>
      </c>
      <c r="F683" s="44"/>
      <c r="G683" s="44"/>
      <c r="H683" s="44" t="s">
        <v>86</v>
      </c>
      <c r="I683" s="44" t="s">
        <v>87</v>
      </c>
      <c r="J683" s="44" t="s">
        <v>88</v>
      </c>
      <c r="K683" s="44" t="s">
        <v>85</v>
      </c>
      <c r="L683" s="44"/>
      <c r="M683" s="44"/>
      <c r="N683" s="44" t="s">
        <v>86</v>
      </c>
      <c r="O683" s="44" t="s">
        <v>87</v>
      </c>
      <c r="P683" s="44" t="s">
        <v>88</v>
      </c>
      <c r="Q683" s="44" t="s">
        <v>85</v>
      </c>
      <c r="R683" s="44"/>
      <c r="S683" s="44"/>
      <c r="T683" s="44" t="s">
        <v>86</v>
      </c>
      <c r="U683" s="44" t="s">
        <v>87</v>
      </c>
      <c r="V683" s="44" t="s">
        <v>88</v>
      </c>
      <c r="W683" s="44" t="s">
        <v>85</v>
      </c>
      <c r="X683" s="44"/>
    </row>
    <row r="684" spans="1:25">
      <c r="A684" s="115" t="s">
        <v>393</v>
      </c>
      <c r="B684" s="84">
        <v>0</v>
      </c>
      <c r="C684" s="84">
        <v>0</v>
      </c>
      <c r="D684" s="84">
        <v>0</v>
      </c>
      <c r="E684" s="84">
        <v>0</v>
      </c>
      <c r="F684" s="44"/>
      <c r="G684" s="115" t="s">
        <v>393</v>
      </c>
      <c r="H684" s="84">
        <v>0</v>
      </c>
      <c r="I684" s="84">
        <v>0</v>
      </c>
      <c r="J684" s="84">
        <v>0</v>
      </c>
      <c r="K684" s="84">
        <v>0</v>
      </c>
      <c r="L684" s="44"/>
      <c r="M684" s="115" t="s">
        <v>393</v>
      </c>
      <c r="N684" s="84">
        <v>0.59289999999999998</v>
      </c>
      <c r="O684" s="84">
        <v>6.5699999999999995E-2</v>
      </c>
      <c r="P684" s="84">
        <v>0.51390000000000002</v>
      </c>
      <c r="Q684" s="84">
        <v>0.53739999999999999</v>
      </c>
      <c r="R684" s="44"/>
      <c r="S684" s="115" t="s">
        <v>393</v>
      </c>
      <c r="T684" s="84">
        <v>0.70030000000000003</v>
      </c>
      <c r="U684" s="84">
        <v>0.51290000000000002</v>
      </c>
      <c r="V684" s="84">
        <v>2.5600000000000001E-2</v>
      </c>
      <c r="W684" s="84">
        <v>0.4849</v>
      </c>
      <c r="X684" s="44"/>
    </row>
    <row r="685" spans="1:25">
      <c r="A685" s="82" t="s">
        <v>394</v>
      </c>
      <c r="B685" s="84">
        <v>0</v>
      </c>
      <c r="C685" s="84">
        <v>0</v>
      </c>
      <c r="D685" s="84">
        <v>0</v>
      </c>
      <c r="E685" s="84">
        <v>0</v>
      </c>
      <c r="F685" s="44"/>
      <c r="G685" s="82" t="s">
        <v>394</v>
      </c>
      <c r="H685" s="84">
        <v>0</v>
      </c>
      <c r="I685" s="84">
        <v>0</v>
      </c>
      <c r="J685" s="84">
        <v>0</v>
      </c>
      <c r="K685" s="84">
        <v>0</v>
      </c>
      <c r="L685" s="44"/>
      <c r="M685" s="82" t="s">
        <v>394</v>
      </c>
      <c r="N685" s="84">
        <v>0.56779999999999997</v>
      </c>
      <c r="O685" s="84">
        <v>7.1800000000000003E-2</v>
      </c>
      <c r="P685" s="84">
        <v>0.53129999999999999</v>
      </c>
      <c r="Q685" s="84">
        <v>0.68520000000000003</v>
      </c>
      <c r="R685" s="44"/>
      <c r="S685" s="82" t="s">
        <v>394</v>
      </c>
      <c r="T685" s="84">
        <v>0.6663</v>
      </c>
      <c r="U685" s="84">
        <v>0.52010000000000001</v>
      </c>
      <c r="V685" s="84">
        <v>5.0299999999999997E-2</v>
      </c>
      <c r="W685" s="84">
        <v>0.44819999999999999</v>
      </c>
      <c r="X685" s="44"/>
    </row>
    <row r="686" spans="1:25">
      <c r="A686" s="82" t="s">
        <v>395</v>
      </c>
      <c r="B686" s="84">
        <v>0</v>
      </c>
      <c r="C686" s="84">
        <v>0</v>
      </c>
      <c r="D686" s="84">
        <v>0</v>
      </c>
      <c r="E686" s="84">
        <v>0</v>
      </c>
      <c r="F686" s="44"/>
      <c r="G686" s="82" t="s">
        <v>395</v>
      </c>
      <c r="H686" s="84">
        <v>0</v>
      </c>
      <c r="I686" s="84">
        <v>0</v>
      </c>
      <c r="J686" s="84">
        <v>0</v>
      </c>
      <c r="K686" s="84">
        <v>0</v>
      </c>
      <c r="L686" s="44"/>
      <c r="M686" s="82" t="s">
        <v>395</v>
      </c>
      <c r="N686" s="84">
        <v>0.52639999999999998</v>
      </c>
      <c r="O686" s="84">
        <v>7.6600000000000001E-2</v>
      </c>
      <c r="P686" s="84">
        <v>0.4405</v>
      </c>
      <c r="Q686" s="84">
        <v>0.66210000000000002</v>
      </c>
      <c r="R686" s="44"/>
      <c r="S686" s="82" t="s">
        <v>395</v>
      </c>
      <c r="T686" s="84">
        <v>0.6119</v>
      </c>
      <c r="U686" s="84">
        <v>0.57079999999999997</v>
      </c>
      <c r="V686" s="84">
        <v>6.2199999999999998E-2</v>
      </c>
      <c r="W686" s="84">
        <v>0.37509999999999999</v>
      </c>
      <c r="X686" s="44"/>
    </row>
    <row r="687" spans="1:25">
      <c r="A687" s="82" t="s">
        <v>396</v>
      </c>
      <c r="B687" s="84">
        <v>0</v>
      </c>
      <c r="C687" s="84">
        <v>0</v>
      </c>
      <c r="D687" s="84">
        <v>0</v>
      </c>
      <c r="E687" s="84">
        <v>0</v>
      </c>
      <c r="F687" s="44"/>
      <c r="G687" s="82" t="s">
        <v>396</v>
      </c>
      <c r="H687" s="84">
        <v>0</v>
      </c>
      <c r="I687" s="84">
        <v>0</v>
      </c>
      <c r="J687" s="84">
        <v>0</v>
      </c>
      <c r="K687" s="84">
        <v>0</v>
      </c>
      <c r="L687" s="44"/>
      <c r="M687" s="82" t="s">
        <v>396</v>
      </c>
      <c r="N687" s="84">
        <v>0.51900000000000002</v>
      </c>
      <c r="O687" s="84">
        <v>9.8299999999999998E-2</v>
      </c>
      <c r="P687" s="84">
        <v>0.40239999999999998</v>
      </c>
      <c r="Q687" s="84">
        <v>0.66839999999999999</v>
      </c>
      <c r="R687" s="44"/>
      <c r="S687" s="82" t="s">
        <v>396</v>
      </c>
      <c r="T687" s="84">
        <v>0.57069999999999999</v>
      </c>
      <c r="U687" s="84">
        <v>0.60619999999999996</v>
      </c>
      <c r="V687" s="84">
        <v>0.1022</v>
      </c>
      <c r="W687" s="84">
        <v>0.29310000000000003</v>
      </c>
      <c r="X687" s="44"/>
    </row>
    <row r="688" spans="1:25">
      <c r="A688" s="82" t="s">
        <v>397</v>
      </c>
      <c r="B688" s="84">
        <v>0</v>
      </c>
      <c r="C688" s="84">
        <v>0</v>
      </c>
      <c r="D688" s="84">
        <v>0</v>
      </c>
      <c r="E688" s="84">
        <v>0</v>
      </c>
      <c r="F688" s="44"/>
      <c r="G688" s="82" t="s">
        <v>397</v>
      </c>
      <c r="H688" s="84">
        <v>0</v>
      </c>
      <c r="I688" s="84">
        <v>0</v>
      </c>
      <c r="J688" s="84">
        <v>0</v>
      </c>
      <c r="K688" s="84">
        <v>0</v>
      </c>
      <c r="L688" s="44"/>
      <c r="M688" s="82" t="s">
        <v>397</v>
      </c>
      <c r="N688" s="84">
        <v>0.39860000000000001</v>
      </c>
      <c r="O688" s="84">
        <v>0.14149999999999999</v>
      </c>
      <c r="P688" s="84">
        <v>0.54979999999999996</v>
      </c>
      <c r="Q688" s="84">
        <v>0.73089999999999999</v>
      </c>
      <c r="R688" s="44"/>
      <c r="S688" s="82" t="s">
        <v>397</v>
      </c>
      <c r="T688" s="84">
        <v>0.48859999999999998</v>
      </c>
      <c r="U688" s="84">
        <v>0.64639999999999997</v>
      </c>
      <c r="V688" s="84">
        <v>0.15640000000000001</v>
      </c>
      <c r="W688" s="84">
        <v>0.2321</v>
      </c>
      <c r="X688" s="44"/>
    </row>
    <row r="689" spans="1:24">
      <c r="A689" s="82" t="s">
        <v>398</v>
      </c>
      <c r="B689" s="84">
        <v>0</v>
      </c>
      <c r="C689" s="84">
        <v>0</v>
      </c>
      <c r="D689" s="84">
        <v>0</v>
      </c>
      <c r="E689" s="84">
        <v>0</v>
      </c>
      <c r="F689" s="44"/>
      <c r="G689" s="82" t="s">
        <v>398</v>
      </c>
      <c r="H689" s="84">
        <v>0</v>
      </c>
      <c r="I689" s="84">
        <v>0</v>
      </c>
      <c r="J689" s="84">
        <v>0</v>
      </c>
      <c r="K689" s="84">
        <v>0</v>
      </c>
      <c r="L689" s="44"/>
      <c r="M689" s="82" t="s">
        <v>398</v>
      </c>
      <c r="N689" s="84">
        <v>0.33839999999999998</v>
      </c>
      <c r="O689" s="84">
        <v>0.1055</v>
      </c>
      <c r="P689" s="84">
        <v>0.5121</v>
      </c>
      <c r="Q689" s="84">
        <v>0.70299999999999996</v>
      </c>
      <c r="R689" s="44"/>
      <c r="S689" s="82" t="s">
        <v>398</v>
      </c>
      <c r="T689" s="84">
        <v>0.41210000000000002</v>
      </c>
      <c r="U689" s="84">
        <v>0.67269999999999996</v>
      </c>
      <c r="V689" s="84">
        <v>0.29380000000000001</v>
      </c>
      <c r="W689" s="84">
        <v>0.1532</v>
      </c>
      <c r="X689" s="44"/>
    </row>
    <row r="690" spans="1:24">
      <c r="A690" s="82" t="s">
        <v>399</v>
      </c>
      <c r="B690" s="84">
        <v>0</v>
      </c>
      <c r="C690" s="84">
        <v>0</v>
      </c>
      <c r="D690" s="84">
        <v>0</v>
      </c>
      <c r="E690" s="84">
        <v>0</v>
      </c>
      <c r="F690" s="44"/>
      <c r="G690" s="82" t="s">
        <v>399</v>
      </c>
      <c r="H690" s="84">
        <v>3.85E-2</v>
      </c>
      <c r="I690" s="84">
        <v>3.0800000000000001E-2</v>
      </c>
      <c r="J690" s="84">
        <v>0</v>
      </c>
      <c r="K690" s="84">
        <v>0</v>
      </c>
      <c r="L690" s="44"/>
      <c r="M690" s="82" t="s">
        <v>399</v>
      </c>
      <c r="N690" s="84">
        <v>0.26440000000000002</v>
      </c>
      <c r="O690" s="84">
        <v>6.88E-2</v>
      </c>
      <c r="P690" s="84">
        <v>0.4103</v>
      </c>
      <c r="Q690" s="84">
        <v>0.5857</v>
      </c>
      <c r="R690" s="44"/>
      <c r="S690" s="82" t="s">
        <v>399</v>
      </c>
      <c r="T690" s="84">
        <v>0.33939999999999998</v>
      </c>
      <c r="U690" s="84">
        <v>0.59160000000000001</v>
      </c>
      <c r="V690" s="84">
        <v>0.3342</v>
      </c>
      <c r="W690" s="84">
        <v>9.1700000000000004E-2</v>
      </c>
      <c r="X690" s="44"/>
    </row>
    <row r="691" spans="1:24">
      <c r="A691" s="82" t="s">
        <v>400</v>
      </c>
      <c r="B691" s="84">
        <v>0</v>
      </c>
      <c r="C691" s="84">
        <v>0</v>
      </c>
      <c r="D691" s="84">
        <v>0</v>
      </c>
      <c r="E691" s="84">
        <v>0</v>
      </c>
      <c r="F691" s="44"/>
      <c r="G691" s="82" t="s">
        <v>400</v>
      </c>
      <c r="H691" s="84">
        <v>0.1197</v>
      </c>
      <c r="I691" s="84">
        <v>0.1346</v>
      </c>
      <c r="J691" s="84">
        <v>0.1138</v>
      </c>
      <c r="K691" s="84">
        <v>3.5000000000000001E-3</v>
      </c>
      <c r="L691" s="44"/>
      <c r="M691" s="82" t="s">
        <v>400</v>
      </c>
      <c r="N691" s="84">
        <v>0.29099999999999998</v>
      </c>
      <c r="O691" s="84">
        <v>2.35E-2</v>
      </c>
      <c r="P691" s="84">
        <v>0.4052</v>
      </c>
      <c r="Q691" s="84">
        <v>0.56610000000000005</v>
      </c>
      <c r="R691" s="44"/>
      <c r="S691" s="82" t="s">
        <v>400</v>
      </c>
      <c r="T691" s="84">
        <v>0.29520000000000002</v>
      </c>
      <c r="U691" s="84">
        <v>0.48299999999999998</v>
      </c>
      <c r="V691" s="84">
        <v>0.2268</v>
      </c>
      <c r="W691" s="84">
        <v>7.1400000000000005E-2</v>
      </c>
      <c r="X691" s="44"/>
    </row>
    <row r="692" spans="1:24">
      <c r="A692" s="82" t="s">
        <v>401</v>
      </c>
      <c r="B692" s="84">
        <v>2.2700000000000001E-2</v>
      </c>
      <c r="C692" s="84">
        <v>0.15379999999999999</v>
      </c>
      <c r="D692" s="84">
        <v>4.8599999999999997E-2</v>
      </c>
      <c r="E692" s="84">
        <v>0</v>
      </c>
      <c r="F692" s="44"/>
      <c r="G692" s="82" t="s">
        <v>401</v>
      </c>
      <c r="H692" s="84">
        <v>0.27010000000000001</v>
      </c>
      <c r="I692" s="84">
        <v>0.42080000000000001</v>
      </c>
      <c r="J692" s="84">
        <v>0.32750000000000001</v>
      </c>
      <c r="K692" s="84">
        <v>0.1128</v>
      </c>
      <c r="L692" s="44"/>
      <c r="M692" s="82" t="s">
        <v>401</v>
      </c>
      <c r="N692" s="84">
        <v>0.32090000000000002</v>
      </c>
      <c r="O692" s="84">
        <v>2.2000000000000001E-3</v>
      </c>
      <c r="P692" s="84">
        <v>0.42199999999999999</v>
      </c>
      <c r="Q692" s="84">
        <v>0.61129999999999995</v>
      </c>
      <c r="R692" s="44"/>
      <c r="S692" s="82" t="s">
        <v>401</v>
      </c>
      <c r="T692" s="84">
        <v>0.26840000000000003</v>
      </c>
      <c r="U692" s="84">
        <v>0.40289999999999998</v>
      </c>
      <c r="V692" s="84">
        <v>0.13969999999999999</v>
      </c>
      <c r="W692" s="84">
        <v>6.1499999999999999E-2</v>
      </c>
      <c r="X692" s="44"/>
    </row>
    <row r="693" spans="1:24">
      <c r="A693" s="82" t="s">
        <v>402</v>
      </c>
      <c r="B693" s="84">
        <v>0.3327</v>
      </c>
      <c r="C693" s="84">
        <v>0.55700000000000005</v>
      </c>
      <c r="D693" s="84">
        <v>0.53400000000000003</v>
      </c>
      <c r="E693" s="84">
        <v>6.6199999999999995E-2</v>
      </c>
      <c r="F693" s="44"/>
      <c r="G693" s="82" t="s">
        <v>402</v>
      </c>
      <c r="H693" s="84">
        <v>0.41470000000000001</v>
      </c>
      <c r="I693" s="84">
        <v>0.59040000000000004</v>
      </c>
      <c r="J693" s="84">
        <v>0.64349999999999996</v>
      </c>
      <c r="K693" s="84">
        <v>0.37369999999999998</v>
      </c>
      <c r="L693" s="44"/>
      <c r="M693" s="82" t="s">
        <v>402</v>
      </c>
      <c r="N693" s="84">
        <v>0.41110000000000002</v>
      </c>
      <c r="O693" s="84">
        <v>1.4E-3</v>
      </c>
      <c r="P693" s="84">
        <v>0.36670000000000003</v>
      </c>
      <c r="Q693" s="84">
        <v>0.66690000000000005</v>
      </c>
      <c r="R693" s="44"/>
      <c r="S693" s="82" t="s">
        <v>402</v>
      </c>
      <c r="T693" s="84">
        <v>0.4304</v>
      </c>
      <c r="U693" s="84">
        <v>0.37619999999999998</v>
      </c>
      <c r="V693" s="84">
        <v>0.22770000000000001</v>
      </c>
      <c r="W693" s="84">
        <v>6.4000000000000001E-2</v>
      </c>
      <c r="X693" s="44"/>
    </row>
    <row r="694" spans="1:24">
      <c r="A694" s="82" t="s">
        <v>403</v>
      </c>
      <c r="B694" s="84">
        <v>0.33</v>
      </c>
      <c r="C694" s="84">
        <v>0.80020000000000002</v>
      </c>
      <c r="D694" s="84">
        <v>0.79139999999999999</v>
      </c>
      <c r="E694" s="84">
        <v>0.52459999999999996</v>
      </c>
      <c r="F694" s="44"/>
      <c r="G694" s="82" t="s">
        <v>403</v>
      </c>
      <c r="H694" s="84">
        <v>0.49919999999999998</v>
      </c>
      <c r="I694" s="84">
        <v>0.76570000000000005</v>
      </c>
      <c r="J694" s="84">
        <v>0.75760000000000005</v>
      </c>
      <c r="K694" s="84">
        <v>0.42630000000000001</v>
      </c>
      <c r="L694" s="44"/>
      <c r="M694" s="82" t="s">
        <v>403</v>
      </c>
      <c r="N694" s="84">
        <v>0.54020000000000001</v>
      </c>
      <c r="O694" s="84">
        <v>1.1999999999999999E-3</v>
      </c>
      <c r="P694" s="84">
        <v>0.49430000000000002</v>
      </c>
      <c r="Q694" s="84">
        <v>0.6391</v>
      </c>
      <c r="R694" s="44"/>
      <c r="S694" s="82" t="s">
        <v>403</v>
      </c>
      <c r="T694" s="84">
        <v>0.57679999999999998</v>
      </c>
      <c r="U694" s="84">
        <v>0.35909999999999997</v>
      </c>
      <c r="V694" s="84">
        <v>0.30180000000000001</v>
      </c>
      <c r="W694" s="84">
        <v>2.4899999999999999E-2</v>
      </c>
      <c r="X694" s="44"/>
    </row>
    <row r="695" spans="1:24">
      <c r="A695" s="82" t="s">
        <v>404</v>
      </c>
      <c r="B695" s="84">
        <v>0.33090000000000003</v>
      </c>
      <c r="C695" s="84">
        <v>0.79049999999999998</v>
      </c>
      <c r="D695" s="84">
        <v>0.76949999999999996</v>
      </c>
      <c r="E695" s="84">
        <v>0.45900000000000002</v>
      </c>
      <c r="F695" s="44"/>
      <c r="G695" s="82" t="s">
        <v>404</v>
      </c>
      <c r="H695" s="84">
        <v>0.54</v>
      </c>
      <c r="I695" s="84">
        <v>0.87150000000000005</v>
      </c>
      <c r="J695" s="84">
        <v>0.94350000000000001</v>
      </c>
      <c r="K695" s="84">
        <v>0.57430000000000003</v>
      </c>
      <c r="L695" s="44"/>
      <c r="M695" s="82" t="s">
        <v>404</v>
      </c>
      <c r="N695" s="84">
        <v>0.74570000000000003</v>
      </c>
      <c r="O695" s="84">
        <v>2.9999999999999997E-4</v>
      </c>
      <c r="P695" s="84">
        <v>0.5333</v>
      </c>
      <c r="Q695" s="84">
        <v>0.74429999999999996</v>
      </c>
      <c r="R695" s="44"/>
      <c r="S695" s="82" t="s">
        <v>404</v>
      </c>
      <c r="T695" s="84">
        <v>0.73140000000000005</v>
      </c>
      <c r="U695" s="84">
        <v>0.26150000000000001</v>
      </c>
      <c r="V695" s="84">
        <v>0.42759999999999998</v>
      </c>
      <c r="W695" s="84">
        <v>4.5999999999999999E-3</v>
      </c>
      <c r="X695" s="44"/>
    </row>
    <row r="696" spans="1:24">
      <c r="A696" s="82" t="s">
        <v>405</v>
      </c>
      <c r="B696" s="84">
        <v>0.33210000000000001</v>
      </c>
      <c r="C696" s="84">
        <v>0.91769999999999996</v>
      </c>
      <c r="D696" s="84">
        <v>0.74890000000000001</v>
      </c>
      <c r="E696" s="84">
        <v>0.38800000000000001</v>
      </c>
      <c r="F696" s="44"/>
      <c r="G696" s="82" t="s">
        <v>405</v>
      </c>
      <c r="H696" s="84">
        <v>0.56020000000000003</v>
      </c>
      <c r="I696" s="84">
        <v>0.91490000000000005</v>
      </c>
      <c r="J696" s="84">
        <v>0.95279999999999998</v>
      </c>
      <c r="K696" s="84">
        <v>0.96660000000000001</v>
      </c>
      <c r="L696" s="44"/>
      <c r="M696" s="82" t="s">
        <v>405</v>
      </c>
      <c r="N696" s="84">
        <v>0.78990000000000005</v>
      </c>
      <c r="O696" s="84">
        <v>2E-3</v>
      </c>
      <c r="P696" s="84">
        <v>0.57940000000000003</v>
      </c>
      <c r="Q696" s="84">
        <v>0.73860000000000003</v>
      </c>
      <c r="R696" s="44"/>
      <c r="S696" s="82" t="s">
        <v>405</v>
      </c>
      <c r="T696" s="84">
        <v>0.78149999999999997</v>
      </c>
      <c r="U696" s="84">
        <v>0.14330000000000001</v>
      </c>
      <c r="V696" s="84">
        <v>0.3831</v>
      </c>
      <c r="W696" s="84">
        <v>1.41E-2</v>
      </c>
      <c r="X696" s="44"/>
    </row>
    <row r="697" spans="1:24">
      <c r="A697" s="82" t="s">
        <v>406</v>
      </c>
      <c r="B697" s="84">
        <v>0.33379999999999999</v>
      </c>
      <c r="C697" s="84">
        <v>0.63039999999999996</v>
      </c>
      <c r="D697" s="84">
        <v>0.7631</v>
      </c>
      <c r="E697" s="84">
        <v>0.37280000000000002</v>
      </c>
      <c r="F697" s="44"/>
      <c r="G697" s="82" t="s">
        <v>406</v>
      </c>
      <c r="H697" s="84">
        <v>0.54520000000000002</v>
      </c>
      <c r="I697" s="84">
        <v>0.81030000000000002</v>
      </c>
      <c r="J697" s="84">
        <v>0.9294</v>
      </c>
      <c r="K697" s="84">
        <v>0.74990000000000001</v>
      </c>
      <c r="L697" s="44"/>
      <c r="M697" s="82" t="s">
        <v>406</v>
      </c>
      <c r="N697" s="84">
        <v>0.73450000000000004</v>
      </c>
      <c r="O697" s="84">
        <v>3.0000000000000001E-3</v>
      </c>
      <c r="P697" s="84">
        <v>0.45179999999999998</v>
      </c>
      <c r="Q697" s="84">
        <v>0.68799999999999994</v>
      </c>
      <c r="R697" s="44"/>
      <c r="S697" s="82" t="s">
        <v>406</v>
      </c>
      <c r="T697" s="84">
        <v>0.72119999999999995</v>
      </c>
      <c r="U697" s="84">
        <v>0.1024</v>
      </c>
      <c r="V697" s="84">
        <v>0.38350000000000001</v>
      </c>
      <c r="W697" s="84">
        <v>3.5000000000000003E-2</v>
      </c>
      <c r="X697" s="44"/>
    </row>
    <row r="698" spans="1:24">
      <c r="A698" s="82" t="s">
        <v>407</v>
      </c>
      <c r="B698" s="84">
        <v>0.33300000000000002</v>
      </c>
      <c r="C698" s="84">
        <v>0.71709999999999996</v>
      </c>
      <c r="D698" s="84">
        <v>0.77639999999999998</v>
      </c>
      <c r="E698" s="84">
        <v>0.2586</v>
      </c>
      <c r="F698" s="44"/>
      <c r="G698" s="82" t="s">
        <v>407</v>
      </c>
      <c r="H698" s="84">
        <v>0.50670000000000004</v>
      </c>
      <c r="I698" s="84">
        <v>0.85709999999999997</v>
      </c>
      <c r="J698" s="84">
        <v>0.87229999999999996</v>
      </c>
      <c r="K698" s="84">
        <v>0.67049999999999998</v>
      </c>
      <c r="L698" s="44"/>
      <c r="M698" s="82" t="s">
        <v>407</v>
      </c>
      <c r="N698" s="84">
        <v>0.55089999999999995</v>
      </c>
      <c r="O698" s="84">
        <v>1.4E-3</v>
      </c>
      <c r="P698" s="84">
        <v>0.30980000000000002</v>
      </c>
      <c r="Q698" s="84">
        <v>0.69710000000000005</v>
      </c>
      <c r="R698" s="44"/>
      <c r="S698" s="82" t="s">
        <v>407</v>
      </c>
      <c r="T698" s="84">
        <v>0.65210000000000001</v>
      </c>
      <c r="U698" s="84">
        <v>0.1026</v>
      </c>
      <c r="V698" s="84">
        <v>0.35599999999999998</v>
      </c>
      <c r="W698" s="84">
        <v>6.9699999999999998E-2</v>
      </c>
      <c r="X698" s="44"/>
    </row>
    <row r="699" spans="1:24">
      <c r="A699" s="82" t="s">
        <v>408</v>
      </c>
      <c r="B699" s="84">
        <v>0.33400000000000002</v>
      </c>
      <c r="C699" s="84">
        <v>0.62760000000000005</v>
      </c>
      <c r="D699" s="84">
        <v>0.7712</v>
      </c>
      <c r="E699" s="84">
        <v>0.49669999999999997</v>
      </c>
      <c r="F699" s="44"/>
      <c r="G699" s="82" t="s">
        <v>408</v>
      </c>
      <c r="H699" s="84">
        <v>0.60109999999999997</v>
      </c>
      <c r="I699" s="84">
        <v>0.6452</v>
      </c>
      <c r="J699" s="84">
        <v>0.70240000000000002</v>
      </c>
      <c r="K699" s="84">
        <v>0.59370000000000001</v>
      </c>
      <c r="L699" s="44"/>
      <c r="M699" s="82" t="s">
        <v>408</v>
      </c>
      <c r="N699" s="84">
        <v>0.43990000000000001</v>
      </c>
      <c r="O699" s="84">
        <v>3.3E-3</v>
      </c>
      <c r="P699" s="84">
        <v>0.26889999999999997</v>
      </c>
      <c r="Q699" s="84">
        <v>0.71619999999999995</v>
      </c>
      <c r="R699" s="44"/>
      <c r="S699" s="82" t="s">
        <v>408</v>
      </c>
      <c r="T699" s="84">
        <v>0.60680000000000001</v>
      </c>
      <c r="U699" s="84">
        <v>7.8899999999999998E-2</v>
      </c>
      <c r="V699" s="84">
        <v>0.43109999999999998</v>
      </c>
      <c r="W699" s="84">
        <v>0.1414</v>
      </c>
      <c r="X699" s="44"/>
    </row>
    <row r="700" spans="1:24">
      <c r="A700" s="82" t="s">
        <v>409</v>
      </c>
      <c r="B700" s="84">
        <v>0.33439999999999998</v>
      </c>
      <c r="C700" s="84">
        <v>0.74209999999999998</v>
      </c>
      <c r="D700" s="84">
        <v>0.66849999999999998</v>
      </c>
      <c r="E700" s="84">
        <v>0.83120000000000005</v>
      </c>
      <c r="F700" s="44"/>
      <c r="G700" s="82" t="s">
        <v>409</v>
      </c>
      <c r="H700" s="84">
        <v>0.377</v>
      </c>
      <c r="I700" s="84">
        <v>0.57440000000000002</v>
      </c>
      <c r="J700" s="84">
        <v>0.4239</v>
      </c>
      <c r="K700" s="84">
        <v>0.37119999999999997</v>
      </c>
      <c r="L700" s="44"/>
      <c r="M700" s="82" t="s">
        <v>409</v>
      </c>
      <c r="N700" s="84">
        <v>0.41920000000000002</v>
      </c>
      <c r="O700" s="84">
        <v>5.0000000000000001E-4</v>
      </c>
      <c r="P700" s="84">
        <v>0.30530000000000002</v>
      </c>
      <c r="Q700" s="84">
        <v>0.68710000000000004</v>
      </c>
      <c r="R700" s="44"/>
      <c r="S700" s="82" t="s">
        <v>409</v>
      </c>
      <c r="T700" s="84">
        <v>0.60199999999999998</v>
      </c>
      <c r="U700" s="84">
        <v>4.9700000000000001E-2</v>
      </c>
      <c r="V700" s="84">
        <v>0.44929999999999998</v>
      </c>
      <c r="W700" s="84">
        <v>0.2762</v>
      </c>
      <c r="X700" s="44"/>
    </row>
    <row r="701" spans="1:24">
      <c r="A701" s="82" t="s">
        <v>410</v>
      </c>
      <c r="B701" s="84">
        <v>0.33589999999999998</v>
      </c>
      <c r="C701" s="84">
        <v>0.74680000000000002</v>
      </c>
      <c r="D701" s="84">
        <v>0.111</v>
      </c>
      <c r="E701" s="84">
        <v>0</v>
      </c>
      <c r="F701" s="44"/>
      <c r="G701" s="82" t="s">
        <v>410</v>
      </c>
      <c r="H701" s="84">
        <v>0.23980000000000001</v>
      </c>
      <c r="I701" s="84">
        <v>0.34710000000000002</v>
      </c>
      <c r="J701" s="84">
        <v>0.1452</v>
      </c>
      <c r="K701" s="84">
        <v>0.13109999999999999</v>
      </c>
      <c r="L701" s="44"/>
      <c r="M701" s="82" t="s">
        <v>410</v>
      </c>
      <c r="N701" s="84">
        <v>0.32450000000000001</v>
      </c>
      <c r="O701" s="84">
        <v>6.4000000000000003E-3</v>
      </c>
      <c r="P701" s="84">
        <v>0.28620000000000001</v>
      </c>
      <c r="Q701" s="84">
        <v>0.70920000000000005</v>
      </c>
      <c r="R701" s="44"/>
      <c r="S701" s="82" t="s">
        <v>410</v>
      </c>
      <c r="T701" s="84">
        <v>0.68220000000000003</v>
      </c>
      <c r="U701" s="84">
        <v>4.3900000000000002E-2</v>
      </c>
      <c r="V701" s="84">
        <v>0.45729999999999998</v>
      </c>
      <c r="W701" s="84">
        <v>0.45350000000000001</v>
      </c>
      <c r="X701" s="44"/>
    </row>
    <row r="702" spans="1:24">
      <c r="A702" s="82" t="s">
        <v>411</v>
      </c>
      <c r="B702" s="84">
        <v>0.30580000000000002</v>
      </c>
      <c r="C702" s="84">
        <v>0.51229999999999998</v>
      </c>
      <c r="D702" s="84">
        <v>0</v>
      </c>
      <c r="E702" s="84">
        <v>0</v>
      </c>
      <c r="F702" s="44"/>
      <c r="G702" s="82" t="s">
        <v>411</v>
      </c>
      <c r="H702" s="84">
        <v>7.8700000000000006E-2</v>
      </c>
      <c r="I702" s="84">
        <v>0.1152</v>
      </c>
      <c r="J702" s="84">
        <v>2.2000000000000001E-3</v>
      </c>
      <c r="K702" s="84">
        <v>1.9E-3</v>
      </c>
      <c r="L702" s="44"/>
      <c r="M702" s="82" t="s">
        <v>411</v>
      </c>
      <c r="N702" s="84">
        <v>0.25419999999999998</v>
      </c>
      <c r="O702" s="84">
        <v>1.5100000000000001E-2</v>
      </c>
      <c r="P702" s="84">
        <v>0.36849999999999999</v>
      </c>
      <c r="Q702" s="84">
        <v>0.72970000000000002</v>
      </c>
      <c r="R702" s="44"/>
      <c r="S702" s="82" t="s">
        <v>411</v>
      </c>
      <c r="T702" s="84">
        <v>0.76990000000000003</v>
      </c>
      <c r="U702" s="84">
        <v>4.2200000000000001E-2</v>
      </c>
      <c r="V702" s="84">
        <v>0.48199999999999998</v>
      </c>
      <c r="W702" s="84">
        <v>0.62019999999999997</v>
      </c>
      <c r="X702" s="44"/>
    </row>
    <row r="703" spans="1:24">
      <c r="A703" s="82" t="s">
        <v>412</v>
      </c>
      <c r="B703" s="84">
        <v>0</v>
      </c>
      <c r="C703" s="84">
        <v>0</v>
      </c>
      <c r="D703" s="84">
        <v>0</v>
      </c>
      <c r="E703" s="84">
        <v>0</v>
      </c>
      <c r="F703" s="44"/>
      <c r="G703" s="82" t="s">
        <v>412</v>
      </c>
      <c r="H703" s="84">
        <v>7.4999999999999997E-3</v>
      </c>
      <c r="I703" s="84">
        <v>1.3599999999999999E-2</v>
      </c>
      <c r="J703" s="84">
        <v>0</v>
      </c>
      <c r="K703" s="84">
        <v>0</v>
      </c>
      <c r="L703" s="44"/>
      <c r="M703" s="82" t="s">
        <v>412</v>
      </c>
      <c r="N703" s="84">
        <v>0.27979999999999999</v>
      </c>
      <c r="O703" s="84">
        <v>5.3999999999999999E-2</v>
      </c>
      <c r="P703" s="84">
        <v>0.49349999999999999</v>
      </c>
      <c r="Q703" s="84">
        <v>0.73070000000000002</v>
      </c>
      <c r="R703" s="44"/>
      <c r="S703" s="82" t="s">
        <v>412</v>
      </c>
      <c r="T703" s="84">
        <v>0.88729999999999998</v>
      </c>
      <c r="U703" s="84">
        <v>7.0099999999999996E-2</v>
      </c>
      <c r="V703" s="84">
        <v>0.34110000000000001</v>
      </c>
      <c r="W703" s="84">
        <v>0.745</v>
      </c>
      <c r="X703" s="44"/>
    </row>
    <row r="704" spans="1:24">
      <c r="A704" s="82" t="s">
        <v>413</v>
      </c>
      <c r="B704" s="84">
        <v>0</v>
      </c>
      <c r="C704" s="84">
        <v>0</v>
      </c>
      <c r="D704" s="84">
        <v>0</v>
      </c>
      <c r="E704" s="84">
        <v>0</v>
      </c>
      <c r="F704" s="44"/>
      <c r="G704" s="82" t="s">
        <v>413</v>
      </c>
      <c r="H704" s="84">
        <v>0</v>
      </c>
      <c r="I704" s="84">
        <v>0</v>
      </c>
      <c r="J704" s="84">
        <v>0</v>
      </c>
      <c r="K704" s="84">
        <v>0</v>
      </c>
      <c r="L704" s="44"/>
      <c r="M704" s="82" t="s">
        <v>413</v>
      </c>
      <c r="N704" s="84">
        <v>0.35980000000000001</v>
      </c>
      <c r="O704" s="84">
        <v>0.1138</v>
      </c>
      <c r="P704" s="84">
        <v>0.57709999999999995</v>
      </c>
      <c r="Q704" s="84">
        <v>0.6633</v>
      </c>
      <c r="R704" s="44"/>
      <c r="S704" s="82" t="s">
        <v>413</v>
      </c>
      <c r="T704" s="84">
        <v>0.90769999999999995</v>
      </c>
      <c r="U704" s="84">
        <v>0.114</v>
      </c>
      <c r="V704" s="84">
        <v>0.2238</v>
      </c>
      <c r="W704" s="84">
        <v>0.82540000000000002</v>
      </c>
      <c r="X704" s="44"/>
    </row>
    <row r="705" spans="1:24">
      <c r="A705" s="82" t="s">
        <v>414</v>
      </c>
      <c r="B705" s="84">
        <v>0</v>
      </c>
      <c r="C705" s="84">
        <v>0</v>
      </c>
      <c r="D705" s="84">
        <v>0</v>
      </c>
      <c r="E705" s="84">
        <v>0</v>
      </c>
      <c r="F705" s="44"/>
      <c r="G705" s="82" t="s">
        <v>414</v>
      </c>
      <c r="H705" s="84">
        <v>0</v>
      </c>
      <c r="I705" s="84">
        <v>0</v>
      </c>
      <c r="J705" s="84">
        <v>0</v>
      </c>
      <c r="K705" s="84">
        <v>0</v>
      </c>
      <c r="L705" s="44"/>
      <c r="M705" s="82" t="s">
        <v>414</v>
      </c>
      <c r="N705" s="84">
        <v>0.3286</v>
      </c>
      <c r="O705" s="84">
        <v>0.13350000000000001</v>
      </c>
      <c r="P705" s="84">
        <v>0.67649999999999999</v>
      </c>
      <c r="Q705" s="84">
        <v>0.59819999999999995</v>
      </c>
      <c r="R705" s="44"/>
      <c r="S705" s="82" t="s">
        <v>414</v>
      </c>
      <c r="T705" s="84">
        <v>0.86480000000000001</v>
      </c>
      <c r="U705" s="84">
        <v>0.1159</v>
      </c>
      <c r="V705" s="84">
        <v>0.13089999999999999</v>
      </c>
      <c r="W705" s="84">
        <v>0.78220000000000001</v>
      </c>
      <c r="X705" s="44"/>
    </row>
    <row r="706" spans="1:24">
      <c r="A706" s="82" t="s">
        <v>415</v>
      </c>
      <c r="B706" s="84">
        <v>0</v>
      </c>
      <c r="C706" s="84">
        <v>0</v>
      </c>
      <c r="D706" s="84">
        <v>0</v>
      </c>
      <c r="E706" s="84">
        <v>0</v>
      </c>
      <c r="F706" s="44"/>
      <c r="G706" s="82" t="s">
        <v>415</v>
      </c>
      <c r="H706" s="84">
        <v>0</v>
      </c>
      <c r="I706" s="84">
        <v>0</v>
      </c>
      <c r="J706" s="84">
        <v>0</v>
      </c>
      <c r="K706" s="84">
        <v>0</v>
      </c>
      <c r="L706" s="44"/>
      <c r="M706" s="82" t="s">
        <v>415</v>
      </c>
      <c r="N706" s="84">
        <v>0.44230000000000003</v>
      </c>
      <c r="O706" s="84">
        <v>0.22939999999999999</v>
      </c>
      <c r="P706" s="84">
        <v>0.7893</v>
      </c>
      <c r="Q706" s="84">
        <v>0.4073</v>
      </c>
      <c r="R706" s="44"/>
      <c r="S706" s="82" t="s">
        <v>415</v>
      </c>
      <c r="T706" s="84">
        <v>0.76439999999999997</v>
      </c>
      <c r="U706" s="84">
        <v>0.2167</v>
      </c>
      <c r="V706" s="84">
        <v>0.16270000000000001</v>
      </c>
      <c r="W706" s="84">
        <v>0.75429999999999997</v>
      </c>
      <c r="X706" s="44"/>
    </row>
    <row r="707" spans="1:24">
      <c r="A707" s="82" t="s">
        <v>416</v>
      </c>
      <c r="B707" s="84">
        <v>0</v>
      </c>
      <c r="C707" s="84">
        <v>0</v>
      </c>
      <c r="D707" s="84">
        <v>0</v>
      </c>
      <c r="E707" s="84">
        <v>0</v>
      </c>
      <c r="F707" s="44"/>
      <c r="G707" s="82" t="s">
        <v>416</v>
      </c>
      <c r="H707" s="84">
        <v>0</v>
      </c>
      <c r="I707" s="84">
        <v>0</v>
      </c>
      <c r="J707" s="84">
        <v>0</v>
      </c>
      <c r="K707" s="84">
        <v>0</v>
      </c>
      <c r="L707" s="44"/>
      <c r="M707" s="82" t="s">
        <v>416</v>
      </c>
      <c r="N707" s="84">
        <v>0.50580000000000003</v>
      </c>
      <c r="O707" s="84">
        <v>0.21759999999999999</v>
      </c>
      <c r="P707" s="84">
        <v>0.73629999999999995</v>
      </c>
      <c r="Q707" s="84">
        <v>0.2858</v>
      </c>
      <c r="R707" s="44"/>
      <c r="S707" s="82" t="s">
        <v>416</v>
      </c>
      <c r="T707" s="84">
        <v>0.72989999999999999</v>
      </c>
      <c r="U707" s="84">
        <v>0.29559999999999997</v>
      </c>
      <c r="V707" s="84">
        <v>0.13009999999999999</v>
      </c>
      <c r="W707" s="84">
        <v>0.70509999999999995</v>
      </c>
      <c r="X707" s="44"/>
    </row>
    <row r="708" spans="1:24">
      <c r="A708" s="115" t="s">
        <v>417</v>
      </c>
      <c r="B708" s="84">
        <v>0</v>
      </c>
      <c r="C708" s="84">
        <v>0</v>
      </c>
      <c r="D708" s="84">
        <v>0</v>
      </c>
      <c r="E708" s="84">
        <v>0</v>
      </c>
      <c r="F708" s="44"/>
      <c r="G708" s="115" t="s">
        <v>417</v>
      </c>
      <c r="H708" s="84">
        <v>0</v>
      </c>
      <c r="I708" s="84">
        <v>0</v>
      </c>
      <c r="J708" s="84">
        <v>0</v>
      </c>
      <c r="K708" s="84">
        <v>0</v>
      </c>
      <c r="L708" s="44"/>
      <c r="M708" s="115" t="s">
        <v>417</v>
      </c>
      <c r="N708" s="84">
        <v>0.35630000000000001</v>
      </c>
      <c r="O708" s="84">
        <v>8.8499999999999995E-2</v>
      </c>
      <c r="P708" s="84">
        <v>0.69830000000000003</v>
      </c>
      <c r="Q708" s="84">
        <v>0.30109999999999998</v>
      </c>
      <c r="R708" s="44"/>
      <c r="S708" s="115" t="s">
        <v>417</v>
      </c>
      <c r="T708" s="84">
        <v>0.7278</v>
      </c>
      <c r="U708" s="84">
        <v>0.30509999999999998</v>
      </c>
      <c r="V708" s="84">
        <v>9.6799999999999997E-2</v>
      </c>
      <c r="W708" s="84">
        <v>0.66930000000000001</v>
      </c>
      <c r="X708" s="44"/>
    </row>
    <row r="709" spans="1:24">
      <c r="A709" s="82" t="s">
        <v>418</v>
      </c>
      <c r="B709" s="84">
        <v>0</v>
      </c>
      <c r="C709" s="84">
        <v>0</v>
      </c>
      <c r="D709" s="84">
        <v>0</v>
      </c>
      <c r="E709" s="84">
        <v>0</v>
      </c>
      <c r="F709" s="44"/>
      <c r="G709" s="82" t="s">
        <v>418</v>
      </c>
      <c r="H709" s="84">
        <v>0</v>
      </c>
      <c r="I709" s="84">
        <v>0</v>
      </c>
      <c r="J709" s="84">
        <v>0</v>
      </c>
      <c r="K709" s="84">
        <v>0</v>
      </c>
      <c r="L709" s="44"/>
      <c r="M709" s="82" t="s">
        <v>418</v>
      </c>
      <c r="N709" s="84">
        <v>0.44590000000000002</v>
      </c>
      <c r="O709" s="84">
        <v>0.17710000000000001</v>
      </c>
      <c r="P709" s="84">
        <v>0.67090000000000005</v>
      </c>
      <c r="Q709" s="84">
        <v>0.2142</v>
      </c>
      <c r="R709" s="44"/>
      <c r="S709" s="82" t="s">
        <v>418</v>
      </c>
      <c r="T709" s="84">
        <v>0.63480000000000003</v>
      </c>
      <c r="U709" s="84">
        <v>0.31669999999999998</v>
      </c>
      <c r="V709" s="84">
        <v>5.6800000000000003E-2</v>
      </c>
      <c r="W709" s="84">
        <v>0.68230000000000002</v>
      </c>
    </row>
    <row r="710" spans="1:24">
      <c r="A710" s="82" t="s">
        <v>419</v>
      </c>
      <c r="B710" s="84">
        <v>0</v>
      </c>
      <c r="C710" s="84">
        <v>0</v>
      </c>
      <c r="D710" s="84">
        <v>0</v>
      </c>
      <c r="E710" s="84">
        <v>0</v>
      </c>
      <c r="F710" s="44"/>
      <c r="G710" s="82" t="s">
        <v>419</v>
      </c>
      <c r="H710" s="84">
        <v>0</v>
      </c>
      <c r="I710" s="84">
        <v>0</v>
      </c>
      <c r="J710" s="84">
        <v>0</v>
      </c>
      <c r="K710" s="84">
        <v>0</v>
      </c>
      <c r="L710" s="44"/>
      <c r="M710" s="82" t="s">
        <v>419</v>
      </c>
      <c r="N710" s="84">
        <v>0.54820000000000002</v>
      </c>
      <c r="O710" s="84">
        <v>0.22700000000000001</v>
      </c>
      <c r="P710" s="84">
        <v>0.59670000000000001</v>
      </c>
      <c r="Q710" s="84">
        <v>0.2324</v>
      </c>
      <c r="R710" s="44"/>
      <c r="S710" s="82" t="s">
        <v>419</v>
      </c>
      <c r="T710" s="84">
        <v>0.49980000000000002</v>
      </c>
      <c r="U710" s="84">
        <v>0.27579999999999999</v>
      </c>
      <c r="V710" s="84">
        <v>4.4299999999999999E-2</v>
      </c>
      <c r="W710" s="84">
        <v>0.6825</v>
      </c>
    </row>
    <row r="711" spans="1:24">
      <c r="A711" s="82" t="s">
        <v>420</v>
      </c>
      <c r="B711" s="84">
        <v>0</v>
      </c>
      <c r="C711" s="84">
        <v>0</v>
      </c>
      <c r="D711" s="84">
        <v>0</v>
      </c>
      <c r="E711" s="84">
        <v>0</v>
      </c>
      <c r="F711" s="44"/>
      <c r="G711" s="82" t="s">
        <v>420</v>
      </c>
      <c r="H711" s="84">
        <v>0</v>
      </c>
      <c r="I711" s="84">
        <v>0</v>
      </c>
      <c r="J711" s="84">
        <v>0</v>
      </c>
      <c r="K711" s="84">
        <v>0</v>
      </c>
      <c r="L711" s="44"/>
      <c r="M711" s="82" t="s">
        <v>420</v>
      </c>
      <c r="N711" s="84">
        <v>0.54569999999999996</v>
      </c>
      <c r="O711" s="84">
        <v>0.12970000000000001</v>
      </c>
      <c r="P711" s="84">
        <v>0.60070000000000001</v>
      </c>
      <c r="Q711" s="84">
        <v>0.11409999999999999</v>
      </c>
      <c r="R711" s="44"/>
      <c r="S711" s="82" t="s">
        <v>420</v>
      </c>
      <c r="T711" s="84">
        <v>0.41539999999999999</v>
      </c>
      <c r="U711" s="84">
        <v>0.18140000000000001</v>
      </c>
      <c r="V711" s="84">
        <v>2.9000000000000001E-2</v>
      </c>
      <c r="W711" s="84">
        <v>0.68669999999999998</v>
      </c>
    </row>
    <row r="712" spans="1:24">
      <c r="A712" s="82" t="s">
        <v>421</v>
      </c>
      <c r="B712" s="84">
        <v>0</v>
      </c>
      <c r="C712" s="84">
        <v>0</v>
      </c>
      <c r="D712" s="84">
        <v>0</v>
      </c>
      <c r="E712" s="84">
        <v>0</v>
      </c>
      <c r="F712" s="44"/>
      <c r="G712" s="82" t="s">
        <v>421</v>
      </c>
      <c r="H712" s="84">
        <v>0</v>
      </c>
      <c r="I712" s="84">
        <v>0</v>
      </c>
      <c r="J712" s="84">
        <v>0</v>
      </c>
      <c r="K712" s="84">
        <v>0</v>
      </c>
      <c r="L712" s="44"/>
      <c r="M712" s="82" t="s">
        <v>421</v>
      </c>
      <c r="N712" s="84">
        <v>0.52129999999999999</v>
      </c>
      <c r="O712" s="84">
        <v>8.5900000000000004E-2</v>
      </c>
      <c r="P712" s="84">
        <v>0.65280000000000005</v>
      </c>
      <c r="Q712" s="84">
        <v>0.13009999999999999</v>
      </c>
      <c r="R712" s="44"/>
      <c r="S712" s="82" t="s">
        <v>421</v>
      </c>
      <c r="T712" s="84">
        <v>0.41249999999999998</v>
      </c>
      <c r="U712" s="84">
        <v>0.1115</v>
      </c>
      <c r="V712" s="84">
        <v>2.3900000000000001E-2</v>
      </c>
      <c r="W712" s="84">
        <v>0.67910000000000004</v>
      </c>
    </row>
    <row r="713" spans="1:24">
      <c r="A713" s="82" t="s">
        <v>422</v>
      </c>
      <c r="B713" s="84">
        <v>0</v>
      </c>
      <c r="C713" s="84">
        <v>0</v>
      </c>
      <c r="D713" s="84">
        <v>0</v>
      </c>
      <c r="E713" s="84">
        <v>0</v>
      </c>
      <c r="F713" s="44"/>
      <c r="G713" s="82" t="s">
        <v>422</v>
      </c>
      <c r="H713" s="84">
        <v>2.0000000000000001E-4</v>
      </c>
      <c r="I713" s="84">
        <v>0</v>
      </c>
      <c r="J713" s="84">
        <v>0</v>
      </c>
      <c r="K713" s="84">
        <v>0</v>
      </c>
      <c r="L713" s="44"/>
      <c r="M713" s="82" t="s">
        <v>422</v>
      </c>
      <c r="N713" s="84">
        <v>0.55630000000000002</v>
      </c>
      <c r="O713" s="84">
        <v>7.2499999999999995E-2</v>
      </c>
      <c r="P713" s="84">
        <v>0.66830000000000001</v>
      </c>
      <c r="Q713" s="84">
        <v>0.14480000000000001</v>
      </c>
      <c r="R713" s="44"/>
      <c r="S713" s="82" t="s">
        <v>422</v>
      </c>
      <c r="T713" s="84">
        <v>0.35580000000000001</v>
      </c>
      <c r="U713" s="84">
        <v>0.12709999999999999</v>
      </c>
      <c r="V713" s="84">
        <v>3.04E-2</v>
      </c>
      <c r="W713" s="84">
        <v>0.69669999999999999</v>
      </c>
    </row>
    <row r="714" spans="1:24">
      <c r="A714" s="82" t="s">
        <v>423</v>
      </c>
      <c r="B714" s="84">
        <v>0</v>
      </c>
      <c r="C714" s="84">
        <v>0</v>
      </c>
      <c r="D714" s="84">
        <v>0</v>
      </c>
      <c r="E714" s="84">
        <v>0</v>
      </c>
      <c r="F714" s="44"/>
      <c r="G714" s="82" t="s">
        <v>423</v>
      </c>
      <c r="H714" s="84">
        <v>4.2900000000000001E-2</v>
      </c>
      <c r="I714" s="84">
        <v>3.1699999999999999E-2</v>
      </c>
      <c r="J714" s="84">
        <v>0</v>
      </c>
      <c r="K714" s="84">
        <v>0</v>
      </c>
      <c r="L714" s="44"/>
      <c r="M714" s="82" t="s">
        <v>423</v>
      </c>
      <c r="N714" s="84">
        <v>0.55269999999999997</v>
      </c>
      <c r="O714" s="84">
        <v>3.9600000000000003E-2</v>
      </c>
      <c r="P714" s="84">
        <v>0.60829999999999995</v>
      </c>
      <c r="Q714" s="84">
        <v>0.1268</v>
      </c>
      <c r="R714" s="44"/>
      <c r="S714" s="82" t="s">
        <v>423</v>
      </c>
      <c r="T714" s="84">
        <v>0.32700000000000001</v>
      </c>
      <c r="U714" s="84">
        <v>8.9399999999999993E-2</v>
      </c>
      <c r="V714" s="84">
        <v>2.1700000000000001E-2</v>
      </c>
      <c r="W714" s="84">
        <v>0.62139999999999995</v>
      </c>
    </row>
    <row r="715" spans="1:24">
      <c r="A715" s="82" t="s">
        <v>424</v>
      </c>
      <c r="B715" s="84">
        <v>0</v>
      </c>
      <c r="C715" s="84">
        <v>0</v>
      </c>
      <c r="D715" s="84">
        <v>0</v>
      </c>
      <c r="E715" s="84">
        <v>0</v>
      </c>
      <c r="F715" s="44"/>
      <c r="G715" s="82" t="s">
        <v>424</v>
      </c>
      <c r="H715" s="84">
        <v>0.20580000000000001</v>
      </c>
      <c r="I715" s="84">
        <v>0.18379999999999999</v>
      </c>
      <c r="J715" s="84">
        <v>0.12280000000000001</v>
      </c>
      <c r="K715" s="84">
        <v>8.2000000000000007E-3</v>
      </c>
      <c r="L715" s="44"/>
      <c r="M715" s="82" t="s">
        <v>424</v>
      </c>
      <c r="N715" s="84">
        <v>0.5262</v>
      </c>
      <c r="O715" s="84">
        <v>3.6700000000000003E-2</v>
      </c>
      <c r="P715" s="84">
        <v>0.63790000000000002</v>
      </c>
      <c r="Q715" s="84">
        <v>7.1099999999999997E-2</v>
      </c>
      <c r="R715" s="44"/>
      <c r="S715" s="82" t="s">
        <v>424</v>
      </c>
      <c r="T715" s="84">
        <v>0.4385</v>
      </c>
      <c r="U715" s="84">
        <v>2.75E-2</v>
      </c>
      <c r="V715" s="84">
        <v>1.9300000000000001E-2</v>
      </c>
      <c r="W715" s="84">
        <v>0.60229999999999995</v>
      </c>
    </row>
    <row r="716" spans="1:24">
      <c r="A716" s="82" t="s">
        <v>425</v>
      </c>
      <c r="B716" s="84">
        <v>0.2344</v>
      </c>
      <c r="C716" s="84">
        <v>0.31290000000000001</v>
      </c>
      <c r="D716" s="84">
        <v>7.2900000000000006E-2</v>
      </c>
      <c r="E716" s="84">
        <v>0</v>
      </c>
      <c r="F716" s="44"/>
      <c r="G716" s="82" t="s">
        <v>425</v>
      </c>
      <c r="H716" s="84">
        <v>0.38019999999999998</v>
      </c>
      <c r="I716" s="84">
        <v>0.4365</v>
      </c>
      <c r="J716" s="84">
        <v>0.4123</v>
      </c>
      <c r="K716" s="84">
        <v>0.2117</v>
      </c>
      <c r="L716" s="44"/>
      <c r="M716" s="82" t="s">
        <v>425</v>
      </c>
      <c r="N716" s="84">
        <v>0.53080000000000005</v>
      </c>
      <c r="O716" s="84">
        <v>3.56E-2</v>
      </c>
      <c r="P716" s="84">
        <v>0.63660000000000005</v>
      </c>
      <c r="Q716" s="84">
        <v>5.9400000000000001E-2</v>
      </c>
      <c r="R716" s="44"/>
      <c r="S716" s="82" t="s">
        <v>425</v>
      </c>
      <c r="T716" s="84">
        <v>0.57740000000000002</v>
      </c>
      <c r="U716" s="84">
        <v>1.0800000000000001E-2</v>
      </c>
      <c r="V716" s="84">
        <v>2.0199999999999999E-2</v>
      </c>
      <c r="W716" s="84">
        <v>0.58330000000000004</v>
      </c>
    </row>
    <row r="717" spans="1:24">
      <c r="A717" s="82" t="s">
        <v>426</v>
      </c>
      <c r="B717" s="84">
        <v>0.60850000000000004</v>
      </c>
      <c r="C717" s="84">
        <v>0.62609999999999999</v>
      </c>
      <c r="D717" s="84">
        <v>0.54330000000000001</v>
      </c>
      <c r="E717" s="84">
        <v>8.0500000000000002E-2</v>
      </c>
      <c r="F717" s="44"/>
      <c r="G717" s="82" t="s">
        <v>426</v>
      </c>
      <c r="H717" s="84">
        <v>0.54349999999999998</v>
      </c>
      <c r="I717" s="84">
        <v>0.54769999999999996</v>
      </c>
      <c r="J717" s="84">
        <v>0.68120000000000003</v>
      </c>
      <c r="K717" s="84">
        <v>0.4466</v>
      </c>
      <c r="L717" s="44"/>
      <c r="M717" s="82" t="s">
        <v>426</v>
      </c>
      <c r="N717" s="84">
        <v>0.65200000000000002</v>
      </c>
      <c r="O717" s="84">
        <v>0.11260000000000001</v>
      </c>
      <c r="P717" s="84">
        <v>0.71499999999999997</v>
      </c>
      <c r="Q717" s="84">
        <v>2.75E-2</v>
      </c>
      <c r="R717" s="44"/>
      <c r="S717" s="82" t="s">
        <v>426</v>
      </c>
      <c r="T717" s="84">
        <v>0.42509999999999998</v>
      </c>
      <c r="U717" s="84">
        <v>9.9000000000000008E-3</v>
      </c>
      <c r="V717" s="84">
        <v>2.5000000000000001E-2</v>
      </c>
      <c r="W717" s="84">
        <v>0.57030000000000003</v>
      </c>
    </row>
    <row r="718" spans="1:24">
      <c r="A718" s="82" t="s">
        <v>427</v>
      </c>
      <c r="B718" s="84">
        <v>0.63649999999999995</v>
      </c>
      <c r="C718" s="84">
        <v>0.65049999999999997</v>
      </c>
      <c r="D718" s="84">
        <v>0.83720000000000006</v>
      </c>
      <c r="E718" s="84">
        <v>0.28899999999999998</v>
      </c>
      <c r="F718" s="44"/>
      <c r="G718" s="82" t="s">
        <v>427</v>
      </c>
      <c r="H718" s="84">
        <v>0.77510000000000001</v>
      </c>
      <c r="I718" s="84">
        <v>0.75080000000000002</v>
      </c>
      <c r="J718" s="84">
        <v>0.85299999999999998</v>
      </c>
      <c r="K718" s="84">
        <v>0.69620000000000004</v>
      </c>
      <c r="L718" s="44"/>
      <c r="M718" s="82" t="s">
        <v>427</v>
      </c>
      <c r="N718" s="84">
        <v>0.64829999999999999</v>
      </c>
      <c r="O718" s="84">
        <v>9.0499999999999997E-2</v>
      </c>
      <c r="P718" s="84">
        <v>0.72319999999999995</v>
      </c>
      <c r="Q718" s="84">
        <v>6.2600000000000003E-2</v>
      </c>
      <c r="R718" s="44"/>
      <c r="S718" s="82" t="s">
        <v>427</v>
      </c>
      <c r="T718" s="84">
        <v>0.35859999999999997</v>
      </c>
      <c r="U718" s="84">
        <v>1.9099999999999999E-2</v>
      </c>
      <c r="V718" s="84">
        <v>6.2399999999999997E-2</v>
      </c>
      <c r="W718" s="84">
        <v>0.42299999999999999</v>
      </c>
    </row>
    <row r="719" spans="1:24">
      <c r="A719" s="82" t="s">
        <v>428</v>
      </c>
      <c r="B719" s="84">
        <v>0.68130000000000002</v>
      </c>
      <c r="C719" s="84">
        <v>0.63970000000000005</v>
      </c>
      <c r="D719" s="84">
        <v>0.80700000000000005</v>
      </c>
      <c r="E719" s="84">
        <v>0.2762</v>
      </c>
      <c r="F719" s="44"/>
      <c r="G719" s="82" t="s">
        <v>428</v>
      </c>
      <c r="H719" s="84">
        <v>0.95550000000000002</v>
      </c>
      <c r="I719" s="84">
        <v>0.73060000000000003</v>
      </c>
      <c r="J719" s="84">
        <v>0.96479999999999999</v>
      </c>
      <c r="K719" s="84">
        <v>0.75929999999999997</v>
      </c>
      <c r="L719" s="44"/>
      <c r="M719" s="82" t="s">
        <v>428</v>
      </c>
      <c r="N719" s="84">
        <v>0.68840000000000001</v>
      </c>
      <c r="O719" s="84">
        <v>9.64E-2</v>
      </c>
      <c r="P719" s="84">
        <v>0.60329999999999995</v>
      </c>
      <c r="Q719" s="84">
        <v>1.5599999999999999E-2</v>
      </c>
      <c r="R719" s="44"/>
      <c r="S719" s="82" t="s">
        <v>428</v>
      </c>
      <c r="T719" s="84">
        <v>0.47589999999999999</v>
      </c>
      <c r="U719" s="84">
        <v>2.2700000000000001E-2</v>
      </c>
      <c r="V719" s="84">
        <v>0.1077</v>
      </c>
      <c r="W719" s="84">
        <v>0.35420000000000001</v>
      </c>
    </row>
    <row r="720" spans="1:24">
      <c r="A720" s="82" t="s">
        <v>429</v>
      </c>
      <c r="B720" s="84">
        <v>0.8236</v>
      </c>
      <c r="C720" s="84">
        <v>0.54330000000000001</v>
      </c>
      <c r="D720" s="84">
        <v>0.79659999999999997</v>
      </c>
      <c r="E720" s="84">
        <v>0.5111</v>
      </c>
      <c r="F720" s="44"/>
      <c r="G720" s="82" t="s">
        <v>429</v>
      </c>
      <c r="H720" s="84">
        <v>0.95340000000000003</v>
      </c>
      <c r="I720" s="84">
        <v>0.81159999999999999</v>
      </c>
      <c r="J720" s="84">
        <v>0.97899999999999998</v>
      </c>
      <c r="K720" s="84">
        <v>0.8357</v>
      </c>
      <c r="L720" s="44"/>
      <c r="M720" s="82" t="s">
        <v>429</v>
      </c>
      <c r="N720" s="84">
        <v>0.57210000000000005</v>
      </c>
      <c r="O720" s="84">
        <v>7.6100000000000001E-2</v>
      </c>
      <c r="P720" s="84">
        <v>0.44119999999999998</v>
      </c>
      <c r="Q720" s="84">
        <v>6.8000000000000005E-2</v>
      </c>
      <c r="R720" s="44"/>
      <c r="S720" s="82" t="s">
        <v>429</v>
      </c>
      <c r="T720" s="84">
        <v>0.57540000000000002</v>
      </c>
      <c r="U720" s="84">
        <v>5.8000000000000003E-2</v>
      </c>
      <c r="V720" s="84">
        <v>0.1769</v>
      </c>
      <c r="W720" s="84">
        <v>0.25290000000000001</v>
      </c>
    </row>
    <row r="721" spans="1:24">
      <c r="A721" s="82" t="s">
        <v>430</v>
      </c>
      <c r="B721" s="84">
        <v>0.82540000000000002</v>
      </c>
      <c r="C721" s="84">
        <v>0.6845</v>
      </c>
      <c r="D721" s="84">
        <v>0.80840000000000001</v>
      </c>
      <c r="E721" s="84">
        <v>0.62239999999999995</v>
      </c>
      <c r="F721" s="44"/>
      <c r="G721" s="82" t="s">
        <v>430</v>
      </c>
      <c r="H721" s="84">
        <v>0.94210000000000005</v>
      </c>
      <c r="I721" s="84">
        <v>0.91510000000000002</v>
      </c>
      <c r="J721" s="84">
        <v>0.97260000000000002</v>
      </c>
      <c r="K721" s="84">
        <v>0.93920000000000003</v>
      </c>
      <c r="L721" s="44"/>
      <c r="M721" s="82" t="s">
        <v>430</v>
      </c>
      <c r="N721" s="84">
        <v>0.35210000000000002</v>
      </c>
      <c r="O721" s="84">
        <v>9.2499999999999999E-2</v>
      </c>
      <c r="P721" s="84">
        <v>0.43680000000000002</v>
      </c>
      <c r="Q721" s="84">
        <v>6.2E-2</v>
      </c>
      <c r="R721" s="44"/>
      <c r="S721" s="82" t="s">
        <v>430</v>
      </c>
      <c r="T721" s="84">
        <v>0.61729999999999996</v>
      </c>
      <c r="U721" s="84">
        <v>9.7199999999999995E-2</v>
      </c>
      <c r="V721" s="84">
        <v>0.25590000000000002</v>
      </c>
      <c r="W721" s="84">
        <v>0.15240000000000001</v>
      </c>
    </row>
    <row r="722" spans="1:24">
      <c r="A722" s="82" t="s">
        <v>431</v>
      </c>
      <c r="B722" s="84">
        <v>0.74619999999999997</v>
      </c>
      <c r="C722" s="84">
        <v>0.57499999999999996</v>
      </c>
      <c r="D722" s="84">
        <v>0.83420000000000005</v>
      </c>
      <c r="E722" s="84">
        <v>0.74309999999999998</v>
      </c>
      <c r="F722" s="44"/>
      <c r="G722" s="82" t="s">
        <v>431</v>
      </c>
      <c r="H722" s="84">
        <v>0.84489999999999998</v>
      </c>
      <c r="I722" s="84">
        <v>0.70730000000000004</v>
      </c>
      <c r="J722" s="84">
        <v>0.87619999999999998</v>
      </c>
      <c r="K722" s="84">
        <v>0.51680000000000004</v>
      </c>
      <c r="L722" s="44"/>
      <c r="M722" s="82" t="s">
        <v>431</v>
      </c>
      <c r="N722" s="84">
        <v>0.19270000000000001</v>
      </c>
      <c r="O722" s="84">
        <v>0.1101</v>
      </c>
      <c r="P722" s="84">
        <v>0.376</v>
      </c>
      <c r="Q722" s="84">
        <v>4.9000000000000002E-2</v>
      </c>
      <c r="R722" s="44"/>
      <c r="S722" s="82" t="s">
        <v>431</v>
      </c>
      <c r="T722" s="84">
        <v>0.64049999999999996</v>
      </c>
      <c r="U722" s="84">
        <v>0.11890000000000001</v>
      </c>
      <c r="V722" s="84">
        <v>0.34410000000000002</v>
      </c>
      <c r="W722" s="84">
        <v>0.1474</v>
      </c>
    </row>
    <row r="723" spans="1:24">
      <c r="A723" s="82" t="s">
        <v>432</v>
      </c>
      <c r="B723" s="84">
        <v>0.9456</v>
      </c>
      <c r="C723" s="84">
        <v>0.61870000000000003</v>
      </c>
      <c r="D723" s="84">
        <v>0.83120000000000005</v>
      </c>
      <c r="E723" s="84">
        <v>0.83389999999999997</v>
      </c>
      <c r="F723" s="44"/>
      <c r="G723" s="82" t="s">
        <v>432</v>
      </c>
      <c r="H723" s="84">
        <v>0.76919999999999999</v>
      </c>
      <c r="I723" s="84">
        <v>0.64459999999999995</v>
      </c>
      <c r="J723" s="84">
        <v>0.68300000000000005</v>
      </c>
      <c r="K723" s="84">
        <v>0.59289999999999998</v>
      </c>
      <c r="L723" s="44"/>
      <c r="M723" s="82" t="s">
        <v>432</v>
      </c>
      <c r="N723" s="84">
        <v>0.1565</v>
      </c>
      <c r="O723" s="84">
        <v>0.16739999999999999</v>
      </c>
      <c r="P723" s="84">
        <v>0.33689999999999998</v>
      </c>
      <c r="Q723" s="84">
        <v>5.8200000000000002E-2</v>
      </c>
      <c r="R723" s="44"/>
      <c r="S723" s="82" t="s">
        <v>432</v>
      </c>
      <c r="T723" s="84">
        <v>0.63680000000000003</v>
      </c>
      <c r="U723" s="84">
        <v>9.1600000000000001E-2</v>
      </c>
      <c r="V723" s="84">
        <v>0.34</v>
      </c>
      <c r="W723" s="84">
        <v>0.18609999999999999</v>
      </c>
    </row>
    <row r="724" spans="1:24">
      <c r="A724" s="82" t="s">
        <v>433</v>
      </c>
      <c r="B724" s="84">
        <v>0.87780000000000002</v>
      </c>
      <c r="C724" s="84">
        <v>0.45200000000000001</v>
      </c>
      <c r="D724" s="84">
        <v>0.754</v>
      </c>
      <c r="E724" s="84">
        <v>0.86070000000000002</v>
      </c>
      <c r="F724" s="44"/>
      <c r="G724" s="82" t="s">
        <v>433</v>
      </c>
      <c r="H724" s="84">
        <v>0.5605</v>
      </c>
      <c r="I724" s="84">
        <v>0.496</v>
      </c>
      <c r="J724" s="84">
        <v>0.45240000000000002</v>
      </c>
      <c r="K724" s="84">
        <v>0.53400000000000003</v>
      </c>
      <c r="L724" s="44"/>
      <c r="M724" s="82" t="s">
        <v>433</v>
      </c>
      <c r="N724" s="84">
        <v>9.11E-2</v>
      </c>
      <c r="O724" s="84">
        <v>0.25569999999999998</v>
      </c>
      <c r="P724" s="84">
        <v>0.27760000000000001</v>
      </c>
      <c r="Q724" s="84">
        <v>8.3900000000000002E-2</v>
      </c>
      <c r="R724" s="44"/>
      <c r="S724" s="82" t="s">
        <v>433</v>
      </c>
      <c r="T724" s="84">
        <v>0.62670000000000003</v>
      </c>
      <c r="U724" s="84">
        <v>9.64E-2</v>
      </c>
      <c r="V724" s="84">
        <v>0.32490000000000002</v>
      </c>
      <c r="W724" s="84">
        <v>0.25919999999999999</v>
      </c>
    </row>
    <row r="725" spans="1:24">
      <c r="A725" s="82" t="s">
        <v>434</v>
      </c>
      <c r="B725" s="84">
        <v>0.79239999999999999</v>
      </c>
      <c r="C725" s="84">
        <v>0.45040000000000002</v>
      </c>
      <c r="D725" s="84">
        <v>0</v>
      </c>
      <c r="E725" s="84">
        <v>0</v>
      </c>
      <c r="F725" s="44"/>
      <c r="G725" s="82" t="s">
        <v>434</v>
      </c>
      <c r="H725" s="84">
        <v>0.32350000000000001</v>
      </c>
      <c r="I725" s="84">
        <v>0.28989999999999999</v>
      </c>
      <c r="J725" s="84">
        <v>0.15679999999999999</v>
      </c>
      <c r="K725" s="84">
        <v>0.2596</v>
      </c>
      <c r="L725" s="44"/>
      <c r="M725" s="82" t="s">
        <v>434</v>
      </c>
      <c r="N725" s="84">
        <v>0.1042</v>
      </c>
      <c r="O725" s="84">
        <v>0.4158</v>
      </c>
      <c r="P725" s="84">
        <v>0.19170000000000001</v>
      </c>
      <c r="Q725" s="84">
        <v>0.15340000000000001</v>
      </c>
      <c r="R725" s="44"/>
      <c r="S725" s="82" t="s">
        <v>434</v>
      </c>
      <c r="T725" s="84">
        <v>0.64939999999999998</v>
      </c>
      <c r="U725" s="84">
        <v>0.1754</v>
      </c>
      <c r="V725" s="84">
        <v>0.25669999999999998</v>
      </c>
      <c r="W725" s="84">
        <v>0.34810000000000002</v>
      </c>
    </row>
    <row r="726" spans="1:24">
      <c r="A726" s="82" t="s">
        <v>435</v>
      </c>
      <c r="B726" s="84">
        <v>0.21160000000000001</v>
      </c>
      <c r="C726" s="84">
        <v>0.1648</v>
      </c>
      <c r="D726" s="84">
        <v>0</v>
      </c>
      <c r="E726" s="84">
        <v>0</v>
      </c>
      <c r="F726" s="44"/>
      <c r="G726" s="82" t="s">
        <v>435</v>
      </c>
      <c r="H726" s="84">
        <v>9.4899999999999998E-2</v>
      </c>
      <c r="I726" s="84">
        <v>0.1138</v>
      </c>
      <c r="J726" s="84">
        <v>2.5000000000000001E-3</v>
      </c>
      <c r="K726" s="84">
        <v>8.8000000000000005E-3</v>
      </c>
      <c r="L726" s="44"/>
      <c r="M726" s="82" t="s">
        <v>435</v>
      </c>
      <c r="N726" s="84">
        <v>7.5600000000000001E-2</v>
      </c>
      <c r="O726" s="84">
        <v>0.49590000000000001</v>
      </c>
      <c r="P726" s="84">
        <v>0.22670000000000001</v>
      </c>
      <c r="Q726" s="84">
        <v>0.2873</v>
      </c>
      <c r="R726" s="44"/>
      <c r="S726" s="82" t="s">
        <v>435</v>
      </c>
      <c r="T726" s="84">
        <v>0.68140000000000001</v>
      </c>
      <c r="U726" s="84">
        <v>0.14130000000000001</v>
      </c>
      <c r="V726" s="84">
        <v>0.22259999999999999</v>
      </c>
      <c r="W726" s="84">
        <v>0.49</v>
      </c>
    </row>
    <row r="727" spans="1:24">
      <c r="A727" s="82" t="s">
        <v>436</v>
      </c>
      <c r="B727" s="84">
        <v>0</v>
      </c>
      <c r="C727" s="84">
        <v>0</v>
      </c>
      <c r="D727" s="84">
        <v>0</v>
      </c>
      <c r="E727" s="84">
        <v>0</v>
      </c>
      <c r="F727" s="44"/>
      <c r="G727" s="82" t="s">
        <v>436</v>
      </c>
      <c r="H727" s="84">
        <v>8.0999999999999996E-3</v>
      </c>
      <c r="I727" s="84">
        <v>1.84E-2</v>
      </c>
      <c r="J727" s="84">
        <v>0</v>
      </c>
      <c r="K727" s="84">
        <v>0</v>
      </c>
      <c r="L727" s="44"/>
      <c r="M727" s="82" t="s">
        <v>436</v>
      </c>
      <c r="N727" s="84">
        <v>0.2291</v>
      </c>
      <c r="O727" s="84">
        <v>0.38429999999999997</v>
      </c>
      <c r="P727" s="84">
        <v>0.46</v>
      </c>
      <c r="Q727" s="84">
        <v>0.25240000000000001</v>
      </c>
      <c r="R727" s="44"/>
      <c r="S727" s="82" t="s">
        <v>436</v>
      </c>
      <c r="T727" s="84">
        <v>0.70150000000000001</v>
      </c>
      <c r="U727" s="84">
        <v>0.1182</v>
      </c>
      <c r="V727" s="84">
        <v>0.1255</v>
      </c>
      <c r="W727" s="84">
        <v>0.65059999999999996</v>
      </c>
    </row>
    <row r="728" spans="1:24">
      <c r="A728" s="82" t="s">
        <v>437</v>
      </c>
      <c r="B728" s="84">
        <v>0</v>
      </c>
      <c r="C728" s="84">
        <v>0</v>
      </c>
      <c r="D728" s="84">
        <v>0</v>
      </c>
      <c r="E728" s="84">
        <v>0</v>
      </c>
      <c r="F728" s="44"/>
      <c r="G728" s="82" t="s">
        <v>437</v>
      </c>
      <c r="H728" s="84">
        <v>0</v>
      </c>
      <c r="I728" s="84">
        <v>0</v>
      </c>
      <c r="J728" s="84">
        <v>0</v>
      </c>
      <c r="K728" s="84">
        <v>0</v>
      </c>
      <c r="L728" s="44"/>
      <c r="M728" s="82" t="s">
        <v>437</v>
      </c>
      <c r="N728" s="84">
        <v>0.45050000000000001</v>
      </c>
      <c r="O728" s="84">
        <v>0.3261</v>
      </c>
      <c r="P728" s="84">
        <v>0.69330000000000003</v>
      </c>
      <c r="Q728" s="84">
        <v>0.18090000000000001</v>
      </c>
      <c r="R728" s="44"/>
      <c r="S728" s="82" t="s">
        <v>437</v>
      </c>
      <c r="T728" s="84">
        <v>0.69340000000000002</v>
      </c>
      <c r="U728" s="84">
        <v>0.1326</v>
      </c>
      <c r="V728" s="84">
        <v>7.3999999999999996E-2</v>
      </c>
      <c r="W728" s="84">
        <v>0.74619999999999997</v>
      </c>
    </row>
    <row r="729" spans="1:24">
      <c r="A729" s="82" t="s">
        <v>438</v>
      </c>
      <c r="B729" s="84">
        <v>0</v>
      </c>
      <c r="C729" s="84">
        <v>0</v>
      </c>
      <c r="D729" s="84">
        <v>0</v>
      </c>
      <c r="E729" s="84">
        <v>0</v>
      </c>
      <c r="F729" s="44"/>
      <c r="G729" s="82" t="s">
        <v>438</v>
      </c>
      <c r="H729" s="84">
        <v>0</v>
      </c>
      <c r="I729" s="84">
        <v>0</v>
      </c>
      <c r="J729" s="84">
        <v>0</v>
      </c>
      <c r="K729" s="84">
        <v>0</v>
      </c>
      <c r="L729" s="44"/>
      <c r="M729" s="82" t="s">
        <v>438</v>
      </c>
      <c r="N729" s="84">
        <v>0.67600000000000005</v>
      </c>
      <c r="O729" s="84">
        <v>3.5700000000000003E-2</v>
      </c>
      <c r="P729" s="84">
        <v>0.67569999999999997</v>
      </c>
      <c r="Q729" s="84">
        <v>0.24129999999999999</v>
      </c>
      <c r="R729" s="44"/>
      <c r="S729" s="82" t="s">
        <v>438</v>
      </c>
      <c r="T729" s="84">
        <v>0.74960000000000004</v>
      </c>
      <c r="U729" s="84">
        <v>0.1583</v>
      </c>
      <c r="V729" s="84">
        <v>4.7800000000000002E-2</v>
      </c>
      <c r="W729" s="84">
        <v>0.7208</v>
      </c>
    </row>
    <row r="730" spans="1:24">
      <c r="A730" s="82" t="s">
        <v>439</v>
      </c>
      <c r="B730" s="84">
        <v>0</v>
      </c>
      <c r="C730" s="84">
        <v>0</v>
      </c>
      <c r="D730" s="84">
        <v>0</v>
      </c>
      <c r="E730" s="84">
        <v>0</v>
      </c>
      <c r="F730" s="44"/>
      <c r="G730" s="82" t="s">
        <v>439</v>
      </c>
      <c r="H730" s="84">
        <v>0</v>
      </c>
      <c r="I730" s="84">
        <v>0</v>
      </c>
      <c r="J730" s="84">
        <v>0</v>
      </c>
      <c r="K730" s="84">
        <v>0</v>
      </c>
      <c r="L730" s="44"/>
      <c r="M730" s="82" t="s">
        <v>439</v>
      </c>
      <c r="N730" s="84">
        <v>0.83199999999999996</v>
      </c>
      <c r="O730" s="84">
        <v>2.8899999999999999E-2</v>
      </c>
      <c r="P730" s="84">
        <v>0.76060000000000005</v>
      </c>
      <c r="Q730" s="84">
        <v>0.15340000000000001</v>
      </c>
      <c r="R730" s="44"/>
      <c r="S730" s="82" t="s">
        <v>439</v>
      </c>
      <c r="T730" s="84">
        <v>0.70030000000000003</v>
      </c>
      <c r="U730" s="84">
        <v>0.32590000000000002</v>
      </c>
      <c r="V730" s="84">
        <v>1.6299999999999999E-2</v>
      </c>
      <c r="W730" s="84">
        <v>0.72330000000000005</v>
      </c>
    </row>
    <row r="731" spans="1:24">
      <c r="A731" s="82" t="s">
        <v>440</v>
      </c>
      <c r="B731" s="84">
        <v>0</v>
      </c>
      <c r="C731" s="84">
        <v>0</v>
      </c>
      <c r="D731" s="84">
        <v>0</v>
      </c>
      <c r="E731" s="84">
        <v>0</v>
      </c>
      <c r="F731" s="44"/>
      <c r="G731" s="82" t="s">
        <v>440</v>
      </c>
      <c r="H731" s="84">
        <v>0</v>
      </c>
      <c r="I731" s="84">
        <v>0</v>
      </c>
      <c r="J731" s="84">
        <v>0</v>
      </c>
      <c r="K731" s="84">
        <v>0</v>
      </c>
      <c r="L731" s="44"/>
      <c r="M731" s="82" t="s">
        <v>440</v>
      </c>
      <c r="N731" s="84">
        <v>0.83130000000000004</v>
      </c>
      <c r="O731" s="84">
        <v>2.3300000000000001E-2</v>
      </c>
      <c r="P731" s="84">
        <v>0.70320000000000005</v>
      </c>
      <c r="Q731" s="84">
        <v>0.49969999999999998</v>
      </c>
      <c r="R731" s="44"/>
      <c r="S731" s="82" t="s">
        <v>440</v>
      </c>
      <c r="T731" s="84">
        <v>0.70309999999999995</v>
      </c>
      <c r="U731" s="84">
        <v>0.30730000000000002</v>
      </c>
      <c r="V731" s="84">
        <v>6.8999999999999999E-3</v>
      </c>
      <c r="W731" s="84">
        <v>0.67290000000000005</v>
      </c>
    </row>
    <row r="732" spans="1:24">
      <c r="A732" s="115" t="s">
        <v>273</v>
      </c>
      <c r="B732" s="84">
        <v>0</v>
      </c>
      <c r="C732" s="84">
        <v>0</v>
      </c>
      <c r="D732" s="84">
        <v>0</v>
      </c>
      <c r="E732" s="84">
        <v>0</v>
      </c>
      <c r="F732" s="44"/>
      <c r="G732" s="115" t="s">
        <v>273</v>
      </c>
      <c r="H732" s="84">
        <v>0</v>
      </c>
      <c r="I732" s="84">
        <v>0</v>
      </c>
      <c r="J732" s="84">
        <v>0</v>
      </c>
      <c r="K732" s="84">
        <v>0</v>
      </c>
      <c r="L732" s="44"/>
      <c r="M732" s="115" t="s">
        <v>273</v>
      </c>
      <c r="N732" s="84">
        <v>0.51970000000000005</v>
      </c>
      <c r="O732" s="84">
        <v>0.37740000000000001</v>
      </c>
      <c r="P732" s="84">
        <v>0.68300000000000005</v>
      </c>
      <c r="Q732" s="84">
        <v>2.12E-2</v>
      </c>
      <c r="R732" s="44"/>
      <c r="S732" s="115" t="s">
        <v>273</v>
      </c>
      <c r="T732" s="84">
        <v>0.68430000000000002</v>
      </c>
      <c r="U732" s="84">
        <v>0.1469</v>
      </c>
      <c r="V732" s="84">
        <v>0.55649999999999999</v>
      </c>
      <c r="W732" s="84">
        <v>0.72950000000000004</v>
      </c>
      <c r="X732" s="44"/>
    </row>
    <row r="733" spans="1:24">
      <c r="A733" s="82" t="s">
        <v>274</v>
      </c>
      <c r="B733" s="84">
        <v>0</v>
      </c>
      <c r="C733" s="84">
        <v>0</v>
      </c>
      <c r="D733" s="84">
        <v>0</v>
      </c>
      <c r="E733" s="84">
        <v>0</v>
      </c>
      <c r="F733" s="44"/>
      <c r="G733" s="82" t="s">
        <v>274</v>
      </c>
      <c r="H733" s="84">
        <v>0</v>
      </c>
      <c r="I733" s="84">
        <v>0</v>
      </c>
      <c r="J733" s="84">
        <v>0</v>
      </c>
      <c r="K733" s="84">
        <v>0</v>
      </c>
      <c r="L733" s="44"/>
      <c r="M733" s="82" t="s">
        <v>274</v>
      </c>
      <c r="N733" s="84">
        <v>0.46350000000000002</v>
      </c>
      <c r="O733" s="84">
        <v>0.48770000000000002</v>
      </c>
      <c r="P733" s="84">
        <v>0.66600000000000004</v>
      </c>
      <c r="Q733" s="84">
        <v>2.5899999999999999E-2</v>
      </c>
      <c r="R733" s="44"/>
      <c r="S733" s="82" t="s">
        <v>274</v>
      </c>
      <c r="T733" s="84">
        <v>0.60270000000000001</v>
      </c>
      <c r="U733" s="84">
        <v>0.2029</v>
      </c>
      <c r="V733" s="84">
        <v>0.49890000000000001</v>
      </c>
      <c r="W733" s="84">
        <v>0.78380000000000005</v>
      </c>
      <c r="X733" s="44"/>
    </row>
    <row r="734" spans="1:24">
      <c r="A734" s="82" t="s">
        <v>275</v>
      </c>
      <c r="B734" s="84">
        <v>0</v>
      </c>
      <c r="C734" s="84">
        <v>0</v>
      </c>
      <c r="D734" s="84">
        <v>0</v>
      </c>
      <c r="E734" s="84">
        <v>0</v>
      </c>
      <c r="F734" s="44"/>
      <c r="G734" s="82" t="s">
        <v>275</v>
      </c>
      <c r="H734" s="84">
        <v>0</v>
      </c>
      <c r="I734" s="84">
        <v>0</v>
      </c>
      <c r="J734" s="84">
        <v>0</v>
      </c>
      <c r="K734" s="84">
        <v>0</v>
      </c>
      <c r="L734" s="44"/>
      <c r="M734" s="82" t="s">
        <v>275</v>
      </c>
      <c r="N734" s="84">
        <v>0.39419999999999999</v>
      </c>
      <c r="O734" s="84">
        <v>0.4723</v>
      </c>
      <c r="P734" s="84">
        <v>0.55320000000000003</v>
      </c>
      <c r="Q734" s="84">
        <v>5.6899999999999999E-2</v>
      </c>
      <c r="R734" s="44"/>
      <c r="S734" s="82" t="s">
        <v>275</v>
      </c>
      <c r="T734" s="84">
        <v>0.57830000000000004</v>
      </c>
      <c r="U734" s="84">
        <v>0.1449</v>
      </c>
      <c r="V734" s="84">
        <v>0.51170000000000004</v>
      </c>
      <c r="W734" s="84">
        <v>0.81269999999999998</v>
      </c>
      <c r="X734" s="44"/>
    </row>
    <row r="735" spans="1:24">
      <c r="A735" s="82" t="s">
        <v>276</v>
      </c>
      <c r="B735" s="84">
        <v>0</v>
      </c>
      <c r="C735" s="84">
        <v>0</v>
      </c>
      <c r="D735" s="84">
        <v>0</v>
      </c>
      <c r="E735" s="84">
        <v>0</v>
      </c>
      <c r="F735" s="44"/>
      <c r="G735" s="82" t="s">
        <v>276</v>
      </c>
      <c r="H735" s="84">
        <v>0</v>
      </c>
      <c r="I735" s="84">
        <v>0</v>
      </c>
      <c r="J735" s="84">
        <v>0</v>
      </c>
      <c r="K735" s="84">
        <v>0</v>
      </c>
      <c r="L735" s="44"/>
      <c r="M735" s="82" t="s">
        <v>276</v>
      </c>
      <c r="N735" s="84">
        <v>0.38109999999999999</v>
      </c>
      <c r="O735" s="84">
        <v>0.32719999999999999</v>
      </c>
      <c r="P735" s="84">
        <v>0.35520000000000002</v>
      </c>
      <c r="Q735" s="84">
        <v>0.11169999999999999</v>
      </c>
      <c r="R735" s="44"/>
      <c r="S735" s="82" t="s">
        <v>276</v>
      </c>
      <c r="T735" s="84">
        <v>0.60940000000000005</v>
      </c>
      <c r="U735" s="84">
        <v>6.4600000000000005E-2</v>
      </c>
      <c r="V735" s="84">
        <v>0.50980000000000003</v>
      </c>
      <c r="W735" s="84">
        <v>0.84860000000000002</v>
      </c>
      <c r="X735" s="44"/>
    </row>
    <row r="736" spans="1:24">
      <c r="A736" s="82" t="s">
        <v>277</v>
      </c>
      <c r="B736" s="84">
        <v>0</v>
      </c>
      <c r="C736" s="84">
        <v>0</v>
      </c>
      <c r="D736" s="84">
        <v>0</v>
      </c>
      <c r="E736" s="84">
        <v>0</v>
      </c>
      <c r="F736" s="44"/>
      <c r="G736" s="82" t="s">
        <v>277</v>
      </c>
      <c r="H736" s="84">
        <v>0</v>
      </c>
      <c r="I736" s="84">
        <v>0</v>
      </c>
      <c r="J736" s="84">
        <v>0</v>
      </c>
      <c r="K736" s="84">
        <v>0</v>
      </c>
      <c r="L736" s="44"/>
      <c r="M736" s="82" t="s">
        <v>277</v>
      </c>
      <c r="N736" s="84">
        <v>0.39550000000000002</v>
      </c>
      <c r="O736" s="84">
        <v>0.29010000000000002</v>
      </c>
      <c r="P736" s="84">
        <v>0.2014</v>
      </c>
      <c r="Q736" s="84">
        <v>9.2700000000000005E-2</v>
      </c>
      <c r="R736" s="44"/>
      <c r="S736" s="82" t="s">
        <v>277</v>
      </c>
      <c r="T736" s="84">
        <v>0.62260000000000004</v>
      </c>
      <c r="U736" s="84">
        <v>8.0399999999999999E-2</v>
      </c>
      <c r="V736" s="84">
        <v>0.45500000000000002</v>
      </c>
      <c r="W736" s="84">
        <v>0.81840000000000002</v>
      </c>
      <c r="X736" s="44"/>
    </row>
    <row r="737" spans="1:24">
      <c r="A737" s="82" t="s">
        <v>278</v>
      </c>
      <c r="B737" s="84">
        <v>0</v>
      </c>
      <c r="C737" s="84">
        <v>0</v>
      </c>
      <c r="D737" s="84">
        <v>0</v>
      </c>
      <c r="E737" s="84">
        <v>0</v>
      </c>
      <c r="F737" s="44"/>
      <c r="G737" s="82" t="s">
        <v>278</v>
      </c>
      <c r="H737" s="84">
        <v>0</v>
      </c>
      <c r="I737" s="84">
        <v>0</v>
      </c>
      <c r="J737" s="84">
        <v>0</v>
      </c>
      <c r="K737" s="84">
        <v>0</v>
      </c>
      <c r="L737" s="44"/>
      <c r="M737" s="82" t="s">
        <v>278</v>
      </c>
      <c r="N737" s="84">
        <v>0.39140000000000003</v>
      </c>
      <c r="O737" s="84">
        <v>0.1573</v>
      </c>
      <c r="P737" s="84">
        <v>0.11260000000000001</v>
      </c>
      <c r="Q737" s="84">
        <v>0.1226</v>
      </c>
      <c r="R737" s="44"/>
      <c r="S737" s="82" t="s">
        <v>278</v>
      </c>
      <c r="T737" s="84">
        <v>0.59160000000000001</v>
      </c>
      <c r="U737" s="84">
        <v>8.9700000000000002E-2</v>
      </c>
      <c r="V737" s="84">
        <v>0.33950000000000002</v>
      </c>
      <c r="W737" s="84">
        <v>0.78790000000000004</v>
      </c>
      <c r="X737" s="44"/>
    </row>
    <row r="738" spans="1:24">
      <c r="A738" s="82" t="s">
        <v>279</v>
      </c>
      <c r="B738" s="84">
        <v>0</v>
      </c>
      <c r="C738" s="84">
        <v>0</v>
      </c>
      <c r="D738" s="84">
        <v>0</v>
      </c>
      <c r="E738" s="84">
        <v>0</v>
      </c>
      <c r="F738" s="44"/>
      <c r="G738" s="82" t="s">
        <v>279</v>
      </c>
      <c r="H738" s="84">
        <v>2.6100000000000002E-2</v>
      </c>
      <c r="I738" s="84">
        <v>3.1099999999999999E-2</v>
      </c>
      <c r="J738" s="84">
        <v>2.9999999999999997E-4</v>
      </c>
      <c r="K738" s="84">
        <v>0</v>
      </c>
      <c r="L738" s="44"/>
      <c r="M738" s="82" t="s">
        <v>279</v>
      </c>
      <c r="N738" s="84">
        <v>0.30559999999999998</v>
      </c>
      <c r="O738" s="84">
        <v>0.1852</v>
      </c>
      <c r="P738" s="84">
        <v>4.1599999999999998E-2</v>
      </c>
      <c r="Q738" s="84">
        <v>0.22539999999999999</v>
      </c>
      <c r="R738" s="44"/>
      <c r="S738" s="82" t="s">
        <v>279</v>
      </c>
      <c r="T738" s="84">
        <v>0.5151</v>
      </c>
      <c r="U738" s="84">
        <v>0.20619999999999999</v>
      </c>
      <c r="V738" s="84">
        <v>0.26150000000000001</v>
      </c>
      <c r="W738" s="84">
        <v>0.70920000000000005</v>
      </c>
      <c r="X738" s="44"/>
    </row>
    <row r="739" spans="1:24">
      <c r="A739" s="82" t="s">
        <v>280</v>
      </c>
      <c r="B739" s="84">
        <v>0</v>
      </c>
      <c r="C739" s="84">
        <v>0</v>
      </c>
      <c r="D739" s="84">
        <v>0</v>
      </c>
      <c r="E739" s="84">
        <v>0</v>
      </c>
      <c r="F739" s="44"/>
      <c r="G739" s="82" t="s">
        <v>280</v>
      </c>
      <c r="H739" s="84">
        <v>0.11409999999999999</v>
      </c>
      <c r="I739" s="84">
        <v>0.18559999999999999</v>
      </c>
      <c r="J739" s="84">
        <v>0.12</v>
      </c>
      <c r="K739" s="84">
        <v>1.4E-3</v>
      </c>
      <c r="L739" s="44"/>
      <c r="M739" s="82" t="s">
        <v>280</v>
      </c>
      <c r="N739" s="84">
        <v>0.35349999999999998</v>
      </c>
      <c r="O739" s="84">
        <v>0.14749999999999999</v>
      </c>
      <c r="P739" s="84">
        <v>7.17E-2</v>
      </c>
      <c r="Q739" s="84">
        <v>0.2737</v>
      </c>
      <c r="R739" s="44"/>
      <c r="S739" s="82" t="s">
        <v>280</v>
      </c>
      <c r="T739" s="84">
        <v>0.43840000000000001</v>
      </c>
      <c r="U739" s="84">
        <v>0.1676</v>
      </c>
      <c r="V739" s="84">
        <v>0.23200000000000001</v>
      </c>
      <c r="W739" s="84">
        <v>0.67649999999999999</v>
      </c>
      <c r="X739" s="44"/>
    </row>
    <row r="740" spans="1:24">
      <c r="A740" s="82" t="s">
        <v>281</v>
      </c>
      <c r="B740" s="84">
        <v>0.1201</v>
      </c>
      <c r="C740" s="84">
        <v>0.41599999999999998</v>
      </c>
      <c r="D740" s="84">
        <v>0.14449999999999999</v>
      </c>
      <c r="E740" s="84">
        <v>0</v>
      </c>
      <c r="F740" s="44"/>
      <c r="G740" s="82" t="s">
        <v>281</v>
      </c>
      <c r="H740" s="84">
        <v>0.24299999999999999</v>
      </c>
      <c r="I740" s="84">
        <v>0.44740000000000002</v>
      </c>
      <c r="J740" s="84">
        <v>0.4113</v>
      </c>
      <c r="K740" s="84">
        <v>0.1258</v>
      </c>
      <c r="L740" s="44"/>
      <c r="M740" s="82" t="s">
        <v>281</v>
      </c>
      <c r="N740" s="84">
        <v>0.41539999999999999</v>
      </c>
      <c r="O740" s="84">
        <v>0.1328</v>
      </c>
      <c r="P740" s="84">
        <v>0.1249</v>
      </c>
      <c r="Q740" s="84">
        <v>0.35120000000000001</v>
      </c>
      <c r="R740" s="44"/>
      <c r="S740" s="82" t="s">
        <v>281</v>
      </c>
      <c r="T740" s="84">
        <v>0.37680000000000002</v>
      </c>
      <c r="U740" s="84">
        <v>0.14960000000000001</v>
      </c>
      <c r="V740" s="84">
        <v>0.2233</v>
      </c>
      <c r="W740" s="84">
        <v>0.66359999999999997</v>
      </c>
      <c r="X740" s="44"/>
    </row>
    <row r="741" spans="1:24">
      <c r="A741" s="82" t="s">
        <v>282</v>
      </c>
      <c r="B741" s="84">
        <v>0.30420000000000003</v>
      </c>
      <c r="C741" s="84">
        <v>0.94230000000000003</v>
      </c>
      <c r="D741" s="84">
        <v>0.77280000000000004</v>
      </c>
      <c r="E741" s="84">
        <v>0</v>
      </c>
      <c r="F741" s="44"/>
      <c r="G741" s="82" t="s">
        <v>282</v>
      </c>
      <c r="H741" s="84">
        <v>0.55569999999999997</v>
      </c>
      <c r="I741" s="84">
        <v>0.67569999999999997</v>
      </c>
      <c r="J741" s="84">
        <v>0.6784</v>
      </c>
      <c r="K741" s="84">
        <v>0.39150000000000001</v>
      </c>
      <c r="L741" s="44"/>
      <c r="M741" s="82" t="s">
        <v>282</v>
      </c>
      <c r="N741" s="84">
        <v>0.52700000000000002</v>
      </c>
      <c r="O741" s="84">
        <v>0.2359</v>
      </c>
      <c r="P741" s="84">
        <v>0.18379999999999999</v>
      </c>
      <c r="Q741" s="84">
        <v>0.37940000000000002</v>
      </c>
      <c r="R741" s="44"/>
      <c r="S741" s="82" t="s">
        <v>282</v>
      </c>
      <c r="T741" s="84">
        <v>0.47549999999999998</v>
      </c>
      <c r="U741" s="84">
        <v>7.8600000000000003E-2</v>
      </c>
      <c r="V741" s="84">
        <v>0.19800000000000001</v>
      </c>
      <c r="W741" s="84">
        <v>0.55620000000000003</v>
      </c>
      <c r="X741" s="44"/>
    </row>
    <row r="742" spans="1:24">
      <c r="A742" s="82" t="s">
        <v>283</v>
      </c>
      <c r="B742" s="84">
        <v>0.47520000000000001</v>
      </c>
      <c r="C742" s="84">
        <v>0.97940000000000005</v>
      </c>
      <c r="D742" s="84">
        <v>0.82089999999999996</v>
      </c>
      <c r="E742" s="84">
        <v>0.27079999999999999</v>
      </c>
      <c r="F742" s="44"/>
      <c r="G742" s="82" t="s">
        <v>283</v>
      </c>
      <c r="H742" s="84">
        <v>0.66839999999999999</v>
      </c>
      <c r="I742" s="84">
        <v>0.85450000000000004</v>
      </c>
      <c r="J742" s="84">
        <v>0.86850000000000005</v>
      </c>
      <c r="K742" s="84">
        <v>0.58420000000000005</v>
      </c>
      <c r="L742" s="44"/>
      <c r="M742" s="82" t="s">
        <v>283</v>
      </c>
      <c r="N742" s="84">
        <v>0.68710000000000004</v>
      </c>
      <c r="O742" s="84">
        <v>0.17810000000000001</v>
      </c>
      <c r="P742" s="84">
        <v>0.2195</v>
      </c>
      <c r="Q742" s="84">
        <v>0.27239999999999998</v>
      </c>
      <c r="R742" s="44"/>
      <c r="S742" s="82" t="s">
        <v>283</v>
      </c>
      <c r="T742" s="84">
        <v>0.56299999999999994</v>
      </c>
      <c r="U742" s="84">
        <v>7.2599999999999998E-2</v>
      </c>
      <c r="V742" s="84">
        <v>0.20680000000000001</v>
      </c>
      <c r="W742" s="84">
        <v>0.39679999999999999</v>
      </c>
      <c r="X742" s="44"/>
    </row>
    <row r="743" spans="1:24">
      <c r="A743" s="82" t="s">
        <v>284</v>
      </c>
      <c r="B743" s="84">
        <v>0.66690000000000005</v>
      </c>
      <c r="C743" s="84">
        <v>0.93140000000000001</v>
      </c>
      <c r="D743" s="84">
        <v>0.8</v>
      </c>
      <c r="E743" s="84">
        <v>0.50349999999999995</v>
      </c>
      <c r="F743" s="44"/>
      <c r="G743" s="82" t="s">
        <v>284</v>
      </c>
      <c r="H743" s="84">
        <v>0.92400000000000004</v>
      </c>
      <c r="I743" s="84">
        <v>0.92310000000000003</v>
      </c>
      <c r="J743" s="84">
        <v>0.97350000000000003</v>
      </c>
      <c r="K743" s="84">
        <v>0.69340000000000002</v>
      </c>
      <c r="L743" s="44"/>
      <c r="M743" s="82" t="s">
        <v>284</v>
      </c>
      <c r="N743" s="84">
        <v>0.70220000000000005</v>
      </c>
      <c r="O743" s="84">
        <v>0.2142</v>
      </c>
      <c r="P743" s="84">
        <v>0.2172</v>
      </c>
      <c r="Q743" s="84">
        <v>0.15570000000000001</v>
      </c>
      <c r="R743" s="44"/>
      <c r="S743" s="82" t="s">
        <v>284</v>
      </c>
      <c r="T743" s="84">
        <v>0.56779999999999997</v>
      </c>
      <c r="U743" s="84">
        <v>7.8399999999999997E-2</v>
      </c>
      <c r="V743" s="84">
        <v>0.19489999999999999</v>
      </c>
      <c r="W743" s="84">
        <v>0.4123</v>
      </c>
      <c r="X743" s="44"/>
    </row>
    <row r="744" spans="1:24">
      <c r="A744" s="82" t="s">
        <v>285</v>
      </c>
      <c r="B744" s="84">
        <v>0.66359999999999997</v>
      </c>
      <c r="C744" s="84">
        <v>1.0170999999999999</v>
      </c>
      <c r="D744" s="84">
        <v>0.83030000000000004</v>
      </c>
      <c r="E744" s="84">
        <v>0.50029999999999997</v>
      </c>
      <c r="F744" s="44"/>
      <c r="G744" s="82" t="s">
        <v>285</v>
      </c>
      <c r="H744" s="84">
        <v>0.82930000000000004</v>
      </c>
      <c r="I744" s="84">
        <v>0.97899999999999998</v>
      </c>
      <c r="J744" s="84">
        <v>0.97899999999999998</v>
      </c>
      <c r="K744" s="84">
        <v>0.69420000000000004</v>
      </c>
      <c r="L744" s="44"/>
      <c r="M744" s="82" t="s">
        <v>285</v>
      </c>
      <c r="N744" s="84">
        <v>0.52700000000000002</v>
      </c>
      <c r="O744" s="84">
        <v>0.311</v>
      </c>
      <c r="P744" s="84">
        <v>0.2127</v>
      </c>
      <c r="Q744" s="84">
        <v>0.15579999999999999</v>
      </c>
      <c r="R744" s="44"/>
      <c r="S744" s="82" t="s">
        <v>285</v>
      </c>
      <c r="T744" s="84">
        <v>0.61839999999999995</v>
      </c>
      <c r="U744" s="84">
        <v>0.14660000000000001</v>
      </c>
      <c r="V744" s="84">
        <v>0.15310000000000001</v>
      </c>
      <c r="W744" s="84">
        <v>0.52349999999999997</v>
      </c>
      <c r="X744" s="44"/>
    </row>
    <row r="745" spans="1:24">
      <c r="A745" s="82" t="s">
        <v>286</v>
      </c>
      <c r="B745" s="84">
        <v>0.70509999999999995</v>
      </c>
      <c r="C745" s="84">
        <v>1.0168999999999999</v>
      </c>
      <c r="D745" s="84">
        <v>0.85489999999999999</v>
      </c>
      <c r="E745" s="84">
        <v>0.47889999999999999</v>
      </c>
      <c r="F745" s="44"/>
      <c r="G745" s="82" t="s">
        <v>286</v>
      </c>
      <c r="H745" s="84">
        <v>0.86299999999999999</v>
      </c>
      <c r="I745" s="84">
        <v>0.97189999999999999</v>
      </c>
      <c r="J745" s="84">
        <v>0.96650000000000003</v>
      </c>
      <c r="K745" s="84">
        <v>0.71289999999999998</v>
      </c>
      <c r="L745" s="44"/>
      <c r="M745" s="82" t="s">
        <v>286</v>
      </c>
      <c r="N745" s="84">
        <v>0.40610000000000002</v>
      </c>
      <c r="O745" s="84">
        <v>0.25569999999999998</v>
      </c>
      <c r="P745" s="84">
        <v>0.17119999999999999</v>
      </c>
      <c r="Q745" s="84">
        <v>0.20960000000000001</v>
      </c>
      <c r="R745" s="44"/>
      <c r="S745" s="82" t="s">
        <v>286</v>
      </c>
      <c r="T745" s="84">
        <v>0.64229999999999998</v>
      </c>
      <c r="U745" s="84">
        <v>0.20860000000000001</v>
      </c>
      <c r="V745" s="84">
        <v>0.18160000000000001</v>
      </c>
      <c r="W745" s="84">
        <v>0.59540000000000004</v>
      </c>
      <c r="X745" s="44"/>
    </row>
    <row r="746" spans="1:24">
      <c r="A746" s="82" t="s">
        <v>287</v>
      </c>
      <c r="B746" s="84">
        <v>0.5111</v>
      </c>
      <c r="C746" s="84">
        <v>1.0015000000000001</v>
      </c>
      <c r="D746" s="84">
        <v>0.84409999999999996</v>
      </c>
      <c r="E746" s="84">
        <v>0.38179999999999997</v>
      </c>
      <c r="F746" s="44"/>
      <c r="G746" s="82" t="s">
        <v>287</v>
      </c>
      <c r="H746" s="84">
        <v>0.66510000000000002</v>
      </c>
      <c r="I746" s="84">
        <v>0.89970000000000006</v>
      </c>
      <c r="J746" s="84">
        <v>0.86260000000000003</v>
      </c>
      <c r="K746" s="84">
        <v>0.68530000000000002</v>
      </c>
      <c r="L746" s="44"/>
      <c r="M746" s="82" t="s">
        <v>287</v>
      </c>
      <c r="N746" s="84">
        <v>0.33900000000000002</v>
      </c>
      <c r="O746" s="84">
        <v>0.2697</v>
      </c>
      <c r="P746" s="84">
        <v>9.2499999999999999E-2</v>
      </c>
      <c r="Q746" s="84">
        <v>0.17760000000000001</v>
      </c>
      <c r="R746" s="44"/>
      <c r="S746" s="82" t="s">
        <v>287</v>
      </c>
      <c r="T746" s="84">
        <v>0.61680000000000001</v>
      </c>
      <c r="U746" s="84">
        <v>0.1638</v>
      </c>
      <c r="V746" s="84">
        <v>0.2283</v>
      </c>
      <c r="W746" s="84">
        <v>0.73070000000000002</v>
      </c>
      <c r="X746" s="44"/>
    </row>
    <row r="747" spans="1:24">
      <c r="A747" s="82" t="s">
        <v>288</v>
      </c>
      <c r="B747" s="84">
        <v>0.57240000000000002</v>
      </c>
      <c r="C747" s="84">
        <v>0.6764</v>
      </c>
      <c r="D747" s="84">
        <v>0.86099999999999999</v>
      </c>
      <c r="E747" s="84">
        <v>0.31369999999999998</v>
      </c>
      <c r="F747" s="44"/>
      <c r="G747" s="82" t="s">
        <v>288</v>
      </c>
      <c r="H747" s="84">
        <v>0.64690000000000003</v>
      </c>
      <c r="I747" s="84">
        <v>0.6573</v>
      </c>
      <c r="J747" s="84">
        <v>0.68959999999999999</v>
      </c>
      <c r="K747" s="84">
        <v>0.45810000000000001</v>
      </c>
      <c r="L747" s="44"/>
      <c r="M747" s="82" t="s">
        <v>288</v>
      </c>
      <c r="N747" s="84">
        <v>0.19700000000000001</v>
      </c>
      <c r="O747" s="84">
        <v>0.58679999999999999</v>
      </c>
      <c r="P747" s="84">
        <v>5.2900000000000003E-2</v>
      </c>
      <c r="Q747" s="84">
        <v>0.1779</v>
      </c>
      <c r="R747" s="44"/>
      <c r="S747" s="82" t="s">
        <v>288</v>
      </c>
      <c r="T747" s="84">
        <v>0.63229999999999997</v>
      </c>
      <c r="U747" s="84">
        <v>0.1517</v>
      </c>
      <c r="V747" s="84">
        <v>0.23219999999999999</v>
      </c>
      <c r="W747" s="84">
        <v>0.77339999999999998</v>
      </c>
      <c r="X747" s="44"/>
    </row>
    <row r="748" spans="1:24">
      <c r="A748" s="82" t="s">
        <v>289</v>
      </c>
      <c r="B748" s="84">
        <v>0.4834</v>
      </c>
      <c r="C748" s="84">
        <v>0.69810000000000005</v>
      </c>
      <c r="D748" s="84">
        <v>0.8216</v>
      </c>
      <c r="E748" s="84">
        <v>0.309</v>
      </c>
      <c r="F748" s="44"/>
      <c r="G748" s="82" t="s">
        <v>289</v>
      </c>
      <c r="H748" s="84">
        <v>0.46660000000000001</v>
      </c>
      <c r="I748" s="84">
        <v>0.53190000000000004</v>
      </c>
      <c r="J748" s="84">
        <v>0.44450000000000001</v>
      </c>
      <c r="K748" s="84">
        <v>0.40539999999999998</v>
      </c>
      <c r="L748" s="44"/>
      <c r="M748" s="82" t="s">
        <v>289</v>
      </c>
      <c r="N748" s="84">
        <v>0.1653</v>
      </c>
      <c r="O748" s="84">
        <v>0.60050000000000003</v>
      </c>
      <c r="P748" s="84">
        <v>3.3300000000000003E-2</v>
      </c>
      <c r="Q748" s="84">
        <v>0.1651</v>
      </c>
      <c r="R748" s="44"/>
      <c r="S748" s="82" t="s">
        <v>289</v>
      </c>
      <c r="T748" s="84">
        <v>0.69040000000000001</v>
      </c>
      <c r="U748" s="84">
        <v>0.14330000000000001</v>
      </c>
      <c r="V748" s="84">
        <v>0.22800000000000001</v>
      </c>
      <c r="W748" s="84">
        <v>0.79900000000000004</v>
      </c>
      <c r="X748" s="44"/>
    </row>
    <row r="749" spans="1:24">
      <c r="A749" s="82" t="s">
        <v>290</v>
      </c>
      <c r="B749" s="84">
        <v>0.42859999999999998</v>
      </c>
      <c r="C749" s="84">
        <v>0.50609999999999999</v>
      </c>
      <c r="D749" s="84">
        <v>0.24030000000000001</v>
      </c>
      <c r="E749" s="84">
        <v>0</v>
      </c>
      <c r="F749" s="44"/>
      <c r="G749" s="82" t="s">
        <v>290</v>
      </c>
      <c r="H749" s="84">
        <v>0.26860000000000001</v>
      </c>
      <c r="I749" s="84">
        <v>0.28670000000000001</v>
      </c>
      <c r="J749" s="84">
        <v>0.1603</v>
      </c>
      <c r="K749" s="84">
        <v>0.11119999999999999</v>
      </c>
      <c r="L749" s="44"/>
      <c r="M749" s="82" t="s">
        <v>290</v>
      </c>
      <c r="N749" s="84">
        <v>0.18090000000000001</v>
      </c>
      <c r="O749" s="84">
        <v>0.58830000000000005</v>
      </c>
      <c r="P749" s="84">
        <v>2.5399999999999999E-2</v>
      </c>
      <c r="Q749" s="84">
        <v>0.17249999999999999</v>
      </c>
      <c r="R749" s="44"/>
      <c r="S749" s="82" t="s">
        <v>290</v>
      </c>
      <c r="T749" s="84">
        <v>0.6855</v>
      </c>
      <c r="U749" s="84">
        <v>0.16109999999999999</v>
      </c>
      <c r="V749" s="84">
        <v>0.249</v>
      </c>
      <c r="W749" s="84">
        <v>0.77380000000000004</v>
      </c>
      <c r="X749" s="44"/>
    </row>
    <row r="750" spans="1:24">
      <c r="A750" s="82" t="s">
        <v>291</v>
      </c>
      <c r="B750" s="84">
        <v>0</v>
      </c>
      <c r="C750" s="84">
        <v>0.3075</v>
      </c>
      <c r="D750" s="84">
        <v>0</v>
      </c>
      <c r="E750" s="84">
        <v>0</v>
      </c>
      <c r="F750" s="44"/>
      <c r="G750" s="82" t="s">
        <v>291</v>
      </c>
      <c r="H750" s="84">
        <v>7.8399999999999997E-2</v>
      </c>
      <c r="I750" s="84">
        <v>9.5299999999999996E-2</v>
      </c>
      <c r="J750" s="84">
        <v>5.1999999999999998E-3</v>
      </c>
      <c r="K750" s="84">
        <v>2.7000000000000001E-3</v>
      </c>
      <c r="L750" s="44"/>
      <c r="M750" s="82" t="s">
        <v>291</v>
      </c>
      <c r="N750" s="84">
        <v>0.218</v>
      </c>
      <c r="O750" s="84">
        <v>0.5383</v>
      </c>
      <c r="P750" s="84">
        <v>3.4700000000000002E-2</v>
      </c>
      <c r="Q750" s="84">
        <v>0.27660000000000001</v>
      </c>
      <c r="R750" s="44"/>
      <c r="S750" s="82" t="s">
        <v>291</v>
      </c>
      <c r="T750" s="84">
        <v>0.70940000000000003</v>
      </c>
      <c r="U750" s="84">
        <v>0.23780000000000001</v>
      </c>
      <c r="V750" s="84">
        <v>0.26400000000000001</v>
      </c>
      <c r="W750" s="84">
        <v>0.8</v>
      </c>
      <c r="X750" s="44"/>
    </row>
    <row r="751" spans="1:24">
      <c r="A751" s="82" t="s">
        <v>292</v>
      </c>
      <c r="B751" s="84">
        <v>0</v>
      </c>
      <c r="C751" s="84">
        <v>0</v>
      </c>
      <c r="D751" s="84">
        <v>0</v>
      </c>
      <c r="E751" s="84">
        <v>0</v>
      </c>
      <c r="F751" s="44"/>
      <c r="G751" s="82" t="s">
        <v>292</v>
      </c>
      <c r="H751" s="84">
        <v>4.4000000000000003E-3</v>
      </c>
      <c r="I751" s="84">
        <v>1.55E-2</v>
      </c>
      <c r="J751" s="84">
        <v>0</v>
      </c>
      <c r="K751" s="84">
        <v>0</v>
      </c>
      <c r="L751" s="44"/>
      <c r="M751" s="82" t="s">
        <v>292</v>
      </c>
      <c r="N751" s="84">
        <v>0.48080000000000001</v>
      </c>
      <c r="O751" s="84">
        <v>0.35260000000000002</v>
      </c>
      <c r="P751" s="84">
        <v>0.20699999999999999</v>
      </c>
      <c r="Q751" s="84">
        <v>0.3276</v>
      </c>
      <c r="R751" s="44"/>
      <c r="S751" s="82" t="s">
        <v>292</v>
      </c>
      <c r="T751" s="84">
        <v>0.73460000000000003</v>
      </c>
      <c r="U751" s="84">
        <v>0.2077</v>
      </c>
      <c r="V751" s="84">
        <v>0.43099999999999999</v>
      </c>
      <c r="W751" s="84">
        <v>0.80589999999999995</v>
      </c>
      <c r="X751" s="44"/>
    </row>
    <row r="752" spans="1:24">
      <c r="A752" s="82" t="s">
        <v>293</v>
      </c>
      <c r="B752" s="84">
        <v>0</v>
      </c>
      <c r="C752" s="84">
        <v>0</v>
      </c>
      <c r="D752" s="84">
        <v>0</v>
      </c>
      <c r="E752" s="84">
        <v>0</v>
      </c>
      <c r="F752" s="44"/>
      <c r="G752" s="82" t="s">
        <v>293</v>
      </c>
      <c r="H752" s="84">
        <v>0</v>
      </c>
      <c r="I752" s="84">
        <v>0</v>
      </c>
      <c r="J752" s="84">
        <v>0</v>
      </c>
      <c r="K752" s="84">
        <v>0</v>
      </c>
      <c r="L752" s="44"/>
      <c r="M752" s="82" t="s">
        <v>293</v>
      </c>
      <c r="N752" s="84">
        <v>0.71689999999999998</v>
      </c>
      <c r="O752" s="84">
        <v>0.18529999999999999</v>
      </c>
      <c r="P752" s="84">
        <v>0.53610000000000002</v>
      </c>
      <c r="Q752" s="84">
        <v>0.3659</v>
      </c>
      <c r="R752" s="44"/>
      <c r="S752" s="82" t="s">
        <v>293</v>
      </c>
      <c r="T752" s="84">
        <v>0.6996</v>
      </c>
      <c r="U752" s="84">
        <v>0.1903</v>
      </c>
      <c r="V752" s="84">
        <v>0.59770000000000001</v>
      </c>
      <c r="W752" s="84">
        <v>0.77080000000000004</v>
      </c>
      <c r="X752" s="44"/>
    </row>
    <row r="753" spans="1:24">
      <c r="A753" s="82" t="s">
        <v>294</v>
      </c>
      <c r="B753" s="84">
        <v>0</v>
      </c>
      <c r="C753" s="84">
        <v>0</v>
      </c>
      <c r="D753" s="84">
        <v>0</v>
      </c>
      <c r="E753" s="84">
        <v>0</v>
      </c>
      <c r="F753" s="44"/>
      <c r="G753" s="82" t="s">
        <v>294</v>
      </c>
      <c r="H753" s="84">
        <v>0</v>
      </c>
      <c r="I753" s="84">
        <v>0</v>
      </c>
      <c r="J753" s="84">
        <v>0</v>
      </c>
      <c r="K753" s="84">
        <v>0</v>
      </c>
      <c r="L753" s="44"/>
      <c r="M753" s="82" t="s">
        <v>294</v>
      </c>
      <c r="N753" s="84">
        <v>0.78129999999999999</v>
      </c>
      <c r="O753" s="84">
        <v>6.7400000000000002E-2</v>
      </c>
      <c r="P753" s="84">
        <v>0.67190000000000005</v>
      </c>
      <c r="Q753" s="84">
        <v>0.52400000000000002</v>
      </c>
      <c r="R753" s="44"/>
      <c r="S753" s="82" t="s">
        <v>294</v>
      </c>
      <c r="T753" s="84">
        <v>0.73880000000000001</v>
      </c>
      <c r="U753" s="84">
        <v>0.14119999999999999</v>
      </c>
      <c r="V753" s="84">
        <v>0.72199999999999998</v>
      </c>
      <c r="W753" s="84">
        <v>0.72250000000000003</v>
      </c>
      <c r="X753" s="44"/>
    </row>
    <row r="754" spans="1:24">
      <c r="A754" s="82" t="s">
        <v>295</v>
      </c>
      <c r="B754" s="84">
        <v>0</v>
      </c>
      <c r="C754" s="84">
        <v>0</v>
      </c>
      <c r="D754" s="84">
        <v>0</v>
      </c>
      <c r="E754" s="84">
        <v>0</v>
      </c>
      <c r="F754" s="44"/>
      <c r="G754" s="82" t="s">
        <v>295</v>
      </c>
      <c r="H754" s="84">
        <v>0</v>
      </c>
      <c r="I754" s="84">
        <v>0</v>
      </c>
      <c r="J754" s="84">
        <v>0</v>
      </c>
      <c r="K754" s="84">
        <v>0</v>
      </c>
      <c r="L754" s="44"/>
      <c r="M754" s="82" t="s">
        <v>295</v>
      </c>
      <c r="N754" s="84">
        <v>0.73509999999999998</v>
      </c>
      <c r="O754" s="84">
        <v>5.4199999999999998E-2</v>
      </c>
      <c r="P754" s="84">
        <v>0.57499999999999996</v>
      </c>
      <c r="Q754" s="84">
        <v>0.55979999999999996</v>
      </c>
      <c r="R754" s="44"/>
      <c r="S754" s="82" t="s">
        <v>295</v>
      </c>
      <c r="T754" s="84">
        <v>0.75109999999999999</v>
      </c>
      <c r="U754" s="84">
        <v>0.16170000000000001</v>
      </c>
      <c r="V754" s="84">
        <v>0.60509999999999997</v>
      </c>
      <c r="W754" s="84">
        <v>0.57799999999999996</v>
      </c>
      <c r="X754" s="44"/>
    </row>
    <row r="755" spans="1:24">
      <c r="A755" s="82" t="s">
        <v>296</v>
      </c>
      <c r="B755" s="84">
        <v>0</v>
      </c>
      <c r="C755" s="84">
        <v>0</v>
      </c>
      <c r="D755" s="84">
        <v>0</v>
      </c>
      <c r="E755" s="84">
        <v>0</v>
      </c>
      <c r="F755" s="44"/>
      <c r="G755" s="82" t="s">
        <v>296</v>
      </c>
      <c r="H755" s="84">
        <v>0</v>
      </c>
      <c r="I755" s="84">
        <v>0</v>
      </c>
      <c r="J755" s="84">
        <v>0</v>
      </c>
      <c r="K755" s="84">
        <v>0</v>
      </c>
      <c r="L755" s="44"/>
      <c r="M755" s="82" t="s">
        <v>296</v>
      </c>
      <c r="N755" s="84">
        <v>0.79700000000000004</v>
      </c>
      <c r="O755" s="84">
        <v>3.7499999999999999E-2</v>
      </c>
      <c r="P755" s="84">
        <v>0.69430000000000003</v>
      </c>
      <c r="Q755" s="84">
        <v>0.53900000000000003</v>
      </c>
      <c r="R755" s="44"/>
      <c r="S755" s="82" t="s">
        <v>296</v>
      </c>
      <c r="T755" s="84">
        <v>0.70569999999999999</v>
      </c>
      <c r="U755" s="84">
        <v>0.16500000000000001</v>
      </c>
      <c r="V755" s="84">
        <v>0.62749999999999995</v>
      </c>
      <c r="W755" s="84">
        <v>0.43180000000000002</v>
      </c>
      <c r="X755" s="44"/>
    </row>
    <row r="756" spans="1:24">
      <c r="A756" s="115" t="s">
        <v>297</v>
      </c>
      <c r="B756" s="84">
        <v>0</v>
      </c>
      <c r="C756" s="84">
        <v>0</v>
      </c>
      <c r="D756" s="84">
        <v>0</v>
      </c>
      <c r="E756" s="84">
        <v>0</v>
      </c>
      <c r="F756" s="44"/>
      <c r="G756" s="115" t="s">
        <v>297</v>
      </c>
      <c r="H756" s="84">
        <v>0</v>
      </c>
      <c r="I756" s="84">
        <v>0</v>
      </c>
      <c r="J756" s="84">
        <v>0</v>
      </c>
      <c r="K756" s="84">
        <v>0</v>
      </c>
      <c r="L756" s="44"/>
      <c r="M756" s="115" t="s">
        <v>297</v>
      </c>
      <c r="N756" s="84">
        <v>0.79800000000000004</v>
      </c>
      <c r="O756" s="84">
        <v>3.9100000000000003E-2</v>
      </c>
      <c r="P756" s="84">
        <v>0.70350000000000001</v>
      </c>
      <c r="Q756" s="84">
        <v>0.47989999999999999</v>
      </c>
      <c r="R756" s="44"/>
      <c r="S756" s="115" t="s">
        <v>297</v>
      </c>
      <c r="T756" s="84">
        <v>0.74070000000000003</v>
      </c>
      <c r="U756" s="84">
        <v>0.1484</v>
      </c>
      <c r="V756" s="84">
        <v>0.70340000000000003</v>
      </c>
      <c r="W756" s="84">
        <v>0.41270000000000001</v>
      </c>
      <c r="X756" s="44"/>
    </row>
    <row r="757" spans="1:24">
      <c r="A757" s="82" t="s">
        <v>298</v>
      </c>
      <c r="B757" s="84">
        <v>0</v>
      </c>
      <c r="C757" s="84">
        <v>0</v>
      </c>
      <c r="D757" s="84">
        <v>0</v>
      </c>
      <c r="E757" s="84">
        <v>0</v>
      </c>
      <c r="F757" s="44"/>
      <c r="G757" s="82" t="s">
        <v>298</v>
      </c>
      <c r="H757" s="84">
        <v>0</v>
      </c>
      <c r="I757" s="84">
        <v>0</v>
      </c>
      <c r="J757" s="84">
        <v>0</v>
      </c>
      <c r="K757" s="84">
        <v>0</v>
      </c>
      <c r="L757" s="44"/>
      <c r="M757" s="82" t="s">
        <v>298</v>
      </c>
      <c r="N757" s="84">
        <v>0.79039999999999999</v>
      </c>
      <c r="O757" s="84">
        <v>4.5900000000000003E-2</v>
      </c>
      <c r="P757" s="84">
        <v>0.69379999999999997</v>
      </c>
      <c r="Q757" s="84">
        <v>0.40960000000000002</v>
      </c>
      <c r="R757" s="44"/>
      <c r="S757" s="82" t="s">
        <v>298</v>
      </c>
      <c r="T757" s="84">
        <v>0.66549999999999998</v>
      </c>
      <c r="U757" s="84">
        <v>0.115</v>
      </c>
      <c r="V757" s="84">
        <v>0.65590000000000004</v>
      </c>
      <c r="W757" s="84">
        <v>0.47060000000000002</v>
      </c>
      <c r="X757" s="44"/>
    </row>
    <row r="758" spans="1:24">
      <c r="A758" s="82" t="s">
        <v>299</v>
      </c>
      <c r="B758" s="84">
        <v>0</v>
      </c>
      <c r="C758" s="84">
        <v>0</v>
      </c>
      <c r="D758" s="84">
        <v>0</v>
      </c>
      <c r="E758" s="84">
        <v>0</v>
      </c>
      <c r="F758" s="44"/>
      <c r="G758" s="82" t="s">
        <v>299</v>
      </c>
      <c r="H758" s="84">
        <v>0</v>
      </c>
      <c r="I758" s="84">
        <v>0</v>
      </c>
      <c r="J758" s="84">
        <v>0</v>
      </c>
      <c r="K758" s="84">
        <v>0</v>
      </c>
      <c r="L758" s="44"/>
      <c r="M758" s="82" t="s">
        <v>299</v>
      </c>
      <c r="N758" s="84">
        <v>0.74150000000000005</v>
      </c>
      <c r="O758" s="84">
        <v>2.3300000000000001E-2</v>
      </c>
      <c r="P758" s="84">
        <v>0.68920000000000003</v>
      </c>
      <c r="Q758" s="84">
        <v>0.33450000000000002</v>
      </c>
      <c r="R758" s="44"/>
      <c r="S758" s="82" t="s">
        <v>299</v>
      </c>
      <c r="T758" s="84">
        <v>0.60140000000000005</v>
      </c>
      <c r="U758" s="84">
        <v>7.51E-2</v>
      </c>
      <c r="V758" s="84">
        <v>0.66239999999999999</v>
      </c>
      <c r="W758" s="84">
        <v>0.45939999999999998</v>
      </c>
      <c r="X758" s="44"/>
    </row>
    <row r="759" spans="1:24">
      <c r="A759" s="82" t="s">
        <v>300</v>
      </c>
      <c r="B759" s="84">
        <v>0</v>
      </c>
      <c r="C759" s="84">
        <v>0</v>
      </c>
      <c r="D759" s="84">
        <v>0</v>
      </c>
      <c r="E759" s="84">
        <v>0</v>
      </c>
      <c r="F759" s="44"/>
      <c r="G759" s="82" t="s">
        <v>300</v>
      </c>
      <c r="H759" s="84">
        <v>0</v>
      </c>
      <c r="I759" s="84">
        <v>0</v>
      </c>
      <c r="J759" s="84">
        <v>0</v>
      </c>
      <c r="K759" s="84">
        <v>0</v>
      </c>
      <c r="L759" s="44"/>
      <c r="M759" s="82" t="s">
        <v>300</v>
      </c>
      <c r="N759" s="84">
        <v>0.69469999999999998</v>
      </c>
      <c r="O759" s="84">
        <v>7.7000000000000002E-3</v>
      </c>
      <c r="P759" s="84">
        <v>0.69259999999999999</v>
      </c>
      <c r="Q759" s="84">
        <v>0.32229999999999998</v>
      </c>
      <c r="R759" s="44"/>
      <c r="S759" s="82" t="s">
        <v>300</v>
      </c>
      <c r="T759" s="84">
        <v>0.54059999999999997</v>
      </c>
      <c r="U759" s="84">
        <v>0.1055</v>
      </c>
      <c r="V759" s="84">
        <v>0.69889999999999997</v>
      </c>
      <c r="W759" s="84">
        <v>0.35410000000000003</v>
      </c>
      <c r="X759" s="44"/>
    </row>
    <row r="760" spans="1:24">
      <c r="A760" s="82" t="s">
        <v>301</v>
      </c>
      <c r="B760" s="84">
        <v>0</v>
      </c>
      <c r="C760" s="84">
        <v>0</v>
      </c>
      <c r="D760" s="84">
        <v>0</v>
      </c>
      <c r="E760" s="84">
        <v>0</v>
      </c>
      <c r="F760" s="44"/>
      <c r="G760" s="82" t="s">
        <v>301</v>
      </c>
      <c r="H760" s="84">
        <v>0</v>
      </c>
      <c r="I760" s="84">
        <v>0</v>
      </c>
      <c r="J760" s="84">
        <v>0</v>
      </c>
      <c r="K760" s="84">
        <v>0</v>
      </c>
      <c r="L760" s="44"/>
      <c r="M760" s="82" t="s">
        <v>301</v>
      </c>
      <c r="N760" s="84">
        <v>0.55320000000000003</v>
      </c>
      <c r="O760" s="84">
        <v>1.47E-2</v>
      </c>
      <c r="P760" s="84">
        <v>0.51939999999999997</v>
      </c>
      <c r="Q760" s="84">
        <v>0.28520000000000001</v>
      </c>
      <c r="R760" s="44"/>
      <c r="S760" s="82" t="s">
        <v>301</v>
      </c>
      <c r="T760" s="84">
        <v>0.49619999999999997</v>
      </c>
      <c r="U760" s="84">
        <v>0.14699999999999999</v>
      </c>
      <c r="V760" s="84">
        <v>0.66949999999999998</v>
      </c>
      <c r="W760" s="84">
        <v>0.26700000000000002</v>
      </c>
      <c r="X760" s="44"/>
    </row>
    <row r="761" spans="1:24">
      <c r="A761" s="82" t="s">
        <v>302</v>
      </c>
      <c r="B761" s="84">
        <v>0</v>
      </c>
      <c r="C761" s="84">
        <v>0</v>
      </c>
      <c r="D761" s="84">
        <v>0</v>
      </c>
      <c r="E761" s="84">
        <v>0</v>
      </c>
      <c r="F761" s="44"/>
      <c r="G761" s="82" t="s">
        <v>302</v>
      </c>
      <c r="H761" s="84">
        <v>0</v>
      </c>
      <c r="I761" s="84">
        <v>0</v>
      </c>
      <c r="J761" s="84">
        <v>0</v>
      </c>
      <c r="K761" s="84">
        <v>0</v>
      </c>
      <c r="L761" s="44"/>
      <c r="M761" s="82" t="s">
        <v>302</v>
      </c>
      <c r="N761" s="84">
        <v>0.51480000000000004</v>
      </c>
      <c r="O761" s="84">
        <v>2.6599999999999999E-2</v>
      </c>
      <c r="P761" s="84">
        <v>0.45789999999999997</v>
      </c>
      <c r="Q761" s="84">
        <v>0.28070000000000001</v>
      </c>
      <c r="R761" s="44"/>
      <c r="S761" s="82" t="s">
        <v>302</v>
      </c>
      <c r="T761" s="84">
        <v>0.504</v>
      </c>
      <c r="U761" s="84">
        <v>8.43E-2</v>
      </c>
      <c r="V761" s="84">
        <v>0.64710000000000001</v>
      </c>
      <c r="W761" s="84">
        <v>0.26129999999999998</v>
      </c>
      <c r="X761" s="44"/>
    </row>
    <row r="762" spans="1:24">
      <c r="A762" s="82" t="s">
        <v>303</v>
      </c>
      <c r="B762" s="84">
        <v>0</v>
      </c>
      <c r="C762" s="84">
        <v>0</v>
      </c>
      <c r="D762" s="84">
        <v>0</v>
      </c>
      <c r="E762" s="84">
        <v>0</v>
      </c>
      <c r="F762" s="44"/>
      <c r="G762" s="82" t="s">
        <v>303</v>
      </c>
      <c r="H762" s="84">
        <v>3.44E-2</v>
      </c>
      <c r="I762" s="84">
        <v>2.86E-2</v>
      </c>
      <c r="J762" s="84">
        <v>0</v>
      </c>
      <c r="K762" s="84">
        <v>0</v>
      </c>
      <c r="L762" s="44"/>
      <c r="M762" s="82" t="s">
        <v>303</v>
      </c>
      <c r="N762" s="84">
        <v>0.54510000000000003</v>
      </c>
      <c r="O762" s="84">
        <v>4.7199999999999999E-2</v>
      </c>
      <c r="P762" s="84">
        <v>0.42059999999999997</v>
      </c>
      <c r="Q762" s="84">
        <v>0.27689999999999998</v>
      </c>
      <c r="R762" s="44"/>
      <c r="S762" s="82" t="s">
        <v>303</v>
      </c>
      <c r="T762" s="84">
        <v>0.52500000000000002</v>
      </c>
      <c r="U762" s="84">
        <v>5.8900000000000001E-2</v>
      </c>
      <c r="V762" s="84">
        <v>0.65939999999999999</v>
      </c>
      <c r="W762" s="84">
        <v>0.22439999999999999</v>
      </c>
      <c r="X762" s="44"/>
    </row>
    <row r="763" spans="1:24">
      <c r="A763" s="82" t="s">
        <v>304</v>
      </c>
      <c r="B763" s="84">
        <v>4.24E-2</v>
      </c>
      <c r="C763" s="84">
        <v>0</v>
      </c>
      <c r="D763" s="84">
        <v>0</v>
      </c>
      <c r="E763" s="84">
        <v>0</v>
      </c>
      <c r="F763" s="44"/>
      <c r="G763" s="82" t="s">
        <v>304</v>
      </c>
      <c r="H763" s="84">
        <v>0.2339</v>
      </c>
      <c r="I763" s="84">
        <v>0.18959999999999999</v>
      </c>
      <c r="J763" s="84">
        <v>0.1177</v>
      </c>
      <c r="K763" s="84">
        <v>8.2000000000000007E-3</v>
      </c>
      <c r="L763" s="44"/>
      <c r="M763" s="82" t="s">
        <v>304</v>
      </c>
      <c r="N763" s="84">
        <v>0.57969999999999999</v>
      </c>
      <c r="O763" s="84">
        <v>2.6700000000000002E-2</v>
      </c>
      <c r="P763" s="84">
        <v>0.43290000000000001</v>
      </c>
      <c r="Q763" s="84">
        <v>0.24049999999999999</v>
      </c>
      <c r="R763" s="44"/>
      <c r="S763" s="82" t="s">
        <v>304</v>
      </c>
      <c r="T763" s="84">
        <v>0.33450000000000002</v>
      </c>
      <c r="U763" s="84">
        <v>2.06E-2</v>
      </c>
      <c r="V763" s="84">
        <v>0.62139999999999995</v>
      </c>
      <c r="W763" s="84">
        <v>0.33950000000000002</v>
      </c>
      <c r="X763" s="44"/>
    </row>
    <row r="764" spans="1:24">
      <c r="A764" s="82" t="s">
        <v>305</v>
      </c>
      <c r="B764" s="84">
        <v>0.50229999999999997</v>
      </c>
      <c r="C764" s="84">
        <v>0.1371</v>
      </c>
      <c r="D764" s="84">
        <v>3.9E-2</v>
      </c>
      <c r="E764" s="84">
        <v>0</v>
      </c>
      <c r="F764" s="44"/>
      <c r="G764" s="82" t="s">
        <v>305</v>
      </c>
      <c r="H764" s="84">
        <v>0.43909999999999999</v>
      </c>
      <c r="I764" s="84">
        <v>0.29149999999999998</v>
      </c>
      <c r="J764" s="84">
        <v>0.37940000000000002</v>
      </c>
      <c r="K764" s="84">
        <v>0.25950000000000001</v>
      </c>
      <c r="L764" s="44"/>
      <c r="M764" s="82" t="s">
        <v>305</v>
      </c>
      <c r="N764" s="84">
        <v>0.58209999999999995</v>
      </c>
      <c r="O764" s="84">
        <v>1.1299999999999999E-2</v>
      </c>
      <c r="P764" s="84">
        <v>0.45179999999999998</v>
      </c>
      <c r="Q764" s="84">
        <v>0.21679999999999999</v>
      </c>
      <c r="R764" s="44"/>
      <c r="S764" s="82" t="s">
        <v>305</v>
      </c>
      <c r="T764" s="84">
        <v>0.18440000000000001</v>
      </c>
      <c r="U764" s="84">
        <v>5.4000000000000003E-3</v>
      </c>
      <c r="V764" s="84">
        <v>0.60089999999999999</v>
      </c>
      <c r="W764" s="84">
        <v>0.50739999999999996</v>
      </c>
      <c r="X764" s="44"/>
    </row>
    <row r="765" spans="1:24">
      <c r="A765" s="82" t="s">
        <v>306</v>
      </c>
      <c r="B765" s="84">
        <v>0.627</v>
      </c>
      <c r="C765" s="84">
        <v>0.34250000000000003</v>
      </c>
      <c r="D765" s="84">
        <v>0.55630000000000002</v>
      </c>
      <c r="E765" s="84">
        <v>0</v>
      </c>
      <c r="F765" s="44"/>
      <c r="G765" s="82" t="s">
        <v>306</v>
      </c>
      <c r="H765" s="84">
        <v>0.53580000000000005</v>
      </c>
      <c r="I765" s="84">
        <v>0.49030000000000001</v>
      </c>
      <c r="J765" s="84">
        <v>0.65429999999999999</v>
      </c>
      <c r="K765" s="84">
        <v>0.59240000000000004</v>
      </c>
      <c r="L765" s="44"/>
      <c r="M765" s="82" t="s">
        <v>306</v>
      </c>
      <c r="N765" s="84">
        <v>0.57550000000000001</v>
      </c>
      <c r="O765" s="84">
        <v>3.9E-2</v>
      </c>
      <c r="P765" s="84">
        <v>0.44169999999999998</v>
      </c>
      <c r="Q765" s="84">
        <v>0.29659999999999997</v>
      </c>
      <c r="R765" s="44"/>
      <c r="S765" s="82" t="s">
        <v>306</v>
      </c>
      <c r="T765" s="84">
        <v>9.3299999999999994E-2</v>
      </c>
      <c r="U765" s="84">
        <v>6.9999999999999999E-4</v>
      </c>
      <c r="V765" s="84">
        <v>0.76180000000000003</v>
      </c>
      <c r="W765" s="84">
        <v>0.59309999999999996</v>
      </c>
      <c r="X765" s="44"/>
    </row>
    <row r="766" spans="1:24">
      <c r="A766" s="82" t="s">
        <v>307</v>
      </c>
      <c r="B766" s="84">
        <v>0.67069999999999996</v>
      </c>
      <c r="C766" s="84">
        <v>0.32690000000000002</v>
      </c>
      <c r="D766" s="84">
        <v>0.84430000000000005</v>
      </c>
      <c r="E766" s="84">
        <v>6.7299999999999999E-2</v>
      </c>
      <c r="F766" s="44"/>
      <c r="G766" s="82" t="s">
        <v>307</v>
      </c>
      <c r="H766" s="84">
        <v>0.78049999999999997</v>
      </c>
      <c r="I766" s="84">
        <v>0.52949999999999997</v>
      </c>
      <c r="J766" s="84">
        <v>0.80800000000000005</v>
      </c>
      <c r="K766" s="84">
        <v>0.8266</v>
      </c>
      <c r="L766" s="44"/>
      <c r="M766" s="82" t="s">
        <v>307</v>
      </c>
      <c r="N766" s="84">
        <v>0.48909999999999998</v>
      </c>
      <c r="O766" s="84">
        <v>7.9000000000000001E-2</v>
      </c>
      <c r="P766" s="84">
        <v>0.4864</v>
      </c>
      <c r="Q766" s="84">
        <v>0.22750000000000001</v>
      </c>
      <c r="R766" s="44"/>
      <c r="S766" s="82" t="s">
        <v>307</v>
      </c>
      <c r="T766" s="84">
        <v>0.1376</v>
      </c>
      <c r="U766" s="84">
        <v>2.3999999999999998E-3</v>
      </c>
      <c r="V766" s="84">
        <v>0.70589999999999997</v>
      </c>
      <c r="W766" s="84">
        <v>0.27750000000000002</v>
      </c>
      <c r="X766" s="44"/>
    </row>
    <row r="767" spans="1:24">
      <c r="A767" s="82" t="s">
        <v>308</v>
      </c>
      <c r="B767" s="84">
        <v>0.78949999999999998</v>
      </c>
      <c r="C767" s="84">
        <v>0.32519999999999999</v>
      </c>
      <c r="D767" s="84">
        <v>0.82079999999999997</v>
      </c>
      <c r="E767" s="84">
        <v>0.1452</v>
      </c>
      <c r="F767" s="44"/>
      <c r="G767" s="82" t="s">
        <v>308</v>
      </c>
      <c r="H767" s="84">
        <v>0.89319999999999999</v>
      </c>
      <c r="I767" s="84">
        <v>0.70399999999999996</v>
      </c>
      <c r="J767" s="84">
        <v>0.90810000000000002</v>
      </c>
      <c r="K767" s="84">
        <v>0.94079999999999997</v>
      </c>
      <c r="L767" s="44"/>
      <c r="M767" s="82" t="s">
        <v>308</v>
      </c>
      <c r="N767" s="84">
        <v>0.40129999999999999</v>
      </c>
      <c r="O767" s="84">
        <v>5.8700000000000002E-2</v>
      </c>
      <c r="P767" s="84">
        <v>0.38119999999999998</v>
      </c>
      <c r="Q767" s="84">
        <v>0.26889999999999997</v>
      </c>
      <c r="R767" s="44"/>
      <c r="S767" s="82" t="s">
        <v>308</v>
      </c>
      <c r="T767" s="84">
        <v>7.4099999999999999E-2</v>
      </c>
      <c r="U767" s="84">
        <v>4.4200000000000003E-2</v>
      </c>
      <c r="V767" s="84">
        <v>0.67490000000000006</v>
      </c>
      <c r="W767" s="84">
        <v>0.19750000000000001</v>
      </c>
      <c r="X767" s="44"/>
    </row>
    <row r="768" spans="1:24">
      <c r="A768" s="82" t="s">
        <v>309</v>
      </c>
      <c r="B768" s="84">
        <v>0.96050000000000002</v>
      </c>
      <c r="C768" s="84">
        <v>0.48670000000000002</v>
      </c>
      <c r="D768" s="84">
        <v>0.80420000000000003</v>
      </c>
      <c r="E768" s="84">
        <v>0.16300000000000001</v>
      </c>
      <c r="F768" s="44"/>
      <c r="G768" s="82" t="s">
        <v>309</v>
      </c>
      <c r="H768" s="84">
        <v>0.96879999999999999</v>
      </c>
      <c r="I768" s="84">
        <v>0.83169999999999999</v>
      </c>
      <c r="J768" s="84">
        <v>0.94979999999999998</v>
      </c>
      <c r="K768" s="84">
        <v>0.97899999999999998</v>
      </c>
      <c r="L768" s="44"/>
      <c r="M768" s="82" t="s">
        <v>309</v>
      </c>
      <c r="N768" s="84">
        <v>0.37780000000000002</v>
      </c>
      <c r="O768" s="84">
        <v>6.7500000000000004E-2</v>
      </c>
      <c r="P768" s="84">
        <v>0.33260000000000001</v>
      </c>
      <c r="Q768" s="84">
        <v>0.19739999999999999</v>
      </c>
      <c r="R768" s="44"/>
      <c r="S768" s="82" t="s">
        <v>309</v>
      </c>
      <c r="T768" s="84">
        <v>0.1636</v>
      </c>
      <c r="U768" s="84">
        <v>8.4699999999999998E-2</v>
      </c>
      <c r="V768" s="84">
        <v>0.64390000000000003</v>
      </c>
      <c r="W768" s="84">
        <v>0.30759999999999998</v>
      </c>
      <c r="X768" s="44"/>
    </row>
    <row r="769" spans="1:24">
      <c r="A769" s="82" t="s">
        <v>310</v>
      </c>
      <c r="B769" s="84">
        <v>0.8004</v>
      </c>
      <c r="C769" s="84">
        <v>0.3397</v>
      </c>
      <c r="D769" s="84">
        <v>0.81479999999999997</v>
      </c>
      <c r="E769" s="84">
        <v>0.1913</v>
      </c>
      <c r="F769" s="44"/>
      <c r="G769" s="82" t="s">
        <v>310</v>
      </c>
      <c r="H769" s="84">
        <v>0.91139999999999999</v>
      </c>
      <c r="I769" s="84">
        <v>0.72009999999999996</v>
      </c>
      <c r="J769" s="84">
        <v>0.96079999999999999</v>
      </c>
      <c r="K769" s="84">
        <v>0.97899999999999998</v>
      </c>
      <c r="L769" s="44"/>
      <c r="M769" s="82" t="s">
        <v>310</v>
      </c>
      <c r="N769" s="84">
        <v>0.45739999999999997</v>
      </c>
      <c r="O769" s="84">
        <v>9.4200000000000006E-2</v>
      </c>
      <c r="P769" s="84">
        <v>0.22209999999999999</v>
      </c>
      <c r="Q769" s="84">
        <v>0.1174</v>
      </c>
      <c r="R769" s="44"/>
      <c r="S769" s="82" t="s">
        <v>310</v>
      </c>
      <c r="T769" s="84">
        <v>0.45810000000000001</v>
      </c>
      <c r="U769" s="84">
        <v>0.126</v>
      </c>
      <c r="V769" s="84">
        <v>0.45479999999999998</v>
      </c>
      <c r="W769" s="84">
        <v>0.27689999999999998</v>
      </c>
      <c r="X769" s="44"/>
    </row>
    <row r="770" spans="1:24">
      <c r="A770" s="82" t="s">
        <v>311</v>
      </c>
      <c r="B770" s="84">
        <v>0.75280000000000002</v>
      </c>
      <c r="C770" s="84">
        <v>0.4471</v>
      </c>
      <c r="D770" s="84">
        <v>0.83809999999999996</v>
      </c>
      <c r="E770" s="84">
        <v>0.2195</v>
      </c>
      <c r="F770" s="44"/>
      <c r="G770" s="82" t="s">
        <v>311</v>
      </c>
      <c r="H770" s="84">
        <v>0.75470000000000004</v>
      </c>
      <c r="I770" s="84">
        <v>0.65690000000000004</v>
      </c>
      <c r="J770" s="84">
        <v>0.84819999999999995</v>
      </c>
      <c r="K770" s="84">
        <v>0.93089999999999995</v>
      </c>
      <c r="L770" s="44"/>
      <c r="M770" s="82" t="s">
        <v>311</v>
      </c>
      <c r="N770" s="84">
        <v>0.57369999999999999</v>
      </c>
      <c r="O770" s="84">
        <v>0.1067</v>
      </c>
      <c r="P770" s="84">
        <v>0.1825</v>
      </c>
      <c r="Q770" s="84">
        <v>7.5999999999999998E-2</v>
      </c>
      <c r="R770" s="44"/>
      <c r="S770" s="82" t="s">
        <v>311</v>
      </c>
      <c r="T770" s="84">
        <v>0.75570000000000004</v>
      </c>
      <c r="U770" s="84">
        <v>0.1032</v>
      </c>
      <c r="V770" s="84">
        <v>0.41889999999999999</v>
      </c>
      <c r="W770" s="84">
        <v>0.25890000000000002</v>
      </c>
      <c r="X770" s="44"/>
    </row>
    <row r="771" spans="1:24">
      <c r="A771" s="82" t="s">
        <v>312</v>
      </c>
      <c r="B771" s="84">
        <v>0.56850000000000001</v>
      </c>
      <c r="C771" s="84">
        <v>0.34139999999999998</v>
      </c>
      <c r="D771" s="84">
        <v>0.83350000000000002</v>
      </c>
      <c r="E771" s="84">
        <v>0.35680000000000001</v>
      </c>
      <c r="F771" s="44"/>
      <c r="G771" s="82" t="s">
        <v>312</v>
      </c>
      <c r="H771" s="84">
        <v>0.57830000000000004</v>
      </c>
      <c r="I771" s="84">
        <v>0.50090000000000001</v>
      </c>
      <c r="J771" s="84">
        <v>0.66500000000000004</v>
      </c>
      <c r="K771" s="84">
        <v>0.80279999999999996</v>
      </c>
      <c r="L771" s="44"/>
      <c r="M771" s="82" t="s">
        <v>312</v>
      </c>
      <c r="N771" s="84">
        <v>0.59899999999999998</v>
      </c>
      <c r="O771" s="84">
        <v>0.1017</v>
      </c>
      <c r="P771" s="84">
        <v>0.1862</v>
      </c>
      <c r="Q771" s="84">
        <v>9.7900000000000001E-2</v>
      </c>
      <c r="R771" s="44"/>
      <c r="S771" s="82" t="s">
        <v>312</v>
      </c>
      <c r="T771" s="84">
        <v>0.80330000000000001</v>
      </c>
      <c r="U771" s="84">
        <v>0.16320000000000001</v>
      </c>
      <c r="V771" s="84">
        <v>0.39219999999999999</v>
      </c>
      <c r="W771" s="84">
        <v>0.27610000000000001</v>
      </c>
      <c r="X771" s="44"/>
    </row>
    <row r="772" spans="1:24">
      <c r="A772" s="82" t="s">
        <v>313</v>
      </c>
      <c r="B772" s="84">
        <v>0.55559999999999998</v>
      </c>
      <c r="C772" s="84">
        <v>0.45340000000000003</v>
      </c>
      <c r="D772" s="84">
        <v>0.74580000000000002</v>
      </c>
      <c r="E772" s="84">
        <v>0.49020000000000002</v>
      </c>
      <c r="F772" s="44"/>
      <c r="G772" s="82" t="s">
        <v>313</v>
      </c>
      <c r="H772" s="84">
        <v>0.43</v>
      </c>
      <c r="I772" s="84">
        <v>0.43840000000000001</v>
      </c>
      <c r="J772" s="84">
        <v>0.41860000000000003</v>
      </c>
      <c r="K772" s="84">
        <v>0.58050000000000002</v>
      </c>
      <c r="L772" s="44"/>
      <c r="M772" s="82" t="s">
        <v>313</v>
      </c>
      <c r="N772" s="84">
        <v>0.62619999999999998</v>
      </c>
      <c r="O772" s="84">
        <v>0.1178</v>
      </c>
      <c r="P772" s="84">
        <v>0.15939999999999999</v>
      </c>
      <c r="Q772" s="84">
        <v>7.0099999999999996E-2</v>
      </c>
      <c r="R772" s="44"/>
      <c r="S772" s="82" t="s">
        <v>313</v>
      </c>
      <c r="T772" s="84">
        <v>0.80420000000000003</v>
      </c>
      <c r="U772" s="84">
        <v>0.1711</v>
      </c>
      <c r="V772" s="84">
        <v>0.35399999999999998</v>
      </c>
      <c r="W772" s="84">
        <v>0.12330000000000001</v>
      </c>
      <c r="X772" s="44"/>
    </row>
    <row r="773" spans="1:24">
      <c r="A773" s="82" t="s">
        <v>314</v>
      </c>
      <c r="B773" s="84">
        <v>0.48039999999999999</v>
      </c>
      <c r="C773" s="84">
        <v>0.32769999999999999</v>
      </c>
      <c r="D773" s="84">
        <v>0.1197</v>
      </c>
      <c r="E773" s="84">
        <v>0</v>
      </c>
      <c r="F773" s="44"/>
      <c r="G773" s="82" t="s">
        <v>314</v>
      </c>
      <c r="H773" s="84">
        <v>0.2432</v>
      </c>
      <c r="I773" s="84">
        <v>0.2044</v>
      </c>
      <c r="J773" s="84">
        <v>0.14899999999999999</v>
      </c>
      <c r="K773" s="84">
        <v>0.25690000000000002</v>
      </c>
      <c r="L773" s="44"/>
      <c r="M773" s="82" t="s">
        <v>314</v>
      </c>
      <c r="N773" s="84">
        <v>0.73029999999999995</v>
      </c>
      <c r="O773" s="84">
        <v>0.14630000000000001</v>
      </c>
      <c r="P773" s="84">
        <v>0.14050000000000001</v>
      </c>
      <c r="Q773" s="84">
        <v>4.8399999999999999E-2</v>
      </c>
      <c r="R773" s="44"/>
      <c r="S773" s="82" t="s">
        <v>314</v>
      </c>
      <c r="T773" s="84">
        <v>0.80259999999999998</v>
      </c>
      <c r="U773" s="84">
        <v>0.20219999999999999</v>
      </c>
      <c r="V773" s="84">
        <v>0.29680000000000001</v>
      </c>
      <c r="W773" s="84">
        <v>5.2299999999999999E-2</v>
      </c>
      <c r="X773" s="44"/>
    </row>
    <row r="774" spans="1:24">
      <c r="A774" s="82" t="s">
        <v>315</v>
      </c>
      <c r="B774" s="84">
        <v>0.2074</v>
      </c>
      <c r="C774" s="84">
        <v>0.155</v>
      </c>
      <c r="D774" s="84">
        <v>0</v>
      </c>
      <c r="E774" s="84">
        <v>0</v>
      </c>
      <c r="F774" s="44"/>
      <c r="G774" s="82" t="s">
        <v>315</v>
      </c>
      <c r="H774" s="84">
        <v>7.3200000000000001E-2</v>
      </c>
      <c r="I774" s="84">
        <v>0.11219999999999999</v>
      </c>
      <c r="J774" s="84">
        <v>4.4999999999999997E-3</v>
      </c>
      <c r="K774" s="84">
        <v>1.2200000000000001E-2</v>
      </c>
      <c r="L774" s="44"/>
      <c r="M774" s="82" t="s">
        <v>315</v>
      </c>
      <c r="N774" s="84">
        <v>0.82210000000000005</v>
      </c>
      <c r="O774" s="84">
        <v>0.15740000000000001</v>
      </c>
      <c r="P774" s="84">
        <v>0.19400000000000001</v>
      </c>
      <c r="Q774" s="84">
        <v>8.3699999999999997E-2</v>
      </c>
      <c r="R774" s="44"/>
      <c r="S774" s="82" t="s">
        <v>315</v>
      </c>
      <c r="T774" s="84">
        <v>0.79920000000000002</v>
      </c>
      <c r="U774" s="84">
        <v>0.26629999999999998</v>
      </c>
      <c r="V774" s="84">
        <v>0.32079999999999997</v>
      </c>
      <c r="W774" s="84">
        <v>2.4799999999999999E-2</v>
      </c>
      <c r="X774" s="44"/>
    </row>
    <row r="775" spans="1:24">
      <c r="A775" s="82" t="s">
        <v>316</v>
      </c>
      <c r="B775" s="84">
        <v>0</v>
      </c>
      <c r="C775" s="84">
        <v>0</v>
      </c>
      <c r="D775" s="84">
        <v>0</v>
      </c>
      <c r="E775" s="84">
        <v>0</v>
      </c>
      <c r="F775" s="44"/>
      <c r="G775" s="82" t="s">
        <v>316</v>
      </c>
      <c r="H775" s="84">
        <v>6.0000000000000001E-3</v>
      </c>
      <c r="I775" s="84">
        <v>1.47E-2</v>
      </c>
      <c r="J775" s="84">
        <v>0</v>
      </c>
      <c r="K775" s="84">
        <v>0</v>
      </c>
      <c r="L775" s="44"/>
      <c r="M775" s="82" t="s">
        <v>316</v>
      </c>
      <c r="N775" s="84">
        <v>0.76180000000000003</v>
      </c>
      <c r="O775" s="84">
        <v>0.14599999999999999</v>
      </c>
      <c r="P775" s="84">
        <v>0.33910000000000001</v>
      </c>
      <c r="Q775" s="84">
        <v>9.9900000000000003E-2</v>
      </c>
      <c r="R775" s="44"/>
      <c r="S775" s="82" t="s">
        <v>316</v>
      </c>
      <c r="T775" s="84">
        <v>0.71240000000000003</v>
      </c>
      <c r="U775" s="84">
        <v>0.30580000000000002</v>
      </c>
      <c r="V775" s="84">
        <v>0.48349999999999999</v>
      </c>
      <c r="W775" s="84">
        <v>4.2299999999999997E-2</v>
      </c>
      <c r="X775" s="44"/>
    </row>
    <row r="776" spans="1:24">
      <c r="A776" s="82" t="s">
        <v>317</v>
      </c>
      <c r="B776" s="84">
        <v>0</v>
      </c>
      <c r="C776" s="84">
        <v>0</v>
      </c>
      <c r="D776" s="84">
        <v>0</v>
      </c>
      <c r="E776" s="84">
        <v>0</v>
      </c>
      <c r="F776" s="44"/>
      <c r="G776" s="82" t="s">
        <v>317</v>
      </c>
      <c r="H776" s="84">
        <v>0</v>
      </c>
      <c r="I776" s="84">
        <v>0</v>
      </c>
      <c r="J776" s="84">
        <v>0</v>
      </c>
      <c r="K776" s="84">
        <v>0</v>
      </c>
      <c r="L776" s="44"/>
      <c r="M776" s="82" t="s">
        <v>317</v>
      </c>
      <c r="N776" s="84">
        <v>0.65510000000000002</v>
      </c>
      <c r="O776" s="84">
        <v>0.12659999999999999</v>
      </c>
      <c r="P776" s="84">
        <v>0.48070000000000002</v>
      </c>
      <c r="Q776" s="84">
        <v>0.1414</v>
      </c>
      <c r="R776" s="44"/>
      <c r="S776" s="82" t="s">
        <v>317</v>
      </c>
      <c r="T776" s="84">
        <v>0.54120000000000001</v>
      </c>
      <c r="U776" s="84">
        <v>0.37209999999999999</v>
      </c>
      <c r="V776" s="84">
        <v>0.62749999999999995</v>
      </c>
      <c r="W776" s="84">
        <v>7.0800000000000002E-2</v>
      </c>
      <c r="X776" s="44"/>
    </row>
    <row r="777" spans="1:24">
      <c r="A777" s="82" t="s">
        <v>318</v>
      </c>
      <c r="B777" s="84">
        <v>0</v>
      </c>
      <c r="C777" s="84">
        <v>0</v>
      </c>
      <c r="D777" s="84">
        <v>0</v>
      </c>
      <c r="E777" s="84">
        <v>0</v>
      </c>
      <c r="F777" s="44"/>
      <c r="G777" s="82" t="s">
        <v>318</v>
      </c>
      <c r="H777" s="84">
        <v>0</v>
      </c>
      <c r="I777" s="84">
        <v>0</v>
      </c>
      <c r="J777" s="84">
        <v>0</v>
      </c>
      <c r="K777" s="84">
        <v>0</v>
      </c>
      <c r="L777" s="44"/>
      <c r="M777" s="82" t="s">
        <v>318</v>
      </c>
      <c r="N777" s="84">
        <v>0.69110000000000005</v>
      </c>
      <c r="O777" s="84">
        <v>0.27250000000000002</v>
      </c>
      <c r="P777" s="84">
        <v>0.67010000000000003</v>
      </c>
      <c r="Q777" s="84">
        <v>0.1593</v>
      </c>
      <c r="R777" s="44"/>
      <c r="S777" s="82" t="s">
        <v>318</v>
      </c>
      <c r="T777" s="84">
        <v>0.74729999999999996</v>
      </c>
      <c r="U777" s="84">
        <v>0.38790000000000002</v>
      </c>
      <c r="V777" s="84">
        <v>0.74319999999999997</v>
      </c>
      <c r="W777" s="84">
        <v>0.1346</v>
      </c>
      <c r="X777" s="44"/>
    </row>
    <row r="778" spans="1:24">
      <c r="A778" s="82" t="s">
        <v>319</v>
      </c>
      <c r="B778" s="84">
        <v>0</v>
      </c>
      <c r="C778" s="84">
        <v>0</v>
      </c>
      <c r="D778" s="84">
        <v>0</v>
      </c>
      <c r="E778" s="84">
        <v>0</v>
      </c>
      <c r="F778" s="44"/>
      <c r="G778" s="82" t="s">
        <v>319</v>
      </c>
      <c r="H778" s="84">
        <v>0</v>
      </c>
      <c r="I778" s="84">
        <v>0</v>
      </c>
      <c r="J778" s="84">
        <v>0</v>
      </c>
      <c r="K778" s="84">
        <v>0</v>
      </c>
      <c r="L778" s="44"/>
      <c r="M778" s="82" t="s">
        <v>319</v>
      </c>
      <c r="N778" s="84">
        <v>0.79449999999999998</v>
      </c>
      <c r="O778" s="84">
        <v>0.25169999999999998</v>
      </c>
      <c r="P778" s="84">
        <v>0.60929999999999995</v>
      </c>
      <c r="Q778" s="84">
        <v>0.1847</v>
      </c>
      <c r="R778" s="44"/>
      <c r="S778" s="82" t="s">
        <v>319</v>
      </c>
      <c r="T778" s="84">
        <v>0.8276</v>
      </c>
      <c r="U778" s="84">
        <v>0.30159999999999998</v>
      </c>
      <c r="V778" s="84">
        <v>0.65359999999999996</v>
      </c>
      <c r="W778" s="84">
        <v>0.35649999999999998</v>
      </c>
      <c r="X778" s="44"/>
    </row>
    <row r="779" spans="1:24">
      <c r="A779" s="82" t="s">
        <v>320</v>
      </c>
      <c r="B779" s="84">
        <v>0</v>
      </c>
      <c r="C779" s="84">
        <v>0</v>
      </c>
      <c r="D779" s="84">
        <v>0</v>
      </c>
      <c r="E779" s="84">
        <v>0</v>
      </c>
      <c r="F779" s="44"/>
      <c r="G779" s="82" t="s">
        <v>320</v>
      </c>
      <c r="H779" s="84">
        <v>0</v>
      </c>
      <c r="I779" s="84">
        <v>0</v>
      </c>
      <c r="J779" s="84">
        <v>0</v>
      </c>
      <c r="K779" s="84">
        <v>0</v>
      </c>
      <c r="L779" s="44"/>
      <c r="M779" s="82" t="s">
        <v>320</v>
      </c>
      <c r="N779" s="84">
        <v>0.67849999999999999</v>
      </c>
      <c r="O779" s="84">
        <v>0.21820000000000001</v>
      </c>
      <c r="P779" s="84">
        <v>0.7157</v>
      </c>
      <c r="Q779" s="84">
        <v>0.13830000000000001</v>
      </c>
      <c r="R779" s="44"/>
      <c r="S779" s="82" t="s">
        <v>320</v>
      </c>
      <c r="T779" s="84">
        <v>0.74470000000000003</v>
      </c>
      <c r="U779" s="84">
        <v>0.2447</v>
      </c>
      <c r="V779" s="84">
        <v>0.64259999999999995</v>
      </c>
      <c r="W779" s="84">
        <v>0.62229999999999996</v>
      </c>
      <c r="X779" s="44"/>
    </row>
    <row r="780" spans="1:24">
      <c r="A780" s="115" t="s">
        <v>321</v>
      </c>
      <c r="B780" s="84">
        <v>0</v>
      </c>
      <c r="C780" s="84">
        <v>0</v>
      </c>
      <c r="D780" s="84">
        <v>0</v>
      </c>
      <c r="E780" s="84">
        <v>0</v>
      </c>
      <c r="F780" s="44"/>
      <c r="G780" s="115" t="s">
        <v>321</v>
      </c>
      <c r="H780" s="84">
        <v>0</v>
      </c>
      <c r="I780" s="84">
        <v>0</v>
      </c>
      <c r="J780" s="84">
        <v>0</v>
      </c>
      <c r="K780" s="84">
        <v>0</v>
      </c>
      <c r="L780" s="44"/>
      <c r="M780" s="115" t="s">
        <v>321</v>
      </c>
      <c r="N780" s="84">
        <v>0.73850000000000005</v>
      </c>
      <c r="O780" s="84">
        <v>0.19919999999999999</v>
      </c>
      <c r="P780" s="84">
        <v>0.75360000000000005</v>
      </c>
      <c r="Q780" s="84">
        <v>0.1255</v>
      </c>
      <c r="R780" s="44"/>
      <c r="S780" s="115" t="s">
        <v>321</v>
      </c>
      <c r="T780" s="84">
        <v>0.70599999999999996</v>
      </c>
      <c r="U780" s="84">
        <v>0.2787</v>
      </c>
      <c r="V780" s="84">
        <v>0.57369999999999999</v>
      </c>
      <c r="W780" s="84">
        <v>0.76049999999999995</v>
      </c>
      <c r="X780" s="44"/>
    </row>
    <row r="781" spans="1:24">
      <c r="A781" s="82" t="s">
        <v>322</v>
      </c>
      <c r="B781" s="84">
        <v>0</v>
      </c>
      <c r="C781" s="84">
        <v>0</v>
      </c>
      <c r="D781" s="84">
        <v>0</v>
      </c>
      <c r="E781" s="84">
        <v>0</v>
      </c>
      <c r="F781" s="44"/>
      <c r="G781" s="82" t="s">
        <v>322</v>
      </c>
      <c r="H781" s="84">
        <v>0</v>
      </c>
      <c r="I781" s="84">
        <v>0</v>
      </c>
      <c r="J781" s="84">
        <v>0</v>
      </c>
      <c r="K781" s="84">
        <v>0</v>
      </c>
      <c r="L781" s="44"/>
      <c r="M781" s="82" t="s">
        <v>322</v>
      </c>
      <c r="N781" s="84">
        <v>0.7147</v>
      </c>
      <c r="O781" s="84">
        <v>0.2288</v>
      </c>
      <c r="P781" s="84">
        <v>0.63759999999999994</v>
      </c>
      <c r="Q781" s="84">
        <v>0.1116</v>
      </c>
      <c r="R781" s="44"/>
      <c r="S781" s="82" t="s">
        <v>322</v>
      </c>
      <c r="T781" s="84">
        <v>0.71389999999999998</v>
      </c>
      <c r="U781" s="84">
        <v>0.34860000000000002</v>
      </c>
      <c r="V781" s="84">
        <v>0.53790000000000004</v>
      </c>
      <c r="W781" s="84">
        <v>0.88870000000000005</v>
      </c>
      <c r="X781" s="44"/>
    </row>
    <row r="782" spans="1:24">
      <c r="A782" s="82" t="s">
        <v>323</v>
      </c>
      <c r="B782" s="84">
        <v>0</v>
      </c>
      <c r="C782" s="84">
        <v>0</v>
      </c>
      <c r="D782" s="84">
        <v>0</v>
      </c>
      <c r="E782" s="84">
        <v>0</v>
      </c>
      <c r="F782" s="44"/>
      <c r="G782" s="82" t="s">
        <v>323</v>
      </c>
      <c r="H782" s="84">
        <v>0</v>
      </c>
      <c r="I782" s="84">
        <v>0</v>
      </c>
      <c r="J782" s="84">
        <v>0</v>
      </c>
      <c r="K782" s="84">
        <v>0</v>
      </c>
      <c r="L782" s="44"/>
      <c r="M782" s="82" t="s">
        <v>323</v>
      </c>
      <c r="N782" s="84">
        <v>0.66080000000000005</v>
      </c>
      <c r="O782" s="84">
        <v>0.2366</v>
      </c>
      <c r="P782" s="84">
        <v>0.61029999999999995</v>
      </c>
      <c r="Q782" s="84">
        <v>0.1236</v>
      </c>
      <c r="R782" s="44"/>
      <c r="S782" s="82" t="s">
        <v>323</v>
      </c>
      <c r="T782" s="84">
        <v>0.73560000000000003</v>
      </c>
      <c r="U782" s="84">
        <v>0.34839999999999999</v>
      </c>
      <c r="V782" s="84">
        <v>0.42620000000000002</v>
      </c>
      <c r="W782" s="84">
        <v>0.90010000000000001</v>
      </c>
      <c r="X782" s="44"/>
    </row>
    <row r="783" spans="1:24">
      <c r="A783" s="82" t="s">
        <v>324</v>
      </c>
      <c r="B783" s="84">
        <v>0</v>
      </c>
      <c r="C783" s="84">
        <v>0</v>
      </c>
      <c r="D783" s="84">
        <v>0</v>
      </c>
      <c r="E783" s="84">
        <v>0</v>
      </c>
      <c r="F783" s="44"/>
      <c r="G783" s="82" t="s">
        <v>324</v>
      </c>
      <c r="H783" s="84">
        <v>0</v>
      </c>
      <c r="I783" s="84">
        <v>0</v>
      </c>
      <c r="J783" s="84">
        <v>0</v>
      </c>
      <c r="K783" s="84">
        <v>0</v>
      </c>
      <c r="L783" s="44"/>
      <c r="M783" s="82" t="s">
        <v>324</v>
      </c>
      <c r="N783" s="84">
        <v>0.59619999999999995</v>
      </c>
      <c r="O783" s="84">
        <v>0.20519999999999999</v>
      </c>
      <c r="P783" s="84">
        <v>0.5655</v>
      </c>
      <c r="Q783" s="84">
        <v>0.10639999999999999</v>
      </c>
      <c r="R783" s="44"/>
      <c r="S783" s="82" t="s">
        <v>324</v>
      </c>
      <c r="T783" s="84">
        <v>0.70950000000000002</v>
      </c>
      <c r="U783" s="84">
        <v>0.40679999999999999</v>
      </c>
      <c r="V783" s="84">
        <v>0.29930000000000001</v>
      </c>
      <c r="W783" s="84">
        <v>0.88980000000000004</v>
      </c>
      <c r="X783" s="44"/>
    </row>
    <row r="784" spans="1:24">
      <c r="A784" s="82" t="s">
        <v>325</v>
      </c>
      <c r="B784" s="84">
        <v>0</v>
      </c>
      <c r="C784" s="84">
        <v>0</v>
      </c>
      <c r="D784" s="84">
        <v>0</v>
      </c>
      <c r="E784" s="84">
        <v>0</v>
      </c>
      <c r="F784" s="44"/>
      <c r="G784" s="82" t="s">
        <v>325</v>
      </c>
      <c r="H784" s="84">
        <v>0</v>
      </c>
      <c r="I784" s="84">
        <v>0</v>
      </c>
      <c r="J784" s="84">
        <v>0</v>
      </c>
      <c r="K784" s="84">
        <v>0</v>
      </c>
      <c r="L784" s="44"/>
      <c r="M784" s="82" t="s">
        <v>325</v>
      </c>
      <c r="N784" s="84">
        <v>0.6502</v>
      </c>
      <c r="O784" s="84">
        <v>0.18079999999999999</v>
      </c>
      <c r="P784" s="84">
        <v>0.48249999999999998</v>
      </c>
      <c r="Q784" s="84">
        <v>5.1200000000000002E-2</v>
      </c>
      <c r="R784" s="44"/>
      <c r="S784" s="82" t="s">
        <v>325</v>
      </c>
      <c r="T784" s="84">
        <v>0.57430000000000003</v>
      </c>
      <c r="U784" s="84">
        <v>0.2316</v>
      </c>
      <c r="V784" s="84">
        <v>0.2316</v>
      </c>
      <c r="W784" s="84">
        <v>0.8609</v>
      </c>
      <c r="X784" s="44"/>
    </row>
    <row r="785" spans="1:24">
      <c r="A785" s="82" t="s">
        <v>326</v>
      </c>
      <c r="B785" s="84">
        <v>0</v>
      </c>
      <c r="C785" s="84">
        <v>0</v>
      </c>
      <c r="D785" s="84">
        <v>0</v>
      </c>
      <c r="E785" s="84">
        <v>0</v>
      </c>
      <c r="F785" s="44"/>
      <c r="G785" s="82" t="s">
        <v>326</v>
      </c>
      <c r="H785" s="84">
        <v>0</v>
      </c>
      <c r="I785" s="84">
        <v>0</v>
      </c>
      <c r="J785" s="84">
        <v>0</v>
      </c>
      <c r="K785" s="84">
        <v>0</v>
      </c>
      <c r="L785" s="44"/>
      <c r="M785" s="82" t="s">
        <v>326</v>
      </c>
      <c r="N785" s="84">
        <v>0.48359999999999997</v>
      </c>
      <c r="O785" s="84">
        <v>0.15740000000000001</v>
      </c>
      <c r="P785" s="84">
        <v>0.47720000000000001</v>
      </c>
      <c r="Q785" s="84">
        <v>2.18E-2</v>
      </c>
      <c r="R785" s="44"/>
      <c r="S785" s="82" t="s">
        <v>326</v>
      </c>
      <c r="T785" s="84">
        <v>0.48480000000000001</v>
      </c>
      <c r="U785" s="84">
        <v>0.21909999999999999</v>
      </c>
      <c r="V785" s="84">
        <v>0.2036</v>
      </c>
      <c r="W785" s="84">
        <v>0.82989999999999997</v>
      </c>
      <c r="X785" s="44"/>
    </row>
    <row r="786" spans="1:24">
      <c r="A786" s="82" t="s">
        <v>327</v>
      </c>
      <c r="B786" s="84">
        <v>0</v>
      </c>
      <c r="C786" s="84">
        <v>0</v>
      </c>
      <c r="D786" s="84">
        <v>0</v>
      </c>
      <c r="E786" s="84">
        <v>0</v>
      </c>
      <c r="F786" s="44"/>
      <c r="G786" s="82" t="s">
        <v>327</v>
      </c>
      <c r="H786" s="84">
        <v>3.27E-2</v>
      </c>
      <c r="I786" s="84">
        <v>3.6600000000000001E-2</v>
      </c>
      <c r="J786" s="84">
        <v>0</v>
      </c>
      <c r="K786" s="84">
        <v>0</v>
      </c>
      <c r="L786" s="44"/>
      <c r="M786" s="82" t="s">
        <v>327</v>
      </c>
      <c r="N786" s="84">
        <v>0.29039999999999999</v>
      </c>
      <c r="O786" s="84">
        <v>0.1129</v>
      </c>
      <c r="P786" s="84">
        <v>0.46010000000000001</v>
      </c>
      <c r="Q786" s="84">
        <v>2.4E-2</v>
      </c>
      <c r="R786" s="44"/>
      <c r="S786" s="82" t="s">
        <v>327</v>
      </c>
      <c r="T786" s="84">
        <v>0.41060000000000002</v>
      </c>
      <c r="U786" s="84">
        <v>0.15790000000000001</v>
      </c>
      <c r="V786" s="84">
        <v>0.12239999999999999</v>
      </c>
      <c r="W786" s="84">
        <v>0.71299999999999997</v>
      </c>
      <c r="X786" s="44"/>
    </row>
    <row r="787" spans="1:24">
      <c r="A787" s="82" t="s">
        <v>328</v>
      </c>
      <c r="B787" s="84">
        <v>7.1999999999999995E-2</v>
      </c>
      <c r="C787" s="84">
        <v>0</v>
      </c>
      <c r="D787" s="84">
        <v>0</v>
      </c>
      <c r="E787" s="84">
        <v>0</v>
      </c>
      <c r="F787" s="44"/>
      <c r="G787" s="82" t="s">
        <v>328</v>
      </c>
      <c r="H787" s="84">
        <v>0.23130000000000001</v>
      </c>
      <c r="I787" s="84">
        <v>0.18920000000000001</v>
      </c>
      <c r="J787" s="84">
        <v>0.10970000000000001</v>
      </c>
      <c r="K787" s="84">
        <v>5.1000000000000004E-3</v>
      </c>
      <c r="L787" s="44"/>
      <c r="M787" s="82" t="s">
        <v>328</v>
      </c>
      <c r="N787" s="84">
        <v>0.21390000000000001</v>
      </c>
      <c r="O787" s="84">
        <v>3.9699999999999999E-2</v>
      </c>
      <c r="P787" s="84">
        <v>0.41959999999999997</v>
      </c>
      <c r="Q787" s="84">
        <v>3.4299999999999997E-2</v>
      </c>
      <c r="R787" s="44"/>
      <c r="S787" s="82" t="s">
        <v>328</v>
      </c>
      <c r="T787" s="84">
        <v>0.3997</v>
      </c>
      <c r="U787" s="84">
        <v>0.1186</v>
      </c>
      <c r="V787" s="84">
        <v>8.2900000000000001E-2</v>
      </c>
      <c r="W787" s="84">
        <v>0.68879999999999997</v>
      </c>
      <c r="X787" s="44"/>
    </row>
    <row r="788" spans="1:24">
      <c r="A788" s="82" t="s">
        <v>329</v>
      </c>
      <c r="B788" s="84">
        <v>0.63370000000000004</v>
      </c>
      <c r="C788" s="84">
        <v>0.14360000000000001</v>
      </c>
      <c r="D788" s="84">
        <v>0.12889999999999999</v>
      </c>
      <c r="E788" s="84">
        <v>0</v>
      </c>
      <c r="F788" s="44"/>
      <c r="G788" s="82" t="s">
        <v>329</v>
      </c>
      <c r="H788" s="84">
        <v>0.50339999999999996</v>
      </c>
      <c r="I788" s="84">
        <v>0.37640000000000001</v>
      </c>
      <c r="J788" s="84">
        <v>0.38440000000000002</v>
      </c>
      <c r="K788" s="84">
        <v>0.16370000000000001</v>
      </c>
      <c r="L788" s="44"/>
      <c r="M788" s="82" t="s">
        <v>329</v>
      </c>
      <c r="N788" s="84">
        <v>0.14169999999999999</v>
      </c>
      <c r="O788" s="84">
        <v>9.7000000000000003E-3</v>
      </c>
      <c r="P788" s="84">
        <v>0.4143</v>
      </c>
      <c r="Q788" s="84">
        <v>5.8400000000000001E-2</v>
      </c>
      <c r="R788" s="44"/>
      <c r="S788" s="82" t="s">
        <v>329</v>
      </c>
      <c r="T788" s="84">
        <v>0.41460000000000002</v>
      </c>
      <c r="U788" s="84">
        <v>8.6300000000000002E-2</v>
      </c>
      <c r="V788" s="84">
        <v>5.91E-2</v>
      </c>
      <c r="W788" s="84">
        <v>0.67830000000000001</v>
      </c>
      <c r="X788" s="44"/>
    </row>
    <row r="789" spans="1:24">
      <c r="A789" s="82" t="s">
        <v>330</v>
      </c>
      <c r="B789" s="84">
        <v>0.99750000000000005</v>
      </c>
      <c r="C789" s="84">
        <v>0.5242</v>
      </c>
      <c r="D789" s="84">
        <v>0.71230000000000004</v>
      </c>
      <c r="E789" s="84">
        <v>0</v>
      </c>
      <c r="F789" s="44"/>
      <c r="G789" s="82" t="s">
        <v>330</v>
      </c>
      <c r="H789" s="84">
        <v>0.72040000000000004</v>
      </c>
      <c r="I789" s="84">
        <v>0.64700000000000002</v>
      </c>
      <c r="J789" s="84">
        <v>0.625</v>
      </c>
      <c r="K789" s="84">
        <v>0.49049999999999999</v>
      </c>
      <c r="L789" s="44"/>
      <c r="M789" s="82" t="s">
        <v>330</v>
      </c>
      <c r="N789" s="84">
        <v>3.7900000000000003E-2</v>
      </c>
      <c r="O789" s="84">
        <v>1.24E-2</v>
      </c>
      <c r="P789" s="84">
        <v>0.49990000000000001</v>
      </c>
      <c r="Q789" s="84">
        <v>5.0900000000000001E-2</v>
      </c>
      <c r="R789" s="44"/>
      <c r="S789" s="82" t="s">
        <v>330</v>
      </c>
      <c r="T789" s="84">
        <v>0.48230000000000001</v>
      </c>
      <c r="U789" s="84">
        <v>5.6899999999999999E-2</v>
      </c>
      <c r="V789" s="84">
        <v>3.5999999999999999E-3</v>
      </c>
      <c r="W789" s="84">
        <v>0.68820000000000003</v>
      </c>
      <c r="X789" s="44"/>
    </row>
    <row r="790" spans="1:24">
      <c r="A790" s="82" t="s">
        <v>331</v>
      </c>
      <c r="B790" s="84">
        <v>0.995</v>
      </c>
      <c r="C790" s="84">
        <v>0.87319999999999998</v>
      </c>
      <c r="D790" s="84">
        <v>0.81140000000000001</v>
      </c>
      <c r="E790" s="84">
        <v>0</v>
      </c>
      <c r="F790" s="44"/>
      <c r="G790" s="82" t="s">
        <v>331</v>
      </c>
      <c r="H790" s="84">
        <v>0.88</v>
      </c>
      <c r="I790" s="84">
        <v>0.82099999999999995</v>
      </c>
      <c r="J790" s="84">
        <v>0.85719999999999996</v>
      </c>
      <c r="K790" s="84">
        <v>0.69499999999999995</v>
      </c>
      <c r="L790" s="44"/>
      <c r="M790" s="82" t="s">
        <v>331</v>
      </c>
      <c r="N790" s="84">
        <v>6.2700000000000006E-2</v>
      </c>
      <c r="O790" s="84">
        <v>2.5999999999999999E-3</v>
      </c>
      <c r="P790" s="84">
        <v>0.48509999999999998</v>
      </c>
      <c r="Q790" s="84">
        <v>2.9700000000000001E-2</v>
      </c>
      <c r="R790" s="44"/>
      <c r="S790" s="82" t="s">
        <v>331</v>
      </c>
      <c r="T790" s="84">
        <v>0.37969999999999998</v>
      </c>
      <c r="U790" s="84">
        <v>4.8800000000000003E-2</v>
      </c>
      <c r="V790" s="84">
        <v>2.5399999999999999E-2</v>
      </c>
      <c r="W790" s="84">
        <v>0.41749999999999998</v>
      </c>
      <c r="X790" s="44"/>
    </row>
    <row r="791" spans="1:24">
      <c r="A791" s="82" t="s">
        <v>332</v>
      </c>
      <c r="B791" s="84">
        <v>0.99360000000000004</v>
      </c>
      <c r="C791" s="84">
        <v>0.85129999999999995</v>
      </c>
      <c r="D791" s="84">
        <v>0.79149999999999998</v>
      </c>
      <c r="E791" s="84">
        <v>0</v>
      </c>
      <c r="F791" s="44"/>
      <c r="G791" s="82" t="s">
        <v>332</v>
      </c>
      <c r="H791" s="84">
        <v>0.97540000000000004</v>
      </c>
      <c r="I791" s="84">
        <v>0.90900000000000003</v>
      </c>
      <c r="J791" s="84">
        <v>0.84670000000000001</v>
      </c>
      <c r="K791" s="84">
        <v>0.7833</v>
      </c>
      <c r="L791" s="44"/>
      <c r="M791" s="82" t="s">
        <v>332</v>
      </c>
      <c r="N791" s="84">
        <v>0.1399</v>
      </c>
      <c r="O791" s="84">
        <v>7.0000000000000001E-3</v>
      </c>
      <c r="P791" s="84">
        <v>0.3987</v>
      </c>
      <c r="Q791" s="84">
        <v>1.1999999999999999E-3</v>
      </c>
      <c r="R791" s="44"/>
      <c r="S791" s="82" t="s">
        <v>332</v>
      </c>
      <c r="T791" s="84">
        <v>0.32169999999999999</v>
      </c>
      <c r="U791" s="84">
        <v>7.0300000000000001E-2</v>
      </c>
      <c r="V791" s="84">
        <v>2.0299999999999999E-2</v>
      </c>
      <c r="W791" s="84">
        <v>0.19420000000000001</v>
      </c>
      <c r="X791" s="44"/>
    </row>
    <row r="792" spans="1:24">
      <c r="A792" s="82" t="s">
        <v>333</v>
      </c>
      <c r="B792" s="84">
        <v>0.99419999999999997</v>
      </c>
      <c r="C792" s="84">
        <v>0.63439999999999996</v>
      </c>
      <c r="D792" s="84">
        <v>0.78669999999999995</v>
      </c>
      <c r="E792" s="84">
        <v>0</v>
      </c>
      <c r="F792" s="44"/>
      <c r="G792" s="82" t="s">
        <v>333</v>
      </c>
      <c r="H792" s="84">
        <v>0.97899999999999998</v>
      </c>
      <c r="I792" s="84">
        <v>0.80220000000000002</v>
      </c>
      <c r="J792" s="84">
        <v>0.97009999999999996</v>
      </c>
      <c r="K792" s="84">
        <v>0.6986</v>
      </c>
      <c r="L792" s="44"/>
      <c r="M792" s="82" t="s">
        <v>333</v>
      </c>
      <c r="N792" s="84">
        <v>0.17080000000000001</v>
      </c>
      <c r="O792" s="84">
        <v>2.7000000000000001E-3</v>
      </c>
      <c r="P792" s="84">
        <v>0.25829999999999997</v>
      </c>
      <c r="Q792" s="84">
        <v>1E-4</v>
      </c>
      <c r="R792" s="44"/>
      <c r="S792" s="82" t="s">
        <v>333</v>
      </c>
      <c r="T792" s="84">
        <v>0.36159999999999998</v>
      </c>
      <c r="U792" s="84">
        <v>0.13739999999999999</v>
      </c>
      <c r="V792" s="84">
        <v>1.6899999999999998E-2</v>
      </c>
      <c r="W792" s="84">
        <v>7.5800000000000006E-2</v>
      </c>
      <c r="X792" s="44"/>
    </row>
    <row r="793" spans="1:24">
      <c r="A793" s="82" t="s">
        <v>334</v>
      </c>
      <c r="B793" s="84">
        <v>0.99690000000000001</v>
      </c>
      <c r="C793" s="84">
        <v>0.7087</v>
      </c>
      <c r="D793" s="84">
        <v>0.79190000000000005</v>
      </c>
      <c r="E793" s="84">
        <v>0</v>
      </c>
      <c r="F793" s="44"/>
      <c r="G793" s="82" t="s">
        <v>334</v>
      </c>
      <c r="H793" s="84">
        <v>0.97899999999999998</v>
      </c>
      <c r="I793" s="84">
        <v>0.85509999999999997</v>
      </c>
      <c r="J793" s="84">
        <v>0.91110000000000002</v>
      </c>
      <c r="K793" s="84">
        <v>0.77549999999999997</v>
      </c>
      <c r="L793" s="44"/>
      <c r="M793" s="82" t="s">
        <v>334</v>
      </c>
      <c r="N793" s="84">
        <v>0.24049999999999999</v>
      </c>
      <c r="O793" s="84">
        <v>1E-4</v>
      </c>
      <c r="P793" s="84">
        <v>0.23280000000000001</v>
      </c>
      <c r="Q793" s="84">
        <v>1.1599999999999999E-2</v>
      </c>
      <c r="R793" s="44"/>
      <c r="S793" s="82" t="s">
        <v>334</v>
      </c>
      <c r="T793" s="84">
        <v>0.40749999999999997</v>
      </c>
      <c r="U793" s="84">
        <v>0.2457</v>
      </c>
      <c r="V793" s="84">
        <v>5.4300000000000001E-2</v>
      </c>
      <c r="W793" s="84">
        <v>2.8899999999999999E-2</v>
      </c>
      <c r="X793" s="44"/>
    </row>
    <row r="794" spans="1:24">
      <c r="A794" s="82" t="s">
        <v>335</v>
      </c>
      <c r="B794" s="84">
        <v>0.99719999999999998</v>
      </c>
      <c r="C794" s="84">
        <v>0.42180000000000001</v>
      </c>
      <c r="D794" s="84">
        <v>0.81859999999999999</v>
      </c>
      <c r="E794" s="84">
        <v>6.7100000000000007E-2</v>
      </c>
      <c r="F794" s="44"/>
      <c r="G794" s="82" t="s">
        <v>335</v>
      </c>
      <c r="H794" s="84">
        <v>0.91710000000000003</v>
      </c>
      <c r="I794" s="84">
        <v>0.65559999999999996</v>
      </c>
      <c r="J794" s="84">
        <v>0.87480000000000002</v>
      </c>
      <c r="K794" s="84">
        <v>0.83340000000000003</v>
      </c>
      <c r="L794" s="44"/>
      <c r="M794" s="82" t="s">
        <v>335</v>
      </c>
      <c r="N794" s="84">
        <v>0.17399999999999999</v>
      </c>
      <c r="O794" s="84">
        <v>3.5000000000000001E-3</v>
      </c>
      <c r="P794" s="84">
        <v>0.19689999999999999</v>
      </c>
      <c r="Q794" s="84">
        <v>3.8300000000000001E-2</v>
      </c>
      <c r="R794" s="44"/>
      <c r="S794" s="82" t="s">
        <v>335</v>
      </c>
      <c r="T794" s="84">
        <v>0.4647</v>
      </c>
      <c r="U794" s="84">
        <v>0.19040000000000001</v>
      </c>
      <c r="V794" s="84">
        <v>6.2399999999999997E-2</v>
      </c>
      <c r="W794" s="84">
        <v>1.0999999999999999E-2</v>
      </c>
      <c r="X794" s="44"/>
    </row>
    <row r="795" spans="1:24">
      <c r="A795" s="82" t="s">
        <v>336</v>
      </c>
      <c r="B795" s="84">
        <v>0.99750000000000005</v>
      </c>
      <c r="C795" s="84">
        <v>0.43030000000000002</v>
      </c>
      <c r="D795" s="84">
        <v>0.81720000000000004</v>
      </c>
      <c r="E795" s="84">
        <v>8.1100000000000005E-2</v>
      </c>
      <c r="F795" s="44"/>
      <c r="G795" s="82" t="s">
        <v>336</v>
      </c>
      <c r="H795" s="84">
        <v>0.77690000000000003</v>
      </c>
      <c r="I795" s="84">
        <v>0.59550000000000003</v>
      </c>
      <c r="J795" s="84">
        <v>0.6744</v>
      </c>
      <c r="K795" s="84">
        <v>0.50960000000000005</v>
      </c>
      <c r="L795" s="44"/>
      <c r="M795" s="82" t="s">
        <v>336</v>
      </c>
      <c r="N795" s="84">
        <v>0.1103</v>
      </c>
      <c r="O795" s="84">
        <v>7.1999999999999998E-3</v>
      </c>
      <c r="P795" s="84">
        <v>0.1804</v>
      </c>
      <c r="Q795" s="84">
        <v>9.0800000000000006E-2</v>
      </c>
      <c r="R795" s="44"/>
      <c r="S795" s="82" t="s">
        <v>336</v>
      </c>
      <c r="T795" s="84">
        <v>0.53749999999999998</v>
      </c>
      <c r="U795" s="84">
        <v>0.2059</v>
      </c>
      <c r="V795" s="84">
        <v>0.18360000000000001</v>
      </c>
      <c r="W795" s="84">
        <v>4.1000000000000003E-3</v>
      </c>
      <c r="X795" s="44"/>
    </row>
    <row r="796" spans="1:24">
      <c r="A796" s="82" t="s">
        <v>337</v>
      </c>
      <c r="B796" s="84">
        <v>1.0015000000000001</v>
      </c>
      <c r="C796" s="84">
        <v>0.34210000000000002</v>
      </c>
      <c r="D796" s="84">
        <v>0.74</v>
      </c>
      <c r="E796" s="84">
        <v>0</v>
      </c>
      <c r="F796" s="44"/>
      <c r="G796" s="82" t="s">
        <v>337</v>
      </c>
      <c r="H796" s="84">
        <v>0.58040000000000003</v>
      </c>
      <c r="I796" s="84">
        <v>0.4819</v>
      </c>
      <c r="J796" s="84">
        <v>0.46729999999999999</v>
      </c>
      <c r="K796" s="84">
        <v>0.36320000000000002</v>
      </c>
      <c r="L796" s="44"/>
      <c r="M796" s="82" t="s">
        <v>337</v>
      </c>
      <c r="N796" s="84">
        <v>0.15629999999999999</v>
      </c>
      <c r="O796" s="84">
        <v>1.9900000000000001E-2</v>
      </c>
      <c r="P796" s="84">
        <v>0.13669999999999999</v>
      </c>
      <c r="Q796" s="84">
        <v>0.17080000000000001</v>
      </c>
      <c r="R796" s="44"/>
      <c r="S796" s="82" t="s">
        <v>337</v>
      </c>
      <c r="T796" s="84">
        <v>0.52900000000000003</v>
      </c>
      <c r="U796" s="84">
        <v>0.2016</v>
      </c>
      <c r="V796" s="84">
        <v>0.32619999999999999</v>
      </c>
      <c r="W796" s="84">
        <v>8.0000000000000004E-4</v>
      </c>
      <c r="X796" s="44"/>
    </row>
    <row r="797" spans="1:24">
      <c r="A797" s="82" t="s">
        <v>338</v>
      </c>
      <c r="B797" s="84">
        <v>1.0083</v>
      </c>
      <c r="C797" s="84">
        <v>0.36070000000000002</v>
      </c>
      <c r="D797" s="84">
        <v>0.13969999999999999</v>
      </c>
      <c r="E797" s="84">
        <v>0</v>
      </c>
      <c r="F797" s="44"/>
      <c r="G797" s="82" t="s">
        <v>338</v>
      </c>
      <c r="H797" s="84">
        <v>0.32450000000000001</v>
      </c>
      <c r="I797" s="84">
        <v>0.3024</v>
      </c>
      <c r="J797" s="84">
        <v>0.17119999999999999</v>
      </c>
      <c r="K797" s="84">
        <v>0.18129999999999999</v>
      </c>
      <c r="L797" s="44"/>
      <c r="M797" s="82" t="s">
        <v>338</v>
      </c>
      <c r="N797" s="84">
        <v>7.7200000000000005E-2</v>
      </c>
      <c r="O797" s="84">
        <v>3.6600000000000001E-2</v>
      </c>
      <c r="P797" s="84">
        <v>0.1313</v>
      </c>
      <c r="Q797" s="84">
        <v>0.18709999999999999</v>
      </c>
      <c r="R797" s="44"/>
      <c r="S797" s="82" t="s">
        <v>338</v>
      </c>
      <c r="T797" s="84">
        <v>0.52039999999999997</v>
      </c>
      <c r="U797" s="84">
        <v>0.1923</v>
      </c>
      <c r="V797" s="84">
        <v>0.3725</v>
      </c>
      <c r="W797" s="84">
        <v>1.1000000000000001E-3</v>
      </c>
      <c r="X797" s="44"/>
    </row>
    <row r="798" spans="1:24">
      <c r="A798" s="82" t="s">
        <v>339</v>
      </c>
      <c r="B798" s="84">
        <v>0.61760000000000004</v>
      </c>
      <c r="C798" s="84">
        <v>0.2266</v>
      </c>
      <c r="D798" s="84">
        <v>0</v>
      </c>
      <c r="E798" s="84">
        <v>0</v>
      </c>
      <c r="F798" s="44"/>
      <c r="G798" s="82" t="s">
        <v>339</v>
      </c>
      <c r="H798" s="84">
        <v>8.2400000000000001E-2</v>
      </c>
      <c r="I798" s="84">
        <v>0.1268</v>
      </c>
      <c r="J798" s="84">
        <v>4.8999999999999998E-3</v>
      </c>
      <c r="K798" s="84">
        <v>6.3E-3</v>
      </c>
      <c r="L798" s="44"/>
      <c r="M798" s="82" t="s">
        <v>339</v>
      </c>
      <c r="N798" s="84">
        <v>0.1235</v>
      </c>
      <c r="O798" s="84">
        <v>9.1999999999999998E-2</v>
      </c>
      <c r="P798" s="84">
        <v>0.17169999999999999</v>
      </c>
      <c r="Q798" s="84">
        <v>0.2838</v>
      </c>
      <c r="R798" s="44"/>
      <c r="S798" s="82" t="s">
        <v>339</v>
      </c>
      <c r="T798" s="84">
        <v>0.58779999999999999</v>
      </c>
      <c r="U798" s="84">
        <v>0.28249999999999997</v>
      </c>
      <c r="V798" s="84">
        <v>0.43440000000000001</v>
      </c>
      <c r="W798" s="84">
        <v>2.46E-2</v>
      </c>
      <c r="X798" s="44"/>
    </row>
    <row r="799" spans="1:24">
      <c r="A799" s="82" t="s">
        <v>340</v>
      </c>
      <c r="B799" s="84">
        <v>0</v>
      </c>
      <c r="C799" s="84">
        <v>0</v>
      </c>
      <c r="D799" s="84">
        <v>0</v>
      </c>
      <c r="E799" s="84">
        <v>0</v>
      </c>
      <c r="F799" s="44"/>
      <c r="G799" s="82" t="s">
        <v>340</v>
      </c>
      <c r="H799" s="84">
        <v>4.5999999999999999E-3</v>
      </c>
      <c r="I799" s="84">
        <v>1.78E-2</v>
      </c>
      <c r="J799" s="84">
        <v>0</v>
      </c>
      <c r="K799" s="84">
        <v>0</v>
      </c>
      <c r="L799" s="44"/>
      <c r="M799" s="82" t="s">
        <v>340</v>
      </c>
      <c r="N799" s="84">
        <v>0.44219999999999998</v>
      </c>
      <c r="O799" s="84">
        <v>0.1953</v>
      </c>
      <c r="P799" s="84">
        <v>0.27429999999999999</v>
      </c>
      <c r="Q799" s="84">
        <v>0.30170000000000002</v>
      </c>
      <c r="R799" s="44"/>
      <c r="S799" s="82" t="s">
        <v>340</v>
      </c>
      <c r="T799" s="84">
        <v>0.68969999999999998</v>
      </c>
      <c r="U799" s="84">
        <v>0.20130000000000001</v>
      </c>
      <c r="V799" s="84">
        <v>0.4047</v>
      </c>
      <c r="W799" s="84">
        <v>0.12529999999999999</v>
      </c>
      <c r="X799" s="44"/>
    </row>
    <row r="800" spans="1:24">
      <c r="A800" s="82" t="s">
        <v>341</v>
      </c>
      <c r="B800" s="84">
        <v>0</v>
      </c>
      <c r="C800" s="84">
        <v>0</v>
      </c>
      <c r="D800" s="84">
        <v>0</v>
      </c>
      <c r="E800" s="84">
        <v>0</v>
      </c>
      <c r="F800" s="44"/>
      <c r="G800" s="82" t="s">
        <v>341</v>
      </c>
      <c r="H800" s="84">
        <v>0</v>
      </c>
      <c r="I800" s="84">
        <v>0</v>
      </c>
      <c r="J800" s="84">
        <v>0</v>
      </c>
      <c r="K800" s="84">
        <v>0</v>
      </c>
      <c r="L800" s="44"/>
      <c r="M800" s="82" t="s">
        <v>341</v>
      </c>
      <c r="N800" s="84">
        <v>0.6976</v>
      </c>
      <c r="O800" s="84">
        <v>0.32119999999999999</v>
      </c>
      <c r="P800" s="84">
        <v>0.42259999999999998</v>
      </c>
      <c r="Q800" s="84">
        <v>0.31119999999999998</v>
      </c>
      <c r="R800" s="44"/>
      <c r="S800" s="82" t="s">
        <v>341</v>
      </c>
      <c r="T800" s="84">
        <v>0.76480000000000004</v>
      </c>
      <c r="U800" s="84">
        <v>0.1605</v>
      </c>
      <c r="V800" s="84">
        <v>0.37319999999999998</v>
      </c>
      <c r="W800" s="84">
        <v>0.38</v>
      </c>
      <c r="X800" s="44"/>
    </row>
    <row r="801" spans="1:24">
      <c r="A801" s="82" t="s">
        <v>342</v>
      </c>
      <c r="B801" s="84">
        <v>0</v>
      </c>
      <c r="C801" s="84">
        <v>0</v>
      </c>
      <c r="D801" s="84">
        <v>0</v>
      </c>
      <c r="E801" s="84">
        <v>0</v>
      </c>
      <c r="F801" s="44"/>
      <c r="G801" s="82" t="s">
        <v>342</v>
      </c>
      <c r="H801" s="84">
        <v>0</v>
      </c>
      <c r="I801" s="84">
        <v>0</v>
      </c>
      <c r="J801" s="84">
        <v>0</v>
      </c>
      <c r="K801" s="84">
        <v>0</v>
      </c>
      <c r="L801" s="44"/>
      <c r="M801" s="82" t="s">
        <v>342</v>
      </c>
      <c r="N801" s="84">
        <v>0.67469999999999997</v>
      </c>
      <c r="O801" s="84">
        <v>0.27789999999999998</v>
      </c>
      <c r="P801" s="84">
        <v>0.52890000000000004</v>
      </c>
      <c r="Q801" s="84">
        <v>0.25690000000000002</v>
      </c>
      <c r="R801" s="44"/>
      <c r="S801" s="82" t="s">
        <v>342</v>
      </c>
      <c r="T801" s="84">
        <v>0.63519999999999999</v>
      </c>
      <c r="U801" s="84">
        <v>0.23089999999999999</v>
      </c>
      <c r="V801" s="84">
        <v>0.30430000000000001</v>
      </c>
      <c r="W801" s="84">
        <v>0.48920000000000002</v>
      </c>
      <c r="X801" s="44"/>
    </row>
    <row r="802" spans="1:24">
      <c r="A802" s="82" t="s">
        <v>343</v>
      </c>
      <c r="B802" s="84">
        <v>0</v>
      </c>
      <c r="C802" s="84">
        <v>0</v>
      </c>
      <c r="D802" s="84">
        <v>0</v>
      </c>
      <c r="E802" s="84">
        <v>0</v>
      </c>
      <c r="F802" s="44"/>
      <c r="G802" s="82" t="s">
        <v>343</v>
      </c>
      <c r="H802" s="84">
        <v>0</v>
      </c>
      <c r="I802" s="84">
        <v>0</v>
      </c>
      <c r="J802" s="84">
        <v>0</v>
      </c>
      <c r="K802" s="84">
        <v>0</v>
      </c>
      <c r="L802" s="44"/>
      <c r="M802" s="82" t="s">
        <v>343</v>
      </c>
      <c r="N802" s="84">
        <v>0.8367</v>
      </c>
      <c r="O802" s="84">
        <v>0.35310000000000002</v>
      </c>
      <c r="P802" s="84">
        <v>0.58689999999999998</v>
      </c>
      <c r="Q802" s="84">
        <v>0.2185</v>
      </c>
      <c r="R802" s="44"/>
      <c r="S802" s="82" t="s">
        <v>343</v>
      </c>
      <c r="T802" s="84">
        <v>0.55149999999999999</v>
      </c>
      <c r="U802" s="84">
        <v>0.25719999999999998</v>
      </c>
      <c r="V802" s="84">
        <v>0.2127</v>
      </c>
      <c r="W802" s="84">
        <v>0.64670000000000005</v>
      </c>
      <c r="X802" s="44"/>
    </row>
    <row r="803" spans="1:24">
      <c r="A803" s="82" t="s">
        <v>344</v>
      </c>
      <c r="B803" s="84">
        <v>0</v>
      </c>
      <c r="C803" s="84">
        <v>0</v>
      </c>
      <c r="D803" s="84">
        <v>0</v>
      </c>
      <c r="E803" s="84">
        <v>0</v>
      </c>
      <c r="F803" s="44"/>
      <c r="G803" s="82" t="s">
        <v>344</v>
      </c>
      <c r="H803" s="84">
        <v>0</v>
      </c>
      <c r="I803" s="84">
        <v>0</v>
      </c>
      <c r="J803" s="84">
        <v>0</v>
      </c>
      <c r="K803" s="84">
        <v>0</v>
      </c>
      <c r="L803" s="44"/>
      <c r="M803" s="82" t="s">
        <v>344</v>
      </c>
      <c r="N803" s="84">
        <v>0.75419999999999998</v>
      </c>
      <c r="O803" s="84">
        <v>0.432</v>
      </c>
      <c r="P803" s="84">
        <v>0.62470000000000003</v>
      </c>
      <c r="Q803" s="84">
        <v>0.13700000000000001</v>
      </c>
      <c r="R803" s="44"/>
      <c r="S803" s="82" t="s">
        <v>344</v>
      </c>
      <c r="T803" s="84">
        <v>0.36499999999999999</v>
      </c>
      <c r="U803" s="84">
        <v>0.29899999999999999</v>
      </c>
      <c r="V803" s="84">
        <v>0.22370000000000001</v>
      </c>
      <c r="W803" s="84">
        <v>0.73750000000000004</v>
      </c>
      <c r="X803" s="44"/>
    </row>
  </sheetData>
  <mergeCells count="5">
    <mergeCell ref="A3:W3"/>
    <mergeCell ref="A177:W177"/>
    <mergeCell ref="A303:W303"/>
    <mergeCell ref="A555:W555"/>
    <mergeCell ref="A681:W68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290"/>
  <sheetViews>
    <sheetView zoomScale="80" zoomScaleNormal="80" workbookViewId="0">
      <pane xSplit="2" ySplit="2" topLeftCell="AC3" activePane="bottomRight" state="frozen"/>
      <selection pane="topRight" activeCell="C1" sqref="C1"/>
      <selection pane="bottomLeft" activeCell="A3" sqref="A3"/>
      <selection pane="bottomRight" activeCell="AW56" sqref="AW56"/>
    </sheetView>
  </sheetViews>
  <sheetFormatPr defaultColWidth="9.109375" defaultRowHeight="14.4"/>
  <cols>
    <col min="1" max="3" width="0" style="84" hidden="1" customWidth="1"/>
    <col min="4" max="4" width="9.88671875" style="84" hidden="1" customWidth="1"/>
    <col min="5" max="7" width="8.6640625" style="84" hidden="1" customWidth="1"/>
    <col min="8" max="8" width="10.44140625" style="84" hidden="1" customWidth="1"/>
    <col min="9" max="9" width="11.33203125" style="84" hidden="1" customWidth="1"/>
    <col min="10" max="10" width="11.5546875" style="84" hidden="1" customWidth="1"/>
    <col min="11" max="11" width="9.109375" style="84" hidden="1" customWidth="1"/>
    <col min="12" max="12" width="10.44140625" style="84" hidden="1" customWidth="1"/>
    <col min="13" max="13" width="11.33203125" style="84" hidden="1" customWidth="1"/>
    <col min="14" max="14" width="10.44140625" style="84" hidden="1" customWidth="1"/>
    <col min="15" max="21" width="11.33203125" style="84" hidden="1" customWidth="1"/>
    <col min="22" max="22" width="9.88671875" style="84" hidden="1" customWidth="1"/>
    <col min="23" max="23" width="9.109375" style="84" hidden="1" customWidth="1"/>
    <col min="24" max="24" width="10.44140625" style="84" hidden="1" customWidth="1"/>
    <col min="25" max="25" width="11.33203125" style="84" hidden="1" customWidth="1"/>
    <col min="26" max="26" width="10.44140625" style="84" hidden="1" customWidth="1"/>
    <col min="27" max="27" width="11.33203125" style="84" hidden="1" customWidth="1"/>
    <col min="28" max="28" width="0" style="84" hidden="1" customWidth="1"/>
    <col min="29" max="16384" width="9.109375" style="84"/>
  </cols>
  <sheetData>
    <row r="1" spans="1:74" hidden="1">
      <c r="D1" s="140" t="s">
        <v>97</v>
      </c>
      <c r="E1" s="140"/>
      <c r="F1" s="140"/>
      <c r="G1" s="140"/>
      <c r="H1" s="140"/>
      <c r="I1" s="140"/>
      <c r="J1" s="140" t="s">
        <v>89</v>
      </c>
      <c r="K1" s="140"/>
      <c r="L1" s="140"/>
      <c r="M1" s="140"/>
      <c r="N1" s="140"/>
      <c r="O1" s="140"/>
      <c r="P1" s="140" t="s">
        <v>98</v>
      </c>
      <c r="Q1" s="140"/>
      <c r="R1" s="140"/>
      <c r="S1" s="140"/>
      <c r="T1" s="140"/>
      <c r="U1" s="140"/>
      <c r="V1" s="140" t="s">
        <v>153</v>
      </c>
      <c r="W1" s="140"/>
      <c r="X1" s="140"/>
      <c r="Y1" s="140"/>
      <c r="Z1" s="140"/>
      <c r="AA1" s="140"/>
    </row>
    <row r="2" spans="1:74" hidden="1">
      <c r="A2" s="84" t="s">
        <v>70</v>
      </c>
      <c r="B2" s="84" t="s">
        <v>84</v>
      </c>
      <c r="C2" s="84" t="s">
        <v>71</v>
      </c>
      <c r="D2" s="87" t="s">
        <v>8</v>
      </c>
      <c r="E2" s="87" t="s">
        <v>9</v>
      </c>
      <c r="F2" s="87" t="s">
        <v>10</v>
      </c>
      <c r="G2" s="87" t="s">
        <v>11</v>
      </c>
      <c r="H2" s="87" t="s">
        <v>12</v>
      </c>
      <c r="I2" s="87" t="s">
        <v>69</v>
      </c>
      <c r="J2" s="87" t="s">
        <v>8</v>
      </c>
      <c r="K2" s="87" t="s">
        <v>9</v>
      </c>
      <c r="L2" s="87" t="s">
        <v>10</v>
      </c>
      <c r="M2" s="87" t="s">
        <v>11</v>
      </c>
      <c r="N2" s="87" t="s">
        <v>12</v>
      </c>
      <c r="O2" s="87" t="s">
        <v>69</v>
      </c>
      <c r="P2" s="87" t="s">
        <v>8</v>
      </c>
      <c r="Q2" s="87" t="s">
        <v>9</v>
      </c>
      <c r="R2" s="87" t="s">
        <v>10</v>
      </c>
      <c r="S2" s="87" t="s">
        <v>11</v>
      </c>
      <c r="T2" s="87" t="s">
        <v>12</v>
      </c>
      <c r="U2" s="87" t="s">
        <v>69</v>
      </c>
      <c r="V2" s="87" t="s">
        <v>8</v>
      </c>
      <c r="W2" s="87" t="s">
        <v>9</v>
      </c>
      <c r="X2" s="87" t="s">
        <v>10</v>
      </c>
      <c r="Y2" s="87" t="s">
        <v>11</v>
      </c>
      <c r="Z2" s="87" t="s">
        <v>12</v>
      </c>
      <c r="AA2" s="87" t="s">
        <v>69</v>
      </c>
      <c r="AB2" s="87"/>
      <c r="AC2" s="87"/>
      <c r="AD2" s="87"/>
      <c r="AE2" s="87"/>
    </row>
    <row r="3" spans="1:74" hidden="1">
      <c r="A3" s="142" t="s">
        <v>72</v>
      </c>
      <c r="B3" s="142" t="s">
        <v>85</v>
      </c>
      <c r="C3" s="39">
        <v>4.1666666666666699E-2</v>
      </c>
      <c r="D3" s="95">
        <v>0</v>
      </c>
      <c r="E3" s="95">
        <v>0</v>
      </c>
      <c r="F3" s="95">
        <v>0</v>
      </c>
      <c r="G3" s="95">
        <v>0</v>
      </c>
      <c r="H3" s="95">
        <v>0</v>
      </c>
      <c r="I3" s="95">
        <v>0</v>
      </c>
      <c r="J3" s="95">
        <v>0</v>
      </c>
      <c r="K3" s="95">
        <v>0</v>
      </c>
      <c r="L3" s="95">
        <v>0</v>
      </c>
      <c r="M3" s="95">
        <v>0</v>
      </c>
      <c r="N3" s="95">
        <v>0</v>
      </c>
      <c r="O3" s="95">
        <v>0</v>
      </c>
      <c r="P3" s="95">
        <v>0.35680000000000001</v>
      </c>
      <c r="Q3" s="95">
        <v>0.54949999999999999</v>
      </c>
      <c r="R3" s="95">
        <v>0.15160000000000001</v>
      </c>
      <c r="S3" s="95">
        <v>0.46800000000000003</v>
      </c>
      <c r="T3" s="95">
        <v>0.54949999999999999</v>
      </c>
      <c r="U3" s="95">
        <v>0.3196</v>
      </c>
      <c r="V3" s="95">
        <v>0.29859999999999998</v>
      </c>
      <c r="W3" s="95">
        <v>0.44400000000000001</v>
      </c>
      <c r="X3" s="95">
        <v>0.56130000000000002</v>
      </c>
      <c r="Y3" s="95">
        <v>0.4138</v>
      </c>
      <c r="Z3" s="95">
        <v>0.33810000000000001</v>
      </c>
      <c r="AA3" s="95">
        <v>0.38640000000000002</v>
      </c>
      <c r="AD3" s="144" t="s">
        <v>69</v>
      </c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V3" s="144"/>
      <c r="AW3" s="144"/>
      <c r="AX3" s="144"/>
      <c r="AY3" s="144"/>
      <c r="AZ3" s="144"/>
      <c r="BA3" s="144"/>
      <c r="BB3" s="144"/>
      <c r="BC3" s="144"/>
      <c r="BD3" s="144"/>
      <c r="BE3" s="144"/>
      <c r="BF3" s="144"/>
      <c r="BG3" s="144"/>
      <c r="BH3" s="144"/>
      <c r="BI3" s="144"/>
      <c r="BJ3" s="144"/>
      <c r="BK3" s="144"/>
      <c r="BL3" s="144"/>
      <c r="BM3" s="144"/>
      <c r="BN3" s="144"/>
      <c r="BO3" s="144"/>
      <c r="BP3" s="144"/>
      <c r="BQ3" s="144"/>
      <c r="BR3" s="144"/>
      <c r="BS3" s="144"/>
      <c r="BT3" s="144"/>
      <c r="BU3" s="136"/>
      <c r="BV3" s="136"/>
    </row>
    <row r="4" spans="1:74" hidden="1">
      <c r="A4" s="142"/>
      <c r="B4" s="142"/>
      <c r="C4" s="39">
        <v>8.3333333333333301E-2</v>
      </c>
      <c r="D4" s="95">
        <v>0</v>
      </c>
      <c r="E4" s="95">
        <v>0</v>
      </c>
      <c r="F4" s="95">
        <v>0</v>
      </c>
      <c r="G4" s="95">
        <v>0</v>
      </c>
      <c r="H4" s="95">
        <v>0</v>
      </c>
      <c r="I4" s="95">
        <v>0</v>
      </c>
      <c r="J4" s="95">
        <v>0</v>
      </c>
      <c r="K4" s="95">
        <v>0</v>
      </c>
      <c r="L4" s="95">
        <v>0</v>
      </c>
      <c r="M4" s="95">
        <v>0</v>
      </c>
      <c r="N4" s="95">
        <v>0</v>
      </c>
      <c r="O4" s="95">
        <v>0</v>
      </c>
      <c r="P4" s="95">
        <v>0.34789999999999999</v>
      </c>
      <c r="Q4" s="95">
        <v>0.46949999999999997</v>
      </c>
      <c r="R4" s="95">
        <v>0.1469</v>
      </c>
      <c r="S4" s="95">
        <v>0.38929999999999998</v>
      </c>
      <c r="T4" s="95">
        <v>0.46949999999999997</v>
      </c>
      <c r="U4" s="95">
        <v>0.28999999999999998</v>
      </c>
      <c r="V4" s="95">
        <v>0.32700000000000001</v>
      </c>
      <c r="W4" s="95">
        <v>0.47539999999999999</v>
      </c>
      <c r="X4" s="95">
        <v>0.4899</v>
      </c>
      <c r="Y4" s="95">
        <v>0.38769999999999999</v>
      </c>
      <c r="Z4" s="95">
        <v>0.4128</v>
      </c>
      <c r="AA4" s="95">
        <v>0.4249</v>
      </c>
      <c r="AE4" s="84" t="s">
        <v>99</v>
      </c>
      <c r="AR4" s="84" t="s">
        <v>100</v>
      </c>
      <c r="BE4" s="84" t="s">
        <v>98</v>
      </c>
      <c r="BR4" s="84" t="s">
        <v>20</v>
      </c>
    </row>
    <row r="5" spans="1:74" hidden="1">
      <c r="A5" s="142"/>
      <c r="B5" s="142"/>
      <c r="C5" s="39">
        <v>0.125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0.28039999999999998</v>
      </c>
      <c r="Q5" s="95">
        <v>0.37259999999999999</v>
      </c>
      <c r="R5" s="95">
        <v>0.10929999999999999</v>
      </c>
      <c r="S5" s="95">
        <v>0.31640000000000001</v>
      </c>
      <c r="T5" s="95">
        <v>0.37259999999999999</v>
      </c>
      <c r="U5" s="95">
        <v>0.23</v>
      </c>
      <c r="V5" s="95">
        <v>0.37</v>
      </c>
      <c r="W5" s="95">
        <v>0.47370000000000001</v>
      </c>
      <c r="X5" s="95">
        <v>0.4768</v>
      </c>
      <c r="Y5" s="95">
        <v>0.39579999999999999</v>
      </c>
      <c r="Z5" s="95">
        <v>0.4304</v>
      </c>
      <c r="AA5" s="95">
        <v>0.43709999999999999</v>
      </c>
      <c r="AE5" s="84" t="s">
        <v>86</v>
      </c>
      <c r="AF5" s="84" t="s">
        <v>87</v>
      </c>
      <c r="AG5" s="84" t="s">
        <v>88</v>
      </c>
      <c r="AR5" s="84" t="s">
        <v>86</v>
      </c>
      <c r="AS5" s="84" t="s">
        <v>87</v>
      </c>
      <c r="AT5" s="84" t="s">
        <v>88</v>
      </c>
      <c r="BE5" s="84" t="s">
        <v>86</v>
      </c>
      <c r="BF5" s="84" t="s">
        <v>87</v>
      </c>
      <c r="BG5" s="84" t="s">
        <v>88</v>
      </c>
      <c r="BR5" s="84" t="s">
        <v>86</v>
      </c>
      <c r="BS5" s="84" t="s">
        <v>87</v>
      </c>
      <c r="BT5" s="84" t="s">
        <v>88</v>
      </c>
    </row>
    <row r="6" spans="1:74" hidden="1">
      <c r="A6" s="142"/>
      <c r="B6" s="142"/>
      <c r="C6" s="39">
        <v>0.16666666666666699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0.23419999999999999</v>
      </c>
      <c r="Q6" s="95">
        <v>0.3478</v>
      </c>
      <c r="R6" s="95">
        <v>9.7500000000000003E-2</v>
      </c>
      <c r="S6" s="95">
        <v>0.31630000000000003</v>
      </c>
      <c r="T6" s="95">
        <v>0.3478</v>
      </c>
      <c r="U6" s="95">
        <v>0.2092</v>
      </c>
      <c r="V6" s="95">
        <v>0.36759999999999998</v>
      </c>
      <c r="W6" s="95">
        <v>0.48770000000000002</v>
      </c>
      <c r="X6" s="95">
        <v>0.44450000000000001</v>
      </c>
      <c r="Y6" s="95">
        <v>0.34510000000000002</v>
      </c>
      <c r="Z6" s="95">
        <v>0.4158</v>
      </c>
      <c r="AA6" s="95">
        <v>0.42670000000000002</v>
      </c>
      <c r="AD6" s="92" t="s">
        <v>101</v>
      </c>
      <c r="AE6" s="84">
        <v>0</v>
      </c>
      <c r="AF6" s="84">
        <v>0</v>
      </c>
      <c r="AG6" s="84">
        <v>0</v>
      </c>
      <c r="AQ6" s="92" t="s">
        <v>101</v>
      </c>
      <c r="AR6" s="84">
        <f>O75</f>
        <v>0</v>
      </c>
      <c r="AS6" s="84">
        <f>O147</f>
        <v>0</v>
      </c>
      <c r="AT6" s="84">
        <f>O219</f>
        <v>0</v>
      </c>
      <c r="BD6" s="92" t="s">
        <v>101</v>
      </c>
      <c r="BE6" s="84">
        <f>U75</f>
        <v>0.45600000000000002</v>
      </c>
      <c r="BF6" s="84">
        <f>U147</f>
        <v>0.31830000000000003</v>
      </c>
      <c r="BG6" s="84">
        <f>U219</f>
        <v>0.40110000000000001</v>
      </c>
      <c r="BQ6" s="92" t="s">
        <v>101</v>
      </c>
      <c r="BR6" s="84">
        <f>AA75</f>
        <v>0.6593</v>
      </c>
      <c r="BS6" s="84">
        <f>AA147</f>
        <v>0.5212</v>
      </c>
      <c r="BT6" s="84">
        <f>AA219</f>
        <v>0.40439999999999998</v>
      </c>
    </row>
    <row r="7" spans="1:74" hidden="1">
      <c r="A7" s="142"/>
      <c r="B7" s="142"/>
      <c r="C7" s="39">
        <v>0.20833333333333301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0.21809999999999999</v>
      </c>
      <c r="Q7" s="95">
        <v>0.4143</v>
      </c>
      <c r="R7" s="95">
        <v>0.1077</v>
      </c>
      <c r="S7" s="95">
        <v>0.37940000000000002</v>
      </c>
      <c r="T7" s="95">
        <v>0.4143</v>
      </c>
      <c r="U7" s="95">
        <v>0.22919999999999999</v>
      </c>
      <c r="V7" s="95">
        <v>0.46970000000000001</v>
      </c>
      <c r="W7" s="95">
        <v>0.52769999999999995</v>
      </c>
      <c r="X7" s="95">
        <v>0.41660000000000003</v>
      </c>
      <c r="Y7" s="95">
        <v>0.31900000000000001</v>
      </c>
      <c r="Z7" s="95">
        <v>0.43609999999999999</v>
      </c>
      <c r="AA7" s="95">
        <v>0.4531</v>
      </c>
      <c r="AD7" s="92" t="s">
        <v>102</v>
      </c>
      <c r="AE7" s="84">
        <v>0</v>
      </c>
      <c r="AF7" s="84">
        <v>0</v>
      </c>
      <c r="AG7" s="84">
        <v>0</v>
      </c>
      <c r="AQ7" s="92" t="s">
        <v>102</v>
      </c>
      <c r="AR7" s="84">
        <f t="shared" ref="AR7:AR14" si="0">O76</f>
        <v>0</v>
      </c>
      <c r="AS7" s="84">
        <f t="shared" ref="AS7:AS29" si="1">O148</f>
        <v>0</v>
      </c>
      <c r="AT7" s="84">
        <f t="shared" ref="AT7:AT29" si="2">O220</f>
        <v>0</v>
      </c>
      <c r="BD7" s="92" t="s">
        <v>102</v>
      </c>
      <c r="BE7" s="84">
        <f t="shared" ref="BE7:BE14" si="3">U76</f>
        <v>0.44750000000000001</v>
      </c>
      <c r="BF7" s="84">
        <f t="shared" ref="BF7:BF29" si="4">U148</f>
        <v>0.25840000000000002</v>
      </c>
      <c r="BG7" s="84">
        <f t="shared" ref="BG7:BG29" si="5">U220</f>
        <v>0.3881</v>
      </c>
      <c r="BQ7" s="92" t="s">
        <v>102</v>
      </c>
      <c r="BR7" s="84">
        <f t="shared" ref="BR7:BR14" si="6">AA76</f>
        <v>0.64019999999999999</v>
      </c>
      <c r="BS7" s="84">
        <f t="shared" ref="BS7:BS29" si="7">AA148</f>
        <v>0.46400000000000002</v>
      </c>
      <c r="BT7" s="84">
        <f t="shared" ref="BT7:BT29" si="8">AA220</f>
        <v>0.3664</v>
      </c>
    </row>
    <row r="8" spans="1:74" hidden="1">
      <c r="A8" s="142"/>
      <c r="B8" s="142"/>
      <c r="C8" s="39">
        <v>0.25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0.21290000000000001</v>
      </c>
      <c r="Q8" s="95">
        <v>0.3977</v>
      </c>
      <c r="R8" s="95">
        <v>9.8500000000000004E-2</v>
      </c>
      <c r="S8" s="95">
        <v>0.37980000000000003</v>
      </c>
      <c r="T8" s="95">
        <v>0.3977</v>
      </c>
      <c r="U8" s="95">
        <v>0.22209999999999999</v>
      </c>
      <c r="V8" s="95">
        <v>0.52539999999999998</v>
      </c>
      <c r="W8" s="95">
        <v>0.48249999999999998</v>
      </c>
      <c r="X8" s="95">
        <v>0.40839999999999999</v>
      </c>
      <c r="Y8" s="95">
        <v>0.2792</v>
      </c>
      <c r="Z8" s="95">
        <v>0.44790000000000002</v>
      </c>
      <c r="AA8" s="95">
        <v>0.45250000000000001</v>
      </c>
      <c r="AD8" s="92" t="s">
        <v>103</v>
      </c>
      <c r="AE8" s="84">
        <v>0</v>
      </c>
      <c r="AF8" s="84">
        <v>0</v>
      </c>
      <c r="AG8" s="84">
        <v>0</v>
      </c>
      <c r="AQ8" s="92" t="s">
        <v>103</v>
      </c>
      <c r="AR8" s="84">
        <f t="shared" si="0"/>
        <v>0</v>
      </c>
      <c r="AS8" s="84">
        <f t="shared" si="1"/>
        <v>0</v>
      </c>
      <c r="AT8" s="84">
        <f t="shared" si="2"/>
        <v>0</v>
      </c>
      <c r="BD8" s="92" t="s">
        <v>103</v>
      </c>
      <c r="BE8" s="84">
        <f t="shared" si="3"/>
        <v>0.46660000000000001</v>
      </c>
      <c r="BF8" s="84">
        <f t="shared" si="4"/>
        <v>0.24460000000000001</v>
      </c>
      <c r="BG8" s="84">
        <f t="shared" si="5"/>
        <v>0.35310000000000002</v>
      </c>
      <c r="BQ8" s="92" t="s">
        <v>103</v>
      </c>
      <c r="BR8" s="84">
        <f t="shared" si="6"/>
        <v>0.63529999999999998</v>
      </c>
      <c r="BS8" s="84">
        <f t="shared" si="7"/>
        <v>0.45850000000000002</v>
      </c>
      <c r="BT8" s="84">
        <f t="shared" si="8"/>
        <v>0.35870000000000002</v>
      </c>
    </row>
    <row r="9" spans="1:74" hidden="1">
      <c r="A9" s="142"/>
      <c r="B9" s="142"/>
      <c r="C9" s="39">
        <v>0.29166666666666702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0.2412</v>
      </c>
      <c r="Q9" s="95">
        <v>0.40649999999999997</v>
      </c>
      <c r="R9" s="95">
        <v>9.2799999999999994E-2</v>
      </c>
      <c r="S9" s="95">
        <v>0.40279999999999999</v>
      </c>
      <c r="T9" s="95">
        <v>0.40649999999999997</v>
      </c>
      <c r="U9" s="95">
        <v>0.23350000000000001</v>
      </c>
      <c r="V9" s="95">
        <v>0.54700000000000004</v>
      </c>
      <c r="W9" s="95">
        <v>0.4158</v>
      </c>
      <c r="X9" s="95">
        <v>0.38779999999999998</v>
      </c>
      <c r="Y9" s="95">
        <v>0.2571</v>
      </c>
      <c r="Z9" s="95">
        <v>0.3644</v>
      </c>
      <c r="AA9" s="95">
        <v>0.39460000000000001</v>
      </c>
      <c r="AD9" s="92" t="s">
        <v>104</v>
      </c>
      <c r="AE9" s="84">
        <v>0</v>
      </c>
      <c r="AF9" s="84">
        <v>0</v>
      </c>
      <c r="AG9" s="84">
        <v>0</v>
      </c>
      <c r="AQ9" s="92" t="s">
        <v>104</v>
      </c>
      <c r="AR9" s="84">
        <f t="shared" si="0"/>
        <v>0</v>
      </c>
      <c r="AS9" s="84">
        <f t="shared" si="1"/>
        <v>0</v>
      </c>
      <c r="AT9" s="84">
        <f t="shared" si="2"/>
        <v>0</v>
      </c>
      <c r="BD9" s="92" t="s">
        <v>104</v>
      </c>
      <c r="BE9" s="84">
        <f t="shared" si="3"/>
        <v>0.43859999999999999</v>
      </c>
      <c r="BF9" s="84">
        <f t="shared" si="4"/>
        <v>0.26939999999999997</v>
      </c>
      <c r="BG9" s="84">
        <f t="shared" si="5"/>
        <v>0.35020000000000001</v>
      </c>
      <c r="BQ9" s="92" t="s">
        <v>104</v>
      </c>
      <c r="BR9" s="84">
        <f t="shared" si="6"/>
        <v>0.61809999999999998</v>
      </c>
      <c r="BS9" s="84">
        <f t="shared" si="7"/>
        <v>0.4249</v>
      </c>
      <c r="BT9" s="84">
        <f t="shared" si="8"/>
        <v>0.37109999999999999</v>
      </c>
    </row>
    <row r="10" spans="1:74" hidden="1">
      <c r="A10" s="142"/>
      <c r="B10" s="142"/>
      <c r="C10" s="39">
        <v>0.33333333333333298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4.4999999999999997E-3</v>
      </c>
      <c r="K10" s="95">
        <v>2.1899999999999999E-2</v>
      </c>
      <c r="L10" s="95">
        <v>2.5100000000000001E-2</v>
      </c>
      <c r="M10" s="95">
        <v>1.3100000000000001E-2</v>
      </c>
      <c r="N10" s="95">
        <v>0</v>
      </c>
      <c r="O10" s="95">
        <v>1.29E-2</v>
      </c>
      <c r="P10" s="95">
        <v>0.26469999999999999</v>
      </c>
      <c r="Q10" s="95">
        <v>0.41049999999999998</v>
      </c>
      <c r="R10" s="95">
        <v>9.7900000000000001E-2</v>
      </c>
      <c r="S10" s="95">
        <v>0.43130000000000002</v>
      </c>
      <c r="T10" s="95">
        <v>0.41049999999999998</v>
      </c>
      <c r="U10" s="95">
        <v>0.24829999999999999</v>
      </c>
      <c r="V10" s="95">
        <v>0.50219999999999998</v>
      </c>
      <c r="W10" s="95">
        <v>0.40899999999999997</v>
      </c>
      <c r="X10" s="95">
        <v>0.435</v>
      </c>
      <c r="Y10" s="95">
        <v>0.25190000000000001</v>
      </c>
      <c r="Z10" s="95">
        <v>0.34179999999999999</v>
      </c>
      <c r="AA10" s="95">
        <v>0.38179999999999997</v>
      </c>
      <c r="AD10" s="92" t="s">
        <v>105</v>
      </c>
      <c r="AE10" s="84">
        <v>0</v>
      </c>
      <c r="AF10" s="84">
        <v>0</v>
      </c>
      <c r="AG10" s="84">
        <v>0</v>
      </c>
      <c r="AQ10" s="92" t="s">
        <v>105</v>
      </c>
      <c r="AR10" s="84">
        <f t="shared" si="0"/>
        <v>0</v>
      </c>
      <c r="AS10" s="84">
        <f t="shared" si="1"/>
        <v>0</v>
      </c>
      <c r="AT10" s="84">
        <f t="shared" si="2"/>
        <v>0</v>
      </c>
      <c r="BD10" s="92" t="s">
        <v>105</v>
      </c>
      <c r="BE10" s="84">
        <f t="shared" si="3"/>
        <v>0.39950000000000002</v>
      </c>
      <c r="BF10" s="84">
        <f t="shared" si="4"/>
        <v>0.25590000000000002</v>
      </c>
      <c r="BG10" s="84">
        <f t="shared" si="5"/>
        <v>0.32629999999999998</v>
      </c>
      <c r="BQ10" s="92" t="s">
        <v>105</v>
      </c>
      <c r="BR10" s="84">
        <f t="shared" si="6"/>
        <v>0.62180000000000002</v>
      </c>
      <c r="BS10" s="84">
        <f t="shared" si="7"/>
        <v>0.41420000000000001</v>
      </c>
      <c r="BT10" s="84">
        <f t="shared" si="8"/>
        <v>0.374</v>
      </c>
    </row>
    <row r="11" spans="1:74" hidden="1">
      <c r="A11" s="142"/>
      <c r="B11" s="142"/>
      <c r="C11" s="39">
        <v>0.375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0.26989999999999997</v>
      </c>
      <c r="K11" s="95">
        <v>0.3216</v>
      </c>
      <c r="L11" s="95">
        <v>0.24099999999999999</v>
      </c>
      <c r="M11" s="95">
        <v>0.19600000000000001</v>
      </c>
      <c r="N11" s="95">
        <v>0.28839999999999999</v>
      </c>
      <c r="O11" s="95">
        <v>0.26340000000000002</v>
      </c>
      <c r="P11" s="95">
        <v>0.30840000000000001</v>
      </c>
      <c r="Q11" s="95">
        <v>0.42859999999999998</v>
      </c>
      <c r="R11" s="95">
        <v>0.10589999999999999</v>
      </c>
      <c r="S11" s="95">
        <v>0.46</v>
      </c>
      <c r="T11" s="95">
        <v>0.42859999999999998</v>
      </c>
      <c r="U11" s="95">
        <v>0.2717</v>
      </c>
      <c r="V11" s="95">
        <v>0.48110000000000003</v>
      </c>
      <c r="W11" s="95">
        <v>0.43419999999999997</v>
      </c>
      <c r="X11" s="95">
        <v>0.45669999999999999</v>
      </c>
      <c r="Y11" s="95">
        <v>0.28360000000000002</v>
      </c>
      <c r="Z11" s="95">
        <v>0.34139999999999998</v>
      </c>
      <c r="AA11" s="95">
        <v>0.38879999999999998</v>
      </c>
      <c r="AD11" s="92" t="s">
        <v>106</v>
      </c>
      <c r="AE11" s="84">
        <v>0</v>
      </c>
      <c r="AF11" s="84">
        <v>0</v>
      </c>
      <c r="AG11" s="84">
        <v>0</v>
      </c>
      <c r="AQ11" s="92" t="s">
        <v>106</v>
      </c>
      <c r="AR11" s="84">
        <f t="shared" si="0"/>
        <v>6.9999999999999999E-4</v>
      </c>
      <c r="AS11" s="84">
        <f t="shared" si="1"/>
        <v>6.6E-3</v>
      </c>
      <c r="AT11" s="84">
        <f t="shared" si="2"/>
        <v>0</v>
      </c>
      <c r="BD11" s="92" t="s">
        <v>106</v>
      </c>
      <c r="BE11" s="84">
        <f t="shared" si="3"/>
        <v>0.3679</v>
      </c>
      <c r="BF11" s="84">
        <f t="shared" si="4"/>
        <v>0.26929999999999998</v>
      </c>
      <c r="BG11" s="84">
        <f t="shared" si="5"/>
        <v>0.28789999999999999</v>
      </c>
      <c r="BQ11" s="92" t="s">
        <v>106</v>
      </c>
      <c r="BR11" s="84">
        <f t="shared" si="6"/>
        <v>0.66039999999999999</v>
      </c>
      <c r="BS11" s="84">
        <f t="shared" si="7"/>
        <v>0.37469999999999998</v>
      </c>
      <c r="BT11" s="84">
        <f t="shared" si="8"/>
        <v>0.36909999999999998</v>
      </c>
    </row>
    <row r="12" spans="1:74" hidden="1">
      <c r="A12" s="142"/>
      <c r="B12" s="142"/>
      <c r="C12" s="39">
        <v>0.41666666666666702</v>
      </c>
      <c r="D12" s="95">
        <v>0</v>
      </c>
      <c r="E12" s="95">
        <v>5.0900000000000001E-2</v>
      </c>
      <c r="F12" s="95">
        <v>0</v>
      </c>
      <c r="G12" s="95">
        <v>0</v>
      </c>
      <c r="H12" s="95">
        <v>0</v>
      </c>
      <c r="I12" s="95">
        <v>1.0200000000000001E-2</v>
      </c>
      <c r="J12" s="95">
        <v>0.54010000000000002</v>
      </c>
      <c r="K12" s="95">
        <v>0.59860000000000002</v>
      </c>
      <c r="L12" s="95">
        <v>0.42449999999999999</v>
      </c>
      <c r="M12" s="95">
        <v>0.41770000000000002</v>
      </c>
      <c r="N12" s="95">
        <v>0.63739999999999997</v>
      </c>
      <c r="O12" s="95">
        <v>0.52359999999999995</v>
      </c>
      <c r="P12" s="95">
        <v>0.25090000000000001</v>
      </c>
      <c r="Q12" s="95">
        <v>0.37590000000000001</v>
      </c>
      <c r="R12" s="95">
        <v>7.8799999999999995E-2</v>
      </c>
      <c r="S12" s="95">
        <v>0.39639999999999997</v>
      </c>
      <c r="T12" s="95">
        <v>0.37590000000000001</v>
      </c>
      <c r="U12" s="95">
        <v>0.2258</v>
      </c>
      <c r="V12" s="95">
        <v>0.44259999999999999</v>
      </c>
      <c r="W12" s="95">
        <v>0.40629999999999999</v>
      </c>
      <c r="X12" s="95">
        <v>0.27550000000000002</v>
      </c>
      <c r="Y12" s="95">
        <v>0.17510000000000001</v>
      </c>
      <c r="Z12" s="95">
        <v>0.41189999999999999</v>
      </c>
      <c r="AA12" s="95">
        <v>0.38800000000000001</v>
      </c>
      <c r="AD12" s="92" t="s">
        <v>107</v>
      </c>
      <c r="AE12" s="84">
        <v>0</v>
      </c>
      <c r="AF12" s="84">
        <v>0</v>
      </c>
      <c r="AG12" s="84">
        <v>0</v>
      </c>
      <c r="AQ12" s="92" t="s">
        <v>107</v>
      </c>
      <c r="AR12" s="84">
        <f t="shared" si="0"/>
        <v>9.5799999999999996E-2</v>
      </c>
      <c r="AS12" s="84">
        <f t="shared" si="1"/>
        <v>0.1847</v>
      </c>
      <c r="AT12" s="84">
        <f t="shared" si="2"/>
        <v>5.3E-3</v>
      </c>
      <c r="BD12" s="92" t="s">
        <v>107</v>
      </c>
      <c r="BE12" s="84">
        <f t="shared" si="3"/>
        <v>0.33450000000000002</v>
      </c>
      <c r="BF12" s="84">
        <f t="shared" si="4"/>
        <v>0.25290000000000001</v>
      </c>
      <c r="BG12" s="84">
        <f t="shared" si="5"/>
        <v>0.2757</v>
      </c>
      <c r="BQ12" s="92" t="s">
        <v>107</v>
      </c>
      <c r="BR12" s="84">
        <f t="shared" si="6"/>
        <v>0.64249999999999996</v>
      </c>
      <c r="BS12" s="84">
        <f t="shared" si="7"/>
        <v>0.33139999999999997</v>
      </c>
      <c r="BT12" s="84">
        <f t="shared" si="8"/>
        <v>0.37159999999999999</v>
      </c>
    </row>
    <row r="13" spans="1:74" hidden="1">
      <c r="A13" s="142"/>
      <c r="B13" s="142"/>
      <c r="C13" s="39">
        <v>0.45833333333333298</v>
      </c>
      <c r="D13" s="95">
        <v>0.1321</v>
      </c>
      <c r="E13" s="95">
        <v>0.21560000000000001</v>
      </c>
      <c r="F13" s="95">
        <v>4.3999999999999997E-2</v>
      </c>
      <c r="G13" s="95">
        <v>3.7199999999999997E-2</v>
      </c>
      <c r="H13" s="95">
        <v>0.24929999999999999</v>
      </c>
      <c r="I13" s="95">
        <v>0.1356</v>
      </c>
      <c r="J13" s="95">
        <v>0.65669999999999995</v>
      </c>
      <c r="K13" s="95">
        <v>0.67349999999999999</v>
      </c>
      <c r="L13" s="95">
        <v>0.47199999999999998</v>
      </c>
      <c r="M13" s="95">
        <v>0.53949999999999998</v>
      </c>
      <c r="N13" s="95">
        <v>0.74350000000000005</v>
      </c>
      <c r="O13" s="95">
        <v>0.61699999999999999</v>
      </c>
      <c r="P13" s="95">
        <v>0.2417</v>
      </c>
      <c r="Q13" s="95">
        <v>0.40089999999999998</v>
      </c>
      <c r="R13" s="95">
        <v>7.7299999999999994E-2</v>
      </c>
      <c r="S13" s="95">
        <v>0.37209999999999999</v>
      </c>
      <c r="T13" s="95">
        <v>0.40089999999999998</v>
      </c>
      <c r="U13" s="95">
        <v>0.22070000000000001</v>
      </c>
      <c r="V13" s="95">
        <v>0.3362</v>
      </c>
      <c r="W13" s="95">
        <v>0.31059999999999999</v>
      </c>
      <c r="X13" s="95">
        <v>0.15290000000000001</v>
      </c>
      <c r="Y13" s="95">
        <v>9.3299999999999994E-2</v>
      </c>
      <c r="Z13" s="95">
        <v>0.2399</v>
      </c>
      <c r="AA13" s="95">
        <v>0.25030000000000002</v>
      </c>
      <c r="AD13" s="92" t="s">
        <v>108</v>
      </c>
      <c r="AE13" s="84">
        <v>0</v>
      </c>
      <c r="AF13" s="84">
        <v>1.26E-2</v>
      </c>
      <c r="AG13" s="84">
        <v>0</v>
      </c>
      <c r="AQ13" s="92" t="s">
        <v>108</v>
      </c>
      <c r="AR13" s="84">
        <f t="shared" si="0"/>
        <v>0.39539999999999997</v>
      </c>
      <c r="AS13" s="84">
        <f t="shared" si="1"/>
        <v>0.55769999999999997</v>
      </c>
      <c r="AT13" s="84">
        <f t="shared" si="2"/>
        <v>0.2447</v>
      </c>
      <c r="BD13" s="92" t="s">
        <v>108</v>
      </c>
      <c r="BE13" s="84">
        <f t="shared" si="3"/>
        <v>0.25309999999999999</v>
      </c>
      <c r="BF13" s="84">
        <f t="shared" si="4"/>
        <v>0.19689999999999999</v>
      </c>
      <c r="BG13" s="84">
        <f t="shared" si="5"/>
        <v>0.27389999999999998</v>
      </c>
      <c r="BQ13" s="92" t="s">
        <v>108</v>
      </c>
      <c r="BR13" s="84">
        <f t="shared" si="6"/>
        <v>0.54869999999999997</v>
      </c>
      <c r="BS13" s="84">
        <f t="shared" si="7"/>
        <v>0.26300000000000001</v>
      </c>
      <c r="BT13" s="84">
        <f t="shared" si="8"/>
        <v>0.33950000000000002</v>
      </c>
    </row>
    <row r="14" spans="1:74" hidden="1">
      <c r="A14" s="142"/>
      <c r="B14" s="142"/>
      <c r="C14" s="39">
        <v>0.5</v>
      </c>
      <c r="D14" s="95">
        <v>0.3054</v>
      </c>
      <c r="E14" s="95">
        <v>0.40310000000000001</v>
      </c>
      <c r="F14" s="95">
        <v>0.1489</v>
      </c>
      <c r="G14" s="95">
        <v>9.74E-2</v>
      </c>
      <c r="H14" s="95">
        <v>0.50560000000000005</v>
      </c>
      <c r="I14" s="95">
        <v>0.29210000000000003</v>
      </c>
      <c r="J14" s="95">
        <v>0.66559999999999997</v>
      </c>
      <c r="K14" s="95">
        <v>0.68659999999999999</v>
      </c>
      <c r="L14" s="95">
        <v>0.49380000000000002</v>
      </c>
      <c r="M14" s="95">
        <v>0.49869999999999998</v>
      </c>
      <c r="N14" s="95">
        <v>0.71989999999999998</v>
      </c>
      <c r="O14" s="95">
        <v>0.6129</v>
      </c>
      <c r="P14" s="95">
        <v>0.3135</v>
      </c>
      <c r="Q14" s="95">
        <v>0.54259999999999997</v>
      </c>
      <c r="R14" s="95">
        <v>9.06E-2</v>
      </c>
      <c r="S14" s="95">
        <v>0.46989999999999998</v>
      </c>
      <c r="T14" s="95">
        <v>0.54259999999999997</v>
      </c>
      <c r="U14" s="95">
        <v>0.28249999999999997</v>
      </c>
      <c r="V14" s="95">
        <v>0.2676</v>
      </c>
      <c r="W14" s="95">
        <v>0.23219999999999999</v>
      </c>
      <c r="X14" s="95">
        <v>0.14130000000000001</v>
      </c>
      <c r="Y14" s="95">
        <v>8.2299999999999998E-2</v>
      </c>
      <c r="Z14" s="95">
        <v>0.21190000000000001</v>
      </c>
      <c r="AA14" s="95">
        <v>0.2089</v>
      </c>
      <c r="AD14" s="92" t="s">
        <v>109</v>
      </c>
      <c r="AE14" s="84">
        <v>0.1115</v>
      </c>
      <c r="AF14" s="84">
        <v>0.32769999999999999</v>
      </c>
      <c r="AG14" s="84">
        <v>0.12130000000000001</v>
      </c>
      <c r="AQ14" s="92" t="s">
        <v>109</v>
      </c>
      <c r="AR14" s="84">
        <f t="shared" si="0"/>
        <v>0.59709999999999996</v>
      </c>
      <c r="AS14" s="84">
        <f t="shared" si="1"/>
        <v>0.78710000000000002</v>
      </c>
      <c r="AT14" s="84">
        <f t="shared" si="2"/>
        <v>0.54630000000000001</v>
      </c>
      <c r="BD14" s="92" t="s">
        <v>109</v>
      </c>
      <c r="BE14" s="84">
        <f t="shared" si="3"/>
        <v>0.19420000000000001</v>
      </c>
      <c r="BF14" s="84">
        <f t="shared" si="4"/>
        <v>0.14829999999999999</v>
      </c>
      <c r="BG14" s="84">
        <f t="shared" si="5"/>
        <v>0.27339999999999998</v>
      </c>
      <c r="BQ14" s="92" t="s">
        <v>109</v>
      </c>
      <c r="BR14" s="84">
        <f t="shared" si="6"/>
        <v>0.45739999999999997</v>
      </c>
      <c r="BS14" s="84">
        <f t="shared" si="7"/>
        <v>0.21379999999999999</v>
      </c>
      <c r="BT14" s="84">
        <f t="shared" si="8"/>
        <v>0.31929999999999997</v>
      </c>
    </row>
    <row r="15" spans="1:74" hidden="1">
      <c r="A15" s="142"/>
      <c r="B15" s="142"/>
      <c r="C15" s="39">
        <v>0.54166666666666696</v>
      </c>
      <c r="D15" s="95">
        <v>0.32250000000000001</v>
      </c>
      <c r="E15" s="95">
        <v>0.42809999999999998</v>
      </c>
      <c r="F15" s="95">
        <v>0.15279999999999999</v>
      </c>
      <c r="G15" s="95">
        <v>0.14410000000000001</v>
      </c>
      <c r="H15" s="95">
        <v>0.44840000000000002</v>
      </c>
      <c r="I15" s="95">
        <v>0.29920000000000002</v>
      </c>
      <c r="J15" s="95">
        <v>0.64690000000000003</v>
      </c>
      <c r="K15" s="95">
        <v>0.67620000000000002</v>
      </c>
      <c r="L15" s="95">
        <v>0.48060000000000003</v>
      </c>
      <c r="M15" s="95">
        <v>0.54920000000000002</v>
      </c>
      <c r="N15" s="95">
        <v>0.67369999999999997</v>
      </c>
      <c r="O15" s="95">
        <v>0.60529999999999995</v>
      </c>
      <c r="P15" s="95">
        <v>0.3236</v>
      </c>
      <c r="Q15" s="95">
        <v>0.44879999999999998</v>
      </c>
      <c r="R15" s="95">
        <v>9.2299999999999993E-2</v>
      </c>
      <c r="S15" s="95">
        <v>0.41970000000000002</v>
      </c>
      <c r="T15" s="95">
        <v>0.44879999999999998</v>
      </c>
      <c r="U15" s="95">
        <v>0.26490000000000002</v>
      </c>
      <c r="V15" s="95">
        <v>0.25019999999999998</v>
      </c>
      <c r="W15" s="95">
        <v>0.22309999999999999</v>
      </c>
      <c r="X15" s="95">
        <v>8.5999999999999993E-2</v>
      </c>
      <c r="Y15" s="95">
        <v>8.1299999999999997E-2</v>
      </c>
      <c r="Z15" s="95">
        <v>0.2155</v>
      </c>
      <c r="AA15" s="95">
        <v>0.20039999999999999</v>
      </c>
      <c r="AD15" s="92" t="s">
        <v>110</v>
      </c>
      <c r="AE15" s="84">
        <v>0.41020000000000001</v>
      </c>
      <c r="AF15" s="84">
        <v>0.72719999999999996</v>
      </c>
      <c r="AG15" s="84">
        <v>0.44940000000000002</v>
      </c>
      <c r="AQ15" s="92" t="s">
        <v>110</v>
      </c>
      <c r="AR15" s="84">
        <f>O84</f>
        <v>0.7258</v>
      </c>
      <c r="AS15" s="84">
        <f t="shared" si="1"/>
        <v>0.86780000000000002</v>
      </c>
      <c r="AT15" s="84">
        <f t="shared" si="2"/>
        <v>0.65720000000000001</v>
      </c>
      <c r="BD15" s="92" t="s">
        <v>110</v>
      </c>
      <c r="BE15" s="84">
        <f>U84</f>
        <v>0.18809999999999999</v>
      </c>
      <c r="BF15" s="84">
        <f t="shared" si="4"/>
        <v>0.12790000000000001</v>
      </c>
      <c r="BG15" s="84">
        <f t="shared" si="5"/>
        <v>0.20799999999999999</v>
      </c>
      <c r="BQ15" s="92" t="s">
        <v>110</v>
      </c>
      <c r="BR15" s="84">
        <f>AA84</f>
        <v>0.3256</v>
      </c>
      <c r="BS15" s="84">
        <f t="shared" si="7"/>
        <v>0.16739999999999999</v>
      </c>
      <c r="BT15" s="84">
        <f t="shared" si="8"/>
        <v>0.2213</v>
      </c>
    </row>
    <row r="16" spans="1:74" hidden="1">
      <c r="A16" s="142"/>
      <c r="B16" s="142"/>
      <c r="C16" s="39">
        <v>0.58333333333333304</v>
      </c>
      <c r="D16" s="95">
        <v>0.33019999999999999</v>
      </c>
      <c r="E16" s="95">
        <v>0.43080000000000002</v>
      </c>
      <c r="F16" s="95">
        <v>0.14960000000000001</v>
      </c>
      <c r="G16" s="95">
        <v>0.1222</v>
      </c>
      <c r="H16" s="95">
        <v>0.44929999999999998</v>
      </c>
      <c r="I16" s="95">
        <v>0.2964</v>
      </c>
      <c r="J16" s="95">
        <v>0.6532</v>
      </c>
      <c r="K16" s="95">
        <v>0.67249999999999999</v>
      </c>
      <c r="L16" s="95">
        <v>0.48830000000000001</v>
      </c>
      <c r="M16" s="95">
        <v>0.504</v>
      </c>
      <c r="N16" s="95">
        <v>0.67430000000000001</v>
      </c>
      <c r="O16" s="95">
        <v>0.59850000000000003</v>
      </c>
      <c r="P16" s="95">
        <v>0.28210000000000002</v>
      </c>
      <c r="Q16" s="95">
        <v>0.33450000000000002</v>
      </c>
      <c r="R16" s="95">
        <v>8.0100000000000005E-2</v>
      </c>
      <c r="S16" s="95">
        <v>0.31040000000000001</v>
      </c>
      <c r="T16" s="95">
        <v>0.33450000000000002</v>
      </c>
      <c r="U16" s="95">
        <v>0.21299999999999999</v>
      </c>
      <c r="V16" s="95">
        <v>0.30549999999999999</v>
      </c>
      <c r="W16" s="95">
        <v>0.20849999999999999</v>
      </c>
      <c r="X16" s="95">
        <v>7.5200000000000003E-2</v>
      </c>
      <c r="Y16" s="95">
        <v>8.09E-2</v>
      </c>
      <c r="Z16" s="95">
        <v>0.19670000000000001</v>
      </c>
      <c r="AA16" s="95">
        <v>0.19259999999999999</v>
      </c>
      <c r="AD16" s="92" t="s">
        <v>111</v>
      </c>
      <c r="AE16" s="84">
        <v>0.42759999999999998</v>
      </c>
      <c r="AF16" s="84">
        <v>0.85040000000000004</v>
      </c>
      <c r="AG16" s="84">
        <v>0.57430000000000003</v>
      </c>
      <c r="AQ16" s="92" t="s">
        <v>111</v>
      </c>
      <c r="AR16" s="84">
        <f t="shared" ref="AR16:AR23" si="9">O85</f>
        <v>0.75209999999999999</v>
      </c>
      <c r="AS16" s="84">
        <f t="shared" si="1"/>
        <v>0.87329999999999997</v>
      </c>
      <c r="AT16" s="84">
        <f t="shared" si="2"/>
        <v>0.68910000000000005</v>
      </c>
      <c r="BD16" s="92" t="s">
        <v>111</v>
      </c>
      <c r="BE16" s="84">
        <f t="shared" ref="BE16:BE23" si="10">U85</f>
        <v>0.19170000000000001</v>
      </c>
      <c r="BF16" s="84">
        <f t="shared" si="4"/>
        <v>0.1143</v>
      </c>
      <c r="BG16" s="84">
        <f t="shared" si="5"/>
        <v>0.18740000000000001</v>
      </c>
      <c r="BQ16" s="92" t="s">
        <v>111</v>
      </c>
      <c r="BR16" s="84">
        <f t="shared" ref="BR16:BR23" si="11">AA85</f>
        <v>0.38569999999999999</v>
      </c>
      <c r="BS16" s="84">
        <f t="shared" si="7"/>
        <v>0.16739999999999999</v>
      </c>
      <c r="BT16" s="84">
        <f t="shared" si="8"/>
        <v>0.1462</v>
      </c>
    </row>
    <row r="17" spans="1:74" hidden="1">
      <c r="A17" s="142"/>
      <c r="B17" s="142"/>
      <c r="C17" s="39">
        <v>0.625</v>
      </c>
      <c r="D17" s="95">
        <v>0.34720000000000001</v>
      </c>
      <c r="E17" s="95">
        <v>0.4698</v>
      </c>
      <c r="F17" s="95">
        <v>0.18740000000000001</v>
      </c>
      <c r="G17" s="95">
        <v>0.1646</v>
      </c>
      <c r="H17" s="95">
        <v>0.505</v>
      </c>
      <c r="I17" s="95">
        <v>0.33479999999999999</v>
      </c>
      <c r="J17" s="95">
        <v>0.6542</v>
      </c>
      <c r="K17" s="95">
        <v>0.69289999999999996</v>
      </c>
      <c r="L17" s="95">
        <v>0.53339999999999999</v>
      </c>
      <c r="M17" s="95">
        <v>0.4874</v>
      </c>
      <c r="N17" s="95">
        <v>0.71779999999999999</v>
      </c>
      <c r="O17" s="95">
        <v>0.61709999999999998</v>
      </c>
      <c r="P17" s="95">
        <v>0.27939999999999998</v>
      </c>
      <c r="Q17" s="95">
        <v>0.3135</v>
      </c>
      <c r="R17" s="95">
        <v>7.2499999999999995E-2</v>
      </c>
      <c r="S17" s="95">
        <v>0.28239999999999998</v>
      </c>
      <c r="T17" s="95">
        <v>0.3135</v>
      </c>
      <c r="U17" s="95">
        <v>0.20119999999999999</v>
      </c>
      <c r="V17" s="95">
        <v>0.3231</v>
      </c>
      <c r="W17" s="95">
        <v>0.19</v>
      </c>
      <c r="X17" s="95">
        <v>9.9099999999999994E-2</v>
      </c>
      <c r="Y17" s="95">
        <v>8.7099999999999997E-2</v>
      </c>
      <c r="Z17" s="95">
        <v>0.19950000000000001</v>
      </c>
      <c r="AA17" s="95">
        <v>0.19489999999999999</v>
      </c>
      <c r="AD17" s="92" t="s">
        <v>112</v>
      </c>
      <c r="AE17" s="84">
        <v>0.371</v>
      </c>
      <c r="AF17" s="84">
        <v>0.87409999999999999</v>
      </c>
      <c r="AG17" s="84">
        <v>0.54590000000000005</v>
      </c>
      <c r="AQ17" s="92" t="s">
        <v>112</v>
      </c>
      <c r="AR17" s="84">
        <f t="shared" si="9"/>
        <v>0.81020000000000003</v>
      </c>
      <c r="AS17" s="84">
        <f t="shared" si="1"/>
        <v>0.8498</v>
      </c>
      <c r="AT17" s="84">
        <f t="shared" si="2"/>
        <v>0.65500000000000003</v>
      </c>
      <c r="BD17" s="92" t="s">
        <v>112</v>
      </c>
      <c r="BE17" s="84">
        <f t="shared" si="10"/>
        <v>0.28410000000000002</v>
      </c>
      <c r="BF17" s="84">
        <f t="shared" si="4"/>
        <v>9.6199999999999994E-2</v>
      </c>
      <c r="BG17" s="84">
        <f t="shared" si="5"/>
        <v>0.22720000000000001</v>
      </c>
      <c r="BQ17" s="92" t="s">
        <v>112</v>
      </c>
      <c r="BR17" s="84">
        <f t="shared" si="11"/>
        <v>0.52900000000000003</v>
      </c>
      <c r="BS17" s="84">
        <f t="shared" si="7"/>
        <v>0.13739999999999999</v>
      </c>
      <c r="BT17" s="84">
        <f t="shared" si="8"/>
        <v>0.24790000000000001</v>
      </c>
    </row>
    <row r="18" spans="1:74" hidden="1">
      <c r="A18" s="142"/>
      <c r="B18" s="142"/>
      <c r="C18" s="39">
        <v>0.66666666666666696</v>
      </c>
      <c r="D18" s="95">
        <v>0.3221</v>
      </c>
      <c r="E18" s="95">
        <v>0.46629999999999999</v>
      </c>
      <c r="F18" s="95">
        <v>0.2666</v>
      </c>
      <c r="G18" s="95">
        <v>9.3600000000000003E-2</v>
      </c>
      <c r="H18" s="95">
        <v>0.55659999999999998</v>
      </c>
      <c r="I18" s="95">
        <v>0.34100000000000003</v>
      </c>
      <c r="J18" s="95">
        <v>0.57809999999999995</v>
      </c>
      <c r="K18" s="95">
        <v>0.65880000000000005</v>
      </c>
      <c r="L18" s="95">
        <v>0.5262</v>
      </c>
      <c r="M18" s="95">
        <v>0.37090000000000001</v>
      </c>
      <c r="N18" s="95">
        <v>0.71860000000000002</v>
      </c>
      <c r="O18" s="95">
        <v>0.57050000000000001</v>
      </c>
      <c r="P18" s="95">
        <v>0.3382</v>
      </c>
      <c r="Q18" s="95">
        <v>0.34820000000000001</v>
      </c>
      <c r="R18" s="95">
        <v>7.6700000000000004E-2</v>
      </c>
      <c r="S18" s="95">
        <v>0.28339999999999999</v>
      </c>
      <c r="T18" s="95">
        <v>0.34820000000000001</v>
      </c>
      <c r="U18" s="95">
        <v>0.22370000000000001</v>
      </c>
      <c r="V18" s="95">
        <v>0.32179999999999997</v>
      </c>
      <c r="W18" s="95">
        <v>0.20119999999999999</v>
      </c>
      <c r="X18" s="95">
        <v>0.1452</v>
      </c>
      <c r="Y18" s="95">
        <v>0.11210000000000001</v>
      </c>
      <c r="Z18" s="95">
        <v>0.1988</v>
      </c>
      <c r="AA18" s="95">
        <v>0.20330000000000001</v>
      </c>
      <c r="AD18" s="92" t="s">
        <v>113</v>
      </c>
      <c r="AE18" s="84">
        <v>0.33900000000000002</v>
      </c>
      <c r="AF18" s="84">
        <v>0.92600000000000005</v>
      </c>
      <c r="AG18" s="84">
        <v>0.48549999999999999</v>
      </c>
      <c r="AQ18" s="92" t="s">
        <v>113</v>
      </c>
      <c r="AR18" s="84">
        <f t="shared" si="9"/>
        <v>0.80159999999999998</v>
      </c>
      <c r="AS18" s="84">
        <f t="shared" si="1"/>
        <v>0.84930000000000005</v>
      </c>
      <c r="AT18" s="84">
        <f t="shared" si="2"/>
        <v>0.69730000000000003</v>
      </c>
      <c r="BD18" s="92" t="s">
        <v>113</v>
      </c>
      <c r="BE18" s="84">
        <f t="shared" si="10"/>
        <v>0.34060000000000001</v>
      </c>
      <c r="BF18" s="84">
        <f t="shared" si="4"/>
        <v>0.11609999999999999</v>
      </c>
      <c r="BG18" s="84">
        <f t="shared" si="5"/>
        <v>0.19289999999999999</v>
      </c>
      <c r="BQ18" s="92" t="s">
        <v>113</v>
      </c>
      <c r="BR18" s="84">
        <f t="shared" si="11"/>
        <v>0.58020000000000005</v>
      </c>
      <c r="BS18" s="84">
        <f t="shared" si="7"/>
        <v>0.16919999999999999</v>
      </c>
      <c r="BT18" s="84">
        <f t="shared" si="8"/>
        <v>0.23799999999999999</v>
      </c>
    </row>
    <row r="19" spans="1:74" hidden="1">
      <c r="A19" s="142"/>
      <c r="B19" s="142"/>
      <c r="C19" s="39">
        <v>0.70833333333333304</v>
      </c>
      <c r="D19" s="95">
        <v>5.5E-2</v>
      </c>
      <c r="E19" s="95">
        <v>0.27750000000000002</v>
      </c>
      <c r="F19" s="95">
        <v>8.1299999999999997E-2</v>
      </c>
      <c r="G19" s="95">
        <v>6.5199999999999994E-2</v>
      </c>
      <c r="H19" s="95">
        <v>0.47149999999999997</v>
      </c>
      <c r="I19" s="95">
        <v>0.19009999999999999</v>
      </c>
      <c r="J19" s="95">
        <v>0.36630000000000001</v>
      </c>
      <c r="K19" s="95">
        <v>0.4849</v>
      </c>
      <c r="L19" s="95">
        <v>0.33310000000000001</v>
      </c>
      <c r="M19" s="95">
        <v>0.2389</v>
      </c>
      <c r="N19" s="95">
        <v>0.59019999999999995</v>
      </c>
      <c r="O19" s="95">
        <v>0.4027</v>
      </c>
      <c r="P19" s="95">
        <v>0.3664</v>
      </c>
      <c r="Q19" s="95">
        <v>0.32</v>
      </c>
      <c r="R19" s="95">
        <v>0.1055</v>
      </c>
      <c r="S19" s="95">
        <v>0.28639999999999999</v>
      </c>
      <c r="T19" s="95">
        <v>0.32</v>
      </c>
      <c r="U19" s="95">
        <v>0.24049999999999999</v>
      </c>
      <c r="V19" s="95">
        <v>0.30990000000000001</v>
      </c>
      <c r="W19" s="95">
        <v>0.21049999999999999</v>
      </c>
      <c r="X19" s="95">
        <v>0.21560000000000001</v>
      </c>
      <c r="Y19" s="95">
        <v>0.1353</v>
      </c>
      <c r="Z19" s="95">
        <v>0.2296</v>
      </c>
      <c r="AA19" s="95">
        <v>0.2286</v>
      </c>
      <c r="AD19" s="92" t="s">
        <v>114</v>
      </c>
      <c r="AE19" s="84">
        <v>0.44479999999999997</v>
      </c>
      <c r="AF19" s="84">
        <v>0.91710000000000003</v>
      </c>
      <c r="AG19" s="84">
        <v>0.41699999999999998</v>
      </c>
      <c r="AQ19" s="92" t="s">
        <v>114</v>
      </c>
      <c r="AR19" s="84">
        <f t="shared" si="9"/>
        <v>0.80689999999999995</v>
      </c>
      <c r="AS19" s="84">
        <f t="shared" si="1"/>
        <v>0.84660000000000002</v>
      </c>
      <c r="AT19" s="84">
        <f t="shared" si="2"/>
        <v>0.66449999999999998</v>
      </c>
      <c r="BD19" s="92" t="s">
        <v>114</v>
      </c>
      <c r="BE19" s="84">
        <f t="shared" si="10"/>
        <v>0.29970000000000002</v>
      </c>
      <c r="BF19" s="84">
        <f t="shared" si="4"/>
        <v>0.18340000000000001</v>
      </c>
      <c r="BG19" s="84">
        <f t="shared" si="5"/>
        <v>0.16450000000000001</v>
      </c>
      <c r="BQ19" s="92" t="s">
        <v>114</v>
      </c>
      <c r="BR19" s="84">
        <f t="shared" si="11"/>
        <v>0.53969999999999996</v>
      </c>
      <c r="BS19" s="84">
        <f t="shared" si="7"/>
        <v>0.186</v>
      </c>
      <c r="BT19" s="84">
        <f t="shared" si="8"/>
        <v>0.28239999999999998</v>
      </c>
    </row>
    <row r="20" spans="1:74" hidden="1">
      <c r="A20" s="142"/>
      <c r="B20" s="142"/>
      <c r="C20" s="39">
        <v>0.75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5.21E-2</v>
      </c>
      <c r="K20" s="95">
        <v>0.155</v>
      </c>
      <c r="L20" s="95">
        <v>4.1099999999999998E-2</v>
      </c>
      <c r="M20" s="95">
        <v>6.4100000000000004E-2</v>
      </c>
      <c r="N20" s="95">
        <v>0.23169999999999999</v>
      </c>
      <c r="O20" s="95">
        <v>0.10879999999999999</v>
      </c>
      <c r="P20" s="95">
        <v>0.35599999999999998</v>
      </c>
      <c r="Q20" s="95">
        <v>0.38129999999999997</v>
      </c>
      <c r="R20" s="95">
        <v>0.1159</v>
      </c>
      <c r="S20" s="95">
        <v>0.32029999999999997</v>
      </c>
      <c r="T20" s="95">
        <v>0.38129999999999997</v>
      </c>
      <c r="U20" s="95">
        <v>0.25569999999999998</v>
      </c>
      <c r="V20" s="95">
        <v>0.30659999999999998</v>
      </c>
      <c r="W20" s="95">
        <v>0.24149999999999999</v>
      </c>
      <c r="X20" s="95">
        <v>0.30199999999999999</v>
      </c>
      <c r="Y20" s="95">
        <v>0.16819999999999999</v>
      </c>
      <c r="Z20" s="95">
        <v>0.28129999999999999</v>
      </c>
      <c r="AA20" s="95">
        <v>0.27250000000000002</v>
      </c>
      <c r="AD20" s="92" t="s">
        <v>115</v>
      </c>
      <c r="AE20" s="84">
        <v>0.36659999999999998</v>
      </c>
      <c r="AF20" s="84">
        <v>0.90049999999999997</v>
      </c>
      <c r="AG20" s="84">
        <v>0.51500000000000001</v>
      </c>
      <c r="AQ20" s="92" t="s">
        <v>115</v>
      </c>
      <c r="AR20" s="84">
        <f t="shared" si="9"/>
        <v>0.81020000000000003</v>
      </c>
      <c r="AS20" s="84">
        <f t="shared" si="1"/>
        <v>0.8518</v>
      </c>
      <c r="AT20" s="84">
        <f t="shared" si="2"/>
        <v>0.69450000000000001</v>
      </c>
      <c r="BD20" s="92" t="s">
        <v>115</v>
      </c>
      <c r="BE20" s="84">
        <f t="shared" si="10"/>
        <v>0.25890000000000002</v>
      </c>
      <c r="BF20" s="84">
        <f t="shared" si="4"/>
        <v>0.16450000000000001</v>
      </c>
      <c r="BG20" s="84">
        <f t="shared" si="5"/>
        <v>0.15809999999999999</v>
      </c>
      <c r="BQ20" s="92" t="s">
        <v>115</v>
      </c>
      <c r="BR20" s="84">
        <f t="shared" si="11"/>
        <v>0.44479999999999997</v>
      </c>
      <c r="BS20" s="84">
        <f t="shared" si="7"/>
        <v>0.20039999999999999</v>
      </c>
      <c r="BT20" s="84">
        <f t="shared" si="8"/>
        <v>0.24679999999999999</v>
      </c>
    </row>
    <row r="21" spans="1:74" hidden="1">
      <c r="A21" s="142"/>
      <c r="B21" s="142"/>
      <c r="C21" s="39">
        <v>0.79166666666666696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1E-3</v>
      </c>
      <c r="L21" s="95">
        <v>0</v>
      </c>
      <c r="M21" s="95">
        <v>0</v>
      </c>
      <c r="N21" s="95">
        <v>0</v>
      </c>
      <c r="O21" s="95">
        <v>2.0000000000000001E-4</v>
      </c>
      <c r="P21" s="95">
        <v>0.41739999999999999</v>
      </c>
      <c r="Q21" s="95">
        <v>0.49</v>
      </c>
      <c r="R21" s="95">
        <v>0.13689999999999999</v>
      </c>
      <c r="S21" s="95">
        <v>0.42799999999999999</v>
      </c>
      <c r="T21" s="95">
        <v>0.49</v>
      </c>
      <c r="U21" s="95">
        <v>0.31580000000000003</v>
      </c>
      <c r="V21" s="95">
        <v>0.3926</v>
      </c>
      <c r="W21" s="95">
        <v>0.31740000000000002</v>
      </c>
      <c r="X21" s="95">
        <v>0.4002</v>
      </c>
      <c r="Y21" s="95">
        <v>0.30549999999999999</v>
      </c>
      <c r="Z21" s="95">
        <v>0.36259999999999998</v>
      </c>
      <c r="AA21" s="95">
        <v>0.35749999999999998</v>
      </c>
      <c r="AD21" s="92" t="s">
        <v>116</v>
      </c>
      <c r="AE21" s="84">
        <v>0.38490000000000002</v>
      </c>
      <c r="AF21" s="84">
        <v>0.85560000000000003</v>
      </c>
      <c r="AG21" s="84">
        <v>0.46079999999999999</v>
      </c>
      <c r="AQ21" s="92" t="s">
        <v>116</v>
      </c>
      <c r="AR21" s="84">
        <f t="shared" si="9"/>
        <v>0.70889999999999997</v>
      </c>
      <c r="AS21" s="84">
        <f t="shared" si="1"/>
        <v>0.85309999999999997</v>
      </c>
      <c r="AT21" s="84">
        <f t="shared" si="2"/>
        <v>0.63580000000000003</v>
      </c>
      <c r="BD21" s="92" t="s">
        <v>116</v>
      </c>
      <c r="BE21" s="84">
        <f t="shared" si="10"/>
        <v>0.25779999999999997</v>
      </c>
      <c r="BF21" s="84">
        <f t="shared" si="4"/>
        <v>0.14749999999999999</v>
      </c>
      <c r="BG21" s="84">
        <f t="shared" si="5"/>
        <v>0.15770000000000001</v>
      </c>
      <c r="BQ21" s="92" t="s">
        <v>116</v>
      </c>
      <c r="BR21" s="84">
        <f t="shared" si="11"/>
        <v>0.45419999999999999</v>
      </c>
      <c r="BS21" s="84">
        <f t="shared" si="7"/>
        <v>0.218</v>
      </c>
      <c r="BT21" s="84">
        <f t="shared" si="8"/>
        <v>0.29899999999999999</v>
      </c>
    </row>
    <row r="22" spans="1:74" hidden="1">
      <c r="A22" s="142"/>
      <c r="B22" s="142"/>
      <c r="C22" s="39">
        <v>0.83333333333333304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0.41170000000000001</v>
      </c>
      <c r="Q22" s="95">
        <v>0.46379999999999999</v>
      </c>
      <c r="R22" s="95">
        <v>0.13930000000000001</v>
      </c>
      <c r="S22" s="95">
        <v>0.44890000000000002</v>
      </c>
      <c r="T22" s="95">
        <v>0.46379999999999999</v>
      </c>
      <c r="U22" s="95">
        <v>0.31619999999999998</v>
      </c>
      <c r="V22" s="95">
        <v>0.47</v>
      </c>
      <c r="W22" s="95">
        <v>0.43230000000000002</v>
      </c>
      <c r="X22" s="95">
        <v>0.45419999999999999</v>
      </c>
      <c r="Y22" s="95">
        <v>0.33489999999999998</v>
      </c>
      <c r="Z22" s="95">
        <v>0.48609999999999998</v>
      </c>
      <c r="AA22" s="95">
        <v>0.46179999999999999</v>
      </c>
      <c r="AD22" s="92" t="s">
        <v>117</v>
      </c>
      <c r="AE22" s="84">
        <v>0.41010000000000002</v>
      </c>
      <c r="AF22" s="84">
        <v>0.74360000000000004</v>
      </c>
      <c r="AG22" s="84">
        <v>0.3705</v>
      </c>
      <c r="AQ22" s="92" t="s">
        <v>117</v>
      </c>
      <c r="AR22" s="84">
        <f t="shared" si="9"/>
        <v>0.70809999999999995</v>
      </c>
      <c r="AS22" s="84">
        <f t="shared" si="1"/>
        <v>0.79159999999999997</v>
      </c>
      <c r="AT22" s="84">
        <f t="shared" si="2"/>
        <v>0.43530000000000002</v>
      </c>
      <c r="BD22" s="92" t="s">
        <v>117</v>
      </c>
      <c r="BE22" s="84">
        <f t="shared" si="10"/>
        <v>0.26150000000000001</v>
      </c>
      <c r="BF22" s="84">
        <f t="shared" si="4"/>
        <v>0.15079999999999999</v>
      </c>
      <c r="BG22" s="84">
        <f t="shared" si="5"/>
        <v>0.16950000000000001</v>
      </c>
      <c r="BQ22" s="92" t="s">
        <v>117</v>
      </c>
      <c r="BR22" s="84">
        <f t="shared" si="11"/>
        <v>0.51429999999999998</v>
      </c>
      <c r="BS22" s="84">
        <f t="shared" si="7"/>
        <v>0.2165</v>
      </c>
      <c r="BT22" s="84">
        <f t="shared" si="8"/>
        <v>0.3226</v>
      </c>
    </row>
    <row r="23" spans="1:74" hidden="1">
      <c r="A23" s="142"/>
      <c r="B23" s="142"/>
      <c r="C23" s="39">
        <v>0.875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0.40849999999999997</v>
      </c>
      <c r="Q23" s="95">
        <v>0.4365</v>
      </c>
      <c r="R23" s="95">
        <v>0.1338</v>
      </c>
      <c r="S23" s="95">
        <v>0.45600000000000002</v>
      </c>
      <c r="T23" s="95">
        <v>0.4365</v>
      </c>
      <c r="U23" s="95">
        <v>0.31119999999999998</v>
      </c>
      <c r="V23" s="95">
        <v>0.52459999999999996</v>
      </c>
      <c r="W23" s="95">
        <v>0.5675</v>
      </c>
      <c r="X23" s="95">
        <v>0.48799999999999999</v>
      </c>
      <c r="Y23" s="95">
        <v>0.38379999999999997</v>
      </c>
      <c r="Z23" s="95">
        <v>0.60129999999999995</v>
      </c>
      <c r="AA23" s="95">
        <v>0.56240000000000001</v>
      </c>
      <c r="AD23" s="92" t="s">
        <v>118</v>
      </c>
      <c r="AE23" s="84">
        <v>6.9500000000000006E-2</v>
      </c>
      <c r="AF23" s="84">
        <v>0.5343</v>
      </c>
      <c r="AG23" s="84">
        <v>2.7300000000000001E-2</v>
      </c>
      <c r="AQ23" s="92" t="s">
        <v>118</v>
      </c>
      <c r="AR23" s="84">
        <f t="shared" si="9"/>
        <v>0.48159999999999997</v>
      </c>
      <c r="AS23" s="84">
        <f t="shared" si="1"/>
        <v>0.64510000000000001</v>
      </c>
      <c r="AT23" s="84">
        <f t="shared" si="2"/>
        <v>9.06E-2</v>
      </c>
      <c r="BD23" s="92" t="s">
        <v>118</v>
      </c>
      <c r="BE23" s="84">
        <f t="shared" si="10"/>
        <v>0.32540000000000002</v>
      </c>
      <c r="BF23" s="84">
        <f t="shared" si="4"/>
        <v>0.19789999999999999</v>
      </c>
      <c r="BG23" s="84">
        <f t="shared" si="5"/>
        <v>0.1704</v>
      </c>
      <c r="BQ23" s="92" t="s">
        <v>118</v>
      </c>
      <c r="BR23" s="84">
        <f t="shared" si="11"/>
        <v>0.56100000000000005</v>
      </c>
      <c r="BS23" s="84">
        <f t="shared" si="7"/>
        <v>0.24660000000000001</v>
      </c>
      <c r="BT23" s="84">
        <f t="shared" si="8"/>
        <v>0.34499999999999997</v>
      </c>
    </row>
    <row r="24" spans="1:74" hidden="1">
      <c r="A24" s="142"/>
      <c r="B24" s="142"/>
      <c r="C24" s="39">
        <v>0.91666666666666696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0.42820000000000003</v>
      </c>
      <c r="Q24" s="95">
        <v>0.45140000000000002</v>
      </c>
      <c r="R24" s="95">
        <v>0.1346</v>
      </c>
      <c r="S24" s="95">
        <v>0.43340000000000001</v>
      </c>
      <c r="T24" s="95">
        <v>0.45140000000000002</v>
      </c>
      <c r="U24" s="95">
        <v>0.31440000000000001</v>
      </c>
      <c r="V24" s="95">
        <v>0.42380000000000001</v>
      </c>
      <c r="W24" s="95">
        <v>0.52839999999999998</v>
      </c>
      <c r="X24" s="95">
        <v>0.35</v>
      </c>
      <c r="Y24" s="95">
        <v>0.38890000000000002</v>
      </c>
      <c r="Z24" s="95">
        <v>0.57250000000000001</v>
      </c>
      <c r="AA24" s="95">
        <v>0.5121</v>
      </c>
      <c r="AD24" s="92" t="s">
        <v>119</v>
      </c>
      <c r="AE24" s="84">
        <v>0</v>
      </c>
      <c r="AF24" s="84">
        <v>4.1799999999999997E-2</v>
      </c>
      <c r="AG24" s="84">
        <v>0</v>
      </c>
      <c r="AQ24" s="92" t="s">
        <v>119</v>
      </c>
      <c r="AR24" s="84">
        <f>O93</f>
        <v>0.13569999999999999</v>
      </c>
      <c r="AS24" s="84">
        <f t="shared" si="1"/>
        <v>0.34079999999999999</v>
      </c>
      <c r="AT24" s="84">
        <f t="shared" si="2"/>
        <v>1E-4</v>
      </c>
      <c r="BD24" s="92" t="s">
        <v>119</v>
      </c>
      <c r="BE24" s="84">
        <f>U93</f>
        <v>0.41039999999999999</v>
      </c>
      <c r="BF24" s="84">
        <f t="shared" si="4"/>
        <v>0.22650000000000001</v>
      </c>
      <c r="BG24" s="84">
        <f t="shared" si="5"/>
        <v>0.18890000000000001</v>
      </c>
      <c r="BQ24" s="92" t="s">
        <v>119</v>
      </c>
      <c r="BR24" s="84">
        <f>AA93</f>
        <v>0.62919999999999998</v>
      </c>
      <c r="BS24" s="84">
        <f t="shared" si="7"/>
        <v>0.27689999999999998</v>
      </c>
      <c r="BT24" s="84">
        <f t="shared" si="8"/>
        <v>0.41899999999999998</v>
      </c>
    </row>
    <row r="25" spans="1:74" hidden="1">
      <c r="A25" s="142"/>
      <c r="B25" s="142"/>
      <c r="C25" s="39">
        <v>0.95833333333333304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95">
        <v>0</v>
      </c>
      <c r="K25" s="95">
        <v>0</v>
      </c>
      <c r="L25" s="95">
        <v>0</v>
      </c>
      <c r="M25" s="95">
        <v>0</v>
      </c>
      <c r="N25" s="95">
        <v>0</v>
      </c>
      <c r="O25" s="95">
        <v>0</v>
      </c>
      <c r="P25" s="95">
        <v>0.46639999999999998</v>
      </c>
      <c r="Q25" s="95">
        <v>0.49580000000000002</v>
      </c>
      <c r="R25" s="95">
        <v>0.12659999999999999</v>
      </c>
      <c r="S25" s="95">
        <v>0.435</v>
      </c>
      <c r="T25" s="95">
        <v>0.49580000000000002</v>
      </c>
      <c r="U25" s="95">
        <v>0.32750000000000001</v>
      </c>
      <c r="V25" s="95">
        <v>0.33960000000000001</v>
      </c>
      <c r="W25" s="95">
        <v>0.48409999999999997</v>
      </c>
      <c r="X25" s="95">
        <v>0.31290000000000001</v>
      </c>
      <c r="Y25" s="95">
        <v>0.47670000000000001</v>
      </c>
      <c r="Z25" s="95">
        <v>0.52700000000000002</v>
      </c>
      <c r="AA25" s="95">
        <v>0.46939999999999998</v>
      </c>
      <c r="AD25" s="92" t="s">
        <v>120</v>
      </c>
      <c r="AE25" s="84">
        <v>0</v>
      </c>
      <c r="AF25" s="84">
        <v>0</v>
      </c>
      <c r="AG25" s="84">
        <v>0</v>
      </c>
      <c r="AQ25" s="92" t="s">
        <v>120</v>
      </c>
      <c r="AR25" s="84">
        <f t="shared" ref="AR25:AR29" si="12">O94</f>
        <v>3.8999999999999998E-3</v>
      </c>
      <c r="AS25" s="84">
        <f t="shared" si="1"/>
        <v>4.1099999999999998E-2</v>
      </c>
      <c r="AT25" s="84">
        <f t="shared" si="2"/>
        <v>0</v>
      </c>
      <c r="BD25" s="92" t="s">
        <v>120</v>
      </c>
      <c r="BE25" s="84">
        <f t="shared" ref="BE25:BE29" si="13">U94</f>
        <v>0.43099999999999999</v>
      </c>
      <c r="BF25" s="84">
        <f t="shared" si="4"/>
        <v>0.25659999999999999</v>
      </c>
      <c r="BG25" s="84">
        <f t="shared" si="5"/>
        <v>0.2666</v>
      </c>
      <c r="BQ25" s="92" t="s">
        <v>120</v>
      </c>
      <c r="BR25" s="84">
        <f t="shared" ref="BR25:BR29" si="14">AA94</f>
        <v>0.73980000000000001</v>
      </c>
      <c r="BS25" s="84">
        <f t="shared" si="7"/>
        <v>0.39169999999999999</v>
      </c>
      <c r="BT25" s="84">
        <f t="shared" si="8"/>
        <v>0.41289999999999999</v>
      </c>
    </row>
    <row r="26" spans="1:74" hidden="1">
      <c r="A26" s="142"/>
      <c r="B26" s="142"/>
      <c r="C26" s="39">
        <v>1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95">
        <v>0</v>
      </c>
      <c r="K26" s="95">
        <v>0</v>
      </c>
      <c r="L26" s="95">
        <v>0</v>
      </c>
      <c r="M26" s="95">
        <v>0</v>
      </c>
      <c r="N26" s="95">
        <v>0</v>
      </c>
      <c r="O26" s="95">
        <v>0</v>
      </c>
      <c r="P26" s="95">
        <v>0.41849999999999998</v>
      </c>
      <c r="Q26" s="95">
        <v>0.41170000000000001</v>
      </c>
      <c r="R26" s="95">
        <v>0.1115</v>
      </c>
      <c r="S26" s="95">
        <v>0.39860000000000001</v>
      </c>
      <c r="T26" s="95">
        <v>0.41170000000000001</v>
      </c>
      <c r="U26" s="95">
        <v>0.29070000000000001</v>
      </c>
      <c r="V26" s="95">
        <v>0.38790000000000002</v>
      </c>
      <c r="W26" s="95">
        <v>0.42930000000000001</v>
      </c>
      <c r="X26" s="95">
        <v>0.26129999999999998</v>
      </c>
      <c r="Y26" s="95">
        <v>0.44269999999999998</v>
      </c>
      <c r="Z26" s="95">
        <v>0.43780000000000002</v>
      </c>
      <c r="AA26" s="95">
        <v>0.4103</v>
      </c>
      <c r="AD26" s="92" t="s">
        <v>121</v>
      </c>
      <c r="AE26" s="84">
        <v>0</v>
      </c>
      <c r="AF26" s="84">
        <v>0</v>
      </c>
      <c r="AG26" s="84">
        <v>0</v>
      </c>
      <c r="AQ26" s="92" t="s">
        <v>121</v>
      </c>
      <c r="AR26" s="84">
        <f t="shared" si="12"/>
        <v>0</v>
      </c>
      <c r="AS26" s="84">
        <f t="shared" si="1"/>
        <v>0</v>
      </c>
      <c r="AT26" s="84">
        <f t="shared" si="2"/>
        <v>0</v>
      </c>
      <c r="BD26" s="92" t="s">
        <v>121</v>
      </c>
      <c r="BE26" s="84">
        <f t="shared" si="13"/>
        <v>0.42820000000000003</v>
      </c>
      <c r="BF26" s="84">
        <f t="shared" si="4"/>
        <v>0.28179999999999999</v>
      </c>
      <c r="BG26" s="84">
        <f t="shared" si="5"/>
        <v>0.36249999999999999</v>
      </c>
      <c r="BQ26" s="92" t="s">
        <v>121</v>
      </c>
      <c r="BR26" s="84">
        <f t="shared" si="14"/>
        <v>0.80210000000000004</v>
      </c>
      <c r="BS26" s="84">
        <f t="shared" si="7"/>
        <v>0.51390000000000002</v>
      </c>
      <c r="BT26" s="84">
        <f t="shared" si="8"/>
        <v>0.40910000000000002</v>
      </c>
    </row>
    <row r="27" spans="1:74" hidden="1">
      <c r="A27" s="142" t="s">
        <v>73</v>
      </c>
      <c r="B27" s="142"/>
      <c r="C27" s="5">
        <v>1.0416666666666701</v>
      </c>
      <c r="D27" s="84">
        <v>0</v>
      </c>
      <c r="E27" s="84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0.28439999999999999</v>
      </c>
      <c r="Q27" s="84">
        <v>0.31830000000000003</v>
      </c>
      <c r="R27" s="84">
        <v>6.88E-2</v>
      </c>
      <c r="S27" s="84">
        <v>0.27379999999999999</v>
      </c>
      <c r="T27" s="84">
        <v>0.31830000000000003</v>
      </c>
      <c r="U27" s="84">
        <v>0.2</v>
      </c>
      <c r="V27" s="84">
        <v>0.16470000000000001</v>
      </c>
      <c r="W27" s="84">
        <v>0.42399999999999999</v>
      </c>
      <c r="X27" s="84">
        <v>0.1211</v>
      </c>
      <c r="Y27" s="84">
        <v>0.29830000000000001</v>
      </c>
      <c r="Z27" s="84">
        <v>0.4965</v>
      </c>
      <c r="AA27" s="84">
        <v>0.39090000000000003</v>
      </c>
      <c r="AD27" s="92" t="s">
        <v>122</v>
      </c>
      <c r="AE27" s="84">
        <v>0</v>
      </c>
      <c r="AF27" s="84">
        <v>0</v>
      </c>
      <c r="AG27" s="84">
        <v>0</v>
      </c>
      <c r="AQ27" s="92" t="s">
        <v>122</v>
      </c>
      <c r="AR27" s="84">
        <f t="shared" si="12"/>
        <v>0</v>
      </c>
      <c r="AS27" s="84">
        <f t="shared" si="1"/>
        <v>0</v>
      </c>
      <c r="AT27" s="84">
        <f t="shared" si="2"/>
        <v>0</v>
      </c>
      <c r="BD27" s="92" t="s">
        <v>122</v>
      </c>
      <c r="BE27" s="84">
        <f t="shared" si="13"/>
        <v>0.48180000000000001</v>
      </c>
      <c r="BF27" s="84">
        <f t="shared" si="4"/>
        <v>0.26500000000000001</v>
      </c>
      <c r="BG27" s="84">
        <f t="shared" si="5"/>
        <v>0.3886</v>
      </c>
      <c r="BQ27" s="92" t="s">
        <v>122</v>
      </c>
      <c r="BR27" s="84">
        <f t="shared" si="14"/>
        <v>0.76070000000000004</v>
      </c>
      <c r="BS27" s="84">
        <f t="shared" si="7"/>
        <v>0.50819999999999999</v>
      </c>
      <c r="BT27" s="84">
        <f t="shared" si="8"/>
        <v>0.44319999999999998</v>
      </c>
    </row>
    <row r="28" spans="1:74" hidden="1">
      <c r="A28" s="142"/>
      <c r="B28" s="142"/>
      <c r="C28" s="5">
        <v>1.0833333333333299</v>
      </c>
      <c r="D28" s="84">
        <v>0</v>
      </c>
      <c r="E28" s="84">
        <v>0</v>
      </c>
      <c r="F28" s="84">
        <v>0</v>
      </c>
      <c r="G28" s="84">
        <v>0</v>
      </c>
      <c r="H28" s="84">
        <v>0</v>
      </c>
      <c r="I28" s="84">
        <v>0</v>
      </c>
      <c r="J28" s="84">
        <v>0</v>
      </c>
      <c r="K28" s="84">
        <v>0</v>
      </c>
      <c r="L28" s="84">
        <v>0</v>
      </c>
      <c r="M28" s="84">
        <v>0</v>
      </c>
      <c r="N28" s="84">
        <v>0</v>
      </c>
      <c r="O28" s="84">
        <v>0</v>
      </c>
      <c r="P28" s="84">
        <v>0.33200000000000002</v>
      </c>
      <c r="Q28" s="84">
        <v>0.38129999999999997</v>
      </c>
      <c r="R28" s="84">
        <v>9.0300000000000005E-2</v>
      </c>
      <c r="S28" s="84">
        <v>0.32190000000000002</v>
      </c>
      <c r="T28" s="84">
        <v>0.38129999999999997</v>
      </c>
      <c r="U28" s="84">
        <v>0.23899999999999999</v>
      </c>
      <c r="V28" s="84">
        <v>0.19489999999999999</v>
      </c>
      <c r="W28" s="84">
        <v>0.4511</v>
      </c>
      <c r="X28" s="84">
        <v>0.22289999999999999</v>
      </c>
      <c r="Y28" s="84">
        <v>0.3483</v>
      </c>
      <c r="Z28" s="84">
        <v>0.50770000000000004</v>
      </c>
      <c r="AA28" s="84">
        <v>0.4199</v>
      </c>
      <c r="AD28" s="92" t="s">
        <v>123</v>
      </c>
      <c r="AE28" s="84">
        <v>0</v>
      </c>
      <c r="AF28" s="84">
        <v>0</v>
      </c>
      <c r="AG28" s="84">
        <v>0</v>
      </c>
      <c r="AQ28" s="92" t="s">
        <v>123</v>
      </c>
      <c r="AR28" s="84">
        <f t="shared" si="12"/>
        <v>0</v>
      </c>
      <c r="AS28" s="84">
        <f t="shared" si="1"/>
        <v>0</v>
      </c>
      <c r="AT28" s="84">
        <f t="shared" si="2"/>
        <v>0</v>
      </c>
      <c r="BD28" s="92" t="s">
        <v>123</v>
      </c>
      <c r="BE28" s="84">
        <f t="shared" si="13"/>
        <v>0.4783</v>
      </c>
      <c r="BF28" s="84">
        <f t="shared" si="4"/>
        <v>0.2656</v>
      </c>
      <c r="BG28" s="84">
        <f t="shared" si="5"/>
        <v>0.3574</v>
      </c>
      <c r="BQ28" s="92" t="s">
        <v>123</v>
      </c>
      <c r="BR28" s="84">
        <f t="shared" si="14"/>
        <v>0.74060000000000004</v>
      </c>
      <c r="BS28" s="84">
        <f t="shared" si="7"/>
        <v>0.48570000000000002</v>
      </c>
      <c r="BT28" s="84">
        <f t="shared" si="8"/>
        <v>0.46050000000000002</v>
      </c>
    </row>
    <row r="29" spans="1:74" hidden="1">
      <c r="A29" s="142"/>
      <c r="B29" s="142"/>
      <c r="C29" s="5">
        <v>1.125</v>
      </c>
      <c r="D29" s="84">
        <v>0</v>
      </c>
      <c r="E29" s="84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0.37719999999999998</v>
      </c>
      <c r="Q29" s="84">
        <v>0.41510000000000002</v>
      </c>
      <c r="R29" s="84">
        <v>0.1022</v>
      </c>
      <c r="S29" s="84">
        <v>0.35949999999999999</v>
      </c>
      <c r="T29" s="84">
        <v>0.41510000000000002</v>
      </c>
      <c r="U29" s="84">
        <v>0.2681</v>
      </c>
      <c r="V29" s="84">
        <v>0.19800000000000001</v>
      </c>
      <c r="W29" s="84">
        <v>0.45490000000000003</v>
      </c>
      <c r="X29" s="84">
        <v>0.36149999999999999</v>
      </c>
      <c r="Y29" s="84">
        <v>0.42799999999999999</v>
      </c>
      <c r="Z29" s="84">
        <v>0.4385</v>
      </c>
      <c r="AA29" s="84">
        <v>0.40570000000000001</v>
      </c>
      <c r="AD29" s="92" t="s">
        <v>124</v>
      </c>
      <c r="AE29" s="84">
        <v>0</v>
      </c>
      <c r="AF29" s="84">
        <v>0</v>
      </c>
      <c r="AG29" s="84">
        <v>0</v>
      </c>
      <c r="AQ29" s="92" t="s">
        <v>124</v>
      </c>
      <c r="AR29" s="84">
        <f t="shared" si="12"/>
        <v>0</v>
      </c>
      <c r="AS29" s="84">
        <f t="shared" si="1"/>
        <v>0</v>
      </c>
      <c r="AT29" s="84">
        <f t="shared" si="2"/>
        <v>0</v>
      </c>
      <c r="BD29" s="92" t="s">
        <v>124</v>
      </c>
      <c r="BE29" s="84">
        <f t="shared" si="13"/>
        <v>0.48899999999999999</v>
      </c>
      <c r="BF29" s="84">
        <f t="shared" si="4"/>
        <v>0.3226</v>
      </c>
      <c r="BG29" s="84">
        <f t="shared" si="5"/>
        <v>0.35930000000000001</v>
      </c>
      <c r="BQ29" s="92" t="s">
        <v>124</v>
      </c>
      <c r="BR29" s="84">
        <f t="shared" si="14"/>
        <v>0.58460000000000001</v>
      </c>
      <c r="BS29" s="84">
        <f t="shared" si="7"/>
        <v>0.49170000000000003</v>
      </c>
      <c r="BT29" s="84">
        <f t="shared" si="8"/>
        <v>0.47449999999999998</v>
      </c>
    </row>
    <row r="30" spans="1:74" hidden="1">
      <c r="A30" s="142"/>
      <c r="B30" s="142"/>
      <c r="C30" s="5">
        <v>1.1666666666666701</v>
      </c>
      <c r="D30" s="84">
        <v>0</v>
      </c>
      <c r="E30" s="84">
        <v>0</v>
      </c>
      <c r="F30" s="84">
        <v>0</v>
      </c>
      <c r="G30" s="84">
        <v>0</v>
      </c>
      <c r="H30" s="84">
        <v>0</v>
      </c>
      <c r="I30" s="84">
        <v>0</v>
      </c>
      <c r="J30" s="84">
        <v>0</v>
      </c>
      <c r="K30" s="84">
        <v>0</v>
      </c>
      <c r="L30" s="84">
        <v>0</v>
      </c>
      <c r="M30" s="84">
        <v>0</v>
      </c>
      <c r="N30" s="84">
        <v>0</v>
      </c>
      <c r="O30" s="84">
        <v>0</v>
      </c>
      <c r="P30" s="84">
        <v>0.4551</v>
      </c>
      <c r="Q30" s="84">
        <v>0.42770000000000002</v>
      </c>
      <c r="R30" s="84">
        <v>0.11890000000000001</v>
      </c>
      <c r="S30" s="84">
        <v>0.41120000000000001</v>
      </c>
      <c r="T30" s="84">
        <v>0.42770000000000002</v>
      </c>
      <c r="U30" s="84">
        <v>0.3085</v>
      </c>
      <c r="V30" s="84">
        <v>0.28239999999999998</v>
      </c>
      <c r="W30" s="84">
        <v>0.47160000000000002</v>
      </c>
      <c r="X30" s="84">
        <v>0.50080000000000002</v>
      </c>
      <c r="Y30" s="84">
        <v>0.53759999999999997</v>
      </c>
      <c r="Z30" s="84">
        <v>0.38629999999999998</v>
      </c>
      <c r="AA30" s="84">
        <v>0.41360000000000002</v>
      </c>
    </row>
    <row r="31" spans="1:74">
      <c r="A31" s="142"/>
      <c r="B31" s="142"/>
      <c r="C31" s="5">
        <v>1.2083333333333299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0.4607</v>
      </c>
      <c r="Q31" s="84">
        <v>0.4496</v>
      </c>
      <c r="R31" s="84">
        <v>0.1361</v>
      </c>
      <c r="S31" s="84">
        <v>0.44679999999999997</v>
      </c>
      <c r="T31" s="84">
        <v>0.4496</v>
      </c>
      <c r="U31" s="84">
        <v>0.3266</v>
      </c>
      <c r="V31" s="84">
        <v>0.27910000000000001</v>
      </c>
      <c r="W31" s="84">
        <v>0.49280000000000002</v>
      </c>
      <c r="X31" s="84">
        <v>0.48420000000000002</v>
      </c>
      <c r="Y31" s="84">
        <v>0.51029999999999998</v>
      </c>
      <c r="Z31" s="84">
        <v>0.46029999999999999</v>
      </c>
      <c r="AA31" s="84">
        <v>0.4521</v>
      </c>
    </row>
    <row r="32" spans="1:74">
      <c r="A32" s="142"/>
      <c r="B32" s="142"/>
      <c r="C32" s="5">
        <v>1.25</v>
      </c>
      <c r="D32" s="84">
        <v>0</v>
      </c>
      <c r="E32" s="84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0.38059999999999999</v>
      </c>
      <c r="Q32" s="84">
        <v>0.4284</v>
      </c>
      <c r="R32" s="84">
        <v>0.12139999999999999</v>
      </c>
      <c r="S32" s="84">
        <v>0.45300000000000001</v>
      </c>
      <c r="T32" s="84">
        <v>0.4284</v>
      </c>
      <c r="U32" s="84">
        <v>0.29680000000000001</v>
      </c>
      <c r="V32" s="84">
        <v>0.25509999999999999</v>
      </c>
      <c r="W32" s="84">
        <v>0.47170000000000001</v>
      </c>
      <c r="X32" s="84">
        <v>0.39650000000000002</v>
      </c>
      <c r="Y32" s="84">
        <v>0.39810000000000001</v>
      </c>
      <c r="Z32" s="84">
        <v>0.47860000000000003</v>
      </c>
      <c r="AA32" s="84">
        <v>0.43880000000000002</v>
      </c>
      <c r="AD32" s="144" t="s">
        <v>8</v>
      </c>
      <c r="AE32" s="144"/>
      <c r="AF32" s="144"/>
      <c r="AG32" s="144"/>
      <c r="AH32" s="144"/>
      <c r="AI32" s="144"/>
      <c r="AJ32" s="144"/>
      <c r="AK32" s="144"/>
      <c r="AL32" s="144"/>
      <c r="AM32" s="144"/>
      <c r="AN32" s="144"/>
      <c r="AO32" s="144"/>
      <c r="AP32" s="144"/>
      <c r="AQ32" s="144"/>
      <c r="AR32" s="144"/>
      <c r="AS32" s="144"/>
      <c r="AT32" s="144"/>
      <c r="AU32" s="144"/>
      <c r="AV32" s="144"/>
      <c r="AW32" s="144"/>
      <c r="AX32" s="144"/>
      <c r="AY32" s="144"/>
      <c r="AZ32" s="144"/>
      <c r="BA32" s="144"/>
      <c r="BB32" s="144"/>
      <c r="BC32" s="144"/>
      <c r="BD32" s="144"/>
      <c r="BE32" s="144"/>
      <c r="BF32" s="144"/>
      <c r="BG32" s="144"/>
      <c r="BH32" s="144"/>
      <c r="BI32" s="144"/>
      <c r="BJ32" s="144"/>
      <c r="BK32" s="144"/>
      <c r="BL32" s="144"/>
      <c r="BM32" s="144"/>
      <c r="BN32" s="144"/>
      <c r="BO32" s="144"/>
      <c r="BP32" s="144"/>
      <c r="BQ32" s="144"/>
      <c r="BR32" s="144"/>
      <c r="BS32" s="144"/>
      <c r="BT32" s="144"/>
      <c r="BU32" s="136"/>
      <c r="BV32" s="136"/>
    </row>
    <row r="33" spans="1:80">
      <c r="A33" s="142"/>
      <c r="B33" s="142"/>
      <c r="C33" s="5">
        <v>1.2916666666666701</v>
      </c>
      <c r="D33" s="84">
        <v>0</v>
      </c>
      <c r="E33" s="84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0.39400000000000002</v>
      </c>
      <c r="Q33" s="84">
        <v>0.3987</v>
      </c>
      <c r="R33" s="84">
        <v>0.1186</v>
      </c>
      <c r="S33" s="84">
        <v>0.45169999999999999</v>
      </c>
      <c r="T33" s="84">
        <v>0.3987</v>
      </c>
      <c r="U33" s="84">
        <v>0.29570000000000002</v>
      </c>
      <c r="V33" s="84">
        <v>0.3075</v>
      </c>
      <c r="W33" s="84">
        <v>0.4713</v>
      </c>
      <c r="X33" s="84">
        <v>0.38140000000000002</v>
      </c>
      <c r="Y33" s="84">
        <v>0.40960000000000002</v>
      </c>
      <c r="Z33" s="84">
        <v>0.51</v>
      </c>
      <c r="AA33" s="84">
        <v>0.4592</v>
      </c>
      <c r="AE33" s="84" t="s">
        <v>99</v>
      </c>
      <c r="AR33" s="84" t="s">
        <v>100</v>
      </c>
      <c r="BE33" s="84" t="s">
        <v>98</v>
      </c>
      <c r="BR33" s="84" t="s">
        <v>164</v>
      </c>
    </row>
    <row r="34" spans="1:80">
      <c r="A34" s="142"/>
      <c r="B34" s="142"/>
      <c r="C34" s="5">
        <v>1.3333333333333299</v>
      </c>
      <c r="D34" s="84">
        <v>0</v>
      </c>
      <c r="E34" s="84">
        <v>0</v>
      </c>
      <c r="F34" s="84">
        <v>0</v>
      </c>
      <c r="G34" s="84">
        <v>0</v>
      </c>
      <c r="H34" s="84">
        <v>0</v>
      </c>
      <c r="I34" s="84">
        <v>0</v>
      </c>
      <c r="J34" s="84">
        <v>7.9100000000000004E-2</v>
      </c>
      <c r="K34" s="84">
        <v>6.4000000000000001E-2</v>
      </c>
      <c r="L34" s="84">
        <v>0.1298</v>
      </c>
      <c r="M34" s="84">
        <v>6.2100000000000002E-2</v>
      </c>
      <c r="N34" s="84">
        <v>5.3E-3</v>
      </c>
      <c r="O34" s="84">
        <v>6.8099999999999994E-2</v>
      </c>
      <c r="P34" s="84">
        <v>0.39040000000000002</v>
      </c>
      <c r="Q34" s="84">
        <v>0.3987</v>
      </c>
      <c r="R34" s="84">
        <v>9.9699999999999997E-2</v>
      </c>
      <c r="S34" s="84">
        <v>0.40250000000000002</v>
      </c>
      <c r="T34" s="84">
        <v>0.3987</v>
      </c>
      <c r="U34" s="84">
        <v>0.27729999999999999</v>
      </c>
      <c r="V34" s="84">
        <v>0.25080000000000002</v>
      </c>
      <c r="W34" s="84">
        <v>0.45700000000000002</v>
      </c>
      <c r="X34" s="84">
        <v>0.34250000000000003</v>
      </c>
      <c r="Y34" s="84">
        <v>0.44700000000000001</v>
      </c>
      <c r="Z34" s="84">
        <v>0.47599999999999998</v>
      </c>
      <c r="AA34" s="84">
        <v>0.42970000000000003</v>
      </c>
      <c r="AE34" s="84">
        <v>1</v>
      </c>
      <c r="AF34" s="84">
        <v>2</v>
      </c>
      <c r="AG34" s="84">
        <v>3</v>
      </c>
      <c r="AH34" s="84">
        <v>4</v>
      </c>
      <c r="AI34" s="84">
        <v>5</v>
      </c>
      <c r="AJ34" s="84">
        <v>6</v>
      </c>
      <c r="AK34" s="84">
        <v>7</v>
      </c>
      <c r="AL34" s="84">
        <v>8</v>
      </c>
      <c r="AM34" s="84">
        <v>9</v>
      </c>
      <c r="AN34" s="84">
        <v>10</v>
      </c>
      <c r="AO34" s="84">
        <v>11</v>
      </c>
      <c r="AR34" s="84">
        <v>1</v>
      </c>
      <c r="AS34" s="84">
        <v>2</v>
      </c>
      <c r="AT34" s="84">
        <v>3</v>
      </c>
      <c r="AU34" s="84">
        <v>4</v>
      </c>
      <c r="AV34" s="84">
        <v>5</v>
      </c>
      <c r="AW34" s="84">
        <v>6</v>
      </c>
      <c r="AX34" s="84">
        <v>7</v>
      </c>
      <c r="AY34" s="84">
        <v>8</v>
      </c>
      <c r="AZ34" s="84">
        <v>9</v>
      </c>
      <c r="BA34" s="84">
        <v>10</v>
      </c>
      <c r="BB34" s="84">
        <v>11</v>
      </c>
      <c r="BE34" s="84">
        <v>1</v>
      </c>
      <c r="BF34" s="84">
        <v>2</v>
      </c>
      <c r="BG34" s="84">
        <v>3</v>
      </c>
      <c r="BH34" s="84">
        <v>4</v>
      </c>
      <c r="BI34" s="84">
        <v>5</v>
      </c>
      <c r="BJ34" s="84">
        <v>6</v>
      </c>
      <c r="BK34" s="84">
        <v>7</v>
      </c>
      <c r="BL34" s="84">
        <v>8</v>
      </c>
      <c r="BM34" s="84">
        <v>9</v>
      </c>
      <c r="BN34" s="84">
        <v>10</v>
      </c>
      <c r="BO34" s="84">
        <v>11</v>
      </c>
      <c r="BR34" s="84">
        <v>1</v>
      </c>
      <c r="BS34" s="84">
        <v>2</v>
      </c>
      <c r="BT34" s="84">
        <v>3</v>
      </c>
      <c r="BU34" s="84">
        <v>4</v>
      </c>
      <c r="BV34" s="84">
        <v>5</v>
      </c>
      <c r="BW34" s="84">
        <v>6</v>
      </c>
      <c r="BX34" s="84">
        <v>7</v>
      </c>
      <c r="BY34" s="84">
        <v>8</v>
      </c>
      <c r="BZ34" s="84">
        <v>9</v>
      </c>
      <c r="CA34" s="84">
        <v>10</v>
      </c>
      <c r="CB34" s="84">
        <v>11</v>
      </c>
    </row>
    <row r="35" spans="1:80">
      <c r="A35" s="142"/>
      <c r="B35" s="142"/>
      <c r="C35" s="5">
        <v>1.375</v>
      </c>
      <c r="D35" s="84">
        <v>0</v>
      </c>
      <c r="E35" s="84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0.4657</v>
      </c>
      <c r="K35" s="84">
        <v>0.4355</v>
      </c>
      <c r="L35" s="84">
        <v>0.47710000000000002</v>
      </c>
      <c r="M35" s="84">
        <v>0.31809999999999999</v>
      </c>
      <c r="N35" s="84">
        <v>0.33689999999999998</v>
      </c>
      <c r="O35" s="84">
        <v>0.40670000000000001</v>
      </c>
      <c r="P35" s="84">
        <v>0.40010000000000001</v>
      </c>
      <c r="Q35" s="84">
        <v>0.43219999999999997</v>
      </c>
      <c r="R35" s="84">
        <v>9.4200000000000006E-2</v>
      </c>
      <c r="S35" s="84">
        <v>0.39290000000000003</v>
      </c>
      <c r="T35" s="84">
        <v>0.43219999999999997</v>
      </c>
      <c r="U35" s="84">
        <v>0.27989999999999998</v>
      </c>
      <c r="V35" s="84">
        <v>0.21429999999999999</v>
      </c>
      <c r="W35" s="84">
        <v>0.46939999999999998</v>
      </c>
      <c r="X35" s="84">
        <v>0.30630000000000002</v>
      </c>
      <c r="Y35" s="84">
        <v>0.51910000000000001</v>
      </c>
      <c r="Z35" s="84">
        <v>0.4703</v>
      </c>
      <c r="AA35" s="84">
        <v>0.42459999999999998</v>
      </c>
      <c r="AD35" s="92" t="s">
        <v>101</v>
      </c>
      <c r="AE35" s="84">
        <v>0</v>
      </c>
      <c r="AF35" s="84">
        <v>0</v>
      </c>
      <c r="AG35" s="84">
        <v>0</v>
      </c>
      <c r="AH35" s="84">
        <v>0</v>
      </c>
      <c r="AI35" s="84">
        <v>0</v>
      </c>
      <c r="AJ35" s="84">
        <v>0</v>
      </c>
      <c r="AK35" s="84">
        <v>0</v>
      </c>
      <c r="AL35" s="84">
        <v>0</v>
      </c>
      <c r="AM35" s="84">
        <v>0</v>
      </c>
      <c r="AN35" s="84">
        <v>0</v>
      </c>
      <c r="AO35" s="84">
        <v>0</v>
      </c>
      <c r="AQ35" s="92" t="s">
        <v>101</v>
      </c>
      <c r="AR35" s="84">
        <v>0</v>
      </c>
      <c r="AS35" s="84">
        <v>0</v>
      </c>
      <c r="AT35" s="84">
        <v>0</v>
      </c>
      <c r="AU35" s="84">
        <v>0</v>
      </c>
      <c r="AV35" s="84">
        <v>0</v>
      </c>
      <c r="AW35" s="84">
        <v>0</v>
      </c>
      <c r="AX35" s="84">
        <v>0</v>
      </c>
      <c r="AY35" s="84">
        <v>0</v>
      </c>
      <c r="AZ35" s="84">
        <v>0</v>
      </c>
      <c r="BA35" s="84">
        <v>0</v>
      </c>
      <c r="BB35" s="84">
        <v>0</v>
      </c>
      <c r="BD35" s="92" t="s">
        <v>101</v>
      </c>
      <c r="BE35" s="84">
        <v>0.55820000000000003</v>
      </c>
      <c r="BF35" s="84">
        <v>0.24479999999999999</v>
      </c>
      <c r="BG35" s="84">
        <v>0.62729999999999997</v>
      </c>
      <c r="BH35" s="84">
        <v>0.43519999999999998</v>
      </c>
      <c r="BI35" s="84">
        <v>0.46029999999999999</v>
      </c>
      <c r="BJ35" s="84">
        <v>0.39300000000000002</v>
      </c>
      <c r="BK35" s="84">
        <v>0.625</v>
      </c>
      <c r="BL35" s="84">
        <v>0.29170000000000001</v>
      </c>
      <c r="BM35" s="84">
        <v>0.30959999999999999</v>
      </c>
      <c r="BN35" s="84">
        <v>0.42980000000000002</v>
      </c>
      <c r="BO35" s="84">
        <v>0.29770000000000002</v>
      </c>
      <c r="BQ35" s="92" t="s">
        <v>101</v>
      </c>
      <c r="BR35" s="84">
        <v>0.68440000000000001</v>
      </c>
      <c r="BS35" s="84">
        <v>0.23499999999999999</v>
      </c>
      <c r="BT35" s="84">
        <v>0.80289999999999995</v>
      </c>
      <c r="BU35" s="84">
        <v>0.62880000000000003</v>
      </c>
      <c r="BV35" s="84">
        <v>0.66159999999999997</v>
      </c>
      <c r="BW35" s="84">
        <v>0.50590000000000002</v>
      </c>
      <c r="BX35" s="84">
        <v>0.78269999999999995</v>
      </c>
      <c r="BY35" s="84">
        <v>0.1421</v>
      </c>
      <c r="BZ35" s="84">
        <v>0.20330000000000001</v>
      </c>
      <c r="CA35" s="84">
        <v>0.44890000000000002</v>
      </c>
      <c r="CB35" s="84">
        <v>0.4032</v>
      </c>
    </row>
    <row r="36" spans="1:80">
      <c r="A36" s="142"/>
      <c r="B36" s="142"/>
      <c r="C36" s="5">
        <v>1.4166666666666701</v>
      </c>
      <c r="D36" s="84">
        <v>9.4299999999999995E-2</v>
      </c>
      <c r="E36" s="84">
        <v>0.1206</v>
      </c>
      <c r="F36" s="84">
        <v>7.7100000000000002E-2</v>
      </c>
      <c r="G36" s="84">
        <v>0</v>
      </c>
      <c r="H36" s="84">
        <v>0</v>
      </c>
      <c r="I36" s="84">
        <v>5.8400000000000001E-2</v>
      </c>
      <c r="J36" s="84">
        <v>0.70509999999999995</v>
      </c>
      <c r="K36" s="84">
        <v>0.70389999999999997</v>
      </c>
      <c r="L36" s="84">
        <v>0.6804</v>
      </c>
      <c r="M36" s="84">
        <v>0.55220000000000002</v>
      </c>
      <c r="N36" s="84">
        <v>0.64680000000000004</v>
      </c>
      <c r="O36" s="84">
        <v>0.65769999999999995</v>
      </c>
      <c r="P36" s="84">
        <v>0.4204</v>
      </c>
      <c r="Q36" s="84">
        <v>0.4703</v>
      </c>
      <c r="R36" s="84">
        <v>0.13800000000000001</v>
      </c>
      <c r="S36" s="84">
        <v>0.47360000000000002</v>
      </c>
      <c r="T36" s="84">
        <v>0.4703</v>
      </c>
      <c r="U36" s="84">
        <v>0.32379999999999998</v>
      </c>
      <c r="V36" s="84">
        <v>0.17949999999999999</v>
      </c>
      <c r="W36" s="84">
        <v>0.54330000000000001</v>
      </c>
      <c r="X36" s="84">
        <v>0.2414</v>
      </c>
      <c r="Y36" s="84">
        <v>0.40200000000000002</v>
      </c>
      <c r="Z36" s="84">
        <v>0.41870000000000002</v>
      </c>
      <c r="AA36" s="84">
        <v>0.3987</v>
      </c>
      <c r="AD36" s="92" t="s">
        <v>102</v>
      </c>
      <c r="AE36" s="84">
        <v>0</v>
      </c>
      <c r="AF36" s="84">
        <v>0</v>
      </c>
      <c r="AG36" s="84">
        <v>0</v>
      </c>
      <c r="AH36" s="84">
        <v>0</v>
      </c>
      <c r="AI36" s="84">
        <v>0</v>
      </c>
      <c r="AJ36" s="84">
        <v>0</v>
      </c>
      <c r="AK36" s="84">
        <v>0</v>
      </c>
      <c r="AL36" s="84">
        <v>0</v>
      </c>
      <c r="AM36" s="84">
        <v>0</v>
      </c>
      <c r="AN36" s="84">
        <v>0</v>
      </c>
      <c r="AO36" s="84">
        <v>0</v>
      </c>
      <c r="AQ36" s="92" t="s">
        <v>102</v>
      </c>
      <c r="AR36" s="84">
        <v>0</v>
      </c>
      <c r="AS36" s="84">
        <v>0</v>
      </c>
      <c r="AT36" s="84">
        <v>0</v>
      </c>
      <c r="AU36" s="84">
        <v>0</v>
      </c>
      <c r="AV36" s="84">
        <v>0</v>
      </c>
      <c r="AW36" s="84">
        <v>0</v>
      </c>
      <c r="AX36" s="84">
        <v>0</v>
      </c>
      <c r="AY36" s="84">
        <v>0</v>
      </c>
      <c r="AZ36" s="84">
        <v>0</v>
      </c>
      <c r="BA36" s="84">
        <v>0</v>
      </c>
      <c r="BB36" s="84">
        <v>0</v>
      </c>
      <c r="BD36" s="92" t="s">
        <v>102</v>
      </c>
      <c r="BE36" s="84">
        <v>0.57689999999999997</v>
      </c>
      <c r="BF36" s="84">
        <v>0.26500000000000001</v>
      </c>
      <c r="BG36" s="84">
        <v>0.62080000000000002</v>
      </c>
      <c r="BH36" s="84">
        <v>0.44469999999999998</v>
      </c>
      <c r="BI36" s="84">
        <v>0.4471</v>
      </c>
      <c r="BJ36" s="84">
        <v>0.3669</v>
      </c>
      <c r="BK36" s="84">
        <v>0.6119</v>
      </c>
      <c r="BL36" s="84">
        <v>0.2419</v>
      </c>
      <c r="BM36" s="84">
        <v>0.29349999999999998</v>
      </c>
      <c r="BN36" s="84">
        <v>0.41220000000000001</v>
      </c>
      <c r="BO36" s="84">
        <v>0.32429999999999998</v>
      </c>
      <c r="BQ36" s="92" t="s">
        <v>102</v>
      </c>
      <c r="BR36" s="84">
        <v>0.70579999999999998</v>
      </c>
      <c r="BS36" s="84">
        <v>0.2266</v>
      </c>
      <c r="BT36" s="84">
        <v>0.8044</v>
      </c>
      <c r="BU36" s="84">
        <v>0.65820000000000001</v>
      </c>
      <c r="BV36" s="84">
        <v>0.61609999999999998</v>
      </c>
      <c r="BW36" s="84">
        <v>0.4173</v>
      </c>
      <c r="BX36" s="84">
        <v>0.75019999999999998</v>
      </c>
      <c r="BY36" s="84">
        <v>7.8700000000000006E-2</v>
      </c>
      <c r="BZ36" s="84">
        <v>0.35580000000000001</v>
      </c>
      <c r="CA36" s="84">
        <v>0.39550000000000002</v>
      </c>
      <c r="CB36" s="84">
        <v>0.34439999999999998</v>
      </c>
    </row>
    <row r="37" spans="1:80">
      <c r="A37" s="142"/>
      <c r="B37" s="142"/>
      <c r="C37" s="5">
        <v>1.4583333333333299</v>
      </c>
      <c r="D37" s="84">
        <v>0.28439999999999999</v>
      </c>
      <c r="E37" s="84">
        <v>0.50280000000000002</v>
      </c>
      <c r="F37" s="84">
        <v>0.23319999999999999</v>
      </c>
      <c r="G37" s="84">
        <v>3.8399999999999997E-2</v>
      </c>
      <c r="H37" s="84">
        <v>0.24729999999999999</v>
      </c>
      <c r="I37" s="84">
        <v>0.26119999999999999</v>
      </c>
      <c r="J37" s="84">
        <v>0.78239999999999998</v>
      </c>
      <c r="K37" s="84">
        <v>0.76970000000000005</v>
      </c>
      <c r="L37" s="84">
        <v>0.69799999999999995</v>
      </c>
      <c r="M37" s="84">
        <v>0.60170000000000001</v>
      </c>
      <c r="N37" s="84">
        <v>0.75719999999999998</v>
      </c>
      <c r="O37" s="84">
        <v>0.7218</v>
      </c>
      <c r="P37" s="84">
        <v>0.45479999999999998</v>
      </c>
      <c r="Q37" s="84">
        <v>0.53539999999999999</v>
      </c>
      <c r="R37" s="84">
        <v>0.157</v>
      </c>
      <c r="S37" s="84">
        <v>0.54139999999999999</v>
      </c>
      <c r="T37" s="84">
        <v>0.53539999999999999</v>
      </c>
      <c r="U37" s="84">
        <v>0.36230000000000001</v>
      </c>
      <c r="V37" s="84">
        <v>0.17349999999999999</v>
      </c>
      <c r="W37" s="84">
        <v>0.61009999999999998</v>
      </c>
      <c r="X37" s="84">
        <v>0.21199999999999999</v>
      </c>
      <c r="Y37" s="84">
        <v>0.3594</v>
      </c>
      <c r="Z37" s="84">
        <v>0.47389999999999999</v>
      </c>
      <c r="AA37" s="84">
        <v>0.43559999999999999</v>
      </c>
      <c r="AD37" s="92" t="s">
        <v>103</v>
      </c>
      <c r="AE37" s="84">
        <v>0</v>
      </c>
      <c r="AF37" s="84">
        <v>0</v>
      </c>
      <c r="AG37" s="84">
        <v>0</v>
      </c>
      <c r="AH37" s="84">
        <v>0</v>
      </c>
      <c r="AI37" s="84">
        <v>0</v>
      </c>
      <c r="AJ37" s="84">
        <v>0</v>
      </c>
      <c r="AK37" s="84">
        <v>0</v>
      </c>
      <c r="AL37" s="84">
        <v>0</v>
      </c>
      <c r="AM37" s="84">
        <v>0</v>
      </c>
      <c r="AN37" s="84">
        <v>0</v>
      </c>
      <c r="AO37" s="84">
        <v>0</v>
      </c>
      <c r="AQ37" s="92" t="s">
        <v>103</v>
      </c>
      <c r="AR37" s="84">
        <v>0</v>
      </c>
      <c r="AS37" s="84">
        <v>0</v>
      </c>
      <c r="AT37" s="84">
        <v>0</v>
      </c>
      <c r="AU37" s="84">
        <v>0</v>
      </c>
      <c r="AV37" s="84">
        <v>0</v>
      </c>
      <c r="AW37" s="84">
        <v>0</v>
      </c>
      <c r="AX37" s="84">
        <v>0</v>
      </c>
      <c r="AY37" s="84">
        <v>0</v>
      </c>
      <c r="AZ37" s="84">
        <v>0</v>
      </c>
      <c r="BA37" s="84">
        <v>0</v>
      </c>
      <c r="BB37" s="84">
        <v>0</v>
      </c>
      <c r="BD37" s="92" t="s">
        <v>103</v>
      </c>
      <c r="BE37" s="84">
        <v>0.54569999999999996</v>
      </c>
      <c r="BF37" s="84">
        <v>0.28760000000000002</v>
      </c>
      <c r="BG37" s="84">
        <v>0.63080000000000003</v>
      </c>
      <c r="BH37" s="84">
        <v>0.40439999999999998</v>
      </c>
      <c r="BI37" s="84">
        <v>0.44379999999999997</v>
      </c>
      <c r="BJ37" s="84">
        <v>0.32279999999999998</v>
      </c>
      <c r="BK37" s="84">
        <v>0.59789999999999999</v>
      </c>
      <c r="BL37" s="84">
        <v>0.23499999999999999</v>
      </c>
      <c r="BM37" s="84">
        <v>0.23150000000000001</v>
      </c>
      <c r="BN37" s="84">
        <v>0.37769999999999998</v>
      </c>
      <c r="BO37" s="84">
        <v>0.2893</v>
      </c>
      <c r="BQ37" s="92" t="s">
        <v>103</v>
      </c>
      <c r="BR37" s="84">
        <v>0.66779999999999995</v>
      </c>
      <c r="BS37" s="84">
        <v>0.21049999999999999</v>
      </c>
      <c r="BT37" s="84">
        <v>0.7611</v>
      </c>
      <c r="BU37" s="84">
        <v>0.63570000000000004</v>
      </c>
      <c r="BV37" s="84">
        <v>0.58009999999999995</v>
      </c>
      <c r="BW37" s="84">
        <v>0.30740000000000001</v>
      </c>
      <c r="BX37" s="84">
        <v>0.69710000000000005</v>
      </c>
      <c r="BY37" s="84">
        <v>4.4400000000000002E-2</v>
      </c>
      <c r="BZ37" s="84">
        <v>0.28539999999999999</v>
      </c>
      <c r="CA37" s="84">
        <v>0.34229999999999999</v>
      </c>
      <c r="CB37" s="84">
        <v>0.33200000000000002</v>
      </c>
    </row>
    <row r="38" spans="1:80">
      <c r="A38" s="142"/>
      <c r="B38" s="142"/>
      <c r="C38" s="5">
        <v>1.5</v>
      </c>
      <c r="D38" s="84">
        <v>0.45029999999999998</v>
      </c>
      <c r="E38" s="84">
        <v>0.59960000000000002</v>
      </c>
      <c r="F38" s="84">
        <v>0.2676</v>
      </c>
      <c r="G38" s="84">
        <v>9.2999999999999999E-2</v>
      </c>
      <c r="H38" s="84">
        <v>0.54590000000000005</v>
      </c>
      <c r="I38" s="84">
        <v>0.39129999999999998</v>
      </c>
      <c r="J38" s="84">
        <v>0.77639999999999998</v>
      </c>
      <c r="K38" s="84">
        <v>0.74460000000000004</v>
      </c>
      <c r="L38" s="84">
        <v>0.69830000000000003</v>
      </c>
      <c r="M38" s="84">
        <v>0.67100000000000004</v>
      </c>
      <c r="N38" s="84">
        <v>0.7611</v>
      </c>
      <c r="O38" s="84">
        <v>0.73029999999999995</v>
      </c>
      <c r="P38" s="84">
        <v>0.52800000000000002</v>
      </c>
      <c r="Q38" s="84">
        <v>0.5736</v>
      </c>
      <c r="R38" s="84">
        <v>0.1734</v>
      </c>
      <c r="S38" s="84">
        <v>0.54930000000000001</v>
      </c>
      <c r="T38" s="84">
        <v>0.5736</v>
      </c>
      <c r="U38" s="84">
        <v>0.39560000000000001</v>
      </c>
      <c r="V38" s="84">
        <v>0.25580000000000003</v>
      </c>
      <c r="W38" s="84">
        <v>0.68359999999999999</v>
      </c>
      <c r="X38" s="84">
        <v>0.43840000000000001</v>
      </c>
      <c r="Y38" s="84">
        <v>0.35010000000000002</v>
      </c>
      <c r="Z38" s="84">
        <v>0.61240000000000006</v>
      </c>
      <c r="AA38" s="84">
        <v>0.55659999999999998</v>
      </c>
      <c r="AD38" s="92" t="s">
        <v>104</v>
      </c>
      <c r="AE38" s="84">
        <v>0</v>
      </c>
      <c r="AF38" s="84">
        <v>0</v>
      </c>
      <c r="AG38" s="84">
        <v>0</v>
      </c>
      <c r="AH38" s="84">
        <v>0</v>
      </c>
      <c r="AI38" s="84">
        <v>0</v>
      </c>
      <c r="AJ38" s="84">
        <v>0</v>
      </c>
      <c r="AK38" s="84">
        <v>0</v>
      </c>
      <c r="AL38" s="84">
        <v>0</v>
      </c>
      <c r="AM38" s="84">
        <v>0</v>
      </c>
      <c r="AN38" s="84">
        <v>0</v>
      </c>
      <c r="AO38" s="84">
        <v>0</v>
      </c>
      <c r="AQ38" s="92" t="s">
        <v>104</v>
      </c>
      <c r="AR38" s="84">
        <v>0</v>
      </c>
      <c r="AS38" s="84">
        <v>0</v>
      </c>
      <c r="AT38" s="84">
        <v>0</v>
      </c>
      <c r="AU38" s="84">
        <v>0</v>
      </c>
      <c r="AV38" s="84">
        <v>0</v>
      </c>
      <c r="AW38" s="84">
        <v>0</v>
      </c>
      <c r="AX38" s="84">
        <v>0</v>
      </c>
      <c r="AY38" s="84">
        <v>0</v>
      </c>
      <c r="AZ38" s="84">
        <v>0</v>
      </c>
      <c r="BA38" s="84">
        <v>0</v>
      </c>
      <c r="BB38" s="84">
        <v>0</v>
      </c>
      <c r="BD38" s="92" t="s">
        <v>104</v>
      </c>
      <c r="BE38" s="84">
        <v>0.54069999999999996</v>
      </c>
      <c r="BF38" s="84">
        <v>0.30809999999999998</v>
      </c>
      <c r="BG38" s="84">
        <v>0.61660000000000004</v>
      </c>
      <c r="BH38" s="84">
        <v>0.41760000000000003</v>
      </c>
      <c r="BI38" s="84">
        <v>0.40870000000000001</v>
      </c>
      <c r="BJ38" s="84">
        <v>0.34129999999999999</v>
      </c>
      <c r="BK38" s="84">
        <v>0.54579999999999995</v>
      </c>
      <c r="BL38" s="84">
        <v>0.22459999999999999</v>
      </c>
      <c r="BM38" s="84">
        <v>0.15529999999999999</v>
      </c>
      <c r="BN38" s="84">
        <v>0.35170000000000001</v>
      </c>
      <c r="BO38" s="84">
        <v>0.26950000000000002</v>
      </c>
      <c r="BQ38" s="92" t="s">
        <v>104</v>
      </c>
      <c r="BR38" s="84">
        <v>0.68340000000000001</v>
      </c>
      <c r="BS38" s="84">
        <v>0.18049999999999999</v>
      </c>
      <c r="BT38" s="84">
        <v>0.67920000000000003</v>
      </c>
      <c r="BU38" s="84">
        <v>0.63200000000000001</v>
      </c>
      <c r="BV38" s="84">
        <v>0.59950000000000003</v>
      </c>
      <c r="BW38" s="84">
        <v>0.25269999999999998</v>
      </c>
      <c r="BX38" s="84">
        <v>0.58850000000000002</v>
      </c>
      <c r="BY38" s="84">
        <v>2.0299999999999999E-2</v>
      </c>
      <c r="BZ38" s="84">
        <v>0.2</v>
      </c>
      <c r="CA38" s="84">
        <v>0.3105</v>
      </c>
      <c r="CB38" s="84">
        <v>0.32879999999999998</v>
      </c>
    </row>
    <row r="39" spans="1:80">
      <c r="A39" s="142"/>
      <c r="B39" s="142"/>
      <c r="C39" s="5">
        <v>1.5416666666666701</v>
      </c>
      <c r="D39" s="84">
        <v>0.49740000000000001</v>
      </c>
      <c r="E39" s="84">
        <v>0.60870000000000002</v>
      </c>
      <c r="F39" s="84">
        <v>0.2485</v>
      </c>
      <c r="G39" s="84">
        <v>0.11890000000000001</v>
      </c>
      <c r="H39" s="84">
        <v>0.4577</v>
      </c>
      <c r="I39" s="84">
        <v>0.38619999999999999</v>
      </c>
      <c r="J39" s="84">
        <v>0.74409999999999998</v>
      </c>
      <c r="K39" s="84">
        <v>0.74729999999999996</v>
      </c>
      <c r="L39" s="84">
        <v>0.68059999999999998</v>
      </c>
      <c r="M39" s="84">
        <v>0.63039999999999996</v>
      </c>
      <c r="N39" s="84">
        <v>0.74239999999999995</v>
      </c>
      <c r="O39" s="84">
        <v>0.70899999999999996</v>
      </c>
      <c r="P39" s="84">
        <v>0.44390000000000002</v>
      </c>
      <c r="Q39" s="84">
        <v>0.4078</v>
      </c>
      <c r="R39" s="84">
        <v>0.15890000000000001</v>
      </c>
      <c r="S39" s="84">
        <v>0.4572</v>
      </c>
      <c r="T39" s="84">
        <v>0.4078</v>
      </c>
      <c r="U39" s="84">
        <v>0.3281</v>
      </c>
      <c r="V39" s="84">
        <v>0.28910000000000002</v>
      </c>
      <c r="W39" s="84">
        <v>0.62690000000000001</v>
      </c>
      <c r="X39" s="84">
        <v>0.35010000000000002</v>
      </c>
      <c r="Y39" s="84">
        <v>0.21590000000000001</v>
      </c>
      <c r="Z39" s="84">
        <v>0.70520000000000005</v>
      </c>
      <c r="AA39" s="84">
        <v>0.57809999999999995</v>
      </c>
      <c r="AD39" s="92" t="s">
        <v>105</v>
      </c>
      <c r="AE39" s="84">
        <v>0</v>
      </c>
      <c r="AF39" s="84">
        <v>0</v>
      </c>
      <c r="AG39" s="84">
        <v>0</v>
      </c>
      <c r="AH39" s="84">
        <v>0</v>
      </c>
      <c r="AI39" s="84">
        <v>0</v>
      </c>
      <c r="AJ39" s="84">
        <v>0</v>
      </c>
      <c r="AK39" s="84">
        <v>0</v>
      </c>
      <c r="AL39" s="84">
        <v>0</v>
      </c>
      <c r="AM39" s="84">
        <v>0</v>
      </c>
      <c r="AN39" s="84">
        <v>0</v>
      </c>
      <c r="AO39" s="84">
        <v>0</v>
      </c>
      <c r="AQ39" s="92" t="s">
        <v>105</v>
      </c>
      <c r="AR39" s="84">
        <v>0</v>
      </c>
      <c r="AS39" s="84">
        <v>0</v>
      </c>
      <c r="AT39" s="84">
        <v>0</v>
      </c>
      <c r="AU39" s="84">
        <v>0</v>
      </c>
      <c r="AV39" s="84">
        <v>0</v>
      </c>
      <c r="AW39" s="84">
        <v>0</v>
      </c>
      <c r="AX39" s="84">
        <v>0</v>
      </c>
      <c r="AY39" s="84">
        <v>0</v>
      </c>
      <c r="AZ39" s="84">
        <v>0</v>
      </c>
      <c r="BA39" s="84">
        <v>0</v>
      </c>
      <c r="BB39" s="84">
        <v>0</v>
      </c>
      <c r="BD39" s="92" t="s">
        <v>105</v>
      </c>
      <c r="BE39" s="84">
        <v>0.56179999999999997</v>
      </c>
      <c r="BF39" s="84">
        <v>0.24610000000000001</v>
      </c>
      <c r="BG39" s="84">
        <v>0.61980000000000002</v>
      </c>
      <c r="BH39" s="84">
        <v>0.39389999999999997</v>
      </c>
      <c r="BI39" s="84">
        <v>0.3649</v>
      </c>
      <c r="BJ39" s="84">
        <v>0.32200000000000001</v>
      </c>
      <c r="BK39" s="84">
        <v>0.46829999999999999</v>
      </c>
      <c r="BL39" s="84">
        <v>0.21709999999999999</v>
      </c>
      <c r="BM39" s="84">
        <v>0.1234</v>
      </c>
      <c r="BN39" s="84">
        <v>0.3639</v>
      </c>
      <c r="BO39" s="84">
        <v>0.24049999999999999</v>
      </c>
      <c r="BQ39" s="92" t="s">
        <v>105</v>
      </c>
      <c r="BR39" s="84">
        <v>0.72489999999999999</v>
      </c>
      <c r="BS39" s="84">
        <v>0.1431</v>
      </c>
      <c r="BT39" s="84">
        <v>0.68049999999999999</v>
      </c>
      <c r="BU39" s="84">
        <v>0.58079999999999998</v>
      </c>
      <c r="BV39" s="84">
        <v>0.60389999999999999</v>
      </c>
      <c r="BW39" s="84">
        <v>0.24010000000000001</v>
      </c>
      <c r="BX39" s="84">
        <v>0.46560000000000001</v>
      </c>
      <c r="BY39" s="84">
        <v>1.9199999999999998E-2</v>
      </c>
      <c r="BZ39" s="84">
        <v>0.13689999999999999</v>
      </c>
      <c r="CA39" s="84">
        <v>0.33910000000000001</v>
      </c>
      <c r="CB39" s="84">
        <v>0.36420000000000002</v>
      </c>
    </row>
    <row r="40" spans="1:80">
      <c r="A40" s="142"/>
      <c r="B40" s="142"/>
      <c r="C40" s="5">
        <v>1.5833333333333299</v>
      </c>
      <c r="D40" s="84">
        <v>0.49759999999999999</v>
      </c>
      <c r="E40" s="84">
        <v>0.62039999999999995</v>
      </c>
      <c r="F40" s="84">
        <v>8.5199999999999998E-2</v>
      </c>
      <c r="G40" s="84">
        <v>0.1236</v>
      </c>
      <c r="H40" s="84">
        <v>0.38090000000000002</v>
      </c>
      <c r="I40" s="84">
        <v>0.34150000000000003</v>
      </c>
      <c r="J40" s="84">
        <v>0.75649999999999995</v>
      </c>
      <c r="K40" s="84">
        <v>0.74929999999999997</v>
      </c>
      <c r="L40" s="84">
        <v>0.7248</v>
      </c>
      <c r="M40" s="84">
        <v>0.6099</v>
      </c>
      <c r="N40" s="84">
        <v>0.73050000000000004</v>
      </c>
      <c r="O40" s="84">
        <v>0.71419999999999995</v>
      </c>
      <c r="P40" s="84">
        <v>0.35970000000000002</v>
      </c>
      <c r="Q40" s="84">
        <v>0.30620000000000003</v>
      </c>
      <c r="R40" s="84">
        <v>0.12859999999999999</v>
      </c>
      <c r="S40" s="84">
        <v>0.34660000000000002</v>
      </c>
      <c r="T40" s="84">
        <v>0.30620000000000003</v>
      </c>
      <c r="U40" s="84">
        <v>0.25819999999999999</v>
      </c>
      <c r="V40" s="84">
        <v>0.20960000000000001</v>
      </c>
      <c r="W40" s="84">
        <v>0.50380000000000003</v>
      </c>
      <c r="X40" s="84">
        <v>0.2281</v>
      </c>
      <c r="Y40" s="84">
        <v>0.24479999999999999</v>
      </c>
      <c r="Z40" s="84">
        <v>0.64039999999999997</v>
      </c>
      <c r="AA40" s="84">
        <v>0.49609999999999999</v>
      </c>
      <c r="AD40" s="92" t="s">
        <v>106</v>
      </c>
      <c r="AE40" s="84">
        <v>0</v>
      </c>
      <c r="AF40" s="84">
        <v>0</v>
      </c>
      <c r="AG40" s="84">
        <v>0</v>
      </c>
      <c r="AH40" s="84">
        <v>0</v>
      </c>
      <c r="AI40" s="84">
        <v>0</v>
      </c>
      <c r="AJ40" s="84">
        <v>0</v>
      </c>
      <c r="AK40" s="84">
        <v>0</v>
      </c>
      <c r="AL40" s="84">
        <v>0</v>
      </c>
      <c r="AM40" s="84">
        <v>0</v>
      </c>
      <c r="AN40" s="84">
        <v>0</v>
      </c>
      <c r="AO40" s="84">
        <v>0</v>
      </c>
      <c r="AQ40" s="92" t="s">
        <v>106</v>
      </c>
      <c r="AR40" s="84">
        <v>0</v>
      </c>
      <c r="AS40" s="84">
        <v>0</v>
      </c>
      <c r="AT40" s="84">
        <v>0</v>
      </c>
      <c r="AU40" s="84">
        <v>1.7000000000000001E-2</v>
      </c>
      <c r="AV40" s="84">
        <v>0</v>
      </c>
      <c r="AW40" s="84">
        <v>0</v>
      </c>
      <c r="AX40" s="84">
        <v>3.1699999999999999E-2</v>
      </c>
      <c r="AY40" s="84">
        <v>0</v>
      </c>
      <c r="AZ40" s="84">
        <v>9.1999999999999998E-3</v>
      </c>
      <c r="BA40" s="84">
        <v>0</v>
      </c>
      <c r="BB40" s="84">
        <v>0</v>
      </c>
      <c r="BD40" s="92" t="s">
        <v>106</v>
      </c>
      <c r="BE40" s="84">
        <v>0.57569999999999999</v>
      </c>
      <c r="BF40" s="84">
        <v>0.18940000000000001</v>
      </c>
      <c r="BG40" s="84">
        <v>0.6119</v>
      </c>
      <c r="BH40" s="84">
        <v>0.3276</v>
      </c>
      <c r="BI40" s="84">
        <v>0.36919999999999997</v>
      </c>
      <c r="BJ40" s="84">
        <v>0.31480000000000002</v>
      </c>
      <c r="BK40" s="84">
        <v>0.41299999999999998</v>
      </c>
      <c r="BL40" s="84">
        <v>0.21199999999999999</v>
      </c>
      <c r="BM40" s="84">
        <v>7.2900000000000006E-2</v>
      </c>
      <c r="BN40" s="84">
        <v>0.36780000000000002</v>
      </c>
      <c r="BO40" s="84">
        <v>0.25019999999999998</v>
      </c>
      <c r="BQ40" s="92" t="s">
        <v>106</v>
      </c>
      <c r="BR40" s="84">
        <v>0.75939999999999996</v>
      </c>
      <c r="BS40" s="84">
        <v>0.11269999999999999</v>
      </c>
      <c r="BT40" s="84">
        <v>0.6542</v>
      </c>
      <c r="BU40" s="84">
        <v>0.55259999999999998</v>
      </c>
      <c r="BV40" s="84">
        <v>0.60329999999999995</v>
      </c>
      <c r="BW40" s="84">
        <v>0.21779999999999999</v>
      </c>
      <c r="BX40" s="84">
        <v>0.43180000000000002</v>
      </c>
      <c r="BY40" s="84">
        <v>4.8300000000000003E-2</v>
      </c>
      <c r="BZ40" s="84">
        <v>0.1154</v>
      </c>
      <c r="CA40" s="84">
        <v>0.34770000000000001</v>
      </c>
      <c r="CB40" s="84">
        <v>0.33329999999999999</v>
      </c>
    </row>
    <row r="41" spans="1:80">
      <c r="A41" s="142"/>
      <c r="B41" s="142"/>
      <c r="C41" s="5">
        <v>1.625</v>
      </c>
      <c r="D41" s="84">
        <v>0.40939999999999999</v>
      </c>
      <c r="E41" s="84">
        <v>0.63770000000000004</v>
      </c>
      <c r="F41" s="84">
        <v>9.7600000000000006E-2</v>
      </c>
      <c r="G41" s="84">
        <v>0.111</v>
      </c>
      <c r="H41" s="84">
        <v>0.34739999999999999</v>
      </c>
      <c r="I41" s="84">
        <v>0.3206</v>
      </c>
      <c r="J41" s="84">
        <v>0.74019999999999997</v>
      </c>
      <c r="K41" s="84">
        <v>0.64249999999999996</v>
      </c>
      <c r="L41" s="84">
        <v>0.59150000000000003</v>
      </c>
      <c r="M41" s="84">
        <v>0.58940000000000003</v>
      </c>
      <c r="N41" s="84">
        <v>0.71660000000000001</v>
      </c>
      <c r="O41" s="84">
        <v>0.65610000000000002</v>
      </c>
      <c r="P41" s="84">
        <v>0.43509999999999999</v>
      </c>
      <c r="Q41" s="84">
        <v>0.36870000000000003</v>
      </c>
      <c r="R41" s="84">
        <v>0.1434</v>
      </c>
      <c r="S41" s="84">
        <v>0.3977</v>
      </c>
      <c r="T41" s="84">
        <v>0.36870000000000003</v>
      </c>
      <c r="U41" s="84">
        <v>0.3029</v>
      </c>
      <c r="V41" s="84">
        <v>0.21279999999999999</v>
      </c>
      <c r="W41" s="84">
        <v>0.51829999999999998</v>
      </c>
      <c r="X41" s="84">
        <v>0.40610000000000002</v>
      </c>
      <c r="Y41" s="84">
        <v>0.35199999999999998</v>
      </c>
      <c r="Z41" s="84">
        <v>0.55359999999999998</v>
      </c>
      <c r="AA41" s="84">
        <v>0.48120000000000002</v>
      </c>
      <c r="AD41" s="92" t="s">
        <v>107</v>
      </c>
      <c r="AE41" s="84">
        <v>0</v>
      </c>
      <c r="AF41" s="84">
        <v>0</v>
      </c>
      <c r="AG41" s="84">
        <v>0</v>
      </c>
      <c r="AH41" s="84">
        <v>0</v>
      </c>
      <c r="AI41" s="84">
        <v>0</v>
      </c>
      <c r="AJ41" s="84">
        <v>0</v>
      </c>
      <c r="AK41" s="84">
        <v>0</v>
      </c>
      <c r="AL41" s="84">
        <v>0</v>
      </c>
      <c r="AM41" s="84">
        <v>0</v>
      </c>
      <c r="AN41" s="84">
        <v>0</v>
      </c>
      <c r="AO41" s="84">
        <v>0</v>
      </c>
      <c r="AQ41" s="92" t="s">
        <v>107</v>
      </c>
      <c r="AR41" s="84">
        <v>2.0000000000000001E-4</v>
      </c>
      <c r="AS41" s="84">
        <v>6.3799999999999996E-2</v>
      </c>
      <c r="AT41" s="84">
        <v>3.5000000000000001E-3</v>
      </c>
      <c r="AU41" s="84">
        <v>0.21759999999999999</v>
      </c>
      <c r="AV41" s="84">
        <v>2.0999999999999999E-3</v>
      </c>
      <c r="AW41" s="84">
        <v>0</v>
      </c>
      <c r="AX41" s="84">
        <v>0.27929999999999999</v>
      </c>
      <c r="AY41" s="84">
        <v>0</v>
      </c>
      <c r="AZ41" s="84">
        <v>0.21299999999999999</v>
      </c>
      <c r="BA41" s="84">
        <v>8.9800000000000005E-2</v>
      </c>
      <c r="BB41" s="84">
        <v>2.8400000000000002E-2</v>
      </c>
      <c r="BD41" s="92" t="s">
        <v>107</v>
      </c>
      <c r="BE41" s="84">
        <v>0.57440000000000002</v>
      </c>
      <c r="BF41" s="84">
        <v>0.14699999999999999</v>
      </c>
      <c r="BG41" s="84">
        <v>0.52800000000000002</v>
      </c>
      <c r="BH41" s="84">
        <v>0.28620000000000001</v>
      </c>
      <c r="BI41" s="84">
        <v>0.35399999999999998</v>
      </c>
      <c r="BJ41" s="84">
        <v>0.29609999999999997</v>
      </c>
      <c r="BK41" s="84">
        <v>0.3412</v>
      </c>
      <c r="BL41" s="84">
        <v>0.20369999999999999</v>
      </c>
      <c r="BM41" s="84">
        <v>3.3000000000000002E-2</v>
      </c>
      <c r="BN41" s="84">
        <v>0.33589999999999998</v>
      </c>
      <c r="BO41" s="84">
        <v>0.24210000000000001</v>
      </c>
      <c r="BQ41" s="92" t="s">
        <v>107</v>
      </c>
      <c r="BR41" s="84">
        <v>0.75009999999999999</v>
      </c>
      <c r="BS41" s="84">
        <v>7.22E-2</v>
      </c>
      <c r="BT41" s="84">
        <v>0.6552</v>
      </c>
      <c r="BU41" s="84">
        <v>0.47949999999999998</v>
      </c>
      <c r="BV41" s="84">
        <v>0.57599999999999996</v>
      </c>
      <c r="BW41" s="84">
        <v>0.2616</v>
      </c>
      <c r="BX41" s="84">
        <v>0.3851</v>
      </c>
      <c r="BY41" s="84">
        <v>5.16E-2</v>
      </c>
      <c r="BZ41" s="84">
        <v>9.8299999999999998E-2</v>
      </c>
      <c r="CA41" s="84">
        <v>0.3216</v>
      </c>
      <c r="CB41" s="84">
        <v>0.24410000000000001</v>
      </c>
    </row>
    <row r="42" spans="1:80">
      <c r="A42" s="142"/>
      <c r="B42" s="142"/>
      <c r="C42" s="5">
        <v>1.6666666666666701</v>
      </c>
      <c r="D42" s="84">
        <v>0.44669999999999999</v>
      </c>
      <c r="E42" s="84">
        <v>0.63449999999999995</v>
      </c>
      <c r="F42" s="84">
        <v>8.9700000000000002E-2</v>
      </c>
      <c r="G42" s="84">
        <v>0.10390000000000001</v>
      </c>
      <c r="H42" s="84">
        <v>0.45889999999999997</v>
      </c>
      <c r="I42" s="84">
        <v>0.34670000000000001</v>
      </c>
      <c r="J42" s="84">
        <v>0.63280000000000003</v>
      </c>
      <c r="K42" s="84">
        <v>0.6613</v>
      </c>
      <c r="L42" s="84">
        <v>0.49890000000000001</v>
      </c>
      <c r="M42" s="84">
        <v>0.46889999999999998</v>
      </c>
      <c r="N42" s="84">
        <v>0.72389999999999999</v>
      </c>
      <c r="O42" s="84">
        <v>0.59719999999999995</v>
      </c>
      <c r="P42" s="84">
        <v>0.41770000000000002</v>
      </c>
      <c r="Q42" s="84">
        <v>0.32119999999999999</v>
      </c>
      <c r="R42" s="84">
        <v>0.1424</v>
      </c>
      <c r="S42" s="84">
        <v>0.38869999999999999</v>
      </c>
      <c r="T42" s="84">
        <v>0.32119999999999999</v>
      </c>
      <c r="U42" s="84">
        <v>0.29020000000000001</v>
      </c>
      <c r="V42" s="84">
        <v>0.27179999999999999</v>
      </c>
      <c r="W42" s="84">
        <v>0.52459999999999996</v>
      </c>
      <c r="X42" s="84">
        <v>0.47510000000000002</v>
      </c>
      <c r="Y42" s="84">
        <v>0.36899999999999999</v>
      </c>
      <c r="Z42" s="84">
        <v>0.442</v>
      </c>
      <c r="AA42" s="84">
        <v>0.442</v>
      </c>
      <c r="AD42" s="92" t="s">
        <v>108</v>
      </c>
      <c r="AE42" s="84">
        <v>0</v>
      </c>
      <c r="AF42" s="84">
        <v>0</v>
      </c>
      <c r="AG42" s="84">
        <v>0</v>
      </c>
      <c r="AH42" s="84">
        <v>5.3E-3</v>
      </c>
      <c r="AI42" s="84">
        <v>0</v>
      </c>
      <c r="AJ42" s="84">
        <v>0</v>
      </c>
      <c r="AK42" s="84">
        <v>2.92E-2</v>
      </c>
      <c r="AL42" s="84">
        <v>0</v>
      </c>
      <c r="AM42" s="84">
        <v>0</v>
      </c>
      <c r="AN42" s="84">
        <v>0</v>
      </c>
      <c r="AO42" s="84">
        <v>0</v>
      </c>
      <c r="AQ42" s="92" t="s">
        <v>108</v>
      </c>
      <c r="AR42" s="84">
        <v>0.1434</v>
      </c>
      <c r="AS42" s="84">
        <v>0.3448</v>
      </c>
      <c r="AT42" s="84">
        <v>0.187</v>
      </c>
      <c r="AU42" s="84">
        <v>0.62690000000000001</v>
      </c>
      <c r="AV42" s="84">
        <v>0.1663</v>
      </c>
      <c r="AW42" s="84">
        <v>1.49E-2</v>
      </c>
      <c r="AX42" s="84">
        <v>0.53920000000000001</v>
      </c>
      <c r="AY42" s="84">
        <v>2.2200000000000001E-2</v>
      </c>
      <c r="AZ42" s="84">
        <v>0.58889999999999998</v>
      </c>
      <c r="BA42" s="84">
        <v>0.48570000000000002</v>
      </c>
      <c r="BB42" s="84">
        <v>0.35930000000000001</v>
      </c>
      <c r="BD42" s="92" t="s">
        <v>108</v>
      </c>
      <c r="BE42" s="84">
        <v>0.56240000000000001</v>
      </c>
      <c r="BF42" s="84">
        <v>0.1095</v>
      </c>
      <c r="BG42" s="84">
        <v>0.55359999999999998</v>
      </c>
      <c r="BH42" s="84">
        <v>0.2389</v>
      </c>
      <c r="BI42" s="84">
        <v>0.3669</v>
      </c>
      <c r="BJ42" s="84">
        <v>0.28149999999999997</v>
      </c>
      <c r="BK42" s="84">
        <v>0.35189999999999999</v>
      </c>
      <c r="BL42" s="84">
        <v>0.2006</v>
      </c>
      <c r="BM42" s="84">
        <v>3.6999999999999998E-2</v>
      </c>
      <c r="BN42" s="84">
        <v>0.32450000000000001</v>
      </c>
      <c r="BO42" s="84">
        <v>0.22420000000000001</v>
      </c>
      <c r="BQ42" s="92" t="s">
        <v>108</v>
      </c>
      <c r="BR42" s="84">
        <v>0.72470000000000001</v>
      </c>
      <c r="BS42" s="84">
        <v>5.1299999999999998E-2</v>
      </c>
      <c r="BT42" s="84">
        <v>0.67949999999999999</v>
      </c>
      <c r="BU42" s="84">
        <v>0.38390000000000002</v>
      </c>
      <c r="BV42" s="84">
        <v>0.51380000000000003</v>
      </c>
      <c r="BW42" s="84">
        <v>0.27500000000000002</v>
      </c>
      <c r="BX42" s="84">
        <v>0.37519999999999998</v>
      </c>
      <c r="BY42" s="84">
        <v>3.3599999999999998E-2</v>
      </c>
      <c r="BZ42" s="84">
        <v>4.48E-2</v>
      </c>
      <c r="CA42" s="84">
        <v>0.26640000000000003</v>
      </c>
      <c r="CB42" s="84">
        <v>0.2442</v>
      </c>
    </row>
    <row r="43" spans="1:80">
      <c r="A43" s="142"/>
      <c r="B43" s="142"/>
      <c r="C43" s="5">
        <v>1.7083333333333299</v>
      </c>
      <c r="D43" s="84">
        <v>0.26479999999999998</v>
      </c>
      <c r="E43" s="84">
        <v>0.43569999999999998</v>
      </c>
      <c r="F43" s="84">
        <v>0</v>
      </c>
      <c r="G43" s="84">
        <v>5.5199999999999999E-2</v>
      </c>
      <c r="H43" s="84">
        <v>0.16520000000000001</v>
      </c>
      <c r="I43" s="84">
        <v>0.1842</v>
      </c>
      <c r="J43" s="84">
        <v>0.49469999999999997</v>
      </c>
      <c r="K43" s="84">
        <v>0.46039999999999998</v>
      </c>
      <c r="L43" s="84">
        <v>0.2752</v>
      </c>
      <c r="M43" s="84">
        <v>0.38419999999999999</v>
      </c>
      <c r="N43" s="84">
        <v>0.58660000000000001</v>
      </c>
      <c r="O43" s="84">
        <v>0.44019999999999998</v>
      </c>
      <c r="P43" s="84">
        <v>0.39079999999999998</v>
      </c>
      <c r="Q43" s="84">
        <v>0.33029999999999998</v>
      </c>
      <c r="R43" s="84">
        <v>0.14530000000000001</v>
      </c>
      <c r="S43" s="84">
        <v>0.40089999999999998</v>
      </c>
      <c r="T43" s="84">
        <v>0.33029999999999998</v>
      </c>
      <c r="U43" s="84">
        <v>0.2873</v>
      </c>
      <c r="V43" s="84">
        <v>0.31130000000000002</v>
      </c>
      <c r="W43" s="84">
        <v>0.54249999999999998</v>
      </c>
      <c r="X43" s="84">
        <v>0.43959999999999999</v>
      </c>
      <c r="Y43" s="84">
        <v>0.31809999999999999</v>
      </c>
      <c r="Z43" s="84">
        <v>0.439</v>
      </c>
      <c r="AA43" s="84">
        <v>0.44269999999999998</v>
      </c>
      <c r="AD43" s="92" t="s">
        <v>109</v>
      </c>
      <c r="AE43" s="84">
        <v>0</v>
      </c>
      <c r="AF43" s="84">
        <v>8.1699999999999995E-2</v>
      </c>
      <c r="AG43" s="84">
        <v>0</v>
      </c>
      <c r="AH43" s="84">
        <v>0.46829999999999999</v>
      </c>
      <c r="AI43" s="84">
        <v>0</v>
      </c>
      <c r="AJ43" s="84">
        <v>0</v>
      </c>
      <c r="AK43" s="84">
        <v>0.15570000000000001</v>
      </c>
      <c r="AL43" s="84">
        <v>0</v>
      </c>
      <c r="AM43" s="84">
        <v>0.42280000000000001</v>
      </c>
      <c r="AN43" s="84">
        <v>0.25840000000000002</v>
      </c>
      <c r="AO43" s="84">
        <v>1.26E-2</v>
      </c>
      <c r="AQ43" s="92" t="s">
        <v>109</v>
      </c>
      <c r="AR43" s="84">
        <v>0.55189999999999995</v>
      </c>
      <c r="AS43" s="84">
        <v>0.41660000000000003</v>
      </c>
      <c r="AT43" s="84">
        <v>0.60289999999999999</v>
      </c>
      <c r="AU43" s="84">
        <v>0.84570000000000001</v>
      </c>
      <c r="AV43" s="84">
        <v>0.4627</v>
      </c>
      <c r="AW43" s="84">
        <v>0.10059999999999999</v>
      </c>
      <c r="AX43" s="84">
        <v>0.58450000000000002</v>
      </c>
      <c r="AY43" s="84">
        <v>0.20039999999999999</v>
      </c>
      <c r="AZ43" s="84">
        <v>0.7853</v>
      </c>
      <c r="BA43" s="84">
        <v>0.82669999999999999</v>
      </c>
      <c r="BB43" s="84">
        <v>0.75419999999999998</v>
      </c>
      <c r="BD43" s="92" t="s">
        <v>109</v>
      </c>
      <c r="BE43" s="84">
        <v>0.55110000000000003</v>
      </c>
      <c r="BF43" s="84">
        <v>8.6499999999999994E-2</v>
      </c>
      <c r="BG43" s="84">
        <v>0.58740000000000003</v>
      </c>
      <c r="BH43" s="84">
        <v>0.21759999999999999</v>
      </c>
      <c r="BI43" s="84">
        <v>0.3805</v>
      </c>
      <c r="BJ43" s="84">
        <v>0.27210000000000001</v>
      </c>
      <c r="BK43" s="84">
        <v>0.37340000000000001</v>
      </c>
      <c r="BL43" s="84">
        <v>0.19900000000000001</v>
      </c>
      <c r="BM43" s="84">
        <v>5.1900000000000002E-2</v>
      </c>
      <c r="BN43" s="84">
        <v>0.32829999999999998</v>
      </c>
      <c r="BO43" s="84">
        <v>0.2258</v>
      </c>
      <c r="BQ43" s="92" t="s">
        <v>109</v>
      </c>
      <c r="BR43" s="84">
        <v>0.70709999999999995</v>
      </c>
      <c r="BS43" s="84">
        <v>3.9899999999999998E-2</v>
      </c>
      <c r="BT43" s="84">
        <v>0.71840000000000004</v>
      </c>
      <c r="BU43" s="84">
        <v>0.27510000000000001</v>
      </c>
      <c r="BV43" s="84">
        <v>0.4451</v>
      </c>
      <c r="BW43" s="84">
        <v>0.31769999999999998</v>
      </c>
      <c r="BX43" s="84">
        <v>0.39340000000000003</v>
      </c>
      <c r="BY43" s="84">
        <v>2.52E-2</v>
      </c>
      <c r="BZ43" s="84">
        <v>1.5599999999999999E-2</v>
      </c>
      <c r="CA43" s="84">
        <v>0.23150000000000001</v>
      </c>
      <c r="CB43" s="84">
        <v>0.25580000000000003</v>
      </c>
    </row>
    <row r="44" spans="1:80">
      <c r="A44" s="142"/>
      <c r="B44" s="142"/>
      <c r="C44" s="5">
        <v>1.75</v>
      </c>
      <c r="D44" s="84">
        <v>3.0000000000000001E-3</v>
      </c>
      <c r="E44" s="84">
        <v>6.1100000000000002E-2</v>
      </c>
      <c r="F44" s="84">
        <v>0</v>
      </c>
      <c r="G44" s="84">
        <v>0</v>
      </c>
      <c r="H44" s="84">
        <v>1.61E-2</v>
      </c>
      <c r="I44" s="84">
        <v>1.6E-2</v>
      </c>
      <c r="J44" s="84">
        <v>0.1547</v>
      </c>
      <c r="K44" s="84">
        <v>0.18659999999999999</v>
      </c>
      <c r="L44" s="84">
        <v>8.6900000000000005E-2</v>
      </c>
      <c r="M44" s="84">
        <v>0.182</v>
      </c>
      <c r="N44" s="84">
        <v>0.30080000000000001</v>
      </c>
      <c r="O44" s="84">
        <v>0.1822</v>
      </c>
      <c r="P44" s="84">
        <v>0.45440000000000003</v>
      </c>
      <c r="Q44" s="84">
        <v>0.44400000000000001</v>
      </c>
      <c r="R44" s="84">
        <v>0.17269999999999999</v>
      </c>
      <c r="S44" s="84">
        <v>0.50109999999999999</v>
      </c>
      <c r="T44" s="84">
        <v>0.44400000000000001</v>
      </c>
      <c r="U44" s="84">
        <v>0.34960000000000002</v>
      </c>
      <c r="V44" s="84">
        <v>0.35249999999999998</v>
      </c>
      <c r="W44" s="84">
        <v>0.61</v>
      </c>
      <c r="X44" s="84">
        <v>0.52170000000000005</v>
      </c>
      <c r="Y44" s="84">
        <v>0.4204</v>
      </c>
      <c r="Z44" s="84">
        <v>0.49199999999999999</v>
      </c>
      <c r="AA44" s="84">
        <v>0.50309999999999999</v>
      </c>
      <c r="AD44" s="92" t="s">
        <v>110</v>
      </c>
      <c r="AE44" s="84">
        <v>0.23530000000000001</v>
      </c>
      <c r="AF44" s="84">
        <v>0.19289999999999999</v>
      </c>
      <c r="AG44" s="84">
        <v>0.27750000000000002</v>
      </c>
      <c r="AH44" s="84">
        <v>0.93100000000000005</v>
      </c>
      <c r="AI44" s="84">
        <v>0.2039</v>
      </c>
      <c r="AJ44" s="84">
        <v>0</v>
      </c>
      <c r="AK44" s="84">
        <v>0.42159999999999997</v>
      </c>
      <c r="AL44" s="84">
        <v>0</v>
      </c>
      <c r="AM44" s="84">
        <v>0.95730000000000004</v>
      </c>
      <c r="AN44" s="84">
        <v>0.77110000000000001</v>
      </c>
      <c r="AO44" s="84">
        <v>0.47610000000000002</v>
      </c>
      <c r="AQ44" s="92" t="s">
        <v>110</v>
      </c>
      <c r="AR44" s="84">
        <v>0.70179999999999998</v>
      </c>
      <c r="AS44" s="84">
        <v>0.49180000000000001</v>
      </c>
      <c r="AT44" s="84">
        <v>0.73650000000000004</v>
      </c>
      <c r="AU44" s="84">
        <v>0.88090000000000002</v>
      </c>
      <c r="AV44" s="84">
        <v>0.60119999999999996</v>
      </c>
      <c r="AW44" s="84">
        <v>0.14660000000000001</v>
      </c>
      <c r="AX44" s="84">
        <v>0.69289999999999996</v>
      </c>
      <c r="AY44" s="84">
        <v>0.3483</v>
      </c>
      <c r="AZ44" s="84">
        <v>0.87549999999999994</v>
      </c>
      <c r="BA44" s="84">
        <v>0.8972</v>
      </c>
      <c r="BB44" s="84">
        <v>0.85209999999999997</v>
      </c>
      <c r="BD44" s="92" t="s">
        <v>110</v>
      </c>
      <c r="BE44" s="84">
        <v>0.5383</v>
      </c>
      <c r="BF44" s="84">
        <v>8.4000000000000005E-2</v>
      </c>
      <c r="BG44" s="84">
        <v>0.53580000000000005</v>
      </c>
      <c r="BH44" s="84">
        <v>0.21290000000000001</v>
      </c>
      <c r="BI44" s="84">
        <v>0.3276</v>
      </c>
      <c r="BJ44" s="84">
        <v>0.30680000000000002</v>
      </c>
      <c r="BK44" s="84">
        <v>0.45319999999999999</v>
      </c>
      <c r="BL44" s="84">
        <v>0.21329999999999999</v>
      </c>
      <c r="BM44" s="84">
        <v>5.1400000000000001E-2</v>
      </c>
      <c r="BN44" s="84">
        <v>0.28439999999999999</v>
      </c>
      <c r="BO44" s="84">
        <v>0.16850000000000001</v>
      </c>
      <c r="BQ44" s="92" t="s">
        <v>110</v>
      </c>
      <c r="BR44" s="84">
        <v>0.61860000000000004</v>
      </c>
      <c r="BS44" s="84">
        <v>1.9199999999999998E-2</v>
      </c>
      <c r="BT44" s="84">
        <v>0.72440000000000004</v>
      </c>
      <c r="BU44" s="84">
        <v>0.25330000000000003</v>
      </c>
      <c r="BV44" s="84">
        <v>0.41020000000000001</v>
      </c>
      <c r="BW44" s="84">
        <v>0.35520000000000002</v>
      </c>
      <c r="BX44" s="84">
        <v>0.43109999999999998</v>
      </c>
      <c r="BY44" s="84">
        <v>1.4200000000000001E-2</v>
      </c>
      <c r="BZ44" s="84">
        <v>8.0999999999999996E-3</v>
      </c>
      <c r="CA44" s="84">
        <v>0.12509999999999999</v>
      </c>
      <c r="CB44" s="84">
        <v>0.16289999999999999</v>
      </c>
    </row>
    <row r="45" spans="1:80">
      <c r="A45" s="142"/>
      <c r="B45" s="142"/>
      <c r="C45" s="5">
        <v>1.7916666666666701</v>
      </c>
      <c r="D45" s="84">
        <v>0</v>
      </c>
      <c r="E45" s="84">
        <v>0</v>
      </c>
      <c r="F45" s="84">
        <v>0</v>
      </c>
      <c r="G45" s="84">
        <v>0</v>
      </c>
      <c r="H45" s="84">
        <v>0</v>
      </c>
      <c r="I45" s="84">
        <v>0</v>
      </c>
      <c r="J45" s="84">
        <v>1E-4</v>
      </c>
      <c r="K45" s="84">
        <v>6.0000000000000001E-3</v>
      </c>
      <c r="L45" s="84">
        <v>0</v>
      </c>
      <c r="M45" s="84">
        <v>1.1000000000000001E-3</v>
      </c>
      <c r="N45" s="84">
        <v>8.6E-3</v>
      </c>
      <c r="O45" s="84">
        <v>3.0999999999999999E-3</v>
      </c>
      <c r="P45" s="84">
        <v>0.45590000000000003</v>
      </c>
      <c r="Q45" s="84">
        <v>0.50690000000000002</v>
      </c>
      <c r="R45" s="84">
        <v>0.17319999999999999</v>
      </c>
      <c r="S45" s="84">
        <v>0.49819999999999998</v>
      </c>
      <c r="T45" s="84">
        <v>0.50690000000000002</v>
      </c>
      <c r="U45" s="84">
        <v>0.35709999999999997</v>
      </c>
      <c r="V45" s="84">
        <v>0.38469999999999999</v>
      </c>
      <c r="W45" s="84">
        <v>0.63049999999999995</v>
      </c>
      <c r="X45" s="84">
        <v>0.496</v>
      </c>
      <c r="Y45" s="84">
        <v>0.51770000000000005</v>
      </c>
      <c r="Z45" s="84">
        <v>0.53769999999999996</v>
      </c>
      <c r="AA45" s="84">
        <v>0.53569999999999995</v>
      </c>
      <c r="AD45" s="92" t="s">
        <v>111</v>
      </c>
      <c r="AE45" s="84">
        <v>0.5</v>
      </c>
      <c r="AF45" s="84">
        <v>0.27229999999999999</v>
      </c>
      <c r="AG45" s="84">
        <v>0.50590000000000002</v>
      </c>
      <c r="AH45" s="84">
        <v>0.92779999999999996</v>
      </c>
      <c r="AI45" s="84">
        <v>0.40150000000000002</v>
      </c>
      <c r="AJ45" s="84">
        <v>0</v>
      </c>
      <c r="AK45" s="84">
        <v>0.53200000000000003</v>
      </c>
      <c r="AL45" s="84">
        <v>0</v>
      </c>
      <c r="AM45" s="84">
        <v>0.85299999999999998</v>
      </c>
      <c r="AN45" s="84">
        <v>0.83309999999999995</v>
      </c>
      <c r="AO45" s="84">
        <v>0.69130000000000003</v>
      </c>
      <c r="AQ45" s="92" t="s">
        <v>111</v>
      </c>
      <c r="AR45" s="84">
        <v>0.69279999999999997</v>
      </c>
      <c r="AS45" s="84">
        <v>0.51910000000000001</v>
      </c>
      <c r="AT45" s="84">
        <v>0.75439999999999996</v>
      </c>
      <c r="AU45" s="84">
        <v>0.88719999999999999</v>
      </c>
      <c r="AV45" s="84">
        <v>0.62409999999999999</v>
      </c>
      <c r="AW45" s="84">
        <v>0.2515</v>
      </c>
      <c r="AX45" s="84">
        <v>0.77910000000000001</v>
      </c>
      <c r="AY45" s="84">
        <v>0.30299999999999999</v>
      </c>
      <c r="AZ45" s="84">
        <v>0.8266</v>
      </c>
      <c r="BA45" s="84">
        <v>0.88290000000000002</v>
      </c>
      <c r="BB45" s="84">
        <v>0.81079999999999997</v>
      </c>
      <c r="BD45" s="92" t="s">
        <v>111</v>
      </c>
      <c r="BE45" s="84">
        <v>0.49299999999999999</v>
      </c>
      <c r="BF45" s="84">
        <v>9.9500000000000005E-2</v>
      </c>
      <c r="BG45" s="84">
        <v>0.54379999999999995</v>
      </c>
      <c r="BH45" s="84">
        <v>0.2077</v>
      </c>
      <c r="BI45" s="84">
        <v>0.25430000000000003</v>
      </c>
      <c r="BJ45" s="84">
        <v>0.3881</v>
      </c>
      <c r="BK45" s="84">
        <v>0.47370000000000001</v>
      </c>
      <c r="BL45" s="84">
        <v>0.18079999999999999</v>
      </c>
      <c r="BM45" s="84">
        <v>6.4299999999999996E-2</v>
      </c>
      <c r="BN45" s="84">
        <v>0.23039999999999999</v>
      </c>
      <c r="BO45" s="84">
        <v>0.10680000000000001</v>
      </c>
      <c r="BQ45" s="92" t="s">
        <v>111</v>
      </c>
      <c r="BR45" s="84">
        <v>0.58840000000000003</v>
      </c>
      <c r="BS45" s="84">
        <v>1.0800000000000001E-2</v>
      </c>
      <c r="BT45" s="84">
        <v>0.85509999999999997</v>
      </c>
      <c r="BU45" s="84">
        <v>0.2</v>
      </c>
      <c r="BV45" s="84">
        <v>0.36330000000000001</v>
      </c>
      <c r="BW45" s="84">
        <v>0.45390000000000003</v>
      </c>
      <c r="BX45" s="84">
        <v>0.3523</v>
      </c>
      <c r="BY45" s="84">
        <v>2.5000000000000001E-3</v>
      </c>
      <c r="BZ45" s="84">
        <v>2.0199999999999999E-2</v>
      </c>
      <c r="CA45" s="84">
        <v>0.13239999999999999</v>
      </c>
      <c r="CB45" s="84">
        <v>5.7099999999999998E-2</v>
      </c>
    </row>
    <row r="46" spans="1:80">
      <c r="A46" s="142"/>
      <c r="B46" s="142"/>
      <c r="C46" s="5">
        <v>1.8333333333333299</v>
      </c>
      <c r="D46" s="84">
        <v>0</v>
      </c>
      <c r="E46" s="84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0.50109999999999999</v>
      </c>
      <c r="Q46" s="84">
        <v>0.59789999999999999</v>
      </c>
      <c r="R46" s="84">
        <v>0.17369999999999999</v>
      </c>
      <c r="S46" s="84">
        <v>0.56740000000000002</v>
      </c>
      <c r="T46" s="84">
        <v>0.59789999999999999</v>
      </c>
      <c r="U46" s="84">
        <v>0.39460000000000001</v>
      </c>
      <c r="V46" s="84">
        <v>0.43780000000000002</v>
      </c>
      <c r="W46" s="84">
        <v>0.67749999999999999</v>
      </c>
      <c r="X46" s="84">
        <v>0.42209999999999998</v>
      </c>
      <c r="Y46" s="84">
        <v>0.53879999999999995</v>
      </c>
      <c r="Z46" s="84">
        <v>0.48070000000000002</v>
      </c>
      <c r="AA46" s="84">
        <v>0.51619999999999999</v>
      </c>
      <c r="AD46" s="92" t="s">
        <v>112</v>
      </c>
      <c r="AE46" s="84">
        <v>0.46660000000000001</v>
      </c>
      <c r="AF46" s="84">
        <v>0.30030000000000001</v>
      </c>
      <c r="AG46" s="84">
        <v>0.36709999999999998</v>
      </c>
      <c r="AH46" s="84">
        <v>0.87280000000000002</v>
      </c>
      <c r="AI46" s="84">
        <v>0.38419999999999999</v>
      </c>
      <c r="AJ46" s="84">
        <v>0</v>
      </c>
      <c r="AK46" s="84">
        <v>0.53180000000000005</v>
      </c>
      <c r="AL46" s="84">
        <v>0</v>
      </c>
      <c r="AM46" s="84">
        <v>0.79700000000000004</v>
      </c>
      <c r="AN46" s="84">
        <v>0.76390000000000002</v>
      </c>
      <c r="AO46" s="84">
        <v>0.64019999999999999</v>
      </c>
      <c r="AQ46" s="92" t="s">
        <v>112</v>
      </c>
      <c r="AR46" s="84">
        <v>0.64349999999999996</v>
      </c>
      <c r="AS46" s="84">
        <v>0.4924</v>
      </c>
      <c r="AT46" s="84">
        <v>0.64959999999999996</v>
      </c>
      <c r="AU46" s="84">
        <v>0.85660000000000003</v>
      </c>
      <c r="AV46" s="84">
        <v>0.64200000000000002</v>
      </c>
      <c r="AW46" s="84">
        <v>0.254</v>
      </c>
      <c r="AX46" s="84">
        <v>0.82640000000000002</v>
      </c>
      <c r="AY46" s="84">
        <v>0.35630000000000001</v>
      </c>
      <c r="AZ46" s="84">
        <v>0.81720000000000004</v>
      </c>
      <c r="BA46" s="84">
        <v>0.80930000000000002</v>
      </c>
      <c r="BB46" s="84">
        <v>0.77410000000000001</v>
      </c>
      <c r="BD46" s="92" t="s">
        <v>112</v>
      </c>
      <c r="BE46" s="84">
        <v>0.46910000000000002</v>
      </c>
      <c r="BF46" s="84">
        <v>0.1772</v>
      </c>
      <c r="BG46" s="84">
        <v>0.5585</v>
      </c>
      <c r="BH46" s="84">
        <v>0.22969999999999999</v>
      </c>
      <c r="BI46" s="84">
        <v>0.153</v>
      </c>
      <c r="BJ46" s="84">
        <v>0.51039999999999996</v>
      </c>
      <c r="BK46" s="84">
        <v>0.57040000000000002</v>
      </c>
      <c r="BL46" s="84">
        <v>0.13739999999999999</v>
      </c>
      <c r="BM46" s="84">
        <v>5.21E-2</v>
      </c>
      <c r="BN46" s="84">
        <v>0.28220000000000001</v>
      </c>
      <c r="BO46" s="84">
        <v>0.1084</v>
      </c>
      <c r="BQ46" s="92" t="s">
        <v>112</v>
      </c>
      <c r="BR46" s="84">
        <v>0.56859999999999999</v>
      </c>
      <c r="BS46" s="84">
        <v>1.4999999999999999E-2</v>
      </c>
      <c r="BT46" s="84">
        <v>0.85229999999999995</v>
      </c>
      <c r="BU46" s="84">
        <v>0.12280000000000001</v>
      </c>
      <c r="BV46" s="84">
        <v>0.26879999999999998</v>
      </c>
      <c r="BW46" s="84">
        <v>0.56299999999999994</v>
      </c>
      <c r="BX46" s="84">
        <v>0.44619999999999999</v>
      </c>
      <c r="BY46" s="84">
        <v>8.0999999999999996E-3</v>
      </c>
      <c r="BZ46" s="84">
        <v>3.9399999999999998E-2</v>
      </c>
      <c r="CA46" s="84">
        <v>0.1928</v>
      </c>
      <c r="CB46" s="84">
        <v>7.6600000000000001E-2</v>
      </c>
    </row>
    <row r="47" spans="1:80">
      <c r="A47" s="142"/>
      <c r="B47" s="142"/>
      <c r="C47" s="5">
        <v>1.875</v>
      </c>
      <c r="D47" s="84">
        <v>0</v>
      </c>
      <c r="E47" s="84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0.54139999999999999</v>
      </c>
      <c r="Q47" s="84">
        <v>0.67379999999999995</v>
      </c>
      <c r="R47" s="84">
        <v>0.17100000000000001</v>
      </c>
      <c r="S47" s="84">
        <v>0.62190000000000001</v>
      </c>
      <c r="T47" s="84">
        <v>0.67379999999999995</v>
      </c>
      <c r="U47" s="84">
        <v>0.42470000000000002</v>
      </c>
      <c r="V47" s="84">
        <v>0.501</v>
      </c>
      <c r="W47" s="84">
        <v>0.71299999999999997</v>
      </c>
      <c r="X47" s="84">
        <v>0.37509999999999999</v>
      </c>
      <c r="Y47" s="84">
        <v>0.51519999999999999</v>
      </c>
      <c r="Z47" s="84">
        <v>0.44280000000000003</v>
      </c>
      <c r="AA47" s="84">
        <v>0.50590000000000002</v>
      </c>
      <c r="AD47" s="92" t="s">
        <v>113</v>
      </c>
      <c r="AE47" s="84">
        <v>0.4541</v>
      </c>
      <c r="AF47" s="84">
        <v>0.23569999999999999</v>
      </c>
      <c r="AG47" s="84">
        <v>0.3372</v>
      </c>
      <c r="AH47" s="84">
        <v>0.94850000000000001</v>
      </c>
      <c r="AI47" s="84">
        <v>0.36659999999999998</v>
      </c>
      <c r="AJ47" s="84">
        <v>1.6799999999999999E-2</v>
      </c>
      <c r="AK47" s="84">
        <v>0.78720000000000001</v>
      </c>
      <c r="AL47" s="84">
        <v>1.3100000000000001E-2</v>
      </c>
      <c r="AM47" s="84">
        <v>0.78749999999999998</v>
      </c>
      <c r="AN47" s="84">
        <v>0.79669999999999996</v>
      </c>
      <c r="AO47" s="84">
        <v>0.61229999999999996</v>
      </c>
      <c r="AQ47" s="92" t="s">
        <v>113</v>
      </c>
      <c r="AR47" s="84">
        <v>0.62719999999999998</v>
      </c>
      <c r="AS47" s="84">
        <v>0.44059999999999999</v>
      </c>
      <c r="AT47" s="84">
        <v>0.65790000000000004</v>
      </c>
      <c r="AU47" s="84">
        <v>0.85870000000000002</v>
      </c>
      <c r="AV47" s="84">
        <v>0.58550000000000002</v>
      </c>
      <c r="AW47" s="84">
        <v>0.24990000000000001</v>
      </c>
      <c r="AX47" s="84">
        <v>0.90980000000000005</v>
      </c>
      <c r="AY47" s="84">
        <v>0.39689999999999998</v>
      </c>
      <c r="AZ47" s="84">
        <v>0.81259999999999999</v>
      </c>
      <c r="BA47" s="84">
        <v>0.83360000000000001</v>
      </c>
      <c r="BB47" s="84">
        <v>0.74080000000000001</v>
      </c>
      <c r="BD47" s="92" t="s">
        <v>113</v>
      </c>
      <c r="BE47" s="84">
        <v>0.37859999999999999</v>
      </c>
      <c r="BF47" s="84">
        <v>0.11119999999999999</v>
      </c>
      <c r="BG47" s="84">
        <v>0.51700000000000002</v>
      </c>
      <c r="BH47" s="84">
        <v>0.24030000000000001</v>
      </c>
      <c r="BI47" s="84">
        <v>0.1295</v>
      </c>
      <c r="BJ47" s="84">
        <v>0.51870000000000005</v>
      </c>
      <c r="BK47" s="84">
        <v>0.54179999999999995</v>
      </c>
      <c r="BL47" s="84">
        <v>0.14549999999999999</v>
      </c>
      <c r="BM47" s="84">
        <v>6.6400000000000001E-2</v>
      </c>
      <c r="BN47" s="84">
        <v>0.33400000000000002</v>
      </c>
      <c r="BO47" s="84">
        <v>7.1499999999999994E-2</v>
      </c>
      <c r="BQ47" s="92" t="s">
        <v>113</v>
      </c>
      <c r="BR47" s="84">
        <v>0.51449999999999996</v>
      </c>
      <c r="BS47" s="84">
        <v>1.83E-2</v>
      </c>
      <c r="BT47" s="84">
        <v>0.8306</v>
      </c>
      <c r="BU47" s="84">
        <v>0.1028</v>
      </c>
      <c r="BV47" s="84">
        <v>0.1948</v>
      </c>
      <c r="BW47" s="84">
        <v>0.57599999999999996</v>
      </c>
      <c r="BX47" s="84">
        <v>0.51439999999999997</v>
      </c>
      <c r="BY47" s="84">
        <v>5.8700000000000002E-2</v>
      </c>
      <c r="BZ47" s="84">
        <v>5.6099999999999997E-2</v>
      </c>
      <c r="CA47" s="84">
        <v>0.17319999999999999</v>
      </c>
      <c r="CB47" s="84">
        <v>8.8999999999999996E-2</v>
      </c>
    </row>
    <row r="48" spans="1:80">
      <c r="A48" s="142"/>
      <c r="B48" s="142"/>
      <c r="C48" s="5">
        <v>1.9166666666666701</v>
      </c>
      <c r="D48" s="84">
        <v>0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0.54100000000000004</v>
      </c>
      <c r="Q48" s="84">
        <v>0.7208</v>
      </c>
      <c r="R48" s="84">
        <v>0.17730000000000001</v>
      </c>
      <c r="S48" s="84">
        <v>0.65980000000000005</v>
      </c>
      <c r="T48" s="84">
        <v>0.7208</v>
      </c>
      <c r="U48" s="84">
        <v>0.44030000000000002</v>
      </c>
      <c r="V48" s="84">
        <v>0.49690000000000001</v>
      </c>
      <c r="W48" s="84">
        <v>0.71579999999999999</v>
      </c>
      <c r="X48" s="84">
        <v>0.32650000000000001</v>
      </c>
      <c r="Y48" s="84">
        <v>0.57120000000000004</v>
      </c>
      <c r="Z48" s="84">
        <v>0.3604</v>
      </c>
      <c r="AA48" s="84">
        <v>0.46160000000000001</v>
      </c>
      <c r="AD48" s="92" t="s">
        <v>114</v>
      </c>
      <c r="AE48" s="84">
        <v>0.50039999999999996</v>
      </c>
      <c r="AF48" s="84">
        <v>0.2147</v>
      </c>
      <c r="AG48" s="84">
        <v>0.3947</v>
      </c>
      <c r="AH48" s="84">
        <v>0.85950000000000004</v>
      </c>
      <c r="AI48" s="84">
        <v>0.45050000000000001</v>
      </c>
      <c r="AJ48" s="84">
        <v>0</v>
      </c>
      <c r="AK48" s="84">
        <v>0.73360000000000003</v>
      </c>
      <c r="AL48" s="84">
        <v>3.6799999999999999E-2</v>
      </c>
      <c r="AM48" s="84">
        <v>0.66830000000000001</v>
      </c>
      <c r="AN48" s="84">
        <v>0.86170000000000002</v>
      </c>
      <c r="AO48" s="84">
        <v>0.65749999999999997</v>
      </c>
      <c r="AQ48" s="92" t="s">
        <v>114</v>
      </c>
      <c r="AR48" s="84">
        <v>0.65649999999999997</v>
      </c>
      <c r="AS48" s="84">
        <v>0.4163</v>
      </c>
      <c r="AT48" s="84">
        <v>0.62160000000000004</v>
      </c>
      <c r="AU48" s="84">
        <v>0.81530000000000002</v>
      </c>
      <c r="AV48" s="84">
        <v>0.66690000000000005</v>
      </c>
      <c r="AW48" s="84">
        <v>0.20710000000000001</v>
      </c>
      <c r="AX48" s="84">
        <v>0.85029999999999994</v>
      </c>
      <c r="AY48" s="84">
        <v>0.34150000000000003</v>
      </c>
      <c r="AZ48" s="84">
        <v>0.75849999999999995</v>
      </c>
      <c r="BA48" s="84">
        <v>0.83240000000000003</v>
      </c>
      <c r="BB48" s="84">
        <v>0.78610000000000002</v>
      </c>
      <c r="BD48" s="92" t="s">
        <v>114</v>
      </c>
      <c r="BE48" s="84">
        <v>0.30809999999999998</v>
      </c>
      <c r="BF48" s="84">
        <v>0.10630000000000001</v>
      </c>
      <c r="BG48" s="84">
        <v>0.51949999999999996</v>
      </c>
      <c r="BH48" s="84">
        <v>0.26960000000000001</v>
      </c>
      <c r="BI48" s="84">
        <v>0.14729999999999999</v>
      </c>
      <c r="BJ48" s="84">
        <v>0.42759999999999998</v>
      </c>
      <c r="BK48" s="84">
        <v>0.53459999999999996</v>
      </c>
      <c r="BL48" s="84">
        <v>0.1565</v>
      </c>
      <c r="BM48" s="84">
        <v>0.1145</v>
      </c>
      <c r="BN48" s="84">
        <v>0.3105</v>
      </c>
      <c r="BO48" s="84">
        <v>7.7700000000000005E-2</v>
      </c>
      <c r="BQ48" s="92" t="s">
        <v>114</v>
      </c>
      <c r="BR48" s="84">
        <v>0.43080000000000002</v>
      </c>
      <c r="BS48" s="84">
        <v>3.3099999999999997E-2</v>
      </c>
      <c r="BT48" s="84">
        <v>0.85450000000000004</v>
      </c>
      <c r="BU48" s="84">
        <v>7.6600000000000001E-2</v>
      </c>
      <c r="BV48" s="84">
        <v>0.13850000000000001</v>
      </c>
      <c r="BW48" s="84">
        <v>0.45900000000000002</v>
      </c>
      <c r="BX48" s="84">
        <v>0.43369999999999997</v>
      </c>
      <c r="BY48" s="84">
        <v>0.14430000000000001</v>
      </c>
      <c r="BZ48" s="84">
        <v>8.2900000000000001E-2</v>
      </c>
      <c r="CA48" s="84">
        <v>0.15540000000000001</v>
      </c>
      <c r="CB48" s="84">
        <v>9.7000000000000003E-2</v>
      </c>
    </row>
    <row r="49" spans="1:80">
      <c r="A49" s="142"/>
      <c r="B49" s="142"/>
      <c r="C49" s="5">
        <v>1.9583333333333299</v>
      </c>
      <c r="D49" s="84">
        <v>0</v>
      </c>
      <c r="E49" s="84">
        <v>0</v>
      </c>
      <c r="F49" s="84">
        <v>0</v>
      </c>
      <c r="G49" s="84">
        <v>0</v>
      </c>
      <c r="H49" s="84">
        <v>0</v>
      </c>
      <c r="I49" s="84">
        <v>0</v>
      </c>
      <c r="J49" s="84">
        <v>0</v>
      </c>
      <c r="K49" s="84">
        <v>0</v>
      </c>
      <c r="L49" s="84">
        <v>0</v>
      </c>
      <c r="M49" s="84">
        <v>0</v>
      </c>
      <c r="N49" s="84">
        <v>0</v>
      </c>
      <c r="O49" s="84">
        <v>0</v>
      </c>
      <c r="P49" s="84">
        <v>0.43430000000000002</v>
      </c>
      <c r="Q49" s="84">
        <v>0.49940000000000001</v>
      </c>
      <c r="R49" s="84">
        <v>0.14760000000000001</v>
      </c>
      <c r="S49" s="84">
        <v>0.5444</v>
      </c>
      <c r="T49" s="84">
        <v>0.49940000000000001</v>
      </c>
      <c r="U49" s="84">
        <v>0.34910000000000002</v>
      </c>
      <c r="V49" s="84">
        <v>0.44209999999999999</v>
      </c>
      <c r="W49" s="84">
        <v>0.61980000000000002</v>
      </c>
      <c r="X49" s="84">
        <v>0.1502</v>
      </c>
      <c r="Y49" s="84">
        <v>0.3745</v>
      </c>
      <c r="Z49" s="84">
        <v>0.40150000000000002</v>
      </c>
      <c r="AA49" s="84">
        <v>0.4254</v>
      </c>
      <c r="AD49" s="92" t="s">
        <v>115</v>
      </c>
      <c r="AE49" s="84">
        <v>0.57230000000000003</v>
      </c>
      <c r="AF49" s="84">
        <v>0.11360000000000001</v>
      </c>
      <c r="AG49" s="84">
        <v>0.41749999999999998</v>
      </c>
      <c r="AH49" s="84">
        <v>0.78839999999999999</v>
      </c>
      <c r="AI49" s="84">
        <v>0.43230000000000002</v>
      </c>
      <c r="AJ49" s="84">
        <v>2.0199999999999999E-2</v>
      </c>
      <c r="AK49" s="84">
        <v>0.80779999999999996</v>
      </c>
      <c r="AL49" s="84">
        <v>0.14119999999999999</v>
      </c>
      <c r="AM49" s="84">
        <v>0.67159999999999997</v>
      </c>
      <c r="AN49" s="84">
        <v>0.89710000000000001</v>
      </c>
      <c r="AO49" s="84">
        <v>0.7157</v>
      </c>
      <c r="AQ49" s="92" t="s">
        <v>115</v>
      </c>
      <c r="AR49" s="84">
        <v>0.70840000000000003</v>
      </c>
      <c r="AS49" s="84">
        <v>0.4637</v>
      </c>
      <c r="AT49" s="84">
        <v>0.69020000000000004</v>
      </c>
      <c r="AU49" s="84">
        <v>0.85660000000000003</v>
      </c>
      <c r="AV49" s="84">
        <v>0.65969999999999995</v>
      </c>
      <c r="AW49" s="84">
        <v>0.31430000000000002</v>
      </c>
      <c r="AX49" s="84">
        <v>0.91849999999999998</v>
      </c>
      <c r="AY49" s="84">
        <v>0.43940000000000001</v>
      </c>
      <c r="AZ49" s="84">
        <v>0.747</v>
      </c>
      <c r="BA49" s="84">
        <v>0.86129999999999995</v>
      </c>
      <c r="BB49" s="84">
        <v>0.80479999999999996</v>
      </c>
      <c r="BD49" s="92" t="s">
        <v>115</v>
      </c>
      <c r="BE49" s="84">
        <v>0.29699999999999999</v>
      </c>
      <c r="BF49" s="84">
        <v>0.16520000000000001</v>
      </c>
      <c r="BG49" s="84">
        <v>0.52359999999999995</v>
      </c>
      <c r="BH49" s="84">
        <v>0.29360000000000003</v>
      </c>
      <c r="BI49" s="84">
        <v>0.15029999999999999</v>
      </c>
      <c r="BJ49" s="84">
        <v>0.46700000000000003</v>
      </c>
      <c r="BK49" s="84">
        <v>0.61119999999999997</v>
      </c>
      <c r="BL49" s="84">
        <v>0.19670000000000001</v>
      </c>
      <c r="BM49" s="84">
        <v>0.15540000000000001</v>
      </c>
      <c r="BN49" s="84">
        <v>0.32969999999999999</v>
      </c>
      <c r="BO49" s="84">
        <v>8.9300000000000004E-2</v>
      </c>
      <c r="BQ49" s="92" t="s">
        <v>115</v>
      </c>
      <c r="BR49" s="84">
        <v>0.3805</v>
      </c>
      <c r="BS49" s="84">
        <v>5.33E-2</v>
      </c>
      <c r="BT49" s="84">
        <v>0.81620000000000004</v>
      </c>
      <c r="BU49" s="84">
        <v>0.14879999999999999</v>
      </c>
      <c r="BV49" s="84">
        <v>0.1321</v>
      </c>
      <c r="BW49" s="84">
        <v>0.38879999999999998</v>
      </c>
      <c r="BX49" s="84">
        <v>0.51249999999999996</v>
      </c>
      <c r="BY49" s="84">
        <v>0.1741</v>
      </c>
      <c r="BZ49" s="84">
        <v>8.3099999999999993E-2</v>
      </c>
      <c r="CA49" s="84">
        <v>0.2218</v>
      </c>
      <c r="CB49" s="84">
        <v>0.1149</v>
      </c>
    </row>
    <row r="50" spans="1:80">
      <c r="A50" s="142"/>
      <c r="B50" s="142"/>
      <c r="C50" s="5">
        <v>2</v>
      </c>
      <c r="D50" s="84">
        <v>0</v>
      </c>
      <c r="E50" s="84">
        <v>0</v>
      </c>
      <c r="F50" s="84">
        <v>0</v>
      </c>
      <c r="G50" s="84">
        <v>0</v>
      </c>
      <c r="H50" s="84">
        <v>0</v>
      </c>
      <c r="I50" s="84">
        <v>0</v>
      </c>
      <c r="J50" s="84">
        <v>0</v>
      </c>
      <c r="K50" s="84">
        <v>0</v>
      </c>
      <c r="L50" s="84">
        <v>0</v>
      </c>
      <c r="M50" s="84">
        <v>0</v>
      </c>
      <c r="N50" s="84">
        <v>0</v>
      </c>
      <c r="O50" s="84">
        <v>0</v>
      </c>
      <c r="P50" s="84">
        <v>0.42099999999999999</v>
      </c>
      <c r="Q50" s="84">
        <v>0.45450000000000002</v>
      </c>
      <c r="R50" s="84">
        <v>0.13120000000000001</v>
      </c>
      <c r="S50" s="84">
        <v>0.47110000000000002</v>
      </c>
      <c r="T50" s="84">
        <v>0.45450000000000002</v>
      </c>
      <c r="U50" s="84">
        <v>0.31890000000000002</v>
      </c>
      <c r="V50" s="84">
        <v>0.37690000000000001</v>
      </c>
      <c r="W50" s="84">
        <v>0.53310000000000002</v>
      </c>
      <c r="X50" s="84">
        <v>0.25779999999999997</v>
      </c>
      <c r="Y50" s="84">
        <v>0.33239999999999997</v>
      </c>
      <c r="Z50" s="84">
        <v>0.39169999999999999</v>
      </c>
      <c r="AA50" s="84">
        <v>0.40400000000000003</v>
      </c>
      <c r="AD50" s="92" t="s">
        <v>116</v>
      </c>
      <c r="AE50" s="84">
        <v>0.63109999999999999</v>
      </c>
      <c r="AF50" s="84">
        <v>0.26129999999999998</v>
      </c>
      <c r="AG50" s="84">
        <v>0.51100000000000001</v>
      </c>
      <c r="AH50" s="84">
        <v>0.66139999999999999</v>
      </c>
      <c r="AI50" s="84">
        <v>0.55940000000000001</v>
      </c>
      <c r="AJ50" s="84">
        <v>3.1199999999999999E-2</v>
      </c>
      <c r="AK50" s="84">
        <v>0.8044</v>
      </c>
      <c r="AL50" s="84">
        <v>0.26179999999999998</v>
      </c>
      <c r="AM50" s="84">
        <v>0.6482</v>
      </c>
      <c r="AN50" s="84">
        <v>0.91830000000000001</v>
      </c>
      <c r="AO50" s="84">
        <v>0.66259999999999997</v>
      </c>
      <c r="AQ50" s="92" t="s">
        <v>116</v>
      </c>
      <c r="AR50" s="84">
        <v>0.72770000000000001</v>
      </c>
      <c r="AS50" s="84">
        <v>0.48359999999999997</v>
      </c>
      <c r="AT50" s="84">
        <v>0.66749999999999998</v>
      </c>
      <c r="AU50" s="84">
        <v>0.74170000000000003</v>
      </c>
      <c r="AV50" s="84">
        <v>0.69420000000000004</v>
      </c>
      <c r="AW50" s="84">
        <v>0.30659999999999998</v>
      </c>
      <c r="AX50" s="84">
        <v>0.87270000000000003</v>
      </c>
      <c r="AY50" s="84">
        <v>0.43049999999999999</v>
      </c>
      <c r="AZ50" s="84">
        <v>0.68940000000000001</v>
      </c>
      <c r="BA50" s="84">
        <v>0.86719999999999997</v>
      </c>
      <c r="BB50" s="84">
        <v>0.7198</v>
      </c>
      <c r="BD50" s="92" t="s">
        <v>116</v>
      </c>
      <c r="BE50" s="84">
        <v>0.32640000000000002</v>
      </c>
      <c r="BF50" s="84">
        <v>0.1515</v>
      </c>
      <c r="BG50" s="84">
        <v>0.50580000000000003</v>
      </c>
      <c r="BH50" s="84">
        <v>0.30109999999999998</v>
      </c>
      <c r="BI50" s="84">
        <v>0.17050000000000001</v>
      </c>
      <c r="BJ50" s="84">
        <v>0.55379999999999996</v>
      </c>
      <c r="BK50" s="84">
        <v>0.64229999999999998</v>
      </c>
      <c r="BL50" s="84">
        <v>0.20710000000000001</v>
      </c>
      <c r="BM50" s="84">
        <v>0.19209999999999999</v>
      </c>
      <c r="BN50" s="84">
        <v>0.31619999999999998</v>
      </c>
      <c r="BO50" s="84">
        <v>8.48E-2</v>
      </c>
      <c r="BQ50" s="92" t="s">
        <v>116</v>
      </c>
      <c r="BR50" s="84">
        <v>0.48280000000000001</v>
      </c>
      <c r="BS50" s="84">
        <v>0.1021</v>
      </c>
      <c r="BT50" s="84">
        <v>0.81410000000000005</v>
      </c>
      <c r="BU50" s="84">
        <v>0.1812</v>
      </c>
      <c r="BV50" s="84">
        <v>0.1537</v>
      </c>
      <c r="BW50" s="84">
        <v>0.4244</v>
      </c>
      <c r="BX50" s="84">
        <v>0.5202</v>
      </c>
      <c r="BY50" s="84">
        <v>0.1411</v>
      </c>
      <c r="BZ50" s="84">
        <v>0.10059999999999999</v>
      </c>
      <c r="CA50" s="84">
        <v>0.2167</v>
      </c>
      <c r="CB50" s="84">
        <v>0.1179</v>
      </c>
    </row>
    <row r="51" spans="1:80">
      <c r="A51" s="142" t="s">
        <v>74</v>
      </c>
      <c r="B51" s="142" t="s">
        <v>86</v>
      </c>
      <c r="C51" s="5">
        <v>2.0416666666666701</v>
      </c>
      <c r="D51" s="84">
        <v>0</v>
      </c>
      <c r="E51" s="84">
        <v>0</v>
      </c>
      <c r="F51" s="84">
        <v>0</v>
      </c>
      <c r="G51" s="84">
        <v>0</v>
      </c>
      <c r="H51" s="84">
        <v>0</v>
      </c>
      <c r="I51" s="84">
        <v>0</v>
      </c>
      <c r="J51" s="84">
        <v>0</v>
      </c>
      <c r="K51" s="84">
        <v>0</v>
      </c>
      <c r="L51" s="84">
        <v>0</v>
      </c>
      <c r="M51" s="84">
        <v>0</v>
      </c>
      <c r="N51" s="84">
        <v>0</v>
      </c>
      <c r="O51" s="84">
        <v>0</v>
      </c>
      <c r="P51" s="84">
        <v>0.40189999999999998</v>
      </c>
      <c r="Q51" s="84">
        <v>0.438</v>
      </c>
      <c r="R51" s="84">
        <v>0.1198</v>
      </c>
      <c r="S51" s="84">
        <v>0.49099999999999999</v>
      </c>
      <c r="T51" s="84">
        <v>0.438</v>
      </c>
      <c r="U51" s="84">
        <v>0.31090000000000001</v>
      </c>
      <c r="V51" s="84">
        <v>0.5272</v>
      </c>
      <c r="W51" s="84">
        <v>0.66320000000000001</v>
      </c>
      <c r="X51" s="84">
        <v>0.49769999999999998</v>
      </c>
      <c r="Y51" s="84">
        <v>0.43030000000000002</v>
      </c>
      <c r="Z51" s="84">
        <v>0.3493</v>
      </c>
      <c r="AA51" s="84">
        <v>0.46089999999999998</v>
      </c>
      <c r="AD51" s="92" t="s">
        <v>117</v>
      </c>
      <c r="AE51" s="84">
        <v>2.8299999999999999E-2</v>
      </c>
      <c r="AF51" s="84">
        <v>0.3332</v>
      </c>
      <c r="AG51" s="84">
        <v>0.12139999999999999</v>
      </c>
      <c r="AH51" s="84">
        <v>0.77490000000000003</v>
      </c>
      <c r="AI51" s="84">
        <v>0.157</v>
      </c>
      <c r="AJ51" s="84">
        <v>2.5399999999999999E-2</v>
      </c>
      <c r="AK51" s="84">
        <v>0.74419999999999997</v>
      </c>
      <c r="AL51" s="84">
        <v>0</v>
      </c>
      <c r="AM51" s="84">
        <v>0.52859999999999996</v>
      </c>
      <c r="AN51" s="84">
        <v>0.78790000000000004</v>
      </c>
      <c r="AO51" s="84">
        <v>0.36159999999999998</v>
      </c>
      <c r="AQ51" s="92" t="s">
        <v>117</v>
      </c>
      <c r="AR51" s="84">
        <v>0.50609999999999999</v>
      </c>
      <c r="AS51" s="84">
        <v>0.4078</v>
      </c>
      <c r="AT51" s="84">
        <v>0.49370000000000003</v>
      </c>
      <c r="AU51" s="84">
        <v>0.80630000000000002</v>
      </c>
      <c r="AV51" s="84">
        <v>0.49159999999999998</v>
      </c>
      <c r="AW51" s="84">
        <v>0.20660000000000001</v>
      </c>
      <c r="AX51" s="84">
        <v>0.82679999999999998</v>
      </c>
      <c r="AY51" s="84">
        <v>0.29670000000000002</v>
      </c>
      <c r="AZ51" s="84">
        <v>0.60629999999999995</v>
      </c>
      <c r="BA51" s="84">
        <v>0.75090000000000001</v>
      </c>
      <c r="BB51" s="84">
        <v>0.5857</v>
      </c>
      <c r="BD51" s="92" t="s">
        <v>117</v>
      </c>
      <c r="BE51" s="84">
        <v>0.37</v>
      </c>
      <c r="BF51" s="84">
        <v>0.15040000000000001</v>
      </c>
      <c r="BG51" s="84">
        <v>0.52739999999999998</v>
      </c>
      <c r="BH51" s="84">
        <v>0.2974</v>
      </c>
      <c r="BI51" s="84">
        <v>0.18160000000000001</v>
      </c>
      <c r="BJ51" s="84">
        <v>0.61670000000000003</v>
      </c>
      <c r="BK51" s="84">
        <v>0.62439999999999996</v>
      </c>
      <c r="BL51" s="84">
        <v>0.20280000000000001</v>
      </c>
      <c r="BM51" s="84">
        <v>0.1855</v>
      </c>
      <c r="BN51" s="84">
        <v>0.31469999999999998</v>
      </c>
      <c r="BO51" s="84">
        <v>7.6799999999999993E-2</v>
      </c>
      <c r="BQ51" s="92" t="s">
        <v>117</v>
      </c>
      <c r="BR51" s="84">
        <v>0.51449999999999996</v>
      </c>
      <c r="BS51" s="84">
        <v>0.1008</v>
      </c>
      <c r="BT51" s="84">
        <v>0.80349999999999999</v>
      </c>
      <c r="BU51" s="84">
        <v>0.2044</v>
      </c>
      <c r="BV51" s="84">
        <v>0.18379999999999999</v>
      </c>
      <c r="BW51" s="84">
        <v>0.43690000000000001</v>
      </c>
      <c r="BX51" s="84">
        <v>0.53310000000000002</v>
      </c>
      <c r="BY51" s="84">
        <v>0.12670000000000001</v>
      </c>
      <c r="BZ51" s="84">
        <v>0.1323</v>
      </c>
      <c r="CA51" s="84">
        <v>0.2051</v>
      </c>
      <c r="CB51" s="84">
        <v>0.15509999999999999</v>
      </c>
    </row>
    <row r="52" spans="1:80">
      <c r="A52" s="142"/>
      <c r="B52" s="142"/>
      <c r="C52" s="5">
        <v>2.0833333333333299</v>
      </c>
      <c r="D52" s="84">
        <v>0</v>
      </c>
      <c r="E52" s="84">
        <v>0</v>
      </c>
      <c r="F52" s="84">
        <v>0</v>
      </c>
      <c r="G52" s="84">
        <v>0</v>
      </c>
      <c r="H52" s="84">
        <v>0</v>
      </c>
      <c r="I52" s="84">
        <v>0</v>
      </c>
      <c r="J52" s="84">
        <v>0</v>
      </c>
      <c r="K52" s="84">
        <v>0</v>
      </c>
      <c r="L52" s="84">
        <v>0</v>
      </c>
      <c r="M52" s="84">
        <v>0</v>
      </c>
      <c r="N52" s="84">
        <v>0</v>
      </c>
      <c r="O52" s="84">
        <v>0</v>
      </c>
      <c r="P52" s="84">
        <v>0.43819999999999998</v>
      </c>
      <c r="Q52" s="84">
        <v>0.51980000000000004</v>
      </c>
      <c r="R52" s="84">
        <v>0.11609999999999999</v>
      </c>
      <c r="S52" s="84">
        <v>0.49270000000000003</v>
      </c>
      <c r="T52" s="84">
        <v>0.51980000000000004</v>
      </c>
      <c r="U52" s="84">
        <v>0.32969999999999999</v>
      </c>
      <c r="V52" s="84">
        <v>0.44400000000000001</v>
      </c>
      <c r="W52" s="84">
        <v>0.66320000000000001</v>
      </c>
      <c r="X52" s="84">
        <v>0.4995</v>
      </c>
      <c r="Y52" s="84">
        <v>0.40949999999999998</v>
      </c>
      <c r="Z52" s="84">
        <v>0.41720000000000002</v>
      </c>
      <c r="AA52" s="84">
        <v>0.48480000000000001</v>
      </c>
      <c r="AD52" s="92" t="s">
        <v>118</v>
      </c>
      <c r="AE52" s="84">
        <v>0</v>
      </c>
      <c r="AF52" s="84">
        <v>3.0200000000000001E-2</v>
      </c>
      <c r="AG52" s="84">
        <v>0</v>
      </c>
      <c r="AH52" s="84">
        <v>0.52</v>
      </c>
      <c r="AI52" s="84">
        <v>0</v>
      </c>
      <c r="AJ52" s="84">
        <v>0</v>
      </c>
      <c r="AK52" s="84">
        <v>0.55330000000000001</v>
      </c>
      <c r="AL52" s="84">
        <v>0</v>
      </c>
      <c r="AM52" s="84">
        <v>0.30719999999999997</v>
      </c>
      <c r="AN52" s="84">
        <v>0</v>
      </c>
      <c r="AO52" s="84">
        <v>0</v>
      </c>
      <c r="AQ52" s="92" t="s">
        <v>118</v>
      </c>
      <c r="AR52" s="84">
        <v>5.28E-2</v>
      </c>
      <c r="AS52" s="84">
        <v>0.23580000000000001</v>
      </c>
      <c r="AT52" s="84">
        <v>4.3499999999999997E-2</v>
      </c>
      <c r="AU52" s="84">
        <v>0.60819999999999996</v>
      </c>
      <c r="AV52" s="84">
        <v>4.7500000000000001E-2</v>
      </c>
      <c r="AW52" s="84">
        <v>1.6299999999999999E-2</v>
      </c>
      <c r="AX52" s="84">
        <v>0.62990000000000002</v>
      </c>
      <c r="AY52" s="84">
        <v>1.9599999999999999E-2</v>
      </c>
      <c r="AZ52" s="84">
        <v>0.48870000000000002</v>
      </c>
      <c r="BA52" s="84">
        <v>0.35360000000000003</v>
      </c>
      <c r="BB52" s="84">
        <v>0.125</v>
      </c>
      <c r="BD52" s="92" t="s">
        <v>118</v>
      </c>
      <c r="BE52" s="84">
        <v>0.42809999999999998</v>
      </c>
      <c r="BF52" s="84">
        <v>0.16739999999999999</v>
      </c>
      <c r="BG52" s="84">
        <v>0.4914</v>
      </c>
      <c r="BH52" s="84">
        <v>0.31330000000000002</v>
      </c>
      <c r="BI52" s="84">
        <v>0.16569999999999999</v>
      </c>
      <c r="BJ52" s="84">
        <v>0.61599999999999999</v>
      </c>
      <c r="BK52" s="84">
        <v>0.68269999999999997</v>
      </c>
      <c r="BL52" s="84">
        <v>0.21779999999999999</v>
      </c>
      <c r="BM52" s="84">
        <v>0.16120000000000001</v>
      </c>
      <c r="BN52" s="84">
        <v>0.32929999999999998</v>
      </c>
      <c r="BO52" s="84">
        <v>4.8899999999999999E-2</v>
      </c>
      <c r="BQ52" s="92" t="s">
        <v>118</v>
      </c>
      <c r="BR52" s="84">
        <v>0.56850000000000001</v>
      </c>
      <c r="BS52" s="84">
        <v>0.1666</v>
      </c>
      <c r="BT52" s="84">
        <v>0.80679999999999996</v>
      </c>
      <c r="BU52" s="84">
        <v>0.23230000000000001</v>
      </c>
      <c r="BV52" s="84">
        <v>0.1817</v>
      </c>
      <c r="BW52" s="84">
        <v>0.32940000000000003</v>
      </c>
      <c r="BX52" s="84">
        <v>0.63260000000000005</v>
      </c>
      <c r="BY52" s="84">
        <v>0.1192</v>
      </c>
      <c r="BZ52" s="84">
        <v>0.17349999999999999</v>
      </c>
      <c r="CA52" s="84">
        <v>0.20730000000000001</v>
      </c>
      <c r="CB52" s="84">
        <v>0.1552</v>
      </c>
    </row>
    <row r="53" spans="1:80">
      <c r="A53" s="142"/>
      <c r="B53" s="142"/>
      <c r="C53" s="5">
        <v>2.125</v>
      </c>
      <c r="D53" s="84">
        <v>0</v>
      </c>
      <c r="E53" s="84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0.38950000000000001</v>
      </c>
      <c r="Q53" s="84">
        <v>0.59609999999999996</v>
      </c>
      <c r="R53" s="84">
        <v>0.1198</v>
      </c>
      <c r="S53" s="84">
        <v>0.51819999999999999</v>
      </c>
      <c r="T53" s="84">
        <v>0.59609999999999996</v>
      </c>
      <c r="U53" s="84">
        <v>0.33160000000000001</v>
      </c>
      <c r="V53" s="84">
        <v>0.40279999999999999</v>
      </c>
      <c r="W53" s="84">
        <v>0.6472</v>
      </c>
      <c r="X53" s="84">
        <v>0.54510000000000003</v>
      </c>
      <c r="Y53" s="84">
        <v>0.43059999999999998</v>
      </c>
      <c r="Z53" s="84">
        <v>0.36859999999999998</v>
      </c>
      <c r="AA53" s="84">
        <v>0.45829999999999999</v>
      </c>
      <c r="AD53" s="92" t="s">
        <v>119</v>
      </c>
      <c r="AE53" s="84">
        <v>0</v>
      </c>
      <c r="AF53" s="84">
        <v>0</v>
      </c>
      <c r="AG53" s="84">
        <v>0</v>
      </c>
      <c r="AH53" s="84">
        <v>2.41E-2</v>
      </c>
      <c r="AI53" s="84">
        <v>0</v>
      </c>
      <c r="AJ53" s="84">
        <v>0</v>
      </c>
      <c r="AK53" s="84">
        <v>2.2700000000000001E-2</v>
      </c>
      <c r="AL53" s="84">
        <v>0</v>
      </c>
      <c r="AM53" s="84">
        <v>0</v>
      </c>
      <c r="AN53" s="84">
        <v>0</v>
      </c>
      <c r="AO53" s="84">
        <v>0</v>
      </c>
      <c r="AQ53" s="92" t="s">
        <v>119</v>
      </c>
      <c r="AR53" s="84">
        <v>0</v>
      </c>
      <c r="AS53" s="84">
        <v>1.2200000000000001E-2</v>
      </c>
      <c r="AT53" s="84">
        <v>0</v>
      </c>
      <c r="AU53" s="84">
        <v>0.25019999999999998</v>
      </c>
      <c r="AV53" s="84">
        <v>0</v>
      </c>
      <c r="AW53" s="84">
        <v>0</v>
      </c>
      <c r="AX53" s="84">
        <v>0.32850000000000001</v>
      </c>
      <c r="AY53" s="84">
        <v>0</v>
      </c>
      <c r="AZ53" s="84">
        <v>0.18129999999999999</v>
      </c>
      <c r="BA53" s="84">
        <v>1.09E-2</v>
      </c>
      <c r="BB53" s="84">
        <v>0</v>
      </c>
      <c r="BD53" s="92" t="s">
        <v>119</v>
      </c>
      <c r="BE53" s="84">
        <v>0.47599999999999998</v>
      </c>
      <c r="BF53" s="84">
        <v>0.16930000000000001</v>
      </c>
      <c r="BG53" s="84">
        <v>0.49530000000000002</v>
      </c>
      <c r="BH53" s="84">
        <v>0.39389999999999997</v>
      </c>
      <c r="BI53" s="84">
        <v>0.13739999999999999</v>
      </c>
      <c r="BJ53" s="84">
        <v>0.61799999999999999</v>
      </c>
      <c r="BK53" s="84">
        <v>0.74819999999999998</v>
      </c>
      <c r="BL53" s="84">
        <v>0.2467</v>
      </c>
      <c r="BM53" s="84">
        <v>0.19919999999999999</v>
      </c>
      <c r="BN53" s="84">
        <v>0.32319999999999999</v>
      </c>
      <c r="BO53" s="84">
        <v>2.8000000000000001E-2</v>
      </c>
      <c r="BQ53" s="92" t="s">
        <v>119</v>
      </c>
      <c r="BR53" s="84">
        <v>0.66700000000000004</v>
      </c>
      <c r="BS53" s="84">
        <v>0.17249999999999999</v>
      </c>
      <c r="BT53" s="84">
        <v>0.83079999999999998</v>
      </c>
      <c r="BU53" s="84">
        <v>0.33210000000000001</v>
      </c>
      <c r="BV53" s="84">
        <v>0.17549999999999999</v>
      </c>
      <c r="BW53" s="84">
        <v>0.3664</v>
      </c>
      <c r="BX53" s="84">
        <v>0.76919999999999999</v>
      </c>
      <c r="BY53" s="84">
        <v>0.13489999999999999</v>
      </c>
      <c r="BZ53" s="84">
        <v>0.222</v>
      </c>
      <c r="CA53" s="84">
        <v>0.27210000000000001</v>
      </c>
      <c r="CB53" s="84">
        <v>0.1749</v>
      </c>
    </row>
    <row r="54" spans="1:80">
      <c r="A54" s="142"/>
      <c r="B54" s="142"/>
      <c r="C54" s="5">
        <v>2.1666666666666701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0.36109999999999998</v>
      </c>
      <c r="Q54" s="84">
        <v>0.50370000000000004</v>
      </c>
      <c r="R54" s="84">
        <v>0.1295</v>
      </c>
      <c r="S54" s="84">
        <v>0.51539999999999997</v>
      </c>
      <c r="T54" s="84">
        <v>0.50370000000000004</v>
      </c>
      <c r="U54" s="84">
        <v>0.31590000000000001</v>
      </c>
      <c r="V54" s="84">
        <v>0.44219999999999998</v>
      </c>
      <c r="W54" s="84">
        <v>0.68740000000000001</v>
      </c>
      <c r="X54" s="84">
        <v>0.58819999999999995</v>
      </c>
      <c r="Y54" s="84">
        <v>0.45679999999999998</v>
      </c>
      <c r="Z54" s="84">
        <v>0.3397</v>
      </c>
      <c r="AA54" s="84">
        <v>0.46339999999999998</v>
      </c>
      <c r="AD54" s="92" t="s">
        <v>120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84">
        <v>0</v>
      </c>
      <c r="AL54" s="84">
        <v>0</v>
      </c>
      <c r="AM54" s="84">
        <v>0</v>
      </c>
      <c r="AN54" s="84">
        <v>0</v>
      </c>
      <c r="AO54" s="84">
        <v>0</v>
      </c>
      <c r="AQ54" s="92" t="s">
        <v>120</v>
      </c>
      <c r="AR54" s="84">
        <v>0</v>
      </c>
      <c r="AS54" s="84">
        <v>0</v>
      </c>
      <c r="AT54" s="84">
        <v>0</v>
      </c>
      <c r="AU54" s="84">
        <v>6.3E-3</v>
      </c>
      <c r="AV54" s="84">
        <v>0</v>
      </c>
      <c r="AW54" s="84">
        <v>0</v>
      </c>
      <c r="AX54" s="84">
        <v>1.2500000000000001E-2</v>
      </c>
      <c r="AY54" s="84">
        <v>0</v>
      </c>
      <c r="AZ54" s="84">
        <v>4.4999999999999997E-3</v>
      </c>
      <c r="BA54" s="84">
        <v>0</v>
      </c>
      <c r="BB54" s="84">
        <v>0</v>
      </c>
      <c r="BD54" s="92" t="s">
        <v>120</v>
      </c>
      <c r="BE54" s="84">
        <v>0.58030000000000004</v>
      </c>
      <c r="BF54" s="84">
        <v>0.2288</v>
      </c>
      <c r="BG54" s="84">
        <v>0.61929999999999996</v>
      </c>
      <c r="BH54" s="84">
        <v>0.436</v>
      </c>
      <c r="BI54" s="84">
        <v>0.17449999999999999</v>
      </c>
      <c r="BJ54" s="84">
        <v>0.63749999999999996</v>
      </c>
      <c r="BK54" s="84">
        <v>0.76029999999999998</v>
      </c>
      <c r="BL54" s="84">
        <v>0.28310000000000002</v>
      </c>
      <c r="BM54" s="84">
        <v>0.21590000000000001</v>
      </c>
      <c r="BN54" s="84">
        <v>0.37680000000000002</v>
      </c>
      <c r="BO54" s="84">
        <v>5.16E-2</v>
      </c>
      <c r="BQ54" s="92" t="s">
        <v>120</v>
      </c>
      <c r="BR54" s="84">
        <v>0.80330000000000001</v>
      </c>
      <c r="BS54" s="84">
        <v>0.16159999999999999</v>
      </c>
      <c r="BT54" s="84">
        <v>0.86909999999999998</v>
      </c>
      <c r="BU54" s="84">
        <v>0.41049999999999998</v>
      </c>
      <c r="BV54" s="84">
        <v>0.2117</v>
      </c>
      <c r="BW54" s="84">
        <v>0.47420000000000001</v>
      </c>
      <c r="BX54" s="84">
        <v>0.85270000000000001</v>
      </c>
      <c r="BY54" s="84">
        <v>0.18329999999999999</v>
      </c>
      <c r="BZ54" s="84">
        <v>0.25509999999999999</v>
      </c>
      <c r="CA54" s="84">
        <v>0.42720000000000002</v>
      </c>
      <c r="CB54" s="84">
        <v>0.2051</v>
      </c>
    </row>
    <row r="55" spans="1:80">
      <c r="A55" s="142"/>
      <c r="B55" s="142"/>
      <c r="C55" s="5">
        <v>2.2083333333333299</v>
      </c>
      <c r="D55" s="84">
        <v>0</v>
      </c>
      <c r="E55" s="84">
        <v>0</v>
      </c>
      <c r="F55" s="84">
        <v>0</v>
      </c>
      <c r="G55" s="84">
        <v>0</v>
      </c>
      <c r="H55" s="84">
        <v>0</v>
      </c>
      <c r="I55" s="84">
        <v>0</v>
      </c>
      <c r="J55" s="84">
        <v>0</v>
      </c>
      <c r="K55" s="84">
        <v>0</v>
      </c>
      <c r="L55" s="84">
        <v>0</v>
      </c>
      <c r="M55" s="84">
        <v>0</v>
      </c>
      <c r="N55" s="84">
        <v>0</v>
      </c>
      <c r="O55" s="84">
        <v>0</v>
      </c>
      <c r="P55" s="84">
        <v>0.31390000000000001</v>
      </c>
      <c r="Q55" s="84">
        <v>0.47610000000000002</v>
      </c>
      <c r="R55" s="84">
        <v>0.1041</v>
      </c>
      <c r="S55" s="84">
        <v>0.42820000000000003</v>
      </c>
      <c r="T55" s="84">
        <v>0.47610000000000002</v>
      </c>
      <c r="U55" s="84">
        <v>0.27179999999999999</v>
      </c>
      <c r="V55" s="84">
        <v>0.48759999999999998</v>
      </c>
      <c r="W55" s="84">
        <v>0.66569999999999996</v>
      </c>
      <c r="X55" s="84">
        <v>0.5756</v>
      </c>
      <c r="Y55" s="84">
        <v>0.48220000000000002</v>
      </c>
      <c r="Z55" s="84">
        <v>0.28070000000000001</v>
      </c>
      <c r="AA55" s="84">
        <v>0.43380000000000002</v>
      </c>
      <c r="AD55" s="92" t="s">
        <v>121</v>
      </c>
      <c r="AE55" s="84">
        <v>0</v>
      </c>
      <c r="AF55" s="84">
        <v>0</v>
      </c>
      <c r="AG55" s="84">
        <v>0</v>
      </c>
      <c r="AH55" s="84">
        <v>0</v>
      </c>
      <c r="AI55" s="84">
        <v>0</v>
      </c>
      <c r="AJ55" s="84">
        <v>0</v>
      </c>
      <c r="AK55" s="84">
        <v>0</v>
      </c>
      <c r="AL55" s="84">
        <v>0</v>
      </c>
      <c r="AM55" s="84">
        <v>0</v>
      </c>
      <c r="AN55" s="84">
        <v>0</v>
      </c>
      <c r="AO55" s="84">
        <v>0</v>
      </c>
      <c r="AQ55" s="92" t="s">
        <v>121</v>
      </c>
      <c r="AR55" s="84">
        <v>0</v>
      </c>
      <c r="AS55" s="84">
        <v>0</v>
      </c>
      <c r="AT55" s="84">
        <v>0</v>
      </c>
      <c r="AU55" s="84">
        <v>0</v>
      </c>
      <c r="AV55" s="84">
        <v>0</v>
      </c>
      <c r="AW55" s="84">
        <v>0</v>
      </c>
      <c r="AX55" s="84">
        <v>0</v>
      </c>
      <c r="AY55" s="84">
        <v>0</v>
      </c>
      <c r="AZ55" s="84">
        <v>0</v>
      </c>
      <c r="BA55" s="84">
        <v>0</v>
      </c>
      <c r="BB55" s="84">
        <v>0</v>
      </c>
      <c r="BD55" s="92" t="s">
        <v>121</v>
      </c>
      <c r="BE55" s="84">
        <v>0.64590000000000003</v>
      </c>
      <c r="BF55" s="84">
        <v>0.29730000000000001</v>
      </c>
      <c r="BG55" s="84">
        <v>0.70430000000000004</v>
      </c>
      <c r="BH55" s="84">
        <v>0.47320000000000001</v>
      </c>
      <c r="BI55" s="84">
        <v>0.2742</v>
      </c>
      <c r="BJ55" s="84">
        <v>0.62060000000000004</v>
      </c>
      <c r="BK55" s="84">
        <v>0.75009999999999999</v>
      </c>
      <c r="BL55" s="84">
        <v>0.32700000000000001</v>
      </c>
      <c r="BM55" s="84">
        <v>0.22800000000000001</v>
      </c>
      <c r="BN55" s="84">
        <v>0.43219999999999997</v>
      </c>
      <c r="BO55" s="84">
        <v>9.4899999999999998E-2</v>
      </c>
      <c r="BQ55" s="92" t="s">
        <v>121</v>
      </c>
      <c r="BR55" s="84">
        <v>0.87019999999999997</v>
      </c>
      <c r="BS55" s="84">
        <v>0.14799999999999999</v>
      </c>
      <c r="BT55" s="84">
        <v>0.84219999999999995</v>
      </c>
      <c r="BU55" s="84">
        <v>0.50390000000000001</v>
      </c>
      <c r="BV55" s="84">
        <v>0.2535</v>
      </c>
      <c r="BW55" s="84">
        <v>0.58819999999999995</v>
      </c>
      <c r="BX55" s="84">
        <v>0.88400000000000001</v>
      </c>
      <c r="BY55" s="84">
        <v>0.2273</v>
      </c>
      <c r="BZ55" s="84">
        <v>0.2964</v>
      </c>
      <c r="CA55" s="84">
        <v>0.57220000000000004</v>
      </c>
      <c r="CB55" s="84">
        <v>0.26200000000000001</v>
      </c>
    </row>
    <row r="56" spans="1:80">
      <c r="A56" s="142"/>
      <c r="B56" s="142"/>
      <c r="C56" s="5">
        <v>2.25</v>
      </c>
      <c r="D56" s="84">
        <v>0</v>
      </c>
      <c r="E56" s="84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0.29120000000000001</v>
      </c>
      <c r="Q56" s="84">
        <v>0.44269999999999998</v>
      </c>
      <c r="R56" s="84">
        <v>0.1244</v>
      </c>
      <c r="S56" s="84">
        <v>0.46539999999999998</v>
      </c>
      <c r="T56" s="84">
        <v>0.44269999999999998</v>
      </c>
      <c r="U56" s="84">
        <v>0.27700000000000002</v>
      </c>
      <c r="V56" s="84">
        <v>0.56040000000000001</v>
      </c>
      <c r="W56" s="84">
        <v>0.62960000000000005</v>
      </c>
      <c r="X56" s="84">
        <v>0.69040000000000001</v>
      </c>
      <c r="Y56" s="84">
        <v>0.54069999999999996</v>
      </c>
      <c r="Z56" s="84">
        <v>0.29360000000000003</v>
      </c>
      <c r="AA56" s="84">
        <v>0.45600000000000002</v>
      </c>
      <c r="AD56" s="92" t="s">
        <v>122</v>
      </c>
      <c r="AE56" s="84">
        <v>0</v>
      </c>
      <c r="AF56" s="84">
        <v>0</v>
      </c>
      <c r="AG56" s="84">
        <v>0</v>
      </c>
      <c r="AH56" s="84">
        <v>0</v>
      </c>
      <c r="AI56" s="84">
        <v>0</v>
      </c>
      <c r="AJ56" s="84">
        <v>0</v>
      </c>
      <c r="AK56" s="84">
        <v>0</v>
      </c>
      <c r="AL56" s="84">
        <v>0</v>
      </c>
      <c r="AM56" s="84">
        <v>0</v>
      </c>
      <c r="AN56" s="84">
        <v>0</v>
      </c>
      <c r="AO56" s="84">
        <v>0</v>
      </c>
      <c r="AQ56" s="92" t="s">
        <v>122</v>
      </c>
      <c r="AR56" s="84">
        <v>0</v>
      </c>
      <c r="AS56" s="84">
        <v>0</v>
      </c>
      <c r="AT56" s="84">
        <v>0</v>
      </c>
      <c r="AU56" s="84">
        <v>0</v>
      </c>
      <c r="AV56" s="84">
        <v>0</v>
      </c>
      <c r="AW56" s="84">
        <v>0</v>
      </c>
      <c r="AX56" s="84">
        <v>0</v>
      </c>
      <c r="AY56" s="84">
        <v>0</v>
      </c>
      <c r="AZ56" s="84">
        <v>0</v>
      </c>
      <c r="BA56" s="84">
        <v>0</v>
      </c>
      <c r="BB56" s="84">
        <v>0</v>
      </c>
      <c r="BD56" s="92" t="s">
        <v>122</v>
      </c>
      <c r="BE56" s="84">
        <v>0.6603</v>
      </c>
      <c r="BF56" s="84">
        <v>0.26979999999999998</v>
      </c>
      <c r="BG56" s="84">
        <v>0.70399999999999996</v>
      </c>
      <c r="BH56" s="84">
        <v>0.48010000000000003</v>
      </c>
      <c r="BI56" s="84">
        <v>0.28120000000000001</v>
      </c>
      <c r="BJ56" s="84">
        <v>0.60970000000000002</v>
      </c>
      <c r="BK56" s="84">
        <v>0.70320000000000005</v>
      </c>
      <c r="BL56" s="84">
        <v>0.27979999999999999</v>
      </c>
      <c r="BM56" s="84">
        <v>0.20369999999999999</v>
      </c>
      <c r="BN56" s="84">
        <v>0.41220000000000001</v>
      </c>
      <c r="BO56" s="84">
        <v>0.18260000000000001</v>
      </c>
      <c r="BQ56" s="92" t="s">
        <v>122</v>
      </c>
      <c r="BR56" s="84">
        <v>0.88780000000000003</v>
      </c>
      <c r="BS56" s="84">
        <v>0.2198</v>
      </c>
      <c r="BT56" s="84">
        <v>0.77949999999999997</v>
      </c>
      <c r="BU56" s="84">
        <v>0.58330000000000004</v>
      </c>
      <c r="BV56" s="84">
        <v>0.28339999999999999</v>
      </c>
      <c r="BW56" s="84">
        <v>0.63390000000000002</v>
      </c>
      <c r="BX56" s="84">
        <v>0.82720000000000005</v>
      </c>
      <c r="BY56" s="84">
        <v>0.14299999999999999</v>
      </c>
      <c r="BZ56" s="84">
        <v>0.3175</v>
      </c>
      <c r="CA56" s="84">
        <v>0.52400000000000002</v>
      </c>
      <c r="CB56" s="84">
        <v>0.25109999999999999</v>
      </c>
    </row>
    <row r="57" spans="1:80">
      <c r="A57" s="142"/>
      <c r="B57" s="142"/>
      <c r="C57" s="5">
        <v>2.2916666666666701</v>
      </c>
      <c r="D57" s="84">
        <v>0</v>
      </c>
      <c r="E57" s="84">
        <v>0</v>
      </c>
      <c r="F57" s="84">
        <v>0</v>
      </c>
      <c r="G57" s="84">
        <v>0</v>
      </c>
      <c r="H57" s="84">
        <v>0</v>
      </c>
      <c r="I57" s="84">
        <v>0</v>
      </c>
      <c r="J57" s="84">
        <v>0</v>
      </c>
      <c r="K57" s="84">
        <v>3.3999999999999998E-3</v>
      </c>
      <c r="L57" s="84">
        <v>0</v>
      </c>
      <c r="M57" s="84">
        <v>0</v>
      </c>
      <c r="N57" s="84">
        <v>0</v>
      </c>
      <c r="O57" s="84">
        <v>6.9999999999999999E-4</v>
      </c>
      <c r="P57" s="84">
        <v>0.33929999999999999</v>
      </c>
      <c r="Q57" s="84">
        <v>0.45619999999999999</v>
      </c>
      <c r="R57" s="84">
        <v>9.9199999999999997E-2</v>
      </c>
      <c r="S57" s="84">
        <v>0.44409999999999999</v>
      </c>
      <c r="T57" s="84">
        <v>0.45619999999999999</v>
      </c>
      <c r="U57" s="84">
        <v>0.27779999999999999</v>
      </c>
      <c r="V57" s="84">
        <v>0.49330000000000002</v>
      </c>
      <c r="W57" s="84">
        <v>0.54259999999999997</v>
      </c>
      <c r="X57" s="84">
        <v>0.76880000000000004</v>
      </c>
      <c r="Y57" s="84">
        <v>0.56159999999999999</v>
      </c>
      <c r="Z57" s="84">
        <v>0.27839999999999998</v>
      </c>
      <c r="AA57" s="84">
        <v>0.43099999999999999</v>
      </c>
      <c r="AD57" s="92" t="s">
        <v>123</v>
      </c>
      <c r="AE57" s="84">
        <v>0</v>
      </c>
      <c r="AF57" s="84">
        <v>0</v>
      </c>
      <c r="AG57" s="84">
        <v>0</v>
      </c>
      <c r="AH57" s="84">
        <v>0</v>
      </c>
      <c r="AI57" s="84">
        <v>0</v>
      </c>
      <c r="AJ57" s="84">
        <v>0</v>
      </c>
      <c r="AK57" s="84">
        <v>0</v>
      </c>
      <c r="AL57" s="84">
        <v>0</v>
      </c>
      <c r="AM57" s="84">
        <v>0</v>
      </c>
      <c r="AN57" s="84">
        <v>0</v>
      </c>
      <c r="AO57" s="84">
        <v>0</v>
      </c>
      <c r="AQ57" s="92" t="s">
        <v>123</v>
      </c>
      <c r="AR57" s="84">
        <v>0</v>
      </c>
      <c r="AS57" s="84">
        <v>0</v>
      </c>
      <c r="AT57" s="84">
        <v>0</v>
      </c>
      <c r="AU57" s="84">
        <v>0</v>
      </c>
      <c r="AV57" s="84">
        <v>0</v>
      </c>
      <c r="AW57" s="84">
        <v>0</v>
      </c>
      <c r="AX57" s="84">
        <v>0</v>
      </c>
      <c r="AY57" s="84">
        <v>0</v>
      </c>
      <c r="AZ57" s="84">
        <v>0</v>
      </c>
      <c r="BA57" s="84">
        <v>0</v>
      </c>
      <c r="BB57" s="84">
        <v>0</v>
      </c>
      <c r="BD57" s="92" t="s">
        <v>123</v>
      </c>
      <c r="BE57" s="84">
        <v>0.64180000000000004</v>
      </c>
      <c r="BF57" s="84">
        <v>0.16589999999999999</v>
      </c>
      <c r="BG57" s="84">
        <v>0.60840000000000005</v>
      </c>
      <c r="BH57" s="84">
        <v>0.33250000000000002</v>
      </c>
      <c r="BI57" s="84">
        <v>0.31109999999999999</v>
      </c>
      <c r="BJ57" s="84">
        <v>0.57199999999999995</v>
      </c>
      <c r="BK57" s="84">
        <v>0.67500000000000004</v>
      </c>
      <c r="BL57" s="84">
        <v>0.23350000000000001</v>
      </c>
      <c r="BM57" s="84">
        <v>0.2492</v>
      </c>
      <c r="BN57" s="84">
        <v>0.40539999999999998</v>
      </c>
      <c r="BO57" s="84">
        <v>0.28610000000000002</v>
      </c>
      <c r="BQ57" s="92" t="s">
        <v>123</v>
      </c>
      <c r="BR57" s="84">
        <v>0.88560000000000005</v>
      </c>
      <c r="BS57" s="84">
        <v>0.1467</v>
      </c>
      <c r="BT57" s="84">
        <v>0.74860000000000004</v>
      </c>
      <c r="BU57" s="84">
        <v>0.53480000000000005</v>
      </c>
      <c r="BV57" s="84">
        <v>0.2878</v>
      </c>
      <c r="BW57" s="84">
        <v>0.63400000000000001</v>
      </c>
      <c r="BX57" s="84">
        <v>0.72640000000000005</v>
      </c>
      <c r="BY57" s="84">
        <v>0.1246</v>
      </c>
      <c r="BZ57" s="84">
        <v>0.38519999999999999</v>
      </c>
      <c r="CA57" s="84">
        <v>0.47539999999999999</v>
      </c>
      <c r="CB57" s="84">
        <v>0.2301</v>
      </c>
    </row>
    <row r="58" spans="1:80">
      <c r="A58" s="142"/>
      <c r="B58" s="142"/>
      <c r="C58" s="5">
        <v>2.3333333333333299</v>
      </c>
      <c r="D58" s="84">
        <v>0</v>
      </c>
      <c r="E58" s="84">
        <v>0</v>
      </c>
      <c r="F58" s="84">
        <v>0</v>
      </c>
      <c r="G58" s="84">
        <v>0</v>
      </c>
      <c r="H58" s="84">
        <v>0</v>
      </c>
      <c r="I58" s="84">
        <v>0</v>
      </c>
      <c r="J58" s="84">
        <v>0.14319999999999999</v>
      </c>
      <c r="K58" s="84">
        <v>0.18759999999999999</v>
      </c>
      <c r="L58" s="84">
        <v>2.35E-2</v>
      </c>
      <c r="M58" s="84">
        <v>0.1096</v>
      </c>
      <c r="N58" s="84">
        <v>6.0699999999999997E-2</v>
      </c>
      <c r="O58" s="84">
        <v>0.10489999999999999</v>
      </c>
      <c r="P58" s="84">
        <v>0.47789999999999999</v>
      </c>
      <c r="Q58" s="84">
        <v>0.40970000000000001</v>
      </c>
      <c r="R58" s="84">
        <v>8.2600000000000007E-2</v>
      </c>
      <c r="S58" s="84">
        <v>0.3735</v>
      </c>
      <c r="T58" s="84">
        <v>0.40970000000000001</v>
      </c>
      <c r="U58" s="84">
        <v>0.29070000000000001</v>
      </c>
      <c r="V58" s="84">
        <v>0.40460000000000002</v>
      </c>
      <c r="W58" s="84">
        <v>0.47760000000000002</v>
      </c>
      <c r="X58" s="84">
        <v>0.71020000000000005</v>
      </c>
      <c r="Y58" s="84">
        <v>0.57509999999999994</v>
      </c>
      <c r="Z58" s="84">
        <v>0.2238</v>
      </c>
      <c r="AA58" s="84">
        <v>0.37280000000000002</v>
      </c>
      <c r="AD58" s="92" t="s">
        <v>124</v>
      </c>
      <c r="AE58" s="84">
        <v>0</v>
      </c>
      <c r="AF58" s="84">
        <v>0</v>
      </c>
      <c r="AG58" s="84">
        <v>0</v>
      </c>
      <c r="AH58" s="84">
        <v>0</v>
      </c>
      <c r="AI58" s="84">
        <v>0</v>
      </c>
      <c r="AJ58" s="84">
        <v>0</v>
      </c>
      <c r="AK58" s="84">
        <v>0</v>
      </c>
      <c r="AL58" s="84">
        <v>0</v>
      </c>
      <c r="AM58" s="84">
        <v>0</v>
      </c>
      <c r="AN58" s="84">
        <v>0</v>
      </c>
      <c r="AO58" s="84">
        <v>0</v>
      </c>
      <c r="AQ58" s="92" t="s">
        <v>124</v>
      </c>
      <c r="AR58" s="84">
        <v>0</v>
      </c>
      <c r="AS58" s="84">
        <v>0</v>
      </c>
      <c r="AT58" s="84">
        <v>0</v>
      </c>
      <c r="AU58" s="84">
        <v>0</v>
      </c>
      <c r="AV58" s="84">
        <v>0</v>
      </c>
      <c r="AW58" s="84">
        <v>0</v>
      </c>
      <c r="AX58" s="84">
        <v>0</v>
      </c>
      <c r="AY58" s="84">
        <v>0</v>
      </c>
      <c r="AZ58" s="84">
        <v>0</v>
      </c>
      <c r="BA58" s="84">
        <v>0</v>
      </c>
      <c r="BB58" s="84">
        <v>0</v>
      </c>
      <c r="BD58" s="92" t="s">
        <v>124</v>
      </c>
      <c r="BE58" s="84">
        <v>0.65139999999999998</v>
      </c>
      <c r="BF58" s="84">
        <v>0.1714</v>
      </c>
      <c r="BG58" s="84">
        <v>0.57410000000000005</v>
      </c>
      <c r="BH58" s="84">
        <v>0.34970000000000001</v>
      </c>
      <c r="BI58" s="84">
        <v>0.32319999999999999</v>
      </c>
      <c r="BJ58" s="84">
        <v>0.5151</v>
      </c>
      <c r="BK58" s="84">
        <v>0.6905</v>
      </c>
      <c r="BL58" s="84">
        <v>0.25080000000000002</v>
      </c>
      <c r="BM58" s="84">
        <v>0.26040000000000002</v>
      </c>
      <c r="BN58" s="84">
        <v>0.39179999999999998</v>
      </c>
      <c r="BO58" s="84">
        <v>0.3145</v>
      </c>
      <c r="BQ58" s="92" t="s">
        <v>124</v>
      </c>
      <c r="BR58" s="84">
        <v>0.86799999999999999</v>
      </c>
      <c r="BS58" s="84">
        <v>0.1187</v>
      </c>
      <c r="BT58" s="84">
        <v>0.72130000000000005</v>
      </c>
      <c r="BU58" s="84">
        <v>0.56620000000000004</v>
      </c>
      <c r="BV58" s="84">
        <v>0.27079999999999999</v>
      </c>
      <c r="BW58" s="84">
        <v>0.6522</v>
      </c>
      <c r="BX58" s="84">
        <v>0.75590000000000002</v>
      </c>
      <c r="BY58" s="84">
        <v>0.1366</v>
      </c>
      <c r="BZ58" s="84">
        <v>0.36130000000000001</v>
      </c>
      <c r="CA58" s="84">
        <v>0.47060000000000002</v>
      </c>
      <c r="CB58" s="84">
        <v>0.216</v>
      </c>
    </row>
    <row r="59" spans="1:80">
      <c r="A59" s="142"/>
      <c r="B59" s="142"/>
      <c r="C59" s="5">
        <v>2.375</v>
      </c>
      <c r="D59" s="84">
        <v>0</v>
      </c>
      <c r="E59" s="84">
        <v>4.1999999999999997E-3</v>
      </c>
      <c r="F59" s="84">
        <v>0</v>
      </c>
      <c r="G59" s="84">
        <v>0</v>
      </c>
      <c r="H59" s="84">
        <v>0</v>
      </c>
      <c r="I59" s="84">
        <v>8.0000000000000004E-4</v>
      </c>
      <c r="J59" s="84">
        <v>0.46210000000000001</v>
      </c>
      <c r="K59" s="84">
        <v>0.59119999999999995</v>
      </c>
      <c r="L59" s="84">
        <v>6.1400000000000003E-2</v>
      </c>
      <c r="M59" s="84">
        <v>0.40150000000000002</v>
      </c>
      <c r="N59" s="84">
        <v>0.4395</v>
      </c>
      <c r="O59" s="84">
        <v>0.39119999999999999</v>
      </c>
      <c r="P59" s="84">
        <v>0.4622</v>
      </c>
      <c r="Q59" s="84">
        <v>0.36780000000000002</v>
      </c>
      <c r="R59" s="84">
        <v>7.4200000000000002E-2</v>
      </c>
      <c r="S59" s="84">
        <v>0.3322</v>
      </c>
      <c r="T59" s="84">
        <v>0.36780000000000002</v>
      </c>
      <c r="U59" s="84">
        <v>0.26979999999999998</v>
      </c>
      <c r="V59" s="84">
        <v>0.35070000000000001</v>
      </c>
      <c r="W59" s="84">
        <v>0.4239</v>
      </c>
      <c r="X59" s="84">
        <v>0.65400000000000003</v>
      </c>
      <c r="Y59" s="84">
        <v>0.60470000000000002</v>
      </c>
      <c r="Z59" s="84">
        <v>0.19170000000000001</v>
      </c>
      <c r="AA59" s="84">
        <v>0.33329999999999999</v>
      </c>
    </row>
    <row r="60" spans="1:80">
      <c r="A60" s="142"/>
      <c r="B60" s="142"/>
      <c r="C60" s="5">
        <v>2.4166666666666701</v>
      </c>
      <c r="D60" s="84">
        <v>0.21820000000000001</v>
      </c>
      <c r="E60" s="84">
        <v>0.33510000000000001</v>
      </c>
      <c r="F60" s="84">
        <v>0</v>
      </c>
      <c r="G60" s="84">
        <v>0.19320000000000001</v>
      </c>
      <c r="H60" s="84">
        <v>0.1338</v>
      </c>
      <c r="I60" s="84">
        <v>0.17599999999999999</v>
      </c>
      <c r="J60" s="84">
        <v>0.65700000000000003</v>
      </c>
      <c r="K60" s="84">
        <v>0.78649999999999998</v>
      </c>
      <c r="L60" s="84">
        <v>0.2379</v>
      </c>
      <c r="M60" s="84">
        <v>0.62050000000000005</v>
      </c>
      <c r="N60" s="84">
        <v>0.69440000000000002</v>
      </c>
      <c r="O60" s="84">
        <v>0.59930000000000005</v>
      </c>
      <c r="P60" s="84">
        <v>0.4017</v>
      </c>
      <c r="Q60" s="84">
        <v>0.4138</v>
      </c>
      <c r="R60" s="84">
        <v>0.12529999999999999</v>
      </c>
      <c r="S60" s="84">
        <v>0.36859999999999998</v>
      </c>
      <c r="T60" s="84">
        <v>0.4138</v>
      </c>
      <c r="U60" s="84">
        <v>0.2858</v>
      </c>
      <c r="V60" s="84">
        <v>0.43059999999999998</v>
      </c>
      <c r="W60" s="84">
        <v>0.40689999999999998</v>
      </c>
      <c r="X60" s="84">
        <v>0.71360000000000001</v>
      </c>
      <c r="Y60" s="84">
        <v>0.68310000000000004</v>
      </c>
      <c r="Z60" s="84">
        <v>0.1779</v>
      </c>
      <c r="AA60" s="84">
        <v>0.34189999999999998</v>
      </c>
    </row>
    <row r="61" spans="1:80">
      <c r="A61" s="142"/>
      <c r="B61" s="142"/>
      <c r="C61" s="5">
        <v>2.4583333333333299</v>
      </c>
      <c r="D61" s="84">
        <v>0.50019999999999998</v>
      </c>
      <c r="E61" s="84">
        <v>0.74790000000000001</v>
      </c>
      <c r="F61" s="84">
        <v>0</v>
      </c>
      <c r="G61" s="84">
        <v>0.42459999999999998</v>
      </c>
      <c r="H61" s="84">
        <v>0.4501</v>
      </c>
      <c r="I61" s="84">
        <v>0.42459999999999998</v>
      </c>
      <c r="J61" s="84">
        <v>0.7329</v>
      </c>
      <c r="K61" s="84">
        <v>0.84079999999999999</v>
      </c>
      <c r="L61" s="84">
        <v>0.35870000000000002</v>
      </c>
      <c r="M61" s="84">
        <v>0.79490000000000005</v>
      </c>
      <c r="N61" s="84">
        <v>0.79339999999999999</v>
      </c>
      <c r="O61" s="84">
        <v>0.70420000000000005</v>
      </c>
      <c r="P61" s="84">
        <v>0.49280000000000002</v>
      </c>
      <c r="Q61" s="84">
        <v>0.56589999999999996</v>
      </c>
      <c r="R61" s="84">
        <v>0.12479999999999999</v>
      </c>
      <c r="S61" s="84">
        <v>0.505</v>
      </c>
      <c r="T61" s="84">
        <v>0.56589999999999996</v>
      </c>
      <c r="U61" s="84">
        <v>0.35649999999999998</v>
      </c>
      <c r="V61" s="84">
        <v>0.30059999999999998</v>
      </c>
      <c r="W61" s="84">
        <v>0.32500000000000001</v>
      </c>
      <c r="X61" s="84">
        <v>0.82330000000000003</v>
      </c>
      <c r="Y61" s="84">
        <v>0.65859999999999996</v>
      </c>
      <c r="Z61" s="84">
        <v>0.19869999999999999</v>
      </c>
      <c r="AA61" s="84">
        <v>0.3306</v>
      </c>
      <c r="AD61" s="144" t="s">
        <v>9</v>
      </c>
      <c r="AE61" s="144"/>
      <c r="AF61" s="144"/>
      <c r="AG61" s="144"/>
      <c r="AH61" s="144"/>
      <c r="AI61" s="144"/>
      <c r="AJ61" s="144"/>
      <c r="AK61" s="144"/>
      <c r="AL61" s="144"/>
      <c r="AM61" s="144"/>
      <c r="AN61" s="144"/>
      <c r="AO61" s="144"/>
      <c r="AP61" s="144"/>
      <c r="AQ61" s="144"/>
      <c r="AR61" s="144"/>
      <c r="AS61" s="144"/>
      <c r="AT61" s="144"/>
      <c r="AU61" s="144"/>
      <c r="AV61" s="144"/>
      <c r="AW61" s="144"/>
      <c r="AX61" s="144"/>
      <c r="AY61" s="144"/>
      <c r="AZ61" s="144"/>
      <c r="BA61" s="144"/>
      <c r="BB61" s="144"/>
      <c r="BC61" s="144"/>
      <c r="BD61" s="144"/>
      <c r="BE61" s="144"/>
      <c r="BF61" s="144"/>
      <c r="BG61" s="144"/>
      <c r="BH61" s="144"/>
      <c r="BI61" s="144"/>
      <c r="BJ61" s="144"/>
      <c r="BK61" s="144"/>
      <c r="BL61" s="144"/>
      <c r="BM61" s="144"/>
      <c r="BN61" s="144"/>
      <c r="BO61" s="144"/>
      <c r="BP61" s="144"/>
      <c r="BQ61" s="144"/>
      <c r="BR61" s="144"/>
      <c r="BS61" s="144"/>
      <c r="BT61" s="144"/>
      <c r="BU61" s="136"/>
      <c r="BV61" s="136"/>
    </row>
    <row r="62" spans="1:80">
      <c r="A62" s="142"/>
      <c r="B62" s="142"/>
      <c r="C62" s="5">
        <v>2.5</v>
      </c>
      <c r="D62" s="84">
        <v>0.53339999999999999</v>
      </c>
      <c r="E62" s="84">
        <v>0.75070000000000003</v>
      </c>
      <c r="F62" s="84">
        <v>0.16800000000000001</v>
      </c>
      <c r="G62" s="84">
        <v>0.58299999999999996</v>
      </c>
      <c r="H62" s="84">
        <v>0.53269999999999995</v>
      </c>
      <c r="I62" s="84">
        <v>0.51359999999999995</v>
      </c>
      <c r="J62" s="84">
        <v>0.79430000000000001</v>
      </c>
      <c r="K62" s="84">
        <v>0.84340000000000004</v>
      </c>
      <c r="L62" s="84">
        <v>0.54959999999999998</v>
      </c>
      <c r="M62" s="84">
        <v>0.80669999999999997</v>
      </c>
      <c r="N62" s="84">
        <v>0.80520000000000003</v>
      </c>
      <c r="O62" s="84">
        <v>0.75990000000000002</v>
      </c>
      <c r="P62" s="84">
        <v>0.56930000000000003</v>
      </c>
      <c r="Q62" s="84">
        <v>0.55520000000000003</v>
      </c>
      <c r="R62" s="84">
        <v>0.1341</v>
      </c>
      <c r="S62" s="84">
        <v>0.5181</v>
      </c>
      <c r="T62" s="84">
        <v>0.55520000000000003</v>
      </c>
      <c r="U62" s="84">
        <v>0.3831</v>
      </c>
      <c r="V62" s="84">
        <v>0.27639999999999998</v>
      </c>
      <c r="W62" s="84">
        <v>0.35360000000000003</v>
      </c>
      <c r="X62" s="84">
        <v>0.82069999999999999</v>
      </c>
      <c r="Y62" s="84">
        <v>0.65359999999999996</v>
      </c>
      <c r="Z62" s="84">
        <v>0.27389999999999998</v>
      </c>
      <c r="AA62" s="84">
        <v>0.3715</v>
      </c>
      <c r="AE62" s="84" t="s">
        <v>99</v>
      </c>
      <c r="AR62" s="84" t="s">
        <v>100</v>
      </c>
      <c r="BE62" s="84" t="s">
        <v>98</v>
      </c>
      <c r="BR62" s="84" t="s">
        <v>153</v>
      </c>
    </row>
    <row r="63" spans="1:80">
      <c r="A63" s="142"/>
      <c r="B63" s="142"/>
      <c r="C63" s="5">
        <v>2.5416666666666701</v>
      </c>
      <c r="D63" s="84">
        <v>0.57130000000000003</v>
      </c>
      <c r="E63" s="84">
        <v>0.74080000000000001</v>
      </c>
      <c r="F63" s="84">
        <v>0.33810000000000001</v>
      </c>
      <c r="G63" s="84">
        <v>0.67059999999999997</v>
      </c>
      <c r="H63" s="84">
        <v>0.5635</v>
      </c>
      <c r="I63" s="84">
        <v>0.57689999999999997</v>
      </c>
      <c r="J63" s="84">
        <v>0.78249999999999997</v>
      </c>
      <c r="K63" s="84">
        <v>0.83089999999999997</v>
      </c>
      <c r="L63" s="84">
        <v>0.67910000000000004</v>
      </c>
      <c r="M63" s="84">
        <v>0.80940000000000001</v>
      </c>
      <c r="N63" s="84">
        <v>0.79069999999999996</v>
      </c>
      <c r="O63" s="84">
        <v>0.77849999999999997</v>
      </c>
      <c r="P63" s="84">
        <v>0.53449999999999998</v>
      </c>
      <c r="Q63" s="84">
        <v>0.45250000000000001</v>
      </c>
      <c r="R63" s="84">
        <v>0.1129</v>
      </c>
      <c r="S63" s="84">
        <v>0.43680000000000002</v>
      </c>
      <c r="T63" s="84">
        <v>0.45250000000000001</v>
      </c>
      <c r="U63" s="84">
        <v>0.33650000000000002</v>
      </c>
      <c r="V63" s="84">
        <v>0.3347</v>
      </c>
      <c r="W63" s="84">
        <v>0.4108</v>
      </c>
      <c r="X63" s="84">
        <v>0.85229999999999995</v>
      </c>
      <c r="Y63" s="84">
        <v>0.70660000000000001</v>
      </c>
      <c r="Z63" s="84">
        <v>0.3518</v>
      </c>
      <c r="AA63" s="84">
        <v>0.43619999999999998</v>
      </c>
      <c r="AE63" s="84">
        <v>1</v>
      </c>
      <c r="AF63" s="84">
        <v>2</v>
      </c>
      <c r="AG63" s="84">
        <v>3</v>
      </c>
      <c r="AH63" s="84">
        <v>4</v>
      </c>
      <c r="AI63" s="84">
        <v>5</v>
      </c>
      <c r="AJ63" s="84">
        <v>6</v>
      </c>
      <c r="AK63" s="84">
        <v>7</v>
      </c>
      <c r="AL63" s="84">
        <v>8</v>
      </c>
      <c r="AM63" s="84">
        <v>9</v>
      </c>
      <c r="AN63" s="84">
        <v>10</v>
      </c>
      <c r="AO63" s="84">
        <v>11</v>
      </c>
      <c r="AR63" s="84">
        <v>1</v>
      </c>
      <c r="AS63" s="84">
        <v>2</v>
      </c>
      <c r="AT63" s="84">
        <v>3</v>
      </c>
      <c r="AU63" s="84">
        <v>4</v>
      </c>
      <c r="AV63" s="84">
        <v>5</v>
      </c>
      <c r="AW63" s="84">
        <v>6</v>
      </c>
      <c r="AX63" s="84">
        <v>7</v>
      </c>
      <c r="AY63" s="84">
        <v>8</v>
      </c>
      <c r="AZ63" s="84">
        <v>9</v>
      </c>
      <c r="BA63" s="84">
        <v>10</v>
      </c>
      <c r="BB63" s="84">
        <v>11</v>
      </c>
      <c r="BE63" s="84">
        <v>1</v>
      </c>
      <c r="BF63" s="84">
        <v>2</v>
      </c>
      <c r="BG63" s="84">
        <v>3</v>
      </c>
      <c r="BH63" s="84">
        <v>4</v>
      </c>
      <c r="BI63" s="84">
        <v>5</v>
      </c>
      <c r="BJ63" s="84">
        <v>6</v>
      </c>
      <c r="BK63" s="84">
        <v>7</v>
      </c>
      <c r="BL63" s="84">
        <v>8</v>
      </c>
      <c r="BM63" s="84">
        <v>9</v>
      </c>
      <c r="BN63" s="84">
        <v>10</v>
      </c>
      <c r="BO63" s="84">
        <v>11</v>
      </c>
      <c r="BR63" s="84">
        <v>1</v>
      </c>
      <c r="BS63" s="84">
        <v>2</v>
      </c>
      <c r="BT63" s="84">
        <v>3</v>
      </c>
      <c r="BU63" s="84">
        <v>4</v>
      </c>
      <c r="BV63" s="84">
        <v>5</v>
      </c>
      <c r="BW63" s="84">
        <v>6</v>
      </c>
      <c r="BX63" s="84">
        <v>7</v>
      </c>
      <c r="BY63" s="84">
        <v>8</v>
      </c>
      <c r="BZ63" s="84">
        <v>9</v>
      </c>
      <c r="CA63" s="84">
        <v>10</v>
      </c>
      <c r="CB63" s="84">
        <v>11</v>
      </c>
    </row>
    <row r="64" spans="1:80">
      <c r="A64" s="142"/>
      <c r="B64" s="142"/>
      <c r="C64" s="5">
        <v>2.5833333333333299</v>
      </c>
      <c r="D64" s="84">
        <v>0.58599999999999997</v>
      </c>
      <c r="E64" s="84">
        <v>0.74480000000000002</v>
      </c>
      <c r="F64" s="84">
        <v>0.44529999999999997</v>
      </c>
      <c r="G64" s="84">
        <v>0.66249999999999998</v>
      </c>
      <c r="H64" s="84">
        <v>0.43669999999999998</v>
      </c>
      <c r="I64" s="84">
        <v>0.57509999999999994</v>
      </c>
      <c r="J64" s="84">
        <v>0.77729999999999999</v>
      </c>
      <c r="K64" s="84">
        <v>0.83540000000000003</v>
      </c>
      <c r="L64" s="84">
        <v>0.81720000000000004</v>
      </c>
      <c r="M64" s="84">
        <v>0.81320000000000003</v>
      </c>
      <c r="N64" s="84">
        <v>0.77</v>
      </c>
      <c r="O64" s="84">
        <v>0.80259999999999998</v>
      </c>
      <c r="P64" s="84">
        <v>0.49659999999999999</v>
      </c>
      <c r="Q64" s="84">
        <v>0.35160000000000002</v>
      </c>
      <c r="R64" s="84">
        <v>0.1381</v>
      </c>
      <c r="S64" s="84">
        <v>0.35770000000000002</v>
      </c>
      <c r="T64" s="84">
        <v>0.35160000000000002</v>
      </c>
      <c r="U64" s="84">
        <v>0.30819999999999997</v>
      </c>
      <c r="V64" s="84">
        <v>0.29409999999999997</v>
      </c>
      <c r="W64" s="84">
        <v>0.3765</v>
      </c>
      <c r="X64" s="84">
        <v>0.86709999999999998</v>
      </c>
      <c r="Y64" s="84">
        <v>0.70750000000000002</v>
      </c>
      <c r="Z64" s="84">
        <v>0.31819999999999998</v>
      </c>
      <c r="AA64" s="84">
        <v>0.40870000000000001</v>
      </c>
      <c r="AD64" s="92" t="s">
        <v>101</v>
      </c>
      <c r="AE64" s="84">
        <v>0</v>
      </c>
      <c r="AF64" s="84">
        <v>0</v>
      </c>
      <c r="AG64" s="84">
        <v>0</v>
      </c>
      <c r="AH64" s="84">
        <v>0</v>
      </c>
      <c r="AI64" s="84">
        <v>0</v>
      </c>
      <c r="AJ64" s="84">
        <v>0</v>
      </c>
      <c r="AK64" s="84">
        <v>0</v>
      </c>
      <c r="AL64" s="84">
        <v>0</v>
      </c>
      <c r="AM64" s="84">
        <v>0</v>
      </c>
      <c r="AN64" s="84">
        <v>0</v>
      </c>
      <c r="AO64" s="84">
        <v>0</v>
      </c>
      <c r="AQ64" s="92" t="s">
        <v>101</v>
      </c>
      <c r="AR64" s="84">
        <v>0</v>
      </c>
      <c r="AS64" s="84">
        <v>0</v>
      </c>
      <c r="AT64" s="84">
        <v>0</v>
      </c>
      <c r="AU64" s="84">
        <v>0</v>
      </c>
      <c r="AV64" s="84">
        <v>0</v>
      </c>
      <c r="AW64" s="84">
        <v>0</v>
      </c>
      <c r="AX64" s="84">
        <v>0</v>
      </c>
      <c r="AY64" s="84">
        <v>0</v>
      </c>
      <c r="AZ64" s="84">
        <v>0</v>
      </c>
      <c r="BA64" s="84">
        <v>0</v>
      </c>
      <c r="BB64" s="84">
        <v>0</v>
      </c>
      <c r="BD64" s="92" t="s">
        <v>101</v>
      </c>
      <c r="BE64" s="84">
        <v>0.85060000000000002</v>
      </c>
      <c r="BF64" s="84">
        <v>0.14810000000000001</v>
      </c>
      <c r="BG64" s="84">
        <v>0.86470000000000002</v>
      </c>
      <c r="BH64" s="84">
        <v>0.57789999999999997</v>
      </c>
      <c r="BI64" s="84">
        <v>0.49399999999999999</v>
      </c>
      <c r="BJ64" s="84">
        <v>0.43690000000000001</v>
      </c>
      <c r="BK64" s="84">
        <v>0.83069999999999999</v>
      </c>
      <c r="BL64" s="84">
        <v>0.35599999999999998</v>
      </c>
      <c r="BM64" s="84">
        <v>0.32100000000000001</v>
      </c>
      <c r="BN64" s="84">
        <v>0.57279999999999998</v>
      </c>
      <c r="BO64" s="84">
        <v>0.4289</v>
      </c>
      <c r="BQ64" s="92" t="s">
        <v>101</v>
      </c>
      <c r="BR64" s="84">
        <v>0.78420000000000001</v>
      </c>
      <c r="BS64" s="84">
        <v>0.38140000000000002</v>
      </c>
      <c r="BT64" s="84">
        <v>0.84650000000000003</v>
      </c>
      <c r="BU64" s="84">
        <v>0.57230000000000003</v>
      </c>
      <c r="BV64" s="84">
        <v>0.64759999999999995</v>
      </c>
      <c r="BW64" s="84">
        <v>0.54520000000000002</v>
      </c>
      <c r="BX64" s="84">
        <v>0.84340000000000004</v>
      </c>
      <c r="BY64" s="84">
        <v>0.37490000000000001</v>
      </c>
      <c r="BZ64" s="84">
        <v>0.34539999999999998</v>
      </c>
      <c r="CA64" s="84">
        <v>0.56689999999999996</v>
      </c>
      <c r="CB64" s="84">
        <v>0.36659999999999998</v>
      </c>
    </row>
    <row r="65" spans="1:80">
      <c r="A65" s="142"/>
      <c r="B65" s="142"/>
      <c r="C65" s="5">
        <v>2.625</v>
      </c>
      <c r="D65" s="84">
        <v>0.58509999999999995</v>
      </c>
      <c r="E65" s="84">
        <v>0.75080000000000002</v>
      </c>
      <c r="F65" s="84">
        <v>0.57120000000000004</v>
      </c>
      <c r="G65" s="84">
        <v>0.66739999999999999</v>
      </c>
      <c r="H65" s="84">
        <v>0.56369999999999998</v>
      </c>
      <c r="I65" s="84">
        <v>0.62770000000000004</v>
      </c>
      <c r="J65" s="84">
        <v>0.77939999999999998</v>
      </c>
      <c r="K65" s="84">
        <v>0.84830000000000005</v>
      </c>
      <c r="L65" s="84">
        <v>0.82110000000000005</v>
      </c>
      <c r="M65" s="84">
        <v>0.79210000000000003</v>
      </c>
      <c r="N65" s="84">
        <v>0.77470000000000006</v>
      </c>
      <c r="O65" s="84">
        <v>0.80310000000000004</v>
      </c>
      <c r="P65" s="84">
        <v>0.4158</v>
      </c>
      <c r="Q65" s="84">
        <v>0.35360000000000003</v>
      </c>
      <c r="R65" s="84">
        <v>0.11219999999999999</v>
      </c>
      <c r="S65" s="84">
        <v>0.3715</v>
      </c>
      <c r="T65" s="84">
        <v>0.35360000000000003</v>
      </c>
      <c r="U65" s="84">
        <v>0.27800000000000002</v>
      </c>
      <c r="V65" s="84">
        <v>0.34320000000000001</v>
      </c>
      <c r="W65" s="84">
        <v>0.43909999999999999</v>
      </c>
      <c r="X65" s="84">
        <v>0.90169999999999995</v>
      </c>
      <c r="Y65" s="84">
        <v>0.69840000000000002</v>
      </c>
      <c r="Z65" s="84">
        <v>0.3538</v>
      </c>
      <c r="AA65" s="84">
        <v>0.44979999999999998</v>
      </c>
      <c r="AD65" s="92" t="s">
        <v>102</v>
      </c>
      <c r="AE65" s="84">
        <v>0</v>
      </c>
      <c r="AF65" s="84">
        <v>0</v>
      </c>
      <c r="AG65" s="84">
        <v>0</v>
      </c>
      <c r="AH65" s="84">
        <v>0</v>
      </c>
      <c r="AI65" s="84">
        <v>0</v>
      </c>
      <c r="AJ65" s="84">
        <v>0</v>
      </c>
      <c r="AK65" s="84">
        <v>0</v>
      </c>
      <c r="AL65" s="84">
        <v>0</v>
      </c>
      <c r="AM65" s="84">
        <v>0</v>
      </c>
      <c r="AN65" s="84">
        <v>0</v>
      </c>
      <c r="AO65" s="84">
        <v>0</v>
      </c>
      <c r="AQ65" s="92" t="s">
        <v>102</v>
      </c>
      <c r="AR65" s="84">
        <v>0</v>
      </c>
      <c r="AS65" s="84">
        <v>0</v>
      </c>
      <c r="AT65" s="84">
        <v>0</v>
      </c>
      <c r="AU65" s="84">
        <v>0</v>
      </c>
      <c r="AV65" s="84">
        <v>0</v>
      </c>
      <c r="AW65" s="84">
        <v>0</v>
      </c>
      <c r="AX65" s="84">
        <v>0</v>
      </c>
      <c r="AY65" s="84">
        <v>0</v>
      </c>
      <c r="AZ65" s="84">
        <v>0</v>
      </c>
      <c r="BA65" s="84">
        <v>0</v>
      </c>
      <c r="BB65" s="84">
        <v>0</v>
      </c>
      <c r="BD65" s="92" t="s">
        <v>102</v>
      </c>
      <c r="BE65" s="84">
        <v>0.8377</v>
      </c>
      <c r="BF65" s="84">
        <v>0.25669999999999998</v>
      </c>
      <c r="BG65" s="84">
        <v>0.85199999999999998</v>
      </c>
      <c r="BH65" s="84">
        <v>0.64529999999999998</v>
      </c>
      <c r="BI65" s="84">
        <v>0.47970000000000002</v>
      </c>
      <c r="BJ65" s="84">
        <v>0.41889999999999999</v>
      </c>
      <c r="BK65" s="84">
        <v>0.79779999999999995</v>
      </c>
      <c r="BL65" s="84">
        <v>0.24709999999999999</v>
      </c>
      <c r="BM65" s="84">
        <v>0.34329999999999999</v>
      </c>
      <c r="BN65" s="84">
        <v>0.55840000000000001</v>
      </c>
      <c r="BO65" s="84">
        <v>0.39729999999999999</v>
      </c>
      <c r="BQ65" s="92" t="s">
        <v>102</v>
      </c>
      <c r="BR65" s="84">
        <v>0.78639999999999999</v>
      </c>
      <c r="BS65" s="84">
        <v>0.3745</v>
      </c>
      <c r="BT65" s="84">
        <v>0.86160000000000003</v>
      </c>
      <c r="BU65" s="84">
        <v>0.6452</v>
      </c>
      <c r="BV65" s="84">
        <v>0.64239999999999997</v>
      </c>
      <c r="BW65" s="84">
        <v>0.51890000000000003</v>
      </c>
      <c r="BX65" s="84">
        <v>0.84470000000000001</v>
      </c>
      <c r="BY65" s="84">
        <v>0.28499999999999998</v>
      </c>
      <c r="BZ65" s="84">
        <v>0.43430000000000002</v>
      </c>
      <c r="CA65" s="84">
        <v>0.55230000000000001</v>
      </c>
      <c r="CB65" s="84">
        <v>0.36520000000000002</v>
      </c>
    </row>
    <row r="66" spans="1:80">
      <c r="A66" s="142"/>
      <c r="B66" s="142"/>
      <c r="C66" s="5">
        <v>2.6666666666666701</v>
      </c>
      <c r="D66" s="84">
        <v>0.51700000000000002</v>
      </c>
      <c r="E66" s="84">
        <v>0.73209999999999997</v>
      </c>
      <c r="F66" s="84">
        <v>0.56399999999999995</v>
      </c>
      <c r="G66" s="84">
        <v>0.64229999999999998</v>
      </c>
      <c r="H66" s="84">
        <v>0.54169999999999996</v>
      </c>
      <c r="I66" s="84">
        <v>0.59940000000000004</v>
      </c>
      <c r="J66" s="84">
        <v>0.72040000000000004</v>
      </c>
      <c r="K66" s="84">
        <v>0.82569999999999999</v>
      </c>
      <c r="L66" s="84">
        <v>0.75700000000000001</v>
      </c>
      <c r="M66" s="84">
        <v>0.78310000000000002</v>
      </c>
      <c r="N66" s="84">
        <v>0.74380000000000002</v>
      </c>
      <c r="O66" s="84">
        <v>0.76600000000000001</v>
      </c>
      <c r="P66" s="84">
        <v>0.42130000000000001</v>
      </c>
      <c r="Q66" s="84">
        <v>0.374</v>
      </c>
      <c r="R66" s="84">
        <v>0.1163</v>
      </c>
      <c r="S66" s="84">
        <v>0.33119999999999999</v>
      </c>
      <c r="T66" s="84">
        <v>0.374</v>
      </c>
      <c r="U66" s="84">
        <v>0.27560000000000001</v>
      </c>
      <c r="V66" s="84">
        <v>0.3926</v>
      </c>
      <c r="W66" s="84">
        <v>0.52439999999999998</v>
      </c>
      <c r="X66" s="84">
        <v>0.89090000000000003</v>
      </c>
      <c r="Y66" s="84">
        <v>0.74560000000000004</v>
      </c>
      <c r="Z66" s="84">
        <v>0.4345</v>
      </c>
      <c r="AA66" s="84">
        <v>0.5161</v>
      </c>
      <c r="AD66" s="92" t="s">
        <v>103</v>
      </c>
      <c r="AE66" s="84">
        <v>0</v>
      </c>
      <c r="AF66" s="84">
        <v>0</v>
      </c>
      <c r="AG66" s="84">
        <v>0</v>
      </c>
      <c r="AH66" s="84">
        <v>0</v>
      </c>
      <c r="AI66" s="84">
        <v>0</v>
      </c>
      <c r="AJ66" s="84">
        <v>0</v>
      </c>
      <c r="AK66" s="84">
        <v>0</v>
      </c>
      <c r="AL66" s="84">
        <v>0</v>
      </c>
      <c r="AM66" s="84">
        <v>0</v>
      </c>
      <c r="AN66" s="84">
        <v>0</v>
      </c>
      <c r="AO66" s="84">
        <v>0</v>
      </c>
      <c r="AQ66" s="92" t="s">
        <v>103</v>
      </c>
      <c r="AR66" s="84">
        <v>0</v>
      </c>
      <c r="AS66" s="84">
        <v>0</v>
      </c>
      <c r="AT66" s="84">
        <v>0</v>
      </c>
      <c r="AU66" s="84">
        <v>0</v>
      </c>
      <c r="AV66" s="84">
        <v>0</v>
      </c>
      <c r="AW66" s="84">
        <v>0</v>
      </c>
      <c r="AX66" s="84">
        <v>0</v>
      </c>
      <c r="AY66" s="84">
        <v>0</v>
      </c>
      <c r="AZ66" s="84">
        <v>0</v>
      </c>
      <c r="BA66" s="84">
        <v>0</v>
      </c>
      <c r="BB66" s="84">
        <v>0</v>
      </c>
      <c r="BD66" s="92" t="s">
        <v>103</v>
      </c>
      <c r="BE66" s="84">
        <v>0.80669999999999997</v>
      </c>
      <c r="BF66" s="84">
        <v>0.37469999999999998</v>
      </c>
      <c r="BG66" s="84">
        <v>0.84419999999999995</v>
      </c>
      <c r="BH66" s="84">
        <v>0.59599999999999997</v>
      </c>
      <c r="BI66" s="84">
        <v>0.51859999999999995</v>
      </c>
      <c r="BJ66" s="84">
        <v>0.35930000000000001</v>
      </c>
      <c r="BK66" s="84">
        <v>0.77159999999999995</v>
      </c>
      <c r="BL66" s="84">
        <v>0.23580000000000001</v>
      </c>
      <c r="BM66" s="84">
        <v>0.25850000000000001</v>
      </c>
      <c r="BN66" s="84">
        <v>0.54879999999999995</v>
      </c>
      <c r="BO66" s="84">
        <v>0.32650000000000001</v>
      </c>
      <c r="BQ66" s="92" t="s">
        <v>103</v>
      </c>
      <c r="BR66" s="84">
        <v>0.76600000000000001</v>
      </c>
      <c r="BS66" s="84">
        <v>0.40570000000000001</v>
      </c>
      <c r="BT66" s="84">
        <v>0.84440000000000004</v>
      </c>
      <c r="BU66" s="84">
        <v>0.67290000000000005</v>
      </c>
      <c r="BV66" s="84">
        <v>0.61819999999999997</v>
      </c>
      <c r="BW66" s="84">
        <v>0.44750000000000001</v>
      </c>
      <c r="BX66" s="84">
        <v>0.82599999999999996</v>
      </c>
      <c r="BY66" s="84">
        <v>0.26319999999999999</v>
      </c>
      <c r="BZ66" s="84">
        <v>0.35239999999999999</v>
      </c>
      <c r="CA66" s="84">
        <v>0.53680000000000005</v>
      </c>
      <c r="CB66" s="84">
        <v>0.2989</v>
      </c>
    </row>
    <row r="67" spans="1:80">
      <c r="A67" s="142"/>
      <c r="B67" s="142"/>
      <c r="C67" s="5">
        <v>2.7083333333333299</v>
      </c>
      <c r="D67" s="84">
        <v>0.36380000000000001</v>
      </c>
      <c r="E67" s="84">
        <v>0.5514</v>
      </c>
      <c r="F67" s="84">
        <v>0.33750000000000002</v>
      </c>
      <c r="G67" s="84">
        <v>0.51870000000000005</v>
      </c>
      <c r="H67" s="84">
        <v>0.34749999999999998</v>
      </c>
      <c r="I67" s="84">
        <v>0.42380000000000001</v>
      </c>
      <c r="J67" s="84">
        <v>0.56579999999999997</v>
      </c>
      <c r="K67" s="84">
        <v>0.65559999999999996</v>
      </c>
      <c r="L67" s="84">
        <v>0.50509999999999999</v>
      </c>
      <c r="M67" s="84">
        <v>0.64729999999999999</v>
      </c>
      <c r="N67" s="84">
        <v>0.62690000000000001</v>
      </c>
      <c r="O67" s="84">
        <v>0.60009999999999997</v>
      </c>
      <c r="P67" s="84">
        <v>0.40389999999999998</v>
      </c>
      <c r="Q67" s="84">
        <v>0.37119999999999997</v>
      </c>
      <c r="R67" s="84">
        <v>0.1208</v>
      </c>
      <c r="S67" s="84">
        <v>0.32590000000000002</v>
      </c>
      <c r="T67" s="84">
        <v>0.37119999999999997</v>
      </c>
      <c r="U67" s="84">
        <v>0.27110000000000001</v>
      </c>
      <c r="V67" s="84">
        <v>0.42170000000000002</v>
      </c>
      <c r="W67" s="84">
        <v>0.49080000000000001</v>
      </c>
      <c r="X67" s="84">
        <v>0.84409999999999996</v>
      </c>
      <c r="Y67" s="84">
        <v>0.75629999999999997</v>
      </c>
      <c r="Z67" s="84">
        <v>0.45019999999999999</v>
      </c>
      <c r="AA67" s="84">
        <v>0.51480000000000004</v>
      </c>
      <c r="AD67" s="92" t="s">
        <v>104</v>
      </c>
      <c r="AE67" s="84">
        <v>0</v>
      </c>
      <c r="AF67" s="84">
        <v>0</v>
      </c>
      <c r="AG67" s="84">
        <v>0</v>
      </c>
      <c r="AH67" s="84">
        <v>0</v>
      </c>
      <c r="AI67" s="84">
        <v>0</v>
      </c>
      <c r="AJ67" s="84">
        <v>0</v>
      </c>
      <c r="AK67" s="84">
        <v>0</v>
      </c>
      <c r="AL67" s="84">
        <v>0</v>
      </c>
      <c r="AM67" s="84">
        <v>0</v>
      </c>
      <c r="AN67" s="84">
        <v>0</v>
      </c>
      <c r="AO67" s="84">
        <v>0</v>
      </c>
      <c r="AQ67" s="92" t="s">
        <v>104</v>
      </c>
      <c r="AR67" s="84">
        <v>0</v>
      </c>
      <c r="AS67" s="84">
        <v>0</v>
      </c>
      <c r="AT67" s="84">
        <v>0</v>
      </c>
      <c r="AU67" s="84">
        <v>0</v>
      </c>
      <c r="AV67" s="84">
        <v>0</v>
      </c>
      <c r="AW67" s="84">
        <v>0</v>
      </c>
      <c r="AX67" s="84">
        <v>0</v>
      </c>
      <c r="AY67" s="84">
        <v>0</v>
      </c>
      <c r="AZ67" s="84">
        <v>0</v>
      </c>
      <c r="BA67" s="84">
        <v>0</v>
      </c>
      <c r="BB67" s="84">
        <v>0</v>
      </c>
      <c r="BD67" s="92" t="s">
        <v>104</v>
      </c>
      <c r="BE67" s="84">
        <v>0.79549999999999998</v>
      </c>
      <c r="BF67" s="84">
        <v>0.3619</v>
      </c>
      <c r="BG67" s="84">
        <v>0.77500000000000002</v>
      </c>
      <c r="BH67" s="84">
        <v>0.56699999999999995</v>
      </c>
      <c r="BI67" s="84">
        <v>0.56830000000000003</v>
      </c>
      <c r="BJ67" s="84">
        <v>0.33750000000000002</v>
      </c>
      <c r="BK67" s="84">
        <v>0.69089999999999996</v>
      </c>
      <c r="BL67" s="84">
        <v>0.19359999999999999</v>
      </c>
      <c r="BM67" s="84">
        <v>0.18490000000000001</v>
      </c>
      <c r="BN67" s="84">
        <v>0.5242</v>
      </c>
      <c r="BO67" s="84">
        <v>0.26250000000000001</v>
      </c>
      <c r="BQ67" s="92" t="s">
        <v>104</v>
      </c>
      <c r="BR67" s="84">
        <v>0.748</v>
      </c>
      <c r="BS67" s="84">
        <v>0.34939999999999999</v>
      </c>
      <c r="BT67" s="84">
        <v>0.80369999999999997</v>
      </c>
      <c r="BU67" s="84">
        <v>0.64429999999999998</v>
      </c>
      <c r="BV67" s="84">
        <v>0.56640000000000001</v>
      </c>
      <c r="BW67" s="84">
        <v>0.42780000000000001</v>
      </c>
      <c r="BX67" s="84">
        <v>0.72770000000000001</v>
      </c>
      <c r="BY67" s="84">
        <v>0.2404</v>
      </c>
      <c r="BZ67" s="84">
        <v>0.27329999999999999</v>
      </c>
      <c r="CA67" s="84">
        <v>0.4985</v>
      </c>
      <c r="CB67" s="84">
        <v>0.2414</v>
      </c>
    </row>
    <row r="68" spans="1:80">
      <c r="A68" s="142"/>
      <c r="B68" s="142"/>
      <c r="C68" s="5">
        <v>2.75</v>
      </c>
      <c r="D68" s="84">
        <v>0</v>
      </c>
      <c r="E68" s="84">
        <v>9.2499999999999999E-2</v>
      </c>
      <c r="F68" s="84">
        <v>0</v>
      </c>
      <c r="G68" s="84">
        <v>6.1400000000000003E-2</v>
      </c>
      <c r="H68" s="84">
        <v>0</v>
      </c>
      <c r="I68" s="84">
        <v>3.0800000000000001E-2</v>
      </c>
      <c r="J68" s="84">
        <v>0.26519999999999999</v>
      </c>
      <c r="K68" s="84">
        <v>0.40300000000000002</v>
      </c>
      <c r="L68" s="84">
        <v>0.17330000000000001</v>
      </c>
      <c r="M68" s="84">
        <v>0.3705</v>
      </c>
      <c r="N68" s="84">
        <v>0.3745</v>
      </c>
      <c r="O68" s="84">
        <v>0.31730000000000003</v>
      </c>
      <c r="P68" s="84">
        <v>0.32779999999999998</v>
      </c>
      <c r="Q68" s="84">
        <v>0.36170000000000002</v>
      </c>
      <c r="R68" s="84">
        <v>0.13139999999999999</v>
      </c>
      <c r="S68" s="84">
        <v>0.32150000000000001</v>
      </c>
      <c r="T68" s="84">
        <v>0.36170000000000002</v>
      </c>
      <c r="U68" s="84">
        <v>0.25190000000000001</v>
      </c>
      <c r="V68" s="84">
        <v>0.48830000000000001</v>
      </c>
      <c r="W68" s="84">
        <v>0.5474</v>
      </c>
      <c r="X68" s="84">
        <v>0.84370000000000001</v>
      </c>
      <c r="Y68" s="84">
        <v>0.78280000000000005</v>
      </c>
      <c r="Z68" s="84">
        <v>0.51639999999999997</v>
      </c>
      <c r="AA68" s="84">
        <v>0.56950000000000001</v>
      </c>
      <c r="AD68" s="92" t="s">
        <v>105</v>
      </c>
      <c r="AE68" s="84">
        <v>0</v>
      </c>
      <c r="AF68" s="84">
        <v>0</v>
      </c>
      <c r="AG68" s="84">
        <v>0</v>
      </c>
      <c r="AH68" s="84">
        <v>0</v>
      </c>
      <c r="AI68" s="84">
        <v>0</v>
      </c>
      <c r="AJ68" s="84">
        <v>0</v>
      </c>
      <c r="AK68" s="84">
        <v>0</v>
      </c>
      <c r="AL68" s="84">
        <v>0</v>
      </c>
      <c r="AM68" s="84">
        <v>0</v>
      </c>
      <c r="AN68" s="84">
        <v>0</v>
      </c>
      <c r="AO68" s="84">
        <v>0</v>
      </c>
      <c r="AQ68" s="92" t="s">
        <v>105</v>
      </c>
      <c r="AR68" s="84">
        <v>0</v>
      </c>
      <c r="AS68" s="84">
        <v>0</v>
      </c>
      <c r="AT68" s="84">
        <v>0</v>
      </c>
      <c r="AU68" s="84">
        <v>0</v>
      </c>
      <c r="AV68" s="84">
        <v>0</v>
      </c>
      <c r="AW68" s="84">
        <v>0</v>
      </c>
      <c r="AX68" s="84">
        <v>0</v>
      </c>
      <c r="AY68" s="84">
        <v>0</v>
      </c>
      <c r="AZ68" s="84">
        <v>0</v>
      </c>
      <c r="BA68" s="84">
        <v>0</v>
      </c>
      <c r="BB68" s="84">
        <v>0</v>
      </c>
      <c r="BD68" s="92" t="s">
        <v>105</v>
      </c>
      <c r="BE68" s="84">
        <v>0.7944</v>
      </c>
      <c r="BF68" s="84">
        <v>0.25469999999999998</v>
      </c>
      <c r="BG68" s="84">
        <v>0.73480000000000001</v>
      </c>
      <c r="BH68" s="84">
        <v>0.54110000000000003</v>
      </c>
      <c r="BI68" s="84">
        <v>0.56499999999999995</v>
      </c>
      <c r="BJ68" s="84">
        <v>0.29039999999999999</v>
      </c>
      <c r="BK68" s="84">
        <v>0.5675</v>
      </c>
      <c r="BL68" s="84">
        <v>0.1009</v>
      </c>
      <c r="BM68" s="84">
        <v>0.1434</v>
      </c>
      <c r="BN68" s="84">
        <v>0.51049999999999995</v>
      </c>
      <c r="BO68" s="84">
        <v>0.18360000000000001</v>
      </c>
      <c r="BQ68" s="92" t="s">
        <v>105</v>
      </c>
      <c r="BR68" s="84">
        <v>0.78159999999999996</v>
      </c>
      <c r="BS68" s="84">
        <v>0.27989999999999998</v>
      </c>
      <c r="BT68" s="84">
        <v>0.78310000000000002</v>
      </c>
      <c r="BU68" s="84">
        <v>0.60570000000000002</v>
      </c>
      <c r="BV68" s="84">
        <v>0.51290000000000002</v>
      </c>
      <c r="BW68" s="84">
        <v>0.38990000000000002</v>
      </c>
      <c r="BX68" s="84">
        <v>0.62529999999999997</v>
      </c>
      <c r="BY68" s="84">
        <v>0.18709999999999999</v>
      </c>
      <c r="BZ68" s="84">
        <v>0.2114</v>
      </c>
      <c r="CA68" s="84">
        <v>0.51190000000000002</v>
      </c>
      <c r="CB68" s="84">
        <v>0.1588</v>
      </c>
    </row>
    <row r="69" spans="1:80">
      <c r="A69" s="142"/>
      <c r="B69" s="142"/>
      <c r="C69" s="5">
        <v>2.7916666666666701</v>
      </c>
      <c r="D69" s="84">
        <v>0</v>
      </c>
      <c r="E69" s="84">
        <v>0</v>
      </c>
      <c r="F69" s="84">
        <v>0</v>
      </c>
      <c r="G69" s="84">
        <v>0</v>
      </c>
      <c r="H69" s="84">
        <v>0</v>
      </c>
      <c r="I69" s="84">
        <v>0</v>
      </c>
      <c r="J69" s="84">
        <v>1.06E-2</v>
      </c>
      <c r="K69" s="84">
        <v>2.8199999999999999E-2</v>
      </c>
      <c r="L69" s="84">
        <v>1E-3</v>
      </c>
      <c r="M69" s="84">
        <v>1.5900000000000001E-2</v>
      </c>
      <c r="N69" s="84">
        <v>2.76E-2</v>
      </c>
      <c r="O69" s="84">
        <v>1.66E-2</v>
      </c>
      <c r="P69" s="84">
        <v>0.29099999999999998</v>
      </c>
      <c r="Q69" s="84">
        <v>0.33660000000000001</v>
      </c>
      <c r="R69" s="84">
        <v>9.6799999999999997E-2</v>
      </c>
      <c r="S69" s="84">
        <v>0.3201</v>
      </c>
      <c r="T69" s="84">
        <v>0.33660000000000001</v>
      </c>
      <c r="U69" s="84">
        <v>0.22439999999999999</v>
      </c>
      <c r="V69" s="84">
        <v>0.6</v>
      </c>
      <c r="W69" s="84">
        <v>0.58250000000000002</v>
      </c>
      <c r="X69" s="84">
        <v>0.89129999999999998</v>
      </c>
      <c r="Y69" s="84">
        <v>0.87519999999999998</v>
      </c>
      <c r="Z69" s="84">
        <v>0.58140000000000003</v>
      </c>
      <c r="AA69" s="84">
        <v>0.63219999999999998</v>
      </c>
      <c r="AD69" s="92" t="s">
        <v>106</v>
      </c>
      <c r="AE69" s="84">
        <v>0</v>
      </c>
      <c r="AF69" s="84">
        <v>0</v>
      </c>
      <c r="AG69" s="84">
        <v>0</v>
      </c>
      <c r="AH69" s="84">
        <v>0</v>
      </c>
      <c r="AI69" s="84">
        <v>0</v>
      </c>
      <c r="AJ69" s="84">
        <v>0</v>
      </c>
      <c r="AK69" s="84">
        <v>0</v>
      </c>
      <c r="AL69" s="84">
        <v>0</v>
      </c>
      <c r="AM69" s="84">
        <v>0</v>
      </c>
      <c r="AN69" s="84">
        <v>0</v>
      </c>
      <c r="AO69" s="84">
        <v>0</v>
      </c>
      <c r="AQ69" s="92" t="s">
        <v>106</v>
      </c>
      <c r="AR69" s="84">
        <v>0</v>
      </c>
      <c r="AS69" s="84">
        <v>1E-4</v>
      </c>
      <c r="AT69" s="84">
        <v>0</v>
      </c>
      <c r="AU69" s="84">
        <v>2.5000000000000001E-3</v>
      </c>
      <c r="AV69" s="84">
        <v>0</v>
      </c>
      <c r="AW69" s="84">
        <v>0</v>
      </c>
      <c r="AX69" s="84">
        <v>4.8500000000000001E-2</v>
      </c>
      <c r="AY69" s="84">
        <v>0</v>
      </c>
      <c r="AZ69" s="84">
        <v>6.3E-3</v>
      </c>
      <c r="BA69" s="84">
        <v>0</v>
      </c>
      <c r="BB69" s="84">
        <v>0</v>
      </c>
      <c r="BD69" s="92" t="s">
        <v>106</v>
      </c>
      <c r="BE69" s="84">
        <v>0.79069999999999996</v>
      </c>
      <c r="BF69" s="84">
        <v>0.15290000000000001</v>
      </c>
      <c r="BG69" s="84">
        <v>0.74170000000000003</v>
      </c>
      <c r="BH69" s="84">
        <v>0.47360000000000002</v>
      </c>
      <c r="BI69" s="84">
        <v>0.55420000000000003</v>
      </c>
      <c r="BJ69" s="84">
        <v>0.26569999999999999</v>
      </c>
      <c r="BK69" s="84">
        <v>0.52780000000000005</v>
      </c>
      <c r="BL69" s="84">
        <v>8.6499999999999994E-2</v>
      </c>
      <c r="BM69" s="84">
        <v>0.107</v>
      </c>
      <c r="BN69" s="84">
        <v>0.46500000000000002</v>
      </c>
      <c r="BO69" s="84">
        <v>9.2899999999999996E-2</v>
      </c>
      <c r="BQ69" s="92" t="s">
        <v>106</v>
      </c>
      <c r="BR69" s="84">
        <v>0.78649999999999998</v>
      </c>
      <c r="BS69" s="84">
        <v>0.23069999999999999</v>
      </c>
      <c r="BT69" s="84">
        <v>0.75539999999999996</v>
      </c>
      <c r="BU69" s="84">
        <v>0.55900000000000005</v>
      </c>
      <c r="BV69" s="84">
        <v>0.49</v>
      </c>
      <c r="BW69" s="84">
        <v>0.37019999999999997</v>
      </c>
      <c r="BX69" s="84">
        <v>0.56510000000000005</v>
      </c>
      <c r="BY69" s="84">
        <v>0.1583</v>
      </c>
      <c r="BZ69" s="84">
        <v>0.13250000000000001</v>
      </c>
      <c r="CA69" s="84">
        <v>0.49070000000000003</v>
      </c>
      <c r="CB69" s="84">
        <v>0.1022</v>
      </c>
    </row>
    <row r="70" spans="1:80">
      <c r="A70" s="142"/>
      <c r="B70" s="142"/>
      <c r="C70" s="5">
        <v>2.8333333333333299</v>
      </c>
      <c r="D70" s="84">
        <v>0</v>
      </c>
      <c r="E70" s="84">
        <v>0</v>
      </c>
      <c r="F70" s="84">
        <v>0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0.32419999999999999</v>
      </c>
      <c r="Q70" s="84">
        <v>0.34179999999999999</v>
      </c>
      <c r="R70" s="84">
        <v>0.11550000000000001</v>
      </c>
      <c r="S70" s="84">
        <v>0.35830000000000001</v>
      </c>
      <c r="T70" s="84">
        <v>0.34179999999999999</v>
      </c>
      <c r="U70" s="84">
        <v>0.2495</v>
      </c>
      <c r="V70" s="84">
        <v>0.61860000000000004</v>
      </c>
      <c r="W70" s="84">
        <v>0.64759999999999995</v>
      </c>
      <c r="X70" s="84">
        <v>0.81389999999999996</v>
      </c>
      <c r="Y70" s="84">
        <v>0.79190000000000005</v>
      </c>
      <c r="Z70" s="84">
        <v>0.63100000000000001</v>
      </c>
      <c r="AA70" s="84">
        <v>0.66139999999999999</v>
      </c>
      <c r="AD70" s="92" t="s">
        <v>107</v>
      </c>
      <c r="AE70" s="84">
        <v>0</v>
      </c>
      <c r="AF70" s="84">
        <v>0</v>
      </c>
      <c r="AG70" s="84">
        <v>0</v>
      </c>
      <c r="AH70" s="84">
        <v>0</v>
      </c>
      <c r="AI70" s="84">
        <v>0</v>
      </c>
      <c r="AJ70" s="84">
        <v>0</v>
      </c>
      <c r="AK70" s="84">
        <v>0</v>
      </c>
      <c r="AL70" s="84">
        <v>0</v>
      </c>
      <c r="AM70" s="84">
        <v>0</v>
      </c>
      <c r="AN70" s="84">
        <v>0</v>
      </c>
      <c r="AO70" s="84">
        <v>0</v>
      </c>
      <c r="AQ70" s="92" t="s">
        <v>107</v>
      </c>
      <c r="AR70" s="84">
        <v>9.4000000000000004E-3</v>
      </c>
      <c r="AS70" s="84">
        <v>7.0099999999999996E-2</v>
      </c>
      <c r="AT70" s="84">
        <v>1.6899999999999998E-2</v>
      </c>
      <c r="AU70" s="84">
        <v>0.1028</v>
      </c>
      <c r="AV70" s="84">
        <v>1.6899999999999998E-2</v>
      </c>
      <c r="AW70" s="84">
        <v>4.7999999999999996E-3</v>
      </c>
      <c r="AX70" s="84">
        <v>0.25559999999999999</v>
      </c>
      <c r="AY70" s="84">
        <v>0</v>
      </c>
      <c r="AZ70" s="84">
        <v>0.18890000000000001</v>
      </c>
      <c r="BA70" s="84">
        <v>3.32E-2</v>
      </c>
      <c r="BB70" s="84">
        <v>2.7300000000000001E-2</v>
      </c>
      <c r="BD70" s="92" t="s">
        <v>107</v>
      </c>
      <c r="BE70" s="84">
        <v>0.7359</v>
      </c>
      <c r="BF70" s="84">
        <v>0.1202</v>
      </c>
      <c r="BG70" s="84">
        <v>0.75649999999999995</v>
      </c>
      <c r="BH70" s="84">
        <v>0.3871</v>
      </c>
      <c r="BI70" s="84">
        <v>0.57099999999999995</v>
      </c>
      <c r="BJ70" s="84">
        <v>0.23050000000000001</v>
      </c>
      <c r="BK70" s="84">
        <v>0.40860000000000002</v>
      </c>
      <c r="BL70" s="84">
        <v>7.7200000000000005E-2</v>
      </c>
      <c r="BM70" s="84">
        <v>5.6300000000000003E-2</v>
      </c>
      <c r="BN70" s="84">
        <v>0.43490000000000001</v>
      </c>
      <c r="BO70" s="84">
        <v>5.0599999999999999E-2</v>
      </c>
      <c r="BQ70" s="92" t="s">
        <v>107</v>
      </c>
      <c r="BR70" s="84">
        <v>0.77529999999999999</v>
      </c>
      <c r="BS70" s="84">
        <v>0.14660000000000001</v>
      </c>
      <c r="BT70" s="84">
        <v>0.69420000000000004</v>
      </c>
      <c r="BU70" s="84">
        <v>0.44879999999999998</v>
      </c>
      <c r="BV70" s="84">
        <v>0.44690000000000002</v>
      </c>
      <c r="BW70" s="84">
        <v>0.35680000000000001</v>
      </c>
      <c r="BX70" s="84">
        <v>0.45710000000000001</v>
      </c>
      <c r="BY70" s="84">
        <v>0.15060000000000001</v>
      </c>
      <c r="BZ70" s="84">
        <v>7.0199999999999999E-2</v>
      </c>
      <c r="CA70" s="84">
        <v>0.45739999999999997</v>
      </c>
      <c r="CB70" s="84">
        <v>8.6900000000000005E-2</v>
      </c>
    </row>
    <row r="71" spans="1:80">
      <c r="A71" s="142"/>
      <c r="B71" s="142"/>
      <c r="C71" s="5">
        <v>2.875</v>
      </c>
      <c r="D71" s="84">
        <v>0</v>
      </c>
      <c r="E71" s="84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0.32879999999999998</v>
      </c>
      <c r="Q71" s="84">
        <v>0.35680000000000001</v>
      </c>
      <c r="R71" s="84">
        <v>0.13109999999999999</v>
      </c>
      <c r="S71" s="84">
        <v>0.39379999999999998</v>
      </c>
      <c r="T71" s="84">
        <v>0.35680000000000001</v>
      </c>
      <c r="U71" s="84">
        <v>0.26590000000000003</v>
      </c>
      <c r="V71" s="84">
        <v>0.60980000000000001</v>
      </c>
      <c r="W71" s="84">
        <v>0.67630000000000001</v>
      </c>
      <c r="X71" s="84">
        <v>0.66459999999999997</v>
      </c>
      <c r="Y71" s="84">
        <v>0.67630000000000001</v>
      </c>
      <c r="Z71" s="84">
        <v>0.66149999999999998</v>
      </c>
      <c r="AA71" s="84">
        <v>0.66</v>
      </c>
      <c r="AD71" s="92" t="s">
        <v>108</v>
      </c>
      <c r="AE71" s="84">
        <v>0</v>
      </c>
      <c r="AF71" s="84">
        <v>0</v>
      </c>
      <c r="AG71" s="84">
        <v>0</v>
      </c>
      <c r="AH71" s="84">
        <v>0</v>
      </c>
      <c r="AI71" s="84">
        <v>0</v>
      </c>
      <c r="AJ71" s="84">
        <v>0</v>
      </c>
      <c r="AK71" s="84">
        <v>7.9600000000000004E-2</v>
      </c>
      <c r="AL71" s="84">
        <v>0</v>
      </c>
      <c r="AM71" s="84">
        <v>4.3200000000000002E-2</v>
      </c>
      <c r="AN71" s="84">
        <v>0</v>
      </c>
      <c r="AO71" s="84">
        <v>0</v>
      </c>
      <c r="AQ71" s="92" t="s">
        <v>108</v>
      </c>
      <c r="AR71" s="84">
        <v>0.23089999999999999</v>
      </c>
      <c r="AS71" s="84">
        <v>0.28520000000000001</v>
      </c>
      <c r="AT71" s="84">
        <v>0.1479</v>
      </c>
      <c r="AU71" s="84">
        <v>0.44719999999999999</v>
      </c>
      <c r="AV71" s="84">
        <v>0.19719999999999999</v>
      </c>
      <c r="AW71" s="84">
        <v>0.1135</v>
      </c>
      <c r="AX71" s="84">
        <v>0.53339999999999999</v>
      </c>
      <c r="AY71" s="84">
        <v>6.4699999999999994E-2</v>
      </c>
      <c r="AZ71" s="84">
        <v>0.61299999999999999</v>
      </c>
      <c r="BA71" s="84">
        <v>0.38080000000000003</v>
      </c>
      <c r="BB71" s="84">
        <v>0.29339999999999999</v>
      </c>
      <c r="BD71" s="92" t="s">
        <v>108</v>
      </c>
      <c r="BE71" s="84">
        <v>0.75860000000000005</v>
      </c>
      <c r="BF71" s="84">
        <v>6.7299999999999999E-2</v>
      </c>
      <c r="BG71" s="84">
        <v>0.73909999999999998</v>
      </c>
      <c r="BH71" s="84">
        <v>0.3306</v>
      </c>
      <c r="BI71" s="84">
        <v>0.59130000000000005</v>
      </c>
      <c r="BJ71" s="84">
        <v>0.17169999999999999</v>
      </c>
      <c r="BK71" s="84">
        <v>0.37430000000000002</v>
      </c>
      <c r="BL71" s="84">
        <v>5.79E-2</v>
      </c>
      <c r="BM71" s="84">
        <v>4.3900000000000002E-2</v>
      </c>
      <c r="BN71" s="84">
        <v>0.39329999999999998</v>
      </c>
      <c r="BO71" s="84">
        <v>7.4399999999999994E-2</v>
      </c>
      <c r="BQ71" s="92" t="s">
        <v>108</v>
      </c>
      <c r="BR71" s="84">
        <v>0.78749999999999998</v>
      </c>
      <c r="BS71" s="84">
        <v>0.1346</v>
      </c>
      <c r="BT71" s="84">
        <v>0.69279999999999997</v>
      </c>
      <c r="BU71" s="84">
        <v>0.38150000000000001</v>
      </c>
      <c r="BV71" s="84">
        <v>0.4698</v>
      </c>
      <c r="BW71" s="84">
        <v>0.34589999999999999</v>
      </c>
      <c r="BX71" s="84">
        <v>0.43140000000000001</v>
      </c>
      <c r="BY71" s="84">
        <v>0.15429999999999999</v>
      </c>
      <c r="BZ71" s="84">
        <v>7.0699999999999999E-2</v>
      </c>
      <c r="CA71" s="84">
        <v>0.40200000000000002</v>
      </c>
      <c r="CB71" s="84">
        <v>7.9399999999999998E-2</v>
      </c>
    </row>
    <row r="72" spans="1:80">
      <c r="A72" s="142"/>
      <c r="B72" s="142"/>
      <c r="C72" s="5">
        <v>2.9166666666666701</v>
      </c>
      <c r="D72" s="84">
        <v>0</v>
      </c>
      <c r="E72" s="84">
        <v>0</v>
      </c>
      <c r="F72" s="84">
        <v>0</v>
      </c>
      <c r="G72" s="84">
        <v>0</v>
      </c>
      <c r="H72" s="84">
        <v>0</v>
      </c>
      <c r="I72" s="84">
        <v>0</v>
      </c>
      <c r="J72" s="84">
        <v>0</v>
      </c>
      <c r="K72" s="84">
        <v>0</v>
      </c>
      <c r="L72" s="84">
        <v>0</v>
      </c>
      <c r="M72" s="84">
        <v>0</v>
      </c>
      <c r="N72" s="84">
        <v>0</v>
      </c>
      <c r="O72" s="84">
        <v>0</v>
      </c>
      <c r="P72" s="84">
        <v>0.40910000000000002</v>
      </c>
      <c r="Q72" s="84">
        <v>0.49009999999999998</v>
      </c>
      <c r="R72" s="84">
        <v>0.14949999999999999</v>
      </c>
      <c r="S72" s="84">
        <v>0.48230000000000001</v>
      </c>
      <c r="T72" s="84">
        <v>0.49009999999999998</v>
      </c>
      <c r="U72" s="84">
        <v>0.32929999999999998</v>
      </c>
      <c r="V72" s="84">
        <v>0.4975</v>
      </c>
      <c r="W72" s="84">
        <v>0.59809999999999997</v>
      </c>
      <c r="X72" s="84">
        <v>0.49270000000000003</v>
      </c>
      <c r="Y72" s="84">
        <v>0.55530000000000002</v>
      </c>
      <c r="Z72" s="84">
        <v>0.68559999999999999</v>
      </c>
      <c r="AA72" s="84">
        <v>0.61670000000000003</v>
      </c>
      <c r="AD72" s="92" t="s">
        <v>109</v>
      </c>
      <c r="AE72" s="84">
        <v>1.4999999999999999E-2</v>
      </c>
      <c r="AF72" s="84">
        <v>7.6100000000000001E-2</v>
      </c>
      <c r="AG72" s="84">
        <v>3.5000000000000003E-2</v>
      </c>
      <c r="AH72" s="84">
        <v>0.28470000000000001</v>
      </c>
      <c r="AI72" s="84">
        <v>4.2200000000000001E-2</v>
      </c>
      <c r="AJ72" s="84">
        <v>0</v>
      </c>
      <c r="AK72" s="84">
        <v>0.32479999999999998</v>
      </c>
      <c r="AL72" s="84">
        <v>0</v>
      </c>
      <c r="AM72" s="84">
        <v>0.51670000000000005</v>
      </c>
      <c r="AN72" s="84">
        <v>9.6199999999999994E-2</v>
      </c>
      <c r="AO72" s="84">
        <v>6.5299999999999997E-2</v>
      </c>
      <c r="AQ72" s="92" t="s">
        <v>109</v>
      </c>
      <c r="AR72" s="84">
        <v>0.63339999999999996</v>
      </c>
      <c r="AS72" s="84">
        <v>0.45029999999999998</v>
      </c>
      <c r="AT72" s="84">
        <v>0.72640000000000005</v>
      </c>
      <c r="AU72" s="84">
        <v>0.67359999999999998</v>
      </c>
      <c r="AV72" s="84">
        <v>0.58069999999999999</v>
      </c>
      <c r="AW72" s="84">
        <v>0.3488</v>
      </c>
      <c r="AX72" s="84">
        <v>0.64939999999999998</v>
      </c>
      <c r="AY72" s="84">
        <v>0.154</v>
      </c>
      <c r="AZ72" s="84">
        <v>0.82730000000000004</v>
      </c>
      <c r="BA72" s="84">
        <v>0.56930000000000003</v>
      </c>
      <c r="BB72" s="84">
        <v>0.76139999999999997</v>
      </c>
      <c r="BD72" s="92" t="s">
        <v>109</v>
      </c>
      <c r="BE72" s="84">
        <v>0.80349999999999999</v>
      </c>
      <c r="BF72" s="84">
        <v>3.1E-2</v>
      </c>
      <c r="BG72" s="84">
        <v>0.76470000000000005</v>
      </c>
      <c r="BH72" s="84">
        <v>0.2712</v>
      </c>
      <c r="BI72" s="84">
        <v>0.61839999999999995</v>
      </c>
      <c r="BJ72" s="84">
        <v>0.15459999999999999</v>
      </c>
      <c r="BK72" s="84">
        <v>0.3407</v>
      </c>
      <c r="BL72" s="84">
        <v>6.3200000000000006E-2</v>
      </c>
      <c r="BM72" s="84">
        <v>3.6600000000000001E-2</v>
      </c>
      <c r="BN72" s="84">
        <v>0.37430000000000002</v>
      </c>
      <c r="BO72" s="84">
        <v>0.12889999999999999</v>
      </c>
      <c r="BQ72" s="92" t="s">
        <v>109</v>
      </c>
      <c r="BR72" s="84">
        <v>0.81130000000000002</v>
      </c>
      <c r="BS72" s="84">
        <v>0.14349999999999999</v>
      </c>
      <c r="BT72" s="84">
        <v>0.6905</v>
      </c>
      <c r="BU72" s="84">
        <v>0.313</v>
      </c>
      <c r="BV72" s="84">
        <v>0.50060000000000004</v>
      </c>
      <c r="BW72" s="84">
        <v>0.37219999999999998</v>
      </c>
      <c r="BX72" s="84">
        <v>0.41570000000000001</v>
      </c>
      <c r="BY72" s="84">
        <v>0.17799999999999999</v>
      </c>
      <c r="BZ72" s="84">
        <v>8.9700000000000002E-2</v>
      </c>
      <c r="CA72" s="84">
        <v>0.3538</v>
      </c>
      <c r="CB72" s="84">
        <v>8.5400000000000004E-2</v>
      </c>
    </row>
    <row r="73" spans="1:80">
      <c r="A73" s="142"/>
      <c r="B73" s="142"/>
      <c r="C73" s="5">
        <v>2.9583333333333299</v>
      </c>
      <c r="D73" s="84">
        <v>0</v>
      </c>
      <c r="E73" s="84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0.36549999999999999</v>
      </c>
      <c r="Q73" s="84">
        <v>0.49909999999999999</v>
      </c>
      <c r="R73" s="84">
        <v>0.12559999999999999</v>
      </c>
      <c r="S73" s="84">
        <v>0.4466</v>
      </c>
      <c r="T73" s="84">
        <v>0.49909999999999999</v>
      </c>
      <c r="U73" s="84">
        <v>0.3014</v>
      </c>
      <c r="V73" s="84">
        <v>0.41539999999999999</v>
      </c>
      <c r="W73" s="84">
        <v>0.55479999999999996</v>
      </c>
      <c r="X73" s="84">
        <v>0.50149999999999995</v>
      </c>
      <c r="Y73" s="84">
        <v>0.5665</v>
      </c>
      <c r="Z73" s="84">
        <v>0.61399999999999999</v>
      </c>
      <c r="AA73" s="84">
        <v>0.56320000000000003</v>
      </c>
      <c r="AD73" s="92" t="s">
        <v>110</v>
      </c>
      <c r="AE73" s="84">
        <v>0.33300000000000002</v>
      </c>
      <c r="AF73" s="84">
        <v>0.18779999999999999</v>
      </c>
      <c r="AG73" s="84">
        <v>0.39129999999999998</v>
      </c>
      <c r="AH73" s="84">
        <v>0.65259999999999996</v>
      </c>
      <c r="AI73" s="84">
        <v>0.35510000000000003</v>
      </c>
      <c r="AJ73" s="84">
        <v>5.4899999999999997E-2</v>
      </c>
      <c r="AK73" s="84">
        <v>0.66669999999999996</v>
      </c>
      <c r="AL73" s="84">
        <v>6.3799999999999996E-2</v>
      </c>
      <c r="AM73" s="84">
        <v>0.98419999999999996</v>
      </c>
      <c r="AN73" s="84">
        <v>0.37190000000000001</v>
      </c>
      <c r="AO73" s="84">
        <v>0.47499999999999998</v>
      </c>
      <c r="AQ73" s="92" t="s">
        <v>110</v>
      </c>
      <c r="AR73" s="84">
        <v>0.79810000000000003</v>
      </c>
      <c r="AS73" s="84">
        <v>0.44640000000000002</v>
      </c>
      <c r="AT73" s="84">
        <v>0.81869999999999998</v>
      </c>
      <c r="AU73" s="84">
        <v>0.74350000000000005</v>
      </c>
      <c r="AV73" s="84">
        <v>0.75980000000000003</v>
      </c>
      <c r="AW73" s="84">
        <v>0.44840000000000002</v>
      </c>
      <c r="AX73" s="84">
        <v>0.84440000000000004</v>
      </c>
      <c r="AY73" s="84">
        <v>0.25559999999999999</v>
      </c>
      <c r="AZ73" s="84">
        <v>0.88429999999999997</v>
      </c>
      <c r="BA73" s="84">
        <v>0.6542</v>
      </c>
      <c r="BB73" s="84">
        <v>0.8458</v>
      </c>
      <c r="BD73" s="92" t="s">
        <v>110</v>
      </c>
      <c r="BE73" s="84">
        <v>0.75519999999999998</v>
      </c>
      <c r="BF73" s="84">
        <v>4.3799999999999999E-2</v>
      </c>
      <c r="BG73" s="84">
        <v>0.77769999999999995</v>
      </c>
      <c r="BH73" s="84">
        <v>0.2354</v>
      </c>
      <c r="BI73" s="84">
        <v>0.47839999999999999</v>
      </c>
      <c r="BJ73" s="84">
        <v>0.26590000000000003</v>
      </c>
      <c r="BK73" s="84">
        <v>0.46789999999999998</v>
      </c>
      <c r="BL73" s="84">
        <v>4.4499999999999998E-2</v>
      </c>
      <c r="BM73" s="84">
        <v>2.9600000000000001E-2</v>
      </c>
      <c r="BN73" s="84">
        <v>0.30769999999999997</v>
      </c>
      <c r="BO73" s="84">
        <v>0.13089999999999999</v>
      </c>
      <c r="BQ73" s="92" t="s">
        <v>110</v>
      </c>
      <c r="BR73" s="84">
        <v>0.79249999999999998</v>
      </c>
      <c r="BS73" s="84">
        <v>0.1661</v>
      </c>
      <c r="BT73" s="84">
        <v>0.69110000000000005</v>
      </c>
      <c r="BU73" s="84">
        <v>0.3836</v>
      </c>
      <c r="BV73" s="84">
        <v>0.5131</v>
      </c>
      <c r="BW73" s="84">
        <v>0.44569999999999999</v>
      </c>
      <c r="BX73" s="84">
        <v>0.54459999999999997</v>
      </c>
      <c r="BY73" s="84">
        <v>0.1986</v>
      </c>
      <c r="BZ73" s="84">
        <v>0.1014</v>
      </c>
      <c r="CA73" s="84">
        <v>0.33339999999999997</v>
      </c>
      <c r="CB73" s="84">
        <v>8.6900000000000005E-2</v>
      </c>
    </row>
    <row r="74" spans="1:80">
      <c r="A74" s="142"/>
      <c r="B74" s="142"/>
      <c r="C74" s="5">
        <v>3</v>
      </c>
      <c r="D74" s="84">
        <v>0</v>
      </c>
      <c r="E74" s="84">
        <v>0</v>
      </c>
      <c r="F74" s="84">
        <v>0</v>
      </c>
      <c r="G74" s="84">
        <v>0</v>
      </c>
      <c r="H74" s="84">
        <v>0</v>
      </c>
      <c r="I74" s="84">
        <v>0</v>
      </c>
      <c r="J74" s="84">
        <v>0</v>
      </c>
      <c r="K74" s="84">
        <v>0</v>
      </c>
      <c r="L74" s="84">
        <v>0</v>
      </c>
      <c r="M74" s="84">
        <v>0</v>
      </c>
      <c r="N74" s="84">
        <v>0</v>
      </c>
      <c r="O74" s="84">
        <v>0</v>
      </c>
      <c r="P74" s="84">
        <v>0.29559999999999997</v>
      </c>
      <c r="Q74" s="84">
        <v>0.41049999999999998</v>
      </c>
      <c r="R74" s="84">
        <v>0.1023</v>
      </c>
      <c r="S74" s="84">
        <v>0.3639</v>
      </c>
      <c r="T74" s="84">
        <v>0.41049999999999998</v>
      </c>
      <c r="U74" s="84">
        <v>0.24540000000000001</v>
      </c>
      <c r="V74" s="84">
        <v>0.39860000000000001</v>
      </c>
      <c r="W74" s="84">
        <v>0.56489999999999996</v>
      </c>
      <c r="X74" s="84">
        <v>0.54320000000000002</v>
      </c>
      <c r="Y74" s="84">
        <v>0.5121</v>
      </c>
      <c r="Z74" s="84">
        <v>0.51939999999999997</v>
      </c>
      <c r="AA74" s="84">
        <v>0.51839999999999997</v>
      </c>
      <c r="AD74" s="92" t="s">
        <v>111</v>
      </c>
      <c r="AE74" s="84">
        <v>0.64980000000000004</v>
      </c>
      <c r="AF74" s="84">
        <v>0.1762</v>
      </c>
      <c r="AG74" s="84">
        <v>0.66990000000000005</v>
      </c>
      <c r="AH74" s="84">
        <v>0.65149999999999997</v>
      </c>
      <c r="AI74" s="84">
        <v>0.63349999999999995</v>
      </c>
      <c r="AJ74" s="84">
        <v>0.125</v>
      </c>
      <c r="AK74" s="84">
        <v>0.73250000000000004</v>
      </c>
      <c r="AL74" s="84">
        <v>0.1057</v>
      </c>
      <c r="AM74" s="84">
        <v>0.98160000000000003</v>
      </c>
      <c r="AN74" s="84">
        <v>0.50290000000000001</v>
      </c>
      <c r="AO74" s="84">
        <v>0.75949999999999995</v>
      </c>
      <c r="AQ74" s="92" t="s">
        <v>111</v>
      </c>
      <c r="AR74" s="84">
        <v>0.78500000000000003</v>
      </c>
      <c r="AS74" s="84">
        <v>0.38219999999999998</v>
      </c>
      <c r="AT74" s="84">
        <v>0.79949999999999999</v>
      </c>
      <c r="AU74" s="84">
        <v>0.85470000000000002</v>
      </c>
      <c r="AV74" s="84">
        <v>0.78</v>
      </c>
      <c r="AW74" s="84">
        <v>0.38159999999999999</v>
      </c>
      <c r="AX74" s="84">
        <v>0.82430000000000003</v>
      </c>
      <c r="AY74" s="84">
        <v>0.26290000000000002</v>
      </c>
      <c r="AZ74" s="84">
        <v>0.89439999999999997</v>
      </c>
      <c r="BA74" s="84">
        <v>0.77739999999999998</v>
      </c>
      <c r="BB74" s="84">
        <v>0.81920000000000004</v>
      </c>
      <c r="BD74" s="92" t="s">
        <v>111</v>
      </c>
      <c r="BE74" s="84">
        <v>0.77759999999999996</v>
      </c>
      <c r="BF74" s="84">
        <v>4.99E-2</v>
      </c>
      <c r="BG74" s="84">
        <v>0.83650000000000002</v>
      </c>
      <c r="BH74" s="84">
        <v>0.20669999999999999</v>
      </c>
      <c r="BI74" s="84">
        <v>0.34710000000000002</v>
      </c>
      <c r="BJ74" s="84">
        <v>0.34089999999999998</v>
      </c>
      <c r="BK74" s="84">
        <v>0.439</v>
      </c>
      <c r="BL74" s="84">
        <v>2.7300000000000001E-2</v>
      </c>
      <c r="BM74" s="84">
        <v>3.5499999999999997E-2</v>
      </c>
      <c r="BN74" s="84">
        <v>0.2162</v>
      </c>
      <c r="BO74" s="84">
        <v>6.1400000000000003E-2</v>
      </c>
      <c r="BQ74" s="92" t="s">
        <v>111</v>
      </c>
      <c r="BR74" s="84">
        <v>0.79610000000000003</v>
      </c>
      <c r="BS74" s="84">
        <v>0.1628</v>
      </c>
      <c r="BT74" s="84">
        <v>0.69689999999999996</v>
      </c>
      <c r="BU74" s="84">
        <v>0.32969999999999999</v>
      </c>
      <c r="BV74" s="84">
        <v>0.36520000000000002</v>
      </c>
      <c r="BW74" s="84">
        <v>0.47289999999999999</v>
      </c>
      <c r="BX74" s="84">
        <v>0.54179999999999995</v>
      </c>
      <c r="BY74" s="84">
        <v>0.12870000000000001</v>
      </c>
      <c r="BZ74" s="84">
        <v>0.10580000000000001</v>
      </c>
      <c r="CA74" s="84">
        <v>0.3488</v>
      </c>
      <c r="CB74" s="84">
        <v>2.35E-2</v>
      </c>
    </row>
    <row r="75" spans="1:80">
      <c r="A75" s="142" t="s">
        <v>75</v>
      </c>
      <c r="B75" s="142"/>
      <c r="C75" s="39">
        <v>3.0416666666666701</v>
      </c>
      <c r="D75" s="95">
        <v>0</v>
      </c>
      <c r="E75" s="95">
        <v>0</v>
      </c>
      <c r="F75" s="95">
        <v>0</v>
      </c>
      <c r="G75" s="95">
        <v>0</v>
      </c>
      <c r="H75" s="95">
        <v>0</v>
      </c>
      <c r="I75" s="95">
        <v>0</v>
      </c>
      <c r="J75" s="95">
        <v>0</v>
      </c>
      <c r="K75" s="95">
        <v>0</v>
      </c>
      <c r="L75" s="95">
        <v>0</v>
      </c>
      <c r="M75" s="95">
        <v>0</v>
      </c>
      <c r="N75" s="95">
        <v>0</v>
      </c>
      <c r="O75" s="95">
        <v>0</v>
      </c>
      <c r="P75" s="95">
        <v>0.49009999999999998</v>
      </c>
      <c r="Q75" s="95">
        <v>0.79720000000000002</v>
      </c>
      <c r="R75" s="95">
        <v>0.18440000000000001</v>
      </c>
      <c r="S75" s="95">
        <v>0.75149999999999995</v>
      </c>
      <c r="T75" s="95">
        <v>0.79720000000000002</v>
      </c>
      <c r="U75" s="95">
        <v>0.45600000000000002</v>
      </c>
      <c r="V75" s="95">
        <v>0.74450000000000005</v>
      </c>
      <c r="W75" s="95">
        <v>0.65539999999999998</v>
      </c>
      <c r="X75" s="95">
        <v>0.51280000000000003</v>
      </c>
      <c r="Y75" s="95">
        <v>0.58850000000000002</v>
      </c>
      <c r="Z75" s="95">
        <v>0.68149999999999999</v>
      </c>
      <c r="AA75" s="95">
        <v>0.6593</v>
      </c>
      <c r="AD75" s="92" t="s">
        <v>112</v>
      </c>
      <c r="AE75" s="84">
        <v>0.58430000000000004</v>
      </c>
      <c r="AF75" s="84">
        <v>0.13569999999999999</v>
      </c>
      <c r="AG75" s="84">
        <v>0.59360000000000002</v>
      </c>
      <c r="AH75" s="84">
        <v>0.74419999999999997</v>
      </c>
      <c r="AI75" s="84">
        <v>0.6704</v>
      </c>
      <c r="AJ75" s="84">
        <v>0.16420000000000001</v>
      </c>
      <c r="AK75" s="84">
        <v>0.78720000000000001</v>
      </c>
      <c r="AL75" s="84">
        <v>8.7900000000000006E-2</v>
      </c>
      <c r="AM75" s="84">
        <v>0.92469999999999997</v>
      </c>
      <c r="AN75" s="84">
        <v>0.57589999999999997</v>
      </c>
      <c r="AO75" s="84">
        <v>0.71989999999999998</v>
      </c>
      <c r="AQ75" s="92" t="s">
        <v>112</v>
      </c>
      <c r="AR75" s="84">
        <v>0.72709999999999997</v>
      </c>
      <c r="AS75" s="84">
        <v>0.4128</v>
      </c>
      <c r="AT75" s="84">
        <v>0.76329999999999998</v>
      </c>
      <c r="AU75" s="84">
        <v>0.8952</v>
      </c>
      <c r="AV75" s="84">
        <v>0.74009999999999998</v>
      </c>
      <c r="AW75" s="84">
        <v>0.38100000000000001</v>
      </c>
      <c r="AX75" s="84">
        <v>0.83760000000000001</v>
      </c>
      <c r="AY75" s="84">
        <v>0.25219999999999998</v>
      </c>
      <c r="AZ75" s="84">
        <v>0.87350000000000005</v>
      </c>
      <c r="BA75" s="84">
        <v>0.72919999999999996</v>
      </c>
      <c r="BB75" s="84">
        <v>0.78769999999999996</v>
      </c>
      <c r="BD75" s="92" t="s">
        <v>112</v>
      </c>
      <c r="BE75" s="84">
        <v>0.73780000000000001</v>
      </c>
      <c r="BF75" s="84">
        <v>7.4700000000000003E-2</v>
      </c>
      <c r="BG75" s="84">
        <v>0.81799999999999995</v>
      </c>
      <c r="BH75" s="84">
        <v>0.1492</v>
      </c>
      <c r="BI75" s="84">
        <v>0.21740000000000001</v>
      </c>
      <c r="BJ75" s="84">
        <v>0.50480000000000003</v>
      </c>
      <c r="BK75" s="84">
        <v>0.62660000000000005</v>
      </c>
      <c r="BL75" s="84">
        <v>3.5700000000000003E-2</v>
      </c>
      <c r="BM75" s="84">
        <v>3.8699999999999998E-2</v>
      </c>
      <c r="BN75" s="84">
        <v>0.27160000000000001</v>
      </c>
      <c r="BO75" s="84">
        <v>9.2200000000000004E-2</v>
      </c>
      <c r="BQ75" s="92" t="s">
        <v>112</v>
      </c>
      <c r="BR75" s="84">
        <v>0.74629999999999996</v>
      </c>
      <c r="BS75" s="84">
        <v>0.20830000000000001</v>
      </c>
      <c r="BT75" s="84">
        <v>0.68600000000000005</v>
      </c>
      <c r="BU75" s="84">
        <v>0.2959</v>
      </c>
      <c r="BV75" s="84">
        <v>0.24579999999999999</v>
      </c>
      <c r="BW75" s="84">
        <v>0.58379999999999999</v>
      </c>
      <c r="BX75" s="84">
        <v>0.63980000000000004</v>
      </c>
      <c r="BY75" s="84">
        <v>0.1489</v>
      </c>
      <c r="BZ75" s="84">
        <v>8.6999999999999994E-2</v>
      </c>
      <c r="CA75" s="84">
        <v>0.4234</v>
      </c>
      <c r="CB75" s="84">
        <v>2.87E-2</v>
      </c>
    </row>
    <row r="76" spans="1:80">
      <c r="A76" s="142"/>
      <c r="B76" s="142"/>
      <c r="C76" s="39">
        <v>3.0833333333333299</v>
      </c>
      <c r="D76" s="95">
        <v>0</v>
      </c>
      <c r="E76" s="95">
        <v>0</v>
      </c>
      <c r="F76" s="95">
        <v>0</v>
      </c>
      <c r="G76" s="95">
        <v>0</v>
      </c>
      <c r="H76" s="95">
        <v>0</v>
      </c>
      <c r="I76" s="95">
        <v>0</v>
      </c>
      <c r="J76" s="95">
        <v>0</v>
      </c>
      <c r="K76" s="95">
        <v>0</v>
      </c>
      <c r="L76" s="95">
        <v>0</v>
      </c>
      <c r="M76" s="95">
        <v>0</v>
      </c>
      <c r="N76" s="95">
        <v>0</v>
      </c>
      <c r="O76" s="95">
        <v>0</v>
      </c>
      <c r="P76" s="95">
        <v>0.50219999999999998</v>
      </c>
      <c r="Q76" s="95">
        <v>0.75370000000000004</v>
      </c>
      <c r="R76" s="95">
        <v>0.1772</v>
      </c>
      <c r="S76" s="95">
        <v>0.7319</v>
      </c>
      <c r="T76" s="95">
        <v>0.75370000000000004</v>
      </c>
      <c r="U76" s="95">
        <v>0.44750000000000001</v>
      </c>
      <c r="V76" s="95">
        <v>0.79469999999999996</v>
      </c>
      <c r="W76" s="95">
        <v>0.71840000000000004</v>
      </c>
      <c r="X76" s="95">
        <v>0.40610000000000002</v>
      </c>
      <c r="Y76" s="95">
        <v>0.52129999999999999</v>
      </c>
      <c r="Z76" s="95">
        <v>0.63419999999999999</v>
      </c>
      <c r="AA76" s="95">
        <v>0.64019999999999999</v>
      </c>
      <c r="AD76" s="92" t="s">
        <v>113</v>
      </c>
      <c r="AE76" s="84">
        <v>0.54790000000000005</v>
      </c>
      <c r="AF76" s="84">
        <v>0.2097</v>
      </c>
      <c r="AG76" s="84">
        <v>0.49409999999999998</v>
      </c>
      <c r="AH76" s="84">
        <v>0.74</v>
      </c>
      <c r="AI76" s="84">
        <v>0.65920000000000001</v>
      </c>
      <c r="AJ76" s="84">
        <v>8.8099999999999998E-2</v>
      </c>
      <c r="AK76" s="84">
        <v>0.65510000000000002</v>
      </c>
      <c r="AL76" s="84">
        <v>7.22E-2</v>
      </c>
      <c r="AM76" s="84">
        <v>0.85580000000000001</v>
      </c>
      <c r="AN76" s="84">
        <v>0.65780000000000005</v>
      </c>
      <c r="AO76" s="84">
        <v>0.71419999999999995</v>
      </c>
      <c r="AQ76" s="92" t="s">
        <v>113</v>
      </c>
      <c r="AR76" s="84">
        <v>0.70299999999999996</v>
      </c>
      <c r="AS76" s="84">
        <v>0.49619999999999997</v>
      </c>
      <c r="AT76" s="84">
        <v>0.68089999999999995</v>
      </c>
      <c r="AU76" s="84">
        <v>0.76119999999999999</v>
      </c>
      <c r="AV76" s="84">
        <v>0.7288</v>
      </c>
      <c r="AW76" s="84">
        <v>0.32590000000000002</v>
      </c>
      <c r="AX76" s="84">
        <v>0.77049999999999996</v>
      </c>
      <c r="AY76" s="84">
        <v>0.31169999999999998</v>
      </c>
      <c r="AZ76" s="84">
        <v>0.8357</v>
      </c>
      <c r="BA76" s="84">
        <v>0.80320000000000003</v>
      </c>
      <c r="BB76" s="84">
        <v>0.77359999999999995</v>
      </c>
      <c r="BD76" s="92" t="s">
        <v>113</v>
      </c>
      <c r="BE76" s="84">
        <v>0.62050000000000005</v>
      </c>
      <c r="BF76" s="84">
        <v>3.6499999999999998E-2</v>
      </c>
      <c r="BG76" s="84">
        <v>0.78649999999999998</v>
      </c>
      <c r="BH76" s="84">
        <v>0.13950000000000001</v>
      </c>
      <c r="BI76" s="84">
        <v>0.1845</v>
      </c>
      <c r="BJ76" s="84">
        <v>0.58389999999999997</v>
      </c>
      <c r="BK76" s="84">
        <v>0.58499999999999996</v>
      </c>
      <c r="BL76" s="84">
        <v>8.7800000000000003E-2</v>
      </c>
      <c r="BM76" s="84">
        <v>3.5400000000000001E-2</v>
      </c>
      <c r="BN76" s="84">
        <v>0.28820000000000001</v>
      </c>
      <c r="BO76" s="84">
        <v>6.1400000000000003E-2</v>
      </c>
      <c r="BQ76" s="92" t="s">
        <v>113</v>
      </c>
      <c r="BR76" s="84">
        <v>0.62860000000000005</v>
      </c>
      <c r="BS76" s="84">
        <v>0.1042</v>
      </c>
      <c r="BT76" s="84">
        <v>0.60809999999999997</v>
      </c>
      <c r="BU76" s="84">
        <v>0.28789999999999999</v>
      </c>
      <c r="BV76" s="84">
        <v>0.19750000000000001</v>
      </c>
      <c r="BW76" s="84">
        <v>0.61329999999999996</v>
      </c>
      <c r="BX76" s="84">
        <v>0.58620000000000005</v>
      </c>
      <c r="BY76" s="84">
        <v>0.15290000000000001</v>
      </c>
      <c r="BZ76" s="84">
        <v>6.1100000000000002E-2</v>
      </c>
      <c r="CA76" s="84">
        <v>0.43409999999999999</v>
      </c>
      <c r="CB76" s="84">
        <v>1.9900000000000001E-2</v>
      </c>
    </row>
    <row r="77" spans="1:80">
      <c r="A77" s="142"/>
      <c r="B77" s="142"/>
      <c r="C77" s="39">
        <v>3.125</v>
      </c>
      <c r="D77" s="95">
        <v>0</v>
      </c>
      <c r="E77" s="95">
        <v>0</v>
      </c>
      <c r="F77" s="95">
        <v>0</v>
      </c>
      <c r="G77" s="95">
        <v>0</v>
      </c>
      <c r="H77" s="95">
        <v>0</v>
      </c>
      <c r="I77" s="95">
        <v>0</v>
      </c>
      <c r="J77" s="95">
        <v>0</v>
      </c>
      <c r="K77" s="95">
        <v>0</v>
      </c>
      <c r="L77" s="95">
        <v>0</v>
      </c>
      <c r="M77" s="95">
        <v>0</v>
      </c>
      <c r="N77" s="95">
        <v>0</v>
      </c>
      <c r="O77" s="95">
        <v>0</v>
      </c>
      <c r="P77" s="95">
        <v>0.51280000000000003</v>
      </c>
      <c r="Q77" s="95">
        <v>0.78200000000000003</v>
      </c>
      <c r="R77" s="95">
        <v>0.19020000000000001</v>
      </c>
      <c r="S77" s="95">
        <v>0.76980000000000004</v>
      </c>
      <c r="T77" s="95">
        <v>0.78200000000000003</v>
      </c>
      <c r="U77" s="95">
        <v>0.46660000000000001</v>
      </c>
      <c r="V77" s="95">
        <v>0.7792</v>
      </c>
      <c r="W77" s="95">
        <v>0.73460000000000003</v>
      </c>
      <c r="X77" s="95">
        <v>0.38379999999999997</v>
      </c>
      <c r="Y77" s="95">
        <v>0.39939999999999998</v>
      </c>
      <c r="Z77" s="95">
        <v>0.63639999999999997</v>
      </c>
      <c r="AA77" s="95">
        <v>0.63529999999999998</v>
      </c>
      <c r="AD77" s="92" t="s">
        <v>114</v>
      </c>
      <c r="AE77" s="84">
        <v>0.59130000000000005</v>
      </c>
      <c r="AF77" s="84">
        <v>0.23780000000000001</v>
      </c>
      <c r="AG77" s="84">
        <v>0.59040000000000004</v>
      </c>
      <c r="AH77" s="84">
        <v>0.72929999999999995</v>
      </c>
      <c r="AI77" s="84">
        <v>0.67100000000000004</v>
      </c>
      <c r="AJ77" s="84">
        <v>0.10929999999999999</v>
      </c>
      <c r="AK77" s="84">
        <v>0.71099999999999997</v>
      </c>
      <c r="AL77" s="84">
        <v>0.10879999999999999</v>
      </c>
      <c r="AM77" s="84">
        <v>0.93630000000000002</v>
      </c>
      <c r="AN77" s="84">
        <v>0.73680000000000001</v>
      </c>
      <c r="AO77" s="84">
        <v>0.75339999999999996</v>
      </c>
      <c r="AQ77" s="92" t="s">
        <v>114</v>
      </c>
      <c r="AR77" s="84">
        <v>0.72219999999999995</v>
      </c>
      <c r="AS77" s="84">
        <v>0.55649999999999999</v>
      </c>
      <c r="AT77" s="84">
        <v>0.76829999999999998</v>
      </c>
      <c r="AU77" s="84">
        <v>0.78169999999999995</v>
      </c>
      <c r="AV77" s="84">
        <v>0.73519999999999996</v>
      </c>
      <c r="AW77" s="84">
        <v>0.37890000000000001</v>
      </c>
      <c r="AX77" s="84">
        <v>0.81950000000000001</v>
      </c>
      <c r="AY77" s="84">
        <v>0.39290000000000003</v>
      </c>
      <c r="AZ77" s="84">
        <v>0.84899999999999998</v>
      </c>
      <c r="BA77" s="84">
        <v>0.82269999999999999</v>
      </c>
      <c r="BB77" s="84">
        <v>0.7923</v>
      </c>
      <c r="BD77" s="92" t="s">
        <v>114</v>
      </c>
      <c r="BE77" s="84">
        <v>0.52629999999999999</v>
      </c>
      <c r="BF77" s="84">
        <v>1.3899999999999999E-2</v>
      </c>
      <c r="BG77" s="84">
        <v>0.76880000000000004</v>
      </c>
      <c r="BH77" s="84">
        <v>9.2399999999999996E-2</v>
      </c>
      <c r="BI77" s="84">
        <v>0.2215</v>
      </c>
      <c r="BJ77" s="84">
        <v>0.50260000000000005</v>
      </c>
      <c r="BK77" s="84">
        <v>0.46660000000000001</v>
      </c>
      <c r="BL77" s="84">
        <v>0.13500000000000001</v>
      </c>
      <c r="BM77" s="84">
        <v>3.8300000000000001E-2</v>
      </c>
      <c r="BN77" s="84">
        <v>0.28070000000000001</v>
      </c>
      <c r="BO77" s="84">
        <v>6.4899999999999999E-2</v>
      </c>
      <c r="BQ77" s="92" t="s">
        <v>114</v>
      </c>
      <c r="BR77" s="84">
        <v>0.53400000000000003</v>
      </c>
      <c r="BS77" s="84">
        <v>8.8700000000000001E-2</v>
      </c>
      <c r="BT77" s="84">
        <v>0.61660000000000004</v>
      </c>
      <c r="BU77" s="84">
        <v>0.21410000000000001</v>
      </c>
      <c r="BV77" s="84">
        <v>0.16789999999999999</v>
      </c>
      <c r="BW77" s="84">
        <v>0.56110000000000004</v>
      </c>
      <c r="BX77" s="84">
        <v>0.4556</v>
      </c>
      <c r="BY77" s="84">
        <v>0.18440000000000001</v>
      </c>
      <c r="BZ77" s="84">
        <v>4.1300000000000003E-2</v>
      </c>
      <c r="CA77" s="84">
        <v>0.40699999999999997</v>
      </c>
      <c r="CB77" s="84">
        <v>2.3699999999999999E-2</v>
      </c>
    </row>
    <row r="78" spans="1:80">
      <c r="A78" s="142"/>
      <c r="B78" s="142"/>
      <c r="C78" s="39">
        <v>3.1666666666666701</v>
      </c>
      <c r="D78" s="95">
        <v>0</v>
      </c>
      <c r="E78" s="95">
        <v>0</v>
      </c>
      <c r="F78" s="95">
        <v>0</v>
      </c>
      <c r="G78" s="95">
        <v>0</v>
      </c>
      <c r="H78" s="95">
        <v>0</v>
      </c>
      <c r="I78" s="95">
        <v>0</v>
      </c>
      <c r="J78" s="95">
        <v>0</v>
      </c>
      <c r="K78" s="95">
        <v>0</v>
      </c>
      <c r="L78" s="95">
        <v>0</v>
      </c>
      <c r="M78" s="95">
        <v>0</v>
      </c>
      <c r="N78" s="95">
        <v>0</v>
      </c>
      <c r="O78" s="95">
        <v>0</v>
      </c>
      <c r="P78" s="95">
        <v>0.49680000000000002</v>
      </c>
      <c r="Q78" s="95">
        <v>0.74229999999999996</v>
      </c>
      <c r="R78" s="95">
        <v>0.17280000000000001</v>
      </c>
      <c r="S78" s="95">
        <v>0.71040000000000003</v>
      </c>
      <c r="T78" s="95">
        <v>0.74229999999999996</v>
      </c>
      <c r="U78" s="95">
        <v>0.43859999999999999</v>
      </c>
      <c r="V78" s="95">
        <v>0.74880000000000002</v>
      </c>
      <c r="W78" s="95">
        <v>0.77470000000000006</v>
      </c>
      <c r="X78" s="95">
        <v>0.31240000000000001</v>
      </c>
      <c r="Y78" s="95">
        <v>0.32050000000000001</v>
      </c>
      <c r="Z78" s="95">
        <v>0.61409999999999998</v>
      </c>
      <c r="AA78" s="95">
        <v>0.61809999999999998</v>
      </c>
      <c r="AD78" s="92" t="s">
        <v>115</v>
      </c>
      <c r="AE78" s="84">
        <v>0.68840000000000001</v>
      </c>
      <c r="AF78" s="84">
        <v>0.3987</v>
      </c>
      <c r="AG78" s="84">
        <v>0.72899999999999998</v>
      </c>
      <c r="AH78" s="84">
        <v>0.64500000000000002</v>
      </c>
      <c r="AI78" s="84">
        <v>0.70240000000000002</v>
      </c>
      <c r="AJ78" s="84">
        <v>0.1915</v>
      </c>
      <c r="AK78" s="84">
        <v>0.71509999999999996</v>
      </c>
      <c r="AL78" s="84">
        <v>0.2165</v>
      </c>
      <c r="AM78" s="84">
        <v>0.88770000000000004</v>
      </c>
      <c r="AN78" s="84">
        <v>0.88080000000000003</v>
      </c>
      <c r="AO78" s="84">
        <v>0.80930000000000002</v>
      </c>
      <c r="AQ78" s="92" t="s">
        <v>115</v>
      </c>
      <c r="AR78" s="84">
        <v>0.77159999999999995</v>
      </c>
      <c r="AS78" s="84">
        <v>0.56240000000000001</v>
      </c>
      <c r="AT78" s="84">
        <v>0.80959999999999999</v>
      </c>
      <c r="AU78" s="84">
        <v>0.72750000000000004</v>
      </c>
      <c r="AV78" s="84">
        <v>0.77159999999999995</v>
      </c>
      <c r="AW78" s="84">
        <v>0.58730000000000004</v>
      </c>
      <c r="AX78" s="84">
        <v>0.85760000000000003</v>
      </c>
      <c r="AY78" s="84">
        <v>0.46439999999999998</v>
      </c>
      <c r="AZ78" s="84">
        <v>0.85929999999999995</v>
      </c>
      <c r="BA78" s="84">
        <v>0.86729999999999996</v>
      </c>
      <c r="BB78" s="84">
        <v>0.81530000000000002</v>
      </c>
      <c r="BD78" s="92" t="s">
        <v>115</v>
      </c>
      <c r="BE78" s="84">
        <v>0.55530000000000002</v>
      </c>
      <c r="BF78" s="84">
        <v>7.3700000000000002E-2</v>
      </c>
      <c r="BG78" s="84">
        <v>0.77</v>
      </c>
      <c r="BH78" s="84">
        <v>0.1105</v>
      </c>
      <c r="BI78" s="84">
        <v>0.26819999999999999</v>
      </c>
      <c r="BJ78" s="84">
        <v>0.45369999999999999</v>
      </c>
      <c r="BK78" s="84">
        <v>0.4869</v>
      </c>
      <c r="BL78" s="84">
        <v>0.12859999999999999</v>
      </c>
      <c r="BM78" s="84">
        <v>8.2299999999999998E-2</v>
      </c>
      <c r="BN78" s="84">
        <v>0.27189999999999998</v>
      </c>
      <c r="BO78" s="84">
        <v>8.48E-2</v>
      </c>
      <c r="BQ78" s="92" t="s">
        <v>115</v>
      </c>
      <c r="BR78" s="84">
        <v>0.49399999999999999</v>
      </c>
      <c r="BS78" s="84">
        <v>0.13969999999999999</v>
      </c>
      <c r="BT78" s="84">
        <v>0.55649999999999999</v>
      </c>
      <c r="BU78" s="84">
        <v>0.2555</v>
      </c>
      <c r="BV78" s="84">
        <v>0.13739999999999999</v>
      </c>
      <c r="BW78" s="84">
        <v>0.56240000000000001</v>
      </c>
      <c r="BX78" s="84">
        <v>0.53580000000000005</v>
      </c>
      <c r="BY78" s="84">
        <v>0.20449999999999999</v>
      </c>
      <c r="BZ78" s="84">
        <v>6.3100000000000003E-2</v>
      </c>
      <c r="CA78" s="84">
        <v>0.41599999999999998</v>
      </c>
      <c r="CB78" s="84">
        <v>3.2800000000000003E-2</v>
      </c>
    </row>
    <row r="79" spans="1:80">
      <c r="A79" s="142"/>
      <c r="B79" s="142"/>
      <c r="C79" s="39">
        <v>3.2083333333333299</v>
      </c>
      <c r="D79" s="95">
        <v>0</v>
      </c>
      <c r="E79" s="95">
        <v>0</v>
      </c>
      <c r="F79" s="95">
        <v>0</v>
      </c>
      <c r="G79" s="95">
        <v>0</v>
      </c>
      <c r="H79" s="95">
        <v>0</v>
      </c>
      <c r="I79" s="95">
        <v>0</v>
      </c>
      <c r="J79" s="95">
        <v>0</v>
      </c>
      <c r="K79" s="95">
        <v>0</v>
      </c>
      <c r="L79" s="95">
        <v>0</v>
      </c>
      <c r="M79" s="95">
        <v>0</v>
      </c>
      <c r="N79" s="95">
        <v>0</v>
      </c>
      <c r="O79" s="95">
        <v>0</v>
      </c>
      <c r="P79" s="95">
        <v>0.47160000000000002</v>
      </c>
      <c r="Q79" s="95">
        <v>0.65880000000000005</v>
      </c>
      <c r="R79" s="95">
        <v>0.1618</v>
      </c>
      <c r="S79" s="95">
        <v>0.62160000000000004</v>
      </c>
      <c r="T79" s="95">
        <v>0.65880000000000005</v>
      </c>
      <c r="U79" s="95">
        <v>0.39950000000000002</v>
      </c>
      <c r="V79" s="95">
        <v>0.74809999999999999</v>
      </c>
      <c r="W79" s="95">
        <v>0.74880000000000002</v>
      </c>
      <c r="X79" s="95">
        <v>0.34870000000000001</v>
      </c>
      <c r="Y79" s="95">
        <v>0.32600000000000001</v>
      </c>
      <c r="Z79" s="95">
        <v>0.62460000000000004</v>
      </c>
      <c r="AA79" s="95">
        <v>0.62180000000000002</v>
      </c>
      <c r="AD79" s="92" t="s">
        <v>116</v>
      </c>
      <c r="AE79" s="84">
        <v>0.7238</v>
      </c>
      <c r="AF79" s="84">
        <v>0.46039999999999998</v>
      </c>
      <c r="AG79" s="84">
        <v>0.65620000000000001</v>
      </c>
      <c r="AH79" s="84">
        <v>0.46729999999999999</v>
      </c>
      <c r="AI79" s="84">
        <v>0.70130000000000003</v>
      </c>
      <c r="AJ79" s="84">
        <v>0.2903</v>
      </c>
      <c r="AK79" s="84">
        <v>0.59750000000000003</v>
      </c>
      <c r="AL79" s="84">
        <v>0.2888</v>
      </c>
      <c r="AM79" s="84">
        <v>0.70199999999999996</v>
      </c>
      <c r="AN79" s="84">
        <v>0.94669999999999999</v>
      </c>
      <c r="AO79" s="84">
        <v>0.81679999999999997</v>
      </c>
      <c r="AQ79" s="92" t="s">
        <v>116</v>
      </c>
      <c r="AR79" s="84">
        <v>0.75419999999999998</v>
      </c>
      <c r="AS79" s="84">
        <v>0.55559999999999998</v>
      </c>
      <c r="AT79" s="84">
        <v>0.71789999999999998</v>
      </c>
      <c r="AU79" s="84">
        <v>0.64810000000000001</v>
      </c>
      <c r="AV79" s="84">
        <v>0.72799999999999998</v>
      </c>
      <c r="AW79" s="84">
        <v>0.53090000000000004</v>
      </c>
      <c r="AX79" s="84">
        <v>0.80930000000000002</v>
      </c>
      <c r="AY79" s="84">
        <v>0.41699999999999998</v>
      </c>
      <c r="AZ79" s="84">
        <v>0.79</v>
      </c>
      <c r="BA79" s="84">
        <v>0.90169999999999995</v>
      </c>
      <c r="BB79" s="84">
        <v>0.81200000000000006</v>
      </c>
      <c r="BD79" s="92" t="s">
        <v>116</v>
      </c>
      <c r="BE79" s="84">
        <v>0.52359999999999995</v>
      </c>
      <c r="BF79" s="84">
        <v>8.5099999999999995E-2</v>
      </c>
      <c r="BG79" s="84">
        <v>0.77849999999999997</v>
      </c>
      <c r="BH79" s="84">
        <v>0.1303</v>
      </c>
      <c r="BI79" s="84">
        <v>0.2382</v>
      </c>
      <c r="BJ79" s="84">
        <v>0.59850000000000003</v>
      </c>
      <c r="BK79" s="84">
        <v>0.57420000000000004</v>
      </c>
      <c r="BL79" s="84">
        <v>0.11550000000000001</v>
      </c>
      <c r="BM79" s="84">
        <v>0.1104</v>
      </c>
      <c r="BN79" s="84">
        <v>0.28989999999999999</v>
      </c>
      <c r="BO79" s="84">
        <v>6.3299999999999995E-2</v>
      </c>
      <c r="BQ79" s="92" t="s">
        <v>116</v>
      </c>
      <c r="BR79" s="84">
        <v>0.4491</v>
      </c>
      <c r="BS79" s="84">
        <v>0.187</v>
      </c>
      <c r="BT79" s="84">
        <v>0.53239999999999998</v>
      </c>
      <c r="BU79" s="84">
        <v>0.28489999999999999</v>
      </c>
      <c r="BV79" s="84">
        <v>0.11990000000000001</v>
      </c>
      <c r="BW79" s="84">
        <v>0.64910000000000001</v>
      </c>
      <c r="BX79" s="84">
        <v>0.57520000000000004</v>
      </c>
      <c r="BY79" s="84">
        <v>0.2122</v>
      </c>
      <c r="BZ79" s="84">
        <v>9.4299999999999995E-2</v>
      </c>
      <c r="CA79" s="84">
        <v>0.37530000000000002</v>
      </c>
      <c r="CB79" s="84">
        <v>0.04</v>
      </c>
    </row>
    <row r="80" spans="1:80">
      <c r="A80" s="142"/>
      <c r="B80" s="142"/>
      <c r="C80" s="39">
        <v>3.25</v>
      </c>
      <c r="D80" s="95">
        <v>0</v>
      </c>
      <c r="E80" s="95">
        <v>0</v>
      </c>
      <c r="F80" s="95">
        <v>0</v>
      </c>
      <c r="G80" s="95">
        <v>0</v>
      </c>
      <c r="H80" s="95">
        <v>0</v>
      </c>
      <c r="I80" s="95">
        <v>0</v>
      </c>
      <c r="J80" s="95">
        <v>1.4E-3</v>
      </c>
      <c r="K80" s="95">
        <v>2E-3</v>
      </c>
      <c r="L80" s="95">
        <v>0</v>
      </c>
      <c r="M80" s="95">
        <v>0</v>
      </c>
      <c r="N80" s="95">
        <v>0</v>
      </c>
      <c r="O80" s="95">
        <v>6.9999999999999999E-4</v>
      </c>
      <c r="P80" s="95">
        <v>0.43530000000000002</v>
      </c>
      <c r="Q80" s="95">
        <v>0.57850000000000001</v>
      </c>
      <c r="R80" s="95">
        <v>0.14549999999999999</v>
      </c>
      <c r="S80" s="95">
        <v>0.59440000000000004</v>
      </c>
      <c r="T80" s="95">
        <v>0.57850000000000001</v>
      </c>
      <c r="U80" s="95">
        <v>0.3679</v>
      </c>
      <c r="V80" s="95">
        <v>0.80279999999999996</v>
      </c>
      <c r="W80" s="95">
        <v>0.68059999999999998</v>
      </c>
      <c r="X80" s="95">
        <v>0.36130000000000001</v>
      </c>
      <c r="Y80" s="95">
        <v>0.36709999999999998</v>
      </c>
      <c r="Z80" s="95">
        <v>0.71330000000000005</v>
      </c>
      <c r="AA80" s="95">
        <v>0.66039999999999999</v>
      </c>
      <c r="AD80" s="92" t="s">
        <v>117</v>
      </c>
      <c r="AE80" s="84">
        <v>0.32540000000000002</v>
      </c>
      <c r="AF80" s="84">
        <v>0.47120000000000001</v>
      </c>
      <c r="AG80" s="84">
        <v>0.39850000000000002</v>
      </c>
      <c r="AH80" s="84">
        <v>0.54520000000000002</v>
      </c>
      <c r="AI80" s="84">
        <v>0.43359999999999999</v>
      </c>
      <c r="AJ80" s="84">
        <v>7.85E-2</v>
      </c>
      <c r="AK80" s="84">
        <v>0.72089999999999999</v>
      </c>
      <c r="AL80" s="84">
        <v>9.8100000000000007E-2</v>
      </c>
      <c r="AM80" s="84">
        <v>0.67869999999999997</v>
      </c>
      <c r="AN80" s="84">
        <v>0.84370000000000001</v>
      </c>
      <c r="AO80" s="84">
        <v>0.60009999999999997</v>
      </c>
      <c r="AQ80" s="92" t="s">
        <v>117</v>
      </c>
      <c r="AR80" s="84">
        <v>0.58650000000000002</v>
      </c>
      <c r="AS80" s="84">
        <v>0.52810000000000001</v>
      </c>
      <c r="AT80" s="84">
        <v>0.59750000000000003</v>
      </c>
      <c r="AU80" s="84">
        <v>0.70569999999999999</v>
      </c>
      <c r="AV80" s="84">
        <v>0.59219999999999995</v>
      </c>
      <c r="AW80" s="84">
        <v>0.34250000000000003</v>
      </c>
      <c r="AX80" s="84">
        <v>0.84370000000000001</v>
      </c>
      <c r="AY80" s="84">
        <v>0.29239999999999999</v>
      </c>
      <c r="AZ80" s="84">
        <v>0.76</v>
      </c>
      <c r="BA80" s="84">
        <v>0.80430000000000001</v>
      </c>
      <c r="BB80" s="84">
        <v>0.65880000000000005</v>
      </c>
      <c r="BD80" s="92" t="s">
        <v>117</v>
      </c>
      <c r="BE80" s="84">
        <v>0.58579999999999999</v>
      </c>
      <c r="BF80" s="84">
        <v>9.1399999999999995E-2</v>
      </c>
      <c r="BG80" s="84">
        <v>0.79630000000000001</v>
      </c>
      <c r="BH80" s="84">
        <v>0.15340000000000001</v>
      </c>
      <c r="BI80" s="84">
        <v>0.28110000000000002</v>
      </c>
      <c r="BJ80" s="84">
        <v>0.68310000000000004</v>
      </c>
      <c r="BK80" s="84">
        <v>0.65549999999999997</v>
      </c>
      <c r="BL80" s="84">
        <v>7.7799999999999994E-2</v>
      </c>
      <c r="BM80" s="84">
        <v>0.1343</v>
      </c>
      <c r="BN80" s="84">
        <v>0.27679999999999999</v>
      </c>
      <c r="BO80" s="84">
        <v>5.3999999999999999E-2</v>
      </c>
      <c r="BQ80" s="92" t="s">
        <v>117</v>
      </c>
      <c r="BR80" s="84">
        <v>0.44009999999999999</v>
      </c>
      <c r="BS80" s="84">
        <v>0.19239999999999999</v>
      </c>
      <c r="BT80" s="84">
        <v>0.54579999999999995</v>
      </c>
      <c r="BU80" s="84">
        <v>0.34079999999999999</v>
      </c>
      <c r="BV80" s="84">
        <v>0.1152</v>
      </c>
      <c r="BW80" s="84">
        <v>0.6653</v>
      </c>
      <c r="BX80" s="84">
        <v>0.61099999999999999</v>
      </c>
      <c r="BY80" s="84">
        <v>0.16420000000000001</v>
      </c>
      <c r="BZ80" s="84">
        <v>0.16750000000000001</v>
      </c>
      <c r="CA80" s="84">
        <v>0.37790000000000001</v>
      </c>
      <c r="CB80" s="84">
        <v>4.0599999999999997E-2</v>
      </c>
    </row>
    <row r="81" spans="1:80">
      <c r="A81" s="142"/>
      <c r="B81" s="142"/>
      <c r="C81" s="39">
        <v>3.2916666666666701</v>
      </c>
      <c r="D81" s="95">
        <v>0</v>
      </c>
      <c r="E81" s="95">
        <v>0</v>
      </c>
      <c r="F81" s="95">
        <v>0</v>
      </c>
      <c r="G81" s="95">
        <v>0</v>
      </c>
      <c r="H81" s="95">
        <v>0</v>
      </c>
      <c r="I81" s="95">
        <v>0</v>
      </c>
      <c r="J81" s="95">
        <v>0.1016</v>
      </c>
      <c r="K81" s="95">
        <v>0.1197</v>
      </c>
      <c r="L81" s="95">
        <v>2.92E-2</v>
      </c>
      <c r="M81" s="95">
        <v>3.2899999999999999E-2</v>
      </c>
      <c r="N81" s="95">
        <v>0.19550000000000001</v>
      </c>
      <c r="O81" s="95">
        <v>9.5799999999999996E-2</v>
      </c>
      <c r="P81" s="95">
        <v>0.42799999999999999</v>
      </c>
      <c r="Q81" s="95">
        <v>0.48809999999999998</v>
      </c>
      <c r="R81" s="95">
        <v>0.12870000000000001</v>
      </c>
      <c r="S81" s="95">
        <v>0.52500000000000002</v>
      </c>
      <c r="T81" s="95">
        <v>0.48809999999999998</v>
      </c>
      <c r="U81" s="95">
        <v>0.33450000000000002</v>
      </c>
      <c r="V81" s="95">
        <v>0.75960000000000005</v>
      </c>
      <c r="W81" s="95">
        <v>0.54969999999999997</v>
      </c>
      <c r="X81" s="95">
        <v>0.36759999999999998</v>
      </c>
      <c r="Y81" s="95">
        <v>0.33960000000000001</v>
      </c>
      <c r="Z81" s="95">
        <v>0.74709999999999999</v>
      </c>
      <c r="AA81" s="95">
        <v>0.64249999999999996</v>
      </c>
      <c r="AD81" s="92" t="s">
        <v>118</v>
      </c>
      <c r="AE81" s="84">
        <v>0</v>
      </c>
      <c r="AF81" s="84">
        <v>9.7100000000000006E-2</v>
      </c>
      <c r="AG81" s="84">
        <v>0</v>
      </c>
      <c r="AH81" s="84">
        <v>0.56030000000000002</v>
      </c>
      <c r="AI81" s="84">
        <v>0</v>
      </c>
      <c r="AJ81" s="84">
        <v>0</v>
      </c>
      <c r="AK81" s="84">
        <v>0.75649999999999995</v>
      </c>
      <c r="AL81" s="84">
        <v>0</v>
      </c>
      <c r="AM81" s="84">
        <v>0.58020000000000005</v>
      </c>
      <c r="AN81" s="84">
        <v>5.0599999999999999E-2</v>
      </c>
      <c r="AO81" s="84">
        <v>0</v>
      </c>
      <c r="AQ81" s="92" t="s">
        <v>118</v>
      </c>
      <c r="AR81" s="84">
        <v>0.123</v>
      </c>
      <c r="AS81" s="84">
        <v>0.29649999999999999</v>
      </c>
      <c r="AT81" s="84">
        <v>0.16009999999999999</v>
      </c>
      <c r="AU81" s="84">
        <v>0.67679999999999996</v>
      </c>
      <c r="AV81" s="84">
        <v>0.1399</v>
      </c>
      <c r="AW81" s="84">
        <v>3.2199999999999999E-2</v>
      </c>
      <c r="AX81" s="84">
        <v>0.69220000000000004</v>
      </c>
      <c r="AY81" s="84">
        <v>7.9500000000000001E-2</v>
      </c>
      <c r="AZ81" s="84">
        <v>0.58430000000000004</v>
      </c>
      <c r="BA81" s="84">
        <v>0.47660000000000002</v>
      </c>
      <c r="BB81" s="84">
        <v>0.26829999999999998</v>
      </c>
      <c r="BD81" s="92" t="s">
        <v>118</v>
      </c>
      <c r="BE81" s="84">
        <v>0.62439999999999996</v>
      </c>
      <c r="BF81" s="84">
        <v>0.1487</v>
      </c>
      <c r="BG81" s="84">
        <v>0.7399</v>
      </c>
      <c r="BH81" s="84">
        <v>0.19070000000000001</v>
      </c>
      <c r="BI81" s="84">
        <v>0.24079999999999999</v>
      </c>
      <c r="BJ81" s="84">
        <v>0.77569999999999995</v>
      </c>
      <c r="BK81" s="84">
        <v>0.69869999999999999</v>
      </c>
      <c r="BL81" s="84">
        <v>0.1226</v>
      </c>
      <c r="BM81" s="84">
        <v>0.1348</v>
      </c>
      <c r="BN81" s="84">
        <v>0.2913</v>
      </c>
      <c r="BO81" s="84">
        <v>5.1999999999999998E-2</v>
      </c>
      <c r="BQ81" s="92" t="s">
        <v>118</v>
      </c>
      <c r="BR81" s="84">
        <v>0.50880000000000003</v>
      </c>
      <c r="BS81" s="84">
        <v>0.23760000000000001</v>
      </c>
      <c r="BT81" s="84">
        <v>0.55330000000000001</v>
      </c>
      <c r="BU81" s="84">
        <v>0.36209999999999998</v>
      </c>
      <c r="BV81" s="84">
        <v>0.1045</v>
      </c>
      <c r="BW81" s="84">
        <v>0.67810000000000004</v>
      </c>
      <c r="BX81" s="84">
        <v>0.7147</v>
      </c>
      <c r="BY81" s="84">
        <v>0.19969999999999999</v>
      </c>
      <c r="BZ81" s="84">
        <v>0.17449999999999999</v>
      </c>
      <c r="CA81" s="84">
        <v>0.4138</v>
      </c>
      <c r="CB81" s="84">
        <v>4.0399999999999998E-2</v>
      </c>
    </row>
    <row r="82" spans="1:80">
      <c r="A82" s="142"/>
      <c r="B82" s="142"/>
      <c r="C82" s="39">
        <v>3.3333333333333299</v>
      </c>
      <c r="D82" s="95">
        <v>0</v>
      </c>
      <c r="E82" s="95">
        <v>0</v>
      </c>
      <c r="F82" s="95">
        <v>0</v>
      </c>
      <c r="G82" s="95">
        <v>0</v>
      </c>
      <c r="H82" s="95">
        <v>0</v>
      </c>
      <c r="I82" s="95">
        <v>0</v>
      </c>
      <c r="J82" s="95">
        <v>0.43769999999999998</v>
      </c>
      <c r="K82" s="95">
        <v>0.34129999999999999</v>
      </c>
      <c r="L82" s="95">
        <v>0.28239999999999998</v>
      </c>
      <c r="M82" s="95">
        <v>0.2432</v>
      </c>
      <c r="N82" s="95">
        <v>0.6724</v>
      </c>
      <c r="O82" s="95">
        <v>0.39539999999999997</v>
      </c>
      <c r="P82" s="95">
        <v>0.31580000000000003</v>
      </c>
      <c r="Q82" s="95">
        <v>0.36449999999999999</v>
      </c>
      <c r="R82" s="95">
        <v>0.1038</v>
      </c>
      <c r="S82" s="95">
        <v>0.39850000000000002</v>
      </c>
      <c r="T82" s="95">
        <v>0.36449999999999999</v>
      </c>
      <c r="U82" s="95">
        <v>0.25309999999999999</v>
      </c>
      <c r="V82" s="95">
        <v>0.66120000000000001</v>
      </c>
      <c r="W82" s="95">
        <v>0.4204</v>
      </c>
      <c r="X82" s="95">
        <v>0.53469999999999995</v>
      </c>
      <c r="Y82" s="95">
        <v>0.4047</v>
      </c>
      <c r="Z82" s="95">
        <v>0.59689999999999999</v>
      </c>
      <c r="AA82" s="95">
        <v>0.54869999999999997</v>
      </c>
      <c r="AD82" s="92" t="s">
        <v>119</v>
      </c>
      <c r="AE82" s="84">
        <v>0</v>
      </c>
      <c r="AF82" s="84">
        <v>0</v>
      </c>
      <c r="AG82" s="84">
        <v>0</v>
      </c>
      <c r="AH82" s="84">
        <v>0.1113</v>
      </c>
      <c r="AI82" s="84">
        <v>0</v>
      </c>
      <c r="AJ82" s="84">
        <v>0</v>
      </c>
      <c r="AK82" s="84">
        <v>0</v>
      </c>
      <c r="AL82" s="84">
        <v>0</v>
      </c>
      <c r="AM82" s="84">
        <v>0.1152</v>
      </c>
      <c r="AN82" s="84">
        <v>0</v>
      </c>
      <c r="AO82" s="84">
        <v>0</v>
      </c>
      <c r="AQ82" s="92" t="s">
        <v>119</v>
      </c>
      <c r="AR82" s="84">
        <v>0</v>
      </c>
      <c r="AS82" s="84">
        <v>2.98E-2</v>
      </c>
      <c r="AT82" s="84">
        <v>0</v>
      </c>
      <c r="AU82" s="84">
        <v>0.37869999999999998</v>
      </c>
      <c r="AV82" s="84">
        <v>0</v>
      </c>
      <c r="AW82" s="84">
        <v>0</v>
      </c>
      <c r="AX82" s="84">
        <v>0.32540000000000002</v>
      </c>
      <c r="AY82" s="84">
        <v>0</v>
      </c>
      <c r="AZ82" s="84">
        <v>0.311</v>
      </c>
      <c r="BA82" s="84">
        <v>3.3300000000000003E-2</v>
      </c>
      <c r="BB82" s="84">
        <v>2.5000000000000001E-3</v>
      </c>
      <c r="BD82" s="92" t="s">
        <v>119</v>
      </c>
      <c r="BE82" s="84">
        <v>0.6331</v>
      </c>
      <c r="BF82" s="84">
        <v>0.22550000000000001</v>
      </c>
      <c r="BG82" s="84">
        <v>0.75049999999999994</v>
      </c>
      <c r="BH82" s="84">
        <v>0.2404</v>
      </c>
      <c r="BI82" s="84">
        <v>0.27079999999999999</v>
      </c>
      <c r="BJ82" s="84">
        <v>0.74229999999999996</v>
      </c>
      <c r="BK82" s="84">
        <v>0.81030000000000002</v>
      </c>
      <c r="BL82" s="84">
        <v>0.215</v>
      </c>
      <c r="BM82" s="84">
        <v>0.2127</v>
      </c>
      <c r="BN82" s="84">
        <v>0.33739999999999998</v>
      </c>
      <c r="BO82" s="84">
        <v>4.0899999999999999E-2</v>
      </c>
      <c r="BQ82" s="92" t="s">
        <v>119</v>
      </c>
      <c r="BR82" s="84">
        <v>0.64780000000000004</v>
      </c>
      <c r="BS82" s="84">
        <v>0.2165</v>
      </c>
      <c r="BT82" s="84">
        <v>0.59870000000000001</v>
      </c>
      <c r="BU82" s="84">
        <v>0.4541</v>
      </c>
      <c r="BV82" s="84">
        <v>0.1176</v>
      </c>
      <c r="BW82" s="84">
        <v>0.67649999999999999</v>
      </c>
      <c r="BX82" s="84">
        <v>0.81810000000000005</v>
      </c>
      <c r="BY82" s="84">
        <v>0.2908</v>
      </c>
      <c r="BZ82" s="84">
        <v>0.22409999999999999</v>
      </c>
      <c r="CA82" s="84">
        <v>0.46389999999999998</v>
      </c>
      <c r="CB82" s="84">
        <v>3.6299999999999999E-2</v>
      </c>
    </row>
    <row r="83" spans="1:80">
      <c r="A83" s="142"/>
      <c r="B83" s="142"/>
      <c r="C83" s="39">
        <v>3.375</v>
      </c>
      <c r="D83" s="95">
        <v>0.1055</v>
      </c>
      <c r="E83" s="95">
        <v>0.1789</v>
      </c>
      <c r="F83" s="95">
        <v>4.5499999999999999E-2</v>
      </c>
      <c r="G83" s="95">
        <v>0</v>
      </c>
      <c r="H83" s="95">
        <v>0.2016</v>
      </c>
      <c r="I83" s="95">
        <v>0.10630000000000001</v>
      </c>
      <c r="J83" s="95">
        <v>0.53259999999999996</v>
      </c>
      <c r="K83" s="95">
        <v>0.51639999999999997</v>
      </c>
      <c r="L83" s="95">
        <v>0.56640000000000001</v>
      </c>
      <c r="M83" s="95">
        <v>0.43859999999999999</v>
      </c>
      <c r="N83" s="95">
        <v>0.93140000000000001</v>
      </c>
      <c r="O83" s="95">
        <v>0.59709999999999996</v>
      </c>
      <c r="P83" s="95">
        <v>0.23430000000000001</v>
      </c>
      <c r="Q83" s="95">
        <v>0.27589999999999998</v>
      </c>
      <c r="R83" s="95">
        <v>8.8499999999999995E-2</v>
      </c>
      <c r="S83" s="95">
        <v>0.30180000000000001</v>
      </c>
      <c r="T83" s="95">
        <v>0.27589999999999998</v>
      </c>
      <c r="U83" s="95">
        <v>0.19420000000000001</v>
      </c>
      <c r="V83" s="95">
        <v>0.54979999999999996</v>
      </c>
      <c r="W83" s="95">
        <v>0.30370000000000003</v>
      </c>
      <c r="X83" s="95">
        <v>0.66010000000000002</v>
      </c>
      <c r="Y83" s="95">
        <v>0.46920000000000001</v>
      </c>
      <c r="Z83" s="95">
        <v>0.45860000000000001</v>
      </c>
      <c r="AA83" s="95">
        <v>0.45739999999999997</v>
      </c>
      <c r="AD83" s="92" t="s">
        <v>120</v>
      </c>
      <c r="AE83" s="84">
        <v>0</v>
      </c>
      <c r="AF83" s="84">
        <v>0</v>
      </c>
      <c r="AG83" s="84">
        <v>0</v>
      </c>
      <c r="AH83" s="84">
        <v>0</v>
      </c>
      <c r="AI83" s="84">
        <v>0</v>
      </c>
      <c r="AJ83" s="84">
        <v>0</v>
      </c>
      <c r="AK83" s="84">
        <v>0</v>
      </c>
      <c r="AL83" s="84">
        <v>0</v>
      </c>
      <c r="AM83" s="84">
        <v>0</v>
      </c>
      <c r="AN83" s="84">
        <v>0</v>
      </c>
      <c r="AO83" s="84">
        <v>0</v>
      </c>
      <c r="AQ83" s="92" t="s">
        <v>120</v>
      </c>
      <c r="AR83" s="84">
        <v>0</v>
      </c>
      <c r="AS83" s="84">
        <v>0</v>
      </c>
      <c r="AT83" s="84">
        <v>0</v>
      </c>
      <c r="AU83" s="84">
        <v>3.1199999999999999E-2</v>
      </c>
      <c r="AV83" s="84">
        <v>0</v>
      </c>
      <c r="AW83" s="84">
        <v>0</v>
      </c>
      <c r="AX83" s="84">
        <v>1.4500000000000001E-2</v>
      </c>
      <c r="AY83" s="84">
        <v>0</v>
      </c>
      <c r="AZ83" s="84">
        <v>1.3100000000000001E-2</v>
      </c>
      <c r="BA83" s="84">
        <v>0</v>
      </c>
      <c r="BB83" s="84">
        <v>0</v>
      </c>
      <c r="BD83" s="92" t="s">
        <v>120</v>
      </c>
      <c r="BE83" s="84">
        <v>0.71619999999999995</v>
      </c>
      <c r="BF83" s="84">
        <v>0.27689999999999998</v>
      </c>
      <c r="BG83" s="84">
        <v>0.80310000000000004</v>
      </c>
      <c r="BH83" s="84">
        <v>0.34129999999999999</v>
      </c>
      <c r="BI83" s="84">
        <v>0.21110000000000001</v>
      </c>
      <c r="BJ83" s="84">
        <v>0.76319999999999999</v>
      </c>
      <c r="BK83" s="84">
        <v>0.87270000000000003</v>
      </c>
      <c r="BL83" s="84">
        <v>0.28170000000000001</v>
      </c>
      <c r="BM83" s="84">
        <v>0.24279999999999999</v>
      </c>
      <c r="BN83" s="84">
        <v>0.48970000000000002</v>
      </c>
      <c r="BO83" s="84">
        <v>9.0499999999999997E-2</v>
      </c>
      <c r="BQ83" s="92" t="s">
        <v>120</v>
      </c>
      <c r="BR83" s="84">
        <v>0.73370000000000002</v>
      </c>
      <c r="BS83" s="84">
        <v>0.2681</v>
      </c>
      <c r="BT83" s="84">
        <v>0.66669999999999996</v>
      </c>
      <c r="BU83" s="84">
        <v>0.50109999999999999</v>
      </c>
      <c r="BV83" s="84">
        <v>0.2092</v>
      </c>
      <c r="BW83" s="84">
        <v>0.71830000000000005</v>
      </c>
      <c r="BX83" s="84">
        <v>0.86470000000000002</v>
      </c>
      <c r="BY83" s="84">
        <v>0.41589999999999999</v>
      </c>
      <c r="BZ83" s="84">
        <v>0.27589999999999998</v>
      </c>
      <c r="CA83" s="84">
        <v>0.54579999999999995</v>
      </c>
      <c r="CB83" s="84">
        <v>8.2600000000000007E-2</v>
      </c>
    </row>
    <row r="84" spans="1:80">
      <c r="A84" s="142"/>
      <c r="B84" s="142"/>
      <c r="C84" s="39">
        <v>3.4166666666666701</v>
      </c>
      <c r="D84" s="95">
        <v>0.2351</v>
      </c>
      <c r="E84" s="95">
        <v>0.52339999999999998</v>
      </c>
      <c r="F84" s="95">
        <v>3.78E-2</v>
      </c>
      <c r="G84" s="95">
        <v>3.7000000000000002E-3</v>
      </c>
      <c r="H84" s="95">
        <v>0.41310000000000002</v>
      </c>
      <c r="I84" s="95">
        <v>0.24260000000000001</v>
      </c>
      <c r="J84" s="95">
        <v>0.69369999999999998</v>
      </c>
      <c r="K84" s="95">
        <v>0.71460000000000001</v>
      </c>
      <c r="L84" s="95">
        <v>0.59730000000000005</v>
      </c>
      <c r="M84" s="95">
        <v>0.64429999999999998</v>
      </c>
      <c r="N84" s="95">
        <v>0.97899999999999998</v>
      </c>
      <c r="O84" s="95">
        <v>0.7258</v>
      </c>
      <c r="P84" s="95">
        <v>0.2387</v>
      </c>
      <c r="Q84" s="95">
        <v>0.27489999999999998</v>
      </c>
      <c r="R84" s="95">
        <v>7.9899999999999999E-2</v>
      </c>
      <c r="S84" s="95">
        <v>0.2823</v>
      </c>
      <c r="T84" s="95">
        <v>0.27489999999999998</v>
      </c>
      <c r="U84" s="95">
        <v>0.18809999999999999</v>
      </c>
      <c r="V84" s="95">
        <v>0.33260000000000001</v>
      </c>
      <c r="W84" s="95">
        <v>0.21410000000000001</v>
      </c>
      <c r="X84" s="95">
        <v>0.61329999999999996</v>
      </c>
      <c r="Y84" s="95">
        <v>0.43680000000000002</v>
      </c>
      <c r="Z84" s="95">
        <v>0.2989</v>
      </c>
      <c r="AA84" s="95">
        <v>0.3256</v>
      </c>
      <c r="AD84" s="92" t="s">
        <v>121</v>
      </c>
      <c r="AE84" s="84">
        <v>0</v>
      </c>
      <c r="AF84" s="84">
        <v>0</v>
      </c>
      <c r="AG84" s="84">
        <v>0</v>
      </c>
      <c r="AH84" s="84">
        <v>0</v>
      </c>
      <c r="AI84" s="84">
        <v>0</v>
      </c>
      <c r="AJ84" s="84">
        <v>0</v>
      </c>
      <c r="AK84" s="84">
        <v>0</v>
      </c>
      <c r="AL84" s="84">
        <v>0</v>
      </c>
      <c r="AM84" s="84">
        <v>0</v>
      </c>
      <c r="AN84" s="84">
        <v>0</v>
      </c>
      <c r="AO84" s="84">
        <v>0</v>
      </c>
      <c r="AQ84" s="92" t="s">
        <v>121</v>
      </c>
      <c r="AR84" s="84">
        <v>0</v>
      </c>
      <c r="AS84" s="84">
        <v>0</v>
      </c>
      <c r="AT84" s="84">
        <v>0</v>
      </c>
      <c r="AU84" s="84">
        <v>0</v>
      </c>
      <c r="AV84" s="84">
        <v>0</v>
      </c>
      <c r="AW84" s="84">
        <v>0</v>
      </c>
      <c r="AX84" s="84">
        <v>0</v>
      </c>
      <c r="AY84" s="84">
        <v>0</v>
      </c>
      <c r="AZ84" s="84">
        <v>0</v>
      </c>
      <c r="BA84" s="84">
        <v>0</v>
      </c>
      <c r="BB84" s="84">
        <v>0</v>
      </c>
      <c r="BD84" s="92" t="s">
        <v>121</v>
      </c>
      <c r="BE84" s="84">
        <v>0.77859999999999996</v>
      </c>
      <c r="BF84" s="84">
        <v>0.35189999999999999</v>
      </c>
      <c r="BG84" s="84">
        <v>0.80120000000000002</v>
      </c>
      <c r="BH84" s="84">
        <v>0.4289</v>
      </c>
      <c r="BI84" s="84">
        <v>0.1706</v>
      </c>
      <c r="BJ84" s="84">
        <v>0.74870000000000003</v>
      </c>
      <c r="BK84" s="84">
        <v>0.87670000000000003</v>
      </c>
      <c r="BL84" s="84">
        <v>0.36109999999999998</v>
      </c>
      <c r="BM84" s="84">
        <v>0.2641</v>
      </c>
      <c r="BN84" s="84">
        <v>0.6462</v>
      </c>
      <c r="BO84" s="84">
        <v>0.18820000000000001</v>
      </c>
      <c r="BQ84" s="92" t="s">
        <v>121</v>
      </c>
      <c r="BR84" s="84">
        <v>0.76719999999999999</v>
      </c>
      <c r="BS84" s="84">
        <v>0.30859999999999999</v>
      </c>
      <c r="BT84" s="84">
        <v>0.69740000000000002</v>
      </c>
      <c r="BU84" s="84">
        <v>0.51170000000000004</v>
      </c>
      <c r="BV84" s="84">
        <v>0.36609999999999998</v>
      </c>
      <c r="BW84" s="84">
        <v>0.71150000000000002</v>
      </c>
      <c r="BX84" s="84">
        <v>0.8891</v>
      </c>
      <c r="BY84" s="84">
        <v>0.5202</v>
      </c>
      <c r="BZ84" s="84">
        <v>0.3115</v>
      </c>
      <c r="CA84" s="84">
        <v>0.60370000000000001</v>
      </c>
      <c r="CB84" s="84">
        <v>0.1721</v>
      </c>
    </row>
    <row r="85" spans="1:80">
      <c r="A85" s="142"/>
      <c r="B85" s="142"/>
      <c r="C85" s="39">
        <v>3.4583333333333299</v>
      </c>
      <c r="D85" s="95">
        <v>0.32240000000000002</v>
      </c>
      <c r="E85" s="95">
        <v>0.61060000000000003</v>
      </c>
      <c r="F85" s="95">
        <v>0.1893</v>
      </c>
      <c r="G85" s="95">
        <v>0</v>
      </c>
      <c r="H85" s="95">
        <v>0.51870000000000005</v>
      </c>
      <c r="I85" s="95">
        <v>0.32819999999999999</v>
      </c>
      <c r="J85" s="95">
        <v>0.65769999999999995</v>
      </c>
      <c r="K85" s="95">
        <v>0.77410000000000001</v>
      </c>
      <c r="L85" s="95">
        <v>0.63900000000000001</v>
      </c>
      <c r="M85" s="95">
        <v>0.7218</v>
      </c>
      <c r="N85" s="95">
        <v>0.96789999999999998</v>
      </c>
      <c r="O85" s="95">
        <v>0.75209999999999999</v>
      </c>
      <c r="P85" s="95">
        <v>0.2258</v>
      </c>
      <c r="Q85" s="95">
        <v>0.30409999999999998</v>
      </c>
      <c r="R85" s="95">
        <v>8.3900000000000002E-2</v>
      </c>
      <c r="S85" s="95">
        <v>0.29320000000000002</v>
      </c>
      <c r="T85" s="95">
        <v>0.30409999999999998</v>
      </c>
      <c r="U85" s="95">
        <v>0.19170000000000001</v>
      </c>
      <c r="V85" s="95">
        <v>0.40439999999999998</v>
      </c>
      <c r="W85" s="95">
        <v>0.19220000000000001</v>
      </c>
      <c r="X85" s="95">
        <v>0.57469999999999999</v>
      </c>
      <c r="Y85" s="95">
        <v>0.45119999999999999</v>
      </c>
      <c r="Z85" s="95">
        <v>0.41980000000000001</v>
      </c>
      <c r="AA85" s="95">
        <v>0.38569999999999999</v>
      </c>
      <c r="AD85" s="92" t="s">
        <v>122</v>
      </c>
      <c r="AE85" s="84">
        <v>0</v>
      </c>
      <c r="AF85" s="84">
        <v>0</v>
      </c>
      <c r="AG85" s="84">
        <v>0</v>
      </c>
      <c r="AH85" s="84">
        <v>0</v>
      </c>
      <c r="AI85" s="84">
        <v>0</v>
      </c>
      <c r="AJ85" s="84">
        <v>0</v>
      </c>
      <c r="AK85" s="84">
        <v>0</v>
      </c>
      <c r="AL85" s="84">
        <v>0</v>
      </c>
      <c r="AM85" s="84">
        <v>0</v>
      </c>
      <c r="AN85" s="84">
        <v>0</v>
      </c>
      <c r="AO85" s="84">
        <v>0</v>
      </c>
      <c r="AQ85" s="92" t="s">
        <v>122</v>
      </c>
      <c r="AR85" s="84">
        <v>0</v>
      </c>
      <c r="AS85" s="84">
        <v>0</v>
      </c>
      <c r="AT85" s="84">
        <v>0</v>
      </c>
      <c r="AU85" s="84">
        <v>0</v>
      </c>
      <c r="AV85" s="84">
        <v>0</v>
      </c>
      <c r="AW85" s="84">
        <v>0</v>
      </c>
      <c r="AX85" s="84">
        <v>0</v>
      </c>
      <c r="AY85" s="84">
        <v>0</v>
      </c>
      <c r="AZ85" s="84">
        <v>0</v>
      </c>
      <c r="BA85" s="84">
        <v>0</v>
      </c>
      <c r="BB85" s="84">
        <v>0</v>
      </c>
      <c r="BD85" s="92" t="s">
        <v>122</v>
      </c>
      <c r="BE85" s="84">
        <v>0.84789999999999999</v>
      </c>
      <c r="BF85" s="84">
        <v>0.26900000000000002</v>
      </c>
      <c r="BG85" s="84">
        <v>0.8054</v>
      </c>
      <c r="BH85" s="84">
        <v>0.4955</v>
      </c>
      <c r="BI85" s="84">
        <v>0.1137</v>
      </c>
      <c r="BJ85" s="84">
        <v>0.74129999999999996</v>
      </c>
      <c r="BK85" s="84">
        <v>0.78169999999999995</v>
      </c>
      <c r="BL85" s="84">
        <v>0.24940000000000001</v>
      </c>
      <c r="BM85" s="84">
        <v>0.26790000000000003</v>
      </c>
      <c r="BN85" s="84">
        <v>0.60899999999999999</v>
      </c>
      <c r="BO85" s="84">
        <v>0.26919999999999999</v>
      </c>
      <c r="BQ85" s="92" t="s">
        <v>122</v>
      </c>
      <c r="BR85" s="84">
        <v>0.86339999999999995</v>
      </c>
      <c r="BS85" s="84">
        <v>0.30259999999999998</v>
      </c>
      <c r="BT85" s="84">
        <v>0.71479999999999999</v>
      </c>
      <c r="BU85" s="84">
        <v>0.51919999999999999</v>
      </c>
      <c r="BV85" s="84">
        <v>0.4587</v>
      </c>
      <c r="BW85" s="84">
        <v>0.70099999999999996</v>
      </c>
      <c r="BX85" s="84">
        <v>0.85780000000000001</v>
      </c>
      <c r="BY85" s="84">
        <v>0.43259999999999998</v>
      </c>
      <c r="BZ85" s="84">
        <v>0.24890000000000001</v>
      </c>
      <c r="CA85" s="84">
        <v>0.60950000000000004</v>
      </c>
      <c r="CB85" s="84">
        <v>0.30170000000000002</v>
      </c>
    </row>
    <row r="86" spans="1:80">
      <c r="A86" s="142"/>
      <c r="B86" s="142"/>
      <c r="C86" s="39">
        <v>3.5</v>
      </c>
      <c r="D86" s="95">
        <v>0.37169999999999997</v>
      </c>
      <c r="E86" s="95">
        <v>0.65100000000000002</v>
      </c>
      <c r="F86" s="95">
        <v>0.51300000000000001</v>
      </c>
      <c r="G86" s="95">
        <v>3.9699999999999999E-2</v>
      </c>
      <c r="H86" s="95">
        <v>0.44230000000000003</v>
      </c>
      <c r="I86" s="95">
        <v>0.40360000000000001</v>
      </c>
      <c r="J86" s="95">
        <v>0.78510000000000002</v>
      </c>
      <c r="K86" s="95">
        <v>0.77769999999999995</v>
      </c>
      <c r="L86" s="95">
        <v>0.748</v>
      </c>
      <c r="M86" s="95">
        <v>0.80089999999999995</v>
      </c>
      <c r="N86" s="95">
        <v>0.93940000000000001</v>
      </c>
      <c r="O86" s="95">
        <v>0.81020000000000003</v>
      </c>
      <c r="P86" s="95">
        <v>0.32819999999999999</v>
      </c>
      <c r="Q86" s="95">
        <v>0.42299999999999999</v>
      </c>
      <c r="R86" s="95">
        <v>0.12790000000000001</v>
      </c>
      <c r="S86" s="95">
        <v>0.45329999999999998</v>
      </c>
      <c r="T86" s="95">
        <v>0.42299999999999999</v>
      </c>
      <c r="U86" s="95">
        <v>0.28410000000000002</v>
      </c>
      <c r="V86" s="95">
        <v>0.60829999999999995</v>
      </c>
      <c r="W86" s="95">
        <v>0.19570000000000001</v>
      </c>
      <c r="X86" s="95">
        <v>0.6472</v>
      </c>
      <c r="Y86" s="95">
        <v>0.41060000000000002</v>
      </c>
      <c r="Z86" s="95">
        <v>0.64459999999999995</v>
      </c>
      <c r="AA86" s="95">
        <v>0.52900000000000003</v>
      </c>
      <c r="AD86" s="92" t="s">
        <v>123</v>
      </c>
      <c r="AE86" s="84">
        <v>0</v>
      </c>
      <c r="AF86" s="84">
        <v>0</v>
      </c>
      <c r="AG86" s="84">
        <v>0</v>
      </c>
      <c r="AH86" s="84">
        <v>0</v>
      </c>
      <c r="AI86" s="84">
        <v>0</v>
      </c>
      <c r="AJ86" s="84">
        <v>0</v>
      </c>
      <c r="AK86" s="84">
        <v>0</v>
      </c>
      <c r="AL86" s="84">
        <v>0</v>
      </c>
      <c r="AM86" s="84">
        <v>0</v>
      </c>
      <c r="AN86" s="84">
        <v>0</v>
      </c>
      <c r="AO86" s="84">
        <v>0</v>
      </c>
      <c r="AQ86" s="92" t="s">
        <v>123</v>
      </c>
      <c r="AR86" s="84">
        <v>0</v>
      </c>
      <c r="AS86" s="84">
        <v>0</v>
      </c>
      <c r="AT86" s="84">
        <v>0</v>
      </c>
      <c r="AU86" s="84">
        <v>0</v>
      </c>
      <c r="AV86" s="84">
        <v>0</v>
      </c>
      <c r="AW86" s="84">
        <v>0</v>
      </c>
      <c r="AX86" s="84">
        <v>0</v>
      </c>
      <c r="AY86" s="84">
        <v>0</v>
      </c>
      <c r="AZ86" s="84">
        <v>0</v>
      </c>
      <c r="BA86" s="84">
        <v>0</v>
      </c>
      <c r="BB86" s="84">
        <v>0</v>
      </c>
      <c r="BD86" s="92" t="s">
        <v>123</v>
      </c>
      <c r="BE86" s="84">
        <v>0.88480000000000003</v>
      </c>
      <c r="BF86" s="84">
        <v>0.24279999999999999</v>
      </c>
      <c r="BG86" s="84">
        <v>0.80010000000000003</v>
      </c>
      <c r="BH86" s="84">
        <v>0.3448</v>
      </c>
      <c r="BI86" s="84">
        <v>0.11260000000000001</v>
      </c>
      <c r="BJ86" s="84">
        <v>0.7319</v>
      </c>
      <c r="BK86" s="84">
        <v>0.77049999999999996</v>
      </c>
      <c r="BL86" s="84">
        <v>0.21909999999999999</v>
      </c>
      <c r="BM86" s="84">
        <v>0.34439999999999998</v>
      </c>
      <c r="BN86" s="84">
        <v>0.55740000000000001</v>
      </c>
      <c r="BO86" s="84">
        <v>0.3488</v>
      </c>
      <c r="BQ86" s="92" t="s">
        <v>123</v>
      </c>
      <c r="BR86" s="84">
        <v>0.88119999999999998</v>
      </c>
      <c r="BS86" s="84">
        <v>0.19670000000000001</v>
      </c>
      <c r="BT86" s="84">
        <v>0.65380000000000005</v>
      </c>
      <c r="BU86" s="84">
        <v>0.38619999999999999</v>
      </c>
      <c r="BV86" s="84">
        <v>0.48720000000000002</v>
      </c>
      <c r="BW86" s="84">
        <v>0.65559999999999996</v>
      </c>
      <c r="BX86" s="84">
        <v>0.83579999999999999</v>
      </c>
      <c r="BY86" s="84">
        <v>0.39360000000000001</v>
      </c>
      <c r="BZ86" s="84">
        <v>0.29580000000000001</v>
      </c>
      <c r="CA86" s="84">
        <v>0.59750000000000003</v>
      </c>
      <c r="CB86" s="84">
        <v>0.41189999999999999</v>
      </c>
    </row>
    <row r="87" spans="1:80">
      <c r="A87" s="142"/>
      <c r="B87" s="142"/>
      <c r="C87" s="39">
        <v>3.5416666666666701</v>
      </c>
      <c r="D87" s="95">
        <v>0.45519999999999999</v>
      </c>
      <c r="E87" s="95">
        <v>0.79890000000000005</v>
      </c>
      <c r="F87" s="95">
        <v>0.52990000000000004</v>
      </c>
      <c r="G87" s="95">
        <v>0.1222</v>
      </c>
      <c r="H87" s="95">
        <v>0.52449999999999997</v>
      </c>
      <c r="I87" s="95">
        <v>0.48609999999999998</v>
      </c>
      <c r="J87" s="95">
        <v>0.80120000000000002</v>
      </c>
      <c r="K87" s="95">
        <v>0.77080000000000004</v>
      </c>
      <c r="L87" s="95">
        <v>0.70709999999999995</v>
      </c>
      <c r="M87" s="95">
        <v>0.83660000000000001</v>
      </c>
      <c r="N87" s="95">
        <v>0.89249999999999996</v>
      </c>
      <c r="O87" s="95">
        <v>0.80159999999999998</v>
      </c>
      <c r="P87" s="95">
        <v>0.4264</v>
      </c>
      <c r="Q87" s="95">
        <v>0.55669999999999997</v>
      </c>
      <c r="R87" s="95">
        <v>0.14219999999999999</v>
      </c>
      <c r="S87" s="95">
        <v>0.4894</v>
      </c>
      <c r="T87" s="95">
        <v>0.55669999999999997</v>
      </c>
      <c r="U87" s="95">
        <v>0.34060000000000001</v>
      </c>
      <c r="V87" s="95">
        <v>0.50309999999999999</v>
      </c>
      <c r="W87" s="95">
        <v>0.25669999999999998</v>
      </c>
      <c r="X87" s="95">
        <v>0.53500000000000003</v>
      </c>
      <c r="Y87" s="95">
        <v>0.36559999999999998</v>
      </c>
      <c r="Z87" s="95">
        <v>0.7722</v>
      </c>
      <c r="AA87" s="95">
        <v>0.58020000000000005</v>
      </c>
      <c r="AD87" s="92" t="s">
        <v>124</v>
      </c>
      <c r="AE87" s="84">
        <v>0</v>
      </c>
      <c r="AF87" s="84">
        <v>0</v>
      </c>
      <c r="AG87" s="84">
        <v>0</v>
      </c>
      <c r="AH87" s="84">
        <v>0</v>
      </c>
      <c r="AI87" s="84">
        <v>0</v>
      </c>
      <c r="AJ87" s="84">
        <v>0</v>
      </c>
      <c r="AK87" s="84">
        <v>0</v>
      </c>
      <c r="AL87" s="84">
        <v>0</v>
      </c>
      <c r="AM87" s="84">
        <v>0</v>
      </c>
      <c r="AN87" s="84">
        <v>0</v>
      </c>
      <c r="AO87" s="84">
        <v>0</v>
      </c>
      <c r="AQ87" s="92" t="s">
        <v>124</v>
      </c>
      <c r="AR87" s="84">
        <v>0</v>
      </c>
      <c r="AS87" s="84">
        <v>0</v>
      </c>
      <c r="AT87" s="84">
        <v>0</v>
      </c>
      <c r="AU87" s="84">
        <v>0</v>
      </c>
      <c r="AV87" s="84">
        <v>0</v>
      </c>
      <c r="AW87" s="84">
        <v>0</v>
      </c>
      <c r="AX87" s="84">
        <v>0</v>
      </c>
      <c r="AY87" s="84">
        <v>0</v>
      </c>
      <c r="AZ87" s="84">
        <v>0</v>
      </c>
      <c r="BA87" s="84">
        <v>0</v>
      </c>
      <c r="BB87" s="84">
        <v>0</v>
      </c>
      <c r="BD87" s="92" t="s">
        <v>124</v>
      </c>
      <c r="BE87" s="84">
        <v>0.89219999999999999</v>
      </c>
      <c r="BF87" s="84">
        <v>0.23250000000000001</v>
      </c>
      <c r="BG87" s="84">
        <v>0.71350000000000002</v>
      </c>
      <c r="BH87" s="84">
        <v>0.40860000000000002</v>
      </c>
      <c r="BI87" s="84">
        <v>7.8100000000000003E-2</v>
      </c>
      <c r="BJ87" s="84">
        <v>0.6845</v>
      </c>
      <c r="BK87" s="84">
        <v>0.86550000000000005</v>
      </c>
      <c r="BL87" s="84">
        <v>0.1663</v>
      </c>
      <c r="BM87" s="84">
        <v>0.3775</v>
      </c>
      <c r="BN87" s="84">
        <v>0.57569999999999999</v>
      </c>
      <c r="BO87" s="84">
        <v>0.3926</v>
      </c>
      <c r="BQ87" s="92" t="s">
        <v>124</v>
      </c>
      <c r="BR87" s="84">
        <v>0.87</v>
      </c>
      <c r="BS87" s="84">
        <v>0.1691</v>
      </c>
      <c r="BT87" s="84">
        <v>0.60140000000000005</v>
      </c>
      <c r="BU87" s="84">
        <v>0.42880000000000001</v>
      </c>
      <c r="BV87" s="84">
        <v>0.47670000000000001</v>
      </c>
      <c r="BW87" s="84">
        <v>0.63870000000000005</v>
      </c>
      <c r="BX87" s="84">
        <v>0.8619</v>
      </c>
      <c r="BY87" s="84">
        <v>0.34710000000000002</v>
      </c>
      <c r="BZ87" s="84">
        <v>0.34279999999999999</v>
      </c>
      <c r="CA87" s="84">
        <v>0.58919999999999995</v>
      </c>
      <c r="CB87" s="84">
        <v>0.47710000000000002</v>
      </c>
    </row>
    <row r="88" spans="1:80">
      <c r="A88" s="142"/>
      <c r="B88" s="142"/>
      <c r="C88" s="39">
        <v>3.5833333333333299</v>
      </c>
      <c r="D88" s="95">
        <v>0.5988</v>
      </c>
      <c r="E88" s="95">
        <v>0.88419999999999999</v>
      </c>
      <c r="F88" s="95">
        <v>0.55869999999999997</v>
      </c>
      <c r="G88" s="95">
        <v>9.7299999999999998E-2</v>
      </c>
      <c r="H88" s="95">
        <v>0.45269999999999999</v>
      </c>
      <c r="I88" s="95">
        <v>0.51829999999999998</v>
      </c>
      <c r="J88" s="95">
        <v>0.83399999999999996</v>
      </c>
      <c r="K88" s="95">
        <v>0.83009999999999995</v>
      </c>
      <c r="L88" s="95">
        <v>0.70509999999999995</v>
      </c>
      <c r="M88" s="95">
        <v>0.8478</v>
      </c>
      <c r="N88" s="95">
        <v>0.8175</v>
      </c>
      <c r="O88" s="95">
        <v>0.80689999999999995</v>
      </c>
      <c r="P88" s="95">
        <v>0.45</v>
      </c>
      <c r="Q88" s="95">
        <v>0.38190000000000002</v>
      </c>
      <c r="R88" s="95">
        <v>0.1308</v>
      </c>
      <c r="S88" s="95">
        <v>0.37790000000000001</v>
      </c>
      <c r="T88" s="95">
        <v>0.38190000000000002</v>
      </c>
      <c r="U88" s="95">
        <v>0.29970000000000002</v>
      </c>
      <c r="V88" s="95">
        <v>0.57320000000000004</v>
      </c>
      <c r="W88" s="95">
        <v>0.35659999999999997</v>
      </c>
      <c r="X88" s="95">
        <v>0.47620000000000001</v>
      </c>
      <c r="Y88" s="95">
        <v>0.27839999999999998</v>
      </c>
      <c r="Z88" s="95">
        <v>0.65200000000000002</v>
      </c>
      <c r="AA88" s="95">
        <v>0.53969999999999996</v>
      </c>
    </row>
    <row r="89" spans="1:80">
      <c r="A89" s="142"/>
      <c r="B89" s="142"/>
      <c r="C89" s="39">
        <v>3.625</v>
      </c>
      <c r="D89" s="95">
        <v>0.67459999999999998</v>
      </c>
      <c r="E89" s="95">
        <v>0.84830000000000005</v>
      </c>
      <c r="F89" s="95">
        <v>0.57920000000000005</v>
      </c>
      <c r="G89" s="95">
        <v>0.2029</v>
      </c>
      <c r="H89" s="95">
        <v>0.41020000000000001</v>
      </c>
      <c r="I89" s="95">
        <v>0.54300000000000004</v>
      </c>
      <c r="J89" s="95">
        <v>0.88549999999999995</v>
      </c>
      <c r="K89" s="95">
        <v>0.7944</v>
      </c>
      <c r="L89" s="95">
        <v>0.75139999999999996</v>
      </c>
      <c r="M89" s="95">
        <v>0.88700000000000001</v>
      </c>
      <c r="N89" s="95">
        <v>0.73280000000000001</v>
      </c>
      <c r="O89" s="95">
        <v>0.81020000000000003</v>
      </c>
      <c r="P89" s="95">
        <v>0.38540000000000002</v>
      </c>
      <c r="Q89" s="95">
        <v>0.32079999999999997</v>
      </c>
      <c r="R89" s="95">
        <v>0.11269999999999999</v>
      </c>
      <c r="S89" s="95">
        <v>0.33679999999999999</v>
      </c>
      <c r="T89" s="95">
        <v>0.32079999999999997</v>
      </c>
      <c r="U89" s="95">
        <v>0.25890000000000002</v>
      </c>
      <c r="V89" s="95">
        <v>0.59830000000000005</v>
      </c>
      <c r="W89" s="95">
        <v>0.35020000000000001</v>
      </c>
      <c r="X89" s="95">
        <v>0.49959999999999999</v>
      </c>
      <c r="Y89" s="95">
        <v>0.2782</v>
      </c>
      <c r="Z89" s="95">
        <v>0.45500000000000002</v>
      </c>
      <c r="AA89" s="95">
        <v>0.44479999999999997</v>
      </c>
    </row>
    <row r="90" spans="1:80">
      <c r="A90" s="142"/>
      <c r="B90" s="142"/>
      <c r="C90" s="39">
        <v>3.6666666666666701</v>
      </c>
      <c r="D90" s="95">
        <v>0.49399999999999999</v>
      </c>
      <c r="E90" s="95">
        <v>0.87160000000000004</v>
      </c>
      <c r="F90" s="95">
        <v>0.52070000000000005</v>
      </c>
      <c r="G90" s="95">
        <v>0.27200000000000002</v>
      </c>
      <c r="H90" s="95">
        <v>0.42080000000000001</v>
      </c>
      <c r="I90" s="95">
        <v>0.51580000000000004</v>
      </c>
      <c r="J90" s="95">
        <v>0.85970000000000002</v>
      </c>
      <c r="K90" s="95">
        <v>0.74529999999999996</v>
      </c>
      <c r="L90" s="95">
        <v>0.75070000000000003</v>
      </c>
      <c r="M90" s="95">
        <v>0.79290000000000005</v>
      </c>
      <c r="N90" s="95">
        <v>0.39579999999999999</v>
      </c>
      <c r="O90" s="95">
        <v>0.70889999999999997</v>
      </c>
      <c r="P90" s="95">
        <v>0.37969999999999998</v>
      </c>
      <c r="Q90" s="95">
        <v>0.34039999999999998</v>
      </c>
      <c r="R90" s="95">
        <v>0.115</v>
      </c>
      <c r="S90" s="95">
        <v>0.32340000000000002</v>
      </c>
      <c r="T90" s="95">
        <v>0.34039999999999998</v>
      </c>
      <c r="U90" s="95">
        <v>0.25779999999999997</v>
      </c>
      <c r="V90" s="95">
        <v>0.61609999999999998</v>
      </c>
      <c r="W90" s="95">
        <v>0.3483</v>
      </c>
      <c r="X90" s="95">
        <v>0.6139</v>
      </c>
      <c r="Y90" s="95">
        <v>0.31840000000000002</v>
      </c>
      <c r="Z90" s="95">
        <v>0.441</v>
      </c>
      <c r="AA90" s="95">
        <v>0.45419999999999999</v>
      </c>
      <c r="AD90" s="144" t="s">
        <v>10</v>
      </c>
      <c r="AE90" s="144"/>
      <c r="AF90" s="144"/>
      <c r="AG90" s="144"/>
      <c r="AH90" s="144"/>
      <c r="AI90" s="144"/>
      <c r="AJ90" s="144"/>
      <c r="AK90" s="144"/>
      <c r="AL90" s="144"/>
      <c r="AM90" s="144"/>
      <c r="AN90" s="144"/>
      <c r="AO90" s="144"/>
      <c r="AP90" s="144"/>
      <c r="AQ90" s="144"/>
      <c r="AR90" s="144"/>
      <c r="AS90" s="144"/>
      <c r="AT90" s="144"/>
      <c r="AU90" s="144"/>
      <c r="AV90" s="144"/>
      <c r="AW90" s="144"/>
      <c r="AX90" s="144"/>
      <c r="AY90" s="144"/>
      <c r="AZ90" s="144"/>
      <c r="BA90" s="144"/>
      <c r="BB90" s="144"/>
      <c r="BC90" s="144"/>
      <c r="BD90" s="144"/>
      <c r="BE90" s="144"/>
      <c r="BF90" s="144"/>
      <c r="BG90" s="144"/>
      <c r="BH90" s="144"/>
      <c r="BI90" s="144"/>
      <c r="BJ90" s="144"/>
      <c r="BK90" s="144"/>
      <c r="BL90" s="144"/>
      <c r="BM90" s="144"/>
      <c r="BN90" s="144"/>
      <c r="BO90" s="144"/>
      <c r="BP90" s="144"/>
      <c r="BQ90" s="144"/>
      <c r="BR90" s="144"/>
      <c r="BS90" s="144"/>
      <c r="BT90" s="144"/>
      <c r="BU90" s="136"/>
      <c r="BV90" s="136"/>
    </row>
    <row r="91" spans="1:80">
      <c r="A91" s="142"/>
      <c r="B91" s="142"/>
      <c r="C91" s="39">
        <v>3.7083333333333299</v>
      </c>
      <c r="D91" s="95">
        <v>0.61009999999999998</v>
      </c>
      <c r="E91" s="95">
        <v>0.76370000000000005</v>
      </c>
      <c r="F91" s="95">
        <v>0.53300000000000003</v>
      </c>
      <c r="G91" s="95">
        <v>0.37169999999999997</v>
      </c>
      <c r="H91" s="95">
        <v>7.8899999999999998E-2</v>
      </c>
      <c r="I91" s="95">
        <v>0.47139999999999999</v>
      </c>
      <c r="J91" s="95">
        <v>0.80620000000000003</v>
      </c>
      <c r="K91" s="95">
        <v>0.6603</v>
      </c>
      <c r="L91" s="95">
        <v>0.57169999999999999</v>
      </c>
      <c r="M91" s="95">
        <v>0.71799999999999997</v>
      </c>
      <c r="N91" s="95">
        <v>0.7843</v>
      </c>
      <c r="O91" s="95">
        <v>0.70809999999999995</v>
      </c>
      <c r="P91" s="95">
        <v>0.36720000000000003</v>
      </c>
      <c r="Q91" s="95">
        <v>0.3367</v>
      </c>
      <c r="R91" s="95">
        <v>0.12330000000000001</v>
      </c>
      <c r="S91" s="95">
        <v>0.3453</v>
      </c>
      <c r="T91" s="95">
        <v>0.3367</v>
      </c>
      <c r="U91" s="95">
        <v>0.26150000000000001</v>
      </c>
      <c r="V91" s="95">
        <v>0.62419999999999998</v>
      </c>
      <c r="W91" s="95">
        <v>0.39389999999999997</v>
      </c>
      <c r="X91" s="95">
        <v>0.68769999999999998</v>
      </c>
      <c r="Y91" s="95">
        <v>0.34470000000000001</v>
      </c>
      <c r="Z91" s="95">
        <v>0.51919999999999999</v>
      </c>
      <c r="AA91" s="95">
        <v>0.51429999999999998</v>
      </c>
      <c r="AE91" s="84" t="s">
        <v>99</v>
      </c>
      <c r="AR91" s="84" t="s">
        <v>100</v>
      </c>
      <c r="BE91" s="84" t="s">
        <v>98</v>
      </c>
      <c r="BR91" s="84" t="s">
        <v>153</v>
      </c>
    </row>
    <row r="92" spans="1:80">
      <c r="A92" s="142"/>
      <c r="B92" s="142"/>
      <c r="C92" s="39">
        <v>3.75</v>
      </c>
      <c r="D92" s="95">
        <v>0.30080000000000001</v>
      </c>
      <c r="E92" s="95">
        <v>0.46800000000000003</v>
      </c>
      <c r="F92" s="95">
        <v>5.9400000000000001E-2</v>
      </c>
      <c r="G92" s="95">
        <v>0.1676</v>
      </c>
      <c r="H92" s="95">
        <v>0.12939999999999999</v>
      </c>
      <c r="I92" s="95">
        <v>0.22500000000000001</v>
      </c>
      <c r="J92" s="95">
        <v>0.55269999999999997</v>
      </c>
      <c r="K92" s="95">
        <v>0.56179999999999997</v>
      </c>
      <c r="L92" s="95">
        <v>0.3614</v>
      </c>
      <c r="M92" s="95">
        <v>0.47</v>
      </c>
      <c r="N92" s="95">
        <v>0.4622</v>
      </c>
      <c r="O92" s="95">
        <v>0.48159999999999997</v>
      </c>
      <c r="P92" s="95">
        <v>0.4289</v>
      </c>
      <c r="Q92" s="95">
        <v>0.48010000000000003</v>
      </c>
      <c r="R92" s="95">
        <v>0.13569999999999999</v>
      </c>
      <c r="S92" s="95">
        <v>0.46839999999999998</v>
      </c>
      <c r="T92" s="95">
        <v>0.48010000000000003</v>
      </c>
      <c r="U92" s="95">
        <v>0.32540000000000002</v>
      </c>
      <c r="V92" s="95">
        <v>0.75449999999999995</v>
      </c>
      <c r="W92" s="95">
        <v>0.39319999999999999</v>
      </c>
      <c r="X92" s="95">
        <v>0.81599999999999995</v>
      </c>
      <c r="Y92" s="95">
        <v>0.49430000000000002</v>
      </c>
      <c r="Z92" s="95">
        <v>0.54059999999999997</v>
      </c>
      <c r="AA92" s="95">
        <v>0.56100000000000005</v>
      </c>
      <c r="AE92" s="84">
        <v>1</v>
      </c>
      <c r="AF92" s="84">
        <v>2</v>
      </c>
      <c r="AG92" s="84">
        <v>3</v>
      </c>
      <c r="AH92" s="84">
        <v>4</v>
      </c>
      <c r="AI92" s="84">
        <v>5</v>
      </c>
      <c r="AJ92" s="84">
        <v>6</v>
      </c>
      <c r="AK92" s="84">
        <v>7</v>
      </c>
      <c r="AL92" s="84">
        <v>8</v>
      </c>
      <c r="AM92" s="84">
        <v>9</v>
      </c>
      <c r="AN92" s="84">
        <v>10</v>
      </c>
      <c r="AO92" s="84">
        <v>11</v>
      </c>
      <c r="AR92" s="84">
        <v>1</v>
      </c>
      <c r="AS92" s="84">
        <v>2</v>
      </c>
      <c r="AT92" s="84">
        <v>3</v>
      </c>
      <c r="AU92" s="84">
        <v>4</v>
      </c>
      <c r="AV92" s="84">
        <v>5</v>
      </c>
      <c r="AW92" s="84">
        <v>6</v>
      </c>
      <c r="AX92" s="84">
        <v>7</v>
      </c>
      <c r="AY92" s="84">
        <v>8</v>
      </c>
      <c r="AZ92" s="84">
        <v>9</v>
      </c>
      <c r="BA92" s="84">
        <v>10</v>
      </c>
      <c r="BB92" s="84">
        <v>11</v>
      </c>
      <c r="BE92" s="84">
        <v>1</v>
      </c>
      <c r="BF92" s="84">
        <v>2</v>
      </c>
      <c r="BG92" s="84">
        <v>3</v>
      </c>
      <c r="BH92" s="84">
        <v>4</v>
      </c>
      <c r="BI92" s="84">
        <v>5</v>
      </c>
      <c r="BJ92" s="84">
        <v>6</v>
      </c>
      <c r="BK92" s="84">
        <v>7</v>
      </c>
      <c r="BL92" s="84">
        <v>8</v>
      </c>
      <c r="BM92" s="84">
        <v>9</v>
      </c>
      <c r="BN92" s="84">
        <v>10</v>
      </c>
      <c r="BO92" s="84">
        <v>11</v>
      </c>
      <c r="BR92" s="84">
        <v>1</v>
      </c>
      <c r="BS92" s="84">
        <v>2</v>
      </c>
      <c r="BT92" s="84">
        <v>3</v>
      </c>
      <c r="BU92" s="84">
        <v>4</v>
      </c>
      <c r="BV92" s="84">
        <v>5</v>
      </c>
      <c r="BW92" s="84">
        <v>6</v>
      </c>
      <c r="BX92" s="84">
        <v>7</v>
      </c>
      <c r="BY92" s="84">
        <v>8</v>
      </c>
      <c r="BZ92" s="84">
        <v>9</v>
      </c>
      <c r="CA92" s="84">
        <v>10</v>
      </c>
      <c r="CB92" s="84">
        <v>11</v>
      </c>
    </row>
    <row r="93" spans="1:80">
      <c r="A93" s="142"/>
      <c r="B93" s="142"/>
      <c r="C93" s="39">
        <v>3.7916666666666701</v>
      </c>
      <c r="D93" s="95">
        <v>0</v>
      </c>
      <c r="E93" s="95">
        <v>0</v>
      </c>
      <c r="F93" s="95">
        <v>0</v>
      </c>
      <c r="G93" s="95">
        <v>0</v>
      </c>
      <c r="H93" s="95">
        <v>0</v>
      </c>
      <c r="I93" s="95">
        <v>0</v>
      </c>
      <c r="J93" s="95">
        <v>0.15709999999999999</v>
      </c>
      <c r="K93" s="95">
        <v>0.129</v>
      </c>
      <c r="L93" s="95">
        <v>3.2800000000000003E-2</v>
      </c>
      <c r="M93" s="95">
        <v>6.5299999999999997E-2</v>
      </c>
      <c r="N93" s="95">
        <v>0.29420000000000002</v>
      </c>
      <c r="O93" s="95">
        <v>0.13569999999999999</v>
      </c>
      <c r="P93" s="95">
        <v>0.51400000000000001</v>
      </c>
      <c r="Q93" s="95">
        <v>0.63729999999999998</v>
      </c>
      <c r="R93" s="95">
        <v>0.17150000000000001</v>
      </c>
      <c r="S93" s="95">
        <v>0.60929999999999995</v>
      </c>
      <c r="T93" s="95">
        <v>0.63729999999999998</v>
      </c>
      <c r="U93" s="95">
        <v>0.41039999999999999</v>
      </c>
      <c r="V93" s="95">
        <v>0.85260000000000002</v>
      </c>
      <c r="W93" s="95">
        <v>0.45710000000000001</v>
      </c>
      <c r="X93" s="95">
        <v>0.8206</v>
      </c>
      <c r="Y93" s="95">
        <v>0.63349999999999995</v>
      </c>
      <c r="Z93" s="95">
        <v>0.61229999999999996</v>
      </c>
      <c r="AA93" s="95">
        <v>0.62919999999999998</v>
      </c>
      <c r="AD93" s="92" t="s">
        <v>101</v>
      </c>
      <c r="AE93" s="84">
        <v>0</v>
      </c>
      <c r="AF93" s="84">
        <v>0</v>
      </c>
      <c r="AG93" s="84">
        <v>0</v>
      </c>
      <c r="AH93" s="84">
        <v>0</v>
      </c>
      <c r="AI93" s="84">
        <v>0</v>
      </c>
      <c r="AJ93" s="84">
        <v>0</v>
      </c>
      <c r="AK93" s="84">
        <v>0</v>
      </c>
      <c r="AL93" s="84">
        <v>0</v>
      </c>
      <c r="AM93" s="84">
        <v>0</v>
      </c>
      <c r="AN93" s="84">
        <v>0</v>
      </c>
      <c r="AO93" s="84">
        <v>0</v>
      </c>
      <c r="AQ93" s="92" t="s">
        <v>101</v>
      </c>
      <c r="AR93" s="84">
        <v>0</v>
      </c>
      <c r="AS93" s="84">
        <v>0</v>
      </c>
      <c r="AT93" s="84">
        <v>0</v>
      </c>
      <c r="AU93" s="84">
        <v>0</v>
      </c>
      <c r="AV93" s="84">
        <v>0</v>
      </c>
      <c r="AW93" s="84">
        <v>0</v>
      </c>
      <c r="AX93" s="84">
        <v>0</v>
      </c>
      <c r="AY93" s="84">
        <v>0</v>
      </c>
      <c r="AZ93" s="84">
        <v>0</v>
      </c>
      <c r="BA93" s="84">
        <v>0</v>
      </c>
      <c r="BB93" s="84">
        <v>0</v>
      </c>
      <c r="BD93" s="92" t="s">
        <v>101</v>
      </c>
      <c r="BE93" s="84">
        <v>0.54849999999999999</v>
      </c>
      <c r="BF93" s="84">
        <v>0.12379999999999999</v>
      </c>
      <c r="BG93" s="84">
        <v>0.6452</v>
      </c>
      <c r="BH93" s="84">
        <v>0.43509999999999999</v>
      </c>
      <c r="BI93" s="84">
        <v>0.37959999999999999</v>
      </c>
      <c r="BJ93" s="84">
        <v>0.37930000000000003</v>
      </c>
      <c r="BK93" s="84">
        <v>0.57440000000000002</v>
      </c>
      <c r="BL93" s="84">
        <v>0.27550000000000002</v>
      </c>
      <c r="BM93" s="84">
        <v>0.23830000000000001</v>
      </c>
      <c r="BN93" s="84">
        <v>0.35260000000000002</v>
      </c>
      <c r="BO93" s="84">
        <v>0.32829999999999998</v>
      </c>
      <c r="BQ93" s="92" t="s">
        <v>101</v>
      </c>
      <c r="BR93" s="84">
        <v>7.3499999999999996E-2</v>
      </c>
      <c r="BS93" s="84">
        <v>8.77E-2</v>
      </c>
      <c r="BT93" s="84">
        <v>0.37830000000000003</v>
      </c>
      <c r="BU93" s="84">
        <v>0.1084</v>
      </c>
      <c r="BV93" s="84">
        <v>0.13289999999999999</v>
      </c>
      <c r="BW93" s="84">
        <v>0.44879999999999998</v>
      </c>
      <c r="BX93" s="84">
        <v>0.33090000000000003</v>
      </c>
      <c r="BY93" s="84">
        <v>0.2271</v>
      </c>
      <c r="BZ93" s="84">
        <v>9.8299999999999998E-2</v>
      </c>
      <c r="CA93" s="84">
        <v>0.21279999999999999</v>
      </c>
      <c r="CB93" s="84">
        <v>0.3659</v>
      </c>
    </row>
    <row r="94" spans="1:80">
      <c r="A94" s="142"/>
      <c r="B94" s="142"/>
      <c r="C94" s="39">
        <v>3.8333333333333299</v>
      </c>
      <c r="D94" s="95">
        <v>0</v>
      </c>
      <c r="E94" s="95">
        <v>0</v>
      </c>
      <c r="F94" s="95">
        <v>0</v>
      </c>
      <c r="G94" s="95">
        <v>0</v>
      </c>
      <c r="H94" s="95">
        <v>0</v>
      </c>
      <c r="I94" s="95">
        <v>0</v>
      </c>
      <c r="J94" s="95">
        <v>1.4E-3</v>
      </c>
      <c r="K94" s="95">
        <v>1.8E-3</v>
      </c>
      <c r="L94" s="95">
        <v>0</v>
      </c>
      <c r="M94" s="95">
        <v>0</v>
      </c>
      <c r="N94" s="95">
        <v>1.61E-2</v>
      </c>
      <c r="O94" s="95">
        <v>3.8999999999999998E-3</v>
      </c>
      <c r="P94" s="95">
        <v>0.52829999999999999</v>
      </c>
      <c r="Q94" s="95">
        <v>0.69040000000000001</v>
      </c>
      <c r="R94" s="95">
        <v>0.18090000000000001</v>
      </c>
      <c r="S94" s="95">
        <v>0.64219999999999999</v>
      </c>
      <c r="T94" s="95">
        <v>0.69040000000000001</v>
      </c>
      <c r="U94" s="95">
        <v>0.43099999999999999</v>
      </c>
      <c r="V94" s="95">
        <v>0.85260000000000002</v>
      </c>
      <c r="W94" s="95">
        <v>0.62570000000000003</v>
      </c>
      <c r="X94" s="95">
        <v>0.72089999999999999</v>
      </c>
      <c r="Y94" s="95">
        <v>0.65980000000000005</v>
      </c>
      <c r="Z94" s="95">
        <v>0.77700000000000002</v>
      </c>
      <c r="AA94" s="95">
        <v>0.73980000000000001</v>
      </c>
      <c r="AD94" s="92" t="s">
        <v>102</v>
      </c>
      <c r="AE94" s="84">
        <v>0</v>
      </c>
      <c r="AF94" s="84">
        <v>0</v>
      </c>
      <c r="AG94" s="84">
        <v>0</v>
      </c>
      <c r="AH94" s="84">
        <v>0</v>
      </c>
      <c r="AI94" s="84">
        <v>0</v>
      </c>
      <c r="AJ94" s="84">
        <v>0</v>
      </c>
      <c r="AK94" s="84">
        <v>0</v>
      </c>
      <c r="AL94" s="84">
        <v>0</v>
      </c>
      <c r="AM94" s="84">
        <v>0</v>
      </c>
      <c r="AN94" s="84">
        <v>0</v>
      </c>
      <c r="AO94" s="84">
        <v>0</v>
      </c>
      <c r="AQ94" s="92" t="s">
        <v>102</v>
      </c>
      <c r="AR94" s="84">
        <v>0</v>
      </c>
      <c r="AS94" s="84">
        <v>0</v>
      </c>
      <c r="AT94" s="84">
        <v>0</v>
      </c>
      <c r="AU94" s="84">
        <v>0</v>
      </c>
      <c r="AV94" s="84">
        <v>0</v>
      </c>
      <c r="AW94" s="84">
        <v>0</v>
      </c>
      <c r="AX94" s="84">
        <v>0</v>
      </c>
      <c r="AY94" s="84">
        <v>0</v>
      </c>
      <c r="AZ94" s="84">
        <v>0</v>
      </c>
      <c r="BA94" s="84">
        <v>0</v>
      </c>
      <c r="BB94" s="84">
        <v>0</v>
      </c>
      <c r="BD94" s="92" t="s">
        <v>102</v>
      </c>
      <c r="BE94" s="84">
        <v>0.53700000000000003</v>
      </c>
      <c r="BF94" s="84">
        <v>0.16739999999999999</v>
      </c>
      <c r="BG94" s="84">
        <v>0.6421</v>
      </c>
      <c r="BH94" s="84">
        <v>0.45400000000000001</v>
      </c>
      <c r="BI94" s="84">
        <v>0.41710000000000003</v>
      </c>
      <c r="BJ94" s="84">
        <v>0.39439999999999997</v>
      </c>
      <c r="BK94" s="84">
        <v>0.57679999999999998</v>
      </c>
      <c r="BL94" s="84">
        <v>0.19769999999999999</v>
      </c>
      <c r="BM94" s="84">
        <v>0.217</v>
      </c>
      <c r="BN94" s="84">
        <v>0.34610000000000002</v>
      </c>
      <c r="BO94" s="84">
        <v>0.36130000000000001</v>
      </c>
      <c r="BQ94" s="92" t="s">
        <v>102</v>
      </c>
      <c r="BR94" s="84">
        <v>0.13</v>
      </c>
      <c r="BS94" s="84">
        <v>0.1087</v>
      </c>
      <c r="BT94" s="84">
        <v>0.37759999999999999</v>
      </c>
      <c r="BU94" s="84">
        <v>6.4299999999999996E-2</v>
      </c>
      <c r="BV94" s="84">
        <v>0.15509999999999999</v>
      </c>
      <c r="BW94" s="84">
        <v>0.44619999999999999</v>
      </c>
      <c r="BX94" s="84">
        <v>0.32529999999999998</v>
      </c>
      <c r="BY94" s="84">
        <v>0.23080000000000001</v>
      </c>
      <c r="BZ94" s="84">
        <v>6.3200000000000006E-2</v>
      </c>
      <c r="CA94" s="84">
        <v>0.19009999999999999</v>
      </c>
      <c r="CB94" s="84">
        <v>0.46379999999999999</v>
      </c>
    </row>
    <row r="95" spans="1:80">
      <c r="A95" s="142"/>
      <c r="B95" s="142"/>
      <c r="C95" s="39">
        <v>3.875</v>
      </c>
      <c r="D95" s="95">
        <v>0</v>
      </c>
      <c r="E95" s="95">
        <v>0</v>
      </c>
      <c r="F95" s="95">
        <v>0</v>
      </c>
      <c r="G95" s="95">
        <v>0</v>
      </c>
      <c r="H95" s="95">
        <v>0</v>
      </c>
      <c r="I95" s="95">
        <v>0</v>
      </c>
      <c r="J95" s="95">
        <v>0</v>
      </c>
      <c r="K95" s="95">
        <v>0</v>
      </c>
      <c r="L95" s="95">
        <v>0</v>
      </c>
      <c r="M95" s="95">
        <v>0</v>
      </c>
      <c r="N95" s="95">
        <v>0</v>
      </c>
      <c r="O95" s="95">
        <v>0</v>
      </c>
      <c r="P95" s="95">
        <v>0.51939999999999997</v>
      </c>
      <c r="Q95" s="95">
        <v>0.70799999999999996</v>
      </c>
      <c r="R95" s="95">
        <v>0.17530000000000001</v>
      </c>
      <c r="S95" s="95">
        <v>0.64129999999999998</v>
      </c>
      <c r="T95" s="95">
        <v>0.70799999999999996</v>
      </c>
      <c r="U95" s="95">
        <v>0.42820000000000003</v>
      </c>
      <c r="V95" s="95">
        <v>0.84540000000000004</v>
      </c>
      <c r="W95" s="95">
        <v>0.74890000000000001</v>
      </c>
      <c r="X95" s="95">
        <v>0.59119999999999995</v>
      </c>
      <c r="Y95" s="95">
        <v>0.64249999999999996</v>
      </c>
      <c r="Z95" s="95">
        <v>0.87839999999999996</v>
      </c>
      <c r="AA95" s="95">
        <v>0.80210000000000004</v>
      </c>
      <c r="AD95" s="92" t="s">
        <v>103</v>
      </c>
      <c r="AE95" s="84">
        <v>0</v>
      </c>
      <c r="AF95" s="84">
        <v>0</v>
      </c>
      <c r="AG95" s="84">
        <v>0</v>
      </c>
      <c r="AH95" s="84">
        <v>0</v>
      </c>
      <c r="AI95" s="84">
        <v>0</v>
      </c>
      <c r="AJ95" s="84">
        <v>0</v>
      </c>
      <c r="AK95" s="84">
        <v>0</v>
      </c>
      <c r="AL95" s="84">
        <v>0</v>
      </c>
      <c r="AM95" s="84">
        <v>0</v>
      </c>
      <c r="AN95" s="84">
        <v>0</v>
      </c>
      <c r="AO95" s="84">
        <v>0</v>
      </c>
      <c r="AQ95" s="92" t="s">
        <v>103</v>
      </c>
      <c r="AR95" s="84">
        <v>0</v>
      </c>
      <c r="AS95" s="84">
        <v>0</v>
      </c>
      <c r="AT95" s="84">
        <v>0</v>
      </c>
      <c r="AU95" s="84">
        <v>0</v>
      </c>
      <c r="AV95" s="84">
        <v>0</v>
      </c>
      <c r="AW95" s="84">
        <v>0</v>
      </c>
      <c r="AX95" s="84">
        <v>0</v>
      </c>
      <c r="AY95" s="84">
        <v>0</v>
      </c>
      <c r="AZ95" s="84">
        <v>0</v>
      </c>
      <c r="BA95" s="84">
        <v>0</v>
      </c>
      <c r="BB95" s="84">
        <v>0</v>
      </c>
      <c r="BD95" s="92" t="s">
        <v>103</v>
      </c>
      <c r="BE95" s="84">
        <v>0.48509999999999998</v>
      </c>
      <c r="BF95" s="84">
        <v>0.2213</v>
      </c>
      <c r="BG95" s="84">
        <v>0.67910000000000004</v>
      </c>
      <c r="BH95" s="84">
        <v>0.39269999999999999</v>
      </c>
      <c r="BI95" s="84">
        <v>0.44080000000000003</v>
      </c>
      <c r="BJ95" s="84">
        <v>0.34210000000000002</v>
      </c>
      <c r="BK95" s="84">
        <v>0.55730000000000002</v>
      </c>
      <c r="BL95" s="84">
        <v>0.1913</v>
      </c>
      <c r="BM95" s="84">
        <v>0.1474</v>
      </c>
      <c r="BN95" s="84">
        <v>0.32479999999999998</v>
      </c>
      <c r="BO95" s="84">
        <v>0.32700000000000001</v>
      </c>
      <c r="BQ95" s="92" t="s">
        <v>103</v>
      </c>
      <c r="BR95" s="84">
        <v>0.1696</v>
      </c>
      <c r="BS95" s="84">
        <v>8.0500000000000002E-2</v>
      </c>
      <c r="BT95" s="84">
        <v>0.48309999999999997</v>
      </c>
      <c r="BU95" s="84">
        <v>5.7799999999999997E-2</v>
      </c>
      <c r="BV95" s="84">
        <v>0.22800000000000001</v>
      </c>
      <c r="BW95" s="84">
        <v>0.42230000000000001</v>
      </c>
      <c r="BX95" s="84">
        <v>0.33950000000000002</v>
      </c>
      <c r="BY95" s="84">
        <v>0.26400000000000001</v>
      </c>
      <c r="BZ95" s="84">
        <v>6.4399999999999999E-2</v>
      </c>
      <c r="CA95" s="84">
        <v>0.13550000000000001</v>
      </c>
      <c r="CB95" s="84">
        <v>0.41639999999999999</v>
      </c>
    </row>
    <row r="96" spans="1:80">
      <c r="A96" s="142"/>
      <c r="B96" s="142"/>
      <c r="C96" s="39">
        <v>3.9166666666666701</v>
      </c>
      <c r="D96" s="95">
        <v>0</v>
      </c>
      <c r="E96" s="95">
        <v>0</v>
      </c>
      <c r="F96" s="95">
        <v>0</v>
      </c>
      <c r="G96" s="95">
        <v>0</v>
      </c>
      <c r="H96" s="95">
        <v>0</v>
      </c>
      <c r="I96" s="95">
        <v>0</v>
      </c>
      <c r="J96" s="95">
        <v>0</v>
      </c>
      <c r="K96" s="95">
        <v>0</v>
      </c>
      <c r="L96" s="95">
        <v>0</v>
      </c>
      <c r="M96" s="95">
        <v>0</v>
      </c>
      <c r="N96" s="95">
        <v>0</v>
      </c>
      <c r="O96" s="95">
        <v>0</v>
      </c>
      <c r="P96" s="95">
        <v>0.58289999999999997</v>
      </c>
      <c r="Q96" s="95">
        <v>0.78659999999999997</v>
      </c>
      <c r="R96" s="95">
        <v>0.18859999999999999</v>
      </c>
      <c r="S96" s="95">
        <v>0.74709999999999999</v>
      </c>
      <c r="T96" s="95">
        <v>0.78659999999999997</v>
      </c>
      <c r="U96" s="95">
        <v>0.48180000000000001</v>
      </c>
      <c r="V96" s="95">
        <v>0.83599999999999997</v>
      </c>
      <c r="W96" s="95">
        <v>0.82969999999999999</v>
      </c>
      <c r="X96" s="95">
        <v>0.3649</v>
      </c>
      <c r="Y96" s="95">
        <v>0.54100000000000004</v>
      </c>
      <c r="Z96" s="95">
        <v>0.82220000000000004</v>
      </c>
      <c r="AA96" s="95">
        <v>0.76070000000000004</v>
      </c>
      <c r="AD96" s="92" t="s">
        <v>104</v>
      </c>
      <c r="AE96" s="84">
        <v>0</v>
      </c>
      <c r="AF96" s="84">
        <v>0</v>
      </c>
      <c r="AG96" s="84">
        <v>0</v>
      </c>
      <c r="AH96" s="84">
        <v>0</v>
      </c>
      <c r="AI96" s="84">
        <v>0</v>
      </c>
      <c r="AJ96" s="84">
        <v>0</v>
      </c>
      <c r="AK96" s="84">
        <v>0</v>
      </c>
      <c r="AL96" s="84">
        <v>0</v>
      </c>
      <c r="AM96" s="84">
        <v>0</v>
      </c>
      <c r="AN96" s="84">
        <v>0</v>
      </c>
      <c r="AO96" s="84">
        <v>0</v>
      </c>
      <c r="AQ96" s="92" t="s">
        <v>104</v>
      </c>
      <c r="AR96" s="84">
        <v>0</v>
      </c>
      <c r="AS96" s="84">
        <v>0</v>
      </c>
      <c r="AT96" s="84">
        <v>0</v>
      </c>
      <c r="AU96" s="84">
        <v>0</v>
      </c>
      <c r="AV96" s="84">
        <v>0</v>
      </c>
      <c r="AW96" s="84">
        <v>0</v>
      </c>
      <c r="AX96" s="84">
        <v>0</v>
      </c>
      <c r="AY96" s="84">
        <v>0</v>
      </c>
      <c r="AZ96" s="84">
        <v>0</v>
      </c>
      <c r="BA96" s="84">
        <v>0</v>
      </c>
      <c r="BB96" s="84">
        <v>0</v>
      </c>
      <c r="BD96" s="92" t="s">
        <v>104</v>
      </c>
      <c r="BE96" s="84">
        <v>0.52800000000000002</v>
      </c>
      <c r="BF96" s="84">
        <v>0.22259999999999999</v>
      </c>
      <c r="BG96" s="84">
        <v>0.63839999999999997</v>
      </c>
      <c r="BH96" s="84">
        <v>0.34050000000000002</v>
      </c>
      <c r="BI96" s="84">
        <v>0.4158</v>
      </c>
      <c r="BJ96" s="84">
        <v>0.31780000000000003</v>
      </c>
      <c r="BK96" s="84">
        <v>0.50329999999999997</v>
      </c>
      <c r="BL96" s="84">
        <v>0.2046</v>
      </c>
      <c r="BM96" s="84">
        <v>0.12759999999999999</v>
      </c>
      <c r="BN96" s="84">
        <v>0.29380000000000001</v>
      </c>
      <c r="BO96" s="84">
        <v>0.28310000000000002</v>
      </c>
      <c r="BQ96" s="92" t="s">
        <v>104</v>
      </c>
      <c r="BR96" s="84">
        <v>0.2051</v>
      </c>
      <c r="BS96" s="84">
        <v>8.0399999999999999E-2</v>
      </c>
      <c r="BT96" s="84">
        <v>0.48120000000000002</v>
      </c>
      <c r="BU96" s="84">
        <v>6.4799999999999996E-2</v>
      </c>
      <c r="BV96" s="84">
        <v>0.19889999999999999</v>
      </c>
      <c r="BW96" s="84">
        <v>0.4209</v>
      </c>
      <c r="BX96" s="84">
        <v>0.28749999999999998</v>
      </c>
      <c r="BY96" s="84">
        <v>0.32650000000000001</v>
      </c>
      <c r="BZ96" s="84">
        <v>4.9799999999999997E-2</v>
      </c>
      <c r="CA96" s="84">
        <v>0.1166</v>
      </c>
      <c r="CB96" s="84">
        <v>0.36980000000000002</v>
      </c>
    </row>
    <row r="97" spans="1:80">
      <c r="A97" s="142"/>
      <c r="B97" s="142"/>
      <c r="C97" s="39">
        <v>3.9583333333333299</v>
      </c>
      <c r="D97" s="95">
        <v>0</v>
      </c>
      <c r="E97" s="95">
        <v>0</v>
      </c>
      <c r="F97" s="95">
        <v>0</v>
      </c>
      <c r="G97" s="95">
        <v>0</v>
      </c>
      <c r="H97" s="95">
        <v>0</v>
      </c>
      <c r="I97" s="95">
        <v>0</v>
      </c>
      <c r="J97" s="95">
        <v>0</v>
      </c>
      <c r="K97" s="95">
        <v>0</v>
      </c>
      <c r="L97" s="95">
        <v>0</v>
      </c>
      <c r="M97" s="95">
        <v>0</v>
      </c>
      <c r="N97" s="95">
        <v>0</v>
      </c>
      <c r="O97" s="95">
        <v>0</v>
      </c>
      <c r="P97" s="95">
        <v>0.56669999999999998</v>
      </c>
      <c r="Q97" s="95">
        <v>0.79879999999999995</v>
      </c>
      <c r="R97" s="95">
        <v>0.18790000000000001</v>
      </c>
      <c r="S97" s="95">
        <v>0.74660000000000004</v>
      </c>
      <c r="T97" s="95">
        <v>0.79879999999999995</v>
      </c>
      <c r="U97" s="95">
        <v>0.4783</v>
      </c>
      <c r="V97" s="95">
        <v>0.78029999999999999</v>
      </c>
      <c r="W97" s="95">
        <v>0.8306</v>
      </c>
      <c r="X97" s="95">
        <v>0.48930000000000001</v>
      </c>
      <c r="Y97" s="95">
        <v>0.56399999999999995</v>
      </c>
      <c r="Z97" s="95">
        <v>0.76390000000000002</v>
      </c>
      <c r="AA97" s="95">
        <v>0.74060000000000004</v>
      </c>
      <c r="AD97" s="92" t="s">
        <v>105</v>
      </c>
      <c r="AE97" s="84">
        <v>0</v>
      </c>
      <c r="AF97" s="84">
        <v>0</v>
      </c>
      <c r="AG97" s="84">
        <v>0</v>
      </c>
      <c r="AH97" s="84">
        <v>0</v>
      </c>
      <c r="AI97" s="84">
        <v>0</v>
      </c>
      <c r="AJ97" s="84">
        <v>0</v>
      </c>
      <c r="AK97" s="84">
        <v>0</v>
      </c>
      <c r="AL97" s="84">
        <v>0</v>
      </c>
      <c r="AM97" s="84">
        <v>0</v>
      </c>
      <c r="AN97" s="84">
        <v>0</v>
      </c>
      <c r="AO97" s="84">
        <v>0</v>
      </c>
      <c r="AQ97" s="92" t="s">
        <v>105</v>
      </c>
      <c r="AR97" s="84">
        <v>0</v>
      </c>
      <c r="AS97" s="84">
        <v>0</v>
      </c>
      <c r="AT97" s="84">
        <v>0</v>
      </c>
      <c r="AU97" s="84">
        <v>0</v>
      </c>
      <c r="AV97" s="84">
        <v>0</v>
      </c>
      <c r="AW97" s="84">
        <v>0</v>
      </c>
      <c r="AX97" s="84">
        <v>0</v>
      </c>
      <c r="AY97" s="84">
        <v>0</v>
      </c>
      <c r="AZ97" s="84">
        <v>0</v>
      </c>
      <c r="BA97" s="84">
        <v>0</v>
      </c>
      <c r="BB97" s="84">
        <v>0</v>
      </c>
      <c r="BD97" s="92" t="s">
        <v>105</v>
      </c>
      <c r="BE97" s="84">
        <v>0.52639999999999998</v>
      </c>
      <c r="BF97" s="84">
        <v>0.16270000000000001</v>
      </c>
      <c r="BG97" s="84">
        <v>0.66320000000000001</v>
      </c>
      <c r="BH97" s="84">
        <v>0.33400000000000002</v>
      </c>
      <c r="BI97" s="84">
        <v>0.37680000000000002</v>
      </c>
      <c r="BJ97" s="84">
        <v>0.26840000000000003</v>
      </c>
      <c r="BK97" s="84">
        <v>0.39550000000000002</v>
      </c>
      <c r="BL97" s="84">
        <v>0.2077</v>
      </c>
      <c r="BM97" s="84">
        <v>9.3799999999999994E-2</v>
      </c>
      <c r="BN97" s="84">
        <v>0.2989</v>
      </c>
      <c r="BO97" s="84">
        <v>0.27729999999999999</v>
      </c>
      <c r="BQ97" s="92" t="s">
        <v>105</v>
      </c>
      <c r="BR97" s="84">
        <v>0.1426</v>
      </c>
      <c r="BS97" s="84">
        <v>7.0999999999999994E-2</v>
      </c>
      <c r="BT97" s="84">
        <v>0.52329999999999999</v>
      </c>
      <c r="BU97" s="84">
        <v>8.1500000000000003E-2</v>
      </c>
      <c r="BV97" s="84">
        <v>0.2127</v>
      </c>
      <c r="BW97" s="84">
        <v>0.47699999999999998</v>
      </c>
      <c r="BX97" s="84">
        <v>0.27479999999999999</v>
      </c>
      <c r="BY97" s="84">
        <v>0.39639999999999997</v>
      </c>
      <c r="BZ97" s="84">
        <v>3.7199999999999997E-2</v>
      </c>
      <c r="CA97" s="84">
        <v>0.1105</v>
      </c>
      <c r="CB97" s="84">
        <v>0.45650000000000002</v>
      </c>
    </row>
    <row r="98" spans="1:80">
      <c r="A98" s="142"/>
      <c r="B98" s="142"/>
      <c r="C98" s="39">
        <v>4</v>
      </c>
      <c r="D98" s="95">
        <v>0</v>
      </c>
      <c r="E98" s="95">
        <v>0</v>
      </c>
      <c r="F98" s="95">
        <v>0</v>
      </c>
      <c r="G98" s="95">
        <v>0</v>
      </c>
      <c r="H98" s="95">
        <v>0</v>
      </c>
      <c r="I98" s="95">
        <v>0</v>
      </c>
      <c r="J98" s="95">
        <v>0</v>
      </c>
      <c r="K98" s="95">
        <v>0</v>
      </c>
      <c r="L98" s="95">
        <v>0</v>
      </c>
      <c r="M98" s="95">
        <v>0</v>
      </c>
      <c r="N98" s="95">
        <v>0</v>
      </c>
      <c r="O98" s="95">
        <v>0</v>
      </c>
      <c r="P98" s="95">
        <v>0.56689999999999996</v>
      </c>
      <c r="Q98" s="95">
        <v>0.7994</v>
      </c>
      <c r="R98" s="95">
        <v>0.2034</v>
      </c>
      <c r="S98" s="95">
        <v>0.76849999999999996</v>
      </c>
      <c r="T98" s="95">
        <v>0.7994</v>
      </c>
      <c r="U98" s="95">
        <v>0.48899999999999999</v>
      </c>
      <c r="V98" s="95">
        <v>0.71089999999999998</v>
      </c>
      <c r="W98" s="95">
        <v>0.6966</v>
      </c>
      <c r="X98" s="95">
        <v>0.49959999999999999</v>
      </c>
      <c r="Y98" s="95">
        <v>0.41010000000000002</v>
      </c>
      <c r="Z98" s="95">
        <v>0.54059999999999997</v>
      </c>
      <c r="AA98" s="95">
        <v>0.58460000000000001</v>
      </c>
      <c r="AD98" s="92" t="s">
        <v>106</v>
      </c>
      <c r="AE98" s="84">
        <v>0</v>
      </c>
      <c r="AF98" s="84">
        <v>0</v>
      </c>
      <c r="AG98" s="84">
        <v>0</v>
      </c>
      <c r="AH98" s="84">
        <v>0</v>
      </c>
      <c r="AI98" s="84">
        <v>0</v>
      </c>
      <c r="AJ98" s="84">
        <v>0</v>
      </c>
      <c r="AK98" s="84">
        <v>0</v>
      </c>
      <c r="AL98" s="84">
        <v>0</v>
      </c>
      <c r="AM98" s="84">
        <v>0</v>
      </c>
      <c r="AN98" s="84">
        <v>0</v>
      </c>
      <c r="AO98" s="84">
        <v>0</v>
      </c>
      <c r="AQ98" s="92" t="s">
        <v>106</v>
      </c>
      <c r="AR98" s="84">
        <v>0</v>
      </c>
      <c r="AS98" s="84">
        <v>0</v>
      </c>
      <c r="AT98" s="84">
        <v>0</v>
      </c>
      <c r="AU98" s="84">
        <v>7.4000000000000003E-3</v>
      </c>
      <c r="AV98" s="84">
        <v>0</v>
      </c>
      <c r="AW98" s="84">
        <v>0</v>
      </c>
      <c r="AX98" s="84">
        <v>3.1399999999999997E-2</v>
      </c>
      <c r="AY98" s="84">
        <v>0</v>
      </c>
      <c r="AZ98" s="84">
        <v>2.8999999999999998E-3</v>
      </c>
      <c r="BA98" s="84">
        <v>0</v>
      </c>
      <c r="BB98" s="84">
        <v>0</v>
      </c>
      <c r="BD98" s="92" t="s">
        <v>106</v>
      </c>
      <c r="BE98" s="84">
        <v>0.54079999999999995</v>
      </c>
      <c r="BF98" s="84">
        <v>9.2200000000000004E-2</v>
      </c>
      <c r="BG98" s="84">
        <v>0.69540000000000002</v>
      </c>
      <c r="BH98" s="84">
        <v>0.30380000000000001</v>
      </c>
      <c r="BI98" s="84">
        <v>0.39340000000000003</v>
      </c>
      <c r="BJ98" s="84">
        <v>0.25</v>
      </c>
      <c r="BK98" s="84">
        <v>0.35220000000000001</v>
      </c>
      <c r="BL98" s="84">
        <v>0.20319999999999999</v>
      </c>
      <c r="BM98" s="84">
        <v>5.5599999999999997E-2</v>
      </c>
      <c r="BN98" s="84">
        <v>0.28560000000000002</v>
      </c>
      <c r="BO98" s="84">
        <v>0.2787</v>
      </c>
      <c r="BQ98" s="92" t="s">
        <v>106</v>
      </c>
      <c r="BR98" s="84">
        <v>8.5500000000000007E-2</v>
      </c>
      <c r="BS98" s="84">
        <v>4.6699999999999998E-2</v>
      </c>
      <c r="BT98" s="84">
        <v>0.57720000000000005</v>
      </c>
      <c r="BU98" s="84">
        <v>7.9200000000000007E-2</v>
      </c>
      <c r="BV98" s="84">
        <v>0.22359999999999999</v>
      </c>
      <c r="BW98" s="84">
        <v>0.50290000000000001</v>
      </c>
      <c r="BX98" s="84">
        <v>0.26090000000000002</v>
      </c>
      <c r="BY98" s="84">
        <v>0.4698</v>
      </c>
      <c r="BZ98" s="84">
        <v>1.03E-2</v>
      </c>
      <c r="CA98" s="84">
        <v>0.1502</v>
      </c>
      <c r="CB98" s="84">
        <v>0.59060000000000001</v>
      </c>
    </row>
    <row r="99" spans="1:80">
      <c r="A99" s="142" t="s">
        <v>76</v>
      </c>
      <c r="B99" s="142"/>
      <c r="C99" s="5">
        <v>4.0416666666666696</v>
      </c>
      <c r="D99" s="84">
        <v>0</v>
      </c>
      <c r="E99" s="84">
        <v>0</v>
      </c>
      <c r="F99" s="84">
        <v>0</v>
      </c>
      <c r="G99" s="84">
        <v>0</v>
      </c>
      <c r="H99" s="84">
        <v>0</v>
      </c>
      <c r="I99" s="84">
        <v>0</v>
      </c>
      <c r="J99" s="84">
        <v>0</v>
      </c>
      <c r="K99" s="84">
        <v>0</v>
      </c>
      <c r="L99" s="84">
        <v>0</v>
      </c>
      <c r="M99" s="84">
        <v>0</v>
      </c>
      <c r="N99" s="84">
        <v>0</v>
      </c>
      <c r="O99" s="84">
        <v>0</v>
      </c>
      <c r="P99" s="84">
        <v>0.63849999999999996</v>
      </c>
      <c r="Q99" s="84">
        <v>0.81759999999999999</v>
      </c>
      <c r="R99" s="84">
        <v>0.21709999999999999</v>
      </c>
      <c r="S99" s="84">
        <v>0.76859999999999995</v>
      </c>
      <c r="T99" s="84">
        <v>0.81759999999999999</v>
      </c>
      <c r="U99" s="84">
        <v>0.51680000000000004</v>
      </c>
      <c r="V99" s="84">
        <v>0.78749999999999998</v>
      </c>
      <c r="W99" s="84">
        <v>0.8276</v>
      </c>
      <c r="X99" s="84">
        <v>0.45300000000000001</v>
      </c>
      <c r="Y99" s="84">
        <v>0.55830000000000002</v>
      </c>
      <c r="Z99" s="84">
        <v>0.84809999999999997</v>
      </c>
      <c r="AA99" s="84">
        <v>0.77859999999999996</v>
      </c>
      <c r="AD99" s="92" t="s">
        <v>107</v>
      </c>
      <c r="AE99" s="84">
        <v>0</v>
      </c>
      <c r="AF99" s="84">
        <v>0</v>
      </c>
      <c r="AG99" s="84">
        <v>0</v>
      </c>
      <c r="AH99" s="84">
        <v>0</v>
      </c>
      <c r="AI99" s="84">
        <v>0</v>
      </c>
      <c r="AJ99" s="84">
        <v>0</v>
      </c>
      <c r="AK99" s="84">
        <v>0</v>
      </c>
      <c r="AL99" s="84">
        <v>0</v>
      </c>
      <c r="AM99" s="84">
        <v>0</v>
      </c>
      <c r="AN99" s="84">
        <v>0</v>
      </c>
      <c r="AO99" s="84">
        <v>0</v>
      </c>
      <c r="AQ99" s="92" t="s">
        <v>107</v>
      </c>
      <c r="AR99" s="84">
        <v>1.1999999999999999E-3</v>
      </c>
      <c r="AS99" s="84">
        <v>0.1575</v>
      </c>
      <c r="AT99" s="84">
        <v>1.3599999999999999E-2</v>
      </c>
      <c r="AU99" s="84">
        <v>0.1341</v>
      </c>
      <c r="AV99" s="84">
        <v>1.8E-3</v>
      </c>
      <c r="AW99" s="84">
        <v>0</v>
      </c>
      <c r="AX99" s="84">
        <v>0.25030000000000002</v>
      </c>
      <c r="AY99" s="84">
        <v>0</v>
      </c>
      <c r="AZ99" s="84">
        <v>0.1386</v>
      </c>
      <c r="BA99" s="84">
        <v>0.13239999999999999</v>
      </c>
      <c r="BB99" s="84">
        <v>5.0200000000000002E-2</v>
      </c>
      <c r="BD99" s="92" t="s">
        <v>107</v>
      </c>
      <c r="BE99" s="84">
        <v>0.50949999999999995</v>
      </c>
      <c r="BF99" s="84">
        <v>7.6700000000000004E-2</v>
      </c>
      <c r="BG99" s="84">
        <v>0.68769999999999998</v>
      </c>
      <c r="BH99" s="84">
        <v>0.27600000000000002</v>
      </c>
      <c r="BI99" s="84">
        <v>0.33229999999999998</v>
      </c>
      <c r="BJ99" s="84">
        <v>0.18970000000000001</v>
      </c>
      <c r="BK99" s="84">
        <v>0.2782</v>
      </c>
      <c r="BL99" s="84">
        <v>0.2238</v>
      </c>
      <c r="BM99" s="84">
        <v>3.9899999999999998E-2</v>
      </c>
      <c r="BN99" s="84">
        <v>0.22289999999999999</v>
      </c>
      <c r="BO99" s="84">
        <v>0.24929999999999999</v>
      </c>
      <c r="BQ99" s="92" t="s">
        <v>107</v>
      </c>
      <c r="BR99" s="84">
        <v>7.2300000000000003E-2</v>
      </c>
      <c r="BS99" s="84">
        <v>7.0000000000000007E-2</v>
      </c>
      <c r="BT99" s="84">
        <v>0.53090000000000004</v>
      </c>
      <c r="BU99" s="84">
        <v>9.4899999999999998E-2</v>
      </c>
      <c r="BV99" s="84">
        <v>0.1608</v>
      </c>
      <c r="BW99" s="84">
        <v>0.48249999999999998</v>
      </c>
      <c r="BX99" s="84">
        <v>0.24560000000000001</v>
      </c>
      <c r="BY99" s="84">
        <v>0.46550000000000002</v>
      </c>
      <c r="BZ99" s="84">
        <v>1.12E-2</v>
      </c>
      <c r="CA99" s="84">
        <v>0.1406</v>
      </c>
      <c r="CB99" s="84">
        <v>0.63519999999999999</v>
      </c>
    </row>
    <row r="100" spans="1:80">
      <c r="A100" s="142"/>
      <c r="B100" s="142"/>
      <c r="C100" s="5">
        <v>4.0833333333333304</v>
      </c>
      <c r="D100" s="84">
        <v>0</v>
      </c>
      <c r="E100" s="84">
        <v>0</v>
      </c>
      <c r="F100" s="84">
        <v>0</v>
      </c>
      <c r="G100" s="84">
        <v>0</v>
      </c>
      <c r="H100" s="84">
        <v>0</v>
      </c>
      <c r="I100" s="84">
        <v>0</v>
      </c>
      <c r="J100" s="84">
        <v>0</v>
      </c>
      <c r="K100" s="84">
        <v>0</v>
      </c>
      <c r="L100" s="84">
        <v>0</v>
      </c>
      <c r="M100" s="84">
        <v>0</v>
      </c>
      <c r="N100" s="84">
        <v>0</v>
      </c>
      <c r="O100" s="84">
        <v>0</v>
      </c>
      <c r="P100" s="84">
        <v>0.60499999999999998</v>
      </c>
      <c r="Q100" s="84">
        <v>0.72330000000000005</v>
      </c>
      <c r="R100" s="84">
        <v>0.19980000000000001</v>
      </c>
      <c r="S100" s="84">
        <v>0.74809999999999999</v>
      </c>
      <c r="T100" s="84">
        <v>0.72330000000000005</v>
      </c>
      <c r="U100" s="84">
        <v>0.48520000000000002</v>
      </c>
      <c r="V100" s="84">
        <v>0.70820000000000005</v>
      </c>
      <c r="W100" s="84">
        <v>0.79600000000000004</v>
      </c>
      <c r="X100" s="84">
        <v>0.39410000000000001</v>
      </c>
      <c r="Y100" s="84">
        <v>0.49070000000000003</v>
      </c>
      <c r="Z100" s="84">
        <v>0.77839999999999998</v>
      </c>
      <c r="AA100" s="84">
        <v>0.7177</v>
      </c>
      <c r="AD100" s="92" t="s">
        <v>108</v>
      </c>
      <c r="AE100" s="84">
        <v>0</v>
      </c>
      <c r="AF100" s="84">
        <v>0</v>
      </c>
      <c r="AG100" s="84">
        <v>0</v>
      </c>
      <c r="AH100" s="84">
        <v>0</v>
      </c>
      <c r="AI100" s="84">
        <v>0</v>
      </c>
      <c r="AJ100" s="84">
        <v>0</v>
      </c>
      <c r="AK100" s="84">
        <v>3.7999999999999999E-2</v>
      </c>
      <c r="AL100" s="84">
        <v>0</v>
      </c>
      <c r="AM100" s="84">
        <v>0</v>
      </c>
      <c r="AN100" s="84">
        <v>0</v>
      </c>
      <c r="AO100" s="84">
        <v>0</v>
      </c>
      <c r="AQ100" s="92" t="s">
        <v>108</v>
      </c>
      <c r="AR100" s="84">
        <v>0.16170000000000001</v>
      </c>
      <c r="AS100" s="84">
        <v>0.51370000000000005</v>
      </c>
      <c r="AT100" s="84">
        <v>0.28910000000000002</v>
      </c>
      <c r="AU100" s="84">
        <v>0.57330000000000003</v>
      </c>
      <c r="AV100" s="84">
        <v>0.12139999999999999</v>
      </c>
      <c r="AW100" s="84">
        <v>1.6799999999999999E-2</v>
      </c>
      <c r="AX100" s="84">
        <v>0.61960000000000004</v>
      </c>
      <c r="AY100" s="84">
        <v>0.1246</v>
      </c>
      <c r="AZ100" s="84">
        <v>0.54610000000000003</v>
      </c>
      <c r="BA100" s="84">
        <v>0.56440000000000001</v>
      </c>
      <c r="BB100" s="84">
        <v>0.43319999999999997</v>
      </c>
      <c r="BD100" s="92" t="s">
        <v>108</v>
      </c>
      <c r="BE100" s="84">
        <v>0.52010000000000001</v>
      </c>
      <c r="BF100" s="84">
        <v>4.7E-2</v>
      </c>
      <c r="BG100" s="84">
        <v>0.70650000000000002</v>
      </c>
      <c r="BH100" s="84">
        <v>0.23469999999999999</v>
      </c>
      <c r="BI100" s="84">
        <v>0.3624</v>
      </c>
      <c r="BJ100" s="84">
        <v>0.2107</v>
      </c>
      <c r="BK100" s="84">
        <v>0.28710000000000002</v>
      </c>
      <c r="BL100" s="84">
        <v>0.21179999999999999</v>
      </c>
      <c r="BM100" s="84">
        <v>1.5599999999999999E-2</v>
      </c>
      <c r="BN100" s="84">
        <v>0.23499999999999999</v>
      </c>
      <c r="BO100" s="84">
        <v>0.27160000000000001</v>
      </c>
      <c r="BQ100" s="92" t="s">
        <v>108</v>
      </c>
      <c r="BR100" s="84">
        <v>4.9099999999999998E-2</v>
      </c>
      <c r="BS100" s="84">
        <v>6.5000000000000002E-2</v>
      </c>
      <c r="BT100" s="84">
        <v>0.59770000000000001</v>
      </c>
      <c r="BU100" s="84">
        <v>8.0299999999999996E-2</v>
      </c>
      <c r="BV100" s="84">
        <v>0.17399999999999999</v>
      </c>
      <c r="BW100" s="84">
        <v>0.51759999999999995</v>
      </c>
      <c r="BX100" s="84">
        <v>0.28129999999999999</v>
      </c>
      <c r="BY100" s="84">
        <v>0.46329999999999999</v>
      </c>
      <c r="BZ100" s="84">
        <v>1.0800000000000001E-2</v>
      </c>
      <c r="CA100" s="84">
        <v>0.19020000000000001</v>
      </c>
      <c r="CB100" s="84">
        <v>0.60760000000000003</v>
      </c>
    </row>
    <row r="101" spans="1:80">
      <c r="A101" s="142"/>
      <c r="B101" s="142"/>
      <c r="C101" s="5">
        <v>4.125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0.57420000000000004</v>
      </c>
      <c r="Q101" s="84">
        <v>0.64139999999999997</v>
      </c>
      <c r="R101" s="84">
        <v>0.19439999999999999</v>
      </c>
      <c r="S101" s="84">
        <v>0.72040000000000004</v>
      </c>
      <c r="T101" s="84">
        <v>0.64139999999999997</v>
      </c>
      <c r="U101" s="84">
        <v>0.45910000000000001</v>
      </c>
      <c r="V101" s="84">
        <v>0.59009999999999996</v>
      </c>
      <c r="W101" s="84">
        <v>0.72970000000000002</v>
      </c>
      <c r="X101" s="84">
        <v>0.373</v>
      </c>
      <c r="Y101" s="84">
        <v>0.43080000000000002</v>
      </c>
      <c r="Z101" s="84">
        <v>0.72189999999999999</v>
      </c>
      <c r="AA101" s="84">
        <v>0.65600000000000003</v>
      </c>
      <c r="AD101" s="92" t="s">
        <v>109</v>
      </c>
      <c r="AE101" s="84">
        <v>0</v>
      </c>
      <c r="AF101" s="84">
        <v>0.2215</v>
      </c>
      <c r="AG101" s="84">
        <v>0</v>
      </c>
      <c r="AH101" s="84">
        <v>0.33579999999999999</v>
      </c>
      <c r="AI101" s="84">
        <v>0</v>
      </c>
      <c r="AJ101" s="84">
        <v>0</v>
      </c>
      <c r="AK101" s="84">
        <v>0.31169999999999998</v>
      </c>
      <c r="AL101" s="84">
        <v>0</v>
      </c>
      <c r="AM101" s="84">
        <v>0.24260000000000001</v>
      </c>
      <c r="AN101" s="84">
        <v>0.33879999999999999</v>
      </c>
      <c r="AO101" s="84">
        <v>0</v>
      </c>
      <c r="AQ101" s="92" t="s">
        <v>109</v>
      </c>
      <c r="AR101" s="84">
        <v>0.49830000000000002</v>
      </c>
      <c r="AS101" s="84">
        <v>0.62039999999999995</v>
      </c>
      <c r="AT101" s="84">
        <v>0.58450000000000002</v>
      </c>
      <c r="AU101" s="84">
        <v>0.75590000000000002</v>
      </c>
      <c r="AV101" s="84">
        <v>0.2384</v>
      </c>
      <c r="AW101" s="84">
        <v>0.1071</v>
      </c>
      <c r="AX101" s="84">
        <v>0.66990000000000005</v>
      </c>
      <c r="AY101" s="84">
        <v>0.46750000000000003</v>
      </c>
      <c r="AZ101" s="84">
        <v>0.69750000000000001</v>
      </c>
      <c r="BA101" s="84">
        <v>0.85329999999999995</v>
      </c>
      <c r="BB101" s="84">
        <v>0.76029999999999998</v>
      </c>
      <c r="BD101" s="92" t="s">
        <v>109</v>
      </c>
      <c r="BE101" s="84">
        <v>0.54730000000000001</v>
      </c>
      <c r="BF101" s="84">
        <v>3.0599999999999999E-2</v>
      </c>
      <c r="BG101" s="84">
        <v>0.7409</v>
      </c>
      <c r="BH101" s="84">
        <v>0.18540000000000001</v>
      </c>
      <c r="BI101" s="84">
        <v>0.38779999999999998</v>
      </c>
      <c r="BJ101" s="84">
        <v>0.22450000000000001</v>
      </c>
      <c r="BK101" s="84">
        <v>0.34389999999999998</v>
      </c>
      <c r="BL101" s="84">
        <v>0.1825</v>
      </c>
      <c r="BM101" s="84">
        <v>5.3E-3</v>
      </c>
      <c r="BN101" s="84">
        <v>0.22739999999999999</v>
      </c>
      <c r="BO101" s="84">
        <v>0.3115</v>
      </c>
      <c r="BQ101" s="92" t="s">
        <v>109</v>
      </c>
      <c r="BR101" s="84">
        <v>2.9100000000000001E-2</v>
      </c>
      <c r="BS101" s="84">
        <v>5.6000000000000001E-2</v>
      </c>
      <c r="BT101" s="84">
        <v>0.62760000000000005</v>
      </c>
      <c r="BU101" s="84">
        <v>7.8200000000000006E-2</v>
      </c>
      <c r="BV101" s="84">
        <v>0.17580000000000001</v>
      </c>
      <c r="BW101" s="84">
        <v>0.5222</v>
      </c>
      <c r="BX101" s="84">
        <v>0.32900000000000001</v>
      </c>
      <c r="BY101" s="84">
        <v>0.47649999999999998</v>
      </c>
      <c r="BZ101" s="84">
        <v>1.7399999999999999E-2</v>
      </c>
      <c r="CA101" s="84">
        <v>0.25819999999999999</v>
      </c>
      <c r="CB101" s="84">
        <v>0.5232</v>
      </c>
    </row>
    <row r="102" spans="1:80">
      <c r="A102" s="142"/>
      <c r="B102" s="142"/>
      <c r="C102" s="5">
        <v>4.1666666666666696</v>
      </c>
      <c r="D102" s="84">
        <v>0</v>
      </c>
      <c r="E102" s="84">
        <v>0</v>
      </c>
      <c r="F102" s="84">
        <v>0</v>
      </c>
      <c r="G102" s="84">
        <v>0</v>
      </c>
      <c r="H102" s="84">
        <v>0</v>
      </c>
      <c r="I102" s="84">
        <v>0</v>
      </c>
      <c r="J102" s="84">
        <v>0</v>
      </c>
      <c r="K102" s="84">
        <v>0</v>
      </c>
      <c r="L102" s="84">
        <v>0</v>
      </c>
      <c r="M102" s="84">
        <v>0</v>
      </c>
      <c r="N102" s="84">
        <v>0</v>
      </c>
      <c r="O102" s="84">
        <v>0</v>
      </c>
      <c r="P102" s="84">
        <v>0.58679999999999999</v>
      </c>
      <c r="Q102" s="84">
        <v>0.63739999999999997</v>
      </c>
      <c r="R102" s="84">
        <v>0.20069999999999999</v>
      </c>
      <c r="S102" s="84">
        <v>0.72540000000000004</v>
      </c>
      <c r="T102" s="84">
        <v>0.63739999999999997</v>
      </c>
      <c r="U102" s="84">
        <v>0.4657</v>
      </c>
      <c r="V102" s="84">
        <v>0.59789999999999999</v>
      </c>
      <c r="W102" s="84">
        <v>0.70979999999999999</v>
      </c>
      <c r="X102" s="84">
        <v>0.43140000000000001</v>
      </c>
      <c r="Y102" s="84">
        <v>0.42409999999999998</v>
      </c>
      <c r="Z102" s="84">
        <v>0.68720000000000003</v>
      </c>
      <c r="AA102" s="84">
        <v>0.64129999999999998</v>
      </c>
      <c r="AD102" s="92" t="s">
        <v>110</v>
      </c>
      <c r="AE102" s="84">
        <v>0.20449999999999999</v>
      </c>
      <c r="AF102" s="84">
        <v>0.26900000000000002</v>
      </c>
      <c r="AG102" s="84">
        <v>0.1918</v>
      </c>
      <c r="AH102" s="84">
        <v>0.50519999999999998</v>
      </c>
      <c r="AI102" s="84">
        <v>4.19E-2</v>
      </c>
      <c r="AJ102" s="84">
        <v>0</v>
      </c>
      <c r="AK102" s="84">
        <v>0.37930000000000003</v>
      </c>
      <c r="AL102" s="84">
        <v>3.4599999999999999E-2</v>
      </c>
      <c r="AM102" s="84">
        <v>0.498</v>
      </c>
      <c r="AN102" s="84">
        <v>0.88</v>
      </c>
      <c r="AO102" s="84">
        <v>0.37340000000000001</v>
      </c>
      <c r="AQ102" s="92" t="s">
        <v>110</v>
      </c>
      <c r="AR102" s="84">
        <v>0.64900000000000002</v>
      </c>
      <c r="AS102" s="84">
        <v>0.52780000000000005</v>
      </c>
      <c r="AT102" s="84">
        <v>0.62780000000000002</v>
      </c>
      <c r="AU102" s="84">
        <v>0.70079999999999998</v>
      </c>
      <c r="AV102" s="84">
        <v>0.2555</v>
      </c>
      <c r="AW102" s="84">
        <v>9.9400000000000002E-2</v>
      </c>
      <c r="AX102" s="84">
        <v>0.63980000000000004</v>
      </c>
      <c r="AY102" s="84">
        <v>0.62190000000000001</v>
      </c>
      <c r="AZ102" s="84">
        <v>0.72799999999999998</v>
      </c>
      <c r="BA102" s="84">
        <v>0.90510000000000002</v>
      </c>
      <c r="BB102" s="84">
        <v>0.84619999999999995</v>
      </c>
      <c r="BD102" s="92" t="s">
        <v>110</v>
      </c>
      <c r="BE102" s="84">
        <v>0.49530000000000002</v>
      </c>
      <c r="BF102" s="84">
        <v>1.9300000000000001E-2</v>
      </c>
      <c r="BG102" s="84">
        <v>0.66679999999999995</v>
      </c>
      <c r="BH102" s="84">
        <v>0.23619999999999999</v>
      </c>
      <c r="BI102" s="84">
        <v>0.28789999999999999</v>
      </c>
      <c r="BJ102" s="84">
        <v>0.24529999999999999</v>
      </c>
      <c r="BK102" s="84">
        <v>0.4093</v>
      </c>
      <c r="BL102" s="84">
        <v>0.1852</v>
      </c>
      <c r="BM102" s="84">
        <v>5.4999999999999997E-3</v>
      </c>
      <c r="BN102" s="84">
        <v>0.16370000000000001</v>
      </c>
      <c r="BO102" s="84">
        <v>0.2646</v>
      </c>
      <c r="BQ102" s="92" t="s">
        <v>110</v>
      </c>
      <c r="BR102" s="84">
        <v>2.2499999999999999E-2</v>
      </c>
      <c r="BS102" s="84">
        <v>7.6E-3</v>
      </c>
      <c r="BT102" s="84">
        <v>0.42170000000000002</v>
      </c>
      <c r="BU102" s="84">
        <v>9.8500000000000004E-2</v>
      </c>
      <c r="BV102" s="84">
        <v>0.1173</v>
      </c>
      <c r="BW102" s="84">
        <v>0.34849999999999998</v>
      </c>
      <c r="BX102" s="84">
        <v>0.39900000000000002</v>
      </c>
      <c r="BY102" s="84">
        <v>0.4264</v>
      </c>
      <c r="BZ102" s="84">
        <v>6.9999999999999999E-4</v>
      </c>
      <c r="CA102" s="84">
        <v>0.17610000000000001</v>
      </c>
      <c r="CB102" s="84">
        <v>0.41560000000000002</v>
      </c>
    </row>
    <row r="103" spans="1:80">
      <c r="A103" s="142"/>
      <c r="B103" s="142"/>
      <c r="C103" s="5">
        <v>4.2083333333333304</v>
      </c>
      <c r="D103" s="84">
        <v>0</v>
      </c>
      <c r="E103" s="84">
        <v>0</v>
      </c>
      <c r="F103" s="84">
        <v>0</v>
      </c>
      <c r="G103" s="84">
        <v>0</v>
      </c>
      <c r="H103" s="84">
        <v>0</v>
      </c>
      <c r="I103" s="84">
        <v>0</v>
      </c>
      <c r="J103" s="84">
        <v>0</v>
      </c>
      <c r="K103" s="84">
        <v>0</v>
      </c>
      <c r="L103" s="84">
        <v>0</v>
      </c>
      <c r="M103" s="84">
        <v>0</v>
      </c>
      <c r="N103" s="84">
        <v>0</v>
      </c>
      <c r="O103" s="84">
        <v>0</v>
      </c>
      <c r="P103" s="84">
        <v>0.55489999999999995</v>
      </c>
      <c r="Q103" s="84">
        <v>0.61409999999999998</v>
      </c>
      <c r="R103" s="84">
        <v>0.18140000000000001</v>
      </c>
      <c r="S103" s="84">
        <v>0.68610000000000004</v>
      </c>
      <c r="T103" s="84">
        <v>0.61409999999999998</v>
      </c>
      <c r="U103" s="84">
        <v>0.43840000000000001</v>
      </c>
      <c r="V103" s="84">
        <v>0.55830000000000002</v>
      </c>
      <c r="W103" s="84">
        <v>0.64559999999999995</v>
      </c>
      <c r="X103" s="84">
        <v>0.43180000000000002</v>
      </c>
      <c r="Y103" s="84">
        <v>0.3715</v>
      </c>
      <c r="Z103" s="84">
        <v>0.61880000000000002</v>
      </c>
      <c r="AA103" s="84">
        <v>0.5857</v>
      </c>
      <c r="AD103" s="92" t="s">
        <v>111</v>
      </c>
      <c r="AE103" s="84">
        <v>0.437</v>
      </c>
      <c r="AF103" s="84">
        <v>0.21260000000000001</v>
      </c>
      <c r="AG103" s="84">
        <v>0.45490000000000003</v>
      </c>
      <c r="AH103" s="84">
        <v>0.3901</v>
      </c>
      <c r="AI103" s="84">
        <v>0</v>
      </c>
      <c r="AJ103" s="84">
        <v>0</v>
      </c>
      <c r="AK103" s="84">
        <v>0.4415</v>
      </c>
      <c r="AL103" s="84">
        <v>0.2298</v>
      </c>
      <c r="AM103" s="84">
        <v>0.28939999999999999</v>
      </c>
      <c r="AN103" s="84">
        <v>0.87670000000000003</v>
      </c>
      <c r="AO103" s="84">
        <v>0.70830000000000004</v>
      </c>
      <c r="AQ103" s="92" t="s">
        <v>111</v>
      </c>
      <c r="AR103" s="84">
        <v>0.61650000000000005</v>
      </c>
      <c r="AS103" s="84">
        <v>0.48399999999999999</v>
      </c>
      <c r="AT103" s="84">
        <v>0.69920000000000004</v>
      </c>
      <c r="AU103" s="84">
        <v>0.71679999999999999</v>
      </c>
      <c r="AV103" s="84">
        <v>0.21010000000000001</v>
      </c>
      <c r="AW103" s="84">
        <v>0.18809999999999999</v>
      </c>
      <c r="AX103" s="84">
        <v>0.81179999999999997</v>
      </c>
      <c r="AY103" s="84">
        <v>0.64790000000000003</v>
      </c>
      <c r="AZ103" s="84">
        <v>0.59860000000000002</v>
      </c>
      <c r="BA103" s="84">
        <v>0.88490000000000002</v>
      </c>
      <c r="BB103" s="84">
        <v>0.82250000000000001</v>
      </c>
      <c r="BD103" s="92" t="s">
        <v>111</v>
      </c>
      <c r="BE103" s="84">
        <v>0.47820000000000001</v>
      </c>
      <c r="BF103" s="84">
        <v>2.1100000000000001E-2</v>
      </c>
      <c r="BG103" s="84">
        <v>0.63880000000000003</v>
      </c>
      <c r="BH103" s="84">
        <v>0.15559999999999999</v>
      </c>
      <c r="BI103" s="84">
        <v>0.1789</v>
      </c>
      <c r="BJ103" s="84">
        <v>0.26090000000000002</v>
      </c>
      <c r="BK103" s="84">
        <v>0.3327</v>
      </c>
      <c r="BL103" s="84">
        <v>0.1293</v>
      </c>
      <c r="BM103" s="84">
        <v>1.26E-2</v>
      </c>
      <c r="BN103" s="84">
        <v>0.1303</v>
      </c>
      <c r="BO103" s="84">
        <v>0.16930000000000001</v>
      </c>
      <c r="BQ103" s="92" t="s">
        <v>111</v>
      </c>
      <c r="BR103" s="84">
        <v>1.9E-3</v>
      </c>
      <c r="BS103" s="84">
        <v>1.7299999999999999E-2</v>
      </c>
      <c r="BT103" s="84">
        <v>0.29430000000000001</v>
      </c>
      <c r="BU103" s="84">
        <v>9.0399999999999994E-2</v>
      </c>
      <c r="BV103" s="84">
        <v>4.0399999999999998E-2</v>
      </c>
      <c r="BW103" s="84">
        <v>0.31319999999999998</v>
      </c>
      <c r="BX103" s="84">
        <v>0.40679999999999999</v>
      </c>
      <c r="BY103" s="84">
        <v>0.39879999999999999</v>
      </c>
      <c r="BZ103" s="84">
        <v>5.9999999999999995E-4</v>
      </c>
      <c r="CA103" s="84">
        <v>0.1217</v>
      </c>
      <c r="CB103" s="84">
        <v>0.37280000000000002</v>
      </c>
    </row>
    <row r="104" spans="1:80">
      <c r="A104" s="142"/>
      <c r="B104" s="142"/>
      <c r="C104" s="5">
        <v>4.25</v>
      </c>
      <c r="D104" s="84">
        <v>0</v>
      </c>
      <c r="E104" s="84">
        <v>0</v>
      </c>
      <c r="F104" s="84">
        <v>0</v>
      </c>
      <c r="G104" s="84">
        <v>0</v>
      </c>
      <c r="H104" s="84">
        <v>0</v>
      </c>
      <c r="I104" s="84">
        <v>0</v>
      </c>
      <c r="J104" s="84">
        <v>8.0999999999999996E-3</v>
      </c>
      <c r="K104" s="84">
        <v>1.5E-3</v>
      </c>
      <c r="L104" s="84">
        <v>7.3000000000000001E-3</v>
      </c>
      <c r="M104" s="84">
        <v>0</v>
      </c>
      <c r="N104" s="84">
        <v>1.72E-2</v>
      </c>
      <c r="O104" s="84">
        <v>6.7999999999999996E-3</v>
      </c>
      <c r="P104" s="84">
        <v>0.48580000000000001</v>
      </c>
      <c r="Q104" s="84">
        <v>0.5524</v>
      </c>
      <c r="R104" s="84">
        <v>0.1542</v>
      </c>
      <c r="S104" s="84">
        <v>0.61329999999999996</v>
      </c>
      <c r="T104" s="84">
        <v>0.5524</v>
      </c>
      <c r="U104" s="84">
        <v>0.38629999999999998</v>
      </c>
      <c r="V104" s="84">
        <v>0.52080000000000004</v>
      </c>
      <c r="W104" s="84">
        <v>0.54720000000000002</v>
      </c>
      <c r="X104" s="84">
        <v>0.46949999999999997</v>
      </c>
      <c r="Y104" s="84">
        <v>0.41099999999999998</v>
      </c>
      <c r="Z104" s="84">
        <v>0.57609999999999995</v>
      </c>
      <c r="AA104" s="84">
        <v>0.54379999999999995</v>
      </c>
      <c r="AD104" s="92" t="s">
        <v>112</v>
      </c>
      <c r="AE104" s="84">
        <v>0.43369999999999997</v>
      </c>
      <c r="AF104" s="84">
        <v>0.37690000000000001</v>
      </c>
      <c r="AG104" s="84">
        <v>0.2571</v>
      </c>
      <c r="AH104" s="84">
        <v>0.60819999999999996</v>
      </c>
      <c r="AI104" s="84">
        <v>0</v>
      </c>
      <c r="AJ104" s="84">
        <v>0</v>
      </c>
      <c r="AK104" s="84">
        <v>0.66879999999999995</v>
      </c>
      <c r="AL104" s="84">
        <v>0.28899999999999998</v>
      </c>
      <c r="AM104" s="84">
        <v>0.2833</v>
      </c>
      <c r="AN104" s="84">
        <v>0.87339999999999995</v>
      </c>
      <c r="AO104" s="84">
        <v>0.67059999999999997</v>
      </c>
      <c r="AQ104" s="92" t="s">
        <v>112</v>
      </c>
      <c r="AR104" s="84">
        <v>0.64029999999999998</v>
      </c>
      <c r="AS104" s="84">
        <v>0.65069999999999995</v>
      </c>
      <c r="AT104" s="84">
        <v>0.64780000000000004</v>
      </c>
      <c r="AU104" s="84">
        <v>0.83540000000000003</v>
      </c>
      <c r="AV104" s="84">
        <v>0.23480000000000001</v>
      </c>
      <c r="AW104" s="84">
        <v>0.19570000000000001</v>
      </c>
      <c r="AX104" s="84">
        <v>0.88890000000000002</v>
      </c>
      <c r="AY104" s="84">
        <v>0.6038</v>
      </c>
      <c r="AZ104" s="84">
        <v>0.64400000000000002</v>
      </c>
      <c r="BA104" s="84">
        <v>0.86050000000000004</v>
      </c>
      <c r="BB104" s="84">
        <v>0.79139999999999999</v>
      </c>
      <c r="BD104" s="92" t="s">
        <v>112</v>
      </c>
      <c r="BE104" s="84">
        <v>0.53890000000000005</v>
      </c>
      <c r="BF104" s="84">
        <v>4.3299999999999998E-2</v>
      </c>
      <c r="BG104" s="84">
        <v>0.59519999999999995</v>
      </c>
      <c r="BH104" s="84">
        <v>0.12720000000000001</v>
      </c>
      <c r="BI104" s="84">
        <v>0.13289999999999999</v>
      </c>
      <c r="BJ104" s="84">
        <v>0.43280000000000002</v>
      </c>
      <c r="BK104" s="84">
        <v>0.44579999999999997</v>
      </c>
      <c r="BL104" s="84">
        <v>0.1154</v>
      </c>
      <c r="BM104" s="84">
        <v>3.1199999999999999E-2</v>
      </c>
      <c r="BN104" s="84">
        <v>0.15090000000000001</v>
      </c>
      <c r="BO104" s="84">
        <v>0.1802</v>
      </c>
      <c r="BQ104" s="92" t="s">
        <v>112</v>
      </c>
      <c r="BR104" s="84">
        <v>2.0000000000000001E-4</v>
      </c>
      <c r="BS104" s="84">
        <v>6.1400000000000003E-2</v>
      </c>
      <c r="BT104" s="84">
        <v>0.27689999999999998</v>
      </c>
      <c r="BU104" s="84">
        <v>0.1883</v>
      </c>
      <c r="BV104" s="84">
        <v>4.9799999999999997E-2</v>
      </c>
      <c r="BW104" s="84">
        <v>0.47589999999999999</v>
      </c>
      <c r="BX104" s="84">
        <v>0.52090000000000003</v>
      </c>
      <c r="BY104" s="84">
        <v>0.35199999999999998</v>
      </c>
      <c r="BZ104" s="84">
        <v>5.5999999999999999E-3</v>
      </c>
      <c r="CA104" s="84">
        <v>0.1328</v>
      </c>
      <c r="CB104" s="84">
        <v>0.29630000000000001</v>
      </c>
    </row>
    <row r="105" spans="1:80">
      <c r="A105" s="142"/>
      <c r="B105" s="142"/>
      <c r="C105" s="5">
        <v>4.2916666666666696</v>
      </c>
      <c r="D105" s="84">
        <v>0</v>
      </c>
      <c r="E105" s="84">
        <v>0</v>
      </c>
      <c r="F105" s="84">
        <v>0</v>
      </c>
      <c r="G105" s="84">
        <v>0</v>
      </c>
      <c r="H105" s="84">
        <v>0</v>
      </c>
      <c r="I105" s="84">
        <v>0</v>
      </c>
      <c r="J105" s="84">
        <v>0.11849999999999999</v>
      </c>
      <c r="K105" s="84">
        <v>4.4299999999999999E-2</v>
      </c>
      <c r="L105" s="84">
        <v>0.15409999999999999</v>
      </c>
      <c r="M105" s="84">
        <v>5.3499999999999999E-2</v>
      </c>
      <c r="N105" s="84">
        <v>0.29049999999999998</v>
      </c>
      <c r="O105" s="84">
        <v>0.13220000000000001</v>
      </c>
      <c r="P105" s="84">
        <v>0.42099999999999999</v>
      </c>
      <c r="Q105" s="84">
        <v>0.47889999999999999</v>
      </c>
      <c r="R105" s="84">
        <v>0.13689999999999999</v>
      </c>
      <c r="S105" s="84">
        <v>0.51549999999999996</v>
      </c>
      <c r="T105" s="84">
        <v>0.47889999999999999</v>
      </c>
      <c r="U105" s="84">
        <v>0.33289999999999997</v>
      </c>
      <c r="V105" s="84">
        <v>0.48659999999999998</v>
      </c>
      <c r="W105" s="84">
        <v>0.47760000000000002</v>
      </c>
      <c r="X105" s="84">
        <v>0.46479999999999999</v>
      </c>
      <c r="Y105" s="84">
        <v>0.3821</v>
      </c>
      <c r="Z105" s="84">
        <v>0.53720000000000001</v>
      </c>
      <c r="AA105" s="84">
        <v>0.50290000000000001</v>
      </c>
      <c r="AD105" s="92" t="s">
        <v>113</v>
      </c>
      <c r="AE105" s="84">
        <v>0.42520000000000002</v>
      </c>
      <c r="AF105" s="84">
        <v>0.60029999999999994</v>
      </c>
      <c r="AG105" s="84">
        <v>0.16039999999999999</v>
      </c>
      <c r="AH105" s="84">
        <v>0.8548</v>
      </c>
      <c r="AI105" s="84">
        <v>6.7999999999999996E-3</v>
      </c>
      <c r="AJ105" s="84">
        <v>0</v>
      </c>
      <c r="AK105" s="84">
        <v>0.4622</v>
      </c>
      <c r="AL105" s="84">
        <v>0.1605</v>
      </c>
      <c r="AM105" s="84">
        <v>0.23799999999999999</v>
      </c>
      <c r="AN105" s="84">
        <v>0.87519999999999998</v>
      </c>
      <c r="AO105" s="84">
        <v>0.64549999999999996</v>
      </c>
      <c r="AQ105" s="92" t="s">
        <v>113</v>
      </c>
      <c r="AR105" s="84">
        <v>0.67579999999999996</v>
      </c>
      <c r="AS105" s="84">
        <v>0.79069999999999996</v>
      </c>
      <c r="AT105" s="84">
        <v>0.46639999999999998</v>
      </c>
      <c r="AU105" s="84">
        <v>0.85550000000000004</v>
      </c>
      <c r="AV105" s="84">
        <v>0.34470000000000001</v>
      </c>
      <c r="AW105" s="84">
        <v>0.2611</v>
      </c>
      <c r="AX105" s="84">
        <v>0.72519999999999996</v>
      </c>
      <c r="AY105" s="84">
        <v>0.53759999999999997</v>
      </c>
      <c r="AZ105" s="84">
        <v>0.60899999999999999</v>
      </c>
      <c r="BA105" s="84">
        <v>0.8488</v>
      </c>
      <c r="BB105" s="84">
        <v>0.78300000000000003</v>
      </c>
      <c r="BD105" s="92" t="s">
        <v>113</v>
      </c>
      <c r="BE105" s="84">
        <v>0.49830000000000002</v>
      </c>
      <c r="BF105" s="84">
        <v>4.6800000000000001E-2</v>
      </c>
      <c r="BG105" s="84">
        <v>0.59650000000000003</v>
      </c>
      <c r="BH105" s="84">
        <v>0.1431</v>
      </c>
      <c r="BI105" s="84">
        <v>0.1232</v>
      </c>
      <c r="BJ105" s="84">
        <v>0.55230000000000001</v>
      </c>
      <c r="BK105" s="84">
        <v>0.46510000000000001</v>
      </c>
      <c r="BL105" s="84">
        <v>0.1384</v>
      </c>
      <c r="BM105" s="84">
        <v>1.7600000000000001E-2</v>
      </c>
      <c r="BN105" s="84">
        <v>0.1439</v>
      </c>
      <c r="BO105" s="84">
        <v>0.1032</v>
      </c>
      <c r="BQ105" s="92" t="s">
        <v>113</v>
      </c>
      <c r="BR105" s="84">
        <v>8.2000000000000007E-3</v>
      </c>
      <c r="BS105" s="84">
        <v>0.1363</v>
      </c>
      <c r="BT105" s="84">
        <v>0.2782</v>
      </c>
      <c r="BU105" s="84">
        <v>0.2276</v>
      </c>
      <c r="BV105" s="84">
        <v>3.78E-2</v>
      </c>
      <c r="BW105" s="84">
        <v>0.49619999999999997</v>
      </c>
      <c r="BX105" s="84">
        <v>0.53159999999999996</v>
      </c>
      <c r="BY105" s="84">
        <v>0.30509999999999998</v>
      </c>
      <c r="BZ105" s="84">
        <v>7.2900000000000006E-2</v>
      </c>
      <c r="CA105" s="84">
        <v>0.18820000000000001</v>
      </c>
      <c r="CB105" s="84">
        <v>0.19439999999999999</v>
      </c>
    </row>
    <row r="106" spans="1:80">
      <c r="A106" s="142"/>
      <c r="B106" s="142"/>
      <c r="C106" s="5">
        <v>4.3333333333333304</v>
      </c>
      <c r="D106" s="84">
        <v>9.1899999999999996E-2</v>
      </c>
      <c r="E106" s="84">
        <v>7.9500000000000001E-2</v>
      </c>
      <c r="F106" s="84">
        <v>0.1017</v>
      </c>
      <c r="G106" s="84">
        <v>0</v>
      </c>
      <c r="H106" s="84">
        <v>5.8400000000000001E-2</v>
      </c>
      <c r="I106" s="84">
        <v>6.6299999999999998E-2</v>
      </c>
      <c r="J106" s="84">
        <v>0.3286</v>
      </c>
      <c r="K106" s="84">
        <v>0.2155</v>
      </c>
      <c r="L106" s="84">
        <v>0.30349999999999999</v>
      </c>
      <c r="M106" s="84">
        <v>0.2646</v>
      </c>
      <c r="N106" s="84">
        <v>0.57840000000000003</v>
      </c>
      <c r="O106" s="84">
        <v>0.33810000000000001</v>
      </c>
      <c r="P106" s="84">
        <v>0.3488</v>
      </c>
      <c r="Q106" s="84">
        <v>0.36120000000000002</v>
      </c>
      <c r="R106" s="84">
        <v>0.1027</v>
      </c>
      <c r="S106" s="84">
        <v>0.37640000000000001</v>
      </c>
      <c r="T106" s="84">
        <v>0.36120000000000002</v>
      </c>
      <c r="U106" s="84">
        <v>0.25719999999999998</v>
      </c>
      <c r="V106" s="84">
        <v>0.34200000000000003</v>
      </c>
      <c r="W106" s="84">
        <v>0.4007</v>
      </c>
      <c r="X106" s="84">
        <v>0.41120000000000001</v>
      </c>
      <c r="Y106" s="84">
        <v>0.34599999999999997</v>
      </c>
      <c r="Z106" s="84">
        <v>0.40570000000000001</v>
      </c>
      <c r="AA106" s="84">
        <v>0.39529999999999998</v>
      </c>
      <c r="AD106" s="92" t="s">
        <v>114</v>
      </c>
      <c r="AE106" s="84">
        <v>0.58950000000000002</v>
      </c>
      <c r="AF106" s="84">
        <v>0.6845</v>
      </c>
      <c r="AG106" s="84">
        <v>0.1827</v>
      </c>
      <c r="AH106" s="84">
        <v>0.8589</v>
      </c>
      <c r="AI106" s="84">
        <v>5.6300000000000003E-2</v>
      </c>
      <c r="AJ106" s="84">
        <v>0</v>
      </c>
      <c r="AK106" s="84">
        <v>0.74550000000000005</v>
      </c>
      <c r="AL106" s="84">
        <v>7.7999999999999996E-3</v>
      </c>
      <c r="AM106" s="84">
        <v>0.2157</v>
      </c>
      <c r="AN106" s="84">
        <v>0.88470000000000004</v>
      </c>
      <c r="AO106" s="84">
        <v>0.71109999999999995</v>
      </c>
      <c r="AQ106" s="92" t="s">
        <v>114</v>
      </c>
      <c r="AR106" s="84">
        <v>0.71060000000000001</v>
      </c>
      <c r="AS106" s="84">
        <v>0.77439999999999998</v>
      </c>
      <c r="AT106" s="84">
        <v>0.61140000000000005</v>
      </c>
      <c r="AU106" s="84">
        <v>0.87539999999999996</v>
      </c>
      <c r="AV106" s="84">
        <v>0.40770000000000001</v>
      </c>
      <c r="AW106" s="84">
        <v>0.25769999999999998</v>
      </c>
      <c r="AX106" s="84">
        <v>0.93479999999999996</v>
      </c>
      <c r="AY106" s="84">
        <v>0.41920000000000002</v>
      </c>
      <c r="AZ106" s="84">
        <v>0.61119999999999997</v>
      </c>
      <c r="BA106" s="84">
        <v>0.85909999999999997</v>
      </c>
      <c r="BB106" s="84">
        <v>0.82</v>
      </c>
      <c r="BD106" s="92" t="s">
        <v>114</v>
      </c>
      <c r="BE106" s="84">
        <v>0.44569999999999999</v>
      </c>
      <c r="BF106" s="84">
        <v>0.1048</v>
      </c>
      <c r="BG106" s="84">
        <v>0.60929999999999995</v>
      </c>
      <c r="BH106" s="84">
        <v>0.2185</v>
      </c>
      <c r="BI106" s="84">
        <v>0.12470000000000001</v>
      </c>
      <c r="BJ106" s="84">
        <v>0.54979999999999996</v>
      </c>
      <c r="BK106" s="84">
        <v>0.49869999999999998</v>
      </c>
      <c r="BL106" s="84">
        <v>0.1757</v>
      </c>
      <c r="BM106" s="84">
        <v>7.4200000000000002E-2</v>
      </c>
      <c r="BN106" s="84">
        <v>0.18820000000000001</v>
      </c>
      <c r="BO106" s="84">
        <v>8.6699999999999999E-2</v>
      </c>
      <c r="BQ106" s="92" t="s">
        <v>114</v>
      </c>
      <c r="BR106" s="84">
        <v>2.81E-2</v>
      </c>
      <c r="BS106" s="84">
        <v>0.25269999999999998</v>
      </c>
      <c r="BT106" s="84">
        <v>0.3503</v>
      </c>
      <c r="BU106" s="84">
        <v>0.4955</v>
      </c>
      <c r="BV106" s="84">
        <v>1.66E-2</v>
      </c>
      <c r="BW106" s="84">
        <v>0.49199999999999999</v>
      </c>
      <c r="BX106" s="84">
        <v>0.65810000000000002</v>
      </c>
      <c r="BY106" s="84">
        <v>0.36919999999999997</v>
      </c>
      <c r="BZ106" s="84">
        <v>0.2175</v>
      </c>
      <c r="CA106" s="84">
        <v>0.25879999999999997</v>
      </c>
      <c r="CB106" s="84">
        <v>0.19309999999999999</v>
      </c>
    </row>
    <row r="107" spans="1:80">
      <c r="A107" s="142"/>
      <c r="B107" s="142"/>
      <c r="C107" s="5">
        <v>4.375</v>
      </c>
      <c r="D107" s="84">
        <v>0.62250000000000005</v>
      </c>
      <c r="E107" s="84">
        <v>0.34710000000000002</v>
      </c>
      <c r="F107" s="84">
        <v>0.56340000000000001</v>
      </c>
      <c r="G107" s="84">
        <v>0.1817</v>
      </c>
      <c r="H107" s="84">
        <v>0.49259999999999998</v>
      </c>
      <c r="I107" s="84">
        <v>0.4415</v>
      </c>
      <c r="J107" s="84">
        <v>0.54879999999999995</v>
      </c>
      <c r="K107" s="84">
        <v>0.36980000000000002</v>
      </c>
      <c r="L107" s="84">
        <v>0.45300000000000001</v>
      </c>
      <c r="M107" s="84">
        <v>0.45879999999999999</v>
      </c>
      <c r="N107" s="84">
        <v>0.73370000000000002</v>
      </c>
      <c r="O107" s="84">
        <v>0.51280000000000003</v>
      </c>
      <c r="P107" s="84">
        <v>0.29770000000000002</v>
      </c>
      <c r="Q107" s="84">
        <v>0.25540000000000002</v>
      </c>
      <c r="R107" s="84">
        <v>8.2799999999999999E-2</v>
      </c>
      <c r="S107" s="84">
        <v>0.27139999999999997</v>
      </c>
      <c r="T107" s="84">
        <v>0.25540000000000002</v>
      </c>
      <c r="U107" s="84">
        <v>0.2014</v>
      </c>
      <c r="V107" s="84">
        <v>0.23730000000000001</v>
      </c>
      <c r="W107" s="84">
        <v>0.34649999999999997</v>
      </c>
      <c r="X107" s="84">
        <v>0.35659999999999997</v>
      </c>
      <c r="Y107" s="84">
        <v>0.28849999999999998</v>
      </c>
      <c r="Z107" s="84">
        <v>0.30830000000000002</v>
      </c>
      <c r="AA107" s="84">
        <v>0.31359999999999999</v>
      </c>
      <c r="AD107" s="92" t="s">
        <v>115</v>
      </c>
      <c r="AE107" s="84">
        <v>0.64990000000000003</v>
      </c>
      <c r="AF107" s="84">
        <v>0.51029999999999998</v>
      </c>
      <c r="AG107" s="84">
        <v>0.40660000000000002</v>
      </c>
      <c r="AH107" s="84">
        <v>0.75770000000000004</v>
      </c>
      <c r="AI107" s="84">
        <v>0.13059999999999999</v>
      </c>
      <c r="AJ107" s="84">
        <v>4.2700000000000002E-2</v>
      </c>
      <c r="AK107" s="84">
        <v>0.6502</v>
      </c>
      <c r="AL107" s="84">
        <v>9.2999999999999992E-3</v>
      </c>
      <c r="AM107" s="84">
        <v>0.57099999999999995</v>
      </c>
      <c r="AN107" s="84">
        <v>0.8972</v>
      </c>
      <c r="AO107" s="84">
        <v>0.75860000000000005</v>
      </c>
      <c r="AQ107" s="92" t="s">
        <v>115</v>
      </c>
      <c r="AR107" s="84">
        <v>0.75429999999999997</v>
      </c>
      <c r="AS107" s="84">
        <v>0.63700000000000001</v>
      </c>
      <c r="AT107" s="84">
        <v>0.61599999999999999</v>
      </c>
      <c r="AU107" s="84">
        <v>0.78469999999999995</v>
      </c>
      <c r="AV107" s="84">
        <v>0.40720000000000001</v>
      </c>
      <c r="AW107" s="84">
        <v>0.2697</v>
      </c>
      <c r="AX107" s="84">
        <v>0.84399999999999997</v>
      </c>
      <c r="AY107" s="84">
        <v>0.2903</v>
      </c>
      <c r="AZ107" s="84">
        <v>0.83240000000000003</v>
      </c>
      <c r="BA107" s="84">
        <v>0.87709999999999999</v>
      </c>
      <c r="BB107" s="84">
        <v>0.83799999999999997</v>
      </c>
      <c r="BD107" s="92" t="s">
        <v>115</v>
      </c>
      <c r="BE107" s="84">
        <v>0.39040000000000002</v>
      </c>
      <c r="BF107" s="84">
        <v>0.14449999999999999</v>
      </c>
      <c r="BG107" s="84">
        <v>0.60850000000000004</v>
      </c>
      <c r="BH107" s="84">
        <v>0.34189999999999998</v>
      </c>
      <c r="BI107" s="84">
        <v>0.13489999999999999</v>
      </c>
      <c r="BJ107" s="84">
        <v>0.64070000000000005</v>
      </c>
      <c r="BK107" s="84">
        <v>0.64500000000000002</v>
      </c>
      <c r="BL107" s="84">
        <v>0.1666</v>
      </c>
      <c r="BM107" s="84">
        <v>9.4700000000000006E-2</v>
      </c>
      <c r="BN107" s="84">
        <v>0.2203</v>
      </c>
      <c r="BO107" s="84">
        <v>0.1003</v>
      </c>
      <c r="BQ107" s="92" t="s">
        <v>115</v>
      </c>
      <c r="BR107" s="84">
        <v>4.7399999999999998E-2</v>
      </c>
      <c r="BS107" s="84">
        <v>0.36770000000000003</v>
      </c>
      <c r="BT107" s="84">
        <v>0.35270000000000001</v>
      </c>
      <c r="BU107" s="84">
        <v>0.59199999999999997</v>
      </c>
      <c r="BV107" s="84">
        <v>3.2199999999999999E-2</v>
      </c>
      <c r="BW107" s="84">
        <v>0.54379999999999995</v>
      </c>
      <c r="BX107" s="84">
        <v>0.77380000000000004</v>
      </c>
      <c r="BY107" s="84">
        <v>0.38440000000000002</v>
      </c>
      <c r="BZ107" s="84">
        <v>0.30009999999999998</v>
      </c>
      <c r="CA107" s="84">
        <v>0.2979</v>
      </c>
      <c r="CB107" s="84">
        <v>0.22090000000000001</v>
      </c>
    </row>
    <row r="108" spans="1:80">
      <c r="A108" s="142"/>
      <c r="B108" s="142"/>
      <c r="C108" s="5">
        <v>4.4166666666666696</v>
      </c>
      <c r="D108" s="84">
        <v>0.77780000000000005</v>
      </c>
      <c r="E108" s="84">
        <v>0.5444</v>
      </c>
      <c r="F108" s="84">
        <v>0.69540000000000002</v>
      </c>
      <c r="G108" s="84">
        <v>0.43540000000000001</v>
      </c>
      <c r="H108" s="84">
        <v>0.70950000000000002</v>
      </c>
      <c r="I108" s="84">
        <v>0.63249999999999995</v>
      </c>
      <c r="J108" s="84">
        <v>0.77569999999999995</v>
      </c>
      <c r="K108" s="84">
        <v>0.56520000000000004</v>
      </c>
      <c r="L108" s="84">
        <v>0.75780000000000003</v>
      </c>
      <c r="M108" s="84">
        <v>0.68240000000000001</v>
      </c>
      <c r="N108" s="84">
        <v>0.7218</v>
      </c>
      <c r="O108" s="84">
        <v>0.7006</v>
      </c>
      <c r="P108" s="84">
        <v>0.4451</v>
      </c>
      <c r="Q108" s="84">
        <v>0.36059999999999998</v>
      </c>
      <c r="R108" s="84">
        <v>0.1221</v>
      </c>
      <c r="S108" s="84">
        <v>0.3805</v>
      </c>
      <c r="T108" s="84">
        <v>0.36059999999999998</v>
      </c>
      <c r="U108" s="84">
        <v>0.29289999999999999</v>
      </c>
      <c r="V108" s="84">
        <v>0.26729999999999998</v>
      </c>
      <c r="W108" s="84">
        <v>0.4859</v>
      </c>
      <c r="X108" s="84">
        <v>0.36330000000000001</v>
      </c>
      <c r="Y108" s="84">
        <v>0.42</v>
      </c>
      <c r="Z108" s="84">
        <v>0.3029</v>
      </c>
      <c r="AA108" s="84">
        <v>0.3523</v>
      </c>
      <c r="AD108" s="92" t="s">
        <v>116</v>
      </c>
      <c r="AE108" s="84">
        <v>0.61929999999999996</v>
      </c>
      <c r="AF108" s="84">
        <v>0.3674</v>
      </c>
      <c r="AG108" s="84">
        <v>0.36990000000000001</v>
      </c>
      <c r="AH108" s="84">
        <v>0.73360000000000003</v>
      </c>
      <c r="AI108" s="84">
        <v>0.185</v>
      </c>
      <c r="AJ108" s="84">
        <v>0</v>
      </c>
      <c r="AK108" s="84">
        <v>0.748</v>
      </c>
      <c r="AL108" s="84">
        <v>3.5999999999999999E-3</v>
      </c>
      <c r="AM108" s="84">
        <v>0.58079999999999998</v>
      </c>
      <c r="AN108" s="84">
        <v>0.8579</v>
      </c>
      <c r="AO108" s="84">
        <v>0.73029999999999995</v>
      </c>
      <c r="AQ108" s="92" t="s">
        <v>116</v>
      </c>
      <c r="AR108" s="84">
        <v>0.68369999999999997</v>
      </c>
      <c r="AS108" s="84">
        <v>0.51019999999999999</v>
      </c>
      <c r="AT108" s="84">
        <v>0.55859999999999999</v>
      </c>
      <c r="AU108" s="84">
        <v>0.86080000000000001</v>
      </c>
      <c r="AV108" s="84">
        <v>0.53339999999999999</v>
      </c>
      <c r="AW108" s="84">
        <v>0.1588</v>
      </c>
      <c r="AX108" s="84">
        <v>0.87509999999999999</v>
      </c>
      <c r="AY108" s="84">
        <v>0.2671</v>
      </c>
      <c r="AZ108" s="84">
        <v>0.70220000000000005</v>
      </c>
      <c r="BA108" s="84">
        <v>0.82820000000000005</v>
      </c>
      <c r="BB108" s="84">
        <v>0.78859999999999997</v>
      </c>
      <c r="BD108" s="92" t="s">
        <v>116</v>
      </c>
      <c r="BE108" s="84">
        <v>0.40539999999999998</v>
      </c>
      <c r="BF108" s="84">
        <v>0.1061</v>
      </c>
      <c r="BG108" s="84">
        <v>0.61919999999999997</v>
      </c>
      <c r="BH108" s="84">
        <v>0.36780000000000002</v>
      </c>
      <c r="BI108" s="84">
        <v>0.1404</v>
      </c>
      <c r="BJ108" s="84">
        <v>0.64429999999999998</v>
      </c>
      <c r="BK108" s="84">
        <v>0.70220000000000005</v>
      </c>
      <c r="BL108" s="84">
        <v>0.20899999999999999</v>
      </c>
      <c r="BM108" s="84">
        <v>0.16639999999999999</v>
      </c>
      <c r="BN108" s="84">
        <v>0.22270000000000001</v>
      </c>
      <c r="BO108" s="84">
        <v>8.8800000000000004E-2</v>
      </c>
      <c r="BQ108" s="92" t="s">
        <v>116</v>
      </c>
      <c r="BR108" s="84">
        <v>8.1500000000000003E-2</v>
      </c>
      <c r="BS108" s="84">
        <v>0.26800000000000002</v>
      </c>
      <c r="BT108" s="84">
        <v>0.35930000000000001</v>
      </c>
      <c r="BU108" s="84">
        <v>0.61029999999999995</v>
      </c>
      <c r="BV108" s="84">
        <v>7.0099999999999996E-2</v>
      </c>
      <c r="BW108" s="84">
        <v>0.50580000000000003</v>
      </c>
      <c r="BX108" s="84">
        <v>0.8448</v>
      </c>
      <c r="BY108" s="84">
        <v>0.4652</v>
      </c>
      <c r="BZ108" s="84">
        <v>0.3841</v>
      </c>
      <c r="CA108" s="84">
        <v>0.40810000000000002</v>
      </c>
      <c r="CB108" s="84">
        <v>0.1782</v>
      </c>
    </row>
    <row r="109" spans="1:80">
      <c r="A109" s="142"/>
      <c r="B109" s="142"/>
      <c r="C109" s="5">
        <v>4.4583333333333304</v>
      </c>
      <c r="D109" s="84">
        <v>0.72799999999999998</v>
      </c>
      <c r="E109" s="84">
        <v>0.51900000000000002</v>
      </c>
      <c r="F109" s="84">
        <v>0.69089999999999996</v>
      </c>
      <c r="G109" s="84">
        <v>0.46429999999999999</v>
      </c>
      <c r="H109" s="84">
        <v>0.63019999999999998</v>
      </c>
      <c r="I109" s="84">
        <v>0.60650000000000004</v>
      </c>
      <c r="J109" s="84">
        <v>0.8004</v>
      </c>
      <c r="K109" s="84">
        <v>0.63470000000000004</v>
      </c>
      <c r="L109" s="84">
        <v>0.87709999999999999</v>
      </c>
      <c r="M109" s="84">
        <v>0.7571</v>
      </c>
      <c r="N109" s="84">
        <v>0.83279999999999998</v>
      </c>
      <c r="O109" s="84">
        <v>0.78039999999999998</v>
      </c>
      <c r="P109" s="84">
        <v>0.42470000000000002</v>
      </c>
      <c r="Q109" s="84">
        <v>0.33429999999999999</v>
      </c>
      <c r="R109" s="84">
        <v>0.11700000000000001</v>
      </c>
      <c r="S109" s="84">
        <v>0.36070000000000002</v>
      </c>
      <c r="T109" s="84">
        <v>0.33429999999999999</v>
      </c>
      <c r="U109" s="84">
        <v>0.27800000000000002</v>
      </c>
      <c r="V109" s="84">
        <v>0.255</v>
      </c>
      <c r="W109" s="84">
        <v>0.40260000000000001</v>
      </c>
      <c r="X109" s="84">
        <v>0.46660000000000001</v>
      </c>
      <c r="Y109" s="84">
        <v>0.46089999999999998</v>
      </c>
      <c r="Z109" s="84">
        <v>0.29559999999999997</v>
      </c>
      <c r="AA109" s="84">
        <v>0.34210000000000002</v>
      </c>
      <c r="AD109" s="92" t="s">
        <v>117</v>
      </c>
      <c r="AE109" s="84">
        <v>0</v>
      </c>
      <c r="AF109" s="84">
        <v>0.44750000000000001</v>
      </c>
      <c r="AG109" s="84">
        <v>0</v>
      </c>
      <c r="AH109" s="84">
        <v>0.61760000000000004</v>
      </c>
      <c r="AI109" s="84">
        <v>1.4E-2</v>
      </c>
      <c r="AJ109" s="84">
        <v>0</v>
      </c>
      <c r="AK109" s="84">
        <v>0.74509999999999998</v>
      </c>
      <c r="AL109" s="84">
        <v>2.64E-2</v>
      </c>
      <c r="AM109" s="84">
        <v>0.45279999999999998</v>
      </c>
      <c r="AN109" s="84">
        <v>0.6946</v>
      </c>
      <c r="AO109" s="84">
        <v>0.3029</v>
      </c>
      <c r="AQ109" s="92" t="s">
        <v>117</v>
      </c>
      <c r="AR109" s="84">
        <v>0.44109999999999999</v>
      </c>
      <c r="AS109" s="84">
        <v>0.67910000000000004</v>
      </c>
      <c r="AT109" s="84">
        <v>0.3846</v>
      </c>
      <c r="AU109" s="84">
        <v>0.68400000000000005</v>
      </c>
      <c r="AV109" s="84">
        <v>0.3553</v>
      </c>
      <c r="AW109" s="84">
        <v>2.46E-2</v>
      </c>
      <c r="AX109" s="84">
        <v>0.82279999999999998</v>
      </c>
      <c r="AY109" s="84">
        <v>0.15959999999999999</v>
      </c>
      <c r="AZ109" s="84">
        <v>0.6875</v>
      </c>
      <c r="BA109" s="84">
        <v>0.69259999999999999</v>
      </c>
      <c r="BB109" s="84">
        <v>0.56879999999999997</v>
      </c>
      <c r="BD109" s="92" t="s">
        <v>117</v>
      </c>
      <c r="BE109" s="84">
        <v>0.48149999999999998</v>
      </c>
      <c r="BF109" s="84">
        <v>0.1113</v>
      </c>
      <c r="BG109" s="84">
        <v>0.54269999999999996</v>
      </c>
      <c r="BH109" s="84">
        <v>0.30880000000000002</v>
      </c>
      <c r="BI109" s="84">
        <v>0.19239999999999999</v>
      </c>
      <c r="BJ109" s="84">
        <v>0.55030000000000001</v>
      </c>
      <c r="BK109" s="84">
        <v>0.69359999999999999</v>
      </c>
      <c r="BL109" s="84">
        <v>0.28599999999999998</v>
      </c>
      <c r="BM109" s="84">
        <v>0.21329999999999999</v>
      </c>
      <c r="BN109" s="84">
        <v>0.2248</v>
      </c>
      <c r="BO109" s="84">
        <v>7.0900000000000005E-2</v>
      </c>
      <c r="BQ109" s="92" t="s">
        <v>117</v>
      </c>
      <c r="BR109" s="84">
        <v>0.1164</v>
      </c>
      <c r="BS109" s="84">
        <v>0.20649999999999999</v>
      </c>
      <c r="BT109" s="84">
        <v>0.35389999999999999</v>
      </c>
      <c r="BU109" s="84">
        <v>0.45350000000000001</v>
      </c>
      <c r="BV109" s="84">
        <v>0.13389999999999999</v>
      </c>
      <c r="BW109" s="84">
        <v>0.50749999999999995</v>
      </c>
      <c r="BX109" s="84">
        <v>0.82779999999999998</v>
      </c>
      <c r="BY109" s="84">
        <v>0.60409999999999997</v>
      </c>
      <c r="BZ109" s="84">
        <v>0.38150000000000001</v>
      </c>
      <c r="CA109" s="84">
        <v>0.4128</v>
      </c>
      <c r="CB109" s="84">
        <v>0.1678</v>
      </c>
    </row>
    <row r="110" spans="1:80">
      <c r="A110" s="142"/>
      <c r="B110" s="142"/>
      <c r="C110" s="5">
        <v>4.5</v>
      </c>
      <c r="D110" s="84">
        <v>0.69620000000000004</v>
      </c>
      <c r="E110" s="84">
        <v>0.49769999999999998</v>
      </c>
      <c r="F110" s="84">
        <v>0.69330000000000003</v>
      </c>
      <c r="G110" s="84">
        <v>0.44729999999999998</v>
      </c>
      <c r="H110" s="84">
        <v>0.55059999999999998</v>
      </c>
      <c r="I110" s="84">
        <v>0.57699999999999996</v>
      </c>
      <c r="J110" s="84">
        <v>0.78820000000000001</v>
      </c>
      <c r="K110" s="84">
        <v>0.73799999999999999</v>
      </c>
      <c r="L110" s="84">
        <v>0.91559999999999997</v>
      </c>
      <c r="M110" s="84">
        <v>0.79890000000000005</v>
      </c>
      <c r="N110" s="84">
        <v>0.74939999999999996</v>
      </c>
      <c r="O110" s="84">
        <v>0.79800000000000004</v>
      </c>
      <c r="P110" s="84">
        <v>0.43469999999999998</v>
      </c>
      <c r="Q110" s="84">
        <v>0.31929999999999997</v>
      </c>
      <c r="R110" s="84">
        <v>0.1033</v>
      </c>
      <c r="S110" s="84">
        <v>0.35160000000000002</v>
      </c>
      <c r="T110" s="84">
        <v>0.31929999999999997</v>
      </c>
      <c r="U110" s="84">
        <v>0.2717</v>
      </c>
      <c r="V110" s="84">
        <v>0.23449999999999999</v>
      </c>
      <c r="W110" s="84">
        <v>0.36909999999999998</v>
      </c>
      <c r="X110" s="84">
        <v>0.52429999999999999</v>
      </c>
      <c r="Y110" s="84">
        <v>0.49969999999999998</v>
      </c>
      <c r="Z110" s="84">
        <v>0.2445</v>
      </c>
      <c r="AA110" s="84">
        <v>0.31480000000000002</v>
      </c>
      <c r="AD110" s="92" t="s">
        <v>118</v>
      </c>
      <c r="AE110" s="84">
        <v>0</v>
      </c>
      <c r="AF110" s="84">
        <v>0</v>
      </c>
      <c r="AG110" s="84">
        <v>0</v>
      </c>
      <c r="AH110" s="84">
        <v>0.41710000000000003</v>
      </c>
      <c r="AI110" s="84">
        <v>0</v>
      </c>
      <c r="AJ110" s="84">
        <v>0</v>
      </c>
      <c r="AK110" s="84">
        <v>0.48070000000000002</v>
      </c>
      <c r="AL110" s="84">
        <v>0</v>
      </c>
      <c r="AM110" s="84">
        <v>0.25690000000000002</v>
      </c>
      <c r="AN110" s="84">
        <v>0</v>
      </c>
      <c r="AO110" s="84">
        <v>0</v>
      </c>
      <c r="AQ110" s="92" t="s">
        <v>118</v>
      </c>
      <c r="AR110" s="84">
        <v>3.2300000000000002E-2</v>
      </c>
      <c r="AS110" s="84">
        <v>0.29349999999999998</v>
      </c>
      <c r="AT110" s="84">
        <v>2.3599999999999999E-2</v>
      </c>
      <c r="AU110" s="84">
        <v>0.52259999999999995</v>
      </c>
      <c r="AV110" s="84">
        <v>2.1700000000000001E-2</v>
      </c>
      <c r="AW110" s="84">
        <v>0</v>
      </c>
      <c r="AX110" s="84">
        <v>0.59489999999999998</v>
      </c>
      <c r="AY110" s="84">
        <v>5.4999999999999997E-3</v>
      </c>
      <c r="AZ110" s="84">
        <v>0.4294</v>
      </c>
      <c r="BA110" s="84">
        <v>0.24890000000000001</v>
      </c>
      <c r="BB110" s="84">
        <v>3.8300000000000001E-2</v>
      </c>
      <c r="BD110" s="92" t="s">
        <v>118</v>
      </c>
      <c r="BE110" s="84">
        <v>0.52539999999999998</v>
      </c>
      <c r="BF110" s="84">
        <v>0.13100000000000001</v>
      </c>
      <c r="BG110" s="84">
        <v>0.57440000000000002</v>
      </c>
      <c r="BH110" s="84">
        <v>0.32640000000000002</v>
      </c>
      <c r="BI110" s="84">
        <v>0.21690000000000001</v>
      </c>
      <c r="BJ110" s="84">
        <v>0.50849999999999995</v>
      </c>
      <c r="BK110" s="84">
        <v>0.73270000000000002</v>
      </c>
      <c r="BL110" s="84">
        <v>0.24690000000000001</v>
      </c>
      <c r="BM110" s="84">
        <v>0.1867</v>
      </c>
      <c r="BN110" s="84">
        <v>0.22589999999999999</v>
      </c>
      <c r="BO110" s="84">
        <v>7.8700000000000006E-2</v>
      </c>
      <c r="BQ110" s="92" t="s">
        <v>118</v>
      </c>
      <c r="BR110" s="84">
        <v>0.15140000000000001</v>
      </c>
      <c r="BS110" s="84">
        <v>0.2109</v>
      </c>
      <c r="BT110" s="84">
        <v>0.37740000000000001</v>
      </c>
      <c r="BU110" s="84">
        <v>0.51890000000000003</v>
      </c>
      <c r="BV110" s="84">
        <v>0.20960000000000001</v>
      </c>
      <c r="BW110" s="84">
        <v>0.5494</v>
      </c>
      <c r="BX110" s="84">
        <v>0.81299999999999994</v>
      </c>
      <c r="BY110" s="84">
        <v>0.52370000000000005</v>
      </c>
      <c r="BZ110" s="84">
        <v>0.3155</v>
      </c>
      <c r="CA110" s="84">
        <v>0.34560000000000002</v>
      </c>
      <c r="CB110" s="84">
        <v>9.9099999999999994E-2</v>
      </c>
    </row>
    <row r="111" spans="1:80">
      <c r="A111" s="142"/>
      <c r="B111" s="142"/>
      <c r="C111" s="5">
        <v>4.5416666666666696</v>
      </c>
      <c r="D111" s="84">
        <v>0.65500000000000003</v>
      </c>
      <c r="E111" s="84">
        <v>0.46779999999999999</v>
      </c>
      <c r="F111" s="84">
        <v>0.65759999999999996</v>
      </c>
      <c r="G111" s="84">
        <v>0.41039999999999999</v>
      </c>
      <c r="H111" s="84">
        <v>0.50670000000000004</v>
      </c>
      <c r="I111" s="84">
        <v>0.53949999999999998</v>
      </c>
      <c r="J111" s="84">
        <v>0.74970000000000003</v>
      </c>
      <c r="K111" s="84">
        <v>0.74009999999999998</v>
      </c>
      <c r="L111" s="84">
        <v>0.88590000000000002</v>
      </c>
      <c r="M111" s="84">
        <v>0.80879999999999996</v>
      </c>
      <c r="N111" s="84">
        <v>0.73429999999999995</v>
      </c>
      <c r="O111" s="84">
        <v>0.78380000000000005</v>
      </c>
      <c r="P111" s="84">
        <v>0.47139999999999999</v>
      </c>
      <c r="Q111" s="84">
        <v>0.35549999999999998</v>
      </c>
      <c r="R111" s="84">
        <v>0.1148</v>
      </c>
      <c r="S111" s="84">
        <v>0.37709999999999999</v>
      </c>
      <c r="T111" s="84">
        <v>0.35549999999999998</v>
      </c>
      <c r="U111" s="84">
        <v>0.29609999999999997</v>
      </c>
      <c r="V111" s="84">
        <v>0.28000000000000003</v>
      </c>
      <c r="W111" s="84">
        <v>0.38769999999999999</v>
      </c>
      <c r="X111" s="84">
        <v>0.64180000000000004</v>
      </c>
      <c r="Y111" s="84">
        <v>0.59850000000000003</v>
      </c>
      <c r="Z111" s="84">
        <v>0.24690000000000001</v>
      </c>
      <c r="AA111" s="84">
        <v>0.34320000000000001</v>
      </c>
      <c r="AD111" s="92" t="s">
        <v>119</v>
      </c>
      <c r="AE111" s="84">
        <v>0</v>
      </c>
      <c r="AF111" s="84">
        <v>0</v>
      </c>
      <c r="AG111" s="84">
        <v>0</v>
      </c>
      <c r="AH111" s="84">
        <v>0</v>
      </c>
      <c r="AI111" s="84">
        <v>0</v>
      </c>
      <c r="AJ111" s="84">
        <v>0</v>
      </c>
      <c r="AK111" s="84">
        <v>0</v>
      </c>
      <c r="AL111" s="84">
        <v>0</v>
      </c>
      <c r="AM111" s="84">
        <v>0</v>
      </c>
      <c r="AN111" s="84">
        <v>0</v>
      </c>
      <c r="AO111" s="84">
        <v>0</v>
      </c>
      <c r="AQ111" s="92" t="s">
        <v>119</v>
      </c>
      <c r="AR111" s="84">
        <v>0</v>
      </c>
      <c r="AS111" s="84">
        <v>8.5000000000000006E-3</v>
      </c>
      <c r="AT111" s="84">
        <v>0</v>
      </c>
      <c r="AU111" s="84">
        <v>0.18260000000000001</v>
      </c>
      <c r="AV111" s="84">
        <v>0</v>
      </c>
      <c r="AW111" s="84">
        <v>0</v>
      </c>
      <c r="AX111" s="84">
        <v>0.20030000000000001</v>
      </c>
      <c r="AY111" s="84">
        <v>0</v>
      </c>
      <c r="AZ111" s="84">
        <v>0.13969999999999999</v>
      </c>
      <c r="BA111" s="84">
        <v>2.0000000000000001E-4</v>
      </c>
      <c r="BB111" s="84">
        <v>0</v>
      </c>
      <c r="BD111" s="92" t="s">
        <v>119</v>
      </c>
      <c r="BE111" s="84">
        <v>0.58789999999999998</v>
      </c>
      <c r="BF111" s="84">
        <v>0.1802</v>
      </c>
      <c r="BG111" s="84">
        <v>0.64859999999999995</v>
      </c>
      <c r="BH111" s="84">
        <v>0.35349999999999998</v>
      </c>
      <c r="BI111" s="84">
        <v>0.21390000000000001</v>
      </c>
      <c r="BJ111" s="84">
        <v>0.61109999999999998</v>
      </c>
      <c r="BK111" s="84">
        <v>0.78149999999999997</v>
      </c>
      <c r="BL111" s="84">
        <v>0.28410000000000002</v>
      </c>
      <c r="BM111" s="84">
        <v>0.17449999999999999</v>
      </c>
      <c r="BN111" s="84">
        <v>0.2127</v>
      </c>
      <c r="BO111" s="84">
        <v>6.3299999999999995E-2</v>
      </c>
      <c r="BQ111" s="92" t="s">
        <v>119</v>
      </c>
      <c r="BR111" s="84">
        <v>0.19370000000000001</v>
      </c>
      <c r="BS111" s="84">
        <v>0.26979999999999998</v>
      </c>
      <c r="BT111" s="84">
        <v>0.51339999999999997</v>
      </c>
      <c r="BU111" s="84">
        <v>0.55320000000000003</v>
      </c>
      <c r="BV111" s="84">
        <v>0.21809999999999999</v>
      </c>
      <c r="BW111" s="84">
        <v>0.63749999999999996</v>
      </c>
      <c r="BX111" s="84">
        <v>0.76160000000000005</v>
      </c>
      <c r="BY111" s="84">
        <v>0.42199999999999999</v>
      </c>
      <c r="BZ111" s="84">
        <v>0.25609999999999999</v>
      </c>
      <c r="CA111" s="84">
        <v>0.29499999999999998</v>
      </c>
      <c r="CB111" s="84">
        <v>4.82E-2</v>
      </c>
    </row>
    <row r="112" spans="1:80">
      <c r="A112" s="142"/>
      <c r="B112" s="142"/>
      <c r="C112" s="5">
        <v>4.5833333333333304</v>
      </c>
      <c r="D112" s="84">
        <v>0.62470000000000003</v>
      </c>
      <c r="E112" s="84">
        <v>0.45290000000000002</v>
      </c>
      <c r="F112" s="84">
        <v>0.64939999999999998</v>
      </c>
      <c r="G112" s="84">
        <v>0.38469999999999999</v>
      </c>
      <c r="H112" s="84">
        <v>0.49249999999999999</v>
      </c>
      <c r="I112" s="84">
        <v>0.52090000000000003</v>
      </c>
      <c r="J112" s="84">
        <v>0.68069999999999997</v>
      </c>
      <c r="K112" s="84">
        <v>0.70430000000000004</v>
      </c>
      <c r="L112" s="84">
        <v>0.91049999999999998</v>
      </c>
      <c r="M112" s="84">
        <v>0.78190000000000004</v>
      </c>
      <c r="N112" s="84">
        <v>0.81369999999999998</v>
      </c>
      <c r="O112" s="84">
        <v>0.7782</v>
      </c>
      <c r="P112" s="84">
        <v>0.47120000000000001</v>
      </c>
      <c r="Q112" s="84">
        <v>0.3957</v>
      </c>
      <c r="R112" s="84">
        <v>0.13689999999999999</v>
      </c>
      <c r="S112" s="84">
        <v>0.37230000000000002</v>
      </c>
      <c r="T112" s="84">
        <v>0.3957</v>
      </c>
      <c r="U112" s="84">
        <v>0.30869999999999997</v>
      </c>
      <c r="V112" s="84">
        <v>0.3</v>
      </c>
      <c r="W112" s="84">
        <v>0.41399999999999998</v>
      </c>
      <c r="X112" s="84">
        <v>0.59719999999999995</v>
      </c>
      <c r="Y112" s="84">
        <v>0.53639999999999999</v>
      </c>
      <c r="Z112" s="84">
        <v>0.32400000000000001</v>
      </c>
      <c r="AA112" s="84">
        <v>0.38229999999999997</v>
      </c>
      <c r="AD112" s="92" t="s">
        <v>120</v>
      </c>
      <c r="AE112" s="84">
        <v>0</v>
      </c>
      <c r="AF112" s="84">
        <v>0</v>
      </c>
      <c r="AG112" s="84">
        <v>0</v>
      </c>
      <c r="AH112" s="84">
        <v>0</v>
      </c>
      <c r="AI112" s="84">
        <v>0</v>
      </c>
      <c r="AJ112" s="84">
        <v>0</v>
      </c>
      <c r="AK112" s="84">
        <v>0</v>
      </c>
      <c r="AL112" s="84">
        <v>0</v>
      </c>
      <c r="AM112" s="84">
        <v>0</v>
      </c>
      <c r="AN112" s="84">
        <v>0</v>
      </c>
      <c r="AO112" s="84">
        <v>0</v>
      </c>
      <c r="AQ112" s="92" t="s">
        <v>120</v>
      </c>
      <c r="AR112" s="84">
        <v>0</v>
      </c>
      <c r="AS112" s="84">
        <v>0</v>
      </c>
      <c r="AT112" s="84">
        <v>0</v>
      </c>
      <c r="AU112" s="84">
        <v>6.1999999999999998E-3</v>
      </c>
      <c r="AV112" s="84">
        <v>0</v>
      </c>
      <c r="AW112" s="84">
        <v>0</v>
      </c>
      <c r="AX112" s="84">
        <v>1.1999999999999999E-3</v>
      </c>
      <c r="AY112" s="84">
        <v>0</v>
      </c>
      <c r="AZ112" s="84">
        <v>5.9999999999999995E-4</v>
      </c>
      <c r="BA112" s="84">
        <v>0</v>
      </c>
      <c r="BB112" s="84">
        <v>0</v>
      </c>
      <c r="BD112" s="92" t="s">
        <v>120</v>
      </c>
      <c r="BE112" s="84">
        <v>0.64939999999999998</v>
      </c>
      <c r="BF112" s="84">
        <v>0.23699999999999999</v>
      </c>
      <c r="BG112" s="84">
        <v>0.69159999999999999</v>
      </c>
      <c r="BH112" s="84">
        <v>0.4108</v>
      </c>
      <c r="BI112" s="84">
        <v>0.1948</v>
      </c>
      <c r="BJ112" s="84">
        <v>0.60029999999999994</v>
      </c>
      <c r="BK112" s="84">
        <v>0.755</v>
      </c>
      <c r="BL112" s="84">
        <v>0.21859999999999999</v>
      </c>
      <c r="BM112" s="84">
        <v>0.24610000000000001</v>
      </c>
      <c r="BN112" s="84">
        <v>0.32069999999999999</v>
      </c>
      <c r="BO112" s="84">
        <v>7.5899999999999995E-2</v>
      </c>
      <c r="BQ112" s="92" t="s">
        <v>120</v>
      </c>
      <c r="BR112" s="84">
        <v>0.26100000000000001</v>
      </c>
      <c r="BS112" s="84">
        <v>0.30690000000000001</v>
      </c>
      <c r="BT112" s="84">
        <v>0.56520000000000004</v>
      </c>
      <c r="BU112" s="84">
        <v>0.61429999999999996</v>
      </c>
      <c r="BV112" s="84">
        <v>0.26469999999999999</v>
      </c>
      <c r="BW112" s="84">
        <v>0.53169999999999995</v>
      </c>
      <c r="BX112" s="84">
        <v>0.67200000000000004</v>
      </c>
      <c r="BY112" s="84">
        <v>0.31919999999999998</v>
      </c>
      <c r="BZ112" s="84">
        <v>0.23180000000000001</v>
      </c>
      <c r="CA112" s="84">
        <v>0.25019999999999998</v>
      </c>
      <c r="CB112" s="84">
        <v>2.5600000000000001E-2</v>
      </c>
    </row>
    <row r="113" spans="1:80">
      <c r="A113" s="142"/>
      <c r="B113" s="142"/>
      <c r="C113" s="5">
        <v>4.625</v>
      </c>
      <c r="D113" s="84">
        <v>0.60129999999999995</v>
      </c>
      <c r="E113" s="84">
        <v>0.44490000000000002</v>
      </c>
      <c r="F113" s="84">
        <v>0.61339999999999995</v>
      </c>
      <c r="G113" s="84">
        <v>0.31809999999999999</v>
      </c>
      <c r="H113" s="84">
        <v>0.39219999999999999</v>
      </c>
      <c r="I113" s="84">
        <v>0.47399999999999998</v>
      </c>
      <c r="J113" s="84">
        <v>0.71279999999999999</v>
      </c>
      <c r="K113" s="84">
        <v>0.65329999999999999</v>
      </c>
      <c r="L113" s="84">
        <v>0.87990000000000002</v>
      </c>
      <c r="M113" s="84">
        <v>0.78249999999999997</v>
      </c>
      <c r="N113" s="84">
        <v>0.71399999999999997</v>
      </c>
      <c r="O113" s="84">
        <v>0.74850000000000005</v>
      </c>
      <c r="P113" s="84">
        <v>0.43009999999999998</v>
      </c>
      <c r="Q113" s="84">
        <v>0.33889999999999998</v>
      </c>
      <c r="R113" s="84">
        <v>0.13650000000000001</v>
      </c>
      <c r="S113" s="84">
        <v>0.35260000000000002</v>
      </c>
      <c r="T113" s="84">
        <v>0.33889999999999998</v>
      </c>
      <c r="U113" s="84">
        <v>0.2863</v>
      </c>
      <c r="V113" s="84">
        <v>0.39479999999999998</v>
      </c>
      <c r="W113" s="84">
        <v>0.42320000000000002</v>
      </c>
      <c r="X113" s="84">
        <v>0.65700000000000003</v>
      </c>
      <c r="Y113" s="84">
        <v>0.58940000000000003</v>
      </c>
      <c r="Z113" s="84">
        <v>0.36899999999999999</v>
      </c>
      <c r="AA113" s="84">
        <v>0.4269</v>
      </c>
      <c r="AD113" s="92" t="s">
        <v>121</v>
      </c>
      <c r="AE113" s="84">
        <v>0</v>
      </c>
      <c r="AF113" s="84">
        <v>0</v>
      </c>
      <c r="AG113" s="84">
        <v>0</v>
      </c>
      <c r="AH113" s="84">
        <v>0</v>
      </c>
      <c r="AI113" s="84">
        <v>0</v>
      </c>
      <c r="AJ113" s="84">
        <v>0</v>
      </c>
      <c r="AK113" s="84">
        <v>0</v>
      </c>
      <c r="AL113" s="84">
        <v>0</v>
      </c>
      <c r="AM113" s="84">
        <v>0</v>
      </c>
      <c r="AN113" s="84">
        <v>0</v>
      </c>
      <c r="AO113" s="84">
        <v>0</v>
      </c>
      <c r="AQ113" s="92" t="s">
        <v>121</v>
      </c>
      <c r="AR113" s="84">
        <v>0</v>
      </c>
      <c r="AS113" s="84">
        <v>0</v>
      </c>
      <c r="AT113" s="84">
        <v>0</v>
      </c>
      <c r="AU113" s="84">
        <v>0</v>
      </c>
      <c r="AV113" s="84">
        <v>0</v>
      </c>
      <c r="AW113" s="84">
        <v>0</v>
      </c>
      <c r="AX113" s="84">
        <v>0</v>
      </c>
      <c r="AY113" s="84">
        <v>0</v>
      </c>
      <c r="AZ113" s="84">
        <v>0</v>
      </c>
      <c r="BA113" s="84">
        <v>0</v>
      </c>
      <c r="BB113" s="84">
        <v>0</v>
      </c>
      <c r="BD113" s="92" t="s">
        <v>121</v>
      </c>
      <c r="BE113" s="84">
        <v>0.67820000000000003</v>
      </c>
      <c r="BF113" s="84">
        <v>0.2848</v>
      </c>
      <c r="BG113" s="84">
        <v>0.74609999999999999</v>
      </c>
      <c r="BH113" s="84">
        <v>0.46889999999999998</v>
      </c>
      <c r="BI113" s="84">
        <v>0.1981</v>
      </c>
      <c r="BJ113" s="84">
        <v>0.55510000000000004</v>
      </c>
      <c r="BK113" s="84">
        <v>0.77070000000000005</v>
      </c>
      <c r="BL113" s="84">
        <v>0.2039</v>
      </c>
      <c r="BM113" s="84">
        <v>0.26929999999999998</v>
      </c>
      <c r="BN113" s="84">
        <v>0.46139999999999998</v>
      </c>
      <c r="BO113" s="84">
        <v>0.1018</v>
      </c>
      <c r="BQ113" s="92" t="s">
        <v>121</v>
      </c>
      <c r="BR113" s="84">
        <v>0.3478</v>
      </c>
      <c r="BS113" s="84">
        <v>0.3301</v>
      </c>
      <c r="BT113" s="84">
        <v>0.62439999999999996</v>
      </c>
      <c r="BU113" s="84">
        <v>0.61950000000000005</v>
      </c>
      <c r="BV113" s="84">
        <v>0.31919999999999998</v>
      </c>
      <c r="BW113" s="84">
        <v>0.4345</v>
      </c>
      <c r="BX113" s="84">
        <v>0.62529999999999997</v>
      </c>
      <c r="BY113" s="84">
        <v>0.24890000000000001</v>
      </c>
      <c r="BZ113" s="84">
        <v>0.21990000000000001</v>
      </c>
      <c r="CA113" s="84">
        <v>0.19989999999999999</v>
      </c>
      <c r="CB113" s="84">
        <v>3.2300000000000002E-2</v>
      </c>
    </row>
    <row r="114" spans="1:80">
      <c r="A114" s="142"/>
      <c r="B114" s="142"/>
      <c r="C114" s="5">
        <v>4.6666666666666696</v>
      </c>
      <c r="D114" s="84">
        <v>0.5877</v>
      </c>
      <c r="E114" s="84">
        <v>0.4536</v>
      </c>
      <c r="F114" s="84">
        <v>0.57179999999999997</v>
      </c>
      <c r="G114" s="84">
        <v>0.29720000000000002</v>
      </c>
      <c r="H114" s="84">
        <v>0.46139999999999998</v>
      </c>
      <c r="I114" s="84">
        <v>0.4743</v>
      </c>
      <c r="J114" s="84">
        <v>0.71530000000000005</v>
      </c>
      <c r="K114" s="84">
        <v>0.63729999999999998</v>
      </c>
      <c r="L114" s="84">
        <v>0.84750000000000003</v>
      </c>
      <c r="M114" s="84">
        <v>0.78</v>
      </c>
      <c r="N114" s="84">
        <v>0.74660000000000004</v>
      </c>
      <c r="O114" s="84">
        <v>0.74529999999999996</v>
      </c>
      <c r="P114" s="84">
        <v>0.4299</v>
      </c>
      <c r="Q114" s="84">
        <v>0.30759999999999998</v>
      </c>
      <c r="R114" s="84">
        <v>0.13439999999999999</v>
      </c>
      <c r="S114" s="84">
        <v>0.31280000000000002</v>
      </c>
      <c r="T114" s="84">
        <v>0.30759999999999998</v>
      </c>
      <c r="U114" s="84">
        <v>0.2737</v>
      </c>
      <c r="V114" s="84">
        <v>0.4042</v>
      </c>
      <c r="W114" s="84">
        <v>0.44979999999999998</v>
      </c>
      <c r="X114" s="84">
        <v>0.72089999999999999</v>
      </c>
      <c r="Y114" s="84">
        <v>0.68389999999999995</v>
      </c>
      <c r="Z114" s="84">
        <v>0.38919999999999999</v>
      </c>
      <c r="AA114" s="84">
        <v>0.4556</v>
      </c>
      <c r="AD114" s="92" t="s">
        <v>122</v>
      </c>
      <c r="AE114" s="84">
        <v>0</v>
      </c>
      <c r="AF114" s="84">
        <v>0</v>
      </c>
      <c r="AG114" s="84">
        <v>0</v>
      </c>
      <c r="AH114" s="84">
        <v>0</v>
      </c>
      <c r="AI114" s="84">
        <v>0</v>
      </c>
      <c r="AJ114" s="84">
        <v>0</v>
      </c>
      <c r="AK114" s="84">
        <v>0</v>
      </c>
      <c r="AL114" s="84">
        <v>0</v>
      </c>
      <c r="AM114" s="84">
        <v>0</v>
      </c>
      <c r="AN114" s="84">
        <v>0</v>
      </c>
      <c r="AO114" s="84">
        <v>0</v>
      </c>
      <c r="AQ114" s="92" t="s">
        <v>122</v>
      </c>
      <c r="AR114" s="84">
        <v>0</v>
      </c>
      <c r="AS114" s="84">
        <v>0</v>
      </c>
      <c r="AT114" s="84">
        <v>0</v>
      </c>
      <c r="AU114" s="84">
        <v>0</v>
      </c>
      <c r="AV114" s="84">
        <v>0</v>
      </c>
      <c r="AW114" s="84">
        <v>0</v>
      </c>
      <c r="AX114" s="84">
        <v>0</v>
      </c>
      <c r="AY114" s="84">
        <v>0</v>
      </c>
      <c r="AZ114" s="84">
        <v>0</v>
      </c>
      <c r="BA114" s="84">
        <v>0</v>
      </c>
      <c r="BB114" s="84">
        <v>0</v>
      </c>
      <c r="BD114" s="92" t="s">
        <v>122</v>
      </c>
      <c r="BE114" s="84">
        <v>0.65580000000000005</v>
      </c>
      <c r="BF114" s="84">
        <v>0.20330000000000001</v>
      </c>
      <c r="BG114" s="84">
        <v>0.68210000000000004</v>
      </c>
      <c r="BH114" s="84">
        <v>0.44879999999999998</v>
      </c>
      <c r="BI114" s="84">
        <v>0.19650000000000001</v>
      </c>
      <c r="BJ114" s="84">
        <v>0.60089999999999999</v>
      </c>
      <c r="BK114" s="84">
        <v>0.70179999999999998</v>
      </c>
      <c r="BL114" s="84">
        <v>0.1237</v>
      </c>
      <c r="BM114" s="84">
        <v>0.25729999999999997</v>
      </c>
      <c r="BN114" s="84">
        <v>0.39150000000000001</v>
      </c>
      <c r="BO114" s="84">
        <v>0.19</v>
      </c>
      <c r="BQ114" s="92" t="s">
        <v>122</v>
      </c>
      <c r="BR114" s="84">
        <v>0.2883</v>
      </c>
      <c r="BS114" s="84">
        <v>0.19209999999999999</v>
      </c>
      <c r="BT114" s="84">
        <v>0.56979999999999997</v>
      </c>
      <c r="BU114" s="84">
        <v>0.5081</v>
      </c>
      <c r="BV114" s="84">
        <v>0.30309999999999998</v>
      </c>
      <c r="BW114" s="84">
        <v>0.40649999999999997</v>
      </c>
      <c r="BX114" s="84">
        <v>0.55269999999999997</v>
      </c>
      <c r="BY114" s="84">
        <v>0.1996</v>
      </c>
      <c r="BZ114" s="84">
        <v>0.17519999999999999</v>
      </c>
      <c r="CA114" s="84">
        <v>0.15720000000000001</v>
      </c>
      <c r="CB114" s="84">
        <v>2.8199999999999999E-2</v>
      </c>
    </row>
    <row r="115" spans="1:80">
      <c r="A115" s="142"/>
      <c r="B115" s="142"/>
      <c r="C115" s="5">
        <v>4.7083333333333304</v>
      </c>
      <c r="D115" s="84">
        <v>0.57399999999999995</v>
      </c>
      <c r="E115" s="84">
        <v>0.44979999999999998</v>
      </c>
      <c r="F115" s="84">
        <v>0.53539999999999999</v>
      </c>
      <c r="G115" s="84">
        <v>0.29720000000000002</v>
      </c>
      <c r="H115" s="84">
        <v>0.48430000000000001</v>
      </c>
      <c r="I115" s="84">
        <v>0.46810000000000002</v>
      </c>
      <c r="J115" s="84">
        <v>0.63939999999999997</v>
      </c>
      <c r="K115" s="84">
        <v>0.57089999999999996</v>
      </c>
      <c r="L115" s="84">
        <v>0.67179999999999995</v>
      </c>
      <c r="M115" s="84">
        <v>0.5907</v>
      </c>
      <c r="N115" s="84">
        <v>0.70579999999999998</v>
      </c>
      <c r="O115" s="84">
        <v>0.63570000000000004</v>
      </c>
      <c r="P115" s="84">
        <v>0.37769999999999998</v>
      </c>
      <c r="Q115" s="84">
        <v>0.26779999999999998</v>
      </c>
      <c r="R115" s="84">
        <v>0.1149</v>
      </c>
      <c r="S115" s="84">
        <v>0.2666</v>
      </c>
      <c r="T115" s="84">
        <v>0.26779999999999998</v>
      </c>
      <c r="U115" s="84">
        <v>0.23730000000000001</v>
      </c>
      <c r="V115" s="84">
        <v>0.3674</v>
      </c>
      <c r="W115" s="84">
        <v>0.3921</v>
      </c>
      <c r="X115" s="84">
        <v>0.6623</v>
      </c>
      <c r="Y115" s="84">
        <v>0.65439999999999998</v>
      </c>
      <c r="Z115" s="84">
        <v>0.32629999999999998</v>
      </c>
      <c r="AA115" s="84">
        <v>0.39879999999999999</v>
      </c>
      <c r="AD115" s="92" t="s">
        <v>123</v>
      </c>
      <c r="AE115" s="84">
        <v>0</v>
      </c>
      <c r="AF115" s="84">
        <v>0</v>
      </c>
      <c r="AG115" s="84">
        <v>0</v>
      </c>
      <c r="AH115" s="84">
        <v>0</v>
      </c>
      <c r="AI115" s="84">
        <v>0</v>
      </c>
      <c r="AJ115" s="84">
        <v>0</v>
      </c>
      <c r="AK115" s="84">
        <v>0</v>
      </c>
      <c r="AL115" s="84">
        <v>0</v>
      </c>
      <c r="AM115" s="84">
        <v>0</v>
      </c>
      <c r="AN115" s="84">
        <v>0</v>
      </c>
      <c r="AO115" s="84">
        <v>0</v>
      </c>
      <c r="AQ115" s="92" t="s">
        <v>123</v>
      </c>
      <c r="AR115" s="84">
        <v>0</v>
      </c>
      <c r="AS115" s="84">
        <v>0</v>
      </c>
      <c r="AT115" s="84">
        <v>0</v>
      </c>
      <c r="AU115" s="84">
        <v>0</v>
      </c>
      <c r="AV115" s="84">
        <v>0</v>
      </c>
      <c r="AW115" s="84">
        <v>0</v>
      </c>
      <c r="AX115" s="84">
        <v>0</v>
      </c>
      <c r="AY115" s="84">
        <v>0</v>
      </c>
      <c r="AZ115" s="84">
        <v>0</v>
      </c>
      <c r="BA115" s="84">
        <v>0</v>
      </c>
      <c r="BB115" s="84">
        <v>0</v>
      </c>
      <c r="BD115" s="92" t="s">
        <v>123</v>
      </c>
      <c r="BE115" s="84">
        <v>0.65039999999999998</v>
      </c>
      <c r="BF115" s="84">
        <v>0.10979999999999999</v>
      </c>
      <c r="BG115" s="84">
        <v>0.61739999999999995</v>
      </c>
      <c r="BH115" s="84">
        <v>0.36020000000000002</v>
      </c>
      <c r="BI115" s="84">
        <v>0.15459999999999999</v>
      </c>
      <c r="BJ115" s="84">
        <v>0.56030000000000002</v>
      </c>
      <c r="BK115" s="84">
        <v>0.63339999999999996</v>
      </c>
      <c r="BL115" s="84">
        <v>9.4799999999999995E-2</v>
      </c>
      <c r="BM115" s="84">
        <v>0.32369999999999999</v>
      </c>
      <c r="BN115" s="84">
        <v>0.33729999999999999</v>
      </c>
      <c r="BO115" s="84">
        <v>0.19270000000000001</v>
      </c>
      <c r="BQ115" s="92" t="s">
        <v>123</v>
      </c>
      <c r="BR115" s="84">
        <v>0.2843</v>
      </c>
      <c r="BS115" s="84">
        <v>6.9400000000000003E-2</v>
      </c>
      <c r="BT115" s="84">
        <v>0.48670000000000002</v>
      </c>
      <c r="BU115" s="84">
        <v>0.3276</v>
      </c>
      <c r="BV115" s="84">
        <v>0.2213</v>
      </c>
      <c r="BW115" s="84">
        <v>0.42399999999999999</v>
      </c>
      <c r="BX115" s="84">
        <v>0.50249999999999995</v>
      </c>
      <c r="BY115" s="84">
        <v>0.1525</v>
      </c>
      <c r="BZ115" s="84">
        <v>0.19309999999999999</v>
      </c>
      <c r="CA115" s="84">
        <v>0.1673</v>
      </c>
      <c r="CB115" s="84">
        <v>3.3500000000000002E-2</v>
      </c>
    </row>
    <row r="116" spans="1:80">
      <c r="A116" s="142"/>
      <c r="B116" s="142"/>
      <c r="C116" s="5">
        <v>4.75</v>
      </c>
      <c r="D116" s="84">
        <v>0.51800000000000002</v>
      </c>
      <c r="E116" s="84">
        <v>0.27850000000000003</v>
      </c>
      <c r="F116" s="84">
        <v>0.45400000000000001</v>
      </c>
      <c r="G116" s="84">
        <v>0.25979999999999998</v>
      </c>
      <c r="H116" s="84">
        <v>0.51090000000000002</v>
      </c>
      <c r="I116" s="84">
        <v>0.4042</v>
      </c>
      <c r="J116" s="84">
        <v>0.44040000000000001</v>
      </c>
      <c r="K116" s="84">
        <v>0.38159999999999999</v>
      </c>
      <c r="L116" s="84">
        <v>0.37319999999999998</v>
      </c>
      <c r="M116" s="84">
        <v>0.3664</v>
      </c>
      <c r="N116" s="84">
        <v>0.49719999999999998</v>
      </c>
      <c r="O116" s="84">
        <v>0.4118</v>
      </c>
      <c r="P116" s="84">
        <v>0.34360000000000002</v>
      </c>
      <c r="Q116" s="84">
        <v>0.19900000000000001</v>
      </c>
      <c r="R116" s="84">
        <v>9.8000000000000004E-2</v>
      </c>
      <c r="S116" s="84">
        <v>0.2175</v>
      </c>
      <c r="T116" s="84">
        <v>0.19900000000000001</v>
      </c>
      <c r="U116" s="84">
        <v>0.20300000000000001</v>
      </c>
      <c r="V116" s="84">
        <v>0.39200000000000002</v>
      </c>
      <c r="W116" s="84">
        <v>0.34920000000000001</v>
      </c>
      <c r="X116" s="84">
        <v>0.60209999999999997</v>
      </c>
      <c r="Y116" s="84">
        <v>0.72550000000000003</v>
      </c>
      <c r="Z116" s="84">
        <v>0.37240000000000001</v>
      </c>
      <c r="AA116" s="84">
        <v>0.4113</v>
      </c>
      <c r="AD116" s="92" t="s">
        <v>124</v>
      </c>
      <c r="AE116" s="84">
        <v>0</v>
      </c>
      <c r="AF116" s="84">
        <v>0</v>
      </c>
      <c r="AG116" s="84">
        <v>0</v>
      </c>
      <c r="AH116" s="84">
        <v>0</v>
      </c>
      <c r="AI116" s="84">
        <v>0</v>
      </c>
      <c r="AJ116" s="84">
        <v>0</v>
      </c>
      <c r="AK116" s="84">
        <v>0</v>
      </c>
      <c r="AL116" s="84">
        <v>0</v>
      </c>
      <c r="AM116" s="84">
        <v>0</v>
      </c>
      <c r="AN116" s="84">
        <v>0</v>
      </c>
      <c r="AO116" s="84">
        <v>0</v>
      </c>
      <c r="AQ116" s="92" t="s">
        <v>124</v>
      </c>
      <c r="AR116" s="84">
        <v>0</v>
      </c>
      <c r="AS116" s="84">
        <v>0</v>
      </c>
      <c r="AT116" s="84">
        <v>0</v>
      </c>
      <c r="AU116" s="84">
        <v>0</v>
      </c>
      <c r="AV116" s="84">
        <v>0</v>
      </c>
      <c r="AW116" s="84">
        <v>0</v>
      </c>
      <c r="AX116" s="84">
        <v>0</v>
      </c>
      <c r="AY116" s="84">
        <v>0</v>
      </c>
      <c r="AZ116" s="84">
        <v>0</v>
      </c>
      <c r="BA116" s="84">
        <v>0</v>
      </c>
      <c r="BB116" s="84">
        <v>0</v>
      </c>
      <c r="BD116" s="92" t="s">
        <v>124</v>
      </c>
      <c r="BE116" s="84">
        <v>0.64219999999999999</v>
      </c>
      <c r="BF116" s="84">
        <v>0.1421</v>
      </c>
      <c r="BG116" s="84">
        <v>0.55700000000000005</v>
      </c>
      <c r="BH116" s="84">
        <v>0.35649999999999998</v>
      </c>
      <c r="BI116" s="84">
        <v>0.16789999999999999</v>
      </c>
      <c r="BJ116" s="84">
        <v>0.5171</v>
      </c>
      <c r="BK116" s="84">
        <v>0.64319999999999999</v>
      </c>
      <c r="BL116" s="84">
        <v>0.121</v>
      </c>
      <c r="BM116" s="84">
        <v>0.31230000000000002</v>
      </c>
      <c r="BN116" s="84">
        <v>0.3392</v>
      </c>
      <c r="BO116" s="84">
        <v>0.19189999999999999</v>
      </c>
      <c r="BQ116" s="92" t="s">
        <v>124</v>
      </c>
      <c r="BR116" s="84">
        <v>0.32390000000000002</v>
      </c>
      <c r="BS116" s="84">
        <v>0.15040000000000001</v>
      </c>
      <c r="BT116" s="84">
        <v>0.45479999999999998</v>
      </c>
      <c r="BU116" s="84">
        <v>0.25540000000000002</v>
      </c>
      <c r="BV116" s="84">
        <v>0.20669999999999999</v>
      </c>
      <c r="BW116" s="84">
        <v>0.42659999999999998</v>
      </c>
      <c r="BX116" s="84">
        <v>0.4491</v>
      </c>
      <c r="BY116" s="84">
        <v>0.21820000000000001</v>
      </c>
      <c r="BZ116" s="84">
        <v>0.18709999999999999</v>
      </c>
      <c r="CA116" s="84">
        <v>0.15329999999999999</v>
      </c>
      <c r="CB116" s="84">
        <v>3.04E-2</v>
      </c>
    </row>
    <row r="117" spans="1:80">
      <c r="A117" s="142"/>
      <c r="B117" s="142"/>
      <c r="C117" s="5">
        <v>4.7916666666666696</v>
      </c>
      <c r="D117" s="84">
        <v>0</v>
      </c>
      <c r="E117" s="84">
        <v>4.6100000000000002E-2</v>
      </c>
      <c r="F117" s="84">
        <v>0</v>
      </c>
      <c r="G117" s="84">
        <v>0</v>
      </c>
      <c r="H117" s="84">
        <v>7.6399999999999996E-2</v>
      </c>
      <c r="I117" s="84">
        <v>2.4500000000000001E-2</v>
      </c>
      <c r="J117" s="84">
        <v>0.1268</v>
      </c>
      <c r="K117" s="84">
        <v>7.22E-2</v>
      </c>
      <c r="L117" s="84">
        <v>6.6799999999999998E-2</v>
      </c>
      <c r="M117" s="84">
        <v>9.2499999999999999E-2</v>
      </c>
      <c r="N117" s="84">
        <v>0.14549999999999999</v>
      </c>
      <c r="O117" s="84">
        <v>0.1008</v>
      </c>
      <c r="P117" s="84">
        <v>0.38450000000000001</v>
      </c>
      <c r="Q117" s="84">
        <v>0.20100000000000001</v>
      </c>
      <c r="R117" s="84">
        <v>9.5299999999999996E-2</v>
      </c>
      <c r="S117" s="84">
        <v>0.27210000000000001</v>
      </c>
      <c r="T117" s="84">
        <v>0.20100000000000001</v>
      </c>
      <c r="U117" s="84">
        <v>0.22459999999999999</v>
      </c>
      <c r="V117" s="84">
        <v>0.4627</v>
      </c>
      <c r="W117" s="84">
        <v>0.40100000000000002</v>
      </c>
      <c r="X117" s="84">
        <v>0.66069999999999995</v>
      </c>
      <c r="Y117" s="84">
        <v>0.76659999999999995</v>
      </c>
      <c r="Z117" s="84">
        <v>0.46160000000000001</v>
      </c>
      <c r="AA117" s="84">
        <v>0.48430000000000001</v>
      </c>
    </row>
    <row r="118" spans="1:80">
      <c r="A118" s="142"/>
      <c r="B118" s="142"/>
      <c r="C118" s="5">
        <v>4.8333333333333304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2.5000000000000001E-3</v>
      </c>
      <c r="K118" s="84">
        <v>3.3E-3</v>
      </c>
      <c r="L118" s="84">
        <v>0</v>
      </c>
      <c r="M118" s="84">
        <v>5.0000000000000001E-4</v>
      </c>
      <c r="N118" s="84">
        <v>2.3E-3</v>
      </c>
      <c r="O118" s="84">
        <v>1.6999999999999999E-3</v>
      </c>
      <c r="P118" s="84">
        <v>0.43719999999999998</v>
      </c>
      <c r="Q118" s="84">
        <v>0.36370000000000002</v>
      </c>
      <c r="R118" s="84">
        <v>0.1326</v>
      </c>
      <c r="S118" s="84">
        <v>0.41539999999999999</v>
      </c>
      <c r="T118" s="84">
        <v>0.36370000000000002</v>
      </c>
      <c r="U118" s="84">
        <v>0.30220000000000002</v>
      </c>
      <c r="V118" s="84">
        <v>0.60109999999999997</v>
      </c>
      <c r="W118" s="84">
        <v>0.53769999999999996</v>
      </c>
      <c r="X118" s="84">
        <v>0.503</v>
      </c>
      <c r="Y118" s="84">
        <v>0.63029999999999997</v>
      </c>
      <c r="Z118" s="84">
        <v>0.54469999999999996</v>
      </c>
      <c r="AA118" s="84">
        <v>0.54849999999999999</v>
      </c>
    </row>
    <row r="119" spans="1:80">
      <c r="A119" s="142"/>
      <c r="B119" s="142"/>
      <c r="C119" s="5">
        <v>4.875</v>
      </c>
      <c r="D119" s="84">
        <v>0</v>
      </c>
      <c r="E119" s="84">
        <v>0</v>
      </c>
      <c r="F119" s="84">
        <v>0</v>
      </c>
      <c r="G119" s="84">
        <v>0</v>
      </c>
      <c r="H119" s="84">
        <v>0</v>
      </c>
      <c r="I119" s="84">
        <v>0</v>
      </c>
      <c r="J119" s="84">
        <v>0</v>
      </c>
      <c r="K119" s="84">
        <v>0</v>
      </c>
      <c r="L119" s="84">
        <v>0</v>
      </c>
      <c r="M119" s="84">
        <v>0</v>
      </c>
      <c r="N119" s="84">
        <v>0</v>
      </c>
      <c r="O119" s="84">
        <v>0</v>
      </c>
      <c r="P119" s="84">
        <v>0.50680000000000003</v>
      </c>
      <c r="Q119" s="84">
        <v>0.62570000000000003</v>
      </c>
      <c r="R119" s="84">
        <v>0.18060000000000001</v>
      </c>
      <c r="S119" s="84">
        <v>0.60699999999999998</v>
      </c>
      <c r="T119" s="84">
        <v>0.62570000000000003</v>
      </c>
      <c r="U119" s="84">
        <v>0.41020000000000001</v>
      </c>
      <c r="V119" s="84">
        <v>0.72899999999999998</v>
      </c>
      <c r="W119" s="84">
        <v>0.68</v>
      </c>
      <c r="X119" s="84">
        <v>0.39460000000000001</v>
      </c>
      <c r="Y119" s="84">
        <v>0.5171</v>
      </c>
      <c r="Z119" s="84">
        <v>0.61009999999999998</v>
      </c>
      <c r="AA119" s="84">
        <v>0.61060000000000003</v>
      </c>
      <c r="AD119" s="144" t="s">
        <v>11</v>
      </c>
      <c r="AE119" s="144"/>
      <c r="AF119" s="144"/>
      <c r="AG119" s="144"/>
      <c r="AH119" s="144"/>
      <c r="AI119" s="144"/>
      <c r="AJ119" s="144"/>
      <c r="AK119" s="144"/>
      <c r="AL119" s="144"/>
      <c r="AM119" s="144"/>
      <c r="AN119" s="144"/>
      <c r="AO119" s="144"/>
      <c r="AP119" s="144"/>
      <c r="AQ119" s="144"/>
      <c r="AR119" s="144"/>
      <c r="AS119" s="144"/>
      <c r="AT119" s="144"/>
      <c r="AU119" s="144"/>
      <c r="AV119" s="144"/>
      <c r="AW119" s="144"/>
      <c r="AX119" s="144"/>
      <c r="AY119" s="144"/>
      <c r="AZ119" s="144"/>
      <c r="BA119" s="144"/>
      <c r="BB119" s="144"/>
      <c r="BC119" s="144"/>
      <c r="BD119" s="144"/>
      <c r="BE119" s="144"/>
      <c r="BF119" s="144"/>
      <c r="BG119" s="144"/>
      <c r="BH119" s="144"/>
      <c r="BI119" s="144"/>
      <c r="BJ119" s="144"/>
      <c r="BK119" s="144"/>
      <c r="BL119" s="144"/>
      <c r="BM119" s="144"/>
      <c r="BN119" s="144"/>
      <c r="BO119" s="144"/>
      <c r="BP119" s="144"/>
      <c r="BQ119" s="144"/>
      <c r="BR119" s="144"/>
      <c r="BS119" s="144"/>
      <c r="BT119" s="144"/>
      <c r="BU119" s="136"/>
      <c r="BV119" s="136"/>
    </row>
    <row r="120" spans="1:80">
      <c r="A120" s="142"/>
      <c r="B120" s="142"/>
      <c r="C120" s="5">
        <v>4.9166666666666696</v>
      </c>
      <c r="D120" s="84">
        <v>0</v>
      </c>
      <c r="E120" s="84">
        <v>0</v>
      </c>
      <c r="F120" s="84">
        <v>0</v>
      </c>
      <c r="G120" s="84">
        <v>0</v>
      </c>
      <c r="H120" s="84">
        <v>0</v>
      </c>
      <c r="I120" s="84">
        <v>0</v>
      </c>
      <c r="J120" s="84">
        <v>0</v>
      </c>
      <c r="K120" s="84">
        <v>0</v>
      </c>
      <c r="L120" s="84">
        <v>0</v>
      </c>
      <c r="M120" s="84">
        <v>0</v>
      </c>
      <c r="N120" s="84">
        <v>0</v>
      </c>
      <c r="O120" s="84">
        <v>0</v>
      </c>
      <c r="P120" s="84">
        <v>0.50039999999999996</v>
      </c>
      <c r="Q120" s="84">
        <v>0.56040000000000001</v>
      </c>
      <c r="R120" s="84">
        <v>0.1739</v>
      </c>
      <c r="S120" s="84">
        <v>0.57909999999999995</v>
      </c>
      <c r="T120" s="84">
        <v>0.56040000000000001</v>
      </c>
      <c r="U120" s="84">
        <v>0.39240000000000003</v>
      </c>
      <c r="V120" s="84">
        <v>0.80810000000000004</v>
      </c>
      <c r="W120" s="84">
        <v>0.77200000000000002</v>
      </c>
      <c r="X120" s="84">
        <v>0.35249999999999998</v>
      </c>
      <c r="Y120" s="84">
        <v>0.5302</v>
      </c>
      <c r="Z120" s="84">
        <v>0.69210000000000005</v>
      </c>
      <c r="AA120" s="84">
        <v>0.67720000000000002</v>
      </c>
      <c r="AE120" s="84" t="s">
        <v>99</v>
      </c>
      <c r="AR120" s="84" t="s">
        <v>100</v>
      </c>
      <c r="BE120" s="84" t="s">
        <v>98</v>
      </c>
      <c r="BR120" s="84" t="s">
        <v>153</v>
      </c>
    </row>
    <row r="121" spans="1:80">
      <c r="A121" s="142"/>
      <c r="B121" s="142"/>
      <c r="C121" s="5">
        <v>4.9583333333333304</v>
      </c>
      <c r="D121" s="84">
        <v>0</v>
      </c>
      <c r="E121" s="84">
        <v>0</v>
      </c>
      <c r="F121" s="84">
        <v>0</v>
      </c>
      <c r="G121" s="84">
        <v>0</v>
      </c>
      <c r="H121" s="84">
        <v>0</v>
      </c>
      <c r="I121" s="84">
        <v>0</v>
      </c>
      <c r="J121" s="84">
        <v>0</v>
      </c>
      <c r="K121" s="84">
        <v>0</v>
      </c>
      <c r="L121" s="84">
        <v>0</v>
      </c>
      <c r="M121" s="84">
        <v>0</v>
      </c>
      <c r="N121" s="84">
        <v>0</v>
      </c>
      <c r="O121" s="84">
        <v>0</v>
      </c>
      <c r="P121" s="84">
        <v>0.48830000000000001</v>
      </c>
      <c r="Q121" s="84">
        <v>0.57689999999999997</v>
      </c>
      <c r="R121" s="84">
        <v>0.16839999999999999</v>
      </c>
      <c r="S121" s="84">
        <v>0.61699999999999999</v>
      </c>
      <c r="T121" s="84">
        <v>0.57689999999999997</v>
      </c>
      <c r="U121" s="84">
        <v>0.39629999999999999</v>
      </c>
      <c r="V121" s="84">
        <v>0.75270000000000004</v>
      </c>
      <c r="W121" s="84">
        <v>0.7147</v>
      </c>
      <c r="X121" s="84">
        <v>0.27729999999999999</v>
      </c>
      <c r="Y121" s="84">
        <v>0.49930000000000002</v>
      </c>
      <c r="Z121" s="84">
        <v>0.77849999999999997</v>
      </c>
      <c r="AA121" s="84">
        <v>0.69140000000000001</v>
      </c>
      <c r="AE121" s="84">
        <v>1</v>
      </c>
      <c r="AF121" s="84">
        <v>2</v>
      </c>
      <c r="AG121" s="84">
        <v>3</v>
      </c>
      <c r="AH121" s="84">
        <v>4</v>
      </c>
      <c r="AI121" s="84">
        <v>5</v>
      </c>
      <c r="AJ121" s="84">
        <v>6</v>
      </c>
      <c r="AK121" s="84">
        <v>7</v>
      </c>
      <c r="AL121" s="84">
        <v>8</v>
      </c>
      <c r="AM121" s="84">
        <v>9</v>
      </c>
      <c r="AN121" s="84">
        <v>10</v>
      </c>
      <c r="AO121" s="84">
        <v>11</v>
      </c>
      <c r="AR121" s="84">
        <v>1</v>
      </c>
      <c r="AS121" s="84">
        <v>2</v>
      </c>
      <c r="AT121" s="84">
        <v>3</v>
      </c>
      <c r="AU121" s="84">
        <v>4</v>
      </c>
      <c r="AV121" s="84">
        <v>5</v>
      </c>
      <c r="AW121" s="84">
        <v>6</v>
      </c>
      <c r="AX121" s="84">
        <v>7</v>
      </c>
      <c r="AY121" s="84">
        <v>8</v>
      </c>
      <c r="AZ121" s="84">
        <v>9</v>
      </c>
      <c r="BA121" s="84">
        <v>10</v>
      </c>
      <c r="BB121" s="84">
        <v>11</v>
      </c>
      <c r="BE121" s="84">
        <v>1</v>
      </c>
      <c r="BF121" s="84">
        <v>2</v>
      </c>
      <c r="BG121" s="84">
        <v>3</v>
      </c>
      <c r="BH121" s="84">
        <v>4</v>
      </c>
      <c r="BI121" s="84">
        <v>5</v>
      </c>
      <c r="BJ121" s="84">
        <v>6</v>
      </c>
      <c r="BK121" s="84">
        <v>7</v>
      </c>
      <c r="BL121" s="84">
        <v>8</v>
      </c>
      <c r="BM121" s="84">
        <v>9</v>
      </c>
      <c r="BN121" s="84">
        <v>10</v>
      </c>
      <c r="BO121" s="84">
        <v>11</v>
      </c>
      <c r="BR121" s="84">
        <v>1</v>
      </c>
      <c r="BS121" s="84">
        <v>2</v>
      </c>
      <c r="BT121" s="84">
        <v>3</v>
      </c>
      <c r="BU121" s="84">
        <v>4</v>
      </c>
      <c r="BV121" s="84">
        <v>5</v>
      </c>
      <c r="BW121" s="84">
        <v>6</v>
      </c>
      <c r="BX121" s="84">
        <v>7</v>
      </c>
      <c r="BY121" s="84">
        <v>8</v>
      </c>
      <c r="BZ121" s="84">
        <v>9</v>
      </c>
      <c r="CA121" s="84">
        <v>10</v>
      </c>
      <c r="CB121" s="84">
        <v>11</v>
      </c>
    </row>
    <row r="122" spans="1:80">
      <c r="A122" s="142"/>
      <c r="B122" s="142"/>
      <c r="C122" s="5">
        <v>5</v>
      </c>
      <c r="D122" s="84">
        <v>0</v>
      </c>
      <c r="E122" s="84">
        <v>0</v>
      </c>
      <c r="F122" s="84">
        <v>0</v>
      </c>
      <c r="G122" s="84">
        <v>0</v>
      </c>
      <c r="H122" s="84">
        <v>0</v>
      </c>
      <c r="I122" s="84">
        <v>0</v>
      </c>
      <c r="J122" s="84">
        <v>0</v>
      </c>
      <c r="K122" s="84">
        <v>0</v>
      </c>
      <c r="L122" s="84">
        <v>0</v>
      </c>
      <c r="M122" s="84">
        <v>0</v>
      </c>
      <c r="N122" s="84">
        <v>0</v>
      </c>
      <c r="O122" s="84">
        <v>0</v>
      </c>
      <c r="P122" s="84">
        <v>0.50149999999999995</v>
      </c>
      <c r="Q122" s="84">
        <v>0.64759999999999995</v>
      </c>
      <c r="R122" s="84">
        <v>0.16889999999999999</v>
      </c>
      <c r="S122" s="84">
        <v>0.63870000000000005</v>
      </c>
      <c r="T122" s="84">
        <v>0.64759999999999995</v>
      </c>
      <c r="U122" s="84">
        <v>0.41289999999999999</v>
      </c>
      <c r="V122" s="84">
        <v>0.7016</v>
      </c>
      <c r="W122" s="84">
        <v>0.68300000000000005</v>
      </c>
      <c r="X122" s="84">
        <v>0.2792</v>
      </c>
      <c r="Y122" s="84">
        <v>0.43430000000000002</v>
      </c>
      <c r="Z122" s="84">
        <v>0.84309999999999996</v>
      </c>
      <c r="AA122" s="84">
        <v>0.70830000000000004</v>
      </c>
      <c r="AD122" s="92" t="s">
        <v>101</v>
      </c>
      <c r="AE122" s="84">
        <v>0</v>
      </c>
      <c r="AF122" s="84">
        <v>0</v>
      </c>
      <c r="AG122" s="84">
        <v>0</v>
      </c>
      <c r="AH122" s="84">
        <v>0</v>
      </c>
      <c r="AI122" s="84">
        <v>0</v>
      </c>
      <c r="AJ122" s="84">
        <v>0</v>
      </c>
      <c r="AK122" s="84">
        <v>0</v>
      </c>
      <c r="AL122" s="84">
        <v>0</v>
      </c>
      <c r="AM122" s="84">
        <v>0</v>
      </c>
      <c r="AN122" s="84">
        <v>0</v>
      </c>
      <c r="AO122" s="84">
        <v>0</v>
      </c>
      <c r="AQ122" s="92" t="s">
        <v>101</v>
      </c>
      <c r="AR122" s="84">
        <v>0</v>
      </c>
      <c r="AS122" s="84">
        <v>0</v>
      </c>
      <c r="AT122" s="84">
        <v>0</v>
      </c>
      <c r="AU122" s="84">
        <v>0</v>
      </c>
      <c r="AV122" s="84">
        <v>0</v>
      </c>
      <c r="AW122" s="84">
        <v>0</v>
      </c>
      <c r="AX122" s="84">
        <v>0</v>
      </c>
      <c r="AY122" s="84">
        <v>0</v>
      </c>
      <c r="AZ122" s="84">
        <v>0</v>
      </c>
      <c r="BA122" s="84">
        <v>0</v>
      </c>
      <c r="BB122" s="84">
        <v>0</v>
      </c>
      <c r="BD122" s="92" t="s">
        <v>101</v>
      </c>
      <c r="BE122" s="84">
        <v>0.8337</v>
      </c>
      <c r="BF122" s="84">
        <v>0.24329999999999999</v>
      </c>
      <c r="BG122" s="84">
        <v>0.86299999999999999</v>
      </c>
      <c r="BH122" s="84">
        <v>0.60040000000000004</v>
      </c>
      <c r="BI122" s="84">
        <v>0.64880000000000004</v>
      </c>
      <c r="BJ122" s="84">
        <v>0.4798</v>
      </c>
      <c r="BK122" s="84">
        <v>0.78610000000000002</v>
      </c>
      <c r="BL122" s="84">
        <v>0.29049999999999998</v>
      </c>
      <c r="BM122" s="84">
        <v>0.35630000000000001</v>
      </c>
      <c r="BN122" s="84">
        <v>0.51329999999999998</v>
      </c>
      <c r="BO122" s="84">
        <v>0.35520000000000002</v>
      </c>
      <c r="BQ122" s="92" t="s">
        <v>101</v>
      </c>
      <c r="BR122" s="84">
        <v>0.372</v>
      </c>
      <c r="BS122" s="84">
        <v>0.2051</v>
      </c>
      <c r="BT122" s="84">
        <v>0.52549999999999997</v>
      </c>
      <c r="BU122" s="84">
        <v>0.32550000000000001</v>
      </c>
      <c r="BV122" s="84">
        <v>0.23449999999999999</v>
      </c>
      <c r="BW122" s="84">
        <v>0.48499999999999999</v>
      </c>
      <c r="BX122" s="84">
        <v>0.41799999999999998</v>
      </c>
      <c r="BY122" s="84">
        <v>9.01E-2</v>
      </c>
      <c r="BZ122" s="84">
        <v>0.18740000000000001</v>
      </c>
      <c r="CA122" s="84">
        <v>0.3589</v>
      </c>
      <c r="CB122" s="84">
        <v>0.44479999999999997</v>
      </c>
    </row>
    <row r="123" spans="1:80">
      <c r="A123" s="142" t="s">
        <v>77</v>
      </c>
      <c r="B123" s="142" t="s">
        <v>87</v>
      </c>
      <c r="C123" s="5">
        <v>5.0416666666666696</v>
      </c>
      <c r="D123" s="84">
        <v>0</v>
      </c>
      <c r="E123" s="84">
        <v>0</v>
      </c>
      <c r="F123" s="84">
        <v>0</v>
      </c>
      <c r="G123" s="84">
        <v>0</v>
      </c>
      <c r="H123" s="84">
        <v>0</v>
      </c>
      <c r="I123" s="84">
        <v>0</v>
      </c>
      <c r="J123" s="84">
        <v>0</v>
      </c>
      <c r="K123" s="84">
        <v>0</v>
      </c>
      <c r="L123" s="84">
        <v>0</v>
      </c>
      <c r="M123" s="84">
        <v>0</v>
      </c>
      <c r="N123" s="84">
        <v>0</v>
      </c>
      <c r="O123" s="84">
        <v>0</v>
      </c>
      <c r="P123" s="84">
        <v>0.40089999999999998</v>
      </c>
      <c r="Q123" s="84">
        <v>0.55330000000000001</v>
      </c>
      <c r="R123" s="84">
        <v>0.14480000000000001</v>
      </c>
      <c r="S123" s="84">
        <v>0.51200000000000001</v>
      </c>
      <c r="T123" s="84">
        <v>0.55330000000000001</v>
      </c>
      <c r="U123" s="84">
        <v>0.33850000000000002</v>
      </c>
      <c r="V123" s="84">
        <v>0.56230000000000002</v>
      </c>
      <c r="W123" s="84">
        <v>0.6079</v>
      </c>
      <c r="X123" s="84">
        <v>0.24679999999999999</v>
      </c>
      <c r="Y123" s="84">
        <v>0.4259</v>
      </c>
      <c r="Z123" s="84">
        <v>0.70440000000000003</v>
      </c>
      <c r="AA123" s="84">
        <v>0.60189999999999999</v>
      </c>
      <c r="AD123" s="92" t="s">
        <v>102</v>
      </c>
      <c r="AE123" s="84">
        <v>0</v>
      </c>
      <c r="AF123" s="84">
        <v>0</v>
      </c>
      <c r="AG123" s="84">
        <v>0</v>
      </c>
      <c r="AH123" s="84">
        <v>0</v>
      </c>
      <c r="AI123" s="84">
        <v>0</v>
      </c>
      <c r="AJ123" s="84">
        <v>0</v>
      </c>
      <c r="AK123" s="84">
        <v>0</v>
      </c>
      <c r="AL123" s="84">
        <v>0</v>
      </c>
      <c r="AM123" s="84">
        <v>0</v>
      </c>
      <c r="AN123" s="84">
        <v>0</v>
      </c>
      <c r="AO123" s="84">
        <v>0</v>
      </c>
      <c r="AQ123" s="92" t="s">
        <v>102</v>
      </c>
      <c r="AR123" s="84">
        <v>0</v>
      </c>
      <c r="AS123" s="84">
        <v>0</v>
      </c>
      <c r="AT123" s="84">
        <v>0</v>
      </c>
      <c r="AU123" s="84">
        <v>0</v>
      </c>
      <c r="AV123" s="84">
        <v>0</v>
      </c>
      <c r="AW123" s="84">
        <v>0</v>
      </c>
      <c r="AX123" s="84">
        <v>0</v>
      </c>
      <c r="AY123" s="84">
        <v>0</v>
      </c>
      <c r="AZ123" s="84">
        <v>0</v>
      </c>
      <c r="BA123" s="84">
        <v>0</v>
      </c>
      <c r="BB123" s="84">
        <v>0</v>
      </c>
      <c r="BD123" s="92" t="s">
        <v>102</v>
      </c>
      <c r="BE123" s="84">
        <v>0.82689999999999997</v>
      </c>
      <c r="BF123" s="84">
        <v>0.38679999999999998</v>
      </c>
      <c r="BG123" s="84">
        <v>0.84219999999999995</v>
      </c>
      <c r="BH123" s="84">
        <v>0.66080000000000005</v>
      </c>
      <c r="BI123" s="84">
        <v>0.67490000000000006</v>
      </c>
      <c r="BJ123" s="84">
        <v>0.41339999999999999</v>
      </c>
      <c r="BK123" s="84">
        <v>0.78710000000000002</v>
      </c>
      <c r="BL123" s="84">
        <v>0.21</v>
      </c>
      <c r="BM123" s="84">
        <v>0.43099999999999999</v>
      </c>
      <c r="BN123" s="84">
        <v>0.49819999999999998</v>
      </c>
      <c r="BO123" s="84">
        <v>0.37419999999999998</v>
      </c>
      <c r="BQ123" s="92" t="s">
        <v>102</v>
      </c>
      <c r="BR123" s="84">
        <v>0.47039999999999998</v>
      </c>
      <c r="BS123" s="84">
        <v>0.1817</v>
      </c>
      <c r="BT123" s="84">
        <v>0.52829999999999999</v>
      </c>
      <c r="BU123" s="84">
        <v>0.2336</v>
      </c>
      <c r="BV123" s="84">
        <v>0.26800000000000002</v>
      </c>
      <c r="BW123" s="84">
        <v>0.47460000000000002</v>
      </c>
      <c r="BX123" s="84">
        <v>0.38669999999999999</v>
      </c>
      <c r="BY123" s="84">
        <v>8.2799999999999999E-2</v>
      </c>
      <c r="BZ123" s="84">
        <v>0.1585</v>
      </c>
      <c r="CA123" s="84">
        <v>0.35970000000000002</v>
      </c>
      <c r="CB123" s="84">
        <v>0.48120000000000002</v>
      </c>
    </row>
    <row r="124" spans="1:80">
      <c r="A124" s="142"/>
      <c r="B124" s="142"/>
      <c r="C124" s="5">
        <v>5.0833333333333304</v>
      </c>
      <c r="D124" s="84">
        <v>0</v>
      </c>
      <c r="E124" s="84">
        <v>0</v>
      </c>
      <c r="F124" s="84">
        <v>0</v>
      </c>
      <c r="G124" s="84">
        <v>0</v>
      </c>
      <c r="H124" s="84">
        <v>0</v>
      </c>
      <c r="I124" s="84">
        <v>0</v>
      </c>
      <c r="J124" s="84">
        <v>0</v>
      </c>
      <c r="K124" s="84">
        <v>0</v>
      </c>
      <c r="L124" s="84">
        <v>0</v>
      </c>
      <c r="M124" s="84">
        <v>0</v>
      </c>
      <c r="N124" s="84">
        <v>0</v>
      </c>
      <c r="O124" s="84">
        <v>0</v>
      </c>
      <c r="P124" s="84">
        <v>0.42159999999999997</v>
      </c>
      <c r="Q124" s="84">
        <v>0.62649999999999995</v>
      </c>
      <c r="R124" s="84">
        <v>0.1628</v>
      </c>
      <c r="S124" s="84">
        <v>0.62109999999999999</v>
      </c>
      <c r="T124" s="84">
        <v>0.62649999999999995</v>
      </c>
      <c r="U124" s="84">
        <v>0.38190000000000002</v>
      </c>
      <c r="V124" s="84">
        <v>0.56979999999999997</v>
      </c>
      <c r="W124" s="84">
        <v>0.62329999999999997</v>
      </c>
      <c r="X124" s="84">
        <v>0.17330000000000001</v>
      </c>
      <c r="Y124" s="84">
        <v>0.3276</v>
      </c>
      <c r="Z124" s="84">
        <v>0.65429999999999999</v>
      </c>
      <c r="AA124" s="84">
        <v>0.56820000000000004</v>
      </c>
      <c r="AD124" s="92" t="s">
        <v>103</v>
      </c>
      <c r="AE124" s="84">
        <v>0</v>
      </c>
      <c r="AF124" s="84">
        <v>0</v>
      </c>
      <c r="AG124" s="84">
        <v>0</v>
      </c>
      <c r="AH124" s="84">
        <v>0</v>
      </c>
      <c r="AI124" s="84">
        <v>0</v>
      </c>
      <c r="AJ124" s="84">
        <v>0</v>
      </c>
      <c r="AK124" s="84">
        <v>0</v>
      </c>
      <c r="AL124" s="84">
        <v>0</v>
      </c>
      <c r="AM124" s="84">
        <v>0</v>
      </c>
      <c r="AN124" s="84">
        <v>0</v>
      </c>
      <c r="AO124" s="84">
        <v>0</v>
      </c>
      <c r="AQ124" s="92" t="s">
        <v>103</v>
      </c>
      <c r="AR124" s="84">
        <v>0</v>
      </c>
      <c r="AS124" s="84">
        <v>0</v>
      </c>
      <c r="AT124" s="84">
        <v>0</v>
      </c>
      <c r="AU124" s="84">
        <v>0</v>
      </c>
      <c r="AV124" s="84">
        <v>0</v>
      </c>
      <c r="AW124" s="84">
        <v>0</v>
      </c>
      <c r="AX124" s="84">
        <v>0</v>
      </c>
      <c r="AY124" s="84">
        <v>0</v>
      </c>
      <c r="AZ124" s="84">
        <v>0</v>
      </c>
      <c r="BA124" s="84">
        <v>0</v>
      </c>
      <c r="BB124" s="84">
        <v>0</v>
      </c>
      <c r="BD124" s="92" t="s">
        <v>103</v>
      </c>
      <c r="BE124" s="84">
        <v>0.7833</v>
      </c>
      <c r="BF124" s="84">
        <v>0.39369999999999999</v>
      </c>
      <c r="BG124" s="84">
        <v>0.8367</v>
      </c>
      <c r="BH124" s="84">
        <v>0.61950000000000005</v>
      </c>
      <c r="BI124" s="84">
        <v>0.68579999999999997</v>
      </c>
      <c r="BJ124" s="84">
        <v>0.3483</v>
      </c>
      <c r="BK124" s="84">
        <v>0.78080000000000005</v>
      </c>
      <c r="BL124" s="84">
        <v>0.192</v>
      </c>
      <c r="BM124" s="84">
        <v>0.28720000000000001</v>
      </c>
      <c r="BN124" s="84">
        <v>0.46500000000000002</v>
      </c>
      <c r="BO124" s="84">
        <v>0.32719999999999999</v>
      </c>
      <c r="BQ124" s="92" t="s">
        <v>103</v>
      </c>
      <c r="BR124" s="84">
        <v>0.45490000000000003</v>
      </c>
      <c r="BS124" s="84">
        <v>0.1366</v>
      </c>
      <c r="BT124" s="84">
        <v>0.55940000000000001</v>
      </c>
      <c r="BU124" s="84">
        <v>0.2263</v>
      </c>
      <c r="BV124" s="84">
        <v>0.26929999999999998</v>
      </c>
      <c r="BW124" s="84">
        <v>0.45069999999999999</v>
      </c>
      <c r="BX124" s="84">
        <v>0.36720000000000003</v>
      </c>
      <c r="BY124" s="84">
        <v>9.5500000000000002E-2</v>
      </c>
      <c r="BZ124" s="84">
        <v>0.16339999999999999</v>
      </c>
      <c r="CA124" s="84">
        <v>0.3332</v>
      </c>
      <c r="CB124" s="84">
        <v>0.45400000000000001</v>
      </c>
    </row>
    <row r="125" spans="1:80">
      <c r="A125" s="142"/>
      <c r="B125" s="142"/>
      <c r="C125" s="5">
        <v>5.125</v>
      </c>
      <c r="D125" s="84">
        <v>0</v>
      </c>
      <c r="E125" s="84">
        <v>0</v>
      </c>
      <c r="F125" s="84">
        <v>0</v>
      </c>
      <c r="G125" s="84">
        <v>0</v>
      </c>
      <c r="H125" s="84">
        <v>0</v>
      </c>
      <c r="I125" s="84">
        <v>0</v>
      </c>
      <c r="J125" s="84">
        <v>0</v>
      </c>
      <c r="K125" s="84">
        <v>0</v>
      </c>
      <c r="L125" s="84">
        <v>0</v>
      </c>
      <c r="M125" s="84">
        <v>0</v>
      </c>
      <c r="N125" s="84">
        <v>0</v>
      </c>
      <c r="O125" s="84">
        <v>0</v>
      </c>
      <c r="P125" s="84">
        <v>0.4632</v>
      </c>
      <c r="Q125" s="84">
        <v>0.64100000000000001</v>
      </c>
      <c r="R125" s="84">
        <v>0.17530000000000001</v>
      </c>
      <c r="S125" s="84">
        <v>0.66659999999999997</v>
      </c>
      <c r="T125" s="84">
        <v>0.64100000000000001</v>
      </c>
      <c r="U125" s="84">
        <v>0.40939999999999999</v>
      </c>
      <c r="V125" s="84">
        <v>0.50209999999999999</v>
      </c>
      <c r="W125" s="84">
        <v>0.5716</v>
      </c>
      <c r="X125" s="84">
        <v>0.13769999999999999</v>
      </c>
      <c r="Y125" s="84">
        <v>0.24199999999999999</v>
      </c>
      <c r="Z125" s="84">
        <v>0.55130000000000001</v>
      </c>
      <c r="AA125" s="84">
        <v>0.48930000000000001</v>
      </c>
      <c r="AD125" s="92" t="s">
        <v>104</v>
      </c>
      <c r="AE125" s="84">
        <v>0</v>
      </c>
      <c r="AF125" s="84">
        <v>0</v>
      </c>
      <c r="AG125" s="84">
        <v>0</v>
      </c>
      <c r="AH125" s="84">
        <v>0</v>
      </c>
      <c r="AI125" s="84">
        <v>0</v>
      </c>
      <c r="AJ125" s="84">
        <v>0</v>
      </c>
      <c r="AK125" s="84">
        <v>0</v>
      </c>
      <c r="AL125" s="84">
        <v>0</v>
      </c>
      <c r="AM125" s="84">
        <v>0</v>
      </c>
      <c r="AN125" s="84">
        <v>0</v>
      </c>
      <c r="AO125" s="84">
        <v>0</v>
      </c>
      <c r="AQ125" s="92" t="s">
        <v>104</v>
      </c>
      <c r="AR125" s="84">
        <v>0</v>
      </c>
      <c r="AS125" s="84">
        <v>0</v>
      </c>
      <c r="AT125" s="84">
        <v>0</v>
      </c>
      <c r="AU125" s="84">
        <v>0</v>
      </c>
      <c r="AV125" s="84">
        <v>0</v>
      </c>
      <c r="AW125" s="84">
        <v>0</v>
      </c>
      <c r="AX125" s="84">
        <v>0</v>
      </c>
      <c r="AY125" s="84">
        <v>0</v>
      </c>
      <c r="AZ125" s="84">
        <v>0</v>
      </c>
      <c r="BA125" s="84">
        <v>0</v>
      </c>
      <c r="BB125" s="84">
        <v>0</v>
      </c>
      <c r="BD125" s="92" t="s">
        <v>104</v>
      </c>
      <c r="BE125" s="84">
        <v>0.8014</v>
      </c>
      <c r="BF125" s="84">
        <v>0.35049999999999998</v>
      </c>
      <c r="BG125" s="84">
        <v>0.8256</v>
      </c>
      <c r="BH125" s="84">
        <v>0.59150000000000003</v>
      </c>
      <c r="BI125" s="84">
        <v>0.64290000000000003</v>
      </c>
      <c r="BJ125" s="84">
        <v>0.3614</v>
      </c>
      <c r="BK125" s="84">
        <v>0.65690000000000004</v>
      </c>
      <c r="BL125" s="84">
        <v>0.18540000000000001</v>
      </c>
      <c r="BM125" s="84">
        <v>0.189</v>
      </c>
      <c r="BN125" s="84">
        <v>0.46450000000000002</v>
      </c>
      <c r="BO125" s="84">
        <v>0.28799999999999998</v>
      </c>
      <c r="BQ125" s="92" t="s">
        <v>104</v>
      </c>
      <c r="BR125" s="84">
        <v>0.48420000000000002</v>
      </c>
      <c r="BS125" s="84">
        <v>0.11840000000000001</v>
      </c>
      <c r="BT125" s="84">
        <v>0.5393</v>
      </c>
      <c r="BU125" s="84">
        <v>0.18640000000000001</v>
      </c>
      <c r="BV125" s="84">
        <v>0.19309999999999999</v>
      </c>
      <c r="BW125" s="84">
        <v>0.43969999999999998</v>
      </c>
      <c r="BX125" s="84">
        <v>0.3654</v>
      </c>
      <c r="BY125" s="84">
        <v>9.6799999999999997E-2</v>
      </c>
      <c r="BZ125" s="84">
        <v>0.14299999999999999</v>
      </c>
      <c r="CA125" s="84">
        <v>0.33479999999999999</v>
      </c>
      <c r="CB125" s="84">
        <v>0.45400000000000001</v>
      </c>
    </row>
    <row r="126" spans="1:80">
      <c r="A126" s="142"/>
      <c r="B126" s="142"/>
      <c r="C126" s="5">
        <v>5.1666666666666696</v>
      </c>
      <c r="D126" s="84">
        <v>0</v>
      </c>
      <c r="E126" s="84">
        <v>0</v>
      </c>
      <c r="F126" s="84">
        <v>0</v>
      </c>
      <c r="G126" s="84">
        <v>0</v>
      </c>
      <c r="H126" s="84">
        <v>0</v>
      </c>
      <c r="I126" s="84">
        <v>0</v>
      </c>
      <c r="J126" s="84">
        <v>0</v>
      </c>
      <c r="K126" s="84">
        <v>0</v>
      </c>
      <c r="L126" s="84">
        <v>0</v>
      </c>
      <c r="M126" s="84">
        <v>0</v>
      </c>
      <c r="N126" s="84">
        <v>0</v>
      </c>
      <c r="O126" s="84">
        <v>0</v>
      </c>
      <c r="P126" s="84">
        <v>0.4017</v>
      </c>
      <c r="Q126" s="84">
        <v>0.50039999999999996</v>
      </c>
      <c r="R126" s="84">
        <v>0.13089999999999999</v>
      </c>
      <c r="S126" s="84">
        <v>0.50990000000000002</v>
      </c>
      <c r="T126" s="84">
        <v>0.50039999999999996</v>
      </c>
      <c r="U126" s="84">
        <v>0.32650000000000001</v>
      </c>
      <c r="V126" s="84">
        <v>0.51370000000000005</v>
      </c>
      <c r="W126" s="84">
        <v>0.621</v>
      </c>
      <c r="X126" s="84">
        <v>0.13109999999999999</v>
      </c>
      <c r="Y126" s="84">
        <v>0.22020000000000001</v>
      </c>
      <c r="Z126" s="84">
        <v>0.52329999999999999</v>
      </c>
      <c r="AA126" s="84">
        <v>0.48599999999999999</v>
      </c>
      <c r="AD126" s="92" t="s">
        <v>105</v>
      </c>
      <c r="AE126" s="84">
        <v>0</v>
      </c>
      <c r="AF126" s="84">
        <v>0</v>
      </c>
      <c r="AG126" s="84">
        <v>0</v>
      </c>
      <c r="AH126" s="84">
        <v>0</v>
      </c>
      <c r="AI126" s="84">
        <v>0</v>
      </c>
      <c r="AJ126" s="84">
        <v>0</v>
      </c>
      <c r="AK126" s="84">
        <v>0</v>
      </c>
      <c r="AL126" s="84">
        <v>0</v>
      </c>
      <c r="AM126" s="84">
        <v>0</v>
      </c>
      <c r="AN126" s="84">
        <v>0</v>
      </c>
      <c r="AO126" s="84">
        <v>0</v>
      </c>
      <c r="AQ126" s="92" t="s">
        <v>105</v>
      </c>
      <c r="AR126" s="84">
        <v>0</v>
      </c>
      <c r="AS126" s="84">
        <v>0</v>
      </c>
      <c r="AT126" s="84">
        <v>0</v>
      </c>
      <c r="AU126" s="84">
        <v>0</v>
      </c>
      <c r="AV126" s="84">
        <v>0</v>
      </c>
      <c r="AW126" s="84">
        <v>0</v>
      </c>
      <c r="AX126" s="84">
        <v>0</v>
      </c>
      <c r="AY126" s="84">
        <v>0</v>
      </c>
      <c r="AZ126" s="84">
        <v>0</v>
      </c>
      <c r="BA126" s="84">
        <v>0</v>
      </c>
      <c r="BB126" s="84">
        <v>0</v>
      </c>
      <c r="BD126" s="92" t="s">
        <v>105</v>
      </c>
      <c r="BE126" s="84">
        <v>0.81310000000000004</v>
      </c>
      <c r="BF126" s="84">
        <v>0.2427</v>
      </c>
      <c r="BG126" s="84">
        <v>0.78859999999999997</v>
      </c>
      <c r="BH126" s="84">
        <v>0.54449999999999998</v>
      </c>
      <c r="BI126" s="84">
        <v>0.61719999999999997</v>
      </c>
      <c r="BJ126" s="84">
        <v>0.3115</v>
      </c>
      <c r="BK126" s="84">
        <v>0.5696</v>
      </c>
      <c r="BL126" s="84">
        <v>0.12520000000000001</v>
      </c>
      <c r="BM126" s="84">
        <v>0.14349999999999999</v>
      </c>
      <c r="BN126" s="84">
        <v>0.5</v>
      </c>
      <c r="BO126" s="84">
        <v>0.23080000000000001</v>
      </c>
      <c r="BQ126" s="92" t="s">
        <v>105</v>
      </c>
      <c r="BR126" s="84">
        <v>0.43759999999999999</v>
      </c>
      <c r="BS126" s="84">
        <v>0.1179</v>
      </c>
      <c r="BT126" s="84">
        <v>0.54949999999999999</v>
      </c>
      <c r="BU126" s="84">
        <v>0.1754</v>
      </c>
      <c r="BV126" s="84">
        <v>0.20630000000000001</v>
      </c>
      <c r="BW126" s="84">
        <v>0.438</v>
      </c>
      <c r="BX126" s="84">
        <v>0.36909999999999998</v>
      </c>
      <c r="BY126" s="84">
        <v>0.1183</v>
      </c>
      <c r="BZ126" s="84">
        <v>9.9199999999999997E-2</v>
      </c>
      <c r="CA126" s="84">
        <v>0.36349999999999999</v>
      </c>
      <c r="CB126" s="84">
        <v>0.41860000000000003</v>
      </c>
    </row>
    <row r="127" spans="1:80">
      <c r="A127" s="142"/>
      <c r="B127" s="142"/>
      <c r="C127" s="5">
        <v>5.2083333333333304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0.33389999999999997</v>
      </c>
      <c r="Q127" s="84">
        <v>0.43359999999999999</v>
      </c>
      <c r="R127" s="84">
        <v>0.11600000000000001</v>
      </c>
      <c r="S127" s="84">
        <v>0.44030000000000002</v>
      </c>
      <c r="T127" s="84">
        <v>0.43359999999999999</v>
      </c>
      <c r="U127" s="84">
        <v>0.27960000000000002</v>
      </c>
      <c r="V127" s="84">
        <v>0.44569999999999999</v>
      </c>
      <c r="W127" s="84">
        <v>0.59560000000000002</v>
      </c>
      <c r="X127" s="84">
        <v>0.12870000000000001</v>
      </c>
      <c r="Y127" s="84">
        <v>0.16800000000000001</v>
      </c>
      <c r="Z127" s="84">
        <v>0.54190000000000005</v>
      </c>
      <c r="AA127" s="84">
        <v>0.4793</v>
      </c>
      <c r="AD127" s="92" t="s">
        <v>106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O127" s="84">
        <v>0</v>
      </c>
      <c r="AQ127" s="92" t="s">
        <v>106</v>
      </c>
      <c r="AR127" s="84">
        <v>0</v>
      </c>
      <c r="AS127" s="84">
        <v>0</v>
      </c>
      <c r="AT127" s="84">
        <v>0</v>
      </c>
      <c r="AU127" s="84">
        <v>1.2999999999999999E-3</v>
      </c>
      <c r="AV127" s="84">
        <v>0</v>
      </c>
      <c r="AW127" s="84">
        <v>0</v>
      </c>
      <c r="AX127" s="84">
        <v>7.7999999999999996E-3</v>
      </c>
      <c r="AY127" s="84">
        <v>0</v>
      </c>
      <c r="AZ127" s="84">
        <v>6.9999999999999999E-4</v>
      </c>
      <c r="BA127" s="84">
        <v>0</v>
      </c>
      <c r="BB127" s="84">
        <v>0</v>
      </c>
      <c r="BD127" s="92" t="s">
        <v>106</v>
      </c>
      <c r="BE127" s="84">
        <v>0.83650000000000002</v>
      </c>
      <c r="BF127" s="84">
        <v>0.18029999999999999</v>
      </c>
      <c r="BG127" s="84">
        <v>0.77690000000000003</v>
      </c>
      <c r="BH127" s="84">
        <v>0.48089999999999999</v>
      </c>
      <c r="BI127" s="84">
        <v>0.63019999999999998</v>
      </c>
      <c r="BJ127" s="84">
        <v>0.2626</v>
      </c>
      <c r="BK127" s="84">
        <v>0.49830000000000002</v>
      </c>
      <c r="BL127" s="84">
        <v>8.1699999999999995E-2</v>
      </c>
      <c r="BM127" s="84">
        <v>8.4199999999999997E-2</v>
      </c>
      <c r="BN127" s="84">
        <v>0.47039999999999998</v>
      </c>
      <c r="BO127" s="84">
        <v>0.14990000000000001</v>
      </c>
      <c r="BQ127" s="92" t="s">
        <v>106</v>
      </c>
      <c r="BR127" s="84">
        <v>0.34889999999999999</v>
      </c>
      <c r="BS127" s="84">
        <v>0.1168</v>
      </c>
      <c r="BT127" s="84">
        <v>0.57950000000000002</v>
      </c>
      <c r="BU127" s="84">
        <v>0.1978</v>
      </c>
      <c r="BV127" s="84">
        <v>0.28649999999999998</v>
      </c>
      <c r="BW127" s="84">
        <v>0.4501</v>
      </c>
      <c r="BX127" s="84">
        <v>0.36009999999999998</v>
      </c>
      <c r="BY127" s="84">
        <v>0.13370000000000001</v>
      </c>
      <c r="BZ127" s="84">
        <v>9.98E-2</v>
      </c>
      <c r="CA127" s="84">
        <v>0.41620000000000001</v>
      </c>
      <c r="CB127" s="84">
        <v>0.46400000000000002</v>
      </c>
    </row>
    <row r="128" spans="1:80">
      <c r="A128" s="142"/>
      <c r="B128" s="142"/>
      <c r="C128" s="5">
        <v>5.25</v>
      </c>
      <c r="D128" s="84">
        <v>0</v>
      </c>
      <c r="E128" s="84">
        <v>0</v>
      </c>
      <c r="F128" s="84">
        <v>0</v>
      </c>
      <c r="G128" s="84">
        <v>0</v>
      </c>
      <c r="H128" s="84">
        <v>0</v>
      </c>
      <c r="I128" s="84">
        <v>0</v>
      </c>
      <c r="J128" s="84">
        <v>8.0999999999999996E-3</v>
      </c>
      <c r="K128" s="84">
        <v>3.1800000000000002E-2</v>
      </c>
      <c r="L128" s="84">
        <v>5.4000000000000003E-3</v>
      </c>
      <c r="M128" s="84">
        <v>6.9999999999999999E-4</v>
      </c>
      <c r="N128" s="84">
        <v>1.61E-2</v>
      </c>
      <c r="O128" s="84">
        <v>1.24E-2</v>
      </c>
      <c r="P128" s="84">
        <v>0.2863</v>
      </c>
      <c r="Q128" s="84">
        <v>0.36499999999999999</v>
      </c>
      <c r="R128" s="84">
        <v>9.4100000000000003E-2</v>
      </c>
      <c r="S128" s="84">
        <v>0.38619999999999999</v>
      </c>
      <c r="T128" s="84">
        <v>0.36499999999999999</v>
      </c>
      <c r="U128" s="84">
        <v>0.23849999999999999</v>
      </c>
      <c r="V128" s="84">
        <v>0.3488</v>
      </c>
      <c r="W128" s="84">
        <v>0.51939999999999997</v>
      </c>
      <c r="X128" s="84">
        <v>0.12820000000000001</v>
      </c>
      <c r="Y128" s="84">
        <v>0.12870000000000001</v>
      </c>
      <c r="Z128" s="84">
        <v>0.54810000000000003</v>
      </c>
      <c r="AA128" s="84">
        <v>0.45250000000000001</v>
      </c>
      <c r="AD128" s="92" t="s">
        <v>107</v>
      </c>
      <c r="AE128" s="84">
        <v>0</v>
      </c>
      <c r="AF128" s="84">
        <v>0</v>
      </c>
      <c r="AG128" s="84">
        <v>0</v>
      </c>
      <c r="AH128" s="84">
        <v>0</v>
      </c>
      <c r="AI128" s="84">
        <v>0</v>
      </c>
      <c r="AJ128" s="84">
        <v>0</v>
      </c>
      <c r="AK128" s="84">
        <v>0</v>
      </c>
      <c r="AL128" s="84">
        <v>0</v>
      </c>
      <c r="AM128" s="84">
        <v>0</v>
      </c>
      <c r="AN128" s="84">
        <v>0</v>
      </c>
      <c r="AO128" s="84">
        <v>0</v>
      </c>
      <c r="AQ128" s="92" t="s">
        <v>107</v>
      </c>
      <c r="AR128" s="84">
        <v>1E-4</v>
      </c>
      <c r="AS128" s="84">
        <v>6.7100000000000007E-2</v>
      </c>
      <c r="AT128" s="84">
        <v>4.4999999999999997E-3</v>
      </c>
      <c r="AU128" s="84">
        <v>0.1182</v>
      </c>
      <c r="AV128" s="84">
        <v>2.0999999999999999E-3</v>
      </c>
      <c r="AW128" s="84">
        <v>0</v>
      </c>
      <c r="AX128" s="84">
        <v>0.1759</v>
      </c>
      <c r="AY128" s="84">
        <v>0</v>
      </c>
      <c r="AZ128" s="84">
        <v>8.5500000000000007E-2</v>
      </c>
      <c r="BA128" s="84">
        <v>7.0099999999999996E-2</v>
      </c>
      <c r="BB128" s="84">
        <v>2.4400000000000002E-2</v>
      </c>
      <c r="BD128" s="92" t="s">
        <v>107</v>
      </c>
      <c r="BE128" s="84">
        <v>0.82389999999999997</v>
      </c>
      <c r="BF128" s="84">
        <v>0.14399999999999999</v>
      </c>
      <c r="BG128" s="84">
        <v>0.74960000000000004</v>
      </c>
      <c r="BH128" s="84">
        <v>0.41339999999999999</v>
      </c>
      <c r="BI128" s="84">
        <v>0.59950000000000003</v>
      </c>
      <c r="BJ128" s="84">
        <v>0.2462</v>
      </c>
      <c r="BK128" s="84">
        <v>0.40720000000000001</v>
      </c>
      <c r="BL128" s="84">
        <v>8.0199999999999994E-2</v>
      </c>
      <c r="BM128" s="84">
        <v>4.0800000000000003E-2</v>
      </c>
      <c r="BN128" s="84">
        <v>0.42799999999999999</v>
      </c>
      <c r="BO128" s="84">
        <v>8.8300000000000003E-2</v>
      </c>
      <c r="BQ128" s="92" t="s">
        <v>107</v>
      </c>
      <c r="BR128" s="84">
        <v>0.30759999999999998</v>
      </c>
      <c r="BS128" s="84">
        <v>0.1113</v>
      </c>
      <c r="BT128" s="84">
        <v>0.52869999999999995</v>
      </c>
      <c r="BU128" s="84">
        <v>0.24210000000000001</v>
      </c>
      <c r="BV128" s="84">
        <v>0.25940000000000002</v>
      </c>
      <c r="BW128" s="84">
        <v>0.43530000000000002</v>
      </c>
      <c r="BX128" s="84">
        <v>0.30299999999999999</v>
      </c>
      <c r="BY128" s="84">
        <v>0.1893</v>
      </c>
      <c r="BZ128" s="84">
        <v>9.5500000000000002E-2</v>
      </c>
      <c r="CA128" s="84">
        <v>0.38869999999999999</v>
      </c>
      <c r="CB128" s="84">
        <v>0.46779999999999999</v>
      </c>
    </row>
    <row r="129" spans="1:80">
      <c r="A129" s="142"/>
      <c r="B129" s="142"/>
      <c r="C129" s="5">
        <v>5.2916666666666696</v>
      </c>
      <c r="D129" s="84">
        <v>0</v>
      </c>
      <c r="E129" s="84">
        <v>0</v>
      </c>
      <c r="F129" s="84">
        <v>0</v>
      </c>
      <c r="G129" s="84">
        <v>0</v>
      </c>
      <c r="H129" s="84">
        <v>0</v>
      </c>
      <c r="I129" s="84">
        <v>0</v>
      </c>
      <c r="J129" s="84">
        <v>0.20499999999999999</v>
      </c>
      <c r="K129" s="84">
        <v>0.25290000000000001</v>
      </c>
      <c r="L129" s="84">
        <v>0.2581</v>
      </c>
      <c r="M129" s="84">
        <v>0.18509999999999999</v>
      </c>
      <c r="N129" s="84">
        <v>0.25609999999999999</v>
      </c>
      <c r="O129" s="84">
        <v>0.23139999999999999</v>
      </c>
      <c r="P129" s="84">
        <v>0.25609999999999999</v>
      </c>
      <c r="Q129" s="84">
        <v>0.31680000000000003</v>
      </c>
      <c r="R129" s="84">
        <v>9.0399999999999994E-2</v>
      </c>
      <c r="S129" s="84">
        <v>0.36320000000000002</v>
      </c>
      <c r="T129" s="84">
        <v>0.31680000000000003</v>
      </c>
      <c r="U129" s="84">
        <v>0.21820000000000001</v>
      </c>
      <c r="V129" s="84">
        <v>0.33739999999999998</v>
      </c>
      <c r="W129" s="84">
        <v>0.48799999999999999</v>
      </c>
      <c r="X129" s="84">
        <v>0.13009999999999999</v>
      </c>
      <c r="Y129" s="84">
        <v>0.1129</v>
      </c>
      <c r="Z129" s="84">
        <v>0.52329999999999999</v>
      </c>
      <c r="AA129" s="84">
        <v>0.43109999999999998</v>
      </c>
      <c r="AD129" s="92" t="s">
        <v>108</v>
      </c>
      <c r="AE129" s="84">
        <v>0</v>
      </c>
      <c r="AF129" s="84">
        <v>0</v>
      </c>
      <c r="AG129" s="84">
        <v>0</v>
      </c>
      <c r="AH129" s="84">
        <v>0</v>
      </c>
      <c r="AI129" s="84">
        <v>0</v>
      </c>
      <c r="AJ129" s="84">
        <v>0</v>
      </c>
      <c r="AK129" s="84">
        <v>0</v>
      </c>
      <c r="AL129" s="84">
        <v>0</v>
      </c>
      <c r="AM129" s="84">
        <v>0</v>
      </c>
      <c r="AN129" s="84">
        <v>0</v>
      </c>
      <c r="AO129" s="84">
        <v>0</v>
      </c>
      <c r="AQ129" s="92" t="s">
        <v>108</v>
      </c>
      <c r="AR129" s="84">
        <v>0.11749999999999999</v>
      </c>
      <c r="AS129" s="84">
        <v>0.38519999999999999</v>
      </c>
      <c r="AT129" s="84">
        <v>0.2442</v>
      </c>
      <c r="AU129" s="84">
        <v>0.57969999999999999</v>
      </c>
      <c r="AV129" s="84">
        <v>0.1321</v>
      </c>
      <c r="AW129" s="84">
        <v>4.41E-2</v>
      </c>
      <c r="AX129" s="84">
        <v>0.51249999999999996</v>
      </c>
      <c r="AY129" s="84">
        <v>2.6700000000000002E-2</v>
      </c>
      <c r="AZ129" s="84">
        <v>0.53900000000000003</v>
      </c>
      <c r="BA129" s="84">
        <v>0.52159999999999995</v>
      </c>
      <c r="BB129" s="84">
        <v>0.37090000000000001</v>
      </c>
      <c r="BD129" s="92" t="s">
        <v>108</v>
      </c>
      <c r="BE129" s="84">
        <v>0.83089999999999997</v>
      </c>
      <c r="BF129" s="84">
        <v>8.2799999999999999E-2</v>
      </c>
      <c r="BG129" s="84">
        <v>0.77759999999999996</v>
      </c>
      <c r="BH129" s="84">
        <v>0.33789999999999998</v>
      </c>
      <c r="BI129" s="84">
        <v>0.61429999999999996</v>
      </c>
      <c r="BJ129" s="84">
        <v>0.2346</v>
      </c>
      <c r="BK129" s="84">
        <v>0.37240000000000001</v>
      </c>
      <c r="BL129" s="84">
        <v>6.4500000000000002E-2</v>
      </c>
      <c r="BM129" s="84">
        <v>3.9699999999999999E-2</v>
      </c>
      <c r="BN129" s="84">
        <v>0.37690000000000001</v>
      </c>
      <c r="BO129" s="84">
        <v>9.8199999999999996E-2</v>
      </c>
      <c r="BQ129" s="92" t="s">
        <v>108</v>
      </c>
      <c r="BR129" s="84">
        <v>0.27310000000000001</v>
      </c>
      <c r="BS129" s="84">
        <v>0.16550000000000001</v>
      </c>
      <c r="BT129" s="84">
        <v>0.54949999999999999</v>
      </c>
      <c r="BU129" s="84">
        <v>0.25509999999999999</v>
      </c>
      <c r="BV129" s="84">
        <v>0.23350000000000001</v>
      </c>
      <c r="BW129" s="84">
        <v>0.53449999999999998</v>
      </c>
      <c r="BX129" s="84">
        <v>0.32279999999999998</v>
      </c>
      <c r="BY129" s="84">
        <v>0.185</v>
      </c>
      <c r="BZ129" s="84">
        <v>6.4100000000000004E-2</v>
      </c>
      <c r="CA129" s="84">
        <v>0.38719999999999999</v>
      </c>
      <c r="CB129" s="84">
        <v>0.33950000000000002</v>
      </c>
    </row>
    <row r="130" spans="1:80">
      <c r="A130" s="142"/>
      <c r="B130" s="142"/>
      <c r="C130" s="5">
        <v>5.3333333333333304</v>
      </c>
      <c r="D130" s="84">
        <v>0</v>
      </c>
      <c r="E130" s="84">
        <v>6.9099999999999995E-2</v>
      </c>
      <c r="F130" s="84">
        <v>3.0000000000000001E-3</v>
      </c>
      <c r="G130" s="84">
        <v>0</v>
      </c>
      <c r="H130" s="84">
        <v>5.5100000000000003E-2</v>
      </c>
      <c r="I130" s="84">
        <v>2.5399999999999999E-2</v>
      </c>
      <c r="J130" s="84">
        <v>0.46650000000000003</v>
      </c>
      <c r="K130" s="84">
        <v>0.53990000000000005</v>
      </c>
      <c r="L130" s="84">
        <v>0.55500000000000005</v>
      </c>
      <c r="M130" s="84">
        <v>0.46279999999999999</v>
      </c>
      <c r="N130" s="84">
        <v>0.56999999999999995</v>
      </c>
      <c r="O130" s="84">
        <v>0.51880000000000004</v>
      </c>
      <c r="P130" s="84">
        <v>0.22739999999999999</v>
      </c>
      <c r="Q130" s="84">
        <v>0.26229999999999998</v>
      </c>
      <c r="R130" s="84">
        <v>7.4099999999999999E-2</v>
      </c>
      <c r="S130" s="84">
        <v>0.29339999999999999</v>
      </c>
      <c r="T130" s="84">
        <v>0.26229999999999998</v>
      </c>
      <c r="U130" s="84">
        <v>0.18329999999999999</v>
      </c>
      <c r="V130" s="84">
        <v>0.24990000000000001</v>
      </c>
      <c r="W130" s="84">
        <v>0.43790000000000001</v>
      </c>
      <c r="X130" s="84">
        <v>7.3800000000000004E-2</v>
      </c>
      <c r="Y130" s="84">
        <v>7.6999999999999999E-2</v>
      </c>
      <c r="Z130" s="84">
        <v>0.37790000000000001</v>
      </c>
      <c r="AA130" s="84">
        <v>0.32879999999999998</v>
      </c>
      <c r="AD130" s="92" t="s">
        <v>109</v>
      </c>
      <c r="AE130" s="84">
        <v>0</v>
      </c>
      <c r="AF130" s="84">
        <v>0.1227</v>
      </c>
      <c r="AG130" s="84">
        <v>0</v>
      </c>
      <c r="AH130" s="84">
        <v>0.33689999999999998</v>
      </c>
      <c r="AI130" s="84">
        <v>0</v>
      </c>
      <c r="AJ130" s="84">
        <v>0</v>
      </c>
      <c r="AK130" s="84">
        <v>8.0299999999999996E-2</v>
      </c>
      <c r="AL130" s="84">
        <v>0</v>
      </c>
      <c r="AM130" s="84">
        <v>0.33679999999999999</v>
      </c>
      <c r="AN130" s="84">
        <v>0.29959999999999998</v>
      </c>
      <c r="AO130" s="84">
        <v>0</v>
      </c>
      <c r="AQ130" s="92" t="s">
        <v>109</v>
      </c>
      <c r="AR130" s="84">
        <v>0.64829999999999999</v>
      </c>
      <c r="AS130" s="84">
        <v>0.54110000000000003</v>
      </c>
      <c r="AT130" s="84">
        <v>0.67079999999999995</v>
      </c>
      <c r="AU130" s="84">
        <v>0.77869999999999995</v>
      </c>
      <c r="AV130" s="84">
        <v>0.39579999999999999</v>
      </c>
      <c r="AW130" s="84">
        <v>0.28810000000000002</v>
      </c>
      <c r="AX130" s="84">
        <v>0.53159999999999996</v>
      </c>
      <c r="AY130" s="84">
        <v>0.19270000000000001</v>
      </c>
      <c r="AZ130" s="84">
        <v>0.73119999999999996</v>
      </c>
      <c r="BA130" s="84">
        <v>0.80289999999999995</v>
      </c>
      <c r="BB130" s="84">
        <v>0.73440000000000005</v>
      </c>
      <c r="BD130" s="92" t="s">
        <v>109</v>
      </c>
      <c r="BE130" s="84">
        <v>0.84440000000000004</v>
      </c>
      <c r="BF130" s="84">
        <v>4.7300000000000002E-2</v>
      </c>
      <c r="BG130" s="84">
        <v>0.81079999999999997</v>
      </c>
      <c r="BH130" s="84">
        <v>0.27550000000000002</v>
      </c>
      <c r="BI130" s="84">
        <v>0.61860000000000004</v>
      </c>
      <c r="BJ130" s="84">
        <v>0.22450000000000001</v>
      </c>
      <c r="BK130" s="84">
        <v>0.36420000000000002</v>
      </c>
      <c r="BL130" s="84">
        <v>7.0800000000000002E-2</v>
      </c>
      <c r="BM130" s="84">
        <v>4.4900000000000002E-2</v>
      </c>
      <c r="BN130" s="84">
        <v>0.35730000000000001</v>
      </c>
      <c r="BO130" s="84">
        <v>0.14280000000000001</v>
      </c>
      <c r="BQ130" s="92" t="s">
        <v>109</v>
      </c>
      <c r="BR130" s="84">
        <v>0.23860000000000001</v>
      </c>
      <c r="BS130" s="84">
        <v>0.2467</v>
      </c>
      <c r="BT130" s="84">
        <v>0.55800000000000005</v>
      </c>
      <c r="BU130" s="84">
        <v>0.25700000000000001</v>
      </c>
      <c r="BV130" s="84">
        <v>0.19739999999999999</v>
      </c>
      <c r="BW130" s="84">
        <v>0.64680000000000004</v>
      </c>
      <c r="BX130" s="84">
        <v>0.39400000000000002</v>
      </c>
      <c r="BY130" s="84">
        <v>0.1898</v>
      </c>
      <c r="BZ130" s="84">
        <v>6.8599999999999994E-2</v>
      </c>
      <c r="CA130" s="84">
        <v>0.35730000000000001</v>
      </c>
      <c r="CB130" s="84">
        <v>0.24310000000000001</v>
      </c>
    </row>
    <row r="131" spans="1:80">
      <c r="A131" s="142"/>
      <c r="B131" s="142"/>
      <c r="C131" s="5">
        <v>5.375</v>
      </c>
      <c r="D131" s="84">
        <v>0.1391</v>
      </c>
      <c r="E131" s="84">
        <v>0.37180000000000002</v>
      </c>
      <c r="F131" s="84">
        <v>0.1905</v>
      </c>
      <c r="G131" s="84">
        <v>0.1221</v>
      </c>
      <c r="H131" s="84">
        <v>0.36249999999999999</v>
      </c>
      <c r="I131" s="84">
        <v>0.23719999999999999</v>
      </c>
      <c r="J131" s="84">
        <v>0.6663</v>
      </c>
      <c r="K131" s="84">
        <v>0.68840000000000001</v>
      </c>
      <c r="L131" s="84">
        <v>0.6583</v>
      </c>
      <c r="M131" s="84">
        <v>0.67030000000000001</v>
      </c>
      <c r="N131" s="84">
        <v>0.66700000000000004</v>
      </c>
      <c r="O131" s="84">
        <v>0.67</v>
      </c>
      <c r="P131" s="84">
        <v>0.21360000000000001</v>
      </c>
      <c r="Q131" s="84">
        <v>0.2235</v>
      </c>
      <c r="R131" s="84">
        <v>6.2100000000000002E-2</v>
      </c>
      <c r="S131" s="84">
        <v>0.24199999999999999</v>
      </c>
      <c r="T131" s="84">
        <v>0.2235</v>
      </c>
      <c r="U131" s="84">
        <v>0.1598</v>
      </c>
      <c r="V131" s="84">
        <v>0.19450000000000001</v>
      </c>
      <c r="W131" s="84">
        <v>0.38640000000000002</v>
      </c>
      <c r="X131" s="84">
        <v>6.5500000000000003E-2</v>
      </c>
      <c r="Y131" s="84">
        <v>6.7900000000000002E-2</v>
      </c>
      <c r="Z131" s="84">
        <v>0.25879999999999997</v>
      </c>
      <c r="AA131" s="84">
        <v>0.24979999999999999</v>
      </c>
      <c r="AD131" s="92" t="s">
        <v>110</v>
      </c>
      <c r="AE131" s="84">
        <v>0.31140000000000001</v>
      </c>
      <c r="AF131" s="84">
        <v>0.2329</v>
      </c>
      <c r="AG131" s="84">
        <v>0.26279999999999998</v>
      </c>
      <c r="AH131" s="84">
        <v>0.60589999999999999</v>
      </c>
      <c r="AI131" s="84">
        <v>0.1285</v>
      </c>
      <c r="AJ131" s="84">
        <v>5.4000000000000003E-3</v>
      </c>
      <c r="AK131" s="84">
        <v>0.25119999999999998</v>
      </c>
      <c r="AL131" s="84">
        <v>0</v>
      </c>
      <c r="AM131" s="84">
        <v>0.7198</v>
      </c>
      <c r="AN131" s="84">
        <v>0.85109999999999997</v>
      </c>
      <c r="AO131" s="84">
        <v>0.35489999999999999</v>
      </c>
      <c r="AQ131" s="92" t="s">
        <v>110</v>
      </c>
      <c r="AR131" s="84">
        <v>0.73640000000000005</v>
      </c>
      <c r="AS131" s="84">
        <v>0.55830000000000002</v>
      </c>
      <c r="AT131" s="84">
        <v>0.68640000000000001</v>
      </c>
      <c r="AU131" s="84">
        <v>0.74890000000000001</v>
      </c>
      <c r="AV131" s="84">
        <v>0.48730000000000001</v>
      </c>
      <c r="AW131" s="84">
        <v>0.38840000000000002</v>
      </c>
      <c r="AX131" s="84">
        <v>0.76759999999999995</v>
      </c>
      <c r="AY131" s="84">
        <v>0.31280000000000002</v>
      </c>
      <c r="AZ131" s="84">
        <v>0.79239999999999999</v>
      </c>
      <c r="BA131" s="84">
        <v>0.88339999999999996</v>
      </c>
      <c r="BB131" s="84">
        <v>0.84370000000000001</v>
      </c>
      <c r="BD131" s="92" t="s">
        <v>110</v>
      </c>
      <c r="BE131" s="84">
        <v>0.82469999999999999</v>
      </c>
      <c r="BF131" s="84">
        <v>5.6300000000000003E-2</v>
      </c>
      <c r="BG131" s="84">
        <v>0.78949999999999998</v>
      </c>
      <c r="BH131" s="84">
        <v>0.26019999999999999</v>
      </c>
      <c r="BI131" s="84">
        <v>0.55859999999999999</v>
      </c>
      <c r="BJ131" s="84">
        <v>0.316</v>
      </c>
      <c r="BK131" s="84">
        <v>0.49930000000000002</v>
      </c>
      <c r="BL131" s="84">
        <v>6.0100000000000001E-2</v>
      </c>
      <c r="BM131" s="84">
        <v>4.24E-2</v>
      </c>
      <c r="BN131" s="84">
        <v>0.29270000000000002</v>
      </c>
      <c r="BO131" s="84">
        <v>0.13239999999999999</v>
      </c>
      <c r="BQ131" s="92" t="s">
        <v>110</v>
      </c>
      <c r="BR131" s="84">
        <v>0.27789999999999998</v>
      </c>
      <c r="BS131" s="84">
        <v>0.18079999999999999</v>
      </c>
      <c r="BT131" s="84">
        <v>0.40860000000000002</v>
      </c>
      <c r="BU131" s="84">
        <v>0.28129999999999999</v>
      </c>
      <c r="BV131" s="84">
        <v>0.11840000000000001</v>
      </c>
      <c r="BW131" s="84">
        <v>0.60340000000000005</v>
      </c>
      <c r="BX131" s="84">
        <v>0.48530000000000001</v>
      </c>
      <c r="BY131" s="84">
        <v>0.16170000000000001</v>
      </c>
      <c r="BZ131" s="84">
        <v>8.6E-3</v>
      </c>
      <c r="CA131" s="84">
        <v>0.15759999999999999</v>
      </c>
      <c r="CB131" s="84">
        <v>0.2475</v>
      </c>
    </row>
    <row r="132" spans="1:80">
      <c r="A132" s="142"/>
      <c r="B132" s="142"/>
      <c r="C132" s="5">
        <v>5.4166666666666696</v>
      </c>
      <c r="D132" s="84">
        <v>0.5212</v>
      </c>
      <c r="E132" s="84">
        <v>0.73829999999999996</v>
      </c>
      <c r="F132" s="84">
        <v>0.46789999999999998</v>
      </c>
      <c r="G132" s="84">
        <v>0.39560000000000001</v>
      </c>
      <c r="H132" s="84">
        <v>0.69510000000000005</v>
      </c>
      <c r="I132" s="84">
        <v>0.56359999999999999</v>
      </c>
      <c r="J132" s="84">
        <v>0.81389999999999996</v>
      </c>
      <c r="K132" s="84">
        <v>0.83530000000000004</v>
      </c>
      <c r="L132" s="84">
        <v>0.80649999999999999</v>
      </c>
      <c r="M132" s="84">
        <v>0.78</v>
      </c>
      <c r="N132" s="84">
        <v>0.91879999999999995</v>
      </c>
      <c r="O132" s="84">
        <v>0.83089999999999997</v>
      </c>
      <c r="P132" s="84">
        <v>0.26</v>
      </c>
      <c r="Q132" s="84">
        <v>0.3009</v>
      </c>
      <c r="R132" s="84">
        <v>7.0400000000000004E-2</v>
      </c>
      <c r="S132" s="84">
        <v>0.28120000000000001</v>
      </c>
      <c r="T132" s="84">
        <v>0.3009</v>
      </c>
      <c r="U132" s="84">
        <v>0.19309999999999999</v>
      </c>
      <c r="V132" s="84">
        <v>0.185</v>
      </c>
      <c r="W132" s="84">
        <v>0.42380000000000001</v>
      </c>
      <c r="X132" s="84">
        <v>6.7000000000000004E-2</v>
      </c>
      <c r="Y132" s="84">
        <v>6.9099999999999995E-2</v>
      </c>
      <c r="Z132" s="84">
        <v>0.2407</v>
      </c>
      <c r="AA132" s="84">
        <v>0.24829999999999999</v>
      </c>
      <c r="AD132" s="92" t="s">
        <v>111</v>
      </c>
      <c r="AE132" s="84">
        <v>0.64780000000000004</v>
      </c>
      <c r="AF132" s="84">
        <v>0.21959999999999999</v>
      </c>
      <c r="AG132" s="84">
        <v>0.49149999999999999</v>
      </c>
      <c r="AH132" s="84">
        <v>0.66969999999999996</v>
      </c>
      <c r="AI132" s="84">
        <v>0.23419999999999999</v>
      </c>
      <c r="AJ132" s="84">
        <v>6.0999999999999999E-2</v>
      </c>
      <c r="AK132" s="84">
        <v>0.45440000000000003</v>
      </c>
      <c r="AL132" s="84">
        <v>1.04E-2</v>
      </c>
      <c r="AM132" s="84">
        <v>0.9194</v>
      </c>
      <c r="AN132" s="84">
        <v>0.73660000000000003</v>
      </c>
      <c r="AO132" s="84">
        <v>0.7923</v>
      </c>
      <c r="AQ132" s="92" t="s">
        <v>111</v>
      </c>
      <c r="AR132" s="84">
        <v>0.75190000000000001</v>
      </c>
      <c r="AS132" s="84">
        <v>0.52449999999999997</v>
      </c>
      <c r="AT132" s="84">
        <v>0.71689999999999998</v>
      </c>
      <c r="AU132" s="84">
        <v>0.8397</v>
      </c>
      <c r="AV132" s="84">
        <v>0.56189999999999996</v>
      </c>
      <c r="AW132" s="84">
        <v>0.41360000000000002</v>
      </c>
      <c r="AX132" s="84">
        <v>0.8014</v>
      </c>
      <c r="AY132" s="84">
        <v>0.35020000000000001</v>
      </c>
      <c r="AZ132" s="84">
        <v>0.83950000000000002</v>
      </c>
      <c r="BA132" s="84">
        <v>0.80730000000000002</v>
      </c>
      <c r="BB132" s="84">
        <v>0.84489999999999998</v>
      </c>
      <c r="BD132" s="92" t="s">
        <v>111</v>
      </c>
      <c r="BE132" s="84">
        <v>0.77829999999999999</v>
      </c>
      <c r="BF132" s="84">
        <v>6.9699999999999998E-2</v>
      </c>
      <c r="BG132" s="84">
        <v>0.8518</v>
      </c>
      <c r="BH132" s="84">
        <v>0.22800000000000001</v>
      </c>
      <c r="BI132" s="84">
        <v>0.40899999999999997</v>
      </c>
      <c r="BJ132" s="84">
        <v>0.40810000000000002</v>
      </c>
      <c r="BK132" s="84">
        <v>0.4466</v>
      </c>
      <c r="BL132" s="84">
        <v>3.5000000000000003E-2</v>
      </c>
      <c r="BM132" s="84">
        <v>6.08E-2</v>
      </c>
      <c r="BN132" s="84">
        <v>0.23269999999999999</v>
      </c>
      <c r="BO132" s="84">
        <v>6.0499999999999998E-2</v>
      </c>
      <c r="BQ132" s="92" t="s">
        <v>111</v>
      </c>
      <c r="BR132" s="84">
        <v>9.7699999999999995E-2</v>
      </c>
      <c r="BS132" s="84">
        <v>0.1094</v>
      </c>
      <c r="BT132" s="84">
        <v>0.4118</v>
      </c>
      <c r="BU132" s="84">
        <v>0.26079999999999998</v>
      </c>
      <c r="BV132" s="84">
        <v>8.6900000000000005E-2</v>
      </c>
      <c r="BW132" s="84">
        <v>0.6079</v>
      </c>
      <c r="BX132" s="84">
        <v>0.4929</v>
      </c>
      <c r="BY132" s="84">
        <v>0.1188</v>
      </c>
      <c r="BZ132" s="84">
        <v>2.3E-3</v>
      </c>
      <c r="CA132" s="84">
        <v>9.2200000000000004E-2</v>
      </c>
      <c r="CB132" s="84">
        <v>0.16980000000000001</v>
      </c>
    </row>
    <row r="133" spans="1:80">
      <c r="A133" s="142"/>
      <c r="B133" s="142"/>
      <c r="C133" s="5">
        <v>5.4583333333333304</v>
      </c>
      <c r="D133" s="84">
        <v>0.59519999999999995</v>
      </c>
      <c r="E133" s="84">
        <v>0.77890000000000004</v>
      </c>
      <c r="F133" s="84">
        <v>0.51890000000000003</v>
      </c>
      <c r="G133" s="84">
        <v>0.56459999999999999</v>
      </c>
      <c r="H133" s="84">
        <v>0.86170000000000002</v>
      </c>
      <c r="I133" s="84">
        <v>0.66390000000000005</v>
      </c>
      <c r="J133" s="84">
        <v>0.80449999999999999</v>
      </c>
      <c r="K133" s="84">
        <v>0.95440000000000003</v>
      </c>
      <c r="L133" s="84">
        <v>0.79200000000000004</v>
      </c>
      <c r="M133" s="84">
        <v>0.79359999999999997</v>
      </c>
      <c r="N133" s="84">
        <v>0.88590000000000002</v>
      </c>
      <c r="O133" s="84">
        <v>0.84609999999999996</v>
      </c>
      <c r="P133" s="84">
        <v>0.30359999999999998</v>
      </c>
      <c r="Q133" s="84">
        <v>0.32079999999999997</v>
      </c>
      <c r="R133" s="84">
        <v>7.8200000000000006E-2</v>
      </c>
      <c r="S133" s="84">
        <v>0.28789999999999999</v>
      </c>
      <c r="T133" s="84">
        <v>0.32079999999999997</v>
      </c>
      <c r="U133" s="84">
        <v>0.2122</v>
      </c>
      <c r="V133" s="84">
        <v>0.2031</v>
      </c>
      <c r="W133" s="84">
        <v>0.43309999999999998</v>
      </c>
      <c r="X133" s="84">
        <v>9.11E-2</v>
      </c>
      <c r="Y133" s="84">
        <v>9.3100000000000002E-2</v>
      </c>
      <c r="Z133" s="84">
        <v>0.30399999999999999</v>
      </c>
      <c r="AA133" s="84">
        <v>0.28799999999999998</v>
      </c>
      <c r="AD133" s="92" t="s">
        <v>112</v>
      </c>
      <c r="AE133" s="84">
        <v>0.62990000000000002</v>
      </c>
      <c r="AF133" s="84">
        <v>0.19769999999999999</v>
      </c>
      <c r="AG133" s="84">
        <v>0.39329999999999998</v>
      </c>
      <c r="AH133" s="84">
        <v>0.73299999999999998</v>
      </c>
      <c r="AI133" s="84">
        <v>0.30649999999999999</v>
      </c>
      <c r="AJ133" s="84">
        <v>7.6399999999999996E-2</v>
      </c>
      <c r="AK133" s="84">
        <v>0.60640000000000005</v>
      </c>
      <c r="AL133" s="84">
        <v>3.4500000000000003E-2</v>
      </c>
      <c r="AM133" s="84">
        <v>0.74970000000000003</v>
      </c>
      <c r="AN133" s="84">
        <v>0.80300000000000005</v>
      </c>
      <c r="AO133" s="84">
        <v>0.77329999999999999</v>
      </c>
      <c r="AQ133" s="92" t="s">
        <v>112</v>
      </c>
      <c r="AR133" s="84">
        <v>0.7248</v>
      </c>
      <c r="AS133" s="84">
        <v>0.5968</v>
      </c>
      <c r="AT133" s="84">
        <v>0.62960000000000005</v>
      </c>
      <c r="AU133" s="84">
        <v>0.84589999999999999</v>
      </c>
      <c r="AV133" s="84">
        <v>0.58460000000000001</v>
      </c>
      <c r="AW133" s="84">
        <v>0.39850000000000002</v>
      </c>
      <c r="AX133" s="84">
        <v>0.85529999999999995</v>
      </c>
      <c r="AY133" s="84">
        <v>0.40479999999999999</v>
      </c>
      <c r="AZ133" s="84">
        <v>0.80489999999999995</v>
      </c>
      <c r="BA133" s="84">
        <v>0.83379999999999999</v>
      </c>
      <c r="BB133" s="84">
        <v>0.8135</v>
      </c>
      <c r="BD133" s="92" t="s">
        <v>112</v>
      </c>
      <c r="BE133" s="84">
        <v>0.75280000000000002</v>
      </c>
      <c r="BF133" s="84">
        <v>0.1108</v>
      </c>
      <c r="BG133" s="84">
        <v>0.84260000000000002</v>
      </c>
      <c r="BH133" s="84">
        <v>0.1867</v>
      </c>
      <c r="BI133" s="84">
        <v>0.2591</v>
      </c>
      <c r="BJ133" s="84">
        <v>0.5827</v>
      </c>
      <c r="BK133" s="84">
        <v>0.56389999999999996</v>
      </c>
      <c r="BL133" s="84">
        <v>5.5E-2</v>
      </c>
      <c r="BM133" s="84">
        <v>6.5500000000000003E-2</v>
      </c>
      <c r="BN133" s="84">
        <v>0.28149999999999997</v>
      </c>
      <c r="BO133" s="84">
        <v>9.0700000000000003E-2</v>
      </c>
      <c r="BQ133" s="92" t="s">
        <v>112</v>
      </c>
      <c r="BR133" s="84">
        <v>8.3500000000000005E-2</v>
      </c>
      <c r="BS133" s="84">
        <v>0.1181</v>
      </c>
      <c r="BT133" s="84">
        <v>0.55889999999999995</v>
      </c>
      <c r="BU133" s="84">
        <v>0.40300000000000002</v>
      </c>
      <c r="BV133" s="84">
        <v>8.4199999999999997E-2</v>
      </c>
      <c r="BW133" s="84">
        <v>0.64370000000000005</v>
      </c>
      <c r="BX133" s="84">
        <v>0.58360000000000001</v>
      </c>
      <c r="BY133" s="84">
        <v>8.2799999999999999E-2</v>
      </c>
      <c r="BZ133" s="84">
        <v>5.7000000000000002E-3</v>
      </c>
      <c r="CA133" s="84">
        <v>0.1547</v>
      </c>
      <c r="CB133" s="84">
        <v>0.10780000000000001</v>
      </c>
    </row>
    <row r="134" spans="1:80">
      <c r="A134" s="142"/>
      <c r="B134" s="142"/>
      <c r="C134" s="5">
        <v>5.5</v>
      </c>
      <c r="D134" s="84">
        <v>0.69210000000000005</v>
      </c>
      <c r="E134" s="84">
        <v>0.87009999999999998</v>
      </c>
      <c r="F134" s="84">
        <v>0.5665</v>
      </c>
      <c r="G134" s="84">
        <v>0.76290000000000002</v>
      </c>
      <c r="H134" s="84">
        <v>0.96960000000000002</v>
      </c>
      <c r="I134" s="84">
        <v>0.7722</v>
      </c>
      <c r="J134" s="84">
        <v>0.85460000000000003</v>
      </c>
      <c r="K134" s="84">
        <v>0.95369999999999999</v>
      </c>
      <c r="L134" s="84">
        <v>0.81169999999999998</v>
      </c>
      <c r="M134" s="84">
        <v>0.90280000000000005</v>
      </c>
      <c r="N134" s="84">
        <v>0.91990000000000005</v>
      </c>
      <c r="O134" s="84">
        <v>0.88849999999999996</v>
      </c>
      <c r="P134" s="84">
        <v>0.31669999999999998</v>
      </c>
      <c r="Q134" s="84">
        <v>0.29430000000000001</v>
      </c>
      <c r="R134" s="84">
        <v>9.1300000000000006E-2</v>
      </c>
      <c r="S134" s="84">
        <v>0.2959</v>
      </c>
      <c r="T134" s="84">
        <v>0.29430000000000001</v>
      </c>
      <c r="U134" s="84">
        <v>0.21959999999999999</v>
      </c>
      <c r="V134" s="84">
        <v>0.245</v>
      </c>
      <c r="W134" s="84">
        <v>0.40300000000000002</v>
      </c>
      <c r="X134" s="84">
        <v>0.13750000000000001</v>
      </c>
      <c r="Y134" s="84">
        <v>0.1401</v>
      </c>
      <c r="Z134" s="84">
        <v>0.3553</v>
      </c>
      <c r="AA134" s="84">
        <v>0.31909999999999999</v>
      </c>
      <c r="AD134" s="92" t="s">
        <v>113</v>
      </c>
      <c r="AE134" s="84">
        <v>0.60460000000000003</v>
      </c>
      <c r="AF134" s="84">
        <v>0.42420000000000002</v>
      </c>
      <c r="AG134" s="84">
        <v>0.30659999999999998</v>
      </c>
      <c r="AH134" s="84">
        <v>0.57310000000000005</v>
      </c>
      <c r="AI134" s="84">
        <v>0.26279999999999998</v>
      </c>
      <c r="AJ134" s="84">
        <v>5.5500000000000001E-2</v>
      </c>
      <c r="AK134" s="84">
        <v>0.74280000000000002</v>
      </c>
      <c r="AL134" s="84">
        <v>4.0899999999999999E-2</v>
      </c>
      <c r="AM134" s="84">
        <v>0.79359999999999997</v>
      </c>
      <c r="AN134" s="84">
        <v>0.74450000000000005</v>
      </c>
      <c r="AO134" s="84">
        <v>0.78420000000000001</v>
      </c>
      <c r="AQ134" s="92" t="s">
        <v>113</v>
      </c>
      <c r="AR134" s="84">
        <v>0.70569999999999999</v>
      </c>
      <c r="AS134" s="84">
        <v>0.66149999999999998</v>
      </c>
      <c r="AT134" s="84">
        <v>0.61960000000000004</v>
      </c>
      <c r="AU134" s="84">
        <v>0.80079999999999996</v>
      </c>
      <c r="AV134" s="84">
        <v>0.56140000000000001</v>
      </c>
      <c r="AW134" s="84">
        <v>0.36480000000000001</v>
      </c>
      <c r="AX134" s="84">
        <v>0.88749999999999996</v>
      </c>
      <c r="AY134" s="84">
        <v>0.4178</v>
      </c>
      <c r="AZ134" s="84">
        <v>0.81610000000000005</v>
      </c>
      <c r="BA134" s="84">
        <v>0.77480000000000004</v>
      </c>
      <c r="BB134" s="84">
        <v>0.81010000000000004</v>
      </c>
      <c r="BD134" s="92" t="s">
        <v>113</v>
      </c>
      <c r="BE134" s="84">
        <v>0.6633</v>
      </c>
      <c r="BF134" s="84">
        <v>6.3100000000000003E-2</v>
      </c>
      <c r="BG134" s="84">
        <v>0.79390000000000005</v>
      </c>
      <c r="BH134" s="84">
        <v>0.159</v>
      </c>
      <c r="BI134" s="84">
        <v>0.2094</v>
      </c>
      <c r="BJ134" s="84">
        <v>0.65869999999999995</v>
      </c>
      <c r="BK134" s="84">
        <v>0.51280000000000003</v>
      </c>
      <c r="BL134" s="84">
        <v>8.7800000000000003E-2</v>
      </c>
      <c r="BM134" s="84">
        <v>3.9699999999999999E-2</v>
      </c>
      <c r="BN134" s="84">
        <v>0.30359999999999998</v>
      </c>
      <c r="BO134" s="84">
        <v>5.2699999999999997E-2</v>
      </c>
      <c r="BQ134" s="92" t="s">
        <v>113</v>
      </c>
      <c r="BR134" s="84">
        <v>7.7299999999999994E-2</v>
      </c>
      <c r="BS134" s="84">
        <v>6.1699999999999998E-2</v>
      </c>
      <c r="BT134" s="84">
        <v>0.58779999999999999</v>
      </c>
      <c r="BU134" s="84">
        <v>0.48130000000000001</v>
      </c>
      <c r="BV134" s="84">
        <v>5.3699999999999998E-2</v>
      </c>
      <c r="BW134" s="84">
        <v>0.68469999999999998</v>
      </c>
      <c r="BX134" s="84">
        <v>0.59460000000000002</v>
      </c>
      <c r="BY134" s="84">
        <v>7.8799999999999995E-2</v>
      </c>
      <c r="BZ134" s="84">
        <v>2.7699999999999999E-2</v>
      </c>
      <c r="CA134" s="84">
        <v>0.17899999999999999</v>
      </c>
      <c r="CB134" s="84">
        <v>0.1087</v>
      </c>
    </row>
    <row r="135" spans="1:80">
      <c r="A135" s="142"/>
      <c r="B135" s="142"/>
      <c r="C135" s="5">
        <v>5.5416666666666696</v>
      </c>
      <c r="D135" s="84">
        <v>0.6784</v>
      </c>
      <c r="E135" s="84">
        <v>0.95069999999999999</v>
      </c>
      <c r="F135" s="84">
        <v>0.6321</v>
      </c>
      <c r="G135" s="84">
        <v>0.71519999999999995</v>
      </c>
      <c r="H135" s="84">
        <v>0.95020000000000004</v>
      </c>
      <c r="I135" s="84">
        <v>0.7853</v>
      </c>
      <c r="J135" s="84">
        <v>0.85209999999999997</v>
      </c>
      <c r="K135" s="84">
        <v>0.94089999999999996</v>
      </c>
      <c r="L135" s="84">
        <v>0.84650000000000003</v>
      </c>
      <c r="M135" s="84">
        <v>0.86060000000000003</v>
      </c>
      <c r="N135" s="84">
        <v>0.86219999999999997</v>
      </c>
      <c r="O135" s="84">
        <v>0.87250000000000005</v>
      </c>
      <c r="P135" s="84">
        <v>0.34570000000000001</v>
      </c>
      <c r="Q135" s="84">
        <v>0.41389999999999999</v>
      </c>
      <c r="R135" s="84">
        <v>9.8100000000000007E-2</v>
      </c>
      <c r="S135" s="84">
        <v>0.36049999999999999</v>
      </c>
      <c r="T135" s="84">
        <v>0.41389999999999999</v>
      </c>
      <c r="U135" s="84">
        <v>0.2576</v>
      </c>
      <c r="V135" s="84">
        <v>0.2167</v>
      </c>
      <c r="W135" s="84">
        <v>0.32850000000000001</v>
      </c>
      <c r="X135" s="84">
        <v>0.27879999999999999</v>
      </c>
      <c r="Y135" s="84">
        <v>0.17419999999999999</v>
      </c>
      <c r="Z135" s="84">
        <v>0.38119999999999998</v>
      </c>
      <c r="AA135" s="84">
        <v>0.32979999999999998</v>
      </c>
      <c r="AD135" s="92" t="s">
        <v>114</v>
      </c>
      <c r="AE135" s="84">
        <v>0.61560000000000004</v>
      </c>
      <c r="AF135" s="84">
        <v>0.48649999999999999</v>
      </c>
      <c r="AG135" s="84">
        <v>0.29759999999999998</v>
      </c>
      <c r="AH135" s="84">
        <v>0.50900000000000001</v>
      </c>
      <c r="AI135" s="84">
        <v>0.32990000000000003</v>
      </c>
      <c r="AJ135" s="84">
        <v>2.5999999999999999E-3</v>
      </c>
      <c r="AK135" s="84">
        <v>0.89219999999999999</v>
      </c>
      <c r="AL135" s="84">
        <v>2.8799999999999999E-2</v>
      </c>
      <c r="AM135" s="84">
        <v>0.63890000000000002</v>
      </c>
      <c r="AN135" s="84">
        <v>0.7097</v>
      </c>
      <c r="AO135" s="84">
        <v>0.76919999999999999</v>
      </c>
      <c r="AQ135" s="92" t="s">
        <v>114</v>
      </c>
      <c r="AR135" s="84">
        <v>0.72319999999999995</v>
      </c>
      <c r="AS135" s="84">
        <v>0.7389</v>
      </c>
      <c r="AT135" s="84">
        <v>0.64139999999999997</v>
      </c>
      <c r="AU135" s="84">
        <v>0.72899999999999998</v>
      </c>
      <c r="AV135" s="84">
        <v>0.65249999999999997</v>
      </c>
      <c r="AW135" s="84">
        <v>0.41880000000000001</v>
      </c>
      <c r="AX135" s="84">
        <v>0.94710000000000005</v>
      </c>
      <c r="AY135" s="84">
        <v>0.34910000000000002</v>
      </c>
      <c r="AZ135" s="84">
        <v>0.73509999999999998</v>
      </c>
      <c r="BA135" s="84">
        <v>0.79330000000000001</v>
      </c>
      <c r="BB135" s="84">
        <v>0.81599999999999995</v>
      </c>
      <c r="BD135" s="92" t="s">
        <v>114</v>
      </c>
      <c r="BE135" s="84">
        <v>0.55149999999999999</v>
      </c>
      <c r="BF135" s="84">
        <v>5.3100000000000001E-2</v>
      </c>
      <c r="BG135" s="84">
        <v>0.78480000000000005</v>
      </c>
      <c r="BH135" s="84">
        <v>0.1205</v>
      </c>
      <c r="BI135" s="84">
        <v>0.22670000000000001</v>
      </c>
      <c r="BJ135" s="84">
        <v>0.61219999999999997</v>
      </c>
      <c r="BK135" s="84">
        <v>0.41599999999999998</v>
      </c>
      <c r="BL135" s="84">
        <v>0.1234</v>
      </c>
      <c r="BM135" s="84">
        <v>3.7100000000000001E-2</v>
      </c>
      <c r="BN135" s="84">
        <v>0.27489999999999998</v>
      </c>
      <c r="BO135" s="84">
        <v>6.2199999999999998E-2</v>
      </c>
      <c r="BQ135" s="92" t="s">
        <v>114</v>
      </c>
      <c r="BR135" s="84">
        <v>6.9400000000000003E-2</v>
      </c>
      <c r="BS135" s="84">
        <v>9.7699999999999995E-2</v>
      </c>
      <c r="BT135" s="84">
        <v>0.51839999999999997</v>
      </c>
      <c r="BU135" s="84">
        <v>0.48559999999999998</v>
      </c>
      <c r="BV135" s="84">
        <v>5.5E-2</v>
      </c>
      <c r="BW135" s="84">
        <v>0.58640000000000003</v>
      </c>
      <c r="BX135" s="84">
        <v>0.53839999999999999</v>
      </c>
      <c r="BY135" s="84">
        <v>9.6799999999999997E-2</v>
      </c>
      <c r="BZ135" s="84">
        <v>3.5999999999999997E-2</v>
      </c>
      <c r="CA135" s="84">
        <v>0.11559999999999999</v>
      </c>
      <c r="CB135" s="84">
        <v>0.1313</v>
      </c>
    </row>
    <row r="136" spans="1:80">
      <c r="A136" s="142"/>
      <c r="B136" s="142"/>
      <c r="C136" s="5">
        <v>5.5833333333333304</v>
      </c>
      <c r="D136" s="84">
        <v>0.69910000000000005</v>
      </c>
      <c r="E136" s="84">
        <v>0.95950000000000002</v>
      </c>
      <c r="F136" s="84">
        <v>0.58030000000000004</v>
      </c>
      <c r="G136" s="84">
        <v>0.77290000000000003</v>
      </c>
      <c r="H136" s="84">
        <v>0.9405</v>
      </c>
      <c r="I136" s="84">
        <v>0.79049999999999998</v>
      </c>
      <c r="J136" s="84">
        <v>0.88329999999999997</v>
      </c>
      <c r="K136" s="84">
        <v>0.93679999999999997</v>
      </c>
      <c r="L136" s="84">
        <v>0.80479999999999996</v>
      </c>
      <c r="M136" s="84">
        <v>0.88619999999999999</v>
      </c>
      <c r="N136" s="84">
        <v>0.89980000000000004</v>
      </c>
      <c r="O136" s="84">
        <v>0.88219999999999998</v>
      </c>
      <c r="P136" s="84">
        <v>0.32279999999999998</v>
      </c>
      <c r="Q136" s="84">
        <v>0.35799999999999998</v>
      </c>
      <c r="R136" s="84">
        <v>0.1086</v>
      </c>
      <c r="S136" s="84">
        <v>0.31469999999999998</v>
      </c>
      <c r="T136" s="84">
        <v>0.35799999999999998</v>
      </c>
      <c r="U136" s="84">
        <v>0.23960000000000001</v>
      </c>
      <c r="V136" s="84">
        <v>0.22270000000000001</v>
      </c>
      <c r="W136" s="84">
        <v>0.29339999999999999</v>
      </c>
      <c r="X136" s="84">
        <v>0.44719999999999999</v>
      </c>
      <c r="Y136" s="84">
        <v>0.26469999999999999</v>
      </c>
      <c r="Z136" s="84">
        <v>0.50539999999999996</v>
      </c>
      <c r="AA136" s="84">
        <v>0.40820000000000001</v>
      </c>
      <c r="AD136" s="92" t="s">
        <v>115</v>
      </c>
      <c r="AE136" s="84">
        <v>0.65749999999999997</v>
      </c>
      <c r="AF136" s="84">
        <v>0.42749999999999999</v>
      </c>
      <c r="AG136" s="84">
        <v>0.21879999999999999</v>
      </c>
      <c r="AH136" s="84">
        <v>0.53380000000000005</v>
      </c>
      <c r="AI136" s="84">
        <v>0.48010000000000003</v>
      </c>
      <c r="AJ136" s="84">
        <v>4.9599999999999998E-2</v>
      </c>
      <c r="AK136" s="84">
        <v>0.78500000000000003</v>
      </c>
      <c r="AL136" s="84">
        <v>3.7199999999999997E-2</v>
      </c>
      <c r="AM136" s="84">
        <v>0.62390000000000001</v>
      </c>
      <c r="AN136" s="84">
        <v>0.86119999999999997</v>
      </c>
      <c r="AO136" s="84">
        <v>0.80640000000000001</v>
      </c>
      <c r="AQ136" s="92" t="s">
        <v>115</v>
      </c>
      <c r="AR136" s="84">
        <v>0.75039999999999996</v>
      </c>
      <c r="AS136" s="84">
        <v>0.70940000000000003</v>
      </c>
      <c r="AT136" s="84">
        <v>0.55630000000000002</v>
      </c>
      <c r="AU136" s="84">
        <v>0.81559999999999999</v>
      </c>
      <c r="AV136" s="84">
        <v>0.73370000000000002</v>
      </c>
      <c r="AW136" s="84">
        <v>0.39850000000000002</v>
      </c>
      <c r="AX136" s="84">
        <v>0.89080000000000004</v>
      </c>
      <c r="AY136" s="84">
        <v>0.3024</v>
      </c>
      <c r="AZ136" s="84">
        <v>0.81159999999999999</v>
      </c>
      <c r="BA136" s="84">
        <v>0.85640000000000005</v>
      </c>
      <c r="BB136" s="84">
        <v>0.84399999999999997</v>
      </c>
      <c r="BD136" s="92" t="s">
        <v>115</v>
      </c>
      <c r="BE136" s="84">
        <v>0.48220000000000002</v>
      </c>
      <c r="BF136" s="84">
        <v>9.2700000000000005E-2</v>
      </c>
      <c r="BG136" s="84">
        <v>0.76449999999999996</v>
      </c>
      <c r="BH136" s="84">
        <v>0.14130000000000001</v>
      </c>
      <c r="BI136" s="84">
        <v>0.2049</v>
      </c>
      <c r="BJ136" s="84">
        <v>0.59360000000000002</v>
      </c>
      <c r="BK136" s="84">
        <v>0.46150000000000002</v>
      </c>
      <c r="BL136" s="84">
        <v>0.1283</v>
      </c>
      <c r="BM136" s="84">
        <v>5.6500000000000002E-2</v>
      </c>
      <c r="BN136" s="84">
        <v>0.26939999999999997</v>
      </c>
      <c r="BO136" s="84">
        <v>7.4399999999999994E-2</v>
      </c>
      <c r="BQ136" s="92" t="s">
        <v>115</v>
      </c>
      <c r="BR136" s="84">
        <v>0.12939999999999999</v>
      </c>
      <c r="BS136" s="84">
        <v>0.14749999999999999</v>
      </c>
      <c r="BT136" s="84">
        <v>0.47739999999999999</v>
      </c>
      <c r="BU136" s="84">
        <v>0.49569999999999997</v>
      </c>
      <c r="BV136" s="84">
        <v>4.1799999999999997E-2</v>
      </c>
      <c r="BW136" s="84">
        <v>0.50139999999999996</v>
      </c>
      <c r="BX136" s="84">
        <v>0.59260000000000002</v>
      </c>
      <c r="BY136" s="84">
        <v>0.1226</v>
      </c>
      <c r="BZ136" s="84">
        <v>8.5699999999999998E-2</v>
      </c>
      <c r="CA136" s="84">
        <v>0.16769999999999999</v>
      </c>
      <c r="CB136" s="84">
        <v>0.18279999999999999</v>
      </c>
    </row>
    <row r="137" spans="1:80">
      <c r="A137" s="142"/>
      <c r="B137" s="142"/>
      <c r="C137" s="5">
        <v>5.625</v>
      </c>
      <c r="D137" s="84">
        <v>0.70820000000000005</v>
      </c>
      <c r="E137" s="84">
        <v>0.93259999999999998</v>
      </c>
      <c r="F137" s="84">
        <v>0.50780000000000003</v>
      </c>
      <c r="G137" s="84">
        <v>0.73450000000000004</v>
      </c>
      <c r="H137" s="84">
        <v>0.871</v>
      </c>
      <c r="I137" s="84">
        <v>0.75080000000000002</v>
      </c>
      <c r="J137" s="84">
        <v>0.86680000000000001</v>
      </c>
      <c r="K137" s="84">
        <v>0.93369999999999997</v>
      </c>
      <c r="L137" s="84">
        <v>0.77139999999999997</v>
      </c>
      <c r="M137" s="84">
        <v>0.87639999999999996</v>
      </c>
      <c r="N137" s="84">
        <v>0.86</v>
      </c>
      <c r="O137" s="84">
        <v>0.86170000000000002</v>
      </c>
      <c r="P137" s="84">
        <v>0.30980000000000002</v>
      </c>
      <c r="Q137" s="84">
        <v>0.28820000000000001</v>
      </c>
      <c r="R137" s="84">
        <v>0.1003</v>
      </c>
      <c r="S137" s="84">
        <v>0.28310000000000002</v>
      </c>
      <c r="T137" s="84">
        <v>0.28820000000000001</v>
      </c>
      <c r="U137" s="84">
        <v>0.218</v>
      </c>
      <c r="V137" s="84">
        <v>0.1719</v>
      </c>
      <c r="W137" s="84">
        <v>0.23430000000000001</v>
      </c>
      <c r="X137" s="84">
        <v>0.55349999999999999</v>
      </c>
      <c r="Y137" s="84">
        <v>0.32990000000000003</v>
      </c>
      <c r="Z137" s="84">
        <v>0.4924</v>
      </c>
      <c r="AA137" s="84">
        <v>0.39760000000000001</v>
      </c>
      <c r="AD137" s="92" t="s">
        <v>116</v>
      </c>
      <c r="AE137" s="84">
        <v>0.69869999999999999</v>
      </c>
      <c r="AF137" s="84">
        <v>0.51219999999999999</v>
      </c>
      <c r="AG137" s="84">
        <v>0.2082</v>
      </c>
      <c r="AH137" s="84">
        <v>0.55420000000000003</v>
      </c>
      <c r="AI137" s="84">
        <v>0.51729999999999998</v>
      </c>
      <c r="AJ137" s="84">
        <v>9.4100000000000003E-2</v>
      </c>
      <c r="AK137" s="84">
        <v>0.66769999999999996</v>
      </c>
      <c r="AL137" s="84">
        <v>3.8300000000000001E-2</v>
      </c>
      <c r="AM137" s="84">
        <v>0.51070000000000004</v>
      </c>
      <c r="AN137" s="84">
        <v>0.78790000000000004</v>
      </c>
      <c r="AO137" s="84">
        <v>0.79900000000000004</v>
      </c>
      <c r="AQ137" s="92" t="s">
        <v>116</v>
      </c>
      <c r="AR137" s="84">
        <v>0.73099999999999998</v>
      </c>
      <c r="AS137" s="84">
        <v>0.61990000000000001</v>
      </c>
      <c r="AT137" s="84">
        <v>0.54279999999999995</v>
      </c>
      <c r="AU137" s="84">
        <v>0.72919999999999996</v>
      </c>
      <c r="AV137" s="84">
        <v>0.65990000000000004</v>
      </c>
      <c r="AW137" s="84">
        <v>0.43709999999999999</v>
      </c>
      <c r="AX137" s="84">
        <v>0.85599999999999998</v>
      </c>
      <c r="AY137" s="84">
        <v>0.25059999999999999</v>
      </c>
      <c r="AZ137" s="84">
        <v>0.69350000000000001</v>
      </c>
      <c r="BA137" s="84">
        <v>0.8</v>
      </c>
      <c r="BB137" s="84">
        <v>0.8145</v>
      </c>
      <c r="BD137" s="92" t="s">
        <v>116</v>
      </c>
      <c r="BE137" s="84">
        <v>0.50660000000000005</v>
      </c>
      <c r="BF137" s="84">
        <v>0.1119</v>
      </c>
      <c r="BG137" s="84">
        <v>0.75549999999999995</v>
      </c>
      <c r="BH137" s="84">
        <v>0.16739999999999999</v>
      </c>
      <c r="BI137" s="84">
        <v>0.22409999999999999</v>
      </c>
      <c r="BJ137" s="84">
        <v>0.64649999999999996</v>
      </c>
      <c r="BK137" s="84">
        <v>0.55330000000000001</v>
      </c>
      <c r="BL137" s="84">
        <v>0.1145</v>
      </c>
      <c r="BM137" s="84">
        <v>8.1699999999999995E-2</v>
      </c>
      <c r="BN137" s="84">
        <v>0.25330000000000003</v>
      </c>
      <c r="BO137" s="84">
        <v>6.7500000000000004E-2</v>
      </c>
      <c r="BQ137" s="92" t="s">
        <v>116</v>
      </c>
      <c r="BR137" s="84">
        <v>0.152</v>
      </c>
      <c r="BS137" s="84">
        <v>0.1646</v>
      </c>
      <c r="BT137" s="84">
        <v>0.44969999999999999</v>
      </c>
      <c r="BU137" s="84">
        <v>0.56340000000000001</v>
      </c>
      <c r="BV137" s="84">
        <v>2.6499999999999999E-2</v>
      </c>
      <c r="BW137" s="84">
        <v>0.498</v>
      </c>
      <c r="BX137" s="84">
        <v>0.63360000000000005</v>
      </c>
      <c r="BY137" s="84">
        <v>0.16650000000000001</v>
      </c>
      <c r="BZ137" s="84">
        <v>0.1265</v>
      </c>
      <c r="CA137" s="84">
        <v>0.16120000000000001</v>
      </c>
      <c r="CB137" s="84">
        <v>0.17499999999999999</v>
      </c>
    </row>
    <row r="138" spans="1:80">
      <c r="A138" s="142"/>
      <c r="B138" s="142"/>
      <c r="C138" s="5">
        <v>5.6666666666666696</v>
      </c>
      <c r="D138" s="84">
        <v>0.67130000000000001</v>
      </c>
      <c r="E138" s="84">
        <v>0.87870000000000004</v>
      </c>
      <c r="F138" s="84">
        <v>0.49519999999999997</v>
      </c>
      <c r="G138" s="84">
        <v>0.65269999999999995</v>
      </c>
      <c r="H138" s="84">
        <v>0.97399999999999998</v>
      </c>
      <c r="I138" s="84">
        <v>0.73429999999999995</v>
      </c>
      <c r="J138" s="84">
        <v>0.83550000000000002</v>
      </c>
      <c r="K138" s="84">
        <v>0.89380000000000004</v>
      </c>
      <c r="L138" s="84">
        <v>0.73850000000000005</v>
      </c>
      <c r="M138" s="84">
        <v>0.82389999999999997</v>
      </c>
      <c r="N138" s="84">
        <v>0.91439999999999999</v>
      </c>
      <c r="O138" s="84">
        <v>0.84119999999999995</v>
      </c>
      <c r="P138" s="84">
        <v>0.3543</v>
      </c>
      <c r="Q138" s="84">
        <v>0.3513</v>
      </c>
      <c r="R138" s="84">
        <v>0.1158</v>
      </c>
      <c r="S138" s="84">
        <v>0.3417</v>
      </c>
      <c r="T138" s="84">
        <v>0.3513</v>
      </c>
      <c r="U138" s="84">
        <v>0.25590000000000002</v>
      </c>
      <c r="V138" s="84">
        <v>0.15970000000000001</v>
      </c>
      <c r="W138" s="84">
        <v>0.1893</v>
      </c>
      <c r="X138" s="84">
        <v>0.60870000000000002</v>
      </c>
      <c r="Y138" s="84">
        <v>0.34079999999999999</v>
      </c>
      <c r="Z138" s="84">
        <v>0.46700000000000003</v>
      </c>
      <c r="AA138" s="84">
        <v>0.38019999999999998</v>
      </c>
      <c r="AD138" s="92" t="s">
        <v>117</v>
      </c>
      <c r="AE138" s="84">
        <v>0.25240000000000001</v>
      </c>
      <c r="AF138" s="84">
        <v>0.50109999999999999</v>
      </c>
      <c r="AG138" s="84">
        <v>0.2145</v>
      </c>
      <c r="AH138" s="84">
        <v>0.58340000000000003</v>
      </c>
      <c r="AI138" s="84">
        <v>0.29930000000000001</v>
      </c>
      <c r="AJ138" s="84">
        <v>7.9699999999999993E-2</v>
      </c>
      <c r="AK138" s="84">
        <v>0.55520000000000003</v>
      </c>
      <c r="AL138" s="84">
        <v>3.32E-2</v>
      </c>
      <c r="AM138" s="84">
        <v>0.59140000000000004</v>
      </c>
      <c r="AN138" s="84">
        <v>0.70289999999999997</v>
      </c>
      <c r="AO138" s="84">
        <v>0.58250000000000002</v>
      </c>
      <c r="AQ138" s="92" t="s">
        <v>117</v>
      </c>
      <c r="AR138" s="84">
        <v>0.55569999999999997</v>
      </c>
      <c r="AS138" s="84">
        <v>0.59560000000000002</v>
      </c>
      <c r="AT138" s="84">
        <v>0.44030000000000002</v>
      </c>
      <c r="AU138" s="84">
        <v>0.75160000000000005</v>
      </c>
      <c r="AV138" s="84">
        <v>0.56489999999999996</v>
      </c>
      <c r="AW138" s="84">
        <v>0.31440000000000001</v>
      </c>
      <c r="AX138" s="84">
        <v>0.77110000000000001</v>
      </c>
      <c r="AY138" s="84">
        <v>0.20580000000000001</v>
      </c>
      <c r="AZ138" s="84">
        <v>0.73219999999999996</v>
      </c>
      <c r="BA138" s="84">
        <v>0.71889999999999998</v>
      </c>
      <c r="BB138" s="84">
        <v>0.66090000000000004</v>
      </c>
      <c r="BD138" s="92" t="s">
        <v>117</v>
      </c>
      <c r="BE138" s="84">
        <v>0.55979999999999996</v>
      </c>
      <c r="BF138" s="84">
        <v>8.6099999999999996E-2</v>
      </c>
      <c r="BG138" s="84">
        <v>0.74260000000000004</v>
      </c>
      <c r="BH138" s="84">
        <v>0.1676</v>
      </c>
      <c r="BI138" s="84">
        <v>0.25659999999999999</v>
      </c>
      <c r="BJ138" s="84">
        <v>0.61560000000000004</v>
      </c>
      <c r="BK138" s="84">
        <v>0.56169999999999998</v>
      </c>
      <c r="BL138" s="84">
        <v>8.9200000000000002E-2</v>
      </c>
      <c r="BM138" s="84">
        <v>0.11600000000000001</v>
      </c>
      <c r="BN138" s="84">
        <v>0.25240000000000001</v>
      </c>
      <c r="BO138" s="84">
        <v>5.6500000000000002E-2</v>
      </c>
      <c r="BQ138" s="92" t="s">
        <v>117</v>
      </c>
      <c r="BR138" s="84">
        <v>0.19350000000000001</v>
      </c>
      <c r="BS138" s="84">
        <v>0.1429</v>
      </c>
      <c r="BT138" s="84">
        <v>0.41470000000000001</v>
      </c>
      <c r="BU138" s="84">
        <v>0.5353</v>
      </c>
      <c r="BV138" s="84">
        <v>6.8699999999999997E-2</v>
      </c>
      <c r="BW138" s="84">
        <v>0.36249999999999999</v>
      </c>
      <c r="BX138" s="84">
        <v>0.6774</v>
      </c>
      <c r="BY138" s="84">
        <v>0.189</v>
      </c>
      <c r="BZ138" s="84">
        <v>0.15909999999999999</v>
      </c>
      <c r="CA138" s="84">
        <v>0.19209999999999999</v>
      </c>
      <c r="CB138" s="84">
        <v>0.14610000000000001</v>
      </c>
    </row>
    <row r="139" spans="1:80">
      <c r="A139" s="142"/>
      <c r="B139" s="142"/>
      <c r="C139" s="5">
        <v>5.7083333333333304</v>
      </c>
      <c r="D139" s="84">
        <v>0.56950000000000001</v>
      </c>
      <c r="E139" s="84">
        <v>0.85729999999999995</v>
      </c>
      <c r="F139" s="84">
        <v>0.40649999999999997</v>
      </c>
      <c r="G139" s="84">
        <v>0.59060000000000001</v>
      </c>
      <c r="H139" s="84">
        <v>0.95750000000000002</v>
      </c>
      <c r="I139" s="84">
        <v>0.67630000000000001</v>
      </c>
      <c r="J139" s="84">
        <v>0.73370000000000002</v>
      </c>
      <c r="K139" s="84">
        <v>0.84209999999999996</v>
      </c>
      <c r="L139" s="84">
        <v>0.62819999999999998</v>
      </c>
      <c r="M139" s="84">
        <v>0.75980000000000003</v>
      </c>
      <c r="N139" s="84">
        <v>0.88239999999999996</v>
      </c>
      <c r="O139" s="84">
        <v>0.76919999999999999</v>
      </c>
      <c r="P139" s="84">
        <v>0.37840000000000001</v>
      </c>
      <c r="Q139" s="84">
        <v>0.3478</v>
      </c>
      <c r="R139" s="84">
        <v>0.1187</v>
      </c>
      <c r="S139" s="84">
        <v>0.34739999999999999</v>
      </c>
      <c r="T139" s="84">
        <v>0.3478</v>
      </c>
      <c r="U139" s="84">
        <v>0.2646</v>
      </c>
      <c r="V139" s="84">
        <v>0.1986</v>
      </c>
      <c r="W139" s="84">
        <v>0.19420000000000001</v>
      </c>
      <c r="X139" s="84">
        <v>0.57720000000000005</v>
      </c>
      <c r="Y139" s="84">
        <v>0.39179999999999998</v>
      </c>
      <c r="Z139" s="84">
        <v>0.49840000000000001</v>
      </c>
      <c r="AA139" s="84">
        <v>0.40010000000000001</v>
      </c>
      <c r="AD139" s="92" t="s">
        <v>118</v>
      </c>
      <c r="AE139" s="84">
        <v>0</v>
      </c>
      <c r="AF139" s="84">
        <v>0</v>
      </c>
      <c r="AG139" s="84">
        <v>0</v>
      </c>
      <c r="AH139" s="84">
        <v>0.47039999999999998</v>
      </c>
      <c r="AI139" s="84">
        <v>0</v>
      </c>
      <c r="AJ139" s="84">
        <v>0</v>
      </c>
      <c r="AK139" s="84">
        <v>0.44879999999999998</v>
      </c>
      <c r="AL139" s="84">
        <v>0</v>
      </c>
      <c r="AM139" s="84">
        <v>0.38940000000000002</v>
      </c>
      <c r="AN139" s="84">
        <v>0</v>
      </c>
      <c r="AO139" s="84">
        <v>0</v>
      </c>
      <c r="AQ139" s="92" t="s">
        <v>118</v>
      </c>
      <c r="AR139" s="84">
        <v>7.2499999999999995E-2</v>
      </c>
      <c r="AS139" s="84">
        <v>0.41249999999999998</v>
      </c>
      <c r="AT139" s="84">
        <v>5.4399999999999997E-2</v>
      </c>
      <c r="AU139" s="84">
        <v>0.58620000000000005</v>
      </c>
      <c r="AV139" s="84">
        <v>7.0400000000000004E-2</v>
      </c>
      <c r="AW139" s="84">
        <v>2.7099999999999999E-2</v>
      </c>
      <c r="AX139" s="84">
        <v>0.60909999999999997</v>
      </c>
      <c r="AY139" s="84">
        <v>2.9600000000000001E-2</v>
      </c>
      <c r="AZ139" s="84">
        <v>0.48549999999999999</v>
      </c>
      <c r="BA139" s="84">
        <v>0.38190000000000002</v>
      </c>
      <c r="BB139" s="84">
        <v>0.19439999999999999</v>
      </c>
      <c r="BD139" s="92" t="s">
        <v>118</v>
      </c>
      <c r="BE139" s="84">
        <v>0.61270000000000002</v>
      </c>
      <c r="BF139" s="84">
        <v>0.1062</v>
      </c>
      <c r="BG139" s="84">
        <v>0.72070000000000001</v>
      </c>
      <c r="BH139" s="84">
        <v>0.19670000000000001</v>
      </c>
      <c r="BI139" s="84">
        <v>0.2084</v>
      </c>
      <c r="BJ139" s="84">
        <v>0.63160000000000005</v>
      </c>
      <c r="BK139" s="84">
        <v>0.66049999999999998</v>
      </c>
      <c r="BL139" s="84">
        <v>0.114</v>
      </c>
      <c r="BM139" s="84">
        <v>0.16220000000000001</v>
      </c>
      <c r="BN139" s="84">
        <v>0.25740000000000002</v>
      </c>
      <c r="BO139" s="84">
        <v>3.9899999999999998E-2</v>
      </c>
      <c r="BQ139" s="92" t="s">
        <v>118</v>
      </c>
      <c r="BR139" s="84">
        <v>0.21229999999999999</v>
      </c>
      <c r="BS139" s="84">
        <v>0.1404</v>
      </c>
      <c r="BT139" s="84">
        <v>0.33750000000000002</v>
      </c>
      <c r="BU139" s="84">
        <v>0.59189999999999998</v>
      </c>
      <c r="BV139" s="84">
        <v>8.8300000000000003E-2</v>
      </c>
      <c r="BW139" s="84">
        <v>0.40889999999999999</v>
      </c>
      <c r="BX139" s="84">
        <v>0.75119999999999998</v>
      </c>
      <c r="BY139" s="84">
        <v>0.17349999999999999</v>
      </c>
      <c r="BZ139" s="84">
        <v>0.1154</v>
      </c>
      <c r="CA139" s="84">
        <v>0.21540000000000001</v>
      </c>
      <c r="CB139" s="84">
        <v>0.1099</v>
      </c>
    </row>
    <row r="140" spans="1:80">
      <c r="A140" s="142"/>
      <c r="B140" s="142"/>
      <c r="C140" s="5">
        <v>5.75</v>
      </c>
      <c r="D140" s="84">
        <v>0.3871</v>
      </c>
      <c r="E140" s="84">
        <v>0.69069999999999998</v>
      </c>
      <c r="F140" s="84">
        <v>0.23449999999999999</v>
      </c>
      <c r="G140" s="84">
        <v>0.4219</v>
      </c>
      <c r="H140" s="84">
        <v>0.67190000000000005</v>
      </c>
      <c r="I140" s="84">
        <v>0.48120000000000002</v>
      </c>
      <c r="J140" s="84">
        <v>0.55449999999999999</v>
      </c>
      <c r="K140" s="84">
        <v>0.67390000000000005</v>
      </c>
      <c r="L140" s="84">
        <v>0.4239</v>
      </c>
      <c r="M140" s="84">
        <v>0.55089999999999995</v>
      </c>
      <c r="N140" s="84">
        <v>0.6159</v>
      </c>
      <c r="O140" s="84">
        <v>0.56379999999999997</v>
      </c>
      <c r="P140" s="84">
        <v>0.33250000000000002</v>
      </c>
      <c r="Q140" s="84">
        <v>0.36259999999999998</v>
      </c>
      <c r="R140" s="84">
        <v>0.1106</v>
      </c>
      <c r="S140" s="84">
        <v>0.3115</v>
      </c>
      <c r="T140" s="84">
        <v>0.36259999999999998</v>
      </c>
      <c r="U140" s="84">
        <v>0.24299999999999999</v>
      </c>
      <c r="V140" s="84">
        <v>0.18229999999999999</v>
      </c>
      <c r="W140" s="84">
        <v>0.19220000000000001</v>
      </c>
      <c r="X140" s="84">
        <v>0.57709999999999995</v>
      </c>
      <c r="Y140" s="84">
        <v>0.45219999999999999</v>
      </c>
      <c r="Z140" s="84">
        <v>0.48149999999999998</v>
      </c>
      <c r="AA140" s="84">
        <v>0.39200000000000002</v>
      </c>
      <c r="AD140" s="92" t="s">
        <v>119</v>
      </c>
      <c r="AE140" s="84">
        <v>0</v>
      </c>
      <c r="AF140" s="84">
        <v>0</v>
      </c>
      <c r="AG140" s="84">
        <v>0</v>
      </c>
      <c r="AH140" s="84">
        <v>0</v>
      </c>
      <c r="AI140" s="84">
        <v>0</v>
      </c>
      <c r="AJ140" s="84">
        <v>0</v>
      </c>
      <c r="AK140" s="84">
        <v>0</v>
      </c>
      <c r="AL140" s="84">
        <v>0</v>
      </c>
      <c r="AM140" s="84">
        <v>0</v>
      </c>
      <c r="AN140" s="84">
        <v>0</v>
      </c>
      <c r="AO140" s="84">
        <v>0</v>
      </c>
      <c r="AQ140" s="92" t="s">
        <v>119</v>
      </c>
      <c r="AR140" s="84">
        <v>0</v>
      </c>
      <c r="AS140" s="84">
        <v>3.56E-2</v>
      </c>
      <c r="AT140" s="84">
        <v>0</v>
      </c>
      <c r="AU140" s="84">
        <v>0.2752</v>
      </c>
      <c r="AV140" s="84">
        <v>0</v>
      </c>
      <c r="AW140" s="84">
        <v>0</v>
      </c>
      <c r="AX140" s="84">
        <v>0.22539999999999999</v>
      </c>
      <c r="AY140" s="84">
        <v>0</v>
      </c>
      <c r="AZ140" s="84">
        <v>0.17230000000000001</v>
      </c>
      <c r="BA140" s="84">
        <v>1.2699999999999999E-2</v>
      </c>
      <c r="BB140" s="84">
        <v>0</v>
      </c>
      <c r="BD140" s="92" t="s">
        <v>119</v>
      </c>
      <c r="BE140" s="84">
        <v>0.68259999999999998</v>
      </c>
      <c r="BF140" s="84">
        <v>0.1343</v>
      </c>
      <c r="BG140" s="84">
        <v>0.69730000000000003</v>
      </c>
      <c r="BH140" s="84">
        <v>0.26150000000000001</v>
      </c>
      <c r="BI140" s="84">
        <v>0.1978</v>
      </c>
      <c r="BJ140" s="84">
        <v>0.66080000000000005</v>
      </c>
      <c r="BK140" s="84">
        <v>0.78569999999999995</v>
      </c>
      <c r="BL140" s="84">
        <v>0.20430000000000001</v>
      </c>
      <c r="BM140" s="84">
        <v>0.19789999999999999</v>
      </c>
      <c r="BN140" s="84">
        <v>0.29249999999999998</v>
      </c>
      <c r="BO140" s="84">
        <v>4.2799999999999998E-2</v>
      </c>
      <c r="BQ140" s="92" t="s">
        <v>119</v>
      </c>
      <c r="BR140" s="84">
        <v>0.21279999999999999</v>
      </c>
      <c r="BS140" s="84">
        <v>0.1832</v>
      </c>
      <c r="BT140" s="84">
        <v>0.37190000000000001</v>
      </c>
      <c r="BU140" s="84">
        <v>0.66500000000000004</v>
      </c>
      <c r="BV140" s="84">
        <v>0.12429999999999999</v>
      </c>
      <c r="BW140" s="84">
        <v>0.51670000000000005</v>
      </c>
      <c r="BX140" s="84">
        <v>0.79139999999999999</v>
      </c>
      <c r="BY140" s="84">
        <v>0.1673</v>
      </c>
      <c r="BZ140" s="84">
        <v>0.17180000000000001</v>
      </c>
      <c r="CA140" s="84">
        <v>0.27479999999999999</v>
      </c>
      <c r="CB140" s="84">
        <v>5.33E-2</v>
      </c>
    </row>
    <row r="141" spans="1:80">
      <c r="A141" s="142"/>
      <c r="B141" s="142"/>
      <c r="C141" s="5">
        <v>5.7916666666666696</v>
      </c>
      <c r="D141" s="84">
        <v>3.0599999999999999E-2</v>
      </c>
      <c r="E141" s="84">
        <v>0.1081</v>
      </c>
      <c r="F141" s="84">
        <v>0</v>
      </c>
      <c r="G141" s="84">
        <v>0</v>
      </c>
      <c r="H141" s="84">
        <v>0.45739999999999997</v>
      </c>
      <c r="I141" s="84">
        <v>0.1192</v>
      </c>
      <c r="J141" s="84">
        <v>0.27010000000000001</v>
      </c>
      <c r="K141" s="84">
        <v>0.38030000000000003</v>
      </c>
      <c r="L141" s="84">
        <v>0.1457</v>
      </c>
      <c r="M141" s="84">
        <v>0.24829999999999999</v>
      </c>
      <c r="N141" s="84">
        <v>0.41020000000000001</v>
      </c>
      <c r="O141" s="84">
        <v>0.29089999999999999</v>
      </c>
      <c r="P141" s="84">
        <v>0.34110000000000001</v>
      </c>
      <c r="Q141" s="84">
        <v>0.36309999999999998</v>
      </c>
      <c r="R141" s="84">
        <v>0.11310000000000001</v>
      </c>
      <c r="S141" s="84">
        <v>0.33</v>
      </c>
      <c r="T141" s="84">
        <v>0.36309999999999998</v>
      </c>
      <c r="U141" s="84">
        <v>0.25019999999999998</v>
      </c>
      <c r="V141" s="84">
        <v>0.2024</v>
      </c>
      <c r="W141" s="84">
        <v>0.22600000000000001</v>
      </c>
      <c r="X141" s="84">
        <v>0.45140000000000002</v>
      </c>
      <c r="Y141" s="84">
        <v>0.49740000000000001</v>
      </c>
      <c r="Z141" s="84">
        <v>0.48920000000000002</v>
      </c>
      <c r="AA141" s="84">
        <v>0.39340000000000003</v>
      </c>
      <c r="AD141" s="92" t="s">
        <v>120</v>
      </c>
      <c r="AE141" s="84">
        <v>0</v>
      </c>
      <c r="AF141" s="84">
        <v>0</v>
      </c>
      <c r="AG141" s="84">
        <v>0</v>
      </c>
      <c r="AH141" s="84">
        <v>0</v>
      </c>
      <c r="AI141" s="84">
        <v>0</v>
      </c>
      <c r="AJ141" s="84">
        <v>0</v>
      </c>
      <c r="AK141" s="84">
        <v>0</v>
      </c>
      <c r="AL141" s="84">
        <v>0</v>
      </c>
      <c r="AM141" s="84">
        <v>0</v>
      </c>
      <c r="AN141" s="84">
        <v>0</v>
      </c>
      <c r="AO141" s="84">
        <v>0</v>
      </c>
      <c r="AQ141" s="92" t="s">
        <v>120</v>
      </c>
      <c r="AR141" s="84">
        <v>0</v>
      </c>
      <c r="AS141" s="84">
        <v>0</v>
      </c>
      <c r="AT141" s="84">
        <v>0</v>
      </c>
      <c r="AU141" s="84">
        <v>1.38E-2</v>
      </c>
      <c r="AV141" s="84">
        <v>0</v>
      </c>
      <c r="AW141" s="84">
        <v>0</v>
      </c>
      <c r="AX141" s="84">
        <v>5.8999999999999999E-3</v>
      </c>
      <c r="AY141" s="84">
        <v>0</v>
      </c>
      <c r="AZ141" s="84">
        <v>6.7000000000000002E-3</v>
      </c>
      <c r="BA141" s="84">
        <v>0</v>
      </c>
      <c r="BB141" s="84">
        <v>0</v>
      </c>
      <c r="BD141" s="92" t="s">
        <v>120</v>
      </c>
      <c r="BE141" s="84">
        <v>0.7893</v>
      </c>
      <c r="BF141" s="84">
        <v>0.1951</v>
      </c>
      <c r="BG141" s="84">
        <v>0.77549999999999997</v>
      </c>
      <c r="BH141" s="84">
        <v>0.33860000000000001</v>
      </c>
      <c r="BI141" s="84">
        <v>0.16850000000000001</v>
      </c>
      <c r="BJ141" s="84">
        <v>0.73029999999999995</v>
      </c>
      <c r="BK141" s="84">
        <v>0.84840000000000004</v>
      </c>
      <c r="BL141" s="84">
        <v>0.25019999999999998</v>
      </c>
      <c r="BM141" s="84">
        <v>0.21940000000000001</v>
      </c>
      <c r="BN141" s="84">
        <v>0.41920000000000002</v>
      </c>
      <c r="BO141" s="84">
        <v>9.1300000000000006E-2</v>
      </c>
      <c r="BQ141" s="92" t="s">
        <v>120</v>
      </c>
      <c r="BR141" s="84">
        <v>0.33119999999999999</v>
      </c>
      <c r="BS141" s="84">
        <v>0.30049999999999999</v>
      </c>
      <c r="BT141" s="84">
        <v>0.50539999999999996</v>
      </c>
      <c r="BU141" s="84">
        <v>0.68469999999999998</v>
      </c>
      <c r="BV141" s="84">
        <v>0.19</v>
      </c>
      <c r="BW141" s="84">
        <v>0.52149999999999996</v>
      </c>
      <c r="BX141" s="84">
        <v>0.75170000000000003</v>
      </c>
      <c r="BY141" s="84">
        <v>0.183</v>
      </c>
      <c r="BZ141" s="84">
        <v>0.23630000000000001</v>
      </c>
      <c r="CA141" s="84">
        <v>0.2606</v>
      </c>
      <c r="CB141" s="84">
        <v>6.6500000000000004E-2</v>
      </c>
    </row>
    <row r="142" spans="1:80">
      <c r="A142" s="142"/>
      <c r="B142" s="142"/>
      <c r="C142" s="5">
        <v>5.8333333333333304</v>
      </c>
      <c r="D142" s="84">
        <v>0</v>
      </c>
      <c r="E142" s="84">
        <v>0</v>
      </c>
      <c r="F142" s="84">
        <v>0</v>
      </c>
      <c r="G142" s="84">
        <v>0</v>
      </c>
      <c r="H142" s="84">
        <v>0</v>
      </c>
      <c r="I142" s="84">
        <v>0</v>
      </c>
      <c r="J142" s="84">
        <v>1.38E-2</v>
      </c>
      <c r="K142" s="84">
        <v>3.6400000000000002E-2</v>
      </c>
      <c r="L142" s="84">
        <v>0</v>
      </c>
      <c r="M142" s="84">
        <v>3.8999999999999998E-3</v>
      </c>
      <c r="N142" s="84">
        <v>9.9699999999999997E-2</v>
      </c>
      <c r="O142" s="84">
        <v>3.0800000000000001E-2</v>
      </c>
      <c r="P142" s="84">
        <v>0.37940000000000002</v>
      </c>
      <c r="Q142" s="84">
        <v>0.4143</v>
      </c>
      <c r="R142" s="84">
        <v>0.12180000000000001</v>
      </c>
      <c r="S142" s="84">
        <v>0.39589999999999997</v>
      </c>
      <c r="T142" s="84">
        <v>0.4143</v>
      </c>
      <c r="U142" s="84">
        <v>0.28360000000000002</v>
      </c>
      <c r="V142" s="84">
        <v>0.37080000000000002</v>
      </c>
      <c r="W142" s="84">
        <v>0.35980000000000001</v>
      </c>
      <c r="X142" s="84">
        <v>0.41860000000000003</v>
      </c>
      <c r="Y142" s="84">
        <v>0.53100000000000003</v>
      </c>
      <c r="Z142" s="84">
        <v>0.627</v>
      </c>
      <c r="AA142" s="84">
        <v>0.50960000000000005</v>
      </c>
      <c r="AD142" s="92" t="s">
        <v>121</v>
      </c>
      <c r="AE142" s="84">
        <v>0</v>
      </c>
      <c r="AF142" s="84">
        <v>0</v>
      </c>
      <c r="AG142" s="84">
        <v>0</v>
      </c>
      <c r="AH142" s="84">
        <v>0</v>
      </c>
      <c r="AI142" s="84">
        <v>0</v>
      </c>
      <c r="AJ142" s="84">
        <v>0</v>
      </c>
      <c r="AK142" s="84">
        <v>0</v>
      </c>
      <c r="AL142" s="84">
        <v>0</v>
      </c>
      <c r="AM142" s="84">
        <v>0</v>
      </c>
      <c r="AN142" s="84">
        <v>0</v>
      </c>
      <c r="AO142" s="84">
        <v>0</v>
      </c>
      <c r="AQ142" s="92" t="s">
        <v>121</v>
      </c>
      <c r="AR142" s="84">
        <v>0</v>
      </c>
      <c r="AS142" s="84">
        <v>0</v>
      </c>
      <c r="AT142" s="84">
        <v>0</v>
      </c>
      <c r="AU142" s="84">
        <v>0</v>
      </c>
      <c r="AV142" s="84">
        <v>0</v>
      </c>
      <c r="AW142" s="84">
        <v>0</v>
      </c>
      <c r="AX142" s="84">
        <v>0</v>
      </c>
      <c r="AY142" s="84">
        <v>0</v>
      </c>
      <c r="AZ142" s="84">
        <v>0</v>
      </c>
      <c r="BA142" s="84">
        <v>0</v>
      </c>
      <c r="BB142" s="84">
        <v>0</v>
      </c>
      <c r="BD142" s="92" t="s">
        <v>121</v>
      </c>
      <c r="BE142" s="84">
        <v>0.85109999999999997</v>
      </c>
      <c r="BF142" s="84">
        <v>0.25829999999999997</v>
      </c>
      <c r="BG142" s="84">
        <v>0.79179999999999995</v>
      </c>
      <c r="BH142" s="84">
        <v>0.40720000000000001</v>
      </c>
      <c r="BI142" s="84">
        <v>0.17929999999999999</v>
      </c>
      <c r="BJ142" s="84">
        <v>0.76439999999999997</v>
      </c>
      <c r="BK142" s="84">
        <v>0.88049999999999995</v>
      </c>
      <c r="BL142" s="84">
        <v>0.28770000000000001</v>
      </c>
      <c r="BM142" s="84">
        <v>0.24329999999999999</v>
      </c>
      <c r="BN142" s="84">
        <v>0.56459999999999999</v>
      </c>
      <c r="BO142" s="84">
        <v>0.17249999999999999</v>
      </c>
      <c r="BQ142" s="92" t="s">
        <v>121</v>
      </c>
      <c r="BR142" s="84">
        <v>0.50439999999999996</v>
      </c>
      <c r="BS142" s="84">
        <v>0.41610000000000003</v>
      </c>
      <c r="BT142" s="84">
        <v>0.69469999999999998</v>
      </c>
      <c r="BU142" s="84">
        <v>0.69159999999999999</v>
      </c>
      <c r="BV142" s="84">
        <v>0.2974</v>
      </c>
      <c r="BW142" s="84">
        <v>0.47189999999999999</v>
      </c>
      <c r="BX142" s="84">
        <v>0.75490000000000002</v>
      </c>
      <c r="BY142" s="84">
        <v>0.19189999999999999</v>
      </c>
      <c r="BZ142" s="84">
        <v>0.37240000000000001</v>
      </c>
      <c r="CA142" s="84">
        <v>0.26800000000000002</v>
      </c>
      <c r="CB142" s="84">
        <v>0.1018</v>
      </c>
    </row>
    <row r="143" spans="1:80">
      <c r="A143" s="142"/>
      <c r="B143" s="142"/>
      <c r="C143" s="5">
        <v>5.875</v>
      </c>
      <c r="D143" s="84">
        <v>0</v>
      </c>
      <c r="E143" s="84">
        <v>0</v>
      </c>
      <c r="F143" s="84">
        <v>0</v>
      </c>
      <c r="G143" s="84">
        <v>0</v>
      </c>
      <c r="H143" s="84">
        <v>0</v>
      </c>
      <c r="I143" s="84">
        <v>0</v>
      </c>
      <c r="J143" s="84">
        <v>0</v>
      </c>
      <c r="K143" s="84">
        <v>0</v>
      </c>
      <c r="L143" s="84">
        <v>0</v>
      </c>
      <c r="M143" s="84">
        <v>0</v>
      </c>
      <c r="N143" s="84">
        <v>0</v>
      </c>
      <c r="O143" s="84">
        <v>0</v>
      </c>
      <c r="P143" s="84">
        <v>0.41570000000000001</v>
      </c>
      <c r="Q143" s="84">
        <v>0.4738</v>
      </c>
      <c r="R143" s="84">
        <v>0.1305</v>
      </c>
      <c r="S143" s="84">
        <v>0.47710000000000002</v>
      </c>
      <c r="T143" s="84">
        <v>0.4738</v>
      </c>
      <c r="U143" s="84">
        <v>0.3206</v>
      </c>
      <c r="V143" s="84">
        <v>0.5927</v>
      </c>
      <c r="W143" s="84">
        <v>0.51019999999999999</v>
      </c>
      <c r="X143" s="84">
        <v>0.38590000000000002</v>
      </c>
      <c r="Y143" s="84">
        <v>0.60770000000000002</v>
      </c>
      <c r="Z143" s="84">
        <v>0.75149999999999995</v>
      </c>
      <c r="AA143" s="84">
        <v>0.63080000000000003</v>
      </c>
      <c r="AD143" s="92" t="s">
        <v>122</v>
      </c>
      <c r="AE143" s="84">
        <v>0</v>
      </c>
      <c r="AF143" s="84">
        <v>0</v>
      </c>
      <c r="AG143" s="84">
        <v>0</v>
      </c>
      <c r="AH143" s="84">
        <v>0</v>
      </c>
      <c r="AI143" s="84">
        <v>0</v>
      </c>
      <c r="AJ143" s="84">
        <v>0</v>
      </c>
      <c r="AK143" s="84">
        <v>0</v>
      </c>
      <c r="AL143" s="84">
        <v>0</v>
      </c>
      <c r="AM143" s="84">
        <v>0</v>
      </c>
      <c r="AN143" s="84">
        <v>0</v>
      </c>
      <c r="AO143" s="84">
        <v>0</v>
      </c>
      <c r="AQ143" s="92" t="s">
        <v>122</v>
      </c>
      <c r="AR143" s="84">
        <v>0</v>
      </c>
      <c r="AS143" s="84">
        <v>0</v>
      </c>
      <c r="AT143" s="84">
        <v>0</v>
      </c>
      <c r="AU143" s="84">
        <v>0</v>
      </c>
      <c r="AV143" s="84">
        <v>0</v>
      </c>
      <c r="AW143" s="84">
        <v>0</v>
      </c>
      <c r="AX143" s="84">
        <v>0</v>
      </c>
      <c r="AY143" s="84">
        <v>0</v>
      </c>
      <c r="AZ143" s="84">
        <v>0</v>
      </c>
      <c r="BA143" s="84">
        <v>0</v>
      </c>
      <c r="BB143" s="84">
        <v>0</v>
      </c>
      <c r="BD143" s="92" t="s">
        <v>122</v>
      </c>
      <c r="BE143" s="84">
        <v>0.88139999999999996</v>
      </c>
      <c r="BF143" s="84">
        <v>0.25419999999999998</v>
      </c>
      <c r="BG143" s="84">
        <v>0.77869999999999995</v>
      </c>
      <c r="BH143" s="84">
        <v>0.47099999999999997</v>
      </c>
      <c r="BI143" s="84">
        <v>0.18049999999999999</v>
      </c>
      <c r="BJ143" s="84">
        <v>0.76590000000000003</v>
      </c>
      <c r="BK143" s="84">
        <v>0.81730000000000003</v>
      </c>
      <c r="BL143" s="84">
        <v>0.21279999999999999</v>
      </c>
      <c r="BM143" s="84">
        <v>0.23400000000000001</v>
      </c>
      <c r="BN143" s="84">
        <v>0.52390000000000003</v>
      </c>
      <c r="BO143" s="84">
        <v>0.2452</v>
      </c>
      <c r="BQ143" s="92" t="s">
        <v>122</v>
      </c>
      <c r="BR143" s="84">
        <v>0.5655</v>
      </c>
      <c r="BS143" s="84">
        <v>0.3453</v>
      </c>
      <c r="BT143" s="84">
        <v>0.63290000000000002</v>
      </c>
      <c r="BU143" s="84">
        <v>0.66139999999999999</v>
      </c>
      <c r="BV143" s="84">
        <v>0.33610000000000001</v>
      </c>
      <c r="BW143" s="84">
        <v>0.43419999999999997</v>
      </c>
      <c r="BX143" s="84">
        <v>0.6744</v>
      </c>
      <c r="BY143" s="84">
        <v>0.19689999999999999</v>
      </c>
      <c r="BZ143" s="84">
        <v>0.37240000000000001</v>
      </c>
      <c r="CA143" s="84">
        <v>0.29339999999999999</v>
      </c>
      <c r="CB143" s="84">
        <v>0.1938</v>
      </c>
    </row>
    <row r="144" spans="1:80">
      <c r="A144" s="142"/>
      <c r="B144" s="142"/>
      <c r="C144" s="5">
        <v>5.9166666666666696</v>
      </c>
      <c r="D144" s="84">
        <v>0</v>
      </c>
      <c r="E144" s="84">
        <v>0</v>
      </c>
      <c r="F144" s="84">
        <v>0</v>
      </c>
      <c r="G144" s="84">
        <v>0</v>
      </c>
      <c r="H144" s="84">
        <v>0</v>
      </c>
      <c r="I144" s="84">
        <v>0</v>
      </c>
      <c r="J144" s="84">
        <v>0</v>
      </c>
      <c r="K144" s="84">
        <v>0</v>
      </c>
      <c r="L144" s="84">
        <v>0</v>
      </c>
      <c r="M144" s="84">
        <v>0</v>
      </c>
      <c r="N144" s="84">
        <v>0</v>
      </c>
      <c r="O144" s="84">
        <v>0</v>
      </c>
      <c r="P144" s="84">
        <v>0.43120000000000003</v>
      </c>
      <c r="Q144" s="84">
        <v>0.58240000000000003</v>
      </c>
      <c r="R144" s="84">
        <v>0.13619999999999999</v>
      </c>
      <c r="S144" s="84">
        <v>0.54800000000000004</v>
      </c>
      <c r="T144" s="84">
        <v>0.58240000000000003</v>
      </c>
      <c r="U144" s="84">
        <v>0.35420000000000001</v>
      </c>
      <c r="V144" s="84">
        <v>0.65910000000000002</v>
      </c>
      <c r="W144" s="84">
        <v>0.51949999999999996</v>
      </c>
      <c r="X144" s="84">
        <v>0.34689999999999999</v>
      </c>
      <c r="Y144" s="84">
        <v>0.59819999999999995</v>
      </c>
      <c r="Z144" s="84">
        <v>0.72919999999999996</v>
      </c>
      <c r="AA144" s="84">
        <v>0.62439999999999996</v>
      </c>
      <c r="AD144" s="92" t="s">
        <v>123</v>
      </c>
      <c r="AE144" s="84">
        <v>0</v>
      </c>
      <c r="AF144" s="84">
        <v>0</v>
      </c>
      <c r="AG144" s="84">
        <v>0</v>
      </c>
      <c r="AH144" s="84">
        <v>0</v>
      </c>
      <c r="AI144" s="84">
        <v>0</v>
      </c>
      <c r="AJ144" s="84">
        <v>0</v>
      </c>
      <c r="AK144" s="84">
        <v>0</v>
      </c>
      <c r="AL144" s="84">
        <v>0</v>
      </c>
      <c r="AM144" s="84">
        <v>0</v>
      </c>
      <c r="AN144" s="84">
        <v>0</v>
      </c>
      <c r="AO144" s="84">
        <v>0</v>
      </c>
      <c r="AQ144" s="92" t="s">
        <v>123</v>
      </c>
      <c r="AR144" s="84">
        <v>0</v>
      </c>
      <c r="AS144" s="84">
        <v>0</v>
      </c>
      <c r="AT144" s="84">
        <v>0</v>
      </c>
      <c r="AU144" s="84">
        <v>0</v>
      </c>
      <c r="AV144" s="84">
        <v>0</v>
      </c>
      <c r="AW144" s="84">
        <v>0</v>
      </c>
      <c r="AX144" s="84">
        <v>0</v>
      </c>
      <c r="AY144" s="84">
        <v>0</v>
      </c>
      <c r="AZ144" s="84">
        <v>0</v>
      </c>
      <c r="BA144" s="84">
        <v>0</v>
      </c>
      <c r="BB144" s="84">
        <v>0</v>
      </c>
      <c r="BD144" s="92" t="s">
        <v>123</v>
      </c>
      <c r="BE144" s="84">
        <v>0.878</v>
      </c>
      <c r="BF144" s="84">
        <v>0.19839999999999999</v>
      </c>
      <c r="BG144" s="84">
        <v>0.77649999999999997</v>
      </c>
      <c r="BH144" s="84">
        <v>0.34849999999999998</v>
      </c>
      <c r="BI144" s="84">
        <v>0.23519999999999999</v>
      </c>
      <c r="BJ144" s="84">
        <v>0.68959999999999999</v>
      </c>
      <c r="BK144" s="84">
        <v>0.77990000000000004</v>
      </c>
      <c r="BL144" s="84">
        <v>0.1905</v>
      </c>
      <c r="BM144" s="84">
        <v>0.31369999999999998</v>
      </c>
      <c r="BN144" s="84">
        <v>0.48549999999999999</v>
      </c>
      <c r="BO144" s="84">
        <v>0.35299999999999998</v>
      </c>
      <c r="BQ144" s="92" t="s">
        <v>123</v>
      </c>
      <c r="BR144" s="84">
        <v>0.54559999999999997</v>
      </c>
      <c r="BS144" s="84">
        <v>0.21579999999999999</v>
      </c>
      <c r="BT144" s="84">
        <v>0.58440000000000003</v>
      </c>
      <c r="BU144" s="84">
        <v>0.50129999999999997</v>
      </c>
      <c r="BV144" s="84">
        <v>0.29620000000000002</v>
      </c>
      <c r="BW144" s="84">
        <v>0.42630000000000001</v>
      </c>
      <c r="BX144" s="84">
        <v>0.67579999999999996</v>
      </c>
      <c r="BY144" s="84">
        <v>0.16980000000000001</v>
      </c>
      <c r="BZ144" s="84">
        <v>0.39450000000000002</v>
      </c>
      <c r="CA144" s="84">
        <v>0.26429999999999998</v>
      </c>
      <c r="CB144" s="84">
        <v>0.25009999999999999</v>
      </c>
    </row>
    <row r="145" spans="1:80">
      <c r="A145" s="142"/>
      <c r="B145" s="142"/>
      <c r="C145" s="5">
        <v>5.9583333333333304</v>
      </c>
      <c r="D145" s="84">
        <v>0</v>
      </c>
      <c r="E145" s="84">
        <v>0</v>
      </c>
      <c r="F145" s="84">
        <v>0</v>
      </c>
      <c r="G145" s="84">
        <v>0</v>
      </c>
      <c r="H145" s="84">
        <v>0</v>
      </c>
      <c r="I145" s="84">
        <v>0</v>
      </c>
      <c r="J145" s="84">
        <v>0</v>
      </c>
      <c r="K145" s="84">
        <v>0</v>
      </c>
      <c r="L145" s="84">
        <v>0</v>
      </c>
      <c r="M145" s="84">
        <v>0</v>
      </c>
      <c r="N145" s="84">
        <v>0</v>
      </c>
      <c r="O145" s="84">
        <v>0</v>
      </c>
      <c r="P145" s="84">
        <v>0.4375</v>
      </c>
      <c r="Q145" s="84">
        <v>0.61350000000000005</v>
      </c>
      <c r="R145" s="84">
        <v>0.14280000000000001</v>
      </c>
      <c r="S145" s="84">
        <v>0.53739999999999999</v>
      </c>
      <c r="T145" s="84">
        <v>0.61350000000000005</v>
      </c>
      <c r="U145" s="84">
        <v>0.36020000000000002</v>
      </c>
      <c r="V145" s="84">
        <v>0.74680000000000002</v>
      </c>
      <c r="W145" s="84">
        <v>0.62609999999999999</v>
      </c>
      <c r="X145" s="84">
        <v>0.28489999999999999</v>
      </c>
      <c r="Y145" s="84">
        <v>0.55389999999999995</v>
      </c>
      <c r="Z145" s="84">
        <v>0.75749999999999995</v>
      </c>
      <c r="AA145" s="84">
        <v>0.66349999999999998</v>
      </c>
      <c r="AD145" s="92" t="s">
        <v>124</v>
      </c>
      <c r="AE145" s="84">
        <v>0</v>
      </c>
      <c r="AF145" s="84">
        <v>0</v>
      </c>
      <c r="AG145" s="84">
        <v>0</v>
      </c>
      <c r="AH145" s="84">
        <v>0</v>
      </c>
      <c r="AI145" s="84">
        <v>0</v>
      </c>
      <c r="AJ145" s="84">
        <v>0</v>
      </c>
      <c r="AK145" s="84">
        <v>0</v>
      </c>
      <c r="AL145" s="84">
        <v>0</v>
      </c>
      <c r="AM145" s="84">
        <v>0</v>
      </c>
      <c r="AN145" s="84">
        <v>0</v>
      </c>
      <c r="AO145" s="84">
        <v>0</v>
      </c>
      <c r="AQ145" s="92" t="s">
        <v>124</v>
      </c>
      <c r="AR145" s="84">
        <v>0</v>
      </c>
      <c r="AS145" s="84">
        <v>0</v>
      </c>
      <c r="AT145" s="84">
        <v>0</v>
      </c>
      <c r="AU145" s="84">
        <v>0</v>
      </c>
      <c r="AV145" s="84">
        <v>0</v>
      </c>
      <c r="AW145" s="84">
        <v>0</v>
      </c>
      <c r="AX145" s="84">
        <v>0</v>
      </c>
      <c r="AY145" s="84">
        <v>0</v>
      </c>
      <c r="AZ145" s="84">
        <v>0</v>
      </c>
      <c r="BA145" s="84">
        <v>0</v>
      </c>
      <c r="BB145" s="84">
        <v>0</v>
      </c>
      <c r="BD145" s="92" t="s">
        <v>124</v>
      </c>
      <c r="BE145" s="84">
        <v>0.88049999999999995</v>
      </c>
      <c r="BF145" s="84">
        <v>0.18590000000000001</v>
      </c>
      <c r="BG145" s="84">
        <v>0.72970000000000002</v>
      </c>
      <c r="BH145" s="84">
        <v>0.41849999999999998</v>
      </c>
      <c r="BI145" s="84">
        <v>0.31359999999999999</v>
      </c>
      <c r="BJ145" s="84">
        <v>0.64810000000000001</v>
      </c>
      <c r="BK145" s="84">
        <v>0.84260000000000002</v>
      </c>
      <c r="BL145" s="84">
        <v>0.17180000000000001</v>
      </c>
      <c r="BM145" s="84">
        <v>0.32429999999999998</v>
      </c>
      <c r="BN145" s="84">
        <v>0.50280000000000002</v>
      </c>
      <c r="BO145" s="84">
        <v>0.38879999999999998</v>
      </c>
      <c r="BQ145" s="92" t="s">
        <v>124</v>
      </c>
      <c r="BR145" s="84">
        <v>0.56169999999999998</v>
      </c>
      <c r="BS145" s="84">
        <v>0.3145</v>
      </c>
      <c r="BT145" s="84">
        <v>0.53920000000000001</v>
      </c>
      <c r="BU145" s="84">
        <v>0.48039999999999999</v>
      </c>
      <c r="BV145" s="84">
        <v>0.26600000000000001</v>
      </c>
      <c r="BW145" s="84">
        <v>0.54469999999999996</v>
      </c>
      <c r="BX145" s="84">
        <v>0.60319999999999996</v>
      </c>
      <c r="BY145" s="84">
        <v>0.16589999999999999</v>
      </c>
      <c r="BZ145" s="84">
        <v>0.31680000000000003</v>
      </c>
      <c r="CA145" s="84">
        <v>0.2777</v>
      </c>
      <c r="CB145" s="84">
        <v>0.2928</v>
      </c>
    </row>
    <row r="146" spans="1:80">
      <c r="A146" s="142"/>
      <c r="B146" s="142"/>
      <c r="C146" s="5">
        <v>6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0.49619999999999997</v>
      </c>
      <c r="Q146" s="84">
        <v>0.71850000000000003</v>
      </c>
      <c r="R146" s="84">
        <v>0.1676</v>
      </c>
      <c r="S146" s="84">
        <v>0.629</v>
      </c>
      <c r="T146" s="84">
        <v>0.71850000000000003</v>
      </c>
      <c r="U146" s="84">
        <v>0.4173</v>
      </c>
      <c r="V146" s="84">
        <v>0.74529999999999996</v>
      </c>
      <c r="W146" s="84">
        <v>0.70209999999999995</v>
      </c>
      <c r="X146" s="84">
        <v>0.24840000000000001</v>
      </c>
      <c r="Y146" s="84">
        <v>0.47820000000000001</v>
      </c>
      <c r="Z146" s="84">
        <v>0.78380000000000005</v>
      </c>
      <c r="AA146" s="84">
        <v>0.68620000000000003</v>
      </c>
    </row>
    <row r="147" spans="1:80">
      <c r="A147" s="142" t="s">
        <v>78</v>
      </c>
      <c r="B147" s="142"/>
      <c r="C147" s="39">
        <v>6.0416666666666696</v>
      </c>
      <c r="D147" s="95">
        <v>0</v>
      </c>
      <c r="E147" s="95">
        <v>0</v>
      </c>
      <c r="F147" s="95">
        <v>0</v>
      </c>
      <c r="G147" s="95">
        <v>0</v>
      </c>
      <c r="H147" s="95">
        <v>0</v>
      </c>
      <c r="I147" s="95">
        <v>0</v>
      </c>
      <c r="J147" s="95">
        <v>0</v>
      </c>
      <c r="K147" s="95">
        <v>0</v>
      </c>
      <c r="L147" s="95">
        <v>0</v>
      </c>
      <c r="M147" s="95">
        <v>0</v>
      </c>
      <c r="N147" s="95">
        <v>0</v>
      </c>
      <c r="O147" s="95">
        <v>0</v>
      </c>
      <c r="P147" s="95">
        <v>0.38640000000000002</v>
      </c>
      <c r="Q147" s="95">
        <v>0.50170000000000003</v>
      </c>
      <c r="R147" s="95">
        <v>0.13339999999999999</v>
      </c>
      <c r="S147" s="95">
        <v>0.4849</v>
      </c>
      <c r="T147" s="95">
        <v>0.50170000000000003</v>
      </c>
      <c r="U147" s="95">
        <v>0.31830000000000003</v>
      </c>
      <c r="V147" s="95">
        <v>0.5625</v>
      </c>
      <c r="W147" s="95">
        <v>0.58879999999999999</v>
      </c>
      <c r="X147" s="95">
        <v>0.3206</v>
      </c>
      <c r="Y147" s="95">
        <v>0.43659999999999999</v>
      </c>
      <c r="Z147" s="95">
        <v>0.53469999999999995</v>
      </c>
      <c r="AA147" s="95">
        <v>0.5212</v>
      </c>
    </row>
    <row r="148" spans="1:80">
      <c r="A148" s="142"/>
      <c r="B148" s="142"/>
      <c r="C148" s="39">
        <v>6.0833333333333304</v>
      </c>
      <c r="D148" s="95">
        <v>0</v>
      </c>
      <c r="E148" s="95">
        <v>0</v>
      </c>
      <c r="F148" s="95">
        <v>0</v>
      </c>
      <c r="G148" s="95">
        <v>0</v>
      </c>
      <c r="H148" s="95">
        <v>0</v>
      </c>
      <c r="I148" s="95">
        <v>0</v>
      </c>
      <c r="J148" s="95">
        <v>0</v>
      </c>
      <c r="K148" s="95">
        <v>0</v>
      </c>
      <c r="L148" s="95">
        <v>0</v>
      </c>
      <c r="M148" s="95">
        <v>0</v>
      </c>
      <c r="N148" s="95">
        <v>0</v>
      </c>
      <c r="O148" s="95">
        <v>0</v>
      </c>
      <c r="P148" s="95">
        <v>0.31459999999999999</v>
      </c>
      <c r="Q148" s="95">
        <v>0.43569999999999998</v>
      </c>
      <c r="R148" s="95">
        <v>0.1032</v>
      </c>
      <c r="S148" s="95">
        <v>0.38519999999999999</v>
      </c>
      <c r="T148" s="95">
        <v>0.43569999999999998</v>
      </c>
      <c r="U148" s="95">
        <v>0.25840000000000002</v>
      </c>
      <c r="V148" s="95">
        <v>0.43519999999999998</v>
      </c>
      <c r="W148" s="95">
        <v>0.57950000000000002</v>
      </c>
      <c r="X148" s="95">
        <v>0.2356</v>
      </c>
      <c r="Y148" s="95">
        <v>0.29459999999999997</v>
      </c>
      <c r="Z148" s="95">
        <v>0.48549999999999999</v>
      </c>
      <c r="AA148" s="95">
        <v>0.46400000000000002</v>
      </c>
      <c r="AD148" s="144" t="s">
        <v>12</v>
      </c>
      <c r="AE148" s="144"/>
      <c r="AF148" s="144"/>
      <c r="AG148" s="144"/>
      <c r="AH148" s="144"/>
      <c r="AI148" s="144"/>
      <c r="AJ148" s="144"/>
      <c r="AK148" s="144"/>
      <c r="AL148" s="144"/>
      <c r="AM148" s="144"/>
      <c r="AN148" s="144"/>
      <c r="AO148" s="144"/>
      <c r="AP148" s="144"/>
      <c r="AQ148" s="144"/>
      <c r="AR148" s="144"/>
      <c r="AS148" s="144"/>
      <c r="AT148" s="144"/>
      <c r="AU148" s="144"/>
      <c r="AV148" s="144"/>
      <c r="AW148" s="144"/>
      <c r="AX148" s="144"/>
      <c r="AY148" s="144"/>
      <c r="AZ148" s="144"/>
      <c r="BA148" s="144"/>
      <c r="BB148" s="144"/>
      <c r="BC148" s="144"/>
      <c r="BD148" s="144"/>
      <c r="BE148" s="144"/>
      <c r="BF148" s="144"/>
      <c r="BG148" s="144"/>
      <c r="BH148" s="144"/>
      <c r="BI148" s="144"/>
      <c r="BJ148" s="144"/>
      <c r="BK148" s="144"/>
      <c r="BL148" s="144"/>
      <c r="BM148" s="144"/>
      <c r="BN148" s="144"/>
      <c r="BO148" s="144"/>
      <c r="BP148" s="144"/>
      <c r="BQ148" s="144"/>
      <c r="BR148" s="144"/>
      <c r="BS148" s="144"/>
      <c r="BT148" s="144"/>
      <c r="BU148" s="136"/>
      <c r="BV148" s="136"/>
    </row>
    <row r="149" spans="1:80">
      <c r="A149" s="142"/>
      <c r="B149" s="142"/>
      <c r="C149" s="39">
        <v>6.125</v>
      </c>
      <c r="D149" s="95">
        <v>0</v>
      </c>
      <c r="E149" s="95">
        <v>0</v>
      </c>
      <c r="F149" s="95">
        <v>0</v>
      </c>
      <c r="G149" s="95">
        <v>0</v>
      </c>
      <c r="H149" s="95">
        <v>0</v>
      </c>
      <c r="I149" s="95">
        <v>0</v>
      </c>
      <c r="J149" s="95">
        <v>0</v>
      </c>
      <c r="K149" s="95">
        <v>0</v>
      </c>
      <c r="L149" s="95">
        <v>0</v>
      </c>
      <c r="M149" s="95">
        <v>0</v>
      </c>
      <c r="N149" s="95">
        <v>0</v>
      </c>
      <c r="O149" s="95">
        <v>0</v>
      </c>
      <c r="P149" s="95">
        <v>0.29509999999999997</v>
      </c>
      <c r="Q149" s="95">
        <v>0.4027</v>
      </c>
      <c r="R149" s="95">
        <v>9.9599999999999994E-2</v>
      </c>
      <c r="S149" s="95">
        <v>0.371</v>
      </c>
      <c r="T149" s="95">
        <v>0.4027</v>
      </c>
      <c r="U149" s="95">
        <v>0.24460000000000001</v>
      </c>
      <c r="V149" s="95">
        <v>0.45150000000000001</v>
      </c>
      <c r="W149" s="95">
        <v>0.55600000000000005</v>
      </c>
      <c r="X149" s="95">
        <v>0.16800000000000001</v>
      </c>
      <c r="Y149" s="95">
        <v>0.26640000000000003</v>
      </c>
      <c r="Z149" s="95">
        <v>0.49930000000000002</v>
      </c>
      <c r="AA149" s="95">
        <v>0.45850000000000002</v>
      </c>
      <c r="AE149" s="84" t="s">
        <v>99</v>
      </c>
      <c r="AR149" s="84" t="s">
        <v>100</v>
      </c>
      <c r="BE149" s="84" t="s">
        <v>98</v>
      </c>
      <c r="BR149" s="84" t="s">
        <v>153</v>
      </c>
    </row>
    <row r="150" spans="1:80">
      <c r="A150" s="142"/>
      <c r="B150" s="142"/>
      <c r="C150" s="39">
        <v>6.1666666666666696</v>
      </c>
      <c r="D150" s="95">
        <v>0</v>
      </c>
      <c r="E150" s="95">
        <v>0</v>
      </c>
      <c r="F150" s="95">
        <v>0</v>
      </c>
      <c r="G150" s="95">
        <v>0</v>
      </c>
      <c r="H150" s="95">
        <v>0</v>
      </c>
      <c r="I150" s="95">
        <v>0</v>
      </c>
      <c r="J150" s="95">
        <v>0</v>
      </c>
      <c r="K150" s="95">
        <v>0</v>
      </c>
      <c r="L150" s="95">
        <v>0</v>
      </c>
      <c r="M150" s="95">
        <v>0</v>
      </c>
      <c r="N150" s="95">
        <v>0</v>
      </c>
      <c r="O150" s="95">
        <v>0</v>
      </c>
      <c r="P150" s="95">
        <v>0.32879999999999998</v>
      </c>
      <c r="Q150" s="95">
        <v>0.43269999999999997</v>
      </c>
      <c r="R150" s="95">
        <v>0.10639999999999999</v>
      </c>
      <c r="S150" s="95">
        <v>0.41610000000000003</v>
      </c>
      <c r="T150" s="95">
        <v>0.43269999999999997</v>
      </c>
      <c r="U150" s="95">
        <v>0.26939999999999997</v>
      </c>
      <c r="V150" s="95">
        <v>0.3977</v>
      </c>
      <c r="W150" s="95">
        <v>0.50700000000000001</v>
      </c>
      <c r="X150" s="95">
        <v>0.16850000000000001</v>
      </c>
      <c r="Y150" s="95">
        <v>0.26</v>
      </c>
      <c r="Z150" s="95">
        <v>0.46700000000000003</v>
      </c>
      <c r="AA150" s="95">
        <v>0.4249</v>
      </c>
      <c r="AE150" s="84">
        <v>1</v>
      </c>
      <c r="AF150" s="84">
        <v>2</v>
      </c>
      <c r="AG150" s="84">
        <v>3</v>
      </c>
      <c r="AH150" s="84">
        <v>4</v>
      </c>
      <c r="AI150" s="84">
        <v>5</v>
      </c>
      <c r="AJ150" s="84">
        <v>6</v>
      </c>
      <c r="AK150" s="84">
        <v>7</v>
      </c>
      <c r="AL150" s="84">
        <v>8</v>
      </c>
      <c r="AM150" s="84">
        <v>9</v>
      </c>
      <c r="AN150" s="84">
        <v>10</v>
      </c>
      <c r="AO150" s="84">
        <v>11</v>
      </c>
      <c r="AR150" s="84">
        <v>1</v>
      </c>
      <c r="AS150" s="84">
        <v>2</v>
      </c>
      <c r="AT150" s="84">
        <v>3</v>
      </c>
      <c r="AU150" s="84">
        <v>4</v>
      </c>
      <c r="AV150" s="84">
        <v>5</v>
      </c>
      <c r="AW150" s="84">
        <v>6</v>
      </c>
      <c r="AX150" s="84">
        <v>7</v>
      </c>
      <c r="AY150" s="84">
        <v>8</v>
      </c>
      <c r="AZ150" s="84">
        <v>9</v>
      </c>
      <c r="BA150" s="84">
        <v>10</v>
      </c>
      <c r="BB150" s="84">
        <v>11</v>
      </c>
      <c r="BE150" s="84">
        <v>1</v>
      </c>
      <c r="BF150" s="84">
        <v>2</v>
      </c>
      <c r="BG150" s="84">
        <v>3</v>
      </c>
      <c r="BH150" s="84">
        <v>4</v>
      </c>
      <c r="BI150" s="84">
        <v>5</v>
      </c>
      <c r="BJ150" s="84">
        <v>6</v>
      </c>
      <c r="BK150" s="84">
        <v>7</v>
      </c>
      <c r="BL150" s="84">
        <v>8</v>
      </c>
      <c r="BM150" s="84">
        <v>9</v>
      </c>
      <c r="BN150" s="84">
        <v>10</v>
      </c>
      <c r="BO150" s="84">
        <v>11</v>
      </c>
      <c r="BR150" s="84">
        <v>1</v>
      </c>
      <c r="BS150" s="84">
        <v>2</v>
      </c>
      <c r="BT150" s="84">
        <v>3</v>
      </c>
      <c r="BU150" s="84">
        <v>4</v>
      </c>
      <c r="BV150" s="84">
        <v>5</v>
      </c>
      <c r="BW150" s="84">
        <v>6</v>
      </c>
      <c r="BX150" s="84">
        <v>7</v>
      </c>
      <c r="BY150" s="84">
        <v>8</v>
      </c>
      <c r="BZ150" s="84">
        <v>9</v>
      </c>
      <c r="CA150" s="84">
        <v>10</v>
      </c>
      <c r="CB150" s="84">
        <v>11</v>
      </c>
    </row>
    <row r="151" spans="1:80">
      <c r="A151" s="142"/>
      <c r="B151" s="142"/>
      <c r="C151" s="39">
        <v>6.2083333333333304</v>
      </c>
      <c r="D151" s="95">
        <v>0</v>
      </c>
      <c r="E151" s="95">
        <v>0</v>
      </c>
      <c r="F151" s="95">
        <v>0</v>
      </c>
      <c r="G151" s="95">
        <v>0</v>
      </c>
      <c r="H151" s="95">
        <v>0</v>
      </c>
      <c r="I151" s="95">
        <v>0</v>
      </c>
      <c r="J151" s="95">
        <v>0</v>
      </c>
      <c r="K151" s="95">
        <v>0</v>
      </c>
      <c r="L151" s="95">
        <v>0</v>
      </c>
      <c r="M151" s="95">
        <v>0</v>
      </c>
      <c r="N151" s="95">
        <v>0</v>
      </c>
      <c r="O151" s="95">
        <v>0</v>
      </c>
      <c r="P151" s="95">
        <v>0.30909999999999999</v>
      </c>
      <c r="Q151" s="95">
        <v>0.4037</v>
      </c>
      <c r="R151" s="95">
        <v>0.1012</v>
      </c>
      <c r="S151" s="95">
        <v>0.4037</v>
      </c>
      <c r="T151" s="95">
        <v>0.4037</v>
      </c>
      <c r="U151" s="95">
        <v>0.25590000000000002</v>
      </c>
      <c r="V151" s="95">
        <v>0.3448</v>
      </c>
      <c r="W151" s="95">
        <v>0.4612</v>
      </c>
      <c r="X151" s="95">
        <v>0.1351</v>
      </c>
      <c r="Y151" s="95">
        <v>0.2717</v>
      </c>
      <c r="Z151" s="95">
        <v>0.48480000000000001</v>
      </c>
      <c r="AA151" s="95">
        <v>0.41420000000000001</v>
      </c>
      <c r="AD151" s="92" t="s">
        <v>101</v>
      </c>
      <c r="AE151" s="84">
        <v>0</v>
      </c>
      <c r="AF151" s="84">
        <v>0</v>
      </c>
      <c r="AG151" s="84">
        <v>0</v>
      </c>
      <c r="AH151" s="84">
        <v>0</v>
      </c>
      <c r="AI151" s="84">
        <v>0</v>
      </c>
      <c r="AJ151" s="84">
        <v>0</v>
      </c>
      <c r="AK151" s="84">
        <v>0</v>
      </c>
      <c r="AL151" s="84">
        <v>0</v>
      </c>
      <c r="AM151" s="84">
        <v>0</v>
      </c>
      <c r="AN151" s="84">
        <v>0</v>
      </c>
      <c r="AO151" s="84">
        <v>0</v>
      </c>
      <c r="AQ151" s="92" t="s">
        <v>101</v>
      </c>
      <c r="AR151" s="84">
        <v>0</v>
      </c>
      <c r="AS151" s="84">
        <v>0</v>
      </c>
      <c r="AT151" s="84">
        <v>0</v>
      </c>
      <c r="AU151" s="84">
        <v>0</v>
      </c>
      <c r="AV151" s="84">
        <v>0</v>
      </c>
      <c r="AW151" s="84">
        <v>0</v>
      </c>
      <c r="AX151" s="84">
        <v>0</v>
      </c>
      <c r="AY151" s="84">
        <v>0</v>
      </c>
      <c r="AZ151" s="84">
        <v>0</v>
      </c>
      <c r="BA151" s="84">
        <v>0</v>
      </c>
      <c r="BB151" s="84">
        <v>0</v>
      </c>
      <c r="BD151" s="92" t="s">
        <v>101</v>
      </c>
      <c r="BE151" s="84">
        <v>0.85060000000000002</v>
      </c>
      <c r="BF151" s="84">
        <v>0.14810000000000001</v>
      </c>
      <c r="BG151" s="84">
        <v>0.86470000000000002</v>
      </c>
      <c r="BH151" s="84">
        <v>0.57789999999999997</v>
      </c>
      <c r="BI151" s="84">
        <v>0.49399999999999999</v>
      </c>
      <c r="BJ151" s="84">
        <v>0.43690000000000001</v>
      </c>
      <c r="BK151" s="84">
        <v>0.83069999999999999</v>
      </c>
      <c r="BL151" s="84">
        <v>0.35599999999999998</v>
      </c>
      <c r="BM151" s="84">
        <v>0.32100000000000001</v>
      </c>
      <c r="BN151" s="84">
        <v>0.57279999999999998</v>
      </c>
      <c r="BO151" s="84">
        <v>0.4289</v>
      </c>
      <c r="BQ151" s="92" t="s">
        <v>101</v>
      </c>
      <c r="BR151" s="84">
        <v>0.88370000000000004</v>
      </c>
      <c r="BS151" s="84">
        <v>0.27089999999999997</v>
      </c>
      <c r="BT151" s="84">
        <v>0.86980000000000002</v>
      </c>
      <c r="BU151" s="84">
        <v>0.52659999999999996</v>
      </c>
      <c r="BV151" s="84">
        <v>0.51370000000000005</v>
      </c>
      <c r="BW151" s="84">
        <v>0.49459999999999998</v>
      </c>
      <c r="BX151" s="84">
        <v>0.7994</v>
      </c>
      <c r="BY151" s="84">
        <v>0.39329999999999998</v>
      </c>
      <c r="BZ151" s="84">
        <v>0.41570000000000001</v>
      </c>
      <c r="CA151" s="84">
        <v>0.51619999999999999</v>
      </c>
      <c r="CB151" s="84">
        <v>0.18809999999999999</v>
      </c>
    </row>
    <row r="152" spans="1:80">
      <c r="A152" s="142"/>
      <c r="B152" s="142"/>
      <c r="C152" s="39">
        <v>6.25</v>
      </c>
      <c r="D152" s="95">
        <v>0</v>
      </c>
      <c r="E152" s="95">
        <v>0</v>
      </c>
      <c r="F152" s="95">
        <v>0</v>
      </c>
      <c r="G152" s="95">
        <v>0</v>
      </c>
      <c r="H152" s="95">
        <v>0</v>
      </c>
      <c r="I152" s="95">
        <v>0</v>
      </c>
      <c r="J152" s="95">
        <v>1.2200000000000001E-2</v>
      </c>
      <c r="K152" s="95">
        <v>7.6E-3</v>
      </c>
      <c r="L152" s="95">
        <v>8.2000000000000007E-3</v>
      </c>
      <c r="M152" s="95">
        <v>2.9999999999999997E-4</v>
      </c>
      <c r="N152" s="95">
        <v>4.8999999999999998E-3</v>
      </c>
      <c r="O152" s="95">
        <v>6.6E-3</v>
      </c>
      <c r="P152" s="95">
        <v>0.33450000000000002</v>
      </c>
      <c r="Q152" s="95">
        <v>0.39660000000000001</v>
      </c>
      <c r="R152" s="95">
        <v>0.10580000000000001</v>
      </c>
      <c r="S152" s="95">
        <v>0.43009999999999998</v>
      </c>
      <c r="T152" s="95">
        <v>0.39660000000000001</v>
      </c>
      <c r="U152" s="95">
        <v>0.26929999999999998</v>
      </c>
      <c r="V152" s="95">
        <v>0.30649999999999999</v>
      </c>
      <c r="W152" s="95">
        <v>0.40720000000000001</v>
      </c>
      <c r="X152" s="95">
        <v>0.12839999999999999</v>
      </c>
      <c r="Y152" s="95">
        <v>0.2631</v>
      </c>
      <c r="Z152" s="95">
        <v>0.44130000000000003</v>
      </c>
      <c r="AA152" s="95">
        <v>0.37469999999999998</v>
      </c>
      <c r="AD152" s="92" t="s">
        <v>102</v>
      </c>
      <c r="AE152" s="84">
        <v>0</v>
      </c>
      <c r="AF152" s="84">
        <v>0</v>
      </c>
      <c r="AG152" s="84">
        <v>0</v>
      </c>
      <c r="AH152" s="84">
        <v>0</v>
      </c>
      <c r="AI152" s="84">
        <v>0</v>
      </c>
      <c r="AJ152" s="84">
        <v>0</v>
      </c>
      <c r="AK152" s="84">
        <v>0</v>
      </c>
      <c r="AL152" s="84">
        <v>0</v>
      </c>
      <c r="AM152" s="84">
        <v>0</v>
      </c>
      <c r="AN152" s="84">
        <v>0</v>
      </c>
      <c r="AO152" s="84">
        <v>0</v>
      </c>
      <c r="AQ152" s="92" t="s">
        <v>102</v>
      </c>
      <c r="AR152" s="84">
        <v>0</v>
      </c>
      <c r="AS152" s="84">
        <v>0</v>
      </c>
      <c r="AT152" s="84">
        <v>0</v>
      </c>
      <c r="AU152" s="84">
        <v>0</v>
      </c>
      <c r="AV152" s="84">
        <v>0</v>
      </c>
      <c r="AW152" s="84">
        <v>0</v>
      </c>
      <c r="AX152" s="84">
        <v>0</v>
      </c>
      <c r="AY152" s="84">
        <v>0</v>
      </c>
      <c r="AZ152" s="84">
        <v>0</v>
      </c>
      <c r="BA152" s="84">
        <v>0</v>
      </c>
      <c r="BB152" s="84">
        <v>0</v>
      </c>
      <c r="BD152" s="92" t="s">
        <v>102</v>
      </c>
      <c r="BE152" s="84">
        <v>0.8377</v>
      </c>
      <c r="BF152" s="84">
        <v>0.25669999999999998</v>
      </c>
      <c r="BG152" s="84">
        <v>0.85199999999999998</v>
      </c>
      <c r="BH152" s="84">
        <v>0.64529999999999998</v>
      </c>
      <c r="BI152" s="84">
        <v>0.47970000000000002</v>
      </c>
      <c r="BJ152" s="84">
        <v>0.41889999999999999</v>
      </c>
      <c r="BK152" s="84">
        <v>0.79779999999999995</v>
      </c>
      <c r="BL152" s="84">
        <v>0.24709999999999999</v>
      </c>
      <c r="BM152" s="84">
        <v>0.34329999999999999</v>
      </c>
      <c r="BN152" s="84">
        <v>0.55840000000000001</v>
      </c>
      <c r="BO152" s="84">
        <v>0.39729999999999999</v>
      </c>
      <c r="BQ152" s="92" t="s">
        <v>102</v>
      </c>
      <c r="BR152" s="84">
        <v>0.85660000000000003</v>
      </c>
      <c r="BS152" s="84">
        <v>0.1817</v>
      </c>
      <c r="BT152" s="84">
        <v>0.87</v>
      </c>
      <c r="BU152" s="84">
        <v>0.47549999999999998</v>
      </c>
      <c r="BV152" s="84">
        <v>0.52229999999999999</v>
      </c>
      <c r="BW152" s="84">
        <v>0.42159999999999997</v>
      </c>
      <c r="BX152" s="84">
        <v>0.75109999999999999</v>
      </c>
      <c r="BY152" s="84">
        <v>0.3201</v>
      </c>
      <c r="BZ152" s="84">
        <v>0.41360000000000002</v>
      </c>
      <c r="CA152" s="84">
        <v>0.4657</v>
      </c>
      <c r="CB152" s="84">
        <v>0.33360000000000001</v>
      </c>
    </row>
    <row r="153" spans="1:80">
      <c r="A153" s="142"/>
      <c r="B153" s="142"/>
      <c r="C153" s="39">
        <v>6.2916666666666696</v>
      </c>
      <c r="D153" s="95">
        <v>0</v>
      </c>
      <c r="E153" s="95">
        <v>0</v>
      </c>
      <c r="F153" s="95">
        <v>0</v>
      </c>
      <c r="G153" s="95">
        <v>0</v>
      </c>
      <c r="H153" s="95">
        <v>0</v>
      </c>
      <c r="I153" s="95">
        <v>0</v>
      </c>
      <c r="J153" s="95">
        <v>0.24790000000000001</v>
      </c>
      <c r="K153" s="95">
        <v>0.22220000000000001</v>
      </c>
      <c r="L153" s="95">
        <v>0.1774</v>
      </c>
      <c r="M153" s="95">
        <v>9.1200000000000003E-2</v>
      </c>
      <c r="N153" s="95">
        <v>0.18479999999999999</v>
      </c>
      <c r="O153" s="95">
        <v>0.1847</v>
      </c>
      <c r="P153" s="95">
        <v>0.30930000000000002</v>
      </c>
      <c r="Q153" s="95">
        <v>0.33169999999999999</v>
      </c>
      <c r="R153" s="95">
        <v>0.10390000000000001</v>
      </c>
      <c r="S153" s="95">
        <v>0.42580000000000001</v>
      </c>
      <c r="T153" s="95">
        <v>0.33169999999999999</v>
      </c>
      <c r="U153" s="95">
        <v>0.25290000000000001</v>
      </c>
      <c r="V153" s="95">
        <v>0.30330000000000001</v>
      </c>
      <c r="W153" s="95">
        <v>0.34660000000000002</v>
      </c>
      <c r="X153" s="95">
        <v>0.1293</v>
      </c>
      <c r="Y153" s="95">
        <v>0.26500000000000001</v>
      </c>
      <c r="Z153" s="95">
        <v>0.38279999999999997</v>
      </c>
      <c r="AA153" s="95">
        <v>0.33139999999999997</v>
      </c>
      <c r="AD153" s="92" t="s">
        <v>103</v>
      </c>
      <c r="AE153" s="84">
        <v>0</v>
      </c>
      <c r="AF153" s="84">
        <v>0</v>
      </c>
      <c r="AG153" s="84">
        <v>0</v>
      </c>
      <c r="AH153" s="84">
        <v>0</v>
      </c>
      <c r="AI153" s="84">
        <v>0</v>
      </c>
      <c r="AJ153" s="84">
        <v>0</v>
      </c>
      <c r="AK153" s="84">
        <v>0</v>
      </c>
      <c r="AL153" s="84">
        <v>0</v>
      </c>
      <c r="AM153" s="84">
        <v>0</v>
      </c>
      <c r="AN153" s="84">
        <v>0</v>
      </c>
      <c r="AO153" s="84">
        <v>0</v>
      </c>
      <c r="AQ153" s="92" t="s">
        <v>103</v>
      </c>
      <c r="AR153" s="84">
        <v>0</v>
      </c>
      <c r="AS153" s="84">
        <v>0</v>
      </c>
      <c r="AT153" s="84">
        <v>0</v>
      </c>
      <c r="AU153" s="84">
        <v>0</v>
      </c>
      <c r="AV153" s="84">
        <v>0</v>
      </c>
      <c r="AW153" s="84">
        <v>0</v>
      </c>
      <c r="AX153" s="84">
        <v>0</v>
      </c>
      <c r="AY153" s="84">
        <v>0</v>
      </c>
      <c r="AZ153" s="84">
        <v>0</v>
      </c>
      <c r="BA153" s="84">
        <v>0</v>
      </c>
      <c r="BB153" s="84">
        <v>0</v>
      </c>
      <c r="BD153" s="92" t="s">
        <v>103</v>
      </c>
      <c r="BE153" s="84">
        <v>0.80669999999999997</v>
      </c>
      <c r="BF153" s="84">
        <v>0.37469999999999998</v>
      </c>
      <c r="BG153" s="84">
        <v>0.84419999999999995</v>
      </c>
      <c r="BH153" s="84">
        <v>0.59599999999999997</v>
      </c>
      <c r="BI153" s="84">
        <v>0.51859999999999995</v>
      </c>
      <c r="BJ153" s="84">
        <v>0.35930000000000001</v>
      </c>
      <c r="BK153" s="84">
        <v>0.77159999999999995</v>
      </c>
      <c r="BL153" s="84">
        <v>0.23580000000000001</v>
      </c>
      <c r="BM153" s="84">
        <v>0.25850000000000001</v>
      </c>
      <c r="BN153" s="84">
        <v>0.54879999999999995</v>
      </c>
      <c r="BO153" s="84">
        <v>0.32650000000000001</v>
      </c>
      <c r="BQ153" s="92" t="s">
        <v>103</v>
      </c>
      <c r="BR153" s="84">
        <v>0.85329999999999995</v>
      </c>
      <c r="BS153" s="84">
        <v>0.14130000000000001</v>
      </c>
      <c r="BT153" s="84">
        <v>0.84689999999999999</v>
      </c>
      <c r="BU153" s="84">
        <v>0.47510000000000002</v>
      </c>
      <c r="BV153" s="84">
        <v>0.46970000000000001</v>
      </c>
      <c r="BW153" s="84">
        <v>0.35639999999999999</v>
      </c>
      <c r="BX153" s="84">
        <v>0.70979999999999999</v>
      </c>
      <c r="BY153" s="84">
        <v>0.25519999999999998</v>
      </c>
      <c r="BZ153" s="84">
        <v>0.3866</v>
      </c>
      <c r="CA153" s="84">
        <v>0.47120000000000001</v>
      </c>
      <c r="CB153" s="84">
        <v>0.36620000000000003</v>
      </c>
    </row>
    <row r="154" spans="1:80">
      <c r="A154" s="142"/>
      <c r="B154" s="142"/>
      <c r="C154" s="39">
        <v>6.3333333333333304</v>
      </c>
      <c r="D154" s="95">
        <v>7.0400000000000004E-2</v>
      </c>
      <c r="E154" s="95">
        <v>5.7500000000000002E-2</v>
      </c>
      <c r="F154" s="95">
        <v>0</v>
      </c>
      <c r="G154" s="95">
        <v>0</v>
      </c>
      <c r="H154" s="95">
        <v>0</v>
      </c>
      <c r="I154" s="95">
        <v>2.5600000000000001E-2</v>
      </c>
      <c r="J154" s="95">
        <v>0.54759999999999998</v>
      </c>
      <c r="K154" s="95">
        <v>0.58930000000000005</v>
      </c>
      <c r="L154" s="95">
        <v>0.48359999999999997</v>
      </c>
      <c r="M154" s="95">
        <v>0.4995</v>
      </c>
      <c r="N154" s="95">
        <v>0.66849999999999998</v>
      </c>
      <c r="O154" s="95">
        <v>0.55769999999999997</v>
      </c>
      <c r="P154" s="95">
        <v>0.23730000000000001</v>
      </c>
      <c r="Q154" s="95">
        <v>0.26179999999999998</v>
      </c>
      <c r="R154" s="95">
        <v>8.2699999999999996E-2</v>
      </c>
      <c r="S154" s="95">
        <v>0.33100000000000002</v>
      </c>
      <c r="T154" s="95">
        <v>0.26179999999999998</v>
      </c>
      <c r="U154" s="95">
        <v>0.19689999999999999</v>
      </c>
      <c r="V154" s="95">
        <v>0.22439999999999999</v>
      </c>
      <c r="W154" s="95">
        <v>0.30509999999999998</v>
      </c>
      <c r="X154" s="95">
        <v>0.1958</v>
      </c>
      <c r="Y154" s="95">
        <v>0.25280000000000002</v>
      </c>
      <c r="Z154" s="95">
        <v>0.26910000000000001</v>
      </c>
      <c r="AA154" s="95">
        <v>0.26300000000000001</v>
      </c>
      <c r="AD154" s="92" t="s">
        <v>104</v>
      </c>
      <c r="AE154" s="84">
        <v>0</v>
      </c>
      <c r="AF154" s="84">
        <v>0</v>
      </c>
      <c r="AG154" s="84">
        <v>0</v>
      </c>
      <c r="AH154" s="84">
        <v>0</v>
      </c>
      <c r="AI154" s="84">
        <v>0</v>
      </c>
      <c r="AJ154" s="84">
        <v>0</v>
      </c>
      <c r="AK154" s="84">
        <v>0</v>
      </c>
      <c r="AL154" s="84">
        <v>0</v>
      </c>
      <c r="AM154" s="84">
        <v>0</v>
      </c>
      <c r="AN154" s="84">
        <v>0</v>
      </c>
      <c r="AO154" s="84">
        <v>0</v>
      </c>
      <c r="AQ154" s="92" t="s">
        <v>104</v>
      </c>
      <c r="AR154" s="84">
        <v>0</v>
      </c>
      <c r="AS154" s="84">
        <v>0</v>
      </c>
      <c r="AT154" s="84">
        <v>0</v>
      </c>
      <c r="AU154" s="84">
        <v>0</v>
      </c>
      <c r="AV154" s="84">
        <v>0</v>
      </c>
      <c r="AW154" s="84">
        <v>0</v>
      </c>
      <c r="AX154" s="84">
        <v>0</v>
      </c>
      <c r="AY154" s="84">
        <v>0</v>
      </c>
      <c r="AZ154" s="84">
        <v>0</v>
      </c>
      <c r="BA154" s="84">
        <v>0</v>
      </c>
      <c r="BB154" s="84">
        <v>0</v>
      </c>
      <c r="BD154" s="92" t="s">
        <v>104</v>
      </c>
      <c r="BE154" s="84">
        <v>0.79549999999999998</v>
      </c>
      <c r="BF154" s="84">
        <v>0.3619</v>
      </c>
      <c r="BG154" s="84">
        <v>0.77500000000000002</v>
      </c>
      <c r="BH154" s="84">
        <v>0.56699999999999995</v>
      </c>
      <c r="BI154" s="84">
        <v>0.56830000000000003</v>
      </c>
      <c r="BJ154" s="84">
        <v>0.33750000000000002</v>
      </c>
      <c r="BK154" s="84">
        <v>0.69089999999999996</v>
      </c>
      <c r="BL154" s="84">
        <v>0.19359999999999999</v>
      </c>
      <c r="BM154" s="84">
        <v>0.18490000000000001</v>
      </c>
      <c r="BN154" s="84">
        <v>0.5242</v>
      </c>
      <c r="BO154" s="84">
        <v>0.26250000000000001</v>
      </c>
      <c r="BQ154" s="92" t="s">
        <v>104</v>
      </c>
      <c r="BR154" s="84">
        <v>0.84770000000000001</v>
      </c>
      <c r="BS154" s="84">
        <v>0.12709999999999999</v>
      </c>
      <c r="BT154" s="84">
        <v>0.81540000000000001</v>
      </c>
      <c r="BU154" s="84">
        <v>0.47770000000000001</v>
      </c>
      <c r="BV154" s="84">
        <v>0.4451</v>
      </c>
      <c r="BW154" s="84">
        <v>0.3453</v>
      </c>
      <c r="BX154" s="84">
        <v>0.59660000000000002</v>
      </c>
      <c r="BY154" s="84">
        <v>0.18079999999999999</v>
      </c>
      <c r="BZ154" s="84">
        <v>0.40639999999999998</v>
      </c>
      <c r="CA154" s="84">
        <v>0.39739999999999998</v>
      </c>
      <c r="CB154" s="84">
        <v>0.33510000000000001</v>
      </c>
    </row>
    <row r="155" spans="1:80">
      <c r="A155" s="142"/>
      <c r="B155" s="142"/>
      <c r="C155" s="39">
        <v>6.375</v>
      </c>
      <c r="D155" s="95">
        <v>0.4491</v>
      </c>
      <c r="E155" s="95">
        <v>0.308</v>
      </c>
      <c r="F155" s="95">
        <v>8.7800000000000003E-2</v>
      </c>
      <c r="G155" s="95">
        <v>0.12509999999999999</v>
      </c>
      <c r="H155" s="95">
        <v>0.33260000000000001</v>
      </c>
      <c r="I155" s="95">
        <v>0.26050000000000001</v>
      </c>
      <c r="J155" s="95">
        <v>0.79620000000000002</v>
      </c>
      <c r="K155" s="95">
        <v>0.83750000000000002</v>
      </c>
      <c r="L155" s="95">
        <v>0.69489999999999996</v>
      </c>
      <c r="M155" s="95">
        <v>0.7369</v>
      </c>
      <c r="N155" s="95">
        <v>0.86980000000000002</v>
      </c>
      <c r="O155" s="95">
        <v>0.78710000000000002</v>
      </c>
      <c r="P155" s="95">
        <v>0.1774</v>
      </c>
      <c r="Q155" s="95">
        <v>0.21179999999999999</v>
      </c>
      <c r="R155" s="95">
        <v>6.08E-2</v>
      </c>
      <c r="S155" s="95">
        <v>0.2452</v>
      </c>
      <c r="T155" s="95">
        <v>0.21179999999999999</v>
      </c>
      <c r="U155" s="95">
        <v>0.14829999999999999</v>
      </c>
      <c r="V155" s="95">
        <v>0.16070000000000001</v>
      </c>
      <c r="W155" s="95">
        <v>0.26500000000000001</v>
      </c>
      <c r="X155" s="95">
        <v>0.28589999999999999</v>
      </c>
      <c r="Y155" s="95">
        <v>0.27600000000000002</v>
      </c>
      <c r="Z155" s="95">
        <v>0.18079999999999999</v>
      </c>
      <c r="AA155" s="95">
        <v>0.21379999999999999</v>
      </c>
      <c r="AD155" s="92" t="s">
        <v>105</v>
      </c>
      <c r="AE155" s="84">
        <v>0</v>
      </c>
      <c r="AF155" s="84">
        <v>0</v>
      </c>
      <c r="AG155" s="84">
        <v>0</v>
      </c>
      <c r="AH155" s="84">
        <v>0</v>
      </c>
      <c r="AI155" s="84">
        <v>0</v>
      </c>
      <c r="AJ155" s="84">
        <v>0</v>
      </c>
      <c r="AK155" s="84">
        <v>0</v>
      </c>
      <c r="AL155" s="84">
        <v>0</v>
      </c>
      <c r="AM155" s="84">
        <v>0</v>
      </c>
      <c r="AN155" s="84">
        <v>0</v>
      </c>
      <c r="AO155" s="84">
        <v>0</v>
      </c>
      <c r="AQ155" s="92" t="s">
        <v>105</v>
      </c>
      <c r="AR155" s="84">
        <v>0</v>
      </c>
      <c r="AS155" s="84">
        <v>0</v>
      </c>
      <c r="AT155" s="84">
        <v>0</v>
      </c>
      <c r="AU155" s="84">
        <v>0</v>
      </c>
      <c r="AV155" s="84">
        <v>0</v>
      </c>
      <c r="AW155" s="84">
        <v>0</v>
      </c>
      <c r="AX155" s="84">
        <v>0</v>
      </c>
      <c r="AY155" s="84">
        <v>0</v>
      </c>
      <c r="AZ155" s="84">
        <v>0</v>
      </c>
      <c r="BA155" s="84">
        <v>0</v>
      </c>
      <c r="BB155" s="84">
        <v>0</v>
      </c>
      <c r="BD155" s="92" t="s">
        <v>105</v>
      </c>
      <c r="BE155" s="84">
        <v>0.7944</v>
      </c>
      <c r="BF155" s="84">
        <v>0.25469999999999998</v>
      </c>
      <c r="BG155" s="84">
        <v>0.73480000000000001</v>
      </c>
      <c r="BH155" s="84">
        <v>0.54110000000000003</v>
      </c>
      <c r="BI155" s="84">
        <v>0.56499999999999995</v>
      </c>
      <c r="BJ155" s="84">
        <v>0.29039999999999999</v>
      </c>
      <c r="BK155" s="84">
        <v>0.5675</v>
      </c>
      <c r="BL155" s="84">
        <v>0.1009</v>
      </c>
      <c r="BM155" s="84">
        <v>0.1434</v>
      </c>
      <c r="BN155" s="84">
        <v>0.51049999999999995</v>
      </c>
      <c r="BO155" s="84">
        <v>0.18360000000000001</v>
      </c>
      <c r="BQ155" s="92" t="s">
        <v>105</v>
      </c>
      <c r="BR155" s="84">
        <v>0.86170000000000002</v>
      </c>
      <c r="BS155" s="84">
        <v>0.1026</v>
      </c>
      <c r="BT155" s="84">
        <v>0.80189999999999995</v>
      </c>
      <c r="BU155" s="84">
        <v>0.51749999999999996</v>
      </c>
      <c r="BV155" s="84">
        <v>0.46739999999999998</v>
      </c>
      <c r="BW155" s="84">
        <v>0.3473</v>
      </c>
      <c r="BX155" s="84">
        <v>0.5272</v>
      </c>
      <c r="BY155" s="84">
        <v>0.1002</v>
      </c>
      <c r="BZ155" s="84">
        <v>0.4249</v>
      </c>
      <c r="CA155" s="84">
        <v>0.36380000000000001</v>
      </c>
      <c r="CB155" s="84">
        <v>0.2462</v>
      </c>
    </row>
    <row r="156" spans="1:80">
      <c r="A156" s="142"/>
      <c r="B156" s="142"/>
      <c r="C156" s="39">
        <v>6.4166666666666696</v>
      </c>
      <c r="D156" s="95">
        <v>0.77839999999999998</v>
      </c>
      <c r="E156" s="95">
        <v>0.65169999999999995</v>
      </c>
      <c r="F156" s="95">
        <v>0.45739999999999997</v>
      </c>
      <c r="G156" s="95">
        <v>0.41799999999999998</v>
      </c>
      <c r="H156" s="95">
        <v>0.93130000000000002</v>
      </c>
      <c r="I156" s="95">
        <v>0.64739999999999998</v>
      </c>
      <c r="J156" s="95">
        <v>0.88570000000000004</v>
      </c>
      <c r="K156" s="95">
        <v>0.8901</v>
      </c>
      <c r="L156" s="95">
        <v>0.78890000000000005</v>
      </c>
      <c r="M156" s="95">
        <v>0.86019999999999996</v>
      </c>
      <c r="N156" s="95">
        <v>0.91420000000000001</v>
      </c>
      <c r="O156" s="95">
        <v>0.86780000000000002</v>
      </c>
      <c r="P156" s="95">
        <v>0.15870000000000001</v>
      </c>
      <c r="Q156" s="95">
        <v>0.1817</v>
      </c>
      <c r="R156" s="95">
        <v>5.7799999999999997E-2</v>
      </c>
      <c r="S156" s="95">
        <v>0.1933</v>
      </c>
      <c r="T156" s="95">
        <v>0.1817</v>
      </c>
      <c r="U156" s="95">
        <v>0.12790000000000001</v>
      </c>
      <c r="V156" s="95">
        <v>0.1008</v>
      </c>
      <c r="W156" s="95">
        <v>0.19489999999999999</v>
      </c>
      <c r="X156" s="95">
        <v>0.2515</v>
      </c>
      <c r="Y156" s="95">
        <v>0.2485</v>
      </c>
      <c r="Z156" s="95">
        <v>0.14369999999999999</v>
      </c>
      <c r="AA156" s="95">
        <v>0.16739999999999999</v>
      </c>
      <c r="AD156" s="92" t="s">
        <v>106</v>
      </c>
      <c r="AE156" s="84">
        <v>0</v>
      </c>
      <c r="AF156" s="84">
        <v>0</v>
      </c>
      <c r="AG156" s="84">
        <v>0</v>
      </c>
      <c r="AH156" s="84">
        <v>0</v>
      </c>
      <c r="AI156" s="84">
        <v>0</v>
      </c>
      <c r="AJ156" s="84">
        <v>0</v>
      </c>
      <c r="AK156" s="84">
        <v>0</v>
      </c>
      <c r="AL156" s="84">
        <v>0</v>
      </c>
      <c r="AM156" s="84">
        <v>0</v>
      </c>
      <c r="AN156" s="84">
        <v>0</v>
      </c>
      <c r="AO156" s="84">
        <v>0</v>
      </c>
      <c r="AQ156" s="92" t="s">
        <v>106</v>
      </c>
      <c r="AR156" s="84">
        <v>0</v>
      </c>
      <c r="AS156" s="84">
        <v>0</v>
      </c>
      <c r="AT156" s="84">
        <v>0</v>
      </c>
      <c r="AU156" s="84">
        <v>0</v>
      </c>
      <c r="AV156" s="84">
        <v>0</v>
      </c>
      <c r="AW156" s="84">
        <v>0</v>
      </c>
      <c r="AX156" s="84">
        <v>1.8200000000000001E-2</v>
      </c>
      <c r="AY156" s="84">
        <v>0</v>
      </c>
      <c r="AZ156" s="84">
        <v>2.0000000000000001E-4</v>
      </c>
      <c r="BA156" s="84">
        <v>0</v>
      </c>
      <c r="BB156" s="84">
        <v>0</v>
      </c>
      <c r="BD156" s="92" t="s">
        <v>106</v>
      </c>
      <c r="BE156" s="84">
        <v>0.79069999999999996</v>
      </c>
      <c r="BF156" s="84">
        <v>0.15290000000000001</v>
      </c>
      <c r="BG156" s="84">
        <v>0.74170000000000003</v>
      </c>
      <c r="BH156" s="84">
        <v>0.47360000000000002</v>
      </c>
      <c r="BI156" s="84">
        <v>0.55420000000000003</v>
      </c>
      <c r="BJ156" s="84">
        <v>0.26569999999999999</v>
      </c>
      <c r="BK156" s="84">
        <v>0.52780000000000005</v>
      </c>
      <c r="BL156" s="84">
        <v>8.6499999999999994E-2</v>
      </c>
      <c r="BM156" s="84">
        <v>0.107</v>
      </c>
      <c r="BN156" s="84">
        <v>0.46500000000000002</v>
      </c>
      <c r="BO156" s="84">
        <v>9.2899999999999996E-2</v>
      </c>
      <c r="BQ156" s="92" t="s">
        <v>106</v>
      </c>
      <c r="BR156" s="84">
        <v>0.87270000000000003</v>
      </c>
      <c r="BS156" s="84">
        <v>7.8299999999999995E-2</v>
      </c>
      <c r="BT156" s="84">
        <v>0.80300000000000005</v>
      </c>
      <c r="BU156" s="84">
        <v>0.5423</v>
      </c>
      <c r="BV156" s="84">
        <v>0.47020000000000001</v>
      </c>
      <c r="BW156" s="84">
        <v>0.32750000000000001</v>
      </c>
      <c r="BX156" s="84">
        <v>0.50700000000000001</v>
      </c>
      <c r="BY156" s="84">
        <v>7.0300000000000001E-2</v>
      </c>
      <c r="BZ156" s="84">
        <v>0.39589999999999997</v>
      </c>
      <c r="CA156" s="84">
        <v>0.33360000000000001</v>
      </c>
      <c r="CB156" s="84">
        <v>0.14879999999999999</v>
      </c>
    </row>
    <row r="157" spans="1:80">
      <c r="A157" s="142"/>
      <c r="B157" s="142"/>
      <c r="C157" s="39">
        <v>6.4583333333333304</v>
      </c>
      <c r="D157" s="95">
        <v>0.8407</v>
      </c>
      <c r="E157" s="95">
        <v>0.75839999999999996</v>
      </c>
      <c r="F157" s="95">
        <v>0.61060000000000003</v>
      </c>
      <c r="G157" s="95">
        <v>0.53749999999999998</v>
      </c>
      <c r="H157" s="95">
        <v>0.86150000000000004</v>
      </c>
      <c r="I157" s="95">
        <v>0.72170000000000001</v>
      </c>
      <c r="J157" s="95">
        <v>0.86050000000000004</v>
      </c>
      <c r="K157" s="95">
        <v>0.90739999999999998</v>
      </c>
      <c r="L157" s="95">
        <v>0.79379999999999995</v>
      </c>
      <c r="M157" s="95">
        <v>0.86729999999999996</v>
      </c>
      <c r="N157" s="95">
        <v>0.93740000000000001</v>
      </c>
      <c r="O157" s="95">
        <v>0.87329999999999997</v>
      </c>
      <c r="P157" s="95">
        <v>0.14749999999999999</v>
      </c>
      <c r="Q157" s="95">
        <v>0.15709999999999999</v>
      </c>
      <c r="R157" s="95">
        <v>5.4600000000000003E-2</v>
      </c>
      <c r="S157" s="95">
        <v>0.1618</v>
      </c>
      <c r="T157" s="95">
        <v>0.15709999999999999</v>
      </c>
      <c r="U157" s="95">
        <v>0.1143</v>
      </c>
      <c r="V157" s="95">
        <v>0.1075</v>
      </c>
      <c r="W157" s="95">
        <v>0.18379999999999999</v>
      </c>
      <c r="X157" s="95">
        <v>0.25769999999999998</v>
      </c>
      <c r="Y157" s="95">
        <v>0.19650000000000001</v>
      </c>
      <c r="Z157" s="95">
        <v>0.15049999999999999</v>
      </c>
      <c r="AA157" s="95">
        <v>0.16739999999999999</v>
      </c>
      <c r="AD157" s="92" t="s">
        <v>107</v>
      </c>
      <c r="AE157" s="84">
        <v>0</v>
      </c>
      <c r="AF157" s="84">
        <v>0</v>
      </c>
      <c r="AG157" s="84">
        <v>0</v>
      </c>
      <c r="AH157" s="84">
        <v>0</v>
      </c>
      <c r="AI157" s="84">
        <v>0</v>
      </c>
      <c r="AJ157" s="84">
        <v>0</v>
      </c>
      <c r="AK157" s="84">
        <v>0</v>
      </c>
      <c r="AL157" s="84">
        <v>0</v>
      </c>
      <c r="AM157" s="84">
        <v>0</v>
      </c>
      <c r="AN157" s="84">
        <v>0</v>
      </c>
      <c r="AO157" s="84">
        <v>0</v>
      </c>
      <c r="AQ157" s="92" t="s">
        <v>107</v>
      </c>
      <c r="AR157" s="84">
        <v>0</v>
      </c>
      <c r="AS157" s="84">
        <v>3.8199999999999998E-2</v>
      </c>
      <c r="AT157" s="84">
        <v>0</v>
      </c>
      <c r="AU157" s="84">
        <v>3.5900000000000001E-2</v>
      </c>
      <c r="AV157" s="84">
        <v>0</v>
      </c>
      <c r="AW157" s="84">
        <v>0</v>
      </c>
      <c r="AX157" s="84">
        <v>0.2155</v>
      </c>
      <c r="AY157" s="84">
        <v>0</v>
      </c>
      <c r="AZ157" s="84">
        <v>6.08E-2</v>
      </c>
      <c r="BA157" s="84">
        <v>1.4E-2</v>
      </c>
      <c r="BB157" s="84">
        <v>0</v>
      </c>
      <c r="BD157" s="92" t="s">
        <v>107</v>
      </c>
      <c r="BE157" s="84">
        <v>0.7359</v>
      </c>
      <c r="BF157" s="84">
        <v>0.1202</v>
      </c>
      <c r="BG157" s="84">
        <v>0.75649999999999995</v>
      </c>
      <c r="BH157" s="84">
        <v>0.3871</v>
      </c>
      <c r="BI157" s="84">
        <v>0.57099999999999995</v>
      </c>
      <c r="BJ157" s="84">
        <v>0.23050000000000001</v>
      </c>
      <c r="BK157" s="84">
        <v>0.40860000000000002</v>
      </c>
      <c r="BL157" s="84">
        <v>7.7200000000000005E-2</v>
      </c>
      <c r="BM157" s="84">
        <v>5.6300000000000003E-2</v>
      </c>
      <c r="BN157" s="84">
        <v>0.43490000000000001</v>
      </c>
      <c r="BO157" s="84">
        <v>5.0599999999999999E-2</v>
      </c>
      <c r="BQ157" s="92" t="s">
        <v>107</v>
      </c>
      <c r="BR157" s="84">
        <v>0.85650000000000004</v>
      </c>
      <c r="BS157" s="84">
        <v>5.6599999999999998E-2</v>
      </c>
      <c r="BT157" s="84">
        <v>0.78</v>
      </c>
      <c r="BU157" s="84">
        <v>0.47170000000000001</v>
      </c>
      <c r="BV157" s="84">
        <v>0.49759999999999999</v>
      </c>
      <c r="BW157" s="84">
        <v>0.29299999999999998</v>
      </c>
      <c r="BX157" s="84">
        <v>0.43790000000000001</v>
      </c>
      <c r="BY157" s="84">
        <v>4.6399999999999997E-2</v>
      </c>
      <c r="BZ157" s="84">
        <v>0.308</v>
      </c>
      <c r="CA157" s="84">
        <v>0.26779999999999998</v>
      </c>
      <c r="CB157" s="84">
        <v>0.1249</v>
      </c>
    </row>
    <row r="158" spans="1:80">
      <c r="A158" s="142"/>
      <c r="B158" s="142"/>
      <c r="C158" s="39">
        <v>6.5</v>
      </c>
      <c r="D158" s="95">
        <v>0.92630000000000001</v>
      </c>
      <c r="E158" s="95">
        <v>0.86860000000000004</v>
      </c>
      <c r="F158" s="95">
        <v>0.62470000000000003</v>
      </c>
      <c r="G158" s="95">
        <v>0.68020000000000003</v>
      </c>
      <c r="H158" s="95">
        <v>0.94389999999999996</v>
      </c>
      <c r="I158" s="95">
        <v>0.80869999999999997</v>
      </c>
      <c r="J158" s="95">
        <v>0.82579999999999998</v>
      </c>
      <c r="K158" s="95">
        <v>0.88880000000000003</v>
      </c>
      <c r="L158" s="95">
        <v>0.80630000000000002</v>
      </c>
      <c r="M158" s="95">
        <v>0.82969999999999999</v>
      </c>
      <c r="N158" s="95">
        <v>0.8982</v>
      </c>
      <c r="O158" s="95">
        <v>0.8498</v>
      </c>
      <c r="P158" s="95">
        <v>0.1321</v>
      </c>
      <c r="Q158" s="95">
        <v>0.11260000000000001</v>
      </c>
      <c r="R158" s="95">
        <v>4.6100000000000002E-2</v>
      </c>
      <c r="S158" s="95">
        <v>0.13669999999999999</v>
      </c>
      <c r="T158" s="95">
        <v>0.11260000000000001</v>
      </c>
      <c r="U158" s="95">
        <v>9.6199999999999994E-2</v>
      </c>
      <c r="V158" s="95">
        <v>7.9100000000000004E-2</v>
      </c>
      <c r="W158" s="95">
        <v>0.16750000000000001</v>
      </c>
      <c r="X158" s="95">
        <v>0.2162</v>
      </c>
      <c r="Y158" s="95">
        <v>0.1694</v>
      </c>
      <c r="Z158" s="95">
        <v>0.1162</v>
      </c>
      <c r="AA158" s="95">
        <v>0.13739999999999999</v>
      </c>
      <c r="AD158" s="92" t="s">
        <v>108</v>
      </c>
      <c r="AE158" s="84">
        <v>0</v>
      </c>
      <c r="AF158" s="84">
        <v>0</v>
      </c>
      <c r="AG158" s="84">
        <v>0</v>
      </c>
      <c r="AH158" s="84">
        <v>0</v>
      </c>
      <c r="AI158" s="84">
        <v>0</v>
      </c>
      <c r="AJ158" s="84">
        <v>0</v>
      </c>
      <c r="AK158" s="84">
        <v>0</v>
      </c>
      <c r="AL158" s="84">
        <v>0</v>
      </c>
      <c r="AM158" s="84">
        <v>0</v>
      </c>
      <c r="AN158" s="84">
        <v>0</v>
      </c>
      <c r="AO158" s="84">
        <v>0</v>
      </c>
      <c r="AQ158" s="92" t="s">
        <v>108</v>
      </c>
      <c r="AR158" s="84">
        <v>0.1041</v>
      </c>
      <c r="AS158" s="84">
        <v>0.3649</v>
      </c>
      <c r="AT158" s="84">
        <v>0.10150000000000001</v>
      </c>
      <c r="AU158" s="84">
        <v>0.34870000000000001</v>
      </c>
      <c r="AV158" s="84">
        <v>0.14149999999999999</v>
      </c>
      <c r="AW158" s="84">
        <v>1.7500000000000002E-2</v>
      </c>
      <c r="AX158" s="84">
        <v>0.5242</v>
      </c>
      <c r="AY158" s="84">
        <v>3.8999999999999998E-3</v>
      </c>
      <c r="AZ158" s="84">
        <v>0.59899999999999998</v>
      </c>
      <c r="BA158" s="84">
        <v>0.32650000000000001</v>
      </c>
      <c r="BB158" s="84">
        <v>0.15690000000000001</v>
      </c>
      <c r="BD158" s="92" t="s">
        <v>108</v>
      </c>
      <c r="BE158" s="84">
        <v>0.75860000000000005</v>
      </c>
      <c r="BF158" s="84">
        <v>6.7299999999999999E-2</v>
      </c>
      <c r="BG158" s="84">
        <v>0.73909999999999998</v>
      </c>
      <c r="BH158" s="84">
        <v>0.3306</v>
      </c>
      <c r="BI158" s="84">
        <v>0.59130000000000005</v>
      </c>
      <c r="BJ158" s="84">
        <v>0.17169999999999999</v>
      </c>
      <c r="BK158" s="84">
        <v>0.37430000000000002</v>
      </c>
      <c r="BL158" s="84">
        <v>5.79E-2</v>
      </c>
      <c r="BM158" s="84">
        <v>4.3900000000000002E-2</v>
      </c>
      <c r="BN158" s="84">
        <v>0.39329999999999998</v>
      </c>
      <c r="BO158" s="84">
        <v>7.4399999999999994E-2</v>
      </c>
      <c r="BQ158" s="92" t="s">
        <v>108</v>
      </c>
      <c r="BR158" s="84">
        <v>0.86429999999999996</v>
      </c>
      <c r="BS158" s="84">
        <v>6.2199999999999998E-2</v>
      </c>
      <c r="BT158" s="84">
        <v>0.76770000000000005</v>
      </c>
      <c r="BU158" s="84">
        <v>0.39479999999999998</v>
      </c>
      <c r="BV158" s="84">
        <v>0.51680000000000004</v>
      </c>
      <c r="BW158" s="84">
        <v>0.20380000000000001</v>
      </c>
      <c r="BX158" s="84">
        <v>0.38300000000000001</v>
      </c>
      <c r="BY158" s="84">
        <v>6.8699999999999997E-2</v>
      </c>
      <c r="BZ158" s="84">
        <v>0.20250000000000001</v>
      </c>
      <c r="CA158" s="84">
        <v>0.2404</v>
      </c>
      <c r="CB158" s="84">
        <v>0.13139999999999999</v>
      </c>
    </row>
    <row r="159" spans="1:80">
      <c r="A159" s="142"/>
      <c r="B159" s="142"/>
      <c r="C159" s="39">
        <v>6.5416666666666696</v>
      </c>
      <c r="D159" s="95">
        <v>0.88200000000000001</v>
      </c>
      <c r="E159" s="95">
        <v>0.71319999999999995</v>
      </c>
      <c r="F159" s="95">
        <v>0.58140000000000003</v>
      </c>
      <c r="G159" s="95">
        <v>0.70389999999999997</v>
      </c>
      <c r="H159" s="95">
        <v>0.78280000000000005</v>
      </c>
      <c r="I159" s="95">
        <v>0.73260000000000003</v>
      </c>
      <c r="J159" s="95">
        <v>0.80669999999999997</v>
      </c>
      <c r="K159" s="95">
        <v>0.85840000000000005</v>
      </c>
      <c r="L159" s="95">
        <v>0.83379999999999999</v>
      </c>
      <c r="M159" s="95">
        <v>0.83199999999999996</v>
      </c>
      <c r="N159" s="95">
        <v>0.91569999999999996</v>
      </c>
      <c r="O159" s="95">
        <v>0.84930000000000005</v>
      </c>
      <c r="P159" s="95">
        <v>0.1646</v>
      </c>
      <c r="Q159" s="95">
        <v>0.15840000000000001</v>
      </c>
      <c r="R159" s="95">
        <v>4.3999999999999997E-2</v>
      </c>
      <c r="S159" s="95">
        <v>0.16750000000000001</v>
      </c>
      <c r="T159" s="95">
        <v>0.15840000000000001</v>
      </c>
      <c r="U159" s="95">
        <v>0.11609999999999999</v>
      </c>
      <c r="V159" s="95">
        <v>9.74E-2</v>
      </c>
      <c r="W159" s="95">
        <v>0.1474</v>
      </c>
      <c r="X159" s="95">
        <v>0.37209999999999999</v>
      </c>
      <c r="Y159" s="95">
        <v>0.2092</v>
      </c>
      <c r="Z159" s="95">
        <v>0.14549999999999999</v>
      </c>
      <c r="AA159" s="95">
        <v>0.16919999999999999</v>
      </c>
      <c r="AD159" s="92" t="s">
        <v>109</v>
      </c>
      <c r="AE159" s="84">
        <v>0</v>
      </c>
      <c r="AF159" s="84">
        <v>1.5800000000000002E-2</v>
      </c>
      <c r="AG159" s="84">
        <v>0</v>
      </c>
      <c r="AH159" s="84">
        <v>0.13089999999999999</v>
      </c>
      <c r="AI159" s="84">
        <v>0</v>
      </c>
      <c r="AJ159" s="84">
        <v>0</v>
      </c>
      <c r="AK159" s="84">
        <v>0.18870000000000001</v>
      </c>
      <c r="AL159" s="84">
        <v>0</v>
      </c>
      <c r="AM159" s="84">
        <v>0.41820000000000002</v>
      </c>
      <c r="AN159" s="84">
        <v>0</v>
      </c>
      <c r="AO159" s="84">
        <v>0</v>
      </c>
      <c r="AQ159" s="92" t="s">
        <v>109</v>
      </c>
      <c r="AR159" s="84">
        <v>0.55959999999999999</v>
      </c>
      <c r="AS159" s="84">
        <v>0.58189999999999997</v>
      </c>
      <c r="AT159" s="84">
        <v>0.43190000000000001</v>
      </c>
      <c r="AU159" s="84">
        <v>0.54559999999999997</v>
      </c>
      <c r="AV159" s="84">
        <v>0.52510000000000001</v>
      </c>
      <c r="AW159" s="84">
        <v>0.18160000000000001</v>
      </c>
      <c r="AX159" s="84">
        <v>0.67759999999999998</v>
      </c>
      <c r="AY159" s="84">
        <v>0.1226</v>
      </c>
      <c r="AZ159" s="84">
        <v>0.84930000000000005</v>
      </c>
      <c r="BA159" s="84">
        <v>0.59440000000000004</v>
      </c>
      <c r="BB159" s="84">
        <v>0.71909999999999996</v>
      </c>
      <c r="BD159" s="92" t="s">
        <v>109</v>
      </c>
      <c r="BE159" s="84">
        <v>0.80349999999999999</v>
      </c>
      <c r="BF159" s="84">
        <v>3.1E-2</v>
      </c>
      <c r="BG159" s="84">
        <v>0.76470000000000005</v>
      </c>
      <c r="BH159" s="84">
        <v>0.2712</v>
      </c>
      <c r="BI159" s="84">
        <v>0.61839999999999995</v>
      </c>
      <c r="BJ159" s="84">
        <v>0.15459999999999999</v>
      </c>
      <c r="BK159" s="84">
        <v>0.3407</v>
      </c>
      <c r="BL159" s="84">
        <v>6.3200000000000006E-2</v>
      </c>
      <c r="BM159" s="84">
        <v>3.6600000000000001E-2</v>
      </c>
      <c r="BN159" s="84">
        <v>0.37430000000000002</v>
      </c>
      <c r="BO159" s="84">
        <v>0.12889999999999999</v>
      </c>
      <c r="BQ159" s="92" t="s">
        <v>109</v>
      </c>
      <c r="BR159" s="84">
        <v>0.8679</v>
      </c>
      <c r="BS159" s="84">
        <v>9.6500000000000002E-2</v>
      </c>
      <c r="BT159" s="84">
        <v>0.77070000000000005</v>
      </c>
      <c r="BU159" s="84">
        <v>0.32829999999999998</v>
      </c>
      <c r="BV159" s="84">
        <v>0.57940000000000003</v>
      </c>
      <c r="BW159" s="84">
        <v>0.1434</v>
      </c>
      <c r="BX159" s="84">
        <v>0.35389999999999999</v>
      </c>
      <c r="BY159" s="84">
        <v>0.122</v>
      </c>
      <c r="BZ159" s="84">
        <v>0.12909999999999999</v>
      </c>
      <c r="CA159" s="84">
        <v>0.2288</v>
      </c>
      <c r="CB159" s="84">
        <v>0.15040000000000001</v>
      </c>
    </row>
    <row r="160" spans="1:80">
      <c r="A160" s="142"/>
      <c r="B160" s="142"/>
      <c r="C160" s="39">
        <v>6.5833333333333304</v>
      </c>
      <c r="D160" s="95">
        <v>0.93640000000000001</v>
      </c>
      <c r="E160" s="95">
        <v>0.81830000000000003</v>
      </c>
      <c r="F160" s="95">
        <v>0.52359999999999995</v>
      </c>
      <c r="G160" s="95">
        <v>0.6613</v>
      </c>
      <c r="H160" s="95">
        <v>0.9667</v>
      </c>
      <c r="I160" s="95">
        <v>0.78129999999999999</v>
      </c>
      <c r="J160" s="95">
        <v>0.85899999999999999</v>
      </c>
      <c r="K160" s="95">
        <v>0.85370000000000001</v>
      </c>
      <c r="L160" s="95">
        <v>0.83279999999999998</v>
      </c>
      <c r="M160" s="95">
        <v>0.82020000000000004</v>
      </c>
      <c r="N160" s="95">
        <v>0.86719999999999997</v>
      </c>
      <c r="O160" s="95">
        <v>0.84660000000000002</v>
      </c>
      <c r="P160" s="95">
        <v>0.2601</v>
      </c>
      <c r="Q160" s="95">
        <v>0.2392</v>
      </c>
      <c r="R160" s="95">
        <v>8.3799999999999999E-2</v>
      </c>
      <c r="S160" s="95">
        <v>0.24199999999999999</v>
      </c>
      <c r="T160" s="95">
        <v>0.2392</v>
      </c>
      <c r="U160" s="95">
        <v>0.18340000000000001</v>
      </c>
      <c r="V160" s="95">
        <v>0.11070000000000001</v>
      </c>
      <c r="W160" s="95">
        <v>0.14499999999999999</v>
      </c>
      <c r="X160" s="95">
        <v>0.49359999999999998</v>
      </c>
      <c r="Y160" s="95">
        <v>0.22459999999999999</v>
      </c>
      <c r="Z160" s="95">
        <v>0.1479</v>
      </c>
      <c r="AA160" s="95">
        <v>0.186</v>
      </c>
      <c r="AD160" s="92" t="s">
        <v>110</v>
      </c>
      <c r="AE160" s="84">
        <v>0.1646</v>
      </c>
      <c r="AF160" s="84">
        <v>0.41920000000000002</v>
      </c>
      <c r="AG160" s="84">
        <v>0.17660000000000001</v>
      </c>
      <c r="AH160" s="84">
        <v>0.4194</v>
      </c>
      <c r="AI160" s="84">
        <v>0.19869999999999999</v>
      </c>
      <c r="AJ160" s="84">
        <v>0</v>
      </c>
      <c r="AK160" s="84">
        <v>0.60660000000000003</v>
      </c>
      <c r="AL160" s="84">
        <v>0</v>
      </c>
      <c r="AM160" s="84">
        <v>0.95579999999999998</v>
      </c>
      <c r="AN160" s="84">
        <v>0.40679999999999999</v>
      </c>
      <c r="AO160" s="84">
        <v>0.4269</v>
      </c>
      <c r="AQ160" s="92" t="s">
        <v>110</v>
      </c>
      <c r="AR160" s="84">
        <v>0.80800000000000005</v>
      </c>
      <c r="AS160" s="84">
        <v>0.60019999999999996</v>
      </c>
      <c r="AT160" s="84">
        <v>0.77890000000000004</v>
      </c>
      <c r="AU160" s="84">
        <v>0.65839999999999999</v>
      </c>
      <c r="AV160" s="84">
        <v>0.78220000000000001</v>
      </c>
      <c r="AW160" s="84">
        <v>0.24909999999999999</v>
      </c>
      <c r="AX160" s="84">
        <v>0.78759999999999997</v>
      </c>
      <c r="AY160" s="84">
        <v>5.79E-2</v>
      </c>
      <c r="AZ160" s="84">
        <v>0.91790000000000005</v>
      </c>
      <c r="BA160" s="84">
        <v>0.94089999999999996</v>
      </c>
      <c r="BB160" s="84">
        <v>0.81489999999999996</v>
      </c>
      <c r="BD160" s="92" t="s">
        <v>110</v>
      </c>
      <c r="BE160" s="84">
        <v>0.75519999999999998</v>
      </c>
      <c r="BF160" s="84">
        <v>4.3799999999999999E-2</v>
      </c>
      <c r="BG160" s="84">
        <v>0.77769999999999995</v>
      </c>
      <c r="BH160" s="84">
        <v>0.2354</v>
      </c>
      <c r="BI160" s="84">
        <v>0.47839999999999999</v>
      </c>
      <c r="BJ160" s="84">
        <v>0.26590000000000003</v>
      </c>
      <c r="BK160" s="84">
        <v>0.46789999999999998</v>
      </c>
      <c r="BL160" s="84">
        <v>4.4499999999999998E-2</v>
      </c>
      <c r="BM160" s="84">
        <v>2.9600000000000001E-2</v>
      </c>
      <c r="BN160" s="84">
        <v>0.30769999999999997</v>
      </c>
      <c r="BO160" s="84">
        <v>0.13089999999999999</v>
      </c>
      <c r="BQ160" s="92" t="s">
        <v>110</v>
      </c>
      <c r="BR160" s="84">
        <v>0.86860000000000004</v>
      </c>
      <c r="BS160" s="84">
        <v>6.2600000000000003E-2</v>
      </c>
      <c r="BT160" s="84">
        <v>0.76680000000000004</v>
      </c>
      <c r="BU160" s="84">
        <v>0.42770000000000002</v>
      </c>
      <c r="BV160" s="84">
        <v>0.62270000000000003</v>
      </c>
      <c r="BW160" s="84">
        <v>0.25469999999999998</v>
      </c>
      <c r="BX160" s="84">
        <v>0.4672</v>
      </c>
      <c r="BY160" s="84">
        <v>0.15210000000000001</v>
      </c>
      <c r="BZ160" s="84">
        <v>6.8199999999999997E-2</v>
      </c>
      <c r="CA160" s="84">
        <v>0.19289999999999999</v>
      </c>
      <c r="CB160" s="84">
        <v>0.18609999999999999</v>
      </c>
    </row>
    <row r="161" spans="1:80">
      <c r="A161" s="142"/>
      <c r="B161" s="142"/>
      <c r="C161" s="39">
        <v>6.625</v>
      </c>
      <c r="D161" s="95">
        <v>0.91510000000000002</v>
      </c>
      <c r="E161" s="95">
        <v>0.84319999999999995</v>
      </c>
      <c r="F161" s="95">
        <v>0.503</v>
      </c>
      <c r="G161" s="95">
        <v>0.65839999999999999</v>
      </c>
      <c r="H161" s="95">
        <v>0.95130000000000003</v>
      </c>
      <c r="I161" s="95">
        <v>0.7742</v>
      </c>
      <c r="J161" s="95">
        <v>0.8508</v>
      </c>
      <c r="K161" s="95">
        <v>0.85289999999999999</v>
      </c>
      <c r="L161" s="95">
        <v>0.86040000000000005</v>
      </c>
      <c r="M161" s="95">
        <v>0.82320000000000004</v>
      </c>
      <c r="N161" s="95">
        <v>0.87170000000000003</v>
      </c>
      <c r="O161" s="95">
        <v>0.8518</v>
      </c>
      <c r="P161" s="95">
        <v>0.26960000000000001</v>
      </c>
      <c r="Q161" s="95">
        <v>0.1641</v>
      </c>
      <c r="R161" s="95">
        <v>8.4199999999999997E-2</v>
      </c>
      <c r="S161" s="95">
        <v>0.17730000000000001</v>
      </c>
      <c r="T161" s="95">
        <v>0.1641</v>
      </c>
      <c r="U161" s="95">
        <v>0.16450000000000001</v>
      </c>
      <c r="V161" s="95">
        <v>0.1014</v>
      </c>
      <c r="W161" s="95">
        <v>0.13800000000000001</v>
      </c>
      <c r="X161" s="95">
        <v>0.66649999999999998</v>
      </c>
      <c r="Y161" s="95">
        <v>0.26390000000000002</v>
      </c>
      <c r="Z161" s="95">
        <v>0.13900000000000001</v>
      </c>
      <c r="AA161" s="95">
        <v>0.20039999999999999</v>
      </c>
      <c r="AD161" s="92" t="s">
        <v>111</v>
      </c>
      <c r="AE161" s="84">
        <v>0.56269999999999998</v>
      </c>
      <c r="AF161" s="84">
        <v>0.44109999999999999</v>
      </c>
      <c r="AG161" s="84">
        <v>0.57099999999999995</v>
      </c>
      <c r="AH161" s="84">
        <v>0.65620000000000001</v>
      </c>
      <c r="AI161" s="84">
        <v>0.58540000000000003</v>
      </c>
      <c r="AJ161" s="84">
        <v>0</v>
      </c>
      <c r="AK161" s="84">
        <v>0.65580000000000005</v>
      </c>
      <c r="AL161" s="84">
        <v>0</v>
      </c>
      <c r="AM161" s="84">
        <v>0.96779999999999999</v>
      </c>
      <c r="AN161" s="84">
        <v>0.7077</v>
      </c>
      <c r="AO161" s="84">
        <v>0.78100000000000003</v>
      </c>
      <c r="AQ161" s="92" t="s">
        <v>111</v>
      </c>
      <c r="AR161" s="84">
        <v>0.78459999999999996</v>
      </c>
      <c r="AS161" s="84">
        <v>0.64570000000000005</v>
      </c>
      <c r="AT161" s="84">
        <v>0.75739999999999996</v>
      </c>
      <c r="AU161" s="84">
        <v>0.95509999999999995</v>
      </c>
      <c r="AV161" s="84">
        <v>0.7762</v>
      </c>
      <c r="AW161" s="84">
        <v>0.23250000000000001</v>
      </c>
      <c r="AX161" s="84">
        <v>0.92449999999999999</v>
      </c>
      <c r="AY161" s="84">
        <v>8.5699999999999998E-2</v>
      </c>
      <c r="AZ161" s="84">
        <v>0.92100000000000004</v>
      </c>
      <c r="BA161" s="84">
        <v>0.94199999999999995</v>
      </c>
      <c r="BB161" s="84">
        <v>0.82730000000000004</v>
      </c>
      <c r="BD161" s="92" t="s">
        <v>111</v>
      </c>
      <c r="BE161" s="84">
        <v>0.77759999999999996</v>
      </c>
      <c r="BF161" s="84">
        <v>4.99E-2</v>
      </c>
      <c r="BG161" s="84">
        <v>0.83650000000000002</v>
      </c>
      <c r="BH161" s="84">
        <v>0.20669999999999999</v>
      </c>
      <c r="BI161" s="84">
        <v>0.34710000000000002</v>
      </c>
      <c r="BJ161" s="84">
        <v>0.34089999999999998</v>
      </c>
      <c r="BK161" s="84">
        <v>0.439</v>
      </c>
      <c r="BL161" s="84">
        <v>2.7300000000000001E-2</v>
      </c>
      <c r="BM161" s="84">
        <v>3.5499999999999997E-2</v>
      </c>
      <c r="BN161" s="84">
        <v>0.2162</v>
      </c>
      <c r="BO161" s="84">
        <v>6.1400000000000003E-2</v>
      </c>
      <c r="BQ161" s="92" t="s">
        <v>111</v>
      </c>
      <c r="BR161" s="84">
        <v>0.75880000000000003</v>
      </c>
      <c r="BS161" s="84">
        <v>0.16819999999999999</v>
      </c>
      <c r="BT161" s="84">
        <v>0.65169999999999995</v>
      </c>
      <c r="BU161" s="84">
        <v>0.49559999999999998</v>
      </c>
      <c r="BV161" s="84">
        <v>0.48699999999999999</v>
      </c>
      <c r="BW161" s="84">
        <v>0.15129999999999999</v>
      </c>
      <c r="BX161" s="84">
        <v>0.34870000000000001</v>
      </c>
      <c r="BY161" s="84">
        <v>0.1009</v>
      </c>
      <c r="BZ161" s="84">
        <v>0.16089999999999999</v>
      </c>
      <c r="CA161" s="84">
        <v>0.2737</v>
      </c>
      <c r="CB161" s="84">
        <v>0.127</v>
      </c>
    </row>
    <row r="162" spans="1:80">
      <c r="A162" s="142"/>
      <c r="B162" s="142"/>
      <c r="C162" s="39">
        <v>6.6666666666666696</v>
      </c>
      <c r="D162" s="95">
        <v>0.88590000000000002</v>
      </c>
      <c r="E162" s="95">
        <v>0.75270000000000004</v>
      </c>
      <c r="F162" s="95">
        <v>0.55130000000000001</v>
      </c>
      <c r="G162" s="95">
        <v>0.69750000000000001</v>
      </c>
      <c r="H162" s="95">
        <v>0.92390000000000005</v>
      </c>
      <c r="I162" s="95">
        <v>0.76229999999999998</v>
      </c>
      <c r="J162" s="95">
        <v>0.8548</v>
      </c>
      <c r="K162" s="95">
        <v>0.88170000000000004</v>
      </c>
      <c r="L162" s="95">
        <v>0.8659</v>
      </c>
      <c r="M162" s="95">
        <v>0.86170000000000002</v>
      </c>
      <c r="N162" s="95">
        <v>0.80159999999999998</v>
      </c>
      <c r="O162" s="95">
        <v>0.85309999999999997</v>
      </c>
      <c r="P162" s="95">
        <v>0.25779999999999997</v>
      </c>
      <c r="Q162" s="95">
        <v>0.1235</v>
      </c>
      <c r="R162" s="95">
        <v>8.4699999999999998E-2</v>
      </c>
      <c r="S162" s="95">
        <v>0.13220000000000001</v>
      </c>
      <c r="T162" s="95">
        <v>0.1235</v>
      </c>
      <c r="U162" s="95">
        <v>0.14749999999999999</v>
      </c>
      <c r="V162" s="95">
        <v>9.4399999999999998E-2</v>
      </c>
      <c r="W162" s="95">
        <v>0.13780000000000001</v>
      </c>
      <c r="X162" s="95">
        <v>0.66080000000000005</v>
      </c>
      <c r="Y162" s="95">
        <v>0.24629999999999999</v>
      </c>
      <c r="Z162" s="95">
        <v>0.17860000000000001</v>
      </c>
      <c r="AA162" s="95">
        <v>0.218</v>
      </c>
      <c r="AD162" s="92" t="s">
        <v>112</v>
      </c>
      <c r="AE162" s="84">
        <v>0.55900000000000005</v>
      </c>
      <c r="AF162" s="84">
        <v>0.48749999999999999</v>
      </c>
      <c r="AG162" s="84">
        <v>0.49399999999999999</v>
      </c>
      <c r="AH162" s="84">
        <v>0.6895</v>
      </c>
      <c r="AI162" s="84">
        <v>0.62019999999999997</v>
      </c>
      <c r="AJ162" s="84">
        <v>0</v>
      </c>
      <c r="AK162" s="84">
        <v>0.8125</v>
      </c>
      <c r="AL162" s="84">
        <v>0</v>
      </c>
      <c r="AM162" s="84">
        <v>0.9556</v>
      </c>
      <c r="AN162" s="84">
        <v>0.84140000000000004</v>
      </c>
      <c r="AO162" s="84">
        <v>0.70450000000000002</v>
      </c>
      <c r="AQ162" s="92" t="s">
        <v>112</v>
      </c>
      <c r="AR162" s="84">
        <v>0.7087</v>
      </c>
      <c r="AS162" s="84">
        <v>0.77270000000000005</v>
      </c>
      <c r="AT162" s="84">
        <v>0.69589999999999996</v>
      </c>
      <c r="AU162" s="84">
        <v>0.87239999999999995</v>
      </c>
      <c r="AV162" s="84">
        <v>0.7056</v>
      </c>
      <c r="AW162" s="84">
        <v>0.21959999999999999</v>
      </c>
      <c r="AX162" s="84">
        <v>0.97660000000000002</v>
      </c>
      <c r="AY162" s="84">
        <v>0.1042</v>
      </c>
      <c r="AZ162" s="84">
        <v>0.90680000000000005</v>
      </c>
      <c r="BA162" s="84">
        <v>0.8952</v>
      </c>
      <c r="BB162" s="84">
        <v>0.73970000000000002</v>
      </c>
      <c r="BD162" s="92" t="s">
        <v>112</v>
      </c>
      <c r="BE162" s="84">
        <v>0.73780000000000001</v>
      </c>
      <c r="BF162" s="84">
        <v>7.4700000000000003E-2</v>
      </c>
      <c r="BG162" s="84">
        <v>0.81799999999999995</v>
      </c>
      <c r="BH162" s="84">
        <v>0.1492</v>
      </c>
      <c r="BI162" s="84">
        <v>0.21740000000000001</v>
      </c>
      <c r="BJ162" s="84">
        <v>0.50480000000000003</v>
      </c>
      <c r="BK162" s="84">
        <v>0.62660000000000005</v>
      </c>
      <c r="BL162" s="84">
        <v>3.5700000000000003E-2</v>
      </c>
      <c r="BM162" s="84">
        <v>3.8699999999999998E-2</v>
      </c>
      <c r="BN162" s="84">
        <v>0.27160000000000001</v>
      </c>
      <c r="BO162" s="84">
        <v>9.2200000000000004E-2</v>
      </c>
      <c r="BQ162" s="92" t="s">
        <v>112</v>
      </c>
      <c r="BR162" s="84">
        <v>0.66890000000000005</v>
      </c>
      <c r="BS162" s="84">
        <v>0.31680000000000003</v>
      </c>
      <c r="BT162" s="84">
        <v>0.59619999999999995</v>
      </c>
      <c r="BU162" s="84">
        <v>0.46850000000000003</v>
      </c>
      <c r="BV162" s="84">
        <v>0.36940000000000001</v>
      </c>
      <c r="BW162" s="84">
        <v>0.16239999999999999</v>
      </c>
      <c r="BX162" s="84">
        <v>0.4194</v>
      </c>
      <c r="BY162" s="84">
        <v>9.6100000000000005E-2</v>
      </c>
      <c r="BZ162" s="84">
        <v>0.23619999999999999</v>
      </c>
      <c r="CA162" s="84">
        <v>0.38979999999999998</v>
      </c>
      <c r="CB162" s="84">
        <v>0.13719999999999999</v>
      </c>
    </row>
    <row r="163" spans="1:80">
      <c r="A163" s="142"/>
      <c r="B163" s="142"/>
      <c r="C163" s="39">
        <v>6.7083333333333304</v>
      </c>
      <c r="D163" s="95">
        <v>0.75549999999999995</v>
      </c>
      <c r="E163" s="95">
        <v>0.68600000000000005</v>
      </c>
      <c r="F163" s="95">
        <v>0.4032</v>
      </c>
      <c r="G163" s="95">
        <v>0.59950000000000003</v>
      </c>
      <c r="H163" s="95">
        <v>0.90859999999999996</v>
      </c>
      <c r="I163" s="95">
        <v>0.67059999999999997</v>
      </c>
      <c r="J163" s="95">
        <v>0.79820000000000002</v>
      </c>
      <c r="K163" s="95">
        <v>0.76049999999999995</v>
      </c>
      <c r="L163" s="95">
        <v>0.7258</v>
      </c>
      <c r="M163" s="95">
        <v>0.8105</v>
      </c>
      <c r="N163" s="95">
        <v>0.86299999999999999</v>
      </c>
      <c r="O163" s="95">
        <v>0.79159999999999997</v>
      </c>
      <c r="P163" s="95">
        <v>0.25390000000000001</v>
      </c>
      <c r="Q163" s="95">
        <v>0.1341</v>
      </c>
      <c r="R163" s="95">
        <v>8.1900000000000001E-2</v>
      </c>
      <c r="S163" s="95">
        <v>0.1535</v>
      </c>
      <c r="T163" s="95">
        <v>0.1341</v>
      </c>
      <c r="U163" s="95">
        <v>0.15079999999999999</v>
      </c>
      <c r="V163" s="95">
        <v>9.9599999999999994E-2</v>
      </c>
      <c r="W163" s="95">
        <v>0.13789999999999999</v>
      </c>
      <c r="X163" s="95">
        <v>0.60819999999999996</v>
      </c>
      <c r="Y163" s="95">
        <v>0.28349999999999997</v>
      </c>
      <c r="Z163" s="95">
        <v>0.18310000000000001</v>
      </c>
      <c r="AA163" s="95">
        <v>0.2165</v>
      </c>
      <c r="AD163" s="92" t="s">
        <v>113</v>
      </c>
      <c r="AE163" s="84">
        <v>0.50580000000000003</v>
      </c>
      <c r="AF163" s="84">
        <v>0.44169999999999998</v>
      </c>
      <c r="AG163" s="84">
        <v>0.21390000000000001</v>
      </c>
      <c r="AH163" s="84">
        <v>0.90080000000000005</v>
      </c>
      <c r="AI163" s="84">
        <v>0.54300000000000004</v>
      </c>
      <c r="AJ163" s="84">
        <v>0</v>
      </c>
      <c r="AK163" s="84">
        <v>0.98240000000000005</v>
      </c>
      <c r="AL163" s="84">
        <v>0</v>
      </c>
      <c r="AM163" s="84">
        <v>1.0199</v>
      </c>
      <c r="AN163" s="84">
        <v>0.81189999999999996</v>
      </c>
      <c r="AO163" s="84">
        <v>0.6331</v>
      </c>
      <c r="AQ163" s="92" t="s">
        <v>113</v>
      </c>
      <c r="AR163" s="84">
        <v>0.66610000000000003</v>
      </c>
      <c r="AS163" s="84">
        <v>0.7389</v>
      </c>
      <c r="AT163" s="84">
        <v>0.54149999999999998</v>
      </c>
      <c r="AU163" s="84">
        <v>0.90839999999999999</v>
      </c>
      <c r="AV163" s="84">
        <v>0.67020000000000002</v>
      </c>
      <c r="AW163" s="84">
        <v>0.44819999999999999</v>
      </c>
      <c r="AX163" s="84">
        <v>0.97299999999999998</v>
      </c>
      <c r="AY163" s="84">
        <v>0.1696</v>
      </c>
      <c r="AZ163" s="84">
        <v>0.873</v>
      </c>
      <c r="BA163" s="84">
        <v>0.86729999999999996</v>
      </c>
      <c r="BB163" s="84">
        <v>0.72250000000000003</v>
      </c>
      <c r="BD163" s="92" t="s">
        <v>113</v>
      </c>
      <c r="BE163" s="84">
        <v>0.62050000000000005</v>
      </c>
      <c r="BF163" s="84">
        <v>3.6499999999999998E-2</v>
      </c>
      <c r="BG163" s="84">
        <v>0.78649999999999998</v>
      </c>
      <c r="BH163" s="84">
        <v>0.13950000000000001</v>
      </c>
      <c r="BI163" s="84">
        <v>0.1845</v>
      </c>
      <c r="BJ163" s="84">
        <v>0.58389999999999997</v>
      </c>
      <c r="BK163" s="84">
        <v>0.58499999999999996</v>
      </c>
      <c r="BL163" s="84">
        <v>8.7800000000000003E-2</v>
      </c>
      <c r="BM163" s="84">
        <v>3.5400000000000001E-2</v>
      </c>
      <c r="BN163" s="84">
        <v>0.28820000000000001</v>
      </c>
      <c r="BO163" s="84">
        <v>6.1400000000000003E-2</v>
      </c>
      <c r="BQ163" s="92" t="s">
        <v>113</v>
      </c>
      <c r="BR163" s="84">
        <v>0.52480000000000004</v>
      </c>
      <c r="BS163" s="84">
        <v>0.32590000000000002</v>
      </c>
      <c r="BT163" s="84">
        <v>0.65490000000000004</v>
      </c>
      <c r="BU163" s="84">
        <v>0.43740000000000001</v>
      </c>
      <c r="BV163" s="84">
        <v>0.27250000000000002</v>
      </c>
      <c r="BW163" s="84">
        <v>0.1961</v>
      </c>
      <c r="BX163" s="84">
        <v>0.49830000000000002</v>
      </c>
      <c r="BY163" s="84">
        <v>0.1517</v>
      </c>
      <c r="BZ163" s="84">
        <v>0.14929999999999999</v>
      </c>
      <c r="CA163" s="84">
        <v>0.4708</v>
      </c>
      <c r="CB163" s="84">
        <v>6.4500000000000002E-2</v>
      </c>
    </row>
    <row r="164" spans="1:80">
      <c r="A164" s="142"/>
      <c r="B164" s="142"/>
      <c r="C164" s="39">
        <v>6.75</v>
      </c>
      <c r="D164" s="95">
        <v>0.59240000000000004</v>
      </c>
      <c r="E164" s="95">
        <v>0.46439999999999998</v>
      </c>
      <c r="F164" s="95">
        <v>0.16539999999999999</v>
      </c>
      <c r="G164" s="95">
        <v>0.47020000000000001</v>
      </c>
      <c r="H164" s="95">
        <v>0.79049999999999998</v>
      </c>
      <c r="I164" s="95">
        <v>0.49659999999999999</v>
      </c>
      <c r="J164" s="95">
        <v>0.64259999999999995</v>
      </c>
      <c r="K164" s="95">
        <v>0.62</v>
      </c>
      <c r="L164" s="95">
        <v>0.48549999999999999</v>
      </c>
      <c r="M164" s="95">
        <v>0.67879999999999996</v>
      </c>
      <c r="N164" s="95">
        <v>0.79869999999999997</v>
      </c>
      <c r="O164" s="95">
        <v>0.64510000000000001</v>
      </c>
      <c r="P164" s="95">
        <v>0.32090000000000002</v>
      </c>
      <c r="Q164" s="95">
        <v>0.17460000000000001</v>
      </c>
      <c r="R164" s="95">
        <v>0.1043</v>
      </c>
      <c r="S164" s="95">
        <v>0.22589999999999999</v>
      </c>
      <c r="T164" s="95">
        <v>0.17460000000000001</v>
      </c>
      <c r="U164" s="95">
        <v>0.19789999999999999</v>
      </c>
      <c r="V164" s="95">
        <v>0.15409999999999999</v>
      </c>
      <c r="W164" s="95">
        <v>0.14979999999999999</v>
      </c>
      <c r="X164" s="95">
        <v>0.54859999999999998</v>
      </c>
      <c r="Y164" s="95">
        <v>0.39610000000000001</v>
      </c>
      <c r="Z164" s="95">
        <v>0.22889999999999999</v>
      </c>
      <c r="AA164" s="95">
        <v>0.24660000000000001</v>
      </c>
      <c r="AD164" s="92" t="s">
        <v>114</v>
      </c>
      <c r="AE164" s="84">
        <v>0.55489999999999995</v>
      </c>
      <c r="AF164" s="84">
        <v>0.37169999999999997</v>
      </c>
      <c r="AG164" s="84">
        <v>0.4214</v>
      </c>
      <c r="AH164" s="84">
        <v>1.0061</v>
      </c>
      <c r="AI164" s="84">
        <v>0.40889999999999999</v>
      </c>
      <c r="AJ164" s="84">
        <v>0</v>
      </c>
      <c r="AK164" s="84">
        <v>0.98350000000000004</v>
      </c>
      <c r="AL164" s="84">
        <v>0</v>
      </c>
      <c r="AM164" s="84">
        <v>1.0169999999999999</v>
      </c>
      <c r="AN164" s="84">
        <v>0.85060000000000002</v>
      </c>
      <c r="AO164" s="84">
        <v>0.67379999999999995</v>
      </c>
      <c r="AQ164" s="92" t="s">
        <v>114</v>
      </c>
      <c r="AR164" s="84">
        <v>0.69289999999999996</v>
      </c>
      <c r="AS164" s="84">
        <v>0.73609999999999998</v>
      </c>
      <c r="AT164" s="84">
        <v>0.68469999999999998</v>
      </c>
      <c r="AU164" s="84">
        <v>0.95140000000000002</v>
      </c>
      <c r="AV164" s="84">
        <v>0.64059999999999995</v>
      </c>
      <c r="AW164" s="84">
        <v>0.4758</v>
      </c>
      <c r="AX164" s="84">
        <v>0.97470000000000001</v>
      </c>
      <c r="AY164" s="84">
        <v>0.1145</v>
      </c>
      <c r="AZ164" s="84">
        <v>0.89510000000000001</v>
      </c>
      <c r="BA164" s="84">
        <v>0.88800000000000001</v>
      </c>
      <c r="BB164" s="84">
        <v>0.73340000000000005</v>
      </c>
      <c r="BD164" s="92" t="s">
        <v>114</v>
      </c>
      <c r="BE164" s="84">
        <v>0.52629999999999999</v>
      </c>
      <c r="BF164" s="84">
        <v>1.3899999999999999E-2</v>
      </c>
      <c r="BG164" s="84">
        <v>0.76880000000000004</v>
      </c>
      <c r="BH164" s="84">
        <v>9.2399999999999996E-2</v>
      </c>
      <c r="BI164" s="84">
        <v>0.2215</v>
      </c>
      <c r="BJ164" s="84">
        <v>0.50260000000000005</v>
      </c>
      <c r="BK164" s="84">
        <v>0.46660000000000001</v>
      </c>
      <c r="BL164" s="84">
        <v>0.13500000000000001</v>
      </c>
      <c r="BM164" s="84">
        <v>3.8300000000000001E-2</v>
      </c>
      <c r="BN164" s="84">
        <v>0.28070000000000001</v>
      </c>
      <c r="BO164" s="84">
        <v>6.4899999999999999E-2</v>
      </c>
      <c r="BQ164" s="92" t="s">
        <v>114</v>
      </c>
      <c r="BR164" s="84">
        <v>0.36780000000000002</v>
      </c>
      <c r="BS164" s="84">
        <v>0.2838</v>
      </c>
      <c r="BT164" s="84">
        <v>0.75890000000000002</v>
      </c>
      <c r="BU164" s="84">
        <v>0.36799999999999999</v>
      </c>
      <c r="BV164" s="84">
        <v>0.14430000000000001</v>
      </c>
      <c r="BW164" s="84">
        <v>0.1779</v>
      </c>
      <c r="BX164" s="84">
        <v>0.50570000000000004</v>
      </c>
      <c r="BY164" s="84">
        <v>0.15310000000000001</v>
      </c>
      <c r="BZ164" s="84">
        <v>0.1386</v>
      </c>
      <c r="CA164" s="84">
        <v>0.55069999999999997</v>
      </c>
      <c r="CB164" s="84">
        <v>1.3599999999999999E-2</v>
      </c>
    </row>
    <row r="165" spans="1:80">
      <c r="A165" s="142"/>
      <c r="B165" s="142"/>
      <c r="C165" s="39">
        <v>6.7916666666666696</v>
      </c>
      <c r="D165" s="95">
        <v>8.7099999999999997E-2</v>
      </c>
      <c r="E165" s="95">
        <v>6.0299999999999999E-2</v>
      </c>
      <c r="F165" s="95">
        <v>0</v>
      </c>
      <c r="G165" s="95">
        <v>0</v>
      </c>
      <c r="H165" s="95">
        <v>0.3049</v>
      </c>
      <c r="I165" s="95">
        <v>9.0499999999999997E-2</v>
      </c>
      <c r="J165" s="95">
        <v>0.32179999999999997</v>
      </c>
      <c r="K165" s="95">
        <v>0.38840000000000002</v>
      </c>
      <c r="L165" s="95">
        <v>0.1211</v>
      </c>
      <c r="M165" s="95">
        <v>0.3327</v>
      </c>
      <c r="N165" s="95">
        <v>0.54010000000000002</v>
      </c>
      <c r="O165" s="95">
        <v>0.34079999999999999</v>
      </c>
      <c r="P165" s="95">
        <v>0.31950000000000001</v>
      </c>
      <c r="Q165" s="95">
        <v>0.2606</v>
      </c>
      <c r="R165" s="95">
        <v>0.1192</v>
      </c>
      <c r="S165" s="95">
        <v>0.2903</v>
      </c>
      <c r="T165" s="95">
        <v>0.2606</v>
      </c>
      <c r="U165" s="95">
        <v>0.22650000000000001</v>
      </c>
      <c r="V165" s="95">
        <v>0.20050000000000001</v>
      </c>
      <c r="W165" s="95">
        <v>0.1991</v>
      </c>
      <c r="X165" s="95">
        <v>0.54510000000000003</v>
      </c>
      <c r="Y165" s="95">
        <v>0.46949999999999997</v>
      </c>
      <c r="Z165" s="95">
        <v>0.25090000000000001</v>
      </c>
      <c r="AA165" s="95">
        <v>0.27689999999999998</v>
      </c>
      <c r="AD165" s="92" t="s">
        <v>115</v>
      </c>
      <c r="AE165" s="84">
        <v>0.65910000000000002</v>
      </c>
      <c r="AF165" s="84">
        <v>0.58779999999999999</v>
      </c>
      <c r="AG165" s="84">
        <v>0.66220000000000001</v>
      </c>
      <c r="AH165" s="84">
        <v>0.73699999999999999</v>
      </c>
      <c r="AI165" s="84">
        <v>0.68110000000000004</v>
      </c>
      <c r="AJ165" s="84">
        <v>0.26229999999999998</v>
      </c>
      <c r="AK165" s="84">
        <v>0.98719999999999997</v>
      </c>
      <c r="AL165" s="84">
        <v>0</v>
      </c>
      <c r="AM165" s="84">
        <v>0.6915</v>
      </c>
      <c r="AN165" s="84">
        <v>0.9153</v>
      </c>
      <c r="AO165" s="84">
        <v>0.77459999999999996</v>
      </c>
      <c r="AQ165" s="92" t="s">
        <v>115</v>
      </c>
      <c r="AR165" s="84">
        <v>0.76439999999999997</v>
      </c>
      <c r="AS165" s="84">
        <v>0.74080000000000001</v>
      </c>
      <c r="AT165" s="84">
        <v>0.78290000000000004</v>
      </c>
      <c r="AU165" s="84">
        <v>0.82989999999999997</v>
      </c>
      <c r="AV165" s="84">
        <v>0.74939999999999996</v>
      </c>
      <c r="AW165" s="84">
        <v>0.69850000000000001</v>
      </c>
      <c r="AX165" s="84">
        <v>0.97899999999999998</v>
      </c>
      <c r="AY165" s="84">
        <v>8.9499999999999996E-2</v>
      </c>
      <c r="AZ165" s="84">
        <v>0.74760000000000004</v>
      </c>
      <c r="BA165" s="84">
        <v>0.92179999999999995</v>
      </c>
      <c r="BB165" s="84">
        <v>0.78790000000000004</v>
      </c>
      <c r="BD165" s="92" t="s">
        <v>115</v>
      </c>
      <c r="BE165" s="84">
        <v>0.55530000000000002</v>
      </c>
      <c r="BF165" s="84">
        <v>7.3700000000000002E-2</v>
      </c>
      <c r="BG165" s="84">
        <v>0.77</v>
      </c>
      <c r="BH165" s="84">
        <v>0.1105</v>
      </c>
      <c r="BI165" s="84">
        <v>0.26819999999999999</v>
      </c>
      <c r="BJ165" s="84">
        <v>0.45369999999999999</v>
      </c>
      <c r="BK165" s="84">
        <v>0.4869</v>
      </c>
      <c r="BL165" s="84">
        <v>0.12859999999999999</v>
      </c>
      <c r="BM165" s="84">
        <v>8.2299999999999998E-2</v>
      </c>
      <c r="BN165" s="84">
        <v>0.27189999999999998</v>
      </c>
      <c r="BO165" s="84">
        <v>8.48E-2</v>
      </c>
      <c r="BQ165" s="92" t="s">
        <v>115</v>
      </c>
      <c r="BR165" s="84">
        <v>0.36630000000000001</v>
      </c>
      <c r="BS165" s="84">
        <v>0.31619999999999998</v>
      </c>
      <c r="BT165" s="84">
        <v>0.84489999999999998</v>
      </c>
      <c r="BU165" s="84">
        <v>0.30420000000000003</v>
      </c>
      <c r="BV165" s="84">
        <v>9.2100000000000001E-2</v>
      </c>
      <c r="BW165" s="84">
        <v>0.3407</v>
      </c>
      <c r="BX165" s="84">
        <v>0.59670000000000001</v>
      </c>
      <c r="BY165" s="84">
        <v>0.17829999999999999</v>
      </c>
      <c r="BZ165" s="84">
        <v>8.7300000000000003E-2</v>
      </c>
      <c r="CA165" s="84">
        <v>0.68430000000000002</v>
      </c>
      <c r="CB165" s="84">
        <v>1.26E-2</v>
      </c>
    </row>
    <row r="166" spans="1:80">
      <c r="A166" s="142"/>
      <c r="B166" s="142"/>
      <c r="C166" s="39">
        <v>6.8333333333333304</v>
      </c>
      <c r="D166" s="95">
        <v>0</v>
      </c>
      <c r="E166" s="95">
        <v>0</v>
      </c>
      <c r="F166" s="95">
        <v>0</v>
      </c>
      <c r="G166" s="95">
        <v>0</v>
      </c>
      <c r="H166" s="95">
        <v>0</v>
      </c>
      <c r="I166" s="95">
        <v>0</v>
      </c>
      <c r="J166" s="95">
        <v>1.7100000000000001E-2</v>
      </c>
      <c r="K166" s="95">
        <v>4.0899999999999999E-2</v>
      </c>
      <c r="L166" s="95">
        <v>1.4E-3</v>
      </c>
      <c r="M166" s="95">
        <v>1.6400000000000001E-2</v>
      </c>
      <c r="N166" s="95">
        <v>0.12970000000000001</v>
      </c>
      <c r="O166" s="95">
        <v>4.1099999999999998E-2</v>
      </c>
      <c r="P166" s="95">
        <v>0.38819999999999999</v>
      </c>
      <c r="Q166" s="95">
        <v>0.30280000000000001</v>
      </c>
      <c r="R166" s="95">
        <v>0.1179</v>
      </c>
      <c r="S166" s="95">
        <v>0.32169999999999999</v>
      </c>
      <c r="T166" s="95">
        <v>0.30280000000000001</v>
      </c>
      <c r="U166" s="95">
        <v>0.25659999999999999</v>
      </c>
      <c r="V166" s="95">
        <v>0.29530000000000001</v>
      </c>
      <c r="W166" s="95">
        <v>0.31850000000000001</v>
      </c>
      <c r="X166" s="95">
        <v>0.66959999999999997</v>
      </c>
      <c r="Y166" s="95">
        <v>0.60760000000000003</v>
      </c>
      <c r="Z166" s="95">
        <v>0.36399999999999999</v>
      </c>
      <c r="AA166" s="95">
        <v>0.39169999999999999</v>
      </c>
      <c r="AD166" s="92" t="s">
        <v>116</v>
      </c>
      <c r="AE166" s="84">
        <v>0.74890000000000001</v>
      </c>
      <c r="AF166" s="84">
        <v>0.5857</v>
      </c>
      <c r="AG166" s="84">
        <v>0.52839999999999998</v>
      </c>
      <c r="AH166" s="84">
        <v>0.82479999999999998</v>
      </c>
      <c r="AI166" s="84">
        <v>0.80049999999999999</v>
      </c>
      <c r="AJ166" s="84">
        <v>0.63629999999999998</v>
      </c>
      <c r="AK166" s="84">
        <v>0.98909999999999998</v>
      </c>
      <c r="AL166" s="84">
        <v>0</v>
      </c>
      <c r="AM166" s="84">
        <v>0.97019999999999995</v>
      </c>
      <c r="AN166" s="84">
        <v>0.93899999999999995</v>
      </c>
      <c r="AO166" s="84">
        <v>0.8165</v>
      </c>
      <c r="AQ166" s="92" t="s">
        <v>116</v>
      </c>
      <c r="AR166" s="84">
        <v>0.76990000000000003</v>
      </c>
      <c r="AS166" s="84">
        <v>0.64190000000000003</v>
      </c>
      <c r="AT166" s="84">
        <v>0.67889999999999995</v>
      </c>
      <c r="AU166" s="84">
        <v>0.86829999999999996</v>
      </c>
      <c r="AV166" s="84">
        <v>0.77470000000000006</v>
      </c>
      <c r="AW166" s="84">
        <v>0.71879999999999999</v>
      </c>
      <c r="AX166" s="84">
        <v>0.97899999999999998</v>
      </c>
      <c r="AY166" s="84">
        <v>8.8099999999999998E-2</v>
      </c>
      <c r="AZ166" s="84">
        <v>0.91900000000000004</v>
      </c>
      <c r="BA166" s="84">
        <v>0.93840000000000001</v>
      </c>
      <c r="BB166" s="84">
        <v>0.7893</v>
      </c>
      <c r="BD166" s="92" t="s">
        <v>116</v>
      </c>
      <c r="BE166" s="84">
        <v>0.52359999999999995</v>
      </c>
      <c r="BF166" s="84">
        <v>8.5099999999999995E-2</v>
      </c>
      <c r="BG166" s="84">
        <v>0.77849999999999997</v>
      </c>
      <c r="BH166" s="84">
        <v>0.1303</v>
      </c>
      <c r="BI166" s="84">
        <v>0.2382</v>
      </c>
      <c r="BJ166" s="84">
        <v>0.59850000000000003</v>
      </c>
      <c r="BK166" s="84">
        <v>0.57420000000000004</v>
      </c>
      <c r="BL166" s="84">
        <v>0.11550000000000001</v>
      </c>
      <c r="BM166" s="84">
        <v>0.1104</v>
      </c>
      <c r="BN166" s="84">
        <v>0.28989999999999999</v>
      </c>
      <c r="BO166" s="84">
        <v>6.3299999999999995E-2</v>
      </c>
      <c r="BQ166" s="92" t="s">
        <v>116</v>
      </c>
      <c r="BR166" s="84">
        <v>0.45450000000000002</v>
      </c>
      <c r="BS166" s="84">
        <v>0.29670000000000002</v>
      </c>
      <c r="BT166" s="84">
        <v>0.87</v>
      </c>
      <c r="BU166" s="84">
        <v>0.24709999999999999</v>
      </c>
      <c r="BV166" s="84">
        <v>0.1023</v>
      </c>
      <c r="BW166" s="84">
        <v>0.46400000000000002</v>
      </c>
      <c r="BX166" s="84">
        <v>0.65039999999999998</v>
      </c>
      <c r="BY166" s="84">
        <v>0.21890000000000001</v>
      </c>
      <c r="BZ166" s="84">
        <v>6.8900000000000003E-2</v>
      </c>
      <c r="CA166" s="84">
        <v>0.71899999999999997</v>
      </c>
      <c r="CB166" s="84">
        <v>1.84E-2</v>
      </c>
    </row>
    <row r="167" spans="1:80">
      <c r="A167" s="142"/>
      <c r="B167" s="142"/>
      <c r="C167" s="39">
        <v>6.875</v>
      </c>
      <c r="D167" s="95">
        <v>0</v>
      </c>
      <c r="E167" s="95">
        <v>0</v>
      </c>
      <c r="F167" s="95">
        <v>0</v>
      </c>
      <c r="G167" s="95">
        <v>0</v>
      </c>
      <c r="H167" s="95">
        <v>0</v>
      </c>
      <c r="I167" s="95">
        <v>0</v>
      </c>
      <c r="J167" s="95">
        <v>0</v>
      </c>
      <c r="K167" s="95">
        <v>0</v>
      </c>
      <c r="L167" s="95">
        <v>0</v>
      </c>
      <c r="M167" s="95">
        <v>0</v>
      </c>
      <c r="N167" s="95">
        <v>0</v>
      </c>
      <c r="O167" s="95">
        <v>0</v>
      </c>
      <c r="P167" s="95">
        <v>0.43730000000000002</v>
      </c>
      <c r="Q167" s="95">
        <v>0.32840000000000003</v>
      </c>
      <c r="R167" s="95">
        <v>0.123</v>
      </c>
      <c r="S167" s="95">
        <v>0.35360000000000003</v>
      </c>
      <c r="T167" s="95">
        <v>0.32840000000000003</v>
      </c>
      <c r="U167" s="95">
        <v>0.28179999999999999</v>
      </c>
      <c r="V167" s="95">
        <v>0.3921</v>
      </c>
      <c r="W167" s="95">
        <v>0.47460000000000002</v>
      </c>
      <c r="X167" s="95">
        <v>0.75929999999999997</v>
      </c>
      <c r="Y167" s="95">
        <v>0.67079999999999995</v>
      </c>
      <c r="Z167" s="95">
        <v>0.48930000000000001</v>
      </c>
      <c r="AA167" s="95">
        <v>0.51390000000000002</v>
      </c>
      <c r="AD167" s="92" t="s">
        <v>117</v>
      </c>
      <c r="AE167" s="84">
        <v>0.28920000000000001</v>
      </c>
      <c r="AF167" s="84">
        <v>0.58020000000000005</v>
      </c>
      <c r="AG167" s="84">
        <v>0.48180000000000001</v>
      </c>
      <c r="AH167" s="84">
        <v>0.76280000000000003</v>
      </c>
      <c r="AI167" s="84">
        <v>0.48470000000000002</v>
      </c>
      <c r="AJ167" s="84">
        <v>0.13220000000000001</v>
      </c>
      <c r="AK167" s="84">
        <v>0.99529999999999996</v>
      </c>
      <c r="AL167" s="84">
        <v>0</v>
      </c>
      <c r="AM167" s="84">
        <v>0.95189999999999997</v>
      </c>
      <c r="AN167" s="84">
        <v>0.93169999999999997</v>
      </c>
      <c r="AO167" s="84">
        <v>0.67579999999999996</v>
      </c>
      <c r="AQ167" s="92" t="s">
        <v>117</v>
      </c>
      <c r="AR167" s="84">
        <v>0.63549999999999995</v>
      </c>
      <c r="AS167" s="84">
        <v>0.63829999999999998</v>
      </c>
      <c r="AT167" s="84">
        <v>0.67500000000000004</v>
      </c>
      <c r="AU167" s="84">
        <v>0.8145</v>
      </c>
      <c r="AV167" s="84">
        <v>0.64849999999999997</v>
      </c>
      <c r="AW167" s="84">
        <v>0.50570000000000004</v>
      </c>
      <c r="AX167" s="84">
        <v>0.96260000000000001</v>
      </c>
      <c r="AY167" s="84">
        <v>4.6899999999999997E-2</v>
      </c>
      <c r="AZ167" s="84">
        <v>0.84319999999999995</v>
      </c>
      <c r="BA167" s="84">
        <v>0.86909999999999998</v>
      </c>
      <c r="BB167" s="84">
        <v>0.70479999999999998</v>
      </c>
      <c r="BD167" s="92" t="s">
        <v>117</v>
      </c>
      <c r="BE167" s="84">
        <v>0.58579999999999999</v>
      </c>
      <c r="BF167" s="84">
        <v>9.1399999999999995E-2</v>
      </c>
      <c r="BG167" s="84">
        <v>0.79630000000000001</v>
      </c>
      <c r="BH167" s="84">
        <v>0.15340000000000001</v>
      </c>
      <c r="BI167" s="84">
        <v>0.28110000000000002</v>
      </c>
      <c r="BJ167" s="84">
        <v>0.68310000000000004</v>
      </c>
      <c r="BK167" s="84">
        <v>0.65549999999999997</v>
      </c>
      <c r="BL167" s="84">
        <v>7.7799999999999994E-2</v>
      </c>
      <c r="BM167" s="84">
        <v>0.1343</v>
      </c>
      <c r="BN167" s="84">
        <v>0.27679999999999999</v>
      </c>
      <c r="BO167" s="84">
        <v>5.3999999999999999E-2</v>
      </c>
      <c r="BQ167" s="92" t="s">
        <v>117</v>
      </c>
      <c r="BR167" s="84">
        <v>0.48899999999999999</v>
      </c>
      <c r="BS167" s="84">
        <v>0.3034</v>
      </c>
      <c r="BT167" s="84">
        <v>0.89029999999999998</v>
      </c>
      <c r="BU167" s="84">
        <v>0.25240000000000001</v>
      </c>
      <c r="BV167" s="84">
        <v>0.12559999999999999</v>
      </c>
      <c r="BW167" s="84">
        <v>0.5121</v>
      </c>
      <c r="BX167" s="84">
        <v>0.67689999999999995</v>
      </c>
      <c r="BY167" s="84">
        <v>0.23769999999999999</v>
      </c>
      <c r="BZ167" s="84">
        <v>8.2100000000000006E-2</v>
      </c>
      <c r="CA167" s="84">
        <v>0.71660000000000001</v>
      </c>
      <c r="CB167" s="84">
        <v>1.3599999999999999E-2</v>
      </c>
    </row>
    <row r="168" spans="1:80">
      <c r="A168" s="142"/>
      <c r="B168" s="142"/>
      <c r="C168" s="39">
        <v>6.9166666666666696</v>
      </c>
      <c r="D168" s="95">
        <v>0</v>
      </c>
      <c r="E168" s="95">
        <v>0</v>
      </c>
      <c r="F168" s="95">
        <v>0</v>
      </c>
      <c r="G168" s="95">
        <v>0</v>
      </c>
      <c r="H168" s="95">
        <v>0</v>
      </c>
      <c r="I168" s="95">
        <v>0</v>
      </c>
      <c r="J168" s="95">
        <v>0</v>
      </c>
      <c r="K168" s="95">
        <v>0</v>
      </c>
      <c r="L168" s="95">
        <v>0</v>
      </c>
      <c r="M168" s="95">
        <v>0</v>
      </c>
      <c r="N168" s="95">
        <v>0</v>
      </c>
      <c r="O168" s="95">
        <v>0</v>
      </c>
      <c r="P168" s="95">
        <v>0.39479999999999998</v>
      </c>
      <c r="Q168" s="95">
        <v>0.36149999999999999</v>
      </c>
      <c r="R168" s="95">
        <v>0.1105</v>
      </c>
      <c r="S168" s="95">
        <v>0.33460000000000001</v>
      </c>
      <c r="T168" s="95">
        <v>0.36149999999999999</v>
      </c>
      <c r="U168" s="95">
        <v>0.26500000000000001</v>
      </c>
      <c r="V168" s="95">
        <v>0.38390000000000002</v>
      </c>
      <c r="W168" s="95">
        <v>0.46289999999999998</v>
      </c>
      <c r="X168" s="95">
        <v>0.60540000000000005</v>
      </c>
      <c r="Y168" s="95">
        <v>0.66790000000000005</v>
      </c>
      <c r="Z168" s="95">
        <v>0.52029999999999998</v>
      </c>
      <c r="AA168" s="95">
        <v>0.50819999999999999</v>
      </c>
      <c r="AD168" s="92" t="s">
        <v>118</v>
      </c>
      <c r="AE168" s="84">
        <v>0</v>
      </c>
      <c r="AF168" s="84">
        <v>0.15479999999999999</v>
      </c>
      <c r="AG168" s="84">
        <v>0</v>
      </c>
      <c r="AH168" s="84">
        <v>0.7954</v>
      </c>
      <c r="AI168" s="84">
        <v>0</v>
      </c>
      <c r="AJ168" s="84">
        <v>0</v>
      </c>
      <c r="AK168" s="84">
        <v>0.8891</v>
      </c>
      <c r="AL168" s="84">
        <v>0</v>
      </c>
      <c r="AM168" s="84">
        <v>0.63529999999999998</v>
      </c>
      <c r="AN168" s="84">
        <v>0</v>
      </c>
      <c r="AO168" s="84">
        <v>0</v>
      </c>
      <c r="AQ168" s="92" t="s">
        <v>118</v>
      </c>
      <c r="AR168" s="84">
        <v>0.1399</v>
      </c>
      <c r="AS168" s="84">
        <v>0.47560000000000002</v>
      </c>
      <c r="AT168" s="84">
        <v>0.16370000000000001</v>
      </c>
      <c r="AU168" s="84">
        <v>0.78900000000000003</v>
      </c>
      <c r="AV168" s="84">
        <v>0.19259999999999999</v>
      </c>
      <c r="AW168" s="84">
        <v>6.25E-2</v>
      </c>
      <c r="AX168" s="84">
        <v>0.72240000000000004</v>
      </c>
      <c r="AY168" s="84">
        <v>1.6899999999999998E-2</v>
      </c>
      <c r="AZ168" s="84">
        <v>0.62350000000000005</v>
      </c>
      <c r="BA168" s="84">
        <v>0.59150000000000003</v>
      </c>
      <c r="BB168" s="84">
        <v>0.33169999999999999</v>
      </c>
      <c r="BD168" s="92" t="s">
        <v>118</v>
      </c>
      <c r="BE168" s="84">
        <v>0.62439999999999996</v>
      </c>
      <c r="BF168" s="84">
        <v>0.1487</v>
      </c>
      <c r="BG168" s="84">
        <v>0.7399</v>
      </c>
      <c r="BH168" s="84">
        <v>0.19070000000000001</v>
      </c>
      <c r="BI168" s="84">
        <v>0.24079999999999999</v>
      </c>
      <c r="BJ168" s="84">
        <v>0.77569999999999995</v>
      </c>
      <c r="BK168" s="84">
        <v>0.69869999999999999</v>
      </c>
      <c r="BL168" s="84">
        <v>0.1226</v>
      </c>
      <c r="BM168" s="84">
        <v>0.1348</v>
      </c>
      <c r="BN168" s="84">
        <v>0.2913</v>
      </c>
      <c r="BO168" s="84">
        <v>5.1999999999999998E-2</v>
      </c>
      <c r="BQ168" s="92" t="s">
        <v>118</v>
      </c>
      <c r="BR168" s="84">
        <v>0.57279999999999998</v>
      </c>
      <c r="BS168" s="84">
        <v>0.3881</v>
      </c>
      <c r="BT168" s="84">
        <v>0.89149999999999996</v>
      </c>
      <c r="BU168" s="84">
        <v>0.29060000000000002</v>
      </c>
      <c r="BV168" s="84">
        <v>0.1447</v>
      </c>
      <c r="BW168" s="84">
        <v>0.51770000000000005</v>
      </c>
      <c r="BX168" s="84">
        <v>0.76459999999999995</v>
      </c>
      <c r="BY168" s="84">
        <v>0.26740000000000003</v>
      </c>
      <c r="BZ168" s="84">
        <v>0.10630000000000001</v>
      </c>
      <c r="CA168" s="84">
        <v>0.73060000000000003</v>
      </c>
      <c r="CB168" s="84">
        <v>1.2200000000000001E-2</v>
      </c>
    </row>
    <row r="169" spans="1:80">
      <c r="A169" s="142"/>
      <c r="B169" s="142"/>
      <c r="C169" s="39">
        <v>6.9583333333333304</v>
      </c>
      <c r="D169" s="95">
        <v>0</v>
      </c>
      <c r="E169" s="95">
        <v>0</v>
      </c>
      <c r="F169" s="95">
        <v>0</v>
      </c>
      <c r="G169" s="95">
        <v>0</v>
      </c>
      <c r="H169" s="95">
        <v>0</v>
      </c>
      <c r="I169" s="95">
        <v>0</v>
      </c>
      <c r="J169" s="95">
        <v>0</v>
      </c>
      <c r="K169" s="95">
        <v>0</v>
      </c>
      <c r="L169" s="95">
        <v>0</v>
      </c>
      <c r="M169" s="95">
        <v>0</v>
      </c>
      <c r="N169" s="95">
        <v>0</v>
      </c>
      <c r="O169" s="95">
        <v>0</v>
      </c>
      <c r="P169" s="95">
        <v>0.34870000000000001</v>
      </c>
      <c r="Q169" s="95">
        <v>0.41389999999999999</v>
      </c>
      <c r="R169" s="95">
        <v>0.1198</v>
      </c>
      <c r="S169" s="95">
        <v>0.35310000000000002</v>
      </c>
      <c r="T169" s="95">
        <v>0.41389999999999999</v>
      </c>
      <c r="U169" s="95">
        <v>0.2656</v>
      </c>
      <c r="V169" s="95">
        <v>0.42099999999999999</v>
      </c>
      <c r="W169" s="95">
        <v>0.435</v>
      </c>
      <c r="X169" s="95">
        <v>0.4526</v>
      </c>
      <c r="Y169" s="95">
        <v>0.4728</v>
      </c>
      <c r="Z169" s="95">
        <v>0.53180000000000005</v>
      </c>
      <c r="AA169" s="95">
        <v>0.48570000000000002</v>
      </c>
      <c r="AD169" s="92" t="s">
        <v>119</v>
      </c>
      <c r="AE169" s="84">
        <v>0</v>
      </c>
      <c r="AF169" s="84">
        <v>0</v>
      </c>
      <c r="AG169" s="84">
        <v>0</v>
      </c>
      <c r="AH169" s="84">
        <v>0.33810000000000001</v>
      </c>
      <c r="AI169" s="84">
        <v>0</v>
      </c>
      <c r="AJ169" s="84">
        <v>0</v>
      </c>
      <c r="AK169" s="84">
        <v>0.13600000000000001</v>
      </c>
      <c r="AL169" s="84">
        <v>0</v>
      </c>
      <c r="AM169" s="84">
        <v>0.1072</v>
      </c>
      <c r="AN169" s="84">
        <v>0</v>
      </c>
      <c r="AO169" s="84">
        <v>0</v>
      </c>
      <c r="AQ169" s="92" t="s">
        <v>119</v>
      </c>
      <c r="AR169" s="84">
        <v>0</v>
      </c>
      <c r="AS169" s="84">
        <v>7.8299999999999995E-2</v>
      </c>
      <c r="AT169" s="84">
        <v>0</v>
      </c>
      <c r="AU169" s="84">
        <v>0.54559999999999997</v>
      </c>
      <c r="AV169" s="84">
        <v>0</v>
      </c>
      <c r="AW169" s="84">
        <v>0</v>
      </c>
      <c r="AX169" s="84">
        <v>0.2465</v>
      </c>
      <c r="AY169" s="84">
        <v>0</v>
      </c>
      <c r="AZ169" s="84">
        <v>0.31919999999999998</v>
      </c>
      <c r="BA169" s="84">
        <v>7.0999999999999994E-2</v>
      </c>
      <c r="BB169" s="84">
        <v>0</v>
      </c>
      <c r="BD169" s="92" t="s">
        <v>119</v>
      </c>
      <c r="BE169" s="84">
        <v>0.6331</v>
      </c>
      <c r="BF169" s="84">
        <v>0.22550000000000001</v>
      </c>
      <c r="BG169" s="84">
        <v>0.75049999999999994</v>
      </c>
      <c r="BH169" s="84">
        <v>0.2404</v>
      </c>
      <c r="BI169" s="84">
        <v>0.27079999999999999</v>
      </c>
      <c r="BJ169" s="84">
        <v>0.74229999999999996</v>
      </c>
      <c r="BK169" s="84">
        <v>0.81030000000000002</v>
      </c>
      <c r="BL169" s="84">
        <v>0.215</v>
      </c>
      <c r="BM169" s="84">
        <v>0.2127</v>
      </c>
      <c r="BN169" s="84">
        <v>0.33739999999999998</v>
      </c>
      <c r="BO169" s="84">
        <v>4.0899999999999999E-2</v>
      </c>
      <c r="BQ169" s="92" t="s">
        <v>119</v>
      </c>
      <c r="BR169" s="84">
        <v>0.76470000000000005</v>
      </c>
      <c r="BS169" s="84">
        <v>0.43859999999999999</v>
      </c>
      <c r="BT169" s="84">
        <v>0.87270000000000003</v>
      </c>
      <c r="BU169" s="84">
        <v>0.42770000000000002</v>
      </c>
      <c r="BV169" s="84">
        <v>0.2165</v>
      </c>
      <c r="BW169" s="84">
        <v>0.55000000000000004</v>
      </c>
      <c r="BX169" s="84">
        <v>0.86240000000000006</v>
      </c>
      <c r="BY169" s="84">
        <v>0.35930000000000001</v>
      </c>
      <c r="BZ169" s="84">
        <v>0.19769999999999999</v>
      </c>
      <c r="CA169" s="84">
        <v>0.73580000000000001</v>
      </c>
      <c r="CB169" s="84">
        <v>5.1700000000000003E-2</v>
      </c>
    </row>
    <row r="170" spans="1:80">
      <c r="A170" s="142"/>
      <c r="B170" s="142"/>
      <c r="C170" s="39">
        <v>7</v>
      </c>
      <c r="D170" s="95">
        <v>0</v>
      </c>
      <c r="E170" s="95">
        <v>0</v>
      </c>
      <c r="F170" s="95">
        <v>0</v>
      </c>
      <c r="G170" s="95">
        <v>0</v>
      </c>
      <c r="H170" s="95">
        <v>0</v>
      </c>
      <c r="I170" s="95">
        <v>0</v>
      </c>
      <c r="J170" s="95">
        <v>0</v>
      </c>
      <c r="K170" s="95">
        <v>0</v>
      </c>
      <c r="L170" s="95">
        <v>0</v>
      </c>
      <c r="M170" s="95">
        <v>0</v>
      </c>
      <c r="N170" s="95">
        <v>0</v>
      </c>
      <c r="O170" s="95">
        <v>0</v>
      </c>
      <c r="P170" s="95">
        <v>0.41360000000000002</v>
      </c>
      <c r="Q170" s="95">
        <v>0.52639999999999998</v>
      </c>
      <c r="R170" s="95">
        <v>0.1285</v>
      </c>
      <c r="S170" s="95">
        <v>0.46289999999999998</v>
      </c>
      <c r="T170" s="95">
        <v>0.52639999999999998</v>
      </c>
      <c r="U170" s="95">
        <v>0.3226</v>
      </c>
      <c r="V170" s="95">
        <v>0.48520000000000002</v>
      </c>
      <c r="W170" s="95">
        <v>0.49859999999999999</v>
      </c>
      <c r="X170" s="95">
        <v>0.32140000000000002</v>
      </c>
      <c r="Y170" s="95">
        <v>0.42849999999999999</v>
      </c>
      <c r="Z170" s="95">
        <v>0.53439999999999999</v>
      </c>
      <c r="AA170" s="95">
        <v>0.49170000000000003</v>
      </c>
      <c r="AD170" s="92" t="s">
        <v>120</v>
      </c>
      <c r="AE170" s="84">
        <v>0</v>
      </c>
      <c r="AF170" s="84">
        <v>0</v>
      </c>
      <c r="AG170" s="84">
        <v>0</v>
      </c>
      <c r="AH170" s="84">
        <v>0</v>
      </c>
      <c r="AI170" s="84">
        <v>0</v>
      </c>
      <c r="AJ170" s="84">
        <v>0</v>
      </c>
      <c r="AK170" s="84">
        <v>0</v>
      </c>
      <c r="AL170" s="84">
        <v>0</v>
      </c>
      <c r="AM170" s="84">
        <v>0</v>
      </c>
      <c r="AN170" s="84">
        <v>0</v>
      </c>
      <c r="AO170" s="84">
        <v>0</v>
      </c>
      <c r="AQ170" s="92" t="s">
        <v>120</v>
      </c>
      <c r="AR170" s="84">
        <v>0</v>
      </c>
      <c r="AS170" s="84">
        <v>0</v>
      </c>
      <c r="AT170" s="84">
        <v>0</v>
      </c>
      <c r="AU170" s="84">
        <v>0.14180000000000001</v>
      </c>
      <c r="AV170" s="84">
        <v>0</v>
      </c>
      <c r="AW170" s="84">
        <v>0</v>
      </c>
      <c r="AX170" s="84">
        <v>3.3999999999999998E-3</v>
      </c>
      <c r="AY170" s="84">
        <v>0</v>
      </c>
      <c r="AZ170" s="84">
        <v>4.2700000000000002E-2</v>
      </c>
      <c r="BA170" s="84">
        <v>0</v>
      </c>
      <c r="BB170" s="84">
        <v>0</v>
      </c>
      <c r="BD170" s="92" t="s">
        <v>120</v>
      </c>
      <c r="BE170" s="84">
        <v>0.71619999999999995</v>
      </c>
      <c r="BF170" s="84">
        <v>0.27689999999999998</v>
      </c>
      <c r="BG170" s="84">
        <v>0.80310000000000004</v>
      </c>
      <c r="BH170" s="84">
        <v>0.34129999999999999</v>
      </c>
      <c r="BI170" s="84">
        <v>0.21110000000000001</v>
      </c>
      <c r="BJ170" s="84">
        <v>0.76319999999999999</v>
      </c>
      <c r="BK170" s="84">
        <v>0.87270000000000003</v>
      </c>
      <c r="BL170" s="84">
        <v>0.28170000000000001</v>
      </c>
      <c r="BM170" s="84">
        <v>0.24279999999999999</v>
      </c>
      <c r="BN170" s="84">
        <v>0.48970000000000002</v>
      </c>
      <c r="BO170" s="84">
        <v>9.0499999999999997E-2</v>
      </c>
      <c r="BQ170" s="92" t="s">
        <v>120</v>
      </c>
      <c r="BR170" s="84">
        <v>0.87309999999999999</v>
      </c>
      <c r="BS170" s="84">
        <v>0.34860000000000002</v>
      </c>
      <c r="BT170" s="84">
        <v>0.85489999999999999</v>
      </c>
      <c r="BU170" s="84">
        <v>0.38429999999999997</v>
      </c>
      <c r="BV170" s="84">
        <v>9.3299999999999994E-2</v>
      </c>
      <c r="BW170" s="84">
        <v>0.60160000000000002</v>
      </c>
      <c r="BX170" s="84">
        <v>0.84570000000000001</v>
      </c>
      <c r="BY170" s="84">
        <v>0.37309999999999999</v>
      </c>
      <c r="BZ170" s="84">
        <v>0.32969999999999999</v>
      </c>
      <c r="CA170" s="84">
        <v>0.72219999999999995</v>
      </c>
      <c r="CB170" s="84">
        <v>0.1893</v>
      </c>
    </row>
    <row r="171" spans="1:80">
      <c r="A171" s="142" t="s">
        <v>79</v>
      </c>
      <c r="B171" s="142"/>
      <c r="C171" s="5">
        <v>7.0416666666666696</v>
      </c>
      <c r="D171" s="84">
        <v>0</v>
      </c>
      <c r="E171" s="84">
        <v>0</v>
      </c>
      <c r="F171" s="84">
        <v>0</v>
      </c>
      <c r="G171" s="84">
        <v>0</v>
      </c>
      <c r="H171" s="84">
        <v>0</v>
      </c>
      <c r="I171" s="84">
        <v>0</v>
      </c>
      <c r="J171" s="84">
        <v>0</v>
      </c>
      <c r="K171" s="84">
        <v>0</v>
      </c>
      <c r="L171" s="84">
        <v>0</v>
      </c>
      <c r="M171" s="84">
        <v>0</v>
      </c>
      <c r="N171" s="84">
        <v>0</v>
      </c>
      <c r="O171" s="84">
        <v>0</v>
      </c>
      <c r="P171" s="84">
        <v>0.35239999999999999</v>
      </c>
      <c r="Q171" s="84">
        <v>0.58809999999999996</v>
      </c>
      <c r="R171" s="84">
        <v>0.12609999999999999</v>
      </c>
      <c r="S171" s="84">
        <v>0.49509999999999998</v>
      </c>
      <c r="T171" s="84">
        <v>0.58809999999999996</v>
      </c>
      <c r="U171" s="84">
        <v>0.31809999999999999</v>
      </c>
      <c r="V171" s="84">
        <v>0.27260000000000001</v>
      </c>
      <c r="W171" s="84">
        <v>0.40739999999999998</v>
      </c>
      <c r="X171" s="84">
        <v>0.1638</v>
      </c>
      <c r="Y171" s="84">
        <v>0.25009999999999999</v>
      </c>
      <c r="Z171" s="84">
        <v>0.46239999999999998</v>
      </c>
      <c r="AA171" s="84">
        <v>0.38490000000000002</v>
      </c>
      <c r="AD171" s="92" t="s">
        <v>121</v>
      </c>
      <c r="AE171" s="84">
        <v>0</v>
      </c>
      <c r="AF171" s="84">
        <v>0</v>
      </c>
      <c r="AG171" s="84">
        <v>0</v>
      </c>
      <c r="AH171" s="84">
        <v>0</v>
      </c>
      <c r="AI171" s="84">
        <v>0</v>
      </c>
      <c r="AJ171" s="84">
        <v>0</v>
      </c>
      <c r="AK171" s="84">
        <v>0</v>
      </c>
      <c r="AL171" s="84">
        <v>0</v>
      </c>
      <c r="AM171" s="84">
        <v>0</v>
      </c>
      <c r="AN171" s="84">
        <v>0</v>
      </c>
      <c r="AO171" s="84">
        <v>0</v>
      </c>
      <c r="AQ171" s="92" t="s">
        <v>121</v>
      </c>
      <c r="AR171" s="84">
        <v>0</v>
      </c>
      <c r="AS171" s="84">
        <v>0</v>
      </c>
      <c r="AT171" s="84">
        <v>0</v>
      </c>
      <c r="AU171" s="84">
        <v>0</v>
      </c>
      <c r="AV171" s="84">
        <v>0</v>
      </c>
      <c r="AW171" s="84">
        <v>0</v>
      </c>
      <c r="AX171" s="84">
        <v>0</v>
      </c>
      <c r="AY171" s="84">
        <v>0</v>
      </c>
      <c r="AZ171" s="84">
        <v>0</v>
      </c>
      <c r="BA171" s="84">
        <v>0</v>
      </c>
      <c r="BB171" s="84">
        <v>0</v>
      </c>
      <c r="BD171" s="92" t="s">
        <v>121</v>
      </c>
      <c r="BE171" s="84">
        <v>0.77859999999999996</v>
      </c>
      <c r="BF171" s="84">
        <v>0.35189999999999999</v>
      </c>
      <c r="BG171" s="84">
        <v>0.80120000000000002</v>
      </c>
      <c r="BH171" s="84">
        <v>0.4289</v>
      </c>
      <c r="BI171" s="84">
        <v>0.1706</v>
      </c>
      <c r="BJ171" s="84">
        <v>0.74870000000000003</v>
      </c>
      <c r="BK171" s="84">
        <v>0.87670000000000003</v>
      </c>
      <c r="BL171" s="84">
        <v>0.36109999999999998</v>
      </c>
      <c r="BM171" s="84">
        <v>0.2641</v>
      </c>
      <c r="BN171" s="84">
        <v>0.6462</v>
      </c>
      <c r="BO171" s="84">
        <v>0.18820000000000001</v>
      </c>
      <c r="BQ171" s="92" t="s">
        <v>121</v>
      </c>
      <c r="BR171" s="84">
        <v>0.90439999999999998</v>
      </c>
      <c r="BS171" s="84">
        <v>0.31319999999999998</v>
      </c>
      <c r="BT171" s="84">
        <v>0.80759999999999998</v>
      </c>
      <c r="BU171" s="84">
        <v>0.33560000000000001</v>
      </c>
      <c r="BV171" s="84">
        <v>3.8300000000000001E-2</v>
      </c>
      <c r="BW171" s="84">
        <v>0.63029999999999997</v>
      </c>
      <c r="BX171" s="84">
        <v>0.79379999999999995</v>
      </c>
      <c r="BY171" s="84">
        <v>0.38219999999999998</v>
      </c>
      <c r="BZ171" s="84">
        <v>0.4919</v>
      </c>
      <c r="CA171" s="84">
        <v>0.69599999999999995</v>
      </c>
      <c r="CB171" s="84">
        <v>0.4088</v>
      </c>
    </row>
    <row r="172" spans="1:80">
      <c r="A172" s="142"/>
      <c r="B172" s="142"/>
      <c r="C172" s="5">
        <v>7.0833333333333304</v>
      </c>
      <c r="D172" s="84">
        <v>0</v>
      </c>
      <c r="E172" s="84">
        <v>0</v>
      </c>
      <c r="F172" s="84">
        <v>0</v>
      </c>
      <c r="G172" s="84">
        <v>0</v>
      </c>
      <c r="H172" s="84">
        <v>0</v>
      </c>
      <c r="I172" s="84">
        <v>0</v>
      </c>
      <c r="J172" s="84">
        <v>0</v>
      </c>
      <c r="K172" s="84">
        <v>0</v>
      </c>
      <c r="L172" s="84">
        <v>0</v>
      </c>
      <c r="M172" s="84">
        <v>0</v>
      </c>
      <c r="N172" s="84">
        <v>0</v>
      </c>
      <c r="O172" s="84">
        <v>0</v>
      </c>
      <c r="P172" s="84">
        <v>0.33129999999999998</v>
      </c>
      <c r="Q172" s="84">
        <v>0.53410000000000002</v>
      </c>
      <c r="R172" s="84">
        <v>0.1147</v>
      </c>
      <c r="S172" s="84">
        <v>0.47520000000000001</v>
      </c>
      <c r="T172" s="84">
        <v>0.53410000000000002</v>
      </c>
      <c r="U172" s="84">
        <v>0.29720000000000002</v>
      </c>
      <c r="V172" s="84">
        <v>0.42509999999999998</v>
      </c>
      <c r="W172" s="84">
        <v>0.49630000000000002</v>
      </c>
      <c r="X172" s="84">
        <v>0.12870000000000001</v>
      </c>
      <c r="Y172" s="84">
        <v>0.22120000000000001</v>
      </c>
      <c r="Z172" s="84">
        <v>0.46029999999999999</v>
      </c>
      <c r="AA172" s="84">
        <v>0.41589999999999999</v>
      </c>
      <c r="AD172" s="92" t="s">
        <v>122</v>
      </c>
      <c r="AE172" s="84">
        <v>0</v>
      </c>
      <c r="AF172" s="84">
        <v>0</v>
      </c>
      <c r="AG172" s="84">
        <v>0</v>
      </c>
      <c r="AH172" s="84">
        <v>0</v>
      </c>
      <c r="AI172" s="84">
        <v>0</v>
      </c>
      <c r="AJ172" s="84">
        <v>0</v>
      </c>
      <c r="AK172" s="84">
        <v>0</v>
      </c>
      <c r="AL172" s="84">
        <v>0</v>
      </c>
      <c r="AM172" s="84">
        <v>0</v>
      </c>
      <c r="AN172" s="84">
        <v>0</v>
      </c>
      <c r="AO172" s="84">
        <v>0</v>
      </c>
      <c r="AQ172" s="92" t="s">
        <v>122</v>
      </c>
      <c r="AR172" s="84">
        <v>0</v>
      </c>
      <c r="AS172" s="84">
        <v>0</v>
      </c>
      <c r="AT172" s="84">
        <v>0</v>
      </c>
      <c r="AU172" s="84">
        <v>0</v>
      </c>
      <c r="AV172" s="84">
        <v>0</v>
      </c>
      <c r="AW172" s="84">
        <v>0</v>
      </c>
      <c r="AX172" s="84">
        <v>0</v>
      </c>
      <c r="AY172" s="84">
        <v>0</v>
      </c>
      <c r="AZ172" s="84">
        <v>0</v>
      </c>
      <c r="BA172" s="84">
        <v>0</v>
      </c>
      <c r="BB172" s="84">
        <v>0</v>
      </c>
      <c r="BD172" s="92" t="s">
        <v>122</v>
      </c>
      <c r="BE172" s="84">
        <v>0.84789999999999999</v>
      </c>
      <c r="BF172" s="84">
        <v>0.26900000000000002</v>
      </c>
      <c r="BG172" s="84">
        <v>0.8054</v>
      </c>
      <c r="BH172" s="84">
        <v>0.4955</v>
      </c>
      <c r="BI172" s="84">
        <v>0.1137</v>
      </c>
      <c r="BJ172" s="84">
        <v>0.74129999999999996</v>
      </c>
      <c r="BK172" s="84">
        <v>0.78169999999999995</v>
      </c>
      <c r="BL172" s="84">
        <v>0.24940000000000001</v>
      </c>
      <c r="BM172" s="84">
        <v>0.26790000000000003</v>
      </c>
      <c r="BN172" s="84">
        <v>0.60899999999999999</v>
      </c>
      <c r="BO172" s="84">
        <v>0.26919999999999999</v>
      </c>
      <c r="BQ172" s="92" t="s">
        <v>122</v>
      </c>
      <c r="BR172" s="84">
        <v>0.90490000000000004</v>
      </c>
      <c r="BS172" s="84">
        <v>0.24490000000000001</v>
      </c>
      <c r="BT172" s="84">
        <v>0.78029999999999999</v>
      </c>
      <c r="BU172" s="84">
        <v>0.31030000000000002</v>
      </c>
      <c r="BV172" s="84">
        <v>4.0899999999999999E-2</v>
      </c>
      <c r="BW172" s="84">
        <v>0.71089999999999998</v>
      </c>
      <c r="BX172" s="84">
        <v>0.61129999999999995</v>
      </c>
      <c r="BY172" s="84">
        <v>0.34849999999999998</v>
      </c>
      <c r="BZ172" s="84">
        <v>0.45610000000000001</v>
      </c>
      <c r="CA172" s="84">
        <v>0.65549999999999997</v>
      </c>
      <c r="CB172" s="84">
        <v>0.41189999999999999</v>
      </c>
    </row>
    <row r="173" spans="1:80">
      <c r="A173" s="142"/>
      <c r="B173" s="142"/>
      <c r="C173" s="5">
        <v>7.125</v>
      </c>
      <c r="D173" s="84">
        <v>0</v>
      </c>
      <c r="E173" s="84">
        <v>0</v>
      </c>
      <c r="F173" s="84">
        <v>0</v>
      </c>
      <c r="G173" s="84">
        <v>0</v>
      </c>
      <c r="H173" s="84">
        <v>0</v>
      </c>
      <c r="I173" s="84">
        <v>0</v>
      </c>
      <c r="J173" s="84">
        <v>0</v>
      </c>
      <c r="K173" s="84">
        <v>0</v>
      </c>
      <c r="L173" s="84">
        <v>0</v>
      </c>
      <c r="M173" s="84">
        <v>0</v>
      </c>
      <c r="N173" s="84">
        <v>0</v>
      </c>
      <c r="O173" s="84">
        <v>0</v>
      </c>
      <c r="P173" s="84">
        <v>0.28160000000000002</v>
      </c>
      <c r="Q173" s="84">
        <v>0.48659999999999998</v>
      </c>
      <c r="R173" s="84">
        <v>9.9299999999999999E-2</v>
      </c>
      <c r="S173" s="84">
        <v>0.41210000000000002</v>
      </c>
      <c r="T173" s="84">
        <v>0.48659999999999998</v>
      </c>
      <c r="U173" s="84">
        <v>0.25879999999999997</v>
      </c>
      <c r="V173" s="84">
        <v>0.35470000000000002</v>
      </c>
      <c r="W173" s="84">
        <v>0.41439999999999999</v>
      </c>
      <c r="X173" s="84">
        <v>0.12989999999999999</v>
      </c>
      <c r="Y173" s="84">
        <v>0.2261</v>
      </c>
      <c r="Z173" s="84">
        <v>0.43330000000000002</v>
      </c>
      <c r="AA173" s="84">
        <v>0.37619999999999998</v>
      </c>
      <c r="AD173" s="92" t="s">
        <v>123</v>
      </c>
      <c r="AE173" s="84">
        <v>0</v>
      </c>
      <c r="AF173" s="84">
        <v>0</v>
      </c>
      <c r="AG173" s="84">
        <v>0</v>
      </c>
      <c r="AH173" s="84">
        <v>0</v>
      </c>
      <c r="AI173" s="84">
        <v>0</v>
      </c>
      <c r="AJ173" s="84">
        <v>0</v>
      </c>
      <c r="AK173" s="84">
        <v>0</v>
      </c>
      <c r="AL173" s="84">
        <v>0</v>
      </c>
      <c r="AM173" s="84">
        <v>0</v>
      </c>
      <c r="AN173" s="84">
        <v>0</v>
      </c>
      <c r="AO173" s="84">
        <v>0</v>
      </c>
      <c r="AQ173" s="92" t="s">
        <v>123</v>
      </c>
      <c r="AR173" s="84">
        <v>0</v>
      </c>
      <c r="AS173" s="84">
        <v>0</v>
      </c>
      <c r="AT173" s="84">
        <v>0</v>
      </c>
      <c r="AU173" s="84">
        <v>0</v>
      </c>
      <c r="AV173" s="84">
        <v>0</v>
      </c>
      <c r="AW173" s="84">
        <v>0</v>
      </c>
      <c r="AX173" s="84">
        <v>0</v>
      </c>
      <c r="AY173" s="84">
        <v>0</v>
      </c>
      <c r="AZ173" s="84">
        <v>0</v>
      </c>
      <c r="BA173" s="84">
        <v>0</v>
      </c>
      <c r="BB173" s="84">
        <v>0</v>
      </c>
      <c r="BD173" s="92" t="s">
        <v>123</v>
      </c>
      <c r="BE173" s="84">
        <v>0.88480000000000003</v>
      </c>
      <c r="BF173" s="84">
        <v>0.24279999999999999</v>
      </c>
      <c r="BG173" s="84">
        <v>0.80010000000000003</v>
      </c>
      <c r="BH173" s="84">
        <v>0.3448</v>
      </c>
      <c r="BI173" s="84">
        <v>0.11260000000000001</v>
      </c>
      <c r="BJ173" s="84">
        <v>0.7319</v>
      </c>
      <c r="BK173" s="84">
        <v>0.77049999999999996</v>
      </c>
      <c r="BL173" s="84">
        <v>0.21909999999999999</v>
      </c>
      <c r="BM173" s="84">
        <v>0.34439999999999998</v>
      </c>
      <c r="BN173" s="84">
        <v>0.55740000000000001</v>
      </c>
      <c r="BO173" s="84">
        <v>0.3488</v>
      </c>
      <c r="BQ173" s="92" t="s">
        <v>123</v>
      </c>
      <c r="BR173" s="84">
        <v>0.89690000000000003</v>
      </c>
      <c r="BS173" s="84">
        <v>0.17380000000000001</v>
      </c>
      <c r="BT173" s="84">
        <v>0.78149999999999997</v>
      </c>
      <c r="BU173" s="84">
        <v>0.38369999999999999</v>
      </c>
      <c r="BV173" s="84">
        <v>2.7799999999999998E-2</v>
      </c>
      <c r="BW173" s="84">
        <v>0.70740000000000003</v>
      </c>
      <c r="BX173" s="84">
        <v>0.5796</v>
      </c>
      <c r="BY173" s="84">
        <v>0.28749999999999998</v>
      </c>
      <c r="BZ173" s="84">
        <v>0.54730000000000001</v>
      </c>
      <c r="CA173" s="84">
        <v>0.71020000000000005</v>
      </c>
      <c r="CB173" s="84">
        <v>0.49120000000000003</v>
      </c>
    </row>
    <row r="174" spans="1:80">
      <c r="A174" s="142"/>
      <c r="B174" s="142"/>
      <c r="C174" s="5">
        <v>7.1666666666666696</v>
      </c>
      <c r="D174" s="84">
        <v>0</v>
      </c>
      <c r="E174" s="84">
        <v>0</v>
      </c>
      <c r="F174" s="84">
        <v>0</v>
      </c>
      <c r="G174" s="84">
        <v>0</v>
      </c>
      <c r="H174" s="84">
        <v>0</v>
      </c>
      <c r="I174" s="84">
        <v>0</v>
      </c>
      <c r="J174" s="84">
        <v>0</v>
      </c>
      <c r="K174" s="84">
        <v>0</v>
      </c>
      <c r="L174" s="84">
        <v>0</v>
      </c>
      <c r="M174" s="84">
        <v>0</v>
      </c>
      <c r="N174" s="84">
        <v>0</v>
      </c>
      <c r="O174" s="84">
        <v>0</v>
      </c>
      <c r="P174" s="84">
        <v>0.2455</v>
      </c>
      <c r="Q174" s="84">
        <v>0.40229999999999999</v>
      </c>
      <c r="R174" s="84">
        <v>9.7500000000000003E-2</v>
      </c>
      <c r="S174" s="84">
        <v>0.34970000000000001</v>
      </c>
      <c r="T174" s="84">
        <v>0.40229999999999999</v>
      </c>
      <c r="U174" s="84">
        <v>0.22550000000000001</v>
      </c>
      <c r="V174" s="84">
        <v>0.26929999999999998</v>
      </c>
      <c r="W174" s="84">
        <v>0.33529999999999999</v>
      </c>
      <c r="X174" s="84">
        <v>0.1153</v>
      </c>
      <c r="Y174" s="84">
        <v>0.20580000000000001</v>
      </c>
      <c r="Z174" s="84">
        <v>0.4531</v>
      </c>
      <c r="AA174" s="84">
        <v>0.35610000000000003</v>
      </c>
      <c r="AD174" s="92" t="s">
        <v>124</v>
      </c>
      <c r="AE174" s="84">
        <v>0</v>
      </c>
      <c r="AF174" s="84">
        <v>0</v>
      </c>
      <c r="AG174" s="84">
        <v>0</v>
      </c>
      <c r="AH174" s="84">
        <v>0</v>
      </c>
      <c r="AI174" s="84">
        <v>0</v>
      </c>
      <c r="AJ174" s="84">
        <v>0</v>
      </c>
      <c r="AK174" s="84">
        <v>0</v>
      </c>
      <c r="AL174" s="84">
        <v>0</v>
      </c>
      <c r="AM174" s="84">
        <v>0</v>
      </c>
      <c r="AN174" s="84">
        <v>0</v>
      </c>
      <c r="AO174" s="84">
        <v>0</v>
      </c>
      <c r="AQ174" s="92" t="s">
        <v>124</v>
      </c>
      <c r="AR174" s="84">
        <v>0</v>
      </c>
      <c r="AS174" s="84">
        <v>0</v>
      </c>
      <c r="AT174" s="84">
        <v>0</v>
      </c>
      <c r="AU174" s="84">
        <v>0</v>
      </c>
      <c r="AV174" s="84">
        <v>0</v>
      </c>
      <c r="AW174" s="84">
        <v>0</v>
      </c>
      <c r="AX174" s="84">
        <v>0</v>
      </c>
      <c r="AY174" s="84">
        <v>0</v>
      </c>
      <c r="AZ174" s="84">
        <v>0</v>
      </c>
      <c r="BA174" s="84">
        <v>0</v>
      </c>
      <c r="BB174" s="84">
        <v>0</v>
      </c>
      <c r="BD174" s="92" t="s">
        <v>124</v>
      </c>
      <c r="BE174" s="84">
        <v>0.89219999999999999</v>
      </c>
      <c r="BF174" s="84">
        <v>0.23250000000000001</v>
      </c>
      <c r="BG174" s="84">
        <v>0.71350000000000002</v>
      </c>
      <c r="BH174" s="84">
        <v>0.40860000000000002</v>
      </c>
      <c r="BI174" s="84">
        <v>7.8100000000000003E-2</v>
      </c>
      <c r="BJ174" s="84">
        <v>0.6845</v>
      </c>
      <c r="BK174" s="84">
        <v>0.86550000000000005</v>
      </c>
      <c r="BL174" s="84">
        <v>0.1663</v>
      </c>
      <c r="BM174" s="84">
        <v>0.3775</v>
      </c>
      <c r="BN174" s="84">
        <v>0.57569999999999999</v>
      </c>
      <c r="BO174" s="84">
        <v>0.3926</v>
      </c>
      <c r="BQ174" s="92" t="s">
        <v>124</v>
      </c>
      <c r="BR174" s="84">
        <v>0.8851</v>
      </c>
      <c r="BS174" s="84">
        <v>0.14990000000000001</v>
      </c>
      <c r="BT174" s="84">
        <v>0.77869999999999995</v>
      </c>
      <c r="BU174" s="84">
        <v>0.47649999999999998</v>
      </c>
      <c r="BV174" s="84">
        <v>3.2899999999999999E-2</v>
      </c>
      <c r="BW174" s="84">
        <v>0.6643</v>
      </c>
      <c r="BX174" s="84">
        <v>0.6462</v>
      </c>
      <c r="BY174" s="84">
        <v>0.1966</v>
      </c>
      <c r="BZ174" s="84">
        <v>0.57689999999999997</v>
      </c>
      <c r="CA174" s="84">
        <v>0.68020000000000003</v>
      </c>
      <c r="CB174" s="84">
        <v>0.57630000000000003</v>
      </c>
    </row>
    <row r="175" spans="1:80">
      <c r="A175" s="142"/>
      <c r="B175" s="142"/>
      <c r="C175" s="5">
        <v>7.2083333333333304</v>
      </c>
      <c r="D175" s="84">
        <v>0</v>
      </c>
      <c r="E175" s="84">
        <v>0</v>
      </c>
      <c r="F175" s="84">
        <v>0</v>
      </c>
      <c r="G175" s="84">
        <v>0</v>
      </c>
      <c r="H175" s="84">
        <v>0</v>
      </c>
      <c r="I175" s="84">
        <v>0</v>
      </c>
      <c r="J175" s="84">
        <v>0</v>
      </c>
      <c r="K175" s="84">
        <v>0</v>
      </c>
      <c r="L175" s="84">
        <v>0</v>
      </c>
      <c r="M175" s="84">
        <v>0</v>
      </c>
      <c r="N175" s="84">
        <v>0</v>
      </c>
      <c r="O175" s="84">
        <v>0</v>
      </c>
      <c r="P175" s="84">
        <v>0.24540000000000001</v>
      </c>
      <c r="Q175" s="84">
        <v>0.37980000000000003</v>
      </c>
      <c r="R175" s="84">
        <v>8.4099999999999994E-2</v>
      </c>
      <c r="S175" s="84">
        <v>0.34760000000000002</v>
      </c>
      <c r="T175" s="84">
        <v>0.37980000000000003</v>
      </c>
      <c r="U175" s="84">
        <v>0.217</v>
      </c>
      <c r="V175" s="84">
        <v>0.20619999999999999</v>
      </c>
      <c r="W175" s="84">
        <v>0.27339999999999998</v>
      </c>
      <c r="X175" s="84">
        <v>0.1027</v>
      </c>
      <c r="Y175" s="84">
        <v>0.16189999999999999</v>
      </c>
      <c r="Z175" s="84">
        <v>0.47160000000000002</v>
      </c>
      <c r="AA175" s="84">
        <v>0.34089999999999998</v>
      </c>
    </row>
    <row r="176" spans="1:80">
      <c r="A176" s="142"/>
      <c r="B176" s="142"/>
      <c r="C176" s="5">
        <v>7.25</v>
      </c>
      <c r="D176" s="84">
        <v>0</v>
      </c>
      <c r="E176" s="84">
        <v>0</v>
      </c>
      <c r="F176" s="84">
        <v>0</v>
      </c>
      <c r="G176" s="84">
        <v>0</v>
      </c>
      <c r="H176" s="84">
        <v>0</v>
      </c>
      <c r="I176" s="84">
        <v>0</v>
      </c>
      <c r="J176" s="84">
        <v>2.0000000000000001E-4</v>
      </c>
      <c r="K176" s="84">
        <v>3.5999999999999999E-3</v>
      </c>
      <c r="L176" s="84">
        <v>0</v>
      </c>
      <c r="M176" s="84">
        <v>0</v>
      </c>
      <c r="N176" s="84">
        <v>0</v>
      </c>
      <c r="O176" s="84">
        <v>8.0000000000000004E-4</v>
      </c>
      <c r="P176" s="84">
        <v>0.25509999999999999</v>
      </c>
      <c r="Q176" s="84">
        <v>0.35170000000000001</v>
      </c>
      <c r="R176" s="84">
        <v>8.2900000000000001E-2</v>
      </c>
      <c r="S176" s="84">
        <v>0.36919999999999997</v>
      </c>
      <c r="T176" s="84">
        <v>0.35170000000000001</v>
      </c>
      <c r="U176" s="84">
        <v>0.2203</v>
      </c>
      <c r="V176" s="84">
        <v>0.18479999999999999</v>
      </c>
      <c r="W176" s="84">
        <v>0.19450000000000001</v>
      </c>
      <c r="X176" s="84">
        <v>7.5800000000000006E-2</v>
      </c>
      <c r="Y176" s="84">
        <v>0.16259999999999999</v>
      </c>
      <c r="Z176" s="84">
        <v>0.44259999999999999</v>
      </c>
      <c r="AA176" s="84">
        <v>0.30299999999999999</v>
      </c>
    </row>
    <row r="177" spans="1:31">
      <c r="A177" s="142"/>
      <c r="B177" s="142"/>
      <c r="C177" s="5">
        <v>7.2916666666666696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9.8000000000000004E-2</v>
      </c>
      <c r="K177" s="84">
        <v>0.1696</v>
      </c>
      <c r="L177" s="84">
        <v>6.9199999999999998E-2</v>
      </c>
      <c r="M177" s="84">
        <v>0.1193</v>
      </c>
      <c r="N177" s="84">
        <v>7.7700000000000005E-2</v>
      </c>
      <c r="O177" s="84">
        <v>0.10680000000000001</v>
      </c>
      <c r="P177" s="84">
        <v>0.2616</v>
      </c>
      <c r="Q177" s="84">
        <v>0.36730000000000002</v>
      </c>
      <c r="R177" s="84">
        <v>8.1799999999999998E-2</v>
      </c>
      <c r="S177" s="84">
        <v>0.38840000000000002</v>
      </c>
      <c r="T177" s="84">
        <v>0.36730000000000002</v>
      </c>
      <c r="U177" s="84">
        <v>0.22739999999999999</v>
      </c>
      <c r="V177" s="84">
        <v>0.1676</v>
      </c>
      <c r="W177" s="84">
        <v>0.13220000000000001</v>
      </c>
      <c r="X177" s="84">
        <v>7.6700000000000004E-2</v>
      </c>
      <c r="Y177" s="84">
        <v>0.1583</v>
      </c>
      <c r="Z177" s="84">
        <v>0.35470000000000002</v>
      </c>
      <c r="AA177" s="84">
        <v>0.24279999999999999</v>
      </c>
    </row>
    <row r="178" spans="1:31">
      <c r="A178" s="142"/>
      <c r="B178" s="142"/>
      <c r="C178" s="5">
        <v>7.3333333333333304</v>
      </c>
      <c r="D178" s="84">
        <v>0</v>
      </c>
      <c r="E178" s="84">
        <v>0</v>
      </c>
      <c r="F178" s="84">
        <v>0</v>
      </c>
      <c r="G178" s="84">
        <v>0</v>
      </c>
      <c r="H178" s="84">
        <v>0</v>
      </c>
      <c r="I178" s="84">
        <v>0</v>
      </c>
      <c r="J178" s="84">
        <v>0.50739999999999996</v>
      </c>
      <c r="K178" s="84">
        <v>0.58489999999999998</v>
      </c>
      <c r="L178" s="84">
        <v>0.55210000000000004</v>
      </c>
      <c r="M178" s="84">
        <v>0.51090000000000002</v>
      </c>
      <c r="N178" s="84">
        <v>0.49819999999999998</v>
      </c>
      <c r="O178" s="84">
        <v>0.53069999999999995</v>
      </c>
      <c r="P178" s="84">
        <v>0.1855</v>
      </c>
      <c r="Q178" s="84">
        <v>0.2283</v>
      </c>
      <c r="R178" s="84">
        <v>5.6300000000000003E-2</v>
      </c>
      <c r="S178" s="84">
        <v>0.24709999999999999</v>
      </c>
      <c r="T178" s="84">
        <v>0.2283</v>
      </c>
      <c r="U178" s="84">
        <v>0.15110000000000001</v>
      </c>
      <c r="V178" s="84">
        <v>0.11409999999999999</v>
      </c>
      <c r="W178" s="84">
        <v>0.13270000000000001</v>
      </c>
      <c r="X178" s="84">
        <v>7.6300000000000007E-2</v>
      </c>
      <c r="Y178" s="84">
        <v>0.1268</v>
      </c>
      <c r="Z178" s="84">
        <v>0.24909999999999999</v>
      </c>
      <c r="AA178" s="84">
        <v>0.18240000000000001</v>
      </c>
    </row>
    <row r="179" spans="1:31">
      <c r="A179" s="142"/>
      <c r="B179" s="142"/>
      <c r="C179" s="5">
        <v>7.375</v>
      </c>
      <c r="D179" s="84">
        <v>0.188</v>
      </c>
      <c r="E179" s="84">
        <v>0.2351</v>
      </c>
      <c r="F179" s="84">
        <v>7.8600000000000003E-2</v>
      </c>
      <c r="G179" s="84">
        <v>0.14080000000000001</v>
      </c>
      <c r="H179" s="84">
        <v>8.0100000000000005E-2</v>
      </c>
      <c r="I179" s="84">
        <v>0.14449999999999999</v>
      </c>
      <c r="J179" s="84">
        <v>0.76190000000000002</v>
      </c>
      <c r="K179" s="84">
        <v>0.79690000000000005</v>
      </c>
      <c r="L179" s="84">
        <v>0.76580000000000004</v>
      </c>
      <c r="M179" s="84">
        <v>0.66110000000000002</v>
      </c>
      <c r="N179" s="84">
        <v>0.79369999999999996</v>
      </c>
      <c r="O179" s="84">
        <v>0.75590000000000002</v>
      </c>
      <c r="P179" s="84">
        <v>0.1338</v>
      </c>
      <c r="Q179" s="84">
        <v>0.13900000000000001</v>
      </c>
      <c r="R179" s="84">
        <v>3.7400000000000003E-2</v>
      </c>
      <c r="S179" s="84">
        <v>0.15329999999999999</v>
      </c>
      <c r="T179" s="84">
        <v>0.13900000000000001</v>
      </c>
      <c r="U179" s="84">
        <v>9.9699999999999997E-2</v>
      </c>
      <c r="V179" s="84">
        <v>8.5000000000000006E-2</v>
      </c>
      <c r="W179" s="84">
        <v>0.1517</v>
      </c>
      <c r="X179" s="84">
        <v>8.2900000000000001E-2</v>
      </c>
      <c r="Y179" s="84">
        <v>0.1313</v>
      </c>
      <c r="Z179" s="84">
        <v>0.17580000000000001</v>
      </c>
      <c r="AA179" s="84">
        <v>0.14749999999999999</v>
      </c>
    </row>
    <row r="180" spans="1:31">
      <c r="A180" s="142"/>
      <c r="B180" s="142"/>
      <c r="C180" s="5">
        <v>7.4166666666666696</v>
      </c>
      <c r="D180" s="84">
        <v>0.51459999999999995</v>
      </c>
      <c r="E180" s="84">
        <v>0.69</v>
      </c>
      <c r="F180" s="84">
        <v>0.21190000000000001</v>
      </c>
      <c r="G180" s="84">
        <v>0.43020000000000003</v>
      </c>
      <c r="H180" s="84">
        <v>0.3911</v>
      </c>
      <c r="I180" s="84">
        <v>0.4476</v>
      </c>
      <c r="J180" s="84">
        <v>0.82450000000000001</v>
      </c>
      <c r="K180" s="84">
        <v>0.86899999999999999</v>
      </c>
      <c r="L180" s="84">
        <v>0.83919999999999995</v>
      </c>
      <c r="M180" s="84">
        <v>0.7903</v>
      </c>
      <c r="N180" s="84">
        <v>0.89880000000000004</v>
      </c>
      <c r="O180" s="84">
        <v>0.84430000000000005</v>
      </c>
      <c r="P180" s="84">
        <v>0.1124</v>
      </c>
      <c r="Q180" s="84">
        <v>9.9699999999999997E-2</v>
      </c>
      <c r="R180" s="84">
        <v>3.5400000000000001E-2</v>
      </c>
      <c r="S180" s="84">
        <v>0.1145</v>
      </c>
      <c r="T180" s="84">
        <v>9.9699999999999997E-2</v>
      </c>
      <c r="U180" s="84">
        <v>8.0500000000000002E-2</v>
      </c>
      <c r="V180" s="84">
        <v>7.7499999999999999E-2</v>
      </c>
      <c r="W180" s="84">
        <v>0.16339999999999999</v>
      </c>
      <c r="X180" s="84">
        <v>6.6199999999999995E-2</v>
      </c>
      <c r="Y180" s="84">
        <v>7.1300000000000002E-2</v>
      </c>
      <c r="Z180" s="84">
        <v>0.1149</v>
      </c>
      <c r="AA180" s="84">
        <v>0.11409999999999999</v>
      </c>
    </row>
    <row r="181" spans="1:31">
      <c r="A181" s="142"/>
      <c r="B181" s="142"/>
      <c r="C181" s="5">
        <v>7.4583333333333304</v>
      </c>
      <c r="D181" s="84">
        <v>0.69910000000000005</v>
      </c>
      <c r="E181" s="84">
        <v>0.86150000000000004</v>
      </c>
      <c r="F181" s="84">
        <v>0.4204</v>
      </c>
      <c r="G181" s="84">
        <v>0.74990000000000001</v>
      </c>
      <c r="H181" s="84">
        <v>0.7329</v>
      </c>
      <c r="I181" s="84">
        <v>0.69279999999999997</v>
      </c>
      <c r="J181" s="84">
        <v>0.82750000000000001</v>
      </c>
      <c r="K181" s="84">
        <v>0.7843</v>
      </c>
      <c r="L181" s="84">
        <v>0.85680000000000001</v>
      </c>
      <c r="M181" s="84">
        <v>0.80769999999999997</v>
      </c>
      <c r="N181" s="84">
        <v>0.88549999999999995</v>
      </c>
      <c r="O181" s="84">
        <v>0.83240000000000003</v>
      </c>
      <c r="P181" s="84">
        <v>0.13950000000000001</v>
      </c>
      <c r="Q181" s="84">
        <v>0.14580000000000001</v>
      </c>
      <c r="R181" s="84">
        <v>4.3499999999999997E-2</v>
      </c>
      <c r="S181" s="84">
        <v>0.1366</v>
      </c>
      <c r="T181" s="84">
        <v>0.14580000000000001</v>
      </c>
      <c r="U181" s="84">
        <v>0.1012</v>
      </c>
      <c r="V181" s="84">
        <v>8.9499999999999996E-2</v>
      </c>
      <c r="W181" s="84">
        <v>0.1678</v>
      </c>
      <c r="X181" s="84">
        <v>6.6100000000000006E-2</v>
      </c>
      <c r="Y181" s="84">
        <v>6.5000000000000002E-2</v>
      </c>
      <c r="Z181" s="84">
        <v>0.20760000000000001</v>
      </c>
      <c r="AA181" s="84">
        <v>0.16270000000000001</v>
      </c>
    </row>
    <row r="182" spans="1:31">
      <c r="A182" s="142"/>
      <c r="B182" s="142"/>
      <c r="C182" s="5">
        <v>7.5</v>
      </c>
      <c r="D182" s="84">
        <v>0.66890000000000005</v>
      </c>
      <c r="E182" s="84">
        <v>0.85319999999999996</v>
      </c>
      <c r="F182" s="84">
        <v>0.43240000000000001</v>
      </c>
      <c r="G182" s="84">
        <v>0.80789999999999995</v>
      </c>
      <c r="H182" s="84">
        <v>0.74909999999999999</v>
      </c>
      <c r="I182" s="84">
        <v>0.70230000000000004</v>
      </c>
      <c r="J182" s="84">
        <v>0.8044</v>
      </c>
      <c r="K182" s="84">
        <v>0.77410000000000001</v>
      </c>
      <c r="L182" s="84">
        <v>0.84819999999999995</v>
      </c>
      <c r="M182" s="84">
        <v>0.80820000000000003</v>
      </c>
      <c r="N182" s="84">
        <v>0.87139999999999995</v>
      </c>
      <c r="O182" s="84">
        <v>0.82120000000000004</v>
      </c>
      <c r="P182" s="84">
        <v>0.1255</v>
      </c>
      <c r="Q182" s="84">
        <v>0.1321</v>
      </c>
      <c r="R182" s="84">
        <v>3.7999999999999999E-2</v>
      </c>
      <c r="S182" s="84">
        <v>0.1368</v>
      </c>
      <c r="T182" s="84">
        <v>0.1321</v>
      </c>
      <c r="U182" s="84">
        <v>9.35E-2</v>
      </c>
      <c r="V182" s="84">
        <v>0.1087</v>
      </c>
      <c r="W182" s="84">
        <v>0.14899999999999999</v>
      </c>
      <c r="X182" s="84">
        <v>7.1099999999999997E-2</v>
      </c>
      <c r="Y182" s="84">
        <v>6.8400000000000002E-2</v>
      </c>
      <c r="Z182" s="84">
        <v>0.2828</v>
      </c>
      <c r="AA182" s="84">
        <v>0.19919999999999999</v>
      </c>
    </row>
    <row r="183" spans="1:31">
      <c r="A183" s="142"/>
      <c r="B183" s="142"/>
      <c r="C183" s="5">
        <v>7.5416666666666696</v>
      </c>
      <c r="D183" s="84">
        <v>0.75660000000000005</v>
      </c>
      <c r="E183" s="84">
        <v>0.89690000000000003</v>
      </c>
      <c r="F183" s="84">
        <v>0.43230000000000002</v>
      </c>
      <c r="G183" s="84">
        <v>0.8538</v>
      </c>
      <c r="H183" s="84">
        <v>0.74709999999999999</v>
      </c>
      <c r="I183" s="84">
        <v>0.73729999999999996</v>
      </c>
      <c r="J183" s="84">
        <v>0.81699999999999995</v>
      </c>
      <c r="K183" s="84">
        <v>0.77290000000000003</v>
      </c>
      <c r="L183" s="84">
        <v>0.79810000000000003</v>
      </c>
      <c r="M183" s="84">
        <v>0.82110000000000005</v>
      </c>
      <c r="N183" s="84">
        <v>0.87060000000000004</v>
      </c>
      <c r="O183" s="84">
        <v>0.81589999999999996</v>
      </c>
      <c r="P183" s="84">
        <v>0.18590000000000001</v>
      </c>
      <c r="Q183" s="84">
        <v>0.2014</v>
      </c>
      <c r="R183" s="84">
        <v>5.5E-2</v>
      </c>
      <c r="S183" s="84">
        <v>0.21360000000000001</v>
      </c>
      <c r="T183" s="84">
        <v>0.2014</v>
      </c>
      <c r="U183" s="84">
        <v>0.14080000000000001</v>
      </c>
      <c r="V183" s="84">
        <v>0.12540000000000001</v>
      </c>
      <c r="W183" s="84">
        <v>0.1231</v>
      </c>
      <c r="X183" s="84">
        <v>0.1384</v>
      </c>
      <c r="Y183" s="84">
        <v>9.0399999999999994E-2</v>
      </c>
      <c r="Z183" s="84">
        <v>0.19600000000000001</v>
      </c>
      <c r="AA183" s="84">
        <v>0.1603</v>
      </c>
    </row>
    <row r="184" spans="1:31">
      <c r="A184" s="142"/>
      <c r="B184" s="142"/>
      <c r="C184" s="5">
        <v>7.5833333333333304</v>
      </c>
      <c r="D184" s="84">
        <v>0.6411</v>
      </c>
      <c r="E184" s="84">
        <v>0.89170000000000005</v>
      </c>
      <c r="F184" s="84">
        <v>0.373</v>
      </c>
      <c r="G184" s="84">
        <v>0.68169999999999997</v>
      </c>
      <c r="H184" s="84">
        <v>0.74129999999999996</v>
      </c>
      <c r="I184" s="84">
        <v>0.66579999999999995</v>
      </c>
      <c r="J184" s="84">
        <v>0.7964</v>
      </c>
      <c r="K184" s="84">
        <v>0.76600000000000001</v>
      </c>
      <c r="L184" s="84">
        <v>0.82679999999999998</v>
      </c>
      <c r="M184" s="84">
        <v>0.79820000000000002</v>
      </c>
      <c r="N184" s="84">
        <v>0.88100000000000001</v>
      </c>
      <c r="O184" s="84">
        <v>0.81369999999999998</v>
      </c>
      <c r="P184" s="84">
        <v>0.20680000000000001</v>
      </c>
      <c r="Q184" s="84">
        <v>0.22559999999999999</v>
      </c>
      <c r="R184" s="84">
        <v>6.3600000000000004E-2</v>
      </c>
      <c r="S184" s="84">
        <v>0.19309999999999999</v>
      </c>
      <c r="T184" s="84">
        <v>0.22559999999999999</v>
      </c>
      <c r="U184" s="84">
        <v>0.1489</v>
      </c>
      <c r="V184" s="84">
        <v>0.1522</v>
      </c>
      <c r="W184" s="84">
        <v>0.1033</v>
      </c>
      <c r="X184" s="84">
        <v>0.28299999999999997</v>
      </c>
      <c r="Y184" s="84">
        <v>9.8699999999999996E-2</v>
      </c>
      <c r="Z184" s="84">
        <v>0.18529999999999999</v>
      </c>
      <c r="AA184" s="84">
        <v>0.1704</v>
      </c>
    </row>
    <row r="185" spans="1:31">
      <c r="A185" s="142"/>
      <c r="B185" s="142"/>
      <c r="C185" s="5">
        <v>7.625</v>
      </c>
      <c r="D185" s="84">
        <v>0.62829999999999997</v>
      </c>
      <c r="E185" s="84">
        <v>0.83460000000000001</v>
      </c>
      <c r="F185" s="84">
        <v>0.54490000000000005</v>
      </c>
      <c r="G185" s="84">
        <v>0.71140000000000003</v>
      </c>
      <c r="H185" s="84">
        <v>0.75900000000000001</v>
      </c>
      <c r="I185" s="84">
        <v>0.69569999999999999</v>
      </c>
      <c r="J185" s="84">
        <v>0.76970000000000005</v>
      </c>
      <c r="K185" s="84">
        <v>0.84019999999999995</v>
      </c>
      <c r="L185" s="84">
        <v>0.85160000000000002</v>
      </c>
      <c r="M185" s="84">
        <v>0.8095</v>
      </c>
      <c r="N185" s="84">
        <v>0.88270000000000004</v>
      </c>
      <c r="O185" s="84">
        <v>0.83079999999999998</v>
      </c>
      <c r="P185" s="84">
        <v>0.27029999999999998</v>
      </c>
      <c r="Q185" s="84">
        <v>0.14560000000000001</v>
      </c>
      <c r="R185" s="84">
        <v>6.4899999999999999E-2</v>
      </c>
      <c r="S185" s="84">
        <v>0.16619999999999999</v>
      </c>
      <c r="T185" s="84">
        <v>0.14560000000000001</v>
      </c>
      <c r="U185" s="84">
        <v>0.1525</v>
      </c>
      <c r="V185" s="84">
        <v>0.1525</v>
      </c>
      <c r="W185" s="84">
        <v>0.125</v>
      </c>
      <c r="X185" s="84">
        <v>0.36559999999999998</v>
      </c>
      <c r="Y185" s="84">
        <v>0.1484</v>
      </c>
      <c r="Z185" s="84">
        <v>0.13389999999999999</v>
      </c>
      <c r="AA185" s="84">
        <v>0.16120000000000001</v>
      </c>
    </row>
    <row r="186" spans="1:31">
      <c r="A186" s="142"/>
      <c r="B186" s="142"/>
      <c r="C186" s="5">
        <v>7.6666666666666696</v>
      </c>
      <c r="D186" s="84">
        <v>0.61780000000000002</v>
      </c>
      <c r="E186" s="84">
        <v>0.74109999999999998</v>
      </c>
      <c r="F186" s="84">
        <v>0.40810000000000002</v>
      </c>
      <c r="G186" s="84">
        <v>0.6179</v>
      </c>
      <c r="H186" s="84">
        <v>0.62370000000000003</v>
      </c>
      <c r="I186" s="84">
        <v>0.60170000000000001</v>
      </c>
      <c r="J186" s="84">
        <v>0.79630000000000001</v>
      </c>
      <c r="K186" s="84">
        <v>0.71619999999999995</v>
      </c>
      <c r="L186" s="84">
        <v>0.82679999999999998</v>
      </c>
      <c r="M186" s="84">
        <v>0.78849999999999998</v>
      </c>
      <c r="N186" s="84">
        <v>0.90890000000000004</v>
      </c>
      <c r="O186" s="84">
        <v>0.80730000000000002</v>
      </c>
      <c r="P186" s="84">
        <v>0.28899999999999998</v>
      </c>
      <c r="Q186" s="84">
        <v>0.159</v>
      </c>
      <c r="R186" s="84">
        <v>7.4399999999999994E-2</v>
      </c>
      <c r="S186" s="84">
        <v>0.16669999999999999</v>
      </c>
      <c r="T186" s="84">
        <v>0.159</v>
      </c>
      <c r="U186" s="84">
        <v>0.1633</v>
      </c>
      <c r="V186" s="84">
        <v>0.17</v>
      </c>
      <c r="W186" s="84">
        <v>0.15629999999999999</v>
      </c>
      <c r="X186" s="84">
        <v>0.4496</v>
      </c>
      <c r="Y186" s="84">
        <v>0.18920000000000001</v>
      </c>
      <c r="Z186" s="84">
        <v>0.11559999999999999</v>
      </c>
      <c r="AA186" s="84">
        <v>0.1724</v>
      </c>
    </row>
    <row r="187" spans="1:31">
      <c r="A187" s="142"/>
      <c r="B187" s="142"/>
      <c r="C187" s="5">
        <v>7.7083333333333304</v>
      </c>
      <c r="D187" s="84">
        <v>0.51759999999999995</v>
      </c>
      <c r="E187" s="84">
        <v>0.68859999999999999</v>
      </c>
      <c r="F187" s="84">
        <v>0.253</v>
      </c>
      <c r="G187" s="84">
        <v>0.56940000000000002</v>
      </c>
      <c r="H187" s="84">
        <v>0.42630000000000001</v>
      </c>
      <c r="I187" s="84">
        <v>0.49099999999999999</v>
      </c>
      <c r="J187" s="84">
        <v>0.72050000000000003</v>
      </c>
      <c r="K187" s="84">
        <v>0.77690000000000003</v>
      </c>
      <c r="L187" s="84">
        <v>0.74709999999999999</v>
      </c>
      <c r="M187" s="84">
        <v>0.71930000000000005</v>
      </c>
      <c r="N187" s="84">
        <v>0.84650000000000003</v>
      </c>
      <c r="O187" s="84">
        <v>0.7621</v>
      </c>
      <c r="P187" s="84">
        <v>0.2384</v>
      </c>
      <c r="Q187" s="84">
        <v>0.13469999999999999</v>
      </c>
      <c r="R187" s="84">
        <v>6.2899999999999998E-2</v>
      </c>
      <c r="S187" s="84">
        <v>0.12839999999999999</v>
      </c>
      <c r="T187" s="84">
        <v>0.13469999999999999</v>
      </c>
      <c r="U187" s="84">
        <v>0.13389999999999999</v>
      </c>
      <c r="V187" s="84">
        <v>0.2016</v>
      </c>
      <c r="W187" s="84">
        <v>0.22950000000000001</v>
      </c>
      <c r="X187" s="84">
        <v>0.44700000000000001</v>
      </c>
      <c r="Y187" s="84">
        <v>0.2218</v>
      </c>
      <c r="Z187" s="84">
        <v>0.12870000000000001</v>
      </c>
      <c r="AA187" s="84">
        <v>0.20030000000000001</v>
      </c>
    </row>
    <row r="188" spans="1:31">
      <c r="A188" s="142"/>
      <c r="B188" s="142"/>
      <c r="C188" s="5">
        <v>7.75</v>
      </c>
      <c r="D188" s="84">
        <v>0.35439999999999999</v>
      </c>
      <c r="E188" s="84">
        <v>0.51019999999999999</v>
      </c>
      <c r="F188" s="84">
        <v>0</v>
      </c>
      <c r="G188" s="84">
        <v>0.42020000000000002</v>
      </c>
      <c r="H188" s="84">
        <v>0.30049999999999999</v>
      </c>
      <c r="I188" s="84">
        <v>0.31709999999999999</v>
      </c>
      <c r="J188" s="84">
        <v>0.52170000000000005</v>
      </c>
      <c r="K188" s="84">
        <v>0.59499999999999997</v>
      </c>
      <c r="L188" s="84">
        <v>0.43120000000000003</v>
      </c>
      <c r="M188" s="84">
        <v>0.50919999999999999</v>
      </c>
      <c r="N188" s="84">
        <v>0.67889999999999995</v>
      </c>
      <c r="O188" s="84">
        <v>0.54720000000000002</v>
      </c>
      <c r="P188" s="84">
        <v>0.22220000000000001</v>
      </c>
      <c r="Q188" s="84">
        <v>0.1381</v>
      </c>
      <c r="R188" s="84">
        <v>6.3500000000000001E-2</v>
      </c>
      <c r="S188" s="84">
        <v>0.13320000000000001</v>
      </c>
      <c r="T188" s="84">
        <v>0.1381</v>
      </c>
      <c r="U188" s="84">
        <v>0.13100000000000001</v>
      </c>
      <c r="V188" s="84">
        <v>0.24279999999999999</v>
      </c>
      <c r="W188" s="84">
        <v>0.2364</v>
      </c>
      <c r="X188" s="84">
        <v>0.38090000000000002</v>
      </c>
      <c r="Y188" s="84">
        <v>0.17810000000000001</v>
      </c>
      <c r="Z188" s="84">
        <v>0.153</v>
      </c>
      <c r="AA188" s="84">
        <v>0.2092</v>
      </c>
      <c r="AE188" s="56"/>
    </row>
    <row r="189" spans="1:31">
      <c r="A189" s="142"/>
      <c r="B189" s="142"/>
      <c r="C189" s="5">
        <v>7.7916666666666696</v>
      </c>
      <c r="D189" s="84">
        <v>1E-4</v>
      </c>
      <c r="E189" s="84">
        <v>3.85E-2</v>
      </c>
      <c r="F189" s="84">
        <v>0</v>
      </c>
      <c r="G189" s="84">
        <v>0</v>
      </c>
      <c r="H189" s="84">
        <v>0</v>
      </c>
      <c r="I189" s="84">
        <v>7.7000000000000002E-3</v>
      </c>
      <c r="J189" s="84">
        <v>0.14069999999999999</v>
      </c>
      <c r="K189" s="84">
        <v>0.29020000000000001</v>
      </c>
      <c r="L189" s="84">
        <v>2.3800000000000002E-2</v>
      </c>
      <c r="M189" s="84">
        <v>0.1123</v>
      </c>
      <c r="N189" s="84">
        <v>0.30570000000000003</v>
      </c>
      <c r="O189" s="84">
        <v>0.17449999999999999</v>
      </c>
      <c r="P189" s="84">
        <v>0.2631</v>
      </c>
      <c r="Q189" s="84">
        <v>0.159</v>
      </c>
      <c r="R189" s="84">
        <v>7.8E-2</v>
      </c>
      <c r="S189" s="84">
        <v>0.17710000000000001</v>
      </c>
      <c r="T189" s="84">
        <v>0.159</v>
      </c>
      <c r="U189" s="84">
        <v>0.1595</v>
      </c>
      <c r="V189" s="84">
        <v>0.29139999999999999</v>
      </c>
      <c r="W189" s="84">
        <v>0.28610000000000002</v>
      </c>
      <c r="X189" s="84">
        <v>0.3216</v>
      </c>
      <c r="Y189" s="84">
        <v>0.2346</v>
      </c>
      <c r="Z189" s="84">
        <v>0.24429999999999999</v>
      </c>
      <c r="AA189" s="84">
        <v>0.26750000000000002</v>
      </c>
    </row>
    <row r="190" spans="1:31">
      <c r="A190" s="142"/>
      <c r="B190" s="142"/>
      <c r="C190" s="5">
        <v>7.8333333333333304</v>
      </c>
      <c r="D190" s="84">
        <v>0</v>
      </c>
      <c r="E190" s="84">
        <v>0</v>
      </c>
      <c r="F190" s="84">
        <v>0</v>
      </c>
      <c r="G190" s="84">
        <v>0</v>
      </c>
      <c r="H190" s="84">
        <v>0</v>
      </c>
      <c r="I190" s="84">
        <v>0</v>
      </c>
      <c r="J190" s="84">
        <v>1.8E-3</v>
      </c>
      <c r="K190" s="84">
        <v>1.2E-2</v>
      </c>
      <c r="L190" s="84">
        <v>0</v>
      </c>
      <c r="M190" s="84">
        <v>0</v>
      </c>
      <c r="N190" s="84">
        <v>2.1100000000000001E-2</v>
      </c>
      <c r="O190" s="84">
        <v>7.0000000000000001E-3</v>
      </c>
      <c r="P190" s="84">
        <v>0.31309999999999999</v>
      </c>
      <c r="Q190" s="84">
        <v>0.1961</v>
      </c>
      <c r="R190" s="84">
        <v>9.4E-2</v>
      </c>
      <c r="S190" s="84">
        <v>0.20780000000000001</v>
      </c>
      <c r="T190" s="84">
        <v>0.1961</v>
      </c>
      <c r="U190" s="84">
        <v>0.1905</v>
      </c>
      <c r="V190" s="84">
        <v>0.32440000000000002</v>
      </c>
      <c r="W190" s="84">
        <v>0.33789999999999998</v>
      </c>
      <c r="X190" s="84">
        <v>0.29730000000000001</v>
      </c>
      <c r="Y190" s="84">
        <v>0.29899999999999999</v>
      </c>
      <c r="Z190" s="84">
        <v>0.37640000000000001</v>
      </c>
      <c r="AA190" s="84">
        <v>0.3493</v>
      </c>
    </row>
    <row r="191" spans="1:31">
      <c r="A191" s="142"/>
      <c r="B191" s="142"/>
      <c r="C191" s="5">
        <v>7.875</v>
      </c>
      <c r="D191" s="84">
        <v>0</v>
      </c>
      <c r="E191" s="84">
        <v>0</v>
      </c>
      <c r="F191" s="84">
        <v>0</v>
      </c>
      <c r="G191" s="84">
        <v>0</v>
      </c>
      <c r="H191" s="84">
        <v>0</v>
      </c>
      <c r="I191" s="84">
        <v>0</v>
      </c>
      <c r="J191" s="84">
        <v>0</v>
      </c>
      <c r="K191" s="84">
        <v>0</v>
      </c>
      <c r="L191" s="84">
        <v>0</v>
      </c>
      <c r="M191" s="84">
        <v>0</v>
      </c>
      <c r="N191" s="84">
        <v>0</v>
      </c>
      <c r="O191" s="84">
        <v>0</v>
      </c>
      <c r="P191" s="84">
        <v>0.36420000000000002</v>
      </c>
      <c r="Q191" s="84">
        <v>0.22919999999999999</v>
      </c>
      <c r="R191" s="84">
        <v>0.1145</v>
      </c>
      <c r="S191" s="84">
        <v>0.24979999999999999</v>
      </c>
      <c r="T191" s="84">
        <v>0.22919999999999999</v>
      </c>
      <c r="U191" s="84">
        <v>0.22539999999999999</v>
      </c>
      <c r="V191" s="84">
        <v>0.36570000000000003</v>
      </c>
      <c r="W191" s="84">
        <v>0.3735</v>
      </c>
      <c r="X191" s="84">
        <v>0.28539999999999999</v>
      </c>
      <c r="Y191" s="84">
        <v>0.43509999999999999</v>
      </c>
      <c r="Z191" s="84">
        <v>0.53859999999999997</v>
      </c>
      <c r="AA191" s="84">
        <v>0.44819999999999999</v>
      </c>
    </row>
    <row r="192" spans="1:31">
      <c r="A192" s="142"/>
      <c r="B192" s="142"/>
      <c r="C192" s="5">
        <v>7.9166666666666696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0.3367</v>
      </c>
      <c r="Q192" s="84">
        <v>0.32540000000000002</v>
      </c>
      <c r="R192" s="84">
        <v>0.1153</v>
      </c>
      <c r="S192" s="84">
        <v>0.34089999999999998</v>
      </c>
      <c r="T192" s="84">
        <v>0.32540000000000002</v>
      </c>
      <c r="U192" s="84">
        <v>0.2475</v>
      </c>
      <c r="V192" s="84">
        <v>0.38679999999999998</v>
      </c>
      <c r="W192" s="84">
        <v>0.31090000000000001</v>
      </c>
      <c r="X192" s="84">
        <v>0.2407</v>
      </c>
      <c r="Y192" s="84">
        <v>0.43509999999999999</v>
      </c>
      <c r="Z192" s="84">
        <v>0.50270000000000004</v>
      </c>
      <c r="AA192" s="84">
        <v>0.4133</v>
      </c>
    </row>
    <row r="193" spans="1:27">
      <c r="A193" s="142"/>
      <c r="B193" s="142"/>
      <c r="C193" s="5">
        <v>7.9583333333333304</v>
      </c>
      <c r="D193" s="84">
        <v>0</v>
      </c>
      <c r="E193" s="84">
        <v>0</v>
      </c>
      <c r="F193" s="84">
        <v>0</v>
      </c>
      <c r="G193" s="84">
        <v>0</v>
      </c>
      <c r="H193" s="84">
        <v>0</v>
      </c>
      <c r="I193" s="84">
        <v>0</v>
      </c>
      <c r="J193" s="84">
        <v>0</v>
      </c>
      <c r="K193" s="84">
        <v>0</v>
      </c>
      <c r="L193" s="84">
        <v>0</v>
      </c>
      <c r="M193" s="84">
        <v>0</v>
      </c>
      <c r="N193" s="84">
        <v>0</v>
      </c>
      <c r="O193" s="84">
        <v>0</v>
      </c>
      <c r="P193" s="84">
        <v>0.33279999999999998</v>
      </c>
      <c r="Q193" s="84">
        <v>0.40789999999999998</v>
      </c>
      <c r="R193" s="84">
        <v>0.1192</v>
      </c>
      <c r="S193" s="84">
        <v>0.41049999999999998</v>
      </c>
      <c r="T193" s="84">
        <v>0.40789999999999998</v>
      </c>
      <c r="U193" s="84">
        <v>0.27160000000000001</v>
      </c>
      <c r="V193" s="84">
        <v>0.45450000000000002</v>
      </c>
      <c r="W193" s="84">
        <v>0.35780000000000001</v>
      </c>
      <c r="X193" s="84">
        <v>0.2586</v>
      </c>
      <c r="Y193" s="84">
        <v>0.4572</v>
      </c>
      <c r="Z193" s="84">
        <v>0.59399999999999997</v>
      </c>
      <c r="AA193" s="84">
        <v>0.48039999999999999</v>
      </c>
    </row>
    <row r="194" spans="1:27">
      <c r="A194" s="142"/>
      <c r="B194" s="142"/>
      <c r="C194" s="5">
        <v>8</v>
      </c>
      <c r="D194" s="84">
        <v>0</v>
      </c>
      <c r="E194" s="84">
        <v>0</v>
      </c>
      <c r="F194" s="84">
        <v>0</v>
      </c>
      <c r="G194" s="84">
        <v>0</v>
      </c>
      <c r="H194" s="84">
        <v>0</v>
      </c>
      <c r="I194" s="84">
        <v>0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0.41070000000000001</v>
      </c>
      <c r="Q194" s="84">
        <v>0.63880000000000003</v>
      </c>
      <c r="R194" s="84">
        <v>0.14929999999999999</v>
      </c>
      <c r="S194" s="84">
        <v>0.55089999999999995</v>
      </c>
      <c r="T194" s="84">
        <v>0.63880000000000003</v>
      </c>
      <c r="U194" s="84">
        <v>0.3609</v>
      </c>
      <c r="V194" s="84">
        <v>0.43059999999999998</v>
      </c>
      <c r="W194" s="84">
        <v>0.40479999999999999</v>
      </c>
      <c r="X194" s="84">
        <v>0.25259999999999999</v>
      </c>
      <c r="Y194" s="84">
        <v>0.3795</v>
      </c>
      <c r="Z194" s="84">
        <v>0.62350000000000005</v>
      </c>
      <c r="AA194" s="84">
        <v>0.49909999999999999</v>
      </c>
    </row>
    <row r="195" spans="1:27">
      <c r="A195" s="142" t="s">
        <v>80</v>
      </c>
      <c r="B195" s="142" t="s">
        <v>88</v>
      </c>
      <c r="C195" s="5">
        <v>8.0416666666666696</v>
      </c>
      <c r="D195" s="84">
        <v>0</v>
      </c>
      <c r="E195" s="84">
        <v>0</v>
      </c>
      <c r="F195" s="84">
        <v>0</v>
      </c>
      <c r="G195" s="84">
        <v>0</v>
      </c>
      <c r="H195" s="84">
        <v>0</v>
      </c>
      <c r="I195" s="84">
        <v>0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0.29609999999999997</v>
      </c>
      <c r="Q195" s="84">
        <v>0.3876</v>
      </c>
      <c r="R195" s="84">
        <v>0.10440000000000001</v>
      </c>
      <c r="S195" s="84">
        <v>0.38290000000000002</v>
      </c>
      <c r="T195" s="84">
        <v>0.3876</v>
      </c>
      <c r="U195" s="84">
        <v>0.24740000000000001</v>
      </c>
      <c r="V195" s="84">
        <v>0.48580000000000001</v>
      </c>
      <c r="W195" s="84">
        <v>0.52939999999999998</v>
      </c>
      <c r="X195" s="84">
        <v>0.15559999999999999</v>
      </c>
      <c r="Y195" s="84">
        <v>0.25090000000000001</v>
      </c>
      <c r="Z195" s="84">
        <v>0.69540000000000002</v>
      </c>
      <c r="AA195" s="84">
        <v>0.55269999999999997</v>
      </c>
    </row>
    <row r="196" spans="1:27">
      <c r="A196" s="142"/>
      <c r="B196" s="142"/>
      <c r="C196" s="5">
        <v>8.0833333333333304</v>
      </c>
      <c r="D196" s="84">
        <v>0</v>
      </c>
      <c r="E196" s="84">
        <v>0</v>
      </c>
      <c r="F196" s="84">
        <v>0</v>
      </c>
      <c r="G196" s="84">
        <v>0</v>
      </c>
      <c r="H196" s="84">
        <v>0</v>
      </c>
      <c r="I196" s="84">
        <v>0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0.30180000000000001</v>
      </c>
      <c r="Q196" s="84">
        <v>0.41270000000000001</v>
      </c>
      <c r="R196" s="84">
        <v>0.1018</v>
      </c>
      <c r="S196" s="84">
        <v>0.38009999999999999</v>
      </c>
      <c r="T196" s="84">
        <v>0.41270000000000001</v>
      </c>
      <c r="U196" s="84">
        <v>0.25040000000000001</v>
      </c>
      <c r="V196" s="84">
        <v>0.49270000000000003</v>
      </c>
      <c r="W196" s="84">
        <v>0.53949999999999998</v>
      </c>
      <c r="X196" s="84">
        <v>0.2006</v>
      </c>
      <c r="Y196" s="84">
        <v>0.2964</v>
      </c>
      <c r="Z196" s="84">
        <v>0.60199999999999998</v>
      </c>
      <c r="AA196" s="84">
        <v>0.51600000000000001</v>
      </c>
    </row>
    <row r="197" spans="1:27">
      <c r="A197" s="142"/>
      <c r="B197" s="142"/>
      <c r="C197" s="5">
        <v>8.125</v>
      </c>
      <c r="D197" s="84">
        <v>0</v>
      </c>
      <c r="E197" s="84">
        <v>0</v>
      </c>
      <c r="F197" s="84">
        <v>0</v>
      </c>
      <c r="G197" s="84">
        <v>0</v>
      </c>
      <c r="H197" s="84">
        <v>0</v>
      </c>
      <c r="I197" s="84">
        <v>0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0.26719999999999999</v>
      </c>
      <c r="Q197" s="84">
        <v>0.43149999999999999</v>
      </c>
      <c r="R197" s="84">
        <v>8.9899999999999994E-2</v>
      </c>
      <c r="S197" s="84">
        <v>0.37530000000000002</v>
      </c>
      <c r="T197" s="84">
        <v>0.43149999999999999</v>
      </c>
      <c r="U197" s="84">
        <v>0.23719999999999999</v>
      </c>
      <c r="V197" s="84">
        <v>0.44729999999999998</v>
      </c>
      <c r="W197" s="84">
        <v>0.53700000000000003</v>
      </c>
      <c r="X197" s="84">
        <v>0.20349999999999999</v>
      </c>
      <c r="Y197" s="84">
        <v>0.29120000000000001</v>
      </c>
      <c r="Z197" s="84">
        <v>0.46429999999999999</v>
      </c>
      <c r="AA197" s="84">
        <v>0.44130000000000003</v>
      </c>
    </row>
    <row r="198" spans="1:27">
      <c r="A198" s="142"/>
      <c r="B198" s="142"/>
      <c r="C198" s="5">
        <v>8.1666666666666696</v>
      </c>
      <c r="D198" s="84">
        <v>0</v>
      </c>
      <c r="E198" s="84">
        <v>0</v>
      </c>
      <c r="F198" s="84">
        <v>0</v>
      </c>
      <c r="G198" s="84">
        <v>0</v>
      </c>
      <c r="H198" s="84">
        <v>0</v>
      </c>
      <c r="I198" s="84">
        <v>0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0.25340000000000001</v>
      </c>
      <c r="Q198" s="84">
        <v>0.38779999999999998</v>
      </c>
      <c r="R198" s="84">
        <v>8.3699999999999997E-2</v>
      </c>
      <c r="S198" s="84">
        <v>0.36430000000000001</v>
      </c>
      <c r="T198" s="84">
        <v>0.38779999999999998</v>
      </c>
      <c r="U198" s="84">
        <v>0.22339999999999999</v>
      </c>
      <c r="V198" s="84">
        <v>0.37819999999999998</v>
      </c>
      <c r="W198" s="84">
        <v>0.51590000000000003</v>
      </c>
      <c r="X198" s="84">
        <v>0.22900000000000001</v>
      </c>
      <c r="Y198" s="84">
        <v>0.23749999999999999</v>
      </c>
      <c r="Z198" s="84">
        <v>0.38600000000000001</v>
      </c>
      <c r="AA198" s="84">
        <v>0.38990000000000002</v>
      </c>
    </row>
    <row r="199" spans="1:27">
      <c r="A199" s="142"/>
      <c r="B199" s="142"/>
      <c r="C199" s="5">
        <v>8.2083333333333304</v>
      </c>
      <c r="D199" s="84">
        <v>0</v>
      </c>
      <c r="E199" s="84">
        <v>0</v>
      </c>
      <c r="F199" s="84">
        <v>0</v>
      </c>
      <c r="G199" s="84">
        <v>0</v>
      </c>
      <c r="H199" s="84">
        <v>0</v>
      </c>
      <c r="I199" s="84">
        <v>0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0.28270000000000001</v>
      </c>
      <c r="Q199" s="84">
        <v>0.4042</v>
      </c>
      <c r="R199" s="84">
        <v>0.1045</v>
      </c>
      <c r="S199" s="84">
        <v>0.41670000000000001</v>
      </c>
      <c r="T199" s="84">
        <v>0.4042</v>
      </c>
      <c r="U199" s="84">
        <v>0.25240000000000001</v>
      </c>
      <c r="V199" s="84">
        <v>0.32679999999999998</v>
      </c>
      <c r="W199" s="84">
        <v>0.43230000000000002</v>
      </c>
      <c r="X199" s="84">
        <v>0.2215</v>
      </c>
      <c r="Y199" s="84">
        <v>0.2203</v>
      </c>
      <c r="Z199" s="84">
        <v>0.38500000000000001</v>
      </c>
      <c r="AA199" s="84">
        <v>0.36309999999999998</v>
      </c>
    </row>
    <row r="200" spans="1:27">
      <c r="A200" s="142"/>
      <c r="B200" s="142"/>
      <c r="C200" s="5">
        <v>8.25</v>
      </c>
      <c r="D200" s="84">
        <v>0</v>
      </c>
      <c r="E200" s="84">
        <v>0</v>
      </c>
      <c r="F200" s="84">
        <v>0</v>
      </c>
      <c r="G200" s="84">
        <v>0</v>
      </c>
      <c r="H200" s="84">
        <v>0</v>
      </c>
      <c r="I200" s="84">
        <v>0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0.27379999999999999</v>
      </c>
      <c r="Q200" s="84">
        <v>0.36909999999999998</v>
      </c>
      <c r="R200" s="84">
        <v>9.9000000000000005E-2</v>
      </c>
      <c r="S200" s="84">
        <v>0.40360000000000001</v>
      </c>
      <c r="T200" s="84">
        <v>0.36909999999999998</v>
      </c>
      <c r="U200" s="84">
        <v>0.2409</v>
      </c>
      <c r="V200" s="84">
        <v>0.35639999999999999</v>
      </c>
      <c r="W200" s="84">
        <v>0.36630000000000001</v>
      </c>
      <c r="X200" s="84">
        <v>0.17399999999999999</v>
      </c>
      <c r="Y200" s="84">
        <v>0.20449999999999999</v>
      </c>
      <c r="Z200" s="84">
        <v>0.35699999999999998</v>
      </c>
      <c r="AA200" s="84">
        <v>0.33129999999999998</v>
      </c>
    </row>
    <row r="201" spans="1:27">
      <c r="A201" s="142"/>
      <c r="B201" s="142"/>
      <c r="C201" s="5">
        <v>8.2916666666666696</v>
      </c>
      <c r="D201" s="84">
        <v>0</v>
      </c>
      <c r="E201" s="84">
        <v>0</v>
      </c>
      <c r="F201" s="84">
        <v>0</v>
      </c>
      <c r="G201" s="84">
        <v>0</v>
      </c>
      <c r="H201" s="84">
        <v>0</v>
      </c>
      <c r="I201" s="84">
        <v>0</v>
      </c>
      <c r="J201" s="84">
        <v>6.5500000000000003E-2</v>
      </c>
      <c r="K201" s="84">
        <v>8.5900000000000004E-2</v>
      </c>
      <c r="L201" s="84">
        <v>0.1041</v>
      </c>
      <c r="M201" s="84">
        <v>7.0599999999999996E-2</v>
      </c>
      <c r="N201" s="84">
        <v>3.1699999999999999E-2</v>
      </c>
      <c r="O201" s="84">
        <v>7.1499999999999994E-2</v>
      </c>
      <c r="P201" s="84">
        <v>0.27929999999999999</v>
      </c>
      <c r="Q201" s="84">
        <v>0.32329999999999998</v>
      </c>
      <c r="R201" s="84">
        <v>8.9800000000000005E-2</v>
      </c>
      <c r="S201" s="84">
        <v>0.39729999999999999</v>
      </c>
      <c r="T201" s="84">
        <v>0.32329999999999998</v>
      </c>
      <c r="U201" s="84">
        <v>0.2321</v>
      </c>
      <c r="V201" s="84">
        <v>0.38519999999999999</v>
      </c>
      <c r="W201" s="84">
        <v>0.34239999999999998</v>
      </c>
      <c r="X201" s="84">
        <v>0.17530000000000001</v>
      </c>
      <c r="Y201" s="84">
        <v>0.19500000000000001</v>
      </c>
      <c r="Z201" s="84">
        <v>0.4516</v>
      </c>
      <c r="AA201" s="84">
        <v>0.37640000000000001</v>
      </c>
    </row>
    <row r="202" spans="1:27">
      <c r="A202" s="142"/>
      <c r="B202" s="142"/>
      <c r="C202" s="5">
        <v>8.3333333333333304</v>
      </c>
      <c r="D202" s="84">
        <v>0</v>
      </c>
      <c r="E202" s="84">
        <v>0</v>
      </c>
      <c r="F202" s="84">
        <v>0</v>
      </c>
      <c r="G202" s="84">
        <v>0</v>
      </c>
      <c r="H202" s="84">
        <v>0</v>
      </c>
      <c r="I202" s="84">
        <v>0</v>
      </c>
      <c r="J202" s="84">
        <v>0.3624</v>
      </c>
      <c r="K202" s="84">
        <v>0.44269999999999998</v>
      </c>
      <c r="L202" s="84">
        <v>0.3795</v>
      </c>
      <c r="M202" s="84">
        <v>0.43099999999999999</v>
      </c>
      <c r="N202" s="84">
        <v>0.37240000000000001</v>
      </c>
      <c r="O202" s="84">
        <v>0.39760000000000001</v>
      </c>
      <c r="P202" s="84">
        <v>0.24060000000000001</v>
      </c>
      <c r="Q202" s="84">
        <v>0.31830000000000003</v>
      </c>
      <c r="R202" s="84">
        <v>8.4599999999999995E-2</v>
      </c>
      <c r="S202" s="84">
        <v>0.37130000000000002</v>
      </c>
      <c r="T202" s="84">
        <v>0.31830000000000003</v>
      </c>
      <c r="U202" s="84">
        <v>0.21329999999999999</v>
      </c>
      <c r="V202" s="84">
        <v>0.26929999999999998</v>
      </c>
      <c r="W202" s="84">
        <v>0.30299999999999999</v>
      </c>
      <c r="X202" s="84">
        <v>0.13170000000000001</v>
      </c>
      <c r="Y202" s="84">
        <v>0.14660000000000001</v>
      </c>
      <c r="Z202" s="84">
        <v>0.42459999999999998</v>
      </c>
      <c r="AA202" s="84">
        <v>0.3337</v>
      </c>
    </row>
    <row r="203" spans="1:27">
      <c r="A203" s="142"/>
      <c r="B203" s="142"/>
      <c r="C203" s="5">
        <v>8.375</v>
      </c>
      <c r="D203" s="84">
        <v>0.10009999999999999</v>
      </c>
      <c r="E203" s="84">
        <v>0.1167</v>
      </c>
      <c r="F203" s="84">
        <v>9.4299999999999995E-2</v>
      </c>
      <c r="G203" s="84">
        <v>6.8199999999999997E-2</v>
      </c>
      <c r="H203" s="84">
        <v>0.17549999999999999</v>
      </c>
      <c r="I203" s="84">
        <v>0.1109</v>
      </c>
      <c r="J203" s="84">
        <v>0.59960000000000002</v>
      </c>
      <c r="K203" s="84">
        <v>0.7571</v>
      </c>
      <c r="L203" s="84">
        <v>0.66190000000000004</v>
      </c>
      <c r="M203" s="84">
        <v>0.67869999999999997</v>
      </c>
      <c r="N203" s="84">
        <v>0.66849999999999998</v>
      </c>
      <c r="O203" s="84">
        <v>0.67320000000000002</v>
      </c>
      <c r="P203" s="84">
        <v>0.2218</v>
      </c>
      <c r="Q203" s="84">
        <v>0.31380000000000002</v>
      </c>
      <c r="R203" s="84">
        <v>8.2699999999999996E-2</v>
      </c>
      <c r="S203" s="84">
        <v>0.36209999999999998</v>
      </c>
      <c r="T203" s="84">
        <v>0.31380000000000002</v>
      </c>
      <c r="U203" s="84">
        <v>0.2049</v>
      </c>
      <c r="V203" s="84">
        <v>0.18190000000000001</v>
      </c>
      <c r="W203" s="84">
        <v>0.2742</v>
      </c>
      <c r="X203" s="84">
        <v>9.5299999999999996E-2</v>
      </c>
      <c r="Y203" s="84">
        <v>0.1077</v>
      </c>
      <c r="Z203" s="84">
        <v>0.41449999999999998</v>
      </c>
      <c r="AA203" s="84">
        <v>0.30640000000000001</v>
      </c>
    </row>
    <row r="204" spans="1:27">
      <c r="A204" s="142"/>
      <c r="B204" s="142"/>
      <c r="C204" s="5">
        <v>8.4166666666666696</v>
      </c>
      <c r="D204" s="84">
        <v>0.46910000000000002</v>
      </c>
      <c r="E204" s="84">
        <v>0.40189999999999998</v>
      </c>
      <c r="F204" s="84">
        <v>0.28210000000000002</v>
      </c>
      <c r="G204" s="84">
        <v>0.27629999999999999</v>
      </c>
      <c r="H204" s="84">
        <v>0.85329999999999995</v>
      </c>
      <c r="I204" s="84">
        <v>0.45660000000000001</v>
      </c>
      <c r="J204" s="84">
        <v>0.71609999999999996</v>
      </c>
      <c r="K204" s="84">
        <v>0.85209999999999997</v>
      </c>
      <c r="L204" s="84">
        <v>0.80320000000000003</v>
      </c>
      <c r="M204" s="84">
        <v>0.77310000000000001</v>
      </c>
      <c r="N204" s="84">
        <v>0.86419999999999997</v>
      </c>
      <c r="O204" s="84">
        <v>0.80169999999999997</v>
      </c>
      <c r="P204" s="84">
        <v>0.18240000000000001</v>
      </c>
      <c r="Q204" s="84">
        <v>0.2477</v>
      </c>
      <c r="R204" s="84">
        <v>6.0499999999999998E-2</v>
      </c>
      <c r="S204" s="84">
        <v>0.26819999999999999</v>
      </c>
      <c r="T204" s="84">
        <v>0.2477</v>
      </c>
      <c r="U204" s="84">
        <v>0.15840000000000001</v>
      </c>
      <c r="V204" s="84">
        <v>9.8199999999999996E-2</v>
      </c>
      <c r="W204" s="84">
        <v>0.1661</v>
      </c>
      <c r="X204" s="84">
        <v>0.1077</v>
      </c>
      <c r="Y204" s="84">
        <v>0.10580000000000001</v>
      </c>
      <c r="Z204" s="84">
        <v>0.41820000000000002</v>
      </c>
      <c r="AA204" s="84">
        <v>0.2757</v>
      </c>
    </row>
    <row r="205" spans="1:27">
      <c r="A205" s="142"/>
      <c r="B205" s="142"/>
      <c r="C205" s="5">
        <v>8.4583333333333304</v>
      </c>
      <c r="D205" s="84">
        <v>0.59509999999999996</v>
      </c>
      <c r="E205" s="84">
        <v>0.67679999999999996</v>
      </c>
      <c r="F205" s="84">
        <v>0.42909999999999998</v>
      </c>
      <c r="G205" s="84">
        <v>0.4108</v>
      </c>
      <c r="H205" s="84">
        <v>0.80200000000000005</v>
      </c>
      <c r="I205" s="84">
        <v>0.58279999999999998</v>
      </c>
      <c r="J205" s="84">
        <v>0.76559999999999995</v>
      </c>
      <c r="K205" s="84">
        <v>0.82379999999999998</v>
      </c>
      <c r="L205" s="84">
        <v>0.7833</v>
      </c>
      <c r="M205" s="84">
        <v>0.79279999999999995</v>
      </c>
      <c r="N205" s="84">
        <v>0.81230000000000002</v>
      </c>
      <c r="O205" s="84">
        <v>0.79559999999999997</v>
      </c>
      <c r="P205" s="84">
        <v>0.17019999999999999</v>
      </c>
      <c r="Q205" s="84">
        <v>0.19919999999999999</v>
      </c>
      <c r="R205" s="84">
        <v>6.13E-2</v>
      </c>
      <c r="S205" s="84">
        <v>0.22900000000000001</v>
      </c>
      <c r="T205" s="84">
        <v>0.19919999999999999</v>
      </c>
      <c r="U205" s="84">
        <v>0.14169999999999999</v>
      </c>
      <c r="V205" s="84">
        <v>0.1074</v>
      </c>
      <c r="W205" s="84">
        <v>0.16320000000000001</v>
      </c>
      <c r="X205" s="84">
        <v>0.18809999999999999</v>
      </c>
      <c r="Y205" s="84">
        <v>0.16320000000000001</v>
      </c>
      <c r="Z205" s="84">
        <v>0.42380000000000001</v>
      </c>
      <c r="AA205" s="84">
        <v>0.29060000000000002</v>
      </c>
    </row>
    <row r="206" spans="1:27">
      <c r="A206" s="142"/>
      <c r="B206" s="142"/>
      <c r="C206" s="5">
        <v>8.5</v>
      </c>
      <c r="D206" s="84">
        <v>0.6946</v>
      </c>
      <c r="E206" s="84">
        <v>0.80369999999999997</v>
      </c>
      <c r="F206" s="84">
        <v>0.62439999999999996</v>
      </c>
      <c r="G206" s="84">
        <v>0.45540000000000003</v>
      </c>
      <c r="H206" s="84">
        <v>0.94030000000000002</v>
      </c>
      <c r="I206" s="84">
        <v>0.70369999999999999</v>
      </c>
      <c r="J206" s="84">
        <v>0.76549999999999996</v>
      </c>
      <c r="K206" s="84">
        <v>0.78300000000000003</v>
      </c>
      <c r="L206" s="84">
        <v>0.80869999999999997</v>
      </c>
      <c r="M206" s="84">
        <v>0.7742</v>
      </c>
      <c r="N206" s="84">
        <v>0.81489999999999996</v>
      </c>
      <c r="O206" s="84">
        <v>0.7893</v>
      </c>
      <c r="P206" s="84">
        <v>0.1716</v>
      </c>
      <c r="Q206" s="84">
        <v>0.193</v>
      </c>
      <c r="R206" s="84">
        <v>5.8099999999999999E-2</v>
      </c>
      <c r="S206" s="84">
        <v>0.2092</v>
      </c>
      <c r="T206" s="84">
        <v>0.193</v>
      </c>
      <c r="U206" s="84">
        <v>0.13619999999999999</v>
      </c>
      <c r="V206" s="84">
        <v>9.11E-2</v>
      </c>
      <c r="W206" s="84">
        <v>0.12690000000000001</v>
      </c>
      <c r="X206" s="84">
        <v>0.20880000000000001</v>
      </c>
      <c r="Y206" s="84">
        <v>0.21690000000000001</v>
      </c>
      <c r="Z206" s="84">
        <v>0.33760000000000001</v>
      </c>
      <c r="AA206" s="84">
        <v>0.24210000000000001</v>
      </c>
    </row>
    <row r="207" spans="1:27">
      <c r="A207" s="142"/>
      <c r="B207" s="142"/>
      <c r="C207" s="5">
        <v>8.5416666666666696</v>
      </c>
      <c r="D207" s="84">
        <v>0.68369999999999997</v>
      </c>
      <c r="E207" s="84">
        <v>0.81659999999999999</v>
      </c>
      <c r="F207" s="84">
        <v>0.4642</v>
      </c>
      <c r="G207" s="84">
        <v>0.5544</v>
      </c>
      <c r="H207" s="84">
        <v>0.87949999999999995</v>
      </c>
      <c r="I207" s="84">
        <v>0.67969999999999997</v>
      </c>
      <c r="J207" s="84">
        <v>0.76229999999999998</v>
      </c>
      <c r="K207" s="84">
        <v>0.79249999999999998</v>
      </c>
      <c r="L207" s="84">
        <v>0.79320000000000002</v>
      </c>
      <c r="M207" s="84">
        <v>0.77859999999999996</v>
      </c>
      <c r="N207" s="84">
        <v>0.80700000000000005</v>
      </c>
      <c r="O207" s="84">
        <v>0.78669999999999995</v>
      </c>
      <c r="P207" s="84">
        <v>0.17649999999999999</v>
      </c>
      <c r="Q207" s="84">
        <v>0.16009999999999999</v>
      </c>
      <c r="R207" s="84">
        <v>6.0199999999999997E-2</v>
      </c>
      <c r="S207" s="84">
        <v>0.15840000000000001</v>
      </c>
      <c r="T207" s="84">
        <v>0.16009999999999999</v>
      </c>
      <c r="U207" s="84">
        <v>0.1244</v>
      </c>
      <c r="V207" s="84">
        <v>0.1008</v>
      </c>
      <c r="W207" s="84">
        <v>0.11219999999999999</v>
      </c>
      <c r="X207" s="84">
        <v>0.22320000000000001</v>
      </c>
      <c r="Y207" s="84">
        <v>0.1996</v>
      </c>
      <c r="Z207" s="84">
        <v>0.308</v>
      </c>
      <c r="AA207" s="84">
        <v>0.22589999999999999</v>
      </c>
    </row>
    <row r="208" spans="1:27">
      <c r="A208" s="142"/>
      <c r="B208" s="142"/>
      <c r="C208" s="5">
        <v>8.5833333333333304</v>
      </c>
      <c r="D208" s="84">
        <v>0.7127</v>
      </c>
      <c r="E208" s="84">
        <v>0.84350000000000003</v>
      </c>
      <c r="F208" s="84">
        <v>0.63980000000000004</v>
      </c>
      <c r="G208" s="84">
        <v>0.68069999999999997</v>
      </c>
      <c r="H208" s="84">
        <v>0.95109999999999995</v>
      </c>
      <c r="I208" s="84">
        <v>0.76559999999999995</v>
      </c>
      <c r="J208" s="84">
        <v>0.75870000000000004</v>
      </c>
      <c r="K208" s="84">
        <v>0.80810000000000004</v>
      </c>
      <c r="L208" s="84">
        <v>0.7944</v>
      </c>
      <c r="M208" s="84">
        <v>0.76949999999999996</v>
      </c>
      <c r="N208" s="84">
        <v>0.81779999999999997</v>
      </c>
      <c r="O208" s="84">
        <v>0.78969999999999996</v>
      </c>
      <c r="P208" s="84">
        <v>0.19009999999999999</v>
      </c>
      <c r="Q208" s="84">
        <v>0.16489999999999999</v>
      </c>
      <c r="R208" s="84">
        <v>5.74E-2</v>
      </c>
      <c r="S208" s="84">
        <v>0.1421</v>
      </c>
      <c r="T208" s="84">
        <v>0.16489999999999999</v>
      </c>
      <c r="U208" s="84">
        <v>0.1244</v>
      </c>
      <c r="V208" s="84">
        <v>0.11269999999999999</v>
      </c>
      <c r="W208" s="84">
        <v>0.1343</v>
      </c>
      <c r="X208" s="84">
        <v>0.34499999999999997</v>
      </c>
      <c r="Y208" s="84">
        <v>0.2324</v>
      </c>
      <c r="Z208" s="84">
        <v>0.34689999999999999</v>
      </c>
      <c r="AA208" s="84">
        <v>0.2671</v>
      </c>
    </row>
    <row r="209" spans="1:27">
      <c r="A209" s="142"/>
      <c r="B209" s="142"/>
      <c r="C209" s="5">
        <v>8.625</v>
      </c>
      <c r="D209" s="84">
        <v>0.70099999999999996</v>
      </c>
      <c r="E209" s="84">
        <v>0.77249999999999996</v>
      </c>
      <c r="F209" s="84">
        <v>0.62350000000000005</v>
      </c>
      <c r="G209" s="84">
        <v>0.54549999999999998</v>
      </c>
      <c r="H209" s="84">
        <v>0.89829999999999999</v>
      </c>
      <c r="I209" s="84">
        <v>0.70820000000000005</v>
      </c>
      <c r="J209" s="84">
        <v>0.75539999999999996</v>
      </c>
      <c r="K209" s="84">
        <v>0.82199999999999995</v>
      </c>
      <c r="L209" s="84">
        <v>0.74450000000000005</v>
      </c>
      <c r="M209" s="84">
        <v>0.80820000000000003</v>
      </c>
      <c r="N209" s="84">
        <v>0.84199999999999997</v>
      </c>
      <c r="O209" s="84">
        <v>0.7944</v>
      </c>
      <c r="P209" s="84">
        <v>0.20050000000000001</v>
      </c>
      <c r="Q209" s="84">
        <v>0.1719</v>
      </c>
      <c r="R209" s="84">
        <v>6.5100000000000005E-2</v>
      </c>
      <c r="S209" s="84">
        <v>0.15690000000000001</v>
      </c>
      <c r="T209" s="84">
        <v>0.1719</v>
      </c>
      <c r="U209" s="84">
        <v>0.13420000000000001</v>
      </c>
      <c r="V209" s="84">
        <v>0.1535</v>
      </c>
      <c r="W209" s="84">
        <v>0.15110000000000001</v>
      </c>
      <c r="X209" s="84">
        <v>0.51800000000000002</v>
      </c>
      <c r="Y209" s="84">
        <v>0.36859999999999998</v>
      </c>
      <c r="Z209" s="84">
        <v>0.37359999999999999</v>
      </c>
      <c r="AA209" s="84">
        <v>0.31480000000000002</v>
      </c>
    </row>
    <row r="210" spans="1:27">
      <c r="A210" s="142"/>
      <c r="B210" s="142"/>
      <c r="C210" s="5">
        <v>8.6666666666666696</v>
      </c>
      <c r="D210" s="84">
        <v>0.6482</v>
      </c>
      <c r="E210" s="84">
        <v>0.78900000000000003</v>
      </c>
      <c r="F210" s="84">
        <v>0.48809999999999998</v>
      </c>
      <c r="G210" s="84">
        <v>0.54949999999999999</v>
      </c>
      <c r="H210" s="84">
        <v>0.91410000000000002</v>
      </c>
      <c r="I210" s="84">
        <v>0.67779999999999996</v>
      </c>
      <c r="J210" s="84">
        <v>0.71120000000000005</v>
      </c>
      <c r="K210" s="84">
        <v>0.82040000000000002</v>
      </c>
      <c r="L210" s="84">
        <v>0.76800000000000002</v>
      </c>
      <c r="M210" s="84">
        <v>0.77090000000000003</v>
      </c>
      <c r="N210" s="84">
        <v>0.85629999999999995</v>
      </c>
      <c r="O210" s="84">
        <v>0.78539999999999999</v>
      </c>
      <c r="P210" s="84">
        <v>0.17680000000000001</v>
      </c>
      <c r="Q210" s="84">
        <v>0.1585</v>
      </c>
      <c r="R210" s="84">
        <v>5.7799999999999997E-2</v>
      </c>
      <c r="S210" s="84">
        <v>0.14480000000000001</v>
      </c>
      <c r="T210" s="84">
        <v>0.1585</v>
      </c>
      <c r="U210" s="84">
        <v>0.1206</v>
      </c>
      <c r="V210" s="84">
        <v>0.15179999999999999</v>
      </c>
      <c r="W210" s="84">
        <v>0.15160000000000001</v>
      </c>
      <c r="X210" s="84">
        <v>0.4919</v>
      </c>
      <c r="Y210" s="84">
        <v>0.39850000000000002</v>
      </c>
      <c r="Z210" s="84">
        <v>0.34050000000000002</v>
      </c>
      <c r="AA210" s="84">
        <v>0.2964</v>
      </c>
    </row>
    <row r="211" spans="1:27">
      <c r="A211" s="142"/>
      <c r="B211" s="142"/>
      <c r="C211" s="5">
        <v>8.7083333333333304</v>
      </c>
      <c r="D211" s="84">
        <v>0.503</v>
      </c>
      <c r="E211" s="84">
        <v>0.63290000000000002</v>
      </c>
      <c r="F211" s="84">
        <v>0.23280000000000001</v>
      </c>
      <c r="G211" s="84">
        <v>0.44230000000000003</v>
      </c>
      <c r="H211" s="84">
        <v>0.81950000000000001</v>
      </c>
      <c r="I211" s="84">
        <v>0.52610000000000001</v>
      </c>
      <c r="J211" s="84">
        <v>0.62239999999999995</v>
      </c>
      <c r="K211" s="84">
        <v>0.72889999999999999</v>
      </c>
      <c r="L211" s="84">
        <v>0.62050000000000005</v>
      </c>
      <c r="M211" s="84">
        <v>0.70389999999999997</v>
      </c>
      <c r="N211" s="84">
        <v>0.77300000000000002</v>
      </c>
      <c r="O211" s="84">
        <v>0.68969999999999998</v>
      </c>
      <c r="P211" s="84">
        <v>0.19639999999999999</v>
      </c>
      <c r="Q211" s="84">
        <v>0.15540000000000001</v>
      </c>
      <c r="R211" s="84">
        <v>6.6000000000000003E-2</v>
      </c>
      <c r="S211" s="84">
        <v>0.1522</v>
      </c>
      <c r="T211" s="84">
        <v>0.15540000000000001</v>
      </c>
      <c r="U211" s="84">
        <v>0.1305</v>
      </c>
      <c r="V211" s="84">
        <v>0.1411</v>
      </c>
      <c r="W211" s="84">
        <v>0.14560000000000001</v>
      </c>
      <c r="X211" s="84">
        <v>0.31540000000000001</v>
      </c>
      <c r="Y211" s="84">
        <v>0.25690000000000002</v>
      </c>
      <c r="Z211" s="84">
        <v>0.29060000000000002</v>
      </c>
      <c r="AA211" s="84">
        <v>0.24229999999999999</v>
      </c>
    </row>
    <row r="212" spans="1:27">
      <c r="A212" s="142"/>
      <c r="B212" s="142"/>
      <c r="C212" s="5">
        <v>8.75</v>
      </c>
      <c r="D212" s="84">
        <v>0.13189999999999999</v>
      </c>
      <c r="E212" s="84">
        <v>0.27529999999999999</v>
      </c>
      <c r="F212" s="84">
        <v>0</v>
      </c>
      <c r="G212" s="84">
        <v>0.10340000000000001</v>
      </c>
      <c r="H212" s="84">
        <v>0.57030000000000003</v>
      </c>
      <c r="I212" s="84">
        <v>0.2162</v>
      </c>
      <c r="J212" s="84">
        <v>0.34689999999999999</v>
      </c>
      <c r="K212" s="84">
        <v>0.46729999999999999</v>
      </c>
      <c r="L212" s="84">
        <v>0.23699999999999999</v>
      </c>
      <c r="M212" s="84">
        <v>0.41049999999999998</v>
      </c>
      <c r="N212" s="84">
        <v>0.56430000000000002</v>
      </c>
      <c r="O212" s="84">
        <v>0.4052</v>
      </c>
      <c r="P212" s="84">
        <v>0.214</v>
      </c>
      <c r="Q212" s="84">
        <v>0.16489999999999999</v>
      </c>
      <c r="R212" s="84">
        <v>6.0600000000000001E-2</v>
      </c>
      <c r="S212" s="84">
        <v>0.17449999999999999</v>
      </c>
      <c r="T212" s="84">
        <v>0.16489999999999999</v>
      </c>
      <c r="U212" s="84">
        <v>0.1389</v>
      </c>
      <c r="V212" s="84">
        <v>0.16300000000000001</v>
      </c>
      <c r="W212" s="84">
        <v>0.16889999999999999</v>
      </c>
      <c r="X212" s="84">
        <v>0.32919999999999999</v>
      </c>
      <c r="Y212" s="84">
        <v>0.30990000000000001</v>
      </c>
      <c r="Z212" s="84">
        <v>0.29820000000000002</v>
      </c>
      <c r="AA212" s="84">
        <v>0.25779999999999997</v>
      </c>
    </row>
    <row r="213" spans="1:27">
      <c r="A213" s="142"/>
      <c r="B213" s="142"/>
      <c r="C213" s="5">
        <v>8.7916666666666696</v>
      </c>
      <c r="D213" s="84">
        <v>0</v>
      </c>
      <c r="E213" s="84">
        <v>0</v>
      </c>
      <c r="F213" s="84">
        <v>0</v>
      </c>
      <c r="G213" s="84">
        <v>0</v>
      </c>
      <c r="H213" s="84">
        <v>0</v>
      </c>
      <c r="I213" s="84">
        <v>0</v>
      </c>
      <c r="J213" s="84">
        <v>2.4400000000000002E-2</v>
      </c>
      <c r="K213" s="84">
        <v>3.6900000000000002E-2</v>
      </c>
      <c r="L213" s="84">
        <v>3.5000000000000001E-3</v>
      </c>
      <c r="M213" s="84">
        <v>2.6700000000000002E-2</v>
      </c>
      <c r="N213" s="84">
        <v>3.4500000000000003E-2</v>
      </c>
      <c r="O213" s="84">
        <v>2.52E-2</v>
      </c>
      <c r="P213" s="84">
        <v>0.23860000000000001</v>
      </c>
      <c r="Q213" s="84">
        <v>0.20599999999999999</v>
      </c>
      <c r="R213" s="84">
        <v>6.93E-2</v>
      </c>
      <c r="S213" s="84">
        <v>0.21870000000000001</v>
      </c>
      <c r="T213" s="84">
        <v>0.20599999999999999</v>
      </c>
      <c r="U213" s="84">
        <v>0.16300000000000001</v>
      </c>
      <c r="V213" s="84">
        <v>0.20019999999999999</v>
      </c>
      <c r="W213" s="84">
        <v>0.19719999999999999</v>
      </c>
      <c r="X213" s="84">
        <v>0.29149999999999998</v>
      </c>
      <c r="Y213" s="84">
        <v>0.33600000000000002</v>
      </c>
      <c r="Z213" s="84">
        <v>0.3629</v>
      </c>
      <c r="AA213" s="84">
        <v>0.29770000000000002</v>
      </c>
    </row>
    <row r="214" spans="1:27">
      <c r="A214" s="142"/>
      <c r="B214" s="142"/>
      <c r="C214" s="5">
        <v>8.8333333333333304</v>
      </c>
      <c r="D214" s="84">
        <v>0</v>
      </c>
      <c r="E214" s="84">
        <v>0</v>
      </c>
      <c r="F214" s="84">
        <v>0</v>
      </c>
      <c r="G214" s="84">
        <v>0</v>
      </c>
      <c r="H214" s="84">
        <v>0</v>
      </c>
      <c r="I214" s="84">
        <v>0</v>
      </c>
      <c r="J214" s="84">
        <v>0</v>
      </c>
      <c r="K214" s="84">
        <v>0</v>
      </c>
      <c r="L214" s="84">
        <v>0</v>
      </c>
      <c r="M214" s="84">
        <v>0</v>
      </c>
      <c r="N214" s="84">
        <v>0</v>
      </c>
      <c r="O214" s="84">
        <v>0</v>
      </c>
      <c r="P214" s="84">
        <v>0.29759999999999998</v>
      </c>
      <c r="Q214" s="84">
        <v>0.3231</v>
      </c>
      <c r="R214" s="84">
        <v>9.5600000000000004E-2</v>
      </c>
      <c r="S214" s="84">
        <v>0.32219999999999999</v>
      </c>
      <c r="T214" s="84">
        <v>0.3231</v>
      </c>
      <c r="U214" s="84">
        <v>0.22459999999999999</v>
      </c>
      <c r="V214" s="84">
        <v>0.25009999999999999</v>
      </c>
      <c r="W214" s="84">
        <v>0.2132</v>
      </c>
      <c r="X214" s="84">
        <v>0.25219999999999998</v>
      </c>
      <c r="Y214" s="84">
        <v>0.35959999999999998</v>
      </c>
      <c r="Z214" s="84">
        <v>0.49459999999999998</v>
      </c>
      <c r="AA214" s="84">
        <v>0.36969999999999997</v>
      </c>
    </row>
    <row r="215" spans="1:27">
      <c r="A215" s="142"/>
      <c r="B215" s="142"/>
      <c r="C215" s="5">
        <v>8.875</v>
      </c>
      <c r="D215" s="84">
        <v>0</v>
      </c>
      <c r="E215" s="84">
        <v>0</v>
      </c>
      <c r="F215" s="84">
        <v>0</v>
      </c>
      <c r="G215" s="84">
        <v>0</v>
      </c>
      <c r="H215" s="84">
        <v>0</v>
      </c>
      <c r="I215" s="84">
        <v>0</v>
      </c>
      <c r="J215" s="84">
        <v>0</v>
      </c>
      <c r="K215" s="84">
        <v>0</v>
      </c>
      <c r="L215" s="84">
        <v>0</v>
      </c>
      <c r="M215" s="84">
        <v>0</v>
      </c>
      <c r="N215" s="84">
        <v>0</v>
      </c>
      <c r="O215" s="84">
        <v>0</v>
      </c>
      <c r="P215" s="84">
        <v>0.37240000000000001</v>
      </c>
      <c r="Q215" s="84">
        <v>0.4647</v>
      </c>
      <c r="R215" s="84">
        <v>0.13589999999999999</v>
      </c>
      <c r="S215" s="84">
        <v>0.46239999999999998</v>
      </c>
      <c r="T215" s="84">
        <v>0.4647</v>
      </c>
      <c r="U215" s="84">
        <v>0.30649999999999999</v>
      </c>
      <c r="V215" s="84">
        <v>0.311</v>
      </c>
      <c r="W215" s="84">
        <v>0.23069999999999999</v>
      </c>
      <c r="X215" s="84">
        <v>0.2107</v>
      </c>
      <c r="Y215" s="84">
        <v>0.3488</v>
      </c>
      <c r="Z215" s="84">
        <v>0.6038</v>
      </c>
      <c r="AA215" s="84">
        <v>0.43020000000000003</v>
      </c>
    </row>
    <row r="216" spans="1:27">
      <c r="A216" s="142"/>
      <c r="B216" s="142"/>
      <c r="C216" s="5">
        <v>8.9166666666666696</v>
      </c>
      <c r="D216" s="84">
        <v>0</v>
      </c>
      <c r="E216" s="84">
        <v>0</v>
      </c>
      <c r="F216" s="84">
        <v>0</v>
      </c>
      <c r="G216" s="84">
        <v>0</v>
      </c>
      <c r="H216" s="84">
        <v>0</v>
      </c>
      <c r="I216" s="84">
        <v>0</v>
      </c>
      <c r="J216" s="84">
        <v>0</v>
      </c>
      <c r="K216" s="84">
        <v>0</v>
      </c>
      <c r="L216" s="84">
        <v>0</v>
      </c>
      <c r="M216" s="84">
        <v>0</v>
      </c>
      <c r="N216" s="84">
        <v>0</v>
      </c>
      <c r="O216" s="84">
        <v>0</v>
      </c>
      <c r="P216" s="84">
        <v>0.38090000000000002</v>
      </c>
      <c r="Q216" s="84">
        <v>0.54630000000000001</v>
      </c>
      <c r="R216" s="84">
        <v>0.1278</v>
      </c>
      <c r="S216" s="84">
        <v>0.47410000000000002</v>
      </c>
      <c r="T216" s="84">
        <v>0.54630000000000001</v>
      </c>
      <c r="U216" s="84">
        <v>0.31769999999999998</v>
      </c>
      <c r="V216" s="84">
        <v>0.36870000000000003</v>
      </c>
      <c r="W216" s="84">
        <v>0.29520000000000002</v>
      </c>
      <c r="X216" s="84">
        <v>0.24390000000000001</v>
      </c>
      <c r="Y216" s="84">
        <v>0.28739999999999999</v>
      </c>
      <c r="Z216" s="84">
        <v>0.68059999999999998</v>
      </c>
      <c r="AA216" s="84">
        <v>0.4909</v>
      </c>
    </row>
    <row r="217" spans="1:27">
      <c r="A217" s="142"/>
      <c r="B217" s="142"/>
      <c r="C217" s="5">
        <v>8.9583333333333304</v>
      </c>
      <c r="D217" s="84">
        <v>0</v>
      </c>
      <c r="E217" s="84">
        <v>0</v>
      </c>
      <c r="F217" s="84">
        <v>0</v>
      </c>
      <c r="G217" s="84">
        <v>0</v>
      </c>
      <c r="H217" s="84">
        <v>0</v>
      </c>
      <c r="I217" s="84">
        <v>0</v>
      </c>
      <c r="J217" s="84">
        <v>0</v>
      </c>
      <c r="K217" s="84">
        <v>0</v>
      </c>
      <c r="L217" s="84">
        <v>0</v>
      </c>
      <c r="M217" s="84">
        <v>0</v>
      </c>
      <c r="N217" s="84">
        <v>0</v>
      </c>
      <c r="O217" s="84">
        <v>0</v>
      </c>
      <c r="P217" s="84">
        <v>0.3639</v>
      </c>
      <c r="Q217" s="84">
        <v>0.59079999999999999</v>
      </c>
      <c r="R217" s="84">
        <v>0.1177</v>
      </c>
      <c r="S217" s="84">
        <v>0.47589999999999999</v>
      </c>
      <c r="T217" s="84">
        <v>0.59079999999999999</v>
      </c>
      <c r="U217" s="84">
        <v>0.3145</v>
      </c>
      <c r="V217" s="84">
        <v>0.379</v>
      </c>
      <c r="W217" s="84">
        <v>0.23669999999999999</v>
      </c>
      <c r="X217" s="84">
        <v>0.17</v>
      </c>
      <c r="Y217" s="84">
        <v>0.21229999999999999</v>
      </c>
      <c r="Z217" s="84">
        <v>0.71209999999999996</v>
      </c>
      <c r="AA217" s="84">
        <v>0.4829</v>
      </c>
    </row>
    <row r="218" spans="1:27">
      <c r="A218" s="142"/>
      <c r="B218" s="142"/>
      <c r="C218" s="5">
        <v>9</v>
      </c>
      <c r="D218" s="84">
        <v>0</v>
      </c>
      <c r="E218" s="84">
        <v>0</v>
      </c>
      <c r="F218" s="84">
        <v>0</v>
      </c>
      <c r="G218" s="84">
        <v>0</v>
      </c>
      <c r="H218" s="84">
        <v>0</v>
      </c>
      <c r="I218" s="84">
        <v>0</v>
      </c>
      <c r="J218" s="84">
        <v>0</v>
      </c>
      <c r="K218" s="84">
        <v>0</v>
      </c>
      <c r="L218" s="84">
        <v>0</v>
      </c>
      <c r="M218" s="84">
        <v>0</v>
      </c>
      <c r="N218" s="84">
        <v>0</v>
      </c>
      <c r="O218" s="84">
        <v>0</v>
      </c>
      <c r="P218" s="84">
        <v>0.3795</v>
      </c>
      <c r="Q218" s="84">
        <v>0.62180000000000002</v>
      </c>
      <c r="R218" s="84">
        <v>0.12139999999999999</v>
      </c>
      <c r="S218" s="84">
        <v>0.49009999999999998</v>
      </c>
      <c r="T218" s="84">
        <v>0.62180000000000002</v>
      </c>
      <c r="U218" s="84">
        <v>0.32690000000000002</v>
      </c>
      <c r="V218" s="84">
        <v>0.34379999999999999</v>
      </c>
      <c r="W218" s="84">
        <v>0.20150000000000001</v>
      </c>
      <c r="X218" s="84">
        <v>0.11509999999999999</v>
      </c>
      <c r="Y218" s="84">
        <v>0.18659999999999999</v>
      </c>
      <c r="Z218" s="84">
        <v>0.62190000000000001</v>
      </c>
      <c r="AA218" s="84">
        <v>0.41820000000000002</v>
      </c>
    </row>
    <row r="219" spans="1:27">
      <c r="A219" s="142" t="s">
        <v>81</v>
      </c>
      <c r="B219" s="142"/>
      <c r="C219" s="39">
        <v>9.0416666666666696</v>
      </c>
      <c r="D219" s="95">
        <v>0</v>
      </c>
      <c r="E219" s="95">
        <v>0</v>
      </c>
      <c r="F219" s="95">
        <v>0</v>
      </c>
      <c r="G219" s="95">
        <v>0</v>
      </c>
      <c r="H219" s="95">
        <v>0</v>
      </c>
      <c r="I219" s="95">
        <v>0</v>
      </c>
      <c r="J219" s="95">
        <v>0</v>
      </c>
      <c r="K219" s="95">
        <v>0</v>
      </c>
      <c r="L219" s="95">
        <v>0</v>
      </c>
      <c r="M219" s="95">
        <v>0</v>
      </c>
      <c r="N219" s="95">
        <v>0</v>
      </c>
      <c r="O219" s="95">
        <v>0</v>
      </c>
      <c r="P219" s="95">
        <v>0.46389999999999998</v>
      </c>
      <c r="Q219" s="95">
        <v>0.66500000000000004</v>
      </c>
      <c r="R219" s="95">
        <v>0.1573</v>
      </c>
      <c r="S219" s="95">
        <v>0.64590000000000003</v>
      </c>
      <c r="T219" s="95">
        <v>0.66500000000000004</v>
      </c>
      <c r="U219" s="95">
        <v>0.40110000000000001</v>
      </c>
      <c r="V219" s="95">
        <v>0.22289999999999999</v>
      </c>
      <c r="W219" s="95">
        <v>0.15160000000000001</v>
      </c>
      <c r="X219" s="95">
        <v>7.7399999999999997E-2</v>
      </c>
      <c r="Y219" s="95">
        <v>0.14130000000000001</v>
      </c>
      <c r="Z219" s="95">
        <v>0.65669999999999995</v>
      </c>
      <c r="AA219" s="95">
        <v>0.40439999999999998</v>
      </c>
    </row>
    <row r="220" spans="1:27">
      <c r="A220" s="142"/>
      <c r="B220" s="142"/>
      <c r="C220" s="39">
        <v>9.0833333333333304</v>
      </c>
      <c r="D220" s="95">
        <v>0</v>
      </c>
      <c r="E220" s="95">
        <v>0</v>
      </c>
      <c r="F220" s="95">
        <v>0</v>
      </c>
      <c r="G220" s="95">
        <v>0</v>
      </c>
      <c r="H220" s="95">
        <v>0</v>
      </c>
      <c r="I220" s="95">
        <v>0</v>
      </c>
      <c r="J220" s="95">
        <v>0</v>
      </c>
      <c r="K220" s="95">
        <v>0</v>
      </c>
      <c r="L220" s="95">
        <v>0</v>
      </c>
      <c r="M220" s="95">
        <v>0</v>
      </c>
      <c r="N220" s="95">
        <v>0</v>
      </c>
      <c r="O220" s="95">
        <v>0</v>
      </c>
      <c r="P220" s="95">
        <v>0.45300000000000001</v>
      </c>
      <c r="Q220" s="95">
        <v>0.64970000000000006</v>
      </c>
      <c r="R220" s="95">
        <v>0.15440000000000001</v>
      </c>
      <c r="S220" s="95">
        <v>0.61060000000000003</v>
      </c>
      <c r="T220" s="95">
        <v>0.64970000000000006</v>
      </c>
      <c r="U220" s="95">
        <v>0.3881</v>
      </c>
      <c r="V220" s="95">
        <v>0.23419999999999999</v>
      </c>
      <c r="W220" s="95">
        <v>0.17979999999999999</v>
      </c>
      <c r="X220" s="95">
        <v>9.1300000000000006E-2</v>
      </c>
      <c r="Y220" s="95">
        <v>0.13059999999999999</v>
      </c>
      <c r="Z220" s="95">
        <v>0.5635</v>
      </c>
      <c r="AA220" s="95">
        <v>0.3664</v>
      </c>
    </row>
    <row r="221" spans="1:27">
      <c r="A221" s="142"/>
      <c r="B221" s="142"/>
      <c r="C221" s="39">
        <v>9.125</v>
      </c>
      <c r="D221" s="95">
        <v>0</v>
      </c>
      <c r="E221" s="95">
        <v>0</v>
      </c>
      <c r="F221" s="95">
        <v>0</v>
      </c>
      <c r="G221" s="95">
        <v>0</v>
      </c>
      <c r="H221" s="95">
        <v>0</v>
      </c>
      <c r="I221" s="95">
        <v>0</v>
      </c>
      <c r="J221" s="95">
        <v>0</v>
      </c>
      <c r="K221" s="95">
        <v>0</v>
      </c>
      <c r="L221" s="95">
        <v>0</v>
      </c>
      <c r="M221" s="95">
        <v>0</v>
      </c>
      <c r="N221" s="95">
        <v>0</v>
      </c>
      <c r="O221" s="95">
        <v>0</v>
      </c>
      <c r="P221" s="95">
        <v>0.40450000000000003</v>
      </c>
      <c r="Q221" s="95">
        <v>0.57699999999999996</v>
      </c>
      <c r="R221" s="95">
        <v>0.1431</v>
      </c>
      <c r="S221" s="95">
        <v>0.56979999999999997</v>
      </c>
      <c r="T221" s="95">
        <v>0.57699999999999996</v>
      </c>
      <c r="U221" s="95">
        <v>0.35310000000000002</v>
      </c>
      <c r="V221" s="95">
        <v>0.20669999999999999</v>
      </c>
      <c r="W221" s="95">
        <v>0.23019999999999999</v>
      </c>
      <c r="X221" s="95">
        <v>0.1018</v>
      </c>
      <c r="Y221" s="95">
        <v>0.12139999999999999</v>
      </c>
      <c r="Z221" s="95">
        <v>0.53010000000000002</v>
      </c>
      <c r="AA221" s="95">
        <v>0.35870000000000002</v>
      </c>
    </row>
    <row r="222" spans="1:27">
      <c r="A222" s="142"/>
      <c r="B222" s="142"/>
      <c r="C222" s="39">
        <v>9.1666666666666696</v>
      </c>
      <c r="D222" s="95">
        <v>0</v>
      </c>
      <c r="E222" s="95">
        <v>0</v>
      </c>
      <c r="F222" s="95">
        <v>0</v>
      </c>
      <c r="G222" s="95">
        <v>0</v>
      </c>
      <c r="H222" s="95">
        <v>0</v>
      </c>
      <c r="I222" s="95">
        <v>0</v>
      </c>
      <c r="J222" s="95">
        <v>0</v>
      </c>
      <c r="K222" s="95">
        <v>0</v>
      </c>
      <c r="L222" s="95">
        <v>0</v>
      </c>
      <c r="M222" s="95">
        <v>0</v>
      </c>
      <c r="N222" s="95">
        <v>0</v>
      </c>
      <c r="O222" s="95">
        <v>0</v>
      </c>
      <c r="P222" s="95">
        <v>0.40749999999999997</v>
      </c>
      <c r="Q222" s="95">
        <v>0.56879999999999997</v>
      </c>
      <c r="R222" s="95">
        <v>0.13639999999999999</v>
      </c>
      <c r="S222" s="95">
        <v>0.56940000000000002</v>
      </c>
      <c r="T222" s="95">
        <v>0.56879999999999997</v>
      </c>
      <c r="U222" s="95">
        <v>0.35020000000000001</v>
      </c>
      <c r="V222" s="95">
        <v>0.1807</v>
      </c>
      <c r="W222" s="95">
        <v>0.3049</v>
      </c>
      <c r="X222" s="95">
        <v>0.12570000000000001</v>
      </c>
      <c r="Y222" s="95">
        <v>0.13320000000000001</v>
      </c>
      <c r="Z222" s="95">
        <v>0.52059999999999995</v>
      </c>
      <c r="AA222" s="95">
        <v>0.37109999999999999</v>
      </c>
    </row>
    <row r="223" spans="1:27">
      <c r="A223" s="142"/>
      <c r="B223" s="142"/>
      <c r="C223" s="39">
        <v>9.2083333333333304</v>
      </c>
      <c r="D223" s="95">
        <v>0</v>
      </c>
      <c r="E223" s="95">
        <v>0</v>
      </c>
      <c r="F223" s="95">
        <v>0</v>
      </c>
      <c r="G223" s="95">
        <v>0</v>
      </c>
      <c r="H223" s="95">
        <v>0</v>
      </c>
      <c r="I223" s="95">
        <v>0</v>
      </c>
      <c r="J223" s="95">
        <v>0</v>
      </c>
      <c r="K223" s="95">
        <v>0</v>
      </c>
      <c r="L223" s="95">
        <v>0</v>
      </c>
      <c r="M223" s="95">
        <v>0</v>
      </c>
      <c r="N223" s="95">
        <v>0</v>
      </c>
      <c r="O223" s="95">
        <v>0</v>
      </c>
      <c r="P223" s="95">
        <v>0.38229999999999997</v>
      </c>
      <c r="Q223" s="95">
        <v>0.53249999999999997</v>
      </c>
      <c r="R223" s="95">
        <v>0.1333</v>
      </c>
      <c r="S223" s="95">
        <v>0.51290000000000002</v>
      </c>
      <c r="T223" s="95">
        <v>0.53249999999999997</v>
      </c>
      <c r="U223" s="95">
        <v>0.32629999999999998</v>
      </c>
      <c r="V223" s="95">
        <v>0.15679999999999999</v>
      </c>
      <c r="W223" s="95">
        <v>0.38819999999999999</v>
      </c>
      <c r="X223" s="95">
        <v>0.1754</v>
      </c>
      <c r="Y223" s="95">
        <v>0.18529999999999999</v>
      </c>
      <c r="Z223" s="95">
        <v>0.4783</v>
      </c>
      <c r="AA223" s="95">
        <v>0.374</v>
      </c>
    </row>
    <row r="224" spans="1:27">
      <c r="A224" s="142"/>
      <c r="B224" s="142"/>
      <c r="C224" s="39">
        <v>9.25</v>
      </c>
      <c r="D224" s="95">
        <v>0</v>
      </c>
      <c r="E224" s="95">
        <v>0</v>
      </c>
      <c r="F224" s="95">
        <v>0</v>
      </c>
      <c r="G224" s="95">
        <v>0</v>
      </c>
      <c r="H224" s="95">
        <v>0</v>
      </c>
      <c r="I224" s="95">
        <v>0</v>
      </c>
      <c r="J224" s="95">
        <v>0</v>
      </c>
      <c r="K224" s="95">
        <v>0</v>
      </c>
      <c r="L224" s="95">
        <v>0</v>
      </c>
      <c r="M224" s="95">
        <v>0</v>
      </c>
      <c r="N224" s="95">
        <v>0</v>
      </c>
      <c r="O224" s="95">
        <v>0</v>
      </c>
      <c r="P224" s="95">
        <v>0.3291</v>
      </c>
      <c r="Q224" s="95">
        <v>0.4451</v>
      </c>
      <c r="R224" s="95">
        <v>0.1138</v>
      </c>
      <c r="S224" s="95">
        <v>0.48659999999999998</v>
      </c>
      <c r="T224" s="95">
        <v>0.4451</v>
      </c>
      <c r="U224" s="95">
        <v>0.28789999999999999</v>
      </c>
      <c r="V224" s="95">
        <v>0.16600000000000001</v>
      </c>
      <c r="W224" s="95">
        <v>0.43619999999999998</v>
      </c>
      <c r="X224" s="95">
        <v>0.20780000000000001</v>
      </c>
      <c r="Y224" s="95">
        <v>0.17299999999999999</v>
      </c>
      <c r="Z224" s="95">
        <v>0.43859999999999999</v>
      </c>
      <c r="AA224" s="95">
        <v>0.36909999999999998</v>
      </c>
    </row>
    <row r="225" spans="1:27">
      <c r="A225" s="142"/>
      <c r="B225" s="142"/>
      <c r="C225" s="39">
        <v>9.2916666666666696</v>
      </c>
      <c r="D225" s="95">
        <v>0</v>
      </c>
      <c r="E225" s="95">
        <v>0</v>
      </c>
      <c r="F225" s="95">
        <v>0</v>
      </c>
      <c r="G225" s="95">
        <v>0</v>
      </c>
      <c r="H225" s="95">
        <v>0</v>
      </c>
      <c r="I225" s="95">
        <v>0</v>
      </c>
      <c r="J225" s="95">
        <v>6.4999999999999997E-3</v>
      </c>
      <c r="K225" s="95">
        <v>3.8999999999999998E-3</v>
      </c>
      <c r="L225" s="95">
        <v>1.23E-2</v>
      </c>
      <c r="M225" s="95">
        <v>3.5999999999999999E-3</v>
      </c>
      <c r="N225" s="95">
        <v>0</v>
      </c>
      <c r="O225" s="95">
        <v>5.3E-3</v>
      </c>
      <c r="P225" s="95">
        <v>0.32769999999999999</v>
      </c>
      <c r="Q225" s="95">
        <v>0.4047</v>
      </c>
      <c r="R225" s="95">
        <v>0.1053</v>
      </c>
      <c r="S225" s="95">
        <v>0.46829999999999999</v>
      </c>
      <c r="T225" s="95">
        <v>0.4047</v>
      </c>
      <c r="U225" s="95">
        <v>0.2757</v>
      </c>
      <c r="V225" s="95">
        <v>0.20369999999999999</v>
      </c>
      <c r="W225" s="95">
        <v>0.44950000000000001</v>
      </c>
      <c r="X225" s="95">
        <v>0.2485</v>
      </c>
      <c r="Y225" s="95">
        <v>0.16500000000000001</v>
      </c>
      <c r="Z225" s="95">
        <v>0.42059999999999997</v>
      </c>
      <c r="AA225" s="95">
        <v>0.37159999999999999</v>
      </c>
    </row>
    <row r="226" spans="1:27">
      <c r="A226" s="142"/>
      <c r="B226" s="142"/>
      <c r="C226" s="39">
        <v>9.3333333333333304</v>
      </c>
      <c r="D226" s="95">
        <v>0</v>
      </c>
      <c r="E226" s="95">
        <v>0</v>
      </c>
      <c r="F226" s="95">
        <v>0</v>
      </c>
      <c r="G226" s="95">
        <v>0</v>
      </c>
      <c r="H226" s="95">
        <v>0</v>
      </c>
      <c r="I226" s="95">
        <v>0</v>
      </c>
      <c r="J226" s="95">
        <v>0.30840000000000001</v>
      </c>
      <c r="K226" s="95">
        <v>0.2092</v>
      </c>
      <c r="L226" s="95">
        <v>0.26669999999999999</v>
      </c>
      <c r="M226" s="95">
        <v>0.29509999999999997</v>
      </c>
      <c r="N226" s="95">
        <v>0.14410000000000001</v>
      </c>
      <c r="O226" s="95">
        <v>0.2447</v>
      </c>
      <c r="P226" s="95">
        <v>0.33400000000000002</v>
      </c>
      <c r="Q226" s="95">
        <v>0.39269999999999999</v>
      </c>
      <c r="R226" s="95">
        <v>0.1045</v>
      </c>
      <c r="S226" s="95">
        <v>0.45889999999999997</v>
      </c>
      <c r="T226" s="95">
        <v>0.39269999999999999</v>
      </c>
      <c r="U226" s="95">
        <v>0.27389999999999998</v>
      </c>
      <c r="V226" s="95">
        <v>0.19209999999999999</v>
      </c>
      <c r="W226" s="95">
        <v>0.36320000000000002</v>
      </c>
      <c r="X226" s="95">
        <v>0.25779999999999997</v>
      </c>
      <c r="Y226" s="95">
        <v>0.12909999999999999</v>
      </c>
      <c r="Z226" s="95">
        <v>0.39929999999999999</v>
      </c>
      <c r="AA226" s="95">
        <v>0.33950000000000002</v>
      </c>
    </row>
    <row r="227" spans="1:27">
      <c r="A227" s="142"/>
      <c r="B227" s="142"/>
      <c r="C227" s="39">
        <v>9.375</v>
      </c>
      <c r="D227" s="95">
        <v>8.0999999999999996E-3</v>
      </c>
      <c r="E227" s="95">
        <v>5.16E-2</v>
      </c>
      <c r="F227" s="95">
        <v>2.3999999999999998E-3</v>
      </c>
      <c r="G227" s="95">
        <v>0</v>
      </c>
      <c r="H227" s="95">
        <v>0</v>
      </c>
      <c r="I227" s="95">
        <v>1.24E-2</v>
      </c>
      <c r="J227" s="95">
        <v>0.61660000000000004</v>
      </c>
      <c r="K227" s="95">
        <v>0.51180000000000003</v>
      </c>
      <c r="L227" s="95">
        <v>0.61350000000000005</v>
      </c>
      <c r="M227" s="95">
        <v>0.54379999999999995</v>
      </c>
      <c r="N227" s="95">
        <v>0.4456</v>
      </c>
      <c r="O227" s="95">
        <v>0.54630000000000001</v>
      </c>
      <c r="P227" s="95">
        <v>0.3407</v>
      </c>
      <c r="Q227" s="95">
        <v>0.41060000000000002</v>
      </c>
      <c r="R227" s="95">
        <v>0.1008</v>
      </c>
      <c r="S227" s="95">
        <v>0.44379999999999997</v>
      </c>
      <c r="T227" s="95">
        <v>0.41060000000000002</v>
      </c>
      <c r="U227" s="95">
        <v>0.27339999999999998</v>
      </c>
      <c r="V227" s="95">
        <v>0.18809999999999999</v>
      </c>
      <c r="W227" s="95">
        <v>0.30280000000000001</v>
      </c>
      <c r="X227" s="95">
        <v>0.26150000000000001</v>
      </c>
      <c r="Y227" s="95">
        <v>0.1124</v>
      </c>
      <c r="Z227" s="95">
        <v>0.3876</v>
      </c>
      <c r="AA227" s="95">
        <v>0.31929999999999997</v>
      </c>
    </row>
    <row r="228" spans="1:27">
      <c r="A228" s="142"/>
      <c r="B228" s="142"/>
      <c r="C228" s="39">
        <v>9.4166666666666696</v>
      </c>
      <c r="D228" s="95">
        <v>0.37919999999999998</v>
      </c>
      <c r="E228" s="95">
        <v>0.31330000000000002</v>
      </c>
      <c r="F228" s="95">
        <v>0.53580000000000005</v>
      </c>
      <c r="G228" s="95">
        <v>0.30399999999999999</v>
      </c>
      <c r="H228" s="95">
        <v>0.33900000000000002</v>
      </c>
      <c r="I228" s="95">
        <v>0.37430000000000002</v>
      </c>
      <c r="J228" s="95">
        <v>0.71360000000000001</v>
      </c>
      <c r="K228" s="95">
        <v>0.71</v>
      </c>
      <c r="L228" s="95">
        <v>0.67079999999999995</v>
      </c>
      <c r="M228" s="95">
        <v>0.60470000000000002</v>
      </c>
      <c r="N228" s="95">
        <v>0.58699999999999997</v>
      </c>
      <c r="O228" s="95">
        <v>0.65720000000000001</v>
      </c>
      <c r="P228" s="95">
        <v>0.248</v>
      </c>
      <c r="Q228" s="95">
        <v>0.31430000000000002</v>
      </c>
      <c r="R228" s="95">
        <v>7.7100000000000002E-2</v>
      </c>
      <c r="S228" s="95">
        <v>0.35170000000000001</v>
      </c>
      <c r="T228" s="95">
        <v>0.31430000000000002</v>
      </c>
      <c r="U228" s="95">
        <v>0.20799999999999999</v>
      </c>
      <c r="V228" s="95">
        <v>0.1454</v>
      </c>
      <c r="W228" s="95">
        <v>0.2838</v>
      </c>
      <c r="X228" s="95">
        <v>0.1179</v>
      </c>
      <c r="Y228" s="95">
        <v>8.0600000000000005E-2</v>
      </c>
      <c r="Z228" s="95">
        <v>0.24629999999999999</v>
      </c>
      <c r="AA228" s="95">
        <v>0.2213</v>
      </c>
    </row>
    <row r="229" spans="1:27">
      <c r="A229" s="142"/>
      <c r="B229" s="142"/>
      <c r="C229" s="39">
        <v>9.4583333333333304</v>
      </c>
      <c r="D229" s="95">
        <v>0.65149999999999997</v>
      </c>
      <c r="E229" s="95">
        <v>0.53090000000000004</v>
      </c>
      <c r="F229" s="95">
        <v>0.65349999999999997</v>
      </c>
      <c r="G229" s="95">
        <v>0.56859999999999999</v>
      </c>
      <c r="H229" s="95">
        <v>0.71599999999999997</v>
      </c>
      <c r="I229" s="95">
        <v>0.62409999999999999</v>
      </c>
      <c r="J229" s="95">
        <v>0.69730000000000003</v>
      </c>
      <c r="K229" s="95">
        <v>0.71120000000000005</v>
      </c>
      <c r="L229" s="95">
        <v>0.73440000000000005</v>
      </c>
      <c r="M229" s="95">
        <v>0.63400000000000001</v>
      </c>
      <c r="N229" s="95">
        <v>0.66849999999999998</v>
      </c>
      <c r="O229" s="95">
        <v>0.68910000000000005</v>
      </c>
      <c r="P229" s="95">
        <v>0.21729999999999999</v>
      </c>
      <c r="Q229" s="95">
        <v>0.316</v>
      </c>
      <c r="R229" s="95">
        <v>7.8899999999999998E-2</v>
      </c>
      <c r="S229" s="95">
        <v>0.28660000000000002</v>
      </c>
      <c r="T229" s="95">
        <v>0.316</v>
      </c>
      <c r="U229" s="95">
        <v>0.18740000000000001</v>
      </c>
      <c r="V229" s="95">
        <v>9.0300000000000005E-2</v>
      </c>
      <c r="W229" s="95">
        <v>0.22170000000000001</v>
      </c>
      <c r="X229" s="95">
        <v>0.1158</v>
      </c>
      <c r="Y229" s="95">
        <v>7.9200000000000007E-2</v>
      </c>
      <c r="Z229" s="95">
        <v>0.13780000000000001</v>
      </c>
      <c r="AA229" s="95">
        <v>0.1462</v>
      </c>
    </row>
    <row r="230" spans="1:27">
      <c r="A230" s="142"/>
      <c r="B230" s="142"/>
      <c r="C230" s="39">
        <v>9.5</v>
      </c>
      <c r="D230" s="95">
        <v>0.59250000000000003</v>
      </c>
      <c r="E230" s="95">
        <v>0.57120000000000004</v>
      </c>
      <c r="F230" s="95">
        <v>0.62870000000000004</v>
      </c>
      <c r="G230" s="95">
        <v>0.56759999999999999</v>
      </c>
      <c r="H230" s="95">
        <v>0.60050000000000003</v>
      </c>
      <c r="I230" s="95">
        <v>0.59209999999999996</v>
      </c>
      <c r="J230" s="95">
        <v>0.69979999999999998</v>
      </c>
      <c r="K230" s="95">
        <v>0.65639999999999998</v>
      </c>
      <c r="L230" s="95">
        <v>0.6764</v>
      </c>
      <c r="M230" s="95">
        <v>0.60899999999999999</v>
      </c>
      <c r="N230" s="95">
        <v>0.63329999999999997</v>
      </c>
      <c r="O230" s="95">
        <v>0.65500000000000003</v>
      </c>
      <c r="P230" s="95">
        <v>0.28399999999999997</v>
      </c>
      <c r="Q230" s="95">
        <v>0.34849999999999998</v>
      </c>
      <c r="R230" s="95">
        <v>9.11E-2</v>
      </c>
      <c r="S230" s="95">
        <v>0.34860000000000002</v>
      </c>
      <c r="T230" s="95">
        <v>0.34849999999999998</v>
      </c>
      <c r="U230" s="95">
        <v>0.22720000000000001</v>
      </c>
      <c r="V230" s="95">
        <v>9.9900000000000003E-2</v>
      </c>
      <c r="W230" s="95">
        <v>0.23169999999999999</v>
      </c>
      <c r="X230" s="95">
        <v>0.1333</v>
      </c>
      <c r="Y230" s="95">
        <v>9.3299999999999994E-2</v>
      </c>
      <c r="Z230" s="95">
        <v>0.32819999999999999</v>
      </c>
      <c r="AA230" s="95">
        <v>0.24790000000000001</v>
      </c>
    </row>
    <row r="231" spans="1:27">
      <c r="A231" s="142"/>
      <c r="B231" s="142"/>
      <c r="C231" s="39">
        <v>9.5416666666666696</v>
      </c>
      <c r="D231" s="95">
        <v>0.57979999999999998</v>
      </c>
      <c r="E231" s="95">
        <v>0.59730000000000005</v>
      </c>
      <c r="F231" s="95">
        <v>0.56410000000000005</v>
      </c>
      <c r="G231" s="95">
        <v>0.48470000000000002</v>
      </c>
      <c r="H231" s="95">
        <v>0.58879999999999999</v>
      </c>
      <c r="I231" s="95">
        <v>0.56289999999999996</v>
      </c>
      <c r="J231" s="95">
        <v>0.72050000000000003</v>
      </c>
      <c r="K231" s="95">
        <v>0.7177</v>
      </c>
      <c r="L231" s="95">
        <v>0.70579999999999998</v>
      </c>
      <c r="M231" s="95">
        <v>0.66700000000000004</v>
      </c>
      <c r="N231" s="95">
        <v>0.6754</v>
      </c>
      <c r="O231" s="95">
        <v>0.69730000000000003</v>
      </c>
      <c r="P231" s="95">
        <v>0.24829999999999999</v>
      </c>
      <c r="Q231" s="95">
        <v>0.29559999999999997</v>
      </c>
      <c r="R231" s="95">
        <v>8.0600000000000005E-2</v>
      </c>
      <c r="S231" s="95">
        <v>0.2792</v>
      </c>
      <c r="T231" s="95">
        <v>0.29559999999999997</v>
      </c>
      <c r="U231" s="95">
        <v>0.19289999999999999</v>
      </c>
      <c r="V231" s="95">
        <v>7.8100000000000003E-2</v>
      </c>
      <c r="W231" s="95">
        <v>0.19600000000000001</v>
      </c>
      <c r="X231" s="95">
        <v>0.1046</v>
      </c>
      <c r="Y231" s="95">
        <v>8.8099999999999998E-2</v>
      </c>
      <c r="Z231" s="95">
        <v>0.33650000000000002</v>
      </c>
      <c r="AA231" s="95">
        <v>0.23799999999999999</v>
      </c>
    </row>
    <row r="232" spans="1:27">
      <c r="A232" s="142"/>
      <c r="B232" s="142"/>
      <c r="C232" s="39">
        <v>9.5833333333333304</v>
      </c>
      <c r="D232" s="95">
        <v>0.62619999999999998</v>
      </c>
      <c r="E232" s="95">
        <v>0.68840000000000001</v>
      </c>
      <c r="F232" s="95">
        <v>0.64200000000000002</v>
      </c>
      <c r="G232" s="95">
        <v>0.51039999999999996</v>
      </c>
      <c r="H232" s="95">
        <v>0.61890000000000001</v>
      </c>
      <c r="I232" s="95">
        <v>0.61719999999999997</v>
      </c>
      <c r="J232" s="95">
        <v>0.69789999999999996</v>
      </c>
      <c r="K232" s="95">
        <v>0.62119999999999997</v>
      </c>
      <c r="L232" s="95">
        <v>0.70899999999999996</v>
      </c>
      <c r="M232" s="95">
        <v>0.63619999999999999</v>
      </c>
      <c r="N232" s="95">
        <v>0.65839999999999999</v>
      </c>
      <c r="O232" s="95">
        <v>0.66449999999999998</v>
      </c>
      <c r="P232" s="95">
        <v>0.22889999999999999</v>
      </c>
      <c r="Q232" s="95">
        <v>0.22450000000000001</v>
      </c>
      <c r="R232" s="95">
        <v>7.8100000000000003E-2</v>
      </c>
      <c r="S232" s="95">
        <v>0.21160000000000001</v>
      </c>
      <c r="T232" s="95">
        <v>0.22450000000000001</v>
      </c>
      <c r="U232" s="95">
        <v>0.16450000000000001</v>
      </c>
      <c r="V232" s="95">
        <v>9.4700000000000006E-2</v>
      </c>
      <c r="W232" s="95">
        <v>0.26269999999999999</v>
      </c>
      <c r="X232" s="95">
        <v>0.1051</v>
      </c>
      <c r="Y232" s="95">
        <v>9.3200000000000005E-2</v>
      </c>
      <c r="Z232" s="95">
        <v>0.39050000000000001</v>
      </c>
      <c r="AA232" s="95">
        <v>0.28239999999999998</v>
      </c>
    </row>
    <row r="233" spans="1:27">
      <c r="A233" s="142"/>
      <c r="B233" s="142"/>
      <c r="C233" s="39">
        <v>9.625</v>
      </c>
      <c r="D233" s="95">
        <v>0.6835</v>
      </c>
      <c r="E233" s="95">
        <v>0.69</v>
      </c>
      <c r="F233" s="95">
        <v>0.69310000000000005</v>
      </c>
      <c r="G233" s="95">
        <v>0.48849999999999999</v>
      </c>
      <c r="H233" s="95">
        <v>0.69359999999999999</v>
      </c>
      <c r="I233" s="95">
        <v>0.64970000000000006</v>
      </c>
      <c r="J233" s="95">
        <v>0.71079999999999999</v>
      </c>
      <c r="K233" s="95">
        <v>0.67120000000000002</v>
      </c>
      <c r="L233" s="95">
        <v>0.66300000000000003</v>
      </c>
      <c r="M233" s="95">
        <v>0.7016</v>
      </c>
      <c r="N233" s="95">
        <v>0.72589999999999999</v>
      </c>
      <c r="O233" s="95">
        <v>0.69450000000000001</v>
      </c>
      <c r="P233" s="95">
        <v>0.221</v>
      </c>
      <c r="Q233" s="95">
        <v>0.21099999999999999</v>
      </c>
      <c r="R233" s="95">
        <v>7.8899999999999998E-2</v>
      </c>
      <c r="S233" s="95">
        <v>0.19689999999999999</v>
      </c>
      <c r="T233" s="95">
        <v>0.21099999999999999</v>
      </c>
      <c r="U233" s="95">
        <v>0.15809999999999999</v>
      </c>
      <c r="V233" s="95">
        <v>9.4399999999999998E-2</v>
      </c>
      <c r="W233" s="95">
        <v>0.22020000000000001</v>
      </c>
      <c r="X233" s="95">
        <v>0.1163</v>
      </c>
      <c r="Y233" s="95">
        <v>9.8699999999999996E-2</v>
      </c>
      <c r="Z233" s="95">
        <v>0.33589999999999998</v>
      </c>
      <c r="AA233" s="95">
        <v>0.24679999999999999</v>
      </c>
    </row>
    <row r="234" spans="1:27">
      <c r="A234" s="142"/>
      <c r="B234" s="142"/>
      <c r="C234" s="39">
        <v>9.6666666666666696</v>
      </c>
      <c r="D234" s="95">
        <v>0.7056</v>
      </c>
      <c r="E234" s="95">
        <v>0.72360000000000002</v>
      </c>
      <c r="F234" s="95">
        <v>0.64700000000000002</v>
      </c>
      <c r="G234" s="95">
        <v>0.50939999999999996</v>
      </c>
      <c r="H234" s="95">
        <v>0.74919999999999998</v>
      </c>
      <c r="I234" s="95">
        <v>0.66700000000000004</v>
      </c>
      <c r="J234" s="95">
        <v>0.66820000000000002</v>
      </c>
      <c r="K234" s="95">
        <v>0.67090000000000005</v>
      </c>
      <c r="L234" s="95">
        <v>0.61240000000000006</v>
      </c>
      <c r="M234" s="95">
        <v>0.6</v>
      </c>
      <c r="N234" s="95">
        <v>0.62739999999999996</v>
      </c>
      <c r="O234" s="95">
        <v>0.63580000000000003</v>
      </c>
      <c r="P234" s="95">
        <v>0.2329</v>
      </c>
      <c r="Q234" s="95">
        <v>0.20430000000000001</v>
      </c>
      <c r="R234" s="95">
        <v>7.0400000000000004E-2</v>
      </c>
      <c r="S234" s="95">
        <v>0.1993</v>
      </c>
      <c r="T234" s="95">
        <v>0.20430000000000001</v>
      </c>
      <c r="U234" s="95">
        <v>0.15770000000000001</v>
      </c>
      <c r="V234" s="95">
        <v>9.6299999999999997E-2</v>
      </c>
      <c r="W234" s="95">
        <v>0.18729999999999999</v>
      </c>
      <c r="X234" s="95">
        <v>0.1489</v>
      </c>
      <c r="Y234" s="95">
        <v>9.9099999999999994E-2</v>
      </c>
      <c r="Z234" s="95">
        <v>0.4466</v>
      </c>
      <c r="AA234" s="95">
        <v>0.29899999999999999</v>
      </c>
    </row>
    <row r="235" spans="1:27">
      <c r="A235" s="142"/>
      <c r="B235" s="142"/>
      <c r="C235" s="39">
        <v>9.7083333333333304</v>
      </c>
      <c r="D235" s="95">
        <v>0.245</v>
      </c>
      <c r="E235" s="95">
        <v>0.4365</v>
      </c>
      <c r="F235" s="95">
        <v>6.3700000000000007E-2</v>
      </c>
      <c r="G235" s="95">
        <v>0.29730000000000001</v>
      </c>
      <c r="H235" s="95">
        <v>0.57240000000000002</v>
      </c>
      <c r="I235" s="95">
        <v>0.32300000000000001</v>
      </c>
      <c r="J235" s="95">
        <v>0.4486</v>
      </c>
      <c r="K235" s="95">
        <v>0.44979999999999998</v>
      </c>
      <c r="L235" s="95">
        <v>0.35949999999999999</v>
      </c>
      <c r="M235" s="95">
        <v>0.43930000000000002</v>
      </c>
      <c r="N235" s="95">
        <v>0.47920000000000001</v>
      </c>
      <c r="O235" s="95">
        <v>0.43530000000000002</v>
      </c>
      <c r="P235" s="95">
        <v>0.26200000000000001</v>
      </c>
      <c r="Q235" s="95">
        <v>0.1925</v>
      </c>
      <c r="R235" s="95">
        <v>8.0799999999999997E-2</v>
      </c>
      <c r="S235" s="95">
        <v>0.20330000000000001</v>
      </c>
      <c r="T235" s="95">
        <v>0.1925</v>
      </c>
      <c r="U235" s="95">
        <v>0.16950000000000001</v>
      </c>
      <c r="V235" s="95">
        <v>0.1024</v>
      </c>
      <c r="W235" s="95">
        <v>0.24229999999999999</v>
      </c>
      <c r="X235" s="95">
        <v>0.19570000000000001</v>
      </c>
      <c r="Y235" s="95">
        <v>0.1062</v>
      </c>
      <c r="Z235" s="95">
        <v>0.45629999999999998</v>
      </c>
      <c r="AA235" s="95">
        <v>0.3226</v>
      </c>
    </row>
    <row r="236" spans="1:27">
      <c r="A236" s="142"/>
      <c r="B236" s="142"/>
      <c r="C236" s="39">
        <v>9.75</v>
      </c>
      <c r="D236" s="95">
        <v>0</v>
      </c>
      <c r="E236" s="95">
        <v>0</v>
      </c>
      <c r="F236" s="95">
        <v>0</v>
      </c>
      <c r="G236" s="95">
        <v>0</v>
      </c>
      <c r="H236" s="95">
        <v>0</v>
      </c>
      <c r="I236" s="95">
        <v>0</v>
      </c>
      <c r="J236" s="95">
        <v>4.4499999999999998E-2</v>
      </c>
      <c r="K236" s="95">
        <v>0.1421</v>
      </c>
      <c r="L236" s="95">
        <v>2.5700000000000001E-2</v>
      </c>
      <c r="M236" s="95">
        <v>9.9299999999999999E-2</v>
      </c>
      <c r="N236" s="95">
        <v>0.14149999999999999</v>
      </c>
      <c r="O236" s="95">
        <v>9.06E-2</v>
      </c>
      <c r="P236" s="95">
        <v>0.28870000000000001</v>
      </c>
      <c r="Q236" s="95">
        <v>0.16619999999999999</v>
      </c>
      <c r="R236" s="95">
        <v>8.2400000000000001E-2</v>
      </c>
      <c r="S236" s="95">
        <v>0.18229999999999999</v>
      </c>
      <c r="T236" s="95">
        <v>0.16619999999999999</v>
      </c>
      <c r="U236" s="95">
        <v>0.1704</v>
      </c>
      <c r="V236" s="95">
        <v>0.1221</v>
      </c>
      <c r="W236" s="95">
        <v>0.25469999999999998</v>
      </c>
      <c r="X236" s="95">
        <v>0.2424</v>
      </c>
      <c r="Y236" s="95">
        <v>0.1091</v>
      </c>
      <c r="Z236" s="95">
        <v>0.47989999999999999</v>
      </c>
      <c r="AA236" s="95">
        <v>0.34499999999999997</v>
      </c>
    </row>
    <row r="237" spans="1:27">
      <c r="A237" s="142"/>
      <c r="B237" s="142"/>
      <c r="C237" s="39">
        <v>9.7916666666666696</v>
      </c>
      <c r="D237" s="95">
        <v>0</v>
      </c>
      <c r="E237" s="95">
        <v>0</v>
      </c>
      <c r="F237" s="95">
        <v>0</v>
      </c>
      <c r="G237" s="95">
        <v>0</v>
      </c>
      <c r="H237" s="95">
        <v>0</v>
      </c>
      <c r="I237" s="95">
        <v>0</v>
      </c>
      <c r="J237" s="95">
        <v>0</v>
      </c>
      <c r="K237" s="95">
        <v>5.0000000000000001E-4</v>
      </c>
      <c r="L237" s="95">
        <v>0</v>
      </c>
      <c r="M237" s="95">
        <v>0</v>
      </c>
      <c r="N237" s="95">
        <v>0</v>
      </c>
      <c r="O237" s="95">
        <v>1E-4</v>
      </c>
      <c r="P237" s="95">
        <v>0.29260000000000003</v>
      </c>
      <c r="Q237" s="95">
        <v>0.17910000000000001</v>
      </c>
      <c r="R237" s="95">
        <v>0.10050000000000001</v>
      </c>
      <c r="S237" s="95">
        <v>0.22559999999999999</v>
      </c>
      <c r="T237" s="95">
        <v>0.17910000000000001</v>
      </c>
      <c r="U237" s="95">
        <v>0.18890000000000001</v>
      </c>
      <c r="V237" s="95">
        <v>0.2218</v>
      </c>
      <c r="W237" s="95">
        <v>0.29449999999999998</v>
      </c>
      <c r="X237" s="95">
        <v>0.26919999999999999</v>
      </c>
      <c r="Y237" s="95">
        <v>0.1406</v>
      </c>
      <c r="Z237" s="95">
        <v>0.57789999999999997</v>
      </c>
      <c r="AA237" s="95">
        <v>0.41899999999999998</v>
      </c>
    </row>
    <row r="238" spans="1:27">
      <c r="A238" s="142"/>
      <c r="B238" s="142"/>
      <c r="C238" s="39">
        <v>9.8333333333333304</v>
      </c>
      <c r="D238" s="95">
        <v>0</v>
      </c>
      <c r="E238" s="95">
        <v>0</v>
      </c>
      <c r="F238" s="95">
        <v>0</v>
      </c>
      <c r="G238" s="95">
        <v>0</v>
      </c>
      <c r="H238" s="95">
        <v>0</v>
      </c>
      <c r="I238" s="95">
        <v>0</v>
      </c>
      <c r="J238" s="95">
        <v>0</v>
      </c>
      <c r="K238" s="95">
        <v>0</v>
      </c>
      <c r="L238" s="95">
        <v>0</v>
      </c>
      <c r="M238" s="95">
        <v>0</v>
      </c>
      <c r="N238" s="95">
        <v>0</v>
      </c>
      <c r="O238" s="95">
        <v>0</v>
      </c>
      <c r="P238" s="95">
        <v>0.36280000000000001</v>
      </c>
      <c r="Q238" s="95">
        <v>0.3543</v>
      </c>
      <c r="R238" s="95">
        <v>0.1198</v>
      </c>
      <c r="S238" s="95">
        <v>0.37340000000000001</v>
      </c>
      <c r="T238" s="95">
        <v>0.3543</v>
      </c>
      <c r="U238" s="95">
        <v>0.2666</v>
      </c>
      <c r="V238" s="95">
        <v>0.31669999999999998</v>
      </c>
      <c r="W238" s="95">
        <v>0.39660000000000001</v>
      </c>
      <c r="X238" s="95">
        <v>0.25419999999999998</v>
      </c>
      <c r="Y238" s="95">
        <v>0.18970000000000001</v>
      </c>
      <c r="Z238" s="95">
        <v>0.49769999999999998</v>
      </c>
      <c r="AA238" s="95">
        <v>0.41289999999999999</v>
      </c>
    </row>
    <row r="239" spans="1:27">
      <c r="A239" s="142"/>
      <c r="B239" s="142"/>
      <c r="C239" s="39">
        <v>9.875</v>
      </c>
      <c r="D239" s="95">
        <v>0</v>
      </c>
      <c r="E239" s="95">
        <v>0</v>
      </c>
      <c r="F239" s="95">
        <v>0</v>
      </c>
      <c r="G239" s="95">
        <v>0</v>
      </c>
      <c r="H239" s="95">
        <v>0</v>
      </c>
      <c r="I239" s="95">
        <v>0</v>
      </c>
      <c r="J239" s="95">
        <v>0</v>
      </c>
      <c r="K239" s="95">
        <v>0</v>
      </c>
      <c r="L239" s="95">
        <v>0</v>
      </c>
      <c r="M239" s="95">
        <v>0</v>
      </c>
      <c r="N239" s="95">
        <v>0</v>
      </c>
      <c r="O239" s="95">
        <v>0</v>
      </c>
      <c r="P239" s="95">
        <v>0.44650000000000001</v>
      </c>
      <c r="Q239" s="95">
        <v>0.55820000000000003</v>
      </c>
      <c r="R239" s="95">
        <v>0.14599999999999999</v>
      </c>
      <c r="S239" s="95">
        <v>0.56289999999999996</v>
      </c>
      <c r="T239" s="95">
        <v>0.55820000000000003</v>
      </c>
      <c r="U239" s="95">
        <v>0.36249999999999999</v>
      </c>
      <c r="V239" s="95">
        <v>0.42509999999999998</v>
      </c>
      <c r="W239" s="95">
        <v>0.4945</v>
      </c>
      <c r="X239" s="95">
        <v>0.2359</v>
      </c>
      <c r="Y239" s="95">
        <v>0.25719999999999998</v>
      </c>
      <c r="Z239" s="95">
        <v>0.4199</v>
      </c>
      <c r="AA239" s="95">
        <v>0.40910000000000002</v>
      </c>
    </row>
    <row r="240" spans="1:27">
      <c r="A240" s="142"/>
      <c r="B240" s="142"/>
      <c r="C240" s="39">
        <v>9.9166666666666696</v>
      </c>
      <c r="D240" s="95">
        <v>0</v>
      </c>
      <c r="E240" s="95">
        <v>0</v>
      </c>
      <c r="F240" s="95">
        <v>0</v>
      </c>
      <c r="G240" s="95">
        <v>0</v>
      </c>
      <c r="H240" s="95">
        <v>0</v>
      </c>
      <c r="I240" s="95">
        <v>0</v>
      </c>
      <c r="J240" s="95">
        <v>0</v>
      </c>
      <c r="K240" s="95">
        <v>0</v>
      </c>
      <c r="L240" s="95">
        <v>0</v>
      </c>
      <c r="M240" s="95">
        <v>0</v>
      </c>
      <c r="N240" s="95">
        <v>0</v>
      </c>
      <c r="O240" s="95">
        <v>0</v>
      </c>
      <c r="P240" s="95">
        <v>0.48659999999999998</v>
      </c>
      <c r="Q240" s="95">
        <v>0.62180000000000002</v>
      </c>
      <c r="R240" s="95">
        <v>0.15479999999999999</v>
      </c>
      <c r="S240" s="95">
        <v>0.58150000000000002</v>
      </c>
      <c r="T240" s="95">
        <v>0.62180000000000002</v>
      </c>
      <c r="U240" s="95">
        <v>0.3886</v>
      </c>
      <c r="V240" s="95">
        <v>0.51739999999999997</v>
      </c>
      <c r="W240" s="95">
        <v>0.52990000000000004</v>
      </c>
      <c r="X240" s="95">
        <v>0.20050000000000001</v>
      </c>
      <c r="Y240" s="95">
        <v>0.33739999999999998</v>
      </c>
      <c r="Z240" s="95">
        <v>0.45200000000000001</v>
      </c>
      <c r="AA240" s="95">
        <v>0.44319999999999998</v>
      </c>
    </row>
    <row r="241" spans="1:27">
      <c r="A241" s="142"/>
      <c r="B241" s="142"/>
      <c r="C241" s="39">
        <v>9.9583333333333304</v>
      </c>
      <c r="D241" s="95">
        <v>0</v>
      </c>
      <c r="E241" s="95">
        <v>0</v>
      </c>
      <c r="F241" s="95">
        <v>0</v>
      </c>
      <c r="G241" s="95">
        <v>0</v>
      </c>
      <c r="H241" s="95">
        <v>0</v>
      </c>
      <c r="I241" s="95">
        <v>0</v>
      </c>
      <c r="J241" s="95">
        <v>0</v>
      </c>
      <c r="K241" s="95">
        <v>0</v>
      </c>
      <c r="L241" s="95">
        <v>0</v>
      </c>
      <c r="M241" s="95">
        <v>0</v>
      </c>
      <c r="N241" s="95">
        <v>0</v>
      </c>
      <c r="O241" s="95">
        <v>0</v>
      </c>
      <c r="P241" s="95">
        <v>0.42370000000000002</v>
      </c>
      <c r="Q241" s="95">
        <v>0.57310000000000005</v>
      </c>
      <c r="R241" s="95">
        <v>0.14369999999999999</v>
      </c>
      <c r="S241" s="95">
        <v>0.56520000000000004</v>
      </c>
      <c r="T241" s="95">
        <v>0.57310000000000005</v>
      </c>
      <c r="U241" s="95">
        <v>0.3574</v>
      </c>
      <c r="V241" s="95">
        <v>0.59230000000000005</v>
      </c>
      <c r="W241" s="95">
        <v>0.44529999999999997</v>
      </c>
      <c r="X241" s="95">
        <v>0.18240000000000001</v>
      </c>
      <c r="Y241" s="95">
        <v>0.30959999999999999</v>
      </c>
      <c r="Z241" s="95">
        <v>0.51439999999999997</v>
      </c>
      <c r="AA241" s="95">
        <v>0.46050000000000002</v>
      </c>
    </row>
    <row r="242" spans="1:27">
      <c r="A242" s="142"/>
      <c r="B242" s="142"/>
      <c r="C242" s="39">
        <v>10</v>
      </c>
      <c r="D242" s="95">
        <v>0</v>
      </c>
      <c r="E242" s="95">
        <v>0</v>
      </c>
      <c r="F242" s="95">
        <v>0</v>
      </c>
      <c r="G242" s="95">
        <v>0</v>
      </c>
      <c r="H242" s="95">
        <v>0</v>
      </c>
      <c r="I242" s="95">
        <v>0</v>
      </c>
      <c r="J242" s="95">
        <v>0</v>
      </c>
      <c r="K242" s="95">
        <v>0</v>
      </c>
      <c r="L242" s="95">
        <v>0</v>
      </c>
      <c r="M242" s="95">
        <v>0</v>
      </c>
      <c r="N242" s="95">
        <v>0</v>
      </c>
      <c r="O242" s="95">
        <v>0</v>
      </c>
      <c r="P242" s="95">
        <v>0.42420000000000002</v>
      </c>
      <c r="Q242" s="95">
        <v>0.57230000000000003</v>
      </c>
      <c r="R242" s="95">
        <v>0.1356</v>
      </c>
      <c r="S242" s="95">
        <v>0.59079999999999999</v>
      </c>
      <c r="T242" s="95">
        <v>0.57230000000000003</v>
      </c>
      <c r="U242" s="95">
        <v>0.35930000000000001</v>
      </c>
      <c r="V242" s="95">
        <v>0.62170000000000003</v>
      </c>
      <c r="W242" s="95">
        <v>0.40699999999999997</v>
      </c>
      <c r="X242" s="95">
        <v>0.17430000000000001</v>
      </c>
      <c r="Y242" s="95">
        <v>0.2702</v>
      </c>
      <c r="Z242" s="95">
        <v>0.55810000000000004</v>
      </c>
      <c r="AA242" s="95">
        <v>0.47449999999999998</v>
      </c>
    </row>
    <row r="243" spans="1:27">
      <c r="A243" s="142" t="s">
        <v>82</v>
      </c>
      <c r="B243" s="142"/>
      <c r="C243" s="5">
        <v>10.0416666666667</v>
      </c>
      <c r="D243" s="84">
        <v>0</v>
      </c>
      <c r="E243" s="84">
        <v>0</v>
      </c>
      <c r="F243" s="84">
        <v>0</v>
      </c>
      <c r="G243" s="84">
        <v>0</v>
      </c>
      <c r="H243" s="84">
        <v>0</v>
      </c>
      <c r="I243" s="84">
        <v>0</v>
      </c>
      <c r="J243" s="84">
        <v>0</v>
      </c>
      <c r="K243" s="84">
        <v>0</v>
      </c>
      <c r="L243" s="84">
        <v>0</v>
      </c>
      <c r="M243" s="84">
        <v>0</v>
      </c>
      <c r="N243" s="84">
        <v>0</v>
      </c>
      <c r="O243" s="84">
        <v>0</v>
      </c>
      <c r="P243" s="84">
        <v>0.49469999999999997</v>
      </c>
      <c r="Q243" s="84">
        <v>0.70889999999999997</v>
      </c>
      <c r="R243" s="84">
        <v>0.17249999999999999</v>
      </c>
      <c r="S243" s="84">
        <v>0.68520000000000003</v>
      </c>
      <c r="T243" s="84">
        <v>0.70889999999999997</v>
      </c>
      <c r="U243" s="84">
        <v>0.4289</v>
      </c>
      <c r="V243" s="84">
        <v>0.2099</v>
      </c>
      <c r="W243" s="84">
        <v>0.42180000000000001</v>
      </c>
      <c r="X243" s="84">
        <v>0.25309999999999999</v>
      </c>
      <c r="Y243" s="84">
        <v>0.22739999999999999</v>
      </c>
      <c r="Z243" s="84">
        <v>0.48709999999999998</v>
      </c>
      <c r="AA243" s="84">
        <v>0.4027</v>
      </c>
    </row>
    <row r="244" spans="1:27">
      <c r="A244" s="142"/>
      <c r="B244" s="142"/>
      <c r="C244" s="5">
        <v>10.0833333333333</v>
      </c>
      <c r="D244" s="84">
        <v>0</v>
      </c>
      <c r="E244" s="84">
        <v>0</v>
      </c>
      <c r="F244" s="84">
        <v>0</v>
      </c>
      <c r="G244" s="84">
        <v>0</v>
      </c>
      <c r="H244" s="84">
        <v>0</v>
      </c>
      <c r="I244" s="84">
        <v>0</v>
      </c>
      <c r="J244" s="84">
        <v>0</v>
      </c>
      <c r="K244" s="84">
        <v>0</v>
      </c>
      <c r="L244" s="84">
        <v>0</v>
      </c>
      <c r="M244" s="84">
        <v>0</v>
      </c>
      <c r="N244" s="84">
        <v>0</v>
      </c>
      <c r="O244" s="84">
        <v>0</v>
      </c>
      <c r="P244" s="84">
        <v>0.49170000000000003</v>
      </c>
      <c r="Q244" s="84">
        <v>0.71</v>
      </c>
      <c r="R244" s="84">
        <v>0.1729</v>
      </c>
      <c r="S244" s="84">
        <v>0.68049999999999999</v>
      </c>
      <c r="T244" s="84">
        <v>0.71</v>
      </c>
      <c r="U244" s="84">
        <v>0.4274</v>
      </c>
      <c r="V244" s="84">
        <v>0.2044</v>
      </c>
      <c r="W244" s="84">
        <v>0.38090000000000002</v>
      </c>
      <c r="X244" s="84">
        <v>0.2651</v>
      </c>
      <c r="Y244" s="84">
        <v>0.2646</v>
      </c>
      <c r="Z244" s="84">
        <v>0.42609999999999998</v>
      </c>
      <c r="AA244" s="84">
        <v>0.36520000000000002</v>
      </c>
    </row>
    <row r="245" spans="1:27">
      <c r="A245" s="142"/>
      <c r="B245" s="142"/>
      <c r="C245" s="5">
        <v>10.125</v>
      </c>
      <c r="D245" s="84">
        <v>0</v>
      </c>
      <c r="E245" s="84">
        <v>0</v>
      </c>
      <c r="F245" s="84">
        <v>0</v>
      </c>
      <c r="G245" s="84">
        <v>0</v>
      </c>
      <c r="H245" s="84">
        <v>0</v>
      </c>
      <c r="I245" s="84">
        <v>0</v>
      </c>
      <c r="J245" s="84">
        <v>0</v>
      </c>
      <c r="K245" s="84">
        <v>0</v>
      </c>
      <c r="L245" s="84">
        <v>0</v>
      </c>
      <c r="M245" s="84">
        <v>0</v>
      </c>
      <c r="N245" s="84">
        <v>0</v>
      </c>
      <c r="O245" s="84">
        <v>0</v>
      </c>
      <c r="P245" s="84">
        <v>0.49370000000000003</v>
      </c>
      <c r="Q245" s="84">
        <v>0.69479999999999997</v>
      </c>
      <c r="R245" s="84">
        <v>0.17799999999999999</v>
      </c>
      <c r="S245" s="84">
        <v>0.67049999999999998</v>
      </c>
      <c r="T245" s="84">
        <v>0.69479999999999997</v>
      </c>
      <c r="U245" s="84">
        <v>0.42620000000000002</v>
      </c>
      <c r="V245" s="84">
        <v>0.21010000000000001</v>
      </c>
      <c r="W245" s="84">
        <v>0.35730000000000001</v>
      </c>
      <c r="X245" s="84">
        <v>0.2261</v>
      </c>
      <c r="Y245" s="84">
        <v>0.1923</v>
      </c>
      <c r="Z245" s="84">
        <v>0.38069999999999998</v>
      </c>
      <c r="AA245" s="84">
        <v>0.3301</v>
      </c>
    </row>
    <row r="246" spans="1:27">
      <c r="A246" s="142"/>
      <c r="B246" s="142"/>
      <c r="C246" s="5">
        <v>10.1666666666667</v>
      </c>
      <c r="D246" s="84">
        <v>0</v>
      </c>
      <c r="E246" s="84">
        <v>0</v>
      </c>
      <c r="F246" s="84">
        <v>0</v>
      </c>
      <c r="G246" s="84">
        <v>0</v>
      </c>
      <c r="H246" s="84">
        <v>0</v>
      </c>
      <c r="I246" s="84">
        <v>0</v>
      </c>
      <c r="J246" s="84">
        <v>0</v>
      </c>
      <c r="K246" s="84">
        <v>0</v>
      </c>
      <c r="L246" s="84">
        <v>0</v>
      </c>
      <c r="M246" s="84">
        <v>0</v>
      </c>
      <c r="N246" s="84">
        <v>0</v>
      </c>
      <c r="O246" s="84">
        <v>0</v>
      </c>
      <c r="P246" s="84">
        <v>0.47020000000000001</v>
      </c>
      <c r="Q246" s="84">
        <v>0.60960000000000003</v>
      </c>
      <c r="R246" s="84">
        <v>0.1542</v>
      </c>
      <c r="S246" s="84">
        <v>0.6169</v>
      </c>
      <c r="T246" s="84">
        <v>0.60960000000000003</v>
      </c>
      <c r="U246" s="84">
        <v>0.38929999999999998</v>
      </c>
      <c r="V246" s="84">
        <v>0.21379999999999999</v>
      </c>
      <c r="W246" s="84">
        <v>0.36049999999999999</v>
      </c>
      <c r="X246" s="84">
        <v>0.22770000000000001</v>
      </c>
      <c r="Y246" s="84">
        <v>0.18509999999999999</v>
      </c>
      <c r="Z246" s="84">
        <v>0.36620000000000003</v>
      </c>
      <c r="AA246" s="84">
        <v>0.32379999999999998</v>
      </c>
    </row>
    <row r="247" spans="1:27">
      <c r="A247" s="142"/>
      <c r="B247" s="142"/>
      <c r="C247" s="5">
        <v>10.2083333333333</v>
      </c>
      <c r="D247" s="84">
        <v>0</v>
      </c>
      <c r="E247" s="84">
        <v>0</v>
      </c>
      <c r="F247" s="84">
        <v>0</v>
      </c>
      <c r="G247" s="84">
        <v>0</v>
      </c>
      <c r="H247" s="84">
        <v>0</v>
      </c>
      <c r="I247" s="84">
        <v>0</v>
      </c>
      <c r="J247" s="84">
        <v>0</v>
      </c>
      <c r="K247" s="84">
        <v>0</v>
      </c>
      <c r="L247" s="84">
        <v>0</v>
      </c>
      <c r="M247" s="84">
        <v>0</v>
      </c>
      <c r="N247" s="84">
        <v>0</v>
      </c>
      <c r="O247" s="84">
        <v>0</v>
      </c>
      <c r="P247" s="84">
        <v>0.43490000000000001</v>
      </c>
      <c r="Q247" s="84">
        <v>0.50619999999999998</v>
      </c>
      <c r="R247" s="84">
        <v>0.1313</v>
      </c>
      <c r="S247" s="84">
        <v>0.5373</v>
      </c>
      <c r="T247" s="84">
        <v>0.50619999999999998</v>
      </c>
      <c r="U247" s="84">
        <v>0.34210000000000002</v>
      </c>
      <c r="V247" s="84">
        <v>0.20399999999999999</v>
      </c>
      <c r="W247" s="84">
        <v>0.38550000000000001</v>
      </c>
      <c r="X247" s="84">
        <v>0.18099999999999999</v>
      </c>
      <c r="Y247" s="84">
        <v>0.17910000000000001</v>
      </c>
      <c r="Z247" s="84">
        <v>0.36620000000000003</v>
      </c>
      <c r="AA247" s="84">
        <v>0.32269999999999999</v>
      </c>
    </row>
    <row r="248" spans="1:27">
      <c r="A248" s="142"/>
      <c r="B248" s="142"/>
      <c r="C248" s="5">
        <v>10.25</v>
      </c>
      <c r="D248" s="84">
        <v>0</v>
      </c>
      <c r="E248" s="84">
        <v>0</v>
      </c>
      <c r="F248" s="84">
        <v>0</v>
      </c>
      <c r="G248" s="84">
        <v>0</v>
      </c>
      <c r="H248" s="84">
        <v>0</v>
      </c>
      <c r="I248" s="84">
        <v>0</v>
      </c>
      <c r="J248" s="84">
        <v>0</v>
      </c>
      <c r="K248" s="84">
        <v>0</v>
      </c>
      <c r="L248" s="84">
        <v>0</v>
      </c>
      <c r="M248" s="84">
        <v>0</v>
      </c>
      <c r="N248" s="84">
        <v>0</v>
      </c>
      <c r="O248" s="84">
        <v>0</v>
      </c>
      <c r="P248" s="84">
        <v>0.40679999999999999</v>
      </c>
      <c r="Q248" s="84">
        <v>0.40300000000000002</v>
      </c>
      <c r="R248" s="84">
        <v>0.1104</v>
      </c>
      <c r="S248" s="84">
        <v>0.45739999999999997</v>
      </c>
      <c r="T248" s="84">
        <v>0.40300000000000002</v>
      </c>
      <c r="U248" s="84">
        <v>0.29770000000000002</v>
      </c>
      <c r="V248" s="84">
        <v>0.1575</v>
      </c>
      <c r="W248" s="84">
        <v>0.35120000000000001</v>
      </c>
      <c r="X248" s="84">
        <v>0.126</v>
      </c>
      <c r="Y248" s="84">
        <v>0.17130000000000001</v>
      </c>
      <c r="Z248" s="84">
        <v>0.37530000000000002</v>
      </c>
      <c r="AA248" s="84">
        <v>0.30769999999999997</v>
      </c>
    </row>
    <row r="249" spans="1:27">
      <c r="A249" s="142"/>
      <c r="B249" s="142"/>
      <c r="C249" s="5">
        <v>10.2916666666667</v>
      </c>
      <c r="D249" s="84">
        <v>0</v>
      </c>
      <c r="E249" s="84">
        <v>0</v>
      </c>
      <c r="F249" s="84">
        <v>0</v>
      </c>
      <c r="G249" s="84">
        <v>0</v>
      </c>
      <c r="H249" s="84">
        <v>0</v>
      </c>
      <c r="I249" s="84">
        <v>0</v>
      </c>
      <c r="J249" s="84">
        <v>0</v>
      </c>
      <c r="K249" s="84">
        <v>2.0000000000000001E-4</v>
      </c>
      <c r="L249" s="84">
        <v>0</v>
      </c>
      <c r="M249" s="84">
        <v>0</v>
      </c>
      <c r="N249" s="84">
        <v>0</v>
      </c>
      <c r="O249" s="84">
        <v>0</v>
      </c>
      <c r="P249" s="84">
        <v>0.38159999999999999</v>
      </c>
      <c r="Q249" s="84">
        <v>0.33410000000000001</v>
      </c>
      <c r="R249" s="84">
        <v>8.8900000000000007E-2</v>
      </c>
      <c r="S249" s="84">
        <v>0.37209999999999999</v>
      </c>
      <c r="T249" s="84">
        <v>0.33410000000000001</v>
      </c>
      <c r="U249" s="84">
        <v>0.25690000000000002</v>
      </c>
      <c r="V249" s="84">
        <v>0.1613</v>
      </c>
      <c r="W249" s="84">
        <v>0.31430000000000002</v>
      </c>
      <c r="X249" s="84">
        <v>9.8699999999999996E-2</v>
      </c>
      <c r="Y249" s="84">
        <v>0.1691</v>
      </c>
      <c r="Z249" s="84">
        <v>0.39679999999999999</v>
      </c>
      <c r="AA249" s="84">
        <v>0.30730000000000002</v>
      </c>
    </row>
    <row r="250" spans="1:27">
      <c r="A250" s="142"/>
      <c r="B250" s="142"/>
      <c r="C250" s="5">
        <v>10.3333333333333</v>
      </c>
      <c r="D250" s="84">
        <v>0</v>
      </c>
      <c r="E250" s="84">
        <v>0</v>
      </c>
      <c r="F250" s="84">
        <v>0</v>
      </c>
      <c r="G250" s="84">
        <v>0</v>
      </c>
      <c r="H250" s="84">
        <v>0</v>
      </c>
      <c r="I250" s="84">
        <v>0</v>
      </c>
      <c r="J250" s="84">
        <v>9.74E-2</v>
      </c>
      <c r="K250" s="84">
        <v>0.13719999999999999</v>
      </c>
      <c r="L250" s="84">
        <v>0.19769999999999999</v>
      </c>
      <c r="M250" s="84">
        <v>0.15240000000000001</v>
      </c>
      <c r="N250" s="84">
        <v>1.38E-2</v>
      </c>
      <c r="O250" s="84">
        <v>0.1197</v>
      </c>
      <c r="P250" s="84">
        <v>0.33439999999999998</v>
      </c>
      <c r="Q250" s="84">
        <v>0.28599999999999998</v>
      </c>
      <c r="R250" s="84">
        <v>9.0499999999999997E-2</v>
      </c>
      <c r="S250" s="84">
        <v>0.32929999999999998</v>
      </c>
      <c r="T250" s="84">
        <v>0.28599999999999998</v>
      </c>
      <c r="U250" s="84">
        <v>0.23</v>
      </c>
      <c r="V250" s="84">
        <v>0.17280000000000001</v>
      </c>
      <c r="W250" s="84">
        <v>0.37780000000000002</v>
      </c>
      <c r="X250" s="84">
        <v>0.1077</v>
      </c>
      <c r="Y250" s="84">
        <v>0.18820000000000001</v>
      </c>
      <c r="Z250" s="84">
        <v>0.4209</v>
      </c>
      <c r="AA250" s="84">
        <v>0.33689999999999998</v>
      </c>
    </row>
    <row r="251" spans="1:27">
      <c r="A251" s="142"/>
      <c r="B251" s="142"/>
      <c r="C251" s="5">
        <v>10.375</v>
      </c>
      <c r="D251" s="84">
        <v>0</v>
      </c>
      <c r="E251" s="84">
        <v>0</v>
      </c>
      <c r="F251" s="84">
        <v>0</v>
      </c>
      <c r="G251" s="84">
        <v>0</v>
      </c>
      <c r="H251" s="84">
        <v>0</v>
      </c>
      <c r="I251" s="84">
        <v>0</v>
      </c>
      <c r="J251" s="84">
        <v>0.43369999999999997</v>
      </c>
      <c r="K251" s="84">
        <v>0.53590000000000004</v>
      </c>
      <c r="L251" s="84">
        <v>0.49409999999999998</v>
      </c>
      <c r="M251" s="84">
        <v>0.50929999999999997</v>
      </c>
      <c r="N251" s="84">
        <v>0.31790000000000002</v>
      </c>
      <c r="O251" s="84">
        <v>0.4582</v>
      </c>
      <c r="P251" s="84">
        <v>0.30409999999999998</v>
      </c>
      <c r="Q251" s="84">
        <v>0.2442</v>
      </c>
      <c r="R251" s="84">
        <v>9.6799999999999997E-2</v>
      </c>
      <c r="S251" s="84">
        <v>0.30640000000000001</v>
      </c>
      <c r="T251" s="84">
        <v>0.2442</v>
      </c>
      <c r="U251" s="84">
        <v>0.21440000000000001</v>
      </c>
      <c r="V251" s="84">
        <v>0.21099999999999999</v>
      </c>
      <c r="W251" s="84">
        <v>0.4622</v>
      </c>
      <c r="X251" s="84">
        <v>0.12180000000000001</v>
      </c>
      <c r="Y251" s="84">
        <v>0.2235</v>
      </c>
      <c r="Z251" s="84">
        <v>0.47560000000000002</v>
      </c>
      <c r="AA251" s="84">
        <v>0.39100000000000001</v>
      </c>
    </row>
    <row r="252" spans="1:27">
      <c r="A252" s="142"/>
      <c r="B252" s="142"/>
      <c r="C252" s="5">
        <v>10.4166666666667</v>
      </c>
      <c r="D252" s="84">
        <v>3.4200000000000001E-2</v>
      </c>
      <c r="E252" s="84">
        <v>0.11260000000000001</v>
      </c>
      <c r="F252" s="84">
        <v>4.1700000000000001E-2</v>
      </c>
      <c r="G252" s="84">
        <v>3.3099999999999997E-2</v>
      </c>
      <c r="H252" s="84">
        <v>0</v>
      </c>
      <c r="I252" s="84">
        <v>4.4299999999999999E-2</v>
      </c>
      <c r="J252" s="84">
        <v>0.61160000000000003</v>
      </c>
      <c r="K252" s="84">
        <v>0.71919999999999995</v>
      </c>
      <c r="L252" s="84">
        <v>0.64370000000000005</v>
      </c>
      <c r="M252" s="84">
        <v>0.67300000000000004</v>
      </c>
      <c r="N252" s="84">
        <v>0.53569999999999995</v>
      </c>
      <c r="O252" s="84">
        <v>0.63670000000000004</v>
      </c>
      <c r="P252" s="84">
        <v>0.25390000000000001</v>
      </c>
      <c r="Q252" s="84">
        <v>0.21890000000000001</v>
      </c>
      <c r="R252" s="84">
        <v>8.3199999999999996E-2</v>
      </c>
      <c r="S252" s="84">
        <v>0.26150000000000001</v>
      </c>
      <c r="T252" s="84">
        <v>0.21890000000000001</v>
      </c>
      <c r="U252" s="84">
        <v>0.18290000000000001</v>
      </c>
      <c r="V252" s="84">
        <v>0.26390000000000002</v>
      </c>
      <c r="W252" s="84">
        <v>0.38269999999999998</v>
      </c>
      <c r="X252" s="84">
        <v>0.11940000000000001</v>
      </c>
      <c r="Y252" s="84">
        <v>0.1837</v>
      </c>
      <c r="Z252" s="84">
        <v>0.53480000000000005</v>
      </c>
      <c r="AA252" s="84">
        <v>0.40670000000000001</v>
      </c>
    </row>
    <row r="253" spans="1:27">
      <c r="A253" s="142"/>
      <c r="B253" s="142"/>
      <c r="C253" s="5">
        <v>10.4583333333333</v>
      </c>
      <c r="D253" s="84">
        <v>0.19420000000000001</v>
      </c>
      <c r="E253" s="84">
        <v>0.35139999999999999</v>
      </c>
      <c r="F253" s="84">
        <v>0.16159999999999999</v>
      </c>
      <c r="G253" s="84">
        <v>0.13500000000000001</v>
      </c>
      <c r="H253" s="84">
        <v>0.26369999999999999</v>
      </c>
      <c r="I253" s="84">
        <v>0.22120000000000001</v>
      </c>
      <c r="J253" s="84">
        <v>0.64390000000000003</v>
      </c>
      <c r="K253" s="84">
        <v>0.74119999999999997</v>
      </c>
      <c r="L253" s="84">
        <v>0.68879999999999997</v>
      </c>
      <c r="M253" s="84">
        <v>0.70730000000000004</v>
      </c>
      <c r="N253" s="84">
        <v>0.62209999999999999</v>
      </c>
      <c r="O253" s="84">
        <v>0.68069999999999997</v>
      </c>
      <c r="P253" s="84">
        <v>0.25779999999999997</v>
      </c>
      <c r="Q253" s="84">
        <v>0.25690000000000002</v>
      </c>
      <c r="R253" s="84">
        <v>7.7799999999999994E-2</v>
      </c>
      <c r="S253" s="84">
        <v>0.28299999999999997</v>
      </c>
      <c r="T253" s="84">
        <v>0.25690000000000002</v>
      </c>
      <c r="U253" s="84">
        <v>0.19059999999999999</v>
      </c>
      <c r="V253" s="84">
        <v>0.27489999999999998</v>
      </c>
      <c r="W253" s="84">
        <v>0.35770000000000002</v>
      </c>
      <c r="X253" s="84">
        <v>8.3299999999999999E-2</v>
      </c>
      <c r="Y253" s="84">
        <v>0.1578</v>
      </c>
      <c r="Z253" s="84">
        <v>0.40960000000000002</v>
      </c>
      <c r="AA253" s="84">
        <v>0.3342</v>
      </c>
    </row>
    <row r="254" spans="1:27">
      <c r="A254" s="142"/>
      <c r="B254" s="142"/>
      <c r="C254" s="5">
        <v>10.5</v>
      </c>
      <c r="D254" s="84">
        <v>0.29570000000000002</v>
      </c>
      <c r="E254" s="84">
        <v>0.4244</v>
      </c>
      <c r="F254" s="84">
        <v>0.26540000000000002</v>
      </c>
      <c r="G254" s="84">
        <v>0.23680000000000001</v>
      </c>
      <c r="H254" s="84">
        <v>0.36299999999999999</v>
      </c>
      <c r="I254" s="84">
        <v>0.31709999999999999</v>
      </c>
      <c r="J254" s="84">
        <v>0.62890000000000001</v>
      </c>
      <c r="K254" s="84">
        <v>0.70609999999999995</v>
      </c>
      <c r="L254" s="84">
        <v>0.65869999999999995</v>
      </c>
      <c r="M254" s="84">
        <v>0.69620000000000004</v>
      </c>
      <c r="N254" s="84">
        <v>0.59730000000000005</v>
      </c>
      <c r="O254" s="84">
        <v>0.65739999999999998</v>
      </c>
      <c r="P254" s="84">
        <v>0.40010000000000001</v>
      </c>
      <c r="Q254" s="84">
        <v>0.39429999999999998</v>
      </c>
      <c r="R254" s="84">
        <v>0.12740000000000001</v>
      </c>
      <c r="S254" s="84">
        <v>0.43080000000000002</v>
      </c>
      <c r="T254" s="84">
        <v>0.39429999999999998</v>
      </c>
      <c r="U254" s="84">
        <v>0.29630000000000001</v>
      </c>
      <c r="V254" s="84">
        <v>0.24940000000000001</v>
      </c>
      <c r="W254" s="84">
        <v>0.33090000000000003</v>
      </c>
      <c r="X254" s="84">
        <v>0.1363</v>
      </c>
      <c r="Y254" s="84">
        <v>0.17799999999999999</v>
      </c>
      <c r="Z254" s="84">
        <v>0.47660000000000002</v>
      </c>
      <c r="AA254" s="84">
        <v>0.36580000000000001</v>
      </c>
    </row>
    <row r="255" spans="1:27">
      <c r="A255" s="142"/>
      <c r="B255" s="142"/>
      <c r="C255" s="5">
        <v>10.5416666666667</v>
      </c>
      <c r="D255" s="84">
        <v>0.30499999999999999</v>
      </c>
      <c r="E255" s="84">
        <v>0.42149999999999999</v>
      </c>
      <c r="F255" s="84">
        <v>0.23580000000000001</v>
      </c>
      <c r="G255" s="84">
        <v>0.24979999999999999</v>
      </c>
      <c r="H255" s="84">
        <v>0.20430000000000001</v>
      </c>
      <c r="I255" s="84">
        <v>0.2833</v>
      </c>
      <c r="J255" s="84">
        <v>0.61350000000000005</v>
      </c>
      <c r="K255" s="84">
        <v>0.68269999999999997</v>
      </c>
      <c r="L255" s="84">
        <v>0.65180000000000005</v>
      </c>
      <c r="M255" s="84">
        <v>0.68469999999999998</v>
      </c>
      <c r="N255" s="84">
        <v>0.57069999999999999</v>
      </c>
      <c r="O255" s="84">
        <v>0.64070000000000005</v>
      </c>
      <c r="P255" s="84">
        <v>0.37309999999999999</v>
      </c>
      <c r="Q255" s="84">
        <v>0.47810000000000002</v>
      </c>
      <c r="R255" s="84">
        <v>0.1346</v>
      </c>
      <c r="S255" s="84">
        <v>0.43590000000000001</v>
      </c>
      <c r="T255" s="84">
        <v>0.47810000000000002</v>
      </c>
      <c r="U255" s="84">
        <v>0.30249999999999999</v>
      </c>
      <c r="V255" s="84">
        <v>0.2457</v>
      </c>
      <c r="W255" s="84">
        <v>0.2205</v>
      </c>
      <c r="X255" s="84">
        <v>0.25929999999999997</v>
      </c>
      <c r="Y255" s="84">
        <v>0.18659999999999999</v>
      </c>
      <c r="Z255" s="84">
        <v>0.51900000000000002</v>
      </c>
      <c r="AA255" s="84">
        <v>0.37619999999999998</v>
      </c>
    </row>
    <row r="256" spans="1:27">
      <c r="A256" s="142"/>
      <c r="B256" s="142"/>
      <c r="C256" s="5">
        <v>10.5833333333333</v>
      </c>
      <c r="D256" s="84">
        <v>0.34589999999999999</v>
      </c>
      <c r="E256" s="84">
        <v>0.434</v>
      </c>
      <c r="F256" s="84">
        <v>0.31040000000000001</v>
      </c>
      <c r="G256" s="84">
        <v>0.26150000000000001</v>
      </c>
      <c r="H256" s="84">
        <v>0.23119999999999999</v>
      </c>
      <c r="I256" s="84">
        <v>0.31659999999999999</v>
      </c>
      <c r="J256" s="84">
        <v>0.63070000000000004</v>
      </c>
      <c r="K256" s="84">
        <v>0.70140000000000002</v>
      </c>
      <c r="L256" s="84">
        <v>0.61950000000000005</v>
      </c>
      <c r="M256" s="84">
        <v>0.6956</v>
      </c>
      <c r="N256" s="84">
        <v>0.57799999999999996</v>
      </c>
      <c r="O256" s="84">
        <v>0.64500000000000002</v>
      </c>
      <c r="P256" s="84">
        <v>0.31909999999999999</v>
      </c>
      <c r="Q256" s="84">
        <v>0.374</v>
      </c>
      <c r="R256" s="84">
        <v>0.12839999999999999</v>
      </c>
      <c r="S256" s="84">
        <v>0.38240000000000002</v>
      </c>
      <c r="T256" s="84">
        <v>0.374</v>
      </c>
      <c r="U256" s="84">
        <v>0.26179999999999998</v>
      </c>
      <c r="V256" s="84">
        <v>0.13850000000000001</v>
      </c>
      <c r="W256" s="84">
        <v>0.1578</v>
      </c>
      <c r="X256" s="84">
        <v>0.31630000000000003</v>
      </c>
      <c r="Y256" s="84">
        <v>0.1885</v>
      </c>
      <c r="Z256" s="84">
        <v>0.56069999999999998</v>
      </c>
      <c r="AA256" s="84">
        <v>0.3775</v>
      </c>
    </row>
    <row r="257" spans="1:27">
      <c r="A257" s="142"/>
      <c r="B257" s="142"/>
      <c r="C257" s="5">
        <v>10.625</v>
      </c>
      <c r="D257" s="84">
        <v>0.3538</v>
      </c>
      <c r="E257" s="84">
        <v>0.44569999999999999</v>
      </c>
      <c r="F257" s="84">
        <v>0.38819999999999999</v>
      </c>
      <c r="G257" s="84">
        <v>0.32779999999999998</v>
      </c>
      <c r="H257" s="84">
        <v>0.3458</v>
      </c>
      <c r="I257" s="84">
        <v>0.37230000000000002</v>
      </c>
      <c r="J257" s="84">
        <v>0.62939999999999996</v>
      </c>
      <c r="K257" s="84">
        <v>0.72330000000000005</v>
      </c>
      <c r="L257" s="84">
        <v>0.6472</v>
      </c>
      <c r="M257" s="84">
        <v>0.70030000000000003</v>
      </c>
      <c r="N257" s="84">
        <v>0.61860000000000004</v>
      </c>
      <c r="O257" s="84">
        <v>0.66379999999999995</v>
      </c>
      <c r="P257" s="84">
        <v>0.3271</v>
      </c>
      <c r="Q257" s="84">
        <v>0.35770000000000002</v>
      </c>
      <c r="R257" s="84">
        <v>0.13589999999999999</v>
      </c>
      <c r="S257" s="84">
        <v>0.38840000000000002</v>
      </c>
      <c r="T257" s="84">
        <v>0.35770000000000002</v>
      </c>
      <c r="U257" s="84">
        <v>0.26629999999999998</v>
      </c>
      <c r="V257" s="84">
        <v>0.1036</v>
      </c>
      <c r="W257" s="84">
        <v>0.1507</v>
      </c>
      <c r="X257" s="84">
        <v>0.37509999999999999</v>
      </c>
      <c r="Y257" s="84">
        <v>0.2056</v>
      </c>
      <c r="Z257" s="84">
        <v>0.51910000000000001</v>
      </c>
      <c r="AA257" s="84">
        <v>0.35849999999999999</v>
      </c>
    </row>
    <row r="258" spans="1:27">
      <c r="A258" s="142"/>
      <c r="B258" s="142"/>
      <c r="C258" s="5">
        <v>10.6666666666667</v>
      </c>
      <c r="D258" s="84">
        <v>0.29959999999999998</v>
      </c>
      <c r="E258" s="84">
        <v>0.439</v>
      </c>
      <c r="F258" s="84">
        <v>0.39190000000000003</v>
      </c>
      <c r="G258" s="84">
        <v>0.3014</v>
      </c>
      <c r="H258" s="84">
        <v>0.40329999999999999</v>
      </c>
      <c r="I258" s="84">
        <v>0.36709999999999998</v>
      </c>
      <c r="J258" s="84">
        <v>0.52500000000000002</v>
      </c>
      <c r="K258" s="84">
        <v>0.64929999999999999</v>
      </c>
      <c r="L258" s="84">
        <v>0.51380000000000003</v>
      </c>
      <c r="M258" s="84">
        <v>0.61580000000000001</v>
      </c>
      <c r="N258" s="84">
        <v>0.51029999999999998</v>
      </c>
      <c r="O258" s="84">
        <v>0.56279999999999997</v>
      </c>
      <c r="P258" s="84">
        <v>0.3402</v>
      </c>
      <c r="Q258" s="84">
        <v>0.24340000000000001</v>
      </c>
      <c r="R258" s="84">
        <v>0.1229</v>
      </c>
      <c r="S258" s="84">
        <v>0.28029999999999999</v>
      </c>
      <c r="T258" s="84">
        <v>0.24340000000000001</v>
      </c>
      <c r="U258" s="84">
        <v>0.2298</v>
      </c>
      <c r="V258" s="84">
        <v>0.15110000000000001</v>
      </c>
      <c r="W258" s="84">
        <v>0.15989999999999999</v>
      </c>
      <c r="X258" s="84">
        <v>0.4214</v>
      </c>
      <c r="Y258" s="84">
        <v>0.2306</v>
      </c>
      <c r="Z258" s="84">
        <v>0.50749999999999995</v>
      </c>
      <c r="AA258" s="84">
        <v>0.36659999999999998</v>
      </c>
    </row>
    <row r="259" spans="1:27">
      <c r="A259" s="142"/>
      <c r="B259" s="142"/>
      <c r="C259" s="5">
        <v>10.7083333333333</v>
      </c>
      <c r="D259" s="84">
        <v>0</v>
      </c>
      <c r="E259" s="84">
        <v>9.2999999999999999E-2</v>
      </c>
      <c r="F259" s="84">
        <v>3.3E-3</v>
      </c>
      <c r="G259" s="84">
        <v>0</v>
      </c>
      <c r="H259" s="84">
        <v>0</v>
      </c>
      <c r="I259" s="84">
        <v>1.9300000000000001E-2</v>
      </c>
      <c r="J259" s="84">
        <v>0.25819999999999999</v>
      </c>
      <c r="K259" s="84">
        <v>0.42220000000000002</v>
      </c>
      <c r="L259" s="84">
        <v>0.253</v>
      </c>
      <c r="M259" s="84">
        <v>0.3649</v>
      </c>
      <c r="N259" s="84">
        <v>0.28710000000000002</v>
      </c>
      <c r="O259" s="84">
        <v>0.31709999999999999</v>
      </c>
      <c r="P259" s="84">
        <v>0.31219999999999998</v>
      </c>
      <c r="Q259" s="84">
        <v>0.16400000000000001</v>
      </c>
      <c r="R259" s="84">
        <v>9.5100000000000004E-2</v>
      </c>
      <c r="S259" s="84">
        <v>0.23499999999999999</v>
      </c>
      <c r="T259" s="84">
        <v>0.16400000000000001</v>
      </c>
      <c r="U259" s="84">
        <v>0.1923</v>
      </c>
      <c r="V259" s="84">
        <v>0.23089999999999999</v>
      </c>
      <c r="W259" s="84">
        <v>0.1754</v>
      </c>
      <c r="X259" s="84">
        <v>0.36580000000000001</v>
      </c>
      <c r="Y259" s="84">
        <v>0.18079999999999999</v>
      </c>
      <c r="Z259" s="84">
        <v>0.47399999999999998</v>
      </c>
      <c r="AA259" s="84">
        <v>0.35370000000000001</v>
      </c>
    </row>
    <row r="260" spans="1:27">
      <c r="A260" s="142"/>
      <c r="B260" s="142"/>
      <c r="C260" s="5">
        <v>10.75</v>
      </c>
      <c r="D260" s="84">
        <v>0</v>
      </c>
      <c r="E260" s="84">
        <v>0</v>
      </c>
      <c r="F260" s="84">
        <v>0</v>
      </c>
      <c r="G260" s="84">
        <v>0</v>
      </c>
      <c r="H260" s="84">
        <v>0</v>
      </c>
      <c r="I260" s="84">
        <v>0</v>
      </c>
      <c r="J260" s="84">
        <v>2.3E-3</v>
      </c>
      <c r="K260" s="84">
        <v>5.3499999999999999E-2</v>
      </c>
      <c r="L260" s="84">
        <v>2.8E-3</v>
      </c>
      <c r="M260" s="84">
        <v>1.6E-2</v>
      </c>
      <c r="N260" s="84">
        <v>2.9600000000000001E-2</v>
      </c>
      <c r="O260" s="84">
        <v>2.0799999999999999E-2</v>
      </c>
      <c r="P260" s="84">
        <v>0.2482</v>
      </c>
      <c r="Q260" s="84">
        <v>0.13689999999999999</v>
      </c>
      <c r="R260" s="84">
        <v>6.9599999999999995E-2</v>
      </c>
      <c r="S260" s="84">
        <v>0.18429999999999999</v>
      </c>
      <c r="T260" s="84">
        <v>0.13689999999999999</v>
      </c>
      <c r="U260" s="84">
        <v>0.15079999999999999</v>
      </c>
      <c r="V260" s="84">
        <v>0.31119999999999998</v>
      </c>
      <c r="W260" s="84">
        <v>0.2407</v>
      </c>
      <c r="X260" s="84">
        <v>0.39450000000000002</v>
      </c>
      <c r="Y260" s="84">
        <v>0.19500000000000001</v>
      </c>
      <c r="Z260" s="84">
        <v>0.47560000000000002</v>
      </c>
      <c r="AA260" s="84">
        <v>0.38229999999999997</v>
      </c>
    </row>
    <row r="261" spans="1:27">
      <c r="A261" s="142"/>
      <c r="B261" s="142"/>
      <c r="C261" s="5">
        <v>10.7916666666667</v>
      </c>
      <c r="D261" s="84">
        <v>0</v>
      </c>
      <c r="E261" s="84">
        <v>0</v>
      </c>
      <c r="F261" s="84">
        <v>0</v>
      </c>
      <c r="G261" s="84">
        <v>0</v>
      </c>
      <c r="H261" s="84">
        <v>0</v>
      </c>
      <c r="I261" s="84">
        <v>0</v>
      </c>
      <c r="J261" s="84">
        <v>0</v>
      </c>
      <c r="K261" s="84">
        <v>0</v>
      </c>
      <c r="L261" s="84">
        <v>0</v>
      </c>
      <c r="M261" s="84">
        <v>0</v>
      </c>
      <c r="N261" s="84">
        <v>0</v>
      </c>
      <c r="O261" s="84">
        <v>0</v>
      </c>
      <c r="P261" s="84">
        <v>0.31490000000000001</v>
      </c>
      <c r="Q261" s="84">
        <v>0.19439999999999999</v>
      </c>
      <c r="R261" s="84">
        <v>7.2599999999999998E-2</v>
      </c>
      <c r="S261" s="84">
        <v>0.26750000000000002</v>
      </c>
      <c r="T261" s="84">
        <v>0.19439999999999999</v>
      </c>
      <c r="U261" s="84">
        <v>0.19420000000000001</v>
      </c>
      <c r="V261" s="84">
        <v>0.43269999999999997</v>
      </c>
      <c r="W261" s="84">
        <v>0.29389999999999999</v>
      </c>
      <c r="X261" s="84">
        <v>0.41949999999999998</v>
      </c>
      <c r="Y261" s="84">
        <v>0.25580000000000003</v>
      </c>
      <c r="Z261" s="84">
        <v>0.59719999999999995</v>
      </c>
      <c r="AA261" s="84">
        <v>0.47460000000000002</v>
      </c>
    </row>
    <row r="262" spans="1:27">
      <c r="A262" s="142"/>
      <c r="B262" s="142"/>
      <c r="C262" s="5">
        <v>10.8333333333333</v>
      </c>
      <c r="D262" s="84">
        <v>0</v>
      </c>
      <c r="E262" s="84">
        <v>0</v>
      </c>
      <c r="F262" s="84">
        <v>0</v>
      </c>
      <c r="G262" s="84">
        <v>0</v>
      </c>
      <c r="H262" s="84">
        <v>0</v>
      </c>
      <c r="I262" s="84">
        <v>0</v>
      </c>
      <c r="J262" s="84">
        <v>0</v>
      </c>
      <c r="K262" s="84">
        <v>0</v>
      </c>
      <c r="L262" s="84">
        <v>0</v>
      </c>
      <c r="M262" s="84">
        <v>0</v>
      </c>
      <c r="N262" s="84">
        <v>0</v>
      </c>
      <c r="O262" s="84">
        <v>0</v>
      </c>
      <c r="P262" s="84">
        <v>0.3725</v>
      </c>
      <c r="Q262" s="84">
        <v>0.38740000000000002</v>
      </c>
      <c r="R262" s="84">
        <v>0.1007</v>
      </c>
      <c r="S262" s="84">
        <v>0.4032</v>
      </c>
      <c r="T262" s="84">
        <v>0.38740000000000002</v>
      </c>
      <c r="U262" s="84">
        <v>0.27150000000000002</v>
      </c>
      <c r="V262" s="84">
        <v>0.58150000000000002</v>
      </c>
      <c r="W262" s="84">
        <v>0.49259999999999998</v>
      </c>
      <c r="X262" s="84">
        <v>0.39900000000000002</v>
      </c>
      <c r="Y262" s="84">
        <v>0.4108</v>
      </c>
      <c r="Z262" s="84">
        <v>0.65349999999999997</v>
      </c>
      <c r="AA262" s="84">
        <v>0.56910000000000005</v>
      </c>
    </row>
    <row r="263" spans="1:27">
      <c r="A263" s="142"/>
      <c r="B263" s="142"/>
      <c r="C263" s="5">
        <v>10.875</v>
      </c>
      <c r="D263" s="84">
        <v>0</v>
      </c>
      <c r="E263" s="84">
        <v>0</v>
      </c>
      <c r="F263" s="84">
        <v>0</v>
      </c>
      <c r="G263" s="84">
        <v>0</v>
      </c>
      <c r="H263" s="84">
        <v>0</v>
      </c>
      <c r="I263" s="84">
        <v>0</v>
      </c>
      <c r="J263" s="84">
        <v>0</v>
      </c>
      <c r="K263" s="84">
        <v>0</v>
      </c>
      <c r="L263" s="84">
        <v>0</v>
      </c>
      <c r="M263" s="84">
        <v>0</v>
      </c>
      <c r="N263" s="84">
        <v>0</v>
      </c>
      <c r="O263" s="84">
        <v>0</v>
      </c>
      <c r="P263" s="84">
        <v>0.4355</v>
      </c>
      <c r="Q263" s="84">
        <v>0.6371</v>
      </c>
      <c r="R263" s="84">
        <v>0.13350000000000001</v>
      </c>
      <c r="S263" s="84">
        <v>0.57530000000000003</v>
      </c>
      <c r="T263" s="84">
        <v>0.6371</v>
      </c>
      <c r="U263" s="84">
        <v>0.36630000000000001</v>
      </c>
      <c r="V263" s="84">
        <v>0.69359999999999999</v>
      </c>
      <c r="W263" s="84">
        <v>0.67490000000000006</v>
      </c>
      <c r="X263" s="84">
        <v>0.39119999999999999</v>
      </c>
      <c r="Y263" s="84">
        <v>0.55830000000000002</v>
      </c>
      <c r="Z263" s="84">
        <v>0.69579999999999997</v>
      </c>
      <c r="AA263" s="84">
        <v>0.64990000000000003</v>
      </c>
    </row>
    <row r="264" spans="1:27">
      <c r="A264" s="142"/>
      <c r="B264" s="142"/>
      <c r="C264" s="5">
        <v>10.9166666666667</v>
      </c>
      <c r="D264" s="84">
        <v>0</v>
      </c>
      <c r="E264" s="84">
        <v>0</v>
      </c>
      <c r="F264" s="84">
        <v>0</v>
      </c>
      <c r="G264" s="84">
        <v>0</v>
      </c>
      <c r="H264" s="84">
        <v>0</v>
      </c>
      <c r="I264" s="84">
        <v>0</v>
      </c>
      <c r="J264" s="84">
        <v>0</v>
      </c>
      <c r="K264" s="84">
        <v>0</v>
      </c>
      <c r="L264" s="84">
        <v>0</v>
      </c>
      <c r="M264" s="84">
        <v>0</v>
      </c>
      <c r="N264" s="84">
        <v>0</v>
      </c>
      <c r="O264" s="84">
        <v>0</v>
      </c>
      <c r="P264" s="84">
        <v>0.39710000000000001</v>
      </c>
      <c r="Q264" s="84">
        <v>0.61570000000000003</v>
      </c>
      <c r="R264" s="84">
        <v>0.12540000000000001</v>
      </c>
      <c r="S264" s="84">
        <v>0.52859999999999996</v>
      </c>
      <c r="T264" s="84">
        <v>0.61570000000000003</v>
      </c>
      <c r="U264" s="84">
        <v>0.34029999999999999</v>
      </c>
      <c r="V264" s="84">
        <v>0.66339999999999999</v>
      </c>
      <c r="W264" s="84">
        <v>0.65390000000000004</v>
      </c>
      <c r="X264" s="84">
        <v>0.36870000000000003</v>
      </c>
      <c r="Y264" s="84">
        <v>0.49759999999999999</v>
      </c>
      <c r="Z264" s="84">
        <v>0.67859999999999998</v>
      </c>
      <c r="AA264" s="84">
        <v>0.62780000000000002</v>
      </c>
    </row>
    <row r="265" spans="1:27">
      <c r="A265" s="142"/>
      <c r="B265" s="142"/>
      <c r="C265" s="5">
        <v>10.9583333333333</v>
      </c>
      <c r="D265" s="84">
        <v>0</v>
      </c>
      <c r="E265" s="84">
        <v>0</v>
      </c>
      <c r="F265" s="84">
        <v>0</v>
      </c>
      <c r="G265" s="84">
        <v>0</v>
      </c>
      <c r="H265" s="84">
        <v>0</v>
      </c>
      <c r="I265" s="84">
        <v>0</v>
      </c>
      <c r="J265" s="84">
        <v>0</v>
      </c>
      <c r="K265" s="84">
        <v>0</v>
      </c>
      <c r="L265" s="84">
        <v>0</v>
      </c>
      <c r="M265" s="84">
        <v>0</v>
      </c>
      <c r="N265" s="84">
        <v>0</v>
      </c>
      <c r="O265" s="84">
        <v>0</v>
      </c>
      <c r="P265" s="84">
        <v>0.36230000000000001</v>
      </c>
      <c r="Q265" s="84">
        <v>0.4884</v>
      </c>
      <c r="R265" s="84">
        <v>0.1061</v>
      </c>
      <c r="S265" s="84">
        <v>0.46679999999999999</v>
      </c>
      <c r="T265" s="84">
        <v>0.4884</v>
      </c>
      <c r="U265" s="84">
        <v>0.2954</v>
      </c>
      <c r="V265" s="84">
        <v>0.56930000000000003</v>
      </c>
      <c r="W265" s="84">
        <v>0.63719999999999999</v>
      </c>
      <c r="X265" s="84">
        <v>0.28420000000000001</v>
      </c>
      <c r="Y265" s="84">
        <v>0.39900000000000002</v>
      </c>
      <c r="Z265" s="84">
        <v>0.64319999999999999</v>
      </c>
      <c r="AA265" s="84">
        <v>0.58160000000000001</v>
      </c>
    </row>
    <row r="266" spans="1:27">
      <c r="A266" s="142"/>
      <c r="B266" s="142"/>
      <c r="C266" s="5">
        <v>11</v>
      </c>
      <c r="D266" s="84">
        <v>0</v>
      </c>
      <c r="E266" s="84">
        <v>0</v>
      </c>
      <c r="F266" s="84">
        <v>0</v>
      </c>
      <c r="G266" s="84">
        <v>0</v>
      </c>
      <c r="H266" s="84">
        <v>0</v>
      </c>
      <c r="I266" s="84">
        <v>0</v>
      </c>
      <c r="J266" s="84">
        <v>0</v>
      </c>
      <c r="K266" s="84">
        <v>0</v>
      </c>
      <c r="L266" s="84">
        <v>0</v>
      </c>
      <c r="M266" s="84">
        <v>0</v>
      </c>
      <c r="N266" s="84">
        <v>0</v>
      </c>
      <c r="O266" s="84">
        <v>0</v>
      </c>
      <c r="P266" s="84">
        <v>0.31990000000000002</v>
      </c>
      <c r="Q266" s="84">
        <v>0.41310000000000002</v>
      </c>
      <c r="R266" s="84">
        <v>9.5000000000000001E-2</v>
      </c>
      <c r="S266" s="84">
        <v>0.43009999999999998</v>
      </c>
      <c r="T266" s="84">
        <v>0.41310000000000002</v>
      </c>
      <c r="U266" s="84">
        <v>0.26279999999999998</v>
      </c>
      <c r="V266" s="84">
        <v>0.56079999999999997</v>
      </c>
      <c r="W266" s="84">
        <v>0.60750000000000004</v>
      </c>
      <c r="X266" s="84">
        <v>0.25969999999999999</v>
      </c>
      <c r="Y266" s="84">
        <v>0.35170000000000001</v>
      </c>
      <c r="Z266" s="84">
        <v>0.55779999999999996</v>
      </c>
      <c r="AA266" s="84">
        <v>0.52610000000000001</v>
      </c>
    </row>
    <row r="267" spans="1:27">
      <c r="A267" s="142" t="s">
        <v>83</v>
      </c>
      <c r="B267" s="142" t="s">
        <v>85</v>
      </c>
      <c r="C267" s="5">
        <v>11.0416666666667</v>
      </c>
      <c r="D267" s="84">
        <v>0</v>
      </c>
      <c r="E267" s="84">
        <v>0</v>
      </c>
      <c r="F267" s="84">
        <v>0</v>
      </c>
      <c r="G267" s="84">
        <v>0</v>
      </c>
      <c r="H267" s="84">
        <v>0</v>
      </c>
      <c r="I267" s="84">
        <v>0</v>
      </c>
      <c r="J267" s="84">
        <v>0</v>
      </c>
      <c r="K267" s="84">
        <v>0</v>
      </c>
      <c r="L267" s="84">
        <v>0</v>
      </c>
      <c r="M267" s="84">
        <v>0</v>
      </c>
      <c r="N267" s="84">
        <v>0</v>
      </c>
      <c r="O267" s="84">
        <v>0</v>
      </c>
      <c r="P267" s="84">
        <v>0.47189999999999999</v>
      </c>
      <c r="Q267" s="84">
        <v>0.52290000000000003</v>
      </c>
      <c r="R267" s="84">
        <v>0.1399</v>
      </c>
      <c r="S267" s="84">
        <v>0.49259999999999998</v>
      </c>
      <c r="T267" s="84">
        <v>0.52290000000000003</v>
      </c>
      <c r="U267" s="84">
        <v>0.34910000000000002</v>
      </c>
      <c r="V267" s="84">
        <v>0.2364</v>
      </c>
      <c r="W267" s="84">
        <v>0.33729999999999999</v>
      </c>
      <c r="X267" s="84">
        <v>0.28770000000000001</v>
      </c>
      <c r="Y267" s="84">
        <v>0.32729999999999998</v>
      </c>
      <c r="Z267" s="84">
        <v>0.3352</v>
      </c>
      <c r="AA267" s="84">
        <v>0.31869999999999998</v>
      </c>
    </row>
    <row r="268" spans="1:27">
      <c r="A268" s="142"/>
      <c r="B268" s="142"/>
      <c r="C268" s="5">
        <v>11.0833333333333</v>
      </c>
      <c r="D268" s="84">
        <v>0</v>
      </c>
      <c r="E268" s="84">
        <v>0</v>
      </c>
      <c r="F268" s="84">
        <v>0</v>
      </c>
      <c r="G268" s="84">
        <v>0</v>
      </c>
      <c r="H268" s="84">
        <v>0</v>
      </c>
      <c r="I268" s="84">
        <v>0</v>
      </c>
      <c r="J268" s="84">
        <v>0</v>
      </c>
      <c r="K268" s="84">
        <v>0</v>
      </c>
      <c r="L268" s="84">
        <v>0</v>
      </c>
      <c r="M268" s="84">
        <v>0</v>
      </c>
      <c r="N268" s="84">
        <v>0</v>
      </c>
      <c r="O268" s="84">
        <v>0</v>
      </c>
      <c r="P268" s="84">
        <v>0.46660000000000001</v>
      </c>
      <c r="Q268" s="84">
        <v>0.52380000000000004</v>
      </c>
      <c r="R268" s="84">
        <v>0.1452</v>
      </c>
      <c r="S268" s="84">
        <v>0.4859</v>
      </c>
      <c r="T268" s="84">
        <v>0.52380000000000004</v>
      </c>
      <c r="U268" s="84">
        <v>0.34849999999999998</v>
      </c>
      <c r="V268" s="84">
        <v>0.30199999999999999</v>
      </c>
      <c r="W268" s="84">
        <v>0.43240000000000001</v>
      </c>
      <c r="X268" s="84">
        <v>0.2989</v>
      </c>
      <c r="Y268" s="84">
        <v>0.36099999999999999</v>
      </c>
      <c r="Z268" s="84">
        <v>0.30840000000000001</v>
      </c>
      <c r="AA268" s="84">
        <v>0.33689999999999998</v>
      </c>
    </row>
    <row r="269" spans="1:27">
      <c r="A269" s="142"/>
      <c r="B269" s="142"/>
      <c r="C269" s="5">
        <v>11.125</v>
      </c>
      <c r="D269" s="84">
        <v>0</v>
      </c>
      <c r="E269" s="84">
        <v>0</v>
      </c>
      <c r="F269" s="84">
        <v>0</v>
      </c>
      <c r="G269" s="84">
        <v>0</v>
      </c>
      <c r="H269" s="84">
        <v>0</v>
      </c>
      <c r="I269" s="84">
        <v>0</v>
      </c>
      <c r="J269" s="84">
        <v>0</v>
      </c>
      <c r="K269" s="84">
        <v>0</v>
      </c>
      <c r="L269" s="84">
        <v>0</v>
      </c>
      <c r="M269" s="84">
        <v>0</v>
      </c>
      <c r="N269" s="84">
        <v>0</v>
      </c>
      <c r="O269" s="84">
        <v>0</v>
      </c>
      <c r="P269" s="84">
        <v>0.4985</v>
      </c>
      <c r="Q269" s="84">
        <v>0.61019999999999996</v>
      </c>
      <c r="R269" s="84">
        <v>0.14510000000000001</v>
      </c>
      <c r="S269" s="84">
        <v>0.50070000000000003</v>
      </c>
      <c r="T269" s="84">
        <v>0.61019999999999996</v>
      </c>
      <c r="U269" s="84">
        <v>0.37059999999999998</v>
      </c>
      <c r="V269" s="84">
        <v>0.32029999999999997</v>
      </c>
      <c r="W269" s="84">
        <v>0.46860000000000002</v>
      </c>
      <c r="X269" s="84">
        <v>0.28029999999999999</v>
      </c>
      <c r="Y269" s="84">
        <v>0.33019999999999999</v>
      </c>
      <c r="Z269" s="84">
        <v>0.26579999999999998</v>
      </c>
      <c r="AA269" s="84">
        <v>0.32229999999999998</v>
      </c>
    </row>
    <row r="270" spans="1:27">
      <c r="A270" s="142"/>
      <c r="B270" s="142"/>
      <c r="C270" s="5">
        <v>11.1666666666667</v>
      </c>
      <c r="D270" s="84">
        <v>0</v>
      </c>
      <c r="E270" s="84">
        <v>0</v>
      </c>
      <c r="F270" s="84">
        <v>0</v>
      </c>
      <c r="G270" s="84">
        <v>0</v>
      </c>
      <c r="H270" s="84">
        <v>0</v>
      </c>
      <c r="I270" s="84">
        <v>0</v>
      </c>
      <c r="J270" s="84">
        <v>0</v>
      </c>
      <c r="K270" s="84">
        <v>0</v>
      </c>
      <c r="L270" s="84">
        <v>0</v>
      </c>
      <c r="M270" s="84">
        <v>0</v>
      </c>
      <c r="N270" s="84">
        <v>0</v>
      </c>
      <c r="O270" s="84">
        <v>0</v>
      </c>
      <c r="P270" s="84">
        <v>0.59140000000000004</v>
      </c>
      <c r="Q270" s="84">
        <v>0.72719999999999996</v>
      </c>
      <c r="R270" s="84">
        <v>0.188</v>
      </c>
      <c r="S270" s="84">
        <v>0.6048</v>
      </c>
      <c r="T270" s="84">
        <v>0.72719999999999996</v>
      </c>
      <c r="U270" s="84">
        <v>0.4486</v>
      </c>
      <c r="V270" s="84">
        <v>0.3039</v>
      </c>
      <c r="W270" s="84">
        <v>0.43130000000000002</v>
      </c>
      <c r="X270" s="84">
        <v>0.25</v>
      </c>
      <c r="Y270" s="84">
        <v>0.2878</v>
      </c>
      <c r="Z270" s="84">
        <v>0.2087</v>
      </c>
      <c r="AA270" s="84">
        <v>0.27800000000000002</v>
      </c>
    </row>
    <row r="271" spans="1:27">
      <c r="A271" s="142"/>
      <c r="B271" s="142"/>
      <c r="C271" s="5">
        <v>11.2083333333333</v>
      </c>
      <c r="D271" s="84">
        <v>0</v>
      </c>
      <c r="E271" s="84">
        <v>0</v>
      </c>
      <c r="F271" s="84">
        <v>0</v>
      </c>
      <c r="G271" s="84">
        <v>0</v>
      </c>
      <c r="H271" s="84">
        <v>0</v>
      </c>
      <c r="I271" s="84">
        <v>0</v>
      </c>
      <c r="J271" s="84">
        <v>0</v>
      </c>
      <c r="K271" s="84">
        <v>0</v>
      </c>
      <c r="L271" s="84">
        <v>0</v>
      </c>
      <c r="M271" s="84">
        <v>0</v>
      </c>
      <c r="N271" s="84">
        <v>0</v>
      </c>
      <c r="O271" s="84">
        <v>0</v>
      </c>
      <c r="P271" s="84">
        <v>0.56179999999999997</v>
      </c>
      <c r="Q271" s="84">
        <v>0.72750000000000004</v>
      </c>
      <c r="R271" s="84">
        <v>0.19159999999999999</v>
      </c>
      <c r="S271" s="84">
        <v>0.67390000000000005</v>
      </c>
      <c r="T271" s="84">
        <v>0.72750000000000004</v>
      </c>
      <c r="U271" s="84">
        <v>0.45550000000000002</v>
      </c>
      <c r="V271" s="84">
        <v>0.30840000000000001</v>
      </c>
      <c r="W271" s="84">
        <v>0.41870000000000002</v>
      </c>
      <c r="X271" s="84">
        <v>0.32229999999999998</v>
      </c>
      <c r="Y271" s="84">
        <v>0.34200000000000003</v>
      </c>
      <c r="Z271" s="84">
        <v>0.20119999999999999</v>
      </c>
      <c r="AA271" s="84">
        <v>0.28260000000000002</v>
      </c>
    </row>
    <row r="272" spans="1:27">
      <c r="A272" s="142"/>
      <c r="B272" s="142"/>
      <c r="C272" s="5">
        <v>11.25</v>
      </c>
      <c r="D272" s="84">
        <v>0</v>
      </c>
      <c r="E272" s="84">
        <v>0</v>
      </c>
      <c r="F272" s="84">
        <v>0</v>
      </c>
      <c r="G272" s="84">
        <v>0</v>
      </c>
      <c r="H272" s="84">
        <v>0</v>
      </c>
      <c r="I272" s="84">
        <v>0</v>
      </c>
      <c r="J272" s="84">
        <v>0</v>
      </c>
      <c r="K272" s="84">
        <v>0</v>
      </c>
      <c r="L272" s="84">
        <v>0</v>
      </c>
      <c r="M272" s="84">
        <v>0</v>
      </c>
      <c r="N272" s="84">
        <v>0</v>
      </c>
      <c r="O272" s="84">
        <v>0</v>
      </c>
      <c r="P272" s="84">
        <v>0.56359999999999999</v>
      </c>
      <c r="Q272" s="84">
        <v>0.63890000000000002</v>
      </c>
      <c r="R272" s="84">
        <v>0.1966</v>
      </c>
      <c r="S272" s="84">
        <v>0.68710000000000004</v>
      </c>
      <c r="T272" s="84">
        <v>0.63890000000000002</v>
      </c>
      <c r="U272" s="84">
        <v>0.4501</v>
      </c>
      <c r="V272" s="84">
        <v>0.25509999999999999</v>
      </c>
      <c r="W272" s="84">
        <v>0.46410000000000001</v>
      </c>
      <c r="X272" s="84">
        <v>0.38550000000000001</v>
      </c>
      <c r="Y272" s="84">
        <v>0.39439999999999997</v>
      </c>
      <c r="Z272" s="84">
        <v>0.19600000000000001</v>
      </c>
      <c r="AA272" s="84">
        <v>0.29370000000000002</v>
      </c>
    </row>
    <row r="273" spans="1:27">
      <c r="A273" s="142"/>
      <c r="B273" s="142"/>
      <c r="C273" s="5">
        <v>11.2916666666667</v>
      </c>
      <c r="D273" s="84">
        <v>0</v>
      </c>
      <c r="E273" s="84">
        <v>0</v>
      </c>
      <c r="F273" s="84">
        <v>0</v>
      </c>
      <c r="G273" s="84">
        <v>0</v>
      </c>
      <c r="H273" s="84">
        <v>0</v>
      </c>
      <c r="I273" s="84">
        <v>0</v>
      </c>
      <c r="J273" s="84">
        <v>0</v>
      </c>
      <c r="K273" s="84">
        <v>0</v>
      </c>
      <c r="L273" s="84">
        <v>0</v>
      </c>
      <c r="M273" s="84">
        <v>0</v>
      </c>
      <c r="N273" s="84">
        <v>0</v>
      </c>
      <c r="O273" s="84">
        <v>0</v>
      </c>
      <c r="P273" s="84">
        <v>0.54820000000000002</v>
      </c>
      <c r="Q273" s="84">
        <v>0.53779999999999994</v>
      </c>
      <c r="R273" s="84">
        <v>0.20030000000000001</v>
      </c>
      <c r="S273" s="84">
        <v>0.62890000000000001</v>
      </c>
      <c r="T273" s="84">
        <v>0.53779999999999994</v>
      </c>
      <c r="U273" s="84">
        <v>0.42370000000000002</v>
      </c>
      <c r="V273" s="84">
        <v>0.22289999999999999</v>
      </c>
      <c r="W273" s="84">
        <v>0.40820000000000001</v>
      </c>
      <c r="X273" s="84">
        <v>0.38540000000000002</v>
      </c>
      <c r="Y273" s="84">
        <v>0.35</v>
      </c>
      <c r="Z273" s="84">
        <v>0.18790000000000001</v>
      </c>
      <c r="AA273" s="84">
        <v>0.27139999999999997</v>
      </c>
    </row>
    <row r="274" spans="1:27">
      <c r="A274" s="142"/>
      <c r="B274" s="142"/>
      <c r="C274" s="5">
        <v>11.3333333333333</v>
      </c>
      <c r="D274" s="84">
        <v>0</v>
      </c>
      <c r="E274" s="84">
        <v>0</v>
      </c>
      <c r="F274" s="84">
        <v>0</v>
      </c>
      <c r="G274" s="84">
        <v>0</v>
      </c>
      <c r="H274" s="84">
        <v>0</v>
      </c>
      <c r="I274" s="84">
        <v>0</v>
      </c>
      <c r="J274" s="84">
        <v>7.3200000000000001E-2</v>
      </c>
      <c r="K274" s="84">
        <v>3.73E-2</v>
      </c>
      <c r="L274" s="84">
        <v>5.0799999999999998E-2</v>
      </c>
      <c r="M274" s="84">
        <v>7.3300000000000004E-2</v>
      </c>
      <c r="N274" s="84">
        <v>1.5599999999999999E-2</v>
      </c>
      <c r="O274" s="84">
        <v>0.05</v>
      </c>
      <c r="P274" s="84">
        <v>0.52380000000000004</v>
      </c>
      <c r="Q274" s="84">
        <v>0.47799999999999998</v>
      </c>
      <c r="R274" s="84">
        <v>0.17419999999999999</v>
      </c>
      <c r="S274" s="84">
        <v>0.56989999999999996</v>
      </c>
      <c r="T274" s="84">
        <v>0.47799999999999998</v>
      </c>
      <c r="U274" s="84">
        <v>0.38750000000000001</v>
      </c>
      <c r="V274" s="84">
        <v>0.24529999999999999</v>
      </c>
      <c r="W274" s="84">
        <v>0.39479999999999998</v>
      </c>
      <c r="X274" s="84">
        <v>0.43149999999999999</v>
      </c>
      <c r="Y274" s="84">
        <v>0.42180000000000001</v>
      </c>
      <c r="Z274" s="84">
        <v>0.253</v>
      </c>
      <c r="AA274" s="84">
        <v>0.31209999999999999</v>
      </c>
    </row>
    <row r="275" spans="1:27">
      <c r="A275" s="142"/>
      <c r="B275" s="142"/>
      <c r="C275" s="5">
        <v>11.375</v>
      </c>
      <c r="D275" s="84">
        <v>0</v>
      </c>
      <c r="E275" s="84">
        <v>0</v>
      </c>
      <c r="F275" s="84">
        <v>0</v>
      </c>
      <c r="G275" s="84">
        <v>0</v>
      </c>
      <c r="H275" s="84">
        <v>0</v>
      </c>
      <c r="I275" s="84">
        <v>0</v>
      </c>
      <c r="J275" s="84">
        <v>0.30669999999999997</v>
      </c>
      <c r="K275" s="84">
        <v>0.28510000000000002</v>
      </c>
      <c r="L275" s="84">
        <v>0.20130000000000001</v>
      </c>
      <c r="M275" s="84">
        <v>0.23519999999999999</v>
      </c>
      <c r="N275" s="84">
        <v>0.2772</v>
      </c>
      <c r="O275" s="84">
        <v>0.2611</v>
      </c>
      <c r="P275" s="84">
        <v>0.48649999999999999</v>
      </c>
      <c r="Q275" s="84">
        <v>0.42220000000000002</v>
      </c>
      <c r="R275" s="84">
        <v>0.15210000000000001</v>
      </c>
      <c r="S275" s="84">
        <v>0.48859999999999998</v>
      </c>
      <c r="T275" s="84">
        <v>0.42220000000000002</v>
      </c>
      <c r="U275" s="84">
        <v>0.3453</v>
      </c>
      <c r="V275" s="84">
        <v>0.32050000000000001</v>
      </c>
      <c r="W275" s="84">
        <v>0.38829999999999998</v>
      </c>
      <c r="X275" s="84">
        <v>0.50239999999999996</v>
      </c>
      <c r="Y275" s="84">
        <v>0.46050000000000002</v>
      </c>
      <c r="Z275" s="84">
        <v>0.36520000000000002</v>
      </c>
      <c r="AA275" s="84">
        <v>0.38529999999999998</v>
      </c>
    </row>
    <row r="276" spans="1:27">
      <c r="A276" s="142"/>
      <c r="B276" s="142"/>
      <c r="C276" s="5">
        <v>11.4166666666667</v>
      </c>
      <c r="D276" s="84">
        <v>1.83E-2</v>
      </c>
      <c r="E276" s="84">
        <v>1.4999999999999999E-2</v>
      </c>
      <c r="F276" s="84">
        <v>0</v>
      </c>
      <c r="G276" s="84">
        <v>0</v>
      </c>
      <c r="H276" s="84">
        <v>0</v>
      </c>
      <c r="I276" s="84">
        <v>6.7000000000000002E-3</v>
      </c>
      <c r="J276" s="84">
        <v>0.37519999999999998</v>
      </c>
      <c r="K276" s="84">
        <v>0.43319999999999997</v>
      </c>
      <c r="L276" s="84">
        <v>0.18909999999999999</v>
      </c>
      <c r="M276" s="84">
        <v>0.41270000000000001</v>
      </c>
      <c r="N276" s="84">
        <v>0.62809999999999999</v>
      </c>
      <c r="O276" s="84">
        <v>0.40770000000000001</v>
      </c>
      <c r="P276" s="84">
        <v>0.4259</v>
      </c>
      <c r="Q276" s="84">
        <v>0.49180000000000001</v>
      </c>
      <c r="R276" s="84">
        <v>0.1434</v>
      </c>
      <c r="S276" s="84">
        <v>0.5635</v>
      </c>
      <c r="T276" s="84">
        <v>0.49180000000000001</v>
      </c>
      <c r="U276" s="84">
        <v>0.34789999999999999</v>
      </c>
      <c r="V276" s="84">
        <v>0.3352</v>
      </c>
      <c r="W276" s="84">
        <v>0.38140000000000002</v>
      </c>
      <c r="X276" s="84">
        <v>0.35349999999999998</v>
      </c>
      <c r="Y276" s="84">
        <v>0.40129999999999999</v>
      </c>
      <c r="Z276" s="84">
        <v>0.37090000000000001</v>
      </c>
      <c r="AA276" s="84">
        <v>0.36859999999999998</v>
      </c>
    </row>
    <row r="277" spans="1:27">
      <c r="A277" s="142"/>
      <c r="B277" s="142"/>
      <c r="C277" s="5">
        <v>11.4583333333333</v>
      </c>
      <c r="D277" s="84">
        <v>5.3900000000000003E-2</v>
      </c>
      <c r="E277" s="84">
        <v>0.16650000000000001</v>
      </c>
      <c r="F277" s="84">
        <v>0</v>
      </c>
      <c r="G277" s="84">
        <v>4.1099999999999998E-2</v>
      </c>
      <c r="H277" s="84">
        <v>8.3500000000000005E-2</v>
      </c>
      <c r="I277" s="84">
        <v>6.9000000000000006E-2</v>
      </c>
      <c r="J277" s="84">
        <v>0.45490000000000003</v>
      </c>
      <c r="K277" s="84">
        <v>0.45810000000000001</v>
      </c>
      <c r="L277" s="84">
        <v>0.35859999999999997</v>
      </c>
      <c r="M277" s="84">
        <v>0.47770000000000001</v>
      </c>
      <c r="N277" s="84">
        <v>0.57920000000000005</v>
      </c>
      <c r="O277" s="84">
        <v>0.4657</v>
      </c>
      <c r="P277" s="84">
        <v>0.4088</v>
      </c>
      <c r="Q277" s="84">
        <v>0.35139999999999999</v>
      </c>
      <c r="R277" s="84">
        <v>0.1164</v>
      </c>
      <c r="S277" s="84">
        <v>0.3851</v>
      </c>
      <c r="T277" s="84">
        <v>0.35139999999999999</v>
      </c>
      <c r="U277" s="84">
        <v>0.2802</v>
      </c>
      <c r="V277" s="84">
        <v>0.38400000000000001</v>
      </c>
      <c r="W277" s="84">
        <v>0.36809999999999998</v>
      </c>
      <c r="X277" s="84">
        <v>0.30769999999999997</v>
      </c>
      <c r="Y277" s="84">
        <v>0.40060000000000001</v>
      </c>
      <c r="Z277" s="84">
        <v>0.2964</v>
      </c>
      <c r="AA277" s="84">
        <v>0.32840000000000003</v>
      </c>
    </row>
    <row r="278" spans="1:27">
      <c r="A278" s="142"/>
      <c r="B278" s="142"/>
      <c r="C278" s="5">
        <v>11.5</v>
      </c>
      <c r="D278" s="84">
        <v>0.1171</v>
      </c>
      <c r="E278" s="84">
        <v>0.27579999999999999</v>
      </c>
      <c r="F278" s="84">
        <v>0</v>
      </c>
      <c r="G278" s="84">
        <v>9.4700000000000006E-2</v>
      </c>
      <c r="H278" s="84">
        <v>0.2596</v>
      </c>
      <c r="I278" s="84">
        <v>0.14940000000000001</v>
      </c>
      <c r="J278" s="84">
        <v>0.4894</v>
      </c>
      <c r="K278" s="84">
        <v>0.49669999999999997</v>
      </c>
      <c r="L278" s="84">
        <v>0.41549999999999998</v>
      </c>
      <c r="M278" s="84">
        <v>0.51390000000000002</v>
      </c>
      <c r="N278" s="84">
        <v>0.60389999999999999</v>
      </c>
      <c r="O278" s="84">
        <v>0.50390000000000001</v>
      </c>
      <c r="P278" s="84">
        <v>0.31730000000000003</v>
      </c>
      <c r="Q278" s="84">
        <v>0.25119999999999998</v>
      </c>
      <c r="R278" s="84">
        <v>9.4500000000000001E-2</v>
      </c>
      <c r="S278" s="84">
        <v>0.30020000000000002</v>
      </c>
      <c r="T278" s="84">
        <v>0.25119999999999998</v>
      </c>
      <c r="U278" s="84">
        <v>0.21679999999999999</v>
      </c>
      <c r="V278" s="84">
        <v>0.35639999999999999</v>
      </c>
      <c r="W278" s="84">
        <v>0.34820000000000001</v>
      </c>
      <c r="X278" s="84">
        <v>0.33860000000000001</v>
      </c>
      <c r="Y278" s="84">
        <v>0.49459999999999998</v>
      </c>
      <c r="Z278" s="84">
        <v>0.30620000000000003</v>
      </c>
      <c r="AA278" s="84">
        <v>0.33339999999999997</v>
      </c>
    </row>
    <row r="279" spans="1:27">
      <c r="A279" s="142"/>
      <c r="B279" s="142"/>
      <c r="C279" s="5">
        <v>11.5416666666667</v>
      </c>
      <c r="D279" s="84">
        <v>0.13750000000000001</v>
      </c>
      <c r="E279" s="84">
        <v>0.26140000000000002</v>
      </c>
      <c r="F279" s="84">
        <v>0</v>
      </c>
      <c r="G279" s="84">
        <v>0.1348</v>
      </c>
      <c r="H279" s="84">
        <v>0.1239</v>
      </c>
      <c r="I279" s="84">
        <v>0.13150000000000001</v>
      </c>
      <c r="J279" s="84">
        <v>0.50349999999999995</v>
      </c>
      <c r="K279" s="84">
        <v>0.50229999999999997</v>
      </c>
      <c r="L279" s="84">
        <v>0.41639999999999999</v>
      </c>
      <c r="M279" s="84">
        <v>0.49340000000000001</v>
      </c>
      <c r="N279" s="84">
        <v>0.59640000000000004</v>
      </c>
      <c r="O279" s="84">
        <v>0.50239999999999996</v>
      </c>
      <c r="P279" s="84">
        <v>0.22040000000000001</v>
      </c>
      <c r="Q279" s="84">
        <v>0.22750000000000001</v>
      </c>
      <c r="R279" s="84">
        <v>6.5299999999999997E-2</v>
      </c>
      <c r="S279" s="84">
        <v>0.25069999999999998</v>
      </c>
      <c r="T279" s="84">
        <v>0.22750000000000001</v>
      </c>
      <c r="U279" s="84">
        <v>0.16520000000000001</v>
      </c>
      <c r="V279" s="84">
        <v>0.33139999999999997</v>
      </c>
      <c r="W279" s="84">
        <v>0.39129999999999998</v>
      </c>
      <c r="X279" s="84">
        <v>0.26790000000000003</v>
      </c>
      <c r="Y279" s="84">
        <v>0.38090000000000002</v>
      </c>
      <c r="Z279" s="84">
        <v>0.3634</v>
      </c>
      <c r="AA279" s="84">
        <v>0.35599999999999998</v>
      </c>
    </row>
    <row r="280" spans="1:27">
      <c r="A280" s="142"/>
      <c r="B280" s="142"/>
      <c r="C280" s="5">
        <v>11.5833333333333</v>
      </c>
      <c r="D280" s="84">
        <v>0.1807</v>
      </c>
      <c r="E280" s="84">
        <v>0.28079999999999999</v>
      </c>
      <c r="F280" s="84">
        <v>0</v>
      </c>
      <c r="G280" s="84">
        <v>0.16980000000000001</v>
      </c>
      <c r="H280" s="84">
        <v>0.29470000000000002</v>
      </c>
      <c r="I280" s="84">
        <v>0.1852</v>
      </c>
      <c r="J280" s="84">
        <v>0.54379999999999995</v>
      </c>
      <c r="K280" s="84">
        <v>0.4446</v>
      </c>
      <c r="L280" s="84">
        <v>0.39340000000000003</v>
      </c>
      <c r="M280" s="84">
        <v>0.4909</v>
      </c>
      <c r="N280" s="84">
        <v>0.63060000000000005</v>
      </c>
      <c r="O280" s="84">
        <v>0.50070000000000003</v>
      </c>
      <c r="P280" s="84">
        <v>0.223</v>
      </c>
      <c r="Q280" s="84">
        <v>0.29880000000000001</v>
      </c>
      <c r="R280" s="84">
        <v>7.6200000000000004E-2</v>
      </c>
      <c r="S280" s="84">
        <v>0.30630000000000002</v>
      </c>
      <c r="T280" s="84">
        <v>0.29880000000000001</v>
      </c>
      <c r="U280" s="84">
        <v>0.1898</v>
      </c>
      <c r="V280" s="84">
        <v>0.4199</v>
      </c>
      <c r="W280" s="84">
        <v>0.46500000000000002</v>
      </c>
      <c r="X280" s="84">
        <v>0.2974</v>
      </c>
      <c r="Y280" s="84">
        <v>0.318</v>
      </c>
      <c r="Z280" s="84">
        <v>0.47510000000000002</v>
      </c>
      <c r="AA280" s="84">
        <v>0.43930000000000002</v>
      </c>
    </row>
    <row r="281" spans="1:27">
      <c r="A281" s="142"/>
      <c r="B281" s="142"/>
      <c r="C281" s="5">
        <v>11.625</v>
      </c>
      <c r="D281" s="84">
        <v>0.24179999999999999</v>
      </c>
      <c r="E281" s="84">
        <v>0.35</v>
      </c>
      <c r="F281" s="84">
        <v>1.9599999999999999E-2</v>
      </c>
      <c r="G281" s="84">
        <v>0.15820000000000001</v>
      </c>
      <c r="H281" s="84">
        <v>0.3508</v>
      </c>
      <c r="I281" s="84">
        <v>0.22409999999999999</v>
      </c>
      <c r="J281" s="84">
        <v>0.48480000000000001</v>
      </c>
      <c r="K281" s="84">
        <v>0.51519999999999999</v>
      </c>
      <c r="L281" s="84">
        <v>0.35270000000000001</v>
      </c>
      <c r="M281" s="84">
        <v>0.48820000000000002</v>
      </c>
      <c r="N281" s="84">
        <v>0.68679999999999997</v>
      </c>
      <c r="O281" s="84">
        <v>0.50549999999999995</v>
      </c>
      <c r="P281" s="84">
        <v>0.24790000000000001</v>
      </c>
      <c r="Q281" s="84">
        <v>0.35449999999999998</v>
      </c>
      <c r="R281" s="84">
        <v>7.8299999999999995E-2</v>
      </c>
      <c r="S281" s="84">
        <v>0.32569999999999999</v>
      </c>
      <c r="T281" s="84">
        <v>0.35449999999999998</v>
      </c>
      <c r="U281" s="84">
        <v>0.20810000000000001</v>
      </c>
      <c r="V281" s="84">
        <v>0.41239999999999999</v>
      </c>
      <c r="W281" s="84">
        <v>0.5514</v>
      </c>
      <c r="X281" s="84">
        <v>0.42749999999999999</v>
      </c>
      <c r="Y281" s="84">
        <v>0.37959999999999999</v>
      </c>
      <c r="Z281" s="84">
        <v>0.49370000000000003</v>
      </c>
      <c r="AA281" s="84">
        <v>0.4849</v>
      </c>
    </row>
    <row r="282" spans="1:27">
      <c r="A282" s="142"/>
      <c r="B282" s="142"/>
      <c r="C282" s="5">
        <v>11.6666666666667</v>
      </c>
      <c r="D282" s="84">
        <v>0.2</v>
      </c>
      <c r="E282" s="84">
        <v>0.2984</v>
      </c>
      <c r="F282" s="84">
        <v>2.9100000000000001E-2</v>
      </c>
      <c r="G282" s="84">
        <v>0.18060000000000001</v>
      </c>
      <c r="H282" s="84">
        <v>0.28299999999999997</v>
      </c>
      <c r="I282" s="84">
        <v>0.19819999999999999</v>
      </c>
      <c r="J282" s="84">
        <v>0.43859999999999999</v>
      </c>
      <c r="K282" s="84">
        <v>0.48139999999999999</v>
      </c>
      <c r="L282" s="84">
        <v>0.22670000000000001</v>
      </c>
      <c r="M282" s="84">
        <v>0.4703</v>
      </c>
      <c r="N282" s="84">
        <v>0.65080000000000005</v>
      </c>
      <c r="O282" s="84">
        <v>0.4536</v>
      </c>
      <c r="P282" s="84">
        <v>0.26550000000000001</v>
      </c>
      <c r="Q282" s="84">
        <v>0.30859999999999999</v>
      </c>
      <c r="R282" s="84">
        <v>7.9899999999999999E-2</v>
      </c>
      <c r="S282" s="84">
        <v>0.30630000000000002</v>
      </c>
      <c r="T282" s="84">
        <v>0.30859999999999999</v>
      </c>
      <c r="U282" s="84">
        <v>0.2044</v>
      </c>
      <c r="V282" s="84">
        <v>0.36870000000000003</v>
      </c>
      <c r="W282" s="84">
        <v>0.62729999999999997</v>
      </c>
      <c r="X282" s="84">
        <v>0.53710000000000002</v>
      </c>
      <c r="Y282" s="84">
        <v>0.40079999999999999</v>
      </c>
      <c r="Z282" s="84">
        <v>0.58560000000000001</v>
      </c>
      <c r="AA282" s="84">
        <v>0.55669999999999997</v>
      </c>
    </row>
    <row r="283" spans="1:27">
      <c r="A283" s="142"/>
      <c r="B283" s="142"/>
      <c r="C283" s="5">
        <v>11.7083333333333</v>
      </c>
      <c r="D283" s="84">
        <v>7.9000000000000008E-3</v>
      </c>
      <c r="E283" s="84">
        <v>4.6300000000000001E-2</v>
      </c>
      <c r="F283" s="84">
        <v>0</v>
      </c>
      <c r="G283" s="84">
        <v>0</v>
      </c>
      <c r="H283" s="84">
        <v>0</v>
      </c>
      <c r="I283" s="84">
        <v>1.09E-2</v>
      </c>
      <c r="J283" s="84">
        <v>0.26750000000000002</v>
      </c>
      <c r="K283" s="84">
        <v>0.23150000000000001</v>
      </c>
      <c r="L283" s="84">
        <v>0.1308</v>
      </c>
      <c r="M283" s="84">
        <v>0.28170000000000001</v>
      </c>
      <c r="N283" s="84">
        <v>0.43869999999999998</v>
      </c>
      <c r="O283" s="84">
        <v>0.27</v>
      </c>
      <c r="P283" s="84">
        <v>0.28660000000000002</v>
      </c>
      <c r="Q283" s="84">
        <v>0.27629999999999999</v>
      </c>
      <c r="R283" s="84">
        <v>8.5800000000000001E-2</v>
      </c>
      <c r="S283" s="84">
        <v>0.31769999999999998</v>
      </c>
      <c r="T283" s="84">
        <v>0.27629999999999999</v>
      </c>
      <c r="U283" s="84">
        <v>0.2112</v>
      </c>
      <c r="V283" s="84">
        <v>0.42849999999999999</v>
      </c>
      <c r="W283" s="84">
        <v>0.63849999999999996</v>
      </c>
      <c r="X283" s="84">
        <v>0.56910000000000005</v>
      </c>
      <c r="Y283" s="84">
        <v>0.44750000000000001</v>
      </c>
      <c r="Z283" s="84">
        <v>0.61570000000000003</v>
      </c>
      <c r="AA283" s="84">
        <v>0.58689999999999998</v>
      </c>
    </row>
    <row r="284" spans="1:27">
      <c r="A284" s="142"/>
      <c r="B284" s="142"/>
      <c r="C284" s="5">
        <v>11.75</v>
      </c>
      <c r="D284" s="84">
        <v>0</v>
      </c>
      <c r="E284" s="84">
        <v>0</v>
      </c>
      <c r="F284" s="84">
        <v>0</v>
      </c>
      <c r="G284" s="84">
        <v>0</v>
      </c>
      <c r="H284" s="84">
        <v>0</v>
      </c>
      <c r="I284" s="84">
        <v>0</v>
      </c>
      <c r="J284" s="84">
        <v>1.3100000000000001E-2</v>
      </c>
      <c r="K284" s="84">
        <v>3.2599999999999997E-2</v>
      </c>
      <c r="L284" s="84">
        <v>1.8E-3</v>
      </c>
      <c r="M284" s="84">
        <v>2.8400000000000002E-2</v>
      </c>
      <c r="N284" s="84">
        <v>7.7299999999999994E-2</v>
      </c>
      <c r="O284" s="84">
        <v>3.0599999999999999E-2</v>
      </c>
      <c r="P284" s="84">
        <v>0.28299999999999997</v>
      </c>
      <c r="Q284" s="84">
        <v>0.25700000000000001</v>
      </c>
      <c r="R284" s="84">
        <v>8.3000000000000004E-2</v>
      </c>
      <c r="S284" s="84">
        <v>0.2928</v>
      </c>
      <c r="T284" s="84">
        <v>0.25700000000000001</v>
      </c>
      <c r="U284" s="84">
        <v>0.20180000000000001</v>
      </c>
      <c r="V284" s="84">
        <v>0.48859999999999998</v>
      </c>
      <c r="W284" s="84">
        <v>0.68300000000000005</v>
      </c>
      <c r="X284" s="84">
        <v>0.50390000000000001</v>
      </c>
      <c r="Y284" s="84">
        <v>0.46489999999999998</v>
      </c>
      <c r="Z284" s="84">
        <v>0.62790000000000001</v>
      </c>
      <c r="AA284" s="84">
        <v>0.60319999999999996</v>
      </c>
    </row>
    <row r="285" spans="1:27">
      <c r="A285" s="142"/>
      <c r="B285" s="142"/>
      <c r="C285" s="5">
        <v>11.7916666666667</v>
      </c>
      <c r="D285" s="84">
        <v>0</v>
      </c>
      <c r="E285" s="84">
        <v>0</v>
      </c>
      <c r="F285" s="84">
        <v>0</v>
      </c>
      <c r="G285" s="84">
        <v>0</v>
      </c>
      <c r="H285" s="84">
        <v>0</v>
      </c>
      <c r="I285" s="84">
        <v>0</v>
      </c>
      <c r="J285" s="84">
        <v>0</v>
      </c>
      <c r="K285" s="84">
        <v>0</v>
      </c>
      <c r="L285" s="84">
        <v>0</v>
      </c>
      <c r="M285" s="84">
        <v>0</v>
      </c>
      <c r="N285" s="84">
        <v>0</v>
      </c>
      <c r="O285" s="84">
        <v>0</v>
      </c>
      <c r="P285" s="84">
        <v>0.29880000000000001</v>
      </c>
      <c r="Q285" s="84">
        <v>0.2298</v>
      </c>
      <c r="R285" s="84">
        <v>7.0099999999999996E-2</v>
      </c>
      <c r="S285" s="84">
        <v>0.25159999999999999</v>
      </c>
      <c r="T285" s="84">
        <v>0.2298</v>
      </c>
      <c r="U285" s="84">
        <v>0.18959999999999999</v>
      </c>
      <c r="V285" s="84">
        <v>0.60619999999999996</v>
      </c>
      <c r="W285" s="84">
        <v>0.77459999999999996</v>
      </c>
      <c r="X285" s="84">
        <v>0.4768</v>
      </c>
      <c r="Y285" s="84">
        <v>0.51060000000000005</v>
      </c>
      <c r="Z285" s="84">
        <v>0.73219999999999996</v>
      </c>
      <c r="AA285" s="84">
        <v>0.6885</v>
      </c>
    </row>
    <row r="286" spans="1:27">
      <c r="A286" s="142"/>
      <c r="B286" s="142"/>
      <c r="C286" s="5">
        <v>11.8333333333333</v>
      </c>
      <c r="D286" s="84">
        <v>0</v>
      </c>
      <c r="E286" s="84">
        <v>0</v>
      </c>
      <c r="F286" s="84">
        <v>0</v>
      </c>
      <c r="G286" s="84">
        <v>0</v>
      </c>
      <c r="H286" s="84">
        <v>0</v>
      </c>
      <c r="I286" s="84">
        <v>0</v>
      </c>
      <c r="J286" s="84">
        <v>0</v>
      </c>
      <c r="K286" s="84">
        <v>0</v>
      </c>
      <c r="L286" s="84">
        <v>0</v>
      </c>
      <c r="M286" s="84">
        <v>0</v>
      </c>
      <c r="N286" s="84">
        <v>0</v>
      </c>
      <c r="O286" s="84">
        <v>0</v>
      </c>
      <c r="P286" s="84">
        <v>0.32240000000000002</v>
      </c>
      <c r="Q286" s="84">
        <v>0.31490000000000001</v>
      </c>
      <c r="R286" s="84">
        <v>9.5299999999999996E-2</v>
      </c>
      <c r="S286" s="84">
        <v>0.34310000000000002</v>
      </c>
      <c r="T286" s="84">
        <v>0.31490000000000001</v>
      </c>
      <c r="U286" s="84">
        <v>0.23469999999999999</v>
      </c>
      <c r="V286" s="84">
        <v>0.56820000000000004</v>
      </c>
      <c r="W286" s="84">
        <v>0.73099999999999998</v>
      </c>
      <c r="X286" s="84">
        <v>0.42409999999999998</v>
      </c>
      <c r="Y286" s="84">
        <v>0.51329999999999998</v>
      </c>
      <c r="Z286" s="84">
        <v>0.62160000000000004</v>
      </c>
      <c r="AA286" s="84">
        <v>0.6129</v>
      </c>
    </row>
    <row r="287" spans="1:27">
      <c r="A287" s="142"/>
      <c r="B287" s="142"/>
      <c r="C287" s="5">
        <v>11.875</v>
      </c>
      <c r="D287" s="84">
        <v>0</v>
      </c>
      <c r="E287" s="84">
        <v>0</v>
      </c>
      <c r="F287" s="84">
        <v>0</v>
      </c>
      <c r="G287" s="84">
        <v>0</v>
      </c>
      <c r="H287" s="84">
        <v>0</v>
      </c>
      <c r="I287" s="84">
        <v>0</v>
      </c>
      <c r="J287" s="84">
        <v>0</v>
      </c>
      <c r="K287" s="84">
        <v>0</v>
      </c>
      <c r="L287" s="84">
        <v>0</v>
      </c>
      <c r="M287" s="84">
        <v>0</v>
      </c>
      <c r="N287" s="84">
        <v>0</v>
      </c>
      <c r="O287" s="84">
        <v>0</v>
      </c>
      <c r="P287" s="84">
        <v>0.36919999999999997</v>
      </c>
      <c r="Q287" s="84">
        <v>0.48309999999999997</v>
      </c>
      <c r="R287" s="84">
        <v>0.1236</v>
      </c>
      <c r="S287" s="84">
        <v>0.48149999999999998</v>
      </c>
      <c r="T287" s="84">
        <v>0.48309999999999997</v>
      </c>
      <c r="U287" s="84">
        <v>0.30669999999999997</v>
      </c>
      <c r="V287" s="84">
        <v>0.53420000000000001</v>
      </c>
      <c r="W287" s="84">
        <v>0.65229999999999999</v>
      </c>
      <c r="X287" s="84">
        <v>0.37369999999999998</v>
      </c>
      <c r="Y287" s="84">
        <v>0.56120000000000003</v>
      </c>
      <c r="Z287" s="84">
        <v>0.4975</v>
      </c>
      <c r="AA287" s="84">
        <v>0.52529999999999999</v>
      </c>
    </row>
    <row r="288" spans="1:27">
      <c r="A288" s="142"/>
      <c r="B288" s="142"/>
      <c r="C288" s="5">
        <v>11.9166666666667</v>
      </c>
      <c r="D288" s="84">
        <v>0</v>
      </c>
      <c r="E288" s="84">
        <v>0</v>
      </c>
      <c r="F288" s="84">
        <v>0</v>
      </c>
      <c r="G288" s="84">
        <v>0</v>
      </c>
      <c r="H288" s="84">
        <v>0</v>
      </c>
      <c r="I288" s="84">
        <v>0</v>
      </c>
      <c r="J288" s="84">
        <v>0</v>
      </c>
      <c r="K288" s="84">
        <v>0</v>
      </c>
      <c r="L288" s="84">
        <v>0</v>
      </c>
      <c r="M288" s="84">
        <v>0</v>
      </c>
      <c r="N288" s="84">
        <v>0</v>
      </c>
      <c r="O288" s="84">
        <v>0</v>
      </c>
      <c r="P288" s="84">
        <v>0.42859999999999998</v>
      </c>
      <c r="Q288" s="84">
        <v>0.49390000000000001</v>
      </c>
      <c r="R288" s="84">
        <v>0.1116</v>
      </c>
      <c r="S288" s="84">
        <v>0.46560000000000001</v>
      </c>
      <c r="T288" s="84">
        <v>0.49390000000000001</v>
      </c>
      <c r="U288" s="84">
        <v>0.31669999999999998</v>
      </c>
      <c r="V288" s="84">
        <v>0.65239999999999998</v>
      </c>
      <c r="W288" s="84">
        <v>0.64429999999999998</v>
      </c>
      <c r="X288" s="84">
        <v>0.31080000000000002</v>
      </c>
      <c r="Y288" s="84">
        <v>0.47399999999999998</v>
      </c>
      <c r="Z288" s="84">
        <v>0.54069999999999996</v>
      </c>
      <c r="AA288" s="84">
        <v>0.54749999999999999</v>
      </c>
    </row>
    <row r="289" spans="1:27">
      <c r="A289" s="142"/>
      <c r="B289" s="142"/>
      <c r="C289" s="5">
        <v>11.9583333333333</v>
      </c>
      <c r="D289" s="84">
        <v>0</v>
      </c>
      <c r="E289" s="84">
        <v>0</v>
      </c>
      <c r="F289" s="84">
        <v>0</v>
      </c>
      <c r="G289" s="84">
        <v>0</v>
      </c>
      <c r="H289" s="84">
        <v>0</v>
      </c>
      <c r="I289" s="84">
        <v>0</v>
      </c>
      <c r="J289" s="84">
        <v>0</v>
      </c>
      <c r="K289" s="84">
        <v>0</v>
      </c>
      <c r="L289" s="84">
        <v>0</v>
      </c>
      <c r="M289" s="84">
        <v>0</v>
      </c>
      <c r="N289" s="84">
        <v>0</v>
      </c>
      <c r="O289" s="84">
        <v>0</v>
      </c>
      <c r="P289" s="84">
        <v>0.45040000000000002</v>
      </c>
      <c r="Q289" s="84">
        <v>0.46300000000000002</v>
      </c>
      <c r="R289" s="84">
        <v>0.10349999999999999</v>
      </c>
      <c r="S289" s="84">
        <v>0.39040000000000002</v>
      </c>
      <c r="T289" s="84">
        <v>0.46300000000000002</v>
      </c>
      <c r="U289" s="84">
        <v>0.30099999999999999</v>
      </c>
      <c r="V289" s="84">
        <v>0.59289999999999998</v>
      </c>
      <c r="W289" s="84">
        <v>0.7208</v>
      </c>
      <c r="X289" s="84">
        <v>0.23769999999999999</v>
      </c>
      <c r="Y289" s="84">
        <v>0.40239999999999998</v>
      </c>
      <c r="Z289" s="84">
        <v>0.46850000000000003</v>
      </c>
      <c r="AA289" s="84">
        <v>0.51019999999999999</v>
      </c>
    </row>
    <row r="290" spans="1:27">
      <c r="A290" s="142"/>
      <c r="B290" s="142"/>
      <c r="C290" s="5">
        <v>12</v>
      </c>
      <c r="D290" s="84">
        <v>0</v>
      </c>
      <c r="E290" s="84">
        <v>0</v>
      </c>
      <c r="F290" s="84">
        <v>0</v>
      </c>
      <c r="G290" s="84">
        <v>0</v>
      </c>
      <c r="H290" s="84">
        <v>0</v>
      </c>
      <c r="I290" s="84">
        <v>0</v>
      </c>
      <c r="J290" s="84">
        <v>0</v>
      </c>
      <c r="K290" s="84">
        <v>0</v>
      </c>
      <c r="L290" s="84">
        <v>0</v>
      </c>
      <c r="M290" s="84">
        <v>0</v>
      </c>
      <c r="N290" s="84">
        <v>0</v>
      </c>
      <c r="O290" s="84">
        <v>0</v>
      </c>
      <c r="P290" s="84">
        <v>0.41020000000000001</v>
      </c>
      <c r="Q290" s="84">
        <v>0.4017</v>
      </c>
      <c r="R290" s="84">
        <v>0.1166</v>
      </c>
      <c r="S290" s="84">
        <v>0.3392</v>
      </c>
      <c r="T290" s="84">
        <v>0.4017</v>
      </c>
      <c r="U290" s="84">
        <v>0.27750000000000002</v>
      </c>
      <c r="V290" s="84">
        <v>0.46989999999999998</v>
      </c>
      <c r="W290" s="84">
        <v>0.65400000000000003</v>
      </c>
      <c r="X290" s="84">
        <v>0.1394</v>
      </c>
      <c r="Y290" s="84">
        <v>0.29520000000000002</v>
      </c>
      <c r="Z290" s="84">
        <v>0.36730000000000002</v>
      </c>
      <c r="AA290" s="84">
        <v>0.41439999999999999</v>
      </c>
    </row>
  </sheetData>
  <mergeCells count="27">
    <mergeCell ref="A267:A290"/>
    <mergeCell ref="B267:B290"/>
    <mergeCell ref="A123:A146"/>
    <mergeCell ref="B123:B194"/>
    <mergeCell ref="A147:A170"/>
    <mergeCell ref="AD148:BT148"/>
    <mergeCell ref="A171:A194"/>
    <mergeCell ref="A195:A218"/>
    <mergeCell ref="B195:B266"/>
    <mergeCell ref="A219:A242"/>
    <mergeCell ref="A243:A266"/>
    <mergeCell ref="AD3:BT3"/>
    <mergeCell ref="A27:A50"/>
    <mergeCell ref="AD32:BT32"/>
    <mergeCell ref="A51:A74"/>
    <mergeCell ref="B51:B122"/>
    <mergeCell ref="AD61:BT61"/>
    <mergeCell ref="A75:A98"/>
    <mergeCell ref="AD90:BT90"/>
    <mergeCell ref="A99:A122"/>
    <mergeCell ref="AD119:BT119"/>
    <mergeCell ref="D1:I1"/>
    <mergeCell ref="J1:O1"/>
    <mergeCell ref="P1:U1"/>
    <mergeCell ref="V1:AA1"/>
    <mergeCell ref="A3:A26"/>
    <mergeCell ref="B3:B50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290"/>
  <sheetViews>
    <sheetView zoomScale="80" zoomScaleNormal="80" workbookViewId="0">
      <pane xSplit="2" ySplit="2" topLeftCell="AC3" activePane="bottomRight" state="frozen"/>
      <selection pane="topRight" activeCell="C1" sqref="C1"/>
      <selection pane="bottomLeft" activeCell="A3" sqref="A3"/>
      <selection pane="bottomRight" activeCell="BN1" sqref="BN1:BN1048576"/>
    </sheetView>
  </sheetViews>
  <sheetFormatPr defaultColWidth="9.109375" defaultRowHeight="14.4"/>
  <cols>
    <col min="1" max="3" width="0" style="84" hidden="1" customWidth="1"/>
    <col min="4" max="4" width="9.88671875" style="84" hidden="1" customWidth="1"/>
    <col min="5" max="7" width="8.6640625" style="84" hidden="1" customWidth="1"/>
    <col min="8" max="8" width="10.44140625" style="84" hidden="1" customWidth="1"/>
    <col min="9" max="9" width="11.33203125" style="84" hidden="1" customWidth="1"/>
    <col min="10" max="10" width="11.5546875" style="84" hidden="1" customWidth="1"/>
    <col min="11" max="11" width="9.109375" style="84" hidden="1" customWidth="1"/>
    <col min="12" max="12" width="10.44140625" style="84" hidden="1" customWidth="1"/>
    <col min="13" max="13" width="11.33203125" style="84" hidden="1" customWidth="1"/>
    <col min="14" max="14" width="10.44140625" style="84" hidden="1" customWidth="1"/>
    <col min="15" max="21" width="11.33203125" style="84" hidden="1" customWidth="1"/>
    <col min="22" max="22" width="9.88671875" style="84" hidden="1" customWidth="1"/>
    <col min="23" max="23" width="9.109375" style="84" hidden="1" customWidth="1"/>
    <col min="24" max="24" width="10.44140625" style="84" hidden="1" customWidth="1"/>
    <col min="25" max="25" width="11.33203125" style="84" hidden="1" customWidth="1"/>
    <col min="26" max="26" width="10.44140625" style="84" hidden="1" customWidth="1"/>
    <col min="27" max="27" width="11.33203125" style="84" hidden="1" customWidth="1"/>
    <col min="28" max="28" width="0" style="84" hidden="1" customWidth="1"/>
    <col min="29" max="16384" width="9.109375" style="84"/>
  </cols>
  <sheetData>
    <row r="1" spans="1:71" hidden="1">
      <c r="D1" s="140" t="s">
        <v>97</v>
      </c>
      <c r="E1" s="140"/>
      <c r="F1" s="140"/>
      <c r="G1" s="140"/>
      <c r="H1" s="140"/>
      <c r="I1" s="140"/>
      <c r="J1" s="140" t="s">
        <v>89</v>
      </c>
      <c r="K1" s="140"/>
      <c r="L1" s="140"/>
      <c r="M1" s="140"/>
      <c r="N1" s="140"/>
      <c r="O1" s="140"/>
      <c r="P1" s="140" t="s">
        <v>98</v>
      </c>
      <c r="Q1" s="140"/>
      <c r="R1" s="140"/>
      <c r="S1" s="140"/>
      <c r="T1" s="140"/>
      <c r="U1" s="140"/>
      <c r="V1" s="140" t="s">
        <v>153</v>
      </c>
      <c r="W1" s="140"/>
      <c r="X1" s="140"/>
      <c r="Y1" s="140"/>
      <c r="Z1" s="140"/>
      <c r="AA1" s="140"/>
    </row>
    <row r="2" spans="1:71" hidden="1">
      <c r="A2" s="84" t="s">
        <v>70</v>
      </c>
      <c r="B2" s="84" t="s">
        <v>84</v>
      </c>
      <c r="C2" s="84" t="s">
        <v>71</v>
      </c>
      <c r="D2" s="87" t="s">
        <v>8</v>
      </c>
      <c r="E2" s="87" t="s">
        <v>9</v>
      </c>
      <c r="F2" s="87" t="s">
        <v>10</v>
      </c>
      <c r="G2" s="87" t="s">
        <v>11</v>
      </c>
      <c r="H2" s="87" t="s">
        <v>12</v>
      </c>
      <c r="I2" s="87" t="s">
        <v>69</v>
      </c>
      <c r="J2" s="87" t="s">
        <v>8</v>
      </c>
      <c r="K2" s="87" t="s">
        <v>9</v>
      </c>
      <c r="L2" s="87" t="s">
        <v>10</v>
      </c>
      <c r="M2" s="87" t="s">
        <v>11</v>
      </c>
      <c r="N2" s="87" t="s">
        <v>12</v>
      </c>
      <c r="O2" s="87" t="s">
        <v>69</v>
      </c>
      <c r="P2" s="87" t="s">
        <v>8</v>
      </c>
      <c r="Q2" s="87" t="s">
        <v>9</v>
      </c>
      <c r="R2" s="87" t="s">
        <v>10</v>
      </c>
      <c r="S2" s="87" t="s">
        <v>11</v>
      </c>
      <c r="T2" s="87" t="s">
        <v>12</v>
      </c>
      <c r="U2" s="87" t="s">
        <v>69</v>
      </c>
      <c r="V2" s="87" t="s">
        <v>8</v>
      </c>
      <c r="W2" s="87" t="s">
        <v>9</v>
      </c>
      <c r="X2" s="87" t="s">
        <v>10</v>
      </c>
      <c r="Y2" s="87" t="s">
        <v>11</v>
      </c>
      <c r="Z2" s="87" t="s">
        <v>12</v>
      </c>
      <c r="AA2" s="87" t="s">
        <v>69</v>
      </c>
      <c r="AB2" s="87"/>
      <c r="AC2" s="87"/>
      <c r="AD2" s="87"/>
      <c r="AE2" s="87"/>
    </row>
    <row r="3" spans="1:71" hidden="1">
      <c r="A3" s="142" t="s">
        <v>72</v>
      </c>
      <c r="B3" s="142" t="s">
        <v>85</v>
      </c>
      <c r="C3" s="39">
        <v>4.1666666666666699E-2</v>
      </c>
      <c r="D3" s="95">
        <v>0</v>
      </c>
      <c r="E3" s="95">
        <v>0</v>
      </c>
      <c r="F3" s="95">
        <v>0</v>
      </c>
      <c r="G3" s="95">
        <v>0</v>
      </c>
      <c r="H3" s="95">
        <v>0</v>
      </c>
      <c r="I3" s="95">
        <v>0</v>
      </c>
      <c r="J3" s="95">
        <v>0</v>
      </c>
      <c r="K3" s="95">
        <v>0</v>
      </c>
      <c r="L3" s="95">
        <v>0</v>
      </c>
      <c r="M3" s="95">
        <v>0</v>
      </c>
      <c r="N3" s="95">
        <v>0</v>
      </c>
      <c r="O3" s="95">
        <v>0</v>
      </c>
      <c r="P3" s="95">
        <v>0.35680000000000001</v>
      </c>
      <c r="Q3" s="95">
        <v>0.54949999999999999</v>
      </c>
      <c r="R3" s="95">
        <v>0.15160000000000001</v>
      </c>
      <c r="S3" s="95">
        <v>0.46800000000000003</v>
      </c>
      <c r="T3" s="95">
        <v>0.54949999999999999</v>
      </c>
      <c r="U3" s="95">
        <v>0.3196</v>
      </c>
      <c r="V3" s="95">
        <v>0.29859999999999998</v>
      </c>
      <c r="W3" s="95">
        <v>0.44400000000000001</v>
      </c>
      <c r="X3" s="95">
        <v>0.56130000000000002</v>
      </c>
      <c r="Y3" s="95">
        <v>0.4138</v>
      </c>
      <c r="Z3" s="95">
        <v>0.33810000000000001</v>
      </c>
      <c r="AA3" s="95">
        <v>0.38640000000000002</v>
      </c>
      <c r="AD3" s="144" t="s">
        <v>69</v>
      </c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V3" s="144"/>
      <c r="AW3" s="144"/>
      <c r="AX3" s="144"/>
      <c r="AY3" s="144"/>
      <c r="AZ3" s="144"/>
      <c r="BA3" s="144"/>
      <c r="BB3" s="144"/>
      <c r="BC3" s="144"/>
      <c r="BD3" s="144"/>
      <c r="BE3" s="144"/>
      <c r="BF3" s="144"/>
      <c r="BG3" s="144"/>
      <c r="BH3" s="144"/>
      <c r="BI3" s="144"/>
      <c r="BJ3" s="144"/>
      <c r="BK3" s="144"/>
      <c r="BL3" s="144"/>
      <c r="BM3" s="144"/>
      <c r="BN3" s="144"/>
      <c r="BO3" s="144"/>
      <c r="BP3" s="144"/>
      <c r="BQ3" s="144"/>
      <c r="BR3" s="134"/>
      <c r="BS3" s="134"/>
    </row>
    <row r="4" spans="1:71" hidden="1">
      <c r="A4" s="142"/>
      <c r="B4" s="142"/>
      <c r="C4" s="39">
        <v>8.3333333333333301E-2</v>
      </c>
      <c r="D4" s="95">
        <v>0</v>
      </c>
      <c r="E4" s="95">
        <v>0</v>
      </c>
      <c r="F4" s="95">
        <v>0</v>
      </c>
      <c r="G4" s="95">
        <v>0</v>
      </c>
      <c r="H4" s="95">
        <v>0</v>
      </c>
      <c r="I4" s="95">
        <v>0</v>
      </c>
      <c r="J4" s="95">
        <v>0</v>
      </c>
      <c r="K4" s="95">
        <v>0</v>
      </c>
      <c r="L4" s="95">
        <v>0</v>
      </c>
      <c r="M4" s="95">
        <v>0</v>
      </c>
      <c r="N4" s="95">
        <v>0</v>
      </c>
      <c r="O4" s="95">
        <v>0</v>
      </c>
      <c r="P4" s="95">
        <v>0.34789999999999999</v>
      </c>
      <c r="Q4" s="95">
        <v>0.46949999999999997</v>
      </c>
      <c r="R4" s="95">
        <v>0.1469</v>
      </c>
      <c r="S4" s="95">
        <v>0.38929999999999998</v>
      </c>
      <c r="T4" s="95">
        <v>0.46949999999999997</v>
      </c>
      <c r="U4" s="95">
        <v>0.28999999999999998</v>
      </c>
      <c r="V4" s="95">
        <v>0.32700000000000001</v>
      </c>
      <c r="W4" s="95">
        <v>0.47539999999999999</v>
      </c>
      <c r="X4" s="95">
        <v>0.4899</v>
      </c>
      <c r="Y4" s="95">
        <v>0.38769999999999999</v>
      </c>
      <c r="Z4" s="95">
        <v>0.4128</v>
      </c>
      <c r="AA4" s="95">
        <v>0.4249</v>
      </c>
      <c r="AE4" s="84" t="s">
        <v>99</v>
      </c>
      <c r="AQ4" s="84" t="s">
        <v>100</v>
      </c>
      <c r="BC4" s="84" t="s">
        <v>98</v>
      </c>
      <c r="BO4" s="84" t="s">
        <v>20</v>
      </c>
    </row>
    <row r="5" spans="1:71" hidden="1">
      <c r="A5" s="142"/>
      <c r="B5" s="142"/>
      <c r="C5" s="39">
        <v>0.125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0.28039999999999998</v>
      </c>
      <c r="Q5" s="95">
        <v>0.37259999999999999</v>
      </c>
      <c r="R5" s="95">
        <v>0.10929999999999999</v>
      </c>
      <c r="S5" s="95">
        <v>0.31640000000000001</v>
      </c>
      <c r="T5" s="95">
        <v>0.37259999999999999</v>
      </c>
      <c r="U5" s="95">
        <v>0.23</v>
      </c>
      <c r="V5" s="95">
        <v>0.37</v>
      </c>
      <c r="W5" s="95">
        <v>0.47370000000000001</v>
      </c>
      <c r="X5" s="95">
        <v>0.4768</v>
      </c>
      <c r="Y5" s="95">
        <v>0.39579999999999999</v>
      </c>
      <c r="Z5" s="95">
        <v>0.4304</v>
      </c>
      <c r="AA5" s="95">
        <v>0.43709999999999999</v>
      </c>
      <c r="AE5" s="84" t="s">
        <v>86</v>
      </c>
      <c r="AF5" s="84" t="s">
        <v>87</v>
      </c>
      <c r="AG5" s="84" t="s">
        <v>88</v>
      </c>
      <c r="AQ5" s="84" t="s">
        <v>86</v>
      </c>
      <c r="AR5" s="84" t="s">
        <v>87</v>
      </c>
      <c r="AS5" s="84" t="s">
        <v>88</v>
      </c>
      <c r="BC5" s="84" t="s">
        <v>86</v>
      </c>
      <c r="BD5" s="84" t="s">
        <v>87</v>
      </c>
      <c r="BE5" s="84" t="s">
        <v>88</v>
      </c>
      <c r="BO5" s="84" t="s">
        <v>86</v>
      </c>
      <c r="BP5" s="84" t="s">
        <v>87</v>
      </c>
      <c r="BQ5" s="84" t="s">
        <v>88</v>
      </c>
    </row>
    <row r="6" spans="1:71" hidden="1">
      <c r="A6" s="142"/>
      <c r="B6" s="142"/>
      <c r="C6" s="39">
        <v>0.16666666666666699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0.23419999999999999</v>
      </c>
      <c r="Q6" s="95">
        <v>0.3478</v>
      </c>
      <c r="R6" s="95">
        <v>9.7500000000000003E-2</v>
      </c>
      <c r="S6" s="95">
        <v>0.31630000000000003</v>
      </c>
      <c r="T6" s="95">
        <v>0.3478</v>
      </c>
      <c r="U6" s="95">
        <v>0.2092</v>
      </c>
      <c r="V6" s="95">
        <v>0.36759999999999998</v>
      </c>
      <c r="W6" s="95">
        <v>0.48770000000000002</v>
      </c>
      <c r="X6" s="95">
        <v>0.44450000000000001</v>
      </c>
      <c r="Y6" s="95">
        <v>0.34510000000000002</v>
      </c>
      <c r="Z6" s="95">
        <v>0.4158</v>
      </c>
      <c r="AA6" s="95">
        <v>0.42670000000000002</v>
      </c>
      <c r="AD6" s="92" t="s">
        <v>101</v>
      </c>
      <c r="AE6" s="84">
        <v>0</v>
      </c>
      <c r="AF6" s="84">
        <v>0</v>
      </c>
      <c r="AG6" s="84">
        <v>0</v>
      </c>
      <c r="AP6" s="92" t="s">
        <v>101</v>
      </c>
      <c r="AQ6" s="84">
        <f>O75</f>
        <v>0</v>
      </c>
      <c r="AR6" s="84">
        <f>O147</f>
        <v>0</v>
      </c>
      <c r="AS6" s="84">
        <f>O219</f>
        <v>0</v>
      </c>
      <c r="BB6" s="92" t="s">
        <v>101</v>
      </c>
      <c r="BC6" s="84">
        <f>U75</f>
        <v>0.45600000000000002</v>
      </c>
      <c r="BD6" s="84">
        <f>U147</f>
        <v>0.31830000000000003</v>
      </c>
      <c r="BE6" s="84">
        <f>U219</f>
        <v>0.40110000000000001</v>
      </c>
      <c r="BN6" s="92" t="s">
        <v>101</v>
      </c>
      <c r="BO6" s="84">
        <f>AA75</f>
        <v>0.6593</v>
      </c>
      <c r="BP6" s="84">
        <f>AA147</f>
        <v>0.5212</v>
      </c>
      <c r="BQ6" s="84">
        <f>AA219</f>
        <v>0.40439999999999998</v>
      </c>
    </row>
    <row r="7" spans="1:71" hidden="1">
      <c r="A7" s="142"/>
      <c r="B7" s="142"/>
      <c r="C7" s="39">
        <v>0.20833333333333301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0.21809999999999999</v>
      </c>
      <c r="Q7" s="95">
        <v>0.4143</v>
      </c>
      <c r="R7" s="95">
        <v>0.1077</v>
      </c>
      <c r="S7" s="95">
        <v>0.37940000000000002</v>
      </c>
      <c r="T7" s="95">
        <v>0.4143</v>
      </c>
      <c r="U7" s="95">
        <v>0.22919999999999999</v>
      </c>
      <c r="V7" s="95">
        <v>0.46970000000000001</v>
      </c>
      <c r="W7" s="95">
        <v>0.52769999999999995</v>
      </c>
      <c r="X7" s="95">
        <v>0.41660000000000003</v>
      </c>
      <c r="Y7" s="95">
        <v>0.31900000000000001</v>
      </c>
      <c r="Z7" s="95">
        <v>0.43609999999999999</v>
      </c>
      <c r="AA7" s="95">
        <v>0.4531</v>
      </c>
      <c r="AD7" s="92" t="s">
        <v>102</v>
      </c>
      <c r="AE7" s="84">
        <v>0</v>
      </c>
      <c r="AF7" s="84">
        <v>0</v>
      </c>
      <c r="AG7" s="84">
        <v>0</v>
      </c>
      <c r="AP7" s="92" t="s">
        <v>102</v>
      </c>
      <c r="AQ7" s="84">
        <f t="shared" ref="AQ7:AQ14" si="0">O76</f>
        <v>0</v>
      </c>
      <c r="AR7" s="84">
        <f t="shared" ref="AR7:AR29" si="1">O148</f>
        <v>0</v>
      </c>
      <c r="AS7" s="84">
        <f t="shared" ref="AS7:AS29" si="2">O220</f>
        <v>0</v>
      </c>
      <c r="BB7" s="92" t="s">
        <v>102</v>
      </c>
      <c r="BC7" s="84">
        <f t="shared" ref="BC7:BC14" si="3">U76</f>
        <v>0.44750000000000001</v>
      </c>
      <c r="BD7" s="84">
        <f t="shared" ref="BD7:BD29" si="4">U148</f>
        <v>0.25840000000000002</v>
      </c>
      <c r="BE7" s="84">
        <f t="shared" ref="BE7:BE29" si="5">U220</f>
        <v>0.3881</v>
      </c>
      <c r="BN7" s="92" t="s">
        <v>102</v>
      </c>
      <c r="BO7" s="84">
        <f t="shared" ref="BO7:BO14" si="6">AA76</f>
        <v>0.64019999999999999</v>
      </c>
      <c r="BP7" s="84">
        <f t="shared" ref="BP7:BP29" si="7">AA148</f>
        <v>0.46400000000000002</v>
      </c>
      <c r="BQ7" s="84">
        <f t="shared" ref="BQ7:BQ29" si="8">AA220</f>
        <v>0.3664</v>
      </c>
    </row>
    <row r="8" spans="1:71" hidden="1">
      <c r="A8" s="142"/>
      <c r="B8" s="142"/>
      <c r="C8" s="39">
        <v>0.25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0.21290000000000001</v>
      </c>
      <c r="Q8" s="95">
        <v>0.3977</v>
      </c>
      <c r="R8" s="95">
        <v>9.8500000000000004E-2</v>
      </c>
      <c r="S8" s="95">
        <v>0.37980000000000003</v>
      </c>
      <c r="T8" s="95">
        <v>0.3977</v>
      </c>
      <c r="U8" s="95">
        <v>0.22209999999999999</v>
      </c>
      <c r="V8" s="95">
        <v>0.52539999999999998</v>
      </c>
      <c r="W8" s="95">
        <v>0.48249999999999998</v>
      </c>
      <c r="X8" s="95">
        <v>0.40839999999999999</v>
      </c>
      <c r="Y8" s="95">
        <v>0.2792</v>
      </c>
      <c r="Z8" s="95">
        <v>0.44790000000000002</v>
      </c>
      <c r="AA8" s="95">
        <v>0.45250000000000001</v>
      </c>
      <c r="AD8" s="92" t="s">
        <v>103</v>
      </c>
      <c r="AE8" s="84">
        <v>0</v>
      </c>
      <c r="AF8" s="84">
        <v>0</v>
      </c>
      <c r="AG8" s="84">
        <v>0</v>
      </c>
      <c r="AP8" s="92" t="s">
        <v>103</v>
      </c>
      <c r="AQ8" s="84">
        <f t="shared" si="0"/>
        <v>0</v>
      </c>
      <c r="AR8" s="84">
        <f t="shared" si="1"/>
        <v>0</v>
      </c>
      <c r="AS8" s="84">
        <f t="shared" si="2"/>
        <v>0</v>
      </c>
      <c r="BB8" s="92" t="s">
        <v>103</v>
      </c>
      <c r="BC8" s="84">
        <f t="shared" si="3"/>
        <v>0.46660000000000001</v>
      </c>
      <c r="BD8" s="84">
        <f t="shared" si="4"/>
        <v>0.24460000000000001</v>
      </c>
      <c r="BE8" s="84">
        <f t="shared" si="5"/>
        <v>0.35310000000000002</v>
      </c>
      <c r="BN8" s="92" t="s">
        <v>103</v>
      </c>
      <c r="BO8" s="84">
        <f t="shared" si="6"/>
        <v>0.63529999999999998</v>
      </c>
      <c r="BP8" s="84">
        <f t="shared" si="7"/>
        <v>0.45850000000000002</v>
      </c>
      <c r="BQ8" s="84">
        <f t="shared" si="8"/>
        <v>0.35870000000000002</v>
      </c>
    </row>
    <row r="9" spans="1:71" hidden="1">
      <c r="A9" s="142"/>
      <c r="B9" s="142"/>
      <c r="C9" s="39">
        <v>0.29166666666666702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0.2412</v>
      </c>
      <c r="Q9" s="95">
        <v>0.40649999999999997</v>
      </c>
      <c r="R9" s="95">
        <v>9.2799999999999994E-2</v>
      </c>
      <c r="S9" s="95">
        <v>0.40279999999999999</v>
      </c>
      <c r="T9" s="95">
        <v>0.40649999999999997</v>
      </c>
      <c r="U9" s="95">
        <v>0.23350000000000001</v>
      </c>
      <c r="V9" s="95">
        <v>0.54700000000000004</v>
      </c>
      <c r="W9" s="95">
        <v>0.4158</v>
      </c>
      <c r="X9" s="95">
        <v>0.38779999999999998</v>
      </c>
      <c r="Y9" s="95">
        <v>0.2571</v>
      </c>
      <c r="Z9" s="95">
        <v>0.3644</v>
      </c>
      <c r="AA9" s="95">
        <v>0.39460000000000001</v>
      </c>
      <c r="AD9" s="92" t="s">
        <v>104</v>
      </c>
      <c r="AE9" s="84">
        <v>0</v>
      </c>
      <c r="AF9" s="84">
        <v>0</v>
      </c>
      <c r="AG9" s="84">
        <v>0</v>
      </c>
      <c r="AP9" s="92" t="s">
        <v>104</v>
      </c>
      <c r="AQ9" s="84">
        <f t="shared" si="0"/>
        <v>0</v>
      </c>
      <c r="AR9" s="84">
        <f t="shared" si="1"/>
        <v>0</v>
      </c>
      <c r="AS9" s="84">
        <f t="shared" si="2"/>
        <v>0</v>
      </c>
      <c r="BB9" s="92" t="s">
        <v>104</v>
      </c>
      <c r="BC9" s="84">
        <f t="shared" si="3"/>
        <v>0.43859999999999999</v>
      </c>
      <c r="BD9" s="84">
        <f t="shared" si="4"/>
        <v>0.26939999999999997</v>
      </c>
      <c r="BE9" s="84">
        <f t="shared" si="5"/>
        <v>0.35020000000000001</v>
      </c>
      <c r="BN9" s="92" t="s">
        <v>104</v>
      </c>
      <c r="BO9" s="84">
        <f t="shared" si="6"/>
        <v>0.61809999999999998</v>
      </c>
      <c r="BP9" s="84">
        <f t="shared" si="7"/>
        <v>0.4249</v>
      </c>
      <c r="BQ9" s="84">
        <f t="shared" si="8"/>
        <v>0.37109999999999999</v>
      </c>
    </row>
    <row r="10" spans="1:71" hidden="1">
      <c r="A10" s="142"/>
      <c r="B10" s="142"/>
      <c r="C10" s="39">
        <v>0.33333333333333298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4.4999999999999997E-3</v>
      </c>
      <c r="K10" s="95">
        <v>2.1899999999999999E-2</v>
      </c>
      <c r="L10" s="95">
        <v>2.5100000000000001E-2</v>
      </c>
      <c r="M10" s="95">
        <v>1.3100000000000001E-2</v>
      </c>
      <c r="N10" s="95">
        <v>0</v>
      </c>
      <c r="O10" s="95">
        <v>1.29E-2</v>
      </c>
      <c r="P10" s="95">
        <v>0.26469999999999999</v>
      </c>
      <c r="Q10" s="95">
        <v>0.41049999999999998</v>
      </c>
      <c r="R10" s="95">
        <v>9.7900000000000001E-2</v>
      </c>
      <c r="S10" s="95">
        <v>0.43130000000000002</v>
      </c>
      <c r="T10" s="95">
        <v>0.41049999999999998</v>
      </c>
      <c r="U10" s="95">
        <v>0.24829999999999999</v>
      </c>
      <c r="V10" s="95">
        <v>0.50219999999999998</v>
      </c>
      <c r="W10" s="95">
        <v>0.40899999999999997</v>
      </c>
      <c r="X10" s="95">
        <v>0.435</v>
      </c>
      <c r="Y10" s="95">
        <v>0.25190000000000001</v>
      </c>
      <c r="Z10" s="95">
        <v>0.34179999999999999</v>
      </c>
      <c r="AA10" s="95">
        <v>0.38179999999999997</v>
      </c>
      <c r="AD10" s="92" t="s">
        <v>105</v>
      </c>
      <c r="AE10" s="84">
        <v>0</v>
      </c>
      <c r="AF10" s="84">
        <v>0</v>
      </c>
      <c r="AG10" s="84">
        <v>0</v>
      </c>
      <c r="AP10" s="92" t="s">
        <v>105</v>
      </c>
      <c r="AQ10" s="84">
        <f t="shared" si="0"/>
        <v>0</v>
      </c>
      <c r="AR10" s="84">
        <f t="shared" si="1"/>
        <v>0</v>
      </c>
      <c r="AS10" s="84">
        <f t="shared" si="2"/>
        <v>0</v>
      </c>
      <c r="BB10" s="92" t="s">
        <v>105</v>
      </c>
      <c r="BC10" s="84">
        <f t="shared" si="3"/>
        <v>0.39950000000000002</v>
      </c>
      <c r="BD10" s="84">
        <f t="shared" si="4"/>
        <v>0.25590000000000002</v>
      </c>
      <c r="BE10" s="84">
        <f t="shared" si="5"/>
        <v>0.32629999999999998</v>
      </c>
      <c r="BN10" s="92" t="s">
        <v>105</v>
      </c>
      <c r="BO10" s="84">
        <f t="shared" si="6"/>
        <v>0.62180000000000002</v>
      </c>
      <c r="BP10" s="84">
        <f t="shared" si="7"/>
        <v>0.41420000000000001</v>
      </c>
      <c r="BQ10" s="84">
        <f t="shared" si="8"/>
        <v>0.374</v>
      </c>
    </row>
    <row r="11" spans="1:71" hidden="1">
      <c r="A11" s="142"/>
      <c r="B11" s="142"/>
      <c r="C11" s="39">
        <v>0.375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0.26989999999999997</v>
      </c>
      <c r="K11" s="95">
        <v>0.3216</v>
      </c>
      <c r="L11" s="95">
        <v>0.24099999999999999</v>
      </c>
      <c r="M11" s="95">
        <v>0.19600000000000001</v>
      </c>
      <c r="N11" s="95">
        <v>0.28839999999999999</v>
      </c>
      <c r="O11" s="95">
        <v>0.26340000000000002</v>
      </c>
      <c r="P11" s="95">
        <v>0.30840000000000001</v>
      </c>
      <c r="Q11" s="95">
        <v>0.42859999999999998</v>
      </c>
      <c r="R11" s="95">
        <v>0.10589999999999999</v>
      </c>
      <c r="S11" s="95">
        <v>0.46</v>
      </c>
      <c r="T11" s="95">
        <v>0.42859999999999998</v>
      </c>
      <c r="U11" s="95">
        <v>0.2717</v>
      </c>
      <c r="V11" s="95">
        <v>0.48110000000000003</v>
      </c>
      <c r="W11" s="95">
        <v>0.43419999999999997</v>
      </c>
      <c r="X11" s="95">
        <v>0.45669999999999999</v>
      </c>
      <c r="Y11" s="95">
        <v>0.28360000000000002</v>
      </c>
      <c r="Z11" s="95">
        <v>0.34139999999999998</v>
      </c>
      <c r="AA11" s="95">
        <v>0.38879999999999998</v>
      </c>
      <c r="AD11" s="92" t="s">
        <v>106</v>
      </c>
      <c r="AE11" s="84">
        <v>0</v>
      </c>
      <c r="AF11" s="84">
        <v>0</v>
      </c>
      <c r="AG11" s="84">
        <v>0</v>
      </c>
      <c r="AP11" s="92" t="s">
        <v>106</v>
      </c>
      <c r="AQ11" s="84">
        <f t="shared" si="0"/>
        <v>6.9999999999999999E-4</v>
      </c>
      <c r="AR11" s="84">
        <f t="shared" si="1"/>
        <v>6.6E-3</v>
      </c>
      <c r="AS11" s="84">
        <f t="shared" si="2"/>
        <v>0</v>
      </c>
      <c r="BB11" s="92" t="s">
        <v>106</v>
      </c>
      <c r="BC11" s="84">
        <f t="shared" si="3"/>
        <v>0.3679</v>
      </c>
      <c r="BD11" s="84">
        <f t="shared" si="4"/>
        <v>0.26929999999999998</v>
      </c>
      <c r="BE11" s="84">
        <f t="shared" si="5"/>
        <v>0.28789999999999999</v>
      </c>
      <c r="BN11" s="92" t="s">
        <v>106</v>
      </c>
      <c r="BO11" s="84">
        <f t="shared" si="6"/>
        <v>0.66039999999999999</v>
      </c>
      <c r="BP11" s="84">
        <f t="shared" si="7"/>
        <v>0.37469999999999998</v>
      </c>
      <c r="BQ11" s="84">
        <f t="shared" si="8"/>
        <v>0.36909999999999998</v>
      </c>
    </row>
    <row r="12" spans="1:71" hidden="1">
      <c r="A12" s="142"/>
      <c r="B12" s="142"/>
      <c r="C12" s="39">
        <v>0.41666666666666702</v>
      </c>
      <c r="D12" s="95">
        <v>0</v>
      </c>
      <c r="E12" s="95">
        <v>5.0900000000000001E-2</v>
      </c>
      <c r="F12" s="95">
        <v>0</v>
      </c>
      <c r="G12" s="95">
        <v>0</v>
      </c>
      <c r="H12" s="95">
        <v>0</v>
      </c>
      <c r="I12" s="95">
        <v>1.0200000000000001E-2</v>
      </c>
      <c r="J12" s="95">
        <v>0.54010000000000002</v>
      </c>
      <c r="K12" s="95">
        <v>0.59860000000000002</v>
      </c>
      <c r="L12" s="95">
        <v>0.42449999999999999</v>
      </c>
      <c r="M12" s="95">
        <v>0.41770000000000002</v>
      </c>
      <c r="N12" s="95">
        <v>0.63739999999999997</v>
      </c>
      <c r="O12" s="95">
        <v>0.52359999999999995</v>
      </c>
      <c r="P12" s="95">
        <v>0.25090000000000001</v>
      </c>
      <c r="Q12" s="95">
        <v>0.37590000000000001</v>
      </c>
      <c r="R12" s="95">
        <v>7.8799999999999995E-2</v>
      </c>
      <c r="S12" s="95">
        <v>0.39639999999999997</v>
      </c>
      <c r="T12" s="95">
        <v>0.37590000000000001</v>
      </c>
      <c r="U12" s="95">
        <v>0.2258</v>
      </c>
      <c r="V12" s="95">
        <v>0.44259999999999999</v>
      </c>
      <c r="W12" s="95">
        <v>0.40629999999999999</v>
      </c>
      <c r="X12" s="95">
        <v>0.27550000000000002</v>
      </c>
      <c r="Y12" s="95">
        <v>0.17510000000000001</v>
      </c>
      <c r="Z12" s="95">
        <v>0.41189999999999999</v>
      </c>
      <c r="AA12" s="95">
        <v>0.38800000000000001</v>
      </c>
      <c r="AD12" s="92" t="s">
        <v>107</v>
      </c>
      <c r="AE12" s="84">
        <v>0</v>
      </c>
      <c r="AF12" s="84">
        <v>0</v>
      </c>
      <c r="AG12" s="84">
        <v>0</v>
      </c>
      <c r="AP12" s="92" t="s">
        <v>107</v>
      </c>
      <c r="AQ12" s="84">
        <f t="shared" si="0"/>
        <v>9.5799999999999996E-2</v>
      </c>
      <c r="AR12" s="84">
        <f t="shared" si="1"/>
        <v>0.1847</v>
      </c>
      <c r="AS12" s="84">
        <f t="shared" si="2"/>
        <v>5.3E-3</v>
      </c>
      <c r="BB12" s="92" t="s">
        <v>107</v>
      </c>
      <c r="BC12" s="84">
        <f t="shared" si="3"/>
        <v>0.33450000000000002</v>
      </c>
      <c r="BD12" s="84">
        <f t="shared" si="4"/>
        <v>0.25290000000000001</v>
      </c>
      <c r="BE12" s="84">
        <f t="shared" si="5"/>
        <v>0.2757</v>
      </c>
      <c r="BN12" s="92" t="s">
        <v>107</v>
      </c>
      <c r="BO12" s="84">
        <f t="shared" si="6"/>
        <v>0.64249999999999996</v>
      </c>
      <c r="BP12" s="84">
        <f t="shared" si="7"/>
        <v>0.33139999999999997</v>
      </c>
      <c r="BQ12" s="84">
        <f t="shared" si="8"/>
        <v>0.37159999999999999</v>
      </c>
    </row>
    <row r="13" spans="1:71" hidden="1">
      <c r="A13" s="142"/>
      <c r="B13" s="142"/>
      <c r="C13" s="39">
        <v>0.45833333333333298</v>
      </c>
      <c r="D13" s="95">
        <v>0.1321</v>
      </c>
      <c r="E13" s="95">
        <v>0.21560000000000001</v>
      </c>
      <c r="F13" s="95">
        <v>4.3999999999999997E-2</v>
      </c>
      <c r="G13" s="95">
        <v>3.7199999999999997E-2</v>
      </c>
      <c r="H13" s="95">
        <v>0.24929999999999999</v>
      </c>
      <c r="I13" s="95">
        <v>0.1356</v>
      </c>
      <c r="J13" s="95">
        <v>0.65669999999999995</v>
      </c>
      <c r="K13" s="95">
        <v>0.67349999999999999</v>
      </c>
      <c r="L13" s="95">
        <v>0.47199999999999998</v>
      </c>
      <c r="M13" s="95">
        <v>0.53949999999999998</v>
      </c>
      <c r="N13" s="95">
        <v>0.74350000000000005</v>
      </c>
      <c r="O13" s="95">
        <v>0.61699999999999999</v>
      </c>
      <c r="P13" s="95">
        <v>0.2417</v>
      </c>
      <c r="Q13" s="95">
        <v>0.40089999999999998</v>
      </c>
      <c r="R13" s="95">
        <v>7.7299999999999994E-2</v>
      </c>
      <c r="S13" s="95">
        <v>0.37209999999999999</v>
      </c>
      <c r="T13" s="95">
        <v>0.40089999999999998</v>
      </c>
      <c r="U13" s="95">
        <v>0.22070000000000001</v>
      </c>
      <c r="V13" s="95">
        <v>0.3362</v>
      </c>
      <c r="W13" s="95">
        <v>0.31059999999999999</v>
      </c>
      <c r="X13" s="95">
        <v>0.15290000000000001</v>
      </c>
      <c r="Y13" s="95">
        <v>9.3299999999999994E-2</v>
      </c>
      <c r="Z13" s="95">
        <v>0.2399</v>
      </c>
      <c r="AA13" s="95">
        <v>0.25030000000000002</v>
      </c>
      <c r="AD13" s="92" t="s">
        <v>108</v>
      </c>
      <c r="AE13" s="84">
        <v>0</v>
      </c>
      <c r="AF13" s="84">
        <v>1.26E-2</v>
      </c>
      <c r="AG13" s="84">
        <v>0</v>
      </c>
      <c r="AP13" s="92" t="s">
        <v>108</v>
      </c>
      <c r="AQ13" s="84">
        <f t="shared" si="0"/>
        <v>0.39539999999999997</v>
      </c>
      <c r="AR13" s="84">
        <f t="shared" si="1"/>
        <v>0.55769999999999997</v>
      </c>
      <c r="AS13" s="84">
        <f t="shared" si="2"/>
        <v>0.2447</v>
      </c>
      <c r="BB13" s="92" t="s">
        <v>108</v>
      </c>
      <c r="BC13" s="84">
        <f t="shared" si="3"/>
        <v>0.25309999999999999</v>
      </c>
      <c r="BD13" s="84">
        <f t="shared" si="4"/>
        <v>0.19689999999999999</v>
      </c>
      <c r="BE13" s="84">
        <f t="shared" si="5"/>
        <v>0.27389999999999998</v>
      </c>
      <c r="BN13" s="92" t="s">
        <v>108</v>
      </c>
      <c r="BO13" s="84">
        <f t="shared" si="6"/>
        <v>0.54869999999999997</v>
      </c>
      <c r="BP13" s="84">
        <f t="shared" si="7"/>
        <v>0.26300000000000001</v>
      </c>
      <c r="BQ13" s="84">
        <f t="shared" si="8"/>
        <v>0.33950000000000002</v>
      </c>
    </row>
    <row r="14" spans="1:71" hidden="1">
      <c r="A14" s="142"/>
      <c r="B14" s="142"/>
      <c r="C14" s="39">
        <v>0.5</v>
      </c>
      <c r="D14" s="95">
        <v>0.3054</v>
      </c>
      <c r="E14" s="95">
        <v>0.40310000000000001</v>
      </c>
      <c r="F14" s="95">
        <v>0.1489</v>
      </c>
      <c r="G14" s="95">
        <v>9.74E-2</v>
      </c>
      <c r="H14" s="95">
        <v>0.50560000000000005</v>
      </c>
      <c r="I14" s="95">
        <v>0.29210000000000003</v>
      </c>
      <c r="J14" s="95">
        <v>0.66559999999999997</v>
      </c>
      <c r="K14" s="95">
        <v>0.68659999999999999</v>
      </c>
      <c r="L14" s="95">
        <v>0.49380000000000002</v>
      </c>
      <c r="M14" s="95">
        <v>0.49869999999999998</v>
      </c>
      <c r="N14" s="95">
        <v>0.71989999999999998</v>
      </c>
      <c r="O14" s="95">
        <v>0.6129</v>
      </c>
      <c r="P14" s="95">
        <v>0.3135</v>
      </c>
      <c r="Q14" s="95">
        <v>0.54259999999999997</v>
      </c>
      <c r="R14" s="95">
        <v>9.06E-2</v>
      </c>
      <c r="S14" s="95">
        <v>0.46989999999999998</v>
      </c>
      <c r="T14" s="95">
        <v>0.54259999999999997</v>
      </c>
      <c r="U14" s="95">
        <v>0.28249999999999997</v>
      </c>
      <c r="V14" s="95">
        <v>0.2676</v>
      </c>
      <c r="W14" s="95">
        <v>0.23219999999999999</v>
      </c>
      <c r="X14" s="95">
        <v>0.14130000000000001</v>
      </c>
      <c r="Y14" s="95">
        <v>8.2299999999999998E-2</v>
      </c>
      <c r="Z14" s="95">
        <v>0.21190000000000001</v>
      </c>
      <c r="AA14" s="95">
        <v>0.2089</v>
      </c>
      <c r="AD14" s="92" t="s">
        <v>109</v>
      </c>
      <c r="AE14" s="84">
        <v>0.1115</v>
      </c>
      <c r="AF14" s="84">
        <v>0.32769999999999999</v>
      </c>
      <c r="AG14" s="84">
        <v>0.12130000000000001</v>
      </c>
      <c r="AP14" s="92" t="s">
        <v>109</v>
      </c>
      <c r="AQ14" s="84">
        <f t="shared" si="0"/>
        <v>0.59709999999999996</v>
      </c>
      <c r="AR14" s="84">
        <f t="shared" si="1"/>
        <v>0.78710000000000002</v>
      </c>
      <c r="AS14" s="84">
        <f t="shared" si="2"/>
        <v>0.54630000000000001</v>
      </c>
      <c r="BB14" s="92" t="s">
        <v>109</v>
      </c>
      <c r="BC14" s="84">
        <f t="shared" si="3"/>
        <v>0.19420000000000001</v>
      </c>
      <c r="BD14" s="84">
        <f t="shared" si="4"/>
        <v>0.14829999999999999</v>
      </c>
      <c r="BE14" s="84">
        <f t="shared" si="5"/>
        <v>0.27339999999999998</v>
      </c>
      <c r="BN14" s="92" t="s">
        <v>109</v>
      </c>
      <c r="BO14" s="84">
        <f t="shared" si="6"/>
        <v>0.45739999999999997</v>
      </c>
      <c r="BP14" s="84">
        <f t="shared" si="7"/>
        <v>0.21379999999999999</v>
      </c>
      <c r="BQ14" s="84">
        <f t="shared" si="8"/>
        <v>0.31929999999999997</v>
      </c>
    </row>
    <row r="15" spans="1:71" hidden="1">
      <c r="A15" s="142"/>
      <c r="B15" s="142"/>
      <c r="C15" s="39">
        <v>0.54166666666666696</v>
      </c>
      <c r="D15" s="95">
        <v>0.32250000000000001</v>
      </c>
      <c r="E15" s="95">
        <v>0.42809999999999998</v>
      </c>
      <c r="F15" s="95">
        <v>0.15279999999999999</v>
      </c>
      <c r="G15" s="95">
        <v>0.14410000000000001</v>
      </c>
      <c r="H15" s="95">
        <v>0.44840000000000002</v>
      </c>
      <c r="I15" s="95">
        <v>0.29920000000000002</v>
      </c>
      <c r="J15" s="95">
        <v>0.64690000000000003</v>
      </c>
      <c r="K15" s="95">
        <v>0.67620000000000002</v>
      </c>
      <c r="L15" s="95">
        <v>0.48060000000000003</v>
      </c>
      <c r="M15" s="95">
        <v>0.54920000000000002</v>
      </c>
      <c r="N15" s="95">
        <v>0.67369999999999997</v>
      </c>
      <c r="O15" s="95">
        <v>0.60529999999999995</v>
      </c>
      <c r="P15" s="95">
        <v>0.3236</v>
      </c>
      <c r="Q15" s="95">
        <v>0.44879999999999998</v>
      </c>
      <c r="R15" s="95">
        <v>9.2299999999999993E-2</v>
      </c>
      <c r="S15" s="95">
        <v>0.41970000000000002</v>
      </c>
      <c r="T15" s="95">
        <v>0.44879999999999998</v>
      </c>
      <c r="U15" s="95">
        <v>0.26490000000000002</v>
      </c>
      <c r="V15" s="95">
        <v>0.25019999999999998</v>
      </c>
      <c r="W15" s="95">
        <v>0.22309999999999999</v>
      </c>
      <c r="X15" s="95">
        <v>8.5999999999999993E-2</v>
      </c>
      <c r="Y15" s="95">
        <v>8.1299999999999997E-2</v>
      </c>
      <c r="Z15" s="95">
        <v>0.2155</v>
      </c>
      <c r="AA15" s="95">
        <v>0.20039999999999999</v>
      </c>
      <c r="AD15" s="92" t="s">
        <v>110</v>
      </c>
      <c r="AE15" s="84">
        <v>0.41020000000000001</v>
      </c>
      <c r="AF15" s="84">
        <v>0.72719999999999996</v>
      </c>
      <c r="AG15" s="84">
        <v>0.44940000000000002</v>
      </c>
      <c r="AP15" s="92" t="s">
        <v>110</v>
      </c>
      <c r="AQ15" s="84">
        <f>O84</f>
        <v>0.7258</v>
      </c>
      <c r="AR15" s="84">
        <f t="shared" si="1"/>
        <v>0.86780000000000002</v>
      </c>
      <c r="AS15" s="84">
        <f t="shared" si="2"/>
        <v>0.65720000000000001</v>
      </c>
      <c r="BB15" s="92" t="s">
        <v>110</v>
      </c>
      <c r="BC15" s="84">
        <f>U84</f>
        <v>0.18809999999999999</v>
      </c>
      <c r="BD15" s="84">
        <f t="shared" si="4"/>
        <v>0.12790000000000001</v>
      </c>
      <c r="BE15" s="84">
        <f t="shared" si="5"/>
        <v>0.20799999999999999</v>
      </c>
      <c r="BN15" s="92" t="s">
        <v>110</v>
      </c>
      <c r="BO15" s="84">
        <f>AA84</f>
        <v>0.3256</v>
      </c>
      <c r="BP15" s="84">
        <f t="shared" si="7"/>
        <v>0.16739999999999999</v>
      </c>
      <c r="BQ15" s="84">
        <f t="shared" si="8"/>
        <v>0.2213</v>
      </c>
    </row>
    <row r="16" spans="1:71" hidden="1">
      <c r="A16" s="142"/>
      <c r="B16" s="142"/>
      <c r="C16" s="39">
        <v>0.58333333333333304</v>
      </c>
      <c r="D16" s="95">
        <v>0.33019999999999999</v>
      </c>
      <c r="E16" s="95">
        <v>0.43080000000000002</v>
      </c>
      <c r="F16" s="95">
        <v>0.14960000000000001</v>
      </c>
      <c r="G16" s="95">
        <v>0.1222</v>
      </c>
      <c r="H16" s="95">
        <v>0.44929999999999998</v>
      </c>
      <c r="I16" s="95">
        <v>0.2964</v>
      </c>
      <c r="J16" s="95">
        <v>0.6532</v>
      </c>
      <c r="K16" s="95">
        <v>0.67249999999999999</v>
      </c>
      <c r="L16" s="95">
        <v>0.48830000000000001</v>
      </c>
      <c r="M16" s="95">
        <v>0.504</v>
      </c>
      <c r="N16" s="95">
        <v>0.67430000000000001</v>
      </c>
      <c r="O16" s="95">
        <v>0.59850000000000003</v>
      </c>
      <c r="P16" s="95">
        <v>0.28210000000000002</v>
      </c>
      <c r="Q16" s="95">
        <v>0.33450000000000002</v>
      </c>
      <c r="R16" s="95">
        <v>8.0100000000000005E-2</v>
      </c>
      <c r="S16" s="95">
        <v>0.31040000000000001</v>
      </c>
      <c r="T16" s="95">
        <v>0.33450000000000002</v>
      </c>
      <c r="U16" s="95">
        <v>0.21299999999999999</v>
      </c>
      <c r="V16" s="95">
        <v>0.30549999999999999</v>
      </c>
      <c r="W16" s="95">
        <v>0.20849999999999999</v>
      </c>
      <c r="X16" s="95">
        <v>7.5200000000000003E-2</v>
      </c>
      <c r="Y16" s="95">
        <v>8.09E-2</v>
      </c>
      <c r="Z16" s="95">
        <v>0.19670000000000001</v>
      </c>
      <c r="AA16" s="95">
        <v>0.19259999999999999</v>
      </c>
      <c r="AD16" s="92" t="s">
        <v>111</v>
      </c>
      <c r="AE16" s="84">
        <v>0.42759999999999998</v>
      </c>
      <c r="AF16" s="84">
        <v>0.85040000000000004</v>
      </c>
      <c r="AG16" s="84">
        <v>0.57430000000000003</v>
      </c>
      <c r="AP16" s="92" t="s">
        <v>111</v>
      </c>
      <c r="AQ16" s="84">
        <f t="shared" ref="AQ16:AQ23" si="9">O85</f>
        <v>0.75209999999999999</v>
      </c>
      <c r="AR16" s="84">
        <f t="shared" si="1"/>
        <v>0.87329999999999997</v>
      </c>
      <c r="AS16" s="84">
        <f t="shared" si="2"/>
        <v>0.68910000000000005</v>
      </c>
      <c r="BB16" s="92" t="s">
        <v>111</v>
      </c>
      <c r="BC16" s="84">
        <f t="shared" ref="BC16:BC23" si="10">U85</f>
        <v>0.19170000000000001</v>
      </c>
      <c r="BD16" s="84">
        <f t="shared" si="4"/>
        <v>0.1143</v>
      </c>
      <c r="BE16" s="84">
        <f t="shared" si="5"/>
        <v>0.18740000000000001</v>
      </c>
      <c r="BN16" s="92" t="s">
        <v>111</v>
      </c>
      <c r="BO16" s="84">
        <f t="shared" ref="BO16:BO23" si="11">AA85</f>
        <v>0.38569999999999999</v>
      </c>
      <c r="BP16" s="84">
        <f t="shared" si="7"/>
        <v>0.16739999999999999</v>
      </c>
      <c r="BQ16" s="84">
        <f t="shared" si="8"/>
        <v>0.1462</v>
      </c>
    </row>
    <row r="17" spans="1:71" hidden="1">
      <c r="A17" s="142"/>
      <c r="B17" s="142"/>
      <c r="C17" s="39">
        <v>0.625</v>
      </c>
      <c r="D17" s="95">
        <v>0.34720000000000001</v>
      </c>
      <c r="E17" s="95">
        <v>0.4698</v>
      </c>
      <c r="F17" s="95">
        <v>0.18740000000000001</v>
      </c>
      <c r="G17" s="95">
        <v>0.1646</v>
      </c>
      <c r="H17" s="95">
        <v>0.505</v>
      </c>
      <c r="I17" s="95">
        <v>0.33479999999999999</v>
      </c>
      <c r="J17" s="95">
        <v>0.6542</v>
      </c>
      <c r="K17" s="95">
        <v>0.69289999999999996</v>
      </c>
      <c r="L17" s="95">
        <v>0.53339999999999999</v>
      </c>
      <c r="M17" s="95">
        <v>0.4874</v>
      </c>
      <c r="N17" s="95">
        <v>0.71779999999999999</v>
      </c>
      <c r="O17" s="95">
        <v>0.61709999999999998</v>
      </c>
      <c r="P17" s="95">
        <v>0.27939999999999998</v>
      </c>
      <c r="Q17" s="95">
        <v>0.3135</v>
      </c>
      <c r="R17" s="95">
        <v>7.2499999999999995E-2</v>
      </c>
      <c r="S17" s="95">
        <v>0.28239999999999998</v>
      </c>
      <c r="T17" s="95">
        <v>0.3135</v>
      </c>
      <c r="U17" s="95">
        <v>0.20119999999999999</v>
      </c>
      <c r="V17" s="95">
        <v>0.3231</v>
      </c>
      <c r="W17" s="95">
        <v>0.19</v>
      </c>
      <c r="X17" s="95">
        <v>9.9099999999999994E-2</v>
      </c>
      <c r="Y17" s="95">
        <v>8.7099999999999997E-2</v>
      </c>
      <c r="Z17" s="95">
        <v>0.19950000000000001</v>
      </c>
      <c r="AA17" s="95">
        <v>0.19489999999999999</v>
      </c>
      <c r="AD17" s="92" t="s">
        <v>112</v>
      </c>
      <c r="AE17" s="84">
        <v>0.371</v>
      </c>
      <c r="AF17" s="84">
        <v>0.87409999999999999</v>
      </c>
      <c r="AG17" s="84">
        <v>0.54590000000000005</v>
      </c>
      <c r="AP17" s="92" t="s">
        <v>112</v>
      </c>
      <c r="AQ17" s="84">
        <f t="shared" si="9"/>
        <v>0.81020000000000003</v>
      </c>
      <c r="AR17" s="84">
        <f t="shared" si="1"/>
        <v>0.8498</v>
      </c>
      <c r="AS17" s="84">
        <f t="shared" si="2"/>
        <v>0.65500000000000003</v>
      </c>
      <c r="BB17" s="92" t="s">
        <v>112</v>
      </c>
      <c r="BC17" s="84">
        <f t="shared" si="10"/>
        <v>0.28410000000000002</v>
      </c>
      <c r="BD17" s="84">
        <f t="shared" si="4"/>
        <v>9.6199999999999994E-2</v>
      </c>
      <c r="BE17" s="84">
        <f t="shared" si="5"/>
        <v>0.22720000000000001</v>
      </c>
      <c r="BN17" s="92" t="s">
        <v>112</v>
      </c>
      <c r="BO17" s="84">
        <f t="shared" si="11"/>
        <v>0.52900000000000003</v>
      </c>
      <c r="BP17" s="84">
        <f t="shared" si="7"/>
        <v>0.13739999999999999</v>
      </c>
      <c r="BQ17" s="84">
        <f t="shared" si="8"/>
        <v>0.24790000000000001</v>
      </c>
    </row>
    <row r="18" spans="1:71" hidden="1">
      <c r="A18" s="142"/>
      <c r="B18" s="142"/>
      <c r="C18" s="39">
        <v>0.66666666666666696</v>
      </c>
      <c r="D18" s="95">
        <v>0.3221</v>
      </c>
      <c r="E18" s="95">
        <v>0.46629999999999999</v>
      </c>
      <c r="F18" s="95">
        <v>0.2666</v>
      </c>
      <c r="G18" s="95">
        <v>9.3600000000000003E-2</v>
      </c>
      <c r="H18" s="95">
        <v>0.55659999999999998</v>
      </c>
      <c r="I18" s="95">
        <v>0.34100000000000003</v>
      </c>
      <c r="J18" s="95">
        <v>0.57809999999999995</v>
      </c>
      <c r="K18" s="95">
        <v>0.65880000000000005</v>
      </c>
      <c r="L18" s="95">
        <v>0.5262</v>
      </c>
      <c r="M18" s="95">
        <v>0.37090000000000001</v>
      </c>
      <c r="N18" s="95">
        <v>0.71860000000000002</v>
      </c>
      <c r="O18" s="95">
        <v>0.57050000000000001</v>
      </c>
      <c r="P18" s="95">
        <v>0.3382</v>
      </c>
      <c r="Q18" s="95">
        <v>0.34820000000000001</v>
      </c>
      <c r="R18" s="95">
        <v>7.6700000000000004E-2</v>
      </c>
      <c r="S18" s="95">
        <v>0.28339999999999999</v>
      </c>
      <c r="T18" s="95">
        <v>0.34820000000000001</v>
      </c>
      <c r="U18" s="95">
        <v>0.22370000000000001</v>
      </c>
      <c r="V18" s="95">
        <v>0.32179999999999997</v>
      </c>
      <c r="W18" s="95">
        <v>0.20119999999999999</v>
      </c>
      <c r="X18" s="95">
        <v>0.1452</v>
      </c>
      <c r="Y18" s="95">
        <v>0.11210000000000001</v>
      </c>
      <c r="Z18" s="95">
        <v>0.1988</v>
      </c>
      <c r="AA18" s="95">
        <v>0.20330000000000001</v>
      </c>
      <c r="AD18" s="92" t="s">
        <v>113</v>
      </c>
      <c r="AE18" s="84">
        <v>0.33900000000000002</v>
      </c>
      <c r="AF18" s="84">
        <v>0.92600000000000005</v>
      </c>
      <c r="AG18" s="84">
        <v>0.48549999999999999</v>
      </c>
      <c r="AP18" s="92" t="s">
        <v>113</v>
      </c>
      <c r="AQ18" s="84">
        <f t="shared" si="9"/>
        <v>0.80159999999999998</v>
      </c>
      <c r="AR18" s="84">
        <f t="shared" si="1"/>
        <v>0.84930000000000005</v>
      </c>
      <c r="AS18" s="84">
        <f t="shared" si="2"/>
        <v>0.69730000000000003</v>
      </c>
      <c r="BB18" s="92" t="s">
        <v>113</v>
      </c>
      <c r="BC18" s="84">
        <f t="shared" si="10"/>
        <v>0.34060000000000001</v>
      </c>
      <c r="BD18" s="84">
        <f t="shared" si="4"/>
        <v>0.11609999999999999</v>
      </c>
      <c r="BE18" s="84">
        <f t="shared" si="5"/>
        <v>0.19289999999999999</v>
      </c>
      <c r="BN18" s="92" t="s">
        <v>113</v>
      </c>
      <c r="BO18" s="84">
        <f t="shared" si="11"/>
        <v>0.58020000000000005</v>
      </c>
      <c r="BP18" s="84">
        <f t="shared" si="7"/>
        <v>0.16919999999999999</v>
      </c>
      <c r="BQ18" s="84">
        <f t="shared" si="8"/>
        <v>0.23799999999999999</v>
      </c>
    </row>
    <row r="19" spans="1:71" hidden="1">
      <c r="A19" s="142"/>
      <c r="B19" s="142"/>
      <c r="C19" s="39">
        <v>0.70833333333333304</v>
      </c>
      <c r="D19" s="95">
        <v>5.5E-2</v>
      </c>
      <c r="E19" s="95">
        <v>0.27750000000000002</v>
      </c>
      <c r="F19" s="95">
        <v>8.1299999999999997E-2</v>
      </c>
      <c r="G19" s="95">
        <v>6.5199999999999994E-2</v>
      </c>
      <c r="H19" s="95">
        <v>0.47149999999999997</v>
      </c>
      <c r="I19" s="95">
        <v>0.19009999999999999</v>
      </c>
      <c r="J19" s="95">
        <v>0.36630000000000001</v>
      </c>
      <c r="K19" s="95">
        <v>0.4849</v>
      </c>
      <c r="L19" s="95">
        <v>0.33310000000000001</v>
      </c>
      <c r="M19" s="95">
        <v>0.2389</v>
      </c>
      <c r="N19" s="95">
        <v>0.59019999999999995</v>
      </c>
      <c r="O19" s="95">
        <v>0.4027</v>
      </c>
      <c r="P19" s="95">
        <v>0.3664</v>
      </c>
      <c r="Q19" s="95">
        <v>0.32</v>
      </c>
      <c r="R19" s="95">
        <v>0.1055</v>
      </c>
      <c r="S19" s="95">
        <v>0.28639999999999999</v>
      </c>
      <c r="T19" s="95">
        <v>0.32</v>
      </c>
      <c r="U19" s="95">
        <v>0.24049999999999999</v>
      </c>
      <c r="V19" s="95">
        <v>0.30990000000000001</v>
      </c>
      <c r="W19" s="95">
        <v>0.21049999999999999</v>
      </c>
      <c r="X19" s="95">
        <v>0.21560000000000001</v>
      </c>
      <c r="Y19" s="95">
        <v>0.1353</v>
      </c>
      <c r="Z19" s="95">
        <v>0.2296</v>
      </c>
      <c r="AA19" s="95">
        <v>0.2286</v>
      </c>
      <c r="AD19" s="92" t="s">
        <v>114</v>
      </c>
      <c r="AE19" s="84">
        <v>0.44479999999999997</v>
      </c>
      <c r="AF19" s="84">
        <v>0.91710000000000003</v>
      </c>
      <c r="AG19" s="84">
        <v>0.41699999999999998</v>
      </c>
      <c r="AP19" s="92" t="s">
        <v>114</v>
      </c>
      <c r="AQ19" s="84">
        <f t="shared" si="9"/>
        <v>0.80689999999999995</v>
      </c>
      <c r="AR19" s="84">
        <f t="shared" si="1"/>
        <v>0.84660000000000002</v>
      </c>
      <c r="AS19" s="84">
        <f t="shared" si="2"/>
        <v>0.66449999999999998</v>
      </c>
      <c r="BB19" s="92" t="s">
        <v>114</v>
      </c>
      <c r="BC19" s="84">
        <f t="shared" si="10"/>
        <v>0.29970000000000002</v>
      </c>
      <c r="BD19" s="84">
        <f t="shared" si="4"/>
        <v>0.18340000000000001</v>
      </c>
      <c r="BE19" s="84">
        <f t="shared" si="5"/>
        <v>0.16450000000000001</v>
      </c>
      <c r="BN19" s="92" t="s">
        <v>114</v>
      </c>
      <c r="BO19" s="84">
        <f t="shared" si="11"/>
        <v>0.53969999999999996</v>
      </c>
      <c r="BP19" s="84">
        <f t="shared" si="7"/>
        <v>0.186</v>
      </c>
      <c r="BQ19" s="84">
        <f t="shared" si="8"/>
        <v>0.28239999999999998</v>
      </c>
    </row>
    <row r="20" spans="1:71" hidden="1">
      <c r="A20" s="142"/>
      <c r="B20" s="142"/>
      <c r="C20" s="39">
        <v>0.75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5.21E-2</v>
      </c>
      <c r="K20" s="95">
        <v>0.155</v>
      </c>
      <c r="L20" s="95">
        <v>4.1099999999999998E-2</v>
      </c>
      <c r="M20" s="95">
        <v>6.4100000000000004E-2</v>
      </c>
      <c r="N20" s="95">
        <v>0.23169999999999999</v>
      </c>
      <c r="O20" s="95">
        <v>0.10879999999999999</v>
      </c>
      <c r="P20" s="95">
        <v>0.35599999999999998</v>
      </c>
      <c r="Q20" s="95">
        <v>0.38129999999999997</v>
      </c>
      <c r="R20" s="95">
        <v>0.1159</v>
      </c>
      <c r="S20" s="95">
        <v>0.32029999999999997</v>
      </c>
      <c r="T20" s="95">
        <v>0.38129999999999997</v>
      </c>
      <c r="U20" s="95">
        <v>0.25569999999999998</v>
      </c>
      <c r="V20" s="95">
        <v>0.30659999999999998</v>
      </c>
      <c r="W20" s="95">
        <v>0.24149999999999999</v>
      </c>
      <c r="X20" s="95">
        <v>0.30199999999999999</v>
      </c>
      <c r="Y20" s="95">
        <v>0.16819999999999999</v>
      </c>
      <c r="Z20" s="95">
        <v>0.28129999999999999</v>
      </c>
      <c r="AA20" s="95">
        <v>0.27250000000000002</v>
      </c>
      <c r="AD20" s="92" t="s">
        <v>115</v>
      </c>
      <c r="AE20" s="84">
        <v>0.36659999999999998</v>
      </c>
      <c r="AF20" s="84">
        <v>0.90049999999999997</v>
      </c>
      <c r="AG20" s="84">
        <v>0.51500000000000001</v>
      </c>
      <c r="AP20" s="92" t="s">
        <v>115</v>
      </c>
      <c r="AQ20" s="84">
        <f t="shared" si="9"/>
        <v>0.81020000000000003</v>
      </c>
      <c r="AR20" s="84">
        <f t="shared" si="1"/>
        <v>0.8518</v>
      </c>
      <c r="AS20" s="84">
        <f t="shared" si="2"/>
        <v>0.69450000000000001</v>
      </c>
      <c r="BB20" s="92" t="s">
        <v>115</v>
      </c>
      <c r="BC20" s="84">
        <f t="shared" si="10"/>
        <v>0.25890000000000002</v>
      </c>
      <c r="BD20" s="84">
        <f t="shared" si="4"/>
        <v>0.16450000000000001</v>
      </c>
      <c r="BE20" s="84">
        <f t="shared" si="5"/>
        <v>0.15809999999999999</v>
      </c>
      <c r="BN20" s="92" t="s">
        <v>115</v>
      </c>
      <c r="BO20" s="84">
        <f t="shared" si="11"/>
        <v>0.44479999999999997</v>
      </c>
      <c r="BP20" s="84">
        <f t="shared" si="7"/>
        <v>0.20039999999999999</v>
      </c>
      <c r="BQ20" s="84">
        <f t="shared" si="8"/>
        <v>0.24679999999999999</v>
      </c>
    </row>
    <row r="21" spans="1:71" hidden="1">
      <c r="A21" s="142"/>
      <c r="B21" s="142"/>
      <c r="C21" s="39">
        <v>0.79166666666666696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1E-3</v>
      </c>
      <c r="L21" s="95">
        <v>0</v>
      </c>
      <c r="M21" s="95">
        <v>0</v>
      </c>
      <c r="N21" s="95">
        <v>0</v>
      </c>
      <c r="O21" s="95">
        <v>2.0000000000000001E-4</v>
      </c>
      <c r="P21" s="95">
        <v>0.41739999999999999</v>
      </c>
      <c r="Q21" s="95">
        <v>0.49</v>
      </c>
      <c r="R21" s="95">
        <v>0.13689999999999999</v>
      </c>
      <c r="S21" s="95">
        <v>0.42799999999999999</v>
      </c>
      <c r="T21" s="95">
        <v>0.49</v>
      </c>
      <c r="U21" s="95">
        <v>0.31580000000000003</v>
      </c>
      <c r="V21" s="95">
        <v>0.3926</v>
      </c>
      <c r="W21" s="95">
        <v>0.31740000000000002</v>
      </c>
      <c r="X21" s="95">
        <v>0.4002</v>
      </c>
      <c r="Y21" s="95">
        <v>0.30549999999999999</v>
      </c>
      <c r="Z21" s="95">
        <v>0.36259999999999998</v>
      </c>
      <c r="AA21" s="95">
        <v>0.35749999999999998</v>
      </c>
      <c r="AD21" s="92" t="s">
        <v>116</v>
      </c>
      <c r="AE21" s="84">
        <v>0.38490000000000002</v>
      </c>
      <c r="AF21" s="84">
        <v>0.85560000000000003</v>
      </c>
      <c r="AG21" s="84">
        <v>0.46079999999999999</v>
      </c>
      <c r="AP21" s="92" t="s">
        <v>116</v>
      </c>
      <c r="AQ21" s="84">
        <f t="shared" si="9"/>
        <v>0.70889999999999997</v>
      </c>
      <c r="AR21" s="84">
        <f t="shared" si="1"/>
        <v>0.85309999999999997</v>
      </c>
      <c r="AS21" s="84">
        <f t="shared" si="2"/>
        <v>0.63580000000000003</v>
      </c>
      <c r="BB21" s="92" t="s">
        <v>116</v>
      </c>
      <c r="BC21" s="84">
        <f t="shared" si="10"/>
        <v>0.25779999999999997</v>
      </c>
      <c r="BD21" s="84">
        <f t="shared" si="4"/>
        <v>0.14749999999999999</v>
      </c>
      <c r="BE21" s="84">
        <f t="shared" si="5"/>
        <v>0.15770000000000001</v>
      </c>
      <c r="BN21" s="92" t="s">
        <v>116</v>
      </c>
      <c r="BO21" s="84">
        <f t="shared" si="11"/>
        <v>0.45419999999999999</v>
      </c>
      <c r="BP21" s="84">
        <f t="shared" si="7"/>
        <v>0.218</v>
      </c>
      <c r="BQ21" s="84">
        <f t="shared" si="8"/>
        <v>0.29899999999999999</v>
      </c>
    </row>
    <row r="22" spans="1:71" hidden="1">
      <c r="A22" s="142"/>
      <c r="B22" s="142"/>
      <c r="C22" s="39">
        <v>0.83333333333333304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0.41170000000000001</v>
      </c>
      <c r="Q22" s="95">
        <v>0.46379999999999999</v>
      </c>
      <c r="R22" s="95">
        <v>0.13930000000000001</v>
      </c>
      <c r="S22" s="95">
        <v>0.44890000000000002</v>
      </c>
      <c r="T22" s="95">
        <v>0.46379999999999999</v>
      </c>
      <c r="U22" s="95">
        <v>0.31619999999999998</v>
      </c>
      <c r="V22" s="95">
        <v>0.47</v>
      </c>
      <c r="W22" s="95">
        <v>0.43230000000000002</v>
      </c>
      <c r="X22" s="95">
        <v>0.45419999999999999</v>
      </c>
      <c r="Y22" s="95">
        <v>0.33489999999999998</v>
      </c>
      <c r="Z22" s="95">
        <v>0.48609999999999998</v>
      </c>
      <c r="AA22" s="95">
        <v>0.46179999999999999</v>
      </c>
      <c r="AD22" s="92" t="s">
        <v>117</v>
      </c>
      <c r="AE22" s="84">
        <v>0.41010000000000002</v>
      </c>
      <c r="AF22" s="84">
        <v>0.74360000000000004</v>
      </c>
      <c r="AG22" s="84">
        <v>0.3705</v>
      </c>
      <c r="AP22" s="92" t="s">
        <v>117</v>
      </c>
      <c r="AQ22" s="84">
        <f t="shared" si="9"/>
        <v>0.70809999999999995</v>
      </c>
      <c r="AR22" s="84">
        <f t="shared" si="1"/>
        <v>0.79159999999999997</v>
      </c>
      <c r="AS22" s="84">
        <f t="shared" si="2"/>
        <v>0.43530000000000002</v>
      </c>
      <c r="BB22" s="92" t="s">
        <v>117</v>
      </c>
      <c r="BC22" s="84">
        <f t="shared" si="10"/>
        <v>0.26150000000000001</v>
      </c>
      <c r="BD22" s="84">
        <f t="shared" si="4"/>
        <v>0.15079999999999999</v>
      </c>
      <c r="BE22" s="84">
        <f t="shared" si="5"/>
        <v>0.16950000000000001</v>
      </c>
      <c r="BN22" s="92" t="s">
        <v>117</v>
      </c>
      <c r="BO22" s="84">
        <f t="shared" si="11"/>
        <v>0.51429999999999998</v>
      </c>
      <c r="BP22" s="84">
        <f t="shared" si="7"/>
        <v>0.2165</v>
      </c>
      <c r="BQ22" s="84">
        <f t="shared" si="8"/>
        <v>0.3226</v>
      </c>
    </row>
    <row r="23" spans="1:71" hidden="1">
      <c r="A23" s="142"/>
      <c r="B23" s="142"/>
      <c r="C23" s="39">
        <v>0.875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0.40849999999999997</v>
      </c>
      <c r="Q23" s="95">
        <v>0.4365</v>
      </c>
      <c r="R23" s="95">
        <v>0.1338</v>
      </c>
      <c r="S23" s="95">
        <v>0.45600000000000002</v>
      </c>
      <c r="T23" s="95">
        <v>0.4365</v>
      </c>
      <c r="U23" s="95">
        <v>0.31119999999999998</v>
      </c>
      <c r="V23" s="95">
        <v>0.52459999999999996</v>
      </c>
      <c r="W23" s="95">
        <v>0.5675</v>
      </c>
      <c r="X23" s="95">
        <v>0.48799999999999999</v>
      </c>
      <c r="Y23" s="95">
        <v>0.38379999999999997</v>
      </c>
      <c r="Z23" s="95">
        <v>0.60129999999999995</v>
      </c>
      <c r="AA23" s="95">
        <v>0.56240000000000001</v>
      </c>
      <c r="AD23" s="92" t="s">
        <v>118</v>
      </c>
      <c r="AE23" s="84">
        <v>6.9500000000000006E-2</v>
      </c>
      <c r="AF23" s="84">
        <v>0.5343</v>
      </c>
      <c r="AG23" s="84">
        <v>2.7300000000000001E-2</v>
      </c>
      <c r="AP23" s="92" t="s">
        <v>118</v>
      </c>
      <c r="AQ23" s="84">
        <f t="shared" si="9"/>
        <v>0.48159999999999997</v>
      </c>
      <c r="AR23" s="84">
        <f t="shared" si="1"/>
        <v>0.64510000000000001</v>
      </c>
      <c r="AS23" s="84">
        <f t="shared" si="2"/>
        <v>9.06E-2</v>
      </c>
      <c r="BB23" s="92" t="s">
        <v>118</v>
      </c>
      <c r="BC23" s="84">
        <f t="shared" si="10"/>
        <v>0.32540000000000002</v>
      </c>
      <c r="BD23" s="84">
        <f t="shared" si="4"/>
        <v>0.19789999999999999</v>
      </c>
      <c r="BE23" s="84">
        <f t="shared" si="5"/>
        <v>0.1704</v>
      </c>
      <c r="BN23" s="92" t="s">
        <v>118</v>
      </c>
      <c r="BO23" s="84">
        <f t="shared" si="11"/>
        <v>0.56100000000000005</v>
      </c>
      <c r="BP23" s="84">
        <f t="shared" si="7"/>
        <v>0.24660000000000001</v>
      </c>
      <c r="BQ23" s="84">
        <f t="shared" si="8"/>
        <v>0.34499999999999997</v>
      </c>
    </row>
    <row r="24" spans="1:71" hidden="1">
      <c r="A24" s="142"/>
      <c r="B24" s="142"/>
      <c r="C24" s="39">
        <v>0.91666666666666696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0.42820000000000003</v>
      </c>
      <c r="Q24" s="95">
        <v>0.45140000000000002</v>
      </c>
      <c r="R24" s="95">
        <v>0.1346</v>
      </c>
      <c r="S24" s="95">
        <v>0.43340000000000001</v>
      </c>
      <c r="T24" s="95">
        <v>0.45140000000000002</v>
      </c>
      <c r="U24" s="95">
        <v>0.31440000000000001</v>
      </c>
      <c r="V24" s="95">
        <v>0.42380000000000001</v>
      </c>
      <c r="W24" s="95">
        <v>0.52839999999999998</v>
      </c>
      <c r="X24" s="95">
        <v>0.35</v>
      </c>
      <c r="Y24" s="95">
        <v>0.38890000000000002</v>
      </c>
      <c r="Z24" s="95">
        <v>0.57250000000000001</v>
      </c>
      <c r="AA24" s="95">
        <v>0.5121</v>
      </c>
      <c r="AD24" s="92" t="s">
        <v>119</v>
      </c>
      <c r="AE24" s="84">
        <v>0</v>
      </c>
      <c r="AF24" s="84">
        <v>4.1799999999999997E-2</v>
      </c>
      <c r="AG24" s="84">
        <v>0</v>
      </c>
      <c r="AP24" s="92" t="s">
        <v>119</v>
      </c>
      <c r="AQ24" s="84">
        <f>O93</f>
        <v>0.13569999999999999</v>
      </c>
      <c r="AR24" s="84">
        <f t="shared" si="1"/>
        <v>0.34079999999999999</v>
      </c>
      <c r="AS24" s="84">
        <f t="shared" si="2"/>
        <v>1E-4</v>
      </c>
      <c r="BB24" s="92" t="s">
        <v>119</v>
      </c>
      <c r="BC24" s="84">
        <f>U93</f>
        <v>0.41039999999999999</v>
      </c>
      <c r="BD24" s="84">
        <f t="shared" si="4"/>
        <v>0.22650000000000001</v>
      </c>
      <c r="BE24" s="84">
        <f t="shared" si="5"/>
        <v>0.18890000000000001</v>
      </c>
      <c r="BN24" s="92" t="s">
        <v>119</v>
      </c>
      <c r="BO24" s="84">
        <f>AA93</f>
        <v>0.62919999999999998</v>
      </c>
      <c r="BP24" s="84">
        <f t="shared" si="7"/>
        <v>0.27689999999999998</v>
      </c>
      <c r="BQ24" s="84">
        <f t="shared" si="8"/>
        <v>0.41899999999999998</v>
      </c>
    </row>
    <row r="25" spans="1:71" hidden="1">
      <c r="A25" s="142"/>
      <c r="B25" s="142"/>
      <c r="C25" s="39">
        <v>0.95833333333333304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95">
        <v>0</v>
      </c>
      <c r="K25" s="95">
        <v>0</v>
      </c>
      <c r="L25" s="95">
        <v>0</v>
      </c>
      <c r="M25" s="95">
        <v>0</v>
      </c>
      <c r="N25" s="95">
        <v>0</v>
      </c>
      <c r="O25" s="95">
        <v>0</v>
      </c>
      <c r="P25" s="95">
        <v>0.46639999999999998</v>
      </c>
      <c r="Q25" s="95">
        <v>0.49580000000000002</v>
      </c>
      <c r="R25" s="95">
        <v>0.12659999999999999</v>
      </c>
      <c r="S25" s="95">
        <v>0.435</v>
      </c>
      <c r="T25" s="95">
        <v>0.49580000000000002</v>
      </c>
      <c r="U25" s="95">
        <v>0.32750000000000001</v>
      </c>
      <c r="V25" s="95">
        <v>0.33960000000000001</v>
      </c>
      <c r="W25" s="95">
        <v>0.48409999999999997</v>
      </c>
      <c r="X25" s="95">
        <v>0.31290000000000001</v>
      </c>
      <c r="Y25" s="95">
        <v>0.47670000000000001</v>
      </c>
      <c r="Z25" s="95">
        <v>0.52700000000000002</v>
      </c>
      <c r="AA25" s="95">
        <v>0.46939999999999998</v>
      </c>
      <c r="AD25" s="92" t="s">
        <v>120</v>
      </c>
      <c r="AE25" s="84">
        <v>0</v>
      </c>
      <c r="AF25" s="84">
        <v>0</v>
      </c>
      <c r="AG25" s="84">
        <v>0</v>
      </c>
      <c r="AP25" s="92" t="s">
        <v>120</v>
      </c>
      <c r="AQ25" s="84">
        <f t="shared" ref="AQ25:AQ29" si="12">O94</f>
        <v>3.8999999999999998E-3</v>
      </c>
      <c r="AR25" s="84">
        <f t="shared" si="1"/>
        <v>4.1099999999999998E-2</v>
      </c>
      <c r="AS25" s="84">
        <f t="shared" si="2"/>
        <v>0</v>
      </c>
      <c r="BB25" s="92" t="s">
        <v>120</v>
      </c>
      <c r="BC25" s="84">
        <f t="shared" ref="BC25:BC29" si="13">U94</f>
        <v>0.43099999999999999</v>
      </c>
      <c r="BD25" s="84">
        <f t="shared" si="4"/>
        <v>0.25659999999999999</v>
      </c>
      <c r="BE25" s="84">
        <f t="shared" si="5"/>
        <v>0.2666</v>
      </c>
      <c r="BN25" s="92" t="s">
        <v>120</v>
      </c>
      <c r="BO25" s="84">
        <f t="shared" ref="BO25:BO29" si="14">AA94</f>
        <v>0.73980000000000001</v>
      </c>
      <c r="BP25" s="84">
        <f t="shared" si="7"/>
        <v>0.39169999999999999</v>
      </c>
      <c r="BQ25" s="84">
        <f t="shared" si="8"/>
        <v>0.41289999999999999</v>
      </c>
    </row>
    <row r="26" spans="1:71" hidden="1">
      <c r="A26" s="142"/>
      <c r="B26" s="142"/>
      <c r="C26" s="39">
        <v>1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95">
        <v>0</v>
      </c>
      <c r="K26" s="95">
        <v>0</v>
      </c>
      <c r="L26" s="95">
        <v>0</v>
      </c>
      <c r="M26" s="95">
        <v>0</v>
      </c>
      <c r="N26" s="95">
        <v>0</v>
      </c>
      <c r="O26" s="95">
        <v>0</v>
      </c>
      <c r="P26" s="95">
        <v>0.41849999999999998</v>
      </c>
      <c r="Q26" s="95">
        <v>0.41170000000000001</v>
      </c>
      <c r="R26" s="95">
        <v>0.1115</v>
      </c>
      <c r="S26" s="95">
        <v>0.39860000000000001</v>
      </c>
      <c r="T26" s="95">
        <v>0.41170000000000001</v>
      </c>
      <c r="U26" s="95">
        <v>0.29070000000000001</v>
      </c>
      <c r="V26" s="95">
        <v>0.38790000000000002</v>
      </c>
      <c r="W26" s="95">
        <v>0.42930000000000001</v>
      </c>
      <c r="X26" s="95">
        <v>0.26129999999999998</v>
      </c>
      <c r="Y26" s="95">
        <v>0.44269999999999998</v>
      </c>
      <c r="Z26" s="95">
        <v>0.43780000000000002</v>
      </c>
      <c r="AA26" s="95">
        <v>0.4103</v>
      </c>
      <c r="AD26" s="92" t="s">
        <v>121</v>
      </c>
      <c r="AE26" s="84">
        <v>0</v>
      </c>
      <c r="AF26" s="84">
        <v>0</v>
      </c>
      <c r="AG26" s="84">
        <v>0</v>
      </c>
      <c r="AP26" s="92" t="s">
        <v>121</v>
      </c>
      <c r="AQ26" s="84">
        <f t="shared" si="12"/>
        <v>0</v>
      </c>
      <c r="AR26" s="84">
        <f t="shared" si="1"/>
        <v>0</v>
      </c>
      <c r="AS26" s="84">
        <f t="shared" si="2"/>
        <v>0</v>
      </c>
      <c r="BB26" s="92" t="s">
        <v>121</v>
      </c>
      <c r="BC26" s="84">
        <f t="shared" si="13"/>
        <v>0.42820000000000003</v>
      </c>
      <c r="BD26" s="84">
        <f t="shared" si="4"/>
        <v>0.28179999999999999</v>
      </c>
      <c r="BE26" s="84">
        <f t="shared" si="5"/>
        <v>0.36249999999999999</v>
      </c>
      <c r="BN26" s="92" t="s">
        <v>121</v>
      </c>
      <c r="BO26" s="84">
        <f t="shared" si="14"/>
        <v>0.80210000000000004</v>
      </c>
      <c r="BP26" s="84">
        <f t="shared" si="7"/>
        <v>0.51390000000000002</v>
      </c>
      <c r="BQ26" s="84">
        <f t="shared" si="8"/>
        <v>0.40910000000000002</v>
      </c>
    </row>
    <row r="27" spans="1:71" hidden="1">
      <c r="A27" s="142" t="s">
        <v>73</v>
      </c>
      <c r="B27" s="142"/>
      <c r="C27" s="5">
        <v>1.0416666666666701</v>
      </c>
      <c r="D27" s="84">
        <v>0</v>
      </c>
      <c r="E27" s="84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0.28439999999999999</v>
      </c>
      <c r="Q27" s="84">
        <v>0.31830000000000003</v>
      </c>
      <c r="R27" s="84">
        <v>6.88E-2</v>
      </c>
      <c r="S27" s="84">
        <v>0.27379999999999999</v>
      </c>
      <c r="T27" s="84">
        <v>0.31830000000000003</v>
      </c>
      <c r="U27" s="84">
        <v>0.2</v>
      </c>
      <c r="V27" s="84">
        <v>0.16470000000000001</v>
      </c>
      <c r="W27" s="84">
        <v>0.42399999999999999</v>
      </c>
      <c r="X27" s="84">
        <v>0.1211</v>
      </c>
      <c r="Y27" s="84">
        <v>0.29830000000000001</v>
      </c>
      <c r="Z27" s="84">
        <v>0.4965</v>
      </c>
      <c r="AA27" s="84">
        <v>0.39090000000000003</v>
      </c>
      <c r="AD27" s="92" t="s">
        <v>122</v>
      </c>
      <c r="AE27" s="84">
        <v>0</v>
      </c>
      <c r="AF27" s="84">
        <v>0</v>
      </c>
      <c r="AG27" s="84">
        <v>0</v>
      </c>
      <c r="AP27" s="92" t="s">
        <v>122</v>
      </c>
      <c r="AQ27" s="84">
        <f t="shared" si="12"/>
        <v>0</v>
      </c>
      <c r="AR27" s="84">
        <f t="shared" si="1"/>
        <v>0</v>
      </c>
      <c r="AS27" s="84">
        <f t="shared" si="2"/>
        <v>0</v>
      </c>
      <c r="BB27" s="92" t="s">
        <v>122</v>
      </c>
      <c r="BC27" s="84">
        <f t="shared" si="13"/>
        <v>0.48180000000000001</v>
      </c>
      <c r="BD27" s="84">
        <f t="shared" si="4"/>
        <v>0.26500000000000001</v>
      </c>
      <c r="BE27" s="84">
        <f t="shared" si="5"/>
        <v>0.3886</v>
      </c>
      <c r="BN27" s="92" t="s">
        <v>122</v>
      </c>
      <c r="BO27" s="84">
        <f t="shared" si="14"/>
        <v>0.76070000000000004</v>
      </c>
      <c r="BP27" s="84">
        <f t="shared" si="7"/>
        <v>0.50819999999999999</v>
      </c>
      <c r="BQ27" s="84">
        <f t="shared" si="8"/>
        <v>0.44319999999999998</v>
      </c>
    </row>
    <row r="28" spans="1:71" hidden="1">
      <c r="A28" s="142"/>
      <c r="B28" s="142"/>
      <c r="C28" s="5">
        <v>1.0833333333333299</v>
      </c>
      <c r="D28" s="84">
        <v>0</v>
      </c>
      <c r="E28" s="84">
        <v>0</v>
      </c>
      <c r="F28" s="84">
        <v>0</v>
      </c>
      <c r="G28" s="84">
        <v>0</v>
      </c>
      <c r="H28" s="84">
        <v>0</v>
      </c>
      <c r="I28" s="84">
        <v>0</v>
      </c>
      <c r="J28" s="84">
        <v>0</v>
      </c>
      <c r="K28" s="84">
        <v>0</v>
      </c>
      <c r="L28" s="84">
        <v>0</v>
      </c>
      <c r="M28" s="84">
        <v>0</v>
      </c>
      <c r="N28" s="84">
        <v>0</v>
      </c>
      <c r="O28" s="84">
        <v>0</v>
      </c>
      <c r="P28" s="84">
        <v>0.33200000000000002</v>
      </c>
      <c r="Q28" s="84">
        <v>0.38129999999999997</v>
      </c>
      <c r="R28" s="84">
        <v>9.0300000000000005E-2</v>
      </c>
      <c r="S28" s="84">
        <v>0.32190000000000002</v>
      </c>
      <c r="T28" s="84">
        <v>0.38129999999999997</v>
      </c>
      <c r="U28" s="84">
        <v>0.23899999999999999</v>
      </c>
      <c r="V28" s="84">
        <v>0.19489999999999999</v>
      </c>
      <c r="W28" s="84">
        <v>0.4511</v>
      </c>
      <c r="X28" s="84">
        <v>0.22289999999999999</v>
      </c>
      <c r="Y28" s="84">
        <v>0.3483</v>
      </c>
      <c r="Z28" s="84">
        <v>0.50770000000000004</v>
      </c>
      <c r="AA28" s="84">
        <v>0.4199</v>
      </c>
      <c r="AD28" s="92" t="s">
        <v>123</v>
      </c>
      <c r="AE28" s="84">
        <v>0</v>
      </c>
      <c r="AF28" s="84">
        <v>0</v>
      </c>
      <c r="AG28" s="84">
        <v>0</v>
      </c>
      <c r="AP28" s="92" t="s">
        <v>123</v>
      </c>
      <c r="AQ28" s="84">
        <f t="shared" si="12"/>
        <v>0</v>
      </c>
      <c r="AR28" s="84">
        <f t="shared" si="1"/>
        <v>0</v>
      </c>
      <c r="AS28" s="84">
        <f t="shared" si="2"/>
        <v>0</v>
      </c>
      <c r="BB28" s="92" t="s">
        <v>123</v>
      </c>
      <c r="BC28" s="84">
        <f t="shared" si="13"/>
        <v>0.4783</v>
      </c>
      <c r="BD28" s="84">
        <f t="shared" si="4"/>
        <v>0.2656</v>
      </c>
      <c r="BE28" s="84">
        <f t="shared" si="5"/>
        <v>0.3574</v>
      </c>
      <c r="BN28" s="92" t="s">
        <v>123</v>
      </c>
      <c r="BO28" s="84">
        <f t="shared" si="14"/>
        <v>0.74060000000000004</v>
      </c>
      <c r="BP28" s="84">
        <f t="shared" si="7"/>
        <v>0.48570000000000002</v>
      </c>
      <c r="BQ28" s="84">
        <f t="shared" si="8"/>
        <v>0.46050000000000002</v>
      </c>
    </row>
    <row r="29" spans="1:71" hidden="1">
      <c r="A29" s="142"/>
      <c r="B29" s="142"/>
      <c r="C29" s="5">
        <v>1.125</v>
      </c>
      <c r="D29" s="84">
        <v>0</v>
      </c>
      <c r="E29" s="84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0.37719999999999998</v>
      </c>
      <c r="Q29" s="84">
        <v>0.41510000000000002</v>
      </c>
      <c r="R29" s="84">
        <v>0.1022</v>
      </c>
      <c r="S29" s="84">
        <v>0.35949999999999999</v>
      </c>
      <c r="T29" s="84">
        <v>0.41510000000000002</v>
      </c>
      <c r="U29" s="84">
        <v>0.2681</v>
      </c>
      <c r="V29" s="84">
        <v>0.19800000000000001</v>
      </c>
      <c r="W29" s="84">
        <v>0.45490000000000003</v>
      </c>
      <c r="X29" s="84">
        <v>0.36149999999999999</v>
      </c>
      <c r="Y29" s="84">
        <v>0.42799999999999999</v>
      </c>
      <c r="Z29" s="84">
        <v>0.4385</v>
      </c>
      <c r="AA29" s="84">
        <v>0.40570000000000001</v>
      </c>
      <c r="AD29" s="92" t="s">
        <v>124</v>
      </c>
      <c r="AE29" s="84">
        <v>0</v>
      </c>
      <c r="AF29" s="84">
        <v>0</v>
      </c>
      <c r="AG29" s="84">
        <v>0</v>
      </c>
      <c r="AP29" s="92" t="s">
        <v>124</v>
      </c>
      <c r="AQ29" s="84">
        <f t="shared" si="12"/>
        <v>0</v>
      </c>
      <c r="AR29" s="84">
        <f t="shared" si="1"/>
        <v>0</v>
      </c>
      <c r="AS29" s="84">
        <f t="shared" si="2"/>
        <v>0</v>
      </c>
      <c r="BB29" s="92" t="s">
        <v>124</v>
      </c>
      <c r="BC29" s="84">
        <f t="shared" si="13"/>
        <v>0.48899999999999999</v>
      </c>
      <c r="BD29" s="84">
        <f t="shared" si="4"/>
        <v>0.3226</v>
      </c>
      <c r="BE29" s="84">
        <f t="shared" si="5"/>
        <v>0.35930000000000001</v>
      </c>
      <c r="BN29" s="92" t="s">
        <v>124</v>
      </c>
      <c r="BO29" s="84">
        <f t="shared" si="14"/>
        <v>0.58460000000000001</v>
      </c>
      <c r="BP29" s="84">
        <f t="shared" si="7"/>
        <v>0.49170000000000003</v>
      </c>
      <c r="BQ29" s="84">
        <f t="shared" si="8"/>
        <v>0.47449999999999998</v>
      </c>
    </row>
    <row r="30" spans="1:71" hidden="1">
      <c r="A30" s="142"/>
      <c r="B30" s="142"/>
      <c r="C30" s="5">
        <v>1.1666666666666701</v>
      </c>
      <c r="D30" s="84">
        <v>0</v>
      </c>
      <c r="E30" s="84">
        <v>0</v>
      </c>
      <c r="F30" s="84">
        <v>0</v>
      </c>
      <c r="G30" s="84">
        <v>0</v>
      </c>
      <c r="H30" s="84">
        <v>0</v>
      </c>
      <c r="I30" s="84">
        <v>0</v>
      </c>
      <c r="J30" s="84">
        <v>0</v>
      </c>
      <c r="K30" s="84">
        <v>0</v>
      </c>
      <c r="L30" s="84">
        <v>0</v>
      </c>
      <c r="M30" s="84">
        <v>0</v>
      </c>
      <c r="N30" s="84">
        <v>0</v>
      </c>
      <c r="O30" s="84">
        <v>0</v>
      </c>
      <c r="P30" s="84">
        <v>0.4551</v>
      </c>
      <c r="Q30" s="84">
        <v>0.42770000000000002</v>
      </c>
      <c r="R30" s="84">
        <v>0.11890000000000001</v>
      </c>
      <c r="S30" s="84">
        <v>0.41120000000000001</v>
      </c>
      <c r="T30" s="84">
        <v>0.42770000000000002</v>
      </c>
      <c r="U30" s="84">
        <v>0.3085</v>
      </c>
      <c r="V30" s="84">
        <v>0.28239999999999998</v>
      </c>
      <c r="W30" s="84">
        <v>0.47160000000000002</v>
      </c>
      <c r="X30" s="84">
        <v>0.50080000000000002</v>
      </c>
      <c r="Y30" s="84">
        <v>0.53759999999999997</v>
      </c>
      <c r="Z30" s="84">
        <v>0.38629999999999998</v>
      </c>
      <c r="AA30" s="84">
        <v>0.41360000000000002</v>
      </c>
    </row>
    <row r="31" spans="1:71">
      <c r="A31" s="142"/>
      <c r="B31" s="142"/>
      <c r="C31" s="5">
        <v>1.2083333333333299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0.4607</v>
      </c>
      <c r="Q31" s="84">
        <v>0.4496</v>
      </c>
      <c r="R31" s="84">
        <v>0.1361</v>
      </c>
      <c r="S31" s="84">
        <v>0.44679999999999997</v>
      </c>
      <c r="T31" s="84">
        <v>0.4496</v>
      </c>
      <c r="U31" s="84">
        <v>0.3266</v>
      </c>
      <c r="V31" s="84">
        <v>0.27910000000000001</v>
      </c>
      <c r="W31" s="84">
        <v>0.49280000000000002</v>
      </c>
      <c r="X31" s="84">
        <v>0.48420000000000002</v>
      </c>
      <c r="Y31" s="84">
        <v>0.51029999999999998</v>
      </c>
      <c r="Z31" s="84">
        <v>0.46029999999999999</v>
      </c>
      <c r="AA31" s="84">
        <v>0.4521</v>
      </c>
    </row>
    <row r="32" spans="1:71">
      <c r="A32" s="142"/>
      <c r="B32" s="142"/>
      <c r="C32" s="5">
        <v>1.25</v>
      </c>
      <c r="D32" s="84">
        <v>0</v>
      </c>
      <c r="E32" s="84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0.38059999999999999</v>
      </c>
      <c r="Q32" s="84">
        <v>0.4284</v>
      </c>
      <c r="R32" s="84">
        <v>0.12139999999999999</v>
      </c>
      <c r="S32" s="84">
        <v>0.45300000000000001</v>
      </c>
      <c r="T32" s="84">
        <v>0.4284</v>
      </c>
      <c r="U32" s="84">
        <v>0.29680000000000001</v>
      </c>
      <c r="V32" s="84">
        <v>0.25509999999999999</v>
      </c>
      <c r="W32" s="84">
        <v>0.47170000000000001</v>
      </c>
      <c r="X32" s="84">
        <v>0.39650000000000002</v>
      </c>
      <c r="Y32" s="84">
        <v>0.39810000000000001</v>
      </c>
      <c r="Z32" s="84">
        <v>0.47860000000000003</v>
      </c>
      <c r="AA32" s="84">
        <v>0.43880000000000002</v>
      </c>
      <c r="AD32" s="144" t="s">
        <v>8</v>
      </c>
      <c r="AE32" s="144"/>
      <c r="AF32" s="144"/>
      <c r="AG32" s="144"/>
      <c r="AH32" s="144"/>
      <c r="AI32" s="144"/>
      <c r="AJ32" s="144"/>
      <c r="AK32" s="144"/>
      <c r="AL32" s="144"/>
      <c r="AM32" s="144"/>
      <c r="AN32" s="144"/>
      <c r="AO32" s="144"/>
      <c r="AP32" s="144"/>
      <c r="AQ32" s="144"/>
      <c r="AR32" s="144"/>
      <c r="AS32" s="144"/>
      <c r="AT32" s="144"/>
      <c r="AU32" s="144"/>
      <c r="AV32" s="144"/>
      <c r="AW32" s="144"/>
      <c r="AX32" s="144"/>
      <c r="AY32" s="144"/>
      <c r="AZ32" s="144"/>
      <c r="BA32" s="144"/>
      <c r="BB32" s="144"/>
      <c r="BC32" s="144"/>
      <c r="BD32" s="144"/>
      <c r="BE32" s="144"/>
      <c r="BF32" s="144"/>
      <c r="BG32" s="144"/>
      <c r="BH32" s="144"/>
      <c r="BI32" s="144"/>
      <c r="BJ32" s="144"/>
      <c r="BK32" s="144"/>
      <c r="BL32" s="144"/>
      <c r="BM32" s="144"/>
      <c r="BN32" s="144"/>
      <c r="BO32" s="144"/>
      <c r="BP32" s="144"/>
      <c r="BQ32" s="144"/>
      <c r="BR32" s="134"/>
      <c r="BS32" s="134"/>
    </row>
    <row r="33" spans="1:76">
      <c r="A33" s="142"/>
      <c r="B33" s="142"/>
      <c r="C33" s="5">
        <v>1.2916666666666701</v>
      </c>
      <c r="D33" s="84">
        <v>0</v>
      </c>
      <c r="E33" s="84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0.39400000000000002</v>
      </c>
      <c r="Q33" s="84">
        <v>0.3987</v>
      </c>
      <c r="R33" s="84">
        <v>0.1186</v>
      </c>
      <c r="S33" s="84">
        <v>0.45169999999999999</v>
      </c>
      <c r="T33" s="84">
        <v>0.3987</v>
      </c>
      <c r="U33" s="84">
        <v>0.29570000000000002</v>
      </c>
      <c r="V33" s="84">
        <v>0.3075</v>
      </c>
      <c r="W33" s="84">
        <v>0.4713</v>
      </c>
      <c r="X33" s="84">
        <v>0.38140000000000002</v>
      </c>
      <c r="Y33" s="84">
        <v>0.40960000000000002</v>
      </c>
      <c r="Z33" s="84">
        <v>0.51</v>
      </c>
      <c r="AA33" s="84">
        <v>0.4592</v>
      </c>
      <c r="AE33" s="84" t="s">
        <v>99</v>
      </c>
      <c r="AQ33" s="84" t="s">
        <v>100</v>
      </c>
      <c r="BC33" s="84" t="s">
        <v>98</v>
      </c>
      <c r="BO33" s="84" t="s">
        <v>164</v>
      </c>
    </row>
    <row r="34" spans="1:76">
      <c r="A34" s="142"/>
      <c r="B34" s="142"/>
      <c r="C34" s="5">
        <v>1.3333333333333299</v>
      </c>
      <c r="D34" s="84">
        <v>0</v>
      </c>
      <c r="E34" s="84">
        <v>0</v>
      </c>
      <c r="F34" s="84">
        <v>0</v>
      </c>
      <c r="G34" s="84">
        <v>0</v>
      </c>
      <c r="H34" s="84">
        <v>0</v>
      </c>
      <c r="I34" s="84">
        <v>0</v>
      </c>
      <c r="J34" s="84">
        <v>7.9100000000000004E-2</v>
      </c>
      <c r="K34" s="84">
        <v>6.4000000000000001E-2</v>
      </c>
      <c r="L34" s="84">
        <v>0.1298</v>
      </c>
      <c r="M34" s="84">
        <v>6.2100000000000002E-2</v>
      </c>
      <c r="N34" s="84">
        <v>5.3E-3</v>
      </c>
      <c r="O34" s="84">
        <v>6.8099999999999994E-2</v>
      </c>
      <c r="P34" s="84">
        <v>0.39040000000000002</v>
      </c>
      <c r="Q34" s="84">
        <v>0.3987</v>
      </c>
      <c r="R34" s="84">
        <v>9.9699999999999997E-2</v>
      </c>
      <c r="S34" s="84">
        <v>0.40250000000000002</v>
      </c>
      <c r="T34" s="84">
        <v>0.3987</v>
      </c>
      <c r="U34" s="84">
        <v>0.27729999999999999</v>
      </c>
      <c r="V34" s="84">
        <v>0.25080000000000002</v>
      </c>
      <c r="W34" s="84">
        <v>0.45700000000000002</v>
      </c>
      <c r="X34" s="84">
        <v>0.34250000000000003</v>
      </c>
      <c r="Y34" s="84">
        <v>0.44700000000000001</v>
      </c>
      <c r="Z34" s="84">
        <v>0.47599999999999998</v>
      </c>
      <c r="AA34" s="84">
        <v>0.42970000000000003</v>
      </c>
      <c r="AE34" s="84">
        <v>1</v>
      </c>
      <c r="AF34" s="84">
        <v>2</v>
      </c>
      <c r="AG34" s="84">
        <v>3</v>
      </c>
      <c r="AH34" s="84">
        <v>4</v>
      </c>
      <c r="AI34" s="84">
        <v>5</v>
      </c>
      <c r="AJ34" s="84">
        <v>6</v>
      </c>
      <c r="AK34" s="84">
        <v>7</v>
      </c>
      <c r="AL34" s="84">
        <v>8</v>
      </c>
      <c r="AM34" s="84">
        <v>9</v>
      </c>
      <c r="AN34" s="84">
        <v>10</v>
      </c>
      <c r="AQ34" s="84">
        <v>1</v>
      </c>
      <c r="AR34" s="84">
        <v>2</v>
      </c>
      <c r="AS34" s="84">
        <v>3</v>
      </c>
      <c r="AT34" s="84">
        <v>4</v>
      </c>
      <c r="AU34" s="84">
        <v>5</v>
      </c>
      <c r="AV34" s="84">
        <v>6</v>
      </c>
      <c r="AW34" s="84">
        <v>7</v>
      </c>
      <c r="AX34" s="84">
        <v>8</v>
      </c>
      <c r="AY34" s="84">
        <v>9</v>
      </c>
      <c r="AZ34" s="84">
        <v>10</v>
      </c>
      <c r="BC34" s="84">
        <v>1</v>
      </c>
      <c r="BD34" s="84">
        <v>2</v>
      </c>
      <c r="BE34" s="84">
        <v>3</v>
      </c>
      <c r="BF34" s="84">
        <v>4</v>
      </c>
      <c r="BG34" s="84">
        <v>5</v>
      </c>
      <c r="BH34" s="84">
        <v>6</v>
      </c>
      <c r="BI34" s="84">
        <v>7</v>
      </c>
      <c r="BJ34" s="84">
        <v>8</v>
      </c>
      <c r="BK34" s="84">
        <v>9</v>
      </c>
      <c r="BL34" s="84">
        <v>10</v>
      </c>
      <c r="BO34" s="84">
        <v>1</v>
      </c>
      <c r="BP34" s="84">
        <v>2</v>
      </c>
      <c r="BQ34" s="84">
        <v>3</v>
      </c>
      <c r="BR34" s="84">
        <v>4</v>
      </c>
      <c r="BS34" s="84">
        <v>5</v>
      </c>
      <c r="BT34" s="84">
        <v>6</v>
      </c>
      <c r="BU34" s="84">
        <v>7</v>
      </c>
      <c r="BV34" s="84">
        <v>8</v>
      </c>
      <c r="BW34" s="84">
        <v>9</v>
      </c>
      <c r="BX34" s="84">
        <v>10</v>
      </c>
    </row>
    <row r="35" spans="1:76">
      <c r="A35" s="142"/>
      <c r="B35" s="142"/>
      <c r="C35" s="5">
        <v>1.375</v>
      </c>
      <c r="D35" s="84">
        <v>0</v>
      </c>
      <c r="E35" s="84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0.4657</v>
      </c>
      <c r="K35" s="84">
        <v>0.4355</v>
      </c>
      <c r="L35" s="84">
        <v>0.47710000000000002</v>
      </c>
      <c r="M35" s="84">
        <v>0.31809999999999999</v>
      </c>
      <c r="N35" s="84">
        <v>0.33689999999999998</v>
      </c>
      <c r="O35" s="84">
        <v>0.40670000000000001</v>
      </c>
      <c r="P35" s="84">
        <v>0.40010000000000001</v>
      </c>
      <c r="Q35" s="84">
        <v>0.43219999999999997</v>
      </c>
      <c r="R35" s="84">
        <v>9.4200000000000006E-2</v>
      </c>
      <c r="S35" s="84">
        <v>0.39290000000000003</v>
      </c>
      <c r="T35" s="84">
        <v>0.43219999999999997</v>
      </c>
      <c r="U35" s="84">
        <v>0.27989999999999998</v>
      </c>
      <c r="V35" s="84">
        <v>0.21429999999999999</v>
      </c>
      <c r="W35" s="84">
        <v>0.46939999999999998</v>
      </c>
      <c r="X35" s="84">
        <v>0.30630000000000002</v>
      </c>
      <c r="Y35" s="84">
        <v>0.51910000000000001</v>
      </c>
      <c r="Z35" s="84">
        <v>0.4703</v>
      </c>
      <c r="AA35" s="84">
        <v>0.42459999999999998</v>
      </c>
      <c r="AD35" s="92" t="s">
        <v>101</v>
      </c>
      <c r="AE35" s="84">
        <v>0</v>
      </c>
      <c r="AF35" s="84">
        <v>0</v>
      </c>
      <c r="AG35" s="84">
        <v>0</v>
      </c>
      <c r="AH35" s="84">
        <v>0</v>
      </c>
      <c r="AI35" s="84">
        <v>0</v>
      </c>
      <c r="AJ35" s="84">
        <v>0</v>
      </c>
      <c r="AK35" s="84">
        <v>0</v>
      </c>
      <c r="AL35" s="84">
        <v>0</v>
      </c>
      <c r="AM35" s="84">
        <v>0</v>
      </c>
      <c r="AN35" s="84">
        <v>0</v>
      </c>
      <c r="AP35" s="92" t="s">
        <v>101</v>
      </c>
      <c r="AQ35" s="84">
        <v>0</v>
      </c>
      <c r="AR35" s="84">
        <v>0</v>
      </c>
      <c r="AS35" s="84">
        <v>0</v>
      </c>
      <c r="AT35" s="84">
        <v>0</v>
      </c>
      <c r="AU35" s="84">
        <v>0</v>
      </c>
      <c r="AV35" s="84">
        <v>0</v>
      </c>
      <c r="AW35" s="84">
        <v>0</v>
      </c>
      <c r="AX35" s="84">
        <v>0</v>
      </c>
      <c r="AY35" s="84">
        <v>0</v>
      </c>
      <c r="AZ35" s="84">
        <v>0</v>
      </c>
      <c r="BB35" s="92" t="s">
        <v>101</v>
      </c>
      <c r="BC35" s="84">
        <v>0.62729999999999997</v>
      </c>
      <c r="BD35" s="84">
        <v>0.23719999999999999</v>
      </c>
      <c r="BE35" s="84">
        <v>0.29959999999999998</v>
      </c>
      <c r="BF35" s="84">
        <v>0.55820000000000003</v>
      </c>
      <c r="BG35" s="84">
        <v>0.46029999999999999</v>
      </c>
      <c r="BH35" s="84">
        <v>0.39300000000000002</v>
      </c>
      <c r="BI35" s="84">
        <v>0.63360000000000005</v>
      </c>
      <c r="BJ35" s="84">
        <v>0.24479999999999999</v>
      </c>
      <c r="BK35" s="84">
        <v>0.29170000000000001</v>
      </c>
      <c r="BL35" s="84">
        <v>0.42980000000000002</v>
      </c>
      <c r="BN35" s="92" t="s">
        <v>101</v>
      </c>
      <c r="BO35" s="84">
        <v>0.80289999999999995</v>
      </c>
      <c r="BP35" s="84">
        <v>0.1799</v>
      </c>
      <c r="BQ35" s="84">
        <v>0.29239999999999999</v>
      </c>
      <c r="BR35" s="84">
        <v>0.68440000000000001</v>
      </c>
      <c r="BS35" s="84">
        <v>0.66159999999999997</v>
      </c>
      <c r="BT35" s="84">
        <v>0.50590000000000002</v>
      </c>
      <c r="BU35" s="84">
        <v>0.68469999999999998</v>
      </c>
      <c r="BV35" s="84">
        <v>0.23499999999999999</v>
      </c>
      <c r="BW35" s="84">
        <v>0.1421</v>
      </c>
      <c r="BX35" s="84">
        <v>0.44890000000000002</v>
      </c>
    </row>
    <row r="36" spans="1:76">
      <c r="A36" s="142"/>
      <c r="B36" s="142"/>
      <c r="C36" s="5">
        <v>1.4166666666666701</v>
      </c>
      <c r="D36" s="84">
        <v>9.4299999999999995E-2</v>
      </c>
      <c r="E36" s="84">
        <v>0.1206</v>
      </c>
      <c r="F36" s="84">
        <v>7.7100000000000002E-2</v>
      </c>
      <c r="G36" s="84">
        <v>0</v>
      </c>
      <c r="H36" s="84">
        <v>0</v>
      </c>
      <c r="I36" s="84">
        <v>5.8400000000000001E-2</v>
      </c>
      <c r="J36" s="84">
        <v>0.70509999999999995</v>
      </c>
      <c r="K36" s="84">
        <v>0.70389999999999997</v>
      </c>
      <c r="L36" s="84">
        <v>0.6804</v>
      </c>
      <c r="M36" s="84">
        <v>0.55220000000000002</v>
      </c>
      <c r="N36" s="84">
        <v>0.64680000000000004</v>
      </c>
      <c r="O36" s="84">
        <v>0.65769999999999995</v>
      </c>
      <c r="P36" s="84">
        <v>0.4204</v>
      </c>
      <c r="Q36" s="84">
        <v>0.4703</v>
      </c>
      <c r="R36" s="84">
        <v>0.13800000000000001</v>
      </c>
      <c r="S36" s="84">
        <v>0.47360000000000002</v>
      </c>
      <c r="T36" s="84">
        <v>0.4703</v>
      </c>
      <c r="U36" s="84">
        <v>0.32379999999999998</v>
      </c>
      <c r="V36" s="84">
        <v>0.17949999999999999</v>
      </c>
      <c r="W36" s="84">
        <v>0.54330000000000001</v>
      </c>
      <c r="X36" s="84">
        <v>0.2414</v>
      </c>
      <c r="Y36" s="84">
        <v>0.40200000000000002</v>
      </c>
      <c r="Z36" s="84">
        <v>0.41870000000000002</v>
      </c>
      <c r="AA36" s="84">
        <v>0.3987</v>
      </c>
      <c r="AD36" s="92" t="s">
        <v>102</v>
      </c>
      <c r="AE36" s="84">
        <v>0</v>
      </c>
      <c r="AF36" s="84">
        <v>0</v>
      </c>
      <c r="AG36" s="84">
        <v>0</v>
      </c>
      <c r="AH36" s="84">
        <v>0</v>
      </c>
      <c r="AI36" s="84">
        <v>0</v>
      </c>
      <c r="AJ36" s="84">
        <v>0</v>
      </c>
      <c r="AK36" s="84">
        <v>0</v>
      </c>
      <c r="AL36" s="84">
        <v>0</v>
      </c>
      <c r="AM36" s="84">
        <v>0</v>
      </c>
      <c r="AN36" s="84">
        <v>0</v>
      </c>
      <c r="AP36" s="92" t="s">
        <v>102</v>
      </c>
      <c r="AQ36" s="84">
        <v>0</v>
      </c>
      <c r="AR36" s="84">
        <v>0</v>
      </c>
      <c r="AS36" s="84">
        <v>0</v>
      </c>
      <c r="AT36" s="84">
        <v>0</v>
      </c>
      <c r="AU36" s="84">
        <v>0</v>
      </c>
      <c r="AV36" s="84">
        <v>0</v>
      </c>
      <c r="AW36" s="84">
        <v>0</v>
      </c>
      <c r="AX36" s="84">
        <v>0</v>
      </c>
      <c r="AY36" s="84">
        <v>0</v>
      </c>
      <c r="AZ36" s="84">
        <v>0</v>
      </c>
      <c r="BB36" s="92" t="s">
        <v>102</v>
      </c>
      <c r="BC36" s="84">
        <v>0.62080000000000002</v>
      </c>
      <c r="BD36" s="84">
        <v>0.1938</v>
      </c>
      <c r="BE36" s="84">
        <v>0.32029999999999997</v>
      </c>
      <c r="BF36" s="84">
        <v>0.57689999999999997</v>
      </c>
      <c r="BG36" s="84">
        <v>0.4471</v>
      </c>
      <c r="BH36" s="84">
        <v>0.3669</v>
      </c>
      <c r="BI36" s="84">
        <v>0.57889999999999997</v>
      </c>
      <c r="BJ36" s="84">
        <v>0.26500000000000001</v>
      </c>
      <c r="BK36" s="84">
        <v>0.2419</v>
      </c>
      <c r="BL36" s="84">
        <v>0.41220000000000001</v>
      </c>
      <c r="BN36" s="92" t="s">
        <v>102</v>
      </c>
      <c r="BO36" s="84">
        <v>0.8044</v>
      </c>
      <c r="BP36" s="84">
        <v>0.12570000000000001</v>
      </c>
      <c r="BQ36" s="84">
        <v>0.31040000000000001</v>
      </c>
      <c r="BR36" s="84">
        <v>0.70579999999999998</v>
      </c>
      <c r="BS36" s="84">
        <v>0.61609999999999998</v>
      </c>
      <c r="BT36" s="84">
        <v>0.4173</v>
      </c>
      <c r="BU36" s="84">
        <v>0.62080000000000002</v>
      </c>
      <c r="BV36" s="84">
        <v>0.2266</v>
      </c>
      <c r="BW36" s="84">
        <v>7.8700000000000006E-2</v>
      </c>
      <c r="BX36" s="84">
        <v>0.39550000000000002</v>
      </c>
    </row>
    <row r="37" spans="1:76">
      <c r="A37" s="142"/>
      <c r="B37" s="142"/>
      <c r="C37" s="5">
        <v>1.4583333333333299</v>
      </c>
      <c r="D37" s="84">
        <v>0.28439999999999999</v>
      </c>
      <c r="E37" s="84">
        <v>0.50280000000000002</v>
      </c>
      <c r="F37" s="84">
        <v>0.23319999999999999</v>
      </c>
      <c r="G37" s="84">
        <v>3.8399999999999997E-2</v>
      </c>
      <c r="H37" s="84">
        <v>0.24729999999999999</v>
      </c>
      <c r="I37" s="84">
        <v>0.26119999999999999</v>
      </c>
      <c r="J37" s="84">
        <v>0.78239999999999998</v>
      </c>
      <c r="K37" s="84">
        <v>0.76970000000000005</v>
      </c>
      <c r="L37" s="84">
        <v>0.69799999999999995</v>
      </c>
      <c r="M37" s="84">
        <v>0.60170000000000001</v>
      </c>
      <c r="N37" s="84">
        <v>0.75719999999999998</v>
      </c>
      <c r="O37" s="84">
        <v>0.7218</v>
      </c>
      <c r="P37" s="84">
        <v>0.45479999999999998</v>
      </c>
      <c r="Q37" s="84">
        <v>0.53539999999999999</v>
      </c>
      <c r="R37" s="84">
        <v>0.157</v>
      </c>
      <c r="S37" s="84">
        <v>0.54139999999999999</v>
      </c>
      <c r="T37" s="84">
        <v>0.53539999999999999</v>
      </c>
      <c r="U37" s="84">
        <v>0.36230000000000001</v>
      </c>
      <c r="V37" s="84">
        <v>0.17349999999999999</v>
      </c>
      <c r="W37" s="84">
        <v>0.61009999999999998</v>
      </c>
      <c r="X37" s="84">
        <v>0.21199999999999999</v>
      </c>
      <c r="Y37" s="84">
        <v>0.3594</v>
      </c>
      <c r="Z37" s="84">
        <v>0.47389999999999999</v>
      </c>
      <c r="AA37" s="84">
        <v>0.43559999999999999</v>
      </c>
      <c r="AD37" s="92" t="s">
        <v>103</v>
      </c>
      <c r="AE37" s="84">
        <v>0</v>
      </c>
      <c r="AF37" s="84">
        <v>0</v>
      </c>
      <c r="AG37" s="84">
        <v>0</v>
      </c>
      <c r="AH37" s="84">
        <v>0</v>
      </c>
      <c r="AI37" s="84">
        <v>0</v>
      </c>
      <c r="AJ37" s="84">
        <v>0</v>
      </c>
      <c r="AK37" s="84">
        <v>0</v>
      </c>
      <c r="AL37" s="84">
        <v>0</v>
      </c>
      <c r="AM37" s="84">
        <v>0</v>
      </c>
      <c r="AN37" s="84">
        <v>0</v>
      </c>
      <c r="AP37" s="92" t="s">
        <v>103</v>
      </c>
      <c r="AQ37" s="84">
        <v>0</v>
      </c>
      <c r="AR37" s="84">
        <v>0</v>
      </c>
      <c r="AS37" s="84">
        <v>0</v>
      </c>
      <c r="AT37" s="84">
        <v>0</v>
      </c>
      <c r="AU37" s="84">
        <v>0</v>
      </c>
      <c r="AV37" s="84">
        <v>0</v>
      </c>
      <c r="AW37" s="84">
        <v>0</v>
      </c>
      <c r="AX37" s="84">
        <v>0</v>
      </c>
      <c r="AY37" s="84">
        <v>0</v>
      </c>
      <c r="AZ37" s="84">
        <v>0</v>
      </c>
      <c r="BB37" s="92" t="s">
        <v>103</v>
      </c>
      <c r="BC37" s="84">
        <v>0.63080000000000003</v>
      </c>
      <c r="BD37" s="84">
        <v>0.18990000000000001</v>
      </c>
      <c r="BE37" s="84">
        <v>0.29699999999999999</v>
      </c>
      <c r="BF37" s="84">
        <v>0.54569999999999996</v>
      </c>
      <c r="BG37" s="84">
        <v>0.44379999999999997</v>
      </c>
      <c r="BH37" s="84">
        <v>0.32279999999999998</v>
      </c>
      <c r="BI37" s="84">
        <v>0.48659999999999998</v>
      </c>
      <c r="BJ37" s="84">
        <v>0.28760000000000002</v>
      </c>
      <c r="BK37" s="84">
        <v>0.23499999999999999</v>
      </c>
      <c r="BL37" s="84">
        <v>0.37769999999999998</v>
      </c>
      <c r="BN37" s="92" t="s">
        <v>103</v>
      </c>
      <c r="BO37" s="84">
        <v>0.7611</v>
      </c>
      <c r="BP37" s="84">
        <v>9.6100000000000005E-2</v>
      </c>
      <c r="BQ37" s="84">
        <v>0.2989</v>
      </c>
      <c r="BR37" s="84">
        <v>0.66779999999999995</v>
      </c>
      <c r="BS37" s="84">
        <v>0.58009999999999995</v>
      </c>
      <c r="BT37" s="84">
        <v>0.30740000000000001</v>
      </c>
      <c r="BU37" s="84">
        <v>0.51549999999999996</v>
      </c>
      <c r="BV37" s="84">
        <v>0.21049999999999999</v>
      </c>
      <c r="BW37" s="84">
        <v>4.4400000000000002E-2</v>
      </c>
      <c r="BX37" s="84">
        <v>0.34229999999999999</v>
      </c>
    </row>
    <row r="38" spans="1:76">
      <c r="A38" s="142"/>
      <c r="B38" s="142"/>
      <c r="C38" s="5">
        <v>1.5</v>
      </c>
      <c r="D38" s="84">
        <v>0.45029999999999998</v>
      </c>
      <c r="E38" s="84">
        <v>0.59960000000000002</v>
      </c>
      <c r="F38" s="84">
        <v>0.2676</v>
      </c>
      <c r="G38" s="84">
        <v>9.2999999999999999E-2</v>
      </c>
      <c r="H38" s="84">
        <v>0.54590000000000005</v>
      </c>
      <c r="I38" s="84">
        <v>0.39129999999999998</v>
      </c>
      <c r="J38" s="84">
        <v>0.77639999999999998</v>
      </c>
      <c r="K38" s="84">
        <v>0.74460000000000004</v>
      </c>
      <c r="L38" s="84">
        <v>0.69830000000000003</v>
      </c>
      <c r="M38" s="84">
        <v>0.67100000000000004</v>
      </c>
      <c r="N38" s="84">
        <v>0.7611</v>
      </c>
      <c r="O38" s="84">
        <v>0.73029999999999995</v>
      </c>
      <c r="P38" s="84">
        <v>0.52800000000000002</v>
      </c>
      <c r="Q38" s="84">
        <v>0.5736</v>
      </c>
      <c r="R38" s="84">
        <v>0.1734</v>
      </c>
      <c r="S38" s="84">
        <v>0.54930000000000001</v>
      </c>
      <c r="T38" s="84">
        <v>0.5736</v>
      </c>
      <c r="U38" s="84">
        <v>0.39560000000000001</v>
      </c>
      <c r="V38" s="84">
        <v>0.25580000000000003</v>
      </c>
      <c r="W38" s="84">
        <v>0.68359999999999999</v>
      </c>
      <c r="X38" s="84">
        <v>0.43840000000000001</v>
      </c>
      <c r="Y38" s="84">
        <v>0.35010000000000002</v>
      </c>
      <c r="Z38" s="84">
        <v>0.61240000000000006</v>
      </c>
      <c r="AA38" s="84">
        <v>0.55659999999999998</v>
      </c>
      <c r="AD38" s="92" t="s">
        <v>104</v>
      </c>
      <c r="AE38" s="84">
        <v>0</v>
      </c>
      <c r="AF38" s="84">
        <v>0</v>
      </c>
      <c r="AG38" s="84">
        <v>0</v>
      </c>
      <c r="AH38" s="84">
        <v>0</v>
      </c>
      <c r="AI38" s="84">
        <v>0</v>
      </c>
      <c r="AJ38" s="84">
        <v>0</v>
      </c>
      <c r="AK38" s="84">
        <v>0</v>
      </c>
      <c r="AL38" s="84">
        <v>0</v>
      </c>
      <c r="AM38" s="84">
        <v>0</v>
      </c>
      <c r="AN38" s="84">
        <v>0</v>
      </c>
      <c r="AP38" s="92" t="s">
        <v>104</v>
      </c>
      <c r="AQ38" s="84">
        <v>0</v>
      </c>
      <c r="AR38" s="84">
        <v>0</v>
      </c>
      <c r="AS38" s="84">
        <v>0</v>
      </c>
      <c r="AT38" s="84">
        <v>0</v>
      </c>
      <c r="AU38" s="84">
        <v>0</v>
      </c>
      <c r="AV38" s="84">
        <v>0</v>
      </c>
      <c r="AW38" s="84">
        <v>0</v>
      </c>
      <c r="AX38" s="84">
        <v>0</v>
      </c>
      <c r="AY38" s="84">
        <v>0</v>
      </c>
      <c r="AZ38" s="84">
        <v>0</v>
      </c>
      <c r="BB38" s="92" t="s">
        <v>104</v>
      </c>
      <c r="BC38" s="84">
        <v>0.61660000000000004</v>
      </c>
      <c r="BD38" s="84">
        <v>0.16520000000000001</v>
      </c>
      <c r="BE38" s="84">
        <v>0.28079999999999999</v>
      </c>
      <c r="BF38" s="84">
        <v>0.54069999999999996</v>
      </c>
      <c r="BG38" s="84">
        <v>0.40870000000000001</v>
      </c>
      <c r="BH38" s="84">
        <v>0.34129999999999999</v>
      </c>
      <c r="BI38" s="84">
        <v>0.4758</v>
      </c>
      <c r="BJ38" s="84">
        <v>0.30809999999999998</v>
      </c>
      <c r="BK38" s="84">
        <v>0.22459999999999999</v>
      </c>
      <c r="BL38" s="84">
        <v>0.35170000000000001</v>
      </c>
      <c r="BN38" s="92" t="s">
        <v>104</v>
      </c>
      <c r="BO38" s="84">
        <v>0.67920000000000003</v>
      </c>
      <c r="BP38" s="84">
        <v>6.1600000000000002E-2</v>
      </c>
      <c r="BQ38" s="84">
        <v>0.192</v>
      </c>
      <c r="BR38" s="84">
        <v>0.68340000000000001</v>
      </c>
      <c r="BS38" s="84">
        <v>0.59950000000000003</v>
      </c>
      <c r="BT38" s="84">
        <v>0.25269999999999998</v>
      </c>
      <c r="BU38" s="84">
        <v>0.46589999999999998</v>
      </c>
      <c r="BV38" s="84">
        <v>0.18049999999999999</v>
      </c>
      <c r="BW38" s="84">
        <v>2.0299999999999999E-2</v>
      </c>
      <c r="BX38" s="84">
        <v>0.3105</v>
      </c>
    </row>
    <row r="39" spans="1:76">
      <c r="A39" s="142"/>
      <c r="B39" s="142"/>
      <c r="C39" s="5">
        <v>1.5416666666666701</v>
      </c>
      <c r="D39" s="84">
        <v>0.49740000000000001</v>
      </c>
      <c r="E39" s="84">
        <v>0.60870000000000002</v>
      </c>
      <c r="F39" s="84">
        <v>0.2485</v>
      </c>
      <c r="G39" s="84">
        <v>0.11890000000000001</v>
      </c>
      <c r="H39" s="84">
        <v>0.4577</v>
      </c>
      <c r="I39" s="84">
        <v>0.38619999999999999</v>
      </c>
      <c r="J39" s="84">
        <v>0.74409999999999998</v>
      </c>
      <c r="K39" s="84">
        <v>0.74729999999999996</v>
      </c>
      <c r="L39" s="84">
        <v>0.68059999999999998</v>
      </c>
      <c r="M39" s="84">
        <v>0.63039999999999996</v>
      </c>
      <c r="N39" s="84">
        <v>0.74239999999999995</v>
      </c>
      <c r="O39" s="84">
        <v>0.70899999999999996</v>
      </c>
      <c r="P39" s="84">
        <v>0.44390000000000002</v>
      </c>
      <c r="Q39" s="84">
        <v>0.4078</v>
      </c>
      <c r="R39" s="84">
        <v>0.15890000000000001</v>
      </c>
      <c r="S39" s="84">
        <v>0.4572</v>
      </c>
      <c r="T39" s="84">
        <v>0.4078</v>
      </c>
      <c r="U39" s="84">
        <v>0.3281</v>
      </c>
      <c r="V39" s="84">
        <v>0.28910000000000002</v>
      </c>
      <c r="W39" s="84">
        <v>0.62690000000000001</v>
      </c>
      <c r="X39" s="84">
        <v>0.35010000000000002</v>
      </c>
      <c r="Y39" s="84">
        <v>0.21590000000000001</v>
      </c>
      <c r="Z39" s="84">
        <v>0.70520000000000005</v>
      </c>
      <c r="AA39" s="84">
        <v>0.57809999999999995</v>
      </c>
      <c r="AD39" s="92" t="s">
        <v>105</v>
      </c>
      <c r="AE39" s="84">
        <v>0</v>
      </c>
      <c r="AF39" s="84">
        <v>0</v>
      </c>
      <c r="AG39" s="84">
        <v>0</v>
      </c>
      <c r="AH39" s="84">
        <v>0</v>
      </c>
      <c r="AI39" s="84">
        <v>0</v>
      </c>
      <c r="AJ39" s="84">
        <v>0</v>
      </c>
      <c r="AK39" s="84">
        <v>0</v>
      </c>
      <c r="AL39" s="84">
        <v>0</v>
      </c>
      <c r="AM39" s="84">
        <v>0</v>
      </c>
      <c r="AN39" s="84">
        <v>0</v>
      </c>
      <c r="AP39" s="92" t="s">
        <v>105</v>
      </c>
      <c r="AQ39" s="84">
        <v>0</v>
      </c>
      <c r="AR39" s="84">
        <v>0</v>
      </c>
      <c r="AS39" s="84">
        <v>0</v>
      </c>
      <c r="AT39" s="84">
        <v>0</v>
      </c>
      <c r="AU39" s="84">
        <v>0</v>
      </c>
      <c r="AV39" s="84">
        <v>0</v>
      </c>
      <c r="AW39" s="84">
        <v>0</v>
      </c>
      <c r="AX39" s="84">
        <v>0</v>
      </c>
      <c r="AY39" s="84">
        <v>0</v>
      </c>
      <c r="AZ39" s="84">
        <v>0</v>
      </c>
      <c r="BB39" s="92" t="s">
        <v>105</v>
      </c>
      <c r="BC39" s="84">
        <v>0.61980000000000002</v>
      </c>
      <c r="BD39" s="84">
        <v>0.15429999999999999</v>
      </c>
      <c r="BE39" s="84">
        <v>0.28289999999999998</v>
      </c>
      <c r="BF39" s="84">
        <v>0.56179999999999997</v>
      </c>
      <c r="BG39" s="84">
        <v>0.3649</v>
      </c>
      <c r="BH39" s="84">
        <v>0.32200000000000001</v>
      </c>
      <c r="BI39" s="84">
        <v>0.3841</v>
      </c>
      <c r="BJ39" s="84">
        <v>0.24610000000000001</v>
      </c>
      <c r="BK39" s="84">
        <v>0.21709999999999999</v>
      </c>
      <c r="BL39" s="84">
        <v>0.3639</v>
      </c>
      <c r="BN39" s="92" t="s">
        <v>105</v>
      </c>
      <c r="BO39" s="84">
        <v>0.68049999999999999</v>
      </c>
      <c r="BP39" s="84">
        <v>0.1033</v>
      </c>
      <c r="BQ39" s="84">
        <v>0.17230000000000001</v>
      </c>
      <c r="BR39" s="84">
        <v>0.72489999999999999</v>
      </c>
      <c r="BS39" s="84">
        <v>0.60389999999999999</v>
      </c>
      <c r="BT39" s="84">
        <v>0.24010000000000001</v>
      </c>
      <c r="BU39" s="84">
        <v>0.40860000000000002</v>
      </c>
      <c r="BV39" s="84">
        <v>0.1431</v>
      </c>
      <c r="BW39" s="84">
        <v>1.9199999999999998E-2</v>
      </c>
      <c r="BX39" s="84">
        <v>0.33910000000000001</v>
      </c>
    </row>
    <row r="40" spans="1:76">
      <c r="A40" s="142"/>
      <c r="B40" s="142"/>
      <c r="C40" s="5">
        <v>1.5833333333333299</v>
      </c>
      <c r="D40" s="84">
        <v>0.49759999999999999</v>
      </c>
      <c r="E40" s="84">
        <v>0.62039999999999995</v>
      </c>
      <c r="F40" s="84">
        <v>8.5199999999999998E-2</v>
      </c>
      <c r="G40" s="84">
        <v>0.1236</v>
      </c>
      <c r="H40" s="84">
        <v>0.38090000000000002</v>
      </c>
      <c r="I40" s="84">
        <v>0.34150000000000003</v>
      </c>
      <c r="J40" s="84">
        <v>0.75649999999999995</v>
      </c>
      <c r="K40" s="84">
        <v>0.74929999999999997</v>
      </c>
      <c r="L40" s="84">
        <v>0.7248</v>
      </c>
      <c r="M40" s="84">
        <v>0.6099</v>
      </c>
      <c r="N40" s="84">
        <v>0.73050000000000004</v>
      </c>
      <c r="O40" s="84">
        <v>0.71419999999999995</v>
      </c>
      <c r="P40" s="84">
        <v>0.35970000000000002</v>
      </c>
      <c r="Q40" s="84">
        <v>0.30620000000000003</v>
      </c>
      <c r="R40" s="84">
        <v>0.12859999999999999</v>
      </c>
      <c r="S40" s="84">
        <v>0.34660000000000002</v>
      </c>
      <c r="T40" s="84">
        <v>0.30620000000000003</v>
      </c>
      <c r="U40" s="84">
        <v>0.25819999999999999</v>
      </c>
      <c r="V40" s="84">
        <v>0.20960000000000001</v>
      </c>
      <c r="W40" s="84">
        <v>0.50380000000000003</v>
      </c>
      <c r="X40" s="84">
        <v>0.2281</v>
      </c>
      <c r="Y40" s="84">
        <v>0.24479999999999999</v>
      </c>
      <c r="Z40" s="84">
        <v>0.64039999999999997</v>
      </c>
      <c r="AA40" s="84">
        <v>0.49609999999999999</v>
      </c>
      <c r="AD40" s="92" t="s">
        <v>106</v>
      </c>
      <c r="AE40" s="84">
        <v>0</v>
      </c>
      <c r="AF40" s="84">
        <v>0</v>
      </c>
      <c r="AG40" s="84">
        <v>0</v>
      </c>
      <c r="AH40" s="84">
        <v>0</v>
      </c>
      <c r="AI40" s="84">
        <v>0</v>
      </c>
      <c r="AJ40" s="84">
        <v>0</v>
      </c>
      <c r="AK40" s="84">
        <v>0</v>
      </c>
      <c r="AL40" s="84">
        <v>0</v>
      </c>
      <c r="AM40" s="84">
        <v>0</v>
      </c>
      <c r="AN40" s="84">
        <v>0</v>
      </c>
      <c r="AP40" s="92" t="s">
        <v>106</v>
      </c>
      <c r="AQ40" s="84">
        <v>0</v>
      </c>
      <c r="AR40" s="84">
        <v>0</v>
      </c>
      <c r="AS40" s="84">
        <v>1.9E-3</v>
      </c>
      <c r="AT40" s="84">
        <v>0</v>
      </c>
      <c r="AU40" s="84">
        <v>0</v>
      </c>
      <c r="AV40" s="84">
        <v>0</v>
      </c>
      <c r="AW40" s="84">
        <v>5.8599999999999999E-2</v>
      </c>
      <c r="AX40" s="84">
        <v>0</v>
      </c>
      <c r="AY40" s="84">
        <v>0</v>
      </c>
      <c r="AZ40" s="84">
        <v>0</v>
      </c>
      <c r="BB40" s="92" t="s">
        <v>106</v>
      </c>
      <c r="BC40" s="84">
        <v>0.6119</v>
      </c>
      <c r="BD40" s="84">
        <v>0.1409</v>
      </c>
      <c r="BE40" s="84">
        <v>0.255</v>
      </c>
      <c r="BF40" s="84">
        <v>0.57569999999999999</v>
      </c>
      <c r="BG40" s="84">
        <v>0.36919999999999997</v>
      </c>
      <c r="BH40" s="84">
        <v>0.31480000000000002</v>
      </c>
      <c r="BI40" s="84">
        <v>0.28499999999999998</v>
      </c>
      <c r="BJ40" s="84">
        <v>0.18940000000000001</v>
      </c>
      <c r="BK40" s="84">
        <v>0.21199999999999999</v>
      </c>
      <c r="BL40" s="84">
        <v>0.36780000000000002</v>
      </c>
      <c r="BN40" s="92" t="s">
        <v>106</v>
      </c>
      <c r="BO40" s="84">
        <v>0.6542</v>
      </c>
      <c r="BP40" s="84">
        <v>0.14399999999999999</v>
      </c>
      <c r="BQ40" s="84">
        <v>0.1797</v>
      </c>
      <c r="BR40" s="84">
        <v>0.75939999999999996</v>
      </c>
      <c r="BS40" s="84">
        <v>0.60329999999999995</v>
      </c>
      <c r="BT40" s="84">
        <v>0.21779999999999999</v>
      </c>
      <c r="BU40" s="84">
        <v>0.3014</v>
      </c>
      <c r="BV40" s="84">
        <v>0.11269999999999999</v>
      </c>
      <c r="BW40" s="84">
        <v>4.8300000000000003E-2</v>
      </c>
      <c r="BX40" s="84">
        <v>0.34770000000000001</v>
      </c>
    </row>
    <row r="41" spans="1:76">
      <c r="A41" s="142"/>
      <c r="B41" s="142"/>
      <c r="C41" s="5">
        <v>1.625</v>
      </c>
      <c r="D41" s="84">
        <v>0.40939999999999999</v>
      </c>
      <c r="E41" s="84">
        <v>0.63770000000000004</v>
      </c>
      <c r="F41" s="84">
        <v>9.7600000000000006E-2</v>
      </c>
      <c r="G41" s="84">
        <v>0.111</v>
      </c>
      <c r="H41" s="84">
        <v>0.34739999999999999</v>
      </c>
      <c r="I41" s="84">
        <v>0.3206</v>
      </c>
      <c r="J41" s="84">
        <v>0.74019999999999997</v>
      </c>
      <c r="K41" s="84">
        <v>0.64249999999999996</v>
      </c>
      <c r="L41" s="84">
        <v>0.59150000000000003</v>
      </c>
      <c r="M41" s="84">
        <v>0.58940000000000003</v>
      </c>
      <c r="N41" s="84">
        <v>0.71660000000000001</v>
      </c>
      <c r="O41" s="84">
        <v>0.65610000000000002</v>
      </c>
      <c r="P41" s="84">
        <v>0.43509999999999999</v>
      </c>
      <c r="Q41" s="84">
        <v>0.36870000000000003</v>
      </c>
      <c r="R41" s="84">
        <v>0.1434</v>
      </c>
      <c r="S41" s="84">
        <v>0.3977</v>
      </c>
      <c r="T41" s="84">
        <v>0.36870000000000003</v>
      </c>
      <c r="U41" s="84">
        <v>0.3029</v>
      </c>
      <c r="V41" s="84">
        <v>0.21279999999999999</v>
      </c>
      <c r="W41" s="84">
        <v>0.51829999999999998</v>
      </c>
      <c r="X41" s="84">
        <v>0.40610000000000002</v>
      </c>
      <c r="Y41" s="84">
        <v>0.35199999999999998</v>
      </c>
      <c r="Z41" s="84">
        <v>0.55359999999999998</v>
      </c>
      <c r="AA41" s="84">
        <v>0.48120000000000002</v>
      </c>
      <c r="AD41" s="92" t="s">
        <v>107</v>
      </c>
      <c r="AE41" s="84">
        <v>0</v>
      </c>
      <c r="AF41" s="84">
        <v>0</v>
      </c>
      <c r="AG41" s="84">
        <v>0</v>
      </c>
      <c r="AH41" s="84">
        <v>0</v>
      </c>
      <c r="AI41" s="84">
        <v>0</v>
      </c>
      <c r="AJ41" s="84">
        <v>0</v>
      </c>
      <c r="AK41" s="84">
        <v>0</v>
      </c>
      <c r="AL41" s="84">
        <v>0</v>
      </c>
      <c r="AM41" s="84">
        <v>0</v>
      </c>
      <c r="AN41" s="84">
        <v>0</v>
      </c>
      <c r="AP41" s="92" t="s">
        <v>107</v>
      </c>
      <c r="AQ41" s="84">
        <v>3.5000000000000001E-3</v>
      </c>
      <c r="AR41" s="84">
        <v>8.8999999999999999E-3</v>
      </c>
      <c r="AS41" s="84">
        <v>0.106</v>
      </c>
      <c r="AT41" s="84">
        <v>2.0000000000000001E-4</v>
      </c>
      <c r="AU41" s="84">
        <v>2.0999999999999999E-3</v>
      </c>
      <c r="AV41" s="84">
        <v>0</v>
      </c>
      <c r="AW41" s="84">
        <v>0.33860000000000001</v>
      </c>
      <c r="AX41" s="84">
        <v>6.3799999999999996E-2</v>
      </c>
      <c r="AY41" s="84">
        <v>0</v>
      </c>
      <c r="AZ41" s="84">
        <v>8.9800000000000005E-2</v>
      </c>
      <c r="BB41" s="92" t="s">
        <v>107</v>
      </c>
      <c r="BC41" s="84">
        <v>0.52800000000000002</v>
      </c>
      <c r="BD41" s="84">
        <v>0.14610000000000001</v>
      </c>
      <c r="BE41" s="84">
        <v>0.2369</v>
      </c>
      <c r="BF41" s="84">
        <v>0.57440000000000002</v>
      </c>
      <c r="BG41" s="84">
        <v>0.35399999999999998</v>
      </c>
      <c r="BH41" s="84">
        <v>0.29609999999999997</v>
      </c>
      <c r="BI41" s="84">
        <v>0.26669999999999999</v>
      </c>
      <c r="BJ41" s="84">
        <v>0.14699999999999999</v>
      </c>
      <c r="BK41" s="84">
        <v>0.20369999999999999</v>
      </c>
      <c r="BL41" s="84">
        <v>0.33589999999999998</v>
      </c>
      <c r="BN41" s="92" t="s">
        <v>107</v>
      </c>
      <c r="BO41" s="84">
        <v>0.6552</v>
      </c>
      <c r="BP41" s="84">
        <v>0.14419999999999999</v>
      </c>
      <c r="BQ41" s="84">
        <v>0.15870000000000001</v>
      </c>
      <c r="BR41" s="84">
        <v>0.75009999999999999</v>
      </c>
      <c r="BS41" s="84">
        <v>0.57599999999999996</v>
      </c>
      <c r="BT41" s="84">
        <v>0.2616</v>
      </c>
      <c r="BU41" s="84">
        <v>0.27989999999999998</v>
      </c>
      <c r="BV41" s="84">
        <v>7.22E-2</v>
      </c>
      <c r="BW41" s="84">
        <v>5.16E-2</v>
      </c>
      <c r="BX41" s="84">
        <v>0.3216</v>
      </c>
    </row>
    <row r="42" spans="1:76">
      <c r="A42" s="142"/>
      <c r="B42" s="142"/>
      <c r="C42" s="5">
        <v>1.6666666666666701</v>
      </c>
      <c r="D42" s="84">
        <v>0.44669999999999999</v>
      </c>
      <c r="E42" s="84">
        <v>0.63449999999999995</v>
      </c>
      <c r="F42" s="84">
        <v>8.9700000000000002E-2</v>
      </c>
      <c r="G42" s="84">
        <v>0.10390000000000001</v>
      </c>
      <c r="H42" s="84">
        <v>0.45889999999999997</v>
      </c>
      <c r="I42" s="84">
        <v>0.34670000000000001</v>
      </c>
      <c r="J42" s="84">
        <v>0.63280000000000003</v>
      </c>
      <c r="K42" s="84">
        <v>0.6613</v>
      </c>
      <c r="L42" s="84">
        <v>0.49890000000000001</v>
      </c>
      <c r="M42" s="84">
        <v>0.46889999999999998</v>
      </c>
      <c r="N42" s="84">
        <v>0.72389999999999999</v>
      </c>
      <c r="O42" s="84">
        <v>0.59719999999999995</v>
      </c>
      <c r="P42" s="84">
        <v>0.41770000000000002</v>
      </c>
      <c r="Q42" s="84">
        <v>0.32119999999999999</v>
      </c>
      <c r="R42" s="84">
        <v>0.1424</v>
      </c>
      <c r="S42" s="84">
        <v>0.38869999999999999</v>
      </c>
      <c r="T42" s="84">
        <v>0.32119999999999999</v>
      </c>
      <c r="U42" s="84">
        <v>0.29020000000000001</v>
      </c>
      <c r="V42" s="84">
        <v>0.27179999999999999</v>
      </c>
      <c r="W42" s="84">
        <v>0.52459999999999996</v>
      </c>
      <c r="X42" s="84">
        <v>0.47510000000000002</v>
      </c>
      <c r="Y42" s="84">
        <v>0.36899999999999999</v>
      </c>
      <c r="Z42" s="84">
        <v>0.442</v>
      </c>
      <c r="AA42" s="84">
        <v>0.442</v>
      </c>
      <c r="AD42" s="92" t="s">
        <v>108</v>
      </c>
      <c r="AE42" s="84">
        <v>0</v>
      </c>
      <c r="AF42" s="84">
        <v>0</v>
      </c>
      <c r="AG42" s="84">
        <v>0</v>
      </c>
      <c r="AH42" s="84">
        <v>0</v>
      </c>
      <c r="AI42" s="84">
        <v>0</v>
      </c>
      <c r="AJ42" s="84">
        <v>0</v>
      </c>
      <c r="AK42" s="84">
        <v>7.7200000000000005E-2</v>
      </c>
      <c r="AL42" s="84">
        <v>0</v>
      </c>
      <c r="AM42" s="84">
        <v>0</v>
      </c>
      <c r="AN42" s="84">
        <v>0</v>
      </c>
      <c r="AP42" s="92" t="s">
        <v>108</v>
      </c>
      <c r="AQ42" s="84">
        <v>0.187</v>
      </c>
      <c r="AR42" s="84">
        <v>0.2059</v>
      </c>
      <c r="AS42" s="84">
        <v>0.37940000000000002</v>
      </c>
      <c r="AT42" s="84">
        <v>0.1434</v>
      </c>
      <c r="AU42" s="84">
        <v>0.1663</v>
      </c>
      <c r="AV42" s="84">
        <v>1.49E-2</v>
      </c>
      <c r="AW42" s="84">
        <v>0.53920000000000001</v>
      </c>
      <c r="AX42" s="84">
        <v>0.3448</v>
      </c>
      <c r="AY42" s="84">
        <v>2.2200000000000001E-2</v>
      </c>
      <c r="AZ42" s="84">
        <v>0.48570000000000002</v>
      </c>
      <c r="BB42" s="92" t="s">
        <v>108</v>
      </c>
      <c r="BC42" s="84">
        <v>0.55359999999999998</v>
      </c>
      <c r="BD42" s="84">
        <v>0.17580000000000001</v>
      </c>
      <c r="BE42" s="84">
        <v>0.19850000000000001</v>
      </c>
      <c r="BF42" s="84">
        <v>0.56240000000000001</v>
      </c>
      <c r="BG42" s="84">
        <v>0.3669</v>
      </c>
      <c r="BH42" s="84">
        <v>0.28149999999999997</v>
      </c>
      <c r="BI42" s="84">
        <v>0.31209999999999999</v>
      </c>
      <c r="BJ42" s="84">
        <v>0.1095</v>
      </c>
      <c r="BK42" s="84">
        <v>0.2006</v>
      </c>
      <c r="BL42" s="84">
        <v>0.32450000000000001</v>
      </c>
      <c r="BN42" s="92" t="s">
        <v>108</v>
      </c>
      <c r="BO42" s="84">
        <v>0.67949999999999999</v>
      </c>
      <c r="BP42" s="84">
        <v>9.0200000000000002E-2</v>
      </c>
      <c r="BQ42" s="84">
        <v>0.12620000000000001</v>
      </c>
      <c r="BR42" s="84">
        <v>0.72470000000000001</v>
      </c>
      <c r="BS42" s="84">
        <v>0.51380000000000003</v>
      </c>
      <c r="BT42" s="84">
        <v>0.27500000000000002</v>
      </c>
      <c r="BU42" s="84">
        <v>0.29210000000000003</v>
      </c>
      <c r="BV42" s="84">
        <v>5.1299999999999998E-2</v>
      </c>
      <c r="BW42" s="84">
        <v>3.3599999999999998E-2</v>
      </c>
      <c r="BX42" s="84">
        <v>0.26640000000000003</v>
      </c>
    </row>
    <row r="43" spans="1:76">
      <c r="A43" s="142"/>
      <c r="B43" s="142"/>
      <c r="C43" s="5">
        <v>1.7083333333333299</v>
      </c>
      <c r="D43" s="84">
        <v>0.26479999999999998</v>
      </c>
      <c r="E43" s="84">
        <v>0.43569999999999998</v>
      </c>
      <c r="F43" s="84">
        <v>0</v>
      </c>
      <c r="G43" s="84">
        <v>5.5199999999999999E-2</v>
      </c>
      <c r="H43" s="84">
        <v>0.16520000000000001</v>
      </c>
      <c r="I43" s="84">
        <v>0.1842</v>
      </c>
      <c r="J43" s="84">
        <v>0.49469999999999997</v>
      </c>
      <c r="K43" s="84">
        <v>0.46039999999999998</v>
      </c>
      <c r="L43" s="84">
        <v>0.2752</v>
      </c>
      <c r="M43" s="84">
        <v>0.38419999999999999</v>
      </c>
      <c r="N43" s="84">
        <v>0.58660000000000001</v>
      </c>
      <c r="O43" s="84">
        <v>0.44019999999999998</v>
      </c>
      <c r="P43" s="84">
        <v>0.39079999999999998</v>
      </c>
      <c r="Q43" s="84">
        <v>0.33029999999999998</v>
      </c>
      <c r="R43" s="84">
        <v>0.14530000000000001</v>
      </c>
      <c r="S43" s="84">
        <v>0.40089999999999998</v>
      </c>
      <c r="T43" s="84">
        <v>0.33029999999999998</v>
      </c>
      <c r="U43" s="84">
        <v>0.2873</v>
      </c>
      <c r="V43" s="84">
        <v>0.31130000000000002</v>
      </c>
      <c r="W43" s="84">
        <v>0.54249999999999998</v>
      </c>
      <c r="X43" s="84">
        <v>0.43959999999999999</v>
      </c>
      <c r="Y43" s="84">
        <v>0.31809999999999999</v>
      </c>
      <c r="Z43" s="84">
        <v>0.439</v>
      </c>
      <c r="AA43" s="84">
        <v>0.44269999999999998</v>
      </c>
      <c r="AD43" s="92" t="s">
        <v>109</v>
      </c>
      <c r="AE43" s="84">
        <v>0</v>
      </c>
      <c r="AF43" s="84">
        <v>0</v>
      </c>
      <c r="AG43" s="84">
        <v>0.1268</v>
      </c>
      <c r="AH43" s="84">
        <v>0</v>
      </c>
      <c r="AI43" s="84">
        <v>0</v>
      </c>
      <c r="AJ43" s="84">
        <v>0</v>
      </c>
      <c r="AK43" s="84">
        <v>0.4012</v>
      </c>
      <c r="AL43" s="84">
        <v>8.1699999999999995E-2</v>
      </c>
      <c r="AM43" s="84">
        <v>0</v>
      </c>
      <c r="AN43" s="84">
        <v>0.25840000000000002</v>
      </c>
      <c r="AP43" s="92" t="s">
        <v>109</v>
      </c>
      <c r="AQ43" s="84">
        <v>0.60289999999999999</v>
      </c>
      <c r="AR43" s="84">
        <v>0.71899999999999997</v>
      </c>
      <c r="AS43" s="84">
        <v>0.4793</v>
      </c>
      <c r="AT43" s="84">
        <v>0.55189999999999995</v>
      </c>
      <c r="AU43" s="84">
        <v>0.4627</v>
      </c>
      <c r="AV43" s="84">
        <v>0.10059999999999999</v>
      </c>
      <c r="AW43" s="84">
        <v>0.71319999999999995</v>
      </c>
      <c r="AX43" s="84">
        <v>0.41660000000000003</v>
      </c>
      <c r="AY43" s="84">
        <v>0.20039999999999999</v>
      </c>
      <c r="AZ43" s="84">
        <v>0.82669999999999999</v>
      </c>
      <c r="BB43" s="92" t="s">
        <v>109</v>
      </c>
      <c r="BC43" s="84">
        <v>0.58740000000000003</v>
      </c>
      <c r="BD43" s="84">
        <v>0.22189999999999999</v>
      </c>
      <c r="BE43" s="84">
        <v>0.17730000000000001</v>
      </c>
      <c r="BF43" s="84">
        <v>0.55110000000000003</v>
      </c>
      <c r="BG43" s="84">
        <v>0.3805</v>
      </c>
      <c r="BH43" s="84">
        <v>0.27210000000000001</v>
      </c>
      <c r="BI43" s="84">
        <v>0.35199999999999998</v>
      </c>
      <c r="BJ43" s="84">
        <v>8.6499999999999994E-2</v>
      </c>
      <c r="BK43" s="84">
        <v>0.19900000000000001</v>
      </c>
      <c r="BL43" s="84">
        <v>0.32829999999999998</v>
      </c>
      <c r="BN43" s="92" t="s">
        <v>109</v>
      </c>
      <c r="BO43" s="84">
        <v>0.71840000000000004</v>
      </c>
      <c r="BP43" s="84">
        <v>6.6199999999999995E-2</v>
      </c>
      <c r="BQ43" s="84">
        <v>9.5899999999999999E-2</v>
      </c>
      <c r="BR43" s="84">
        <v>0.70709999999999995</v>
      </c>
      <c r="BS43" s="84">
        <v>0.4451</v>
      </c>
      <c r="BT43" s="84">
        <v>0.31769999999999998</v>
      </c>
      <c r="BU43" s="84">
        <v>0.31119999999999998</v>
      </c>
      <c r="BV43" s="84">
        <v>3.9899999999999998E-2</v>
      </c>
      <c r="BW43" s="84">
        <v>2.52E-2</v>
      </c>
      <c r="BX43" s="84">
        <v>0.23150000000000001</v>
      </c>
    </row>
    <row r="44" spans="1:76">
      <c r="A44" s="142"/>
      <c r="B44" s="142"/>
      <c r="C44" s="5">
        <v>1.75</v>
      </c>
      <c r="D44" s="84">
        <v>3.0000000000000001E-3</v>
      </c>
      <c r="E44" s="84">
        <v>6.1100000000000002E-2</v>
      </c>
      <c r="F44" s="84">
        <v>0</v>
      </c>
      <c r="G44" s="84">
        <v>0</v>
      </c>
      <c r="H44" s="84">
        <v>1.61E-2</v>
      </c>
      <c r="I44" s="84">
        <v>1.6E-2</v>
      </c>
      <c r="J44" s="84">
        <v>0.1547</v>
      </c>
      <c r="K44" s="84">
        <v>0.18659999999999999</v>
      </c>
      <c r="L44" s="84">
        <v>8.6900000000000005E-2</v>
      </c>
      <c r="M44" s="84">
        <v>0.182</v>
      </c>
      <c r="N44" s="84">
        <v>0.30080000000000001</v>
      </c>
      <c r="O44" s="84">
        <v>0.1822</v>
      </c>
      <c r="P44" s="84">
        <v>0.45440000000000003</v>
      </c>
      <c r="Q44" s="84">
        <v>0.44400000000000001</v>
      </c>
      <c r="R44" s="84">
        <v>0.17269999999999999</v>
      </c>
      <c r="S44" s="84">
        <v>0.50109999999999999</v>
      </c>
      <c r="T44" s="84">
        <v>0.44400000000000001</v>
      </c>
      <c r="U44" s="84">
        <v>0.34960000000000002</v>
      </c>
      <c r="V44" s="84">
        <v>0.35249999999999998</v>
      </c>
      <c r="W44" s="84">
        <v>0.61</v>
      </c>
      <c r="X44" s="84">
        <v>0.52170000000000005</v>
      </c>
      <c r="Y44" s="84">
        <v>0.4204</v>
      </c>
      <c r="Z44" s="84">
        <v>0.49199999999999999</v>
      </c>
      <c r="AA44" s="84">
        <v>0.50309999999999999</v>
      </c>
      <c r="AD44" s="92" t="s">
        <v>110</v>
      </c>
      <c r="AE44" s="84">
        <v>0.27750000000000002</v>
      </c>
      <c r="AF44" s="84">
        <v>0.36859999999999998</v>
      </c>
      <c r="AG44" s="84">
        <v>0.3967</v>
      </c>
      <c r="AH44" s="84">
        <v>0.23530000000000001</v>
      </c>
      <c r="AI44" s="84">
        <v>0.2039</v>
      </c>
      <c r="AJ44" s="84">
        <v>0</v>
      </c>
      <c r="AK44" s="84">
        <v>0.56559999999999999</v>
      </c>
      <c r="AL44" s="84">
        <v>0.19289999999999999</v>
      </c>
      <c r="AM44" s="84">
        <v>0</v>
      </c>
      <c r="AN44" s="84">
        <v>0.77110000000000001</v>
      </c>
      <c r="AP44" s="92" t="s">
        <v>110</v>
      </c>
      <c r="AQ44" s="84">
        <v>0.73650000000000004</v>
      </c>
      <c r="AR44" s="84">
        <v>0.78220000000000001</v>
      </c>
      <c r="AS44" s="84">
        <v>0.71550000000000002</v>
      </c>
      <c r="AT44" s="84">
        <v>0.70179999999999998</v>
      </c>
      <c r="AU44" s="84">
        <v>0.60119999999999996</v>
      </c>
      <c r="AV44" s="84">
        <v>0.14660000000000001</v>
      </c>
      <c r="AW44" s="84">
        <v>0.74070000000000003</v>
      </c>
      <c r="AX44" s="84">
        <v>0.49180000000000001</v>
      </c>
      <c r="AY44" s="84">
        <v>0.3483</v>
      </c>
      <c r="AZ44" s="84">
        <v>0.8972</v>
      </c>
      <c r="BB44" s="92" t="s">
        <v>110</v>
      </c>
      <c r="BC44" s="84">
        <v>0.53580000000000005</v>
      </c>
      <c r="BD44" s="84">
        <v>0.1389</v>
      </c>
      <c r="BE44" s="84">
        <v>0.12959999999999999</v>
      </c>
      <c r="BF44" s="84">
        <v>0.5383</v>
      </c>
      <c r="BG44" s="84">
        <v>0.3276</v>
      </c>
      <c r="BH44" s="84">
        <v>0.30680000000000002</v>
      </c>
      <c r="BI44" s="84">
        <v>0.3609</v>
      </c>
      <c r="BJ44" s="84">
        <v>8.4000000000000005E-2</v>
      </c>
      <c r="BK44" s="84">
        <v>0.21329999999999999</v>
      </c>
      <c r="BL44" s="84">
        <v>0.28439999999999999</v>
      </c>
      <c r="BN44" s="92" t="s">
        <v>110</v>
      </c>
      <c r="BO44" s="84">
        <v>0.72440000000000004</v>
      </c>
      <c r="BP44" s="84">
        <v>4.9700000000000001E-2</v>
      </c>
      <c r="BQ44" s="84">
        <v>4.9799999999999997E-2</v>
      </c>
      <c r="BR44" s="84">
        <v>0.61860000000000004</v>
      </c>
      <c r="BS44" s="84">
        <v>0.41020000000000001</v>
      </c>
      <c r="BT44" s="84">
        <v>0.35520000000000002</v>
      </c>
      <c r="BU44" s="84">
        <v>0.33560000000000001</v>
      </c>
      <c r="BV44" s="84">
        <v>1.9199999999999998E-2</v>
      </c>
      <c r="BW44" s="84">
        <v>1.4200000000000001E-2</v>
      </c>
      <c r="BX44" s="84">
        <v>0.12509999999999999</v>
      </c>
    </row>
    <row r="45" spans="1:76">
      <c r="A45" s="142"/>
      <c r="B45" s="142"/>
      <c r="C45" s="5">
        <v>1.7916666666666701</v>
      </c>
      <c r="D45" s="84">
        <v>0</v>
      </c>
      <c r="E45" s="84">
        <v>0</v>
      </c>
      <c r="F45" s="84">
        <v>0</v>
      </c>
      <c r="G45" s="84">
        <v>0</v>
      </c>
      <c r="H45" s="84">
        <v>0</v>
      </c>
      <c r="I45" s="84">
        <v>0</v>
      </c>
      <c r="J45" s="84">
        <v>1E-4</v>
      </c>
      <c r="K45" s="84">
        <v>6.0000000000000001E-3</v>
      </c>
      <c r="L45" s="84">
        <v>0</v>
      </c>
      <c r="M45" s="84">
        <v>1.1000000000000001E-3</v>
      </c>
      <c r="N45" s="84">
        <v>8.6E-3</v>
      </c>
      <c r="O45" s="84">
        <v>3.0999999999999999E-3</v>
      </c>
      <c r="P45" s="84">
        <v>0.45590000000000003</v>
      </c>
      <c r="Q45" s="84">
        <v>0.50690000000000002</v>
      </c>
      <c r="R45" s="84">
        <v>0.17319999999999999</v>
      </c>
      <c r="S45" s="84">
        <v>0.49819999999999998</v>
      </c>
      <c r="T45" s="84">
        <v>0.50690000000000002</v>
      </c>
      <c r="U45" s="84">
        <v>0.35709999999999997</v>
      </c>
      <c r="V45" s="84">
        <v>0.38469999999999999</v>
      </c>
      <c r="W45" s="84">
        <v>0.63049999999999995</v>
      </c>
      <c r="X45" s="84">
        <v>0.496</v>
      </c>
      <c r="Y45" s="84">
        <v>0.51770000000000005</v>
      </c>
      <c r="Z45" s="84">
        <v>0.53769999999999996</v>
      </c>
      <c r="AA45" s="84">
        <v>0.53569999999999995</v>
      </c>
      <c r="AD45" s="92" t="s">
        <v>111</v>
      </c>
      <c r="AE45" s="84">
        <v>0.50590000000000002</v>
      </c>
      <c r="AF45" s="84">
        <v>0.72519999999999996</v>
      </c>
      <c r="AG45" s="84">
        <v>0.53480000000000005</v>
      </c>
      <c r="AH45" s="84">
        <v>0.5</v>
      </c>
      <c r="AI45" s="84">
        <v>0.40150000000000002</v>
      </c>
      <c r="AJ45" s="84">
        <v>0</v>
      </c>
      <c r="AK45" s="84">
        <v>0.52769999999999995</v>
      </c>
      <c r="AL45" s="84">
        <v>0.27229999999999999</v>
      </c>
      <c r="AM45" s="84">
        <v>0</v>
      </c>
      <c r="AN45" s="84">
        <v>0.83309999999999995</v>
      </c>
      <c r="AP45" s="92" t="s">
        <v>111</v>
      </c>
      <c r="AQ45" s="84">
        <v>0.75439999999999996</v>
      </c>
      <c r="AR45" s="84">
        <v>0.76029999999999998</v>
      </c>
      <c r="AS45" s="84">
        <v>0.78100000000000003</v>
      </c>
      <c r="AT45" s="84">
        <v>0.69279999999999997</v>
      </c>
      <c r="AU45" s="84">
        <v>0.62409999999999999</v>
      </c>
      <c r="AV45" s="84">
        <v>0.2515</v>
      </c>
      <c r="AW45" s="84">
        <v>0.75519999999999998</v>
      </c>
      <c r="AX45" s="84">
        <v>0.51910000000000001</v>
      </c>
      <c r="AY45" s="84">
        <v>0.30299999999999999</v>
      </c>
      <c r="AZ45" s="84">
        <v>0.88290000000000002</v>
      </c>
      <c r="BB45" s="92" t="s">
        <v>111</v>
      </c>
      <c r="BC45" s="84">
        <v>0.54379999999999995</v>
      </c>
      <c r="BD45" s="84">
        <v>5.7500000000000002E-2</v>
      </c>
      <c r="BE45" s="84">
        <v>0.1176</v>
      </c>
      <c r="BF45" s="84">
        <v>0.49299999999999999</v>
      </c>
      <c r="BG45" s="84">
        <v>0.25430000000000003</v>
      </c>
      <c r="BH45" s="84">
        <v>0.3881</v>
      </c>
      <c r="BI45" s="84">
        <v>0.34870000000000001</v>
      </c>
      <c r="BJ45" s="84">
        <v>9.9500000000000005E-2</v>
      </c>
      <c r="BK45" s="84">
        <v>0.18079999999999999</v>
      </c>
      <c r="BL45" s="84">
        <v>0.23039999999999999</v>
      </c>
      <c r="BN45" s="92" t="s">
        <v>111</v>
      </c>
      <c r="BO45" s="84">
        <v>0.85509999999999997</v>
      </c>
      <c r="BP45" s="84">
        <v>5.0000000000000001E-4</v>
      </c>
      <c r="BQ45" s="84">
        <v>0.06</v>
      </c>
      <c r="BR45" s="84">
        <v>0.58840000000000003</v>
      </c>
      <c r="BS45" s="84">
        <v>0.36330000000000001</v>
      </c>
      <c r="BT45" s="84">
        <v>0.45390000000000003</v>
      </c>
      <c r="BU45" s="84">
        <v>0.29609999999999997</v>
      </c>
      <c r="BV45" s="84">
        <v>1.0800000000000001E-2</v>
      </c>
      <c r="BW45" s="84">
        <v>2.5000000000000001E-3</v>
      </c>
      <c r="BX45" s="84">
        <v>0.13239999999999999</v>
      </c>
    </row>
    <row r="46" spans="1:76">
      <c r="A46" s="142"/>
      <c r="B46" s="142"/>
      <c r="C46" s="5">
        <v>1.8333333333333299</v>
      </c>
      <c r="D46" s="84">
        <v>0</v>
      </c>
      <c r="E46" s="84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0.50109999999999999</v>
      </c>
      <c r="Q46" s="84">
        <v>0.59789999999999999</v>
      </c>
      <c r="R46" s="84">
        <v>0.17369999999999999</v>
      </c>
      <c r="S46" s="84">
        <v>0.56740000000000002</v>
      </c>
      <c r="T46" s="84">
        <v>0.59789999999999999</v>
      </c>
      <c r="U46" s="84">
        <v>0.39460000000000001</v>
      </c>
      <c r="V46" s="84">
        <v>0.43780000000000002</v>
      </c>
      <c r="W46" s="84">
        <v>0.67749999999999999</v>
      </c>
      <c r="X46" s="84">
        <v>0.42209999999999998</v>
      </c>
      <c r="Y46" s="84">
        <v>0.53879999999999995</v>
      </c>
      <c r="Z46" s="84">
        <v>0.48070000000000002</v>
      </c>
      <c r="AA46" s="84">
        <v>0.51619999999999999</v>
      </c>
      <c r="AD46" s="92" t="s">
        <v>112</v>
      </c>
      <c r="AE46" s="84">
        <v>0.36709999999999998</v>
      </c>
      <c r="AF46" s="84">
        <v>0.65390000000000004</v>
      </c>
      <c r="AG46" s="84">
        <v>0.76600000000000001</v>
      </c>
      <c r="AH46" s="84">
        <v>0.46660000000000001</v>
      </c>
      <c r="AI46" s="84">
        <v>0.38419999999999999</v>
      </c>
      <c r="AJ46" s="84">
        <v>0</v>
      </c>
      <c r="AK46" s="84">
        <v>0.65059999999999996</v>
      </c>
      <c r="AL46" s="84">
        <v>0.30030000000000001</v>
      </c>
      <c r="AM46" s="84">
        <v>0</v>
      </c>
      <c r="AN46" s="84">
        <v>0.76390000000000002</v>
      </c>
      <c r="AP46" s="92" t="s">
        <v>112</v>
      </c>
      <c r="AQ46" s="84">
        <v>0.64959999999999996</v>
      </c>
      <c r="AR46" s="84">
        <v>0.70479999999999998</v>
      </c>
      <c r="AS46" s="84">
        <v>0.80130000000000001</v>
      </c>
      <c r="AT46" s="84">
        <v>0.64349999999999996</v>
      </c>
      <c r="AU46" s="84">
        <v>0.64200000000000002</v>
      </c>
      <c r="AV46" s="84">
        <v>0.254</v>
      </c>
      <c r="AW46" s="84">
        <v>0.85389999999999999</v>
      </c>
      <c r="AX46" s="84">
        <v>0.4924</v>
      </c>
      <c r="AY46" s="84">
        <v>0.35630000000000001</v>
      </c>
      <c r="AZ46" s="84">
        <v>0.80930000000000002</v>
      </c>
      <c r="BB46" s="92" t="s">
        <v>112</v>
      </c>
      <c r="BC46" s="84">
        <v>0.5585</v>
      </c>
      <c r="BD46" s="84">
        <v>4.8599999999999997E-2</v>
      </c>
      <c r="BE46" s="84">
        <v>0.1171</v>
      </c>
      <c r="BF46" s="84">
        <v>0.46910000000000002</v>
      </c>
      <c r="BG46" s="84">
        <v>0.153</v>
      </c>
      <c r="BH46" s="84">
        <v>0.51039999999999996</v>
      </c>
      <c r="BI46" s="84">
        <v>0.43190000000000001</v>
      </c>
      <c r="BJ46" s="84">
        <v>0.1772</v>
      </c>
      <c r="BK46" s="84">
        <v>0.13739999999999999</v>
      </c>
      <c r="BL46" s="84">
        <v>0.28220000000000001</v>
      </c>
      <c r="BN46" s="92" t="s">
        <v>112</v>
      </c>
      <c r="BO46" s="84">
        <v>0.85229999999999995</v>
      </c>
      <c r="BP46" s="84">
        <v>4.0000000000000002E-4</v>
      </c>
      <c r="BQ46" s="84">
        <v>9.6199999999999994E-2</v>
      </c>
      <c r="BR46" s="84">
        <v>0.56859999999999999</v>
      </c>
      <c r="BS46" s="84">
        <v>0.26879999999999998</v>
      </c>
      <c r="BT46" s="84">
        <v>0.56299999999999994</v>
      </c>
      <c r="BU46" s="84">
        <v>0.3926</v>
      </c>
      <c r="BV46" s="84">
        <v>1.4999999999999999E-2</v>
      </c>
      <c r="BW46" s="84">
        <v>8.0999999999999996E-3</v>
      </c>
      <c r="BX46" s="84">
        <v>0.1928</v>
      </c>
    </row>
    <row r="47" spans="1:76">
      <c r="A47" s="142"/>
      <c r="B47" s="142"/>
      <c r="C47" s="5">
        <v>1.875</v>
      </c>
      <c r="D47" s="84">
        <v>0</v>
      </c>
      <c r="E47" s="84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0.54139999999999999</v>
      </c>
      <c r="Q47" s="84">
        <v>0.67379999999999995</v>
      </c>
      <c r="R47" s="84">
        <v>0.17100000000000001</v>
      </c>
      <c r="S47" s="84">
        <v>0.62190000000000001</v>
      </c>
      <c r="T47" s="84">
        <v>0.67379999999999995</v>
      </c>
      <c r="U47" s="84">
        <v>0.42470000000000002</v>
      </c>
      <c r="V47" s="84">
        <v>0.501</v>
      </c>
      <c r="W47" s="84">
        <v>0.71299999999999997</v>
      </c>
      <c r="X47" s="84">
        <v>0.37509999999999999</v>
      </c>
      <c r="Y47" s="84">
        <v>0.51519999999999999</v>
      </c>
      <c r="Z47" s="84">
        <v>0.44280000000000003</v>
      </c>
      <c r="AA47" s="84">
        <v>0.50590000000000002</v>
      </c>
      <c r="AD47" s="92" t="s">
        <v>113</v>
      </c>
      <c r="AE47" s="84">
        <v>0.3372</v>
      </c>
      <c r="AF47" s="84">
        <v>0.63590000000000002</v>
      </c>
      <c r="AG47" s="84">
        <v>0.85650000000000004</v>
      </c>
      <c r="AH47" s="84">
        <v>0.4541</v>
      </c>
      <c r="AI47" s="84">
        <v>0.36659999999999998</v>
      </c>
      <c r="AJ47" s="84">
        <v>1.6799999999999999E-2</v>
      </c>
      <c r="AK47" s="84">
        <v>0.8004</v>
      </c>
      <c r="AL47" s="84">
        <v>0.23569999999999999</v>
      </c>
      <c r="AM47" s="84">
        <v>1.3100000000000001E-2</v>
      </c>
      <c r="AN47" s="84">
        <v>0.79669999999999996</v>
      </c>
      <c r="AP47" s="92" t="s">
        <v>113</v>
      </c>
      <c r="AQ47" s="84">
        <v>0.65790000000000004</v>
      </c>
      <c r="AR47" s="84">
        <v>0.69579999999999997</v>
      </c>
      <c r="AS47" s="84">
        <v>0.79510000000000003</v>
      </c>
      <c r="AT47" s="84">
        <v>0.62719999999999998</v>
      </c>
      <c r="AU47" s="84">
        <v>0.58550000000000002</v>
      </c>
      <c r="AV47" s="84">
        <v>0.24990000000000001</v>
      </c>
      <c r="AW47" s="84">
        <v>0.85699999999999998</v>
      </c>
      <c r="AX47" s="84">
        <v>0.44059999999999999</v>
      </c>
      <c r="AY47" s="84">
        <v>0.39689999999999998</v>
      </c>
      <c r="AZ47" s="84">
        <v>0.83360000000000001</v>
      </c>
      <c r="BB47" s="92" t="s">
        <v>113</v>
      </c>
      <c r="BC47" s="84">
        <v>0.51700000000000002</v>
      </c>
      <c r="BD47" s="84">
        <v>4.58E-2</v>
      </c>
      <c r="BE47" s="84">
        <v>8.8200000000000001E-2</v>
      </c>
      <c r="BF47" s="84">
        <v>0.37859999999999999</v>
      </c>
      <c r="BG47" s="84">
        <v>0.1295</v>
      </c>
      <c r="BH47" s="84">
        <v>0.51870000000000005</v>
      </c>
      <c r="BI47" s="84">
        <v>0.51170000000000004</v>
      </c>
      <c r="BJ47" s="84">
        <v>0.11119999999999999</v>
      </c>
      <c r="BK47" s="84">
        <v>0.14549999999999999</v>
      </c>
      <c r="BL47" s="84">
        <v>0.33400000000000002</v>
      </c>
      <c r="BN47" s="92" t="s">
        <v>113</v>
      </c>
      <c r="BO47" s="84">
        <v>0.8306</v>
      </c>
      <c r="BP47" s="84">
        <v>1E-4</v>
      </c>
      <c r="BQ47" s="84">
        <v>4.9700000000000001E-2</v>
      </c>
      <c r="BR47" s="84">
        <v>0.51449999999999996</v>
      </c>
      <c r="BS47" s="84">
        <v>0.1948</v>
      </c>
      <c r="BT47" s="84">
        <v>0.57599999999999996</v>
      </c>
      <c r="BU47" s="84">
        <v>0.47970000000000002</v>
      </c>
      <c r="BV47" s="84">
        <v>1.83E-2</v>
      </c>
      <c r="BW47" s="84">
        <v>5.8700000000000002E-2</v>
      </c>
      <c r="BX47" s="84">
        <v>0.17319999999999999</v>
      </c>
    </row>
    <row r="48" spans="1:76">
      <c r="A48" s="142"/>
      <c r="B48" s="142"/>
      <c r="C48" s="5">
        <v>1.9166666666666701</v>
      </c>
      <c r="D48" s="84">
        <v>0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0.54100000000000004</v>
      </c>
      <c r="Q48" s="84">
        <v>0.7208</v>
      </c>
      <c r="R48" s="84">
        <v>0.17730000000000001</v>
      </c>
      <c r="S48" s="84">
        <v>0.65980000000000005</v>
      </c>
      <c r="T48" s="84">
        <v>0.7208</v>
      </c>
      <c r="U48" s="84">
        <v>0.44030000000000002</v>
      </c>
      <c r="V48" s="84">
        <v>0.49690000000000001</v>
      </c>
      <c r="W48" s="84">
        <v>0.71579999999999999</v>
      </c>
      <c r="X48" s="84">
        <v>0.32650000000000001</v>
      </c>
      <c r="Y48" s="84">
        <v>0.57120000000000004</v>
      </c>
      <c r="Z48" s="84">
        <v>0.3604</v>
      </c>
      <c r="AA48" s="84">
        <v>0.46160000000000001</v>
      </c>
      <c r="AD48" s="92" t="s">
        <v>114</v>
      </c>
      <c r="AE48" s="84">
        <v>0.3947</v>
      </c>
      <c r="AF48" s="84">
        <v>0.69069999999999998</v>
      </c>
      <c r="AG48" s="84">
        <v>0.80859999999999999</v>
      </c>
      <c r="AH48" s="84">
        <v>0.50039999999999996</v>
      </c>
      <c r="AI48" s="84">
        <v>0.45050000000000001</v>
      </c>
      <c r="AJ48" s="84">
        <v>0</v>
      </c>
      <c r="AK48" s="84">
        <v>0.78169999999999995</v>
      </c>
      <c r="AL48" s="84">
        <v>0.2147</v>
      </c>
      <c r="AM48" s="84">
        <v>3.6799999999999999E-2</v>
      </c>
      <c r="AN48" s="84">
        <v>0.86170000000000002</v>
      </c>
      <c r="AP48" s="92" t="s">
        <v>114</v>
      </c>
      <c r="AQ48" s="84">
        <v>0.62160000000000004</v>
      </c>
      <c r="AR48" s="84">
        <v>0.73580000000000001</v>
      </c>
      <c r="AS48" s="84">
        <v>0.79390000000000005</v>
      </c>
      <c r="AT48" s="84">
        <v>0.65649999999999997</v>
      </c>
      <c r="AU48" s="84">
        <v>0.66690000000000005</v>
      </c>
      <c r="AV48" s="84">
        <v>0.20710000000000001</v>
      </c>
      <c r="AW48" s="84">
        <v>0.87570000000000003</v>
      </c>
      <c r="AX48" s="84">
        <v>0.4163</v>
      </c>
      <c r="AY48" s="84">
        <v>0.34150000000000003</v>
      </c>
      <c r="AZ48" s="84">
        <v>0.83240000000000003</v>
      </c>
      <c r="BB48" s="92" t="s">
        <v>114</v>
      </c>
      <c r="BC48" s="84">
        <v>0.51949999999999996</v>
      </c>
      <c r="BD48" s="84">
        <v>4.1500000000000002E-2</v>
      </c>
      <c r="BE48" s="84">
        <v>8.8300000000000003E-2</v>
      </c>
      <c r="BF48" s="84">
        <v>0.30809999999999998</v>
      </c>
      <c r="BG48" s="84">
        <v>0.14729999999999999</v>
      </c>
      <c r="BH48" s="84">
        <v>0.42759999999999998</v>
      </c>
      <c r="BI48" s="84">
        <v>0.48199999999999998</v>
      </c>
      <c r="BJ48" s="84">
        <v>0.10630000000000001</v>
      </c>
      <c r="BK48" s="84">
        <v>0.1565</v>
      </c>
      <c r="BL48" s="84">
        <v>0.3105</v>
      </c>
      <c r="BN48" s="92" t="s">
        <v>114</v>
      </c>
      <c r="BO48" s="84">
        <v>0.85450000000000004</v>
      </c>
      <c r="BP48" s="84">
        <v>8.3999999999999995E-3</v>
      </c>
      <c r="BQ48" s="84">
        <v>3.2899999999999999E-2</v>
      </c>
      <c r="BR48" s="84">
        <v>0.43080000000000002</v>
      </c>
      <c r="BS48" s="84">
        <v>0.13850000000000001</v>
      </c>
      <c r="BT48" s="84">
        <v>0.45900000000000002</v>
      </c>
      <c r="BU48" s="84">
        <v>0.42059999999999997</v>
      </c>
      <c r="BV48" s="84">
        <v>3.3099999999999997E-2</v>
      </c>
      <c r="BW48" s="84">
        <v>0.14430000000000001</v>
      </c>
      <c r="BX48" s="84">
        <v>0.15540000000000001</v>
      </c>
    </row>
    <row r="49" spans="1:76">
      <c r="A49" s="142"/>
      <c r="B49" s="142"/>
      <c r="C49" s="5">
        <v>1.9583333333333299</v>
      </c>
      <c r="D49" s="84">
        <v>0</v>
      </c>
      <c r="E49" s="84">
        <v>0</v>
      </c>
      <c r="F49" s="84">
        <v>0</v>
      </c>
      <c r="G49" s="84">
        <v>0</v>
      </c>
      <c r="H49" s="84">
        <v>0</v>
      </c>
      <c r="I49" s="84">
        <v>0</v>
      </c>
      <c r="J49" s="84">
        <v>0</v>
      </c>
      <c r="K49" s="84">
        <v>0</v>
      </c>
      <c r="L49" s="84">
        <v>0</v>
      </c>
      <c r="M49" s="84">
        <v>0</v>
      </c>
      <c r="N49" s="84">
        <v>0</v>
      </c>
      <c r="O49" s="84">
        <v>0</v>
      </c>
      <c r="P49" s="84">
        <v>0.43430000000000002</v>
      </c>
      <c r="Q49" s="84">
        <v>0.49940000000000001</v>
      </c>
      <c r="R49" s="84">
        <v>0.14760000000000001</v>
      </c>
      <c r="S49" s="84">
        <v>0.5444</v>
      </c>
      <c r="T49" s="84">
        <v>0.49940000000000001</v>
      </c>
      <c r="U49" s="84">
        <v>0.34910000000000002</v>
      </c>
      <c r="V49" s="84">
        <v>0.44209999999999999</v>
      </c>
      <c r="W49" s="84">
        <v>0.61980000000000002</v>
      </c>
      <c r="X49" s="84">
        <v>0.1502</v>
      </c>
      <c r="Y49" s="84">
        <v>0.3745</v>
      </c>
      <c r="Z49" s="84">
        <v>0.40150000000000002</v>
      </c>
      <c r="AA49" s="84">
        <v>0.4254</v>
      </c>
      <c r="AD49" s="92" t="s">
        <v>115</v>
      </c>
      <c r="AE49" s="84">
        <v>0.41749999999999998</v>
      </c>
      <c r="AF49" s="84">
        <v>0.74780000000000002</v>
      </c>
      <c r="AG49" s="84">
        <v>0.84499999999999997</v>
      </c>
      <c r="AH49" s="84">
        <v>0.57230000000000003</v>
      </c>
      <c r="AI49" s="84">
        <v>0.43230000000000002</v>
      </c>
      <c r="AJ49" s="84">
        <v>2.0199999999999999E-2</v>
      </c>
      <c r="AK49" s="84">
        <v>0.55469999999999997</v>
      </c>
      <c r="AL49" s="84">
        <v>0.11360000000000001</v>
      </c>
      <c r="AM49" s="84">
        <v>0.14119999999999999</v>
      </c>
      <c r="AN49" s="84">
        <v>0.89710000000000001</v>
      </c>
      <c r="AP49" s="92" t="s">
        <v>115</v>
      </c>
      <c r="AQ49" s="84">
        <v>0.69020000000000004</v>
      </c>
      <c r="AR49" s="84">
        <v>0.76219999999999999</v>
      </c>
      <c r="AS49" s="84">
        <v>0.82799999999999996</v>
      </c>
      <c r="AT49" s="84">
        <v>0.70840000000000003</v>
      </c>
      <c r="AU49" s="84">
        <v>0.65969999999999995</v>
      </c>
      <c r="AV49" s="84">
        <v>0.31430000000000002</v>
      </c>
      <c r="AW49" s="84">
        <v>0.71150000000000002</v>
      </c>
      <c r="AX49" s="84">
        <v>0.4637</v>
      </c>
      <c r="AY49" s="84">
        <v>0.43940000000000001</v>
      </c>
      <c r="AZ49" s="84">
        <v>0.86129999999999995</v>
      </c>
      <c r="BB49" s="92" t="s">
        <v>115</v>
      </c>
      <c r="BC49" s="84">
        <v>0.52359999999999995</v>
      </c>
      <c r="BD49" s="84">
        <v>3.39E-2</v>
      </c>
      <c r="BE49" s="84">
        <v>0.17249999999999999</v>
      </c>
      <c r="BF49" s="84">
        <v>0.29699999999999999</v>
      </c>
      <c r="BG49" s="84">
        <v>0.15029999999999999</v>
      </c>
      <c r="BH49" s="84">
        <v>0.46700000000000003</v>
      </c>
      <c r="BI49" s="84">
        <v>0.4602</v>
      </c>
      <c r="BJ49" s="84">
        <v>0.16520000000000001</v>
      </c>
      <c r="BK49" s="84">
        <v>0.19670000000000001</v>
      </c>
      <c r="BL49" s="84">
        <v>0.32969999999999999</v>
      </c>
      <c r="BN49" s="92" t="s">
        <v>115</v>
      </c>
      <c r="BO49" s="84">
        <v>0.81620000000000004</v>
      </c>
      <c r="BP49" s="84">
        <v>1.6500000000000001E-2</v>
      </c>
      <c r="BQ49" s="84">
        <v>7.3200000000000001E-2</v>
      </c>
      <c r="BR49" s="84">
        <v>0.3805</v>
      </c>
      <c r="BS49" s="84">
        <v>0.1321</v>
      </c>
      <c r="BT49" s="84">
        <v>0.38879999999999998</v>
      </c>
      <c r="BU49" s="84">
        <v>0.43090000000000001</v>
      </c>
      <c r="BV49" s="84">
        <v>5.33E-2</v>
      </c>
      <c r="BW49" s="84">
        <v>0.1741</v>
      </c>
      <c r="BX49" s="84">
        <v>0.2218</v>
      </c>
    </row>
    <row r="50" spans="1:76">
      <c r="A50" s="142"/>
      <c r="B50" s="142"/>
      <c r="C50" s="5">
        <v>2</v>
      </c>
      <c r="D50" s="84">
        <v>0</v>
      </c>
      <c r="E50" s="84">
        <v>0</v>
      </c>
      <c r="F50" s="84">
        <v>0</v>
      </c>
      <c r="G50" s="84">
        <v>0</v>
      </c>
      <c r="H50" s="84">
        <v>0</v>
      </c>
      <c r="I50" s="84">
        <v>0</v>
      </c>
      <c r="J50" s="84">
        <v>0</v>
      </c>
      <c r="K50" s="84">
        <v>0</v>
      </c>
      <c r="L50" s="84">
        <v>0</v>
      </c>
      <c r="M50" s="84">
        <v>0</v>
      </c>
      <c r="N50" s="84">
        <v>0</v>
      </c>
      <c r="O50" s="84">
        <v>0</v>
      </c>
      <c r="P50" s="84">
        <v>0.42099999999999999</v>
      </c>
      <c r="Q50" s="84">
        <v>0.45450000000000002</v>
      </c>
      <c r="R50" s="84">
        <v>0.13120000000000001</v>
      </c>
      <c r="S50" s="84">
        <v>0.47110000000000002</v>
      </c>
      <c r="T50" s="84">
        <v>0.45450000000000002</v>
      </c>
      <c r="U50" s="84">
        <v>0.31890000000000002</v>
      </c>
      <c r="V50" s="84">
        <v>0.37690000000000001</v>
      </c>
      <c r="W50" s="84">
        <v>0.53310000000000002</v>
      </c>
      <c r="X50" s="84">
        <v>0.25779999999999997</v>
      </c>
      <c r="Y50" s="84">
        <v>0.33239999999999997</v>
      </c>
      <c r="Z50" s="84">
        <v>0.39169999999999999</v>
      </c>
      <c r="AA50" s="84">
        <v>0.40400000000000003</v>
      </c>
      <c r="AD50" s="92" t="s">
        <v>116</v>
      </c>
      <c r="AE50" s="84">
        <v>0.51100000000000001</v>
      </c>
      <c r="AF50" s="84">
        <v>0.7903</v>
      </c>
      <c r="AG50" s="84">
        <v>0.82040000000000002</v>
      </c>
      <c r="AH50" s="84">
        <v>0.63109999999999999</v>
      </c>
      <c r="AI50" s="84">
        <v>0.55940000000000001</v>
      </c>
      <c r="AJ50" s="84">
        <v>3.1199999999999999E-2</v>
      </c>
      <c r="AK50" s="84">
        <v>0.54210000000000003</v>
      </c>
      <c r="AL50" s="84">
        <v>0.26129999999999998</v>
      </c>
      <c r="AM50" s="84">
        <v>0.26179999999999998</v>
      </c>
      <c r="AN50" s="84">
        <v>0.91830000000000001</v>
      </c>
      <c r="AP50" s="92" t="s">
        <v>116</v>
      </c>
      <c r="AQ50" s="84">
        <v>0.66749999999999998</v>
      </c>
      <c r="AR50" s="84">
        <v>0.75609999999999999</v>
      </c>
      <c r="AS50" s="84">
        <v>0.79090000000000005</v>
      </c>
      <c r="AT50" s="84">
        <v>0.72770000000000001</v>
      </c>
      <c r="AU50" s="84">
        <v>0.69420000000000004</v>
      </c>
      <c r="AV50" s="84">
        <v>0.30659999999999998</v>
      </c>
      <c r="AW50" s="84">
        <v>0.82</v>
      </c>
      <c r="AX50" s="84">
        <v>0.48359999999999997</v>
      </c>
      <c r="AY50" s="84">
        <v>0.43049999999999999</v>
      </c>
      <c r="AZ50" s="84">
        <v>0.86719999999999997</v>
      </c>
      <c r="BB50" s="92" t="s">
        <v>116</v>
      </c>
      <c r="BC50" s="84">
        <v>0.50580000000000003</v>
      </c>
      <c r="BD50" s="84">
        <v>3.4500000000000003E-2</v>
      </c>
      <c r="BE50" s="84">
        <v>0.20130000000000001</v>
      </c>
      <c r="BF50" s="84">
        <v>0.32640000000000002</v>
      </c>
      <c r="BG50" s="84">
        <v>0.17050000000000001</v>
      </c>
      <c r="BH50" s="84">
        <v>0.55379999999999996</v>
      </c>
      <c r="BI50" s="84">
        <v>0.44090000000000001</v>
      </c>
      <c r="BJ50" s="84">
        <v>0.1515</v>
      </c>
      <c r="BK50" s="84">
        <v>0.20710000000000001</v>
      </c>
      <c r="BL50" s="84">
        <v>0.31619999999999998</v>
      </c>
      <c r="BN50" s="92" t="s">
        <v>116</v>
      </c>
      <c r="BO50" s="84">
        <v>0.81410000000000005</v>
      </c>
      <c r="BP50" s="84">
        <v>4.02E-2</v>
      </c>
      <c r="BQ50" s="84">
        <v>0.1013</v>
      </c>
      <c r="BR50" s="84">
        <v>0.48280000000000001</v>
      </c>
      <c r="BS50" s="84">
        <v>0.1537</v>
      </c>
      <c r="BT50" s="84">
        <v>0.4244</v>
      </c>
      <c r="BU50" s="84">
        <v>0.39329999999999998</v>
      </c>
      <c r="BV50" s="84">
        <v>0.1021</v>
      </c>
      <c r="BW50" s="84">
        <v>0.1411</v>
      </c>
      <c r="BX50" s="84">
        <v>0.2167</v>
      </c>
    </row>
    <row r="51" spans="1:76">
      <c r="A51" s="142" t="s">
        <v>74</v>
      </c>
      <c r="B51" s="142" t="s">
        <v>86</v>
      </c>
      <c r="C51" s="5">
        <v>2.0416666666666701</v>
      </c>
      <c r="D51" s="84">
        <v>0</v>
      </c>
      <c r="E51" s="84">
        <v>0</v>
      </c>
      <c r="F51" s="84">
        <v>0</v>
      </c>
      <c r="G51" s="84">
        <v>0</v>
      </c>
      <c r="H51" s="84">
        <v>0</v>
      </c>
      <c r="I51" s="84">
        <v>0</v>
      </c>
      <c r="J51" s="84">
        <v>0</v>
      </c>
      <c r="K51" s="84">
        <v>0</v>
      </c>
      <c r="L51" s="84">
        <v>0</v>
      </c>
      <c r="M51" s="84">
        <v>0</v>
      </c>
      <c r="N51" s="84">
        <v>0</v>
      </c>
      <c r="O51" s="84">
        <v>0</v>
      </c>
      <c r="P51" s="84">
        <v>0.40189999999999998</v>
      </c>
      <c r="Q51" s="84">
        <v>0.438</v>
      </c>
      <c r="R51" s="84">
        <v>0.1198</v>
      </c>
      <c r="S51" s="84">
        <v>0.49099999999999999</v>
      </c>
      <c r="T51" s="84">
        <v>0.438</v>
      </c>
      <c r="U51" s="84">
        <v>0.31090000000000001</v>
      </c>
      <c r="V51" s="84">
        <v>0.5272</v>
      </c>
      <c r="W51" s="84">
        <v>0.66320000000000001</v>
      </c>
      <c r="X51" s="84">
        <v>0.49769999999999998</v>
      </c>
      <c r="Y51" s="84">
        <v>0.43030000000000002</v>
      </c>
      <c r="Z51" s="84">
        <v>0.3493</v>
      </c>
      <c r="AA51" s="84">
        <v>0.46089999999999998</v>
      </c>
      <c r="AD51" s="92" t="s">
        <v>117</v>
      </c>
      <c r="AE51" s="84">
        <v>0.12139999999999999</v>
      </c>
      <c r="AF51" s="84">
        <v>0.25269999999999998</v>
      </c>
      <c r="AG51" s="84">
        <v>0.52559999999999996</v>
      </c>
      <c r="AH51" s="84">
        <v>2.8299999999999999E-2</v>
      </c>
      <c r="AI51" s="84">
        <v>0.157</v>
      </c>
      <c r="AJ51" s="84">
        <v>2.5399999999999999E-2</v>
      </c>
      <c r="AK51" s="84">
        <v>0.68769999999999998</v>
      </c>
      <c r="AL51" s="84">
        <v>0.3332</v>
      </c>
      <c r="AM51" s="84">
        <v>0</v>
      </c>
      <c r="AN51" s="84">
        <v>0.78790000000000004</v>
      </c>
      <c r="AP51" s="92" t="s">
        <v>117</v>
      </c>
      <c r="AQ51" s="84">
        <v>0.49370000000000003</v>
      </c>
      <c r="AR51" s="84">
        <v>0.57689999999999997</v>
      </c>
      <c r="AS51" s="84">
        <v>0.59209999999999996</v>
      </c>
      <c r="AT51" s="84">
        <v>0.50609999999999999</v>
      </c>
      <c r="AU51" s="84">
        <v>0.49159999999999998</v>
      </c>
      <c r="AV51" s="84">
        <v>0.20660000000000001</v>
      </c>
      <c r="AW51" s="84">
        <v>0.76890000000000003</v>
      </c>
      <c r="AX51" s="84">
        <v>0.4078</v>
      </c>
      <c r="AY51" s="84">
        <v>0.29670000000000002</v>
      </c>
      <c r="AZ51" s="84">
        <v>0.75090000000000001</v>
      </c>
      <c r="BB51" s="92" t="s">
        <v>117</v>
      </c>
      <c r="BC51" s="84">
        <v>0.52739999999999998</v>
      </c>
      <c r="BD51" s="84">
        <v>5.2499999999999998E-2</v>
      </c>
      <c r="BE51" s="84">
        <v>0.20130000000000001</v>
      </c>
      <c r="BF51" s="84">
        <v>0.37</v>
      </c>
      <c r="BG51" s="84">
        <v>0.18160000000000001</v>
      </c>
      <c r="BH51" s="84">
        <v>0.61670000000000003</v>
      </c>
      <c r="BI51" s="84">
        <v>0.49080000000000001</v>
      </c>
      <c r="BJ51" s="84">
        <v>0.15040000000000001</v>
      </c>
      <c r="BK51" s="84">
        <v>0.20280000000000001</v>
      </c>
      <c r="BL51" s="84">
        <v>0.31469999999999998</v>
      </c>
      <c r="BN51" s="92" t="s">
        <v>117</v>
      </c>
      <c r="BO51" s="84">
        <v>0.80349999999999999</v>
      </c>
      <c r="BP51" s="84">
        <v>8.2199999999999995E-2</v>
      </c>
      <c r="BQ51" s="84">
        <v>0.1163</v>
      </c>
      <c r="BR51" s="84">
        <v>0.51449999999999996</v>
      </c>
      <c r="BS51" s="84">
        <v>0.18379999999999999</v>
      </c>
      <c r="BT51" s="84">
        <v>0.43690000000000001</v>
      </c>
      <c r="BU51" s="84">
        <v>0.44640000000000002</v>
      </c>
      <c r="BV51" s="84">
        <v>0.1008</v>
      </c>
      <c r="BW51" s="84">
        <v>0.12670000000000001</v>
      </c>
      <c r="BX51" s="84">
        <v>0.2051</v>
      </c>
    </row>
    <row r="52" spans="1:76">
      <c r="A52" s="142"/>
      <c r="B52" s="142"/>
      <c r="C52" s="5">
        <v>2.0833333333333299</v>
      </c>
      <c r="D52" s="84">
        <v>0</v>
      </c>
      <c r="E52" s="84">
        <v>0</v>
      </c>
      <c r="F52" s="84">
        <v>0</v>
      </c>
      <c r="G52" s="84">
        <v>0</v>
      </c>
      <c r="H52" s="84">
        <v>0</v>
      </c>
      <c r="I52" s="84">
        <v>0</v>
      </c>
      <c r="J52" s="84">
        <v>0</v>
      </c>
      <c r="K52" s="84">
        <v>0</v>
      </c>
      <c r="L52" s="84">
        <v>0</v>
      </c>
      <c r="M52" s="84">
        <v>0</v>
      </c>
      <c r="N52" s="84">
        <v>0</v>
      </c>
      <c r="O52" s="84">
        <v>0</v>
      </c>
      <c r="P52" s="84">
        <v>0.43819999999999998</v>
      </c>
      <c r="Q52" s="84">
        <v>0.51980000000000004</v>
      </c>
      <c r="R52" s="84">
        <v>0.11609999999999999</v>
      </c>
      <c r="S52" s="84">
        <v>0.49270000000000003</v>
      </c>
      <c r="T52" s="84">
        <v>0.51980000000000004</v>
      </c>
      <c r="U52" s="84">
        <v>0.32969999999999999</v>
      </c>
      <c r="V52" s="84">
        <v>0.44400000000000001</v>
      </c>
      <c r="W52" s="84">
        <v>0.66320000000000001</v>
      </c>
      <c r="X52" s="84">
        <v>0.4995</v>
      </c>
      <c r="Y52" s="84">
        <v>0.40949999999999998</v>
      </c>
      <c r="Z52" s="84">
        <v>0.41720000000000002</v>
      </c>
      <c r="AA52" s="84">
        <v>0.48480000000000001</v>
      </c>
      <c r="AD52" s="92" t="s">
        <v>118</v>
      </c>
      <c r="AE52" s="84">
        <v>0</v>
      </c>
      <c r="AF52" s="84">
        <v>0</v>
      </c>
      <c r="AG52" s="84">
        <v>0.30359999999999998</v>
      </c>
      <c r="AH52" s="84">
        <v>0</v>
      </c>
      <c r="AI52" s="84">
        <v>0</v>
      </c>
      <c r="AJ52" s="84">
        <v>0</v>
      </c>
      <c r="AK52" s="84">
        <v>0.54820000000000002</v>
      </c>
      <c r="AL52" s="84">
        <v>3.0200000000000001E-2</v>
      </c>
      <c r="AM52" s="84">
        <v>0</v>
      </c>
      <c r="AN52" s="84">
        <v>0</v>
      </c>
      <c r="AP52" s="92" t="s">
        <v>118</v>
      </c>
      <c r="AQ52" s="84">
        <v>4.3499999999999997E-2</v>
      </c>
      <c r="AR52" s="84">
        <v>6.6900000000000001E-2</v>
      </c>
      <c r="AS52" s="84">
        <v>0.44240000000000002</v>
      </c>
      <c r="AT52" s="84">
        <v>5.28E-2</v>
      </c>
      <c r="AU52" s="84">
        <v>4.7500000000000001E-2</v>
      </c>
      <c r="AV52" s="84">
        <v>1.6299999999999999E-2</v>
      </c>
      <c r="AW52" s="84">
        <v>0.6421</v>
      </c>
      <c r="AX52" s="84">
        <v>0.23580000000000001</v>
      </c>
      <c r="AY52" s="84">
        <v>1.9599999999999999E-2</v>
      </c>
      <c r="AZ52" s="84">
        <v>0.35360000000000003</v>
      </c>
      <c r="BB52" s="92" t="s">
        <v>118</v>
      </c>
      <c r="BC52" s="84">
        <v>0.4914</v>
      </c>
      <c r="BD52" s="84">
        <v>6.2600000000000003E-2</v>
      </c>
      <c r="BE52" s="84">
        <v>0.25359999999999999</v>
      </c>
      <c r="BF52" s="84">
        <v>0.42809999999999998</v>
      </c>
      <c r="BG52" s="84">
        <v>0.16569999999999999</v>
      </c>
      <c r="BH52" s="84">
        <v>0.61599999999999999</v>
      </c>
      <c r="BI52" s="84">
        <v>0.45469999999999999</v>
      </c>
      <c r="BJ52" s="84">
        <v>0.16739999999999999</v>
      </c>
      <c r="BK52" s="84">
        <v>0.21779999999999999</v>
      </c>
      <c r="BL52" s="84">
        <v>0.32929999999999998</v>
      </c>
      <c r="BN52" s="92" t="s">
        <v>118</v>
      </c>
      <c r="BO52" s="84">
        <v>0.80679999999999996</v>
      </c>
      <c r="BP52" s="84">
        <v>9.8699999999999996E-2</v>
      </c>
      <c r="BQ52" s="84">
        <v>0.17130000000000001</v>
      </c>
      <c r="BR52" s="84">
        <v>0.56850000000000001</v>
      </c>
      <c r="BS52" s="84">
        <v>0.1817</v>
      </c>
      <c r="BT52" s="84">
        <v>0.32940000000000003</v>
      </c>
      <c r="BU52" s="84">
        <v>0.46920000000000001</v>
      </c>
      <c r="BV52" s="84">
        <v>0.1666</v>
      </c>
      <c r="BW52" s="84">
        <v>0.1192</v>
      </c>
      <c r="BX52" s="84">
        <v>0.20730000000000001</v>
      </c>
    </row>
    <row r="53" spans="1:76">
      <c r="A53" s="142"/>
      <c r="B53" s="142"/>
      <c r="C53" s="5">
        <v>2.125</v>
      </c>
      <c r="D53" s="84">
        <v>0</v>
      </c>
      <c r="E53" s="84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0.38950000000000001</v>
      </c>
      <c r="Q53" s="84">
        <v>0.59609999999999996</v>
      </c>
      <c r="R53" s="84">
        <v>0.1198</v>
      </c>
      <c r="S53" s="84">
        <v>0.51819999999999999</v>
      </c>
      <c r="T53" s="84">
        <v>0.59609999999999996</v>
      </c>
      <c r="U53" s="84">
        <v>0.33160000000000001</v>
      </c>
      <c r="V53" s="84">
        <v>0.40279999999999999</v>
      </c>
      <c r="W53" s="84">
        <v>0.6472</v>
      </c>
      <c r="X53" s="84">
        <v>0.54510000000000003</v>
      </c>
      <c r="Y53" s="84">
        <v>0.43059999999999998</v>
      </c>
      <c r="Z53" s="84">
        <v>0.36859999999999998</v>
      </c>
      <c r="AA53" s="84">
        <v>0.45829999999999999</v>
      </c>
      <c r="AD53" s="92" t="s">
        <v>119</v>
      </c>
      <c r="AE53" s="84">
        <v>0</v>
      </c>
      <c r="AF53" s="84">
        <v>0</v>
      </c>
      <c r="AG53" s="84">
        <v>0</v>
      </c>
      <c r="AH53" s="84">
        <v>0</v>
      </c>
      <c r="AI53" s="84">
        <v>0</v>
      </c>
      <c r="AJ53" s="84">
        <v>0</v>
      </c>
      <c r="AK53" s="84">
        <v>3.0499999999999999E-2</v>
      </c>
      <c r="AL53" s="84">
        <v>0</v>
      </c>
      <c r="AM53" s="84">
        <v>0</v>
      </c>
      <c r="AN53" s="84">
        <v>0</v>
      </c>
      <c r="AP53" s="92" t="s">
        <v>119</v>
      </c>
      <c r="AQ53" s="84">
        <v>0</v>
      </c>
      <c r="AR53" s="84">
        <v>0</v>
      </c>
      <c r="AS53" s="84">
        <v>0.22189999999999999</v>
      </c>
      <c r="AT53" s="84">
        <v>0</v>
      </c>
      <c r="AU53" s="84">
        <v>0</v>
      </c>
      <c r="AV53" s="84">
        <v>0</v>
      </c>
      <c r="AW53" s="84">
        <v>0.30709999999999998</v>
      </c>
      <c r="AX53" s="84">
        <v>1.2200000000000001E-2</v>
      </c>
      <c r="AY53" s="84">
        <v>0</v>
      </c>
      <c r="AZ53" s="84">
        <v>1.09E-2</v>
      </c>
      <c r="BB53" s="92" t="s">
        <v>119</v>
      </c>
      <c r="BC53" s="84">
        <v>0.49530000000000002</v>
      </c>
      <c r="BD53" s="84">
        <v>7.6200000000000004E-2</v>
      </c>
      <c r="BE53" s="84">
        <v>0.30280000000000001</v>
      </c>
      <c r="BF53" s="84">
        <v>0.47599999999999998</v>
      </c>
      <c r="BG53" s="84">
        <v>0.13739999999999999</v>
      </c>
      <c r="BH53" s="84">
        <v>0.61799999999999999</v>
      </c>
      <c r="BI53" s="84">
        <v>0.48549999999999999</v>
      </c>
      <c r="BJ53" s="84">
        <v>0.16930000000000001</v>
      </c>
      <c r="BK53" s="84">
        <v>0.2467</v>
      </c>
      <c r="BL53" s="84">
        <v>0.32319999999999999</v>
      </c>
      <c r="BN53" s="92" t="s">
        <v>119</v>
      </c>
      <c r="BO53" s="84">
        <v>0.83079999999999998</v>
      </c>
      <c r="BP53" s="84">
        <v>0.15329999999999999</v>
      </c>
      <c r="BQ53" s="84">
        <v>0.2722</v>
      </c>
      <c r="BR53" s="84">
        <v>0.66700000000000004</v>
      </c>
      <c r="BS53" s="84">
        <v>0.17549999999999999</v>
      </c>
      <c r="BT53" s="84">
        <v>0.3664</v>
      </c>
      <c r="BU53" s="84">
        <v>0.59909999999999997</v>
      </c>
      <c r="BV53" s="84">
        <v>0.17249999999999999</v>
      </c>
      <c r="BW53" s="84">
        <v>0.13489999999999999</v>
      </c>
      <c r="BX53" s="84">
        <v>0.27210000000000001</v>
      </c>
    </row>
    <row r="54" spans="1:76">
      <c r="A54" s="142"/>
      <c r="B54" s="142"/>
      <c r="C54" s="5">
        <v>2.1666666666666701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0.36109999999999998</v>
      </c>
      <c r="Q54" s="84">
        <v>0.50370000000000004</v>
      </c>
      <c r="R54" s="84">
        <v>0.1295</v>
      </c>
      <c r="S54" s="84">
        <v>0.51539999999999997</v>
      </c>
      <c r="T54" s="84">
        <v>0.50370000000000004</v>
      </c>
      <c r="U54" s="84">
        <v>0.31590000000000001</v>
      </c>
      <c r="V54" s="84">
        <v>0.44219999999999998</v>
      </c>
      <c r="W54" s="84">
        <v>0.68740000000000001</v>
      </c>
      <c r="X54" s="84">
        <v>0.58819999999999995</v>
      </c>
      <c r="Y54" s="84">
        <v>0.45679999999999998</v>
      </c>
      <c r="Z54" s="84">
        <v>0.3397</v>
      </c>
      <c r="AA54" s="84">
        <v>0.46339999999999998</v>
      </c>
      <c r="AD54" s="92" t="s">
        <v>120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84">
        <v>0</v>
      </c>
      <c r="AL54" s="84">
        <v>0</v>
      </c>
      <c r="AM54" s="84">
        <v>0</v>
      </c>
      <c r="AN54" s="84">
        <v>0</v>
      </c>
      <c r="AP54" s="92" t="s">
        <v>120</v>
      </c>
      <c r="AQ54" s="84">
        <v>0</v>
      </c>
      <c r="AR54" s="84">
        <v>0</v>
      </c>
      <c r="AS54" s="84">
        <v>8.6E-3</v>
      </c>
      <c r="AT54" s="84">
        <v>0</v>
      </c>
      <c r="AU54" s="84">
        <v>0</v>
      </c>
      <c r="AV54" s="84">
        <v>0</v>
      </c>
      <c r="AW54" s="84">
        <v>1.7500000000000002E-2</v>
      </c>
      <c r="AX54" s="84">
        <v>0</v>
      </c>
      <c r="AY54" s="84">
        <v>0</v>
      </c>
      <c r="AZ54" s="84">
        <v>0</v>
      </c>
      <c r="BB54" s="92" t="s">
        <v>120</v>
      </c>
      <c r="BC54" s="84">
        <v>0.61929999999999996</v>
      </c>
      <c r="BD54" s="84">
        <v>0.13719999999999999</v>
      </c>
      <c r="BE54" s="84">
        <v>0.34610000000000002</v>
      </c>
      <c r="BF54" s="84">
        <v>0.58030000000000004</v>
      </c>
      <c r="BG54" s="84">
        <v>0.17449999999999999</v>
      </c>
      <c r="BH54" s="84">
        <v>0.63749999999999996</v>
      </c>
      <c r="BI54" s="84">
        <v>0.47410000000000002</v>
      </c>
      <c r="BJ54" s="84">
        <v>0.2288</v>
      </c>
      <c r="BK54" s="84">
        <v>0.28310000000000002</v>
      </c>
      <c r="BL54" s="84">
        <v>0.37680000000000002</v>
      </c>
      <c r="BN54" s="92" t="s">
        <v>120</v>
      </c>
      <c r="BO54" s="84">
        <v>0.86909999999999998</v>
      </c>
      <c r="BP54" s="84">
        <v>0.25419999999999998</v>
      </c>
      <c r="BQ54" s="84">
        <v>0.31530000000000002</v>
      </c>
      <c r="BR54" s="84">
        <v>0.80330000000000001</v>
      </c>
      <c r="BS54" s="84">
        <v>0.2117</v>
      </c>
      <c r="BT54" s="84">
        <v>0.47420000000000001</v>
      </c>
      <c r="BU54" s="84">
        <v>0.62280000000000002</v>
      </c>
      <c r="BV54" s="84">
        <v>0.16159999999999999</v>
      </c>
      <c r="BW54" s="84">
        <v>0.18329999999999999</v>
      </c>
      <c r="BX54" s="84">
        <v>0.42720000000000002</v>
      </c>
    </row>
    <row r="55" spans="1:76">
      <c r="A55" s="142"/>
      <c r="B55" s="142"/>
      <c r="C55" s="5">
        <v>2.2083333333333299</v>
      </c>
      <c r="D55" s="84">
        <v>0</v>
      </c>
      <c r="E55" s="84">
        <v>0</v>
      </c>
      <c r="F55" s="84">
        <v>0</v>
      </c>
      <c r="G55" s="84">
        <v>0</v>
      </c>
      <c r="H55" s="84">
        <v>0</v>
      </c>
      <c r="I55" s="84">
        <v>0</v>
      </c>
      <c r="J55" s="84">
        <v>0</v>
      </c>
      <c r="K55" s="84">
        <v>0</v>
      </c>
      <c r="L55" s="84">
        <v>0</v>
      </c>
      <c r="M55" s="84">
        <v>0</v>
      </c>
      <c r="N55" s="84">
        <v>0</v>
      </c>
      <c r="O55" s="84">
        <v>0</v>
      </c>
      <c r="P55" s="84">
        <v>0.31390000000000001</v>
      </c>
      <c r="Q55" s="84">
        <v>0.47610000000000002</v>
      </c>
      <c r="R55" s="84">
        <v>0.1041</v>
      </c>
      <c r="S55" s="84">
        <v>0.42820000000000003</v>
      </c>
      <c r="T55" s="84">
        <v>0.47610000000000002</v>
      </c>
      <c r="U55" s="84">
        <v>0.27179999999999999</v>
      </c>
      <c r="V55" s="84">
        <v>0.48759999999999998</v>
      </c>
      <c r="W55" s="84">
        <v>0.66569999999999996</v>
      </c>
      <c r="X55" s="84">
        <v>0.5756</v>
      </c>
      <c r="Y55" s="84">
        <v>0.48220000000000002</v>
      </c>
      <c r="Z55" s="84">
        <v>0.28070000000000001</v>
      </c>
      <c r="AA55" s="84">
        <v>0.43380000000000002</v>
      </c>
      <c r="AD55" s="92" t="s">
        <v>121</v>
      </c>
      <c r="AE55" s="84">
        <v>0</v>
      </c>
      <c r="AF55" s="84">
        <v>0</v>
      </c>
      <c r="AG55" s="84">
        <v>0</v>
      </c>
      <c r="AH55" s="84">
        <v>0</v>
      </c>
      <c r="AI55" s="84">
        <v>0</v>
      </c>
      <c r="AJ55" s="84">
        <v>0</v>
      </c>
      <c r="AK55" s="84">
        <v>0</v>
      </c>
      <c r="AL55" s="84">
        <v>0</v>
      </c>
      <c r="AM55" s="84">
        <v>0</v>
      </c>
      <c r="AN55" s="84">
        <v>0</v>
      </c>
      <c r="AP55" s="92" t="s">
        <v>121</v>
      </c>
      <c r="AQ55" s="84">
        <v>0</v>
      </c>
      <c r="AR55" s="84">
        <v>0</v>
      </c>
      <c r="AS55" s="84">
        <v>0</v>
      </c>
      <c r="AT55" s="84">
        <v>0</v>
      </c>
      <c r="AU55" s="84">
        <v>0</v>
      </c>
      <c r="AV55" s="84">
        <v>0</v>
      </c>
      <c r="AW55" s="84">
        <v>0</v>
      </c>
      <c r="AX55" s="84">
        <v>0</v>
      </c>
      <c r="AY55" s="84">
        <v>0</v>
      </c>
      <c r="AZ55" s="84">
        <v>0</v>
      </c>
      <c r="BB55" s="92" t="s">
        <v>121</v>
      </c>
      <c r="BC55" s="84">
        <v>0.70430000000000004</v>
      </c>
      <c r="BD55" s="84">
        <v>0.2213</v>
      </c>
      <c r="BE55" s="84">
        <v>0.39019999999999999</v>
      </c>
      <c r="BF55" s="84">
        <v>0.64590000000000003</v>
      </c>
      <c r="BG55" s="84">
        <v>0.2742</v>
      </c>
      <c r="BH55" s="84">
        <v>0.62060000000000004</v>
      </c>
      <c r="BI55" s="84">
        <v>0.44690000000000002</v>
      </c>
      <c r="BJ55" s="84">
        <v>0.29730000000000001</v>
      </c>
      <c r="BK55" s="84">
        <v>0.32700000000000001</v>
      </c>
      <c r="BL55" s="84">
        <v>0.43219999999999997</v>
      </c>
      <c r="BN55" s="92" t="s">
        <v>121</v>
      </c>
      <c r="BO55" s="84">
        <v>0.84219999999999995</v>
      </c>
      <c r="BP55" s="84">
        <v>0.40689999999999998</v>
      </c>
      <c r="BQ55" s="84">
        <v>0.34129999999999999</v>
      </c>
      <c r="BR55" s="84">
        <v>0.87019999999999997</v>
      </c>
      <c r="BS55" s="84">
        <v>0.2535</v>
      </c>
      <c r="BT55" s="84">
        <v>0.58819999999999995</v>
      </c>
      <c r="BU55" s="84">
        <v>0.60970000000000002</v>
      </c>
      <c r="BV55" s="84">
        <v>0.14799999999999999</v>
      </c>
      <c r="BW55" s="84">
        <v>0.2273</v>
      </c>
      <c r="BX55" s="84">
        <v>0.57220000000000004</v>
      </c>
    </row>
    <row r="56" spans="1:76">
      <c r="A56" s="142"/>
      <c r="B56" s="142"/>
      <c r="C56" s="5">
        <v>2.25</v>
      </c>
      <c r="D56" s="84">
        <v>0</v>
      </c>
      <c r="E56" s="84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0.29120000000000001</v>
      </c>
      <c r="Q56" s="84">
        <v>0.44269999999999998</v>
      </c>
      <c r="R56" s="84">
        <v>0.1244</v>
      </c>
      <c r="S56" s="84">
        <v>0.46539999999999998</v>
      </c>
      <c r="T56" s="84">
        <v>0.44269999999999998</v>
      </c>
      <c r="U56" s="84">
        <v>0.27700000000000002</v>
      </c>
      <c r="V56" s="84">
        <v>0.56040000000000001</v>
      </c>
      <c r="W56" s="84">
        <v>0.62960000000000005</v>
      </c>
      <c r="X56" s="84">
        <v>0.69040000000000001</v>
      </c>
      <c r="Y56" s="84">
        <v>0.54069999999999996</v>
      </c>
      <c r="Z56" s="84">
        <v>0.29360000000000003</v>
      </c>
      <c r="AA56" s="84">
        <v>0.45600000000000002</v>
      </c>
      <c r="AD56" s="92" t="s">
        <v>122</v>
      </c>
      <c r="AE56" s="84">
        <v>0</v>
      </c>
      <c r="AF56" s="84">
        <v>0</v>
      </c>
      <c r="AG56" s="84">
        <v>0</v>
      </c>
      <c r="AH56" s="84">
        <v>0</v>
      </c>
      <c r="AI56" s="84">
        <v>0</v>
      </c>
      <c r="AJ56" s="84">
        <v>0</v>
      </c>
      <c r="AK56" s="84">
        <v>0</v>
      </c>
      <c r="AL56" s="84">
        <v>0</v>
      </c>
      <c r="AM56" s="84">
        <v>0</v>
      </c>
      <c r="AN56" s="84">
        <v>0</v>
      </c>
      <c r="AP56" s="92" t="s">
        <v>122</v>
      </c>
      <c r="AQ56" s="84">
        <v>0</v>
      </c>
      <c r="AR56" s="84">
        <v>0</v>
      </c>
      <c r="AS56" s="84">
        <v>0</v>
      </c>
      <c r="AT56" s="84">
        <v>0</v>
      </c>
      <c r="AU56" s="84">
        <v>0</v>
      </c>
      <c r="AV56" s="84">
        <v>0</v>
      </c>
      <c r="AW56" s="84">
        <v>0</v>
      </c>
      <c r="AX56" s="84">
        <v>0</v>
      </c>
      <c r="AY56" s="84">
        <v>0</v>
      </c>
      <c r="AZ56" s="84">
        <v>0</v>
      </c>
      <c r="BB56" s="92" t="s">
        <v>122</v>
      </c>
      <c r="BC56" s="84">
        <v>0.70399999999999996</v>
      </c>
      <c r="BD56" s="84">
        <v>0.3034</v>
      </c>
      <c r="BE56" s="84">
        <v>0.37869999999999998</v>
      </c>
      <c r="BF56" s="84">
        <v>0.6603</v>
      </c>
      <c r="BG56" s="84">
        <v>0.28120000000000001</v>
      </c>
      <c r="BH56" s="84">
        <v>0.60970000000000002</v>
      </c>
      <c r="BI56" s="84">
        <v>0.54679999999999995</v>
      </c>
      <c r="BJ56" s="84">
        <v>0.26979999999999998</v>
      </c>
      <c r="BK56" s="84">
        <v>0.27979999999999999</v>
      </c>
      <c r="BL56" s="84">
        <v>0.41220000000000001</v>
      </c>
      <c r="BN56" s="92" t="s">
        <v>122</v>
      </c>
      <c r="BO56" s="84">
        <v>0.77949999999999997</v>
      </c>
      <c r="BP56" s="84">
        <v>0.53849999999999998</v>
      </c>
      <c r="BQ56" s="84">
        <v>0.51070000000000004</v>
      </c>
      <c r="BR56" s="84">
        <v>0.88780000000000003</v>
      </c>
      <c r="BS56" s="84">
        <v>0.28339999999999999</v>
      </c>
      <c r="BT56" s="84">
        <v>0.63390000000000002</v>
      </c>
      <c r="BU56" s="84">
        <v>0.6724</v>
      </c>
      <c r="BV56" s="84">
        <v>0.2198</v>
      </c>
      <c r="BW56" s="84">
        <v>0.14299999999999999</v>
      </c>
      <c r="BX56" s="84">
        <v>0.52400000000000002</v>
      </c>
    </row>
    <row r="57" spans="1:76">
      <c r="A57" s="142"/>
      <c r="B57" s="142"/>
      <c r="C57" s="5">
        <v>2.2916666666666701</v>
      </c>
      <c r="D57" s="84">
        <v>0</v>
      </c>
      <c r="E57" s="84">
        <v>0</v>
      </c>
      <c r="F57" s="84">
        <v>0</v>
      </c>
      <c r="G57" s="84">
        <v>0</v>
      </c>
      <c r="H57" s="84">
        <v>0</v>
      </c>
      <c r="I57" s="84">
        <v>0</v>
      </c>
      <c r="J57" s="84">
        <v>0</v>
      </c>
      <c r="K57" s="84">
        <v>3.3999999999999998E-3</v>
      </c>
      <c r="L57" s="84">
        <v>0</v>
      </c>
      <c r="M57" s="84">
        <v>0</v>
      </c>
      <c r="N57" s="84">
        <v>0</v>
      </c>
      <c r="O57" s="84">
        <v>6.9999999999999999E-4</v>
      </c>
      <c r="P57" s="84">
        <v>0.33929999999999999</v>
      </c>
      <c r="Q57" s="84">
        <v>0.45619999999999999</v>
      </c>
      <c r="R57" s="84">
        <v>9.9199999999999997E-2</v>
      </c>
      <c r="S57" s="84">
        <v>0.44409999999999999</v>
      </c>
      <c r="T57" s="84">
        <v>0.45619999999999999</v>
      </c>
      <c r="U57" s="84">
        <v>0.27779999999999999</v>
      </c>
      <c r="V57" s="84">
        <v>0.49330000000000002</v>
      </c>
      <c r="W57" s="84">
        <v>0.54259999999999997</v>
      </c>
      <c r="X57" s="84">
        <v>0.76880000000000004</v>
      </c>
      <c r="Y57" s="84">
        <v>0.56159999999999999</v>
      </c>
      <c r="Z57" s="84">
        <v>0.27839999999999998</v>
      </c>
      <c r="AA57" s="84">
        <v>0.43099999999999999</v>
      </c>
      <c r="AD57" s="92" t="s">
        <v>123</v>
      </c>
      <c r="AE57" s="84">
        <v>0</v>
      </c>
      <c r="AF57" s="84">
        <v>0</v>
      </c>
      <c r="AG57" s="84">
        <v>0</v>
      </c>
      <c r="AH57" s="84">
        <v>0</v>
      </c>
      <c r="AI57" s="84">
        <v>0</v>
      </c>
      <c r="AJ57" s="84">
        <v>0</v>
      </c>
      <c r="AK57" s="84">
        <v>0</v>
      </c>
      <c r="AL57" s="84">
        <v>0</v>
      </c>
      <c r="AM57" s="84">
        <v>0</v>
      </c>
      <c r="AN57" s="84">
        <v>0</v>
      </c>
      <c r="AP57" s="92" t="s">
        <v>123</v>
      </c>
      <c r="AQ57" s="84">
        <v>0</v>
      </c>
      <c r="AR57" s="84">
        <v>0</v>
      </c>
      <c r="AS57" s="84">
        <v>0</v>
      </c>
      <c r="AT57" s="84">
        <v>0</v>
      </c>
      <c r="AU57" s="84">
        <v>0</v>
      </c>
      <c r="AV57" s="84">
        <v>0</v>
      </c>
      <c r="AW57" s="84">
        <v>0</v>
      </c>
      <c r="AX57" s="84">
        <v>0</v>
      </c>
      <c r="AY57" s="84">
        <v>0</v>
      </c>
      <c r="AZ57" s="84">
        <v>0</v>
      </c>
      <c r="BB57" s="92" t="s">
        <v>123</v>
      </c>
      <c r="BC57" s="84">
        <v>0.60840000000000005</v>
      </c>
      <c r="BD57" s="84">
        <v>0.37559999999999999</v>
      </c>
      <c r="BE57" s="84">
        <v>0.39450000000000002</v>
      </c>
      <c r="BF57" s="84">
        <v>0.64180000000000004</v>
      </c>
      <c r="BG57" s="84">
        <v>0.31109999999999999</v>
      </c>
      <c r="BH57" s="84">
        <v>0.57199999999999995</v>
      </c>
      <c r="BI57" s="84">
        <v>0.5202</v>
      </c>
      <c r="BJ57" s="84">
        <v>0.16589999999999999</v>
      </c>
      <c r="BK57" s="84">
        <v>0.23350000000000001</v>
      </c>
      <c r="BL57" s="84">
        <v>0.40539999999999998</v>
      </c>
      <c r="BN57" s="92" t="s">
        <v>123</v>
      </c>
      <c r="BO57" s="84">
        <v>0.74860000000000004</v>
      </c>
      <c r="BP57" s="84">
        <v>0.69199999999999995</v>
      </c>
      <c r="BQ57" s="84">
        <v>0.53690000000000004</v>
      </c>
      <c r="BR57" s="84">
        <v>0.88560000000000005</v>
      </c>
      <c r="BS57" s="84">
        <v>0.2878</v>
      </c>
      <c r="BT57" s="84">
        <v>0.63400000000000001</v>
      </c>
      <c r="BU57" s="84">
        <v>0.6018</v>
      </c>
      <c r="BV57" s="84">
        <v>0.1467</v>
      </c>
      <c r="BW57" s="84">
        <v>0.1246</v>
      </c>
      <c r="BX57" s="84">
        <v>0.47539999999999999</v>
      </c>
    </row>
    <row r="58" spans="1:76">
      <c r="A58" s="142"/>
      <c r="B58" s="142"/>
      <c r="C58" s="5">
        <v>2.3333333333333299</v>
      </c>
      <c r="D58" s="84">
        <v>0</v>
      </c>
      <c r="E58" s="84">
        <v>0</v>
      </c>
      <c r="F58" s="84">
        <v>0</v>
      </c>
      <c r="G58" s="84">
        <v>0</v>
      </c>
      <c r="H58" s="84">
        <v>0</v>
      </c>
      <c r="I58" s="84">
        <v>0</v>
      </c>
      <c r="J58" s="84">
        <v>0.14319999999999999</v>
      </c>
      <c r="K58" s="84">
        <v>0.18759999999999999</v>
      </c>
      <c r="L58" s="84">
        <v>2.35E-2</v>
      </c>
      <c r="M58" s="84">
        <v>0.1096</v>
      </c>
      <c r="N58" s="84">
        <v>6.0699999999999997E-2</v>
      </c>
      <c r="O58" s="84">
        <v>0.10489999999999999</v>
      </c>
      <c r="P58" s="84">
        <v>0.47789999999999999</v>
      </c>
      <c r="Q58" s="84">
        <v>0.40970000000000001</v>
      </c>
      <c r="R58" s="84">
        <v>8.2600000000000007E-2</v>
      </c>
      <c r="S58" s="84">
        <v>0.3735</v>
      </c>
      <c r="T58" s="84">
        <v>0.40970000000000001</v>
      </c>
      <c r="U58" s="84">
        <v>0.29070000000000001</v>
      </c>
      <c r="V58" s="84">
        <v>0.40460000000000002</v>
      </c>
      <c r="W58" s="84">
        <v>0.47760000000000002</v>
      </c>
      <c r="X58" s="84">
        <v>0.71020000000000005</v>
      </c>
      <c r="Y58" s="84">
        <v>0.57509999999999994</v>
      </c>
      <c r="Z58" s="84">
        <v>0.2238</v>
      </c>
      <c r="AA58" s="84">
        <v>0.37280000000000002</v>
      </c>
      <c r="AD58" s="92" t="s">
        <v>124</v>
      </c>
      <c r="AE58" s="84">
        <v>0</v>
      </c>
      <c r="AF58" s="84">
        <v>0</v>
      </c>
      <c r="AG58" s="84">
        <v>0</v>
      </c>
      <c r="AH58" s="84">
        <v>0</v>
      </c>
      <c r="AI58" s="84">
        <v>0</v>
      </c>
      <c r="AJ58" s="84">
        <v>0</v>
      </c>
      <c r="AK58" s="84">
        <v>0</v>
      </c>
      <c r="AL58" s="84">
        <v>0</v>
      </c>
      <c r="AM58" s="84">
        <v>0</v>
      </c>
      <c r="AN58" s="84">
        <v>0</v>
      </c>
      <c r="AP58" s="92" t="s">
        <v>124</v>
      </c>
      <c r="AQ58" s="84">
        <v>0</v>
      </c>
      <c r="AR58" s="84">
        <v>0</v>
      </c>
      <c r="AS58" s="84">
        <v>0</v>
      </c>
      <c r="AT58" s="84">
        <v>0</v>
      </c>
      <c r="AU58" s="84">
        <v>0</v>
      </c>
      <c r="AV58" s="84">
        <v>0</v>
      </c>
      <c r="AW58" s="84">
        <v>0</v>
      </c>
      <c r="AX58" s="84">
        <v>0</v>
      </c>
      <c r="AY58" s="84">
        <v>0</v>
      </c>
      <c r="AZ58" s="84">
        <v>0</v>
      </c>
      <c r="BB58" s="92" t="s">
        <v>124</v>
      </c>
      <c r="BC58" s="84">
        <v>0.57410000000000005</v>
      </c>
      <c r="BD58" s="84">
        <v>0.42459999999999998</v>
      </c>
      <c r="BE58" s="84">
        <v>0.37240000000000001</v>
      </c>
      <c r="BF58" s="84">
        <v>0.65139999999999998</v>
      </c>
      <c r="BG58" s="84">
        <v>0.32319999999999999</v>
      </c>
      <c r="BH58" s="84">
        <v>0.5151</v>
      </c>
      <c r="BI58" s="84">
        <v>0.50409999999999999</v>
      </c>
      <c r="BJ58" s="84">
        <v>0.1714</v>
      </c>
      <c r="BK58" s="84">
        <v>0.25080000000000002</v>
      </c>
      <c r="BL58" s="84">
        <v>0.39179999999999998</v>
      </c>
      <c r="BN58" s="92" t="s">
        <v>124</v>
      </c>
      <c r="BO58" s="84">
        <v>0.72130000000000005</v>
      </c>
      <c r="BP58" s="84">
        <v>0.69</v>
      </c>
      <c r="BQ58" s="84">
        <v>0.55069999999999997</v>
      </c>
      <c r="BR58" s="84">
        <v>0.86799999999999999</v>
      </c>
      <c r="BS58" s="84">
        <v>0.27079999999999999</v>
      </c>
      <c r="BT58" s="84">
        <v>0.6522</v>
      </c>
      <c r="BU58" s="84">
        <v>0.63039999999999996</v>
      </c>
      <c r="BV58" s="84">
        <v>0.1187</v>
      </c>
      <c r="BW58" s="84">
        <v>0.1366</v>
      </c>
      <c r="BX58" s="84">
        <v>0.47060000000000002</v>
      </c>
    </row>
    <row r="59" spans="1:76">
      <c r="A59" s="142"/>
      <c r="B59" s="142"/>
      <c r="C59" s="5">
        <v>2.375</v>
      </c>
      <c r="D59" s="84">
        <v>0</v>
      </c>
      <c r="E59" s="84">
        <v>4.1999999999999997E-3</v>
      </c>
      <c r="F59" s="84">
        <v>0</v>
      </c>
      <c r="G59" s="84">
        <v>0</v>
      </c>
      <c r="H59" s="84">
        <v>0</v>
      </c>
      <c r="I59" s="84">
        <v>8.0000000000000004E-4</v>
      </c>
      <c r="J59" s="84">
        <v>0.46210000000000001</v>
      </c>
      <c r="K59" s="84">
        <v>0.59119999999999995</v>
      </c>
      <c r="L59" s="84">
        <v>6.1400000000000003E-2</v>
      </c>
      <c r="M59" s="84">
        <v>0.40150000000000002</v>
      </c>
      <c r="N59" s="84">
        <v>0.4395</v>
      </c>
      <c r="O59" s="84">
        <v>0.39119999999999999</v>
      </c>
      <c r="P59" s="84">
        <v>0.4622</v>
      </c>
      <c r="Q59" s="84">
        <v>0.36780000000000002</v>
      </c>
      <c r="R59" s="84">
        <v>7.4200000000000002E-2</v>
      </c>
      <c r="S59" s="84">
        <v>0.3322</v>
      </c>
      <c r="T59" s="84">
        <v>0.36780000000000002</v>
      </c>
      <c r="U59" s="84">
        <v>0.26979999999999998</v>
      </c>
      <c r="V59" s="84">
        <v>0.35070000000000001</v>
      </c>
      <c r="W59" s="84">
        <v>0.4239</v>
      </c>
      <c r="X59" s="84">
        <v>0.65400000000000003</v>
      </c>
      <c r="Y59" s="84">
        <v>0.60470000000000002</v>
      </c>
      <c r="Z59" s="84">
        <v>0.19170000000000001</v>
      </c>
      <c r="AA59" s="84">
        <v>0.33329999999999999</v>
      </c>
    </row>
    <row r="60" spans="1:76">
      <c r="A60" s="142"/>
      <c r="B60" s="142"/>
      <c r="C60" s="5">
        <v>2.4166666666666701</v>
      </c>
      <c r="D60" s="84">
        <v>0.21820000000000001</v>
      </c>
      <c r="E60" s="84">
        <v>0.33510000000000001</v>
      </c>
      <c r="F60" s="84">
        <v>0</v>
      </c>
      <c r="G60" s="84">
        <v>0.19320000000000001</v>
      </c>
      <c r="H60" s="84">
        <v>0.1338</v>
      </c>
      <c r="I60" s="84">
        <v>0.17599999999999999</v>
      </c>
      <c r="J60" s="84">
        <v>0.65700000000000003</v>
      </c>
      <c r="K60" s="84">
        <v>0.78649999999999998</v>
      </c>
      <c r="L60" s="84">
        <v>0.2379</v>
      </c>
      <c r="M60" s="84">
        <v>0.62050000000000005</v>
      </c>
      <c r="N60" s="84">
        <v>0.69440000000000002</v>
      </c>
      <c r="O60" s="84">
        <v>0.59930000000000005</v>
      </c>
      <c r="P60" s="84">
        <v>0.4017</v>
      </c>
      <c r="Q60" s="84">
        <v>0.4138</v>
      </c>
      <c r="R60" s="84">
        <v>0.12529999999999999</v>
      </c>
      <c r="S60" s="84">
        <v>0.36859999999999998</v>
      </c>
      <c r="T60" s="84">
        <v>0.4138</v>
      </c>
      <c r="U60" s="84">
        <v>0.2858</v>
      </c>
      <c r="V60" s="84">
        <v>0.43059999999999998</v>
      </c>
      <c r="W60" s="84">
        <v>0.40689999999999998</v>
      </c>
      <c r="X60" s="84">
        <v>0.71360000000000001</v>
      </c>
      <c r="Y60" s="84">
        <v>0.68310000000000004</v>
      </c>
      <c r="Z60" s="84">
        <v>0.1779</v>
      </c>
      <c r="AA60" s="84">
        <v>0.34189999999999998</v>
      </c>
    </row>
    <row r="61" spans="1:76">
      <c r="A61" s="142"/>
      <c r="B61" s="142"/>
      <c r="C61" s="5">
        <v>2.4583333333333299</v>
      </c>
      <c r="D61" s="84">
        <v>0.50019999999999998</v>
      </c>
      <c r="E61" s="84">
        <v>0.74790000000000001</v>
      </c>
      <c r="F61" s="84">
        <v>0</v>
      </c>
      <c r="G61" s="84">
        <v>0.42459999999999998</v>
      </c>
      <c r="H61" s="84">
        <v>0.4501</v>
      </c>
      <c r="I61" s="84">
        <v>0.42459999999999998</v>
      </c>
      <c r="J61" s="84">
        <v>0.7329</v>
      </c>
      <c r="K61" s="84">
        <v>0.84079999999999999</v>
      </c>
      <c r="L61" s="84">
        <v>0.35870000000000002</v>
      </c>
      <c r="M61" s="84">
        <v>0.79490000000000005</v>
      </c>
      <c r="N61" s="84">
        <v>0.79339999999999999</v>
      </c>
      <c r="O61" s="84">
        <v>0.70420000000000005</v>
      </c>
      <c r="P61" s="84">
        <v>0.49280000000000002</v>
      </c>
      <c r="Q61" s="84">
        <v>0.56589999999999996</v>
      </c>
      <c r="R61" s="84">
        <v>0.12479999999999999</v>
      </c>
      <c r="S61" s="84">
        <v>0.505</v>
      </c>
      <c r="T61" s="84">
        <v>0.56589999999999996</v>
      </c>
      <c r="U61" s="84">
        <v>0.35649999999999998</v>
      </c>
      <c r="V61" s="84">
        <v>0.30059999999999998</v>
      </c>
      <c r="W61" s="84">
        <v>0.32500000000000001</v>
      </c>
      <c r="X61" s="84">
        <v>0.82330000000000003</v>
      </c>
      <c r="Y61" s="84">
        <v>0.65859999999999996</v>
      </c>
      <c r="Z61" s="84">
        <v>0.19869999999999999</v>
      </c>
      <c r="AA61" s="84">
        <v>0.3306</v>
      </c>
      <c r="AD61" s="144" t="s">
        <v>9</v>
      </c>
      <c r="AE61" s="144"/>
      <c r="AF61" s="144"/>
      <c r="AG61" s="144"/>
      <c r="AH61" s="144"/>
      <c r="AI61" s="144"/>
      <c r="AJ61" s="144"/>
      <c r="AK61" s="144"/>
      <c r="AL61" s="144"/>
      <c r="AM61" s="144"/>
      <c r="AN61" s="144"/>
      <c r="AO61" s="144"/>
      <c r="AP61" s="144"/>
      <c r="AQ61" s="144"/>
      <c r="AR61" s="144"/>
      <c r="AS61" s="144"/>
      <c r="AT61" s="144"/>
      <c r="AU61" s="144"/>
      <c r="AV61" s="144"/>
      <c r="AW61" s="144"/>
      <c r="AX61" s="144"/>
      <c r="AY61" s="144"/>
      <c r="AZ61" s="144"/>
      <c r="BA61" s="144"/>
      <c r="BB61" s="144"/>
      <c r="BC61" s="144"/>
      <c r="BD61" s="144"/>
      <c r="BE61" s="144"/>
      <c r="BF61" s="144"/>
      <c r="BG61" s="144"/>
      <c r="BH61" s="144"/>
      <c r="BI61" s="144"/>
      <c r="BJ61" s="144"/>
      <c r="BK61" s="144"/>
      <c r="BL61" s="144"/>
      <c r="BM61" s="144"/>
      <c r="BN61" s="144"/>
      <c r="BO61" s="144"/>
      <c r="BP61" s="144"/>
      <c r="BQ61" s="144"/>
      <c r="BR61" s="134"/>
      <c r="BS61" s="134"/>
    </row>
    <row r="62" spans="1:76">
      <c r="A62" s="142"/>
      <c r="B62" s="142"/>
      <c r="C62" s="5">
        <v>2.5</v>
      </c>
      <c r="D62" s="84">
        <v>0.53339999999999999</v>
      </c>
      <c r="E62" s="84">
        <v>0.75070000000000003</v>
      </c>
      <c r="F62" s="84">
        <v>0.16800000000000001</v>
      </c>
      <c r="G62" s="84">
        <v>0.58299999999999996</v>
      </c>
      <c r="H62" s="84">
        <v>0.53269999999999995</v>
      </c>
      <c r="I62" s="84">
        <v>0.51359999999999995</v>
      </c>
      <c r="J62" s="84">
        <v>0.79430000000000001</v>
      </c>
      <c r="K62" s="84">
        <v>0.84340000000000004</v>
      </c>
      <c r="L62" s="84">
        <v>0.54959999999999998</v>
      </c>
      <c r="M62" s="84">
        <v>0.80669999999999997</v>
      </c>
      <c r="N62" s="84">
        <v>0.80520000000000003</v>
      </c>
      <c r="O62" s="84">
        <v>0.75990000000000002</v>
      </c>
      <c r="P62" s="84">
        <v>0.56930000000000003</v>
      </c>
      <c r="Q62" s="84">
        <v>0.55520000000000003</v>
      </c>
      <c r="R62" s="84">
        <v>0.1341</v>
      </c>
      <c r="S62" s="84">
        <v>0.5181</v>
      </c>
      <c r="T62" s="84">
        <v>0.55520000000000003</v>
      </c>
      <c r="U62" s="84">
        <v>0.3831</v>
      </c>
      <c r="V62" s="84">
        <v>0.27639999999999998</v>
      </c>
      <c r="W62" s="84">
        <v>0.35360000000000003</v>
      </c>
      <c r="X62" s="84">
        <v>0.82069999999999999</v>
      </c>
      <c r="Y62" s="84">
        <v>0.65359999999999996</v>
      </c>
      <c r="Z62" s="84">
        <v>0.27389999999999998</v>
      </c>
      <c r="AA62" s="84">
        <v>0.3715</v>
      </c>
      <c r="AE62" s="84" t="s">
        <v>99</v>
      </c>
      <c r="AQ62" s="84" t="s">
        <v>100</v>
      </c>
      <c r="BC62" s="84" t="s">
        <v>98</v>
      </c>
      <c r="BO62" s="84" t="s">
        <v>153</v>
      </c>
    </row>
    <row r="63" spans="1:76">
      <c r="A63" s="142"/>
      <c r="B63" s="142"/>
      <c r="C63" s="5">
        <v>2.5416666666666701</v>
      </c>
      <c r="D63" s="84">
        <v>0.57130000000000003</v>
      </c>
      <c r="E63" s="84">
        <v>0.74080000000000001</v>
      </c>
      <c r="F63" s="84">
        <v>0.33810000000000001</v>
      </c>
      <c r="G63" s="84">
        <v>0.67059999999999997</v>
      </c>
      <c r="H63" s="84">
        <v>0.5635</v>
      </c>
      <c r="I63" s="84">
        <v>0.57689999999999997</v>
      </c>
      <c r="J63" s="84">
        <v>0.78249999999999997</v>
      </c>
      <c r="K63" s="84">
        <v>0.83089999999999997</v>
      </c>
      <c r="L63" s="84">
        <v>0.67910000000000004</v>
      </c>
      <c r="M63" s="84">
        <v>0.80940000000000001</v>
      </c>
      <c r="N63" s="84">
        <v>0.79069999999999996</v>
      </c>
      <c r="O63" s="84">
        <v>0.77849999999999997</v>
      </c>
      <c r="P63" s="84">
        <v>0.53449999999999998</v>
      </c>
      <c r="Q63" s="84">
        <v>0.45250000000000001</v>
      </c>
      <c r="R63" s="84">
        <v>0.1129</v>
      </c>
      <c r="S63" s="84">
        <v>0.43680000000000002</v>
      </c>
      <c r="T63" s="84">
        <v>0.45250000000000001</v>
      </c>
      <c r="U63" s="84">
        <v>0.33650000000000002</v>
      </c>
      <c r="V63" s="84">
        <v>0.3347</v>
      </c>
      <c r="W63" s="84">
        <v>0.4108</v>
      </c>
      <c r="X63" s="84">
        <v>0.85229999999999995</v>
      </c>
      <c r="Y63" s="84">
        <v>0.70660000000000001</v>
      </c>
      <c r="Z63" s="84">
        <v>0.3518</v>
      </c>
      <c r="AA63" s="84">
        <v>0.43619999999999998</v>
      </c>
      <c r="AE63" s="84">
        <v>1</v>
      </c>
      <c r="AF63" s="84">
        <v>2</v>
      </c>
      <c r="AG63" s="84">
        <v>3</v>
      </c>
      <c r="AH63" s="84">
        <v>4</v>
      </c>
      <c r="AI63" s="84">
        <v>5</v>
      </c>
      <c r="AJ63" s="84">
        <v>6</v>
      </c>
      <c r="AK63" s="84">
        <v>7</v>
      </c>
      <c r="AL63" s="84">
        <v>8</v>
      </c>
      <c r="AM63" s="84">
        <v>9</v>
      </c>
      <c r="AN63" s="84">
        <v>10</v>
      </c>
      <c r="AQ63" s="84">
        <v>1</v>
      </c>
      <c r="AR63" s="84">
        <v>2</v>
      </c>
      <c r="AS63" s="84">
        <v>3</v>
      </c>
      <c r="AT63" s="84">
        <v>4</v>
      </c>
      <c r="AU63" s="84">
        <v>5</v>
      </c>
      <c r="AV63" s="84">
        <v>6</v>
      </c>
      <c r="AW63" s="84">
        <v>7</v>
      </c>
      <c r="AX63" s="84">
        <v>8</v>
      </c>
      <c r="AY63" s="84">
        <v>9</v>
      </c>
      <c r="AZ63" s="84">
        <v>10</v>
      </c>
      <c r="BC63" s="84">
        <v>1</v>
      </c>
      <c r="BD63" s="84">
        <v>2</v>
      </c>
      <c r="BE63" s="84">
        <v>3</v>
      </c>
      <c r="BF63" s="84">
        <v>4</v>
      </c>
      <c r="BG63" s="84">
        <v>5</v>
      </c>
      <c r="BH63" s="84">
        <v>6</v>
      </c>
      <c r="BI63" s="84">
        <v>7</v>
      </c>
      <c r="BJ63" s="84">
        <v>8</v>
      </c>
      <c r="BK63" s="84">
        <v>9</v>
      </c>
      <c r="BL63" s="84">
        <v>10</v>
      </c>
      <c r="BO63" s="84">
        <v>1</v>
      </c>
      <c r="BP63" s="84">
        <v>2</v>
      </c>
      <c r="BQ63" s="84">
        <v>3</v>
      </c>
      <c r="BR63" s="84">
        <v>4</v>
      </c>
      <c r="BS63" s="84">
        <v>5</v>
      </c>
      <c r="BT63" s="84">
        <v>6</v>
      </c>
      <c r="BU63" s="84">
        <v>7</v>
      </c>
      <c r="BV63" s="84">
        <v>8</v>
      </c>
      <c r="BW63" s="84">
        <v>9</v>
      </c>
      <c r="BX63" s="84">
        <v>10</v>
      </c>
    </row>
    <row r="64" spans="1:76">
      <c r="A64" s="142"/>
      <c r="B64" s="142"/>
      <c r="C64" s="5">
        <v>2.5833333333333299</v>
      </c>
      <c r="D64" s="84">
        <v>0.58599999999999997</v>
      </c>
      <c r="E64" s="84">
        <v>0.74480000000000002</v>
      </c>
      <c r="F64" s="84">
        <v>0.44529999999999997</v>
      </c>
      <c r="G64" s="84">
        <v>0.66249999999999998</v>
      </c>
      <c r="H64" s="84">
        <v>0.43669999999999998</v>
      </c>
      <c r="I64" s="84">
        <v>0.57509999999999994</v>
      </c>
      <c r="J64" s="84">
        <v>0.77729999999999999</v>
      </c>
      <c r="K64" s="84">
        <v>0.83540000000000003</v>
      </c>
      <c r="L64" s="84">
        <v>0.81720000000000004</v>
      </c>
      <c r="M64" s="84">
        <v>0.81320000000000003</v>
      </c>
      <c r="N64" s="84">
        <v>0.77</v>
      </c>
      <c r="O64" s="84">
        <v>0.80259999999999998</v>
      </c>
      <c r="P64" s="84">
        <v>0.49659999999999999</v>
      </c>
      <c r="Q64" s="84">
        <v>0.35160000000000002</v>
      </c>
      <c r="R64" s="84">
        <v>0.1381</v>
      </c>
      <c r="S64" s="84">
        <v>0.35770000000000002</v>
      </c>
      <c r="T64" s="84">
        <v>0.35160000000000002</v>
      </c>
      <c r="U64" s="84">
        <v>0.30819999999999997</v>
      </c>
      <c r="V64" s="84">
        <v>0.29409999999999997</v>
      </c>
      <c r="W64" s="84">
        <v>0.3765</v>
      </c>
      <c r="X64" s="84">
        <v>0.86709999999999998</v>
      </c>
      <c r="Y64" s="84">
        <v>0.70750000000000002</v>
      </c>
      <c r="Z64" s="84">
        <v>0.31819999999999998</v>
      </c>
      <c r="AA64" s="84">
        <v>0.40870000000000001</v>
      </c>
      <c r="AD64" s="92" t="s">
        <v>101</v>
      </c>
      <c r="AE64" s="84">
        <v>0</v>
      </c>
      <c r="AF64" s="84">
        <v>0</v>
      </c>
      <c r="AG64" s="84">
        <v>0</v>
      </c>
      <c r="AH64" s="84">
        <v>0</v>
      </c>
      <c r="AI64" s="84">
        <v>0</v>
      </c>
      <c r="AJ64" s="84">
        <v>0</v>
      </c>
      <c r="AK64" s="84">
        <v>0</v>
      </c>
      <c r="AL64" s="84">
        <v>0</v>
      </c>
      <c r="AM64" s="84">
        <v>0</v>
      </c>
      <c r="AN64" s="84">
        <v>0</v>
      </c>
      <c r="AP64" s="92" t="s">
        <v>101</v>
      </c>
      <c r="AQ64" s="84">
        <v>0</v>
      </c>
      <c r="AR64" s="84">
        <v>0</v>
      </c>
      <c r="AS64" s="84">
        <v>0</v>
      </c>
      <c r="AT64" s="84">
        <v>0</v>
      </c>
      <c r="AU64" s="84">
        <v>0</v>
      </c>
      <c r="AV64" s="84">
        <v>0</v>
      </c>
      <c r="AW64" s="84">
        <v>0</v>
      </c>
      <c r="AX64" s="84">
        <v>0</v>
      </c>
      <c r="AY64" s="84">
        <v>0</v>
      </c>
      <c r="AZ64" s="84">
        <v>0</v>
      </c>
      <c r="BB64" s="92" t="s">
        <v>101</v>
      </c>
      <c r="BC64" s="84">
        <v>0.86470000000000002</v>
      </c>
      <c r="BD64" s="84">
        <v>0.37669999999999998</v>
      </c>
      <c r="BE64" s="84">
        <v>0.41310000000000002</v>
      </c>
      <c r="BF64" s="84">
        <v>0.85060000000000002</v>
      </c>
      <c r="BG64" s="84">
        <v>0.49399999999999999</v>
      </c>
      <c r="BH64" s="84">
        <v>0.43690000000000001</v>
      </c>
      <c r="BI64" s="84">
        <v>0.79600000000000004</v>
      </c>
      <c r="BJ64" s="84">
        <v>0.14810000000000001</v>
      </c>
      <c r="BK64" s="84">
        <v>0.35599999999999998</v>
      </c>
      <c r="BL64" s="84">
        <v>0.57279999999999998</v>
      </c>
      <c r="BN64" s="92" t="s">
        <v>101</v>
      </c>
      <c r="BO64" s="84">
        <v>0.84650000000000003</v>
      </c>
      <c r="BP64" s="84">
        <v>0.33379999999999999</v>
      </c>
      <c r="BQ64" s="84">
        <v>0.4698</v>
      </c>
      <c r="BR64" s="84">
        <v>0.78420000000000001</v>
      </c>
      <c r="BS64" s="84">
        <v>0.64759999999999995</v>
      </c>
      <c r="BT64" s="84">
        <v>0.54520000000000002</v>
      </c>
      <c r="BU64" s="84">
        <v>0.79110000000000003</v>
      </c>
      <c r="BV64" s="84">
        <v>0.38140000000000002</v>
      </c>
      <c r="BW64" s="84">
        <v>0.37490000000000001</v>
      </c>
      <c r="BX64" s="84">
        <v>0.56689999999999996</v>
      </c>
    </row>
    <row r="65" spans="1:76">
      <c r="A65" s="142"/>
      <c r="B65" s="142"/>
      <c r="C65" s="5">
        <v>2.625</v>
      </c>
      <c r="D65" s="84">
        <v>0.58509999999999995</v>
      </c>
      <c r="E65" s="84">
        <v>0.75080000000000002</v>
      </c>
      <c r="F65" s="84">
        <v>0.57120000000000004</v>
      </c>
      <c r="G65" s="84">
        <v>0.66739999999999999</v>
      </c>
      <c r="H65" s="84">
        <v>0.56369999999999998</v>
      </c>
      <c r="I65" s="84">
        <v>0.62770000000000004</v>
      </c>
      <c r="J65" s="84">
        <v>0.77939999999999998</v>
      </c>
      <c r="K65" s="84">
        <v>0.84830000000000005</v>
      </c>
      <c r="L65" s="84">
        <v>0.82110000000000005</v>
      </c>
      <c r="M65" s="84">
        <v>0.79210000000000003</v>
      </c>
      <c r="N65" s="84">
        <v>0.77470000000000006</v>
      </c>
      <c r="O65" s="84">
        <v>0.80310000000000004</v>
      </c>
      <c r="P65" s="84">
        <v>0.4158</v>
      </c>
      <c r="Q65" s="84">
        <v>0.35360000000000003</v>
      </c>
      <c r="R65" s="84">
        <v>0.11219999999999999</v>
      </c>
      <c r="S65" s="84">
        <v>0.3715</v>
      </c>
      <c r="T65" s="84">
        <v>0.35360000000000003</v>
      </c>
      <c r="U65" s="84">
        <v>0.27800000000000002</v>
      </c>
      <c r="V65" s="84">
        <v>0.34320000000000001</v>
      </c>
      <c r="W65" s="84">
        <v>0.43909999999999999</v>
      </c>
      <c r="X65" s="84">
        <v>0.90169999999999995</v>
      </c>
      <c r="Y65" s="84">
        <v>0.69840000000000002</v>
      </c>
      <c r="Z65" s="84">
        <v>0.3538</v>
      </c>
      <c r="AA65" s="84">
        <v>0.44979999999999998</v>
      </c>
      <c r="AD65" s="92" t="s">
        <v>102</v>
      </c>
      <c r="AE65" s="84">
        <v>0</v>
      </c>
      <c r="AF65" s="84">
        <v>0</v>
      </c>
      <c r="AG65" s="84">
        <v>0</v>
      </c>
      <c r="AH65" s="84">
        <v>0</v>
      </c>
      <c r="AI65" s="84">
        <v>0</v>
      </c>
      <c r="AJ65" s="84">
        <v>0</v>
      </c>
      <c r="AK65" s="84">
        <v>0</v>
      </c>
      <c r="AL65" s="84">
        <v>0</v>
      </c>
      <c r="AM65" s="84">
        <v>0</v>
      </c>
      <c r="AN65" s="84">
        <v>0</v>
      </c>
      <c r="AP65" s="92" t="s">
        <v>102</v>
      </c>
      <c r="AQ65" s="84">
        <v>0</v>
      </c>
      <c r="AR65" s="84">
        <v>0</v>
      </c>
      <c r="AS65" s="84">
        <v>0</v>
      </c>
      <c r="AT65" s="84">
        <v>0</v>
      </c>
      <c r="AU65" s="84">
        <v>0</v>
      </c>
      <c r="AV65" s="84">
        <v>0</v>
      </c>
      <c r="AW65" s="84">
        <v>0</v>
      </c>
      <c r="AX65" s="84">
        <v>0</v>
      </c>
      <c r="AY65" s="84">
        <v>0</v>
      </c>
      <c r="AZ65" s="84">
        <v>0</v>
      </c>
      <c r="BB65" s="92" t="s">
        <v>102</v>
      </c>
      <c r="BC65" s="84">
        <v>0.85199999999999998</v>
      </c>
      <c r="BD65" s="84">
        <v>0.29020000000000001</v>
      </c>
      <c r="BE65" s="84">
        <v>0.48970000000000002</v>
      </c>
      <c r="BF65" s="84">
        <v>0.8377</v>
      </c>
      <c r="BG65" s="84">
        <v>0.47970000000000002</v>
      </c>
      <c r="BH65" s="84">
        <v>0.41889999999999999</v>
      </c>
      <c r="BI65" s="84">
        <v>0.73060000000000003</v>
      </c>
      <c r="BJ65" s="84">
        <v>0.25669999999999998</v>
      </c>
      <c r="BK65" s="84">
        <v>0.24709999999999999</v>
      </c>
      <c r="BL65" s="84">
        <v>0.55840000000000001</v>
      </c>
      <c r="BN65" s="92" t="s">
        <v>102</v>
      </c>
      <c r="BO65" s="84">
        <v>0.86160000000000003</v>
      </c>
      <c r="BP65" s="84">
        <v>0.25490000000000002</v>
      </c>
      <c r="BQ65" s="84">
        <v>0.48020000000000002</v>
      </c>
      <c r="BR65" s="84">
        <v>0.78639999999999999</v>
      </c>
      <c r="BS65" s="84">
        <v>0.64239999999999997</v>
      </c>
      <c r="BT65" s="84">
        <v>0.51890000000000003</v>
      </c>
      <c r="BU65" s="84">
        <v>0.74690000000000001</v>
      </c>
      <c r="BV65" s="84">
        <v>0.3745</v>
      </c>
      <c r="BW65" s="84">
        <v>0.28499999999999998</v>
      </c>
      <c r="BX65" s="84">
        <v>0.55230000000000001</v>
      </c>
    </row>
    <row r="66" spans="1:76">
      <c r="A66" s="142"/>
      <c r="B66" s="142"/>
      <c r="C66" s="5">
        <v>2.6666666666666701</v>
      </c>
      <c r="D66" s="84">
        <v>0.51700000000000002</v>
      </c>
      <c r="E66" s="84">
        <v>0.73209999999999997</v>
      </c>
      <c r="F66" s="84">
        <v>0.56399999999999995</v>
      </c>
      <c r="G66" s="84">
        <v>0.64229999999999998</v>
      </c>
      <c r="H66" s="84">
        <v>0.54169999999999996</v>
      </c>
      <c r="I66" s="84">
        <v>0.59940000000000004</v>
      </c>
      <c r="J66" s="84">
        <v>0.72040000000000004</v>
      </c>
      <c r="K66" s="84">
        <v>0.82569999999999999</v>
      </c>
      <c r="L66" s="84">
        <v>0.75700000000000001</v>
      </c>
      <c r="M66" s="84">
        <v>0.78310000000000002</v>
      </c>
      <c r="N66" s="84">
        <v>0.74380000000000002</v>
      </c>
      <c r="O66" s="84">
        <v>0.76600000000000001</v>
      </c>
      <c r="P66" s="84">
        <v>0.42130000000000001</v>
      </c>
      <c r="Q66" s="84">
        <v>0.374</v>
      </c>
      <c r="R66" s="84">
        <v>0.1163</v>
      </c>
      <c r="S66" s="84">
        <v>0.33119999999999999</v>
      </c>
      <c r="T66" s="84">
        <v>0.374</v>
      </c>
      <c r="U66" s="84">
        <v>0.27560000000000001</v>
      </c>
      <c r="V66" s="84">
        <v>0.3926</v>
      </c>
      <c r="W66" s="84">
        <v>0.52439999999999998</v>
      </c>
      <c r="X66" s="84">
        <v>0.89090000000000003</v>
      </c>
      <c r="Y66" s="84">
        <v>0.74560000000000004</v>
      </c>
      <c r="Z66" s="84">
        <v>0.4345</v>
      </c>
      <c r="AA66" s="84">
        <v>0.5161</v>
      </c>
      <c r="AD66" s="92" t="s">
        <v>103</v>
      </c>
      <c r="AE66" s="84">
        <v>0</v>
      </c>
      <c r="AF66" s="84">
        <v>0</v>
      </c>
      <c r="AG66" s="84">
        <v>0</v>
      </c>
      <c r="AH66" s="84">
        <v>0</v>
      </c>
      <c r="AI66" s="84">
        <v>0</v>
      </c>
      <c r="AJ66" s="84">
        <v>0</v>
      </c>
      <c r="AK66" s="84">
        <v>0</v>
      </c>
      <c r="AL66" s="84">
        <v>0</v>
      </c>
      <c r="AM66" s="84">
        <v>0</v>
      </c>
      <c r="AN66" s="84">
        <v>0</v>
      </c>
      <c r="AP66" s="92" t="s">
        <v>103</v>
      </c>
      <c r="AQ66" s="84">
        <v>0</v>
      </c>
      <c r="AR66" s="84">
        <v>0</v>
      </c>
      <c r="AS66" s="84">
        <v>0</v>
      </c>
      <c r="AT66" s="84">
        <v>0</v>
      </c>
      <c r="AU66" s="84">
        <v>0</v>
      </c>
      <c r="AV66" s="84">
        <v>0</v>
      </c>
      <c r="AW66" s="84">
        <v>0</v>
      </c>
      <c r="AX66" s="84">
        <v>0</v>
      </c>
      <c r="AY66" s="84">
        <v>0</v>
      </c>
      <c r="AZ66" s="84">
        <v>0</v>
      </c>
      <c r="BB66" s="92" t="s">
        <v>103</v>
      </c>
      <c r="BC66" s="84">
        <v>0.84419999999999995</v>
      </c>
      <c r="BD66" s="84">
        <v>0.24299999999999999</v>
      </c>
      <c r="BE66" s="84">
        <v>0.42509999999999998</v>
      </c>
      <c r="BF66" s="84">
        <v>0.80669999999999997</v>
      </c>
      <c r="BG66" s="84">
        <v>0.51859999999999995</v>
      </c>
      <c r="BH66" s="84">
        <v>0.35930000000000001</v>
      </c>
      <c r="BI66" s="84">
        <v>0.61929999999999996</v>
      </c>
      <c r="BJ66" s="84">
        <v>0.37469999999999998</v>
      </c>
      <c r="BK66" s="84">
        <v>0.23580000000000001</v>
      </c>
      <c r="BL66" s="84">
        <v>0.54879999999999995</v>
      </c>
      <c r="BN66" s="92" t="s">
        <v>103</v>
      </c>
      <c r="BO66" s="84">
        <v>0.84440000000000004</v>
      </c>
      <c r="BP66" s="84">
        <v>0.20399999999999999</v>
      </c>
      <c r="BQ66" s="84">
        <v>0.48499999999999999</v>
      </c>
      <c r="BR66" s="84">
        <v>0.76600000000000001</v>
      </c>
      <c r="BS66" s="84">
        <v>0.61819999999999997</v>
      </c>
      <c r="BT66" s="84">
        <v>0.44750000000000001</v>
      </c>
      <c r="BU66" s="84">
        <v>0.67030000000000001</v>
      </c>
      <c r="BV66" s="84">
        <v>0.40570000000000001</v>
      </c>
      <c r="BW66" s="84">
        <v>0.26319999999999999</v>
      </c>
      <c r="BX66" s="84">
        <v>0.53680000000000005</v>
      </c>
    </row>
    <row r="67" spans="1:76">
      <c r="A67" s="142"/>
      <c r="B67" s="142"/>
      <c r="C67" s="5">
        <v>2.7083333333333299</v>
      </c>
      <c r="D67" s="84">
        <v>0.36380000000000001</v>
      </c>
      <c r="E67" s="84">
        <v>0.5514</v>
      </c>
      <c r="F67" s="84">
        <v>0.33750000000000002</v>
      </c>
      <c r="G67" s="84">
        <v>0.51870000000000005</v>
      </c>
      <c r="H67" s="84">
        <v>0.34749999999999998</v>
      </c>
      <c r="I67" s="84">
        <v>0.42380000000000001</v>
      </c>
      <c r="J67" s="84">
        <v>0.56579999999999997</v>
      </c>
      <c r="K67" s="84">
        <v>0.65559999999999996</v>
      </c>
      <c r="L67" s="84">
        <v>0.50509999999999999</v>
      </c>
      <c r="M67" s="84">
        <v>0.64729999999999999</v>
      </c>
      <c r="N67" s="84">
        <v>0.62690000000000001</v>
      </c>
      <c r="O67" s="84">
        <v>0.60009999999999997</v>
      </c>
      <c r="P67" s="84">
        <v>0.40389999999999998</v>
      </c>
      <c r="Q67" s="84">
        <v>0.37119999999999997</v>
      </c>
      <c r="R67" s="84">
        <v>0.1208</v>
      </c>
      <c r="S67" s="84">
        <v>0.32590000000000002</v>
      </c>
      <c r="T67" s="84">
        <v>0.37119999999999997</v>
      </c>
      <c r="U67" s="84">
        <v>0.27110000000000001</v>
      </c>
      <c r="V67" s="84">
        <v>0.42170000000000002</v>
      </c>
      <c r="W67" s="84">
        <v>0.49080000000000001</v>
      </c>
      <c r="X67" s="84">
        <v>0.84409999999999996</v>
      </c>
      <c r="Y67" s="84">
        <v>0.75629999999999997</v>
      </c>
      <c r="Z67" s="84">
        <v>0.45019999999999999</v>
      </c>
      <c r="AA67" s="84">
        <v>0.51480000000000004</v>
      </c>
      <c r="AD67" s="92" t="s">
        <v>104</v>
      </c>
      <c r="AE67" s="84">
        <v>0</v>
      </c>
      <c r="AF67" s="84">
        <v>0</v>
      </c>
      <c r="AG67" s="84">
        <v>0</v>
      </c>
      <c r="AH67" s="84">
        <v>0</v>
      </c>
      <c r="AI67" s="84">
        <v>0</v>
      </c>
      <c r="AJ67" s="84">
        <v>0</v>
      </c>
      <c r="AK67" s="84">
        <v>0</v>
      </c>
      <c r="AL67" s="84">
        <v>0</v>
      </c>
      <c r="AM67" s="84">
        <v>0</v>
      </c>
      <c r="AN67" s="84">
        <v>0</v>
      </c>
      <c r="AP67" s="92" t="s">
        <v>104</v>
      </c>
      <c r="AQ67" s="84">
        <v>0</v>
      </c>
      <c r="AR67" s="84">
        <v>0</v>
      </c>
      <c r="AS67" s="84">
        <v>0</v>
      </c>
      <c r="AT67" s="84">
        <v>0</v>
      </c>
      <c r="AU67" s="84">
        <v>0</v>
      </c>
      <c r="AV67" s="84">
        <v>0</v>
      </c>
      <c r="AW67" s="84">
        <v>0</v>
      </c>
      <c r="AX67" s="84">
        <v>0</v>
      </c>
      <c r="AY67" s="84">
        <v>0</v>
      </c>
      <c r="AZ67" s="84">
        <v>0</v>
      </c>
      <c r="BB67" s="92" t="s">
        <v>104</v>
      </c>
      <c r="BC67" s="84">
        <v>0.77500000000000002</v>
      </c>
      <c r="BD67" s="84">
        <v>0.19170000000000001</v>
      </c>
      <c r="BE67" s="84">
        <v>0.37459999999999999</v>
      </c>
      <c r="BF67" s="84">
        <v>0.79549999999999998</v>
      </c>
      <c r="BG67" s="84">
        <v>0.56830000000000003</v>
      </c>
      <c r="BH67" s="84">
        <v>0.33750000000000002</v>
      </c>
      <c r="BI67" s="84">
        <v>0.55620000000000003</v>
      </c>
      <c r="BJ67" s="84">
        <v>0.3619</v>
      </c>
      <c r="BK67" s="84">
        <v>0.19359999999999999</v>
      </c>
      <c r="BL67" s="84">
        <v>0.5242</v>
      </c>
      <c r="BN67" s="92" t="s">
        <v>104</v>
      </c>
      <c r="BO67" s="84">
        <v>0.80369999999999997</v>
      </c>
      <c r="BP67" s="84">
        <v>0.18809999999999999</v>
      </c>
      <c r="BQ67" s="84">
        <v>0.45610000000000001</v>
      </c>
      <c r="BR67" s="84">
        <v>0.748</v>
      </c>
      <c r="BS67" s="84">
        <v>0.56640000000000001</v>
      </c>
      <c r="BT67" s="84">
        <v>0.42780000000000001</v>
      </c>
      <c r="BU67" s="84">
        <v>0.63449999999999995</v>
      </c>
      <c r="BV67" s="84">
        <v>0.34939999999999999</v>
      </c>
      <c r="BW67" s="84">
        <v>0.2404</v>
      </c>
      <c r="BX67" s="84">
        <v>0.4985</v>
      </c>
    </row>
    <row r="68" spans="1:76">
      <c r="A68" s="142"/>
      <c r="B68" s="142"/>
      <c r="C68" s="5">
        <v>2.75</v>
      </c>
      <c r="D68" s="84">
        <v>0</v>
      </c>
      <c r="E68" s="84">
        <v>9.2499999999999999E-2</v>
      </c>
      <c r="F68" s="84">
        <v>0</v>
      </c>
      <c r="G68" s="84">
        <v>6.1400000000000003E-2</v>
      </c>
      <c r="H68" s="84">
        <v>0</v>
      </c>
      <c r="I68" s="84">
        <v>3.0800000000000001E-2</v>
      </c>
      <c r="J68" s="84">
        <v>0.26519999999999999</v>
      </c>
      <c r="K68" s="84">
        <v>0.40300000000000002</v>
      </c>
      <c r="L68" s="84">
        <v>0.17330000000000001</v>
      </c>
      <c r="M68" s="84">
        <v>0.3705</v>
      </c>
      <c r="N68" s="84">
        <v>0.3745</v>
      </c>
      <c r="O68" s="84">
        <v>0.31730000000000003</v>
      </c>
      <c r="P68" s="84">
        <v>0.32779999999999998</v>
      </c>
      <c r="Q68" s="84">
        <v>0.36170000000000002</v>
      </c>
      <c r="R68" s="84">
        <v>0.13139999999999999</v>
      </c>
      <c r="S68" s="84">
        <v>0.32150000000000001</v>
      </c>
      <c r="T68" s="84">
        <v>0.36170000000000002</v>
      </c>
      <c r="U68" s="84">
        <v>0.25190000000000001</v>
      </c>
      <c r="V68" s="84">
        <v>0.48830000000000001</v>
      </c>
      <c r="W68" s="84">
        <v>0.5474</v>
      </c>
      <c r="X68" s="84">
        <v>0.84370000000000001</v>
      </c>
      <c r="Y68" s="84">
        <v>0.78280000000000005</v>
      </c>
      <c r="Z68" s="84">
        <v>0.51639999999999997</v>
      </c>
      <c r="AA68" s="84">
        <v>0.56950000000000001</v>
      </c>
      <c r="AD68" s="92" t="s">
        <v>105</v>
      </c>
      <c r="AE68" s="84">
        <v>0</v>
      </c>
      <c r="AF68" s="84">
        <v>0</v>
      </c>
      <c r="AG68" s="84">
        <v>0</v>
      </c>
      <c r="AH68" s="84">
        <v>0</v>
      </c>
      <c r="AI68" s="84">
        <v>0</v>
      </c>
      <c r="AJ68" s="84">
        <v>0</v>
      </c>
      <c r="AK68" s="84">
        <v>0</v>
      </c>
      <c r="AL68" s="84">
        <v>0</v>
      </c>
      <c r="AM68" s="84">
        <v>0</v>
      </c>
      <c r="AN68" s="84">
        <v>0</v>
      </c>
      <c r="AP68" s="92" t="s">
        <v>105</v>
      </c>
      <c r="AQ68" s="84">
        <v>0</v>
      </c>
      <c r="AR68" s="84">
        <v>0</v>
      </c>
      <c r="AS68" s="84">
        <v>0</v>
      </c>
      <c r="AT68" s="84">
        <v>0</v>
      </c>
      <c r="AU68" s="84">
        <v>0</v>
      </c>
      <c r="AV68" s="84">
        <v>0</v>
      </c>
      <c r="AW68" s="84">
        <v>0</v>
      </c>
      <c r="AX68" s="84">
        <v>0</v>
      </c>
      <c r="AY68" s="84">
        <v>0</v>
      </c>
      <c r="AZ68" s="84">
        <v>0</v>
      </c>
      <c r="BB68" s="92" t="s">
        <v>105</v>
      </c>
      <c r="BC68" s="84">
        <v>0.73480000000000001</v>
      </c>
      <c r="BD68" s="84">
        <v>0.15</v>
      </c>
      <c r="BE68" s="84">
        <v>0.31659999999999999</v>
      </c>
      <c r="BF68" s="84">
        <v>0.7944</v>
      </c>
      <c r="BG68" s="84">
        <v>0.56499999999999995</v>
      </c>
      <c r="BH68" s="84">
        <v>0.29039999999999999</v>
      </c>
      <c r="BI68" s="84">
        <v>0.41170000000000001</v>
      </c>
      <c r="BJ68" s="84">
        <v>0.25469999999999998</v>
      </c>
      <c r="BK68" s="84">
        <v>0.1009</v>
      </c>
      <c r="BL68" s="84">
        <v>0.51049999999999995</v>
      </c>
      <c r="BN68" s="92" t="s">
        <v>105</v>
      </c>
      <c r="BO68" s="84">
        <v>0.78310000000000002</v>
      </c>
      <c r="BP68" s="84">
        <v>0.1862</v>
      </c>
      <c r="BQ68" s="84">
        <v>0.4098</v>
      </c>
      <c r="BR68" s="84">
        <v>0.78159999999999996</v>
      </c>
      <c r="BS68" s="84">
        <v>0.51290000000000002</v>
      </c>
      <c r="BT68" s="84">
        <v>0.38990000000000002</v>
      </c>
      <c r="BU68" s="84">
        <v>0.52600000000000002</v>
      </c>
      <c r="BV68" s="84">
        <v>0.27989999999999998</v>
      </c>
      <c r="BW68" s="84">
        <v>0.18709999999999999</v>
      </c>
      <c r="BX68" s="84">
        <v>0.51190000000000002</v>
      </c>
    </row>
    <row r="69" spans="1:76">
      <c r="A69" s="142"/>
      <c r="B69" s="142"/>
      <c r="C69" s="5">
        <v>2.7916666666666701</v>
      </c>
      <c r="D69" s="84">
        <v>0</v>
      </c>
      <c r="E69" s="84">
        <v>0</v>
      </c>
      <c r="F69" s="84">
        <v>0</v>
      </c>
      <c r="G69" s="84">
        <v>0</v>
      </c>
      <c r="H69" s="84">
        <v>0</v>
      </c>
      <c r="I69" s="84">
        <v>0</v>
      </c>
      <c r="J69" s="84">
        <v>1.06E-2</v>
      </c>
      <c r="K69" s="84">
        <v>2.8199999999999999E-2</v>
      </c>
      <c r="L69" s="84">
        <v>1E-3</v>
      </c>
      <c r="M69" s="84">
        <v>1.5900000000000001E-2</v>
      </c>
      <c r="N69" s="84">
        <v>2.76E-2</v>
      </c>
      <c r="O69" s="84">
        <v>1.66E-2</v>
      </c>
      <c r="P69" s="84">
        <v>0.29099999999999998</v>
      </c>
      <c r="Q69" s="84">
        <v>0.33660000000000001</v>
      </c>
      <c r="R69" s="84">
        <v>9.6799999999999997E-2</v>
      </c>
      <c r="S69" s="84">
        <v>0.3201</v>
      </c>
      <c r="T69" s="84">
        <v>0.33660000000000001</v>
      </c>
      <c r="U69" s="84">
        <v>0.22439999999999999</v>
      </c>
      <c r="V69" s="84">
        <v>0.6</v>
      </c>
      <c r="W69" s="84">
        <v>0.58250000000000002</v>
      </c>
      <c r="X69" s="84">
        <v>0.89129999999999998</v>
      </c>
      <c r="Y69" s="84">
        <v>0.87519999999999998</v>
      </c>
      <c r="Z69" s="84">
        <v>0.58140000000000003</v>
      </c>
      <c r="AA69" s="84">
        <v>0.63219999999999998</v>
      </c>
      <c r="AD69" s="92" t="s">
        <v>106</v>
      </c>
      <c r="AE69" s="84">
        <v>0</v>
      </c>
      <c r="AF69" s="84">
        <v>0</v>
      </c>
      <c r="AG69" s="84">
        <v>0</v>
      </c>
      <c r="AH69" s="84">
        <v>0</v>
      </c>
      <c r="AI69" s="84">
        <v>0</v>
      </c>
      <c r="AJ69" s="84">
        <v>0</v>
      </c>
      <c r="AK69" s="84">
        <v>0</v>
      </c>
      <c r="AL69" s="84">
        <v>0</v>
      </c>
      <c r="AM69" s="84">
        <v>0</v>
      </c>
      <c r="AN69" s="84">
        <v>0</v>
      </c>
      <c r="AP69" s="92" t="s">
        <v>106</v>
      </c>
      <c r="AQ69" s="84">
        <v>0</v>
      </c>
      <c r="AR69" s="84">
        <v>0</v>
      </c>
      <c r="AS69" s="84">
        <v>5.9999999999999995E-4</v>
      </c>
      <c r="AT69" s="84">
        <v>0</v>
      </c>
      <c r="AU69" s="84">
        <v>0</v>
      </c>
      <c r="AV69" s="84">
        <v>0</v>
      </c>
      <c r="AW69" s="84">
        <v>1.6299999999999999E-2</v>
      </c>
      <c r="AX69" s="84">
        <v>1E-4</v>
      </c>
      <c r="AY69" s="84">
        <v>0</v>
      </c>
      <c r="AZ69" s="84">
        <v>0</v>
      </c>
      <c r="BB69" s="92" t="s">
        <v>106</v>
      </c>
      <c r="BC69" s="84">
        <v>0.74170000000000003</v>
      </c>
      <c r="BD69" s="84">
        <v>6.7500000000000004E-2</v>
      </c>
      <c r="BE69" s="84">
        <v>0.30859999999999999</v>
      </c>
      <c r="BF69" s="84">
        <v>0.79069999999999996</v>
      </c>
      <c r="BG69" s="84">
        <v>0.55420000000000003</v>
      </c>
      <c r="BH69" s="84">
        <v>0.26569999999999999</v>
      </c>
      <c r="BI69" s="84">
        <v>0.29220000000000002</v>
      </c>
      <c r="BJ69" s="84">
        <v>0.15290000000000001</v>
      </c>
      <c r="BK69" s="84">
        <v>8.6499999999999994E-2</v>
      </c>
      <c r="BL69" s="84">
        <v>0.46500000000000002</v>
      </c>
      <c r="BN69" s="92" t="s">
        <v>106</v>
      </c>
      <c r="BO69" s="84">
        <v>0.75539999999999996</v>
      </c>
      <c r="BP69" s="84">
        <v>0.19289999999999999</v>
      </c>
      <c r="BQ69" s="84">
        <v>0.37809999999999999</v>
      </c>
      <c r="BR69" s="84">
        <v>0.78649999999999998</v>
      </c>
      <c r="BS69" s="84">
        <v>0.49</v>
      </c>
      <c r="BT69" s="84">
        <v>0.37019999999999997</v>
      </c>
      <c r="BU69" s="84">
        <v>0.38940000000000002</v>
      </c>
      <c r="BV69" s="84">
        <v>0.23069999999999999</v>
      </c>
      <c r="BW69" s="84">
        <v>0.1583</v>
      </c>
      <c r="BX69" s="84">
        <v>0.49070000000000003</v>
      </c>
    </row>
    <row r="70" spans="1:76">
      <c r="A70" s="142"/>
      <c r="B70" s="142"/>
      <c r="C70" s="5">
        <v>2.8333333333333299</v>
      </c>
      <c r="D70" s="84">
        <v>0</v>
      </c>
      <c r="E70" s="84">
        <v>0</v>
      </c>
      <c r="F70" s="84">
        <v>0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0.32419999999999999</v>
      </c>
      <c r="Q70" s="84">
        <v>0.34179999999999999</v>
      </c>
      <c r="R70" s="84">
        <v>0.11550000000000001</v>
      </c>
      <c r="S70" s="84">
        <v>0.35830000000000001</v>
      </c>
      <c r="T70" s="84">
        <v>0.34179999999999999</v>
      </c>
      <c r="U70" s="84">
        <v>0.2495</v>
      </c>
      <c r="V70" s="84">
        <v>0.61860000000000004</v>
      </c>
      <c r="W70" s="84">
        <v>0.64759999999999995</v>
      </c>
      <c r="X70" s="84">
        <v>0.81389999999999996</v>
      </c>
      <c r="Y70" s="84">
        <v>0.79190000000000005</v>
      </c>
      <c r="Z70" s="84">
        <v>0.63100000000000001</v>
      </c>
      <c r="AA70" s="84">
        <v>0.66139999999999999</v>
      </c>
      <c r="AD70" s="92" t="s">
        <v>107</v>
      </c>
      <c r="AE70" s="84">
        <v>0</v>
      </c>
      <c r="AF70" s="84">
        <v>0</v>
      </c>
      <c r="AG70" s="84">
        <v>0</v>
      </c>
      <c r="AH70" s="84">
        <v>0</v>
      </c>
      <c r="AI70" s="84">
        <v>0</v>
      </c>
      <c r="AJ70" s="84">
        <v>0</v>
      </c>
      <c r="AK70" s="84">
        <v>0</v>
      </c>
      <c r="AL70" s="84">
        <v>0</v>
      </c>
      <c r="AM70" s="84">
        <v>0</v>
      </c>
      <c r="AN70" s="84">
        <v>0</v>
      </c>
      <c r="AP70" s="92" t="s">
        <v>107</v>
      </c>
      <c r="AQ70" s="84">
        <v>1.6899999999999998E-2</v>
      </c>
      <c r="AR70" s="84">
        <v>1.4500000000000001E-2</v>
      </c>
      <c r="AS70" s="84">
        <v>0.18609999999999999</v>
      </c>
      <c r="AT70" s="84">
        <v>9.4000000000000004E-3</v>
      </c>
      <c r="AU70" s="84">
        <v>1.6899999999999998E-2</v>
      </c>
      <c r="AV70" s="84">
        <v>4.7999999999999996E-3</v>
      </c>
      <c r="AW70" s="84">
        <v>0.22919999999999999</v>
      </c>
      <c r="AX70" s="84">
        <v>7.0099999999999996E-2</v>
      </c>
      <c r="AY70" s="84">
        <v>0</v>
      </c>
      <c r="AZ70" s="84">
        <v>3.32E-2</v>
      </c>
      <c r="BB70" s="92" t="s">
        <v>107</v>
      </c>
      <c r="BC70" s="84">
        <v>0.75649999999999995</v>
      </c>
      <c r="BD70" s="84">
        <v>2.3699999999999999E-2</v>
      </c>
      <c r="BE70" s="84">
        <v>0.30880000000000002</v>
      </c>
      <c r="BF70" s="84">
        <v>0.7359</v>
      </c>
      <c r="BG70" s="84">
        <v>0.57099999999999995</v>
      </c>
      <c r="BH70" s="84">
        <v>0.23050000000000001</v>
      </c>
      <c r="BI70" s="84">
        <v>0.2384</v>
      </c>
      <c r="BJ70" s="84">
        <v>0.1202</v>
      </c>
      <c r="BK70" s="84">
        <v>7.7200000000000005E-2</v>
      </c>
      <c r="BL70" s="84">
        <v>0.43490000000000001</v>
      </c>
      <c r="BN70" s="92" t="s">
        <v>107</v>
      </c>
      <c r="BO70" s="84">
        <v>0.69420000000000004</v>
      </c>
      <c r="BP70" s="84">
        <v>0.16400000000000001</v>
      </c>
      <c r="BQ70" s="84">
        <v>0.30249999999999999</v>
      </c>
      <c r="BR70" s="84">
        <v>0.77529999999999999</v>
      </c>
      <c r="BS70" s="84">
        <v>0.44690000000000002</v>
      </c>
      <c r="BT70" s="84">
        <v>0.35680000000000001</v>
      </c>
      <c r="BU70" s="84">
        <v>0.35770000000000002</v>
      </c>
      <c r="BV70" s="84">
        <v>0.14660000000000001</v>
      </c>
      <c r="BW70" s="84">
        <v>0.15060000000000001</v>
      </c>
      <c r="BX70" s="84">
        <v>0.45739999999999997</v>
      </c>
    </row>
    <row r="71" spans="1:76">
      <c r="A71" s="142"/>
      <c r="B71" s="142"/>
      <c r="C71" s="5">
        <v>2.875</v>
      </c>
      <c r="D71" s="84">
        <v>0</v>
      </c>
      <c r="E71" s="84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0.32879999999999998</v>
      </c>
      <c r="Q71" s="84">
        <v>0.35680000000000001</v>
      </c>
      <c r="R71" s="84">
        <v>0.13109999999999999</v>
      </c>
      <c r="S71" s="84">
        <v>0.39379999999999998</v>
      </c>
      <c r="T71" s="84">
        <v>0.35680000000000001</v>
      </c>
      <c r="U71" s="84">
        <v>0.26590000000000003</v>
      </c>
      <c r="V71" s="84">
        <v>0.60980000000000001</v>
      </c>
      <c r="W71" s="84">
        <v>0.67630000000000001</v>
      </c>
      <c r="X71" s="84">
        <v>0.66459999999999997</v>
      </c>
      <c r="Y71" s="84">
        <v>0.67630000000000001</v>
      </c>
      <c r="Z71" s="84">
        <v>0.66149999999999998</v>
      </c>
      <c r="AA71" s="84">
        <v>0.66</v>
      </c>
      <c r="AD71" s="92" t="s">
        <v>108</v>
      </c>
      <c r="AE71" s="84">
        <v>0</v>
      </c>
      <c r="AF71" s="84">
        <v>0</v>
      </c>
      <c r="AG71" s="84">
        <v>4.7899999999999998E-2</v>
      </c>
      <c r="AH71" s="84">
        <v>0</v>
      </c>
      <c r="AI71" s="84">
        <v>0</v>
      </c>
      <c r="AJ71" s="84">
        <v>0</v>
      </c>
      <c r="AK71" s="84">
        <v>0</v>
      </c>
      <c r="AL71" s="84">
        <v>0</v>
      </c>
      <c r="AM71" s="84">
        <v>0</v>
      </c>
      <c r="AN71" s="84">
        <v>0</v>
      </c>
      <c r="AP71" s="92" t="s">
        <v>108</v>
      </c>
      <c r="AQ71" s="84">
        <v>0.1479</v>
      </c>
      <c r="AR71" s="84">
        <v>0.21579999999999999</v>
      </c>
      <c r="AS71" s="84">
        <v>0.62590000000000001</v>
      </c>
      <c r="AT71" s="84">
        <v>0.23089999999999999</v>
      </c>
      <c r="AU71" s="84">
        <v>0.19719999999999999</v>
      </c>
      <c r="AV71" s="84">
        <v>0.1135</v>
      </c>
      <c r="AW71" s="84">
        <v>0.48799999999999999</v>
      </c>
      <c r="AX71" s="84">
        <v>0.28520000000000001</v>
      </c>
      <c r="AY71" s="84">
        <v>6.4699999999999994E-2</v>
      </c>
      <c r="AZ71" s="84">
        <v>0.38080000000000003</v>
      </c>
      <c r="BB71" s="92" t="s">
        <v>108</v>
      </c>
      <c r="BC71" s="84">
        <v>0.73909999999999998</v>
      </c>
      <c r="BD71" s="84">
        <v>1.23E-2</v>
      </c>
      <c r="BE71" s="84">
        <v>0.24340000000000001</v>
      </c>
      <c r="BF71" s="84">
        <v>0.75860000000000005</v>
      </c>
      <c r="BG71" s="84">
        <v>0.59130000000000005</v>
      </c>
      <c r="BH71" s="84">
        <v>0.17169999999999999</v>
      </c>
      <c r="BI71" s="84">
        <v>0.29480000000000001</v>
      </c>
      <c r="BJ71" s="84">
        <v>6.7299999999999999E-2</v>
      </c>
      <c r="BK71" s="84">
        <v>5.79E-2</v>
      </c>
      <c r="BL71" s="84">
        <v>0.39329999999999998</v>
      </c>
      <c r="BN71" s="92" t="s">
        <v>108</v>
      </c>
      <c r="BO71" s="84">
        <v>0.69279999999999997</v>
      </c>
      <c r="BP71" s="84">
        <v>0.13669999999999999</v>
      </c>
      <c r="BQ71" s="84">
        <v>0.22869999999999999</v>
      </c>
      <c r="BR71" s="84">
        <v>0.78749999999999998</v>
      </c>
      <c r="BS71" s="84">
        <v>0.4698</v>
      </c>
      <c r="BT71" s="84">
        <v>0.34589999999999999</v>
      </c>
      <c r="BU71" s="84">
        <v>0.35580000000000001</v>
      </c>
      <c r="BV71" s="84">
        <v>0.1346</v>
      </c>
      <c r="BW71" s="84">
        <v>0.15429999999999999</v>
      </c>
      <c r="BX71" s="84">
        <v>0.40200000000000002</v>
      </c>
    </row>
    <row r="72" spans="1:76">
      <c r="A72" s="142"/>
      <c r="B72" s="142"/>
      <c r="C72" s="5">
        <v>2.9166666666666701</v>
      </c>
      <c r="D72" s="84">
        <v>0</v>
      </c>
      <c r="E72" s="84">
        <v>0</v>
      </c>
      <c r="F72" s="84">
        <v>0</v>
      </c>
      <c r="G72" s="84">
        <v>0</v>
      </c>
      <c r="H72" s="84">
        <v>0</v>
      </c>
      <c r="I72" s="84">
        <v>0</v>
      </c>
      <c r="J72" s="84">
        <v>0</v>
      </c>
      <c r="K72" s="84">
        <v>0</v>
      </c>
      <c r="L72" s="84">
        <v>0</v>
      </c>
      <c r="M72" s="84">
        <v>0</v>
      </c>
      <c r="N72" s="84">
        <v>0</v>
      </c>
      <c r="O72" s="84">
        <v>0</v>
      </c>
      <c r="P72" s="84">
        <v>0.40910000000000002</v>
      </c>
      <c r="Q72" s="84">
        <v>0.49009999999999998</v>
      </c>
      <c r="R72" s="84">
        <v>0.14949999999999999</v>
      </c>
      <c r="S72" s="84">
        <v>0.48230000000000001</v>
      </c>
      <c r="T72" s="84">
        <v>0.49009999999999998</v>
      </c>
      <c r="U72" s="84">
        <v>0.32929999999999998</v>
      </c>
      <c r="V72" s="84">
        <v>0.4975</v>
      </c>
      <c r="W72" s="84">
        <v>0.59809999999999997</v>
      </c>
      <c r="X72" s="84">
        <v>0.49270000000000003</v>
      </c>
      <c r="Y72" s="84">
        <v>0.55530000000000002</v>
      </c>
      <c r="Z72" s="84">
        <v>0.68559999999999999</v>
      </c>
      <c r="AA72" s="84">
        <v>0.61670000000000003</v>
      </c>
      <c r="AD72" s="92" t="s">
        <v>109</v>
      </c>
      <c r="AE72" s="84">
        <v>3.5000000000000003E-2</v>
      </c>
      <c r="AF72" s="84">
        <v>6.2199999999999998E-2</v>
      </c>
      <c r="AG72" s="84">
        <v>0.43559999999999999</v>
      </c>
      <c r="AH72" s="84">
        <v>1.4999999999999999E-2</v>
      </c>
      <c r="AI72" s="84">
        <v>4.2200000000000001E-2</v>
      </c>
      <c r="AJ72" s="84">
        <v>0</v>
      </c>
      <c r="AK72" s="84">
        <v>0.28749999999999998</v>
      </c>
      <c r="AL72" s="84">
        <v>7.6100000000000001E-2</v>
      </c>
      <c r="AM72" s="84">
        <v>0</v>
      </c>
      <c r="AN72" s="84">
        <v>9.6199999999999994E-2</v>
      </c>
      <c r="AP72" s="92" t="s">
        <v>109</v>
      </c>
      <c r="AQ72" s="84">
        <v>0.72640000000000005</v>
      </c>
      <c r="AR72" s="84">
        <v>0.66269999999999996</v>
      </c>
      <c r="AS72" s="84">
        <v>0.73109999999999997</v>
      </c>
      <c r="AT72" s="84">
        <v>0.63339999999999996</v>
      </c>
      <c r="AU72" s="84">
        <v>0.58069999999999999</v>
      </c>
      <c r="AV72" s="84">
        <v>0.3488</v>
      </c>
      <c r="AW72" s="84">
        <v>0.78010000000000002</v>
      </c>
      <c r="AX72" s="84">
        <v>0.45029999999999998</v>
      </c>
      <c r="AY72" s="84">
        <v>0.154</v>
      </c>
      <c r="AZ72" s="84">
        <v>0.56930000000000003</v>
      </c>
      <c r="BB72" s="92" t="s">
        <v>109</v>
      </c>
      <c r="BC72" s="84">
        <v>0.76470000000000005</v>
      </c>
      <c r="BD72" s="84">
        <v>1.6E-2</v>
      </c>
      <c r="BE72" s="84">
        <v>0.2097</v>
      </c>
      <c r="BF72" s="84">
        <v>0.80349999999999999</v>
      </c>
      <c r="BG72" s="84">
        <v>0.61839999999999995</v>
      </c>
      <c r="BH72" s="84">
        <v>0.15459999999999999</v>
      </c>
      <c r="BI72" s="84">
        <v>0.35320000000000001</v>
      </c>
      <c r="BJ72" s="84">
        <v>3.1E-2</v>
      </c>
      <c r="BK72" s="84">
        <v>6.3200000000000006E-2</v>
      </c>
      <c r="BL72" s="84">
        <v>0.37430000000000002</v>
      </c>
      <c r="BN72" s="92" t="s">
        <v>109</v>
      </c>
      <c r="BO72" s="84">
        <v>0.6905</v>
      </c>
      <c r="BP72" s="84">
        <v>0.12859999999999999</v>
      </c>
      <c r="BQ72" s="84">
        <v>0.1716</v>
      </c>
      <c r="BR72" s="84">
        <v>0.81130000000000002</v>
      </c>
      <c r="BS72" s="84">
        <v>0.50060000000000004</v>
      </c>
      <c r="BT72" s="84">
        <v>0.37219999999999998</v>
      </c>
      <c r="BU72" s="84">
        <v>0.36599999999999999</v>
      </c>
      <c r="BV72" s="84">
        <v>0.14349999999999999</v>
      </c>
      <c r="BW72" s="84">
        <v>0.17799999999999999</v>
      </c>
      <c r="BX72" s="84">
        <v>0.3538</v>
      </c>
    </row>
    <row r="73" spans="1:76">
      <c r="A73" s="142"/>
      <c r="B73" s="142"/>
      <c r="C73" s="5">
        <v>2.9583333333333299</v>
      </c>
      <c r="D73" s="84">
        <v>0</v>
      </c>
      <c r="E73" s="84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0.36549999999999999</v>
      </c>
      <c r="Q73" s="84">
        <v>0.49909999999999999</v>
      </c>
      <c r="R73" s="84">
        <v>0.12559999999999999</v>
      </c>
      <c r="S73" s="84">
        <v>0.4466</v>
      </c>
      <c r="T73" s="84">
        <v>0.49909999999999999</v>
      </c>
      <c r="U73" s="84">
        <v>0.3014</v>
      </c>
      <c r="V73" s="84">
        <v>0.41539999999999999</v>
      </c>
      <c r="W73" s="84">
        <v>0.55479999999999996</v>
      </c>
      <c r="X73" s="84">
        <v>0.50149999999999995</v>
      </c>
      <c r="Y73" s="84">
        <v>0.5665</v>
      </c>
      <c r="Z73" s="84">
        <v>0.61399999999999999</v>
      </c>
      <c r="AA73" s="84">
        <v>0.56320000000000003</v>
      </c>
      <c r="AD73" s="92" t="s">
        <v>110</v>
      </c>
      <c r="AE73" s="84">
        <v>0.39129999999999998</v>
      </c>
      <c r="AF73" s="84">
        <v>0.40739999999999998</v>
      </c>
      <c r="AG73" s="84">
        <v>0.81299999999999994</v>
      </c>
      <c r="AH73" s="84">
        <v>0.33300000000000002</v>
      </c>
      <c r="AI73" s="84">
        <v>0.35510000000000003</v>
      </c>
      <c r="AJ73" s="84">
        <v>5.4899999999999997E-2</v>
      </c>
      <c r="AK73" s="84">
        <v>0.5554</v>
      </c>
      <c r="AL73" s="84">
        <v>0.18779999999999999</v>
      </c>
      <c r="AM73" s="84">
        <v>6.3799999999999996E-2</v>
      </c>
      <c r="AN73" s="84">
        <v>0.37190000000000001</v>
      </c>
      <c r="AP73" s="92" t="s">
        <v>110</v>
      </c>
      <c r="AQ73" s="84">
        <v>0.81869999999999998</v>
      </c>
      <c r="AR73" s="84">
        <v>0.67959999999999998</v>
      </c>
      <c r="AS73" s="84">
        <v>0.80669999999999997</v>
      </c>
      <c r="AT73" s="84">
        <v>0.79810000000000003</v>
      </c>
      <c r="AU73" s="84">
        <v>0.75980000000000003</v>
      </c>
      <c r="AV73" s="84">
        <v>0.44840000000000002</v>
      </c>
      <c r="AW73" s="84">
        <v>0.70750000000000002</v>
      </c>
      <c r="AX73" s="84">
        <v>0.44640000000000002</v>
      </c>
      <c r="AY73" s="84">
        <v>0.25559999999999999</v>
      </c>
      <c r="AZ73" s="84">
        <v>0.6542</v>
      </c>
      <c r="BB73" s="92" t="s">
        <v>110</v>
      </c>
      <c r="BC73" s="84">
        <v>0.77769999999999995</v>
      </c>
      <c r="BD73" s="84">
        <v>2.6100000000000002E-2</v>
      </c>
      <c r="BE73" s="84">
        <v>0.19</v>
      </c>
      <c r="BF73" s="84">
        <v>0.75519999999999998</v>
      </c>
      <c r="BG73" s="84">
        <v>0.47839999999999999</v>
      </c>
      <c r="BH73" s="84">
        <v>0.26590000000000003</v>
      </c>
      <c r="BI73" s="84">
        <v>0.29699999999999999</v>
      </c>
      <c r="BJ73" s="84">
        <v>4.3799999999999999E-2</v>
      </c>
      <c r="BK73" s="84">
        <v>4.4499999999999998E-2</v>
      </c>
      <c r="BL73" s="84">
        <v>0.30769999999999997</v>
      </c>
      <c r="BN73" s="92" t="s">
        <v>110</v>
      </c>
      <c r="BO73" s="84">
        <v>0.69110000000000005</v>
      </c>
      <c r="BP73" s="84">
        <v>0.1303</v>
      </c>
      <c r="BQ73" s="84">
        <v>0.16250000000000001</v>
      </c>
      <c r="BR73" s="84">
        <v>0.79249999999999998</v>
      </c>
      <c r="BS73" s="84">
        <v>0.5131</v>
      </c>
      <c r="BT73" s="84">
        <v>0.44569999999999999</v>
      </c>
      <c r="BU73" s="84">
        <v>0.35599999999999998</v>
      </c>
      <c r="BV73" s="84">
        <v>0.1661</v>
      </c>
      <c r="BW73" s="84">
        <v>0.1986</v>
      </c>
      <c r="BX73" s="84">
        <v>0.33339999999999997</v>
      </c>
    </row>
    <row r="74" spans="1:76">
      <c r="A74" s="142"/>
      <c r="B74" s="142"/>
      <c r="C74" s="5">
        <v>3</v>
      </c>
      <c r="D74" s="84">
        <v>0</v>
      </c>
      <c r="E74" s="84">
        <v>0</v>
      </c>
      <c r="F74" s="84">
        <v>0</v>
      </c>
      <c r="G74" s="84">
        <v>0</v>
      </c>
      <c r="H74" s="84">
        <v>0</v>
      </c>
      <c r="I74" s="84">
        <v>0</v>
      </c>
      <c r="J74" s="84">
        <v>0</v>
      </c>
      <c r="K74" s="84">
        <v>0</v>
      </c>
      <c r="L74" s="84">
        <v>0</v>
      </c>
      <c r="M74" s="84">
        <v>0</v>
      </c>
      <c r="N74" s="84">
        <v>0</v>
      </c>
      <c r="O74" s="84">
        <v>0</v>
      </c>
      <c r="P74" s="84">
        <v>0.29559999999999997</v>
      </c>
      <c r="Q74" s="84">
        <v>0.41049999999999998</v>
      </c>
      <c r="R74" s="84">
        <v>0.1023</v>
      </c>
      <c r="S74" s="84">
        <v>0.3639</v>
      </c>
      <c r="T74" s="84">
        <v>0.41049999999999998</v>
      </c>
      <c r="U74" s="84">
        <v>0.24540000000000001</v>
      </c>
      <c r="V74" s="84">
        <v>0.39860000000000001</v>
      </c>
      <c r="W74" s="84">
        <v>0.56489999999999996</v>
      </c>
      <c r="X74" s="84">
        <v>0.54320000000000002</v>
      </c>
      <c r="Y74" s="84">
        <v>0.5121</v>
      </c>
      <c r="Z74" s="84">
        <v>0.51939999999999997</v>
      </c>
      <c r="AA74" s="84">
        <v>0.51839999999999997</v>
      </c>
      <c r="AD74" s="92" t="s">
        <v>111</v>
      </c>
      <c r="AE74" s="84">
        <v>0.66990000000000005</v>
      </c>
      <c r="AF74" s="84">
        <v>0.59699999999999998</v>
      </c>
      <c r="AG74" s="84">
        <v>0.80930000000000002</v>
      </c>
      <c r="AH74" s="84">
        <v>0.64980000000000004</v>
      </c>
      <c r="AI74" s="84">
        <v>0.63349999999999995</v>
      </c>
      <c r="AJ74" s="84">
        <v>0.125</v>
      </c>
      <c r="AK74" s="84">
        <v>0.56299999999999994</v>
      </c>
      <c r="AL74" s="84">
        <v>0.1762</v>
      </c>
      <c r="AM74" s="84">
        <v>0.1057</v>
      </c>
      <c r="AN74" s="84">
        <v>0.50290000000000001</v>
      </c>
      <c r="AP74" s="92" t="s">
        <v>111</v>
      </c>
      <c r="AQ74" s="84">
        <v>0.79949999999999999</v>
      </c>
      <c r="AR74" s="84">
        <v>0.72789999999999999</v>
      </c>
      <c r="AS74" s="84">
        <v>0.7762</v>
      </c>
      <c r="AT74" s="84">
        <v>0.78500000000000003</v>
      </c>
      <c r="AU74" s="84">
        <v>0.78</v>
      </c>
      <c r="AV74" s="84">
        <v>0.38159999999999999</v>
      </c>
      <c r="AW74" s="84">
        <v>0.68910000000000005</v>
      </c>
      <c r="AX74" s="84">
        <v>0.38219999999999998</v>
      </c>
      <c r="AY74" s="84">
        <v>0.26290000000000002</v>
      </c>
      <c r="AZ74" s="84">
        <v>0.77739999999999998</v>
      </c>
      <c r="BB74" s="92" t="s">
        <v>111</v>
      </c>
      <c r="BC74" s="84">
        <v>0.83650000000000002</v>
      </c>
      <c r="BD74" s="84">
        <v>6.0000000000000001E-3</v>
      </c>
      <c r="BE74" s="84">
        <v>0.17879999999999999</v>
      </c>
      <c r="BF74" s="84">
        <v>0.77759999999999996</v>
      </c>
      <c r="BG74" s="84">
        <v>0.34710000000000002</v>
      </c>
      <c r="BH74" s="84">
        <v>0.34089999999999998</v>
      </c>
      <c r="BI74" s="84">
        <v>0.2225</v>
      </c>
      <c r="BJ74" s="84">
        <v>4.99E-2</v>
      </c>
      <c r="BK74" s="84">
        <v>2.7300000000000001E-2</v>
      </c>
      <c r="BL74" s="84">
        <v>0.2162</v>
      </c>
      <c r="BN74" s="92" t="s">
        <v>111</v>
      </c>
      <c r="BO74" s="84">
        <v>0.69689999999999996</v>
      </c>
      <c r="BP74" s="84">
        <v>6.8000000000000005E-2</v>
      </c>
      <c r="BQ74" s="84">
        <v>0.1648</v>
      </c>
      <c r="BR74" s="84">
        <v>0.79610000000000003</v>
      </c>
      <c r="BS74" s="84">
        <v>0.36520000000000002</v>
      </c>
      <c r="BT74" s="84">
        <v>0.47289999999999999</v>
      </c>
      <c r="BU74" s="84">
        <v>0.28100000000000003</v>
      </c>
      <c r="BV74" s="84">
        <v>0.1628</v>
      </c>
      <c r="BW74" s="84">
        <v>0.12870000000000001</v>
      </c>
      <c r="BX74" s="84">
        <v>0.3488</v>
      </c>
    </row>
    <row r="75" spans="1:76">
      <c r="A75" s="142" t="s">
        <v>75</v>
      </c>
      <c r="B75" s="142"/>
      <c r="C75" s="39">
        <v>3.0416666666666701</v>
      </c>
      <c r="D75" s="95">
        <v>0</v>
      </c>
      <c r="E75" s="95">
        <v>0</v>
      </c>
      <c r="F75" s="95">
        <v>0</v>
      </c>
      <c r="G75" s="95">
        <v>0</v>
      </c>
      <c r="H75" s="95">
        <v>0</v>
      </c>
      <c r="I75" s="95">
        <v>0</v>
      </c>
      <c r="J75" s="95">
        <v>0</v>
      </c>
      <c r="K75" s="95">
        <v>0</v>
      </c>
      <c r="L75" s="95">
        <v>0</v>
      </c>
      <c r="M75" s="95">
        <v>0</v>
      </c>
      <c r="N75" s="95">
        <v>0</v>
      </c>
      <c r="O75" s="95">
        <v>0</v>
      </c>
      <c r="P75" s="95">
        <v>0.49009999999999998</v>
      </c>
      <c r="Q75" s="95">
        <v>0.79720000000000002</v>
      </c>
      <c r="R75" s="95">
        <v>0.18440000000000001</v>
      </c>
      <c r="S75" s="95">
        <v>0.75149999999999995</v>
      </c>
      <c r="T75" s="95">
        <v>0.79720000000000002</v>
      </c>
      <c r="U75" s="95">
        <v>0.45600000000000002</v>
      </c>
      <c r="V75" s="95">
        <v>0.74450000000000005</v>
      </c>
      <c r="W75" s="95">
        <v>0.65539999999999998</v>
      </c>
      <c r="X75" s="95">
        <v>0.51280000000000003</v>
      </c>
      <c r="Y75" s="95">
        <v>0.58850000000000002</v>
      </c>
      <c r="Z75" s="95">
        <v>0.68149999999999999</v>
      </c>
      <c r="AA75" s="95">
        <v>0.6593</v>
      </c>
      <c r="AD75" s="92" t="s">
        <v>112</v>
      </c>
      <c r="AE75" s="84">
        <v>0.59360000000000002</v>
      </c>
      <c r="AF75" s="84">
        <v>0.60599999999999998</v>
      </c>
      <c r="AG75" s="84">
        <v>0.85729999999999995</v>
      </c>
      <c r="AH75" s="84">
        <v>0.58430000000000004</v>
      </c>
      <c r="AI75" s="84">
        <v>0.6704</v>
      </c>
      <c r="AJ75" s="84">
        <v>0.16420000000000001</v>
      </c>
      <c r="AK75" s="84">
        <v>0.63260000000000005</v>
      </c>
      <c r="AL75" s="84">
        <v>0.13569999999999999</v>
      </c>
      <c r="AM75" s="84">
        <v>8.7900000000000006E-2</v>
      </c>
      <c r="AN75" s="84">
        <v>0.57589999999999997</v>
      </c>
      <c r="AP75" s="92" t="s">
        <v>112</v>
      </c>
      <c r="AQ75" s="84">
        <v>0.76329999999999998</v>
      </c>
      <c r="AR75" s="84">
        <v>0.75660000000000005</v>
      </c>
      <c r="AS75" s="84">
        <v>0.89680000000000004</v>
      </c>
      <c r="AT75" s="84">
        <v>0.72709999999999997</v>
      </c>
      <c r="AU75" s="84">
        <v>0.74009999999999998</v>
      </c>
      <c r="AV75" s="84">
        <v>0.38100000000000001</v>
      </c>
      <c r="AW75" s="84">
        <v>0.79300000000000004</v>
      </c>
      <c r="AX75" s="84">
        <v>0.4128</v>
      </c>
      <c r="AY75" s="84">
        <v>0.25219999999999998</v>
      </c>
      <c r="AZ75" s="84">
        <v>0.72919999999999996</v>
      </c>
      <c r="BB75" s="92" t="s">
        <v>112</v>
      </c>
      <c r="BC75" s="84">
        <v>0.81799999999999995</v>
      </c>
      <c r="BD75" s="84">
        <v>3.2000000000000002E-3</v>
      </c>
      <c r="BE75" s="84">
        <v>0.18740000000000001</v>
      </c>
      <c r="BF75" s="84">
        <v>0.73780000000000001</v>
      </c>
      <c r="BG75" s="84">
        <v>0.21740000000000001</v>
      </c>
      <c r="BH75" s="84">
        <v>0.50480000000000003</v>
      </c>
      <c r="BI75" s="84">
        <v>0.28360000000000002</v>
      </c>
      <c r="BJ75" s="84">
        <v>7.4700000000000003E-2</v>
      </c>
      <c r="BK75" s="84">
        <v>3.5700000000000003E-2</v>
      </c>
      <c r="BL75" s="84">
        <v>0.27160000000000001</v>
      </c>
      <c r="BN75" s="92" t="s">
        <v>112</v>
      </c>
      <c r="BO75" s="84">
        <v>0.68600000000000005</v>
      </c>
      <c r="BP75" s="84">
        <v>5.33E-2</v>
      </c>
      <c r="BQ75" s="84">
        <v>0.22140000000000001</v>
      </c>
      <c r="BR75" s="84">
        <v>0.74629999999999996</v>
      </c>
      <c r="BS75" s="84">
        <v>0.24579999999999999</v>
      </c>
      <c r="BT75" s="84">
        <v>0.58379999999999999</v>
      </c>
      <c r="BU75" s="84">
        <v>0.312</v>
      </c>
      <c r="BV75" s="84">
        <v>0.20830000000000001</v>
      </c>
      <c r="BW75" s="84">
        <v>0.1489</v>
      </c>
      <c r="BX75" s="84">
        <v>0.4234</v>
      </c>
    </row>
    <row r="76" spans="1:76">
      <c r="A76" s="142"/>
      <c r="B76" s="142"/>
      <c r="C76" s="39">
        <v>3.0833333333333299</v>
      </c>
      <c r="D76" s="95">
        <v>0</v>
      </c>
      <c r="E76" s="95">
        <v>0</v>
      </c>
      <c r="F76" s="95">
        <v>0</v>
      </c>
      <c r="G76" s="95">
        <v>0</v>
      </c>
      <c r="H76" s="95">
        <v>0</v>
      </c>
      <c r="I76" s="95">
        <v>0</v>
      </c>
      <c r="J76" s="95">
        <v>0</v>
      </c>
      <c r="K76" s="95">
        <v>0</v>
      </c>
      <c r="L76" s="95">
        <v>0</v>
      </c>
      <c r="M76" s="95">
        <v>0</v>
      </c>
      <c r="N76" s="95">
        <v>0</v>
      </c>
      <c r="O76" s="95">
        <v>0</v>
      </c>
      <c r="P76" s="95">
        <v>0.50219999999999998</v>
      </c>
      <c r="Q76" s="95">
        <v>0.75370000000000004</v>
      </c>
      <c r="R76" s="95">
        <v>0.1772</v>
      </c>
      <c r="S76" s="95">
        <v>0.7319</v>
      </c>
      <c r="T76" s="95">
        <v>0.75370000000000004</v>
      </c>
      <c r="U76" s="95">
        <v>0.44750000000000001</v>
      </c>
      <c r="V76" s="95">
        <v>0.79469999999999996</v>
      </c>
      <c r="W76" s="95">
        <v>0.71840000000000004</v>
      </c>
      <c r="X76" s="95">
        <v>0.40610000000000002</v>
      </c>
      <c r="Y76" s="95">
        <v>0.52129999999999999</v>
      </c>
      <c r="Z76" s="95">
        <v>0.63419999999999999</v>
      </c>
      <c r="AA76" s="95">
        <v>0.64019999999999999</v>
      </c>
      <c r="AD76" s="92" t="s">
        <v>113</v>
      </c>
      <c r="AE76" s="84">
        <v>0.49409999999999998</v>
      </c>
      <c r="AF76" s="84">
        <v>0.6855</v>
      </c>
      <c r="AG76" s="84">
        <v>1.0206</v>
      </c>
      <c r="AH76" s="84">
        <v>0.54790000000000005</v>
      </c>
      <c r="AI76" s="84">
        <v>0.65920000000000001</v>
      </c>
      <c r="AJ76" s="84">
        <v>8.8099999999999998E-2</v>
      </c>
      <c r="AK76" s="84">
        <v>0.76239999999999997</v>
      </c>
      <c r="AL76" s="84">
        <v>0.2097</v>
      </c>
      <c r="AM76" s="84">
        <v>7.22E-2</v>
      </c>
      <c r="AN76" s="84">
        <v>0.65780000000000005</v>
      </c>
      <c r="AP76" s="92" t="s">
        <v>113</v>
      </c>
      <c r="AQ76" s="84">
        <v>0.68089999999999995</v>
      </c>
      <c r="AR76" s="84">
        <v>0.73480000000000001</v>
      </c>
      <c r="AS76" s="84">
        <v>0.89319999999999999</v>
      </c>
      <c r="AT76" s="84">
        <v>0.70299999999999996</v>
      </c>
      <c r="AU76" s="84">
        <v>0.7288</v>
      </c>
      <c r="AV76" s="84">
        <v>0.32590000000000002</v>
      </c>
      <c r="AW76" s="84">
        <v>0.85470000000000002</v>
      </c>
      <c r="AX76" s="84">
        <v>0.49619999999999997</v>
      </c>
      <c r="AY76" s="84">
        <v>0.31169999999999998</v>
      </c>
      <c r="AZ76" s="84">
        <v>0.80320000000000003</v>
      </c>
      <c r="BB76" s="92" t="s">
        <v>113</v>
      </c>
      <c r="BC76" s="84">
        <v>0.78649999999999998</v>
      </c>
      <c r="BD76" s="84">
        <v>1.0500000000000001E-2</v>
      </c>
      <c r="BE76" s="84">
        <v>0.1148</v>
      </c>
      <c r="BF76" s="84">
        <v>0.62050000000000005</v>
      </c>
      <c r="BG76" s="84">
        <v>0.1845</v>
      </c>
      <c r="BH76" s="84">
        <v>0.58389999999999997</v>
      </c>
      <c r="BI76" s="84">
        <v>0.31390000000000001</v>
      </c>
      <c r="BJ76" s="84">
        <v>3.6499999999999998E-2</v>
      </c>
      <c r="BK76" s="84">
        <v>8.7800000000000003E-2</v>
      </c>
      <c r="BL76" s="84">
        <v>0.28820000000000001</v>
      </c>
      <c r="BN76" s="92" t="s">
        <v>113</v>
      </c>
      <c r="BO76" s="84">
        <v>0.60809999999999997</v>
      </c>
      <c r="BP76" s="84">
        <v>4.1500000000000002E-2</v>
      </c>
      <c r="BQ76" s="84">
        <v>0.157</v>
      </c>
      <c r="BR76" s="84">
        <v>0.62860000000000005</v>
      </c>
      <c r="BS76" s="84">
        <v>0.19750000000000001</v>
      </c>
      <c r="BT76" s="84">
        <v>0.61329999999999996</v>
      </c>
      <c r="BU76" s="84">
        <v>0.35089999999999999</v>
      </c>
      <c r="BV76" s="84">
        <v>0.1042</v>
      </c>
      <c r="BW76" s="84">
        <v>0.15290000000000001</v>
      </c>
      <c r="BX76" s="84">
        <v>0.43409999999999999</v>
      </c>
    </row>
    <row r="77" spans="1:76">
      <c r="A77" s="142"/>
      <c r="B77" s="142"/>
      <c r="C77" s="39">
        <v>3.125</v>
      </c>
      <c r="D77" s="95">
        <v>0</v>
      </c>
      <c r="E77" s="95">
        <v>0</v>
      </c>
      <c r="F77" s="95">
        <v>0</v>
      </c>
      <c r="G77" s="95">
        <v>0</v>
      </c>
      <c r="H77" s="95">
        <v>0</v>
      </c>
      <c r="I77" s="95">
        <v>0</v>
      </c>
      <c r="J77" s="95">
        <v>0</v>
      </c>
      <c r="K77" s="95">
        <v>0</v>
      </c>
      <c r="L77" s="95">
        <v>0</v>
      </c>
      <c r="M77" s="95">
        <v>0</v>
      </c>
      <c r="N77" s="95">
        <v>0</v>
      </c>
      <c r="O77" s="95">
        <v>0</v>
      </c>
      <c r="P77" s="95">
        <v>0.51280000000000003</v>
      </c>
      <c r="Q77" s="95">
        <v>0.78200000000000003</v>
      </c>
      <c r="R77" s="95">
        <v>0.19020000000000001</v>
      </c>
      <c r="S77" s="95">
        <v>0.76980000000000004</v>
      </c>
      <c r="T77" s="95">
        <v>0.78200000000000003</v>
      </c>
      <c r="U77" s="95">
        <v>0.46660000000000001</v>
      </c>
      <c r="V77" s="95">
        <v>0.7792</v>
      </c>
      <c r="W77" s="95">
        <v>0.73460000000000003</v>
      </c>
      <c r="X77" s="95">
        <v>0.38379999999999997</v>
      </c>
      <c r="Y77" s="95">
        <v>0.39939999999999998</v>
      </c>
      <c r="Z77" s="95">
        <v>0.63639999999999997</v>
      </c>
      <c r="AA77" s="95">
        <v>0.63529999999999998</v>
      </c>
      <c r="AD77" s="92" t="s">
        <v>114</v>
      </c>
      <c r="AE77" s="84">
        <v>0.59040000000000004</v>
      </c>
      <c r="AF77" s="84">
        <v>0.73970000000000002</v>
      </c>
      <c r="AG77" s="84">
        <v>0.99980000000000002</v>
      </c>
      <c r="AH77" s="84">
        <v>0.59130000000000005</v>
      </c>
      <c r="AI77" s="84">
        <v>0.67100000000000004</v>
      </c>
      <c r="AJ77" s="84">
        <v>0.10929999999999999</v>
      </c>
      <c r="AK77" s="84">
        <v>0.87680000000000002</v>
      </c>
      <c r="AL77" s="84">
        <v>0.23780000000000001</v>
      </c>
      <c r="AM77" s="84">
        <v>0.10879999999999999</v>
      </c>
      <c r="AN77" s="84">
        <v>0.73680000000000001</v>
      </c>
      <c r="AP77" s="92" t="s">
        <v>114</v>
      </c>
      <c r="AQ77" s="84">
        <v>0.76829999999999998</v>
      </c>
      <c r="AR77" s="84">
        <v>0.73699999999999999</v>
      </c>
      <c r="AS77" s="84">
        <v>0.85589999999999999</v>
      </c>
      <c r="AT77" s="84">
        <v>0.72219999999999995</v>
      </c>
      <c r="AU77" s="84">
        <v>0.73519999999999996</v>
      </c>
      <c r="AV77" s="84">
        <v>0.37890000000000001</v>
      </c>
      <c r="AW77" s="84">
        <v>0.90600000000000003</v>
      </c>
      <c r="AX77" s="84">
        <v>0.55649999999999999</v>
      </c>
      <c r="AY77" s="84">
        <v>0.39290000000000003</v>
      </c>
      <c r="AZ77" s="84">
        <v>0.82269999999999999</v>
      </c>
      <c r="BB77" s="92" t="s">
        <v>114</v>
      </c>
      <c r="BC77" s="84">
        <v>0.76880000000000004</v>
      </c>
      <c r="BD77" s="84">
        <v>3.2599999999999997E-2</v>
      </c>
      <c r="BE77" s="84">
        <v>9.1999999999999998E-2</v>
      </c>
      <c r="BF77" s="84">
        <v>0.52629999999999999</v>
      </c>
      <c r="BG77" s="84">
        <v>0.2215</v>
      </c>
      <c r="BH77" s="84">
        <v>0.50260000000000005</v>
      </c>
      <c r="BI77" s="84">
        <v>0.2417</v>
      </c>
      <c r="BJ77" s="84">
        <v>1.3899999999999999E-2</v>
      </c>
      <c r="BK77" s="84">
        <v>0.13500000000000001</v>
      </c>
      <c r="BL77" s="84">
        <v>0.28070000000000001</v>
      </c>
      <c r="BN77" s="92" t="s">
        <v>114</v>
      </c>
      <c r="BO77" s="84">
        <v>0.61660000000000004</v>
      </c>
      <c r="BP77" s="84">
        <v>6.4799999999999996E-2</v>
      </c>
      <c r="BQ77" s="84">
        <v>0.15329999999999999</v>
      </c>
      <c r="BR77" s="84">
        <v>0.53400000000000003</v>
      </c>
      <c r="BS77" s="84">
        <v>0.16789999999999999</v>
      </c>
      <c r="BT77" s="84">
        <v>0.56110000000000004</v>
      </c>
      <c r="BU77" s="84">
        <v>0.32350000000000001</v>
      </c>
      <c r="BV77" s="84">
        <v>8.8700000000000001E-2</v>
      </c>
      <c r="BW77" s="84">
        <v>0.18440000000000001</v>
      </c>
      <c r="BX77" s="84">
        <v>0.40699999999999997</v>
      </c>
    </row>
    <row r="78" spans="1:76">
      <c r="A78" s="142"/>
      <c r="B78" s="142"/>
      <c r="C78" s="39">
        <v>3.1666666666666701</v>
      </c>
      <c r="D78" s="95">
        <v>0</v>
      </c>
      <c r="E78" s="95">
        <v>0</v>
      </c>
      <c r="F78" s="95">
        <v>0</v>
      </c>
      <c r="G78" s="95">
        <v>0</v>
      </c>
      <c r="H78" s="95">
        <v>0</v>
      </c>
      <c r="I78" s="95">
        <v>0</v>
      </c>
      <c r="J78" s="95">
        <v>0</v>
      </c>
      <c r="K78" s="95">
        <v>0</v>
      </c>
      <c r="L78" s="95">
        <v>0</v>
      </c>
      <c r="M78" s="95">
        <v>0</v>
      </c>
      <c r="N78" s="95">
        <v>0</v>
      </c>
      <c r="O78" s="95">
        <v>0</v>
      </c>
      <c r="P78" s="95">
        <v>0.49680000000000002</v>
      </c>
      <c r="Q78" s="95">
        <v>0.74229999999999996</v>
      </c>
      <c r="R78" s="95">
        <v>0.17280000000000001</v>
      </c>
      <c r="S78" s="95">
        <v>0.71040000000000003</v>
      </c>
      <c r="T78" s="95">
        <v>0.74229999999999996</v>
      </c>
      <c r="U78" s="95">
        <v>0.43859999999999999</v>
      </c>
      <c r="V78" s="95">
        <v>0.74880000000000002</v>
      </c>
      <c r="W78" s="95">
        <v>0.77470000000000006</v>
      </c>
      <c r="X78" s="95">
        <v>0.31240000000000001</v>
      </c>
      <c r="Y78" s="95">
        <v>0.32050000000000001</v>
      </c>
      <c r="Z78" s="95">
        <v>0.61409999999999998</v>
      </c>
      <c r="AA78" s="95">
        <v>0.61809999999999998</v>
      </c>
      <c r="AD78" s="92" t="s">
        <v>115</v>
      </c>
      <c r="AE78" s="84">
        <v>0.72899999999999998</v>
      </c>
      <c r="AF78" s="84">
        <v>0.8044</v>
      </c>
      <c r="AG78" s="84">
        <v>0.99080000000000001</v>
      </c>
      <c r="AH78" s="84">
        <v>0.68840000000000001</v>
      </c>
      <c r="AI78" s="84">
        <v>0.70240000000000002</v>
      </c>
      <c r="AJ78" s="84">
        <v>0.1915</v>
      </c>
      <c r="AK78" s="84">
        <v>0.81659999999999999</v>
      </c>
      <c r="AL78" s="84">
        <v>0.3987</v>
      </c>
      <c r="AM78" s="84">
        <v>0.2165</v>
      </c>
      <c r="AN78" s="84">
        <v>0.88080000000000003</v>
      </c>
      <c r="AP78" s="92" t="s">
        <v>115</v>
      </c>
      <c r="AQ78" s="84">
        <v>0.80959999999999999</v>
      </c>
      <c r="AR78" s="84">
        <v>0.80169999999999997</v>
      </c>
      <c r="AS78" s="84">
        <v>0.86219999999999997</v>
      </c>
      <c r="AT78" s="84">
        <v>0.77159999999999995</v>
      </c>
      <c r="AU78" s="84">
        <v>0.77159999999999995</v>
      </c>
      <c r="AV78" s="84">
        <v>0.58730000000000004</v>
      </c>
      <c r="AW78" s="84">
        <v>0.83909999999999996</v>
      </c>
      <c r="AX78" s="84">
        <v>0.56240000000000001</v>
      </c>
      <c r="AY78" s="84">
        <v>0.46439999999999998</v>
      </c>
      <c r="AZ78" s="84">
        <v>0.86729999999999996</v>
      </c>
      <c r="BB78" s="92" t="s">
        <v>115</v>
      </c>
      <c r="BC78" s="84">
        <v>0.77</v>
      </c>
      <c r="BD78" s="84">
        <v>2.6499999999999999E-2</v>
      </c>
      <c r="BE78" s="84">
        <v>0.13400000000000001</v>
      </c>
      <c r="BF78" s="84">
        <v>0.55530000000000002</v>
      </c>
      <c r="BG78" s="84">
        <v>0.26819999999999999</v>
      </c>
      <c r="BH78" s="84">
        <v>0.45369999999999999</v>
      </c>
      <c r="BI78" s="84">
        <v>0.27379999999999999</v>
      </c>
      <c r="BJ78" s="84">
        <v>7.3700000000000002E-2</v>
      </c>
      <c r="BK78" s="84">
        <v>0.12859999999999999</v>
      </c>
      <c r="BL78" s="84">
        <v>0.27189999999999998</v>
      </c>
      <c r="BN78" s="92" t="s">
        <v>115</v>
      </c>
      <c r="BO78" s="84">
        <v>0.55649999999999999</v>
      </c>
      <c r="BP78" s="84">
        <v>3.5299999999999998E-2</v>
      </c>
      <c r="BQ78" s="84">
        <v>0.2051</v>
      </c>
      <c r="BR78" s="84">
        <v>0.49399999999999999</v>
      </c>
      <c r="BS78" s="84">
        <v>0.13739999999999999</v>
      </c>
      <c r="BT78" s="84">
        <v>0.56240000000000001</v>
      </c>
      <c r="BU78" s="84">
        <v>0.32029999999999997</v>
      </c>
      <c r="BV78" s="84">
        <v>0.13969999999999999</v>
      </c>
      <c r="BW78" s="84">
        <v>0.20449999999999999</v>
      </c>
      <c r="BX78" s="84">
        <v>0.41599999999999998</v>
      </c>
    </row>
    <row r="79" spans="1:76">
      <c r="A79" s="142"/>
      <c r="B79" s="142"/>
      <c r="C79" s="39">
        <v>3.2083333333333299</v>
      </c>
      <c r="D79" s="95">
        <v>0</v>
      </c>
      <c r="E79" s="95">
        <v>0</v>
      </c>
      <c r="F79" s="95">
        <v>0</v>
      </c>
      <c r="G79" s="95">
        <v>0</v>
      </c>
      <c r="H79" s="95">
        <v>0</v>
      </c>
      <c r="I79" s="95">
        <v>0</v>
      </c>
      <c r="J79" s="95">
        <v>0</v>
      </c>
      <c r="K79" s="95">
        <v>0</v>
      </c>
      <c r="L79" s="95">
        <v>0</v>
      </c>
      <c r="M79" s="95">
        <v>0</v>
      </c>
      <c r="N79" s="95">
        <v>0</v>
      </c>
      <c r="O79" s="95">
        <v>0</v>
      </c>
      <c r="P79" s="95">
        <v>0.47160000000000002</v>
      </c>
      <c r="Q79" s="95">
        <v>0.65880000000000005</v>
      </c>
      <c r="R79" s="95">
        <v>0.1618</v>
      </c>
      <c r="S79" s="95">
        <v>0.62160000000000004</v>
      </c>
      <c r="T79" s="95">
        <v>0.65880000000000005</v>
      </c>
      <c r="U79" s="95">
        <v>0.39950000000000002</v>
      </c>
      <c r="V79" s="95">
        <v>0.74809999999999999</v>
      </c>
      <c r="W79" s="95">
        <v>0.74880000000000002</v>
      </c>
      <c r="X79" s="95">
        <v>0.34870000000000001</v>
      </c>
      <c r="Y79" s="95">
        <v>0.32600000000000001</v>
      </c>
      <c r="Z79" s="95">
        <v>0.62460000000000004</v>
      </c>
      <c r="AA79" s="95">
        <v>0.62180000000000002</v>
      </c>
      <c r="AD79" s="92" t="s">
        <v>116</v>
      </c>
      <c r="AE79" s="84">
        <v>0.65620000000000001</v>
      </c>
      <c r="AF79" s="84">
        <v>0.82220000000000004</v>
      </c>
      <c r="AG79" s="84">
        <v>0.94799999999999995</v>
      </c>
      <c r="AH79" s="84">
        <v>0.7238</v>
      </c>
      <c r="AI79" s="84">
        <v>0.70130000000000003</v>
      </c>
      <c r="AJ79" s="84">
        <v>0.2903</v>
      </c>
      <c r="AK79" s="84">
        <v>0.79</v>
      </c>
      <c r="AL79" s="84">
        <v>0.46039999999999998</v>
      </c>
      <c r="AM79" s="84">
        <v>0.2888</v>
      </c>
      <c r="AN79" s="84">
        <v>0.94669999999999999</v>
      </c>
      <c r="AP79" s="92" t="s">
        <v>116</v>
      </c>
      <c r="AQ79" s="84">
        <v>0.71789999999999998</v>
      </c>
      <c r="AR79" s="84">
        <v>0.77270000000000005</v>
      </c>
      <c r="AS79" s="84">
        <v>0.86019999999999996</v>
      </c>
      <c r="AT79" s="84">
        <v>0.75419999999999998</v>
      </c>
      <c r="AU79" s="84">
        <v>0.72799999999999998</v>
      </c>
      <c r="AV79" s="84">
        <v>0.53090000000000004</v>
      </c>
      <c r="AW79" s="84">
        <v>0.876</v>
      </c>
      <c r="AX79" s="84">
        <v>0.55559999999999998</v>
      </c>
      <c r="AY79" s="84">
        <v>0.41699999999999998</v>
      </c>
      <c r="AZ79" s="84">
        <v>0.90169999999999995</v>
      </c>
      <c r="BB79" s="92" t="s">
        <v>116</v>
      </c>
      <c r="BC79" s="84">
        <v>0.77849999999999997</v>
      </c>
      <c r="BD79" s="84">
        <v>2.29E-2</v>
      </c>
      <c r="BE79" s="84">
        <v>0.12479999999999999</v>
      </c>
      <c r="BF79" s="84">
        <v>0.52359999999999995</v>
      </c>
      <c r="BG79" s="84">
        <v>0.2382</v>
      </c>
      <c r="BH79" s="84">
        <v>0.59850000000000003</v>
      </c>
      <c r="BI79" s="84">
        <v>0.27410000000000001</v>
      </c>
      <c r="BJ79" s="84">
        <v>8.5099999999999995E-2</v>
      </c>
      <c r="BK79" s="84">
        <v>0.11550000000000001</v>
      </c>
      <c r="BL79" s="84">
        <v>0.28989999999999999</v>
      </c>
      <c r="BN79" s="92" t="s">
        <v>116</v>
      </c>
      <c r="BO79" s="84">
        <v>0.53239999999999998</v>
      </c>
      <c r="BP79" s="84">
        <v>1.6299999999999999E-2</v>
      </c>
      <c r="BQ79" s="84">
        <v>0.2258</v>
      </c>
      <c r="BR79" s="84">
        <v>0.4491</v>
      </c>
      <c r="BS79" s="84">
        <v>0.11990000000000001</v>
      </c>
      <c r="BT79" s="84">
        <v>0.64910000000000001</v>
      </c>
      <c r="BU79" s="84">
        <v>0.312</v>
      </c>
      <c r="BV79" s="84">
        <v>0.187</v>
      </c>
      <c r="BW79" s="84">
        <v>0.2122</v>
      </c>
      <c r="BX79" s="84">
        <v>0.37530000000000002</v>
      </c>
    </row>
    <row r="80" spans="1:76">
      <c r="A80" s="142"/>
      <c r="B80" s="142"/>
      <c r="C80" s="39">
        <v>3.25</v>
      </c>
      <c r="D80" s="95">
        <v>0</v>
      </c>
      <c r="E80" s="95">
        <v>0</v>
      </c>
      <c r="F80" s="95">
        <v>0</v>
      </c>
      <c r="G80" s="95">
        <v>0</v>
      </c>
      <c r="H80" s="95">
        <v>0</v>
      </c>
      <c r="I80" s="95">
        <v>0</v>
      </c>
      <c r="J80" s="95">
        <v>1.4E-3</v>
      </c>
      <c r="K80" s="95">
        <v>2E-3</v>
      </c>
      <c r="L80" s="95">
        <v>0</v>
      </c>
      <c r="M80" s="95">
        <v>0</v>
      </c>
      <c r="N80" s="95">
        <v>0</v>
      </c>
      <c r="O80" s="95">
        <v>6.9999999999999999E-4</v>
      </c>
      <c r="P80" s="95">
        <v>0.43530000000000002</v>
      </c>
      <c r="Q80" s="95">
        <v>0.57850000000000001</v>
      </c>
      <c r="R80" s="95">
        <v>0.14549999999999999</v>
      </c>
      <c r="S80" s="95">
        <v>0.59440000000000004</v>
      </c>
      <c r="T80" s="95">
        <v>0.57850000000000001</v>
      </c>
      <c r="U80" s="95">
        <v>0.3679</v>
      </c>
      <c r="V80" s="95">
        <v>0.80279999999999996</v>
      </c>
      <c r="W80" s="95">
        <v>0.68059999999999998</v>
      </c>
      <c r="X80" s="95">
        <v>0.36130000000000001</v>
      </c>
      <c r="Y80" s="95">
        <v>0.36709999999999998</v>
      </c>
      <c r="Z80" s="95">
        <v>0.71330000000000005</v>
      </c>
      <c r="AA80" s="95">
        <v>0.66039999999999999</v>
      </c>
      <c r="AD80" s="92" t="s">
        <v>117</v>
      </c>
      <c r="AE80" s="84">
        <v>0.39850000000000002</v>
      </c>
      <c r="AF80" s="84">
        <v>0.50919999999999999</v>
      </c>
      <c r="AG80" s="84">
        <v>0.69299999999999995</v>
      </c>
      <c r="AH80" s="84">
        <v>0.32540000000000002</v>
      </c>
      <c r="AI80" s="84">
        <v>0.43359999999999999</v>
      </c>
      <c r="AJ80" s="84">
        <v>7.85E-2</v>
      </c>
      <c r="AK80" s="84">
        <v>0.87680000000000002</v>
      </c>
      <c r="AL80" s="84">
        <v>0.47120000000000001</v>
      </c>
      <c r="AM80" s="84">
        <v>9.8100000000000007E-2</v>
      </c>
      <c r="AN80" s="84">
        <v>0.84370000000000001</v>
      </c>
      <c r="AP80" s="92" t="s">
        <v>117</v>
      </c>
      <c r="AQ80" s="84">
        <v>0.59750000000000003</v>
      </c>
      <c r="AR80" s="84">
        <v>0.58360000000000001</v>
      </c>
      <c r="AS80" s="84">
        <v>0.69279999999999997</v>
      </c>
      <c r="AT80" s="84">
        <v>0.58650000000000002</v>
      </c>
      <c r="AU80" s="84">
        <v>0.59219999999999995</v>
      </c>
      <c r="AV80" s="84">
        <v>0.34250000000000003</v>
      </c>
      <c r="AW80" s="84">
        <v>0.85899999999999999</v>
      </c>
      <c r="AX80" s="84">
        <v>0.52810000000000001</v>
      </c>
      <c r="AY80" s="84">
        <v>0.29239999999999999</v>
      </c>
      <c r="AZ80" s="84">
        <v>0.80430000000000001</v>
      </c>
      <c r="BB80" s="92" t="s">
        <v>117</v>
      </c>
      <c r="BC80" s="84">
        <v>0.79630000000000001</v>
      </c>
      <c r="BD80" s="84">
        <v>4.9799999999999997E-2</v>
      </c>
      <c r="BE80" s="84">
        <v>0.15279999999999999</v>
      </c>
      <c r="BF80" s="84">
        <v>0.58579999999999999</v>
      </c>
      <c r="BG80" s="84">
        <v>0.28110000000000002</v>
      </c>
      <c r="BH80" s="84">
        <v>0.68310000000000004</v>
      </c>
      <c r="BI80" s="84">
        <v>0.253</v>
      </c>
      <c r="BJ80" s="84">
        <v>9.1399999999999995E-2</v>
      </c>
      <c r="BK80" s="84">
        <v>7.7799999999999994E-2</v>
      </c>
      <c r="BL80" s="84">
        <v>0.27679999999999999</v>
      </c>
      <c r="BN80" s="92" t="s">
        <v>117</v>
      </c>
      <c r="BO80" s="84">
        <v>0.54579999999999995</v>
      </c>
      <c r="BP80" s="84">
        <v>3.4700000000000002E-2</v>
      </c>
      <c r="BQ80" s="84">
        <v>0.20960000000000001</v>
      </c>
      <c r="BR80" s="84">
        <v>0.44009999999999999</v>
      </c>
      <c r="BS80" s="84">
        <v>0.1152</v>
      </c>
      <c r="BT80" s="84">
        <v>0.6653</v>
      </c>
      <c r="BU80" s="84">
        <v>0.33650000000000002</v>
      </c>
      <c r="BV80" s="84">
        <v>0.19239999999999999</v>
      </c>
      <c r="BW80" s="84">
        <v>0.16420000000000001</v>
      </c>
      <c r="BX80" s="84">
        <v>0.37790000000000001</v>
      </c>
    </row>
    <row r="81" spans="1:76">
      <c r="A81" s="142"/>
      <c r="B81" s="142"/>
      <c r="C81" s="39">
        <v>3.2916666666666701</v>
      </c>
      <c r="D81" s="95">
        <v>0</v>
      </c>
      <c r="E81" s="95">
        <v>0</v>
      </c>
      <c r="F81" s="95">
        <v>0</v>
      </c>
      <c r="G81" s="95">
        <v>0</v>
      </c>
      <c r="H81" s="95">
        <v>0</v>
      </c>
      <c r="I81" s="95">
        <v>0</v>
      </c>
      <c r="J81" s="95">
        <v>0.1016</v>
      </c>
      <c r="K81" s="95">
        <v>0.1197</v>
      </c>
      <c r="L81" s="95">
        <v>2.92E-2</v>
      </c>
      <c r="M81" s="95">
        <v>3.2899999999999999E-2</v>
      </c>
      <c r="N81" s="95">
        <v>0.19550000000000001</v>
      </c>
      <c r="O81" s="95">
        <v>9.5799999999999996E-2</v>
      </c>
      <c r="P81" s="95">
        <v>0.42799999999999999</v>
      </c>
      <c r="Q81" s="95">
        <v>0.48809999999999998</v>
      </c>
      <c r="R81" s="95">
        <v>0.12870000000000001</v>
      </c>
      <c r="S81" s="95">
        <v>0.52500000000000002</v>
      </c>
      <c r="T81" s="95">
        <v>0.48809999999999998</v>
      </c>
      <c r="U81" s="95">
        <v>0.33450000000000002</v>
      </c>
      <c r="V81" s="95">
        <v>0.75960000000000005</v>
      </c>
      <c r="W81" s="95">
        <v>0.54969999999999997</v>
      </c>
      <c r="X81" s="95">
        <v>0.36759999999999998</v>
      </c>
      <c r="Y81" s="95">
        <v>0.33960000000000001</v>
      </c>
      <c r="Z81" s="95">
        <v>0.74709999999999999</v>
      </c>
      <c r="AA81" s="95">
        <v>0.64249999999999996</v>
      </c>
      <c r="AD81" s="92" t="s">
        <v>118</v>
      </c>
      <c r="AE81" s="84">
        <v>0</v>
      </c>
      <c r="AF81" s="84">
        <v>0</v>
      </c>
      <c r="AG81" s="84">
        <v>0.39360000000000001</v>
      </c>
      <c r="AH81" s="84">
        <v>0</v>
      </c>
      <c r="AI81" s="84">
        <v>0</v>
      </c>
      <c r="AJ81" s="84">
        <v>0</v>
      </c>
      <c r="AK81" s="84">
        <v>0.75939999999999996</v>
      </c>
      <c r="AL81" s="84">
        <v>9.7100000000000006E-2</v>
      </c>
      <c r="AM81" s="84">
        <v>0</v>
      </c>
      <c r="AN81" s="84">
        <v>5.0599999999999999E-2</v>
      </c>
      <c r="AP81" s="92" t="s">
        <v>118</v>
      </c>
      <c r="AQ81" s="84">
        <v>0.16009999999999999</v>
      </c>
      <c r="AR81" s="84">
        <v>0.19239999999999999</v>
      </c>
      <c r="AS81" s="84">
        <v>0.4778</v>
      </c>
      <c r="AT81" s="84">
        <v>0.123</v>
      </c>
      <c r="AU81" s="84">
        <v>0.1399</v>
      </c>
      <c r="AV81" s="84">
        <v>3.2199999999999999E-2</v>
      </c>
      <c r="AW81" s="84">
        <v>0.73119999999999996</v>
      </c>
      <c r="AX81" s="84">
        <v>0.29649999999999999</v>
      </c>
      <c r="AY81" s="84">
        <v>7.9500000000000001E-2</v>
      </c>
      <c r="AZ81" s="84">
        <v>0.47660000000000002</v>
      </c>
      <c r="BB81" s="92" t="s">
        <v>118</v>
      </c>
      <c r="BC81" s="84">
        <v>0.7399</v>
      </c>
      <c r="BD81" s="84">
        <v>5.0599999999999999E-2</v>
      </c>
      <c r="BE81" s="84">
        <v>0.17430000000000001</v>
      </c>
      <c r="BF81" s="84">
        <v>0.62439999999999996</v>
      </c>
      <c r="BG81" s="84">
        <v>0.24079999999999999</v>
      </c>
      <c r="BH81" s="84">
        <v>0.77569999999999995</v>
      </c>
      <c r="BI81" s="84">
        <v>0.26619999999999999</v>
      </c>
      <c r="BJ81" s="84">
        <v>0.1487</v>
      </c>
      <c r="BK81" s="84">
        <v>0.1226</v>
      </c>
      <c r="BL81" s="84">
        <v>0.2913</v>
      </c>
      <c r="BN81" s="92" t="s">
        <v>118</v>
      </c>
      <c r="BO81" s="84">
        <v>0.55330000000000001</v>
      </c>
      <c r="BP81" s="84">
        <v>3.73E-2</v>
      </c>
      <c r="BQ81" s="84">
        <v>0.2404</v>
      </c>
      <c r="BR81" s="84">
        <v>0.50880000000000003</v>
      </c>
      <c r="BS81" s="84">
        <v>0.1045</v>
      </c>
      <c r="BT81" s="84">
        <v>0.67810000000000004</v>
      </c>
      <c r="BU81" s="84">
        <v>0.35189999999999999</v>
      </c>
      <c r="BV81" s="84">
        <v>0.23760000000000001</v>
      </c>
      <c r="BW81" s="84">
        <v>0.19969999999999999</v>
      </c>
      <c r="BX81" s="84">
        <v>0.4138</v>
      </c>
    </row>
    <row r="82" spans="1:76">
      <c r="A82" s="142"/>
      <c r="B82" s="142"/>
      <c r="C82" s="39">
        <v>3.3333333333333299</v>
      </c>
      <c r="D82" s="95">
        <v>0</v>
      </c>
      <c r="E82" s="95">
        <v>0</v>
      </c>
      <c r="F82" s="95">
        <v>0</v>
      </c>
      <c r="G82" s="95">
        <v>0</v>
      </c>
      <c r="H82" s="95">
        <v>0</v>
      </c>
      <c r="I82" s="95">
        <v>0</v>
      </c>
      <c r="J82" s="95">
        <v>0.43769999999999998</v>
      </c>
      <c r="K82" s="95">
        <v>0.34129999999999999</v>
      </c>
      <c r="L82" s="95">
        <v>0.28239999999999998</v>
      </c>
      <c r="M82" s="95">
        <v>0.2432</v>
      </c>
      <c r="N82" s="95">
        <v>0.6724</v>
      </c>
      <c r="O82" s="95">
        <v>0.39539999999999997</v>
      </c>
      <c r="P82" s="95">
        <v>0.31580000000000003</v>
      </c>
      <c r="Q82" s="95">
        <v>0.36449999999999999</v>
      </c>
      <c r="R82" s="95">
        <v>0.1038</v>
      </c>
      <c r="S82" s="95">
        <v>0.39850000000000002</v>
      </c>
      <c r="T82" s="95">
        <v>0.36449999999999999</v>
      </c>
      <c r="U82" s="95">
        <v>0.25309999999999999</v>
      </c>
      <c r="V82" s="95">
        <v>0.66120000000000001</v>
      </c>
      <c r="W82" s="95">
        <v>0.4204</v>
      </c>
      <c r="X82" s="95">
        <v>0.53469999999999995</v>
      </c>
      <c r="Y82" s="95">
        <v>0.4047</v>
      </c>
      <c r="Z82" s="95">
        <v>0.59689999999999999</v>
      </c>
      <c r="AA82" s="95">
        <v>0.54869999999999997</v>
      </c>
      <c r="AD82" s="92" t="s">
        <v>119</v>
      </c>
      <c r="AE82" s="84">
        <v>0</v>
      </c>
      <c r="AF82" s="84">
        <v>0</v>
      </c>
      <c r="AG82" s="84">
        <v>0.1061</v>
      </c>
      <c r="AH82" s="84">
        <v>0</v>
      </c>
      <c r="AI82" s="84">
        <v>0</v>
      </c>
      <c r="AJ82" s="84">
        <v>0</v>
      </c>
      <c r="AK82" s="84">
        <v>0.15759999999999999</v>
      </c>
      <c r="AL82" s="84">
        <v>0</v>
      </c>
      <c r="AM82" s="84">
        <v>0</v>
      </c>
      <c r="AN82" s="84">
        <v>0</v>
      </c>
      <c r="AP82" s="92" t="s">
        <v>119</v>
      </c>
      <c r="AQ82" s="84">
        <v>0</v>
      </c>
      <c r="AR82" s="84">
        <v>0</v>
      </c>
      <c r="AS82" s="84">
        <v>0.30270000000000002</v>
      </c>
      <c r="AT82" s="84">
        <v>0</v>
      </c>
      <c r="AU82" s="84">
        <v>0</v>
      </c>
      <c r="AV82" s="84">
        <v>0</v>
      </c>
      <c r="AW82" s="84">
        <v>0.35039999999999999</v>
      </c>
      <c r="AX82" s="84">
        <v>2.98E-2</v>
      </c>
      <c r="AY82" s="84">
        <v>0</v>
      </c>
      <c r="AZ82" s="84">
        <v>3.3300000000000003E-2</v>
      </c>
      <c r="BB82" s="92" t="s">
        <v>119</v>
      </c>
      <c r="BC82" s="84">
        <v>0.75049999999999994</v>
      </c>
      <c r="BD82" s="84">
        <v>8.6999999999999994E-2</v>
      </c>
      <c r="BE82" s="84">
        <v>0.18579999999999999</v>
      </c>
      <c r="BF82" s="84">
        <v>0.6331</v>
      </c>
      <c r="BG82" s="84">
        <v>0.27079999999999999</v>
      </c>
      <c r="BH82" s="84">
        <v>0.74229999999999996</v>
      </c>
      <c r="BI82" s="84">
        <v>0.28320000000000001</v>
      </c>
      <c r="BJ82" s="84">
        <v>0.22550000000000001</v>
      </c>
      <c r="BK82" s="84">
        <v>0.215</v>
      </c>
      <c r="BL82" s="84">
        <v>0.33739999999999998</v>
      </c>
      <c r="BN82" s="92" t="s">
        <v>119</v>
      </c>
      <c r="BO82" s="84">
        <v>0.59870000000000001</v>
      </c>
      <c r="BP82" s="84">
        <v>7.1900000000000006E-2</v>
      </c>
      <c r="BQ82" s="84">
        <v>0.32540000000000002</v>
      </c>
      <c r="BR82" s="84">
        <v>0.64780000000000004</v>
      </c>
      <c r="BS82" s="84">
        <v>0.1176</v>
      </c>
      <c r="BT82" s="84">
        <v>0.67649999999999999</v>
      </c>
      <c r="BU82" s="84">
        <v>0.435</v>
      </c>
      <c r="BV82" s="84">
        <v>0.2165</v>
      </c>
      <c r="BW82" s="84">
        <v>0.2908</v>
      </c>
      <c r="BX82" s="84">
        <v>0.46389999999999998</v>
      </c>
    </row>
    <row r="83" spans="1:76">
      <c r="A83" s="142"/>
      <c r="B83" s="142"/>
      <c r="C83" s="39">
        <v>3.375</v>
      </c>
      <c r="D83" s="95">
        <v>0.1055</v>
      </c>
      <c r="E83" s="95">
        <v>0.1789</v>
      </c>
      <c r="F83" s="95">
        <v>4.5499999999999999E-2</v>
      </c>
      <c r="G83" s="95">
        <v>0</v>
      </c>
      <c r="H83" s="95">
        <v>0.2016</v>
      </c>
      <c r="I83" s="95">
        <v>0.10630000000000001</v>
      </c>
      <c r="J83" s="95">
        <v>0.53259999999999996</v>
      </c>
      <c r="K83" s="95">
        <v>0.51639999999999997</v>
      </c>
      <c r="L83" s="95">
        <v>0.56640000000000001</v>
      </c>
      <c r="M83" s="95">
        <v>0.43859999999999999</v>
      </c>
      <c r="N83" s="95">
        <v>0.93140000000000001</v>
      </c>
      <c r="O83" s="95">
        <v>0.59709999999999996</v>
      </c>
      <c r="P83" s="95">
        <v>0.23430000000000001</v>
      </c>
      <c r="Q83" s="95">
        <v>0.27589999999999998</v>
      </c>
      <c r="R83" s="95">
        <v>8.8499999999999995E-2</v>
      </c>
      <c r="S83" s="95">
        <v>0.30180000000000001</v>
      </c>
      <c r="T83" s="95">
        <v>0.27589999999999998</v>
      </c>
      <c r="U83" s="95">
        <v>0.19420000000000001</v>
      </c>
      <c r="V83" s="95">
        <v>0.54979999999999996</v>
      </c>
      <c r="W83" s="95">
        <v>0.30370000000000003</v>
      </c>
      <c r="X83" s="95">
        <v>0.66010000000000002</v>
      </c>
      <c r="Y83" s="95">
        <v>0.46920000000000001</v>
      </c>
      <c r="Z83" s="95">
        <v>0.45860000000000001</v>
      </c>
      <c r="AA83" s="95">
        <v>0.45739999999999997</v>
      </c>
      <c r="AD83" s="92" t="s">
        <v>120</v>
      </c>
      <c r="AE83" s="84">
        <v>0</v>
      </c>
      <c r="AF83" s="84">
        <v>0</v>
      </c>
      <c r="AG83" s="84">
        <v>0</v>
      </c>
      <c r="AH83" s="84">
        <v>0</v>
      </c>
      <c r="AI83" s="84">
        <v>0</v>
      </c>
      <c r="AJ83" s="84">
        <v>0</v>
      </c>
      <c r="AK83" s="84">
        <v>0</v>
      </c>
      <c r="AL83" s="84">
        <v>0</v>
      </c>
      <c r="AM83" s="84">
        <v>0</v>
      </c>
      <c r="AN83" s="84">
        <v>0</v>
      </c>
      <c r="AP83" s="92" t="s">
        <v>120</v>
      </c>
      <c r="AQ83" s="84">
        <v>0</v>
      </c>
      <c r="AR83" s="84">
        <v>0</v>
      </c>
      <c r="AS83" s="84">
        <v>2.3E-2</v>
      </c>
      <c r="AT83" s="84">
        <v>0</v>
      </c>
      <c r="AU83" s="84">
        <v>0</v>
      </c>
      <c r="AV83" s="84">
        <v>0</v>
      </c>
      <c r="AW83" s="84">
        <v>1.2200000000000001E-2</v>
      </c>
      <c r="AX83" s="84">
        <v>0</v>
      </c>
      <c r="AY83" s="84">
        <v>0</v>
      </c>
      <c r="AZ83" s="84">
        <v>0</v>
      </c>
      <c r="BB83" s="92" t="s">
        <v>120</v>
      </c>
      <c r="BC83" s="84">
        <v>0.80310000000000004</v>
      </c>
      <c r="BD83" s="84">
        <v>0.2041</v>
      </c>
      <c r="BE83" s="84">
        <v>0.27229999999999999</v>
      </c>
      <c r="BF83" s="84">
        <v>0.71619999999999995</v>
      </c>
      <c r="BG83" s="84">
        <v>0.21110000000000001</v>
      </c>
      <c r="BH83" s="84">
        <v>0.76319999999999999</v>
      </c>
      <c r="BI83" s="84">
        <v>0.36859999999999998</v>
      </c>
      <c r="BJ83" s="84">
        <v>0.27689999999999998</v>
      </c>
      <c r="BK83" s="84">
        <v>0.28170000000000001</v>
      </c>
      <c r="BL83" s="84">
        <v>0.48970000000000002</v>
      </c>
      <c r="BN83" s="92" t="s">
        <v>120</v>
      </c>
      <c r="BO83" s="84">
        <v>0.66669999999999996</v>
      </c>
      <c r="BP83" s="84">
        <v>0.17960000000000001</v>
      </c>
      <c r="BQ83" s="84">
        <v>0.42259999999999998</v>
      </c>
      <c r="BR83" s="84">
        <v>0.73370000000000002</v>
      </c>
      <c r="BS83" s="84">
        <v>0.2092</v>
      </c>
      <c r="BT83" s="84">
        <v>0.71830000000000005</v>
      </c>
      <c r="BU83" s="84">
        <v>0.48130000000000001</v>
      </c>
      <c r="BV83" s="84">
        <v>0.2681</v>
      </c>
      <c r="BW83" s="84">
        <v>0.41589999999999999</v>
      </c>
      <c r="BX83" s="84">
        <v>0.54579999999999995</v>
      </c>
    </row>
    <row r="84" spans="1:76">
      <c r="A84" s="142"/>
      <c r="B84" s="142"/>
      <c r="C84" s="39">
        <v>3.4166666666666701</v>
      </c>
      <c r="D84" s="95">
        <v>0.2351</v>
      </c>
      <c r="E84" s="95">
        <v>0.52339999999999998</v>
      </c>
      <c r="F84" s="95">
        <v>3.78E-2</v>
      </c>
      <c r="G84" s="95">
        <v>3.7000000000000002E-3</v>
      </c>
      <c r="H84" s="95">
        <v>0.41310000000000002</v>
      </c>
      <c r="I84" s="95">
        <v>0.24260000000000001</v>
      </c>
      <c r="J84" s="95">
        <v>0.69369999999999998</v>
      </c>
      <c r="K84" s="95">
        <v>0.71460000000000001</v>
      </c>
      <c r="L84" s="95">
        <v>0.59730000000000005</v>
      </c>
      <c r="M84" s="95">
        <v>0.64429999999999998</v>
      </c>
      <c r="N84" s="95">
        <v>0.97899999999999998</v>
      </c>
      <c r="O84" s="95">
        <v>0.7258</v>
      </c>
      <c r="P84" s="95">
        <v>0.2387</v>
      </c>
      <c r="Q84" s="95">
        <v>0.27489999999999998</v>
      </c>
      <c r="R84" s="95">
        <v>7.9899999999999999E-2</v>
      </c>
      <c r="S84" s="95">
        <v>0.2823</v>
      </c>
      <c r="T84" s="95">
        <v>0.27489999999999998</v>
      </c>
      <c r="U84" s="95">
        <v>0.18809999999999999</v>
      </c>
      <c r="V84" s="95">
        <v>0.33260000000000001</v>
      </c>
      <c r="W84" s="95">
        <v>0.21410000000000001</v>
      </c>
      <c r="X84" s="95">
        <v>0.61329999999999996</v>
      </c>
      <c r="Y84" s="95">
        <v>0.43680000000000002</v>
      </c>
      <c r="Z84" s="95">
        <v>0.2989</v>
      </c>
      <c r="AA84" s="95">
        <v>0.3256</v>
      </c>
      <c r="AD84" s="92" t="s">
        <v>121</v>
      </c>
      <c r="AE84" s="84">
        <v>0</v>
      </c>
      <c r="AF84" s="84">
        <v>0</v>
      </c>
      <c r="AG84" s="84">
        <v>0</v>
      </c>
      <c r="AH84" s="84">
        <v>0</v>
      </c>
      <c r="AI84" s="84">
        <v>0</v>
      </c>
      <c r="AJ84" s="84">
        <v>0</v>
      </c>
      <c r="AK84" s="84">
        <v>0</v>
      </c>
      <c r="AL84" s="84">
        <v>0</v>
      </c>
      <c r="AM84" s="84">
        <v>0</v>
      </c>
      <c r="AN84" s="84">
        <v>0</v>
      </c>
      <c r="AP84" s="92" t="s">
        <v>121</v>
      </c>
      <c r="AQ84" s="84">
        <v>0</v>
      </c>
      <c r="AR84" s="84">
        <v>0</v>
      </c>
      <c r="AS84" s="84">
        <v>0</v>
      </c>
      <c r="AT84" s="84">
        <v>0</v>
      </c>
      <c r="AU84" s="84">
        <v>0</v>
      </c>
      <c r="AV84" s="84">
        <v>0</v>
      </c>
      <c r="AW84" s="84">
        <v>0</v>
      </c>
      <c r="AX84" s="84">
        <v>0</v>
      </c>
      <c r="AY84" s="84">
        <v>0</v>
      </c>
      <c r="AZ84" s="84">
        <v>0</v>
      </c>
      <c r="BB84" s="92" t="s">
        <v>121</v>
      </c>
      <c r="BC84" s="84">
        <v>0.80120000000000002</v>
      </c>
      <c r="BD84" s="84">
        <v>0.37509999999999999</v>
      </c>
      <c r="BE84" s="84">
        <v>0.34079999999999999</v>
      </c>
      <c r="BF84" s="84">
        <v>0.77859999999999996</v>
      </c>
      <c r="BG84" s="84">
        <v>0.1706</v>
      </c>
      <c r="BH84" s="84">
        <v>0.74870000000000003</v>
      </c>
      <c r="BI84" s="84">
        <v>0.48820000000000002</v>
      </c>
      <c r="BJ84" s="84">
        <v>0.35189999999999999</v>
      </c>
      <c r="BK84" s="84">
        <v>0.36109999999999998</v>
      </c>
      <c r="BL84" s="84">
        <v>0.6462</v>
      </c>
      <c r="BN84" s="92" t="s">
        <v>121</v>
      </c>
      <c r="BO84" s="84">
        <v>0.69740000000000002</v>
      </c>
      <c r="BP84" s="84">
        <v>0.32229999999999998</v>
      </c>
      <c r="BQ84" s="84">
        <v>0.49609999999999999</v>
      </c>
      <c r="BR84" s="84">
        <v>0.76719999999999999</v>
      </c>
      <c r="BS84" s="84">
        <v>0.36609999999999998</v>
      </c>
      <c r="BT84" s="84">
        <v>0.71150000000000002</v>
      </c>
      <c r="BU84" s="84">
        <v>0.47749999999999998</v>
      </c>
      <c r="BV84" s="84">
        <v>0.30859999999999999</v>
      </c>
      <c r="BW84" s="84">
        <v>0.5202</v>
      </c>
      <c r="BX84" s="84">
        <v>0.60370000000000001</v>
      </c>
    </row>
    <row r="85" spans="1:76">
      <c r="A85" s="142"/>
      <c r="B85" s="142"/>
      <c r="C85" s="39">
        <v>3.4583333333333299</v>
      </c>
      <c r="D85" s="95">
        <v>0.32240000000000002</v>
      </c>
      <c r="E85" s="95">
        <v>0.61060000000000003</v>
      </c>
      <c r="F85" s="95">
        <v>0.1893</v>
      </c>
      <c r="G85" s="95">
        <v>0</v>
      </c>
      <c r="H85" s="95">
        <v>0.51870000000000005</v>
      </c>
      <c r="I85" s="95">
        <v>0.32819999999999999</v>
      </c>
      <c r="J85" s="95">
        <v>0.65769999999999995</v>
      </c>
      <c r="K85" s="95">
        <v>0.77410000000000001</v>
      </c>
      <c r="L85" s="95">
        <v>0.63900000000000001</v>
      </c>
      <c r="M85" s="95">
        <v>0.7218</v>
      </c>
      <c r="N85" s="95">
        <v>0.96789999999999998</v>
      </c>
      <c r="O85" s="95">
        <v>0.75209999999999999</v>
      </c>
      <c r="P85" s="95">
        <v>0.2258</v>
      </c>
      <c r="Q85" s="95">
        <v>0.30409999999999998</v>
      </c>
      <c r="R85" s="95">
        <v>8.3900000000000002E-2</v>
      </c>
      <c r="S85" s="95">
        <v>0.29320000000000002</v>
      </c>
      <c r="T85" s="95">
        <v>0.30409999999999998</v>
      </c>
      <c r="U85" s="95">
        <v>0.19170000000000001</v>
      </c>
      <c r="V85" s="95">
        <v>0.40439999999999998</v>
      </c>
      <c r="W85" s="95">
        <v>0.19220000000000001</v>
      </c>
      <c r="X85" s="95">
        <v>0.57469999999999999</v>
      </c>
      <c r="Y85" s="95">
        <v>0.45119999999999999</v>
      </c>
      <c r="Z85" s="95">
        <v>0.41980000000000001</v>
      </c>
      <c r="AA85" s="95">
        <v>0.38569999999999999</v>
      </c>
      <c r="AD85" s="92" t="s">
        <v>122</v>
      </c>
      <c r="AE85" s="84">
        <v>0</v>
      </c>
      <c r="AF85" s="84">
        <v>0</v>
      </c>
      <c r="AG85" s="84">
        <v>0</v>
      </c>
      <c r="AH85" s="84">
        <v>0</v>
      </c>
      <c r="AI85" s="84">
        <v>0</v>
      </c>
      <c r="AJ85" s="84">
        <v>0</v>
      </c>
      <c r="AK85" s="84">
        <v>0</v>
      </c>
      <c r="AL85" s="84">
        <v>0</v>
      </c>
      <c r="AM85" s="84">
        <v>0</v>
      </c>
      <c r="AN85" s="84">
        <v>0</v>
      </c>
      <c r="AP85" s="92" t="s">
        <v>122</v>
      </c>
      <c r="AQ85" s="84">
        <v>0</v>
      </c>
      <c r="AR85" s="84">
        <v>0</v>
      </c>
      <c r="AS85" s="84">
        <v>0</v>
      </c>
      <c r="AT85" s="84">
        <v>0</v>
      </c>
      <c r="AU85" s="84">
        <v>0</v>
      </c>
      <c r="AV85" s="84">
        <v>0</v>
      </c>
      <c r="AW85" s="84">
        <v>0</v>
      </c>
      <c r="AX85" s="84">
        <v>0</v>
      </c>
      <c r="AY85" s="84">
        <v>0</v>
      </c>
      <c r="AZ85" s="84">
        <v>0</v>
      </c>
      <c r="BB85" s="92" t="s">
        <v>122</v>
      </c>
      <c r="BC85" s="84">
        <v>0.8054</v>
      </c>
      <c r="BD85" s="84">
        <v>0.50770000000000004</v>
      </c>
      <c r="BE85" s="84">
        <v>0.42080000000000001</v>
      </c>
      <c r="BF85" s="84">
        <v>0.84789999999999999</v>
      </c>
      <c r="BG85" s="84">
        <v>0.1137</v>
      </c>
      <c r="BH85" s="84">
        <v>0.74129999999999996</v>
      </c>
      <c r="BI85" s="84">
        <v>0.62509999999999999</v>
      </c>
      <c r="BJ85" s="84">
        <v>0.26900000000000002</v>
      </c>
      <c r="BK85" s="84">
        <v>0.24940000000000001</v>
      </c>
      <c r="BL85" s="84">
        <v>0.60899999999999999</v>
      </c>
      <c r="BN85" s="92" t="s">
        <v>122</v>
      </c>
      <c r="BO85" s="84">
        <v>0.71479999999999999</v>
      </c>
      <c r="BP85" s="84">
        <v>0.40089999999999998</v>
      </c>
      <c r="BQ85" s="84">
        <v>0.54449999999999998</v>
      </c>
      <c r="BR85" s="84">
        <v>0.86339999999999995</v>
      </c>
      <c r="BS85" s="84">
        <v>0.4587</v>
      </c>
      <c r="BT85" s="84">
        <v>0.70099999999999996</v>
      </c>
      <c r="BU85" s="84">
        <v>0.63009999999999999</v>
      </c>
      <c r="BV85" s="84">
        <v>0.30259999999999998</v>
      </c>
      <c r="BW85" s="84">
        <v>0.43259999999999998</v>
      </c>
      <c r="BX85" s="84">
        <v>0.60950000000000004</v>
      </c>
    </row>
    <row r="86" spans="1:76">
      <c r="A86" s="142"/>
      <c r="B86" s="142"/>
      <c r="C86" s="39">
        <v>3.5</v>
      </c>
      <c r="D86" s="95">
        <v>0.37169999999999997</v>
      </c>
      <c r="E86" s="95">
        <v>0.65100000000000002</v>
      </c>
      <c r="F86" s="95">
        <v>0.51300000000000001</v>
      </c>
      <c r="G86" s="95">
        <v>3.9699999999999999E-2</v>
      </c>
      <c r="H86" s="95">
        <v>0.44230000000000003</v>
      </c>
      <c r="I86" s="95">
        <v>0.40360000000000001</v>
      </c>
      <c r="J86" s="95">
        <v>0.78510000000000002</v>
      </c>
      <c r="K86" s="95">
        <v>0.77769999999999995</v>
      </c>
      <c r="L86" s="95">
        <v>0.748</v>
      </c>
      <c r="M86" s="95">
        <v>0.80089999999999995</v>
      </c>
      <c r="N86" s="95">
        <v>0.93940000000000001</v>
      </c>
      <c r="O86" s="95">
        <v>0.81020000000000003</v>
      </c>
      <c r="P86" s="95">
        <v>0.32819999999999999</v>
      </c>
      <c r="Q86" s="95">
        <v>0.42299999999999999</v>
      </c>
      <c r="R86" s="95">
        <v>0.12790000000000001</v>
      </c>
      <c r="S86" s="95">
        <v>0.45329999999999998</v>
      </c>
      <c r="T86" s="95">
        <v>0.42299999999999999</v>
      </c>
      <c r="U86" s="95">
        <v>0.28410000000000002</v>
      </c>
      <c r="V86" s="95">
        <v>0.60829999999999995</v>
      </c>
      <c r="W86" s="95">
        <v>0.19570000000000001</v>
      </c>
      <c r="X86" s="95">
        <v>0.6472</v>
      </c>
      <c r="Y86" s="95">
        <v>0.41060000000000002</v>
      </c>
      <c r="Z86" s="95">
        <v>0.64459999999999995</v>
      </c>
      <c r="AA86" s="95">
        <v>0.52900000000000003</v>
      </c>
      <c r="AD86" s="92" t="s">
        <v>123</v>
      </c>
      <c r="AE86" s="84">
        <v>0</v>
      </c>
      <c r="AF86" s="84">
        <v>0</v>
      </c>
      <c r="AG86" s="84">
        <v>0</v>
      </c>
      <c r="AH86" s="84">
        <v>0</v>
      </c>
      <c r="AI86" s="84">
        <v>0</v>
      </c>
      <c r="AJ86" s="84">
        <v>0</v>
      </c>
      <c r="AK86" s="84">
        <v>0</v>
      </c>
      <c r="AL86" s="84">
        <v>0</v>
      </c>
      <c r="AM86" s="84">
        <v>0</v>
      </c>
      <c r="AN86" s="84">
        <v>0</v>
      </c>
      <c r="AP86" s="92" t="s">
        <v>123</v>
      </c>
      <c r="AQ86" s="84">
        <v>0</v>
      </c>
      <c r="AR86" s="84">
        <v>0</v>
      </c>
      <c r="AS86" s="84">
        <v>0</v>
      </c>
      <c r="AT86" s="84">
        <v>0</v>
      </c>
      <c r="AU86" s="84">
        <v>0</v>
      </c>
      <c r="AV86" s="84">
        <v>0</v>
      </c>
      <c r="AW86" s="84">
        <v>0</v>
      </c>
      <c r="AX86" s="84">
        <v>0</v>
      </c>
      <c r="AY86" s="84">
        <v>0</v>
      </c>
      <c r="AZ86" s="84">
        <v>0</v>
      </c>
      <c r="BB86" s="92" t="s">
        <v>123</v>
      </c>
      <c r="BC86" s="84">
        <v>0.80010000000000003</v>
      </c>
      <c r="BD86" s="84">
        <v>0.59430000000000005</v>
      </c>
      <c r="BE86" s="84">
        <v>0.40639999999999998</v>
      </c>
      <c r="BF86" s="84">
        <v>0.88480000000000003</v>
      </c>
      <c r="BG86" s="84">
        <v>0.11260000000000001</v>
      </c>
      <c r="BH86" s="84">
        <v>0.7319</v>
      </c>
      <c r="BI86" s="84">
        <v>0.61409999999999998</v>
      </c>
      <c r="BJ86" s="84">
        <v>0.24279999999999999</v>
      </c>
      <c r="BK86" s="84">
        <v>0.21909999999999999</v>
      </c>
      <c r="BL86" s="84">
        <v>0.55740000000000001</v>
      </c>
      <c r="BN86" s="92" t="s">
        <v>123</v>
      </c>
      <c r="BO86" s="84">
        <v>0.65380000000000005</v>
      </c>
      <c r="BP86" s="84">
        <v>0.50849999999999995</v>
      </c>
      <c r="BQ86" s="84">
        <v>0.61829999999999996</v>
      </c>
      <c r="BR86" s="84">
        <v>0.88119999999999998</v>
      </c>
      <c r="BS86" s="84">
        <v>0.48720000000000002</v>
      </c>
      <c r="BT86" s="84">
        <v>0.65559999999999996</v>
      </c>
      <c r="BU86" s="84">
        <v>0.69069999999999998</v>
      </c>
      <c r="BV86" s="84">
        <v>0.19670000000000001</v>
      </c>
      <c r="BW86" s="84">
        <v>0.39360000000000001</v>
      </c>
      <c r="BX86" s="84">
        <v>0.59750000000000003</v>
      </c>
    </row>
    <row r="87" spans="1:76">
      <c r="A87" s="142"/>
      <c r="B87" s="142"/>
      <c r="C87" s="39">
        <v>3.5416666666666701</v>
      </c>
      <c r="D87" s="95">
        <v>0.45519999999999999</v>
      </c>
      <c r="E87" s="95">
        <v>0.79890000000000005</v>
      </c>
      <c r="F87" s="95">
        <v>0.52990000000000004</v>
      </c>
      <c r="G87" s="95">
        <v>0.1222</v>
      </c>
      <c r="H87" s="95">
        <v>0.52449999999999997</v>
      </c>
      <c r="I87" s="95">
        <v>0.48609999999999998</v>
      </c>
      <c r="J87" s="95">
        <v>0.80120000000000002</v>
      </c>
      <c r="K87" s="95">
        <v>0.77080000000000004</v>
      </c>
      <c r="L87" s="95">
        <v>0.70709999999999995</v>
      </c>
      <c r="M87" s="95">
        <v>0.83660000000000001</v>
      </c>
      <c r="N87" s="95">
        <v>0.89249999999999996</v>
      </c>
      <c r="O87" s="95">
        <v>0.80159999999999998</v>
      </c>
      <c r="P87" s="95">
        <v>0.4264</v>
      </c>
      <c r="Q87" s="95">
        <v>0.55669999999999997</v>
      </c>
      <c r="R87" s="95">
        <v>0.14219999999999999</v>
      </c>
      <c r="S87" s="95">
        <v>0.4894</v>
      </c>
      <c r="T87" s="95">
        <v>0.55669999999999997</v>
      </c>
      <c r="U87" s="95">
        <v>0.34060000000000001</v>
      </c>
      <c r="V87" s="95">
        <v>0.50309999999999999</v>
      </c>
      <c r="W87" s="95">
        <v>0.25669999999999998</v>
      </c>
      <c r="X87" s="95">
        <v>0.53500000000000003</v>
      </c>
      <c r="Y87" s="95">
        <v>0.36559999999999998</v>
      </c>
      <c r="Z87" s="95">
        <v>0.7722</v>
      </c>
      <c r="AA87" s="95">
        <v>0.58020000000000005</v>
      </c>
      <c r="AD87" s="92" t="s">
        <v>124</v>
      </c>
      <c r="AE87" s="84">
        <v>0</v>
      </c>
      <c r="AF87" s="84">
        <v>0</v>
      </c>
      <c r="AG87" s="84">
        <v>0</v>
      </c>
      <c r="AH87" s="84">
        <v>0</v>
      </c>
      <c r="AI87" s="84">
        <v>0</v>
      </c>
      <c r="AJ87" s="84">
        <v>0</v>
      </c>
      <c r="AK87" s="84">
        <v>0</v>
      </c>
      <c r="AL87" s="84">
        <v>0</v>
      </c>
      <c r="AM87" s="84">
        <v>0</v>
      </c>
      <c r="AN87" s="84">
        <v>0</v>
      </c>
      <c r="AP87" s="92" t="s">
        <v>124</v>
      </c>
      <c r="AQ87" s="84">
        <v>0</v>
      </c>
      <c r="AR87" s="84">
        <v>0</v>
      </c>
      <c r="AS87" s="84">
        <v>0</v>
      </c>
      <c r="AT87" s="84">
        <v>0</v>
      </c>
      <c r="AU87" s="84">
        <v>0</v>
      </c>
      <c r="AV87" s="84">
        <v>0</v>
      </c>
      <c r="AW87" s="84">
        <v>0</v>
      </c>
      <c r="AX87" s="84">
        <v>0</v>
      </c>
      <c r="AY87" s="84">
        <v>0</v>
      </c>
      <c r="AZ87" s="84">
        <v>0</v>
      </c>
      <c r="BB87" s="92" t="s">
        <v>124</v>
      </c>
      <c r="BC87" s="84">
        <v>0.71350000000000002</v>
      </c>
      <c r="BD87" s="84">
        <v>0.68520000000000003</v>
      </c>
      <c r="BE87" s="84">
        <v>0.501</v>
      </c>
      <c r="BF87" s="84">
        <v>0.89219999999999999</v>
      </c>
      <c r="BG87" s="84">
        <v>7.8100000000000003E-2</v>
      </c>
      <c r="BH87" s="84">
        <v>0.6845</v>
      </c>
      <c r="BI87" s="84">
        <v>0.60460000000000003</v>
      </c>
      <c r="BJ87" s="84">
        <v>0.23250000000000001</v>
      </c>
      <c r="BK87" s="84">
        <v>0.1663</v>
      </c>
      <c r="BL87" s="84">
        <v>0.57569999999999999</v>
      </c>
      <c r="BN87" s="92" t="s">
        <v>124</v>
      </c>
      <c r="BO87" s="84">
        <v>0.60140000000000005</v>
      </c>
      <c r="BP87" s="84">
        <v>0.6381</v>
      </c>
      <c r="BQ87" s="84">
        <v>0.6048</v>
      </c>
      <c r="BR87" s="84">
        <v>0.87</v>
      </c>
      <c r="BS87" s="84">
        <v>0.47670000000000001</v>
      </c>
      <c r="BT87" s="84">
        <v>0.63870000000000005</v>
      </c>
      <c r="BU87" s="84">
        <v>0.75309999999999999</v>
      </c>
      <c r="BV87" s="84">
        <v>0.1691</v>
      </c>
      <c r="BW87" s="84">
        <v>0.34710000000000002</v>
      </c>
      <c r="BX87" s="84">
        <v>0.58919999999999995</v>
      </c>
    </row>
    <row r="88" spans="1:76">
      <c r="A88" s="142"/>
      <c r="B88" s="142"/>
      <c r="C88" s="39">
        <v>3.5833333333333299</v>
      </c>
      <c r="D88" s="95">
        <v>0.5988</v>
      </c>
      <c r="E88" s="95">
        <v>0.88419999999999999</v>
      </c>
      <c r="F88" s="95">
        <v>0.55869999999999997</v>
      </c>
      <c r="G88" s="95">
        <v>9.7299999999999998E-2</v>
      </c>
      <c r="H88" s="95">
        <v>0.45269999999999999</v>
      </c>
      <c r="I88" s="95">
        <v>0.51829999999999998</v>
      </c>
      <c r="J88" s="95">
        <v>0.83399999999999996</v>
      </c>
      <c r="K88" s="95">
        <v>0.83009999999999995</v>
      </c>
      <c r="L88" s="95">
        <v>0.70509999999999995</v>
      </c>
      <c r="M88" s="95">
        <v>0.8478</v>
      </c>
      <c r="N88" s="95">
        <v>0.8175</v>
      </c>
      <c r="O88" s="95">
        <v>0.80689999999999995</v>
      </c>
      <c r="P88" s="95">
        <v>0.45</v>
      </c>
      <c r="Q88" s="95">
        <v>0.38190000000000002</v>
      </c>
      <c r="R88" s="95">
        <v>0.1308</v>
      </c>
      <c r="S88" s="95">
        <v>0.37790000000000001</v>
      </c>
      <c r="T88" s="95">
        <v>0.38190000000000002</v>
      </c>
      <c r="U88" s="95">
        <v>0.29970000000000002</v>
      </c>
      <c r="V88" s="95">
        <v>0.57320000000000004</v>
      </c>
      <c r="W88" s="95">
        <v>0.35659999999999997</v>
      </c>
      <c r="X88" s="95">
        <v>0.47620000000000001</v>
      </c>
      <c r="Y88" s="95">
        <v>0.27839999999999998</v>
      </c>
      <c r="Z88" s="95">
        <v>0.65200000000000002</v>
      </c>
      <c r="AA88" s="95">
        <v>0.53969999999999996</v>
      </c>
    </row>
    <row r="89" spans="1:76">
      <c r="A89" s="142"/>
      <c r="B89" s="142"/>
      <c r="C89" s="39">
        <v>3.625</v>
      </c>
      <c r="D89" s="95">
        <v>0.67459999999999998</v>
      </c>
      <c r="E89" s="95">
        <v>0.84830000000000005</v>
      </c>
      <c r="F89" s="95">
        <v>0.57920000000000005</v>
      </c>
      <c r="G89" s="95">
        <v>0.2029</v>
      </c>
      <c r="H89" s="95">
        <v>0.41020000000000001</v>
      </c>
      <c r="I89" s="95">
        <v>0.54300000000000004</v>
      </c>
      <c r="J89" s="95">
        <v>0.88549999999999995</v>
      </c>
      <c r="K89" s="95">
        <v>0.7944</v>
      </c>
      <c r="L89" s="95">
        <v>0.75139999999999996</v>
      </c>
      <c r="M89" s="95">
        <v>0.88700000000000001</v>
      </c>
      <c r="N89" s="95">
        <v>0.73280000000000001</v>
      </c>
      <c r="O89" s="95">
        <v>0.81020000000000003</v>
      </c>
      <c r="P89" s="95">
        <v>0.38540000000000002</v>
      </c>
      <c r="Q89" s="95">
        <v>0.32079999999999997</v>
      </c>
      <c r="R89" s="95">
        <v>0.11269999999999999</v>
      </c>
      <c r="S89" s="95">
        <v>0.33679999999999999</v>
      </c>
      <c r="T89" s="95">
        <v>0.32079999999999997</v>
      </c>
      <c r="U89" s="95">
        <v>0.25890000000000002</v>
      </c>
      <c r="V89" s="95">
        <v>0.59830000000000005</v>
      </c>
      <c r="W89" s="95">
        <v>0.35020000000000001</v>
      </c>
      <c r="X89" s="95">
        <v>0.49959999999999999</v>
      </c>
      <c r="Y89" s="95">
        <v>0.2782</v>
      </c>
      <c r="Z89" s="95">
        <v>0.45500000000000002</v>
      </c>
      <c r="AA89" s="95">
        <v>0.44479999999999997</v>
      </c>
    </row>
    <row r="90" spans="1:76">
      <c r="A90" s="142"/>
      <c r="B90" s="142"/>
      <c r="C90" s="39">
        <v>3.6666666666666701</v>
      </c>
      <c r="D90" s="95">
        <v>0.49399999999999999</v>
      </c>
      <c r="E90" s="95">
        <v>0.87160000000000004</v>
      </c>
      <c r="F90" s="95">
        <v>0.52070000000000005</v>
      </c>
      <c r="G90" s="95">
        <v>0.27200000000000002</v>
      </c>
      <c r="H90" s="95">
        <v>0.42080000000000001</v>
      </c>
      <c r="I90" s="95">
        <v>0.51580000000000004</v>
      </c>
      <c r="J90" s="95">
        <v>0.85970000000000002</v>
      </c>
      <c r="K90" s="95">
        <v>0.74529999999999996</v>
      </c>
      <c r="L90" s="95">
        <v>0.75070000000000003</v>
      </c>
      <c r="M90" s="95">
        <v>0.79290000000000005</v>
      </c>
      <c r="N90" s="95">
        <v>0.39579999999999999</v>
      </c>
      <c r="O90" s="95">
        <v>0.70889999999999997</v>
      </c>
      <c r="P90" s="95">
        <v>0.37969999999999998</v>
      </c>
      <c r="Q90" s="95">
        <v>0.34039999999999998</v>
      </c>
      <c r="R90" s="95">
        <v>0.115</v>
      </c>
      <c r="S90" s="95">
        <v>0.32340000000000002</v>
      </c>
      <c r="T90" s="95">
        <v>0.34039999999999998</v>
      </c>
      <c r="U90" s="95">
        <v>0.25779999999999997</v>
      </c>
      <c r="V90" s="95">
        <v>0.61609999999999998</v>
      </c>
      <c r="W90" s="95">
        <v>0.3483</v>
      </c>
      <c r="X90" s="95">
        <v>0.6139</v>
      </c>
      <c r="Y90" s="95">
        <v>0.31840000000000002</v>
      </c>
      <c r="Z90" s="95">
        <v>0.441</v>
      </c>
      <c r="AA90" s="95">
        <v>0.45419999999999999</v>
      </c>
      <c r="AD90" s="144" t="s">
        <v>10</v>
      </c>
      <c r="AE90" s="144"/>
      <c r="AF90" s="144"/>
      <c r="AG90" s="144"/>
      <c r="AH90" s="144"/>
      <c r="AI90" s="144"/>
      <c r="AJ90" s="144"/>
      <c r="AK90" s="144"/>
      <c r="AL90" s="144"/>
      <c r="AM90" s="144"/>
      <c r="AN90" s="144"/>
      <c r="AO90" s="144"/>
      <c r="AP90" s="144"/>
      <c r="AQ90" s="144"/>
      <c r="AR90" s="144"/>
      <c r="AS90" s="144"/>
      <c r="AT90" s="144"/>
      <c r="AU90" s="144"/>
      <c r="AV90" s="144"/>
      <c r="AW90" s="144"/>
      <c r="AX90" s="144"/>
      <c r="AY90" s="144"/>
      <c r="AZ90" s="144"/>
      <c r="BA90" s="144"/>
      <c r="BB90" s="144"/>
      <c r="BC90" s="144"/>
      <c r="BD90" s="144"/>
      <c r="BE90" s="144"/>
      <c r="BF90" s="144"/>
      <c r="BG90" s="144"/>
      <c r="BH90" s="144"/>
      <c r="BI90" s="144"/>
      <c r="BJ90" s="144"/>
      <c r="BK90" s="144"/>
      <c r="BL90" s="144"/>
      <c r="BM90" s="144"/>
      <c r="BN90" s="144"/>
      <c r="BO90" s="144"/>
      <c r="BP90" s="144"/>
      <c r="BQ90" s="144"/>
      <c r="BR90" s="134"/>
      <c r="BS90" s="134"/>
    </row>
    <row r="91" spans="1:76">
      <c r="A91" s="142"/>
      <c r="B91" s="142"/>
      <c r="C91" s="39">
        <v>3.7083333333333299</v>
      </c>
      <c r="D91" s="95">
        <v>0.61009999999999998</v>
      </c>
      <c r="E91" s="95">
        <v>0.76370000000000005</v>
      </c>
      <c r="F91" s="95">
        <v>0.53300000000000003</v>
      </c>
      <c r="G91" s="95">
        <v>0.37169999999999997</v>
      </c>
      <c r="H91" s="95">
        <v>7.8899999999999998E-2</v>
      </c>
      <c r="I91" s="95">
        <v>0.47139999999999999</v>
      </c>
      <c r="J91" s="95">
        <v>0.80620000000000003</v>
      </c>
      <c r="K91" s="95">
        <v>0.6603</v>
      </c>
      <c r="L91" s="95">
        <v>0.57169999999999999</v>
      </c>
      <c r="M91" s="95">
        <v>0.71799999999999997</v>
      </c>
      <c r="N91" s="95">
        <v>0.7843</v>
      </c>
      <c r="O91" s="95">
        <v>0.70809999999999995</v>
      </c>
      <c r="P91" s="95">
        <v>0.36720000000000003</v>
      </c>
      <c r="Q91" s="95">
        <v>0.3367</v>
      </c>
      <c r="R91" s="95">
        <v>0.12330000000000001</v>
      </c>
      <c r="S91" s="95">
        <v>0.3453</v>
      </c>
      <c r="T91" s="95">
        <v>0.3367</v>
      </c>
      <c r="U91" s="95">
        <v>0.26150000000000001</v>
      </c>
      <c r="V91" s="95">
        <v>0.62419999999999998</v>
      </c>
      <c r="W91" s="95">
        <v>0.39389999999999997</v>
      </c>
      <c r="X91" s="95">
        <v>0.68769999999999998</v>
      </c>
      <c r="Y91" s="95">
        <v>0.34470000000000001</v>
      </c>
      <c r="Z91" s="95">
        <v>0.51919999999999999</v>
      </c>
      <c r="AA91" s="95">
        <v>0.51429999999999998</v>
      </c>
      <c r="AE91" s="84" t="s">
        <v>99</v>
      </c>
      <c r="AQ91" s="84" t="s">
        <v>100</v>
      </c>
      <c r="BC91" s="84" t="s">
        <v>98</v>
      </c>
      <c r="BO91" s="84" t="s">
        <v>153</v>
      </c>
    </row>
    <row r="92" spans="1:76">
      <c r="A92" s="142"/>
      <c r="B92" s="142"/>
      <c r="C92" s="39">
        <v>3.75</v>
      </c>
      <c r="D92" s="95">
        <v>0.30080000000000001</v>
      </c>
      <c r="E92" s="95">
        <v>0.46800000000000003</v>
      </c>
      <c r="F92" s="95">
        <v>5.9400000000000001E-2</v>
      </c>
      <c r="G92" s="95">
        <v>0.1676</v>
      </c>
      <c r="H92" s="95">
        <v>0.12939999999999999</v>
      </c>
      <c r="I92" s="95">
        <v>0.22500000000000001</v>
      </c>
      <c r="J92" s="95">
        <v>0.55269999999999997</v>
      </c>
      <c r="K92" s="95">
        <v>0.56179999999999997</v>
      </c>
      <c r="L92" s="95">
        <v>0.3614</v>
      </c>
      <c r="M92" s="95">
        <v>0.47</v>
      </c>
      <c r="N92" s="95">
        <v>0.4622</v>
      </c>
      <c r="O92" s="95">
        <v>0.48159999999999997</v>
      </c>
      <c r="P92" s="95">
        <v>0.4289</v>
      </c>
      <c r="Q92" s="95">
        <v>0.48010000000000003</v>
      </c>
      <c r="R92" s="95">
        <v>0.13569999999999999</v>
      </c>
      <c r="S92" s="95">
        <v>0.46839999999999998</v>
      </c>
      <c r="T92" s="95">
        <v>0.48010000000000003</v>
      </c>
      <c r="U92" s="95">
        <v>0.32540000000000002</v>
      </c>
      <c r="V92" s="95">
        <v>0.75449999999999995</v>
      </c>
      <c r="W92" s="95">
        <v>0.39319999999999999</v>
      </c>
      <c r="X92" s="95">
        <v>0.81599999999999995</v>
      </c>
      <c r="Y92" s="95">
        <v>0.49430000000000002</v>
      </c>
      <c r="Z92" s="95">
        <v>0.54059999999999997</v>
      </c>
      <c r="AA92" s="95">
        <v>0.56100000000000005</v>
      </c>
      <c r="AE92" s="84">
        <v>1</v>
      </c>
      <c r="AF92" s="84">
        <v>2</v>
      </c>
      <c r="AG92" s="84">
        <v>3</v>
      </c>
      <c r="AH92" s="84">
        <v>4</v>
      </c>
      <c r="AI92" s="84">
        <v>5</v>
      </c>
      <c r="AJ92" s="84">
        <v>6</v>
      </c>
      <c r="AK92" s="84">
        <v>7</v>
      </c>
      <c r="AL92" s="84">
        <v>8</v>
      </c>
      <c r="AM92" s="84">
        <v>9</v>
      </c>
      <c r="AN92" s="84">
        <v>10</v>
      </c>
      <c r="AQ92" s="84">
        <v>1</v>
      </c>
      <c r="AR92" s="84">
        <v>2</v>
      </c>
      <c r="AS92" s="84">
        <v>3</v>
      </c>
      <c r="AT92" s="84">
        <v>4</v>
      </c>
      <c r="AU92" s="84">
        <v>5</v>
      </c>
      <c r="AV92" s="84">
        <v>6</v>
      </c>
      <c r="AW92" s="84">
        <v>7</v>
      </c>
      <c r="AX92" s="84">
        <v>8</v>
      </c>
      <c r="AY92" s="84">
        <v>9</v>
      </c>
      <c r="AZ92" s="84">
        <v>10</v>
      </c>
      <c r="BC92" s="84">
        <v>1</v>
      </c>
      <c r="BD92" s="84">
        <v>2</v>
      </c>
      <c r="BE92" s="84">
        <v>3</v>
      </c>
      <c r="BF92" s="84">
        <v>4</v>
      </c>
      <c r="BG92" s="84">
        <v>5</v>
      </c>
      <c r="BH92" s="84">
        <v>6</v>
      </c>
      <c r="BI92" s="84">
        <v>7</v>
      </c>
      <c r="BJ92" s="84">
        <v>8</v>
      </c>
      <c r="BK92" s="84">
        <v>9</v>
      </c>
      <c r="BL92" s="84">
        <v>10</v>
      </c>
      <c r="BO92" s="84">
        <v>1</v>
      </c>
      <c r="BP92" s="84">
        <v>2</v>
      </c>
      <c r="BQ92" s="84">
        <v>3</v>
      </c>
      <c r="BR92" s="84">
        <v>4</v>
      </c>
      <c r="BS92" s="84">
        <v>5</v>
      </c>
      <c r="BT92" s="84">
        <v>6</v>
      </c>
      <c r="BU92" s="84">
        <v>7</v>
      </c>
      <c r="BV92" s="84">
        <v>8</v>
      </c>
      <c r="BW92" s="84">
        <v>9</v>
      </c>
      <c r="BX92" s="84">
        <v>10</v>
      </c>
    </row>
    <row r="93" spans="1:76">
      <c r="A93" s="142"/>
      <c r="B93" s="142"/>
      <c r="C93" s="39">
        <v>3.7916666666666701</v>
      </c>
      <c r="D93" s="95">
        <v>0</v>
      </c>
      <c r="E93" s="95">
        <v>0</v>
      </c>
      <c r="F93" s="95">
        <v>0</v>
      </c>
      <c r="G93" s="95">
        <v>0</v>
      </c>
      <c r="H93" s="95">
        <v>0</v>
      </c>
      <c r="I93" s="95">
        <v>0</v>
      </c>
      <c r="J93" s="95">
        <v>0.15709999999999999</v>
      </c>
      <c r="K93" s="95">
        <v>0.129</v>
      </c>
      <c r="L93" s="95">
        <v>3.2800000000000003E-2</v>
      </c>
      <c r="M93" s="95">
        <v>6.5299999999999997E-2</v>
      </c>
      <c r="N93" s="95">
        <v>0.29420000000000002</v>
      </c>
      <c r="O93" s="95">
        <v>0.13569999999999999</v>
      </c>
      <c r="P93" s="95">
        <v>0.51400000000000001</v>
      </c>
      <c r="Q93" s="95">
        <v>0.63729999999999998</v>
      </c>
      <c r="R93" s="95">
        <v>0.17150000000000001</v>
      </c>
      <c r="S93" s="95">
        <v>0.60929999999999995</v>
      </c>
      <c r="T93" s="95">
        <v>0.63729999999999998</v>
      </c>
      <c r="U93" s="95">
        <v>0.41039999999999999</v>
      </c>
      <c r="V93" s="95">
        <v>0.85260000000000002</v>
      </c>
      <c r="W93" s="95">
        <v>0.45710000000000001</v>
      </c>
      <c r="X93" s="95">
        <v>0.8206</v>
      </c>
      <c r="Y93" s="95">
        <v>0.63349999999999995</v>
      </c>
      <c r="Z93" s="95">
        <v>0.61229999999999996</v>
      </c>
      <c r="AA93" s="95">
        <v>0.62919999999999998</v>
      </c>
      <c r="AD93" s="92" t="s">
        <v>101</v>
      </c>
      <c r="AE93" s="84">
        <v>0</v>
      </c>
      <c r="AF93" s="84">
        <v>0</v>
      </c>
      <c r="AG93" s="84">
        <v>0</v>
      </c>
      <c r="AH93" s="84">
        <v>0</v>
      </c>
      <c r="AI93" s="84">
        <v>0</v>
      </c>
      <c r="AJ93" s="84">
        <v>0</v>
      </c>
      <c r="AK93" s="84">
        <v>0</v>
      </c>
      <c r="AL93" s="84">
        <v>0</v>
      </c>
      <c r="AM93" s="84">
        <v>0</v>
      </c>
      <c r="AN93" s="84">
        <v>0</v>
      </c>
      <c r="AP93" s="92" t="s">
        <v>101</v>
      </c>
      <c r="AQ93" s="84">
        <v>0</v>
      </c>
      <c r="AR93" s="84">
        <v>0</v>
      </c>
      <c r="AS93" s="84">
        <v>0</v>
      </c>
      <c r="AT93" s="84">
        <v>0</v>
      </c>
      <c r="AU93" s="84">
        <v>0</v>
      </c>
      <c r="AV93" s="84">
        <v>0</v>
      </c>
      <c r="AW93" s="84">
        <v>0</v>
      </c>
      <c r="AX93" s="84">
        <v>0</v>
      </c>
      <c r="AY93" s="84">
        <v>0</v>
      </c>
      <c r="AZ93" s="84">
        <v>0</v>
      </c>
      <c r="BB93" s="92" t="s">
        <v>101</v>
      </c>
      <c r="BC93" s="84">
        <v>0.6452</v>
      </c>
      <c r="BD93" s="84">
        <v>0.26750000000000002</v>
      </c>
      <c r="BE93" s="84">
        <v>0.23119999999999999</v>
      </c>
      <c r="BF93" s="84">
        <v>0.54849999999999999</v>
      </c>
      <c r="BG93" s="84">
        <v>0.37959999999999999</v>
      </c>
      <c r="BH93" s="84">
        <v>0.37930000000000003</v>
      </c>
      <c r="BI93" s="84">
        <v>0.63170000000000004</v>
      </c>
      <c r="BJ93" s="84">
        <v>0.12379999999999999</v>
      </c>
      <c r="BK93" s="84">
        <v>0.27550000000000002</v>
      </c>
      <c r="BL93" s="84">
        <v>0.35260000000000002</v>
      </c>
      <c r="BN93" s="92" t="s">
        <v>101</v>
      </c>
      <c r="BO93" s="84">
        <v>0.37830000000000003</v>
      </c>
      <c r="BP93" s="84">
        <v>0.1225</v>
      </c>
      <c r="BQ93" s="84">
        <v>0.1862</v>
      </c>
      <c r="BR93" s="84">
        <v>7.3499999999999996E-2</v>
      </c>
      <c r="BS93" s="84">
        <v>0.13289999999999999</v>
      </c>
      <c r="BT93" s="84">
        <v>0.44879999999999998</v>
      </c>
      <c r="BU93" s="84">
        <v>0.45090000000000002</v>
      </c>
      <c r="BV93" s="84">
        <v>8.77E-2</v>
      </c>
      <c r="BW93" s="84">
        <v>0.2271</v>
      </c>
      <c r="BX93" s="84">
        <v>0.21279999999999999</v>
      </c>
    </row>
    <row r="94" spans="1:76">
      <c r="A94" s="142"/>
      <c r="B94" s="142"/>
      <c r="C94" s="39">
        <v>3.8333333333333299</v>
      </c>
      <c r="D94" s="95">
        <v>0</v>
      </c>
      <c r="E94" s="95">
        <v>0</v>
      </c>
      <c r="F94" s="95">
        <v>0</v>
      </c>
      <c r="G94" s="95">
        <v>0</v>
      </c>
      <c r="H94" s="95">
        <v>0</v>
      </c>
      <c r="I94" s="95">
        <v>0</v>
      </c>
      <c r="J94" s="95">
        <v>1.4E-3</v>
      </c>
      <c r="K94" s="95">
        <v>1.8E-3</v>
      </c>
      <c r="L94" s="95">
        <v>0</v>
      </c>
      <c r="M94" s="95">
        <v>0</v>
      </c>
      <c r="N94" s="95">
        <v>1.61E-2</v>
      </c>
      <c r="O94" s="95">
        <v>3.8999999999999998E-3</v>
      </c>
      <c r="P94" s="95">
        <v>0.52829999999999999</v>
      </c>
      <c r="Q94" s="95">
        <v>0.69040000000000001</v>
      </c>
      <c r="R94" s="95">
        <v>0.18090000000000001</v>
      </c>
      <c r="S94" s="95">
        <v>0.64219999999999999</v>
      </c>
      <c r="T94" s="95">
        <v>0.69040000000000001</v>
      </c>
      <c r="U94" s="95">
        <v>0.43099999999999999</v>
      </c>
      <c r="V94" s="95">
        <v>0.85260000000000002</v>
      </c>
      <c r="W94" s="95">
        <v>0.62570000000000003</v>
      </c>
      <c r="X94" s="95">
        <v>0.72089999999999999</v>
      </c>
      <c r="Y94" s="95">
        <v>0.65980000000000005</v>
      </c>
      <c r="Z94" s="95">
        <v>0.77700000000000002</v>
      </c>
      <c r="AA94" s="95">
        <v>0.73980000000000001</v>
      </c>
      <c r="AD94" s="92" t="s">
        <v>102</v>
      </c>
      <c r="AE94" s="84">
        <v>0</v>
      </c>
      <c r="AF94" s="84">
        <v>0</v>
      </c>
      <c r="AG94" s="84">
        <v>0</v>
      </c>
      <c r="AH94" s="84">
        <v>0</v>
      </c>
      <c r="AI94" s="84">
        <v>0</v>
      </c>
      <c r="AJ94" s="84">
        <v>0</v>
      </c>
      <c r="AK94" s="84">
        <v>0</v>
      </c>
      <c r="AL94" s="84">
        <v>0</v>
      </c>
      <c r="AM94" s="84">
        <v>0</v>
      </c>
      <c r="AN94" s="84">
        <v>0</v>
      </c>
      <c r="AP94" s="92" t="s">
        <v>102</v>
      </c>
      <c r="AQ94" s="84">
        <v>0</v>
      </c>
      <c r="AR94" s="84">
        <v>0</v>
      </c>
      <c r="AS94" s="84">
        <v>0</v>
      </c>
      <c r="AT94" s="84">
        <v>0</v>
      </c>
      <c r="AU94" s="84">
        <v>0</v>
      </c>
      <c r="AV94" s="84">
        <v>0</v>
      </c>
      <c r="AW94" s="84">
        <v>0</v>
      </c>
      <c r="AX94" s="84">
        <v>0</v>
      </c>
      <c r="AY94" s="84">
        <v>0</v>
      </c>
      <c r="AZ94" s="84">
        <v>0</v>
      </c>
      <c r="BB94" s="92" t="s">
        <v>102</v>
      </c>
      <c r="BC94" s="84">
        <v>0.6421</v>
      </c>
      <c r="BD94" s="84">
        <v>0.18140000000000001</v>
      </c>
      <c r="BE94" s="84">
        <v>0.33989999999999998</v>
      </c>
      <c r="BF94" s="84">
        <v>0.53700000000000003</v>
      </c>
      <c r="BG94" s="84">
        <v>0.41710000000000003</v>
      </c>
      <c r="BH94" s="84">
        <v>0.39439999999999997</v>
      </c>
      <c r="BI94" s="84">
        <v>0.5746</v>
      </c>
      <c r="BJ94" s="84">
        <v>0.16739999999999999</v>
      </c>
      <c r="BK94" s="84">
        <v>0.19769999999999999</v>
      </c>
      <c r="BL94" s="84">
        <v>0.34610000000000002</v>
      </c>
      <c r="BN94" s="92" t="s">
        <v>102</v>
      </c>
      <c r="BO94" s="84">
        <v>0.37759999999999999</v>
      </c>
      <c r="BP94" s="84">
        <v>0.1205</v>
      </c>
      <c r="BQ94" s="84">
        <v>0.1411</v>
      </c>
      <c r="BR94" s="84">
        <v>0.13</v>
      </c>
      <c r="BS94" s="84">
        <v>0.15509999999999999</v>
      </c>
      <c r="BT94" s="84">
        <v>0.44619999999999999</v>
      </c>
      <c r="BU94" s="84">
        <v>0.38440000000000002</v>
      </c>
      <c r="BV94" s="84">
        <v>0.1087</v>
      </c>
      <c r="BW94" s="84">
        <v>0.23080000000000001</v>
      </c>
      <c r="BX94" s="84">
        <v>0.19009999999999999</v>
      </c>
    </row>
    <row r="95" spans="1:76">
      <c r="A95" s="142"/>
      <c r="B95" s="142"/>
      <c r="C95" s="39">
        <v>3.875</v>
      </c>
      <c r="D95" s="95">
        <v>0</v>
      </c>
      <c r="E95" s="95">
        <v>0</v>
      </c>
      <c r="F95" s="95">
        <v>0</v>
      </c>
      <c r="G95" s="95">
        <v>0</v>
      </c>
      <c r="H95" s="95">
        <v>0</v>
      </c>
      <c r="I95" s="95">
        <v>0</v>
      </c>
      <c r="J95" s="95">
        <v>0</v>
      </c>
      <c r="K95" s="95">
        <v>0</v>
      </c>
      <c r="L95" s="95">
        <v>0</v>
      </c>
      <c r="M95" s="95">
        <v>0</v>
      </c>
      <c r="N95" s="95">
        <v>0</v>
      </c>
      <c r="O95" s="95">
        <v>0</v>
      </c>
      <c r="P95" s="95">
        <v>0.51939999999999997</v>
      </c>
      <c r="Q95" s="95">
        <v>0.70799999999999996</v>
      </c>
      <c r="R95" s="95">
        <v>0.17530000000000001</v>
      </c>
      <c r="S95" s="95">
        <v>0.64129999999999998</v>
      </c>
      <c r="T95" s="95">
        <v>0.70799999999999996</v>
      </c>
      <c r="U95" s="95">
        <v>0.42820000000000003</v>
      </c>
      <c r="V95" s="95">
        <v>0.84540000000000004</v>
      </c>
      <c r="W95" s="95">
        <v>0.74890000000000001</v>
      </c>
      <c r="X95" s="95">
        <v>0.59119999999999995</v>
      </c>
      <c r="Y95" s="95">
        <v>0.64249999999999996</v>
      </c>
      <c r="Z95" s="95">
        <v>0.87839999999999996</v>
      </c>
      <c r="AA95" s="95">
        <v>0.80210000000000004</v>
      </c>
      <c r="AD95" s="92" t="s">
        <v>103</v>
      </c>
      <c r="AE95" s="84">
        <v>0</v>
      </c>
      <c r="AF95" s="84">
        <v>0</v>
      </c>
      <c r="AG95" s="84">
        <v>0</v>
      </c>
      <c r="AH95" s="84">
        <v>0</v>
      </c>
      <c r="AI95" s="84">
        <v>0</v>
      </c>
      <c r="AJ95" s="84">
        <v>0</v>
      </c>
      <c r="AK95" s="84">
        <v>0</v>
      </c>
      <c r="AL95" s="84">
        <v>0</v>
      </c>
      <c r="AM95" s="84">
        <v>0</v>
      </c>
      <c r="AN95" s="84">
        <v>0</v>
      </c>
      <c r="AP95" s="92" t="s">
        <v>103</v>
      </c>
      <c r="AQ95" s="84">
        <v>0</v>
      </c>
      <c r="AR95" s="84">
        <v>0</v>
      </c>
      <c r="AS95" s="84">
        <v>0</v>
      </c>
      <c r="AT95" s="84">
        <v>0</v>
      </c>
      <c r="AU95" s="84">
        <v>0</v>
      </c>
      <c r="AV95" s="84">
        <v>0</v>
      </c>
      <c r="AW95" s="84">
        <v>0</v>
      </c>
      <c r="AX95" s="84">
        <v>0</v>
      </c>
      <c r="AY95" s="84">
        <v>0</v>
      </c>
      <c r="AZ95" s="84">
        <v>0</v>
      </c>
      <c r="BB95" s="92" t="s">
        <v>103</v>
      </c>
      <c r="BC95" s="84">
        <v>0.67910000000000004</v>
      </c>
      <c r="BD95" s="84">
        <v>0.25530000000000003</v>
      </c>
      <c r="BE95" s="84">
        <v>0.21809999999999999</v>
      </c>
      <c r="BF95" s="84">
        <v>0.48509999999999998</v>
      </c>
      <c r="BG95" s="84">
        <v>0.44080000000000003</v>
      </c>
      <c r="BH95" s="84">
        <v>0.34210000000000002</v>
      </c>
      <c r="BI95" s="84">
        <v>0.42330000000000001</v>
      </c>
      <c r="BJ95" s="84">
        <v>0.2213</v>
      </c>
      <c r="BK95" s="84">
        <v>0.1913</v>
      </c>
      <c r="BL95" s="84">
        <v>0.32479999999999998</v>
      </c>
      <c r="BN95" s="92" t="s">
        <v>103</v>
      </c>
      <c r="BO95" s="84">
        <v>0.48309999999999997</v>
      </c>
      <c r="BP95" s="84">
        <v>0.17</v>
      </c>
      <c r="BQ95" s="84">
        <v>9.8000000000000004E-2</v>
      </c>
      <c r="BR95" s="84">
        <v>0.1696</v>
      </c>
      <c r="BS95" s="84">
        <v>0.22800000000000001</v>
      </c>
      <c r="BT95" s="84">
        <v>0.42230000000000001</v>
      </c>
      <c r="BU95" s="84">
        <v>0.26300000000000001</v>
      </c>
      <c r="BV95" s="84">
        <v>8.0500000000000002E-2</v>
      </c>
      <c r="BW95" s="84">
        <v>0.26400000000000001</v>
      </c>
      <c r="BX95" s="84">
        <v>0.13550000000000001</v>
      </c>
    </row>
    <row r="96" spans="1:76">
      <c r="A96" s="142"/>
      <c r="B96" s="142"/>
      <c r="C96" s="39">
        <v>3.9166666666666701</v>
      </c>
      <c r="D96" s="95">
        <v>0</v>
      </c>
      <c r="E96" s="95">
        <v>0</v>
      </c>
      <c r="F96" s="95">
        <v>0</v>
      </c>
      <c r="G96" s="95">
        <v>0</v>
      </c>
      <c r="H96" s="95">
        <v>0</v>
      </c>
      <c r="I96" s="95">
        <v>0</v>
      </c>
      <c r="J96" s="95">
        <v>0</v>
      </c>
      <c r="K96" s="95">
        <v>0</v>
      </c>
      <c r="L96" s="95">
        <v>0</v>
      </c>
      <c r="M96" s="95">
        <v>0</v>
      </c>
      <c r="N96" s="95">
        <v>0</v>
      </c>
      <c r="O96" s="95">
        <v>0</v>
      </c>
      <c r="P96" s="95">
        <v>0.58289999999999997</v>
      </c>
      <c r="Q96" s="95">
        <v>0.78659999999999997</v>
      </c>
      <c r="R96" s="95">
        <v>0.18859999999999999</v>
      </c>
      <c r="S96" s="95">
        <v>0.74709999999999999</v>
      </c>
      <c r="T96" s="95">
        <v>0.78659999999999997</v>
      </c>
      <c r="U96" s="95">
        <v>0.48180000000000001</v>
      </c>
      <c r="V96" s="95">
        <v>0.83599999999999997</v>
      </c>
      <c r="W96" s="95">
        <v>0.82969999999999999</v>
      </c>
      <c r="X96" s="95">
        <v>0.3649</v>
      </c>
      <c r="Y96" s="95">
        <v>0.54100000000000004</v>
      </c>
      <c r="Z96" s="95">
        <v>0.82220000000000004</v>
      </c>
      <c r="AA96" s="95">
        <v>0.76070000000000004</v>
      </c>
      <c r="AD96" s="92" t="s">
        <v>104</v>
      </c>
      <c r="AE96" s="84">
        <v>0</v>
      </c>
      <c r="AF96" s="84">
        <v>0</v>
      </c>
      <c r="AG96" s="84">
        <v>0</v>
      </c>
      <c r="AH96" s="84">
        <v>0</v>
      </c>
      <c r="AI96" s="84">
        <v>0</v>
      </c>
      <c r="AJ96" s="84">
        <v>0</v>
      </c>
      <c r="AK96" s="84">
        <v>0</v>
      </c>
      <c r="AL96" s="84">
        <v>0</v>
      </c>
      <c r="AM96" s="84">
        <v>0</v>
      </c>
      <c r="AN96" s="84">
        <v>0</v>
      </c>
      <c r="AP96" s="92" t="s">
        <v>104</v>
      </c>
      <c r="AQ96" s="84">
        <v>0</v>
      </c>
      <c r="AR96" s="84">
        <v>0</v>
      </c>
      <c r="AS96" s="84">
        <v>0</v>
      </c>
      <c r="AT96" s="84">
        <v>0</v>
      </c>
      <c r="AU96" s="84">
        <v>0</v>
      </c>
      <c r="AV96" s="84">
        <v>0</v>
      </c>
      <c r="AW96" s="84">
        <v>0</v>
      </c>
      <c r="AX96" s="84">
        <v>0</v>
      </c>
      <c r="AY96" s="84">
        <v>0</v>
      </c>
      <c r="AZ96" s="84">
        <v>0</v>
      </c>
      <c r="BB96" s="92" t="s">
        <v>104</v>
      </c>
      <c r="BC96" s="84">
        <v>0.63839999999999997</v>
      </c>
      <c r="BD96" s="84">
        <v>0.2288</v>
      </c>
      <c r="BE96" s="84">
        <v>0.15609999999999999</v>
      </c>
      <c r="BF96" s="84">
        <v>0.52800000000000002</v>
      </c>
      <c r="BG96" s="84">
        <v>0.4158</v>
      </c>
      <c r="BH96" s="84">
        <v>0.31780000000000003</v>
      </c>
      <c r="BI96" s="84">
        <v>0.39829999999999999</v>
      </c>
      <c r="BJ96" s="84">
        <v>0.22259999999999999</v>
      </c>
      <c r="BK96" s="84">
        <v>0.2046</v>
      </c>
      <c r="BL96" s="84">
        <v>0.29380000000000001</v>
      </c>
      <c r="BN96" s="92" t="s">
        <v>104</v>
      </c>
      <c r="BO96" s="84">
        <v>0.48120000000000002</v>
      </c>
      <c r="BP96" s="84">
        <v>0.17910000000000001</v>
      </c>
      <c r="BQ96" s="84">
        <v>9.6600000000000005E-2</v>
      </c>
      <c r="BR96" s="84">
        <v>0.2051</v>
      </c>
      <c r="BS96" s="84">
        <v>0.19889999999999999</v>
      </c>
      <c r="BT96" s="84">
        <v>0.4209</v>
      </c>
      <c r="BU96" s="84">
        <v>0.30909999999999999</v>
      </c>
      <c r="BV96" s="84">
        <v>8.0399999999999999E-2</v>
      </c>
      <c r="BW96" s="84">
        <v>0.32650000000000001</v>
      </c>
      <c r="BX96" s="84">
        <v>0.1166</v>
      </c>
    </row>
    <row r="97" spans="1:76">
      <c r="A97" s="142"/>
      <c r="B97" s="142"/>
      <c r="C97" s="39">
        <v>3.9583333333333299</v>
      </c>
      <c r="D97" s="95">
        <v>0</v>
      </c>
      <c r="E97" s="95">
        <v>0</v>
      </c>
      <c r="F97" s="95">
        <v>0</v>
      </c>
      <c r="G97" s="95">
        <v>0</v>
      </c>
      <c r="H97" s="95">
        <v>0</v>
      </c>
      <c r="I97" s="95">
        <v>0</v>
      </c>
      <c r="J97" s="95">
        <v>0</v>
      </c>
      <c r="K97" s="95">
        <v>0</v>
      </c>
      <c r="L97" s="95">
        <v>0</v>
      </c>
      <c r="M97" s="95">
        <v>0</v>
      </c>
      <c r="N97" s="95">
        <v>0</v>
      </c>
      <c r="O97" s="95">
        <v>0</v>
      </c>
      <c r="P97" s="95">
        <v>0.56669999999999998</v>
      </c>
      <c r="Q97" s="95">
        <v>0.79879999999999995</v>
      </c>
      <c r="R97" s="95">
        <v>0.18790000000000001</v>
      </c>
      <c r="S97" s="95">
        <v>0.74660000000000004</v>
      </c>
      <c r="T97" s="95">
        <v>0.79879999999999995</v>
      </c>
      <c r="U97" s="95">
        <v>0.4783</v>
      </c>
      <c r="V97" s="95">
        <v>0.78029999999999999</v>
      </c>
      <c r="W97" s="95">
        <v>0.8306</v>
      </c>
      <c r="X97" s="95">
        <v>0.48930000000000001</v>
      </c>
      <c r="Y97" s="95">
        <v>0.56399999999999995</v>
      </c>
      <c r="Z97" s="95">
        <v>0.76390000000000002</v>
      </c>
      <c r="AA97" s="95">
        <v>0.74060000000000004</v>
      </c>
      <c r="AD97" s="92" t="s">
        <v>105</v>
      </c>
      <c r="AE97" s="84">
        <v>0</v>
      </c>
      <c r="AF97" s="84">
        <v>0</v>
      </c>
      <c r="AG97" s="84">
        <v>0</v>
      </c>
      <c r="AH97" s="84">
        <v>0</v>
      </c>
      <c r="AI97" s="84">
        <v>0</v>
      </c>
      <c r="AJ97" s="84">
        <v>0</v>
      </c>
      <c r="AK97" s="84">
        <v>0</v>
      </c>
      <c r="AL97" s="84">
        <v>0</v>
      </c>
      <c r="AM97" s="84">
        <v>0</v>
      </c>
      <c r="AN97" s="84">
        <v>0</v>
      </c>
      <c r="AP97" s="92" t="s">
        <v>105</v>
      </c>
      <c r="AQ97" s="84">
        <v>0</v>
      </c>
      <c r="AR97" s="84">
        <v>0</v>
      </c>
      <c r="AS97" s="84">
        <v>0</v>
      </c>
      <c r="AT97" s="84">
        <v>0</v>
      </c>
      <c r="AU97" s="84">
        <v>0</v>
      </c>
      <c r="AV97" s="84">
        <v>0</v>
      </c>
      <c r="AW97" s="84">
        <v>0</v>
      </c>
      <c r="AX97" s="84">
        <v>0</v>
      </c>
      <c r="AY97" s="84">
        <v>0</v>
      </c>
      <c r="AZ97" s="84">
        <v>0</v>
      </c>
      <c r="BB97" s="92" t="s">
        <v>105</v>
      </c>
      <c r="BC97" s="84">
        <v>0.66320000000000001</v>
      </c>
      <c r="BD97" s="84">
        <v>0.1711</v>
      </c>
      <c r="BE97" s="84">
        <v>0.19339999999999999</v>
      </c>
      <c r="BF97" s="84">
        <v>0.52639999999999998</v>
      </c>
      <c r="BG97" s="84">
        <v>0.37680000000000002</v>
      </c>
      <c r="BH97" s="84">
        <v>0.26840000000000003</v>
      </c>
      <c r="BI97" s="84">
        <v>0.34460000000000002</v>
      </c>
      <c r="BJ97" s="84">
        <v>0.16270000000000001</v>
      </c>
      <c r="BK97" s="84">
        <v>0.2077</v>
      </c>
      <c r="BL97" s="84">
        <v>0.2989</v>
      </c>
      <c r="BN97" s="92" t="s">
        <v>105</v>
      </c>
      <c r="BO97" s="84">
        <v>0.52329999999999999</v>
      </c>
      <c r="BP97" s="84">
        <v>0.15279999999999999</v>
      </c>
      <c r="BQ97" s="84">
        <v>8.72E-2</v>
      </c>
      <c r="BR97" s="84">
        <v>0.1426</v>
      </c>
      <c r="BS97" s="84">
        <v>0.2127</v>
      </c>
      <c r="BT97" s="84">
        <v>0.47699999999999998</v>
      </c>
      <c r="BU97" s="84">
        <v>0.29370000000000002</v>
      </c>
      <c r="BV97" s="84">
        <v>7.0999999999999994E-2</v>
      </c>
      <c r="BW97" s="84">
        <v>0.39639999999999997</v>
      </c>
      <c r="BX97" s="84">
        <v>0.1105</v>
      </c>
    </row>
    <row r="98" spans="1:76">
      <c r="A98" s="142"/>
      <c r="B98" s="142"/>
      <c r="C98" s="39">
        <v>4</v>
      </c>
      <c r="D98" s="95">
        <v>0</v>
      </c>
      <c r="E98" s="95">
        <v>0</v>
      </c>
      <c r="F98" s="95">
        <v>0</v>
      </c>
      <c r="G98" s="95">
        <v>0</v>
      </c>
      <c r="H98" s="95">
        <v>0</v>
      </c>
      <c r="I98" s="95">
        <v>0</v>
      </c>
      <c r="J98" s="95">
        <v>0</v>
      </c>
      <c r="K98" s="95">
        <v>0</v>
      </c>
      <c r="L98" s="95">
        <v>0</v>
      </c>
      <c r="M98" s="95">
        <v>0</v>
      </c>
      <c r="N98" s="95">
        <v>0</v>
      </c>
      <c r="O98" s="95">
        <v>0</v>
      </c>
      <c r="P98" s="95">
        <v>0.56689999999999996</v>
      </c>
      <c r="Q98" s="95">
        <v>0.7994</v>
      </c>
      <c r="R98" s="95">
        <v>0.2034</v>
      </c>
      <c r="S98" s="95">
        <v>0.76849999999999996</v>
      </c>
      <c r="T98" s="95">
        <v>0.7994</v>
      </c>
      <c r="U98" s="95">
        <v>0.48899999999999999</v>
      </c>
      <c r="V98" s="95">
        <v>0.71089999999999998</v>
      </c>
      <c r="W98" s="95">
        <v>0.6966</v>
      </c>
      <c r="X98" s="95">
        <v>0.49959999999999999</v>
      </c>
      <c r="Y98" s="95">
        <v>0.41010000000000002</v>
      </c>
      <c r="Z98" s="95">
        <v>0.54059999999999997</v>
      </c>
      <c r="AA98" s="95">
        <v>0.58460000000000001</v>
      </c>
      <c r="AD98" s="92" t="s">
        <v>106</v>
      </c>
      <c r="AE98" s="84">
        <v>0</v>
      </c>
      <c r="AF98" s="84">
        <v>0</v>
      </c>
      <c r="AG98" s="84">
        <v>0</v>
      </c>
      <c r="AH98" s="84">
        <v>0</v>
      </c>
      <c r="AI98" s="84">
        <v>0</v>
      </c>
      <c r="AJ98" s="84">
        <v>0</v>
      </c>
      <c r="AK98" s="84">
        <v>0</v>
      </c>
      <c r="AL98" s="84">
        <v>0</v>
      </c>
      <c r="AM98" s="84">
        <v>0</v>
      </c>
      <c r="AN98" s="84">
        <v>0</v>
      </c>
      <c r="AP98" s="92" t="s">
        <v>106</v>
      </c>
      <c r="AQ98" s="84">
        <v>0</v>
      </c>
      <c r="AR98" s="84">
        <v>0</v>
      </c>
      <c r="AS98" s="84">
        <v>2.5000000000000001E-3</v>
      </c>
      <c r="AT98" s="84">
        <v>0</v>
      </c>
      <c r="AU98" s="84">
        <v>0</v>
      </c>
      <c r="AV98" s="84">
        <v>0</v>
      </c>
      <c r="AW98" s="84">
        <v>5.3499999999999999E-2</v>
      </c>
      <c r="AX98" s="84">
        <v>0</v>
      </c>
      <c r="AY98" s="84">
        <v>0</v>
      </c>
      <c r="AZ98" s="84">
        <v>0</v>
      </c>
      <c r="BB98" s="92" t="s">
        <v>106</v>
      </c>
      <c r="BC98" s="84">
        <v>0.69540000000000002</v>
      </c>
      <c r="BD98" s="84">
        <v>0.1142</v>
      </c>
      <c r="BE98" s="84">
        <v>0.18679999999999999</v>
      </c>
      <c r="BF98" s="84">
        <v>0.54079999999999995</v>
      </c>
      <c r="BG98" s="84">
        <v>0.39340000000000003</v>
      </c>
      <c r="BH98" s="84">
        <v>0.25</v>
      </c>
      <c r="BI98" s="84">
        <v>0.26500000000000001</v>
      </c>
      <c r="BJ98" s="84">
        <v>9.2200000000000004E-2</v>
      </c>
      <c r="BK98" s="84">
        <v>0.20319999999999999</v>
      </c>
      <c r="BL98" s="84">
        <v>0.28560000000000002</v>
      </c>
      <c r="BN98" s="92" t="s">
        <v>106</v>
      </c>
      <c r="BO98" s="84">
        <v>0.57720000000000005</v>
      </c>
      <c r="BP98" s="84">
        <v>0.1691</v>
      </c>
      <c r="BQ98" s="84">
        <v>6.4699999999999994E-2</v>
      </c>
      <c r="BR98" s="84">
        <v>8.5500000000000007E-2</v>
      </c>
      <c r="BS98" s="84">
        <v>0.22359999999999999</v>
      </c>
      <c r="BT98" s="84">
        <v>0.50290000000000001</v>
      </c>
      <c r="BU98" s="84">
        <v>0.20030000000000001</v>
      </c>
      <c r="BV98" s="84">
        <v>4.6699999999999998E-2</v>
      </c>
      <c r="BW98" s="84">
        <v>0.4698</v>
      </c>
      <c r="BX98" s="84">
        <v>0.1502</v>
      </c>
    </row>
    <row r="99" spans="1:76">
      <c r="A99" s="142" t="s">
        <v>76</v>
      </c>
      <c r="B99" s="142"/>
      <c r="C99" s="5">
        <v>4.0416666666666696</v>
      </c>
      <c r="D99" s="84">
        <v>0</v>
      </c>
      <c r="E99" s="84">
        <v>0</v>
      </c>
      <c r="F99" s="84">
        <v>0</v>
      </c>
      <c r="G99" s="84">
        <v>0</v>
      </c>
      <c r="H99" s="84">
        <v>0</v>
      </c>
      <c r="I99" s="84">
        <v>0</v>
      </c>
      <c r="J99" s="84">
        <v>0</v>
      </c>
      <c r="K99" s="84">
        <v>0</v>
      </c>
      <c r="L99" s="84">
        <v>0</v>
      </c>
      <c r="M99" s="84">
        <v>0</v>
      </c>
      <c r="N99" s="84">
        <v>0</v>
      </c>
      <c r="O99" s="84">
        <v>0</v>
      </c>
      <c r="P99" s="84">
        <v>0.63849999999999996</v>
      </c>
      <c r="Q99" s="84">
        <v>0.81759999999999999</v>
      </c>
      <c r="R99" s="84">
        <v>0.21709999999999999</v>
      </c>
      <c r="S99" s="84">
        <v>0.76859999999999995</v>
      </c>
      <c r="T99" s="84">
        <v>0.81759999999999999</v>
      </c>
      <c r="U99" s="84">
        <v>0.51680000000000004</v>
      </c>
      <c r="V99" s="84">
        <v>0.78749999999999998</v>
      </c>
      <c r="W99" s="84">
        <v>0.8276</v>
      </c>
      <c r="X99" s="84">
        <v>0.45300000000000001</v>
      </c>
      <c r="Y99" s="84">
        <v>0.55830000000000002</v>
      </c>
      <c r="Z99" s="84">
        <v>0.84809999999999997</v>
      </c>
      <c r="AA99" s="84">
        <v>0.77859999999999996</v>
      </c>
      <c r="AD99" s="92" t="s">
        <v>107</v>
      </c>
      <c r="AE99" s="84">
        <v>0</v>
      </c>
      <c r="AF99" s="84">
        <v>0</v>
      </c>
      <c r="AG99" s="84">
        <v>0</v>
      </c>
      <c r="AH99" s="84">
        <v>0</v>
      </c>
      <c r="AI99" s="84">
        <v>0</v>
      </c>
      <c r="AJ99" s="84">
        <v>0</v>
      </c>
      <c r="AK99" s="84">
        <v>0</v>
      </c>
      <c r="AL99" s="84">
        <v>0</v>
      </c>
      <c r="AM99" s="84">
        <v>0</v>
      </c>
      <c r="AN99" s="84">
        <v>0</v>
      </c>
      <c r="AP99" s="92" t="s">
        <v>107</v>
      </c>
      <c r="AQ99" s="84">
        <v>1.3599999999999999E-2</v>
      </c>
      <c r="AR99" s="84">
        <v>2.64E-2</v>
      </c>
      <c r="AS99" s="84">
        <v>0.12470000000000001</v>
      </c>
      <c r="AT99" s="84">
        <v>1.1999999999999999E-3</v>
      </c>
      <c r="AU99" s="84">
        <v>1.8E-3</v>
      </c>
      <c r="AV99" s="84">
        <v>0</v>
      </c>
      <c r="AW99" s="84">
        <v>0.34949999999999998</v>
      </c>
      <c r="AX99" s="84">
        <v>0.1575</v>
      </c>
      <c r="AY99" s="84">
        <v>0</v>
      </c>
      <c r="AZ99" s="84">
        <v>0.13239999999999999</v>
      </c>
      <c r="BB99" s="92" t="s">
        <v>107</v>
      </c>
      <c r="BC99" s="84">
        <v>0.68769999999999998</v>
      </c>
      <c r="BD99" s="84">
        <v>9.4299999999999995E-2</v>
      </c>
      <c r="BE99" s="84">
        <v>0.1852</v>
      </c>
      <c r="BF99" s="84">
        <v>0.50949999999999995</v>
      </c>
      <c r="BG99" s="84">
        <v>0.33229999999999998</v>
      </c>
      <c r="BH99" s="84">
        <v>0.18970000000000001</v>
      </c>
      <c r="BI99" s="84">
        <v>0.25090000000000001</v>
      </c>
      <c r="BJ99" s="84">
        <v>7.6700000000000004E-2</v>
      </c>
      <c r="BK99" s="84">
        <v>0.2238</v>
      </c>
      <c r="BL99" s="84">
        <v>0.22289999999999999</v>
      </c>
      <c r="BN99" s="92" t="s">
        <v>107</v>
      </c>
      <c r="BO99" s="84">
        <v>0.53090000000000004</v>
      </c>
      <c r="BP99" s="84">
        <v>0.24160000000000001</v>
      </c>
      <c r="BQ99" s="84">
        <v>5.9799999999999999E-2</v>
      </c>
      <c r="BR99" s="84">
        <v>7.2300000000000003E-2</v>
      </c>
      <c r="BS99" s="84">
        <v>0.1608</v>
      </c>
      <c r="BT99" s="84">
        <v>0.48249999999999998</v>
      </c>
      <c r="BU99" s="84">
        <v>0.22470000000000001</v>
      </c>
      <c r="BV99" s="84">
        <v>7.0000000000000007E-2</v>
      </c>
      <c r="BW99" s="84">
        <v>0.46550000000000002</v>
      </c>
      <c r="BX99" s="84">
        <v>0.1406</v>
      </c>
    </row>
    <row r="100" spans="1:76">
      <c r="A100" s="142"/>
      <c r="B100" s="142"/>
      <c r="C100" s="5">
        <v>4.0833333333333304</v>
      </c>
      <c r="D100" s="84">
        <v>0</v>
      </c>
      <c r="E100" s="84">
        <v>0</v>
      </c>
      <c r="F100" s="84">
        <v>0</v>
      </c>
      <c r="G100" s="84">
        <v>0</v>
      </c>
      <c r="H100" s="84">
        <v>0</v>
      </c>
      <c r="I100" s="84">
        <v>0</v>
      </c>
      <c r="J100" s="84">
        <v>0</v>
      </c>
      <c r="K100" s="84">
        <v>0</v>
      </c>
      <c r="L100" s="84">
        <v>0</v>
      </c>
      <c r="M100" s="84">
        <v>0</v>
      </c>
      <c r="N100" s="84">
        <v>0</v>
      </c>
      <c r="O100" s="84">
        <v>0</v>
      </c>
      <c r="P100" s="84">
        <v>0.60499999999999998</v>
      </c>
      <c r="Q100" s="84">
        <v>0.72330000000000005</v>
      </c>
      <c r="R100" s="84">
        <v>0.19980000000000001</v>
      </c>
      <c r="S100" s="84">
        <v>0.74809999999999999</v>
      </c>
      <c r="T100" s="84">
        <v>0.72330000000000005</v>
      </c>
      <c r="U100" s="84">
        <v>0.48520000000000002</v>
      </c>
      <c r="V100" s="84">
        <v>0.70820000000000005</v>
      </c>
      <c r="W100" s="84">
        <v>0.79600000000000004</v>
      </c>
      <c r="X100" s="84">
        <v>0.39410000000000001</v>
      </c>
      <c r="Y100" s="84">
        <v>0.49070000000000003</v>
      </c>
      <c r="Z100" s="84">
        <v>0.77839999999999998</v>
      </c>
      <c r="AA100" s="84">
        <v>0.7177</v>
      </c>
      <c r="AD100" s="92" t="s">
        <v>108</v>
      </c>
      <c r="AE100" s="84">
        <v>0</v>
      </c>
      <c r="AF100" s="84">
        <v>0</v>
      </c>
      <c r="AG100" s="84">
        <v>0</v>
      </c>
      <c r="AH100" s="84">
        <v>0</v>
      </c>
      <c r="AI100" s="84">
        <v>0</v>
      </c>
      <c r="AJ100" s="84">
        <v>0</v>
      </c>
      <c r="AK100" s="84">
        <v>5.9999999999999995E-4</v>
      </c>
      <c r="AL100" s="84">
        <v>0</v>
      </c>
      <c r="AM100" s="84">
        <v>0</v>
      </c>
      <c r="AN100" s="84">
        <v>0</v>
      </c>
      <c r="AP100" s="92" t="s">
        <v>108</v>
      </c>
      <c r="AQ100" s="84">
        <v>0.28910000000000002</v>
      </c>
      <c r="AR100" s="84">
        <v>0.35909999999999997</v>
      </c>
      <c r="AS100" s="84">
        <v>0.46150000000000002</v>
      </c>
      <c r="AT100" s="84">
        <v>0.16170000000000001</v>
      </c>
      <c r="AU100" s="84">
        <v>0.12139999999999999</v>
      </c>
      <c r="AV100" s="84">
        <v>1.6799999999999999E-2</v>
      </c>
      <c r="AW100" s="84">
        <v>0.6351</v>
      </c>
      <c r="AX100" s="84">
        <v>0.51370000000000005</v>
      </c>
      <c r="AY100" s="84">
        <v>0.1246</v>
      </c>
      <c r="AZ100" s="84">
        <v>0.56440000000000001</v>
      </c>
      <c r="BB100" s="92" t="s">
        <v>108</v>
      </c>
      <c r="BC100" s="84">
        <v>0.70650000000000002</v>
      </c>
      <c r="BD100" s="84">
        <v>0.1084</v>
      </c>
      <c r="BE100" s="84">
        <v>0.15920000000000001</v>
      </c>
      <c r="BF100" s="84">
        <v>0.52010000000000001</v>
      </c>
      <c r="BG100" s="84">
        <v>0.3624</v>
      </c>
      <c r="BH100" s="84">
        <v>0.2107</v>
      </c>
      <c r="BI100" s="84">
        <v>0.3019</v>
      </c>
      <c r="BJ100" s="84">
        <v>4.7E-2</v>
      </c>
      <c r="BK100" s="84">
        <v>0.21179999999999999</v>
      </c>
      <c r="BL100" s="84">
        <v>0.23499999999999999</v>
      </c>
      <c r="BN100" s="92" t="s">
        <v>108</v>
      </c>
      <c r="BO100" s="84">
        <v>0.59770000000000001</v>
      </c>
      <c r="BP100" s="84">
        <v>0.34970000000000001</v>
      </c>
      <c r="BQ100" s="84">
        <v>0.1079</v>
      </c>
      <c r="BR100" s="84">
        <v>4.9099999999999998E-2</v>
      </c>
      <c r="BS100" s="84">
        <v>0.17399999999999999</v>
      </c>
      <c r="BT100" s="84">
        <v>0.51759999999999995</v>
      </c>
      <c r="BU100" s="84">
        <v>0.33489999999999998</v>
      </c>
      <c r="BV100" s="84">
        <v>6.5000000000000002E-2</v>
      </c>
      <c r="BW100" s="84">
        <v>0.46329999999999999</v>
      </c>
      <c r="BX100" s="84">
        <v>0.19020000000000001</v>
      </c>
    </row>
    <row r="101" spans="1:76">
      <c r="A101" s="142"/>
      <c r="B101" s="142"/>
      <c r="C101" s="5">
        <v>4.125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0.57420000000000004</v>
      </c>
      <c r="Q101" s="84">
        <v>0.64139999999999997</v>
      </c>
      <c r="R101" s="84">
        <v>0.19439999999999999</v>
      </c>
      <c r="S101" s="84">
        <v>0.72040000000000004</v>
      </c>
      <c r="T101" s="84">
        <v>0.64139999999999997</v>
      </c>
      <c r="U101" s="84">
        <v>0.45910000000000001</v>
      </c>
      <c r="V101" s="84">
        <v>0.59009999999999996</v>
      </c>
      <c r="W101" s="84">
        <v>0.72970000000000002</v>
      </c>
      <c r="X101" s="84">
        <v>0.373</v>
      </c>
      <c r="Y101" s="84">
        <v>0.43080000000000002</v>
      </c>
      <c r="Z101" s="84">
        <v>0.72189999999999999</v>
      </c>
      <c r="AA101" s="84">
        <v>0.65600000000000003</v>
      </c>
      <c r="AD101" s="92" t="s">
        <v>109</v>
      </c>
      <c r="AE101" s="84">
        <v>0</v>
      </c>
      <c r="AF101" s="84">
        <v>0</v>
      </c>
      <c r="AG101" s="84">
        <v>0.156</v>
      </c>
      <c r="AH101" s="84">
        <v>0</v>
      </c>
      <c r="AI101" s="84">
        <v>0</v>
      </c>
      <c r="AJ101" s="84">
        <v>0</v>
      </c>
      <c r="AK101" s="84">
        <v>0.32540000000000002</v>
      </c>
      <c r="AL101" s="84">
        <v>0.2215</v>
      </c>
      <c r="AM101" s="84">
        <v>0</v>
      </c>
      <c r="AN101" s="84">
        <v>0.33879999999999999</v>
      </c>
      <c r="AP101" s="92" t="s">
        <v>109</v>
      </c>
      <c r="AQ101" s="84">
        <v>0.58450000000000002</v>
      </c>
      <c r="AR101" s="84">
        <v>0.7026</v>
      </c>
      <c r="AS101" s="84">
        <v>0.67910000000000004</v>
      </c>
      <c r="AT101" s="84">
        <v>0.49830000000000002</v>
      </c>
      <c r="AU101" s="84">
        <v>0.2384</v>
      </c>
      <c r="AV101" s="84">
        <v>0.1071</v>
      </c>
      <c r="AW101" s="84">
        <v>0.67969999999999997</v>
      </c>
      <c r="AX101" s="84">
        <v>0.62039999999999995</v>
      </c>
      <c r="AY101" s="84">
        <v>0.46750000000000003</v>
      </c>
      <c r="AZ101" s="84">
        <v>0.85329999999999995</v>
      </c>
      <c r="BB101" s="92" t="s">
        <v>109</v>
      </c>
      <c r="BC101" s="84">
        <v>0.7409</v>
      </c>
      <c r="BD101" s="84">
        <v>0.14810000000000001</v>
      </c>
      <c r="BE101" s="84">
        <v>0.16389999999999999</v>
      </c>
      <c r="BF101" s="84">
        <v>0.54730000000000001</v>
      </c>
      <c r="BG101" s="84">
        <v>0.38779999999999998</v>
      </c>
      <c r="BH101" s="84">
        <v>0.22450000000000001</v>
      </c>
      <c r="BI101" s="84">
        <v>0.39350000000000002</v>
      </c>
      <c r="BJ101" s="84">
        <v>3.0599999999999999E-2</v>
      </c>
      <c r="BK101" s="84">
        <v>0.1825</v>
      </c>
      <c r="BL101" s="84">
        <v>0.22739999999999999</v>
      </c>
      <c r="BN101" s="92" t="s">
        <v>109</v>
      </c>
      <c r="BO101" s="84">
        <v>0.62760000000000005</v>
      </c>
      <c r="BP101" s="84">
        <v>0.4738</v>
      </c>
      <c r="BQ101" s="84">
        <v>0.18329999999999999</v>
      </c>
      <c r="BR101" s="84">
        <v>2.9100000000000001E-2</v>
      </c>
      <c r="BS101" s="84">
        <v>0.17580000000000001</v>
      </c>
      <c r="BT101" s="84">
        <v>0.5222</v>
      </c>
      <c r="BU101" s="84">
        <v>0.4627</v>
      </c>
      <c r="BV101" s="84">
        <v>5.6000000000000001E-2</v>
      </c>
      <c r="BW101" s="84">
        <v>0.47649999999999998</v>
      </c>
      <c r="BX101" s="84">
        <v>0.25819999999999999</v>
      </c>
    </row>
    <row r="102" spans="1:76">
      <c r="A102" s="142"/>
      <c r="B102" s="142"/>
      <c r="C102" s="5">
        <v>4.1666666666666696</v>
      </c>
      <c r="D102" s="84">
        <v>0</v>
      </c>
      <c r="E102" s="84">
        <v>0</v>
      </c>
      <c r="F102" s="84">
        <v>0</v>
      </c>
      <c r="G102" s="84">
        <v>0</v>
      </c>
      <c r="H102" s="84">
        <v>0</v>
      </c>
      <c r="I102" s="84">
        <v>0</v>
      </c>
      <c r="J102" s="84">
        <v>0</v>
      </c>
      <c r="K102" s="84">
        <v>0</v>
      </c>
      <c r="L102" s="84">
        <v>0</v>
      </c>
      <c r="M102" s="84">
        <v>0</v>
      </c>
      <c r="N102" s="84">
        <v>0</v>
      </c>
      <c r="O102" s="84">
        <v>0</v>
      </c>
      <c r="P102" s="84">
        <v>0.58679999999999999</v>
      </c>
      <c r="Q102" s="84">
        <v>0.63739999999999997</v>
      </c>
      <c r="R102" s="84">
        <v>0.20069999999999999</v>
      </c>
      <c r="S102" s="84">
        <v>0.72540000000000004</v>
      </c>
      <c r="T102" s="84">
        <v>0.63739999999999997</v>
      </c>
      <c r="U102" s="84">
        <v>0.4657</v>
      </c>
      <c r="V102" s="84">
        <v>0.59789999999999999</v>
      </c>
      <c r="W102" s="84">
        <v>0.70979999999999999</v>
      </c>
      <c r="X102" s="84">
        <v>0.43140000000000001</v>
      </c>
      <c r="Y102" s="84">
        <v>0.42409999999999998</v>
      </c>
      <c r="Z102" s="84">
        <v>0.68720000000000003</v>
      </c>
      <c r="AA102" s="84">
        <v>0.64129999999999998</v>
      </c>
      <c r="AD102" s="92" t="s">
        <v>110</v>
      </c>
      <c r="AE102" s="84">
        <v>0.1918</v>
      </c>
      <c r="AF102" s="84">
        <v>0.32169999999999999</v>
      </c>
      <c r="AG102" s="84">
        <v>0.36840000000000001</v>
      </c>
      <c r="AH102" s="84">
        <v>0.20449999999999999</v>
      </c>
      <c r="AI102" s="84">
        <v>4.19E-2</v>
      </c>
      <c r="AJ102" s="84">
        <v>0</v>
      </c>
      <c r="AK102" s="84">
        <v>0.53969999999999996</v>
      </c>
      <c r="AL102" s="84">
        <v>0.26900000000000002</v>
      </c>
      <c r="AM102" s="84">
        <v>3.4599999999999999E-2</v>
      </c>
      <c r="AN102" s="84">
        <v>0.88</v>
      </c>
      <c r="AP102" s="92" t="s">
        <v>110</v>
      </c>
      <c r="AQ102" s="84">
        <v>0.62780000000000002</v>
      </c>
      <c r="AR102" s="84">
        <v>0.77359999999999995</v>
      </c>
      <c r="AS102" s="84">
        <v>0.63900000000000001</v>
      </c>
      <c r="AT102" s="84">
        <v>0.64900000000000002</v>
      </c>
      <c r="AU102" s="84">
        <v>0.2555</v>
      </c>
      <c r="AV102" s="84">
        <v>9.9400000000000002E-2</v>
      </c>
      <c r="AW102" s="84">
        <v>0.76539999999999997</v>
      </c>
      <c r="AX102" s="84">
        <v>0.52780000000000005</v>
      </c>
      <c r="AY102" s="84">
        <v>0.62190000000000001</v>
      </c>
      <c r="AZ102" s="84">
        <v>0.90510000000000002</v>
      </c>
      <c r="BB102" s="92" t="s">
        <v>110</v>
      </c>
      <c r="BC102" s="84">
        <v>0.66679999999999995</v>
      </c>
      <c r="BD102" s="84">
        <v>0.1273</v>
      </c>
      <c r="BE102" s="84">
        <v>0.12939999999999999</v>
      </c>
      <c r="BF102" s="84">
        <v>0.49530000000000002</v>
      </c>
      <c r="BG102" s="84">
        <v>0.28789999999999999</v>
      </c>
      <c r="BH102" s="84">
        <v>0.24529999999999999</v>
      </c>
      <c r="BI102" s="84">
        <v>0.38019999999999998</v>
      </c>
      <c r="BJ102" s="84">
        <v>1.9300000000000001E-2</v>
      </c>
      <c r="BK102" s="84">
        <v>0.1852</v>
      </c>
      <c r="BL102" s="84">
        <v>0.16370000000000001</v>
      </c>
      <c r="BN102" s="92" t="s">
        <v>110</v>
      </c>
      <c r="BO102" s="84">
        <v>0.42170000000000002</v>
      </c>
      <c r="BP102" s="84">
        <v>0.3362</v>
      </c>
      <c r="BQ102" s="84">
        <v>0.14580000000000001</v>
      </c>
      <c r="BR102" s="84">
        <v>2.2499999999999999E-2</v>
      </c>
      <c r="BS102" s="84">
        <v>0.1173</v>
      </c>
      <c r="BT102" s="84">
        <v>0.34849999999999998</v>
      </c>
      <c r="BU102" s="84">
        <v>0.54179999999999995</v>
      </c>
      <c r="BV102" s="84">
        <v>7.6E-3</v>
      </c>
      <c r="BW102" s="84">
        <v>0.4264</v>
      </c>
      <c r="BX102" s="84">
        <v>0.17610000000000001</v>
      </c>
    </row>
    <row r="103" spans="1:76">
      <c r="A103" s="142"/>
      <c r="B103" s="142"/>
      <c r="C103" s="5">
        <v>4.2083333333333304</v>
      </c>
      <c r="D103" s="84">
        <v>0</v>
      </c>
      <c r="E103" s="84">
        <v>0</v>
      </c>
      <c r="F103" s="84">
        <v>0</v>
      </c>
      <c r="G103" s="84">
        <v>0</v>
      </c>
      <c r="H103" s="84">
        <v>0</v>
      </c>
      <c r="I103" s="84">
        <v>0</v>
      </c>
      <c r="J103" s="84">
        <v>0</v>
      </c>
      <c r="K103" s="84">
        <v>0</v>
      </c>
      <c r="L103" s="84">
        <v>0</v>
      </c>
      <c r="M103" s="84">
        <v>0</v>
      </c>
      <c r="N103" s="84">
        <v>0</v>
      </c>
      <c r="O103" s="84">
        <v>0</v>
      </c>
      <c r="P103" s="84">
        <v>0.55489999999999995</v>
      </c>
      <c r="Q103" s="84">
        <v>0.61409999999999998</v>
      </c>
      <c r="R103" s="84">
        <v>0.18140000000000001</v>
      </c>
      <c r="S103" s="84">
        <v>0.68610000000000004</v>
      </c>
      <c r="T103" s="84">
        <v>0.61409999999999998</v>
      </c>
      <c r="U103" s="84">
        <v>0.43840000000000001</v>
      </c>
      <c r="V103" s="84">
        <v>0.55830000000000002</v>
      </c>
      <c r="W103" s="84">
        <v>0.64559999999999995</v>
      </c>
      <c r="X103" s="84">
        <v>0.43180000000000002</v>
      </c>
      <c r="Y103" s="84">
        <v>0.3715</v>
      </c>
      <c r="Z103" s="84">
        <v>0.61880000000000002</v>
      </c>
      <c r="AA103" s="84">
        <v>0.5857</v>
      </c>
      <c r="AD103" s="92" t="s">
        <v>111</v>
      </c>
      <c r="AE103" s="84">
        <v>0.45490000000000003</v>
      </c>
      <c r="AF103" s="84">
        <v>0.63639999999999997</v>
      </c>
      <c r="AG103" s="84">
        <v>0.38219999999999998</v>
      </c>
      <c r="AH103" s="84">
        <v>0.437</v>
      </c>
      <c r="AI103" s="84">
        <v>0</v>
      </c>
      <c r="AJ103" s="84">
        <v>0</v>
      </c>
      <c r="AK103" s="84">
        <v>0.47299999999999998</v>
      </c>
      <c r="AL103" s="84">
        <v>0.21260000000000001</v>
      </c>
      <c r="AM103" s="84">
        <v>0.2298</v>
      </c>
      <c r="AN103" s="84">
        <v>0.87670000000000003</v>
      </c>
      <c r="AP103" s="92" t="s">
        <v>111</v>
      </c>
      <c r="AQ103" s="84">
        <v>0.69920000000000004</v>
      </c>
      <c r="AR103" s="84">
        <v>0.75880000000000003</v>
      </c>
      <c r="AS103" s="84">
        <v>0.57450000000000001</v>
      </c>
      <c r="AT103" s="84">
        <v>0.61650000000000005</v>
      </c>
      <c r="AU103" s="84">
        <v>0.21010000000000001</v>
      </c>
      <c r="AV103" s="84">
        <v>0.18809999999999999</v>
      </c>
      <c r="AW103" s="84">
        <v>0.82240000000000002</v>
      </c>
      <c r="AX103" s="84">
        <v>0.48399999999999999</v>
      </c>
      <c r="AY103" s="84">
        <v>0.64790000000000003</v>
      </c>
      <c r="AZ103" s="84">
        <v>0.88490000000000002</v>
      </c>
      <c r="BB103" s="92" t="s">
        <v>111</v>
      </c>
      <c r="BC103" s="84">
        <v>0.63880000000000003</v>
      </c>
      <c r="BD103" s="84">
        <v>6.59E-2</v>
      </c>
      <c r="BE103" s="84">
        <v>0.1143</v>
      </c>
      <c r="BF103" s="84">
        <v>0.47820000000000001</v>
      </c>
      <c r="BG103" s="84">
        <v>0.1789</v>
      </c>
      <c r="BH103" s="84">
        <v>0.26090000000000002</v>
      </c>
      <c r="BI103" s="84">
        <v>0.41760000000000003</v>
      </c>
      <c r="BJ103" s="84">
        <v>2.1100000000000001E-2</v>
      </c>
      <c r="BK103" s="84">
        <v>0.1293</v>
      </c>
      <c r="BL103" s="84">
        <v>0.1303</v>
      </c>
      <c r="BN103" s="92" t="s">
        <v>111</v>
      </c>
      <c r="BO103" s="84">
        <v>0.29430000000000001</v>
      </c>
      <c r="BP103" s="84">
        <v>0.19589999999999999</v>
      </c>
      <c r="BQ103" s="84">
        <v>0.1101</v>
      </c>
      <c r="BR103" s="84">
        <v>1.9E-3</v>
      </c>
      <c r="BS103" s="84">
        <v>4.0399999999999998E-2</v>
      </c>
      <c r="BT103" s="84">
        <v>0.31319999999999998</v>
      </c>
      <c r="BU103" s="84">
        <v>0.67379999999999995</v>
      </c>
      <c r="BV103" s="84">
        <v>1.7299999999999999E-2</v>
      </c>
      <c r="BW103" s="84">
        <v>0.39879999999999999</v>
      </c>
      <c r="BX103" s="84">
        <v>0.1217</v>
      </c>
    </row>
    <row r="104" spans="1:76">
      <c r="A104" s="142"/>
      <c r="B104" s="142"/>
      <c r="C104" s="5">
        <v>4.25</v>
      </c>
      <c r="D104" s="84">
        <v>0</v>
      </c>
      <c r="E104" s="84">
        <v>0</v>
      </c>
      <c r="F104" s="84">
        <v>0</v>
      </c>
      <c r="G104" s="84">
        <v>0</v>
      </c>
      <c r="H104" s="84">
        <v>0</v>
      </c>
      <c r="I104" s="84">
        <v>0</v>
      </c>
      <c r="J104" s="84">
        <v>8.0999999999999996E-3</v>
      </c>
      <c r="K104" s="84">
        <v>1.5E-3</v>
      </c>
      <c r="L104" s="84">
        <v>7.3000000000000001E-3</v>
      </c>
      <c r="M104" s="84">
        <v>0</v>
      </c>
      <c r="N104" s="84">
        <v>1.72E-2</v>
      </c>
      <c r="O104" s="84">
        <v>6.7999999999999996E-3</v>
      </c>
      <c r="P104" s="84">
        <v>0.48580000000000001</v>
      </c>
      <c r="Q104" s="84">
        <v>0.5524</v>
      </c>
      <c r="R104" s="84">
        <v>0.1542</v>
      </c>
      <c r="S104" s="84">
        <v>0.61329999999999996</v>
      </c>
      <c r="T104" s="84">
        <v>0.5524</v>
      </c>
      <c r="U104" s="84">
        <v>0.38629999999999998</v>
      </c>
      <c r="V104" s="84">
        <v>0.52080000000000004</v>
      </c>
      <c r="W104" s="84">
        <v>0.54720000000000002</v>
      </c>
      <c r="X104" s="84">
        <v>0.46949999999999997</v>
      </c>
      <c r="Y104" s="84">
        <v>0.41099999999999998</v>
      </c>
      <c r="Z104" s="84">
        <v>0.57609999999999995</v>
      </c>
      <c r="AA104" s="84">
        <v>0.54379999999999995</v>
      </c>
      <c r="AD104" s="92" t="s">
        <v>112</v>
      </c>
      <c r="AE104" s="84">
        <v>0.2571</v>
      </c>
      <c r="AF104" s="84">
        <v>0.53369999999999995</v>
      </c>
      <c r="AG104" s="84">
        <v>0.31509999999999999</v>
      </c>
      <c r="AH104" s="84">
        <v>0.43369999999999997</v>
      </c>
      <c r="AI104" s="84">
        <v>0</v>
      </c>
      <c r="AJ104" s="84">
        <v>0</v>
      </c>
      <c r="AK104" s="84">
        <v>0.52449999999999997</v>
      </c>
      <c r="AL104" s="84">
        <v>0.37690000000000001</v>
      </c>
      <c r="AM104" s="84">
        <v>0.28899999999999998</v>
      </c>
      <c r="AN104" s="84">
        <v>0.87339999999999995</v>
      </c>
      <c r="AP104" s="92" t="s">
        <v>112</v>
      </c>
      <c r="AQ104" s="84">
        <v>0.64780000000000004</v>
      </c>
      <c r="AR104" s="84">
        <v>0.70220000000000005</v>
      </c>
      <c r="AS104" s="84">
        <v>0.65780000000000005</v>
      </c>
      <c r="AT104" s="84">
        <v>0.64029999999999998</v>
      </c>
      <c r="AU104" s="84">
        <v>0.23480000000000001</v>
      </c>
      <c r="AV104" s="84">
        <v>0.19570000000000001</v>
      </c>
      <c r="AW104" s="84">
        <v>0.75590000000000002</v>
      </c>
      <c r="AX104" s="84">
        <v>0.65069999999999995</v>
      </c>
      <c r="AY104" s="84">
        <v>0.6038</v>
      </c>
      <c r="AZ104" s="84">
        <v>0.86050000000000004</v>
      </c>
      <c r="BB104" s="92" t="s">
        <v>112</v>
      </c>
      <c r="BC104" s="84">
        <v>0.59519999999999995</v>
      </c>
      <c r="BD104" s="84">
        <v>6.0400000000000002E-2</v>
      </c>
      <c r="BE104" s="84">
        <v>9.8500000000000004E-2</v>
      </c>
      <c r="BF104" s="84">
        <v>0.53890000000000005</v>
      </c>
      <c r="BG104" s="84">
        <v>0.13289999999999999</v>
      </c>
      <c r="BH104" s="84">
        <v>0.43280000000000002</v>
      </c>
      <c r="BI104" s="84">
        <v>0.41820000000000002</v>
      </c>
      <c r="BJ104" s="84">
        <v>4.3299999999999998E-2</v>
      </c>
      <c r="BK104" s="84">
        <v>0.1154</v>
      </c>
      <c r="BL104" s="84">
        <v>0.15090000000000001</v>
      </c>
      <c r="BN104" s="92" t="s">
        <v>112</v>
      </c>
      <c r="BO104" s="84">
        <v>0.27689999999999998</v>
      </c>
      <c r="BP104" s="84">
        <v>0.1981</v>
      </c>
      <c r="BQ104" s="84">
        <v>7.8399999999999997E-2</v>
      </c>
      <c r="BR104" s="84">
        <v>2.0000000000000001E-4</v>
      </c>
      <c r="BS104" s="84">
        <v>4.9799999999999997E-2</v>
      </c>
      <c r="BT104" s="84">
        <v>0.47589999999999999</v>
      </c>
      <c r="BU104" s="84">
        <v>0.76649999999999996</v>
      </c>
      <c r="BV104" s="84">
        <v>6.1400000000000003E-2</v>
      </c>
      <c r="BW104" s="84">
        <v>0.35199999999999998</v>
      </c>
      <c r="BX104" s="84">
        <v>0.1328</v>
      </c>
    </row>
    <row r="105" spans="1:76">
      <c r="A105" s="142"/>
      <c r="B105" s="142"/>
      <c r="C105" s="5">
        <v>4.2916666666666696</v>
      </c>
      <c r="D105" s="84">
        <v>0</v>
      </c>
      <c r="E105" s="84">
        <v>0</v>
      </c>
      <c r="F105" s="84">
        <v>0</v>
      </c>
      <c r="G105" s="84">
        <v>0</v>
      </c>
      <c r="H105" s="84">
        <v>0</v>
      </c>
      <c r="I105" s="84">
        <v>0</v>
      </c>
      <c r="J105" s="84">
        <v>0.11849999999999999</v>
      </c>
      <c r="K105" s="84">
        <v>4.4299999999999999E-2</v>
      </c>
      <c r="L105" s="84">
        <v>0.15409999999999999</v>
      </c>
      <c r="M105" s="84">
        <v>5.3499999999999999E-2</v>
      </c>
      <c r="N105" s="84">
        <v>0.29049999999999998</v>
      </c>
      <c r="O105" s="84">
        <v>0.13220000000000001</v>
      </c>
      <c r="P105" s="84">
        <v>0.42099999999999999</v>
      </c>
      <c r="Q105" s="84">
        <v>0.47889999999999999</v>
      </c>
      <c r="R105" s="84">
        <v>0.13689999999999999</v>
      </c>
      <c r="S105" s="84">
        <v>0.51549999999999996</v>
      </c>
      <c r="T105" s="84">
        <v>0.47889999999999999</v>
      </c>
      <c r="U105" s="84">
        <v>0.33289999999999997</v>
      </c>
      <c r="V105" s="84">
        <v>0.48659999999999998</v>
      </c>
      <c r="W105" s="84">
        <v>0.47760000000000002</v>
      </c>
      <c r="X105" s="84">
        <v>0.46479999999999999</v>
      </c>
      <c r="Y105" s="84">
        <v>0.3821</v>
      </c>
      <c r="Z105" s="84">
        <v>0.53720000000000001</v>
      </c>
      <c r="AA105" s="84">
        <v>0.50290000000000001</v>
      </c>
      <c r="AD105" s="92" t="s">
        <v>113</v>
      </c>
      <c r="AE105" s="84">
        <v>0.16039999999999999</v>
      </c>
      <c r="AF105" s="84">
        <v>0.5756</v>
      </c>
      <c r="AG105" s="84">
        <v>0.57809999999999995</v>
      </c>
      <c r="AH105" s="84">
        <v>0.42520000000000002</v>
      </c>
      <c r="AI105" s="84">
        <v>6.7999999999999996E-3</v>
      </c>
      <c r="AJ105" s="84">
        <v>0</v>
      </c>
      <c r="AK105" s="84">
        <v>0.65059999999999996</v>
      </c>
      <c r="AL105" s="84">
        <v>0.60029999999999994</v>
      </c>
      <c r="AM105" s="84">
        <v>0.1605</v>
      </c>
      <c r="AN105" s="84">
        <v>0.87519999999999998</v>
      </c>
      <c r="AP105" s="92" t="s">
        <v>113</v>
      </c>
      <c r="AQ105" s="84">
        <v>0.46639999999999998</v>
      </c>
      <c r="AR105" s="84">
        <v>0.71750000000000003</v>
      </c>
      <c r="AS105" s="84">
        <v>0.69230000000000003</v>
      </c>
      <c r="AT105" s="84">
        <v>0.67579999999999996</v>
      </c>
      <c r="AU105" s="84">
        <v>0.34470000000000001</v>
      </c>
      <c r="AV105" s="84">
        <v>0.2611</v>
      </c>
      <c r="AW105" s="84">
        <v>0.82720000000000005</v>
      </c>
      <c r="AX105" s="84">
        <v>0.79069999999999996</v>
      </c>
      <c r="AY105" s="84">
        <v>0.53759999999999997</v>
      </c>
      <c r="AZ105" s="84">
        <v>0.8488</v>
      </c>
      <c r="BB105" s="92" t="s">
        <v>113</v>
      </c>
      <c r="BC105" s="84">
        <v>0.59650000000000003</v>
      </c>
      <c r="BD105" s="84">
        <v>5.33E-2</v>
      </c>
      <c r="BE105" s="84">
        <v>4.4600000000000001E-2</v>
      </c>
      <c r="BF105" s="84">
        <v>0.49830000000000002</v>
      </c>
      <c r="BG105" s="84">
        <v>0.1232</v>
      </c>
      <c r="BH105" s="84">
        <v>0.55230000000000001</v>
      </c>
      <c r="BI105" s="84">
        <v>0.48959999999999998</v>
      </c>
      <c r="BJ105" s="84">
        <v>4.6800000000000001E-2</v>
      </c>
      <c r="BK105" s="84">
        <v>0.1384</v>
      </c>
      <c r="BL105" s="84">
        <v>0.1439</v>
      </c>
      <c r="BN105" s="92" t="s">
        <v>113</v>
      </c>
      <c r="BO105" s="84">
        <v>0.2782</v>
      </c>
      <c r="BP105" s="84">
        <v>0.16850000000000001</v>
      </c>
      <c r="BQ105" s="84">
        <v>3.2099999999999997E-2</v>
      </c>
      <c r="BR105" s="84">
        <v>8.2000000000000007E-3</v>
      </c>
      <c r="BS105" s="84">
        <v>3.78E-2</v>
      </c>
      <c r="BT105" s="84">
        <v>0.49619999999999997</v>
      </c>
      <c r="BU105" s="84">
        <v>0.873</v>
      </c>
      <c r="BV105" s="84">
        <v>0.1363</v>
      </c>
      <c r="BW105" s="84">
        <v>0.30509999999999998</v>
      </c>
      <c r="BX105" s="84">
        <v>0.18820000000000001</v>
      </c>
    </row>
    <row r="106" spans="1:76">
      <c r="A106" s="142"/>
      <c r="B106" s="142"/>
      <c r="C106" s="5">
        <v>4.3333333333333304</v>
      </c>
      <c r="D106" s="84">
        <v>9.1899999999999996E-2</v>
      </c>
      <c r="E106" s="84">
        <v>7.9500000000000001E-2</v>
      </c>
      <c r="F106" s="84">
        <v>0.1017</v>
      </c>
      <c r="G106" s="84">
        <v>0</v>
      </c>
      <c r="H106" s="84">
        <v>5.8400000000000001E-2</v>
      </c>
      <c r="I106" s="84">
        <v>6.6299999999999998E-2</v>
      </c>
      <c r="J106" s="84">
        <v>0.3286</v>
      </c>
      <c r="K106" s="84">
        <v>0.2155</v>
      </c>
      <c r="L106" s="84">
        <v>0.30349999999999999</v>
      </c>
      <c r="M106" s="84">
        <v>0.2646</v>
      </c>
      <c r="N106" s="84">
        <v>0.57840000000000003</v>
      </c>
      <c r="O106" s="84">
        <v>0.33810000000000001</v>
      </c>
      <c r="P106" s="84">
        <v>0.3488</v>
      </c>
      <c r="Q106" s="84">
        <v>0.36120000000000002</v>
      </c>
      <c r="R106" s="84">
        <v>0.1027</v>
      </c>
      <c r="S106" s="84">
        <v>0.37640000000000001</v>
      </c>
      <c r="T106" s="84">
        <v>0.36120000000000002</v>
      </c>
      <c r="U106" s="84">
        <v>0.25719999999999998</v>
      </c>
      <c r="V106" s="84">
        <v>0.34200000000000003</v>
      </c>
      <c r="W106" s="84">
        <v>0.4007</v>
      </c>
      <c r="X106" s="84">
        <v>0.41120000000000001</v>
      </c>
      <c r="Y106" s="84">
        <v>0.34599999999999997</v>
      </c>
      <c r="Z106" s="84">
        <v>0.40570000000000001</v>
      </c>
      <c r="AA106" s="84">
        <v>0.39529999999999998</v>
      </c>
      <c r="AD106" s="92" t="s">
        <v>114</v>
      </c>
      <c r="AE106" s="84">
        <v>0.1827</v>
      </c>
      <c r="AF106" s="84">
        <v>0.67079999999999995</v>
      </c>
      <c r="AG106" s="84">
        <v>0.77139999999999997</v>
      </c>
      <c r="AH106" s="84">
        <v>0.58950000000000002</v>
      </c>
      <c r="AI106" s="84">
        <v>5.6300000000000003E-2</v>
      </c>
      <c r="AJ106" s="84">
        <v>0</v>
      </c>
      <c r="AK106" s="84">
        <v>0.75280000000000002</v>
      </c>
      <c r="AL106" s="84">
        <v>0.6845</v>
      </c>
      <c r="AM106" s="84">
        <v>7.7999999999999996E-3</v>
      </c>
      <c r="AN106" s="84">
        <v>0.88470000000000004</v>
      </c>
      <c r="AP106" s="92" t="s">
        <v>114</v>
      </c>
      <c r="AQ106" s="84">
        <v>0.61140000000000005</v>
      </c>
      <c r="AR106" s="84">
        <v>0.75249999999999995</v>
      </c>
      <c r="AS106" s="84">
        <v>0.84589999999999999</v>
      </c>
      <c r="AT106" s="84">
        <v>0.71060000000000001</v>
      </c>
      <c r="AU106" s="84">
        <v>0.40770000000000001</v>
      </c>
      <c r="AV106" s="84">
        <v>0.25769999999999998</v>
      </c>
      <c r="AW106" s="84">
        <v>0.87960000000000005</v>
      </c>
      <c r="AX106" s="84">
        <v>0.77439999999999998</v>
      </c>
      <c r="AY106" s="84">
        <v>0.41920000000000002</v>
      </c>
      <c r="AZ106" s="84">
        <v>0.85909999999999997</v>
      </c>
      <c r="BB106" s="92" t="s">
        <v>114</v>
      </c>
      <c r="BC106" s="84">
        <v>0.60929999999999995</v>
      </c>
      <c r="BD106" s="84">
        <v>5.3499999999999999E-2</v>
      </c>
      <c r="BE106" s="84">
        <v>2.81E-2</v>
      </c>
      <c r="BF106" s="84">
        <v>0.44569999999999999</v>
      </c>
      <c r="BG106" s="84">
        <v>0.12470000000000001</v>
      </c>
      <c r="BH106" s="84">
        <v>0.54979999999999996</v>
      </c>
      <c r="BI106" s="84">
        <v>0.52749999999999997</v>
      </c>
      <c r="BJ106" s="84">
        <v>0.1048</v>
      </c>
      <c r="BK106" s="84">
        <v>0.1757</v>
      </c>
      <c r="BL106" s="84">
        <v>0.18820000000000001</v>
      </c>
      <c r="BN106" s="92" t="s">
        <v>114</v>
      </c>
      <c r="BO106" s="84">
        <v>0.3503</v>
      </c>
      <c r="BP106" s="84">
        <v>0.1177</v>
      </c>
      <c r="BQ106" s="84">
        <v>3.5000000000000003E-2</v>
      </c>
      <c r="BR106" s="84">
        <v>2.81E-2</v>
      </c>
      <c r="BS106" s="84">
        <v>1.66E-2</v>
      </c>
      <c r="BT106" s="84">
        <v>0.49199999999999999</v>
      </c>
      <c r="BU106" s="84">
        <v>0.84419999999999995</v>
      </c>
      <c r="BV106" s="84">
        <v>0.25269999999999998</v>
      </c>
      <c r="BW106" s="84">
        <v>0.36919999999999997</v>
      </c>
      <c r="BX106" s="84">
        <v>0.25879999999999997</v>
      </c>
    </row>
    <row r="107" spans="1:76">
      <c r="A107" s="142"/>
      <c r="B107" s="142"/>
      <c r="C107" s="5">
        <v>4.375</v>
      </c>
      <c r="D107" s="84">
        <v>0.62250000000000005</v>
      </c>
      <c r="E107" s="84">
        <v>0.34710000000000002</v>
      </c>
      <c r="F107" s="84">
        <v>0.56340000000000001</v>
      </c>
      <c r="G107" s="84">
        <v>0.1817</v>
      </c>
      <c r="H107" s="84">
        <v>0.49259999999999998</v>
      </c>
      <c r="I107" s="84">
        <v>0.4415</v>
      </c>
      <c r="J107" s="84">
        <v>0.54879999999999995</v>
      </c>
      <c r="K107" s="84">
        <v>0.36980000000000002</v>
      </c>
      <c r="L107" s="84">
        <v>0.45300000000000001</v>
      </c>
      <c r="M107" s="84">
        <v>0.45879999999999999</v>
      </c>
      <c r="N107" s="84">
        <v>0.73370000000000002</v>
      </c>
      <c r="O107" s="84">
        <v>0.51280000000000003</v>
      </c>
      <c r="P107" s="84">
        <v>0.29770000000000002</v>
      </c>
      <c r="Q107" s="84">
        <v>0.25540000000000002</v>
      </c>
      <c r="R107" s="84">
        <v>8.2799999999999999E-2</v>
      </c>
      <c r="S107" s="84">
        <v>0.27139999999999997</v>
      </c>
      <c r="T107" s="84">
        <v>0.25540000000000002</v>
      </c>
      <c r="U107" s="84">
        <v>0.2014</v>
      </c>
      <c r="V107" s="84">
        <v>0.23730000000000001</v>
      </c>
      <c r="W107" s="84">
        <v>0.34649999999999997</v>
      </c>
      <c r="X107" s="84">
        <v>0.35659999999999997</v>
      </c>
      <c r="Y107" s="84">
        <v>0.28849999999999998</v>
      </c>
      <c r="Z107" s="84">
        <v>0.30830000000000002</v>
      </c>
      <c r="AA107" s="84">
        <v>0.31359999999999999</v>
      </c>
      <c r="AD107" s="92" t="s">
        <v>115</v>
      </c>
      <c r="AE107" s="84">
        <v>0.40660000000000002</v>
      </c>
      <c r="AF107" s="84">
        <v>0.70940000000000003</v>
      </c>
      <c r="AG107" s="84">
        <v>0.75570000000000004</v>
      </c>
      <c r="AH107" s="84">
        <v>0.64990000000000003</v>
      </c>
      <c r="AI107" s="84">
        <v>0.13059999999999999</v>
      </c>
      <c r="AJ107" s="84">
        <v>4.2700000000000002E-2</v>
      </c>
      <c r="AK107" s="84">
        <v>0.90429999999999999</v>
      </c>
      <c r="AL107" s="84">
        <v>0.51029999999999998</v>
      </c>
      <c r="AM107" s="84">
        <v>9.2999999999999992E-3</v>
      </c>
      <c r="AN107" s="84">
        <v>0.8972</v>
      </c>
      <c r="AP107" s="92" t="s">
        <v>115</v>
      </c>
      <c r="AQ107" s="84">
        <v>0.61599999999999999</v>
      </c>
      <c r="AR107" s="84">
        <v>0.76200000000000001</v>
      </c>
      <c r="AS107" s="84">
        <v>0.81559999999999999</v>
      </c>
      <c r="AT107" s="84">
        <v>0.75429999999999997</v>
      </c>
      <c r="AU107" s="84">
        <v>0.40720000000000001</v>
      </c>
      <c r="AV107" s="84">
        <v>0.2697</v>
      </c>
      <c r="AW107" s="84">
        <v>0.9052</v>
      </c>
      <c r="AX107" s="84">
        <v>0.63700000000000001</v>
      </c>
      <c r="AY107" s="84">
        <v>0.2903</v>
      </c>
      <c r="AZ107" s="84">
        <v>0.87709999999999999</v>
      </c>
      <c r="BB107" s="92" t="s">
        <v>115</v>
      </c>
      <c r="BC107" s="84">
        <v>0.60850000000000004</v>
      </c>
      <c r="BD107" s="84">
        <v>4.0300000000000002E-2</v>
      </c>
      <c r="BE107" s="84">
        <v>9.8599999999999993E-2</v>
      </c>
      <c r="BF107" s="84">
        <v>0.39040000000000002</v>
      </c>
      <c r="BG107" s="84">
        <v>0.13489999999999999</v>
      </c>
      <c r="BH107" s="84">
        <v>0.64070000000000005</v>
      </c>
      <c r="BI107" s="84">
        <v>0.55700000000000005</v>
      </c>
      <c r="BJ107" s="84">
        <v>0.14449999999999999</v>
      </c>
      <c r="BK107" s="84">
        <v>0.1666</v>
      </c>
      <c r="BL107" s="84">
        <v>0.2203</v>
      </c>
      <c r="BN107" s="92" t="s">
        <v>115</v>
      </c>
      <c r="BO107" s="84">
        <v>0.35270000000000001</v>
      </c>
      <c r="BP107" s="84">
        <v>0.1071</v>
      </c>
      <c r="BQ107" s="84">
        <v>0.1331</v>
      </c>
      <c r="BR107" s="84">
        <v>4.7399999999999998E-2</v>
      </c>
      <c r="BS107" s="84">
        <v>3.2199999999999999E-2</v>
      </c>
      <c r="BT107" s="84">
        <v>0.54379999999999995</v>
      </c>
      <c r="BU107" s="84">
        <v>0.83589999999999998</v>
      </c>
      <c r="BV107" s="84">
        <v>0.36770000000000003</v>
      </c>
      <c r="BW107" s="84">
        <v>0.38440000000000002</v>
      </c>
      <c r="BX107" s="84">
        <v>0.2979</v>
      </c>
    </row>
    <row r="108" spans="1:76">
      <c r="A108" s="142"/>
      <c r="B108" s="142"/>
      <c r="C108" s="5">
        <v>4.4166666666666696</v>
      </c>
      <c r="D108" s="84">
        <v>0.77780000000000005</v>
      </c>
      <c r="E108" s="84">
        <v>0.5444</v>
      </c>
      <c r="F108" s="84">
        <v>0.69540000000000002</v>
      </c>
      <c r="G108" s="84">
        <v>0.43540000000000001</v>
      </c>
      <c r="H108" s="84">
        <v>0.70950000000000002</v>
      </c>
      <c r="I108" s="84">
        <v>0.63249999999999995</v>
      </c>
      <c r="J108" s="84">
        <v>0.77569999999999995</v>
      </c>
      <c r="K108" s="84">
        <v>0.56520000000000004</v>
      </c>
      <c r="L108" s="84">
        <v>0.75780000000000003</v>
      </c>
      <c r="M108" s="84">
        <v>0.68240000000000001</v>
      </c>
      <c r="N108" s="84">
        <v>0.7218</v>
      </c>
      <c r="O108" s="84">
        <v>0.7006</v>
      </c>
      <c r="P108" s="84">
        <v>0.4451</v>
      </c>
      <c r="Q108" s="84">
        <v>0.36059999999999998</v>
      </c>
      <c r="R108" s="84">
        <v>0.1221</v>
      </c>
      <c r="S108" s="84">
        <v>0.3805</v>
      </c>
      <c r="T108" s="84">
        <v>0.36059999999999998</v>
      </c>
      <c r="U108" s="84">
        <v>0.29289999999999999</v>
      </c>
      <c r="V108" s="84">
        <v>0.26729999999999998</v>
      </c>
      <c r="W108" s="84">
        <v>0.4859</v>
      </c>
      <c r="X108" s="84">
        <v>0.36330000000000001</v>
      </c>
      <c r="Y108" s="84">
        <v>0.42</v>
      </c>
      <c r="Z108" s="84">
        <v>0.3029</v>
      </c>
      <c r="AA108" s="84">
        <v>0.3523</v>
      </c>
      <c r="AD108" s="92" t="s">
        <v>116</v>
      </c>
      <c r="AE108" s="84">
        <v>0.36990000000000001</v>
      </c>
      <c r="AF108" s="84">
        <v>0.72199999999999998</v>
      </c>
      <c r="AG108" s="84">
        <v>0.61380000000000001</v>
      </c>
      <c r="AH108" s="84">
        <v>0.61929999999999996</v>
      </c>
      <c r="AI108" s="84">
        <v>0.185</v>
      </c>
      <c r="AJ108" s="84">
        <v>0</v>
      </c>
      <c r="AK108" s="84">
        <v>0.86560000000000004</v>
      </c>
      <c r="AL108" s="84">
        <v>0.3674</v>
      </c>
      <c r="AM108" s="84">
        <v>3.5999999999999999E-3</v>
      </c>
      <c r="AN108" s="84">
        <v>0.8579</v>
      </c>
      <c r="AP108" s="92" t="s">
        <v>116</v>
      </c>
      <c r="AQ108" s="84">
        <v>0.55859999999999999</v>
      </c>
      <c r="AR108" s="84">
        <v>0.73880000000000001</v>
      </c>
      <c r="AS108" s="84">
        <v>0.72799999999999998</v>
      </c>
      <c r="AT108" s="84">
        <v>0.68369999999999997</v>
      </c>
      <c r="AU108" s="84">
        <v>0.53339999999999999</v>
      </c>
      <c r="AV108" s="84">
        <v>0.1588</v>
      </c>
      <c r="AW108" s="84">
        <v>0.90049999999999997</v>
      </c>
      <c r="AX108" s="84">
        <v>0.51019999999999999</v>
      </c>
      <c r="AY108" s="84">
        <v>0.2671</v>
      </c>
      <c r="AZ108" s="84">
        <v>0.82820000000000005</v>
      </c>
      <c r="BB108" s="92" t="s">
        <v>116</v>
      </c>
      <c r="BC108" s="84">
        <v>0.61919999999999997</v>
      </c>
      <c r="BD108" s="84">
        <v>6.7599999999999993E-2</v>
      </c>
      <c r="BE108" s="84">
        <v>0.1643</v>
      </c>
      <c r="BF108" s="84">
        <v>0.40539999999999998</v>
      </c>
      <c r="BG108" s="84">
        <v>0.1404</v>
      </c>
      <c r="BH108" s="84">
        <v>0.64429999999999998</v>
      </c>
      <c r="BI108" s="84">
        <v>0.48670000000000002</v>
      </c>
      <c r="BJ108" s="84">
        <v>0.1061</v>
      </c>
      <c r="BK108" s="84">
        <v>0.20899999999999999</v>
      </c>
      <c r="BL108" s="84">
        <v>0.22270000000000001</v>
      </c>
      <c r="BN108" s="92" t="s">
        <v>116</v>
      </c>
      <c r="BO108" s="84">
        <v>0.35930000000000001</v>
      </c>
      <c r="BP108" s="84">
        <v>0.1464</v>
      </c>
      <c r="BQ108" s="84">
        <v>0.252</v>
      </c>
      <c r="BR108" s="84">
        <v>8.1500000000000003E-2</v>
      </c>
      <c r="BS108" s="84">
        <v>7.0099999999999996E-2</v>
      </c>
      <c r="BT108" s="84">
        <v>0.50580000000000003</v>
      </c>
      <c r="BU108" s="84">
        <v>0.77300000000000002</v>
      </c>
      <c r="BV108" s="84">
        <v>0.26800000000000002</v>
      </c>
      <c r="BW108" s="84">
        <v>0.4652</v>
      </c>
      <c r="BX108" s="84">
        <v>0.40810000000000002</v>
      </c>
    </row>
    <row r="109" spans="1:76">
      <c r="A109" s="142"/>
      <c r="B109" s="142"/>
      <c r="C109" s="5">
        <v>4.4583333333333304</v>
      </c>
      <c r="D109" s="84">
        <v>0.72799999999999998</v>
      </c>
      <c r="E109" s="84">
        <v>0.51900000000000002</v>
      </c>
      <c r="F109" s="84">
        <v>0.69089999999999996</v>
      </c>
      <c r="G109" s="84">
        <v>0.46429999999999999</v>
      </c>
      <c r="H109" s="84">
        <v>0.63019999999999998</v>
      </c>
      <c r="I109" s="84">
        <v>0.60650000000000004</v>
      </c>
      <c r="J109" s="84">
        <v>0.8004</v>
      </c>
      <c r="K109" s="84">
        <v>0.63470000000000004</v>
      </c>
      <c r="L109" s="84">
        <v>0.87709999999999999</v>
      </c>
      <c r="M109" s="84">
        <v>0.7571</v>
      </c>
      <c r="N109" s="84">
        <v>0.83279999999999998</v>
      </c>
      <c r="O109" s="84">
        <v>0.78039999999999998</v>
      </c>
      <c r="P109" s="84">
        <v>0.42470000000000002</v>
      </c>
      <c r="Q109" s="84">
        <v>0.33429999999999999</v>
      </c>
      <c r="R109" s="84">
        <v>0.11700000000000001</v>
      </c>
      <c r="S109" s="84">
        <v>0.36070000000000002</v>
      </c>
      <c r="T109" s="84">
        <v>0.33429999999999999</v>
      </c>
      <c r="U109" s="84">
        <v>0.27800000000000002</v>
      </c>
      <c r="V109" s="84">
        <v>0.255</v>
      </c>
      <c r="W109" s="84">
        <v>0.40260000000000001</v>
      </c>
      <c r="X109" s="84">
        <v>0.46660000000000001</v>
      </c>
      <c r="Y109" s="84">
        <v>0.46089999999999998</v>
      </c>
      <c r="Z109" s="84">
        <v>0.29559999999999997</v>
      </c>
      <c r="AA109" s="84">
        <v>0.34210000000000002</v>
      </c>
      <c r="AD109" s="92" t="s">
        <v>117</v>
      </c>
      <c r="AE109" s="84">
        <v>0</v>
      </c>
      <c r="AF109" s="84">
        <v>0.11459999999999999</v>
      </c>
      <c r="AG109" s="84">
        <v>0.67720000000000002</v>
      </c>
      <c r="AH109" s="84">
        <v>0</v>
      </c>
      <c r="AI109" s="84">
        <v>1.4E-2</v>
      </c>
      <c r="AJ109" s="84">
        <v>0</v>
      </c>
      <c r="AK109" s="84">
        <v>0.76090000000000002</v>
      </c>
      <c r="AL109" s="84">
        <v>0.44750000000000001</v>
      </c>
      <c r="AM109" s="84">
        <v>2.64E-2</v>
      </c>
      <c r="AN109" s="84">
        <v>0.6946</v>
      </c>
      <c r="AP109" s="92" t="s">
        <v>117</v>
      </c>
      <c r="AQ109" s="84">
        <v>0.3846</v>
      </c>
      <c r="AR109" s="84">
        <v>0.51659999999999995</v>
      </c>
      <c r="AS109" s="84">
        <v>0.79979999999999996</v>
      </c>
      <c r="AT109" s="84">
        <v>0.44109999999999999</v>
      </c>
      <c r="AU109" s="84">
        <v>0.3553</v>
      </c>
      <c r="AV109" s="84">
        <v>2.46E-2</v>
      </c>
      <c r="AW109" s="84">
        <v>0.81889999999999996</v>
      </c>
      <c r="AX109" s="84">
        <v>0.67910000000000004</v>
      </c>
      <c r="AY109" s="84">
        <v>0.15959999999999999</v>
      </c>
      <c r="AZ109" s="84">
        <v>0.69259999999999999</v>
      </c>
      <c r="BB109" s="92" t="s">
        <v>117</v>
      </c>
      <c r="BC109" s="84">
        <v>0.54269999999999996</v>
      </c>
      <c r="BD109" s="84">
        <v>0.1045</v>
      </c>
      <c r="BE109" s="84">
        <v>0.1925</v>
      </c>
      <c r="BF109" s="84">
        <v>0.48149999999999998</v>
      </c>
      <c r="BG109" s="84">
        <v>0.19239999999999999</v>
      </c>
      <c r="BH109" s="84">
        <v>0.55030000000000001</v>
      </c>
      <c r="BI109" s="84">
        <v>0.4869</v>
      </c>
      <c r="BJ109" s="84">
        <v>0.1113</v>
      </c>
      <c r="BK109" s="84">
        <v>0.28599999999999998</v>
      </c>
      <c r="BL109" s="84">
        <v>0.2248</v>
      </c>
      <c r="BN109" s="92" t="s">
        <v>117</v>
      </c>
      <c r="BO109" s="84">
        <v>0.35389999999999999</v>
      </c>
      <c r="BP109" s="84">
        <v>0.19270000000000001</v>
      </c>
      <c r="BQ109" s="84">
        <v>0.39360000000000001</v>
      </c>
      <c r="BR109" s="84">
        <v>0.1164</v>
      </c>
      <c r="BS109" s="84">
        <v>0.13389999999999999</v>
      </c>
      <c r="BT109" s="84">
        <v>0.50749999999999995</v>
      </c>
      <c r="BU109" s="84">
        <v>0.80930000000000002</v>
      </c>
      <c r="BV109" s="84">
        <v>0.20649999999999999</v>
      </c>
      <c r="BW109" s="84">
        <v>0.60409999999999997</v>
      </c>
      <c r="BX109" s="84">
        <v>0.4128</v>
      </c>
    </row>
    <row r="110" spans="1:76">
      <c r="A110" s="142"/>
      <c r="B110" s="142"/>
      <c r="C110" s="5">
        <v>4.5</v>
      </c>
      <c r="D110" s="84">
        <v>0.69620000000000004</v>
      </c>
      <c r="E110" s="84">
        <v>0.49769999999999998</v>
      </c>
      <c r="F110" s="84">
        <v>0.69330000000000003</v>
      </c>
      <c r="G110" s="84">
        <v>0.44729999999999998</v>
      </c>
      <c r="H110" s="84">
        <v>0.55059999999999998</v>
      </c>
      <c r="I110" s="84">
        <v>0.57699999999999996</v>
      </c>
      <c r="J110" s="84">
        <v>0.78820000000000001</v>
      </c>
      <c r="K110" s="84">
        <v>0.73799999999999999</v>
      </c>
      <c r="L110" s="84">
        <v>0.91559999999999997</v>
      </c>
      <c r="M110" s="84">
        <v>0.79890000000000005</v>
      </c>
      <c r="N110" s="84">
        <v>0.74939999999999996</v>
      </c>
      <c r="O110" s="84">
        <v>0.79800000000000004</v>
      </c>
      <c r="P110" s="84">
        <v>0.43469999999999998</v>
      </c>
      <c r="Q110" s="84">
        <v>0.31929999999999997</v>
      </c>
      <c r="R110" s="84">
        <v>0.1033</v>
      </c>
      <c r="S110" s="84">
        <v>0.35160000000000002</v>
      </c>
      <c r="T110" s="84">
        <v>0.31929999999999997</v>
      </c>
      <c r="U110" s="84">
        <v>0.2717</v>
      </c>
      <c r="V110" s="84">
        <v>0.23449999999999999</v>
      </c>
      <c r="W110" s="84">
        <v>0.36909999999999998</v>
      </c>
      <c r="X110" s="84">
        <v>0.52429999999999999</v>
      </c>
      <c r="Y110" s="84">
        <v>0.49969999999999998</v>
      </c>
      <c r="Z110" s="84">
        <v>0.2445</v>
      </c>
      <c r="AA110" s="84">
        <v>0.31480000000000002</v>
      </c>
      <c r="AD110" s="92" t="s">
        <v>118</v>
      </c>
      <c r="AE110" s="84">
        <v>0</v>
      </c>
      <c r="AF110" s="84">
        <v>0</v>
      </c>
      <c r="AG110" s="84">
        <v>0.4874</v>
      </c>
      <c r="AH110" s="84">
        <v>0</v>
      </c>
      <c r="AI110" s="84">
        <v>0</v>
      </c>
      <c r="AJ110" s="84">
        <v>0</v>
      </c>
      <c r="AK110" s="84">
        <v>0.52759999999999996</v>
      </c>
      <c r="AL110" s="84">
        <v>0</v>
      </c>
      <c r="AM110" s="84">
        <v>0</v>
      </c>
      <c r="AN110" s="84">
        <v>0</v>
      </c>
      <c r="AP110" s="92" t="s">
        <v>118</v>
      </c>
      <c r="AQ110" s="84">
        <v>2.3599999999999999E-2</v>
      </c>
      <c r="AR110" s="84">
        <v>4.3499999999999997E-2</v>
      </c>
      <c r="AS110" s="84">
        <v>0.5766</v>
      </c>
      <c r="AT110" s="84">
        <v>3.2300000000000002E-2</v>
      </c>
      <c r="AU110" s="84">
        <v>2.1700000000000001E-2</v>
      </c>
      <c r="AV110" s="84">
        <v>0</v>
      </c>
      <c r="AW110" s="84">
        <v>0.63539999999999996</v>
      </c>
      <c r="AX110" s="84">
        <v>0.29349999999999998</v>
      </c>
      <c r="AY110" s="84">
        <v>5.4999999999999997E-3</v>
      </c>
      <c r="AZ110" s="84">
        <v>0.24890000000000001</v>
      </c>
      <c r="BB110" s="92" t="s">
        <v>118</v>
      </c>
      <c r="BC110" s="84">
        <v>0.57440000000000002</v>
      </c>
      <c r="BD110" s="84">
        <v>0.12189999999999999</v>
      </c>
      <c r="BE110" s="84">
        <v>0.26019999999999999</v>
      </c>
      <c r="BF110" s="84">
        <v>0.52539999999999998</v>
      </c>
      <c r="BG110" s="84">
        <v>0.21690000000000001</v>
      </c>
      <c r="BH110" s="84">
        <v>0.50849999999999995</v>
      </c>
      <c r="BI110" s="84">
        <v>0.5131</v>
      </c>
      <c r="BJ110" s="84">
        <v>0.13100000000000001</v>
      </c>
      <c r="BK110" s="84">
        <v>0.24690000000000001</v>
      </c>
      <c r="BL110" s="84">
        <v>0.22589999999999999</v>
      </c>
      <c r="BN110" s="92" t="s">
        <v>118</v>
      </c>
      <c r="BO110" s="84">
        <v>0.37740000000000001</v>
      </c>
      <c r="BP110" s="84">
        <v>0.1701</v>
      </c>
      <c r="BQ110" s="84">
        <v>0.44879999999999998</v>
      </c>
      <c r="BR110" s="84">
        <v>0.15140000000000001</v>
      </c>
      <c r="BS110" s="84">
        <v>0.20960000000000001</v>
      </c>
      <c r="BT110" s="84">
        <v>0.5494</v>
      </c>
      <c r="BU110" s="84">
        <v>0.83640000000000003</v>
      </c>
      <c r="BV110" s="84">
        <v>0.2109</v>
      </c>
      <c r="BW110" s="84">
        <v>0.52370000000000005</v>
      </c>
      <c r="BX110" s="84">
        <v>0.34560000000000002</v>
      </c>
    </row>
    <row r="111" spans="1:76">
      <c r="A111" s="142"/>
      <c r="B111" s="142"/>
      <c r="C111" s="5">
        <v>4.5416666666666696</v>
      </c>
      <c r="D111" s="84">
        <v>0.65500000000000003</v>
      </c>
      <c r="E111" s="84">
        <v>0.46779999999999999</v>
      </c>
      <c r="F111" s="84">
        <v>0.65759999999999996</v>
      </c>
      <c r="G111" s="84">
        <v>0.41039999999999999</v>
      </c>
      <c r="H111" s="84">
        <v>0.50670000000000004</v>
      </c>
      <c r="I111" s="84">
        <v>0.53949999999999998</v>
      </c>
      <c r="J111" s="84">
        <v>0.74970000000000003</v>
      </c>
      <c r="K111" s="84">
        <v>0.74009999999999998</v>
      </c>
      <c r="L111" s="84">
        <v>0.88590000000000002</v>
      </c>
      <c r="M111" s="84">
        <v>0.80879999999999996</v>
      </c>
      <c r="N111" s="84">
        <v>0.73429999999999995</v>
      </c>
      <c r="O111" s="84">
        <v>0.78380000000000005</v>
      </c>
      <c r="P111" s="84">
        <v>0.47139999999999999</v>
      </c>
      <c r="Q111" s="84">
        <v>0.35549999999999998</v>
      </c>
      <c r="R111" s="84">
        <v>0.1148</v>
      </c>
      <c r="S111" s="84">
        <v>0.37709999999999999</v>
      </c>
      <c r="T111" s="84">
        <v>0.35549999999999998</v>
      </c>
      <c r="U111" s="84">
        <v>0.29609999999999997</v>
      </c>
      <c r="V111" s="84">
        <v>0.28000000000000003</v>
      </c>
      <c r="W111" s="84">
        <v>0.38769999999999999</v>
      </c>
      <c r="X111" s="84">
        <v>0.64180000000000004</v>
      </c>
      <c r="Y111" s="84">
        <v>0.59850000000000003</v>
      </c>
      <c r="Z111" s="84">
        <v>0.24690000000000001</v>
      </c>
      <c r="AA111" s="84">
        <v>0.34320000000000001</v>
      </c>
      <c r="AD111" s="92" t="s">
        <v>119</v>
      </c>
      <c r="AE111" s="84">
        <v>0</v>
      </c>
      <c r="AF111" s="84">
        <v>0</v>
      </c>
      <c r="AG111" s="84">
        <v>0</v>
      </c>
      <c r="AH111" s="84">
        <v>0</v>
      </c>
      <c r="AI111" s="84">
        <v>0</v>
      </c>
      <c r="AJ111" s="84">
        <v>0</v>
      </c>
      <c r="AK111" s="84">
        <v>0</v>
      </c>
      <c r="AL111" s="84">
        <v>0</v>
      </c>
      <c r="AM111" s="84">
        <v>0</v>
      </c>
      <c r="AN111" s="84">
        <v>0</v>
      </c>
      <c r="AP111" s="92" t="s">
        <v>119</v>
      </c>
      <c r="AQ111" s="84">
        <v>0</v>
      </c>
      <c r="AR111" s="84">
        <v>0</v>
      </c>
      <c r="AS111" s="84">
        <v>0.1726</v>
      </c>
      <c r="AT111" s="84">
        <v>0</v>
      </c>
      <c r="AU111" s="84">
        <v>0</v>
      </c>
      <c r="AV111" s="84">
        <v>0</v>
      </c>
      <c r="AW111" s="84">
        <v>0.22409999999999999</v>
      </c>
      <c r="AX111" s="84">
        <v>8.5000000000000006E-3</v>
      </c>
      <c r="AY111" s="84">
        <v>0</v>
      </c>
      <c r="AZ111" s="84">
        <v>2.0000000000000001E-4</v>
      </c>
      <c r="BB111" s="92" t="s">
        <v>119</v>
      </c>
      <c r="BC111" s="84">
        <v>0.64859999999999995</v>
      </c>
      <c r="BD111" s="84">
        <v>0.1298</v>
      </c>
      <c r="BE111" s="84">
        <v>0.33360000000000001</v>
      </c>
      <c r="BF111" s="84">
        <v>0.58789999999999998</v>
      </c>
      <c r="BG111" s="84">
        <v>0.21390000000000001</v>
      </c>
      <c r="BH111" s="84">
        <v>0.61109999999999998</v>
      </c>
      <c r="BI111" s="84">
        <v>0.54179999999999995</v>
      </c>
      <c r="BJ111" s="84">
        <v>0.1802</v>
      </c>
      <c r="BK111" s="84">
        <v>0.28410000000000002</v>
      </c>
      <c r="BL111" s="84">
        <v>0.2127</v>
      </c>
      <c r="BN111" s="92" t="s">
        <v>119</v>
      </c>
      <c r="BO111" s="84">
        <v>0.51339999999999997</v>
      </c>
      <c r="BP111" s="84">
        <v>0.16289999999999999</v>
      </c>
      <c r="BQ111" s="84">
        <v>0.49230000000000002</v>
      </c>
      <c r="BR111" s="84">
        <v>0.19370000000000001</v>
      </c>
      <c r="BS111" s="84">
        <v>0.21809999999999999</v>
      </c>
      <c r="BT111" s="84">
        <v>0.63749999999999996</v>
      </c>
      <c r="BU111" s="84">
        <v>0.84599999999999997</v>
      </c>
      <c r="BV111" s="84">
        <v>0.26979999999999998</v>
      </c>
      <c r="BW111" s="84">
        <v>0.42199999999999999</v>
      </c>
      <c r="BX111" s="84">
        <v>0.29499999999999998</v>
      </c>
    </row>
    <row r="112" spans="1:76">
      <c r="A112" s="142"/>
      <c r="B112" s="142"/>
      <c r="C112" s="5">
        <v>4.5833333333333304</v>
      </c>
      <c r="D112" s="84">
        <v>0.62470000000000003</v>
      </c>
      <c r="E112" s="84">
        <v>0.45290000000000002</v>
      </c>
      <c r="F112" s="84">
        <v>0.64939999999999998</v>
      </c>
      <c r="G112" s="84">
        <v>0.38469999999999999</v>
      </c>
      <c r="H112" s="84">
        <v>0.49249999999999999</v>
      </c>
      <c r="I112" s="84">
        <v>0.52090000000000003</v>
      </c>
      <c r="J112" s="84">
        <v>0.68069999999999997</v>
      </c>
      <c r="K112" s="84">
        <v>0.70430000000000004</v>
      </c>
      <c r="L112" s="84">
        <v>0.91049999999999998</v>
      </c>
      <c r="M112" s="84">
        <v>0.78190000000000004</v>
      </c>
      <c r="N112" s="84">
        <v>0.81369999999999998</v>
      </c>
      <c r="O112" s="84">
        <v>0.7782</v>
      </c>
      <c r="P112" s="84">
        <v>0.47120000000000001</v>
      </c>
      <c r="Q112" s="84">
        <v>0.3957</v>
      </c>
      <c r="R112" s="84">
        <v>0.13689999999999999</v>
      </c>
      <c r="S112" s="84">
        <v>0.37230000000000002</v>
      </c>
      <c r="T112" s="84">
        <v>0.3957</v>
      </c>
      <c r="U112" s="84">
        <v>0.30869999999999997</v>
      </c>
      <c r="V112" s="84">
        <v>0.3</v>
      </c>
      <c r="W112" s="84">
        <v>0.41399999999999998</v>
      </c>
      <c r="X112" s="84">
        <v>0.59719999999999995</v>
      </c>
      <c r="Y112" s="84">
        <v>0.53639999999999999</v>
      </c>
      <c r="Z112" s="84">
        <v>0.32400000000000001</v>
      </c>
      <c r="AA112" s="84">
        <v>0.38229999999999997</v>
      </c>
      <c r="AD112" s="92" t="s">
        <v>120</v>
      </c>
      <c r="AE112" s="84">
        <v>0</v>
      </c>
      <c r="AF112" s="84">
        <v>0</v>
      </c>
      <c r="AG112" s="84">
        <v>0</v>
      </c>
      <c r="AH112" s="84">
        <v>0</v>
      </c>
      <c r="AI112" s="84">
        <v>0</v>
      </c>
      <c r="AJ112" s="84">
        <v>0</v>
      </c>
      <c r="AK112" s="84">
        <v>0</v>
      </c>
      <c r="AL112" s="84">
        <v>0</v>
      </c>
      <c r="AM112" s="84">
        <v>0</v>
      </c>
      <c r="AN112" s="84">
        <v>0</v>
      </c>
      <c r="AP112" s="92" t="s">
        <v>120</v>
      </c>
      <c r="AQ112" s="84">
        <v>0</v>
      </c>
      <c r="AR112" s="84">
        <v>0</v>
      </c>
      <c r="AS112" s="84">
        <v>4.0000000000000002E-4</v>
      </c>
      <c r="AT112" s="84">
        <v>0</v>
      </c>
      <c r="AU112" s="84">
        <v>0</v>
      </c>
      <c r="AV112" s="84">
        <v>0</v>
      </c>
      <c r="AW112" s="84">
        <v>9.4000000000000004E-3</v>
      </c>
      <c r="AX112" s="84">
        <v>0</v>
      </c>
      <c r="AY112" s="84">
        <v>0</v>
      </c>
      <c r="AZ112" s="84">
        <v>0</v>
      </c>
      <c r="BB112" s="92" t="s">
        <v>120</v>
      </c>
      <c r="BC112" s="84">
        <v>0.69159999999999999</v>
      </c>
      <c r="BD112" s="84">
        <v>0.22900000000000001</v>
      </c>
      <c r="BE112" s="84">
        <v>0.31390000000000001</v>
      </c>
      <c r="BF112" s="84">
        <v>0.64939999999999998</v>
      </c>
      <c r="BG112" s="84">
        <v>0.1948</v>
      </c>
      <c r="BH112" s="84">
        <v>0.60029999999999994</v>
      </c>
      <c r="BI112" s="84">
        <v>0.54600000000000004</v>
      </c>
      <c r="BJ112" s="84">
        <v>0.23699999999999999</v>
      </c>
      <c r="BK112" s="84">
        <v>0.21859999999999999</v>
      </c>
      <c r="BL112" s="84">
        <v>0.32069999999999999</v>
      </c>
      <c r="BN112" s="92" t="s">
        <v>120</v>
      </c>
      <c r="BO112" s="84">
        <v>0.56520000000000004</v>
      </c>
      <c r="BP112" s="84">
        <v>0.16719999999999999</v>
      </c>
      <c r="BQ112" s="84">
        <v>0.43120000000000003</v>
      </c>
      <c r="BR112" s="84">
        <v>0.26100000000000001</v>
      </c>
      <c r="BS112" s="84">
        <v>0.26469999999999999</v>
      </c>
      <c r="BT112" s="84">
        <v>0.53169999999999995</v>
      </c>
      <c r="BU112" s="84">
        <v>0.76570000000000005</v>
      </c>
      <c r="BV112" s="84">
        <v>0.30690000000000001</v>
      </c>
      <c r="BW112" s="84">
        <v>0.31919999999999998</v>
      </c>
      <c r="BX112" s="84">
        <v>0.25019999999999998</v>
      </c>
    </row>
    <row r="113" spans="1:76">
      <c r="A113" s="142"/>
      <c r="B113" s="142"/>
      <c r="C113" s="5">
        <v>4.625</v>
      </c>
      <c r="D113" s="84">
        <v>0.60129999999999995</v>
      </c>
      <c r="E113" s="84">
        <v>0.44490000000000002</v>
      </c>
      <c r="F113" s="84">
        <v>0.61339999999999995</v>
      </c>
      <c r="G113" s="84">
        <v>0.31809999999999999</v>
      </c>
      <c r="H113" s="84">
        <v>0.39219999999999999</v>
      </c>
      <c r="I113" s="84">
        <v>0.47399999999999998</v>
      </c>
      <c r="J113" s="84">
        <v>0.71279999999999999</v>
      </c>
      <c r="K113" s="84">
        <v>0.65329999999999999</v>
      </c>
      <c r="L113" s="84">
        <v>0.87990000000000002</v>
      </c>
      <c r="M113" s="84">
        <v>0.78249999999999997</v>
      </c>
      <c r="N113" s="84">
        <v>0.71399999999999997</v>
      </c>
      <c r="O113" s="84">
        <v>0.74850000000000005</v>
      </c>
      <c r="P113" s="84">
        <v>0.43009999999999998</v>
      </c>
      <c r="Q113" s="84">
        <v>0.33889999999999998</v>
      </c>
      <c r="R113" s="84">
        <v>0.13650000000000001</v>
      </c>
      <c r="S113" s="84">
        <v>0.35260000000000002</v>
      </c>
      <c r="T113" s="84">
        <v>0.33889999999999998</v>
      </c>
      <c r="U113" s="84">
        <v>0.2863</v>
      </c>
      <c r="V113" s="84">
        <v>0.39479999999999998</v>
      </c>
      <c r="W113" s="84">
        <v>0.42320000000000002</v>
      </c>
      <c r="X113" s="84">
        <v>0.65700000000000003</v>
      </c>
      <c r="Y113" s="84">
        <v>0.58940000000000003</v>
      </c>
      <c r="Z113" s="84">
        <v>0.36899999999999999</v>
      </c>
      <c r="AA113" s="84">
        <v>0.4269</v>
      </c>
      <c r="AD113" s="92" t="s">
        <v>121</v>
      </c>
      <c r="AE113" s="84">
        <v>0</v>
      </c>
      <c r="AF113" s="84">
        <v>0</v>
      </c>
      <c r="AG113" s="84">
        <v>0</v>
      </c>
      <c r="AH113" s="84">
        <v>0</v>
      </c>
      <c r="AI113" s="84">
        <v>0</v>
      </c>
      <c r="AJ113" s="84">
        <v>0</v>
      </c>
      <c r="AK113" s="84">
        <v>0</v>
      </c>
      <c r="AL113" s="84">
        <v>0</v>
      </c>
      <c r="AM113" s="84">
        <v>0</v>
      </c>
      <c r="AN113" s="84">
        <v>0</v>
      </c>
      <c r="AP113" s="92" t="s">
        <v>121</v>
      </c>
      <c r="AQ113" s="84">
        <v>0</v>
      </c>
      <c r="AR113" s="84">
        <v>0</v>
      </c>
      <c r="AS113" s="84">
        <v>0</v>
      </c>
      <c r="AT113" s="84">
        <v>0</v>
      </c>
      <c r="AU113" s="84">
        <v>0</v>
      </c>
      <c r="AV113" s="84">
        <v>0</v>
      </c>
      <c r="AW113" s="84">
        <v>0</v>
      </c>
      <c r="AX113" s="84">
        <v>0</v>
      </c>
      <c r="AY113" s="84">
        <v>0</v>
      </c>
      <c r="AZ113" s="84">
        <v>0</v>
      </c>
      <c r="BB113" s="92" t="s">
        <v>121</v>
      </c>
      <c r="BC113" s="84">
        <v>0.74609999999999999</v>
      </c>
      <c r="BD113" s="84">
        <v>0.33019999999999999</v>
      </c>
      <c r="BE113" s="84">
        <v>0.33629999999999999</v>
      </c>
      <c r="BF113" s="84">
        <v>0.67820000000000003</v>
      </c>
      <c r="BG113" s="84">
        <v>0.1981</v>
      </c>
      <c r="BH113" s="84">
        <v>0.55510000000000004</v>
      </c>
      <c r="BI113" s="84">
        <v>0.51659999999999995</v>
      </c>
      <c r="BJ113" s="84">
        <v>0.2848</v>
      </c>
      <c r="BK113" s="84">
        <v>0.2039</v>
      </c>
      <c r="BL113" s="84">
        <v>0.46139999999999998</v>
      </c>
      <c r="BN113" s="92" t="s">
        <v>121</v>
      </c>
      <c r="BO113" s="84">
        <v>0.62439999999999996</v>
      </c>
      <c r="BP113" s="84">
        <v>0.18129999999999999</v>
      </c>
      <c r="BQ113" s="84">
        <v>0.37330000000000002</v>
      </c>
      <c r="BR113" s="84">
        <v>0.3478</v>
      </c>
      <c r="BS113" s="84">
        <v>0.31919999999999998</v>
      </c>
      <c r="BT113" s="84">
        <v>0.4345</v>
      </c>
      <c r="BU113" s="84">
        <v>0.64190000000000003</v>
      </c>
      <c r="BV113" s="84">
        <v>0.3301</v>
      </c>
      <c r="BW113" s="84">
        <v>0.24890000000000001</v>
      </c>
      <c r="BX113" s="84">
        <v>0.19989999999999999</v>
      </c>
    </row>
    <row r="114" spans="1:76">
      <c r="A114" s="142"/>
      <c r="B114" s="142"/>
      <c r="C114" s="5">
        <v>4.6666666666666696</v>
      </c>
      <c r="D114" s="84">
        <v>0.5877</v>
      </c>
      <c r="E114" s="84">
        <v>0.4536</v>
      </c>
      <c r="F114" s="84">
        <v>0.57179999999999997</v>
      </c>
      <c r="G114" s="84">
        <v>0.29720000000000002</v>
      </c>
      <c r="H114" s="84">
        <v>0.46139999999999998</v>
      </c>
      <c r="I114" s="84">
        <v>0.4743</v>
      </c>
      <c r="J114" s="84">
        <v>0.71530000000000005</v>
      </c>
      <c r="K114" s="84">
        <v>0.63729999999999998</v>
      </c>
      <c r="L114" s="84">
        <v>0.84750000000000003</v>
      </c>
      <c r="M114" s="84">
        <v>0.78</v>
      </c>
      <c r="N114" s="84">
        <v>0.74660000000000004</v>
      </c>
      <c r="O114" s="84">
        <v>0.74529999999999996</v>
      </c>
      <c r="P114" s="84">
        <v>0.4299</v>
      </c>
      <c r="Q114" s="84">
        <v>0.30759999999999998</v>
      </c>
      <c r="R114" s="84">
        <v>0.13439999999999999</v>
      </c>
      <c r="S114" s="84">
        <v>0.31280000000000002</v>
      </c>
      <c r="T114" s="84">
        <v>0.30759999999999998</v>
      </c>
      <c r="U114" s="84">
        <v>0.2737</v>
      </c>
      <c r="V114" s="84">
        <v>0.4042</v>
      </c>
      <c r="W114" s="84">
        <v>0.44979999999999998</v>
      </c>
      <c r="X114" s="84">
        <v>0.72089999999999999</v>
      </c>
      <c r="Y114" s="84">
        <v>0.68389999999999995</v>
      </c>
      <c r="Z114" s="84">
        <v>0.38919999999999999</v>
      </c>
      <c r="AA114" s="84">
        <v>0.4556</v>
      </c>
      <c r="AD114" s="92" t="s">
        <v>122</v>
      </c>
      <c r="AE114" s="84">
        <v>0</v>
      </c>
      <c r="AF114" s="84">
        <v>0</v>
      </c>
      <c r="AG114" s="84">
        <v>0</v>
      </c>
      <c r="AH114" s="84">
        <v>0</v>
      </c>
      <c r="AI114" s="84">
        <v>0</v>
      </c>
      <c r="AJ114" s="84">
        <v>0</v>
      </c>
      <c r="AK114" s="84">
        <v>0</v>
      </c>
      <c r="AL114" s="84">
        <v>0</v>
      </c>
      <c r="AM114" s="84">
        <v>0</v>
      </c>
      <c r="AN114" s="84">
        <v>0</v>
      </c>
      <c r="AP114" s="92" t="s">
        <v>122</v>
      </c>
      <c r="AQ114" s="84">
        <v>0</v>
      </c>
      <c r="AR114" s="84">
        <v>0</v>
      </c>
      <c r="AS114" s="84">
        <v>0</v>
      </c>
      <c r="AT114" s="84">
        <v>0</v>
      </c>
      <c r="AU114" s="84">
        <v>0</v>
      </c>
      <c r="AV114" s="84">
        <v>0</v>
      </c>
      <c r="AW114" s="84">
        <v>0</v>
      </c>
      <c r="AX114" s="84">
        <v>0</v>
      </c>
      <c r="AY114" s="84">
        <v>0</v>
      </c>
      <c r="AZ114" s="84">
        <v>0</v>
      </c>
      <c r="BB114" s="92" t="s">
        <v>122</v>
      </c>
      <c r="BC114" s="84">
        <v>0.68210000000000004</v>
      </c>
      <c r="BD114" s="84">
        <v>0.36499999999999999</v>
      </c>
      <c r="BE114" s="84">
        <v>0.29680000000000001</v>
      </c>
      <c r="BF114" s="84">
        <v>0.65580000000000005</v>
      </c>
      <c r="BG114" s="84">
        <v>0.19650000000000001</v>
      </c>
      <c r="BH114" s="84">
        <v>0.60089999999999999</v>
      </c>
      <c r="BI114" s="84">
        <v>0.50470000000000004</v>
      </c>
      <c r="BJ114" s="84">
        <v>0.20330000000000001</v>
      </c>
      <c r="BK114" s="84">
        <v>0.1237</v>
      </c>
      <c r="BL114" s="84">
        <v>0.39150000000000001</v>
      </c>
      <c r="BN114" s="92" t="s">
        <v>122</v>
      </c>
      <c r="BO114" s="84">
        <v>0.56979999999999997</v>
      </c>
      <c r="BP114" s="84">
        <v>0.12859999999999999</v>
      </c>
      <c r="BQ114" s="84">
        <v>0.33160000000000001</v>
      </c>
      <c r="BR114" s="84">
        <v>0.2883</v>
      </c>
      <c r="BS114" s="84">
        <v>0.30309999999999998</v>
      </c>
      <c r="BT114" s="84">
        <v>0.40649999999999997</v>
      </c>
      <c r="BU114" s="84">
        <v>0.52370000000000005</v>
      </c>
      <c r="BV114" s="84">
        <v>0.19209999999999999</v>
      </c>
      <c r="BW114" s="84">
        <v>0.1996</v>
      </c>
      <c r="BX114" s="84">
        <v>0.15720000000000001</v>
      </c>
    </row>
    <row r="115" spans="1:76">
      <c r="A115" s="142"/>
      <c r="B115" s="142"/>
      <c r="C115" s="5">
        <v>4.7083333333333304</v>
      </c>
      <c r="D115" s="84">
        <v>0.57399999999999995</v>
      </c>
      <c r="E115" s="84">
        <v>0.44979999999999998</v>
      </c>
      <c r="F115" s="84">
        <v>0.53539999999999999</v>
      </c>
      <c r="G115" s="84">
        <v>0.29720000000000002</v>
      </c>
      <c r="H115" s="84">
        <v>0.48430000000000001</v>
      </c>
      <c r="I115" s="84">
        <v>0.46810000000000002</v>
      </c>
      <c r="J115" s="84">
        <v>0.63939999999999997</v>
      </c>
      <c r="K115" s="84">
        <v>0.57089999999999996</v>
      </c>
      <c r="L115" s="84">
        <v>0.67179999999999995</v>
      </c>
      <c r="M115" s="84">
        <v>0.5907</v>
      </c>
      <c r="N115" s="84">
        <v>0.70579999999999998</v>
      </c>
      <c r="O115" s="84">
        <v>0.63570000000000004</v>
      </c>
      <c r="P115" s="84">
        <v>0.37769999999999998</v>
      </c>
      <c r="Q115" s="84">
        <v>0.26779999999999998</v>
      </c>
      <c r="R115" s="84">
        <v>0.1149</v>
      </c>
      <c r="S115" s="84">
        <v>0.2666</v>
      </c>
      <c r="T115" s="84">
        <v>0.26779999999999998</v>
      </c>
      <c r="U115" s="84">
        <v>0.23730000000000001</v>
      </c>
      <c r="V115" s="84">
        <v>0.3674</v>
      </c>
      <c r="W115" s="84">
        <v>0.3921</v>
      </c>
      <c r="X115" s="84">
        <v>0.6623</v>
      </c>
      <c r="Y115" s="84">
        <v>0.65439999999999998</v>
      </c>
      <c r="Z115" s="84">
        <v>0.32629999999999998</v>
      </c>
      <c r="AA115" s="84">
        <v>0.39879999999999999</v>
      </c>
      <c r="AD115" s="92" t="s">
        <v>123</v>
      </c>
      <c r="AE115" s="84">
        <v>0</v>
      </c>
      <c r="AF115" s="84">
        <v>0</v>
      </c>
      <c r="AG115" s="84">
        <v>0</v>
      </c>
      <c r="AH115" s="84">
        <v>0</v>
      </c>
      <c r="AI115" s="84">
        <v>0</v>
      </c>
      <c r="AJ115" s="84">
        <v>0</v>
      </c>
      <c r="AK115" s="84">
        <v>0</v>
      </c>
      <c r="AL115" s="84">
        <v>0</v>
      </c>
      <c r="AM115" s="84">
        <v>0</v>
      </c>
      <c r="AN115" s="84">
        <v>0</v>
      </c>
      <c r="AP115" s="92" t="s">
        <v>123</v>
      </c>
      <c r="AQ115" s="84">
        <v>0</v>
      </c>
      <c r="AR115" s="84">
        <v>0</v>
      </c>
      <c r="AS115" s="84">
        <v>0</v>
      </c>
      <c r="AT115" s="84">
        <v>0</v>
      </c>
      <c r="AU115" s="84">
        <v>0</v>
      </c>
      <c r="AV115" s="84">
        <v>0</v>
      </c>
      <c r="AW115" s="84">
        <v>0</v>
      </c>
      <c r="AX115" s="84">
        <v>0</v>
      </c>
      <c r="AY115" s="84">
        <v>0</v>
      </c>
      <c r="AZ115" s="84">
        <v>0</v>
      </c>
      <c r="BB115" s="92" t="s">
        <v>123</v>
      </c>
      <c r="BC115" s="84">
        <v>0.61739999999999995</v>
      </c>
      <c r="BD115" s="84">
        <v>0.42299999999999999</v>
      </c>
      <c r="BE115" s="84">
        <v>0.30659999999999998</v>
      </c>
      <c r="BF115" s="84">
        <v>0.65039999999999998</v>
      </c>
      <c r="BG115" s="84">
        <v>0.15459999999999999</v>
      </c>
      <c r="BH115" s="84">
        <v>0.56030000000000002</v>
      </c>
      <c r="BI115" s="84">
        <v>0.46279999999999999</v>
      </c>
      <c r="BJ115" s="84">
        <v>0.10979999999999999</v>
      </c>
      <c r="BK115" s="84">
        <v>9.4799999999999995E-2</v>
      </c>
      <c r="BL115" s="84">
        <v>0.33729999999999999</v>
      </c>
      <c r="BN115" s="92" t="s">
        <v>123</v>
      </c>
      <c r="BO115" s="84">
        <v>0.48670000000000002</v>
      </c>
      <c r="BP115" s="84">
        <v>9.7299999999999998E-2</v>
      </c>
      <c r="BQ115" s="84">
        <v>0.25090000000000001</v>
      </c>
      <c r="BR115" s="84">
        <v>0.2843</v>
      </c>
      <c r="BS115" s="84">
        <v>0.2213</v>
      </c>
      <c r="BT115" s="84">
        <v>0.42399999999999999</v>
      </c>
      <c r="BU115" s="84">
        <v>0.37780000000000002</v>
      </c>
      <c r="BV115" s="84">
        <v>6.9400000000000003E-2</v>
      </c>
      <c r="BW115" s="84">
        <v>0.1525</v>
      </c>
      <c r="BX115" s="84">
        <v>0.1673</v>
      </c>
    </row>
    <row r="116" spans="1:76">
      <c r="A116" s="142"/>
      <c r="B116" s="142"/>
      <c r="C116" s="5">
        <v>4.75</v>
      </c>
      <c r="D116" s="84">
        <v>0.51800000000000002</v>
      </c>
      <c r="E116" s="84">
        <v>0.27850000000000003</v>
      </c>
      <c r="F116" s="84">
        <v>0.45400000000000001</v>
      </c>
      <c r="G116" s="84">
        <v>0.25979999999999998</v>
      </c>
      <c r="H116" s="84">
        <v>0.51090000000000002</v>
      </c>
      <c r="I116" s="84">
        <v>0.4042</v>
      </c>
      <c r="J116" s="84">
        <v>0.44040000000000001</v>
      </c>
      <c r="K116" s="84">
        <v>0.38159999999999999</v>
      </c>
      <c r="L116" s="84">
        <v>0.37319999999999998</v>
      </c>
      <c r="M116" s="84">
        <v>0.3664</v>
      </c>
      <c r="N116" s="84">
        <v>0.49719999999999998</v>
      </c>
      <c r="O116" s="84">
        <v>0.4118</v>
      </c>
      <c r="P116" s="84">
        <v>0.34360000000000002</v>
      </c>
      <c r="Q116" s="84">
        <v>0.19900000000000001</v>
      </c>
      <c r="R116" s="84">
        <v>9.8000000000000004E-2</v>
      </c>
      <c r="S116" s="84">
        <v>0.2175</v>
      </c>
      <c r="T116" s="84">
        <v>0.19900000000000001</v>
      </c>
      <c r="U116" s="84">
        <v>0.20300000000000001</v>
      </c>
      <c r="V116" s="84">
        <v>0.39200000000000002</v>
      </c>
      <c r="W116" s="84">
        <v>0.34920000000000001</v>
      </c>
      <c r="X116" s="84">
        <v>0.60209999999999997</v>
      </c>
      <c r="Y116" s="84">
        <v>0.72550000000000003</v>
      </c>
      <c r="Z116" s="84">
        <v>0.37240000000000001</v>
      </c>
      <c r="AA116" s="84">
        <v>0.4113</v>
      </c>
      <c r="AD116" s="92" t="s">
        <v>124</v>
      </c>
      <c r="AE116" s="84">
        <v>0</v>
      </c>
      <c r="AF116" s="84">
        <v>0</v>
      </c>
      <c r="AG116" s="84">
        <v>0</v>
      </c>
      <c r="AH116" s="84">
        <v>0</v>
      </c>
      <c r="AI116" s="84">
        <v>0</v>
      </c>
      <c r="AJ116" s="84">
        <v>0</v>
      </c>
      <c r="AK116" s="84">
        <v>0</v>
      </c>
      <c r="AL116" s="84">
        <v>0</v>
      </c>
      <c r="AM116" s="84">
        <v>0</v>
      </c>
      <c r="AN116" s="84">
        <v>0</v>
      </c>
      <c r="AP116" s="92" t="s">
        <v>124</v>
      </c>
      <c r="AQ116" s="84">
        <v>0</v>
      </c>
      <c r="AR116" s="84">
        <v>0</v>
      </c>
      <c r="AS116" s="84">
        <v>0</v>
      </c>
      <c r="AT116" s="84">
        <v>0</v>
      </c>
      <c r="AU116" s="84">
        <v>0</v>
      </c>
      <c r="AV116" s="84">
        <v>0</v>
      </c>
      <c r="AW116" s="84">
        <v>0</v>
      </c>
      <c r="AX116" s="84">
        <v>0</v>
      </c>
      <c r="AY116" s="84">
        <v>0</v>
      </c>
      <c r="AZ116" s="84">
        <v>0</v>
      </c>
      <c r="BB116" s="92" t="s">
        <v>124</v>
      </c>
      <c r="BC116" s="84">
        <v>0.55700000000000005</v>
      </c>
      <c r="BD116" s="84">
        <v>0.44290000000000002</v>
      </c>
      <c r="BE116" s="84">
        <v>0.36849999999999999</v>
      </c>
      <c r="BF116" s="84">
        <v>0.64219999999999999</v>
      </c>
      <c r="BG116" s="84">
        <v>0.16789999999999999</v>
      </c>
      <c r="BH116" s="84">
        <v>0.5171</v>
      </c>
      <c r="BI116" s="84">
        <v>0.38790000000000002</v>
      </c>
      <c r="BJ116" s="84">
        <v>0.1421</v>
      </c>
      <c r="BK116" s="84">
        <v>0.121</v>
      </c>
      <c r="BL116" s="84">
        <v>0.3392</v>
      </c>
      <c r="BN116" s="92" t="s">
        <v>124</v>
      </c>
      <c r="BO116" s="84">
        <v>0.45479999999999998</v>
      </c>
      <c r="BP116" s="84">
        <v>6.25E-2</v>
      </c>
      <c r="BQ116" s="84">
        <v>0.20050000000000001</v>
      </c>
      <c r="BR116" s="84">
        <v>0.32390000000000002</v>
      </c>
      <c r="BS116" s="84">
        <v>0.20669999999999999</v>
      </c>
      <c r="BT116" s="84">
        <v>0.42659999999999998</v>
      </c>
      <c r="BU116" s="84">
        <v>0.31719999999999998</v>
      </c>
      <c r="BV116" s="84">
        <v>0.15040000000000001</v>
      </c>
      <c r="BW116" s="84">
        <v>0.21820000000000001</v>
      </c>
      <c r="BX116" s="84">
        <v>0.15329999999999999</v>
      </c>
    </row>
    <row r="117" spans="1:76">
      <c r="A117" s="142"/>
      <c r="B117" s="142"/>
      <c r="C117" s="5">
        <v>4.7916666666666696</v>
      </c>
      <c r="D117" s="84">
        <v>0</v>
      </c>
      <c r="E117" s="84">
        <v>4.6100000000000002E-2</v>
      </c>
      <c r="F117" s="84">
        <v>0</v>
      </c>
      <c r="G117" s="84">
        <v>0</v>
      </c>
      <c r="H117" s="84">
        <v>7.6399999999999996E-2</v>
      </c>
      <c r="I117" s="84">
        <v>2.4500000000000001E-2</v>
      </c>
      <c r="J117" s="84">
        <v>0.1268</v>
      </c>
      <c r="K117" s="84">
        <v>7.22E-2</v>
      </c>
      <c r="L117" s="84">
        <v>6.6799999999999998E-2</v>
      </c>
      <c r="M117" s="84">
        <v>9.2499999999999999E-2</v>
      </c>
      <c r="N117" s="84">
        <v>0.14549999999999999</v>
      </c>
      <c r="O117" s="84">
        <v>0.1008</v>
      </c>
      <c r="P117" s="84">
        <v>0.38450000000000001</v>
      </c>
      <c r="Q117" s="84">
        <v>0.20100000000000001</v>
      </c>
      <c r="R117" s="84">
        <v>9.5299999999999996E-2</v>
      </c>
      <c r="S117" s="84">
        <v>0.27210000000000001</v>
      </c>
      <c r="T117" s="84">
        <v>0.20100000000000001</v>
      </c>
      <c r="U117" s="84">
        <v>0.22459999999999999</v>
      </c>
      <c r="V117" s="84">
        <v>0.4627</v>
      </c>
      <c r="W117" s="84">
        <v>0.40100000000000002</v>
      </c>
      <c r="X117" s="84">
        <v>0.66069999999999995</v>
      </c>
      <c r="Y117" s="84">
        <v>0.76659999999999995</v>
      </c>
      <c r="Z117" s="84">
        <v>0.46160000000000001</v>
      </c>
      <c r="AA117" s="84">
        <v>0.48430000000000001</v>
      </c>
    </row>
    <row r="118" spans="1:76">
      <c r="A118" s="142"/>
      <c r="B118" s="142"/>
      <c r="C118" s="5">
        <v>4.8333333333333304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2.5000000000000001E-3</v>
      </c>
      <c r="K118" s="84">
        <v>3.3E-3</v>
      </c>
      <c r="L118" s="84">
        <v>0</v>
      </c>
      <c r="M118" s="84">
        <v>5.0000000000000001E-4</v>
      </c>
      <c r="N118" s="84">
        <v>2.3E-3</v>
      </c>
      <c r="O118" s="84">
        <v>1.6999999999999999E-3</v>
      </c>
      <c r="P118" s="84">
        <v>0.43719999999999998</v>
      </c>
      <c r="Q118" s="84">
        <v>0.36370000000000002</v>
      </c>
      <c r="R118" s="84">
        <v>0.1326</v>
      </c>
      <c r="S118" s="84">
        <v>0.41539999999999999</v>
      </c>
      <c r="T118" s="84">
        <v>0.36370000000000002</v>
      </c>
      <c r="U118" s="84">
        <v>0.30220000000000002</v>
      </c>
      <c r="V118" s="84">
        <v>0.60109999999999997</v>
      </c>
      <c r="W118" s="84">
        <v>0.53769999999999996</v>
      </c>
      <c r="X118" s="84">
        <v>0.503</v>
      </c>
      <c r="Y118" s="84">
        <v>0.63029999999999997</v>
      </c>
      <c r="Z118" s="84">
        <v>0.54469999999999996</v>
      </c>
      <c r="AA118" s="84">
        <v>0.54849999999999999</v>
      </c>
    </row>
    <row r="119" spans="1:76">
      <c r="A119" s="142"/>
      <c r="B119" s="142"/>
      <c r="C119" s="5">
        <v>4.875</v>
      </c>
      <c r="D119" s="84">
        <v>0</v>
      </c>
      <c r="E119" s="84">
        <v>0</v>
      </c>
      <c r="F119" s="84">
        <v>0</v>
      </c>
      <c r="G119" s="84">
        <v>0</v>
      </c>
      <c r="H119" s="84">
        <v>0</v>
      </c>
      <c r="I119" s="84">
        <v>0</v>
      </c>
      <c r="J119" s="84">
        <v>0</v>
      </c>
      <c r="K119" s="84">
        <v>0</v>
      </c>
      <c r="L119" s="84">
        <v>0</v>
      </c>
      <c r="M119" s="84">
        <v>0</v>
      </c>
      <c r="N119" s="84">
        <v>0</v>
      </c>
      <c r="O119" s="84">
        <v>0</v>
      </c>
      <c r="P119" s="84">
        <v>0.50680000000000003</v>
      </c>
      <c r="Q119" s="84">
        <v>0.62570000000000003</v>
      </c>
      <c r="R119" s="84">
        <v>0.18060000000000001</v>
      </c>
      <c r="S119" s="84">
        <v>0.60699999999999998</v>
      </c>
      <c r="T119" s="84">
        <v>0.62570000000000003</v>
      </c>
      <c r="U119" s="84">
        <v>0.41020000000000001</v>
      </c>
      <c r="V119" s="84">
        <v>0.72899999999999998</v>
      </c>
      <c r="W119" s="84">
        <v>0.68</v>
      </c>
      <c r="X119" s="84">
        <v>0.39460000000000001</v>
      </c>
      <c r="Y119" s="84">
        <v>0.5171</v>
      </c>
      <c r="Z119" s="84">
        <v>0.61009999999999998</v>
      </c>
      <c r="AA119" s="84">
        <v>0.61060000000000003</v>
      </c>
      <c r="AD119" s="144" t="s">
        <v>11</v>
      </c>
      <c r="AE119" s="144"/>
      <c r="AF119" s="144"/>
      <c r="AG119" s="144"/>
      <c r="AH119" s="144"/>
      <c r="AI119" s="144"/>
      <c r="AJ119" s="144"/>
      <c r="AK119" s="144"/>
      <c r="AL119" s="144"/>
      <c r="AM119" s="144"/>
      <c r="AN119" s="144"/>
      <c r="AO119" s="144"/>
      <c r="AP119" s="144"/>
      <c r="AQ119" s="144"/>
      <c r="AR119" s="144"/>
      <c r="AS119" s="144"/>
      <c r="AT119" s="144"/>
      <c r="AU119" s="144"/>
      <c r="AV119" s="144"/>
      <c r="AW119" s="144"/>
      <c r="AX119" s="144"/>
      <c r="AY119" s="144"/>
      <c r="AZ119" s="144"/>
      <c r="BA119" s="144"/>
      <c r="BB119" s="144"/>
      <c r="BC119" s="144"/>
      <c r="BD119" s="144"/>
      <c r="BE119" s="144"/>
      <c r="BF119" s="144"/>
      <c r="BG119" s="144"/>
      <c r="BH119" s="144"/>
      <c r="BI119" s="144"/>
      <c r="BJ119" s="144"/>
      <c r="BK119" s="144"/>
      <c r="BL119" s="144"/>
      <c r="BM119" s="144"/>
      <c r="BN119" s="144"/>
      <c r="BO119" s="144"/>
      <c r="BP119" s="144"/>
      <c r="BQ119" s="144"/>
      <c r="BR119" s="134"/>
      <c r="BS119" s="134"/>
    </row>
    <row r="120" spans="1:76">
      <c r="A120" s="142"/>
      <c r="B120" s="142"/>
      <c r="C120" s="5">
        <v>4.9166666666666696</v>
      </c>
      <c r="D120" s="84">
        <v>0</v>
      </c>
      <c r="E120" s="84">
        <v>0</v>
      </c>
      <c r="F120" s="84">
        <v>0</v>
      </c>
      <c r="G120" s="84">
        <v>0</v>
      </c>
      <c r="H120" s="84">
        <v>0</v>
      </c>
      <c r="I120" s="84">
        <v>0</v>
      </c>
      <c r="J120" s="84">
        <v>0</v>
      </c>
      <c r="K120" s="84">
        <v>0</v>
      </c>
      <c r="L120" s="84">
        <v>0</v>
      </c>
      <c r="M120" s="84">
        <v>0</v>
      </c>
      <c r="N120" s="84">
        <v>0</v>
      </c>
      <c r="O120" s="84">
        <v>0</v>
      </c>
      <c r="P120" s="84">
        <v>0.50039999999999996</v>
      </c>
      <c r="Q120" s="84">
        <v>0.56040000000000001</v>
      </c>
      <c r="R120" s="84">
        <v>0.1739</v>
      </c>
      <c r="S120" s="84">
        <v>0.57909999999999995</v>
      </c>
      <c r="T120" s="84">
        <v>0.56040000000000001</v>
      </c>
      <c r="U120" s="84">
        <v>0.39240000000000003</v>
      </c>
      <c r="V120" s="84">
        <v>0.80810000000000004</v>
      </c>
      <c r="W120" s="84">
        <v>0.77200000000000002</v>
      </c>
      <c r="X120" s="84">
        <v>0.35249999999999998</v>
      </c>
      <c r="Y120" s="84">
        <v>0.5302</v>
      </c>
      <c r="Z120" s="84">
        <v>0.69210000000000005</v>
      </c>
      <c r="AA120" s="84">
        <v>0.67720000000000002</v>
      </c>
      <c r="AE120" s="84" t="s">
        <v>99</v>
      </c>
      <c r="AQ120" s="84" t="s">
        <v>100</v>
      </c>
      <c r="BC120" s="84" t="s">
        <v>98</v>
      </c>
      <c r="BO120" s="84" t="s">
        <v>153</v>
      </c>
    </row>
    <row r="121" spans="1:76">
      <c r="A121" s="142"/>
      <c r="B121" s="142"/>
      <c r="C121" s="5">
        <v>4.9583333333333304</v>
      </c>
      <c r="D121" s="84">
        <v>0</v>
      </c>
      <c r="E121" s="84">
        <v>0</v>
      </c>
      <c r="F121" s="84">
        <v>0</v>
      </c>
      <c r="G121" s="84">
        <v>0</v>
      </c>
      <c r="H121" s="84">
        <v>0</v>
      </c>
      <c r="I121" s="84">
        <v>0</v>
      </c>
      <c r="J121" s="84">
        <v>0</v>
      </c>
      <c r="K121" s="84">
        <v>0</v>
      </c>
      <c r="L121" s="84">
        <v>0</v>
      </c>
      <c r="M121" s="84">
        <v>0</v>
      </c>
      <c r="N121" s="84">
        <v>0</v>
      </c>
      <c r="O121" s="84">
        <v>0</v>
      </c>
      <c r="P121" s="84">
        <v>0.48830000000000001</v>
      </c>
      <c r="Q121" s="84">
        <v>0.57689999999999997</v>
      </c>
      <c r="R121" s="84">
        <v>0.16839999999999999</v>
      </c>
      <c r="S121" s="84">
        <v>0.61699999999999999</v>
      </c>
      <c r="T121" s="84">
        <v>0.57689999999999997</v>
      </c>
      <c r="U121" s="84">
        <v>0.39629999999999999</v>
      </c>
      <c r="V121" s="84">
        <v>0.75270000000000004</v>
      </c>
      <c r="W121" s="84">
        <v>0.7147</v>
      </c>
      <c r="X121" s="84">
        <v>0.27729999999999999</v>
      </c>
      <c r="Y121" s="84">
        <v>0.49930000000000002</v>
      </c>
      <c r="Z121" s="84">
        <v>0.77849999999999997</v>
      </c>
      <c r="AA121" s="84">
        <v>0.69140000000000001</v>
      </c>
      <c r="AE121" s="84">
        <v>1</v>
      </c>
      <c r="AF121" s="84">
        <v>2</v>
      </c>
      <c r="AG121" s="84">
        <v>3</v>
      </c>
      <c r="AH121" s="84">
        <v>4</v>
      </c>
      <c r="AI121" s="84">
        <v>5</v>
      </c>
      <c r="AJ121" s="84">
        <v>6</v>
      </c>
      <c r="AK121" s="84">
        <v>7</v>
      </c>
      <c r="AL121" s="84">
        <v>8</v>
      </c>
      <c r="AM121" s="84">
        <v>9</v>
      </c>
      <c r="AN121" s="84">
        <v>10</v>
      </c>
      <c r="AQ121" s="84">
        <v>1</v>
      </c>
      <c r="AR121" s="84">
        <v>2</v>
      </c>
      <c r="AS121" s="84">
        <v>3</v>
      </c>
      <c r="AT121" s="84">
        <v>4</v>
      </c>
      <c r="AU121" s="84">
        <v>5</v>
      </c>
      <c r="AV121" s="84">
        <v>6</v>
      </c>
      <c r="AW121" s="84">
        <v>7</v>
      </c>
      <c r="AX121" s="84">
        <v>8</v>
      </c>
      <c r="AY121" s="84">
        <v>9</v>
      </c>
      <c r="AZ121" s="84">
        <v>10</v>
      </c>
      <c r="BC121" s="84">
        <v>1</v>
      </c>
      <c r="BD121" s="84">
        <v>2</v>
      </c>
      <c r="BE121" s="84">
        <v>3</v>
      </c>
      <c r="BF121" s="84">
        <v>4</v>
      </c>
      <c r="BG121" s="84">
        <v>5</v>
      </c>
      <c r="BH121" s="84">
        <v>6</v>
      </c>
      <c r="BI121" s="84">
        <v>7</v>
      </c>
      <c r="BJ121" s="84">
        <v>8</v>
      </c>
      <c r="BK121" s="84">
        <v>9</v>
      </c>
      <c r="BL121" s="84">
        <v>10</v>
      </c>
      <c r="BO121" s="84">
        <v>1</v>
      </c>
      <c r="BP121" s="84">
        <v>2</v>
      </c>
      <c r="BQ121" s="84">
        <v>3</v>
      </c>
      <c r="BR121" s="84">
        <v>4</v>
      </c>
      <c r="BS121" s="84">
        <v>5</v>
      </c>
      <c r="BT121" s="84">
        <v>6</v>
      </c>
      <c r="BU121" s="84">
        <v>7</v>
      </c>
      <c r="BV121" s="84">
        <v>8</v>
      </c>
      <c r="BW121" s="84">
        <v>9</v>
      </c>
      <c r="BX121" s="84">
        <v>10</v>
      </c>
    </row>
    <row r="122" spans="1:76">
      <c r="A122" s="142"/>
      <c r="B122" s="142"/>
      <c r="C122" s="5">
        <v>5</v>
      </c>
      <c r="D122" s="84">
        <v>0</v>
      </c>
      <c r="E122" s="84">
        <v>0</v>
      </c>
      <c r="F122" s="84">
        <v>0</v>
      </c>
      <c r="G122" s="84">
        <v>0</v>
      </c>
      <c r="H122" s="84">
        <v>0</v>
      </c>
      <c r="I122" s="84">
        <v>0</v>
      </c>
      <c r="J122" s="84">
        <v>0</v>
      </c>
      <c r="K122" s="84">
        <v>0</v>
      </c>
      <c r="L122" s="84">
        <v>0</v>
      </c>
      <c r="M122" s="84">
        <v>0</v>
      </c>
      <c r="N122" s="84">
        <v>0</v>
      </c>
      <c r="O122" s="84">
        <v>0</v>
      </c>
      <c r="P122" s="84">
        <v>0.50149999999999995</v>
      </c>
      <c r="Q122" s="84">
        <v>0.64759999999999995</v>
      </c>
      <c r="R122" s="84">
        <v>0.16889999999999999</v>
      </c>
      <c r="S122" s="84">
        <v>0.63870000000000005</v>
      </c>
      <c r="T122" s="84">
        <v>0.64759999999999995</v>
      </c>
      <c r="U122" s="84">
        <v>0.41289999999999999</v>
      </c>
      <c r="V122" s="84">
        <v>0.7016</v>
      </c>
      <c r="W122" s="84">
        <v>0.68300000000000005</v>
      </c>
      <c r="X122" s="84">
        <v>0.2792</v>
      </c>
      <c r="Y122" s="84">
        <v>0.43430000000000002</v>
      </c>
      <c r="Z122" s="84">
        <v>0.84309999999999996</v>
      </c>
      <c r="AA122" s="84">
        <v>0.70830000000000004</v>
      </c>
      <c r="AD122" s="92" t="s">
        <v>101</v>
      </c>
      <c r="AE122" s="84">
        <v>0</v>
      </c>
      <c r="AF122" s="84">
        <v>0</v>
      </c>
      <c r="AG122" s="84">
        <v>0</v>
      </c>
      <c r="AH122" s="84">
        <v>0</v>
      </c>
      <c r="AI122" s="84">
        <v>0</v>
      </c>
      <c r="AJ122" s="84">
        <v>0</v>
      </c>
      <c r="AK122" s="84">
        <v>0</v>
      </c>
      <c r="AL122" s="84">
        <v>0</v>
      </c>
      <c r="AM122" s="84">
        <v>0</v>
      </c>
      <c r="AN122" s="84">
        <v>0</v>
      </c>
      <c r="AP122" s="92" t="s">
        <v>101</v>
      </c>
      <c r="AQ122" s="84">
        <v>0</v>
      </c>
      <c r="AR122" s="84">
        <v>0</v>
      </c>
      <c r="AS122" s="84">
        <v>0</v>
      </c>
      <c r="AT122" s="84">
        <v>0</v>
      </c>
      <c r="AU122" s="84">
        <v>0</v>
      </c>
      <c r="AV122" s="84">
        <v>0</v>
      </c>
      <c r="AW122" s="84">
        <v>0</v>
      </c>
      <c r="AX122" s="84">
        <v>0</v>
      </c>
      <c r="AY122" s="84">
        <v>0</v>
      </c>
      <c r="AZ122" s="84">
        <v>0</v>
      </c>
      <c r="BB122" s="92" t="s">
        <v>101</v>
      </c>
      <c r="BC122" s="84">
        <v>0.86299999999999999</v>
      </c>
      <c r="BD122" s="84">
        <v>0.33300000000000002</v>
      </c>
      <c r="BE122" s="84">
        <v>0.35659999999999997</v>
      </c>
      <c r="BF122" s="84">
        <v>0.8337</v>
      </c>
      <c r="BG122" s="84">
        <v>0.64880000000000004</v>
      </c>
      <c r="BH122" s="84">
        <v>0.4798</v>
      </c>
      <c r="BI122" s="84">
        <v>0.75960000000000005</v>
      </c>
      <c r="BJ122" s="84">
        <v>0.24329999999999999</v>
      </c>
      <c r="BK122" s="84">
        <v>0.29049999999999998</v>
      </c>
      <c r="BL122" s="84">
        <v>0.51329999999999998</v>
      </c>
      <c r="BN122" s="92" t="s">
        <v>101</v>
      </c>
      <c r="BO122" s="84">
        <v>0.52549999999999997</v>
      </c>
      <c r="BP122" s="84">
        <v>0.17169999999999999</v>
      </c>
      <c r="BQ122" s="84">
        <v>0.28770000000000001</v>
      </c>
      <c r="BR122" s="84">
        <v>0.372</v>
      </c>
      <c r="BS122" s="84">
        <v>0.23449999999999999</v>
      </c>
      <c r="BT122" s="84">
        <v>0.48499999999999999</v>
      </c>
      <c r="BU122" s="84">
        <v>0.5514</v>
      </c>
      <c r="BV122" s="84">
        <v>0.2051</v>
      </c>
      <c r="BW122" s="84">
        <v>9.01E-2</v>
      </c>
      <c r="BX122" s="84">
        <v>0.3589</v>
      </c>
    </row>
    <row r="123" spans="1:76">
      <c r="A123" s="142" t="s">
        <v>77</v>
      </c>
      <c r="B123" s="142" t="s">
        <v>87</v>
      </c>
      <c r="C123" s="5">
        <v>5.0416666666666696</v>
      </c>
      <c r="D123" s="84">
        <v>0</v>
      </c>
      <c r="E123" s="84">
        <v>0</v>
      </c>
      <c r="F123" s="84">
        <v>0</v>
      </c>
      <c r="G123" s="84">
        <v>0</v>
      </c>
      <c r="H123" s="84">
        <v>0</v>
      </c>
      <c r="I123" s="84">
        <v>0</v>
      </c>
      <c r="J123" s="84">
        <v>0</v>
      </c>
      <c r="K123" s="84">
        <v>0</v>
      </c>
      <c r="L123" s="84">
        <v>0</v>
      </c>
      <c r="M123" s="84">
        <v>0</v>
      </c>
      <c r="N123" s="84">
        <v>0</v>
      </c>
      <c r="O123" s="84">
        <v>0</v>
      </c>
      <c r="P123" s="84">
        <v>0.40089999999999998</v>
      </c>
      <c r="Q123" s="84">
        <v>0.55330000000000001</v>
      </c>
      <c r="R123" s="84">
        <v>0.14480000000000001</v>
      </c>
      <c r="S123" s="84">
        <v>0.51200000000000001</v>
      </c>
      <c r="T123" s="84">
        <v>0.55330000000000001</v>
      </c>
      <c r="U123" s="84">
        <v>0.33850000000000002</v>
      </c>
      <c r="V123" s="84">
        <v>0.56230000000000002</v>
      </c>
      <c r="W123" s="84">
        <v>0.6079</v>
      </c>
      <c r="X123" s="84">
        <v>0.24679999999999999</v>
      </c>
      <c r="Y123" s="84">
        <v>0.4259</v>
      </c>
      <c r="Z123" s="84">
        <v>0.70440000000000003</v>
      </c>
      <c r="AA123" s="84">
        <v>0.60189999999999999</v>
      </c>
      <c r="AD123" s="92" t="s">
        <v>102</v>
      </c>
      <c r="AE123" s="84">
        <v>0</v>
      </c>
      <c r="AF123" s="84">
        <v>0</v>
      </c>
      <c r="AG123" s="84">
        <v>0</v>
      </c>
      <c r="AH123" s="84">
        <v>0</v>
      </c>
      <c r="AI123" s="84">
        <v>0</v>
      </c>
      <c r="AJ123" s="84">
        <v>0</v>
      </c>
      <c r="AK123" s="84">
        <v>0</v>
      </c>
      <c r="AL123" s="84">
        <v>0</v>
      </c>
      <c r="AM123" s="84">
        <v>0</v>
      </c>
      <c r="AN123" s="84">
        <v>0</v>
      </c>
      <c r="AP123" s="92" t="s">
        <v>102</v>
      </c>
      <c r="AQ123" s="84">
        <v>0</v>
      </c>
      <c r="AR123" s="84">
        <v>0</v>
      </c>
      <c r="AS123" s="84">
        <v>0</v>
      </c>
      <c r="AT123" s="84">
        <v>0</v>
      </c>
      <c r="AU123" s="84">
        <v>0</v>
      </c>
      <c r="AV123" s="84">
        <v>0</v>
      </c>
      <c r="AW123" s="84">
        <v>0</v>
      </c>
      <c r="AX123" s="84">
        <v>0</v>
      </c>
      <c r="AY123" s="84">
        <v>0</v>
      </c>
      <c r="AZ123" s="84">
        <v>0</v>
      </c>
      <c r="BB123" s="92" t="s">
        <v>102</v>
      </c>
      <c r="BC123" s="84">
        <v>0.84219999999999995</v>
      </c>
      <c r="BD123" s="84">
        <v>0.25069999999999998</v>
      </c>
      <c r="BE123" s="84">
        <v>0.4108</v>
      </c>
      <c r="BF123" s="84">
        <v>0.82689999999999997</v>
      </c>
      <c r="BG123" s="84">
        <v>0.67490000000000006</v>
      </c>
      <c r="BH123" s="84">
        <v>0.41339999999999999</v>
      </c>
      <c r="BI123" s="84">
        <v>0.71760000000000002</v>
      </c>
      <c r="BJ123" s="84">
        <v>0.38679999999999998</v>
      </c>
      <c r="BK123" s="84">
        <v>0.21</v>
      </c>
      <c r="BL123" s="84">
        <v>0.49819999999999998</v>
      </c>
      <c r="BN123" s="92" t="s">
        <v>102</v>
      </c>
      <c r="BO123" s="84">
        <v>0.52829999999999999</v>
      </c>
      <c r="BP123" s="84">
        <v>0.1817</v>
      </c>
      <c r="BQ123" s="84">
        <v>0.27989999999999998</v>
      </c>
      <c r="BR123" s="84">
        <v>0.47039999999999998</v>
      </c>
      <c r="BS123" s="84">
        <v>0.26800000000000002</v>
      </c>
      <c r="BT123" s="84">
        <v>0.47460000000000002</v>
      </c>
      <c r="BU123" s="84">
        <v>0.46160000000000001</v>
      </c>
      <c r="BV123" s="84">
        <v>0.1817</v>
      </c>
      <c r="BW123" s="84">
        <v>8.2799999999999999E-2</v>
      </c>
      <c r="BX123" s="84">
        <v>0.35970000000000002</v>
      </c>
    </row>
    <row r="124" spans="1:76">
      <c r="A124" s="142"/>
      <c r="B124" s="142"/>
      <c r="C124" s="5">
        <v>5.0833333333333304</v>
      </c>
      <c r="D124" s="84">
        <v>0</v>
      </c>
      <c r="E124" s="84">
        <v>0</v>
      </c>
      <c r="F124" s="84">
        <v>0</v>
      </c>
      <c r="G124" s="84">
        <v>0</v>
      </c>
      <c r="H124" s="84">
        <v>0</v>
      </c>
      <c r="I124" s="84">
        <v>0</v>
      </c>
      <c r="J124" s="84">
        <v>0</v>
      </c>
      <c r="K124" s="84">
        <v>0</v>
      </c>
      <c r="L124" s="84">
        <v>0</v>
      </c>
      <c r="M124" s="84">
        <v>0</v>
      </c>
      <c r="N124" s="84">
        <v>0</v>
      </c>
      <c r="O124" s="84">
        <v>0</v>
      </c>
      <c r="P124" s="84">
        <v>0.42159999999999997</v>
      </c>
      <c r="Q124" s="84">
        <v>0.62649999999999995</v>
      </c>
      <c r="R124" s="84">
        <v>0.1628</v>
      </c>
      <c r="S124" s="84">
        <v>0.62109999999999999</v>
      </c>
      <c r="T124" s="84">
        <v>0.62649999999999995</v>
      </c>
      <c r="U124" s="84">
        <v>0.38190000000000002</v>
      </c>
      <c r="V124" s="84">
        <v>0.56979999999999997</v>
      </c>
      <c r="W124" s="84">
        <v>0.62329999999999997</v>
      </c>
      <c r="X124" s="84">
        <v>0.17330000000000001</v>
      </c>
      <c r="Y124" s="84">
        <v>0.3276</v>
      </c>
      <c r="Z124" s="84">
        <v>0.65429999999999999</v>
      </c>
      <c r="AA124" s="84">
        <v>0.56820000000000004</v>
      </c>
      <c r="AD124" s="92" t="s">
        <v>103</v>
      </c>
      <c r="AE124" s="84">
        <v>0</v>
      </c>
      <c r="AF124" s="84">
        <v>0</v>
      </c>
      <c r="AG124" s="84">
        <v>0</v>
      </c>
      <c r="AH124" s="84">
        <v>0</v>
      </c>
      <c r="AI124" s="84">
        <v>0</v>
      </c>
      <c r="AJ124" s="84">
        <v>0</v>
      </c>
      <c r="AK124" s="84">
        <v>0</v>
      </c>
      <c r="AL124" s="84">
        <v>0</v>
      </c>
      <c r="AM124" s="84">
        <v>0</v>
      </c>
      <c r="AN124" s="84">
        <v>0</v>
      </c>
      <c r="AP124" s="92" t="s">
        <v>103</v>
      </c>
      <c r="AQ124" s="84">
        <v>0</v>
      </c>
      <c r="AR124" s="84">
        <v>0</v>
      </c>
      <c r="AS124" s="84">
        <v>0</v>
      </c>
      <c r="AT124" s="84">
        <v>0</v>
      </c>
      <c r="AU124" s="84">
        <v>0</v>
      </c>
      <c r="AV124" s="84">
        <v>0</v>
      </c>
      <c r="AW124" s="84">
        <v>0</v>
      </c>
      <c r="AX124" s="84">
        <v>0</v>
      </c>
      <c r="AY124" s="84">
        <v>0</v>
      </c>
      <c r="AZ124" s="84">
        <v>0</v>
      </c>
      <c r="BB124" s="92" t="s">
        <v>103</v>
      </c>
      <c r="BC124" s="84">
        <v>0.8367</v>
      </c>
      <c r="BD124" s="84">
        <v>0.20050000000000001</v>
      </c>
      <c r="BE124" s="84">
        <v>0.41049999999999998</v>
      </c>
      <c r="BF124" s="84">
        <v>0.7833</v>
      </c>
      <c r="BG124" s="84">
        <v>0.68579999999999997</v>
      </c>
      <c r="BH124" s="84">
        <v>0.3483</v>
      </c>
      <c r="BI124" s="84">
        <v>0.60760000000000003</v>
      </c>
      <c r="BJ124" s="84">
        <v>0.39369999999999999</v>
      </c>
      <c r="BK124" s="84">
        <v>0.192</v>
      </c>
      <c r="BL124" s="84">
        <v>0.46500000000000002</v>
      </c>
      <c r="BN124" s="92" t="s">
        <v>103</v>
      </c>
      <c r="BO124" s="84">
        <v>0.55940000000000001</v>
      </c>
      <c r="BP124" s="84">
        <v>0.2039</v>
      </c>
      <c r="BQ124" s="84">
        <v>0.19539999999999999</v>
      </c>
      <c r="BR124" s="84">
        <v>0.45490000000000003</v>
      </c>
      <c r="BS124" s="84">
        <v>0.26929999999999998</v>
      </c>
      <c r="BT124" s="84">
        <v>0.45069999999999999</v>
      </c>
      <c r="BU124" s="84">
        <v>0.32900000000000001</v>
      </c>
      <c r="BV124" s="84">
        <v>0.1366</v>
      </c>
      <c r="BW124" s="84">
        <v>9.5500000000000002E-2</v>
      </c>
      <c r="BX124" s="84">
        <v>0.3332</v>
      </c>
    </row>
    <row r="125" spans="1:76">
      <c r="A125" s="142"/>
      <c r="B125" s="142"/>
      <c r="C125" s="5">
        <v>5.125</v>
      </c>
      <c r="D125" s="84">
        <v>0</v>
      </c>
      <c r="E125" s="84">
        <v>0</v>
      </c>
      <c r="F125" s="84">
        <v>0</v>
      </c>
      <c r="G125" s="84">
        <v>0</v>
      </c>
      <c r="H125" s="84">
        <v>0</v>
      </c>
      <c r="I125" s="84">
        <v>0</v>
      </c>
      <c r="J125" s="84">
        <v>0</v>
      </c>
      <c r="K125" s="84">
        <v>0</v>
      </c>
      <c r="L125" s="84">
        <v>0</v>
      </c>
      <c r="M125" s="84">
        <v>0</v>
      </c>
      <c r="N125" s="84">
        <v>0</v>
      </c>
      <c r="O125" s="84">
        <v>0</v>
      </c>
      <c r="P125" s="84">
        <v>0.4632</v>
      </c>
      <c r="Q125" s="84">
        <v>0.64100000000000001</v>
      </c>
      <c r="R125" s="84">
        <v>0.17530000000000001</v>
      </c>
      <c r="S125" s="84">
        <v>0.66659999999999997</v>
      </c>
      <c r="T125" s="84">
        <v>0.64100000000000001</v>
      </c>
      <c r="U125" s="84">
        <v>0.40939999999999999</v>
      </c>
      <c r="V125" s="84">
        <v>0.50209999999999999</v>
      </c>
      <c r="W125" s="84">
        <v>0.5716</v>
      </c>
      <c r="X125" s="84">
        <v>0.13769999999999999</v>
      </c>
      <c r="Y125" s="84">
        <v>0.24199999999999999</v>
      </c>
      <c r="Z125" s="84">
        <v>0.55130000000000001</v>
      </c>
      <c r="AA125" s="84">
        <v>0.48930000000000001</v>
      </c>
      <c r="AD125" s="92" t="s">
        <v>104</v>
      </c>
      <c r="AE125" s="84">
        <v>0</v>
      </c>
      <c r="AF125" s="84">
        <v>0</v>
      </c>
      <c r="AG125" s="84">
        <v>0</v>
      </c>
      <c r="AH125" s="84">
        <v>0</v>
      </c>
      <c r="AI125" s="84">
        <v>0</v>
      </c>
      <c r="AJ125" s="84">
        <v>0</v>
      </c>
      <c r="AK125" s="84">
        <v>0</v>
      </c>
      <c r="AL125" s="84">
        <v>0</v>
      </c>
      <c r="AM125" s="84">
        <v>0</v>
      </c>
      <c r="AN125" s="84">
        <v>0</v>
      </c>
      <c r="AP125" s="92" t="s">
        <v>104</v>
      </c>
      <c r="AQ125" s="84">
        <v>0</v>
      </c>
      <c r="AR125" s="84">
        <v>0</v>
      </c>
      <c r="AS125" s="84">
        <v>0</v>
      </c>
      <c r="AT125" s="84">
        <v>0</v>
      </c>
      <c r="AU125" s="84">
        <v>0</v>
      </c>
      <c r="AV125" s="84">
        <v>0</v>
      </c>
      <c r="AW125" s="84">
        <v>0</v>
      </c>
      <c r="AX125" s="84">
        <v>0</v>
      </c>
      <c r="AY125" s="84">
        <v>0</v>
      </c>
      <c r="AZ125" s="84">
        <v>0</v>
      </c>
      <c r="BB125" s="92" t="s">
        <v>104</v>
      </c>
      <c r="BC125" s="84">
        <v>0.8256</v>
      </c>
      <c r="BD125" s="84">
        <v>0.16109999999999999</v>
      </c>
      <c r="BE125" s="84">
        <v>0.3337</v>
      </c>
      <c r="BF125" s="84">
        <v>0.8014</v>
      </c>
      <c r="BG125" s="84">
        <v>0.64290000000000003</v>
      </c>
      <c r="BH125" s="84">
        <v>0.3614</v>
      </c>
      <c r="BI125" s="84">
        <v>0.56140000000000001</v>
      </c>
      <c r="BJ125" s="84">
        <v>0.35049999999999998</v>
      </c>
      <c r="BK125" s="84">
        <v>0.18540000000000001</v>
      </c>
      <c r="BL125" s="84">
        <v>0.46450000000000002</v>
      </c>
      <c r="BN125" s="92" t="s">
        <v>104</v>
      </c>
      <c r="BO125" s="84">
        <v>0.5393</v>
      </c>
      <c r="BP125" s="84">
        <v>0.19539999999999999</v>
      </c>
      <c r="BQ125" s="84">
        <v>0.16170000000000001</v>
      </c>
      <c r="BR125" s="84">
        <v>0.48420000000000002</v>
      </c>
      <c r="BS125" s="84">
        <v>0.19309999999999999</v>
      </c>
      <c r="BT125" s="84">
        <v>0.43969999999999998</v>
      </c>
      <c r="BU125" s="84">
        <v>0.375</v>
      </c>
      <c r="BV125" s="84">
        <v>0.11840000000000001</v>
      </c>
      <c r="BW125" s="84">
        <v>9.6799999999999997E-2</v>
      </c>
      <c r="BX125" s="84">
        <v>0.33479999999999999</v>
      </c>
    </row>
    <row r="126" spans="1:76">
      <c r="A126" s="142"/>
      <c r="B126" s="142"/>
      <c r="C126" s="5">
        <v>5.1666666666666696</v>
      </c>
      <c r="D126" s="84">
        <v>0</v>
      </c>
      <c r="E126" s="84">
        <v>0</v>
      </c>
      <c r="F126" s="84">
        <v>0</v>
      </c>
      <c r="G126" s="84">
        <v>0</v>
      </c>
      <c r="H126" s="84">
        <v>0</v>
      </c>
      <c r="I126" s="84">
        <v>0</v>
      </c>
      <c r="J126" s="84">
        <v>0</v>
      </c>
      <c r="K126" s="84">
        <v>0</v>
      </c>
      <c r="L126" s="84">
        <v>0</v>
      </c>
      <c r="M126" s="84">
        <v>0</v>
      </c>
      <c r="N126" s="84">
        <v>0</v>
      </c>
      <c r="O126" s="84">
        <v>0</v>
      </c>
      <c r="P126" s="84">
        <v>0.4017</v>
      </c>
      <c r="Q126" s="84">
        <v>0.50039999999999996</v>
      </c>
      <c r="R126" s="84">
        <v>0.13089999999999999</v>
      </c>
      <c r="S126" s="84">
        <v>0.50990000000000002</v>
      </c>
      <c r="T126" s="84">
        <v>0.50039999999999996</v>
      </c>
      <c r="U126" s="84">
        <v>0.32650000000000001</v>
      </c>
      <c r="V126" s="84">
        <v>0.51370000000000005</v>
      </c>
      <c r="W126" s="84">
        <v>0.621</v>
      </c>
      <c r="X126" s="84">
        <v>0.13109999999999999</v>
      </c>
      <c r="Y126" s="84">
        <v>0.22020000000000001</v>
      </c>
      <c r="Z126" s="84">
        <v>0.52329999999999999</v>
      </c>
      <c r="AA126" s="84">
        <v>0.48599999999999999</v>
      </c>
      <c r="AD126" s="92" t="s">
        <v>105</v>
      </c>
      <c r="AE126" s="84">
        <v>0</v>
      </c>
      <c r="AF126" s="84">
        <v>0</v>
      </c>
      <c r="AG126" s="84">
        <v>0</v>
      </c>
      <c r="AH126" s="84">
        <v>0</v>
      </c>
      <c r="AI126" s="84">
        <v>0</v>
      </c>
      <c r="AJ126" s="84">
        <v>0</v>
      </c>
      <c r="AK126" s="84">
        <v>0</v>
      </c>
      <c r="AL126" s="84">
        <v>0</v>
      </c>
      <c r="AM126" s="84">
        <v>0</v>
      </c>
      <c r="AN126" s="84">
        <v>0</v>
      </c>
      <c r="AP126" s="92" t="s">
        <v>105</v>
      </c>
      <c r="AQ126" s="84">
        <v>0</v>
      </c>
      <c r="AR126" s="84">
        <v>0</v>
      </c>
      <c r="AS126" s="84">
        <v>0</v>
      </c>
      <c r="AT126" s="84">
        <v>0</v>
      </c>
      <c r="AU126" s="84">
        <v>0</v>
      </c>
      <c r="AV126" s="84">
        <v>0</v>
      </c>
      <c r="AW126" s="84">
        <v>0</v>
      </c>
      <c r="AX126" s="84">
        <v>0</v>
      </c>
      <c r="AY126" s="84">
        <v>0</v>
      </c>
      <c r="AZ126" s="84">
        <v>0</v>
      </c>
      <c r="BB126" s="92" t="s">
        <v>105</v>
      </c>
      <c r="BC126" s="84">
        <v>0.78859999999999997</v>
      </c>
      <c r="BD126" s="84">
        <v>0.13789999999999999</v>
      </c>
      <c r="BE126" s="84">
        <v>0.34089999999999998</v>
      </c>
      <c r="BF126" s="84">
        <v>0.81310000000000004</v>
      </c>
      <c r="BG126" s="84">
        <v>0.61719999999999997</v>
      </c>
      <c r="BH126" s="84">
        <v>0.3115</v>
      </c>
      <c r="BI126" s="84">
        <v>0.46379999999999999</v>
      </c>
      <c r="BJ126" s="84">
        <v>0.2427</v>
      </c>
      <c r="BK126" s="84">
        <v>0.12520000000000001</v>
      </c>
      <c r="BL126" s="84">
        <v>0.5</v>
      </c>
      <c r="BN126" s="92" t="s">
        <v>105</v>
      </c>
      <c r="BO126" s="84">
        <v>0.54949999999999999</v>
      </c>
      <c r="BP126" s="84">
        <v>0.2082</v>
      </c>
      <c r="BQ126" s="84">
        <v>0.13500000000000001</v>
      </c>
      <c r="BR126" s="84">
        <v>0.43759999999999999</v>
      </c>
      <c r="BS126" s="84">
        <v>0.20630000000000001</v>
      </c>
      <c r="BT126" s="84">
        <v>0.438</v>
      </c>
      <c r="BU126" s="84">
        <v>0.3417</v>
      </c>
      <c r="BV126" s="84">
        <v>0.1179</v>
      </c>
      <c r="BW126" s="84">
        <v>0.1183</v>
      </c>
      <c r="BX126" s="84">
        <v>0.36349999999999999</v>
      </c>
    </row>
    <row r="127" spans="1:76">
      <c r="A127" s="142"/>
      <c r="B127" s="142"/>
      <c r="C127" s="5">
        <v>5.2083333333333304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0.33389999999999997</v>
      </c>
      <c r="Q127" s="84">
        <v>0.43359999999999999</v>
      </c>
      <c r="R127" s="84">
        <v>0.11600000000000001</v>
      </c>
      <c r="S127" s="84">
        <v>0.44030000000000002</v>
      </c>
      <c r="T127" s="84">
        <v>0.43359999999999999</v>
      </c>
      <c r="U127" s="84">
        <v>0.27960000000000002</v>
      </c>
      <c r="V127" s="84">
        <v>0.44569999999999999</v>
      </c>
      <c r="W127" s="84">
        <v>0.59560000000000002</v>
      </c>
      <c r="X127" s="84">
        <v>0.12870000000000001</v>
      </c>
      <c r="Y127" s="84">
        <v>0.16800000000000001</v>
      </c>
      <c r="Z127" s="84">
        <v>0.54190000000000005</v>
      </c>
      <c r="AA127" s="84">
        <v>0.4793</v>
      </c>
      <c r="AD127" s="92" t="s">
        <v>106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P127" s="92" t="s">
        <v>106</v>
      </c>
      <c r="AQ127" s="84">
        <v>0</v>
      </c>
      <c r="AR127" s="84">
        <v>0</v>
      </c>
      <c r="AS127" s="84">
        <v>0</v>
      </c>
      <c r="AT127" s="84">
        <v>0</v>
      </c>
      <c r="AU127" s="84">
        <v>0</v>
      </c>
      <c r="AV127" s="84">
        <v>0</v>
      </c>
      <c r="AW127" s="84">
        <v>4.1000000000000003E-3</v>
      </c>
      <c r="AX127" s="84">
        <v>0</v>
      </c>
      <c r="AY127" s="84">
        <v>0</v>
      </c>
      <c r="AZ127" s="84">
        <v>0</v>
      </c>
      <c r="BB127" s="92" t="s">
        <v>106</v>
      </c>
      <c r="BC127" s="84">
        <v>0.77690000000000003</v>
      </c>
      <c r="BD127" s="84">
        <v>9.1700000000000004E-2</v>
      </c>
      <c r="BE127" s="84">
        <v>0.33150000000000002</v>
      </c>
      <c r="BF127" s="84">
        <v>0.83650000000000002</v>
      </c>
      <c r="BG127" s="84">
        <v>0.63019999999999998</v>
      </c>
      <c r="BH127" s="84">
        <v>0.2626</v>
      </c>
      <c r="BI127" s="84">
        <v>0.34010000000000001</v>
      </c>
      <c r="BJ127" s="84">
        <v>0.18029999999999999</v>
      </c>
      <c r="BK127" s="84">
        <v>8.1699999999999995E-2</v>
      </c>
      <c r="BL127" s="84">
        <v>0.47039999999999998</v>
      </c>
      <c r="BN127" s="92" t="s">
        <v>106</v>
      </c>
      <c r="BO127" s="84">
        <v>0.57950000000000002</v>
      </c>
      <c r="BP127" s="84">
        <v>0.19259999999999999</v>
      </c>
      <c r="BQ127" s="84">
        <v>0.11459999999999999</v>
      </c>
      <c r="BR127" s="84">
        <v>0.34889999999999999</v>
      </c>
      <c r="BS127" s="84">
        <v>0.28649999999999998</v>
      </c>
      <c r="BT127" s="84">
        <v>0.4501</v>
      </c>
      <c r="BU127" s="84">
        <v>0.26929999999999998</v>
      </c>
      <c r="BV127" s="84">
        <v>0.1168</v>
      </c>
      <c r="BW127" s="84">
        <v>0.13370000000000001</v>
      </c>
      <c r="BX127" s="84">
        <v>0.41620000000000001</v>
      </c>
    </row>
    <row r="128" spans="1:76">
      <c r="A128" s="142"/>
      <c r="B128" s="142"/>
      <c r="C128" s="5">
        <v>5.25</v>
      </c>
      <c r="D128" s="84">
        <v>0</v>
      </c>
      <c r="E128" s="84">
        <v>0</v>
      </c>
      <c r="F128" s="84">
        <v>0</v>
      </c>
      <c r="G128" s="84">
        <v>0</v>
      </c>
      <c r="H128" s="84">
        <v>0</v>
      </c>
      <c r="I128" s="84">
        <v>0</v>
      </c>
      <c r="J128" s="84">
        <v>8.0999999999999996E-3</v>
      </c>
      <c r="K128" s="84">
        <v>3.1800000000000002E-2</v>
      </c>
      <c r="L128" s="84">
        <v>5.4000000000000003E-3</v>
      </c>
      <c r="M128" s="84">
        <v>6.9999999999999999E-4</v>
      </c>
      <c r="N128" s="84">
        <v>1.61E-2</v>
      </c>
      <c r="O128" s="84">
        <v>1.24E-2</v>
      </c>
      <c r="P128" s="84">
        <v>0.2863</v>
      </c>
      <c r="Q128" s="84">
        <v>0.36499999999999999</v>
      </c>
      <c r="R128" s="84">
        <v>9.4100000000000003E-2</v>
      </c>
      <c r="S128" s="84">
        <v>0.38619999999999999</v>
      </c>
      <c r="T128" s="84">
        <v>0.36499999999999999</v>
      </c>
      <c r="U128" s="84">
        <v>0.23849999999999999</v>
      </c>
      <c r="V128" s="84">
        <v>0.3488</v>
      </c>
      <c r="W128" s="84">
        <v>0.51939999999999997</v>
      </c>
      <c r="X128" s="84">
        <v>0.12820000000000001</v>
      </c>
      <c r="Y128" s="84">
        <v>0.12870000000000001</v>
      </c>
      <c r="Z128" s="84">
        <v>0.54810000000000003</v>
      </c>
      <c r="AA128" s="84">
        <v>0.45250000000000001</v>
      </c>
      <c r="AD128" s="92" t="s">
        <v>107</v>
      </c>
      <c r="AE128" s="84">
        <v>0</v>
      </c>
      <c r="AF128" s="84">
        <v>0</v>
      </c>
      <c r="AG128" s="84">
        <v>0</v>
      </c>
      <c r="AH128" s="84">
        <v>0</v>
      </c>
      <c r="AI128" s="84">
        <v>0</v>
      </c>
      <c r="AJ128" s="84">
        <v>0</v>
      </c>
      <c r="AK128" s="84">
        <v>0</v>
      </c>
      <c r="AL128" s="84">
        <v>0</v>
      </c>
      <c r="AM128" s="84">
        <v>0</v>
      </c>
      <c r="AN128" s="84">
        <v>0</v>
      </c>
      <c r="AP128" s="92" t="s">
        <v>107</v>
      </c>
      <c r="AQ128" s="84">
        <v>4.4999999999999997E-3</v>
      </c>
      <c r="AR128" s="84">
        <v>7.7999999999999996E-3</v>
      </c>
      <c r="AS128" s="84">
        <v>9.6299999999999997E-2</v>
      </c>
      <c r="AT128" s="84">
        <v>1E-4</v>
      </c>
      <c r="AU128" s="84">
        <v>2.0999999999999999E-3</v>
      </c>
      <c r="AV128" s="84">
        <v>0</v>
      </c>
      <c r="AW128" s="84">
        <v>9.01E-2</v>
      </c>
      <c r="AX128" s="84">
        <v>6.7100000000000007E-2</v>
      </c>
      <c r="AY128" s="84">
        <v>0</v>
      </c>
      <c r="AZ128" s="84">
        <v>7.0099999999999996E-2</v>
      </c>
      <c r="BB128" s="92" t="s">
        <v>107</v>
      </c>
      <c r="BC128" s="84">
        <v>0.74960000000000004</v>
      </c>
      <c r="BD128" s="84">
        <v>4.8500000000000001E-2</v>
      </c>
      <c r="BE128" s="84">
        <v>0.34279999999999999</v>
      </c>
      <c r="BF128" s="84">
        <v>0.82389999999999997</v>
      </c>
      <c r="BG128" s="84">
        <v>0.59950000000000003</v>
      </c>
      <c r="BH128" s="84">
        <v>0.2462</v>
      </c>
      <c r="BI128" s="84">
        <v>0.31059999999999999</v>
      </c>
      <c r="BJ128" s="84">
        <v>0.14399999999999999</v>
      </c>
      <c r="BK128" s="84">
        <v>8.0199999999999994E-2</v>
      </c>
      <c r="BL128" s="84">
        <v>0.42799999999999999</v>
      </c>
      <c r="BN128" s="92" t="s">
        <v>107</v>
      </c>
      <c r="BO128" s="84">
        <v>0.52869999999999995</v>
      </c>
      <c r="BP128" s="84">
        <v>0.2215</v>
      </c>
      <c r="BQ128" s="84">
        <v>0.10009999999999999</v>
      </c>
      <c r="BR128" s="84">
        <v>0.30759999999999998</v>
      </c>
      <c r="BS128" s="84">
        <v>0.25940000000000002</v>
      </c>
      <c r="BT128" s="84">
        <v>0.43530000000000002</v>
      </c>
      <c r="BU128" s="84">
        <v>0.30630000000000002</v>
      </c>
      <c r="BV128" s="84">
        <v>0.1113</v>
      </c>
      <c r="BW128" s="84">
        <v>0.1893</v>
      </c>
      <c r="BX128" s="84">
        <v>0.38869999999999999</v>
      </c>
    </row>
    <row r="129" spans="1:76">
      <c r="A129" s="142"/>
      <c r="B129" s="142"/>
      <c r="C129" s="5">
        <v>5.2916666666666696</v>
      </c>
      <c r="D129" s="84">
        <v>0</v>
      </c>
      <c r="E129" s="84">
        <v>0</v>
      </c>
      <c r="F129" s="84">
        <v>0</v>
      </c>
      <c r="G129" s="84">
        <v>0</v>
      </c>
      <c r="H129" s="84">
        <v>0</v>
      </c>
      <c r="I129" s="84">
        <v>0</v>
      </c>
      <c r="J129" s="84">
        <v>0.20499999999999999</v>
      </c>
      <c r="K129" s="84">
        <v>0.25290000000000001</v>
      </c>
      <c r="L129" s="84">
        <v>0.2581</v>
      </c>
      <c r="M129" s="84">
        <v>0.18509999999999999</v>
      </c>
      <c r="N129" s="84">
        <v>0.25609999999999999</v>
      </c>
      <c r="O129" s="84">
        <v>0.23139999999999999</v>
      </c>
      <c r="P129" s="84">
        <v>0.25609999999999999</v>
      </c>
      <c r="Q129" s="84">
        <v>0.31680000000000003</v>
      </c>
      <c r="R129" s="84">
        <v>9.0399999999999994E-2</v>
      </c>
      <c r="S129" s="84">
        <v>0.36320000000000002</v>
      </c>
      <c r="T129" s="84">
        <v>0.31680000000000003</v>
      </c>
      <c r="U129" s="84">
        <v>0.21820000000000001</v>
      </c>
      <c r="V129" s="84">
        <v>0.33739999999999998</v>
      </c>
      <c r="W129" s="84">
        <v>0.48799999999999999</v>
      </c>
      <c r="X129" s="84">
        <v>0.13009999999999999</v>
      </c>
      <c r="Y129" s="84">
        <v>0.1129</v>
      </c>
      <c r="Z129" s="84">
        <v>0.52329999999999999</v>
      </c>
      <c r="AA129" s="84">
        <v>0.43109999999999998</v>
      </c>
      <c r="AD129" s="92" t="s">
        <v>108</v>
      </c>
      <c r="AE129" s="84">
        <v>0</v>
      </c>
      <c r="AF129" s="84">
        <v>0</v>
      </c>
      <c r="AG129" s="84">
        <v>0</v>
      </c>
      <c r="AH129" s="84">
        <v>0</v>
      </c>
      <c r="AI129" s="84">
        <v>0</v>
      </c>
      <c r="AJ129" s="84">
        <v>0</v>
      </c>
      <c r="AK129" s="84">
        <v>0</v>
      </c>
      <c r="AL129" s="84">
        <v>0</v>
      </c>
      <c r="AM129" s="84">
        <v>0</v>
      </c>
      <c r="AN129" s="84">
        <v>0</v>
      </c>
      <c r="AP129" s="92" t="s">
        <v>108</v>
      </c>
      <c r="AQ129" s="84">
        <v>0.2442</v>
      </c>
      <c r="AR129" s="84">
        <v>0.2666</v>
      </c>
      <c r="AS129" s="84">
        <v>0.54979999999999996</v>
      </c>
      <c r="AT129" s="84">
        <v>0.11749999999999999</v>
      </c>
      <c r="AU129" s="84">
        <v>0.1321</v>
      </c>
      <c r="AV129" s="84">
        <v>4.41E-2</v>
      </c>
      <c r="AW129" s="84">
        <v>0.32600000000000001</v>
      </c>
      <c r="AX129" s="84">
        <v>0.38519999999999999</v>
      </c>
      <c r="AY129" s="84">
        <v>2.6700000000000002E-2</v>
      </c>
      <c r="AZ129" s="84">
        <v>0.52159999999999995</v>
      </c>
      <c r="BB129" s="92" t="s">
        <v>108</v>
      </c>
      <c r="BC129" s="84">
        <v>0.77759999999999996</v>
      </c>
      <c r="BD129" s="84">
        <v>2.8899999999999999E-2</v>
      </c>
      <c r="BE129" s="84">
        <v>0.26640000000000003</v>
      </c>
      <c r="BF129" s="84">
        <v>0.83089999999999997</v>
      </c>
      <c r="BG129" s="84">
        <v>0.61429999999999996</v>
      </c>
      <c r="BH129" s="84">
        <v>0.2346</v>
      </c>
      <c r="BI129" s="84">
        <v>0.33400000000000002</v>
      </c>
      <c r="BJ129" s="84">
        <v>8.2799999999999999E-2</v>
      </c>
      <c r="BK129" s="84">
        <v>6.4500000000000002E-2</v>
      </c>
      <c r="BL129" s="84">
        <v>0.37690000000000001</v>
      </c>
      <c r="BN129" s="92" t="s">
        <v>108</v>
      </c>
      <c r="BO129" s="84">
        <v>0.54949999999999999</v>
      </c>
      <c r="BP129" s="84">
        <v>0.27510000000000001</v>
      </c>
      <c r="BQ129" s="84">
        <v>0.12529999999999999</v>
      </c>
      <c r="BR129" s="84">
        <v>0.27310000000000001</v>
      </c>
      <c r="BS129" s="84">
        <v>0.23350000000000001</v>
      </c>
      <c r="BT129" s="84">
        <v>0.53449999999999998</v>
      </c>
      <c r="BU129" s="84">
        <v>0.3952</v>
      </c>
      <c r="BV129" s="84">
        <v>0.16550000000000001</v>
      </c>
      <c r="BW129" s="84">
        <v>0.185</v>
      </c>
      <c r="BX129" s="84">
        <v>0.38719999999999999</v>
      </c>
    </row>
    <row r="130" spans="1:76">
      <c r="A130" s="142"/>
      <c r="B130" s="142"/>
      <c r="C130" s="5">
        <v>5.3333333333333304</v>
      </c>
      <c r="D130" s="84">
        <v>0</v>
      </c>
      <c r="E130" s="84">
        <v>6.9099999999999995E-2</v>
      </c>
      <c r="F130" s="84">
        <v>3.0000000000000001E-3</v>
      </c>
      <c r="G130" s="84">
        <v>0</v>
      </c>
      <c r="H130" s="84">
        <v>5.5100000000000003E-2</v>
      </c>
      <c r="I130" s="84">
        <v>2.5399999999999999E-2</v>
      </c>
      <c r="J130" s="84">
        <v>0.46650000000000003</v>
      </c>
      <c r="K130" s="84">
        <v>0.53990000000000005</v>
      </c>
      <c r="L130" s="84">
        <v>0.55500000000000005</v>
      </c>
      <c r="M130" s="84">
        <v>0.46279999999999999</v>
      </c>
      <c r="N130" s="84">
        <v>0.56999999999999995</v>
      </c>
      <c r="O130" s="84">
        <v>0.51880000000000004</v>
      </c>
      <c r="P130" s="84">
        <v>0.22739999999999999</v>
      </c>
      <c r="Q130" s="84">
        <v>0.26229999999999998</v>
      </c>
      <c r="R130" s="84">
        <v>7.4099999999999999E-2</v>
      </c>
      <c r="S130" s="84">
        <v>0.29339999999999999</v>
      </c>
      <c r="T130" s="84">
        <v>0.26229999999999998</v>
      </c>
      <c r="U130" s="84">
        <v>0.18329999999999999</v>
      </c>
      <c r="V130" s="84">
        <v>0.24990000000000001</v>
      </c>
      <c r="W130" s="84">
        <v>0.43790000000000001</v>
      </c>
      <c r="X130" s="84">
        <v>7.3800000000000004E-2</v>
      </c>
      <c r="Y130" s="84">
        <v>7.6999999999999999E-2</v>
      </c>
      <c r="Z130" s="84">
        <v>0.37790000000000001</v>
      </c>
      <c r="AA130" s="84">
        <v>0.32879999999999998</v>
      </c>
      <c r="AD130" s="92" t="s">
        <v>109</v>
      </c>
      <c r="AE130" s="84">
        <v>0</v>
      </c>
      <c r="AF130" s="84">
        <v>0</v>
      </c>
      <c r="AG130" s="84">
        <v>0.31290000000000001</v>
      </c>
      <c r="AH130" s="84">
        <v>0</v>
      </c>
      <c r="AI130" s="84">
        <v>0</v>
      </c>
      <c r="AJ130" s="84">
        <v>0</v>
      </c>
      <c r="AK130" s="84">
        <v>9.5999999999999992E-3</v>
      </c>
      <c r="AL130" s="84">
        <v>0.1227</v>
      </c>
      <c r="AM130" s="84">
        <v>0</v>
      </c>
      <c r="AN130" s="84">
        <v>0.29959999999999998</v>
      </c>
      <c r="AP130" s="92" t="s">
        <v>109</v>
      </c>
      <c r="AQ130" s="84">
        <v>0.67079999999999995</v>
      </c>
      <c r="AR130" s="84">
        <v>0.69610000000000005</v>
      </c>
      <c r="AS130" s="84">
        <v>0.75849999999999995</v>
      </c>
      <c r="AT130" s="84">
        <v>0.64829999999999999</v>
      </c>
      <c r="AU130" s="84">
        <v>0.39579999999999999</v>
      </c>
      <c r="AV130" s="84">
        <v>0.28810000000000002</v>
      </c>
      <c r="AW130" s="84">
        <v>0.44009999999999999</v>
      </c>
      <c r="AX130" s="84">
        <v>0.54110000000000003</v>
      </c>
      <c r="AY130" s="84">
        <v>0.19270000000000001</v>
      </c>
      <c r="AZ130" s="84">
        <v>0.80289999999999995</v>
      </c>
      <c r="BB130" s="92" t="s">
        <v>109</v>
      </c>
      <c r="BC130" s="84">
        <v>0.81079999999999997</v>
      </c>
      <c r="BD130" s="84">
        <v>3.27E-2</v>
      </c>
      <c r="BE130" s="84">
        <v>0.223</v>
      </c>
      <c r="BF130" s="84">
        <v>0.84440000000000004</v>
      </c>
      <c r="BG130" s="84">
        <v>0.61860000000000004</v>
      </c>
      <c r="BH130" s="84">
        <v>0.22450000000000001</v>
      </c>
      <c r="BI130" s="84">
        <v>0.36759999999999998</v>
      </c>
      <c r="BJ130" s="84">
        <v>4.7300000000000002E-2</v>
      </c>
      <c r="BK130" s="84">
        <v>7.0800000000000002E-2</v>
      </c>
      <c r="BL130" s="84">
        <v>0.35730000000000001</v>
      </c>
      <c r="BN130" s="92" t="s">
        <v>109</v>
      </c>
      <c r="BO130" s="84">
        <v>0.55800000000000005</v>
      </c>
      <c r="BP130" s="84">
        <v>0.36780000000000002</v>
      </c>
      <c r="BQ130" s="84">
        <v>0.1452</v>
      </c>
      <c r="BR130" s="84">
        <v>0.23860000000000001</v>
      </c>
      <c r="BS130" s="84">
        <v>0.19739999999999999</v>
      </c>
      <c r="BT130" s="84">
        <v>0.64680000000000004</v>
      </c>
      <c r="BU130" s="84">
        <v>0.4496</v>
      </c>
      <c r="BV130" s="84">
        <v>0.2467</v>
      </c>
      <c r="BW130" s="84">
        <v>0.1898</v>
      </c>
      <c r="BX130" s="84">
        <v>0.35730000000000001</v>
      </c>
    </row>
    <row r="131" spans="1:76">
      <c r="A131" s="142"/>
      <c r="B131" s="142"/>
      <c r="C131" s="5">
        <v>5.375</v>
      </c>
      <c r="D131" s="84">
        <v>0.1391</v>
      </c>
      <c r="E131" s="84">
        <v>0.37180000000000002</v>
      </c>
      <c r="F131" s="84">
        <v>0.1905</v>
      </c>
      <c r="G131" s="84">
        <v>0.1221</v>
      </c>
      <c r="H131" s="84">
        <v>0.36249999999999999</v>
      </c>
      <c r="I131" s="84">
        <v>0.23719999999999999</v>
      </c>
      <c r="J131" s="84">
        <v>0.6663</v>
      </c>
      <c r="K131" s="84">
        <v>0.68840000000000001</v>
      </c>
      <c r="L131" s="84">
        <v>0.6583</v>
      </c>
      <c r="M131" s="84">
        <v>0.67030000000000001</v>
      </c>
      <c r="N131" s="84">
        <v>0.66700000000000004</v>
      </c>
      <c r="O131" s="84">
        <v>0.67</v>
      </c>
      <c r="P131" s="84">
        <v>0.21360000000000001</v>
      </c>
      <c r="Q131" s="84">
        <v>0.2235</v>
      </c>
      <c r="R131" s="84">
        <v>6.2100000000000002E-2</v>
      </c>
      <c r="S131" s="84">
        <v>0.24199999999999999</v>
      </c>
      <c r="T131" s="84">
        <v>0.2235</v>
      </c>
      <c r="U131" s="84">
        <v>0.1598</v>
      </c>
      <c r="V131" s="84">
        <v>0.19450000000000001</v>
      </c>
      <c r="W131" s="84">
        <v>0.38640000000000002</v>
      </c>
      <c r="X131" s="84">
        <v>6.5500000000000003E-2</v>
      </c>
      <c r="Y131" s="84">
        <v>6.7900000000000002E-2</v>
      </c>
      <c r="Z131" s="84">
        <v>0.25879999999999997</v>
      </c>
      <c r="AA131" s="84">
        <v>0.24979999999999999</v>
      </c>
      <c r="AD131" s="92" t="s">
        <v>110</v>
      </c>
      <c r="AE131" s="84">
        <v>0.26279999999999998</v>
      </c>
      <c r="AF131" s="84">
        <v>0.3543</v>
      </c>
      <c r="AG131" s="84">
        <v>0.62760000000000005</v>
      </c>
      <c r="AH131" s="84">
        <v>0.31140000000000001</v>
      </c>
      <c r="AI131" s="84">
        <v>0.1285</v>
      </c>
      <c r="AJ131" s="84">
        <v>5.4000000000000003E-3</v>
      </c>
      <c r="AK131" s="84">
        <v>0.1258</v>
      </c>
      <c r="AL131" s="84">
        <v>0.2329</v>
      </c>
      <c r="AM131" s="84">
        <v>0</v>
      </c>
      <c r="AN131" s="84">
        <v>0.85109999999999997</v>
      </c>
      <c r="AP131" s="92" t="s">
        <v>110</v>
      </c>
      <c r="AQ131" s="84">
        <v>0.68640000000000001</v>
      </c>
      <c r="AR131" s="84">
        <v>0.80669999999999997</v>
      </c>
      <c r="AS131" s="84">
        <v>0.78849999999999998</v>
      </c>
      <c r="AT131" s="84">
        <v>0.73640000000000005</v>
      </c>
      <c r="AU131" s="84">
        <v>0.48730000000000001</v>
      </c>
      <c r="AV131" s="84">
        <v>0.38840000000000002</v>
      </c>
      <c r="AW131" s="84">
        <v>0.58989999999999998</v>
      </c>
      <c r="AX131" s="84">
        <v>0.55830000000000002</v>
      </c>
      <c r="AY131" s="84">
        <v>0.31280000000000002</v>
      </c>
      <c r="AZ131" s="84">
        <v>0.88339999999999996</v>
      </c>
      <c r="BB131" s="92" t="s">
        <v>110</v>
      </c>
      <c r="BC131" s="84">
        <v>0.78949999999999998</v>
      </c>
      <c r="BD131" s="84">
        <v>2.35E-2</v>
      </c>
      <c r="BE131" s="84">
        <v>0.16880000000000001</v>
      </c>
      <c r="BF131" s="84">
        <v>0.82469999999999999</v>
      </c>
      <c r="BG131" s="84">
        <v>0.55859999999999999</v>
      </c>
      <c r="BH131" s="84">
        <v>0.316</v>
      </c>
      <c r="BI131" s="84">
        <v>0.3261</v>
      </c>
      <c r="BJ131" s="84">
        <v>5.6300000000000003E-2</v>
      </c>
      <c r="BK131" s="84">
        <v>6.0100000000000001E-2</v>
      </c>
      <c r="BL131" s="84">
        <v>0.29270000000000002</v>
      </c>
      <c r="BN131" s="92" t="s">
        <v>110</v>
      </c>
      <c r="BO131" s="84">
        <v>0.40860000000000002</v>
      </c>
      <c r="BP131" s="84">
        <v>0.27889999999999998</v>
      </c>
      <c r="BQ131" s="84">
        <v>0.1051</v>
      </c>
      <c r="BR131" s="84">
        <v>0.27789999999999998</v>
      </c>
      <c r="BS131" s="84">
        <v>0.11840000000000001</v>
      </c>
      <c r="BT131" s="84">
        <v>0.60340000000000005</v>
      </c>
      <c r="BU131" s="84">
        <v>0.54279999999999995</v>
      </c>
      <c r="BV131" s="84">
        <v>0.18079999999999999</v>
      </c>
      <c r="BW131" s="84">
        <v>0.16170000000000001</v>
      </c>
      <c r="BX131" s="84">
        <v>0.15759999999999999</v>
      </c>
    </row>
    <row r="132" spans="1:76">
      <c r="A132" s="142"/>
      <c r="B132" s="142"/>
      <c r="C132" s="5">
        <v>5.4166666666666696</v>
      </c>
      <c r="D132" s="84">
        <v>0.5212</v>
      </c>
      <c r="E132" s="84">
        <v>0.73829999999999996</v>
      </c>
      <c r="F132" s="84">
        <v>0.46789999999999998</v>
      </c>
      <c r="G132" s="84">
        <v>0.39560000000000001</v>
      </c>
      <c r="H132" s="84">
        <v>0.69510000000000005</v>
      </c>
      <c r="I132" s="84">
        <v>0.56359999999999999</v>
      </c>
      <c r="J132" s="84">
        <v>0.81389999999999996</v>
      </c>
      <c r="K132" s="84">
        <v>0.83530000000000004</v>
      </c>
      <c r="L132" s="84">
        <v>0.80649999999999999</v>
      </c>
      <c r="M132" s="84">
        <v>0.78</v>
      </c>
      <c r="N132" s="84">
        <v>0.91879999999999995</v>
      </c>
      <c r="O132" s="84">
        <v>0.83089999999999997</v>
      </c>
      <c r="P132" s="84">
        <v>0.26</v>
      </c>
      <c r="Q132" s="84">
        <v>0.3009</v>
      </c>
      <c r="R132" s="84">
        <v>7.0400000000000004E-2</v>
      </c>
      <c r="S132" s="84">
        <v>0.28120000000000001</v>
      </c>
      <c r="T132" s="84">
        <v>0.3009</v>
      </c>
      <c r="U132" s="84">
        <v>0.19309999999999999</v>
      </c>
      <c r="V132" s="84">
        <v>0.185</v>
      </c>
      <c r="W132" s="84">
        <v>0.42380000000000001</v>
      </c>
      <c r="X132" s="84">
        <v>6.7000000000000004E-2</v>
      </c>
      <c r="Y132" s="84">
        <v>6.9099999999999995E-2</v>
      </c>
      <c r="Z132" s="84">
        <v>0.2407</v>
      </c>
      <c r="AA132" s="84">
        <v>0.24829999999999999</v>
      </c>
      <c r="AD132" s="92" t="s">
        <v>111</v>
      </c>
      <c r="AE132" s="84">
        <v>0.49149999999999999</v>
      </c>
      <c r="AF132" s="84">
        <v>0.72289999999999999</v>
      </c>
      <c r="AG132" s="84">
        <v>0.80530000000000002</v>
      </c>
      <c r="AH132" s="84">
        <v>0.64780000000000004</v>
      </c>
      <c r="AI132" s="84">
        <v>0.23419999999999999</v>
      </c>
      <c r="AJ132" s="84">
        <v>6.0999999999999999E-2</v>
      </c>
      <c r="AK132" s="84">
        <v>0.36380000000000001</v>
      </c>
      <c r="AL132" s="84">
        <v>0.21959999999999999</v>
      </c>
      <c r="AM132" s="84">
        <v>1.04E-2</v>
      </c>
      <c r="AN132" s="84">
        <v>0.73660000000000003</v>
      </c>
      <c r="AP132" s="92" t="s">
        <v>111</v>
      </c>
      <c r="AQ132" s="84">
        <v>0.71689999999999998</v>
      </c>
      <c r="AR132" s="84">
        <v>0.79069999999999996</v>
      </c>
      <c r="AS132" s="84">
        <v>0.86829999999999996</v>
      </c>
      <c r="AT132" s="84">
        <v>0.75190000000000001</v>
      </c>
      <c r="AU132" s="84">
        <v>0.56189999999999996</v>
      </c>
      <c r="AV132" s="84">
        <v>0.41360000000000002</v>
      </c>
      <c r="AW132" s="84">
        <v>0.7036</v>
      </c>
      <c r="AX132" s="84">
        <v>0.52449999999999997</v>
      </c>
      <c r="AY132" s="84">
        <v>0.35020000000000001</v>
      </c>
      <c r="AZ132" s="84">
        <v>0.80730000000000002</v>
      </c>
      <c r="BB132" s="92" t="s">
        <v>111</v>
      </c>
      <c r="BC132" s="84">
        <v>0.8518</v>
      </c>
      <c r="BD132" s="84">
        <v>7.3000000000000001E-3</v>
      </c>
      <c r="BE132" s="84">
        <v>0.1696</v>
      </c>
      <c r="BF132" s="84">
        <v>0.77829999999999999</v>
      </c>
      <c r="BG132" s="84">
        <v>0.40899999999999997</v>
      </c>
      <c r="BH132" s="84">
        <v>0.40810000000000002</v>
      </c>
      <c r="BI132" s="84">
        <v>0.2525</v>
      </c>
      <c r="BJ132" s="84">
        <v>6.9699999999999998E-2</v>
      </c>
      <c r="BK132" s="84">
        <v>3.5000000000000003E-2</v>
      </c>
      <c r="BL132" s="84">
        <v>0.23269999999999999</v>
      </c>
      <c r="BN132" s="92" t="s">
        <v>111</v>
      </c>
      <c r="BO132" s="84">
        <v>0.4118</v>
      </c>
      <c r="BP132" s="84">
        <v>7.7600000000000002E-2</v>
      </c>
      <c r="BQ132" s="84">
        <v>8.3900000000000002E-2</v>
      </c>
      <c r="BR132" s="84">
        <v>9.7699999999999995E-2</v>
      </c>
      <c r="BS132" s="84">
        <v>8.6900000000000005E-2</v>
      </c>
      <c r="BT132" s="84">
        <v>0.6079</v>
      </c>
      <c r="BU132" s="84">
        <v>0.64780000000000004</v>
      </c>
      <c r="BV132" s="84">
        <v>0.1094</v>
      </c>
      <c r="BW132" s="84">
        <v>0.1188</v>
      </c>
      <c r="BX132" s="84">
        <v>9.2200000000000004E-2</v>
      </c>
    </row>
    <row r="133" spans="1:76">
      <c r="A133" s="142"/>
      <c r="B133" s="142"/>
      <c r="C133" s="5">
        <v>5.4583333333333304</v>
      </c>
      <c r="D133" s="84">
        <v>0.59519999999999995</v>
      </c>
      <c r="E133" s="84">
        <v>0.77890000000000004</v>
      </c>
      <c r="F133" s="84">
        <v>0.51890000000000003</v>
      </c>
      <c r="G133" s="84">
        <v>0.56459999999999999</v>
      </c>
      <c r="H133" s="84">
        <v>0.86170000000000002</v>
      </c>
      <c r="I133" s="84">
        <v>0.66390000000000005</v>
      </c>
      <c r="J133" s="84">
        <v>0.80449999999999999</v>
      </c>
      <c r="K133" s="84">
        <v>0.95440000000000003</v>
      </c>
      <c r="L133" s="84">
        <v>0.79200000000000004</v>
      </c>
      <c r="M133" s="84">
        <v>0.79359999999999997</v>
      </c>
      <c r="N133" s="84">
        <v>0.88590000000000002</v>
      </c>
      <c r="O133" s="84">
        <v>0.84609999999999996</v>
      </c>
      <c r="P133" s="84">
        <v>0.30359999999999998</v>
      </c>
      <c r="Q133" s="84">
        <v>0.32079999999999997</v>
      </c>
      <c r="R133" s="84">
        <v>7.8200000000000006E-2</v>
      </c>
      <c r="S133" s="84">
        <v>0.28789999999999999</v>
      </c>
      <c r="T133" s="84">
        <v>0.32079999999999997</v>
      </c>
      <c r="U133" s="84">
        <v>0.2122</v>
      </c>
      <c r="V133" s="84">
        <v>0.2031</v>
      </c>
      <c r="W133" s="84">
        <v>0.43309999999999998</v>
      </c>
      <c r="X133" s="84">
        <v>9.11E-2</v>
      </c>
      <c r="Y133" s="84">
        <v>9.3100000000000002E-2</v>
      </c>
      <c r="Z133" s="84">
        <v>0.30399999999999999</v>
      </c>
      <c r="AA133" s="84">
        <v>0.28799999999999998</v>
      </c>
      <c r="AD133" s="92" t="s">
        <v>112</v>
      </c>
      <c r="AE133" s="84">
        <v>0.39329999999999998</v>
      </c>
      <c r="AF133" s="84">
        <v>0.65480000000000005</v>
      </c>
      <c r="AG133" s="84">
        <v>0.82669999999999999</v>
      </c>
      <c r="AH133" s="84">
        <v>0.62990000000000002</v>
      </c>
      <c r="AI133" s="84">
        <v>0.30649999999999999</v>
      </c>
      <c r="AJ133" s="84">
        <v>7.6399999999999996E-2</v>
      </c>
      <c r="AK133" s="84">
        <v>0.46250000000000002</v>
      </c>
      <c r="AL133" s="84">
        <v>0.19769999999999999</v>
      </c>
      <c r="AM133" s="84">
        <v>3.4500000000000003E-2</v>
      </c>
      <c r="AN133" s="84">
        <v>0.80300000000000005</v>
      </c>
      <c r="AP133" s="92" t="s">
        <v>112</v>
      </c>
      <c r="AQ133" s="84">
        <v>0.62960000000000005</v>
      </c>
      <c r="AR133" s="84">
        <v>0.73199999999999998</v>
      </c>
      <c r="AS133" s="84">
        <v>0.82889999999999997</v>
      </c>
      <c r="AT133" s="84">
        <v>0.7248</v>
      </c>
      <c r="AU133" s="84">
        <v>0.58460000000000001</v>
      </c>
      <c r="AV133" s="84">
        <v>0.39850000000000002</v>
      </c>
      <c r="AW133" s="84">
        <v>0.75460000000000005</v>
      </c>
      <c r="AX133" s="84">
        <v>0.5968</v>
      </c>
      <c r="AY133" s="84">
        <v>0.40479999999999999</v>
      </c>
      <c r="AZ133" s="84">
        <v>0.83379999999999999</v>
      </c>
      <c r="BB133" s="92" t="s">
        <v>112</v>
      </c>
      <c r="BC133" s="84">
        <v>0.84260000000000002</v>
      </c>
      <c r="BD133" s="84">
        <v>5.1999999999999998E-3</v>
      </c>
      <c r="BE133" s="84">
        <v>0.16769999999999999</v>
      </c>
      <c r="BF133" s="84">
        <v>0.75280000000000002</v>
      </c>
      <c r="BG133" s="84">
        <v>0.2591</v>
      </c>
      <c r="BH133" s="84">
        <v>0.5827</v>
      </c>
      <c r="BI133" s="84">
        <v>0.26469999999999999</v>
      </c>
      <c r="BJ133" s="84">
        <v>0.1108</v>
      </c>
      <c r="BK133" s="84">
        <v>5.5E-2</v>
      </c>
      <c r="BL133" s="84">
        <v>0.28149999999999997</v>
      </c>
      <c r="BN133" s="92" t="s">
        <v>112</v>
      </c>
      <c r="BO133" s="84">
        <v>0.55889999999999995</v>
      </c>
      <c r="BP133" s="84">
        <v>6.5500000000000003E-2</v>
      </c>
      <c r="BQ133" s="84">
        <v>6.3899999999999998E-2</v>
      </c>
      <c r="BR133" s="84">
        <v>8.3500000000000005E-2</v>
      </c>
      <c r="BS133" s="84">
        <v>8.4199999999999997E-2</v>
      </c>
      <c r="BT133" s="84">
        <v>0.64370000000000005</v>
      </c>
      <c r="BU133" s="84">
        <v>0.65239999999999998</v>
      </c>
      <c r="BV133" s="84">
        <v>0.1181</v>
      </c>
      <c r="BW133" s="84">
        <v>8.2799999999999999E-2</v>
      </c>
      <c r="BX133" s="84">
        <v>0.1547</v>
      </c>
    </row>
    <row r="134" spans="1:76">
      <c r="A134" s="142"/>
      <c r="B134" s="142"/>
      <c r="C134" s="5">
        <v>5.5</v>
      </c>
      <c r="D134" s="84">
        <v>0.69210000000000005</v>
      </c>
      <c r="E134" s="84">
        <v>0.87009999999999998</v>
      </c>
      <c r="F134" s="84">
        <v>0.5665</v>
      </c>
      <c r="G134" s="84">
        <v>0.76290000000000002</v>
      </c>
      <c r="H134" s="84">
        <v>0.96960000000000002</v>
      </c>
      <c r="I134" s="84">
        <v>0.7722</v>
      </c>
      <c r="J134" s="84">
        <v>0.85460000000000003</v>
      </c>
      <c r="K134" s="84">
        <v>0.95369999999999999</v>
      </c>
      <c r="L134" s="84">
        <v>0.81169999999999998</v>
      </c>
      <c r="M134" s="84">
        <v>0.90280000000000005</v>
      </c>
      <c r="N134" s="84">
        <v>0.91990000000000005</v>
      </c>
      <c r="O134" s="84">
        <v>0.88849999999999996</v>
      </c>
      <c r="P134" s="84">
        <v>0.31669999999999998</v>
      </c>
      <c r="Q134" s="84">
        <v>0.29430000000000001</v>
      </c>
      <c r="R134" s="84">
        <v>9.1300000000000006E-2</v>
      </c>
      <c r="S134" s="84">
        <v>0.2959</v>
      </c>
      <c r="T134" s="84">
        <v>0.29430000000000001</v>
      </c>
      <c r="U134" s="84">
        <v>0.21959999999999999</v>
      </c>
      <c r="V134" s="84">
        <v>0.245</v>
      </c>
      <c r="W134" s="84">
        <v>0.40300000000000002</v>
      </c>
      <c r="X134" s="84">
        <v>0.13750000000000001</v>
      </c>
      <c r="Y134" s="84">
        <v>0.1401</v>
      </c>
      <c r="Z134" s="84">
        <v>0.3553</v>
      </c>
      <c r="AA134" s="84">
        <v>0.31909999999999999</v>
      </c>
      <c r="AD134" s="92" t="s">
        <v>113</v>
      </c>
      <c r="AE134" s="84">
        <v>0.30659999999999998</v>
      </c>
      <c r="AF134" s="84">
        <v>0.68300000000000005</v>
      </c>
      <c r="AG134" s="84">
        <v>0.8306</v>
      </c>
      <c r="AH134" s="84">
        <v>0.60460000000000003</v>
      </c>
      <c r="AI134" s="84">
        <v>0.26279999999999998</v>
      </c>
      <c r="AJ134" s="84">
        <v>5.5500000000000001E-2</v>
      </c>
      <c r="AK134" s="84">
        <v>0.3473</v>
      </c>
      <c r="AL134" s="84">
        <v>0.42420000000000002</v>
      </c>
      <c r="AM134" s="84">
        <v>4.0899999999999999E-2</v>
      </c>
      <c r="AN134" s="84">
        <v>0.74450000000000005</v>
      </c>
      <c r="AP134" s="92" t="s">
        <v>113</v>
      </c>
      <c r="AQ134" s="84">
        <v>0.61960000000000004</v>
      </c>
      <c r="AR134" s="84">
        <v>0.75580000000000003</v>
      </c>
      <c r="AS134" s="84">
        <v>0.84140000000000004</v>
      </c>
      <c r="AT134" s="84">
        <v>0.70569999999999999</v>
      </c>
      <c r="AU134" s="84">
        <v>0.56140000000000001</v>
      </c>
      <c r="AV134" s="84">
        <v>0.36480000000000001</v>
      </c>
      <c r="AW134" s="84">
        <v>0.74829999999999997</v>
      </c>
      <c r="AX134" s="84">
        <v>0.66149999999999998</v>
      </c>
      <c r="AY134" s="84">
        <v>0.4178</v>
      </c>
      <c r="AZ134" s="84">
        <v>0.77480000000000004</v>
      </c>
      <c r="BB134" s="92" t="s">
        <v>113</v>
      </c>
      <c r="BC134" s="84">
        <v>0.79390000000000005</v>
      </c>
      <c r="BD134" s="84">
        <v>1.6899999999999998E-2</v>
      </c>
      <c r="BE134" s="84">
        <v>0.12770000000000001</v>
      </c>
      <c r="BF134" s="84">
        <v>0.6633</v>
      </c>
      <c r="BG134" s="84">
        <v>0.2094</v>
      </c>
      <c r="BH134" s="84">
        <v>0.65869999999999995</v>
      </c>
      <c r="BI134" s="84">
        <v>0.33510000000000001</v>
      </c>
      <c r="BJ134" s="84">
        <v>6.3100000000000003E-2</v>
      </c>
      <c r="BK134" s="84">
        <v>8.7800000000000003E-2</v>
      </c>
      <c r="BL134" s="84">
        <v>0.30359999999999998</v>
      </c>
      <c r="BN134" s="92" t="s">
        <v>113</v>
      </c>
      <c r="BO134" s="84">
        <v>0.58779999999999999</v>
      </c>
      <c r="BP134" s="84">
        <v>6.3700000000000007E-2</v>
      </c>
      <c r="BQ134" s="84">
        <v>5.57E-2</v>
      </c>
      <c r="BR134" s="84">
        <v>7.7299999999999994E-2</v>
      </c>
      <c r="BS134" s="84">
        <v>5.3699999999999998E-2</v>
      </c>
      <c r="BT134" s="84">
        <v>0.68469999999999998</v>
      </c>
      <c r="BU134" s="84">
        <v>0.70289999999999997</v>
      </c>
      <c r="BV134" s="84">
        <v>6.1699999999999998E-2</v>
      </c>
      <c r="BW134" s="84">
        <v>7.8799999999999995E-2</v>
      </c>
      <c r="BX134" s="84">
        <v>0.17899999999999999</v>
      </c>
    </row>
    <row r="135" spans="1:76">
      <c r="A135" s="142"/>
      <c r="B135" s="142"/>
      <c r="C135" s="5">
        <v>5.5416666666666696</v>
      </c>
      <c r="D135" s="84">
        <v>0.6784</v>
      </c>
      <c r="E135" s="84">
        <v>0.95069999999999999</v>
      </c>
      <c r="F135" s="84">
        <v>0.6321</v>
      </c>
      <c r="G135" s="84">
        <v>0.71519999999999995</v>
      </c>
      <c r="H135" s="84">
        <v>0.95020000000000004</v>
      </c>
      <c r="I135" s="84">
        <v>0.7853</v>
      </c>
      <c r="J135" s="84">
        <v>0.85209999999999997</v>
      </c>
      <c r="K135" s="84">
        <v>0.94089999999999996</v>
      </c>
      <c r="L135" s="84">
        <v>0.84650000000000003</v>
      </c>
      <c r="M135" s="84">
        <v>0.86060000000000003</v>
      </c>
      <c r="N135" s="84">
        <v>0.86219999999999997</v>
      </c>
      <c r="O135" s="84">
        <v>0.87250000000000005</v>
      </c>
      <c r="P135" s="84">
        <v>0.34570000000000001</v>
      </c>
      <c r="Q135" s="84">
        <v>0.41389999999999999</v>
      </c>
      <c r="R135" s="84">
        <v>9.8100000000000007E-2</v>
      </c>
      <c r="S135" s="84">
        <v>0.36049999999999999</v>
      </c>
      <c r="T135" s="84">
        <v>0.41389999999999999</v>
      </c>
      <c r="U135" s="84">
        <v>0.2576</v>
      </c>
      <c r="V135" s="84">
        <v>0.2167</v>
      </c>
      <c r="W135" s="84">
        <v>0.32850000000000001</v>
      </c>
      <c r="X135" s="84">
        <v>0.27879999999999999</v>
      </c>
      <c r="Y135" s="84">
        <v>0.17419999999999999</v>
      </c>
      <c r="Z135" s="84">
        <v>0.38119999999999998</v>
      </c>
      <c r="AA135" s="84">
        <v>0.32979999999999998</v>
      </c>
      <c r="AD135" s="92" t="s">
        <v>114</v>
      </c>
      <c r="AE135" s="84">
        <v>0.29759999999999998</v>
      </c>
      <c r="AF135" s="84">
        <v>0.75419999999999998</v>
      </c>
      <c r="AG135" s="84">
        <v>0.84640000000000004</v>
      </c>
      <c r="AH135" s="84">
        <v>0.61560000000000004</v>
      </c>
      <c r="AI135" s="84">
        <v>0.32990000000000003</v>
      </c>
      <c r="AJ135" s="84">
        <v>2.5999999999999999E-3</v>
      </c>
      <c r="AK135" s="84">
        <v>0.52810000000000001</v>
      </c>
      <c r="AL135" s="84">
        <v>0.48649999999999999</v>
      </c>
      <c r="AM135" s="84">
        <v>2.8799999999999999E-2</v>
      </c>
      <c r="AN135" s="84">
        <v>0.7097</v>
      </c>
      <c r="AP135" s="92" t="s">
        <v>114</v>
      </c>
      <c r="AQ135" s="84">
        <v>0.64139999999999997</v>
      </c>
      <c r="AR135" s="84">
        <v>0.77359999999999995</v>
      </c>
      <c r="AS135" s="84">
        <v>0.8468</v>
      </c>
      <c r="AT135" s="84">
        <v>0.72319999999999995</v>
      </c>
      <c r="AU135" s="84">
        <v>0.65249999999999997</v>
      </c>
      <c r="AV135" s="84">
        <v>0.41880000000000001</v>
      </c>
      <c r="AW135" s="84">
        <v>0.7288</v>
      </c>
      <c r="AX135" s="84">
        <v>0.7389</v>
      </c>
      <c r="AY135" s="84">
        <v>0.34910000000000002</v>
      </c>
      <c r="AZ135" s="84">
        <v>0.79330000000000001</v>
      </c>
      <c r="BB135" s="92" t="s">
        <v>114</v>
      </c>
      <c r="BC135" s="84">
        <v>0.78480000000000005</v>
      </c>
      <c r="BD135" s="84">
        <v>4.0500000000000001E-2</v>
      </c>
      <c r="BE135" s="84">
        <v>9.1800000000000007E-2</v>
      </c>
      <c r="BF135" s="84">
        <v>0.55149999999999999</v>
      </c>
      <c r="BG135" s="84">
        <v>0.22670000000000001</v>
      </c>
      <c r="BH135" s="84">
        <v>0.61219999999999997</v>
      </c>
      <c r="BI135" s="84">
        <v>0.2681</v>
      </c>
      <c r="BJ135" s="84">
        <v>5.3100000000000001E-2</v>
      </c>
      <c r="BK135" s="84">
        <v>0.1234</v>
      </c>
      <c r="BL135" s="84">
        <v>0.27489999999999998</v>
      </c>
      <c r="BN135" s="92" t="s">
        <v>114</v>
      </c>
      <c r="BO135" s="84">
        <v>0.51839999999999997</v>
      </c>
      <c r="BP135" s="84">
        <v>4.8000000000000001E-2</v>
      </c>
      <c r="BQ135" s="84">
        <v>7.0300000000000001E-2</v>
      </c>
      <c r="BR135" s="84">
        <v>6.9400000000000003E-2</v>
      </c>
      <c r="BS135" s="84">
        <v>5.5E-2</v>
      </c>
      <c r="BT135" s="84">
        <v>0.58640000000000003</v>
      </c>
      <c r="BU135" s="84">
        <v>0.75739999999999996</v>
      </c>
      <c r="BV135" s="84">
        <v>9.7699999999999995E-2</v>
      </c>
      <c r="BW135" s="84">
        <v>9.6799999999999997E-2</v>
      </c>
      <c r="BX135" s="84">
        <v>0.11559999999999999</v>
      </c>
    </row>
    <row r="136" spans="1:76">
      <c r="A136" s="142"/>
      <c r="B136" s="142"/>
      <c r="C136" s="5">
        <v>5.5833333333333304</v>
      </c>
      <c r="D136" s="84">
        <v>0.69910000000000005</v>
      </c>
      <c r="E136" s="84">
        <v>0.95950000000000002</v>
      </c>
      <c r="F136" s="84">
        <v>0.58030000000000004</v>
      </c>
      <c r="G136" s="84">
        <v>0.77290000000000003</v>
      </c>
      <c r="H136" s="84">
        <v>0.9405</v>
      </c>
      <c r="I136" s="84">
        <v>0.79049999999999998</v>
      </c>
      <c r="J136" s="84">
        <v>0.88329999999999997</v>
      </c>
      <c r="K136" s="84">
        <v>0.93679999999999997</v>
      </c>
      <c r="L136" s="84">
        <v>0.80479999999999996</v>
      </c>
      <c r="M136" s="84">
        <v>0.88619999999999999</v>
      </c>
      <c r="N136" s="84">
        <v>0.89980000000000004</v>
      </c>
      <c r="O136" s="84">
        <v>0.88219999999999998</v>
      </c>
      <c r="P136" s="84">
        <v>0.32279999999999998</v>
      </c>
      <c r="Q136" s="84">
        <v>0.35799999999999998</v>
      </c>
      <c r="R136" s="84">
        <v>0.1086</v>
      </c>
      <c r="S136" s="84">
        <v>0.31469999999999998</v>
      </c>
      <c r="T136" s="84">
        <v>0.35799999999999998</v>
      </c>
      <c r="U136" s="84">
        <v>0.23960000000000001</v>
      </c>
      <c r="V136" s="84">
        <v>0.22270000000000001</v>
      </c>
      <c r="W136" s="84">
        <v>0.29339999999999999</v>
      </c>
      <c r="X136" s="84">
        <v>0.44719999999999999</v>
      </c>
      <c r="Y136" s="84">
        <v>0.26469999999999999</v>
      </c>
      <c r="Z136" s="84">
        <v>0.50539999999999996</v>
      </c>
      <c r="AA136" s="84">
        <v>0.40820000000000001</v>
      </c>
      <c r="AD136" s="92" t="s">
        <v>115</v>
      </c>
      <c r="AE136" s="84">
        <v>0.21879999999999999</v>
      </c>
      <c r="AF136" s="84">
        <v>0.79600000000000004</v>
      </c>
      <c r="AG136" s="84">
        <v>0.79079999999999995</v>
      </c>
      <c r="AH136" s="84">
        <v>0.65749999999999997</v>
      </c>
      <c r="AI136" s="84">
        <v>0.48010000000000003</v>
      </c>
      <c r="AJ136" s="84">
        <v>4.9599999999999998E-2</v>
      </c>
      <c r="AK136" s="84">
        <v>0.48599999999999999</v>
      </c>
      <c r="AL136" s="84">
        <v>0.42749999999999999</v>
      </c>
      <c r="AM136" s="84">
        <v>3.7199999999999997E-2</v>
      </c>
      <c r="AN136" s="84">
        <v>0.86119999999999997</v>
      </c>
      <c r="AP136" s="92" t="s">
        <v>115</v>
      </c>
      <c r="AQ136" s="84">
        <v>0.55630000000000002</v>
      </c>
      <c r="AR136" s="84">
        <v>0.80079999999999996</v>
      </c>
      <c r="AS136" s="84">
        <v>0.79790000000000005</v>
      </c>
      <c r="AT136" s="84">
        <v>0.75039999999999996</v>
      </c>
      <c r="AU136" s="84">
        <v>0.73370000000000002</v>
      </c>
      <c r="AV136" s="84">
        <v>0.39850000000000002</v>
      </c>
      <c r="AW136" s="84">
        <v>0.77090000000000003</v>
      </c>
      <c r="AX136" s="84">
        <v>0.70940000000000003</v>
      </c>
      <c r="AY136" s="84">
        <v>0.3024</v>
      </c>
      <c r="AZ136" s="84">
        <v>0.85640000000000005</v>
      </c>
      <c r="BB136" s="92" t="s">
        <v>115</v>
      </c>
      <c r="BC136" s="84">
        <v>0.76449999999999996</v>
      </c>
      <c r="BD136" s="84">
        <v>3.4000000000000002E-2</v>
      </c>
      <c r="BE136" s="84">
        <v>0.1401</v>
      </c>
      <c r="BF136" s="84">
        <v>0.48220000000000002</v>
      </c>
      <c r="BG136" s="84">
        <v>0.2049</v>
      </c>
      <c r="BH136" s="84">
        <v>0.59360000000000002</v>
      </c>
      <c r="BI136" s="84">
        <v>0.31190000000000001</v>
      </c>
      <c r="BJ136" s="84">
        <v>9.2700000000000005E-2</v>
      </c>
      <c r="BK136" s="84">
        <v>0.1283</v>
      </c>
      <c r="BL136" s="84">
        <v>0.26939999999999997</v>
      </c>
      <c r="BN136" s="92" t="s">
        <v>115</v>
      </c>
      <c r="BO136" s="84">
        <v>0.47739999999999999</v>
      </c>
      <c r="BP136" s="84">
        <v>4.4600000000000001E-2</v>
      </c>
      <c r="BQ136" s="84">
        <v>9.5500000000000002E-2</v>
      </c>
      <c r="BR136" s="84">
        <v>0.12939999999999999</v>
      </c>
      <c r="BS136" s="84">
        <v>4.1799999999999997E-2</v>
      </c>
      <c r="BT136" s="84">
        <v>0.50139999999999996</v>
      </c>
      <c r="BU136" s="84">
        <v>0.80630000000000002</v>
      </c>
      <c r="BV136" s="84">
        <v>0.14749999999999999</v>
      </c>
      <c r="BW136" s="84">
        <v>0.1226</v>
      </c>
      <c r="BX136" s="84">
        <v>0.16769999999999999</v>
      </c>
    </row>
    <row r="137" spans="1:76">
      <c r="A137" s="142"/>
      <c r="B137" s="142"/>
      <c r="C137" s="5">
        <v>5.625</v>
      </c>
      <c r="D137" s="84">
        <v>0.70820000000000005</v>
      </c>
      <c r="E137" s="84">
        <v>0.93259999999999998</v>
      </c>
      <c r="F137" s="84">
        <v>0.50780000000000003</v>
      </c>
      <c r="G137" s="84">
        <v>0.73450000000000004</v>
      </c>
      <c r="H137" s="84">
        <v>0.871</v>
      </c>
      <c r="I137" s="84">
        <v>0.75080000000000002</v>
      </c>
      <c r="J137" s="84">
        <v>0.86680000000000001</v>
      </c>
      <c r="K137" s="84">
        <v>0.93369999999999997</v>
      </c>
      <c r="L137" s="84">
        <v>0.77139999999999997</v>
      </c>
      <c r="M137" s="84">
        <v>0.87639999999999996</v>
      </c>
      <c r="N137" s="84">
        <v>0.86</v>
      </c>
      <c r="O137" s="84">
        <v>0.86170000000000002</v>
      </c>
      <c r="P137" s="84">
        <v>0.30980000000000002</v>
      </c>
      <c r="Q137" s="84">
        <v>0.28820000000000001</v>
      </c>
      <c r="R137" s="84">
        <v>0.1003</v>
      </c>
      <c r="S137" s="84">
        <v>0.28310000000000002</v>
      </c>
      <c r="T137" s="84">
        <v>0.28820000000000001</v>
      </c>
      <c r="U137" s="84">
        <v>0.218</v>
      </c>
      <c r="V137" s="84">
        <v>0.1719</v>
      </c>
      <c r="W137" s="84">
        <v>0.23430000000000001</v>
      </c>
      <c r="X137" s="84">
        <v>0.55349999999999999</v>
      </c>
      <c r="Y137" s="84">
        <v>0.32990000000000003</v>
      </c>
      <c r="Z137" s="84">
        <v>0.4924</v>
      </c>
      <c r="AA137" s="84">
        <v>0.39760000000000001</v>
      </c>
      <c r="AD137" s="92" t="s">
        <v>116</v>
      </c>
      <c r="AE137" s="84">
        <v>0.2082</v>
      </c>
      <c r="AF137" s="84">
        <v>0.80959999999999999</v>
      </c>
      <c r="AG137" s="84">
        <v>0.7893</v>
      </c>
      <c r="AH137" s="84">
        <v>0.69869999999999999</v>
      </c>
      <c r="AI137" s="84">
        <v>0.51729999999999998</v>
      </c>
      <c r="AJ137" s="84">
        <v>9.4100000000000003E-2</v>
      </c>
      <c r="AK137" s="84">
        <v>0.45760000000000001</v>
      </c>
      <c r="AL137" s="84">
        <v>0.51219999999999999</v>
      </c>
      <c r="AM137" s="84">
        <v>3.8300000000000001E-2</v>
      </c>
      <c r="AN137" s="84">
        <v>0.78790000000000004</v>
      </c>
      <c r="AP137" s="92" t="s">
        <v>116</v>
      </c>
      <c r="AQ137" s="84">
        <v>0.54279999999999995</v>
      </c>
      <c r="AR137" s="84">
        <v>0.77439999999999998</v>
      </c>
      <c r="AS137" s="84">
        <v>0.8024</v>
      </c>
      <c r="AT137" s="84">
        <v>0.73099999999999998</v>
      </c>
      <c r="AU137" s="84">
        <v>0.65990000000000004</v>
      </c>
      <c r="AV137" s="84">
        <v>0.43709999999999999</v>
      </c>
      <c r="AW137" s="84">
        <v>0.66349999999999998</v>
      </c>
      <c r="AX137" s="84">
        <v>0.61990000000000001</v>
      </c>
      <c r="AY137" s="84">
        <v>0.25059999999999999</v>
      </c>
      <c r="AZ137" s="84">
        <v>0.8</v>
      </c>
      <c r="BB137" s="92" t="s">
        <v>116</v>
      </c>
      <c r="BC137" s="84">
        <v>0.75549999999999995</v>
      </c>
      <c r="BD137" s="84">
        <v>3.0800000000000001E-2</v>
      </c>
      <c r="BE137" s="84">
        <v>0.13900000000000001</v>
      </c>
      <c r="BF137" s="84">
        <v>0.50660000000000005</v>
      </c>
      <c r="BG137" s="84">
        <v>0.22409999999999999</v>
      </c>
      <c r="BH137" s="84">
        <v>0.64649999999999996</v>
      </c>
      <c r="BI137" s="84">
        <v>0.30330000000000001</v>
      </c>
      <c r="BJ137" s="84">
        <v>0.1119</v>
      </c>
      <c r="BK137" s="84">
        <v>0.1145</v>
      </c>
      <c r="BL137" s="84">
        <v>0.25330000000000003</v>
      </c>
      <c r="BN137" s="92" t="s">
        <v>116</v>
      </c>
      <c r="BO137" s="84">
        <v>0.44969999999999999</v>
      </c>
      <c r="BP137" s="84">
        <v>4.36E-2</v>
      </c>
      <c r="BQ137" s="84">
        <v>0.15490000000000001</v>
      </c>
      <c r="BR137" s="84">
        <v>0.152</v>
      </c>
      <c r="BS137" s="84">
        <v>2.6499999999999999E-2</v>
      </c>
      <c r="BT137" s="84">
        <v>0.498</v>
      </c>
      <c r="BU137" s="84">
        <v>0.79930000000000001</v>
      </c>
      <c r="BV137" s="84">
        <v>0.1646</v>
      </c>
      <c r="BW137" s="84">
        <v>0.16650000000000001</v>
      </c>
      <c r="BX137" s="84">
        <v>0.16120000000000001</v>
      </c>
    </row>
    <row r="138" spans="1:76">
      <c r="A138" s="142"/>
      <c r="B138" s="142"/>
      <c r="C138" s="5">
        <v>5.6666666666666696</v>
      </c>
      <c r="D138" s="84">
        <v>0.67130000000000001</v>
      </c>
      <c r="E138" s="84">
        <v>0.87870000000000004</v>
      </c>
      <c r="F138" s="84">
        <v>0.49519999999999997</v>
      </c>
      <c r="G138" s="84">
        <v>0.65269999999999995</v>
      </c>
      <c r="H138" s="84">
        <v>0.97399999999999998</v>
      </c>
      <c r="I138" s="84">
        <v>0.73429999999999995</v>
      </c>
      <c r="J138" s="84">
        <v>0.83550000000000002</v>
      </c>
      <c r="K138" s="84">
        <v>0.89380000000000004</v>
      </c>
      <c r="L138" s="84">
        <v>0.73850000000000005</v>
      </c>
      <c r="M138" s="84">
        <v>0.82389999999999997</v>
      </c>
      <c r="N138" s="84">
        <v>0.91439999999999999</v>
      </c>
      <c r="O138" s="84">
        <v>0.84119999999999995</v>
      </c>
      <c r="P138" s="84">
        <v>0.3543</v>
      </c>
      <c r="Q138" s="84">
        <v>0.3513</v>
      </c>
      <c r="R138" s="84">
        <v>0.1158</v>
      </c>
      <c r="S138" s="84">
        <v>0.3417</v>
      </c>
      <c r="T138" s="84">
        <v>0.3513</v>
      </c>
      <c r="U138" s="84">
        <v>0.25590000000000002</v>
      </c>
      <c r="V138" s="84">
        <v>0.15970000000000001</v>
      </c>
      <c r="W138" s="84">
        <v>0.1893</v>
      </c>
      <c r="X138" s="84">
        <v>0.60870000000000002</v>
      </c>
      <c r="Y138" s="84">
        <v>0.34079999999999999</v>
      </c>
      <c r="Z138" s="84">
        <v>0.46700000000000003</v>
      </c>
      <c r="AA138" s="84">
        <v>0.38019999999999998</v>
      </c>
      <c r="AD138" s="92" t="s">
        <v>117</v>
      </c>
      <c r="AE138" s="84">
        <v>0.2145</v>
      </c>
      <c r="AF138" s="84">
        <v>0.4718</v>
      </c>
      <c r="AG138" s="84">
        <v>0.6956</v>
      </c>
      <c r="AH138" s="84">
        <v>0.25240000000000001</v>
      </c>
      <c r="AI138" s="84">
        <v>0.29930000000000001</v>
      </c>
      <c r="AJ138" s="84">
        <v>7.9699999999999993E-2</v>
      </c>
      <c r="AK138" s="84">
        <v>0.47039999999999998</v>
      </c>
      <c r="AL138" s="84">
        <v>0.50109999999999999</v>
      </c>
      <c r="AM138" s="84">
        <v>3.32E-2</v>
      </c>
      <c r="AN138" s="84">
        <v>0.70289999999999997</v>
      </c>
      <c r="AP138" s="92" t="s">
        <v>117</v>
      </c>
      <c r="AQ138" s="84">
        <v>0.44030000000000002</v>
      </c>
      <c r="AR138" s="84">
        <v>0.62050000000000005</v>
      </c>
      <c r="AS138" s="84">
        <v>0.76239999999999997</v>
      </c>
      <c r="AT138" s="84">
        <v>0.55569999999999997</v>
      </c>
      <c r="AU138" s="84">
        <v>0.56489999999999996</v>
      </c>
      <c r="AV138" s="84">
        <v>0.31440000000000001</v>
      </c>
      <c r="AW138" s="84">
        <v>0.73850000000000005</v>
      </c>
      <c r="AX138" s="84">
        <v>0.59560000000000002</v>
      </c>
      <c r="AY138" s="84">
        <v>0.20580000000000001</v>
      </c>
      <c r="AZ138" s="84">
        <v>0.71889999999999998</v>
      </c>
      <c r="BB138" s="92" t="s">
        <v>117</v>
      </c>
      <c r="BC138" s="84">
        <v>0.74260000000000004</v>
      </c>
      <c r="BD138" s="84">
        <v>5.8700000000000002E-2</v>
      </c>
      <c r="BE138" s="84">
        <v>0.13600000000000001</v>
      </c>
      <c r="BF138" s="84">
        <v>0.55979999999999996</v>
      </c>
      <c r="BG138" s="84">
        <v>0.25659999999999999</v>
      </c>
      <c r="BH138" s="84">
        <v>0.61560000000000004</v>
      </c>
      <c r="BI138" s="84">
        <v>0.26029999999999998</v>
      </c>
      <c r="BJ138" s="84">
        <v>8.6099999999999996E-2</v>
      </c>
      <c r="BK138" s="84">
        <v>8.9200000000000002E-2</v>
      </c>
      <c r="BL138" s="84">
        <v>0.25240000000000001</v>
      </c>
      <c r="BN138" s="92" t="s">
        <v>117</v>
      </c>
      <c r="BO138" s="84">
        <v>0.41470000000000001</v>
      </c>
      <c r="BP138" s="84">
        <v>4.5199999999999997E-2</v>
      </c>
      <c r="BQ138" s="84">
        <v>0.2132</v>
      </c>
      <c r="BR138" s="84">
        <v>0.19350000000000001</v>
      </c>
      <c r="BS138" s="84">
        <v>6.8699999999999997E-2</v>
      </c>
      <c r="BT138" s="84">
        <v>0.36249999999999999</v>
      </c>
      <c r="BU138" s="84">
        <v>0.77259999999999995</v>
      </c>
      <c r="BV138" s="84">
        <v>0.1429</v>
      </c>
      <c r="BW138" s="84">
        <v>0.189</v>
      </c>
      <c r="BX138" s="84">
        <v>0.19209999999999999</v>
      </c>
    </row>
    <row r="139" spans="1:76">
      <c r="A139" s="142"/>
      <c r="B139" s="142"/>
      <c r="C139" s="5">
        <v>5.7083333333333304</v>
      </c>
      <c r="D139" s="84">
        <v>0.56950000000000001</v>
      </c>
      <c r="E139" s="84">
        <v>0.85729999999999995</v>
      </c>
      <c r="F139" s="84">
        <v>0.40649999999999997</v>
      </c>
      <c r="G139" s="84">
        <v>0.59060000000000001</v>
      </c>
      <c r="H139" s="84">
        <v>0.95750000000000002</v>
      </c>
      <c r="I139" s="84">
        <v>0.67630000000000001</v>
      </c>
      <c r="J139" s="84">
        <v>0.73370000000000002</v>
      </c>
      <c r="K139" s="84">
        <v>0.84209999999999996</v>
      </c>
      <c r="L139" s="84">
        <v>0.62819999999999998</v>
      </c>
      <c r="M139" s="84">
        <v>0.75980000000000003</v>
      </c>
      <c r="N139" s="84">
        <v>0.88239999999999996</v>
      </c>
      <c r="O139" s="84">
        <v>0.76919999999999999</v>
      </c>
      <c r="P139" s="84">
        <v>0.37840000000000001</v>
      </c>
      <c r="Q139" s="84">
        <v>0.3478</v>
      </c>
      <c r="R139" s="84">
        <v>0.1187</v>
      </c>
      <c r="S139" s="84">
        <v>0.34739999999999999</v>
      </c>
      <c r="T139" s="84">
        <v>0.3478</v>
      </c>
      <c r="U139" s="84">
        <v>0.2646</v>
      </c>
      <c r="V139" s="84">
        <v>0.1986</v>
      </c>
      <c r="W139" s="84">
        <v>0.19420000000000001</v>
      </c>
      <c r="X139" s="84">
        <v>0.57720000000000005</v>
      </c>
      <c r="Y139" s="84">
        <v>0.39179999999999998</v>
      </c>
      <c r="Z139" s="84">
        <v>0.49840000000000001</v>
      </c>
      <c r="AA139" s="84">
        <v>0.40010000000000001</v>
      </c>
      <c r="AD139" s="92" t="s">
        <v>118</v>
      </c>
      <c r="AE139" s="84">
        <v>0</v>
      </c>
      <c r="AF139" s="84">
        <v>0</v>
      </c>
      <c r="AG139" s="84">
        <v>0.54659999999999997</v>
      </c>
      <c r="AH139" s="84">
        <v>0</v>
      </c>
      <c r="AI139" s="84">
        <v>0</v>
      </c>
      <c r="AJ139" s="84">
        <v>0</v>
      </c>
      <c r="AK139" s="84">
        <v>0.45850000000000002</v>
      </c>
      <c r="AL139" s="84">
        <v>0</v>
      </c>
      <c r="AM139" s="84">
        <v>0</v>
      </c>
      <c r="AN139" s="84">
        <v>0</v>
      </c>
      <c r="AP139" s="92" t="s">
        <v>118</v>
      </c>
      <c r="AQ139" s="84">
        <v>5.4399999999999997E-2</v>
      </c>
      <c r="AR139" s="84">
        <v>0.1111</v>
      </c>
      <c r="AS139" s="84">
        <v>0.59379999999999999</v>
      </c>
      <c r="AT139" s="84">
        <v>7.2499999999999995E-2</v>
      </c>
      <c r="AU139" s="84">
        <v>7.0400000000000004E-2</v>
      </c>
      <c r="AV139" s="84">
        <v>2.7099999999999999E-2</v>
      </c>
      <c r="AW139" s="84">
        <v>0.59940000000000004</v>
      </c>
      <c r="AX139" s="84">
        <v>0.41249999999999998</v>
      </c>
      <c r="AY139" s="84">
        <v>2.9600000000000001E-2</v>
      </c>
      <c r="AZ139" s="84">
        <v>0.38190000000000002</v>
      </c>
      <c r="BB139" s="92" t="s">
        <v>118</v>
      </c>
      <c r="BC139" s="84">
        <v>0.72070000000000001</v>
      </c>
      <c r="BD139" s="84">
        <v>6.7100000000000007E-2</v>
      </c>
      <c r="BE139" s="84">
        <v>0.1618</v>
      </c>
      <c r="BF139" s="84">
        <v>0.61270000000000002</v>
      </c>
      <c r="BG139" s="84">
        <v>0.2084</v>
      </c>
      <c r="BH139" s="84">
        <v>0.63160000000000005</v>
      </c>
      <c r="BI139" s="84">
        <v>0.2576</v>
      </c>
      <c r="BJ139" s="84">
        <v>0.1062</v>
      </c>
      <c r="BK139" s="84">
        <v>0.114</v>
      </c>
      <c r="BL139" s="84">
        <v>0.25740000000000002</v>
      </c>
      <c r="BN139" s="92" t="s">
        <v>118</v>
      </c>
      <c r="BO139" s="84">
        <v>0.33750000000000002</v>
      </c>
      <c r="BP139" s="84">
        <v>3.9199999999999999E-2</v>
      </c>
      <c r="BQ139" s="84">
        <v>0.25159999999999999</v>
      </c>
      <c r="BR139" s="84">
        <v>0.21229999999999999</v>
      </c>
      <c r="BS139" s="84">
        <v>8.8300000000000003E-2</v>
      </c>
      <c r="BT139" s="84">
        <v>0.40889999999999999</v>
      </c>
      <c r="BU139" s="84">
        <v>0.78769999999999996</v>
      </c>
      <c r="BV139" s="84">
        <v>0.1404</v>
      </c>
      <c r="BW139" s="84">
        <v>0.17349999999999999</v>
      </c>
      <c r="BX139" s="84">
        <v>0.21540000000000001</v>
      </c>
    </row>
    <row r="140" spans="1:76">
      <c r="A140" s="142"/>
      <c r="B140" s="142"/>
      <c r="C140" s="5">
        <v>5.75</v>
      </c>
      <c r="D140" s="84">
        <v>0.3871</v>
      </c>
      <c r="E140" s="84">
        <v>0.69069999999999998</v>
      </c>
      <c r="F140" s="84">
        <v>0.23449999999999999</v>
      </c>
      <c r="G140" s="84">
        <v>0.4219</v>
      </c>
      <c r="H140" s="84">
        <v>0.67190000000000005</v>
      </c>
      <c r="I140" s="84">
        <v>0.48120000000000002</v>
      </c>
      <c r="J140" s="84">
        <v>0.55449999999999999</v>
      </c>
      <c r="K140" s="84">
        <v>0.67390000000000005</v>
      </c>
      <c r="L140" s="84">
        <v>0.4239</v>
      </c>
      <c r="M140" s="84">
        <v>0.55089999999999995</v>
      </c>
      <c r="N140" s="84">
        <v>0.6159</v>
      </c>
      <c r="O140" s="84">
        <v>0.56379999999999997</v>
      </c>
      <c r="P140" s="84">
        <v>0.33250000000000002</v>
      </c>
      <c r="Q140" s="84">
        <v>0.36259999999999998</v>
      </c>
      <c r="R140" s="84">
        <v>0.1106</v>
      </c>
      <c r="S140" s="84">
        <v>0.3115</v>
      </c>
      <c r="T140" s="84">
        <v>0.36259999999999998</v>
      </c>
      <c r="U140" s="84">
        <v>0.24299999999999999</v>
      </c>
      <c r="V140" s="84">
        <v>0.18229999999999999</v>
      </c>
      <c r="W140" s="84">
        <v>0.19220000000000001</v>
      </c>
      <c r="X140" s="84">
        <v>0.57709999999999995</v>
      </c>
      <c r="Y140" s="84">
        <v>0.45219999999999999</v>
      </c>
      <c r="Z140" s="84">
        <v>0.48149999999999998</v>
      </c>
      <c r="AA140" s="84">
        <v>0.39200000000000002</v>
      </c>
      <c r="AD140" s="92" t="s">
        <v>119</v>
      </c>
      <c r="AE140" s="84">
        <v>0</v>
      </c>
      <c r="AF140" s="84">
        <v>0</v>
      </c>
      <c r="AG140" s="84">
        <v>0</v>
      </c>
      <c r="AH140" s="84">
        <v>0</v>
      </c>
      <c r="AI140" s="84">
        <v>0</v>
      </c>
      <c r="AJ140" s="84">
        <v>0</v>
      </c>
      <c r="AK140" s="84">
        <v>6.3E-3</v>
      </c>
      <c r="AL140" s="84">
        <v>0</v>
      </c>
      <c r="AM140" s="84">
        <v>0</v>
      </c>
      <c r="AN140" s="84">
        <v>0</v>
      </c>
      <c r="AP140" s="92" t="s">
        <v>119</v>
      </c>
      <c r="AQ140" s="84">
        <v>0</v>
      </c>
      <c r="AR140" s="84">
        <v>0</v>
      </c>
      <c r="AS140" s="84">
        <v>0.29770000000000002</v>
      </c>
      <c r="AT140" s="84">
        <v>0</v>
      </c>
      <c r="AU140" s="84">
        <v>0</v>
      </c>
      <c r="AV140" s="84">
        <v>0</v>
      </c>
      <c r="AW140" s="84">
        <v>0.32319999999999999</v>
      </c>
      <c r="AX140" s="84">
        <v>3.56E-2</v>
      </c>
      <c r="AY140" s="84">
        <v>0</v>
      </c>
      <c r="AZ140" s="84">
        <v>1.2699999999999999E-2</v>
      </c>
      <c r="BB140" s="92" t="s">
        <v>119</v>
      </c>
      <c r="BC140" s="84">
        <v>0.69730000000000003</v>
      </c>
      <c r="BD140" s="84">
        <v>9.0300000000000005E-2</v>
      </c>
      <c r="BE140" s="84">
        <v>0.21590000000000001</v>
      </c>
      <c r="BF140" s="84">
        <v>0.68259999999999998</v>
      </c>
      <c r="BG140" s="84">
        <v>0.1978</v>
      </c>
      <c r="BH140" s="84">
        <v>0.66080000000000005</v>
      </c>
      <c r="BI140" s="84">
        <v>0.2823</v>
      </c>
      <c r="BJ140" s="84">
        <v>0.1343</v>
      </c>
      <c r="BK140" s="84">
        <v>0.20430000000000001</v>
      </c>
      <c r="BL140" s="84">
        <v>0.29249999999999998</v>
      </c>
      <c r="BN140" s="92" t="s">
        <v>119</v>
      </c>
      <c r="BO140" s="84">
        <v>0.37190000000000001</v>
      </c>
      <c r="BP140" s="84">
        <v>4.4600000000000001E-2</v>
      </c>
      <c r="BQ140" s="84">
        <v>0.34460000000000002</v>
      </c>
      <c r="BR140" s="84">
        <v>0.21279999999999999</v>
      </c>
      <c r="BS140" s="84">
        <v>0.12429999999999999</v>
      </c>
      <c r="BT140" s="84">
        <v>0.51670000000000005</v>
      </c>
      <c r="BU140" s="84">
        <v>0.81720000000000004</v>
      </c>
      <c r="BV140" s="84">
        <v>0.1832</v>
      </c>
      <c r="BW140" s="84">
        <v>0.1673</v>
      </c>
      <c r="BX140" s="84">
        <v>0.27479999999999999</v>
      </c>
    </row>
    <row r="141" spans="1:76">
      <c r="A141" s="142"/>
      <c r="B141" s="142"/>
      <c r="C141" s="5">
        <v>5.7916666666666696</v>
      </c>
      <c r="D141" s="84">
        <v>3.0599999999999999E-2</v>
      </c>
      <c r="E141" s="84">
        <v>0.1081</v>
      </c>
      <c r="F141" s="84">
        <v>0</v>
      </c>
      <c r="G141" s="84">
        <v>0</v>
      </c>
      <c r="H141" s="84">
        <v>0.45739999999999997</v>
      </c>
      <c r="I141" s="84">
        <v>0.1192</v>
      </c>
      <c r="J141" s="84">
        <v>0.27010000000000001</v>
      </c>
      <c r="K141" s="84">
        <v>0.38030000000000003</v>
      </c>
      <c r="L141" s="84">
        <v>0.1457</v>
      </c>
      <c r="M141" s="84">
        <v>0.24829999999999999</v>
      </c>
      <c r="N141" s="84">
        <v>0.41020000000000001</v>
      </c>
      <c r="O141" s="84">
        <v>0.29089999999999999</v>
      </c>
      <c r="P141" s="84">
        <v>0.34110000000000001</v>
      </c>
      <c r="Q141" s="84">
        <v>0.36309999999999998</v>
      </c>
      <c r="R141" s="84">
        <v>0.11310000000000001</v>
      </c>
      <c r="S141" s="84">
        <v>0.33</v>
      </c>
      <c r="T141" s="84">
        <v>0.36309999999999998</v>
      </c>
      <c r="U141" s="84">
        <v>0.25019999999999998</v>
      </c>
      <c r="V141" s="84">
        <v>0.2024</v>
      </c>
      <c r="W141" s="84">
        <v>0.22600000000000001</v>
      </c>
      <c r="X141" s="84">
        <v>0.45140000000000002</v>
      </c>
      <c r="Y141" s="84">
        <v>0.49740000000000001</v>
      </c>
      <c r="Z141" s="84">
        <v>0.48920000000000002</v>
      </c>
      <c r="AA141" s="84">
        <v>0.39340000000000003</v>
      </c>
      <c r="AD141" s="92" t="s">
        <v>120</v>
      </c>
      <c r="AE141" s="84">
        <v>0</v>
      </c>
      <c r="AF141" s="84">
        <v>0</v>
      </c>
      <c r="AG141" s="84">
        <v>0</v>
      </c>
      <c r="AH141" s="84">
        <v>0</v>
      </c>
      <c r="AI141" s="84">
        <v>0</v>
      </c>
      <c r="AJ141" s="84">
        <v>0</v>
      </c>
      <c r="AK141" s="84">
        <v>0</v>
      </c>
      <c r="AL141" s="84">
        <v>0</v>
      </c>
      <c r="AM141" s="84">
        <v>0</v>
      </c>
      <c r="AN141" s="84">
        <v>0</v>
      </c>
      <c r="AP141" s="92" t="s">
        <v>120</v>
      </c>
      <c r="AQ141" s="84">
        <v>0</v>
      </c>
      <c r="AR141" s="84">
        <v>0</v>
      </c>
      <c r="AS141" s="84">
        <v>1.14E-2</v>
      </c>
      <c r="AT141" s="84">
        <v>0</v>
      </c>
      <c r="AU141" s="84">
        <v>0</v>
      </c>
      <c r="AV141" s="84">
        <v>0</v>
      </c>
      <c r="AW141" s="84">
        <v>1.52E-2</v>
      </c>
      <c r="AX141" s="84">
        <v>0</v>
      </c>
      <c r="AY141" s="84">
        <v>0</v>
      </c>
      <c r="AZ141" s="84">
        <v>0</v>
      </c>
      <c r="BB141" s="92" t="s">
        <v>120</v>
      </c>
      <c r="BC141" s="84">
        <v>0.77549999999999997</v>
      </c>
      <c r="BD141" s="84">
        <v>0.1774</v>
      </c>
      <c r="BE141" s="84">
        <v>0.30680000000000002</v>
      </c>
      <c r="BF141" s="84">
        <v>0.7893</v>
      </c>
      <c r="BG141" s="84">
        <v>0.16850000000000001</v>
      </c>
      <c r="BH141" s="84">
        <v>0.73029999999999995</v>
      </c>
      <c r="BI141" s="84">
        <v>0.37769999999999998</v>
      </c>
      <c r="BJ141" s="84">
        <v>0.1951</v>
      </c>
      <c r="BK141" s="84">
        <v>0.25019999999999998</v>
      </c>
      <c r="BL141" s="84">
        <v>0.41920000000000002</v>
      </c>
      <c r="BN141" s="92" t="s">
        <v>120</v>
      </c>
      <c r="BO141" s="84">
        <v>0.50539999999999996</v>
      </c>
      <c r="BP141" s="84">
        <v>8.4699999999999998E-2</v>
      </c>
      <c r="BQ141" s="84">
        <v>0.41460000000000002</v>
      </c>
      <c r="BR141" s="84">
        <v>0.33119999999999999</v>
      </c>
      <c r="BS141" s="84">
        <v>0.19</v>
      </c>
      <c r="BT141" s="84">
        <v>0.52149999999999996</v>
      </c>
      <c r="BU141" s="84">
        <v>0.83320000000000005</v>
      </c>
      <c r="BV141" s="84">
        <v>0.30049999999999999</v>
      </c>
      <c r="BW141" s="84">
        <v>0.183</v>
      </c>
      <c r="BX141" s="84">
        <v>0.2606</v>
      </c>
    </row>
    <row r="142" spans="1:76">
      <c r="A142" s="142"/>
      <c r="B142" s="142"/>
      <c r="C142" s="5">
        <v>5.8333333333333304</v>
      </c>
      <c r="D142" s="84">
        <v>0</v>
      </c>
      <c r="E142" s="84">
        <v>0</v>
      </c>
      <c r="F142" s="84">
        <v>0</v>
      </c>
      <c r="G142" s="84">
        <v>0</v>
      </c>
      <c r="H142" s="84">
        <v>0</v>
      </c>
      <c r="I142" s="84">
        <v>0</v>
      </c>
      <c r="J142" s="84">
        <v>1.38E-2</v>
      </c>
      <c r="K142" s="84">
        <v>3.6400000000000002E-2</v>
      </c>
      <c r="L142" s="84">
        <v>0</v>
      </c>
      <c r="M142" s="84">
        <v>3.8999999999999998E-3</v>
      </c>
      <c r="N142" s="84">
        <v>9.9699999999999997E-2</v>
      </c>
      <c r="O142" s="84">
        <v>3.0800000000000001E-2</v>
      </c>
      <c r="P142" s="84">
        <v>0.37940000000000002</v>
      </c>
      <c r="Q142" s="84">
        <v>0.4143</v>
      </c>
      <c r="R142" s="84">
        <v>0.12180000000000001</v>
      </c>
      <c r="S142" s="84">
        <v>0.39589999999999997</v>
      </c>
      <c r="T142" s="84">
        <v>0.4143</v>
      </c>
      <c r="U142" s="84">
        <v>0.28360000000000002</v>
      </c>
      <c r="V142" s="84">
        <v>0.37080000000000002</v>
      </c>
      <c r="W142" s="84">
        <v>0.35980000000000001</v>
      </c>
      <c r="X142" s="84">
        <v>0.41860000000000003</v>
      </c>
      <c r="Y142" s="84">
        <v>0.53100000000000003</v>
      </c>
      <c r="Z142" s="84">
        <v>0.627</v>
      </c>
      <c r="AA142" s="84">
        <v>0.50960000000000005</v>
      </c>
      <c r="AD142" s="92" t="s">
        <v>121</v>
      </c>
      <c r="AE142" s="84">
        <v>0</v>
      </c>
      <c r="AF142" s="84">
        <v>0</v>
      </c>
      <c r="AG142" s="84">
        <v>0</v>
      </c>
      <c r="AH142" s="84">
        <v>0</v>
      </c>
      <c r="AI142" s="84">
        <v>0</v>
      </c>
      <c r="AJ142" s="84">
        <v>0</v>
      </c>
      <c r="AK142" s="84">
        <v>0</v>
      </c>
      <c r="AL142" s="84">
        <v>0</v>
      </c>
      <c r="AM142" s="84">
        <v>0</v>
      </c>
      <c r="AN142" s="84">
        <v>0</v>
      </c>
      <c r="AP142" s="92" t="s">
        <v>121</v>
      </c>
      <c r="AQ142" s="84">
        <v>0</v>
      </c>
      <c r="AR142" s="84">
        <v>0</v>
      </c>
      <c r="AS142" s="84">
        <v>0</v>
      </c>
      <c r="AT142" s="84">
        <v>0</v>
      </c>
      <c r="AU142" s="84">
        <v>0</v>
      </c>
      <c r="AV142" s="84">
        <v>0</v>
      </c>
      <c r="AW142" s="84">
        <v>0</v>
      </c>
      <c r="AX142" s="84">
        <v>0</v>
      </c>
      <c r="AY142" s="84">
        <v>0</v>
      </c>
      <c r="AZ142" s="84">
        <v>0</v>
      </c>
      <c r="BB142" s="92" t="s">
        <v>121</v>
      </c>
      <c r="BC142" s="84">
        <v>0.79179999999999995</v>
      </c>
      <c r="BD142" s="84">
        <v>0.30580000000000002</v>
      </c>
      <c r="BE142" s="84">
        <v>0.37409999999999999</v>
      </c>
      <c r="BF142" s="84">
        <v>0.85109999999999997</v>
      </c>
      <c r="BG142" s="84">
        <v>0.17929999999999999</v>
      </c>
      <c r="BH142" s="84">
        <v>0.76439999999999997</v>
      </c>
      <c r="BI142" s="84">
        <v>0.4859</v>
      </c>
      <c r="BJ142" s="84">
        <v>0.25829999999999997</v>
      </c>
      <c r="BK142" s="84">
        <v>0.28770000000000001</v>
      </c>
      <c r="BL142" s="84">
        <v>0.56459999999999999</v>
      </c>
      <c r="BN142" s="92" t="s">
        <v>121</v>
      </c>
      <c r="BO142" s="84">
        <v>0.69469999999999998</v>
      </c>
      <c r="BP142" s="84">
        <v>0.14369999999999999</v>
      </c>
      <c r="BQ142" s="84">
        <v>0.46820000000000001</v>
      </c>
      <c r="BR142" s="84">
        <v>0.50439999999999996</v>
      </c>
      <c r="BS142" s="84">
        <v>0.2974</v>
      </c>
      <c r="BT142" s="84">
        <v>0.47189999999999999</v>
      </c>
      <c r="BU142" s="84">
        <v>0.84230000000000005</v>
      </c>
      <c r="BV142" s="84">
        <v>0.41610000000000003</v>
      </c>
      <c r="BW142" s="84">
        <v>0.19189999999999999</v>
      </c>
      <c r="BX142" s="84">
        <v>0.26800000000000002</v>
      </c>
    </row>
    <row r="143" spans="1:76">
      <c r="A143" s="142"/>
      <c r="B143" s="142"/>
      <c r="C143" s="5">
        <v>5.875</v>
      </c>
      <c r="D143" s="84">
        <v>0</v>
      </c>
      <c r="E143" s="84">
        <v>0</v>
      </c>
      <c r="F143" s="84">
        <v>0</v>
      </c>
      <c r="G143" s="84">
        <v>0</v>
      </c>
      <c r="H143" s="84">
        <v>0</v>
      </c>
      <c r="I143" s="84">
        <v>0</v>
      </c>
      <c r="J143" s="84">
        <v>0</v>
      </c>
      <c r="K143" s="84">
        <v>0</v>
      </c>
      <c r="L143" s="84">
        <v>0</v>
      </c>
      <c r="M143" s="84">
        <v>0</v>
      </c>
      <c r="N143" s="84">
        <v>0</v>
      </c>
      <c r="O143" s="84">
        <v>0</v>
      </c>
      <c r="P143" s="84">
        <v>0.41570000000000001</v>
      </c>
      <c r="Q143" s="84">
        <v>0.4738</v>
      </c>
      <c r="R143" s="84">
        <v>0.1305</v>
      </c>
      <c r="S143" s="84">
        <v>0.47710000000000002</v>
      </c>
      <c r="T143" s="84">
        <v>0.4738</v>
      </c>
      <c r="U143" s="84">
        <v>0.3206</v>
      </c>
      <c r="V143" s="84">
        <v>0.5927</v>
      </c>
      <c r="W143" s="84">
        <v>0.51019999999999999</v>
      </c>
      <c r="X143" s="84">
        <v>0.38590000000000002</v>
      </c>
      <c r="Y143" s="84">
        <v>0.60770000000000002</v>
      </c>
      <c r="Z143" s="84">
        <v>0.75149999999999995</v>
      </c>
      <c r="AA143" s="84">
        <v>0.63080000000000003</v>
      </c>
      <c r="AD143" s="92" t="s">
        <v>122</v>
      </c>
      <c r="AE143" s="84">
        <v>0</v>
      </c>
      <c r="AF143" s="84">
        <v>0</v>
      </c>
      <c r="AG143" s="84">
        <v>0</v>
      </c>
      <c r="AH143" s="84">
        <v>0</v>
      </c>
      <c r="AI143" s="84">
        <v>0</v>
      </c>
      <c r="AJ143" s="84">
        <v>0</v>
      </c>
      <c r="AK143" s="84">
        <v>0</v>
      </c>
      <c r="AL143" s="84">
        <v>0</v>
      </c>
      <c r="AM143" s="84">
        <v>0</v>
      </c>
      <c r="AN143" s="84">
        <v>0</v>
      </c>
      <c r="AP143" s="92" t="s">
        <v>122</v>
      </c>
      <c r="AQ143" s="84">
        <v>0</v>
      </c>
      <c r="AR143" s="84">
        <v>0</v>
      </c>
      <c r="AS143" s="84">
        <v>0</v>
      </c>
      <c r="AT143" s="84">
        <v>0</v>
      </c>
      <c r="AU143" s="84">
        <v>0</v>
      </c>
      <c r="AV143" s="84">
        <v>0</v>
      </c>
      <c r="AW143" s="84">
        <v>0</v>
      </c>
      <c r="AX143" s="84">
        <v>0</v>
      </c>
      <c r="AY143" s="84">
        <v>0</v>
      </c>
      <c r="AZ143" s="84">
        <v>0</v>
      </c>
      <c r="BB143" s="92" t="s">
        <v>122</v>
      </c>
      <c r="BC143" s="84">
        <v>0.77869999999999995</v>
      </c>
      <c r="BD143" s="84">
        <v>0.43419999999999997</v>
      </c>
      <c r="BE143" s="84">
        <v>0.40039999999999998</v>
      </c>
      <c r="BF143" s="84">
        <v>0.88139999999999996</v>
      </c>
      <c r="BG143" s="84">
        <v>0.18049999999999999</v>
      </c>
      <c r="BH143" s="84">
        <v>0.76590000000000003</v>
      </c>
      <c r="BI143" s="84">
        <v>0.66490000000000005</v>
      </c>
      <c r="BJ143" s="84">
        <v>0.25419999999999998</v>
      </c>
      <c r="BK143" s="84">
        <v>0.21279999999999999</v>
      </c>
      <c r="BL143" s="84">
        <v>0.52390000000000003</v>
      </c>
      <c r="BN143" s="92" t="s">
        <v>122</v>
      </c>
      <c r="BO143" s="84">
        <v>0.63290000000000002</v>
      </c>
      <c r="BP143" s="84">
        <v>0.21540000000000001</v>
      </c>
      <c r="BQ143" s="84">
        <v>0.45300000000000001</v>
      </c>
      <c r="BR143" s="84">
        <v>0.5655</v>
      </c>
      <c r="BS143" s="84">
        <v>0.33610000000000001</v>
      </c>
      <c r="BT143" s="84">
        <v>0.43419999999999997</v>
      </c>
      <c r="BU143" s="84">
        <v>0.77229999999999999</v>
      </c>
      <c r="BV143" s="84">
        <v>0.3453</v>
      </c>
      <c r="BW143" s="84">
        <v>0.19689999999999999</v>
      </c>
      <c r="BX143" s="84">
        <v>0.29339999999999999</v>
      </c>
    </row>
    <row r="144" spans="1:76">
      <c r="A144" s="142"/>
      <c r="B144" s="142"/>
      <c r="C144" s="5">
        <v>5.9166666666666696</v>
      </c>
      <c r="D144" s="84">
        <v>0</v>
      </c>
      <c r="E144" s="84">
        <v>0</v>
      </c>
      <c r="F144" s="84">
        <v>0</v>
      </c>
      <c r="G144" s="84">
        <v>0</v>
      </c>
      <c r="H144" s="84">
        <v>0</v>
      </c>
      <c r="I144" s="84">
        <v>0</v>
      </c>
      <c r="J144" s="84">
        <v>0</v>
      </c>
      <c r="K144" s="84">
        <v>0</v>
      </c>
      <c r="L144" s="84">
        <v>0</v>
      </c>
      <c r="M144" s="84">
        <v>0</v>
      </c>
      <c r="N144" s="84">
        <v>0</v>
      </c>
      <c r="O144" s="84">
        <v>0</v>
      </c>
      <c r="P144" s="84">
        <v>0.43120000000000003</v>
      </c>
      <c r="Q144" s="84">
        <v>0.58240000000000003</v>
      </c>
      <c r="R144" s="84">
        <v>0.13619999999999999</v>
      </c>
      <c r="S144" s="84">
        <v>0.54800000000000004</v>
      </c>
      <c r="T144" s="84">
        <v>0.58240000000000003</v>
      </c>
      <c r="U144" s="84">
        <v>0.35420000000000001</v>
      </c>
      <c r="V144" s="84">
        <v>0.65910000000000002</v>
      </c>
      <c r="W144" s="84">
        <v>0.51949999999999996</v>
      </c>
      <c r="X144" s="84">
        <v>0.34689999999999999</v>
      </c>
      <c r="Y144" s="84">
        <v>0.59819999999999995</v>
      </c>
      <c r="Z144" s="84">
        <v>0.72919999999999996</v>
      </c>
      <c r="AA144" s="84">
        <v>0.62439999999999996</v>
      </c>
      <c r="AD144" s="92" t="s">
        <v>123</v>
      </c>
      <c r="AE144" s="84">
        <v>0</v>
      </c>
      <c r="AF144" s="84">
        <v>0</v>
      </c>
      <c r="AG144" s="84">
        <v>0</v>
      </c>
      <c r="AH144" s="84">
        <v>0</v>
      </c>
      <c r="AI144" s="84">
        <v>0</v>
      </c>
      <c r="AJ144" s="84">
        <v>0</v>
      </c>
      <c r="AK144" s="84">
        <v>0</v>
      </c>
      <c r="AL144" s="84">
        <v>0</v>
      </c>
      <c r="AM144" s="84">
        <v>0</v>
      </c>
      <c r="AN144" s="84">
        <v>0</v>
      </c>
      <c r="AP144" s="92" t="s">
        <v>123</v>
      </c>
      <c r="AQ144" s="84">
        <v>0</v>
      </c>
      <c r="AR144" s="84">
        <v>0</v>
      </c>
      <c r="AS144" s="84">
        <v>0</v>
      </c>
      <c r="AT144" s="84">
        <v>0</v>
      </c>
      <c r="AU144" s="84">
        <v>0</v>
      </c>
      <c r="AV144" s="84">
        <v>0</v>
      </c>
      <c r="AW144" s="84">
        <v>0</v>
      </c>
      <c r="AX144" s="84">
        <v>0</v>
      </c>
      <c r="AY144" s="84">
        <v>0</v>
      </c>
      <c r="AZ144" s="84">
        <v>0</v>
      </c>
      <c r="BB144" s="92" t="s">
        <v>123</v>
      </c>
      <c r="BC144" s="84">
        <v>0.77649999999999997</v>
      </c>
      <c r="BD144" s="84">
        <v>0.58540000000000003</v>
      </c>
      <c r="BE144" s="84">
        <v>0.43590000000000001</v>
      </c>
      <c r="BF144" s="84">
        <v>0.878</v>
      </c>
      <c r="BG144" s="84">
        <v>0.23519999999999999</v>
      </c>
      <c r="BH144" s="84">
        <v>0.68959999999999999</v>
      </c>
      <c r="BI144" s="84">
        <v>0.57909999999999995</v>
      </c>
      <c r="BJ144" s="84">
        <v>0.19839999999999999</v>
      </c>
      <c r="BK144" s="84">
        <v>0.1905</v>
      </c>
      <c r="BL144" s="84">
        <v>0.48549999999999999</v>
      </c>
      <c r="BN144" s="92" t="s">
        <v>123</v>
      </c>
      <c r="BO144" s="84">
        <v>0.58440000000000003</v>
      </c>
      <c r="BP144" s="84">
        <v>0.28889999999999999</v>
      </c>
      <c r="BQ144" s="84">
        <v>0.4098</v>
      </c>
      <c r="BR144" s="84">
        <v>0.54559999999999997</v>
      </c>
      <c r="BS144" s="84">
        <v>0.29620000000000002</v>
      </c>
      <c r="BT144" s="84">
        <v>0.42630000000000001</v>
      </c>
      <c r="BU144" s="84">
        <v>0.63849999999999996</v>
      </c>
      <c r="BV144" s="84">
        <v>0.21579999999999999</v>
      </c>
      <c r="BW144" s="84">
        <v>0.16980000000000001</v>
      </c>
      <c r="BX144" s="84">
        <v>0.26429999999999998</v>
      </c>
    </row>
    <row r="145" spans="1:76">
      <c r="A145" s="142"/>
      <c r="B145" s="142"/>
      <c r="C145" s="5">
        <v>5.9583333333333304</v>
      </c>
      <c r="D145" s="84">
        <v>0</v>
      </c>
      <c r="E145" s="84">
        <v>0</v>
      </c>
      <c r="F145" s="84">
        <v>0</v>
      </c>
      <c r="G145" s="84">
        <v>0</v>
      </c>
      <c r="H145" s="84">
        <v>0</v>
      </c>
      <c r="I145" s="84">
        <v>0</v>
      </c>
      <c r="J145" s="84">
        <v>0</v>
      </c>
      <c r="K145" s="84">
        <v>0</v>
      </c>
      <c r="L145" s="84">
        <v>0</v>
      </c>
      <c r="M145" s="84">
        <v>0</v>
      </c>
      <c r="N145" s="84">
        <v>0</v>
      </c>
      <c r="O145" s="84">
        <v>0</v>
      </c>
      <c r="P145" s="84">
        <v>0.4375</v>
      </c>
      <c r="Q145" s="84">
        <v>0.61350000000000005</v>
      </c>
      <c r="R145" s="84">
        <v>0.14280000000000001</v>
      </c>
      <c r="S145" s="84">
        <v>0.53739999999999999</v>
      </c>
      <c r="T145" s="84">
        <v>0.61350000000000005</v>
      </c>
      <c r="U145" s="84">
        <v>0.36020000000000002</v>
      </c>
      <c r="V145" s="84">
        <v>0.74680000000000002</v>
      </c>
      <c r="W145" s="84">
        <v>0.62609999999999999</v>
      </c>
      <c r="X145" s="84">
        <v>0.28489999999999999</v>
      </c>
      <c r="Y145" s="84">
        <v>0.55389999999999995</v>
      </c>
      <c r="Z145" s="84">
        <v>0.75749999999999995</v>
      </c>
      <c r="AA145" s="84">
        <v>0.66349999999999998</v>
      </c>
      <c r="AD145" s="92" t="s">
        <v>124</v>
      </c>
      <c r="AE145" s="84">
        <v>0</v>
      </c>
      <c r="AF145" s="84">
        <v>0</v>
      </c>
      <c r="AG145" s="84">
        <v>0</v>
      </c>
      <c r="AH145" s="84">
        <v>0</v>
      </c>
      <c r="AI145" s="84">
        <v>0</v>
      </c>
      <c r="AJ145" s="84">
        <v>0</v>
      </c>
      <c r="AK145" s="84">
        <v>0</v>
      </c>
      <c r="AL145" s="84">
        <v>0</v>
      </c>
      <c r="AM145" s="84">
        <v>0</v>
      </c>
      <c r="AN145" s="84">
        <v>0</v>
      </c>
      <c r="AP145" s="92" t="s">
        <v>124</v>
      </c>
      <c r="AQ145" s="84">
        <v>0</v>
      </c>
      <c r="AR145" s="84">
        <v>0</v>
      </c>
      <c r="AS145" s="84">
        <v>0</v>
      </c>
      <c r="AT145" s="84">
        <v>0</v>
      </c>
      <c r="AU145" s="84">
        <v>0</v>
      </c>
      <c r="AV145" s="84">
        <v>0</v>
      </c>
      <c r="AW145" s="84">
        <v>0</v>
      </c>
      <c r="AX145" s="84">
        <v>0</v>
      </c>
      <c r="AY145" s="84">
        <v>0</v>
      </c>
      <c r="AZ145" s="84">
        <v>0</v>
      </c>
      <c r="BB145" s="92" t="s">
        <v>124</v>
      </c>
      <c r="BC145" s="84">
        <v>0.72970000000000002</v>
      </c>
      <c r="BD145" s="84">
        <v>0.69969999999999999</v>
      </c>
      <c r="BE145" s="84">
        <v>0.52180000000000004</v>
      </c>
      <c r="BF145" s="84">
        <v>0.88049999999999995</v>
      </c>
      <c r="BG145" s="84">
        <v>0.31359999999999999</v>
      </c>
      <c r="BH145" s="84">
        <v>0.64810000000000001</v>
      </c>
      <c r="BI145" s="84">
        <v>0.56489999999999996</v>
      </c>
      <c r="BJ145" s="84">
        <v>0.18590000000000001</v>
      </c>
      <c r="BK145" s="84">
        <v>0.17180000000000001</v>
      </c>
      <c r="BL145" s="84">
        <v>0.50280000000000002</v>
      </c>
      <c r="BN145" s="92" t="s">
        <v>124</v>
      </c>
      <c r="BO145" s="84">
        <v>0.53920000000000001</v>
      </c>
      <c r="BP145" s="84">
        <v>0.25979999999999998</v>
      </c>
      <c r="BQ145" s="84">
        <v>0.37909999999999999</v>
      </c>
      <c r="BR145" s="84">
        <v>0.56169999999999998</v>
      </c>
      <c r="BS145" s="84">
        <v>0.26600000000000001</v>
      </c>
      <c r="BT145" s="84">
        <v>0.54469999999999996</v>
      </c>
      <c r="BU145" s="84">
        <v>0.57040000000000002</v>
      </c>
      <c r="BV145" s="84">
        <v>0.3145</v>
      </c>
      <c r="BW145" s="84">
        <v>0.16589999999999999</v>
      </c>
      <c r="BX145" s="84">
        <v>0.2777</v>
      </c>
    </row>
    <row r="146" spans="1:76">
      <c r="A146" s="142"/>
      <c r="B146" s="142"/>
      <c r="C146" s="5">
        <v>6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0.49619999999999997</v>
      </c>
      <c r="Q146" s="84">
        <v>0.71850000000000003</v>
      </c>
      <c r="R146" s="84">
        <v>0.1676</v>
      </c>
      <c r="S146" s="84">
        <v>0.629</v>
      </c>
      <c r="T146" s="84">
        <v>0.71850000000000003</v>
      </c>
      <c r="U146" s="84">
        <v>0.4173</v>
      </c>
      <c r="V146" s="84">
        <v>0.74529999999999996</v>
      </c>
      <c r="W146" s="84">
        <v>0.70209999999999995</v>
      </c>
      <c r="X146" s="84">
        <v>0.24840000000000001</v>
      </c>
      <c r="Y146" s="84">
        <v>0.47820000000000001</v>
      </c>
      <c r="Z146" s="84">
        <v>0.78380000000000005</v>
      </c>
      <c r="AA146" s="84">
        <v>0.68620000000000003</v>
      </c>
    </row>
    <row r="147" spans="1:76">
      <c r="A147" s="142" t="s">
        <v>78</v>
      </c>
      <c r="B147" s="142"/>
      <c r="C147" s="39">
        <v>6.0416666666666696</v>
      </c>
      <c r="D147" s="95">
        <v>0</v>
      </c>
      <c r="E147" s="95">
        <v>0</v>
      </c>
      <c r="F147" s="95">
        <v>0</v>
      </c>
      <c r="G147" s="95">
        <v>0</v>
      </c>
      <c r="H147" s="95">
        <v>0</v>
      </c>
      <c r="I147" s="95">
        <v>0</v>
      </c>
      <c r="J147" s="95">
        <v>0</v>
      </c>
      <c r="K147" s="95">
        <v>0</v>
      </c>
      <c r="L147" s="95">
        <v>0</v>
      </c>
      <c r="M147" s="95">
        <v>0</v>
      </c>
      <c r="N147" s="95">
        <v>0</v>
      </c>
      <c r="O147" s="95">
        <v>0</v>
      </c>
      <c r="P147" s="95">
        <v>0.38640000000000002</v>
      </c>
      <c r="Q147" s="95">
        <v>0.50170000000000003</v>
      </c>
      <c r="R147" s="95">
        <v>0.13339999999999999</v>
      </c>
      <c r="S147" s="95">
        <v>0.4849</v>
      </c>
      <c r="T147" s="95">
        <v>0.50170000000000003</v>
      </c>
      <c r="U147" s="95">
        <v>0.31830000000000003</v>
      </c>
      <c r="V147" s="95">
        <v>0.5625</v>
      </c>
      <c r="W147" s="95">
        <v>0.58879999999999999</v>
      </c>
      <c r="X147" s="95">
        <v>0.3206</v>
      </c>
      <c r="Y147" s="95">
        <v>0.43659999999999999</v>
      </c>
      <c r="Z147" s="95">
        <v>0.53469999999999995</v>
      </c>
      <c r="AA147" s="95">
        <v>0.5212</v>
      </c>
    </row>
    <row r="148" spans="1:76">
      <c r="A148" s="142"/>
      <c r="B148" s="142"/>
      <c r="C148" s="39">
        <v>6.0833333333333304</v>
      </c>
      <c r="D148" s="95">
        <v>0</v>
      </c>
      <c r="E148" s="95">
        <v>0</v>
      </c>
      <c r="F148" s="95">
        <v>0</v>
      </c>
      <c r="G148" s="95">
        <v>0</v>
      </c>
      <c r="H148" s="95">
        <v>0</v>
      </c>
      <c r="I148" s="95">
        <v>0</v>
      </c>
      <c r="J148" s="95">
        <v>0</v>
      </c>
      <c r="K148" s="95">
        <v>0</v>
      </c>
      <c r="L148" s="95">
        <v>0</v>
      </c>
      <c r="M148" s="95">
        <v>0</v>
      </c>
      <c r="N148" s="95">
        <v>0</v>
      </c>
      <c r="O148" s="95">
        <v>0</v>
      </c>
      <c r="P148" s="95">
        <v>0.31459999999999999</v>
      </c>
      <c r="Q148" s="95">
        <v>0.43569999999999998</v>
      </c>
      <c r="R148" s="95">
        <v>0.1032</v>
      </c>
      <c r="S148" s="95">
        <v>0.38519999999999999</v>
      </c>
      <c r="T148" s="95">
        <v>0.43569999999999998</v>
      </c>
      <c r="U148" s="95">
        <v>0.25840000000000002</v>
      </c>
      <c r="V148" s="95">
        <v>0.43519999999999998</v>
      </c>
      <c r="W148" s="95">
        <v>0.57950000000000002</v>
      </c>
      <c r="X148" s="95">
        <v>0.2356</v>
      </c>
      <c r="Y148" s="95">
        <v>0.29459999999999997</v>
      </c>
      <c r="Z148" s="95">
        <v>0.48549999999999999</v>
      </c>
      <c r="AA148" s="95">
        <v>0.46400000000000002</v>
      </c>
      <c r="AD148" s="144" t="s">
        <v>12</v>
      </c>
      <c r="AE148" s="144"/>
      <c r="AF148" s="144"/>
      <c r="AG148" s="144"/>
      <c r="AH148" s="144"/>
      <c r="AI148" s="144"/>
      <c r="AJ148" s="144"/>
      <c r="AK148" s="144"/>
      <c r="AL148" s="144"/>
      <c r="AM148" s="144"/>
      <c r="AN148" s="144"/>
      <c r="AO148" s="144"/>
      <c r="AP148" s="144"/>
      <c r="AQ148" s="144"/>
      <c r="AR148" s="144"/>
      <c r="AS148" s="144"/>
      <c r="AT148" s="144"/>
      <c r="AU148" s="144"/>
      <c r="AV148" s="144"/>
      <c r="AW148" s="144"/>
      <c r="AX148" s="144"/>
      <c r="AY148" s="144"/>
      <c r="AZ148" s="144"/>
      <c r="BA148" s="144"/>
      <c r="BB148" s="144"/>
      <c r="BC148" s="144"/>
      <c r="BD148" s="144"/>
      <c r="BE148" s="144"/>
      <c r="BF148" s="144"/>
      <c r="BG148" s="144"/>
      <c r="BH148" s="144"/>
      <c r="BI148" s="144"/>
      <c r="BJ148" s="144"/>
      <c r="BK148" s="144"/>
      <c r="BL148" s="144"/>
      <c r="BM148" s="144"/>
      <c r="BN148" s="144"/>
      <c r="BO148" s="144"/>
      <c r="BP148" s="144"/>
      <c r="BQ148" s="144"/>
      <c r="BR148" s="134"/>
      <c r="BS148" s="134"/>
    </row>
    <row r="149" spans="1:76">
      <c r="A149" s="142"/>
      <c r="B149" s="142"/>
      <c r="C149" s="39">
        <v>6.125</v>
      </c>
      <c r="D149" s="95">
        <v>0</v>
      </c>
      <c r="E149" s="95">
        <v>0</v>
      </c>
      <c r="F149" s="95">
        <v>0</v>
      </c>
      <c r="G149" s="95">
        <v>0</v>
      </c>
      <c r="H149" s="95">
        <v>0</v>
      </c>
      <c r="I149" s="95">
        <v>0</v>
      </c>
      <c r="J149" s="95">
        <v>0</v>
      </c>
      <c r="K149" s="95">
        <v>0</v>
      </c>
      <c r="L149" s="95">
        <v>0</v>
      </c>
      <c r="M149" s="95">
        <v>0</v>
      </c>
      <c r="N149" s="95">
        <v>0</v>
      </c>
      <c r="O149" s="95">
        <v>0</v>
      </c>
      <c r="P149" s="95">
        <v>0.29509999999999997</v>
      </c>
      <c r="Q149" s="95">
        <v>0.4027</v>
      </c>
      <c r="R149" s="95">
        <v>9.9599999999999994E-2</v>
      </c>
      <c r="S149" s="95">
        <v>0.371</v>
      </c>
      <c r="T149" s="95">
        <v>0.4027</v>
      </c>
      <c r="U149" s="95">
        <v>0.24460000000000001</v>
      </c>
      <c r="V149" s="95">
        <v>0.45150000000000001</v>
      </c>
      <c r="W149" s="95">
        <v>0.55600000000000005</v>
      </c>
      <c r="X149" s="95">
        <v>0.16800000000000001</v>
      </c>
      <c r="Y149" s="95">
        <v>0.26640000000000003</v>
      </c>
      <c r="Z149" s="95">
        <v>0.49930000000000002</v>
      </c>
      <c r="AA149" s="95">
        <v>0.45850000000000002</v>
      </c>
      <c r="AE149" s="84" t="s">
        <v>99</v>
      </c>
      <c r="AQ149" s="84" t="s">
        <v>100</v>
      </c>
      <c r="BC149" s="84" t="s">
        <v>98</v>
      </c>
      <c r="BO149" s="84" t="s">
        <v>153</v>
      </c>
    </row>
    <row r="150" spans="1:76">
      <c r="A150" s="142"/>
      <c r="B150" s="142"/>
      <c r="C150" s="39">
        <v>6.1666666666666696</v>
      </c>
      <c r="D150" s="95">
        <v>0</v>
      </c>
      <c r="E150" s="95">
        <v>0</v>
      </c>
      <c r="F150" s="95">
        <v>0</v>
      </c>
      <c r="G150" s="95">
        <v>0</v>
      </c>
      <c r="H150" s="95">
        <v>0</v>
      </c>
      <c r="I150" s="95">
        <v>0</v>
      </c>
      <c r="J150" s="95">
        <v>0</v>
      </c>
      <c r="K150" s="95">
        <v>0</v>
      </c>
      <c r="L150" s="95">
        <v>0</v>
      </c>
      <c r="M150" s="95">
        <v>0</v>
      </c>
      <c r="N150" s="95">
        <v>0</v>
      </c>
      <c r="O150" s="95">
        <v>0</v>
      </c>
      <c r="P150" s="95">
        <v>0.32879999999999998</v>
      </c>
      <c r="Q150" s="95">
        <v>0.43269999999999997</v>
      </c>
      <c r="R150" s="95">
        <v>0.10639999999999999</v>
      </c>
      <c r="S150" s="95">
        <v>0.41610000000000003</v>
      </c>
      <c r="T150" s="95">
        <v>0.43269999999999997</v>
      </c>
      <c r="U150" s="95">
        <v>0.26939999999999997</v>
      </c>
      <c r="V150" s="95">
        <v>0.3977</v>
      </c>
      <c r="W150" s="95">
        <v>0.50700000000000001</v>
      </c>
      <c r="X150" s="95">
        <v>0.16850000000000001</v>
      </c>
      <c r="Y150" s="95">
        <v>0.26</v>
      </c>
      <c r="Z150" s="95">
        <v>0.46700000000000003</v>
      </c>
      <c r="AA150" s="95">
        <v>0.4249</v>
      </c>
      <c r="AE150" s="84">
        <v>1</v>
      </c>
      <c r="AF150" s="84">
        <v>2</v>
      </c>
      <c r="AG150" s="84">
        <v>3</v>
      </c>
      <c r="AH150" s="84">
        <v>4</v>
      </c>
      <c r="AI150" s="84">
        <v>5</v>
      </c>
      <c r="AJ150" s="84">
        <v>6</v>
      </c>
      <c r="AK150" s="84">
        <v>7</v>
      </c>
      <c r="AL150" s="84">
        <v>8</v>
      </c>
      <c r="AM150" s="84">
        <v>9</v>
      </c>
      <c r="AN150" s="84">
        <v>10</v>
      </c>
      <c r="AQ150" s="84">
        <v>1</v>
      </c>
      <c r="AR150" s="84">
        <v>2</v>
      </c>
      <c r="AS150" s="84">
        <v>3</v>
      </c>
      <c r="AT150" s="84">
        <v>4</v>
      </c>
      <c r="AU150" s="84">
        <v>5</v>
      </c>
      <c r="AV150" s="84">
        <v>6</v>
      </c>
      <c r="AW150" s="84">
        <v>7</v>
      </c>
      <c r="AX150" s="84">
        <v>8</v>
      </c>
      <c r="AY150" s="84">
        <v>9</v>
      </c>
      <c r="AZ150" s="84">
        <v>10</v>
      </c>
      <c r="BC150" s="84">
        <v>1</v>
      </c>
      <c r="BD150" s="84">
        <v>2</v>
      </c>
      <c r="BE150" s="84">
        <v>3</v>
      </c>
      <c r="BF150" s="84">
        <v>4</v>
      </c>
      <c r="BG150" s="84">
        <v>5</v>
      </c>
      <c r="BH150" s="84">
        <v>6</v>
      </c>
      <c r="BI150" s="84">
        <v>7</v>
      </c>
      <c r="BJ150" s="84">
        <v>8</v>
      </c>
      <c r="BK150" s="84">
        <v>9</v>
      </c>
      <c r="BL150" s="84">
        <v>10</v>
      </c>
      <c r="BO150" s="84">
        <v>1</v>
      </c>
      <c r="BP150" s="84">
        <v>2</v>
      </c>
      <c r="BQ150" s="84">
        <v>3</v>
      </c>
      <c r="BR150" s="84">
        <v>4</v>
      </c>
      <c r="BS150" s="84">
        <v>5</v>
      </c>
      <c r="BT150" s="84">
        <v>6</v>
      </c>
      <c r="BU150" s="84">
        <v>7</v>
      </c>
      <c r="BV150" s="84">
        <v>8</v>
      </c>
      <c r="BW150" s="84">
        <v>9</v>
      </c>
      <c r="BX150" s="84">
        <v>10</v>
      </c>
    </row>
    <row r="151" spans="1:76">
      <c r="A151" s="142"/>
      <c r="B151" s="142"/>
      <c r="C151" s="39">
        <v>6.2083333333333304</v>
      </c>
      <c r="D151" s="95">
        <v>0</v>
      </c>
      <c r="E151" s="95">
        <v>0</v>
      </c>
      <c r="F151" s="95">
        <v>0</v>
      </c>
      <c r="G151" s="95">
        <v>0</v>
      </c>
      <c r="H151" s="95">
        <v>0</v>
      </c>
      <c r="I151" s="95">
        <v>0</v>
      </c>
      <c r="J151" s="95">
        <v>0</v>
      </c>
      <c r="K151" s="95">
        <v>0</v>
      </c>
      <c r="L151" s="95">
        <v>0</v>
      </c>
      <c r="M151" s="95">
        <v>0</v>
      </c>
      <c r="N151" s="95">
        <v>0</v>
      </c>
      <c r="O151" s="95">
        <v>0</v>
      </c>
      <c r="P151" s="95">
        <v>0.30909999999999999</v>
      </c>
      <c r="Q151" s="95">
        <v>0.4037</v>
      </c>
      <c r="R151" s="95">
        <v>0.1012</v>
      </c>
      <c r="S151" s="95">
        <v>0.4037</v>
      </c>
      <c r="T151" s="95">
        <v>0.4037</v>
      </c>
      <c r="U151" s="95">
        <v>0.25590000000000002</v>
      </c>
      <c r="V151" s="95">
        <v>0.3448</v>
      </c>
      <c r="W151" s="95">
        <v>0.4612</v>
      </c>
      <c r="X151" s="95">
        <v>0.1351</v>
      </c>
      <c r="Y151" s="95">
        <v>0.2717</v>
      </c>
      <c r="Z151" s="95">
        <v>0.48480000000000001</v>
      </c>
      <c r="AA151" s="95">
        <v>0.41420000000000001</v>
      </c>
      <c r="AD151" s="92" t="s">
        <v>101</v>
      </c>
      <c r="AE151" s="84">
        <v>0</v>
      </c>
      <c r="AF151" s="84">
        <v>0</v>
      </c>
      <c r="AG151" s="84">
        <v>0</v>
      </c>
      <c r="AH151" s="84">
        <v>0</v>
      </c>
      <c r="AI151" s="84">
        <v>0</v>
      </c>
      <c r="AJ151" s="84">
        <v>0</v>
      </c>
      <c r="AK151" s="84">
        <v>0</v>
      </c>
      <c r="AL151" s="84">
        <v>0</v>
      </c>
      <c r="AM151" s="84">
        <v>0</v>
      </c>
      <c r="AN151" s="84">
        <v>0</v>
      </c>
      <c r="AP151" s="92" t="s">
        <v>101</v>
      </c>
      <c r="AQ151" s="84">
        <v>0</v>
      </c>
      <c r="AR151" s="84">
        <v>0</v>
      </c>
      <c r="AS151" s="84">
        <v>0</v>
      </c>
      <c r="AT151" s="84">
        <v>0</v>
      </c>
      <c r="AU151" s="84">
        <v>0</v>
      </c>
      <c r="AV151" s="84">
        <v>0</v>
      </c>
      <c r="AW151" s="84">
        <v>0</v>
      </c>
      <c r="AX151" s="84">
        <v>0</v>
      </c>
      <c r="AY151" s="84">
        <v>0</v>
      </c>
      <c r="AZ151" s="84">
        <v>0</v>
      </c>
      <c r="BB151" s="92" t="s">
        <v>101</v>
      </c>
      <c r="BC151" s="84">
        <v>0.86470000000000002</v>
      </c>
      <c r="BD151" s="84">
        <v>0.37669999999999998</v>
      </c>
      <c r="BE151" s="84">
        <v>0.41310000000000002</v>
      </c>
      <c r="BF151" s="84">
        <v>0.85060000000000002</v>
      </c>
      <c r="BG151" s="84">
        <v>0.49399999999999999</v>
      </c>
      <c r="BH151" s="84">
        <v>0.43690000000000001</v>
      </c>
      <c r="BI151" s="84">
        <v>0.79600000000000004</v>
      </c>
      <c r="BJ151" s="84">
        <v>0.14810000000000001</v>
      </c>
      <c r="BK151" s="84">
        <v>0.35599999999999998</v>
      </c>
      <c r="BL151" s="84">
        <v>0.57279999999999998</v>
      </c>
      <c r="BN151" s="92" t="s">
        <v>101</v>
      </c>
      <c r="BO151" s="84">
        <v>0.86980000000000002</v>
      </c>
      <c r="BP151" s="84">
        <v>0.46789999999999998</v>
      </c>
      <c r="BQ151" s="84">
        <v>0.22919999999999999</v>
      </c>
      <c r="BR151" s="84">
        <v>0.88370000000000004</v>
      </c>
      <c r="BS151" s="84">
        <v>0.51370000000000005</v>
      </c>
      <c r="BT151" s="84">
        <v>0.49459999999999998</v>
      </c>
      <c r="BU151" s="84">
        <v>0.74009999999999998</v>
      </c>
      <c r="BV151" s="84">
        <v>0.27089999999999997</v>
      </c>
      <c r="BW151" s="84">
        <v>0.39329999999999998</v>
      </c>
      <c r="BX151" s="84">
        <v>0.51619999999999999</v>
      </c>
    </row>
    <row r="152" spans="1:76">
      <c r="A152" s="142"/>
      <c r="B152" s="142"/>
      <c r="C152" s="39">
        <v>6.25</v>
      </c>
      <c r="D152" s="95">
        <v>0</v>
      </c>
      <c r="E152" s="95">
        <v>0</v>
      </c>
      <c r="F152" s="95">
        <v>0</v>
      </c>
      <c r="G152" s="95">
        <v>0</v>
      </c>
      <c r="H152" s="95">
        <v>0</v>
      </c>
      <c r="I152" s="95">
        <v>0</v>
      </c>
      <c r="J152" s="95">
        <v>1.2200000000000001E-2</v>
      </c>
      <c r="K152" s="95">
        <v>7.6E-3</v>
      </c>
      <c r="L152" s="95">
        <v>8.2000000000000007E-3</v>
      </c>
      <c r="M152" s="95">
        <v>2.9999999999999997E-4</v>
      </c>
      <c r="N152" s="95">
        <v>4.8999999999999998E-3</v>
      </c>
      <c r="O152" s="95">
        <v>6.6E-3</v>
      </c>
      <c r="P152" s="95">
        <v>0.33450000000000002</v>
      </c>
      <c r="Q152" s="95">
        <v>0.39660000000000001</v>
      </c>
      <c r="R152" s="95">
        <v>0.10580000000000001</v>
      </c>
      <c r="S152" s="95">
        <v>0.43009999999999998</v>
      </c>
      <c r="T152" s="95">
        <v>0.39660000000000001</v>
      </c>
      <c r="U152" s="95">
        <v>0.26929999999999998</v>
      </c>
      <c r="V152" s="95">
        <v>0.30649999999999999</v>
      </c>
      <c r="W152" s="95">
        <v>0.40720000000000001</v>
      </c>
      <c r="X152" s="95">
        <v>0.12839999999999999</v>
      </c>
      <c r="Y152" s="95">
        <v>0.2631</v>
      </c>
      <c r="Z152" s="95">
        <v>0.44130000000000003</v>
      </c>
      <c r="AA152" s="95">
        <v>0.37469999999999998</v>
      </c>
      <c r="AD152" s="92" t="s">
        <v>102</v>
      </c>
      <c r="AE152" s="84">
        <v>0</v>
      </c>
      <c r="AF152" s="84">
        <v>0</v>
      </c>
      <c r="AG152" s="84">
        <v>0</v>
      </c>
      <c r="AH152" s="84">
        <v>0</v>
      </c>
      <c r="AI152" s="84">
        <v>0</v>
      </c>
      <c r="AJ152" s="84">
        <v>0</v>
      </c>
      <c r="AK152" s="84">
        <v>0</v>
      </c>
      <c r="AL152" s="84">
        <v>0</v>
      </c>
      <c r="AM152" s="84">
        <v>0</v>
      </c>
      <c r="AN152" s="84">
        <v>0</v>
      </c>
      <c r="AP152" s="92" t="s">
        <v>102</v>
      </c>
      <c r="AQ152" s="84">
        <v>0</v>
      </c>
      <c r="AR152" s="84">
        <v>0</v>
      </c>
      <c r="AS152" s="84">
        <v>0</v>
      </c>
      <c r="AT152" s="84">
        <v>0</v>
      </c>
      <c r="AU152" s="84">
        <v>0</v>
      </c>
      <c r="AV152" s="84">
        <v>0</v>
      </c>
      <c r="AW152" s="84">
        <v>0</v>
      </c>
      <c r="AX152" s="84">
        <v>0</v>
      </c>
      <c r="AY152" s="84">
        <v>0</v>
      </c>
      <c r="AZ152" s="84">
        <v>0</v>
      </c>
      <c r="BB152" s="92" t="s">
        <v>102</v>
      </c>
      <c r="BC152" s="84">
        <v>0.85199999999999998</v>
      </c>
      <c r="BD152" s="84">
        <v>0.29020000000000001</v>
      </c>
      <c r="BE152" s="84">
        <v>0.48970000000000002</v>
      </c>
      <c r="BF152" s="84">
        <v>0.8377</v>
      </c>
      <c r="BG152" s="84">
        <v>0.47970000000000002</v>
      </c>
      <c r="BH152" s="84">
        <v>0.41889999999999999</v>
      </c>
      <c r="BI152" s="84">
        <v>0.73060000000000003</v>
      </c>
      <c r="BJ152" s="84">
        <v>0.25669999999999998</v>
      </c>
      <c r="BK152" s="84">
        <v>0.24709999999999999</v>
      </c>
      <c r="BL152" s="84">
        <v>0.55840000000000001</v>
      </c>
      <c r="BN152" s="92" t="s">
        <v>102</v>
      </c>
      <c r="BO152" s="84">
        <v>0.87</v>
      </c>
      <c r="BP152" s="84">
        <v>0.40029999999999999</v>
      </c>
      <c r="BQ152" s="84">
        <v>0.23649999999999999</v>
      </c>
      <c r="BR152" s="84">
        <v>0.85660000000000003</v>
      </c>
      <c r="BS152" s="84">
        <v>0.52229999999999999</v>
      </c>
      <c r="BT152" s="84">
        <v>0.42159999999999997</v>
      </c>
      <c r="BU152" s="84">
        <v>0.71050000000000002</v>
      </c>
      <c r="BV152" s="84">
        <v>0.1817</v>
      </c>
      <c r="BW152" s="84">
        <v>0.3201</v>
      </c>
      <c r="BX152" s="84">
        <v>0.4657</v>
      </c>
    </row>
    <row r="153" spans="1:76">
      <c r="A153" s="142"/>
      <c r="B153" s="142"/>
      <c r="C153" s="39">
        <v>6.2916666666666696</v>
      </c>
      <c r="D153" s="95">
        <v>0</v>
      </c>
      <c r="E153" s="95">
        <v>0</v>
      </c>
      <c r="F153" s="95">
        <v>0</v>
      </c>
      <c r="G153" s="95">
        <v>0</v>
      </c>
      <c r="H153" s="95">
        <v>0</v>
      </c>
      <c r="I153" s="95">
        <v>0</v>
      </c>
      <c r="J153" s="95">
        <v>0.24790000000000001</v>
      </c>
      <c r="K153" s="95">
        <v>0.22220000000000001</v>
      </c>
      <c r="L153" s="95">
        <v>0.1774</v>
      </c>
      <c r="M153" s="95">
        <v>9.1200000000000003E-2</v>
      </c>
      <c r="N153" s="95">
        <v>0.18479999999999999</v>
      </c>
      <c r="O153" s="95">
        <v>0.1847</v>
      </c>
      <c r="P153" s="95">
        <v>0.30930000000000002</v>
      </c>
      <c r="Q153" s="95">
        <v>0.33169999999999999</v>
      </c>
      <c r="R153" s="95">
        <v>0.10390000000000001</v>
      </c>
      <c r="S153" s="95">
        <v>0.42580000000000001</v>
      </c>
      <c r="T153" s="95">
        <v>0.33169999999999999</v>
      </c>
      <c r="U153" s="95">
        <v>0.25290000000000001</v>
      </c>
      <c r="V153" s="95">
        <v>0.30330000000000001</v>
      </c>
      <c r="W153" s="95">
        <v>0.34660000000000002</v>
      </c>
      <c r="X153" s="95">
        <v>0.1293</v>
      </c>
      <c r="Y153" s="95">
        <v>0.26500000000000001</v>
      </c>
      <c r="Z153" s="95">
        <v>0.38279999999999997</v>
      </c>
      <c r="AA153" s="95">
        <v>0.33139999999999997</v>
      </c>
      <c r="AD153" s="92" t="s">
        <v>103</v>
      </c>
      <c r="AE153" s="84">
        <v>0</v>
      </c>
      <c r="AF153" s="84">
        <v>0</v>
      </c>
      <c r="AG153" s="84">
        <v>0</v>
      </c>
      <c r="AH153" s="84">
        <v>0</v>
      </c>
      <c r="AI153" s="84">
        <v>0</v>
      </c>
      <c r="AJ153" s="84">
        <v>0</v>
      </c>
      <c r="AK153" s="84">
        <v>0</v>
      </c>
      <c r="AL153" s="84">
        <v>0</v>
      </c>
      <c r="AM153" s="84">
        <v>0</v>
      </c>
      <c r="AN153" s="84">
        <v>0</v>
      </c>
      <c r="AP153" s="92" t="s">
        <v>103</v>
      </c>
      <c r="AQ153" s="84">
        <v>0</v>
      </c>
      <c r="AR153" s="84">
        <v>0</v>
      </c>
      <c r="AS153" s="84">
        <v>0</v>
      </c>
      <c r="AT153" s="84">
        <v>0</v>
      </c>
      <c r="AU153" s="84">
        <v>0</v>
      </c>
      <c r="AV153" s="84">
        <v>0</v>
      </c>
      <c r="AW153" s="84">
        <v>0</v>
      </c>
      <c r="AX153" s="84">
        <v>0</v>
      </c>
      <c r="AY153" s="84">
        <v>0</v>
      </c>
      <c r="AZ153" s="84">
        <v>0</v>
      </c>
      <c r="BB153" s="92" t="s">
        <v>103</v>
      </c>
      <c r="BC153" s="84">
        <v>0.84419999999999995</v>
      </c>
      <c r="BD153" s="84">
        <v>0.24299999999999999</v>
      </c>
      <c r="BE153" s="84">
        <v>0.42509999999999998</v>
      </c>
      <c r="BF153" s="84">
        <v>0.80669999999999997</v>
      </c>
      <c r="BG153" s="84">
        <v>0.51859999999999995</v>
      </c>
      <c r="BH153" s="84">
        <v>0.35930000000000001</v>
      </c>
      <c r="BI153" s="84">
        <v>0.61929999999999996</v>
      </c>
      <c r="BJ153" s="84">
        <v>0.37469999999999998</v>
      </c>
      <c r="BK153" s="84">
        <v>0.23580000000000001</v>
      </c>
      <c r="BL153" s="84">
        <v>0.54879999999999995</v>
      </c>
      <c r="BN153" s="92" t="s">
        <v>103</v>
      </c>
      <c r="BO153" s="84">
        <v>0.84689999999999999</v>
      </c>
      <c r="BP153" s="84">
        <v>0.39350000000000002</v>
      </c>
      <c r="BQ153" s="84">
        <v>0.24460000000000001</v>
      </c>
      <c r="BR153" s="84">
        <v>0.85329999999999995</v>
      </c>
      <c r="BS153" s="84">
        <v>0.46970000000000001</v>
      </c>
      <c r="BT153" s="84">
        <v>0.35639999999999999</v>
      </c>
      <c r="BU153" s="84">
        <v>0.67110000000000003</v>
      </c>
      <c r="BV153" s="84">
        <v>0.14130000000000001</v>
      </c>
      <c r="BW153" s="84">
        <v>0.25519999999999998</v>
      </c>
      <c r="BX153" s="84">
        <v>0.47120000000000001</v>
      </c>
    </row>
    <row r="154" spans="1:76">
      <c r="A154" s="142"/>
      <c r="B154" s="142"/>
      <c r="C154" s="39">
        <v>6.3333333333333304</v>
      </c>
      <c r="D154" s="95">
        <v>7.0400000000000004E-2</v>
      </c>
      <c r="E154" s="95">
        <v>5.7500000000000002E-2</v>
      </c>
      <c r="F154" s="95">
        <v>0</v>
      </c>
      <c r="G154" s="95">
        <v>0</v>
      </c>
      <c r="H154" s="95">
        <v>0</v>
      </c>
      <c r="I154" s="95">
        <v>2.5600000000000001E-2</v>
      </c>
      <c r="J154" s="95">
        <v>0.54759999999999998</v>
      </c>
      <c r="K154" s="95">
        <v>0.58930000000000005</v>
      </c>
      <c r="L154" s="95">
        <v>0.48359999999999997</v>
      </c>
      <c r="M154" s="95">
        <v>0.4995</v>
      </c>
      <c r="N154" s="95">
        <v>0.66849999999999998</v>
      </c>
      <c r="O154" s="95">
        <v>0.55769999999999997</v>
      </c>
      <c r="P154" s="95">
        <v>0.23730000000000001</v>
      </c>
      <c r="Q154" s="95">
        <v>0.26179999999999998</v>
      </c>
      <c r="R154" s="95">
        <v>8.2699999999999996E-2</v>
      </c>
      <c r="S154" s="95">
        <v>0.33100000000000002</v>
      </c>
      <c r="T154" s="95">
        <v>0.26179999999999998</v>
      </c>
      <c r="U154" s="95">
        <v>0.19689999999999999</v>
      </c>
      <c r="V154" s="95">
        <v>0.22439999999999999</v>
      </c>
      <c r="W154" s="95">
        <v>0.30509999999999998</v>
      </c>
      <c r="X154" s="95">
        <v>0.1958</v>
      </c>
      <c r="Y154" s="95">
        <v>0.25280000000000002</v>
      </c>
      <c r="Z154" s="95">
        <v>0.26910000000000001</v>
      </c>
      <c r="AA154" s="95">
        <v>0.26300000000000001</v>
      </c>
      <c r="AD154" s="92" t="s">
        <v>104</v>
      </c>
      <c r="AE154" s="84">
        <v>0</v>
      </c>
      <c r="AF154" s="84">
        <v>0</v>
      </c>
      <c r="AG154" s="84">
        <v>0</v>
      </c>
      <c r="AH154" s="84">
        <v>0</v>
      </c>
      <c r="AI154" s="84">
        <v>0</v>
      </c>
      <c r="AJ154" s="84">
        <v>0</v>
      </c>
      <c r="AK154" s="84">
        <v>0</v>
      </c>
      <c r="AL154" s="84">
        <v>0</v>
      </c>
      <c r="AM154" s="84">
        <v>0</v>
      </c>
      <c r="AN154" s="84">
        <v>0</v>
      </c>
      <c r="AP154" s="92" t="s">
        <v>104</v>
      </c>
      <c r="AQ154" s="84">
        <v>0</v>
      </c>
      <c r="AR154" s="84">
        <v>0</v>
      </c>
      <c r="AS154" s="84">
        <v>0</v>
      </c>
      <c r="AT154" s="84">
        <v>0</v>
      </c>
      <c r="AU154" s="84">
        <v>0</v>
      </c>
      <c r="AV154" s="84">
        <v>0</v>
      </c>
      <c r="AW154" s="84">
        <v>0</v>
      </c>
      <c r="AX154" s="84">
        <v>0</v>
      </c>
      <c r="AY154" s="84">
        <v>0</v>
      </c>
      <c r="AZ154" s="84">
        <v>0</v>
      </c>
      <c r="BB154" s="92" t="s">
        <v>104</v>
      </c>
      <c r="BC154" s="84">
        <v>0.77500000000000002</v>
      </c>
      <c r="BD154" s="84">
        <v>0.19170000000000001</v>
      </c>
      <c r="BE154" s="84">
        <v>0.37459999999999999</v>
      </c>
      <c r="BF154" s="84">
        <v>0.79549999999999998</v>
      </c>
      <c r="BG154" s="84">
        <v>0.56830000000000003</v>
      </c>
      <c r="BH154" s="84">
        <v>0.33750000000000002</v>
      </c>
      <c r="BI154" s="84">
        <v>0.55620000000000003</v>
      </c>
      <c r="BJ154" s="84">
        <v>0.3619</v>
      </c>
      <c r="BK154" s="84">
        <v>0.19359999999999999</v>
      </c>
      <c r="BL154" s="84">
        <v>0.5242</v>
      </c>
      <c r="BN154" s="92" t="s">
        <v>104</v>
      </c>
      <c r="BO154" s="84">
        <v>0.81540000000000001</v>
      </c>
      <c r="BP154" s="84">
        <v>0.40500000000000003</v>
      </c>
      <c r="BQ154" s="84">
        <v>0.27379999999999999</v>
      </c>
      <c r="BR154" s="84">
        <v>0.84770000000000001</v>
      </c>
      <c r="BS154" s="84">
        <v>0.4451</v>
      </c>
      <c r="BT154" s="84">
        <v>0.3453</v>
      </c>
      <c r="BU154" s="84">
        <v>0.60840000000000005</v>
      </c>
      <c r="BV154" s="84">
        <v>0.12709999999999999</v>
      </c>
      <c r="BW154" s="84">
        <v>0.18079999999999999</v>
      </c>
      <c r="BX154" s="84">
        <v>0.39739999999999998</v>
      </c>
    </row>
    <row r="155" spans="1:76">
      <c r="A155" s="142"/>
      <c r="B155" s="142"/>
      <c r="C155" s="39">
        <v>6.375</v>
      </c>
      <c r="D155" s="95">
        <v>0.4491</v>
      </c>
      <c r="E155" s="95">
        <v>0.308</v>
      </c>
      <c r="F155" s="95">
        <v>8.7800000000000003E-2</v>
      </c>
      <c r="G155" s="95">
        <v>0.12509999999999999</v>
      </c>
      <c r="H155" s="95">
        <v>0.33260000000000001</v>
      </c>
      <c r="I155" s="95">
        <v>0.26050000000000001</v>
      </c>
      <c r="J155" s="95">
        <v>0.79620000000000002</v>
      </c>
      <c r="K155" s="95">
        <v>0.83750000000000002</v>
      </c>
      <c r="L155" s="95">
        <v>0.69489999999999996</v>
      </c>
      <c r="M155" s="95">
        <v>0.7369</v>
      </c>
      <c r="N155" s="95">
        <v>0.86980000000000002</v>
      </c>
      <c r="O155" s="95">
        <v>0.78710000000000002</v>
      </c>
      <c r="P155" s="95">
        <v>0.1774</v>
      </c>
      <c r="Q155" s="95">
        <v>0.21179999999999999</v>
      </c>
      <c r="R155" s="95">
        <v>6.08E-2</v>
      </c>
      <c r="S155" s="95">
        <v>0.2452</v>
      </c>
      <c r="T155" s="95">
        <v>0.21179999999999999</v>
      </c>
      <c r="U155" s="95">
        <v>0.14829999999999999</v>
      </c>
      <c r="V155" s="95">
        <v>0.16070000000000001</v>
      </c>
      <c r="W155" s="95">
        <v>0.26500000000000001</v>
      </c>
      <c r="X155" s="95">
        <v>0.28589999999999999</v>
      </c>
      <c r="Y155" s="95">
        <v>0.27600000000000002</v>
      </c>
      <c r="Z155" s="95">
        <v>0.18079999999999999</v>
      </c>
      <c r="AA155" s="95">
        <v>0.21379999999999999</v>
      </c>
      <c r="AD155" s="92" t="s">
        <v>105</v>
      </c>
      <c r="AE155" s="84">
        <v>0</v>
      </c>
      <c r="AF155" s="84">
        <v>0</v>
      </c>
      <c r="AG155" s="84">
        <v>0</v>
      </c>
      <c r="AH155" s="84">
        <v>0</v>
      </c>
      <c r="AI155" s="84">
        <v>0</v>
      </c>
      <c r="AJ155" s="84">
        <v>0</v>
      </c>
      <c r="AK155" s="84">
        <v>0</v>
      </c>
      <c r="AL155" s="84">
        <v>0</v>
      </c>
      <c r="AM155" s="84">
        <v>0</v>
      </c>
      <c r="AN155" s="84">
        <v>0</v>
      </c>
      <c r="AP155" s="92" t="s">
        <v>105</v>
      </c>
      <c r="AQ155" s="84">
        <v>0</v>
      </c>
      <c r="AR155" s="84">
        <v>0</v>
      </c>
      <c r="AS155" s="84">
        <v>0</v>
      </c>
      <c r="AT155" s="84">
        <v>0</v>
      </c>
      <c r="AU155" s="84">
        <v>0</v>
      </c>
      <c r="AV155" s="84">
        <v>0</v>
      </c>
      <c r="AW155" s="84">
        <v>0</v>
      </c>
      <c r="AX155" s="84">
        <v>0</v>
      </c>
      <c r="AY155" s="84">
        <v>0</v>
      </c>
      <c r="AZ155" s="84">
        <v>0</v>
      </c>
      <c r="BB155" s="92" t="s">
        <v>105</v>
      </c>
      <c r="BC155" s="84">
        <v>0.73480000000000001</v>
      </c>
      <c r="BD155" s="84">
        <v>0.15</v>
      </c>
      <c r="BE155" s="84">
        <v>0.31659999999999999</v>
      </c>
      <c r="BF155" s="84">
        <v>0.7944</v>
      </c>
      <c r="BG155" s="84">
        <v>0.56499999999999995</v>
      </c>
      <c r="BH155" s="84">
        <v>0.29039999999999999</v>
      </c>
      <c r="BI155" s="84">
        <v>0.41170000000000001</v>
      </c>
      <c r="BJ155" s="84">
        <v>0.25469999999999998</v>
      </c>
      <c r="BK155" s="84">
        <v>0.1009</v>
      </c>
      <c r="BL155" s="84">
        <v>0.51049999999999995</v>
      </c>
      <c r="BN155" s="92" t="s">
        <v>105</v>
      </c>
      <c r="BO155" s="84">
        <v>0.80189999999999995</v>
      </c>
      <c r="BP155" s="84">
        <v>0.32369999999999999</v>
      </c>
      <c r="BQ155" s="84">
        <v>0.29389999999999999</v>
      </c>
      <c r="BR155" s="84">
        <v>0.86170000000000002</v>
      </c>
      <c r="BS155" s="84">
        <v>0.46739999999999998</v>
      </c>
      <c r="BT155" s="84">
        <v>0.3473</v>
      </c>
      <c r="BU155" s="84">
        <v>0.60109999999999997</v>
      </c>
      <c r="BV155" s="84">
        <v>0.1026</v>
      </c>
      <c r="BW155" s="84">
        <v>0.1002</v>
      </c>
      <c r="BX155" s="84">
        <v>0.36380000000000001</v>
      </c>
    </row>
    <row r="156" spans="1:76">
      <c r="A156" s="142"/>
      <c r="B156" s="142"/>
      <c r="C156" s="39">
        <v>6.4166666666666696</v>
      </c>
      <c r="D156" s="95">
        <v>0.77839999999999998</v>
      </c>
      <c r="E156" s="95">
        <v>0.65169999999999995</v>
      </c>
      <c r="F156" s="95">
        <v>0.45739999999999997</v>
      </c>
      <c r="G156" s="95">
        <v>0.41799999999999998</v>
      </c>
      <c r="H156" s="95">
        <v>0.93130000000000002</v>
      </c>
      <c r="I156" s="95">
        <v>0.64739999999999998</v>
      </c>
      <c r="J156" s="95">
        <v>0.88570000000000004</v>
      </c>
      <c r="K156" s="95">
        <v>0.8901</v>
      </c>
      <c r="L156" s="95">
        <v>0.78890000000000005</v>
      </c>
      <c r="M156" s="95">
        <v>0.86019999999999996</v>
      </c>
      <c r="N156" s="95">
        <v>0.91420000000000001</v>
      </c>
      <c r="O156" s="95">
        <v>0.86780000000000002</v>
      </c>
      <c r="P156" s="95">
        <v>0.15870000000000001</v>
      </c>
      <c r="Q156" s="95">
        <v>0.1817</v>
      </c>
      <c r="R156" s="95">
        <v>5.7799999999999997E-2</v>
      </c>
      <c r="S156" s="95">
        <v>0.1933</v>
      </c>
      <c r="T156" s="95">
        <v>0.1817</v>
      </c>
      <c r="U156" s="95">
        <v>0.12790000000000001</v>
      </c>
      <c r="V156" s="95">
        <v>0.1008</v>
      </c>
      <c r="W156" s="95">
        <v>0.19489999999999999</v>
      </c>
      <c r="X156" s="95">
        <v>0.2515</v>
      </c>
      <c r="Y156" s="95">
        <v>0.2485</v>
      </c>
      <c r="Z156" s="95">
        <v>0.14369999999999999</v>
      </c>
      <c r="AA156" s="95">
        <v>0.16739999999999999</v>
      </c>
      <c r="AD156" s="92" t="s">
        <v>106</v>
      </c>
      <c r="AE156" s="84">
        <v>0</v>
      </c>
      <c r="AF156" s="84">
        <v>0</v>
      </c>
      <c r="AG156" s="84">
        <v>0</v>
      </c>
      <c r="AH156" s="84">
        <v>0</v>
      </c>
      <c r="AI156" s="84">
        <v>0</v>
      </c>
      <c r="AJ156" s="84">
        <v>0</v>
      </c>
      <c r="AK156" s="84">
        <v>0</v>
      </c>
      <c r="AL156" s="84">
        <v>0</v>
      </c>
      <c r="AM156" s="84">
        <v>0</v>
      </c>
      <c r="AN156" s="84">
        <v>0</v>
      </c>
      <c r="AP156" s="92" t="s">
        <v>106</v>
      </c>
      <c r="AQ156" s="84">
        <v>0</v>
      </c>
      <c r="AR156" s="84">
        <v>0</v>
      </c>
      <c r="AS156" s="84">
        <v>0</v>
      </c>
      <c r="AT156" s="84">
        <v>0</v>
      </c>
      <c r="AU156" s="84">
        <v>0</v>
      </c>
      <c r="AV156" s="84">
        <v>0</v>
      </c>
      <c r="AW156" s="84">
        <v>2.69E-2</v>
      </c>
      <c r="AX156" s="84">
        <v>0</v>
      </c>
      <c r="AY156" s="84">
        <v>0</v>
      </c>
      <c r="AZ156" s="84">
        <v>0</v>
      </c>
      <c r="BB156" s="92" t="s">
        <v>106</v>
      </c>
      <c r="BC156" s="84">
        <v>0.74170000000000003</v>
      </c>
      <c r="BD156" s="84">
        <v>6.7500000000000004E-2</v>
      </c>
      <c r="BE156" s="84">
        <v>0.30859999999999999</v>
      </c>
      <c r="BF156" s="84">
        <v>0.79069999999999996</v>
      </c>
      <c r="BG156" s="84">
        <v>0.55420000000000003</v>
      </c>
      <c r="BH156" s="84">
        <v>0.26569999999999999</v>
      </c>
      <c r="BI156" s="84">
        <v>0.29220000000000002</v>
      </c>
      <c r="BJ156" s="84">
        <v>0.15290000000000001</v>
      </c>
      <c r="BK156" s="84">
        <v>8.6499999999999994E-2</v>
      </c>
      <c r="BL156" s="84">
        <v>0.46500000000000002</v>
      </c>
      <c r="BN156" s="92" t="s">
        <v>106</v>
      </c>
      <c r="BO156" s="84">
        <v>0.80300000000000005</v>
      </c>
      <c r="BP156" s="84">
        <v>0.2321</v>
      </c>
      <c r="BQ156" s="84">
        <v>0.27</v>
      </c>
      <c r="BR156" s="84">
        <v>0.87270000000000003</v>
      </c>
      <c r="BS156" s="84">
        <v>0.47020000000000001</v>
      </c>
      <c r="BT156" s="84">
        <v>0.32750000000000001</v>
      </c>
      <c r="BU156" s="84">
        <v>0.57399999999999995</v>
      </c>
      <c r="BV156" s="84">
        <v>7.8299999999999995E-2</v>
      </c>
      <c r="BW156" s="84">
        <v>7.0300000000000001E-2</v>
      </c>
      <c r="BX156" s="84">
        <v>0.33360000000000001</v>
      </c>
    </row>
    <row r="157" spans="1:76">
      <c r="A157" s="142"/>
      <c r="B157" s="142"/>
      <c r="C157" s="39">
        <v>6.4583333333333304</v>
      </c>
      <c r="D157" s="95">
        <v>0.8407</v>
      </c>
      <c r="E157" s="95">
        <v>0.75839999999999996</v>
      </c>
      <c r="F157" s="95">
        <v>0.61060000000000003</v>
      </c>
      <c r="G157" s="95">
        <v>0.53749999999999998</v>
      </c>
      <c r="H157" s="95">
        <v>0.86150000000000004</v>
      </c>
      <c r="I157" s="95">
        <v>0.72170000000000001</v>
      </c>
      <c r="J157" s="95">
        <v>0.86050000000000004</v>
      </c>
      <c r="K157" s="95">
        <v>0.90739999999999998</v>
      </c>
      <c r="L157" s="95">
        <v>0.79379999999999995</v>
      </c>
      <c r="M157" s="95">
        <v>0.86729999999999996</v>
      </c>
      <c r="N157" s="95">
        <v>0.93740000000000001</v>
      </c>
      <c r="O157" s="95">
        <v>0.87329999999999997</v>
      </c>
      <c r="P157" s="95">
        <v>0.14749999999999999</v>
      </c>
      <c r="Q157" s="95">
        <v>0.15709999999999999</v>
      </c>
      <c r="R157" s="95">
        <v>5.4600000000000003E-2</v>
      </c>
      <c r="S157" s="95">
        <v>0.1618</v>
      </c>
      <c r="T157" s="95">
        <v>0.15709999999999999</v>
      </c>
      <c r="U157" s="95">
        <v>0.1143</v>
      </c>
      <c r="V157" s="95">
        <v>0.1075</v>
      </c>
      <c r="W157" s="95">
        <v>0.18379999999999999</v>
      </c>
      <c r="X157" s="95">
        <v>0.25769999999999998</v>
      </c>
      <c r="Y157" s="95">
        <v>0.19650000000000001</v>
      </c>
      <c r="Z157" s="95">
        <v>0.15049999999999999</v>
      </c>
      <c r="AA157" s="95">
        <v>0.16739999999999999</v>
      </c>
      <c r="AD157" s="92" t="s">
        <v>107</v>
      </c>
      <c r="AE157" s="84">
        <v>0</v>
      </c>
      <c r="AF157" s="84">
        <v>0</v>
      </c>
      <c r="AG157" s="84">
        <v>0</v>
      </c>
      <c r="AH157" s="84">
        <v>0</v>
      </c>
      <c r="AI157" s="84">
        <v>0</v>
      </c>
      <c r="AJ157" s="84">
        <v>0</v>
      </c>
      <c r="AK157" s="84">
        <v>0</v>
      </c>
      <c r="AL157" s="84">
        <v>0</v>
      </c>
      <c r="AM157" s="84">
        <v>0</v>
      </c>
      <c r="AN157" s="84">
        <v>0</v>
      </c>
      <c r="AP157" s="92" t="s">
        <v>107</v>
      </c>
      <c r="AQ157" s="84">
        <v>0</v>
      </c>
      <c r="AR157" s="84">
        <v>0</v>
      </c>
      <c r="AS157" s="84">
        <v>0.12559999999999999</v>
      </c>
      <c r="AT157" s="84">
        <v>0</v>
      </c>
      <c r="AU157" s="84">
        <v>0</v>
      </c>
      <c r="AV157" s="84">
        <v>0</v>
      </c>
      <c r="AW157" s="84">
        <v>0.26450000000000001</v>
      </c>
      <c r="AX157" s="84">
        <v>3.8199999999999998E-2</v>
      </c>
      <c r="AY157" s="84">
        <v>0</v>
      </c>
      <c r="AZ157" s="84">
        <v>1.4E-2</v>
      </c>
      <c r="BB157" s="92" t="s">
        <v>107</v>
      </c>
      <c r="BC157" s="84">
        <v>0.75649999999999995</v>
      </c>
      <c r="BD157" s="84">
        <v>2.3699999999999999E-2</v>
      </c>
      <c r="BE157" s="84">
        <v>0.30880000000000002</v>
      </c>
      <c r="BF157" s="84">
        <v>0.7359</v>
      </c>
      <c r="BG157" s="84">
        <v>0.57099999999999995</v>
      </c>
      <c r="BH157" s="84">
        <v>0.23050000000000001</v>
      </c>
      <c r="BI157" s="84">
        <v>0.2384</v>
      </c>
      <c r="BJ157" s="84">
        <v>0.1202</v>
      </c>
      <c r="BK157" s="84">
        <v>7.7200000000000005E-2</v>
      </c>
      <c r="BL157" s="84">
        <v>0.43490000000000001</v>
      </c>
      <c r="BN157" s="92" t="s">
        <v>107</v>
      </c>
      <c r="BO157" s="84">
        <v>0.78</v>
      </c>
      <c r="BP157" s="84">
        <v>0.1802</v>
      </c>
      <c r="BQ157" s="84">
        <v>0.28839999999999999</v>
      </c>
      <c r="BR157" s="84">
        <v>0.85650000000000004</v>
      </c>
      <c r="BS157" s="84">
        <v>0.49759999999999999</v>
      </c>
      <c r="BT157" s="84">
        <v>0.29299999999999998</v>
      </c>
      <c r="BU157" s="84">
        <v>0.57050000000000001</v>
      </c>
      <c r="BV157" s="84">
        <v>5.6599999999999998E-2</v>
      </c>
      <c r="BW157" s="84">
        <v>4.6399999999999997E-2</v>
      </c>
      <c r="BX157" s="84">
        <v>0.26779999999999998</v>
      </c>
    </row>
    <row r="158" spans="1:76">
      <c r="A158" s="142"/>
      <c r="B158" s="142"/>
      <c r="C158" s="39">
        <v>6.5</v>
      </c>
      <c r="D158" s="95">
        <v>0.92630000000000001</v>
      </c>
      <c r="E158" s="95">
        <v>0.86860000000000004</v>
      </c>
      <c r="F158" s="95">
        <v>0.62470000000000003</v>
      </c>
      <c r="G158" s="95">
        <v>0.68020000000000003</v>
      </c>
      <c r="H158" s="95">
        <v>0.94389999999999996</v>
      </c>
      <c r="I158" s="95">
        <v>0.80869999999999997</v>
      </c>
      <c r="J158" s="95">
        <v>0.82579999999999998</v>
      </c>
      <c r="K158" s="95">
        <v>0.88880000000000003</v>
      </c>
      <c r="L158" s="95">
        <v>0.80630000000000002</v>
      </c>
      <c r="M158" s="95">
        <v>0.82969999999999999</v>
      </c>
      <c r="N158" s="95">
        <v>0.8982</v>
      </c>
      <c r="O158" s="95">
        <v>0.8498</v>
      </c>
      <c r="P158" s="95">
        <v>0.1321</v>
      </c>
      <c r="Q158" s="95">
        <v>0.11260000000000001</v>
      </c>
      <c r="R158" s="95">
        <v>4.6100000000000002E-2</v>
      </c>
      <c r="S158" s="95">
        <v>0.13669999999999999</v>
      </c>
      <c r="T158" s="95">
        <v>0.11260000000000001</v>
      </c>
      <c r="U158" s="95">
        <v>9.6199999999999994E-2</v>
      </c>
      <c r="V158" s="95">
        <v>7.9100000000000004E-2</v>
      </c>
      <c r="W158" s="95">
        <v>0.16750000000000001</v>
      </c>
      <c r="X158" s="95">
        <v>0.2162</v>
      </c>
      <c r="Y158" s="95">
        <v>0.1694</v>
      </c>
      <c r="Z158" s="95">
        <v>0.1162</v>
      </c>
      <c r="AA158" s="95">
        <v>0.13739999999999999</v>
      </c>
      <c r="AD158" s="92" t="s">
        <v>108</v>
      </c>
      <c r="AE158" s="84">
        <v>0</v>
      </c>
      <c r="AF158" s="84">
        <v>0</v>
      </c>
      <c r="AG158" s="84">
        <v>0</v>
      </c>
      <c r="AH158" s="84">
        <v>0</v>
      </c>
      <c r="AI158" s="84">
        <v>0</v>
      </c>
      <c r="AJ158" s="84">
        <v>0</v>
      </c>
      <c r="AK158" s="84">
        <v>0</v>
      </c>
      <c r="AL158" s="84">
        <v>0</v>
      </c>
      <c r="AM158" s="84">
        <v>0</v>
      </c>
      <c r="AN158" s="84">
        <v>0</v>
      </c>
      <c r="AP158" s="92" t="s">
        <v>108</v>
      </c>
      <c r="AQ158" s="84">
        <v>0.10150000000000001</v>
      </c>
      <c r="AR158" s="84">
        <v>9.0999999999999998E-2</v>
      </c>
      <c r="AS158" s="84">
        <v>0.61419999999999997</v>
      </c>
      <c r="AT158" s="84">
        <v>0.1041</v>
      </c>
      <c r="AU158" s="84">
        <v>0.14149999999999999</v>
      </c>
      <c r="AV158" s="84">
        <v>1.7500000000000002E-2</v>
      </c>
      <c r="AW158" s="84">
        <v>0.53139999999999998</v>
      </c>
      <c r="AX158" s="84">
        <v>0.3649</v>
      </c>
      <c r="AY158" s="84">
        <v>3.8999999999999998E-3</v>
      </c>
      <c r="AZ158" s="84">
        <v>0.32650000000000001</v>
      </c>
      <c r="BB158" s="92" t="s">
        <v>108</v>
      </c>
      <c r="BC158" s="84">
        <v>0.73909999999999998</v>
      </c>
      <c r="BD158" s="84">
        <v>1.23E-2</v>
      </c>
      <c r="BE158" s="84">
        <v>0.24340000000000001</v>
      </c>
      <c r="BF158" s="84">
        <v>0.75860000000000005</v>
      </c>
      <c r="BG158" s="84">
        <v>0.59130000000000005</v>
      </c>
      <c r="BH158" s="84">
        <v>0.17169999999999999</v>
      </c>
      <c r="BI158" s="84">
        <v>0.29480000000000001</v>
      </c>
      <c r="BJ158" s="84">
        <v>6.7299999999999999E-2</v>
      </c>
      <c r="BK158" s="84">
        <v>5.79E-2</v>
      </c>
      <c r="BL158" s="84">
        <v>0.39329999999999998</v>
      </c>
      <c r="BN158" s="92" t="s">
        <v>108</v>
      </c>
      <c r="BO158" s="84">
        <v>0.76770000000000005</v>
      </c>
      <c r="BP158" s="84">
        <v>0.14749999999999999</v>
      </c>
      <c r="BQ158" s="84">
        <v>0.32569999999999999</v>
      </c>
      <c r="BR158" s="84">
        <v>0.86429999999999996</v>
      </c>
      <c r="BS158" s="84">
        <v>0.51680000000000004</v>
      </c>
      <c r="BT158" s="84">
        <v>0.20380000000000001</v>
      </c>
      <c r="BU158" s="84">
        <v>0.51339999999999997</v>
      </c>
      <c r="BV158" s="84">
        <v>6.2199999999999998E-2</v>
      </c>
      <c r="BW158" s="84">
        <v>6.8699999999999997E-2</v>
      </c>
      <c r="BX158" s="84">
        <v>0.2404</v>
      </c>
    </row>
    <row r="159" spans="1:76">
      <c r="A159" s="142"/>
      <c r="B159" s="142"/>
      <c r="C159" s="39">
        <v>6.5416666666666696</v>
      </c>
      <c r="D159" s="95">
        <v>0.88200000000000001</v>
      </c>
      <c r="E159" s="95">
        <v>0.71319999999999995</v>
      </c>
      <c r="F159" s="95">
        <v>0.58140000000000003</v>
      </c>
      <c r="G159" s="95">
        <v>0.70389999999999997</v>
      </c>
      <c r="H159" s="95">
        <v>0.78280000000000005</v>
      </c>
      <c r="I159" s="95">
        <v>0.73260000000000003</v>
      </c>
      <c r="J159" s="95">
        <v>0.80669999999999997</v>
      </c>
      <c r="K159" s="95">
        <v>0.85840000000000005</v>
      </c>
      <c r="L159" s="95">
        <v>0.83379999999999999</v>
      </c>
      <c r="M159" s="95">
        <v>0.83199999999999996</v>
      </c>
      <c r="N159" s="95">
        <v>0.91569999999999996</v>
      </c>
      <c r="O159" s="95">
        <v>0.84930000000000005</v>
      </c>
      <c r="P159" s="95">
        <v>0.1646</v>
      </c>
      <c r="Q159" s="95">
        <v>0.15840000000000001</v>
      </c>
      <c r="R159" s="95">
        <v>4.3999999999999997E-2</v>
      </c>
      <c r="S159" s="95">
        <v>0.16750000000000001</v>
      </c>
      <c r="T159" s="95">
        <v>0.15840000000000001</v>
      </c>
      <c r="U159" s="95">
        <v>0.11609999999999999</v>
      </c>
      <c r="V159" s="95">
        <v>9.74E-2</v>
      </c>
      <c r="W159" s="95">
        <v>0.1474</v>
      </c>
      <c r="X159" s="95">
        <v>0.37209999999999999</v>
      </c>
      <c r="Y159" s="95">
        <v>0.2092</v>
      </c>
      <c r="Z159" s="95">
        <v>0.14549999999999999</v>
      </c>
      <c r="AA159" s="95">
        <v>0.16919999999999999</v>
      </c>
      <c r="AD159" s="92" t="s">
        <v>109</v>
      </c>
      <c r="AE159" s="84">
        <v>0</v>
      </c>
      <c r="AF159" s="84">
        <v>0</v>
      </c>
      <c r="AG159" s="84">
        <v>0.27889999999999998</v>
      </c>
      <c r="AH159" s="84">
        <v>0</v>
      </c>
      <c r="AI159" s="84">
        <v>0</v>
      </c>
      <c r="AJ159" s="84">
        <v>0</v>
      </c>
      <c r="AK159" s="84">
        <v>0.23380000000000001</v>
      </c>
      <c r="AL159" s="84">
        <v>1.5800000000000002E-2</v>
      </c>
      <c r="AM159" s="84">
        <v>0</v>
      </c>
      <c r="AN159" s="84">
        <v>0</v>
      </c>
      <c r="AP159" s="92" t="s">
        <v>109</v>
      </c>
      <c r="AQ159" s="84">
        <v>0.43190000000000001</v>
      </c>
      <c r="AR159" s="84">
        <v>0.51419999999999999</v>
      </c>
      <c r="AS159" s="84">
        <v>0.63949999999999996</v>
      </c>
      <c r="AT159" s="84">
        <v>0.55959999999999999</v>
      </c>
      <c r="AU159" s="84">
        <v>0.52510000000000001</v>
      </c>
      <c r="AV159" s="84">
        <v>0.18160000000000001</v>
      </c>
      <c r="AW159" s="84">
        <v>0.64270000000000005</v>
      </c>
      <c r="AX159" s="84">
        <v>0.58189999999999997</v>
      </c>
      <c r="AY159" s="84">
        <v>0.1226</v>
      </c>
      <c r="AZ159" s="84">
        <v>0.59440000000000004</v>
      </c>
      <c r="BB159" s="92" t="s">
        <v>109</v>
      </c>
      <c r="BC159" s="84">
        <v>0.76470000000000005</v>
      </c>
      <c r="BD159" s="84">
        <v>1.6E-2</v>
      </c>
      <c r="BE159" s="84">
        <v>0.2097</v>
      </c>
      <c r="BF159" s="84">
        <v>0.80349999999999999</v>
      </c>
      <c r="BG159" s="84">
        <v>0.61839999999999995</v>
      </c>
      <c r="BH159" s="84">
        <v>0.15459999999999999</v>
      </c>
      <c r="BI159" s="84">
        <v>0.35320000000000001</v>
      </c>
      <c r="BJ159" s="84">
        <v>3.1E-2</v>
      </c>
      <c r="BK159" s="84">
        <v>6.3200000000000006E-2</v>
      </c>
      <c r="BL159" s="84">
        <v>0.37430000000000002</v>
      </c>
      <c r="BN159" s="92" t="s">
        <v>109</v>
      </c>
      <c r="BO159" s="84">
        <v>0.77070000000000005</v>
      </c>
      <c r="BP159" s="84">
        <v>0.13400000000000001</v>
      </c>
      <c r="BQ159" s="84">
        <v>0.38240000000000002</v>
      </c>
      <c r="BR159" s="84">
        <v>0.8679</v>
      </c>
      <c r="BS159" s="84">
        <v>0.57940000000000003</v>
      </c>
      <c r="BT159" s="84">
        <v>0.1434</v>
      </c>
      <c r="BU159" s="84">
        <v>0.44280000000000003</v>
      </c>
      <c r="BV159" s="84">
        <v>9.6500000000000002E-2</v>
      </c>
      <c r="BW159" s="84">
        <v>0.122</v>
      </c>
      <c r="BX159" s="84">
        <v>0.2288</v>
      </c>
    </row>
    <row r="160" spans="1:76">
      <c r="A160" s="142"/>
      <c r="B160" s="142"/>
      <c r="C160" s="39">
        <v>6.5833333333333304</v>
      </c>
      <c r="D160" s="95">
        <v>0.93640000000000001</v>
      </c>
      <c r="E160" s="95">
        <v>0.81830000000000003</v>
      </c>
      <c r="F160" s="95">
        <v>0.52359999999999995</v>
      </c>
      <c r="G160" s="95">
        <v>0.6613</v>
      </c>
      <c r="H160" s="95">
        <v>0.9667</v>
      </c>
      <c r="I160" s="95">
        <v>0.78129999999999999</v>
      </c>
      <c r="J160" s="95">
        <v>0.85899999999999999</v>
      </c>
      <c r="K160" s="95">
        <v>0.85370000000000001</v>
      </c>
      <c r="L160" s="95">
        <v>0.83279999999999998</v>
      </c>
      <c r="M160" s="95">
        <v>0.82020000000000004</v>
      </c>
      <c r="N160" s="95">
        <v>0.86719999999999997</v>
      </c>
      <c r="O160" s="95">
        <v>0.84660000000000002</v>
      </c>
      <c r="P160" s="95">
        <v>0.2601</v>
      </c>
      <c r="Q160" s="95">
        <v>0.2392</v>
      </c>
      <c r="R160" s="95">
        <v>8.3799999999999999E-2</v>
      </c>
      <c r="S160" s="95">
        <v>0.24199999999999999</v>
      </c>
      <c r="T160" s="95">
        <v>0.2392</v>
      </c>
      <c r="U160" s="95">
        <v>0.18340000000000001</v>
      </c>
      <c r="V160" s="95">
        <v>0.11070000000000001</v>
      </c>
      <c r="W160" s="95">
        <v>0.14499999999999999</v>
      </c>
      <c r="X160" s="95">
        <v>0.49359999999999998</v>
      </c>
      <c r="Y160" s="95">
        <v>0.22459999999999999</v>
      </c>
      <c r="Z160" s="95">
        <v>0.1479</v>
      </c>
      <c r="AA160" s="95">
        <v>0.186</v>
      </c>
      <c r="AD160" s="92" t="s">
        <v>110</v>
      </c>
      <c r="AE160" s="84">
        <v>0.17660000000000001</v>
      </c>
      <c r="AF160" s="84">
        <v>0.26840000000000003</v>
      </c>
      <c r="AG160" s="84">
        <v>0.72770000000000001</v>
      </c>
      <c r="AH160" s="84">
        <v>0.1646</v>
      </c>
      <c r="AI160" s="84">
        <v>0.19869999999999999</v>
      </c>
      <c r="AJ160" s="84">
        <v>0</v>
      </c>
      <c r="AK160" s="84">
        <v>0.63429999999999997</v>
      </c>
      <c r="AL160" s="84">
        <v>0.41920000000000002</v>
      </c>
      <c r="AM160" s="84">
        <v>0</v>
      </c>
      <c r="AN160" s="84">
        <v>0.40679999999999999</v>
      </c>
      <c r="AP160" s="92" t="s">
        <v>110</v>
      </c>
      <c r="AQ160" s="84">
        <v>0.77890000000000004</v>
      </c>
      <c r="AR160" s="84">
        <v>0.66320000000000001</v>
      </c>
      <c r="AS160" s="84">
        <v>0.9244</v>
      </c>
      <c r="AT160" s="84">
        <v>0.80800000000000005</v>
      </c>
      <c r="AU160" s="84">
        <v>0.78220000000000001</v>
      </c>
      <c r="AV160" s="84">
        <v>0.24909999999999999</v>
      </c>
      <c r="AW160" s="84">
        <v>0.92020000000000002</v>
      </c>
      <c r="AX160" s="84">
        <v>0.60019999999999996</v>
      </c>
      <c r="AY160" s="84">
        <v>5.79E-2</v>
      </c>
      <c r="AZ160" s="84">
        <v>0.94089999999999996</v>
      </c>
      <c r="BB160" s="92" t="s">
        <v>110</v>
      </c>
      <c r="BC160" s="84">
        <v>0.77769999999999995</v>
      </c>
      <c r="BD160" s="84">
        <v>2.6100000000000002E-2</v>
      </c>
      <c r="BE160" s="84">
        <v>0.19</v>
      </c>
      <c r="BF160" s="84">
        <v>0.75519999999999998</v>
      </c>
      <c r="BG160" s="84">
        <v>0.47839999999999999</v>
      </c>
      <c r="BH160" s="84">
        <v>0.26590000000000003</v>
      </c>
      <c r="BI160" s="84">
        <v>0.29699999999999999</v>
      </c>
      <c r="BJ160" s="84">
        <v>4.3799999999999999E-2</v>
      </c>
      <c r="BK160" s="84">
        <v>4.4499999999999998E-2</v>
      </c>
      <c r="BL160" s="84">
        <v>0.30769999999999997</v>
      </c>
      <c r="BN160" s="92" t="s">
        <v>110</v>
      </c>
      <c r="BO160" s="84">
        <v>0.76680000000000004</v>
      </c>
      <c r="BP160" s="84">
        <v>0.16520000000000001</v>
      </c>
      <c r="BQ160" s="84">
        <v>0.3175</v>
      </c>
      <c r="BR160" s="84">
        <v>0.86860000000000004</v>
      </c>
      <c r="BS160" s="84">
        <v>0.62270000000000003</v>
      </c>
      <c r="BT160" s="84">
        <v>0.25469999999999998</v>
      </c>
      <c r="BU160" s="84">
        <v>0.3347</v>
      </c>
      <c r="BV160" s="84">
        <v>6.2600000000000003E-2</v>
      </c>
      <c r="BW160" s="84">
        <v>0.15210000000000001</v>
      </c>
      <c r="BX160" s="84">
        <v>0.19289999999999999</v>
      </c>
    </row>
    <row r="161" spans="1:76">
      <c r="A161" s="142"/>
      <c r="B161" s="142"/>
      <c r="C161" s="39">
        <v>6.625</v>
      </c>
      <c r="D161" s="95">
        <v>0.91510000000000002</v>
      </c>
      <c r="E161" s="95">
        <v>0.84319999999999995</v>
      </c>
      <c r="F161" s="95">
        <v>0.503</v>
      </c>
      <c r="G161" s="95">
        <v>0.65839999999999999</v>
      </c>
      <c r="H161" s="95">
        <v>0.95130000000000003</v>
      </c>
      <c r="I161" s="95">
        <v>0.7742</v>
      </c>
      <c r="J161" s="95">
        <v>0.8508</v>
      </c>
      <c r="K161" s="95">
        <v>0.85289999999999999</v>
      </c>
      <c r="L161" s="95">
        <v>0.86040000000000005</v>
      </c>
      <c r="M161" s="95">
        <v>0.82320000000000004</v>
      </c>
      <c r="N161" s="95">
        <v>0.87170000000000003</v>
      </c>
      <c r="O161" s="95">
        <v>0.8518</v>
      </c>
      <c r="P161" s="95">
        <v>0.26960000000000001</v>
      </c>
      <c r="Q161" s="95">
        <v>0.1641</v>
      </c>
      <c r="R161" s="95">
        <v>8.4199999999999997E-2</v>
      </c>
      <c r="S161" s="95">
        <v>0.17730000000000001</v>
      </c>
      <c r="T161" s="95">
        <v>0.1641</v>
      </c>
      <c r="U161" s="95">
        <v>0.16450000000000001</v>
      </c>
      <c r="V161" s="95">
        <v>0.1014</v>
      </c>
      <c r="W161" s="95">
        <v>0.13800000000000001</v>
      </c>
      <c r="X161" s="95">
        <v>0.66649999999999998</v>
      </c>
      <c r="Y161" s="95">
        <v>0.26390000000000002</v>
      </c>
      <c r="Z161" s="95">
        <v>0.13900000000000001</v>
      </c>
      <c r="AA161" s="95">
        <v>0.20039999999999999</v>
      </c>
      <c r="AD161" s="92" t="s">
        <v>111</v>
      </c>
      <c r="AE161" s="84">
        <v>0.57099999999999995</v>
      </c>
      <c r="AF161" s="84">
        <v>0.51380000000000003</v>
      </c>
      <c r="AG161" s="84">
        <v>0.97629999999999995</v>
      </c>
      <c r="AH161" s="84">
        <v>0.56269999999999998</v>
      </c>
      <c r="AI161" s="84">
        <v>0.58540000000000003</v>
      </c>
      <c r="AJ161" s="84">
        <v>0</v>
      </c>
      <c r="AK161" s="84">
        <v>0.44819999999999999</v>
      </c>
      <c r="AL161" s="84">
        <v>0.44109999999999999</v>
      </c>
      <c r="AM161" s="84">
        <v>0</v>
      </c>
      <c r="AN161" s="84">
        <v>0.7077</v>
      </c>
      <c r="AP161" s="92" t="s">
        <v>111</v>
      </c>
      <c r="AQ161" s="84">
        <v>0.75739999999999996</v>
      </c>
      <c r="AR161" s="84">
        <v>0.82640000000000002</v>
      </c>
      <c r="AS161" s="84">
        <v>0.94899999999999995</v>
      </c>
      <c r="AT161" s="84">
        <v>0.78459999999999996</v>
      </c>
      <c r="AU161" s="84">
        <v>0.7762</v>
      </c>
      <c r="AV161" s="84">
        <v>0.23250000000000001</v>
      </c>
      <c r="AW161" s="84">
        <v>0.80089999999999995</v>
      </c>
      <c r="AX161" s="84">
        <v>0.64570000000000005</v>
      </c>
      <c r="AY161" s="84">
        <v>8.5699999999999998E-2</v>
      </c>
      <c r="AZ161" s="84">
        <v>0.94199999999999995</v>
      </c>
      <c r="BB161" s="92" t="s">
        <v>111</v>
      </c>
      <c r="BC161" s="84">
        <v>0.83650000000000002</v>
      </c>
      <c r="BD161" s="84">
        <v>6.0000000000000001E-3</v>
      </c>
      <c r="BE161" s="84">
        <v>0.17879999999999999</v>
      </c>
      <c r="BF161" s="84">
        <v>0.77759999999999996</v>
      </c>
      <c r="BG161" s="84">
        <v>0.34710000000000002</v>
      </c>
      <c r="BH161" s="84">
        <v>0.34089999999999998</v>
      </c>
      <c r="BI161" s="84">
        <v>0.2225</v>
      </c>
      <c r="BJ161" s="84">
        <v>4.99E-2</v>
      </c>
      <c r="BK161" s="84">
        <v>2.7300000000000001E-2</v>
      </c>
      <c r="BL161" s="84">
        <v>0.2162</v>
      </c>
      <c r="BN161" s="92" t="s">
        <v>111</v>
      </c>
      <c r="BO161" s="84">
        <v>0.65169999999999995</v>
      </c>
      <c r="BP161" s="84">
        <v>6.6600000000000006E-2</v>
      </c>
      <c r="BQ161" s="84">
        <v>0.42730000000000001</v>
      </c>
      <c r="BR161" s="84">
        <v>0.75880000000000003</v>
      </c>
      <c r="BS161" s="84">
        <v>0.48699999999999999</v>
      </c>
      <c r="BT161" s="84">
        <v>0.15129999999999999</v>
      </c>
      <c r="BU161" s="84">
        <v>0.2135</v>
      </c>
      <c r="BV161" s="84">
        <v>0.16819999999999999</v>
      </c>
      <c r="BW161" s="84">
        <v>0.1009</v>
      </c>
      <c r="BX161" s="84">
        <v>0.2737</v>
      </c>
    </row>
    <row r="162" spans="1:76">
      <c r="A162" s="142"/>
      <c r="B162" s="142"/>
      <c r="C162" s="39">
        <v>6.6666666666666696</v>
      </c>
      <c r="D162" s="95">
        <v>0.88590000000000002</v>
      </c>
      <c r="E162" s="95">
        <v>0.75270000000000004</v>
      </c>
      <c r="F162" s="95">
        <v>0.55130000000000001</v>
      </c>
      <c r="G162" s="95">
        <v>0.69750000000000001</v>
      </c>
      <c r="H162" s="95">
        <v>0.92390000000000005</v>
      </c>
      <c r="I162" s="95">
        <v>0.76229999999999998</v>
      </c>
      <c r="J162" s="95">
        <v>0.8548</v>
      </c>
      <c r="K162" s="95">
        <v>0.88170000000000004</v>
      </c>
      <c r="L162" s="95">
        <v>0.8659</v>
      </c>
      <c r="M162" s="95">
        <v>0.86170000000000002</v>
      </c>
      <c r="N162" s="95">
        <v>0.80159999999999998</v>
      </c>
      <c r="O162" s="95">
        <v>0.85309999999999997</v>
      </c>
      <c r="P162" s="95">
        <v>0.25779999999999997</v>
      </c>
      <c r="Q162" s="95">
        <v>0.1235</v>
      </c>
      <c r="R162" s="95">
        <v>8.4699999999999998E-2</v>
      </c>
      <c r="S162" s="95">
        <v>0.13220000000000001</v>
      </c>
      <c r="T162" s="95">
        <v>0.1235</v>
      </c>
      <c r="U162" s="95">
        <v>0.14749999999999999</v>
      </c>
      <c r="V162" s="95">
        <v>9.4399999999999998E-2</v>
      </c>
      <c r="W162" s="95">
        <v>0.13780000000000001</v>
      </c>
      <c r="X162" s="95">
        <v>0.66080000000000005</v>
      </c>
      <c r="Y162" s="95">
        <v>0.24629999999999999</v>
      </c>
      <c r="Z162" s="95">
        <v>0.17860000000000001</v>
      </c>
      <c r="AA162" s="95">
        <v>0.218</v>
      </c>
      <c r="AD162" s="92" t="s">
        <v>112</v>
      </c>
      <c r="AE162" s="84">
        <v>0.49399999999999999</v>
      </c>
      <c r="AF162" s="84">
        <v>0.55589999999999995</v>
      </c>
      <c r="AG162" s="84">
        <v>0.97389999999999999</v>
      </c>
      <c r="AH162" s="84">
        <v>0.55900000000000005</v>
      </c>
      <c r="AI162" s="84">
        <v>0.62019999999999997</v>
      </c>
      <c r="AJ162" s="84">
        <v>0</v>
      </c>
      <c r="AK162" s="84">
        <v>0.64839999999999998</v>
      </c>
      <c r="AL162" s="84">
        <v>0.48749999999999999</v>
      </c>
      <c r="AM162" s="84">
        <v>0</v>
      </c>
      <c r="AN162" s="84">
        <v>0.84140000000000004</v>
      </c>
      <c r="AP162" s="92" t="s">
        <v>112</v>
      </c>
      <c r="AQ162" s="84">
        <v>0.69589999999999996</v>
      </c>
      <c r="AR162" s="84">
        <v>0.77539999999999998</v>
      </c>
      <c r="AS162" s="84">
        <v>0.93279999999999996</v>
      </c>
      <c r="AT162" s="84">
        <v>0.7087</v>
      </c>
      <c r="AU162" s="84">
        <v>0.7056</v>
      </c>
      <c r="AV162" s="84">
        <v>0.21959999999999999</v>
      </c>
      <c r="AW162" s="84">
        <v>0.80200000000000005</v>
      </c>
      <c r="AX162" s="84">
        <v>0.77270000000000005</v>
      </c>
      <c r="AY162" s="84">
        <v>0.1042</v>
      </c>
      <c r="AZ162" s="84">
        <v>0.8952</v>
      </c>
      <c r="BB162" s="92" t="s">
        <v>112</v>
      </c>
      <c r="BC162" s="84">
        <v>0.81799999999999995</v>
      </c>
      <c r="BD162" s="84">
        <v>3.2000000000000002E-3</v>
      </c>
      <c r="BE162" s="84">
        <v>0.18740000000000001</v>
      </c>
      <c r="BF162" s="84">
        <v>0.73780000000000001</v>
      </c>
      <c r="BG162" s="84">
        <v>0.21740000000000001</v>
      </c>
      <c r="BH162" s="84">
        <v>0.50480000000000003</v>
      </c>
      <c r="BI162" s="84">
        <v>0.28360000000000002</v>
      </c>
      <c r="BJ162" s="84">
        <v>7.4700000000000003E-2</v>
      </c>
      <c r="BK162" s="84">
        <v>3.5700000000000003E-2</v>
      </c>
      <c r="BL162" s="84">
        <v>0.27160000000000001</v>
      </c>
      <c r="BN162" s="92" t="s">
        <v>112</v>
      </c>
      <c r="BO162" s="84">
        <v>0.59619999999999995</v>
      </c>
      <c r="BP162" s="84">
        <v>0.19359999999999999</v>
      </c>
      <c r="BQ162" s="84">
        <v>0.54990000000000006</v>
      </c>
      <c r="BR162" s="84">
        <v>0.66890000000000005</v>
      </c>
      <c r="BS162" s="84">
        <v>0.36940000000000001</v>
      </c>
      <c r="BT162" s="84">
        <v>0.16239999999999999</v>
      </c>
      <c r="BU162" s="84">
        <v>0.22600000000000001</v>
      </c>
      <c r="BV162" s="84">
        <v>0.31680000000000003</v>
      </c>
      <c r="BW162" s="84">
        <v>9.6100000000000005E-2</v>
      </c>
      <c r="BX162" s="84">
        <v>0.38979999999999998</v>
      </c>
    </row>
    <row r="163" spans="1:76">
      <c r="A163" s="142"/>
      <c r="B163" s="142"/>
      <c r="C163" s="39">
        <v>6.7083333333333304</v>
      </c>
      <c r="D163" s="95">
        <v>0.75549999999999995</v>
      </c>
      <c r="E163" s="95">
        <v>0.68600000000000005</v>
      </c>
      <c r="F163" s="95">
        <v>0.4032</v>
      </c>
      <c r="G163" s="95">
        <v>0.59950000000000003</v>
      </c>
      <c r="H163" s="95">
        <v>0.90859999999999996</v>
      </c>
      <c r="I163" s="95">
        <v>0.67059999999999997</v>
      </c>
      <c r="J163" s="95">
        <v>0.79820000000000002</v>
      </c>
      <c r="K163" s="95">
        <v>0.76049999999999995</v>
      </c>
      <c r="L163" s="95">
        <v>0.7258</v>
      </c>
      <c r="M163" s="95">
        <v>0.8105</v>
      </c>
      <c r="N163" s="95">
        <v>0.86299999999999999</v>
      </c>
      <c r="O163" s="95">
        <v>0.79159999999999997</v>
      </c>
      <c r="P163" s="95">
        <v>0.25390000000000001</v>
      </c>
      <c r="Q163" s="95">
        <v>0.1341</v>
      </c>
      <c r="R163" s="95">
        <v>8.1900000000000001E-2</v>
      </c>
      <c r="S163" s="95">
        <v>0.1535</v>
      </c>
      <c r="T163" s="95">
        <v>0.1341</v>
      </c>
      <c r="U163" s="95">
        <v>0.15079999999999999</v>
      </c>
      <c r="V163" s="95">
        <v>9.9599999999999994E-2</v>
      </c>
      <c r="W163" s="95">
        <v>0.13789999999999999</v>
      </c>
      <c r="X163" s="95">
        <v>0.60819999999999996</v>
      </c>
      <c r="Y163" s="95">
        <v>0.28349999999999997</v>
      </c>
      <c r="Z163" s="95">
        <v>0.18310000000000001</v>
      </c>
      <c r="AA163" s="95">
        <v>0.2165</v>
      </c>
      <c r="AD163" s="92" t="s">
        <v>113</v>
      </c>
      <c r="AE163" s="84">
        <v>0.21390000000000001</v>
      </c>
      <c r="AF163" s="84">
        <v>0.63770000000000004</v>
      </c>
      <c r="AG163" s="84">
        <v>0.97760000000000002</v>
      </c>
      <c r="AH163" s="84">
        <v>0.50580000000000003</v>
      </c>
      <c r="AI163" s="84">
        <v>0.54300000000000004</v>
      </c>
      <c r="AJ163" s="84">
        <v>0</v>
      </c>
      <c r="AK163" s="84">
        <v>0.84219999999999995</v>
      </c>
      <c r="AL163" s="84">
        <v>0.44169999999999998</v>
      </c>
      <c r="AM163" s="84">
        <v>0</v>
      </c>
      <c r="AN163" s="84">
        <v>0.81189999999999996</v>
      </c>
      <c r="AP163" s="92" t="s">
        <v>113</v>
      </c>
      <c r="AQ163" s="84">
        <v>0.54149999999999998</v>
      </c>
      <c r="AR163" s="84">
        <v>0.74429999999999996</v>
      </c>
      <c r="AS163" s="84">
        <v>0.90480000000000005</v>
      </c>
      <c r="AT163" s="84">
        <v>0.66610000000000003</v>
      </c>
      <c r="AU163" s="84">
        <v>0.67020000000000002</v>
      </c>
      <c r="AV163" s="84">
        <v>0.44819999999999999</v>
      </c>
      <c r="AW163" s="84">
        <v>0.9476</v>
      </c>
      <c r="AX163" s="84">
        <v>0.7389</v>
      </c>
      <c r="AY163" s="84">
        <v>0.1696</v>
      </c>
      <c r="AZ163" s="84">
        <v>0.86729999999999996</v>
      </c>
      <c r="BB163" s="92" t="s">
        <v>113</v>
      </c>
      <c r="BC163" s="84">
        <v>0.78649999999999998</v>
      </c>
      <c r="BD163" s="84">
        <v>1.0500000000000001E-2</v>
      </c>
      <c r="BE163" s="84">
        <v>0.1148</v>
      </c>
      <c r="BF163" s="84">
        <v>0.62050000000000005</v>
      </c>
      <c r="BG163" s="84">
        <v>0.1845</v>
      </c>
      <c r="BH163" s="84">
        <v>0.58389999999999997</v>
      </c>
      <c r="BI163" s="84">
        <v>0.31390000000000001</v>
      </c>
      <c r="BJ163" s="84">
        <v>3.6499999999999998E-2</v>
      </c>
      <c r="BK163" s="84">
        <v>8.7800000000000003E-2</v>
      </c>
      <c r="BL163" s="84">
        <v>0.28820000000000001</v>
      </c>
      <c r="BN163" s="92" t="s">
        <v>113</v>
      </c>
      <c r="BO163" s="84">
        <v>0.65490000000000004</v>
      </c>
      <c r="BP163" s="84">
        <v>0.4698</v>
      </c>
      <c r="BQ163" s="84">
        <v>0.38850000000000001</v>
      </c>
      <c r="BR163" s="84">
        <v>0.52480000000000004</v>
      </c>
      <c r="BS163" s="84">
        <v>0.27250000000000002</v>
      </c>
      <c r="BT163" s="84">
        <v>0.1961</v>
      </c>
      <c r="BU163" s="84">
        <v>0.2205</v>
      </c>
      <c r="BV163" s="84">
        <v>0.32590000000000002</v>
      </c>
      <c r="BW163" s="84">
        <v>0.1517</v>
      </c>
      <c r="BX163" s="84">
        <v>0.4708</v>
      </c>
    </row>
    <row r="164" spans="1:76">
      <c r="A164" s="142"/>
      <c r="B164" s="142"/>
      <c r="C164" s="39">
        <v>6.75</v>
      </c>
      <c r="D164" s="95">
        <v>0.59240000000000004</v>
      </c>
      <c r="E164" s="95">
        <v>0.46439999999999998</v>
      </c>
      <c r="F164" s="95">
        <v>0.16539999999999999</v>
      </c>
      <c r="G164" s="95">
        <v>0.47020000000000001</v>
      </c>
      <c r="H164" s="95">
        <v>0.79049999999999998</v>
      </c>
      <c r="I164" s="95">
        <v>0.49659999999999999</v>
      </c>
      <c r="J164" s="95">
        <v>0.64259999999999995</v>
      </c>
      <c r="K164" s="95">
        <v>0.62</v>
      </c>
      <c r="L164" s="95">
        <v>0.48549999999999999</v>
      </c>
      <c r="M164" s="95">
        <v>0.67879999999999996</v>
      </c>
      <c r="N164" s="95">
        <v>0.79869999999999997</v>
      </c>
      <c r="O164" s="95">
        <v>0.64510000000000001</v>
      </c>
      <c r="P164" s="95">
        <v>0.32090000000000002</v>
      </c>
      <c r="Q164" s="95">
        <v>0.17460000000000001</v>
      </c>
      <c r="R164" s="95">
        <v>0.1043</v>
      </c>
      <c r="S164" s="95">
        <v>0.22589999999999999</v>
      </c>
      <c r="T164" s="95">
        <v>0.17460000000000001</v>
      </c>
      <c r="U164" s="95">
        <v>0.19789999999999999</v>
      </c>
      <c r="V164" s="95">
        <v>0.15409999999999999</v>
      </c>
      <c r="W164" s="95">
        <v>0.14979999999999999</v>
      </c>
      <c r="X164" s="95">
        <v>0.54859999999999998</v>
      </c>
      <c r="Y164" s="95">
        <v>0.39610000000000001</v>
      </c>
      <c r="Z164" s="95">
        <v>0.22889999999999999</v>
      </c>
      <c r="AA164" s="95">
        <v>0.24660000000000001</v>
      </c>
      <c r="AD164" s="92" t="s">
        <v>114</v>
      </c>
      <c r="AE164" s="84">
        <v>0.4214</v>
      </c>
      <c r="AF164" s="84">
        <v>0.66800000000000004</v>
      </c>
      <c r="AG164" s="84">
        <v>0.91220000000000001</v>
      </c>
      <c r="AH164" s="84">
        <v>0.55489999999999995</v>
      </c>
      <c r="AI164" s="84">
        <v>0.40889999999999999</v>
      </c>
      <c r="AJ164" s="84">
        <v>0</v>
      </c>
      <c r="AK164" s="84">
        <v>0.9395</v>
      </c>
      <c r="AL164" s="84">
        <v>0.37169999999999997</v>
      </c>
      <c r="AM164" s="84">
        <v>0</v>
      </c>
      <c r="AN164" s="84">
        <v>0.85060000000000002</v>
      </c>
      <c r="AP164" s="92" t="s">
        <v>114</v>
      </c>
      <c r="AQ164" s="84">
        <v>0.68469999999999998</v>
      </c>
      <c r="AR164" s="84">
        <v>0.76339999999999997</v>
      </c>
      <c r="AS164" s="84">
        <v>0.87370000000000003</v>
      </c>
      <c r="AT164" s="84">
        <v>0.69289999999999996</v>
      </c>
      <c r="AU164" s="84">
        <v>0.64059999999999995</v>
      </c>
      <c r="AV164" s="84">
        <v>0.4758</v>
      </c>
      <c r="AW164" s="84">
        <v>0.89490000000000003</v>
      </c>
      <c r="AX164" s="84">
        <v>0.73609999999999998</v>
      </c>
      <c r="AY164" s="84">
        <v>0.1145</v>
      </c>
      <c r="AZ164" s="84">
        <v>0.88800000000000001</v>
      </c>
      <c r="BB164" s="92" t="s">
        <v>114</v>
      </c>
      <c r="BC164" s="84">
        <v>0.76880000000000004</v>
      </c>
      <c r="BD164" s="84">
        <v>3.2599999999999997E-2</v>
      </c>
      <c r="BE164" s="84">
        <v>9.1999999999999998E-2</v>
      </c>
      <c r="BF164" s="84">
        <v>0.52629999999999999</v>
      </c>
      <c r="BG164" s="84">
        <v>0.2215</v>
      </c>
      <c r="BH164" s="84">
        <v>0.50260000000000005</v>
      </c>
      <c r="BI164" s="84">
        <v>0.2417</v>
      </c>
      <c r="BJ164" s="84">
        <v>1.3899999999999999E-2</v>
      </c>
      <c r="BK164" s="84">
        <v>0.13500000000000001</v>
      </c>
      <c r="BL164" s="84">
        <v>0.28070000000000001</v>
      </c>
      <c r="BN164" s="92" t="s">
        <v>114</v>
      </c>
      <c r="BO164" s="84">
        <v>0.75890000000000002</v>
      </c>
      <c r="BP164" s="84">
        <v>0.66559999999999997</v>
      </c>
      <c r="BQ164" s="84">
        <v>0.24460000000000001</v>
      </c>
      <c r="BR164" s="84">
        <v>0.36780000000000002</v>
      </c>
      <c r="BS164" s="84">
        <v>0.14430000000000001</v>
      </c>
      <c r="BT164" s="84">
        <v>0.1779</v>
      </c>
      <c r="BU164" s="84">
        <v>0.23699999999999999</v>
      </c>
      <c r="BV164" s="84">
        <v>0.2838</v>
      </c>
      <c r="BW164" s="84">
        <v>0.15310000000000001</v>
      </c>
      <c r="BX164" s="84">
        <v>0.55069999999999997</v>
      </c>
    </row>
    <row r="165" spans="1:76">
      <c r="A165" s="142"/>
      <c r="B165" s="142"/>
      <c r="C165" s="39">
        <v>6.7916666666666696</v>
      </c>
      <c r="D165" s="95">
        <v>8.7099999999999997E-2</v>
      </c>
      <c r="E165" s="95">
        <v>6.0299999999999999E-2</v>
      </c>
      <c r="F165" s="95">
        <v>0</v>
      </c>
      <c r="G165" s="95">
        <v>0</v>
      </c>
      <c r="H165" s="95">
        <v>0.3049</v>
      </c>
      <c r="I165" s="95">
        <v>9.0499999999999997E-2</v>
      </c>
      <c r="J165" s="95">
        <v>0.32179999999999997</v>
      </c>
      <c r="K165" s="95">
        <v>0.38840000000000002</v>
      </c>
      <c r="L165" s="95">
        <v>0.1211</v>
      </c>
      <c r="M165" s="95">
        <v>0.3327</v>
      </c>
      <c r="N165" s="95">
        <v>0.54010000000000002</v>
      </c>
      <c r="O165" s="95">
        <v>0.34079999999999999</v>
      </c>
      <c r="P165" s="95">
        <v>0.31950000000000001</v>
      </c>
      <c r="Q165" s="95">
        <v>0.2606</v>
      </c>
      <c r="R165" s="95">
        <v>0.1192</v>
      </c>
      <c r="S165" s="95">
        <v>0.2903</v>
      </c>
      <c r="T165" s="95">
        <v>0.2606</v>
      </c>
      <c r="U165" s="95">
        <v>0.22650000000000001</v>
      </c>
      <c r="V165" s="95">
        <v>0.20050000000000001</v>
      </c>
      <c r="W165" s="95">
        <v>0.1991</v>
      </c>
      <c r="X165" s="95">
        <v>0.54510000000000003</v>
      </c>
      <c r="Y165" s="95">
        <v>0.46949999999999997</v>
      </c>
      <c r="Z165" s="95">
        <v>0.25090000000000001</v>
      </c>
      <c r="AA165" s="95">
        <v>0.27689999999999998</v>
      </c>
      <c r="AD165" s="92" t="s">
        <v>115</v>
      </c>
      <c r="AE165" s="84">
        <v>0.66220000000000001</v>
      </c>
      <c r="AF165" s="84">
        <v>0.75519999999999998</v>
      </c>
      <c r="AG165" s="84">
        <v>0.93920000000000003</v>
      </c>
      <c r="AH165" s="84">
        <v>0.65910000000000002</v>
      </c>
      <c r="AI165" s="84">
        <v>0.68110000000000004</v>
      </c>
      <c r="AJ165" s="84">
        <v>0.26229999999999998</v>
      </c>
      <c r="AK165" s="84">
        <v>1.0268999999999999</v>
      </c>
      <c r="AL165" s="84">
        <v>0.58779999999999999</v>
      </c>
      <c r="AM165" s="84">
        <v>0</v>
      </c>
      <c r="AN165" s="84">
        <v>0.9153</v>
      </c>
      <c r="AP165" s="92" t="s">
        <v>115</v>
      </c>
      <c r="AQ165" s="84">
        <v>0.78290000000000004</v>
      </c>
      <c r="AR165" s="84">
        <v>0.82769999999999999</v>
      </c>
      <c r="AS165" s="84">
        <v>0.91090000000000004</v>
      </c>
      <c r="AT165" s="84">
        <v>0.76439999999999997</v>
      </c>
      <c r="AU165" s="84">
        <v>0.74939999999999996</v>
      </c>
      <c r="AV165" s="84">
        <v>0.69850000000000001</v>
      </c>
      <c r="AW165" s="84">
        <v>0.93820000000000003</v>
      </c>
      <c r="AX165" s="84">
        <v>0.74080000000000001</v>
      </c>
      <c r="AY165" s="84">
        <v>8.9499999999999996E-2</v>
      </c>
      <c r="AZ165" s="84">
        <v>0.92179999999999995</v>
      </c>
      <c r="BB165" s="92" t="s">
        <v>115</v>
      </c>
      <c r="BC165" s="84">
        <v>0.77</v>
      </c>
      <c r="BD165" s="84">
        <v>2.6499999999999999E-2</v>
      </c>
      <c r="BE165" s="84">
        <v>0.13400000000000001</v>
      </c>
      <c r="BF165" s="84">
        <v>0.55530000000000002</v>
      </c>
      <c r="BG165" s="84">
        <v>0.26819999999999999</v>
      </c>
      <c r="BH165" s="84">
        <v>0.45369999999999999</v>
      </c>
      <c r="BI165" s="84">
        <v>0.27379999999999999</v>
      </c>
      <c r="BJ165" s="84">
        <v>7.3700000000000002E-2</v>
      </c>
      <c r="BK165" s="84">
        <v>0.12859999999999999</v>
      </c>
      <c r="BL165" s="84">
        <v>0.27189999999999998</v>
      </c>
      <c r="BN165" s="92" t="s">
        <v>115</v>
      </c>
      <c r="BO165" s="84">
        <v>0.84489999999999998</v>
      </c>
      <c r="BP165" s="84">
        <v>0.64810000000000001</v>
      </c>
      <c r="BQ165" s="84">
        <v>0.30609999999999998</v>
      </c>
      <c r="BR165" s="84">
        <v>0.36630000000000001</v>
      </c>
      <c r="BS165" s="84">
        <v>9.2100000000000001E-2</v>
      </c>
      <c r="BT165" s="84">
        <v>0.3407</v>
      </c>
      <c r="BU165" s="84">
        <v>0.29310000000000003</v>
      </c>
      <c r="BV165" s="84">
        <v>0.31619999999999998</v>
      </c>
      <c r="BW165" s="84">
        <v>0.17829999999999999</v>
      </c>
      <c r="BX165" s="84">
        <v>0.68430000000000002</v>
      </c>
    </row>
    <row r="166" spans="1:76">
      <c r="A166" s="142"/>
      <c r="B166" s="142"/>
      <c r="C166" s="39">
        <v>6.8333333333333304</v>
      </c>
      <c r="D166" s="95">
        <v>0</v>
      </c>
      <c r="E166" s="95">
        <v>0</v>
      </c>
      <c r="F166" s="95">
        <v>0</v>
      </c>
      <c r="G166" s="95">
        <v>0</v>
      </c>
      <c r="H166" s="95">
        <v>0</v>
      </c>
      <c r="I166" s="95">
        <v>0</v>
      </c>
      <c r="J166" s="95">
        <v>1.7100000000000001E-2</v>
      </c>
      <c r="K166" s="95">
        <v>4.0899999999999999E-2</v>
      </c>
      <c r="L166" s="95">
        <v>1.4E-3</v>
      </c>
      <c r="M166" s="95">
        <v>1.6400000000000001E-2</v>
      </c>
      <c r="N166" s="95">
        <v>0.12970000000000001</v>
      </c>
      <c r="O166" s="95">
        <v>4.1099999999999998E-2</v>
      </c>
      <c r="P166" s="95">
        <v>0.38819999999999999</v>
      </c>
      <c r="Q166" s="95">
        <v>0.30280000000000001</v>
      </c>
      <c r="R166" s="95">
        <v>0.1179</v>
      </c>
      <c r="S166" s="95">
        <v>0.32169999999999999</v>
      </c>
      <c r="T166" s="95">
        <v>0.30280000000000001</v>
      </c>
      <c r="U166" s="95">
        <v>0.25659999999999999</v>
      </c>
      <c r="V166" s="95">
        <v>0.29530000000000001</v>
      </c>
      <c r="W166" s="95">
        <v>0.31850000000000001</v>
      </c>
      <c r="X166" s="95">
        <v>0.66959999999999997</v>
      </c>
      <c r="Y166" s="95">
        <v>0.60760000000000003</v>
      </c>
      <c r="Z166" s="95">
        <v>0.36399999999999999</v>
      </c>
      <c r="AA166" s="95">
        <v>0.39169999999999999</v>
      </c>
      <c r="AD166" s="92" t="s">
        <v>116</v>
      </c>
      <c r="AE166" s="84">
        <v>0.52839999999999998</v>
      </c>
      <c r="AF166" s="84">
        <v>0.83550000000000002</v>
      </c>
      <c r="AG166" s="84">
        <v>1.0243</v>
      </c>
      <c r="AH166" s="84">
        <v>0.74890000000000001</v>
      </c>
      <c r="AI166" s="84">
        <v>0.80049999999999999</v>
      </c>
      <c r="AJ166" s="84">
        <v>0.63629999999999998</v>
      </c>
      <c r="AK166" s="84">
        <v>1.0001</v>
      </c>
      <c r="AL166" s="84">
        <v>0.5857</v>
      </c>
      <c r="AM166" s="84">
        <v>0</v>
      </c>
      <c r="AN166" s="84">
        <v>0.93899999999999995</v>
      </c>
      <c r="AP166" s="92" t="s">
        <v>116</v>
      </c>
      <c r="AQ166" s="84">
        <v>0.67889999999999995</v>
      </c>
      <c r="AR166" s="84">
        <v>0.83930000000000005</v>
      </c>
      <c r="AS166" s="84">
        <v>0.92620000000000002</v>
      </c>
      <c r="AT166" s="84">
        <v>0.76990000000000003</v>
      </c>
      <c r="AU166" s="84">
        <v>0.77470000000000006</v>
      </c>
      <c r="AV166" s="84">
        <v>0.71879999999999999</v>
      </c>
      <c r="AW166" s="84">
        <v>0.94850000000000001</v>
      </c>
      <c r="AX166" s="84">
        <v>0.64190000000000003</v>
      </c>
      <c r="AY166" s="84">
        <v>8.8099999999999998E-2</v>
      </c>
      <c r="AZ166" s="84">
        <v>0.93840000000000001</v>
      </c>
      <c r="BB166" s="92" t="s">
        <v>116</v>
      </c>
      <c r="BC166" s="84">
        <v>0.77849999999999997</v>
      </c>
      <c r="BD166" s="84">
        <v>2.29E-2</v>
      </c>
      <c r="BE166" s="84">
        <v>0.12479999999999999</v>
      </c>
      <c r="BF166" s="84">
        <v>0.52359999999999995</v>
      </c>
      <c r="BG166" s="84">
        <v>0.2382</v>
      </c>
      <c r="BH166" s="84">
        <v>0.59850000000000003</v>
      </c>
      <c r="BI166" s="84">
        <v>0.27410000000000001</v>
      </c>
      <c r="BJ166" s="84">
        <v>8.5099999999999995E-2</v>
      </c>
      <c r="BK166" s="84">
        <v>0.11550000000000001</v>
      </c>
      <c r="BL166" s="84">
        <v>0.28989999999999999</v>
      </c>
      <c r="BN166" s="92" t="s">
        <v>116</v>
      </c>
      <c r="BO166" s="84">
        <v>0.87</v>
      </c>
      <c r="BP166" s="84">
        <v>0.59379999999999999</v>
      </c>
      <c r="BQ166" s="84">
        <v>0.3246</v>
      </c>
      <c r="BR166" s="84">
        <v>0.45450000000000002</v>
      </c>
      <c r="BS166" s="84">
        <v>0.1023</v>
      </c>
      <c r="BT166" s="84">
        <v>0.46400000000000002</v>
      </c>
      <c r="BU166" s="84">
        <v>0.36770000000000003</v>
      </c>
      <c r="BV166" s="84">
        <v>0.29670000000000002</v>
      </c>
      <c r="BW166" s="84">
        <v>0.21890000000000001</v>
      </c>
      <c r="BX166" s="84">
        <v>0.71899999999999997</v>
      </c>
    </row>
    <row r="167" spans="1:76">
      <c r="A167" s="142"/>
      <c r="B167" s="142"/>
      <c r="C167" s="39">
        <v>6.875</v>
      </c>
      <c r="D167" s="95">
        <v>0</v>
      </c>
      <c r="E167" s="95">
        <v>0</v>
      </c>
      <c r="F167" s="95">
        <v>0</v>
      </c>
      <c r="G167" s="95">
        <v>0</v>
      </c>
      <c r="H167" s="95">
        <v>0</v>
      </c>
      <c r="I167" s="95">
        <v>0</v>
      </c>
      <c r="J167" s="95">
        <v>0</v>
      </c>
      <c r="K167" s="95">
        <v>0</v>
      </c>
      <c r="L167" s="95">
        <v>0</v>
      </c>
      <c r="M167" s="95">
        <v>0</v>
      </c>
      <c r="N167" s="95">
        <v>0</v>
      </c>
      <c r="O167" s="95">
        <v>0</v>
      </c>
      <c r="P167" s="95">
        <v>0.43730000000000002</v>
      </c>
      <c r="Q167" s="95">
        <v>0.32840000000000003</v>
      </c>
      <c r="R167" s="95">
        <v>0.123</v>
      </c>
      <c r="S167" s="95">
        <v>0.35360000000000003</v>
      </c>
      <c r="T167" s="95">
        <v>0.32840000000000003</v>
      </c>
      <c r="U167" s="95">
        <v>0.28179999999999999</v>
      </c>
      <c r="V167" s="95">
        <v>0.3921</v>
      </c>
      <c r="W167" s="95">
        <v>0.47460000000000002</v>
      </c>
      <c r="X167" s="95">
        <v>0.75929999999999997</v>
      </c>
      <c r="Y167" s="95">
        <v>0.67079999999999995</v>
      </c>
      <c r="Z167" s="95">
        <v>0.48930000000000001</v>
      </c>
      <c r="AA167" s="95">
        <v>0.51390000000000002</v>
      </c>
      <c r="AD167" s="92" t="s">
        <v>117</v>
      </c>
      <c r="AE167" s="84">
        <v>0.48180000000000001</v>
      </c>
      <c r="AF167" s="84">
        <v>0.59019999999999995</v>
      </c>
      <c r="AG167" s="84">
        <v>0.93400000000000005</v>
      </c>
      <c r="AH167" s="84">
        <v>0.28920000000000001</v>
      </c>
      <c r="AI167" s="84">
        <v>0.48470000000000002</v>
      </c>
      <c r="AJ167" s="84">
        <v>0.13220000000000001</v>
      </c>
      <c r="AK167" s="84">
        <v>0.61570000000000003</v>
      </c>
      <c r="AL167" s="84">
        <v>0.58020000000000005</v>
      </c>
      <c r="AM167" s="84">
        <v>0</v>
      </c>
      <c r="AN167" s="84">
        <v>0.93169999999999997</v>
      </c>
      <c r="AP167" s="92" t="s">
        <v>117</v>
      </c>
      <c r="AQ167" s="84">
        <v>0.67500000000000004</v>
      </c>
      <c r="AR167" s="84">
        <v>0.72419999999999995</v>
      </c>
      <c r="AS167" s="84">
        <v>0.84440000000000004</v>
      </c>
      <c r="AT167" s="84">
        <v>0.63549999999999995</v>
      </c>
      <c r="AU167" s="84">
        <v>0.64849999999999997</v>
      </c>
      <c r="AV167" s="84">
        <v>0.50570000000000004</v>
      </c>
      <c r="AW167" s="84">
        <v>0.64659999999999995</v>
      </c>
      <c r="AX167" s="84">
        <v>0.63829999999999998</v>
      </c>
      <c r="AY167" s="84">
        <v>4.6899999999999997E-2</v>
      </c>
      <c r="AZ167" s="84">
        <v>0.86909999999999998</v>
      </c>
      <c r="BB167" s="92" t="s">
        <v>117</v>
      </c>
      <c r="BC167" s="84">
        <v>0.79630000000000001</v>
      </c>
      <c r="BD167" s="84">
        <v>4.9799999999999997E-2</v>
      </c>
      <c r="BE167" s="84">
        <v>0.15279999999999999</v>
      </c>
      <c r="BF167" s="84">
        <v>0.58579999999999999</v>
      </c>
      <c r="BG167" s="84">
        <v>0.28110000000000002</v>
      </c>
      <c r="BH167" s="84">
        <v>0.68310000000000004</v>
      </c>
      <c r="BI167" s="84">
        <v>0.253</v>
      </c>
      <c r="BJ167" s="84">
        <v>9.1399999999999995E-2</v>
      </c>
      <c r="BK167" s="84">
        <v>7.7799999999999994E-2</v>
      </c>
      <c r="BL167" s="84">
        <v>0.27679999999999999</v>
      </c>
      <c r="BN167" s="92" t="s">
        <v>117</v>
      </c>
      <c r="BO167" s="84">
        <v>0.89029999999999998</v>
      </c>
      <c r="BP167" s="84">
        <v>0.62980000000000003</v>
      </c>
      <c r="BQ167" s="84">
        <v>0.25700000000000001</v>
      </c>
      <c r="BR167" s="84">
        <v>0.48899999999999999</v>
      </c>
      <c r="BS167" s="84">
        <v>0.12559999999999999</v>
      </c>
      <c r="BT167" s="84">
        <v>0.5121</v>
      </c>
      <c r="BU167" s="84">
        <v>0.46129999999999999</v>
      </c>
      <c r="BV167" s="84">
        <v>0.3034</v>
      </c>
      <c r="BW167" s="84">
        <v>0.23769999999999999</v>
      </c>
      <c r="BX167" s="84">
        <v>0.71660000000000001</v>
      </c>
    </row>
    <row r="168" spans="1:76">
      <c r="A168" s="142"/>
      <c r="B168" s="142"/>
      <c r="C168" s="39">
        <v>6.9166666666666696</v>
      </c>
      <c r="D168" s="95">
        <v>0</v>
      </c>
      <c r="E168" s="95">
        <v>0</v>
      </c>
      <c r="F168" s="95">
        <v>0</v>
      </c>
      <c r="G168" s="95">
        <v>0</v>
      </c>
      <c r="H168" s="95">
        <v>0</v>
      </c>
      <c r="I168" s="95">
        <v>0</v>
      </c>
      <c r="J168" s="95">
        <v>0</v>
      </c>
      <c r="K168" s="95">
        <v>0</v>
      </c>
      <c r="L168" s="95">
        <v>0</v>
      </c>
      <c r="M168" s="95">
        <v>0</v>
      </c>
      <c r="N168" s="95">
        <v>0</v>
      </c>
      <c r="O168" s="95">
        <v>0</v>
      </c>
      <c r="P168" s="95">
        <v>0.39479999999999998</v>
      </c>
      <c r="Q168" s="95">
        <v>0.36149999999999999</v>
      </c>
      <c r="R168" s="95">
        <v>0.1105</v>
      </c>
      <c r="S168" s="95">
        <v>0.33460000000000001</v>
      </c>
      <c r="T168" s="95">
        <v>0.36149999999999999</v>
      </c>
      <c r="U168" s="95">
        <v>0.26500000000000001</v>
      </c>
      <c r="V168" s="95">
        <v>0.38390000000000002</v>
      </c>
      <c r="W168" s="95">
        <v>0.46289999999999998</v>
      </c>
      <c r="X168" s="95">
        <v>0.60540000000000005</v>
      </c>
      <c r="Y168" s="95">
        <v>0.66790000000000005</v>
      </c>
      <c r="Z168" s="95">
        <v>0.52029999999999998</v>
      </c>
      <c r="AA168" s="95">
        <v>0.50819999999999999</v>
      </c>
      <c r="AD168" s="92" t="s">
        <v>118</v>
      </c>
      <c r="AE168" s="84">
        <v>0</v>
      </c>
      <c r="AF168" s="84">
        <v>0</v>
      </c>
      <c r="AG168" s="84">
        <v>0.83899999999999997</v>
      </c>
      <c r="AH168" s="84">
        <v>0</v>
      </c>
      <c r="AI168" s="84">
        <v>0</v>
      </c>
      <c r="AJ168" s="84">
        <v>0</v>
      </c>
      <c r="AK168" s="84">
        <v>0.5131</v>
      </c>
      <c r="AL168" s="84">
        <v>0.15479999999999999</v>
      </c>
      <c r="AM168" s="84">
        <v>0</v>
      </c>
      <c r="AN168" s="84">
        <v>0</v>
      </c>
      <c r="AP168" s="92" t="s">
        <v>118</v>
      </c>
      <c r="AQ168" s="84">
        <v>0.16370000000000001</v>
      </c>
      <c r="AR168" s="84">
        <v>0.2626</v>
      </c>
      <c r="AS168" s="84">
        <v>0.78610000000000002</v>
      </c>
      <c r="AT168" s="84">
        <v>0.1399</v>
      </c>
      <c r="AU168" s="84">
        <v>0.19259999999999999</v>
      </c>
      <c r="AV168" s="84">
        <v>6.25E-2</v>
      </c>
      <c r="AW168" s="84">
        <v>0.55210000000000004</v>
      </c>
      <c r="AX168" s="84">
        <v>0.47560000000000002</v>
      </c>
      <c r="AY168" s="84">
        <v>1.6899999999999998E-2</v>
      </c>
      <c r="AZ168" s="84">
        <v>0.59150000000000003</v>
      </c>
      <c r="BB168" s="92" t="s">
        <v>118</v>
      </c>
      <c r="BC168" s="84">
        <v>0.7399</v>
      </c>
      <c r="BD168" s="84">
        <v>5.0599999999999999E-2</v>
      </c>
      <c r="BE168" s="84">
        <v>0.17430000000000001</v>
      </c>
      <c r="BF168" s="84">
        <v>0.62439999999999996</v>
      </c>
      <c r="BG168" s="84">
        <v>0.24079999999999999</v>
      </c>
      <c r="BH168" s="84">
        <v>0.77569999999999995</v>
      </c>
      <c r="BI168" s="84">
        <v>0.26619999999999999</v>
      </c>
      <c r="BJ168" s="84">
        <v>0.1487</v>
      </c>
      <c r="BK168" s="84">
        <v>0.1226</v>
      </c>
      <c r="BL168" s="84">
        <v>0.2913</v>
      </c>
      <c r="BN168" s="92" t="s">
        <v>118</v>
      </c>
      <c r="BO168" s="84">
        <v>0.89149999999999996</v>
      </c>
      <c r="BP168" s="84">
        <v>0.63029999999999997</v>
      </c>
      <c r="BQ168" s="84">
        <v>0.29909999999999998</v>
      </c>
      <c r="BR168" s="84">
        <v>0.57279999999999998</v>
      </c>
      <c r="BS168" s="84">
        <v>0.1447</v>
      </c>
      <c r="BT168" s="84">
        <v>0.51770000000000005</v>
      </c>
      <c r="BU168" s="84">
        <v>0.47139999999999999</v>
      </c>
      <c r="BV168" s="84">
        <v>0.3881</v>
      </c>
      <c r="BW168" s="84">
        <v>0.26740000000000003</v>
      </c>
      <c r="BX168" s="84">
        <v>0.73060000000000003</v>
      </c>
    </row>
    <row r="169" spans="1:76">
      <c r="A169" s="142"/>
      <c r="B169" s="142"/>
      <c r="C169" s="39">
        <v>6.9583333333333304</v>
      </c>
      <c r="D169" s="95">
        <v>0</v>
      </c>
      <c r="E169" s="95">
        <v>0</v>
      </c>
      <c r="F169" s="95">
        <v>0</v>
      </c>
      <c r="G169" s="95">
        <v>0</v>
      </c>
      <c r="H169" s="95">
        <v>0</v>
      </c>
      <c r="I169" s="95">
        <v>0</v>
      </c>
      <c r="J169" s="95">
        <v>0</v>
      </c>
      <c r="K169" s="95">
        <v>0</v>
      </c>
      <c r="L169" s="95">
        <v>0</v>
      </c>
      <c r="M169" s="95">
        <v>0</v>
      </c>
      <c r="N169" s="95">
        <v>0</v>
      </c>
      <c r="O169" s="95">
        <v>0</v>
      </c>
      <c r="P169" s="95">
        <v>0.34870000000000001</v>
      </c>
      <c r="Q169" s="95">
        <v>0.41389999999999999</v>
      </c>
      <c r="R169" s="95">
        <v>0.1198</v>
      </c>
      <c r="S169" s="95">
        <v>0.35310000000000002</v>
      </c>
      <c r="T169" s="95">
        <v>0.41389999999999999</v>
      </c>
      <c r="U169" s="95">
        <v>0.2656</v>
      </c>
      <c r="V169" s="95">
        <v>0.42099999999999999</v>
      </c>
      <c r="W169" s="95">
        <v>0.435</v>
      </c>
      <c r="X169" s="95">
        <v>0.4526</v>
      </c>
      <c r="Y169" s="95">
        <v>0.4728</v>
      </c>
      <c r="Z169" s="95">
        <v>0.53180000000000005</v>
      </c>
      <c r="AA169" s="95">
        <v>0.48570000000000002</v>
      </c>
      <c r="AD169" s="92" t="s">
        <v>119</v>
      </c>
      <c r="AE169" s="84">
        <v>0</v>
      </c>
      <c r="AF169" s="84">
        <v>0</v>
      </c>
      <c r="AG169" s="84">
        <v>0.33610000000000001</v>
      </c>
      <c r="AH169" s="84">
        <v>0</v>
      </c>
      <c r="AI169" s="84">
        <v>0</v>
      </c>
      <c r="AJ169" s="84">
        <v>0</v>
      </c>
      <c r="AK169" s="84">
        <v>0</v>
      </c>
      <c r="AL169" s="84">
        <v>0</v>
      </c>
      <c r="AM169" s="84">
        <v>0</v>
      </c>
      <c r="AN169" s="84">
        <v>0</v>
      </c>
      <c r="AP169" s="92" t="s">
        <v>119</v>
      </c>
      <c r="AQ169" s="84">
        <v>0</v>
      </c>
      <c r="AR169" s="84">
        <v>0</v>
      </c>
      <c r="AS169" s="84">
        <v>0.48830000000000001</v>
      </c>
      <c r="AT169" s="84">
        <v>0</v>
      </c>
      <c r="AU169" s="84">
        <v>0</v>
      </c>
      <c r="AV169" s="84">
        <v>0</v>
      </c>
      <c r="AW169" s="84">
        <v>0.16120000000000001</v>
      </c>
      <c r="AX169" s="84">
        <v>7.8299999999999995E-2</v>
      </c>
      <c r="AY169" s="84">
        <v>0</v>
      </c>
      <c r="AZ169" s="84">
        <v>7.0999999999999994E-2</v>
      </c>
      <c r="BB169" s="92" t="s">
        <v>119</v>
      </c>
      <c r="BC169" s="84">
        <v>0.75049999999999994</v>
      </c>
      <c r="BD169" s="84">
        <v>8.6999999999999994E-2</v>
      </c>
      <c r="BE169" s="84">
        <v>0.18579999999999999</v>
      </c>
      <c r="BF169" s="84">
        <v>0.6331</v>
      </c>
      <c r="BG169" s="84">
        <v>0.27079999999999999</v>
      </c>
      <c r="BH169" s="84">
        <v>0.74229999999999996</v>
      </c>
      <c r="BI169" s="84">
        <v>0.28320000000000001</v>
      </c>
      <c r="BJ169" s="84">
        <v>0.22550000000000001</v>
      </c>
      <c r="BK169" s="84">
        <v>0.215</v>
      </c>
      <c r="BL169" s="84">
        <v>0.33739999999999998</v>
      </c>
      <c r="BN169" s="92" t="s">
        <v>119</v>
      </c>
      <c r="BO169" s="84">
        <v>0.87270000000000003</v>
      </c>
      <c r="BP169" s="84">
        <v>0.62519999999999998</v>
      </c>
      <c r="BQ169" s="84">
        <v>0.40710000000000002</v>
      </c>
      <c r="BR169" s="84">
        <v>0.76470000000000005</v>
      </c>
      <c r="BS169" s="84">
        <v>0.2165</v>
      </c>
      <c r="BT169" s="84">
        <v>0.55000000000000004</v>
      </c>
      <c r="BU169" s="84">
        <v>0.67669999999999997</v>
      </c>
      <c r="BV169" s="84">
        <v>0.43859999999999999</v>
      </c>
      <c r="BW169" s="84">
        <v>0.35930000000000001</v>
      </c>
      <c r="BX169" s="84">
        <v>0.73580000000000001</v>
      </c>
    </row>
    <row r="170" spans="1:76">
      <c r="A170" s="142"/>
      <c r="B170" s="142"/>
      <c r="C170" s="39">
        <v>7</v>
      </c>
      <c r="D170" s="95">
        <v>0</v>
      </c>
      <c r="E170" s="95">
        <v>0</v>
      </c>
      <c r="F170" s="95">
        <v>0</v>
      </c>
      <c r="G170" s="95">
        <v>0</v>
      </c>
      <c r="H170" s="95">
        <v>0</v>
      </c>
      <c r="I170" s="95">
        <v>0</v>
      </c>
      <c r="J170" s="95">
        <v>0</v>
      </c>
      <c r="K170" s="95">
        <v>0</v>
      </c>
      <c r="L170" s="95">
        <v>0</v>
      </c>
      <c r="M170" s="95">
        <v>0</v>
      </c>
      <c r="N170" s="95">
        <v>0</v>
      </c>
      <c r="O170" s="95">
        <v>0</v>
      </c>
      <c r="P170" s="95">
        <v>0.41360000000000002</v>
      </c>
      <c r="Q170" s="95">
        <v>0.52639999999999998</v>
      </c>
      <c r="R170" s="95">
        <v>0.1285</v>
      </c>
      <c r="S170" s="95">
        <v>0.46289999999999998</v>
      </c>
      <c r="T170" s="95">
        <v>0.52639999999999998</v>
      </c>
      <c r="U170" s="95">
        <v>0.3226</v>
      </c>
      <c r="V170" s="95">
        <v>0.48520000000000002</v>
      </c>
      <c r="W170" s="95">
        <v>0.49859999999999999</v>
      </c>
      <c r="X170" s="95">
        <v>0.32140000000000002</v>
      </c>
      <c r="Y170" s="95">
        <v>0.42849999999999999</v>
      </c>
      <c r="Z170" s="95">
        <v>0.53439999999999999</v>
      </c>
      <c r="AA170" s="95">
        <v>0.49170000000000003</v>
      </c>
      <c r="AD170" s="92" t="s">
        <v>120</v>
      </c>
      <c r="AE170" s="84">
        <v>0</v>
      </c>
      <c r="AF170" s="84">
        <v>0</v>
      </c>
      <c r="AG170" s="84">
        <v>0</v>
      </c>
      <c r="AH170" s="84">
        <v>0</v>
      </c>
      <c r="AI170" s="84">
        <v>0</v>
      </c>
      <c r="AJ170" s="84">
        <v>0</v>
      </c>
      <c r="AK170" s="84">
        <v>0</v>
      </c>
      <c r="AL170" s="84">
        <v>0</v>
      </c>
      <c r="AM170" s="84">
        <v>0</v>
      </c>
      <c r="AN170" s="84">
        <v>0</v>
      </c>
      <c r="AP170" s="92" t="s">
        <v>120</v>
      </c>
      <c r="AQ170" s="84">
        <v>0</v>
      </c>
      <c r="AR170" s="84">
        <v>0</v>
      </c>
      <c r="AS170" s="84">
        <v>4.8500000000000001E-2</v>
      </c>
      <c r="AT170" s="84">
        <v>0</v>
      </c>
      <c r="AU170" s="84">
        <v>0</v>
      </c>
      <c r="AV170" s="84">
        <v>0</v>
      </c>
      <c r="AW170" s="84">
        <v>8.5000000000000006E-3</v>
      </c>
      <c r="AX170" s="84">
        <v>0</v>
      </c>
      <c r="AY170" s="84">
        <v>0</v>
      </c>
      <c r="AZ170" s="84">
        <v>0</v>
      </c>
      <c r="BB170" s="92" t="s">
        <v>120</v>
      </c>
      <c r="BC170" s="84">
        <v>0.80310000000000004</v>
      </c>
      <c r="BD170" s="84">
        <v>0.2041</v>
      </c>
      <c r="BE170" s="84">
        <v>0.27229999999999999</v>
      </c>
      <c r="BF170" s="84">
        <v>0.71619999999999995</v>
      </c>
      <c r="BG170" s="84">
        <v>0.21110000000000001</v>
      </c>
      <c r="BH170" s="84">
        <v>0.76319999999999999</v>
      </c>
      <c r="BI170" s="84">
        <v>0.36859999999999998</v>
      </c>
      <c r="BJ170" s="84">
        <v>0.27689999999999998</v>
      </c>
      <c r="BK170" s="84">
        <v>0.28170000000000001</v>
      </c>
      <c r="BL170" s="84">
        <v>0.48970000000000002</v>
      </c>
      <c r="BN170" s="92" t="s">
        <v>120</v>
      </c>
      <c r="BO170" s="84">
        <v>0.85489999999999999</v>
      </c>
      <c r="BP170" s="84">
        <v>0.67869999999999997</v>
      </c>
      <c r="BQ170" s="84">
        <v>0.51160000000000005</v>
      </c>
      <c r="BR170" s="84">
        <v>0.87309999999999999</v>
      </c>
      <c r="BS170" s="84">
        <v>9.3299999999999994E-2</v>
      </c>
      <c r="BT170" s="84">
        <v>0.60160000000000002</v>
      </c>
      <c r="BU170" s="84">
        <v>0.65</v>
      </c>
      <c r="BV170" s="84">
        <v>0.34860000000000002</v>
      </c>
      <c r="BW170" s="84">
        <v>0.37309999999999999</v>
      </c>
      <c r="BX170" s="84">
        <v>0.72219999999999995</v>
      </c>
    </row>
    <row r="171" spans="1:76">
      <c r="A171" s="142" t="s">
        <v>79</v>
      </c>
      <c r="B171" s="142"/>
      <c r="C171" s="5">
        <v>7.0416666666666696</v>
      </c>
      <c r="D171" s="84">
        <v>0</v>
      </c>
      <c r="E171" s="84">
        <v>0</v>
      </c>
      <c r="F171" s="84">
        <v>0</v>
      </c>
      <c r="G171" s="84">
        <v>0</v>
      </c>
      <c r="H171" s="84">
        <v>0</v>
      </c>
      <c r="I171" s="84">
        <v>0</v>
      </c>
      <c r="J171" s="84">
        <v>0</v>
      </c>
      <c r="K171" s="84">
        <v>0</v>
      </c>
      <c r="L171" s="84">
        <v>0</v>
      </c>
      <c r="M171" s="84">
        <v>0</v>
      </c>
      <c r="N171" s="84">
        <v>0</v>
      </c>
      <c r="O171" s="84">
        <v>0</v>
      </c>
      <c r="P171" s="84">
        <v>0.35239999999999999</v>
      </c>
      <c r="Q171" s="84">
        <v>0.58809999999999996</v>
      </c>
      <c r="R171" s="84">
        <v>0.12609999999999999</v>
      </c>
      <c r="S171" s="84">
        <v>0.49509999999999998</v>
      </c>
      <c r="T171" s="84">
        <v>0.58809999999999996</v>
      </c>
      <c r="U171" s="84">
        <v>0.31809999999999999</v>
      </c>
      <c r="V171" s="84">
        <v>0.27260000000000001</v>
      </c>
      <c r="W171" s="84">
        <v>0.40739999999999998</v>
      </c>
      <c r="X171" s="84">
        <v>0.1638</v>
      </c>
      <c r="Y171" s="84">
        <v>0.25009999999999999</v>
      </c>
      <c r="Z171" s="84">
        <v>0.46239999999999998</v>
      </c>
      <c r="AA171" s="84">
        <v>0.38490000000000002</v>
      </c>
      <c r="AD171" s="92" t="s">
        <v>121</v>
      </c>
      <c r="AE171" s="84">
        <v>0</v>
      </c>
      <c r="AF171" s="84">
        <v>0</v>
      </c>
      <c r="AG171" s="84">
        <v>0</v>
      </c>
      <c r="AH171" s="84">
        <v>0</v>
      </c>
      <c r="AI171" s="84">
        <v>0</v>
      </c>
      <c r="AJ171" s="84">
        <v>0</v>
      </c>
      <c r="AK171" s="84">
        <v>0</v>
      </c>
      <c r="AL171" s="84">
        <v>0</v>
      </c>
      <c r="AM171" s="84">
        <v>0</v>
      </c>
      <c r="AN171" s="84">
        <v>0</v>
      </c>
      <c r="AP171" s="92" t="s">
        <v>121</v>
      </c>
      <c r="AQ171" s="84">
        <v>0</v>
      </c>
      <c r="AR171" s="84">
        <v>0</v>
      </c>
      <c r="AS171" s="84">
        <v>0</v>
      </c>
      <c r="AT171" s="84">
        <v>0</v>
      </c>
      <c r="AU171" s="84">
        <v>0</v>
      </c>
      <c r="AV171" s="84">
        <v>0</v>
      </c>
      <c r="AW171" s="84">
        <v>0</v>
      </c>
      <c r="AX171" s="84">
        <v>0</v>
      </c>
      <c r="AY171" s="84">
        <v>0</v>
      </c>
      <c r="AZ171" s="84">
        <v>0</v>
      </c>
      <c r="BB171" s="92" t="s">
        <v>121</v>
      </c>
      <c r="BC171" s="84">
        <v>0.80120000000000002</v>
      </c>
      <c r="BD171" s="84">
        <v>0.37509999999999999</v>
      </c>
      <c r="BE171" s="84">
        <v>0.34079999999999999</v>
      </c>
      <c r="BF171" s="84">
        <v>0.77859999999999996</v>
      </c>
      <c r="BG171" s="84">
        <v>0.1706</v>
      </c>
      <c r="BH171" s="84">
        <v>0.74870000000000003</v>
      </c>
      <c r="BI171" s="84">
        <v>0.48820000000000002</v>
      </c>
      <c r="BJ171" s="84">
        <v>0.35189999999999999</v>
      </c>
      <c r="BK171" s="84">
        <v>0.36109999999999998</v>
      </c>
      <c r="BL171" s="84">
        <v>0.6462</v>
      </c>
      <c r="BN171" s="92" t="s">
        <v>121</v>
      </c>
      <c r="BO171" s="84">
        <v>0.80759999999999998</v>
      </c>
      <c r="BP171" s="84">
        <v>0.70109999999999995</v>
      </c>
      <c r="BQ171" s="84">
        <v>0.60019999999999996</v>
      </c>
      <c r="BR171" s="84">
        <v>0.90439999999999998</v>
      </c>
      <c r="BS171" s="84">
        <v>3.8300000000000001E-2</v>
      </c>
      <c r="BT171" s="84">
        <v>0.63029999999999997</v>
      </c>
      <c r="BU171" s="84">
        <v>0.5373</v>
      </c>
      <c r="BV171" s="84">
        <v>0.31319999999999998</v>
      </c>
      <c r="BW171" s="84">
        <v>0.38219999999999998</v>
      </c>
      <c r="BX171" s="84">
        <v>0.69599999999999995</v>
      </c>
    </row>
    <row r="172" spans="1:76">
      <c r="A172" s="142"/>
      <c r="B172" s="142"/>
      <c r="C172" s="5">
        <v>7.0833333333333304</v>
      </c>
      <c r="D172" s="84">
        <v>0</v>
      </c>
      <c r="E172" s="84">
        <v>0</v>
      </c>
      <c r="F172" s="84">
        <v>0</v>
      </c>
      <c r="G172" s="84">
        <v>0</v>
      </c>
      <c r="H172" s="84">
        <v>0</v>
      </c>
      <c r="I172" s="84">
        <v>0</v>
      </c>
      <c r="J172" s="84">
        <v>0</v>
      </c>
      <c r="K172" s="84">
        <v>0</v>
      </c>
      <c r="L172" s="84">
        <v>0</v>
      </c>
      <c r="M172" s="84">
        <v>0</v>
      </c>
      <c r="N172" s="84">
        <v>0</v>
      </c>
      <c r="O172" s="84">
        <v>0</v>
      </c>
      <c r="P172" s="84">
        <v>0.33129999999999998</v>
      </c>
      <c r="Q172" s="84">
        <v>0.53410000000000002</v>
      </c>
      <c r="R172" s="84">
        <v>0.1147</v>
      </c>
      <c r="S172" s="84">
        <v>0.47520000000000001</v>
      </c>
      <c r="T172" s="84">
        <v>0.53410000000000002</v>
      </c>
      <c r="U172" s="84">
        <v>0.29720000000000002</v>
      </c>
      <c r="V172" s="84">
        <v>0.42509999999999998</v>
      </c>
      <c r="W172" s="84">
        <v>0.49630000000000002</v>
      </c>
      <c r="X172" s="84">
        <v>0.12870000000000001</v>
      </c>
      <c r="Y172" s="84">
        <v>0.22120000000000001</v>
      </c>
      <c r="Z172" s="84">
        <v>0.46029999999999999</v>
      </c>
      <c r="AA172" s="84">
        <v>0.41589999999999999</v>
      </c>
      <c r="AD172" s="92" t="s">
        <v>122</v>
      </c>
      <c r="AE172" s="84">
        <v>0</v>
      </c>
      <c r="AF172" s="84">
        <v>0</v>
      </c>
      <c r="AG172" s="84">
        <v>0</v>
      </c>
      <c r="AH172" s="84">
        <v>0</v>
      </c>
      <c r="AI172" s="84">
        <v>0</v>
      </c>
      <c r="AJ172" s="84">
        <v>0</v>
      </c>
      <c r="AK172" s="84">
        <v>0</v>
      </c>
      <c r="AL172" s="84">
        <v>0</v>
      </c>
      <c r="AM172" s="84">
        <v>0</v>
      </c>
      <c r="AN172" s="84">
        <v>0</v>
      </c>
      <c r="AP172" s="92" t="s">
        <v>122</v>
      </c>
      <c r="AQ172" s="84">
        <v>0</v>
      </c>
      <c r="AR172" s="84">
        <v>0</v>
      </c>
      <c r="AS172" s="84">
        <v>0</v>
      </c>
      <c r="AT172" s="84">
        <v>0</v>
      </c>
      <c r="AU172" s="84">
        <v>0</v>
      </c>
      <c r="AV172" s="84">
        <v>0</v>
      </c>
      <c r="AW172" s="84">
        <v>0</v>
      </c>
      <c r="AX172" s="84">
        <v>0</v>
      </c>
      <c r="AY172" s="84">
        <v>0</v>
      </c>
      <c r="AZ172" s="84">
        <v>0</v>
      </c>
      <c r="BB172" s="92" t="s">
        <v>122</v>
      </c>
      <c r="BC172" s="84">
        <v>0.8054</v>
      </c>
      <c r="BD172" s="84">
        <v>0.50770000000000004</v>
      </c>
      <c r="BE172" s="84">
        <v>0.42080000000000001</v>
      </c>
      <c r="BF172" s="84">
        <v>0.84789999999999999</v>
      </c>
      <c r="BG172" s="84">
        <v>0.1137</v>
      </c>
      <c r="BH172" s="84">
        <v>0.74129999999999996</v>
      </c>
      <c r="BI172" s="84">
        <v>0.62509999999999999</v>
      </c>
      <c r="BJ172" s="84">
        <v>0.26900000000000002</v>
      </c>
      <c r="BK172" s="84">
        <v>0.24940000000000001</v>
      </c>
      <c r="BL172" s="84">
        <v>0.60899999999999999</v>
      </c>
      <c r="BN172" s="92" t="s">
        <v>122</v>
      </c>
      <c r="BO172" s="84">
        <v>0.78029999999999999</v>
      </c>
      <c r="BP172" s="84">
        <v>0.66930000000000001</v>
      </c>
      <c r="BQ172" s="84">
        <v>0.66459999999999997</v>
      </c>
      <c r="BR172" s="84">
        <v>0.90490000000000004</v>
      </c>
      <c r="BS172" s="84">
        <v>4.0899999999999999E-2</v>
      </c>
      <c r="BT172" s="84">
        <v>0.71089999999999998</v>
      </c>
      <c r="BU172" s="84">
        <v>0.25519999999999998</v>
      </c>
      <c r="BV172" s="84">
        <v>0.24490000000000001</v>
      </c>
      <c r="BW172" s="84">
        <v>0.34849999999999998</v>
      </c>
      <c r="BX172" s="84">
        <v>0.65549999999999997</v>
      </c>
    </row>
    <row r="173" spans="1:76">
      <c r="A173" s="142"/>
      <c r="B173" s="142"/>
      <c r="C173" s="5">
        <v>7.125</v>
      </c>
      <c r="D173" s="84">
        <v>0</v>
      </c>
      <c r="E173" s="84">
        <v>0</v>
      </c>
      <c r="F173" s="84">
        <v>0</v>
      </c>
      <c r="G173" s="84">
        <v>0</v>
      </c>
      <c r="H173" s="84">
        <v>0</v>
      </c>
      <c r="I173" s="84">
        <v>0</v>
      </c>
      <c r="J173" s="84">
        <v>0</v>
      </c>
      <c r="K173" s="84">
        <v>0</v>
      </c>
      <c r="L173" s="84">
        <v>0</v>
      </c>
      <c r="M173" s="84">
        <v>0</v>
      </c>
      <c r="N173" s="84">
        <v>0</v>
      </c>
      <c r="O173" s="84">
        <v>0</v>
      </c>
      <c r="P173" s="84">
        <v>0.28160000000000002</v>
      </c>
      <c r="Q173" s="84">
        <v>0.48659999999999998</v>
      </c>
      <c r="R173" s="84">
        <v>9.9299999999999999E-2</v>
      </c>
      <c r="S173" s="84">
        <v>0.41210000000000002</v>
      </c>
      <c r="T173" s="84">
        <v>0.48659999999999998</v>
      </c>
      <c r="U173" s="84">
        <v>0.25879999999999997</v>
      </c>
      <c r="V173" s="84">
        <v>0.35470000000000002</v>
      </c>
      <c r="W173" s="84">
        <v>0.41439999999999999</v>
      </c>
      <c r="X173" s="84">
        <v>0.12989999999999999</v>
      </c>
      <c r="Y173" s="84">
        <v>0.2261</v>
      </c>
      <c r="Z173" s="84">
        <v>0.43330000000000002</v>
      </c>
      <c r="AA173" s="84">
        <v>0.37619999999999998</v>
      </c>
      <c r="AD173" s="92" t="s">
        <v>123</v>
      </c>
      <c r="AE173" s="84">
        <v>0</v>
      </c>
      <c r="AF173" s="84">
        <v>0</v>
      </c>
      <c r="AG173" s="84">
        <v>0</v>
      </c>
      <c r="AH173" s="84">
        <v>0</v>
      </c>
      <c r="AI173" s="84">
        <v>0</v>
      </c>
      <c r="AJ173" s="84">
        <v>0</v>
      </c>
      <c r="AK173" s="84">
        <v>0</v>
      </c>
      <c r="AL173" s="84">
        <v>0</v>
      </c>
      <c r="AM173" s="84">
        <v>0</v>
      </c>
      <c r="AN173" s="84">
        <v>0</v>
      </c>
      <c r="AP173" s="92" t="s">
        <v>123</v>
      </c>
      <c r="AQ173" s="84">
        <v>0</v>
      </c>
      <c r="AR173" s="84">
        <v>0</v>
      </c>
      <c r="AS173" s="84">
        <v>0</v>
      </c>
      <c r="AT173" s="84">
        <v>0</v>
      </c>
      <c r="AU173" s="84">
        <v>0</v>
      </c>
      <c r="AV173" s="84">
        <v>0</v>
      </c>
      <c r="AW173" s="84">
        <v>0</v>
      </c>
      <c r="AX173" s="84">
        <v>0</v>
      </c>
      <c r="AY173" s="84">
        <v>0</v>
      </c>
      <c r="AZ173" s="84">
        <v>0</v>
      </c>
      <c r="BB173" s="92" t="s">
        <v>123</v>
      </c>
      <c r="BC173" s="84">
        <v>0.80010000000000003</v>
      </c>
      <c r="BD173" s="84">
        <v>0.59430000000000005</v>
      </c>
      <c r="BE173" s="84">
        <v>0.40639999999999998</v>
      </c>
      <c r="BF173" s="84">
        <v>0.88480000000000003</v>
      </c>
      <c r="BG173" s="84">
        <v>0.11260000000000001</v>
      </c>
      <c r="BH173" s="84">
        <v>0.7319</v>
      </c>
      <c r="BI173" s="84">
        <v>0.61409999999999998</v>
      </c>
      <c r="BJ173" s="84">
        <v>0.24279999999999999</v>
      </c>
      <c r="BK173" s="84">
        <v>0.21909999999999999</v>
      </c>
      <c r="BL173" s="84">
        <v>0.55740000000000001</v>
      </c>
      <c r="BN173" s="92" t="s">
        <v>123</v>
      </c>
      <c r="BO173" s="84">
        <v>0.78149999999999997</v>
      </c>
      <c r="BP173" s="84">
        <v>0.72199999999999998</v>
      </c>
      <c r="BQ173" s="84">
        <v>0.755</v>
      </c>
      <c r="BR173" s="84">
        <v>0.89690000000000003</v>
      </c>
      <c r="BS173" s="84">
        <v>2.7799999999999998E-2</v>
      </c>
      <c r="BT173" s="84">
        <v>0.70740000000000003</v>
      </c>
      <c r="BU173" s="84">
        <v>0.70850000000000002</v>
      </c>
      <c r="BV173" s="84">
        <v>0.17380000000000001</v>
      </c>
      <c r="BW173" s="84">
        <v>0.28749999999999998</v>
      </c>
      <c r="BX173" s="84">
        <v>0.71020000000000005</v>
      </c>
    </row>
    <row r="174" spans="1:76">
      <c r="A174" s="142"/>
      <c r="B174" s="142"/>
      <c r="C174" s="5">
        <v>7.1666666666666696</v>
      </c>
      <c r="D174" s="84">
        <v>0</v>
      </c>
      <c r="E174" s="84">
        <v>0</v>
      </c>
      <c r="F174" s="84">
        <v>0</v>
      </c>
      <c r="G174" s="84">
        <v>0</v>
      </c>
      <c r="H174" s="84">
        <v>0</v>
      </c>
      <c r="I174" s="84">
        <v>0</v>
      </c>
      <c r="J174" s="84">
        <v>0</v>
      </c>
      <c r="K174" s="84">
        <v>0</v>
      </c>
      <c r="L174" s="84">
        <v>0</v>
      </c>
      <c r="M174" s="84">
        <v>0</v>
      </c>
      <c r="N174" s="84">
        <v>0</v>
      </c>
      <c r="O174" s="84">
        <v>0</v>
      </c>
      <c r="P174" s="84">
        <v>0.2455</v>
      </c>
      <c r="Q174" s="84">
        <v>0.40229999999999999</v>
      </c>
      <c r="R174" s="84">
        <v>9.7500000000000003E-2</v>
      </c>
      <c r="S174" s="84">
        <v>0.34970000000000001</v>
      </c>
      <c r="T174" s="84">
        <v>0.40229999999999999</v>
      </c>
      <c r="U174" s="84">
        <v>0.22550000000000001</v>
      </c>
      <c r="V174" s="84">
        <v>0.26929999999999998</v>
      </c>
      <c r="W174" s="84">
        <v>0.33529999999999999</v>
      </c>
      <c r="X174" s="84">
        <v>0.1153</v>
      </c>
      <c r="Y174" s="84">
        <v>0.20580000000000001</v>
      </c>
      <c r="Z174" s="84">
        <v>0.4531</v>
      </c>
      <c r="AA174" s="84">
        <v>0.35610000000000003</v>
      </c>
      <c r="AD174" s="92" t="s">
        <v>124</v>
      </c>
      <c r="AE174" s="84">
        <v>0</v>
      </c>
      <c r="AF174" s="84">
        <v>0</v>
      </c>
      <c r="AG174" s="84">
        <v>0</v>
      </c>
      <c r="AH174" s="84">
        <v>0</v>
      </c>
      <c r="AI174" s="84">
        <v>0</v>
      </c>
      <c r="AJ174" s="84">
        <v>0</v>
      </c>
      <c r="AK174" s="84">
        <v>0</v>
      </c>
      <c r="AL174" s="84">
        <v>0</v>
      </c>
      <c r="AM174" s="84">
        <v>0</v>
      </c>
      <c r="AN174" s="84">
        <v>0</v>
      </c>
      <c r="AP174" s="92" t="s">
        <v>124</v>
      </c>
      <c r="AQ174" s="84">
        <v>0</v>
      </c>
      <c r="AR174" s="84">
        <v>0</v>
      </c>
      <c r="AS174" s="84">
        <v>0</v>
      </c>
      <c r="AT174" s="84">
        <v>0</v>
      </c>
      <c r="AU174" s="84">
        <v>0</v>
      </c>
      <c r="AV174" s="84">
        <v>0</v>
      </c>
      <c r="AW174" s="84">
        <v>0</v>
      </c>
      <c r="AX174" s="84">
        <v>0</v>
      </c>
      <c r="AY174" s="84">
        <v>0</v>
      </c>
      <c r="AZ174" s="84">
        <v>0</v>
      </c>
      <c r="BB174" s="92" t="s">
        <v>124</v>
      </c>
      <c r="BC174" s="84">
        <v>0.71350000000000002</v>
      </c>
      <c r="BD174" s="84">
        <v>0.68520000000000003</v>
      </c>
      <c r="BE174" s="84">
        <v>0.501</v>
      </c>
      <c r="BF174" s="84">
        <v>0.89219999999999999</v>
      </c>
      <c r="BG174" s="84">
        <v>7.8100000000000003E-2</v>
      </c>
      <c r="BH174" s="84">
        <v>0.6845</v>
      </c>
      <c r="BI174" s="84">
        <v>0.60460000000000003</v>
      </c>
      <c r="BJ174" s="84">
        <v>0.23250000000000001</v>
      </c>
      <c r="BK174" s="84">
        <v>0.1663</v>
      </c>
      <c r="BL174" s="84">
        <v>0.57569999999999999</v>
      </c>
      <c r="BN174" s="92" t="s">
        <v>124</v>
      </c>
      <c r="BO174" s="84">
        <v>0.77869999999999995</v>
      </c>
      <c r="BP174" s="84">
        <v>0.70820000000000005</v>
      </c>
      <c r="BQ174" s="84">
        <v>0.61299999999999999</v>
      </c>
      <c r="BR174" s="84">
        <v>0.8851</v>
      </c>
      <c r="BS174" s="84">
        <v>3.2899999999999999E-2</v>
      </c>
      <c r="BT174" s="84">
        <v>0.6643</v>
      </c>
      <c r="BU174" s="84">
        <v>0.26719999999999999</v>
      </c>
      <c r="BV174" s="84">
        <v>0.14990000000000001</v>
      </c>
      <c r="BW174" s="84">
        <v>0.1966</v>
      </c>
      <c r="BX174" s="84">
        <v>0.68020000000000003</v>
      </c>
    </row>
    <row r="175" spans="1:76">
      <c r="A175" s="142"/>
      <c r="B175" s="142"/>
      <c r="C175" s="5">
        <v>7.2083333333333304</v>
      </c>
      <c r="D175" s="84">
        <v>0</v>
      </c>
      <c r="E175" s="84">
        <v>0</v>
      </c>
      <c r="F175" s="84">
        <v>0</v>
      </c>
      <c r="G175" s="84">
        <v>0</v>
      </c>
      <c r="H175" s="84">
        <v>0</v>
      </c>
      <c r="I175" s="84">
        <v>0</v>
      </c>
      <c r="J175" s="84">
        <v>0</v>
      </c>
      <c r="K175" s="84">
        <v>0</v>
      </c>
      <c r="L175" s="84">
        <v>0</v>
      </c>
      <c r="M175" s="84">
        <v>0</v>
      </c>
      <c r="N175" s="84">
        <v>0</v>
      </c>
      <c r="O175" s="84">
        <v>0</v>
      </c>
      <c r="P175" s="84">
        <v>0.24540000000000001</v>
      </c>
      <c r="Q175" s="84">
        <v>0.37980000000000003</v>
      </c>
      <c r="R175" s="84">
        <v>8.4099999999999994E-2</v>
      </c>
      <c r="S175" s="84">
        <v>0.34760000000000002</v>
      </c>
      <c r="T175" s="84">
        <v>0.37980000000000003</v>
      </c>
      <c r="U175" s="84">
        <v>0.217</v>
      </c>
      <c r="V175" s="84">
        <v>0.20619999999999999</v>
      </c>
      <c r="W175" s="84">
        <v>0.27339999999999998</v>
      </c>
      <c r="X175" s="84">
        <v>0.1027</v>
      </c>
      <c r="Y175" s="84">
        <v>0.16189999999999999</v>
      </c>
      <c r="Z175" s="84">
        <v>0.47160000000000002</v>
      </c>
      <c r="AA175" s="84">
        <v>0.34089999999999998</v>
      </c>
    </row>
    <row r="176" spans="1:76">
      <c r="A176" s="142"/>
      <c r="B176" s="142"/>
      <c r="C176" s="5">
        <v>7.25</v>
      </c>
      <c r="D176" s="84">
        <v>0</v>
      </c>
      <c r="E176" s="84">
        <v>0</v>
      </c>
      <c r="F176" s="84">
        <v>0</v>
      </c>
      <c r="G176" s="84">
        <v>0</v>
      </c>
      <c r="H176" s="84">
        <v>0</v>
      </c>
      <c r="I176" s="84">
        <v>0</v>
      </c>
      <c r="J176" s="84">
        <v>2.0000000000000001E-4</v>
      </c>
      <c r="K176" s="84">
        <v>3.5999999999999999E-3</v>
      </c>
      <c r="L176" s="84">
        <v>0</v>
      </c>
      <c r="M176" s="84">
        <v>0</v>
      </c>
      <c r="N176" s="84">
        <v>0</v>
      </c>
      <c r="O176" s="84">
        <v>8.0000000000000004E-4</v>
      </c>
      <c r="P176" s="84">
        <v>0.25509999999999999</v>
      </c>
      <c r="Q176" s="84">
        <v>0.35170000000000001</v>
      </c>
      <c r="R176" s="84">
        <v>8.2900000000000001E-2</v>
      </c>
      <c r="S176" s="84">
        <v>0.36919999999999997</v>
      </c>
      <c r="T176" s="84">
        <v>0.35170000000000001</v>
      </c>
      <c r="U176" s="84">
        <v>0.2203</v>
      </c>
      <c r="V176" s="84">
        <v>0.18479999999999999</v>
      </c>
      <c r="W176" s="84">
        <v>0.19450000000000001</v>
      </c>
      <c r="X176" s="84">
        <v>7.5800000000000006E-2</v>
      </c>
      <c r="Y176" s="84">
        <v>0.16259999999999999</v>
      </c>
      <c r="Z176" s="84">
        <v>0.44259999999999999</v>
      </c>
      <c r="AA176" s="84">
        <v>0.30299999999999999</v>
      </c>
    </row>
    <row r="177" spans="1:31">
      <c r="A177" s="142"/>
      <c r="B177" s="142"/>
      <c r="C177" s="5">
        <v>7.2916666666666696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9.8000000000000004E-2</v>
      </c>
      <c r="K177" s="84">
        <v>0.1696</v>
      </c>
      <c r="L177" s="84">
        <v>6.9199999999999998E-2</v>
      </c>
      <c r="M177" s="84">
        <v>0.1193</v>
      </c>
      <c r="N177" s="84">
        <v>7.7700000000000005E-2</v>
      </c>
      <c r="O177" s="84">
        <v>0.10680000000000001</v>
      </c>
      <c r="P177" s="84">
        <v>0.2616</v>
      </c>
      <c r="Q177" s="84">
        <v>0.36730000000000002</v>
      </c>
      <c r="R177" s="84">
        <v>8.1799999999999998E-2</v>
      </c>
      <c r="S177" s="84">
        <v>0.38840000000000002</v>
      </c>
      <c r="T177" s="84">
        <v>0.36730000000000002</v>
      </c>
      <c r="U177" s="84">
        <v>0.22739999999999999</v>
      </c>
      <c r="V177" s="84">
        <v>0.1676</v>
      </c>
      <c r="W177" s="84">
        <v>0.13220000000000001</v>
      </c>
      <c r="X177" s="84">
        <v>7.6700000000000004E-2</v>
      </c>
      <c r="Y177" s="84">
        <v>0.1583</v>
      </c>
      <c r="Z177" s="84">
        <v>0.35470000000000002</v>
      </c>
      <c r="AA177" s="84">
        <v>0.24279999999999999</v>
      </c>
    </row>
    <row r="178" spans="1:31">
      <c r="A178" s="142"/>
      <c r="B178" s="142"/>
      <c r="C178" s="5">
        <v>7.3333333333333304</v>
      </c>
      <c r="D178" s="84">
        <v>0</v>
      </c>
      <c r="E178" s="84">
        <v>0</v>
      </c>
      <c r="F178" s="84">
        <v>0</v>
      </c>
      <c r="G178" s="84">
        <v>0</v>
      </c>
      <c r="H178" s="84">
        <v>0</v>
      </c>
      <c r="I178" s="84">
        <v>0</v>
      </c>
      <c r="J178" s="84">
        <v>0.50739999999999996</v>
      </c>
      <c r="K178" s="84">
        <v>0.58489999999999998</v>
      </c>
      <c r="L178" s="84">
        <v>0.55210000000000004</v>
      </c>
      <c r="M178" s="84">
        <v>0.51090000000000002</v>
      </c>
      <c r="N178" s="84">
        <v>0.49819999999999998</v>
      </c>
      <c r="O178" s="84">
        <v>0.53069999999999995</v>
      </c>
      <c r="P178" s="84">
        <v>0.1855</v>
      </c>
      <c r="Q178" s="84">
        <v>0.2283</v>
      </c>
      <c r="R178" s="84">
        <v>5.6300000000000003E-2</v>
      </c>
      <c r="S178" s="84">
        <v>0.24709999999999999</v>
      </c>
      <c r="T178" s="84">
        <v>0.2283</v>
      </c>
      <c r="U178" s="84">
        <v>0.15110000000000001</v>
      </c>
      <c r="V178" s="84">
        <v>0.11409999999999999</v>
      </c>
      <c r="W178" s="84">
        <v>0.13270000000000001</v>
      </c>
      <c r="X178" s="84">
        <v>7.6300000000000007E-2</v>
      </c>
      <c r="Y178" s="84">
        <v>0.1268</v>
      </c>
      <c r="Z178" s="84">
        <v>0.24909999999999999</v>
      </c>
      <c r="AA178" s="84">
        <v>0.18240000000000001</v>
      </c>
    </row>
    <row r="179" spans="1:31">
      <c r="A179" s="142"/>
      <c r="B179" s="142"/>
      <c r="C179" s="5">
        <v>7.375</v>
      </c>
      <c r="D179" s="84">
        <v>0.188</v>
      </c>
      <c r="E179" s="84">
        <v>0.2351</v>
      </c>
      <c r="F179" s="84">
        <v>7.8600000000000003E-2</v>
      </c>
      <c r="G179" s="84">
        <v>0.14080000000000001</v>
      </c>
      <c r="H179" s="84">
        <v>8.0100000000000005E-2</v>
      </c>
      <c r="I179" s="84">
        <v>0.14449999999999999</v>
      </c>
      <c r="J179" s="84">
        <v>0.76190000000000002</v>
      </c>
      <c r="K179" s="84">
        <v>0.79690000000000005</v>
      </c>
      <c r="L179" s="84">
        <v>0.76580000000000004</v>
      </c>
      <c r="M179" s="84">
        <v>0.66110000000000002</v>
      </c>
      <c r="N179" s="84">
        <v>0.79369999999999996</v>
      </c>
      <c r="O179" s="84">
        <v>0.75590000000000002</v>
      </c>
      <c r="P179" s="84">
        <v>0.1338</v>
      </c>
      <c r="Q179" s="84">
        <v>0.13900000000000001</v>
      </c>
      <c r="R179" s="84">
        <v>3.7400000000000003E-2</v>
      </c>
      <c r="S179" s="84">
        <v>0.15329999999999999</v>
      </c>
      <c r="T179" s="84">
        <v>0.13900000000000001</v>
      </c>
      <c r="U179" s="84">
        <v>9.9699999999999997E-2</v>
      </c>
      <c r="V179" s="84">
        <v>8.5000000000000006E-2</v>
      </c>
      <c r="W179" s="84">
        <v>0.1517</v>
      </c>
      <c r="X179" s="84">
        <v>8.2900000000000001E-2</v>
      </c>
      <c r="Y179" s="84">
        <v>0.1313</v>
      </c>
      <c r="Z179" s="84">
        <v>0.17580000000000001</v>
      </c>
      <c r="AA179" s="84">
        <v>0.14749999999999999</v>
      </c>
    </row>
    <row r="180" spans="1:31">
      <c r="A180" s="142"/>
      <c r="B180" s="142"/>
      <c r="C180" s="5">
        <v>7.4166666666666696</v>
      </c>
      <c r="D180" s="84">
        <v>0.51459999999999995</v>
      </c>
      <c r="E180" s="84">
        <v>0.69</v>
      </c>
      <c r="F180" s="84">
        <v>0.21190000000000001</v>
      </c>
      <c r="G180" s="84">
        <v>0.43020000000000003</v>
      </c>
      <c r="H180" s="84">
        <v>0.3911</v>
      </c>
      <c r="I180" s="84">
        <v>0.4476</v>
      </c>
      <c r="J180" s="84">
        <v>0.82450000000000001</v>
      </c>
      <c r="K180" s="84">
        <v>0.86899999999999999</v>
      </c>
      <c r="L180" s="84">
        <v>0.83919999999999995</v>
      </c>
      <c r="M180" s="84">
        <v>0.7903</v>
      </c>
      <c r="N180" s="84">
        <v>0.89880000000000004</v>
      </c>
      <c r="O180" s="84">
        <v>0.84430000000000005</v>
      </c>
      <c r="P180" s="84">
        <v>0.1124</v>
      </c>
      <c r="Q180" s="84">
        <v>9.9699999999999997E-2</v>
      </c>
      <c r="R180" s="84">
        <v>3.5400000000000001E-2</v>
      </c>
      <c r="S180" s="84">
        <v>0.1145</v>
      </c>
      <c r="T180" s="84">
        <v>9.9699999999999997E-2</v>
      </c>
      <c r="U180" s="84">
        <v>8.0500000000000002E-2</v>
      </c>
      <c r="V180" s="84">
        <v>7.7499999999999999E-2</v>
      </c>
      <c r="W180" s="84">
        <v>0.16339999999999999</v>
      </c>
      <c r="X180" s="84">
        <v>6.6199999999999995E-2</v>
      </c>
      <c r="Y180" s="84">
        <v>7.1300000000000002E-2</v>
      </c>
      <c r="Z180" s="84">
        <v>0.1149</v>
      </c>
      <c r="AA180" s="84">
        <v>0.11409999999999999</v>
      </c>
    </row>
    <row r="181" spans="1:31">
      <c r="A181" s="142"/>
      <c r="B181" s="142"/>
      <c r="C181" s="5">
        <v>7.4583333333333304</v>
      </c>
      <c r="D181" s="84">
        <v>0.69910000000000005</v>
      </c>
      <c r="E181" s="84">
        <v>0.86150000000000004</v>
      </c>
      <c r="F181" s="84">
        <v>0.4204</v>
      </c>
      <c r="G181" s="84">
        <v>0.74990000000000001</v>
      </c>
      <c r="H181" s="84">
        <v>0.7329</v>
      </c>
      <c r="I181" s="84">
        <v>0.69279999999999997</v>
      </c>
      <c r="J181" s="84">
        <v>0.82750000000000001</v>
      </c>
      <c r="K181" s="84">
        <v>0.7843</v>
      </c>
      <c r="L181" s="84">
        <v>0.85680000000000001</v>
      </c>
      <c r="M181" s="84">
        <v>0.80769999999999997</v>
      </c>
      <c r="N181" s="84">
        <v>0.88549999999999995</v>
      </c>
      <c r="O181" s="84">
        <v>0.83240000000000003</v>
      </c>
      <c r="P181" s="84">
        <v>0.13950000000000001</v>
      </c>
      <c r="Q181" s="84">
        <v>0.14580000000000001</v>
      </c>
      <c r="R181" s="84">
        <v>4.3499999999999997E-2</v>
      </c>
      <c r="S181" s="84">
        <v>0.1366</v>
      </c>
      <c r="T181" s="84">
        <v>0.14580000000000001</v>
      </c>
      <c r="U181" s="84">
        <v>0.1012</v>
      </c>
      <c r="V181" s="84">
        <v>8.9499999999999996E-2</v>
      </c>
      <c r="W181" s="84">
        <v>0.1678</v>
      </c>
      <c r="X181" s="84">
        <v>6.6100000000000006E-2</v>
      </c>
      <c r="Y181" s="84">
        <v>6.5000000000000002E-2</v>
      </c>
      <c r="Z181" s="84">
        <v>0.20760000000000001</v>
      </c>
      <c r="AA181" s="84">
        <v>0.16270000000000001</v>
      </c>
    </row>
    <row r="182" spans="1:31">
      <c r="A182" s="142"/>
      <c r="B182" s="142"/>
      <c r="C182" s="5">
        <v>7.5</v>
      </c>
      <c r="D182" s="84">
        <v>0.66890000000000005</v>
      </c>
      <c r="E182" s="84">
        <v>0.85319999999999996</v>
      </c>
      <c r="F182" s="84">
        <v>0.43240000000000001</v>
      </c>
      <c r="G182" s="84">
        <v>0.80789999999999995</v>
      </c>
      <c r="H182" s="84">
        <v>0.74909999999999999</v>
      </c>
      <c r="I182" s="84">
        <v>0.70230000000000004</v>
      </c>
      <c r="J182" s="84">
        <v>0.8044</v>
      </c>
      <c r="K182" s="84">
        <v>0.77410000000000001</v>
      </c>
      <c r="L182" s="84">
        <v>0.84819999999999995</v>
      </c>
      <c r="M182" s="84">
        <v>0.80820000000000003</v>
      </c>
      <c r="N182" s="84">
        <v>0.87139999999999995</v>
      </c>
      <c r="O182" s="84">
        <v>0.82120000000000004</v>
      </c>
      <c r="P182" s="84">
        <v>0.1255</v>
      </c>
      <c r="Q182" s="84">
        <v>0.1321</v>
      </c>
      <c r="R182" s="84">
        <v>3.7999999999999999E-2</v>
      </c>
      <c r="S182" s="84">
        <v>0.1368</v>
      </c>
      <c r="T182" s="84">
        <v>0.1321</v>
      </c>
      <c r="U182" s="84">
        <v>9.35E-2</v>
      </c>
      <c r="V182" s="84">
        <v>0.1087</v>
      </c>
      <c r="W182" s="84">
        <v>0.14899999999999999</v>
      </c>
      <c r="X182" s="84">
        <v>7.1099999999999997E-2</v>
      </c>
      <c r="Y182" s="84">
        <v>6.8400000000000002E-2</v>
      </c>
      <c r="Z182" s="84">
        <v>0.2828</v>
      </c>
      <c r="AA182" s="84">
        <v>0.19919999999999999</v>
      </c>
    </row>
    <row r="183" spans="1:31">
      <c r="A183" s="142"/>
      <c r="B183" s="142"/>
      <c r="C183" s="5">
        <v>7.5416666666666696</v>
      </c>
      <c r="D183" s="84">
        <v>0.75660000000000005</v>
      </c>
      <c r="E183" s="84">
        <v>0.89690000000000003</v>
      </c>
      <c r="F183" s="84">
        <v>0.43230000000000002</v>
      </c>
      <c r="G183" s="84">
        <v>0.8538</v>
      </c>
      <c r="H183" s="84">
        <v>0.74709999999999999</v>
      </c>
      <c r="I183" s="84">
        <v>0.73729999999999996</v>
      </c>
      <c r="J183" s="84">
        <v>0.81699999999999995</v>
      </c>
      <c r="K183" s="84">
        <v>0.77290000000000003</v>
      </c>
      <c r="L183" s="84">
        <v>0.79810000000000003</v>
      </c>
      <c r="M183" s="84">
        <v>0.82110000000000005</v>
      </c>
      <c r="N183" s="84">
        <v>0.87060000000000004</v>
      </c>
      <c r="O183" s="84">
        <v>0.81589999999999996</v>
      </c>
      <c r="P183" s="84">
        <v>0.18590000000000001</v>
      </c>
      <c r="Q183" s="84">
        <v>0.2014</v>
      </c>
      <c r="R183" s="84">
        <v>5.5E-2</v>
      </c>
      <c r="S183" s="84">
        <v>0.21360000000000001</v>
      </c>
      <c r="T183" s="84">
        <v>0.2014</v>
      </c>
      <c r="U183" s="84">
        <v>0.14080000000000001</v>
      </c>
      <c r="V183" s="84">
        <v>0.12540000000000001</v>
      </c>
      <c r="W183" s="84">
        <v>0.1231</v>
      </c>
      <c r="X183" s="84">
        <v>0.1384</v>
      </c>
      <c r="Y183" s="84">
        <v>9.0399999999999994E-2</v>
      </c>
      <c r="Z183" s="84">
        <v>0.19600000000000001</v>
      </c>
      <c r="AA183" s="84">
        <v>0.1603</v>
      </c>
    </row>
    <row r="184" spans="1:31">
      <c r="A184" s="142"/>
      <c r="B184" s="142"/>
      <c r="C184" s="5">
        <v>7.5833333333333304</v>
      </c>
      <c r="D184" s="84">
        <v>0.6411</v>
      </c>
      <c r="E184" s="84">
        <v>0.89170000000000005</v>
      </c>
      <c r="F184" s="84">
        <v>0.373</v>
      </c>
      <c r="G184" s="84">
        <v>0.68169999999999997</v>
      </c>
      <c r="H184" s="84">
        <v>0.74129999999999996</v>
      </c>
      <c r="I184" s="84">
        <v>0.66579999999999995</v>
      </c>
      <c r="J184" s="84">
        <v>0.7964</v>
      </c>
      <c r="K184" s="84">
        <v>0.76600000000000001</v>
      </c>
      <c r="L184" s="84">
        <v>0.82679999999999998</v>
      </c>
      <c r="M184" s="84">
        <v>0.79820000000000002</v>
      </c>
      <c r="N184" s="84">
        <v>0.88100000000000001</v>
      </c>
      <c r="O184" s="84">
        <v>0.81369999999999998</v>
      </c>
      <c r="P184" s="84">
        <v>0.20680000000000001</v>
      </c>
      <c r="Q184" s="84">
        <v>0.22559999999999999</v>
      </c>
      <c r="R184" s="84">
        <v>6.3600000000000004E-2</v>
      </c>
      <c r="S184" s="84">
        <v>0.19309999999999999</v>
      </c>
      <c r="T184" s="84">
        <v>0.22559999999999999</v>
      </c>
      <c r="U184" s="84">
        <v>0.1489</v>
      </c>
      <c r="V184" s="84">
        <v>0.1522</v>
      </c>
      <c r="W184" s="84">
        <v>0.1033</v>
      </c>
      <c r="X184" s="84">
        <v>0.28299999999999997</v>
      </c>
      <c r="Y184" s="84">
        <v>9.8699999999999996E-2</v>
      </c>
      <c r="Z184" s="84">
        <v>0.18529999999999999</v>
      </c>
      <c r="AA184" s="84">
        <v>0.1704</v>
      </c>
    </row>
    <row r="185" spans="1:31">
      <c r="A185" s="142"/>
      <c r="B185" s="142"/>
      <c r="C185" s="5">
        <v>7.625</v>
      </c>
      <c r="D185" s="84">
        <v>0.62829999999999997</v>
      </c>
      <c r="E185" s="84">
        <v>0.83460000000000001</v>
      </c>
      <c r="F185" s="84">
        <v>0.54490000000000005</v>
      </c>
      <c r="G185" s="84">
        <v>0.71140000000000003</v>
      </c>
      <c r="H185" s="84">
        <v>0.75900000000000001</v>
      </c>
      <c r="I185" s="84">
        <v>0.69569999999999999</v>
      </c>
      <c r="J185" s="84">
        <v>0.76970000000000005</v>
      </c>
      <c r="K185" s="84">
        <v>0.84019999999999995</v>
      </c>
      <c r="L185" s="84">
        <v>0.85160000000000002</v>
      </c>
      <c r="M185" s="84">
        <v>0.8095</v>
      </c>
      <c r="N185" s="84">
        <v>0.88270000000000004</v>
      </c>
      <c r="O185" s="84">
        <v>0.83079999999999998</v>
      </c>
      <c r="P185" s="84">
        <v>0.27029999999999998</v>
      </c>
      <c r="Q185" s="84">
        <v>0.14560000000000001</v>
      </c>
      <c r="R185" s="84">
        <v>6.4899999999999999E-2</v>
      </c>
      <c r="S185" s="84">
        <v>0.16619999999999999</v>
      </c>
      <c r="T185" s="84">
        <v>0.14560000000000001</v>
      </c>
      <c r="U185" s="84">
        <v>0.1525</v>
      </c>
      <c r="V185" s="84">
        <v>0.1525</v>
      </c>
      <c r="W185" s="84">
        <v>0.125</v>
      </c>
      <c r="X185" s="84">
        <v>0.36559999999999998</v>
      </c>
      <c r="Y185" s="84">
        <v>0.1484</v>
      </c>
      <c r="Z185" s="84">
        <v>0.13389999999999999</v>
      </c>
      <c r="AA185" s="84">
        <v>0.16120000000000001</v>
      </c>
    </row>
    <row r="186" spans="1:31">
      <c r="A186" s="142"/>
      <c r="B186" s="142"/>
      <c r="C186" s="5">
        <v>7.6666666666666696</v>
      </c>
      <c r="D186" s="84">
        <v>0.61780000000000002</v>
      </c>
      <c r="E186" s="84">
        <v>0.74109999999999998</v>
      </c>
      <c r="F186" s="84">
        <v>0.40810000000000002</v>
      </c>
      <c r="G186" s="84">
        <v>0.6179</v>
      </c>
      <c r="H186" s="84">
        <v>0.62370000000000003</v>
      </c>
      <c r="I186" s="84">
        <v>0.60170000000000001</v>
      </c>
      <c r="J186" s="84">
        <v>0.79630000000000001</v>
      </c>
      <c r="K186" s="84">
        <v>0.71619999999999995</v>
      </c>
      <c r="L186" s="84">
        <v>0.82679999999999998</v>
      </c>
      <c r="M186" s="84">
        <v>0.78849999999999998</v>
      </c>
      <c r="N186" s="84">
        <v>0.90890000000000004</v>
      </c>
      <c r="O186" s="84">
        <v>0.80730000000000002</v>
      </c>
      <c r="P186" s="84">
        <v>0.28899999999999998</v>
      </c>
      <c r="Q186" s="84">
        <v>0.159</v>
      </c>
      <c r="R186" s="84">
        <v>7.4399999999999994E-2</v>
      </c>
      <c r="S186" s="84">
        <v>0.16669999999999999</v>
      </c>
      <c r="T186" s="84">
        <v>0.159</v>
      </c>
      <c r="U186" s="84">
        <v>0.1633</v>
      </c>
      <c r="V186" s="84">
        <v>0.17</v>
      </c>
      <c r="W186" s="84">
        <v>0.15629999999999999</v>
      </c>
      <c r="X186" s="84">
        <v>0.4496</v>
      </c>
      <c r="Y186" s="84">
        <v>0.18920000000000001</v>
      </c>
      <c r="Z186" s="84">
        <v>0.11559999999999999</v>
      </c>
      <c r="AA186" s="84">
        <v>0.1724</v>
      </c>
    </row>
    <row r="187" spans="1:31">
      <c r="A187" s="142"/>
      <c r="B187" s="142"/>
      <c r="C187" s="5">
        <v>7.7083333333333304</v>
      </c>
      <c r="D187" s="84">
        <v>0.51759999999999995</v>
      </c>
      <c r="E187" s="84">
        <v>0.68859999999999999</v>
      </c>
      <c r="F187" s="84">
        <v>0.253</v>
      </c>
      <c r="G187" s="84">
        <v>0.56940000000000002</v>
      </c>
      <c r="H187" s="84">
        <v>0.42630000000000001</v>
      </c>
      <c r="I187" s="84">
        <v>0.49099999999999999</v>
      </c>
      <c r="J187" s="84">
        <v>0.72050000000000003</v>
      </c>
      <c r="K187" s="84">
        <v>0.77690000000000003</v>
      </c>
      <c r="L187" s="84">
        <v>0.74709999999999999</v>
      </c>
      <c r="M187" s="84">
        <v>0.71930000000000005</v>
      </c>
      <c r="N187" s="84">
        <v>0.84650000000000003</v>
      </c>
      <c r="O187" s="84">
        <v>0.7621</v>
      </c>
      <c r="P187" s="84">
        <v>0.2384</v>
      </c>
      <c r="Q187" s="84">
        <v>0.13469999999999999</v>
      </c>
      <c r="R187" s="84">
        <v>6.2899999999999998E-2</v>
      </c>
      <c r="S187" s="84">
        <v>0.12839999999999999</v>
      </c>
      <c r="T187" s="84">
        <v>0.13469999999999999</v>
      </c>
      <c r="U187" s="84">
        <v>0.13389999999999999</v>
      </c>
      <c r="V187" s="84">
        <v>0.2016</v>
      </c>
      <c r="W187" s="84">
        <v>0.22950000000000001</v>
      </c>
      <c r="X187" s="84">
        <v>0.44700000000000001</v>
      </c>
      <c r="Y187" s="84">
        <v>0.2218</v>
      </c>
      <c r="Z187" s="84">
        <v>0.12870000000000001</v>
      </c>
      <c r="AA187" s="84">
        <v>0.20030000000000001</v>
      </c>
    </row>
    <row r="188" spans="1:31">
      <c r="A188" s="142"/>
      <c r="B188" s="142"/>
      <c r="C188" s="5">
        <v>7.75</v>
      </c>
      <c r="D188" s="84">
        <v>0.35439999999999999</v>
      </c>
      <c r="E188" s="84">
        <v>0.51019999999999999</v>
      </c>
      <c r="F188" s="84">
        <v>0</v>
      </c>
      <c r="G188" s="84">
        <v>0.42020000000000002</v>
      </c>
      <c r="H188" s="84">
        <v>0.30049999999999999</v>
      </c>
      <c r="I188" s="84">
        <v>0.31709999999999999</v>
      </c>
      <c r="J188" s="84">
        <v>0.52170000000000005</v>
      </c>
      <c r="K188" s="84">
        <v>0.59499999999999997</v>
      </c>
      <c r="L188" s="84">
        <v>0.43120000000000003</v>
      </c>
      <c r="M188" s="84">
        <v>0.50919999999999999</v>
      </c>
      <c r="N188" s="84">
        <v>0.67889999999999995</v>
      </c>
      <c r="O188" s="84">
        <v>0.54720000000000002</v>
      </c>
      <c r="P188" s="84">
        <v>0.22220000000000001</v>
      </c>
      <c r="Q188" s="84">
        <v>0.1381</v>
      </c>
      <c r="R188" s="84">
        <v>6.3500000000000001E-2</v>
      </c>
      <c r="S188" s="84">
        <v>0.13320000000000001</v>
      </c>
      <c r="T188" s="84">
        <v>0.1381</v>
      </c>
      <c r="U188" s="84">
        <v>0.13100000000000001</v>
      </c>
      <c r="V188" s="84">
        <v>0.24279999999999999</v>
      </c>
      <c r="W188" s="84">
        <v>0.2364</v>
      </c>
      <c r="X188" s="84">
        <v>0.38090000000000002</v>
      </c>
      <c r="Y188" s="84">
        <v>0.17810000000000001</v>
      </c>
      <c r="Z188" s="84">
        <v>0.153</v>
      </c>
      <c r="AA188" s="84">
        <v>0.2092</v>
      </c>
      <c r="AE188" s="56"/>
    </row>
    <row r="189" spans="1:31">
      <c r="A189" s="142"/>
      <c r="B189" s="142"/>
      <c r="C189" s="5">
        <v>7.7916666666666696</v>
      </c>
      <c r="D189" s="84">
        <v>1E-4</v>
      </c>
      <c r="E189" s="84">
        <v>3.85E-2</v>
      </c>
      <c r="F189" s="84">
        <v>0</v>
      </c>
      <c r="G189" s="84">
        <v>0</v>
      </c>
      <c r="H189" s="84">
        <v>0</v>
      </c>
      <c r="I189" s="84">
        <v>7.7000000000000002E-3</v>
      </c>
      <c r="J189" s="84">
        <v>0.14069999999999999</v>
      </c>
      <c r="K189" s="84">
        <v>0.29020000000000001</v>
      </c>
      <c r="L189" s="84">
        <v>2.3800000000000002E-2</v>
      </c>
      <c r="M189" s="84">
        <v>0.1123</v>
      </c>
      <c r="N189" s="84">
        <v>0.30570000000000003</v>
      </c>
      <c r="O189" s="84">
        <v>0.17449999999999999</v>
      </c>
      <c r="P189" s="84">
        <v>0.2631</v>
      </c>
      <c r="Q189" s="84">
        <v>0.159</v>
      </c>
      <c r="R189" s="84">
        <v>7.8E-2</v>
      </c>
      <c r="S189" s="84">
        <v>0.17710000000000001</v>
      </c>
      <c r="T189" s="84">
        <v>0.159</v>
      </c>
      <c r="U189" s="84">
        <v>0.1595</v>
      </c>
      <c r="V189" s="84">
        <v>0.29139999999999999</v>
      </c>
      <c r="W189" s="84">
        <v>0.28610000000000002</v>
      </c>
      <c r="X189" s="84">
        <v>0.3216</v>
      </c>
      <c r="Y189" s="84">
        <v>0.2346</v>
      </c>
      <c r="Z189" s="84">
        <v>0.24429999999999999</v>
      </c>
      <c r="AA189" s="84">
        <v>0.26750000000000002</v>
      </c>
    </row>
    <row r="190" spans="1:31">
      <c r="A190" s="142"/>
      <c r="B190" s="142"/>
      <c r="C190" s="5">
        <v>7.8333333333333304</v>
      </c>
      <c r="D190" s="84">
        <v>0</v>
      </c>
      <c r="E190" s="84">
        <v>0</v>
      </c>
      <c r="F190" s="84">
        <v>0</v>
      </c>
      <c r="G190" s="84">
        <v>0</v>
      </c>
      <c r="H190" s="84">
        <v>0</v>
      </c>
      <c r="I190" s="84">
        <v>0</v>
      </c>
      <c r="J190" s="84">
        <v>1.8E-3</v>
      </c>
      <c r="K190" s="84">
        <v>1.2E-2</v>
      </c>
      <c r="L190" s="84">
        <v>0</v>
      </c>
      <c r="M190" s="84">
        <v>0</v>
      </c>
      <c r="N190" s="84">
        <v>2.1100000000000001E-2</v>
      </c>
      <c r="O190" s="84">
        <v>7.0000000000000001E-3</v>
      </c>
      <c r="P190" s="84">
        <v>0.31309999999999999</v>
      </c>
      <c r="Q190" s="84">
        <v>0.1961</v>
      </c>
      <c r="R190" s="84">
        <v>9.4E-2</v>
      </c>
      <c r="S190" s="84">
        <v>0.20780000000000001</v>
      </c>
      <c r="T190" s="84">
        <v>0.1961</v>
      </c>
      <c r="U190" s="84">
        <v>0.1905</v>
      </c>
      <c r="V190" s="84">
        <v>0.32440000000000002</v>
      </c>
      <c r="W190" s="84">
        <v>0.33789999999999998</v>
      </c>
      <c r="X190" s="84">
        <v>0.29730000000000001</v>
      </c>
      <c r="Y190" s="84">
        <v>0.29899999999999999</v>
      </c>
      <c r="Z190" s="84">
        <v>0.37640000000000001</v>
      </c>
      <c r="AA190" s="84">
        <v>0.3493</v>
      </c>
    </row>
    <row r="191" spans="1:31">
      <c r="A191" s="142"/>
      <c r="B191" s="142"/>
      <c r="C191" s="5">
        <v>7.875</v>
      </c>
      <c r="D191" s="84">
        <v>0</v>
      </c>
      <c r="E191" s="84">
        <v>0</v>
      </c>
      <c r="F191" s="84">
        <v>0</v>
      </c>
      <c r="G191" s="84">
        <v>0</v>
      </c>
      <c r="H191" s="84">
        <v>0</v>
      </c>
      <c r="I191" s="84">
        <v>0</v>
      </c>
      <c r="J191" s="84">
        <v>0</v>
      </c>
      <c r="K191" s="84">
        <v>0</v>
      </c>
      <c r="L191" s="84">
        <v>0</v>
      </c>
      <c r="M191" s="84">
        <v>0</v>
      </c>
      <c r="N191" s="84">
        <v>0</v>
      </c>
      <c r="O191" s="84">
        <v>0</v>
      </c>
      <c r="P191" s="84">
        <v>0.36420000000000002</v>
      </c>
      <c r="Q191" s="84">
        <v>0.22919999999999999</v>
      </c>
      <c r="R191" s="84">
        <v>0.1145</v>
      </c>
      <c r="S191" s="84">
        <v>0.24979999999999999</v>
      </c>
      <c r="T191" s="84">
        <v>0.22919999999999999</v>
      </c>
      <c r="U191" s="84">
        <v>0.22539999999999999</v>
      </c>
      <c r="V191" s="84">
        <v>0.36570000000000003</v>
      </c>
      <c r="W191" s="84">
        <v>0.3735</v>
      </c>
      <c r="X191" s="84">
        <v>0.28539999999999999</v>
      </c>
      <c r="Y191" s="84">
        <v>0.43509999999999999</v>
      </c>
      <c r="Z191" s="84">
        <v>0.53859999999999997</v>
      </c>
      <c r="AA191" s="84">
        <v>0.44819999999999999</v>
      </c>
    </row>
    <row r="192" spans="1:31">
      <c r="A192" s="142"/>
      <c r="B192" s="142"/>
      <c r="C192" s="5">
        <v>7.9166666666666696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0.3367</v>
      </c>
      <c r="Q192" s="84">
        <v>0.32540000000000002</v>
      </c>
      <c r="R192" s="84">
        <v>0.1153</v>
      </c>
      <c r="S192" s="84">
        <v>0.34089999999999998</v>
      </c>
      <c r="T192" s="84">
        <v>0.32540000000000002</v>
      </c>
      <c r="U192" s="84">
        <v>0.2475</v>
      </c>
      <c r="V192" s="84">
        <v>0.38679999999999998</v>
      </c>
      <c r="W192" s="84">
        <v>0.31090000000000001</v>
      </c>
      <c r="X192" s="84">
        <v>0.2407</v>
      </c>
      <c r="Y192" s="84">
        <v>0.43509999999999999</v>
      </c>
      <c r="Z192" s="84">
        <v>0.50270000000000004</v>
      </c>
      <c r="AA192" s="84">
        <v>0.4133</v>
      </c>
    </row>
    <row r="193" spans="1:27">
      <c r="A193" s="142"/>
      <c r="B193" s="142"/>
      <c r="C193" s="5">
        <v>7.9583333333333304</v>
      </c>
      <c r="D193" s="84">
        <v>0</v>
      </c>
      <c r="E193" s="84">
        <v>0</v>
      </c>
      <c r="F193" s="84">
        <v>0</v>
      </c>
      <c r="G193" s="84">
        <v>0</v>
      </c>
      <c r="H193" s="84">
        <v>0</v>
      </c>
      <c r="I193" s="84">
        <v>0</v>
      </c>
      <c r="J193" s="84">
        <v>0</v>
      </c>
      <c r="K193" s="84">
        <v>0</v>
      </c>
      <c r="L193" s="84">
        <v>0</v>
      </c>
      <c r="M193" s="84">
        <v>0</v>
      </c>
      <c r="N193" s="84">
        <v>0</v>
      </c>
      <c r="O193" s="84">
        <v>0</v>
      </c>
      <c r="P193" s="84">
        <v>0.33279999999999998</v>
      </c>
      <c r="Q193" s="84">
        <v>0.40789999999999998</v>
      </c>
      <c r="R193" s="84">
        <v>0.1192</v>
      </c>
      <c r="S193" s="84">
        <v>0.41049999999999998</v>
      </c>
      <c r="T193" s="84">
        <v>0.40789999999999998</v>
      </c>
      <c r="U193" s="84">
        <v>0.27160000000000001</v>
      </c>
      <c r="V193" s="84">
        <v>0.45450000000000002</v>
      </c>
      <c r="W193" s="84">
        <v>0.35780000000000001</v>
      </c>
      <c r="X193" s="84">
        <v>0.2586</v>
      </c>
      <c r="Y193" s="84">
        <v>0.4572</v>
      </c>
      <c r="Z193" s="84">
        <v>0.59399999999999997</v>
      </c>
      <c r="AA193" s="84">
        <v>0.48039999999999999</v>
      </c>
    </row>
    <row r="194" spans="1:27">
      <c r="A194" s="142"/>
      <c r="B194" s="142"/>
      <c r="C194" s="5">
        <v>8</v>
      </c>
      <c r="D194" s="84">
        <v>0</v>
      </c>
      <c r="E194" s="84">
        <v>0</v>
      </c>
      <c r="F194" s="84">
        <v>0</v>
      </c>
      <c r="G194" s="84">
        <v>0</v>
      </c>
      <c r="H194" s="84">
        <v>0</v>
      </c>
      <c r="I194" s="84">
        <v>0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0.41070000000000001</v>
      </c>
      <c r="Q194" s="84">
        <v>0.63880000000000003</v>
      </c>
      <c r="R194" s="84">
        <v>0.14929999999999999</v>
      </c>
      <c r="S194" s="84">
        <v>0.55089999999999995</v>
      </c>
      <c r="T194" s="84">
        <v>0.63880000000000003</v>
      </c>
      <c r="U194" s="84">
        <v>0.3609</v>
      </c>
      <c r="V194" s="84">
        <v>0.43059999999999998</v>
      </c>
      <c r="W194" s="84">
        <v>0.40479999999999999</v>
      </c>
      <c r="X194" s="84">
        <v>0.25259999999999999</v>
      </c>
      <c r="Y194" s="84">
        <v>0.3795</v>
      </c>
      <c r="Z194" s="84">
        <v>0.62350000000000005</v>
      </c>
      <c r="AA194" s="84">
        <v>0.49909999999999999</v>
      </c>
    </row>
    <row r="195" spans="1:27">
      <c r="A195" s="142" t="s">
        <v>80</v>
      </c>
      <c r="B195" s="142" t="s">
        <v>88</v>
      </c>
      <c r="C195" s="5">
        <v>8.0416666666666696</v>
      </c>
      <c r="D195" s="84">
        <v>0</v>
      </c>
      <c r="E195" s="84">
        <v>0</v>
      </c>
      <c r="F195" s="84">
        <v>0</v>
      </c>
      <c r="G195" s="84">
        <v>0</v>
      </c>
      <c r="H195" s="84">
        <v>0</v>
      </c>
      <c r="I195" s="84">
        <v>0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0.29609999999999997</v>
      </c>
      <c r="Q195" s="84">
        <v>0.3876</v>
      </c>
      <c r="R195" s="84">
        <v>0.10440000000000001</v>
      </c>
      <c r="S195" s="84">
        <v>0.38290000000000002</v>
      </c>
      <c r="T195" s="84">
        <v>0.3876</v>
      </c>
      <c r="U195" s="84">
        <v>0.24740000000000001</v>
      </c>
      <c r="V195" s="84">
        <v>0.48580000000000001</v>
      </c>
      <c r="W195" s="84">
        <v>0.52939999999999998</v>
      </c>
      <c r="X195" s="84">
        <v>0.15559999999999999</v>
      </c>
      <c r="Y195" s="84">
        <v>0.25090000000000001</v>
      </c>
      <c r="Z195" s="84">
        <v>0.69540000000000002</v>
      </c>
      <c r="AA195" s="84">
        <v>0.55269999999999997</v>
      </c>
    </row>
    <row r="196" spans="1:27">
      <c r="A196" s="142"/>
      <c r="B196" s="142"/>
      <c r="C196" s="5">
        <v>8.0833333333333304</v>
      </c>
      <c r="D196" s="84">
        <v>0</v>
      </c>
      <c r="E196" s="84">
        <v>0</v>
      </c>
      <c r="F196" s="84">
        <v>0</v>
      </c>
      <c r="G196" s="84">
        <v>0</v>
      </c>
      <c r="H196" s="84">
        <v>0</v>
      </c>
      <c r="I196" s="84">
        <v>0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0.30180000000000001</v>
      </c>
      <c r="Q196" s="84">
        <v>0.41270000000000001</v>
      </c>
      <c r="R196" s="84">
        <v>0.1018</v>
      </c>
      <c r="S196" s="84">
        <v>0.38009999999999999</v>
      </c>
      <c r="T196" s="84">
        <v>0.41270000000000001</v>
      </c>
      <c r="U196" s="84">
        <v>0.25040000000000001</v>
      </c>
      <c r="V196" s="84">
        <v>0.49270000000000003</v>
      </c>
      <c r="W196" s="84">
        <v>0.53949999999999998</v>
      </c>
      <c r="X196" s="84">
        <v>0.2006</v>
      </c>
      <c r="Y196" s="84">
        <v>0.2964</v>
      </c>
      <c r="Z196" s="84">
        <v>0.60199999999999998</v>
      </c>
      <c r="AA196" s="84">
        <v>0.51600000000000001</v>
      </c>
    </row>
    <row r="197" spans="1:27">
      <c r="A197" s="142"/>
      <c r="B197" s="142"/>
      <c r="C197" s="5">
        <v>8.125</v>
      </c>
      <c r="D197" s="84">
        <v>0</v>
      </c>
      <c r="E197" s="84">
        <v>0</v>
      </c>
      <c r="F197" s="84">
        <v>0</v>
      </c>
      <c r="G197" s="84">
        <v>0</v>
      </c>
      <c r="H197" s="84">
        <v>0</v>
      </c>
      <c r="I197" s="84">
        <v>0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0.26719999999999999</v>
      </c>
      <c r="Q197" s="84">
        <v>0.43149999999999999</v>
      </c>
      <c r="R197" s="84">
        <v>8.9899999999999994E-2</v>
      </c>
      <c r="S197" s="84">
        <v>0.37530000000000002</v>
      </c>
      <c r="T197" s="84">
        <v>0.43149999999999999</v>
      </c>
      <c r="U197" s="84">
        <v>0.23719999999999999</v>
      </c>
      <c r="V197" s="84">
        <v>0.44729999999999998</v>
      </c>
      <c r="W197" s="84">
        <v>0.53700000000000003</v>
      </c>
      <c r="X197" s="84">
        <v>0.20349999999999999</v>
      </c>
      <c r="Y197" s="84">
        <v>0.29120000000000001</v>
      </c>
      <c r="Z197" s="84">
        <v>0.46429999999999999</v>
      </c>
      <c r="AA197" s="84">
        <v>0.44130000000000003</v>
      </c>
    </row>
    <row r="198" spans="1:27">
      <c r="A198" s="142"/>
      <c r="B198" s="142"/>
      <c r="C198" s="5">
        <v>8.1666666666666696</v>
      </c>
      <c r="D198" s="84">
        <v>0</v>
      </c>
      <c r="E198" s="84">
        <v>0</v>
      </c>
      <c r="F198" s="84">
        <v>0</v>
      </c>
      <c r="G198" s="84">
        <v>0</v>
      </c>
      <c r="H198" s="84">
        <v>0</v>
      </c>
      <c r="I198" s="84">
        <v>0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0.25340000000000001</v>
      </c>
      <c r="Q198" s="84">
        <v>0.38779999999999998</v>
      </c>
      <c r="R198" s="84">
        <v>8.3699999999999997E-2</v>
      </c>
      <c r="S198" s="84">
        <v>0.36430000000000001</v>
      </c>
      <c r="T198" s="84">
        <v>0.38779999999999998</v>
      </c>
      <c r="U198" s="84">
        <v>0.22339999999999999</v>
      </c>
      <c r="V198" s="84">
        <v>0.37819999999999998</v>
      </c>
      <c r="W198" s="84">
        <v>0.51590000000000003</v>
      </c>
      <c r="X198" s="84">
        <v>0.22900000000000001</v>
      </c>
      <c r="Y198" s="84">
        <v>0.23749999999999999</v>
      </c>
      <c r="Z198" s="84">
        <v>0.38600000000000001</v>
      </c>
      <c r="AA198" s="84">
        <v>0.38990000000000002</v>
      </c>
    </row>
    <row r="199" spans="1:27">
      <c r="A199" s="142"/>
      <c r="B199" s="142"/>
      <c r="C199" s="5">
        <v>8.2083333333333304</v>
      </c>
      <c r="D199" s="84">
        <v>0</v>
      </c>
      <c r="E199" s="84">
        <v>0</v>
      </c>
      <c r="F199" s="84">
        <v>0</v>
      </c>
      <c r="G199" s="84">
        <v>0</v>
      </c>
      <c r="H199" s="84">
        <v>0</v>
      </c>
      <c r="I199" s="84">
        <v>0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0.28270000000000001</v>
      </c>
      <c r="Q199" s="84">
        <v>0.4042</v>
      </c>
      <c r="R199" s="84">
        <v>0.1045</v>
      </c>
      <c r="S199" s="84">
        <v>0.41670000000000001</v>
      </c>
      <c r="T199" s="84">
        <v>0.4042</v>
      </c>
      <c r="U199" s="84">
        <v>0.25240000000000001</v>
      </c>
      <c r="V199" s="84">
        <v>0.32679999999999998</v>
      </c>
      <c r="W199" s="84">
        <v>0.43230000000000002</v>
      </c>
      <c r="X199" s="84">
        <v>0.2215</v>
      </c>
      <c r="Y199" s="84">
        <v>0.2203</v>
      </c>
      <c r="Z199" s="84">
        <v>0.38500000000000001</v>
      </c>
      <c r="AA199" s="84">
        <v>0.36309999999999998</v>
      </c>
    </row>
    <row r="200" spans="1:27">
      <c r="A200" s="142"/>
      <c r="B200" s="142"/>
      <c r="C200" s="5">
        <v>8.25</v>
      </c>
      <c r="D200" s="84">
        <v>0</v>
      </c>
      <c r="E200" s="84">
        <v>0</v>
      </c>
      <c r="F200" s="84">
        <v>0</v>
      </c>
      <c r="G200" s="84">
        <v>0</v>
      </c>
      <c r="H200" s="84">
        <v>0</v>
      </c>
      <c r="I200" s="84">
        <v>0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0.27379999999999999</v>
      </c>
      <c r="Q200" s="84">
        <v>0.36909999999999998</v>
      </c>
      <c r="R200" s="84">
        <v>9.9000000000000005E-2</v>
      </c>
      <c r="S200" s="84">
        <v>0.40360000000000001</v>
      </c>
      <c r="T200" s="84">
        <v>0.36909999999999998</v>
      </c>
      <c r="U200" s="84">
        <v>0.2409</v>
      </c>
      <c r="V200" s="84">
        <v>0.35639999999999999</v>
      </c>
      <c r="W200" s="84">
        <v>0.36630000000000001</v>
      </c>
      <c r="X200" s="84">
        <v>0.17399999999999999</v>
      </c>
      <c r="Y200" s="84">
        <v>0.20449999999999999</v>
      </c>
      <c r="Z200" s="84">
        <v>0.35699999999999998</v>
      </c>
      <c r="AA200" s="84">
        <v>0.33129999999999998</v>
      </c>
    </row>
    <row r="201" spans="1:27">
      <c r="A201" s="142"/>
      <c r="B201" s="142"/>
      <c r="C201" s="5">
        <v>8.2916666666666696</v>
      </c>
      <c r="D201" s="84">
        <v>0</v>
      </c>
      <c r="E201" s="84">
        <v>0</v>
      </c>
      <c r="F201" s="84">
        <v>0</v>
      </c>
      <c r="G201" s="84">
        <v>0</v>
      </c>
      <c r="H201" s="84">
        <v>0</v>
      </c>
      <c r="I201" s="84">
        <v>0</v>
      </c>
      <c r="J201" s="84">
        <v>6.5500000000000003E-2</v>
      </c>
      <c r="K201" s="84">
        <v>8.5900000000000004E-2</v>
      </c>
      <c r="L201" s="84">
        <v>0.1041</v>
      </c>
      <c r="M201" s="84">
        <v>7.0599999999999996E-2</v>
      </c>
      <c r="N201" s="84">
        <v>3.1699999999999999E-2</v>
      </c>
      <c r="O201" s="84">
        <v>7.1499999999999994E-2</v>
      </c>
      <c r="P201" s="84">
        <v>0.27929999999999999</v>
      </c>
      <c r="Q201" s="84">
        <v>0.32329999999999998</v>
      </c>
      <c r="R201" s="84">
        <v>8.9800000000000005E-2</v>
      </c>
      <c r="S201" s="84">
        <v>0.39729999999999999</v>
      </c>
      <c r="T201" s="84">
        <v>0.32329999999999998</v>
      </c>
      <c r="U201" s="84">
        <v>0.2321</v>
      </c>
      <c r="V201" s="84">
        <v>0.38519999999999999</v>
      </c>
      <c r="W201" s="84">
        <v>0.34239999999999998</v>
      </c>
      <c r="X201" s="84">
        <v>0.17530000000000001</v>
      </c>
      <c r="Y201" s="84">
        <v>0.19500000000000001</v>
      </c>
      <c r="Z201" s="84">
        <v>0.4516</v>
      </c>
      <c r="AA201" s="84">
        <v>0.37640000000000001</v>
      </c>
    </row>
    <row r="202" spans="1:27">
      <c r="A202" s="142"/>
      <c r="B202" s="142"/>
      <c r="C202" s="5">
        <v>8.3333333333333304</v>
      </c>
      <c r="D202" s="84">
        <v>0</v>
      </c>
      <c r="E202" s="84">
        <v>0</v>
      </c>
      <c r="F202" s="84">
        <v>0</v>
      </c>
      <c r="G202" s="84">
        <v>0</v>
      </c>
      <c r="H202" s="84">
        <v>0</v>
      </c>
      <c r="I202" s="84">
        <v>0</v>
      </c>
      <c r="J202" s="84">
        <v>0.3624</v>
      </c>
      <c r="K202" s="84">
        <v>0.44269999999999998</v>
      </c>
      <c r="L202" s="84">
        <v>0.3795</v>
      </c>
      <c r="M202" s="84">
        <v>0.43099999999999999</v>
      </c>
      <c r="N202" s="84">
        <v>0.37240000000000001</v>
      </c>
      <c r="O202" s="84">
        <v>0.39760000000000001</v>
      </c>
      <c r="P202" s="84">
        <v>0.24060000000000001</v>
      </c>
      <c r="Q202" s="84">
        <v>0.31830000000000003</v>
      </c>
      <c r="R202" s="84">
        <v>8.4599999999999995E-2</v>
      </c>
      <c r="S202" s="84">
        <v>0.37130000000000002</v>
      </c>
      <c r="T202" s="84">
        <v>0.31830000000000003</v>
      </c>
      <c r="U202" s="84">
        <v>0.21329999999999999</v>
      </c>
      <c r="V202" s="84">
        <v>0.26929999999999998</v>
      </c>
      <c r="W202" s="84">
        <v>0.30299999999999999</v>
      </c>
      <c r="X202" s="84">
        <v>0.13170000000000001</v>
      </c>
      <c r="Y202" s="84">
        <v>0.14660000000000001</v>
      </c>
      <c r="Z202" s="84">
        <v>0.42459999999999998</v>
      </c>
      <c r="AA202" s="84">
        <v>0.3337</v>
      </c>
    </row>
    <row r="203" spans="1:27">
      <c r="A203" s="142"/>
      <c r="B203" s="142"/>
      <c r="C203" s="5">
        <v>8.375</v>
      </c>
      <c r="D203" s="84">
        <v>0.10009999999999999</v>
      </c>
      <c r="E203" s="84">
        <v>0.1167</v>
      </c>
      <c r="F203" s="84">
        <v>9.4299999999999995E-2</v>
      </c>
      <c r="G203" s="84">
        <v>6.8199999999999997E-2</v>
      </c>
      <c r="H203" s="84">
        <v>0.17549999999999999</v>
      </c>
      <c r="I203" s="84">
        <v>0.1109</v>
      </c>
      <c r="J203" s="84">
        <v>0.59960000000000002</v>
      </c>
      <c r="K203" s="84">
        <v>0.7571</v>
      </c>
      <c r="L203" s="84">
        <v>0.66190000000000004</v>
      </c>
      <c r="M203" s="84">
        <v>0.67869999999999997</v>
      </c>
      <c r="N203" s="84">
        <v>0.66849999999999998</v>
      </c>
      <c r="O203" s="84">
        <v>0.67320000000000002</v>
      </c>
      <c r="P203" s="84">
        <v>0.2218</v>
      </c>
      <c r="Q203" s="84">
        <v>0.31380000000000002</v>
      </c>
      <c r="R203" s="84">
        <v>8.2699999999999996E-2</v>
      </c>
      <c r="S203" s="84">
        <v>0.36209999999999998</v>
      </c>
      <c r="T203" s="84">
        <v>0.31380000000000002</v>
      </c>
      <c r="U203" s="84">
        <v>0.2049</v>
      </c>
      <c r="V203" s="84">
        <v>0.18190000000000001</v>
      </c>
      <c r="W203" s="84">
        <v>0.2742</v>
      </c>
      <c r="X203" s="84">
        <v>9.5299999999999996E-2</v>
      </c>
      <c r="Y203" s="84">
        <v>0.1077</v>
      </c>
      <c r="Z203" s="84">
        <v>0.41449999999999998</v>
      </c>
      <c r="AA203" s="84">
        <v>0.30640000000000001</v>
      </c>
    </row>
    <row r="204" spans="1:27">
      <c r="A204" s="142"/>
      <c r="B204" s="142"/>
      <c r="C204" s="5">
        <v>8.4166666666666696</v>
      </c>
      <c r="D204" s="84">
        <v>0.46910000000000002</v>
      </c>
      <c r="E204" s="84">
        <v>0.40189999999999998</v>
      </c>
      <c r="F204" s="84">
        <v>0.28210000000000002</v>
      </c>
      <c r="G204" s="84">
        <v>0.27629999999999999</v>
      </c>
      <c r="H204" s="84">
        <v>0.85329999999999995</v>
      </c>
      <c r="I204" s="84">
        <v>0.45660000000000001</v>
      </c>
      <c r="J204" s="84">
        <v>0.71609999999999996</v>
      </c>
      <c r="K204" s="84">
        <v>0.85209999999999997</v>
      </c>
      <c r="L204" s="84">
        <v>0.80320000000000003</v>
      </c>
      <c r="M204" s="84">
        <v>0.77310000000000001</v>
      </c>
      <c r="N204" s="84">
        <v>0.86419999999999997</v>
      </c>
      <c r="O204" s="84">
        <v>0.80169999999999997</v>
      </c>
      <c r="P204" s="84">
        <v>0.18240000000000001</v>
      </c>
      <c r="Q204" s="84">
        <v>0.2477</v>
      </c>
      <c r="R204" s="84">
        <v>6.0499999999999998E-2</v>
      </c>
      <c r="S204" s="84">
        <v>0.26819999999999999</v>
      </c>
      <c r="T204" s="84">
        <v>0.2477</v>
      </c>
      <c r="U204" s="84">
        <v>0.15840000000000001</v>
      </c>
      <c r="V204" s="84">
        <v>9.8199999999999996E-2</v>
      </c>
      <c r="W204" s="84">
        <v>0.1661</v>
      </c>
      <c r="X204" s="84">
        <v>0.1077</v>
      </c>
      <c r="Y204" s="84">
        <v>0.10580000000000001</v>
      </c>
      <c r="Z204" s="84">
        <v>0.41820000000000002</v>
      </c>
      <c r="AA204" s="84">
        <v>0.2757</v>
      </c>
    </row>
    <row r="205" spans="1:27">
      <c r="A205" s="142"/>
      <c r="B205" s="142"/>
      <c r="C205" s="5">
        <v>8.4583333333333304</v>
      </c>
      <c r="D205" s="84">
        <v>0.59509999999999996</v>
      </c>
      <c r="E205" s="84">
        <v>0.67679999999999996</v>
      </c>
      <c r="F205" s="84">
        <v>0.42909999999999998</v>
      </c>
      <c r="G205" s="84">
        <v>0.4108</v>
      </c>
      <c r="H205" s="84">
        <v>0.80200000000000005</v>
      </c>
      <c r="I205" s="84">
        <v>0.58279999999999998</v>
      </c>
      <c r="J205" s="84">
        <v>0.76559999999999995</v>
      </c>
      <c r="K205" s="84">
        <v>0.82379999999999998</v>
      </c>
      <c r="L205" s="84">
        <v>0.7833</v>
      </c>
      <c r="M205" s="84">
        <v>0.79279999999999995</v>
      </c>
      <c r="N205" s="84">
        <v>0.81230000000000002</v>
      </c>
      <c r="O205" s="84">
        <v>0.79559999999999997</v>
      </c>
      <c r="P205" s="84">
        <v>0.17019999999999999</v>
      </c>
      <c r="Q205" s="84">
        <v>0.19919999999999999</v>
      </c>
      <c r="R205" s="84">
        <v>6.13E-2</v>
      </c>
      <c r="S205" s="84">
        <v>0.22900000000000001</v>
      </c>
      <c r="T205" s="84">
        <v>0.19919999999999999</v>
      </c>
      <c r="U205" s="84">
        <v>0.14169999999999999</v>
      </c>
      <c r="V205" s="84">
        <v>0.1074</v>
      </c>
      <c r="W205" s="84">
        <v>0.16320000000000001</v>
      </c>
      <c r="X205" s="84">
        <v>0.18809999999999999</v>
      </c>
      <c r="Y205" s="84">
        <v>0.16320000000000001</v>
      </c>
      <c r="Z205" s="84">
        <v>0.42380000000000001</v>
      </c>
      <c r="AA205" s="84">
        <v>0.29060000000000002</v>
      </c>
    </row>
    <row r="206" spans="1:27">
      <c r="A206" s="142"/>
      <c r="B206" s="142"/>
      <c r="C206" s="5">
        <v>8.5</v>
      </c>
      <c r="D206" s="84">
        <v>0.6946</v>
      </c>
      <c r="E206" s="84">
        <v>0.80369999999999997</v>
      </c>
      <c r="F206" s="84">
        <v>0.62439999999999996</v>
      </c>
      <c r="G206" s="84">
        <v>0.45540000000000003</v>
      </c>
      <c r="H206" s="84">
        <v>0.94030000000000002</v>
      </c>
      <c r="I206" s="84">
        <v>0.70369999999999999</v>
      </c>
      <c r="J206" s="84">
        <v>0.76549999999999996</v>
      </c>
      <c r="K206" s="84">
        <v>0.78300000000000003</v>
      </c>
      <c r="L206" s="84">
        <v>0.80869999999999997</v>
      </c>
      <c r="M206" s="84">
        <v>0.7742</v>
      </c>
      <c r="N206" s="84">
        <v>0.81489999999999996</v>
      </c>
      <c r="O206" s="84">
        <v>0.7893</v>
      </c>
      <c r="P206" s="84">
        <v>0.1716</v>
      </c>
      <c r="Q206" s="84">
        <v>0.193</v>
      </c>
      <c r="R206" s="84">
        <v>5.8099999999999999E-2</v>
      </c>
      <c r="S206" s="84">
        <v>0.2092</v>
      </c>
      <c r="T206" s="84">
        <v>0.193</v>
      </c>
      <c r="U206" s="84">
        <v>0.13619999999999999</v>
      </c>
      <c r="V206" s="84">
        <v>9.11E-2</v>
      </c>
      <c r="W206" s="84">
        <v>0.12690000000000001</v>
      </c>
      <c r="X206" s="84">
        <v>0.20880000000000001</v>
      </c>
      <c r="Y206" s="84">
        <v>0.21690000000000001</v>
      </c>
      <c r="Z206" s="84">
        <v>0.33760000000000001</v>
      </c>
      <c r="AA206" s="84">
        <v>0.24210000000000001</v>
      </c>
    </row>
    <row r="207" spans="1:27">
      <c r="A207" s="142"/>
      <c r="B207" s="142"/>
      <c r="C207" s="5">
        <v>8.5416666666666696</v>
      </c>
      <c r="D207" s="84">
        <v>0.68369999999999997</v>
      </c>
      <c r="E207" s="84">
        <v>0.81659999999999999</v>
      </c>
      <c r="F207" s="84">
        <v>0.4642</v>
      </c>
      <c r="G207" s="84">
        <v>0.5544</v>
      </c>
      <c r="H207" s="84">
        <v>0.87949999999999995</v>
      </c>
      <c r="I207" s="84">
        <v>0.67969999999999997</v>
      </c>
      <c r="J207" s="84">
        <v>0.76229999999999998</v>
      </c>
      <c r="K207" s="84">
        <v>0.79249999999999998</v>
      </c>
      <c r="L207" s="84">
        <v>0.79320000000000002</v>
      </c>
      <c r="M207" s="84">
        <v>0.77859999999999996</v>
      </c>
      <c r="N207" s="84">
        <v>0.80700000000000005</v>
      </c>
      <c r="O207" s="84">
        <v>0.78669999999999995</v>
      </c>
      <c r="P207" s="84">
        <v>0.17649999999999999</v>
      </c>
      <c r="Q207" s="84">
        <v>0.16009999999999999</v>
      </c>
      <c r="R207" s="84">
        <v>6.0199999999999997E-2</v>
      </c>
      <c r="S207" s="84">
        <v>0.15840000000000001</v>
      </c>
      <c r="T207" s="84">
        <v>0.16009999999999999</v>
      </c>
      <c r="U207" s="84">
        <v>0.1244</v>
      </c>
      <c r="V207" s="84">
        <v>0.1008</v>
      </c>
      <c r="W207" s="84">
        <v>0.11219999999999999</v>
      </c>
      <c r="X207" s="84">
        <v>0.22320000000000001</v>
      </c>
      <c r="Y207" s="84">
        <v>0.1996</v>
      </c>
      <c r="Z207" s="84">
        <v>0.308</v>
      </c>
      <c r="AA207" s="84">
        <v>0.22589999999999999</v>
      </c>
    </row>
    <row r="208" spans="1:27">
      <c r="A208" s="142"/>
      <c r="B208" s="142"/>
      <c r="C208" s="5">
        <v>8.5833333333333304</v>
      </c>
      <c r="D208" s="84">
        <v>0.7127</v>
      </c>
      <c r="E208" s="84">
        <v>0.84350000000000003</v>
      </c>
      <c r="F208" s="84">
        <v>0.63980000000000004</v>
      </c>
      <c r="G208" s="84">
        <v>0.68069999999999997</v>
      </c>
      <c r="H208" s="84">
        <v>0.95109999999999995</v>
      </c>
      <c r="I208" s="84">
        <v>0.76559999999999995</v>
      </c>
      <c r="J208" s="84">
        <v>0.75870000000000004</v>
      </c>
      <c r="K208" s="84">
        <v>0.80810000000000004</v>
      </c>
      <c r="L208" s="84">
        <v>0.7944</v>
      </c>
      <c r="M208" s="84">
        <v>0.76949999999999996</v>
      </c>
      <c r="N208" s="84">
        <v>0.81779999999999997</v>
      </c>
      <c r="O208" s="84">
        <v>0.78969999999999996</v>
      </c>
      <c r="P208" s="84">
        <v>0.19009999999999999</v>
      </c>
      <c r="Q208" s="84">
        <v>0.16489999999999999</v>
      </c>
      <c r="R208" s="84">
        <v>5.74E-2</v>
      </c>
      <c r="S208" s="84">
        <v>0.1421</v>
      </c>
      <c r="T208" s="84">
        <v>0.16489999999999999</v>
      </c>
      <c r="U208" s="84">
        <v>0.1244</v>
      </c>
      <c r="V208" s="84">
        <v>0.11269999999999999</v>
      </c>
      <c r="W208" s="84">
        <v>0.1343</v>
      </c>
      <c r="X208" s="84">
        <v>0.34499999999999997</v>
      </c>
      <c r="Y208" s="84">
        <v>0.2324</v>
      </c>
      <c r="Z208" s="84">
        <v>0.34689999999999999</v>
      </c>
      <c r="AA208" s="84">
        <v>0.2671</v>
      </c>
    </row>
    <row r="209" spans="1:27">
      <c r="A209" s="142"/>
      <c r="B209" s="142"/>
      <c r="C209" s="5">
        <v>8.625</v>
      </c>
      <c r="D209" s="84">
        <v>0.70099999999999996</v>
      </c>
      <c r="E209" s="84">
        <v>0.77249999999999996</v>
      </c>
      <c r="F209" s="84">
        <v>0.62350000000000005</v>
      </c>
      <c r="G209" s="84">
        <v>0.54549999999999998</v>
      </c>
      <c r="H209" s="84">
        <v>0.89829999999999999</v>
      </c>
      <c r="I209" s="84">
        <v>0.70820000000000005</v>
      </c>
      <c r="J209" s="84">
        <v>0.75539999999999996</v>
      </c>
      <c r="K209" s="84">
        <v>0.82199999999999995</v>
      </c>
      <c r="L209" s="84">
        <v>0.74450000000000005</v>
      </c>
      <c r="M209" s="84">
        <v>0.80820000000000003</v>
      </c>
      <c r="N209" s="84">
        <v>0.84199999999999997</v>
      </c>
      <c r="O209" s="84">
        <v>0.7944</v>
      </c>
      <c r="P209" s="84">
        <v>0.20050000000000001</v>
      </c>
      <c r="Q209" s="84">
        <v>0.1719</v>
      </c>
      <c r="R209" s="84">
        <v>6.5100000000000005E-2</v>
      </c>
      <c r="S209" s="84">
        <v>0.15690000000000001</v>
      </c>
      <c r="T209" s="84">
        <v>0.1719</v>
      </c>
      <c r="U209" s="84">
        <v>0.13420000000000001</v>
      </c>
      <c r="V209" s="84">
        <v>0.1535</v>
      </c>
      <c r="W209" s="84">
        <v>0.15110000000000001</v>
      </c>
      <c r="X209" s="84">
        <v>0.51800000000000002</v>
      </c>
      <c r="Y209" s="84">
        <v>0.36859999999999998</v>
      </c>
      <c r="Z209" s="84">
        <v>0.37359999999999999</v>
      </c>
      <c r="AA209" s="84">
        <v>0.31480000000000002</v>
      </c>
    </row>
    <row r="210" spans="1:27">
      <c r="A210" s="142"/>
      <c r="B210" s="142"/>
      <c r="C210" s="5">
        <v>8.6666666666666696</v>
      </c>
      <c r="D210" s="84">
        <v>0.6482</v>
      </c>
      <c r="E210" s="84">
        <v>0.78900000000000003</v>
      </c>
      <c r="F210" s="84">
        <v>0.48809999999999998</v>
      </c>
      <c r="G210" s="84">
        <v>0.54949999999999999</v>
      </c>
      <c r="H210" s="84">
        <v>0.91410000000000002</v>
      </c>
      <c r="I210" s="84">
        <v>0.67779999999999996</v>
      </c>
      <c r="J210" s="84">
        <v>0.71120000000000005</v>
      </c>
      <c r="K210" s="84">
        <v>0.82040000000000002</v>
      </c>
      <c r="L210" s="84">
        <v>0.76800000000000002</v>
      </c>
      <c r="M210" s="84">
        <v>0.77090000000000003</v>
      </c>
      <c r="N210" s="84">
        <v>0.85629999999999995</v>
      </c>
      <c r="O210" s="84">
        <v>0.78539999999999999</v>
      </c>
      <c r="P210" s="84">
        <v>0.17680000000000001</v>
      </c>
      <c r="Q210" s="84">
        <v>0.1585</v>
      </c>
      <c r="R210" s="84">
        <v>5.7799999999999997E-2</v>
      </c>
      <c r="S210" s="84">
        <v>0.14480000000000001</v>
      </c>
      <c r="T210" s="84">
        <v>0.1585</v>
      </c>
      <c r="U210" s="84">
        <v>0.1206</v>
      </c>
      <c r="V210" s="84">
        <v>0.15179999999999999</v>
      </c>
      <c r="W210" s="84">
        <v>0.15160000000000001</v>
      </c>
      <c r="X210" s="84">
        <v>0.4919</v>
      </c>
      <c r="Y210" s="84">
        <v>0.39850000000000002</v>
      </c>
      <c r="Z210" s="84">
        <v>0.34050000000000002</v>
      </c>
      <c r="AA210" s="84">
        <v>0.2964</v>
      </c>
    </row>
    <row r="211" spans="1:27">
      <c r="A211" s="142"/>
      <c r="B211" s="142"/>
      <c r="C211" s="5">
        <v>8.7083333333333304</v>
      </c>
      <c r="D211" s="84">
        <v>0.503</v>
      </c>
      <c r="E211" s="84">
        <v>0.63290000000000002</v>
      </c>
      <c r="F211" s="84">
        <v>0.23280000000000001</v>
      </c>
      <c r="G211" s="84">
        <v>0.44230000000000003</v>
      </c>
      <c r="H211" s="84">
        <v>0.81950000000000001</v>
      </c>
      <c r="I211" s="84">
        <v>0.52610000000000001</v>
      </c>
      <c r="J211" s="84">
        <v>0.62239999999999995</v>
      </c>
      <c r="K211" s="84">
        <v>0.72889999999999999</v>
      </c>
      <c r="L211" s="84">
        <v>0.62050000000000005</v>
      </c>
      <c r="M211" s="84">
        <v>0.70389999999999997</v>
      </c>
      <c r="N211" s="84">
        <v>0.77300000000000002</v>
      </c>
      <c r="O211" s="84">
        <v>0.68969999999999998</v>
      </c>
      <c r="P211" s="84">
        <v>0.19639999999999999</v>
      </c>
      <c r="Q211" s="84">
        <v>0.15540000000000001</v>
      </c>
      <c r="R211" s="84">
        <v>6.6000000000000003E-2</v>
      </c>
      <c r="S211" s="84">
        <v>0.1522</v>
      </c>
      <c r="T211" s="84">
        <v>0.15540000000000001</v>
      </c>
      <c r="U211" s="84">
        <v>0.1305</v>
      </c>
      <c r="V211" s="84">
        <v>0.1411</v>
      </c>
      <c r="W211" s="84">
        <v>0.14560000000000001</v>
      </c>
      <c r="X211" s="84">
        <v>0.31540000000000001</v>
      </c>
      <c r="Y211" s="84">
        <v>0.25690000000000002</v>
      </c>
      <c r="Z211" s="84">
        <v>0.29060000000000002</v>
      </c>
      <c r="AA211" s="84">
        <v>0.24229999999999999</v>
      </c>
    </row>
    <row r="212" spans="1:27">
      <c r="A212" s="142"/>
      <c r="B212" s="142"/>
      <c r="C212" s="5">
        <v>8.75</v>
      </c>
      <c r="D212" s="84">
        <v>0.13189999999999999</v>
      </c>
      <c r="E212" s="84">
        <v>0.27529999999999999</v>
      </c>
      <c r="F212" s="84">
        <v>0</v>
      </c>
      <c r="G212" s="84">
        <v>0.10340000000000001</v>
      </c>
      <c r="H212" s="84">
        <v>0.57030000000000003</v>
      </c>
      <c r="I212" s="84">
        <v>0.2162</v>
      </c>
      <c r="J212" s="84">
        <v>0.34689999999999999</v>
      </c>
      <c r="K212" s="84">
        <v>0.46729999999999999</v>
      </c>
      <c r="L212" s="84">
        <v>0.23699999999999999</v>
      </c>
      <c r="M212" s="84">
        <v>0.41049999999999998</v>
      </c>
      <c r="N212" s="84">
        <v>0.56430000000000002</v>
      </c>
      <c r="O212" s="84">
        <v>0.4052</v>
      </c>
      <c r="P212" s="84">
        <v>0.214</v>
      </c>
      <c r="Q212" s="84">
        <v>0.16489999999999999</v>
      </c>
      <c r="R212" s="84">
        <v>6.0600000000000001E-2</v>
      </c>
      <c r="S212" s="84">
        <v>0.17449999999999999</v>
      </c>
      <c r="T212" s="84">
        <v>0.16489999999999999</v>
      </c>
      <c r="U212" s="84">
        <v>0.1389</v>
      </c>
      <c r="V212" s="84">
        <v>0.16300000000000001</v>
      </c>
      <c r="W212" s="84">
        <v>0.16889999999999999</v>
      </c>
      <c r="X212" s="84">
        <v>0.32919999999999999</v>
      </c>
      <c r="Y212" s="84">
        <v>0.30990000000000001</v>
      </c>
      <c r="Z212" s="84">
        <v>0.29820000000000002</v>
      </c>
      <c r="AA212" s="84">
        <v>0.25779999999999997</v>
      </c>
    </row>
    <row r="213" spans="1:27">
      <c r="A213" s="142"/>
      <c r="B213" s="142"/>
      <c r="C213" s="5">
        <v>8.7916666666666696</v>
      </c>
      <c r="D213" s="84">
        <v>0</v>
      </c>
      <c r="E213" s="84">
        <v>0</v>
      </c>
      <c r="F213" s="84">
        <v>0</v>
      </c>
      <c r="G213" s="84">
        <v>0</v>
      </c>
      <c r="H213" s="84">
        <v>0</v>
      </c>
      <c r="I213" s="84">
        <v>0</v>
      </c>
      <c r="J213" s="84">
        <v>2.4400000000000002E-2</v>
      </c>
      <c r="K213" s="84">
        <v>3.6900000000000002E-2</v>
      </c>
      <c r="L213" s="84">
        <v>3.5000000000000001E-3</v>
      </c>
      <c r="M213" s="84">
        <v>2.6700000000000002E-2</v>
      </c>
      <c r="N213" s="84">
        <v>3.4500000000000003E-2</v>
      </c>
      <c r="O213" s="84">
        <v>2.52E-2</v>
      </c>
      <c r="P213" s="84">
        <v>0.23860000000000001</v>
      </c>
      <c r="Q213" s="84">
        <v>0.20599999999999999</v>
      </c>
      <c r="R213" s="84">
        <v>6.93E-2</v>
      </c>
      <c r="S213" s="84">
        <v>0.21870000000000001</v>
      </c>
      <c r="T213" s="84">
        <v>0.20599999999999999</v>
      </c>
      <c r="U213" s="84">
        <v>0.16300000000000001</v>
      </c>
      <c r="V213" s="84">
        <v>0.20019999999999999</v>
      </c>
      <c r="W213" s="84">
        <v>0.19719999999999999</v>
      </c>
      <c r="X213" s="84">
        <v>0.29149999999999998</v>
      </c>
      <c r="Y213" s="84">
        <v>0.33600000000000002</v>
      </c>
      <c r="Z213" s="84">
        <v>0.3629</v>
      </c>
      <c r="AA213" s="84">
        <v>0.29770000000000002</v>
      </c>
    </row>
    <row r="214" spans="1:27">
      <c r="A214" s="142"/>
      <c r="B214" s="142"/>
      <c r="C214" s="5">
        <v>8.8333333333333304</v>
      </c>
      <c r="D214" s="84">
        <v>0</v>
      </c>
      <c r="E214" s="84">
        <v>0</v>
      </c>
      <c r="F214" s="84">
        <v>0</v>
      </c>
      <c r="G214" s="84">
        <v>0</v>
      </c>
      <c r="H214" s="84">
        <v>0</v>
      </c>
      <c r="I214" s="84">
        <v>0</v>
      </c>
      <c r="J214" s="84">
        <v>0</v>
      </c>
      <c r="K214" s="84">
        <v>0</v>
      </c>
      <c r="L214" s="84">
        <v>0</v>
      </c>
      <c r="M214" s="84">
        <v>0</v>
      </c>
      <c r="N214" s="84">
        <v>0</v>
      </c>
      <c r="O214" s="84">
        <v>0</v>
      </c>
      <c r="P214" s="84">
        <v>0.29759999999999998</v>
      </c>
      <c r="Q214" s="84">
        <v>0.3231</v>
      </c>
      <c r="R214" s="84">
        <v>9.5600000000000004E-2</v>
      </c>
      <c r="S214" s="84">
        <v>0.32219999999999999</v>
      </c>
      <c r="T214" s="84">
        <v>0.3231</v>
      </c>
      <c r="U214" s="84">
        <v>0.22459999999999999</v>
      </c>
      <c r="V214" s="84">
        <v>0.25009999999999999</v>
      </c>
      <c r="W214" s="84">
        <v>0.2132</v>
      </c>
      <c r="X214" s="84">
        <v>0.25219999999999998</v>
      </c>
      <c r="Y214" s="84">
        <v>0.35959999999999998</v>
      </c>
      <c r="Z214" s="84">
        <v>0.49459999999999998</v>
      </c>
      <c r="AA214" s="84">
        <v>0.36969999999999997</v>
      </c>
    </row>
    <row r="215" spans="1:27">
      <c r="A215" s="142"/>
      <c r="B215" s="142"/>
      <c r="C215" s="5">
        <v>8.875</v>
      </c>
      <c r="D215" s="84">
        <v>0</v>
      </c>
      <c r="E215" s="84">
        <v>0</v>
      </c>
      <c r="F215" s="84">
        <v>0</v>
      </c>
      <c r="G215" s="84">
        <v>0</v>
      </c>
      <c r="H215" s="84">
        <v>0</v>
      </c>
      <c r="I215" s="84">
        <v>0</v>
      </c>
      <c r="J215" s="84">
        <v>0</v>
      </c>
      <c r="K215" s="84">
        <v>0</v>
      </c>
      <c r="L215" s="84">
        <v>0</v>
      </c>
      <c r="M215" s="84">
        <v>0</v>
      </c>
      <c r="N215" s="84">
        <v>0</v>
      </c>
      <c r="O215" s="84">
        <v>0</v>
      </c>
      <c r="P215" s="84">
        <v>0.37240000000000001</v>
      </c>
      <c r="Q215" s="84">
        <v>0.4647</v>
      </c>
      <c r="R215" s="84">
        <v>0.13589999999999999</v>
      </c>
      <c r="S215" s="84">
        <v>0.46239999999999998</v>
      </c>
      <c r="T215" s="84">
        <v>0.4647</v>
      </c>
      <c r="U215" s="84">
        <v>0.30649999999999999</v>
      </c>
      <c r="V215" s="84">
        <v>0.311</v>
      </c>
      <c r="W215" s="84">
        <v>0.23069999999999999</v>
      </c>
      <c r="X215" s="84">
        <v>0.2107</v>
      </c>
      <c r="Y215" s="84">
        <v>0.3488</v>
      </c>
      <c r="Z215" s="84">
        <v>0.6038</v>
      </c>
      <c r="AA215" s="84">
        <v>0.43020000000000003</v>
      </c>
    </row>
    <row r="216" spans="1:27">
      <c r="A216" s="142"/>
      <c r="B216" s="142"/>
      <c r="C216" s="5">
        <v>8.9166666666666696</v>
      </c>
      <c r="D216" s="84">
        <v>0</v>
      </c>
      <c r="E216" s="84">
        <v>0</v>
      </c>
      <c r="F216" s="84">
        <v>0</v>
      </c>
      <c r="G216" s="84">
        <v>0</v>
      </c>
      <c r="H216" s="84">
        <v>0</v>
      </c>
      <c r="I216" s="84">
        <v>0</v>
      </c>
      <c r="J216" s="84">
        <v>0</v>
      </c>
      <c r="K216" s="84">
        <v>0</v>
      </c>
      <c r="L216" s="84">
        <v>0</v>
      </c>
      <c r="M216" s="84">
        <v>0</v>
      </c>
      <c r="N216" s="84">
        <v>0</v>
      </c>
      <c r="O216" s="84">
        <v>0</v>
      </c>
      <c r="P216" s="84">
        <v>0.38090000000000002</v>
      </c>
      <c r="Q216" s="84">
        <v>0.54630000000000001</v>
      </c>
      <c r="R216" s="84">
        <v>0.1278</v>
      </c>
      <c r="S216" s="84">
        <v>0.47410000000000002</v>
      </c>
      <c r="T216" s="84">
        <v>0.54630000000000001</v>
      </c>
      <c r="U216" s="84">
        <v>0.31769999999999998</v>
      </c>
      <c r="V216" s="84">
        <v>0.36870000000000003</v>
      </c>
      <c r="W216" s="84">
        <v>0.29520000000000002</v>
      </c>
      <c r="X216" s="84">
        <v>0.24390000000000001</v>
      </c>
      <c r="Y216" s="84">
        <v>0.28739999999999999</v>
      </c>
      <c r="Z216" s="84">
        <v>0.68059999999999998</v>
      </c>
      <c r="AA216" s="84">
        <v>0.4909</v>
      </c>
    </row>
    <row r="217" spans="1:27">
      <c r="A217" s="142"/>
      <c r="B217" s="142"/>
      <c r="C217" s="5">
        <v>8.9583333333333304</v>
      </c>
      <c r="D217" s="84">
        <v>0</v>
      </c>
      <c r="E217" s="84">
        <v>0</v>
      </c>
      <c r="F217" s="84">
        <v>0</v>
      </c>
      <c r="G217" s="84">
        <v>0</v>
      </c>
      <c r="H217" s="84">
        <v>0</v>
      </c>
      <c r="I217" s="84">
        <v>0</v>
      </c>
      <c r="J217" s="84">
        <v>0</v>
      </c>
      <c r="K217" s="84">
        <v>0</v>
      </c>
      <c r="L217" s="84">
        <v>0</v>
      </c>
      <c r="M217" s="84">
        <v>0</v>
      </c>
      <c r="N217" s="84">
        <v>0</v>
      </c>
      <c r="O217" s="84">
        <v>0</v>
      </c>
      <c r="P217" s="84">
        <v>0.3639</v>
      </c>
      <c r="Q217" s="84">
        <v>0.59079999999999999</v>
      </c>
      <c r="R217" s="84">
        <v>0.1177</v>
      </c>
      <c r="S217" s="84">
        <v>0.47589999999999999</v>
      </c>
      <c r="T217" s="84">
        <v>0.59079999999999999</v>
      </c>
      <c r="U217" s="84">
        <v>0.3145</v>
      </c>
      <c r="V217" s="84">
        <v>0.379</v>
      </c>
      <c r="W217" s="84">
        <v>0.23669999999999999</v>
      </c>
      <c r="X217" s="84">
        <v>0.17</v>
      </c>
      <c r="Y217" s="84">
        <v>0.21229999999999999</v>
      </c>
      <c r="Z217" s="84">
        <v>0.71209999999999996</v>
      </c>
      <c r="AA217" s="84">
        <v>0.4829</v>
      </c>
    </row>
    <row r="218" spans="1:27">
      <c r="A218" s="142"/>
      <c r="B218" s="142"/>
      <c r="C218" s="5">
        <v>9</v>
      </c>
      <c r="D218" s="84">
        <v>0</v>
      </c>
      <c r="E218" s="84">
        <v>0</v>
      </c>
      <c r="F218" s="84">
        <v>0</v>
      </c>
      <c r="G218" s="84">
        <v>0</v>
      </c>
      <c r="H218" s="84">
        <v>0</v>
      </c>
      <c r="I218" s="84">
        <v>0</v>
      </c>
      <c r="J218" s="84">
        <v>0</v>
      </c>
      <c r="K218" s="84">
        <v>0</v>
      </c>
      <c r="L218" s="84">
        <v>0</v>
      </c>
      <c r="M218" s="84">
        <v>0</v>
      </c>
      <c r="N218" s="84">
        <v>0</v>
      </c>
      <c r="O218" s="84">
        <v>0</v>
      </c>
      <c r="P218" s="84">
        <v>0.3795</v>
      </c>
      <c r="Q218" s="84">
        <v>0.62180000000000002</v>
      </c>
      <c r="R218" s="84">
        <v>0.12139999999999999</v>
      </c>
      <c r="S218" s="84">
        <v>0.49009999999999998</v>
      </c>
      <c r="T218" s="84">
        <v>0.62180000000000002</v>
      </c>
      <c r="U218" s="84">
        <v>0.32690000000000002</v>
      </c>
      <c r="V218" s="84">
        <v>0.34379999999999999</v>
      </c>
      <c r="W218" s="84">
        <v>0.20150000000000001</v>
      </c>
      <c r="X218" s="84">
        <v>0.11509999999999999</v>
      </c>
      <c r="Y218" s="84">
        <v>0.18659999999999999</v>
      </c>
      <c r="Z218" s="84">
        <v>0.62190000000000001</v>
      </c>
      <c r="AA218" s="84">
        <v>0.41820000000000002</v>
      </c>
    </row>
    <row r="219" spans="1:27">
      <c r="A219" s="142" t="s">
        <v>81</v>
      </c>
      <c r="B219" s="142"/>
      <c r="C219" s="39">
        <v>9.0416666666666696</v>
      </c>
      <c r="D219" s="95">
        <v>0</v>
      </c>
      <c r="E219" s="95">
        <v>0</v>
      </c>
      <c r="F219" s="95">
        <v>0</v>
      </c>
      <c r="G219" s="95">
        <v>0</v>
      </c>
      <c r="H219" s="95">
        <v>0</v>
      </c>
      <c r="I219" s="95">
        <v>0</v>
      </c>
      <c r="J219" s="95">
        <v>0</v>
      </c>
      <c r="K219" s="95">
        <v>0</v>
      </c>
      <c r="L219" s="95">
        <v>0</v>
      </c>
      <c r="M219" s="95">
        <v>0</v>
      </c>
      <c r="N219" s="95">
        <v>0</v>
      </c>
      <c r="O219" s="95">
        <v>0</v>
      </c>
      <c r="P219" s="95">
        <v>0.46389999999999998</v>
      </c>
      <c r="Q219" s="95">
        <v>0.66500000000000004</v>
      </c>
      <c r="R219" s="95">
        <v>0.1573</v>
      </c>
      <c r="S219" s="95">
        <v>0.64590000000000003</v>
      </c>
      <c r="T219" s="95">
        <v>0.66500000000000004</v>
      </c>
      <c r="U219" s="95">
        <v>0.40110000000000001</v>
      </c>
      <c r="V219" s="95">
        <v>0.22289999999999999</v>
      </c>
      <c r="W219" s="95">
        <v>0.15160000000000001</v>
      </c>
      <c r="X219" s="95">
        <v>7.7399999999999997E-2</v>
      </c>
      <c r="Y219" s="95">
        <v>0.14130000000000001</v>
      </c>
      <c r="Z219" s="95">
        <v>0.65669999999999995</v>
      </c>
      <c r="AA219" s="95">
        <v>0.40439999999999998</v>
      </c>
    </row>
    <row r="220" spans="1:27">
      <c r="A220" s="142"/>
      <c r="B220" s="142"/>
      <c r="C220" s="39">
        <v>9.0833333333333304</v>
      </c>
      <c r="D220" s="95">
        <v>0</v>
      </c>
      <c r="E220" s="95">
        <v>0</v>
      </c>
      <c r="F220" s="95">
        <v>0</v>
      </c>
      <c r="G220" s="95">
        <v>0</v>
      </c>
      <c r="H220" s="95">
        <v>0</v>
      </c>
      <c r="I220" s="95">
        <v>0</v>
      </c>
      <c r="J220" s="95">
        <v>0</v>
      </c>
      <c r="K220" s="95">
        <v>0</v>
      </c>
      <c r="L220" s="95">
        <v>0</v>
      </c>
      <c r="M220" s="95">
        <v>0</v>
      </c>
      <c r="N220" s="95">
        <v>0</v>
      </c>
      <c r="O220" s="95">
        <v>0</v>
      </c>
      <c r="P220" s="95">
        <v>0.45300000000000001</v>
      </c>
      <c r="Q220" s="95">
        <v>0.64970000000000006</v>
      </c>
      <c r="R220" s="95">
        <v>0.15440000000000001</v>
      </c>
      <c r="S220" s="95">
        <v>0.61060000000000003</v>
      </c>
      <c r="T220" s="95">
        <v>0.64970000000000006</v>
      </c>
      <c r="U220" s="95">
        <v>0.3881</v>
      </c>
      <c r="V220" s="95">
        <v>0.23419999999999999</v>
      </c>
      <c r="W220" s="95">
        <v>0.17979999999999999</v>
      </c>
      <c r="X220" s="95">
        <v>9.1300000000000006E-2</v>
      </c>
      <c r="Y220" s="95">
        <v>0.13059999999999999</v>
      </c>
      <c r="Z220" s="95">
        <v>0.5635</v>
      </c>
      <c r="AA220" s="95">
        <v>0.3664</v>
      </c>
    </row>
    <row r="221" spans="1:27">
      <c r="A221" s="142"/>
      <c r="B221" s="142"/>
      <c r="C221" s="39">
        <v>9.125</v>
      </c>
      <c r="D221" s="95">
        <v>0</v>
      </c>
      <c r="E221" s="95">
        <v>0</v>
      </c>
      <c r="F221" s="95">
        <v>0</v>
      </c>
      <c r="G221" s="95">
        <v>0</v>
      </c>
      <c r="H221" s="95">
        <v>0</v>
      </c>
      <c r="I221" s="95">
        <v>0</v>
      </c>
      <c r="J221" s="95">
        <v>0</v>
      </c>
      <c r="K221" s="95">
        <v>0</v>
      </c>
      <c r="L221" s="95">
        <v>0</v>
      </c>
      <c r="M221" s="95">
        <v>0</v>
      </c>
      <c r="N221" s="95">
        <v>0</v>
      </c>
      <c r="O221" s="95">
        <v>0</v>
      </c>
      <c r="P221" s="95">
        <v>0.40450000000000003</v>
      </c>
      <c r="Q221" s="95">
        <v>0.57699999999999996</v>
      </c>
      <c r="R221" s="95">
        <v>0.1431</v>
      </c>
      <c r="S221" s="95">
        <v>0.56979999999999997</v>
      </c>
      <c r="T221" s="95">
        <v>0.57699999999999996</v>
      </c>
      <c r="U221" s="95">
        <v>0.35310000000000002</v>
      </c>
      <c r="V221" s="95">
        <v>0.20669999999999999</v>
      </c>
      <c r="W221" s="95">
        <v>0.23019999999999999</v>
      </c>
      <c r="X221" s="95">
        <v>0.1018</v>
      </c>
      <c r="Y221" s="95">
        <v>0.12139999999999999</v>
      </c>
      <c r="Z221" s="95">
        <v>0.53010000000000002</v>
      </c>
      <c r="AA221" s="95">
        <v>0.35870000000000002</v>
      </c>
    </row>
    <row r="222" spans="1:27">
      <c r="A222" s="142"/>
      <c r="B222" s="142"/>
      <c r="C222" s="39">
        <v>9.1666666666666696</v>
      </c>
      <c r="D222" s="95">
        <v>0</v>
      </c>
      <c r="E222" s="95">
        <v>0</v>
      </c>
      <c r="F222" s="95">
        <v>0</v>
      </c>
      <c r="G222" s="95">
        <v>0</v>
      </c>
      <c r="H222" s="95">
        <v>0</v>
      </c>
      <c r="I222" s="95">
        <v>0</v>
      </c>
      <c r="J222" s="95">
        <v>0</v>
      </c>
      <c r="K222" s="95">
        <v>0</v>
      </c>
      <c r="L222" s="95">
        <v>0</v>
      </c>
      <c r="M222" s="95">
        <v>0</v>
      </c>
      <c r="N222" s="95">
        <v>0</v>
      </c>
      <c r="O222" s="95">
        <v>0</v>
      </c>
      <c r="P222" s="95">
        <v>0.40749999999999997</v>
      </c>
      <c r="Q222" s="95">
        <v>0.56879999999999997</v>
      </c>
      <c r="R222" s="95">
        <v>0.13639999999999999</v>
      </c>
      <c r="S222" s="95">
        <v>0.56940000000000002</v>
      </c>
      <c r="T222" s="95">
        <v>0.56879999999999997</v>
      </c>
      <c r="U222" s="95">
        <v>0.35020000000000001</v>
      </c>
      <c r="V222" s="95">
        <v>0.1807</v>
      </c>
      <c r="W222" s="95">
        <v>0.3049</v>
      </c>
      <c r="X222" s="95">
        <v>0.12570000000000001</v>
      </c>
      <c r="Y222" s="95">
        <v>0.13320000000000001</v>
      </c>
      <c r="Z222" s="95">
        <v>0.52059999999999995</v>
      </c>
      <c r="AA222" s="95">
        <v>0.37109999999999999</v>
      </c>
    </row>
    <row r="223" spans="1:27">
      <c r="A223" s="142"/>
      <c r="B223" s="142"/>
      <c r="C223" s="39">
        <v>9.2083333333333304</v>
      </c>
      <c r="D223" s="95">
        <v>0</v>
      </c>
      <c r="E223" s="95">
        <v>0</v>
      </c>
      <c r="F223" s="95">
        <v>0</v>
      </c>
      <c r="G223" s="95">
        <v>0</v>
      </c>
      <c r="H223" s="95">
        <v>0</v>
      </c>
      <c r="I223" s="95">
        <v>0</v>
      </c>
      <c r="J223" s="95">
        <v>0</v>
      </c>
      <c r="K223" s="95">
        <v>0</v>
      </c>
      <c r="L223" s="95">
        <v>0</v>
      </c>
      <c r="M223" s="95">
        <v>0</v>
      </c>
      <c r="N223" s="95">
        <v>0</v>
      </c>
      <c r="O223" s="95">
        <v>0</v>
      </c>
      <c r="P223" s="95">
        <v>0.38229999999999997</v>
      </c>
      <c r="Q223" s="95">
        <v>0.53249999999999997</v>
      </c>
      <c r="R223" s="95">
        <v>0.1333</v>
      </c>
      <c r="S223" s="95">
        <v>0.51290000000000002</v>
      </c>
      <c r="T223" s="95">
        <v>0.53249999999999997</v>
      </c>
      <c r="U223" s="95">
        <v>0.32629999999999998</v>
      </c>
      <c r="V223" s="95">
        <v>0.15679999999999999</v>
      </c>
      <c r="W223" s="95">
        <v>0.38819999999999999</v>
      </c>
      <c r="X223" s="95">
        <v>0.1754</v>
      </c>
      <c r="Y223" s="95">
        <v>0.18529999999999999</v>
      </c>
      <c r="Z223" s="95">
        <v>0.4783</v>
      </c>
      <c r="AA223" s="95">
        <v>0.374</v>
      </c>
    </row>
    <row r="224" spans="1:27">
      <c r="A224" s="142"/>
      <c r="B224" s="142"/>
      <c r="C224" s="39">
        <v>9.25</v>
      </c>
      <c r="D224" s="95">
        <v>0</v>
      </c>
      <c r="E224" s="95">
        <v>0</v>
      </c>
      <c r="F224" s="95">
        <v>0</v>
      </c>
      <c r="G224" s="95">
        <v>0</v>
      </c>
      <c r="H224" s="95">
        <v>0</v>
      </c>
      <c r="I224" s="95">
        <v>0</v>
      </c>
      <c r="J224" s="95">
        <v>0</v>
      </c>
      <c r="K224" s="95">
        <v>0</v>
      </c>
      <c r="L224" s="95">
        <v>0</v>
      </c>
      <c r="M224" s="95">
        <v>0</v>
      </c>
      <c r="N224" s="95">
        <v>0</v>
      </c>
      <c r="O224" s="95">
        <v>0</v>
      </c>
      <c r="P224" s="95">
        <v>0.3291</v>
      </c>
      <c r="Q224" s="95">
        <v>0.4451</v>
      </c>
      <c r="R224" s="95">
        <v>0.1138</v>
      </c>
      <c r="S224" s="95">
        <v>0.48659999999999998</v>
      </c>
      <c r="T224" s="95">
        <v>0.4451</v>
      </c>
      <c r="U224" s="95">
        <v>0.28789999999999999</v>
      </c>
      <c r="V224" s="95">
        <v>0.16600000000000001</v>
      </c>
      <c r="W224" s="95">
        <v>0.43619999999999998</v>
      </c>
      <c r="X224" s="95">
        <v>0.20780000000000001</v>
      </c>
      <c r="Y224" s="95">
        <v>0.17299999999999999</v>
      </c>
      <c r="Z224" s="95">
        <v>0.43859999999999999</v>
      </c>
      <c r="AA224" s="95">
        <v>0.36909999999999998</v>
      </c>
    </row>
    <row r="225" spans="1:27">
      <c r="A225" s="142"/>
      <c r="B225" s="142"/>
      <c r="C225" s="39">
        <v>9.2916666666666696</v>
      </c>
      <c r="D225" s="95">
        <v>0</v>
      </c>
      <c r="E225" s="95">
        <v>0</v>
      </c>
      <c r="F225" s="95">
        <v>0</v>
      </c>
      <c r="G225" s="95">
        <v>0</v>
      </c>
      <c r="H225" s="95">
        <v>0</v>
      </c>
      <c r="I225" s="95">
        <v>0</v>
      </c>
      <c r="J225" s="95">
        <v>6.4999999999999997E-3</v>
      </c>
      <c r="K225" s="95">
        <v>3.8999999999999998E-3</v>
      </c>
      <c r="L225" s="95">
        <v>1.23E-2</v>
      </c>
      <c r="M225" s="95">
        <v>3.5999999999999999E-3</v>
      </c>
      <c r="N225" s="95">
        <v>0</v>
      </c>
      <c r="O225" s="95">
        <v>5.3E-3</v>
      </c>
      <c r="P225" s="95">
        <v>0.32769999999999999</v>
      </c>
      <c r="Q225" s="95">
        <v>0.4047</v>
      </c>
      <c r="R225" s="95">
        <v>0.1053</v>
      </c>
      <c r="S225" s="95">
        <v>0.46829999999999999</v>
      </c>
      <c r="T225" s="95">
        <v>0.4047</v>
      </c>
      <c r="U225" s="95">
        <v>0.2757</v>
      </c>
      <c r="V225" s="95">
        <v>0.20369999999999999</v>
      </c>
      <c r="W225" s="95">
        <v>0.44950000000000001</v>
      </c>
      <c r="X225" s="95">
        <v>0.2485</v>
      </c>
      <c r="Y225" s="95">
        <v>0.16500000000000001</v>
      </c>
      <c r="Z225" s="95">
        <v>0.42059999999999997</v>
      </c>
      <c r="AA225" s="95">
        <v>0.37159999999999999</v>
      </c>
    </row>
    <row r="226" spans="1:27">
      <c r="A226" s="142"/>
      <c r="B226" s="142"/>
      <c r="C226" s="39">
        <v>9.3333333333333304</v>
      </c>
      <c r="D226" s="95">
        <v>0</v>
      </c>
      <c r="E226" s="95">
        <v>0</v>
      </c>
      <c r="F226" s="95">
        <v>0</v>
      </c>
      <c r="G226" s="95">
        <v>0</v>
      </c>
      <c r="H226" s="95">
        <v>0</v>
      </c>
      <c r="I226" s="95">
        <v>0</v>
      </c>
      <c r="J226" s="95">
        <v>0.30840000000000001</v>
      </c>
      <c r="K226" s="95">
        <v>0.2092</v>
      </c>
      <c r="L226" s="95">
        <v>0.26669999999999999</v>
      </c>
      <c r="M226" s="95">
        <v>0.29509999999999997</v>
      </c>
      <c r="N226" s="95">
        <v>0.14410000000000001</v>
      </c>
      <c r="O226" s="95">
        <v>0.2447</v>
      </c>
      <c r="P226" s="95">
        <v>0.33400000000000002</v>
      </c>
      <c r="Q226" s="95">
        <v>0.39269999999999999</v>
      </c>
      <c r="R226" s="95">
        <v>0.1045</v>
      </c>
      <c r="S226" s="95">
        <v>0.45889999999999997</v>
      </c>
      <c r="T226" s="95">
        <v>0.39269999999999999</v>
      </c>
      <c r="U226" s="95">
        <v>0.27389999999999998</v>
      </c>
      <c r="V226" s="95">
        <v>0.19209999999999999</v>
      </c>
      <c r="W226" s="95">
        <v>0.36320000000000002</v>
      </c>
      <c r="X226" s="95">
        <v>0.25779999999999997</v>
      </c>
      <c r="Y226" s="95">
        <v>0.12909999999999999</v>
      </c>
      <c r="Z226" s="95">
        <v>0.39929999999999999</v>
      </c>
      <c r="AA226" s="95">
        <v>0.33950000000000002</v>
      </c>
    </row>
    <row r="227" spans="1:27">
      <c r="A227" s="142"/>
      <c r="B227" s="142"/>
      <c r="C227" s="39">
        <v>9.375</v>
      </c>
      <c r="D227" s="95">
        <v>8.0999999999999996E-3</v>
      </c>
      <c r="E227" s="95">
        <v>5.16E-2</v>
      </c>
      <c r="F227" s="95">
        <v>2.3999999999999998E-3</v>
      </c>
      <c r="G227" s="95">
        <v>0</v>
      </c>
      <c r="H227" s="95">
        <v>0</v>
      </c>
      <c r="I227" s="95">
        <v>1.24E-2</v>
      </c>
      <c r="J227" s="95">
        <v>0.61660000000000004</v>
      </c>
      <c r="K227" s="95">
        <v>0.51180000000000003</v>
      </c>
      <c r="L227" s="95">
        <v>0.61350000000000005</v>
      </c>
      <c r="M227" s="95">
        <v>0.54379999999999995</v>
      </c>
      <c r="N227" s="95">
        <v>0.4456</v>
      </c>
      <c r="O227" s="95">
        <v>0.54630000000000001</v>
      </c>
      <c r="P227" s="95">
        <v>0.3407</v>
      </c>
      <c r="Q227" s="95">
        <v>0.41060000000000002</v>
      </c>
      <c r="R227" s="95">
        <v>0.1008</v>
      </c>
      <c r="S227" s="95">
        <v>0.44379999999999997</v>
      </c>
      <c r="T227" s="95">
        <v>0.41060000000000002</v>
      </c>
      <c r="U227" s="95">
        <v>0.27339999999999998</v>
      </c>
      <c r="V227" s="95">
        <v>0.18809999999999999</v>
      </c>
      <c r="W227" s="95">
        <v>0.30280000000000001</v>
      </c>
      <c r="X227" s="95">
        <v>0.26150000000000001</v>
      </c>
      <c r="Y227" s="95">
        <v>0.1124</v>
      </c>
      <c r="Z227" s="95">
        <v>0.3876</v>
      </c>
      <c r="AA227" s="95">
        <v>0.31929999999999997</v>
      </c>
    </row>
    <row r="228" spans="1:27">
      <c r="A228" s="142"/>
      <c r="B228" s="142"/>
      <c r="C228" s="39">
        <v>9.4166666666666696</v>
      </c>
      <c r="D228" s="95">
        <v>0.37919999999999998</v>
      </c>
      <c r="E228" s="95">
        <v>0.31330000000000002</v>
      </c>
      <c r="F228" s="95">
        <v>0.53580000000000005</v>
      </c>
      <c r="G228" s="95">
        <v>0.30399999999999999</v>
      </c>
      <c r="H228" s="95">
        <v>0.33900000000000002</v>
      </c>
      <c r="I228" s="95">
        <v>0.37430000000000002</v>
      </c>
      <c r="J228" s="95">
        <v>0.71360000000000001</v>
      </c>
      <c r="K228" s="95">
        <v>0.71</v>
      </c>
      <c r="L228" s="95">
        <v>0.67079999999999995</v>
      </c>
      <c r="M228" s="95">
        <v>0.60470000000000002</v>
      </c>
      <c r="N228" s="95">
        <v>0.58699999999999997</v>
      </c>
      <c r="O228" s="95">
        <v>0.65720000000000001</v>
      </c>
      <c r="P228" s="95">
        <v>0.248</v>
      </c>
      <c r="Q228" s="95">
        <v>0.31430000000000002</v>
      </c>
      <c r="R228" s="95">
        <v>7.7100000000000002E-2</v>
      </c>
      <c r="S228" s="95">
        <v>0.35170000000000001</v>
      </c>
      <c r="T228" s="95">
        <v>0.31430000000000002</v>
      </c>
      <c r="U228" s="95">
        <v>0.20799999999999999</v>
      </c>
      <c r="V228" s="95">
        <v>0.1454</v>
      </c>
      <c r="W228" s="95">
        <v>0.2838</v>
      </c>
      <c r="X228" s="95">
        <v>0.1179</v>
      </c>
      <c r="Y228" s="95">
        <v>8.0600000000000005E-2</v>
      </c>
      <c r="Z228" s="95">
        <v>0.24629999999999999</v>
      </c>
      <c r="AA228" s="95">
        <v>0.2213</v>
      </c>
    </row>
    <row r="229" spans="1:27">
      <c r="A229" s="142"/>
      <c r="B229" s="142"/>
      <c r="C229" s="39">
        <v>9.4583333333333304</v>
      </c>
      <c r="D229" s="95">
        <v>0.65149999999999997</v>
      </c>
      <c r="E229" s="95">
        <v>0.53090000000000004</v>
      </c>
      <c r="F229" s="95">
        <v>0.65349999999999997</v>
      </c>
      <c r="G229" s="95">
        <v>0.56859999999999999</v>
      </c>
      <c r="H229" s="95">
        <v>0.71599999999999997</v>
      </c>
      <c r="I229" s="95">
        <v>0.62409999999999999</v>
      </c>
      <c r="J229" s="95">
        <v>0.69730000000000003</v>
      </c>
      <c r="K229" s="95">
        <v>0.71120000000000005</v>
      </c>
      <c r="L229" s="95">
        <v>0.73440000000000005</v>
      </c>
      <c r="M229" s="95">
        <v>0.63400000000000001</v>
      </c>
      <c r="N229" s="95">
        <v>0.66849999999999998</v>
      </c>
      <c r="O229" s="95">
        <v>0.68910000000000005</v>
      </c>
      <c r="P229" s="95">
        <v>0.21729999999999999</v>
      </c>
      <c r="Q229" s="95">
        <v>0.316</v>
      </c>
      <c r="R229" s="95">
        <v>7.8899999999999998E-2</v>
      </c>
      <c r="S229" s="95">
        <v>0.28660000000000002</v>
      </c>
      <c r="T229" s="95">
        <v>0.316</v>
      </c>
      <c r="U229" s="95">
        <v>0.18740000000000001</v>
      </c>
      <c r="V229" s="95">
        <v>9.0300000000000005E-2</v>
      </c>
      <c r="W229" s="95">
        <v>0.22170000000000001</v>
      </c>
      <c r="X229" s="95">
        <v>0.1158</v>
      </c>
      <c r="Y229" s="95">
        <v>7.9200000000000007E-2</v>
      </c>
      <c r="Z229" s="95">
        <v>0.13780000000000001</v>
      </c>
      <c r="AA229" s="95">
        <v>0.1462</v>
      </c>
    </row>
    <row r="230" spans="1:27">
      <c r="A230" s="142"/>
      <c r="B230" s="142"/>
      <c r="C230" s="39">
        <v>9.5</v>
      </c>
      <c r="D230" s="95">
        <v>0.59250000000000003</v>
      </c>
      <c r="E230" s="95">
        <v>0.57120000000000004</v>
      </c>
      <c r="F230" s="95">
        <v>0.62870000000000004</v>
      </c>
      <c r="G230" s="95">
        <v>0.56759999999999999</v>
      </c>
      <c r="H230" s="95">
        <v>0.60050000000000003</v>
      </c>
      <c r="I230" s="95">
        <v>0.59209999999999996</v>
      </c>
      <c r="J230" s="95">
        <v>0.69979999999999998</v>
      </c>
      <c r="K230" s="95">
        <v>0.65639999999999998</v>
      </c>
      <c r="L230" s="95">
        <v>0.6764</v>
      </c>
      <c r="M230" s="95">
        <v>0.60899999999999999</v>
      </c>
      <c r="N230" s="95">
        <v>0.63329999999999997</v>
      </c>
      <c r="O230" s="95">
        <v>0.65500000000000003</v>
      </c>
      <c r="P230" s="95">
        <v>0.28399999999999997</v>
      </c>
      <c r="Q230" s="95">
        <v>0.34849999999999998</v>
      </c>
      <c r="R230" s="95">
        <v>9.11E-2</v>
      </c>
      <c r="S230" s="95">
        <v>0.34860000000000002</v>
      </c>
      <c r="T230" s="95">
        <v>0.34849999999999998</v>
      </c>
      <c r="U230" s="95">
        <v>0.22720000000000001</v>
      </c>
      <c r="V230" s="95">
        <v>9.9900000000000003E-2</v>
      </c>
      <c r="W230" s="95">
        <v>0.23169999999999999</v>
      </c>
      <c r="X230" s="95">
        <v>0.1333</v>
      </c>
      <c r="Y230" s="95">
        <v>9.3299999999999994E-2</v>
      </c>
      <c r="Z230" s="95">
        <v>0.32819999999999999</v>
      </c>
      <c r="AA230" s="95">
        <v>0.24790000000000001</v>
      </c>
    </row>
    <row r="231" spans="1:27">
      <c r="A231" s="142"/>
      <c r="B231" s="142"/>
      <c r="C231" s="39">
        <v>9.5416666666666696</v>
      </c>
      <c r="D231" s="95">
        <v>0.57979999999999998</v>
      </c>
      <c r="E231" s="95">
        <v>0.59730000000000005</v>
      </c>
      <c r="F231" s="95">
        <v>0.56410000000000005</v>
      </c>
      <c r="G231" s="95">
        <v>0.48470000000000002</v>
      </c>
      <c r="H231" s="95">
        <v>0.58879999999999999</v>
      </c>
      <c r="I231" s="95">
        <v>0.56289999999999996</v>
      </c>
      <c r="J231" s="95">
        <v>0.72050000000000003</v>
      </c>
      <c r="K231" s="95">
        <v>0.7177</v>
      </c>
      <c r="L231" s="95">
        <v>0.70579999999999998</v>
      </c>
      <c r="M231" s="95">
        <v>0.66700000000000004</v>
      </c>
      <c r="N231" s="95">
        <v>0.6754</v>
      </c>
      <c r="O231" s="95">
        <v>0.69730000000000003</v>
      </c>
      <c r="P231" s="95">
        <v>0.24829999999999999</v>
      </c>
      <c r="Q231" s="95">
        <v>0.29559999999999997</v>
      </c>
      <c r="R231" s="95">
        <v>8.0600000000000005E-2</v>
      </c>
      <c r="S231" s="95">
        <v>0.2792</v>
      </c>
      <c r="T231" s="95">
        <v>0.29559999999999997</v>
      </c>
      <c r="U231" s="95">
        <v>0.19289999999999999</v>
      </c>
      <c r="V231" s="95">
        <v>7.8100000000000003E-2</v>
      </c>
      <c r="W231" s="95">
        <v>0.19600000000000001</v>
      </c>
      <c r="X231" s="95">
        <v>0.1046</v>
      </c>
      <c r="Y231" s="95">
        <v>8.8099999999999998E-2</v>
      </c>
      <c r="Z231" s="95">
        <v>0.33650000000000002</v>
      </c>
      <c r="AA231" s="95">
        <v>0.23799999999999999</v>
      </c>
    </row>
    <row r="232" spans="1:27">
      <c r="A232" s="142"/>
      <c r="B232" s="142"/>
      <c r="C232" s="39">
        <v>9.5833333333333304</v>
      </c>
      <c r="D232" s="95">
        <v>0.62619999999999998</v>
      </c>
      <c r="E232" s="95">
        <v>0.68840000000000001</v>
      </c>
      <c r="F232" s="95">
        <v>0.64200000000000002</v>
      </c>
      <c r="G232" s="95">
        <v>0.51039999999999996</v>
      </c>
      <c r="H232" s="95">
        <v>0.61890000000000001</v>
      </c>
      <c r="I232" s="95">
        <v>0.61719999999999997</v>
      </c>
      <c r="J232" s="95">
        <v>0.69789999999999996</v>
      </c>
      <c r="K232" s="95">
        <v>0.62119999999999997</v>
      </c>
      <c r="L232" s="95">
        <v>0.70899999999999996</v>
      </c>
      <c r="M232" s="95">
        <v>0.63619999999999999</v>
      </c>
      <c r="N232" s="95">
        <v>0.65839999999999999</v>
      </c>
      <c r="O232" s="95">
        <v>0.66449999999999998</v>
      </c>
      <c r="P232" s="95">
        <v>0.22889999999999999</v>
      </c>
      <c r="Q232" s="95">
        <v>0.22450000000000001</v>
      </c>
      <c r="R232" s="95">
        <v>7.8100000000000003E-2</v>
      </c>
      <c r="S232" s="95">
        <v>0.21160000000000001</v>
      </c>
      <c r="T232" s="95">
        <v>0.22450000000000001</v>
      </c>
      <c r="U232" s="95">
        <v>0.16450000000000001</v>
      </c>
      <c r="V232" s="95">
        <v>9.4700000000000006E-2</v>
      </c>
      <c r="W232" s="95">
        <v>0.26269999999999999</v>
      </c>
      <c r="X232" s="95">
        <v>0.1051</v>
      </c>
      <c r="Y232" s="95">
        <v>9.3200000000000005E-2</v>
      </c>
      <c r="Z232" s="95">
        <v>0.39050000000000001</v>
      </c>
      <c r="AA232" s="95">
        <v>0.28239999999999998</v>
      </c>
    </row>
    <row r="233" spans="1:27">
      <c r="A233" s="142"/>
      <c r="B233" s="142"/>
      <c r="C233" s="39">
        <v>9.625</v>
      </c>
      <c r="D233" s="95">
        <v>0.6835</v>
      </c>
      <c r="E233" s="95">
        <v>0.69</v>
      </c>
      <c r="F233" s="95">
        <v>0.69310000000000005</v>
      </c>
      <c r="G233" s="95">
        <v>0.48849999999999999</v>
      </c>
      <c r="H233" s="95">
        <v>0.69359999999999999</v>
      </c>
      <c r="I233" s="95">
        <v>0.64970000000000006</v>
      </c>
      <c r="J233" s="95">
        <v>0.71079999999999999</v>
      </c>
      <c r="K233" s="95">
        <v>0.67120000000000002</v>
      </c>
      <c r="L233" s="95">
        <v>0.66300000000000003</v>
      </c>
      <c r="M233" s="95">
        <v>0.7016</v>
      </c>
      <c r="N233" s="95">
        <v>0.72589999999999999</v>
      </c>
      <c r="O233" s="95">
        <v>0.69450000000000001</v>
      </c>
      <c r="P233" s="95">
        <v>0.221</v>
      </c>
      <c r="Q233" s="95">
        <v>0.21099999999999999</v>
      </c>
      <c r="R233" s="95">
        <v>7.8899999999999998E-2</v>
      </c>
      <c r="S233" s="95">
        <v>0.19689999999999999</v>
      </c>
      <c r="T233" s="95">
        <v>0.21099999999999999</v>
      </c>
      <c r="U233" s="95">
        <v>0.15809999999999999</v>
      </c>
      <c r="V233" s="95">
        <v>9.4399999999999998E-2</v>
      </c>
      <c r="W233" s="95">
        <v>0.22020000000000001</v>
      </c>
      <c r="X233" s="95">
        <v>0.1163</v>
      </c>
      <c r="Y233" s="95">
        <v>9.8699999999999996E-2</v>
      </c>
      <c r="Z233" s="95">
        <v>0.33589999999999998</v>
      </c>
      <c r="AA233" s="95">
        <v>0.24679999999999999</v>
      </c>
    </row>
    <row r="234" spans="1:27">
      <c r="A234" s="142"/>
      <c r="B234" s="142"/>
      <c r="C234" s="39">
        <v>9.6666666666666696</v>
      </c>
      <c r="D234" s="95">
        <v>0.7056</v>
      </c>
      <c r="E234" s="95">
        <v>0.72360000000000002</v>
      </c>
      <c r="F234" s="95">
        <v>0.64700000000000002</v>
      </c>
      <c r="G234" s="95">
        <v>0.50939999999999996</v>
      </c>
      <c r="H234" s="95">
        <v>0.74919999999999998</v>
      </c>
      <c r="I234" s="95">
        <v>0.66700000000000004</v>
      </c>
      <c r="J234" s="95">
        <v>0.66820000000000002</v>
      </c>
      <c r="K234" s="95">
        <v>0.67090000000000005</v>
      </c>
      <c r="L234" s="95">
        <v>0.61240000000000006</v>
      </c>
      <c r="M234" s="95">
        <v>0.6</v>
      </c>
      <c r="N234" s="95">
        <v>0.62739999999999996</v>
      </c>
      <c r="O234" s="95">
        <v>0.63580000000000003</v>
      </c>
      <c r="P234" s="95">
        <v>0.2329</v>
      </c>
      <c r="Q234" s="95">
        <v>0.20430000000000001</v>
      </c>
      <c r="R234" s="95">
        <v>7.0400000000000004E-2</v>
      </c>
      <c r="S234" s="95">
        <v>0.1993</v>
      </c>
      <c r="T234" s="95">
        <v>0.20430000000000001</v>
      </c>
      <c r="U234" s="95">
        <v>0.15770000000000001</v>
      </c>
      <c r="V234" s="95">
        <v>9.6299999999999997E-2</v>
      </c>
      <c r="W234" s="95">
        <v>0.18729999999999999</v>
      </c>
      <c r="X234" s="95">
        <v>0.1489</v>
      </c>
      <c r="Y234" s="95">
        <v>9.9099999999999994E-2</v>
      </c>
      <c r="Z234" s="95">
        <v>0.4466</v>
      </c>
      <c r="AA234" s="95">
        <v>0.29899999999999999</v>
      </c>
    </row>
    <row r="235" spans="1:27">
      <c r="A235" s="142"/>
      <c r="B235" s="142"/>
      <c r="C235" s="39">
        <v>9.7083333333333304</v>
      </c>
      <c r="D235" s="95">
        <v>0.245</v>
      </c>
      <c r="E235" s="95">
        <v>0.4365</v>
      </c>
      <c r="F235" s="95">
        <v>6.3700000000000007E-2</v>
      </c>
      <c r="G235" s="95">
        <v>0.29730000000000001</v>
      </c>
      <c r="H235" s="95">
        <v>0.57240000000000002</v>
      </c>
      <c r="I235" s="95">
        <v>0.32300000000000001</v>
      </c>
      <c r="J235" s="95">
        <v>0.4486</v>
      </c>
      <c r="K235" s="95">
        <v>0.44979999999999998</v>
      </c>
      <c r="L235" s="95">
        <v>0.35949999999999999</v>
      </c>
      <c r="M235" s="95">
        <v>0.43930000000000002</v>
      </c>
      <c r="N235" s="95">
        <v>0.47920000000000001</v>
      </c>
      <c r="O235" s="95">
        <v>0.43530000000000002</v>
      </c>
      <c r="P235" s="95">
        <v>0.26200000000000001</v>
      </c>
      <c r="Q235" s="95">
        <v>0.1925</v>
      </c>
      <c r="R235" s="95">
        <v>8.0799999999999997E-2</v>
      </c>
      <c r="S235" s="95">
        <v>0.20330000000000001</v>
      </c>
      <c r="T235" s="95">
        <v>0.1925</v>
      </c>
      <c r="U235" s="95">
        <v>0.16950000000000001</v>
      </c>
      <c r="V235" s="95">
        <v>0.1024</v>
      </c>
      <c r="W235" s="95">
        <v>0.24229999999999999</v>
      </c>
      <c r="X235" s="95">
        <v>0.19570000000000001</v>
      </c>
      <c r="Y235" s="95">
        <v>0.1062</v>
      </c>
      <c r="Z235" s="95">
        <v>0.45629999999999998</v>
      </c>
      <c r="AA235" s="95">
        <v>0.3226</v>
      </c>
    </row>
    <row r="236" spans="1:27">
      <c r="A236" s="142"/>
      <c r="B236" s="142"/>
      <c r="C236" s="39">
        <v>9.75</v>
      </c>
      <c r="D236" s="95">
        <v>0</v>
      </c>
      <c r="E236" s="95">
        <v>0</v>
      </c>
      <c r="F236" s="95">
        <v>0</v>
      </c>
      <c r="G236" s="95">
        <v>0</v>
      </c>
      <c r="H236" s="95">
        <v>0</v>
      </c>
      <c r="I236" s="95">
        <v>0</v>
      </c>
      <c r="J236" s="95">
        <v>4.4499999999999998E-2</v>
      </c>
      <c r="K236" s="95">
        <v>0.1421</v>
      </c>
      <c r="L236" s="95">
        <v>2.5700000000000001E-2</v>
      </c>
      <c r="M236" s="95">
        <v>9.9299999999999999E-2</v>
      </c>
      <c r="N236" s="95">
        <v>0.14149999999999999</v>
      </c>
      <c r="O236" s="95">
        <v>9.06E-2</v>
      </c>
      <c r="P236" s="95">
        <v>0.28870000000000001</v>
      </c>
      <c r="Q236" s="95">
        <v>0.16619999999999999</v>
      </c>
      <c r="R236" s="95">
        <v>8.2400000000000001E-2</v>
      </c>
      <c r="S236" s="95">
        <v>0.18229999999999999</v>
      </c>
      <c r="T236" s="95">
        <v>0.16619999999999999</v>
      </c>
      <c r="U236" s="95">
        <v>0.1704</v>
      </c>
      <c r="V236" s="95">
        <v>0.1221</v>
      </c>
      <c r="W236" s="95">
        <v>0.25469999999999998</v>
      </c>
      <c r="X236" s="95">
        <v>0.2424</v>
      </c>
      <c r="Y236" s="95">
        <v>0.1091</v>
      </c>
      <c r="Z236" s="95">
        <v>0.47989999999999999</v>
      </c>
      <c r="AA236" s="95">
        <v>0.34499999999999997</v>
      </c>
    </row>
    <row r="237" spans="1:27">
      <c r="A237" s="142"/>
      <c r="B237" s="142"/>
      <c r="C237" s="39">
        <v>9.7916666666666696</v>
      </c>
      <c r="D237" s="95">
        <v>0</v>
      </c>
      <c r="E237" s="95">
        <v>0</v>
      </c>
      <c r="F237" s="95">
        <v>0</v>
      </c>
      <c r="G237" s="95">
        <v>0</v>
      </c>
      <c r="H237" s="95">
        <v>0</v>
      </c>
      <c r="I237" s="95">
        <v>0</v>
      </c>
      <c r="J237" s="95">
        <v>0</v>
      </c>
      <c r="K237" s="95">
        <v>5.0000000000000001E-4</v>
      </c>
      <c r="L237" s="95">
        <v>0</v>
      </c>
      <c r="M237" s="95">
        <v>0</v>
      </c>
      <c r="N237" s="95">
        <v>0</v>
      </c>
      <c r="O237" s="95">
        <v>1E-4</v>
      </c>
      <c r="P237" s="95">
        <v>0.29260000000000003</v>
      </c>
      <c r="Q237" s="95">
        <v>0.17910000000000001</v>
      </c>
      <c r="R237" s="95">
        <v>0.10050000000000001</v>
      </c>
      <c r="S237" s="95">
        <v>0.22559999999999999</v>
      </c>
      <c r="T237" s="95">
        <v>0.17910000000000001</v>
      </c>
      <c r="U237" s="95">
        <v>0.18890000000000001</v>
      </c>
      <c r="V237" s="95">
        <v>0.2218</v>
      </c>
      <c r="W237" s="95">
        <v>0.29449999999999998</v>
      </c>
      <c r="X237" s="95">
        <v>0.26919999999999999</v>
      </c>
      <c r="Y237" s="95">
        <v>0.1406</v>
      </c>
      <c r="Z237" s="95">
        <v>0.57789999999999997</v>
      </c>
      <c r="AA237" s="95">
        <v>0.41899999999999998</v>
      </c>
    </row>
    <row r="238" spans="1:27">
      <c r="A238" s="142"/>
      <c r="B238" s="142"/>
      <c r="C238" s="39">
        <v>9.8333333333333304</v>
      </c>
      <c r="D238" s="95">
        <v>0</v>
      </c>
      <c r="E238" s="95">
        <v>0</v>
      </c>
      <c r="F238" s="95">
        <v>0</v>
      </c>
      <c r="G238" s="95">
        <v>0</v>
      </c>
      <c r="H238" s="95">
        <v>0</v>
      </c>
      <c r="I238" s="95">
        <v>0</v>
      </c>
      <c r="J238" s="95">
        <v>0</v>
      </c>
      <c r="K238" s="95">
        <v>0</v>
      </c>
      <c r="L238" s="95">
        <v>0</v>
      </c>
      <c r="M238" s="95">
        <v>0</v>
      </c>
      <c r="N238" s="95">
        <v>0</v>
      </c>
      <c r="O238" s="95">
        <v>0</v>
      </c>
      <c r="P238" s="95">
        <v>0.36280000000000001</v>
      </c>
      <c r="Q238" s="95">
        <v>0.3543</v>
      </c>
      <c r="R238" s="95">
        <v>0.1198</v>
      </c>
      <c r="S238" s="95">
        <v>0.37340000000000001</v>
      </c>
      <c r="T238" s="95">
        <v>0.3543</v>
      </c>
      <c r="U238" s="95">
        <v>0.2666</v>
      </c>
      <c r="V238" s="95">
        <v>0.31669999999999998</v>
      </c>
      <c r="W238" s="95">
        <v>0.39660000000000001</v>
      </c>
      <c r="X238" s="95">
        <v>0.25419999999999998</v>
      </c>
      <c r="Y238" s="95">
        <v>0.18970000000000001</v>
      </c>
      <c r="Z238" s="95">
        <v>0.49769999999999998</v>
      </c>
      <c r="AA238" s="95">
        <v>0.41289999999999999</v>
      </c>
    </row>
    <row r="239" spans="1:27">
      <c r="A239" s="142"/>
      <c r="B239" s="142"/>
      <c r="C239" s="39">
        <v>9.875</v>
      </c>
      <c r="D239" s="95">
        <v>0</v>
      </c>
      <c r="E239" s="95">
        <v>0</v>
      </c>
      <c r="F239" s="95">
        <v>0</v>
      </c>
      <c r="G239" s="95">
        <v>0</v>
      </c>
      <c r="H239" s="95">
        <v>0</v>
      </c>
      <c r="I239" s="95">
        <v>0</v>
      </c>
      <c r="J239" s="95">
        <v>0</v>
      </c>
      <c r="K239" s="95">
        <v>0</v>
      </c>
      <c r="L239" s="95">
        <v>0</v>
      </c>
      <c r="M239" s="95">
        <v>0</v>
      </c>
      <c r="N239" s="95">
        <v>0</v>
      </c>
      <c r="O239" s="95">
        <v>0</v>
      </c>
      <c r="P239" s="95">
        <v>0.44650000000000001</v>
      </c>
      <c r="Q239" s="95">
        <v>0.55820000000000003</v>
      </c>
      <c r="R239" s="95">
        <v>0.14599999999999999</v>
      </c>
      <c r="S239" s="95">
        <v>0.56289999999999996</v>
      </c>
      <c r="T239" s="95">
        <v>0.55820000000000003</v>
      </c>
      <c r="U239" s="95">
        <v>0.36249999999999999</v>
      </c>
      <c r="V239" s="95">
        <v>0.42509999999999998</v>
      </c>
      <c r="W239" s="95">
        <v>0.4945</v>
      </c>
      <c r="X239" s="95">
        <v>0.2359</v>
      </c>
      <c r="Y239" s="95">
        <v>0.25719999999999998</v>
      </c>
      <c r="Z239" s="95">
        <v>0.4199</v>
      </c>
      <c r="AA239" s="95">
        <v>0.40910000000000002</v>
      </c>
    </row>
    <row r="240" spans="1:27">
      <c r="A240" s="142"/>
      <c r="B240" s="142"/>
      <c r="C240" s="39">
        <v>9.9166666666666696</v>
      </c>
      <c r="D240" s="95">
        <v>0</v>
      </c>
      <c r="E240" s="95">
        <v>0</v>
      </c>
      <c r="F240" s="95">
        <v>0</v>
      </c>
      <c r="G240" s="95">
        <v>0</v>
      </c>
      <c r="H240" s="95">
        <v>0</v>
      </c>
      <c r="I240" s="95">
        <v>0</v>
      </c>
      <c r="J240" s="95">
        <v>0</v>
      </c>
      <c r="K240" s="95">
        <v>0</v>
      </c>
      <c r="L240" s="95">
        <v>0</v>
      </c>
      <c r="M240" s="95">
        <v>0</v>
      </c>
      <c r="N240" s="95">
        <v>0</v>
      </c>
      <c r="O240" s="95">
        <v>0</v>
      </c>
      <c r="P240" s="95">
        <v>0.48659999999999998</v>
      </c>
      <c r="Q240" s="95">
        <v>0.62180000000000002</v>
      </c>
      <c r="R240" s="95">
        <v>0.15479999999999999</v>
      </c>
      <c r="S240" s="95">
        <v>0.58150000000000002</v>
      </c>
      <c r="T240" s="95">
        <v>0.62180000000000002</v>
      </c>
      <c r="U240" s="95">
        <v>0.3886</v>
      </c>
      <c r="V240" s="95">
        <v>0.51739999999999997</v>
      </c>
      <c r="W240" s="95">
        <v>0.52990000000000004</v>
      </c>
      <c r="X240" s="95">
        <v>0.20050000000000001</v>
      </c>
      <c r="Y240" s="95">
        <v>0.33739999999999998</v>
      </c>
      <c r="Z240" s="95">
        <v>0.45200000000000001</v>
      </c>
      <c r="AA240" s="95">
        <v>0.44319999999999998</v>
      </c>
    </row>
    <row r="241" spans="1:27">
      <c r="A241" s="142"/>
      <c r="B241" s="142"/>
      <c r="C241" s="39">
        <v>9.9583333333333304</v>
      </c>
      <c r="D241" s="95">
        <v>0</v>
      </c>
      <c r="E241" s="95">
        <v>0</v>
      </c>
      <c r="F241" s="95">
        <v>0</v>
      </c>
      <c r="G241" s="95">
        <v>0</v>
      </c>
      <c r="H241" s="95">
        <v>0</v>
      </c>
      <c r="I241" s="95">
        <v>0</v>
      </c>
      <c r="J241" s="95">
        <v>0</v>
      </c>
      <c r="K241" s="95">
        <v>0</v>
      </c>
      <c r="L241" s="95">
        <v>0</v>
      </c>
      <c r="M241" s="95">
        <v>0</v>
      </c>
      <c r="N241" s="95">
        <v>0</v>
      </c>
      <c r="O241" s="95">
        <v>0</v>
      </c>
      <c r="P241" s="95">
        <v>0.42370000000000002</v>
      </c>
      <c r="Q241" s="95">
        <v>0.57310000000000005</v>
      </c>
      <c r="R241" s="95">
        <v>0.14369999999999999</v>
      </c>
      <c r="S241" s="95">
        <v>0.56520000000000004</v>
      </c>
      <c r="T241" s="95">
        <v>0.57310000000000005</v>
      </c>
      <c r="U241" s="95">
        <v>0.3574</v>
      </c>
      <c r="V241" s="95">
        <v>0.59230000000000005</v>
      </c>
      <c r="W241" s="95">
        <v>0.44529999999999997</v>
      </c>
      <c r="X241" s="95">
        <v>0.18240000000000001</v>
      </c>
      <c r="Y241" s="95">
        <v>0.30959999999999999</v>
      </c>
      <c r="Z241" s="95">
        <v>0.51439999999999997</v>
      </c>
      <c r="AA241" s="95">
        <v>0.46050000000000002</v>
      </c>
    </row>
    <row r="242" spans="1:27">
      <c r="A242" s="142"/>
      <c r="B242" s="142"/>
      <c r="C242" s="39">
        <v>10</v>
      </c>
      <c r="D242" s="95">
        <v>0</v>
      </c>
      <c r="E242" s="95">
        <v>0</v>
      </c>
      <c r="F242" s="95">
        <v>0</v>
      </c>
      <c r="G242" s="95">
        <v>0</v>
      </c>
      <c r="H242" s="95">
        <v>0</v>
      </c>
      <c r="I242" s="95">
        <v>0</v>
      </c>
      <c r="J242" s="95">
        <v>0</v>
      </c>
      <c r="K242" s="95">
        <v>0</v>
      </c>
      <c r="L242" s="95">
        <v>0</v>
      </c>
      <c r="M242" s="95">
        <v>0</v>
      </c>
      <c r="N242" s="95">
        <v>0</v>
      </c>
      <c r="O242" s="95">
        <v>0</v>
      </c>
      <c r="P242" s="95">
        <v>0.42420000000000002</v>
      </c>
      <c r="Q242" s="95">
        <v>0.57230000000000003</v>
      </c>
      <c r="R242" s="95">
        <v>0.1356</v>
      </c>
      <c r="S242" s="95">
        <v>0.59079999999999999</v>
      </c>
      <c r="T242" s="95">
        <v>0.57230000000000003</v>
      </c>
      <c r="U242" s="95">
        <v>0.35930000000000001</v>
      </c>
      <c r="V242" s="95">
        <v>0.62170000000000003</v>
      </c>
      <c r="W242" s="95">
        <v>0.40699999999999997</v>
      </c>
      <c r="X242" s="95">
        <v>0.17430000000000001</v>
      </c>
      <c r="Y242" s="95">
        <v>0.2702</v>
      </c>
      <c r="Z242" s="95">
        <v>0.55810000000000004</v>
      </c>
      <c r="AA242" s="95">
        <v>0.47449999999999998</v>
      </c>
    </row>
    <row r="243" spans="1:27">
      <c r="A243" s="142" t="s">
        <v>82</v>
      </c>
      <c r="B243" s="142"/>
      <c r="C243" s="5">
        <v>10.0416666666667</v>
      </c>
      <c r="D243" s="84">
        <v>0</v>
      </c>
      <c r="E243" s="84">
        <v>0</v>
      </c>
      <c r="F243" s="84">
        <v>0</v>
      </c>
      <c r="G243" s="84">
        <v>0</v>
      </c>
      <c r="H243" s="84">
        <v>0</v>
      </c>
      <c r="I243" s="84">
        <v>0</v>
      </c>
      <c r="J243" s="84">
        <v>0</v>
      </c>
      <c r="K243" s="84">
        <v>0</v>
      </c>
      <c r="L243" s="84">
        <v>0</v>
      </c>
      <c r="M243" s="84">
        <v>0</v>
      </c>
      <c r="N243" s="84">
        <v>0</v>
      </c>
      <c r="O243" s="84">
        <v>0</v>
      </c>
      <c r="P243" s="84">
        <v>0.49469999999999997</v>
      </c>
      <c r="Q243" s="84">
        <v>0.70889999999999997</v>
      </c>
      <c r="R243" s="84">
        <v>0.17249999999999999</v>
      </c>
      <c r="S243" s="84">
        <v>0.68520000000000003</v>
      </c>
      <c r="T243" s="84">
        <v>0.70889999999999997</v>
      </c>
      <c r="U243" s="84">
        <v>0.4289</v>
      </c>
      <c r="V243" s="84">
        <v>0.2099</v>
      </c>
      <c r="W243" s="84">
        <v>0.42180000000000001</v>
      </c>
      <c r="X243" s="84">
        <v>0.25309999999999999</v>
      </c>
      <c r="Y243" s="84">
        <v>0.22739999999999999</v>
      </c>
      <c r="Z243" s="84">
        <v>0.48709999999999998</v>
      </c>
      <c r="AA243" s="84">
        <v>0.4027</v>
      </c>
    </row>
    <row r="244" spans="1:27">
      <c r="A244" s="142"/>
      <c r="B244" s="142"/>
      <c r="C244" s="5">
        <v>10.0833333333333</v>
      </c>
      <c r="D244" s="84">
        <v>0</v>
      </c>
      <c r="E244" s="84">
        <v>0</v>
      </c>
      <c r="F244" s="84">
        <v>0</v>
      </c>
      <c r="G244" s="84">
        <v>0</v>
      </c>
      <c r="H244" s="84">
        <v>0</v>
      </c>
      <c r="I244" s="84">
        <v>0</v>
      </c>
      <c r="J244" s="84">
        <v>0</v>
      </c>
      <c r="K244" s="84">
        <v>0</v>
      </c>
      <c r="L244" s="84">
        <v>0</v>
      </c>
      <c r="M244" s="84">
        <v>0</v>
      </c>
      <c r="N244" s="84">
        <v>0</v>
      </c>
      <c r="O244" s="84">
        <v>0</v>
      </c>
      <c r="P244" s="84">
        <v>0.49170000000000003</v>
      </c>
      <c r="Q244" s="84">
        <v>0.71</v>
      </c>
      <c r="R244" s="84">
        <v>0.1729</v>
      </c>
      <c r="S244" s="84">
        <v>0.68049999999999999</v>
      </c>
      <c r="T244" s="84">
        <v>0.71</v>
      </c>
      <c r="U244" s="84">
        <v>0.4274</v>
      </c>
      <c r="V244" s="84">
        <v>0.2044</v>
      </c>
      <c r="W244" s="84">
        <v>0.38090000000000002</v>
      </c>
      <c r="X244" s="84">
        <v>0.2651</v>
      </c>
      <c r="Y244" s="84">
        <v>0.2646</v>
      </c>
      <c r="Z244" s="84">
        <v>0.42609999999999998</v>
      </c>
      <c r="AA244" s="84">
        <v>0.36520000000000002</v>
      </c>
    </row>
    <row r="245" spans="1:27">
      <c r="A245" s="142"/>
      <c r="B245" s="142"/>
      <c r="C245" s="5">
        <v>10.125</v>
      </c>
      <c r="D245" s="84">
        <v>0</v>
      </c>
      <c r="E245" s="84">
        <v>0</v>
      </c>
      <c r="F245" s="84">
        <v>0</v>
      </c>
      <c r="G245" s="84">
        <v>0</v>
      </c>
      <c r="H245" s="84">
        <v>0</v>
      </c>
      <c r="I245" s="84">
        <v>0</v>
      </c>
      <c r="J245" s="84">
        <v>0</v>
      </c>
      <c r="K245" s="84">
        <v>0</v>
      </c>
      <c r="L245" s="84">
        <v>0</v>
      </c>
      <c r="M245" s="84">
        <v>0</v>
      </c>
      <c r="N245" s="84">
        <v>0</v>
      </c>
      <c r="O245" s="84">
        <v>0</v>
      </c>
      <c r="P245" s="84">
        <v>0.49370000000000003</v>
      </c>
      <c r="Q245" s="84">
        <v>0.69479999999999997</v>
      </c>
      <c r="R245" s="84">
        <v>0.17799999999999999</v>
      </c>
      <c r="S245" s="84">
        <v>0.67049999999999998</v>
      </c>
      <c r="T245" s="84">
        <v>0.69479999999999997</v>
      </c>
      <c r="U245" s="84">
        <v>0.42620000000000002</v>
      </c>
      <c r="V245" s="84">
        <v>0.21010000000000001</v>
      </c>
      <c r="W245" s="84">
        <v>0.35730000000000001</v>
      </c>
      <c r="X245" s="84">
        <v>0.2261</v>
      </c>
      <c r="Y245" s="84">
        <v>0.1923</v>
      </c>
      <c r="Z245" s="84">
        <v>0.38069999999999998</v>
      </c>
      <c r="AA245" s="84">
        <v>0.3301</v>
      </c>
    </row>
    <row r="246" spans="1:27">
      <c r="A246" s="142"/>
      <c r="B246" s="142"/>
      <c r="C246" s="5">
        <v>10.1666666666667</v>
      </c>
      <c r="D246" s="84">
        <v>0</v>
      </c>
      <c r="E246" s="84">
        <v>0</v>
      </c>
      <c r="F246" s="84">
        <v>0</v>
      </c>
      <c r="G246" s="84">
        <v>0</v>
      </c>
      <c r="H246" s="84">
        <v>0</v>
      </c>
      <c r="I246" s="84">
        <v>0</v>
      </c>
      <c r="J246" s="84">
        <v>0</v>
      </c>
      <c r="K246" s="84">
        <v>0</v>
      </c>
      <c r="L246" s="84">
        <v>0</v>
      </c>
      <c r="M246" s="84">
        <v>0</v>
      </c>
      <c r="N246" s="84">
        <v>0</v>
      </c>
      <c r="O246" s="84">
        <v>0</v>
      </c>
      <c r="P246" s="84">
        <v>0.47020000000000001</v>
      </c>
      <c r="Q246" s="84">
        <v>0.60960000000000003</v>
      </c>
      <c r="R246" s="84">
        <v>0.1542</v>
      </c>
      <c r="S246" s="84">
        <v>0.6169</v>
      </c>
      <c r="T246" s="84">
        <v>0.60960000000000003</v>
      </c>
      <c r="U246" s="84">
        <v>0.38929999999999998</v>
      </c>
      <c r="V246" s="84">
        <v>0.21379999999999999</v>
      </c>
      <c r="W246" s="84">
        <v>0.36049999999999999</v>
      </c>
      <c r="X246" s="84">
        <v>0.22770000000000001</v>
      </c>
      <c r="Y246" s="84">
        <v>0.18509999999999999</v>
      </c>
      <c r="Z246" s="84">
        <v>0.36620000000000003</v>
      </c>
      <c r="AA246" s="84">
        <v>0.32379999999999998</v>
      </c>
    </row>
    <row r="247" spans="1:27">
      <c r="A247" s="142"/>
      <c r="B247" s="142"/>
      <c r="C247" s="5">
        <v>10.2083333333333</v>
      </c>
      <c r="D247" s="84">
        <v>0</v>
      </c>
      <c r="E247" s="84">
        <v>0</v>
      </c>
      <c r="F247" s="84">
        <v>0</v>
      </c>
      <c r="G247" s="84">
        <v>0</v>
      </c>
      <c r="H247" s="84">
        <v>0</v>
      </c>
      <c r="I247" s="84">
        <v>0</v>
      </c>
      <c r="J247" s="84">
        <v>0</v>
      </c>
      <c r="K247" s="84">
        <v>0</v>
      </c>
      <c r="L247" s="84">
        <v>0</v>
      </c>
      <c r="M247" s="84">
        <v>0</v>
      </c>
      <c r="N247" s="84">
        <v>0</v>
      </c>
      <c r="O247" s="84">
        <v>0</v>
      </c>
      <c r="P247" s="84">
        <v>0.43490000000000001</v>
      </c>
      <c r="Q247" s="84">
        <v>0.50619999999999998</v>
      </c>
      <c r="R247" s="84">
        <v>0.1313</v>
      </c>
      <c r="S247" s="84">
        <v>0.5373</v>
      </c>
      <c r="T247" s="84">
        <v>0.50619999999999998</v>
      </c>
      <c r="U247" s="84">
        <v>0.34210000000000002</v>
      </c>
      <c r="V247" s="84">
        <v>0.20399999999999999</v>
      </c>
      <c r="W247" s="84">
        <v>0.38550000000000001</v>
      </c>
      <c r="X247" s="84">
        <v>0.18099999999999999</v>
      </c>
      <c r="Y247" s="84">
        <v>0.17910000000000001</v>
      </c>
      <c r="Z247" s="84">
        <v>0.36620000000000003</v>
      </c>
      <c r="AA247" s="84">
        <v>0.32269999999999999</v>
      </c>
    </row>
    <row r="248" spans="1:27">
      <c r="A248" s="142"/>
      <c r="B248" s="142"/>
      <c r="C248" s="5">
        <v>10.25</v>
      </c>
      <c r="D248" s="84">
        <v>0</v>
      </c>
      <c r="E248" s="84">
        <v>0</v>
      </c>
      <c r="F248" s="84">
        <v>0</v>
      </c>
      <c r="G248" s="84">
        <v>0</v>
      </c>
      <c r="H248" s="84">
        <v>0</v>
      </c>
      <c r="I248" s="84">
        <v>0</v>
      </c>
      <c r="J248" s="84">
        <v>0</v>
      </c>
      <c r="K248" s="84">
        <v>0</v>
      </c>
      <c r="L248" s="84">
        <v>0</v>
      </c>
      <c r="M248" s="84">
        <v>0</v>
      </c>
      <c r="N248" s="84">
        <v>0</v>
      </c>
      <c r="O248" s="84">
        <v>0</v>
      </c>
      <c r="P248" s="84">
        <v>0.40679999999999999</v>
      </c>
      <c r="Q248" s="84">
        <v>0.40300000000000002</v>
      </c>
      <c r="R248" s="84">
        <v>0.1104</v>
      </c>
      <c r="S248" s="84">
        <v>0.45739999999999997</v>
      </c>
      <c r="T248" s="84">
        <v>0.40300000000000002</v>
      </c>
      <c r="U248" s="84">
        <v>0.29770000000000002</v>
      </c>
      <c r="V248" s="84">
        <v>0.1575</v>
      </c>
      <c r="W248" s="84">
        <v>0.35120000000000001</v>
      </c>
      <c r="X248" s="84">
        <v>0.126</v>
      </c>
      <c r="Y248" s="84">
        <v>0.17130000000000001</v>
      </c>
      <c r="Z248" s="84">
        <v>0.37530000000000002</v>
      </c>
      <c r="AA248" s="84">
        <v>0.30769999999999997</v>
      </c>
    </row>
    <row r="249" spans="1:27">
      <c r="A249" s="142"/>
      <c r="B249" s="142"/>
      <c r="C249" s="5">
        <v>10.2916666666667</v>
      </c>
      <c r="D249" s="84">
        <v>0</v>
      </c>
      <c r="E249" s="84">
        <v>0</v>
      </c>
      <c r="F249" s="84">
        <v>0</v>
      </c>
      <c r="G249" s="84">
        <v>0</v>
      </c>
      <c r="H249" s="84">
        <v>0</v>
      </c>
      <c r="I249" s="84">
        <v>0</v>
      </c>
      <c r="J249" s="84">
        <v>0</v>
      </c>
      <c r="K249" s="84">
        <v>2.0000000000000001E-4</v>
      </c>
      <c r="L249" s="84">
        <v>0</v>
      </c>
      <c r="M249" s="84">
        <v>0</v>
      </c>
      <c r="N249" s="84">
        <v>0</v>
      </c>
      <c r="O249" s="84">
        <v>0</v>
      </c>
      <c r="P249" s="84">
        <v>0.38159999999999999</v>
      </c>
      <c r="Q249" s="84">
        <v>0.33410000000000001</v>
      </c>
      <c r="R249" s="84">
        <v>8.8900000000000007E-2</v>
      </c>
      <c r="S249" s="84">
        <v>0.37209999999999999</v>
      </c>
      <c r="T249" s="84">
        <v>0.33410000000000001</v>
      </c>
      <c r="U249" s="84">
        <v>0.25690000000000002</v>
      </c>
      <c r="V249" s="84">
        <v>0.1613</v>
      </c>
      <c r="W249" s="84">
        <v>0.31430000000000002</v>
      </c>
      <c r="X249" s="84">
        <v>9.8699999999999996E-2</v>
      </c>
      <c r="Y249" s="84">
        <v>0.1691</v>
      </c>
      <c r="Z249" s="84">
        <v>0.39679999999999999</v>
      </c>
      <c r="AA249" s="84">
        <v>0.30730000000000002</v>
      </c>
    </row>
    <row r="250" spans="1:27">
      <c r="A250" s="142"/>
      <c r="B250" s="142"/>
      <c r="C250" s="5">
        <v>10.3333333333333</v>
      </c>
      <c r="D250" s="84">
        <v>0</v>
      </c>
      <c r="E250" s="84">
        <v>0</v>
      </c>
      <c r="F250" s="84">
        <v>0</v>
      </c>
      <c r="G250" s="84">
        <v>0</v>
      </c>
      <c r="H250" s="84">
        <v>0</v>
      </c>
      <c r="I250" s="84">
        <v>0</v>
      </c>
      <c r="J250" s="84">
        <v>9.74E-2</v>
      </c>
      <c r="K250" s="84">
        <v>0.13719999999999999</v>
      </c>
      <c r="L250" s="84">
        <v>0.19769999999999999</v>
      </c>
      <c r="M250" s="84">
        <v>0.15240000000000001</v>
      </c>
      <c r="N250" s="84">
        <v>1.38E-2</v>
      </c>
      <c r="O250" s="84">
        <v>0.1197</v>
      </c>
      <c r="P250" s="84">
        <v>0.33439999999999998</v>
      </c>
      <c r="Q250" s="84">
        <v>0.28599999999999998</v>
      </c>
      <c r="R250" s="84">
        <v>9.0499999999999997E-2</v>
      </c>
      <c r="S250" s="84">
        <v>0.32929999999999998</v>
      </c>
      <c r="T250" s="84">
        <v>0.28599999999999998</v>
      </c>
      <c r="U250" s="84">
        <v>0.23</v>
      </c>
      <c r="V250" s="84">
        <v>0.17280000000000001</v>
      </c>
      <c r="W250" s="84">
        <v>0.37780000000000002</v>
      </c>
      <c r="X250" s="84">
        <v>0.1077</v>
      </c>
      <c r="Y250" s="84">
        <v>0.18820000000000001</v>
      </c>
      <c r="Z250" s="84">
        <v>0.4209</v>
      </c>
      <c r="AA250" s="84">
        <v>0.33689999999999998</v>
      </c>
    </row>
    <row r="251" spans="1:27">
      <c r="A251" s="142"/>
      <c r="B251" s="142"/>
      <c r="C251" s="5">
        <v>10.375</v>
      </c>
      <c r="D251" s="84">
        <v>0</v>
      </c>
      <c r="E251" s="84">
        <v>0</v>
      </c>
      <c r="F251" s="84">
        <v>0</v>
      </c>
      <c r="G251" s="84">
        <v>0</v>
      </c>
      <c r="H251" s="84">
        <v>0</v>
      </c>
      <c r="I251" s="84">
        <v>0</v>
      </c>
      <c r="J251" s="84">
        <v>0.43369999999999997</v>
      </c>
      <c r="K251" s="84">
        <v>0.53590000000000004</v>
      </c>
      <c r="L251" s="84">
        <v>0.49409999999999998</v>
      </c>
      <c r="M251" s="84">
        <v>0.50929999999999997</v>
      </c>
      <c r="N251" s="84">
        <v>0.31790000000000002</v>
      </c>
      <c r="O251" s="84">
        <v>0.4582</v>
      </c>
      <c r="P251" s="84">
        <v>0.30409999999999998</v>
      </c>
      <c r="Q251" s="84">
        <v>0.2442</v>
      </c>
      <c r="R251" s="84">
        <v>9.6799999999999997E-2</v>
      </c>
      <c r="S251" s="84">
        <v>0.30640000000000001</v>
      </c>
      <c r="T251" s="84">
        <v>0.2442</v>
      </c>
      <c r="U251" s="84">
        <v>0.21440000000000001</v>
      </c>
      <c r="V251" s="84">
        <v>0.21099999999999999</v>
      </c>
      <c r="W251" s="84">
        <v>0.4622</v>
      </c>
      <c r="X251" s="84">
        <v>0.12180000000000001</v>
      </c>
      <c r="Y251" s="84">
        <v>0.2235</v>
      </c>
      <c r="Z251" s="84">
        <v>0.47560000000000002</v>
      </c>
      <c r="AA251" s="84">
        <v>0.39100000000000001</v>
      </c>
    </row>
    <row r="252" spans="1:27">
      <c r="A252" s="142"/>
      <c r="B252" s="142"/>
      <c r="C252" s="5">
        <v>10.4166666666667</v>
      </c>
      <c r="D252" s="84">
        <v>3.4200000000000001E-2</v>
      </c>
      <c r="E252" s="84">
        <v>0.11260000000000001</v>
      </c>
      <c r="F252" s="84">
        <v>4.1700000000000001E-2</v>
      </c>
      <c r="G252" s="84">
        <v>3.3099999999999997E-2</v>
      </c>
      <c r="H252" s="84">
        <v>0</v>
      </c>
      <c r="I252" s="84">
        <v>4.4299999999999999E-2</v>
      </c>
      <c r="J252" s="84">
        <v>0.61160000000000003</v>
      </c>
      <c r="K252" s="84">
        <v>0.71919999999999995</v>
      </c>
      <c r="L252" s="84">
        <v>0.64370000000000005</v>
      </c>
      <c r="M252" s="84">
        <v>0.67300000000000004</v>
      </c>
      <c r="N252" s="84">
        <v>0.53569999999999995</v>
      </c>
      <c r="O252" s="84">
        <v>0.63670000000000004</v>
      </c>
      <c r="P252" s="84">
        <v>0.25390000000000001</v>
      </c>
      <c r="Q252" s="84">
        <v>0.21890000000000001</v>
      </c>
      <c r="R252" s="84">
        <v>8.3199999999999996E-2</v>
      </c>
      <c r="S252" s="84">
        <v>0.26150000000000001</v>
      </c>
      <c r="T252" s="84">
        <v>0.21890000000000001</v>
      </c>
      <c r="U252" s="84">
        <v>0.18290000000000001</v>
      </c>
      <c r="V252" s="84">
        <v>0.26390000000000002</v>
      </c>
      <c r="W252" s="84">
        <v>0.38269999999999998</v>
      </c>
      <c r="X252" s="84">
        <v>0.11940000000000001</v>
      </c>
      <c r="Y252" s="84">
        <v>0.1837</v>
      </c>
      <c r="Z252" s="84">
        <v>0.53480000000000005</v>
      </c>
      <c r="AA252" s="84">
        <v>0.40670000000000001</v>
      </c>
    </row>
    <row r="253" spans="1:27">
      <c r="A253" s="142"/>
      <c r="B253" s="142"/>
      <c r="C253" s="5">
        <v>10.4583333333333</v>
      </c>
      <c r="D253" s="84">
        <v>0.19420000000000001</v>
      </c>
      <c r="E253" s="84">
        <v>0.35139999999999999</v>
      </c>
      <c r="F253" s="84">
        <v>0.16159999999999999</v>
      </c>
      <c r="G253" s="84">
        <v>0.13500000000000001</v>
      </c>
      <c r="H253" s="84">
        <v>0.26369999999999999</v>
      </c>
      <c r="I253" s="84">
        <v>0.22120000000000001</v>
      </c>
      <c r="J253" s="84">
        <v>0.64390000000000003</v>
      </c>
      <c r="K253" s="84">
        <v>0.74119999999999997</v>
      </c>
      <c r="L253" s="84">
        <v>0.68879999999999997</v>
      </c>
      <c r="M253" s="84">
        <v>0.70730000000000004</v>
      </c>
      <c r="N253" s="84">
        <v>0.62209999999999999</v>
      </c>
      <c r="O253" s="84">
        <v>0.68069999999999997</v>
      </c>
      <c r="P253" s="84">
        <v>0.25779999999999997</v>
      </c>
      <c r="Q253" s="84">
        <v>0.25690000000000002</v>
      </c>
      <c r="R253" s="84">
        <v>7.7799999999999994E-2</v>
      </c>
      <c r="S253" s="84">
        <v>0.28299999999999997</v>
      </c>
      <c r="T253" s="84">
        <v>0.25690000000000002</v>
      </c>
      <c r="U253" s="84">
        <v>0.19059999999999999</v>
      </c>
      <c r="V253" s="84">
        <v>0.27489999999999998</v>
      </c>
      <c r="W253" s="84">
        <v>0.35770000000000002</v>
      </c>
      <c r="X253" s="84">
        <v>8.3299999999999999E-2</v>
      </c>
      <c r="Y253" s="84">
        <v>0.1578</v>
      </c>
      <c r="Z253" s="84">
        <v>0.40960000000000002</v>
      </c>
      <c r="AA253" s="84">
        <v>0.3342</v>
      </c>
    </row>
    <row r="254" spans="1:27">
      <c r="A254" s="142"/>
      <c r="B254" s="142"/>
      <c r="C254" s="5">
        <v>10.5</v>
      </c>
      <c r="D254" s="84">
        <v>0.29570000000000002</v>
      </c>
      <c r="E254" s="84">
        <v>0.4244</v>
      </c>
      <c r="F254" s="84">
        <v>0.26540000000000002</v>
      </c>
      <c r="G254" s="84">
        <v>0.23680000000000001</v>
      </c>
      <c r="H254" s="84">
        <v>0.36299999999999999</v>
      </c>
      <c r="I254" s="84">
        <v>0.31709999999999999</v>
      </c>
      <c r="J254" s="84">
        <v>0.62890000000000001</v>
      </c>
      <c r="K254" s="84">
        <v>0.70609999999999995</v>
      </c>
      <c r="L254" s="84">
        <v>0.65869999999999995</v>
      </c>
      <c r="M254" s="84">
        <v>0.69620000000000004</v>
      </c>
      <c r="N254" s="84">
        <v>0.59730000000000005</v>
      </c>
      <c r="O254" s="84">
        <v>0.65739999999999998</v>
      </c>
      <c r="P254" s="84">
        <v>0.40010000000000001</v>
      </c>
      <c r="Q254" s="84">
        <v>0.39429999999999998</v>
      </c>
      <c r="R254" s="84">
        <v>0.12740000000000001</v>
      </c>
      <c r="S254" s="84">
        <v>0.43080000000000002</v>
      </c>
      <c r="T254" s="84">
        <v>0.39429999999999998</v>
      </c>
      <c r="U254" s="84">
        <v>0.29630000000000001</v>
      </c>
      <c r="V254" s="84">
        <v>0.24940000000000001</v>
      </c>
      <c r="W254" s="84">
        <v>0.33090000000000003</v>
      </c>
      <c r="X254" s="84">
        <v>0.1363</v>
      </c>
      <c r="Y254" s="84">
        <v>0.17799999999999999</v>
      </c>
      <c r="Z254" s="84">
        <v>0.47660000000000002</v>
      </c>
      <c r="AA254" s="84">
        <v>0.36580000000000001</v>
      </c>
    </row>
    <row r="255" spans="1:27">
      <c r="A255" s="142"/>
      <c r="B255" s="142"/>
      <c r="C255" s="5">
        <v>10.5416666666667</v>
      </c>
      <c r="D255" s="84">
        <v>0.30499999999999999</v>
      </c>
      <c r="E255" s="84">
        <v>0.42149999999999999</v>
      </c>
      <c r="F255" s="84">
        <v>0.23580000000000001</v>
      </c>
      <c r="G255" s="84">
        <v>0.24979999999999999</v>
      </c>
      <c r="H255" s="84">
        <v>0.20430000000000001</v>
      </c>
      <c r="I255" s="84">
        <v>0.2833</v>
      </c>
      <c r="J255" s="84">
        <v>0.61350000000000005</v>
      </c>
      <c r="K255" s="84">
        <v>0.68269999999999997</v>
      </c>
      <c r="L255" s="84">
        <v>0.65180000000000005</v>
      </c>
      <c r="M255" s="84">
        <v>0.68469999999999998</v>
      </c>
      <c r="N255" s="84">
        <v>0.57069999999999999</v>
      </c>
      <c r="O255" s="84">
        <v>0.64070000000000005</v>
      </c>
      <c r="P255" s="84">
        <v>0.37309999999999999</v>
      </c>
      <c r="Q255" s="84">
        <v>0.47810000000000002</v>
      </c>
      <c r="R255" s="84">
        <v>0.1346</v>
      </c>
      <c r="S255" s="84">
        <v>0.43590000000000001</v>
      </c>
      <c r="T255" s="84">
        <v>0.47810000000000002</v>
      </c>
      <c r="U255" s="84">
        <v>0.30249999999999999</v>
      </c>
      <c r="V255" s="84">
        <v>0.2457</v>
      </c>
      <c r="W255" s="84">
        <v>0.2205</v>
      </c>
      <c r="X255" s="84">
        <v>0.25929999999999997</v>
      </c>
      <c r="Y255" s="84">
        <v>0.18659999999999999</v>
      </c>
      <c r="Z255" s="84">
        <v>0.51900000000000002</v>
      </c>
      <c r="AA255" s="84">
        <v>0.37619999999999998</v>
      </c>
    </row>
    <row r="256" spans="1:27">
      <c r="A256" s="142"/>
      <c r="B256" s="142"/>
      <c r="C256" s="5">
        <v>10.5833333333333</v>
      </c>
      <c r="D256" s="84">
        <v>0.34589999999999999</v>
      </c>
      <c r="E256" s="84">
        <v>0.434</v>
      </c>
      <c r="F256" s="84">
        <v>0.31040000000000001</v>
      </c>
      <c r="G256" s="84">
        <v>0.26150000000000001</v>
      </c>
      <c r="H256" s="84">
        <v>0.23119999999999999</v>
      </c>
      <c r="I256" s="84">
        <v>0.31659999999999999</v>
      </c>
      <c r="J256" s="84">
        <v>0.63070000000000004</v>
      </c>
      <c r="K256" s="84">
        <v>0.70140000000000002</v>
      </c>
      <c r="L256" s="84">
        <v>0.61950000000000005</v>
      </c>
      <c r="M256" s="84">
        <v>0.6956</v>
      </c>
      <c r="N256" s="84">
        <v>0.57799999999999996</v>
      </c>
      <c r="O256" s="84">
        <v>0.64500000000000002</v>
      </c>
      <c r="P256" s="84">
        <v>0.31909999999999999</v>
      </c>
      <c r="Q256" s="84">
        <v>0.374</v>
      </c>
      <c r="R256" s="84">
        <v>0.12839999999999999</v>
      </c>
      <c r="S256" s="84">
        <v>0.38240000000000002</v>
      </c>
      <c r="T256" s="84">
        <v>0.374</v>
      </c>
      <c r="U256" s="84">
        <v>0.26179999999999998</v>
      </c>
      <c r="V256" s="84">
        <v>0.13850000000000001</v>
      </c>
      <c r="W256" s="84">
        <v>0.1578</v>
      </c>
      <c r="X256" s="84">
        <v>0.31630000000000003</v>
      </c>
      <c r="Y256" s="84">
        <v>0.1885</v>
      </c>
      <c r="Z256" s="84">
        <v>0.56069999999999998</v>
      </c>
      <c r="AA256" s="84">
        <v>0.3775</v>
      </c>
    </row>
    <row r="257" spans="1:27">
      <c r="A257" s="142"/>
      <c r="B257" s="142"/>
      <c r="C257" s="5">
        <v>10.625</v>
      </c>
      <c r="D257" s="84">
        <v>0.3538</v>
      </c>
      <c r="E257" s="84">
        <v>0.44569999999999999</v>
      </c>
      <c r="F257" s="84">
        <v>0.38819999999999999</v>
      </c>
      <c r="G257" s="84">
        <v>0.32779999999999998</v>
      </c>
      <c r="H257" s="84">
        <v>0.3458</v>
      </c>
      <c r="I257" s="84">
        <v>0.37230000000000002</v>
      </c>
      <c r="J257" s="84">
        <v>0.62939999999999996</v>
      </c>
      <c r="K257" s="84">
        <v>0.72330000000000005</v>
      </c>
      <c r="L257" s="84">
        <v>0.6472</v>
      </c>
      <c r="M257" s="84">
        <v>0.70030000000000003</v>
      </c>
      <c r="N257" s="84">
        <v>0.61860000000000004</v>
      </c>
      <c r="O257" s="84">
        <v>0.66379999999999995</v>
      </c>
      <c r="P257" s="84">
        <v>0.3271</v>
      </c>
      <c r="Q257" s="84">
        <v>0.35770000000000002</v>
      </c>
      <c r="R257" s="84">
        <v>0.13589999999999999</v>
      </c>
      <c r="S257" s="84">
        <v>0.38840000000000002</v>
      </c>
      <c r="T257" s="84">
        <v>0.35770000000000002</v>
      </c>
      <c r="U257" s="84">
        <v>0.26629999999999998</v>
      </c>
      <c r="V257" s="84">
        <v>0.1036</v>
      </c>
      <c r="W257" s="84">
        <v>0.1507</v>
      </c>
      <c r="X257" s="84">
        <v>0.37509999999999999</v>
      </c>
      <c r="Y257" s="84">
        <v>0.2056</v>
      </c>
      <c r="Z257" s="84">
        <v>0.51910000000000001</v>
      </c>
      <c r="AA257" s="84">
        <v>0.35849999999999999</v>
      </c>
    </row>
    <row r="258" spans="1:27">
      <c r="A258" s="142"/>
      <c r="B258" s="142"/>
      <c r="C258" s="5">
        <v>10.6666666666667</v>
      </c>
      <c r="D258" s="84">
        <v>0.29959999999999998</v>
      </c>
      <c r="E258" s="84">
        <v>0.439</v>
      </c>
      <c r="F258" s="84">
        <v>0.39190000000000003</v>
      </c>
      <c r="G258" s="84">
        <v>0.3014</v>
      </c>
      <c r="H258" s="84">
        <v>0.40329999999999999</v>
      </c>
      <c r="I258" s="84">
        <v>0.36709999999999998</v>
      </c>
      <c r="J258" s="84">
        <v>0.52500000000000002</v>
      </c>
      <c r="K258" s="84">
        <v>0.64929999999999999</v>
      </c>
      <c r="L258" s="84">
        <v>0.51380000000000003</v>
      </c>
      <c r="M258" s="84">
        <v>0.61580000000000001</v>
      </c>
      <c r="N258" s="84">
        <v>0.51029999999999998</v>
      </c>
      <c r="O258" s="84">
        <v>0.56279999999999997</v>
      </c>
      <c r="P258" s="84">
        <v>0.3402</v>
      </c>
      <c r="Q258" s="84">
        <v>0.24340000000000001</v>
      </c>
      <c r="R258" s="84">
        <v>0.1229</v>
      </c>
      <c r="S258" s="84">
        <v>0.28029999999999999</v>
      </c>
      <c r="T258" s="84">
        <v>0.24340000000000001</v>
      </c>
      <c r="U258" s="84">
        <v>0.2298</v>
      </c>
      <c r="V258" s="84">
        <v>0.15110000000000001</v>
      </c>
      <c r="W258" s="84">
        <v>0.15989999999999999</v>
      </c>
      <c r="X258" s="84">
        <v>0.4214</v>
      </c>
      <c r="Y258" s="84">
        <v>0.2306</v>
      </c>
      <c r="Z258" s="84">
        <v>0.50749999999999995</v>
      </c>
      <c r="AA258" s="84">
        <v>0.36659999999999998</v>
      </c>
    </row>
    <row r="259" spans="1:27">
      <c r="A259" s="142"/>
      <c r="B259" s="142"/>
      <c r="C259" s="5">
        <v>10.7083333333333</v>
      </c>
      <c r="D259" s="84">
        <v>0</v>
      </c>
      <c r="E259" s="84">
        <v>9.2999999999999999E-2</v>
      </c>
      <c r="F259" s="84">
        <v>3.3E-3</v>
      </c>
      <c r="G259" s="84">
        <v>0</v>
      </c>
      <c r="H259" s="84">
        <v>0</v>
      </c>
      <c r="I259" s="84">
        <v>1.9300000000000001E-2</v>
      </c>
      <c r="J259" s="84">
        <v>0.25819999999999999</v>
      </c>
      <c r="K259" s="84">
        <v>0.42220000000000002</v>
      </c>
      <c r="L259" s="84">
        <v>0.253</v>
      </c>
      <c r="M259" s="84">
        <v>0.3649</v>
      </c>
      <c r="N259" s="84">
        <v>0.28710000000000002</v>
      </c>
      <c r="O259" s="84">
        <v>0.31709999999999999</v>
      </c>
      <c r="P259" s="84">
        <v>0.31219999999999998</v>
      </c>
      <c r="Q259" s="84">
        <v>0.16400000000000001</v>
      </c>
      <c r="R259" s="84">
        <v>9.5100000000000004E-2</v>
      </c>
      <c r="S259" s="84">
        <v>0.23499999999999999</v>
      </c>
      <c r="T259" s="84">
        <v>0.16400000000000001</v>
      </c>
      <c r="U259" s="84">
        <v>0.1923</v>
      </c>
      <c r="V259" s="84">
        <v>0.23089999999999999</v>
      </c>
      <c r="W259" s="84">
        <v>0.1754</v>
      </c>
      <c r="X259" s="84">
        <v>0.36580000000000001</v>
      </c>
      <c r="Y259" s="84">
        <v>0.18079999999999999</v>
      </c>
      <c r="Z259" s="84">
        <v>0.47399999999999998</v>
      </c>
      <c r="AA259" s="84">
        <v>0.35370000000000001</v>
      </c>
    </row>
    <row r="260" spans="1:27">
      <c r="A260" s="142"/>
      <c r="B260" s="142"/>
      <c r="C260" s="5">
        <v>10.75</v>
      </c>
      <c r="D260" s="84">
        <v>0</v>
      </c>
      <c r="E260" s="84">
        <v>0</v>
      </c>
      <c r="F260" s="84">
        <v>0</v>
      </c>
      <c r="G260" s="84">
        <v>0</v>
      </c>
      <c r="H260" s="84">
        <v>0</v>
      </c>
      <c r="I260" s="84">
        <v>0</v>
      </c>
      <c r="J260" s="84">
        <v>2.3E-3</v>
      </c>
      <c r="K260" s="84">
        <v>5.3499999999999999E-2</v>
      </c>
      <c r="L260" s="84">
        <v>2.8E-3</v>
      </c>
      <c r="M260" s="84">
        <v>1.6E-2</v>
      </c>
      <c r="N260" s="84">
        <v>2.9600000000000001E-2</v>
      </c>
      <c r="O260" s="84">
        <v>2.0799999999999999E-2</v>
      </c>
      <c r="P260" s="84">
        <v>0.2482</v>
      </c>
      <c r="Q260" s="84">
        <v>0.13689999999999999</v>
      </c>
      <c r="R260" s="84">
        <v>6.9599999999999995E-2</v>
      </c>
      <c r="S260" s="84">
        <v>0.18429999999999999</v>
      </c>
      <c r="T260" s="84">
        <v>0.13689999999999999</v>
      </c>
      <c r="U260" s="84">
        <v>0.15079999999999999</v>
      </c>
      <c r="V260" s="84">
        <v>0.31119999999999998</v>
      </c>
      <c r="W260" s="84">
        <v>0.2407</v>
      </c>
      <c r="X260" s="84">
        <v>0.39450000000000002</v>
      </c>
      <c r="Y260" s="84">
        <v>0.19500000000000001</v>
      </c>
      <c r="Z260" s="84">
        <v>0.47560000000000002</v>
      </c>
      <c r="AA260" s="84">
        <v>0.38229999999999997</v>
      </c>
    </row>
    <row r="261" spans="1:27">
      <c r="A261" s="142"/>
      <c r="B261" s="142"/>
      <c r="C261" s="5">
        <v>10.7916666666667</v>
      </c>
      <c r="D261" s="84">
        <v>0</v>
      </c>
      <c r="E261" s="84">
        <v>0</v>
      </c>
      <c r="F261" s="84">
        <v>0</v>
      </c>
      <c r="G261" s="84">
        <v>0</v>
      </c>
      <c r="H261" s="84">
        <v>0</v>
      </c>
      <c r="I261" s="84">
        <v>0</v>
      </c>
      <c r="J261" s="84">
        <v>0</v>
      </c>
      <c r="K261" s="84">
        <v>0</v>
      </c>
      <c r="L261" s="84">
        <v>0</v>
      </c>
      <c r="M261" s="84">
        <v>0</v>
      </c>
      <c r="N261" s="84">
        <v>0</v>
      </c>
      <c r="O261" s="84">
        <v>0</v>
      </c>
      <c r="P261" s="84">
        <v>0.31490000000000001</v>
      </c>
      <c r="Q261" s="84">
        <v>0.19439999999999999</v>
      </c>
      <c r="R261" s="84">
        <v>7.2599999999999998E-2</v>
      </c>
      <c r="S261" s="84">
        <v>0.26750000000000002</v>
      </c>
      <c r="T261" s="84">
        <v>0.19439999999999999</v>
      </c>
      <c r="U261" s="84">
        <v>0.19420000000000001</v>
      </c>
      <c r="V261" s="84">
        <v>0.43269999999999997</v>
      </c>
      <c r="W261" s="84">
        <v>0.29389999999999999</v>
      </c>
      <c r="X261" s="84">
        <v>0.41949999999999998</v>
      </c>
      <c r="Y261" s="84">
        <v>0.25580000000000003</v>
      </c>
      <c r="Z261" s="84">
        <v>0.59719999999999995</v>
      </c>
      <c r="AA261" s="84">
        <v>0.47460000000000002</v>
      </c>
    </row>
    <row r="262" spans="1:27">
      <c r="A262" s="142"/>
      <c r="B262" s="142"/>
      <c r="C262" s="5">
        <v>10.8333333333333</v>
      </c>
      <c r="D262" s="84">
        <v>0</v>
      </c>
      <c r="E262" s="84">
        <v>0</v>
      </c>
      <c r="F262" s="84">
        <v>0</v>
      </c>
      <c r="G262" s="84">
        <v>0</v>
      </c>
      <c r="H262" s="84">
        <v>0</v>
      </c>
      <c r="I262" s="84">
        <v>0</v>
      </c>
      <c r="J262" s="84">
        <v>0</v>
      </c>
      <c r="K262" s="84">
        <v>0</v>
      </c>
      <c r="L262" s="84">
        <v>0</v>
      </c>
      <c r="M262" s="84">
        <v>0</v>
      </c>
      <c r="N262" s="84">
        <v>0</v>
      </c>
      <c r="O262" s="84">
        <v>0</v>
      </c>
      <c r="P262" s="84">
        <v>0.3725</v>
      </c>
      <c r="Q262" s="84">
        <v>0.38740000000000002</v>
      </c>
      <c r="R262" s="84">
        <v>0.1007</v>
      </c>
      <c r="S262" s="84">
        <v>0.4032</v>
      </c>
      <c r="T262" s="84">
        <v>0.38740000000000002</v>
      </c>
      <c r="U262" s="84">
        <v>0.27150000000000002</v>
      </c>
      <c r="V262" s="84">
        <v>0.58150000000000002</v>
      </c>
      <c r="W262" s="84">
        <v>0.49259999999999998</v>
      </c>
      <c r="X262" s="84">
        <v>0.39900000000000002</v>
      </c>
      <c r="Y262" s="84">
        <v>0.4108</v>
      </c>
      <c r="Z262" s="84">
        <v>0.65349999999999997</v>
      </c>
      <c r="AA262" s="84">
        <v>0.56910000000000005</v>
      </c>
    </row>
    <row r="263" spans="1:27">
      <c r="A263" s="142"/>
      <c r="B263" s="142"/>
      <c r="C263" s="5">
        <v>10.875</v>
      </c>
      <c r="D263" s="84">
        <v>0</v>
      </c>
      <c r="E263" s="84">
        <v>0</v>
      </c>
      <c r="F263" s="84">
        <v>0</v>
      </c>
      <c r="G263" s="84">
        <v>0</v>
      </c>
      <c r="H263" s="84">
        <v>0</v>
      </c>
      <c r="I263" s="84">
        <v>0</v>
      </c>
      <c r="J263" s="84">
        <v>0</v>
      </c>
      <c r="K263" s="84">
        <v>0</v>
      </c>
      <c r="L263" s="84">
        <v>0</v>
      </c>
      <c r="M263" s="84">
        <v>0</v>
      </c>
      <c r="N263" s="84">
        <v>0</v>
      </c>
      <c r="O263" s="84">
        <v>0</v>
      </c>
      <c r="P263" s="84">
        <v>0.4355</v>
      </c>
      <c r="Q263" s="84">
        <v>0.6371</v>
      </c>
      <c r="R263" s="84">
        <v>0.13350000000000001</v>
      </c>
      <c r="S263" s="84">
        <v>0.57530000000000003</v>
      </c>
      <c r="T263" s="84">
        <v>0.6371</v>
      </c>
      <c r="U263" s="84">
        <v>0.36630000000000001</v>
      </c>
      <c r="V263" s="84">
        <v>0.69359999999999999</v>
      </c>
      <c r="W263" s="84">
        <v>0.67490000000000006</v>
      </c>
      <c r="X263" s="84">
        <v>0.39119999999999999</v>
      </c>
      <c r="Y263" s="84">
        <v>0.55830000000000002</v>
      </c>
      <c r="Z263" s="84">
        <v>0.69579999999999997</v>
      </c>
      <c r="AA263" s="84">
        <v>0.64990000000000003</v>
      </c>
    </row>
    <row r="264" spans="1:27">
      <c r="A264" s="142"/>
      <c r="B264" s="142"/>
      <c r="C264" s="5">
        <v>10.9166666666667</v>
      </c>
      <c r="D264" s="84">
        <v>0</v>
      </c>
      <c r="E264" s="84">
        <v>0</v>
      </c>
      <c r="F264" s="84">
        <v>0</v>
      </c>
      <c r="G264" s="84">
        <v>0</v>
      </c>
      <c r="H264" s="84">
        <v>0</v>
      </c>
      <c r="I264" s="84">
        <v>0</v>
      </c>
      <c r="J264" s="84">
        <v>0</v>
      </c>
      <c r="K264" s="84">
        <v>0</v>
      </c>
      <c r="L264" s="84">
        <v>0</v>
      </c>
      <c r="M264" s="84">
        <v>0</v>
      </c>
      <c r="N264" s="84">
        <v>0</v>
      </c>
      <c r="O264" s="84">
        <v>0</v>
      </c>
      <c r="P264" s="84">
        <v>0.39710000000000001</v>
      </c>
      <c r="Q264" s="84">
        <v>0.61570000000000003</v>
      </c>
      <c r="R264" s="84">
        <v>0.12540000000000001</v>
      </c>
      <c r="S264" s="84">
        <v>0.52859999999999996</v>
      </c>
      <c r="T264" s="84">
        <v>0.61570000000000003</v>
      </c>
      <c r="U264" s="84">
        <v>0.34029999999999999</v>
      </c>
      <c r="V264" s="84">
        <v>0.66339999999999999</v>
      </c>
      <c r="W264" s="84">
        <v>0.65390000000000004</v>
      </c>
      <c r="X264" s="84">
        <v>0.36870000000000003</v>
      </c>
      <c r="Y264" s="84">
        <v>0.49759999999999999</v>
      </c>
      <c r="Z264" s="84">
        <v>0.67859999999999998</v>
      </c>
      <c r="AA264" s="84">
        <v>0.62780000000000002</v>
      </c>
    </row>
    <row r="265" spans="1:27">
      <c r="A265" s="142"/>
      <c r="B265" s="142"/>
      <c r="C265" s="5">
        <v>10.9583333333333</v>
      </c>
      <c r="D265" s="84">
        <v>0</v>
      </c>
      <c r="E265" s="84">
        <v>0</v>
      </c>
      <c r="F265" s="84">
        <v>0</v>
      </c>
      <c r="G265" s="84">
        <v>0</v>
      </c>
      <c r="H265" s="84">
        <v>0</v>
      </c>
      <c r="I265" s="84">
        <v>0</v>
      </c>
      <c r="J265" s="84">
        <v>0</v>
      </c>
      <c r="K265" s="84">
        <v>0</v>
      </c>
      <c r="L265" s="84">
        <v>0</v>
      </c>
      <c r="M265" s="84">
        <v>0</v>
      </c>
      <c r="N265" s="84">
        <v>0</v>
      </c>
      <c r="O265" s="84">
        <v>0</v>
      </c>
      <c r="P265" s="84">
        <v>0.36230000000000001</v>
      </c>
      <c r="Q265" s="84">
        <v>0.4884</v>
      </c>
      <c r="R265" s="84">
        <v>0.1061</v>
      </c>
      <c r="S265" s="84">
        <v>0.46679999999999999</v>
      </c>
      <c r="T265" s="84">
        <v>0.4884</v>
      </c>
      <c r="U265" s="84">
        <v>0.2954</v>
      </c>
      <c r="V265" s="84">
        <v>0.56930000000000003</v>
      </c>
      <c r="W265" s="84">
        <v>0.63719999999999999</v>
      </c>
      <c r="X265" s="84">
        <v>0.28420000000000001</v>
      </c>
      <c r="Y265" s="84">
        <v>0.39900000000000002</v>
      </c>
      <c r="Z265" s="84">
        <v>0.64319999999999999</v>
      </c>
      <c r="AA265" s="84">
        <v>0.58160000000000001</v>
      </c>
    </row>
    <row r="266" spans="1:27">
      <c r="A266" s="142"/>
      <c r="B266" s="142"/>
      <c r="C266" s="5">
        <v>11</v>
      </c>
      <c r="D266" s="84">
        <v>0</v>
      </c>
      <c r="E266" s="84">
        <v>0</v>
      </c>
      <c r="F266" s="84">
        <v>0</v>
      </c>
      <c r="G266" s="84">
        <v>0</v>
      </c>
      <c r="H266" s="84">
        <v>0</v>
      </c>
      <c r="I266" s="84">
        <v>0</v>
      </c>
      <c r="J266" s="84">
        <v>0</v>
      </c>
      <c r="K266" s="84">
        <v>0</v>
      </c>
      <c r="L266" s="84">
        <v>0</v>
      </c>
      <c r="M266" s="84">
        <v>0</v>
      </c>
      <c r="N266" s="84">
        <v>0</v>
      </c>
      <c r="O266" s="84">
        <v>0</v>
      </c>
      <c r="P266" s="84">
        <v>0.31990000000000002</v>
      </c>
      <c r="Q266" s="84">
        <v>0.41310000000000002</v>
      </c>
      <c r="R266" s="84">
        <v>9.5000000000000001E-2</v>
      </c>
      <c r="S266" s="84">
        <v>0.43009999999999998</v>
      </c>
      <c r="T266" s="84">
        <v>0.41310000000000002</v>
      </c>
      <c r="U266" s="84">
        <v>0.26279999999999998</v>
      </c>
      <c r="V266" s="84">
        <v>0.56079999999999997</v>
      </c>
      <c r="W266" s="84">
        <v>0.60750000000000004</v>
      </c>
      <c r="X266" s="84">
        <v>0.25969999999999999</v>
      </c>
      <c r="Y266" s="84">
        <v>0.35170000000000001</v>
      </c>
      <c r="Z266" s="84">
        <v>0.55779999999999996</v>
      </c>
      <c r="AA266" s="84">
        <v>0.52610000000000001</v>
      </c>
    </row>
    <row r="267" spans="1:27">
      <c r="A267" s="142" t="s">
        <v>83</v>
      </c>
      <c r="B267" s="142" t="s">
        <v>85</v>
      </c>
      <c r="C267" s="5">
        <v>11.0416666666667</v>
      </c>
      <c r="D267" s="84">
        <v>0</v>
      </c>
      <c r="E267" s="84">
        <v>0</v>
      </c>
      <c r="F267" s="84">
        <v>0</v>
      </c>
      <c r="G267" s="84">
        <v>0</v>
      </c>
      <c r="H267" s="84">
        <v>0</v>
      </c>
      <c r="I267" s="84">
        <v>0</v>
      </c>
      <c r="J267" s="84">
        <v>0</v>
      </c>
      <c r="K267" s="84">
        <v>0</v>
      </c>
      <c r="L267" s="84">
        <v>0</v>
      </c>
      <c r="M267" s="84">
        <v>0</v>
      </c>
      <c r="N267" s="84">
        <v>0</v>
      </c>
      <c r="O267" s="84">
        <v>0</v>
      </c>
      <c r="P267" s="84">
        <v>0.47189999999999999</v>
      </c>
      <c r="Q267" s="84">
        <v>0.52290000000000003</v>
      </c>
      <c r="R267" s="84">
        <v>0.1399</v>
      </c>
      <c r="S267" s="84">
        <v>0.49259999999999998</v>
      </c>
      <c r="T267" s="84">
        <v>0.52290000000000003</v>
      </c>
      <c r="U267" s="84">
        <v>0.34910000000000002</v>
      </c>
      <c r="V267" s="84">
        <v>0.2364</v>
      </c>
      <c r="W267" s="84">
        <v>0.33729999999999999</v>
      </c>
      <c r="X267" s="84">
        <v>0.28770000000000001</v>
      </c>
      <c r="Y267" s="84">
        <v>0.32729999999999998</v>
      </c>
      <c r="Z267" s="84">
        <v>0.3352</v>
      </c>
      <c r="AA267" s="84">
        <v>0.31869999999999998</v>
      </c>
    </row>
    <row r="268" spans="1:27">
      <c r="A268" s="142"/>
      <c r="B268" s="142"/>
      <c r="C268" s="5">
        <v>11.0833333333333</v>
      </c>
      <c r="D268" s="84">
        <v>0</v>
      </c>
      <c r="E268" s="84">
        <v>0</v>
      </c>
      <c r="F268" s="84">
        <v>0</v>
      </c>
      <c r="G268" s="84">
        <v>0</v>
      </c>
      <c r="H268" s="84">
        <v>0</v>
      </c>
      <c r="I268" s="84">
        <v>0</v>
      </c>
      <c r="J268" s="84">
        <v>0</v>
      </c>
      <c r="K268" s="84">
        <v>0</v>
      </c>
      <c r="L268" s="84">
        <v>0</v>
      </c>
      <c r="M268" s="84">
        <v>0</v>
      </c>
      <c r="N268" s="84">
        <v>0</v>
      </c>
      <c r="O268" s="84">
        <v>0</v>
      </c>
      <c r="P268" s="84">
        <v>0.46660000000000001</v>
      </c>
      <c r="Q268" s="84">
        <v>0.52380000000000004</v>
      </c>
      <c r="R268" s="84">
        <v>0.1452</v>
      </c>
      <c r="S268" s="84">
        <v>0.4859</v>
      </c>
      <c r="T268" s="84">
        <v>0.52380000000000004</v>
      </c>
      <c r="U268" s="84">
        <v>0.34849999999999998</v>
      </c>
      <c r="V268" s="84">
        <v>0.30199999999999999</v>
      </c>
      <c r="W268" s="84">
        <v>0.43240000000000001</v>
      </c>
      <c r="X268" s="84">
        <v>0.2989</v>
      </c>
      <c r="Y268" s="84">
        <v>0.36099999999999999</v>
      </c>
      <c r="Z268" s="84">
        <v>0.30840000000000001</v>
      </c>
      <c r="AA268" s="84">
        <v>0.33689999999999998</v>
      </c>
    </row>
    <row r="269" spans="1:27">
      <c r="A269" s="142"/>
      <c r="B269" s="142"/>
      <c r="C269" s="5">
        <v>11.125</v>
      </c>
      <c r="D269" s="84">
        <v>0</v>
      </c>
      <c r="E269" s="84">
        <v>0</v>
      </c>
      <c r="F269" s="84">
        <v>0</v>
      </c>
      <c r="G269" s="84">
        <v>0</v>
      </c>
      <c r="H269" s="84">
        <v>0</v>
      </c>
      <c r="I269" s="84">
        <v>0</v>
      </c>
      <c r="J269" s="84">
        <v>0</v>
      </c>
      <c r="K269" s="84">
        <v>0</v>
      </c>
      <c r="L269" s="84">
        <v>0</v>
      </c>
      <c r="M269" s="84">
        <v>0</v>
      </c>
      <c r="N269" s="84">
        <v>0</v>
      </c>
      <c r="O269" s="84">
        <v>0</v>
      </c>
      <c r="P269" s="84">
        <v>0.4985</v>
      </c>
      <c r="Q269" s="84">
        <v>0.61019999999999996</v>
      </c>
      <c r="R269" s="84">
        <v>0.14510000000000001</v>
      </c>
      <c r="S269" s="84">
        <v>0.50070000000000003</v>
      </c>
      <c r="T269" s="84">
        <v>0.61019999999999996</v>
      </c>
      <c r="U269" s="84">
        <v>0.37059999999999998</v>
      </c>
      <c r="V269" s="84">
        <v>0.32029999999999997</v>
      </c>
      <c r="W269" s="84">
        <v>0.46860000000000002</v>
      </c>
      <c r="X269" s="84">
        <v>0.28029999999999999</v>
      </c>
      <c r="Y269" s="84">
        <v>0.33019999999999999</v>
      </c>
      <c r="Z269" s="84">
        <v>0.26579999999999998</v>
      </c>
      <c r="AA269" s="84">
        <v>0.32229999999999998</v>
      </c>
    </row>
    <row r="270" spans="1:27">
      <c r="A270" s="142"/>
      <c r="B270" s="142"/>
      <c r="C270" s="5">
        <v>11.1666666666667</v>
      </c>
      <c r="D270" s="84">
        <v>0</v>
      </c>
      <c r="E270" s="84">
        <v>0</v>
      </c>
      <c r="F270" s="84">
        <v>0</v>
      </c>
      <c r="G270" s="84">
        <v>0</v>
      </c>
      <c r="H270" s="84">
        <v>0</v>
      </c>
      <c r="I270" s="84">
        <v>0</v>
      </c>
      <c r="J270" s="84">
        <v>0</v>
      </c>
      <c r="K270" s="84">
        <v>0</v>
      </c>
      <c r="L270" s="84">
        <v>0</v>
      </c>
      <c r="M270" s="84">
        <v>0</v>
      </c>
      <c r="N270" s="84">
        <v>0</v>
      </c>
      <c r="O270" s="84">
        <v>0</v>
      </c>
      <c r="P270" s="84">
        <v>0.59140000000000004</v>
      </c>
      <c r="Q270" s="84">
        <v>0.72719999999999996</v>
      </c>
      <c r="R270" s="84">
        <v>0.188</v>
      </c>
      <c r="S270" s="84">
        <v>0.6048</v>
      </c>
      <c r="T270" s="84">
        <v>0.72719999999999996</v>
      </c>
      <c r="U270" s="84">
        <v>0.4486</v>
      </c>
      <c r="V270" s="84">
        <v>0.3039</v>
      </c>
      <c r="W270" s="84">
        <v>0.43130000000000002</v>
      </c>
      <c r="X270" s="84">
        <v>0.25</v>
      </c>
      <c r="Y270" s="84">
        <v>0.2878</v>
      </c>
      <c r="Z270" s="84">
        <v>0.2087</v>
      </c>
      <c r="AA270" s="84">
        <v>0.27800000000000002</v>
      </c>
    </row>
    <row r="271" spans="1:27">
      <c r="A271" s="142"/>
      <c r="B271" s="142"/>
      <c r="C271" s="5">
        <v>11.2083333333333</v>
      </c>
      <c r="D271" s="84">
        <v>0</v>
      </c>
      <c r="E271" s="84">
        <v>0</v>
      </c>
      <c r="F271" s="84">
        <v>0</v>
      </c>
      <c r="G271" s="84">
        <v>0</v>
      </c>
      <c r="H271" s="84">
        <v>0</v>
      </c>
      <c r="I271" s="84">
        <v>0</v>
      </c>
      <c r="J271" s="84">
        <v>0</v>
      </c>
      <c r="K271" s="84">
        <v>0</v>
      </c>
      <c r="L271" s="84">
        <v>0</v>
      </c>
      <c r="M271" s="84">
        <v>0</v>
      </c>
      <c r="N271" s="84">
        <v>0</v>
      </c>
      <c r="O271" s="84">
        <v>0</v>
      </c>
      <c r="P271" s="84">
        <v>0.56179999999999997</v>
      </c>
      <c r="Q271" s="84">
        <v>0.72750000000000004</v>
      </c>
      <c r="R271" s="84">
        <v>0.19159999999999999</v>
      </c>
      <c r="S271" s="84">
        <v>0.67390000000000005</v>
      </c>
      <c r="T271" s="84">
        <v>0.72750000000000004</v>
      </c>
      <c r="U271" s="84">
        <v>0.45550000000000002</v>
      </c>
      <c r="V271" s="84">
        <v>0.30840000000000001</v>
      </c>
      <c r="W271" s="84">
        <v>0.41870000000000002</v>
      </c>
      <c r="X271" s="84">
        <v>0.32229999999999998</v>
      </c>
      <c r="Y271" s="84">
        <v>0.34200000000000003</v>
      </c>
      <c r="Z271" s="84">
        <v>0.20119999999999999</v>
      </c>
      <c r="AA271" s="84">
        <v>0.28260000000000002</v>
      </c>
    </row>
    <row r="272" spans="1:27">
      <c r="A272" s="142"/>
      <c r="B272" s="142"/>
      <c r="C272" s="5">
        <v>11.25</v>
      </c>
      <c r="D272" s="84">
        <v>0</v>
      </c>
      <c r="E272" s="84">
        <v>0</v>
      </c>
      <c r="F272" s="84">
        <v>0</v>
      </c>
      <c r="G272" s="84">
        <v>0</v>
      </c>
      <c r="H272" s="84">
        <v>0</v>
      </c>
      <c r="I272" s="84">
        <v>0</v>
      </c>
      <c r="J272" s="84">
        <v>0</v>
      </c>
      <c r="K272" s="84">
        <v>0</v>
      </c>
      <c r="L272" s="84">
        <v>0</v>
      </c>
      <c r="M272" s="84">
        <v>0</v>
      </c>
      <c r="N272" s="84">
        <v>0</v>
      </c>
      <c r="O272" s="84">
        <v>0</v>
      </c>
      <c r="P272" s="84">
        <v>0.56359999999999999</v>
      </c>
      <c r="Q272" s="84">
        <v>0.63890000000000002</v>
      </c>
      <c r="R272" s="84">
        <v>0.1966</v>
      </c>
      <c r="S272" s="84">
        <v>0.68710000000000004</v>
      </c>
      <c r="T272" s="84">
        <v>0.63890000000000002</v>
      </c>
      <c r="U272" s="84">
        <v>0.4501</v>
      </c>
      <c r="V272" s="84">
        <v>0.25509999999999999</v>
      </c>
      <c r="W272" s="84">
        <v>0.46410000000000001</v>
      </c>
      <c r="X272" s="84">
        <v>0.38550000000000001</v>
      </c>
      <c r="Y272" s="84">
        <v>0.39439999999999997</v>
      </c>
      <c r="Z272" s="84">
        <v>0.19600000000000001</v>
      </c>
      <c r="AA272" s="84">
        <v>0.29370000000000002</v>
      </c>
    </row>
    <row r="273" spans="1:27">
      <c r="A273" s="142"/>
      <c r="B273" s="142"/>
      <c r="C273" s="5">
        <v>11.2916666666667</v>
      </c>
      <c r="D273" s="84">
        <v>0</v>
      </c>
      <c r="E273" s="84">
        <v>0</v>
      </c>
      <c r="F273" s="84">
        <v>0</v>
      </c>
      <c r="G273" s="84">
        <v>0</v>
      </c>
      <c r="H273" s="84">
        <v>0</v>
      </c>
      <c r="I273" s="84">
        <v>0</v>
      </c>
      <c r="J273" s="84">
        <v>0</v>
      </c>
      <c r="K273" s="84">
        <v>0</v>
      </c>
      <c r="L273" s="84">
        <v>0</v>
      </c>
      <c r="M273" s="84">
        <v>0</v>
      </c>
      <c r="N273" s="84">
        <v>0</v>
      </c>
      <c r="O273" s="84">
        <v>0</v>
      </c>
      <c r="P273" s="84">
        <v>0.54820000000000002</v>
      </c>
      <c r="Q273" s="84">
        <v>0.53779999999999994</v>
      </c>
      <c r="R273" s="84">
        <v>0.20030000000000001</v>
      </c>
      <c r="S273" s="84">
        <v>0.62890000000000001</v>
      </c>
      <c r="T273" s="84">
        <v>0.53779999999999994</v>
      </c>
      <c r="U273" s="84">
        <v>0.42370000000000002</v>
      </c>
      <c r="V273" s="84">
        <v>0.22289999999999999</v>
      </c>
      <c r="W273" s="84">
        <v>0.40820000000000001</v>
      </c>
      <c r="X273" s="84">
        <v>0.38540000000000002</v>
      </c>
      <c r="Y273" s="84">
        <v>0.35</v>
      </c>
      <c r="Z273" s="84">
        <v>0.18790000000000001</v>
      </c>
      <c r="AA273" s="84">
        <v>0.27139999999999997</v>
      </c>
    </row>
    <row r="274" spans="1:27">
      <c r="A274" s="142"/>
      <c r="B274" s="142"/>
      <c r="C274" s="5">
        <v>11.3333333333333</v>
      </c>
      <c r="D274" s="84">
        <v>0</v>
      </c>
      <c r="E274" s="84">
        <v>0</v>
      </c>
      <c r="F274" s="84">
        <v>0</v>
      </c>
      <c r="G274" s="84">
        <v>0</v>
      </c>
      <c r="H274" s="84">
        <v>0</v>
      </c>
      <c r="I274" s="84">
        <v>0</v>
      </c>
      <c r="J274" s="84">
        <v>7.3200000000000001E-2</v>
      </c>
      <c r="K274" s="84">
        <v>3.73E-2</v>
      </c>
      <c r="L274" s="84">
        <v>5.0799999999999998E-2</v>
      </c>
      <c r="M274" s="84">
        <v>7.3300000000000004E-2</v>
      </c>
      <c r="N274" s="84">
        <v>1.5599999999999999E-2</v>
      </c>
      <c r="O274" s="84">
        <v>0.05</v>
      </c>
      <c r="P274" s="84">
        <v>0.52380000000000004</v>
      </c>
      <c r="Q274" s="84">
        <v>0.47799999999999998</v>
      </c>
      <c r="R274" s="84">
        <v>0.17419999999999999</v>
      </c>
      <c r="S274" s="84">
        <v>0.56989999999999996</v>
      </c>
      <c r="T274" s="84">
        <v>0.47799999999999998</v>
      </c>
      <c r="U274" s="84">
        <v>0.38750000000000001</v>
      </c>
      <c r="V274" s="84">
        <v>0.24529999999999999</v>
      </c>
      <c r="W274" s="84">
        <v>0.39479999999999998</v>
      </c>
      <c r="X274" s="84">
        <v>0.43149999999999999</v>
      </c>
      <c r="Y274" s="84">
        <v>0.42180000000000001</v>
      </c>
      <c r="Z274" s="84">
        <v>0.253</v>
      </c>
      <c r="AA274" s="84">
        <v>0.31209999999999999</v>
      </c>
    </row>
    <row r="275" spans="1:27">
      <c r="A275" s="142"/>
      <c r="B275" s="142"/>
      <c r="C275" s="5">
        <v>11.375</v>
      </c>
      <c r="D275" s="84">
        <v>0</v>
      </c>
      <c r="E275" s="84">
        <v>0</v>
      </c>
      <c r="F275" s="84">
        <v>0</v>
      </c>
      <c r="G275" s="84">
        <v>0</v>
      </c>
      <c r="H275" s="84">
        <v>0</v>
      </c>
      <c r="I275" s="84">
        <v>0</v>
      </c>
      <c r="J275" s="84">
        <v>0.30669999999999997</v>
      </c>
      <c r="K275" s="84">
        <v>0.28510000000000002</v>
      </c>
      <c r="L275" s="84">
        <v>0.20130000000000001</v>
      </c>
      <c r="M275" s="84">
        <v>0.23519999999999999</v>
      </c>
      <c r="N275" s="84">
        <v>0.2772</v>
      </c>
      <c r="O275" s="84">
        <v>0.2611</v>
      </c>
      <c r="P275" s="84">
        <v>0.48649999999999999</v>
      </c>
      <c r="Q275" s="84">
        <v>0.42220000000000002</v>
      </c>
      <c r="R275" s="84">
        <v>0.15210000000000001</v>
      </c>
      <c r="S275" s="84">
        <v>0.48859999999999998</v>
      </c>
      <c r="T275" s="84">
        <v>0.42220000000000002</v>
      </c>
      <c r="U275" s="84">
        <v>0.3453</v>
      </c>
      <c r="V275" s="84">
        <v>0.32050000000000001</v>
      </c>
      <c r="W275" s="84">
        <v>0.38829999999999998</v>
      </c>
      <c r="X275" s="84">
        <v>0.50239999999999996</v>
      </c>
      <c r="Y275" s="84">
        <v>0.46050000000000002</v>
      </c>
      <c r="Z275" s="84">
        <v>0.36520000000000002</v>
      </c>
      <c r="AA275" s="84">
        <v>0.38529999999999998</v>
      </c>
    </row>
    <row r="276" spans="1:27">
      <c r="A276" s="142"/>
      <c r="B276" s="142"/>
      <c r="C276" s="5">
        <v>11.4166666666667</v>
      </c>
      <c r="D276" s="84">
        <v>1.83E-2</v>
      </c>
      <c r="E276" s="84">
        <v>1.4999999999999999E-2</v>
      </c>
      <c r="F276" s="84">
        <v>0</v>
      </c>
      <c r="G276" s="84">
        <v>0</v>
      </c>
      <c r="H276" s="84">
        <v>0</v>
      </c>
      <c r="I276" s="84">
        <v>6.7000000000000002E-3</v>
      </c>
      <c r="J276" s="84">
        <v>0.37519999999999998</v>
      </c>
      <c r="K276" s="84">
        <v>0.43319999999999997</v>
      </c>
      <c r="L276" s="84">
        <v>0.18909999999999999</v>
      </c>
      <c r="M276" s="84">
        <v>0.41270000000000001</v>
      </c>
      <c r="N276" s="84">
        <v>0.62809999999999999</v>
      </c>
      <c r="O276" s="84">
        <v>0.40770000000000001</v>
      </c>
      <c r="P276" s="84">
        <v>0.4259</v>
      </c>
      <c r="Q276" s="84">
        <v>0.49180000000000001</v>
      </c>
      <c r="R276" s="84">
        <v>0.1434</v>
      </c>
      <c r="S276" s="84">
        <v>0.5635</v>
      </c>
      <c r="T276" s="84">
        <v>0.49180000000000001</v>
      </c>
      <c r="U276" s="84">
        <v>0.34789999999999999</v>
      </c>
      <c r="V276" s="84">
        <v>0.3352</v>
      </c>
      <c r="W276" s="84">
        <v>0.38140000000000002</v>
      </c>
      <c r="X276" s="84">
        <v>0.35349999999999998</v>
      </c>
      <c r="Y276" s="84">
        <v>0.40129999999999999</v>
      </c>
      <c r="Z276" s="84">
        <v>0.37090000000000001</v>
      </c>
      <c r="AA276" s="84">
        <v>0.36859999999999998</v>
      </c>
    </row>
    <row r="277" spans="1:27">
      <c r="A277" s="142"/>
      <c r="B277" s="142"/>
      <c r="C277" s="5">
        <v>11.4583333333333</v>
      </c>
      <c r="D277" s="84">
        <v>5.3900000000000003E-2</v>
      </c>
      <c r="E277" s="84">
        <v>0.16650000000000001</v>
      </c>
      <c r="F277" s="84">
        <v>0</v>
      </c>
      <c r="G277" s="84">
        <v>4.1099999999999998E-2</v>
      </c>
      <c r="H277" s="84">
        <v>8.3500000000000005E-2</v>
      </c>
      <c r="I277" s="84">
        <v>6.9000000000000006E-2</v>
      </c>
      <c r="J277" s="84">
        <v>0.45490000000000003</v>
      </c>
      <c r="K277" s="84">
        <v>0.45810000000000001</v>
      </c>
      <c r="L277" s="84">
        <v>0.35859999999999997</v>
      </c>
      <c r="M277" s="84">
        <v>0.47770000000000001</v>
      </c>
      <c r="N277" s="84">
        <v>0.57920000000000005</v>
      </c>
      <c r="O277" s="84">
        <v>0.4657</v>
      </c>
      <c r="P277" s="84">
        <v>0.4088</v>
      </c>
      <c r="Q277" s="84">
        <v>0.35139999999999999</v>
      </c>
      <c r="R277" s="84">
        <v>0.1164</v>
      </c>
      <c r="S277" s="84">
        <v>0.3851</v>
      </c>
      <c r="T277" s="84">
        <v>0.35139999999999999</v>
      </c>
      <c r="U277" s="84">
        <v>0.2802</v>
      </c>
      <c r="V277" s="84">
        <v>0.38400000000000001</v>
      </c>
      <c r="W277" s="84">
        <v>0.36809999999999998</v>
      </c>
      <c r="X277" s="84">
        <v>0.30769999999999997</v>
      </c>
      <c r="Y277" s="84">
        <v>0.40060000000000001</v>
      </c>
      <c r="Z277" s="84">
        <v>0.2964</v>
      </c>
      <c r="AA277" s="84">
        <v>0.32840000000000003</v>
      </c>
    </row>
    <row r="278" spans="1:27">
      <c r="A278" s="142"/>
      <c r="B278" s="142"/>
      <c r="C278" s="5">
        <v>11.5</v>
      </c>
      <c r="D278" s="84">
        <v>0.1171</v>
      </c>
      <c r="E278" s="84">
        <v>0.27579999999999999</v>
      </c>
      <c r="F278" s="84">
        <v>0</v>
      </c>
      <c r="G278" s="84">
        <v>9.4700000000000006E-2</v>
      </c>
      <c r="H278" s="84">
        <v>0.2596</v>
      </c>
      <c r="I278" s="84">
        <v>0.14940000000000001</v>
      </c>
      <c r="J278" s="84">
        <v>0.4894</v>
      </c>
      <c r="K278" s="84">
        <v>0.49669999999999997</v>
      </c>
      <c r="L278" s="84">
        <v>0.41549999999999998</v>
      </c>
      <c r="M278" s="84">
        <v>0.51390000000000002</v>
      </c>
      <c r="N278" s="84">
        <v>0.60389999999999999</v>
      </c>
      <c r="O278" s="84">
        <v>0.50390000000000001</v>
      </c>
      <c r="P278" s="84">
        <v>0.31730000000000003</v>
      </c>
      <c r="Q278" s="84">
        <v>0.25119999999999998</v>
      </c>
      <c r="R278" s="84">
        <v>9.4500000000000001E-2</v>
      </c>
      <c r="S278" s="84">
        <v>0.30020000000000002</v>
      </c>
      <c r="T278" s="84">
        <v>0.25119999999999998</v>
      </c>
      <c r="U278" s="84">
        <v>0.21679999999999999</v>
      </c>
      <c r="V278" s="84">
        <v>0.35639999999999999</v>
      </c>
      <c r="W278" s="84">
        <v>0.34820000000000001</v>
      </c>
      <c r="X278" s="84">
        <v>0.33860000000000001</v>
      </c>
      <c r="Y278" s="84">
        <v>0.49459999999999998</v>
      </c>
      <c r="Z278" s="84">
        <v>0.30620000000000003</v>
      </c>
      <c r="AA278" s="84">
        <v>0.33339999999999997</v>
      </c>
    </row>
    <row r="279" spans="1:27">
      <c r="A279" s="142"/>
      <c r="B279" s="142"/>
      <c r="C279" s="5">
        <v>11.5416666666667</v>
      </c>
      <c r="D279" s="84">
        <v>0.13750000000000001</v>
      </c>
      <c r="E279" s="84">
        <v>0.26140000000000002</v>
      </c>
      <c r="F279" s="84">
        <v>0</v>
      </c>
      <c r="G279" s="84">
        <v>0.1348</v>
      </c>
      <c r="H279" s="84">
        <v>0.1239</v>
      </c>
      <c r="I279" s="84">
        <v>0.13150000000000001</v>
      </c>
      <c r="J279" s="84">
        <v>0.50349999999999995</v>
      </c>
      <c r="K279" s="84">
        <v>0.50229999999999997</v>
      </c>
      <c r="L279" s="84">
        <v>0.41639999999999999</v>
      </c>
      <c r="M279" s="84">
        <v>0.49340000000000001</v>
      </c>
      <c r="N279" s="84">
        <v>0.59640000000000004</v>
      </c>
      <c r="O279" s="84">
        <v>0.50239999999999996</v>
      </c>
      <c r="P279" s="84">
        <v>0.22040000000000001</v>
      </c>
      <c r="Q279" s="84">
        <v>0.22750000000000001</v>
      </c>
      <c r="R279" s="84">
        <v>6.5299999999999997E-2</v>
      </c>
      <c r="S279" s="84">
        <v>0.25069999999999998</v>
      </c>
      <c r="T279" s="84">
        <v>0.22750000000000001</v>
      </c>
      <c r="U279" s="84">
        <v>0.16520000000000001</v>
      </c>
      <c r="V279" s="84">
        <v>0.33139999999999997</v>
      </c>
      <c r="W279" s="84">
        <v>0.39129999999999998</v>
      </c>
      <c r="X279" s="84">
        <v>0.26790000000000003</v>
      </c>
      <c r="Y279" s="84">
        <v>0.38090000000000002</v>
      </c>
      <c r="Z279" s="84">
        <v>0.3634</v>
      </c>
      <c r="AA279" s="84">
        <v>0.35599999999999998</v>
      </c>
    </row>
    <row r="280" spans="1:27">
      <c r="A280" s="142"/>
      <c r="B280" s="142"/>
      <c r="C280" s="5">
        <v>11.5833333333333</v>
      </c>
      <c r="D280" s="84">
        <v>0.1807</v>
      </c>
      <c r="E280" s="84">
        <v>0.28079999999999999</v>
      </c>
      <c r="F280" s="84">
        <v>0</v>
      </c>
      <c r="G280" s="84">
        <v>0.16980000000000001</v>
      </c>
      <c r="H280" s="84">
        <v>0.29470000000000002</v>
      </c>
      <c r="I280" s="84">
        <v>0.1852</v>
      </c>
      <c r="J280" s="84">
        <v>0.54379999999999995</v>
      </c>
      <c r="K280" s="84">
        <v>0.4446</v>
      </c>
      <c r="L280" s="84">
        <v>0.39340000000000003</v>
      </c>
      <c r="M280" s="84">
        <v>0.4909</v>
      </c>
      <c r="N280" s="84">
        <v>0.63060000000000005</v>
      </c>
      <c r="O280" s="84">
        <v>0.50070000000000003</v>
      </c>
      <c r="P280" s="84">
        <v>0.223</v>
      </c>
      <c r="Q280" s="84">
        <v>0.29880000000000001</v>
      </c>
      <c r="R280" s="84">
        <v>7.6200000000000004E-2</v>
      </c>
      <c r="S280" s="84">
        <v>0.30630000000000002</v>
      </c>
      <c r="T280" s="84">
        <v>0.29880000000000001</v>
      </c>
      <c r="U280" s="84">
        <v>0.1898</v>
      </c>
      <c r="V280" s="84">
        <v>0.4199</v>
      </c>
      <c r="W280" s="84">
        <v>0.46500000000000002</v>
      </c>
      <c r="X280" s="84">
        <v>0.2974</v>
      </c>
      <c r="Y280" s="84">
        <v>0.318</v>
      </c>
      <c r="Z280" s="84">
        <v>0.47510000000000002</v>
      </c>
      <c r="AA280" s="84">
        <v>0.43930000000000002</v>
      </c>
    </row>
    <row r="281" spans="1:27">
      <c r="A281" s="142"/>
      <c r="B281" s="142"/>
      <c r="C281" s="5">
        <v>11.625</v>
      </c>
      <c r="D281" s="84">
        <v>0.24179999999999999</v>
      </c>
      <c r="E281" s="84">
        <v>0.35</v>
      </c>
      <c r="F281" s="84">
        <v>1.9599999999999999E-2</v>
      </c>
      <c r="G281" s="84">
        <v>0.15820000000000001</v>
      </c>
      <c r="H281" s="84">
        <v>0.3508</v>
      </c>
      <c r="I281" s="84">
        <v>0.22409999999999999</v>
      </c>
      <c r="J281" s="84">
        <v>0.48480000000000001</v>
      </c>
      <c r="K281" s="84">
        <v>0.51519999999999999</v>
      </c>
      <c r="L281" s="84">
        <v>0.35270000000000001</v>
      </c>
      <c r="M281" s="84">
        <v>0.48820000000000002</v>
      </c>
      <c r="N281" s="84">
        <v>0.68679999999999997</v>
      </c>
      <c r="O281" s="84">
        <v>0.50549999999999995</v>
      </c>
      <c r="P281" s="84">
        <v>0.24790000000000001</v>
      </c>
      <c r="Q281" s="84">
        <v>0.35449999999999998</v>
      </c>
      <c r="R281" s="84">
        <v>7.8299999999999995E-2</v>
      </c>
      <c r="S281" s="84">
        <v>0.32569999999999999</v>
      </c>
      <c r="T281" s="84">
        <v>0.35449999999999998</v>
      </c>
      <c r="U281" s="84">
        <v>0.20810000000000001</v>
      </c>
      <c r="V281" s="84">
        <v>0.41239999999999999</v>
      </c>
      <c r="W281" s="84">
        <v>0.5514</v>
      </c>
      <c r="X281" s="84">
        <v>0.42749999999999999</v>
      </c>
      <c r="Y281" s="84">
        <v>0.37959999999999999</v>
      </c>
      <c r="Z281" s="84">
        <v>0.49370000000000003</v>
      </c>
      <c r="AA281" s="84">
        <v>0.4849</v>
      </c>
    </row>
    <row r="282" spans="1:27">
      <c r="A282" s="142"/>
      <c r="B282" s="142"/>
      <c r="C282" s="5">
        <v>11.6666666666667</v>
      </c>
      <c r="D282" s="84">
        <v>0.2</v>
      </c>
      <c r="E282" s="84">
        <v>0.2984</v>
      </c>
      <c r="F282" s="84">
        <v>2.9100000000000001E-2</v>
      </c>
      <c r="G282" s="84">
        <v>0.18060000000000001</v>
      </c>
      <c r="H282" s="84">
        <v>0.28299999999999997</v>
      </c>
      <c r="I282" s="84">
        <v>0.19819999999999999</v>
      </c>
      <c r="J282" s="84">
        <v>0.43859999999999999</v>
      </c>
      <c r="K282" s="84">
        <v>0.48139999999999999</v>
      </c>
      <c r="L282" s="84">
        <v>0.22670000000000001</v>
      </c>
      <c r="M282" s="84">
        <v>0.4703</v>
      </c>
      <c r="N282" s="84">
        <v>0.65080000000000005</v>
      </c>
      <c r="O282" s="84">
        <v>0.4536</v>
      </c>
      <c r="P282" s="84">
        <v>0.26550000000000001</v>
      </c>
      <c r="Q282" s="84">
        <v>0.30859999999999999</v>
      </c>
      <c r="R282" s="84">
        <v>7.9899999999999999E-2</v>
      </c>
      <c r="S282" s="84">
        <v>0.30630000000000002</v>
      </c>
      <c r="T282" s="84">
        <v>0.30859999999999999</v>
      </c>
      <c r="U282" s="84">
        <v>0.2044</v>
      </c>
      <c r="V282" s="84">
        <v>0.36870000000000003</v>
      </c>
      <c r="W282" s="84">
        <v>0.62729999999999997</v>
      </c>
      <c r="X282" s="84">
        <v>0.53710000000000002</v>
      </c>
      <c r="Y282" s="84">
        <v>0.40079999999999999</v>
      </c>
      <c r="Z282" s="84">
        <v>0.58560000000000001</v>
      </c>
      <c r="AA282" s="84">
        <v>0.55669999999999997</v>
      </c>
    </row>
    <row r="283" spans="1:27">
      <c r="A283" s="142"/>
      <c r="B283" s="142"/>
      <c r="C283" s="5">
        <v>11.7083333333333</v>
      </c>
      <c r="D283" s="84">
        <v>7.9000000000000008E-3</v>
      </c>
      <c r="E283" s="84">
        <v>4.6300000000000001E-2</v>
      </c>
      <c r="F283" s="84">
        <v>0</v>
      </c>
      <c r="G283" s="84">
        <v>0</v>
      </c>
      <c r="H283" s="84">
        <v>0</v>
      </c>
      <c r="I283" s="84">
        <v>1.09E-2</v>
      </c>
      <c r="J283" s="84">
        <v>0.26750000000000002</v>
      </c>
      <c r="K283" s="84">
        <v>0.23150000000000001</v>
      </c>
      <c r="L283" s="84">
        <v>0.1308</v>
      </c>
      <c r="M283" s="84">
        <v>0.28170000000000001</v>
      </c>
      <c r="N283" s="84">
        <v>0.43869999999999998</v>
      </c>
      <c r="O283" s="84">
        <v>0.27</v>
      </c>
      <c r="P283" s="84">
        <v>0.28660000000000002</v>
      </c>
      <c r="Q283" s="84">
        <v>0.27629999999999999</v>
      </c>
      <c r="R283" s="84">
        <v>8.5800000000000001E-2</v>
      </c>
      <c r="S283" s="84">
        <v>0.31769999999999998</v>
      </c>
      <c r="T283" s="84">
        <v>0.27629999999999999</v>
      </c>
      <c r="U283" s="84">
        <v>0.2112</v>
      </c>
      <c r="V283" s="84">
        <v>0.42849999999999999</v>
      </c>
      <c r="W283" s="84">
        <v>0.63849999999999996</v>
      </c>
      <c r="X283" s="84">
        <v>0.56910000000000005</v>
      </c>
      <c r="Y283" s="84">
        <v>0.44750000000000001</v>
      </c>
      <c r="Z283" s="84">
        <v>0.61570000000000003</v>
      </c>
      <c r="AA283" s="84">
        <v>0.58689999999999998</v>
      </c>
    </row>
    <row r="284" spans="1:27">
      <c r="A284" s="142"/>
      <c r="B284" s="142"/>
      <c r="C284" s="5">
        <v>11.75</v>
      </c>
      <c r="D284" s="84">
        <v>0</v>
      </c>
      <c r="E284" s="84">
        <v>0</v>
      </c>
      <c r="F284" s="84">
        <v>0</v>
      </c>
      <c r="G284" s="84">
        <v>0</v>
      </c>
      <c r="H284" s="84">
        <v>0</v>
      </c>
      <c r="I284" s="84">
        <v>0</v>
      </c>
      <c r="J284" s="84">
        <v>1.3100000000000001E-2</v>
      </c>
      <c r="K284" s="84">
        <v>3.2599999999999997E-2</v>
      </c>
      <c r="L284" s="84">
        <v>1.8E-3</v>
      </c>
      <c r="M284" s="84">
        <v>2.8400000000000002E-2</v>
      </c>
      <c r="N284" s="84">
        <v>7.7299999999999994E-2</v>
      </c>
      <c r="O284" s="84">
        <v>3.0599999999999999E-2</v>
      </c>
      <c r="P284" s="84">
        <v>0.28299999999999997</v>
      </c>
      <c r="Q284" s="84">
        <v>0.25700000000000001</v>
      </c>
      <c r="R284" s="84">
        <v>8.3000000000000004E-2</v>
      </c>
      <c r="S284" s="84">
        <v>0.2928</v>
      </c>
      <c r="T284" s="84">
        <v>0.25700000000000001</v>
      </c>
      <c r="U284" s="84">
        <v>0.20180000000000001</v>
      </c>
      <c r="V284" s="84">
        <v>0.48859999999999998</v>
      </c>
      <c r="W284" s="84">
        <v>0.68300000000000005</v>
      </c>
      <c r="X284" s="84">
        <v>0.50390000000000001</v>
      </c>
      <c r="Y284" s="84">
        <v>0.46489999999999998</v>
      </c>
      <c r="Z284" s="84">
        <v>0.62790000000000001</v>
      </c>
      <c r="AA284" s="84">
        <v>0.60319999999999996</v>
      </c>
    </row>
    <row r="285" spans="1:27">
      <c r="A285" s="142"/>
      <c r="B285" s="142"/>
      <c r="C285" s="5">
        <v>11.7916666666667</v>
      </c>
      <c r="D285" s="84">
        <v>0</v>
      </c>
      <c r="E285" s="84">
        <v>0</v>
      </c>
      <c r="F285" s="84">
        <v>0</v>
      </c>
      <c r="G285" s="84">
        <v>0</v>
      </c>
      <c r="H285" s="84">
        <v>0</v>
      </c>
      <c r="I285" s="84">
        <v>0</v>
      </c>
      <c r="J285" s="84">
        <v>0</v>
      </c>
      <c r="K285" s="84">
        <v>0</v>
      </c>
      <c r="L285" s="84">
        <v>0</v>
      </c>
      <c r="M285" s="84">
        <v>0</v>
      </c>
      <c r="N285" s="84">
        <v>0</v>
      </c>
      <c r="O285" s="84">
        <v>0</v>
      </c>
      <c r="P285" s="84">
        <v>0.29880000000000001</v>
      </c>
      <c r="Q285" s="84">
        <v>0.2298</v>
      </c>
      <c r="R285" s="84">
        <v>7.0099999999999996E-2</v>
      </c>
      <c r="S285" s="84">
        <v>0.25159999999999999</v>
      </c>
      <c r="T285" s="84">
        <v>0.2298</v>
      </c>
      <c r="U285" s="84">
        <v>0.18959999999999999</v>
      </c>
      <c r="V285" s="84">
        <v>0.60619999999999996</v>
      </c>
      <c r="W285" s="84">
        <v>0.77459999999999996</v>
      </c>
      <c r="X285" s="84">
        <v>0.4768</v>
      </c>
      <c r="Y285" s="84">
        <v>0.51060000000000005</v>
      </c>
      <c r="Z285" s="84">
        <v>0.73219999999999996</v>
      </c>
      <c r="AA285" s="84">
        <v>0.6885</v>
      </c>
    </row>
    <row r="286" spans="1:27">
      <c r="A286" s="142"/>
      <c r="B286" s="142"/>
      <c r="C286" s="5">
        <v>11.8333333333333</v>
      </c>
      <c r="D286" s="84">
        <v>0</v>
      </c>
      <c r="E286" s="84">
        <v>0</v>
      </c>
      <c r="F286" s="84">
        <v>0</v>
      </c>
      <c r="G286" s="84">
        <v>0</v>
      </c>
      <c r="H286" s="84">
        <v>0</v>
      </c>
      <c r="I286" s="84">
        <v>0</v>
      </c>
      <c r="J286" s="84">
        <v>0</v>
      </c>
      <c r="K286" s="84">
        <v>0</v>
      </c>
      <c r="L286" s="84">
        <v>0</v>
      </c>
      <c r="M286" s="84">
        <v>0</v>
      </c>
      <c r="N286" s="84">
        <v>0</v>
      </c>
      <c r="O286" s="84">
        <v>0</v>
      </c>
      <c r="P286" s="84">
        <v>0.32240000000000002</v>
      </c>
      <c r="Q286" s="84">
        <v>0.31490000000000001</v>
      </c>
      <c r="R286" s="84">
        <v>9.5299999999999996E-2</v>
      </c>
      <c r="S286" s="84">
        <v>0.34310000000000002</v>
      </c>
      <c r="T286" s="84">
        <v>0.31490000000000001</v>
      </c>
      <c r="U286" s="84">
        <v>0.23469999999999999</v>
      </c>
      <c r="V286" s="84">
        <v>0.56820000000000004</v>
      </c>
      <c r="W286" s="84">
        <v>0.73099999999999998</v>
      </c>
      <c r="X286" s="84">
        <v>0.42409999999999998</v>
      </c>
      <c r="Y286" s="84">
        <v>0.51329999999999998</v>
      </c>
      <c r="Z286" s="84">
        <v>0.62160000000000004</v>
      </c>
      <c r="AA286" s="84">
        <v>0.6129</v>
      </c>
    </row>
    <row r="287" spans="1:27">
      <c r="A287" s="142"/>
      <c r="B287" s="142"/>
      <c r="C287" s="5">
        <v>11.875</v>
      </c>
      <c r="D287" s="84">
        <v>0</v>
      </c>
      <c r="E287" s="84">
        <v>0</v>
      </c>
      <c r="F287" s="84">
        <v>0</v>
      </c>
      <c r="G287" s="84">
        <v>0</v>
      </c>
      <c r="H287" s="84">
        <v>0</v>
      </c>
      <c r="I287" s="84">
        <v>0</v>
      </c>
      <c r="J287" s="84">
        <v>0</v>
      </c>
      <c r="K287" s="84">
        <v>0</v>
      </c>
      <c r="L287" s="84">
        <v>0</v>
      </c>
      <c r="M287" s="84">
        <v>0</v>
      </c>
      <c r="N287" s="84">
        <v>0</v>
      </c>
      <c r="O287" s="84">
        <v>0</v>
      </c>
      <c r="P287" s="84">
        <v>0.36919999999999997</v>
      </c>
      <c r="Q287" s="84">
        <v>0.48309999999999997</v>
      </c>
      <c r="R287" s="84">
        <v>0.1236</v>
      </c>
      <c r="S287" s="84">
        <v>0.48149999999999998</v>
      </c>
      <c r="T287" s="84">
        <v>0.48309999999999997</v>
      </c>
      <c r="U287" s="84">
        <v>0.30669999999999997</v>
      </c>
      <c r="V287" s="84">
        <v>0.53420000000000001</v>
      </c>
      <c r="W287" s="84">
        <v>0.65229999999999999</v>
      </c>
      <c r="X287" s="84">
        <v>0.37369999999999998</v>
      </c>
      <c r="Y287" s="84">
        <v>0.56120000000000003</v>
      </c>
      <c r="Z287" s="84">
        <v>0.4975</v>
      </c>
      <c r="AA287" s="84">
        <v>0.52529999999999999</v>
      </c>
    </row>
    <row r="288" spans="1:27">
      <c r="A288" s="142"/>
      <c r="B288" s="142"/>
      <c r="C288" s="5">
        <v>11.9166666666667</v>
      </c>
      <c r="D288" s="84">
        <v>0</v>
      </c>
      <c r="E288" s="84">
        <v>0</v>
      </c>
      <c r="F288" s="84">
        <v>0</v>
      </c>
      <c r="G288" s="84">
        <v>0</v>
      </c>
      <c r="H288" s="84">
        <v>0</v>
      </c>
      <c r="I288" s="84">
        <v>0</v>
      </c>
      <c r="J288" s="84">
        <v>0</v>
      </c>
      <c r="K288" s="84">
        <v>0</v>
      </c>
      <c r="L288" s="84">
        <v>0</v>
      </c>
      <c r="M288" s="84">
        <v>0</v>
      </c>
      <c r="N288" s="84">
        <v>0</v>
      </c>
      <c r="O288" s="84">
        <v>0</v>
      </c>
      <c r="P288" s="84">
        <v>0.42859999999999998</v>
      </c>
      <c r="Q288" s="84">
        <v>0.49390000000000001</v>
      </c>
      <c r="R288" s="84">
        <v>0.1116</v>
      </c>
      <c r="S288" s="84">
        <v>0.46560000000000001</v>
      </c>
      <c r="T288" s="84">
        <v>0.49390000000000001</v>
      </c>
      <c r="U288" s="84">
        <v>0.31669999999999998</v>
      </c>
      <c r="V288" s="84">
        <v>0.65239999999999998</v>
      </c>
      <c r="W288" s="84">
        <v>0.64429999999999998</v>
      </c>
      <c r="X288" s="84">
        <v>0.31080000000000002</v>
      </c>
      <c r="Y288" s="84">
        <v>0.47399999999999998</v>
      </c>
      <c r="Z288" s="84">
        <v>0.54069999999999996</v>
      </c>
      <c r="AA288" s="84">
        <v>0.54749999999999999</v>
      </c>
    </row>
    <row r="289" spans="1:27">
      <c r="A289" s="142"/>
      <c r="B289" s="142"/>
      <c r="C289" s="5">
        <v>11.9583333333333</v>
      </c>
      <c r="D289" s="84">
        <v>0</v>
      </c>
      <c r="E289" s="84">
        <v>0</v>
      </c>
      <c r="F289" s="84">
        <v>0</v>
      </c>
      <c r="G289" s="84">
        <v>0</v>
      </c>
      <c r="H289" s="84">
        <v>0</v>
      </c>
      <c r="I289" s="84">
        <v>0</v>
      </c>
      <c r="J289" s="84">
        <v>0</v>
      </c>
      <c r="K289" s="84">
        <v>0</v>
      </c>
      <c r="L289" s="84">
        <v>0</v>
      </c>
      <c r="M289" s="84">
        <v>0</v>
      </c>
      <c r="N289" s="84">
        <v>0</v>
      </c>
      <c r="O289" s="84">
        <v>0</v>
      </c>
      <c r="P289" s="84">
        <v>0.45040000000000002</v>
      </c>
      <c r="Q289" s="84">
        <v>0.46300000000000002</v>
      </c>
      <c r="R289" s="84">
        <v>0.10349999999999999</v>
      </c>
      <c r="S289" s="84">
        <v>0.39040000000000002</v>
      </c>
      <c r="T289" s="84">
        <v>0.46300000000000002</v>
      </c>
      <c r="U289" s="84">
        <v>0.30099999999999999</v>
      </c>
      <c r="V289" s="84">
        <v>0.59289999999999998</v>
      </c>
      <c r="W289" s="84">
        <v>0.7208</v>
      </c>
      <c r="X289" s="84">
        <v>0.23769999999999999</v>
      </c>
      <c r="Y289" s="84">
        <v>0.40239999999999998</v>
      </c>
      <c r="Z289" s="84">
        <v>0.46850000000000003</v>
      </c>
      <c r="AA289" s="84">
        <v>0.51019999999999999</v>
      </c>
    </row>
    <row r="290" spans="1:27">
      <c r="A290" s="142"/>
      <c r="B290" s="142"/>
      <c r="C290" s="5">
        <v>12</v>
      </c>
      <c r="D290" s="84">
        <v>0</v>
      </c>
      <c r="E290" s="84">
        <v>0</v>
      </c>
      <c r="F290" s="84">
        <v>0</v>
      </c>
      <c r="G290" s="84">
        <v>0</v>
      </c>
      <c r="H290" s="84">
        <v>0</v>
      </c>
      <c r="I290" s="84">
        <v>0</v>
      </c>
      <c r="J290" s="84">
        <v>0</v>
      </c>
      <c r="K290" s="84">
        <v>0</v>
      </c>
      <c r="L290" s="84">
        <v>0</v>
      </c>
      <c r="M290" s="84">
        <v>0</v>
      </c>
      <c r="N290" s="84">
        <v>0</v>
      </c>
      <c r="O290" s="84">
        <v>0</v>
      </c>
      <c r="P290" s="84">
        <v>0.41020000000000001</v>
      </c>
      <c r="Q290" s="84">
        <v>0.4017</v>
      </c>
      <c r="R290" s="84">
        <v>0.1166</v>
      </c>
      <c r="S290" s="84">
        <v>0.3392</v>
      </c>
      <c r="T290" s="84">
        <v>0.4017</v>
      </c>
      <c r="U290" s="84">
        <v>0.27750000000000002</v>
      </c>
      <c r="V290" s="84">
        <v>0.46989999999999998</v>
      </c>
      <c r="W290" s="84">
        <v>0.65400000000000003</v>
      </c>
      <c r="X290" s="84">
        <v>0.1394</v>
      </c>
      <c r="Y290" s="84">
        <v>0.29520000000000002</v>
      </c>
      <c r="Z290" s="84">
        <v>0.36730000000000002</v>
      </c>
      <c r="AA290" s="84">
        <v>0.41439999999999999</v>
      </c>
    </row>
  </sheetData>
  <mergeCells count="27">
    <mergeCell ref="D1:I1"/>
    <mergeCell ref="J1:O1"/>
    <mergeCell ref="P1:U1"/>
    <mergeCell ref="V1:AA1"/>
    <mergeCell ref="A3:A26"/>
    <mergeCell ref="B3:B50"/>
    <mergeCell ref="AD3:BQ3"/>
    <mergeCell ref="A27:A50"/>
    <mergeCell ref="AD32:BQ32"/>
    <mergeCell ref="A51:A74"/>
    <mergeCell ref="B51:B122"/>
    <mergeCell ref="AD61:BQ61"/>
    <mergeCell ref="A75:A98"/>
    <mergeCell ref="AD90:BQ90"/>
    <mergeCell ref="A99:A122"/>
    <mergeCell ref="AD119:BQ119"/>
    <mergeCell ref="AD148:BQ148"/>
    <mergeCell ref="A171:A194"/>
    <mergeCell ref="A195:A218"/>
    <mergeCell ref="B195:B266"/>
    <mergeCell ref="A219:A242"/>
    <mergeCell ref="A243:A266"/>
    <mergeCell ref="A267:A290"/>
    <mergeCell ref="B267:B290"/>
    <mergeCell ref="A123:A146"/>
    <mergeCell ref="B123:B194"/>
    <mergeCell ref="A147:A170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90"/>
  <sheetViews>
    <sheetView zoomScale="80" zoomScaleNormal="80" workbookViewId="0">
      <pane xSplit="2" ySplit="2" topLeftCell="AQ31" activePane="bottomRight" state="frozen"/>
      <selection pane="topRight" activeCell="C1" sqref="C1"/>
      <selection pane="bottomLeft" activeCell="A3" sqref="A3"/>
      <selection pane="bottomRight" activeCell="BK1" sqref="BK1:BK1048576"/>
    </sheetView>
  </sheetViews>
  <sheetFormatPr defaultColWidth="9.109375" defaultRowHeight="14.4"/>
  <cols>
    <col min="1" max="3" width="0" style="84" hidden="1" customWidth="1"/>
    <col min="4" max="4" width="9.88671875" style="84" hidden="1" customWidth="1"/>
    <col min="5" max="7" width="8.6640625" style="84" hidden="1" customWidth="1"/>
    <col min="8" max="8" width="10.44140625" style="84" hidden="1" customWidth="1"/>
    <col min="9" max="9" width="11.33203125" style="84" hidden="1" customWidth="1"/>
    <col min="10" max="10" width="11.5546875" style="84" hidden="1" customWidth="1"/>
    <col min="11" max="11" width="9.109375" style="84" hidden="1" customWidth="1"/>
    <col min="12" max="12" width="10.44140625" style="84" hidden="1" customWidth="1"/>
    <col min="13" max="13" width="11.33203125" style="84" hidden="1" customWidth="1"/>
    <col min="14" max="14" width="10.44140625" style="84" hidden="1" customWidth="1"/>
    <col min="15" max="21" width="11.33203125" style="84" hidden="1" customWidth="1"/>
    <col min="22" max="22" width="9.88671875" style="84" hidden="1" customWidth="1"/>
    <col min="23" max="23" width="9.109375" style="84" hidden="1" customWidth="1"/>
    <col min="24" max="24" width="10.44140625" style="84" hidden="1" customWidth="1"/>
    <col min="25" max="25" width="11.33203125" style="84" hidden="1" customWidth="1"/>
    <col min="26" max="26" width="10.44140625" style="84" hidden="1" customWidth="1"/>
    <col min="27" max="27" width="11.33203125" style="84" hidden="1" customWidth="1"/>
    <col min="28" max="28" width="0" style="84" hidden="1" customWidth="1"/>
    <col min="29" max="16384" width="9.109375" style="84"/>
  </cols>
  <sheetData>
    <row r="1" spans="1:68" hidden="1">
      <c r="D1" s="140" t="s">
        <v>97</v>
      </c>
      <c r="E1" s="140"/>
      <c r="F1" s="140"/>
      <c r="G1" s="140"/>
      <c r="H1" s="140"/>
      <c r="I1" s="140"/>
      <c r="J1" s="140" t="s">
        <v>89</v>
      </c>
      <c r="K1" s="140"/>
      <c r="L1" s="140"/>
      <c r="M1" s="140"/>
      <c r="N1" s="140"/>
      <c r="O1" s="140"/>
      <c r="P1" s="140" t="s">
        <v>98</v>
      </c>
      <c r="Q1" s="140"/>
      <c r="R1" s="140"/>
      <c r="S1" s="140"/>
      <c r="T1" s="140"/>
      <c r="U1" s="140"/>
      <c r="V1" s="140" t="s">
        <v>153</v>
      </c>
      <c r="W1" s="140"/>
      <c r="X1" s="140"/>
      <c r="Y1" s="140"/>
      <c r="Z1" s="140"/>
      <c r="AA1" s="140"/>
    </row>
    <row r="2" spans="1:68" hidden="1">
      <c r="A2" s="84" t="s">
        <v>70</v>
      </c>
      <c r="B2" s="84" t="s">
        <v>84</v>
      </c>
      <c r="C2" s="84" t="s">
        <v>71</v>
      </c>
      <c r="D2" s="87" t="s">
        <v>8</v>
      </c>
      <c r="E2" s="87" t="s">
        <v>9</v>
      </c>
      <c r="F2" s="87" t="s">
        <v>10</v>
      </c>
      <c r="G2" s="87" t="s">
        <v>11</v>
      </c>
      <c r="H2" s="87" t="s">
        <v>12</v>
      </c>
      <c r="I2" s="87" t="s">
        <v>69</v>
      </c>
      <c r="J2" s="87" t="s">
        <v>8</v>
      </c>
      <c r="K2" s="87" t="s">
        <v>9</v>
      </c>
      <c r="L2" s="87" t="s">
        <v>10</v>
      </c>
      <c r="M2" s="87" t="s">
        <v>11</v>
      </c>
      <c r="N2" s="87" t="s">
        <v>12</v>
      </c>
      <c r="O2" s="87" t="s">
        <v>69</v>
      </c>
      <c r="P2" s="87" t="s">
        <v>8</v>
      </c>
      <c r="Q2" s="87" t="s">
        <v>9</v>
      </c>
      <c r="R2" s="87" t="s">
        <v>10</v>
      </c>
      <c r="S2" s="87" t="s">
        <v>11</v>
      </c>
      <c r="T2" s="87" t="s">
        <v>12</v>
      </c>
      <c r="U2" s="87" t="s">
        <v>69</v>
      </c>
      <c r="V2" s="87" t="s">
        <v>8</v>
      </c>
      <c r="W2" s="87" t="s">
        <v>9</v>
      </c>
      <c r="X2" s="87" t="s">
        <v>10</v>
      </c>
      <c r="Y2" s="87" t="s">
        <v>11</v>
      </c>
      <c r="Z2" s="87" t="s">
        <v>12</v>
      </c>
      <c r="AA2" s="87" t="s">
        <v>69</v>
      </c>
      <c r="AB2" s="87"/>
      <c r="AC2" s="87"/>
      <c r="AD2" s="87"/>
      <c r="AE2" s="87"/>
    </row>
    <row r="3" spans="1:68" hidden="1">
      <c r="A3" s="142" t="s">
        <v>72</v>
      </c>
      <c r="B3" s="142" t="s">
        <v>85</v>
      </c>
      <c r="C3" s="39">
        <v>4.1666666666666699E-2</v>
      </c>
      <c r="D3" s="95">
        <v>0</v>
      </c>
      <c r="E3" s="95">
        <v>0</v>
      </c>
      <c r="F3" s="95">
        <v>0</v>
      </c>
      <c r="G3" s="95">
        <v>0</v>
      </c>
      <c r="H3" s="95">
        <v>0</v>
      </c>
      <c r="I3" s="95">
        <v>0</v>
      </c>
      <c r="J3" s="95">
        <v>0</v>
      </c>
      <c r="K3" s="95">
        <v>0</v>
      </c>
      <c r="L3" s="95">
        <v>0</v>
      </c>
      <c r="M3" s="95">
        <v>0</v>
      </c>
      <c r="N3" s="95">
        <v>0</v>
      </c>
      <c r="O3" s="95">
        <v>0</v>
      </c>
      <c r="P3" s="95">
        <v>0.35680000000000001</v>
      </c>
      <c r="Q3" s="95">
        <v>0.54949999999999999</v>
      </c>
      <c r="R3" s="95">
        <v>0.15160000000000001</v>
      </c>
      <c r="S3" s="95">
        <v>0.46800000000000003</v>
      </c>
      <c r="T3" s="95">
        <v>0.54949999999999999</v>
      </c>
      <c r="U3" s="95">
        <v>0.3196</v>
      </c>
      <c r="V3" s="95">
        <v>0.29859999999999998</v>
      </c>
      <c r="W3" s="95">
        <v>0.44400000000000001</v>
      </c>
      <c r="X3" s="95">
        <v>0.56130000000000002</v>
      </c>
      <c r="Y3" s="95">
        <v>0.4138</v>
      </c>
      <c r="Z3" s="95">
        <v>0.33810000000000001</v>
      </c>
      <c r="AA3" s="95">
        <v>0.38640000000000002</v>
      </c>
      <c r="AD3" s="144" t="s">
        <v>69</v>
      </c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V3" s="144"/>
      <c r="AW3" s="144"/>
      <c r="AX3" s="144"/>
      <c r="AY3" s="144"/>
      <c r="AZ3" s="144"/>
      <c r="BA3" s="144"/>
      <c r="BB3" s="144"/>
      <c r="BC3" s="144"/>
      <c r="BD3" s="144"/>
      <c r="BE3" s="144"/>
      <c r="BF3" s="144"/>
      <c r="BG3" s="144"/>
      <c r="BH3" s="144"/>
      <c r="BI3" s="144"/>
      <c r="BJ3" s="144"/>
      <c r="BK3" s="144"/>
      <c r="BL3" s="144"/>
      <c r="BM3" s="144"/>
      <c r="BN3" s="144"/>
      <c r="BO3" s="132"/>
      <c r="BP3" s="132"/>
    </row>
    <row r="4" spans="1:68" hidden="1">
      <c r="A4" s="142"/>
      <c r="B4" s="142"/>
      <c r="C4" s="39">
        <v>8.3333333333333301E-2</v>
      </c>
      <c r="D4" s="95">
        <v>0</v>
      </c>
      <c r="E4" s="95">
        <v>0</v>
      </c>
      <c r="F4" s="95">
        <v>0</v>
      </c>
      <c r="G4" s="95">
        <v>0</v>
      </c>
      <c r="H4" s="95">
        <v>0</v>
      </c>
      <c r="I4" s="95">
        <v>0</v>
      </c>
      <c r="J4" s="95">
        <v>0</v>
      </c>
      <c r="K4" s="95">
        <v>0</v>
      </c>
      <c r="L4" s="95">
        <v>0</v>
      </c>
      <c r="M4" s="95">
        <v>0</v>
      </c>
      <c r="N4" s="95">
        <v>0</v>
      </c>
      <c r="O4" s="95">
        <v>0</v>
      </c>
      <c r="P4" s="95">
        <v>0.34789999999999999</v>
      </c>
      <c r="Q4" s="95">
        <v>0.46949999999999997</v>
      </c>
      <c r="R4" s="95">
        <v>0.1469</v>
      </c>
      <c r="S4" s="95">
        <v>0.38929999999999998</v>
      </c>
      <c r="T4" s="95">
        <v>0.46949999999999997</v>
      </c>
      <c r="U4" s="95">
        <v>0.28999999999999998</v>
      </c>
      <c r="V4" s="95">
        <v>0.32700000000000001</v>
      </c>
      <c r="W4" s="95">
        <v>0.47539999999999999</v>
      </c>
      <c r="X4" s="95">
        <v>0.4899</v>
      </c>
      <c r="Y4" s="95">
        <v>0.38769999999999999</v>
      </c>
      <c r="Z4" s="95">
        <v>0.4128</v>
      </c>
      <c r="AA4" s="95">
        <v>0.4249</v>
      </c>
      <c r="AE4" s="84" t="s">
        <v>99</v>
      </c>
      <c r="AP4" s="84" t="s">
        <v>100</v>
      </c>
      <c r="BA4" s="84" t="s">
        <v>98</v>
      </c>
      <c r="BL4" s="84" t="s">
        <v>20</v>
      </c>
    </row>
    <row r="5" spans="1:68" hidden="1">
      <c r="A5" s="142"/>
      <c r="B5" s="142"/>
      <c r="C5" s="39">
        <v>0.125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0.28039999999999998</v>
      </c>
      <c r="Q5" s="95">
        <v>0.37259999999999999</v>
      </c>
      <c r="R5" s="95">
        <v>0.10929999999999999</v>
      </c>
      <c r="S5" s="95">
        <v>0.31640000000000001</v>
      </c>
      <c r="T5" s="95">
        <v>0.37259999999999999</v>
      </c>
      <c r="U5" s="95">
        <v>0.23</v>
      </c>
      <c r="V5" s="95">
        <v>0.37</v>
      </c>
      <c r="W5" s="95">
        <v>0.47370000000000001</v>
      </c>
      <c r="X5" s="95">
        <v>0.4768</v>
      </c>
      <c r="Y5" s="95">
        <v>0.39579999999999999</v>
      </c>
      <c r="Z5" s="95">
        <v>0.4304</v>
      </c>
      <c r="AA5" s="95">
        <v>0.43709999999999999</v>
      </c>
      <c r="AE5" s="84" t="s">
        <v>86</v>
      </c>
      <c r="AF5" s="84" t="s">
        <v>87</v>
      </c>
      <c r="AG5" s="84" t="s">
        <v>88</v>
      </c>
      <c r="AP5" s="84" t="s">
        <v>86</v>
      </c>
      <c r="AQ5" s="84" t="s">
        <v>87</v>
      </c>
      <c r="AR5" s="84" t="s">
        <v>88</v>
      </c>
      <c r="BA5" s="84" t="s">
        <v>86</v>
      </c>
      <c r="BB5" s="84" t="s">
        <v>87</v>
      </c>
      <c r="BC5" s="84" t="s">
        <v>88</v>
      </c>
      <c r="BL5" s="84" t="s">
        <v>86</v>
      </c>
      <c r="BM5" s="84" t="s">
        <v>87</v>
      </c>
      <c r="BN5" s="84" t="s">
        <v>88</v>
      </c>
    </row>
    <row r="6" spans="1:68" hidden="1">
      <c r="A6" s="142"/>
      <c r="B6" s="142"/>
      <c r="C6" s="39">
        <v>0.16666666666666699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0.23419999999999999</v>
      </c>
      <c r="Q6" s="95">
        <v>0.3478</v>
      </c>
      <c r="R6" s="95">
        <v>9.7500000000000003E-2</v>
      </c>
      <c r="S6" s="95">
        <v>0.31630000000000003</v>
      </c>
      <c r="T6" s="95">
        <v>0.3478</v>
      </c>
      <c r="U6" s="95">
        <v>0.2092</v>
      </c>
      <c r="V6" s="95">
        <v>0.36759999999999998</v>
      </c>
      <c r="W6" s="95">
        <v>0.48770000000000002</v>
      </c>
      <c r="X6" s="95">
        <v>0.44450000000000001</v>
      </c>
      <c r="Y6" s="95">
        <v>0.34510000000000002</v>
      </c>
      <c r="Z6" s="95">
        <v>0.4158</v>
      </c>
      <c r="AA6" s="95">
        <v>0.42670000000000002</v>
      </c>
      <c r="AD6" s="92" t="s">
        <v>101</v>
      </c>
      <c r="AE6" s="84">
        <v>0</v>
      </c>
      <c r="AF6" s="84">
        <v>0</v>
      </c>
      <c r="AG6" s="84">
        <v>0</v>
      </c>
      <c r="AO6" s="92" t="s">
        <v>101</v>
      </c>
      <c r="AP6" s="84">
        <f>O75</f>
        <v>0</v>
      </c>
      <c r="AQ6" s="84">
        <f>O147</f>
        <v>0</v>
      </c>
      <c r="AR6" s="84">
        <f>O219</f>
        <v>0</v>
      </c>
      <c r="AZ6" s="92" t="s">
        <v>101</v>
      </c>
      <c r="BA6" s="84">
        <f>U75</f>
        <v>0.45600000000000002</v>
      </c>
      <c r="BB6" s="84">
        <f>U147</f>
        <v>0.31830000000000003</v>
      </c>
      <c r="BC6" s="84">
        <f>U219</f>
        <v>0.40110000000000001</v>
      </c>
      <c r="BK6" s="92" t="s">
        <v>101</v>
      </c>
      <c r="BL6" s="84">
        <f>AA75</f>
        <v>0.6593</v>
      </c>
      <c r="BM6" s="84">
        <f>AA147</f>
        <v>0.5212</v>
      </c>
      <c r="BN6" s="84">
        <f>AA219</f>
        <v>0.40439999999999998</v>
      </c>
    </row>
    <row r="7" spans="1:68" hidden="1">
      <c r="A7" s="142"/>
      <c r="B7" s="142"/>
      <c r="C7" s="39">
        <v>0.20833333333333301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0.21809999999999999</v>
      </c>
      <c r="Q7" s="95">
        <v>0.4143</v>
      </c>
      <c r="R7" s="95">
        <v>0.1077</v>
      </c>
      <c r="S7" s="95">
        <v>0.37940000000000002</v>
      </c>
      <c r="T7" s="95">
        <v>0.4143</v>
      </c>
      <c r="U7" s="95">
        <v>0.22919999999999999</v>
      </c>
      <c r="V7" s="95">
        <v>0.46970000000000001</v>
      </c>
      <c r="W7" s="95">
        <v>0.52769999999999995</v>
      </c>
      <c r="X7" s="95">
        <v>0.41660000000000003</v>
      </c>
      <c r="Y7" s="95">
        <v>0.31900000000000001</v>
      </c>
      <c r="Z7" s="95">
        <v>0.43609999999999999</v>
      </c>
      <c r="AA7" s="95">
        <v>0.4531</v>
      </c>
      <c r="AD7" s="92" t="s">
        <v>102</v>
      </c>
      <c r="AE7" s="84">
        <v>0</v>
      </c>
      <c r="AF7" s="84">
        <v>0</v>
      </c>
      <c r="AG7" s="84">
        <v>0</v>
      </c>
      <c r="AO7" s="92" t="s">
        <v>102</v>
      </c>
      <c r="AP7" s="84">
        <f t="shared" ref="AP7:AP14" si="0">O76</f>
        <v>0</v>
      </c>
      <c r="AQ7" s="84">
        <f t="shared" ref="AQ7:AQ29" si="1">O148</f>
        <v>0</v>
      </c>
      <c r="AR7" s="84">
        <f t="shared" ref="AR7:AR29" si="2">O220</f>
        <v>0</v>
      </c>
      <c r="AZ7" s="92" t="s">
        <v>102</v>
      </c>
      <c r="BA7" s="84">
        <f t="shared" ref="BA7:BA14" si="3">U76</f>
        <v>0.44750000000000001</v>
      </c>
      <c r="BB7" s="84">
        <f t="shared" ref="BB7:BB29" si="4">U148</f>
        <v>0.25840000000000002</v>
      </c>
      <c r="BC7" s="84">
        <f t="shared" ref="BC7:BC29" si="5">U220</f>
        <v>0.3881</v>
      </c>
      <c r="BK7" s="92" t="s">
        <v>102</v>
      </c>
      <c r="BL7" s="84">
        <f t="shared" ref="BL7:BL14" si="6">AA76</f>
        <v>0.64019999999999999</v>
      </c>
      <c r="BM7" s="84">
        <f t="shared" ref="BM7:BM29" si="7">AA148</f>
        <v>0.46400000000000002</v>
      </c>
      <c r="BN7" s="84">
        <f t="shared" ref="BN7:BN29" si="8">AA220</f>
        <v>0.3664</v>
      </c>
    </row>
    <row r="8" spans="1:68" hidden="1">
      <c r="A8" s="142"/>
      <c r="B8" s="142"/>
      <c r="C8" s="39">
        <v>0.25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0.21290000000000001</v>
      </c>
      <c r="Q8" s="95">
        <v>0.3977</v>
      </c>
      <c r="R8" s="95">
        <v>9.8500000000000004E-2</v>
      </c>
      <c r="S8" s="95">
        <v>0.37980000000000003</v>
      </c>
      <c r="T8" s="95">
        <v>0.3977</v>
      </c>
      <c r="U8" s="95">
        <v>0.22209999999999999</v>
      </c>
      <c r="V8" s="95">
        <v>0.52539999999999998</v>
      </c>
      <c r="W8" s="95">
        <v>0.48249999999999998</v>
      </c>
      <c r="X8" s="95">
        <v>0.40839999999999999</v>
      </c>
      <c r="Y8" s="95">
        <v>0.2792</v>
      </c>
      <c r="Z8" s="95">
        <v>0.44790000000000002</v>
      </c>
      <c r="AA8" s="95">
        <v>0.45250000000000001</v>
      </c>
      <c r="AD8" s="92" t="s">
        <v>103</v>
      </c>
      <c r="AE8" s="84">
        <v>0</v>
      </c>
      <c r="AF8" s="84">
        <v>0</v>
      </c>
      <c r="AG8" s="84">
        <v>0</v>
      </c>
      <c r="AO8" s="92" t="s">
        <v>103</v>
      </c>
      <c r="AP8" s="84">
        <f t="shared" si="0"/>
        <v>0</v>
      </c>
      <c r="AQ8" s="84">
        <f t="shared" si="1"/>
        <v>0</v>
      </c>
      <c r="AR8" s="84">
        <f t="shared" si="2"/>
        <v>0</v>
      </c>
      <c r="AZ8" s="92" t="s">
        <v>103</v>
      </c>
      <c r="BA8" s="84">
        <f t="shared" si="3"/>
        <v>0.46660000000000001</v>
      </c>
      <c r="BB8" s="84">
        <f t="shared" si="4"/>
        <v>0.24460000000000001</v>
      </c>
      <c r="BC8" s="84">
        <f t="shared" si="5"/>
        <v>0.35310000000000002</v>
      </c>
      <c r="BK8" s="92" t="s">
        <v>103</v>
      </c>
      <c r="BL8" s="84">
        <f t="shared" si="6"/>
        <v>0.63529999999999998</v>
      </c>
      <c r="BM8" s="84">
        <f t="shared" si="7"/>
        <v>0.45850000000000002</v>
      </c>
      <c r="BN8" s="84">
        <f t="shared" si="8"/>
        <v>0.35870000000000002</v>
      </c>
    </row>
    <row r="9" spans="1:68" hidden="1">
      <c r="A9" s="142"/>
      <c r="B9" s="142"/>
      <c r="C9" s="39">
        <v>0.29166666666666702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0.2412</v>
      </c>
      <c r="Q9" s="95">
        <v>0.40649999999999997</v>
      </c>
      <c r="R9" s="95">
        <v>9.2799999999999994E-2</v>
      </c>
      <c r="S9" s="95">
        <v>0.40279999999999999</v>
      </c>
      <c r="T9" s="95">
        <v>0.40649999999999997</v>
      </c>
      <c r="U9" s="95">
        <v>0.23350000000000001</v>
      </c>
      <c r="V9" s="95">
        <v>0.54700000000000004</v>
      </c>
      <c r="W9" s="95">
        <v>0.4158</v>
      </c>
      <c r="X9" s="95">
        <v>0.38779999999999998</v>
      </c>
      <c r="Y9" s="95">
        <v>0.2571</v>
      </c>
      <c r="Z9" s="95">
        <v>0.3644</v>
      </c>
      <c r="AA9" s="95">
        <v>0.39460000000000001</v>
      </c>
      <c r="AD9" s="92" t="s">
        <v>104</v>
      </c>
      <c r="AE9" s="84">
        <v>0</v>
      </c>
      <c r="AF9" s="84">
        <v>0</v>
      </c>
      <c r="AG9" s="84">
        <v>0</v>
      </c>
      <c r="AO9" s="92" t="s">
        <v>104</v>
      </c>
      <c r="AP9" s="84">
        <f t="shared" si="0"/>
        <v>0</v>
      </c>
      <c r="AQ9" s="84">
        <f t="shared" si="1"/>
        <v>0</v>
      </c>
      <c r="AR9" s="84">
        <f t="shared" si="2"/>
        <v>0</v>
      </c>
      <c r="AZ9" s="92" t="s">
        <v>104</v>
      </c>
      <c r="BA9" s="84">
        <f t="shared" si="3"/>
        <v>0.43859999999999999</v>
      </c>
      <c r="BB9" s="84">
        <f t="shared" si="4"/>
        <v>0.26939999999999997</v>
      </c>
      <c r="BC9" s="84">
        <f t="shared" si="5"/>
        <v>0.35020000000000001</v>
      </c>
      <c r="BK9" s="92" t="s">
        <v>104</v>
      </c>
      <c r="BL9" s="84">
        <f t="shared" si="6"/>
        <v>0.61809999999999998</v>
      </c>
      <c r="BM9" s="84">
        <f t="shared" si="7"/>
        <v>0.4249</v>
      </c>
      <c r="BN9" s="84">
        <f t="shared" si="8"/>
        <v>0.37109999999999999</v>
      </c>
    </row>
    <row r="10" spans="1:68" hidden="1">
      <c r="A10" s="142"/>
      <c r="B10" s="142"/>
      <c r="C10" s="39">
        <v>0.33333333333333298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4.4999999999999997E-3</v>
      </c>
      <c r="K10" s="95">
        <v>2.1899999999999999E-2</v>
      </c>
      <c r="L10" s="95">
        <v>2.5100000000000001E-2</v>
      </c>
      <c r="M10" s="95">
        <v>1.3100000000000001E-2</v>
      </c>
      <c r="N10" s="95">
        <v>0</v>
      </c>
      <c r="O10" s="95">
        <v>1.29E-2</v>
      </c>
      <c r="P10" s="95">
        <v>0.26469999999999999</v>
      </c>
      <c r="Q10" s="95">
        <v>0.41049999999999998</v>
      </c>
      <c r="R10" s="95">
        <v>9.7900000000000001E-2</v>
      </c>
      <c r="S10" s="95">
        <v>0.43130000000000002</v>
      </c>
      <c r="T10" s="95">
        <v>0.41049999999999998</v>
      </c>
      <c r="U10" s="95">
        <v>0.24829999999999999</v>
      </c>
      <c r="V10" s="95">
        <v>0.50219999999999998</v>
      </c>
      <c r="W10" s="95">
        <v>0.40899999999999997</v>
      </c>
      <c r="X10" s="95">
        <v>0.435</v>
      </c>
      <c r="Y10" s="95">
        <v>0.25190000000000001</v>
      </c>
      <c r="Z10" s="95">
        <v>0.34179999999999999</v>
      </c>
      <c r="AA10" s="95">
        <v>0.38179999999999997</v>
      </c>
      <c r="AD10" s="92" t="s">
        <v>105</v>
      </c>
      <c r="AE10" s="84">
        <v>0</v>
      </c>
      <c r="AF10" s="84">
        <v>0</v>
      </c>
      <c r="AG10" s="84">
        <v>0</v>
      </c>
      <c r="AO10" s="92" t="s">
        <v>105</v>
      </c>
      <c r="AP10" s="84">
        <f t="shared" si="0"/>
        <v>0</v>
      </c>
      <c r="AQ10" s="84">
        <f t="shared" si="1"/>
        <v>0</v>
      </c>
      <c r="AR10" s="84">
        <f t="shared" si="2"/>
        <v>0</v>
      </c>
      <c r="AZ10" s="92" t="s">
        <v>105</v>
      </c>
      <c r="BA10" s="84">
        <f t="shared" si="3"/>
        <v>0.39950000000000002</v>
      </c>
      <c r="BB10" s="84">
        <f t="shared" si="4"/>
        <v>0.25590000000000002</v>
      </c>
      <c r="BC10" s="84">
        <f t="shared" si="5"/>
        <v>0.32629999999999998</v>
      </c>
      <c r="BK10" s="92" t="s">
        <v>105</v>
      </c>
      <c r="BL10" s="84">
        <f t="shared" si="6"/>
        <v>0.62180000000000002</v>
      </c>
      <c r="BM10" s="84">
        <f t="shared" si="7"/>
        <v>0.41420000000000001</v>
      </c>
      <c r="BN10" s="84">
        <f t="shared" si="8"/>
        <v>0.374</v>
      </c>
    </row>
    <row r="11" spans="1:68" hidden="1">
      <c r="A11" s="142"/>
      <c r="B11" s="142"/>
      <c r="C11" s="39">
        <v>0.375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0.26989999999999997</v>
      </c>
      <c r="K11" s="95">
        <v>0.3216</v>
      </c>
      <c r="L11" s="95">
        <v>0.24099999999999999</v>
      </c>
      <c r="M11" s="95">
        <v>0.19600000000000001</v>
      </c>
      <c r="N11" s="95">
        <v>0.28839999999999999</v>
      </c>
      <c r="O11" s="95">
        <v>0.26340000000000002</v>
      </c>
      <c r="P11" s="95">
        <v>0.30840000000000001</v>
      </c>
      <c r="Q11" s="95">
        <v>0.42859999999999998</v>
      </c>
      <c r="R11" s="95">
        <v>0.10589999999999999</v>
      </c>
      <c r="S11" s="95">
        <v>0.46</v>
      </c>
      <c r="T11" s="95">
        <v>0.42859999999999998</v>
      </c>
      <c r="U11" s="95">
        <v>0.2717</v>
      </c>
      <c r="V11" s="95">
        <v>0.48110000000000003</v>
      </c>
      <c r="W11" s="95">
        <v>0.43419999999999997</v>
      </c>
      <c r="X11" s="95">
        <v>0.45669999999999999</v>
      </c>
      <c r="Y11" s="95">
        <v>0.28360000000000002</v>
      </c>
      <c r="Z11" s="95">
        <v>0.34139999999999998</v>
      </c>
      <c r="AA11" s="95">
        <v>0.38879999999999998</v>
      </c>
      <c r="AD11" s="92" t="s">
        <v>106</v>
      </c>
      <c r="AE11" s="84">
        <v>0</v>
      </c>
      <c r="AF11" s="84">
        <v>0</v>
      </c>
      <c r="AG11" s="84">
        <v>0</v>
      </c>
      <c r="AO11" s="92" t="s">
        <v>106</v>
      </c>
      <c r="AP11" s="84">
        <f t="shared" si="0"/>
        <v>6.9999999999999999E-4</v>
      </c>
      <c r="AQ11" s="84">
        <f t="shared" si="1"/>
        <v>6.6E-3</v>
      </c>
      <c r="AR11" s="84">
        <f t="shared" si="2"/>
        <v>0</v>
      </c>
      <c r="AZ11" s="92" t="s">
        <v>106</v>
      </c>
      <c r="BA11" s="84">
        <f t="shared" si="3"/>
        <v>0.3679</v>
      </c>
      <c r="BB11" s="84">
        <f t="shared" si="4"/>
        <v>0.26929999999999998</v>
      </c>
      <c r="BC11" s="84">
        <f t="shared" si="5"/>
        <v>0.28789999999999999</v>
      </c>
      <c r="BK11" s="92" t="s">
        <v>106</v>
      </c>
      <c r="BL11" s="84">
        <f t="shared" si="6"/>
        <v>0.66039999999999999</v>
      </c>
      <c r="BM11" s="84">
        <f t="shared" si="7"/>
        <v>0.37469999999999998</v>
      </c>
      <c r="BN11" s="84">
        <f t="shared" si="8"/>
        <v>0.36909999999999998</v>
      </c>
    </row>
    <row r="12" spans="1:68" hidden="1">
      <c r="A12" s="142"/>
      <c r="B12" s="142"/>
      <c r="C12" s="39">
        <v>0.41666666666666702</v>
      </c>
      <c r="D12" s="95">
        <v>0</v>
      </c>
      <c r="E12" s="95">
        <v>5.0900000000000001E-2</v>
      </c>
      <c r="F12" s="95">
        <v>0</v>
      </c>
      <c r="G12" s="95">
        <v>0</v>
      </c>
      <c r="H12" s="95">
        <v>0</v>
      </c>
      <c r="I12" s="95">
        <v>1.0200000000000001E-2</v>
      </c>
      <c r="J12" s="95">
        <v>0.54010000000000002</v>
      </c>
      <c r="K12" s="95">
        <v>0.59860000000000002</v>
      </c>
      <c r="L12" s="95">
        <v>0.42449999999999999</v>
      </c>
      <c r="M12" s="95">
        <v>0.41770000000000002</v>
      </c>
      <c r="N12" s="95">
        <v>0.63739999999999997</v>
      </c>
      <c r="O12" s="95">
        <v>0.52359999999999995</v>
      </c>
      <c r="P12" s="95">
        <v>0.25090000000000001</v>
      </c>
      <c r="Q12" s="95">
        <v>0.37590000000000001</v>
      </c>
      <c r="R12" s="95">
        <v>7.8799999999999995E-2</v>
      </c>
      <c r="S12" s="95">
        <v>0.39639999999999997</v>
      </c>
      <c r="T12" s="95">
        <v>0.37590000000000001</v>
      </c>
      <c r="U12" s="95">
        <v>0.2258</v>
      </c>
      <c r="V12" s="95">
        <v>0.44259999999999999</v>
      </c>
      <c r="W12" s="95">
        <v>0.40629999999999999</v>
      </c>
      <c r="X12" s="95">
        <v>0.27550000000000002</v>
      </c>
      <c r="Y12" s="95">
        <v>0.17510000000000001</v>
      </c>
      <c r="Z12" s="95">
        <v>0.41189999999999999</v>
      </c>
      <c r="AA12" s="95">
        <v>0.38800000000000001</v>
      </c>
      <c r="AD12" s="92" t="s">
        <v>107</v>
      </c>
      <c r="AE12" s="84">
        <v>0</v>
      </c>
      <c r="AF12" s="84">
        <v>0</v>
      </c>
      <c r="AG12" s="84">
        <v>0</v>
      </c>
      <c r="AO12" s="92" t="s">
        <v>107</v>
      </c>
      <c r="AP12" s="84">
        <f t="shared" si="0"/>
        <v>9.5799999999999996E-2</v>
      </c>
      <c r="AQ12" s="84">
        <f t="shared" si="1"/>
        <v>0.1847</v>
      </c>
      <c r="AR12" s="84">
        <f t="shared" si="2"/>
        <v>5.3E-3</v>
      </c>
      <c r="AZ12" s="92" t="s">
        <v>107</v>
      </c>
      <c r="BA12" s="84">
        <f t="shared" si="3"/>
        <v>0.33450000000000002</v>
      </c>
      <c r="BB12" s="84">
        <f t="shared" si="4"/>
        <v>0.25290000000000001</v>
      </c>
      <c r="BC12" s="84">
        <f t="shared" si="5"/>
        <v>0.2757</v>
      </c>
      <c r="BK12" s="92" t="s">
        <v>107</v>
      </c>
      <c r="BL12" s="84">
        <f t="shared" si="6"/>
        <v>0.64249999999999996</v>
      </c>
      <c r="BM12" s="84">
        <f t="shared" si="7"/>
        <v>0.33139999999999997</v>
      </c>
      <c r="BN12" s="84">
        <f t="shared" si="8"/>
        <v>0.37159999999999999</v>
      </c>
    </row>
    <row r="13" spans="1:68" hidden="1">
      <c r="A13" s="142"/>
      <c r="B13" s="142"/>
      <c r="C13" s="39">
        <v>0.45833333333333298</v>
      </c>
      <c r="D13" s="95">
        <v>0.1321</v>
      </c>
      <c r="E13" s="95">
        <v>0.21560000000000001</v>
      </c>
      <c r="F13" s="95">
        <v>4.3999999999999997E-2</v>
      </c>
      <c r="G13" s="95">
        <v>3.7199999999999997E-2</v>
      </c>
      <c r="H13" s="95">
        <v>0.24929999999999999</v>
      </c>
      <c r="I13" s="95">
        <v>0.1356</v>
      </c>
      <c r="J13" s="95">
        <v>0.65669999999999995</v>
      </c>
      <c r="K13" s="95">
        <v>0.67349999999999999</v>
      </c>
      <c r="L13" s="95">
        <v>0.47199999999999998</v>
      </c>
      <c r="M13" s="95">
        <v>0.53949999999999998</v>
      </c>
      <c r="N13" s="95">
        <v>0.74350000000000005</v>
      </c>
      <c r="O13" s="95">
        <v>0.61699999999999999</v>
      </c>
      <c r="P13" s="95">
        <v>0.2417</v>
      </c>
      <c r="Q13" s="95">
        <v>0.40089999999999998</v>
      </c>
      <c r="R13" s="95">
        <v>7.7299999999999994E-2</v>
      </c>
      <c r="S13" s="95">
        <v>0.37209999999999999</v>
      </c>
      <c r="T13" s="95">
        <v>0.40089999999999998</v>
      </c>
      <c r="U13" s="95">
        <v>0.22070000000000001</v>
      </c>
      <c r="V13" s="95">
        <v>0.3362</v>
      </c>
      <c r="W13" s="95">
        <v>0.31059999999999999</v>
      </c>
      <c r="X13" s="95">
        <v>0.15290000000000001</v>
      </c>
      <c r="Y13" s="95">
        <v>9.3299999999999994E-2</v>
      </c>
      <c r="Z13" s="95">
        <v>0.2399</v>
      </c>
      <c r="AA13" s="95">
        <v>0.25030000000000002</v>
      </c>
      <c r="AD13" s="92" t="s">
        <v>108</v>
      </c>
      <c r="AE13" s="84">
        <v>0</v>
      </c>
      <c r="AF13" s="84">
        <v>1.26E-2</v>
      </c>
      <c r="AG13" s="84">
        <v>0</v>
      </c>
      <c r="AO13" s="92" t="s">
        <v>108</v>
      </c>
      <c r="AP13" s="84">
        <f t="shared" si="0"/>
        <v>0.39539999999999997</v>
      </c>
      <c r="AQ13" s="84">
        <f t="shared" si="1"/>
        <v>0.55769999999999997</v>
      </c>
      <c r="AR13" s="84">
        <f t="shared" si="2"/>
        <v>0.2447</v>
      </c>
      <c r="AZ13" s="92" t="s">
        <v>108</v>
      </c>
      <c r="BA13" s="84">
        <f t="shared" si="3"/>
        <v>0.25309999999999999</v>
      </c>
      <c r="BB13" s="84">
        <f t="shared" si="4"/>
        <v>0.19689999999999999</v>
      </c>
      <c r="BC13" s="84">
        <f t="shared" si="5"/>
        <v>0.27389999999999998</v>
      </c>
      <c r="BK13" s="92" t="s">
        <v>108</v>
      </c>
      <c r="BL13" s="84">
        <f t="shared" si="6"/>
        <v>0.54869999999999997</v>
      </c>
      <c r="BM13" s="84">
        <f t="shared" si="7"/>
        <v>0.26300000000000001</v>
      </c>
      <c r="BN13" s="84">
        <f t="shared" si="8"/>
        <v>0.33950000000000002</v>
      </c>
    </row>
    <row r="14" spans="1:68" hidden="1">
      <c r="A14" s="142"/>
      <c r="B14" s="142"/>
      <c r="C14" s="39">
        <v>0.5</v>
      </c>
      <c r="D14" s="95">
        <v>0.3054</v>
      </c>
      <c r="E14" s="95">
        <v>0.40310000000000001</v>
      </c>
      <c r="F14" s="95">
        <v>0.1489</v>
      </c>
      <c r="G14" s="95">
        <v>9.74E-2</v>
      </c>
      <c r="H14" s="95">
        <v>0.50560000000000005</v>
      </c>
      <c r="I14" s="95">
        <v>0.29210000000000003</v>
      </c>
      <c r="J14" s="95">
        <v>0.66559999999999997</v>
      </c>
      <c r="K14" s="95">
        <v>0.68659999999999999</v>
      </c>
      <c r="L14" s="95">
        <v>0.49380000000000002</v>
      </c>
      <c r="M14" s="95">
        <v>0.49869999999999998</v>
      </c>
      <c r="N14" s="95">
        <v>0.71989999999999998</v>
      </c>
      <c r="O14" s="95">
        <v>0.6129</v>
      </c>
      <c r="P14" s="95">
        <v>0.3135</v>
      </c>
      <c r="Q14" s="95">
        <v>0.54259999999999997</v>
      </c>
      <c r="R14" s="95">
        <v>9.06E-2</v>
      </c>
      <c r="S14" s="95">
        <v>0.46989999999999998</v>
      </c>
      <c r="T14" s="95">
        <v>0.54259999999999997</v>
      </c>
      <c r="U14" s="95">
        <v>0.28249999999999997</v>
      </c>
      <c r="V14" s="95">
        <v>0.2676</v>
      </c>
      <c r="W14" s="95">
        <v>0.23219999999999999</v>
      </c>
      <c r="X14" s="95">
        <v>0.14130000000000001</v>
      </c>
      <c r="Y14" s="95">
        <v>8.2299999999999998E-2</v>
      </c>
      <c r="Z14" s="95">
        <v>0.21190000000000001</v>
      </c>
      <c r="AA14" s="95">
        <v>0.2089</v>
      </c>
      <c r="AD14" s="92" t="s">
        <v>109</v>
      </c>
      <c r="AE14" s="84">
        <v>0.1115</v>
      </c>
      <c r="AF14" s="84">
        <v>0.32769999999999999</v>
      </c>
      <c r="AG14" s="84">
        <v>0.12130000000000001</v>
      </c>
      <c r="AO14" s="92" t="s">
        <v>109</v>
      </c>
      <c r="AP14" s="84">
        <f t="shared" si="0"/>
        <v>0.59709999999999996</v>
      </c>
      <c r="AQ14" s="84">
        <f t="shared" si="1"/>
        <v>0.78710000000000002</v>
      </c>
      <c r="AR14" s="84">
        <f t="shared" si="2"/>
        <v>0.54630000000000001</v>
      </c>
      <c r="AZ14" s="92" t="s">
        <v>109</v>
      </c>
      <c r="BA14" s="84">
        <f t="shared" si="3"/>
        <v>0.19420000000000001</v>
      </c>
      <c r="BB14" s="84">
        <f t="shared" si="4"/>
        <v>0.14829999999999999</v>
      </c>
      <c r="BC14" s="84">
        <f t="shared" si="5"/>
        <v>0.27339999999999998</v>
      </c>
      <c r="BK14" s="92" t="s">
        <v>109</v>
      </c>
      <c r="BL14" s="84">
        <f t="shared" si="6"/>
        <v>0.45739999999999997</v>
      </c>
      <c r="BM14" s="84">
        <f t="shared" si="7"/>
        <v>0.21379999999999999</v>
      </c>
      <c r="BN14" s="84">
        <f t="shared" si="8"/>
        <v>0.31929999999999997</v>
      </c>
    </row>
    <row r="15" spans="1:68" hidden="1">
      <c r="A15" s="142"/>
      <c r="B15" s="142"/>
      <c r="C15" s="39">
        <v>0.54166666666666696</v>
      </c>
      <c r="D15" s="95">
        <v>0.32250000000000001</v>
      </c>
      <c r="E15" s="95">
        <v>0.42809999999999998</v>
      </c>
      <c r="F15" s="95">
        <v>0.15279999999999999</v>
      </c>
      <c r="G15" s="95">
        <v>0.14410000000000001</v>
      </c>
      <c r="H15" s="95">
        <v>0.44840000000000002</v>
      </c>
      <c r="I15" s="95">
        <v>0.29920000000000002</v>
      </c>
      <c r="J15" s="95">
        <v>0.64690000000000003</v>
      </c>
      <c r="K15" s="95">
        <v>0.67620000000000002</v>
      </c>
      <c r="L15" s="95">
        <v>0.48060000000000003</v>
      </c>
      <c r="M15" s="95">
        <v>0.54920000000000002</v>
      </c>
      <c r="N15" s="95">
        <v>0.67369999999999997</v>
      </c>
      <c r="O15" s="95">
        <v>0.60529999999999995</v>
      </c>
      <c r="P15" s="95">
        <v>0.3236</v>
      </c>
      <c r="Q15" s="95">
        <v>0.44879999999999998</v>
      </c>
      <c r="R15" s="95">
        <v>9.2299999999999993E-2</v>
      </c>
      <c r="S15" s="95">
        <v>0.41970000000000002</v>
      </c>
      <c r="T15" s="95">
        <v>0.44879999999999998</v>
      </c>
      <c r="U15" s="95">
        <v>0.26490000000000002</v>
      </c>
      <c r="V15" s="95">
        <v>0.25019999999999998</v>
      </c>
      <c r="W15" s="95">
        <v>0.22309999999999999</v>
      </c>
      <c r="X15" s="95">
        <v>8.5999999999999993E-2</v>
      </c>
      <c r="Y15" s="95">
        <v>8.1299999999999997E-2</v>
      </c>
      <c r="Z15" s="95">
        <v>0.2155</v>
      </c>
      <c r="AA15" s="95">
        <v>0.20039999999999999</v>
      </c>
      <c r="AD15" s="92" t="s">
        <v>110</v>
      </c>
      <c r="AE15" s="84">
        <v>0.41020000000000001</v>
      </c>
      <c r="AF15" s="84">
        <v>0.72719999999999996</v>
      </c>
      <c r="AG15" s="84">
        <v>0.44940000000000002</v>
      </c>
      <c r="AO15" s="92" t="s">
        <v>110</v>
      </c>
      <c r="AP15" s="84">
        <f>O84</f>
        <v>0.7258</v>
      </c>
      <c r="AQ15" s="84">
        <f t="shared" si="1"/>
        <v>0.86780000000000002</v>
      </c>
      <c r="AR15" s="84">
        <f t="shared" si="2"/>
        <v>0.65720000000000001</v>
      </c>
      <c r="AZ15" s="92" t="s">
        <v>110</v>
      </c>
      <c r="BA15" s="84">
        <f>U84</f>
        <v>0.18809999999999999</v>
      </c>
      <c r="BB15" s="84">
        <f t="shared" si="4"/>
        <v>0.12790000000000001</v>
      </c>
      <c r="BC15" s="84">
        <f t="shared" si="5"/>
        <v>0.20799999999999999</v>
      </c>
      <c r="BK15" s="92" t="s">
        <v>110</v>
      </c>
      <c r="BL15" s="84">
        <f>AA84</f>
        <v>0.3256</v>
      </c>
      <c r="BM15" s="84">
        <f t="shared" si="7"/>
        <v>0.16739999999999999</v>
      </c>
      <c r="BN15" s="84">
        <f t="shared" si="8"/>
        <v>0.2213</v>
      </c>
    </row>
    <row r="16" spans="1:68" hidden="1">
      <c r="A16" s="142"/>
      <c r="B16" s="142"/>
      <c r="C16" s="39">
        <v>0.58333333333333304</v>
      </c>
      <c r="D16" s="95">
        <v>0.33019999999999999</v>
      </c>
      <c r="E16" s="95">
        <v>0.43080000000000002</v>
      </c>
      <c r="F16" s="95">
        <v>0.14960000000000001</v>
      </c>
      <c r="G16" s="95">
        <v>0.1222</v>
      </c>
      <c r="H16" s="95">
        <v>0.44929999999999998</v>
      </c>
      <c r="I16" s="95">
        <v>0.2964</v>
      </c>
      <c r="J16" s="95">
        <v>0.6532</v>
      </c>
      <c r="K16" s="95">
        <v>0.67249999999999999</v>
      </c>
      <c r="L16" s="95">
        <v>0.48830000000000001</v>
      </c>
      <c r="M16" s="95">
        <v>0.504</v>
      </c>
      <c r="N16" s="95">
        <v>0.67430000000000001</v>
      </c>
      <c r="O16" s="95">
        <v>0.59850000000000003</v>
      </c>
      <c r="P16" s="95">
        <v>0.28210000000000002</v>
      </c>
      <c r="Q16" s="95">
        <v>0.33450000000000002</v>
      </c>
      <c r="R16" s="95">
        <v>8.0100000000000005E-2</v>
      </c>
      <c r="S16" s="95">
        <v>0.31040000000000001</v>
      </c>
      <c r="T16" s="95">
        <v>0.33450000000000002</v>
      </c>
      <c r="U16" s="95">
        <v>0.21299999999999999</v>
      </c>
      <c r="V16" s="95">
        <v>0.30549999999999999</v>
      </c>
      <c r="W16" s="95">
        <v>0.20849999999999999</v>
      </c>
      <c r="X16" s="95">
        <v>7.5200000000000003E-2</v>
      </c>
      <c r="Y16" s="95">
        <v>8.09E-2</v>
      </c>
      <c r="Z16" s="95">
        <v>0.19670000000000001</v>
      </c>
      <c r="AA16" s="95">
        <v>0.19259999999999999</v>
      </c>
      <c r="AD16" s="92" t="s">
        <v>111</v>
      </c>
      <c r="AE16" s="84">
        <v>0.42759999999999998</v>
      </c>
      <c r="AF16" s="84">
        <v>0.85040000000000004</v>
      </c>
      <c r="AG16" s="84">
        <v>0.57430000000000003</v>
      </c>
      <c r="AO16" s="92" t="s">
        <v>111</v>
      </c>
      <c r="AP16" s="84">
        <f t="shared" ref="AP16:AP23" si="9">O85</f>
        <v>0.75209999999999999</v>
      </c>
      <c r="AQ16" s="84">
        <f t="shared" si="1"/>
        <v>0.87329999999999997</v>
      </c>
      <c r="AR16" s="84">
        <f t="shared" si="2"/>
        <v>0.68910000000000005</v>
      </c>
      <c r="AZ16" s="92" t="s">
        <v>111</v>
      </c>
      <c r="BA16" s="84">
        <f t="shared" ref="BA16:BA23" si="10">U85</f>
        <v>0.19170000000000001</v>
      </c>
      <c r="BB16" s="84">
        <f t="shared" si="4"/>
        <v>0.1143</v>
      </c>
      <c r="BC16" s="84">
        <f t="shared" si="5"/>
        <v>0.18740000000000001</v>
      </c>
      <c r="BK16" s="92" t="s">
        <v>111</v>
      </c>
      <c r="BL16" s="84">
        <f t="shared" ref="BL16:BL23" si="11">AA85</f>
        <v>0.38569999999999999</v>
      </c>
      <c r="BM16" s="84">
        <f t="shared" si="7"/>
        <v>0.16739999999999999</v>
      </c>
      <c r="BN16" s="84">
        <f t="shared" si="8"/>
        <v>0.1462</v>
      </c>
    </row>
    <row r="17" spans="1:68" hidden="1">
      <c r="A17" s="142"/>
      <c r="B17" s="142"/>
      <c r="C17" s="39">
        <v>0.625</v>
      </c>
      <c r="D17" s="95">
        <v>0.34720000000000001</v>
      </c>
      <c r="E17" s="95">
        <v>0.4698</v>
      </c>
      <c r="F17" s="95">
        <v>0.18740000000000001</v>
      </c>
      <c r="G17" s="95">
        <v>0.1646</v>
      </c>
      <c r="H17" s="95">
        <v>0.505</v>
      </c>
      <c r="I17" s="95">
        <v>0.33479999999999999</v>
      </c>
      <c r="J17" s="95">
        <v>0.6542</v>
      </c>
      <c r="K17" s="95">
        <v>0.69289999999999996</v>
      </c>
      <c r="L17" s="95">
        <v>0.53339999999999999</v>
      </c>
      <c r="M17" s="95">
        <v>0.4874</v>
      </c>
      <c r="N17" s="95">
        <v>0.71779999999999999</v>
      </c>
      <c r="O17" s="95">
        <v>0.61709999999999998</v>
      </c>
      <c r="P17" s="95">
        <v>0.27939999999999998</v>
      </c>
      <c r="Q17" s="95">
        <v>0.3135</v>
      </c>
      <c r="R17" s="95">
        <v>7.2499999999999995E-2</v>
      </c>
      <c r="S17" s="95">
        <v>0.28239999999999998</v>
      </c>
      <c r="T17" s="95">
        <v>0.3135</v>
      </c>
      <c r="U17" s="95">
        <v>0.20119999999999999</v>
      </c>
      <c r="V17" s="95">
        <v>0.3231</v>
      </c>
      <c r="W17" s="95">
        <v>0.19</v>
      </c>
      <c r="X17" s="95">
        <v>9.9099999999999994E-2</v>
      </c>
      <c r="Y17" s="95">
        <v>8.7099999999999997E-2</v>
      </c>
      <c r="Z17" s="95">
        <v>0.19950000000000001</v>
      </c>
      <c r="AA17" s="95">
        <v>0.19489999999999999</v>
      </c>
      <c r="AD17" s="92" t="s">
        <v>112</v>
      </c>
      <c r="AE17" s="84">
        <v>0.371</v>
      </c>
      <c r="AF17" s="84">
        <v>0.87409999999999999</v>
      </c>
      <c r="AG17" s="84">
        <v>0.54590000000000005</v>
      </c>
      <c r="AO17" s="92" t="s">
        <v>112</v>
      </c>
      <c r="AP17" s="84">
        <f t="shared" si="9"/>
        <v>0.81020000000000003</v>
      </c>
      <c r="AQ17" s="84">
        <f t="shared" si="1"/>
        <v>0.8498</v>
      </c>
      <c r="AR17" s="84">
        <f t="shared" si="2"/>
        <v>0.65500000000000003</v>
      </c>
      <c r="AZ17" s="92" t="s">
        <v>112</v>
      </c>
      <c r="BA17" s="84">
        <f t="shared" si="10"/>
        <v>0.28410000000000002</v>
      </c>
      <c r="BB17" s="84">
        <f t="shared" si="4"/>
        <v>9.6199999999999994E-2</v>
      </c>
      <c r="BC17" s="84">
        <f t="shared" si="5"/>
        <v>0.22720000000000001</v>
      </c>
      <c r="BK17" s="92" t="s">
        <v>112</v>
      </c>
      <c r="BL17" s="84">
        <f t="shared" si="11"/>
        <v>0.52900000000000003</v>
      </c>
      <c r="BM17" s="84">
        <f t="shared" si="7"/>
        <v>0.13739999999999999</v>
      </c>
      <c r="BN17" s="84">
        <f t="shared" si="8"/>
        <v>0.24790000000000001</v>
      </c>
    </row>
    <row r="18" spans="1:68" hidden="1">
      <c r="A18" s="142"/>
      <c r="B18" s="142"/>
      <c r="C18" s="39">
        <v>0.66666666666666696</v>
      </c>
      <c r="D18" s="95">
        <v>0.3221</v>
      </c>
      <c r="E18" s="95">
        <v>0.46629999999999999</v>
      </c>
      <c r="F18" s="95">
        <v>0.2666</v>
      </c>
      <c r="G18" s="95">
        <v>9.3600000000000003E-2</v>
      </c>
      <c r="H18" s="95">
        <v>0.55659999999999998</v>
      </c>
      <c r="I18" s="95">
        <v>0.34100000000000003</v>
      </c>
      <c r="J18" s="95">
        <v>0.57809999999999995</v>
      </c>
      <c r="K18" s="95">
        <v>0.65880000000000005</v>
      </c>
      <c r="L18" s="95">
        <v>0.5262</v>
      </c>
      <c r="M18" s="95">
        <v>0.37090000000000001</v>
      </c>
      <c r="N18" s="95">
        <v>0.71860000000000002</v>
      </c>
      <c r="O18" s="95">
        <v>0.57050000000000001</v>
      </c>
      <c r="P18" s="95">
        <v>0.3382</v>
      </c>
      <c r="Q18" s="95">
        <v>0.34820000000000001</v>
      </c>
      <c r="R18" s="95">
        <v>7.6700000000000004E-2</v>
      </c>
      <c r="S18" s="95">
        <v>0.28339999999999999</v>
      </c>
      <c r="T18" s="95">
        <v>0.34820000000000001</v>
      </c>
      <c r="U18" s="95">
        <v>0.22370000000000001</v>
      </c>
      <c r="V18" s="95">
        <v>0.32179999999999997</v>
      </c>
      <c r="W18" s="95">
        <v>0.20119999999999999</v>
      </c>
      <c r="X18" s="95">
        <v>0.1452</v>
      </c>
      <c r="Y18" s="95">
        <v>0.11210000000000001</v>
      </c>
      <c r="Z18" s="95">
        <v>0.1988</v>
      </c>
      <c r="AA18" s="95">
        <v>0.20330000000000001</v>
      </c>
      <c r="AD18" s="92" t="s">
        <v>113</v>
      </c>
      <c r="AE18" s="84">
        <v>0.33900000000000002</v>
      </c>
      <c r="AF18" s="84">
        <v>0.92600000000000005</v>
      </c>
      <c r="AG18" s="84">
        <v>0.48549999999999999</v>
      </c>
      <c r="AO18" s="92" t="s">
        <v>113</v>
      </c>
      <c r="AP18" s="84">
        <f t="shared" si="9"/>
        <v>0.80159999999999998</v>
      </c>
      <c r="AQ18" s="84">
        <f t="shared" si="1"/>
        <v>0.84930000000000005</v>
      </c>
      <c r="AR18" s="84">
        <f t="shared" si="2"/>
        <v>0.69730000000000003</v>
      </c>
      <c r="AZ18" s="92" t="s">
        <v>113</v>
      </c>
      <c r="BA18" s="84">
        <f t="shared" si="10"/>
        <v>0.34060000000000001</v>
      </c>
      <c r="BB18" s="84">
        <f t="shared" si="4"/>
        <v>0.11609999999999999</v>
      </c>
      <c r="BC18" s="84">
        <f t="shared" si="5"/>
        <v>0.19289999999999999</v>
      </c>
      <c r="BK18" s="92" t="s">
        <v>113</v>
      </c>
      <c r="BL18" s="84">
        <f t="shared" si="11"/>
        <v>0.58020000000000005</v>
      </c>
      <c r="BM18" s="84">
        <f t="shared" si="7"/>
        <v>0.16919999999999999</v>
      </c>
      <c r="BN18" s="84">
        <f t="shared" si="8"/>
        <v>0.23799999999999999</v>
      </c>
    </row>
    <row r="19" spans="1:68" hidden="1">
      <c r="A19" s="142"/>
      <c r="B19" s="142"/>
      <c r="C19" s="39">
        <v>0.70833333333333304</v>
      </c>
      <c r="D19" s="95">
        <v>5.5E-2</v>
      </c>
      <c r="E19" s="95">
        <v>0.27750000000000002</v>
      </c>
      <c r="F19" s="95">
        <v>8.1299999999999997E-2</v>
      </c>
      <c r="G19" s="95">
        <v>6.5199999999999994E-2</v>
      </c>
      <c r="H19" s="95">
        <v>0.47149999999999997</v>
      </c>
      <c r="I19" s="95">
        <v>0.19009999999999999</v>
      </c>
      <c r="J19" s="95">
        <v>0.36630000000000001</v>
      </c>
      <c r="K19" s="95">
        <v>0.4849</v>
      </c>
      <c r="L19" s="95">
        <v>0.33310000000000001</v>
      </c>
      <c r="M19" s="95">
        <v>0.2389</v>
      </c>
      <c r="N19" s="95">
        <v>0.59019999999999995</v>
      </c>
      <c r="O19" s="95">
        <v>0.4027</v>
      </c>
      <c r="P19" s="95">
        <v>0.3664</v>
      </c>
      <c r="Q19" s="95">
        <v>0.32</v>
      </c>
      <c r="R19" s="95">
        <v>0.1055</v>
      </c>
      <c r="S19" s="95">
        <v>0.28639999999999999</v>
      </c>
      <c r="T19" s="95">
        <v>0.32</v>
      </c>
      <c r="U19" s="95">
        <v>0.24049999999999999</v>
      </c>
      <c r="V19" s="95">
        <v>0.30990000000000001</v>
      </c>
      <c r="W19" s="95">
        <v>0.21049999999999999</v>
      </c>
      <c r="X19" s="95">
        <v>0.21560000000000001</v>
      </c>
      <c r="Y19" s="95">
        <v>0.1353</v>
      </c>
      <c r="Z19" s="95">
        <v>0.2296</v>
      </c>
      <c r="AA19" s="95">
        <v>0.2286</v>
      </c>
      <c r="AD19" s="92" t="s">
        <v>114</v>
      </c>
      <c r="AE19" s="84">
        <v>0.44479999999999997</v>
      </c>
      <c r="AF19" s="84">
        <v>0.91710000000000003</v>
      </c>
      <c r="AG19" s="84">
        <v>0.41699999999999998</v>
      </c>
      <c r="AO19" s="92" t="s">
        <v>114</v>
      </c>
      <c r="AP19" s="84">
        <f t="shared" si="9"/>
        <v>0.80689999999999995</v>
      </c>
      <c r="AQ19" s="84">
        <f t="shared" si="1"/>
        <v>0.84660000000000002</v>
      </c>
      <c r="AR19" s="84">
        <f t="shared" si="2"/>
        <v>0.66449999999999998</v>
      </c>
      <c r="AZ19" s="92" t="s">
        <v>114</v>
      </c>
      <c r="BA19" s="84">
        <f t="shared" si="10"/>
        <v>0.29970000000000002</v>
      </c>
      <c r="BB19" s="84">
        <f t="shared" si="4"/>
        <v>0.18340000000000001</v>
      </c>
      <c r="BC19" s="84">
        <f t="shared" si="5"/>
        <v>0.16450000000000001</v>
      </c>
      <c r="BK19" s="92" t="s">
        <v>114</v>
      </c>
      <c r="BL19" s="84">
        <f t="shared" si="11"/>
        <v>0.53969999999999996</v>
      </c>
      <c r="BM19" s="84">
        <f t="shared" si="7"/>
        <v>0.186</v>
      </c>
      <c r="BN19" s="84">
        <f t="shared" si="8"/>
        <v>0.28239999999999998</v>
      </c>
    </row>
    <row r="20" spans="1:68" hidden="1">
      <c r="A20" s="142"/>
      <c r="B20" s="142"/>
      <c r="C20" s="39">
        <v>0.75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5.21E-2</v>
      </c>
      <c r="K20" s="95">
        <v>0.155</v>
      </c>
      <c r="L20" s="95">
        <v>4.1099999999999998E-2</v>
      </c>
      <c r="M20" s="95">
        <v>6.4100000000000004E-2</v>
      </c>
      <c r="N20" s="95">
        <v>0.23169999999999999</v>
      </c>
      <c r="O20" s="95">
        <v>0.10879999999999999</v>
      </c>
      <c r="P20" s="95">
        <v>0.35599999999999998</v>
      </c>
      <c r="Q20" s="95">
        <v>0.38129999999999997</v>
      </c>
      <c r="R20" s="95">
        <v>0.1159</v>
      </c>
      <c r="S20" s="95">
        <v>0.32029999999999997</v>
      </c>
      <c r="T20" s="95">
        <v>0.38129999999999997</v>
      </c>
      <c r="U20" s="95">
        <v>0.25569999999999998</v>
      </c>
      <c r="V20" s="95">
        <v>0.30659999999999998</v>
      </c>
      <c r="W20" s="95">
        <v>0.24149999999999999</v>
      </c>
      <c r="X20" s="95">
        <v>0.30199999999999999</v>
      </c>
      <c r="Y20" s="95">
        <v>0.16819999999999999</v>
      </c>
      <c r="Z20" s="95">
        <v>0.28129999999999999</v>
      </c>
      <c r="AA20" s="95">
        <v>0.27250000000000002</v>
      </c>
      <c r="AD20" s="92" t="s">
        <v>115</v>
      </c>
      <c r="AE20" s="84">
        <v>0.36659999999999998</v>
      </c>
      <c r="AF20" s="84">
        <v>0.90049999999999997</v>
      </c>
      <c r="AG20" s="84">
        <v>0.51500000000000001</v>
      </c>
      <c r="AO20" s="92" t="s">
        <v>115</v>
      </c>
      <c r="AP20" s="84">
        <f t="shared" si="9"/>
        <v>0.81020000000000003</v>
      </c>
      <c r="AQ20" s="84">
        <f t="shared" si="1"/>
        <v>0.8518</v>
      </c>
      <c r="AR20" s="84">
        <f t="shared" si="2"/>
        <v>0.69450000000000001</v>
      </c>
      <c r="AZ20" s="92" t="s">
        <v>115</v>
      </c>
      <c r="BA20" s="84">
        <f t="shared" si="10"/>
        <v>0.25890000000000002</v>
      </c>
      <c r="BB20" s="84">
        <f t="shared" si="4"/>
        <v>0.16450000000000001</v>
      </c>
      <c r="BC20" s="84">
        <f t="shared" si="5"/>
        <v>0.15809999999999999</v>
      </c>
      <c r="BK20" s="92" t="s">
        <v>115</v>
      </c>
      <c r="BL20" s="84">
        <f t="shared" si="11"/>
        <v>0.44479999999999997</v>
      </c>
      <c r="BM20" s="84">
        <f t="shared" si="7"/>
        <v>0.20039999999999999</v>
      </c>
      <c r="BN20" s="84">
        <f t="shared" si="8"/>
        <v>0.24679999999999999</v>
      </c>
    </row>
    <row r="21" spans="1:68" hidden="1">
      <c r="A21" s="142"/>
      <c r="B21" s="142"/>
      <c r="C21" s="39">
        <v>0.79166666666666696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1E-3</v>
      </c>
      <c r="L21" s="95">
        <v>0</v>
      </c>
      <c r="M21" s="95">
        <v>0</v>
      </c>
      <c r="N21" s="95">
        <v>0</v>
      </c>
      <c r="O21" s="95">
        <v>2.0000000000000001E-4</v>
      </c>
      <c r="P21" s="95">
        <v>0.41739999999999999</v>
      </c>
      <c r="Q21" s="95">
        <v>0.49</v>
      </c>
      <c r="R21" s="95">
        <v>0.13689999999999999</v>
      </c>
      <c r="S21" s="95">
        <v>0.42799999999999999</v>
      </c>
      <c r="T21" s="95">
        <v>0.49</v>
      </c>
      <c r="U21" s="95">
        <v>0.31580000000000003</v>
      </c>
      <c r="V21" s="95">
        <v>0.3926</v>
      </c>
      <c r="W21" s="95">
        <v>0.31740000000000002</v>
      </c>
      <c r="X21" s="95">
        <v>0.4002</v>
      </c>
      <c r="Y21" s="95">
        <v>0.30549999999999999</v>
      </c>
      <c r="Z21" s="95">
        <v>0.36259999999999998</v>
      </c>
      <c r="AA21" s="95">
        <v>0.35749999999999998</v>
      </c>
      <c r="AD21" s="92" t="s">
        <v>116</v>
      </c>
      <c r="AE21" s="84">
        <v>0.38490000000000002</v>
      </c>
      <c r="AF21" s="84">
        <v>0.85560000000000003</v>
      </c>
      <c r="AG21" s="84">
        <v>0.46079999999999999</v>
      </c>
      <c r="AO21" s="92" t="s">
        <v>116</v>
      </c>
      <c r="AP21" s="84">
        <f t="shared" si="9"/>
        <v>0.70889999999999997</v>
      </c>
      <c r="AQ21" s="84">
        <f t="shared" si="1"/>
        <v>0.85309999999999997</v>
      </c>
      <c r="AR21" s="84">
        <f t="shared" si="2"/>
        <v>0.63580000000000003</v>
      </c>
      <c r="AZ21" s="92" t="s">
        <v>116</v>
      </c>
      <c r="BA21" s="84">
        <f t="shared" si="10"/>
        <v>0.25779999999999997</v>
      </c>
      <c r="BB21" s="84">
        <f t="shared" si="4"/>
        <v>0.14749999999999999</v>
      </c>
      <c r="BC21" s="84">
        <f t="shared" si="5"/>
        <v>0.15770000000000001</v>
      </c>
      <c r="BK21" s="92" t="s">
        <v>116</v>
      </c>
      <c r="BL21" s="84">
        <f t="shared" si="11"/>
        <v>0.45419999999999999</v>
      </c>
      <c r="BM21" s="84">
        <f t="shared" si="7"/>
        <v>0.218</v>
      </c>
      <c r="BN21" s="84">
        <f t="shared" si="8"/>
        <v>0.29899999999999999</v>
      </c>
    </row>
    <row r="22" spans="1:68" hidden="1">
      <c r="A22" s="142"/>
      <c r="B22" s="142"/>
      <c r="C22" s="39">
        <v>0.83333333333333304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0.41170000000000001</v>
      </c>
      <c r="Q22" s="95">
        <v>0.46379999999999999</v>
      </c>
      <c r="R22" s="95">
        <v>0.13930000000000001</v>
      </c>
      <c r="S22" s="95">
        <v>0.44890000000000002</v>
      </c>
      <c r="T22" s="95">
        <v>0.46379999999999999</v>
      </c>
      <c r="U22" s="95">
        <v>0.31619999999999998</v>
      </c>
      <c r="V22" s="95">
        <v>0.47</v>
      </c>
      <c r="W22" s="95">
        <v>0.43230000000000002</v>
      </c>
      <c r="X22" s="95">
        <v>0.45419999999999999</v>
      </c>
      <c r="Y22" s="95">
        <v>0.33489999999999998</v>
      </c>
      <c r="Z22" s="95">
        <v>0.48609999999999998</v>
      </c>
      <c r="AA22" s="95">
        <v>0.46179999999999999</v>
      </c>
      <c r="AD22" s="92" t="s">
        <v>117</v>
      </c>
      <c r="AE22" s="84">
        <v>0.41010000000000002</v>
      </c>
      <c r="AF22" s="84">
        <v>0.74360000000000004</v>
      </c>
      <c r="AG22" s="84">
        <v>0.3705</v>
      </c>
      <c r="AO22" s="92" t="s">
        <v>117</v>
      </c>
      <c r="AP22" s="84">
        <f t="shared" si="9"/>
        <v>0.70809999999999995</v>
      </c>
      <c r="AQ22" s="84">
        <f t="shared" si="1"/>
        <v>0.79159999999999997</v>
      </c>
      <c r="AR22" s="84">
        <f t="shared" si="2"/>
        <v>0.43530000000000002</v>
      </c>
      <c r="AZ22" s="92" t="s">
        <v>117</v>
      </c>
      <c r="BA22" s="84">
        <f t="shared" si="10"/>
        <v>0.26150000000000001</v>
      </c>
      <c r="BB22" s="84">
        <f t="shared" si="4"/>
        <v>0.15079999999999999</v>
      </c>
      <c r="BC22" s="84">
        <f t="shared" si="5"/>
        <v>0.16950000000000001</v>
      </c>
      <c r="BK22" s="92" t="s">
        <v>117</v>
      </c>
      <c r="BL22" s="84">
        <f t="shared" si="11"/>
        <v>0.51429999999999998</v>
      </c>
      <c r="BM22" s="84">
        <f t="shared" si="7"/>
        <v>0.2165</v>
      </c>
      <c r="BN22" s="84">
        <f t="shared" si="8"/>
        <v>0.3226</v>
      </c>
    </row>
    <row r="23" spans="1:68" hidden="1">
      <c r="A23" s="142"/>
      <c r="B23" s="142"/>
      <c r="C23" s="39">
        <v>0.875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0.40849999999999997</v>
      </c>
      <c r="Q23" s="95">
        <v>0.4365</v>
      </c>
      <c r="R23" s="95">
        <v>0.1338</v>
      </c>
      <c r="S23" s="95">
        <v>0.45600000000000002</v>
      </c>
      <c r="T23" s="95">
        <v>0.4365</v>
      </c>
      <c r="U23" s="95">
        <v>0.31119999999999998</v>
      </c>
      <c r="V23" s="95">
        <v>0.52459999999999996</v>
      </c>
      <c r="W23" s="95">
        <v>0.5675</v>
      </c>
      <c r="X23" s="95">
        <v>0.48799999999999999</v>
      </c>
      <c r="Y23" s="95">
        <v>0.38379999999999997</v>
      </c>
      <c r="Z23" s="95">
        <v>0.60129999999999995</v>
      </c>
      <c r="AA23" s="95">
        <v>0.56240000000000001</v>
      </c>
      <c r="AD23" s="92" t="s">
        <v>118</v>
      </c>
      <c r="AE23" s="84">
        <v>6.9500000000000006E-2</v>
      </c>
      <c r="AF23" s="84">
        <v>0.5343</v>
      </c>
      <c r="AG23" s="84">
        <v>2.7300000000000001E-2</v>
      </c>
      <c r="AO23" s="92" t="s">
        <v>118</v>
      </c>
      <c r="AP23" s="84">
        <f t="shared" si="9"/>
        <v>0.48159999999999997</v>
      </c>
      <c r="AQ23" s="84">
        <f t="shared" si="1"/>
        <v>0.64510000000000001</v>
      </c>
      <c r="AR23" s="84">
        <f t="shared" si="2"/>
        <v>9.06E-2</v>
      </c>
      <c r="AZ23" s="92" t="s">
        <v>118</v>
      </c>
      <c r="BA23" s="84">
        <f t="shared" si="10"/>
        <v>0.32540000000000002</v>
      </c>
      <c r="BB23" s="84">
        <f t="shared" si="4"/>
        <v>0.19789999999999999</v>
      </c>
      <c r="BC23" s="84">
        <f t="shared" si="5"/>
        <v>0.1704</v>
      </c>
      <c r="BK23" s="92" t="s">
        <v>118</v>
      </c>
      <c r="BL23" s="84">
        <f t="shared" si="11"/>
        <v>0.56100000000000005</v>
      </c>
      <c r="BM23" s="84">
        <f t="shared" si="7"/>
        <v>0.24660000000000001</v>
      </c>
      <c r="BN23" s="84">
        <f t="shared" si="8"/>
        <v>0.34499999999999997</v>
      </c>
    </row>
    <row r="24" spans="1:68" hidden="1">
      <c r="A24" s="142"/>
      <c r="B24" s="142"/>
      <c r="C24" s="39">
        <v>0.91666666666666696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0.42820000000000003</v>
      </c>
      <c r="Q24" s="95">
        <v>0.45140000000000002</v>
      </c>
      <c r="R24" s="95">
        <v>0.1346</v>
      </c>
      <c r="S24" s="95">
        <v>0.43340000000000001</v>
      </c>
      <c r="T24" s="95">
        <v>0.45140000000000002</v>
      </c>
      <c r="U24" s="95">
        <v>0.31440000000000001</v>
      </c>
      <c r="V24" s="95">
        <v>0.42380000000000001</v>
      </c>
      <c r="W24" s="95">
        <v>0.52839999999999998</v>
      </c>
      <c r="X24" s="95">
        <v>0.35</v>
      </c>
      <c r="Y24" s="95">
        <v>0.38890000000000002</v>
      </c>
      <c r="Z24" s="95">
        <v>0.57250000000000001</v>
      </c>
      <c r="AA24" s="95">
        <v>0.5121</v>
      </c>
      <c r="AD24" s="92" t="s">
        <v>119</v>
      </c>
      <c r="AE24" s="84">
        <v>0</v>
      </c>
      <c r="AF24" s="84">
        <v>4.1799999999999997E-2</v>
      </c>
      <c r="AG24" s="84">
        <v>0</v>
      </c>
      <c r="AO24" s="92" t="s">
        <v>119</v>
      </c>
      <c r="AP24" s="84">
        <f>O93</f>
        <v>0.13569999999999999</v>
      </c>
      <c r="AQ24" s="84">
        <f t="shared" si="1"/>
        <v>0.34079999999999999</v>
      </c>
      <c r="AR24" s="84">
        <f t="shared" si="2"/>
        <v>1E-4</v>
      </c>
      <c r="AZ24" s="92" t="s">
        <v>119</v>
      </c>
      <c r="BA24" s="84">
        <f>U93</f>
        <v>0.41039999999999999</v>
      </c>
      <c r="BB24" s="84">
        <f t="shared" si="4"/>
        <v>0.22650000000000001</v>
      </c>
      <c r="BC24" s="84">
        <f t="shared" si="5"/>
        <v>0.18890000000000001</v>
      </c>
      <c r="BK24" s="92" t="s">
        <v>119</v>
      </c>
      <c r="BL24" s="84">
        <f>AA93</f>
        <v>0.62919999999999998</v>
      </c>
      <c r="BM24" s="84">
        <f t="shared" si="7"/>
        <v>0.27689999999999998</v>
      </c>
      <c r="BN24" s="84">
        <f t="shared" si="8"/>
        <v>0.41899999999999998</v>
      </c>
    </row>
    <row r="25" spans="1:68" hidden="1">
      <c r="A25" s="142"/>
      <c r="B25" s="142"/>
      <c r="C25" s="39">
        <v>0.95833333333333304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95">
        <v>0</v>
      </c>
      <c r="K25" s="95">
        <v>0</v>
      </c>
      <c r="L25" s="95">
        <v>0</v>
      </c>
      <c r="M25" s="95">
        <v>0</v>
      </c>
      <c r="N25" s="95">
        <v>0</v>
      </c>
      <c r="O25" s="95">
        <v>0</v>
      </c>
      <c r="P25" s="95">
        <v>0.46639999999999998</v>
      </c>
      <c r="Q25" s="95">
        <v>0.49580000000000002</v>
      </c>
      <c r="R25" s="95">
        <v>0.12659999999999999</v>
      </c>
      <c r="S25" s="95">
        <v>0.435</v>
      </c>
      <c r="T25" s="95">
        <v>0.49580000000000002</v>
      </c>
      <c r="U25" s="95">
        <v>0.32750000000000001</v>
      </c>
      <c r="V25" s="95">
        <v>0.33960000000000001</v>
      </c>
      <c r="W25" s="95">
        <v>0.48409999999999997</v>
      </c>
      <c r="X25" s="95">
        <v>0.31290000000000001</v>
      </c>
      <c r="Y25" s="95">
        <v>0.47670000000000001</v>
      </c>
      <c r="Z25" s="95">
        <v>0.52700000000000002</v>
      </c>
      <c r="AA25" s="95">
        <v>0.46939999999999998</v>
      </c>
      <c r="AD25" s="92" t="s">
        <v>120</v>
      </c>
      <c r="AE25" s="84">
        <v>0</v>
      </c>
      <c r="AF25" s="84">
        <v>0</v>
      </c>
      <c r="AG25" s="84">
        <v>0</v>
      </c>
      <c r="AO25" s="92" t="s">
        <v>120</v>
      </c>
      <c r="AP25" s="84">
        <f t="shared" ref="AP25:AP29" si="12">O94</f>
        <v>3.8999999999999998E-3</v>
      </c>
      <c r="AQ25" s="84">
        <f t="shared" si="1"/>
        <v>4.1099999999999998E-2</v>
      </c>
      <c r="AR25" s="84">
        <f t="shared" si="2"/>
        <v>0</v>
      </c>
      <c r="AZ25" s="92" t="s">
        <v>120</v>
      </c>
      <c r="BA25" s="84">
        <f t="shared" ref="BA25:BA29" si="13">U94</f>
        <v>0.43099999999999999</v>
      </c>
      <c r="BB25" s="84">
        <f t="shared" si="4"/>
        <v>0.25659999999999999</v>
      </c>
      <c r="BC25" s="84">
        <f t="shared" si="5"/>
        <v>0.2666</v>
      </c>
      <c r="BK25" s="92" t="s">
        <v>120</v>
      </c>
      <c r="BL25" s="84">
        <f t="shared" ref="BL25:BL29" si="14">AA94</f>
        <v>0.73980000000000001</v>
      </c>
      <c r="BM25" s="84">
        <f t="shared" si="7"/>
        <v>0.39169999999999999</v>
      </c>
      <c r="BN25" s="84">
        <f t="shared" si="8"/>
        <v>0.41289999999999999</v>
      </c>
    </row>
    <row r="26" spans="1:68" hidden="1">
      <c r="A26" s="142"/>
      <c r="B26" s="142"/>
      <c r="C26" s="39">
        <v>1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95">
        <v>0</v>
      </c>
      <c r="K26" s="95">
        <v>0</v>
      </c>
      <c r="L26" s="95">
        <v>0</v>
      </c>
      <c r="M26" s="95">
        <v>0</v>
      </c>
      <c r="N26" s="95">
        <v>0</v>
      </c>
      <c r="O26" s="95">
        <v>0</v>
      </c>
      <c r="P26" s="95">
        <v>0.41849999999999998</v>
      </c>
      <c r="Q26" s="95">
        <v>0.41170000000000001</v>
      </c>
      <c r="R26" s="95">
        <v>0.1115</v>
      </c>
      <c r="S26" s="95">
        <v>0.39860000000000001</v>
      </c>
      <c r="T26" s="95">
        <v>0.41170000000000001</v>
      </c>
      <c r="U26" s="95">
        <v>0.29070000000000001</v>
      </c>
      <c r="V26" s="95">
        <v>0.38790000000000002</v>
      </c>
      <c r="W26" s="95">
        <v>0.42930000000000001</v>
      </c>
      <c r="X26" s="95">
        <v>0.26129999999999998</v>
      </c>
      <c r="Y26" s="95">
        <v>0.44269999999999998</v>
      </c>
      <c r="Z26" s="95">
        <v>0.43780000000000002</v>
      </c>
      <c r="AA26" s="95">
        <v>0.4103</v>
      </c>
      <c r="AD26" s="92" t="s">
        <v>121</v>
      </c>
      <c r="AE26" s="84">
        <v>0</v>
      </c>
      <c r="AF26" s="84">
        <v>0</v>
      </c>
      <c r="AG26" s="84">
        <v>0</v>
      </c>
      <c r="AO26" s="92" t="s">
        <v>121</v>
      </c>
      <c r="AP26" s="84">
        <f t="shared" si="12"/>
        <v>0</v>
      </c>
      <c r="AQ26" s="84">
        <f t="shared" si="1"/>
        <v>0</v>
      </c>
      <c r="AR26" s="84">
        <f t="shared" si="2"/>
        <v>0</v>
      </c>
      <c r="AZ26" s="92" t="s">
        <v>121</v>
      </c>
      <c r="BA26" s="84">
        <f t="shared" si="13"/>
        <v>0.42820000000000003</v>
      </c>
      <c r="BB26" s="84">
        <f t="shared" si="4"/>
        <v>0.28179999999999999</v>
      </c>
      <c r="BC26" s="84">
        <f t="shared" si="5"/>
        <v>0.36249999999999999</v>
      </c>
      <c r="BK26" s="92" t="s">
        <v>121</v>
      </c>
      <c r="BL26" s="84">
        <f t="shared" si="14"/>
        <v>0.80210000000000004</v>
      </c>
      <c r="BM26" s="84">
        <f t="shared" si="7"/>
        <v>0.51390000000000002</v>
      </c>
      <c r="BN26" s="84">
        <f t="shared" si="8"/>
        <v>0.40910000000000002</v>
      </c>
    </row>
    <row r="27" spans="1:68" hidden="1">
      <c r="A27" s="142" t="s">
        <v>73</v>
      </c>
      <c r="B27" s="142"/>
      <c r="C27" s="5">
        <v>1.0416666666666701</v>
      </c>
      <c r="D27" s="84">
        <v>0</v>
      </c>
      <c r="E27" s="84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0.28439999999999999</v>
      </c>
      <c r="Q27" s="84">
        <v>0.31830000000000003</v>
      </c>
      <c r="R27" s="84">
        <v>6.88E-2</v>
      </c>
      <c r="S27" s="84">
        <v>0.27379999999999999</v>
      </c>
      <c r="T27" s="84">
        <v>0.31830000000000003</v>
      </c>
      <c r="U27" s="84">
        <v>0.2</v>
      </c>
      <c r="V27" s="84">
        <v>0.16470000000000001</v>
      </c>
      <c r="W27" s="84">
        <v>0.42399999999999999</v>
      </c>
      <c r="X27" s="84">
        <v>0.1211</v>
      </c>
      <c r="Y27" s="84">
        <v>0.29830000000000001</v>
      </c>
      <c r="Z27" s="84">
        <v>0.4965</v>
      </c>
      <c r="AA27" s="84">
        <v>0.39090000000000003</v>
      </c>
      <c r="AD27" s="92" t="s">
        <v>122</v>
      </c>
      <c r="AE27" s="84">
        <v>0</v>
      </c>
      <c r="AF27" s="84">
        <v>0</v>
      </c>
      <c r="AG27" s="84">
        <v>0</v>
      </c>
      <c r="AO27" s="92" t="s">
        <v>122</v>
      </c>
      <c r="AP27" s="84">
        <f t="shared" si="12"/>
        <v>0</v>
      </c>
      <c r="AQ27" s="84">
        <f t="shared" si="1"/>
        <v>0</v>
      </c>
      <c r="AR27" s="84">
        <f t="shared" si="2"/>
        <v>0</v>
      </c>
      <c r="AZ27" s="92" t="s">
        <v>122</v>
      </c>
      <c r="BA27" s="84">
        <f t="shared" si="13"/>
        <v>0.48180000000000001</v>
      </c>
      <c r="BB27" s="84">
        <f t="shared" si="4"/>
        <v>0.26500000000000001</v>
      </c>
      <c r="BC27" s="84">
        <f t="shared" si="5"/>
        <v>0.3886</v>
      </c>
      <c r="BK27" s="92" t="s">
        <v>122</v>
      </c>
      <c r="BL27" s="84">
        <f t="shared" si="14"/>
        <v>0.76070000000000004</v>
      </c>
      <c r="BM27" s="84">
        <f t="shared" si="7"/>
        <v>0.50819999999999999</v>
      </c>
      <c r="BN27" s="84">
        <f t="shared" si="8"/>
        <v>0.44319999999999998</v>
      </c>
    </row>
    <row r="28" spans="1:68" hidden="1">
      <c r="A28" s="142"/>
      <c r="B28" s="142"/>
      <c r="C28" s="5">
        <v>1.0833333333333299</v>
      </c>
      <c r="D28" s="84">
        <v>0</v>
      </c>
      <c r="E28" s="84">
        <v>0</v>
      </c>
      <c r="F28" s="84">
        <v>0</v>
      </c>
      <c r="G28" s="84">
        <v>0</v>
      </c>
      <c r="H28" s="84">
        <v>0</v>
      </c>
      <c r="I28" s="84">
        <v>0</v>
      </c>
      <c r="J28" s="84">
        <v>0</v>
      </c>
      <c r="K28" s="84">
        <v>0</v>
      </c>
      <c r="L28" s="84">
        <v>0</v>
      </c>
      <c r="M28" s="84">
        <v>0</v>
      </c>
      <c r="N28" s="84">
        <v>0</v>
      </c>
      <c r="O28" s="84">
        <v>0</v>
      </c>
      <c r="P28" s="84">
        <v>0.33200000000000002</v>
      </c>
      <c r="Q28" s="84">
        <v>0.38129999999999997</v>
      </c>
      <c r="R28" s="84">
        <v>9.0300000000000005E-2</v>
      </c>
      <c r="S28" s="84">
        <v>0.32190000000000002</v>
      </c>
      <c r="T28" s="84">
        <v>0.38129999999999997</v>
      </c>
      <c r="U28" s="84">
        <v>0.23899999999999999</v>
      </c>
      <c r="V28" s="84">
        <v>0.19489999999999999</v>
      </c>
      <c r="W28" s="84">
        <v>0.4511</v>
      </c>
      <c r="X28" s="84">
        <v>0.22289999999999999</v>
      </c>
      <c r="Y28" s="84">
        <v>0.3483</v>
      </c>
      <c r="Z28" s="84">
        <v>0.50770000000000004</v>
      </c>
      <c r="AA28" s="84">
        <v>0.4199</v>
      </c>
      <c r="AD28" s="92" t="s">
        <v>123</v>
      </c>
      <c r="AE28" s="84">
        <v>0</v>
      </c>
      <c r="AF28" s="84">
        <v>0</v>
      </c>
      <c r="AG28" s="84">
        <v>0</v>
      </c>
      <c r="AO28" s="92" t="s">
        <v>123</v>
      </c>
      <c r="AP28" s="84">
        <f t="shared" si="12"/>
        <v>0</v>
      </c>
      <c r="AQ28" s="84">
        <f t="shared" si="1"/>
        <v>0</v>
      </c>
      <c r="AR28" s="84">
        <f t="shared" si="2"/>
        <v>0</v>
      </c>
      <c r="AZ28" s="92" t="s">
        <v>123</v>
      </c>
      <c r="BA28" s="84">
        <f t="shared" si="13"/>
        <v>0.4783</v>
      </c>
      <c r="BB28" s="84">
        <f t="shared" si="4"/>
        <v>0.2656</v>
      </c>
      <c r="BC28" s="84">
        <f t="shared" si="5"/>
        <v>0.3574</v>
      </c>
      <c r="BK28" s="92" t="s">
        <v>123</v>
      </c>
      <c r="BL28" s="84">
        <f t="shared" si="14"/>
        <v>0.74060000000000004</v>
      </c>
      <c r="BM28" s="84">
        <f t="shared" si="7"/>
        <v>0.48570000000000002</v>
      </c>
      <c r="BN28" s="84">
        <f t="shared" si="8"/>
        <v>0.46050000000000002</v>
      </c>
    </row>
    <row r="29" spans="1:68" hidden="1">
      <c r="A29" s="142"/>
      <c r="B29" s="142"/>
      <c r="C29" s="5">
        <v>1.125</v>
      </c>
      <c r="D29" s="84">
        <v>0</v>
      </c>
      <c r="E29" s="84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0.37719999999999998</v>
      </c>
      <c r="Q29" s="84">
        <v>0.41510000000000002</v>
      </c>
      <c r="R29" s="84">
        <v>0.1022</v>
      </c>
      <c r="S29" s="84">
        <v>0.35949999999999999</v>
      </c>
      <c r="T29" s="84">
        <v>0.41510000000000002</v>
      </c>
      <c r="U29" s="84">
        <v>0.2681</v>
      </c>
      <c r="V29" s="84">
        <v>0.19800000000000001</v>
      </c>
      <c r="W29" s="84">
        <v>0.45490000000000003</v>
      </c>
      <c r="X29" s="84">
        <v>0.36149999999999999</v>
      </c>
      <c r="Y29" s="84">
        <v>0.42799999999999999</v>
      </c>
      <c r="Z29" s="84">
        <v>0.4385</v>
      </c>
      <c r="AA29" s="84">
        <v>0.40570000000000001</v>
      </c>
      <c r="AD29" s="92" t="s">
        <v>124</v>
      </c>
      <c r="AE29" s="84">
        <v>0</v>
      </c>
      <c r="AF29" s="84">
        <v>0</v>
      </c>
      <c r="AG29" s="84">
        <v>0</v>
      </c>
      <c r="AO29" s="92" t="s">
        <v>124</v>
      </c>
      <c r="AP29" s="84">
        <f t="shared" si="12"/>
        <v>0</v>
      </c>
      <c r="AQ29" s="84">
        <f t="shared" si="1"/>
        <v>0</v>
      </c>
      <c r="AR29" s="84">
        <f t="shared" si="2"/>
        <v>0</v>
      </c>
      <c r="AZ29" s="92" t="s">
        <v>124</v>
      </c>
      <c r="BA29" s="84">
        <f t="shared" si="13"/>
        <v>0.48899999999999999</v>
      </c>
      <c r="BB29" s="84">
        <f t="shared" si="4"/>
        <v>0.3226</v>
      </c>
      <c r="BC29" s="84">
        <f t="shared" si="5"/>
        <v>0.35930000000000001</v>
      </c>
      <c r="BK29" s="92" t="s">
        <v>124</v>
      </c>
      <c r="BL29" s="84">
        <f t="shared" si="14"/>
        <v>0.58460000000000001</v>
      </c>
      <c r="BM29" s="84">
        <f t="shared" si="7"/>
        <v>0.49170000000000003</v>
      </c>
      <c r="BN29" s="84">
        <f t="shared" si="8"/>
        <v>0.47449999999999998</v>
      </c>
    </row>
    <row r="30" spans="1:68" hidden="1">
      <c r="A30" s="142"/>
      <c r="B30" s="142"/>
      <c r="C30" s="5">
        <v>1.1666666666666701</v>
      </c>
      <c r="D30" s="84">
        <v>0</v>
      </c>
      <c r="E30" s="84">
        <v>0</v>
      </c>
      <c r="F30" s="84">
        <v>0</v>
      </c>
      <c r="G30" s="84">
        <v>0</v>
      </c>
      <c r="H30" s="84">
        <v>0</v>
      </c>
      <c r="I30" s="84">
        <v>0</v>
      </c>
      <c r="J30" s="84">
        <v>0</v>
      </c>
      <c r="K30" s="84">
        <v>0</v>
      </c>
      <c r="L30" s="84">
        <v>0</v>
      </c>
      <c r="M30" s="84">
        <v>0</v>
      </c>
      <c r="N30" s="84">
        <v>0</v>
      </c>
      <c r="O30" s="84">
        <v>0</v>
      </c>
      <c r="P30" s="84">
        <v>0.4551</v>
      </c>
      <c r="Q30" s="84">
        <v>0.42770000000000002</v>
      </c>
      <c r="R30" s="84">
        <v>0.11890000000000001</v>
      </c>
      <c r="S30" s="84">
        <v>0.41120000000000001</v>
      </c>
      <c r="T30" s="84">
        <v>0.42770000000000002</v>
      </c>
      <c r="U30" s="84">
        <v>0.3085</v>
      </c>
      <c r="V30" s="84">
        <v>0.28239999999999998</v>
      </c>
      <c r="W30" s="84">
        <v>0.47160000000000002</v>
      </c>
      <c r="X30" s="84">
        <v>0.50080000000000002</v>
      </c>
      <c r="Y30" s="84">
        <v>0.53759999999999997</v>
      </c>
      <c r="Z30" s="84">
        <v>0.38629999999999998</v>
      </c>
      <c r="AA30" s="84">
        <v>0.41360000000000002</v>
      </c>
    </row>
    <row r="31" spans="1:68">
      <c r="A31" s="142"/>
      <c r="B31" s="142"/>
      <c r="C31" s="5">
        <v>1.2083333333333299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0.4607</v>
      </c>
      <c r="Q31" s="84">
        <v>0.4496</v>
      </c>
      <c r="R31" s="84">
        <v>0.1361</v>
      </c>
      <c r="S31" s="84">
        <v>0.44679999999999997</v>
      </c>
      <c r="T31" s="84">
        <v>0.4496</v>
      </c>
      <c r="U31" s="84">
        <v>0.3266</v>
      </c>
      <c r="V31" s="84">
        <v>0.27910000000000001</v>
      </c>
      <c r="W31" s="84">
        <v>0.49280000000000002</v>
      </c>
      <c r="X31" s="84">
        <v>0.48420000000000002</v>
      </c>
      <c r="Y31" s="84">
        <v>0.51029999999999998</v>
      </c>
      <c r="Z31" s="84">
        <v>0.46029999999999999</v>
      </c>
      <c r="AA31" s="84">
        <v>0.4521</v>
      </c>
    </row>
    <row r="32" spans="1:68">
      <c r="A32" s="142"/>
      <c r="B32" s="142"/>
      <c r="C32" s="5">
        <v>1.25</v>
      </c>
      <c r="D32" s="84">
        <v>0</v>
      </c>
      <c r="E32" s="84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0.38059999999999999</v>
      </c>
      <c r="Q32" s="84">
        <v>0.4284</v>
      </c>
      <c r="R32" s="84">
        <v>0.12139999999999999</v>
      </c>
      <c r="S32" s="84">
        <v>0.45300000000000001</v>
      </c>
      <c r="T32" s="84">
        <v>0.4284</v>
      </c>
      <c r="U32" s="84">
        <v>0.29680000000000001</v>
      </c>
      <c r="V32" s="84">
        <v>0.25509999999999999</v>
      </c>
      <c r="W32" s="84">
        <v>0.47170000000000001</v>
      </c>
      <c r="X32" s="84">
        <v>0.39650000000000002</v>
      </c>
      <c r="Y32" s="84">
        <v>0.39810000000000001</v>
      </c>
      <c r="Z32" s="84">
        <v>0.47860000000000003</v>
      </c>
      <c r="AA32" s="84">
        <v>0.43880000000000002</v>
      </c>
      <c r="AD32" s="144" t="s">
        <v>8</v>
      </c>
      <c r="AE32" s="144"/>
      <c r="AF32" s="144"/>
      <c r="AG32" s="144"/>
      <c r="AH32" s="144"/>
      <c r="AI32" s="144"/>
      <c r="AJ32" s="144"/>
      <c r="AK32" s="144"/>
      <c r="AL32" s="144"/>
      <c r="AM32" s="144"/>
      <c r="AN32" s="144"/>
      <c r="AO32" s="144"/>
      <c r="AP32" s="144"/>
      <c r="AQ32" s="144"/>
      <c r="AR32" s="144"/>
      <c r="AS32" s="144"/>
      <c r="AT32" s="144"/>
      <c r="AU32" s="144"/>
      <c r="AV32" s="144"/>
      <c r="AW32" s="144"/>
      <c r="AX32" s="144"/>
      <c r="AY32" s="144"/>
      <c r="AZ32" s="144"/>
      <c r="BA32" s="144"/>
      <c r="BB32" s="144"/>
      <c r="BC32" s="144"/>
      <c r="BD32" s="144"/>
      <c r="BE32" s="144"/>
      <c r="BF32" s="144"/>
      <c r="BG32" s="144"/>
      <c r="BH32" s="144"/>
      <c r="BI32" s="144"/>
      <c r="BJ32" s="144"/>
      <c r="BK32" s="144"/>
      <c r="BL32" s="144"/>
      <c r="BM32" s="144"/>
      <c r="BN32" s="144"/>
      <c r="BO32" s="132"/>
      <c r="BP32" s="132"/>
    </row>
    <row r="33" spans="1:72">
      <c r="A33" s="142"/>
      <c r="B33" s="142"/>
      <c r="C33" s="5">
        <v>1.2916666666666701</v>
      </c>
      <c r="D33" s="84">
        <v>0</v>
      </c>
      <c r="E33" s="84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0.39400000000000002</v>
      </c>
      <c r="Q33" s="84">
        <v>0.3987</v>
      </c>
      <c r="R33" s="84">
        <v>0.1186</v>
      </c>
      <c r="S33" s="84">
        <v>0.45169999999999999</v>
      </c>
      <c r="T33" s="84">
        <v>0.3987</v>
      </c>
      <c r="U33" s="84">
        <v>0.29570000000000002</v>
      </c>
      <c r="V33" s="84">
        <v>0.3075</v>
      </c>
      <c r="W33" s="84">
        <v>0.4713</v>
      </c>
      <c r="X33" s="84">
        <v>0.38140000000000002</v>
      </c>
      <c r="Y33" s="84">
        <v>0.40960000000000002</v>
      </c>
      <c r="Z33" s="84">
        <v>0.51</v>
      </c>
      <c r="AA33" s="84">
        <v>0.4592</v>
      </c>
      <c r="AE33" s="84" t="s">
        <v>99</v>
      </c>
      <c r="AP33" s="84" t="s">
        <v>100</v>
      </c>
      <c r="BA33" s="84" t="s">
        <v>98</v>
      </c>
      <c r="BL33" s="84" t="s">
        <v>164</v>
      </c>
    </row>
    <row r="34" spans="1:72">
      <c r="A34" s="142"/>
      <c r="B34" s="142"/>
      <c r="C34" s="5">
        <v>1.3333333333333299</v>
      </c>
      <c r="D34" s="84">
        <v>0</v>
      </c>
      <c r="E34" s="84">
        <v>0</v>
      </c>
      <c r="F34" s="84">
        <v>0</v>
      </c>
      <c r="G34" s="84">
        <v>0</v>
      </c>
      <c r="H34" s="84">
        <v>0</v>
      </c>
      <c r="I34" s="84">
        <v>0</v>
      </c>
      <c r="J34" s="84">
        <v>7.9100000000000004E-2</v>
      </c>
      <c r="K34" s="84">
        <v>6.4000000000000001E-2</v>
      </c>
      <c r="L34" s="84">
        <v>0.1298</v>
      </c>
      <c r="M34" s="84">
        <v>6.2100000000000002E-2</v>
      </c>
      <c r="N34" s="84">
        <v>5.3E-3</v>
      </c>
      <c r="O34" s="84">
        <v>6.8099999999999994E-2</v>
      </c>
      <c r="P34" s="84">
        <v>0.39040000000000002</v>
      </c>
      <c r="Q34" s="84">
        <v>0.3987</v>
      </c>
      <c r="R34" s="84">
        <v>9.9699999999999997E-2</v>
      </c>
      <c r="S34" s="84">
        <v>0.40250000000000002</v>
      </c>
      <c r="T34" s="84">
        <v>0.3987</v>
      </c>
      <c r="U34" s="84">
        <v>0.27729999999999999</v>
      </c>
      <c r="V34" s="84">
        <v>0.25080000000000002</v>
      </c>
      <c r="W34" s="84">
        <v>0.45700000000000002</v>
      </c>
      <c r="X34" s="84">
        <v>0.34250000000000003</v>
      </c>
      <c r="Y34" s="84">
        <v>0.44700000000000001</v>
      </c>
      <c r="Z34" s="84">
        <v>0.47599999999999998</v>
      </c>
      <c r="AA34" s="84">
        <v>0.42970000000000003</v>
      </c>
      <c r="AE34" s="84">
        <v>1</v>
      </c>
      <c r="AF34" s="84">
        <v>2</v>
      </c>
      <c r="AG34" s="84">
        <v>3</v>
      </c>
      <c r="AH34" s="84">
        <v>4</v>
      </c>
      <c r="AI34" s="84">
        <v>5</v>
      </c>
      <c r="AJ34" s="84">
        <v>6</v>
      </c>
      <c r="AK34" s="84">
        <v>7</v>
      </c>
      <c r="AL34" s="84">
        <v>8</v>
      </c>
      <c r="AM34" s="84">
        <v>9</v>
      </c>
      <c r="AP34" s="84">
        <v>1</v>
      </c>
      <c r="AQ34" s="84">
        <v>2</v>
      </c>
      <c r="AR34" s="84">
        <v>3</v>
      </c>
      <c r="AS34" s="84">
        <v>4</v>
      </c>
      <c r="AT34" s="84">
        <v>5</v>
      </c>
      <c r="AU34" s="84">
        <v>6</v>
      </c>
      <c r="AV34" s="84">
        <v>7</v>
      </c>
      <c r="AW34" s="84">
        <v>8</v>
      </c>
      <c r="AX34" s="84">
        <v>9</v>
      </c>
      <c r="BA34" s="84">
        <v>1</v>
      </c>
      <c r="BB34" s="84">
        <v>2</v>
      </c>
      <c r="BC34" s="84">
        <v>3</v>
      </c>
      <c r="BD34" s="84">
        <v>4</v>
      </c>
      <c r="BE34" s="84">
        <v>5</v>
      </c>
      <c r="BF34" s="84">
        <v>6</v>
      </c>
      <c r="BG34" s="84">
        <v>7</v>
      </c>
      <c r="BH34" s="84">
        <v>8</v>
      </c>
      <c r="BI34" s="84">
        <v>9</v>
      </c>
      <c r="BL34" s="84">
        <v>1</v>
      </c>
      <c r="BM34" s="84">
        <v>2</v>
      </c>
      <c r="BN34" s="84">
        <v>3</v>
      </c>
      <c r="BO34" s="84">
        <v>4</v>
      </c>
      <c r="BP34" s="84">
        <v>5</v>
      </c>
      <c r="BQ34" s="84">
        <v>6</v>
      </c>
      <c r="BR34" s="84">
        <v>7</v>
      </c>
      <c r="BS34" s="84">
        <v>8</v>
      </c>
      <c r="BT34" s="84">
        <v>9</v>
      </c>
    </row>
    <row r="35" spans="1:72">
      <c r="A35" s="142"/>
      <c r="B35" s="142"/>
      <c r="C35" s="5">
        <v>1.375</v>
      </c>
      <c r="D35" s="84">
        <v>0</v>
      </c>
      <c r="E35" s="84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0.4657</v>
      </c>
      <c r="K35" s="84">
        <v>0.4355</v>
      </c>
      <c r="L35" s="84">
        <v>0.47710000000000002</v>
      </c>
      <c r="M35" s="84">
        <v>0.31809999999999999</v>
      </c>
      <c r="N35" s="84">
        <v>0.33689999999999998</v>
      </c>
      <c r="O35" s="84">
        <v>0.40670000000000001</v>
      </c>
      <c r="P35" s="84">
        <v>0.40010000000000001</v>
      </c>
      <c r="Q35" s="84">
        <v>0.43219999999999997</v>
      </c>
      <c r="R35" s="84">
        <v>9.4200000000000006E-2</v>
      </c>
      <c r="S35" s="84">
        <v>0.39290000000000003</v>
      </c>
      <c r="T35" s="84">
        <v>0.43219999999999997</v>
      </c>
      <c r="U35" s="84">
        <v>0.27989999999999998</v>
      </c>
      <c r="V35" s="84">
        <v>0.21429999999999999</v>
      </c>
      <c r="W35" s="84">
        <v>0.46939999999999998</v>
      </c>
      <c r="X35" s="84">
        <v>0.30630000000000002</v>
      </c>
      <c r="Y35" s="84">
        <v>0.51910000000000001</v>
      </c>
      <c r="Z35" s="84">
        <v>0.4703</v>
      </c>
      <c r="AA35" s="84">
        <v>0.42459999999999998</v>
      </c>
      <c r="AD35" s="92" t="s">
        <v>101</v>
      </c>
      <c r="AE35" s="84">
        <v>0</v>
      </c>
      <c r="AF35" s="84">
        <v>0</v>
      </c>
      <c r="AG35" s="84">
        <v>0</v>
      </c>
      <c r="AH35" s="84">
        <v>0</v>
      </c>
      <c r="AI35" s="84">
        <v>0</v>
      </c>
      <c r="AJ35" s="84">
        <v>0</v>
      </c>
      <c r="AK35" s="84">
        <v>0</v>
      </c>
      <c r="AL35" s="84">
        <v>0</v>
      </c>
      <c r="AM35" s="84">
        <v>0</v>
      </c>
      <c r="AO35" s="92" t="s">
        <v>101</v>
      </c>
      <c r="AP35" s="84">
        <v>0</v>
      </c>
      <c r="AQ35" s="84">
        <v>0</v>
      </c>
      <c r="AR35" s="84">
        <v>0</v>
      </c>
      <c r="AS35" s="84">
        <v>0</v>
      </c>
      <c r="AT35" s="84">
        <v>0</v>
      </c>
      <c r="AU35" s="84">
        <v>0</v>
      </c>
      <c r="AV35" s="84">
        <v>0</v>
      </c>
      <c r="AW35" s="84">
        <v>0</v>
      </c>
      <c r="AX35" s="84">
        <v>0</v>
      </c>
      <c r="AZ35" s="92" t="s">
        <v>101</v>
      </c>
      <c r="BA35" s="84">
        <v>0.29170000000000001</v>
      </c>
      <c r="BB35" s="84">
        <v>0.48409999999999997</v>
      </c>
      <c r="BC35" s="84">
        <v>0.29959999999999998</v>
      </c>
      <c r="BD35" s="84">
        <v>0.62729999999999997</v>
      </c>
      <c r="BE35" s="84">
        <v>0.50190000000000001</v>
      </c>
      <c r="BF35" s="84">
        <v>8.43E-2</v>
      </c>
      <c r="BG35" s="84">
        <v>0.33489999999999998</v>
      </c>
      <c r="BH35" s="84">
        <v>0.27889999999999998</v>
      </c>
      <c r="BI35" s="84">
        <v>0.63360000000000005</v>
      </c>
      <c r="BK35" s="92" t="s">
        <v>101</v>
      </c>
      <c r="BL35" s="84">
        <v>0.1421</v>
      </c>
      <c r="BM35" s="84">
        <v>0.45829999999999999</v>
      </c>
      <c r="BN35" s="84">
        <v>0.29239999999999999</v>
      </c>
      <c r="BO35" s="84">
        <v>0.80289999999999995</v>
      </c>
      <c r="BP35" s="84">
        <v>0.71089999999999998</v>
      </c>
      <c r="BQ35" s="84">
        <v>9.7000000000000003E-2</v>
      </c>
      <c r="BR35" s="84">
        <v>0.52990000000000004</v>
      </c>
      <c r="BS35" s="84">
        <v>0.21759999999999999</v>
      </c>
      <c r="BT35" s="84">
        <v>0.68469999999999998</v>
      </c>
    </row>
    <row r="36" spans="1:72">
      <c r="A36" s="142"/>
      <c r="B36" s="142"/>
      <c r="C36" s="5">
        <v>1.4166666666666701</v>
      </c>
      <c r="D36" s="84">
        <v>9.4299999999999995E-2</v>
      </c>
      <c r="E36" s="84">
        <v>0.1206</v>
      </c>
      <c r="F36" s="84">
        <v>7.7100000000000002E-2</v>
      </c>
      <c r="G36" s="84">
        <v>0</v>
      </c>
      <c r="H36" s="84">
        <v>0</v>
      </c>
      <c r="I36" s="84">
        <v>5.8400000000000001E-2</v>
      </c>
      <c r="J36" s="84">
        <v>0.70509999999999995</v>
      </c>
      <c r="K36" s="84">
        <v>0.70389999999999997</v>
      </c>
      <c r="L36" s="84">
        <v>0.6804</v>
      </c>
      <c r="M36" s="84">
        <v>0.55220000000000002</v>
      </c>
      <c r="N36" s="84">
        <v>0.64680000000000004</v>
      </c>
      <c r="O36" s="84">
        <v>0.65769999999999995</v>
      </c>
      <c r="P36" s="84">
        <v>0.4204</v>
      </c>
      <c r="Q36" s="84">
        <v>0.4703</v>
      </c>
      <c r="R36" s="84">
        <v>0.13800000000000001</v>
      </c>
      <c r="S36" s="84">
        <v>0.47360000000000002</v>
      </c>
      <c r="T36" s="84">
        <v>0.4703</v>
      </c>
      <c r="U36" s="84">
        <v>0.32379999999999998</v>
      </c>
      <c r="V36" s="84">
        <v>0.17949999999999999</v>
      </c>
      <c r="W36" s="84">
        <v>0.54330000000000001</v>
      </c>
      <c r="X36" s="84">
        <v>0.2414</v>
      </c>
      <c r="Y36" s="84">
        <v>0.40200000000000002</v>
      </c>
      <c r="Z36" s="84">
        <v>0.41870000000000002</v>
      </c>
      <c r="AA36" s="84">
        <v>0.3987</v>
      </c>
      <c r="AD36" s="92" t="s">
        <v>102</v>
      </c>
      <c r="AE36" s="84">
        <v>0</v>
      </c>
      <c r="AF36" s="84">
        <v>0</v>
      </c>
      <c r="AG36" s="84">
        <v>0</v>
      </c>
      <c r="AH36" s="84">
        <v>0</v>
      </c>
      <c r="AI36" s="84">
        <v>0</v>
      </c>
      <c r="AJ36" s="84">
        <v>0</v>
      </c>
      <c r="AK36" s="84">
        <v>0</v>
      </c>
      <c r="AL36" s="84">
        <v>0</v>
      </c>
      <c r="AM36" s="84">
        <v>0</v>
      </c>
      <c r="AO36" s="92" t="s">
        <v>102</v>
      </c>
      <c r="AP36" s="84">
        <v>0</v>
      </c>
      <c r="AQ36" s="84">
        <v>0</v>
      </c>
      <c r="AR36" s="84">
        <v>0</v>
      </c>
      <c r="AS36" s="84">
        <v>0</v>
      </c>
      <c r="AT36" s="84">
        <v>0</v>
      </c>
      <c r="AU36" s="84">
        <v>0</v>
      </c>
      <c r="AV36" s="84">
        <v>0</v>
      </c>
      <c r="AW36" s="84">
        <v>0</v>
      </c>
      <c r="AX36" s="84">
        <v>0</v>
      </c>
      <c r="AZ36" s="92" t="s">
        <v>102</v>
      </c>
      <c r="BA36" s="84">
        <v>0.2419</v>
      </c>
      <c r="BB36" s="84">
        <v>0.43369999999999997</v>
      </c>
      <c r="BC36" s="84">
        <v>0.32029999999999997</v>
      </c>
      <c r="BD36" s="84">
        <v>0.62080000000000002</v>
      </c>
      <c r="BE36" s="84">
        <v>0.50609999999999999</v>
      </c>
      <c r="BF36" s="84">
        <v>9.6000000000000002E-2</v>
      </c>
      <c r="BG36" s="84">
        <v>0.32650000000000001</v>
      </c>
      <c r="BH36" s="84">
        <v>0.3206</v>
      </c>
      <c r="BI36" s="84">
        <v>0.57889999999999997</v>
      </c>
      <c r="BK36" s="92" t="s">
        <v>102</v>
      </c>
      <c r="BL36" s="84">
        <v>7.8700000000000006E-2</v>
      </c>
      <c r="BM36" s="84">
        <v>0.35620000000000002</v>
      </c>
      <c r="BN36" s="84">
        <v>0.31040000000000001</v>
      </c>
      <c r="BO36" s="84">
        <v>0.8044</v>
      </c>
      <c r="BP36" s="84">
        <v>0.6603</v>
      </c>
      <c r="BQ36" s="84">
        <v>7.3499999999999996E-2</v>
      </c>
      <c r="BR36" s="84">
        <v>0.4763</v>
      </c>
      <c r="BS36" s="84">
        <v>0.22450000000000001</v>
      </c>
      <c r="BT36" s="84">
        <v>0.62080000000000002</v>
      </c>
    </row>
    <row r="37" spans="1:72">
      <c r="A37" s="142"/>
      <c r="B37" s="142"/>
      <c r="C37" s="5">
        <v>1.4583333333333299</v>
      </c>
      <c r="D37" s="84">
        <v>0.28439999999999999</v>
      </c>
      <c r="E37" s="84">
        <v>0.50280000000000002</v>
      </c>
      <c r="F37" s="84">
        <v>0.23319999999999999</v>
      </c>
      <c r="G37" s="84">
        <v>3.8399999999999997E-2</v>
      </c>
      <c r="H37" s="84">
        <v>0.24729999999999999</v>
      </c>
      <c r="I37" s="84">
        <v>0.26119999999999999</v>
      </c>
      <c r="J37" s="84">
        <v>0.78239999999999998</v>
      </c>
      <c r="K37" s="84">
        <v>0.76970000000000005</v>
      </c>
      <c r="L37" s="84">
        <v>0.69799999999999995</v>
      </c>
      <c r="M37" s="84">
        <v>0.60170000000000001</v>
      </c>
      <c r="N37" s="84">
        <v>0.75719999999999998</v>
      </c>
      <c r="O37" s="84">
        <v>0.7218</v>
      </c>
      <c r="P37" s="84">
        <v>0.45479999999999998</v>
      </c>
      <c r="Q37" s="84">
        <v>0.53539999999999999</v>
      </c>
      <c r="R37" s="84">
        <v>0.157</v>
      </c>
      <c r="S37" s="84">
        <v>0.54139999999999999</v>
      </c>
      <c r="T37" s="84">
        <v>0.53539999999999999</v>
      </c>
      <c r="U37" s="84">
        <v>0.36230000000000001</v>
      </c>
      <c r="V37" s="84">
        <v>0.17349999999999999</v>
      </c>
      <c r="W37" s="84">
        <v>0.61009999999999998</v>
      </c>
      <c r="X37" s="84">
        <v>0.21199999999999999</v>
      </c>
      <c r="Y37" s="84">
        <v>0.3594</v>
      </c>
      <c r="Z37" s="84">
        <v>0.47389999999999999</v>
      </c>
      <c r="AA37" s="84">
        <v>0.43559999999999999</v>
      </c>
      <c r="AD37" s="92" t="s">
        <v>103</v>
      </c>
      <c r="AE37" s="84">
        <v>0</v>
      </c>
      <c r="AF37" s="84">
        <v>0</v>
      </c>
      <c r="AG37" s="84">
        <v>0</v>
      </c>
      <c r="AH37" s="84">
        <v>0</v>
      </c>
      <c r="AI37" s="84">
        <v>0</v>
      </c>
      <c r="AJ37" s="84">
        <v>0</v>
      </c>
      <c r="AK37" s="84">
        <v>0</v>
      </c>
      <c r="AL37" s="84">
        <v>0</v>
      </c>
      <c r="AM37" s="84">
        <v>0</v>
      </c>
      <c r="AO37" s="92" t="s">
        <v>103</v>
      </c>
      <c r="AP37" s="84">
        <v>0</v>
      </c>
      <c r="AQ37" s="84">
        <v>0</v>
      </c>
      <c r="AR37" s="84">
        <v>0</v>
      </c>
      <c r="AS37" s="84">
        <v>0</v>
      </c>
      <c r="AT37" s="84">
        <v>0</v>
      </c>
      <c r="AU37" s="84">
        <v>0</v>
      </c>
      <c r="AV37" s="84">
        <v>0</v>
      </c>
      <c r="AW37" s="84">
        <v>0</v>
      </c>
      <c r="AX37" s="84">
        <v>0</v>
      </c>
      <c r="AZ37" s="92" t="s">
        <v>103</v>
      </c>
      <c r="BA37" s="84">
        <v>0.23499999999999999</v>
      </c>
      <c r="BB37" s="84">
        <v>0.42749999999999999</v>
      </c>
      <c r="BC37" s="84">
        <v>0.29699999999999999</v>
      </c>
      <c r="BD37" s="84">
        <v>0.63080000000000003</v>
      </c>
      <c r="BE37" s="84">
        <v>0.50419999999999998</v>
      </c>
      <c r="BF37" s="84">
        <v>0.1176</v>
      </c>
      <c r="BG37" s="84">
        <v>0.32750000000000001</v>
      </c>
      <c r="BH37" s="84">
        <v>0.30030000000000001</v>
      </c>
      <c r="BI37" s="84">
        <v>0.48659999999999998</v>
      </c>
      <c r="BK37" s="92" t="s">
        <v>103</v>
      </c>
      <c r="BL37" s="84">
        <v>4.4400000000000002E-2</v>
      </c>
      <c r="BM37" s="84">
        <v>0.33119999999999999</v>
      </c>
      <c r="BN37" s="84">
        <v>0.2989</v>
      </c>
      <c r="BO37" s="84">
        <v>0.7611</v>
      </c>
      <c r="BP37" s="84">
        <v>0.6704</v>
      </c>
      <c r="BQ37" s="84">
        <v>5.5500000000000001E-2</v>
      </c>
      <c r="BR37" s="84">
        <v>0.42099999999999999</v>
      </c>
      <c r="BS37" s="84">
        <v>0.215</v>
      </c>
      <c r="BT37" s="84">
        <v>0.51549999999999996</v>
      </c>
    </row>
    <row r="38" spans="1:72">
      <c r="A38" s="142"/>
      <c r="B38" s="142"/>
      <c r="C38" s="5">
        <v>1.5</v>
      </c>
      <c r="D38" s="84">
        <v>0.45029999999999998</v>
      </c>
      <c r="E38" s="84">
        <v>0.59960000000000002</v>
      </c>
      <c r="F38" s="84">
        <v>0.2676</v>
      </c>
      <c r="G38" s="84">
        <v>9.2999999999999999E-2</v>
      </c>
      <c r="H38" s="84">
        <v>0.54590000000000005</v>
      </c>
      <c r="I38" s="84">
        <v>0.39129999999999998</v>
      </c>
      <c r="J38" s="84">
        <v>0.77639999999999998</v>
      </c>
      <c r="K38" s="84">
        <v>0.74460000000000004</v>
      </c>
      <c r="L38" s="84">
        <v>0.69830000000000003</v>
      </c>
      <c r="M38" s="84">
        <v>0.67100000000000004</v>
      </c>
      <c r="N38" s="84">
        <v>0.7611</v>
      </c>
      <c r="O38" s="84">
        <v>0.73029999999999995</v>
      </c>
      <c r="P38" s="84">
        <v>0.52800000000000002</v>
      </c>
      <c r="Q38" s="84">
        <v>0.5736</v>
      </c>
      <c r="R38" s="84">
        <v>0.1734</v>
      </c>
      <c r="S38" s="84">
        <v>0.54930000000000001</v>
      </c>
      <c r="T38" s="84">
        <v>0.5736</v>
      </c>
      <c r="U38" s="84">
        <v>0.39560000000000001</v>
      </c>
      <c r="V38" s="84">
        <v>0.25580000000000003</v>
      </c>
      <c r="W38" s="84">
        <v>0.68359999999999999</v>
      </c>
      <c r="X38" s="84">
        <v>0.43840000000000001</v>
      </c>
      <c r="Y38" s="84">
        <v>0.35010000000000002</v>
      </c>
      <c r="Z38" s="84">
        <v>0.61240000000000006</v>
      </c>
      <c r="AA38" s="84">
        <v>0.55659999999999998</v>
      </c>
      <c r="AD38" s="92" t="s">
        <v>104</v>
      </c>
      <c r="AE38" s="84">
        <v>0</v>
      </c>
      <c r="AF38" s="84">
        <v>0</v>
      </c>
      <c r="AG38" s="84">
        <v>0</v>
      </c>
      <c r="AH38" s="84">
        <v>0</v>
      </c>
      <c r="AI38" s="84">
        <v>0</v>
      </c>
      <c r="AJ38" s="84">
        <v>0</v>
      </c>
      <c r="AK38" s="84">
        <v>0</v>
      </c>
      <c r="AL38" s="84">
        <v>0</v>
      </c>
      <c r="AM38" s="84">
        <v>0</v>
      </c>
      <c r="AO38" s="92" t="s">
        <v>104</v>
      </c>
      <c r="AP38" s="84">
        <v>0</v>
      </c>
      <c r="AQ38" s="84">
        <v>0</v>
      </c>
      <c r="AR38" s="84">
        <v>0</v>
      </c>
      <c r="AS38" s="84">
        <v>0</v>
      </c>
      <c r="AT38" s="84">
        <v>0</v>
      </c>
      <c r="AU38" s="84">
        <v>0</v>
      </c>
      <c r="AV38" s="84">
        <v>0</v>
      </c>
      <c r="AW38" s="84">
        <v>0</v>
      </c>
      <c r="AX38" s="84">
        <v>0</v>
      </c>
      <c r="AZ38" s="92" t="s">
        <v>104</v>
      </c>
      <c r="BA38" s="84">
        <v>0.22459999999999999</v>
      </c>
      <c r="BB38" s="84">
        <v>0.47770000000000001</v>
      </c>
      <c r="BC38" s="84">
        <v>0.28079999999999999</v>
      </c>
      <c r="BD38" s="84">
        <v>0.61660000000000004</v>
      </c>
      <c r="BE38" s="84">
        <v>0.50409999999999999</v>
      </c>
      <c r="BF38" s="84">
        <v>0.14369999999999999</v>
      </c>
      <c r="BG38" s="84">
        <v>0.35389999999999999</v>
      </c>
      <c r="BH38" s="84">
        <v>0.29509999999999997</v>
      </c>
      <c r="BI38" s="84">
        <v>0.4758</v>
      </c>
      <c r="BK38" s="92" t="s">
        <v>104</v>
      </c>
      <c r="BL38" s="84">
        <v>2.0299999999999999E-2</v>
      </c>
      <c r="BM38" s="84">
        <v>0.32650000000000001</v>
      </c>
      <c r="BN38" s="84">
        <v>0.192</v>
      </c>
      <c r="BO38" s="84">
        <v>0.67920000000000003</v>
      </c>
      <c r="BP38" s="84">
        <v>0.62939999999999996</v>
      </c>
      <c r="BQ38" s="84">
        <v>4.6199999999999998E-2</v>
      </c>
      <c r="BR38" s="84">
        <v>0.40849999999999997</v>
      </c>
      <c r="BS38" s="84">
        <v>0.17330000000000001</v>
      </c>
      <c r="BT38" s="84">
        <v>0.46589999999999998</v>
      </c>
    </row>
    <row r="39" spans="1:72">
      <c r="A39" s="142"/>
      <c r="B39" s="142"/>
      <c r="C39" s="5">
        <v>1.5416666666666701</v>
      </c>
      <c r="D39" s="84">
        <v>0.49740000000000001</v>
      </c>
      <c r="E39" s="84">
        <v>0.60870000000000002</v>
      </c>
      <c r="F39" s="84">
        <v>0.2485</v>
      </c>
      <c r="G39" s="84">
        <v>0.11890000000000001</v>
      </c>
      <c r="H39" s="84">
        <v>0.4577</v>
      </c>
      <c r="I39" s="84">
        <v>0.38619999999999999</v>
      </c>
      <c r="J39" s="84">
        <v>0.74409999999999998</v>
      </c>
      <c r="K39" s="84">
        <v>0.74729999999999996</v>
      </c>
      <c r="L39" s="84">
        <v>0.68059999999999998</v>
      </c>
      <c r="M39" s="84">
        <v>0.63039999999999996</v>
      </c>
      <c r="N39" s="84">
        <v>0.74239999999999995</v>
      </c>
      <c r="O39" s="84">
        <v>0.70899999999999996</v>
      </c>
      <c r="P39" s="84">
        <v>0.44390000000000002</v>
      </c>
      <c r="Q39" s="84">
        <v>0.4078</v>
      </c>
      <c r="R39" s="84">
        <v>0.15890000000000001</v>
      </c>
      <c r="S39" s="84">
        <v>0.4572</v>
      </c>
      <c r="T39" s="84">
        <v>0.4078</v>
      </c>
      <c r="U39" s="84">
        <v>0.3281</v>
      </c>
      <c r="V39" s="84">
        <v>0.28910000000000002</v>
      </c>
      <c r="W39" s="84">
        <v>0.62690000000000001</v>
      </c>
      <c r="X39" s="84">
        <v>0.35010000000000002</v>
      </c>
      <c r="Y39" s="84">
        <v>0.21590000000000001</v>
      </c>
      <c r="Z39" s="84">
        <v>0.70520000000000005</v>
      </c>
      <c r="AA39" s="84">
        <v>0.57809999999999995</v>
      </c>
      <c r="AD39" s="92" t="s">
        <v>105</v>
      </c>
      <c r="AE39" s="84">
        <v>0</v>
      </c>
      <c r="AF39" s="84">
        <v>0</v>
      </c>
      <c r="AG39" s="84">
        <v>0</v>
      </c>
      <c r="AH39" s="84">
        <v>0</v>
      </c>
      <c r="AI39" s="84">
        <v>0</v>
      </c>
      <c r="AJ39" s="84">
        <v>0</v>
      </c>
      <c r="AK39" s="84">
        <v>0</v>
      </c>
      <c r="AL39" s="84">
        <v>0</v>
      </c>
      <c r="AM39" s="84">
        <v>0</v>
      </c>
      <c r="AO39" s="92" t="s">
        <v>105</v>
      </c>
      <c r="AP39" s="84">
        <v>0</v>
      </c>
      <c r="AQ39" s="84">
        <v>0</v>
      </c>
      <c r="AR39" s="84">
        <v>0</v>
      </c>
      <c r="AS39" s="84">
        <v>0</v>
      </c>
      <c r="AT39" s="84">
        <v>0</v>
      </c>
      <c r="AU39" s="84">
        <v>0</v>
      </c>
      <c r="AV39" s="84">
        <v>0</v>
      </c>
      <c r="AW39" s="84">
        <v>0</v>
      </c>
      <c r="AX39" s="84">
        <v>0</v>
      </c>
      <c r="AZ39" s="92" t="s">
        <v>105</v>
      </c>
      <c r="BA39" s="84">
        <v>0.21709999999999999</v>
      </c>
      <c r="BB39" s="84">
        <v>0.48720000000000002</v>
      </c>
      <c r="BC39" s="84">
        <v>0.28289999999999998</v>
      </c>
      <c r="BD39" s="84">
        <v>0.61980000000000002</v>
      </c>
      <c r="BE39" s="84">
        <v>0.48370000000000002</v>
      </c>
      <c r="BF39" s="84">
        <v>0.13009999999999999</v>
      </c>
      <c r="BG39" s="84">
        <v>0.39419999999999999</v>
      </c>
      <c r="BH39" s="84">
        <v>0.28589999999999999</v>
      </c>
      <c r="BI39" s="84">
        <v>0.3841</v>
      </c>
      <c r="BK39" s="92" t="s">
        <v>105</v>
      </c>
      <c r="BL39" s="84">
        <v>1.9199999999999998E-2</v>
      </c>
      <c r="BM39" s="84">
        <v>0.37109999999999999</v>
      </c>
      <c r="BN39" s="84">
        <v>0.17230000000000001</v>
      </c>
      <c r="BO39" s="84">
        <v>0.68049999999999999</v>
      </c>
      <c r="BP39" s="84">
        <v>0.56620000000000004</v>
      </c>
      <c r="BQ39" s="84">
        <v>4.19E-2</v>
      </c>
      <c r="BR39" s="84">
        <v>0.53910000000000002</v>
      </c>
      <c r="BS39" s="84">
        <v>0.17319999999999999</v>
      </c>
      <c r="BT39" s="84">
        <v>0.40860000000000002</v>
      </c>
    </row>
    <row r="40" spans="1:72">
      <c r="A40" s="142"/>
      <c r="B40" s="142"/>
      <c r="C40" s="5">
        <v>1.5833333333333299</v>
      </c>
      <c r="D40" s="84">
        <v>0.49759999999999999</v>
      </c>
      <c r="E40" s="84">
        <v>0.62039999999999995</v>
      </c>
      <c r="F40" s="84">
        <v>8.5199999999999998E-2</v>
      </c>
      <c r="G40" s="84">
        <v>0.1236</v>
      </c>
      <c r="H40" s="84">
        <v>0.38090000000000002</v>
      </c>
      <c r="I40" s="84">
        <v>0.34150000000000003</v>
      </c>
      <c r="J40" s="84">
        <v>0.75649999999999995</v>
      </c>
      <c r="K40" s="84">
        <v>0.74929999999999997</v>
      </c>
      <c r="L40" s="84">
        <v>0.7248</v>
      </c>
      <c r="M40" s="84">
        <v>0.6099</v>
      </c>
      <c r="N40" s="84">
        <v>0.73050000000000004</v>
      </c>
      <c r="O40" s="84">
        <v>0.71419999999999995</v>
      </c>
      <c r="P40" s="84">
        <v>0.35970000000000002</v>
      </c>
      <c r="Q40" s="84">
        <v>0.30620000000000003</v>
      </c>
      <c r="R40" s="84">
        <v>0.12859999999999999</v>
      </c>
      <c r="S40" s="84">
        <v>0.34660000000000002</v>
      </c>
      <c r="T40" s="84">
        <v>0.30620000000000003</v>
      </c>
      <c r="U40" s="84">
        <v>0.25819999999999999</v>
      </c>
      <c r="V40" s="84">
        <v>0.20960000000000001</v>
      </c>
      <c r="W40" s="84">
        <v>0.50380000000000003</v>
      </c>
      <c r="X40" s="84">
        <v>0.2281</v>
      </c>
      <c r="Y40" s="84">
        <v>0.24479999999999999</v>
      </c>
      <c r="Z40" s="84">
        <v>0.64039999999999997</v>
      </c>
      <c r="AA40" s="84">
        <v>0.49609999999999999</v>
      </c>
      <c r="AD40" s="92" t="s">
        <v>106</v>
      </c>
      <c r="AE40" s="84">
        <v>0</v>
      </c>
      <c r="AF40" s="84">
        <v>0</v>
      </c>
      <c r="AG40" s="84">
        <v>0</v>
      </c>
      <c r="AH40" s="84">
        <v>0</v>
      </c>
      <c r="AI40" s="84">
        <v>0</v>
      </c>
      <c r="AJ40" s="84">
        <v>0</v>
      </c>
      <c r="AK40" s="84">
        <v>0</v>
      </c>
      <c r="AL40" s="84">
        <v>0</v>
      </c>
      <c r="AM40" s="84">
        <v>0</v>
      </c>
      <c r="AO40" s="92" t="s">
        <v>106</v>
      </c>
      <c r="AP40" s="84">
        <v>0</v>
      </c>
      <c r="AQ40" s="84">
        <v>0</v>
      </c>
      <c r="AR40" s="84">
        <v>1.9E-3</v>
      </c>
      <c r="AS40" s="84">
        <v>0</v>
      </c>
      <c r="AT40" s="84">
        <v>0</v>
      </c>
      <c r="AU40" s="84">
        <v>8.8000000000000005E-3</v>
      </c>
      <c r="AV40" s="84">
        <v>0</v>
      </c>
      <c r="AW40" s="84">
        <v>0</v>
      </c>
      <c r="AX40" s="84">
        <v>5.8599999999999999E-2</v>
      </c>
      <c r="AZ40" s="92" t="s">
        <v>106</v>
      </c>
      <c r="BA40" s="84">
        <v>0.21199999999999999</v>
      </c>
      <c r="BB40" s="84">
        <v>0.47720000000000001</v>
      </c>
      <c r="BC40" s="84">
        <v>0.255</v>
      </c>
      <c r="BD40" s="84">
        <v>0.6119</v>
      </c>
      <c r="BE40" s="84">
        <v>0.45619999999999999</v>
      </c>
      <c r="BF40" s="84">
        <v>0.1174</v>
      </c>
      <c r="BG40" s="84">
        <v>0.3468</v>
      </c>
      <c r="BH40" s="84">
        <v>0.24709999999999999</v>
      </c>
      <c r="BI40" s="84">
        <v>0.28499999999999998</v>
      </c>
      <c r="BK40" s="92" t="s">
        <v>106</v>
      </c>
      <c r="BL40" s="84">
        <v>4.8300000000000003E-2</v>
      </c>
      <c r="BM40" s="84">
        <v>0.39750000000000002</v>
      </c>
      <c r="BN40" s="84">
        <v>0.1797</v>
      </c>
      <c r="BO40" s="84">
        <v>0.6542</v>
      </c>
      <c r="BP40" s="84">
        <v>0.55920000000000003</v>
      </c>
      <c r="BQ40" s="84">
        <v>3.3500000000000002E-2</v>
      </c>
      <c r="BR40" s="84">
        <v>0.50249999999999995</v>
      </c>
      <c r="BS40" s="84">
        <v>0.12280000000000001</v>
      </c>
      <c r="BT40" s="84">
        <v>0.3014</v>
      </c>
    </row>
    <row r="41" spans="1:72">
      <c r="A41" s="142"/>
      <c r="B41" s="142"/>
      <c r="C41" s="5">
        <v>1.625</v>
      </c>
      <c r="D41" s="84">
        <v>0.40939999999999999</v>
      </c>
      <c r="E41" s="84">
        <v>0.63770000000000004</v>
      </c>
      <c r="F41" s="84">
        <v>9.7600000000000006E-2</v>
      </c>
      <c r="G41" s="84">
        <v>0.111</v>
      </c>
      <c r="H41" s="84">
        <v>0.34739999999999999</v>
      </c>
      <c r="I41" s="84">
        <v>0.3206</v>
      </c>
      <c r="J41" s="84">
        <v>0.74019999999999997</v>
      </c>
      <c r="K41" s="84">
        <v>0.64249999999999996</v>
      </c>
      <c r="L41" s="84">
        <v>0.59150000000000003</v>
      </c>
      <c r="M41" s="84">
        <v>0.58940000000000003</v>
      </c>
      <c r="N41" s="84">
        <v>0.71660000000000001</v>
      </c>
      <c r="O41" s="84">
        <v>0.65610000000000002</v>
      </c>
      <c r="P41" s="84">
        <v>0.43509999999999999</v>
      </c>
      <c r="Q41" s="84">
        <v>0.36870000000000003</v>
      </c>
      <c r="R41" s="84">
        <v>0.1434</v>
      </c>
      <c r="S41" s="84">
        <v>0.3977</v>
      </c>
      <c r="T41" s="84">
        <v>0.36870000000000003</v>
      </c>
      <c r="U41" s="84">
        <v>0.3029</v>
      </c>
      <c r="V41" s="84">
        <v>0.21279999999999999</v>
      </c>
      <c r="W41" s="84">
        <v>0.51829999999999998</v>
      </c>
      <c r="X41" s="84">
        <v>0.40610000000000002</v>
      </c>
      <c r="Y41" s="84">
        <v>0.35199999999999998</v>
      </c>
      <c r="Z41" s="84">
        <v>0.55359999999999998</v>
      </c>
      <c r="AA41" s="84">
        <v>0.48120000000000002</v>
      </c>
      <c r="AD41" s="92" t="s">
        <v>107</v>
      </c>
      <c r="AE41" s="84">
        <v>0</v>
      </c>
      <c r="AF41" s="84">
        <v>0</v>
      </c>
      <c r="AG41" s="84">
        <v>0</v>
      </c>
      <c r="AH41" s="84">
        <v>0</v>
      </c>
      <c r="AI41" s="84">
        <v>0</v>
      </c>
      <c r="AJ41" s="84">
        <v>0</v>
      </c>
      <c r="AK41" s="84">
        <v>0</v>
      </c>
      <c r="AL41" s="84">
        <v>0</v>
      </c>
      <c r="AM41" s="84">
        <v>0</v>
      </c>
      <c r="AO41" s="92" t="s">
        <v>107</v>
      </c>
      <c r="AP41" s="84">
        <v>0</v>
      </c>
      <c r="AQ41" s="84">
        <v>0</v>
      </c>
      <c r="AR41" s="84">
        <v>0.106</v>
      </c>
      <c r="AS41" s="84">
        <v>3.5000000000000001E-3</v>
      </c>
      <c r="AT41" s="84">
        <v>6.6E-3</v>
      </c>
      <c r="AU41" s="84">
        <v>0.1719</v>
      </c>
      <c r="AV41" s="84">
        <v>0</v>
      </c>
      <c r="AW41" s="84">
        <v>3.0099999999999998E-2</v>
      </c>
      <c r="AX41" s="84">
        <v>0.33860000000000001</v>
      </c>
      <c r="AZ41" s="92" t="s">
        <v>107</v>
      </c>
      <c r="BA41" s="84">
        <v>0.20369999999999999</v>
      </c>
      <c r="BB41" s="84">
        <v>0.41839999999999999</v>
      </c>
      <c r="BC41" s="84">
        <v>0.2369</v>
      </c>
      <c r="BD41" s="84">
        <v>0.52800000000000002</v>
      </c>
      <c r="BE41" s="84">
        <v>0.39269999999999999</v>
      </c>
      <c r="BF41" s="84">
        <v>9.4700000000000006E-2</v>
      </c>
      <c r="BG41" s="84">
        <v>0.37219999999999998</v>
      </c>
      <c r="BH41" s="84">
        <v>0.22459999999999999</v>
      </c>
      <c r="BI41" s="84">
        <v>0.26669999999999999</v>
      </c>
      <c r="BK41" s="92" t="s">
        <v>107</v>
      </c>
      <c r="BL41" s="84">
        <v>5.16E-2</v>
      </c>
      <c r="BM41" s="84">
        <v>0.41849999999999998</v>
      </c>
      <c r="BN41" s="84">
        <v>0.15870000000000001</v>
      </c>
      <c r="BO41" s="84">
        <v>0.6552</v>
      </c>
      <c r="BP41" s="84">
        <v>0.59519999999999995</v>
      </c>
      <c r="BQ41" s="84">
        <v>1.9800000000000002E-2</v>
      </c>
      <c r="BR41" s="84">
        <v>0.50060000000000004</v>
      </c>
      <c r="BS41" s="84">
        <v>6.0900000000000003E-2</v>
      </c>
      <c r="BT41" s="84">
        <v>0.27989999999999998</v>
      </c>
    </row>
    <row r="42" spans="1:72">
      <c r="A42" s="142"/>
      <c r="B42" s="142"/>
      <c r="C42" s="5">
        <v>1.6666666666666701</v>
      </c>
      <c r="D42" s="84">
        <v>0.44669999999999999</v>
      </c>
      <c r="E42" s="84">
        <v>0.63449999999999995</v>
      </c>
      <c r="F42" s="84">
        <v>8.9700000000000002E-2</v>
      </c>
      <c r="G42" s="84">
        <v>0.10390000000000001</v>
      </c>
      <c r="H42" s="84">
        <v>0.45889999999999997</v>
      </c>
      <c r="I42" s="84">
        <v>0.34670000000000001</v>
      </c>
      <c r="J42" s="84">
        <v>0.63280000000000003</v>
      </c>
      <c r="K42" s="84">
        <v>0.6613</v>
      </c>
      <c r="L42" s="84">
        <v>0.49890000000000001</v>
      </c>
      <c r="M42" s="84">
        <v>0.46889999999999998</v>
      </c>
      <c r="N42" s="84">
        <v>0.72389999999999999</v>
      </c>
      <c r="O42" s="84">
        <v>0.59719999999999995</v>
      </c>
      <c r="P42" s="84">
        <v>0.41770000000000002</v>
      </c>
      <c r="Q42" s="84">
        <v>0.32119999999999999</v>
      </c>
      <c r="R42" s="84">
        <v>0.1424</v>
      </c>
      <c r="S42" s="84">
        <v>0.38869999999999999</v>
      </c>
      <c r="T42" s="84">
        <v>0.32119999999999999</v>
      </c>
      <c r="U42" s="84">
        <v>0.29020000000000001</v>
      </c>
      <c r="V42" s="84">
        <v>0.27179999999999999</v>
      </c>
      <c r="W42" s="84">
        <v>0.52459999999999996</v>
      </c>
      <c r="X42" s="84">
        <v>0.47510000000000002</v>
      </c>
      <c r="Y42" s="84">
        <v>0.36899999999999999</v>
      </c>
      <c r="Z42" s="84">
        <v>0.442</v>
      </c>
      <c r="AA42" s="84">
        <v>0.442</v>
      </c>
      <c r="AD42" s="92" t="s">
        <v>108</v>
      </c>
      <c r="AE42" s="84">
        <v>0</v>
      </c>
      <c r="AF42" s="84">
        <v>0</v>
      </c>
      <c r="AG42" s="84">
        <v>0</v>
      </c>
      <c r="AH42" s="84">
        <v>0</v>
      </c>
      <c r="AI42" s="84">
        <v>0</v>
      </c>
      <c r="AJ42" s="84">
        <v>0</v>
      </c>
      <c r="AK42" s="84">
        <v>0</v>
      </c>
      <c r="AL42" s="84">
        <v>0</v>
      </c>
      <c r="AM42" s="84">
        <v>7.7200000000000005E-2</v>
      </c>
      <c r="AO42" s="92" t="s">
        <v>108</v>
      </c>
      <c r="AP42" s="84">
        <v>2.2200000000000001E-2</v>
      </c>
      <c r="AQ42" s="84">
        <v>2.6100000000000002E-2</v>
      </c>
      <c r="AR42" s="84">
        <v>0.37940000000000002</v>
      </c>
      <c r="AS42" s="84">
        <v>0.187</v>
      </c>
      <c r="AT42" s="84">
        <v>0.2175</v>
      </c>
      <c r="AU42" s="84">
        <v>0.35920000000000002</v>
      </c>
      <c r="AV42" s="84">
        <v>7.6999999999999999E-2</v>
      </c>
      <c r="AW42" s="84">
        <v>0.34010000000000001</v>
      </c>
      <c r="AX42" s="84">
        <v>0.53920000000000001</v>
      </c>
      <c r="AZ42" s="92" t="s">
        <v>108</v>
      </c>
      <c r="BA42" s="84">
        <v>0.2006</v>
      </c>
      <c r="BB42" s="84">
        <v>0.3972</v>
      </c>
      <c r="BC42" s="84">
        <v>0.19850000000000001</v>
      </c>
      <c r="BD42" s="84">
        <v>0.55359999999999998</v>
      </c>
      <c r="BE42" s="84">
        <v>0.39140000000000003</v>
      </c>
      <c r="BF42" s="84">
        <v>5.2400000000000002E-2</v>
      </c>
      <c r="BG42" s="84">
        <v>0.37640000000000001</v>
      </c>
      <c r="BH42" s="84">
        <v>0.1928</v>
      </c>
      <c r="BI42" s="84">
        <v>0.31209999999999999</v>
      </c>
      <c r="BK42" s="92" t="s">
        <v>108</v>
      </c>
      <c r="BL42" s="84">
        <v>3.3599999999999998E-2</v>
      </c>
      <c r="BM42" s="84">
        <v>0.39850000000000002</v>
      </c>
      <c r="BN42" s="84">
        <v>0.12620000000000001</v>
      </c>
      <c r="BO42" s="84">
        <v>0.67949999999999999</v>
      </c>
      <c r="BP42" s="84">
        <v>0.56689999999999996</v>
      </c>
      <c r="BQ42" s="84">
        <v>9.1999999999999998E-3</v>
      </c>
      <c r="BR42" s="84">
        <v>0.42730000000000001</v>
      </c>
      <c r="BS42" s="84">
        <v>4.5100000000000001E-2</v>
      </c>
      <c r="BT42" s="84">
        <v>0.29210000000000003</v>
      </c>
    </row>
    <row r="43" spans="1:72">
      <c r="A43" s="142"/>
      <c r="B43" s="142"/>
      <c r="C43" s="5">
        <v>1.7083333333333299</v>
      </c>
      <c r="D43" s="84">
        <v>0.26479999999999998</v>
      </c>
      <c r="E43" s="84">
        <v>0.43569999999999998</v>
      </c>
      <c r="F43" s="84">
        <v>0</v>
      </c>
      <c r="G43" s="84">
        <v>5.5199999999999999E-2</v>
      </c>
      <c r="H43" s="84">
        <v>0.16520000000000001</v>
      </c>
      <c r="I43" s="84">
        <v>0.1842</v>
      </c>
      <c r="J43" s="84">
        <v>0.49469999999999997</v>
      </c>
      <c r="K43" s="84">
        <v>0.46039999999999998</v>
      </c>
      <c r="L43" s="84">
        <v>0.2752</v>
      </c>
      <c r="M43" s="84">
        <v>0.38419999999999999</v>
      </c>
      <c r="N43" s="84">
        <v>0.58660000000000001</v>
      </c>
      <c r="O43" s="84">
        <v>0.44019999999999998</v>
      </c>
      <c r="P43" s="84">
        <v>0.39079999999999998</v>
      </c>
      <c r="Q43" s="84">
        <v>0.33029999999999998</v>
      </c>
      <c r="R43" s="84">
        <v>0.14530000000000001</v>
      </c>
      <c r="S43" s="84">
        <v>0.40089999999999998</v>
      </c>
      <c r="T43" s="84">
        <v>0.33029999999999998</v>
      </c>
      <c r="U43" s="84">
        <v>0.2873</v>
      </c>
      <c r="V43" s="84">
        <v>0.31130000000000002</v>
      </c>
      <c r="W43" s="84">
        <v>0.54249999999999998</v>
      </c>
      <c r="X43" s="84">
        <v>0.43959999999999999</v>
      </c>
      <c r="Y43" s="84">
        <v>0.31809999999999999</v>
      </c>
      <c r="Z43" s="84">
        <v>0.439</v>
      </c>
      <c r="AA43" s="84">
        <v>0.44269999999999998</v>
      </c>
      <c r="AD43" s="92" t="s">
        <v>109</v>
      </c>
      <c r="AE43" s="84">
        <v>0</v>
      </c>
      <c r="AF43" s="84">
        <v>0</v>
      </c>
      <c r="AG43" s="84">
        <v>0.1268</v>
      </c>
      <c r="AH43" s="84">
        <v>0</v>
      </c>
      <c r="AI43" s="84">
        <v>0</v>
      </c>
      <c r="AJ43" s="84">
        <v>0.19450000000000001</v>
      </c>
      <c r="AK43" s="84">
        <v>0</v>
      </c>
      <c r="AL43" s="84">
        <v>1.7600000000000001E-2</v>
      </c>
      <c r="AM43" s="84">
        <v>0.4012</v>
      </c>
      <c r="AO43" s="92" t="s">
        <v>109</v>
      </c>
      <c r="AP43" s="84">
        <v>0.20039999999999999</v>
      </c>
      <c r="AQ43" s="84">
        <v>0.19189999999999999</v>
      </c>
      <c r="AR43" s="84">
        <v>0.4793</v>
      </c>
      <c r="AS43" s="84">
        <v>0.60289999999999999</v>
      </c>
      <c r="AT43" s="84">
        <v>0.6855</v>
      </c>
      <c r="AU43" s="84">
        <v>0.53</v>
      </c>
      <c r="AV43" s="84">
        <v>0.43099999999999999</v>
      </c>
      <c r="AW43" s="84">
        <v>0.71499999999999997</v>
      </c>
      <c r="AX43" s="84">
        <v>0.71319999999999995</v>
      </c>
      <c r="AZ43" s="92" t="s">
        <v>109</v>
      </c>
      <c r="BA43" s="84">
        <v>0.19900000000000001</v>
      </c>
      <c r="BB43" s="84">
        <v>0.35010000000000002</v>
      </c>
      <c r="BC43" s="84">
        <v>0.17730000000000001</v>
      </c>
      <c r="BD43" s="84">
        <v>0.58740000000000003</v>
      </c>
      <c r="BE43" s="84">
        <v>0.4042</v>
      </c>
      <c r="BF43" s="84">
        <v>2.6599999999999999E-2</v>
      </c>
      <c r="BG43" s="84">
        <v>0.39639999999999997</v>
      </c>
      <c r="BH43" s="84">
        <v>0.1507</v>
      </c>
      <c r="BI43" s="84">
        <v>0.35199999999999998</v>
      </c>
      <c r="BK43" s="92" t="s">
        <v>109</v>
      </c>
      <c r="BL43" s="84">
        <v>2.52E-2</v>
      </c>
      <c r="BM43" s="84">
        <v>0.36880000000000002</v>
      </c>
      <c r="BN43" s="84">
        <v>9.5899999999999999E-2</v>
      </c>
      <c r="BO43" s="84">
        <v>0.71840000000000004</v>
      </c>
      <c r="BP43" s="84">
        <v>0.53280000000000005</v>
      </c>
      <c r="BQ43" s="84">
        <v>3.2000000000000002E-3</v>
      </c>
      <c r="BR43" s="84">
        <v>0.36770000000000003</v>
      </c>
      <c r="BS43" s="84">
        <v>3.78E-2</v>
      </c>
      <c r="BT43" s="84">
        <v>0.31119999999999998</v>
      </c>
    </row>
    <row r="44" spans="1:72">
      <c r="A44" s="142"/>
      <c r="B44" s="142"/>
      <c r="C44" s="5">
        <v>1.75</v>
      </c>
      <c r="D44" s="84">
        <v>3.0000000000000001E-3</v>
      </c>
      <c r="E44" s="84">
        <v>6.1100000000000002E-2</v>
      </c>
      <c r="F44" s="84">
        <v>0</v>
      </c>
      <c r="G44" s="84">
        <v>0</v>
      </c>
      <c r="H44" s="84">
        <v>1.61E-2</v>
      </c>
      <c r="I44" s="84">
        <v>1.6E-2</v>
      </c>
      <c r="J44" s="84">
        <v>0.1547</v>
      </c>
      <c r="K44" s="84">
        <v>0.18659999999999999</v>
      </c>
      <c r="L44" s="84">
        <v>8.6900000000000005E-2</v>
      </c>
      <c r="M44" s="84">
        <v>0.182</v>
      </c>
      <c r="N44" s="84">
        <v>0.30080000000000001</v>
      </c>
      <c r="O44" s="84">
        <v>0.1822</v>
      </c>
      <c r="P44" s="84">
        <v>0.45440000000000003</v>
      </c>
      <c r="Q44" s="84">
        <v>0.44400000000000001</v>
      </c>
      <c r="R44" s="84">
        <v>0.17269999999999999</v>
      </c>
      <c r="S44" s="84">
        <v>0.50109999999999999</v>
      </c>
      <c r="T44" s="84">
        <v>0.44400000000000001</v>
      </c>
      <c r="U44" s="84">
        <v>0.34960000000000002</v>
      </c>
      <c r="V44" s="84">
        <v>0.35249999999999998</v>
      </c>
      <c r="W44" s="84">
        <v>0.61</v>
      </c>
      <c r="X44" s="84">
        <v>0.52170000000000005</v>
      </c>
      <c r="Y44" s="84">
        <v>0.4204</v>
      </c>
      <c r="Z44" s="84">
        <v>0.49199999999999999</v>
      </c>
      <c r="AA44" s="84">
        <v>0.50309999999999999</v>
      </c>
      <c r="AD44" s="92" t="s">
        <v>110</v>
      </c>
      <c r="AE44" s="84">
        <v>0</v>
      </c>
      <c r="AF44" s="84">
        <v>0</v>
      </c>
      <c r="AG44" s="84">
        <v>0.3967</v>
      </c>
      <c r="AH44" s="84">
        <v>0.27750000000000002</v>
      </c>
      <c r="AI44" s="84">
        <v>0.36130000000000001</v>
      </c>
      <c r="AJ44" s="84">
        <v>0.30759999999999998</v>
      </c>
      <c r="AK44" s="84">
        <v>9.9599999999999994E-2</v>
      </c>
      <c r="AL44" s="84">
        <v>0.45729999999999998</v>
      </c>
      <c r="AM44" s="84">
        <v>0.56559999999999999</v>
      </c>
      <c r="AO44" s="92" t="s">
        <v>110</v>
      </c>
      <c r="AP44" s="84">
        <v>0.3483</v>
      </c>
      <c r="AQ44" s="84">
        <v>0.16420000000000001</v>
      </c>
      <c r="AR44" s="84">
        <v>0.71550000000000002</v>
      </c>
      <c r="AS44" s="84">
        <v>0.73650000000000004</v>
      </c>
      <c r="AT44" s="84">
        <v>0.81420000000000003</v>
      </c>
      <c r="AU44" s="84">
        <v>0.62509999999999999</v>
      </c>
      <c r="AV44" s="84">
        <v>0.68659999999999999</v>
      </c>
      <c r="AW44" s="84">
        <v>0.79579999999999995</v>
      </c>
      <c r="AX44" s="84">
        <v>0.74070000000000003</v>
      </c>
      <c r="AZ44" s="92" t="s">
        <v>110</v>
      </c>
      <c r="BA44" s="84">
        <v>0.21329999999999999</v>
      </c>
      <c r="BB44" s="84">
        <v>0.35560000000000003</v>
      </c>
      <c r="BC44" s="84">
        <v>0.12959999999999999</v>
      </c>
      <c r="BD44" s="84">
        <v>0.53580000000000005</v>
      </c>
      <c r="BE44" s="84">
        <v>0.3498</v>
      </c>
      <c r="BF44" s="84">
        <v>1.6899999999999998E-2</v>
      </c>
      <c r="BG44" s="84">
        <v>0.41660000000000003</v>
      </c>
      <c r="BH44" s="84">
        <v>0.1192</v>
      </c>
      <c r="BI44" s="84">
        <v>0.3609</v>
      </c>
      <c r="BK44" s="92" t="s">
        <v>110</v>
      </c>
      <c r="BL44" s="84">
        <v>1.4200000000000001E-2</v>
      </c>
      <c r="BM44" s="84">
        <v>0.30980000000000002</v>
      </c>
      <c r="BN44" s="84">
        <v>4.9799999999999997E-2</v>
      </c>
      <c r="BO44" s="84">
        <v>0.72440000000000004</v>
      </c>
      <c r="BP44" s="84">
        <v>0.49220000000000003</v>
      </c>
      <c r="BQ44" s="84">
        <v>2.9999999999999997E-4</v>
      </c>
      <c r="BR44" s="84">
        <v>0.43969999999999998</v>
      </c>
      <c r="BS44" s="84">
        <v>3.2000000000000002E-3</v>
      </c>
      <c r="BT44" s="84">
        <v>0.33560000000000001</v>
      </c>
    </row>
    <row r="45" spans="1:72">
      <c r="A45" s="142"/>
      <c r="B45" s="142"/>
      <c r="C45" s="5">
        <v>1.7916666666666701</v>
      </c>
      <c r="D45" s="84">
        <v>0</v>
      </c>
      <c r="E45" s="84">
        <v>0</v>
      </c>
      <c r="F45" s="84">
        <v>0</v>
      </c>
      <c r="G45" s="84">
        <v>0</v>
      </c>
      <c r="H45" s="84">
        <v>0</v>
      </c>
      <c r="I45" s="84">
        <v>0</v>
      </c>
      <c r="J45" s="84">
        <v>1E-4</v>
      </c>
      <c r="K45" s="84">
        <v>6.0000000000000001E-3</v>
      </c>
      <c r="L45" s="84">
        <v>0</v>
      </c>
      <c r="M45" s="84">
        <v>1.1000000000000001E-3</v>
      </c>
      <c r="N45" s="84">
        <v>8.6E-3</v>
      </c>
      <c r="O45" s="84">
        <v>3.0999999999999999E-3</v>
      </c>
      <c r="P45" s="84">
        <v>0.45590000000000003</v>
      </c>
      <c r="Q45" s="84">
        <v>0.50690000000000002</v>
      </c>
      <c r="R45" s="84">
        <v>0.17319999999999999</v>
      </c>
      <c r="S45" s="84">
        <v>0.49819999999999998</v>
      </c>
      <c r="T45" s="84">
        <v>0.50690000000000002</v>
      </c>
      <c r="U45" s="84">
        <v>0.35709999999999997</v>
      </c>
      <c r="V45" s="84">
        <v>0.38469999999999999</v>
      </c>
      <c r="W45" s="84">
        <v>0.63049999999999995</v>
      </c>
      <c r="X45" s="84">
        <v>0.496</v>
      </c>
      <c r="Y45" s="84">
        <v>0.51770000000000005</v>
      </c>
      <c r="Z45" s="84">
        <v>0.53769999999999996</v>
      </c>
      <c r="AA45" s="84">
        <v>0.53569999999999995</v>
      </c>
      <c r="AD45" s="92" t="s">
        <v>111</v>
      </c>
      <c r="AE45" s="84">
        <v>0</v>
      </c>
      <c r="AF45" s="84">
        <v>0</v>
      </c>
      <c r="AG45" s="84">
        <v>0.53480000000000005</v>
      </c>
      <c r="AH45" s="84">
        <v>0.50590000000000002</v>
      </c>
      <c r="AI45" s="84">
        <v>0.68910000000000005</v>
      </c>
      <c r="AJ45" s="84">
        <v>0.31330000000000002</v>
      </c>
      <c r="AK45" s="84">
        <v>0.38229999999999997</v>
      </c>
      <c r="AL45" s="84">
        <v>0.71879999999999999</v>
      </c>
      <c r="AM45" s="84">
        <v>0.52769999999999995</v>
      </c>
      <c r="AO45" s="92" t="s">
        <v>111</v>
      </c>
      <c r="AP45" s="84">
        <v>0.30299999999999999</v>
      </c>
      <c r="AQ45" s="84">
        <v>0.28029999999999999</v>
      </c>
      <c r="AR45" s="84">
        <v>0.78100000000000003</v>
      </c>
      <c r="AS45" s="84">
        <v>0.75439999999999996</v>
      </c>
      <c r="AT45" s="84">
        <v>0.78439999999999999</v>
      </c>
      <c r="AU45" s="84">
        <v>0.68730000000000002</v>
      </c>
      <c r="AV45" s="84">
        <v>0.68279999999999996</v>
      </c>
      <c r="AW45" s="84">
        <v>0.79849999999999999</v>
      </c>
      <c r="AX45" s="84">
        <v>0.75519999999999998</v>
      </c>
      <c r="AZ45" s="92" t="s">
        <v>111</v>
      </c>
      <c r="BA45" s="84">
        <v>0.18079999999999999</v>
      </c>
      <c r="BB45" s="84">
        <v>0.53359999999999996</v>
      </c>
      <c r="BC45" s="84">
        <v>0.1176</v>
      </c>
      <c r="BD45" s="84">
        <v>0.54379999999999995</v>
      </c>
      <c r="BE45" s="84">
        <v>0.30959999999999999</v>
      </c>
      <c r="BF45" s="84">
        <v>1.12E-2</v>
      </c>
      <c r="BG45" s="84">
        <v>0.2969</v>
      </c>
      <c r="BH45" s="84">
        <v>0.13619999999999999</v>
      </c>
      <c r="BI45" s="84">
        <v>0.34870000000000001</v>
      </c>
      <c r="BK45" s="92" t="s">
        <v>111</v>
      </c>
      <c r="BL45" s="84">
        <v>2.5000000000000001E-3</v>
      </c>
      <c r="BM45" s="84">
        <v>0.43290000000000001</v>
      </c>
      <c r="BN45" s="84">
        <v>0.06</v>
      </c>
      <c r="BO45" s="84">
        <v>0.85509999999999997</v>
      </c>
      <c r="BP45" s="84">
        <v>0.65439999999999998</v>
      </c>
      <c r="BQ45" s="84">
        <v>1.6000000000000001E-3</v>
      </c>
      <c r="BR45" s="84">
        <v>0.20580000000000001</v>
      </c>
      <c r="BS45" s="84">
        <v>0</v>
      </c>
      <c r="BT45" s="84">
        <v>0.29609999999999997</v>
      </c>
    </row>
    <row r="46" spans="1:72">
      <c r="A46" s="142"/>
      <c r="B46" s="142"/>
      <c r="C46" s="5">
        <v>1.8333333333333299</v>
      </c>
      <c r="D46" s="84">
        <v>0</v>
      </c>
      <c r="E46" s="84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0.50109999999999999</v>
      </c>
      <c r="Q46" s="84">
        <v>0.59789999999999999</v>
      </c>
      <c r="R46" s="84">
        <v>0.17369999999999999</v>
      </c>
      <c r="S46" s="84">
        <v>0.56740000000000002</v>
      </c>
      <c r="T46" s="84">
        <v>0.59789999999999999</v>
      </c>
      <c r="U46" s="84">
        <v>0.39460000000000001</v>
      </c>
      <c r="V46" s="84">
        <v>0.43780000000000002</v>
      </c>
      <c r="W46" s="84">
        <v>0.67749999999999999</v>
      </c>
      <c r="X46" s="84">
        <v>0.42209999999999998</v>
      </c>
      <c r="Y46" s="84">
        <v>0.53879999999999995</v>
      </c>
      <c r="Z46" s="84">
        <v>0.48070000000000002</v>
      </c>
      <c r="AA46" s="84">
        <v>0.51619999999999999</v>
      </c>
      <c r="AD46" s="92" t="s">
        <v>112</v>
      </c>
      <c r="AE46" s="84">
        <v>0</v>
      </c>
      <c r="AF46" s="84">
        <v>3.1600000000000003E-2</v>
      </c>
      <c r="AG46" s="84">
        <v>0.76600000000000001</v>
      </c>
      <c r="AH46" s="84">
        <v>0.36709999999999998</v>
      </c>
      <c r="AI46" s="84">
        <v>0.61329999999999996</v>
      </c>
      <c r="AJ46" s="84">
        <v>0.29370000000000002</v>
      </c>
      <c r="AK46" s="84">
        <v>0.38969999999999999</v>
      </c>
      <c r="AL46" s="84">
        <v>0.66090000000000004</v>
      </c>
      <c r="AM46" s="84">
        <v>0.65059999999999996</v>
      </c>
      <c r="AO46" s="92" t="s">
        <v>112</v>
      </c>
      <c r="AP46" s="84">
        <v>0.35630000000000001</v>
      </c>
      <c r="AQ46" s="84">
        <v>0.3785</v>
      </c>
      <c r="AR46" s="84">
        <v>0.80130000000000001</v>
      </c>
      <c r="AS46" s="84">
        <v>0.64959999999999996</v>
      </c>
      <c r="AT46" s="84">
        <v>0.73180000000000001</v>
      </c>
      <c r="AU46" s="84">
        <v>0.65310000000000001</v>
      </c>
      <c r="AV46" s="84">
        <v>0.61260000000000003</v>
      </c>
      <c r="AW46" s="84">
        <v>0.75509999999999999</v>
      </c>
      <c r="AX46" s="84">
        <v>0.85389999999999999</v>
      </c>
      <c r="AZ46" s="92" t="s">
        <v>112</v>
      </c>
      <c r="BA46" s="84">
        <v>0.13739999999999999</v>
      </c>
      <c r="BB46" s="84">
        <v>0.52600000000000002</v>
      </c>
      <c r="BC46" s="84">
        <v>0.1171</v>
      </c>
      <c r="BD46" s="84">
        <v>0.5585</v>
      </c>
      <c r="BE46" s="84">
        <v>0.30280000000000001</v>
      </c>
      <c r="BF46" s="84">
        <v>1.29E-2</v>
      </c>
      <c r="BG46" s="84">
        <v>0.16900000000000001</v>
      </c>
      <c r="BH46" s="84">
        <v>0.14979999999999999</v>
      </c>
      <c r="BI46" s="84">
        <v>0.43190000000000001</v>
      </c>
      <c r="BK46" s="92" t="s">
        <v>112</v>
      </c>
      <c r="BL46" s="84">
        <v>8.0999999999999996E-3</v>
      </c>
      <c r="BM46" s="84">
        <v>0.56769999999999998</v>
      </c>
      <c r="BN46" s="84">
        <v>9.6199999999999994E-2</v>
      </c>
      <c r="BO46" s="84">
        <v>0.85229999999999995</v>
      </c>
      <c r="BP46" s="84">
        <v>0.66410000000000002</v>
      </c>
      <c r="BQ46" s="84">
        <v>4.7000000000000002E-3</v>
      </c>
      <c r="BR46" s="84">
        <v>9.9699999999999997E-2</v>
      </c>
      <c r="BS46" s="84">
        <v>1.6500000000000001E-2</v>
      </c>
      <c r="BT46" s="84">
        <v>0.3926</v>
      </c>
    </row>
    <row r="47" spans="1:72">
      <c r="A47" s="142"/>
      <c r="B47" s="142"/>
      <c r="C47" s="5">
        <v>1.875</v>
      </c>
      <c r="D47" s="84">
        <v>0</v>
      </c>
      <c r="E47" s="84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0.54139999999999999</v>
      </c>
      <c r="Q47" s="84">
        <v>0.67379999999999995</v>
      </c>
      <c r="R47" s="84">
        <v>0.17100000000000001</v>
      </c>
      <c r="S47" s="84">
        <v>0.62190000000000001</v>
      </c>
      <c r="T47" s="84">
        <v>0.67379999999999995</v>
      </c>
      <c r="U47" s="84">
        <v>0.42470000000000002</v>
      </c>
      <c r="V47" s="84">
        <v>0.501</v>
      </c>
      <c r="W47" s="84">
        <v>0.71299999999999997</v>
      </c>
      <c r="X47" s="84">
        <v>0.37509999999999999</v>
      </c>
      <c r="Y47" s="84">
        <v>0.51519999999999999</v>
      </c>
      <c r="Z47" s="84">
        <v>0.44280000000000003</v>
      </c>
      <c r="AA47" s="84">
        <v>0.50590000000000002</v>
      </c>
      <c r="AD47" s="92" t="s">
        <v>113</v>
      </c>
      <c r="AE47" s="84">
        <v>1.3100000000000001E-2</v>
      </c>
      <c r="AF47" s="84">
        <v>5.5899999999999998E-2</v>
      </c>
      <c r="AG47" s="84">
        <v>0.85650000000000004</v>
      </c>
      <c r="AH47" s="84">
        <v>0.3372</v>
      </c>
      <c r="AI47" s="84">
        <v>0.59960000000000002</v>
      </c>
      <c r="AJ47" s="84">
        <v>0.34360000000000002</v>
      </c>
      <c r="AK47" s="84">
        <v>0.43880000000000002</v>
      </c>
      <c r="AL47" s="84">
        <v>0.68600000000000005</v>
      </c>
      <c r="AM47" s="84">
        <v>0.8004</v>
      </c>
      <c r="AO47" s="92" t="s">
        <v>113</v>
      </c>
      <c r="AP47" s="84">
        <v>0.39689999999999998</v>
      </c>
      <c r="AQ47" s="84">
        <v>0.30709999999999998</v>
      </c>
      <c r="AR47" s="84">
        <v>0.79510000000000003</v>
      </c>
      <c r="AS47" s="84">
        <v>0.65790000000000004</v>
      </c>
      <c r="AT47" s="84">
        <v>0.71220000000000006</v>
      </c>
      <c r="AU47" s="84">
        <v>0.6774</v>
      </c>
      <c r="AV47" s="84">
        <v>0.61909999999999998</v>
      </c>
      <c r="AW47" s="84">
        <v>0.74580000000000002</v>
      </c>
      <c r="AX47" s="84">
        <v>0.85699999999999998</v>
      </c>
      <c r="AZ47" s="92" t="s">
        <v>113</v>
      </c>
      <c r="BA47" s="84">
        <v>0.14549999999999999</v>
      </c>
      <c r="BB47" s="84">
        <v>0.52090000000000003</v>
      </c>
      <c r="BC47" s="84">
        <v>8.8200000000000001E-2</v>
      </c>
      <c r="BD47" s="84">
        <v>0.51700000000000002</v>
      </c>
      <c r="BE47" s="84">
        <v>0.28699999999999998</v>
      </c>
      <c r="BF47" s="84">
        <v>2.12E-2</v>
      </c>
      <c r="BG47" s="84">
        <v>0.1239</v>
      </c>
      <c r="BH47" s="84">
        <v>0.15640000000000001</v>
      </c>
      <c r="BI47" s="84">
        <v>0.51170000000000004</v>
      </c>
      <c r="BK47" s="92" t="s">
        <v>113</v>
      </c>
      <c r="BL47" s="84">
        <v>5.8700000000000002E-2</v>
      </c>
      <c r="BM47" s="84">
        <v>0.59060000000000001</v>
      </c>
      <c r="BN47" s="84">
        <v>4.9700000000000001E-2</v>
      </c>
      <c r="BO47" s="84">
        <v>0.8306</v>
      </c>
      <c r="BP47" s="84">
        <v>0.63849999999999996</v>
      </c>
      <c r="BQ47" s="84">
        <v>1.41E-2</v>
      </c>
      <c r="BR47" s="84">
        <v>4.7699999999999999E-2</v>
      </c>
      <c r="BS47" s="84">
        <v>3.8300000000000001E-2</v>
      </c>
      <c r="BT47" s="84">
        <v>0.47970000000000002</v>
      </c>
    </row>
    <row r="48" spans="1:72">
      <c r="A48" s="142"/>
      <c r="B48" s="142"/>
      <c r="C48" s="5">
        <v>1.9166666666666701</v>
      </c>
      <c r="D48" s="84">
        <v>0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0.54100000000000004</v>
      </c>
      <c r="Q48" s="84">
        <v>0.7208</v>
      </c>
      <c r="R48" s="84">
        <v>0.17730000000000001</v>
      </c>
      <c r="S48" s="84">
        <v>0.65980000000000005</v>
      </c>
      <c r="T48" s="84">
        <v>0.7208</v>
      </c>
      <c r="U48" s="84">
        <v>0.44030000000000002</v>
      </c>
      <c r="V48" s="84">
        <v>0.49690000000000001</v>
      </c>
      <c r="W48" s="84">
        <v>0.71579999999999999</v>
      </c>
      <c r="X48" s="84">
        <v>0.32650000000000001</v>
      </c>
      <c r="Y48" s="84">
        <v>0.57120000000000004</v>
      </c>
      <c r="Z48" s="84">
        <v>0.3604</v>
      </c>
      <c r="AA48" s="84">
        <v>0.46160000000000001</v>
      </c>
      <c r="AD48" s="92" t="s">
        <v>114</v>
      </c>
      <c r="AE48" s="84">
        <v>3.6799999999999999E-2</v>
      </c>
      <c r="AF48" s="84">
        <v>7.1199999999999999E-2</v>
      </c>
      <c r="AG48" s="84">
        <v>0.80859999999999999</v>
      </c>
      <c r="AH48" s="84">
        <v>0.3947</v>
      </c>
      <c r="AI48" s="84">
        <v>0.65200000000000002</v>
      </c>
      <c r="AJ48" s="84">
        <v>0.28539999999999999</v>
      </c>
      <c r="AK48" s="84">
        <v>0.48649999999999999</v>
      </c>
      <c r="AL48" s="84">
        <v>0.73240000000000005</v>
      </c>
      <c r="AM48" s="84">
        <v>0.78169999999999995</v>
      </c>
      <c r="AO48" s="92" t="s">
        <v>114</v>
      </c>
      <c r="AP48" s="84">
        <v>0.34150000000000003</v>
      </c>
      <c r="AQ48" s="84">
        <v>0.40799999999999997</v>
      </c>
      <c r="AR48" s="84">
        <v>0.79390000000000005</v>
      </c>
      <c r="AS48" s="84">
        <v>0.62160000000000004</v>
      </c>
      <c r="AT48" s="84">
        <v>0.74870000000000003</v>
      </c>
      <c r="AU48" s="84">
        <v>0.56979999999999997</v>
      </c>
      <c r="AV48" s="84">
        <v>0.64319999999999999</v>
      </c>
      <c r="AW48" s="84">
        <v>0.77229999999999999</v>
      </c>
      <c r="AX48" s="84">
        <v>0.87570000000000003</v>
      </c>
      <c r="AZ48" s="92" t="s">
        <v>114</v>
      </c>
      <c r="BA48" s="84">
        <v>0.1565</v>
      </c>
      <c r="BB48" s="84">
        <v>0.4844</v>
      </c>
      <c r="BC48" s="84">
        <v>8.8300000000000003E-2</v>
      </c>
      <c r="BD48" s="84">
        <v>0.51949999999999996</v>
      </c>
      <c r="BE48" s="84">
        <v>0.26190000000000002</v>
      </c>
      <c r="BF48" s="84">
        <v>3.0499999999999999E-2</v>
      </c>
      <c r="BG48" s="84">
        <v>0.1118</v>
      </c>
      <c r="BH48" s="84">
        <v>0.11</v>
      </c>
      <c r="BI48" s="84">
        <v>0.48199999999999998</v>
      </c>
      <c r="BK48" s="92" t="s">
        <v>114</v>
      </c>
      <c r="BL48" s="84">
        <v>0.14430000000000001</v>
      </c>
      <c r="BM48" s="84">
        <v>0.56979999999999997</v>
      </c>
      <c r="BN48" s="84">
        <v>3.2899999999999999E-2</v>
      </c>
      <c r="BO48" s="84">
        <v>0.85450000000000004</v>
      </c>
      <c r="BP48" s="84">
        <v>0.5696</v>
      </c>
      <c r="BQ48" s="84">
        <v>2.24E-2</v>
      </c>
      <c r="BR48" s="84">
        <v>1.46E-2</v>
      </c>
      <c r="BS48" s="84">
        <v>6.8000000000000005E-2</v>
      </c>
      <c r="BT48" s="84">
        <v>0.42059999999999997</v>
      </c>
    </row>
    <row r="49" spans="1:72">
      <c r="A49" s="142"/>
      <c r="B49" s="142"/>
      <c r="C49" s="5">
        <v>1.9583333333333299</v>
      </c>
      <c r="D49" s="84">
        <v>0</v>
      </c>
      <c r="E49" s="84">
        <v>0</v>
      </c>
      <c r="F49" s="84">
        <v>0</v>
      </c>
      <c r="G49" s="84">
        <v>0</v>
      </c>
      <c r="H49" s="84">
        <v>0</v>
      </c>
      <c r="I49" s="84">
        <v>0</v>
      </c>
      <c r="J49" s="84">
        <v>0</v>
      </c>
      <c r="K49" s="84">
        <v>0</v>
      </c>
      <c r="L49" s="84">
        <v>0</v>
      </c>
      <c r="M49" s="84">
        <v>0</v>
      </c>
      <c r="N49" s="84">
        <v>0</v>
      </c>
      <c r="O49" s="84">
        <v>0</v>
      </c>
      <c r="P49" s="84">
        <v>0.43430000000000002</v>
      </c>
      <c r="Q49" s="84">
        <v>0.49940000000000001</v>
      </c>
      <c r="R49" s="84">
        <v>0.14760000000000001</v>
      </c>
      <c r="S49" s="84">
        <v>0.5444</v>
      </c>
      <c r="T49" s="84">
        <v>0.49940000000000001</v>
      </c>
      <c r="U49" s="84">
        <v>0.34910000000000002</v>
      </c>
      <c r="V49" s="84">
        <v>0.44209999999999999</v>
      </c>
      <c r="W49" s="84">
        <v>0.61980000000000002</v>
      </c>
      <c r="X49" s="84">
        <v>0.1502</v>
      </c>
      <c r="Y49" s="84">
        <v>0.3745</v>
      </c>
      <c r="Z49" s="84">
        <v>0.40150000000000002</v>
      </c>
      <c r="AA49" s="84">
        <v>0.4254</v>
      </c>
      <c r="AD49" s="92" t="s">
        <v>115</v>
      </c>
      <c r="AE49" s="84">
        <v>0.14119999999999999</v>
      </c>
      <c r="AF49" s="84">
        <v>0</v>
      </c>
      <c r="AG49" s="84">
        <v>0.84499999999999997</v>
      </c>
      <c r="AH49" s="84">
        <v>0.41749999999999998</v>
      </c>
      <c r="AI49" s="84">
        <v>0.73060000000000003</v>
      </c>
      <c r="AJ49" s="84">
        <v>0.4985</v>
      </c>
      <c r="AK49" s="84">
        <v>0.58879999999999999</v>
      </c>
      <c r="AL49" s="84">
        <v>0.76880000000000004</v>
      </c>
      <c r="AM49" s="84">
        <v>0.55469999999999997</v>
      </c>
      <c r="AO49" s="92" t="s">
        <v>115</v>
      </c>
      <c r="AP49" s="84">
        <v>0.43940000000000001</v>
      </c>
      <c r="AQ49" s="84">
        <v>0.39140000000000003</v>
      </c>
      <c r="AR49" s="84">
        <v>0.82799999999999996</v>
      </c>
      <c r="AS49" s="84">
        <v>0.69020000000000004</v>
      </c>
      <c r="AT49" s="84">
        <v>0.79220000000000002</v>
      </c>
      <c r="AU49" s="84">
        <v>0.70369999999999999</v>
      </c>
      <c r="AV49" s="84">
        <v>0.70209999999999995</v>
      </c>
      <c r="AW49" s="84">
        <v>0.79490000000000005</v>
      </c>
      <c r="AX49" s="84">
        <v>0.71150000000000002</v>
      </c>
      <c r="AZ49" s="92" t="s">
        <v>115</v>
      </c>
      <c r="BA49" s="84">
        <v>0.19670000000000001</v>
      </c>
      <c r="BB49" s="84">
        <v>0.48020000000000002</v>
      </c>
      <c r="BC49" s="84">
        <v>0.17249999999999999</v>
      </c>
      <c r="BD49" s="84">
        <v>0.52359999999999995</v>
      </c>
      <c r="BE49" s="84">
        <v>0.26629999999999998</v>
      </c>
      <c r="BF49" s="84">
        <v>4.0399999999999998E-2</v>
      </c>
      <c r="BG49" s="84">
        <v>9.3399999999999997E-2</v>
      </c>
      <c r="BH49" s="84">
        <v>9.5500000000000002E-2</v>
      </c>
      <c r="BI49" s="84">
        <v>0.4602</v>
      </c>
      <c r="BK49" s="92" t="s">
        <v>115</v>
      </c>
      <c r="BL49" s="84">
        <v>0.1741</v>
      </c>
      <c r="BM49" s="84">
        <v>0.55279999999999996</v>
      </c>
      <c r="BN49" s="84">
        <v>7.3200000000000001E-2</v>
      </c>
      <c r="BO49" s="84">
        <v>0.81620000000000004</v>
      </c>
      <c r="BP49" s="84">
        <v>0.60970000000000002</v>
      </c>
      <c r="BQ49" s="84">
        <v>2.0199999999999999E-2</v>
      </c>
      <c r="BR49" s="84">
        <v>9.9000000000000008E-3</v>
      </c>
      <c r="BS49" s="84">
        <v>8.1600000000000006E-2</v>
      </c>
      <c r="BT49" s="84">
        <v>0.43090000000000001</v>
      </c>
    </row>
    <row r="50" spans="1:72">
      <c r="A50" s="142"/>
      <c r="B50" s="142"/>
      <c r="C50" s="5">
        <v>2</v>
      </c>
      <c r="D50" s="84">
        <v>0</v>
      </c>
      <c r="E50" s="84">
        <v>0</v>
      </c>
      <c r="F50" s="84">
        <v>0</v>
      </c>
      <c r="G50" s="84">
        <v>0</v>
      </c>
      <c r="H50" s="84">
        <v>0</v>
      </c>
      <c r="I50" s="84">
        <v>0</v>
      </c>
      <c r="J50" s="84">
        <v>0</v>
      </c>
      <c r="K50" s="84">
        <v>0</v>
      </c>
      <c r="L50" s="84">
        <v>0</v>
      </c>
      <c r="M50" s="84">
        <v>0</v>
      </c>
      <c r="N50" s="84">
        <v>0</v>
      </c>
      <c r="O50" s="84">
        <v>0</v>
      </c>
      <c r="P50" s="84">
        <v>0.42099999999999999</v>
      </c>
      <c r="Q50" s="84">
        <v>0.45450000000000002</v>
      </c>
      <c r="R50" s="84">
        <v>0.13120000000000001</v>
      </c>
      <c r="S50" s="84">
        <v>0.47110000000000002</v>
      </c>
      <c r="T50" s="84">
        <v>0.45450000000000002</v>
      </c>
      <c r="U50" s="84">
        <v>0.31890000000000002</v>
      </c>
      <c r="V50" s="84">
        <v>0.37690000000000001</v>
      </c>
      <c r="W50" s="84">
        <v>0.53310000000000002</v>
      </c>
      <c r="X50" s="84">
        <v>0.25779999999999997</v>
      </c>
      <c r="Y50" s="84">
        <v>0.33239999999999997</v>
      </c>
      <c r="Z50" s="84">
        <v>0.39169999999999999</v>
      </c>
      <c r="AA50" s="84">
        <v>0.40400000000000003</v>
      </c>
      <c r="AD50" s="92" t="s">
        <v>116</v>
      </c>
      <c r="AE50" s="84">
        <v>0.26179999999999998</v>
      </c>
      <c r="AF50" s="84">
        <v>0.1046</v>
      </c>
      <c r="AG50" s="84">
        <v>0.82040000000000002</v>
      </c>
      <c r="AH50" s="84">
        <v>0.51100000000000001</v>
      </c>
      <c r="AI50" s="84">
        <v>0.7661</v>
      </c>
      <c r="AJ50" s="84">
        <v>0.40939999999999999</v>
      </c>
      <c r="AK50" s="84">
        <v>0.63070000000000004</v>
      </c>
      <c r="AL50" s="84">
        <v>0.79</v>
      </c>
      <c r="AM50" s="84">
        <v>0.54210000000000003</v>
      </c>
      <c r="AO50" s="92" t="s">
        <v>116</v>
      </c>
      <c r="AP50" s="84">
        <v>0.43049999999999999</v>
      </c>
      <c r="AQ50" s="84">
        <v>0.44180000000000003</v>
      </c>
      <c r="AR50" s="84">
        <v>0.79090000000000005</v>
      </c>
      <c r="AS50" s="84">
        <v>0.66749999999999998</v>
      </c>
      <c r="AT50" s="84">
        <v>0.7671</v>
      </c>
      <c r="AU50" s="84">
        <v>0.63880000000000003</v>
      </c>
      <c r="AV50" s="84">
        <v>0.67079999999999995</v>
      </c>
      <c r="AW50" s="84">
        <v>0.77890000000000004</v>
      </c>
      <c r="AX50" s="84">
        <v>0.82</v>
      </c>
      <c r="AZ50" s="92" t="s">
        <v>116</v>
      </c>
      <c r="BA50" s="84">
        <v>0.20710000000000001</v>
      </c>
      <c r="BB50" s="84">
        <v>0.49170000000000003</v>
      </c>
      <c r="BC50" s="84">
        <v>0.20130000000000001</v>
      </c>
      <c r="BD50" s="84">
        <v>0.50580000000000003</v>
      </c>
      <c r="BE50" s="84">
        <v>0.2447</v>
      </c>
      <c r="BF50" s="84">
        <v>9.0399999999999994E-2</v>
      </c>
      <c r="BG50" s="84">
        <v>7.5200000000000003E-2</v>
      </c>
      <c r="BH50" s="84">
        <v>0.1075</v>
      </c>
      <c r="BI50" s="84">
        <v>0.44090000000000001</v>
      </c>
      <c r="BK50" s="92" t="s">
        <v>116</v>
      </c>
      <c r="BL50" s="84">
        <v>0.1411</v>
      </c>
      <c r="BM50" s="84">
        <v>0.46600000000000003</v>
      </c>
      <c r="BN50" s="84">
        <v>0.1013</v>
      </c>
      <c r="BO50" s="84">
        <v>0.81410000000000005</v>
      </c>
      <c r="BP50" s="84">
        <v>0.62060000000000004</v>
      </c>
      <c r="BQ50" s="84">
        <v>5.8999999999999997E-2</v>
      </c>
      <c r="BR50" s="84">
        <v>1.55E-2</v>
      </c>
      <c r="BS50" s="84">
        <v>9.2100000000000001E-2</v>
      </c>
      <c r="BT50" s="84">
        <v>0.39329999999999998</v>
      </c>
    </row>
    <row r="51" spans="1:72">
      <c r="A51" s="142" t="s">
        <v>74</v>
      </c>
      <c r="B51" s="142" t="s">
        <v>86</v>
      </c>
      <c r="C51" s="5">
        <v>2.0416666666666701</v>
      </c>
      <c r="D51" s="84">
        <v>0</v>
      </c>
      <c r="E51" s="84">
        <v>0</v>
      </c>
      <c r="F51" s="84">
        <v>0</v>
      </c>
      <c r="G51" s="84">
        <v>0</v>
      </c>
      <c r="H51" s="84">
        <v>0</v>
      </c>
      <c r="I51" s="84">
        <v>0</v>
      </c>
      <c r="J51" s="84">
        <v>0</v>
      </c>
      <c r="K51" s="84">
        <v>0</v>
      </c>
      <c r="L51" s="84">
        <v>0</v>
      </c>
      <c r="M51" s="84">
        <v>0</v>
      </c>
      <c r="N51" s="84">
        <v>0</v>
      </c>
      <c r="O51" s="84">
        <v>0</v>
      </c>
      <c r="P51" s="84">
        <v>0.40189999999999998</v>
      </c>
      <c r="Q51" s="84">
        <v>0.438</v>
      </c>
      <c r="R51" s="84">
        <v>0.1198</v>
      </c>
      <c r="S51" s="84">
        <v>0.49099999999999999</v>
      </c>
      <c r="T51" s="84">
        <v>0.438</v>
      </c>
      <c r="U51" s="84">
        <v>0.31090000000000001</v>
      </c>
      <c r="V51" s="84">
        <v>0.5272</v>
      </c>
      <c r="W51" s="84">
        <v>0.66320000000000001</v>
      </c>
      <c r="X51" s="84">
        <v>0.49769999999999998</v>
      </c>
      <c r="Y51" s="84">
        <v>0.43030000000000002</v>
      </c>
      <c r="Z51" s="84">
        <v>0.3493</v>
      </c>
      <c r="AA51" s="84">
        <v>0.46089999999999998</v>
      </c>
      <c r="AD51" s="92" t="s">
        <v>117</v>
      </c>
      <c r="AE51" s="84">
        <v>0</v>
      </c>
      <c r="AF51" s="84">
        <v>0.18279999999999999</v>
      </c>
      <c r="AG51" s="84">
        <v>0.52559999999999996</v>
      </c>
      <c r="AH51" s="84">
        <v>0.12139999999999999</v>
      </c>
      <c r="AI51" s="84">
        <v>0.19719999999999999</v>
      </c>
      <c r="AJ51" s="84">
        <v>0.27139999999999997</v>
      </c>
      <c r="AK51" s="84">
        <v>2.3900000000000001E-2</v>
      </c>
      <c r="AL51" s="84">
        <v>0.42470000000000002</v>
      </c>
      <c r="AM51" s="84">
        <v>0.68769999999999998</v>
      </c>
      <c r="AO51" s="92" t="s">
        <v>117</v>
      </c>
      <c r="AP51" s="84">
        <v>0.29670000000000002</v>
      </c>
      <c r="AQ51" s="84">
        <v>0.36830000000000002</v>
      </c>
      <c r="AR51" s="84">
        <v>0.59209999999999996</v>
      </c>
      <c r="AS51" s="84">
        <v>0.49370000000000003</v>
      </c>
      <c r="AT51" s="84">
        <v>0.56520000000000004</v>
      </c>
      <c r="AU51" s="84">
        <v>0.51670000000000005</v>
      </c>
      <c r="AV51" s="84">
        <v>0.45369999999999999</v>
      </c>
      <c r="AW51" s="84">
        <v>0.62080000000000002</v>
      </c>
      <c r="AX51" s="84">
        <v>0.76890000000000003</v>
      </c>
      <c r="AZ51" s="92" t="s">
        <v>117</v>
      </c>
      <c r="BA51" s="84">
        <v>0.20280000000000001</v>
      </c>
      <c r="BB51" s="84">
        <v>0.4486</v>
      </c>
      <c r="BC51" s="84">
        <v>0.20130000000000001</v>
      </c>
      <c r="BD51" s="84">
        <v>0.52739999999999998</v>
      </c>
      <c r="BE51" s="84">
        <v>0.25569999999999998</v>
      </c>
      <c r="BF51" s="84">
        <v>0.13270000000000001</v>
      </c>
      <c r="BG51" s="84">
        <v>7.4800000000000005E-2</v>
      </c>
      <c r="BH51" s="84">
        <v>0.1051</v>
      </c>
      <c r="BI51" s="84">
        <v>0.49080000000000001</v>
      </c>
      <c r="BK51" s="92" t="s">
        <v>117</v>
      </c>
      <c r="BL51" s="84">
        <v>0.12670000000000001</v>
      </c>
      <c r="BM51" s="84">
        <v>0.39879999999999999</v>
      </c>
      <c r="BN51" s="84">
        <v>0.1163</v>
      </c>
      <c r="BO51" s="84">
        <v>0.80349999999999999</v>
      </c>
      <c r="BP51" s="84">
        <v>0.58450000000000002</v>
      </c>
      <c r="BQ51" s="84">
        <v>9.3799999999999994E-2</v>
      </c>
      <c r="BR51" s="84">
        <v>1.67E-2</v>
      </c>
      <c r="BS51" s="84">
        <v>0.1323</v>
      </c>
      <c r="BT51" s="84">
        <v>0.44640000000000002</v>
      </c>
    </row>
    <row r="52" spans="1:72">
      <c r="A52" s="142"/>
      <c r="B52" s="142"/>
      <c r="C52" s="5">
        <v>2.0833333333333299</v>
      </c>
      <c r="D52" s="84">
        <v>0</v>
      </c>
      <c r="E52" s="84">
        <v>0</v>
      </c>
      <c r="F52" s="84">
        <v>0</v>
      </c>
      <c r="G52" s="84">
        <v>0</v>
      </c>
      <c r="H52" s="84">
        <v>0</v>
      </c>
      <c r="I52" s="84">
        <v>0</v>
      </c>
      <c r="J52" s="84">
        <v>0</v>
      </c>
      <c r="K52" s="84">
        <v>0</v>
      </c>
      <c r="L52" s="84">
        <v>0</v>
      </c>
      <c r="M52" s="84">
        <v>0</v>
      </c>
      <c r="N52" s="84">
        <v>0</v>
      </c>
      <c r="O52" s="84">
        <v>0</v>
      </c>
      <c r="P52" s="84">
        <v>0.43819999999999998</v>
      </c>
      <c r="Q52" s="84">
        <v>0.51980000000000004</v>
      </c>
      <c r="R52" s="84">
        <v>0.11609999999999999</v>
      </c>
      <c r="S52" s="84">
        <v>0.49270000000000003</v>
      </c>
      <c r="T52" s="84">
        <v>0.51980000000000004</v>
      </c>
      <c r="U52" s="84">
        <v>0.32969999999999999</v>
      </c>
      <c r="V52" s="84">
        <v>0.44400000000000001</v>
      </c>
      <c r="W52" s="84">
        <v>0.66320000000000001</v>
      </c>
      <c r="X52" s="84">
        <v>0.4995</v>
      </c>
      <c r="Y52" s="84">
        <v>0.40949999999999998</v>
      </c>
      <c r="Z52" s="84">
        <v>0.41720000000000002</v>
      </c>
      <c r="AA52" s="84">
        <v>0.48480000000000001</v>
      </c>
      <c r="AD52" s="92" t="s">
        <v>118</v>
      </c>
      <c r="AE52" s="84">
        <v>0</v>
      </c>
      <c r="AF52" s="84">
        <v>0</v>
      </c>
      <c r="AG52" s="84">
        <v>0.30359999999999998</v>
      </c>
      <c r="AH52" s="84">
        <v>0</v>
      </c>
      <c r="AI52" s="84">
        <v>0</v>
      </c>
      <c r="AJ52" s="84">
        <v>0.2261</v>
      </c>
      <c r="AK52" s="84">
        <v>0</v>
      </c>
      <c r="AL52" s="84">
        <v>0</v>
      </c>
      <c r="AM52" s="84">
        <v>0.54820000000000002</v>
      </c>
      <c r="AO52" s="92" t="s">
        <v>118</v>
      </c>
      <c r="AP52" s="84">
        <v>1.9599999999999999E-2</v>
      </c>
      <c r="AQ52" s="84">
        <v>0.2576</v>
      </c>
      <c r="AR52" s="84">
        <v>0.44240000000000002</v>
      </c>
      <c r="AS52" s="84">
        <v>4.3499999999999997E-2</v>
      </c>
      <c r="AT52" s="84">
        <v>4.5699999999999998E-2</v>
      </c>
      <c r="AU52" s="84">
        <v>0.4037</v>
      </c>
      <c r="AV52" s="84">
        <v>3.78E-2</v>
      </c>
      <c r="AW52" s="84">
        <v>0.1363</v>
      </c>
      <c r="AX52" s="84">
        <v>0.6421</v>
      </c>
      <c r="AZ52" s="92" t="s">
        <v>118</v>
      </c>
      <c r="BA52" s="84">
        <v>0.21779999999999999</v>
      </c>
      <c r="BB52" s="84">
        <v>0.45979999999999999</v>
      </c>
      <c r="BC52" s="84">
        <v>0.25359999999999999</v>
      </c>
      <c r="BD52" s="84">
        <v>0.4914</v>
      </c>
      <c r="BE52" s="84">
        <v>0.30599999999999999</v>
      </c>
      <c r="BF52" s="84">
        <v>0.1671</v>
      </c>
      <c r="BG52" s="84">
        <v>6.8900000000000003E-2</v>
      </c>
      <c r="BH52" s="84">
        <v>8.6499999999999994E-2</v>
      </c>
      <c r="BI52" s="84">
        <v>0.45469999999999999</v>
      </c>
      <c r="BK52" s="92" t="s">
        <v>118</v>
      </c>
      <c r="BL52" s="84">
        <v>0.1192</v>
      </c>
      <c r="BM52" s="84">
        <v>0.46460000000000001</v>
      </c>
      <c r="BN52" s="84">
        <v>0.17130000000000001</v>
      </c>
      <c r="BO52" s="84">
        <v>0.80679999999999996</v>
      </c>
      <c r="BP52" s="84">
        <v>0.65049999999999997</v>
      </c>
      <c r="BQ52" s="84">
        <v>0.10249999999999999</v>
      </c>
      <c r="BR52" s="84">
        <v>2.2499999999999999E-2</v>
      </c>
      <c r="BS52" s="84">
        <v>0.1205</v>
      </c>
      <c r="BT52" s="84">
        <v>0.46920000000000001</v>
      </c>
    </row>
    <row r="53" spans="1:72">
      <c r="A53" s="142"/>
      <c r="B53" s="142"/>
      <c r="C53" s="5">
        <v>2.125</v>
      </c>
      <c r="D53" s="84">
        <v>0</v>
      </c>
      <c r="E53" s="84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0.38950000000000001</v>
      </c>
      <c r="Q53" s="84">
        <v>0.59609999999999996</v>
      </c>
      <c r="R53" s="84">
        <v>0.1198</v>
      </c>
      <c r="S53" s="84">
        <v>0.51819999999999999</v>
      </c>
      <c r="T53" s="84">
        <v>0.59609999999999996</v>
      </c>
      <c r="U53" s="84">
        <v>0.33160000000000001</v>
      </c>
      <c r="V53" s="84">
        <v>0.40279999999999999</v>
      </c>
      <c r="W53" s="84">
        <v>0.6472</v>
      </c>
      <c r="X53" s="84">
        <v>0.54510000000000003</v>
      </c>
      <c r="Y53" s="84">
        <v>0.43059999999999998</v>
      </c>
      <c r="Z53" s="84">
        <v>0.36859999999999998</v>
      </c>
      <c r="AA53" s="84">
        <v>0.45829999999999999</v>
      </c>
      <c r="AD53" s="92" t="s">
        <v>119</v>
      </c>
      <c r="AE53" s="84">
        <v>0</v>
      </c>
      <c r="AF53" s="84">
        <v>0</v>
      </c>
      <c r="AG53" s="84">
        <v>0</v>
      </c>
      <c r="AH53" s="84">
        <v>0</v>
      </c>
      <c r="AI53" s="84">
        <v>0</v>
      </c>
      <c r="AJ53" s="84">
        <v>2.6700000000000002E-2</v>
      </c>
      <c r="AK53" s="84">
        <v>0</v>
      </c>
      <c r="AL53" s="84">
        <v>0</v>
      </c>
      <c r="AM53" s="84">
        <v>3.0499999999999999E-2</v>
      </c>
      <c r="AO53" s="92" t="s">
        <v>119</v>
      </c>
      <c r="AP53" s="84">
        <v>0</v>
      </c>
      <c r="AQ53" s="84">
        <v>9.1000000000000004E-3</v>
      </c>
      <c r="AR53" s="84">
        <v>0.22189999999999999</v>
      </c>
      <c r="AS53" s="84">
        <v>0</v>
      </c>
      <c r="AT53" s="84">
        <v>0</v>
      </c>
      <c r="AU53" s="84">
        <v>0.214</v>
      </c>
      <c r="AV53" s="84">
        <v>0</v>
      </c>
      <c r="AW53" s="84">
        <v>0</v>
      </c>
      <c r="AX53" s="84">
        <v>0.30709999999999998</v>
      </c>
      <c r="AZ53" s="92" t="s">
        <v>119</v>
      </c>
      <c r="BA53" s="84">
        <v>0.2467</v>
      </c>
      <c r="BB53" s="84">
        <v>0.43569999999999998</v>
      </c>
      <c r="BC53" s="84">
        <v>0.30280000000000001</v>
      </c>
      <c r="BD53" s="84">
        <v>0.49530000000000002</v>
      </c>
      <c r="BE53" s="84">
        <v>0.42280000000000001</v>
      </c>
      <c r="BF53" s="84">
        <v>0.15290000000000001</v>
      </c>
      <c r="BG53" s="84">
        <v>7.5399999999999995E-2</v>
      </c>
      <c r="BH53" s="84">
        <v>9.5899999999999999E-2</v>
      </c>
      <c r="BI53" s="84">
        <v>0.48549999999999999</v>
      </c>
      <c r="BK53" s="92" t="s">
        <v>119</v>
      </c>
      <c r="BL53" s="84">
        <v>0.13489999999999999</v>
      </c>
      <c r="BM53" s="84">
        <v>0.48670000000000002</v>
      </c>
      <c r="BN53" s="84">
        <v>0.2722</v>
      </c>
      <c r="BO53" s="84">
        <v>0.83079999999999998</v>
      </c>
      <c r="BP53" s="84">
        <v>0.77229999999999999</v>
      </c>
      <c r="BQ53" s="84">
        <v>0.1764</v>
      </c>
      <c r="BR53" s="84">
        <v>5.3600000000000002E-2</v>
      </c>
      <c r="BS53" s="84">
        <v>0.1268</v>
      </c>
      <c r="BT53" s="84">
        <v>0.59909999999999997</v>
      </c>
    </row>
    <row r="54" spans="1:72">
      <c r="A54" s="142"/>
      <c r="B54" s="142"/>
      <c r="C54" s="5">
        <v>2.1666666666666701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0.36109999999999998</v>
      </c>
      <c r="Q54" s="84">
        <v>0.50370000000000004</v>
      </c>
      <c r="R54" s="84">
        <v>0.1295</v>
      </c>
      <c r="S54" s="84">
        <v>0.51539999999999997</v>
      </c>
      <c r="T54" s="84">
        <v>0.50370000000000004</v>
      </c>
      <c r="U54" s="84">
        <v>0.31590000000000001</v>
      </c>
      <c r="V54" s="84">
        <v>0.44219999999999998</v>
      </c>
      <c r="W54" s="84">
        <v>0.68740000000000001</v>
      </c>
      <c r="X54" s="84">
        <v>0.58819999999999995</v>
      </c>
      <c r="Y54" s="84">
        <v>0.45679999999999998</v>
      </c>
      <c r="Z54" s="84">
        <v>0.3397</v>
      </c>
      <c r="AA54" s="84">
        <v>0.46339999999999998</v>
      </c>
      <c r="AD54" s="92" t="s">
        <v>120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84">
        <v>0</v>
      </c>
      <c r="AL54" s="84">
        <v>0</v>
      </c>
      <c r="AM54" s="84">
        <v>0</v>
      </c>
      <c r="AO54" s="92" t="s">
        <v>120</v>
      </c>
      <c r="AP54" s="84">
        <v>0</v>
      </c>
      <c r="AQ54" s="84">
        <v>0</v>
      </c>
      <c r="AR54" s="84">
        <v>8.6E-3</v>
      </c>
      <c r="AS54" s="84">
        <v>0</v>
      </c>
      <c r="AT54" s="84">
        <v>0</v>
      </c>
      <c r="AU54" s="84">
        <v>1.6999999999999999E-3</v>
      </c>
      <c r="AV54" s="84">
        <v>0</v>
      </c>
      <c r="AW54" s="84">
        <v>0</v>
      </c>
      <c r="AX54" s="84">
        <v>1.7500000000000002E-2</v>
      </c>
      <c r="AZ54" s="92" t="s">
        <v>120</v>
      </c>
      <c r="BA54" s="84">
        <v>0.28310000000000002</v>
      </c>
      <c r="BB54" s="84">
        <v>0.33889999999999998</v>
      </c>
      <c r="BC54" s="84">
        <v>0.34610000000000002</v>
      </c>
      <c r="BD54" s="84">
        <v>0.61929999999999996</v>
      </c>
      <c r="BE54" s="84">
        <v>0.5585</v>
      </c>
      <c r="BF54" s="84">
        <v>0.1651</v>
      </c>
      <c r="BG54" s="84">
        <v>8.9099999999999999E-2</v>
      </c>
      <c r="BH54" s="84">
        <v>0.17929999999999999</v>
      </c>
      <c r="BI54" s="84">
        <v>0.47410000000000002</v>
      </c>
      <c r="BK54" s="92" t="s">
        <v>120</v>
      </c>
      <c r="BL54" s="84">
        <v>0.18329999999999999</v>
      </c>
      <c r="BM54" s="84">
        <v>0.50190000000000001</v>
      </c>
      <c r="BN54" s="84">
        <v>0.31530000000000002</v>
      </c>
      <c r="BO54" s="84">
        <v>0.86909999999999998</v>
      </c>
      <c r="BP54" s="84">
        <v>0.86260000000000003</v>
      </c>
      <c r="BQ54" s="84">
        <v>0.2087</v>
      </c>
      <c r="BR54" s="84">
        <v>5.2600000000000001E-2</v>
      </c>
      <c r="BS54" s="84">
        <v>0.23069999999999999</v>
      </c>
      <c r="BT54" s="84">
        <v>0.62280000000000002</v>
      </c>
    </row>
    <row r="55" spans="1:72">
      <c r="A55" s="142"/>
      <c r="B55" s="142"/>
      <c r="C55" s="5">
        <v>2.2083333333333299</v>
      </c>
      <c r="D55" s="84">
        <v>0</v>
      </c>
      <c r="E55" s="84">
        <v>0</v>
      </c>
      <c r="F55" s="84">
        <v>0</v>
      </c>
      <c r="G55" s="84">
        <v>0</v>
      </c>
      <c r="H55" s="84">
        <v>0</v>
      </c>
      <c r="I55" s="84">
        <v>0</v>
      </c>
      <c r="J55" s="84">
        <v>0</v>
      </c>
      <c r="K55" s="84">
        <v>0</v>
      </c>
      <c r="L55" s="84">
        <v>0</v>
      </c>
      <c r="M55" s="84">
        <v>0</v>
      </c>
      <c r="N55" s="84">
        <v>0</v>
      </c>
      <c r="O55" s="84">
        <v>0</v>
      </c>
      <c r="P55" s="84">
        <v>0.31390000000000001</v>
      </c>
      <c r="Q55" s="84">
        <v>0.47610000000000002</v>
      </c>
      <c r="R55" s="84">
        <v>0.1041</v>
      </c>
      <c r="S55" s="84">
        <v>0.42820000000000003</v>
      </c>
      <c r="T55" s="84">
        <v>0.47610000000000002</v>
      </c>
      <c r="U55" s="84">
        <v>0.27179999999999999</v>
      </c>
      <c r="V55" s="84">
        <v>0.48759999999999998</v>
      </c>
      <c r="W55" s="84">
        <v>0.66569999999999996</v>
      </c>
      <c r="X55" s="84">
        <v>0.5756</v>
      </c>
      <c r="Y55" s="84">
        <v>0.48220000000000002</v>
      </c>
      <c r="Z55" s="84">
        <v>0.28070000000000001</v>
      </c>
      <c r="AA55" s="84">
        <v>0.43380000000000002</v>
      </c>
      <c r="AD55" s="92" t="s">
        <v>121</v>
      </c>
      <c r="AE55" s="84">
        <v>0</v>
      </c>
      <c r="AF55" s="84">
        <v>0</v>
      </c>
      <c r="AG55" s="84">
        <v>0</v>
      </c>
      <c r="AH55" s="84">
        <v>0</v>
      </c>
      <c r="AI55" s="84">
        <v>0</v>
      </c>
      <c r="AJ55" s="84">
        <v>0</v>
      </c>
      <c r="AK55" s="84">
        <v>0</v>
      </c>
      <c r="AL55" s="84">
        <v>0</v>
      </c>
      <c r="AM55" s="84">
        <v>0</v>
      </c>
      <c r="AO55" s="92" t="s">
        <v>121</v>
      </c>
      <c r="AP55" s="84">
        <v>0</v>
      </c>
      <c r="AQ55" s="84">
        <v>0</v>
      </c>
      <c r="AR55" s="84">
        <v>0</v>
      </c>
      <c r="AS55" s="84">
        <v>0</v>
      </c>
      <c r="AT55" s="84">
        <v>0</v>
      </c>
      <c r="AU55" s="84">
        <v>0</v>
      </c>
      <c r="AV55" s="84">
        <v>0</v>
      </c>
      <c r="AW55" s="84">
        <v>0</v>
      </c>
      <c r="AX55" s="84">
        <v>0</v>
      </c>
      <c r="AZ55" s="92" t="s">
        <v>121</v>
      </c>
      <c r="BA55" s="84">
        <v>0.32700000000000001</v>
      </c>
      <c r="BB55" s="84">
        <v>0.32169999999999999</v>
      </c>
      <c r="BC55" s="84">
        <v>0.39019999999999999</v>
      </c>
      <c r="BD55" s="84">
        <v>0.70430000000000004</v>
      </c>
      <c r="BE55" s="84">
        <v>0.59650000000000003</v>
      </c>
      <c r="BF55" s="84">
        <v>0.1812</v>
      </c>
      <c r="BG55" s="84">
        <v>0.1158</v>
      </c>
      <c r="BH55" s="84">
        <v>0.31269999999999998</v>
      </c>
      <c r="BI55" s="84">
        <v>0.44690000000000002</v>
      </c>
      <c r="BK55" s="92" t="s">
        <v>121</v>
      </c>
      <c r="BL55" s="84">
        <v>0.2273</v>
      </c>
      <c r="BM55" s="84">
        <v>0.4975</v>
      </c>
      <c r="BN55" s="84">
        <v>0.34129999999999999</v>
      </c>
      <c r="BO55" s="84">
        <v>0.84219999999999995</v>
      </c>
      <c r="BP55" s="84">
        <v>0.8952</v>
      </c>
      <c r="BQ55" s="84">
        <v>0.2306</v>
      </c>
      <c r="BR55" s="84">
        <v>6.5299999999999997E-2</v>
      </c>
      <c r="BS55" s="84">
        <v>0.36609999999999998</v>
      </c>
      <c r="BT55" s="84">
        <v>0.60970000000000002</v>
      </c>
    </row>
    <row r="56" spans="1:72">
      <c r="A56" s="142"/>
      <c r="B56" s="142"/>
      <c r="C56" s="5">
        <v>2.25</v>
      </c>
      <c r="D56" s="84">
        <v>0</v>
      </c>
      <c r="E56" s="84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0.29120000000000001</v>
      </c>
      <c r="Q56" s="84">
        <v>0.44269999999999998</v>
      </c>
      <c r="R56" s="84">
        <v>0.1244</v>
      </c>
      <c r="S56" s="84">
        <v>0.46539999999999998</v>
      </c>
      <c r="T56" s="84">
        <v>0.44269999999999998</v>
      </c>
      <c r="U56" s="84">
        <v>0.27700000000000002</v>
      </c>
      <c r="V56" s="84">
        <v>0.56040000000000001</v>
      </c>
      <c r="W56" s="84">
        <v>0.62960000000000005</v>
      </c>
      <c r="X56" s="84">
        <v>0.69040000000000001</v>
      </c>
      <c r="Y56" s="84">
        <v>0.54069999999999996</v>
      </c>
      <c r="Z56" s="84">
        <v>0.29360000000000003</v>
      </c>
      <c r="AA56" s="84">
        <v>0.45600000000000002</v>
      </c>
      <c r="AD56" s="92" t="s">
        <v>122</v>
      </c>
      <c r="AE56" s="84">
        <v>0</v>
      </c>
      <c r="AF56" s="84">
        <v>0</v>
      </c>
      <c r="AG56" s="84">
        <v>0</v>
      </c>
      <c r="AH56" s="84">
        <v>0</v>
      </c>
      <c r="AI56" s="84">
        <v>0</v>
      </c>
      <c r="AJ56" s="84">
        <v>0</v>
      </c>
      <c r="AK56" s="84">
        <v>0</v>
      </c>
      <c r="AL56" s="84">
        <v>0</v>
      </c>
      <c r="AM56" s="84">
        <v>0</v>
      </c>
      <c r="AO56" s="92" t="s">
        <v>122</v>
      </c>
      <c r="AP56" s="84">
        <v>0</v>
      </c>
      <c r="AQ56" s="84">
        <v>0</v>
      </c>
      <c r="AR56" s="84">
        <v>0</v>
      </c>
      <c r="AS56" s="84">
        <v>0</v>
      </c>
      <c r="AT56" s="84">
        <v>0</v>
      </c>
      <c r="AU56" s="84">
        <v>0</v>
      </c>
      <c r="AV56" s="84">
        <v>0</v>
      </c>
      <c r="AW56" s="84">
        <v>0</v>
      </c>
      <c r="AX56" s="84">
        <v>0</v>
      </c>
      <c r="AZ56" s="92" t="s">
        <v>122</v>
      </c>
      <c r="BA56" s="84">
        <v>0.27979999999999999</v>
      </c>
      <c r="BB56" s="84">
        <v>0.37269999999999998</v>
      </c>
      <c r="BC56" s="84">
        <v>0.37869999999999998</v>
      </c>
      <c r="BD56" s="84">
        <v>0.70399999999999996</v>
      </c>
      <c r="BE56" s="84">
        <v>0.60089999999999999</v>
      </c>
      <c r="BF56" s="84">
        <v>0.1867</v>
      </c>
      <c r="BG56" s="84">
        <v>0.14499999999999999</v>
      </c>
      <c r="BH56" s="84">
        <v>0.3821</v>
      </c>
      <c r="BI56" s="84">
        <v>0.54679999999999995</v>
      </c>
      <c r="BK56" s="92" t="s">
        <v>122</v>
      </c>
      <c r="BL56" s="84">
        <v>0.14299999999999999</v>
      </c>
      <c r="BM56" s="84">
        <v>0.60899999999999999</v>
      </c>
      <c r="BN56" s="84">
        <v>0.51070000000000004</v>
      </c>
      <c r="BO56" s="84">
        <v>0.77949999999999997</v>
      </c>
      <c r="BP56" s="84">
        <v>0.88139999999999996</v>
      </c>
      <c r="BQ56" s="84">
        <v>0.19969999999999999</v>
      </c>
      <c r="BR56" s="84">
        <v>9.8000000000000004E-2</v>
      </c>
      <c r="BS56" s="84">
        <v>0.59860000000000002</v>
      </c>
      <c r="BT56" s="84">
        <v>0.6724</v>
      </c>
    </row>
    <row r="57" spans="1:72">
      <c r="A57" s="142"/>
      <c r="B57" s="142"/>
      <c r="C57" s="5">
        <v>2.2916666666666701</v>
      </c>
      <c r="D57" s="84">
        <v>0</v>
      </c>
      <c r="E57" s="84">
        <v>0</v>
      </c>
      <c r="F57" s="84">
        <v>0</v>
      </c>
      <c r="G57" s="84">
        <v>0</v>
      </c>
      <c r="H57" s="84">
        <v>0</v>
      </c>
      <c r="I57" s="84">
        <v>0</v>
      </c>
      <c r="J57" s="84">
        <v>0</v>
      </c>
      <c r="K57" s="84">
        <v>3.3999999999999998E-3</v>
      </c>
      <c r="L57" s="84">
        <v>0</v>
      </c>
      <c r="M57" s="84">
        <v>0</v>
      </c>
      <c r="N57" s="84">
        <v>0</v>
      </c>
      <c r="O57" s="84">
        <v>6.9999999999999999E-4</v>
      </c>
      <c r="P57" s="84">
        <v>0.33929999999999999</v>
      </c>
      <c r="Q57" s="84">
        <v>0.45619999999999999</v>
      </c>
      <c r="R57" s="84">
        <v>9.9199999999999997E-2</v>
      </c>
      <c r="S57" s="84">
        <v>0.44409999999999999</v>
      </c>
      <c r="T57" s="84">
        <v>0.45619999999999999</v>
      </c>
      <c r="U57" s="84">
        <v>0.27779999999999999</v>
      </c>
      <c r="V57" s="84">
        <v>0.49330000000000002</v>
      </c>
      <c r="W57" s="84">
        <v>0.54259999999999997</v>
      </c>
      <c r="X57" s="84">
        <v>0.76880000000000004</v>
      </c>
      <c r="Y57" s="84">
        <v>0.56159999999999999</v>
      </c>
      <c r="Z57" s="84">
        <v>0.27839999999999998</v>
      </c>
      <c r="AA57" s="84">
        <v>0.43099999999999999</v>
      </c>
      <c r="AD57" s="92" t="s">
        <v>123</v>
      </c>
      <c r="AE57" s="84">
        <v>0</v>
      </c>
      <c r="AF57" s="84">
        <v>0</v>
      </c>
      <c r="AG57" s="84">
        <v>0</v>
      </c>
      <c r="AH57" s="84">
        <v>0</v>
      </c>
      <c r="AI57" s="84">
        <v>0</v>
      </c>
      <c r="AJ57" s="84">
        <v>0</v>
      </c>
      <c r="AK57" s="84">
        <v>0</v>
      </c>
      <c r="AL57" s="84">
        <v>0</v>
      </c>
      <c r="AM57" s="84">
        <v>0</v>
      </c>
      <c r="AO57" s="92" t="s">
        <v>123</v>
      </c>
      <c r="AP57" s="84">
        <v>0</v>
      </c>
      <c r="AQ57" s="84">
        <v>0</v>
      </c>
      <c r="AR57" s="84">
        <v>0</v>
      </c>
      <c r="AS57" s="84">
        <v>0</v>
      </c>
      <c r="AT57" s="84">
        <v>0</v>
      </c>
      <c r="AU57" s="84">
        <v>0</v>
      </c>
      <c r="AV57" s="84">
        <v>0</v>
      </c>
      <c r="AW57" s="84">
        <v>0</v>
      </c>
      <c r="AX57" s="84">
        <v>0</v>
      </c>
      <c r="AZ57" s="92" t="s">
        <v>123</v>
      </c>
      <c r="BA57" s="84">
        <v>0.23350000000000001</v>
      </c>
      <c r="BB57" s="84">
        <v>0.4325</v>
      </c>
      <c r="BC57" s="84">
        <v>0.39450000000000002</v>
      </c>
      <c r="BD57" s="84">
        <v>0.60840000000000005</v>
      </c>
      <c r="BE57" s="84">
        <v>0.60129999999999995</v>
      </c>
      <c r="BF57" s="84">
        <v>0.15079999999999999</v>
      </c>
      <c r="BG57" s="84">
        <v>0.1169</v>
      </c>
      <c r="BH57" s="84">
        <v>0.4239</v>
      </c>
      <c r="BI57" s="84">
        <v>0.5202</v>
      </c>
      <c r="BK57" s="92" t="s">
        <v>123</v>
      </c>
      <c r="BL57" s="84">
        <v>0.1246</v>
      </c>
      <c r="BM57" s="84">
        <v>0.53859999999999997</v>
      </c>
      <c r="BN57" s="84">
        <v>0.53690000000000004</v>
      </c>
      <c r="BO57" s="84">
        <v>0.74860000000000004</v>
      </c>
      <c r="BP57" s="84">
        <v>0.84650000000000003</v>
      </c>
      <c r="BQ57" s="84">
        <v>0.1595</v>
      </c>
      <c r="BR57" s="84">
        <v>0.23519999999999999</v>
      </c>
      <c r="BS57" s="84">
        <v>0.70979999999999999</v>
      </c>
      <c r="BT57" s="84">
        <v>0.6018</v>
      </c>
    </row>
    <row r="58" spans="1:72">
      <c r="A58" s="142"/>
      <c r="B58" s="142"/>
      <c r="C58" s="5">
        <v>2.3333333333333299</v>
      </c>
      <c r="D58" s="84">
        <v>0</v>
      </c>
      <c r="E58" s="84">
        <v>0</v>
      </c>
      <c r="F58" s="84">
        <v>0</v>
      </c>
      <c r="G58" s="84">
        <v>0</v>
      </c>
      <c r="H58" s="84">
        <v>0</v>
      </c>
      <c r="I58" s="84">
        <v>0</v>
      </c>
      <c r="J58" s="84">
        <v>0.14319999999999999</v>
      </c>
      <c r="K58" s="84">
        <v>0.18759999999999999</v>
      </c>
      <c r="L58" s="84">
        <v>2.35E-2</v>
      </c>
      <c r="M58" s="84">
        <v>0.1096</v>
      </c>
      <c r="N58" s="84">
        <v>6.0699999999999997E-2</v>
      </c>
      <c r="O58" s="84">
        <v>0.10489999999999999</v>
      </c>
      <c r="P58" s="84">
        <v>0.47789999999999999</v>
      </c>
      <c r="Q58" s="84">
        <v>0.40970000000000001</v>
      </c>
      <c r="R58" s="84">
        <v>8.2600000000000007E-2</v>
      </c>
      <c r="S58" s="84">
        <v>0.3735</v>
      </c>
      <c r="T58" s="84">
        <v>0.40970000000000001</v>
      </c>
      <c r="U58" s="84">
        <v>0.29070000000000001</v>
      </c>
      <c r="V58" s="84">
        <v>0.40460000000000002</v>
      </c>
      <c r="W58" s="84">
        <v>0.47760000000000002</v>
      </c>
      <c r="X58" s="84">
        <v>0.71020000000000005</v>
      </c>
      <c r="Y58" s="84">
        <v>0.57509999999999994</v>
      </c>
      <c r="Z58" s="84">
        <v>0.2238</v>
      </c>
      <c r="AA58" s="84">
        <v>0.37280000000000002</v>
      </c>
      <c r="AD58" s="92" t="s">
        <v>124</v>
      </c>
      <c r="AE58" s="84">
        <v>0</v>
      </c>
      <c r="AF58" s="84">
        <v>0</v>
      </c>
      <c r="AG58" s="84">
        <v>0</v>
      </c>
      <c r="AH58" s="84">
        <v>0</v>
      </c>
      <c r="AI58" s="84">
        <v>0</v>
      </c>
      <c r="AJ58" s="84">
        <v>0</v>
      </c>
      <c r="AK58" s="84">
        <v>0</v>
      </c>
      <c r="AL58" s="84">
        <v>0</v>
      </c>
      <c r="AM58" s="84">
        <v>0</v>
      </c>
      <c r="AO58" s="92" t="s">
        <v>124</v>
      </c>
      <c r="AP58" s="84">
        <v>0</v>
      </c>
      <c r="AQ58" s="84">
        <v>0</v>
      </c>
      <c r="AR58" s="84">
        <v>0</v>
      </c>
      <c r="AS58" s="84">
        <v>0</v>
      </c>
      <c r="AT58" s="84">
        <v>0</v>
      </c>
      <c r="AU58" s="84">
        <v>0</v>
      </c>
      <c r="AV58" s="84">
        <v>0</v>
      </c>
      <c r="AW58" s="84">
        <v>0</v>
      </c>
      <c r="AX58" s="84">
        <v>0</v>
      </c>
      <c r="AZ58" s="92" t="s">
        <v>124</v>
      </c>
      <c r="BA58" s="84">
        <v>0.25080000000000002</v>
      </c>
      <c r="BB58" s="84">
        <v>0.52200000000000002</v>
      </c>
      <c r="BC58" s="84">
        <v>0.37240000000000001</v>
      </c>
      <c r="BD58" s="84">
        <v>0.57410000000000005</v>
      </c>
      <c r="BE58" s="84">
        <v>0.57130000000000003</v>
      </c>
      <c r="BF58" s="84">
        <v>0.20319999999999999</v>
      </c>
      <c r="BG58" s="84">
        <v>0.15179999999999999</v>
      </c>
      <c r="BH58" s="84">
        <v>0.38879999999999998</v>
      </c>
      <c r="BI58" s="84">
        <v>0.50409999999999999</v>
      </c>
      <c r="BK58" s="92" t="s">
        <v>124</v>
      </c>
      <c r="BL58" s="84">
        <v>0.1366</v>
      </c>
      <c r="BM58" s="84">
        <v>0.45789999999999997</v>
      </c>
      <c r="BN58" s="84">
        <v>0.55069999999999997</v>
      </c>
      <c r="BO58" s="84">
        <v>0.72130000000000005</v>
      </c>
      <c r="BP58" s="84">
        <v>0.79569999999999996</v>
      </c>
      <c r="BQ58" s="84">
        <v>0.15129999999999999</v>
      </c>
      <c r="BR58" s="84">
        <v>0.37590000000000001</v>
      </c>
      <c r="BS58" s="84">
        <v>0.61599999999999999</v>
      </c>
      <c r="BT58" s="84">
        <v>0.63039999999999996</v>
      </c>
    </row>
    <row r="59" spans="1:72">
      <c r="A59" s="142"/>
      <c r="B59" s="142"/>
      <c r="C59" s="5">
        <v>2.375</v>
      </c>
      <c r="D59" s="84">
        <v>0</v>
      </c>
      <c r="E59" s="84">
        <v>4.1999999999999997E-3</v>
      </c>
      <c r="F59" s="84">
        <v>0</v>
      </c>
      <c r="G59" s="84">
        <v>0</v>
      </c>
      <c r="H59" s="84">
        <v>0</v>
      </c>
      <c r="I59" s="84">
        <v>8.0000000000000004E-4</v>
      </c>
      <c r="J59" s="84">
        <v>0.46210000000000001</v>
      </c>
      <c r="K59" s="84">
        <v>0.59119999999999995</v>
      </c>
      <c r="L59" s="84">
        <v>6.1400000000000003E-2</v>
      </c>
      <c r="M59" s="84">
        <v>0.40150000000000002</v>
      </c>
      <c r="N59" s="84">
        <v>0.4395</v>
      </c>
      <c r="O59" s="84">
        <v>0.39119999999999999</v>
      </c>
      <c r="P59" s="84">
        <v>0.4622</v>
      </c>
      <c r="Q59" s="84">
        <v>0.36780000000000002</v>
      </c>
      <c r="R59" s="84">
        <v>7.4200000000000002E-2</v>
      </c>
      <c r="S59" s="84">
        <v>0.3322</v>
      </c>
      <c r="T59" s="84">
        <v>0.36780000000000002</v>
      </c>
      <c r="U59" s="84">
        <v>0.26979999999999998</v>
      </c>
      <c r="V59" s="84">
        <v>0.35070000000000001</v>
      </c>
      <c r="W59" s="84">
        <v>0.4239</v>
      </c>
      <c r="X59" s="84">
        <v>0.65400000000000003</v>
      </c>
      <c r="Y59" s="84">
        <v>0.60470000000000002</v>
      </c>
      <c r="Z59" s="84">
        <v>0.19170000000000001</v>
      </c>
      <c r="AA59" s="84">
        <v>0.33329999999999999</v>
      </c>
    </row>
    <row r="60" spans="1:72">
      <c r="A60" s="142"/>
      <c r="B60" s="142"/>
      <c r="C60" s="5">
        <v>2.4166666666666701</v>
      </c>
      <c r="D60" s="84">
        <v>0.21820000000000001</v>
      </c>
      <c r="E60" s="84">
        <v>0.33510000000000001</v>
      </c>
      <c r="F60" s="84">
        <v>0</v>
      </c>
      <c r="G60" s="84">
        <v>0.19320000000000001</v>
      </c>
      <c r="H60" s="84">
        <v>0.1338</v>
      </c>
      <c r="I60" s="84">
        <v>0.17599999999999999</v>
      </c>
      <c r="J60" s="84">
        <v>0.65700000000000003</v>
      </c>
      <c r="K60" s="84">
        <v>0.78649999999999998</v>
      </c>
      <c r="L60" s="84">
        <v>0.2379</v>
      </c>
      <c r="M60" s="84">
        <v>0.62050000000000005</v>
      </c>
      <c r="N60" s="84">
        <v>0.69440000000000002</v>
      </c>
      <c r="O60" s="84">
        <v>0.59930000000000005</v>
      </c>
      <c r="P60" s="84">
        <v>0.4017</v>
      </c>
      <c r="Q60" s="84">
        <v>0.4138</v>
      </c>
      <c r="R60" s="84">
        <v>0.12529999999999999</v>
      </c>
      <c r="S60" s="84">
        <v>0.36859999999999998</v>
      </c>
      <c r="T60" s="84">
        <v>0.4138</v>
      </c>
      <c r="U60" s="84">
        <v>0.2858</v>
      </c>
      <c r="V60" s="84">
        <v>0.43059999999999998</v>
      </c>
      <c r="W60" s="84">
        <v>0.40689999999999998</v>
      </c>
      <c r="X60" s="84">
        <v>0.71360000000000001</v>
      </c>
      <c r="Y60" s="84">
        <v>0.68310000000000004</v>
      </c>
      <c r="Z60" s="84">
        <v>0.1779</v>
      </c>
      <c r="AA60" s="84">
        <v>0.34189999999999998</v>
      </c>
    </row>
    <row r="61" spans="1:72">
      <c r="A61" s="142"/>
      <c r="B61" s="142"/>
      <c r="C61" s="5">
        <v>2.4583333333333299</v>
      </c>
      <c r="D61" s="84">
        <v>0.50019999999999998</v>
      </c>
      <c r="E61" s="84">
        <v>0.74790000000000001</v>
      </c>
      <c r="F61" s="84">
        <v>0</v>
      </c>
      <c r="G61" s="84">
        <v>0.42459999999999998</v>
      </c>
      <c r="H61" s="84">
        <v>0.4501</v>
      </c>
      <c r="I61" s="84">
        <v>0.42459999999999998</v>
      </c>
      <c r="J61" s="84">
        <v>0.7329</v>
      </c>
      <c r="K61" s="84">
        <v>0.84079999999999999</v>
      </c>
      <c r="L61" s="84">
        <v>0.35870000000000002</v>
      </c>
      <c r="M61" s="84">
        <v>0.79490000000000005</v>
      </c>
      <c r="N61" s="84">
        <v>0.79339999999999999</v>
      </c>
      <c r="O61" s="84">
        <v>0.70420000000000005</v>
      </c>
      <c r="P61" s="84">
        <v>0.49280000000000002</v>
      </c>
      <c r="Q61" s="84">
        <v>0.56589999999999996</v>
      </c>
      <c r="R61" s="84">
        <v>0.12479999999999999</v>
      </c>
      <c r="S61" s="84">
        <v>0.505</v>
      </c>
      <c r="T61" s="84">
        <v>0.56589999999999996</v>
      </c>
      <c r="U61" s="84">
        <v>0.35649999999999998</v>
      </c>
      <c r="V61" s="84">
        <v>0.30059999999999998</v>
      </c>
      <c r="W61" s="84">
        <v>0.32500000000000001</v>
      </c>
      <c r="X61" s="84">
        <v>0.82330000000000003</v>
      </c>
      <c r="Y61" s="84">
        <v>0.65859999999999996</v>
      </c>
      <c r="Z61" s="84">
        <v>0.19869999999999999</v>
      </c>
      <c r="AA61" s="84">
        <v>0.3306</v>
      </c>
      <c r="AD61" s="144" t="s">
        <v>9</v>
      </c>
      <c r="AE61" s="144"/>
      <c r="AF61" s="144"/>
      <c r="AG61" s="144"/>
      <c r="AH61" s="144"/>
      <c r="AI61" s="144"/>
      <c r="AJ61" s="144"/>
      <c r="AK61" s="144"/>
      <c r="AL61" s="144"/>
      <c r="AM61" s="144"/>
      <c r="AN61" s="144"/>
      <c r="AO61" s="144"/>
      <c r="AP61" s="144"/>
      <c r="AQ61" s="144"/>
      <c r="AR61" s="144"/>
      <c r="AS61" s="144"/>
      <c r="AT61" s="144"/>
      <c r="AU61" s="144"/>
      <c r="AV61" s="144"/>
      <c r="AW61" s="144"/>
      <c r="AX61" s="144"/>
      <c r="AY61" s="144"/>
      <c r="AZ61" s="144"/>
      <c r="BA61" s="144"/>
      <c r="BB61" s="144"/>
      <c r="BC61" s="144"/>
      <c r="BD61" s="144"/>
      <c r="BE61" s="144"/>
      <c r="BF61" s="144"/>
      <c r="BG61" s="144"/>
      <c r="BH61" s="144"/>
      <c r="BI61" s="144"/>
      <c r="BJ61" s="144"/>
      <c r="BK61" s="144"/>
      <c r="BL61" s="144"/>
      <c r="BM61" s="144"/>
      <c r="BN61" s="144"/>
      <c r="BO61" s="132"/>
      <c r="BP61" s="132"/>
    </row>
    <row r="62" spans="1:72">
      <c r="A62" s="142"/>
      <c r="B62" s="142"/>
      <c r="C62" s="5">
        <v>2.5</v>
      </c>
      <c r="D62" s="84">
        <v>0.53339999999999999</v>
      </c>
      <c r="E62" s="84">
        <v>0.75070000000000003</v>
      </c>
      <c r="F62" s="84">
        <v>0.16800000000000001</v>
      </c>
      <c r="G62" s="84">
        <v>0.58299999999999996</v>
      </c>
      <c r="H62" s="84">
        <v>0.53269999999999995</v>
      </c>
      <c r="I62" s="84">
        <v>0.51359999999999995</v>
      </c>
      <c r="J62" s="84">
        <v>0.79430000000000001</v>
      </c>
      <c r="K62" s="84">
        <v>0.84340000000000004</v>
      </c>
      <c r="L62" s="84">
        <v>0.54959999999999998</v>
      </c>
      <c r="M62" s="84">
        <v>0.80669999999999997</v>
      </c>
      <c r="N62" s="84">
        <v>0.80520000000000003</v>
      </c>
      <c r="O62" s="84">
        <v>0.75990000000000002</v>
      </c>
      <c r="P62" s="84">
        <v>0.56930000000000003</v>
      </c>
      <c r="Q62" s="84">
        <v>0.55520000000000003</v>
      </c>
      <c r="R62" s="84">
        <v>0.1341</v>
      </c>
      <c r="S62" s="84">
        <v>0.5181</v>
      </c>
      <c r="T62" s="84">
        <v>0.55520000000000003</v>
      </c>
      <c r="U62" s="84">
        <v>0.3831</v>
      </c>
      <c r="V62" s="84">
        <v>0.27639999999999998</v>
      </c>
      <c r="W62" s="84">
        <v>0.35360000000000003</v>
      </c>
      <c r="X62" s="84">
        <v>0.82069999999999999</v>
      </c>
      <c r="Y62" s="84">
        <v>0.65359999999999996</v>
      </c>
      <c r="Z62" s="84">
        <v>0.27389999999999998</v>
      </c>
      <c r="AA62" s="84">
        <v>0.3715</v>
      </c>
      <c r="AE62" s="84" t="s">
        <v>99</v>
      </c>
      <c r="AP62" s="84" t="s">
        <v>100</v>
      </c>
      <c r="BA62" s="84" t="s">
        <v>98</v>
      </c>
      <c r="BL62" s="84" t="s">
        <v>153</v>
      </c>
    </row>
    <row r="63" spans="1:72">
      <c r="A63" s="142"/>
      <c r="B63" s="142"/>
      <c r="C63" s="5">
        <v>2.5416666666666701</v>
      </c>
      <c r="D63" s="84">
        <v>0.57130000000000003</v>
      </c>
      <c r="E63" s="84">
        <v>0.74080000000000001</v>
      </c>
      <c r="F63" s="84">
        <v>0.33810000000000001</v>
      </c>
      <c r="G63" s="84">
        <v>0.67059999999999997</v>
      </c>
      <c r="H63" s="84">
        <v>0.5635</v>
      </c>
      <c r="I63" s="84">
        <v>0.57689999999999997</v>
      </c>
      <c r="J63" s="84">
        <v>0.78249999999999997</v>
      </c>
      <c r="K63" s="84">
        <v>0.83089999999999997</v>
      </c>
      <c r="L63" s="84">
        <v>0.67910000000000004</v>
      </c>
      <c r="M63" s="84">
        <v>0.80940000000000001</v>
      </c>
      <c r="N63" s="84">
        <v>0.79069999999999996</v>
      </c>
      <c r="O63" s="84">
        <v>0.77849999999999997</v>
      </c>
      <c r="P63" s="84">
        <v>0.53449999999999998</v>
      </c>
      <c r="Q63" s="84">
        <v>0.45250000000000001</v>
      </c>
      <c r="R63" s="84">
        <v>0.1129</v>
      </c>
      <c r="S63" s="84">
        <v>0.43680000000000002</v>
      </c>
      <c r="T63" s="84">
        <v>0.45250000000000001</v>
      </c>
      <c r="U63" s="84">
        <v>0.33650000000000002</v>
      </c>
      <c r="V63" s="84">
        <v>0.3347</v>
      </c>
      <c r="W63" s="84">
        <v>0.4108</v>
      </c>
      <c r="X63" s="84">
        <v>0.85229999999999995</v>
      </c>
      <c r="Y63" s="84">
        <v>0.70660000000000001</v>
      </c>
      <c r="Z63" s="84">
        <v>0.3518</v>
      </c>
      <c r="AA63" s="84">
        <v>0.43619999999999998</v>
      </c>
      <c r="AE63" s="84">
        <v>1</v>
      </c>
      <c r="AF63" s="84">
        <v>2</v>
      </c>
      <c r="AG63" s="84">
        <v>3</v>
      </c>
      <c r="AH63" s="84">
        <v>4</v>
      </c>
      <c r="AI63" s="84">
        <v>5</v>
      </c>
      <c r="AJ63" s="84">
        <v>6</v>
      </c>
      <c r="AK63" s="84">
        <v>7</v>
      </c>
      <c r="AL63" s="84">
        <v>8</v>
      </c>
      <c r="AM63" s="84">
        <v>9</v>
      </c>
      <c r="AP63" s="84">
        <v>1</v>
      </c>
      <c r="AQ63" s="84">
        <v>2</v>
      </c>
      <c r="AR63" s="84">
        <v>3</v>
      </c>
      <c r="AS63" s="84">
        <v>4</v>
      </c>
      <c r="AT63" s="84">
        <v>5</v>
      </c>
      <c r="AU63" s="84">
        <v>6</v>
      </c>
      <c r="AV63" s="84">
        <v>7</v>
      </c>
      <c r="AW63" s="84">
        <v>8</v>
      </c>
      <c r="AX63" s="84">
        <v>9</v>
      </c>
      <c r="BA63" s="84">
        <v>1</v>
      </c>
      <c r="BB63" s="84">
        <v>2</v>
      </c>
      <c r="BC63" s="84">
        <v>3</v>
      </c>
      <c r="BD63" s="84">
        <v>4</v>
      </c>
      <c r="BE63" s="84">
        <v>5</v>
      </c>
      <c r="BF63" s="84">
        <v>6</v>
      </c>
      <c r="BG63" s="84">
        <v>7</v>
      </c>
      <c r="BH63" s="84">
        <v>8</v>
      </c>
      <c r="BI63" s="84">
        <v>9</v>
      </c>
      <c r="BL63" s="84">
        <v>1</v>
      </c>
      <c r="BM63" s="84">
        <v>2</v>
      </c>
      <c r="BN63" s="84">
        <v>3</v>
      </c>
      <c r="BO63" s="84">
        <v>4</v>
      </c>
      <c r="BP63" s="84">
        <v>5</v>
      </c>
      <c r="BQ63" s="84">
        <v>6</v>
      </c>
      <c r="BR63" s="84">
        <v>7</v>
      </c>
      <c r="BS63" s="84">
        <v>8</v>
      </c>
      <c r="BT63" s="84">
        <v>9</v>
      </c>
    </row>
    <row r="64" spans="1:72">
      <c r="A64" s="142"/>
      <c r="B64" s="142"/>
      <c r="C64" s="5">
        <v>2.5833333333333299</v>
      </c>
      <c r="D64" s="84">
        <v>0.58599999999999997</v>
      </c>
      <c r="E64" s="84">
        <v>0.74480000000000002</v>
      </c>
      <c r="F64" s="84">
        <v>0.44529999999999997</v>
      </c>
      <c r="G64" s="84">
        <v>0.66249999999999998</v>
      </c>
      <c r="H64" s="84">
        <v>0.43669999999999998</v>
      </c>
      <c r="I64" s="84">
        <v>0.57509999999999994</v>
      </c>
      <c r="J64" s="84">
        <v>0.77729999999999999</v>
      </c>
      <c r="K64" s="84">
        <v>0.83540000000000003</v>
      </c>
      <c r="L64" s="84">
        <v>0.81720000000000004</v>
      </c>
      <c r="M64" s="84">
        <v>0.81320000000000003</v>
      </c>
      <c r="N64" s="84">
        <v>0.77</v>
      </c>
      <c r="O64" s="84">
        <v>0.80259999999999998</v>
      </c>
      <c r="P64" s="84">
        <v>0.49659999999999999</v>
      </c>
      <c r="Q64" s="84">
        <v>0.35160000000000002</v>
      </c>
      <c r="R64" s="84">
        <v>0.1381</v>
      </c>
      <c r="S64" s="84">
        <v>0.35770000000000002</v>
      </c>
      <c r="T64" s="84">
        <v>0.35160000000000002</v>
      </c>
      <c r="U64" s="84">
        <v>0.30819999999999997</v>
      </c>
      <c r="V64" s="84">
        <v>0.29409999999999997</v>
      </c>
      <c r="W64" s="84">
        <v>0.3765</v>
      </c>
      <c r="X64" s="84">
        <v>0.86709999999999998</v>
      </c>
      <c r="Y64" s="84">
        <v>0.70750000000000002</v>
      </c>
      <c r="Z64" s="84">
        <v>0.31819999999999998</v>
      </c>
      <c r="AA64" s="84">
        <v>0.40870000000000001</v>
      </c>
      <c r="AD64" s="92" t="s">
        <v>101</v>
      </c>
      <c r="AE64" s="84">
        <v>0</v>
      </c>
      <c r="AF64" s="84">
        <v>0</v>
      </c>
      <c r="AG64" s="84">
        <v>0</v>
      </c>
      <c r="AH64" s="84">
        <v>0</v>
      </c>
      <c r="AI64" s="84">
        <v>0</v>
      </c>
      <c r="AJ64" s="84">
        <v>0</v>
      </c>
      <c r="AK64" s="84">
        <v>0</v>
      </c>
      <c r="AL64" s="84">
        <v>0</v>
      </c>
      <c r="AM64" s="84">
        <v>0</v>
      </c>
      <c r="AO64" s="92" t="s">
        <v>101</v>
      </c>
      <c r="AP64" s="84">
        <v>0</v>
      </c>
      <c r="AQ64" s="84">
        <v>0</v>
      </c>
      <c r="AR64" s="84">
        <v>0</v>
      </c>
      <c r="AS64" s="84">
        <v>0</v>
      </c>
      <c r="AT64" s="84">
        <v>0</v>
      </c>
      <c r="AU64" s="84">
        <v>0</v>
      </c>
      <c r="AV64" s="84">
        <v>0</v>
      </c>
      <c r="AW64" s="84">
        <v>0</v>
      </c>
      <c r="AX64" s="84">
        <v>0</v>
      </c>
      <c r="AZ64" s="92" t="s">
        <v>101</v>
      </c>
      <c r="BA64" s="84">
        <v>0.35599999999999998</v>
      </c>
      <c r="BB64" s="84">
        <v>0.48430000000000001</v>
      </c>
      <c r="BC64" s="84">
        <v>0.41310000000000002</v>
      </c>
      <c r="BD64" s="84">
        <v>0.86470000000000002</v>
      </c>
      <c r="BE64" s="84">
        <v>0.76</v>
      </c>
      <c r="BF64" s="84">
        <v>0.1389</v>
      </c>
      <c r="BG64" s="84">
        <v>0.45190000000000002</v>
      </c>
      <c r="BH64" s="84">
        <v>0.34339999999999998</v>
      </c>
      <c r="BI64" s="84">
        <v>0.79600000000000004</v>
      </c>
      <c r="BK64" s="92" t="s">
        <v>101</v>
      </c>
      <c r="BL64" s="84">
        <v>0.37490000000000001</v>
      </c>
      <c r="BM64" s="84">
        <v>0.59119999999999995</v>
      </c>
      <c r="BN64" s="84">
        <v>0.4698</v>
      </c>
      <c r="BO64" s="84">
        <v>0.84650000000000003</v>
      </c>
      <c r="BP64" s="84">
        <v>0.77959999999999996</v>
      </c>
      <c r="BQ64" s="84">
        <v>0.1469</v>
      </c>
      <c r="BR64" s="84">
        <v>0.46079999999999999</v>
      </c>
      <c r="BS64" s="84">
        <v>0.4536</v>
      </c>
      <c r="BT64" s="84">
        <v>0.79110000000000003</v>
      </c>
    </row>
    <row r="65" spans="1:72">
      <c r="A65" s="142"/>
      <c r="B65" s="142"/>
      <c r="C65" s="5">
        <v>2.625</v>
      </c>
      <c r="D65" s="84">
        <v>0.58509999999999995</v>
      </c>
      <c r="E65" s="84">
        <v>0.75080000000000002</v>
      </c>
      <c r="F65" s="84">
        <v>0.57120000000000004</v>
      </c>
      <c r="G65" s="84">
        <v>0.66739999999999999</v>
      </c>
      <c r="H65" s="84">
        <v>0.56369999999999998</v>
      </c>
      <c r="I65" s="84">
        <v>0.62770000000000004</v>
      </c>
      <c r="J65" s="84">
        <v>0.77939999999999998</v>
      </c>
      <c r="K65" s="84">
        <v>0.84830000000000005</v>
      </c>
      <c r="L65" s="84">
        <v>0.82110000000000005</v>
      </c>
      <c r="M65" s="84">
        <v>0.79210000000000003</v>
      </c>
      <c r="N65" s="84">
        <v>0.77470000000000006</v>
      </c>
      <c r="O65" s="84">
        <v>0.80310000000000004</v>
      </c>
      <c r="P65" s="84">
        <v>0.4158</v>
      </c>
      <c r="Q65" s="84">
        <v>0.35360000000000003</v>
      </c>
      <c r="R65" s="84">
        <v>0.11219999999999999</v>
      </c>
      <c r="S65" s="84">
        <v>0.3715</v>
      </c>
      <c r="T65" s="84">
        <v>0.35360000000000003</v>
      </c>
      <c r="U65" s="84">
        <v>0.27800000000000002</v>
      </c>
      <c r="V65" s="84">
        <v>0.34320000000000001</v>
      </c>
      <c r="W65" s="84">
        <v>0.43909999999999999</v>
      </c>
      <c r="X65" s="84">
        <v>0.90169999999999995</v>
      </c>
      <c r="Y65" s="84">
        <v>0.69840000000000002</v>
      </c>
      <c r="Z65" s="84">
        <v>0.3538</v>
      </c>
      <c r="AA65" s="84">
        <v>0.44979999999999998</v>
      </c>
      <c r="AD65" s="92" t="s">
        <v>102</v>
      </c>
      <c r="AE65" s="84">
        <v>0</v>
      </c>
      <c r="AF65" s="84">
        <v>0</v>
      </c>
      <c r="AG65" s="84">
        <v>0</v>
      </c>
      <c r="AH65" s="84">
        <v>0</v>
      </c>
      <c r="AI65" s="84">
        <v>0</v>
      </c>
      <c r="AJ65" s="84">
        <v>0</v>
      </c>
      <c r="AK65" s="84">
        <v>0</v>
      </c>
      <c r="AL65" s="84">
        <v>0</v>
      </c>
      <c r="AM65" s="84">
        <v>0</v>
      </c>
      <c r="AO65" s="92" t="s">
        <v>102</v>
      </c>
      <c r="AP65" s="84">
        <v>0</v>
      </c>
      <c r="AQ65" s="84">
        <v>0</v>
      </c>
      <c r="AR65" s="84">
        <v>0</v>
      </c>
      <c r="AS65" s="84">
        <v>0</v>
      </c>
      <c r="AT65" s="84">
        <v>0</v>
      </c>
      <c r="AU65" s="84">
        <v>0</v>
      </c>
      <c r="AV65" s="84">
        <v>0</v>
      </c>
      <c r="AW65" s="84">
        <v>0</v>
      </c>
      <c r="AX65" s="84">
        <v>0</v>
      </c>
      <c r="AZ65" s="92" t="s">
        <v>102</v>
      </c>
      <c r="BA65" s="84">
        <v>0.24709999999999999</v>
      </c>
      <c r="BB65" s="84">
        <v>0.43340000000000001</v>
      </c>
      <c r="BC65" s="84">
        <v>0.48970000000000002</v>
      </c>
      <c r="BD65" s="84">
        <v>0.85199999999999998</v>
      </c>
      <c r="BE65" s="84">
        <v>0.76259999999999994</v>
      </c>
      <c r="BF65" s="84">
        <v>0.14410000000000001</v>
      </c>
      <c r="BG65" s="84">
        <v>0.46310000000000001</v>
      </c>
      <c r="BH65" s="84">
        <v>0.3392</v>
      </c>
      <c r="BI65" s="84">
        <v>0.73060000000000003</v>
      </c>
      <c r="BK65" s="92" t="s">
        <v>102</v>
      </c>
      <c r="BL65" s="84">
        <v>0.28499999999999998</v>
      </c>
      <c r="BM65" s="84">
        <v>0.56979999999999997</v>
      </c>
      <c r="BN65" s="84">
        <v>0.48020000000000002</v>
      </c>
      <c r="BO65" s="84">
        <v>0.86160000000000003</v>
      </c>
      <c r="BP65" s="84">
        <v>0.76570000000000005</v>
      </c>
      <c r="BQ65" s="84">
        <v>0.1736</v>
      </c>
      <c r="BR65" s="84">
        <v>0.51639999999999997</v>
      </c>
      <c r="BS65" s="84">
        <v>0.42549999999999999</v>
      </c>
      <c r="BT65" s="84">
        <v>0.74690000000000001</v>
      </c>
    </row>
    <row r="66" spans="1:72">
      <c r="A66" s="142"/>
      <c r="B66" s="142"/>
      <c r="C66" s="5">
        <v>2.6666666666666701</v>
      </c>
      <c r="D66" s="84">
        <v>0.51700000000000002</v>
      </c>
      <c r="E66" s="84">
        <v>0.73209999999999997</v>
      </c>
      <c r="F66" s="84">
        <v>0.56399999999999995</v>
      </c>
      <c r="G66" s="84">
        <v>0.64229999999999998</v>
      </c>
      <c r="H66" s="84">
        <v>0.54169999999999996</v>
      </c>
      <c r="I66" s="84">
        <v>0.59940000000000004</v>
      </c>
      <c r="J66" s="84">
        <v>0.72040000000000004</v>
      </c>
      <c r="K66" s="84">
        <v>0.82569999999999999</v>
      </c>
      <c r="L66" s="84">
        <v>0.75700000000000001</v>
      </c>
      <c r="M66" s="84">
        <v>0.78310000000000002</v>
      </c>
      <c r="N66" s="84">
        <v>0.74380000000000002</v>
      </c>
      <c r="O66" s="84">
        <v>0.76600000000000001</v>
      </c>
      <c r="P66" s="84">
        <v>0.42130000000000001</v>
      </c>
      <c r="Q66" s="84">
        <v>0.374</v>
      </c>
      <c r="R66" s="84">
        <v>0.1163</v>
      </c>
      <c r="S66" s="84">
        <v>0.33119999999999999</v>
      </c>
      <c r="T66" s="84">
        <v>0.374</v>
      </c>
      <c r="U66" s="84">
        <v>0.27560000000000001</v>
      </c>
      <c r="V66" s="84">
        <v>0.3926</v>
      </c>
      <c r="W66" s="84">
        <v>0.52439999999999998</v>
      </c>
      <c r="X66" s="84">
        <v>0.89090000000000003</v>
      </c>
      <c r="Y66" s="84">
        <v>0.74560000000000004</v>
      </c>
      <c r="Z66" s="84">
        <v>0.4345</v>
      </c>
      <c r="AA66" s="84">
        <v>0.5161</v>
      </c>
      <c r="AD66" s="92" t="s">
        <v>103</v>
      </c>
      <c r="AE66" s="84">
        <v>0</v>
      </c>
      <c r="AF66" s="84">
        <v>0</v>
      </c>
      <c r="AG66" s="84">
        <v>0</v>
      </c>
      <c r="AH66" s="84">
        <v>0</v>
      </c>
      <c r="AI66" s="84">
        <v>0</v>
      </c>
      <c r="AJ66" s="84">
        <v>0</v>
      </c>
      <c r="AK66" s="84">
        <v>0</v>
      </c>
      <c r="AL66" s="84">
        <v>0</v>
      </c>
      <c r="AM66" s="84">
        <v>0</v>
      </c>
      <c r="AO66" s="92" t="s">
        <v>103</v>
      </c>
      <c r="AP66" s="84">
        <v>0</v>
      </c>
      <c r="AQ66" s="84">
        <v>0</v>
      </c>
      <c r="AR66" s="84">
        <v>0</v>
      </c>
      <c r="AS66" s="84">
        <v>0</v>
      </c>
      <c r="AT66" s="84">
        <v>0</v>
      </c>
      <c r="AU66" s="84">
        <v>0</v>
      </c>
      <c r="AV66" s="84">
        <v>0</v>
      </c>
      <c r="AW66" s="84">
        <v>0</v>
      </c>
      <c r="AX66" s="84">
        <v>0</v>
      </c>
      <c r="AZ66" s="92" t="s">
        <v>103</v>
      </c>
      <c r="BA66" s="84">
        <v>0.23580000000000001</v>
      </c>
      <c r="BB66" s="84">
        <v>0.54920000000000002</v>
      </c>
      <c r="BC66" s="84">
        <v>0.42509999999999998</v>
      </c>
      <c r="BD66" s="84">
        <v>0.84419999999999995</v>
      </c>
      <c r="BE66" s="84">
        <v>0.72850000000000004</v>
      </c>
      <c r="BF66" s="84">
        <v>0.1696</v>
      </c>
      <c r="BG66" s="84">
        <v>0.4652</v>
      </c>
      <c r="BH66" s="84">
        <v>0.30080000000000001</v>
      </c>
      <c r="BI66" s="84">
        <v>0.61929999999999996</v>
      </c>
      <c r="BK66" s="92" t="s">
        <v>103</v>
      </c>
      <c r="BL66" s="84">
        <v>0.26319999999999999</v>
      </c>
      <c r="BM66" s="84">
        <v>0.60519999999999996</v>
      </c>
      <c r="BN66" s="84">
        <v>0.48499999999999999</v>
      </c>
      <c r="BO66" s="84">
        <v>0.84440000000000004</v>
      </c>
      <c r="BP66" s="84">
        <v>0.76800000000000002</v>
      </c>
      <c r="BQ66" s="84">
        <v>0.18720000000000001</v>
      </c>
      <c r="BR66" s="84">
        <v>0.53080000000000005</v>
      </c>
      <c r="BS66" s="84">
        <v>0.39300000000000002</v>
      </c>
      <c r="BT66" s="84">
        <v>0.67030000000000001</v>
      </c>
    </row>
    <row r="67" spans="1:72">
      <c r="A67" s="142"/>
      <c r="B67" s="142"/>
      <c r="C67" s="5">
        <v>2.7083333333333299</v>
      </c>
      <c r="D67" s="84">
        <v>0.36380000000000001</v>
      </c>
      <c r="E67" s="84">
        <v>0.5514</v>
      </c>
      <c r="F67" s="84">
        <v>0.33750000000000002</v>
      </c>
      <c r="G67" s="84">
        <v>0.51870000000000005</v>
      </c>
      <c r="H67" s="84">
        <v>0.34749999999999998</v>
      </c>
      <c r="I67" s="84">
        <v>0.42380000000000001</v>
      </c>
      <c r="J67" s="84">
        <v>0.56579999999999997</v>
      </c>
      <c r="K67" s="84">
        <v>0.65559999999999996</v>
      </c>
      <c r="L67" s="84">
        <v>0.50509999999999999</v>
      </c>
      <c r="M67" s="84">
        <v>0.64729999999999999</v>
      </c>
      <c r="N67" s="84">
        <v>0.62690000000000001</v>
      </c>
      <c r="O67" s="84">
        <v>0.60009999999999997</v>
      </c>
      <c r="P67" s="84">
        <v>0.40389999999999998</v>
      </c>
      <c r="Q67" s="84">
        <v>0.37119999999999997</v>
      </c>
      <c r="R67" s="84">
        <v>0.1208</v>
      </c>
      <c r="S67" s="84">
        <v>0.32590000000000002</v>
      </c>
      <c r="T67" s="84">
        <v>0.37119999999999997</v>
      </c>
      <c r="U67" s="84">
        <v>0.27110000000000001</v>
      </c>
      <c r="V67" s="84">
        <v>0.42170000000000002</v>
      </c>
      <c r="W67" s="84">
        <v>0.49080000000000001</v>
      </c>
      <c r="X67" s="84">
        <v>0.84409999999999996</v>
      </c>
      <c r="Y67" s="84">
        <v>0.75629999999999997</v>
      </c>
      <c r="Z67" s="84">
        <v>0.45019999999999999</v>
      </c>
      <c r="AA67" s="84">
        <v>0.51480000000000004</v>
      </c>
      <c r="AD67" s="92" t="s">
        <v>104</v>
      </c>
      <c r="AE67" s="84">
        <v>0</v>
      </c>
      <c r="AF67" s="84">
        <v>0</v>
      </c>
      <c r="AG67" s="84">
        <v>0</v>
      </c>
      <c r="AH67" s="84">
        <v>0</v>
      </c>
      <c r="AI67" s="84">
        <v>0</v>
      </c>
      <c r="AJ67" s="84">
        <v>0</v>
      </c>
      <c r="AK67" s="84">
        <v>0</v>
      </c>
      <c r="AL67" s="84">
        <v>0</v>
      </c>
      <c r="AM67" s="84">
        <v>0</v>
      </c>
      <c r="AO67" s="92" t="s">
        <v>104</v>
      </c>
      <c r="AP67" s="84">
        <v>0</v>
      </c>
      <c r="AQ67" s="84">
        <v>0</v>
      </c>
      <c r="AR67" s="84">
        <v>0</v>
      </c>
      <c r="AS67" s="84">
        <v>0</v>
      </c>
      <c r="AT67" s="84">
        <v>0</v>
      </c>
      <c r="AU67" s="84">
        <v>0</v>
      </c>
      <c r="AV67" s="84">
        <v>0</v>
      </c>
      <c r="AW67" s="84">
        <v>0</v>
      </c>
      <c r="AX67" s="84">
        <v>0</v>
      </c>
      <c r="AZ67" s="92" t="s">
        <v>104</v>
      </c>
      <c r="BA67" s="84">
        <v>0.19359999999999999</v>
      </c>
      <c r="BB67" s="84">
        <v>0.68520000000000003</v>
      </c>
      <c r="BC67" s="84">
        <v>0.37459999999999999</v>
      </c>
      <c r="BD67" s="84">
        <v>0.77500000000000002</v>
      </c>
      <c r="BE67" s="84">
        <v>0.70809999999999995</v>
      </c>
      <c r="BF67" s="84">
        <v>0.2</v>
      </c>
      <c r="BG67" s="84">
        <v>0.50329999999999997</v>
      </c>
      <c r="BH67" s="84">
        <v>0.28079999999999999</v>
      </c>
      <c r="BI67" s="84">
        <v>0.55620000000000003</v>
      </c>
      <c r="BK67" s="92" t="s">
        <v>104</v>
      </c>
      <c r="BL67" s="84">
        <v>0.2404</v>
      </c>
      <c r="BM67" s="84">
        <v>0.63849999999999996</v>
      </c>
      <c r="BN67" s="84">
        <v>0.45610000000000001</v>
      </c>
      <c r="BO67" s="84">
        <v>0.80369999999999997</v>
      </c>
      <c r="BP67" s="84">
        <v>0.72430000000000005</v>
      </c>
      <c r="BQ67" s="84">
        <v>0.21340000000000001</v>
      </c>
      <c r="BR67" s="84">
        <v>0.57530000000000003</v>
      </c>
      <c r="BS67" s="84">
        <v>0.32529999999999998</v>
      </c>
      <c r="BT67" s="84">
        <v>0.63449999999999995</v>
      </c>
    </row>
    <row r="68" spans="1:72">
      <c r="A68" s="142"/>
      <c r="B68" s="142"/>
      <c r="C68" s="5">
        <v>2.75</v>
      </c>
      <c r="D68" s="84">
        <v>0</v>
      </c>
      <c r="E68" s="84">
        <v>9.2499999999999999E-2</v>
      </c>
      <c r="F68" s="84">
        <v>0</v>
      </c>
      <c r="G68" s="84">
        <v>6.1400000000000003E-2</v>
      </c>
      <c r="H68" s="84">
        <v>0</v>
      </c>
      <c r="I68" s="84">
        <v>3.0800000000000001E-2</v>
      </c>
      <c r="J68" s="84">
        <v>0.26519999999999999</v>
      </c>
      <c r="K68" s="84">
        <v>0.40300000000000002</v>
      </c>
      <c r="L68" s="84">
        <v>0.17330000000000001</v>
      </c>
      <c r="M68" s="84">
        <v>0.3705</v>
      </c>
      <c r="N68" s="84">
        <v>0.3745</v>
      </c>
      <c r="O68" s="84">
        <v>0.31730000000000003</v>
      </c>
      <c r="P68" s="84">
        <v>0.32779999999999998</v>
      </c>
      <c r="Q68" s="84">
        <v>0.36170000000000002</v>
      </c>
      <c r="R68" s="84">
        <v>0.13139999999999999</v>
      </c>
      <c r="S68" s="84">
        <v>0.32150000000000001</v>
      </c>
      <c r="T68" s="84">
        <v>0.36170000000000002</v>
      </c>
      <c r="U68" s="84">
        <v>0.25190000000000001</v>
      </c>
      <c r="V68" s="84">
        <v>0.48830000000000001</v>
      </c>
      <c r="W68" s="84">
        <v>0.5474</v>
      </c>
      <c r="X68" s="84">
        <v>0.84370000000000001</v>
      </c>
      <c r="Y68" s="84">
        <v>0.78280000000000005</v>
      </c>
      <c r="Z68" s="84">
        <v>0.51639999999999997</v>
      </c>
      <c r="AA68" s="84">
        <v>0.56950000000000001</v>
      </c>
      <c r="AD68" s="92" t="s">
        <v>105</v>
      </c>
      <c r="AE68" s="84">
        <v>0</v>
      </c>
      <c r="AF68" s="84">
        <v>0</v>
      </c>
      <c r="AG68" s="84">
        <v>0</v>
      </c>
      <c r="AH68" s="84">
        <v>0</v>
      </c>
      <c r="AI68" s="84">
        <v>0</v>
      </c>
      <c r="AJ68" s="84">
        <v>0</v>
      </c>
      <c r="AK68" s="84">
        <v>0</v>
      </c>
      <c r="AL68" s="84">
        <v>0</v>
      </c>
      <c r="AM68" s="84">
        <v>0</v>
      </c>
      <c r="AO68" s="92" t="s">
        <v>105</v>
      </c>
      <c r="AP68" s="84">
        <v>0</v>
      </c>
      <c r="AQ68" s="84">
        <v>0</v>
      </c>
      <c r="AR68" s="84">
        <v>0</v>
      </c>
      <c r="AS68" s="84">
        <v>0</v>
      </c>
      <c r="AT68" s="84">
        <v>0</v>
      </c>
      <c r="AU68" s="84">
        <v>0</v>
      </c>
      <c r="AV68" s="84">
        <v>0</v>
      </c>
      <c r="AW68" s="84">
        <v>0</v>
      </c>
      <c r="AX68" s="84">
        <v>0</v>
      </c>
      <c r="AZ68" s="92" t="s">
        <v>105</v>
      </c>
      <c r="BA68" s="84">
        <v>0.1009</v>
      </c>
      <c r="BB68" s="84">
        <v>0.68569999999999998</v>
      </c>
      <c r="BC68" s="84">
        <v>0.31659999999999999</v>
      </c>
      <c r="BD68" s="84">
        <v>0.73480000000000001</v>
      </c>
      <c r="BE68" s="84">
        <v>0.68169999999999997</v>
      </c>
      <c r="BF68" s="84">
        <v>0.19139999999999999</v>
      </c>
      <c r="BG68" s="84">
        <v>0.58760000000000001</v>
      </c>
      <c r="BH68" s="84">
        <v>0.22209999999999999</v>
      </c>
      <c r="BI68" s="84">
        <v>0.41170000000000001</v>
      </c>
      <c r="BK68" s="92" t="s">
        <v>105</v>
      </c>
      <c r="BL68" s="84">
        <v>0.18709999999999999</v>
      </c>
      <c r="BM68" s="84">
        <v>0.60829999999999995</v>
      </c>
      <c r="BN68" s="84">
        <v>0.4098</v>
      </c>
      <c r="BO68" s="84">
        <v>0.78310000000000002</v>
      </c>
      <c r="BP68" s="84">
        <v>0.69340000000000002</v>
      </c>
      <c r="BQ68" s="84">
        <v>0.21110000000000001</v>
      </c>
      <c r="BR68" s="84">
        <v>0.59619999999999995</v>
      </c>
      <c r="BS68" s="84">
        <v>0.2777</v>
      </c>
      <c r="BT68" s="84">
        <v>0.52600000000000002</v>
      </c>
    </row>
    <row r="69" spans="1:72">
      <c r="A69" s="142"/>
      <c r="B69" s="142"/>
      <c r="C69" s="5">
        <v>2.7916666666666701</v>
      </c>
      <c r="D69" s="84">
        <v>0</v>
      </c>
      <c r="E69" s="84">
        <v>0</v>
      </c>
      <c r="F69" s="84">
        <v>0</v>
      </c>
      <c r="G69" s="84">
        <v>0</v>
      </c>
      <c r="H69" s="84">
        <v>0</v>
      </c>
      <c r="I69" s="84">
        <v>0</v>
      </c>
      <c r="J69" s="84">
        <v>1.06E-2</v>
      </c>
      <c r="K69" s="84">
        <v>2.8199999999999999E-2</v>
      </c>
      <c r="L69" s="84">
        <v>1E-3</v>
      </c>
      <c r="M69" s="84">
        <v>1.5900000000000001E-2</v>
      </c>
      <c r="N69" s="84">
        <v>2.76E-2</v>
      </c>
      <c r="O69" s="84">
        <v>1.66E-2</v>
      </c>
      <c r="P69" s="84">
        <v>0.29099999999999998</v>
      </c>
      <c r="Q69" s="84">
        <v>0.33660000000000001</v>
      </c>
      <c r="R69" s="84">
        <v>9.6799999999999997E-2</v>
      </c>
      <c r="S69" s="84">
        <v>0.3201</v>
      </c>
      <c r="T69" s="84">
        <v>0.33660000000000001</v>
      </c>
      <c r="U69" s="84">
        <v>0.22439999999999999</v>
      </c>
      <c r="V69" s="84">
        <v>0.6</v>
      </c>
      <c r="W69" s="84">
        <v>0.58250000000000002</v>
      </c>
      <c r="X69" s="84">
        <v>0.89129999999999998</v>
      </c>
      <c r="Y69" s="84">
        <v>0.87519999999999998</v>
      </c>
      <c r="Z69" s="84">
        <v>0.58140000000000003</v>
      </c>
      <c r="AA69" s="84">
        <v>0.63219999999999998</v>
      </c>
      <c r="AD69" s="92" t="s">
        <v>106</v>
      </c>
      <c r="AE69" s="84">
        <v>0</v>
      </c>
      <c r="AF69" s="84">
        <v>0</v>
      </c>
      <c r="AG69" s="84">
        <v>0</v>
      </c>
      <c r="AH69" s="84">
        <v>0</v>
      </c>
      <c r="AI69" s="84">
        <v>0</v>
      </c>
      <c r="AJ69" s="84">
        <v>0</v>
      </c>
      <c r="AK69" s="84">
        <v>0</v>
      </c>
      <c r="AL69" s="84">
        <v>0</v>
      </c>
      <c r="AM69" s="84">
        <v>0</v>
      </c>
      <c r="AO69" s="92" t="s">
        <v>106</v>
      </c>
      <c r="AP69" s="84">
        <v>0</v>
      </c>
      <c r="AQ69" s="84">
        <v>0</v>
      </c>
      <c r="AR69" s="84">
        <v>5.9999999999999995E-4</v>
      </c>
      <c r="AS69" s="84">
        <v>0</v>
      </c>
      <c r="AT69" s="84">
        <v>0</v>
      </c>
      <c r="AU69" s="84">
        <v>6.4999999999999997E-3</v>
      </c>
      <c r="AV69" s="84">
        <v>0</v>
      </c>
      <c r="AW69" s="84">
        <v>0</v>
      </c>
      <c r="AX69" s="84">
        <v>1.6299999999999999E-2</v>
      </c>
      <c r="AZ69" s="92" t="s">
        <v>106</v>
      </c>
      <c r="BA69" s="84">
        <v>8.6499999999999994E-2</v>
      </c>
      <c r="BB69" s="84">
        <v>0.68049999999999999</v>
      </c>
      <c r="BC69" s="84">
        <v>0.30859999999999999</v>
      </c>
      <c r="BD69" s="84">
        <v>0.74170000000000003</v>
      </c>
      <c r="BE69" s="84">
        <v>0.64900000000000002</v>
      </c>
      <c r="BF69" s="84">
        <v>0.15720000000000001</v>
      </c>
      <c r="BG69" s="84">
        <v>0.51690000000000003</v>
      </c>
      <c r="BH69" s="84">
        <v>0.21229999999999999</v>
      </c>
      <c r="BI69" s="84">
        <v>0.29220000000000002</v>
      </c>
      <c r="BK69" s="92" t="s">
        <v>106</v>
      </c>
      <c r="BL69" s="84">
        <v>0.1583</v>
      </c>
      <c r="BM69" s="84">
        <v>0.58420000000000005</v>
      </c>
      <c r="BN69" s="84">
        <v>0.37809999999999999</v>
      </c>
      <c r="BO69" s="84">
        <v>0.75539999999999996</v>
      </c>
      <c r="BP69" s="84">
        <v>0.69069999999999998</v>
      </c>
      <c r="BQ69" s="84">
        <v>0.1754</v>
      </c>
      <c r="BR69" s="84">
        <v>0.54530000000000001</v>
      </c>
      <c r="BS69" s="84">
        <v>0.24759999999999999</v>
      </c>
      <c r="BT69" s="84">
        <v>0.38940000000000002</v>
      </c>
    </row>
    <row r="70" spans="1:72">
      <c r="A70" s="142"/>
      <c r="B70" s="142"/>
      <c r="C70" s="5">
        <v>2.8333333333333299</v>
      </c>
      <c r="D70" s="84">
        <v>0</v>
      </c>
      <c r="E70" s="84">
        <v>0</v>
      </c>
      <c r="F70" s="84">
        <v>0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0.32419999999999999</v>
      </c>
      <c r="Q70" s="84">
        <v>0.34179999999999999</v>
      </c>
      <c r="R70" s="84">
        <v>0.11550000000000001</v>
      </c>
      <c r="S70" s="84">
        <v>0.35830000000000001</v>
      </c>
      <c r="T70" s="84">
        <v>0.34179999999999999</v>
      </c>
      <c r="U70" s="84">
        <v>0.2495</v>
      </c>
      <c r="V70" s="84">
        <v>0.61860000000000004</v>
      </c>
      <c r="W70" s="84">
        <v>0.64759999999999995</v>
      </c>
      <c r="X70" s="84">
        <v>0.81389999999999996</v>
      </c>
      <c r="Y70" s="84">
        <v>0.79190000000000005</v>
      </c>
      <c r="Z70" s="84">
        <v>0.63100000000000001</v>
      </c>
      <c r="AA70" s="84">
        <v>0.66139999999999999</v>
      </c>
      <c r="AD70" s="92" t="s">
        <v>107</v>
      </c>
      <c r="AE70" s="84">
        <v>0</v>
      </c>
      <c r="AF70" s="84">
        <v>0</v>
      </c>
      <c r="AG70" s="84">
        <v>0</v>
      </c>
      <c r="AH70" s="84">
        <v>0</v>
      </c>
      <c r="AI70" s="84">
        <v>0</v>
      </c>
      <c r="AJ70" s="84">
        <v>0</v>
      </c>
      <c r="AK70" s="84">
        <v>0</v>
      </c>
      <c r="AL70" s="84">
        <v>0</v>
      </c>
      <c r="AM70" s="84">
        <v>0</v>
      </c>
      <c r="AO70" s="92" t="s">
        <v>107</v>
      </c>
      <c r="AP70" s="84">
        <v>0</v>
      </c>
      <c r="AQ70" s="84">
        <v>1E-3</v>
      </c>
      <c r="AR70" s="84">
        <v>0.18609999999999999</v>
      </c>
      <c r="AS70" s="84">
        <v>1.6899999999999998E-2</v>
      </c>
      <c r="AT70" s="84">
        <v>3.3E-3</v>
      </c>
      <c r="AU70" s="84">
        <v>0.127</v>
      </c>
      <c r="AV70" s="84">
        <v>0</v>
      </c>
      <c r="AW70" s="84">
        <v>3.3099999999999997E-2</v>
      </c>
      <c r="AX70" s="84">
        <v>0.22919999999999999</v>
      </c>
      <c r="AZ70" s="92" t="s">
        <v>107</v>
      </c>
      <c r="BA70" s="84">
        <v>7.7200000000000005E-2</v>
      </c>
      <c r="BB70" s="84">
        <v>0.55469999999999997</v>
      </c>
      <c r="BC70" s="84">
        <v>0.30880000000000002</v>
      </c>
      <c r="BD70" s="84">
        <v>0.75649999999999995</v>
      </c>
      <c r="BE70" s="84">
        <v>0.59</v>
      </c>
      <c r="BF70" s="84">
        <v>9.5699999999999993E-2</v>
      </c>
      <c r="BG70" s="84">
        <v>0.52049999999999996</v>
      </c>
      <c r="BH70" s="84">
        <v>0.13750000000000001</v>
      </c>
      <c r="BI70" s="84">
        <v>0.2384</v>
      </c>
      <c r="BK70" s="92" t="s">
        <v>107</v>
      </c>
      <c r="BL70" s="84">
        <v>0.15060000000000001</v>
      </c>
      <c r="BM70" s="84">
        <v>0.53710000000000002</v>
      </c>
      <c r="BN70" s="84">
        <v>0.30249999999999999</v>
      </c>
      <c r="BO70" s="84">
        <v>0.69420000000000004</v>
      </c>
      <c r="BP70" s="84">
        <v>0.61860000000000004</v>
      </c>
      <c r="BQ70" s="84">
        <v>0.13650000000000001</v>
      </c>
      <c r="BR70" s="84">
        <v>0.5444</v>
      </c>
      <c r="BS70" s="84">
        <v>0.221</v>
      </c>
      <c r="BT70" s="84">
        <v>0.35770000000000002</v>
      </c>
    </row>
    <row r="71" spans="1:72">
      <c r="A71" s="142"/>
      <c r="B71" s="142"/>
      <c r="C71" s="5">
        <v>2.875</v>
      </c>
      <c r="D71" s="84">
        <v>0</v>
      </c>
      <c r="E71" s="84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0.32879999999999998</v>
      </c>
      <c r="Q71" s="84">
        <v>0.35680000000000001</v>
      </c>
      <c r="R71" s="84">
        <v>0.13109999999999999</v>
      </c>
      <c r="S71" s="84">
        <v>0.39379999999999998</v>
      </c>
      <c r="T71" s="84">
        <v>0.35680000000000001</v>
      </c>
      <c r="U71" s="84">
        <v>0.26590000000000003</v>
      </c>
      <c r="V71" s="84">
        <v>0.60980000000000001</v>
      </c>
      <c r="W71" s="84">
        <v>0.67630000000000001</v>
      </c>
      <c r="X71" s="84">
        <v>0.66459999999999997</v>
      </c>
      <c r="Y71" s="84">
        <v>0.67630000000000001</v>
      </c>
      <c r="Z71" s="84">
        <v>0.66149999999999998</v>
      </c>
      <c r="AA71" s="84">
        <v>0.66</v>
      </c>
      <c r="AD71" s="92" t="s">
        <v>108</v>
      </c>
      <c r="AE71" s="84">
        <v>0</v>
      </c>
      <c r="AF71" s="84">
        <v>0</v>
      </c>
      <c r="AG71" s="84">
        <v>4.7899999999999998E-2</v>
      </c>
      <c r="AH71" s="84">
        <v>0</v>
      </c>
      <c r="AI71" s="84">
        <v>0</v>
      </c>
      <c r="AJ71" s="84">
        <v>4.2500000000000003E-2</v>
      </c>
      <c r="AK71" s="84">
        <v>0</v>
      </c>
      <c r="AL71" s="84">
        <v>0</v>
      </c>
      <c r="AM71" s="84">
        <v>0</v>
      </c>
      <c r="AO71" s="92" t="s">
        <v>108</v>
      </c>
      <c r="AP71" s="84">
        <v>6.4699999999999994E-2</v>
      </c>
      <c r="AQ71" s="84">
        <v>6.7599999999999993E-2</v>
      </c>
      <c r="AR71" s="84">
        <v>0.62590000000000001</v>
      </c>
      <c r="AS71" s="84">
        <v>0.1479</v>
      </c>
      <c r="AT71" s="84">
        <v>0.17030000000000001</v>
      </c>
      <c r="AU71" s="84">
        <v>0.45469999999999999</v>
      </c>
      <c r="AV71" s="84">
        <v>0.12180000000000001</v>
      </c>
      <c r="AW71" s="84">
        <v>0.26500000000000001</v>
      </c>
      <c r="AX71" s="84">
        <v>0.48799999999999999</v>
      </c>
      <c r="AZ71" s="92" t="s">
        <v>108</v>
      </c>
      <c r="BA71" s="84">
        <v>5.79E-2</v>
      </c>
      <c r="BB71" s="84">
        <v>0.52569999999999995</v>
      </c>
      <c r="BC71" s="84">
        <v>0.24340000000000001</v>
      </c>
      <c r="BD71" s="84">
        <v>0.73909999999999998</v>
      </c>
      <c r="BE71" s="84">
        <v>0.60919999999999996</v>
      </c>
      <c r="BF71" s="84">
        <v>3.9199999999999999E-2</v>
      </c>
      <c r="BG71" s="84">
        <v>0.54049999999999998</v>
      </c>
      <c r="BH71" s="84">
        <v>9.9699999999999997E-2</v>
      </c>
      <c r="BI71" s="84">
        <v>0.29480000000000001</v>
      </c>
      <c r="BK71" s="92" t="s">
        <v>108</v>
      </c>
      <c r="BL71" s="84">
        <v>0.15429999999999999</v>
      </c>
      <c r="BM71" s="84">
        <v>0.47239999999999999</v>
      </c>
      <c r="BN71" s="84">
        <v>0.22869999999999999</v>
      </c>
      <c r="BO71" s="84">
        <v>0.69279999999999997</v>
      </c>
      <c r="BP71" s="84">
        <v>0.6149</v>
      </c>
      <c r="BQ71" s="84">
        <v>7.7499999999999999E-2</v>
      </c>
      <c r="BR71" s="84">
        <v>0.51939999999999997</v>
      </c>
      <c r="BS71" s="84">
        <v>0.18</v>
      </c>
      <c r="BT71" s="84">
        <v>0.35580000000000001</v>
      </c>
    </row>
    <row r="72" spans="1:72">
      <c r="A72" s="142"/>
      <c r="B72" s="142"/>
      <c r="C72" s="5">
        <v>2.9166666666666701</v>
      </c>
      <c r="D72" s="84">
        <v>0</v>
      </c>
      <c r="E72" s="84">
        <v>0</v>
      </c>
      <c r="F72" s="84">
        <v>0</v>
      </c>
      <c r="G72" s="84">
        <v>0</v>
      </c>
      <c r="H72" s="84">
        <v>0</v>
      </c>
      <c r="I72" s="84">
        <v>0</v>
      </c>
      <c r="J72" s="84">
        <v>0</v>
      </c>
      <c r="K72" s="84">
        <v>0</v>
      </c>
      <c r="L72" s="84">
        <v>0</v>
      </c>
      <c r="M72" s="84">
        <v>0</v>
      </c>
      <c r="N72" s="84">
        <v>0</v>
      </c>
      <c r="O72" s="84">
        <v>0</v>
      </c>
      <c r="P72" s="84">
        <v>0.40910000000000002</v>
      </c>
      <c r="Q72" s="84">
        <v>0.49009999999999998</v>
      </c>
      <c r="R72" s="84">
        <v>0.14949999999999999</v>
      </c>
      <c r="S72" s="84">
        <v>0.48230000000000001</v>
      </c>
      <c r="T72" s="84">
        <v>0.49009999999999998</v>
      </c>
      <c r="U72" s="84">
        <v>0.32929999999999998</v>
      </c>
      <c r="V72" s="84">
        <v>0.4975</v>
      </c>
      <c r="W72" s="84">
        <v>0.59809999999999997</v>
      </c>
      <c r="X72" s="84">
        <v>0.49270000000000003</v>
      </c>
      <c r="Y72" s="84">
        <v>0.55530000000000002</v>
      </c>
      <c r="Z72" s="84">
        <v>0.68559999999999999</v>
      </c>
      <c r="AA72" s="84">
        <v>0.61670000000000003</v>
      </c>
      <c r="AD72" s="92" t="s">
        <v>109</v>
      </c>
      <c r="AE72" s="84">
        <v>0</v>
      </c>
      <c r="AF72" s="84">
        <v>0</v>
      </c>
      <c r="AG72" s="84">
        <v>0.43559999999999999</v>
      </c>
      <c r="AH72" s="84">
        <v>3.5000000000000003E-2</v>
      </c>
      <c r="AI72" s="84">
        <v>3.0599999999999999E-2</v>
      </c>
      <c r="AJ72" s="84">
        <v>0.2465</v>
      </c>
      <c r="AK72" s="84">
        <v>0</v>
      </c>
      <c r="AL72" s="84">
        <v>6.2799999999999995E-2</v>
      </c>
      <c r="AM72" s="84">
        <v>0.28749999999999998</v>
      </c>
      <c r="AO72" s="92" t="s">
        <v>109</v>
      </c>
      <c r="AP72" s="84">
        <v>0.154</v>
      </c>
      <c r="AQ72" s="84">
        <v>0.20680000000000001</v>
      </c>
      <c r="AR72" s="84">
        <v>0.73109999999999997</v>
      </c>
      <c r="AS72" s="84">
        <v>0.72640000000000005</v>
      </c>
      <c r="AT72" s="84">
        <v>0.6825</v>
      </c>
      <c r="AU72" s="84">
        <v>0.49609999999999999</v>
      </c>
      <c r="AV72" s="84">
        <v>0.4753</v>
      </c>
      <c r="AW72" s="84">
        <v>0.74550000000000005</v>
      </c>
      <c r="AX72" s="84">
        <v>0.78010000000000002</v>
      </c>
      <c r="AZ72" s="92" t="s">
        <v>109</v>
      </c>
      <c r="BA72" s="84">
        <v>6.3200000000000006E-2</v>
      </c>
      <c r="BB72" s="84">
        <v>0.4728</v>
      </c>
      <c r="BC72" s="84">
        <v>0.2097</v>
      </c>
      <c r="BD72" s="84">
        <v>0.76470000000000005</v>
      </c>
      <c r="BE72" s="84">
        <v>0.64490000000000003</v>
      </c>
      <c r="BF72" s="84">
        <v>9.1000000000000004E-3</v>
      </c>
      <c r="BG72" s="84">
        <v>0.5605</v>
      </c>
      <c r="BH72" s="84">
        <v>7.0800000000000002E-2</v>
      </c>
      <c r="BI72" s="84">
        <v>0.35320000000000001</v>
      </c>
      <c r="BK72" s="92" t="s">
        <v>109</v>
      </c>
      <c r="BL72" s="84">
        <v>0.17799999999999999</v>
      </c>
      <c r="BM72" s="84">
        <v>0.41649999999999998</v>
      </c>
      <c r="BN72" s="84">
        <v>0.1716</v>
      </c>
      <c r="BO72" s="84">
        <v>0.6905</v>
      </c>
      <c r="BP72" s="84">
        <v>0.62350000000000005</v>
      </c>
      <c r="BQ72" s="84">
        <v>3.9899999999999998E-2</v>
      </c>
      <c r="BR72" s="84">
        <v>0.48670000000000002</v>
      </c>
      <c r="BS72" s="84">
        <v>0.1489</v>
      </c>
      <c r="BT72" s="84">
        <v>0.36599999999999999</v>
      </c>
    </row>
    <row r="73" spans="1:72">
      <c r="A73" s="142"/>
      <c r="B73" s="142"/>
      <c r="C73" s="5">
        <v>2.9583333333333299</v>
      </c>
      <c r="D73" s="84">
        <v>0</v>
      </c>
      <c r="E73" s="84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0.36549999999999999</v>
      </c>
      <c r="Q73" s="84">
        <v>0.49909999999999999</v>
      </c>
      <c r="R73" s="84">
        <v>0.12559999999999999</v>
      </c>
      <c r="S73" s="84">
        <v>0.4466</v>
      </c>
      <c r="T73" s="84">
        <v>0.49909999999999999</v>
      </c>
      <c r="U73" s="84">
        <v>0.3014</v>
      </c>
      <c r="V73" s="84">
        <v>0.41539999999999999</v>
      </c>
      <c r="W73" s="84">
        <v>0.55479999999999996</v>
      </c>
      <c r="X73" s="84">
        <v>0.50149999999999995</v>
      </c>
      <c r="Y73" s="84">
        <v>0.5665</v>
      </c>
      <c r="Z73" s="84">
        <v>0.61399999999999999</v>
      </c>
      <c r="AA73" s="84">
        <v>0.56320000000000003</v>
      </c>
      <c r="AD73" s="92" t="s">
        <v>110</v>
      </c>
      <c r="AE73" s="84">
        <v>6.3799999999999996E-2</v>
      </c>
      <c r="AF73" s="84">
        <v>5.6399999999999999E-2</v>
      </c>
      <c r="AG73" s="84">
        <v>0.81299999999999994</v>
      </c>
      <c r="AH73" s="84">
        <v>0.39129999999999998</v>
      </c>
      <c r="AI73" s="84">
        <v>0.4289</v>
      </c>
      <c r="AJ73" s="84">
        <v>0.4768</v>
      </c>
      <c r="AK73" s="84">
        <v>0.1265</v>
      </c>
      <c r="AL73" s="84">
        <v>0.49009999999999998</v>
      </c>
      <c r="AM73" s="84">
        <v>0.5554</v>
      </c>
      <c r="AO73" s="92" t="s">
        <v>110</v>
      </c>
      <c r="AP73" s="84">
        <v>0.25559999999999999</v>
      </c>
      <c r="AQ73" s="84">
        <v>0.32719999999999999</v>
      </c>
      <c r="AR73" s="84">
        <v>0.80669999999999997</v>
      </c>
      <c r="AS73" s="84">
        <v>0.81869999999999998</v>
      </c>
      <c r="AT73" s="84">
        <v>0.82989999999999997</v>
      </c>
      <c r="AU73" s="84">
        <v>0.56399999999999995</v>
      </c>
      <c r="AV73" s="84">
        <v>0.73</v>
      </c>
      <c r="AW73" s="84">
        <v>0.84109999999999996</v>
      </c>
      <c r="AX73" s="84">
        <v>0.70750000000000002</v>
      </c>
      <c r="AZ73" s="92" t="s">
        <v>110</v>
      </c>
      <c r="BA73" s="84">
        <v>4.4499999999999998E-2</v>
      </c>
      <c r="BB73" s="84">
        <v>0.46629999999999999</v>
      </c>
      <c r="BC73" s="84">
        <v>0.19</v>
      </c>
      <c r="BD73" s="84">
        <v>0.77769999999999995</v>
      </c>
      <c r="BE73" s="84">
        <v>0.57809999999999995</v>
      </c>
      <c r="BF73" s="84">
        <v>4.7999999999999996E-3</v>
      </c>
      <c r="BG73" s="84">
        <v>0.60960000000000003</v>
      </c>
      <c r="BH73" s="84">
        <v>6.8999999999999999E-3</v>
      </c>
      <c r="BI73" s="84">
        <v>0.29699999999999999</v>
      </c>
      <c r="BK73" s="92" t="s">
        <v>110</v>
      </c>
      <c r="BL73" s="84">
        <v>0.1986</v>
      </c>
      <c r="BM73" s="84">
        <v>0.39500000000000002</v>
      </c>
      <c r="BN73" s="84">
        <v>0.16250000000000001</v>
      </c>
      <c r="BO73" s="84">
        <v>0.69110000000000005</v>
      </c>
      <c r="BP73" s="84">
        <v>0.56530000000000002</v>
      </c>
      <c r="BQ73" s="84">
        <v>3.5700000000000003E-2</v>
      </c>
      <c r="BR73" s="84">
        <v>0.57840000000000003</v>
      </c>
      <c r="BS73" s="84">
        <v>0.12740000000000001</v>
      </c>
      <c r="BT73" s="84">
        <v>0.35599999999999998</v>
      </c>
    </row>
    <row r="74" spans="1:72">
      <c r="A74" s="142"/>
      <c r="B74" s="142"/>
      <c r="C74" s="5">
        <v>3</v>
      </c>
      <c r="D74" s="84">
        <v>0</v>
      </c>
      <c r="E74" s="84">
        <v>0</v>
      </c>
      <c r="F74" s="84">
        <v>0</v>
      </c>
      <c r="G74" s="84">
        <v>0</v>
      </c>
      <c r="H74" s="84">
        <v>0</v>
      </c>
      <c r="I74" s="84">
        <v>0</v>
      </c>
      <c r="J74" s="84">
        <v>0</v>
      </c>
      <c r="K74" s="84">
        <v>0</v>
      </c>
      <c r="L74" s="84">
        <v>0</v>
      </c>
      <c r="M74" s="84">
        <v>0</v>
      </c>
      <c r="N74" s="84">
        <v>0</v>
      </c>
      <c r="O74" s="84">
        <v>0</v>
      </c>
      <c r="P74" s="84">
        <v>0.29559999999999997</v>
      </c>
      <c r="Q74" s="84">
        <v>0.41049999999999998</v>
      </c>
      <c r="R74" s="84">
        <v>0.1023</v>
      </c>
      <c r="S74" s="84">
        <v>0.3639</v>
      </c>
      <c r="T74" s="84">
        <v>0.41049999999999998</v>
      </c>
      <c r="U74" s="84">
        <v>0.24540000000000001</v>
      </c>
      <c r="V74" s="84">
        <v>0.39860000000000001</v>
      </c>
      <c r="W74" s="84">
        <v>0.56489999999999996</v>
      </c>
      <c r="X74" s="84">
        <v>0.54320000000000002</v>
      </c>
      <c r="Y74" s="84">
        <v>0.5121</v>
      </c>
      <c r="Z74" s="84">
        <v>0.51939999999999997</v>
      </c>
      <c r="AA74" s="84">
        <v>0.51839999999999997</v>
      </c>
      <c r="AD74" s="92" t="s">
        <v>111</v>
      </c>
      <c r="AE74" s="84">
        <v>0.1057</v>
      </c>
      <c r="AF74" s="84">
        <v>0.1212</v>
      </c>
      <c r="AG74" s="84">
        <v>0.80930000000000002</v>
      </c>
      <c r="AH74" s="84">
        <v>0.66990000000000005</v>
      </c>
      <c r="AI74" s="84">
        <v>0.75139999999999996</v>
      </c>
      <c r="AJ74" s="84">
        <v>0.39929999999999999</v>
      </c>
      <c r="AK74" s="84">
        <v>0.46410000000000001</v>
      </c>
      <c r="AL74" s="84">
        <v>0.69440000000000002</v>
      </c>
      <c r="AM74" s="84">
        <v>0.56299999999999994</v>
      </c>
      <c r="AO74" s="92" t="s">
        <v>111</v>
      </c>
      <c r="AP74" s="84">
        <v>0.26290000000000002</v>
      </c>
      <c r="AQ74" s="84">
        <v>0.33710000000000001</v>
      </c>
      <c r="AR74" s="84">
        <v>0.7762</v>
      </c>
      <c r="AS74" s="84">
        <v>0.79949999999999999</v>
      </c>
      <c r="AT74" s="84">
        <v>0.81369999999999998</v>
      </c>
      <c r="AU74" s="84">
        <v>0.61650000000000005</v>
      </c>
      <c r="AV74" s="84">
        <v>0.72209999999999996</v>
      </c>
      <c r="AW74" s="84">
        <v>0.76829999999999998</v>
      </c>
      <c r="AX74" s="84">
        <v>0.68910000000000005</v>
      </c>
      <c r="AZ74" s="92" t="s">
        <v>111</v>
      </c>
      <c r="BA74" s="84">
        <v>2.7300000000000001E-2</v>
      </c>
      <c r="BB74" s="84">
        <v>0.64300000000000002</v>
      </c>
      <c r="BC74" s="84">
        <v>0.17879999999999999</v>
      </c>
      <c r="BD74" s="84">
        <v>0.83650000000000002</v>
      </c>
      <c r="BE74" s="84">
        <v>0.5544</v>
      </c>
      <c r="BF74" s="84">
        <v>5.1999999999999998E-3</v>
      </c>
      <c r="BG74" s="84">
        <v>0.41889999999999999</v>
      </c>
      <c r="BH74" s="84">
        <v>1.0699999999999999E-2</v>
      </c>
      <c r="BI74" s="84">
        <v>0.2225</v>
      </c>
      <c r="BK74" s="92" t="s">
        <v>111</v>
      </c>
      <c r="BL74" s="84">
        <v>0.12870000000000001</v>
      </c>
      <c r="BM74" s="84">
        <v>0.48770000000000002</v>
      </c>
      <c r="BN74" s="84">
        <v>0.1648</v>
      </c>
      <c r="BO74" s="84">
        <v>0.69689999999999996</v>
      </c>
      <c r="BP74" s="84">
        <v>0.47789999999999999</v>
      </c>
      <c r="BQ74" s="84">
        <v>1.2E-2</v>
      </c>
      <c r="BR74" s="84">
        <v>0.40500000000000003</v>
      </c>
      <c r="BS74" s="84">
        <v>0.1201</v>
      </c>
      <c r="BT74" s="84">
        <v>0.28100000000000003</v>
      </c>
    </row>
    <row r="75" spans="1:72">
      <c r="A75" s="142" t="s">
        <v>75</v>
      </c>
      <c r="B75" s="142"/>
      <c r="C75" s="39">
        <v>3.0416666666666701</v>
      </c>
      <c r="D75" s="95">
        <v>0</v>
      </c>
      <c r="E75" s="95">
        <v>0</v>
      </c>
      <c r="F75" s="95">
        <v>0</v>
      </c>
      <c r="G75" s="95">
        <v>0</v>
      </c>
      <c r="H75" s="95">
        <v>0</v>
      </c>
      <c r="I75" s="95">
        <v>0</v>
      </c>
      <c r="J75" s="95">
        <v>0</v>
      </c>
      <c r="K75" s="95">
        <v>0</v>
      </c>
      <c r="L75" s="95">
        <v>0</v>
      </c>
      <c r="M75" s="95">
        <v>0</v>
      </c>
      <c r="N75" s="95">
        <v>0</v>
      </c>
      <c r="O75" s="95">
        <v>0</v>
      </c>
      <c r="P75" s="95">
        <v>0.49009999999999998</v>
      </c>
      <c r="Q75" s="95">
        <v>0.79720000000000002</v>
      </c>
      <c r="R75" s="95">
        <v>0.18440000000000001</v>
      </c>
      <c r="S75" s="95">
        <v>0.75149999999999995</v>
      </c>
      <c r="T75" s="95">
        <v>0.79720000000000002</v>
      </c>
      <c r="U75" s="95">
        <v>0.45600000000000002</v>
      </c>
      <c r="V75" s="95">
        <v>0.74450000000000005</v>
      </c>
      <c r="W75" s="95">
        <v>0.65539999999999998</v>
      </c>
      <c r="X75" s="95">
        <v>0.51280000000000003</v>
      </c>
      <c r="Y75" s="95">
        <v>0.58850000000000002</v>
      </c>
      <c r="Z75" s="95">
        <v>0.68149999999999999</v>
      </c>
      <c r="AA75" s="95">
        <v>0.6593</v>
      </c>
      <c r="AD75" s="92" t="s">
        <v>112</v>
      </c>
      <c r="AE75" s="84">
        <v>8.7900000000000006E-2</v>
      </c>
      <c r="AF75" s="84">
        <v>0.1406</v>
      </c>
      <c r="AG75" s="84">
        <v>0.85729999999999995</v>
      </c>
      <c r="AH75" s="84">
        <v>0.59360000000000002</v>
      </c>
      <c r="AI75" s="84">
        <v>0.67620000000000002</v>
      </c>
      <c r="AJ75" s="84">
        <v>0.3952</v>
      </c>
      <c r="AK75" s="84">
        <v>0.46710000000000002</v>
      </c>
      <c r="AL75" s="84">
        <v>0.68149999999999999</v>
      </c>
      <c r="AM75" s="84">
        <v>0.63260000000000005</v>
      </c>
      <c r="AO75" s="92" t="s">
        <v>112</v>
      </c>
      <c r="AP75" s="84">
        <v>0.25219999999999998</v>
      </c>
      <c r="AQ75" s="84">
        <v>0.38629999999999998</v>
      </c>
      <c r="AR75" s="84">
        <v>0.89680000000000004</v>
      </c>
      <c r="AS75" s="84">
        <v>0.76329999999999998</v>
      </c>
      <c r="AT75" s="84">
        <v>0.75270000000000004</v>
      </c>
      <c r="AU75" s="84">
        <v>0.65820000000000001</v>
      </c>
      <c r="AV75" s="84">
        <v>0.65</v>
      </c>
      <c r="AW75" s="84">
        <v>0.77010000000000001</v>
      </c>
      <c r="AX75" s="84">
        <v>0.79300000000000004</v>
      </c>
      <c r="AZ75" s="92" t="s">
        <v>112</v>
      </c>
      <c r="BA75" s="84">
        <v>3.5700000000000003E-2</v>
      </c>
      <c r="BB75" s="84">
        <v>0.50509999999999999</v>
      </c>
      <c r="BC75" s="84">
        <v>0.18740000000000001</v>
      </c>
      <c r="BD75" s="84">
        <v>0.81799999999999995</v>
      </c>
      <c r="BE75" s="84">
        <v>0.58789999999999998</v>
      </c>
      <c r="BF75" s="84">
        <v>1.1299999999999999E-2</v>
      </c>
      <c r="BG75" s="84">
        <v>0.2009</v>
      </c>
      <c r="BH75" s="84">
        <v>3.6499999999999998E-2</v>
      </c>
      <c r="BI75" s="84">
        <v>0.28360000000000002</v>
      </c>
      <c r="BK75" s="92" t="s">
        <v>112</v>
      </c>
      <c r="BL75" s="84">
        <v>0.1489</v>
      </c>
      <c r="BM75" s="84">
        <v>0.46129999999999999</v>
      </c>
      <c r="BN75" s="84">
        <v>0.22140000000000001</v>
      </c>
      <c r="BO75" s="84">
        <v>0.68600000000000005</v>
      </c>
      <c r="BP75" s="84">
        <v>0.46250000000000002</v>
      </c>
      <c r="BQ75" s="84">
        <v>3.3E-3</v>
      </c>
      <c r="BR75" s="84">
        <v>0.25619999999999998</v>
      </c>
      <c r="BS75" s="84">
        <v>0.18049999999999999</v>
      </c>
      <c r="BT75" s="84">
        <v>0.312</v>
      </c>
    </row>
    <row r="76" spans="1:72">
      <c r="A76" s="142"/>
      <c r="B76" s="142"/>
      <c r="C76" s="39">
        <v>3.0833333333333299</v>
      </c>
      <c r="D76" s="95">
        <v>0</v>
      </c>
      <c r="E76" s="95">
        <v>0</v>
      </c>
      <c r="F76" s="95">
        <v>0</v>
      </c>
      <c r="G76" s="95">
        <v>0</v>
      </c>
      <c r="H76" s="95">
        <v>0</v>
      </c>
      <c r="I76" s="95">
        <v>0</v>
      </c>
      <c r="J76" s="95">
        <v>0</v>
      </c>
      <c r="K76" s="95">
        <v>0</v>
      </c>
      <c r="L76" s="95">
        <v>0</v>
      </c>
      <c r="M76" s="95">
        <v>0</v>
      </c>
      <c r="N76" s="95">
        <v>0</v>
      </c>
      <c r="O76" s="95">
        <v>0</v>
      </c>
      <c r="P76" s="95">
        <v>0.50219999999999998</v>
      </c>
      <c r="Q76" s="95">
        <v>0.75370000000000004</v>
      </c>
      <c r="R76" s="95">
        <v>0.1772</v>
      </c>
      <c r="S76" s="95">
        <v>0.7319</v>
      </c>
      <c r="T76" s="95">
        <v>0.75370000000000004</v>
      </c>
      <c r="U76" s="95">
        <v>0.44750000000000001</v>
      </c>
      <c r="V76" s="95">
        <v>0.79469999999999996</v>
      </c>
      <c r="W76" s="95">
        <v>0.71840000000000004</v>
      </c>
      <c r="X76" s="95">
        <v>0.40610000000000002</v>
      </c>
      <c r="Y76" s="95">
        <v>0.52129999999999999</v>
      </c>
      <c r="Z76" s="95">
        <v>0.63419999999999999</v>
      </c>
      <c r="AA76" s="95">
        <v>0.64019999999999999</v>
      </c>
      <c r="AD76" s="92" t="s">
        <v>113</v>
      </c>
      <c r="AE76" s="84">
        <v>7.22E-2</v>
      </c>
      <c r="AF76" s="84">
        <v>7.5800000000000006E-2</v>
      </c>
      <c r="AG76" s="84">
        <v>1.0206</v>
      </c>
      <c r="AH76" s="84">
        <v>0.49409999999999998</v>
      </c>
      <c r="AI76" s="84">
        <v>0.623</v>
      </c>
      <c r="AJ76" s="84">
        <v>0.56289999999999996</v>
      </c>
      <c r="AK76" s="84">
        <v>0.50670000000000004</v>
      </c>
      <c r="AL76" s="84">
        <v>0.7601</v>
      </c>
      <c r="AM76" s="84">
        <v>0.76239999999999997</v>
      </c>
      <c r="AO76" s="92" t="s">
        <v>113</v>
      </c>
      <c r="AP76" s="84">
        <v>0.31169999999999998</v>
      </c>
      <c r="AQ76" s="84">
        <v>0.4325</v>
      </c>
      <c r="AR76" s="84">
        <v>0.89319999999999999</v>
      </c>
      <c r="AS76" s="84">
        <v>0.68089999999999995</v>
      </c>
      <c r="AT76" s="84">
        <v>0.72729999999999995</v>
      </c>
      <c r="AU76" s="84">
        <v>0.73009999999999997</v>
      </c>
      <c r="AV76" s="84">
        <v>0.66820000000000002</v>
      </c>
      <c r="AW76" s="84">
        <v>0.76290000000000002</v>
      </c>
      <c r="AX76" s="84">
        <v>0.85470000000000002</v>
      </c>
      <c r="AZ76" s="92" t="s">
        <v>113</v>
      </c>
      <c r="BA76" s="84">
        <v>8.7800000000000003E-2</v>
      </c>
      <c r="BB76" s="84">
        <v>0.54490000000000005</v>
      </c>
      <c r="BC76" s="84">
        <v>0.1148</v>
      </c>
      <c r="BD76" s="84">
        <v>0.78649999999999998</v>
      </c>
      <c r="BE76" s="84">
        <v>0.57950000000000002</v>
      </c>
      <c r="BF76" s="84">
        <v>2.8299999999999999E-2</v>
      </c>
      <c r="BG76" s="84">
        <v>0.1037</v>
      </c>
      <c r="BH76" s="84">
        <v>6.4500000000000002E-2</v>
      </c>
      <c r="BI76" s="84">
        <v>0.31390000000000001</v>
      </c>
      <c r="BK76" s="92" t="s">
        <v>113</v>
      </c>
      <c r="BL76" s="84">
        <v>0.15290000000000001</v>
      </c>
      <c r="BM76" s="84">
        <v>0.39889999999999998</v>
      </c>
      <c r="BN76" s="84">
        <v>0.157</v>
      </c>
      <c r="BO76" s="84">
        <v>0.60809999999999997</v>
      </c>
      <c r="BP76" s="84">
        <v>0.44159999999999999</v>
      </c>
      <c r="BQ76" s="84">
        <v>1.4E-3</v>
      </c>
      <c r="BR76" s="84">
        <v>0.18729999999999999</v>
      </c>
      <c r="BS76" s="84">
        <v>0.2016</v>
      </c>
      <c r="BT76" s="84">
        <v>0.35089999999999999</v>
      </c>
    </row>
    <row r="77" spans="1:72">
      <c r="A77" s="142"/>
      <c r="B77" s="142"/>
      <c r="C77" s="39">
        <v>3.125</v>
      </c>
      <c r="D77" s="95">
        <v>0</v>
      </c>
      <c r="E77" s="95">
        <v>0</v>
      </c>
      <c r="F77" s="95">
        <v>0</v>
      </c>
      <c r="G77" s="95">
        <v>0</v>
      </c>
      <c r="H77" s="95">
        <v>0</v>
      </c>
      <c r="I77" s="95">
        <v>0</v>
      </c>
      <c r="J77" s="95">
        <v>0</v>
      </c>
      <c r="K77" s="95">
        <v>0</v>
      </c>
      <c r="L77" s="95">
        <v>0</v>
      </c>
      <c r="M77" s="95">
        <v>0</v>
      </c>
      <c r="N77" s="95">
        <v>0</v>
      </c>
      <c r="O77" s="95">
        <v>0</v>
      </c>
      <c r="P77" s="95">
        <v>0.51280000000000003</v>
      </c>
      <c r="Q77" s="95">
        <v>0.78200000000000003</v>
      </c>
      <c r="R77" s="95">
        <v>0.19020000000000001</v>
      </c>
      <c r="S77" s="95">
        <v>0.76980000000000004</v>
      </c>
      <c r="T77" s="95">
        <v>0.78200000000000003</v>
      </c>
      <c r="U77" s="95">
        <v>0.46660000000000001</v>
      </c>
      <c r="V77" s="95">
        <v>0.7792</v>
      </c>
      <c r="W77" s="95">
        <v>0.73460000000000003</v>
      </c>
      <c r="X77" s="95">
        <v>0.38379999999999997</v>
      </c>
      <c r="Y77" s="95">
        <v>0.39939999999999998</v>
      </c>
      <c r="Z77" s="95">
        <v>0.63639999999999997</v>
      </c>
      <c r="AA77" s="95">
        <v>0.63529999999999998</v>
      </c>
      <c r="AD77" s="92" t="s">
        <v>114</v>
      </c>
      <c r="AE77" s="84">
        <v>0.10879999999999999</v>
      </c>
      <c r="AF77" s="84">
        <v>0.15770000000000001</v>
      </c>
      <c r="AG77" s="84">
        <v>0.99980000000000002</v>
      </c>
      <c r="AH77" s="84">
        <v>0.59040000000000004</v>
      </c>
      <c r="AI77" s="84">
        <v>0.68820000000000003</v>
      </c>
      <c r="AJ77" s="84">
        <v>0.2833</v>
      </c>
      <c r="AK77" s="84">
        <v>0.56210000000000004</v>
      </c>
      <c r="AL77" s="84">
        <v>0.76380000000000003</v>
      </c>
      <c r="AM77" s="84">
        <v>0.87680000000000002</v>
      </c>
      <c r="AO77" s="92" t="s">
        <v>114</v>
      </c>
      <c r="AP77" s="84">
        <v>0.39290000000000003</v>
      </c>
      <c r="AQ77" s="84">
        <v>0.56079999999999997</v>
      </c>
      <c r="AR77" s="84">
        <v>0.85589999999999999</v>
      </c>
      <c r="AS77" s="84">
        <v>0.76829999999999998</v>
      </c>
      <c r="AT77" s="84">
        <v>0.75349999999999995</v>
      </c>
      <c r="AU77" s="84">
        <v>0.55179999999999996</v>
      </c>
      <c r="AV77" s="84">
        <v>0.68669999999999998</v>
      </c>
      <c r="AW77" s="84">
        <v>0.77980000000000005</v>
      </c>
      <c r="AX77" s="84">
        <v>0.90600000000000003</v>
      </c>
      <c r="AZ77" s="92" t="s">
        <v>114</v>
      </c>
      <c r="BA77" s="84">
        <v>0.13500000000000001</v>
      </c>
      <c r="BB77" s="84">
        <v>0.4914</v>
      </c>
      <c r="BC77" s="84">
        <v>9.1999999999999998E-2</v>
      </c>
      <c r="BD77" s="84">
        <v>0.76880000000000004</v>
      </c>
      <c r="BE77" s="84">
        <v>0.53979999999999995</v>
      </c>
      <c r="BF77" s="84">
        <v>4.1000000000000002E-2</v>
      </c>
      <c r="BG77" s="84">
        <v>0.1066</v>
      </c>
      <c r="BH77" s="84">
        <v>8.3000000000000004E-2</v>
      </c>
      <c r="BI77" s="84">
        <v>0.2417</v>
      </c>
      <c r="BK77" s="92" t="s">
        <v>114</v>
      </c>
      <c r="BL77" s="84">
        <v>0.18440000000000001</v>
      </c>
      <c r="BM77" s="84">
        <v>0.32300000000000001</v>
      </c>
      <c r="BN77" s="84">
        <v>0.15329999999999999</v>
      </c>
      <c r="BO77" s="84">
        <v>0.61660000000000004</v>
      </c>
      <c r="BP77" s="84">
        <v>0.3906</v>
      </c>
      <c r="BQ77" s="84">
        <v>3.3E-3</v>
      </c>
      <c r="BR77" s="84">
        <v>0.16739999999999999</v>
      </c>
      <c r="BS77" s="84">
        <v>0.19900000000000001</v>
      </c>
      <c r="BT77" s="84">
        <v>0.32350000000000001</v>
      </c>
    </row>
    <row r="78" spans="1:72">
      <c r="A78" s="142"/>
      <c r="B78" s="142"/>
      <c r="C78" s="39">
        <v>3.1666666666666701</v>
      </c>
      <c r="D78" s="95">
        <v>0</v>
      </c>
      <c r="E78" s="95">
        <v>0</v>
      </c>
      <c r="F78" s="95">
        <v>0</v>
      </c>
      <c r="G78" s="95">
        <v>0</v>
      </c>
      <c r="H78" s="95">
        <v>0</v>
      </c>
      <c r="I78" s="95">
        <v>0</v>
      </c>
      <c r="J78" s="95">
        <v>0</v>
      </c>
      <c r="K78" s="95">
        <v>0</v>
      </c>
      <c r="L78" s="95">
        <v>0</v>
      </c>
      <c r="M78" s="95">
        <v>0</v>
      </c>
      <c r="N78" s="95">
        <v>0</v>
      </c>
      <c r="O78" s="95">
        <v>0</v>
      </c>
      <c r="P78" s="95">
        <v>0.49680000000000002</v>
      </c>
      <c r="Q78" s="95">
        <v>0.74229999999999996</v>
      </c>
      <c r="R78" s="95">
        <v>0.17280000000000001</v>
      </c>
      <c r="S78" s="95">
        <v>0.71040000000000003</v>
      </c>
      <c r="T78" s="95">
        <v>0.74229999999999996</v>
      </c>
      <c r="U78" s="95">
        <v>0.43859999999999999</v>
      </c>
      <c r="V78" s="95">
        <v>0.74880000000000002</v>
      </c>
      <c r="W78" s="95">
        <v>0.77470000000000006</v>
      </c>
      <c r="X78" s="95">
        <v>0.31240000000000001</v>
      </c>
      <c r="Y78" s="95">
        <v>0.32050000000000001</v>
      </c>
      <c r="Z78" s="95">
        <v>0.61409999999999998</v>
      </c>
      <c r="AA78" s="95">
        <v>0.61809999999999998</v>
      </c>
      <c r="AD78" s="92" t="s">
        <v>115</v>
      </c>
      <c r="AE78" s="84">
        <v>0.2165</v>
      </c>
      <c r="AF78" s="84">
        <v>0.41360000000000002</v>
      </c>
      <c r="AG78" s="84">
        <v>0.99080000000000001</v>
      </c>
      <c r="AH78" s="84">
        <v>0.72899999999999998</v>
      </c>
      <c r="AI78" s="84">
        <v>0.73870000000000002</v>
      </c>
      <c r="AJ78" s="84">
        <v>0.34029999999999999</v>
      </c>
      <c r="AK78" s="84">
        <v>0.61309999999999998</v>
      </c>
      <c r="AL78" s="84">
        <v>0.85229999999999995</v>
      </c>
      <c r="AM78" s="84">
        <v>0.81659999999999999</v>
      </c>
      <c r="AO78" s="92" t="s">
        <v>115</v>
      </c>
      <c r="AP78" s="84">
        <v>0.46439999999999998</v>
      </c>
      <c r="AQ78" s="84">
        <v>0.65129999999999999</v>
      </c>
      <c r="AR78" s="84">
        <v>0.86219999999999997</v>
      </c>
      <c r="AS78" s="84">
        <v>0.80959999999999999</v>
      </c>
      <c r="AT78" s="84">
        <v>0.78190000000000004</v>
      </c>
      <c r="AU78" s="84">
        <v>0.60019999999999996</v>
      </c>
      <c r="AV78" s="84">
        <v>0.71040000000000003</v>
      </c>
      <c r="AW78" s="84">
        <v>0.81610000000000005</v>
      </c>
      <c r="AX78" s="84">
        <v>0.83909999999999996</v>
      </c>
      <c r="AZ78" s="92" t="s">
        <v>115</v>
      </c>
      <c r="BA78" s="84">
        <v>0.12859999999999999</v>
      </c>
      <c r="BB78" s="84">
        <v>0.44979999999999998</v>
      </c>
      <c r="BC78" s="84">
        <v>0.13400000000000001</v>
      </c>
      <c r="BD78" s="84">
        <v>0.77</v>
      </c>
      <c r="BE78" s="84">
        <v>0.4612</v>
      </c>
      <c r="BF78" s="84">
        <v>3.2199999999999999E-2</v>
      </c>
      <c r="BG78" s="84">
        <v>9.4100000000000003E-2</v>
      </c>
      <c r="BH78" s="84">
        <v>7.1099999999999997E-2</v>
      </c>
      <c r="BI78" s="84">
        <v>0.27379999999999999</v>
      </c>
      <c r="BK78" s="92" t="s">
        <v>115</v>
      </c>
      <c r="BL78" s="84">
        <v>0.20449999999999999</v>
      </c>
      <c r="BM78" s="84">
        <v>0.3291</v>
      </c>
      <c r="BN78" s="84">
        <v>0.2051</v>
      </c>
      <c r="BO78" s="84">
        <v>0.55649999999999999</v>
      </c>
      <c r="BP78" s="84">
        <v>0.3891</v>
      </c>
      <c r="BQ78" s="84">
        <v>1.35E-2</v>
      </c>
      <c r="BR78" s="84">
        <v>0.1469</v>
      </c>
      <c r="BS78" s="84">
        <v>0.1673</v>
      </c>
      <c r="BT78" s="84">
        <v>0.32029999999999997</v>
      </c>
    </row>
    <row r="79" spans="1:72">
      <c r="A79" s="142"/>
      <c r="B79" s="142"/>
      <c r="C79" s="39">
        <v>3.2083333333333299</v>
      </c>
      <c r="D79" s="95">
        <v>0</v>
      </c>
      <c r="E79" s="95">
        <v>0</v>
      </c>
      <c r="F79" s="95">
        <v>0</v>
      </c>
      <c r="G79" s="95">
        <v>0</v>
      </c>
      <c r="H79" s="95">
        <v>0</v>
      </c>
      <c r="I79" s="95">
        <v>0</v>
      </c>
      <c r="J79" s="95">
        <v>0</v>
      </c>
      <c r="K79" s="95">
        <v>0</v>
      </c>
      <c r="L79" s="95">
        <v>0</v>
      </c>
      <c r="M79" s="95">
        <v>0</v>
      </c>
      <c r="N79" s="95">
        <v>0</v>
      </c>
      <c r="O79" s="95">
        <v>0</v>
      </c>
      <c r="P79" s="95">
        <v>0.47160000000000002</v>
      </c>
      <c r="Q79" s="95">
        <v>0.65880000000000005</v>
      </c>
      <c r="R79" s="95">
        <v>0.1618</v>
      </c>
      <c r="S79" s="95">
        <v>0.62160000000000004</v>
      </c>
      <c r="T79" s="95">
        <v>0.65880000000000005</v>
      </c>
      <c r="U79" s="95">
        <v>0.39950000000000002</v>
      </c>
      <c r="V79" s="95">
        <v>0.74809999999999999</v>
      </c>
      <c r="W79" s="95">
        <v>0.74880000000000002</v>
      </c>
      <c r="X79" s="95">
        <v>0.34870000000000001</v>
      </c>
      <c r="Y79" s="95">
        <v>0.32600000000000001</v>
      </c>
      <c r="Z79" s="95">
        <v>0.62460000000000004</v>
      </c>
      <c r="AA79" s="95">
        <v>0.62180000000000002</v>
      </c>
      <c r="AD79" s="92" t="s">
        <v>116</v>
      </c>
      <c r="AE79" s="84">
        <v>0.2888</v>
      </c>
      <c r="AF79" s="84">
        <v>0.34739999999999999</v>
      </c>
      <c r="AG79" s="84">
        <v>0.94799999999999995</v>
      </c>
      <c r="AH79" s="84">
        <v>0.65620000000000001</v>
      </c>
      <c r="AI79" s="84">
        <v>0.80549999999999999</v>
      </c>
      <c r="AJ79" s="84">
        <v>0.24010000000000001</v>
      </c>
      <c r="AK79" s="84">
        <v>0.68259999999999998</v>
      </c>
      <c r="AL79" s="84">
        <v>0.84130000000000005</v>
      </c>
      <c r="AM79" s="84">
        <v>0.79</v>
      </c>
      <c r="AO79" s="92" t="s">
        <v>116</v>
      </c>
      <c r="AP79" s="84">
        <v>0.41699999999999998</v>
      </c>
      <c r="AQ79" s="84">
        <v>0.66759999999999997</v>
      </c>
      <c r="AR79" s="84">
        <v>0.86019999999999996</v>
      </c>
      <c r="AS79" s="84">
        <v>0.71789999999999998</v>
      </c>
      <c r="AT79" s="84">
        <v>0.79569999999999996</v>
      </c>
      <c r="AU79" s="84">
        <v>0.45450000000000002</v>
      </c>
      <c r="AV79" s="84">
        <v>0.70740000000000003</v>
      </c>
      <c r="AW79" s="84">
        <v>0.81259999999999999</v>
      </c>
      <c r="AX79" s="84">
        <v>0.876</v>
      </c>
      <c r="AZ79" s="92" t="s">
        <v>116</v>
      </c>
      <c r="BA79" s="84">
        <v>0.11550000000000001</v>
      </c>
      <c r="BB79" s="84">
        <v>0.47120000000000001</v>
      </c>
      <c r="BC79" s="84">
        <v>0.12479999999999999</v>
      </c>
      <c r="BD79" s="84">
        <v>0.77849999999999997</v>
      </c>
      <c r="BE79" s="84">
        <v>0.38040000000000002</v>
      </c>
      <c r="BF79" s="84">
        <v>5.3999999999999999E-2</v>
      </c>
      <c r="BG79" s="84">
        <v>6.54E-2</v>
      </c>
      <c r="BH79" s="84">
        <v>8.0699999999999994E-2</v>
      </c>
      <c r="BI79" s="84">
        <v>0.27410000000000001</v>
      </c>
      <c r="BK79" s="92" t="s">
        <v>116</v>
      </c>
      <c r="BL79" s="84">
        <v>0.2122</v>
      </c>
      <c r="BM79" s="84">
        <v>0.33860000000000001</v>
      </c>
      <c r="BN79" s="84">
        <v>0.2258</v>
      </c>
      <c r="BO79" s="84">
        <v>0.53239999999999998</v>
      </c>
      <c r="BP79" s="84">
        <v>0.35639999999999999</v>
      </c>
      <c r="BQ79" s="84">
        <v>2.2100000000000002E-2</v>
      </c>
      <c r="BR79" s="84">
        <v>0.11840000000000001</v>
      </c>
      <c r="BS79" s="84">
        <v>0.161</v>
      </c>
      <c r="BT79" s="84">
        <v>0.312</v>
      </c>
    </row>
    <row r="80" spans="1:72">
      <c r="A80" s="142"/>
      <c r="B80" s="142"/>
      <c r="C80" s="39">
        <v>3.25</v>
      </c>
      <c r="D80" s="95">
        <v>0</v>
      </c>
      <c r="E80" s="95">
        <v>0</v>
      </c>
      <c r="F80" s="95">
        <v>0</v>
      </c>
      <c r="G80" s="95">
        <v>0</v>
      </c>
      <c r="H80" s="95">
        <v>0</v>
      </c>
      <c r="I80" s="95">
        <v>0</v>
      </c>
      <c r="J80" s="95">
        <v>1.4E-3</v>
      </c>
      <c r="K80" s="95">
        <v>2E-3</v>
      </c>
      <c r="L80" s="95">
        <v>0</v>
      </c>
      <c r="M80" s="95">
        <v>0</v>
      </c>
      <c r="N80" s="95">
        <v>0</v>
      </c>
      <c r="O80" s="95">
        <v>6.9999999999999999E-4</v>
      </c>
      <c r="P80" s="95">
        <v>0.43530000000000002</v>
      </c>
      <c r="Q80" s="95">
        <v>0.57850000000000001</v>
      </c>
      <c r="R80" s="95">
        <v>0.14549999999999999</v>
      </c>
      <c r="S80" s="95">
        <v>0.59440000000000004</v>
      </c>
      <c r="T80" s="95">
        <v>0.57850000000000001</v>
      </c>
      <c r="U80" s="95">
        <v>0.3679</v>
      </c>
      <c r="V80" s="95">
        <v>0.80279999999999996</v>
      </c>
      <c r="W80" s="95">
        <v>0.68059999999999998</v>
      </c>
      <c r="X80" s="95">
        <v>0.36130000000000001</v>
      </c>
      <c r="Y80" s="95">
        <v>0.36709999999999998</v>
      </c>
      <c r="Z80" s="95">
        <v>0.71330000000000005</v>
      </c>
      <c r="AA80" s="95">
        <v>0.66039999999999999</v>
      </c>
      <c r="AD80" s="92" t="s">
        <v>117</v>
      </c>
      <c r="AE80" s="84">
        <v>9.8100000000000007E-2</v>
      </c>
      <c r="AF80" s="84">
        <v>0.24440000000000001</v>
      </c>
      <c r="AG80" s="84">
        <v>0.69299999999999995</v>
      </c>
      <c r="AH80" s="84">
        <v>0.39850000000000002</v>
      </c>
      <c r="AI80" s="84">
        <v>0.46250000000000002</v>
      </c>
      <c r="AJ80" s="84">
        <v>7.2300000000000003E-2</v>
      </c>
      <c r="AK80" s="84">
        <v>0.30109999999999998</v>
      </c>
      <c r="AL80" s="84">
        <v>0.54110000000000003</v>
      </c>
      <c r="AM80" s="84">
        <v>0.87680000000000002</v>
      </c>
      <c r="AO80" s="92" t="s">
        <v>117</v>
      </c>
      <c r="AP80" s="84">
        <v>0.29239999999999999</v>
      </c>
      <c r="AQ80" s="84">
        <v>0.49830000000000002</v>
      </c>
      <c r="AR80" s="84">
        <v>0.69279999999999997</v>
      </c>
      <c r="AS80" s="84">
        <v>0.59750000000000003</v>
      </c>
      <c r="AT80" s="84">
        <v>0.58289999999999997</v>
      </c>
      <c r="AU80" s="84">
        <v>0.42580000000000001</v>
      </c>
      <c r="AV80" s="84">
        <v>0.56340000000000001</v>
      </c>
      <c r="AW80" s="84">
        <v>0.64129999999999998</v>
      </c>
      <c r="AX80" s="84">
        <v>0.85899999999999999</v>
      </c>
      <c r="AZ80" s="92" t="s">
        <v>117</v>
      </c>
      <c r="BA80" s="84">
        <v>7.7799999999999994E-2</v>
      </c>
      <c r="BB80" s="84">
        <v>0.46589999999999998</v>
      </c>
      <c r="BC80" s="84">
        <v>0.15279999999999999</v>
      </c>
      <c r="BD80" s="84">
        <v>0.79630000000000001</v>
      </c>
      <c r="BE80" s="84">
        <v>0.32079999999999997</v>
      </c>
      <c r="BF80" s="84">
        <v>9.2299999999999993E-2</v>
      </c>
      <c r="BG80" s="84">
        <v>7.1300000000000002E-2</v>
      </c>
      <c r="BH80" s="84">
        <v>9.9199999999999997E-2</v>
      </c>
      <c r="BI80" s="84">
        <v>0.253</v>
      </c>
      <c r="BK80" s="92" t="s">
        <v>117</v>
      </c>
      <c r="BL80" s="84">
        <v>0.16420000000000001</v>
      </c>
      <c r="BM80" s="84">
        <v>0.36780000000000002</v>
      </c>
      <c r="BN80" s="84">
        <v>0.20960000000000001</v>
      </c>
      <c r="BO80" s="84">
        <v>0.54579999999999995</v>
      </c>
      <c r="BP80" s="84">
        <v>0.37740000000000001</v>
      </c>
      <c r="BQ80" s="84">
        <v>4.1500000000000002E-2</v>
      </c>
      <c r="BR80" s="84">
        <v>0.11509999999999999</v>
      </c>
      <c r="BS80" s="84">
        <v>0.1515</v>
      </c>
      <c r="BT80" s="84">
        <v>0.33650000000000002</v>
      </c>
    </row>
    <row r="81" spans="1:72">
      <c r="A81" s="142"/>
      <c r="B81" s="142"/>
      <c r="C81" s="39">
        <v>3.2916666666666701</v>
      </c>
      <c r="D81" s="95">
        <v>0</v>
      </c>
      <c r="E81" s="95">
        <v>0</v>
      </c>
      <c r="F81" s="95">
        <v>0</v>
      </c>
      <c r="G81" s="95">
        <v>0</v>
      </c>
      <c r="H81" s="95">
        <v>0</v>
      </c>
      <c r="I81" s="95">
        <v>0</v>
      </c>
      <c r="J81" s="95">
        <v>0.1016</v>
      </c>
      <c r="K81" s="95">
        <v>0.1197</v>
      </c>
      <c r="L81" s="95">
        <v>2.92E-2</v>
      </c>
      <c r="M81" s="95">
        <v>3.2899999999999999E-2</v>
      </c>
      <c r="N81" s="95">
        <v>0.19550000000000001</v>
      </c>
      <c r="O81" s="95">
        <v>9.5799999999999996E-2</v>
      </c>
      <c r="P81" s="95">
        <v>0.42799999999999999</v>
      </c>
      <c r="Q81" s="95">
        <v>0.48809999999999998</v>
      </c>
      <c r="R81" s="95">
        <v>0.12870000000000001</v>
      </c>
      <c r="S81" s="95">
        <v>0.52500000000000002</v>
      </c>
      <c r="T81" s="95">
        <v>0.48809999999999998</v>
      </c>
      <c r="U81" s="95">
        <v>0.33450000000000002</v>
      </c>
      <c r="V81" s="95">
        <v>0.75960000000000005</v>
      </c>
      <c r="W81" s="95">
        <v>0.54969999999999997</v>
      </c>
      <c r="X81" s="95">
        <v>0.36759999999999998</v>
      </c>
      <c r="Y81" s="95">
        <v>0.33960000000000001</v>
      </c>
      <c r="Z81" s="95">
        <v>0.74709999999999999</v>
      </c>
      <c r="AA81" s="95">
        <v>0.64249999999999996</v>
      </c>
      <c r="AD81" s="92" t="s">
        <v>118</v>
      </c>
      <c r="AE81" s="84">
        <v>0</v>
      </c>
      <c r="AF81" s="84">
        <v>0</v>
      </c>
      <c r="AG81" s="84">
        <v>0.39360000000000001</v>
      </c>
      <c r="AH81" s="84">
        <v>0</v>
      </c>
      <c r="AI81" s="84">
        <v>0</v>
      </c>
      <c r="AJ81" s="84">
        <v>0.1229</v>
      </c>
      <c r="AK81" s="84">
        <v>0</v>
      </c>
      <c r="AL81" s="84">
        <v>0</v>
      </c>
      <c r="AM81" s="84">
        <v>0.75939999999999996</v>
      </c>
      <c r="AO81" s="92" t="s">
        <v>118</v>
      </c>
      <c r="AP81" s="84">
        <v>7.9500000000000001E-2</v>
      </c>
      <c r="AQ81" s="84">
        <v>0.21759999999999999</v>
      </c>
      <c r="AR81" s="84">
        <v>0.4778</v>
      </c>
      <c r="AS81" s="84">
        <v>0.16009999999999999</v>
      </c>
      <c r="AT81" s="84">
        <v>0.15890000000000001</v>
      </c>
      <c r="AU81" s="84">
        <v>0.2445</v>
      </c>
      <c r="AV81" s="84">
        <v>0.1371</v>
      </c>
      <c r="AW81" s="84">
        <v>0.29360000000000003</v>
      </c>
      <c r="AX81" s="84">
        <v>0.73119999999999996</v>
      </c>
      <c r="AZ81" s="92" t="s">
        <v>118</v>
      </c>
      <c r="BA81" s="84">
        <v>0.1226</v>
      </c>
      <c r="BB81" s="84">
        <v>0.51539999999999997</v>
      </c>
      <c r="BC81" s="84">
        <v>0.17430000000000001</v>
      </c>
      <c r="BD81" s="84">
        <v>0.7399</v>
      </c>
      <c r="BE81" s="84">
        <v>0.3992</v>
      </c>
      <c r="BF81" s="84">
        <v>0.1234</v>
      </c>
      <c r="BG81" s="84">
        <v>6.9599999999999995E-2</v>
      </c>
      <c r="BH81" s="84">
        <v>6.2199999999999998E-2</v>
      </c>
      <c r="BI81" s="84">
        <v>0.26619999999999999</v>
      </c>
      <c r="BK81" s="92" t="s">
        <v>118</v>
      </c>
      <c r="BL81" s="84">
        <v>0.19969999999999999</v>
      </c>
      <c r="BM81" s="84">
        <v>0.37319999999999998</v>
      </c>
      <c r="BN81" s="84">
        <v>0.2404</v>
      </c>
      <c r="BO81" s="84">
        <v>0.55330000000000001</v>
      </c>
      <c r="BP81" s="84">
        <v>0.4713</v>
      </c>
      <c r="BQ81" s="84">
        <v>6.7000000000000004E-2</v>
      </c>
      <c r="BR81" s="84">
        <v>0.1123</v>
      </c>
      <c r="BS81" s="84">
        <v>0.12989999999999999</v>
      </c>
      <c r="BT81" s="84">
        <v>0.35189999999999999</v>
      </c>
    </row>
    <row r="82" spans="1:72">
      <c r="A82" s="142"/>
      <c r="B82" s="142"/>
      <c r="C82" s="39">
        <v>3.3333333333333299</v>
      </c>
      <c r="D82" s="95">
        <v>0</v>
      </c>
      <c r="E82" s="95">
        <v>0</v>
      </c>
      <c r="F82" s="95">
        <v>0</v>
      </c>
      <c r="G82" s="95">
        <v>0</v>
      </c>
      <c r="H82" s="95">
        <v>0</v>
      </c>
      <c r="I82" s="95">
        <v>0</v>
      </c>
      <c r="J82" s="95">
        <v>0.43769999999999998</v>
      </c>
      <c r="K82" s="95">
        <v>0.34129999999999999</v>
      </c>
      <c r="L82" s="95">
        <v>0.28239999999999998</v>
      </c>
      <c r="M82" s="95">
        <v>0.2432</v>
      </c>
      <c r="N82" s="95">
        <v>0.6724</v>
      </c>
      <c r="O82" s="95">
        <v>0.39539999999999997</v>
      </c>
      <c r="P82" s="95">
        <v>0.31580000000000003</v>
      </c>
      <c r="Q82" s="95">
        <v>0.36449999999999999</v>
      </c>
      <c r="R82" s="95">
        <v>0.1038</v>
      </c>
      <c r="S82" s="95">
        <v>0.39850000000000002</v>
      </c>
      <c r="T82" s="95">
        <v>0.36449999999999999</v>
      </c>
      <c r="U82" s="95">
        <v>0.25309999999999999</v>
      </c>
      <c r="V82" s="95">
        <v>0.66120000000000001</v>
      </c>
      <c r="W82" s="95">
        <v>0.4204</v>
      </c>
      <c r="X82" s="95">
        <v>0.53469999999999995</v>
      </c>
      <c r="Y82" s="95">
        <v>0.4047</v>
      </c>
      <c r="Z82" s="95">
        <v>0.59689999999999999</v>
      </c>
      <c r="AA82" s="95">
        <v>0.54869999999999997</v>
      </c>
      <c r="AD82" s="92" t="s">
        <v>119</v>
      </c>
      <c r="AE82" s="84">
        <v>0</v>
      </c>
      <c r="AF82" s="84">
        <v>0</v>
      </c>
      <c r="AG82" s="84">
        <v>0.1061</v>
      </c>
      <c r="AH82" s="84">
        <v>0</v>
      </c>
      <c r="AI82" s="84">
        <v>0</v>
      </c>
      <c r="AJ82" s="84">
        <v>0</v>
      </c>
      <c r="AK82" s="84">
        <v>0</v>
      </c>
      <c r="AL82" s="84">
        <v>0</v>
      </c>
      <c r="AM82" s="84">
        <v>0.15759999999999999</v>
      </c>
      <c r="AO82" s="92" t="s">
        <v>119</v>
      </c>
      <c r="AP82" s="84">
        <v>0</v>
      </c>
      <c r="AQ82" s="84">
        <v>1.78E-2</v>
      </c>
      <c r="AR82" s="84">
        <v>0.30270000000000002</v>
      </c>
      <c r="AS82" s="84">
        <v>0</v>
      </c>
      <c r="AT82" s="84">
        <v>0</v>
      </c>
      <c r="AU82" s="84">
        <v>9.3100000000000002E-2</v>
      </c>
      <c r="AV82" s="84">
        <v>0</v>
      </c>
      <c r="AW82" s="84">
        <v>4.1000000000000003E-3</v>
      </c>
      <c r="AX82" s="84">
        <v>0.35039999999999999</v>
      </c>
      <c r="AZ82" s="92" t="s">
        <v>119</v>
      </c>
      <c r="BA82" s="84">
        <v>0.215</v>
      </c>
      <c r="BB82" s="84">
        <v>0.55510000000000004</v>
      </c>
      <c r="BC82" s="84">
        <v>0.18579999999999999</v>
      </c>
      <c r="BD82" s="84">
        <v>0.75049999999999994</v>
      </c>
      <c r="BE82" s="84">
        <v>0.65600000000000003</v>
      </c>
      <c r="BF82" s="84">
        <v>0.14080000000000001</v>
      </c>
      <c r="BG82" s="84">
        <v>9.5299999999999996E-2</v>
      </c>
      <c r="BH82" s="84">
        <v>5.5100000000000003E-2</v>
      </c>
      <c r="BI82" s="84">
        <v>0.28320000000000001</v>
      </c>
      <c r="BK82" s="92" t="s">
        <v>119</v>
      </c>
      <c r="BL82" s="84">
        <v>0.2908</v>
      </c>
      <c r="BM82" s="84">
        <v>0.39129999999999998</v>
      </c>
      <c r="BN82" s="84">
        <v>0.32540000000000002</v>
      </c>
      <c r="BO82" s="84">
        <v>0.59870000000000001</v>
      </c>
      <c r="BP82" s="84">
        <v>0.64729999999999999</v>
      </c>
      <c r="BQ82" s="84">
        <v>0.1099</v>
      </c>
      <c r="BR82" s="84">
        <v>0.12939999999999999</v>
      </c>
      <c r="BS82" s="84">
        <v>0.1502</v>
      </c>
      <c r="BT82" s="84">
        <v>0.435</v>
      </c>
    </row>
    <row r="83" spans="1:72">
      <c r="A83" s="142"/>
      <c r="B83" s="142"/>
      <c r="C83" s="39">
        <v>3.375</v>
      </c>
      <c r="D83" s="95">
        <v>0.1055</v>
      </c>
      <c r="E83" s="95">
        <v>0.1789</v>
      </c>
      <c r="F83" s="95">
        <v>4.5499999999999999E-2</v>
      </c>
      <c r="G83" s="95">
        <v>0</v>
      </c>
      <c r="H83" s="95">
        <v>0.2016</v>
      </c>
      <c r="I83" s="95">
        <v>0.10630000000000001</v>
      </c>
      <c r="J83" s="95">
        <v>0.53259999999999996</v>
      </c>
      <c r="K83" s="95">
        <v>0.51639999999999997</v>
      </c>
      <c r="L83" s="95">
        <v>0.56640000000000001</v>
      </c>
      <c r="M83" s="95">
        <v>0.43859999999999999</v>
      </c>
      <c r="N83" s="95">
        <v>0.93140000000000001</v>
      </c>
      <c r="O83" s="95">
        <v>0.59709999999999996</v>
      </c>
      <c r="P83" s="95">
        <v>0.23430000000000001</v>
      </c>
      <c r="Q83" s="95">
        <v>0.27589999999999998</v>
      </c>
      <c r="R83" s="95">
        <v>8.8499999999999995E-2</v>
      </c>
      <c r="S83" s="95">
        <v>0.30180000000000001</v>
      </c>
      <c r="T83" s="95">
        <v>0.27589999999999998</v>
      </c>
      <c r="U83" s="95">
        <v>0.19420000000000001</v>
      </c>
      <c r="V83" s="95">
        <v>0.54979999999999996</v>
      </c>
      <c r="W83" s="95">
        <v>0.30370000000000003</v>
      </c>
      <c r="X83" s="95">
        <v>0.66010000000000002</v>
      </c>
      <c r="Y83" s="95">
        <v>0.46920000000000001</v>
      </c>
      <c r="Z83" s="95">
        <v>0.45860000000000001</v>
      </c>
      <c r="AA83" s="95">
        <v>0.45739999999999997</v>
      </c>
      <c r="AD83" s="92" t="s">
        <v>120</v>
      </c>
      <c r="AE83" s="84">
        <v>0</v>
      </c>
      <c r="AF83" s="84">
        <v>0</v>
      </c>
      <c r="AG83" s="84">
        <v>0</v>
      </c>
      <c r="AH83" s="84">
        <v>0</v>
      </c>
      <c r="AI83" s="84">
        <v>0</v>
      </c>
      <c r="AJ83" s="84">
        <v>0</v>
      </c>
      <c r="AK83" s="84">
        <v>0</v>
      </c>
      <c r="AL83" s="84">
        <v>0</v>
      </c>
      <c r="AM83" s="84">
        <v>0</v>
      </c>
      <c r="AO83" s="92" t="s">
        <v>120</v>
      </c>
      <c r="AP83" s="84">
        <v>0</v>
      </c>
      <c r="AQ83" s="84">
        <v>0</v>
      </c>
      <c r="AR83" s="84">
        <v>2.3E-2</v>
      </c>
      <c r="AS83" s="84">
        <v>0</v>
      </c>
      <c r="AT83" s="84">
        <v>0</v>
      </c>
      <c r="AU83" s="84">
        <v>2.5100000000000001E-2</v>
      </c>
      <c r="AV83" s="84">
        <v>0</v>
      </c>
      <c r="AW83" s="84">
        <v>0</v>
      </c>
      <c r="AX83" s="84">
        <v>1.2200000000000001E-2</v>
      </c>
      <c r="AZ83" s="92" t="s">
        <v>120</v>
      </c>
      <c r="BA83" s="84">
        <v>0.28170000000000001</v>
      </c>
      <c r="BB83" s="84">
        <v>0.3543</v>
      </c>
      <c r="BC83" s="84">
        <v>0.27229999999999999</v>
      </c>
      <c r="BD83" s="84">
        <v>0.80310000000000004</v>
      </c>
      <c r="BE83" s="84">
        <v>0.82320000000000004</v>
      </c>
      <c r="BF83" s="84">
        <v>0.17610000000000001</v>
      </c>
      <c r="BG83" s="84">
        <v>0.1227</v>
      </c>
      <c r="BH83" s="84">
        <v>0.17119999999999999</v>
      </c>
      <c r="BI83" s="84">
        <v>0.36859999999999998</v>
      </c>
      <c r="BK83" s="92" t="s">
        <v>120</v>
      </c>
      <c r="BL83" s="84">
        <v>0.41589999999999999</v>
      </c>
      <c r="BM83" s="84">
        <v>0.32769999999999999</v>
      </c>
      <c r="BN83" s="84">
        <v>0.42259999999999998</v>
      </c>
      <c r="BO83" s="84">
        <v>0.66669999999999996</v>
      </c>
      <c r="BP83" s="84">
        <v>0.81499999999999995</v>
      </c>
      <c r="BQ83" s="84">
        <v>0.1202</v>
      </c>
      <c r="BR83" s="84">
        <v>0.13900000000000001</v>
      </c>
      <c r="BS83" s="84">
        <v>0.27200000000000002</v>
      </c>
      <c r="BT83" s="84">
        <v>0.48130000000000001</v>
      </c>
    </row>
    <row r="84" spans="1:72">
      <c r="A84" s="142"/>
      <c r="B84" s="142"/>
      <c r="C84" s="39">
        <v>3.4166666666666701</v>
      </c>
      <c r="D84" s="95">
        <v>0.2351</v>
      </c>
      <c r="E84" s="95">
        <v>0.52339999999999998</v>
      </c>
      <c r="F84" s="95">
        <v>3.78E-2</v>
      </c>
      <c r="G84" s="95">
        <v>3.7000000000000002E-3</v>
      </c>
      <c r="H84" s="95">
        <v>0.41310000000000002</v>
      </c>
      <c r="I84" s="95">
        <v>0.24260000000000001</v>
      </c>
      <c r="J84" s="95">
        <v>0.69369999999999998</v>
      </c>
      <c r="K84" s="95">
        <v>0.71460000000000001</v>
      </c>
      <c r="L84" s="95">
        <v>0.59730000000000005</v>
      </c>
      <c r="M84" s="95">
        <v>0.64429999999999998</v>
      </c>
      <c r="N84" s="95">
        <v>0.97899999999999998</v>
      </c>
      <c r="O84" s="95">
        <v>0.7258</v>
      </c>
      <c r="P84" s="95">
        <v>0.2387</v>
      </c>
      <c r="Q84" s="95">
        <v>0.27489999999999998</v>
      </c>
      <c r="R84" s="95">
        <v>7.9899999999999999E-2</v>
      </c>
      <c r="S84" s="95">
        <v>0.2823</v>
      </c>
      <c r="T84" s="95">
        <v>0.27489999999999998</v>
      </c>
      <c r="U84" s="95">
        <v>0.18809999999999999</v>
      </c>
      <c r="V84" s="95">
        <v>0.33260000000000001</v>
      </c>
      <c r="W84" s="95">
        <v>0.21410000000000001</v>
      </c>
      <c r="X84" s="95">
        <v>0.61329999999999996</v>
      </c>
      <c r="Y84" s="95">
        <v>0.43680000000000002</v>
      </c>
      <c r="Z84" s="95">
        <v>0.2989</v>
      </c>
      <c r="AA84" s="95">
        <v>0.3256</v>
      </c>
      <c r="AD84" s="92" t="s">
        <v>121</v>
      </c>
      <c r="AE84" s="84">
        <v>0</v>
      </c>
      <c r="AF84" s="84">
        <v>0</v>
      </c>
      <c r="AG84" s="84">
        <v>0</v>
      </c>
      <c r="AH84" s="84">
        <v>0</v>
      </c>
      <c r="AI84" s="84">
        <v>0</v>
      </c>
      <c r="AJ84" s="84">
        <v>0</v>
      </c>
      <c r="AK84" s="84">
        <v>0</v>
      </c>
      <c r="AL84" s="84">
        <v>0</v>
      </c>
      <c r="AM84" s="84">
        <v>0</v>
      </c>
      <c r="AO84" s="92" t="s">
        <v>121</v>
      </c>
      <c r="AP84" s="84">
        <v>0</v>
      </c>
      <c r="AQ84" s="84">
        <v>0</v>
      </c>
      <c r="AR84" s="84">
        <v>0</v>
      </c>
      <c r="AS84" s="84">
        <v>0</v>
      </c>
      <c r="AT84" s="84">
        <v>0</v>
      </c>
      <c r="AU84" s="84">
        <v>0</v>
      </c>
      <c r="AV84" s="84">
        <v>0</v>
      </c>
      <c r="AW84" s="84">
        <v>0</v>
      </c>
      <c r="AX84" s="84">
        <v>0</v>
      </c>
      <c r="AZ84" s="92" t="s">
        <v>121</v>
      </c>
      <c r="BA84" s="84">
        <v>0.36109999999999998</v>
      </c>
      <c r="BB84" s="84">
        <v>0.245</v>
      </c>
      <c r="BC84" s="84">
        <v>0.34079999999999999</v>
      </c>
      <c r="BD84" s="84">
        <v>0.80120000000000002</v>
      </c>
      <c r="BE84" s="84">
        <v>0.88129999999999997</v>
      </c>
      <c r="BF84" s="84">
        <v>0.18099999999999999</v>
      </c>
      <c r="BG84" s="84">
        <v>0.16689999999999999</v>
      </c>
      <c r="BH84" s="84">
        <v>0.3584</v>
      </c>
      <c r="BI84" s="84">
        <v>0.48820000000000002</v>
      </c>
      <c r="BK84" s="92" t="s">
        <v>121</v>
      </c>
      <c r="BL84" s="84">
        <v>0.5202</v>
      </c>
      <c r="BM84" s="84">
        <v>0.29809999999999998</v>
      </c>
      <c r="BN84" s="84">
        <v>0.49609999999999999</v>
      </c>
      <c r="BO84" s="84">
        <v>0.69740000000000002</v>
      </c>
      <c r="BP84" s="84">
        <v>0.87980000000000003</v>
      </c>
      <c r="BQ84" s="84">
        <v>0.1323</v>
      </c>
      <c r="BR84" s="84">
        <v>0.15820000000000001</v>
      </c>
      <c r="BS84" s="84">
        <v>0.41649999999999998</v>
      </c>
      <c r="BT84" s="84">
        <v>0.47749999999999998</v>
      </c>
    </row>
    <row r="85" spans="1:72">
      <c r="A85" s="142"/>
      <c r="B85" s="142"/>
      <c r="C85" s="39">
        <v>3.4583333333333299</v>
      </c>
      <c r="D85" s="95">
        <v>0.32240000000000002</v>
      </c>
      <c r="E85" s="95">
        <v>0.61060000000000003</v>
      </c>
      <c r="F85" s="95">
        <v>0.1893</v>
      </c>
      <c r="G85" s="95">
        <v>0</v>
      </c>
      <c r="H85" s="95">
        <v>0.51870000000000005</v>
      </c>
      <c r="I85" s="95">
        <v>0.32819999999999999</v>
      </c>
      <c r="J85" s="95">
        <v>0.65769999999999995</v>
      </c>
      <c r="K85" s="95">
        <v>0.77410000000000001</v>
      </c>
      <c r="L85" s="95">
        <v>0.63900000000000001</v>
      </c>
      <c r="M85" s="95">
        <v>0.7218</v>
      </c>
      <c r="N85" s="95">
        <v>0.96789999999999998</v>
      </c>
      <c r="O85" s="95">
        <v>0.75209999999999999</v>
      </c>
      <c r="P85" s="95">
        <v>0.2258</v>
      </c>
      <c r="Q85" s="95">
        <v>0.30409999999999998</v>
      </c>
      <c r="R85" s="95">
        <v>8.3900000000000002E-2</v>
      </c>
      <c r="S85" s="95">
        <v>0.29320000000000002</v>
      </c>
      <c r="T85" s="95">
        <v>0.30409999999999998</v>
      </c>
      <c r="U85" s="95">
        <v>0.19170000000000001</v>
      </c>
      <c r="V85" s="95">
        <v>0.40439999999999998</v>
      </c>
      <c r="W85" s="95">
        <v>0.19220000000000001</v>
      </c>
      <c r="X85" s="95">
        <v>0.57469999999999999</v>
      </c>
      <c r="Y85" s="95">
        <v>0.45119999999999999</v>
      </c>
      <c r="Z85" s="95">
        <v>0.41980000000000001</v>
      </c>
      <c r="AA85" s="95">
        <v>0.38569999999999999</v>
      </c>
      <c r="AD85" s="92" t="s">
        <v>122</v>
      </c>
      <c r="AE85" s="84">
        <v>0</v>
      </c>
      <c r="AF85" s="84">
        <v>0</v>
      </c>
      <c r="AG85" s="84">
        <v>0</v>
      </c>
      <c r="AH85" s="84">
        <v>0</v>
      </c>
      <c r="AI85" s="84">
        <v>0</v>
      </c>
      <c r="AJ85" s="84">
        <v>0</v>
      </c>
      <c r="AK85" s="84">
        <v>0</v>
      </c>
      <c r="AL85" s="84">
        <v>0</v>
      </c>
      <c r="AM85" s="84">
        <v>0</v>
      </c>
      <c r="AO85" s="92" t="s">
        <v>122</v>
      </c>
      <c r="AP85" s="84">
        <v>0</v>
      </c>
      <c r="AQ85" s="84">
        <v>0</v>
      </c>
      <c r="AR85" s="84">
        <v>0</v>
      </c>
      <c r="AS85" s="84">
        <v>0</v>
      </c>
      <c r="AT85" s="84">
        <v>0</v>
      </c>
      <c r="AU85" s="84">
        <v>0</v>
      </c>
      <c r="AV85" s="84">
        <v>0</v>
      </c>
      <c r="AW85" s="84">
        <v>0</v>
      </c>
      <c r="AX85" s="84">
        <v>0</v>
      </c>
      <c r="AZ85" s="92" t="s">
        <v>122</v>
      </c>
      <c r="BA85" s="84">
        <v>0.24940000000000001</v>
      </c>
      <c r="BB85" s="84">
        <v>0.45069999999999999</v>
      </c>
      <c r="BC85" s="84">
        <v>0.42080000000000001</v>
      </c>
      <c r="BD85" s="84">
        <v>0.8054</v>
      </c>
      <c r="BE85" s="84">
        <v>0.88839999999999997</v>
      </c>
      <c r="BF85" s="84">
        <v>0.22020000000000001</v>
      </c>
      <c r="BG85" s="84">
        <v>0.14499999999999999</v>
      </c>
      <c r="BH85" s="84">
        <v>0.52639999999999998</v>
      </c>
      <c r="BI85" s="84">
        <v>0.62509999999999999</v>
      </c>
      <c r="BK85" s="92" t="s">
        <v>122</v>
      </c>
      <c r="BL85" s="84">
        <v>0.43259999999999998</v>
      </c>
      <c r="BM85" s="84">
        <v>0.38669999999999999</v>
      </c>
      <c r="BN85" s="84">
        <v>0.54449999999999998</v>
      </c>
      <c r="BO85" s="84">
        <v>0.71479999999999999</v>
      </c>
      <c r="BP85" s="84">
        <v>0.87919999999999998</v>
      </c>
      <c r="BQ85" s="84">
        <v>0.20419999999999999</v>
      </c>
      <c r="BR85" s="84">
        <v>0.2099</v>
      </c>
      <c r="BS85" s="84">
        <v>0.57599999999999996</v>
      </c>
      <c r="BT85" s="84">
        <v>0.63009999999999999</v>
      </c>
    </row>
    <row r="86" spans="1:72">
      <c r="A86" s="142"/>
      <c r="B86" s="142"/>
      <c r="C86" s="39">
        <v>3.5</v>
      </c>
      <c r="D86" s="95">
        <v>0.37169999999999997</v>
      </c>
      <c r="E86" s="95">
        <v>0.65100000000000002</v>
      </c>
      <c r="F86" s="95">
        <v>0.51300000000000001</v>
      </c>
      <c r="G86" s="95">
        <v>3.9699999999999999E-2</v>
      </c>
      <c r="H86" s="95">
        <v>0.44230000000000003</v>
      </c>
      <c r="I86" s="95">
        <v>0.40360000000000001</v>
      </c>
      <c r="J86" s="95">
        <v>0.78510000000000002</v>
      </c>
      <c r="K86" s="95">
        <v>0.77769999999999995</v>
      </c>
      <c r="L86" s="95">
        <v>0.748</v>
      </c>
      <c r="M86" s="95">
        <v>0.80089999999999995</v>
      </c>
      <c r="N86" s="95">
        <v>0.93940000000000001</v>
      </c>
      <c r="O86" s="95">
        <v>0.81020000000000003</v>
      </c>
      <c r="P86" s="95">
        <v>0.32819999999999999</v>
      </c>
      <c r="Q86" s="95">
        <v>0.42299999999999999</v>
      </c>
      <c r="R86" s="95">
        <v>0.12790000000000001</v>
      </c>
      <c r="S86" s="95">
        <v>0.45329999999999998</v>
      </c>
      <c r="T86" s="95">
        <v>0.42299999999999999</v>
      </c>
      <c r="U86" s="95">
        <v>0.28410000000000002</v>
      </c>
      <c r="V86" s="95">
        <v>0.60829999999999995</v>
      </c>
      <c r="W86" s="95">
        <v>0.19570000000000001</v>
      </c>
      <c r="X86" s="95">
        <v>0.6472</v>
      </c>
      <c r="Y86" s="95">
        <v>0.41060000000000002</v>
      </c>
      <c r="Z86" s="95">
        <v>0.64459999999999995</v>
      </c>
      <c r="AA86" s="95">
        <v>0.52900000000000003</v>
      </c>
      <c r="AD86" s="92" t="s">
        <v>123</v>
      </c>
      <c r="AE86" s="84">
        <v>0</v>
      </c>
      <c r="AF86" s="84">
        <v>0</v>
      </c>
      <c r="AG86" s="84">
        <v>0</v>
      </c>
      <c r="AH86" s="84">
        <v>0</v>
      </c>
      <c r="AI86" s="84">
        <v>0</v>
      </c>
      <c r="AJ86" s="84">
        <v>0</v>
      </c>
      <c r="AK86" s="84">
        <v>0</v>
      </c>
      <c r="AL86" s="84">
        <v>0</v>
      </c>
      <c r="AM86" s="84">
        <v>0</v>
      </c>
      <c r="AO86" s="92" t="s">
        <v>123</v>
      </c>
      <c r="AP86" s="84">
        <v>0</v>
      </c>
      <c r="AQ86" s="84">
        <v>0</v>
      </c>
      <c r="AR86" s="84">
        <v>0</v>
      </c>
      <c r="AS86" s="84">
        <v>0</v>
      </c>
      <c r="AT86" s="84">
        <v>0</v>
      </c>
      <c r="AU86" s="84">
        <v>0</v>
      </c>
      <c r="AV86" s="84">
        <v>0</v>
      </c>
      <c r="AW86" s="84">
        <v>0</v>
      </c>
      <c r="AX86" s="84">
        <v>0</v>
      </c>
      <c r="AZ86" s="92" t="s">
        <v>123</v>
      </c>
      <c r="BA86" s="84">
        <v>0.21909999999999999</v>
      </c>
      <c r="BB86" s="84">
        <v>0.56540000000000001</v>
      </c>
      <c r="BC86" s="84">
        <v>0.40639999999999998</v>
      </c>
      <c r="BD86" s="84">
        <v>0.80010000000000003</v>
      </c>
      <c r="BE86" s="84">
        <v>0.84389999999999998</v>
      </c>
      <c r="BF86" s="84">
        <v>0.1817</v>
      </c>
      <c r="BG86" s="84">
        <v>0.12659999999999999</v>
      </c>
      <c r="BH86" s="84">
        <v>0.67910000000000004</v>
      </c>
      <c r="BI86" s="84">
        <v>0.61409999999999998</v>
      </c>
      <c r="BK86" s="92" t="s">
        <v>123</v>
      </c>
      <c r="BL86" s="84">
        <v>0.39360000000000001</v>
      </c>
      <c r="BM86" s="84">
        <v>0.41830000000000001</v>
      </c>
      <c r="BN86" s="84">
        <v>0.61829999999999996</v>
      </c>
      <c r="BO86" s="84">
        <v>0.65380000000000005</v>
      </c>
      <c r="BP86" s="84">
        <v>0.85189999999999999</v>
      </c>
      <c r="BQ86" s="84">
        <v>0.18679999999999999</v>
      </c>
      <c r="BR86" s="84">
        <v>0.2306</v>
      </c>
      <c r="BS86" s="84">
        <v>0.64680000000000004</v>
      </c>
      <c r="BT86" s="84">
        <v>0.69069999999999998</v>
      </c>
    </row>
    <row r="87" spans="1:72">
      <c r="A87" s="142"/>
      <c r="B87" s="142"/>
      <c r="C87" s="39">
        <v>3.5416666666666701</v>
      </c>
      <c r="D87" s="95">
        <v>0.45519999999999999</v>
      </c>
      <c r="E87" s="95">
        <v>0.79890000000000005</v>
      </c>
      <c r="F87" s="95">
        <v>0.52990000000000004</v>
      </c>
      <c r="G87" s="95">
        <v>0.1222</v>
      </c>
      <c r="H87" s="95">
        <v>0.52449999999999997</v>
      </c>
      <c r="I87" s="95">
        <v>0.48609999999999998</v>
      </c>
      <c r="J87" s="95">
        <v>0.80120000000000002</v>
      </c>
      <c r="K87" s="95">
        <v>0.77080000000000004</v>
      </c>
      <c r="L87" s="95">
        <v>0.70709999999999995</v>
      </c>
      <c r="M87" s="95">
        <v>0.83660000000000001</v>
      </c>
      <c r="N87" s="95">
        <v>0.89249999999999996</v>
      </c>
      <c r="O87" s="95">
        <v>0.80159999999999998</v>
      </c>
      <c r="P87" s="95">
        <v>0.4264</v>
      </c>
      <c r="Q87" s="95">
        <v>0.55669999999999997</v>
      </c>
      <c r="R87" s="95">
        <v>0.14219999999999999</v>
      </c>
      <c r="S87" s="95">
        <v>0.4894</v>
      </c>
      <c r="T87" s="95">
        <v>0.55669999999999997</v>
      </c>
      <c r="U87" s="95">
        <v>0.34060000000000001</v>
      </c>
      <c r="V87" s="95">
        <v>0.50309999999999999</v>
      </c>
      <c r="W87" s="95">
        <v>0.25669999999999998</v>
      </c>
      <c r="X87" s="95">
        <v>0.53500000000000003</v>
      </c>
      <c r="Y87" s="95">
        <v>0.36559999999999998</v>
      </c>
      <c r="Z87" s="95">
        <v>0.7722</v>
      </c>
      <c r="AA87" s="95">
        <v>0.58020000000000005</v>
      </c>
      <c r="AD87" s="92" t="s">
        <v>124</v>
      </c>
      <c r="AE87" s="84">
        <v>0</v>
      </c>
      <c r="AF87" s="84">
        <v>0</v>
      </c>
      <c r="AG87" s="84">
        <v>0</v>
      </c>
      <c r="AH87" s="84">
        <v>0</v>
      </c>
      <c r="AI87" s="84">
        <v>0</v>
      </c>
      <c r="AJ87" s="84">
        <v>0</v>
      </c>
      <c r="AK87" s="84">
        <v>0</v>
      </c>
      <c r="AL87" s="84">
        <v>0</v>
      </c>
      <c r="AM87" s="84">
        <v>0</v>
      </c>
      <c r="AO87" s="92" t="s">
        <v>124</v>
      </c>
      <c r="AP87" s="84">
        <v>0</v>
      </c>
      <c r="AQ87" s="84">
        <v>0</v>
      </c>
      <c r="AR87" s="84">
        <v>0</v>
      </c>
      <c r="AS87" s="84">
        <v>0</v>
      </c>
      <c r="AT87" s="84">
        <v>0</v>
      </c>
      <c r="AU87" s="84">
        <v>0</v>
      </c>
      <c r="AV87" s="84">
        <v>0</v>
      </c>
      <c r="AW87" s="84">
        <v>0</v>
      </c>
      <c r="AX87" s="84">
        <v>0</v>
      </c>
      <c r="AZ87" s="92" t="s">
        <v>124</v>
      </c>
      <c r="BA87" s="84">
        <v>0.1663</v>
      </c>
      <c r="BB87" s="84">
        <v>0.49719999999999998</v>
      </c>
      <c r="BC87" s="84">
        <v>0.501</v>
      </c>
      <c r="BD87" s="84">
        <v>0.71350000000000002</v>
      </c>
      <c r="BE87" s="84">
        <v>0.83779999999999999</v>
      </c>
      <c r="BF87" s="84">
        <v>0.2707</v>
      </c>
      <c r="BG87" s="84">
        <v>0.19389999999999999</v>
      </c>
      <c r="BH87" s="84">
        <v>0.69010000000000005</v>
      </c>
      <c r="BI87" s="84">
        <v>0.60460000000000003</v>
      </c>
      <c r="BK87" s="92" t="s">
        <v>124</v>
      </c>
      <c r="BL87" s="84">
        <v>0.34710000000000002</v>
      </c>
      <c r="BM87" s="84">
        <v>0.49349999999999999</v>
      </c>
      <c r="BN87" s="84">
        <v>0.6048</v>
      </c>
      <c r="BO87" s="84">
        <v>0.60140000000000005</v>
      </c>
      <c r="BP87" s="84">
        <v>0.82530000000000003</v>
      </c>
      <c r="BQ87" s="84">
        <v>0.24729999999999999</v>
      </c>
      <c r="BR87" s="84">
        <v>0.2762</v>
      </c>
      <c r="BS87" s="84">
        <v>0.60709999999999997</v>
      </c>
      <c r="BT87" s="84">
        <v>0.75309999999999999</v>
      </c>
    </row>
    <row r="88" spans="1:72">
      <c r="A88" s="142"/>
      <c r="B88" s="142"/>
      <c r="C88" s="39">
        <v>3.5833333333333299</v>
      </c>
      <c r="D88" s="95">
        <v>0.5988</v>
      </c>
      <c r="E88" s="95">
        <v>0.88419999999999999</v>
      </c>
      <c r="F88" s="95">
        <v>0.55869999999999997</v>
      </c>
      <c r="G88" s="95">
        <v>9.7299999999999998E-2</v>
      </c>
      <c r="H88" s="95">
        <v>0.45269999999999999</v>
      </c>
      <c r="I88" s="95">
        <v>0.51829999999999998</v>
      </c>
      <c r="J88" s="95">
        <v>0.83399999999999996</v>
      </c>
      <c r="K88" s="95">
        <v>0.83009999999999995</v>
      </c>
      <c r="L88" s="95">
        <v>0.70509999999999995</v>
      </c>
      <c r="M88" s="95">
        <v>0.8478</v>
      </c>
      <c r="N88" s="95">
        <v>0.8175</v>
      </c>
      <c r="O88" s="95">
        <v>0.80689999999999995</v>
      </c>
      <c r="P88" s="95">
        <v>0.45</v>
      </c>
      <c r="Q88" s="95">
        <v>0.38190000000000002</v>
      </c>
      <c r="R88" s="95">
        <v>0.1308</v>
      </c>
      <c r="S88" s="95">
        <v>0.37790000000000001</v>
      </c>
      <c r="T88" s="95">
        <v>0.38190000000000002</v>
      </c>
      <c r="U88" s="95">
        <v>0.29970000000000002</v>
      </c>
      <c r="V88" s="95">
        <v>0.57320000000000004</v>
      </c>
      <c r="W88" s="95">
        <v>0.35659999999999997</v>
      </c>
      <c r="X88" s="95">
        <v>0.47620000000000001</v>
      </c>
      <c r="Y88" s="95">
        <v>0.27839999999999998</v>
      </c>
      <c r="Z88" s="95">
        <v>0.65200000000000002</v>
      </c>
      <c r="AA88" s="95">
        <v>0.53969999999999996</v>
      </c>
    </row>
    <row r="89" spans="1:72">
      <c r="A89" s="142"/>
      <c r="B89" s="142"/>
      <c r="C89" s="39">
        <v>3.625</v>
      </c>
      <c r="D89" s="95">
        <v>0.67459999999999998</v>
      </c>
      <c r="E89" s="95">
        <v>0.84830000000000005</v>
      </c>
      <c r="F89" s="95">
        <v>0.57920000000000005</v>
      </c>
      <c r="G89" s="95">
        <v>0.2029</v>
      </c>
      <c r="H89" s="95">
        <v>0.41020000000000001</v>
      </c>
      <c r="I89" s="95">
        <v>0.54300000000000004</v>
      </c>
      <c r="J89" s="95">
        <v>0.88549999999999995</v>
      </c>
      <c r="K89" s="95">
        <v>0.7944</v>
      </c>
      <c r="L89" s="95">
        <v>0.75139999999999996</v>
      </c>
      <c r="M89" s="95">
        <v>0.88700000000000001</v>
      </c>
      <c r="N89" s="95">
        <v>0.73280000000000001</v>
      </c>
      <c r="O89" s="95">
        <v>0.81020000000000003</v>
      </c>
      <c r="P89" s="95">
        <v>0.38540000000000002</v>
      </c>
      <c r="Q89" s="95">
        <v>0.32079999999999997</v>
      </c>
      <c r="R89" s="95">
        <v>0.11269999999999999</v>
      </c>
      <c r="S89" s="95">
        <v>0.33679999999999999</v>
      </c>
      <c r="T89" s="95">
        <v>0.32079999999999997</v>
      </c>
      <c r="U89" s="95">
        <v>0.25890000000000002</v>
      </c>
      <c r="V89" s="95">
        <v>0.59830000000000005</v>
      </c>
      <c r="W89" s="95">
        <v>0.35020000000000001</v>
      </c>
      <c r="X89" s="95">
        <v>0.49959999999999999</v>
      </c>
      <c r="Y89" s="95">
        <v>0.2782</v>
      </c>
      <c r="Z89" s="95">
        <v>0.45500000000000002</v>
      </c>
      <c r="AA89" s="95">
        <v>0.44479999999999997</v>
      </c>
    </row>
    <row r="90" spans="1:72">
      <c r="A90" s="142"/>
      <c r="B90" s="142"/>
      <c r="C90" s="39">
        <v>3.6666666666666701</v>
      </c>
      <c r="D90" s="95">
        <v>0.49399999999999999</v>
      </c>
      <c r="E90" s="95">
        <v>0.87160000000000004</v>
      </c>
      <c r="F90" s="95">
        <v>0.52070000000000005</v>
      </c>
      <c r="G90" s="95">
        <v>0.27200000000000002</v>
      </c>
      <c r="H90" s="95">
        <v>0.42080000000000001</v>
      </c>
      <c r="I90" s="95">
        <v>0.51580000000000004</v>
      </c>
      <c r="J90" s="95">
        <v>0.85970000000000002</v>
      </c>
      <c r="K90" s="95">
        <v>0.74529999999999996</v>
      </c>
      <c r="L90" s="95">
        <v>0.75070000000000003</v>
      </c>
      <c r="M90" s="95">
        <v>0.79290000000000005</v>
      </c>
      <c r="N90" s="95">
        <v>0.39579999999999999</v>
      </c>
      <c r="O90" s="95">
        <v>0.70889999999999997</v>
      </c>
      <c r="P90" s="95">
        <v>0.37969999999999998</v>
      </c>
      <c r="Q90" s="95">
        <v>0.34039999999999998</v>
      </c>
      <c r="R90" s="95">
        <v>0.115</v>
      </c>
      <c r="S90" s="95">
        <v>0.32340000000000002</v>
      </c>
      <c r="T90" s="95">
        <v>0.34039999999999998</v>
      </c>
      <c r="U90" s="95">
        <v>0.25779999999999997</v>
      </c>
      <c r="V90" s="95">
        <v>0.61609999999999998</v>
      </c>
      <c r="W90" s="95">
        <v>0.3483</v>
      </c>
      <c r="X90" s="95">
        <v>0.6139</v>
      </c>
      <c r="Y90" s="95">
        <v>0.31840000000000002</v>
      </c>
      <c r="Z90" s="95">
        <v>0.441</v>
      </c>
      <c r="AA90" s="95">
        <v>0.45419999999999999</v>
      </c>
      <c r="AD90" s="144" t="s">
        <v>10</v>
      </c>
      <c r="AE90" s="144"/>
      <c r="AF90" s="144"/>
      <c r="AG90" s="144"/>
      <c r="AH90" s="144"/>
      <c r="AI90" s="144"/>
      <c r="AJ90" s="144"/>
      <c r="AK90" s="144"/>
      <c r="AL90" s="144"/>
      <c r="AM90" s="144"/>
      <c r="AN90" s="144"/>
      <c r="AO90" s="144"/>
      <c r="AP90" s="144"/>
      <c r="AQ90" s="144"/>
      <c r="AR90" s="144"/>
      <c r="AS90" s="144"/>
      <c r="AT90" s="144"/>
      <c r="AU90" s="144"/>
      <c r="AV90" s="144"/>
      <c r="AW90" s="144"/>
      <c r="AX90" s="144"/>
      <c r="AY90" s="144"/>
      <c r="AZ90" s="144"/>
      <c r="BA90" s="144"/>
      <c r="BB90" s="144"/>
      <c r="BC90" s="144"/>
      <c r="BD90" s="144"/>
      <c r="BE90" s="144"/>
      <c r="BF90" s="144"/>
      <c r="BG90" s="144"/>
      <c r="BH90" s="144"/>
      <c r="BI90" s="144"/>
      <c r="BJ90" s="144"/>
      <c r="BK90" s="144"/>
      <c r="BL90" s="144"/>
      <c r="BM90" s="144"/>
      <c r="BN90" s="144"/>
      <c r="BO90" s="132"/>
      <c r="BP90" s="132"/>
    </row>
    <row r="91" spans="1:72">
      <c r="A91" s="142"/>
      <c r="B91" s="142"/>
      <c r="C91" s="39">
        <v>3.7083333333333299</v>
      </c>
      <c r="D91" s="95">
        <v>0.61009999999999998</v>
      </c>
      <c r="E91" s="95">
        <v>0.76370000000000005</v>
      </c>
      <c r="F91" s="95">
        <v>0.53300000000000003</v>
      </c>
      <c r="G91" s="95">
        <v>0.37169999999999997</v>
      </c>
      <c r="H91" s="95">
        <v>7.8899999999999998E-2</v>
      </c>
      <c r="I91" s="95">
        <v>0.47139999999999999</v>
      </c>
      <c r="J91" s="95">
        <v>0.80620000000000003</v>
      </c>
      <c r="K91" s="95">
        <v>0.6603</v>
      </c>
      <c r="L91" s="95">
        <v>0.57169999999999999</v>
      </c>
      <c r="M91" s="95">
        <v>0.71799999999999997</v>
      </c>
      <c r="N91" s="95">
        <v>0.7843</v>
      </c>
      <c r="O91" s="95">
        <v>0.70809999999999995</v>
      </c>
      <c r="P91" s="95">
        <v>0.36720000000000003</v>
      </c>
      <c r="Q91" s="95">
        <v>0.3367</v>
      </c>
      <c r="R91" s="95">
        <v>0.12330000000000001</v>
      </c>
      <c r="S91" s="95">
        <v>0.3453</v>
      </c>
      <c r="T91" s="95">
        <v>0.3367</v>
      </c>
      <c r="U91" s="95">
        <v>0.26150000000000001</v>
      </c>
      <c r="V91" s="95">
        <v>0.62419999999999998</v>
      </c>
      <c r="W91" s="95">
        <v>0.39389999999999997</v>
      </c>
      <c r="X91" s="95">
        <v>0.68769999999999998</v>
      </c>
      <c r="Y91" s="95">
        <v>0.34470000000000001</v>
      </c>
      <c r="Z91" s="95">
        <v>0.51919999999999999</v>
      </c>
      <c r="AA91" s="95">
        <v>0.51429999999999998</v>
      </c>
      <c r="AE91" s="84" t="s">
        <v>99</v>
      </c>
      <c r="AP91" s="84" t="s">
        <v>100</v>
      </c>
      <c r="BA91" s="84" t="s">
        <v>98</v>
      </c>
      <c r="BL91" s="84" t="s">
        <v>153</v>
      </c>
    </row>
    <row r="92" spans="1:72">
      <c r="A92" s="142"/>
      <c r="B92" s="142"/>
      <c r="C92" s="39">
        <v>3.75</v>
      </c>
      <c r="D92" s="95">
        <v>0.30080000000000001</v>
      </c>
      <c r="E92" s="95">
        <v>0.46800000000000003</v>
      </c>
      <c r="F92" s="95">
        <v>5.9400000000000001E-2</v>
      </c>
      <c r="G92" s="95">
        <v>0.1676</v>
      </c>
      <c r="H92" s="95">
        <v>0.12939999999999999</v>
      </c>
      <c r="I92" s="95">
        <v>0.22500000000000001</v>
      </c>
      <c r="J92" s="95">
        <v>0.55269999999999997</v>
      </c>
      <c r="K92" s="95">
        <v>0.56179999999999997</v>
      </c>
      <c r="L92" s="95">
        <v>0.3614</v>
      </c>
      <c r="M92" s="95">
        <v>0.47</v>
      </c>
      <c r="N92" s="95">
        <v>0.4622</v>
      </c>
      <c r="O92" s="95">
        <v>0.48159999999999997</v>
      </c>
      <c r="P92" s="95">
        <v>0.4289</v>
      </c>
      <c r="Q92" s="95">
        <v>0.48010000000000003</v>
      </c>
      <c r="R92" s="95">
        <v>0.13569999999999999</v>
      </c>
      <c r="S92" s="95">
        <v>0.46839999999999998</v>
      </c>
      <c r="T92" s="95">
        <v>0.48010000000000003</v>
      </c>
      <c r="U92" s="95">
        <v>0.32540000000000002</v>
      </c>
      <c r="V92" s="95">
        <v>0.75449999999999995</v>
      </c>
      <c r="W92" s="95">
        <v>0.39319999999999999</v>
      </c>
      <c r="X92" s="95">
        <v>0.81599999999999995</v>
      </c>
      <c r="Y92" s="95">
        <v>0.49430000000000002</v>
      </c>
      <c r="Z92" s="95">
        <v>0.54059999999999997</v>
      </c>
      <c r="AA92" s="95">
        <v>0.56100000000000005</v>
      </c>
      <c r="AE92" s="84">
        <v>1</v>
      </c>
      <c r="AF92" s="84">
        <v>2</v>
      </c>
      <c r="AG92" s="84">
        <v>3</v>
      </c>
      <c r="AH92" s="84">
        <v>4</v>
      </c>
      <c r="AI92" s="84">
        <v>5</v>
      </c>
      <c r="AJ92" s="84">
        <v>6</v>
      </c>
      <c r="AK92" s="84">
        <v>7</v>
      </c>
      <c r="AL92" s="84">
        <v>8</v>
      </c>
      <c r="AM92" s="84">
        <v>9</v>
      </c>
      <c r="AP92" s="84">
        <v>1</v>
      </c>
      <c r="AQ92" s="84">
        <v>2</v>
      </c>
      <c r="AR92" s="84">
        <v>3</v>
      </c>
      <c r="AS92" s="84">
        <v>4</v>
      </c>
      <c r="AT92" s="84">
        <v>5</v>
      </c>
      <c r="AU92" s="84">
        <v>6</v>
      </c>
      <c r="AV92" s="84">
        <v>7</v>
      </c>
      <c r="AW92" s="84">
        <v>8</v>
      </c>
      <c r="AX92" s="84">
        <v>9</v>
      </c>
      <c r="BA92" s="84">
        <v>1</v>
      </c>
      <c r="BB92" s="84">
        <v>2</v>
      </c>
      <c r="BC92" s="84">
        <v>3</v>
      </c>
      <c r="BD92" s="84">
        <v>4</v>
      </c>
      <c r="BE92" s="84">
        <v>5</v>
      </c>
      <c r="BF92" s="84">
        <v>6</v>
      </c>
      <c r="BG92" s="84">
        <v>7</v>
      </c>
      <c r="BH92" s="84">
        <v>8</v>
      </c>
      <c r="BI92" s="84">
        <v>9</v>
      </c>
      <c r="BL92" s="84">
        <v>1</v>
      </c>
      <c r="BM92" s="84">
        <v>2</v>
      </c>
      <c r="BN92" s="84">
        <v>3</v>
      </c>
      <c r="BO92" s="84">
        <v>4</v>
      </c>
      <c r="BP92" s="84">
        <v>5</v>
      </c>
      <c r="BQ92" s="84">
        <v>6</v>
      </c>
      <c r="BR92" s="84">
        <v>7</v>
      </c>
      <c r="BS92" s="84">
        <v>8</v>
      </c>
      <c r="BT92" s="84">
        <v>9</v>
      </c>
    </row>
    <row r="93" spans="1:72">
      <c r="A93" s="142"/>
      <c r="B93" s="142"/>
      <c r="C93" s="39">
        <v>3.7916666666666701</v>
      </c>
      <c r="D93" s="95">
        <v>0</v>
      </c>
      <c r="E93" s="95">
        <v>0</v>
      </c>
      <c r="F93" s="95">
        <v>0</v>
      </c>
      <c r="G93" s="95">
        <v>0</v>
      </c>
      <c r="H93" s="95">
        <v>0</v>
      </c>
      <c r="I93" s="95">
        <v>0</v>
      </c>
      <c r="J93" s="95">
        <v>0.15709999999999999</v>
      </c>
      <c r="K93" s="95">
        <v>0.129</v>
      </c>
      <c r="L93" s="95">
        <v>3.2800000000000003E-2</v>
      </c>
      <c r="M93" s="95">
        <v>6.5299999999999997E-2</v>
      </c>
      <c r="N93" s="95">
        <v>0.29420000000000002</v>
      </c>
      <c r="O93" s="95">
        <v>0.13569999999999999</v>
      </c>
      <c r="P93" s="95">
        <v>0.51400000000000001</v>
      </c>
      <c r="Q93" s="95">
        <v>0.63729999999999998</v>
      </c>
      <c r="R93" s="95">
        <v>0.17150000000000001</v>
      </c>
      <c r="S93" s="95">
        <v>0.60929999999999995</v>
      </c>
      <c r="T93" s="95">
        <v>0.63729999999999998</v>
      </c>
      <c r="U93" s="95">
        <v>0.41039999999999999</v>
      </c>
      <c r="V93" s="95">
        <v>0.85260000000000002</v>
      </c>
      <c r="W93" s="95">
        <v>0.45710000000000001</v>
      </c>
      <c r="X93" s="95">
        <v>0.8206</v>
      </c>
      <c r="Y93" s="95">
        <v>0.63349999999999995</v>
      </c>
      <c r="Z93" s="95">
        <v>0.61229999999999996</v>
      </c>
      <c r="AA93" s="95">
        <v>0.62919999999999998</v>
      </c>
      <c r="AD93" s="92" t="s">
        <v>101</v>
      </c>
      <c r="AE93" s="84">
        <v>0</v>
      </c>
      <c r="AF93" s="84">
        <v>0</v>
      </c>
      <c r="AG93" s="84">
        <v>0</v>
      </c>
      <c r="AH93" s="84">
        <v>0</v>
      </c>
      <c r="AI93" s="84">
        <v>0</v>
      </c>
      <c r="AJ93" s="84">
        <v>0</v>
      </c>
      <c r="AK93" s="84">
        <v>0</v>
      </c>
      <c r="AL93" s="84">
        <v>0</v>
      </c>
      <c r="AM93" s="84">
        <v>0</v>
      </c>
      <c r="AO93" s="92" t="s">
        <v>101</v>
      </c>
      <c r="AP93" s="84">
        <v>0</v>
      </c>
      <c r="AQ93" s="84">
        <v>0</v>
      </c>
      <c r="AR93" s="84">
        <v>0</v>
      </c>
      <c r="AS93" s="84">
        <v>0</v>
      </c>
      <c r="AT93" s="84">
        <v>0</v>
      </c>
      <c r="AU93" s="84">
        <v>0</v>
      </c>
      <c r="AV93" s="84">
        <v>0</v>
      </c>
      <c r="AW93" s="84">
        <v>0</v>
      </c>
      <c r="AX93" s="84">
        <v>0</v>
      </c>
      <c r="AZ93" s="92" t="s">
        <v>101</v>
      </c>
      <c r="BA93" s="84">
        <v>0.27550000000000002</v>
      </c>
      <c r="BB93" s="84">
        <v>0.35880000000000001</v>
      </c>
      <c r="BC93" s="84">
        <v>0.23119999999999999</v>
      </c>
      <c r="BD93" s="84">
        <v>0.6452</v>
      </c>
      <c r="BE93" s="84">
        <v>0.46700000000000003</v>
      </c>
      <c r="BF93" s="84">
        <v>7.4700000000000003E-2</v>
      </c>
      <c r="BG93" s="84">
        <v>0.32219999999999999</v>
      </c>
      <c r="BH93" s="84">
        <v>0.1729</v>
      </c>
      <c r="BI93" s="84">
        <v>0.63170000000000004</v>
      </c>
      <c r="BK93" s="92" t="s">
        <v>101</v>
      </c>
      <c r="BL93" s="84">
        <v>0.2271</v>
      </c>
      <c r="BM93" s="84">
        <v>0.36409999999999998</v>
      </c>
      <c r="BN93" s="84">
        <v>0.1862</v>
      </c>
      <c r="BO93" s="84">
        <v>0.37830000000000003</v>
      </c>
      <c r="BP93" s="84">
        <v>0.10340000000000001</v>
      </c>
      <c r="BQ93" s="84">
        <v>4.6100000000000002E-2</v>
      </c>
      <c r="BR93" s="84">
        <v>0.13469999999999999</v>
      </c>
      <c r="BS93" s="84">
        <v>0.12230000000000001</v>
      </c>
      <c r="BT93" s="84">
        <v>0.45090000000000002</v>
      </c>
    </row>
    <row r="94" spans="1:72">
      <c r="A94" s="142"/>
      <c r="B94" s="142"/>
      <c r="C94" s="39">
        <v>3.8333333333333299</v>
      </c>
      <c r="D94" s="95">
        <v>0</v>
      </c>
      <c r="E94" s="95">
        <v>0</v>
      </c>
      <c r="F94" s="95">
        <v>0</v>
      </c>
      <c r="G94" s="95">
        <v>0</v>
      </c>
      <c r="H94" s="95">
        <v>0</v>
      </c>
      <c r="I94" s="95">
        <v>0</v>
      </c>
      <c r="J94" s="95">
        <v>1.4E-3</v>
      </c>
      <c r="K94" s="95">
        <v>1.8E-3</v>
      </c>
      <c r="L94" s="95">
        <v>0</v>
      </c>
      <c r="M94" s="95">
        <v>0</v>
      </c>
      <c r="N94" s="95">
        <v>1.61E-2</v>
      </c>
      <c r="O94" s="95">
        <v>3.8999999999999998E-3</v>
      </c>
      <c r="P94" s="95">
        <v>0.52829999999999999</v>
      </c>
      <c r="Q94" s="95">
        <v>0.69040000000000001</v>
      </c>
      <c r="R94" s="95">
        <v>0.18090000000000001</v>
      </c>
      <c r="S94" s="95">
        <v>0.64219999999999999</v>
      </c>
      <c r="T94" s="95">
        <v>0.69040000000000001</v>
      </c>
      <c r="U94" s="95">
        <v>0.43099999999999999</v>
      </c>
      <c r="V94" s="95">
        <v>0.85260000000000002</v>
      </c>
      <c r="W94" s="95">
        <v>0.62570000000000003</v>
      </c>
      <c r="X94" s="95">
        <v>0.72089999999999999</v>
      </c>
      <c r="Y94" s="95">
        <v>0.65980000000000005</v>
      </c>
      <c r="Z94" s="95">
        <v>0.77700000000000002</v>
      </c>
      <c r="AA94" s="95">
        <v>0.73980000000000001</v>
      </c>
      <c r="AD94" s="92" t="s">
        <v>102</v>
      </c>
      <c r="AE94" s="84">
        <v>0</v>
      </c>
      <c r="AF94" s="84">
        <v>0</v>
      </c>
      <c r="AG94" s="84">
        <v>0</v>
      </c>
      <c r="AH94" s="84">
        <v>0</v>
      </c>
      <c r="AI94" s="84">
        <v>0</v>
      </c>
      <c r="AJ94" s="84">
        <v>0</v>
      </c>
      <c r="AK94" s="84">
        <v>0</v>
      </c>
      <c r="AL94" s="84">
        <v>0</v>
      </c>
      <c r="AM94" s="84">
        <v>0</v>
      </c>
      <c r="AO94" s="92" t="s">
        <v>102</v>
      </c>
      <c r="AP94" s="84">
        <v>0</v>
      </c>
      <c r="AQ94" s="84">
        <v>0</v>
      </c>
      <c r="AR94" s="84">
        <v>0</v>
      </c>
      <c r="AS94" s="84">
        <v>0</v>
      </c>
      <c r="AT94" s="84">
        <v>0</v>
      </c>
      <c r="AU94" s="84">
        <v>0</v>
      </c>
      <c r="AV94" s="84">
        <v>0</v>
      </c>
      <c r="AW94" s="84">
        <v>0</v>
      </c>
      <c r="AX94" s="84">
        <v>0</v>
      </c>
      <c r="AZ94" s="92" t="s">
        <v>102</v>
      </c>
      <c r="BA94" s="84">
        <v>0.19769999999999999</v>
      </c>
      <c r="BB94" s="84">
        <v>0.29620000000000002</v>
      </c>
      <c r="BC94" s="84">
        <v>0.33989999999999998</v>
      </c>
      <c r="BD94" s="84">
        <v>0.6421</v>
      </c>
      <c r="BE94" s="84">
        <v>0.47310000000000002</v>
      </c>
      <c r="BF94" s="84">
        <v>6.5000000000000002E-2</v>
      </c>
      <c r="BG94" s="84">
        <v>0.35370000000000001</v>
      </c>
      <c r="BH94" s="84">
        <v>0.18190000000000001</v>
      </c>
      <c r="BI94" s="84">
        <v>0.5746</v>
      </c>
      <c r="BK94" s="92" t="s">
        <v>102</v>
      </c>
      <c r="BL94" s="84">
        <v>0.23080000000000001</v>
      </c>
      <c r="BM94" s="84">
        <v>0.28439999999999999</v>
      </c>
      <c r="BN94" s="84">
        <v>0.1411</v>
      </c>
      <c r="BO94" s="84">
        <v>0.37759999999999999</v>
      </c>
      <c r="BP94" s="84">
        <v>0.14130000000000001</v>
      </c>
      <c r="BQ94" s="84">
        <v>2.4E-2</v>
      </c>
      <c r="BR94" s="84">
        <v>0.1651</v>
      </c>
      <c r="BS94" s="84">
        <v>0.21279999999999999</v>
      </c>
      <c r="BT94" s="84">
        <v>0.38440000000000002</v>
      </c>
    </row>
    <row r="95" spans="1:72">
      <c r="A95" s="142"/>
      <c r="B95" s="142"/>
      <c r="C95" s="39">
        <v>3.875</v>
      </c>
      <c r="D95" s="95">
        <v>0</v>
      </c>
      <c r="E95" s="95">
        <v>0</v>
      </c>
      <c r="F95" s="95">
        <v>0</v>
      </c>
      <c r="G95" s="95">
        <v>0</v>
      </c>
      <c r="H95" s="95">
        <v>0</v>
      </c>
      <c r="I95" s="95">
        <v>0</v>
      </c>
      <c r="J95" s="95">
        <v>0</v>
      </c>
      <c r="K95" s="95">
        <v>0</v>
      </c>
      <c r="L95" s="95">
        <v>0</v>
      </c>
      <c r="M95" s="95">
        <v>0</v>
      </c>
      <c r="N95" s="95">
        <v>0</v>
      </c>
      <c r="O95" s="95">
        <v>0</v>
      </c>
      <c r="P95" s="95">
        <v>0.51939999999999997</v>
      </c>
      <c r="Q95" s="95">
        <v>0.70799999999999996</v>
      </c>
      <c r="R95" s="95">
        <v>0.17530000000000001</v>
      </c>
      <c r="S95" s="95">
        <v>0.64129999999999998</v>
      </c>
      <c r="T95" s="95">
        <v>0.70799999999999996</v>
      </c>
      <c r="U95" s="95">
        <v>0.42820000000000003</v>
      </c>
      <c r="V95" s="95">
        <v>0.84540000000000004</v>
      </c>
      <c r="W95" s="95">
        <v>0.74890000000000001</v>
      </c>
      <c r="X95" s="95">
        <v>0.59119999999999995</v>
      </c>
      <c r="Y95" s="95">
        <v>0.64249999999999996</v>
      </c>
      <c r="Z95" s="95">
        <v>0.87839999999999996</v>
      </c>
      <c r="AA95" s="95">
        <v>0.80210000000000004</v>
      </c>
      <c r="AD95" s="92" t="s">
        <v>103</v>
      </c>
      <c r="AE95" s="84">
        <v>0</v>
      </c>
      <c r="AF95" s="84">
        <v>0</v>
      </c>
      <c r="AG95" s="84">
        <v>0</v>
      </c>
      <c r="AH95" s="84">
        <v>0</v>
      </c>
      <c r="AI95" s="84">
        <v>0</v>
      </c>
      <c r="AJ95" s="84">
        <v>0</v>
      </c>
      <c r="AK95" s="84">
        <v>0</v>
      </c>
      <c r="AL95" s="84">
        <v>0</v>
      </c>
      <c r="AM95" s="84">
        <v>0</v>
      </c>
      <c r="AO95" s="92" t="s">
        <v>103</v>
      </c>
      <c r="AP95" s="84">
        <v>0</v>
      </c>
      <c r="AQ95" s="84">
        <v>0</v>
      </c>
      <c r="AR95" s="84">
        <v>0</v>
      </c>
      <c r="AS95" s="84">
        <v>0</v>
      </c>
      <c r="AT95" s="84">
        <v>0</v>
      </c>
      <c r="AU95" s="84">
        <v>0</v>
      </c>
      <c r="AV95" s="84">
        <v>0</v>
      </c>
      <c r="AW95" s="84">
        <v>0</v>
      </c>
      <c r="AX95" s="84">
        <v>0</v>
      </c>
      <c r="AZ95" s="92" t="s">
        <v>103</v>
      </c>
      <c r="BA95" s="84">
        <v>0.1913</v>
      </c>
      <c r="BB95" s="84">
        <v>0.3513</v>
      </c>
      <c r="BC95" s="84">
        <v>0.21809999999999999</v>
      </c>
      <c r="BD95" s="84">
        <v>0.67910000000000004</v>
      </c>
      <c r="BE95" s="84">
        <v>0.48049999999999998</v>
      </c>
      <c r="BF95" s="84">
        <v>7.3899999999999993E-2</v>
      </c>
      <c r="BG95" s="84">
        <v>0.34520000000000001</v>
      </c>
      <c r="BH95" s="84">
        <v>0.19689999999999999</v>
      </c>
      <c r="BI95" s="84">
        <v>0.42330000000000001</v>
      </c>
      <c r="BK95" s="92" t="s">
        <v>103</v>
      </c>
      <c r="BL95" s="84">
        <v>0.26400000000000001</v>
      </c>
      <c r="BM95" s="84">
        <v>0.24049999999999999</v>
      </c>
      <c r="BN95" s="84">
        <v>9.8000000000000004E-2</v>
      </c>
      <c r="BO95" s="84">
        <v>0.48309999999999997</v>
      </c>
      <c r="BP95" s="84">
        <v>0.16009999999999999</v>
      </c>
      <c r="BQ95" s="84">
        <v>1.43E-2</v>
      </c>
      <c r="BR95" s="84">
        <v>0.13400000000000001</v>
      </c>
      <c r="BS95" s="84">
        <v>0.25829999999999997</v>
      </c>
      <c r="BT95" s="84">
        <v>0.26300000000000001</v>
      </c>
    </row>
    <row r="96" spans="1:72">
      <c r="A96" s="142"/>
      <c r="B96" s="142"/>
      <c r="C96" s="39">
        <v>3.9166666666666701</v>
      </c>
      <c r="D96" s="95">
        <v>0</v>
      </c>
      <c r="E96" s="95">
        <v>0</v>
      </c>
      <c r="F96" s="95">
        <v>0</v>
      </c>
      <c r="G96" s="95">
        <v>0</v>
      </c>
      <c r="H96" s="95">
        <v>0</v>
      </c>
      <c r="I96" s="95">
        <v>0</v>
      </c>
      <c r="J96" s="95">
        <v>0</v>
      </c>
      <c r="K96" s="95">
        <v>0</v>
      </c>
      <c r="L96" s="95">
        <v>0</v>
      </c>
      <c r="M96" s="95">
        <v>0</v>
      </c>
      <c r="N96" s="95">
        <v>0</v>
      </c>
      <c r="O96" s="95">
        <v>0</v>
      </c>
      <c r="P96" s="95">
        <v>0.58289999999999997</v>
      </c>
      <c r="Q96" s="95">
        <v>0.78659999999999997</v>
      </c>
      <c r="R96" s="95">
        <v>0.18859999999999999</v>
      </c>
      <c r="S96" s="95">
        <v>0.74709999999999999</v>
      </c>
      <c r="T96" s="95">
        <v>0.78659999999999997</v>
      </c>
      <c r="U96" s="95">
        <v>0.48180000000000001</v>
      </c>
      <c r="V96" s="95">
        <v>0.83599999999999997</v>
      </c>
      <c r="W96" s="95">
        <v>0.82969999999999999</v>
      </c>
      <c r="X96" s="95">
        <v>0.3649</v>
      </c>
      <c r="Y96" s="95">
        <v>0.54100000000000004</v>
      </c>
      <c r="Z96" s="95">
        <v>0.82220000000000004</v>
      </c>
      <c r="AA96" s="95">
        <v>0.76070000000000004</v>
      </c>
      <c r="AD96" s="92" t="s">
        <v>104</v>
      </c>
      <c r="AE96" s="84">
        <v>0</v>
      </c>
      <c r="AF96" s="84">
        <v>0</v>
      </c>
      <c r="AG96" s="84">
        <v>0</v>
      </c>
      <c r="AH96" s="84">
        <v>0</v>
      </c>
      <c r="AI96" s="84">
        <v>0</v>
      </c>
      <c r="AJ96" s="84">
        <v>0</v>
      </c>
      <c r="AK96" s="84">
        <v>0</v>
      </c>
      <c r="AL96" s="84">
        <v>0</v>
      </c>
      <c r="AM96" s="84">
        <v>0</v>
      </c>
      <c r="AO96" s="92" t="s">
        <v>104</v>
      </c>
      <c r="AP96" s="84">
        <v>0</v>
      </c>
      <c r="AQ96" s="84">
        <v>0</v>
      </c>
      <c r="AR96" s="84">
        <v>0</v>
      </c>
      <c r="AS96" s="84">
        <v>0</v>
      </c>
      <c r="AT96" s="84">
        <v>0</v>
      </c>
      <c r="AU96" s="84">
        <v>0</v>
      </c>
      <c r="AV96" s="84">
        <v>0</v>
      </c>
      <c r="AW96" s="84">
        <v>0</v>
      </c>
      <c r="AX96" s="84">
        <v>0</v>
      </c>
      <c r="AZ96" s="92" t="s">
        <v>104</v>
      </c>
      <c r="BA96" s="84">
        <v>0.2046</v>
      </c>
      <c r="BB96" s="84">
        <v>0.39760000000000001</v>
      </c>
      <c r="BC96" s="84">
        <v>0.15609999999999999</v>
      </c>
      <c r="BD96" s="84">
        <v>0.63839999999999997</v>
      </c>
      <c r="BE96" s="84">
        <v>0.47399999999999998</v>
      </c>
      <c r="BF96" s="84">
        <v>9.2700000000000005E-2</v>
      </c>
      <c r="BG96" s="84">
        <v>0.33200000000000002</v>
      </c>
      <c r="BH96" s="84">
        <v>0.1724</v>
      </c>
      <c r="BI96" s="84">
        <v>0.39829999999999999</v>
      </c>
      <c r="BK96" s="92" t="s">
        <v>104</v>
      </c>
      <c r="BL96" s="84">
        <v>0.32650000000000001</v>
      </c>
      <c r="BM96" s="84">
        <v>0.127</v>
      </c>
      <c r="BN96" s="84">
        <v>9.6600000000000005E-2</v>
      </c>
      <c r="BO96" s="84">
        <v>0.48120000000000002</v>
      </c>
      <c r="BP96" s="84">
        <v>0.1825</v>
      </c>
      <c r="BQ96" s="84">
        <v>4.8999999999999998E-3</v>
      </c>
      <c r="BR96" s="84">
        <v>3.7100000000000001E-2</v>
      </c>
      <c r="BS96" s="84">
        <v>0.29170000000000001</v>
      </c>
      <c r="BT96" s="84">
        <v>0.30909999999999999</v>
      </c>
    </row>
    <row r="97" spans="1:72">
      <c r="A97" s="142"/>
      <c r="B97" s="142"/>
      <c r="C97" s="39">
        <v>3.9583333333333299</v>
      </c>
      <c r="D97" s="95">
        <v>0</v>
      </c>
      <c r="E97" s="95">
        <v>0</v>
      </c>
      <c r="F97" s="95">
        <v>0</v>
      </c>
      <c r="G97" s="95">
        <v>0</v>
      </c>
      <c r="H97" s="95">
        <v>0</v>
      </c>
      <c r="I97" s="95">
        <v>0</v>
      </c>
      <c r="J97" s="95">
        <v>0</v>
      </c>
      <c r="K97" s="95">
        <v>0</v>
      </c>
      <c r="L97" s="95">
        <v>0</v>
      </c>
      <c r="M97" s="95">
        <v>0</v>
      </c>
      <c r="N97" s="95">
        <v>0</v>
      </c>
      <c r="O97" s="95">
        <v>0</v>
      </c>
      <c r="P97" s="95">
        <v>0.56669999999999998</v>
      </c>
      <c r="Q97" s="95">
        <v>0.79879999999999995</v>
      </c>
      <c r="R97" s="95">
        <v>0.18790000000000001</v>
      </c>
      <c r="S97" s="95">
        <v>0.74660000000000004</v>
      </c>
      <c r="T97" s="95">
        <v>0.79879999999999995</v>
      </c>
      <c r="U97" s="95">
        <v>0.4783</v>
      </c>
      <c r="V97" s="95">
        <v>0.78029999999999999</v>
      </c>
      <c r="W97" s="95">
        <v>0.8306</v>
      </c>
      <c r="X97" s="95">
        <v>0.48930000000000001</v>
      </c>
      <c r="Y97" s="95">
        <v>0.56399999999999995</v>
      </c>
      <c r="Z97" s="95">
        <v>0.76390000000000002</v>
      </c>
      <c r="AA97" s="95">
        <v>0.74060000000000004</v>
      </c>
      <c r="AD97" s="92" t="s">
        <v>105</v>
      </c>
      <c r="AE97" s="84">
        <v>0</v>
      </c>
      <c r="AF97" s="84">
        <v>0</v>
      </c>
      <c r="AG97" s="84">
        <v>0</v>
      </c>
      <c r="AH97" s="84">
        <v>0</v>
      </c>
      <c r="AI97" s="84">
        <v>0</v>
      </c>
      <c r="AJ97" s="84">
        <v>0</v>
      </c>
      <c r="AK97" s="84">
        <v>0</v>
      </c>
      <c r="AL97" s="84">
        <v>0</v>
      </c>
      <c r="AM97" s="84">
        <v>0</v>
      </c>
      <c r="AO97" s="92" t="s">
        <v>105</v>
      </c>
      <c r="AP97" s="84">
        <v>0</v>
      </c>
      <c r="AQ97" s="84">
        <v>0</v>
      </c>
      <c r="AR97" s="84">
        <v>0</v>
      </c>
      <c r="AS97" s="84">
        <v>0</v>
      </c>
      <c r="AT97" s="84">
        <v>0</v>
      </c>
      <c r="AU97" s="84">
        <v>0</v>
      </c>
      <c r="AV97" s="84">
        <v>0</v>
      </c>
      <c r="AW97" s="84">
        <v>0</v>
      </c>
      <c r="AX97" s="84">
        <v>0</v>
      </c>
      <c r="AZ97" s="92" t="s">
        <v>105</v>
      </c>
      <c r="BA97" s="84">
        <v>0.2077</v>
      </c>
      <c r="BB97" s="84">
        <v>0.39179999999999998</v>
      </c>
      <c r="BC97" s="84">
        <v>0.19339999999999999</v>
      </c>
      <c r="BD97" s="84">
        <v>0.66320000000000001</v>
      </c>
      <c r="BE97" s="84">
        <v>0.47549999999999998</v>
      </c>
      <c r="BF97" s="84">
        <v>7.9799999999999996E-2</v>
      </c>
      <c r="BG97" s="84">
        <v>0.38440000000000002</v>
      </c>
      <c r="BH97" s="84">
        <v>0.17929999999999999</v>
      </c>
      <c r="BI97" s="84">
        <v>0.34460000000000002</v>
      </c>
      <c r="BK97" s="92" t="s">
        <v>105</v>
      </c>
      <c r="BL97" s="84">
        <v>0.39639999999999997</v>
      </c>
      <c r="BM97" s="84">
        <v>8.48E-2</v>
      </c>
      <c r="BN97" s="84">
        <v>8.72E-2</v>
      </c>
      <c r="BO97" s="84">
        <v>0.52329999999999999</v>
      </c>
      <c r="BP97" s="84">
        <v>0.15740000000000001</v>
      </c>
      <c r="BQ97" s="84">
        <v>4.3E-3</v>
      </c>
      <c r="BR97" s="84">
        <v>4.4999999999999997E-3</v>
      </c>
      <c r="BS97" s="84">
        <v>0.36890000000000001</v>
      </c>
      <c r="BT97" s="84">
        <v>0.29370000000000002</v>
      </c>
    </row>
    <row r="98" spans="1:72">
      <c r="A98" s="142"/>
      <c r="B98" s="142"/>
      <c r="C98" s="39">
        <v>4</v>
      </c>
      <c r="D98" s="95">
        <v>0</v>
      </c>
      <c r="E98" s="95">
        <v>0</v>
      </c>
      <c r="F98" s="95">
        <v>0</v>
      </c>
      <c r="G98" s="95">
        <v>0</v>
      </c>
      <c r="H98" s="95">
        <v>0</v>
      </c>
      <c r="I98" s="95">
        <v>0</v>
      </c>
      <c r="J98" s="95">
        <v>0</v>
      </c>
      <c r="K98" s="95">
        <v>0</v>
      </c>
      <c r="L98" s="95">
        <v>0</v>
      </c>
      <c r="M98" s="95">
        <v>0</v>
      </c>
      <c r="N98" s="95">
        <v>0</v>
      </c>
      <c r="O98" s="95">
        <v>0</v>
      </c>
      <c r="P98" s="95">
        <v>0.56689999999999996</v>
      </c>
      <c r="Q98" s="95">
        <v>0.7994</v>
      </c>
      <c r="R98" s="95">
        <v>0.2034</v>
      </c>
      <c r="S98" s="95">
        <v>0.76849999999999996</v>
      </c>
      <c r="T98" s="95">
        <v>0.7994</v>
      </c>
      <c r="U98" s="95">
        <v>0.48899999999999999</v>
      </c>
      <c r="V98" s="95">
        <v>0.71089999999999998</v>
      </c>
      <c r="W98" s="95">
        <v>0.6966</v>
      </c>
      <c r="X98" s="95">
        <v>0.49959999999999999</v>
      </c>
      <c r="Y98" s="95">
        <v>0.41010000000000002</v>
      </c>
      <c r="Z98" s="95">
        <v>0.54059999999999997</v>
      </c>
      <c r="AA98" s="95">
        <v>0.58460000000000001</v>
      </c>
      <c r="AD98" s="92" t="s">
        <v>106</v>
      </c>
      <c r="AE98" s="84">
        <v>0</v>
      </c>
      <c r="AF98" s="84">
        <v>0</v>
      </c>
      <c r="AG98" s="84">
        <v>0</v>
      </c>
      <c r="AH98" s="84">
        <v>0</v>
      </c>
      <c r="AI98" s="84">
        <v>0</v>
      </c>
      <c r="AJ98" s="84">
        <v>0</v>
      </c>
      <c r="AK98" s="84">
        <v>0</v>
      </c>
      <c r="AL98" s="84">
        <v>0</v>
      </c>
      <c r="AM98" s="84">
        <v>0</v>
      </c>
      <c r="AO98" s="92" t="s">
        <v>106</v>
      </c>
      <c r="AP98" s="84">
        <v>0</v>
      </c>
      <c r="AQ98" s="84">
        <v>0</v>
      </c>
      <c r="AR98" s="84">
        <v>2.5000000000000001E-3</v>
      </c>
      <c r="AS98" s="84">
        <v>0</v>
      </c>
      <c r="AT98" s="84">
        <v>0</v>
      </c>
      <c r="AU98" s="84">
        <v>4.4000000000000003E-3</v>
      </c>
      <c r="AV98" s="84">
        <v>0</v>
      </c>
      <c r="AW98" s="84">
        <v>0</v>
      </c>
      <c r="AX98" s="84">
        <v>5.3499999999999999E-2</v>
      </c>
      <c r="AZ98" s="92" t="s">
        <v>106</v>
      </c>
      <c r="BA98" s="84">
        <v>0.20319999999999999</v>
      </c>
      <c r="BB98" s="84">
        <v>0.443</v>
      </c>
      <c r="BC98" s="84">
        <v>0.18679999999999999</v>
      </c>
      <c r="BD98" s="84">
        <v>0.69540000000000002</v>
      </c>
      <c r="BE98" s="84">
        <v>0.45650000000000002</v>
      </c>
      <c r="BF98" s="84">
        <v>8.6499999999999994E-2</v>
      </c>
      <c r="BG98" s="84">
        <v>0.35460000000000003</v>
      </c>
      <c r="BH98" s="84">
        <v>0.16639999999999999</v>
      </c>
      <c r="BI98" s="84">
        <v>0.26500000000000001</v>
      </c>
      <c r="BK98" s="92" t="s">
        <v>106</v>
      </c>
      <c r="BL98" s="84">
        <v>0.4698</v>
      </c>
      <c r="BM98" s="84">
        <v>0.19750000000000001</v>
      </c>
      <c r="BN98" s="84">
        <v>6.4699999999999994E-2</v>
      </c>
      <c r="BO98" s="84">
        <v>0.57720000000000005</v>
      </c>
      <c r="BP98" s="84">
        <v>0.14430000000000001</v>
      </c>
      <c r="BQ98" s="84">
        <v>4.5999999999999999E-2</v>
      </c>
      <c r="BR98" s="84">
        <v>4.8999999999999998E-3</v>
      </c>
      <c r="BS98" s="84">
        <v>0.41399999999999998</v>
      </c>
      <c r="BT98" s="84">
        <v>0.20030000000000001</v>
      </c>
    </row>
    <row r="99" spans="1:72">
      <c r="A99" s="142" t="s">
        <v>76</v>
      </c>
      <c r="B99" s="142"/>
      <c r="C99" s="5">
        <v>4.0416666666666696</v>
      </c>
      <c r="D99" s="84">
        <v>0</v>
      </c>
      <c r="E99" s="84">
        <v>0</v>
      </c>
      <c r="F99" s="84">
        <v>0</v>
      </c>
      <c r="G99" s="84">
        <v>0</v>
      </c>
      <c r="H99" s="84">
        <v>0</v>
      </c>
      <c r="I99" s="84">
        <v>0</v>
      </c>
      <c r="J99" s="84">
        <v>0</v>
      </c>
      <c r="K99" s="84">
        <v>0</v>
      </c>
      <c r="L99" s="84">
        <v>0</v>
      </c>
      <c r="M99" s="84">
        <v>0</v>
      </c>
      <c r="N99" s="84">
        <v>0</v>
      </c>
      <c r="O99" s="84">
        <v>0</v>
      </c>
      <c r="P99" s="84">
        <v>0.63849999999999996</v>
      </c>
      <c r="Q99" s="84">
        <v>0.81759999999999999</v>
      </c>
      <c r="R99" s="84">
        <v>0.21709999999999999</v>
      </c>
      <c r="S99" s="84">
        <v>0.76859999999999995</v>
      </c>
      <c r="T99" s="84">
        <v>0.81759999999999999</v>
      </c>
      <c r="U99" s="84">
        <v>0.51680000000000004</v>
      </c>
      <c r="V99" s="84">
        <v>0.78749999999999998</v>
      </c>
      <c r="W99" s="84">
        <v>0.8276</v>
      </c>
      <c r="X99" s="84">
        <v>0.45300000000000001</v>
      </c>
      <c r="Y99" s="84">
        <v>0.55830000000000002</v>
      </c>
      <c r="Z99" s="84">
        <v>0.84809999999999997</v>
      </c>
      <c r="AA99" s="84">
        <v>0.77859999999999996</v>
      </c>
      <c r="AD99" s="92" t="s">
        <v>107</v>
      </c>
      <c r="AE99" s="84">
        <v>0</v>
      </c>
      <c r="AF99" s="84">
        <v>0</v>
      </c>
      <c r="AG99" s="84">
        <v>0</v>
      </c>
      <c r="AH99" s="84">
        <v>0</v>
      </c>
      <c r="AI99" s="84">
        <v>0</v>
      </c>
      <c r="AJ99" s="84">
        <v>0</v>
      </c>
      <c r="AK99" s="84">
        <v>0</v>
      </c>
      <c r="AL99" s="84">
        <v>0</v>
      </c>
      <c r="AM99" s="84">
        <v>0</v>
      </c>
      <c r="AO99" s="92" t="s">
        <v>107</v>
      </c>
      <c r="AP99" s="84">
        <v>0</v>
      </c>
      <c r="AQ99" s="84">
        <v>0</v>
      </c>
      <c r="AR99" s="84">
        <v>0.12470000000000001</v>
      </c>
      <c r="AS99" s="84">
        <v>1.3599999999999999E-2</v>
      </c>
      <c r="AT99" s="84">
        <v>1.4999999999999999E-2</v>
      </c>
      <c r="AU99" s="84">
        <v>9.5100000000000004E-2</v>
      </c>
      <c r="AV99" s="84">
        <v>0</v>
      </c>
      <c r="AW99" s="84">
        <v>5.5599999999999997E-2</v>
      </c>
      <c r="AX99" s="84">
        <v>0.34949999999999998</v>
      </c>
      <c r="AZ99" s="92" t="s">
        <v>107</v>
      </c>
      <c r="BA99" s="84">
        <v>0.2238</v>
      </c>
      <c r="BB99" s="84">
        <v>0.40710000000000002</v>
      </c>
      <c r="BC99" s="84">
        <v>0.1852</v>
      </c>
      <c r="BD99" s="84">
        <v>0.68769999999999998</v>
      </c>
      <c r="BE99" s="84">
        <v>0.42820000000000003</v>
      </c>
      <c r="BF99" s="84">
        <v>6.7299999999999999E-2</v>
      </c>
      <c r="BG99" s="84">
        <v>0.38669999999999999</v>
      </c>
      <c r="BH99" s="84">
        <v>0.13789999999999999</v>
      </c>
      <c r="BI99" s="84">
        <v>0.25090000000000001</v>
      </c>
      <c r="BK99" s="92" t="s">
        <v>107</v>
      </c>
      <c r="BL99" s="84">
        <v>0.46550000000000002</v>
      </c>
      <c r="BM99" s="84">
        <v>0.27789999999999998</v>
      </c>
      <c r="BN99" s="84">
        <v>5.9799999999999999E-2</v>
      </c>
      <c r="BO99" s="84">
        <v>0.53090000000000004</v>
      </c>
      <c r="BP99" s="84">
        <v>0.1168</v>
      </c>
      <c r="BQ99" s="84">
        <v>7.0699999999999999E-2</v>
      </c>
      <c r="BR99" s="84">
        <v>2.46E-2</v>
      </c>
      <c r="BS99" s="84">
        <v>0.4259</v>
      </c>
      <c r="BT99" s="84">
        <v>0.22470000000000001</v>
      </c>
    </row>
    <row r="100" spans="1:72">
      <c r="A100" s="142"/>
      <c r="B100" s="142"/>
      <c r="C100" s="5">
        <v>4.0833333333333304</v>
      </c>
      <c r="D100" s="84">
        <v>0</v>
      </c>
      <c r="E100" s="84">
        <v>0</v>
      </c>
      <c r="F100" s="84">
        <v>0</v>
      </c>
      <c r="G100" s="84">
        <v>0</v>
      </c>
      <c r="H100" s="84">
        <v>0</v>
      </c>
      <c r="I100" s="84">
        <v>0</v>
      </c>
      <c r="J100" s="84">
        <v>0</v>
      </c>
      <c r="K100" s="84">
        <v>0</v>
      </c>
      <c r="L100" s="84">
        <v>0</v>
      </c>
      <c r="M100" s="84">
        <v>0</v>
      </c>
      <c r="N100" s="84">
        <v>0</v>
      </c>
      <c r="O100" s="84">
        <v>0</v>
      </c>
      <c r="P100" s="84">
        <v>0.60499999999999998</v>
      </c>
      <c r="Q100" s="84">
        <v>0.72330000000000005</v>
      </c>
      <c r="R100" s="84">
        <v>0.19980000000000001</v>
      </c>
      <c r="S100" s="84">
        <v>0.74809999999999999</v>
      </c>
      <c r="T100" s="84">
        <v>0.72330000000000005</v>
      </c>
      <c r="U100" s="84">
        <v>0.48520000000000002</v>
      </c>
      <c r="V100" s="84">
        <v>0.70820000000000005</v>
      </c>
      <c r="W100" s="84">
        <v>0.79600000000000004</v>
      </c>
      <c r="X100" s="84">
        <v>0.39410000000000001</v>
      </c>
      <c r="Y100" s="84">
        <v>0.49070000000000003</v>
      </c>
      <c r="Z100" s="84">
        <v>0.77839999999999998</v>
      </c>
      <c r="AA100" s="84">
        <v>0.7177</v>
      </c>
      <c r="AD100" s="92" t="s">
        <v>108</v>
      </c>
      <c r="AE100" s="84">
        <v>0</v>
      </c>
      <c r="AF100" s="84">
        <v>0</v>
      </c>
      <c r="AG100" s="84">
        <v>0</v>
      </c>
      <c r="AH100" s="84">
        <v>0</v>
      </c>
      <c r="AI100" s="84">
        <v>0</v>
      </c>
      <c r="AJ100" s="84">
        <v>0</v>
      </c>
      <c r="AK100" s="84">
        <v>0</v>
      </c>
      <c r="AL100" s="84">
        <v>0</v>
      </c>
      <c r="AM100" s="84">
        <v>5.9999999999999995E-4</v>
      </c>
      <c r="AO100" s="92" t="s">
        <v>108</v>
      </c>
      <c r="AP100" s="84">
        <v>0.1246</v>
      </c>
      <c r="AQ100" s="84">
        <v>1.4800000000000001E-2</v>
      </c>
      <c r="AR100" s="84">
        <v>0.46150000000000002</v>
      </c>
      <c r="AS100" s="84">
        <v>0.28910000000000002</v>
      </c>
      <c r="AT100" s="84">
        <v>0.2873</v>
      </c>
      <c r="AU100" s="84">
        <v>0.40989999999999999</v>
      </c>
      <c r="AV100" s="84">
        <v>0.10059999999999999</v>
      </c>
      <c r="AW100" s="84">
        <v>0.44700000000000001</v>
      </c>
      <c r="AX100" s="84">
        <v>0.6351</v>
      </c>
      <c r="AZ100" s="92" t="s">
        <v>108</v>
      </c>
      <c r="BA100" s="84">
        <v>0.21179999999999999</v>
      </c>
      <c r="BB100" s="84">
        <v>0.38469999999999999</v>
      </c>
      <c r="BC100" s="84">
        <v>0.15920000000000001</v>
      </c>
      <c r="BD100" s="84">
        <v>0.70650000000000002</v>
      </c>
      <c r="BE100" s="84">
        <v>0.47160000000000002</v>
      </c>
      <c r="BF100" s="84">
        <v>2.4299999999999999E-2</v>
      </c>
      <c r="BG100" s="84">
        <v>0.41510000000000002</v>
      </c>
      <c r="BH100" s="84">
        <v>0.1148</v>
      </c>
      <c r="BI100" s="84">
        <v>0.3019</v>
      </c>
      <c r="BK100" s="92" t="s">
        <v>108</v>
      </c>
      <c r="BL100" s="84">
        <v>0.46329999999999999</v>
      </c>
      <c r="BM100" s="84">
        <v>0.3241</v>
      </c>
      <c r="BN100" s="84">
        <v>0.1079</v>
      </c>
      <c r="BO100" s="84">
        <v>0.59770000000000001</v>
      </c>
      <c r="BP100" s="84">
        <v>0.1216</v>
      </c>
      <c r="BQ100" s="84">
        <v>3.9699999999999999E-2</v>
      </c>
      <c r="BR100" s="84">
        <v>4.8899999999999999E-2</v>
      </c>
      <c r="BS100" s="84">
        <v>0.38009999999999999</v>
      </c>
      <c r="BT100" s="84">
        <v>0.33489999999999998</v>
      </c>
    </row>
    <row r="101" spans="1:72">
      <c r="A101" s="142"/>
      <c r="B101" s="142"/>
      <c r="C101" s="5">
        <v>4.125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0.57420000000000004</v>
      </c>
      <c r="Q101" s="84">
        <v>0.64139999999999997</v>
      </c>
      <c r="R101" s="84">
        <v>0.19439999999999999</v>
      </c>
      <c r="S101" s="84">
        <v>0.72040000000000004</v>
      </c>
      <c r="T101" s="84">
        <v>0.64139999999999997</v>
      </c>
      <c r="U101" s="84">
        <v>0.45910000000000001</v>
      </c>
      <c r="V101" s="84">
        <v>0.59009999999999996</v>
      </c>
      <c r="W101" s="84">
        <v>0.72970000000000002</v>
      </c>
      <c r="X101" s="84">
        <v>0.373</v>
      </c>
      <c r="Y101" s="84">
        <v>0.43080000000000002</v>
      </c>
      <c r="Z101" s="84">
        <v>0.72189999999999999</v>
      </c>
      <c r="AA101" s="84">
        <v>0.65600000000000003</v>
      </c>
      <c r="AD101" s="92" t="s">
        <v>109</v>
      </c>
      <c r="AE101" s="84">
        <v>0</v>
      </c>
      <c r="AF101" s="84">
        <v>0</v>
      </c>
      <c r="AG101" s="84">
        <v>0.156</v>
      </c>
      <c r="AH101" s="84">
        <v>0</v>
      </c>
      <c r="AI101" s="84">
        <v>0</v>
      </c>
      <c r="AJ101" s="84">
        <v>7.6999999999999999E-2</v>
      </c>
      <c r="AK101" s="84">
        <v>0</v>
      </c>
      <c r="AL101" s="84">
        <v>3.3E-3</v>
      </c>
      <c r="AM101" s="84">
        <v>0.32540000000000002</v>
      </c>
      <c r="AO101" s="92" t="s">
        <v>109</v>
      </c>
      <c r="AP101" s="84">
        <v>0.46750000000000003</v>
      </c>
      <c r="AQ101" s="84">
        <v>0.2492</v>
      </c>
      <c r="AR101" s="84">
        <v>0.67910000000000004</v>
      </c>
      <c r="AS101" s="84">
        <v>0.58450000000000002</v>
      </c>
      <c r="AT101" s="84">
        <v>0.66979999999999995</v>
      </c>
      <c r="AU101" s="84">
        <v>0.41949999999999998</v>
      </c>
      <c r="AV101" s="84">
        <v>0.44640000000000002</v>
      </c>
      <c r="AW101" s="84">
        <v>0.76570000000000005</v>
      </c>
      <c r="AX101" s="84">
        <v>0.67969999999999997</v>
      </c>
      <c r="AZ101" s="92" t="s">
        <v>109</v>
      </c>
      <c r="BA101" s="84">
        <v>0.1825</v>
      </c>
      <c r="BB101" s="84">
        <v>0.3725</v>
      </c>
      <c r="BC101" s="84">
        <v>0.16389999999999999</v>
      </c>
      <c r="BD101" s="84">
        <v>0.7409</v>
      </c>
      <c r="BE101" s="84">
        <v>0.502</v>
      </c>
      <c r="BF101" s="84">
        <v>7.1000000000000004E-3</v>
      </c>
      <c r="BG101" s="84">
        <v>0.44729999999999998</v>
      </c>
      <c r="BH101" s="84">
        <v>9.8799999999999999E-2</v>
      </c>
      <c r="BI101" s="84">
        <v>0.39350000000000002</v>
      </c>
      <c r="BK101" s="92" t="s">
        <v>109</v>
      </c>
      <c r="BL101" s="84">
        <v>0.47649999999999998</v>
      </c>
      <c r="BM101" s="84">
        <v>0.37869999999999998</v>
      </c>
      <c r="BN101" s="84">
        <v>0.18329999999999999</v>
      </c>
      <c r="BO101" s="84">
        <v>0.62760000000000005</v>
      </c>
      <c r="BP101" s="84">
        <v>0.1207</v>
      </c>
      <c r="BQ101" s="84">
        <v>1.9900000000000001E-2</v>
      </c>
      <c r="BR101" s="84">
        <v>9.06E-2</v>
      </c>
      <c r="BS101" s="84">
        <v>0.32019999999999998</v>
      </c>
      <c r="BT101" s="84">
        <v>0.4627</v>
      </c>
    </row>
    <row r="102" spans="1:72">
      <c r="A102" s="142"/>
      <c r="B102" s="142"/>
      <c r="C102" s="5">
        <v>4.1666666666666696</v>
      </c>
      <c r="D102" s="84">
        <v>0</v>
      </c>
      <c r="E102" s="84">
        <v>0</v>
      </c>
      <c r="F102" s="84">
        <v>0</v>
      </c>
      <c r="G102" s="84">
        <v>0</v>
      </c>
      <c r="H102" s="84">
        <v>0</v>
      </c>
      <c r="I102" s="84">
        <v>0</v>
      </c>
      <c r="J102" s="84">
        <v>0</v>
      </c>
      <c r="K102" s="84">
        <v>0</v>
      </c>
      <c r="L102" s="84">
        <v>0</v>
      </c>
      <c r="M102" s="84">
        <v>0</v>
      </c>
      <c r="N102" s="84">
        <v>0</v>
      </c>
      <c r="O102" s="84">
        <v>0</v>
      </c>
      <c r="P102" s="84">
        <v>0.58679999999999999</v>
      </c>
      <c r="Q102" s="84">
        <v>0.63739999999999997</v>
      </c>
      <c r="R102" s="84">
        <v>0.20069999999999999</v>
      </c>
      <c r="S102" s="84">
        <v>0.72540000000000004</v>
      </c>
      <c r="T102" s="84">
        <v>0.63739999999999997</v>
      </c>
      <c r="U102" s="84">
        <v>0.4657</v>
      </c>
      <c r="V102" s="84">
        <v>0.59789999999999999</v>
      </c>
      <c r="W102" s="84">
        <v>0.70979999999999999</v>
      </c>
      <c r="X102" s="84">
        <v>0.43140000000000001</v>
      </c>
      <c r="Y102" s="84">
        <v>0.42409999999999998</v>
      </c>
      <c r="Z102" s="84">
        <v>0.68720000000000003</v>
      </c>
      <c r="AA102" s="84">
        <v>0.64129999999999998</v>
      </c>
      <c r="AD102" s="92" t="s">
        <v>110</v>
      </c>
      <c r="AE102" s="84">
        <v>3.4599999999999999E-2</v>
      </c>
      <c r="AF102" s="84">
        <v>0</v>
      </c>
      <c r="AG102" s="84">
        <v>0.36840000000000001</v>
      </c>
      <c r="AH102" s="84">
        <v>0.1918</v>
      </c>
      <c r="AI102" s="84">
        <v>0.32890000000000003</v>
      </c>
      <c r="AJ102" s="84">
        <v>0.25059999999999999</v>
      </c>
      <c r="AK102" s="84">
        <v>0.14649999999999999</v>
      </c>
      <c r="AL102" s="84">
        <v>0.67230000000000001</v>
      </c>
      <c r="AM102" s="84">
        <v>0.53969999999999996</v>
      </c>
      <c r="AO102" s="92" t="s">
        <v>110</v>
      </c>
      <c r="AP102" s="84">
        <v>0.62190000000000001</v>
      </c>
      <c r="AQ102" s="84">
        <v>0.2349</v>
      </c>
      <c r="AR102" s="84">
        <v>0.63900000000000001</v>
      </c>
      <c r="AS102" s="84">
        <v>0.62780000000000002</v>
      </c>
      <c r="AT102" s="84">
        <v>0.76570000000000005</v>
      </c>
      <c r="AU102" s="84">
        <v>0.53420000000000001</v>
      </c>
      <c r="AV102" s="84">
        <v>0.61760000000000004</v>
      </c>
      <c r="AW102" s="84">
        <v>0.85660000000000003</v>
      </c>
      <c r="AX102" s="84">
        <v>0.76539999999999997</v>
      </c>
      <c r="AZ102" s="92" t="s">
        <v>110</v>
      </c>
      <c r="BA102" s="84">
        <v>0.1852</v>
      </c>
      <c r="BB102" s="84">
        <v>0.36130000000000001</v>
      </c>
      <c r="BC102" s="84">
        <v>0.12939999999999999</v>
      </c>
      <c r="BD102" s="84">
        <v>0.66679999999999995</v>
      </c>
      <c r="BE102" s="84">
        <v>0.44490000000000002</v>
      </c>
      <c r="BF102" s="84">
        <v>0</v>
      </c>
      <c r="BG102" s="84">
        <v>0.46429999999999999</v>
      </c>
      <c r="BH102" s="84">
        <v>8.48E-2</v>
      </c>
      <c r="BI102" s="84">
        <v>0.38019999999999998</v>
      </c>
      <c r="BK102" s="92" t="s">
        <v>110</v>
      </c>
      <c r="BL102" s="84">
        <v>0.4264</v>
      </c>
      <c r="BM102" s="84">
        <v>0.25269999999999998</v>
      </c>
      <c r="BN102" s="84">
        <v>0.14580000000000001</v>
      </c>
      <c r="BO102" s="84">
        <v>0.42170000000000002</v>
      </c>
      <c r="BP102" s="84">
        <v>0.125</v>
      </c>
      <c r="BQ102" s="84">
        <v>1.6000000000000001E-3</v>
      </c>
      <c r="BR102" s="84">
        <v>8.7400000000000005E-2</v>
      </c>
      <c r="BS102" s="84">
        <v>0.31</v>
      </c>
      <c r="BT102" s="84">
        <v>0.54179999999999995</v>
      </c>
    </row>
    <row r="103" spans="1:72">
      <c r="A103" s="142"/>
      <c r="B103" s="142"/>
      <c r="C103" s="5">
        <v>4.2083333333333304</v>
      </c>
      <c r="D103" s="84">
        <v>0</v>
      </c>
      <c r="E103" s="84">
        <v>0</v>
      </c>
      <c r="F103" s="84">
        <v>0</v>
      </c>
      <c r="G103" s="84">
        <v>0</v>
      </c>
      <c r="H103" s="84">
        <v>0</v>
      </c>
      <c r="I103" s="84">
        <v>0</v>
      </c>
      <c r="J103" s="84">
        <v>0</v>
      </c>
      <c r="K103" s="84">
        <v>0</v>
      </c>
      <c r="L103" s="84">
        <v>0</v>
      </c>
      <c r="M103" s="84">
        <v>0</v>
      </c>
      <c r="N103" s="84">
        <v>0</v>
      </c>
      <c r="O103" s="84">
        <v>0</v>
      </c>
      <c r="P103" s="84">
        <v>0.55489999999999995</v>
      </c>
      <c r="Q103" s="84">
        <v>0.61409999999999998</v>
      </c>
      <c r="R103" s="84">
        <v>0.18140000000000001</v>
      </c>
      <c r="S103" s="84">
        <v>0.68610000000000004</v>
      </c>
      <c r="T103" s="84">
        <v>0.61409999999999998</v>
      </c>
      <c r="U103" s="84">
        <v>0.43840000000000001</v>
      </c>
      <c r="V103" s="84">
        <v>0.55830000000000002</v>
      </c>
      <c r="W103" s="84">
        <v>0.64559999999999995</v>
      </c>
      <c r="X103" s="84">
        <v>0.43180000000000002</v>
      </c>
      <c r="Y103" s="84">
        <v>0.3715</v>
      </c>
      <c r="Z103" s="84">
        <v>0.61880000000000002</v>
      </c>
      <c r="AA103" s="84">
        <v>0.5857</v>
      </c>
      <c r="AD103" s="92" t="s">
        <v>111</v>
      </c>
      <c r="AE103" s="84">
        <v>0.2298</v>
      </c>
      <c r="AF103" s="84">
        <v>0</v>
      </c>
      <c r="AG103" s="84">
        <v>0.38219999999999998</v>
      </c>
      <c r="AH103" s="84">
        <v>0.45490000000000003</v>
      </c>
      <c r="AI103" s="84">
        <v>0.63080000000000003</v>
      </c>
      <c r="AJ103" s="84">
        <v>0.18840000000000001</v>
      </c>
      <c r="AK103" s="84">
        <v>0.34689999999999999</v>
      </c>
      <c r="AL103" s="84">
        <v>0.71809999999999996</v>
      </c>
      <c r="AM103" s="84">
        <v>0.47299999999999998</v>
      </c>
      <c r="AO103" s="92" t="s">
        <v>111</v>
      </c>
      <c r="AP103" s="84">
        <v>0.64790000000000003</v>
      </c>
      <c r="AQ103" s="84">
        <v>0.34710000000000002</v>
      </c>
      <c r="AR103" s="84">
        <v>0.57450000000000001</v>
      </c>
      <c r="AS103" s="84">
        <v>0.69920000000000004</v>
      </c>
      <c r="AT103" s="84">
        <v>0.75619999999999998</v>
      </c>
      <c r="AU103" s="84">
        <v>0.45450000000000002</v>
      </c>
      <c r="AV103" s="84">
        <v>0.54900000000000004</v>
      </c>
      <c r="AW103" s="84">
        <v>0.81579999999999997</v>
      </c>
      <c r="AX103" s="84">
        <v>0.82240000000000002</v>
      </c>
      <c r="AZ103" s="92" t="s">
        <v>111</v>
      </c>
      <c r="BA103" s="84">
        <v>0.1293</v>
      </c>
      <c r="BB103" s="84">
        <v>0.49270000000000003</v>
      </c>
      <c r="BC103" s="84">
        <v>0.1143</v>
      </c>
      <c r="BD103" s="84">
        <v>0.63880000000000003</v>
      </c>
      <c r="BE103" s="84">
        <v>0.47539999999999999</v>
      </c>
      <c r="BF103" s="84">
        <v>2.7000000000000001E-3</v>
      </c>
      <c r="BG103" s="84">
        <v>0.31059999999999999</v>
      </c>
      <c r="BH103" s="84">
        <v>9.2999999999999999E-2</v>
      </c>
      <c r="BI103" s="84">
        <v>0.41760000000000003</v>
      </c>
      <c r="BK103" s="92" t="s">
        <v>111</v>
      </c>
      <c r="BL103" s="84">
        <v>0.39879999999999999</v>
      </c>
      <c r="BM103" s="84">
        <v>0.53029999999999999</v>
      </c>
      <c r="BN103" s="84">
        <v>0.1101</v>
      </c>
      <c r="BO103" s="84">
        <v>0.29430000000000001</v>
      </c>
      <c r="BP103" s="84">
        <v>3.6600000000000001E-2</v>
      </c>
      <c r="BQ103" s="84">
        <v>1.49E-2</v>
      </c>
      <c r="BR103" s="84">
        <v>7.6999999999999999E-2</v>
      </c>
      <c r="BS103" s="84">
        <v>0.34239999999999998</v>
      </c>
      <c r="BT103" s="84">
        <v>0.67379999999999995</v>
      </c>
    </row>
    <row r="104" spans="1:72">
      <c r="A104" s="142"/>
      <c r="B104" s="142"/>
      <c r="C104" s="5">
        <v>4.25</v>
      </c>
      <c r="D104" s="84">
        <v>0</v>
      </c>
      <c r="E104" s="84">
        <v>0</v>
      </c>
      <c r="F104" s="84">
        <v>0</v>
      </c>
      <c r="G104" s="84">
        <v>0</v>
      </c>
      <c r="H104" s="84">
        <v>0</v>
      </c>
      <c r="I104" s="84">
        <v>0</v>
      </c>
      <c r="J104" s="84">
        <v>8.0999999999999996E-3</v>
      </c>
      <c r="K104" s="84">
        <v>1.5E-3</v>
      </c>
      <c r="L104" s="84">
        <v>7.3000000000000001E-3</v>
      </c>
      <c r="M104" s="84">
        <v>0</v>
      </c>
      <c r="N104" s="84">
        <v>1.72E-2</v>
      </c>
      <c r="O104" s="84">
        <v>6.7999999999999996E-3</v>
      </c>
      <c r="P104" s="84">
        <v>0.48580000000000001</v>
      </c>
      <c r="Q104" s="84">
        <v>0.5524</v>
      </c>
      <c r="R104" s="84">
        <v>0.1542</v>
      </c>
      <c r="S104" s="84">
        <v>0.61329999999999996</v>
      </c>
      <c r="T104" s="84">
        <v>0.5524</v>
      </c>
      <c r="U104" s="84">
        <v>0.38629999999999998</v>
      </c>
      <c r="V104" s="84">
        <v>0.52080000000000004</v>
      </c>
      <c r="W104" s="84">
        <v>0.54720000000000002</v>
      </c>
      <c r="X104" s="84">
        <v>0.46949999999999997</v>
      </c>
      <c r="Y104" s="84">
        <v>0.41099999999999998</v>
      </c>
      <c r="Z104" s="84">
        <v>0.57609999999999995</v>
      </c>
      <c r="AA104" s="84">
        <v>0.54379999999999995</v>
      </c>
      <c r="AD104" s="92" t="s">
        <v>112</v>
      </c>
      <c r="AE104" s="84">
        <v>0.28899999999999998</v>
      </c>
      <c r="AF104" s="84">
        <v>0</v>
      </c>
      <c r="AG104" s="84">
        <v>0.31509999999999999</v>
      </c>
      <c r="AH104" s="84">
        <v>0.2571</v>
      </c>
      <c r="AI104" s="84">
        <v>0.62070000000000003</v>
      </c>
      <c r="AJ104" s="84">
        <v>0.28420000000000001</v>
      </c>
      <c r="AK104" s="84">
        <v>0.26769999999999999</v>
      </c>
      <c r="AL104" s="84">
        <v>0.7157</v>
      </c>
      <c r="AM104" s="84">
        <v>0.52449999999999997</v>
      </c>
      <c r="AO104" s="92" t="s">
        <v>112</v>
      </c>
      <c r="AP104" s="84">
        <v>0.6038</v>
      </c>
      <c r="AQ104" s="84">
        <v>0.40010000000000001</v>
      </c>
      <c r="AR104" s="84">
        <v>0.65780000000000005</v>
      </c>
      <c r="AS104" s="84">
        <v>0.64780000000000004</v>
      </c>
      <c r="AT104" s="84">
        <v>0.7288</v>
      </c>
      <c r="AU104" s="84">
        <v>0.66710000000000003</v>
      </c>
      <c r="AV104" s="84">
        <v>0.52429999999999999</v>
      </c>
      <c r="AW104" s="84">
        <v>0.79179999999999995</v>
      </c>
      <c r="AX104" s="84">
        <v>0.75590000000000002</v>
      </c>
      <c r="AZ104" s="92" t="s">
        <v>112</v>
      </c>
      <c r="BA104" s="84">
        <v>0.1154</v>
      </c>
      <c r="BB104" s="84">
        <v>0.56599999999999995</v>
      </c>
      <c r="BC104" s="84">
        <v>9.8500000000000004E-2</v>
      </c>
      <c r="BD104" s="84">
        <v>0.59519999999999995</v>
      </c>
      <c r="BE104" s="84">
        <v>0.46870000000000001</v>
      </c>
      <c r="BF104" s="84">
        <v>2.8299999999999999E-2</v>
      </c>
      <c r="BG104" s="84">
        <v>0.13239999999999999</v>
      </c>
      <c r="BH104" s="84">
        <v>8.3599999999999994E-2</v>
      </c>
      <c r="BI104" s="84">
        <v>0.41820000000000002</v>
      </c>
      <c r="BK104" s="92" t="s">
        <v>112</v>
      </c>
      <c r="BL104" s="84">
        <v>0.35199999999999998</v>
      </c>
      <c r="BM104" s="84">
        <v>0.64710000000000001</v>
      </c>
      <c r="BN104" s="84">
        <v>7.8399999999999997E-2</v>
      </c>
      <c r="BO104" s="84">
        <v>0.27689999999999998</v>
      </c>
      <c r="BP104" s="84">
        <v>4.5400000000000003E-2</v>
      </c>
      <c r="BQ104" s="84">
        <v>7.9600000000000004E-2</v>
      </c>
      <c r="BR104" s="84">
        <v>0.10299999999999999</v>
      </c>
      <c r="BS104" s="84">
        <v>0.26829999999999998</v>
      </c>
      <c r="BT104" s="84">
        <v>0.76649999999999996</v>
      </c>
    </row>
    <row r="105" spans="1:72">
      <c r="A105" s="142"/>
      <c r="B105" s="142"/>
      <c r="C105" s="5">
        <v>4.2916666666666696</v>
      </c>
      <c r="D105" s="84">
        <v>0</v>
      </c>
      <c r="E105" s="84">
        <v>0</v>
      </c>
      <c r="F105" s="84">
        <v>0</v>
      </c>
      <c r="G105" s="84">
        <v>0</v>
      </c>
      <c r="H105" s="84">
        <v>0</v>
      </c>
      <c r="I105" s="84">
        <v>0</v>
      </c>
      <c r="J105" s="84">
        <v>0.11849999999999999</v>
      </c>
      <c r="K105" s="84">
        <v>4.4299999999999999E-2</v>
      </c>
      <c r="L105" s="84">
        <v>0.15409999999999999</v>
      </c>
      <c r="M105" s="84">
        <v>5.3499999999999999E-2</v>
      </c>
      <c r="N105" s="84">
        <v>0.29049999999999998</v>
      </c>
      <c r="O105" s="84">
        <v>0.13220000000000001</v>
      </c>
      <c r="P105" s="84">
        <v>0.42099999999999999</v>
      </c>
      <c r="Q105" s="84">
        <v>0.47889999999999999</v>
      </c>
      <c r="R105" s="84">
        <v>0.13689999999999999</v>
      </c>
      <c r="S105" s="84">
        <v>0.51549999999999996</v>
      </c>
      <c r="T105" s="84">
        <v>0.47889999999999999</v>
      </c>
      <c r="U105" s="84">
        <v>0.33289999999999997</v>
      </c>
      <c r="V105" s="84">
        <v>0.48659999999999998</v>
      </c>
      <c r="W105" s="84">
        <v>0.47760000000000002</v>
      </c>
      <c r="X105" s="84">
        <v>0.46479999999999999</v>
      </c>
      <c r="Y105" s="84">
        <v>0.3821</v>
      </c>
      <c r="Z105" s="84">
        <v>0.53720000000000001</v>
      </c>
      <c r="AA105" s="84">
        <v>0.50290000000000001</v>
      </c>
      <c r="AD105" s="92" t="s">
        <v>113</v>
      </c>
      <c r="AE105" s="84">
        <v>0.1605</v>
      </c>
      <c r="AF105" s="84">
        <v>6.7000000000000002E-3</v>
      </c>
      <c r="AG105" s="84">
        <v>0.57809999999999995</v>
      </c>
      <c r="AH105" s="84">
        <v>0.16039999999999999</v>
      </c>
      <c r="AI105" s="84">
        <v>0.62880000000000003</v>
      </c>
      <c r="AJ105" s="84">
        <v>0.2954</v>
      </c>
      <c r="AK105" s="84">
        <v>0.34300000000000003</v>
      </c>
      <c r="AL105" s="84">
        <v>0.71750000000000003</v>
      </c>
      <c r="AM105" s="84">
        <v>0.65059999999999996</v>
      </c>
      <c r="AO105" s="92" t="s">
        <v>113</v>
      </c>
      <c r="AP105" s="84">
        <v>0.53759999999999997</v>
      </c>
      <c r="AQ105" s="84">
        <v>0.47610000000000002</v>
      </c>
      <c r="AR105" s="84">
        <v>0.69230000000000003</v>
      </c>
      <c r="AS105" s="84">
        <v>0.46639999999999998</v>
      </c>
      <c r="AT105" s="84">
        <v>0.72540000000000004</v>
      </c>
      <c r="AU105" s="84">
        <v>0.69079999999999997</v>
      </c>
      <c r="AV105" s="84">
        <v>0.65069999999999995</v>
      </c>
      <c r="AW105" s="84">
        <v>0.78239999999999998</v>
      </c>
      <c r="AX105" s="84">
        <v>0.82720000000000005</v>
      </c>
      <c r="AZ105" s="92" t="s">
        <v>113</v>
      </c>
      <c r="BA105" s="84">
        <v>0.1384</v>
      </c>
      <c r="BB105" s="84">
        <v>0.55159999999999998</v>
      </c>
      <c r="BC105" s="84">
        <v>4.4600000000000001E-2</v>
      </c>
      <c r="BD105" s="84">
        <v>0.59650000000000003</v>
      </c>
      <c r="BE105" s="84">
        <v>0.47570000000000001</v>
      </c>
      <c r="BF105" s="84">
        <v>2.81E-2</v>
      </c>
      <c r="BG105" s="84">
        <v>7.0800000000000002E-2</v>
      </c>
      <c r="BH105" s="84">
        <v>0.1191</v>
      </c>
      <c r="BI105" s="84">
        <v>0.48959999999999998</v>
      </c>
      <c r="BK105" s="92" t="s">
        <v>113</v>
      </c>
      <c r="BL105" s="84">
        <v>0.30509999999999998</v>
      </c>
      <c r="BM105" s="84">
        <v>0.75249999999999995</v>
      </c>
      <c r="BN105" s="84">
        <v>3.2099999999999997E-2</v>
      </c>
      <c r="BO105" s="84">
        <v>0.2782</v>
      </c>
      <c r="BP105" s="84">
        <v>3.8800000000000001E-2</v>
      </c>
      <c r="BQ105" s="84">
        <v>9.4500000000000001E-2</v>
      </c>
      <c r="BR105" s="84">
        <v>9.8100000000000007E-2</v>
      </c>
      <c r="BS105" s="84">
        <v>0.25590000000000002</v>
      </c>
      <c r="BT105" s="84">
        <v>0.873</v>
      </c>
    </row>
    <row r="106" spans="1:72">
      <c r="A106" s="142"/>
      <c r="B106" s="142"/>
      <c r="C106" s="5">
        <v>4.3333333333333304</v>
      </c>
      <c r="D106" s="84">
        <v>9.1899999999999996E-2</v>
      </c>
      <c r="E106" s="84">
        <v>7.9500000000000001E-2</v>
      </c>
      <c r="F106" s="84">
        <v>0.1017</v>
      </c>
      <c r="G106" s="84">
        <v>0</v>
      </c>
      <c r="H106" s="84">
        <v>5.8400000000000001E-2</v>
      </c>
      <c r="I106" s="84">
        <v>6.6299999999999998E-2</v>
      </c>
      <c r="J106" s="84">
        <v>0.3286</v>
      </c>
      <c r="K106" s="84">
        <v>0.2155</v>
      </c>
      <c r="L106" s="84">
        <v>0.30349999999999999</v>
      </c>
      <c r="M106" s="84">
        <v>0.2646</v>
      </c>
      <c r="N106" s="84">
        <v>0.57840000000000003</v>
      </c>
      <c r="O106" s="84">
        <v>0.33810000000000001</v>
      </c>
      <c r="P106" s="84">
        <v>0.3488</v>
      </c>
      <c r="Q106" s="84">
        <v>0.36120000000000002</v>
      </c>
      <c r="R106" s="84">
        <v>0.1027</v>
      </c>
      <c r="S106" s="84">
        <v>0.37640000000000001</v>
      </c>
      <c r="T106" s="84">
        <v>0.36120000000000002</v>
      </c>
      <c r="U106" s="84">
        <v>0.25719999999999998</v>
      </c>
      <c r="V106" s="84">
        <v>0.34200000000000003</v>
      </c>
      <c r="W106" s="84">
        <v>0.4007</v>
      </c>
      <c r="X106" s="84">
        <v>0.41120000000000001</v>
      </c>
      <c r="Y106" s="84">
        <v>0.34599999999999997</v>
      </c>
      <c r="Z106" s="84">
        <v>0.40570000000000001</v>
      </c>
      <c r="AA106" s="84">
        <v>0.39529999999999998</v>
      </c>
      <c r="AD106" s="92" t="s">
        <v>114</v>
      </c>
      <c r="AE106" s="84">
        <v>7.7999999999999996E-3</v>
      </c>
      <c r="AF106" s="84">
        <v>8.5599999999999996E-2</v>
      </c>
      <c r="AG106" s="84">
        <v>0.77139999999999997</v>
      </c>
      <c r="AH106" s="84">
        <v>0.1827</v>
      </c>
      <c r="AI106" s="84">
        <v>0.67330000000000001</v>
      </c>
      <c r="AJ106" s="84">
        <v>0.51919999999999999</v>
      </c>
      <c r="AK106" s="84">
        <v>0.49</v>
      </c>
      <c r="AL106" s="84">
        <v>0.72770000000000001</v>
      </c>
      <c r="AM106" s="84">
        <v>0.75280000000000002</v>
      </c>
      <c r="AO106" s="92" t="s">
        <v>114</v>
      </c>
      <c r="AP106" s="84">
        <v>0.41920000000000002</v>
      </c>
      <c r="AQ106" s="84">
        <v>0.44359999999999999</v>
      </c>
      <c r="AR106" s="84">
        <v>0.84589999999999999</v>
      </c>
      <c r="AS106" s="84">
        <v>0.61140000000000005</v>
      </c>
      <c r="AT106" s="84">
        <v>0.75019999999999998</v>
      </c>
      <c r="AU106" s="84">
        <v>0.74109999999999998</v>
      </c>
      <c r="AV106" s="84">
        <v>0.67530000000000001</v>
      </c>
      <c r="AW106" s="84">
        <v>0.79430000000000001</v>
      </c>
      <c r="AX106" s="84">
        <v>0.87960000000000005</v>
      </c>
      <c r="AZ106" s="92" t="s">
        <v>114</v>
      </c>
      <c r="BA106" s="84">
        <v>0.1757</v>
      </c>
      <c r="BB106" s="84">
        <v>0.60840000000000005</v>
      </c>
      <c r="BC106" s="84">
        <v>2.81E-2</v>
      </c>
      <c r="BD106" s="84">
        <v>0.60929999999999995</v>
      </c>
      <c r="BE106" s="84">
        <v>0.49590000000000001</v>
      </c>
      <c r="BF106" s="84">
        <v>7.6799999999999993E-2</v>
      </c>
      <c r="BG106" s="84">
        <v>9.8299999999999998E-2</v>
      </c>
      <c r="BH106" s="84">
        <v>0.1273</v>
      </c>
      <c r="BI106" s="84">
        <v>0.52749999999999997</v>
      </c>
      <c r="BK106" s="92" t="s">
        <v>114</v>
      </c>
      <c r="BL106" s="84">
        <v>0.36919999999999997</v>
      </c>
      <c r="BM106" s="84">
        <v>0.76239999999999997</v>
      </c>
      <c r="BN106" s="84">
        <v>3.5000000000000003E-2</v>
      </c>
      <c r="BO106" s="84">
        <v>0.3503</v>
      </c>
      <c r="BP106" s="84">
        <v>7.2599999999999998E-2</v>
      </c>
      <c r="BQ106" s="84">
        <v>0.17660000000000001</v>
      </c>
      <c r="BR106" s="84">
        <v>0.14360000000000001</v>
      </c>
      <c r="BS106" s="84">
        <v>0.2046</v>
      </c>
      <c r="BT106" s="84">
        <v>0.84419999999999995</v>
      </c>
    </row>
    <row r="107" spans="1:72">
      <c r="A107" s="142"/>
      <c r="B107" s="142"/>
      <c r="C107" s="5">
        <v>4.375</v>
      </c>
      <c r="D107" s="84">
        <v>0.62250000000000005</v>
      </c>
      <c r="E107" s="84">
        <v>0.34710000000000002</v>
      </c>
      <c r="F107" s="84">
        <v>0.56340000000000001</v>
      </c>
      <c r="G107" s="84">
        <v>0.1817</v>
      </c>
      <c r="H107" s="84">
        <v>0.49259999999999998</v>
      </c>
      <c r="I107" s="84">
        <v>0.4415</v>
      </c>
      <c r="J107" s="84">
        <v>0.54879999999999995</v>
      </c>
      <c r="K107" s="84">
        <v>0.36980000000000002</v>
      </c>
      <c r="L107" s="84">
        <v>0.45300000000000001</v>
      </c>
      <c r="M107" s="84">
        <v>0.45879999999999999</v>
      </c>
      <c r="N107" s="84">
        <v>0.73370000000000002</v>
      </c>
      <c r="O107" s="84">
        <v>0.51280000000000003</v>
      </c>
      <c r="P107" s="84">
        <v>0.29770000000000002</v>
      </c>
      <c r="Q107" s="84">
        <v>0.25540000000000002</v>
      </c>
      <c r="R107" s="84">
        <v>8.2799999999999999E-2</v>
      </c>
      <c r="S107" s="84">
        <v>0.27139999999999997</v>
      </c>
      <c r="T107" s="84">
        <v>0.25540000000000002</v>
      </c>
      <c r="U107" s="84">
        <v>0.2014</v>
      </c>
      <c r="V107" s="84">
        <v>0.23730000000000001</v>
      </c>
      <c r="W107" s="84">
        <v>0.34649999999999997</v>
      </c>
      <c r="X107" s="84">
        <v>0.35659999999999997</v>
      </c>
      <c r="Y107" s="84">
        <v>0.28849999999999998</v>
      </c>
      <c r="Z107" s="84">
        <v>0.30830000000000002</v>
      </c>
      <c r="AA107" s="84">
        <v>0.31359999999999999</v>
      </c>
      <c r="AD107" s="92" t="s">
        <v>115</v>
      </c>
      <c r="AE107" s="84">
        <v>9.2999999999999992E-3</v>
      </c>
      <c r="AF107" s="84">
        <v>0</v>
      </c>
      <c r="AG107" s="84">
        <v>0.75570000000000004</v>
      </c>
      <c r="AH107" s="84">
        <v>0.40660000000000002</v>
      </c>
      <c r="AI107" s="84">
        <v>0.71120000000000005</v>
      </c>
      <c r="AJ107" s="84">
        <v>0.66239999999999999</v>
      </c>
      <c r="AK107" s="84">
        <v>0.54079999999999995</v>
      </c>
      <c r="AL107" s="84">
        <v>0.77149999999999996</v>
      </c>
      <c r="AM107" s="84">
        <v>0.90429999999999999</v>
      </c>
      <c r="AO107" s="92" t="s">
        <v>115</v>
      </c>
      <c r="AP107" s="84">
        <v>0.2903</v>
      </c>
      <c r="AQ107" s="84">
        <v>0.26469999999999999</v>
      </c>
      <c r="AR107" s="84">
        <v>0.81559999999999999</v>
      </c>
      <c r="AS107" s="84">
        <v>0.61599999999999999</v>
      </c>
      <c r="AT107" s="84">
        <v>0.78600000000000003</v>
      </c>
      <c r="AU107" s="84">
        <v>0.8105</v>
      </c>
      <c r="AV107" s="84">
        <v>0.67779999999999996</v>
      </c>
      <c r="AW107" s="84">
        <v>0.82469999999999999</v>
      </c>
      <c r="AX107" s="84">
        <v>0.9052</v>
      </c>
      <c r="AZ107" s="92" t="s">
        <v>115</v>
      </c>
      <c r="BA107" s="84">
        <v>0.1666</v>
      </c>
      <c r="BB107" s="84">
        <v>0.51139999999999997</v>
      </c>
      <c r="BC107" s="84">
        <v>9.8599999999999993E-2</v>
      </c>
      <c r="BD107" s="84">
        <v>0.60850000000000004</v>
      </c>
      <c r="BE107" s="84">
        <v>0.45760000000000001</v>
      </c>
      <c r="BF107" s="84">
        <v>0.1158</v>
      </c>
      <c r="BG107" s="84">
        <v>5.8400000000000001E-2</v>
      </c>
      <c r="BH107" s="84">
        <v>9.9400000000000002E-2</v>
      </c>
      <c r="BI107" s="84">
        <v>0.55700000000000005</v>
      </c>
      <c r="BK107" s="92" t="s">
        <v>115</v>
      </c>
      <c r="BL107" s="84">
        <v>0.38440000000000002</v>
      </c>
      <c r="BM107" s="84">
        <v>0.73240000000000005</v>
      </c>
      <c r="BN107" s="84">
        <v>0.1331</v>
      </c>
      <c r="BO107" s="84">
        <v>0.35270000000000001</v>
      </c>
      <c r="BP107" s="84">
        <v>0.123</v>
      </c>
      <c r="BQ107" s="84">
        <v>0.2225</v>
      </c>
      <c r="BR107" s="84">
        <v>0.106</v>
      </c>
      <c r="BS107" s="84">
        <v>0.15359999999999999</v>
      </c>
      <c r="BT107" s="84">
        <v>0.83589999999999998</v>
      </c>
    </row>
    <row r="108" spans="1:72">
      <c r="A108" s="142"/>
      <c r="B108" s="142"/>
      <c r="C108" s="5">
        <v>4.4166666666666696</v>
      </c>
      <c r="D108" s="84">
        <v>0.77780000000000005</v>
      </c>
      <c r="E108" s="84">
        <v>0.5444</v>
      </c>
      <c r="F108" s="84">
        <v>0.69540000000000002</v>
      </c>
      <c r="G108" s="84">
        <v>0.43540000000000001</v>
      </c>
      <c r="H108" s="84">
        <v>0.70950000000000002</v>
      </c>
      <c r="I108" s="84">
        <v>0.63249999999999995</v>
      </c>
      <c r="J108" s="84">
        <v>0.77569999999999995</v>
      </c>
      <c r="K108" s="84">
        <v>0.56520000000000004</v>
      </c>
      <c r="L108" s="84">
        <v>0.75780000000000003</v>
      </c>
      <c r="M108" s="84">
        <v>0.68240000000000001</v>
      </c>
      <c r="N108" s="84">
        <v>0.7218</v>
      </c>
      <c r="O108" s="84">
        <v>0.7006</v>
      </c>
      <c r="P108" s="84">
        <v>0.4451</v>
      </c>
      <c r="Q108" s="84">
        <v>0.36059999999999998</v>
      </c>
      <c r="R108" s="84">
        <v>0.1221</v>
      </c>
      <c r="S108" s="84">
        <v>0.3805</v>
      </c>
      <c r="T108" s="84">
        <v>0.36059999999999998</v>
      </c>
      <c r="U108" s="84">
        <v>0.29289999999999999</v>
      </c>
      <c r="V108" s="84">
        <v>0.26729999999999998</v>
      </c>
      <c r="W108" s="84">
        <v>0.4859</v>
      </c>
      <c r="X108" s="84">
        <v>0.36330000000000001</v>
      </c>
      <c r="Y108" s="84">
        <v>0.42</v>
      </c>
      <c r="Z108" s="84">
        <v>0.3029</v>
      </c>
      <c r="AA108" s="84">
        <v>0.3523</v>
      </c>
      <c r="AD108" s="92" t="s">
        <v>116</v>
      </c>
      <c r="AE108" s="84">
        <v>3.5999999999999999E-3</v>
      </c>
      <c r="AF108" s="84">
        <v>6.7000000000000002E-3</v>
      </c>
      <c r="AG108" s="84">
        <v>0.61380000000000001</v>
      </c>
      <c r="AH108" s="84">
        <v>0.36990000000000001</v>
      </c>
      <c r="AI108" s="84">
        <v>0.63019999999999998</v>
      </c>
      <c r="AJ108" s="84">
        <v>0.5444</v>
      </c>
      <c r="AK108" s="84">
        <v>0.59530000000000005</v>
      </c>
      <c r="AL108" s="84">
        <v>0.74929999999999997</v>
      </c>
      <c r="AM108" s="84">
        <v>0.86560000000000004</v>
      </c>
      <c r="AO108" s="92" t="s">
        <v>116</v>
      </c>
      <c r="AP108" s="84">
        <v>0.2671</v>
      </c>
      <c r="AQ108" s="84">
        <v>0.27129999999999999</v>
      </c>
      <c r="AR108" s="84">
        <v>0.72799999999999998</v>
      </c>
      <c r="AS108" s="84">
        <v>0.55859999999999999</v>
      </c>
      <c r="AT108" s="84">
        <v>0.70120000000000005</v>
      </c>
      <c r="AU108" s="84">
        <v>0.72150000000000003</v>
      </c>
      <c r="AV108" s="84">
        <v>0.6552</v>
      </c>
      <c r="AW108" s="84">
        <v>0.76539999999999997</v>
      </c>
      <c r="AX108" s="84">
        <v>0.90049999999999997</v>
      </c>
      <c r="AZ108" s="92" t="s">
        <v>116</v>
      </c>
      <c r="BA108" s="84">
        <v>0.20899999999999999</v>
      </c>
      <c r="BB108" s="84">
        <v>0.53900000000000003</v>
      </c>
      <c r="BC108" s="84">
        <v>0.1643</v>
      </c>
      <c r="BD108" s="84">
        <v>0.61919999999999997</v>
      </c>
      <c r="BE108" s="84">
        <v>0.37990000000000002</v>
      </c>
      <c r="BF108" s="84">
        <v>9.8000000000000004E-2</v>
      </c>
      <c r="BG108" s="84">
        <v>6.0199999999999997E-2</v>
      </c>
      <c r="BH108" s="84">
        <v>0.114</v>
      </c>
      <c r="BI108" s="84">
        <v>0.48670000000000002</v>
      </c>
      <c r="BK108" s="92" t="s">
        <v>116</v>
      </c>
      <c r="BL108" s="84">
        <v>0.4652</v>
      </c>
      <c r="BM108" s="84">
        <v>0.79659999999999997</v>
      </c>
      <c r="BN108" s="84">
        <v>0.252</v>
      </c>
      <c r="BO108" s="84">
        <v>0.35930000000000001</v>
      </c>
      <c r="BP108" s="84">
        <v>0.17269999999999999</v>
      </c>
      <c r="BQ108" s="84">
        <v>0.25440000000000002</v>
      </c>
      <c r="BR108" s="84">
        <v>8.6400000000000005E-2</v>
      </c>
      <c r="BS108" s="84">
        <v>0.15079999999999999</v>
      </c>
      <c r="BT108" s="84">
        <v>0.77300000000000002</v>
      </c>
    </row>
    <row r="109" spans="1:72">
      <c r="A109" s="142"/>
      <c r="B109" s="142"/>
      <c r="C109" s="5">
        <v>4.4583333333333304</v>
      </c>
      <c r="D109" s="84">
        <v>0.72799999999999998</v>
      </c>
      <c r="E109" s="84">
        <v>0.51900000000000002</v>
      </c>
      <c r="F109" s="84">
        <v>0.69089999999999996</v>
      </c>
      <c r="G109" s="84">
        <v>0.46429999999999999</v>
      </c>
      <c r="H109" s="84">
        <v>0.63019999999999998</v>
      </c>
      <c r="I109" s="84">
        <v>0.60650000000000004</v>
      </c>
      <c r="J109" s="84">
        <v>0.8004</v>
      </c>
      <c r="K109" s="84">
        <v>0.63470000000000004</v>
      </c>
      <c r="L109" s="84">
        <v>0.87709999999999999</v>
      </c>
      <c r="M109" s="84">
        <v>0.7571</v>
      </c>
      <c r="N109" s="84">
        <v>0.83279999999999998</v>
      </c>
      <c r="O109" s="84">
        <v>0.78039999999999998</v>
      </c>
      <c r="P109" s="84">
        <v>0.42470000000000002</v>
      </c>
      <c r="Q109" s="84">
        <v>0.33429999999999999</v>
      </c>
      <c r="R109" s="84">
        <v>0.11700000000000001</v>
      </c>
      <c r="S109" s="84">
        <v>0.36070000000000002</v>
      </c>
      <c r="T109" s="84">
        <v>0.33429999999999999</v>
      </c>
      <c r="U109" s="84">
        <v>0.27800000000000002</v>
      </c>
      <c r="V109" s="84">
        <v>0.255</v>
      </c>
      <c r="W109" s="84">
        <v>0.40260000000000001</v>
      </c>
      <c r="X109" s="84">
        <v>0.46660000000000001</v>
      </c>
      <c r="Y109" s="84">
        <v>0.46089999999999998</v>
      </c>
      <c r="Z109" s="84">
        <v>0.29559999999999997</v>
      </c>
      <c r="AA109" s="84">
        <v>0.34210000000000002</v>
      </c>
      <c r="AD109" s="92" t="s">
        <v>117</v>
      </c>
      <c r="AE109" s="84">
        <v>2.64E-2</v>
      </c>
      <c r="AF109" s="84">
        <v>0</v>
      </c>
      <c r="AG109" s="84">
        <v>0.67720000000000002</v>
      </c>
      <c r="AH109" s="84">
        <v>0</v>
      </c>
      <c r="AI109" s="84">
        <v>0</v>
      </c>
      <c r="AJ109" s="84">
        <v>0.35120000000000001</v>
      </c>
      <c r="AK109" s="84">
        <v>0</v>
      </c>
      <c r="AL109" s="84">
        <v>0.3301</v>
      </c>
      <c r="AM109" s="84">
        <v>0.76090000000000002</v>
      </c>
      <c r="AO109" s="92" t="s">
        <v>117</v>
      </c>
      <c r="AP109" s="84">
        <v>0.15959999999999999</v>
      </c>
      <c r="AQ109" s="84">
        <v>9.5200000000000007E-2</v>
      </c>
      <c r="AR109" s="84">
        <v>0.79979999999999996</v>
      </c>
      <c r="AS109" s="84">
        <v>0.3846</v>
      </c>
      <c r="AT109" s="84">
        <v>0.49530000000000002</v>
      </c>
      <c r="AU109" s="84">
        <v>0.54710000000000003</v>
      </c>
      <c r="AV109" s="84">
        <v>0.44590000000000002</v>
      </c>
      <c r="AW109" s="84">
        <v>0.56510000000000005</v>
      </c>
      <c r="AX109" s="84">
        <v>0.81889999999999996</v>
      </c>
      <c r="AZ109" s="92" t="s">
        <v>117</v>
      </c>
      <c r="BA109" s="84">
        <v>0.28599999999999998</v>
      </c>
      <c r="BB109" s="84">
        <v>0.58250000000000002</v>
      </c>
      <c r="BC109" s="84">
        <v>0.1925</v>
      </c>
      <c r="BD109" s="84">
        <v>0.54269999999999996</v>
      </c>
      <c r="BE109" s="84">
        <v>0.37469999999999998</v>
      </c>
      <c r="BF109" s="84">
        <v>0.13739999999999999</v>
      </c>
      <c r="BG109" s="84">
        <v>4.4999999999999998E-2</v>
      </c>
      <c r="BH109" s="84">
        <v>0.16539999999999999</v>
      </c>
      <c r="BI109" s="84">
        <v>0.4869</v>
      </c>
      <c r="BK109" s="92" t="s">
        <v>117</v>
      </c>
      <c r="BL109" s="84">
        <v>0.60409999999999997</v>
      </c>
      <c r="BM109" s="84">
        <v>0.72899999999999998</v>
      </c>
      <c r="BN109" s="84">
        <v>0.39360000000000001</v>
      </c>
      <c r="BO109" s="84">
        <v>0.35389999999999999</v>
      </c>
      <c r="BP109" s="84">
        <v>0.2324</v>
      </c>
      <c r="BQ109" s="84">
        <v>0.26350000000000001</v>
      </c>
      <c r="BR109" s="84">
        <v>6.6699999999999995E-2</v>
      </c>
      <c r="BS109" s="84">
        <v>0.16700000000000001</v>
      </c>
      <c r="BT109" s="84">
        <v>0.80930000000000002</v>
      </c>
    </row>
    <row r="110" spans="1:72">
      <c r="A110" s="142"/>
      <c r="B110" s="142"/>
      <c r="C110" s="5">
        <v>4.5</v>
      </c>
      <c r="D110" s="84">
        <v>0.69620000000000004</v>
      </c>
      <c r="E110" s="84">
        <v>0.49769999999999998</v>
      </c>
      <c r="F110" s="84">
        <v>0.69330000000000003</v>
      </c>
      <c r="G110" s="84">
        <v>0.44729999999999998</v>
      </c>
      <c r="H110" s="84">
        <v>0.55059999999999998</v>
      </c>
      <c r="I110" s="84">
        <v>0.57699999999999996</v>
      </c>
      <c r="J110" s="84">
        <v>0.78820000000000001</v>
      </c>
      <c r="K110" s="84">
        <v>0.73799999999999999</v>
      </c>
      <c r="L110" s="84">
        <v>0.91559999999999997</v>
      </c>
      <c r="M110" s="84">
        <v>0.79890000000000005</v>
      </c>
      <c r="N110" s="84">
        <v>0.74939999999999996</v>
      </c>
      <c r="O110" s="84">
        <v>0.79800000000000004</v>
      </c>
      <c r="P110" s="84">
        <v>0.43469999999999998</v>
      </c>
      <c r="Q110" s="84">
        <v>0.31929999999999997</v>
      </c>
      <c r="R110" s="84">
        <v>0.1033</v>
      </c>
      <c r="S110" s="84">
        <v>0.35160000000000002</v>
      </c>
      <c r="T110" s="84">
        <v>0.31929999999999997</v>
      </c>
      <c r="U110" s="84">
        <v>0.2717</v>
      </c>
      <c r="V110" s="84">
        <v>0.23449999999999999</v>
      </c>
      <c r="W110" s="84">
        <v>0.36909999999999998</v>
      </c>
      <c r="X110" s="84">
        <v>0.52429999999999999</v>
      </c>
      <c r="Y110" s="84">
        <v>0.49969999999999998</v>
      </c>
      <c r="Z110" s="84">
        <v>0.2445</v>
      </c>
      <c r="AA110" s="84">
        <v>0.31480000000000002</v>
      </c>
      <c r="AD110" s="92" t="s">
        <v>118</v>
      </c>
      <c r="AE110" s="84">
        <v>0</v>
      </c>
      <c r="AF110" s="84">
        <v>0</v>
      </c>
      <c r="AG110" s="84">
        <v>0.4874</v>
      </c>
      <c r="AH110" s="84">
        <v>0</v>
      </c>
      <c r="AI110" s="84">
        <v>0</v>
      </c>
      <c r="AJ110" s="84">
        <v>0.33040000000000003</v>
      </c>
      <c r="AK110" s="84">
        <v>0</v>
      </c>
      <c r="AL110" s="84">
        <v>0</v>
      </c>
      <c r="AM110" s="84">
        <v>0.52759999999999996</v>
      </c>
      <c r="AO110" s="92" t="s">
        <v>118</v>
      </c>
      <c r="AP110" s="84">
        <v>5.4999999999999997E-3</v>
      </c>
      <c r="AQ110" s="84">
        <v>0.19089999999999999</v>
      </c>
      <c r="AR110" s="84">
        <v>0.5766</v>
      </c>
      <c r="AS110" s="84">
        <v>2.3599999999999999E-2</v>
      </c>
      <c r="AT110" s="84">
        <v>4.2200000000000001E-2</v>
      </c>
      <c r="AU110" s="84">
        <v>0.45250000000000001</v>
      </c>
      <c r="AV110" s="84">
        <v>3.1699999999999999E-2</v>
      </c>
      <c r="AW110" s="84">
        <v>4.1799999999999997E-2</v>
      </c>
      <c r="AX110" s="84">
        <v>0.63539999999999996</v>
      </c>
      <c r="AZ110" s="92" t="s">
        <v>118</v>
      </c>
      <c r="BA110" s="84">
        <v>0.24690000000000001</v>
      </c>
      <c r="BB110" s="84">
        <v>0.54600000000000004</v>
      </c>
      <c r="BC110" s="84">
        <v>0.26019999999999999</v>
      </c>
      <c r="BD110" s="84">
        <v>0.57440000000000002</v>
      </c>
      <c r="BE110" s="84">
        <v>0.3695</v>
      </c>
      <c r="BF110" s="84">
        <v>0.18149999999999999</v>
      </c>
      <c r="BG110" s="84">
        <v>5.2400000000000002E-2</v>
      </c>
      <c r="BH110" s="84">
        <v>0.16159999999999999</v>
      </c>
      <c r="BI110" s="84">
        <v>0.5131</v>
      </c>
      <c r="BK110" s="92" t="s">
        <v>118</v>
      </c>
      <c r="BL110" s="84">
        <v>0.52370000000000005</v>
      </c>
      <c r="BM110" s="84">
        <v>0.68149999999999999</v>
      </c>
      <c r="BN110" s="84">
        <v>0.44879999999999998</v>
      </c>
      <c r="BO110" s="84">
        <v>0.37740000000000001</v>
      </c>
      <c r="BP110" s="84">
        <v>0.21360000000000001</v>
      </c>
      <c r="BQ110" s="84">
        <v>0.30059999999999998</v>
      </c>
      <c r="BR110" s="84">
        <v>4.0099999999999997E-2</v>
      </c>
      <c r="BS110" s="84">
        <v>0.1837</v>
      </c>
      <c r="BT110" s="84">
        <v>0.83640000000000003</v>
      </c>
    </row>
    <row r="111" spans="1:72">
      <c r="A111" s="142"/>
      <c r="B111" s="142"/>
      <c r="C111" s="5">
        <v>4.5416666666666696</v>
      </c>
      <c r="D111" s="84">
        <v>0.65500000000000003</v>
      </c>
      <c r="E111" s="84">
        <v>0.46779999999999999</v>
      </c>
      <c r="F111" s="84">
        <v>0.65759999999999996</v>
      </c>
      <c r="G111" s="84">
        <v>0.41039999999999999</v>
      </c>
      <c r="H111" s="84">
        <v>0.50670000000000004</v>
      </c>
      <c r="I111" s="84">
        <v>0.53949999999999998</v>
      </c>
      <c r="J111" s="84">
        <v>0.74970000000000003</v>
      </c>
      <c r="K111" s="84">
        <v>0.74009999999999998</v>
      </c>
      <c r="L111" s="84">
        <v>0.88590000000000002</v>
      </c>
      <c r="M111" s="84">
        <v>0.80879999999999996</v>
      </c>
      <c r="N111" s="84">
        <v>0.73429999999999995</v>
      </c>
      <c r="O111" s="84">
        <v>0.78380000000000005</v>
      </c>
      <c r="P111" s="84">
        <v>0.47139999999999999</v>
      </c>
      <c r="Q111" s="84">
        <v>0.35549999999999998</v>
      </c>
      <c r="R111" s="84">
        <v>0.1148</v>
      </c>
      <c r="S111" s="84">
        <v>0.37709999999999999</v>
      </c>
      <c r="T111" s="84">
        <v>0.35549999999999998</v>
      </c>
      <c r="U111" s="84">
        <v>0.29609999999999997</v>
      </c>
      <c r="V111" s="84">
        <v>0.28000000000000003</v>
      </c>
      <c r="W111" s="84">
        <v>0.38769999999999999</v>
      </c>
      <c r="X111" s="84">
        <v>0.64180000000000004</v>
      </c>
      <c r="Y111" s="84">
        <v>0.59850000000000003</v>
      </c>
      <c r="Z111" s="84">
        <v>0.24690000000000001</v>
      </c>
      <c r="AA111" s="84">
        <v>0.34320000000000001</v>
      </c>
      <c r="AD111" s="92" t="s">
        <v>119</v>
      </c>
      <c r="AE111" s="84">
        <v>0</v>
      </c>
      <c r="AF111" s="84">
        <v>0</v>
      </c>
      <c r="AG111" s="84">
        <v>0</v>
      </c>
      <c r="AH111" s="84">
        <v>0</v>
      </c>
      <c r="AI111" s="84">
        <v>0</v>
      </c>
      <c r="AJ111" s="84">
        <v>0</v>
      </c>
      <c r="AK111" s="84">
        <v>0</v>
      </c>
      <c r="AL111" s="84">
        <v>0</v>
      </c>
      <c r="AM111" s="84">
        <v>0</v>
      </c>
      <c r="AO111" s="92" t="s">
        <v>119</v>
      </c>
      <c r="AP111" s="84">
        <v>0</v>
      </c>
      <c r="AQ111" s="84">
        <v>1.1999999999999999E-3</v>
      </c>
      <c r="AR111" s="84">
        <v>0.1726</v>
      </c>
      <c r="AS111" s="84">
        <v>0</v>
      </c>
      <c r="AT111" s="84">
        <v>0</v>
      </c>
      <c r="AU111" s="84">
        <v>0.1525</v>
      </c>
      <c r="AV111" s="84">
        <v>0</v>
      </c>
      <c r="AW111" s="84">
        <v>0</v>
      </c>
      <c r="AX111" s="84">
        <v>0.22409999999999999</v>
      </c>
      <c r="AZ111" s="92" t="s">
        <v>119</v>
      </c>
      <c r="BA111" s="84">
        <v>0.28410000000000002</v>
      </c>
      <c r="BB111" s="84">
        <v>0.55679999999999996</v>
      </c>
      <c r="BC111" s="84">
        <v>0.33360000000000001</v>
      </c>
      <c r="BD111" s="84">
        <v>0.64859999999999995</v>
      </c>
      <c r="BE111" s="84">
        <v>0.45079999999999998</v>
      </c>
      <c r="BF111" s="84">
        <v>0.19589999999999999</v>
      </c>
      <c r="BG111" s="84">
        <v>7.5399999999999995E-2</v>
      </c>
      <c r="BH111" s="84">
        <v>0.13719999999999999</v>
      </c>
      <c r="BI111" s="84">
        <v>0.54179999999999995</v>
      </c>
      <c r="BK111" s="92" t="s">
        <v>119</v>
      </c>
      <c r="BL111" s="84">
        <v>0.42199999999999999</v>
      </c>
      <c r="BM111" s="84">
        <v>0.69479999999999997</v>
      </c>
      <c r="BN111" s="84">
        <v>0.49230000000000002</v>
      </c>
      <c r="BO111" s="84">
        <v>0.51339999999999997</v>
      </c>
      <c r="BP111" s="84">
        <v>0.1764</v>
      </c>
      <c r="BQ111" s="84">
        <v>0.30259999999999998</v>
      </c>
      <c r="BR111" s="84">
        <v>4.0300000000000002E-2</v>
      </c>
      <c r="BS111" s="84">
        <v>0.14960000000000001</v>
      </c>
      <c r="BT111" s="84">
        <v>0.84599999999999997</v>
      </c>
    </row>
    <row r="112" spans="1:72">
      <c r="A112" s="142"/>
      <c r="B112" s="142"/>
      <c r="C112" s="5">
        <v>4.5833333333333304</v>
      </c>
      <c r="D112" s="84">
        <v>0.62470000000000003</v>
      </c>
      <c r="E112" s="84">
        <v>0.45290000000000002</v>
      </c>
      <c r="F112" s="84">
        <v>0.64939999999999998</v>
      </c>
      <c r="G112" s="84">
        <v>0.38469999999999999</v>
      </c>
      <c r="H112" s="84">
        <v>0.49249999999999999</v>
      </c>
      <c r="I112" s="84">
        <v>0.52090000000000003</v>
      </c>
      <c r="J112" s="84">
        <v>0.68069999999999997</v>
      </c>
      <c r="K112" s="84">
        <v>0.70430000000000004</v>
      </c>
      <c r="L112" s="84">
        <v>0.91049999999999998</v>
      </c>
      <c r="M112" s="84">
        <v>0.78190000000000004</v>
      </c>
      <c r="N112" s="84">
        <v>0.81369999999999998</v>
      </c>
      <c r="O112" s="84">
        <v>0.7782</v>
      </c>
      <c r="P112" s="84">
        <v>0.47120000000000001</v>
      </c>
      <c r="Q112" s="84">
        <v>0.3957</v>
      </c>
      <c r="R112" s="84">
        <v>0.13689999999999999</v>
      </c>
      <c r="S112" s="84">
        <v>0.37230000000000002</v>
      </c>
      <c r="T112" s="84">
        <v>0.3957</v>
      </c>
      <c r="U112" s="84">
        <v>0.30869999999999997</v>
      </c>
      <c r="V112" s="84">
        <v>0.3</v>
      </c>
      <c r="W112" s="84">
        <v>0.41399999999999998</v>
      </c>
      <c r="X112" s="84">
        <v>0.59719999999999995</v>
      </c>
      <c r="Y112" s="84">
        <v>0.53639999999999999</v>
      </c>
      <c r="Z112" s="84">
        <v>0.32400000000000001</v>
      </c>
      <c r="AA112" s="84">
        <v>0.38229999999999997</v>
      </c>
      <c r="AD112" s="92" t="s">
        <v>120</v>
      </c>
      <c r="AE112" s="84">
        <v>0</v>
      </c>
      <c r="AF112" s="84">
        <v>0</v>
      </c>
      <c r="AG112" s="84">
        <v>0</v>
      </c>
      <c r="AH112" s="84">
        <v>0</v>
      </c>
      <c r="AI112" s="84">
        <v>0</v>
      </c>
      <c r="AJ112" s="84">
        <v>0</v>
      </c>
      <c r="AK112" s="84">
        <v>0</v>
      </c>
      <c r="AL112" s="84">
        <v>0</v>
      </c>
      <c r="AM112" s="84">
        <v>0</v>
      </c>
      <c r="AO112" s="92" t="s">
        <v>120</v>
      </c>
      <c r="AP112" s="84">
        <v>0</v>
      </c>
      <c r="AQ112" s="84">
        <v>0</v>
      </c>
      <c r="AR112" s="84">
        <v>4.0000000000000002E-4</v>
      </c>
      <c r="AS112" s="84">
        <v>0</v>
      </c>
      <c r="AT112" s="84">
        <v>0</v>
      </c>
      <c r="AU112" s="84">
        <v>3.7000000000000002E-3</v>
      </c>
      <c r="AV112" s="84">
        <v>0</v>
      </c>
      <c r="AW112" s="84">
        <v>0</v>
      </c>
      <c r="AX112" s="84">
        <v>9.4000000000000004E-3</v>
      </c>
      <c r="AZ112" s="92" t="s">
        <v>120</v>
      </c>
      <c r="BA112" s="84">
        <v>0.21859999999999999</v>
      </c>
      <c r="BB112" s="84">
        <v>0.46029999999999999</v>
      </c>
      <c r="BC112" s="84">
        <v>0.31390000000000001</v>
      </c>
      <c r="BD112" s="84">
        <v>0.69159999999999999</v>
      </c>
      <c r="BE112" s="84">
        <v>0.6018</v>
      </c>
      <c r="BF112" s="84">
        <v>0.23</v>
      </c>
      <c r="BG112" s="84">
        <v>8.1299999999999997E-2</v>
      </c>
      <c r="BH112" s="84">
        <v>0.20580000000000001</v>
      </c>
      <c r="BI112" s="84">
        <v>0.54600000000000004</v>
      </c>
      <c r="BK112" s="92" t="s">
        <v>120</v>
      </c>
      <c r="BL112" s="84">
        <v>0.31919999999999998</v>
      </c>
      <c r="BM112" s="84">
        <v>0.70450000000000002</v>
      </c>
      <c r="BN112" s="84">
        <v>0.43120000000000003</v>
      </c>
      <c r="BO112" s="84">
        <v>0.56520000000000004</v>
      </c>
      <c r="BP112" s="84">
        <v>0.1419</v>
      </c>
      <c r="BQ112" s="84">
        <v>0.37390000000000001</v>
      </c>
      <c r="BR112" s="84">
        <v>4.4699999999999997E-2</v>
      </c>
      <c r="BS112" s="84">
        <v>9.35E-2</v>
      </c>
      <c r="BT112" s="84">
        <v>0.76570000000000005</v>
      </c>
    </row>
    <row r="113" spans="1:72">
      <c r="A113" s="142"/>
      <c r="B113" s="142"/>
      <c r="C113" s="5">
        <v>4.625</v>
      </c>
      <c r="D113" s="84">
        <v>0.60129999999999995</v>
      </c>
      <c r="E113" s="84">
        <v>0.44490000000000002</v>
      </c>
      <c r="F113" s="84">
        <v>0.61339999999999995</v>
      </c>
      <c r="G113" s="84">
        <v>0.31809999999999999</v>
      </c>
      <c r="H113" s="84">
        <v>0.39219999999999999</v>
      </c>
      <c r="I113" s="84">
        <v>0.47399999999999998</v>
      </c>
      <c r="J113" s="84">
        <v>0.71279999999999999</v>
      </c>
      <c r="K113" s="84">
        <v>0.65329999999999999</v>
      </c>
      <c r="L113" s="84">
        <v>0.87990000000000002</v>
      </c>
      <c r="M113" s="84">
        <v>0.78249999999999997</v>
      </c>
      <c r="N113" s="84">
        <v>0.71399999999999997</v>
      </c>
      <c r="O113" s="84">
        <v>0.74850000000000005</v>
      </c>
      <c r="P113" s="84">
        <v>0.43009999999999998</v>
      </c>
      <c r="Q113" s="84">
        <v>0.33889999999999998</v>
      </c>
      <c r="R113" s="84">
        <v>0.13650000000000001</v>
      </c>
      <c r="S113" s="84">
        <v>0.35260000000000002</v>
      </c>
      <c r="T113" s="84">
        <v>0.33889999999999998</v>
      </c>
      <c r="U113" s="84">
        <v>0.2863</v>
      </c>
      <c r="V113" s="84">
        <v>0.39479999999999998</v>
      </c>
      <c r="W113" s="84">
        <v>0.42320000000000002</v>
      </c>
      <c r="X113" s="84">
        <v>0.65700000000000003</v>
      </c>
      <c r="Y113" s="84">
        <v>0.58940000000000003</v>
      </c>
      <c r="Z113" s="84">
        <v>0.36899999999999999</v>
      </c>
      <c r="AA113" s="84">
        <v>0.4269</v>
      </c>
      <c r="AD113" s="92" t="s">
        <v>121</v>
      </c>
      <c r="AE113" s="84">
        <v>0</v>
      </c>
      <c r="AF113" s="84">
        <v>0</v>
      </c>
      <c r="AG113" s="84">
        <v>0</v>
      </c>
      <c r="AH113" s="84">
        <v>0</v>
      </c>
      <c r="AI113" s="84">
        <v>0</v>
      </c>
      <c r="AJ113" s="84">
        <v>0</v>
      </c>
      <c r="AK113" s="84">
        <v>0</v>
      </c>
      <c r="AL113" s="84">
        <v>0</v>
      </c>
      <c r="AM113" s="84">
        <v>0</v>
      </c>
      <c r="AO113" s="92" t="s">
        <v>121</v>
      </c>
      <c r="AP113" s="84">
        <v>0</v>
      </c>
      <c r="AQ113" s="84">
        <v>0</v>
      </c>
      <c r="AR113" s="84">
        <v>0</v>
      </c>
      <c r="AS113" s="84">
        <v>0</v>
      </c>
      <c r="AT113" s="84">
        <v>0</v>
      </c>
      <c r="AU113" s="84">
        <v>0</v>
      </c>
      <c r="AV113" s="84">
        <v>0</v>
      </c>
      <c r="AW113" s="84">
        <v>0</v>
      </c>
      <c r="AX113" s="84">
        <v>0</v>
      </c>
      <c r="AZ113" s="92" t="s">
        <v>121</v>
      </c>
      <c r="BA113" s="84">
        <v>0.2039</v>
      </c>
      <c r="BB113" s="84">
        <v>0.40279999999999999</v>
      </c>
      <c r="BC113" s="84">
        <v>0.33629999999999999</v>
      </c>
      <c r="BD113" s="84">
        <v>0.74609999999999999</v>
      </c>
      <c r="BE113" s="84">
        <v>0.61140000000000005</v>
      </c>
      <c r="BF113" s="84">
        <v>0.28699999999999998</v>
      </c>
      <c r="BG113" s="84">
        <v>0.14380000000000001</v>
      </c>
      <c r="BH113" s="84">
        <v>0.3246</v>
      </c>
      <c r="BI113" s="84">
        <v>0.51659999999999995</v>
      </c>
      <c r="BK113" s="92" t="s">
        <v>121</v>
      </c>
      <c r="BL113" s="84">
        <v>0.24890000000000001</v>
      </c>
      <c r="BM113" s="84">
        <v>0.68369999999999997</v>
      </c>
      <c r="BN113" s="84">
        <v>0.37330000000000002</v>
      </c>
      <c r="BO113" s="84">
        <v>0.62439999999999996</v>
      </c>
      <c r="BP113" s="84">
        <v>0.10580000000000001</v>
      </c>
      <c r="BQ113" s="84">
        <v>0.45040000000000002</v>
      </c>
      <c r="BR113" s="84">
        <v>6.0100000000000001E-2</v>
      </c>
      <c r="BS113" s="84">
        <v>5.0900000000000001E-2</v>
      </c>
      <c r="BT113" s="84">
        <v>0.64190000000000003</v>
      </c>
    </row>
    <row r="114" spans="1:72">
      <c r="A114" s="142"/>
      <c r="B114" s="142"/>
      <c r="C114" s="5">
        <v>4.6666666666666696</v>
      </c>
      <c r="D114" s="84">
        <v>0.5877</v>
      </c>
      <c r="E114" s="84">
        <v>0.4536</v>
      </c>
      <c r="F114" s="84">
        <v>0.57179999999999997</v>
      </c>
      <c r="G114" s="84">
        <v>0.29720000000000002</v>
      </c>
      <c r="H114" s="84">
        <v>0.46139999999999998</v>
      </c>
      <c r="I114" s="84">
        <v>0.4743</v>
      </c>
      <c r="J114" s="84">
        <v>0.71530000000000005</v>
      </c>
      <c r="K114" s="84">
        <v>0.63729999999999998</v>
      </c>
      <c r="L114" s="84">
        <v>0.84750000000000003</v>
      </c>
      <c r="M114" s="84">
        <v>0.78</v>
      </c>
      <c r="N114" s="84">
        <v>0.74660000000000004</v>
      </c>
      <c r="O114" s="84">
        <v>0.74529999999999996</v>
      </c>
      <c r="P114" s="84">
        <v>0.4299</v>
      </c>
      <c r="Q114" s="84">
        <v>0.30759999999999998</v>
      </c>
      <c r="R114" s="84">
        <v>0.13439999999999999</v>
      </c>
      <c r="S114" s="84">
        <v>0.31280000000000002</v>
      </c>
      <c r="T114" s="84">
        <v>0.30759999999999998</v>
      </c>
      <c r="U114" s="84">
        <v>0.2737</v>
      </c>
      <c r="V114" s="84">
        <v>0.4042</v>
      </c>
      <c r="W114" s="84">
        <v>0.44979999999999998</v>
      </c>
      <c r="X114" s="84">
        <v>0.72089999999999999</v>
      </c>
      <c r="Y114" s="84">
        <v>0.68389999999999995</v>
      </c>
      <c r="Z114" s="84">
        <v>0.38919999999999999</v>
      </c>
      <c r="AA114" s="84">
        <v>0.4556</v>
      </c>
      <c r="AD114" s="92" t="s">
        <v>122</v>
      </c>
      <c r="AE114" s="84">
        <v>0</v>
      </c>
      <c r="AF114" s="84">
        <v>0</v>
      </c>
      <c r="AG114" s="84">
        <v>0</v>
      </c>
      <c r="AH114" s="84">
        <v>0</v>
      </c>
      <c r="AI114" s="84">
        <v>0</v>
      </c>
      <c r="AJ114" s="84">
        <v>0</v>
      </c>
      <c r="AK114" s="84">
        <v>0</v>
      </c>
      <c r="AL114" s="84">
        <v>0</v>
      </c>
      <c r="AM114" s="84">
        <v>0</v>
      </c>
      <c r="AO114" s="92" t="s">
        <v>122</v>
      </c>
      <c r="AP114" s="84">
        <v>0</v>
      </c>
      <c r="AQ114" s="84">
        <v>0</v>
      </c>
      <c r="AR114" s="84">
        <v>0</v>
      </c>
      <c r="AS114" s="84">
        <v>0</v>
      </c>
      <c r="AT114" s="84">
        <v>0</v>
      </c>
      <c r="AU114" s="84">
        <v>0</v>
      </c>
      <c r="AV114" s="84">
        <v>0</v>
      </c>
      <c r="AW114" s="84">
        <v>0</v>
      </c>
      <c r="AX114" s="84">
        <v>0</v>
      </c>
      <c r="AZ114" s="92" t="s">
        <v>122</v>
      </c>
      <c r="BA114" s="84">
        <v>0.1237</v>
      </c>
      <c r="BB114" s="84">
        <v>0.4647</v>
      </c>
      <c r="BC114" s="84">
        <v>0.29680000000000001</v>
      </c>
      <c r="BD114" s="84">
        <v>0.68210000000000004</v>
      </c>
      <c r="BE114" s="84">
        <v>0.60850000000000004</v>
      </c>
      <c r="BF114" s="84">
        <v>0.1976</v>
      </c>
      <c r="BG114" s="84">
        <v>0.1149</v>
      </c>
      <c r="BH114" s="84">
        <v>0.39789999999999998</v>
      </c>
      <c r="BI114" s="84">
        <v>0.50470000000000004</v>
      </c>
      <c r="BK114" s="92" t="s">
        <v>122</v>
      </c>
      <c r="BL114" s="84">
        <v>0.1996</v>
      </c>
      <c r="BM114" s="84">
        <v>0.69720000000000004</v>
      </c>
      <c r="BN114" s="84">
        <v>0.33160000000000001</v>
      </c>
      <c r="BO114" s="84">
        <v>0.56979999999999997</v>
      </c>
      <c r="BP114" s="84">
        <v>0.1346</v>
      </c>
      <c r="BQ114" s="84">
        <v>0.22969999999999999</v>
      </c>
      <c r="BR114" s="84">
        <v>8.0199999999999994E-2</v>
      </c>
      <c r="BS114" s="84">
        <v>3.2599999999999997E-2</v>
      </c>
      <c r="BT114" s="84">
        <v>0.52370000000000005</v>
      </c>
    </row>
    <row r="115" spans="1:72">
      <c r="A115" s="142"/>
      <c r="B115" s="142"/>
      <c r="C115" s="5">
        <v>4.7083333333333304</v>
      </c>
      <c r="D115" s="84">
        <v>0.57399999999999995</v>
      </c>
      <c r="E115" s="84">
        <v>0.44979999999999998</v>
      </c>
      <c r="F115" s="84">
        <v>0.53539999999999999</v>
      </c>
      <c r="G115" s="84">
        <v>0.29720000000000002</v>
      </c>
      <c r="H115" s="84">
        <v>0.48430000000000001</v>
      </c>
      <c r="I115" s="84">
        <v>0.46810000000000002</v>
      </c>
      <c r="J115" s="84">
        <v>0.63939999999999997</v>
      </c>
      <c r="K115" s="84">
        <v>0.57089999999999996</v>
      </c>
      <c r="L115" s="84">
        <v>0.67179999999999995</v>
      </c>
      <c r="M115" s="84">
        <v>0.5907</v>
      </c>
      <c r="N115" s="84">
        <v>0.70579999999999998</v>
      </c>
      <c r="O115" s="84">
        <v>0.63570000000000004</v>
      </c>
      <c r="P115" s="84">
        <v>0.37769999999999998</v>
      </c>
      <c r="Q115" s="84">
        <v>0.26779999999999998</v>
      </c>
      <c r="R115" s="84">
        <v>0.1149</v>
      </c>
      <c r="S115" s="84">
        <v>0.2666</v>
      </c>
      <c r="T115" s="84">
        <v>0.26779999999999998</v>
      </c>
      <c r="U115" s="84">
        <v>0.23730000000000001</v>
      </c>
      <c r="V115" s="84">
        <v>0.3674</v>
      </c>
      <c r="W115" s="84">
        <v>0.3921</v>
      </c>
      <c r="X115" s="84">
        <v>0.6623</v>
      </c>
      <c r="Y115" s="84">
        <v>0.65439999999999998</v>
      </c>
      <c r="Z115" s="84">
        <v>0.32629999999999998</v>
      </c>
      <c r="AA115" s="84">
        <v>0.39879999999999999</v>
      </c>
      <c r="AD115" s="92" t="s">
        <v>123</v>
      </c>
      <c r="AE115" s="84">
        <v>0</v>
      </c>
      <c r="AF115" s="84">
        <v>0</v>
      </c>
      <c r="AG115" s="84">
        <v>0</v>
      </c>
      <c r="AH115" s="84">
        <v>0</v>
      </c>
      <c r="AI115" s="84">
        <v>0</v>
      </c>
      <c r="AJ115" s="84">
        <v>0</v>
      </c>
      <c r="AK115" s="84">
        <v>0</v>
      </c>
      <c r="AL115" s="84">
        <v>0</v>
      </c>
      <c r="AM115" s="84">
        <v>0</v>
      </c>
      <c r="AO115" s="92" t="s">
        <v>123</v>
      </c>
      <c r="AP115" s="84">
        <v>0</v>
      </c>
      <c r="AQ115" s="84">
        <v>0</v>
      </c>
      <c r="AR115" s="84">
        <v>0</v>
      </c>
      <c r="AS115" s="84">
        <v>0</v>
      </c>
      <c r="AT115" s="84">
        <v>0</v>
      </c>
      <c r="AU115" s="84">
        <v>0</v>
      </c>
      <c r="AV115" s="84">
        <v>0</v>
      </c>
      <c r="AW115" s="84">
        <v>0</v>
      </c>
      <c r="AX115" s="84">
        <v>0</v>
      </c>
      <c r="AZ115" s="92" t="s">
        <v>123</v>
      </c>
      <c r="BA115" s="84">
        <v>9.4799999999999995E-2</v>
      </c>
      <c r="BB115" s="84">
        <v>0.48159999999999997</v>
      </c>
      <c r="BC115" s="84">
        <v>0.30659999999999998</v>
      </c>
      <c r="BD115" s="84">
        <v>0.61739999999999995</v>
      </c>
      <c r="BE115" s="84">
        <v>0.58550000000000002</v>
      </c>
      <c r="BF115" s="84">
        <v>0.1454</v>
      </c>
      <c r="BG115" s="84">
        <v>6.83E-2</v>
      </c>
      <c r="BH115" s="84">
        <v>0.42830000000000001</v>
      </c>
      <c r="BI115" s="84">
        <v>0.46279999999999999</v>
      </c>
      <c r="BK115" s="92" t="s">
        <v>123</v>
      </c>
      <c r="BL115" s="84">
        <v>0.1525</v>
      </c>
      <c r="BM115" s="84">
        <v>0.66190000000000004</v>
      </c>
      <c r="BN115" s="84">
        <v>0.25090000000000001</v>
      </c>
      <c r="BO115" s="84">
        <v>0.48670000000000002</v>
      </c>
      <c r="BP115" s="84">
        <v>0.1623</v>
      </c>
      <c r="BQ115" s="84">
        <v>0.1822</v>
      </c>
      <c r="BR115" s="84">
        <v>5.9400000000000001E-2</v>
      </c>
      <c r="BS115" s="84">
        <v>5.7500000000000002E-2</v>
      </c>
      <c r="BT115" s="84">
        <v>0.37780000000000002</v>
      </c>
    </row>
    <row r="116" spans="1:72">
      <c r="A116" s="142"/>
      <c r="B116" s="142"/>
      <c r="C116" s="5">
        <v>4.75</v>
      </c>
      <c r="D116" s="84">
        <v>0.51800000000000002</v>
      </c>
      <c r="E116" s="84">
        <v>0.27850000000000003</v>
      </c>
      <c r="F116" s="84">
        <v>0.45400000000000001</v>
      </c>
      <c r="G116" s="84">
        <v>0.25979999999999998</v>
      </c>
      <c r="H116" s="84">
        <v>0.51090000000000002</v>
      </c>
      <c r="I116" s="84">
        <v>0.4042</v>
      </c>
      <c r="J116" s="84">
        <v>0.44040000000000001</v>
      </c>
      <c r="K116" s="84">
        <v>0.38159999999999999</v>
      </c>
      <c r="L116" s="84">
        <v>0.37319999999999998</v>
      </c>
      <c r="M116" s="84">
        <v>0.3664</v>
      </c>
      <c r="N116" s="84">
        <v>0.49719999999999998</v>
      </c>
      <c r="O116" s="84">
        <v>0.4118</v>
      </c>
      <c r="P116" s="84">
        <v>0.34360000000000002</v>
      </c>
      <c r="Q116" s="84">
        <v>0.19900000000000001</v>
      </c>
      <c r="R116" s="84">
        <v>9.8000000000000004E-2</v>
      </c>
      <c r="S116" s="84">
        <v>0.2175</v>
      </c>
      <c r="T116" s="84">
        <v>0.19900000000000001</v>
      </c>
      <c r="U116" s="84">
        <v>0.20300000000000001</v>
      </c>
      <c r="V116" s="84">
        <v>0.39200000000000002</v>
      </c>
      <c r="W116" s="84">
        <v>0.34920000000000001</v>
      </c>
      <c r="X116" s="84">
        <v>0.60209999999999997</v>
      </c>
      <c r="Y116" s="84">
        <v>0.72550000000000003</v>
      </c>
      <c r="Z116" s="84">
        <v>0.37240000000000001</v>
      </c>
      <c r="AA116" s="84">
        <v>0.4113</v>
      </c>
      <c r="AD116" s="92" t="s">
        <v>124</v>
      </c>
      <c r="AE116" s="84">
        <v>0</v>
      </c>
      <c r="AF116" s="84">
        <v>0</v>
      </c>
      <c r="AG116" s="84">
        <v>0</v>
      </c>
      <c r="AH116" s="84">
        <v>0</v>
      </c>
      <c r="AI116" s="84">
        <v>0</v>
      </c>
      <c r="AJ116" s="84">
        <v>0</v>
      </c>
      <c r="AK116" s="84">
        <v>0</v>
      </c>
      <c r="AL116" s="84">
        <v>0</v>
      </c>
      <c r="AM116" s="84">
        <v>0</v>
      </c>
      <c r="AO116" s="92" t="s">
        <v>124</v>
      </c>
      <c r="AP116" s="84">
        <v>0</v>
      </c>
      <c r="AQ116" s="84">
        <v>0</v>
      </c>
      <c r="AR116" s="84">
        <v>0</v>
      </c>
      <c r="AS116" s="84">
        <v>0</v>
      </c>
      <c r="AT116" s="84">
        <v>0</v>
      </c>
      <c r="AU116" s="84">
        <v>0</v>
      </c>
      <c r="AV116" s="84">
        <v>0</v>
      </c>
      <c r="AW116" s="84">
        <v>0</v>
      </c>
      <c r="AX116" s="84">
        <v>0</v>
      </c>
      <c r="AZ116" s="92" t="s">
        <v>124</v>
      </c>
      <c r="BA116" s="84">
        <v>0.121</v>
      </c>
      <c r="BB116" s="84">
        <v>0.54269999999999996</v>
      </c>
      <c r="BC116" s="84">
        <v>0.36849999999999999</v>
      </c>
      <c r="BD116" s="84">
        <v>0.55700000000000005</v>
      </c>
      <c r="BE116" s="84">
        <v>0.55669999999999997</v>
      </c>
      <c r="BF116" s="84">
        <v>0.17849999999999999</v>
      </c>
      <c r="BG116" s="84">
        <v>0.10680000000000001</v>
      </c>
      <c r="BH116" s="84">
        <v>0.3725</v>
      </c>
      <c r="BI116" s="84">
        <v>0.38790000000000002</v>
      </c>
      <c r="BK116" s="92" t="s">
        <v>124</v>
      </c>
      <c r="BL116" s="84">
        <v>0.21820000000000001</v>
      </c>
      <c r="BM116" s="84">
        <v>0.72929999999999995</v>
      </c>
      <c r="BN116" s="84">
        <v>0.20050000000000001</v>
      </c>
      <c r="BO116" s="84">
        <v>0.45479999999999998</v>
      </c>
      <c r="BP116" s="84">
        <v>0.1263</v>
      </c>
      <c r="BQ116" s="84">
        <v>0.1191</v>
      </c>
      <c r="BR116" s="84">
        <v>3.1099999999999999E-2</v>
      </c>
      <c r="BS116" s="84">
        <v>5.3900000000000003E-2</v>
      </c>
      <c r="BT116" s="84">
        <v>0.31719999999999998</v>
      </c>
    </row>
    <row r="117" spans="1:72">
      <c r="A117" s="142"/>
      <c r="B117" s="142"/>
      <c r="C117" s="5">
        <v>4.7916666666666696</v>
      </c>
      <c r="D117" s="84">
        <v>0</v>
      </c>
      <c r="E117" s="84">
        <v>4.6100000000000002E-2</v>
      </c>
      <c r="F117" s="84">
        <v>0</v>
      </c>
      <c r="G117" s="84">
        <v>0</v>
      </c>
      <c r="H117" s="84">
        <v>7.6399999999999996E-2</v>
      </c>
      <c r="I117" s="84">
        <v>2.4500000000000001E-2</v>
      </c>
      <c r="J117" s="84">
        <v>0.1268</v>
      </c>
      <c r="K117" s="84">
        <v>7.22E-2</v>
      </c>
      <c r="L117" s="84">
        <v>6.6799999999999998E-2</v>
      </c>
      <c r="M117" s="84">
        <v>9.2499999999999999E-2</v>
      </c>
      <c r="N117" s="84">
        <v>0.14549999999999999</v>
      </c>
      <c r="O117" s="84">
        <v>0.1008</v>
      </c>
      <c r="P117" s="84">
        <v>0.38450000000000001</v>
      </c>
      <c r="Q117" s="84">
        <v>0.20100000000000001</v>
      </c>
      <c r="R117" s="84">
        <v>9.5299999999999996E-2</v>
      </c>
      <c r="S117" s="84">
        <v>0.27210000000000001</v>
      </c>
      <c r="T117" s="84">
        <v>0.20100000000000001</v>
      </c>
      <c r="U117" s="84">
        <v>0.22459999999999999</v>
      </c>
      <c r="V117" s="84">
        <v>0.4627</v>
      </c>
      <c r="W117" s="84">
        <v>0.40100000000000002</v>
      </c>
      <c r="X117" s="84">
        <v>0.66069999999999995</v>
      </c>
      <c r="Y117" s="84">
        <v>0.76659999999999995</v>
      </c>
      <c r="Z117" s="84">
        <v>0.46160000000000001</v>
      </c>
      <c r="AA117" s="84">
        <v>0.48430000000000001</v>
      </c>
    </row>
    <row r="118" spans="1:72">
      <c r="A118" s="142"/>
      <c r="B118" s="142"/>
      <c r="C118" s="5">
        <v>4.8333333333333304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2.5000000000000001E-3</v>
      </c>
      <c r="K118" s="84">
        <v>3.3E-3</v>
      </c>
      <c r="L118" s="84">
        <v>0</v>
      </c>
      <c r="M118" s="84">
        <v>5.0000000000000001E-4</v>
      </c>
      <c r="N118" s="84">
        <v>2.3E-3</v>
      </c>
      <c r="O118" s="84">
        <v>1.6999999999999999E-3</v>
      </c>
      <c r="P118" s="84">
        <v>0.43719999999999998</v>
      </c>
      <c r="Q118" s="84">
        <v>0.36370000000000002</v>
      </c>
      <c r="R118" s="84">
        <v>0.1326</v>
      </c>
      <c r="S118" s="84">
        <v>0.41539999999999999</v>
      </c>
      <c r="T118" s="84">
        <v>0.36370000000000002</v>
      </c>
      <c r="U118" s="84">
        <v>0.30220000000000002</v>
      </c>
      <c r="V118" s="84">
        <v>0.60109999999999997</v>
      </c>
      <c r="W118" s="84">
        <v>0.53769999999999996</v>
      </c>
      <c r="X118" s="84">
        <v>0.503</v>
      </c>
      <c r="Y118" s="84">
        <v>0.63029999999999997</v>
      </c>
      <c r="Z118" s="84">
        <v>0.54469999999999996</v>
      </c>
      <c r="AA118" s="84">
        <v>0.54849999999999999</v>
      </c>
    </row>
    <row r="119" spans="1:72">
      <c r="A119" s="142"/>
      <c r="B119" s="142"/>
      <c r="C119" s="5">
        <v>4.875</v>
      </c>
      <c r="D119" s="84">
        <v>0</v>
      </c>
      <c r="E119" s="84">
        <v>0</v>
      </c>
      <c r="F119" s="84">
        <v>0</v>
      </c>
      <c r="G119" s="84">
        <v>0</v>
      </c>
      <c r="H119" s="84">
        <v>0</v>
      </c>
      <c r="I119" s="84">
        <v>0</v>
      </c>
      <c r="J119" s="84">
        <v>0</v>
      </c>
      <c r="K119" s="84">
        <v>0</v>
      </c>
      <c r="L119" s="84">
        <v>0</v>
      </c>
      <c r="M119" s="84">
        <v>0</v>
      </c>
      <c r="N119" s="84">
        <v>0</v>
      </c>
      <c r="O119" s="84">
        <v>0</v>
      </c>
      <c r="P119" s="84">
        <v>0.50680000000000003</v>
      </c>
      <c r="Q119" s="84">
        <v>0.62570000000000003</v>
      </c>
      <c r="R119" s="84">
        <v>0.18060000000000001</v>
      </c>
      <c r="S119" s="84">
        <v>0.60699999999999998</v>
      </c>
      <c r="T119" s="84">
        <v>0.62570000000000003</v>
      </c>
      <c r="U119" s="84">
        <v>0.41020000000000001</v>
      </c>
      <c r="V119" s="84">
        <v>0.72899999999999998</v>
      </c>
      <c r="W119" s="84">
        <v>0.68</v>
      </c>
      <c r="X119" s="84">
        <v>0.39460000000000001</v>
      </c>
      <c r="Y119" s="84">
        <v>0.5171</v>
      </c>
      <c r="Z119" s="84">
        <v>0.61009999999999998</v>
      </c>
      <c r="AA119" s="84">
        <v>0.61060000000000003</v>
      </c>
      <c r="AD119" s="144" t="s">
        <v>11</v>
      </c>
      <c r="AE119" s="144"/>
      <c r="AF119" s="144"/>
      <c r="AG119" s="144"/>
      <c r="AH119" s="144"/>
      <c r="AI119" s="144"/>
      <c r="AJ119" s="144"/>
      <c r="AK119" s="144"/>
      <c r="AL119" s="144"/>
      <c r="AM119" s="144"/>
      <c r="AN119" s="144"/>
      <c r="AO119" s="144"/>
      <c r="AP119" s="144"/>
      <c r="AQ119" s="144"/>
      <c r="AR119" s="144"/>
      <c r="AS119" s="144"/>
      <c r="AT119" s="144"/>
      <c r="AU119" s="144"/>
      <c r="AV119" s="144"/>
      <c r="AW119" s="144"/>
      <c r="AX119" s="144"/>
      <c r="AY119" s="144"/>
      <c r="AZ119" s="144"/>
      <c r="BA119" s="144"/>
      <c r="BB119" s="144"/>
      <c r="BC119" s="144"/>
      <c r="BD119" s="144"/>
      <c r="BE119" s="144"/>
      <c r="BF119" s="144"/>
      <c r="BG119" s="144"/>
      <c r="BH119" s="144"/>
      <c r="BI119" s="144"/>
      <c r="BJ119" s="144"/>
      <c r="BK119" s="144"/>
      <c r="BL119" s="144"/>
      <c r="BM119" s="144"/>
      <c r="BN119" s="144"/>
      <c r="BO119" s="132"/>
      <c r="BP119" s="132"/>
    </row>
    <row r="120" spans="1:72">
      <c r="A120" s="142"/>
      <c r="B120" s="142"/>
      <c r="C120" s="5">
        <v>4.9166666666666696</v>
      </c>
      <c r="D120" s="84">
        <v>0</v>
      </c>
      <c r="E120" s="84">
        <v>0</v>
      </c>
      <c r="F120" s="84">
        <v>0</v>
      </c>
      <c r="G120" s="84">
        <v>0</v>
      </c>
      <c r="H120" s="84">
        <v>0</v>
      </c>
      <c r="I120" s="84">
        <v>0</v>
      </c>
      <c r="J120" s="84">
        <v>0</v>
      </c>
      <c r="K120" s="84">
        <v>0</v>
      </c>
      <c r="L120" s="84">
        <v>0</v>
      </c>
      <c r="M120" s="84">
        <v>0</v>
      </c>
      <c r="N120" s="84">
        <v>0</v>
      </c>
      <c r="O120" s="84">
        <v>0</v>
      </c>
      <c r="P120" s="84">
        <v>0.50039999999999996</v>
      </c>
      <c r="Q120" s="84">
        <v>0.56040000000000001</v>
      </c>
      <c r="R120" s="84">
        <v>0.1739</v>
      </c>
      <c r="S120" s="84">
        <v>0.57909999999999995</v>
      </c>
      <c r="T120" s="84">
        <v>0.56040000000000001</v>
      </c>
      <c r="U120" s="84">
        <v>0.39240000000000003</v>
      </c>
      <c r="V120" s="84">
        <v>0.80810000000000004</v>
      </c>
      <c r="W120" s="84">
        <v>0.77200000000000002</v>
      </c>
      <c r="X120" s="84">
        <v>0.35249999999999998</v>
      </c>
      <c r="Y120" s="84">
        <v>0.5302</v>
      </c>
      <c r="Z120" s="84">
        <v>0.69210000000000005</v>
      </c>
      <c r="AA120" s="84">
        <v>0.67720000000000002</v>
      </c>
      <c r="AE120" s="84" t="s">
        <v>99</v>
      </c>
      <c r="AP120" s="84" t="s">
        <v>100</v>
      </c>
      <c r="BA120" s="84" t="s">
        <v>98</v>
      </c>
      <c r="BL120" s="84" t="s">
        <v>153</v>
      </c>
    </row>
    <row r="121" spans="1:72">
      <c r="A121" s="142"/>
      <c r="B121" s="142"/>
      <c r="C121" s="5">
        <v>4.9583333333333304</v>
      </c>
      <c r="D121" s="84">
        <v>0</v>
      </c>
      <c r="E121" s="84">
        <v>0</v>
      </c>
      <c r="F121" s="84">
        <v>0</v>
      </c>
      <c r="G121" s="84">
        <v>0</v>
      </c>
      <c r="H121" s="84">
        <v>0</v>
      </c>
      <c r="I121" s="84">
        <v>0</v>
      </c>
      <c r="J121" s="84">
        <v>0</v>
      </c>
      <c r="K121" s="84">
        <v>0</v>
      </c>
      <c r="L121" s="84">
        <v>0</v>
      </c>
      <c r="M121" s="84">
        <v>0</v>
      </c>
      <c r="N121" s="84">
        <v>0</v>
      </c>
      <c r="O121" s="84">
        <v>0</v>
      </c>
      <c r="P121" s="84">
        <v>0.48830000000000001</v>
      </c>
      <c r="Q121" s="84">
        <v>0.57689999999999997</v>
      </c>
      <c r="R121" s="84">
        <v>0.16839999999999999</v>
      </c>
      <c r="S121" s="84">
        <v>0.61699999999999999</v>
      </c>
      <c r="T121" s="84">
        <v>0.57689999999999997</v>
      </c>
      <c r="U121" s="84">
        <v>0.39629999999999999</v>
      </c>
      <c r="V121" s="84">
        <v>0.75270000000000004</v>
      </c>
      <c r="W121" s="84">
        <v>0.7147</v>
      </c>
      <c r="X121" s="84">
        <v>0.27729999999999999</v>
      </c>
      <c r="Y121" s="84">
        <v>0.49930000000000002</v>
      </c>
      <c r="Z121" s="84">
        <v>0.77849999999999997</v>
      </c>
      <c r="AA121" s="84">
        <v>0.69140000000000001</v>
      </c>
      <c r="AE121" s="84">
        <v>1</v>
      </c>
      <c r="AF121" s="84">
        <v>2</v>
      </c>
      <c r="AG121" s="84">
        <v>3</v>
      </c>
      <c r="AH121" s="84">
        <v>4</v>
      </c>
      <c r="AI121" s="84">
        <v>5</v>
      </c>
      <c r="AJ121" s="84">
        <v>6</v>
      </c>
      <c r="AK121" s="84">
        <v>7</v>
      </c>
      <c r="AL121" s="84">
        <v>8</v>
      </c>
      <c r="AM121" s="84">
        <v>9</v>
      </c>
      <c r="AP121" s="84">
        <v>1</v>
      </c>
      <c r="AQ121" s="84">
        <v>2</v>
      </c>
      <c r="AR121" s="84">
        <v>3</v>
      </c>
      <c r="AS121" s="84">
        <v>4</v>
      </c>
      <c r="AT121" s="84">
        <v>5</v>
      </c>
      <c r="AU121" s="84">
        <v>6</v>
      </c>
      <c r="AV121" s="84">
        <v>7</v>
      </c>
      <c r="AW121" s="84">
        <v>8</v>
      </c>
      <c r="AX121" s="84">
        <v>9</v>
      </c>
      <c r="BA121" s="84">
        <v>1</v>
      </c>
      <c r="BB121" s="84">
        <v>2</v>
      </c>
      <c r="BC121" s="84">
        <v>3</v>
      </c>
      <c r="BD121" s="84">
        <v>4</v>
      </c>
      <c r="BE121" s="84">
        <v>5</v>
      </c>
      <c r="BF121" s="84">
        <v>6</v>
      </c>
      <c r="BG121" s="84">
        <v>7</v>
      </c>
      <c r="BH121" s="84">
        <v>8</v>
      </c>
      <c r="BI121" s="84">
        <v>9</v>
      </c>
      <c r="BL121" s="84">
        <v>1</v>
      </c>
      <c r="BM121" s="84">
        <v>2</v>
      </c>
      <c r="BN121" s="84">
        <v>3</v>
      </c>
      <c r="BO121" s="84">
        <v>4</v>
      </c>
      <c r="BP121" s="84">
        <v>5</v>
      </c>
      <c r="BQ121" s="84">
        <v>6</v>
      </c>
      <c r="BR121" s="84">
        <v>7</v>
      </c>
      <c r="BS121" s="84">
        <v>8</v>
      </c>
      <c r="BT121" s="84">
        <v>9</v>
      </c>
    </row>
    <row r="122" spans="1:72">
      <c r="A122" s="142"/>
      <c r="B122" s="142"/>
      <c r="C122" s="5">
        <v>5</v>
      </c>
      <c r="D122" s="84">
        <v>0</v>
      </c>
      <c r="E122" s="84">
        <v>0</v>
      </c>
      <c r="F122" s="84">
        <v>0</v>
      </c>
      <c r="G122" s="84">
        <v>0</v>
      </c>
      <c r="H122" s="84">
        <v>0</v>
      </c>
      <c r="I122" s="84">
        <v>0</v>
      </c>
      <c r="J122" s="84">
        <v>0</v>
      </c>
      <c r="K122" s="84">
        <v>0</v>
      </c>
      <c r="L122" s="84">
        <v>0</v>
      </c>
      <c r="M122" s="84">
        <v>0</v>
      </c>
      <c r="N122" s="84">
        <v>0</v>
      </c>
      <c r="O122" s="84">
        <v>0</v>
      </c>
      <c r="P122" s="84">
        <v>0.50149999999999995</v>
      </c>
      <c r="Q122" s="84">
        <v>0.64759999999999995</v>
      </c>
      <c r="R122" s="84">
        <v>0.16889999999999999</v>
      </c>
      <c r="S122" s="84">
        <v>0.63870000000000005</v>
      </c>
      <c r="T122" s="84">
        <v>0.64759999999999995</v>
      </c>
      <c r="U122" s="84">
        <v>0.41289999999999999</v>
      </c>
      <c r="V122" s="84">
        <v>0.7016</v>
      </c>
      <c r="W122" s="84">
        <v>0.68300000000000005</v>
      </c>
      <c r="X122" s="84">
        <v>0.2792</v>
      </c>
      <c r="Y122" s="84">
        <v>0.43430000000000002</v>
      </c>
      <c r="Z122" s="84">
        <v>0.84309999999999996</v>
      </c>
      <c r="AA122" s="84">
        <v>0.70830000000000004</v>
      </c>
      <c r="AD122" s="92" t="s">
        <v>101</v>
      </c>
      <c r="AE122" s="84">
        <v>0</v>
      </c>
      <c r="AF122" s="84">
        <v>0</v>
      </c>
      <c r="AG122" s="84">
        <v>0</v>
      </c>
      <c r="AH122" s="84">
        <v>0</v>
      </c>
      <c r="AI122" s="84">
        <v>0</v>
      </c>
      <c r="AJ122" s="84">
        <v>0</v>
      </c>
      <c r="AK122" s="84">
        <v>0</v>
      </c>
      <c r="AL122" s="84">
        <v>0</v>
      </c>
      <c r="AM122" s="84">
        <v>0</v>
      </c>
      <c r="AO122" s="92" t="s">
        <v>101</v>
      </c>
      <c r="AP122" s="84">
        <v>0</v>
      </c>
      <c r="AQ122" s="84">
        <v>0</v>
      </c>
      <c r="AR122" s="84">
        <v>0</v>
      </c>
      <c r="AS122" s="84">
        <v>0</v>
      </c>
      <c r="AT122" s="84">
        <v>0</v>
      </c>
      <c r="AU122" s="84">
        <v>0</v>
      </c>
      <c r="AV122" s="84">
        <v>0</v>
      </c>
      <c r="AW122" s="84">
        <v>0</v>
      </c>
      <c r="AX122" s="84">
        <v>0</v>
      </c>
      <c r="AZ122" s="92" t="s">
        <v>101</v>
      </c>
      <c r="BA122" s="84">
        <v>0.29049999999999998</v>
      </c>
      <c r="BB122" s="84">
        <v>0.54349999999999998</v>
      </c>
      <c r="BC122" s="84">
        <v>0.35659999999999997</v>
      </c>
      <c r="BD122" s="84">
        <v>0.86299999999999999</v>
      </c>
      <c r="BE122" s="84">
        <v>0.73529999999999995</v>
      </c>
      <c r="BF122" s="84">
        <v>0.1019</v>
      </c>
      <c r="BG122" s="84">
        <v>0.45140000000000002</v>
      </c>
      <c r="BH122" s="84">
        <v>0.31559999999999999</v>
      </c>
      <c r="BI122" s="84">
        <v>0.75960000000000005</v>
      </c>
      <c r="BK122" s="92" t="s">
        <v>101</v>
      </c>
      <c r="BL122" s="84">
        <v>9.01E-2</v>
      </c>
      <c r="BM122" s="84">
        <v>0.32340000000000002</v>
      </c>
      <c r="BN122" s="84">
        <v>0.28770000000000001</v>
      </c>
      <c r="BO122" s="84">
        <v>0.52549999999999997</v>
      </c>
      <c r="BP122" s="84">
        <v>0.36609999999999998</v>
      </c>
      <c r="BQ122" s="84">
        <v>0.14729999999999999</v>
      </c>
      <c r="BR122" s="84">
        <v>7.3200000000000001E-2</v>
      </c>
      <c r="BS122" s="84">
        <v>0.25390000000000001</v>
      </c>
      <c r="BT122" s="84">
        <v>0.5514</v>
      </c>
    </row>
    <row r="123" spans="1:72">
      <c r="A123" s="142" t="s">
        <v>77</v>
      </c>
      <c r="B123" s="142" t="s">
        <v>87</v>
      </c>
      <c r="C123" s="5">
        <v>5.0416666666666696</v>
      </c>
      <c r="D123" s="84">
        <v>0</v>
      </c>
      <c r="E123" s="84">
        <v>0</v>
      </c>
      <c r="F123" s="84">
        <v>0</v>
      </c>
      <c r="G123" s="84">
        <v>0</v>
      </c>
      <c r="H123" s="84">
        <v>0</v>
      </c>
      <c r="I123" s="84">
        <v>0</v>
      </c>
      <c r="J123" s="84">
        <v>0</v>
      </c>
      <c r="K123" s="84">
        <v>0</v>
      </c>
      <c r="L123" s="84">
        <v>0</v>
      </c>
      <c r="M123" s="84">
        <v>0</v>
      </c>
      <c r="N123" s="84">
        <v>0</v>
      </c>
      <c r="O123" s="84">
        <v>0</v>
      </c>
      <c r="P123" s="84">
        <v>0.40089999999999998</v>
      </c>
      <c r="Q123" s="84">
        <v>0.55330000000000001</v>
      </c>
      <c r="R123" s="84">
        <v>0.14480000000000001</v>
      </c>
      <c r="S123" s="84">
        <v>0.51200000000000001</v>
      </c>
      <c r="T123" s="84">
        <v>0.55330000000000001</v>
      </c>
      <c r="U123" s="84">
        <v>0.33850000000000002</v>
      </c>
      <c r="V123" s="84">
        <v>0.56230000000000002</v>
      </c>
      <c r="W123" s="84">
        <v>0.6079</v>
      </c>
      <c r="X123" s="84">
        <v>0.24679999999999999</v>
      </c>
      <c r="Y123" s="84">
        <v>0.4259</v>
      </c>
      <c r="Z123" s="84">
        <v>0.70440000000000003</v>
      </c>
      <c r="AA123" s="84">
        <v>0.60189999999999999</v>
      </c>
      <c r="AD123" s="92" t="s">
        <v>102</v>
      </c>
      <c r="AE123" s="84">
        <v>0</v>
      </c>
      <c r="AF123" s="84">
        <v>0</v>
      </c>
      <c r="AG123" s="84">
        <v>0</v>
      </c>
      <c r="AH123" s="84">
        <v>0</v>
      </c>
      <c r="AI123" s="84">
        <v>0</v>
      </c>
      <c r="AJ123" s="84">
        <v>0</v>
      </c>
      <c r="AK123" s="84">
        <v>0</v>
      </c>
      <c r="AL123" s="84">
        <v>0</v>
      </c>
      <c r="AM123" s="84">
        <v>0</v>
      </c>
      <c r="AO123" s="92" t="s">
        <v>102</v>
      </c>
      <c r="AP123" s="84">
        <v>0</v>
      </c>
      <c r="AQ123" s="84">
        <v>0</v>
      </c>
      <c r="AR123" s="84">
        <v>0</v>
      </c>
      <c r="AS123" s="84">
        <v>0</v>
      </c>
      <c r="AT123" s="84">
        <v>0</v>
      </c>
      <c r="AU123" s="84">
        <v>0</v>
      </c>
      <c r="AV123" s="84">
        <v>0</v>
      </c>
      <c r="AW123" s="84">
        <v>0</v>
      </c>
      <c r="AX123" s="84">
        <v>0</v>
      </c>
      <c r="AZ123" s="92" t="s">
        <v>102</v>
      </c>
      <c r="BA123" s="84">
        <v>0.21</v>
      </c>
      <c r="BB123" s="84">
        <v>0.54779999999999995</v>
      </c>
      <c r="BC123" s="84">
        <v>0.4108</v>
      </c>
      <c r="BD123" s="84">
        <v>0.84219999999999995</v>
      </c>
      <c r="BE123" s="84">
        <v>0.74409999999999998</v>
      </c>
      <c r="BF123" s="84">
        <v>0.1157</v>
      </c>
      <c r="BG123" s="84">
        <v>0.48520000000000002</v>
      </c>
      <c r="BH123" s="84">
        <v>0.31830000000000003</v>
      </c>
      <c r="BI123" s="84">
        <v>0.71760000000000002</v>
      </c>
      <c r="BK123" s="92" t="s">
        <v>102</v>
      </c>
      <c r="BL123" s="84">
        <v>8.2799999999999999E-2</v>
      </c>
      <c r="BM123" s="84">
        <v>0.252</v>
      </c>
      <c r="BN123" s="84">
        <v>0.27989999999999998</v>
      </c>
      <c r="BO123" s="84">
        <v>0.52829999999999999</v>
      </c>
      <c r="BP123" s="84">
        <v>0.36730000000000002</v>
      </c>
      <c r="BQ123" s="84">
        <v>0.12520000000000001</v>
      </c>
      <c r="BR123" s="84">
        <v>8.4199999999999997E-2</v>
      </c>
      <c r="BS123" s="84">
        <v>0.30199999999999999</v>
      </c>
      <c r="BT123" s="84">
        <v>0.46160000000000001</v>
      </c>
    </row>
    <row r="124" spans="1:72">
      <c r="A124" s="142"/>
      <c r="B124" s="142"/>
      <c r="C124" s="5">
        <v>5.0833333333333304</v>
      </c>
      <c r="D124" s="84">
        <v>0</v>
      </c>
      <c r="E124" s="84">
        <v>0</v>
      </c>
      <c r="F124" s="84">
        <v>0</v>
      </c>
      <c r="G124" s="84">
        <v>0</v>
      </c>
      <c r="H124" s="84">
        <v>0</v>
      </c>
      <c r="I124" s="84">
        <v>0</v>
      </c>
      <c r="J124" s="84">
        <v>0</v>
      </c>
      <c r="K124" s="84">
        <v>0</v>
      </c>
      <c r="L124" s="84">
        <v>0</v>
      </c>
      <c r="M124" s="84">
        <v>0</v>
      </c>
      <c r="N124" s="84">
        <v>0</v>
      </c>
      <c r="O124" s="84">
        <v>0</v>
      </c>
      <c r="P124" s="84">
        <v>0.42159999999999997</v>
      </c>
      <c r="Q124" s="84">
        <v>0.62649999999999995</v>
      </c>
      <c r="R124" s="84">
        <v>0.1628</v>
      </c>
      <c r="S124" s="84">
        <v>0.62109999999999999</v>
      </c>
      <c r="T124" s="84">
        <v>0.62649999999999995</v>
      </c>
      <c r="U124" s="84">
        <v>0.38190000000000002</v>
      </c>
      <c r="V124" s="84">
        <v>0.56979999999999997</v>
      </c>
      <c r="W124" s="84">
        <v>0.62329999999999997</v>
      </c>
      <c r="X124" s="84">
        <v>0.17330000000000001</v>
      </c>
      <c r="Y124" s="84">
        <v>0.3276</v>
      </c>
      <c r="Z124" s="84">
        <v>0.65429999999999999</v>
      </c>
      <c r="AA124" s="84">
        <v>0.56820000000000004</v>
      </c>
      <c r="AD124" s="92" t="s">
        <v>103</v>
      </c>
      <c r="AE124" s="84">
        <v>0</v>
      </c>
      <c r="AF124" s="84">
        <v>0</v>
      </c>
      <c r="AG124" s="84">
        <v>0</v>
      </c>
      <c r="AH124" s="84">
        <v>0</v>
      </c>
      <c r="AI124" s="84">
        <v>0</v>
      </c>
      <c r="AJ124" s="84">
        <v>0</v>
      </c>
      <c r="AK124" s="84">
        <v>0</v>
      </c>
      <c r="AL124" s="84">
        <v>0</v>
      </c>
      <c r="AM124" s="84">
        <v>0</v>
      </c>
      <c r="AO124" s="92" t="s">
        <v>103</v>
      </c>
      <c r="AP124" s="84">
        <v>0</v>
      </c>
      <c r="AQ124" s="84">
        <v>0</v>
      </c>
      <c r="AR124" s="84">
        <v>0</v>
      </c>
      <c r="AS124" s="84">
        <v>0</v>
      </c>
      <c r="AT124" s="84">
        <v>0</v>
      </c>
      <c r="AU124" s="84">
        <v>0</v>
      </c>
      <c r="AV124" s="84">
        <v>0</v>
      </c>
      <c r="AW124" s="84">
        <v>0</v>
      </c>
      <c r="AX124" s="84">
        <v>0</v>
      </c>
      <c r="AZ124" s="92" t="s">
        <v>103</v>
      </c>
      <c r="BA124" s="84">
        <v>0.192</v>
      </c>
      <c r="BB124" s="84">
        <v>0.56620000000000004</v>
      </c>
      <c r="BC124" s="84">
        <v>0.41049999999999998</v>
      </c>
      <c r="BD124" s="84">
        <v>0.8367</v>
      </c>
      <c r="BE124" s="84">
        <v>0.70199999999999996</v>
      </c>
      <c r="BF124" s="84">
        <v>0.14630000000000001</v>
      </c>
      <c r="BG124" s="84">
        <v>0.51900000000000002</v>
      </c>
      <c r="BH124" s="84">
        <v>0.33150000000000002</v>
      </c>
      <c r="BI124" s="84">
        <v>0.60760000000000003</v>
      </c>
      <c r="BK124" s="92" t="s">
        <v>103</v>
      </c>
      <c r="BL124" s="84">
        <v>9.5500000000000002E-2</v>
      </c>
      <c r="BM124" s="84">
        <v>0.218</v>
      </c>
      <c r="BN124" s="84">
        <v>0.19539999999999999</v>
      </c>
      <c r="BO124" s="84">
        <v>0.55940000000000001</v>
      </c>
      <c r="BP124" s="84">
        <v>0.36720000000000003</v>
      </c>
      <c r="BQ124" s="84">
        <v>0.14180000000000001</v>
      </c>
      <c r="BR124" s="84">
        <v>6.8099999999999994E-2</v>
      </c>
      <c r="BS124" s="84">
        <v>0.32550000000000001</v>
      </c>
      <c r="BT124" s="84">
        <v>0.32900000000000001</v>
      </c>
    </row>
    <row r="125" spans="1:72">
      <c r="A125" s="142"/>
      <c r="B125" s="142"/>
      <c r="C125" s="5">
        <v>5.125</v>
      </c>
      <c r="D125" s="84">
        <v>0</v>
      </c>
      <c r="E125" s="84">
        <v>0</v>
      </c>
      <c r="F125" s="84">
        <v>0</v>
      </c>
      <c r="G125" s="84">
        <v>0</v>
      </c>
      <c r="H125" s="84">
        <v>0</v>
      </c>
      <c r="I125" s="84">
        <v>0</v>
      </c>
      <c r="J125" s="84">
        <v>0</v>
      </c>
      <c r="K125" s="84">
        <v>0</v>
      </c>
      <c r="L125" s="84">
        <v>0</v>
      </c>
      <c r="M125" s="84">
        <v>0</v>
      </c>
      <c r="N125" s="84">
        <v>0</v>
      </c>
      <c r="O125" s="84">
        <v>0</v>
      </c>
      <c r="P125" s="84">
        <v>0.4632</v>
      </c>
      <c r="Q125" s="84">
        <v>0.64100000000000001</v>
      </c>
      <c r="R125" s="84">
        <v>0.17530000000000001</v>
      </c>
      <c r="S125" s="84">
        <v>0.66659999999999997</v>
      </c>
      <c r="T125" s="84">
        <v>0.64100000000000001</v>
      </c>
      <c r="U125" s="84">
        <v>0.40939999999999999</v>
      </c>
      <c r="V125" s="84">
        <v>0.50209999999999999</v>
      </c>
      <c r="W125" s="84">
        <v>0.5716</v>
      </c>
      <c r="X125" s="84">
        <v>0.13769999999999999</v>
      </c>
      <c r="Y125" s="84">
        <v>0.24199999999999999</v>
      </c>
      <c r="Z125" s="84">
        <v>0.55130000000000001</v>
      </c>
      <c r="AA125" s="84">
        <v>0.48930000000000001</v>
      </c>
      <c r="AD125" s="92" t="s">
        <v>104</v>
      </c>
      <c r="AE125" s="84">
        <v>0</v>
      </c>
      <c r="AF125" s="84">
        <v>0</v>
      </c>
      <c r="AG125" s="84">
        <v>0</v>
      </c>
      <c r="AH125" s="84">
        <v>0</v>
      </c>
      <c r="AI125" s="84">
        <v>0</v>
      </c>
      <c r="AJ125" s="84">
        <v>0</v>
      </c>
      <c r="AK125" s="84">
        <v>0</v>
      </c>
      <c r="AL125" s="84">
        <v>0</v>
      </c>
      <c r="AM125" s="84">
        <v>0</v>
      </c>
      <c r="AO125" s="92" t="s">
        <v>104</v>
      </c>
      <c r="AP125" s="84">
        <v>0</v>
      </c>
      <c r="AQ125" s="84">
        <v>0</v>
      </c>
      <c r="AR125" s="84">
        <v>0</v>
      </c>
      <c r="AS125" s="84">
        <v>0</v>
      </c>
      <c r="AT125" s="84">
        <v>0</v>
      </c>
      <c r="AU125" s="84">
        <v>0</v>
      </c>
      <c r="AV125" s="84">
        <v>0</v>
      </c>
      <c r="AW125" s="84">
        <v>0</v>
      </c>
      <c r="AX125" s="84">
        <v>0</v>
      </c>
      <c r="AZ125" s="92" t="s">
        <v>104</v>
      </c>
      <c r="BA125" s="84">
        <v>0.18540000000000001</v>
      </c>
      <c r="BB125" s="84">
        <v>0.66039999999999999</v>
      </c>
      <c r="BC125" s="84">
        <v>0.3337</v>
      </c>
      <c r="BD125" s="84">
        <v>0.8256</v>
      </c>
      <c r="BE125" s="84">
        <v>0.70120000000000005</v>
      </c>
      <c r="BF125" s="84">
        <v>0.1739</v>
      </c>
      <c r="BG125" s="84">
        <v>0.57250000000000001</v>
      </c>
      <c r="BH125" s="84">
        <v>0.28249999999999997</v>
      </c>
      <c r="BI125" s="84">
        <v>0.56140000000000001</v>
      </c>
      <c r="BK125" s="92" t="s">
        <v>104</v>
      </c>
      <c r="BL125" s="84">
        <v>9.6799999999999997E-2</v>
      </c>
      <c r="BM125" s="84">
        <v>0.2329</v>
      </c>
      <c r="BN125" s="84">
        <v>0.16170000000000001</v>
      </c>
      <c r="BO125" s="84">
        <v>0.5393</v>
      </c>
      <c r="BP125" s="84">
        <v>0.33400000000000002</v>
      </c>
      <c r="BQ125" s="84">
        <v>0.1169</v>
      </c>
      <c r="BR125" s="84">
        <v>6.8099999999999994E-2</v>
      </c>
      <c r="BS125" s="84">
        <v>0.32900000000000001</v>
      </c>
      <c r="BT125" s="84">
        <v>0.375</v>
      </c>
    </row>
    <row r="126" spans="1:72">
      <c r="A126" s="142"/>
      <c r="B126" s="142"/>
      <c r="C126" s="5">
        <v>5.1666666666666696</v>
      </c>
      <c r="D126" s="84">
        <v>0</v>
      </c>
      <c r="E126" s="84">
        <v>0</v>
      </c>
      <c r="F126" s="84">
        <v>0</v>
      </c>
      <c r="G126" s="84">
        <v>0</v>
      </c>
      <c r="H126" s="84">
        <v>0</v>
      </c>
      <c r="I126" s="84">
        <v>0</v>
      </c>
      <c r="J126" s="84">
        <v>0</v>
      </c>
      <c r="K126" s="84">
        <v>0</v>
      </c>
      <c r="L126" s="84">
        <v>0</v>
      </c>
      <c r="M126" s="84">
        <v>0</v>
      </c>
      <c r="N126" s="84">
        <v>0</v>
      </c>
      <c r="O126" s="84">
        <v>0</v>
      </c>
      <c r="P126" s="84">
        <v>0.4017</v>
      </c>
      <c r="Q126" s="84">
        <v>0.50039999999999996</v>
      </c>
      <c r="R126" s="84">
        <v>0.13089999999999999</v>
      </c>
      <c r="S126" s="84">
        <v>0.50990000000000002</v>
      </c>
      <c r="T126" s="84">
        <v>0.50039999999999996</v>
      </c>
      <c r="U126" s="84">
        <v>0.32650000000000001</v>
      </c>
      <c r="V126" s="84">
        <v>0.51370000000000005</v>
      </c>
      <c r="W126" s="84">
        <v>0.621</v>
      </c>
      <c r="X126" s="84">
        <v>0.13109999999999999</v>
      </c>
      <c r="Y126" s="84">
        <v>0.22020000000000001</v>
      </c>
      <c r="Z126" s="84">
        <v>0.52329999999999999</v>
      </c>
      <c r="AA126" s="84">
        <v>0.48599999999999999</v>
      </c>
      <c r="AD126" s="92" t="s">
        <v>105</v>
      </c>
      <c r="AE126" s="84">
        <v>0</v>
      </c>
      <c r="AF126" s="84">
        <v>0</v>
      </c>
      <c r="AG126" s="84">
        <v>0</v>
      </c>
      <c r="AH126" s="84">
        <v>0</v>
      </c>
      <c r="AI126" s="84">
        <v>0</v>
      </c>
      <c r="AJ126" s="84">
        <v>0</v>
      </c>
      <c r="AK126" s="84">
        <v>0</v>
      </c>
      <c r="AL126" s="84">
        <v>0</v>
      </c>
      <c r="AM126" s="84">
        <v>0</v>
      </c>
      <c r="AO126" s="92" t="s">
        <v>105</v>
      </c>
      <c r="AP126" s="84">
        <v>0</v>
      </c>
      <c r="AQ126" s="84">
        <v>0</v>
      </c>
      <c r="AR126" s="84">
        <v>0</v>
      </c>
      <c r="AS126" s="84">
        <v>0</v>
      </c>
      <c r="AT126" s="84">
        <v>0</v>
      </c>
      <c r="AU126" s="84">
        <v>0</v>
      </c>
      <c r="AV126" s="84">
        <v>0</v>
      </c>
      <c r="AW126" s="84">
        <v>0</v>
      </c>
      <c r="AX126" s="84">
        <v>0</v>
      </c>
      <c r="AZ126" s="92" t="s">
        <v>105</v>
      </c>
      <c r="BA126" s="84">
        <v>0.12520000000000001</v>
      </c>
      <c r="BB126" s="84">
        <v>0.66359999999999997</v>
      </c>
      <c r="BC126" s="84">
        <v>0.34089999999999998</v>
      </c>
      <c r="BD126" s="84">
        <v>0.78859999999999997</v>
      </c>
      <c r="BE126" s="84">
        <v>0.69930000000000003</v>
      </c>
      <c r="BF126" s="84">
        <v>0.1764</v>
      </c>
      <c r="BG126" s="84">
        <v>0.61229999999999996</v>
      </c>
      <c r="BH126" s="84">
        <v>0.25440000000000002</v>
      </c>
      <c r="BI126" s="84">
        <v>0.46379999999999999</v>
      </c>
      <c r="BK126" s="92" t="s">
        <v>105</v>
      </c>
      <c r="BL126" s="84">
        <v>0.1183</v>
      </c>
      <c r="BM126" s="84">
        <v>0.2127</v>
      </c>
      <c r="BN126" s="84">
        <v>0.13500000000000001</v>
      </c>
      <c r="BO126" s="84">
        <v>0.54949999999999999</v>
      </c>
      <c r="BP126" s="84">
        <v>0.26019999999999999</v>
      </c>
      <c r="BQ126" s="84">
        <v>8.2799999999999999E-2</v>
      </c>
      <c r="BR126" s="84">
        <v>9.3799999999999994E-2</v>
      </c>
      <c r="BS126" s="84">
        <v>0.35630000000000001</v>
      </c>
      <c r="BT126" s="84">
        <v>0.3417</v>
      </c>
    </row>
    <row r="127" spans="1:72">
      <c r="A127" s="142"/>
      <c r="B127" s="142"/>
      <c r="C127" s="5">
        <v>5.2083333333333304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0.33389999999999997</v>
      </c>
      <c r="Q127" s="84">
        <v>0.43359999999999999</v>
      </c>
      <c r="R127" s="84">
        <v>0.11600000000000001</v>
      </c>
      <c r="S127" s="84">
        <v>0.44030000000000002</v>
      </c>
      <c r="T127" s="84">
        <v>0.43359999999999999</v>
      </c>
      <c r="U127" s="84">
        <v>0.27960000000000002</v>
      </c>
      <c r="V127" s="84">
        <v>0.44569999999999999</v>
      </c>
      <c r="W127" s="84">
        <v>0.59560000000000002</v>
      </c>
      <c r="X127" s="84">
        <v>0.12870000000000001</v>
      </c>
      <c r="Y127" s="84">
        <v>0.16800000000000001</v>
      </c>
      <c r="Z127" s="84">
        <v>0.54190000000000005</v>
      </c>
      <c r="AA127" s="84">
        <v>0.4793</v>
      </c>
      <c r="AD127" s="92" t="s">
        <v>106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O127" s="92" t="s">
        <v>106</v>
      </c>
      <c r="AP127" s="84">
        <v>0</v>
      </c>
      <c r="AQ127" s="84">
        <v>0</v>
      </c>
      <c r="AR127" s="84">
        <v>0</v>
      </c>
      <c r="AS127" s="84">
        <v>0</v>
      </c>
      <c r="AT127" s="84">
        <v>0</v>
      </c>
      <c r="AU127" s="84">
        <v>8.9999999999999998E-4</v>
      </c>
      <c r="AV127" s="84">
        <v>0</v>
      </c>
      <c r="AW127" s="84">
        <v>0</v>
      </c>
      <c r="AX127" s="84">
        <v>4.1000000000000003E-3</v>
      </c>
      <c r="AZ127" s="92" t="s">
        <v>106</v>
      </c>
      <c r="BA127" s="84">
        <v>8.1699999999999995E-2</v>
      </c>
      <c r="BB127" s="84">
        <v>0.71289999999999998</v>
      </c>
      <c r="BC127" s="84">
        <v>0.33150000000000002</v>
      </c>
      <c r="BD127" s="84">
        <v>0.77690000000000003</v>
      </c>
      <c r="BE127" s="84">
        <v>0.68110000000000004</v>
      </c>
      <c r="BF127" s="84">
        <v>0.15529999999999999</v>
      </c>
      <c r="BG127" s="84">
        <v>0.54069999999999996</v>
      </c>
      <c r="BH127" s="84">
        <v>0.18859999999999999</v>
      </c>
      <c r="BI127" s="84">
        <v>0.34010000000000001</v>
      </c>
      <c r="BK127" s="92" t="s">
        <v>106</v>
      </c>
      <c r="BL127" s="84">
        <v>0.13370000000000001</v>
      </c>
      <c r="BM127" s="84">
        <v>0.29730000000000001</v>
      </c>
      <c r="BN127" s="84">
        <v>0.11459999999999999</v>
      </c>
      <c r="BO127" s="84">
        <v>0.57950000000000002</v>
      </c>
      <c r="BP127" s="84">
        <v>0.20669999999999999</v>
      </c>
      <c r="BQ127" s="84">
        <v>7.8E-2</v>
      </c>
      <c r="BR127" s="84">
        <v>0.24879999999999999</v>
      </c>
      <c r="BS127" s="84">
        <v>0.3256</v>
      </c>
      <c r="BT127" s="84">
        <v>0.26929999999999998</v>
      </c>
    </row>
    <row r="128" spans="1:72">
      <c r="A128" s="142"/>
      <c r="B128" s="142"/>
      <c r="C128" s="5">
        <v>5.25</v>
      </c>
      <c r="D128" s="84">
        <v>0</v>
      </c>
      <c r="E128" s="84">
        <v>0</v>
      </c>
      <c r="F128" s="84">
        <v>0</v>
      </c>
      <c r="G128" s="84">
        <v>0</v>
      </c>
      <c r="H128" s="84">
        <v>0</v>
      </c>
      <c r="I128" s="84">
        <v>0</v>
      </c>
      <c r="J128" s="84">
        <v>8.0999999999999996E-3</v>
      </c>
      <c r="K128" s="84">
        <v>3.1800000000000002E-2</v>
      </c>
      <c r="L128" s="84">
        <v>5.4000000000000003E-3</v>
      </c>
      <c r="M128" s="84">
        <v>6.9999999999999999E-4</v>
      </c>
      <c r="N128" s="84">
        <v>1.61E-2</v>
      </c>
      <c r="O128" s="84">
        <v>1.24E-2</v>
      </c>
      <c r="P128" s="84">
        <v>0.2863</v>
      </c>
      <c r="Q128" s="84">
        <v>0.36499999999999999</v>
      </c>
      <c r="R128" s="84">
        <v>9.4100000000000003E-2</v>
      </c>
      <c r="S128" s="84">
        <v>0.38619999999999999</v>
      </c>
      <c r="T128" s="84">
        <v>0.36499999999999999</v>
      </c>
      <c r="U128" s="84">
        <v>0.23849999999999999</v>
      </c>
      <c r="V128" s="84">
        <v>0.3488</v>
      </c>
      <c r="W128" s="84">
        <v>0.51939999999999997</v>
      </c>
      <c r="X128" s="84">
        <v>0.12820000000000001</v>
      </c>
      <c r="Y128" s="84">
        <v>0.12870000000000001</v>
      </c>
      <c r="Z128" s="84">
        <v>0.54810000000000003</v>
      </c>
      <c r="AA128" s="84">
        <v>0.45250000000000001</v>
      </c>
      <c r="AD128" s="92" t="s">
        <v>107</v>
      </c>
      <c r="AE128" s="84">
        <v>0</v>
      </c>
      <c r="AF128" s="84">
        <v>0</v>
      </c>
      <c r="AG128" s="84">
        <v>0</v>
      </c>
      <c r="AH128" s="84">
        <v>0</v>
      </c>
      <c r="AI128" s="84">
        <v>0</v>
      </c>
      <c r="AJ128" s="84">
        <v>0</v>
      </c>
      <c r="AK128" s="84">
        <v>0</v>
      </c>
      <c r="AL128" s="84">
        <v>0</v>
      </c>
      <c r="AM128" s="84">
        <v>0</v>
      </c>
      <c r="AO128" s="92" t="s">
        <v>107</v>
      </c>
      <c r="AP128" s="84">
        <v>0</v>
      </c>
      <c r="AQ128" s="84">
        <v>0</v>
      </c>
      <c r="AR128" s="84">
        <v>9.6299999999999997E-2</v>
      </c>
      <c r="AS128" s="84">
        <v>4.4999999999999997E-3</v>
      </c>
      <c r="AT128" s="84">
        <v>7.0000000000000001E-3</v>
      </c>
      <c r="AU128" s="84">
        <v>9.8799999999999999E-2</v>
      </c>
      <c r="AV128" s="84">
        <v>0</v>
      </c>
      <c r="AW128" s="84">
        <v>3.3500000000000002E-2</v>
      </c>
      <c r="AX128" s="84">
        <v>9.01E-2</v>
      </c>
      <c r="AZ128" s="92" t="s">
        <v>107</v>
      </c>
      <c r="BA128" s="84">
        <v>8.0199999999999994E-2</v>
      </c>
      <c r="BB128" s="84">
        <v>0.66849999999999998</v>
      </c>
      <c r="BC128" s="84">
        <v>0.34279999999999999</v>
      </c>
      <c r="BD128" s="84">
        <v>0.74960000000000004</v>
      </c>
      <c r="BE128" s="84">
        <v>0.61599999999999999</v>
      </c>
      <c r="BF128" s="84">
        <v>0.12330000000000001</v>
      </c>
      <c r="BG128" s="84">
        <v>0.57840000000000003</v>
      </c>
      <c r="BH128" s="84">
        <v>0.1009</v>
      </c>
      <c r="BI128" s="84">
        <v>0.31059999999999999</v>
      </c>
      <c r="BK128" s="92" t="s">
        <v>107</v>
      </c>
      <c r="BL128" s="84">
        <v>0.1893</v>
      </c>
      <c r="BM128" s="84">
        <v>0.33069999999999999</v>
      </c>
      <c r="BN128" s="84">
        <v>0.10009999999999999</v>
      </c>
      <c r="BO128" s="84">
        <v>0.52869999999999995</v>
      </c>
      <c r="BP128" s="84">
        <v>0.15870000000000001</v>
      </c>
      <c r="BQ128" s="84">
        <v>9.6500000000000002E-2</v>
      </c>
      <c r="BR128" s="84">
        <v>0.42130000000000001</v>
      </c>
      <c r="BS128" s="84">
        <v>0.30909999999999999</v>
      </c>
      <c r="BT128" s="84">
        <v>0.30630000000000002</v>
      </c>
    </row>
    <row r="129" spans="1:72">
      <c r="A129" s="142"/>
      <c r="B129" s="142"/>
      <c r="C129" s="5">
        <v>5.2916666666666696</v>
      </c>
      <c r="D129" s="84">
        <v>0</v>
      </c>
      <c r="E129" s="84">
        <v>0</v>
      </c>
      <c r="F129" s="84">
        <v>0</v>
      </c>
      <c r="G129" s="84">
        <v>0</v>
      </c>
      <c r="H129" s="84">
        <v>0</v>
      </c>
      <c r="I129" s="84">
        <v>0</v>
      </c>
      <c r="J129" s="84">
        <v>0.20499999999999999</v>
      </c>
      <c r="K129" s="84">
        <v>0.25290000000000001</v>
      </c>
      <c r="L129" s="84">
        <v>0.2581</v>
      </c>
      <c r="M129" s="84">
        <v>0.18509999999999999</v>
      </c>
      <c r="N129" s="84">
        <v>0.25609999999999999</v>
      </c>
      <c r="O129" s="84">
        <v>0.23139999999999999</v>
      </c>
      <c r="P129" s="84">
        <v>0.25609999999999999</v>
      </c>
      <c r="Q129" s="84">
        <v>0.31680000000000003</v>
      </c>
      <c r="R129" s="84">
        <v>9.0399999999999994E-2</v>
      </c>
      <c r="S129" s="84">
        <v>0.36320000000000002</v>
      </c>
      <c r="T129" s="84">
        <v>0.31680000000000003</v>
      </c>
      <c r="U129" s="84">
        <v>0.21820000000000001</v>
      </c>
      <c r="V129" s="84">
        <v>0.33739999999999998</v>
      </c>
      <c r="W129" s="84">
        <v>0.48799999999999999</v>
      </c>
      <c r="X129" s="84">
        <v>0.13009999999999999</v>
      </c>
      <c r="Y129" s="84">
        <v>0.1129</v>
      </c>
      <c r="Z129" s="84">
        <v>0.52329999999999999</v>
      </c>
      <c r="AA129" s="84">
        <v>0.43109999999999998</v>
      </c>
      <c r="AD129" s="92" t="s">
        <v>108</v>
      </c>
      <c r="AE129" s="84">
        <v>0</v>
      </c>
      <c r="AF129" s="84">
        <v>0</v>
      </c>
      <c r="AG129" s="84">
        <v>0</v>
      </c>
      <c r="AH129" s="84">
        <v>0</v>
      </c>
      <c r="AI129" s="84">
        <v>0</v>
      </c>
      <c r="AJ129" s="84">
        <v>0</v>
      </c>
      <c r="AK129" s="84">
        <v>0</v>
      </c>
      <c r="AL129" s="84">
        <v>0</v>
      </c>
      <c r="AM129" s="84">
        <v>0</v>
      </c>
      <c r="AO129" s="92" t="s">
        <v>108</v>
      </c>
      <c r="AP129" s="84">
        <v>2.6700000000000002E-2</v>
      </c>
      <c r="AQ129" s="84">
        <v>1.06E-2</v>
      </c>
      <c r="AR129" s="84">
        <v>0.54979999999999996</v>
      </c>
      <c r="AS129" s="84">
        <v>0.2442</v>
      </c>
      <c r="AT129" s="84">
        <v>0.24660000000000001</v>
      </c>
      <c r="AU129" s="84">
        <v>0.39739999999999998</v>
      </c>
      <c r="AV129" s="84">
        <v>8.8300000000000003E-2</v>
      </c>
      <c r="AW129" s="84">
        <v>0.42599999999999999</v>
      </c>
      <c r="AX129" s="84">
        <v>0.32600000000000001</v>
      </c>
      <c r="AZ129" s="92" t="s">
        <v>108</v>
      </c>
      <c r="BA129" s="84">
        <v>6.4500000000000002E-2</v>
      </c>
      <c r="BB129" s="84">
        <v>0.62539999999999996</v>
      </c>
      <c r="BC129" s="84">
        <v>0.26640000000000003</v>
      </c>
      <c r="BD129" s="84">
        <v>0.77759999999999996</v>
      </c>
      <c r="BE129" s="84">
        <v>0.64470000000000005</v>
      </c>
      <c r="BF129" s="84">
        <v>5.6300000000000003E-2</v>
      </c>
      <c r="BG129" s="84">
        <v>0.61229999999999996</v>
      </c>
      <c r="BH129" s="84">
        <v>7.8700000000000006E-2</v>
      </c>
      <c r="BI129" s="84">
        <v>0.33400000000000002</v>
      </c>
      <c r="BK129" s="92" t="s">
        <v>108</v>
      </c>
      <c r="BL129" s="84">
        <v>0.185</v>
      </c>
      <c r="BM129" s="84">
        <v>0.3594</v>
      </c>
      <c r="BN129" s="84">
        <v>0.12529999999999999</v>
      </c>
      <c r="BO129" s="84">
        <v>0.54949999999999999</v>
      </c>
      <c r="BP129" s="84">
        <v>0.14430000000000001</v>
      </c>
      <c r="BQ129" s="84">
        <v>8.2000000000000003E-2</v>
      </c>
      <c r="BR129" s="84">
        <v>0.43480000000000002</v>
      </c>
      <c r="BS129" s="84">
        <v>0.3105</v>
      </c>
      <c r="BT129" s="84">
        <v>0.3952</v>
      </c>
    </row>
    <row r="130" spans="1:72">
      <c r="A130" s="142"/>
      <c r="B130" s="142"/>
      <c r="C130" s="5">
        <v>5.3333333333333304</v>
      </c>
      <c r="D130" s="84">
        <v>0</v>
      </c>
      <c r="E130" s="84">
        <v>6.9099999999999995E-2</v>
      </c>
      <c r="F130" s="84">
        <v>3.0000000000000001E-3</v>
      </c>
      <c r="G130" s="84">
        <v>0</v>
      </c>
      <c r="H130" s="84">
        <v>5.5100000000000003E-2</v>
      </c>
      <c r="I130" s="84">
        <v>2.5399999999999999E-2</v>
      </c>
      <c r="J130" s="84">
        <v>0.46650000000000003</v>
      </c>
      <c r="K130" s="84">
        <v>0.53990000000000005</v>
      </c>
      <c r="L130" s="84">
        <v>0.55500000000000005</v>
      </c>
      <c r="M130" s="84">
        <v>0.46279999999999999</v>
      </c>
      <c r="N130" s="84">
        <v>0.56999999999999995</v>
      </c>
      <c r="O130" s="84">
        <v>0.51880000000000004</v>
      </c>
      <c r="P130" s="84">
        <v>0.22739999999999999</v>
      </c>
      <c r="Q130" s="84">
        <v>0.26229999999999998</v>
      </c>
      <c r="R130" s="84">
        <v>7.4099999999999999E-2</v>
      </c>
      <c r="S130" s="84">
        <v>0.29339999999999999</v>
      </c>
      <c r="T130" s="84">
        <v>0.26229999999999998</v>
      </c>
      <c r="U130" s="84">
        <v>0.18329999999999999</v>
      </c>
      <c r="V130" s="84">
        <v>0.24990000000000001</v>
      </c>
      <c r="W130" s="84">
        <v>0.43790000000000001</v>
      </c>
      <c r="X130" s="84">
        <v>7.3800000000000004E-2</v>
      </c>
      <c r="Y130" s="84">
        <v>7.6999999999999999E-2</v>
      </c>
      <c r="Z130" s="84">
        <v>0.37790000000000001</v>
      </c>
      <c r="AA130" s="84">
        <v>0.32879999999999998</v>
      </c>
      <c r="AD130" s="92" t="s">
        <v>109</v>
      </c>
      <c r="AE130" s="84">
        <v>0</v>
      </c>
      <c r="AF130" s="84">
        <v>0</v>
      </c>
      <c r="AG130" s="84">
        <v>0.31290000000000001</v>
      </c>
      <c r="AH130" s="84">
        <v>0</v>
      </c>
      <c r="AI130" s="84">
        <v>0</v>
      </c>
      <c r="AJ130" s="84">
        <v>8.6699999999999999E-2</v>
      </c>
      <c r="AK130" s="84">
        <v>0</v>
      </c>
      <c r="AL130" s="84">
        <v>2.4899999999999999E-2</v>
      </c>
      <c r="AM130" s="84">
        <v>9.5999999999999992E-3</v>
      </c>
      <c r="AO130" s="92" t="s">
        <v>109</v>
      </c>
      <c r="AP130" s="84">
        <v>0.19270000000000001</v>
      </c>
      <c r="AQ130" s="84">
        <v>8.4900000000000003E-2</v>
      </c>
      <c r="AR130" s="84">
        <v>0.75849999999999995</v>
      </c>
      <c r="AS130" s="84">
        <v>0.67079999999999995</v>
      </c>
      <c r="AT130" s="84">
        <v>0.59960000000000002</v>
      </c>
      <c r="AU130" s="84">
        <v>0.4824</v>
      </c>
      <c r="AV130" s="84">
        <v>0.39329999999999998</v>
      </c>
      <c r="AW130" s="84">
        <v>0.76039999999999996</v>
      </c>
      <c r="AX130" s="84">
        <v>0.44009999999999999</v>
      </c>
      <c r="AZ130" s="92" t="s">
        <v>109</v>
      </c>
      <c r="BA130" s="84">
        <v>7.0800000000000002E-2</v>
      </c>
      <c r="BB130" s="84">
        <v>0.55959999999999999</v>
      </c>
      <c r="BC130" s="84">
        <v>0.223</v>
      </c>
      <c r="BD130" s="84">
        <v>0.81079999999999997</v>
      </c>
      <c r="BE130" s="84">
        <v>0.69920000000000004</v>
      </c>
      <c r="BF130" s="84">
        <v>2.01E-2</v>
      </c>
      <c r="BG130" s="84">
        <v>0.65349999999999997</v>
      </c>
      <c r="BH130" s="84">
        <v>6.0600000000000001E-2</v>
      </c>
      <c r="BI130" s="84">
        <v>0.36759999999999998</v>
      </c>
      <c r="BK130" s="92" t="s">
        <v>109</v>
      </c>
      <c r="BL130" s="84">
        <v>0.1898</v>
      </c>
      <c r="BM130" s="84">
        <v>0.38679999999999998</v>
      </c>
      <c r="BN130" s="84">
        <v>0.1452</v>
      </c>
      <c r="BO130" s="84">
        <v>0.55800000000000005</v>
      </c>
      <c r="BP130" s="84">
        <v>0.13039999999999999</v>
      </c>
      <c r="BQ130" s="84">
        <v>6.5199999999999994E-2</v>
      </c>
      <c r="BR130" s="84">
        <v>0.40079999999999999</v>
      </c>
      <c r="BS130" s="84">
        <v>0.30819999999999997</v>
      </c>
      <c r="BT130" s="84">
        <v>0.4496</v>
      </c>
    </row>
    <row r="131" spans="1:72">
      <c r="A131" s="142"/>
      <c r="B131" s="142"/>
      <c r="C131" s="5">
        <v>5.375</v>
      </c>
      <c r="D131" s="84">
        <v>0.1391</v>
      </c>
      <c r="E131" s="84">
        <v>0.37180000000000002</v>
      </c>
      <c r="F131" s="84">
        <v>0.1905</v>
      </c>
      <c r="G131" s="84">
        <v>0.1221</v>
      </c>
      <c r="H131" s="84">
        <v>0.36249999999999999</v>
      </c>
      <c r="I131" s="84">
        <v>0.23719999999999999</v>
      </c>
      <c r="J131" s="84">
        <v>0.6663</v>
      </c>
      <c r="K131" s="84">
        <v>0.68840000000000001</v>
      </c>
      <c r="L131" s="84">
        <v>0.6583</v>
      </c>
      <c r="M131" s="84">
        <v>0.67030000000000001</v>
      </c>
      <c r="N131" s="84">
        <v>0.66700000000000004</v>
      </c>
      <c r="O131" s="84">
        <v>0.67</v>
      </c>
      <c r="P131" s="84">
        <v>0.21360000000000001</v>
      </c>
      <c r="Q131" s="84">
        <v>0.2235</v>
      </c>
      <c r="R131" s="84">
        <v>6.2100000000000002E-2</v>
      </c>
      <c r="S131" s="84">
        <v>0.24199999999999999</v>
      </c>
      <c r="T131" s="84">
        <v>0.2235</v>
      </c>
      <c r="U131" s="84">
        <v>0.1598</v>
      </c>
      <c r="V131" s="84">
        <v>0.19450000000000001</v>
      </c>
      <c r="W131" s="84">
        <v>0.38640000000000002</v>
      </c>
      <c r="X131" s="84">
        <v>6.5500000000000003E-2</v>
      </c>
      <c r="Y131" s="84">
        <v>6.7900000000000002E-2</v>
      </c>
      <c r="Z131" s="84">
        <v>0.25879999999999997</v>
      </c>
      <c r="AA131" s="84">
        <v>0.24979999999999999</v>
      </c>
      <c r="AD131" s="92" t="s">
        <v>110</v>
      </c>
      <c r="AE131" s="84">
        <v>0</v>
      </c>
      <c r="AF131" s="84">
        <v>0</v>
      </c>
      <c r="AG131" s="84">
        <v>0.62760000000000005</v>
      </c>
      <c r="AH131" s="84">
        <v>0.26279999999999998</v>
      </c>
      <c r="AI131" s="84">
        <v>0.30070000000000002</v>
      </c>
      <c r="AJ131" s="84">
        <v>0.31140000000000001</v>
      </c>
      <c r="AK131" s="84">
        <v>0.1241</v>
      </c>
      <c r="AL131" s="84">
        <v>0.5292</v>
      </c>
      <c r="AM131" s="84">
        <v>0.1258</v>
      </c>
      <c r="AO131" s="92" t="s">
        <v>110</v>
      </c>
      <c r="AP131" s="84">
        <v>0.31280000000000002</v>
      </c>
      <c r="AQ131" s="84">
        <v>0.26479999999999998</v>
      </c>
      <c r="AR131" s="84">
        <v>0.78849999999999998</v>
      </c>
      <c r="AS131" s="84">
        <v>0.68640000000000001</v>
      </c>
      <c r="AT131" s="84">
        <v>0.7752</v>
      </c>
      <c r="AU131" s="84">
        <v>0.73229999999999995</v>
      </c>
      <c r="AV131" s="84">
        <v>0.48380000000000001</v>
      </c>
      <c r="AW131" s="84">
        <v>0.85099999999999998</v>
      </c>
      <c r="AX131" s="84">
        <v>0.58989999999999998</v>
      </c>
      <c r="AZ131" s="92" t="s">
        <v>110</v>
      </c>
      <c r="BA131" s="84">
        <v>6.0100000000000001E-2</v>
      </c>
      <c r="BB131" s="84">
        <v>0.55810000000000004</v>
      </c>
      <c r="BC131" s="84">
        <v>0.16880000000000001</v>
      </c>
      <c r="BD131" s="84">
        <v>0.78949999999999998</v>
      </c>
      <c r="BE131" s="84">
        <v>0.64270000000000005</v>
      </c>
      <c r="BF131" s="84">
        <v>1.5900000000000001E-2</v>
      </c>
      <c r="BG131" s="84">
        <v>0.64959999999999996</v>
      </c>
      <c r="BH131" s="84">
        <v>2.2100000000000002E-2</v>
      </c>
      <c r="BI131" s="84">
        <v>0.3261</v>
      </c>
      <c r="BK131" s="92" t="s">
        <v>110</v>
      </c>
      <c r="BL131" s="84">
        <v>0.16170000000000001</v>
      </c>
      <c r="BM131" s="84">
        <v>0.26910000000000001</v>
      </c>
      <c r="BN131" s="84">
        <v>0.1051</v>
      </c>
      <c r="BO131" s="84">
        <v>0.40860000000000002</v>
      </c>
      <c r="BP131" s="84">
        <v>0.1464</v>
      </c>
      <c r="BQ131" s="84">
        <v>1.1900000000000001E-2</v>
      </c>
      <c r="BR131" s="84">
        <v>0.2475</v>
      </c>
      <c r="BS131" s="84">
        <v>0.2082</v>
      </c>
      <c r="BT131" s="84">
        <v>0.54279999999999995</v>
      </c>
    </row>
    <row r="132" spans="1:72">
      <c r="A132" s="142"/>
      <c r="B132" s="142"/>
      <c r="C132" s="5">
        <v>5.4166666666666696</v>
      </c>
      <c r="D132" s="84">
        <v>0.5212</v>
      </c>
      <c r="E132" s="84">
        <v>0.73829999999999996</v>
      </c>
      <c r="F132" s="84">
        <v>0.46789999999999998</v>
      </c>
      <c r="G132" s="84">
        <v>0.39560000000000001</v>
      </c>
      <c r="H132" s="84">
        <v>0.69510000000000005</v>
      </c>
      <c r="I132" s="84">
        <v>0.56359999999999999</v>
      </c>
      <c r="J132" s="84">
        <v>0.81389999999999996</v>
      </c>
      <c r="K132" s="84">
        <v>0.83530000000000004</v>
      </c>
      <c r="L132" s="84">
        <v>0.80649999999999999</v>
      </c>
      <c r="M132" s="84">
        <v>0.78</v>
      </c>
      <c r="N132" s="84">
        <v>0.91879999999999995</v>
      </c>
      <c r="O132" s="84">
        <v>0.83089999999999997</v>
      </c>
      <c r="P132" s="84">
        <v>0.26</v>
      </c>
      <c r="Q132" s="84">
        <v>0.3009</v>
      </c>
      <c r="R132" s="84">
        <v>7.0400000000000004E-2</v>
      </c>
      <c r="S132" s="84">
        <v>0.28120000000000001</v>
      </c>
      <c r="T132" s="84">
        <v>0.3009</v>
      </c>
      <c r="U132" s="84">
        <v>0.19309999999999999</v>
      </c>
      <c r="V132" s="84">
        <v>0.185</v>
      </c>
      <c r="W132" s="84">
        <v>0.42380000000000001</v>
      </c>
      <c r="X132" s="84">
        <v>6.7000000000000004E-2</v>
      </c>
      <c r="Y132" s="84">
        <v>6.9099999999999995E-2</v>
      </c>
      <c r="Z132" s="84">
        <v>0.2407</v>
      </c>
      <c r="AA132" s="84">
        <v>0.24829999999999999</v>
      </c>
      <c r="AD132" s="92" t="s">
        <v>111</v>
      </c>
      <c r="AE132" s="84">
        <v>1.04E-2</v>
      </c>
      <c r="AF132" s="84">
        <v>0</v>
      </c>
      <c r="AG132" s="84">
        <v>0.80530000000000002</v>
      </c>
      <c r="AH132" s="84">
        <v>0.49149999999999999</v>
      </c>
      <c r="AI132" s="84">
        <v>0.63939999999999997</v>
      </c>
      <c r="AJ132" s="84">
        <v>0.44019999999999998</v>
      </c>
      <c r="AK132" s="84">
        <v>0.33629999999999999</v>
      </c>
      <c r="AL132" s="84">
        <v>0.81079999999999997</v>
      </c>
      <c r="AM132" s="84">
        <v>0.36380000000000001</v>
      </c>
      <c r="AO132" s="92" t="s">
        <v>111</v>
      </c>
      <c r="AP132" s="84">
        <v>0.35020000000000001</v>
      </c>
      <c r="AQ132" s="84">
        <v>0.29609999999999997</v>
      </c>
      <c r="AR132" s="84">
        <v>0.86829999999999996</v>
      </c>
      <c r="AS132" s="84">
        <v>0.71689999999999998</v>
      </c>
      <c r="AT132" s="84">
        <v>0.76600000000000001</v>
      </c>
      <c r="AU132" s="84">
        <v>0.70530000000000004</v>
      </c>
      <c r="AV132" s="84">
        <v>0.55359999999999998</v>
      </c>
      <c r="AW132" s="84">
        <v>0.83099999999999996</v>
      </c>
      <c r="AX132" s="84">
        <v>0.7036</v>
      </c>
      <c r="AZ132" s="92" t="s">
        <v>111</v>
      </c>
      <c r="BA132" s="84">
        <v>3.5000000000000003E-2</v>
      </c>
      <c r="BB132" s="84">
        <v>0.65610000000000002</v>
      </c>
      <c r="BC132" s="84">
        <v>0.1696</v>
      </c>
      <c r="BD132" s="84">
        <v>0.8518</v>
      </c>
      <c r="BE132" s="84">
        <v>0.61750000000000005</v>
      </c>
      <c r="BF132" s="84">
        <v>8.9999999999999993E-3</v>
      </c>
      <c r="BG132" s="84">
        <v>0.47489999999999999</v>
      </c>
      <c r="BH132" s="84">
        <v>3.0300000000000001E-2</v>
      </c>
      <c r="BI132" s="84">
        <v>0.2525</v>
      </c>
      <c r="BK132" s="92" t="s">
        <v>111</v>
      </c>
      <c r="BL132" s="84">
        <v>0.1188</v>
      </c>
      <c r="BM132" s="84">
        <v>0.39489999999999997</v>
      </c>
      <c r="BN132" s="84">
        <v>8.3900000000000002E-2</v>
      </c>
      <c r="BO132" s="84">
        <v>0.4118</v>
      </c>
      <c r="BP132" s="84">
        <v>2.3199999999999998E-2</v>
      </c>
      <c r="BQ132" s="84">
        <v>6.7599999999999993E-2</v>
      </c>
      <c r="BR132" s="84">
        <v>0.16439999999999999</v>
      </c>
      <c r="BS132" s="84">
        <v>0.19670000000000001</v>
      </c>
      <c r="BT132" s="84">
        <v>0.64780000000000004</v>
      </c>
    </row>
    <row r="133" spans="1:72">
      <c r="A133" s="142"/>
      <c r="B133" s="142"/>
      <c r="C133" s="5">
        <v>5.4583333333333304</v>
      </c>
      <c r="D133" s="84">
        <v>0.59519999999999995</v>
      </c>
      <c r="E133" s="84">
        <v>0.77890000000000004</v>
      </c>
      <c r="F133" s="84">
        <v>0.51890000000000003</v>
      </c>
      <c r="G133" s="84">
        <v>0.56459999999999999</v>
      </c>
      <c r="H133" s="84">
        <v>0.86170000000000002</v>
      </c>
      <c r="I133" s="84">
        <v>0.66390000000000005</v>
      </c>
      <c r="J133" s="84">
        <v>0.80449999999999999</v>
      </c>
      <c r="K133" s="84">
        <v>0.95440000000000003</v>
      </c>
      <c r="L133" s="84">
        <v>0.79200000000000004</v>
      </c>
      <c r="M133" s="84">
        <v>0.79359999999999997</v>
      </c>
      <c r="N133" s="84">
        <v>0.88590000000000002</v>
      </c>
      <c r="O133" s="84">
        <v>0.84609999999999996</v>
      </c>
      <c r="P133" s="84">
        <v>0.30359999999999998</v>
      </c>
      <c r="Q133" s="84">
        <v>0.32079999999999997</v>
      </c>
      <c r="R133" s="84">
        <v>7.8200000000000006E-2</v>
      </c>
      <c r="S133" s="84">
        <v>0.28789999999999999</v>
      </c>
      <c r="T133" s="84">
        <v>0.32079999999999997</v>
      </c>
      <c r="U133" s="84">
        <v>0.2122</v>
      </c>
      <c r="V133" s="84">
        <v>0.2031</v>
      </c>
      <c r="W133" s="84">
        <v>0.43309999999999998</v>
      </c>
      <c r="X133" s="84">
        <v>9.11E-2</v>
      </c>
      <c r="Y133" s="84">
        <v>9.3100000000000002E-2</v>
      </c>
      <c r="Z133" s="84">
        <v>0.30399999999999999</v>
      </c>
      <c r="AA133" s="84">
        <v>0.28799999999999998</v>
      </c>
      <c r="AD133" s="92" t="s">
        <v>112</v>
      </c>
      <c r="AE133" s="84">
        <v>3.4500000000000003E-2</v>
      </c>
      <c r="AF133" s="84">
        <v>0</v>
      </c>
      <c r="AG133" s="84">
        <v>0.82669999999999999</v>
      </c>
      <c r="AH133" s="84">
        <v>0.39329999999999998</v>
      </c>
      <c r="AI133" s="84">
        <v>0.52629999999999999</v>
      </c>
      <c r="AJ133" s="84">
        <v>0.39400000000000002</v>
      </c>
      <c r="AK133" s="84">
        <v>0.33729999999999999</v>
      </c>
      <c r="AL133" s="84">
        <v>0.80200000000000005</v>
      </c>
      <c r="AM133" s="84">
        <v>0.46250000000000002</v>
      </c>
      <c r="AO133" s="92" t="s">
        <v>112</v>
      </c>
      <c r="AP133" s="84">
        <v>0.40479999999999999</v>
      </c>
      <c r="AQ133" s="84">
        <v>0.28270000000000001</v>
      </c>
      <c r="AR133" s="84">
        <v>0.82889999999999997</v>
      </c>
      <c r="AS133" s="84">
        <v>0.62960000000000005</v>
      </c>
      <c r="AT133" s="84">
        <v>0.70799999999999996</v>
      </c>
      <c r="AU133" s="84">
        <v>0.73</v>
      </c>
      <c r="AV133" s="84">
        <v>0.52849999999999997</v>
      </c>
      <c r="AW133" s="84">
        <v>0.80459999999999998</v>
      </c>
      <c r="AX133" s="84">
        <v>0.75460000000000005</v>
      </c>
      <c r="AZ133" s="92" t="s">
        <v>112</v>
      </c>
      <c r="BA133" s="84">
        <v>5.5E-2</v>
      </c>
      <c r="BB133" s="84">
        <v>0.65380000000000005</v>
      </c>
      <c r="BC133" s="84">
        <v>0.16769999999999999</v>
      </c>
      <c r="BD133" s="84">
        <v>0.84260000000000002</v>
      </c>
      <c r="BE133" s="84">
        <v>0.61160000000000003</v>
      </c>
      <c r="BF133" s="84">
        <v>1.12E-2</v>
      </c>
      <c r="BG133" s="84">
        <v>0.2107</v>
      </c>
      <c r="BH133" s="84">
        <v>7.6600000000000001E-2</v>
      </c>
      <c r="BI133" s="84">
        <v>0.26469999999999999</v>
      </c>
      <c r="BK133" s="92" t="s">
        <v>112</v>
      </c>
      <c r="BL133" s="84">
        <v>8.2799999999999999E-2</v>
      </c>
      <c r="BM133" s="84">
        <v>0.55789999999999995</v>
      </c>
      <c r="BN133" s="84">
        <v>6.3899999999999998E-2</v>
      </c>
      <c r="BO133" s="84">
        <v>0.55889999999999995</v>
      </c>
      <c r="BP133" s="84">
        <v>6.9400000000000003E-2</v>
      </c>
      <c r="BQ133" s="84">
        <v>4.2299999999999997E-2</v>
      </c>
      <c r="BR133" s="84">
        <v>0.1308</v>
      </c>
      <c r="BS133" s="84">
        <v>0.15759999999999999</v>
      </c>
      <c r="BT133" s="84">
        <v>0.65239999999999998</v>
      </c>
    </row>
    <row r="134" spans="1:72">
      <c r="A134" s="142"/>
      <c r="B134" s="142"/>
      <c r="C134" s="5">
        <v>5.5</v>
      </c>
      <c r="D134" s="84">
        <v>0.69210000000000005</v>
      </c>
      <c r="E134" s="84">
        <v>0.87009999999999998</v>
      </c>
      <c r="F134" s="84">
        <v>0.5665</v>
      </c>
      <c r="G134" s="84">
        <v>0.76290000000000002</v>
      </c>
      <c r="H134" s="84">
        <v>0.96960000000000002</v>
      </c>
      <c r="I134" s="84">
        <v>0.7722</v>
      </c>
      <c r="J134" s="84">
        <v>0.85460000000000003</v>
      </c>
      <c r="K134" s="84">
        <v>0.95369999999999999</v>
      </c>
      <c r="L134" s="84">
        <v>0.81169999999999998</v>
      </c>
      <c r="M134" s="84">
        <v>0.90280000000000005</v>
      </c>
      <c r="N134" s="84">
        <v>0.91990000000000005</v>
      </c>
      <c r="O134" s="84">
        <v>0.88849999999999996</v>
      </c>
      <c r="P134" s="84">
        <v>0.31669999999999998</v>
      </c>
      <c r="Q134" s="84">
        <v>0.29430000000000001</v>
      </c>
      <c r="R134" s="84">
        <v>9.1300000000000006E-2</v>
      </c>
      <c r="S134" s="84">
        <v>0.2959</v>
      </c>
      <c r="T134" s="84">
        <v>0.29430000000000001</v>
      </c>
      <c r="U134" s="84">
        <v>0.21959999999999999</v>
      </c>
      <c r="V134" s="84">
        <v>0.245</v>
      </c>
      <c r="W134" s="84">
        <v>0.40300000000000002</v>
      </c>
      <c r="X134" s="84">
        <v>0.13750000000000001</v>
      </c>
      <c r="Y134" s="84">
        <v>0.1401</v>
      </c>
      <c r="Z134" s="84">
        <v>0.3553</v>
      </c>
      <c r="AA134" s="84">
        <v>0.31909999999999999</v>
      </c>
      <c r="AD134" s="92" t="s">
        <v>113</v>
      </c>
      <c r="AE134" s="84">
        <v>4.0899999999999999E-2</v>
      </c>
      <c r="AF134" s="84">
        <v>4.02E-2</v>
      </c>
      <c r="AG134" s="84">
        <v>0.8306</v>
      </c>
      <c r="AH134" s="84">
        <v>0.30659999999999998</v>
      </c>
      <c r="AI134" s="84">
        <v>0.438</v>
      </c>
      <c r="AJ134" s="84">
        <v>0.45329999999999998</v>
      </c>
      <c r="AK134" s="84">
        <v>0.35610000000000003</v>
      </c>
      <c r="AL134" s="84">
        <v>0.78839999999999999</v>
      </c>
      <c r="AM134" s="84">
        <v>0.3473</v>
      </c>
      <c r="AO134" s="92" t="s">
        <v>113</v>
      </c>
      <c r="AP134" s="84">
        <v>0.4178</v>
      </c>
      <c r="AQ134" s="84">
        <v>0.37359999999999999</v>
      </c>
      <c r="AR134" s="84">
        <v>0.84140000000000004</v>
      </c>
      <c r="AS134" s="84">
        <v>0.61960000000000004</v>
      </c>
      <c r="AT134" s="84">
        <v>0.68910000000000005</v>
      </c>
      <c r="AU134" s="84">
        <v>0.70150000000000001</v>
      </c>
      <c r="AV134" s="84">
        <v>0.63900000000000001</v>
      </c>
      <c r="AW134" s="84">
        <v>0.78700000000000003</v>
      </c>
      <c r="AX134" s="84">
        <v>0.74829999999999997</v>
      </c>
      <c r="AZ134" s="92" t="s">
        <v>113</v>
      </c>
      <c r="BA134" s="84">
        <v>8.7800000000000003E-2</v>
      </c>
      <c r="BB134" s="84">
        <v>0.58020000000000005</v>
      </c>
      <c r="BC134" s="84">
        <v>0.12770000000000001</v>
      </c>
      <c r="BD134" s="84">
        <v>0.79390000000000005</v>
      </c>
      <c r="BE134" s="84">
        <v>0.60070000000000001</v>
      </c>
      <c r="BF134" s="84">
        <v>1.8700000000000001E-2</v>
      </c>
      <c r="BG134" s="84">
        <v>0.1027</v>
      </c>
      <c r="BH134" s="84">
        <v>9.8500000000000004E-2</v>
      </c>
      <c r="BI134" s="84">
        <v>0.33510000000000001</v>
      </c>
      <c r="BK134" s="92" t="s">
        <v>113</v>
      </c>
      <c r="BL134" s="84">
        <v>7.8799999999999995E-2</v>
      </c>
      <c r="BM134" s="84">
        <v>0.55449999999999999</v>
      </c>
      <c r="BN134" s="84">
        <v>5.57E-2</v>
      </c>
      <c r="BO134" s="84">
        <v>0.58779999999999999</v>
      </c>
      <c r="BP134" s="84">
        <v>6.4899999999999999E-2</v>
      </c>
      <c r="BQ134" s="84">
        <v>2.8299999999999999E-2</v>
      </c>
      <c r="BR134" s="84">
        <v>0.13089999999999999</v>
      </c>
      <c r="BS134" s="84">
        <v>0.10100000000000001</v>
      </c>
      <c r="BT134" s="84">
        <v>0.70289999999999997</v>
      </c>
    </row>
    <row r="135" spans="1:72">
      <c r="A135" s="142"/>
      <c r="B135" s="142"/>
      <c r="C135" s="5">
        <v>5.5416666666666696</v>
      </c>
      <c r="D135" s="84">
        <v>0.6784</v>
      </c>
      <c r="E135" s="84">
        <v>0.95069999999999999</v>
      </c>
      <c r="F135" s="84">
        <v>0.6321</v>
      </c>
      <c r="G135" s="84">
        <v>0.71519999999999995</v>
      </c>
      <c r="H135" s="84">
        <v>0.95020000000000004</v>
      </c>
      <c r="I135" s="84">
        <v>0.7853</v>
      </c>
      <c r="J135" s="84">
        <v>0.85209999999999997</v>
      </c>
      <c r="K135" s="84">
        <v>0.94089999999999996</v>
      </c>
      <c r="L135" s="84">
        <v>0.84650000000000003</v>
      </c>
      <c r="M135" s="84">
        <v>0.86060000000000003</v>
      </c>
      <c r="N135" s="84">
        <v>0.86219999999999997</v>
      </c>
      <c r="O135" s="84">
        <v>0.87250000000000005</v>
      </c>
      <c r="P135" s="84">
        <v>0.34570000000000001</v>
      </c>
      <c r="Q135" s="84">
        <v>0.41389999999999999</v>
      </c>
      <c r="R135" s="84">
        <v>9.8100000000000007E-2</v>
      </c>
      <c r="S135" s="84">
        <v>0.36049999999999999</v>
      </c>
      <c r="T135" s="84">
        <v>0.41389999999999999</v>
      </c>
      <c r="U135" s="84">
        <v>0.2576</v>
      </c>
      <c r="V135" s="84">
        <v>0.2167</v>
      </c>
      <c r="W135" s="84">
        <v>0.32850000000000001</v>
      </c>
      <c r="X135" s="84">
        <v>0.27879999999999999</v>
      </c>
      <c r="Y135" s="84">
        <v>0.17419999999999999</v>
      </c>
      <c r="Z135" s="84">
        <v>0.38119999999999998</v>
      </c>
      <c r="AA135" s="84">
        <v>0.32979999999999998</v>
      </c>
      <c r="AD135" s="92" t="s">
        <v>114</v>
      </c>
      <c r="AE135" s="84">
        <v>2.8799999999999999E-2</v>
      </c>
      <c r="AF135" s="84">
        <v>7.3200000000000001E-2</v>
      </c>
      <c r="AG135" s="84">
        <v>0.84640000000000004</v>
      </c>
      <c r="AH135" s="84">
        <v>0.29759999999999998</v>
      </c>
      <c r="AI135" s="84">
        <v>0.52780000000000005</v>
      </c>
      <c r="AJ135" s="84">
        <v>0.57689999999999997</v>
      </c>
      <c r="AK135" s="84">
        <v>0.42649999999999999</v>
      </c>
      <c r="AL135" s="84">
        <v>0.81930000000000003</v>
      </c>
      <c r="AM135" s="84">
        <v>0.52810000000000001</v>
      </c>
      <c r="AO135" s="92" t="s">
        <v>114</v>
      </c>
      <c r="AP135" s="84">
        <v>0.34910000000000002</v>
      </c>
      <c r="AQ135" s="84">
        <v>0.42930000000000001</v>
      </c>
      <c r="AR135" s="84">
        <v>0.8468</v>
      </c>
      <c r="AS135" s="84">
        <v>0.64139999999999997</v>
      </c>
      <c r="AT135" s="84">
        <v>0.71919999999999995</v>
      </c>
      <c r="AU135" s="84">
        <v>0.81430000000000002</v>
      </c>
      <c r="AV135" s="84">
        <v>0.64829999999999999</v>
      </c>
      <c r="AW135" s="84">
        <v>0.79100000000000004</v>
      </c>
      <c r="AX135" s="84">
        <v>0.7288</v>
      </c>
      <c r="AZ135" s="92" t="s">
        <v>114</v>
      </c>
      <c r="BA135" s="84">
        <v>0.1234</v>
      </c>
      <c r="BB135" s="84">
        <v>0.48049999999999998</v>
      </c>
      <c r="BC135" s="84">
        <v>9.1800000000000007E-2</v>
      </c>
      <c r="BD135" s="84">
        <v>0.78480000000000005</v>
      </c>
      <c r="BE135" s="84">
        <v>0.51259999999999994</v>
      </c>
      <c r="BF135" s="84">
        <v>2.3599999999999999E-2</v>
      </c>
      <c r="BG135" s="84">
        <v>8.6900000000000005E-2</v>
      </c>
      <c r="BH135" s="84">
        <v>9.74E-2</v>
      </c>
      <c r="BI135" s="84">
        <v>0.2681</v>
      </c>
      <c r="BK135" s="92" t="s">
        <v>114</v>
      </c>
      <c r="BL135" s="84">
        <v>9.6799999999999997E-2</v>
      </c>
      <c r="BM135" s="84">
        <v>0.60589999999999999</v>
      </c>
      <c r="BN135" s="84">
        <v>7.0300000000000001E-2</v>
      </c>
      <c r="BO135" s="84">
        <v>0.51839999999999997</v>
      </c>
      <c r="BP135" s="84">
        <v>9.7799999999999998E-2</v>
      </c>
      <c r="BQ135" s="84">
        <v>2.98E-2</v>
      </c>
      <c r="BR135" s="84">
        <v>0.19689999999999999</v>
      </c>
      <c r="BS135" s="84">
        <v>8.9499999999999996E-2</v>
      </c>
      <c r="BT135" s="84">
        <v>0.75739999999999996</v>
      </c>
    </row>
    <row r="136" spans="1:72">
      <c r="A136" s="142"/>
      <c r="B136" s="142"/>
      <c r="C136" s="5">
        <v>5.5833333333333304</v>
      </c>
      <c r="D136" s="84">
        <v>0.69910000000000005</v>
      </c>
      <c r="E136" s="84">
        <v>0.95950000000000002</v>
      </c>
      <c r="F136" s="84">
        <v>0.58030000000000004</v>
      </c>
      <c r="G136" s="84">
        <v>0.77290000000000003</v>
      </c>
      <c r="H136" s="84">
        <v>0.9405</v>
      </c>
      <c r="I136" s="84">
        <v>0.79049999999999998</v>
      </c>
      <c r="J136" s="84">
        <v>0.88329999999999997</v>
      </c>
      <c r="K136" s="84">
        <v>0.93679999999999997</v>
      </c>
      <c r="L136" s="84">
        <v>0.80479999999999996</v>
      </c>
      <c r="M136" s="84">
        <v>0.88619999999999999</v>
      </c>
      <c r="N136" s="84">
        <v>0.89980000000000004</v>
      </c>
      <c r="O136" s="84">
        <v>0.88219999999999998</v>
      </c>
      <c r="P136" s="84">
        <v>0.32279999999999998</v>
      </c>
      <c r="Q136" s="84">
        <v>0.35799999999999998</v>
      </c>
      <c r="R136" s="84">
        <v>0.1086</v>
      </c>
      <c r="S136" s="84">
        <v>0.31469999999999998</v>
      </c>
      <c r="T136" s="84">
        <v>0.35799999999999998</v>
      </c>
      <c r="U136" s="84">
        <v>0.23960000000000001</v>
      </c>
      <c r="V136" s="84">
        <v>0.22270000000000001</v>
      </c>
      <c r="W136" s="84">
        <v>0.29339999999999999</v>
      </c>
      <c r="X136" s="84">
        <v>0.44719999999999999</v>
      </c>
      <c r="Y136" s="84">
        <v>0.26469999999999999</v>
      </c>
      <c r="Z136" s="84">
        <v>0.50539999999999996</v>
      </c>
      <c r="AA136" s="84">
        <v>0.40820000000000001</v>
      </c>
      <c r="AD136" s="92" t="s">
        <v>115</v>
      </c>
      <c r="AE136" s="84">
        <v>3.7199999999999997E-2</v>
      </c>
      <c r="AF136" s="84">
        <v>0.185</v>
      </c>
      <c r="AG136" s="84">
        <v>0.79079999999999995</v>
      </c>
      <c r="AH136" s="84">
        <v>0.21879999999999999</v>
      </c>
      <c r="AI136" s="84">
        <v>0.64049999999999996</v>
      </c>
      <c r="AJ136" s="84">
        <v>0.56540000000000001</v>
      </c>
      <c r="AK136" s="84">
        <v>0.52070000000000005</v>
      </c>
      <c r="AL136" s="84">
        <v>0.83220000000000005</v>
      </c>
      <c r="AM136" s="84">
        <v>0.48599999999999999</v>
      </c>
      <c r="AO136" s="92" t="s">
        <v>115</v>
      </c>
      <c r="AP136" s="84">
        <v>0.3024</v>
      </c>
      <c r="AQ136" s="84">
        <v>0.46829999999999999</v>
      </c>
      <c r="AR136" s="84">
        <v>0.79790000000000005</v>
      </c>
      <c r="AS136" s="84">
        <v>0.55630000000000002</v>
      </c>
      <c r="AT136" s="84">
        <v>0.74750000000000005</v>
      </c>
      <c r="AU136" s="84">
        <v>0.74339999999999995</v>
      </c>
      <c r="AV136" s="84">
        <v>0.65780000000000005</v>
      </c>
      <c r="AW136" s="84">
        <v>0.82220000000000004</v>
      </c>
      <c r="AX136" s="84">
        <v>0.77090000000000003</v>
      </c>
      <c r="AZ136" s="92" t="s">
        <v>115</v>
      </c>
      <c r="BA136" s="84">
        <v>0.1283</v>
      </c>
      <c r="BB136" s="84">
        <v>0.40820000000000001</v>
      </c>
      <c r="BC136" s="84">
        <v>0.1401</v>
      </c>
      <c r="BD136" s="84">
        <v>0.76449999999999996</v>
      </c>
      <c r="BE136" s="84">
        <v>0.4325</v>
      </c>
      <c r="BF136" s="84">
        <v>2.8899999999999999E-2</v>
      </c>
      <c r="BG136" s="84">
        <v>7.2900000000000006E-2</v>
      </c>
      <c r="BH136" s="84">
        <v>9.5699999999999993E-2</v>
      </c>
      <c r="BI136" s="84">
        <v>0.31190000000000001</v>
      </c>
      <c r="BK136" s="92" t="s">
        <v>115</v>
      </c>
      <c r="BL136" s="84">
        <v>0.1226</v>
      </c>
      <c r="BM136" s="84">
        <v>0.68230000000000002</v>
      </c>
      <c r="BN136" s="84">
        <v>9.5500000000000002E-2</v>
      </c>
      <c r="BO136" s="84">
        <v>0.47739999999999999</v>
      </c>
      <c r="BP136" s="84">
        <v>0.12659999999999999</v>
      </c>
      <c r="BQ136" s="84">
        <v>8.4400000000000003E-2</v>
      </c>
      <c r="BR136" s="84">
        <v>0.1318</v>
      </c>
      <c r="BS136" s="84">
        <v>5.8500000000000003E-2</v>
      </c>
      <c r="BT136" s="84">
        <v>0.80630000000000002</v>
      </c>
    </row>
    <row r="137" spans="1:72">
      <c r="A137" s="142"/>
      <c r="B137" s="142"/>
      <c r="C137" s="5">
        <v>5.625</v>
      </c>
      <c r="D137" s="84">
        <v>0.70820000000000005</v>
      </c>
      <c r="E137" s="84">
        <v>0.93259999999999998</v>
      </c>
      <c r="F137" s="84">
        <v>0.50780000000000003</v>
      </c>
      <c r="G137" s="84">
        <v>0.73450000000000004</v>
      </c>
      <c r="H137" s="84">
        <v>0.871</v>
      </c>
      <c r="I137" s="84">
        <v>0.75080000000000002</v>
      </c>
      <c r="J137" s="84">
        <v>0.86680000000000001</v>
      </c>
      <c r="K137" s="84">
        <v>0.93369999999999997</v>
      </c>
      <c r="L137" s="84">
        <v>0.77139999999999997</v>
      </c>
      <c r="M137" s="84">
        <v>0.87639999999999996</v>
      </c>
      <c r="N137" s="84">
        <v>0.86</v>
      </c>
      <c r="O137" s="84">
        <v>0.86170000000000002</v>
      </c>
      <c r="P137" s="84">
        <v>0.30980000000000002</v>
      </c>
      <c r="Q137" s="84">
        <v>0.28820000000000001</v>
      </c>
      <c r="R137" s="84">
        <v>0.1003</v>
      </c>
      <c r="S137" s="84">
        <v>0.28310000000000002</v>
      </c>
      <c r="T137" s="84">
        <v>0.28820000000000001</v>
      </c>
      <c r="U137" s="84">
        <v>0.218</v>
      </c>
      <c r="V137" s="84">
        <v>0.1719</v>
      </c>
      <c r="W137" s="84">
        <v>0.23430000000000001</v>
      </c>
      <c r="X137" s="84">
        <v>0.55349999999999999</v>
      </c>
      <c r="Y137" s="84">
        <v>0.32990000000000003</v>
      </c>
      <c r="Z137" s="84">
        <v>0.4924</v>
      </c>
      <c r="AA137" s="84">
        <v>0.39760000000000001</v>
      </c>
      <c r="AD137" s="92" t="s">
        <v>116</v>
      </c>
      <c r="AE137" s="84">
        <v>3.8300000000000001E-2</v>
      </c>
      <c r="AF137" s="84">
        <v>0.30709999999999998</v>
      </c>
      <c r="AG137" s="84">
        <v>0.7893</v>
      </c>
      <c r="AH137" s="84">
        <v>0.2082</v>
      </c>
      <c r="AI137" s="84">
        <v>0.65529999999999999</v>
      </c>
      <c r="AJ137" s="84">
        <v>0.44590000000000002</v>
      </c>
      <c r="AK137" s="84">
        <v>0.57569999999999999</v>
      </c>
      <c r="AL137" s="84">
        <v>0.82850000000000001</v>
      </c>
      <c r="AM137" s="84">
        <v>0.45760000000000001</v>
      </c>
      <c r="AO137" s="92" t="s">
        <v>116</v>
      </c>
      <c r="AP137" s="84">
        <v>0.25059999999999999</v>
      </c>
      <c r="AQ137" s="84">
        <v>0.4854</v>
      </c>
      <c r="AR137" s="84">
        <v>0.8024</v>
      </c>
      <c r="AS137" s="84">
        <v>0.54279999999999995</v>
      </c>
      <c r="AT137" s="84">
        <v>0.75829999999999997</v>
      </c>
      <c r="AU137" s="84">
        <v>0.65769999999999995</v>
      </c>
      <c r="AV137" s="84">
        <v>0.64259999999999995</v>
      </c>
      <c r="AW137" s="84">
        <v>0.8085</v>
      </c>
      <c r="AX137" s="84">
        <v>0.66349999999999998</v>
      </c>
      <c r="AZ137" s="92" t="s">
        <v>116</v>
      </c>
      <c r="BA137" s="84">
        <v>0.1145</v>
      </c>
      <c r="BB137" s="84">
        <v>0.39100000000000001</v>
      </c>
      <c r="BC137" s="84">
        <v>0.13900000000000001</v>
      </c>
      <c r="BD137" s="84">
        <v>0.75549999999999995</v>
      </c>
      <c r="BE137" s="84">
        <v>0.3518</v>
      </c>
      <c r="BF137" s="84">
        <v>5.3100000000000001E-2</v>
      </c>
      <c r="BG137" s="84">
        <v>7.1599999999999997E-2</v>
      </c>
      <c r="BH137" s="84">
        <v>0.1027</v>
      </c>
      <c r="BI137" s="84">
        <v>0.30330000000000001</v>
      </c>
      <c r="BK137" s="92" t="s">
        <v>116</v>
      </c>
      <c r="BL137" s="84">
        <v>0.16650000000000001</v>
      </c>
      <c r="BM137" s="84">
        <v>0.61029999999999995</v>
      </c>
      <c r="BN137" s="84">
        <v>0.15490000000000001</v>
      </c>
      <c r="BO137" s="84">
        <v>0.44969999999999999</v>
      </c>
      <c r="BP137" s="84">
        <v>0.15970000000000001</v>
      </c>
      <c r="BQ137" s="84">
        <v>9.6500000000000002E-2</v>
      </c>
      <c r="BR137" s="84">
        <v>9.5100000000000004E-2</v>
      </c>
      <c r="BS137" s="84">
        <v>4.4699999999999997E-2</v>
      </c>
      <c r="BT137" s="84">
        <v>0.79930000000000001</v>
      </c>
    </row>
    <row r="138" spans="1:72">
      <c r="A138" s="142"/>
      <c r="B138" s="142"/>
      <c r="C138" s="5">
        <v>5.6666666666666696</v>
      </c>
      <c r="D138" s="84">
        <v>0.67130000000000001</v>
      </c>
      <c r="E138" s="84">
        <v>0.87870000000000004</v>
      </c>
      <c r="F138" s="84">
        <v>0.49519999999999997</v>
      </c>
      <c r="G138" s="84">
        <v>0.65269999999999995</v>
      </c>
      <c r="H138" s="84">
        <v>0.97399999999999998</v>
      </c>
      <c r="I138" s="84">
        <v>0.73429999999999995</v>
      </c>
      <c r="J138" s="84">
        <v>0.83550000000000002</v>
      </c>
      <c r="K138" s="84">
        <v>0.89380000000000004</v>
      </c>
      <c r="L138" s="84">
        <v>0.73850000000000005</v>
      </c>
      <c r="M138" s="84">
        <v>0.82389999999999997</v>
      </c>
      <c r="N138" s="84">
        <v>0.91439999999999999</v>
      </c>
      <c r="O138" s="84">
        <v>0.84119999999999995</v>
      </c>
      <c r="P138" s="84">
        <v>0.3543</v>
      </c>
      <c r="Q138" s="84">
        <v>0.3513</v>
      </c>
      <c r="R138" s="84">
        <v>0.1158</v>
      </c>
      <c r="S138" s="84">
        <v>0.3417</v>
      </c>
      <c r="T138" s="84">
        <v>0.3513</v>
      </c>
      <c r="U138" s="84">
        <v>0.25590000000000002</v>
      </c>
      <c r="V138" s="84">
        <v>0.15970000000000001</v>
      </c>
      <c r="W138" s="84">
        <v>0.1893</v>
      </c>
      <c r="X138" s="84">
        <v>0.60870000000000002</v>
      </c>
      <c r="Y138" s="84">
        <v>0.34079999999999999</v>
      </c>
      <c r="Z138" s="84">
        <v>0.46700000000000003</v>
      </c>
      <c r="AA138" s="84">
        <v>0.38019999999999998</v>
      </c>
      <c r="AD138" s="92" t="s">
        <v>117</v>
      </c>
      <c r="AE138" s="84">
        <v>3.32E-2</v>
      </c>
      <c r="AF138" s="84">
        <v>0.26069999999999999</v>
      </c>
      <c r="AG138" s="84">
        <v>0.6956</v>
      </c>
      <c r="AH138" s="84">
        <v>0.2145</v>
      </c>
      <c r="AI138" s="84">
        <v>0.27350000000000002</v>
      </c>
      <c r="AJ138" s="84">
        <v>0.40260000000000001</v>
      </c>
      <c r="AK138" s="84">
        <v>0.2389</v>
      </c>
      <c r="AL138" s="84">
        <v>0.62339999999999995</v>
      </c>
      <c r="AM138" s="84">
        <v>0.47039999999999998</v>
      </c>
      <c r="AO138" s="92" t="s">
        <v>117</v>
      </c>
      <c r="AP138" s="84">
        <v>0.20580000000000001</v>
      </c>
      <c r="AQ138" s="84">
        <v>0.56130000000000002</v>
      </c>
      <c r="AR138" s="84">
        <v>0.76239999999999997</v>
      </c>
      <c r="AS138" s="84">
        <v>0.44030000000000002</v>
      </c>
      <c r="AT138" s="84">
        <v>0.51549999999999996</v>
      </c>
      <c r="AU138" s="84">
        <v>0.5847</v>
      </c>
      <c r="AV138" s="84">
        <v>0.48620000000000002</v>
      </c>
      <c r="AW138" s="84">
        <v>0.66080000000000005</v>
      </c>
      <c r="AX138" s="84">
        <v>0.73850000000000005</v>
      </c>
      <c r="AZ138" s="92" t="s">
        <v>117</v>
      </c>
      <c r="BA138" s="84">
        <v>8.9200000000000002E-2</v>
      </c>
      <c r="BB138" s="84">
        <v>0.42349999999999999</v>
      </c>
      <c r="BC138" s="84">
        <v>0.13600000000000001</v>
      </c>
      <c r="BD138" s="84">
        <v>0.74260000000000004</v>
      </c>
      <c r="BE138" s="84">
        <v>0.30020000000000002</v>
      </c>
      <c r="BF138" s="84">
        <v>9.4700000000000006E-2</v>
      </c>
      <c r="BG138" s="84">
        <v>7.7799999999999994E-2</v>
      </c>
      <c r="BH138" s="84">
        <v>0.11119999999999999</v>
      </c>
      <c r="BI138" s="84">
        <v>0.26029999999999998</v>
      </c>
      <c r="BK138" s="92" t="s">
        <v>117</v>
      </c>
      <c r="BL138" s="84">
        <v>0.189</v>
      </c>
      <c r="BM138" s="84">
        <v>0.5675</v>
      </c>
      <c r="BN138" s="84">
        <v>0.2132</v>
      </c>
      <c r="BO138" s="84">
        <v>0.41470000000000001</v>
      </c>
      <c r="BP138" s="84">
        <v>0.23630000000000001</v>
      </c>
      <c r="BQ138" s="84">
        <v>0.16450000000000001</v>
      </c>
      <c r="BR138" s="84">
        <v>8.2000000000000003E-2</v>
      </c>
      <c r="BS138" s="84">
        <v>6.7299999999999999E-2</v>
      </c>
      <c r="BT138" s="84">
        <v>0.77259999999999995</v>
      </c>
    </row>
    <row r="139" spans="1:72">
      <c r="A139" s="142"/>
      <c r="B139" s="142"/>
      <c r="C139" s="5">
        <v>5.7083333333333304</v>
      </c>
      <c r="D139" s="84">
        <v>0.56950000000000001</v>
      </c>
      <c r="E139" s="84">
        <v>0.85729999999999995</v>
      </c>
      <c r="F139" s="84">
        <v>0.40649999999999997</v>
      </c>
      <c r="G139" s="84">
        <v>0.59060000000000001</v>
      </c>
      <c r="H139" s="84">
        <v>0.95750000000000002</v>
      </c>
      <c r="I139" s="84">
        <v>0.67630000000000001</v>
      </c>
      <c r="J139" s="84">
        <v>0.73370000000000002</v>
      </c>
      <c r="K139" s="84">
        <v>0.84209999999999996</v>
      </c>
      <c r="L139" s="84">
        <v>0.62819999999999998</v>
      </c>
      <c r="M139" s="84">
        <v>0.75980000000000003</v>
      </c>
      <c r="N139" s="84">
        <v>0.88239999999999996</v>
      </c>
      <c r="O139" s="84">
        <v>0.76919999999999999</v>
      </c>
      <c r="P139" s="84">
        <v>0.37840000000000001</v>
      </c>
      <c r="Q139" s="84">
        <v>0.3478</v>
      </c>
      <c r="R139" s="84">
        <v>0.1187</v>
      </c>
      <c r="S139" s="84">
        <v>0.34739999999999999</v>
      </c>
      <c r="T139" s="84">
        <v>0.3478</v>
      </c>
      <c r="U139" s="84">
        <v>0.2646</v>
      </c>
      <c r="V139" s="84">
        <v>0.1986</v>
      </c>
      <c r="W139" s="84">
        <v>0.19420000000000001</v>
      </c>
      <c r="X139" s="84">
        <v>0.57720000000000005</v>
      </c>
      <c r="Y139" s="84">
        <v>0.39179999999999998</v>
      </c>
      <c r="Z139" s="84">
        <v>0.49840000000000001</v>
      </c>
      <c r="AA139" s="84">
        <v>0.40010000000000001</v>
      </c>
      <c r="AD139" s="92" t="s">
        <v>118</v>
      </c>
      <c r="AE139" s="84">
        <v>0</v>
      </c>
      <c r="AF139" s="84">
        <v>2.9999999999999997E-4</v>
      </c>
      <c r="AG139" s="84">
        <v>0.54659999999999997</v>
      </c>
      <c r="AH139" s="84">
        <v>0</v>
      </c>
      <c r="AI139" s="84">
        <v>0</v>
      </c>
      <c r="AJ139" s="84">
        <v>0.2248</v>
      </c>
      <c r="AK139" s="84">
        <v>0</v>
      </c>
      <c r="AL139" s="84">
        <v>0</v>
      </c>
      <c r="AM139" s="84">
        <v>0.45850000000000002</v>
      </c>
      <c r="AO139" s="92" t="s">
        <v>118</v>
      </c>
      <c r="AP139" s="84">
        <v>2.9600000000000001E-2</v>
      </c>
      <c r="AQ139" s="84">
        <v>0.35630000000000001</v>
      </c>
      <c r="AR139" s="84">
        <v>0.59379999999999999</v>
      </c>
      <c r="AS139" s="84">
        <v>5.4399999999999997E-2</v>
      </c>
      <c r="AT139" s="84">
        <v>6.7000000000000004E-2</v>
      </c>
      <c r="AU139" s="84">
        <v>0.41789999999999999</v>
      </c>
      <c r="AV139" s="84">
        <v>6.0400000000000002E-2</v>
      </c>
      <c r="AW139" s="84">
        <v>0.21709999999999999</v>
      </c>
      <c r="AX139" s="84">
        <v>0.59940000000000004</v>
      </c>
      <c r="AZ139" s="92" t="s">
        <v>118</v>
      </c>
      <c r="BA139" s="84">
        <v>0.114</v>
      </c>
      <c r="BB139" s="84">
        <v>0.40620000000000001</v>
      </c>
      <c r="BC139" s="84">
        <v>0.1618</v>
      </c>
      <c r="BD139" s="84">
        <v>0.72070000000000001</v>
      </c>
      <c r="BE139" s="84">
        <v>0.4027</v>
      </c>
      <c r="BF139" s="84">
        <v>9.7799999999999998E-2</v>
      </c>
      <c r="BG139" s="84">
        <v>7.3999999999999996E-2</v>
      </c>
      <c r="BH139" s="84">
        <v>9.2499999999999999E-2</v>
      </c>
      <c r="BI139" s="84">
        <v>0.2576</v>
      </c>
      <c r="BK139" s="92" t="s">
        <v>118</v>
      </c>
      <c r="BL139" s="84">
        <v>0.17349999999999999</v>
      </c>
      <c r="BM139" s="84">
        <v>0.64229999999999998</v>
      </c>
      <c r="BN139" s="84">
        <v>0.25159999999999999</v>
      </c>
      <c r="BO139" s="84">
        <v>0.33750000000000002</v>
      </c>
      <c r="BP139" s="84">
        <v>0.26700000000000002</v>
      </c>
      <c r="BQ139" s="84">
        <v>0.188</v>
      </c>
      <c r="BR139" s="84">
        <v>4.9799999999999997E-2</v>
      </c>
      <c r="BS139" s="84">
        <v>9.3799999999999994E-2</v>
      </c>
      <c r="BT139" s="84">
        <v>0.78769999999999996</v>
      </c>
    </row>
    <row r="140" spans="1:72">
      <c r="A140" s="142"/>
      <c r="B140" s="142"/>
      <c r="C140" s="5">
        <v>5.75</v>
      </c>
      <c r="D140" s="84">
        <v>0.3871</v>
      </c>
      <c r="E140" s="84">
        <v>0.69069999999999998</v>
      </c>
      <c r="F140" s="84">
        <v>0.23449999999999999</v>
      </c>
      <c r="G140" s="84">
        <v>0.4219</v>
      </c>
      <c r="H140" s="84">
        <v>0.67190000000000005</v>
      </c>
      <c r="I140" s="84">
        <v>0.48120000000000002</v>
      </c>
      <c r="J140" s="84">
        <v>0.55449999999999999</v>
      </c>
      <c r="K140" s="84">
        <v>0.67390000000000005</v>
      </c>
      <c r="L140" s="84">
        <v>0.4239</v>
      </c>
      <c r="M140" s="84">
        <v>0.55089999999999995</v>
      </c>
      <c r="N140" s="84">
        <v>0.6159</v>
      </c>
      <c r="O140" s="84">
        <v>0.56379999999999997</v>
      </c>
      <c r="P140" s="84">
        <v>0.33250000000000002</v>
      </c>
      <c r="Q140" s="84">
        <v>0.36259999999999998</v>
      </c>
      <c r="R140" s="84">
        <v>0.1106</v>
      </c>
      <c r="S140" s="84">
        <v>0.3115</v>
      </c>
      <c r="T140" s="84">
        <v>0.36259999999999998</v>
      </c>
      <c r="U140" s="84">
        <v>0.24299999999999999</v>
      </c>
      <c r="V140" s="84">
        <v>0.18229999999999999</v>
      </c>
      <c r="W140" s="84">
        <v>0.19220000000000001</v>
      </c>
      <c r="X140" s="84">
        <v>0.57709999999999995</v>
      </c>
      <c r="Y140" s="84">
        <v>0.45219999999999999</v>
      </c>
      <c r="Z140" s="84">
        <v>0.48149999999999998</v>
      </c>
      <c r="AA140" s="84">
        <v>0.39200000000000002</v>
      </c>
      <c r="AD140" s="92" t="s">
        <v>119</v>
      </c>
      <c r="AE140" s="84">
        <v>0</v>
      </c>
      <c r="AF140" s="84">
        <v>0</v>
      </c>
      <c r="AG140" s="84">
        <v>0</v>
      </c>
      <c r="AH140" s="84">
        <v>0</v>
      </c>
      <c r="AI140" s="84">
        <v>0</v>
      </c>
      <c r="AJ140" s="84">
        <v>7.1000000000000004E-3</v>
      </c>
      <c r="AK140" s="84">
        <v>0</v>
      </c>
      <c r="AL140" s="84">
        <v>0</v>
      </c>
      <c r="AM140" s="84">
        <v>6.3E-3</v>
      </c>
      <c r="AO140" s="92" t="s">
        <v>119</v>
      </c>
      <c r="AP140" s="84">
        <v>0</v>
      </c>
      <c r="AQ140" s="84">
        <v>1.9099999999999999E-2</v>
      </c>
      <c r="AR140" s="84">
        <v>0.29770000000000002</v>
      </c>
      <c r="AS140" s="84">
        <v>0</v>
      </c>
      <c r="AT140" s="84">
        <v>0</v>
      </c>
      <c r="AU140" s="84">
        <v>0.2162</v>
      </c>
      <c r="AV140" s="84">
        <v>0</v>
      </c>
      <c r="AW140" s="84">
        <v>0</v>
      </c>
      <c r="AX140" s="84">
        <v>0.32319999999999999</v>
      </c>
      <c r="AZ140" s="92" t="s">
        <v>119</v>
      </c>
      <c r="BA140" s="84">
        <v>0.20430000000000001</v>
      </c>
      <c r="BB140" s="84">
        <v>0.37919999999999998</v>
      </c>
      <c r="BC140" s="84">
        <v>0.21590000000000001</v>
      </c>
      <c r="BD140" s="84">
        <v>0.69730000000000003</v>
      </c>
      <c r="BE140" s="84">
        <v>0.58009999999999995</v>
      </c>
      <c r="BF140" s="84">
        <v>0.1177</v>
      </c>
      <c r="BG140" s="84">
        <v>8.5199999999999998E-2</v>
      </c>
      <c r="BH140" s="84">
        <v>9.6100000000000005E-2</v>
      </c>
      <c r="BI140" s="84">
        <v>0.2823</v>
      </c>
      <c r="BK140" s="92" t="s">
        <v>119</v>
      </c>
      <c r="BL140" s="84">
        <v>0.1673</v>
      </c>
      <c r="BM140" s="84">
        <v>0.60340000000000005</v>
      </c>
      <c r="BN140" s="84">
        <v>0.34460000000000002</v>
      </c>
      <c r="BO140" s="84">
        <v>0.37190000000000001</v>
      </c>
      <c r="BP140" s="84">
        <v>0.2135</v>
      </c>
      <c r="BQ140" s="84">
        <v>0.1764</v>
      </c>
      <c r="BR140" s="84">
        <v>3.9199999999999999E-2</v>
      </c>
      <c r="BS140" s="84">
        <v>0.1275</v>
      </c>
      <c r="BT140" s="84">
        <v>0.81720000000000004</v>
      </c>
    </row>
    <row r="141" spans="1:72">
      <c r="A141" s="142"/>
      <c r="B141" s="142"/>
      <c r="C141" s="5">
        <v>5.7916666666666696</v>
      </c>
      <c r="D141" s="84">
        <v>3.0599999999999999E-2</v>
      </c>
      <c r="E141" s="84">
        <v>0.1081</v>
      </c>
      <c r="F141" s="84">
        <v>0</v>
      </c>
      <c r="G141" s="84">
        <v>0</v>
      </c>
      <c r="H141" s="84">
        <v>0.45739999999999997</v>
      </c>
      <c r="I141" s="84">
        <v>0.1192</v>
      </c>
      <c r="J141" s="84">
        <v>0.27010000000000001</v>
      </c>
      <c r="K141" s="84">
        <v>0.38030000000000003</v>
      </c>
      <c r="L141" s="84">
        <v>0.1457</v>
      </c>
      <c r="M141" s="84">
        <v>0.24829999999999999</v>
      </c>
      <c r="N141" s="84">
        <v>0.41020000000000001</v>
      </c>
      <c r="O141" s="84">
        <v>0.29089999999999999</v>
      </c>
      <c r="P141" s="84">
        <v>0.34110000000000001</v>
      </c>
      <c r="Q141" s="84">
        <v>0.36309999999999998</v>
      </c>
      <c r="R141" s="84">
        <v>0.11310000000000001</v>
      </c>
      <c r="S141" s="84">
        <v>0.33</v>
      </c>
      <c r="T141" s="84">
        <v>0.36309999999999998</v>
      </c>
      <c r="U141" s="84">
        <v>0.25019999999999998</v>
      </c>
      <c r="V141" s="84">
        <v>0.2024</v>
      </c>
      <c r="W141" s="84">
        <v>0.22600000000000001</v>
      </c>
      <c r="X141" s="84">
        <v>0.45140000000000002</v>
      </c>
      <c r="Y141" s="84">
        <v>0.49740000000000001</v>
      </c>
      <c r="Z141" s="84">
        <v>0.48920000000000002</v>
      </c>
      <c r="AA141" s="84">
        <v>0.39340000000000003</v>
      </c>
      <c r="AD141" s="92" t="s">
        <v>120</v>
      </c>
      <c r="AE141" s="84">
        <v>0</v>
      </c>
      <c r="AF141" s="84">
        <v>0</v>
      </c>
      <c r="AG141" s="84">
        <v>0</v>
      </c>
      <c r="AH141" s="84">
        <v>0</v>
      </c>
      <c r="AI141" s="84">
        <v>0</v>
      </c>
      <c r="AJ141" s="84">
        <v>0</v>
      </c>
      <c r="AK141" s="84">
        <v>0</v>
      </c>
      <c r="AL141" s="84">
        <v>0</v>
      </c>
      <c r="AM141" s="84">
        <v>0</v>
      </c>
      <c r="AO141" s="92" t="s">
        <v>120</v>
      </c>
      <c r="AP141" s="84">
        <v>0</v>
      </c>
      <c r="AQ141" s="84">
        <v>0</v>
      </c>
      <c r="AR141" s="84">
        <v>1.14E-2</v>
      </c>
      <c r="AS141" s="84">
        <v>0</v>
      </c>
      <c r="AT141" s="84">
        <v>0</v>
      </c>
      <c r="AU141" s="84">
        <v>9.7999999999999997E-3</v>
      </c>
      <c r="AV141" s="84">
        <v>0</v>
      </c>
      <c r="AW141" s="84">
        <v>0</v>
      </c>
      <c r="AX141" s="84">
        <v>1.52E-2</v>
      </c>
      <c r="AZ141" s="92" t="s">
        <v>120</v>
      </c>
      <c r="BA141" s="84">
        <v>0.25019999999999998</v>
      </c>
      <c r="BB141" s="84">
        <v>0.28139999999999998</v>
      </c>
      <c r="BC141" s="84">
        <v>0.30680000000000002</v>
      </c>
      <c r="BD141" s="84">
        <v>0.77549999999999997</v>
      </c>
      <c r="BE141" s="84">
        <v>0.81779999999999997</v>
      </c>
      <c r="BF141" s="84">
        <v>0.127</v>
      </c>
      <c r="BG141" s="84">
        <v>0.12230000000000001</v>
      </c>
      <c r="BH141" s="84">
        <v>0.22550000000000001</v>
      </c>
      <c r="BI141" s="84">
        <v>0.37769999999999998</v>
      </c>
      <c r="BK141" s="92" t="s">
        <v>120</v>
      </c>
      <c r="BL141" s="84">
        <v>0.183</v>
      </c>
      <c r="BM141" s="84">
        <v>0.64319999999999999</v>
      </c>
      <c r="BN141" s="84">
        <v>0.41460000000000002</v>
      </c>
      <c r="BO141" s="84">
        <v>0.50539999999999996</v>
      </c>
      <c r="BP141" s="84">
        <v>0.25750000000000001</v>
      </c>
      <c r="BQ141" s="84">
        <v>0.15110000000000001</v>
      </c>
      <c r="BR141" s="84">
        <v>5.0299999999999997E-2</v>
      </c>
      <c r="BS141" s="84">
        <v>0.14829999999999999</v>
      </c>
      <c r="BT141" s="84">
        <v>0.83320000000000005</v>
      </c>
    </row>
    <row r="142" spans="1:72">
      <c r="A142" s="142"/>
      <c r="B142" s="142"/>
      <c r="C142" s="5">
        <v>5.8333333333333304</v>
      </c>
      <c r="D142" s="84">
        <v>0</v>
      </c>
      <c r="E142" s="84">
        <v>0</v>
      </c>
      <c r="F142" s="84">
        <v>0</v>
      </c>
      <c r="G142" s="84">
        <v>0</v>
      </c>
      <c r="H142" s="84">
        <v>0</v>
      </c>
      <c r="I142" s="84">
        <v>0</v>
      </c>
      <c r="J142" s="84">
        <v>1.38E-2</v>
      </c>
      <c r="K142" s="84">
        <v>3.6400000000000002E-2</v>
      </c>
      <c r="L142" s="84">
        <v>0</v>
      </c>
      <c r="M142" s="84">
        <v>3.8999999999999998E-3</v>
      </c>
      <c r="N142" s="84">
        <v>9.9699999999999997E-2</v>
      </c>
      <c r="O142" s="84">
        <v>3.0800000000000001E-2</v>
      </c>
      <c r="P142" s="84">
        <v>0.37940000000000002</v>
      </c>
      <c r="Q142" s="84">
        <v>0.4143</v>
      </c>
      <c r="R142" s="84">
        <v>0.12180000000000001</v>
      </c>
      <c r="S142" s="84">
        <v>0.39589999999999997</v>
      </c>
      <c r="T142" s="84">
        <v>0.4143</v>
      </c>
      <c r="U142" s="84">
        <v>0.28360000000000002</v>
      </c>
      <c r="V142" s="84">
        <v>0.37080000000000002</v>
      </c>
      <c r="W142" s="84">
        <v>0.35980000000000001</v>
      </c>
      <c r="X142" s="84">
        <v>0.41860000000000003</v>
      </c>
      <c r="Y142" s="84">
        <v>0.53100000000000003</v>
      </c>
      <c r="Z142" s="84">
        <v>0.627</v>
      </c>
      <c r="AA142" s="84">
        <v>0.50960000000000005</v>
      </c>
      <c r="AD142" s="92" t="s">
        <v>121</v>
      </c>
      <c r="AE142" s="84">
        <v>0</v>
      </c>
      <c r="AF142" s="84">
        <v>0</v>
      </c>
      <c r="AG142" s="84">
        <v>0</v>
      </c>
      <c r="AH142" s="84">
        <v>0</v>
      </c>
      <c r="AI142" s="84">
        <v>0</v>
      </c>
      <c r="AJ142" s="84">
        <v>0</v>
      </c>
      <c r="AK142" s="84">
        <v>0</v>
      </c>
      <c r="AL142" s="84">
        <v>0</v>
      </c>
      <c r="AM142" s="84">
        <v>0</v>
      </c>
      <c r="AO142" s="92" t="s">
        <v>121</v>
      </c>
      <c r="AP142" s="84">
        <v>0</v>
      </c>
      <c r="AQ142" s="84">
        <v>0</v>
      </c>
      <c r="AR142" s="84">
        <v>0</v>
      </c>
      <c r="AS142" s="84">
        <v>0</v>
      </c>
      <c r="AT142" s="84">
        <v>0</v>
      </c>
      <c r="AU142" s="84">
        <v>0</v>
      </c>
      <c r="AV142" s="84">
        <v>0</v>
      </c>
      <c r="AW142" s="84">
        <v>0</v>
      </c>
      <c r="AX142" s="84">
        <v>0</v>
      </c>
      <c r="AZ142" s="92" t="s">
        <v>121</v>
      </c>
      <c r="BA142" s="84">
        <v>0.28770000000000001</v>
      </c>
      <c r="BB142" s="84">
        <v>0.2505</v>
      </c>
      <c r="BC142" s="84">
        <v>0.37409999999999999</v>
      </c>
      <c r="BD142" s="84">
        <v>0.79179999999999995</v>
      </c>
      <c r="BE142" s="84">
        <v>0.88400000000000001</v>
      </c>
      <c r="BF142" s="84">
        <v>0.14460000000000001</v>
      </c>
      <c r="BG142" s="84">
        <v>0.17580000000000001</v>
      </c>
      <c r="BH142" s="84">
        <v>0.42949999999999999</v>
      </c>
      <c r="BI142" s="84">
        <v>0.4859</v>
      </c>
      <c r="BK142" s="92" t="s">
        <v>121</v>
      </c>
      <c r="BL142" s="84">
        <v>0.19189999999999999</v>
      </c>
      <c r="BM142" s="84">
        <v>0.6804</v>
      </c>
      <c r="BN142" s="84">
        <v>0.46820000000000001</v>
      </c>
      <c r="BO142" s="84">
        <v>0.69469999999999998</v>
      </c>
      <c r="BP142" s="84">
        <v>0.29089999999999999</v>
      </c>
      <c r="BQ142" s="84">
        <v>0.10100000000000001</v>
      </c>
      <c r="BR142" s="84">
        <v>7.4899999999999994E-2</v>
      </c>
      <c r="BS142" s="84">
        <v>0.17019999999999999</v>
      </c>
      <c r="BT142" s="84">
        <v>0.84230000000000005</v>
      </c>
    </row>
    <row r="143" spans="1:72">
      <c r="A143" s="142"/>
      <c r="B143" s="142"/>
      <c r="C143" s="5">
        <v>5.875</v>
      </c>
      <c r="D143" s="84">
        <v>0</v>
      </c>
      <c r="E143" s="84">
        <v>0</v>
      </c>
      <c r="F143" s="84">
        <v>0</v>
      </c>
      <c r="G143" s="84">
        <v>0</v>
      </c>
      <c r="H143" s="84">
        <v>0</v>
      </c>
      <c r="I143" s="84">
        <v>0</v>
      </c>
      <c r="J143" s="84">
        <v>0</v>
      </c>
      <c r="K143" s="84">
        <v>0</v>
      </c>
      <c r="L143" s="84">
        <v>0</v>
      </c>
      <c r="M143" s="84">
        <v>0</v>
      </c>
      <c r="N143" s="84">
        <v>0</v>
      </c>
      <c r="O143" s="84">
        <v>0</v>
      </c>
      <c r="P143" s="84">
        <v>0.41570000000000001</v>
      </c>
      <c r="Q143" s="84">
        <v>0.4738</v>
      </c>
      <c r="R143" s="84">
        <v>0.1305</v>
      </c>
      <c r="S143" s="84">
        <v>0.47710000000000002</v>
      </c>
      <c r="T143" s="84">
        <v>0.4738</v>
      </c>
      <c r="U143" s="84">
        <v>0.3206</v>
      </c>
      <c r="V143" s="84">
        <v>0.5927</v>
      </c>
      <c r="W143" s="84">
        <v>0.51019999999999999</v>
      </c>
      <c r="X143" s="84">
        <v>0.38590000000000002</v>
      </c>
      <c r="Y143" s="84">
        <v>0.60770000000000002</v>
      </c>
      <c r="Z143" s="84">
        <v>0.75149999999999995</v>
      </c>
      <c r="AA143" s="84">
        <v>0.63080000000000003</v>
      </c>
      <c r="AD143" s="92" t="s">
        <v>122</v>
      </c>
      <c r="AE143" s="84">
        <v>0</v>
      </c>
      <c r="AF143" s="84">
        <v>0</v>
      </c>
      <c r="AG143" s="84">
        <v>0</v>
      </c>
      <c r="AH143" s="84">
        <v>0</v>
      </c>
      <c r="AI143" s="84">
        <v>0</v>
      </c>
      <c r="AJ143" s="84">
        <v>0</v>
      </c>
      <c r="AK143" s="84">
        <v>0</v>
      </c>
      <c r="AL143" s="84">
        <v>0</v>
      </c>
      <c r="AM143" s="84">
        <v>0</v>
      </c>
      <c r="AO143" s="92" t="s">
        <v>122</v>
      </c>
      <c r="AP143" s="84">
        <v>0</v>
      </c>
      <c r="AQ143" s="84">
        <v>0</v>
      </c>
      <c r="AR143" s="84">
        <v>0</v>
      </c>
      <c r="AS143" s="84">
        <v>0</v>
      </c>
      <c r="AT143" s="84">
        <v>0</v>
      </c>
      <c r="AU143" s="84">
        <v>0</v>
      </c>
      <c r="AV143" s="84">
        <v>0</v>
      </c>
      <c r="AW143" s="84">
        <v>0</v>
      </c>
      <c r="AX143" s="84">
        <v>0</v>
      </c>
      <c r="AZ143" s="92" t="s">
        <v>122</v>
      </c>
      <c r="BA143" s="84">
        <v>0.21279999999999999</v>
      </c>
      <c r="BB143" s="84">
        <v>0.23810000000000001</v>
      </c>
      <c r="BC143" s="84">
        <v>0.40039999999999998</v>
      </c>
      <c r="BD143" s="84">
        <v>0.77869999999999995</v>
      </c>
      <c r="BE143" s="84">
        <v>0.88180000000000003</v>
      </c>
      <c r="BF143" s="84">
        <v>0.16900000000000001</v>
      </c>
      <c r="BG143" s="84">
        <v>0.1772</v>
      </c>
      <c r="BH143" s="84">
        <v>0.56869999999999998</v>
      </c>
      <c r="BI143" s="84">
        <v>0.66490000000000005</v>
      </c>
      <c r="BK143" s="92" t="s">
        <v>122</v>
      </c>
      <c r="BL143" s="84">
        <v>0.19689999999999999</v>
      </c>
      <c r="BM143" s="84">
        <v>0.74829999999999997</v>
      </c>
      <c r="BN143" s="84">
        <v>0.45300000000000001</v>
      </c>
      <c r="BO143" s="84">
        <v>0.63290000000000002</v>
      </c>
      <c r="BP143" s="84">
        <v>0.36109999999999998</v>
      </c>
      <c r="BQ143" s="84">
        <v>0.20150000000000001</v>
      </c>
      <c r="BR143" s="84">
        <v>6.8699999999999997E-2</v>
      </c>
      <c r="BS143" s="84">
        <v>0.2225</v>
      </c>
      <c r="BT143" s="84">
        <v>0.77229999999999999</v>
      </c>
    </row>
    <row r="144" spans="1:72">
      <c r="A144" s="142"/>
      <c r="B144" s="142"/>
      <c r="C144" s="5">
        <v>5.9166666666666696</v>
      </c>
      <c r="D144" s="84">
        <v>0</v>
      </c>
      <c r="E144" s="84">
        <v>0</v>
      </c>
      <c r="F144" s="84">
        <v>0</v>
      </c>
      <c r="G144" s="84">
        <v>0</v>
      </c>
      <c r="H144" s="84">
        <v>0</v>
      </c>
      <c r="I144" s="84">
        <v>0</v>
      </c>
      <c r="J144" s="84">
        <v>0</v>
      </c>
      <c r="K144" s="84">
        <v>0</v>
      </c>
      <c r="L144" s="84">
        <v>0</v>
      </c>
      <c r="M144" s="84">
        <v>0</v>
      </c>
      <c r="N144" s="84">
        <v>0</v>
      </c>
      <c r="O144" s="84">
        <v>0</v>
      </c>
      <c r="P144" s="84">
        <v>0.43120000000000003</v>
      </c>
      <c r="Q144" s="84">
        <v>0.58240000000000003</v>
      </c>
      <c r="R144" s="84">
        <v>0.13619999999999999</v>
      </c>
      <c r="S144" s="84">
        <v>0.54800000000000004</v>
      </c>
      <c r="T144" s="84">
        <v>0.58240000000000003</v>
      </c>
      <c r="U144" s="84">
        <v>0.35420000000000001</v>
      </c>
      <c r="V144" s="84">
        <v>0.65910000000000002</v>
      </c>
      <c r="W144" s="84">
        <v>0.51949999999999996</v>
      </c>
      <c r="X144" s="84">
        <v>0.34689999999999999</v>
      </c>
      <c r="Y144" s="84">
        <v>0.59819999999999995</v>
      </c>
      <c r="Z144" s="84">
        <v>0.72919999999999996</v>
      </c>
      <c r="AA144" s="84">
        <v>0.62439999999999996</v>
      </c>
      <c r="AD144" s="92" t="s">
        <v>123</v>
      </c>
      <c r="AE144" s="84">
        <v>0</v>
      </c>
      <c r="AF144" s="84">
        <v>0</v>
      </c>
      <c r="AG144" s="84">
        <v>0</v>
      </c>
      <c r="AH144" s="84">
        <v>0</v>
      </c>
      <c r="AI144" s="84">
        <v>0</v>
      </c>
      <c r="AJ144" s="84">
        <v>0</v>
      </c>
      <c r="AK144" s="84">
        <v>0</v>
      </c>
      <c r="AL144" s="84">
        <v>0</v>
      </c>
      <c r="AM144" s="84">
        <v>0</v>
      </c>
      <c r="AO144" s="92" t="s">
        <v>123</v>
      </c>
      <c r="AP144" s="84">
        <v>0</v>
      </c>
      <c r="AQ144" s="84">
        <v>0</v>
      </c>
      <c r="AR144" s="84">
        <v>0</v>
      </c>
      <c r="AS144" s="84">
        <v>0</v>
      </c>
      <c r="AT144" s="84">
        <v>0</v>
      </c>
      <c r="AU144" s="84">
        <v>0</v>
      </c>
      <c r="AV144" s="84">
        <v>0</v>
      </c>
      <c r="AW144" s="84">
        <v>0</v>
      </c>
      <c r="AX144" s="84">
        <v>0</v>
      </c>
      <c r="AZ144" s="92" t="s">
        <v>123</v>
      </c>
      <c r="BA144" s="84">
        <v>0.1905</v>
      </c>
      <c r="BB144" s="84">
        <v>0.3957</v>
      </c>
      <c r="BC144" s="84">
        <v>0.43590000000000001</v>
      </c>
      <c r="BD144" s="84">
        <v>0.77649999999999997</v>
      </c>
      <c r="BE144" s="84">
        <v>0.85309999999999997</v>
      </c>
      <c r="BF144" s="84">
        <v>0.153</v>
      </c>
      <c r="BG144" s="84">
        <v>0.1547</v>
      </c>
      <c r="BH144" s="84">
        <v>0.63529999999999998</v>
      </c>
      <c r="BI144" s="84">
        <v>0.57909999999999995</v>
      </c>
      <c r="BK144" s="92" t="s">
        <v>123</v>
      </c>
      <c r="BL144" s="84">
        <v>0.16980000000000001</v>
      </c>
      <c r="BM144" s="84">
        <v>0.63519999999999999</v>
      </c>
      <c r="BN144" s="84">
        <v>0.4098</v>
      </c>
      <c r="BO144" s="84">
        <v>0.58440000000000003</v>
      </c>
      <c r="BP144" s="84">
        <v>0.31340000000000001</v>
      </c>
      <c r="BQ144" s="84">
        <v>0.25119999999999998</v>
      </c>
      <c r="BR144" s="84">
        <v>3.56E-2</v>
      </c>
      <c r="BS144" s="84">
        <v>0.29920000000000002</v>
      </c>
      <c r="BT144" s="84">
        <v>0.63849999999999996</v>
      </c>
    </row>
    <row r="145" spans="1:72">
      <c r="A145" s="142"/>
      <c r="B145" s="142"/>
      <c r="C145" s="5">
        <v>5.9583333333333304</v>
      </c>
      <c r="D145" s="84">
        <v>0</v>
      </c>
      <c r="E145" s="84">
        <v>0</v>
      </c>
      <c r="F145" s="84">
        <v>0</v>
      </c>
      <c r="G145" s="84">
        <v>0</v>
      </c>
      <c r="H145" s="84">
        <v>0</v>
      </c>
      <c r="I145" s="84">
        <v>0</v>
      </c>
      <c r="J145" s="84">
        <v>0</v>
      </c>
      <c r="K145" s="84">
        <v>0</v>
      </c>
      <c r="L145" s="84">
        <v>0</v>
      </c>
      <c r="M145" s="84">
        <v>0</v>
      </c>
      <c r="N145" s="84">
        <v>0</v>
      </c>
      <c r="O145" s="84">
        <v>0</v>
      </c>
      <c r="P145" s="84">
        <v>0.4375</v>
      </c>
      <c r="Q145" s="84">
        <v>0.61350000000000005</v>
      </c>
      <c r="R145" s="84">
        <v>0.14280000000000001</v>
      </c>
      <c r="S145" s="84">
        <v>0.53739999999999999</v>
      </c>
      <c r="T145" s="84">
        <v>0.61350000000000005</v>
      </c>
      <c r="U145" s="84">
        <v>0.36020000000000002</v>
      </c>
      <c r="V145" s="84">
        <v>0.74680000000000002</v>
      </c>
      <c r="W145" s="84">
        <v>0.62609999999999999</v>
      </c>
      <c r="X145" s="84">
        <v>0.28489999999999999</v>
      </c>
      <c r="Y145" s="84">
        <v>0.55389999999999995</v>
      </c>
      <c r="Z145" s="84">
        <v>0.75749999999999995</v>
      </c>
      <c r="AA145" s="84">
        <v>0.66349999999999998</v>
      </c>
      <c r="AD145" s="92" t="s">
        <v>124</v>
      </c>
      <c r="AE145" s="84">
        <v>0</v>
      </c>
      <c r="AF145" s="84">
        <v>0</v>
      </c>
      <c r="AG145" s="84">
        <v>0</v>
      </c>
      <c r="AH145" s="84">
        <v>0</v>
      </c>
      <c r="AI145" s="84">
        <v>0</v>
      </c>
      <c r="AJ145" s="84">
        <v>0</v>
      </c>
      <c r="AK145" s="84">
        <v>0</v>
      </c>
      <c r="AL145" s="84">
        <v>0</v>
      </c>
      <c r="AM145" s="84">
        <v>0</v>
      </c>
      <c r="AO145" s="92" t="s">
        <v>124</v>
      </c>
      <c r="AP145" s="84">
        <v>0</v>
      </c>
      <c r="AQ145" s="84">
        <v>0</v>
      </c>
      <c r="AR145" s="84">
        <v>0</v>
      </c>
      <c r="AS145" s="84">
        <v>0</v>
      </c>
      <c r="AT145" s="84">
        <v>0</v>
      </c>
      <c r="AU145" s="84">
        <v>0</v>
      </c>
      <c r="AV145" s="84">
        <v>0</v>
      </c>
      <c r="AW145" s="84">
        <v>0</v>
      </c>
      <c r="AX145" s="84">
        <v>0</v>
      </c>
      <c r="AZ145" s="92" t="s">
        <v>124</v>
      </c>
      <c r="BA145" s="84">
        <v>0.17180000000000001</v>
      </c>
      <c r="BB145" s="84">
        <v>0.57830000000000004</v>
      </c>
      <c r="BC145" s="84">
        <v>0.52180000000000004</v>
      </c>
      <c r="BD145" s="84">
        <v>0.72970000000000002</v>
      </c>
      <c r="BE145" s="84">
        <v>0.83919999999999995</v>
      </c>
      <c r="BF145" s="84">
        <v>0.2555</v>
      </c>
      <c r="BG145" s="84">
        <v>0.19350000000000001</v>
      </c>
      <c r="BH145" s="84">
        <v>0.56189999999999996</v>
      </c>
      <c r="BI145" s="84">
        <v>0.56489999999999996</v>
      </c>
      <c r="BK145" s="92" t="s">
        <v>124</v>
      </c>
      <c r="BL145" s="84">
        <v>0.16589999999999999</v>
      </c>
      <c r="BM145" s="84">
        <v>0.57089999999999996</v>
      </c>
      <c r="BN145" s="84">
        <v>0.37909999999999999</v>
      </c>
      <c r="BO145" s="84">
        <v>0.53920000000000001</v>
      </c>
      <c r="BP145" s="84">
        <v>0.27460000000000001</v>
      </c>
      <c r="BQ145" s="84">
        <v>0.20649999999999999</v>
      </c>
      <c r="BR145" s="84">
        <v>2.1100000000000001E-2</v>
      </c>
      <c r="BS145" s="84">
        <v>0.22950000000000001</v>
      </c>
      <c r="BT145" s="84">
        <v>0.57040000000000002</v>
      </c>
    </row>
    <row r="146" spans="1:72">
      <c r="A146" s="142"/>
      <c r="B146" s="142"/>
      <c r="C146" s="5">
        <v>6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0.49619999999999997</v>
      </c>
      <c r="Q146" s="84">
        <v>0.71850000000000003</v>
      </c>
      <c r="R146" s="84">
        <v>0.1676</v>
      </c>
      <c r="S146" s="84">
        <v>0.629</v>
      </c>
      <c r="T146" s="84">
        <v>0.71850000000000003</v>
      </c>
      <c r="U146" s="84">
        <v>0.4173</v>
      </c>
      <c r="V146" s="84">
        <v>0.74529999999999996</v>
      </c>
      <c r="W146" s="84">
        <v>0.70209999999999995</v>
      </c>
      <c r="X146" s="84">
        <v>0.24840000000000001</v>
      </c>
      <c r="Y146" s="84">
        <v>0.47820000000000001</v>
      </c>
      <c r="Z146" s="84">
        <v>0.78380000000000005</v>
      </c>
      <c r="AA146" s="84">
        <v>0.68620000000000003</v>
      </c>
    </row>
    <row r="147" spans="1:72">
      <c r="A147" s="142" t="s">
        <v>78</v>
      </c>
      <c r="B147" s="142"/>
      <c r="C147" s="39">
        <v>6.0416666666666696</v>
      </c>
      <c r="D147" s="95">
        <v>0</v>
      </c>
      <c r="E147" s="95">
        <v>0</v>
      </c>
      <c r="F147" s="95">
        <v>0</v>
      </c>
      <c r="G147" s="95">
        <v>0</v>
      </c>
      <c r="H147" s="95">
        <v>0</v>
      </c>
      <c r="I147" s="95">
        <v>0</v>
      </c>
      <c r="J147" s="95">
        <v>0</v>
      </c>
      <c r="K147" s="95">
        <v>0</v>
      </c>
      <c r="L147" s="95">
        <v>0</v>
      </c>
      <c r="M147" s="95">
        <v>0</v>
      </c>
      <c r="N147" s="95">
        <v>0</v>
      </c>
      <c r="O147" s="95">
        <v>0</v>
      </c>
      <c r="P147" s="95">
        <v>0.38640000000000002</v>
      </c>
      <c r="Q147" s="95">
        <v>0.50170000000000003</v>
      </c>
      <c r="R147" s="95">
        <v>0.13339999999999999</v>
      </c>
      <c r="S147" s="95">
        <v>0.4849</v>
      </c>
      <c r="T147" s="95">
        <v>0.50170000000000003</v>
      </c>
      <c r="U147" s="95">
        <v>0.31830000000000003</v>
      </c>
      <c r="V147" s="95">
        <v>0.5625</v>
      </c>
      <c r="W147" s="95">
        <v>0.58879999999999999</v>
      </c>
      <c r="X147" s="95">
        <v>0.3206</v>
      </c>
      <c r="Y147" s="95">
        <v>0.43659999999999999</v>
      </c>
      <c r="Z147" s="95">
        <v>0.53469999999999995</v>
      </c>
      <c r="AA147" s="95">
        <v>0.5212</v>
      </c>
    </row>
    <row r="148" spans="1:72">
      <c r="A148" s="142"/>
      <c r="B148" s="142"/>
      <c r="C148" s="39">
        <v>6.0833333333333304</v>
      </c>
      <c r="D148" s="95">
        <v>0</v>
      </c>
      <c r="E148" s="95">
        <v>0</v>
      </c>
      <c r="F148" s="95">
        <v>0</v>
      </c>
      <c r="G148" s="95">
        <v>0</v>
      </c>
      <c r="H148" s="95">
        <v>0</v>
      </c>
      <c r="I148" s="95">
        <v>0</v>
      </c>
      <c r="J148" s="95">
        <v>0</v>
      </c>
      <c r="K148" s="95">
        <v>0</v>
      </c>
      <c r="L148" s="95">
        <v>0</v>
      </c>
      <c r="M148" s="95">
        <v>0</v>
      </c>
      <c r="N148" s="95">
        <v>0</v>
      </c>
      <c r="O148" s="95">
        <v>0</v>
      </c>
      <c r="P148" s="95">
        <v>0.31459999999999999</v>
      </c>
      <c r="Q148" s="95">
        <v>0.43569999999999998</v>
      </c>
      <c r="R148" s="95">
        <v>0.1032</v>
      </c>
      <c r="S148" s="95">
        <v>0.38519999999999999</v>
      </c>
      <c r="T148" s="95">
        <v>0.43569999999999998</v>
      </c>
      <c r="U148" s="95">
        <v>0.25840000000000002</v>
      </c>
      <c r="V148" s="95">
        <v>0.43519999999999998</v>
      </c>
      <c r="W148" s="95">
        <v>0.57950000000000002</v>
      </c>
      <c r="X148" s="95">
        <v>0.2356</v>
      </c>
      <c r="Y148" s="95">
        <v>0.29459999999999997</v>
      </c>
      <c r="Z148" s="95">
        <v>0.48549999999999999</v>
      </c>
      <c r="AA148" s="95">
        <v>0.46400000000000002</v>
      </c>
      <c r="AD148" s="144" t="s">
        <v>12</v>
      </c>
      <c r="AE148" s="144"/>
      <c r="AF148" s="144"/>
      <c r="AG148" s="144"/>
      <c r="AH148" s="144"/>
      <c r="AI148" s="144"/>
      <c r="AJ148" s="144"/>
      <c r="AK148" s="144"/>
      <c r="AL148" s="144"/>
      <c r="AM148" s="144"/>
      <c r="AN148" s="144"/>
      <c r="AO148" s="144"/>
      <c r="AP148" s="144"/>
      <c r="AQ148" s="144"/>
      <c r="AR148" s="144"/>
      <c r="AS148" s="144"/>
      <c r="AT148" s="144"/>
      <c r="AU148" s="144"/>
      <c r="AV148" s="144"/>
      <c r="AW148" s="144"/>
      <c r="AX148" s="144"/>
      <c r="AY148" s="144"/>
      <c r="AZ148" s="144"/>
      <c r="BA148" s="144"/>
      <c r="BB148" s="144"/>
      <c r="BC148" s="144"/>
      <c r="BD148" s="144"/>
      <c r="BE148" s="144"/>
      <c r="BF148" s="144"/>
      <c r="BG148" s="144"/>
      <c r="BH148" s="144"/>
      <c r="BI148" s="144"/>
      <c r="BJ148" s="144"/>
      <c r="BK148" s="144"/>
      <c r="BL148" s="144"/>
      <c r="BM148" s="144"/>
      <c r="BN148" s="144"/>
      <c r="BO148" s="132"/>
      <c r="BP148" s="132"/>
    </row>
    <row r="149" spans="1:72">
      <c r="A149" s="142"/>
      <c r="B149" s="142"/>
      <c r="C149" s="39">
        <v>6.125</v>
      </c>
      <c r="D149" s="95">
        <v>0</v>
      </c>
      <c r="E149" s="95">
        <v>0</v>
      </c>
      <c r="F149" s="95">
        <v>0</v>
      </c>
      <c r="G149" s="95">
        <v>0</v>
      </c>
      <c r="H149" s="95">
        <v>0</v>
      </c>
      <c r="I149" s="95">
        <v>0</v>
      </c>
      <c r="J149" s="95">
        <v>0</v>
      </c>
      <c r="K149" s="95">
        <v>0</v>
      </c>
      <c r="L149" s="95">
        <v>0</v>
      </c>
      <c r="M149" s="95">
        <v>0</v>
      </c>
      <c r="N149" s="95">
        <v>0</v>
      </c>
      <c r="O149" s="95">
        <v>0</v>
      </c>
      <c r="P149" s="95">
        <v>0.29509999999999997</v>
      </c>
      <c r="Q149" s="95">
        <v>0.4027</v>
      </c>
      <c r="R149" s="95">
        <v>9.9599999999999994E-2</v>
      </c>
      <c r="S149" s="95">
        <v>0.371</v>
      </c>
      <c r="T149" s="95">
        <v>0.4027</v>
      </c>
      <c r="U149" s="95">
        <v>0.24460000000000001</v>
      </c>
      <c r="V149" s="95">
        <v>0.45150000000000001</v>
      </c>
      <c r="W149" s="95">
        <v>0.55600000000000005</v>
      </c>
      <c r="X149" s="95">
        <v>0.16800000000000001</v>
      </c>
      <c r="Y149" s="95">
        <v>0.26640000000000003</v>
      </c>
      <c r="Z149" s="95">
        <v>0.49930000000000002</v>
      </c>
      <c r="AA149" s="95">
        <v>0.45850000000000002</v>
      </c>
      <c r="AE149" s="84" t="s">
        <v>99</v>
      </c>
      <c r="AP149" s="84" t="s">
        <v>100</v>
      </c>
      <c r="BA149" s="84" t="s">
        <v>98</v>
      </c>
      <c r="BL149" s="84" t="s">
        <v>153</v>
      </c>
    </row>
    <row r="150" spans="1:72">
      <c r="A150" s="142"/>
      <c r="B150" s="142"/>
      <c r="C150" s="39">
        <v>6.1666666666666696</v>
      </c>
      <c r="D150" s="95">
        <v>0</v>
      </c>
      <c r="E150" s="95">
        <v>0</v>
      </c>
      <c r="F150" s="95">
        <v>0</v>
      </c>
      <c r="G150" s="95">
        <v>0</v>
      </c>
      <c r="H150" s="95">
        <v>0</v>
      </c>
      <c r="I150" s="95">
        <v>0</v>
      </c>
      <c r="J150" s="95">
        <v>0</v>
      </c>
      <c r="K150" s="95">
        <v>0</v>
      </c>
      <c r="L150" s="95">
        <v>0</v>
      </c>
      <c r="M150" s="95">
        <v>0</v>
      </c>
      <c r="N150" s="95">
        <v>0</v>
      </c>
      <c r="O150" s="95">
        <v>0</v>
      </c>
      <c r="P150" s="95">
        <v>0.32879999999999998</v>
      </c>
      <c r="Q150" s="95">
        <v>0.43269999999999997</v>
      </c>
      <c r="R150" s="95">
        <v>0.10639999999999999</v>
      </c>
      <c r="S150" s="95">
        <v>0.41610000000000003</v>
      </c>
      <c r="T150" s="95">
        <v>0.43269999999999997</v>
      </c>
      <c r="U150" s="95">
        <v>0.26939999999999997</v>
      </c>
      <c r="V150" s="95">
        <v>0.3977</v>
      </c>
      <c r="W150" s="95">
        <v>0.50700000000000001</v>
      </c>
      <c r="X150" s="95">
        <v>0.16850000000000001</v>
      </c>
      <c r="Y150" s="95">
        <v>0.26</v>
      </c>
      <c r="Z150" s="95">
        <v>0.46700000000000003</v>
      </c>
      <c r="AA150" s="95">
        <v>0.4249</v>
      </c>
      <c r="AE150" s="84">
        <v>1</v>
      </c>
      <c r="AF150" s="84">
        <v>2</v>
      </c>
      <c r="AG150" s="84">
        <v>3</v>
      </c>
      <c r="AH150" s="84">
        <v>4</v>
      </c>
      <c r="AI150" s="84">
        <v>5</v>
      </c>
      <c r="AJ150" s="84">
        <v>6</v>
      </c>
      <c r="AK150" s="84">
        <v>7</v>
      </c>
      <c r="AL150" s="84">
        <v>8</v>
      </c>
      <c r="AM150" s="84">
        <v>9</v>
      </c>
      <c r="AP150" s="84">
        <v>1</v>
      </c>
      <c r="AQ150" s="84">
        <v>2</v>
      </c>
      <c r="AR150" s="84">
        <v>3</v>
      </c>
      <c r="AS150" s="84">
        <v>4</v>
      </c>
      <c r="AT150" s="84">
        <v>5</v>
      </c>
      <c r="AU150" s="84">
        <v>6</v>
      </c>
      <c r="AV150" s="84">
        <v>7</v>
      </c>
      <c r="AW150" s="84">
        <v>8</v>
      </c>
      <c r="AX150" s="84">
        <v>9</v>
      </c>
      <c r="BA150" s="84">
        <v>1</v>
      </c>
      <c r="BB150" s="84">
        <v>2</v>
      </c>
      <c r="BC150" s="84">
        <v>3</v>
      </c>
      <c r="BD150" s="84">
        <v>4</v>
      </c>
      <c r="BE150" s="84">
        <v>5</v>
      </c>
      <c r="BF150" s="84">
        <v>6</v>
      </c>
      <c r="BG150" s="84">
        <v>7</v>
      </c>
      <c r="BH150" s="84">
        <v>8</v>
      </c>
      <c r="BI150" s="84">
        <v>9</v>
      </c>
      <c r="BL150" s="84">
        <v>1</v>
      </c>
      <c r="BM150" s="84">
        <v>2</v>
      </c>
      <c r="BN150" s="84">
        <v>3</v>
      </c>
      <c r="BO150" s="84">
        <v>4</v>
      </c>
      <c r="BP150" s="84">
        <v>5</v>
      </c>
      <c r="BQ150" s="84">
        <v>6</v>
      </c>
      <c r="BR150" s="84">
        <v>7</v>
      </c>
      <c r="BS150" s="84">
        <v>8</v>
      </c>
      <c r="BT150" s="84">
        <v>9</v>
      </c>
    </row>
    <row r="151" spans="1:72">
      <c r="A151" s="142"/>
      <c r="B151" s="142"/>
      <c r="C151" s="39">
        <v>6.2083333333333304</v>
      </c>
      <c r="D151" s="95">
        <v>0</v>
      </c>
      <c r="E151" s="95">
        <v>0</v>
      </c>
      <c r="F151" s="95">
        <v>0</v>
      </c>
      <c r="G151" s="95">
        <v>0</v>
      </c>
      <c r="H151" s="95">
        <v>0</v>
      </c>
      <c r="I151" s="95">
        <v>0</v>
      </c>
      <c r="J151" s="95">
        <v>0</v>
      </c>
      <c r="K151" s="95">
        <v>0</v>
      </c>
      <c r="L151" s="95">
        <v>0</v>
      </c>
      <c r="M151" s="95">
        <v>0</v>
      </c>
      <c r="N151" s="95">
        <v>0</v>
      </c>
      <c r="O151" s="95">
        <v>0</v>
      </c>
      <c r="P151" s="95">
        <v>0.30909999999999999</v>
      </c>
      <c r="Q151" s="95">
        <v>0.4037</v>
      </c>
      <c r="R151" s="95">
        <v>0.1012</v>
      </c>
      <c r="S151" s="95">
        <v>0.4037</v>
      </c>
      <c r="T151" s="95">
        <v>0.4037</v>
      </c>
      <c r="U151" s="95">
        <v>0.25590000000000002</v>
      </c>
      <c r="V151" s="95">
        <v>0.3448</v>
      </c>
      <c r="W151" s="95">
        <v>0.4612</v>
      </c>
      <c r="X151" s="95">
        <v>0.1351</v>
      </c>
      <c r="Y151" s="95">
        <v>0.2717</v>
      </c>
      <c r="Z151" s="95">
        <v>0.48480000000000001</v>
      </c>
      <c r="AA151" s="95">
        <v>0.41420000000000001</v>
      </c>
      <c r="AD151" s="92" t="s">
        <v>101</v>
      </c>
      <c r="AE151" s="84">
        <v>0</v>
      </c>
      <c r="AF151" s="84">
        <v>0</v>
      </c>
      <c r="AG151" s="84">
        <v>0</v>
      </c>
      <c r="AH151" s="84">
        <v>0</v>
      </c>
      <c r="AI151" s="84">
        <v>0</v>
      </c>
      <c r="AJ151" s="84">
        <v>0</v>
      </c>
      <c r="AK151" s="84">
        <v>0</v>
      </c>
      <c r="AL151" s="84">
        <v>0</v>
      </c>
      <c r="AM151" s="84">
        <v>0</v>
      </c>
      <c r="AO151" s="92" t="s">
        <v>101</v>
      </c>
      <c r="AP151" s="84">
        <v>0</v>
      </c>
      <c r="AQ151" s="84">
        <v>0</v>
      </c>
      <c r="AR151" s="84">
        <v>0</v>
      </c>
      <c r="AS151" s="84">
        <v>0</v>
      </c>
      <c r="AT151" s="84">
        <v>0</v>
      </c>
      <c r="AU151" s="84">
        <v>0</v>
      </c>
      <c r="AV151" s="84">
        <v>0</v>
      </c>
      <c r="AW151" s="84">
        <v>0</v>
      </c>
      <c r="AX151" s="84">
        <v>0</v>
      </c>
      <c r="AZ151" s="92" t="s">
        <v>101</v>
      </c>
      <c r="BA151" s="84">
        <v>0.35599999999999998</v>
      </c>
      <c r="BB151" s="84">
        <v>0.48430000000000001</v>
      </c>
      <c r="BC151" s="84">
        <v>0.41310000000000002</v>
      </c>
      <c r="BD151" s="84">
        <v>0.86470000000000002</v>
      </c>
      <c r="BE151" s="84">
        <v>0.76</v>
      </c>
      <c r="BF151" s="84">
        <v>0.1389</v>
      </c>
      <c r="BG151" s="84">
        <v>0.45190000000000002</v>
      </c>
      <c r="BH151" s="84">
        <v>0.34339999999999998</v>
      </c>
      <c r="BI151" s="84">
        <v>0.79600000000000004</v>
      </c>
      <c r="BK151" s="92" t="s">
        <v>101</v>
      </c>
      <c r="BL151" s="84">
        <v>0.39329999999999998</v>
      </c>
      <c r="BM151" s="84">
        <v>0.49809999999999999</v>
      </c>
      <c r="BN151" s="84">
        <v>0.22919999999999999</v>
      </c>
      <c r="BO151" s="84">
        <v>0.86980000000000002</v>
      </c>
      <c r="BP151" s="84">
        <v>0.88370000000000004</v>
      </c>
      <c r="BQ151" s="84">
        <v>0.43169999999999997</v>
      </c>
      <c r="BR151" s="84">
        <v>0.40500000000000003</v>
      </c>
      <c r="BS151" s="84">
        <v>0.22850000000000001</v>
      </c>
      <c r="BT151" s="84">
        <v>0.74009999999999998</v>
      </c>
    </row>
    <row r="152" spans="1:72">
      <c r="A152" s="142"/>
      <c r="B152" s="142"/>
      <c r="C152" s="39">
        <v>6.25</v>
      </c>
      <c r="D152" s="95">
        <v>0</v>
      </c>
      <c r="E152" s="95">
        <v>0</v>
      </c>
      <c r="F152" s="95">
        <v>0</v>
      </c>
      <c r="G152" s="95">
        <v>0</v>
      </c>
      <c r="H152" s="95">
        <v>0</v>
      </c>
      <c r="I152" s="95">
        <v>0</v>
      </c>
      <c r="J152" s="95">
        <v>1.2200000000000001E-2</v>
      </c>
      <c r="K152" s="95">
        <v>7.6E-3</v>
      </c>
      <c r="L152" s="95">
        <v>8.2000000000000007E-3</v>
      </c>
      <c r="M152" s="95">
        <v>2.9999999999999997E-4</v>
      </c>
      <c r="N152" s="95">
        <v>4.8999999999999998E-3</v>
      </c>
      <c r="O152" s="95">
        <v>6.6E-3</v>
      </c>
      <c r="P152" s="95">
        <v>0.33450000000000002</v>
      </c>
      <c r="Q152" s="95">
        <v>0.39660000000000001</v>
      </c>
      <c r="R152" s="95">
        <v>0.10580000000000001</v>
      </c>
      <c r="S152" s="95">
        <v>0.43009999999999998</v>
      </c>
      <c r="T152" s="95">
        <v>0.39660000000000001</v>
      </c>
      <c r="U152" s="95">
        <v>0.26929999999999998</v>
      </c>
      <c r="V152" s="95">
        <v>0.30649999999999999</v>
      </c>
      <c r="W152" s="95">
        <v>0.40720000000000001</v>
      </c>
      <c r="X152" s="95">
        <v>0.12839999999999999</v>
      </c>
      <c r="Y152" s="95">
        <v>0.2631</v>
      </c>
      <c r="Z152" s="95">
        <v>0.44130000000000003</v>
      </c>
      <c r="AA152" s="95">
        <v>0.37469999999999998</v>
      </c>
      <c r="AD152" s="92" t="s">
        <v>102</v>
      </c>
      <c r="AE152" s="84">
        <v>0</v>
      </c>
      <c r="AF152" s="84">
        <v>0</v>
      </c>
      <c r="AG152" s="84">
        <v>0</v>
      </c>
      <c r="AH152" s="84">
        <v>0</v>
      </c>
      <c r="AI152" s="84">
        <v>0</v>
      </c>
      <c r="AJ152" s="84">
        <v>0</v>
      </c>
      <c r="AK152" s="84">
        <v>0</v>
      </c>
      <c r="AL152" s="84">
        <v>0</v>
      </c>
      <c r="AM152" s="84">
        <v>0</v>
      </c>
      <c r="AO152" s="92" t="s">
        <v>102</v>
      </c>
      <c r="AP152" s="84">
        <v>0</v>
      </c>
      <c r="AQ152" s="84">
        <v>0</v>
      </c>
      <c r="AR152" s="84">
        <v>0</v>
      </c>
      <c r="AS152" s="84">
        <v>0</v>
      </c>
      <c r="AT152" s="84">
        <v>0</v>
      </c>
      <c r="AU152" s="84">
        <v>0</v>
      </c>
      <c r="AV152" s="84">
        <v>0</v>
      </c>
      <c r="AW152" s="84">
        <v>0</v>
      </c>
      <c r="AX152" s="84">
        <v>0</v>
      </c>
      <c r="AZ152" s="92" t="s">
        <v>102</v>
      </c>
      <c r="BA152" s="84">
        <v>0.24709999999999999</v>
      </c>
      <c r="BB152" s="84">
        <v>0.43340000000000001</v>
      </c>
      <c r="BC152" s="84">
        <v>0.48970000000000002</v>
      </c>
      <c r="BD152" s="84">
        <v>0.85199999999999998</v>
      </c>
      <c r="BE152" s="84">
        <v>0.76259999999999994</v>
      </c>
      <c r="BF152" s="84">
        <v>0.14410000000000001</v>
      </c>
      <c r="BG152" s="84">
        <v>0.46310000000000001</v>
      </c>
      <c r="BH152" s="84">
        <v>0.3392</v>
      </c>
      <c r="BI152" s="84">
        <v>0.73060000000000003</v>
      </c>
      <c r="BK152" s="92" t="s">
        <v>102</v>
      </c>
      <c r="BL152" s="84">
        <v>0.3201</v>
      </c>
      <c r="BM152" s="84">
        <v>0.45469999999999999</v>
      </c>
      <c r="BN152" s="84">
        <v>0.23649999999999999</v>
      </c>
      <c r="BO152" s="84">
        <v>0.87</v>
      </c>
      <c r="BP152" s="84">
        <v>0.86040000000000005</v>
      </c>
      <c r="BQ152" s="84">
        <v>0.34810000000000002</v>
      </c>
      <c r="BR152" s="84">
        <v>0.38719999999999999</v>
      </c>
      <c r="BS152" s="84">
        <v>0.22320000000000001</v>
      </c>
      <c r="BT152" s="84">
        <v>0.71050000000000002</v>
      </c>
    </row>
    <row r="153" spans="1:72">
      <c r="A153" s="142"/>
      <c r="B153" s="142"/>
      <c r="C153" s="39">
        <v>6.2916666666666696</v>
      </c>
      <c r="D153" s="95">
        <v>0</v>
      </c>
      <c r="E153" s="95">
        <v>0</v>
      </c>
      <c r="F153" s="95">
        <v>0</v>
      </c>
      <c r="G153" s="95">
        <v>0</v>
      </c>
      <c r="H153" s="95">
        <v>0</v>
      </c>
      <c r="I153" s="95">
        <v>0</v>
      </c>
      <c r="J153" s="95">
        <v>0.24790000000000001</v>
      </c>
      <c r="K153" s="95">
        <v>0.22220000000000001</v>
      </c>
      <c r="L153" s="95">
        <v>0.1774</v>
      </c>
      <c r="M153" s="95">
        <v>9.1200000000000003E-2</v>
      </c>
      <c r="N153" s="95">
        <v>0.18479999999999999</v>
      </c>
      <c r="O153" s="95">
        <v>0.1847</v>
      </c>
      <c r="P153" s="95">
        <v>0.30930000000000002</v>
      </c>
      <c r="Q153" s="95">
        <v>0.33169999999999999</v>
      </c>
      <c r="R153" s="95">
        <v>0.10390000000000001</v>
      </c>
      <c r="S153" s="95">
        <v>0.42580000000000001</v>
      </c>
      <c r="T153" s="95">
        <v>0.33169999999999999</v>
      </c>
      <c r="U153" s="95">
        <v>0.25290000000000001</v>
      </c>
      <c r="V153" s="95">
        <v>0.30330000000000001</v>
      </c>
      <c r="W153" s="95">
        <v>0.34660000000000002</v>
      </c>
      <c r="X153" s="95">
        <v>0.1293</v>
      </c>
      <c r="Y153" s="95">
        <v>0.26500000000000001</v>
      </c>
      <c r="Z153" s="95">
        <v>0.38279999999999997</v>
      </c>
      <c r="AA153" s="95">
        <v>0.33139999999999997</v>
      </c>
      <c r="AD153" s="92" t="s">
        <v>103</v>
      </c>
      <c r="AE153" s="84">
        <v>0</v>
      </c>
      <c r="AF153" s="84">
        <v>0</v>
      </c>
      <c r="AG153" s="84">
        <v>0</v>
      </c>
      <c r="AH153" s="84">
        <v>0</v>
      </c>
      <c r="AI153" s="84">
        <v>0</v>
      </c>
      <c r="AJ153" s="84">
        <v>0</v>
      </c>
      <c r="AK153" s="84">
        <v>0</v>
      </c>
      <c r="AL153" s="84">
        <v>0</v>
      </c>
      <c r="AM153" s="84">
        <v>0</v>
      </c>
      <c r="AO153" s="92" t="s">
        <v>103</v>
      </c>
      <c r="AP153" s="84">
        <v>0</v>
      </c>
      <c r="AQ153" s="84">
        <v>0</v>
      </c>
      <c r="AR153" s="84">
        <v>0</v>
      </c>
      <c r="AS153" s="84">
        <v>0</v>
      </c>
      <c r="AT153" s="84">
        <v>0</v>
      </c>
      <c r="AU153" s="84">
        <v>0</v>
      </c>
      <c r="AV153" s="84">
        <v>0</v>
      </c>
      <c r="AW153" s="84">
        <v>0</v>
      </c>
      <c r="AX153" s="84">
        <v>0</v>
      </c>
      <c r="AZ153" s="92" t="s">
        <v>103</v>
      </c>
      <c r="BA153" s="84">
        <v>0.23580000000000001</v>
      </c>
      <c r="BB153" s="84">
        <v>0.54920000000000002</v>
      </c>
      <c r="BC153" s="84">
        <v>0.42509999999999998</v>
      </c>
      <c r="BD153" s="84">
        <v>0.84419999999999995</v>
      </c>
      <c r="BE153" s="84">
        <v>0.72850000000000004</v>
      </c>
      <c r="BF153" s="84">
        <v>0.1696</v>
      </c>
      <c r="BG153" s="84">
        <v>0.4652</v>
      </c>
      <c r="BH153" s="84">
        <v>0.30080000000000001</v>
      </c>
      <c r="BI153" s="84">
        <v>0.61929999999999996</v>
      </c>
      <c r="BK153" s="92" t="s">
        <v>103</v>
      </c>
      <c r="BL153" s="84">
        <v>0.25519999999999998</v>
      </c>
      <c r="BM153" s="84">
        <v>0.42859999999999998</v>
      </c>
      <c r="BN153" s="84">
        <v>0.24460000000000001</v>
      </c>
      <c r="BO153" s="84">
        <v>0.84689999999999999</v>
      </c>
      <c r="BP153" s="84">
        <v>0.81230000000000002</v>
      </c>
      <c r="BQ153" s="84">
        <v>0.2772</v>
      </c>
      <c r="BR153" s="84">
        <v>0.3468</v>
      </c>
      <c r="BS153" s="84">
        <v>0.23699999999999999</v>
      </c>
      <c r="BT153" s="84">
        <v>0.67110000000000003</v>
      </c>
    </row>
    <row r="154" spans="1:72">
      <c r="A154" s="142"/>
      <c r="B154" s="142"/>
      <c r="C154" s="39">
        <v>6.3333333333333304</v>
      </c>
      <c r="D154" s="95">
        <v>7.0400000000000004E-2</v>
      </c>
      <c r="E154" s="95">
        <v>5.7500000000000002E-2</v>
      </c>
      <c r="F154" s="95">
        <v>0</v>
      </c>
      <c r="G154" s="95">
        <v>0</v>
      </c>
      <c r="H154" s="95">
        <v>0</v>
      </c>
      <c r="I154" s="95">
        <v>2.5600000000000001E-2</v>
      </c>
      <c r="J154" s="95">
        <v>0.54759999999999998</v>
      </c>
      <c r="K154" s="95">
        <v>0.58930000000000005</v>
      </c>
      <c r="L154" s="95">
        <v>0.48359999999999997</v>
      </c>
      <c r="M154" s="95">
        <v>0.4995</v>
      </c>
      <c r="N154" s="95">
        <v>0.66849999999999998</v>
      </c>
      <c r="O154" s="95">
        <v>0.55769999999999997</v>
      </c>
      <c r="P154" s="95">
        <v>0.23730000000000001</v>
      </c>
      <c r="Q154" s="95">
        <v>0.26179999999999998</v>
      </c>
      <c r="R154" s="95">
        <v>8.2699999999999996E-2</v>
      </c>
      <c r="S154" s="95">
        <v>0.33100000000000002</v>
      </c>
      <c r="T154" s="95">
        <v>0.26179999999999998</v>
      </c>
      <c r="U154" s="95">
        <v>0.19689999999999999</v>
      </c>
      <c r="V154" s="95">
        <v>0.22439999999999999</v>
      </c>
      <c r="W154" s="95">
        <v>0.30509999999999998</v>
      </c>
      <c r="X154" s="95">
        <v>0.1958</v>
      </c>
      <c r="Y154" s="95">
        <v>0.25280000000000002</v>
      </c>
      <c r="Z154" s="95">
        <v>0.26910000000000001</v>
      </c>
      <c r="AA154" s="95">
        <v>0.26300000000000001</v>
      </c>
      <c r="AD154" s="92" t="s">
        <v>104</v>
      </c>
      <c r="AE154" s="84">
        <v>0</v>
      </c>
      <c r="AF154" s="84">
        <v>0</v>
      </c>
      <c r="AG154" s="84">
        <v>0</v>
      </c>
      <c r="AH154" s="84">
        <v>0</v>
      </c>
      <c r="AI154" s="84">
        <v>0</v>
      </c>
      <c r="AJ154" s="84">
        <v>0</v>
      </c>
      <c r="AK154" s="84">
        <v>0</v>
      </c>
      <c r="AL154" s="84">
        <v>0</v>
      </c>
      <c r="AM154" s="84">
        <v>0</v>
      </c>
      <c r="AO154" s="92" t="s">
        <v>104</v>
      </c>
      <c r="AP154" s="84">
        <v>0</v>
      </c>
      <c r="AQ154" s="84">
        <v>0</v>
      </c>
      <c r="AR154" s="84">
        <v>0</v>
      </c>
      <c r="AS154" s="84">
        <v>0</v>
      </c>
      <c r="AT154" s="84">
        <v>0</v>
      </c>
      <c r="AU154" s="84">
        <v>0</v>
      </c>
      <c r="AV154" s="84">
        <v>0</v>
      </c>
      <c r="AW154" s="84">
        <v>0</v>
      </c>
      <c r="AX154" s="84">
        <v>0</v>
      </c>
      <c r="AZ154" s="92" t="s">
        <v>104</v>
      </c>
      <c r="BA154" s="84">
        <v>0.19359999999999999</v>
      </c>
      <c r="BB154" s="84">
        <v>0.68520000000000003</v>
      </c>
      <c r="BC154" s="84">
        <v>0.37459999999999999</v>
      </c>
      <c r="BD154" s="84">
        <v>0.77500000000000002</v>
      </c>
      <c r="BE154" s="84">
        <v>0.70809999999999995</v>
      </c>
      <c r="BF154" s="84">
        <v>0.2</v>
      </c>
      <c r="BG154" s="84">
        <v>0.50329999999999997</v>
      </c>
      <c r="BH154" s="84">
        <v>0.28079999999999999</v>
      </c>
      <c r="BI154" s="84">
        <v>0.55620000000000003</v>
      </c>
      <c r="BK154" s="92" t="s">
        <v>104</v>
      </c>
      <c r="BL154" s="84">
        <v>0.18079999999999999</v>
      </c>
      <c r="BM154" s="84">
        <v>0.46160000000000001</v>
      </c>
      <c r="BN154" s="84">
        <v>0.27379999999999999</v>
      </c>
      <c r="BO154" s="84">
        <v>0.81540000000000001</v>
      </c>
      <c r="BP154" s="84">
        <v>0.7903</v>
      </c>
      <c r="BQ154" s="84">
        <v>0.2581</v>
      </c>
      <c r="BR154" s="84">
        <v>0.41120000000000001</v>
      </c>
      <c r="BS154" s="84">
        <v>0.2102</v>
      </c>
      <c r="BT154" s="84">
        <v>0.60840000000000005</v>
      </c>
    </row>
    <row r="155" spans="1:72">
      <c r="A155" s="142"/>
      <c r="B155" s="142"/>
      <c r="C155" s="39">
        <v>6.375</v>
      </c>
      <c r="D155" s="95">
        <v>0.4491</v>
      </c>
      <c r="E155" s="95">
        <v>0.308</v>
      </c>
      <c r="F155" s="95">
        <v>8.7800000000000003E-2</v>
      </c>
      <c r="G155" s="95">
        <v>0.12509999999999999</v>
      </c>
      <c r="H155" s="95">
        <v>0.33260000000000001</v>
      </c>
      <c r="I155" s="95">
        <v>0.26050000000000001</v>
      </c>
      <c r="J155" s="95">
        <v>0.79620000000000002</v>
      </c>
      <c r="K155" s="95">
        <v>0.83750000000000002</v>
      </c>
      <c r="L155" s="95">
        <v>0.69489999999999996</v>
      </c>
      <c r="M155" s="95">
        <v>0.7369</v>
      </c>
      <c r="N155" s="95">
        <v>0.86980000000000002</v>
      </c>
      <c r="O155" s="95">
        <v>0.78710000000000002</v>
      </c>
      <c r="P155" s="95">
        <v>0.1774</v>
      </c>
      <c r="Q155" s="95">
        <v>0.21179999999999999</v>
      </c>
      <c r="R155" s="95">
        <v>6.08E-2</v>
      </c>
      <c r="S155" s="95">
        <v>0.2452</v>
      </c>
      <c r="T155" s="95">
        <v>0.21179999999999999</v>
      </c>
      <c r="U155" s="95">
        <v>0.14829999999999999</v>
      </c>
      <c r="V155" s="95">
        <v>0.16070000000000001</v>
      </c>
      <c r="W155" s="95">
        <v>0.26500000000000001</v>
      </c>
      <c r="X155" s="95">
        <v>0.28589999999999999</v>
      </c>
      <c r="Y155" s="95">
        <v>0.27600000000000002</v>
      </c>
      <c r="Z155" s="95">
        <v>0.18079999999999999</v>
      </c>
      <c r="AA155" s="95">
        <v>0.21379999999999999</v>
      </c>
      <c r="AD155" s="92" t="s">
        <v>105</v>
      </c>
      <c r="AE155" s="84">
        <v>0</v>
      </c>
      <c r="AF155" s="84">
        <v>0</v>
      </c>
      <c r="AG155" s="84">
        <v>0</v>
      </c>
      <c r="AH155" s="84">
        <v>0</v>
      </c>
      <c r="AI155" s="84">
        <v>0</v>
      </c>
      <c r="AJ155" s="84">
        <v>0</v>
      </c>
      <c r="AK155" s="84">
        <v>0</v>
      </c>
      <c r="AL155" s="84">
        <v>0</v>
      </c>
      <c r="AM155" s="84">
        <v>0</v>
      </c>
      <c r="AO155" s="92" t="s">
        <v>105</v>
      </c>
      <c r="AP155" s="84">
        <v>0</v>
      </c>
      <c r="AQ155" s="84">
        <v>0</v>
      </c>
      <c r="AR155" s="84">
        <v>0</v>
      </c>
      <c r="AS155" s="84">
        <v>0</v>
      </c>
      <c r="AT155" s="84">
        <v>0</v>
      </c>
      <c r="AU155" s="84">
        <v>0</v>
      </c>
      <c r="AV155" s="84">
        <v>0</v>
      </c>
      <c r="AW155" s="84">
        <v>0</v>
      </c>
      <c r="AX155" s="84">
        <v>0</v>
      </c>
      <c r="AZ155" s="92" t="s">
        <v>105</v>
      </c>
      <c r="BA155" s="84">
        <v>0.1009</v>
      </c>
      <c r="BB155" s="84">
        <v>0.68569999999999998</v>
      </c>
      <c r="BC155" s="84">
        <v>0.31659999999999999</v>
      </c>
      <c r="BD155" s="84">
        <v>0.73480000000000001</v>
      </c>
      <c r="BE155" s="84">
        <v>0.68169999999999997</v>
      </c>
      <c r="BF155" s="84">
        <v>0.19139999999999999</v>
      </c>
      <c r="BG155" s="84">
        <v>0.58760000000000001</v>
      </c>
      <c r="BH155" s="84">
        <v>0.22209999999999999</v>
      </c>
      <c r="BI155" s="84">
        <v>0.41170000000000001</v>
      </c>
      <c r="BK155" s="92" t="s">
        <v>105</v>
      </c>
      <c r="BL155" s="84">
        <v>0.1002</v>
      </c>
      <c r="BM155" s="84">
        <v>0.4763</v>
      </c>
      <c r="BN155" s="84">
        <v>0.29389999999999999</v>
      </c>
      <c r="BO155" s="84">
        <v>0.80189999999999995</v>
      </c>
      <c r="BP155" s="84">
        <v>0.80769999999999997</v>
      </c>
      <c r="BQ155" s="84">
        <v>0.21149999999999999</v>
      </c>
      <c r="BR155" s="84">
        <v>0.56140000000000001</v>
      </c>
      <c r="BS155" s="84">
        <v>0.21160000000000001</v>
      </c>
      <c r="BT155" s="84">
        <v>0.60109999999999997</v>
      </c>
    </row>
    <row r="156" spans="1:72">
      <c r="A156" s="142"/>
      <c r="B156" s="142"/>
      <c r="C156" s="39">
        <v>6.4166666666666696</v>
      </c>
      <c r="D156" s="95">
        <v>0.77839999999999998</v>
      </c>
      <c r="E156" s="95">
        <v>0.65169999999999995</v>
      </c>
      <c r="F156" s="95">
        <v>0.45739999999999997</v>
      </c>
      <c r="G156" s="95">
        <v>0.41799999999999998</v>
      </c>
      <c r="H156" s="95">
        <v>0.93130000000000002</v>
      </c>
      <c r="I156" s="95">
        <v>0.64739999999999998</v>
      </c>
      <c r="J156" s="95">
        <v>0.88570000000000004</v>
      </c>
      <c r="K156" s="95">
        <v>0.8901</v>
      </c>
      <c r="L156" s="95">
        <v>0.78890000000000005</v>
      </c>
      <c r="M156" s="95">
        <v>0.86019999999999996</v>
      </c>
      <c r="N156" s="95">
        <v>0.91420000000000001</v>
      </c>
      <c r="O156" s="95">
        <v>0.86780000000000002</v>
      </c>
      <c r="P156" s="95">
        <v>0.15870000000000001</v>
      </c>
      <c r="Q156" s="95">
        <v>0.1817</v>
      </c>
      <c r="R156" s="95">
        <v>5.7799999999999997E-2</v>
      </c>
      <c r="S156" s="95">
        <v>0.1933</v>
      </c>
      <c r="T156" s="95">
        <v>0.1817</v>
      </c>
      <c r="U156" s="95">
        <v>0.12790000000000001</v>
      </c>
      <c r="V156" s="95">
        <v>0.1008</v>
      </c>
      <c r="W156" s="95">
        <v>0.19489999999999999</v>
      </c>
      <c r="X156" s="95">
        <v>0.2515</v>
      </c>
      <c r="Y156" s="95">
        <v>0.2485</v>
      </c>
      <c r="Z156" s="95">
        <v>0.14369999999999999</v>
      </c>
      <c r="AA156" s="95">
        <v>0.16739999999999999</v>
      </c>
      <c r="AD156" s="92" t="s">
        <v>106</v>
      </c>
      <c r="AE156" s="84">
        <v>0</v>
      </c>
      <c r="AF156" s="84">
        <v>0</v>
      </c>
      <c r="AG156" s="84">
        <v>0</v>
      </c>
      <c r="AH156" s="84">
        <v>0</v>
      </c>
      <c r="AI156" s="84">
        <v>0</v>
      </c>
      <c r="AJ156" s="84">
        <v>0</v>
      </c>
      <c r="AK156" s="84">
        <v>0</v>
      </c>
      <c r="AL156" s="84">
        <v>0</v>
      </c>
      <c r="AM156" s="84">
        <v>0</v>
      </c>
      <c r="AO156" s="92" t="s">
        <v>106</v>
      </c>
      <c r="AP156" s="84">
        <v>0</v>
      </c>
      <c r="AQ156" s="84">
        <v>0</v>
      </c>
      <c r="AR156" s="84">
        <v>0</v>
      </c>
      <c r="AS156" s="84">
        <v>0</v>
      </c>
      <c r="AT156" s="84">
        <v>0</v>
      </c>
      <c r="AU156" s="84">
        <v>3.0999999999999999E-3</v>
      </c>
      <c r="AV156" s="84">
        <v>0</v>
      </c>
      <c r="AW156" s="84">
        <v>0</v>
      </c>
      <c r="AX156" s="84">
        <v>2.69E-2</v>
      </c>
      <c r="AZ156" s="92" t="s">
        <v>106</v>
      </c>
      <c r="BA156" s="84">
        <v>8.6499999999999994E-2</v>
      </c>
      <c r="BB156" s="84">
        <v>0.68049999999999999</v>
      </c>
      <c r="BC156" s="84">
        <v>0.30859999999999999</v>
      </c>
      <c r="BD156" s="84">
        <v>0.74170000000000003</v>
      </c>
      <c r="BE156" s="84">
        <v>0.64900000000000002</v>
      </c>
      <c r="BF156" s="84">
        <v>0.15720000000000001</v>
      </c>
      <c r="BG156" s="84">
        <v>0.51690000000000003</v>
      </c>
      <c r="BH156" s="84">
        <v>0.21229999999999999</v>
      </c>
      <c r="BI156" s="84">
        <v>0.29220000000000002</v>
      </c>
      <c r="BK156" s="92" t="s">
        <v>106</v>
      </c>
      <c r="BL156" s="84">
        <v>7.0300000000000001E-2</v>
      </c>
      <c r="BM156" s="84">
        <v>0.54559999999999997</v>
      </c>
      <c r="BN156" s="84">
        <v>0.27</v>
      </c>
      <c r="BO156" s="84">
        <v>0.80300000000000005</v>
      </c>
      <c r="BP156" s="84">
        <v>0.84330000000000005</v>
      </c>
      <c r="BQ156" s="84">
        <v>0.17899999999999999</v>
      </c>
      <c r="BR156" s="84">
        <v>0.60770000000000002</v>
      </c>
      <c r="BS156" s="84">
        <v>0.2576</v>
      </c>
      <c r="BT156" s="84">
        <v>0.57399999999999995</v>
      </c>
    </row>
    <row r="157" spans="1:72">
      <c r="A157" s="142"/>
      <c r="B157" s="142"/>
      <c r="C157" s="39">
        <v>6.4583333333333304</v>
      </c>
      <c r="D157" s="95">
        <v>0.8407</v>
      </c>
      <c r="E157" s="95">
        <v>0.75839999999999996</v>
      </c>
      <c r="F157" s="95">
        <v>0.61060000000000003</v>
      </c>
      <c r="G157" s="95">
        <v>0.53749999999999998</v>
      </c>
      <c r="H157" s="95">
        <v>0.86150000000000004</v>
      </c>
      <c r="I157" s="95">
        <v>0.72170000000000001</v>
      </c>
      <c r="J157" s="95">
        <v>0.86050000000000004</v>
      </c>
      <c r="K157" s="95">
        <v>0.90739999999999998</v>
      </c>
      <c r="L157" s="95">
        <v>0.79379999999999995</v>
      </c>
      <c r="M157" s="95">
        <v>0.86729999999999996</v>
      </c>
      <c r="N157" s="95">
        <v>0.93740000000000001</v>
      </c>
      <c r="O157" s="95">
        <v>0.87329999999999997</v>
      </c>
      <c r="P157" s="95">
        <v>0.14749999999999999</v>
      </c>
      <c r="Q157" s="95">
        <v>0.15709999999999999</v>
      </c>
      <c r="R157" s="95">
        <v>5.4600000000000003E-2</v>
      </c>
      <c r="S157" s="95">
        <v>0.1618</v>
      </c>
      <c r="T157" s="95">
        <v>0.15709999999999999</v>
      </c>
      <c r="U157" s="95">
        <v>0.1143</v>
      </c>
      <c r="V157" s="95">
        <v>0.1075</v>
      </c>
      <c r="W157" s="95">
        <v>0.18379999999999999</v>
      </c>
      <c r="X157" s="95">
        <v>0.25769999999999998</v>
      </c>
      <c r="Y157" s="95">
        <v>0.19650000000000001</v>
      </c>
      <c r="Z157" s="95">
        <v>0.15049999999999999</v>
      </c>
      <c r="AA157" s="95">
        <v>0.16739999999999999</v>
      </c>
      <c r="AD157" s="92" t="s">
        <v>107</v>
      </c>
      <c r="AE157" s="84">
        <v>0</v>
      </c>
      <c r="AF157" s="84">
        <v>0</v>
      </c>
      <c r="AG157" s="84">
        <v>0</v>
      </c>
      <c r="AH157" s="84">
        <v>0</v>
      </c>
      <c r="AI157" s="84">
        <v>0</v>
      </c>
      <c r="AJ157" s="84">
        <v>0</v>
      </c>
      <c r="AK157" s="84">
        <v>0</v>
      </c>
      <c r="AL157" s="84">
        <v>0</v>
      </c>
      <c r="AM157" s="84">
        <v>0</v>
      </c>
      <c r="AO157" s="92" t="s">
        <v>107</v>
      </c>
      <c r="AP157" s="84">
        <v>0</v>
      </c>
      <c r="AQ157" s="84">
        <v>0</v>
      </c>
      <c r="AR157" s="84">
        <v>0.12559999999999999</v>
      </c>
      <c r="AS157" s="84">
        <v>0</v>
      </c>
      <c r="AT157" s="84">
        <v>0</v>
      </c>
      <c r="AU157" s="84">
        <v>0.19040000000000001</v>
      </c>
      <c r="AV157" s="84">
        <v>0</v>
      </c>
      <c r="AW157" s="84">
        <v>0</v>
      </c>
      <c r="AX157" s="84">
        <v>0.26450000000000001</v>
      </c>
      <c r="AZ157" s="92" t="s">
        <v>107</v>
      </c>
      <c r="BA157" s="84">
        <v>7.7200000000000005E-2</v>
      </c>
      <c r="BB157" s="84">
        <v>0.55469999999999997</v>
      </c>
      <c r="BC157" s="84">
        <v>0.30880000000000002</v>
      </c>
      <c r="BD157" s="84">
        <v>0.75649999999999995</v>
      </c>
      <c r="BE157" s="84">
        <v>0.59</v>
      </c>
      <c r="BF157" s="84">
        <v>9.5699999999999993E-2</v>
      </c>
      <c r="BG157" s="84">
        <v>0.52049999999999996</v>
      </c>
      <c r="BH157" s="84">
        <v>0.13750000000000001</v>
      </c>
      <c r="BI157" s="84">
        <v>0.2384</v>
      </c>
      <c r="BK157" s="92" t="s">
        <v>107</v>
      </c>
      <c r="BL157" s="84">
        <v>4.6399999999999997E-2</v>
      </c>
      <c r="BM157" s="84">
        <v>0.54920000000000002</v>
      </c>
      <c r="BN157" s="84">
        <v>0.28839999999999999</v>
      </c>
      <c r="BO157" s="84">
        <v>0.78</v>
      </c>
      <c r="BP157" s="84">
        <v>0.84550000000000003</v>
      </c>
      <c r="BQ157" s="84">
        <v>0.14680000000000001</v>
      </c>
      <c r="BR157" s="84">
        <v>0.61929999999999996</v>
      </c>
      <c r="BS157" s="84">
        <v>0.2571</v>
      </c>
      <c r="BT157" s="84">
        <v>0.57050000000000001</v>
      </c>
    </row>
    <row r="158" spans="1:72">
      <c r="A158" s="142"/>
      <c r="B158" s="142"/>
      <c r="C158" s="39">
        <v>6.5</v>
      </c>
      <c r="D158" s="95">
        <v>0.92630000000000001</v>
      </c>
      <c r="E158" s="95">
        <v>0.86860000000000004</v>
      </c>
      <c r="F158" s="95">
        <v>0.62470000000000003</v>
      </c>
      <c r="G158" s="95">
        <v>0.68020000000000003</v>
      </c>
      <c r="H158" s="95">
        <v>0.94389999999999996</v>
      </c>
      <c r="I158" s="95">
        <v>0.80869999999999997</v>
      </c>
      <c r="J158" s="95">
        <v>0.82579999999999998</v>
      </c>
      <c r="K158" s="95">
        <v>0.88880000000000003</v>
      </c>
      <c r="L158" s="95">
        <v>0.80630000000000002</v>
      </c>
      <c r="M158" s="95">
        <v>0.82969999999999999</v>
      </c>
      <c r="N158" s="95">
        <v>0.8982</v>
      </c>
      <c r="O158" s="95">
        <v>0.8498</v>
      </c>
      <c r="P158" s="95">
        <v>0.1321</v>
      </c>
      <c r="Q158" s="95">
        <v>0.11260000000000001</v>
      </c>
      <c r="R158" s="95">
        <v>4.6100000000000002E-2</v>
      </c>
      <c r="S158" s="95">
        <v>0.13669999999999999</v>
      </c>
      <c r="T158" s="95">
        <v>0.11260000000000001</v>
      </c>
      <c r="U158" s="95">
        <v>9.6199999999999994E-2</v>
      </c>
      <c r="V158" s="95">
        <v>7.9100000000000004E-2</v>
      </c>
      <c r="W158" s="95">
        <v>0.16750000000000001</v>
      </c>
      <c r="X158" s="95">
        <v>0.2162</v>
      </c>
      <c r="Y158" s="95">
        <v>0.1694</v>
      </c>
      <c r="Z158" s="95">
        <v>0.1162</v>
      </c>
      <c r="AA158" s="95">
        <v>0.13739999999999999</v>
      </c>
      <c r="AD158" s="92" t="s">
        <v>108</v>
      </c>
      <c r="AE158" s="84">
        <v>0</v>
      </c>
      <c r="AF158" s="84">
        <v>0</v>
      </c>
      <c r="AG158" s="84">
        <v>0</v>
      </c>
      <c r="AH158" s="84">
        <v>0</v>
      </c>
      <c r="AI158" s="84">
        <v>0</v>
      </c>
      <c r="AJ158" s="84">
        <v>0</v>
      </c>
      <c r="AK158" s="84">
        <v>0</v>
      </c>
      <c r="AL158" s="84">
        <v>0</v>
      </c>
      <c r="AM158" s="84">
        <v>0</v>
      </c>
      <c r="AO158" s="92" t="s">
        <v>108</v>
      </c>
      <c r="AP158" s="84">
        <v>3.8999999999999998E-3</v>
      </c>
      <c r="AQ158" s="84">
        <v>7.7999999999999996E-3</v>
      </c>
      <c r="AR158" s="84">
        <v>0.61419999999999997</v>
      </c>
      <c r="AS158" s="84">
        <v>0.10150000000000001</v>
      </c>
      <c r="AT158" s="84">
        <v>0.21229999999999999</v>
      </c>
      <c r="AU158" s="84">
        <v>0.6714</v>
      </c>
      <c r="AV158" s="84">
        <v>1.18E-2</v>
      </c>
      <c r="AW158" s="84">
        <v>3.9899999999999998E-2</v>
      </c>
      <c r="AX158" s="84">
        <v>0.53139999999999998</v>
      </c>
      <c r="AZ158" s="92" t="s">
        <v>108</v>
      </c>
      <c r="BA158" s="84">
        <v>5.79E-2</v>
      </c>
      <c r="BB158" s="84">
        <v>0.52569999999999995</v>
      </c>
      <c r="BC158" s="84">
        <v>0.24340000000000001</v>
      </c>
      <c r="BD158" s="84">
        <v>0.73909999999999998</v>
      </c>
      <c r="BE158" s="84">
        <v>0.60919999999999996</v>
      </c>
      <c r="BF158" s="84">
        <v>3.9199999999999999E-2</v>
      </c>
      <c r="BG158" s="84">
        <v>0.54049999999999998</v>
      </c>
      <c r="BH158" s="84">
        <v>9.9699999999999997E-2</v>
      </c>
      <c r="BI158" s="84">
        <v>0.29480000000000001</v>
      </c>
      <c r="BK158" s="92" t="s">
        <v>108</v>
      </c>
      <c r="BL158" s="84">
        <v>6.8699999999999997E-2</v>
      </c>
      <c r="BM158" s="84">
        <v>0.52249999999999996</v>
      </c>
      <c r="BN158" s="84">
        <v>0.32569999999999999</v>
      </c>
      <c r="BO158" s="84">
        <v>0.76770000000000005</v>
      </c>
      <c r="BP158" s="84">
        <v>0.8448</v>
      </c>
      <c r="BQ158" s="84">
        <v>8.7900000000000006E-2</v>
      </c>
      <c r="BR158" s="84">
        <v>0.5454</v>
      </c>
      <c r="BS158" s="84">
        <v>0.24110000000000001</v>
      </c>
      <c r="BT158" s="84">
        <v>0.51339999999999997</v>
      </c>
    </row>
    <row r="159" spans="1:72">
      <c r="A159" s="142"/>
      <c r="B159" s="142"/>
      <c r="C159" s="39">
        <v>6.5416666666666696</v>
      </c>
      <c r="D159" s="95">
        <v>0.88200000000000001</v>
      </c>
      <c r="E159" s="95">
        <v>0.71319999999999995</v>
      </c>
      <c r="F159" s="95">
        <v>0.58140000000000003</v>
      </c>
      <c r="G159" s="95">
        <v>0.70389999999999997</v>
      </c>
      <c r="H159" s="95">
        <v>0.78280000000000005</v>
      </c>
      <c r="I159" s="95">
        <v>0.73260000000000003</v>
      </c>
      <c r="J159" s="95">
        <v>0.80669999999999997</v>
      </c>
      <c r="K159" s="95">
        <v>0.85840000000000005</v>
      </c>
      <c r="L159" s="95">
        <v>0.83379999999999999</v>
      </c>
      <c r="M159" s="95">
        <v>0.83199999999999996</v>
      </c>
      <c r="N159" s="95">
        <v>0.91569999999999996</v>
      </c>
      <c r="O159" s="95">
        <v>0.84930000000000005</v>
      </c>
      <c r="P159" s="95">
        <v>0.1646</v>
      </c>
      <c r="Q159" s="95">
        <v>0.15840000000000001</v>
      </c>
      <c r="R159" s="95">
        <v>4.3999999999999997E-2</v>
      </c>
      <c r="S159" s="95">
        <v>0.16750000000000001</v>
      </c>
      <c r="T159" s="95">
        <v>0.15840000000000001</v>
      </c>
      <c r="U159" s="95">
        <v>0.11609999999999999</v>
      </c>
      <c r="V159" s="95">
        <v>9.74E-2</v>
      </c>
      <c r="W159" s="95">
        <v>0.1474</v>
      </c>
      <c r="X159" s="95">
        <v>0.37209999999999999</v>
      </c>
      <c r="Y159" s="95">
        <v>0.2092</v>
      </c>
      <c r="Z159" s="95">
        <v>0.14549999999999999</v>
      </c>
      <c r="AA159" s="95">
        <v>0.16919999999999999</v>
      </c>
      <c r="AD159" s="92" t="s">
        <v>109</v>
      </c>
      <c r="AE159" s="84">
        <v>0</v>
      </c>
      <c r="AF159" s="84">
        <v>0</v>
      </c>
      <c r="AG159" s="84">
        <v>0.27889999999999998</v>
      </c>
      <c r="AH159" s="84">
        <v>0</v>
      </c>
      <c r="AI159" s="84">
        <v>0</v>
      </c>
      <c r="AJ159" s="84">
        <v>0.45340000000000003</v>
      </c>
      <c r="AK159" s="84">
        <v>0</v>
      </c>
      <c r="AL159" s="84">
        <v>0</v>
      </c>
      <c r="AM159" s="84">
        <v>0.23380000000000001</v>
      </c>
      <c r="AO159" s="92" t="s">
        <v>109</v>
      </c>
      <c r="AP159" s="84">
        <v>0.1226</v>
      </c>
      <c r="AQ159" s="84">
        <v>0.17549999999999999</v>
      </c>
      <c r="AR159" s="84">
        <v>0.63949999999999996</v>
      </c>
      <c r="AS159" s="84">
        <v>0.43190000000000001</v>
      </c>
      <c r="AT159" s="84">
        <v>0.7077</v>
      </c>
      <c r="AU159" s="84">
        <v>0.87829999999999997</v>
      </c>
      <c r="AV159" s="84">
        <v>0.28129999999999999</v>
      </c>
      <c r="AW159" s="84">
        <v>0.55400000000000005</v>
      </c>
      <c r="AX159" s="84">
        <v>0.64270000000000005</v>
      </c>
      <c r="AZ159" s="92" t="s">
        <v>109</v>
      </c>
      <c r="BA159" s="84">
        <v>6.3200000000000006E-2</v>
      </c>
      <c r="BB159" s="84">
        <v>0.4728</v>
      </c>
      <c r="BC159" s="84">
        <v>0.2097</v>
      </c>
      <c r="BD159" s="84">
        <v>0.76470000000000005</v>
      </c>
      <c r="BE159" s="84">
        <v>0.64490000000000003</v>
      </c>
      <c r="BF159" s="84">
        <v>9.1000000000000004E-3</v>
      </c>
      <c r="BG159" s="84">
        <v>0.5605</v>
      </c>
      <c r="BH159" s="84">
        <v>7.0800000000000002E-2</v>
      </c>
      <c r="BI159" s="84">
        <v>0.35320000000000001</v>
      </c>
      <c r="BK159" s="92" t="s">
        <v>109</v>
      </c>
      <c r="BL159" s="84">
        <v>0.122</v>
      </c>
      <c r="BM159" s="84">
        <v>0.51649999999999996</v>
      </c>
      <c r="BN159" s="84">
        <v>0.38240000000000002</v>
      </c>
      <c r="BO159" s="84">
        <v>0.77070000000000005</v>
      </c>
      <c r="BP159" s="84">
        <v>0.84130000000000005</v>
      </c>
      <c r="BQ159" s="84">
        <v>4.3799999999999999E-2</v>
      </c>
      <c r="BR159" s="84">
        <v>0.47370000000000001</v>
      </c>
      <c r="BS159" s="84">
        <v>0.2424</v>
      </c>
      <c r="BT159" s="84">
        <v>0.44280000000000003</v>
      </c>
    </row>
    <row r="160" spans="1:72">
      <c r="A160" s="142"/>
      <c r="B160" s="142"/>
      <c r="C160" s="39">
        <v>6.5833333333333304</v>
      </c>
      <c r="D160" s="95">
        <v>0.93640000000000001</v>
      </c>
      <c r="E160" s="95">
        <v>0.81830000000000003</v>
      </c>
      <c r="F160" s="95">
        <v>0.52359999999999995</v>
      </c>
      <c r="G160" s="95">
        <v>0.6613</v>
      </c>
      <c r="H160" s="95">
        <v>0.9667</v>
      </c>
      <c r="I160" s="95">
        <v>0.78129999999999999</v>
      </c>
      <c r="J160" s="95">
        <v>0.85899999999999999</v>
      </c>
      <c r="K160" s="95">
        <v>0.85370000000000001</v>
      </c>
      <c r="L160" s="95">
        <v>0.83279999999999998</v>
      </c>
      <c r="M160" s="95">
        <v>0.82020000000000004</v>
      </c>
      <c r="N160" s="95">
        <v>0.86719999999999997</v>
      </c>
      <c r="O160" s="95">
        <v>0.84660000000000002</v>
      </c>
      <c r="P160" s="95">
        <v>0.2601</v>
      </c>
      <c r="Q160" s="95">
        <v>0.2392</v>
      </c>
      <c r="R160" s="95">
        <v>8.3799999999999999E-2</v>
      </c>
      <c r="S160" s="95">
        <v>0.24199999999999999</v>
      </c>
      <c r="T160" s="95">
        <v>0.2392</v>
      </c>
      <c r="U160" s="95">
        <v>0.18340000000000001</v>
      </c>
      <c r="V160" s="95">
        <v>0.11070000000000001</v>
      </c>
      <c r="W160" s="95">
        <v>0.14499999999999999</v>
      </c>
      <c r="X160" s="95">
        <v>0.49359999999999998</v>
      </c>
      <c r="Y160" s="95">
        <v>0.22459999999999999</v>
      </c>
      <c r="Z160" s="95">
        <v>0.1479</v>
      </c>
      <c r="AA160" s="95">
        <v>0.186</v>
      </c>
      <c r="AD160" s="92" t="s">
        <v>110</v>
      </c>
      <c r="AE160" s="84">
        <v>0</v>
      </c>
      <c r="AF160" s="84">
        <v>0</v>
      </c>
      <c r="AG160" s="84">
        <v>0.72770000000000001</v>
      </c>
      <c r="AH160" s="84">
        <v>0.17660000000000001</v>
      </c>
      <c r="AI160" s="84">
        <v>0.37259999999999999</v>
      </c>
      <c r="AJ160" s="84">
        <v>0.98550000000000004</v>
      </c>
      <c r="AK160" s="84">
        <v>0</v>
      </c>
      <c r="AL160" s="84">
        <v>0.30649999999999999</v>
      </c>
      <c r="AM160" s="84">
        <v>0.63429999999999997</v>
      </c>
      <c r="AO160" s="92" t="s">
        <v>110</v>
      </c>
      <c r="AP160" s="84">
        <v>5.79E-2</v>
      </c>
      <c r="AQ160" s="84">
        <v>0.60140000000000005</v>
      </c>
      <c r="AR160" s="84">
        <v>0.9244</v>
      </c>
      <c r="AS160" s="84">
        <v>0.77890000000000004</v>
      </c>
      <c r="AT160" s="84">
        <v>0.83679999999999999</v>
      </c>
      <c r="AU160" s="84">
        <v>0.94199999999999995</v>
      </c>
      <c r="AV160" s="84">
        <v>0.61599999999999999</v>
      </c>
      <c r="AW160" s="84">
        <v>0.87229999999999996</v>
      </c>
      <c r="AX160" s="84">
        <v>0.92020000000000002</v>
      </c>
      <c r="AZ160" s="92" t="s">
        <v>110</v>
      </c>
      <c r="BA160" s="84">
        <v>4.4499999999999998E-2</v>
      </c>
      <c r="BB160" s="84">
        <v>0.46629999999999999</v>
      </c>
      <c r="BC160" s="84">
        <v>0.19</v>
      </c>
      <c r="BD160" s="84">
        <v>0.77769999999999995</v>
      </c>
      <c r="BE160" s="84">
        <v>0.57809999999999995</v>
      </c>
      <c r="BF160" s="84">
        <v>4.7999999999999996E-3</v>
      </c>
      <c r="BG160" s="84">
        <v>0.60960000000000003</v>
      </c>
      <c r="BH160" s="84">
        <v>6.8999999999999999E-3</v>
      </c>
      <c r="BI160" s="84">
        <v>0.29699999999999999</v>
      </c>
      <c r="BK160" s="92" t="s">
        <v>110</v>
      </c>
      <c r="BL160" s="84">
        <v>0.15210000000000001</v>
      </c>
      <c r="BM160" s="84">
        <v>0.43630000000000002</v>
      </c>
      <c r="BN160" s="84">
        <v>0.3175</v>
      </c>
      <c r="BO160" s="84">
        <v>0.76680000000000004</v>
      </c>
      <c r="BP160" s="84">
        <v>0.81979999999999997</v>
      </c>
      <c r="BQ160" s="84">
        <v>1.46E-2</v>
      </c>
      <c r="BR160" s="84">
        <v>0.58799999999999997</v>
      </c>
      <c r="BS160" s="84">
        <v>0.224</v>
      </c>
      <c r="BT160" s="84">
        <v>0.3347</v>
      </c>
    </row>
    <row r="161" spans="1:72">
      <c r="A161" s="142"/>
      <c r="B161" s="142"/>
      <c r="C161" s="39">
        <v>6.625</v>
      </c>
      <c r="D161" s="95">
        <v>0.91510000000000002</v>
      </c>
      <c r="E161" s="95">
        <v>0.84319999999999995</v>
      </c>
      <c r="F161" s="95">
        <v>0.503</v>
      </c>
      <c r="G161" s="95">
        <v>0.65839999999999999</v>
      </c>
      <c r="H161" s="95">
        <v>0.95130000000000003</v>
      </c>
      <c r="I161" s="95">
        <v>0.7742</v>
      </c>
      <c r="J161" s="95">
        <v>0.8508</v>
      </c>
      <c r="K161" s="95">
        <v>0.85289999999999999</v>
      </c>
      <c r="L161" s="95">
        <v>0.86040000000000005</v>
      </c>
      <c r="M161" s="95">
        <v>0.82320000000000004</v>
      </c>
      <c r="N161" s="95">
        <v>0.87170000000000003</v>
      </c>
      <c r="O161" s="95">
        <v>0.8518</v>
      </c>
      <c r="P161" s="95">
        <v>0.26960000000000001</v>
      </c>
      <c r="Q161" s="95">
        <v>0.1641</v>
      </c>
      <c r="R161" s="95">
        <v>8.4199999999999997E-2</v>
      </c>
      <c r="S161" s="95">
        <v>0.17730000000000001</v>
      </c>
      <c r="T161" s="95">
        <v>0.1641</v>
      </c>
      <c r="U161" s="95">
        <v>0.16450000000000001</v>
      </c>
      <c r="V161" s="95">
        <v>0.1014</v>
      </c>
      <c r="W161" s="95">
        <v>0.13800000000000001</v>
      </c>
      <c r="X161" s="95">
        <v>0.66649999999999998</v>
      </c>
      <c r="Y161" s="95">
        <v>0.26390000000000002</v>
      </c>
      <c r="Z161" s="95">
        <v>0.13900000000000001</v>
      </c>
      <c r="AA161" s="95">
        <v>0.20039999999999999</v>
      </c>
      <c r="AD161" s="92" t="s">
        <v>111</v>
      </c>
      <c r="AE161" s="84">
        <v>0</v>
      </c>
      <c r="AF161" s="84">
        <v>0.2863</v>
      </c>
      <c r="AG161" s="84">
        <v>0.97629999999999995</v>
      </c>
      <c r="AH161" s="84">
        <v>0.57099999999999995</v>
      </c>
      <c r="AI161" s="84">
        <v>0.74399999999999999</v>
      </c>
      <c r="AJ161" s="84">
        <v>0.90200000000000002</v>
      </c>
      <c r="AK161" s="84">
        <v>0.22220000000000001</v>
      </c>
      <c r="AL161" s="84">
        <v>0.6734</v>
      </c>
      <c r="AM161" s="84">
        <v>0.44819999999999999</v>
      </c>
      <c r="AO161" s="92" t="s">
        <v>111</v>
      </c>
      <c r="AP161" s="84">
        <v>8.5699999999999998E-2</v>
      </c>
      <c r="AQ161" s="84">
        <v>0.69310000000000005</v>
      </c>
      <c r="AR161" s="84">
        <v>0.94899999999999995</v>
      </c>
      <c r="AS161" s="84">
        <v>0.75739999999999996</v>
      </c>
      <c r="AT161" s="84">
        <v>0.80410000000000004</v>
      </c>
      <c r="AU161" s="84">
        <v>0.92859999999999998</v>
      </c>
      <c r="AV161" s="84">
        <v>0.67779999999999996</v>
      </c>
      <c r="AW161" s="84">
        <v>0.85509999999999997</v>
      </c>
      <c r="AX161" s="84">
        <v>0.80089999999999995</v>
      </c>
      <c r="AZ161" s="92" t="s">
        <v>111</v>
      </c>
      <c r="BA161" s="84">
        <v>2.7300000000000001E-2</v>
      </c>
      <c r="BB161" s="84">
        <v>0.64300000000000002</v>
      </c>
      <c r="BC161" s="84">
        <v>0.17879999999999999</v>
      </c>
      <c r="BD161" s="84">
        <v>0.83650000000000002</v>
      </c>
      <c r="BE161" s="84">
        <v>0.5544</v>
      </c>
      <c r="BF161" s="84">
        <v>5.1999999999999998E-3</v>
      </c>
      <c r="BG161" s="84">
        <v>0.41889999999999999</v>
      </c>
      <c r="BH161" s="84">
        <v>1.0699999999999999E-2</v>
      </c>
      <c r="BI161" s="84">
        <v>0.2225</v>
      </c>
      <c r="BK161" s="92" t="s">
        <v>111</v>
      </c>
      <c r="BL161" s="84">
        <v>0.1009</v>
      </c>
      <c r="BM161" s="84">
        <v>0.20669999999999999</v>
      </c>
      <c r="BN161" s="84">
        <v>0.42730000000000001</v>
      </c>
      <c r="BO161" s="84">
        <v>0.65169999999999995</v>
      </c>
      <c r="BP161" s="84">
        <v>0.67820000000000003</v>
      </c>
      <c r="BQ161" s="84">
        <v>5.0000000000000001E-4</v>
      </c>
      <c r="BR161" s="84">
        <v>0.41689999999999999</v>
      </c>
      <c r="BS161" s="84">
        <v>0.26500000000000001</v>
      </c>
      <c r="BT161" s="84">
        <v>0.2135</v>
      </c>
    </row>
    <row r="162" spans="1:72">
      <c r="A162" s="142"/>
      <c r="B162" s="142"/>
      <c r="C162" s="39">
        <v>6.6666666666666696</v>
      </c>
      <c r="D162" s="95">
        <v>0.88590000000000002</v>
      </c>
      <c r="E162" s="95">
        <v>0.75270000000000004</v>
      </c>
      <c r="F162" s="95">
        <v>0.55130000000000001</v>
      </c>
      <c r="G162" s="95">
        <v>0.69750000000000001</v>
      </c>
      <c r="H162" s="95">
        <v>0.92390000000000005</v>
      </c>
      <c r="I162" s="95">
        <v>0.76229999999999998</v>
      </c>
      <c r="J162" s="95">
        <v>0.8548</v>
      </c>
      <c r="K162" s="95">
        <v>0.88170000000000004</v>
      </c>
      <c r="L162" s="95">
        <v>0.8659</v>
      </c>
      <c r="M162" s="95">
        <v>0.86170000000000002</v>
      </c>
      <c r="N162" s="95">
        <v>0.80159999999999998</v>
      </c>
      <c r="O162" s="95">
        <v>0.85309999999999997</v>
      </c>
      <c r="P162" s="95">
        <v>0.25779999999999997</v>
      </c>
      <c r="Q162" s="95">
        <v>0.1235</v>
      </c>
      <c r="R162" s="95">
        <v>8.4699999999999998E-2</v>
      </c>
      <c r="S162" s="95">
        <v>0.13220000000000001</v>
      </c>
      <c r="T162" s="95">
        <v>0.1235</v>
      </c>
      <c r="U162" s="95">
        <v>0.14749999999999999</v>
      </c>
      <c r="V162" s="95">
        <v>9.4399999999999998E-2</v>
      </c>
      <c r="W162" s="95">
        <v>0.13780000000000001</v>
      </c>
      <c r="X162" s="95">
        <v>0.66080000000000005</v>
      </c>
      <c r="Y162" s="95">
        <v>0.24629999999999999</v>
      </c>
      <c r="Z162" s="95">
        <v>0.17860000000000001</v>
      </c>
      <c r="AA162" s="95">
        <v>0.218</v>
      </c>
      <c r="AD162" s="92" t="s">
        <v>112</v>
      </c>
      <c r="AE162" s="84">
        <v>0</v>
      </c>
      <c r="AF162" s="84">
        <v>0.52229999999999999</v>
      </c>
      <c r="AG162" s="84">
        <v>0.97389999999999999</v>
      </c>
      <c r="AH162" s="84">
        <v>0.49399999999999999</v>
      </c>
      <c r="AI162" s="84">
        <v>0.64249999999999996</v>
      </c>
      <c r="AJ162" s="84">
        <v>0.91859999999999997</v>
      </c>
      <c r="AK162" s="84">
        <v>0.2525</v>
      </c>
      <c r="AL162" s="84">
        <v>0.72489999999999999</v>
      </c>
      <c r="AM162" s="84">
        <v>0.64839999999999998</v>
      </c>
      <c r="AO162" s="92" t="s">
        <v>112</v>
      </c>
      <c r="AP162" s="84">
        <v>0.1042</v>
      </c>
      <c r="AQ162" s="84">
        <v>0.7893</v>
      </c>
      <c r="AR162" s="84">
        <v>0.93279999999999996</v>
      </c>
      <c r="AS162" s="84">
        <v>0.69589999999999996</v>
      </c>
      <c r="AT162" s="84">
        <v>0.7258</v>
      </c>
      <c r="AU162" s="84">
        <v>0.89580000000000004</v>
      </c>
      <c r="AV162" s="84">
        <v>0.57399999999999995</v>
      </c>
      <c r="AW162" s="84">
        <v>0.81010000000000004</v>
      </c>
      <c r="AX162" s="84">
        <v>0.80200000000000005</v>
      </c>
      <c r="AZ162" s="92" t="s">
        <v>112</v>
      </c>
      <c r="BA162" s="84">
        <v>3.5700000000000003E-2</v>
      </c>
      <c r="BB162" s="84">
        <v>0.50509999999999999</v>
      </c>
      <c r="BC162" s="84">
        <v>0.18740000000000001</v>
      </c>
      <c r="BD162" s="84">
        <v>0.81799999999999995</v>
      </c>
      <c r="BE162" s="84">
        <v>0.58789999999999998</v>
      </c>
      <c r="BF162" s="84">
        <v>1.1299999999999999E-2</v>
      </c>
      <c r="BG162" s="84">
        <v>0.2009</v>
      </c>
      <c r="BH162" s="84">
        <v>3.6499999999999998E-2</v>
      </c>
      <c r="BI162" s="84">
        <v>0.28360000000000002</v>
      </c>
      <c r="BK162" s="92" t="s">
        <v>112</v>
      </c>
      <c r="BL162" s="84">
        <v>9.6100000000000005E-2</v>
      </c>
      <c r="BM162" s="84">
        <v>0.1135</v>
      </c>
      <c r="BN162" s="84">
        <v>0.54990000000000006</v>
      </c>
      <c r="BO162" s="84">
        <v>0.59619999999999995</v>
      </c>
      <c r="BP162" s="84">
        <v>0.64849999999999997</v>
      </c>
      <c r="BQ162" s="84">
        <v>7.4000000000000003E-3</v>
      </c>
      <c r="BR162" s="84">
        <v>0.20749999999999999</v>
      </c>
      <c r="BS162" s="84">
        <v>0.51590000000000003</v>
      </c>
      <c r="BT162" s="84">
        <v>0.22600000000000001</v>
      </c>
    </row>
    <row r="163" spans="1:72">
      <c r="A163" s="142"/>
      <c r="B163" s="142"/>
      <c r="C163" s="39">
        <v>6.7083333333333304</v>
      </c>
      <c r="D163" s="95">
        <v>0.75549999999999995</v>
      </c>
      <c r="E163" s="95">
        <v>0.68600000000000005</v>
      </c>
      <c r="F163" s="95">
        <v>0.4032</v>
      </c>
      <c r="G163" s="95">
        <v>0.59950000000000003</v>
      </c>
      <c r="H163" s="95">
        <v>0.90859999999999996</v>
      </c>
      <c r="I163" s="95">
        <v>0.67059999999999997</v>
      </c>
      <c r="J163" s="95">
        <v>0.79820000000000002</v>
      </c>
      <c r="K163" s="95">
        <v>0.76049999999999995</v>
      </c>
      <c r="L163" s="95">
        <v>0.7258</v>
      </c>
      <c r="M163" s="95">
        <v>0.8105</v>
      </c>
      <c r="N163" s="95">
        <v>0.86299999999999999</v>
      </c>
      <c r="O163" s="95">
        <v>0.79159999999999997</v>
      </c>
      <c r="P163" s="95">
        <v>0.25390000000000001</v>
      </c>
      <c r="Q163" s="95">
        <v>0.1341</v>
      </c>
      <c r="R163" s="95">
        <v>8.1900000000000001E-2</v>
      </c>
      <c r="S163" s="95">
        <v>0.1535</v>
      </c>
      <c r="T163" s="95">
        <v>0.1341</v>
      </c>
      <c r="U163" s="95">
        <v>0.15079999999999999</v>
      </c>
      <c r="V163" s="95">
        <v>9.9599999999999994E-2</v>
      </c>
      <c r="W163" s="95">
        <v>0.13789999999999999</v>
      </c>
      <c r="X163" s="95">
        <v>0.60819999999999996</v>
      </c>
      <c r="Y163" s="95">
        <v>0.28349999999999997</v>
      </c>
      <c r="Z163" s="95">
        <v>0.18310000000000001</v>
      </c>
      <c r="AA163" s="95">
        <v>0.2165</v>
      </c>
      <c r="AD163" s="92" t="s">
        <v>113</v>
      </c>
      <c r="AE163" s="84">
        <v>0</v>
      </c>
      <c r="AF163" s="84">
        <v>0.50680000000000003</v>
      </c>
      <c r="AG163" s="84">
        <v>0.97760000000000002</v>
      </c>
      <c r="AH163" s="84">
        <v>0.21390000000000001</v>
      </c>
      <c r="AI163" s="84">
        <v>0.60299999999999998</v>
      </c>
      <c r="AJ163" s="84">
        <v>0.95409999999999995</v>
      </c>
      <c r="AK163" s="84">
        <v>0.35759999999999997</v>
      </c>
      <c r="AL163" s="84">
        <v>0.69469999999999998</v>
      </c>
      <c r="AM163" s="84">
        <v>0.84219999999999995</v>
      </c>
      <c r="AO163" s="92" t="s">
        <v>113</v>
      </c>
      <c r="AP163" s="84">
        <v>0.1696</v>
      </c>
      <c r="AQ163" s="84">
        <v>0.72760000000000002</v>
      </c>
      <c r="AR163" s="84">
        <v>0.90480000000000005</v>
      </c>
      <c r="AS163" s="84">
        <v>0.54149999999999998</v>
      </c>
      <c r="AT163" s="84">
        <v>0.69240000000000002</v>
      </c>
      <c r="AU163" s="84">
        <v>0.89749999999999996</v>
      </c>
      <c r="AV163" s="84">
        <v>0.60660000000000003</v>
      </c>
      <c r="AW163" s="84">
        <v>0.77949999999999997</v>
      </c>
      <c r="AX163" s="84">
        <v>0.9476</v>
      </c>
      <c r="AZ163" s="92" t="s">
        <v>113</v>
      </c>
      <c r="BA163" s="84">
        <v>8.7800000000000003E-2</v>
      </c>
      <c r="BB163" s="84">
        <v>0.54490000000000005</v>
      </c>
      <c r="BC163" s="84">
        <v>0.1148</v>
      </c>
      <c r="BD163" s="84">
        <v>0.78649999999999998</v>
      </c>
      <c r="BE163" s="84">
        <v>0.57950000000000002</v>
      </c>
      <c r="BF163" s="84">
        <v>2.8299999999999999E-2</v>
      </c>
      <c r="BG163" s="84">
        <v>0.1037</v>
      </c>
      <c r="BH163" s="84">
        <v>6.4500000000000002E-2</v>
      </c>
      <c r="BI163" s="84">
        <v>0.31390000000000001</v>
      </c>
      <c r="BK163" s="92" t="s">
        <v>113</v>
      </c>
      <c r="BL163" s="84">
        <v>0.1517</v>
      </c>
      <c r="BM163" s="84">
        <v>0.1384</v>
      </c>
      <c r="BN163" s="84">
        <v>0.38850000000000001</v>
      </c>
      <c r="BO163" s="84">
        <v>0.65490000000000004</v>
      </c>
      <c r="BP163" s="84">
        <v>0.57850000000000001</v>
      </c>
      <c r="BQ163" s="84">
        <v>1.26E-2</v>
      </c>
      <c r="BR163" s="84">
        <v>8.2799999999999999E-2</v>
      </c>
      <c r="BS163" s="84">
        <v>0.67349999999999999</v>
      </c>
      <c r="BT163" s="84">
        <v>0.2205</v>
      </c>
    </row>
    <row r="164" spans="1:72">
      <c r="A164" s="142"/>
      <c r="B164" s="142"/>
      <c r="C164" s="39">
        <v>6.75</v>
      </c>
      <c r="D164" s="95">
        <v>0.59240000000000004</v>
      </c>
      <c r="E164" s="95">
        <v>0.46439999999999998</v>
      </c>
      <c r="F164" s="95">
        <v>0.16539999999999999</v>
      </c>
      <c r="G164" s="95">
        <v>0.47020000000000001</v>
      </c>
      <c r="H164" s="95">
        <v>0.79049999999999998</v>
      </c>
      <c r="I164" s="95">
        <v>0.49659999999999999</v>
      </c>
      <c r="J164" s="95">
        <v>0.64259999999999995</v>
      </c>
      <c r="K164" s="95">
        <v>0.62</v>
      </c>
      <c r="L164" s="95">
        <v>0.48549999999999999</v>
      </c>
      <c r="M164" s="95">
        <v>0.67879999999999996</v>
      </c>
      <c r="N164" s="95">
        <v>0.79869999999999997</v>
      </c>
      <c r="O164" s="95">
        <v>0.64510000000000001</v>
      </c>
      <c r="P164" s="95">
        <v>0.32090000000000002</v>
      </c>
      <c r="Q164" s="95">
        <v>0.17460000000000001</v>
      </c>
      <c r="R164" s="95">
        <v>0.1043</v>
      </c>
      <c r="S164" s="95">
        <v>0.22589999999999999</v>
      </c>
      <c r="T164" s="95">
        <v>0.17460000000000001</v>
      </c>
      <c r="U164" s="95">
        <v>0.19789999999999999</v>
      </c>
      <c r="V164" s="95">
        <v>0.15409999999999999</v>
      </c>
      <c r="W164" s="95">
        <v>0.14979999999999999</v>
      </c>
      <c r="X164" s="95">
        <v>0.54859999999999998</v>
      </c>
      <c r="Y164" s="95">
        <v>0.39610000000000001</v>
      </c>
      <c r="Z164" s="95">
        <v>0.22889999999999999</v>
      </c>
      <c r="AA164" s="95">
        <v>0.24660000000000001</v>
      </c>
      <c r="AD164" s="92" t="s">
        <v>114</v>
      </c>
      <c r="AE164" s="84">
        <v>0</v>
      </c>
      <c r="AF164" s="84">
        <v>0.57699999999999996</v>
      </c>
      <c r="AG164" s="84">
        <v>0.91220000000000001</v>
      </c>
      <c r="AH164" s="84">
        <v>0.4214</v>
      </c>
      <c r="AI164" s="84">
        <v>0.64759999999999995</v>
      </c>
      <c r="AJ164" s="84">
        <v>0.88370000000000004</v>
      </c>
      <c r="AK164" s="84">
        <v>0.44500000000000001</v>
      </c>
      <c r="AL164" s="84">
        <v>0.69879999999999998</v>
      </c>
      <c r="AM164" s="84">
        <v>0.9395</v>
      </c>
      <c r="AO164" s="92" t="s">
        <v>114</v>
      </c>
      <c r="AP164" s="84">
        <v>0.1145</v>
      </c>
      <c r="AQ164" s="84">
        <v>0.73640000000000005</v>
      </c>
      <c r="AR164" s="84">
        <v>0.87370000000000003</v>
      </c>
      <c r="AS164" s="84">
        <v>0.68469999999999998</v>
      </c>
      <c r="AT164" s="84">
        <v>0.72670000000000001</v>
      </c>
      <c r="AU164" s="84">
        <v>0.89239999999999997</v>
      </c>
      <c r="AV164" s="84">
        <v>0.626</v>
      </c>
      <c r="AW164" s="84">
        <v>0.78039999999999998</v>
      </c>
      <c r="AX164" s="84">
        <v>0.89490000000000003</v>
      </c>
      <c r="AZ164" s="92" t="s">
        <v>114</v>
      </c>
      <c r="BA164" s="84">
        <v>0.13500000000000001</v>
      </c>
      <c r="BB164" s="84">
        <v>0.4914</v>
      </c>
      <c r="BC164" s="84">
        <v>9.1999999999999998E-2</v>
      </c>
      <c r="BD164" s="84">
        <v>0.76880000000000004</v>
      </c>
      <c r="BE164" s="84">
        <v>0.53979999999999995</v>
      </c>
      <c r="BF164" s="84">
        <v>4.1000000000000002E-2</v>
      </c>
      <c r="BG164" s="84">
        <v>0.1066</v>
      </c>
      <c r="BH164" s="84">
        <v>8.3000000000000004E-2</v>
      </c>
      <c r="BI164" s="84">
        <v>0.2417</v>
      </c>
      <c r="BK164" s="92" t="s">
        <v>114</v>
      </c>
      <c r="BL164" s="84">
        <v>0.15310000000000001</v>
      </c>
      <c r="BM164" s="84">
        <v>0.1275</v>
      </c>
      <c r="BN164" s="84">
        <v>0.24460000000000001</v>
      </c>
      <c r="BO164" s="84">
        <v>0.75890000000000002</v>
      </c>
      <c r="BP164" s="84">
        <v>0.44280000000000003</v>
      </c>
      <c r="BQ164" s="84">
        <v>1.7000000000000001E-2</v>
      </c>
      <c r="BR164" s="84">
        <v>6.2600000000000003E-2</v>
      </c>
      <c r="BS164" s="84">
        <v>0.73060000000000003</v>
      </c>
      <c r="BT164" s="84">
        <v>0.23699999999999999</v>
      </c>
    </row>
    <row r="165" spans="1:72">
      <c r="A165" s="142"/>
      <c r="B165" s="142"/>
      <c r="C165" s="39">
        <v>6.7916666666666696</v>
      </c>
      <c r="D165" s="95">
        <v>8.7099999999999997E-2</v>
      </c>
      <c r="E165" s="95">
        <v>6.0299999999999999E-2</v>
      </c>
      <c r="F165" s="95">
        <v>0</v>
      </c>
      <c r="G165" s="95">
        <v>0</v>
      </c>
      <c r="H165" s="95">
        <v>0.3049</v>
      </c>
      <c r="I165" s="95">
        <v>9.0499999999999997E-2</v>
      </c>
      <c r="J165" s="95">
        <v>0.32179999999999997</v>
      </c>
      <c r="K165" s="95">
        <v>0.38840000000000002</v>
      </c>
      <c r="L165" s="95">
        <v>0.1211</v>
      </c>
      <c r="M165" s="95">
        <v>0.3327</v>
      </c>
      <c r="N165" s="95">
        <v>0.54010000000000002</v>
      </c>
      <c r="O165" s="95">
        <v>0.34079999999999999</v>
      </c>
      <c r="P165" s="95">
        <v>0.31950000000000001</v>
      </c>
      <c r="Q165" s="95">
        <v>0.2606</v>
      </c>
      <c r="R165" s="95">
        <v>0.1192</v>
      </c>
      <c r="S165" s="95">
        <v>0.2903</v>
      </c>
      <c r="T165" s="95">
        <v>0.2606</v>
      </c>
      <c r="U165" s="95">
        <v>0.22650000000000001</v>
      </c>
      <c r="V165" s="95">
        <v>0.20050000000000001</v>
      </c>
      <c r="W165" s="95">
        <v>0.1991</v>
      </c>
      <c r="X165" s="95">
        <v>0.54510000000000003</v>
      </c>
      <c r="Y165" s="95">
        <v>0.46949999999999997</v>
      </c>
      <c r="Z165" s="95">
        <v>0.25090000000000001</v>
      </c>
      <c r="AA165" s="95">
        <v>0.27689999999999998</v>
      </c>
      <c r="AD165" s="92" t="s">
        <v>115</v>
      </c>
      <c r="AE165" s="84">
        <v>0</v>
      </c>
      <c r="AF165" s="84">
        <v>0.65090000000000003</v>
      </c>
      <c r="AG165" s="84">
        <v>0.93920000000000003</v>
      </c>
      <c r="AH165" s="84">
        <v>0.66220000000000001</v>
      </c>
      <c r="AI165" s="84">
        <v>0.73419999999999996</v>
      </c>
      <c r="AJ165" s="84">
        <v>0.8992</v>
      </c>
      <c r="AK165" s="84">
        <v>0.48080000000000001</v>
      </c>
      <c r="AL165" s="84">
        <v>0.77739999999999998</v>
      </c>
      <c r="AM165" s="84">
        <v>1.0268999999999999</v>
      </c>
      <c r="AO165" s="92" t="s">
        <v>115</v>
      </c>
      <c r="AP165" s="84">
        <v>8.9499999999999996E-2</v>
      </c>
      <c r="AQ165" s="84">
        <v>0.76070000000000004</v>
      </c>
      <c r="AR165" s="84">
        <v>0.91090000000000004</v>
      </c>
      <c r="AS165" s="84">
        <v>0.78290000000000004</v>
      </c>
      <c r="AT165" s="84">
        <v>0.78380000000000005</v>
      </c>
      <c r="AU165" s="84">
        <v>0.90549999999999997</v>
      </c>
      <c r="AV165" s="84">
        <v>0.66649999999999998</v>
      </c>
      <c r="AW165" s="84">
        <v>0.8296</v>
      </c>
      <c r="AX165" s="84">
        <v>0.93820000000000003</v>
      </c>
      <c r="AZ165" s="92" t="s">
        <v>115</v>
      </c>
      <c r="BA165" s="84">
        <v>0.12859999999999999</v>
      </c>
      <c r="BB165" s="84">
        <v>0.44979999999999998</v>
      </c>
      <c r="BC165" s="84">
        <v>0.13400000000000001</v>
      </c>
      <c r="BD165" s="84">
        <v>0.77</v>
      </c>
      <c r="BE165" s="84">
        <v>0.4612</v>
      </c>
      <c r="BF165" s="84">
        <v>3.2199999999999999E-2</v>
      </c>
      <c r="BG165" s="84">
        <v>9.4100000000000003E-2</v>
      </c>
      <c r="BH165" s="84">
        <v>7.1099999999999997E-2</v>
      </c>
      <c r="BI165" s="84">
        <v>0.27379999999999999</v>
      </c>
      <c r="BK165" s="92" t="s">
        <v>115</v>
      </c>
      <c r="BL165" s="84">
        <v>0.17829999999999999</v>
      </c>
      <c r="BM165" s="84">
        <v>0.15129999999999999</v>
      </c>
      <c r="BN165" s="84">
        <v>0.30609999999999998</v>
      </c>
      <c r="BO165" s="84">
        <v>0.84489999999999998</v>
      </c>
      <c r="BP165" s="84">
        <v>0.37459999999999999</v>
      </c>
      <c r="BQ165" s="84">
        <v>2.29E-2</v>
      </c>
      <c r="BR165" s="84">
        <v>0.1192</v>
      </c>
      <c r="BS165" s="84">
        <v>0.67249999999999999</v>
      </c>
      <c r="BT165" s="84">
        <v>0.29310000000000003</v>
      </c>
    </row>
    <row r="166" spans="1:72">
      <c r="A166" s="142"/>
      <c r="B166" s="142"/>
      <c r="C166" s="39">
        <v>6.8333333333333304</v>
      </c>
      <c r="D166" s="95">
        <v>0</v>
      </c>
      <c r="E166" s="95">
        <v>0</v>
      </c>
      <c r="F166" s="95">
        <v>0</v>
      </c>
      <c r="G166" s="95">
        <v>0</v>
      </c>
      <c r="H166" s="95">
        <v>0</v>
      </c>
      <c r="I166" s="95">
        <v>0</v>
      </c>
      <c r="J166" s="95">
        <v>1.7100000000000001E-2</v>
      </c>
      <c r="K166" s="95">
        <v>4.0899999999999999E-2</v>
      </c>
      <c r="L166" s="95">
        <v>1.4E-3</v>
      </c>
      <c r="M166" s="95">
        <v>1.6400000000000001E-2</v>
      </c>
      <c r="N166" s="95">
        <v>0.12970000000000001</v>
      </c>
      <c r="O166" s="95">
        <v>4.1099999999999998E-2</v>
      </c>
      <c r="P166" s="95">
        <v>0.38819999999999999</v>
      </c>
      <c r="Q166" s="95">
        <v>0.30280000000000001</v>
      </c>
      <c r="R166" s="95">
        <v>0.1179</v>
      </c>
      <c r="S166" s="95">
        <v>0.32169999999999999</v>
      </c>
      <c r="T166" s="95">
        <v>0.30280000000000001</v>
      </c>
      <c r="U166" s="95">
        <v>0.25659999999999999</v>
      </c>
      <c r="V166" s="95">
        <v>0.29530000000000001</v>
      </c>
      <c r="W166" s="95">
        <v>0.31850000000000001</v>
      </c>
      <c r="X166" s="95">
        <v>0.66959999999999997</v>
      </c>
      <c r="Y166" s="95">
        <v>0.60760000000000003</v>
      </c>
      <c r="Z166" s="95">
        <v>0.36399999999999999</v>
      </c>
      <c r="AA166" s="95">
        <v>0.39169999999999999</v>
      </c>
      <c r="AD166" s="92" t="s">
        <v>116</v>
      </c>
      <c r="AE166" s="84">
        <v>0</v>
      </c>
      <c r="AF166" s="84">
        <v>0.72809999999999997</v>
      </c>
      <c r="AG166" s="84">
        <v>1.0243</v>
      </c>
      <c r="AH166" s="84">
        <v>0.52839999999999998</v>
      </c>
      <c r="AI166" s="84">
        <v>0.8054</v>
      </c>
      <c r="AJ166" s="84">
        <v>0.65949999999999998</v>
      </c>
      <c r="AK166" s="84">
        <v>0.44359999999999999</v>
      </c>
      <c r="AL166" s="84">
        <v>0.85450000000000004</v>
      </c>
      <c r="AM166" s="84">
        <v>1.0001</v>
      </c>
      <c r="AO166" s="92" t="s">
        <v>116</v>
      </c>
      <c r="AP166" s="84">
        <v>8.8099999999999998E-2</v>
      </c>
      <c r="AQ166" s="84">
        <v>0.8357</v>
      </c>
      <c r="AR166" s="84">
        <v>0.92620000000000002</v>
      </c>
      <c r="AS166" s="84">
        <v>0.67889999999999995</v>
      </c>
      <c r="AT166" s="84">
        <v>0.80079999999999996</v>
      </c>
      <c r="AU166" s="84">
        <v>0.77439999999999998</v>
      </c>
      <c r="AV166" s="84">
        <v>0.55020000000000002</v>
      </c>
      <c r="AW166" s="84">
        <v>0.81640000000000001</v>
      </c>
      <c r="AX166" s="84">
        <v>0.94850000000000001</v>
      </c>
      <c r="AZ166" s="92" t="s">
        <v>116</v>
      </c>
      <c r="BA166" s="84">
        <v>0.11550000000000001</v>
      </c>
      <c r="BB166" s="84">
        <v>0.47120000000000001</v>
      </c>
      <c r="BC166" s="84">
        <v>0.12479999999999999</v>
      </c>
      <c r="BD166" s="84">
        <v>0.77849999999999997</v>
      </c>
      <c r="BE166" s="84">
        <v>0.38040000000000002</v>
      </c>
      <c r="BF166" s="84">
        <v>5.3999999999999999E-2</v>
      </c>
      <c r="BG166" s="84">
        <v>6.54E-2</v>
      </c>
      <c r="BH166" s="84">
        <v>8.0699999999999994E-2</v>
      </c>
      <c r="BI166" s="84">
        <v>0.27410000000000001</v>
      </c>
      <c r="BK166" s="92" t="s">
        <v>116</v>
      </c>
      <c r="BL166" s="84">
        <v>0.21890000000000001</v>
      </c>
      <c r="BM166" s="84">
        <v>0.13339999999999999</v>
      </c>
      <c r="BN166" s="84">
        <v>0.3246</v>
      </c>
      <c r="BO166" s="84">
        <v>0.87</v>
      </c>
      <c r="BP166" s="84">
        <v>0.34210000000000002</v>
      </c>
      <c r="BQ166" s="84">
        <v>3.4599999999999999E-2</v>
      </c>
      <c r="BR166" s="84">
        <v>0.2087</v>
      </c>
      <c r="BS166" s="84">
        <v>0.57350000000000001</v>
      </c>
      <c r="BT166" s="84">
        <v>0.36770000000000003</v>
      </c>
    </row>
    <row r="167" spans="1:72">
      <c r="A167" s="142"/>
      <c r="B167" s="142"/>
      <c r="C167" s="39">
        <v>6.875</v>
      </c>
      <c r="D167" s="95">
        <v>0</v>
      </c>
      <c r="E167" s="95">
        <v>0</v>
      </c>
      <c r="F167" s="95">
        <v>0</v>
      </c>
      <c r="G167" s="95">
        <v>0</v>
      </c>
      <c r="H167" s="95">
        <v>0</v>
      </c>
      <c r="I167" s="95">
        <v>0</v>
      </c>
      <c r="J167" s="95">
        <v>0</v>
      </c>
      <c r="K167" s="95">
        <v>0</v>
      </c>
      <c r="L167" s="95">
        <v>0</v>
      </c>
      <c r="M167" s="95">
        <v>0</v>
      </c>
      <c r="N167" s="95">
        <v>0</v>
      </c>
      <c r="O167" s="95">
        <v>0</v>
      </c>
      <c r="P167" s="95">
        <v>0.43730000000000002</v>
      </c>
      <c r="Q167" s="95">
        <v>0.32840000000000003</v>
      </c>
      <c r="R167" s="95">
        <v>0.123</v>
      </c>
      <c r="S167" s="95">
        <v>0.35360000000000003</v>
      </c>
      <c r="T167" s="95">
        <v>0.32840000000000003</v>
      </c>
      <c r="U167" s="95">
        <v>0.28179999999999999</v>
      </c>
      <c r="V167" s="95">
        <v>0.3921</v>
      </c>
      <c r="W167" s="95">
        <v>0.47460000000000002</v>
      </c>
      <c r="X167" s="95">
        <v>0.75929999999999997</v>
      </c>
      <c r="Y167" s="95">
        <v>0.67079999999999995</v>
      </c>
      <c r="Z167" s="95">
        <v>0.48930000000000001</v>
      </c>
      <c r="AA167" s="95">
        <v>0.51390000000000002</v>
      </c>
      <c r="AD167" s="92" t="s">
        <v>117</v>
      </c>
      <c r="AE167" s="84">
        <v>0</v>
      </c>
      <c r="AF167" s="84">
        <v>0.57630000000000003</v>
      </c>
      <c r="AG167" s="84">
        <v>0.93400000000000005</v>
      </c>
      <c r="AH167" s="84">
        <v>0.48180000000000001</v>
      </c>
      <c r="AI167" s="84">
        <v>0.52869999999999995</v>
      </c>
      <c r="AJ167" s="84">
        <v>0.7923</v>
      </c>
      <c r="AK167" s="84">
        <v>0.12720000000000001</v>
      </c>
      <c r="AL167" s="84">
        <v>0.73699999999999999</v>
      </c>
      <c r="AM167" s="84">
        <v>0.61570000000000003</v>
      </c>
      <c r="AO167" s="92" t="s">
        <v>117</v>
      </c>
      <c r="AP167" s="84">
        <v>4.6899999999999997E-2</v>
      </c>
      <c r="AQ167" s="84">
        <v>0.6321</v>
      </c>
      <c r="AR167" s="84">
        <v>0.84440000000000004</v>
      </c>
      <c r="AS167" s="84">
        <v>0.67500000000000004</v>
      </c>
      <c r="AT167" s="84">
        <v>0.68769999999999998</v>
      </c>
      <c r="AU167" s="84">
        <v>0.89429999999999998</v>
      </c>
      <c r="AV167" s="84">
        <v>0.54969999999999997</v>
      </c>
      <c r="AW167" s="84">
        <v>0.71440000000000003</v>
      </c>
      <c r="AX167" s="84">
        <v>0.64659999999999995</v>
      </c>
      <c r="AZ167" s="92" t="s">
        <v>117</v>
      </c>
      <c r="BA167" s="84">
        <v>7.7799999999999994E-2</v>
      </c>
      <c r="BB167" s="84">
        <v>0.46589999999999998</v>
      </c>
      <c r="BC167" s="84">
        <v>0.15279999999999999</v>
      </c>
      <c r="BD167" s="84">
        <v>0.79630000000000001</v>
      </c>
      <c r="BE167" s="84">
        <v>0.32079999999999997</v>
      </c>
      <c r="BF167" s="84">
        <v>9.2299999999999993E-2</v>
      </c>
      <c r="BG167" s="84">
        <v>7.1300000000000002E-2</v>
      </c>
      <c r="BH167" s="84">
        <v>9.9199999999999997E-2</v>
      </c>
      <c r="BI167" s="84">
        <v>0.253</v>
      </c>
      <c r="BK167" s="92" t="s">
        <v>117</v>
      </c>
      <c r="BL167" s="84">
        <v>0.23769999999999999</v>
      </c>
      <c r="BM167" s="84">
        <v>0.1404</v>
      </c>
      <c r="BN167" s="84">
        <v>0.25700000000000001</v>
      </c>
      <c r="BO167" s="84">
        <v>0.89029999999999998</v>
      </c>
      <c r="BP167" s="84">
        <v>0.31690000000000002</v>
      </c>
      <c r="BQ167" s="84">
        <v>3.7900000000000003E-2</v>
      </c>
      <c r="BR167" s="84">
        <v>0.23730000000000001</v>
      </c>
      <c r="BS167" s="84">
        <v>0.48680000000000001</v>
      </c>
      <c r="BT167" s="84">
        <v>0.46129999999999999</v>
      </c>
    </row>
    <row r="168" spans="1:72">
      <c r="A168" s="142"/>
      <c r="B168" s="142"/>
      <c r="C168" s="39">
        <v>6.9166666666666696</v>
      </c>
      <c r="D168" s="95">
        <v>0</v>
      </c>
      <c r="E168" s="95">
        <v>0</v>
      </c>
      <c r="F168" s="95">
        <v>0</v>
      </c>
      <c r="G168" s="95">
        <v>0</v>
      </c>
      <c r="H168" s="95">
        <v>0</v>
      </c>
      <c r="I168" s="95">
        <v>0</v>
      </c>
      <c r="J168" s="95">
        <v>0</v>
      </c>
      <c r="K168" s="95">
        <v>0</v>
      </c>
      <c r="L168" s="95">
        <v>0</v>
      </c>
      <c r="M168" s="95">
        <v>0</v>
      </c>
      <c r="N168" s="95">
        <v>0</v>
      </c>
      <c r="O168" s="95">
        <v>0</v>
      </c>
      <c r="P168" s="95">
        <v>0.39479999999999998</v>
      </c>
      <c r="Q168" s="95">
        <v>0.36149999999999999</v>
      </c>
      <c r="R168" s="95">
        <v>0.1105</v>
      </c>
      <c r="S168" s="95">
        <v>0.33460000000000001</v>
      </c>
      <c r="T168" s="95">
        <v>0.36149999999999999</v>
      </c>
      <c r="U168" s="95">
        <v>0.26500000000000001</v>
      </c>
      <c r="V168" s="95">
        <v>0.38390000000000002</v>
      </c>
      <c r="W168" s="95">
        <v>0.46289999999999998</v>
      </c>
      <c r="X168" s="95">
        <v>0.60540000000000005</v>
      </c>
      <c r="Y168" s="95">
        <v>0.66790000000000005</v>
      </c>
      <c r="Z168" s="95">
        <v>0.52029999999999998</v>
      </c>
      <c r="AA168" s="95">
        <v>0.50819999999999999</v>
      </c>
      <c r="AD168" s="92" t="s">
        <v>118</v>
      </c>
      <c r="AE168" s="84">
        <v>0</v>
      </c>
      <c r="AF168" s="84">
        <v>8.3000000000000004E-2</v>
      </c>
      <c r="AG168" s="84">
        <v>0.83899999999999997</v>
      </c>
      <c r="AH168" s="84">
        <v>0</v>
      </c>
      <c r="AI168" s="84">
        <v>0</v>
      </c>
      <c r="AJ168" s="84">
        <v>0.61419999999999997</v>
      </c>
      <c r="AK168" s="84">
        <v>0</v>
      </c>
      <c r="AL168" s="84">
        <v>0</v>
      </c>
      <c r="AM168" s="84">
        <v>0.5131</v>
      </c>
      <c r="AO168" s="92" t="s">
        <v>118</v>
      </c>
      <c r="AP168" s="84">
        <v>1.6899999999999998E-2</v>
      </c>
      <c r="AQ168" s="84">
        <v>0.54100000000000004</v>
      </c>
      <c r="AR168" s="84">
        <v>0.78610000000000002</v>
      </c>
      <c r="AS168" s="84">
        <v>0.16370000000000001</v>
      </c>
      <c r="AT168" s="84">
        <v>0.2077</v>
      </c>
      <c r="AU168" s="84">
        <v>0.68430000000000002</v>
      </c>
      <c r="AV168" s="84">
        <v>0.13489999999999999</v>
      </c>
      <c r="AW168" s="84">
        <v>0.38069999999999998</v>
      </c>
      <c r="AX168" s="84">
        <v>0.55210000000000004</v>
      </c>
      <c r="AZ168" s="92" t="s">
        <v>118</v>
      </c>
      <c r="BA168" s="84">
        <v>0.1226</v>
      </c>
      <c r="BB168" s="84">
        <v>0.51539999999999997</v>
      </c>
      <c r="BC168" s="84">
        <v>0.17430000000000001</v>
      </c>
      <c r="BD168" s="84">
        <v>0.7399</v>
      </c>
      <c r="BE168" s="84">
        <v>0.3992</v>
      </c>
      <c r="BF168" s="84">
        <v>0.1234</v>
      </c>
      <c r="BG168" s="84">
        <v>6.9599999999999995E-2</v>
      </c>
      <c r="BH168" s="84">
        <v>6.2199999999999998E-2</v>
      </c>
      <c r="BI168" s="84">
        <v>0.26619999999999999</v>
      </c>
      <c r="BK168" s="92" t="s">
        <v>118</v>
      </c>
      <c r="BL168" s="84">
        <v>0.26740000000000003</v>
      </c>
      <c r="BM168" s="84">
        <v>0.15310000000000001</v>
      </c>
      <c r="BN168" s="84">
        <v>0.29909999999999998</v>
      </c>
      <c r="BO168" s="84">
        <v>0.89149999999999996</v>
      </c>
      <c r="BP168" s="84">
        <v>0.36430000000000001</v>
      </c>
      <c r="BQ168" s="84">
        <v>4.9799999999999997E-2</v>
      </c>
      <c r="BR168" s="84">
        <v>0.2359</v>
      </c>
      <c r="BS168" s="84">
        <v>0.38400000000000001</v>
      </c>
      <c r="BT168" s="84">
        <v>0.47139999999999999</v>
      </c>
    </row>
    <row r="169" spans="1:72">
      <c r="A169" s="142"/>
      <c r="B169" s="142"/>
      <c r="C169" s="39">
        <v>6.9583333333333304</v>
      </c>
      <c r="D169" s="95">
        <v>0</v>
      </c>
      <c r="E169" s="95">
        <v>0</v>
      </c>
      <c r="F169" s="95">
        <v>0</v>
      </c>
      <c r="G169" s="95">
        <v>0</v>
      </c>
      <c r="H169" s="95">
        <v>0</v>
      </c>
      <c r="I169" s="95">
        <v>0</v>
      </c>
      <c r="J169" s="95">
        <v>0</v>
      </c>
      <c r="K169" s="95">
        <v>0</v>
      </c>
      <c r="L169" s="95">
        <v>0</v>
      </c>
      <c r="M169" s="95">
        <v>0</v>
      </c>
      <c r="N169" s="95">
        <v>0</v>
      </c>
      <c r="O169" s="95">
        <v>0</v>
      </c>
      <c r="P169" s="95">
        <v>0.34870000000000001</v>
      </c>
      <c r="Q169" s="95">
        <v>0.41389999999999999</v>
      </c>
      <c r="R169" s="95">
        <v>0.1198</v>
      </c>
      <c r="S169" s="95">
        <v>0.35310000000000002</v>
      </c>
      <c r="T169" s="95">
        <v>0.41389999999999999</v>
      </c>
      <c r="U169" s="95">
        <v>0.2656</v>
      </c>
      <c r="V169" s="95">
        <v>0.42099999999999999</v>
      </c>
      <c r="W169" s="95">
        <v>0.435</v>
      </c>
      <c r="X169" s="95">
        <v>0.4526</v>
      </c>
      <c r="Y169" s="95">
        <v>0.4728</v>
      </c>
      <c r="Z169" s="95">
        <v>0.53180000000000005</v>
      </c>
      <c r="AA169" s="95">
        <v>0.48570000000000002</v>
      </c>
      <c r="AD169" s="92" t="s">
        <v>119</v>
      </c>
      <c r="AE169" s="84">
        <v>0</v>
      </c>
      <c r="AF169" s="84">
        <v>0</v>
      </c>
      <c r="AG169" s="84">
        <v>0.33610000000000001</v>
      </c>
      <c r="AH169" s="84">
        <v>0</v>
      </c>
      <c r="AI169" s="84">
        <v>0</v>
      </c>
      <c r="AJ169" s="84">
        <v>0.41770000000000002</v>
      </c>
      <c r="AK169" s="84">
        <v>0</v>
      </c>
      <c r="AL169" s="84">
        <v>0</v>
      </c>
      <c r="AM169" s="84">
        <v>0</v>
      </c>
      <c r="AO169" s="92" t="s">
        <v>119</v>
      </c>
      <c r="AP169" s="84">
        <v>0</v>
      </c>
      <c r="AQ169" s="84">
        <v>5.4300000000000001E-2</v>
      </c>
      <c r="AR169" s="84">
        <v>0.48830000000000001</v>
      </c>
      <c r="AS169" s="84">
        <v>0</v>
      </c>
      <c r="AT169" s="84">
        <v>0</v>
      </c>
      <c r="AU169" s="84">
        <v>0.54610000000000003</v>
      </c>
      <c r="AV169" s="84">
        <v>0</v>
      </c>
      <c r="AW169" s="84">
        <v>3.5999999999999999E-3</v>
      </c>
      <c r="AX169" s="84">
        <v>0.16120000000000001</v>
      </c>
      <c r="AZ169" s="92" t="s">
        <v>119</v>
      </c>
      <c r="BA169" s="84">
        <v>0.215</v>
      </c>
      <c r="BB169" s="84">
        <v>0.55510000000000004</v>
      </c>
      <c r="BC169" s="84">
        <v>0.18579999999999999</v>
      </c>
      <c r="BD169" s="84">
        <v>0.75049999999999994</v>
      </c>
      <c r="BE169" s="84">
        <v>0.65600000000000003</v>
      </c>
      <c r="BF169" s="84">
        <v>0.14080000000000001</v>
      </c>
      <c r="BG169" s="84">
        <v>9.5299999999999996E-2</v>
      </c>
      <c r="BH169" s="84">
        <v>5.5100000000000003E-2</v>
      </c>
      <c r="BI169" s="84">
        <v>0.28320000000000001</v>
      </c>
      <c r="BK169" s="92" t="s">
        <v>119</v>
      </c>
      <c r="BL169" s="84">
        <v>0.35930000000000001</v>
      </c>
      <c r="BM169" s="84">
        <v>0.15290000000000001</v>
      </c>
      <c r="BN169" s="84">
        <v>0.40710000000000002</v>
      </c>
      <c r="BO169" s="84">
        <v>0.87270000000000003</v>
      </c>
      <c r="BP169" s="84">
        <v>0.52549999999999997</v>
      </c>
      <c r="BQ169" s="84">
        <v>0.10580000000000001</v>
      </c>
      <c r="BR169" s="84">
        <v>0.25590000000000002</v>
      </c>
      <c r="BS169" s="84">
        <v>0.42920000000000003</v>
      </c>
      <c r="BT169" s="84">
        <v>0.67669999999999997</v>
      </c>
    </row>
    <row r="170" spans="1:72">
      <c r="A170" s="142"/>
      <c r="B170" s="142"/>
      <c r="C170" s="39">
        <v>7</v>
      </c>
      <c r="D170" s="95">
        <v>0</v>
      </c>
      <c r="E170" s="95">
        <v>0</v>
      </c>
      <c r="F170" s="95">
        <v>0</v>
      </c>
      <c r="G170" s="95">
        <v>0</v>
      </c>
      <c r="H170" s="95">
        <v>0</v>
      </c>
      <c r="I170" s="95">
        <v>0</v>
      </c>
      <c r="J170" s="95">
        <v>0</v>
      </c>
      <c r="K170" s="95">
        <v>0</v>
      </c>
      <c r="L170" s="95">
        <v>0</v>
      </c>
      <c r="M170" s="95">
        <v>0</v>
      </c>
      <c r="N170" s="95">
        <v>0</v>
      </c>
      <c r="O170" s="95">
        <v>0</v>
      </c>
      <c r="P170" s="95">
        <v>0.41360000000000002</v>
      </c>
      <c r="Q170" s="95">
        <v>0.52639999999999998</v>
      </c>
      <c r="R170" s="95">
        <v>0.1285</v>
      </c>
      <c r="S170" s="95">
        <v>0.46289999999999998</v>
      </c>
      <c r="T170" s="95">
        <v>0.52639999999999998</v>
      </c>
      <c r="U170" s="95">
        <v>0.3226</v>
      </c>
      <c r="V170" s="95">
        <v>0.48520000000000002</v>
      </c>
      <c r="W170" s="95">
        <v>0.49859999999999999</v>
      </c>
      <c r="X170" s="95">
        <v>0.32140000000000002</v>
      </c>
      <c r="Y170" s="95">
        <v>0.42849999999999999</v>
      </c>
      <c r="Z170" s="95">
        <v>0.53439999999999999</v>
      </c>
      <c r="AA170" s="95">
        <v>0.49170000000000003</v>
      </c>
      <c r="AD170" s="92" t="s">
        <v>120</v>
      </c>
      <c r="AE170" s="84">
        <v>0</v>
      </c>
      <c r="AF170" s="84">
        <v>0</v>
      </c>
      <c r="AG170" s="84">
        <v>0</v>
      </c>
      <c r="AH170" s="84">
        <v>0</v>
      </c>
      <c r="AI170" s="84">
        <v>0</v>
      </c>
      <c r="AJ170" s="84">
        <v>0</v>
      </c>
      <c r="AK170" s="84">
        <v>0</v>
      </c>
      <c r="AL170" s="84">
        <v>0</v>
      </c>
      <c r="AM170" s="84">
        <v>0</v>
      </c>
      <c r="AO170" s="92" t="s">
        <v>120</v>
      </c>
      <c r="AP170" s="84">
        <v>0</v>
      </c>
      <c r="AQ170" s="84">
        <v>0</v>
      </c>
      <c r="AR170" s="84">
        <v>4.8500000000000001E-2</v>
      </c>
      <c r="AS170" s="84">
        <v>0</v>
      </c>
      <c r="AT170" s="84">
        <v>0</v>
      </c>
      <c r="AU170" s="84">
        <v>5.9299999999999999E-2</v>
      </c>
      <c r="AV170" s="84">
        <v>0</v>
      </c>
      <c r="AW170" s="84">
        <v>0</v>
      </c>
      <c r="AX170" s="84">
        <v>8.5000000000000006E-3</v>
      </c>
      <c r="AZ170" s="92" t="s">
        <v>120</v>
      </c>
      <c r="BA170" s="84">
        <v>0.28170000000000001</v>
      </c>
      <c r="BB170" s="84">
        <v>0.3543</v>
      </c>
      <c r="BC170" s="84">
        <v>0.27229999999999999</v>
      </c>
      <c r="BD170" s="84">
        <v>0.80310000000000004</v>
      </c>
      <c r="BE170" s="84">
        <v>0.82320000000000004</v>
      </c>
      <c r="BF170" s="84">
        <v>0.17610000000000001</v>
      </c>
      <c r="BG170" s="84">
        <v>0.1227</v>
      </c>
      <c r="BH170" s="84">
        <v>0.17119999999999999</v>
      </c>
      <c r="BI170" s="84">
        <v>0.36859999999999998</v>
      </c>
      <c r="BK170" s="92" t="s">
        <v>120</v>
      </c>
      <c r="BL170" s="84">
        <v>0.37309999999999999</v>
      </c>
      <c r="BM170" s="84">
        <v>0.17299999999999999</v>
      </c>
      <c r="BN170" s="84">
        <v>0.51160000000000005</v>
      </c>
      <c r="BO170" s="84">
        <v>0.85489999999999999</v>
      </c>
      <c r="BP170" s="84">
        <v>0.82630000000000003</v>
      </c>
      <c r="BQ170" s="84">
        <v>0.17369999999999999</v>
      </c>
      <c r="BR170" s="84">
        <v>0.24690000000000001</v>
      </c>
      <c r="BS170" s="84">
        <v>0.4355</v>
      </c>
      <c r="BT170" s="84">
        <v>0.65</v>
      </c>
    </row>
    <row r="171" spans="1:72">
      <c r="A171" s="142" t="s">
        <v>79</v>
      </c>
      <c r="B171" s="142"/>
      <c r="C171" s="5">
        <v>7.0416666666666696</v>
      </c>
      <c r="D171" s="84">
        <v>0</v>
      </c>
      <c r="E171" s="84">
        <v>0</v>
      </c>
      <c r="F171" s="84">
        <v>0</v>
      </c>
      <c r="G171" s="84">
        <v>0</v>
      </c>
      <c r="H171" s="84">
        <v>0</v>
      </c>
      <c r="I171" s="84">
        <v>0</v>
      </c>
      <c r="J171" s="84">
        <v>0</v>
      </c>
      <c r="K171" s="84">
        <v>0</v>
      </c>
      <c r="L171" s="84">
        <v>0</v>
      </c>
      <c r="M171" s="84">
        <v>0</v>
      </c>
      <c r="N171" s="84">
        <v>0</v>
      </c>
      <c r="O171" s="84">
        <v>0</v>
      </c>
      <c r="P171" s="84">
        <v>0.35239999999999999</v>
      </c>
      <c r="Q171" s="84">
        <v>0.58809999999999996</v>
      </c>
      <c r="R171" s="84">
        <v>0.12609999999999999</v>
      </c>
      <c r="S171" s="84">
        <v>0.49509999999999998</v>
      </c>
      <c r="T171" s="84">
        <v>0.58809999999999996</v>
      </c>
      <c r="U171" s="84">
        <v>0.31809999999999999</v>
      </c>
      <c r="V171" s="84">
        <v>0.27260000000000001</v>
      </c>
      <c r="W171" s="84">
        <v>0.40739999999999998</v>
      </c>
      <c r="X171" s="84">
        <v>0.1638</v>
      </c>
      <c r="Y171" s="84">
        <v>0.25009999999999999</v>
      </c>
      <c r="Z171" s="84">
        <v>0.46239999999999998</v>
      </c>
      <c r="AA171" s="84">
        <v>0.38490000000000002</v>
      </c>
      <c r="AD171" s="92" t="s">
        <v>121</v>
      </c>
      <c r="AE171" s="84">
        <v>0</v>
      </c>
      <c r="AF171" s="84">
        <v>0</v>
      </c>
      <c r="AG171" s="84">
        <v>0</v>
      </c>
      <c r="AH171" s="84">
        <v>0</v>
      </c>
      <c r="AI171" s="84">
        <v>0</v>
      </c>
      <c r="AJ171" s="84">
        <v>0</v>
      </c>
      <c r="AK171" s="84">
        <v>0</v>
      </c>
      <c r="AL171" s="84">
        <v>0</v>
      </c>
      <c r="AM171" s="84">
        <v>0</v>
      </c>
      <c r="AO171" s="92" t="s">
        <v>121</v>
      </c>
      <c r="AP171" s="84">
        <v>0</v>
      </c>
      <c r="AQ171" s="84">
        <v>0</v>
      </c>
      <c r="AR171" s="84">
        <v>0</v>
      </c>
      <c r="AS171" s="84">
        <v>0</v>
      </c>
      <c r="AT171" s="84">
        <v>0</v>
      </c>
      <c r="AU171" s="84">
        <v>0</v>
      </c>
      <c r="AV171" s="84">
        <v>0</v>
      </c>
      <c r="AW171" s="84">
        <v>0</v>
      </c>
      <c r="AX171" s="84">
        <v>0</v>
      </c>
      <c r="AZ171" s="92" t="s">
        <v>121</v>
      </c>
      <c r="BA171" s="84">
        <v>0.36109999999999998</v>
      </c>
      <c r="BB171" s="84">
        <v>0.245</v>
      </c>
      <c r="BC171" s="84">
        <v>0.34079999999999999</v>
      </c>
      <c r="BD171" s="84">
        <v>0.80120000000000002</v>
      </c>
      <c r="BE171" s="84">
        <v>0.88129999999999997</v>
      </c>
      <c r="BF171" s="84">
        <v>0.18099999999999999</v>
      </c>
      <c r="BG171" s="84">
        <v>0.16689999999999999</v>
      </c>
      <c r="BH171" s="84">
        <v>0.3584</v>
      </c>
      <c r="BI171" s="84">
        <v>0.48820000000000002</v>
      </c>
      <c r="BK171" s="92" t="s">
        <v>121</v>
      </c>
      <c r="BL171" s="84">
        <v>0.38219999999999998</v>
      </c>
      <c r="BM171" s="84">
        <v>0.22450000000000001</v>
      </c>
      <c r="BN171" s="84">
        <v>0.60019999999999996</v>
      </c>
      <c r="BO171" s="84">
        <v>0.80759999999999998</v>
      </c>
      <c r="BP171" s="84">
        <v>0.9022</v>
      </c>
      <c r="BQ171" s="84">
        <v>0.27450000000000002</v>
      </c>
      <c r="BR171" s="84">
        <v>0.2397</v>
      </c>
      <c r="BS171" s="84">
        <v>0.44729999999999998</v>
      </c>
      <c r="BT171" s="84">
        <v>0.5373</v>
      </c>
    </row>
    <row r="172" spans="1:72">
      <c r="A172" s="142"/>
      <c r="B172" s="142"/>
      <c r="C172" s="5">
        <v>7.0833333333333304</v>
      </c>
      <c r="D172" s="84">
        <v>0</v>
      </c>
      <c r="E172" s="84">
        <v>0</v>
      </c>
      <c r="F172" s="84">
        <v>0</v>
      </c>
      <c r="G172" s="84">
        <v>0</v>
      </c>
      <c r="H172" s="84">
        <v>0</v>
      </c>
      <c r="I172" s="84">
        <v>0</v>
      </c>
      <c r="J172" s="84">
        <v>0</v>
      </c>
      <c r="K172" s="84">
        <v>0</v>
      </c>
      <c r="L172" s="84">
        <v>0</v>
      </c>
      <c r="M172" s="84">
        <v>0</v>
      </c>
      <c r="N172" s="84">
        <v>0</v>
      </c>
      <c r="O172" s="84">
        <v>0</v>
      </c>
      <c r="P172" s="84">
        <v>0.33129999999999998</v>
      </c>
      <c r="Q172" s="84">
        <v>0.53410000000000002</v>
      </c>
      <c r="R172" s="84">
        <v>0.1147</v>
      </c>
      <c r="S172" s="84">
        <v>0.47520000000000001</v>
      </c>
      <c r="T172" s="84">
        <v>0.53410000000000002</v>
      </c>
      <c r="U172" s="84">
        <v>0.29720000000000002</v>
      </c>
      <c r="V172" s="84">
        <v>0.42509999999999998</v>
      </c>
      <c r="W172" s="84">
        <v>0.49630000000000002</v>
      </c>
      <c r="X172" s="84">
        <v>0.12870000000000001</v>
      </c>
      <c r="Y172" s="84">
        <v>0.22120000000000001</v>
      </c>
      <c r="Z172" s="84">
        <v>0.46029999999999999</v>
      </c>
      <c r="AA172" s="84">
        <v>0.41589999999999999</v>
      </c>
      <c r="AD172" s="92" t="s">
        <v>122</v>
      </c>
      <c r="AE172" s="84">
        <v>0</v>
      </c>
      <c r="AF172" s="84">
        <v>0</v>
      </c>
      <c r="AG172" s="84">
        <v>0</v>
      </c>
      <c r="AH172" s="84">
        <v>0</v>
      </c>
      <c r="AI172" s="84">
        <v>0</v>
      </c>
      <c r="AJ172" s="84">
        <v>0</v>
      </c>
      <c r="AK172" s="84">
        <v>0</v>
      </c>
      <c r="AL172" s="84">
        <v>0</v>
      </c>
      <c r="AM172" s="84">
        <v>0</v>
      </c>
      <c r="AO172" s="92" t="s">
        <v>122</v>
      </c>
      <c r="AP172" s="84">
        <v>0</v>
      </c>
      <c r="AQ172" s="84">
        <v>0</v>
      </c>
      <c r="AR172" s="84">
        <v>0</v>
      </c>
      <c r="AS172" s="84">
        <v>0</v>
      </c>
      <c r="AT172" s="84">
        <v>0</v>
      </c>
      <c r="AU172" s="84">
        <v>0</v>
      </c>
      <c r="AV172" s="84">
        <v>0</v>
      </c>
      <c r="AW172" s="84">
        <v>0</v>
      </c>
      <c r="AX172" s="84">
        <v>0</v>
      </c>
      <c r="AZ172" s="92" t="s">
        <v>122</v>
      </c>
      <c r="BA172" s="84">
        <v>0.24940000000000001</v>
      </c>
      <c r="BB172" s="84">
        <v>0.45069999999999999</v>
      </c>
      <c r="BC172" s="84">
        <v>0.42080000000000001</v>
      </c>
      <c r="BD172" s="84">
        <v>0.8054</v>
      </c>
      <c r="BE172" s="84">
        <v>0.88839999999999997</v>
      </c>
      <c r="BF172" s="84">
        <v>0.22020000000000001</v>
      </c>
      <c r="BG172" s="84">
        <v>0.14499999999999999</v>
      </c>
      <c r="BH172" s="84">
        <v>0.52639999999999998</v>
      </c>
      <c r="BI172" s="84">
        <v>0.62509999999999999</v>
      </c>
      <c r="BK172" s="92" t="s">
        <v>122</v>
      </c>
      <c r="BL172" s="84">
        <v>0.34849999999999998</v>
      </c>
      <c r="BM172" s="84">
        <v>0.28699999999999998</v>
      </c>
      <c r="BN172" s="84">
        <v>0.66459999999999997</v>
      </c>
      <c r="BO172" s="84">
        <v>0.78029999999999999</v>
      </c>
      <c r="BP172" s="84">
        <v>0.89759999999999995</v>
      </c>
      <c r="BQ172" s="84">
        <v>0.42499999999999999</v>
      </c>
      <c r="BR172" s="84">
        <v>0.28420000000000001</v>
      </c>
      <c r="BS172" s="84">
        <v>0.5232</v>
      </c>
      <c r="BT172" s="84">
        <v>0.25519999999999998</v>
      </c>
    </row>
    <row r="173" spans="1:72">
      <c r="A173" s="142"/>
      <c r="B173" s="142"/>
      <c r="C173" s="5">
        <v>7.125</v>
      </c>
      <c r="D173" s="84">
        <v>0</v>
      </c>
      <c r="E173" s="84">
        <v>0</v>
      </c>
      <c r="F173" s="84">
        <v>0</v>
      </c>
      <c r="G173" s="84">
        <v>0</v>
      </c>
      <c r="H173" s="84">
        <v>0</v>
      </c>
      <c r="I173" s="84">
        <v>0</v>
      </c>
      <c r="J173" s="84">
        <v>0</v>
      </c>
      <c r="K173" s="84">
        <v>0</v>
      </c>
      <c r="L173" s="84">
        <v>0</v>
      </c>
      <c r="M173" s="84">
        <v>0</v>
      </c>
      <c r="N173" s="84">
        <v>0</v>
      </c>
      <c r="O173" s="84">
        <v>0</v>
      </c>
      <c r="P173" s="84">
        <v>0.28160000000000002</v>
      </c>
      <c r="Q173" s="84">
        <v>0.48659999999999998</v>
      </c>
      <c r="R173" s="84">
        <v>9.9299999999999999E-2</v>
      </c>
      <c r="S173" s="84">
        <v>0.41210000000000002</v>
      </c>
      <c r="T173" s="84">
        <v>0.48659999999999998</v>
      </c>
      <c r="U173" s="84">
        <v>0.25879999999999997</v>
      </c>
      <c r="V173" s="84">
        <v>0.35470000000000002</v>
      </c>
      <c r="W173" s="84">
        <v>0.41439999999999999</v>
      </c>
      <c r="X173" s="84">
        <v>0.12989999999999999</v>
      </c>
      <c r="Y173" s="84">
        <v>0.2261</v>
      </c>
      <c r="Z173" s="84">
        <v>0.43330000000000002</v>
      </c>
      <c r="AA173" s="84">
        <v>0.37619999999999998</v>
      </c>
      <c r="AD173" s="92" t="s">
        <v>123</v>
      </c>
      <c r="AE173" s="84">
        <v>0</v>
      </c>
      <c r="AF173" s="84">
        <v>0</v>
      </c>
      <c r="AG173" s="84">
        <v>0</v>
      </c>
      <c r="AH173" s="84">
        <v>0</v>
      </c>
      <c r="AI173" s="84">
        <v>0</v>
      </c>
      <c r="AJ173" s="84">
        <v>0</v>
      </c>
      <c r="AK173" s="84">
        <v>0</v>
      </c>
      <c r="AL173" s="84">
        <v>0</v>
      </c>
      <c r="AM173" s="84">
        <v>0</v>
      </c>
      <c r="AO173" s="92" t="s">
        <v>123</v>
      </c>
      <c r="AP173" s="84">
        <v>0</v>
      </c>
      <c r="AQ173" s="84">
        <v>0</v>
      </c>
      <c r="AR173" s="84">
        <v>0</v>
      </c>
      <c r="AS173" s="84">
        <v>0</v>
      </c>
      <c r="AT173" s="84">
        <v>0</v>
      </c>
      <c r="AU173" s="84">
        <v>0</v>
      </c>
      <c r="AV173" s="84">
        <v>0</v>
      </c>
      <c r="AW173" s="84">
        <v>0</v>
      </c>
      <c r="AX173" s="84">
        <v>0</v>
      </c>
      <c r="AZ173" s="92" t="s">
        <v>123</v>
      </c>
      <c r="BA173" s="84">
        <v>0.21909999999999999</v>
      </c>
      <c r="BB173" s="84">
        <v>0.56540000000000001</v>
      </c>
      <c r="BC173" s="84">
        <v>0.40639999999999998</v>
      </c>
      <c r="BD173" s="84">
        <v>0.80010000000000003</v>
      </c>
      <c r="BE173" s="84">
        <v>0.84389999999999998</v>
      </c>
      <c r="BF173" s="84">
        <v>0.1817</v>
      </c>
      <c r="BG173" s="84">
        <v>0.12659999999999999</v>
      </c>
      <c r="BH173" s="84">
        <v>0.67910000000000004</v>
      </c>
      <c r="BI173" s="84">
        <v>0.61409999999999998</v>
      </c>
      <c r="BK173" s="92" t="s">
        <v>123</v>
      </c>
      <c r="BL173" s="84">
        <v>0.28749999999999998</v>
      </c>
      <c r="BM173" s="84">
        <v>0.45590000000000003</v>
      </c>
      <c r="BN173" s="84">
        <v>0.755</v>
      </c>
      <c r="BO173" s="84">
        <v>0.78149999999999997</v>
      </c>
      <c r="BP173" s="84">
        <v>0.90539999999999998</v>
      </c>
      <c r="BQ173" s="84">
        <v>0.43140000000000001</v>
      </c>
      <c r="BR173" s="84">
        <v>0.2908</v>
      </c>
      <c r="BS173" s="84">
        <v>0.5454</v>
      </c>
      <c r="BT173" s="84">
        <v>0.70850000000000002</v>
      </c>
    </row>
    <row r="174" spans="1:72">
      <c r="A174" s="142"/>
      <c r="B174" s="142"/>
      <c r="C174" s="5">
        <v>7.1666666666666696</v>
      </c>
      <c r="D174" s="84">
        <v>0</v>
      </c>
      <c r="E174" s="84">
        <v>0</v>
      </c>
      <c r="F174" s="84">
        <v>0</v>
      </c>
      <c r="G174" s="84">
        <v>0</v>
      </c>
      <c r="H174" s="84">
        <v>0</v>
      </c>
      <c r="I174" s="84">
        <v>0</v>
      </c>
      <c r="J174" s="84">
        <v>0</v>
      </c>
      <c r="K174" s="84">
        <v>0</v>
      </c>
      <c r="L174" s="84">
        <v>0</v>
      </c>
      <c r="M174" s="84">
        <v>0</v>
      </c>
      <c r="N174" s="84">
        <v>0</v>
      </c>
      <c r="O174" s="84">
        <v>0</v>
      </c>
      <c r="P174" s="84">
        <v>0.2455</v>
      </c>
      <c r="Q174" s="84">
        <v>0.40229999999999999</v>
      </c>
      <c r="R174" s="84">
        <v>9.7500000000000003E-2</v>
      </c>
      <c r="S174" s="84">
        <v>0.34970000000000001</v>
      </c>
      <c r="T174" s="84">
        <v>0.40229999999999999</v>
      </c>
      <c r="U174" s="84">
        <v>0.22550000000000001</v>
      </c>
      <c r="V174" s="84">
        <v>0.26929999999999998</v>
      </c>
      <c r="W174" s="84">
        <v>0.33529999999999999</v>
      </c>
      <c r="X174" s="84">
        <v>0.1153</v>
      </c>
      <c r="Y174" s="84">
        <v>0.20580000000000001</v>
      </c>
      <c r="Z174" s="84">
        <v>0.4531</v>
      </c>
      <c r="AA174" s="84">
        <v>0.35610000000000003</v>
      </c>
      <c r="AD174" s="92" t="s">
        <v>124</v>
      </c>
      <c r="AE174" s="84">
        <v>0</v>
      </c>
      <c r="AF174" s="84">
        <v>0</v>
      </c>
      <c r="AG174" s="84">
        <v>0</v>
      </c>
      <c r="AH174" s="84">
        <v>0</v>
      </c>
      <c r="AI174" s="84">
        <v>0</v>
      </c>
      <c r="AJ174" s="84">
        <v>0</v>
      </c>
      <c r="AK174" s="84">
        <v>0</v>
      </c>
      <c r="AL174" s="84">
        <v>0</v>
      </c>
      <c r="AM174" s="84">
        <v>0</v>
      </c>
      <c r="AO174" s="92" t="s">
        <v>124</v>
      </c>
      <c r="AP174" s="84">
        <v>0</v>
      </c>
      <c r="AQ174" s="84">
        <v>0</v>
      </c>
      <c r="AR174" s="84">
        <v>0</v>
      </c>
      <c r="AS174" s="84">
        <v>0</v>
      </c>
      <c r="AT174" s="84">
        <v>0</v>
      </c>
      <c r="AU174" s="84">
        <v>0</v>
      </c>
      <c r="AV174" s="84">
        <v>0</v>
      </c>
      <c r="AW174" s="84">
        <v>0</v>
      </c>
      <c r="AX174" s="84">
        <v>0</v>
      </c>
      <c r="AZ174" s="92" t="s">
        <v>124</v>
      </c>
      <c r="BA174" s="84">
        <v>0.1663</v>
      </c>
      <c r="BB174" s="84">
        <v>0.49719999999999998</v>
      </c>
      <c r="BC174" s="84">
        <v>0.501</v>
      </c>
      <c r="BD174" s="84">
        <v>0.71350000000000002</v>
      </c>
      <c r="BE174" s="84">
        <v>0.83779999999999999</v>
      </c>
      <c r="BF174" s="84">
        <v>0.2707</v>
      </c>
      <c r="BG174" s="84">
        <v>0.19389999999999999</v>
      </c>
      <c r="BH174" s="84">
        <v>0.69010000000000005</v>
      </c>
      <c r="BI174" s="84">
        <v>0.60460000000000003</v>
      </c>
      <c r="BK174" s="92" t="s">
        <v>124</v>
      </c>
      <c r="BL174" s="84">
        <v>0.1966</v>
      </c>
      <c r="BM174" s="84">
        <v>0.6411</v>
      </c>
      <c r="BN174" s="84">
        <v>0.61299999999999999</v>
      </c>
      <c r="BO174" s="84">
        <v>0.77869999999999995</v>
      </c>
      <c r="BP174" s="84">
        <v>0.90029999999999999</v>
      </c>
      <c r="BQ174" s="84">
        <v>0.38719999999999999</v>
      </c>
      <c r="BR174" s="84">
        <v>0.29909999999999998</v>
      </c>
      <c r="BS174" s="84">
        <v>0.55349999999999999</v>
      </c>
      <c r="BT174" s="84">
        <v>0.26719999999999999</v>
      </c>
    </row>
    <row r="175" spans="1:72">
      <c r="A175" s="142"/>
      <c r="B175" s="142"/>
      <c r="C175" s="5">
        <v>7.2083333333333304</v>
      </c>
      <c r="D175" s="84">
        <v>0</v>
      </c>
      <c r="E175" s="84">
        <v>0</v>
      </c>
      <c r="F175" s="84">
        <v>0</v>
      </c>
      <c r="G175" s="84">
        <v>0</v>
      </c>
      <c r="H175" s="84">
        <v>0</v>
      </c>
      <c r="I175" s="84">
        <v>0</v>
      </c>
      <c r="J175" s="84">
        <v>0</v>
      </c>
      <c r="K175" s="84">
        <v>0</v>
      </c>
      <c r="L175" s="84">
        <v>0</v>
      </c>
      <c r="M175" s="84">
        <v>0</v>
      </c>
      <c r="N175" s="84">
        <v>0</v>
      </c>
      <c r="O175" s="84">
        <v>0</v>
      </c>
      <c r="P175" s="84">
        <v>0.24540000000000001</v>
      </c>
      <c r="Q175" s="84">
        <v>0.37980000000000003</v>
      </c>
      <c r="R175" s="84">
        <v>8.4099999999999994E-2</v>
      </c>
      <c r="S175" s="84">
        <v>0.34760000000000002</v>
      </c>
      <c r="T175" s="84">
        <v>0.37980000000000003</v>
      </c>
      <c r="U175" s="84">
        <v>0.217</v>
      </c>
      <c r="V175" s="84">
        <v>0.20619999999999999</v>
      </c>
      <c r="W175" s="84">
        <v>0.27339999999999998</v>
      </c>
      <c r="X175" s="84">
        <v>0.1027</v>
      </c>
      <c r="Y175" s="84">
        <v>0.16189999999999999</v>
      </c>
      <c r="Z175" s="84">
        <v>0.47160000000000002</v>
      </c>
      <c r="AA175" s="84">
        <v>0.34089999999999998</v>
      </c>
    </row>
    <row r="176" spans="1:72">
      <c r="A176" s="142"/>
      <c r="B176" s="142"/>
      <c r="C176" s="5">
        <v>7.25</v>
      </c>
      <c r="D176" s="84">
        <v>0</v>
      </c>
      <c r="E176" s="84">
        <v>0</v>
      </c>
      <c r="F176" s="84">
        <v>0</v>
      </c>
      <c r="G176" s="84">
        <v>0</v>
      </c>
      <c r="H176" s="84">
        <v>0</v>
      </c>
      <c r="I176" s="84">
        <v>0</v>
      </c>
      <c r="J176" s="84">
        <v>2.0000000000000001E-4</v>
      </c>
      <c r="K176" s="84">
        <v>3.5999999999999999E-3</v>
      </c>
      <c r="L176" s="84">
        <v>0</v>
      </c>
      <c r="M176" s="84">
        <v>0</v>
      </c>
      <c r="N176" s="84">
        <v>0</v>
      </c>
      <c r="O176" s="84">
        <v>8.0000000000000004E-4</v>
      </c>
      <c r="P176" s="84">
        <v>0.25509999999999999</v>
      </c>
      <c r="Q176" s="84">
        <v>0.35170000000000001</v>
      </c>
      <c r="R176" s="84">
        <v>8.2900000000000001E-2</v>
      </c>
      <c r="S176" s="84">
        <v>0.36919999999999997</v>
      </c>
      <c r="T176" s="84">
        <v>0.35170000000000001</v>
      </c>
      <c r="U176" s="84">
        <v>0.2203</v>
      </c>
      <c r="V176" s="84">
        <v>0.18479999999999999</v>
      </c>
      <c r="W176" s="84">
        <v>0.19450000000000001</v>
      </c>
      <c r="X176" s="84">
        <v>7.5800000000000006E-2</v>
      </c>
      <c r="Y176" s="84">
        <v>0.16259999999999999</v>
      </c>
      <c r="Z176" s="84">
        <v>0.44259999999999999</v>
      </c>
      <c r="AA176" s="84">
        <v>0.30299999999999999</v>
      </c>
    </row>
    <row r="177" spans="1:31">
      <c r="A177" s="142"/>
      <c r="B177" s="142"/>
      <c r="C177" s="5">
        <v>7.2916666666666696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9.8000000000000004E-2</v>
      </c>
      <c r="K177" s="84">
        <v>0.1696</v>
      </c>
      <c r="L177" s="84">
        <v>6.9199999999999998E-2</v>
      </c>
      <c r="M177" s="84">
        <v>0.1193</v>
      </c>
      <c r="N177" s="84">
        <v>7.7700000000000005E-2</v>
      </c>
      <c r="O177" s="84">
        <v>0.10680000000000001</v>
      </c>
      <c r="P177" s="84">
        <v>0.2616</v>
      </c>
      <c r="Q177" s="84">
        <v>0.36730000000000002</v>
      </c>
      <c r="R177" s="84">
        <v>8.1799999999999998E-2</v>
      </c>
      <c r="S177" s="84">
        <v>0.38840000000000002</v>
      </c>
      <c r="T177" s="84">
        <v>0.36730000000000002</v>
      </c>
      <c r="U177" s="84">
        <v>0.22739999999999999</v>
      </c>
      <c r="V177" s="84">
        <v>0.1676</v>
      </c>
      <c r="W177" s="84">
        <v>0.13220000000000001</v>
      </c>
      <c r="X177" s="84">
        <v>7.6700000000000004E-2</v>
      </c>
      <c r="Y177" s="84">
        <v>0.1583</v>
      </c>
      <c r="Z177" s="84">
        <v>0.35470000000000002</v>
      </c>
      <c r="AA177" s="84">
        <v>0.24279999999999999</v>
      </c>
    </row>
    <row r="178" spans="1:31">
      <c r="A178" s="142"/>
      <c r="B178" s="142"/>
      <c r="C178" s="5">
        <v>7.3333333333333304</v>
      </c>
      <c r="D178" s="84">
        <v>0</v>
      </c>
      <c r="E178" s="84">
        <v>0</v>
      </c>
      <c r="F178" s="84">
        <v>0</v>
      </c>
      <c r="G178" s="84">
        <v>0</v>
      </c>
      <c r="H178" s="84">
        <v>0</v>
      </c>
      <c r="I178" s="84">
        <v>0</v>
      </c>
      <c r="J178" s="84">
        <v>0.50739999999999996</v>
      </c>
      <c r="K178" s="84">
        <v>0.58489999999999998</v>
      </c>
      <c r="L178" s="84">
        <v>0.55210000000000004</v>
      </c>
      <c r="M178" s="84">
        <v>0.51090000000000002</v>
      </c>
      <c r="N178" s="84">
        <v>0.49819999999999998</v>
      </c>
      <c r="O178" s="84">
        <v>0.53069999999999995</v>
      </c>
      <c r="P178" s="84">
        <v>0.1855</v>
      </c>
      <c r="Q178" s="84">
        <v>0.2283</v>
      </c>
      <c r="R178" s="84">
        <v>5.6300000000000003E-2</v>
      </c>
      <c r="S178" s="84">
        <v>0.24709999999999999</v>
      </c>
      <c r="T178" s="84">
        <v>0.2283</v>
      </c>
      <c r="U178" s="84">
        <v>0.15110000000000001</v>
      </c>
      <c r="V178" s="84">
        <v>0.11409999999999999</v>
      </c>
      <c r="W178" s="84">
        <v>0.13270000000000001</v>
      </c>
      <c r="X178" s="84">
        <v>7.6300000000000007E-2</v>
      </c>
      <c r="Y178" s="84">
        <v>0.1268</v>
      </c>
      <c r="Z178" s="84">
        <v>0.24909999999999999</v>
      </c>
      <c r="AA178" s="84">
        <v>0.18240000000000001</v>
      </c>
    </row>
    <row r="179" spans="1:31">
      <c r="A179" s="142"/>
      <c r="B179" s="142"/>
      <c r="C179" s="5">
        <v>7.375</v>
      </c>
      <c r="D179" s="84">
        <v>0.188</v>
      </c>
      <c r="E179" s="84">
        <v>0.2351</v>
      </c>
      <c r="F179" s="84">
        <v>7.8600000000000003E-2</v>
      </c>
      <c r="G179" s="84">
        <v>0.14080000000000001</v>
      </c>
      <c r="H179" s="84">
        <v>8.0100000000000005E-2</v>
      </c>
      <c r="I179" s="84">
        <v>0.14449999999999999</v>
      </c>
      <c r="J179" s="84">
        <v>0.76190000000000002</v>
      </c>
      <c r="K179" s="84">
        <v>0.79690000000000005</v>
      </c>
      <c r="L179" s="84">
        <v>0.76580000000000004</v>
      </c>
      <c r="M179" s="84">
        <v>0.66110000000000002</v>
      </c>
      <c r="N179" s="84">
        <v>0.79369999999999996</v>
      </c>
      <c r="O179" s="84">
        <v>0.75590000000000002</v>
      </c>
      <c r="P179" s="84">
        <v>0.1338</v>
      </c>
      <c r="Q179" s="84">
        <v>0.13900000000000001</v>
      </c>
      <c r="R179" s="84">
        <v>3.7400000000000003E-2</v>
      </c>
      <c r="S179" s="84">
        <v>0.15329999999999999</v>
      </c>
      <c r="T179" s="84">
        <v>0.13900000000000001</v>
      </c>
      <c r="U179" s="84">
        <v>9.9699999999999997E-2</v>
      </c>
      <c r="V179" s="84">
        <v>8.5000000000000006E-2</v>
      </c>
      <c r="W179" s="84">
        <v>0.1517</v>
      </c>
      <c r="X179" s="84">
        <v>8.2900000000000001E-2</v>
      </c>
      <c r="Y179" s="84">
        <v>0.1313</v>
      </c>
      <c r="Z179" s="84">
        <v>0.17580000000000001</v>
      </c>
      <c r="AA179" s="84">
        <v>0.14749999999999999</v>
      </c>
    </row>
    <row r="180" spans="1:31">
      <c r="A180" s="142"/>
      <c r="B180" s="142"/>
      <c r="C180" s="5">
        <v>7.4166666666666696</v>
      </c>
      <c r="D180" s="84">
        <v>0.51459999999999995</v>
      </c>
      <c r="E180" s="84">
        <v>0.69</v>
      </c>
      <c r="F180" s="84">
        <v>0.21190000000000001</v>
      </c>
      <c r="G180" s="84">
        <v>0.43020000000000003</v>
      </c>
      <c r="H180" s="84">
        <v>0.3911</v>
      </c>
      <c r="I180" s="84">
        <v>0.4476</v>
      </c>
      <c r="J180" s="84">
        <v>0.82450000000000001</v>
      </c>
      <c r="K180" s="84">
        <v>0.86899999999999999</v>
      </c>
      <c r="L180" s="84">
        <v>0.83919999999999995</v>
      </c>
      <c r="M180" s="84">
        <v>0.7903</v>
      </c>
      <c r="N180" s="84">
        <v>0.89880000000000004</v>
      </c>
      <c r="O180" s="84">
        <v>0.84430000000000005</v>
      </c>
      <c r="P180" s="84">
        <v>0.1124</v>
      </c>
      <c r="Q180" s="84">
        <v>9.9699999999999997E-2</v>
      </c>
      <c r="R180" s="84">
        <v>3.5400000000000001E-2</v>
      </c>
      <c r="S180" s="84">
        <v>0.1145</v>
      </c>
      <c r="T180" s="84">
        <v>9.9699999999999997E-2</v>
      </c>
      <c r="U180" s="84">
        <v>8.0500000000000002E-2</v>
      </c>
      <c r="V180" s="84">
        <v>7.7499999999999999E-2</v>
      </c>
      <c r="W180" s="84">
        <v>0.16339999999999999</v>
      </c>
      <c r="X180" s="84">
        <v>6.6199999999999995E-2</v>
      </c>
      <c r="Y180" s="84">
        <v>7.1300000000000002E-2</v>
      </c>
      <c r="Z180" s="84">
        <v>0.1149</v>
      </c>
      <c r="AA180" s="84">
        <v>0.11409999999999999</v>
      </c>
    </row>
    <row r="181" spans="1:31">
      <c r="A181" s="142"/>
      <c r="B181" s="142"/>
      <c r="C181" s="5">
        <v>7.4583333333333304</v>
      </c>
      <c r="D181" s="84">
        <v>0.69910000000000005</v>
      </c>
      <c r="E181" s="84">
        <v>0.86150000000000004</v>
      </c>
      <c r="F181" s="84">
        <v>0.4204</v>
      </c>
      <c r="G181" s="84">
        <v>0.74990000000000001</v>
      </c>
      <c r="H181" s="84">
        <v>0.7329</v>
      </c>
      <c r="I181" s="84">
        <v>0.69279999999999997</v>
      </c>
      <c r="J181" s="84">
        <v>0.82750000000000001</v>
      </c>
      <c r="K181" s="84">
        <v>0.7843</v>
      </c>
      <c r="L181" s="84">
        <v>0.85680000000000001</v>
      </c>
      <c r="M181" s="84">
        <v>0.80769999999999997</v>
      </c>
      <c r="N181" s="84">
        <v>0.88549999999999995</v>
      </c>
      <c r="O181" s="84">
        <v>0.83240000000000003</v>
      </c>
      <c r="P181" s="84">
        <v>0.13950000000000001</v>
      </c>
      <c r="Q181" s="84">
        <v>0.14580000000000001</v>
      </c>
      <c r="R181" s="84">
        <v>4.3499999999999997E-2</v>
      </c>
      <c r="S181" s="84">
        <v>0.1366</v>
      </c>
      <c r="T181" s="84">
        <v>0.14580000000000001</v>
      </c>
      <c r="U181" s="84">
        <v>0.1012</v>
      </c>
      <c r="V181" s="84">
        <v>8.9499999999999996E-2</v>
      </c>
      <c r="W181" s="84">
        <v>0.1678</v>
      </c>
      <c r="X181" s="84">
        <v>6.6100000000000006E-2</v>
      </c>
      <c r="Y181" s="84">
        <v>6.5000000000000002E-2</v>
      </c>
      <c r="Z181" s="84">
        <v>0.20760000000000001</v>
      </c>
      <c r="AA181" s="84">
        <v>0.16270000000000001</v>
      </c>
    </row>
    <row r="182" spans="1:31">
      <c r="A182" s="142"/>
      <c r="B182" s="142"/>
      <c r="C182" s="5">
        <v>7.5</v>
      </c>
      <c r="D182" s="84">
        <v>0.66890000000000005</v>
      </c>
      <c r="E182" s="84">
        <v>0.85319999999999996</v>
      </c>
      <c r="F182" s="84">
        <v>0.43240000000000001</v>
      </c>
      <c r="G182" s="84">
        <v>0.80789999999999995</v>
      </c>
      <c r="H182" s="84">
        <v>0.74909999999999999</v>
      </c>
      <c r="I182" s="84">
        <v>0.70230000000000004</v>
      </c>
      <c r="J182" s="84">
        <v>0.8044</v>
      </c>
      <c r="K182" s="84">
        <v>0.77410000000000001</v>
      </c>
      <c r="L182" s="84">
        <v>0.84819999999999995</v>
      </c>
      <c r="M182" s="84">
        <v>0.80820000000000003</v>
      </c>
      <c r="N182" s="84">
        <v>0.87139999999999995</v>
      </c>
      <c r="O182" s="84">
        <v>0.82120000000000004</v>
      </c>
      <c r="P182" s="84">
        <v>0.1255</v>
      </c>
      <c r="Q182" s="84">
        <v>0.1321</v>
      </c>
      <c r="R182" s="84">
        <v>3.7999999999999999E-2</v>
      </c>
      <c r="S182" s="84">
        <v>0.1368</v>
      </c>
      <c r="T182" s="84">
        <v>0.1321</v>
      </c>
      <c r="U182" s="84">
        <v>9.35E-2</v>
      </c>
      <c r="V182" s="84">
        <v>0.1087</v>
      </c>
      <c r="W182" s="84">
        <v>0.14899999999999999</v>
      </c>
      <c r="X182" s="84">
        <v>7.1099999999999997E-2</v>
      </c>
      <c r="Y182" s="84">
        <v>6.8400000000000002E-2</v>
      </c>
      <c r="Z182" s="84">
        <v>0.2828</v>
      </c>
      <c r="AA182" s="84">
        <v>0.19919999999999999</v>
      </c>
    </row>
    <row r="183" spans="1:31">
      <c r="A183" s="142"/>
      <c r="B183" s="142"/>
      <c r="C183" s="5">
        <v>7.5416666666666696</v>
      </c>
      <c r="D183" s="84">
        <v>0.75660000000000005</v>
      </c>
      <c r="E183" s="84">
        <v>0.89690000000000003</v>
      </c>
      <c r="F183" s="84">
        <v>0.43230000000000002</v>
      </c>
      <c r="G183" s="84">
        <v>0.8538</v>
      </c>
      <c r="H183" s="84">
        <v>0.74709999999999999</v>
      </c>
      <c r="I183" s="84">
        <v>0.73729999999999996</v>
      </c>
      <c r="J183" s="84">
        <v>0.81699999999999995</v>
      </c>
      <c r="K183" s="84">
        <v>0.77290000000000003</v>
      </c>
      <c r="L183" s="84">
        <v>0.79810000000000003</v>
      </c>
      <c r="M183" s="84">
        <v>0.82110000000000005</v>
      </c>
      <c r="N183" s="84">
        <v>0.87060000000000004</v>
      </c>
      <c r="O183" s="84">
        <v>0.81589999999999996</v>
      </c>
      <c r="P183" s="84">
        <v>0.18590000000000001</v>
      </c>
      <c r="Q183" s="84">
        <v>0.2014</v>
      </c>
      <c r="R183" s="84">
        <v>5.5E-2</v>
      </c>
      <c r="S183" s="84">
        <v>0.21360000000000001</v>
      </c>
      <c r="T183" s="84">
        <v>0.2014</v>
      </c>
      <c r="U183" s="84">
        <v>0.14080000000000001</v>
      </c>
      <c r="V183" s="84">
        <v>0.12540000000000001</v>
      </c>
      <c r="W183" s="84">
        <v>0.1231</v>
      </c>
      <c r="X183" s="84">
        <v>0.1384</v>
      </c>
      <c r="Y183" s="84">
        <v>9.0399999999999994E-2</v>
      </c>
      <c r="Z183" s="84">
        <v>0.19600000000000001</v>
      </c>
      <c r="AA183" s="84">
        <v>0.1603</v>
      </c>
    </row>
    <row r="184" spans="1:31">
      <c r="A184" s="142"/>
      <c r="B184" s="142"/>
      <c r="C184" s="5">
        <v>7.5833333333333304</v>
      </c>
      <c r="D184" s="84">
        <v>0.6411</v>
      </c>
      <c r="E184" s="84">
        <v>0.89170000000000005</v>
      </c>
      <c r="F184" s="84">
        <v>0.373</v>
      </c>
      <c r="G184" s="84">
        <v>0.68169999999999997</v>
      </c>
      <c r="H184" s="84">
        <v>0.74129999999999996</v>
      </c>
      <c r="I184" s="84">
        <v>0.66579999999999995</v>
      </c>
      <c r="J184" s="84">
        <v>0.7964</v>
      </c>
      <c r="K184" s="84">
        <v>0.76600000000000001</v>
      </c>
      <c r="L184" s="84">
        <v>0.82679999999999998</v>
      </c>
      <c r="M184" s="84">
        <v>0.79820000000000002</v>
      </c>
      <c r="N184" s="84">
        <v>0.88100000000000001</v>
      </c>
      <c r="O184" s="84">
        <v>0.81369999999999998</v>
      </c>
      <c r="P184" s="84">
        <v>0.20680000000000001</v>
      </c>
      <c r="Q184" s="84">
        <v>0.22559999999999999</v>
      </c>
      <c r="R184" s="84">
        <v>6.3600000000000004E-2</v>
      </c>
      <c r="S184" s="84">
        <v>0.19309999999999999</v>
      </c>
      <c r="T184" s="84">
        <v>0.22559999999999999</v>
      </c>
      <c r="U184" s="84">
        <v>0.1489</v>
      </c>
      <c r="V184" s="84">
        <v>0.1522</v>
      </c>
      <c r="W184" s="84">
        <v>0.1033</v>
      </c>
      <c r="X184" s="84">
        <v>0.28299999999999997</v>
      </c>
      <c r="Y184" s="84">
        <v>9.8699999999999996E-2</v>
      </c>
      <c r="Z184" s="84">
        <v>0.18529999999999999</v>
      </c>
      <c r="AA184" s="84">
        <v>0.1704</v>
      </c>
    </row>
    <row r="185" spans="1:31">
      <c r="A185" s="142"/>
      <c r="B185" s="142"/>
      <c r="C185" s="5">
        <v>7.625</v>
      </c>
      <c r="D185" s="84">
        <v>0.62829999999999997</v>
      </c>
      <c r="E185" s="84">
        <v>0.83460000000000001</v>
      </c>
      <c r="F185" s="84">
        <v>0.54490000000000005</v>
      </c>
      <c r="G185" s="84">
        <v>0.71140000000000003</v>
      </c>
      <c r="H185" s="84">
        <v>0.75900000000000001</v>
      </c>
      <c r="I185" s="84">
        <v>0.69569999999999999</v>
      </c>
      <c r="J185" s="84">
        <v>0.76970000000000005</v>
      </c>
      <c r="K185" s="84">
        <v>0.84019999999999995</v>
      </c>
      <c r="L185" s="84">
        <v>0.85160000000000002</v>
      </c>
      <c r="M185" s="84">
        <v>0.8095</v>
      </c>
      <c r="N185" s="84">
        <v>0.88270000000000004</v>
      </c>
      <c r="O185" s="84">
        <v>0.83079999999999998</v>
      </c>
      <c r="P185" s="84">
        <v>0.27029999999999998</v>
      </c>
      <c r="Q185" s="84">
        <v>0.14560000000000001</v>
      </c>
      <c r="R185" s="84">
        <v>6.4899999999999999E-2</v>
      </c>
      <c r="S185" s="84">
        <v>0.16619999999999999</v>
      </c>
      <c r="T185" s="84">
        <v>0.14560000000000001</v>
      </c>
      <c r="U185" s="84">
        <v>0.1525</v>
      </c>
      <c r="V185" s="84">
        <v>0.1525</v>
      </c>
      <c r="W185" s="84">
        <v>0.125</v>
      </c>
      <c r="X185" s="84">
        <v>0.36559999999999998</v>
      </c>
      <c r="Y185" s="84">
        <v>0.1484</v>
      </c>
      <c r="Z185" s="84">
        <v>0.13389999999999999</v>
      </c>
      <c r="AA185" s="84">
        <v>0.16120000000000001</v>
      </c>
    </row>
    <row r="186" spans="1:31">
      <c r="A186" s="142"/>
      <c r="B186" s="142"/>
      <c r="C186" s="5">
        <v>7.6666666666666696</v>
      </c>
      <c r="D186" s="84">
        <v>0.61780000000000002</v>
      </c>
      <c r="E186" s="84">
        <v>0.74109999999999998</v>
      </c>
      <c r="F186" s="84">
        <v>0.40810000000000002</v>
      </c>
      <c r="G186" s="84">
        <v>0.6179</v>
      </c>
      <c r="H186" s="84">
        <v>0.62370000000000003</v>
      </c>
      <c r="I186" s="84">
        <v>0.60170000000000001</v>
      </c>
      <c r="J186" s="84">
        <v>0.79630000000000001</v>
      </c>
      <c r="K186" s="84">
        <v>0.71619999999999995</v>
      </c>
      <c r="L186" s="84">
        <v>0.82679999999999998</v>
      </c>
      <c r="M186" s="84">
        <v>0.78849999999999998</v>
      </c>
      <c r="N186" s="84">
        <v>0.90890000000000004</v>
      </c>
      <c r="O186" s="84">
        <v>0.80730000000000002</v>
      </c>
      <c r="P186" s="84">
        <v>0.28899999999999998</v>
      </c>
      <c r="Q186" s="84">
        <v>0.159</v>
      </c>
      <c r="R186" s="84">
        <v>7.4399999999999994E-2</v>
      </c>
      <c r="S186" s="84">
        <v>0.16669999999999999</v>
      </c>
      <c r="T186" s="84">
        <v>0.159</v>
      </c>
      <c r="U186" s="84">
        <v>0.1633</v>
      </c>
      <c r="V186" s="84">
        <v>0.17</v>
      </c>
      <c r="W186" s="84">
        <v>0.15629999999999999</v>
      </c>
      <c r="X186" s="84">
        <v>0.4496</v>
      </c>
      <c r="Y186" s="84">
        <v>0.18920000000000001</v>
      </c>
      <c r="Z186" s="84">
        <v>0.11559999999999999</v>
      </c>
      <c r="AA186" s="84">
        <v>0.1724</v>
      </c>
    </row>
    <row r="187" spans="1:31">
      <c r="A187" s="142"/>
      <c r="B187" s="142"/>
      <c r="C187" s="5">
        <v>7.7083333333333304</v>
      </c>
      <c r="D187" s="84">
        <v>0.51759999999999995</v>
      </c>
      <c r="E187" s="84">
        <v>0.68859999999999999</v>
      </c>
      <c r="F187" s="84">
        <v>0.253</v>
      </c>
      <c r="G187" s="84">
        <v>0.56940000000000002</v>
      </c>
      <c r="H187" s="84">
        <v>0.42630000000000001</v>
      </c>
      <c r="I187" s="84">
        <v>0.49099999999999999</v>
      </c>
      <c r="J187" s="84">
        <v>0.72050000000000003</v>
      </c>
      <c r="K187" s="84">
        <v>0.77690000000000003</v>
      </c>
      <c r="L187" s="84">
        <v>0.74709999999999999</v>
      </c>
      <c r="M187" s="84">
        <v>0.71930000000000005</v>
      </c>
      <c r="N187" s="84">
        <v>0.84650000000000003</v>
      </c>
      <c r="O187" s="84">
        <v>0.7621</v>
      </c>
      <c r="P187" s="84">
        <v>0.2384</v>
      </c>
      <c r="Q187" s="84">
        <v>0.13469999999999999</v>
      </c>
      <c r="R187" s="84">
        <v>6.2899999999999998E-2</v>
      </c>
      <c r="S187" s="84">
        <v>0.12839999999999999</v>
      </c>
      <c r="T187" s="84">
        <v>0.13469999999999999</v>
      </c>
      <c r="U187" s="84">
        <v>0.13389999999999999</v>
      </c>
      <c r="V187" s="84">
        <v>0.2016</v>
      </c>
      <c r="W187" s="84">
        <v>0.22950000000000001</v>
      </c>
      <c r="X187" s="84">
        <v>0.44700000000000001</v>
      </c>
      <c r="Y187" s="84">
        <v>0.2218</v>
      </c>
      <c r="Z187" s="84">
        <v>0.12870000000000001</v>
      </c>
      <c r="AA187" s="84">
        <v>0.20030000000000001</v>
      </c>
    </row>
    <row r="188" spans="1:31">
      <c r="A188" s="142"/>
      <c r="B188" s="142"/>
      <c r="C188" s="5">
        <v>7.75</v>
      </c>
      <c r="D188" s="84">
        <v>0.35439999999999999</v>
      </c>
      <c r="E188" s="84">
        <v>0.51019999999999999</v>
      </c>
      <c r="F188" s="84">
        <v>0</v>
      </c>
      <c r="G188" s="84">
        <v>0.42020000000000002</v>
      </c>
      <c r="H188" s="84">
        <v>0.30049999999999999</v>
      </c>
      <c r="I188" s="84">
        <v>0.31709999999999999</v>
      </c>
      <c r="J188" s="84">
        <v>0.52170000000000005</v>
      </c>
      <c r="K188" s="84">
        <v>0.59499999999999997</v>
      </c>
      <c r="L188" s="84">
        <v>0.43120000000000003</v>
      </c>
      <c r="M188" s="84">
        <v>0.50919999999999999</v>
      </c>
      <c r="N188" s="84">
        <v>0.67889999999999995</v>
      </c>
      <c r="O188" s="84">
        <v>0.54720000000000002</v>
      </c>
      <c r="P188" s="84">
        <v>0.22220000000000001</v>
      </c>
      <c r="Q188" s="84">
        <v>0.1381</v>
      </c>
      <c r="R188" s="84">
        <v>6.3500000000000001E-2</v>
      </c>
      <c r="S188" s="84">
        <v>0.13320000000000001</v>
      </c>
      <c r="T188" s="84">
        <v>0.1381</v>
      </c>
      <c r="U188" s="84">
        <v>0.13100000000000001</v>
      </c>
      <c r="V188" s="84">
        <v>0.24279999999999999</v>
      </c>
      <c r="W188" s="84">
        <v>0.2364</v>
      </c>
      <c r="X188" s="84">
        <v>0.38090000000000002</v>
      </c>
      <c r="Y188" s="84">
        <v>0.17810000000000001</v>
      </c>
      <c r="Z188" s="84">
        <v>0.153</v>
      </c>
      <c r="AA188" s="84">
        <v>0.2092</v>
      </c>
      <c r="AE188" s="56"/>
    </row>
    <row r="189" spans="1:31">
      <c r="A189" s="142"/>
      <c r="B189" s="142"/>
      <c r="C189" s="5">
        <v>7.7916666666666696</v>
      </c>
      <c r="D189" s="84">
        <v>1E-4</v>
      </c>
      <c r="E189" s="84">
        <v>3.85E-2</v>
      </c>
      <c r="F189" s="84">
        <v>0</v>
      </c>
      <c r="G189" s="84">
        <v>0</v>
      </c>
      <c r="H189" s="84">
        <v>0</v>
      </c>
      <c r="I189" s="84">
        <v>7.7000000000000002E-3</v>
      </c>
      <c r="J189" s="84">
        <v>0.14069999999999999</v>
      </c>
      <c r="K189" s="84">
        <v>0.29020000000000001</v>
      </c>
      <c r="L189" s="84">
        <v>2.3800000000000002E-2</v>
      </c>
      <c r="M189" s="84">
        <v>0.1123</v>
      </c>
      <c r="N189" s="84">
        <v>0.30570000000000003</v>
      </c>
      <c r="O189" s="84">
        <v>0.17449999999999999</v>
      </c>
      <c r="P189" s="84">
        <v>0.2631</v>
      </c>
      <c r="Q189" s="84">
        <v>0.159</v>
      </c>
      <c r="R189" s="84">
        <v>7.8E-2</v>
      </c>
      <c r="S189" s="84">
        <v>0.17710000000000001</v>
      </c>
      <c r="T189" s="84">
        <v>0.159</v>
      </c>
      <c r="U189" s="84">
        <v>0.1595</v>
      </c>
      <c r="V189" s="84">
        <v>0.29139999999999999</v>
      </c>
      <c r="W189" s="84">
        <v>0.28610000000000002</v>
      </c>
      <c r="X189" s="84">
        <v>0.3216</v>
      </c>
      <c r="Y189" s="84">
        <v>0.2346</v>
      </c>
      <c r="Z189" s="84">
        <v>0.24429999999999999</v>
      </c>
      <c r="AA189" s="84">
        <v>0.26750000000000002</v>
      </c>
    </row>
    <row r="190" spans="1:31">
      <c r="A190" s="142"/>
      <c r="B190" s="142"/>
      <c r="C190" s="5">
        <v>7.8333333333333304</v>
      </c>
      <c r="D190" s="84">
        <v>0</v>
      </c>
      <c r="E190" s="84">
        <v>0</v>
      </c>
      <c r="F190" s="84">
        <v>0</v>
      </c>
      <c r="G190" s="84">
        <v>0</v>
      </c>
      <c r="H190" s="84">
        <v>0</v>
      </c>
      <c r="I190" s="84">
        <v>0</v>
      </c>
      <c r="J190" s="84">
        <v>1.8E-3</v>
      </c>
      <c r="K190" s="84">
        <v>1.2E-2</v>
      </c>
      <c r="L190" s="84">
        <v>0</v>
      </c>
      <c r="M190" s="84">
        <v>0</v>
      </c>
      <c r="N190" s="84">
        <v>2.1100000000000001E-2</v>
      </c>
      <c r="O190" s="84">
        <v>7.0000000000000001E-3</v>
      </c>
      <c r="P190" s="84">
        <v>0.31309999999999999</v>
      </c>
      <c r="Q190" s="84">
        <v>0.1961</v>
      </c>
      <c r="R190" s="84">
        <v>9.4E-2</v>
      </c>
      <c r="S190" s="84">
        <v>0.20780000000000001</v>
      </c>
      <c r="T190" s="84">
        <v>0.1961</v>
      </c>
      <c r="U190" s="84">
        <v>0.1905</v>
      </c>
      <c r="V190" s="84">
        <v>0.32440000000000002</v>
      </c>
      <c r="W190" s="84">
        <v>0.33789999999999998</v>
      </c>
      <c r="X190" s="84">
        <v>0.29730000000000001</v>
      </c>
      <c r="Y190" s="84">
        <v>0.29899999999999999</v>
      </c>
      <c r="Z190" s="84">
        <v>0.37640000000000001</v>
      </c>
      <c r="AA190" s="84">
        <v>0.3493</v>
      </c>
    </row>
    <row r="191" spans="1:31">
      <c r="A191" s="142"/>
      <c r="B191" s="142"/>
      <c r="C191" s="5">
        <v>7.875</v>
      </c>
      <c r="D191" s="84">
        <v>0</v>
      </c>
      <c r="E191" s="84">
        <v>0</v>
      </c>
      <c r="F191" s="84">
        <v>0</v>
      </c>
      <c r="G191" s="84">
        <v>0</v>
      </c>
      <c r="H191" s="84">
        <v>0</v>
      </c>
      <c r="I191" s="84">
        <v>0</v>
      </c>
      <c r="J191" s="84">
        <v>0</v>
      </c>
      <c r="K191" s="84">
        <v>0</v>
      </c>
      <c r="L191" s="84">
        <v>0</v>
      </c>
      <c r="M191" s="84">
        <v>0</v>
      </c>
      <c r="N191" s="84">
        <v>0</v>
      </c>
      <c r="O191" s="84">
        <v>0</v>
      </c>
      <c r="P191" s="84">
        <v>0.36420000000000002</v>
      </c>
      <c r="Q191" s="84">
        <v>0.22919999999999999</v>
      </c>
      <c r="R191" s="84">
        <v>0.1145</v>
      </c>
      <c r="S191" s="84">
        <v>0.24979999999999999</v>
      </c>
      <c r="T191" s="84">
        <v>0.22919999999999999</v>
      </c>
      <c r="U191" s="84">
        <v>0.22539999999999999</v>
      </c>
      <c r="V191" s="84">
        <v>0.36570000000000003</v>
      </c>
      <c r="W191" s="84">
        <v>0.3735</v>
      </c>
      <c r="X191" s="84">
        <v>0.28539999999999999</v>
      </c>
      <c r="Y191" s="84">
        <v>0.43509999999999999</v>
      </c>
      <c r="Z191" s="84">
        <v>0.53859999999999997</v>
      </c>
      <c r="AA191" s="84">
        <v>0.44819999999999999</v>
      </c>
    </row>
    <row r="192" spans="1:31">
      <c r="A192" s="142"/>
      <c r="B192" s="142"/>
      <c r="C192" s="5">
        <v>7.9166666666666696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0.3367</v>
      </c>
      <c r="Q192" s="84">
        <v>0.32540000000000002</v>
      </c>
      <c r="R192" s="84">
        <v>0.1153</v>
      </c>
      <c r="S192" s="84">
        <v>0.34089999999999998</v>
      </c>
      <c r="T192" s="84">
        <v>0.32540000000000002</v>
      </c>
      <c r="U192" s="84">
        <v>0.2475</v>
      </c>
      <c r="V192" s="84">
        <v>0.38679999999999998</v>
      </c>
      <c r="W192" s="84">
        <v>0.31090000000000001</v>
      </c>
      <c r="X192" s="84">
        <v>0.2407</v>
      </c>
      <c r="Y192" s="84">
        <v>0.43509999999999999</v>
      </c>
      <c r="Z192" s="84">
        <v>0.50270000000000004</v>
      </c>
      <c r="AA192" s="84">
        <v>0.4133</v>
      </c>
    </row>
    <row r="193" spans="1:27">
      <c r="A193" s="142"/>
      <c r="B193" s="142"/>
      <c r="C193" s="5">
        <v>7.9583333333333304</v>
      </c>
      <c r="D193" s="84">
        <v>0</v>
      </c>
      <c r="E193" s="84">
        <v>0</v>
      </c>
      <c r="F193" s="84">
        <v>0</v>
      </c>
      <c r="G193" s="84">
        <v>0</v>
      </c>
      <c r="H193" s="84">
        <v>0</v>
      </c>
      <c r="I193" s="84">
        <v>0</v>
      </c>
      <c r="J193" s="84">
        <v>0</v>
      </c>
      <c r="K193" s="84">
        <v>0</v>
      </c>
      <c r="L193" s="84">
        <v>0</v>
      </c>
      <c r="M193" s="84">
        <v>0</v>
      </c>
      <c r="N193" s="84">
        <v>0</v>
      </c>
      <c r="O193" s="84">
        <v>0</v>
      </c>
      <c r="P193" s="84">
        <v>0.33279999999999998</v>
      </c>
      <c r="Q193" s="84">
        <v>0.40789999999999998</v>
      </c>
      <c r="R193" s="84">
        <v>0.1192</v>
      </c>
      <c r="S193" s="84">
        <v>0.41049999999999998</v>
      </c>
      <c r="T193" s="84">
        <v>0.40789999999999998</v>
      </c>
      <c r="U193" s="84">
        <v>0.27160000000000001</v>
      </c>
      <c r="V193" s="84">
        <v>0.45450000000000002</v>
      </c>
      <c r="W193" s="84">
        <v>0.35780000000000001</v>
      </c>
      <c r="X193" s="84">
        <v>0.2586</v>
      </c>
      <c r="Y193" s="84">
        <v>0.4572</v>
      </c>
      <c r="Z193" s="84">
        <v>0.59399999999999997</v>
      </c>
      <c r="AA193" s="84">
        <v>0.48039999999999999</v>
      </c>
    </row>
    <row r="194" spans="1:27">
      <c r="A194" s="142"/>
      <c r="B194" s="142"/>
      <c r="C194" s="5">
        <v>8</v>
      </c>
      <c r="D194" s="84">
        <v>0</v>
      </c>
      <c r="E194" s="84">
        <v>0</v>
      </c>
      <c r="F194" s="84">
        <v>0</v>
      </c>
      <c r="G194" s="84">
        <v>0</v>
      </c>
      <c r="H194" s="84">
        <v>0</v>
      </c>
      <c r="I194" s="84">
        <v>0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0.41070000000000001</v>
      </c>
      <c r="Q194" s="84">
        <v>0.63880000000000003</v>
      </c>
      <c r="R194" s="84">
        <v>0.14929999999999999</v>
      </c>
      <c r="S194" s="84">
        <v>0.55089999999999995</v>
      </c>
      <c r="T194" s="84">
        <v>0.63880000000000003</v>
      </c>
      <c r="U194" s="84">
        <v>0.3609</v>
      </c>
      <c r="V194" s="84">
        <v>0.43059999999999998</v>
      </c>
      <c r="W194" s="84">
        <v>0.40479999999999999</v>
      </c>
      <c r="X194" s="84">
        <v>0.25259999999999999</v>
      </c>
      <c r="Y194" s="84">
        <v>0.3795</v>
      </c>
      <c r="Z194" s="84">
        <v>0.62350000000000005</v>
      </c>
      <c r="AA194" s="84">
        <v>0.49909999999999999</v>
      </c>
    </row>
    <row r="195" spans="1:27">
      <c r="A195" s="142" t="s">
        <v>80</v>
      </c>
      <c r="B195" s="142" t="s">
        <v>88</v>
      </c>
      <c r="C195" s="5">
        <v>8.0416666666666696</v>
      </c>
      <c r="D195" s="84">
        <v>0</v>
      </c>
      <c r="E195" s="84">
        <v>0</v>
      </c>
      <c r="F195" s="84">
        <v>0</v>
      </c>
      <c r="G195" s="84">
        <v>0</v>
      </c>
      <c r="H195" s="84">
        <v>0</v>
      </c>
      <c r="I195" s="84">
        <v>0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0.29609999999999997</v>
      </c>
      <c r="Q195" s="84">
        <v>0.3876</v>
      </c>
      <c r="R195" s="84">
        <v>0.10440000000000001</v>
      </c>
      <c r="S195" s="84">
        <v>0.38290000000000002</v>
      </c>
      <c r="T195" s="84">
        <v>0.3876</v>
      </c>
      <c r="U195" s="84">
        <v>0.24740000000000001</v>
      </c>
      <c r="V195" s="84">
        <v>0.48580000000000001</v>
      </c>
      <c r="W195" s="84">
        <v>0.52939999999999998</v>
      </c>
      <c r="X195" s="84">
        <v>0.15559999999999999</v>
      </c>
      <c r="Y195" s="84">
        <v>0.25090000000000001</v>
      </c>
      <c r="Z195" s="84">
        <v>0.69540000000000002</v>
      </c>
      <c r="AA195" s="84">
        <v>0.55269999999999997</v>
      </c>
    </row>
    <row r="196" spans="1:27">
      <c r="A196" s="142"/>
      <c r="B196" s="142"/>
      <c r="C196" s="5">
        <v>8.0833333333333304</v>
      </c>
      <c r="D196" s="84">
        <v>0</v>
      </c>
      <c r="E196" s="84">
        <v>0</v>
      </c>
      <c r="F196" s="84">
        <v>0</v>
      </c>
      <c r="G196" s="84">
        <v>0</v>
      </c>
      <c r="H196" s="84">
        <v>0</v>
      </c>
      <c r="I196" s="84">
        <v>0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0.30180000000000001</v>
      </c>
      <c r="Q196" s="84">
        <v>0.41270000000000001</v>
      </c>
      <c r="R196" s="84">
        <v>0.1018</v>
      </c>
      <c r="S196" s="84">
        <v>0.38009999999999999</v>
      </c>
      <c r="T196" s="84">
        <v>0.41270000000000001</v>
      </c>
      <c r="U196" s="84">
        <v>0.25040000000000001</v>
      </c>
      <c r="V196" s="84">
        <v>0.49270000000000003</v>
      </c>
      <c r="W196" s="84">
        <v>0.53949999999999998</v>
      </c>
      <c r="X196" s="84">
        <v>0.2006</v>
      </c>
      <c r="Y196" s="84">
        <v>0.2964</v>
      </c>
      <c r="Z196" s="84">
        <v>0.60199999999999998</v>
      </c>
      <c r="AA196" s="84">
        <v>0.51600000000000001</v>
      </c>
    </row>
    <row r="197" spans="1:27">
      <c r="A197" s="142"/>
      <c r="B197" s="142"/>
      <c r="C197" s="5">
        <v>8.125</v>
      </c>
      <c r="D197" s="84">
        <v>0</v>
      </c>
      <c r="E197" s="84">
        <v>0</v>
      </c>
      <c r="F197" s="84">
        <v>0</v>
      </c>
      <c r="G197" s="84">
        <v>0</v>
      </c>
      <c r="H197" s="84">
        <v>0</v>
      </c>
      <c r="I197" s="84">
        <v>0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0.26719999999999999</v>
      </c>
      <c r="Q197" s="84">
        <v>0.43149999999999999</v>
      </c>
      <c r="R197" s="84">
        <v>8.9899999999999994E-2</v>
      </c>
      <c r="S197" s="84">
        <v>0.37530000000000002</v>
      </c>
      <c r="T197" s="84">
        <v>0.43149999999999999</v>
      </c>
      <c r="U197" s="84">
        <v>0.23719999999999999</v>
      </c>
      <c r="V197" s="84">
        <v>0.44729999999999998</v>
      </c>
      <c r="W197" s="84">
        <v>0.53700000000000003</v>
      </c>
      <c r="X197" s="84">
        <v>0.20349999999999999</v>
      </c>
      <c r="Y197" s="84">
        <v>0.29120000000000001</v>
      </c>
      <c r="Z197" s="84">
        <v>0.46429999999999999</v>
      </c>
      <c r="AA197" s="84">
        <v>0.44130000000000003</v>
      </c>
    </row>
    <row r="198" spans="1:27">
      <c r="A198" s="142"/>
      <c r="B198" s="142"/>
      <c r="C198" s="5">
        <v>8.1666666666666696</v>
      </c>
      <c r="D198" s="84">
        <v>0</v>
      </c>
      <c r="E198" s="84">
        <v>0</v>
      </c>
      <c r="F198" s="84">
        <v>0</v>
      </c>
      <c r="G198" s="84">
        <v>0</v>
      </c>
      <c r="H198" s="84">
        <v>0</v>
      </c>
      <c r="I198" s="84">
        <v>0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0.25340000000000001</v>
      </c>
      <c r="Q198" s="84">
        <v>0.38779999999999998</v>
      </c>
      <c r="R198" s="84">
        <v>8.3699999999999997E-2</v>
      </c>
      <c r="S198" s="84">
        <v>0.36430000000000001</v>
      </c>
      <c r="T198" s="84">
        <v>0.38779999999999998</v>
      </c>
      <c r="U198" s="84">
        <v>0.22339999999999999</v>
      </c>
      <c r="V198" s="84">
        <v>0.37819999999999998</v>
      </c>
      <c r="W198" s="84">
        <v>0.51590000000000003</v>
      </c>
      <c r="X198" s="84">
        <v>0.22900000000000001</v>
      </c>
      <c r="Y198" s="84">
        <v>0.23749999999999999</v>
      </c>
      <c r="Z198" s="84">
        <v>0.38600000000000001</v>
      </c>
      <c r="AA198" s="84">
        <v>0.38990000000000002</v>
      </c>
    </row>
    <row r="199" spans="1:27">
      <c r="A199" s="142"/>
      <c r="B199" s="142"/>
      <c r="C199" s="5">
        <v>8.2083333333333304</v>
      </c>
      <c r="D199" s="84">
        <v>0</v>
      </c>
      <c r="E199" s="84">
        <v>0</v>
      </c>
      <c r="F199" s="84">
        <v>0</v>
      </c>
      <c r="G199" s="84">
        <v>0</v>
      </c>
      <c r="H199" s="84">
        <v>0</v>
      </c>
      <c r="I199" s="84">
        <v>0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0.28270000000000001</v>
      </c>
      <c r="Q199" s="84">
        <v>0.4042</v>
      </c>
      <c r="R199" s="84">
        <v>0.1045</v>
      </c>
      <c r="S199" s="84">
        <v>0.41670000000000001</v>
      </c>
      <c r="T199" s="84">
        <v>0.4042</v>
      </c>
      <c r="U199" s="84">
        <v>0.25240000000000001</v>
      </c>
      <c r="V199" s="84">
        <v>0.32679999999999998</v>
      </c>
      <c r="W199" s="84">
        <v>0.43230000000000002</v>
      </c>
      <c r="X199" s="84">
        <v>0.2215</v>
      </c>
      <c r="Y199" s="84">
        <v>0.2203</v>
      </c>
      <c r="Z199" s="84">
        <v>0.38500000000000001</v>
      </c>
      <c r="AA199" s="84">
        <v>0.36309999999999998</v>
      </c>
    </row>
    <row r="200" spans="1:27">
      <c r="A200" s="142"/>
      <c r="B200" s="142"/>
      <c r="C200" s="5">
        <v>8.25</v>
      </c>
      <c r="D200" s="84">
        <v>0</v>
      </c>
      <c r="E200" s="84">
        <v>0</v>
      </c>
      <c r="F200" s="84">
        <v>0</v>
      </c>
      <c r="G200" s="84">
        <v>0</v>
      </c>
      <c r="H200" s="84">
        <v>0</v>
      </c>
      <c r="I200" s="84">
        <v>0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0.27379999999999999</v>
      </c>
      <c r="Q200" s="84">
        <v>0.36909999999999998</v>
      </c>
      <c r="R200" s="84">
        <v>9.9000000000000005E-2</v>
      </c>
      <c r="S200" s="84">
        <v>0.40360000000000001</v>
      </c>
      <c r="T200" s="84">
        <v>0.36909999999999998</v>
      </c>
      <c r="U200" s="84">
        <v>0.2409</v>
      </c>
      <c r="V200" s="84">
        <v>0.35639999999999999</v>
      </c>
      <c r="W200" s="84">
        <v>0.36630000000000001</v>
      </c>
      <c r="X200" s="84">
        <v>0.17399999999999999</v>
      </c>
      <c r="Y200" s="84">
        <v>0.20449999999999999</v>
      </c>
      <c r="Z200" s="84">
        <v>0.35699999999999998</v>
      </c>
      <c r="AA200" s="84">
        <v>0.33129999999999998</v>
      </c>
    </row>
    <row r="201" spans="1:27">
      <c r="A201" s="142"/>
      <c r="B201" s="142"/>
      <c r="C201" s="5">
        <v>8.2916666666666696</v>
      </c>
      <c r="D201" s="84">
        <v>0</v>
      </c>
      <c r="E201" s="84">
        <v>0</v>
      </c>
      <c r="F201" s="84">
        <v>0</v>
      </c>
      <c r="G201" s="84">
        <v>0</v>
      </c>
      <c r="H201" s="84">
        <v>0</v>
      </c>
      <c r="I201" s="84">
        <v>0</v>
      </c>
      <c r="J201" s="84">
        <v>6.5500000000000003E-2</v>
      </c>
      <c r="K201" s="84">
        <v>8.5900000000000004E-2</v>
      </c>
      <c r="L201" s="84">
        <v>0.1041</v>
      </c>
      <c r="M201" s="84">
        <v>7.0599999999999996E-2</v>
      </c>
      <c r="N201" s="84">
        <v>3.1699999999999999E-2</v>
      </c>
      <c r="O201" s="84">
        <v>7.1499999999999994E-2</v>
      </c>
      <c r="P201" s="84">
        <v>0.27929999999999999</v>
      </c>
      <c r="Q201" s="84">
        <v>0.32329999999999998</v>
      </c>
      <c r="R201" s="84">
        <v>8.9800000000000005E-2</v>
      </c>
      <c r="S201" s="84">
        <v>0.39729999999999999</v>
      </c>
      <c r="T201" s="84">
        <v>0.32329999999999998</v>
      </c>
      <c r="U201" s="84">
        <v>0.2321</v>
      </c>
      <c r="V201" s="84">
        <v>0.38519999999999999</v>
      </c>
      <c r="W201" s="84">
        <v>0.34239999999999998</v>
      </c>
      <c r="X201" s="84">
        <v>0.17530000000000001</v>
      </c>
      <c r="Y201" s="84">
        <v>0.19500000000000001</v>
      </c>
      <c r="Z201" s="84">
        <v>0.4516</v>
      </c>
      <c r="AA201" s="84">
        <v>0.37640000000000001</v>
      </c>
    </row>
    <row r="202" spans="1:27">
      <c r="A202" s="142"/>
      <c r="B202" s="142"/>
      <c r="C202" s="5">
        <v>8.3333333333333304</v>
      </c>
      <c r="D202" s="84">
        <v>0</v>
      </c>
      <c r="E202" s="84">
        <v>0</v>
      </c>
      <c r="F202" s="84">
        <v>0</v>
      </c>
      <c r="G202" s="84">
        <v>0</v>
      </c>
      <c r="H202" s="84">
        <v>0</v>
      </c>
      <c r="I202" s="84">
        <v>0</v>
      </c>
      <c r="J202" s="84">
        <v>0.3624</v>
      </c>
      <c r="K202" s="84">
        <v>0.44269999999999998</v>
      </c>
      <c r="L202" s="84">
        <v>0.3795</v>
      </c>
      <c r="M202" s="84">
        <v>0.43099999999999999</v>
      </c>
      <c r="N202" s="84">
        <v>0.37240000000000001</v>
      </c>
      <c r="O202" s="84">
        <v>0.39760000000000001</v>
      </c>
      <c r="P202" s="84">
        <v>0.24060000000000001</v>
      </c>
      <c r="Q202" s="84">
        <v>0.31830000000000003</v>
      </c>
      <c r="R202" s="84">
        <v>8.4599999999999995E-2</v>
      </c>
      <c r="S202" s="84">
        <v>0.37130000000000002</v>
      </c>
      <c r="T202" s="84">
        <v>0.31830000000000003</v>
      </c>
      <c r="U202" s="84">
        <v>0.21329999999999999</v>
      </c>
      <c r="V202" s="84">
        <v>0.26929999999999998</v>
      </c>
      <c r="W202" s="84">
        <v>0.30299999999999999</v>
      </c>
      <c r="X202" s="84">
        <v>0.13170000000000001</v>
      </c>
      <c r="Y202" s="84">
        <v>0.14660000000000001</v>
      </c>
      <c r="Z202" s="84">
        <v>0.42459999999999998</v>
      </c>
      <c r="AA202" s="84">
        <v>0.3337</v>
      </c>
    </row>
    <row r="203" spans="1:27">
      <c r="A203" s="142"/>
      <c r="B203" s="142"/>
      <c r="C203" s="5">
        <v>8.375</v>
      </c>
      <c r="D203" s="84">
        <v>0.10009999999999999</v>
      </c>
      <c r="E203" s="84">
        <v>0.1167</v>
      </c>
      <c r="F203" s="84">
        <v>9.4299999999999995E-2</v>
      </c>
      <c r="G203" s="84">
        <v>6.8199999999999997E-2</v>
      </c>
      <c r="H203" s="84">
        <v>0.17549999999999999</v>
      </c>
      <c r="I203" s="84">
        <v>0.1109</v>
      </c>
      <c r="J203" s="84">
        <v>0.59960000000000002</v>
      </c>
      <c r="K203" s="84">
        <v>0.7571</v>
      </c>
      <c r="L203" s="84">
        <v>0.66190000000000004</v>
      </c>
      <c r="M203" s="84">
        <v>0.67869999999999997</v>
      </c>
      <c r="N203" s="84">
        <v>0.66849999999999998</v>
      </c>
      <c r="O203" s="84">
        <v>0.67320000000000002</v>
      </c>
      <c r="P203" s="84">
        <v>0.2218</v>
      </c>
      <c r="Q203" s="84">
        <v>0.31380000000000002</v>
      </c>
      <c r="R203" s="84">
        <v>8.2699999999999996E-2</v>
      </c>
      <c r="S203" s="84">
        <v>0.36209999999999998</v>
      </c>
      <c r="T203" s="84">
        <v>0.31380000000000002</v>
      </c>
      <c r="U203" s="84">
        <v>0.2049</v>
      </c>
      <c r="V203" s="84">
        <v>0.18190000000000001</v>
      </c>
      <c r="W203" s="84">
        <v>0.2742</v>
      </c>
      <c r="X203" s="84">
        <v>9.5299999999999996E-2</v>
      </c>
      <c r="Y203" s="84">
        <v>0.1077</v>
      </c>
      <c r="Z203" s="84">
        <v>0.41449999999999998</v>
      </c>
      <c r="AA203" s="84">
        <v>0.30640000000000001</v>
      </c>
    </row>
    <row r="204" spans="1:27">
      <c r="A204" s="142"/>
      <c r="B204" s="142"/>
      <c r="C204" s="5">
        <v>8.4166666666666696</v>
      </c>
      <c r="D204" s="84">
        <v>0.46910000000000002</v>
      </c>
      <c r="E204" s="84">
        <v>0.40189999999999998</v>
      </c>
      <c r="F204" s="84">
        <v>0.28210000000000002</v>
      </c>
      <c r="G204" s="84">
        <v>0.27629999999999999</v>
      </c>
      <c r="H204" s="84">
        <v>0.85329999999999995</v>
      </c>
      <c r="I204" s="84">
        <v>0.45660000000000001</v>
      </c>
      <c r="J204" s="84">
        <v>0.71609999999999996</v>
      </c>
      <c r="K204" s="84">
        <v>0.85209999999999997</v>
      </c>
      <c r="L204" s="84">
        <v>0.80320000000000003</v>
      </c>
      <c r="M204" s="84">
        <v>0.77310000000000001</v>
      </c>
      <c r="N204" s="84">
        <v>0.86419999999999997</v>
      </c>
      <c r="O204" s="84">
        <v>0.80169999999999997</v>
      </c>
      <c r="P204" s="84">
        <v>0.18240000000000001</v>
      </c>
      <c r="Q204" s="84">
        <v>0.2477</v>
      </c>
      <c r="R204" s="84">
        <v>6.0499999999999998E-2</v>
      </c>
      <c r="S204" s="84">
        <v>0.26819999999999999</v>
      </c>
      <c r="T204" s="84">
        <v>0.2477</v>
      </c>
      <c r="U204" s="84">
        <v>0.15840000000000001</v>
      </c>
      <c r="V204" s="84">
        <v>9.8199999999999996E-2</v>
      </c>
      <c r="W204" s="84">
        <v>0.1661</v>
      </c>
      <c r="X204" s="84">
        <v>0.1077</v>
      </c>
      <c r="Y204" s="84">
        <v>0.10580000000000001</v>
      </c>
      <c r="Z204" s="84">
        <v>0.41820000000000002</v>
      </c>
      <c r="AA204" s="84">
        <v>0.2757</v>
      </c>
    </row>
    <row r="205" spans="1:27">
      <c r="A205" s="142"/>
      <c r="B205" s="142"/>
      <c r="C205" s="5">
        <v>8.4583333333333304</v>
      </c>
      <c r="D205" s="84">
        <v>0.59509999999999996</v>
      </c>
      <c r="E205" s="84">
        <v>0.67679999999999996</v>
      </c>
      <c r="F205" s="84">
        <v>0.42909999999999998</v>
      </c>
      <c r="G205" s="84">
        <v>0.4108</v>
      </c>
      <c r="H205" s="84">
        <v>0.80200000000000005</v>
      </c>
      <c r="I205" s="84">
        <v>0.58279999999999998</v>
      </c>
      <c r="J205" s="84">
        <v>0.76559999999999995</v>
      </c>
      <c r="K205" s="84">
        <v>0.82379999999999998</v>
      </c>
      <c r="L205" s="84">
        <v>0.7833</v>
      </c>
      <c r="M205" s="84">
        <v>0.79279999999999995</v>
      </c>
      <c r="N205" s="84">
        <v>0.81230000000000002</v>
      </c>
      <c r="O205" s="84">
        <v>0.79559999999999997</v>
      </c>
      <c r="P205" s="84">
        <v>0.17019999999999999</v>
      </c>
      <c r="Q205" s="84">
        <v>0.19919999999999999</v>
      </c>
      <c r="R205" s="84">
        <v>6.13E-2</v>
      </c>
      <c r="S205" s="84">
        <v>0.22900000000000001</v>
      </c>
      <c r="T205" s="84">
        <v>0.19919999999999999</v>
      </c>
      <c r="U205" s="84">
        <v>0.14169999999999999</v>
      </c>
      <c r="V205" s="84">
        <v>0.1074</v>
      </c>
      <c r="W205" s="84">
        <v>0.16320000000000001</v>
      </c>
      <c r="X205" s="84">
        <v>0.18809999999999999</v>
      </c>
      <c r="Y205" s="84">
        <v>0.16320000000000001</v>
      </c>
      <c r="Z205" s="84">
        <v>0.42380000000000001</v>
      </c>
      <c r="AA205" s="84">
        <v>0.29060000000000002</v>
      </c>
    </row>
    <row r="206" spans="1:27">
      <c r="A206" s="142"/>
      <c r="B206" s="142"/>
      <c r="C206" s="5">
        <v>8.5</v>
      </c>
      <c r="D206" s="84">
        <v>0.6946</v>
      </c>
      <c r="E206" s="84">
        <v>0.80369999999999997</v>
      </c>
      <c r="F206" s="84">
        <v>0.62439999999999996</v>
      </c>
      <c r="G206" s="84">
        <v>0.45540000000000003</v>
      </c>
      <c r="H206" s="84">
        <v>0.94030000000000002</v>
      </c>
      <c r="I206" s="84">
        <v>0.70369999999999999</v>
      </c>
      <c r="J206" s="84">
        <v>0.76549999999999996</v>
      </c>
      <c r="K206" s="84">
        <v>0.78300000000000003</v>
      </c>
      <c r="L206" s="84">
        <v>0.80869999999999997</v>
      </c>
      <c r="M206" s="84">
        <v>0.7742</v>
      </c>
      <c r="N206" s="84">
        <v>0.81489999999999996</v>
      </c>
      <c r="O206" s="84">
        <v>0.7893</v>
      </c>
      <c r="P206" s="84">
        <v>0.1716</v>
      </c>
      <c r="Q206" s="84">
        <v>0.193</v>
      </c>
      <c r="R206" s="84">
        <v>5.8099999999999999E-2</v>
      </c>
      <c r="S206" s="84">
        <v>0.2092</v>
      </c>
      <c r="T206" s="84">
        <v>0.193</v>
      </c>
      <c r="U206" s="84">
        <v>0.13619999999999999</v>
      </c>
      <c r="V206" s="84">
        <v>9.11E-2</v>
      </c>
      <c r="W206" s="84">
        <v>0.12690000000000001</v>
      </c>
      <c r="X206" s="84">
        <v>0.20880000000000001</v>
      </c>
      <c r="Y206" s="84">
        <v>0.21690000000000001</v>
      </c>
      <c r="Z206" s="84">
        <v>0.33760000000000001</v>
      </c>
      <c r="AA206" s="84">
        <v>0.24210000000000001</v>
      </c>
    </row>
    <row r="207" spans="1:27">
      <c r="A207" s="142"/>
      <c r="B207" s="142"/>
      <c r="C207" s="5">
        <v>8.5416666666666696</v>
      </c>
      <c r="D207" s="84">
        <v>0.68369999999999997</v>
      </c>
      <c r="E207" s="84">
        <v>0.81659999999999999</v>
      </c>
      <c r="F207" s="84">
        <v>0.4642</v>
      </c>
      <c r="G207" s="84">
        <v>0.5544</v>
      </c>
      <c r="H207" s="84">
        <v>0.87949999999999995</v>
      </c>
      <c r="I207" s="84">
        <v>0.67969999999999997</v>
      </c>
      <c r="J207" s="84">
        <v>0.76229999999999998</v>
      </c>
      <c r="K207" s="84">
        <v>0.79249999999999998</v>
      </c>
      <c r="L207" s="84">
        <v>0.79320000000000002</v>
      </c>
      <c r="M207" s="84">
        <v>0.77859999999999996</v>
      </c>
      <c r="N207" s="84">
        <v>0.80700000000000005</v>
      </c>
      <c r="O207" s="84">
        <v>0.78669999999999995</v>
      </c>
      <c r="P207" s="84">
        <v>0.17649999999999999</v>
      </c>
      <c r="Q207" s="84">
        <v>0.16009999999999999</v>
      </c>
      <c r="R207" s="84">
        <v>6.0199999999999997E-2</v>
      </c>
      <c r="S207" s="84">
        <v>0.15840000000000001</v>
      </c>
      <c r="T207" s="84">
        <v>0.16009999999999999</v>
      </c>
      <c r="U207" s="84">
        <v>0.1244</v>
      </c>
      <c r="V207" s="84">
        <v>0.1008</v>
      </c>
      <c r="W207" s="84">
        <v>0.11219999999999999</v>
      </c>
      <c r="X207" s="84">
        <v>0.22320000000000001</v>
      </c>
      <c r="Y207" s="84">
        <v>0.1996</v>
      </c>
      <c r="Z207" s="84">
        <v>0.308</v>
      </c>
      <c r="AA207" s="84">
        <v>0.22589999999999999</v>
      </c>
    </row>
    <row r="208" spans="1:27">
      <c r="A208" s="142"/>
      <c r="B208" s="142"/>
      <c r="C208" s="5">
        <v>8.5833333333333304</v>
      </c>
      <c r="D208" s="84">
        <v>0.7127</v>
      </c>
      <c r="E208" s="84">
        <v>0.84350000000000003</v>
      </c>
      <c r="F208" s="84">
        <v>0.63980000000000004</v>
      </c>
      <c r="G208" s="84">
        <v>0.68069999999999997</v>
      </c>
      <c r="H208" s="84">
        <v>0.95109999999999995</v>
      </c>
      <c r="I208" s="84">
        <v>0.76559999999999995</v>
      </c>
      <c r="J208" s="84">
        <v>0.75870000000000004</v>
      </c>
      <c r="K208" s="84">
        <v>0.80810000000000004</v>
      </c>
      <c r="L208" s="84">
        <v>0.7944</v>
      </c>
      <c r="M208" s="84">
        <v>0.76949999999999996</v>
      </c>
      <c r="N208" s="84">
        <v>0.81779999999999997</v>
      </c>
      <c r="O208" s="84">
        <v>0.78969999999999996</v>
      </c>
      <c r="P208" s="84">
        <v>0.19009999999999999</v>
      </c>
      <c r="Q208" s="84">
        <v>0.16489999999999999</v>
      </c>
      <c r="R208" s="84">
        <v>5.74E-2</v>
      </c>
      <c r="S208" s="84">
        <v>0.1421</v>
      </c>
      <c r="T208" s="84">
        <v>0.16489999999999999</v>
      </c>
      <c r="U208" s="84">
        <v>0.1244</v>
      </c>
      <c r="V208" s="84">
        <v>0.11269999999999999</v>
      </c>
      <c r="W208" s="84">
        <v>0.1343</v>
      </c>
      <c r="X208" s="84">
        <v>0.34499999999999997</v>
      </c>
      <c r="Y208" s="84">
        <v>0.2324</v>
      </c>
      <c r="Z208" s="84">
        <v>0.34689999999999999</v>
      </c>
      <c r="AA208" s="84">
        <v>0.2671</v>
      </c>
    </row>
    <row r="209" spans="1:27">
      <c r="A209" s="142"/>
      <c r="B209" s="142"/>
      <c r="C209" s="5">
        <v>8.625</v>
      </c>
      <c r="D209" s="84">
        <v>0.70099999999999996</v>
      </c>
      <c r="E209" s="84">
        <v>0.77249999999999996</v>
      </c>
      <c r="F209" s="84">
        <v>0.62350000000000005</v>
      </c>
      <c r="G209" s="84">
        <v>0.54549999999999998</v>
      </c>
      <c r="H209" s="84">
        <v>0.89829999999999999</v>
      </c>
      <c r="I209" s="84">
        <v>0.70820000000000005</v>
      </c>
      <c r="J209" s="84">
        <v>0.75539999999999996</v>
      </c>
      <c r="K209" s="84">
        <v>0.82199999999999995</v>
      </c>
      <c r="L209" s="84">
        <v>0.74450000000000005</v>
      </c>
      <c r="M209" s="84">
        <v>0.80820000000000003</v>
      </c>
      <c r="N209" s="84">
        <v>0.84199999999999997</v>
      </c>
      <c r="O209" s="84">
        <v>0.7944</v>
      </c>
      <c r="P209" s="84">
        <v>0.20050000000000001</v>
      </c>
      <c r="Q209" s="84">
        <v>0.1719</v>
      </c>
      <c r="R209" s="84">
        <v>6.5100000000000005E-2</v>
      </c>
      <c r="S209" s="84">
        <v>0.15690000000000001</v>
      </c>
      <c r="T209" s="84">
        <v>0.1719</v>
      </c>
      <c r="U209" s="84">
        <v>0.13420000000000001</v>
      </c>
      <c r="V209" s="84">
        <v>0.1535</v>
      </c>
      <c r="W209" s="84">
        <v>0.15110000000000001</v>
      </c>
      <c r="X209" s="84">
        <v>0.51800000000000002</v>
      </c>
      <c r="Y209" s="84">
        <v>0.36859999999999998</v>
      </c>
      <c r="Z209" s="84">
        <v>0.37359999999999999</v>
      </c>
      <c r="AA209" s="84">
        <v>0.31480000000000002</v>
      </c>
    </row>
    <row r="210" spans="1:27">
      <c r="A210" s="142"/>
      <c r="B210" s="142"/>
      <c r="C210" s="5">
        <v>8.6666666666666696</v>
      </c>
      <c r="D210" s="84">
        <v>0.6482</v>
      </c>
      <c r="E210" s="84">
        <v>0.78900000000000003</v>
      </c>
      <c r="F210" s="84">
        <v>0.48809999999999998</v>
      </c>
      <c r="G210" s="84">
        <v>0.54949999999999999</v>
      </c>
      <c r="H210" s="84">
        <v>0.91410000000000002</v>
      </c>
      <c r="I210" s="84">
        <v>0.67779999999999996</v>
      </c>
      <c r="J210" s="84">
        <v>0.71120000000000005</v>
      </c>
      <c r="K210" s="84">
        <v>0.82040000000000002</v>
      </c>
      <c r="L210" s="84">
        <v>0.76800000000000002</v>
      </c>
      <c r="M210" s="84">
        <v>0.77090000000000003</v>
      </c>
      <c r="N210" s="84">
        <v>0.85629999999999995</v>
      </c>
      <c r="O210" s="84">
        <v>0.78539999999999999</v>
      </c>
      <c r="P210" s="84">
        <v>0.17680000000000001</v>
      </c>
      <c r="Q210" s="84">
        <v>0.1585</v>
      </c>
      <c r="R210" s="84">
        <v>5.7799999999999997E-2</v>
      </c>
      <c r="S210" s="84">
        <v>0.14480000000000001</v>
      </c>
      <c r="T210" s="84">
        <v>0.1585</v>
      </c>
      <c r="U210" s="84">
        <v>0.1206</v>
      </c>
      <c r="V210" s="84">
        <v>0.15179999999999999</v>
      </c>
      <c r="W210" s="84">
        <v>0.15160000000000001</v>
      </c>
      <c r="X210" s="84">
        <v>0.4919</v>
      </c>
      <c r="Y210" s="84">
        <v>0.39850000000000002</v>
      </c>
      <c r="Z210" s="84">
        <v>0.34050000000000002</v>
      </c>
      <c r="AA210" s="84">
        <v>0.2964</v>
      </c>
    </row>
    <row r="211" spans="1:27">
      <c r="A211" s="142"/>
      <c r="B211" s="142"/>
      <c r="C211" s="5">
        <v>8.7083333333333304</v>
      </c>
      <c r="D211" s="84">
        <v>0.503</v>
      </c>
      <c r="E211" s="84">
        <v>0.63290000000000002</v>
      </c>
      <c r="F211" s="84">
        <v>0.23280000000000001</v>
      </c>
      <c r="G211" s="84">
        <v>0.44230000000000003</v>
      </c>
      <c r="H211" s="84">
        <v>0.81950000000000001</v>
      </c>
      <c r="I211" s="84">
        <v>0.52610000000000001</v>
      </c>
      <c r="J211" s="84">
        <v>0.62239999999999995</v>
      </c>
      <c r="K211" s="84">
        <v>0.72889999999999999</v>
      </c>
      <c r="L211" s="84">
        <v>0.62050000000000005</v>
      </c>
      <c r="M211" s="84">
        <v>0.70389999999999997</v>
      </c>
      <c r="N211" s="84">
        <v>0.77300000000000002</v>
      </c>
      <c r="O211" s="84">
        <v>0.68969999999999998</v>
      </c>
      <c r="P211" s="84">
        <v>0.19639999999999999</v>
      </c>
      <c r="Q211" s="84">
        <v>0.15540000000000001</v>
      </c>
      <c r="R211" s="84">
        <v>6.6000000000000003E-2</v>
      </c>
      <c r="S211" s="84">
        <v>0.1522</v>
      </c>
      <c r="T211" s="84">
        <v>0.15540000000000001</v>
      </c>
      <c r="U211" s="84">
        <v>0.1305</v>
      </c>
      <c r="V211" s="84">
        <v>0.1411</v>
      </c>
      <c r="W211" s="84">
        <v>0.14560000000000001</v>
      </c>
      <c r="X211" s="84">
        <v>0.31540000000000001</v>
      </c>
      <c r="Y211" s="84">
        <v>0.25690000000000002</v>
      </c>
      <c r="Z211" s="84">
        <v>0.29060000000000002</v>
      </c>
      <c r="AA211" s="84">
        <v>0.24229999999999999</v>
      </c>
    </row>
    <row r="212" spans="1:27">
      <c r="A212" s="142"/>
      <c r="B212" s="142"/>
      <c r="C212" s="5">
        <v>8.75</v>
      </c>
      <c r="D212" s="84">
        <v>0.13189999999999999</v>
      </c>
      <c r="E212" s="84">
        <v>0.27529999999999999</v>
      </c>
      <c r="F212" s="84">
        <v>0</v>
      </c>
      <c r="G212" s="84">
        <v>0.10340000000000001</v>
      </c>
      <c r="H212" s="84">
        <v>0.57030000000000003</v>
      </c>
      <c r="I212" s="84">
        <v>0.2162</v>
      </c>
      <c r="J212" s="84">
        <v>0.34689999999999999</v>
      </c>
      <c r="K212" s="84">
        <v>0.46729999999999999</v>
      </c>
      <c r="L212" s="84">
        <v>0.23699999999999999</v>
      </c>
      <c r="M212" s="84">
        <v>0.41049999999999998</v>
      </c>
      <c r="N212" s="84">
        <v>0.56430000000000002</v>
      </c>
      <c r="O212" s="84">
        <v>0.4052</v>
      </c>
      <c r="P212" s="84">
        <v>0.214</v>
      </c>
      <c r="Q212" s="84">
        <v>0.16489999999999999</v>
      </c>
      <c r="R212" s="84">
        <v>6.0600000000000001E-2</v>
      </c>
      <c r="S212" s="84">
        <v>0.17449999999999999</v>
      </c>
      <c r="T212" s="84">
        <v>0.16489999999999999</v>
      </c>
      <c r="U212" s="84">
        <v>0.1389</v>
      </c>
      <c r="V212" s="84">
        <v>0.16300000000000001</v>
      </c>
      <c r="W212" s="84">
        <v>0.16889999999999999</v>
      </c>
      <c r="X212" s="84">
        <v>0.32919999999999999</v>
      </c>
      <c r="Y212" s="84">
        <v>0.30990000000000001</v>
      </c>
      <c r="Z212" s="84">
        <v>0.29820000000000002</v>
      </c>
      <c r="AA212" s="84">
        <v>0.25779999999999997</v>
      </c>
    </row>
    <row r="213" spans="1:27">
      <c r="A213" s="142"/>
      <c r="B213" s="142"/>
      <c r="C213" s="5">
        <v>8.7916666666666696</v>
      </c>
      <c r="D213" s="84">
        <v>0</v>
      </c>
      <c r="E213" s="84">
        <v>0</v>
      </c>
      <c r="F213" s="84">
        <v>0</v>
      </c>
      <c r="G213" s="84">
        <v>0</v>
      </c>
      <c r="H213" s="84">
        <v>0</v>
      </c>
      <c r="I213" s="84">
        <v>0</v>
      </c>
      <c r="J213" s="84">
        <v>2.4400000000000002E-2</v>
      </c>
      <c r="K213" s="84">
        <v>3.6900000000000002E-2</v>
      </c>
      <c r="L213" s="84">
        <v>3.5000000000000001E-3</v>
      </c>
      <c r="M213" s="84">
        <v>2.6700000000000002E-2</v>
      </c>
      <c r="N213" s="84">
        <v>3.4500000000000003E-2</v>
      </c>
      <c r="O213" s="84">
        <v>2.52E-2</v>
      </c>
      <c r="P213" s="84">
        <v>0.23860000000000001</v>
      </c>
      <c r="Q213" s="84">
        <v>0.20599999999999999</v>
      </c>
      <c r="R213" s="84">
        <v>6.93E-2</v>
      </c>
      <c r="S213" s="84">
        <v>0.21870000000000001</v>
      </c>
      <c r="T213" s="84">
        <v>0.20599999999999999</v>
      </c>
      <c r="U213" s="84">
        <v>0.16300000000000001</v>
      </c>
      <c r="V213" s="84">
        <v>0.20019999999999999</v>
      </c>
      <c r="W213" s="84">
        <v>0.19719999999999999</v>
      </c>
      <c r="X213" s="84">
        <v>0.29149999999999998</v>
      </c>
      <c r="Y213" s="84">
        <v>0.33600000000000002</v>
      </c>
      <c r="Z213" s="84">
        <v>0.3629</v>
      </c>
      <c r="AA213" s="84">
        <v>0.29770000000000002</v>
      </c>
    </row>
    <row r="214" spans="1:27">
      <c r="A214" s="142"/>
      <c r="B214" s="142"/>
      <c r="C214" s="5">
        <v>8.8333333333333304</v>
      </c>
      <c r="D214" s="84">
        <v>0</v>
      </c>
      <c r="E214" s="84">
        <v>0</v>
      </c>
      <c r="F214" s="84">
        <v>0</v>
      </c>
      <c r="G214" s="84">
        <v>0</v>
      </c>
      <c r="H214" s="84">
        <v>0</v>
      </c>
      <c r="I214" s="84">
        <v>0</v>
      </c>
      <c r="J214" s="84">
        <v>0</v>
      </c>
      <c r="K214" s="84">
        <v>0</v>
      </c>
      <c r="L214" s="84">
        <v>0</v>
      </c>
      <c r="M214" s="84">
        <v>0</v>
      </c>
      <c r="N214" s="84">
        <v>0</v>
      </c>
      <c r="O214" s="84">
        <v>0</v>
      </c>
      <c r="P214" s="84">
        <v>0.29759999999999998</v>
      </c>
      <c r="Q214" s="84">
        <v>0.3231</v>
      </c>
      <c r="R214" s="84">
        <v>9.5600000000000004E-2</v>
      </c>
      <c r="S214" s="84">
        <v>0.32219999999999999</v>
      </c>
      <c r="T214" s="84">
        <v>0.3231</v>
      </c>
      <c r="U214" s="84">
        <v>0.22459999999999999</v>
      </c>
      <c r="V214" s="84">
        <v>0.25009999999999999</v>
      </c>
      <c r="W214" s="84">
        <v>0.2132</v>
      </c>
      <c r="X214" s="84">
        <v>0.25219999999999998</v>
      </c>
      <c r="Y214" s="84">
        <v>0.35959999999999998</v>
      </c>
      <c r="Z214" s="84">
        <v>0.49459999999999998</v>
      </c>
      <c r="AA214" s="84">
        <v>0.36969999999999997</v>
      </c>
    </row>
    <row r="215" spans="1:27">
      <c r="A215" s="142"/>
      <c r="B215" s="142"/>
      <c r="C215" s="5">
        <v>8.875</v>
      </c>
      <c r="D215" s="84">
        <v>0</v>
      </c>
      <c r="E215" s="84">
        <v>0</v>
      </c>
      <c r="F215" s="84">
        <v>0</v>
      </c>
      <c r="G215" s="84">
        <v>0</v>
      </c>
      <c r="H215" s="84">
        <v>0</v>
      </c>
      <c r="I215" s="84">
        <v>0</v>
      </c>
      <c r="J215" s="84">
        <v>0</v>
      </c>
      <c r="K215" s="84">
        <v>0</v>
      </c>
      <c r="L215" s="84">
        <v>0</v>
      </c>
      <c r="M215" s="84">
        <v>0</v>
      </c>
      <c r="N215" s="84">
        <v>0</v>
      </c>
      <c r="O215" s="84">
        <v>0</v>
      </c>
      <c r="P215" s="84">
        <v>0.37240000000000001</v>
      </c>
      <c r="Q215" s="84">
        <v>0.4647</v>
      </c>
      <c r="R215" s="84">
        <v>0.13589999999999999</v>
      </c>
      <c r="S215" s="84">
        <v>0.46239999999999998</v>
      </c>
      <c r="T215" s="84">
        <v>0.4647</v>
      </c>
      <c r="U215" s="84">
        <v>0.30649999999999999</v>
      </c>
      <c r="V215" s="84">
        <v>0.311</v>
      </c>
      <c r="W215" s="84">
        <v>0.23069999999999999</v>
      </c>
      <c r="X215" s="84">
        <v>0.2107</v>
      </c>
      <c r="Y215" s="84">
        <v>0.3488</v>
      </c>
      <c r="Z215" s="84">
        <v>0.6038</v>
      </c>
      <c r="AA215" s="84">
        <v>0.43020000000000003</v>
      </c>
    </row>
    <row r="216" spans="1:27">
      <c r="A216" s="142"/>
      <c r="B216" s="142"/>
      <c r="C216" s="5">
        <v>8.9166666666666696</v>
      </c>
      <c r="D216" s="84">
        <v>0</v>
      </c>
      <c r="E216" s="84">
        <v>0</v>
      </c>
      <c r="F216" s="84">
        <v>0</v>
      </c>
      <c r="G216" s="84">
        <v>0</v>
      </c>
      <c r="H216" s="84">
        <v>0</v>
      </c>
      <c r="I216" s="84">
        <v>0</v>
      </c>
      <c r="J216" s="84">
        <v>0</v>
      </c>
      <c r="K216" s="84">
        <v>0</v>
      </c>
      <c r="L216" s="84">
        <v>0</v>
      </c>
      <c r="M216" s="84">
        <v>0</v>
      </c>
      <c r="N216" s="84">
        <v>0</v>
      </c>
      <c r="O216" s="84">
        <v>0</v>
      </c>
      <c r="P216" s="84">
        <v>0.38090000000000002</v>
      </c>
      <c r="Q216" s="84">
        <v>0.54630000000000001</v>
      </c>
      <c r="R216" s="84">
        <v>0.1278</v>
      </c>
      <c r="S216" s="84">
        <v>0.47410000000000002</v>
      </c>
      <c r="T216" s="84">
        <v>0.54630000000000001</v>
      </c>
      <c r="U216" s="84">
        <v>0.31769999999999998</v>
      </c>
      <c r="V216" s="84">
        <v>0.36870000000000003</v>
      </c>
      <c r="W216" s="84">
        <v>0.29520000000000002</v>
      </c>
      <c r="X216" s="84">
        <v>0.24390000000000001</v>
      </c>
      <c r="Y216" s="84">
        <v>0.28739999999999999</v>
      </c>
      <c r="Z216" s="84">
        <v>0.68059999999999998</v>
      </c>
      <c r="AA216" s="84">
        <v>0.4909</v>
      </c>
    </row>
    <row r="217" spans="1:27">
      <c r="A217" s="142"/>
      <c r="B217" s="142"/>
      <c r="C217" s="5">
        <v>8.9583333333333304</v>
      </c>
      <c r="D217" s="84">
        <v>0</v>
      </c>
      <c r="E217" s="84">
        <v>0</v>
      </c>
      <c r="F217" s="84">
        <v>0</v>
      </c>
      <c r="G217" s="84">
        <v>0</v>
      </c>
      <c r="H217" s="84">
        <v>0</v>
      </c>
      <c r="I217" s="84">
        <v>0</v>
      </c>
      <c r="J217" s="84">
        <v>0</v>
      </c>
      <c r="K217" s="84">
        <v>0</v>
      </c>
      <c r="L217" s="84">
        <v>0</v>
      </c>
      <c r="M217" s="84">
        <v>0</v>
      </c>
      <c r="N217" s="84">
        <v>0</v>
      </c>
      <c r="O217" s="84">
        <v>0</v>
      </c>
      <c r="P217" s="84">
        <v>0.3639</v>
      </c>
      <c r="Q217" s="84">
        <v>0.59079999999999999</v>
      </c>
      <c r="R217" s="84">
        <v>0.1177</v>
      </c>
      <c r="S217" s="84">
        <v>0.47589999999999999</v>
      </c>
      <c r="T217" s="84">
        <v>0.59079999999999999</v>
      </c>
      <c r="U217" s="84">
        <v>0.3145</v>
      </c>
      <c r="V217" s="84">
        <v>0.379</v>
      </c>
      <c r="W217" s="84">
        <v>0.23669999999999999</v>
      </c>
      <c r="X217" s="84">
        <v>0.17</v>
      </c>
      <c r="Y217" s="84">
        <v>0.21229999999999999</v>
      </c>
      <c r="Z217" s="84">
        <v>0.71209999999999996</v>
      </c>
      <c r="AA217" s="84">
        <v>0.4829</v>
      </c>
    </row>
    <row r="218" spans="1:27">
      <c r="A218" s="142"/>
      <c r="B218" s="142"/>
      <c r="C218" s="5">
        <v>9</v>
      </c>
      <c r="D218" s="84">
        <v>0</v>
      </c>
      <c r="E218" s="84">
        <v>0</v>
      </c>
      <c r="F218" s="84">
        <v>0</v>
      </c>
      <c r="G218" s="84">
        <v>0</v>
      </c>
      <c r="H218" s="84">
        <v>0</v>
      </c>
      <c r="I218" s="84">
        <v>0</v>
      </c>
      <c r="J218" s="84">
        <v>0</v>
      </c>
      <c r="K218" s="84">
        <v>0</v>
      </c>
      <c r="L218" s="84">
        <v>0</v>
      </c>
      <c r="M218" s="84">
        <v>0</v>
      </c>
      <c r="N218" s="84">
        <v>0</v>
      </c>
      <c r="O218" s="84">
        <v>0</v>
      </c>
      <c r="P218" s="84">
        <v>0.3795</v>
      </c>
      <c r="Q218" s="84">
        <v>0.62180000000000002</v>
      </c>
      <c r="R218" s="84">
        <v>0.12139999999999999</v>
      </c>
      <c r="S218" s="84">
        <v>0.49009999999999998</v>
      </c>
      <c r="T218" s="84">
        <v>0.62180000000000002</v>
      </c>
      <c r="U218" s="84">
        <v>0.32690000000000002</v>
      </c>
      <c r="V218" s="84">
        <v>0.34379999999999999</v>
      </c>
      <c r="W218" s="84">
        <v>0.20150000000000001</v>
      </c>
      <c r="X218" s="84">
        <v>0.11509999999999999</v>
      </c>
      <c r="Y218" s="84">
        <v>0.18659999999999999</v>
      </c>
      <c r="Z218" s="84">
        <v>0.62190000000000001</v>
      </c>
      <c r="AA218" s="84">
        <v>0.41820000000000002</v>
      </c>
    </row>
    <row r="219" spans="1:27">
      <c r="A219" s="142" t="s">
        <v>81</v>
      </c>
      <c r="B219" s="142"/>
      <c r="C219" s="39">
        <v>9.0416666666666696</v>
      </c>
      <c r="D219" s="95">
        <v>0</v>
      </c>
      <c r="E219" s="95">
        <v>0</v>
      </c>
      <c r="F219" s="95">
        <v>0</v>
      </c>
      <c r="G219" s="95">
        <v>0</v>
      </c>
      <c r="H219" s="95">
        <v>0</v>
      </c>
      <c r="I219" s="95">
        <v>0</v>
      </c>
      <c r="J219" s="95">
        <v>0</v>
      </c>
      <c r="K219" s="95">
        <v>0</v>
      </c>
      <c r="L219" s="95">
        <v>0</v>
      </c>
      <c r="M219" s="95">
        <v>0</v>
      </c>
      <c r="N219" s="95">
        <v>0</v>
      </c>
      <c r="O219" s="95">
        <v>0</v>
      </c>
      <c r="P219" s="95">
        <v>0.46389999999999998</v>
      </c>
      <c r="Q219" s="95">
        <v>0.66500000000000004</v>
      </c>
      <c r="R219" s="95">
        <v>0.1573</v>
      </c>
      <c r="S219" s="95">
        <v>0.64590000000000003</v>
      </c>
      <c r="T219" s="95">
        <v>0.66500000000000004</v>
      </c>
      <c r="U219" s="95">
        <v>0.40110000000000001</v>
      </c>
      <c r="V219" s="95">
        <v>0.22289999999999999</v>
      </c>
      <c r="W219" s="95">
        <v>0.15160000000000001</v>
      </c>
      <c r="X219" s="95">
        <v>7.7399999999999997E-2</v>
      </c>
      <c r="Y219" s="95">
        <v>0.14130000000000001</v>
      </c>
      <c r="Z219" s="95">
        <v>0.65669999999999995</v>
      </c>
      <c r="AA219" s="95">
        <v>0.40439999999999998</v>
      </c>
    </row>
    <row r="220" spans="1:27">
      <c r="A220" s="142"/>
      <c r="B220" s="142"/>
      <c r="C220" s="39">
        <v>9.0833333333333304</v>
      </c>
      <c r="D220" s="95">
        <v>0</v>
      </c>
      <c r="E220" s="95">
        <v>0</v>
      </c>
      <c r="F220" s="95">
        <v>0</v>
      </c>
      <c r="G220" s="95">
        <v>0</v>
      </c>
      <c r="H220" s="95">
        <v>0</v>
      </c>
      <c r="I220" s="95">
        <v>0</v>
      </c>
      <c r="J220" s="95">
        <v>0</v>
      </c>
      <c r="K220" s="95">
        <v>0</v>
      </c>
      <c r="L220" s="95">
        <v>0</v>
      </c>
      <c r="M220" s="95">
        <v>0</v>
      </c>
      <c r="N220" s="95">
        <v>0</v>
      </c>
      <c r="O220" s="95">
        <v>0</v>
      </c>
      <c r="P220" s="95">
        <v>0.45300000000000001</v>
      </c>
      <c r="Q220" s="95">
        <v>0.64970000000000006</v>
      </c>
      <c r="R220" s="95">
        <v>0.15440000000000001</v>
      </c>
      <c r="S220" s="95">
        <v>0.61060000000000003</v>
      </c>
      <c r="T220" s="95">
        <v>0.64970000000000006</v>
      </c>
      <c r="U220" s="95">
        <v>0.3881</v>
      </c>
      <c r="V220" s="95">
        <v>0.23419999999999999</v>
      </c>
      <c r="W220" s="95">
        <v>0.17979999999999999</v>
      </c>
      <c r="X220" s="95">
        <v>9.1300000000000006E-2</v>
      </c>
      <c r="Y220" s="95">
        <v>0.13059999999999999</v>
      </c>
      <c r="Z220" s="95">
        <v>0.5635</v>
      </c>
      <c r="AA220" s="95">
        <v>0.3664</v>
      </c>
    </row>
    <row r="221" spans="1:27">
      <c r="A221" s="142"/>
      <c r="B221" s="142"/>
      <c r="C221" s="39">
        <v>9.125</v>
      </c>
      <c r="D221" s="95">
        <v>0</v>
      </c>
      <c r="E221" s="95">
        <v>0</v>
      </c>
      <c r="F221" s="95">
        <v>0</v>
      </c>
      <c r="G221" s="95">
        <v>0</v>
      </c>
      <c r="H221" s="95">
        <v>0</v>
      </c>
      <c r="I221" s="95">
        <v>0</v>
      </c>
      <c r="J221" s="95">
        <v>0</v>
      </c>
      <c r="K221" s="95">
        <v>0</v>
      </c>
      <c r="L221" s="95">
        <v>0</v>
      </c>
      <c r="M221" s="95">
        <v>0</v>
      </c>
      <c r="N221" s="95">
        <v>0</v>
      </c>
      <c r="O221" s="95">
        <v>0</v>
      </c>
      <c r="P221" s="95">
        <v>0.40450000000000003</v>
      </c>
      <c r="Q221" s="95">
        <v>0.57699999999999996</v>
      </c>
      <c r="R221" s="95">
        <v>0.1431</v>
      </c>
      <c r="S221" s="95">
        <v>0.56979999999999997</v>
      </c>
      <c r="T221" s="95">
        <v>0.57699999999999996</v>
      </c>
      <c r="U221" s="95">
        <v>0.35310000000000002</v>
      </c>
      <c r="V221" s="95">
        <v>0.20669999999999999</v>
      </c>
      <c r="W221" s="95">
        <v>0.23019999999999999</v>
      </c>
      <c r="X221" s="95">
        <v>0.1018</v>
      </c>
      <c r="Y221" s="95">
        <v>0.12139999999999999</v>
      </c>
      <c r="Z221" s="95">
        <v>0.53010000000000002</v>
      </c>
      <c r="AA221" s="95">
        <v>0.35870000000000002</v>
      </c>
    </row>
    <row r="222" spans="1:27">
      <c r="A222" s="142"/>
      <c r="B222" s="142"/>
      <c r="C222" s="39">
        <v>9.1666666666666696</v>
      </c>
      <c r="D222" s="95">
        <v>0</v>
      </c>
      <c r="E222" s="95">
        <v>0</v>
      </c>
      <c r="F222" s="95">
        <v>0</v>
      </c>
      <c r="G222" s="95">
        <v>0</v>
      </c>
      <c r="H222" s="95">
        <v>0</v>
      </c>
      <c r="I222" s="95">
        <v>0</v>
      </c>
      <c r="J222" s="95">
        <v>0</v>
      </c>
      <c r="K222" s="95">
        <v>0</v>
      </c>
      <c r="L222" s="95">
        <v>0</v>
      </c>
      <c r="M222" s="95">
        <v>0</v>
      </c>
      <c r="N222" s="95">
        <v>0</v>
      </c>
      <c r="O222" s="95">
        <v>0</v>
      </c>
      <c r="P222" s="95">
        <v>0.40749999999999997</v>
      </c>
      <c r="Q222" s="95">
        <v>0.56879999999999997</v>
      </c>
      <c r="R222" s="95">
        <v>0.13639999999999999</v>
      </c>
      <c r="S222" s="95">
        <v>0.56940000000000002</v>
      </c>
      <c r="T222" s="95">
        <v>0.56879999999999997</v>
      </c>
      <c r="U222" s="95">
        <v>0.35020000000000001</v>
      </c>
      <c r="V222" s="95">
        <v>0.1807</v>
      </c>
      <c r="W222" s="95">
        <v>0.3049</v>
      </c>
      <c r="X222" s="95">
        <v>0.12570000000000001</v>
      </c>
      <c r="Y222" s="95">
        <v>0.13320000000000001</v>
      </c>
      <c r="Z222" s="95">
        <v>0.52059999999999995</v>
      </c>
      <c r="AA222" s="95">
        <v>0.37109999999999999</v>
      </c>
    </row>
    <row r="223" spans="1:27">
      <c r="A223" s="142"/>
      <c r="B223" s="142"/>
      <c r="C223" s="39">
        <v>9.2083333333333304</v>
      </c>
      <c r="D223" s="95">
        <v>0</v>
      </c>
      <c r="E223" s="95">
        <v>0</v>
      </c>
      <c r="F223" s="95">
        <v>0</v>
      </c>
      <c r="G223" s="95">
        <v>0</v>
      </c>
      <c r="H223" s="95">
        <v>0</v>
      </c>
      <c r="I223" s="95">
        <v>0</v>
      </c>
      <c r="J223" s="95">
        <v>0</v>
      </c>
      <c r="K223" s="95">
        <v>0</v>
      </c>
      <c r="L223" s="95">
        <v>0</v>
      </c>
      <c r="M223" s="95">
        <v>0</v>
      </c>
      <c r="N223" s="95">
        <v>0</v>
      </c>
      <c r="O223" s="95">
        <v>0</v>
      </c>
      <c r="P223" s="95">
        <v>0.38229999999999997</v>
      </c>
      <c r="Q223" s="95">
        <v>0.53249999999999997</v>
      </c>
      <c r="R223" s="95">
        <v>0.1333</v>
      </c>
      <c r="S223" s="95">
        <v>0.51290000000000002</v>
      </c>
      <c r="T223" s="95">
        <v>0.53249999999999997</v>
      </c>
      <c r="U223" s="95">
        <v>0.32629999999999998</v>
      </c>
      <c r="V223" s="95">
        <v>0.15679999999999999</v>
      </c>
      <c r="W223" s="95">
        <v>0.38819999999999999</v>
      </c>
      <c r="X223" s="95">
        <v>0.1754</v>
      </c>
      <c r="Y223" s="95">
        <v>0.18529999999999999</v>
      </c>
      <c r="Z223" s="95">
        <v>0.4783</v>
      </c>
      <c r="AA223" s="95">
        <v>0.374</v>
      </c>
    </row>
    <row r="224" spans="1:27">
      <c r="A224" s="142"/>
      <c r="B224" s="142"/>
      <c r="C224" s="39">
        <v>9.25</v>
      </c>
      <c r="D224" s="95">
        <v>0</v>
      </c>
      <c r="E224" s="95">
        <v>0</v>
      </c>
      <c r="F224" s="95">
        <v>0</v>
      </c>
      <c r="G224" s="95">
        <v>0</v>
      </c>
      <c r="H224" s="95">
        <v>0</v>
      </c>
      <c r="I224" s="95">
        <v>0</v>
      </c>
      <c r="J224" s="95">
        <v>0</v>
      </c>
      <c r="K224" s="95">
        <v>0</v>
      </c>
      <c r="L224" s="95">
        <v>0</v>
      </c>
      <c r="M224" s="95">
        <v>0</v>
      </c>
      <c r="N224" s="95">
        <v>0</v>
      </c>
      <c r="O224" s="95">
        <v>0</v>
      </c>
      <c r="P224" s="95">
        <v>0.3291</v>
      </c>
      <c r="Q224" s="95">
        <v>0.4451</v>
      </c>
      <c r="R224" s="95">
        <v>0.1138</v>
      </c>
      <c r="S224" s="95">
        <v>0.48659999999999998</v>
      </c>
      <c r="T224" s="95">
        <v>0.4451</v>
      </c>
      <c r="U224" s="95">
        <v>0.28789999999999999</v>
      </c>
      <c r="V224" s="95">
        <v>0.16600000000000001</v>
      </c>
      <c r="W224" s="95">
        <v>0.43619999999999998</v>
      </c>
      <c r="X224" s="95">
        <v>0.20780000000000001</v>
      </c>
      <c r="Y224" s="95">
        <v>0.17299999999999999</v>
      </c>
      <c r="Z224" s="95">
        <v>0.43859999999999999</v>
      </c>
      <c r="AA224" s="95">
        <v>0.36909999999999998</v>
      </c>
    </row>
    <row r="225" spans="1:27">
      <c r="A225" s="142"/>
      <c r="B225" s="142"/>
      <c r="C225" s="39">
        <v>9.2916666666666696</v>
      </c>
      <c r="D225" s="95">
        <v>0</v>
      </c>
      <c r="E225" s="95">
        <v>0</v>
      </c>
      <c r="F225" s="95">
        <v>0</v>
      </c>
      <c r="G225" s="95">
        <v>0</v>
      </c>
      <c r="H225" s="95">
        <v>0</v>
      </c>
      <c r="I225" s="95">
        <v>0</v>
      </c>
      <c r="J225" s="95">
        <v>6.4999999999999997E-3</v>
      </c>
      <c r="K225" s="95">
        <v>3.8999999999999998E-3</v>
      </c>
      <c r="L225" s="95">
        <v>1.23E-2</v>
      </c>
      <c r="M225" s="95">
        <v>3.5999999999999999E-3</v>
      </c>
      <c r="N225" s="95">
        <v>0</v>
      </c>
      <c r="O225" s="95">
        <v>5.3E-3</v>
      </c>
      <c r="P225" s="95">
        <v>0.32769999999999999</v>
      </c>
      <c r="Q225" s="95">
        <v>0.4047</v>
      </c>
      <c r="R225" s="95">
        <v>0.1053</v>
      </c>
      <c r="S225" s="95">
        <v>0.46829999999999999</v>
      </c>
      <c r="T225" s="95">
        <v>0.4047</v>
      </c>
      <c r="U225" s="95">
        <v>0.2757</v>
      </c>
      <c r="V225" s="95">
        <v>0.20369999999999999</v>
      </c>
      <c r="W225" s="95">
        <v>0.44950000000000001</v>
      </c>
      <c r="X225" s="95">
        <v>0.2485</v>
      </c>
      <c r="Y225" s="95">
        <v>0.16500000000000001</v>
      </c>
      <c r="Z225" s="95">
        <v>0.42059999999999997</v>
      </c>
      <c r="AA225" s="95">
        <v>0.37159999999999999</v>
      </c>
    </row>
    <row r="226" spans="1:27">
      <c r="A226" s="142"/>
      <c r="B226" s="142"/>
      <c r="C226" s="39">
        <v>9.3333333333333304</v>
      </c>
      <c r="D226" s="95">
        <v>0</v>
      </c>
      <c r="E226" s="95">
        <v>0</v>
      </c>
      <c r="F226" s="95">
        <v>0</v>
      </c>
      <c r="G226" s="95">
        <v>0</v>
      </c>
      <c r="H226" s="95">
        <v>0</v>
      </c>
      <c r="I226" s="95">
        <v>0</v>
      </c>
      <c r="J226" s="95">
        <v>0.30840000000000001</v>
      </c>
      <c r="K226" s="95">
        <v>0.2092</v>
      </c>
      <c r="L226" s="95">
        <v>0.26669999999999999</v>
      </c>
      <c r="M226" s="95">
        <v>0.29509999999999997</v>
      </c>
      <c r="N226" s="95">
        <v>0.14410000000000001</v>
      </c>
      <c r="O226" s="95">
        <v>0.2447</v>
      </c>
      <c r="P226" s="95">
        <v>0.33400000000000002</v>
      </c>
      <c r="Q226" s="95">
        <v>0.39269999999999999</v>
      </c>
      <c r="R226" s="95">
        <v>0.1045</v>
      </c>
      <c r="S226" s="95">
        <v>0.45889999999999997</v>
      </c>
      <c r="T226" s="95">
        <v>0.39269999999999999</v>
      </c>
      <c r="U226" s="95">
        <v>0.27389999999999998</v>
      </c>
      <c r="V226" s="95">
        <v>0.19209999999999999</v>
      </c>
      <c r="W226" s="95">
        <v>0.36320000000000002</v>
      </c>
      <c r="X226" s="95">
        <v>0.25779999999999997</v>
      </c>
      <c r="Y226" s="95">
        <v>0.12909999999999999</v>
      </c>
      <c r="Z226" s="95">
        <v>0.39929999999999999</v>
      </c>
      <c r="AA226" s="95">
        <v>0.33950000000000002</v>
      </c>
    </row>
    <row r="227" spans="1:27">
      <c r="A227" s="142"/>
      <c r="B227" s="142"/>
      <c r="C227" s="39">
        <v>9.375</v>
      </c>
      <c r="D227" s="95">
        <v>8.0999999999999996E-3</v>
      </c>
      <c r="E227" s="95">
        <v>5.16E-2</v>
      </c>
      <c r="F227" s="95">
        <v>2.3999999999999998E-3</v>
      </c>
      <c r="G227" s="95">
        <v>0</v>
      </c>
      <c r="H227" s="95">
        <v>0</v>
      </c>
      <c r="I227" s="95">
        <v>1.24E-2</v>
      </c>
      <c r="J227" s="95">
        <v>0.61660000000000004</v>
      </c>
      <c r="K227" s="95">
        <v>0.51180000000000003</v>
      </c>
      <c r="L227" s="95">
        <v>0.61350000000000005</v>
      </c>
      <c r="M227" s="95">
        <v>0.54379999999999995</v>
      </c>
      <c r="N227" s="95">
        <v>0.4456</v>
      </c>
      <c r="O227" s="95">
        <v>0.54630000000000001</v>
      </c>
      <c r="P227" s="95">
        <v>0.3407</v>
      </c>
      <c r="Q227" s="95">
        <v>0.41060000000000002</v>
      </c>
      <c r="R227" s="95">
        <v>0.1008</v>
      </c>
      <c r="S227" s="95">
        <v>0.44379999999999997</v>
      </c>
      <c r="T227" s="95">
        <v>0.41060000000000002</v>
      </c>
      <c r="U227" s="95">
        <v>0.27339999999999998</v>
      </c>
      <c r="V227" s="95">
        <v>0.18809999999999999</v>
      </c>
      <c r="W227" s="95">
        <v>0.30280000000000001</v>
      </c>
      <c r="X227" s="95">
        <v>0.26150000000000001</v>
      </c>
      <c r="Y227" s="95">
        <v>0.1124</v>
      </c>
      <c r="Z227" s="95">
        <v>0.3876</v>
      </c>
      <c r="AA227" s="95">
        <v>0.31929999999999997</v>
      </c>
    </row>
    <row r="228" spans="1:27">
      <c r="A228" s="142"/>
      <c r="B228" s="142"/>
      <c r="C228" s="39">
        <v>9.4166666666666696</v>
      </c>
      <c r="D228" s="95">
        <v>0.37919999999999998</v>
      </c>
      <c r="E228" s="95">
        <v>0.31330000000000002</v>
      </c>
      <c r="F228" s="95">
        <v>0.53580000000000005</v>
      </c>
      <c r="G228" s="95">
        <v>0.30399999999999999</v>
      </c>
      <c r="H228" s="95">
        <v>0.33900000000000002</v>
      </c>
      <c r="I228" s="95">
        <v>0.37430000000000002</v>
      </c>
      <c r="J228" s="95">
        <v>0.71360000000000001</v>
      </c>
      <c r="K228" s="95">
        <v>0.71</v>
      </c>
      <c r="L228" s="95">
        <v>0.67079999999999995</v>
      </c>
      <c r="M228" s="95">
        <v>0.60470000000000002</v>
      </c>
      <c r="N228" s="95">
        <v>0.58699999999999997</v>
      </c>
      <c r="O228" s="95">
        <v>0.65720000000000001</v>
      </c>
      <c r="P228" s="95">
        <v>0.248</v>
      </c>
      <c r="Q228" s="95">
        <v>0.31430000000000002</v>
      </c>
      <c r="R228" s="95">
        <v>7.7100000000000002E-2</v>
      </c>
      <c r="S228" s="95">
        <v>0.35170000000000001</v>
      </c>
      <c r="T228" s="95">
        <v>0.31430000000000002</v>
      </c>
      <c r="U228" s="95">
        <v>0.20799999999999999</v>
      </c>
      <c r="V228" s="95">
        <v>0.1454</v>
      </c>
      <c r="W228" s="95">
        <v>0.2838</v>
      </c>
      <c r="X228" s="95">
        <v>0.1179</v>
      </c>
      <c r="Y228" s="95">
        <v>8.0600000000000005E-2</v>
      </c>
      <c r="Z228" s="95">
        <v>0.24629999999999999</v>
      </c>
      <c r="AA228" s="95">
        <v>0.2213</v>
      </c>
    </row>
    <row r="229" spans="1:27">
      <c r="A229" s="142"/>
      <c r="B229" s="142"/>
      <c r="C229" s="39">
        <v>9.4583333333333304</v>
      </c>
      <c r="D229" s="95">
        <v>0.65149999999999997</v>
      </c>
      <c r="E229" s="95">
        <v>0.53090000000000004</v>
      </c>
      <c r="F229" s="95">
        <v>0.65349999999999997</v>
      </c>
      <c r="G229" s="95">
        <v>0.56859999999999999</v>
      </c>
      <c r="H229" s="95">
        <v>0.71599999999999997</v>
      </c>
      <c r="I229" s="95">
        <v>0.62409999999999999</v>
      </c>
      <c r="J229" s="95">
        <v>0.69730000000000003</v>
      </c>
      <c r="K229" s="95">
        <v>0.71120000000000005</v>
      </c>
      <c r="L229" s="95">
        <v>0.73440000000000005</v>
      </c>
      <c r="M229" s="95">
        <v>0.63400000000000001</v>
      </c>
      <c r="N229" s="95">
        <v>0.66849999999999998</v>
      </c>
      <c r="O229" s="95">
        <v>0.68910000000000005</v>
      </c>
      <c r="P229" s="95">
        <v>0.21729999999999999</v>
      </c>
      <c r="Q229" s="95">
        <v>0.316</v>
      </c>
      <c r="R229" s="95">
        <v>7.8899999999999998E-2</v>
      </c>
      <c r="S229" s="95">
        <v>0.28660000000000002</v>
      </c>
      <c r="T229" s="95">
        <v>0.316</v>
      </c>
      <c r="U229" s="95">
        <v>0.18740000000000001</v>
      </c>
      <c r="V229" s="95">
        <v>9.0300000000000005E-2</v>
      </c>
      <c r="W229" s="95">
        <v>0.22170000000000001</v>
      </c>
      <c r="X229" s="95">
        <v>0.1158</v>
      </c>
      <c r="Y229" s="95">
        <v>7.9200000000000007E-2</v>
      </c>
      <c r="Z229" s="95">
        <v>0.13780000000000001</v>
      </c>
      <c r="AA229" s="95">
        <v>0.1462</v>
      </c>
    </row>
    <row r="230" spans="1:27">
      <c r="A230" s="142"/>
      <c r="B230" s="142"/>
      <c r="C230" s="39">
        <v>9.5</v>
      </c>
      <c r="D230" s="95">
        <v>0.59250000000000003</v>
      </c>
      <c r="E230" s="95">
        <v>0.57120000000000004</v>
      </c>
      <c r="F230" s="95">
        <v>0.62870000000000004</v>
      </c>
      <c r="G230" s="95">
        <v>0.56759999999999999</v>
      </c>
      <c r="H230" s="95">
        <v>0.60050000000000003</v>
      </c>
      <c r="I230" s="95">
        <v>0.59209999999999996</v>
      </c>
      <c r="J230" s="95">
        <v>0.69979999999999998</v>
      </c>
      <c r="K230" s="95">
        <v>0.65639999999999998</v>
      </c>
      <c r="L230" s="95">
        <v>0.6764</v>
      </c>
      <c r="M230" s="95">
        <v>0.60899999999999999</v>
      </c>
      <c r="N230" s="95">
        <v>0.63329999999999997</v>
      </c>
      <c r="O230" s="95">
        <v>0.65500000000000003</v>
      </c>
      <c r="P230" s="95">
        <v>0.28399999999999997</v>
      </c>
      <c r="Q230" s="95">
        <v>0.34849999999999998</v>
      </c>
      <c r="R230" s="95">
        <v>9.11E-2</v>
      </c>
      <c r="S230" s="95">
        <v>0.34860000000000002</v>
      </c>
      <c r="T230" s="95">
        <v>0.34849999999999998</v>
      </c>
      <c r="U230" s="95">
        <v>0.22720000000000001</v>
      </c>
      <c r="V230" s="95">
        <v>9.9900000000000003E-2</v>
      </c>
      <c r="W230" s="95">
        <v>0.23169999999999999</v>
      </c>
      <c r="X230" s="95">
        <v>0.1333</v>
      </c>
      <c r="Y230" s="95">
        <v>9.3299999999999994E-2</v>
      </c>
      <c r="Z230" s="95">
        <v>0.32819999999999999</v>
      </c>
      <c r="AA230" s="95">
        <v>0.24790000000000001</v>
      </c>
    </row>
    <row r="231" spans="1:27">
      <c r="A231" s="142"/>
      <c r="B231" s="142"/>
      <c r="C231" s="39">
        <v>9.5416666666666696</v>
      </c>
      <c r="D231" s="95">
        <v>0.57979999999999998</v>
      </c>
      <c r="E231" s="95">
        <v>0.59730000000000005</v>
      </c>
      <c r="F231" s="95">
        <v>0.56410000000000005</v>
      </c>
      <c r="G231" s="95">
        <v>0.48470000000000002</v>
      </c>
      <c r="H231" s="95">
        <v>0.58879999999999999</v>
      </c>
      <c r="I231" s="95">
        <v>0.56289999999999996</v>
      </c>
      <c r="J231" s="95">
        <v>0.72050000000000003</v>
      </c>
      <c r="K231" s="95">
        <v>0.7177</v>
      </c>
      <c r="L231" s="95">
        <v>0.70579999999999998</v>
      </c>
      <c r="M231" s="95">
        <v>0.66700000000000004</v>
      </c>
      <c r="N231" s="95">
        <v>0.6754</v>
      </c>
      <c r="O231" s="95">
        <v>0.69730000000000003</v>
      </c>
      <c r="P231" s="95">
        <v>0.24829999999999999</v>
      </c>
      <c r="Q231" s="95">
        <v>0.29559999999999997</v>
      </c>
      <c r="R231" s="95">
        <v>8.0600000000000005E-2</v>
      </c>
      <c r="S231" s="95">
        <v>0.2792</v>
      </c>
      <c r="T231" s="95">
        <v>0.29559999999999997</v>
      </c>
      <c r="U231" s="95">
        <v>0.19289999999999999</v>
      </c>
      <c r="V231" s="95">
        <v>7.8100000000000003E-2</v>
      </c>
      <c r="W231" s="95">
        <v>0.19600000000000001</v>
      </c>
      <c r="X231" s="95">
        <v>0.1046</v>
      </c>
      <c r="Y231" s="95">
        <v>8.8099999999999998E-2</v>
      </c>
      <c r="Z231" s="95">
        <v>0.33650000000000002</v>
      </c>
      <c r="AA231" s="95">
        <v>0.23799999999999999</v>
      </c>
    </row>
    <row r="232" spans="1:27">
      <c r="A232" s="142"/>
      <c r="B232" s="142"/>
      <c r="C232" s="39">
        <v>9.5833333333333304</v>
      </c>
      <c r="D232" s="95">
        <v>0.62619999999999998</v>
      </c>
      <c r="E232" s="95">
        <v>0.68840000000000001</v>
      </c>
      <c r="F232" s="95">
        <v>0.64200000000000002</v>
      </c>
      <c r="G232" s="95">
        <v>0.51039999999999996</v>
      </c>
      <c r="H232" s="95">
        <v>0.61890000000000001</v>
      </c>
      <c r="I232" s="95">
        <v>0.61719999999999997</v>
      </c>
      <c r="J232" s="95">
        <v>0.69789999999999996</v>
      </c>
      <c r="K232" s="95">
        <v>0.62119999999999997</v>
      </c>
      <c r="L232" s="95">
        <v>0.70899999999999996</v>
      </c>
      <c r="M232" s="95">
        <v>0.63619999999999999</v>
      </c>
      <c r="N232" s="95">
        <v>0.65839999999999999</v>
      </c>
      <c r="O232" s="95">
        <v>0.66449999999999998</v>
      </c>
      <c r="P232" s="95">
        <v>0.22889999999999999</v>
      </c>
      <c r="Q232" s="95">
        <v>0.22450000000000001</v>
      </c>
      <c r="R232" s="95">
        <v>7.8100000000000003E-2</v>
      </c>
      <c r="S232" s="95">
        <v>0.21160000000000001</v>
      </c>
      <c r="T232" s="95">
        <v>0.22450000000000001</v>
      </c>
      <c r="U232" s="95">
        <v>0.16450000000000001</v>
      </c>
      <c r="V232" s="95">
        <v>9.4700000000000006E-2</v>
      </c>
      <c r="W232" s="95">
        <v>0.26269999999999999</v>
      </c>
      <c r="X232" s="95">
        <v>0.1051</v>
      </c>
      <c r="Y232" s="95">
        <v>9.3200000000000005E-2</v>
      </c>
      <c r="Z232" s="95">
        <v>0.39050000000000001</v>
      </c>
      <c r="AA232" s="95">
        <v>0.28239999999999998</v>
      </c>
    </row>
    <row r="233" spans="1:27">
      <c r="A233" s="142"/>
      <c r="B233" s="142"/>
      <c r="C233" s="39">
        <v>9.625</v>
      </c>
      <c r="D233" s="95">
        <v>0.6835</v>
      </c>
      <c r="E233" s="95">
        <v>0.69</v>
      </c>
      <c r="F233" s="95">
        <v>0.69310000000000005</v>
      </c>
      <c r="G233" s="95">
        <v>0.48849999999999999</v>
      </c>
      <c r="H233" s="95">
        <v>0.69359999999999999</v>
      </c>
      <c r="I233" s="95">
        <v>0.64970000000000006</v>
      </c>
      <c r="J233" s="95">
        <v>0.71079999999999999</v>
      </c>
      <c r="K233" s="95">
        <v>0.67120000000000002</v>
      </c>
      <c r="L233" s="95">
        <v>0.66300000000000003</v>
      </c>
      <c r="M233" s="95">
        <v>0.7016</v>
      </c>
      <c r="N233" s="95">
        <v>0.72589999999999999</v>
      </c>
      <c r="O233" s="95">
        <v>0.69450000000000001</v>
      </c>
      <c r="P233" s="95">
        <v>0.221</v>
      </c>
      <c r="Q233" s="95">
        <v>0.21099999999999999</v>
      </c>
      <c r="R233" s="95">
        <v>7.8899999999999998E-2</v>
      </c>
      <c r="S233" s="95">
        <v>0.19689999999999999</v>
      </c>
      <c r="T233" s="95">
        <v>0.21099999999999999</v>
      </c>
      <c r="U233" s="95">
        <v>0.15809999999999999</v>
      </c>
      <c r="V233" s="95">
        <v>9.4399999999999998E-2</v>
      </c>
      <c r="W233" s="95">
        <v>0.22020000000000001</v>
      </c>
      <c r="X233" s="95">
        <v>0.1163</v>
      </c>
      <c r="Y233" s="95">
        <v>9.8699999999999996E-2</v>
      </c>
      <c r="Z233" s="95">
        <v>0.33589999999999998</v>
      </c>
      <c r="AA233" s="95">
        <v>0.24679999999999999</v>
      </c>
    </row>
    <row r="234" spans="1:27">
      <c r="A234" s="142"/>
      <c r="B234" s="142"/>
      <c r="C234" s="39">
        <v>9.6666666666666696</v>
      </c>
      <c r="D234" s="95">
        <v>0.7056</v>
      </c>
      <c r="E234" s="95">
        <v>0.72360000000000002</v>
      </c>
      <c r="F234" s="95">
        <v>0.64700000000000002</v>
      </c>
      <c r="G234" s="95">
        <v>0.50939999999999996</v>
      </c>
      <c r="H234" s="95">
        <v>0.74919999999999998</v>
      </c>
      <c r="I234" s="95">
        <v>0.66700000000000004</v>
      </c>
      <c r="J234" s="95">
        <v>0.66820000000000002</v>
      </c>
      <c r="K234" s="95">
        <v>0.67090000000000005</v>
      </c>
      <c r="L234" s="95">
        <v>0.61240000000000006</v>
      </c>
      <c r="M234" s="95">
        <v>0.6</v>
      </c>
      <c r="N234" s="95">
        <v>0.62739999999999996</v>
      </c>
      <c r="O234" s="95">
        <v>0.63580000000000003</v>
      </c>
      <c r="P234" s="95">
        <v>0.2329</v>
      </c>
      <c r="Q234" s="95">
        <v>0.20430000000000001</v>
      </c>
      <c r="R234" s="95">
        <v>7.0400000000000004E-2</v>
      </c>
      <c r="S234" s="95">
        <v>0.1993</v>
      </c>
      <c r="T234" s="95">
        <v>0.20430000000000001</v>
      </c>
      <c r="U234" s="95">
        <v>0.15770000000000001</v>
      </c>
      <c r="V234" s="95">
        <v>9.6299999999999997E-2</v>
      </c>
      <c r="W234" s="95">
        <v>0.18729999999999999</v>
      </c>
      <c r="X234" s="95">
        <v>0.1489</v>
      </c>
      <c r="Y234" s="95">
        <v>9.9099999999999994E-2</v>
      </c>
      <c r="Z234" s="95">
        <v>0.4466</v>
      </c>
      <c r="AA234" s="95">
        <v>0.29899999999999999</v>
      </c>
    </row>
    <row r="235" spans="1:27">
      <c r="A235" s="142"/>
      <c r="B235" s="142"/>
      <c r="C235" s="39">
        <v>9.7083333333333304</v>
      </c>
      <c r="D235" s="95">
        <v>0.245</v>
      </c>
      <c r="E235" s="95">
        <v>0.4365</v>
      </c>
      <c r="F235" s="95">
        <v>6.3700000000000007E-2</v>
      </c>
      <c r="G235" s="95">
        <v>0.29730000000000001</v>
      </c>
      <c r="H235" s="95">
        <v>0.57240000000000002</v>
      </c>
      <c r="I235" s="95">
        <v>0.32300000000000001</v>
      </c>
      <c r="J235" s="95">
        <v>0.4486</v>
      </c>
      <c r="K235" s="95">
        <v>0.44979999999999998</v>
      </c>
      <c r="L235" s="95">
        <v>0.35949999999999999</v>
      </c>
      <c r="M235" s="95">
        <v>0.43930000000000002</v>
      </c>
      <c r="N235" s="95">
        <v>0.47920000000000001</v>
      </c>
      <c r="O235" s="95">
        <v>0.43530000000000002</v>
      </c>
      <c r="P235" s="95">
        <v>0.26200000000000001</v>
      </c>
      <c r="Q235" s="95">
        <v>0.1925</v>
      </c>
      <c r="R235" s="95">
        <v>8.0799999999999997E-2</v>
      </c>
      <c r="S235" s="95">
        <v>0.20330000000000001</v>
      </c>
      <c r="T235" s="95">
        <v>0.1925</v>
      </c>
      <c r="U235" s="95">
        <v>0.16950000000000001</v>
      </c>
      <c r="V235" s="95">
        <v>0.1024</v>
      </c>
      <c r="W235" s="95">
        <v>0.24229999999999999</v>
      </c>
      <c r="X235" s="95">
        <v>0.19570000000000001</v>
      </c>
      <c r="Y235" s="95">
        <v>0.1062</v>
      </c>
      <c r="Z235" s="95">
        <v>0.45629999999999998</v>
      </c>
      <c r="AA235" s="95">
        <v>0.3226</v>
      </c>
    </row>
    <row r="236" spans="1:27">
      <c r="A236" s="142"/>
      <c r="B236" s="142"/>
      <c r="C236" s="39">
        <v>9.75</v>
      </c>
      <c r="D236" s="95">
        <v>0</v>
      </c>
      <c r="E236" s="95">
        <v>0</v>
      </c>
      <c r="F236" s="95">
        <v>0</v>
      </c>
      <c r="G236" s="95">
        <v>0</v>
      </c>
      <c r="H236" s="95">
        <v>0</v>
      </c>
      <c r="I236" s="95">
        <v>0</v>
      </c>
      <c r="J236" s="95">
        <v>4.4499999999999998E-2</v>
      </c>
      <c r="K236" s="95">
        <v>0.1421</v>
      </c>
      <c r="L236" s="95">
        <v>2.5700000000000001E-2</v>
      </c>
      <c r="M236" s="95">
        <v>9.9299999999999999E-2</v>
      </c>
      <c r="N236" s="95">
        <v>0.14149999999999999</v>
      </c>
      <c r="O236" s="95">
        <v>9.06E-2</v>
      </c>
      <c r="P236" s="95">
        <v>0.28870000000000001</v>
      </c>
      <c r="Q236" s="95">
        <v>0.16619999999999999</v>
      </c>
      <c r="R236" s="95">
        <v>8.2400000000000001E-2</v>
      </c>
      <c r="S236" s="95">
        <v>0.18229999999999999</v>
      </c>
      <c r="T236" s="95">
        <v>0.16619999999999999</v>
      </c>
      <c r="U236" s="95">
        <v>0.1704</v>
      </c>
      <c r="V236" s="95">
        <v>0.1221</v>
      </c>
      <c r="W236" s="95">
        <v>0.25469999999999998</v>
      </c>
      <c r="X236" s="95">
        <v>0.2424</v>
      </c>
      <c r="Y236" s="95">
        <v>0.1091</v>
      </c>
      <c r="Z236" s="95">
        <v>0.47989999999999999</v>
      </c>
      <c r="AA236" s="95">
        <v>0.34499999999999997</v>
      </c>
    </row>
    <row r="237" spans="1:27">
      <c r="A237" s="142"/>
      <c r="B237" s="142"/>
      <c r="C237" s="39">
        <v>9.7916666666666696</v>
      </c>
      <c r="D237" s="95">
        <v>0</v>
      </c>
      <c r="E237" s="95">
        <v>0</v>
      </c>
      <c r="F237" s="95">
        <v>0</v>
      </c>
      <c r="G237" s="95">
        <v>0</v>
      </c>
      <c r="H237" s="95">
        <v>0</v>
      </c>
      <c r="I237" s="95">
        <v>0</v>
      </c>
      <c r="J237" s="95">
        <v>0</v>
      </c>
      <c r="K237" s="95">
        <v>5.0000000000000001E-4</v>
      </c>
      <c r="L237" s="95">
        <v>0</v>
      </c>
      <c r="M237" s="95">
        <v>0</v>
      </c>
      <c r="N237" s="95">
        <v>0</v>
      </c>
      <c r="O237" s="95">
        <v>1E-4</v>
      </c>
      <c r="P237" s="95">
        <v>0.29260000000000003</v>
      </c>
      <c r="Q237" s="95">
        <v>0.17910000000000001</v>
      </c>
      <c r="R237" s="95">
        <v>0.10050000000000001</v>
      </c>
      <c r="S237" s="95">
        <v>0.22559999999999999</v>
      </c>
      <c r="T237" s="95">
        <v>0.17910000000000001</v>
      </c>
      <c r="U237" s="95">
        <v>0.18890000000000001</v>
      </c>
      <c r="V237" s="95">
        <v>0.2218</v>
      </c>
      <c r="W237" s="95">
        <v>0.29449999999999998</v>
      </c>
      <c r="X237" s="95">
        <v>0.26919999999999999</v>
      </c>
      <c r="Y237" s="95">
        <v>0.1406</v>
      </c>
      <c r="Z237" s="95">
        <v>0.57789999999999997</v>
      </c>
      <c r="AA237" s="95">
        <v>0.41899999999999998</v>
      </c>
    </row>
    <row r="238" spans="1:27">
      <c r="A238" s="142"/>
      <c r="B238" s="142"/>
      <c r="C238" s="39">
        <v>9.8333333333333304</v>
      </c>
      <c r="D238" s="95">
        <v>0</v>
      </c>
      <c r="E238" s="95">
        <v>0</v>
      </c>
      <c r="F238" s="95">
        <v>0</v>
      </c>
      <c r="G238" s="95">
        <v>0</v>
      </c>
      <c r="H238" s="95">
        <v>0</v>
      </c>
      <c r="I238" s="95">
        <v>0</v>
      </c>
      <c r="J238" s="95">
        <v>0</v>
      </c>
      <c r="K238" s="95">
        <v>0</v>
      </c>
      <c r="L238" s="95">
        <v>0</v>
      </c>
      <c r="M238" s="95">
        <v>0</v>
      </c>
      <c r="N238" s="95">
        <v>0</v>
      </c>
      <c r="O238" s="95">
        <v>0</v>
      </c>
      <c r="P238" s="95">
        <v>0.36280000000000001</v>
      </c>
      <c r="Q238" s="95">
        <v>0.3543</v>
      </c>
      <c r="R238" s="95">
        <v>0.1198</v>
      </c>
      <c r="S238" s="95">
        <v>0.37340000000000001</v>
      </c>
      <c r="T238" s="95">
        <v>0.3543</v>
      </c>
      <c r="U238" s="95">
        <v>0.2666</v>
      </c>
      <c r="V238" s="95">
        <v>0.31669999999999998</v>
      </c>
      <c r="W238" s="95">
        <v>0.39660000000000001</v>
      </c>
      <c r="X238" s="95">
        <v>0.25419999999999998</v>
      </c>
      <c r="Y238" s="95">
        <v>0.18970000000000001</v>
      </c>
      <c r="Z238" s="95">
        <v>0.49769999999999998</v>
      </c>
      <c r="AA238" s="95">
        <v>0.41289999999999999</v>
      </c>
    </row>
    <row r="239" spans="1:27">
      <c r="A239" s="142"/>
      <c r="B239" s="142"/>
      <c r="C239" s="39">
        <v>9.875</v>
      </c>
      <c r="D239" s="95">
        <v>0</v>
      </c>
      <c r="E239" s="95">
        <v>0</v>
      </c>
      <c r="F239" s="95">
        <v>0</v>
      </c>
      <c r="G239" s="95">
        <v>0</v>
      </c>
      <c r="H239" s="95">
        <v>0</v>
      </c>
      <c r="I239" s="95">
        <v>0</v>
      </c>
      <c r="J239" s="95">
        <v>0</v>
      </c>
      <c r="K239" s="95">
        <v>0</v>
      </c>
      <c r="L239" s="95">
        <v>0</v>
      </c>
      <c r="M239" s="95">
        <v>0</v>
      </c>
      <c r="N239" s="95">
        <v>0</v>
      </c>
      <c r="O239" s="95">
        <v>0</v>
      </c>
      <c r="P239" s="95">
        <v>0.44650000000000001</v>
      </c>
      <c r="Q239" s="95">
        <v>0.55820000000000003</v>
      </c>
      <c r="R239" s="95">
        <v>0.14599999999999999</v>
      </c>
      <c r="S239" s="95">
        <v>0.56289999999999996</v>
      </c>
      <c r="T239" s="95">
        <v>0.55820000000000003</v>
      </c>
      <c r="U239" s="95">
        <v>0.36249999999999999</v>
      </c>
      <c r="V239" s="95">
        <v>0.42509999999999998</v>
      </c>
      <c r="W239" s="95">
        <v>0.4945</v>
      </c>
      <c r="X239" s="95">
        <v>0.2359</v>
      </c>
      <c r="Y239" s="95">
        <v>0.25719999999999998</v>
      </c>
      <c r="Z239" s="95">
        <v>0.4199</v>
      </c>
      <c r="AA239" s="95">
        <v>0.40910000000000002</v>
      </c>
    </row>
    <row r="240" spans="1:27">
      <c r="A240" s="142"/>
      <c r="B240" s="142"/>
      <c r="C240" s="39">
        <v>9.9166666666666696</v>
      </c>
      <c r="D240" s="95">
        <v>0</v>
      </c>
      <c r="E240" s="95">
        <v>0</v>
      </c>
      <c r="F240" s="95">
        <v>0</v>
      </c>
      <c r="G240" s="95">
        <v>0</v>
      </c>
      <c r="H240" s="95">
        <v>0</v>
      </c>
      <c r="I240" s="95">
        <v>0</v>
      </c>
      <c r="J240" s="95">
        <v>0</v>
      </c>
      <c r="K240" s="95">
        <v>0</v>
      </c>
      <c r="L240" s="95">
        <v>0</v>
      </c>
      <c r="M240" s="95">
        <v>0</v>
      </c>
      <c r="N240" s="95">
        <v>0</v>
      </c>
      <c r="O240" s="95">
        <v>0</v>
      </c>
      <c r="P240" s="95">
        <v>0.48659999999999998</v>
      </c>
      <c r="Q240" s="95">
        <v>0.62180000000000002</v>
      </c>
      <c r="R240" s="95">
        <v>0.15479999999999999</v>
      </c>
      <c r="S240" s="95">
        <v>0.58150000000000002</v>
      </c>
      <c r="T240" s="95">
        <v>0.62180000000000002</v>
      </c>
      <c r="U240" s="95">
        <v>0.3886</v>
      </c>
      <c r="V240" s="95">
        <v>0.51739999999999997</v>
      </c>
      <c r="W240" s="95">
        <v>0.52990000000000004</v>
      </c>
      <c r="X240" s="95">
        <v>0.20050000000000001</v>
      </c>
      <c r="Y240" s="95">
        <v>0.33739999999999998</v>
      </c>
      <c r="Z240" s="95">
        <v>0.45200000000000001</v>
      </c>
      <c r="AA240" s="95">
        <v>0.44319999999999998</v>
      </c>
    </row>
    <row r="241" spans="1:27">
      <c r="A241" s="142"/>
      <c r="B241" s="142"/>
      <c r="C241" s="39">
        <v>9.9583333333333304</v>
      </c>
      <c r="D241" s="95">
        <v>0</v>
      </c>
      <c r="E241" s="95">
        <v>0</v>
      </c>
      <c r="F241" s="95">
        <v>0</v>
      </c>
      <c r="G241" s="95">
        <v>0</v>
      </c>
      <c r="H241" s="95">
        <v>0</v>
      </c>
      <c r="I241" s="95">
        <v>0</v>
      </c>
      <c r="J241" s="95">
        <v>0</v>
      </c>
      <c r="K241" s="95">
        <v>0</v>
      </c>
      <c r="L241" s="95">
        <v>0</v>
      </c>
      <c r="M241" s="95">
        <v>0</v>
      </c>
      <c r="N241" s="95">
        <v>0</v>
      </c>
      <c r="O241" s="95">
        <v>0</v>
      </c>
      <c r="P241" s="95">
        <v>0.42370000000000002</v>
      </c>
      <c r="Q241" s="95">
        <v>0.57310000000000005</v>
      </c>
      <c r="R241" s="95">
        <v>0.14369999999999999</v>
      </c>
      <c r="S241" s="95">
        <v>0.56520000000000004</v>
      </c>
      <c r="T241" s="95">
        <v>0.57310000000000005</v>
      </c>
      <c r="U241" s="95">
        <v>0.3574</v>
      </c>
      <c r="V241" s="95">
        <v>0.59230000000000005</v>
      </c>
      <c r="W241" s="95">
        <v>0.44529999999999997</v>
      </c>
      <c r="X241" s="95">
        <v>0.18240000000000001</v>
      </c>
      <c r="Y241" s="95">
        <v>0.30959999999999999</v>
      </c>
      <c r="Z241" s="95">
        <v>0.51439999999999997</v>
      </c>
      <c r="AA241" s="95">
        <v>0.46050000000000002</v>
      </c>
    </row>
    <row r="242" spans="1:27">
      <c r="A242" s="142"/>
      <c r="B242" s="142"/>
      <c r="C242" s="39">
        <v>10</v>
      </c>
      <c r="D242" s="95">
        <v>0</v>
      </c>
      <c r="E242" s="95">
        <v>0</v>
      </c>
      <c r="F242" s="95">
        <v>0</v>
      </c>
      <c r="G242" s="95">
        <v>0</v>
      </c>
      <c r="H242" s="95">
        <v>0</v>
      </c>
      <c r="I242" s="95">
        <v>0</v>
      </c>
      <c r="J242" s="95">
        <v>0</v>
      </c>
      <c r="K242" s="95">
        <v>0</v>
      </c>
      <c r="L242" s="95">
        <v>0</v>
      </c>
      <c r="M242" s="95">
        <v>0</v>
      </c>
      <c r="N242" s="95">
        <v>0</v>
      </c>
      <c r="O242" s="95">
        <v>0</v>
      </c>
      <c r="P242" s="95">
        <v>0.42420000000000002</v>
      </c>
      <c r="Q242" s="95">
        <v>0.57230000000000003</v>
      </c>
      <c r="R242" s="95">
        <v>0.1356</v>
      </c>
      <c r="S242" s="95">
        <v>0.59079999999999999</v>
      </c>
      <c r="T242" s="95">
        <v>0.57230000000000003</v>
      </c>
      <c r="U242" s="95">
        <v>0.35930000000000001</v>
      </c>
      <c r="V242" s="95">
        <v>0.62170000000000003</v>
      </c>
      <c r="W242" s="95">
        <v>0.40699999999999997</v>
      </c>
      <c r="X242" s="95">
        <v>0.17430000000000001</v>
      </c>
      <c r="Y242" s="95">
        <v>0.2702</v>
      </c>
      <c r="Z242" s="95">
        <v>0.55810000000000004</v>
      </c>
      <c r="AA242" s="95">
        <v>0.47449999999999998</v>
      </c>
    </row>
    <row r="243" spans="1:27">
      <c r="A243" s="142" t="s">
        <v>82</v>
      </c>
      <c r="B243" s="142"/>
      <c r="C243" s="5">
        <v>10.0416666666667</v>
      </c>
      <c r="D243" s="84">
        <v>0</v>
      </c>
      <c r="E243" s="84">
        <v>0</v>
      </c>
      <c r="F243" s="84">
        <v>0</v>
      </c>
      <c r="G243" s="84">
        <v>0</v>
      </c>
      <c r="H243" s="84">
        <v>0</v>
      </c>
      <c r="I243" s="84">
        <v>0</v>
      </c>
      <c r="J243" s="84">
        <v>0</v>
      </c>
      <c r="K243" s="84">
        <v>0</v>
      </c>
      <c r="L243" s="84">
        <v>0</v>
      </c>
      <c r="M243" s="84">
        <v>0</v>
      </c>
      <c r="N243" s="84">
        <v>0</v>
      </c>
      <c r="O243" s="84">
        <v>0</v>
      </c>
      <c r="P243" s="84">
        <v>0.49469999999999997</v>
      </c>
      <c r="Q243" s="84">
        <v>0.70889999999999997</v>
      </c>
      <c r="R243" s="84">
        <v>0.17249999999999999</v>
      </c>
      <c r="S243" s="84">
        <v>0.68520000000000003</v>
      </c>
      <c r="T243" s="84">
        <v>0.70889999999999997</v>
      </c>
      <c r="U243" s="84">
        <v>0.4289</v>
      </c>
      <c r="V243" s="84">
        <v>0.2099</v>
      </c>
      <c r="W243" s="84">
        <v>0.42180000000000001</v>
      </c>
      <c r="X243" s="84">
        <v>0.25309999999999999</v>
      </c>
      <c r="Y243" s="84">
        <v>0.22739999999999999</v>
      </c>
      <c r="Z243" s="84">
        <v>0.48709999999999998</v>
      </c>
      <c r="AA243" s="84">
        <v>0.4027</v>
      </c>
    </row>
    <row r="244" spans="1:27">
      <c r="A244" s="142"/>
      <c r="B244" s="142"/>
      <c r="C244" s="5">
        <v>10.0833333333333</v>
      </c>
      <c r="D244" s="84">
        <v>0</v>
      </c>
      <c r="E244" s="84">
        <v>0</v>
      </c>
      <c r="F244" s="84">
        <v>0</v>
      </c>
      <c r="G244" s="84">
        <v>0</v>
      </c>
      <c r="H244" s="84">
        <v>0</v>
      </c>
      <c r="I244" s="84">
        <v>0</v>
      </c>
      <c r="J244" s="84">
        <v>0</v>
      </c>
      <c r="K244" s="84">
        <v>0</v>
      </c>
      <c r="L244" s="84">
        <v>0</v>
      </c>
      <c r="M244" s="84">
        <v>0</v>
      </c>
      <c r="N244" s="84">
        <v>0</v>
      </c>
      <c r="O244" s="84">
        <v>0</v>
      </c>
      <c r="P244" s="84">
        <v>0.49170000000000003</v>
      </c>
      <c r="Q244" s="84">
        <v>0.71</v>
      </c>
      <c r="R244" s="84">
        <v>0.1729</v>
      </c>
      <c r="S244" s="84">
        <v>0.68049999999999999</v>
      </c>
      <c r="T244" s="84">
        <v>0.71</v>
      </c>
      <c r="U244" s="84">
        <v>0.4274</v>
      </c>
      <c r="V244" s="84">
        <v>0.2044</v>
      </c>
      <c r="W244" s="84">
        <v>0.38090000000000002</v>
      </c>
      <c r="X244" s="84">
        <v>0.2651</v>
      </c>
      <c r="Y244" s="84">
        <v>0.2646</v>
      </c>
      <c r="Z244" s="84">
        <v>0.42609999999999998</v>
      </c>
      <c r="AA244" s="84">
        <v>0.36520000000000002</v>
      </c>
    </row>
    <row r="245" spans="1:27">
      <c r="A245" s="142"/>
      <c r="B245" s="142"/>
      <c r="C245" s="5">
        <v>10.125</v>
      </c>
      <c r="D245" s="84">
        <v>0</v>
      </c>
      <c r="E245" s="84">
        <v>0</v>
      </c>
      <c r="F245" s="84">
        <v>0</v>
      </c>
      <c r="G245" s="84">
        <v>0</v>
      </c>
      <c r="H245" s="84">
        <v>0</v>
      </c>
      <c r="I245" s="84">
        <v>0</v>
      </c>
      <c r="J245" s="84">
        <v>0</v>
      </c>
      <c r="K245" s="84">
        <v>0</v>
      </c>
      <c r="L245" s="84">
        <v>0</v>
      </c>
      <c r="M245" s="84">
        <v>0</v>
      </c>
      <c r="N245" s="84">
        <v>0</v>
      </c>
      <c r="O245" s="84">
        <v>0</v>
      </c>
      <c r="P245" s="84">
        <v>0.49370000000000003</v>
      </c>
      <c r="Q245" s="84">
        <v>0.69479999999999997</v>
      </c>
      <c r="R245" s="84">
        <v>0.17799999999999999</v>
      </c>
      <c r="S245" s="84">
        <v>0.67049999999999998</v>
      </c>
      <c r="T245" s="84">
        <v>0.69479999999999997</v>
      </c>
      <c r="U245" s="84">
        <v>0.42620000000000002</v>
      </c>
      <c r="V245" s="84">
        <v>0.21010000000000001</v>
      </c>
      <c r="W245" s="84">
        <v>0.35730000000000001</v>
      </c>
      <c r="X245" s="84">
        <v>0.2261</v>
      </c>
      <c r="Y245" s="84">
        <v>0.1923</v>
      </c>
      <c r="Z245" s="84">
        <v>0.38069999999999998</v>
      </c>
      <c r="AA245" s="84">
        <v>0.3301</v>
      </c>
    </row>
    <row r="246" spans="1:27">
      <c r="A246" s="142"/>
      <c r="B246" s="142"/>
      <c r="C246" s="5">
        <v>10.1666666666667</v>
      </c>
      <c r="D246" s="84">
        <v>0</v>
      </c>
      <c r="E246" s="84">
        <v>0</v>
      </c>
      <c r="F246" s="84">
        <v>0</v>
      </c>
      <c r="G246" s="84">
        <v>0</v>
      </c>
      <c r="H246" s="84">
        <v>0</v>
      </c>
      <c r="I246" s="84">
        <v>0</v>
      </c>
      <c r="J246" s="84">
        <v>0</v>
      </c>
      <c r="K246" s="84">
        <v>0</v>
      </c>
      <c r="L246" s="84">
        <v>0</v>
      </c>
      <c r="M246" s="84">
        <v>0</v>
      </c>
      <c r="N246" s="84">
        <v>0</v>
      </c>
      <c r="O246" s="84">
        <v>0</v>
      </c>
      <c r="P246" s="84">
        <v>0.47020000000000001</v>
      </c>
      <c r="Q246" s="84">
        <v>0.60960000000000003</v>
      </c>
      <c r="R246" s="84">
        <v>0.1542</v>
      </c>
      <c r="S246" s="84">
        <v>0.6169</v>
      </c>
      <c r="T246" s="84">
        <v>0.60960000000000003</v>
      </c>
      <c r="U246" s="84">
        <v>0.38929999999999998</v>
      </c>
      <c r="V246" s="84">
        <v>0.21379999999999999</v>
      </c>
      <c r="W246" s="84">
        <v>0.36049999999999999</v>
      </c>
      <c r="X246" s="84">
        <v>0.22770000000000001</v>
      </c>
      <c r="Y246" s="84">
        <v>0.18509999999999999</v>
      </c>
      <c r="Z246" s="84">
        <v>0.36620000000000003</v>
      </c>
      <c r="AA246" s="84">
        <v>0.32379999999999998</v>
      </c>
    </row>
    <row r="247" spans="1:27">
      <c r="A247" s="142"/>
      <c r="B247" s="142"/>
      <c r="C247" s="5">
        <v>10.2083333333333</v>
      </c>
      <c r="D247" s="84">
        <v>0</v>
      </c>
      <c r="E247" s="84">
        <v>0</v>
      </c>
      <c r="F247" s="84">
        <v>0</v>
      </c>
      <c r="G247" s="84">
        <v>0</v>
      </c>
      <c r="H247" s="84">
        <v>0</v>
      </c>
      <c r="I247" s="84">
        <v>0</v>
      </c>
      <c r="J247" s="84">
        <v>0</v>
      </c>
      <c r="K247" s="84">
        <v>0</v>
      </c>
      <c r="L247" s="84">
        <v>0</v>
      </c>
      <c r="M247" s="84">
        <v>0</v>
      </c>
      <c r="N247" s="84">
        <v>0</v>
      </c>
      <c r="O247" s="84">
        <v>0</v>
      </c>
      <c r="P247" s="84">
        <v>0.43490000000000001</v>
      </c>
      <c r="Q247" s="84">
        <v>0.50619999999999998</v>
      </c>
      <c r="R247" s="84">
        <v>0.1313</v>
      </c>
      <c r="S247" s="84">
        <v>0.5373</v>
      </c>
      <c r="T247" s="84">
        <v>0.50619999999999998</v>
      </c>
      <c r="U247" s="84">
        <v>0.34210000000000002</v>
      </c>
      <c r="V247" s="84">
        <v>0.20399999999999999</v>
      </c>
      <c r="W247" s="84">
        <v>0.38550000000000001</v>
      </c>
      <c r="X247" s="84">
        <v>0.18099999999999999</v>
      </c>
      <c r="Y247" s="84">
        <v>0.17910000000000001</v>
      </c>
      <c r="Z247" s="84">
        <v>0.36620000000000003</v>
      </c>
      <c r="AA247" s="84">
        <v>0.32269999999999999</v>
      </c>
    </row>
    <row r="248" spans="1:27">
      <c r="A248" s="142"/>
      <c r="B248" s="142"/>
      <c r="C248" s="5">
        <v>10.25</v>
      </c>
      <c r="D248" s="84">
        <v>0</v>
      </c>
      <c r="E248" s="84">
        <v>0</v>
      </c>
      <c r="F248" s="84">
        <v>0</v>
      </c>
      <c r="G248" s="84">
        <v>0</v>
      </c>
      <c r="H248" s="84">
        <v>0</v>
      </c>
      <c r="I248" s="84">
        <v>0</v>
      </c>
      <c r="J248" s="84">
        <v>0</v>
      </c>
      <c r="K248" s="84">
        <v>0</v>
      </c>
      <c r="L248" s="84">
        <v>0</v>
      </c>
      <c r="M248" s="84">
        <v>0</v>
      </c>
      <c r="N248" s="84">
        <v>0</v>
      </c>
      <c r="O248" s="84">
        <v>0</v>
      </c>
      <c r="P248" s="84">
        <v>0.40679999999999999</v>
      </c>
      <c r="Q248" s="84">
        <v>0.40300000000000002</v>
      </c>
      <c r="R248" s="84">
        <v>0.1104</v>
      </c>
      <c r="S248" s="84">
        <v>0.45739999999999997</v>
      </c>
      <c r="T248" s="84">
        <v>0.40300000000000002</v>
      </c>
      <c r="U248" s="84">
        <v>0.29770000000000002</v>
      </c>
      <c r="V248" s="84">
        <v>0.1575</v>
      </c>
      <c r="W248" s="84">
        <v>0.35120000000000001</v>
      </c>
      <c r="X248" s="84">
        <v>0.126</v>
      </c>
      <c r="Y248" s="84">
        <v>0.17130000000000001</v>
      </c>
      <c r="Z248" s="84">
        <v>0.37530000000000002</v>
      </c>
      <c r="AA248" s="84">
        <v>0.30769999999999997</v>
      </c>
    </row>
    <row r="249" spans="1:27">
      <c r="A249" s="142"/>
      <c r="B249" s="142"/>
      <c r="C249" s="5">
        <v>10.2916666666667</v>
      </c>
      <c r="D249" s="84">
        <v>0</v>
      </c>
      <c r="E249" s="84">
        <v>0</v>
      </c>
      <c r="F249" s="84">
        <v>0</v>
      </c>
      <c r="G249" s="84">
        <v>0</v>
      </c>
      <c r="H249" s="84">
        <v>0</v>
      </c>
      <c r="I249" s="84">
        <v>0</v>
      </c>
      <c r="J249" s="84">
        <v>0</v>
      </c>
      <c r="K249" s="84">
        <v>2.0000000000000001E-4</v>
      </c>
      <c r="L249" s="84">
        <v>0</v>
      </c>
      <c r="M249" s="84">
        <v>0</v>
      </c>
      <c r="N249" s="84">
        <v>0</v>
      </c>
      <c r="O249" s="84">
        <v>0</v>
      </c>
      <c r="P249" s="84">
        <v>0.38159999999999999</v>
      </c>
      <c r="Q249" s="84">
        <v>0.33410000000000001</v>
      </c>
      <c r="R249" s="84">
        <v>8.8900000000000007E-2</v>
      </c>
      <c r="S249" s="84">
        <v>0.37209999999999999</v>
      </c>
      <c r="T249" s="84">
        <v>0.33410000000000001</v>
      </c>
      <c r="U249" s="84">
        <v>0.25690000000000002</v>
      </c>
      <c r="V249" s="84">
        <v>0.1613</v>
      </c>
      <c r="W249" s="84">
        <v>0.31430000000000002</v>
      </c>
      <c r="X249" s="84">
        <v>9.8699999999999996E-2</v>
      </c>
      <c r="Y249" s="84">
        <v>0.1691</v>
      </c>
      <c r="Z249" s="84">
        <v>0.39679999999999999</v>
      </c>
      <c r="AA249" s="84">
        <v>0.30730000000000002</v>
      </c>
    </row>
    <row r="250" spans="1:27">
      <c r="A250" s="142"/>
      <c r="B250" s="142"/>
      <c r="C250" s="5">
        <v>10.3333333333333</v>
      </c>
      <c r="D250" s="84">
        <v>0</v>
      </c>
      <c r="E250" s="84">
        <v>0</v>
      </c>
      <c r="F250" s="84">
        <v>0</v>
      </c>
      <c r="G250" s="84">
        <v>0</v>
      </c>
      <c r="H250" s="84">
        <v>0</v>
      </c>
      <c r="I250" s="84">
        <v>0</v>
      </c>
      <c r="J250" s="84">
        <v>9.74E-2</v>
      </c>
      <c r="K250" s="84">
        <v>0.13719999999999999</v>
      </c>
      <c r="L250" s="84">
        <v>0.19769999999999999</v>
      </c>
      <c r="M250" s="84">
        <v>0.15240000000000001</v>
      </c>
      <c r="N250" s="84">
        <v>1.38E-2</v>
      </c>
      <c r="O250" s="84">
        <v>0.1197</v>
      </c>
      <c r="P250" s="84">
        <v>0.33439999999999998</v>
      </c>
      <c r="Q250" s="84">
        <v>0.28599999999999998</v>
      </c>
      <c r="R250" s="84">
        <v>9.0499999999999997E-2</v>
      </c>
      <c r="S250" s="84">
        <v>0.32929999999999998</v>
      </c>
      <c r="T250" s="84">
        <v>0.28599999999999998</v>
      </c>
      <c r="U250" s="84">
        <v>0.23</v>
      </c>
      <c r="V250" s="84">
        <v>0.17280000000000001</v>
      </c>
      <c r="W250" s="84">
        <v>0.37780000000000002</v>
      </c>
      <c r="X250" s="84">
        <v>0.1077</v>
      </c>
      <c r="Y250" s="84">
        <v>0.18820000000000001</v>
      </c>
      <c r="Z250" s="84">
        <v>0.4209</v>
      </c>
      <c r="AA250" s="84">
        <v>0.33689999999999998</v>
      </c>
    </row>
    <row r="251" spans="1:27">
      <c r="A251" s="142"/>
      <c r="B251" s="142"/>
      <c r="C251" s="5">
        <v>10.375</v>
      </c>
      <c r="D251" s="84">
        <v>0</v>
      </c>
      <c r="E251" s="84">
        <v>0</v>
      </c>
      <c r="F251" s="84">
        <v>0</v>
      </c>
      <c r="G251" s="84">
        <v>0</v>
      </c>
      <c r="H251" s="84">
        <v>0</v>
      </c>
      <c r="I251" s="84">
        <v>0</v>
      </c>
      <c r="J251" s="84">
        <v>0.43369999999999997</v>
      </c>
      <c r="K251" s="84">
        <v>0.53590000000000004</v>
      </c>
      <c r="L251" s="84">
        <v>0.49409999999999998</v>
      </c>
      <c r="M251" s="84">
        <v>0.50929999999999997</v>
      </c>
      <c r="N251" s="84">
        <v>0.31790000000000002</v>
      </c>
      <c r="O251" s="84">
        <v>0.4582</v>
      </c>
      <c r="P251" s="84">
        <v>0.30409999999999998</v>
      </c>
      <c r="Q251" s="84">
        <v>0.2442</v>
      </c>
      <c r="R251" s="84">
        <v>9.6799999999999997E-2</v>
      </c>
      <c r="S251" s="84">
        <v>0.30640000000000001</v>
      </c>
      <c r="T251" s="84">
        <v>0.2442</v>
      </c>
      <c r="U251" s="84">
        <v>0.21440000000000001</v>
      </c>
      <c r="V251" s="84">
        <v>0.21099999999999999</v>
      </c>
      <c r="W251" s="84">
        <v>0.4622</v>
      </c>
      <c r="X251" s="84">
        <v>0.12180000000000001</v>
      </c>
      <c r="Y251" s="84">
        <v>0.2235</v>
      </c>
      <c r="Z251" s="84">
        <v>0.47560000000000002</v>
      </c>
      <c r="AA251" s="84">
        <v>0.39100000000000001</v>
      </c>
    </row>
    <row r="252" spans="1:27">
      <c r="A252" s="142"/>
      <c r="B252" s="142"/>
      <c r="C252" s="5">
        <v>10.4166666666667</v>
      </c>
      <c r="D252" s="84">
        <v>3.4200000000000001E-2</v>
      </c>
      <c r="E252" s="84">
        <v>0.11260000000000001</v>
      </c>
      <c r="F252" s="84">
        <v>4.1700000000000001E-2</v>
      </c>
      <c r="G252" s="84">
        <v>3.3099999999999997E-2</v>
      </c>
      <c r="H252" s="84">
        <v>0</v>
      </c>
      <c r="I252" s="84">
        <v>4.4299999999999999E-2</v>
      </c>
      <c r="J252" s="84">
        <v>0.61160000000000003</v>
      </c>
      <c r="K252" s="84">
        <v>0.71919999999999995</v>
      </c>
      <c r="L252" s="84">
        <v>0.64370000000000005</v>
      </c>
      <c r="M252" s="84">
        <v>0.67300000000000004</v>
      </c>
      <c r="N252" s="84">
        <v>0.53569999999999995</v>
      </c>
      <c r="O252" s="84">
        <v>0.63670000000000004</v>
      </c>
      <c r="P252" s="84">
        <v>0.25390000000000001</v>
      </c>
      <c r="Q252" s="84">
        <v>0.21890000000000001</v>
      </c>
      <c r="R252" s="84">
        <v>8.3199999999999996E-2</v>
      </c>
      <c r="S252" s="84">
        <v>0.26150000000000001</v>
      </c>
      <c r="T252" s="84">
        <v>0.21890000000000001</v>
      </c>
      <c r="U252" s="84">
        <v>0.18290000000000001</v>
      </c>
      <c r="V252" s="84">
        <v>0.26390000000000002</v>
      </c>
      <c r="W252" s="84">
        <v>0.38269999999999998</v>
      </c>
      <c r="X252" s="84">
        <v>0.11940000000000001</v>
      </c>
      <c r="Y252" s="84">
        <v>0.1837</v>
      </c>
      <c r="Z252" s="84">
        <v>0.53480000000000005</v>
      </c>
      <c r="AA252" s="84">
        <v>0.40670000000000001</v>
      </c>
    </row>
    <row r="253" spans="1:27">
      <c r="A253" s="142"/>
      <c r="B253" s="142"/>
      <c r="C253" s="5">
        <v>10.4583333333333</v>
      </c>
      <c r="D253" s="84">
        <v>0.19420000000000001</v>
      </c>
      <c r="E253" s="84">
        <v>0.35139999999999999</v>
      </c>
      <c r="F253" s="84">
        <v>0.16159999999999999</v>
      </c>
      <c r="G253" s="84">
        <v>0.13500000000000001</v>
      </c>
      <c r="H253" s="84">
        <v>0.26369999999999999</v>
      </c>
      <c r="I253" s="84">
        <v>0.22120000000000001</v>
      </c>
      <c r="J253" s="84">
        <v>0.64390000000000003</v>
      </c>
      <c r="K253" s="84">
        <v>0.74119999999999997</v>
      </c>
      <c r="L253" s="84">
        <v>0.68879999999999997</v>
      </c>
      <c r="M253" s="84">
        <v>0.70730000000000004</v>
      </c>
      <c r="N253" s="84">
        <v>0.62209999999999999</v>
      </c>
      <c r="O253" s="84">
        <v>0.68069999999999997</v>
      </c>
      <c r="P253" s="84">
        <v>0.25779999999999997</v>
      </c>
      <c r="Q253" s="84">
        <v>0.25690000000000002</v>
      </c>
      <c r="R253" s="84">
        <v>7.7799999999999994E-2</v>
      </c>
      <c r="S253" s="84">
        <v>0.28299999999999997</v>
      </c>
      <c r="T253" s="84">
        <v>0.25690000000000002</v>
      </c>
      <c r="U253" s="84">
        <v>0.19059999999999999</v>
      </c>
      <c r="V253" s="84">
        <v>0.27489999999999998</v>
      </c>
      <c r="W253" s="84">
        <v>0.35770000000000002</v>
      </c>
      <c r="X253" s="84">
        <v>8.3299999999999999E-2</v>
      </c>
      <c r="Y253" s="84">
        <v>0.1578</v>
      </c>
      <c r="Z253" s="84">
        <v>0.40960000000000002</v>
      </c>
      <c r="AA253" s="84">
        <v>0.3342</v>
      </c>
    </row>
    <row r="254" spans="1:27">
      <c r="A254" s="142"/>
      <c r="B254" s="142"/>
      <c r="C254" s="5">
        <v>10.5</v>
      </c>
      <c r="D254" s="84">
        <v>0.29570000000000002</v>
      </c>
      <c r="E254" s="84">
        <v>0.4244</v>
      </c>
      <c r="F254" s="84">
        <v>0.26540000000000002</v>
      </c>
      <c r="G254" s="84">
        <v>0.23680000000000001</v>
      </c>
      <c r="H254" s="84">
        <v>0.36299999999999999</v>
      </c>
      <c r="I254" s="84">
        <v>0.31709999999999999</v>
      </c>
      <c r="J254" s="84">
        <v>0.62890000000000001</v>
      </c>
      <c r="K254" s="84">
        <v>0.70609999999999995</v>
      </c>
      <c r="L254" s="84">
        <v>0.65869999999999995</v>
      </c>
      <c r="M254" s="84">
        <v>0.69620000000000004</v>
      </c>
      <c r="N254" s="84">
        <v>0.59730000000000005</v>
      </c>
      <c r="O254" s="84">
        <v>0.65739999999999998</v>
      </c>
      <c r="P254" s="84">
        <v>0.40010000000000001</v>
      </c>
      <c r="Q254" s="84">
        <v>0.39429999999999998</v>
      </c>
      <c r="R254" s="84">
        <v>0.12740000000000001</v>
      </c>
      <c r="S254" s="84">
        <v>0.43080000000000002</v>
      </c>
      <c r="T254" s="84">
        <v>0.39429999999999998</v>
      </c>
      <c r="U254" s="84">
        <v>0.29630000000000001</v>
      </c>
      <c r="V254" s="84">
        <v>0.24940000000000001</v>
      </c>
      <c r="W254" s="84">
        <v>0.33090000000000003</v>
      </c>
      <c r="X254" s="84">
        <v>0.1363</v>
      </c>
      <c r="Y254" s="84">
        <v>0.17799999999999999</v>
      </c>
      <c r="Z254" s="84">
        <v>0.47660000000000002</v>
      </c>
      <c r="AA254" s="84">
        <v>0.36580000000000001</v>
      </c>
    </row>
    <row r="255" spans="1:27">
      <c r="A255" s="142"/>
      <c r="B255" s="142"/>
      <c r="C255" s="5">
        <v>10.5416666666667</v>
      </c>
      <c r="D255" s="84">
        <v>0.30499999999999999</v>
      </c>
      <c r="E255" s="84">
        <v>0.42149999999999999</v>
      </c>
      <c r="F255" s="84">
        <v>0.23580000000000001</v>
      </c>
      <c r="G255" s="84">
        <v>0.24979999999999999</v>
      </c>
      <c r="H255" s="84">
        <v>0.20430000000000001</v>
      </c>
      <c r="I255" s="84">
        <v>0.2833</v>
      </c>
      <c r="J255" s="84">
        <v>0.61350000000000005</v>
      </c>
      <c r="K255" s="84">
        <v>0.68269999999999997</v>
      </c>
      <c r="L255" s="84">
        <v>0.65180000000000005</v>
      </c>
      <c r="M255" s="84">
        <v>0.68469999999999998</v>
      </c>
      <c r="N255" s="84">
        <v>0.57069999999999999</v>
      </c>
      <c r="O255" s="84">
        <v>0.64070000000000005</v>
      </c>
      <c r="P255" s="84">
        <v>0.37309999999999999</v>
      </c>
      <c r="Q255" s="84">
        <v>0.47810000000000002</v>
      </c>
      <c r="R255" s="84">
        <v>0.1346</v>
      </c>
      <c r="S255" s="84">
        <v>0.43590000000000001</v>
      </c>
      <c r="T255" s="84">
        <v>0.47810000000000002</v>
      </c>
      <c r="U255" s="84">
        <v>0.30249999999999999</v>
      </c>
      <c r="V255" s="84">
        <v>0.2457</v>
      </c>
      <c r="W255" s="84">
        <v>0.2205</v>
      </c>
      <c r="X255" s="84">
        <v>0.25929999999999997</v>
      </c>
      <c r="Y255" s="84">
        <v>0.18659999999999999</v>
      </c>
      <c r="Z255" s="84">
        <v>0.51900000000000002</v>
      </c>
      <c r="AA255" s="84">
        <v>0.37619999999999998</v>
      </c>
    </row>
    <row r="256" spans="1:27">
      <c r="A256" s="142"/>
      <c r="B256" s="142"/>
      <c r="C256" s="5">
        <v>10.5833333333333</v>
      </c>
      <c r="D256" s="84">
        <v>0.34589999999999999</v>
      </c>
      <c r="E256" s="84">
        <v>0.434</v>
      </c>
      <c r="F256" s="84">
        <v>0.31040000000000001</v>
      </c>
      <c r="G256" s="84">
        <v>0.26150000000000001</v>
      </c>
      <c r="H256" s="84">
        <v>0.23119999999999999</v>
      </c>
      <c r="I256" s="84">
        <v>0.31659999999999999</v>
      </c>
      <c r="J256" s="84">
        <v>0.63070000000000004</v>
      </c>
      <c r="K256" s="84">
        <v>0.70140000000000002</v>
      </c>
      <c r="L256" s="84">
        <v>0.61950000000000005</v>
      </c>
      <c r="M256" s="84">
        <v>0.6956</v>
      </c>
      <c r="N256" s="84">
        <v>0.57799999999999996</v>
      </c>
      <c r="O256" s="84">
        <v>0.64500000000000002</v>
      </c>
      <c r="P256" s="84">
        <v>0.31909999999999999</v>
      </c>
      <c r="Q256" s="84">
        <v>0.374</v>
      </c>
      <c r="R256" s="84">
        <v>0.12839999999999999</v>
      </c>
      <c r="S256" s="84">
        <v>0.38240000000000002</v>
      </c>
      <c r="T256" s="84">
        <v>0.374</v>
      </c>
      <c r="U256" s="84">
        <v>0.26179999999999998</v>
      </c>
      <c r="V256" s="84">
        <v>0.13850000000000001</v>
      </c>
      <c r="W256" s="84">
        <v>0.1578</v>
      </c>
      <c r="X256" s="84">
        <v>0.31630000000000003</v>
      </c>
      <c r="Y256" s="84">
        <v>0.1885</v>
      </c>
      <c r="Z256" s="84">
        <v>0.56069999999999998</v>
      </c>
      <c r="AA256" s="84">
        <v>0.3775</v>
      </c>
    </row>
    <row r="257" spans="1:27">
      <c r="A257" s="142"/>
      <c r="B257" s="142"/>
      <c r="C257" s="5">
        <v>10.625</v>
      </c>
      <c r="D257" s="84">
        <v>0.3538</v>
      </c>
      <c r="E257" s="84">
        <v>0.44569999999999999</v>
      </c>
      <c r="F257" s="84">
        <v>0.38819999999999999</v>
      </c>
      <c r="G257" s="84">
        <v>0.32779999999999998</v>
      </c>
      <c r="H257" s="84">
        <v>0.3458</v>
      </c>
      <c r="I257" s="84">
        <v>0.37230000000000002</v>
      </c>
      <c r="J257" s="84">
        <v>0.62939999999999996</v>
      </c>
      <c r="K257" s="84">
        <v>0.72330000000000005</v>
      </c>
      <c r="L257" s="84">
        <v>0.6472</v>
      </c>
      <c r="M257" s="84">
        <v>0.70030000000000003</v>
      </c>
      <c r="N257" s="84">
        <v>0.61860000000000004</v>
      </c>
      <c r="O257" s="84">
        <v>0.66379999999999995</v>
      </c>
      <c r="P257" s="84">
        <v>0.3271</v>
      </c>
      <c r="Q257" s="84">
        <v>0.35770000000000002</v>
      </c>
      <c r="R257" s="84">
        <v>0.13589999999999999</v>
      </c>
      <c r="S257" s="84">
        <v>0.38840000000000002</v>
      </c>
      <c r="T257" s="84">
        <v>0.35770000000000002</v>
      </c>
      <c r="U257" s="84">
        <v>0.26629999999999998</v>
      </c>
      <c r="V257" s="84">
        <v>0.1036</v>
      </c>
      <c r="W257" s="84">
        <v>0.1507</v>
      </c>
      <c r="X257" s="84">
        <v>0.37509999999999999</v>
      </c>
      <c r="Y257" s="84">
        <v>0.2056</v>
      </c>
      <c r="Z257" s="84">
        <v>0.51910000000000001</v>
      </c>
      <c r="AA257" s="84">
        <v>0.35849999999999999</v>
      </c>
    </row>
    <row r="258" spans="1:27">
      <c r="A258" s="142"/>
      <c r="B258" s="142"/>
      <c r="C258" s="5">
        <v>10.6666666666667</v>
      </c>
      <c r="D258" s="84">
        <v>0.29959999999999998</v>
      </c>
      <c r="E258" s="84">
        <v>0.439</v>
      </c>
      <c r="F258" s="84">
        <v>0.39190000000000003</v>
      </c>
      <c r="G258" s="84">
        <v>0.3014</v>
      </c>
      <c r="H258" s="84">
        <v>0.40329999999999999</v>
      </c>
      <c r="I258" s="84">
        <v>0.36709999999999998</v>
      </c>
      <c r="J258" s="84">
        <v>0.52500000000000002</v>
      </c>
      <c r="K258" s="84">
        <v>0.64929999999999999</v>
      </c>
      <c r="L258" s="84">
        <v>0.51380000000000003</v>
      </c>
      <c r="M258" s="84">
        <v>0.61580000000000001</v>
      </c>
      <c r="N258" s="84">
        <v>0.51029999999999998</v>
      </c>
      <c r="O258" s="84">
        <v>0.56279999999999997</v>
      </c>
      <c r="P258" s="84">
        <v>0.3402</v>
      </c>
      <c r="Q258" s="84">
        <v>0.24340000000000001</v>
      </c>
      <c r="R258" s="84">
        <v>0.1229</v>
      </c>
      <c r="S258" s="84">
        <v>0.28029999999999999</v>
      </c>
      <c r="T258" s="84">
        <v>0.24340000000000001</v>
      </c>
      <c r="U258" s="84">
        <v>0.2298</v>
      </c>
      <c r="V258" s="84">
        <v>0.15110000000000001</v>
      </c>
      <c r="W258" s="84">
        <v>0.15989999999999999</v>
      </c>
      <c r="X258" s="84">
        <v>0.4214</v>
      </c>
      <c r="Y258" s="84">
        <v>0.2306</v>
      </c>
      <c r="Z258" s="84">
        <v>0.50749999999999995</v>
      </c>
      <c r="AA258" s="84">
        <v>0.36659999999999998</v>
      </c>
    </row>
    <row r="259" spans="1:27">
      <c r="A259" s="142"/>
      <c r="B259" s="142"/>
      <c r="C259" s="5">
        <v>10.7083333333333</v>
      </c>
      <c r="D259" s="84">
        <v>0</v>
      </c>
      <c r="E259" s="84">
        <v>9.2999999999999999E-2</v>
      </c>
      <c r="F259" s="84">
        <v>3.3E-3</v>
      </c>
      <c r="G259" s="84">
        <v>0</v>
      </c>
      <c r="H259" s="84">
        <v>0</v>
      </c>
      <c r="I259" s="84">
        <v>1.9300000000000001E-2</v>
      </c>
      <c r="J259" s="84">
        <v>0.25819999999999999</v>
      </c>
      <c r="K259" s="84">
        <v>0.42220000000000002</v>
      </c>
      <c r="L259" s="84">
        <v>0.253</v>
      </c>
      <c r="M259" s="84">
        <v>0.3649</v>
      </c>
      <c r="N259" s="84">
        <v>0.28710000000000002</v>
      </c>
      <c r="O259" s="84">
        <v>0.31709999999999999</v>
      </c>
      <c r="P259" s="84">
        <v>0.31219999999999998</v>
      </c>
      <c r="Q259" s="84">
        <v>0.16400000000000001</v>
      </c>
      <c r="R259" s="84">
        <v>9.5100000000000004E-2</v>
      </c>
      <c r="S259" s="84">
        <v>0.23499999999999999</v>
      </c>
      <c r="T259" s="84">
        <v>0.16400000000000001</v>
      </c>
      <c r="U259" s="84">
        <v>0.1923</v>
      </c>
      <c r="V259" s="84">
        <v>0.23089999999999999</v>
      </c>
      <c r="W259" s="84">
        <v>0.1754</v>
      </c>
      <c r="X259" s="84">
        <v>0.36580000000000001</v>
      </c>
      <c r="Y259" s="84">
        <v>0.18079999999999999</v>
      </c>
      <c r="Z259" s="84">
        <v>0.47399999999999998</v>
      </c>
      <c r="AA259" s="84">
        <v>0.35370000000000001</v>
      </c>
    </row>
    <row r="260" spans="1:27">
      <c r="A260" s="142"/>
      <c r="B260" s="142"/>
      <c r="C260" s="5">
        <v>10.75</v>
      </c>
      <c r="D260" s="84">
        <v>0</v>
      </c>
      <c r="E260" s="84">
        <v>0</v>
      </c>
      <c r="F260" s="84">
        <v>0</v>
      </c>
      <c r="G260" s="84">
        <v>0</v>
      </c>
      <c r="H260" s="84">
        <v>0</v>
      </c>
      <c r="I260" s="84">
        <v>0</v>
      </c>
      <c r="J260" s="84">
        <v>2.3E-3</v>
      </c>
      <c r="K260" s="84">
        <v>5.3499999999999999E-2</v>
      </c>
      <c r="L260" s="84">
        <v>2.8E-3</v>
      </c>
      <c r="M260" s="84">
        <v>1.6E-2</v>
      </c>
      <c r="N260" s="84">
        <v>2.9600000000000001E-2</v>
      </c>
      <c r="O260" s="84">
        <v>2.0799999999999999E-2</v>
      </c>
      <c r="P260" s="84">
        <v>0.2482</v>
      </c>
      <c r="Q260" s="84">
        <v>0.13689999999999999</v>
      </c>
      <c r="R260" s="84">
        <v>6.9599999999999995E-2</v>
      </c>
      <c r="S260" s="84">
        <v>0.18429999999999999</v>
      </c>
      <c r="T260" s="84">
        <v>0.13689999999999999</v>
      </c>
      <c r="U260" s="84">
        <v>0.15079999999999999</v>
      </c>
      <c r="V260" s="84">
        <v>0.31119999999999998</v>
      </c>
      <c r="W260" s="84">
        <v>0.2407</v>
      </c>
      <c r="X260" s="84">
        <v>0.39450000000000002</v>
      </c>
      <c r="Y260" s="84">
        <v>0.19500000000000001</v>
      </c>
      <c r="Z260" s="84">
        <v>0.47560000000000002</v>
      </c>
      <c r="AA260" s="84">
        <v>0.38229999999999997</v>
      </c>
    </row>
    <row r="261" spans="1:27">
      <c r="A261" s="142"/>
      <c r="B261" s="142"/>
      <c r="C261" s="5">
        <v>10.7916666666667</v>
      </c>
      <c r="D261" s="84">
        <v>0</v>
      </c>
      <c r="E261" s="84">
        <v>0</v>
      </c>
      <c r="F261" s="84">
        <v>0</v>
      </c>
      <c r="G261" s="84">
        <v>0</v>
      </c>
      <c r="H261" s="84">
        <v>0</v>
      </c>
      <c r="I261" s="84">
        <v>0</v>
      </c>
      <c r="J261" s="84">
        <v>0</v>
      </c>
      <c r="K261" s="84">
        <v>0</v>
      </c>
      <c r="L261" s="84">
        <v>0</v>
      </c>
      <c r="M261" s="84">
        <v>0</v>
      </c>
      <c r="N261" s="84">
        <v>0</v>
      </c>
      <c r="O261" s="84">
        <v>0</v>
      </c>
      <c r="P261" s="84">
        <v>0.31490000000000001</v>
      </c>
      <c r="Q261" s="84">
        <v>0.19439999999999999</v>
      </c>
      <c r="R261" s="84">
        <v>7.2599999999999998E-2</v>
      </c>
      <c r="S261" s="84">
        <v>0.26750000000000002</v>
      </c>
      <c r="T261" s="84">
        <v>0.19439999999999999</v>
      </c>
      <c r="U261" s="84">
        <v>0.19420000000000001</v>
      </c>
      <c r="V261" s="84">
        <v>0.43269999999999997</v>
      </c>
      <c r="W261" s="84">
        <v>0.29389999999999999</v>
      </c>
      <c r="X261" s="84">
        <v>0.41949999999999998</v>
      </c>
      <c r="Y261" s="84">
        <v>0.25580000000000003</v>
      </c>
      <c r="Z261" s="84">
        <v>0.59719999999999995</v>
      </c>
      <c r="AA261" s="84">
        <v>0.47460000000000002</v>
      </c>
    </row>
    <row r="262" spans="1:27">
      <c r="A262" s="142"/>
      <c r="B262" s="142"/>
      <c r="C262" s="5">
        <v>10.8333333333333</v>
      </c>
      <c r="D262" s="84">
        <v>0</v>
      </c>
      <c r="E262" s="84">
        <v>0</v>
      </c>
      <c r="F262" s="84">
        <v>0</v>
      </c>
      <c r="G262" s="84">
        <v>0</v>
      </c>
      <c r="H262" s="84">
        <v>0</v>
      </c>
      <c r="I262" s="84">
        <v>0</v>
      </c>
      <c r="J262" s="84">
        <v>0</v>
      </c>
      <c r="K262" s="84">
        <v>0</v>
      </c>
      <c r="L262" s="84">
        <v>0</v>
      </c>
      <c r="M262" s="84">
        <v>0</v>
      </c>
      <c r="N262" s="84">
        <v>0</v>
      </c>
      <c r="O262" s="84">
        <v>0</v>
      </c>
      <c r="P262" s="84">
        <v>0.3725</v>
      </c>
      <c r="Q262" s="84">
        <v>0.38740000000000002</v>
      </c>
      <c r="R262" s="84">
        <v>0.1007</v>
      </c>
      <c r="S262" s="84">
        <v>0.4032</v>
      </c>
      <c r="T262" s="84">
        <v>0.38740000000000002</v>
      </c>
      <c r="U262" s="84">
        <v>0.27150000000000002</v>
      </c>
      <c r="V262" s="84">
        <v>0.58150000000000002</v>
      </c>
      <c r="W262" s="84">
        <v>0.49259999999999998</v>
      </c>
      <c r="X262" s="84">
        <v>0.39900000000000002</v>
      </c>
      <c r="Y262" s="84">
        <v>0.4108</v>
      </c>
      <c r="Z262" s="84">
        <v>0.65349999999999997</v>
      </c>
      <c r="AA262" s="84">
        <v>0.56910000000000005</v>
      </c>
    </row>
    <row r="263" spans="1:27">
      <c r="A263" s="142"/>
      <c r="B263" s="142"/>
      <c r="C263" s="5">
        <v>10.875</v>
      </c>
      <c r="D263" s="84">
        <v>0</v>
      </c>
      <c r="E263" s="84">
        <v>0</v>
      </c>
      <c r="F263" s="84">
        <v>0</v>
      </c>
      <c r="G263" s="84">
        <v>0</v>
      </c>
      <c r="H263" s="84">
        <v>0</v>
      </c>
      <c r="I263" s="84">
        <v>0</v>
      </c>
      <c r="J263" s="84">
        <v>0</v>
      </c>
      <c r="K263" s="84">
        <v>0</v>
      </c>
      <c r="L263" s="84">
        <v>0</v>
      </c>
      <c r="M263" s="84">
        <v>0</v>
      </c>
      <c r="N263" s="84">
        <v>0</v>
      </c>
      <c r="O263" s="84">
        <v>0</v>
      </c>
      <c r="P263" s="84">
        <v>0.4355</v>
      </c>
      <c r="Q263" s="84">
        <v>0.6371</v>
      </c>
      <c r="R263" s="84">
        <v>0.13350000000000001</v>
      </c>
      <c r="S263" s="84">
        <v>0.57530000000000003</v>
      </c>
      <c r="T263" s="84">
        <v>0.6371</v>
      </c>
      <c r="U263" s="84">
        <v>0.36630000000000001</v>
      </c>
      <c r="V263" s="84">
        <v>0.69359999999999999</v>
      </c>
      <c r="W263" s="84">
        <v>0.67490000000000006</v>
      </c>
      <c r="X263" s="84">
        <v>0.39119999999999999</v>
      </c>
      <c r="Y263" s="84">
        <v>0.55830000000000002</v>
      </c>
      <c r="Z263" s="84">
        <v>0.69579999999999997</v>
      </c>
      <c r="AA263" s="84">
        <v>0.64990000000000003</v>
      </c>
    </row>
    <row r="264" spans="1:27">
      <c r="A264" s="142"/>
      <c r="B264" s="142"/>
      <c r="C264" s="5">
        <v>10.9166666666667</v>
      </c>
      <c r="D264" s="84">
        <v>0</v>
      </c>
      <c r="E264" s="84">
        <v>0</v>
      </c>
      <c r="F264" s="84">
        <v>0</v>
      </c>
      <c r="G264" s="84">
        <v>0</v>
      </c>
      <c r="H264" s="84">
        <v>0</v>
      </c>
      <c r="I264" s="84">
        <v>0</v>
      </c>
      <c r="J264" s="84">
        <v>0</v>
      </c>
      <c r="K264" s="84">
        <v>0</v>
      </c>
      <c r="L264" s="84">
        <v>0</v>
      </c>
      <c r="M264" s="84">
        <v>0</v>
      </c>
      <c r="N264" s="84">
        <v>0</v>
      </c>
      <c r="O264" s="84">
        <v>0</v>
      </c>
      <c r="P264" s="84">
        <v>0.39710000000000001</v>
      </c>
      <c r="Q264" s="84">
        <v>0.61570000000000003</v>
      </c>
      <c r="R264" s="84">
        <v>0.12540000000000001</v>
      </c>
      <c r="S264" s="84">
        <v>0.52859999999999996</v>
      </c>
      <c r="T264" s="84">
        <v>0.61570000000000003</v>
      </c>
      <c r="U264" s="84">
        <v>0.34029999999999999</v>
      </c>
      <c r="V264" s="84">
        <v>0.66339999999999999</v>
      </c>
      <c r="W264" s="84">
        <v>0.65390000000000004</v>
      </c>
      <c r="X264" s="84">
        <v>0.36870000000000003</v>
      </c>
      <c r="Y264" s="84">
        <v>0.49759999999999999</v>
      </c>
      <c r="Z264" s="84">
        <v>0.67859999999999998</v>
      </c>
      <c r="AA264" s="84">
        <v>0.62780000000000002</v>
      </c>
    </row>
    <row r="265" spans="1:27">
      <c r="A265" s="142"/>
      <c r="B265" s="142"/>
      <c r="C265" s="5">
        <v>10.9583333333333</v>
      </c>
      <c r="D265" s="84">
        <v>0</v>
      </c>
      <c r="E265" s="84">
        <v>0</v>
      </c>
      <c r="F265" s="84">
        <v>0</v>
      </c>
      <c r="G265" s="84">
        <v>0</v>
      </c>
      <c r="H265" s="84">
        <v>0</v>
      </c>
      <c r="I265" s="84">
        <v>0</v>
      </c>
      <c r="J265" s="84">
        <v>0</v>
      </c>
      <c r="K265" s="84">
        <v>0</v>
      </c>
      <c r="L265" s="84">
        <v>0</v>
      </c>
      <c r="M265" s="84">
        <v>0</v>
      </c>
      <c r="N265" s="84">
        <v>0</v>
      </c>
      <c r="O265" s="84">
        <v>0</v>
      </c>
      <c r="P265" s="84">
        <v>0.36230000000000001</v>
      </c>
      <c r="Q265" s="84">
        <v>0.4884</v>
      </c>
      <c r="R265" s="84">
        <v>0.1061</v>
      </c>
      <c r="S265" s="84">
        <v>0.46679999999999999</v>
      </c>
      <c r="T265" s="84">
        <v>0.4884</v>
      </c>
      <c r="U265" s="84">
        <v>0.2954</v>
      </c>
      <c r="V265" s="84">
        <v>0.56930000000000003</v>
      </c>
      <c r="W265" s="84">
        <v>0.63719999999999999</v>
      </c>
      <c r="X265" s="84">
        <v>0.28420000000000001</v>
      </c>
      <c r="Y265" s="84">
        <v>0.39900000000000002</v>
      </c>
      <c r="Z265" s="84">
        <v>0.64319999999999999</v>
      </c>
      <c r="AA265" s="84">
        <v>0.58160000000000001</v>
      </c>
    </row>
    <row r="266" spans="1:27">
      <c r="A266" s="142"/>
      <c r="B266" s="142"/>
      <c r="C266" s="5">
        <v>11</v>
      </c>
      <c r="D266" s="84">
        <v>0</v>
      </c>
      <c r="E266" s="84">
        <v>0</v>
      </c>
      <c r="F266" s="84">
        <v>0</v>
      </c>
      <c r="G266" s="84">
        <v>0</v>
      </c>
      <c r="H266" s="84">
        <v>0</v>
      </c>
      <c r="I266" s="84">
        <v>0</v>
      </c>
      <c r="J266" s="84">
        <v>0</v>
      </c>
      <c r="K266" s="84">
        <v>0</v>
      </c>
      <c r="L266" s="84">
        <v>0</v>
      </c>
      <c r="M266" s="84">
        <v>0</v>
      </c>
      <c r="N266" s="84">
        <v>0</v>
      </c>
      <c r="O266" s="84">
        <v>0</v>
      </c>
      <c r="P266" s="84">
        <v>0.31990000000000002</v>
      </c>
      <c r="Q266" s="84">
        <v>0.41310000000000002</v>
      </c>
      <c r="R266" s="84">
        <v>9.5000000000000001E-2</v>
      </c>
      <c r="S266" s="84">
        <v>0.43009999999999998</v>
      </c>
      <c r="T266" s="84">
        <v>0.41310000000000002</v>
      </c>
      <c r="U266" s="84">
        <v>0.26279999999999998</v>
      </c>
      <c r="V266" s="84">
        <v>0.56079999999999997</v>
      </c>
      <c r="W266" s="84">
        <v>0.60750000000000004</v>
      </c>
      <c r="X266" s="84">
        <v>0.25969999999999999</v>
      </c>
      <c r="Y266" s="84">
        <v>0.35170000000000001</v>
      </c>
      <c r="Z266" s="84">
        <v>0.55779999999999996</v>
      </c>
      <c r="AA266" s="84">
        <v>0.52610000000000001</v>
      </c>
    </row>
    <row r="267" spans="1:27">
      <c r="A267" s="142" t="s">
        <v>83</v>
      </c>
      <c r="B267" s="142" t="s">
        <v>85</v>
      </c>
      <c r="C267" s="5">
        <v>11.0416666666667</v>
      </c>
      <c r="D267" s="84">
        <v>0</v>
      </c>
      <c r="E267" s="84">
        <v>0</v>
      </c>
      <c r="F267" s="84">
        <v>0</v>
      </c>
      <c r="G267" s="84">
        <v>0</v>
      </c>
      <c r="H267" s="84">
        <v>0</v>
      </c>
      <c r="I267" s="84">
        <v>0</v>
      </c>
      <c r="J267" s="84">
        <v>0</v>
      </c>
      <c r="K267" s="84">
        <v>0</v>
      </c>
      <c r="L267" s="84">
        <v>0</v>
      </c>
      <c r="M267" s="84">
        <v>0</v>
      </c>
      <c r="N267" s="84">
        <v>0</v>
      </c>
      <c r="O267" s="84">
        <v>0</v>
      </c>
      <c r="P267" s="84">
        <v>0.47189999999999999</v>
      </c>
      <c r="Q267" s="84">
        <v>0.52290000000000003</v>
      </c>
      <c r="R267" s="84">
        <v>0.1399</v>
      </c>
      <c r="S267" s="84">
        <v>0.49259999999999998</v>
      </c>
      <c r="T267" s="84">
        <v>0.52290000000000003</v>
      </c>
      <c r="U267" s="84">
        <v>0.34910000000000002</v>
      </c>
      <c r="V267" s="84">
        <v>0.2364</v>
      </c>
      <c r="W267" s="84">
        <v>0.33729999999999999</v>
      </c>
      <c r="X267" s="84">
        <v>0.28770000000000001</v>
      </c>
      <c r="Y267" s="84">
        <v>0.32729999999999998</v>
      </c>
      <c r="Z267" s="84">
        <v>0.3352</v>
      </c>
      <c r="AA267" s="84">
        <v>0.31869999999999998</v>
      </c>
    </row>
    <row r="268" spans="1:27">
      <c r="A268" s="142"/>
      <c r="B268" s="142"/>
      <c r="C268" s="5">
        <v>11.0833333333333</v>
      </c>
      <c r="D268" s="84">
        <v>0</v>
      </c>
      <c r="E268" s="84">
        <v>0</v>
      </c>
      <c r="F268" s="84">
        <v>0</v>
      </c>
      <c r="G268" s="84">
        <v>0</v>
      </c>
      <c r="H268" s="84">
        <v>0</v>
      </c>
      <c r="I268" s="84">
        <v>0</v>
      </c>
      <c r="J268" s="84">
        <v>0</v>
      </c>
      <c r="K268" s="84">
        <v>0</v>
      </c>
      <c r="L268" s="84">
        <v>0</v>
      </c>
      <c r="M268" s="84">
        <v>0</v>
      </c>
      <c r="N268" s="84">
        <v>0</v>
      </c>
      <c r="O268" s="84">
        <v>0</v>
      </c>
      <c r="P268" s="84">
        <v>0.46660000000000001</v>
      </c>
      <c r="Q268" s="84">
        <v>0.52380000000000004</v>
      </c>
      <c r="R268" s="84">
        <v>0.1452</v>
      </c>
      <c r="S268" s="84">
        <v>0.4859</v>
      </c>
      <c r="T268" s="84">
        <v>0.52380000000000004</v>
      </c>
      <c r="U268" s="84">
        <v>0.34849999999999998</v>
      </c>
      <c r="V268" s="84">
        <v>0.30199999999999999</v>
      </c>
      <c r="W268" s="84">
        <v>0.43240000000000001</v>
      </c>
      <c r="X268" s="84">
        <v>0.2989</v>
      </c>
      <c r="Y268" s="84">
        <v>0.36099999999999999</v>
      </c>
      <c r="Z268" s="84">
        <v>0.30840000000000001</v>
      </c>
      <c r="AA268" s="84">
        <v>0.33689999999999998</v>
      </c>
    </row>
    <row r="269" spans="1:27">
      <c r="A269" s="142"/>
      <c r="B269" s="142"/>
      <c r="C269" s="5">
        <v>11.125</v>
      </c>
      <c r="D269" s="84">
        <v>0</v>
      </c>
      <c r="E269" s="84">
        <v>0</v>
      </c>
      <c r="F269" s="84">
        <v>0</v>
      </c>
      <c r="G269" s="84">
        <v>0</v>
      </c>
      <c r="H269" s="84">
        <v>0</v>
      </c>
      <c r="I269" s="84">
        <v>0</v>
      </c>
      <c r="J269" s="84">
        <v>0</v>
      </c>
      <c r="K269" s="84">
        <v>0</v>
      </c>
      <c r="L269" s="84">
        <v>0</v>
      </c>
      <c r="M269" s="84">
        <v>0</v>
      </c>
      <c r="N269" s="84">
        <v>0</v>
      </c>
      <c r="O269" s="84">
        <v>0</v>
      </c>
      <c r="P269" s="84">
        <v>0.4985</v>
      </c>
      <c r="Q269" s="84">
        <v>0.61019999999999996</v>
      </c>
      <c r="R269" s="84">
        <v>0.14510000000000001</v>
      </c>
      <c r="S269" s="84">
        <v>0.50070000000000003</v>
      </c>
      <c r="T269" s="84">
        <v>0.61019999999999996</v>
      </c>
      <c r="U269" s="84">
        <v>0.37059999999999998</v>
      </c>
      <c r="V269" s="84">
        <v>0.32029999999999997</v>
      </c>
      <c r="W269" s="84">
        <v>0.46860000000000002</v>
      </c>
      <c r="X269" s="84">
        <v>0.28029999999999999</v>
      </c>
      <c r="Y269" s="84">
        <v>0.33019999999999999</v>
      </c>
      <c r="Z269" s="84">
        <v>0.26579999999999998</v>
      </c>
      <c r="AA269" s="84">
        <v>0.32229999999999998</v>
      </c>
    </row>
    <row r="270" spans="1:27">
      <c r="A270" s="142"/>
      <c r="B270" s="142"/>
      <c r="C270" s="5">
        <v>11.1666666666667</v>
      </c>
      <c r="D270" s="84">
        <v>0</v>
      </c>
      <c r="E270" s="84">
        <v>0</v>
      </c>
      <c r="F270" s="84">
        <v>0</v>
      </c>
      <c r="G270" s="84">
        <v>0</v>
      </c>
      <c r="H270" s="84">
        <v>0</v>
      </c>
      <c r="I270" s="84">
        <v>0</v>
      </c>
      <c r="J270" s="84">
        <v>0</v>
      </c>
      <c r="K270" s="84">
        <v>0</v>
      </c>
      <c r="L270" s="84">
        <v>0</v>
      </c>
      <c r="M270" s="84">
        <v>0</v>
      </c>
      <c r="N270" s="84">
        <v>0</v>
      </c>
      <c r="O270" s="84">
        <v>0</v>
      </c>
      <c r="P270" s="84">
        <v>0.59140000000000004</v>
      </c>
      <c r="Q270" s="84">
        <v>0.72719999999999996</v>
      </c>
      <c r="R270" s="84">
        <v>0.188</v>
      </c>
      <c r="S270" s="84">
        <v>0.6048</v>
      </c>
      <c r="T270" s="84">
        <v>0.72719999999999996</v>
      </c>
      <c r="U270" s="84">
        <v>0.4486</v>
      </c>
      <c r="V270" s="84">
        <v>0.3039</v>
      </c>
      <c r="W270" s="84">
        <v>0.43130000000000002</v>
      </c>
      <c r="X270" s="84">
        <v>0.25</v>
      </c>
      <c r="Y270" s="84">
        <v>0.2878</v>
      </c>
      <c r="Z270" s="84">
        <v>0.2087</v>
      </c>
      <c r="AA270" s="84">
        <v>0.27800000000000002</v>
      </c>
    </row>
    <row r="271" spans="1:27">
      <c r="A271" s="142"/>
      <c r="B271" s="142"/>
      <c r="C271" s="5">
        <v>11.2083333333333</v>
      </c>
      <c r="D271" s="84">
        <v>0</v>
      </c>
      <c r="E271" s="84">
        <v>0</v>
      </c>
      <c r="F271" s="84">
        <v>0</v>
      </c>
      <c r="G271" s="84">
        <v>0</v>
      </c>
      <c r="H271" s="84">
        <v>0</v>
      </c>
      <c r="I271" s="84">
        <v>0</v>
      </c>
      <c r="J271" s="84">
        <v>0</v>
      </c>
      <c r="K271" s="84">
        <v>0</v>
      </c>
      <c r="L271" s="84">
        <v>0</v>
      </c>
      <c r="M271" s="84">
        <v>0</v>
      </c>
      <c r="N271" s="84">
        <v>0</v>
      </c>
      <c r="O271" s="84">
        <v>0</v>
      </c>
      <c r="P271" s="84">
        <v>0.56179999999999997</v>
      </c>
      <c r="Q271" s="84">
        <v>0.72750000000000004</v>
      </c>
      <c r="R271" s="84">
        <v>0.19159999999999999</v>
      </c>
      <c r="S271" s="84">
        <v>0.67390000000000005</v>
      </c>
      <c r="T271" s="84">
        <v>0.72750000000000004</v>
      </c>
      <c r="U271" s="84">
        <v>0.45550000000000002</v>
      </c>
      <c r="V271" s="84">
        <v>0.30840000000000001</v>
      </c>
      <c r="W271" s="84">
        <v>0.41870000000000002</v>
      </c>
      <c r="X271" s="84">
        <v>0.32229999999999998</v>
      </c>
      <c r="Y271" s="84">
        <v>0.34200000000000003</v>
      </c>
      <c r="Z271" s="84">
        <v>0.20119999999999999</v>
      </c>
      <c r="AA271" s="84">
        <v>0.28260000000000002</v>
      </c>
    </row>
    <row r="272" spans="1:27">
      <c r="A272" s="142"/>
      <c r="B272" s="142"/>
      <c r="C272" s="5">
        <v>11.25</v>
      </c>
      <c r="D272" s="84">
        <v>0</v>
      </c>
      <c r="E272" s="84">
        <v>0</v>
      </c>
      <c r="F272" s="84">
        <v>0</v>
      </c>
      <c r="G272" s="84">
        <v>0</v>
      </c>
      <c r="H272" s="84">
        <v>0</v>
      </c>
      <c r="I272" s="84">
        <v>0</v>
      </c>
      <c r="J272" s="84">
        <v>0</v>
      </c>
      <c r="K272" s="84">
        <v>0</v>
      </c>
      <c r="L272" s="84">
        <v>0</v>
      </c>
      <c r="M272" s="84">
        <v>0</v>
      </c>
      <c r="N272" s="84">
        <v>0</v>
      </c>
      <c r="O272" s="84">
        <v>0</v>
      </c>
      <c r="P272" s="84">
        <v>0.56359999999999999</v>
      </c>
      <c r="Q272" s="84">
        <v>0.63890000000000002</v>
      </c>
      <c r="R272" s="84">
        <v>0.1966</v>
      </c>
      <c r="S272" s="84">
        <v>0.68710000000000004</v>
      </c>
      <c r="T272" s="84">
        <v>0.63890000000000002</v>
      </c>
      <c r="U272" s="84">
        <v>0.4501</v>
      </c>
      <c r="V272" s="84">
        <v>0.25509999999999999</v>
      </c>
      <c r="W272" s="84">
        <v>0.46410000000000001</v>
      </c>
      <c r="X272" s="84">
        <v>0.38550000000000001</v>
      </c>
      <c r="Y272" s="84">
        <v>0.39439999999999997</v>
      </c>
      <c r="Z272" s="84">
        <v>0.19600000000000001</v>
      </c>
      <c r="AA272" s="84">
        <v>0.29370000000000002</v>
      </c>
    </row>
    <row r="273" spans="1:27">
      <c r="A273" s="142"/>
      <c r="B273" s="142"/>
      <c r="C273" s="5">
        <v>11.2916666666667</v>
      </c>
      <c r="D273" s="84">
        <v>0</v>
      </c>
      <c r="E273" s="84">
        <v>0</v>
      </c>
      <c r="F273" s="84">
        <v>0</v>
      </c>
      <c r="G273" s="84">
        <v>0</v>
      </c>
      <c r="H273" s="84">
        <v>0</v>
      </c>
      <c r="I273" s="84">
        <v>0</v>
      </c>
      <c r="J273" s="84">
        <v>0</v>
      </c>
      <c r="K273" s="84">
        <v>0</v>
      </c>
      <c r="L273" s="84">
        <v>0</v>
      </c>
      <c r="M273" s="84">
        <v>0</v>
      </c>
      <c r="N273" s="84">
        <v>0</v>
      </c>
      <c r="O273" s="84">
        <v>0</v>
      </c>
      <c r="P273" s="84">
        <v>0.54820000000000002</v>
      </c>
      <c r="Q273" s="84">
        <v>0.53779999999999994</v>
      </c>
      <c r="R273" s="84">
        <v>0.20030000000000001</v>
      </c>
      <c r="S273" s="84">
        <v>0.62890000000000001</v>
      </c>
      <c r="T273" s="84">
        <v>0.53779999999999994</v>
      </c>
      <c r="U273" s="84">
        <v>0.42370000000000002</v>
      </c>
      <c r="V273" s="84">
        <v>0.22289999999999999</v>
      </c>
      <c r="W273" s="84">
        <v>0.40820000000000001</v>
      </c>
      <c r="X273" s="84">
        <v>0.38540000000000002</v>
      </c>
      <c r="Y273" s="84">
        <v>0.35</v>
      </c>
      <c r="Z273" s="84">
        <v>0.18790000000000001</v>
      </c>
      <c r="AA273" s="84">
        <v>0.27139999999999997</v>
      </c>
    </row>
    <row r="274" spans="1:27">
      <c r="A274" s="142"/>
      <c r="B274" s="142"/>
      <c r="C274" s="5">
        <v>11.3333333333333</v>
      </c>
      <c r="D274" s="84">
        <v>0</v>
      </c>
      <c r="E274" s="84">
        <v>0</v>
      </c>
      <c r="F274" s="84">
        <v>0</v>
      </c>
      <c r="G274" s="84">
        <v>0</v>
      </c>
      <c r="H274" s="84">
        <v>0</v>
      </c>
      <c r="I274" s="84">
        <v>0</v>
      </c>
      <c r="J274" s="84">
        <v>7.3200000000000001E-2</v>
      </c>
      <c r="K274" s="84">
        <v>3.73E-2</v>
      </c>
      <c r="L274" s="84">
        <v>5.0799999999999998E-2</v>
      </c>
      <c r="M274" s="84">
        <v>7.3300000000000004E-2</v>
      </c>
      <c r="N274" s="84">
        <v>1.5599999999999999E-2</v>
      </c>
      <c r="O274" s="84">
        <v>0.05</v>
      </c>
      <c r="P274" s="84">
        <v>0.52380000000000004</v>
      </c>
      <c r="Q274" s="84">
        <v>0.47799999999999998</v>
      </c>
      <c r="R274" s="84">
        <v>0.17419999999999999</v>
      </c>
      <c r="S274" s="84">
        <v>0.56989999999999996</v>
      </c>
      <c r="T274" s="84">
        <v>0.47799999999999998</v>
      </c>
      <c r="U274" s="84">
        <v>0.38750000000000001</v>
      </c>
      <c r="V274" s="84">
        <v>0.24529999999999999</v>
      </c>
      <c r="W274" s="84">
        <v>0.39479999999999998</v>
      </c>
      <c r="X274" s="84">
        <v>0.43149999999999999</v>
      </c>
      <c r="Y274" s="84">
        <v>0.42180000000000001</v>
      </c>
      <c r="Z274" s="84">
        <v>0.253</v>
      </c>
      <c r="AA274" s="84">
        <v>0.31209999999999999</v>
      </c>
    </row>
    <row r="275" spans="1:27">
      <c r="A275" s="142"/>
      <c r="B275" s="142"/>
      <c r="C275" s="5">
        <v>11.375</v>
      </c>
      <c r="D275" s="84">
        <v>0</v>
      </c>
      <c r="E275" s="84">
        <v>0</v>
      </c>
      <c r="F275" s="84">
        <v>0</v>
      </c>
      <c r="G275" s="84">
        <v>0</v>
      </c>
      <c r="H275" s="84">
        <v>0</v>
      </c>
      <c r="I275" s="84">
        <v>0</v>
      </c>
      <c r="J275" s="84">
        <v>0.30669999999999997</v>
      </c>
      <c r="K275" s="84">
        <v>0.28510000000000002</v>
      </c>
      <c r="L275" s="84">
        <v>0.20130000000000001</v>
      </c>
      <c r="M275" s="84">
        <v>0.23519999999999999</v>
      </c>
      <c r="N275" s="84">
        <v>0.2772</v>
      </c>
      <c r="O275" s="84">
        <v>0.2611</v>
      </c>
      <c r="P275" s="84">
        <v>0.48649999999999999</v>
      </c>
      <c r="Q275" s="84">
        <v>0.42220000000000002</v>
      </c>
      <c r="R275" s="84">
        <v>0.15210000000000001</v>
      </c>
      <c r="S275" s="84">
        <v>0.48859999999999998</v>
      </c>
      <c r="T275" s="84">
        <v>0.42220000000000002</v>
      </c>
      <c r="U275" s="84">
        <v>0.3453</v>
      </c>
      <c r="V275" s="84">
        <v>0.32050000000000001</v>
      </c>
      <c r="W275" s="84">
        <v>0.38829999999999998</v>
      </c>
      <c r="X275" s="84">
        <v>0.50239999999999996</v>
      </c>
      <c r="Y275" s="84">
        <v>0.46050000000000002</v>
      </c>
      <c r="Z275" s="84">
        <v>0.36520000000000002</v>
      </c>
      <c r="AA275" s="84">
        <v>0.38529999999999998</v>
      </c>
    </row>
    <row r="276" spans="1:27">
      <c r="A276" s="142"/>
      <c r="B276" s="142"/>
      <c r="C276" s="5">
        <v>11.4166666666667</v>
      </c>
      <c r="D276" s="84">
        <v>1.83E-2</v>
      </c>
      <c r="E276" s="84">
        <v>1.4999999999999999E-2</v>
      </c>
      <c r="F276" s="84">
        <v>0</v>
      </c>
      <c r="G276" s="84">
        <v>0</v>
      </c>
      <c r="H276" s="84">
        <v>0</v>
      </c>
      <c r="I276" s="84">
        <v>6.7000000000000002E-3</v>
      </c>
      <c r="J276" s="84">
        <v>0.37519999999999998</v>
      </c>
      <c r="K276" s="84">
        <v>0.43319999999999997</v>
      </c>
      <c r="L276" s="84">
        <v>0.18909999999999999</v>
      </c>
      <c r="M276" s="84">
        <v>0.41270000000000001</v>
      </c>
      <c r="N276" s="84">
        <v>0.62809999999999999</v>
      </c>
      <c r="O276" s="84">
        <v>0.40770000000000001</v>
      </c>
      <c r="P276" s="84">
        <v>0.4259</v>
      </c>
      <c r="Q276" s="84">
        <v>0.49180000000000001</v>
      </c>
      <c r="R276" s="84">
        <v>0.1434</v>
      </c>
      <c r="S276" s="84">
        <v>0.5635</v>
      </c>
      <c r="T276" s="84">
        <v>0.49180000000000001</v>
      </c>
      <c r="U276" s="84">
        <v>0.34789999999999999</v>
      </c>
      <c r="V276" s="84">
        <v>0.3352</v>
      </c>
      <c r="W276" s="84">
        <v>0.38140000000000002</v>
      </c>
      <c r="X276" s="84">
        <v>0.35349999999999998</v>
      </c>
      <c r="Y276" s="84">
        <v>0.40129999999999999</v>
      </c>
      <c r="Z276" s="84">
        <v>0.37090000000000001</v>
      </c>
      <c r="AA276" s="84">
        <v>0.36859999999999998</v>
      </c>
    </row>
    <row r="277" spans="1:27">
      <c r="A277" s="142"/>
      <c r="B277" s="142"/>
      <c r="C277" s="5">
        <v>11.4583333333333</v>
      </c>
      <c r="D277" s="84">
        <v>5.3900000000000003E-2</v>
      </c>
      <c r="E277" s="84">
        <v>0.16650000000000001</v>
      </c>
      <c r="F277" s="84">
        <v>0</v>
      </c>
      <c r="G277" s="84">
        <v>4.1099999999999998E-2</v>
      </c>
      <c r="H277" s="84">
        <v>8.3500000000000005E-2</v>
      </c>
      <c r="I277" s="84">
        <v>6.9000000000000006E-2</v>
      </c>
      <c r="J277" s="84">
        <v>0.45490000000000003</v>
      </c>
      <c r="K277" s="84">
        <v>0.45810000000000001</v>
      </c>
      <c r="L277" s="84">
        <v>0.35859999999999997</v>
      </c>
      <c r="M277" s="84">
        <v>0.47770000000000001</v>
      </c>
      <c r="N277" s="84">
        <v>0.57920000000000005</v>
      </c>
      <c r="O277" s="84">
        <v>0.4657</v>
      </c>
      <c r="P277" s="84">
        <v>0.4088</v>
      </c>
      <c r="Q277" s="84">
        <v>0.35139999999999999</v>
      </c>
      <c r="R277" s="84">
        <v>0.1164</v>
      </c>
      <c r="S277" s="84">
        <v>0.3851</v>
      </c>
      <c r="T277" s="84">
        <v>0.35139999999999999</v>
      </c>
      <c r="U277" s="84">
        <v>0.2802</v>
      </c>
      <c r="V277" s="84">
        <v>0.38400000000000001</v>
      </c>
      <c r="W277" s="84">
        <v>0.36809999999999998</v>
      </c>
      <c r="X277" s="84">
        <v>0.30769999999999997</v>
      </c>
      <c r="Y277" s="84">
        <v>0.40060000000000001</v>
      </c>
      <c r="Z277" s="84">
        <v>0.2964</v>
      </c>
      <c r="AA277" s="84">
        <v>0.32840000000000003</v>
      </c>
    </row>
    <row r="278" spans="1:27">
      <c r="A278" s="142"/>
      <c r="B278" s="142"/>
      <c r="C278" s="5">
        <v>11.5</v>
      </c>
      <c r="D278" s="84">
        <v>0.1171</v>
      </c>
      <c r="E278" s="84">
        <v>0.27579999999999999</v>
      </c>
      <c r="F278" s="84">
        <v>0</v>
      </c>
      <c r="G278" s="84">
        <v>9.4700000000000006E-2</v>
      </c>
      <c r="H278" s="84">
        <v>0.2596</v>
      </c>
      <c r="I278" s="84">
        <v>0.14940000000000001</v>
      </c>
      <c r="J278" s="84">
        <v>0.4894</v>
      </c>
      <c r="K278" s="84">
        <v>0.49669999999999997</v>
      </c>
      <c r="L278" s="84">
        <v>0.41549999999999998</v>
      </c>
      <c r="M278" s="84">
        <v>0.51390000000000002</v>
      </c>
      <c r="N278" s="84">
        <v>0.60389999999999999</v>
      </c>
      <c r="O278" s="84">
        <v>0.50390000000000001</v>
      </c>
      <c r="P278" s="84">
        <v>0.31730000000000003</v>
      </c>
      <c r="Q278" s="84">
        <v>0.25119999999999998</v>
      </c>
      <c r="R278" s="84">
        <v>9.4500000000000001E-2</v>
      </c>
      <c r="S278" s="84">
        <v>0.30020000000000002</v>
      </c>
      <c r="T278" s="84">
        <v>0.25119999999999998</v>
      </c>
      <c r="U278" s="84">
        <v>0.21679999999999999</v>
      </c>
      <c r="V278" s="84">
        <v>0.35639999999999999</v>
      </c>
      <c r="W278" s="84">
        <v>0.34820000000000001</v>
      </c>
      <c r="X278" s="84">
        <v>0.33860000000000001</v>
      </c>
      <c r="Y278" s="84">
        <v>0.49459999999999998</v>
      </c>
      <c r="Z278" s="84">
        <v>0.30620000000000003</v>
      </c>
      <c r="AA278" s="84">
        <v>0.33339999999999997</v>
      </c>
    </row>
    <row r="279" spans="1:27">
      <c r="A279" s="142"/>
      <c r="B279" s="142"/>
      <c r="C279" s="5">
        <v>11.5416666666667</v>
      </c>
      <c r="D279" s="84">
        <v>0.13750000000000001</v>
      </c>
      <c r="E279" s="84">
        <v>0.26140000000000002</v>
      </c>
      <c r="F279" s="84">
        <v>0</v>
      </c>
      <c r="G279" s="84">
        <v>0.1348</v>
      </c>
      <c r="H279" s="84">
        <v>0.1239</v>
      </c>
      <c r="I279" s="84">
        <v>0.13150000000000001</v>
      </c>
      <c r="J279" s="84">
        <v>0.50349999999999995</v>
      </c>
      <c r="K279" s="84">
        <v>0.50229999999999997</v>
      </c>
      <c r="L279" s="84">
        <v>0.41639999999999999</v>
      </c>
      <c r="M279" s="84">
        <v>0.49340000000000001</v>
      </c>
      <c r="N279" s="84">
        <v>0.59640000000000004</v>
      </c>
      <c r="O279" s="84">
        <v>0.50239999999999996</v>
      </c>
      <c r="P279" s="84">
        <v>0.22040000000000001</v>
      </c>
      <c r="Q279" s="84">
        <v>0.22750000000000001</v>
      </c>
      <c r="R279" s="84">
        <v>6.5299999999999997E-2</v>
      </c>
      <c r="S279" s="84">
        <v>0.25069999999999998</v>
      </c>
      <c r="T279" s="84">
        <v>0.22750000000000001</v>
      </c>
      <c r="U279" s="84">
        <v>0.16520000000000001</v>
      </c>
      <c r="V279" s="84">
        <v>0.33139999999999997</v>
      </c>
      <c r="W279" s="84">
        <v>0.39129999999999998</v>
      </c>
      <c r="X279" s="84">
        <v>0.26790000000000003</v>
      </c>
      <c r="Y279" s="84">
        <v>0.38090000000000002</v>
      </c>
      <c r="Z279" s="84">
        <v>0.3634</v>
      </c>
      <c r="AA279" s="84">
        <v>0.35599999999999998</v>
      </c>
    </row>
    <row r="280" spans="1:27">
      <c r="A280" s="142"/>
      <c r="B280" s="142"/>
      <c r="C280" s="5">
        <v>11.5833333333333</v>
      </c>
      <c r="D280" s="84">
        <v>0.1807</v>
      </c>
      <c r="E280" s="84">
        <v>0.28079999999999999</v>
      </c>
      <c r="F280" s="84">
        <v>0</v>
      </c>
      <c r="G280" s="84">
        <v>0.16980000000000001</v>
      </c>
      <c r="H280" s="84">
        <v>0.29470000000000002</v>
      </c>
      <c r="I280" s="84">
        <v>0.1852</v>
      </c>
      <c r="J280" s="84">
        <v>0.54379999999999995</v>
      </c>
      <c r="K280" s="84">
        <v>0.4446</v>
      </c>
      <c r="L280" s="84">
        <v>0.39340000000000003</v>
      </c>
      <c r="M280" s="84">
        <v>0.4909</v>
      </c>
      <c r="N280" s="84">
        <v>0.63060000000000005</v>
      </c>
      <c r="O280" s="84">
        <v>0.50070000000000003</v>
      </c>
      <c r="P280" s="84">
        <v>0.223</v>
      </c>
      <c r="Q280" s="84">
        <v>0.29880000000000001</v>
      </c>
      <c r="R280" s="84">
        <v>7.6200000000000004E-2</v>
      </c>
      <c r="S280" s="84">
        <v>0.30630000000000002</v>
      </c>
      <c r="T280" s="84">
        <v>0.29880000000000001</v>
      </c>
      <c r="U280" s="84">
        <v>0.1898</v>
      </c>
      <c r="V280" s="84">
        <v>0.4199</v>
      </c>
      <c r="W280" s="84">
        <v>0.46500000000000002</v>
      </c>
      <c r="X280" s="84">
        <v>0.2974</v>
      </c>
      <c r="Y280" s="84">
        <v>0.318</v>
      </c>
      <c r="Z280" s="84">
        <v>0.47510000000000002</v>
      </c>
      <c r="AA280" s="84">
        <v>0.43930000000000002</v>
      </c>
    </row>
    <row r="281" spans="1:27">
      <c r="A281" s="142"/>
      <c r="B281" s="142"/>
      <c r="C281" s="5">
        <v>11.625</v>
      </c>
      <c r="D281" s="84">
        <v>0.24179999999999999</v>
      </c>
      <c r="E281" s="84">
        <v>0.35</v>
      </c>
      <c r="F281" s="84">
        <v>1.9599999999999999E-2</v>
      </c>
      <c r="G281" s="84">
        <v>0.15820000000000001</v>
      </c>
      <c r="H281" s="84">
        <v>0.3508</v>
      </c>
      <c r="I281" s="84">
        <v>0.22409999999999999</v>
      </c>
      <c r="J281" s="84">
        <v>0.48480000000000001</v>
      </c>
      <c r="K281" s="84">
        <v>0.51519999999999999</v>
      </c>
      <c r="L281" s="84">
        <v>0.35270000000000001</v>
      </c>
      <c r="M281" s="84">
        <v>0.48820000000000002</v>
      </c>
      <c r="N281" s="84">
        <v>0.68679999999999997</v>
      </c>
      <c r="O281" s="84">
        <v>0.50549999999999995</v>
      </c>
      <c r="P281" s="84">
        <v>0.24790000000000001</v>
      </c>
      <c r="Q281" s="84">
        <v>0.35449999999999998</v>
      </c>
      <c r="R281" s="84">
        <v>7.8299999999999995E-2</v>
      </c>
      <c r="S281" s="84">
        <v>0.32569999999999999</v>
      </c>
      <c r="T281" s="84">
        <v>0.35449999999999998</v>
      </c>
      <c r="U281" s="84">
        <v>0.20810000000000001</v>
      </c>
      <c r="V281" s="84">
        <v>0.41239999999999999</v>
      </c>
      <c r="W281" s="84">
        <v>0.5514</v>
      </c>
      <c r="X281" s="84">
        <v>0.42749999999999999</v>
      </c>
      <c r="Y281" s="84">
        <v>0.37959999999999999</v>
      </c>
      <c r="Z281" s="84">
        <v>0.49370000000000003</v>
      </c>
      <c r="AA281" s="84">
        <v>0.4849</v>
      </c>
    </row>
    <row r="282" spans="1:27">
      <c r="A282" s="142"/>
      <c r="B282" s="142"/>
      <c r="C282" s="5">
        <v>11.6666666666667</v>
      </c>
      <c r="D282" s="84">
        <v>0.2</v>
      </c>
      <c r="E282" s="84">
        <v>0.2984</v>
      </c>
      <c r="F282" s="84">
        <v>2.9100000000000001E-2</v>
      </c>
      <c r="G282" s="84">
        <v>0.18060000000000001</v>
      </c>
      <c r="H282" s="84">
        <v>0.28299999999999997</v>
      </c>
      <c r="I282" s="84">
        <v>0.19819999999999999</v>
      </c>
      <c r="J282" s="84">
        <v>0.43859999999999999</v>
      </c>
      <c r="K282" s="84">
        <v>0.48139999999999999</v>
      </c>
      <c r="L282" s="84">
        <v>0.22670000000000001</v>
      </c>
      <c r="M282" s="84">
        <v>0.4703</v>
      </c>
      <c r="N282" s="84">
        <v>0.65080000000000005</v>
      </c>
      <c r="O282" s="84">
        <v>0.4536</v>
      </c>
      <c r="P282" s="84">
        <v>0.26550000000000001</v>
      </c>
      <c r="Q282" s="84">
        <v>0.30859999999999999</v>
      </c>
      <c r="R282" s="84">
        <v>7.9899999999999999E-2</v>
      </c>
      <c r="S282" s="84">
        <v>0.30630000000000002</v>
      </c>
      <c r="T282" s="84">
        <v>0.30859999999999999</v>
      </c>
      <c r="U282" s="84">
        <v>0.2044</v>
      </c>
      <c r="V282" s="84">
        <v>0.36870000000000003</v>
      </c>
      <c r="W282" s="84">
        <v>0.62729999999999997</v>
      </c>
      <c r="X282" s="84">
        <v>0.53710000000000002</v>
      </c>
      <c r="Y282" s="84">
        <v>0.40079999999999999</v>
      </c>
      <c r="Z282" s="84">
        <v>0.58560000000000001</v>
      </c>
      <c r="AA282" s="84">
        <v>0.55669999999999997</v>
      </c>
    </row>
    <row r="283" spans="1:27">
      <c r="A283" s="142"/>
      <c r="B283" s="142"/>
      <c r="C283" s="5">
        <v>11.7083333333333</v>
      </c>
      <c r="D283" s="84">
        <v>7.9000000000000008E-3</v>
      </c>
      <c r="E283" s="84">
        <v>4.6300000000000001E-2</v>
      </c>
      <c r="F283" s="84">
        <v>0</v>
      </c>
      <c r="G283" s="84">
        <v>0</v>
      </c>
      <c r="H283" s="84">
        <v>0</v>
      </c>
      <c r="I283" s="84">
        <v>1.09E-2</v>
      </c>
      <c r="J283" s="84">
        <v>0.26750000000000002</v>
      </c>
      <c r="K283" s="84">
        <v>0.23150000000000001</v>
      </c>
      <c r="L283" s="84">
        <v>0.1308</v>
      </c>
      <c r="M283" s="84">
        <v>0.28170000000000001</v>
      </c>
      <c r="N283" s="84">
        <v>0.43869999999999998</v>
      </c>
      <c r="O283" s="84">
        <v>0.27</v>
      </c>
      <c r="P283" s="84">
        <v>0.28660000000000002</v>
      </c>
      <c r="Q283" s="84">
        <v>0.27629999999999999</v>
      </c>
      <c r="R283" s="84">
        <v>8.5800000000000001E-2</v>
      </c>
      <c r="S283" s="84">
        <v>0.31769999999999998</v>
      </c>
      <c r="T283" s="84">
        <v>0.27629999999999999</v>
      </c>
      <c r="U283" s="84">
        <v>0.2112</v>
      </c>
      <c r="V283" s="84">
        <v>0.42849999999999999</v>
      </c>
      <c r="W283" s="84">
        <v>0.63849999999999996</v>
      </c>
      <c r="X283" s="84">
        <v>0.56910000000000005</v>
      </c>
      <c r="Y283" s="84">
        <v>0.44750000000000001</v>
      </c>
      <c r="Z283" s="84">
        <v>0.61570000000000003</v>
      </c>
      <c r="AA283" s="84">
        <v>0.58689999999999998</v>
      </c>
    </row>
    <row r="284" spans="1:27">
      <c r="A284" s="142"/>
      <c r="B284" s="142"/>
      <c r="C284" s="5">
        <v>11.75</v>
      </c>
      <c r="D284" s="84">
        <v>0</v>
      </c>
      <c r="E284" s="84">
        <v>0</v>
      </c>
      <c r="F284" s="84">
        <v>0</v>
      </c>
      <c r="G284" s="84">
        <v>0</v>
      </c>
      <c r="H284" s="84">
        <v>0</v>
      </c>
      <c r="I284" s="84">
        <v>0</v>
      </c>
      <c r="J284" s="84">
        <v>1.3100000000000001E-2</v>
      </c>
      <c r="K284" s="84">
        <v>3.2599999999999997E-2</v>
      </c>
      <c r="L284" s="84">
        <v>1.8E-3</v>
      </c>
      <c r="M284" s="84">
        <v>2.8400000000000002E-2</v>
      </c>
      <c r="N284" s="84">
        <v>7.7299999999999994E-2</v>
      </c>
      <c r="O284" s="84">
        <v>3.0599999999999999E-2</v>
      </c>
      <c r="P284" s="84">
        <v>0.28299999999999997</v>
      </c>
      <c r="Q284" s="84">
        <v>0.25700000000000001</v>
      </c>
      <c r="R284" s="84">
        <v>8.3000000000000004E-2</v>
      </c>
      <c r="S284" s="84">
        <v>0.2928</v>
      </c>
      <c r="T284" s="84">
        <v>0.25700000000000001</v>
      </c>
      <c r="U284" s="84">
        <v>0.20180000000000001</v>
      </c>
      <c r="V284" s="84">
        <v>0.48859999999999998</v>
      </c>
      <c r="W284" s="84">
        <v>0.68300000000000005</v>
      </c>
      <c r="X284" s="84">
        <v>0.50390000000000001</v>
      </c>
      <c r="Y284" s="84">
        <v>0.46489999999999998</v>
      </c>
      <c r="Z284" s="84">
        <v>0.62790000000000001</v>
      </c>
      <c r="AA284" s="84">
        <v>0.60319999999999996</v>
      </c>
    </row>
    <row r="285" spans="1:27">
      <c r="A285" s="142"/>
      <c r="B285" s="142"/>
      <c r="C285" s="5">
        <v>11.7916666666667</v>
      </c>
      <c r="D285" s="84">
        <v>0</v>
      </c>
      <c r="E285" s="84">
        <v>0</v>
      </c>
      <c r="F285" s="84">
        <v>0</v>
      </c>
      <c r="G285" s="84">
        <v>0</v>
      </c>
      <c r="H285" s="84">
        <v>0</v>
      </c>
      <c r="I285" s="84">
        <v>0</v>
      </c>
      <c r="J285" s="84">
        <v>0</v>
      </c>
      <c r="K285" s="84">
        <v>0</v>
      </c>
      <c r="L285" s="84">
        <v>0</v>
      </c>
      <c r="M285" s="84">
        <v>0</v>
      </c>
      <c r="N285" s="84">
        <v>0</v>
      </c>
      <c r="O285" s="84">
        <v>0</v>
      </c>
      <c r="P285" s="84">
        <v>0.29880000000000001</v>
      </c>
      <c r="Q285" s="84">
        <v>0.2298</v>
      </c>
      <c r="R285" s="84">
        <v>7.0099999999999996E-2</v>
      </c>
      <c r="S285" s="84">
        <v>0.25159999999999999</v>
      </c>
      <c r="T285" s="84">
        <v>0.2298</v>
      </c>
      <c r="U285" s="84">
        <v>0.18959999999999999</v>
      </c>
      <c r="V285" s="84">
        <v>0.60619999999999996</v>
      </c>
      <c r="W285" s="84">
        <v>0.77459999999999996</v>
      </c>
      <c r="X285" s="84">
        <v>0.4768</v>
      </c>
      <c r="Y285" s="84">
        <v>0.51060000000000005</v>
      </c>
      <c r="Z285" s="84">
        <v>0.73219999999999996</v>
      </c>
      <c r="AA285" s="84">
        <v>0.6885</v>
      </c>
    </row>
    <row r="286" spans="1:27">
      <c r="A286" s="142"/>
      <c r="B286" s="142"/>
      <c r="C286" s="5">
        <v>11.8333333333333</v>
      </c>
      <c r="D286" s="84">
        <v>0</v>
      </c>
      <c r="E286" s="84">
        <v>0</v>
      </c>
      <c r="F286" s="84">
        <v>0</v>
      </c>
      <c r="G286" s="84">
        <v>0</v>
      </c>
      <c r="H286" s="84">
        <v>0</v>
      </c>
      <c r="I286" s="84">
        <v>0</v>
      </c>
      <c r="J286" s="84">
        <v>0</v>
      </c>
      <c r="K286" s="84">
        <v>0</v>
      </c>
      <c r="L286" s="84">
        <v>0</v>
      </c>
      <c r="M286" s="84">
        <v>0</v>
      </c>
      <c r="N286" s="84">
        <v>0</v>
      </c>
      <c r="O286" s="84">
        <v>0</v>
      </c>
      <c r="P286" s="84">
        <v>0.32240000000000002</v>
      </c>
      <c r="Q286" s="84">
        <v>0.31490000000000001</v>
      </c>
      <c r="R286" s="84">
        <v>9.5299999999999996E-2</v>
      </c>
      <c r="S286" s="84">
        <v>0.34310000000000002</v>
      </c>
      <c r="T286" s="84">
        <v>0.31490000000000001</v>
      </c>
      <c r="U286" s="84">
        <v>0.23469999999999999</v>
      </c>
      <c r="V286" s="84">
        <v>0.56820000000000004</v>
      </c>
      <c r="W286" s="84">
        <v>0.73099999999999998</v>
      </c>
      <c r="X286" s="84">
        <v>0.42409999999999998</v>
      </c>
      <c r="Y286" s="84">
        <v>0.51329999999999998</v>
      </c>
      <c r="Z286" s="84">
        <v>0.62160000000000004</v>
      </c>
      <c r="AA286" s="84">
        <v>0.6129</v>
      </c>
    </row>
    <row r="287" spans="1:27">
      <c r="A287" s="142"/>
      <c r="B287" s="142"/>
      <c r="C287" s="5">
        <v>11.875</v>
      </c>
      <c r="D287" s="84">
        <v>0</v>
      </c>
      <c r="E287" s="84">
        <v>0</v>
      </c>
      <c r="F287" s="84">
        <v>0</v>
      </c>
      <c r="G287" s="84">
        <v>0</v>
      </c>
      <c r="H287" s="84">
        <v>0</v>
      </c>
      <c r="I287" s="84">
        <v>0</v>
      </c>
      <c r="J287" s="84">
        <v>0</v>
      </c>
      <c r="K287" s="84">
        <v>0</v>
      </c>
      <c r="L287" s="84">
        <v>0</v>
      </c>
      <c r="M287" s="84">
        <v>0</v>
      </c>
      <c r="N287" s="84">
        <v>0</v>
      </c>
      <c r="O287" s="84">
        <v>0</v>
      </c>
      <c r="P287" s="84">
        <v>0.36919999999999997</v>
      </c>
      <c r="Q287" s="84">
        <v>0.48309999999999997</v>
      </c>
      <c r="R287" s="84">
        <v>0.1236</v>
      </c>
      <c r="S287" s="84">
        <v>0.48149999999999998</v>
      </c>
      <c r="T287" s="84">
        <v>0.48309999999999997</v>
      </c>
      <c r="U287" s="84">
        <v>0.30669999999999997</v>
      </c>
      <c r="V287" s="84">
        <v>0.53420000000000001</v>
      </c>
      <c r="W287" s="84">
        <v>0.65229999999999999</v>
      </c>
      <c r="X287" s="84">
        <v>0.37369999999999998</v>
      </c>
      <c r="Y287" s="84">
        <v>0.56120000000000003</v>
      </c>
      <c r="Z287" s="84">
        <v>0.4975</v>
      </c>
      <c r="AA287" s="84">
        <v>0.52529999999999999</v>
      </c>
    </row>
    <row r="288" spans="1:27">
      <c r="A288" s="142"/>
      <c r="B288" s="142"/>
      <c r="C288" s="5">
        <v>11.9166666666667</v>
      </c>
      <c r="D288" s="84">
        <v>0</v>
      </c>
      <c r="E288" s="84">
        <v>0</v>
      </c>
      <c r="F288" s="84">
        <v>0</v>
      </c>
      <c r="G288" s="84">
        <v>0</v>
      </c>
      <c r="H288" s="84">
        <v>0</v>
      </c>
      <c r="I288" s="84">
        <v>0</v>
      </c>
      <c r="J288" s="84">
        <v>0</v>
      </c>
      <c r="K288" s="84">
        <v>0</v>
      </c>
      <c r="L288" s="84">
        <v>0</v>
      </c>
      <c r="M288" s="84">
        <v>0</v>
      </c>
      <c r="N288" s="84">
        <v>0</v>
      </c>
      <c r="O288" s="84">
        <v>0</v>
      </c>
      <c r="P288" s="84">
        <v>0.42859999999999998</v>
      </c>
      <c r="Q288" s="84">
        <v>0.49390000000000001</v>
      </c>
      <c r="R288" s="84">
        <v>0.1116</v>
      </c>
      <c r="S288" s="84">
        <v>0.46560000000000001</v>
      </c>
      <c r="T288" s="84">
        <v>0.49390000000000001</v>
      </c>
      <c r="U288" s="84">
        <v>0.31669999999999998</v>
      </c>
      <c r="V288" s="84">
        <v>0.65239999999999998</v>
      </c>
      <c r="W288" s="84">
        <v>0.64429999999999998</v>
      </c>
      <c r="X288" s="84">
        <v>0.31080000000000002</v>
      </c>
      <c r="Y288" s="84">
        <v>0.47399999999999998</v>
      </c>
      <c r="Z288" s="84">
        <v>0.54069999999999996</v>
      </c>
      <c r="AA288" s="84">
        <v>0.54749999999999999</v>
      </c>
    </row>
    <row r="289" spans="1:27">
      <c r="A289" s="142"/>
      <c r="B289" s="142"/>
      <c r="C289" s="5">
        <v>11.9583333333333</v>
      </c>
      <c r="D289" s="84">
        <v>0</v>
      </c>
      <c r="E289" s="84">
        <v>0</v>
      </c>
      <c r="F289" s="84">
        <v>0</v>
      </c>
      <c r="G289" s="84">
        <v>0</v>
      </c>
      <c r="H289" s="84">
        <v>0</v>
      </c>
      <c r="I289" s="84">
        <v>0</v>
      </c>
      <c r="J289" s="84">
        <v>0</v>
      </c>
      <c r="K289" s="84">
        <v>0</v>
      </c>
      <c r="L289" s="84">
        <v>0</v>
      </c>
      <c r="M289" s="84">
        <v>0</v>
      </c>
      <c r="N289" s="84">
        <v>0</v>
      </c>
      <c r="O289" s="84">
        <v>0</v>
      </c>
      <c r="P289" s="84">
        <v>0.45040000000000002</v>
      </c>
      <c r="Q289" s="84">
        <v>0.46300000000000002</v>
      </c>
      <c r="R289" s="84">
        <v>0.10349999999999999</v>
      </c>
      <c r="S289" s="84">
        <v>0.39040000000000002</v>
      </c>
      <c r="T289" s="84">
        <v>0.46300000000000002</v>
      </c>
      <c r="U289" s="84">
        <v>0.30099999999999999</v>
      </c>
      <c r="V289" s="84">
        <v>0.59289999999999998</v>
      </c>
      <c r="W289" s="84">
        <v>0.7208</v>
      </c>
      <c r="X289" s="84">
        <v>0.23769999999999999</v>
      </c>
      <c r="Y289" s="84">
        <v>0.40239999999999998</v>
      </c>
      <c r="Z289" s="84">
        <v>0.46850000000000003</v>
      </c>
      <c r="AA289" s="84">
        <v>0.51019999999999999</v>
      </c>
    </row>
    <row r="290" spans="1:27">
      <c r="A290" s="142"/>
      <c r="B290" s="142"/>
      <c r="C290" s="5">
        <v>12</v>
      </c>
      <c r="D290" s="84">
        <v>0</v>
      </c>
      <c r="E290" s="84">
        <v>0</v>
      </c>
      <c r="F290" s="84">
        <v>0</v>
      </c>
      <c r="G290" s="84">
        <v>0</v>
      </c>
      <c r="H290" s="84">
        <v>0</v>
      </c>
      <c r="I290" s="84">
        <v>0</v>
      </c>
      <c r="J290" s="84">
        <v>0</v>
      </c>
      <c r="K290" s="84">
        <v>0</v>
      </c>
      <c r="L290" s="84">
        <v>0</v>
      </c>
      <c r="M290" s="84">
        <v>0</v>
      </c>
      <c r="N290" s="84">
        <v>0</v>
      </c>
      <c r="O290" s="84">
        <v>0</v>
      </c>
      <c r="P290" s="84">
        <v>0.41020000000000001</v>
      </c>
      <c r="Q290" s="84">
        <v>0.4017</v>
      </c>
      <c r="R290" s="84">
        <v>0.1166</v>
      </c>
      <c r="S290" s="84">
        <v>0.3392</v>
      </c>
      <c r="T290" s="84">
        <v>0.4017</v>
      </c>
      <c r="U290" s="84">
        <v>0.27750000000000002</v>
      </c>
      <c r="V290" s="84">
        <v>0.46989999999999998</v>
      </c>
      <c r="W290" s="84">
        <v>0.65400000000000003</v>
      </c>
      <c r="X290" s="84">
        <v>0.1394</v>
      </c>
      <c r="Y290" s="84">
        <v>0.29520000000000002</v>
      </c>
      <c r="Z290" s="84">
        <v>0.36730000000000002</v>
      </c>
      <c r="AA290" s="84">
        <v>0.41439999999999999</v>
      </c>
    </row>
  </sheetData>
  <mergeCells count="27">
    <mergeCell ref="A267:A290"/>
    <mergeCell ref="B267:B290"/>
    <mergeCell ref="A123:A146"/>
    <mergeCell ref="B123:B194"/>
    <mergeCell ref="A147:A170"/>
    <mergeCell ref="AD148:BN148"/>
    <mergeCell ref="A171:A194"/>
    <mergeCell ref="A195:A218"/>
    <mergeCell ref="B195:B266"/>
    <mergeCell ref="A219:A242"/>
    <mergeCell ref="A243:A266"/>
    <mergeCell ref="AD3:BN3"/>
    <mergeCell ref="A27:A50"/>
    <mergeCell ref="AD32:BN32"/>
    <mergeCell ref="A51:A74"/>
    <mergeCell ref="B51:B122"/>
    <mergeCell ref="AD61:BN61"/>
    <mergeCell ref="A75:A98"/>
    <mergeCell ref="AD90:BN90"/>
    <mergeCell ref="A99:A122"/>
    <mergeCell ref="AD119:BN119"/>
    <mergeCell ref="D1:I1"/>
    <mergeCell ref="J1:O1"/>
    <mergeCell ref="P1:U1"/>
    <mergeCell ref="V1:AA1"/>
    <mergeCell ref="A3:A26"/>
    <mergeCell ref="B3:B50"/>
  </mergeCells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90"/>
  <sheetViews>
    <sheetView zoomScale="90" zoomScaleNormal="90" workbookViewId="0">
      <pane xSplit="2" ySplit="2" topLeftCell="AK151" activePane="bottomRight" state="frozen"/>
      <selection pane="topRight" activeCell="C1" sqref="C1"/>
      <selection pane="bottomLeft" activeCell="A3" sqref="A3"/>
      <selection pane="bottomRight" activeCell="BM130" sqref="BM130"/>
    </sheetView>
  </sheetViews>
  <sheetFormatPr defaultColWidth="9.109375" defaultRowHeight="14.4"/>
  <cols>
    <col min="1" max="3" width="0" style="84" hidden="1" customWidth="1"/>
    <col min="4" max="4" width="9.88671875" style="84" hidden="1" customWidth="1"/>
    <col min="5" max="7" width="8.6640625" style="84" hidden="1" customWidth="1"/>
    <col min="8" max="8" width="10.44140625" style="84" hidden="1" customWidth="1"/>
    <col min="9" max="9" width="11.33203125" style="84" hidden="1" customWidth="1"/>
    <col min="10" max="10" width="11.5546875" style="84" hidden="1" customWidth="1"/>
    <col min="11" max="11" width="9.109375" style="84" hidden="1" customWidth="1"/>
    <col min="12" max="12" width="10.44140625" style="84" hidden="1" customWidth="1"/>
    <col min="13" max="13" width="11.33203125" style="84" hidden="1" customWidth="1"/>
    <col min="14" max="14" width="10.44140625" style="84" hidden="1" customWidth="1"/>
    <col min="15" max="21" width="11.33203125" style="84" hidden="1" customWidth="1"/>
    <col min="22" max="22" width="9.88671875" style="84" hidden="1" customWidth="1"/>
    <col min="23" max="23" width="9.109375" style="84" hidden="1" customWidth="1"/>
    <col min="24" max="24" width="10.44140625" style="84" hidden="1" customWidth="1"/>
    <col min="25" max="25" width="11.33203125" style="84" hidden="1" customWidth="1"/>
    <col min="26" max="26" width="10.44140625" style="84" hidden="1" customWidth="1"/>
    <col min="27" max="27" width="11.33203125" style="84" hidden="1" customWidth="1"/>
    <col min="28" max="28" width="0" style="84" hidden="1" customWidth="1"/>
    <col min="29" max="16384" width="9.109375" style="84"/>
  </cols>
  <sheetData>
    <row r="1" spans="1:65" hidden="1">
      <c r="D1" s="140" t="s">
        <v>97</v>
      </c>
      <c r="E1" s="140"/>
      <c r="F1" s="140"/>
      <c r="G1" s="140"/>
      <c r="H1" s="140"/>
      <c r="I1" s="140"/>
      <c r="J1" s="140" t="s">
        <v>89</v>
      </c>
      <c r="K1" s="140"/>
      <c r="L1" s="140"/>
      <c r="M1" s="140"/>
      <c r="N1" s="140"/>
      <c r="O1" s="140"/>
      <c r="P1" s="140" t="s">
        <v>98</v>
      </c>
      <c r="Q1" s="140"/>
      <c r="R1" s="140"/>
      <c r="S1" s="140"/>
      <c r="T1" s="140"/>
      <c r="U1" s="140"/>
      <c r="V1" s="140" t="s">
        <v>153</v>
      </c>
      <c r="W1" s="140"/>
      <c r="X1" s="140"/>
      <c r="Y1" s="140"/>
      <c r="Z1" s="140"/>
      <c r="AA1" s="140"/>
    </row>
    <row r="2" spans="1:65" hidden="1">
      <c r="A2" s="84" t="s">
        <v>70</v>
      </c>
      <c r="B2" s="84" t="s">
        <v>84</v>
      </c>
      <c r="C2" s="84" t="s">
        <v>71</v>
      </c>
      <c r="D2" s="87" t="s">
        <v>8</v>
      </c>
      <c r="E2" s="87" t="s">
        <v>9</v>
      </c>
      <c r="F2" s="87" t="s">
        <v>10</v>
      </c>
      <c r="G2" s="87" t="s">
        <v>11</v>
      </c>
      <c r="H2" s="87" t="s">
        <v>12</v>
      </c>
      <c r="I2" s="87" t="s">
        <v>69</v>
      </c>
      <c r="J2" s="87" t="s">
        <v>8</v>
      </c>
      <c r="K2" s="87" t="s">
        <v>9</v>
      </c>
      <c r="L2" s="87" t="s">
        <v>10</v>
      </c>
      <c r="M2" s="87" t="s">
        <v>11</v>
      </c>
      <c r="N2" s="87" t="s">
        <v>12</v>
      </c>
      <c r="O2" s="87" t="s">
        <v>69</v>
      </c>
      <c r="P2" s="87" t="s">
        <v>8</v>
      </c>
      <c r="Q2" s="87" t="s">
        <v>9</v>
      </c>
      <c r="R2" s="87" t="s">
        <v>10</v>
      </c>
      <c r="S2" s="87" t="s">
        <v>11</v>
      </c>
      <c r="T2" s="87" t="s">
        <v>12</v>
      </c>
      <c r="U2" s="87" t="s">
        <v>69</v>
      </c>
      <c r="V2" s="87" t="s">
        <v>8</v>
      </c>
      <c r="W2" s="87" t="s">
        <v>9</v>
      </c>
      <c r="X2" s="87" t="s">
        <v>10</v>
      </c>
      <c r="Y2" s="87" t="s">
        <v>11</v>
      </c>
      <c r="Z2" s="87" t="s">
        <v>12</v>
      </c>
      <c r="AA2" s="87" t="s">
        <v>69</v>
      </c>
      <c r="AB2" s="87"/>
      <c r="AC2" s="87"/>
      <c r="AD2" s="87"/>
      <c r="AE2" s="87"/>
    </row>
    <row r="3" spans="1:65" hidden="1">
      <c r="A3" s="142" t="s">
        <v>72</v>
      </c>
      <c r="B3" s="142" t="s">
        <v>85</v>
      </c>
      <c r="C3" s="39">
        <v>4.1666666666666699E-2</v>
      </c>
      <c r="D3" s="95">
        <v>0</v>
      </c>
      <c r="E3" s="95">
        <v>0</v>
      </c>
      <c r="F3" s="95">
        <v>0</v>
      </c>
      <c r="G3" s="95">
        <v>0</v>
      </c>
      <c r="H3" s="95">
        <v>0</v>
      </c>
      <c r="I3" s="95">
        <v>0</v>
      </c>
      <c r="J3" s="95">
        <v>0</v>
      </c>
      <c r="K3" s="95">
        <v>0</v>
      </c>
      <c r="L3" s="95">
        <v>0</v>
      </c>
      <c r="M3" s="95">
        <v>0</v>
      </c>
      <c r="N3" s="95">
        <v>0</v>
      </c>
      <c r="O3" s="95">
        <v>0</v>
      </c>
      <c r="P3" s="95">
        <v>0.35680000000000001</v>
      </c>
      <c r="Q3" s="95">
        <v>0.54949999999999999</v>
      </c>
      <c r="R3" s="95">
        <v>0.15160000000000001</v>
      </c>
      <c r="S3" s="95">
        <v>0.46800000000000003</v>
      </c>
      <c r="T3" s="95">
        <v>0.54949999999999999</v>
      </c>
      <c r="U3" s="95">
        <v>0.3196</v>
      </c>
      <c r="V3" s="95">
        <v>0.29859999999999998</v>
      </c>
      <c r="W3" s="95">
        <v>0.44400000000000001</v>
      </c>
      <c r="X3" s="95">
        <v>0.56130000000000002</v>
      </c>
      <c r="Y3" s="95">
        <v>0.4138</v>
      </c>
      <c r="Z3" s="95">
        <v>0.33810000000000001</v>
      </c>
      <c r="AA3" s="95">
        <v>0.38640000000000002</v>
      </c>
      <c r="AD3" s="144" t="s">
        <v>69</v>
      </c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V3" s="144"/>
      <c r="AW3" s="144"/>
      <c r="AX3" s="144"/>
      <c r="AY3" s="144"/>
      <c r="AZ3" s="144"/>
      <c r="BA3" s="144"/>
      <c r="BB3" s="144"/>
      <c r="BC3" s="144"/>
      <c r="BD3" s="144"/>
      <c r="BE3" s="144"/>
      <c r="BF3" s="144"/>
      <c r="BG3" s="144"/>
      <c r="BH3" s="144"/>
      <c r="BI3" s="144"/>
      <c r="BJ3" s="144"/>
      <c r="BK3" s="144"/>
      <c r="BL3" s="132"/>
      <c r="BM3" s="132"/>
    </row>
    <row r="4" spans="1:65" hidden="1">
      <c r="A4" s="142"/>
      <c r="B4" s="142"/>
      <c r="C4" s="39">
        <v>8.3333333333333301E-2</v>
      </c>
      <c r="D4" s="95">
        <v>0</v>
      </c>
      <c r="E4" s="95">
        <v>0</v>
      </c>
      <c r="F4" s="95">
        <v>0</v>
      </c>
      <c r="G4" s="95">
        <v>0</v>
      </c>
      <c r="H4" s="95">
        <v>0</v>
      </c>
      <c r="I4" s="95">
        <v>0</v>
      </c>
      <c r="J4" s="95">
        <v>0</v>
      </c>
      <c r="K4" s="95">
        <v>0</v>
      </c>
      <c r="L4" s="95">
        <v>0</v>
      </c>
      <c r="M4" s="95">
        <v>0</v>
      </c>
      <c r="N4" s="95">
        <v>0</v>
      </c>
      <c r="O4" s="95">
        <v>0</v>
      </c>
      <c r="P4" s="95">
        <v>0.34789999999999999</v>
      </c>
      <c r="Q4" s="95">
        <v>0.46949999999999997</v>
      </c>
      <c r="R4" s="95">
        <v>0.1469</v>
      </c>
      <c r="S4" s="95">
        <v>0.38929999999999998</v>
      </c>
      <c r="T4" s="95">
        <v>0.46949999999999997</v>
      </c>
      <c r="U4" s="95">
        <v>0.28999999999999998</v>
      </c>
      <c r="V4" s="95">
        <v>0.32700000000000001</v>
      </c>
      <c r="W4" s="95">
        <v>0.47539999999999999</v>
      </c>
      <c r="X4" s="95">
        <v>0.4899</v>
      </c>
      <c r="Y4" s="95">
        <v>0.38769999999999999</v>
      </c>
      <c r="Z4" s="95">
        <v>0.4128</v>
      </c>
      <c r="AA4" s="95">
        <v>0.4249</v>
      </c>
      <c r="AE4" s="84" t="s">
        <v>99</v>
      </c>
      <c r="AO4" s="84" t="s">
        <v>100</v>
      </c>
      <c r="AY4" s="84" t="s">
        <v>98</v>
      </c>
      <c r="BI4" s="84" t="s">
        <v>20</v>
      </c>
    </row>
    <row r="5" spans="1:65" hidden="1">
      <c r="A5" s="142"/>
      <c r="B5" s="142"/>
      <c r="C5" s="39">
        <v>0.125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0.28039999999999998</v>
      </c>
      <c r="Q5" s="95">
        <v>0.37259999999999999</v>
      </c>
      <c r="R5" s="95">
        <v>0.10929999999999999</v>
      </c>
      <c r="S5" s="95">
        <v>0.31640000000000001</v>
      </c>
      <c r="T5" s="95">
        <v>0.37259999999999999</v>
      </c>
      <c r="U5" s="95">
        <v>0.23</v>
      </c>
      <c r="V5" s="95">
        <v>0.37</v>
      </c>
      <c r="W5" s="95">
        <v>0.47370000000000001</v>
      </c>
      <c r="X5" s="95">
        <v>0.4768</v>
      </c>
      <c r="Y5" s="95">
        <v>0.39579999999999999</v>
      </c>
      <c r="Z5" s="95">
        <v>0.4304</v>
      </c>
      <c r="AA5" s="95">
        <v>0.43709999999999999</v>
      </c>
      <c r="AE5" s="84" t="s">
        <v>86</v>
      </c>
      <c r="AF5" s="84" t="s">
        <v>87</v>
      </c>
      <c r="AG5" s="84" t="s">
        <v>88</v>
      </c>
      <c r="AO5" s="84" t="s">
        <v>86</v>
      </c>
      <c r="AP5" s="84" t="s">
        <v>87</v>
      </c>
      <c r="AQ5" s="84" t="s">
        <v>88</v>
      </c>
      <c r="AY5" s="84" t="s">
        <v>86</v>
      </c>
      <c r="AZ5" s="84" t="s">
        <v>87</v>
      </c>
      <c r="BA5" s="84" t="s">
        <v>88</v>
      </c>
      <c r="BI5" s="84" t="s">
        <v>86</v>
      </c>
      <c r="BJ5" s="84" t="s">
        <v>87</v>
      </c>
      <c r="BK5" s="84" t="s">
        <v>88</v>
      </c>
    </row>
    <row r="6" spans="1:65" hidden="1">
      <c r="A6" s="142"/>
      <c r="B6" s="142"/>
      <c r="C6" s="39">
        <v>0.16666666666666699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0.23419999999999999</v>
      </c>
      <c r="Q6" s="95">
        <v>0.3478</v>
      </c>
      <c r="R6" s="95">
        <v>9.7500000000000003E-2</v>
      </c>
      <c r="S6" s="95">
        <v>0.31630000000000003</v>
      </c>
      <c r="T6" s="95">
        <v>0.3478</v>
      </c>
      <c r="U6" s="95">
        <v>0.2092</v>
      </c>
      <c r="V6" s="95">
        <v>0.36759999999999998</v>
      </c>
      <c r="W6" s="95">
        <v>0.48770000000000002</v>
      </c>
      <c r="X6" s="95">
        <v>0.44450000000000001</v>
      </c>
      <c r="Y6" s="95">
        <v>0.34510000000000002</v>
      </c>
      <c r="Z6" s="95">
        <v>0.4158</v>
      </c>
      <c r="AA6" s="95">
        <v>0.42670000000000002</v>
      </c>
      <c r="AD6" s="92" t="s">
        <v>101</v>
      </c>
      <c r="AE6" s="84">
        <v>0</v>
      </c>
      <c r="AF6" s="84">
        <v>0</v>
      </c>
      <c r="AG6" s="84">
        <v>0</v>
      </c>
      <c r="AN6" s="92" t="s">
        <v>101</v>
      </c>
      <c r="AO6" s="84">
        <f>O75</f>
        <v>0</v>
      </c>
      <c r="AP6" s="84">
        <f>O147</f>
        <v>0</v>
      </c>
      <c r="AQ6" s="84">
        <f>O219</f>
        <v>0</v>
      </c>
      <c r="AX6" s="92" t="s">
        <v>101</v>
      </c>
      <c r="AY6" s="84">
        <f>U75</f>
        <v>0.45600000000000002</v>
      </c>
      <c r="AZ6" s="84">
        <f>U147</f>
        <v>0.31830000000000003</v>
      </c>
      <c r="BA6" s="84">
        <f>U219</f>
        <v>0.40110000000000001</v>
      </c>
      <c r="BH6" s="92" t="s">
        <v>101</v>
      </c>
      <c r="BI6" s="84">
        <f>AA75</f>
        <v>0.6593</v>
      </c>
      <c r="BJ6" s="84">
        <f>AA147</f>
        <v>0.5212</v>
      </c>
      <c r="BK6" s="84">
        <f>AA219</f>
        <v>0.40439999999999998</v>
      </c>
    </row>
    <row r="7" spans="1:65" hidden="1">
      <c r="A7" s="142"/>
      <c r="B7" s="142"/>
      <c r="C7" s="39">
        <v>0.20833333333333301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0.21809999999999999</v>
      </c>
      <c r="Q7" s="95">
        <v>0.4143</v>
      </c>
      <c r="R7" s="95">
        <v>0.1077</v>
      </c>
      <c r="S7" s="95">
        <v>0.37940000000000002</v>
      </c>
      <c r="T7" s="95">
        <v>0.4143</v>
      </c>
      <c r="U7" s="95">
        <v>0.22919999999999999</v>
      </c>
      <c r="V7" s="95">
        <v>0.46970000000000001</v>
      </c>
      <c r="W7" s="95">
        <v>0.52769999999999995</v>
      </c>
      <c r="X7" s="95">
        <v>0.41660000000000003</v>
      </c>
      <c r="Y7" s="95">
        <v>0.31900000000000001</v>
      </c>
      <c r="Z7" s="95">
        <v>0.43609999999999999</v>
      </c>
      <c r="AA7" s="95">
        <v>0.4531</v>
      </c>
      <c r="AD7" s="92" t="s">
        <v>102</v>
      </c>
      <c r="AE7" s="84">
        <v>0</v>
      </c>
      <c r="AF7" s="84">
        <v>0</v>
      </c>
      <c r="AG7" s="84">
        <v>0</v>
      </c>
      <c r="AN7" s="92" t="s">
        <v>102</v>
      </c>
      <c r="AO7" s="84">
        <f t="shared" ref="AO7:AO14" si="0">O76</f>
        <v>0</v>
      </c>
      <c r="AP7" s="84">
        <f t="shared" ref="AP7:AP29" si="1">O148</f>
        <v>0</v>
      </c>
      <c r="AQ7" s="84">
        <f t="shared" ref="AQ7:AQ29" si="2">O220</f>
        <v>0</v>
      </c>
      <c r="AX7" s="92" t="s">
        <v>102</v>
      </c>
      <c r="AY7" s="84">
        <f t="shared" ref="AY7:AY14" si="3">U76</f>
        <v>0.44750000000000001</v>
      </c>
      <c r="AZ7" s="84">
        <f t="shared" ref="AZ7:AZ29" si="4">U148</f>
        <v>0.25840000000000002</v>
      </c>
      <c r="BA7" s="84">
        <f t="shared" ref="BA7:BA29" si="5">U220</f>
        <v>0.3881</v>
      </c>
      <c r="BH7" s="92" t="s">
        <v>102</v>
      </c>
      <c r="BI7" s="84">
        <f t="shared" ref="BI7:BI14" si="6">AA76</f>
        <v>0.64019999999999999</v>
      </c>
      <c r="BJ7" s="84">
        <f t="shared" ref="BJ7:BJ29" si="7">AA148</f>
        <v>0.46400000000000002</v>
      </c>
      <c r="BK7" s="84">
        <f t="shared" ref="BK7:BK29" si="8">AA220</f>
        <v>0.3664</v>
      </c>
    </row>
    <row r="8" spans="1:65" hidden="1">
      <c r="A8" s="142"/>
      <c r="B8" s="142"/>
      <c r="C8" s="39">
        <v>0.25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0.21290000000000001</v>
      </c>
      <c r="Q8" s="95">
        <v>0.3977</v>
      </c>
      <c r="R8" s="95">
        <v>9.8500000000000004E-2</v>
      </c>
      <c r="S8" s="95">
        <v>0.37980000000000003</v>
      </c>
      <c r="T8" s="95">
        <v>0.3977</v>
      </c>
      <c r="U8" s="95">
        <v>0.22209999999999999</v>
      </c>
      <c r="V8" s="95">
        <v>0.52539999999999998</v>
      </c>
      <c r="W8" s="95">
        <v>0.48249999999999998</v>
      </c>
      <c r="X8" s="95">
        <v>0.40839999999999999</v>
      </c>
      <c r="Y8" s="95">
        <v>0.2792</v>
      </c>
      <c r="Z8" s="95">
        <v>0.44790000000000002</v>
      </c>
      <c r="AA8" s="95">
        <v>0.45250000000000001</v>
      </c>
      <c r="AD8" s="92" t="s">
        <v>103</v>
      </c>
      <c r="AE8" s="84">
        <v>0</v>
      </c>
      <c r="AF8" s="84">
        <v>0</v>
      </c>
      <c r="AG8" s="84">
        <v>0</v>
      </c>
      <c r="AN8" s="92" t="s">
        <v>103</v>
      </c>
      <c r="AO8" s="84">
        <f t="shared" si="0"/>
        <v>0</v>
      </c>
      <c r="AP8" s="84">
        <f t="shared" si="1"/>
        <v>0</v>
      </c>
      <c r="AQ8" s="84">
        <f t="shared" si="2"/>
        <v>0</v>
      </c>
      <c r="AX8" s="92" t="s">
        <v>103</v>
      </c>
      <c r="AY8" s="84">
        <f t="shared" si="3"/>
        <v>0.46660000000000001</v>
      </c>
      <c r="AZ8" s="84">
        <f t="shared" si="4"/>
        <v>0.24460000000000001</v>
      </c>
      <c r="BA8" s="84">
        <f t="shared" si="5"/>
        <v>0.35310000000000002</v>
      </c>
      <c r="BH8" s="92" t="s">
        <v>103</v>
      </c>
      <c r="BI8" s="84">
        <f t="shared" si="6"/>
        <v>0.63529999999999998</v>
      </c>
      <c r="BJ8" s="84">
        <f t="shared" si="7"/>
        <v>0.45850000000000002</v>
      </c>
      <c r="BK8" s="84">
        <f t="shared" si="8"/>
        <v>0.35870000000000002</v>
      </c>
    </row>
    <row r="9" spans="1:65" hidden="1">
      <c r="A9" s="142"/>
      <c r="B9" s="142"/>
      <c r="C9" s="39">
        <v>0.29166666666666702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0.2412</v>
      </c>
      <c r="Q9" s="95">
        <v>0.40649999999999997</v>
      </c>
      <c r="R9" s="95">
        <v>9.2799999999999994E-2</v>
      </c>
      <c r="S9" s="95">
        <v>0.40279999999999999</v>
      </c>
      <c r="T9" s="95">
        <v>0.40649999999999997</v>
      </c>
      <c r="U9" s="95">
        <v>0.23350000000000001</v>
      </c>
      <c r="V9" s="95">
        <v>0.54700000000000004</v>
      </c>
      <c r="W9" s="95">
        <v>0.4158</v>
      </c>
      <c r="X9" s="95">
        <v>0.38779999999999998</v>
      </c>
      <c r="Y9" s="95">
        <v>0.2571</v>
      </c>
      <c r="Z9" s="95">
        <v>0.3644</v>
      </c>
      <c r="AA9" s="95">
        <v>0.39460000000000001</v>
      </c>
      <c r="AD9" s="92" t="s">
        <v>104</v>
      </c>
      <c r="AE9" s="84">
        <v>0</v>
      </c>
      <c r="AF9" s="84">
        <v>0</v>
      </c>
      <c r="AG9" s="84">
        <v>0</v>
      </c>
      <c r="AN9" s="92" t="s">
        <v>104</v>
      </c>
      <c r="AO9" s="84">
        <f t="shared" si="0"/>
        <v>0</v>
      </c>
      <c r="AP9" s="84">
        <f t="shared" si="1"/>
        <v>0</v>
      </c>
      <c r="AQ9" s="84">
        <f t="shared" si="2"/>
        <v>0</v>
      </c>
      <c r="AX9" s="92" t="s">
        <v>104</v>
      </c>
      <c r="AY9" s="84">
        <f t="shared" si="3"/>
        <v>0.43859999999999999</v>
      </c>
      <c r="AZ9" s="84">
        <f t="shared" si="4"/>
        <v>0.26939999999999997</v>
      </c>
      <c r="BA9" s="84">
        <f t="shared" si="5"/>
        <v>0.35020000000000001</v>
      </c>
      <c r="BH9" s="92" t="s">
        <v>104</v>
      </c>
      <c r="BI9" s="84">
        <f t="shared" si="6"/>
        <v>0.61809999999999998</v>
      </c>
      <c r="BJ9" s="84">
        <f t="shared" si="7"/>
        <v>0.4249</v>
      </c>
      <c r="BK9" s="84">
        <f t="shared" si="8"/>
        <v>0.37109999999999999</v>
      </c>
    </row>
    <row r="10" spans="1:65" hidden="1">
      <c r="A10" s="142"/>
      <c r="B10" s="142"/>
      <c r="C10" s="39">
        <v>0.33333333333333298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4.4999999999999997E-3</v>
      </c>
      <c r="K10" s="95">
        <v>2.1899999999999999E-2</v>
      </c>
      <c r="L10" s="95">
        <v>2.5100000000000001E-2</v>
      </c>
      <c r="M10" s="95">
        <v>1.3100000000000001E-2</v>
      </c>
      <c r="N10" s="95">
        <v>0</v>
      </c>
      <c r="O10" s="95">
        <v>1.29E-2</v>
      </c>
      <c r="P10" s="95">
        <v>0.26469999999999999</v>
      </c>
      <c r="Q10" s="95">
        <v>0.41049999999999998</v>
      </c>
      <c r="R10" s="95">
        <v>9.7900000000000001E-2</v>
      </c>
      <c r="S10" s="95">
        <v>0.43130000000000002</v>
      </c>
      <c r="T10" s="95">
        <v>0.41049999999999998</v>
      </c>
      <c r="U10" s="95">
        <v>0.24829999999999999</v>
      </c>
      <c r="V10" s="95">
        <v>0.50219999999999998</v>
      </c>
      <c r="W10" s="95">
        <v>0.40899999999999997</v>
      </c>
      <c r="X10" s="95">
        <v>0.435</v>
      </c>
      <c r="Y10" s="95">
        <v>0.25190000000000001</v>
      </c>
      <c r="Z10" s="95">
        <v>0.34179999999999999</v>
      </c>
      <c r="AA10" s="95">
        <v>0.38179999999999997</v>
      </c>
      <c r="AD10" s="92" t="s">
        <v>105</v>
      </c>
      <c r="AE10" s="84">
        <v>0</v>
      </c>
      <c r="AF10" s="84">
        <v>0</v>
      </c>
      <c r="AG10" s="84">
        <v>0</v>
      </c>
      <c r="AN10" s="92" t="s">
        <v>105</v>
      </c>
      <c r="AO10" s="84">
        <f t="shared" si="0"/>
        <v>0</v>
      </c>
      <c r="AP10" s="84">
        <f t="shared" si="1"/>
        <v>0</v>
      </c>
      <c r="AQ10" s="84">
        <f t="shared" si="2"/>
        <v>0</v>
      </c>
      <c r="AX10" s="92" t="s">
        <v>105</v>
      </c>
      <c r="AY10" s="84">
        <f t="shared" si="3"/>
        <v>0.39950000000000002</v>
      </c>
      <c r="AZ10" s="84">
        <f t="shared" si="4"/>
        <v>0.25590000000000002</v>
      </c>
      <c r="BA10" s="84">
        <f t="shared" si="5"/>
        <v>0.32629999999999998</v>
      </c>
      <c r="BH10" s="92" t="s">
        <v>105</v>
      </c>
      <c r="BI10" s="84">
        <f t="shared" si="6"/>
        <v>0.62180000000000002</v>
      </c>
      <c r="BJ10" s="84">
        <f t="shared" si="7"/>
        <v>0.41420000000000001</v>
      </c>
      <c r="BK10" s="84">
        <f t="shared" si="8"/>
        <v>0.374</v>
      </c>
    </row>
    <row r="11" spans="1:65" hidden="1">
      <c r="A11" s="142"/>
      <c r="B11" s="142"/>
      <c r="C11" s="39">
        <v>0.375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0.26989999999999997</v>
      </c>
      <c r="K11" s="95">
        <v>0.3216</v>
      </c>
      <c r="L11" s="95">
        <v>0.24099999999999999</v>
      </c>
      <c r="M11" s="95">
        <v>0.19600000000000001</v>
      </c>
      <c r="N11" s="95">
        <v>0.28839999999999999</v>
      </c>
      <c r="O11" s="95">
        <v>0.26340000000000002</v>
      </c>
      <c r="P11" s="95">
        <v>0.30840000000000001</v>
      </c>
      <c r="Q11" s="95">
        <v>0.42859999999999998</v>
      </c>
      <c r="R11" s="95">
        <v>0.10589999999999999</v>
      </c>
      <c r="S11" s="95">
        <v>0.46</v>
      </c>
      <c r="T11" s="95">
        <v>0.42859999999999998</v>
      </c>
      <c r="U11" s="95">
        <v>0.2717</v>
      </c>
      <c r="V11" s="95">
        <v>0.48110000000000003</v>
      </c>
      <c r="W11" s="95">
        <v>0.43419999999999997</v>
      </c>
      <c r="X11" s="95">
        <v>0.45669999999999999</v>
      </c>
      <c r="Y11" s="95">
        <v>0.28360000000000002</v>
      </c>
      <c r="Z11" s="95">
        <v>0.34139999999999998</v>
      </c>
      <c r="AA11" s="95">
        <v>0.38879999999999998</v>
      </c>
      <c r="AD11" s="92" t="s">
        <v>106</v>
      </c>
      <c r="AE11" s="84">
        <v>0</v>
      </c>
      <c r="AF11" s="84">
        <v>0</v>
      </c>
      <c r="AG11" s="84">
        <v>0</v>
      </c>
      <c r="AN11" s="92" t="s">
        <v>106</v>
      </c>
      <c r="AO11" s="84">
        <f t="shared" si="0"/>
        <v>6.9999999999999999E-4</v>
      </c>
      <c r="AP11" s="84">
        <f t="shared" si="1"/>
        <v>6.6E-3</v>
      </c>
      <c r="AQ11" s="84">
        <f t="shared" si="2"/>
        <v>0</v>
      </c>
      <c r="AX11" s="92" t="s">
        <v>106</v>
      </c>
      <c r="AY11" s="84">
        <f t="shared" si="3"/>
        <v>0.3679</v>
      </c>
      <c r="AZ11" s="84">
        <f t="shared" si="4"/>
        <v>0.26929999999999998</v>
      </c>
      <c r="BA11" s="84">
        <f t="shared" si="5"/>
        <v>0.28789999999999999</v>
      </c>
      <c r="BH11" s="92" t="s">
        <v>106</v>
      </c>
      <c r="BI11" s="84">
        <f t="shared" si="6"/>
        <v>0.66039999999999999</v>
      </c>
      <c r="BJ11" s="84">
        <f t="shared" si="7"/>
        <v>0.37469999999999998</v>
      </c>
      <c r="BK11" s="84">
        <f t="shared" si="8"/>
        <v>0.36909999999999998</v>
      </c>
    </row>
    <row r="12" spans="1:65" hidden="1">
      <c r="A12" s="142"/>
      <c r="B12" s="142"/>
      <c r="C12" s="39">
        <v>0.41666666666666702</v>
      </c>
      <c r="D12" s="95">
        <v>0</v>
      </c>
      <c r="E12" s="95">
        <v>5.0900000000000001E-2</v>
      </c>
      <c r="F12" s="95">
        <v>0</v>
      </c>
      <c r="G12" s="95">
        <v>0</v>
      </c>
      <c r="H12" s="95">
        <v>0</v>
      </c>
      <c r="I12" s="95">
        <v>1.0200000000000001E-2</v>
      </c>
      <c r="J12" s="95">
        <v>0.54010000000000002</v>
      </c>
      <c r="K12" s="95">
        <v>0.59860000000000002</v>
      </c>
      <c r="L12" s="95">
        <v>0.42449999999999999</v>
      </c>
      <c r="M12" s="95">
        <v>0.41770000000000002</v>
      </c>
      <c r="N12" s="95">
        <v>0.63739999999999997</v>
      </c>
      <c r="O12" s="95">
        <v>0.52359999999999995</v>
      </c>
      <c r="P12" s="95">
        <v>0.25090000000000001</v>
      </c>
      <c r="Q12" s="95">
        <v>0.37590000000000001</v>
      </c>
      <c r="R12" s="95">
        <v>7.8799999999999995E-2</v>
      </c>
      <c r="S12" s="95">
        <v>0.39639999999999997</v>
      </c>
      <c r="T12" s="95">
        <v>0.37590000000000001</v>
      </c>
      <c r="U12" s="95">
        <v>0.2258</v>
      </c>
      <c r="V12" s="95">
        <v>0.44259999999999999</v>
      </c>
      <c r="W12" s="95">
        <v>0.40629999999999999</v>
      </c>
      <c r="X12" s="95">
        <v>0.27550000000000002</v>
      </c>
      <c r="Y12" s="95">
        <v>0.17510000000000001</v>
      </c>
      <c r="Z12" s="95">
        <v>0.41189999999999999</v>
      </c>
      <c r="AA12" s="95">
        <v>0.38800000000000001</v>
      </c>
      <c r="AD12" s="92" t="s">
        <v>107</v>
      </c>
      <c r="AE12" s="84">
        <v>0</v>
      </c>
      <c r="AF12" s="84">
        <v>0</v>
      </c>
      <c r="AG12" s="84">
        <v>0</v>
      </c>
      <c r="AN12" s="92" t="s">
        <v>107</v>
      </c>
      <c r="AO12" s="84">
        <f t="shared" si="0"/>
        <v>9.5799999999999996E-2</v>
      </c>
      <c r="AP12" s="84">
        <f t="shared" si="1"/>
        <v>0.1847</v>
      </c>
      <c r="AQ12" s="84">
        <f t="shared" si="2"/>
        <v>5.3E-3</v>
      </c>
      <c r="AX12" s="92" t="s">
        <v>107</v>
      </c>
      <c r="AY12" s="84">
        <f t="shared" si="3"/>
        <v>0.33450000000000002</v>
      </c>
      <c r="AZ12" s="84">
        <f t="shared" si="4"/>
        <v>0.25290000000000001</v>
      </c>
      <c r="BA12" s="84">
        <f t="shared" si="5"/>
        <v>0.2757</v>
      </c>
      <c r="BH12" s="92" t="s">
        <v>107</v>
      </c>
      <c r="BI12" s="84">
        <f t="shared" si="6"/>
        <v>0.64249999999999996</v>
      </c>
      <c r="BJ12" s="84">
        <f t="shared" si="7"/>
        <v>0.33139999999999997</v>
      </c>
      <c r="BK12" s="84">
        <f t="shared" si="8"/>
        <v>0.37159999999999999</v>
      </c>
    </row>
    <row r="13" spans="1:65" hidden="1">
      <c r="A13" s="142"/>
      <c r="B13" s="142"/>
      <c r="C13" s="39">
        <v>0.45833333333333298</v>
      </c>
      <c r="D13" s="95">
        <v>0.1321</v>
      </c>
      <c r="E13" s="95">
        <v>0.21560000000000001</v>
      </c>
      <c r="F13" s="95">
        <v>4.3999999999999997E-2</v>
      </c>
      <c r="G13" s="95">
        <v>3.7199999999999997E-2</v>
      </c>
      <c r="H13" s="95">
        <v>0.24929999999999999</v>
      </c>
      <c r="I13" s="95">
        <v>0.1356</v>
      </c>
      <c r="J13" s="95">
        <v>0.65669999999999995</v>
      </c>
      <c r="K13" s="95">
        <v>0.67349999999999999</v>
      </c>
      <c r="L13" s="95">
        <v>0.47199999999999998</v>
      </c>
      <c r="M13" s="95">
        <v>0.53949999999999998</v>
      </c>
      <c r="N13" s="95">
        <v>0.74350000000000005</v>
      </c>
      <c r="O13" s="95">
        <v>0.61699999999999999</v>
      </c>
      <c r="P13" s="95">
        <v>0.2417</v>
      </c>
      <c r="Q13" s="95">
        <v>0.40089999999999998</v>
      </c>
      <c r="R13" s="95">
        <v>7.7299999999999994E-2</v>
      </c>
      <c r="S13" s="95">
        <v>0.37209999999999999</v>
      </c>
      <c r="T13" s="95">
        <v>0.40089999999999998</v>
      </c>
      <c r="U13" s="95">
        <v>0.22070000000000001</v>
      </c>
      <c r="V13" s="95">
        <v>0.3362</v>
      </c>
      <c r="W13" s="95">
        <v>0.31059999999999999</v>
      </c>
      <c r="X13" s="95">
        <v>0.15290000000000001</v>
      </c>
      <c r="Y13" s="95">
        <v>9.3299999999999994E-2</v>
      </c>
      <c r="Z13" s="95">
        <v>0.2399</v>
      </c>
      <c r="AA13" s="95">
        <v>0.25030000000000002</v>
      </c>
      <c r="AD13" s="92" t="s">
        <v>108</v>
      </c>
      <c r="AE13" s="84">
        <v>0</v>
      </c>
      <c r="AF13" s="84">
        <v>1.26E-2</v>
      </c>
      <c r="AG13" s="84">
        <v>0</v>
      </c>
      <c r="AN13" s="92" t="s">
        <v>108</v>
      </c>
      <c r="AO13" s="84">
        <f t="shared" si="0"/>
        <v>0.39539999999999997</v>
      </c>
      <c r="AP13" s="84">
        <f t="shared" si="1"/>
        <v>0.55769999999999997</v>
      </c>
      <c r="AQ13" s="84">
        <f t="shared" si="2"/>
        <v>0.2447</v>
      </c>
      <c r="AX13" s="92" t="s">
        <v>108</v>
      </c>
      <c r="AY13" s="84">
        <f t="shared" si="3"/>
        <v>0.25309999999999999</v>
      </c>
      <c r="AZ13" s="84">
        <f t="shared" si="4"/>
        <v>0.19689999999999999</v>
      </c>
      <c r="BA13" s="84">
        <f t="shared" si="5"/>
        <v>0.27389999999999998</v>
      </c>
      <c r="BH13" s="92" t="s">
        <v>108</v>
      </c>
      <c r="BI13" s="84">
        <f t="shared" si="6"/>
        <v>0.54869999999999997</v>
      </c>
      <c r="BJ13" s="84">
        <f t="shared" si="7"/>
        <v>0.26300000000000001</v>
      </c>
      <c r="BK13" s="84">
        <f t="shared" si="8"/>
        <v>0.33950000000000002</v>
      </c>
    </row>
    <row r="14" spans="1:65" hidden="1">
      <c r="A14" s="142"/>
      <c r="B14" s="142"/>
      <c r="C14" s="39">
        <v>0.5</v>
      </c>
      <c r="D14" s="95">
        <v>0.3054</v>
      </c>
      <c r="E14" s="95">
        <v>0.40310000000000001</v>
      </c>
      <c r="F14" s="95">
        <v>0.1489</v>
      </c>
      <c r="G14" s="95">
        <v>9.74E-2</v>
      </c>
      <c r="H14" s="95">
        <v>0.50560000000000005</v>
      </c>
      <c r="I14" s="95">
        <v>0.29210000000000003</v>
      </c>
      <c r="J14" s="95">
        <v>0.66559999999999997</v>
      </c>
      <c r="K14" s="95">
        <v>0.68659999999999999</v>
      </c>
      <c r="L14" s="95">
        <v>0.49380000000000002</v>
      </c>
      <c r="M14" s="95">
        <v>0.49869999999999998</v>
      </c>
      <c r="N14" s="95">
        <v>0.71989999999999998</v>
      </c>
      <c r="O14" s="95">
        <v>0.6129</v>
      </c>
      <c r="P14" s="95">
        <v>0.3135</v>
      </c>
      <c r="Q14" s="95">
        <v>0.54259999999999997</v>
      </c>
      <c r="R14" s="95">
        <v>9.06E-2</v>
      </c>
      <c r="S14" s="95">
        <v>0.46989999999999998</v>
      </c>
      <c r="T14" s="95">
        <v>0.54259999999999997</v>
      </c>
      <c r="U14" s="95">
        <v>0.28249999999999997</v>
      </c>
      <c r="V14" s="95">
        <v>0.2676</v>
      </c>
      <c r="W14" s="95">
        <v>0.23219999999999999</v>
      </c>
      <c r="X14" s="95">
        <v>0.14130000000000001</v>
      </c>
      <c r="Y14" s="95">
        <v>8.2299999999999998E-2</v>
      </c>
      <c r="Z14" s="95">
        <v>0.21190000000000001</v>
      </c>
      <c r="AA14" s="95">
        <v>0.2089</v>
      </c>
      <c r="AD14" s="92" t="s">
        <v>109</v>
      </c>
      <c r="AE14" s="84">
        <v>0.1115</v>
      </c>
      <c r="AF14" s="84">
        <v>0.32769999999999999</v>
      </c>
      <c r="AG14" s="84">
        <v>0.12130000000000001</v>
      </c>
      <c r="AN14" s="92" t="s">
        <v>109</v>
      </c>
      <c r="AO14" s="84">
        <f t="shared" si="0"/>
        <v>0.59709999999999996</v>
      </c>
      <c r="AP14" s="84">
        <f t="shared" si="1"/>
        <v>0.78710000000000002</v>
      </c>
      <c r="AQ14" s="84">
        <f t="shared" si="2"/>
        <v>0.54630000000000001</v>
      </c>
      <c r="AX14" s="92" t="s">
        <v>109</v>
      </c>
      <c r="AY14" s="84">
        <f t="shared" si="3"/>
        <v>0.19420000000000001</v>
      </c>
      <c r="AZ14" s="84">
        <f t="shared" si="4"/>
        <v>0.14829999999999999</v>
      </c>
      <c r="BA14" s="84">
        <f t="shared" si="5"/>
        <v>0.27339999999999998</v>
      </c>
      <c r="BH14" s="92" t="s">
        <v>109</v>
      </c>
      <c r="BI14" s="84">
        <f t="shared" si="6"/>
        <v>0.45739999999999997</v>
      </c>
      <c r="BJ14" s="84">
        <f t="shared" si="7"/>
        <v>0.21379999999999999</v>
      </c>
      <c r="BK14" s="84">
        <f t="shared" si="8"/>
        <v>0.31929999999999997</v>
      </c>
    </row>
    <row r="15" spans="1:65" hidden="1">
      <c r="A15" s="142"/>
      <c r="B15" s="142"/>
      <c r="C15" s="39">
        <v>0.54166666666666696</v>
      </c>
      <c r="D15" s="95">
        <v>0.32250000000000001</v>
      </c>
      <c r="E15" s="95">
        <v>0.42809999999999998</v>
      </c>
      <c r="F15" s="95">
        <v>0.15279999999999999</v>
      </c>
      <c r="G15" s="95">
        <v>0.14410000000000001</v>
      </c>
      <c r="H15" s="95">
        <v>0.44840000000000002</v>
      </c>
      <c r="I15" s="95">
        <v>0.29920000000000002</v>
      </c>
      <c r="J15" s="95">
        <v>0.64690000000000003</v>
      </c>
      <c r="K15" s="95">
        <v>0.67620000000000002</v>
      </c>
      <c r="L15" s="95">
        <v>0.48060000000000003</v>
      </c>
      <c r="M15" s="95">
        <v>0.54920000000000002</v>
      </c>
      <c r="N15" s="95">
        <v>0.67369999999999997</v>
      </c>
      <c r="O15" s="95">
        <v>0.60529999999999995</v>
      </c>
      <c r="P15" s="95">
        <v>0.3236</v>
      </c>
      <c r="Q15" s="95">
        <v>0.44879999999999998</v>
      </c>
      <c r="R15" s="95">
        <v>9.2299999999999993E-2</v>
      </c>
      <c r="S15" s="95">
        <v>0.41970000000000002</v>
      </c>
      <c r="T15" s="95">
        <v>0.44879999999999998</v>
      </c>
      <c r="U15" s="95">
        <v>0.26490000000000002</v>
      </c>
      <c r="V15" s="95">
        <v>0.25019999999999998</v>
      </c>
      <c r="W15" s="95">
        <v>0.22309999999999999</v>
      </c>
      <c r="X15" s="95">
        <v>8.5999999999999993E-2</v>
      </c>
      <c r="Y15" s="95">
        <v>8.1299999999999997E-2</v>
      </c>
      <c r="Z15" s="95">
        <v>0.2155</v>
      </c>
      <c r="AA15" s="95">
        <v>0.20039999999999999</v>
      </c>
      <c r="AD15" s="92" t="s">
        <v>110</v>
      </c>
      <c r="AE15" s="84">
        <v>0.41020000000000001</v>
      </c>
      <c r="AF15" s="84">
        <v>0.72719999999999996</v>
      </c>
      <c r="AG15" s="84">
        <v>0.44940000000000002</v>
      </c>
      <c r="AN15" s="92" t="s">
        <v>110</v>
      </c>
      <c r="AO15" s="84">
        <f>O84</f>
        <v>0.7258</v>
      </c>
      <c r="AP15" s="84">
        <f t="shared" si="1"/>
        <v>0.86780000000000002</v>
      </c>
      <c r="AQ15" s="84">
        <f t="shared" si="2"/>
        <v>0.65720000000000001</v>
      </c>
      <c r="AX15" s="92" t="s">
        <v>110</v>
      </c>
      <c r="AY15" s="84">
        <f>U84</f>
        <v>0.18809999999999999</v>
      </c>
      <c r="AZ15" s="84">
        <f t="shared" si="4"/>
        <v>0.12790000000000001</v>
      </c>
      <c r="BA15" s="84">
        <f t="shared" si="5"/>
        <v>0.20799999999999999</v>
      </c>
      <c r="BH15" s="92" t="s">
        <v>110</v>
      </c>
      <c r="BI15" s="84">
        <f>AA84</f>
        <v>0.3256</v>
      </c>
      <c r="BJ15" s="84">
        <f t="shared" si="7"/>
        <v>0.16739999999999999</v>
      </c>
      <c r="BK15" s="84">
        <f t="shared" si="8"/>
        <v>0.2213</v>
      </c>
    </row>
    <row r="16" spans="1:65" hidden="1">
      <c r="A16" s="142"/>
      <c r="B16" s="142"/>
      <c r="C16" s="39">
        <v>0.58333333333333304</v>
      </c>
      <c r="D16" s="95">
        <v>0.33019999999999999</v>
      </c>
      <c r="E16" s="95">
        <v>0.43080000000000002</v>
      </c>
      <c r="F16" s="95">
        <v>0.14960000000000001</v>
      </c>
      <c r="G16" s="95">
        <v>0.1222</v>
      </c>
      <c r="H16" s="95">
        <v>0.44929999999999998</v>
      </c>
      <c r="I16" s="95">
        <v>0.2964</v>
      </c>
      <c r="J16" s="95">
        <v>0.6532</v>
      </c>
      <c r="K16" s="95">
        <v>0.67249999999999999</v>
      </c>
      <c r="L16" s="95">
        <v>0.48830000000000001</v>
      </c>
      <c r="M16" s="95">
        <v>0.504</v>
      </c>
      <c r="N16" s="95">
        <v>0.67430000000000001</v>
      </c>
      <c r="O16" s="95">
        <v>0.59850000000000003</v>
      </c>
      <c r="P16" s="95">
        <v>0.28210000000000002</v>
      </c>
      <c r="Q16" s="95">
        <v>0.33450000000000002</v>
      </c>
      <c r="R16" s="95">
        <v>8.0100000000000005E-2</v>
      </c>
      <c r="S16" s="95">
        <v>0.31040000000000001</v>
      </c>
      <c r="T16" s="95">
        <v>0.33450000000000002</v>
      </c>
      <c r="U16" s="95">
        <v>0.21299999999999999</v>
      </c>
      <c r="V16" s="95">
        <v>0.30549999999999999</v>
      </c>
      <c r="W16" s="95">
        <v>0.20849999999999999</v>
      </c>
      <c r="X16" s="95">
        <v>7.5200000000000003E-2</v>
      </c>
      <c r="Y16" s="95">
        <v>8.09E-2</v>
      </c>
      <c r="Z16" s="95">
        <v>0.19670000000000001</v>
      </c>
      <c r="AA16" s="95">
        <v>0.19259999999999999</v>
      </c>
      <c r="AD16" s="92" t="s">
        <v>111</v>
      </c>
      <c r="AE16" s="84">
        <v>0.42759999999999998</v>
      </c>
      <c r="AF16" s="84">
        <v>0.85040000000000004</v>
      </c>
      <c r="AG16" s="84">
        <v>0.57430000000000003</v>
      </c>
      <c r="AN16" s="92" t="s">
        <v>111</v>
      </c>
      <c r="AO16" s="84">
        <f t="shared" ref="AO16:AO23" si="9">O85</f>
        <v>0.75209999999999999</v>
      </c>
      <c r="AP16" s="84">
        <f t="shared" si="1"/>
        <v>0.87329999999999997</v>
      </c>
      <c r="AQ16" s="84">
        <f t="shared" si="2"/>
        <v>0.68910000000000005</v>
      </c>
      <c r="AX16" s="92" t="s">
        <v>111</v>
      </c>
      <c r="AY16" s="84">
        <f t="shared" ref="AY16:AY23" si="10">U85</f>
        <v>0.19170000000000001</v>
      </c>
      <c r="AZ16" s="84">
        <f t="shared" si="4"/>
        <v>0.1143</v>
      </c>
      <c r="BA16" s="84">
        <f t="shared" si="5"/>
        <v>0.18740000000000001</v>
      </c>
      <c r="BH16" s="92" t="s">
        <v>111</v>
      </c>
      <c r="BI16" s="84">
        <f t="shared" ref="BI16:BI23" si="11">AA85</f>
        <v>0.38569999999999999</v>
      </c>
      <c r="BJ16" s="84">
        <f t="shared" si="7"/>
        <v>0.16739999999999999</v>
      </c>
      <c r="BK16" s="84">
        <f t="shared" si="8"/>
        <v>0.1462</v>
      </c>
    </row>
    <row r="17" spans="1:65" hidden="1">
      <c r="A17" s="142"/>
      <c r="B17" s="142"/>
      <c r="C17" s="39">
        <v>0.625</v>
      </c>
      <c r="D17" s="95">
        <v>0.34720000000000001</v>
      </c>
      <c r="E17" s="95">
        <v>0.4698</v>
      </c>
      <c r="F17" s="95">
        <v>0.18740000000000001</v>
      </c>
      <c r="G17" s="95">
        <v>0.1646</v>
      </c>
      <c r="H17" s="95">
        <v>0.505</v>
      </c>
      <c r="I17" s="95">
        <v>0.33479999999999999</v>
      </c>
      <c r="J17" s="95">
        <v>0.6542</v>
      </c>
      <c r="K17" s="95">
        <v>0.69289999999999996</v>
      </c>
      <c r="L17" s="95">
        <v>0.53339999999999999</v>
      </c>
      <c r="M17" s="95">
        <v>0.4874</v>
      </c>
      <c r="N17" s="95">
        <v>0.71779999999999999</v>
      </c>
      <c r="O17" s="95">
        <v>0.61709999999999998</v>
      </c>
      <c r="P17" s="95">
        <v>0.27939999999999998</v>
      </c>
      <c r="Q17" s="95">
        <v>0.3135</v>
      </c>
      <c r="R17" s="95">
        <v>7.2499999999999995E-2</v>
      </c>
      <c r="S17" s="95">
        <v>0.28239999999999998</v>
      </c>
      <c r="T17" s="95">
        <v>0.3135</v>
      </c>
      <c r="U17" s="95">
        <v>0.20119999999999999</v>
      </c>
      <c r="V17" s="95">
        <v>0.3231</v>
      </c>
      <c r="W17" s="95">
        <v>0.19</v>
      </c>
      <c r="X17" s="95">
        <v>9.9099999999999994E-2</v>
      </c>
      <c r="Y17" s="95">
        <v>8.7099999999999997E-2</v>
      </c>
      <c r="Z17" s="95">
        <v>0.19950000000000001</v>
      </c>
      <c r="AA17" s="95">
        <v>0.19489999999999999</v>
      </c>
      <c r="AD17" s="92" t="s">
        <v>112</v>
      </c>
      <c r="AE17" s="84">
        <v>0.371</v>
      </c>
      <c r="AF17" s="84">
        <v>0.87409999999999999</v>
      </c>
      <c r="AG17" s="84">
        <v>0.54590000000000005</v>
      </c>
      <c r="AN17" s="92" t="s">
        <v>112</v>
      </c>
      <c r="AO17" s="84">
        <f t="shared" si="9"/>
        <v>0.81020000000000003</v>
      </c>
      <c r="AP17" s="84">
        <f t="shared" si="1"/>
        <v>0.8498</v>
      </c>
      <c r="AQ17" s="84">
        <f t="shared" si="2"/>
        <v>0.65500000000000003</v>
      </c>
      <c r="AX17" s="92" t="s">
        <v>112</v>
      </c>
      <c r="AY17" s="84">
        <f t="shared" si="10"/>
        <v>0.28410000000000002</v>
      </c>
      <c r="AZ17" s="84">
        <f t="shared" si="4"/>
        <v>9.6199999999999994E-2</v>
      </c>
      <c r="BA17" s="84">
        <f t="shared" si="5"/>
        <v>0.22720000000000001</v>
      </c>
      <c r="BH17" s="92" t="s">
        <v>112</v>
      </c>
      <c r="BI17" s="84">
        <f t="shared" si="11"/>
        <v>0.52900000000000003</v>
      </c>
      <c r="BJ17" s="84">
        <f t="shared" si="7"/>
        <v>0.13739999999999999</v>
      </c>
      <c r="BK17" s="84">
        <f t="shared" si="8"/>
        <v>0.24790000000000001</v>
      </c>
    </row>
    <row r="18" spans="1:65" hidden="1">
      <c r="A18" s="142"/>
      <c r="B18" s="142"/>
      <c r="C18" s="39">
        <v>0.66666666666666696</v>
      </c>
      <c r="D18" s="95">
        <v>0.3221</v>
      </c>
      <c r="E18" s="95">
        <v>0.46629999999999999</v>
      </c>
      <c r="F18" s="95">
        <v>0.2666</v>
      </c>
      <c r="G18" s="95">
        <v>9.3600000000000003E-2</v>
      </c>
      <c r="H18" s="95">
        <v>0.55659999999999998</v>
      </c>
      <c r="I18" s="95">
        <v>0.34100000000000003</v>
      </c>
      <c r="J18" s="95">
        <v>0.57809999999999995</v>
      </c>
      <c r="K18" s="95">
        <v>0.65880000000000005</v>
      </c>
      <c r="L18" s="95">
        <v>0.5262</v>
      </c>
      <c r="M18" s="95">
        <v>0.37090000000000001</v>
      </c>
      <c r="N18" s="95">
        <v>0.71860000000000002</v>
      </c>
      <c r="O18" s="95">
        <v>0.57050000000000001</v>
      </c>
      <c r="P18" s="95">
        <v>0.3382</v>
      </c>
      <c r="Q18" s="95">
        <v>0.34820000000000001</v>
      </c>
      <c r="R18" s="95">
        <v>7.6700000000000004E-2</v>
      </c>
      <c r="S18" s="95">
        <v>0.28339999999999999</v>
      </c>
      <c r="T18" s="95">
        <v>0.34820000000000001</v>
      </c>
      <c r="U18" s="95">
        <v>0.22370000000000001</v>
      </c>
      <c r="V18" s="95">
        <v>0.32179999999999997</v>
      </c>
      <c r="W18" s="95">
        <v>0.20119999999999999</v>
      </c>
      <c r="X18" s="95">
        <v>0.1452</v>
      </c>
      <c r="Y18" s="95">
        <v>0.11210000000000001</v>
      </c>
      <c r="Z18" s="95">
        <v>0.1988</v>
      </c>
      <c r="AA18" s="95">
        <v>0.20330000000000001</v>
      </c>
      <c r="AD18" s="92" t="s">
        <v>113</v>
      </c>
      <c r="AE18" s="84">
        <v>0.33900000000000002</v>
      </c>
      <c r="AF18" s="84">
        <v>0.92600000000000005</v>
      </c>
      <c r="AG18" s="84">
        <v>0.48549999999999999</v>
      </c>
      <c r="AN18" s="92" t="s">
        <v>113</v>
      </c>
      <c r="AO18" s="84">
        <f t="shared" si="9"/>
        <v>0.80159999999999998</v>
      </c>
      <c r="AP18" s="84">
        <f t="shared" si="1"/>
        <v>0.84930000000000005</v>
      </c>
      <c r="AQ18" s="84">
        <f t="shared" si="2"/>
        <v>0.69730000000000003</v>
      </c>
      <c r="AX18" s="92" t="s">
        <v>113</v>
      </c>
      <c r="AY18" s="84">
        <f t="shared" si="10"/>
        <v>0.34060000000000001</v>
      </c>
      <c r="AZ18" s="84">
        <f t="shared" si="4"/>
        <v>0.11609999999999999</v>
      </c>
      <c r="BA18" s="84">
        <f t="shared" si="5"/>
        <v>0.19289999999999999</v>
      </c>
      <c r="BH18" s="92" t="s">
        <v>113</v>
      </c>
      <c r="BI18" s="84">
        <f t="shared" si="11"/>
        <v>0.58020000000000005</v>
      </c>
      <c r="BJ18" s="84">
        <f t="shared" si="7"/>
        <v>0.16919999999999999</v>
      </c>
      <c r="BK18" s="84">
        <f t="shared" si="8"/>
        <v>0.23799999999999999</v>
      </c>
    </row>
    <row r="19" spans="1:65" hidden="1">
      <c r="A19" s="142"/>
      <c r="B19" s="142"/>
      <c r="C19" s="39">
        <v>0.70833333333333304</v>
      </c>
      <c r="D19" s="95">
        <v>5.5E-2</v>
      </c>
      <c r="E19" s="95">
        <v>0.27750000000000002</v>
      </c>
      <c r="F19" s="95">
        <v>8.1299999999999997E-2</v>
      </c>
      <c r="G19" s="95">
        <v>6.5199999999999994E-2</v>
      </c>
      <c r="H19" s="95">
        <v>0.47149999999999997</v>
      </c>
      <c r="I19" s="95">
        <v>0.19009999999999999</v>
      </c>
      <c r="J19" s="95">
        <v>0.36630000000000001</v>
      </c>
      <c r="K19" s="95">
        <v>0.4849</v>
      </c>
      <c r="L19" s="95">
        <v>0.33310000000000001</v>
      </c>
      <c r="M19" s="95">
        <v>0.2389</v>
      </c>
      <c r="N19" s="95">
        <v>0.59019999999999995</v>
      </c>
      <c r="O19" s="95">
        <v>0.4027</v>
      </c>
      <c r="P19" s="95">
        <v>0.3664</v>
      </c>
      <c r="Q19" s="95">
        <v>0.32</v>
      </c>
      <c r="R19" s="95">
        <v>0.1055</v>
      </c>
      <c r="S19" s="95">
        <v>0.28639999999999999</v>
      </c>
      <c r="T19" s="95">
        <v>0.32</v>
      </c>
      <c r="U19" s="95">
        <v>0.24049999999999999</v>
      </c>
      <c r="V19" s="95">
        <v>0.30990000000000001</v>
      </c>
      <c r="W19" s="95">
        <v>0.21049999999999999</v>
      </c>
      <c r="X19" s="95">
        <v>0.21560000000000001</v>
      </c>
      <c r="Y19" s="95">
        <v>0.1353</v>
      </c>
      <c r="Z19" s="95">
        <v>0.2296</v>
      </c>
      <c r="AA19" s="95">
        <v>0.2286</v>
      </c>
      <c r="AD19" s="92" t="s">
        <v>114</v>
      </c>
      <c r="AE19" s="84">
        <v>0.44479999999999997</v>
      </c>
      <c r="AF19" s="84">
        <v>0.91710000000000003</v>
      </c>
      <c r="AG19" s="84">
        <v>0.41699999999999998</v>
      </c>
      <c r="AN19" s="92" t="s">
        <v>114</v>
      </c>
      <c r="AO19" s="84">
        <f t="shared" si="9"/>
        <v>0.80689999999999995</v>
      </c>
      <c r="AP19" s="84">
        <f t="shared" si="1"/>
        <v>0.84660000000000002</v>
      </c>
      <c r="AQ19" s="84">
        <f t="shared" si="2"/>
        <v>0.66449999999999998</v>
      </c>
      <c r="AX19" s="92" t="s">
        <v>114</v>
      </c>
      <c r="AY19" s="84">
        <f t="shared" si="10"/>
        <v>0.29970000000000002</v>
      </c>
      <c r="AZ19" s="84">
        <f t="shared" si="4"/>
        <v>0.18340000000000001</v>
      </c>
      <c r="BA19" s="84">
        <f t="shared" si="5"/>
        <v>0.16450000000000001</v>
      </c>
      <c r="BH19" s="92" t="s">
        <v>114</v>
      </c>
      <c r="BI19" s="84">
        <f t="shared" si="11"/>
        <v>0.53969999999999996</v>
      </c>
      <c r="BJ19" s="84">
        <f t="shared" si="7"/>
        <v>0.186</v>
      </c>
      <c r="BK19" s="84">
        <f t="shared" si="8"/>
        <v>0.28239999999999998</v>
      </c>
    </row>
    <row r="20" spans="1:65" hidden="1">
      <c r="A20" s="142"/>
      <c r="B20" s="142"/>
      <c r="C20" s="39">
        <v>0.75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5.21E-2</v>
      </c>
      <c r="K20" s="95">
        <v>0.155</v>
      </c>
      <c r="L20" s="95">
        <v>4.1099999999999998E-2</v>
      </c>
      <c r="M20" s="95">
        <v>6.4100000000000004E-2</v>
      </c>
      <c r="N20" s="95">
        <v>0.23169999999999999</v>
      </c>
      <c r="O20" s="95">
        <v>0.10879999999999999</v>
      </c>
      <c r="P20" s="95">
        <v>0.35599999999999998</v>
      </c>
      <c r="Q20" s="95">
        <v>0.38129999999999997</v>
      </c>
      <c r="R20" s="95">
        <v>0.1159</v>
      </c>
      <c r="S20" s="95">
        <v>0.32029999999999997</v>
      </c>
      <c r="T20" s="95">
        <v>0.38129999999999997</v>
      </c>
      <c r="U20" s="95">
        <v>0.25569999999999998</v>
      </c>
      <c r="V20" s="95">
        <v>0.30659999999999998</v>
      </c>
      <c r="W20" s="95">
        <v>0.24149999999999999</v>
      </c>
      <c r="X20" s="95">
        <v>0.30199999999999999</v>
      </c>
      <c r="Y20" s="95">
        <v>0.16819999999999999</v>
      </c>
      <c r="Z20" s="95">
        <v>0.28129999999999999</v>
      </c>
      <c r="AA20" s="95">
        <v>0.27250000000000002</v>
      </c>
      <c r="AD20" s="92" t="s">
        <v>115</v>
      </c>
      <c r="AE20" s="84">
        <v>0.36659999999999998</v>
      </c>
      <c r="AF20" s="84">
        <v>0.90049999999999997</v>
      </c>
      <c r="AG20" s="84">
        <v>0.51500000000000001</v>
      </c>
      <c r="AN20" s="92" t="s">
        <v>115</v>
      </c>
      <c r="AO20" s="84">
        <f t="shared" si="9"/>
        <v>0.81020000000000003</v>
      </c>
      <c r="AP20" s="84">
        <f t="shared" si="1"/>
        <v>0.8518</v>
      </c>
      <c r="AQ20" s="84">
        <f t="shared" si="2"/>
        <v>0.69450000000000001</v>
      </c>
      <c r="AX20" s="92" t="s">
        <v>115</v>
      </c>
      <c r="AY20" s="84">
        <f t="shared" si="10"/>
        <v>0.25890000000000002</v>
      </c>
      <c r="AZ20" s="84">
        <f t="shared" si="4"/>
        <v>0.16450000000000001</v>
      </c>
      <c r="BA20" s="84">
        <f t="shared" si="5"/>
        <v>0.15809999999999999</v>
      </c>
      <c r="BH20" s="92" t="s">
        <v>115</v>
      </c>
      <c r="BI20" s="84">
        <f t="shared" si="11"/>
        <v>0.44479999999999997</v>
      </c>
      <c r="BJ20" s="84">
        <f t="shared" si="7"/>
        <v>0.20039999999999999</v>
      </c>
      <c r="BK20" s="84">
        <f t="shared" si="8"/>
        <v>0.24679999999999999</v>
      </c>
    </row>
    <row r="21" spans="1:65" hidden="1">
      <c r="A21" s="142"/>
      <c r="B21" s="142"/>
      <c r="C21" s="39">
        <v>0.79166666666666696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1E-3</v>
      </c>
      <c r="L21" s="95">
        <v>0</v>
      </c>
      <c r="M21" s="95">
        <v>0</v>
      </c>
      <c r="N21" s="95">
        <v>0</v>
      </c>
      <c r="O21" s="95">
        <v>2.0000000000000001E-4</v>
      </c>
      <c r="P21" s="95">
        <v>0.41739999999999999</v>
      </c>
      <c r="Q21" s="95">
        <v>0.49</v>
      </c>
      <c r="R21" s="95">
        <v>0.13689999999999999</v>
      </c>
      <c r="S21" s="95">
        <v>0.42799999999999999</v>
      </c>
      <c r="T21" s="95">
        <v>0.49</v>
      </c>
      <c r="U21" s="95">
        <v>0.31580000000000003</v>
      </c>
      <c r="V21" s="95">
        <v>0.3926</v>
      </c>
      <c r="W21" s="95">
        <v>0.31740000000000002</v>
      </c>
      <c r="X21" s="95">
        <v>0.4002</v>
      </c>
      <c r="Y21" s="95">
        <v>0.30549999999999999</v>
      </c>
      <c r="Z21" s="95">
        <v>0.36259999999999998</v>
      </c>
      <c r="AA21" s="95">
        <v>0.35749999999999998</v>
      </c>
      <c r="AD21" s="92" t="s">
        <v>116</v>
      </c>
      <c r="AE21" s="84">
        <v>0.38490000000000002</v>
      </c>
      <c r="AF21" s="84">
        <v>0.85560000000000003</v>
      </c>
      <c r="AG21" s="84">
        <v>0.46079999999999999</v>
      </c>
      <c r="AN21" s="92" t="s">
        <v>116</v>
      </c>
      <c r="AO21" s="84">
        <f t="shared" si="9"/>
        <v>0.70889999999999997</v>
      </c>
      <c r="AP21" s="84">
        <f t="shared" si="1"/>
        <v>0.85309999999999997</v>
      </c>
      <c r="AQ21" s="84">
        <f t="shared" si="2"/>
        <v>0.63580000000000003</v>
      </c>
      <c r="AX21" s="92" t="s">
        <v>116</v>
      </c>
      <c r="AY21" s="84">
        <f t="shared" si="10"/>
        <v>0.25779999999999997</v>
      </c>
      <c r="AZ21" s="84">
        <f t="shared" si="4"/>
        <v>0.14749999999999999</v>
      </c>
      <c r="BA21" s="84">
        <f t="shared" si="5"/>
        <v>0.15770000000000001</v>
      </c>
      <c r="BH21" s="92" t="s">
        <v>116</v>
      </c>
      <c r="BI21" s="84">
        <f t="shared" si="11"/>
        <v>0.45419999999999999</v>
      </c>
      <c r="BJ21" s="84">
        <f t="shared" si="7"/>
        <v>0.218</v>
      </c>
      <c r="BK21" s="84">
        <f t="shared" si="8"/>
        <v>0.29899999999999999</v>
      </c>
    </row>
    <row r="22" spans="1:65" hidden="1">
      <c r="A22" s="142"/>
      <c r="B22" s="142"/>
      <c r="C22" s="39">
        <v>0.83333333333333304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0.41170000000000001</v>
      </c>
      <c r="Q22" s="95">
        <v>0.46379999999999999</v>
      </c>
      <c r="R22" s="95">
        <v>0.13930000000000001</v>
      </c>
      <c r="S22" s="95">
        <v>0.44890000000000002</v>
      </c>
      <c r="T22" s="95">
        <v>0.46379999999999999</v>
      </c>
      <c r="U22" s="95">
        <v>0.31619999999999998</v>
      </c>
      <c r="V22" s="95">
        <v>0.47</v>
      </c>
      <c r="W22" s="95">
        <v>0.43230000000000002</v>
      </c>
      <c r="X22" s="95">
        <v>0.45419999999999999</v>
      </c>
      <c r="Y22" s="95">
        <v>0.33489999999999998</v>
      </c>
      <c r="Z22" s="95">
        <v>0.48609999999999998</v>
      </c>
      <c r="AA22" s="95">
        <v>0.46179999999999999</v>
      </c>
      <c r="AD22" s="92" t="s">
        <v>117</v>
      </c>
      <c r="AE22" s="84">
        <v>0.41010000000000002</v>
      </c>
      <c r="AF22" s="84">
        <v>0.74360000000000004</v>
      </c>
      <c r="AG22" s="84">
        <v>0.3705</v>
      </c>
      <c r="AN22" s="92" t="s">
        <v>117</v>
      </c>
      <c r="AO22" s="84">
        <f t="shared" si="9"/>
        <v>0.70809999999999995</v>
      </c>
      <c r="AP22" s="84">
        <f t="shared" si="1"/>
        <v>0.79159999999999997</v>
      </c>
      <c r="AQ22" s="84">
        <f t="shared" si="2"/>
        <v>0.43530000000000002</v>
      </c>
      <c r="AX22" s="92" t="s">
        <v>117</v>
      </c>
      <c r="AY22" s="84">
        <f t="shared" si="10"/>
        <v>0.26150000000000001</v>
      </c>
      <c r="AZ22" s="84">
        <f t="shared" si="4"/>
        <v>0.15079999999999999</v>
      </c>
      <c r="BA22" s="84">
        <f t="shared" si="5"/>
        <v>0.16950000000000001</v>
      </c>
      <c r="BH22" s="92" t="s">
        <v>117</v>
      </c>
      <c r="BI22" s="84">
        <f t="shared" si="11"/>
        <v>0.51429999999999998</v>
      </c>
      <c r="BJ22" s="84">
        <f t="shared" si="7"/>
        <v>0.2165</v>
      </c>
      <c r="BK22" s="84">
        <f t="shared" si="8"/>
        <v>0.3226</v>
      </c>
    </row>
    <row r="23" spans="1:65" hidden="1">
      <c r="A23" s="142"/>
      <c r="B23" s="142"/>
      <c r="C23" s="39">
        <v>0.875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0.40849999999999997</v>
      </c>
      <c r="Q23" s="95">
        <v>0.4365</v>
      </c>
      <c r="R23" s="95">
        <v>0.1338</v>
      </c>
      <c r="S23" s="95">
        <v>0.45600000000000002</v>
      </c>
      <c r="T23" s="95">
        <v>0.4365</v>
      </c>
      <c r="U23" s="95">
        <v>0.31119999999999998</v>
      </c>
      <c r="V23" s="95">
        <v>0.52459999999999996</v>
      </c>
      <c r="W23" s="95">
        <v>0.5675</v>
      </c>
      <c r="X23" s="95">
        <v>0.48799999999999999</v>
      </c>
      <c r="Y23" s="95">
        <v>0.38379999999999997</v>
      </c>
      <c r="Z23" s="95">
        <v>0.60129999999999995</v>
      </c>
      <c r="AA23" s="95">
        <v>0.56240000000000001</v>
      </c>
      <c r="AD23" s="92" t="s">
        <v>118</v>
      </c>
      <c r="AE23" s="84">
        <v>6.9500000000000006E-2</v>
      </c>
      <c r="AF23" s="84">
        <v>0.5343</v>
      </c>
      <c r="AG23" s="84">
        <v>2.7300000000000001E-2</v>
      </c>
      <c r="AN23" s="92" t="s">
        <v>118</v>
      </c>
      <c r="AO23" s="84">
        <f t="shared" si="9"/>
        <v>0.48159999999999997</v>
      </c>
      <c r="AP23" s="84">
        <f t="shared" si="1"/>
        <v>0.64510000000000001</v>
      </c>
      <c r="AQ23" s="84">
        <f t="shared" si="2"/>
        <v>9.06E-2</v>
      </c>
      <c r="AX23" s="92" t="s">
        <v>118</v>
      </c>
      <c r="AY23" s="84">
        <f t="shared" si="10"/>
        <v>0.32540000000000002</v>
      </c>
      <c r="AZ23" s="84">
        <f t="shared" si="4"/>
        <v>0.19789999999999999</v>
      </c>
      <c r="BA23" s="84">
        <f t="shared" si="5"/>
        <v>0.1704</v>
      </c>
      <c r="BH23" s="92" t="s">
        <v>118</v>
      </c>
      <c r="BI23" s="84">
        <f t="shared" si="11"/>
        <v>0.56100000000000005</v>
      </c>
      <c r="BJ23" s="84">
        <f t="shared" si="7"/>
        <v>0.24660000000000001</v>
      </c>
      <c r="BK23" s="84">
        <f t="shared" si="8"/>
        <v>0.34499999999999997</v>
      </c>
    </row>
    <row r="24" spans="1:65" hidden="1">
      <c r="A24" s="142"/>
      <c r="B24" s="142"/>
      <c r="C24" s="39">
        <v>0.91666666666666696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0.42820000000000003</v>
      </c>
      <c r="Q24" s="95">
        <v>0.45140000000000002</v>
      </c>
      <c r="R24" s="95">
        <v>0.1346</v>
      </c>
      <c r="S24" s="95">
        <v>0.43340000000000001</v>
      </c>
      <c r="T24" s="95">
        <v>0.45140000000000002</v>
      </c>
      <c r="U24" s="95">
        <v>0.31440000000000001</v>
      </c>
      <c r="V24" s="95">
        <v>0.42380000000000001</v>
      </c>
      <c r="W24" s="95">
        <v>0.52839999999999998</v>
      </c>
      <c r="X24" s="95">
        <v>0.35</v>
      </c>
      <c r="Y24" s="95">
        <v>0.38890000000000002</v>
      </c>
      <c r="Z24" s="95">
        <v>0.57250000000000001</v>
      </c>
      <c r="AA24" s="95">
        <v>0.5121</v>
      </c>
      <c r="AD24" s="92" t="s">
        <v>119</v>
      </c>
      <c r="AE24" s="84">
        <v>0</v>
      </c>
      <c r="AF24" s="84">
        <v>4.1799999999999997E-2</v>
      </c>
      <c r="AG24" s="84">
        <v>0</v>
      </c>
      <c r="AN24" s="92" t="s">
        <v>119</v>
      </c>
      <c r="AO24" s="84">
        <f>O93</f>
        <v>0.13569999999999999</v>
      </c>
      <c r="AP24" s="84">
        <f t="shared" si="1"/>
        <v>0.34079999999999999</v>
      </c>
      <c r="AQ24" s="84">
        <f t="shared" si="2"/>
        <v>1E-4</v>
      </c>
      <c r="AX24" s="92" t="s">
        <v>119</v>
      </c>
      <c r="AY24" s="84">
        <f>U93</f>
        <v>0.41039999999999999</v>
      </c>
      <c r="AZ24" s="84">
        <f t="shared" si="4"/>
        <v>0.22650000000000001</v>
      </c>
      <c r="BA24" s="84">
        <f t="shared" si="5"/>
        <v>0.18890000000000001</v>
      </c>
      <c r="BH24" s="92" t="s">
        <v>119</v>
      </c>
      <c r="BI24" s="84">
        <f>AA93</f>
        <v>0.62919999999999998</v>
      </c>
      <c r="BJ24" s="84">
        <f t="shared" si="7"/>
        <v>0.27689999999999998</v>
      </c>
      <c r="BK24" s="84">
        <f t="shared" si="8"/>
        <v>0.41899999999999998</v>
      </c>
    </row>
    <row r="25" spans="1:65" hidden="1">
      <c r="A25" s="142"/>
      <c r="B25" s="142"/>
      <c r="C25" s="39">
        <v>0.95833333333333304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95">
        <v>0</v>
      </c>
      <c r="K25" s="95">
        <v>0</v>
      </c>
      <c r="L25" s="95">
        <v>0</v>
      </c>
      <c r="M25" s="95">
        <v>0</v>
      </c>
      <c r="N25" s="95">
        <v>0</v>
      </c>
      <c r="O25" s="95">
        <v>0</v>
      </c>
      <c r="P25" s="95">
        <v>0.46639999999999998</v>
      </c>
      <c r="Q25" s="95">
        <v>0.49580000000000002</v>
      </c>
      <c r="R25" s="95">
        <v>0.12659999999999999</v>
      </c>
      <c r="S25" s="95">
        <v>0.435</v>
      </c>
      <c r="T25" s="95">
        <v>0.49580000000000002</v>
      </c>
      <c r="U25" s="95">
        <v>0.32750000000000001</v>
      </c>
      <c r="V25" s="95">
        <v>0.33960000000000001</v>
      </c>
      <c r="W25" s="95">
        <v>0.48409999999999997</v>
      </c>
      <c r="X25" s="95">
        <v>0.31290000000000001</v>
      </c>
      <c r="Y25" s="95">
        <v>0.47670000000000001</v>
      </c>
      <c r="Z25" s="95">
        <v>0.52700000000000002</v>
      </c>
      <c r="AA25" s="95">
        <v>0.46939999999999998</v>
      </c>
      <c r="AD25" s="92" t="s">
        <v>120</v>
      </c>
      <c r="AE25" s="84">
        <v>0</v>
      </c>
      <c r="AF25" s="84">
        <v>0</v>
      </c>
      <c r="AG25" s="84">
        <v>0</v>
      </c>
      <c r="AN25" s="92" t="s">
        <v>120</v>
      </c>
      <c r="AO25" s="84">
        <f t="shared" ref="AO25:AO29" si="12">O94</f>
        <v>3.8999999999999998E-3</v>
      </c>
      <c r="AP25" s="84">
        <f t="shared" si="1"/>
        <v>4.1099999999999998E-2</v>
      </c>
      <c r="AQ25" s="84">
        <f t="shared" si="2"/>
        <v>0</v>
      </c>
      <c r="AX25" s="92" t="s">
        <v>120</v>
      </c>
      <c r="AY25" s="84">
        <f t="shared" ref="AY25:AY29" si="13">U94</f>
        <v>0.43099999999999999</v>
      </c>
      <c r="AZ25" s="84">
        <f t="shared" si="4"/>
        <v>0.25659999999999999</v>
      </c>
      <c r="BA25" s="84">
        <f t="shared" si="5"/>
        <v>0.2666</v>
      </c>
      <c r="BH25" s="92" t="s">
        <v>120</v>
      </c>
      <c r="BI25" s="84">
        <f t="shared" ref="BI25:BI29" si="14">AA94</f>
        <v>0.73980000000000001</v>
      </c>
      <c r="BJ25" s="84">
        <f t="shared" si="7"/>
        <v>0.39169999999999999</v>
      </c>
      <c r="BK25" s="84">
        <f t="shared" si="8"/>
        <v>0.41289999999999999</v>
      </c>
    </row>
    <row r="26" spans="1:65" hidden="1">
      <c r="A26" s="142"/>
      <c r="B26" s="142"/>
      <c r="C26" s="39">
        <v>1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95">
        <v>0</v>
      </c>
      <c r="K26" s="95">
        <v>0</v>
      </c>
      <c r="L26" s="95">
        <v>0</v>
      </c>
      <c r="M26" s="95">
        <v>0</v>
      </c>
      <c r="N26" s="95">
        <v>0</v>
      </c>
      <c r="O26" s="95">
        <v>0</v>
      </c>
      <c r="P26" s="95">
        <v>0.41849999999999998</v>
      </c>
      <c r="Q26" s="95">
        <v>0.41170000000000001</v>
      </c>
      <c r="R26" s="95">
        <v>0.1115</v>
      </c>
      <c r="S26" s="95">
        <v>0.39860000000000001</v>
      </c>
      <c r="T26" s="95">
        <v>0.41170000000000001</v>
      </c>
      <c r="U26" s="95">
        <v>0.29070000000000001</v>
      </c>
      <c r="V26" s="95">
        <v>0.38790000000000002</v>
      </c>
      <c r="W26" s="95">
        <v>0.42930000000000001</v>
      </c>
      <c r="X26" s="95">
        <v>0.26129999999999998</v>
      </c>
      <c r="Y26" s="95">
        <v>0.44269999999999998</v>
      </c>
      <c r="Z26" s="95">
        <v>0.43780000000000002</v>
      </c>
      <c r="AA26" s="95">
        <v>0.4103</v>
      </c>
      <c r="AD26" s="92" t="s">
        <v>121</v>
      </c>
      <c r="AE26" s="84">
        <v>0</v>
      </c>
      <c r="AF26" s="84">
        <v>0</v>
      </c>
      <c r="AG26" s="84">
        <v>0</v>
      </c>
      <c r="AN26" s="92" t="s">
        <v>121</v>
      </c>
      <c r="AO26" s="84">
        <f t="shared" si="12"/>
        <v>0</v>
      </c>
      <c r="AP26" s="84">
        <f t="shared" si="1"/>
        <v>0</v>
      </c>
      <c r="AQ26" s="84">
        <f t="shared" si="2"/>
        <v>0</v>
      </c>
      <c r="AX26" s="92" t="s">
        <v>121</v>
      </c>
      <c r="AY26" s="84">
        <f t="shared" si="13"/>
        <v>0.42820000000000003</v>
      </c>
      <c r="AZ26" s="84">
        <f t="shared" si="4"/>
        <v>0.28179999999999999</v>
      </c>
      <c r="BA26" s="84">
        <f t="shared" si="5"/>
        <v>0.36249999999999999</v>
      </c>
      <c r="BH26" s="92" t="s">
        <v>121</v>
      </c>
      <c r="BI26" s="84">
        <f t="shared" si="14"/>
        <v>0.80210000000000004</v>
      </c>
      <c r="BJ26" s="84">
        <f t="shared" si="7"/>
        <v>0.51390000000000002</v>
      </c>
      <c r="BK26" s="84">
        <f t="shared" si="8"/>
        <v>0.40910000000000002</v>
      </c>
    </row>
    <row r="27" spans="1:65" hidden="1">
      <c r="A27" s="142" t="s">
        <v>73</v>
      </c>
      <c r="B27" s="142"/>
      <c r="C27" s="5">
        <v>1.0416666666666701</v>
      </c>
      <c r="D27" s="84">
        <v>0</v>
      </c>
      <c r="E27" s="84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0.28439999999999999</v>
      </c>
      <c r="Q27" s="84">
        <v>0.31830000000000003</v>
      </c>
      <c r="R27" s="84">
        <v>6.88E-2</v>
      </c>
      <c r="S27" s="84">
        <v>0.27379999999999999</v>
      </c>
      <c r="T27" s="84">
        <v>0.31830000000000003</v>
      </c>
      <c r="U27" s="84">
        <v>0.2</v>
      </c>
      <c r="V27" s="84">
        <v>0.16470000000000001</v>
      </c>
      <c r="W27" s="84">
        <v>0.42399999999999999</v>
      </c>
      <c r="X27" s="84">
        <v>0.1211</v>
      </c>
      <c r="Y27" s="84">
        <v>0.29830000000000001</v>
      </c>
      <c r="Z27" s="84">
        <v>0.4965</v>
      </c>
      <c r="AA27" s="84">
        <v>0.39090000000000003</v>
      </c>
      <c r="AD27" s="92" t="s">
        <v>122</v>
      </c>
      <c r="AE27" s="84">
        <v>0</v>
      </c>
      <c r="AF27" s="84">
        <v>0</v>
      </c>
      <c r="AG27" s="84">
        <v>0</v>
      </c>
      <c r="AN27" s="92" t="s">
        <v>122</v>
      </c>
      <c r="AO27" s="84">
        <f t="shared" si="12"/>
        <v>0</v>
      </c>
      <c r="AP27" s="84">
        <f t="shared" si="1"/>
        <v>0</v>
      </c>
      <c r="AQ27" s="84">
        <f t="shared" si="2"/>
        <v>0</v>
      </c>
      <c r="AX27" s="92" t="s">
        <v>122</v>
      </c>
      <c r="AY27" s="84">
        <f t="shared" si="13"/>
        <v>0.48180000000000001</v>
      </c>
      <c r="AZ27" s="84">
        <f t="shared" si="4"/>
        <v>0.26500000000000001</v>
      </c>
      <c r="BA27" s="84">
        <f t="shared" si="5"/>
        <v>0.3886</v>
      </c>
      <c r="BH27" s="92" t="s">
        <v>122</v>
      </c>
      <c r="BI27" s="84">
        <f t="shared" si="14"/>
        <v>0.76070000000000004</v>
      </c>
      <c r="BJ27" s="84">
        <f t="shared" si="7"/>
        <v>0.50819999999999999</v>
      </c>
      <c r="BK27" s="84">
        <f t="shared" si="8"/>
        <v>0.44319999999999998</v>
      </c>
    </row>
    <row r="28" spans="1:65" hidden="1">
      <c r="A28" s="142"/>
      <c r="B28" s="142"/>
      <c r="C28" s="5">
        <v>1.0833333333333299</v>
      </c>
      <c r="D28" s="84">
        <v>0</v>
      </c>
      <c r="E28" s="84">
        <v>0</v>
      </c>
      <c r="F28" s="84">
        <v>0</v>
      </c>
      <c r="G28" s="84">
        <v>0</v>
      </c>
      <c r="H28" s="84">
        <v>0</v>
      </c>
      <c r="I28" s="84">
        <v>0</v>
      </c>
      <c r="J28" s="84">
        <v>0</v>
      </c>
      <c r="K28" s="84">
        <v>0</v>
      </c>
      <c r="L28" s="84">
        <v>0</v>
      </c>
      <c r="M28" s="84">
        <v>0</v>
      </c>
      <c r="N28" s="84">
        <v>0</v>
      </c>
      <c r="O28" s="84">
        <v>0</v>
      </c>
      <c r="P28" s="84">
        <v>0.33200000000000002</v>
      </c>
      <c r="Q28" s="84">
        <v>0.38129999999999997</v>
      </c>
      <c r="R28" s="84">
        <v>9.0300000000000005E-2</v>
      </c>
      <c r="S28" s="84">
        <v>0.32190000000000002</v>
      </c>
      <c r="T28" s="84">
        <v>0.38129999999999997</v>
      </c>
      <c r="U28" s="84">
        <v>0.23899999999999999</v>
      </c>
      <c r="V28" s="84">
        <v>0.19489999999999999</v>
      </c>
      <c r="W28" s="84">
        <v>0.4511</v>
      </c>
      <c r="X28" s="84">
        <v>0.22289999999999999</v>
      </c>
      <c r="Y28" s="84">
        <v>0.3483</v>
      </c>
      <c r="Z28" s="84">
        <v>0.50770000000000004</v>
      </c>
      <c r="AA28" s="84">
        <v>0.4199</v>
      </c>
      <c r="AD28" s="92" t="s">
        <v>123</v>
      </c>
      <c r="AE28" s="84">
        <v>0</v>
      </c>
      <c r="AF28" s="84">
        <v>0</v>
      </c>
      <c r="AG28" s="84">
        <v>0</v>
      </c>
      <c r="AN28" s="92" t="s">
        <v>123</v>
      </c>
      <c r="AO28" s="84">
        <f t="shared" si="12"/>
        <v>0</v>
      </c>
      <c r="AP28" s="84">
        <f t="shared" si="1"/>
        <v>0</v>
      </c>
      <c r="AQ28" s="84">
        <f t="shared" si="2"/>
        <v>0</v>
      </c>
      <c r="AX28" s="92" t="s">
        <v>123</v>
      </c>
      <c r="AY28" s="84">
        <f t="shared" si="13"/>
        <v>0.4783</v>
      </c>
      <c r="AZ28" s="84">
        <f t="shared" si="4"/>
        <v>0.2656</v>
      </c>
      <c r="BA28" s="84">
        <f t="shared" si="5"/>
        <v>0.3574</v>
      </c>
      <c r="BH28" s="92" t="s">
        <v>123</v>
      </c>
      <c r="BI28" s="84">
        <f t="shared" si="14"/>
        <v>0.74060000000000004</v>
      </c>
      <c r="BJ28" s="84">
        <f t="shared" si="7"/>
        <v>0.48570000000000002</v>
      </c>
      <c r="BK28" s="84">
        <f t="shared" si="8"/>
        <v>0.46050000000000002</v>
      </c>
    </row>
    <row r="29" spans="1:65" hidden="1">
      <c r="A29" s="142"/>
      <c r="B29" s="142"/>
      <c r="C29" s="5">
        <v>1.125</v>
      </c>
      <c r="D29" s="84">
        <v>0</v>
      </c>
      <c r="E29" s="84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0.37719999999999998</v>
      </c>
      <c r="Q29" s="84">
        <v>0.41510000000000002</v>
      </c>
      <c r="R29" s="84">
        <v>0.1022</v>
      </c>
      <c r="S29" s="84">
        <v>0.35949999999999999</v>
      </c>
      <c r="T29" s="84">
        <v>0.41510000000000002</v>
      </c>
      <c r="U29" s="84">
        <v>0.2681</v>
      </c>
      <c r="V29" s="84">
        <v>0.19800000000000001</v>
      </c>
      <c r="W29" s="84">
        <v>0.45490000000000003</v>
      </c>
      <c r="X29" s="84">
        <v>0.36149999999999999</v>
      </c>
      <c r="Y29" s="84">
        <v>0.42799999999999999</v>
      </c>
      <c r="Z29" s="84">
        <v>0.4385</v>
      </c>
      <c r="AA29" s="84">
        <v>0.40570000000000001</v>
      </c>
      <c r="AD29" s="92" t="s">
        <v>124</v>
      </c>
      <c r="AE29" s="84">
        <v>0</v>
      </c>
      <c r="AF29" s="84">
        <v>0</v>
      </c>
      <c r="AG29" s="84">
        <v>0</v>
      </c>
      <c r="AN29" s="92" t="s">
        <v>124</v>
      </c>
      <c r="AO29" s="84">
        <f t="shared" si="12"/>
        <v>0</v>
      </c>
      <c r="AP29" s="84">
        <f t="shared" si="1"/>
        <v>0</v>
      </c>
      <c r="AQ29" s="84">
        <f t="shared" si="2"/>
        <v>0</v>
      </c>
      <c r="AX29" s="92" t="s">
        <v>124</v>
      </c>
      <c r="AY29" s="84">
        <f t="shared" si="13"/>
        <v>0.48899999999999999</v>
      </c>
      <c r="AZ29" s="84">
        <f t="shared" si="4"/>
        <v>0.3226</v>
      </c>
      <c r="BA29" s="84">
        <f t="shared" si="5"/>
        <v>0.35930000000000001</v>
      </c>
      <c r="BH29" s="92" t="s">
        <v>124</v>
      </c>
      <c r="BI29" s="84">
        <f t="shared" si="14"/>
        <v>0.58460000000000001</v>
      </c>
      <c r="BJ29" s="84">
        <f t="shared" si="7"/>
        <v>0.49170000000000003</v>
      </c>
      <c r="BK29" s="84">
        <f t="shared" si="8"/>
        <v>0.47449999999999998</v>
      </c>
    </row>
    <row r="30" spans="1:65" hidden="1">
      <c r="A30" s="142"/>
      <c r="B30" s="142"/>
      <c r="C30" s="5">
        <v>1.1666666666666701</v>
      </c>
      <c r="D30" s="84">
        <v>0</v>
      </c>
      <c r="E30" s="84">
        <v>0</v>
      </c>
      <c r="F30" s="84">
        <v>0</v>
      </c>
      <c r="G30" s="84">
        <v>0</v>
      </c>
      <c r="H30" s="84">
        <v>0</v>
      </c>
      <c r="I30" s="84">
        <v>0</v>
      </c>
      <c r="J30" s="84">
        <v>0</v>
      </c>
      <c r="K30" s="84">
        <v>0</v>
      </c>
      <c r="L30" s="84">
        <v>0</v>
      </c>
      <c r="M30" s="84">
        <v>0</v>
      </c>
      <c r="N30" s="84">
        <v>0</v>
      </c>
      <c r="O30" s="84">
        <v>0</v>
      </c>
      <c r="P30" s="84">
        <v>0.4551</v>
      </c>
      <c r="Q30" s="84">
        <v>0.42770000000000002</v>
      </c>
      <c r="R30" s="84">
        <v>0.11890000000000001</v>
      </c>
      <c r="S30" s="84">
        <v>0.41120000000000001</v>
      </c>
      <c r="T30" s="84">
        <v>0.42770000000000002</v>
      </c>
      <c r="U30" s="84">
        <v>0.3085</v>
      </c>
      <c r="V30" s="84">
        <v>0.28239999999999998</v>
      </c>
      <c r="W30" s="84">
        <v>0.47160000000000002</v>
      </c>
      <c r="X30" s="84">
        <v>0.50080000000000002</v>
      </c>
      <c r="Y30" s="84">
        <v>0.53759999999999997</v>
      </c>
      <c r="Z30" s="84">
        <v>0.38629999999999998</v>
      </c>
      <c r="AA30" s="84">
        <v>0.41360000000000002</v>
      </c>
    </row>
    <row r="31" spans="1:65">
      <c r="A31" s="142"/>
      <c r="B31" s="142"/>
      <c r="C31" s="5">
        <v>1.2083333333333299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0.4607</v>
      </c>
      <c r="Q31" s="84">
        <v>0.4496</v>
      </c>
      <c r="R31" s="84">
        <v>0.1361</v>
      </c>
      <c r="S31" s="84">
        <v>0.44679999999999997</v>
      </c>
      <c r="T31" s="84">
        <v>0.4496</v>
      </c>
      <c r="U31" s="84">
        <v>0.3266</v>
      </c>
      <c r="V31" s="84">
        <v>0.27910000000000001</v>
      </c>
      <c r="W31" s="84">
        <v>0.49280000000000002</v>
      </c>
      <c r="X31" s="84">
        <v>0.48420000000000002</v>
      </c>
      <c r="Y31" s="84">
        <v>0.51029999999999998</v>
      </c>
      <c r="Z31" s="84">
        <v>0.46029999999999999</v>
      </c>
      <c r="AA31" s="84">
        <v>0.4521</v>
      </c>
    </row>
    <row r="32" spans="1:65">
      <c r="A32" s="142"/>
      <c r="B32" s="142"/>
      <c r="C32" s="5">
        <v>1.25</v>
      </c>
      <c r="D32" s="84">
        <v>0</v>
      </c>
      <c r="E32" s="84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0.38059999999999999</v>
      </c>
      <c r="Q32" s="84">
        <v>0.4284</v>
      </c>
      <c r="R32" s="84">
        <v>0.12139999999999999</v>
      </c>
      <c r="S32" s="84">
        <v>0.45300000000000001</v>
      </c>
      <c r="T32" s="84">
        <v>0.4284</v>
      </c>
      <c r="U32" s="84">
        <v>0.29680000000000001</v>
      </c>
      <c r="V32" s="84">
        <v>0.25509999999999999</v>
      </c>
      <c r="W32" s="84">
        <v>0.47170000000000001</v>
      </c>
      <c r="X32" s="84">
        <v>0.39650000000000002</v>
      </c>
      <c r="Y32" s="84">
        <v>0.39810000000000001</v>
      </c>
      <c r="Z32" s="84">
        <v>0.47860000000000003</v>
      </c>
      <c r="AA32" s="84">
        <v>0.43880000000000002</v>
      </c>
      <c r="AD32" s="144" t="s">
        <v>8</v>
      </c>
      <c r="AE32" s="144"/>
      <c r="AF32" s="144"/>
      <c r="AG32" s="144"/>
      <c r="AH32" s="144"/>
      <c r="AI32" s="144"/>
      <c r="AJ32" s="144"/>
      <c r="AK32" s="144"/>
      <c r="AL32" s="144"/>
      <c r="AM32" s="144"/>
      <c r="AN32" s="144"/>
      <c r="AO32" s="144"/>
      <c r="AP32" s="144"/>
      <c r="AQ32" s="144"/>
      <c r="AR32" s="144"/>
      <c r="AS32" s="144"/>
      <c r="AT32" s="144"/>
      <c r="AU32" s="144"/>
      <c r="AV32" s="144"/>
      <c r="AW32" s="144"/>
      <c r="AX32" s="144"/>
      <c r="AY32" s="144"/>
      <c r="AZ32" s="144"/>
      <c r="BA32" s="144"/>
      <c r="BB32" s="144"/>
      <c r="BC32" s="144"/>
      <c r="BD32" s="144"/>
      <c r="BE32" s="144"/>
      <c r="BF32" s="144"/>
      <c r="BG32" s="144"/>
      <c r="BH32" s="144"/>
      <c r="BI32" s="144"/>
      <c r="BJ32" s="144"/>
      <c r="BK32" s="144"/>
      <c r="BL32" s="132"/>
      <c r="BM32" s="132"/>
    </row>
    <row r="33" spans="1:68">
      <c r="A33" s="142"/>
      <c r="B33" s="142"/>
      <c r="C33" s="5">
        <v>1.2916666666666701</v>
      </c>
      <c r="D33" s="84">
        <v>0</v>
      </c>
      <c r="E33" s="84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0.39400000000000002</v>
      </c>
      <c r="Q33" s="84">
        <v>0.3987</v>
      </c>
      <c r="R33" s="84">
        <v>0.1186</v>
      </c>
      <c r="S33" s="84">
        <v>0.45169999999999999</v>
      </c>
      <c r="T33" s="84">
        <v>0.3987</v>
      </c>
      <c r="U33" s="84">
        <v>0.29570000000000002</v>
      </c>
      <c r="V33" s="84">
        <v>0.3075</v>
      </c>
      <c r="W33" s="84">
        <v>0.4713</v>
      </c>
      <c r="X33" s="84">
        <v>0.38140000000000002</v>
      </c>
      <c r="Y33" s="84">
        <v>0.40960000000000002</v>
      </c>
      <c r="Z33" s="84">
        <v>0.51</v>
      </c>
      <c r="AA33" s="84">
        <v>0.4592</v>
      </c>
      <c r="AE33" s="84" t="s">
        <v>99</v>
      </c>
      <c r="AO33" s="84" t="s">
        <v>100</v>
      </c>
      <c r="AY33" s="84" t="s">
        <v>98</v>
      </c>
      <c r="BI33" s="84" t="s">
        <v>164</v>
      </c>
    </row>
    <row r="34" spans="1:68">
      <c r="A34" s="142"/>
      <c r="B34" s="142"/>
      <c r="C34" s="5">
        <v>1.3333333333333299</v>
      </c>
      <c r="D34" s="84">
        <v>0</v>
      </c>
      <c r="E34" s="84">
        <v>0</v>
      </c>
      <c r="F34" s="84">
        <v>0</v>
      </c>
      <c r="G34" s="84">
        <v>0</v>
      </c>
      <c r="H34" s="84">
        <v>0</v>
      </c>
      <c r="I34" s="84">
        <v>0</v>
      </c>
      <c r="J34" s="84">
        <v>7.9100000000000004E-2</v>
      </c>
      <c r="K34" s="84">
        <v>6.4000000000000001E-2</v>
      </c>
      <c r="L34" s="84">
        <v>0.1298</v>
      </c>
      <c r="M34" s="84">
        <v>6.2100000000000002E-2</v>
      </c>
      <c r="N34" s="84">
        <v>5.3E-3</v>
      </c>
      <c r="O34" s="84">
        <v>6.8099999999999994E-2</v>
      </c>
      <c r="P34" s="84">
        <v>0.39040000000000002</v>
      </c>
      <c r="Q34" s="84">
        <v>0.3987</v>
      </c>
      <c r="R34" s="84">
        <v>9.9699999999999997E-2</v>
      </c>
      <c r="S34" s="84">
        <v>0.40250000000000002</v>
      </c>
      <c r="T34" s="84">
        <v>0.3987</v>
      </c>
      <c r="U34" s="84">
        <v>0.27729999999999999</v>
      </c>
      <c r="V34" s="84">
        <v>0.25080000000000002</v>
      </c>
      <c r="W34" s="84">
        <v>0.45700000000000002</v>
      </c>
      <c r="X34" s="84">
        <v>0.34250000000000003</v>
      </c>
      <c r="Y34" s="84">
        <v>0.44700000000000001</v>
      </c>
      <c r="Z34" s="84">
        <v>0.47599999999999998</v>
      </c>
      <c r="AA34" s="84">
        <v>0.42970000000000003</v>
      </c>
      <c r="AE34" s="84">
        <v>1</v>
      </c>
      <c r="AF34" s="84">
        <v>2</v>
      </c>
      <c r="AG34" s="84">
        <v>3</v>
      </c>
      <c r="AH34" s="84">
        <v>4</v>
      </c>
      <c r="AI34" s="84">
        <v>5</v>
      </c>
      <c r="AJ34" s="84">
        <v>6</v>
      </c>
      <c r="AK34" s="84">
        <v>7</v>
      </c>
      <c r="AL34" s="84">
        <v>8</v>
      </c>
      <c r="AO34" s="84">
        <v>1</v>
      </c>
      <c r="AP34" s="84">
        <v>2</v>
      </c>
      <c r="AQ34" s="84">
        <v>3</v>
      </c>
      <c r="AR34" s="84">
        <v>4</v>
      </c>
      <c r="AS34" s="84">
        <v>5</v>
      </c>
      <c r="AT34" s="84">
        <v>6</v>
      </c>
      <c r="AU34" s="84">
        <v>7</v>
      </c>
      <c r="AV34" s="84">
        <v>8</v>
      </c>
      <c r="AY34" s="84">
        <v>1</v>
      </c>
      <c r="AZ34" s="84">
        <v>2</v>
      </c>
      <c r="BA34" s="84">
        <v>3</v>
      </c>
      <c r="BB34" s="84">
        <v>4</v>
      </c>
      <c r="BC34" s="84">
        <v>5</v>
      </c>
      <c r="BD34" s="84">
        <v>6</v>
      </c>
      <c r="BE34" s="84">
        <v>7</v>
      </c>
      <c r="BF34" s="84">
        <v>8</v>
      </c>
      <c r="BI34" s="84">
        <v>1</v>
      </c>
      <c r="BJ34" s="84">
        <v>2</v>
      </c>
      <c r="BK34" s="84">
        <v>3</v>
      </c>
      <c r="BL34" s="84">
        <v>4</v>
      </c>
      <c r="BM34" s="84">
        <v>5</v>
      </c>
      <c r="BN34" s="84">
        <v>6</v>
      </c>
      <c r="BO34" s="84">
        <v>7</v>
      </c>
      <c r="BP34" s="84">
        <v>8</v>
      </c>
    </row>
    <row r="35" spans="1:68">
      <c r="A35" s="142"/>
      <c r="B35" s="142"/>
      <c r="C35" s="5">
        <v>1.375</v>
      </c>
      <c r="D35" s="84">
        <v>0</v>
      </c>
      <c r="E35" s="84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0.4657</v>
      </c>
      <c r="K35" s="84">
        <v>0.4355</v>
      </c>
      <c r="L35" s="84">
        <v>0.47710000000000002</v>
      </c>
      <c r="M35" s="84">
        <v>0.31809999999999999</v>
      </c>
      <c r="N35" s="84">
        <v>0.33689999999999998</v>
      </c>
      <c r="O35" s="84">
        <v>0.40670000000000001</v>
      </c>
      <c r="P35" s="84">
        <v>0.40010000000000001</v>
      </c>
      <c r="Q35" s="84">
        <v>0.43219999999999997</v>
      </c>
      <c r="R35" s="84">
        <v>9.4200000000000006E-2</v>
      </c>
      <c r="S35" s="84">
        <v>0.39290000000000003</v>
      </c>
      <c r="T35" s="84">
        <v>0.43219999999999997</v>
      </c>
      <c r="U35" s="84">
        <v>0.27989999999999998</v>
      </c>
      <c r="V35" s="84">
        <v>0.21429999999999999</v>
      </c>
      <c r="W35" s="84">
        <v>0.46939999999999998</v>
      </c>
      <c r="X35" s="84">
        <v>0.30630000000000002</v>
      </c>
      <c r="Y35" s="84">
        <v>0.51910000000000001</v>
      </c>
      <c r="Z35" s="84">
        <v>0.4703</v>
      </c>
      <c r="AA35" s="84">
        <v>0.42459999999999998</v>
      </c>
      <c r="AD35" s="92" t="s">
        <v>101</v>
      </c>
      <c r="AE35" s="84">
        <v>0</v>
      </c>
      <c r="AF35" s="84">
        <v>0</v>
      </c>
      <c r="AG35" s="84">
        <v>0</v>
      </c>
      <c r="AH35" s="84">
        <v>0</v>
      </c>
      <c r="AI35" s="84">
        <v>0</v>
      </c>
      <c r="AJ35" s="84">
        <v>0</v>
      </c>
      <c r="AK35" s="84">
        <v>0</v>
      </c>
      <c r="AL35" s="84">
        <v>0</v>
      </c>
      <c r="AN35" s="92" t="s">
        <v>101</v>
      </c>
      <c r="AO35" s="84">
        <v>0</v>
      </c>
      <c r="AP35" s="84">
        <v>0</v>
      </c>
      <c r="AQ35" s="84">
        <v>0</v>
      </c>
      <c r="AR35" s="84">
        <v>0</v>
      </c>
      <c r="AS35" s="84">
        <v>0</v>
      </c>
      <c r="AT35" s="84">
        <v>0</v>
      </c>
      <c r="AU35" s="84">
        <v>0</v>
      </c>
      <c r="AV35" s="84">
        <v>0</v>
      </c>
      <c r="AX35" s="92" t="s">
        <v>101</v>
      </c>
      <c r="AY35" s="84">
        <v>0.63360000000000005</v>
      </c>
      <c r="AZ35" s="84">
        <v>0.62729999999999997</v>
      </c>
      <c r="BA35" s="84">
        <v>0.2414</v>
      </c>
      <c r="BB35" s="84">
        <v>8.43E-2</v>
      </c>
      <c r="BC35" s="84">
        <v>0.48409999999999997</v>
      </c>
      <c r="BD35" s="84">
        <v>0.45829999999999999</v>
      </c>
      <c r="BE35" s="84">
        <v>0.50190000000000001</v>
      </c>
      <c r="BF35" s="84">
        <v>0.29959999999999998</v>
      </c>
      <c r="BH35" s="92" t="s">
        <v>101</v>
      </c>
      <c r="BI35" s="84">
        <v>0.68469999999999998</v>
      </c>
      <c r="BJ35" s="84">
        <v>0.80289999999999995</v>
      </c>
      <c r="BK35" s="84">
        <v>0.21970000000000001</v>
      </c>
      <c r="BL35" s="84">
        <v>9.7000000000000003E-2</v>
      </c>
      <c r="BM35" s="84">
        <v>0.45829999999999999</v>
      </c>
      <c r="BN35" s="84">
        <v>0.63019999999999998</v>
      </c>
      <c r="BO35" s="84">
        <v>0.71089999999999998</v>
      </c>
      <c r="BP35" s="84">
        <v>0.29239999999999999</v>
      </c>
    </row>
    <row r="36" spans="1:68">
      <c r="A36" s="142"/>
      <c r="B36" s="142"/>
      <c r="C36" s="5">
        <v>1.4166666666666701</v>
      </c>
      <c r="D36" s="84">
        <v>9.4299999999999995E-2</v>
      </c>
      <c r="E36" s="84">
        <v>0.1206</v>
      </c>
      <c r="F36" s="84">
        <v>7.7100000000000002E-2</v>
      </c>
      <c r="G36" s="84">
        <v>0</v>
      </c>
      <c r="H36" s="84">
        <v>0</v>
      </c>
      <c r="I36" s="84">
        <v>5.8400000000000001E-2</v>
      </c>
      <c r="J36" s="84">
        <v>0.70509999999999995</v>
      </c>
      <c r="K36" s="84">
        <v>0.70389999999999997</v>
      </c>
      <c r="L36" s="84">
        <v>0.6804</v>
      </c>
      <c r="M36" s="84">
        <v>0.55220000000000002</v>
      </c>
      <c r="N36" s="84">
        <v>0.64680000000000004</v>
      </c>
      <c r="O36" s="84">
        <v>0.65769999999999995</v>
      </c>
      <c r="P36" s="84">
        <v>0.4204</v>
      </c>
      <c r="Q36" s="84">
        <v>0.4703</v>
      </c>
      <c r="R36" s="84">
        <v>0.13800000000000001</v>
      </c>
      <c r="S36" s="84">
        <v>0.47360000000000002</v>
      </c>
      <c r="T36" s="84">
        <v>0.4703</v>
      </c>
      <c r="U36" s="84">
        <v>0.32379999999999998</v>
      </c>
      <c r="V36" s="84">
        <v>0.17949999999999999</v>
      </c>
      <c r="W36" s="84">
        <v>0.54330000000000001</v>
      </c>
      <c r="X36" s="84">
        <v>0.2414</v>
      </c>
      <c r="Y36" s="84">
        <v>0.40200000000000002</v>
      </c>
      <c r="Z36" s="84">
        <v>0.41870000000000002</v>
      </c>
      <c r="AA36" s="84">
        <v>0.3987</v>
      </c>
      <c r="AD36" s="92" t="s">
        <v>102</v>
      </c>
      <c r="AE36" s="84">
        <v>0</v>
      </c>
      <c r="AF36" s="84">
        <v>0</v>
      </c>
      <c r="AG36" s="84">
        <v>0</v>
      </c>
      <c r="AH36" s="84">
        <v>0</v>
      </c>
      <c r="AI36" s="84">
        <v>0</v>
      </c>
      <c r="AJ36" s="84">
        <v>0</v>
      </c>
      <c r="AK36" s="84">
        <v>0</v>
      </c>
      <c r="AL36" s="84">
        <v>0</v>
      </c>
      <c r="AN36" s="92" t="s">
        <v>102</v>
      </c>
      <c r="AO36" s="84">
        <v>0</v>
      </c>
      <c r="AP36" s="84">
        <v>0</v>
      </c>
      <c r="AQ36" s="84">
        <v>0</v>
      </c>
      <c r="AR36" s="84">
        <v>0</v>
      </c>
      <c r="AS36" s="84">
        <v>0</v>
      </c>
      <c r="AT36" s="84">
        <v>0</v>
      </c>
      <c r="AU36" s="84">
        <v>0</v>
      </c>
      <c r="AV36" s="84">
        <v>0</v>
      </c>
      <c r="AX36" s="92" t="s">
        <v>102</v>
      </c>
      <c r="AY36" s="84">
        <v>0.57889999999999997</v>
      </c>
      <c r="AZ36" s="84">
        <v>0.62080000000000002</v>
      </c>
      <c r="BA36" s="84">
        <v>0.25259999999999999</v>
      </c>
      <c r="BB36" s="84">
        <v>9.6000000000000002E-2</v>
      </c>
      <c r="BC36" s="84">
        <v>0.43369999999999997</v>
      </c>
      <c r="BD36" s="84">
        <v>0.46650000000000003</v>
      </c>
      <c r="BE36" s="84">
        <v>0.50609999999999999</v>
      </c>
      <c r="BF36" s="84">
        <v>0.32029999999999997</v>
      </c>
      <c r="BH36" s="92" t="s">
        <v>102</v>
      </c>
      <c r="BI36" s="84">
        <v>0.62080000000000002</v>
      </c>
      <c r="BJ36" s="84">
        <v>0.8044</v>
      </c>
      <c r="BK36" s="84">
        <v>0.1822</v>
      </c>
      <c r="BL36" s="84">
        <v>7.3499999999999996E-2</v>
      </c>
      <c r="BM36" s="84">
        <v>0.35620000000000002</v>
      </c>
      <c r="BN36" s="84">
        <v>0.58150000000000002</v>
      </c>
      <c r="BO36" s="84">
        <v>0.6603</v>
      </c>
      <c r="BP36" s="84">
        <v>0.31040000000000001</v>
      </c>
    </row>
    <row r="37" spans="1:68">
      <c r="A37" s="142"/>
      <c r="B37" s="142"/>
      <c r="C37" s="5">
        <v>1.4583333333333299</v>
      </c>
      <c r="D37" s="84">
        <v>0.28439999999999999</v>
      </c>
      <c r="E37" s="84">
        <v>0.50280000000000002</v>
      </c>
      <c r="F37" s="84">
        <v>0.23319999999999999</v>
      </c>
      <c r="G37" s="84">
        <v>3.8399999999999997E-2</v>
      </c>
      <c r="H37" s="84">
        <v>0.24729999999999999</v>
      </c>
      <c r="I37" s="84">
        <v>0.26119999999999999</v>
      </c>
      <c r="J37" s="84">
        <v>0.78239999999999998</v>
      </c>
      <c r="K37" s="84">
        <v>0.76970000000000005</v>
      </c>
      <c r="L37" s="84">
        <v>0.69799999999999995</v>
      </c>
      <c r="M37" s="84">
        <v>0.60170000000000001</v>
      </c>
      <c r="N37" s="84">
        <v>0.75719999999999998</v>
      </c>
      <c r="O37" s="84">
        <v>0.7218</v>
      </c>
      <c r="P37" s="84">
        <v>0.45479999999999998</v>
      </c>
      <c r="Q37" s="84">
        <v>0.53539999999999999</v>
      </c>
      <c r="R37" s="84">
        <v>0.157</v>
      </c>
      <c r="S37" s="84">
        <v>0.54139999999999999</v>
      </c>
      <c r="T37" s="84">
        <v>0.53539999999999999</v>
      </c>
      <c r="U37" s="84">
        <v>0.36230000000000001</v>
      </c>
      <c r="V37" s="84">
        <v>0.17349999999999999</v>
      </c>
      <c r="W37" s="84">
        <v>0.61009999999999998</v>
      </c>
      <c r="X37" s="84">
        <v>0.21199999999999999</v>
      </c>
      <c r="Y37" s="84">
        <v>0.3594</v>
      </c>
      <c r="Z37" s="84">
        <v>0.47389999999999999</v>
      </c>
      <c r="AA37" s="84">
        <v>0.43559999999999999</v>
      </c>
      <c r="AD37" s="92" t="s">
        <v>103</v>
      </c>
      <c r="AE37" s="84">
        <v>0</v>
      </c>
      <c r="AF37" s="84">
        <v>0</v>
      </c>
      <c r="AG37" s="84">
        <v>0</v>
      </c>
      <c r="AH37" s="84">
        <v>0</v>
      </c>
      <c r="AI37" s="84">
        <v>0</v>
      </c>
      <c r="AJ37" s="84">
        <v>0</v>
      </c>
      <c r="AK37" s="84">
        <v>0</v>
      </c>
      <c r="AL37" s="84">
        <v>0</v>
      </c>
      <c r="AN37" s="92" t="s">
        <v>103</v>
      </c>
      <c r="AO37" s="84">
        <v>0</v>
      </c>
      <c r="AP37" s="84">
        <v>0</v>
      </c>
      <c r="AQ37" s="84">
        <v>0</v>
      </c>
      <c r="AR37" s="84">
        <v>0</v>
      </c>
      <c r="AS37" s="84">
        <v>0</v>
      </c>
      <c r="AT37" s="84">
        <v>0</v>
      </c>
      <c r="AU37" s="84">
        <v>0</v>
      </c>
      <c r="AV37" s="84">
        <v>0</v>
      </c>
      <c r="AX37" s="92" t="s">
        <v>103</v>
      </c>
      <c r="AY37" s="84">
        <v>0.48659999999999998</v>
      </c>
      <c r="AZ37" s="84">
        <v>0.63080000000000003</v>
      </c>
      <c r="BA37" s="84">
        <v>0.23760000000000001</v>
      </c>
      <c r="BB37" s="84">
        <v>0.1176</v>
      </c>
      <c r="BC37" s="84">
        <v>0.42749999999999999</v>
      </c>
      <c r="BD37" s="84">
        <v>0.3987</v>
      </c>
      <c r="BE37" s="84">
        <v>0.50419999999999998</v>
      </c>
      <c r="BF37" s="84">
        <v>0.29699999999999999</v>
      </c>
      <c r="BH37" s="92" t="s">
        <v>103</v>
      </c>
      <c r="BI37" s="84">
        <v>0.51549999999999996</v>
      </c>
      <c r="BJ37" s="84">
        <v>0.7611</v>
      </c>
      <c r="BK37" s="84">
        <v>0.1779</v>
      </c>
      <c r="BL37" s="84">
        <v>5.5500000000000001E-2</v>
      </c>
      <c r="BM37" s="84">
        <v>0.33119999999999999</v>
      </c>
      <c r="BN37" s="84">
        <v>0.4572</v>
      </c>
      <c r="BO37" s="84">
        <v>0.6704</v>
      </c>
      <c r="BP37" s="84">
        <v>0.2989</v>
      </c>
    </row>
    <row r="38" spans="1:68">
      <c r="A38" s="142"/>
      <c r="B38" s="142"/>
      <c r="C38" s="5">
        <v>1.5</v>
      </c>
      <c r="D38" s="84">
        <v>0.45029999999999998</v>
      </c>
      <c r="E38" s="84">
        <v>0.59960000000000002</v>
      </c>
      <c r="F38" s="84">
        <v>0.2676</v>
      </c>
      <c r="G38" s="84">
        <v>9.2999999999999999E-2</v>
      </c>
      <c r="H38" s="84">
        <v>0.54590000000000005</v>
      </c>
      <c r="I38" s="84">
        <v>0.39129999999999998</v>
      </c>
      <c r="J38" s="84">
        <v>0.77639999999999998</v>
      </c>
      <c r="K38" s="84">
        <v>0.74460000000000004</v>
      </c>
      <c r="L38" s="84">
        <v>0.69830000000000003</v>
      </c>
      <c r="M38" s="84">
        <v>0.67100000000000004</v>
      </c>
      <c r="N38" s="84">
        <v>0.7611</v>
      </c>
      <c r="O38" s="84">
        <v>0.73029999999999995</v>
      </c>
      <c r="P38" s="84">
        <v>0.52800000000000002</v>
      </c>
      <c r="Q38" s="84">
        <v>0.5736</v>
      </c>
      <c r="R38" s="84">
        <v>0.1734</v>
      </c>
      <c r="S38" s="84">
        <v>0.54930000000000001</v>
      </c>
      <c r="T38" s="84">
        <v>0.5736</v>
      </c>
      <c r="U38" s="84">
        <v>0.39560000000000001</v>
      </c>
      <c r="V38" s="84">
        <v>0.25580000000000003</v>
      </c>
      <c r="W38" s="84">
        <v>0.68359999999999999</v>
      </c>
      <c r="X38" s="84">
        <v>0.43840000000000001</v>
      </c>
      <c r="Y38" s="84">
        <v>0.35010000000000002</v>
      </c>
      <c r="Z38" s="84">
        <v>0.61240000000000006</v>
      </c>
      <c r="AA38" s="84">
        <v>0.55659999999999998</v>
      </c>
      <c r="AD38" s="92" t="s">
        <v>104</v>
      </c>
      <c r="AE38" s="84">
        <v>0</v>
      </c>
      <c r="AF38" s="84">
        <v>0</v>
      </c>
      <c r="AG38" s="84">
        <v>0</v>
      </c>
      <c r="AH38" s="84">
        <v>0</v>
      </c>
      <c r="AI38" s="84">
        <v>0</v>
      </c>
      <c r="AJ38" s="84">
        <v>0</v>
      </c>
      <c r="AK38" s="84">
        <v>0</v>
      </c>
      <c r="AL38" s="84">
        <v>0</v>
      </c>
      <c r="AN38" s="92" t="s">
        <v>104</v>
      </c>
      <c r="AO38" s="84">
        <v>0</v>
      </c>
      <c r="AP38" s="84">
        <v>0</v>
      </c>
      <c r="AQ38" s="84">
        <v>0</v>
      </c>
      <c r="AR38" s="84">
        <v>0</v>
      </c>
      <c r="AS38" s="84">
        <v>0</v>
      </c>
      <c r="AT38" s="84">
        <v>0</v>
      </c>
      <c r="AU38" s="84">
        <v>0</v>
      </c>
      <c r="AV38" s="84">
        <v>0</v>
      </c>
      <c r="AX38" s="92" t="s">
        <v>104</v>
      </c>
      <c r="AY38" s="84">
        <v>0.4758</v>
      </c>
      <c r="AZ38" s="84">
        <v>0.61660000000000004</v>
      </c>
      <c r="BA38" s="84">
        <v>0.21929999999999999</v>
      </c>
      <c r="BB38" s="84">
        <v>0.14369999999999999</v>
      </c>
      <c r="BC38" s="84">
        <v>0.47770000000000001</v>
      </c>
      <c r="BD38" s="84">
        <v>0.33710000000000001</v>
      </c>
      <c r="BE38" s="84">
        <v>0.50409999999999999</v>
      </c>
      <c r="BF38" s="84">
        <v>0.28079999999999999</v>
      </c>
      <c r="BH38" s="92" t="s">
        <v>104</v>
      </c>
      <c r="BI38" s="84">
        <v>0.46589999999999998</v>
      </c>
      <c r="BJ38" s="84">
        <v>0.67920000000000003</v>
      </c>
      <c r="BK38" s="84">
        <v>0.20979999999999999</v>
      </c>
      <c r="BL38" s="84">
        <v>4.6199999999999998E-2</v>
      </c>
      <c r="BM38" s="84">
        <v>0.32650000000000001</v>
      </c>
      <c r="BN38" s="84">
        <v>0.38769999999999999</v>
      </c>
      <c r="BO38" s="84">
        <v>0.62939999999999996</v>
      </c>
      <c r="BP38" s="84">
        <v>0.192</v>
      </c>
    </row>
    <row r="39" spans="1:68">
      <c r="A39" s="142"/>
      <c r="B39" s="142"/>
      <c r="C39" s="5">
        <v>1.5416666666666701</v>
      </c>
      <c r="D39" s="84">
        <v>0.49740000000000001</v>
      </c>
      <c r="E39" s="84">
        <v>0.60870000000000002</v>
      </c>
      <c r="F39" s="84">
        <v>0.2485</v>
      </c>
      <c r="G39" s="84">
        <v>0.11890000000000001</v>
      </c>
      <c r="H39" s="84">
        <v>0.4577</v>
      </c>
      <c r="I39" s="84">
        <v>0.38619999999999999</v>
      </c>
      <c r="J39" s="84">
        <v>0.74409999999999998</v>
      </c>
      <c r="K39" s="84">
        <v>0.74729999999999996</v>
      </c>
      <c r="L39" s="84">
        <v>0.68059999999999998</v>
      </c>
      <c r="M39" s="84">
        <v>0.63039999999999996</v>
      </c>
      <c r="N39" s="84">
        <v>0.74239999999999995</v>
      </c>
      <c r="O39" s="84">
        <v>0.70899999999999996</v>
      </c>
      <c r="P39" s="84">
        <v>0.44390000000000002</v>
      </c>
      <c r="Q39" s="84">
        <v>0.4078</v>
      </c>
      <c r="R39" s="84">
        <v>0.15890000000000001</v>
      </c>
      <c r="S39" s="84">
        <v>0.4572</v>
      </c>
      <c r="T39" s="84">
        <v>0.4078</v>
      </c>
      <c r="U39" s="84">
        <v>0.3281</v>
      </c>
      <c r="V39" s="84">
        <v>0.28910000000000002</v>
      </c>
      <c r="W39" s="84">
        <v>0.62690000000000001</v>
      </c>
      <c r="X39" s="84">
        <v>0.35010000000000002</v>
      </c>
      <c r="Y39" s="84">
        <v>0.21590000000000001</v>
      </c>
      <c r="Z39" s="84">
        <v>0.70520000000000005</v>
      </c>
      <c r="AA39" s="84">
        <v>0.57809999999999995</v>
      </c>
      <c r="AD39" s="92" t="s">
        <v>105</v>
      </c>
      <c r="AE39" s="84">
        <v>0</v>
      </c>
      <c r="AF39" s="84">
        <v>0</v>
      </c>
      <c r="AG39" s="84">
        <v>0</v>
      </c>
      <c r="AH39" s="84">
        <v>0</v>
      </c>
      <c r="AI39" s="84">
        <v>0</v>
      </c>
      <c r="AJ39" s="84">
        <v>0</v>
      </c>
      <c r="AK39" s="84">
        <v>0</v>
      </c>
      <c r="AL39" s="84">
        <v>0</v>
      </c>
      <c r="AN39" s="92" t="s">
        <v>105</v>
      </c>
      <c r="AO39" s="84">
        <v>0</v>
      </c>
      <c r="AP39" s="84">
        <v>0</v>
      </c>
      <c r="AQ39" s="84">
        <v>0</v>
      </c>
      <c r="AR39" s="84">
        <v>0</v>
      </c>
      <c r="AS39" s="84">
        <v>0</v>
      </c>
      <c r="AT39" s="84">
        <v>0</v>
      </c>
      <c r="AU39" s="84">
        <v>0</v>
      </c>
      <c r="AV39" s="84">
        <v>0</v>
      </c>
      <c r="AX39" s="92" t="s">
        <v>105</v>
      </c>
      <c r="AY39" s="84">
        <v>0.3841</v>
      </c>
      <c r="AZ39" s="84">
        <v>0.61980000000000002</v>
      </c>
      <c r="BA39" s="84">
        <v>0.2238</v>
      </c>
      <c r="BB39" s="84">
        <v>0.13009999999999999</v>
      </c>
      <c r="BC39" s="84">
        <v>0.48720000000000002</v>
      </c>
      <c r="BD39" s="84">
        <v>0.31640000000000001</v>
      </c>
      <c r="BE39" s="84">
        <v>0.48370000000000002</v>
      </c>
      <c r="BF39" s="84">
        <v>0.28289999999999998</v>
      </c>
      <c r="BH39" s="92" t="s">
        <v>105</v>
      </c>
      <c r="BI39" s="84">
        <v>0.40860000000000002</v>
      </c>
      <c r="BJ39" s="84">
        <v>0.68049999999999999</v>
      </c>
      <c r="BK39" s="84">
        <v>0.31180000000000002</v>
      </c>
      <c r="BL39" s="84">
        <v>4.19E-2</v>
      </c>
      <c r="BM39" s="84">
        <v>0.37109999999999999</v>
      </c>
      <c r="BN39" s="84">
        <v>0.34110000000000001</v>
      </c>
      <c r="BO39" s="84">
        <v>0.56620000000000004</v>
      </c>
      <c r="BP39" s="84">
        <v>0.17230000000000001</v>
      </c>
    </row>
    <row r="40" spans="1:68">
      <c r="A40" s="142"/>
      <c r="B40" s="142"/>
      <c r="C40" s="5">
        <v>1.5833333333333299</v>
      </c>
      <c r="D40" s="84">
        <v>0.49759999999999999</v>
      </c>
      <c r="E40" s="84">
        <v>0.62039999999999995</v>
      </c>
      <c r="F40" s="84">
        <v>8.5199999999999998E-2</v>
      </c>
      <c r="G40" s="84">
        <v>0.1236</v>
      </c>
      <c r="H40" s="84">
        <v>0.38090000000000002</v>
      </c>
      <c r="I40" s="84">
        <v>0.34150000000000003</v>
      </c>
      <c r="J40" s="84">
        <v>0.75649999999999995</v>
      </c>
      <c r="K40" s="84">
        <v>0.74929999999999997</v>
      </c>
      <c r="L40" s="84">
        <v>0.7248</v>
      </c>
      <c r="M40" s="84">
        <v>0.6099</v>
      </c>
      <c r="N40" s="84">
        <v>0.73050000000000004</v>
      </c>
      <c r="O40" s="84">
        <v>0.71419999999999995</v>
      </c>
      <c r="P40" s="84">
        <v>0.35970000000000002</v>
      </c>
      <c r="Q40" s="84">
        <v>0.30620000000000003</v>
      </c>
      <c r="R40" s="84">
        <v>0.12859999999999999</v>
      </c>
      <c r="S40" s="84">
        <v>0.34660000000000002</v>
      </c>
      <c r="T40" s="84">
        <v>0.30620000000000003</v>
      </c>
      <c r="U40" s="84">
        <v>0.25819999999999999</v>
      </c>
      <c r="V40" s="84">
        <v>0.20960000000000001</v>
      </c>
      <c r="W40" s="84">
        <v>0.50380000000000003</v>
      </c>
      <c r="X40" s="84">
        <v>0.2281</v>
      </c>
      <c r="Y40" s="84">
        <v>0.24479999999999999</v>
      </c>
      <c r="Z40" s="84">
        <v>0.64039999999999997</v>
      </c>
      <c r="AA40" s="84">
        <v>0.49609999999999999</v>
      </c>
      <c r="AD40" s="92" t="s">
        <v>106</v>
      </c>
      <c r="AE40" s="84">
        <v>0</v>
      </c>
      <c r="AF40" s="84">
        <v>0</v>
      </c>
      <c r="AG40" s="84">
        <v>0</v>
      </c>
      <c r="AH40" s="84">
        <v>0</v>
      </c>
      <c r="AI40" s="84">
        <v>0</v>
      </c>
      <c r="AJ40" s="84">
        <v>0</v>
      </c>
      <c r="AK40" s="84">
        <v>0</v>
      </c>
      <c r="AL40" s="84">
        <v>0</v>
      </c>
      <c r="AN40" s="92" t="s">
        <v>106</v>
      </c>
      <c r="AO40" s="84">
        <v>5.8599999999999999E-2</v>
      </c>
      <c r="AP40" s="84">
        <v>0</v>
      </c>
      <c r="AQ40" s="84">
        <v>0</v>
      </c>
      <c r="AR40" s="84">
        <v>8.8000000000000005E-3</v>
      </c>
      <c r="AS40" s="84">
        <v>0</v>
      </c>
      <c r="AT40" s="84">
        <v>0</v>
      </c>
      <c r="AU40" s="84">
        <v>0</v>
      </c>
      <c r="AV40" s="84">
        <v>1.9E-3</v>
      </c>
      <c r="AX40" s="92" t="s">
        <v>106</v>
      </c>
      <c r="AY40" s="84">
        <v>0.28499999999999998</v>
      </c>
      <c r="AZ40" s="84">
        <v>0.6119</v>
      </c>
      <c r="BA40" s="84">
        <v>0.23</v>
      </c>
      <c r="BB40" s="84">
        <v>0.1174</v>
      </c>
      <c r="BC40" s="84">
        <v>0.47720000000000001</v>
      </c>
      <c r="BD40" s="84">
        <v>0.31180000000000002</v>
      </c>
      <c r="BE40" s="84">
        <v>0.45619999999999999</v>
      </c>
      <c r="BF40" s="84">
        <v>0.255</v>
      </c>
      <c r="BH40" s="92" t="s">
        <v>106</v>
      </c>
      <c r="BI40" s="84">
        <v>0.3014</v>
      </c>
      <c r="BJ40" s="84">
        <v>0.6542</v>
      </c>
      <c r="BK40" s="84">
        <v>0.3372</v>
      </c>
      <c r="BL40" s="84">
        <v>3.3500000000000002E-2</v>
      </c>
      <c r="BM40" s="84">
        <v>0.39750000000000002</v>
      </c>
      <c r="BN40" s="84">
        <v>0.32840000000000003</v>
      </c>
      <c r="BO40" s="84">
        <v>0.55920000000000003</v>
      </c>
      <c r="BP40" s="84">
        <v>0.1797</v>
      </c>
    </row>
    <row r="41" spans="1:68">
      <c r="A41" s="142"/>
      <c r="B41" s="142"/>
      <c r="C41" s="5">
        <v>1.625</v>
      </c>
      <c r="D41" s="84">
        <v>0.40939999999999999</v>
      </c>
      <c r="E41" s="84">
        <v>0.63770000000000004</v>
      </c>
      <c r="F41" s="84">
        <v>9.7600000000000006E-2</v>
      </c>
      <c r="G41" s="84">
        <v>0.111</v>
      </c>
      <c r="H41" s="84">
        <v>0.34739999999999999</v>
      </c>
      <c r="I41" s="84">
        <v>0.3206</v>
      </c>
      <c r="J41" s="84">
        <v>0.74019999999999997</v>
      </c>
      <c r="K41" s="84">
        <v>0.64249999999999996</v>
      </c>
      <c r="L41" s="84">
        <v>0.59150000000000003</v>
      </c>
      <c r="M41" s="84">
        <v>0.58940000000000003</v>
      </c>
      <c r="N41" s="84">
        <v>0.71660000000000001</v>
      </c>
      <c r="O41" s="84">
        <v>0.65610000000000002</v>
      </c>
      <c r="P41" s="84">
        <v>0.43509999999999999</v>
      </c>
      <c r="Q41" s="84">
        <v>0.36870000000000003</v>
      </c>
      <c r="R41" s="84">
        <v>0.1434</v>
      </c>
      <c r="S41" s="84">
        <v>0.3977</v>
      </c>
      <c r="T41" s="84">
        <v>0.36870000000000003</v>
      </c>
      <c r="U41" s="84">
        <v>0.3029</v>
      </c>
      <c r="V41" s="84">
        <v>0.21279999999999999</v>
      </c>
      <c r="W41" s="84">
        <v>0.51829999999999998</v>
      </c>
      <c r="X41" s="84">
        <v>0.40610000000000002</v>
      </c>
      <c r="Y41" s="84">
        <v>0.35199999999999998</v>
      </c>
      <c r="Z41" s="84">
        <v>0.55359999999999998</v>
      </c>
      <c r="AA41" s="84">
        <v>0.48120000000000002</v>
      </c>
      <c r="AD41" s="92" t="s">
        <v>107</v>
      </c>
      <c r="AE41" s="84">
        <v>0</v>
      </c>
      <c r="AF41" s="84">
        <v>0</v>
      </c>
      <c r="AG41" s="84">
        <v>0</v>
      </c>
      <c r="AH41" s="84">
        <v>0</v>
      </c>
      <c r="AI41" s="84">
        <v>0</v>
      </c>
      <c r="AJ41" s="84">
        <v>0</v>
      </c>
      <c r="AK41" s="84">
        <v>0</v>
      </c>
      <c r="AL41" s="84">
        <v>0</v>
      </c>
      <c r="AN41" s="92" t="s">
        <v>107</v>
      </c>
      <c r="AO41" s="84">
        <v>0.33860000000000001</v>
      </c>
      <c r="AP41" s="84">
        <v>3.5000000000000001E-3</v>
      </c>
      <c r="AQ41" s="84">
        <v>0</v>
      </c>
      <c r="AR41" s="84">
        <v>0.1719</v>
      </c>
      <c r="AS41" s="84">
        <v>0</v>
      </c>
      <c r="AT41" s="84">
        <v>8.6E-3</v>
      </c>
      <c r="AU41" s="84">
        <v>6.6E-3</v>
      </c>
      <c r="AV41" s="84">
        <v>0.106</v>
      </c>
      <c r="AX41" s="92" t="s">
        <v>107</v>
      </c>
      <c r="AY41" s="84">
        <v>0.26669999999999999</v>
      </c>
      <c r="AZ41" s="84">
        <v>0.52800000000000002</v>
      </c>
      <c r="BA41" s="84">
        <v>0.25469999999999998</v>
      </c>
      <c r="BB41" s="84">
        <v>9.4700000000000006E-2</v>
      </c>
      <c r="BC41" s="84">
        <v>0.41839999999999999</v>
      </c>
      <c r="BD41" s="84">
        <v>0.29909999999999998</v>
      </c>
      <c r="BE41" s="84">
        <v>0.39269999999999999</v>
      </c>
      <c r="BF41" s="84">
        <v>0.2369</v>
      </c>
      <c r="BH41" s="92" t="s">
        <v>107</v>
      </c>
      <c r="BI41" s="84">
        <v>0.27989999999999998</v>
      </c>
      <c r="BJ41" s="84">
        <v>0.6552</v>
      </c>
      <c r="BK41" s="84">
        <v>0.28999999999999998</v>
      </c>
      <c r="BL41" s="84">
        <v>1.9800000000000002E-2</v>
      </c>
      <c r="BM41" s="84">
        <v>0.41849999999999998</v>
      </c>
      <c r="BN41" s="84">
        <v>0.30199999999999999</v>
      </c>
      <c r="BO41" s="84">
        <v>0.59519999999999995</v>
      </c>
      <c r="BP41" s="84">
        <v>0.15870000000000001</v>
      </c>
    </row>
    <row r="42" spans="1:68">
      <c r="A42" s="142"/>
      <c r="B42" s="142"/>
      <c r="C42" s="5">
        <v>1.6666666666666701</v>
      </c>
      <c r="D42" s="84">
        <v>0.44669999999999999</v>
      </c>
      <c r="E42" s="84">
        <v>0.63449999999999995</v>
      </c>
      <c r="F42" s="84">
        <v>8.9700000000000002E-2</v>
      </c>
      <c r="G42" s="84">
        <v>0.10390000000000001</v>
      </c>
      <c r="H42" s="84">
        <v>0.45889999999999997</v>
      </c>
      <c r="I42" s="84">
        <v>0.34670000000000001</v>
      </c>
      <c r="J42" s="84">
        <v>0.63280000000000003</v>
      </c>
      <c r="K42" s="84">
        <v>0.6613</v>
      </c>
      <c r="L42" s="84">
        <v>0.49890000000000001</v>
      </c>
      <c r="M42" s="84">
        <v>0.46889999999999998</v>
      </c>
      <c r="N42" s="84">
        <v>0.72389999999999999</v>
      </c>
      <c r="O42" s="84">
        <v>0.59719999999999995</v>
      </c>
      <c r="P42" s="84">
        <v>0.41770000000000002</v>
      </c>
      <c r="Q42" s="84">
        <v>0.32119999999999999</v>
      </c>
      <c r="R42" s="84">
        <v>0.1424</v>
      </c>
      <c r="S42" s="84">
        <v>0.38869999999999999</v>
      </c>
      <c r="T42" s="84">
        <v>0.32119999999999999</v>
      </c>
      <c r="U42" s="84">
        <v>0.29020000000000001</v>
      </c>
      <c r="V42" s="84">
        <v>0.27179999999999999</v>
      </c>
      <c r="W42" s="84">
        <v>0.52459999999999996</v>
      </c>
      <c r="X42" s="84">
        <v>0.47510000000000002</v>
      </c>
      <c r="Y42" s="84">
        <v>0.36899999999999999</v>
      </c>
      <c r="Z42" s="84">
        <v>0.442</v>
      </c>
      <c r="AA42" s="84">
        <v>0.442</v>
      </c>
      <c r="AD42" s="92" t="s">
        <v>108</v>
      </c>
      <c r="AE42" s="84">
        <v>7.7200000000000005E-2</v>
      </c>
      <c r="AF42" s="84">
        <v>0</v>
      </c>
      <c r="AG42" s="84">
        <v>0</v>
      </c>
      <c r="AH42" s="84">
        <v>0</v>
      </c>
      <c r="AI42" s="84">
        <v>0</v>
      </c>
      <c r="AJ42" s="84">
        <v>0</v>
      </c>
      <c r="AK42" s="84">
        <v>0</v>
      </c>
      <c r="AL42" s="84">
        <v>0</v>
      </c>
      <c r="AN42" s="92" t="s">
        <v>108</v>
      </c>
      <c r="AO42" s="84">
        <v>0.53920000000000001</v>
      </c>
      <c r="AP42" s="84">
        <v>0.187</v>
      </c>
      <c r="AQ42" s="84">
        <v>8.0999999999999996E-3</v>
      </c>
      <c r="AR42" s="84">
        <v>0.35920000000000002</v>
      </c>
      <c r="AS42" s="84">
        <v>2.6100000000000002E-2</v>
      </c>
      <c r="AT42" s="84">
        <v>0.214</v>
      </c>
      <c r="AU42" s="84">
        <v>0.2175</v>
      </c>
      <c r="AV42" s="84">
        <v>0.37940000000000002</v>
      </c>
      <c r="AX42" s="92" t="s">
        <v>108</v>
      </c>
      <c r="AY42" s="84">
        <v>0.31209999999999999</v>
      </c>
      <c r="AZ42" s="84">
        <v>0.55359999999999998</v>
      </c>
      <c r="BA42" s="84">
        <v>0.27329999999999999</v>
      </c>
      <c r="BB42" s="84">
        <v>5.2400000000000002E-2</v>
      </c>
      <c r="BC42" s="84">
        <v>0.3972</v>
      </c>
      <c r="BD42" s="84">
        <v>0.26950000000000002</v>
      </c>
      <c r="BE42" s="84">
        <v>0.39140000000000003</v>
      </c>
      <c r="BF42" s="84">
        <v>0.19850000000000001</v>
      </c>
      <c r="BH42" s="92" t="s">
        <v>108</v>
      </c>
      <c r="BI42" s="84">
        <v>0.29210000000000003</v>
      </c>
      <c r="BJ42" s="84">
        <v>0.67949999999999999</v>
      </c>
      <c r="BK42" s="84">
        <v>0.31919999999999998</v>
      </c>
      <c r="BL42" s="84">
        <v>9.1999999999999998E-3</v>
      </c>
      <c r="BM42" s="84">
        <v>0.39850000000000002</v>
      </c>
      <c r="BN42" s="84">
        <v>0.2477</v>
      </c>
      <c r="BO42" s="84">
        <v>0.56689999999999996</v>
      </c>
      <c r="BP42" s="84">
        <v>0.12620000000000001</v>
      </c>
    </row>
    <row r="43" spans="1:68">
      <c r="A43" s="142"/>
      <c r="B43" s="142"/>
      <c r="C43" s="5">
        <v>1.7083333333333299</v>
      </c>
      <c r="D43" s="84">
        <v>0.26479999999999998</v>
      </c>
      <c r="E43" s="84">
        <v>0.43569999999999998</v>
      </c>
      <c r="F43" s="84">
        <v>0</v>
      </c>
      <c r="G43" s="84">
        <v>5.5199999999999999E-2</v>
      </c>
      <c r="H43" s="84">
        <v>0.16520000000000001</v>
      </c>
      <c r="I43" s="84">
        <v>0.1842</v>
      </c>
      <c r="J43" s="84">
        <v>0.49469999999999997</v>
      </c>
      <c r="K43" s="84">
        <v>0.46039999999999998</v>
      </c>
      <c r="L43" s="84">
        <v>0.2752</v>
      </c>
      <c r="M43" s="84">
        <v>0.38419999999999999</v>
      </c>
      <c r="N43" s="84">
        <v>0.58660000000000001</v>
      </c>
      <c r="O43" s="84">
        <v>0.44019999999999998</v>
      </c>
      <c r="P43" s="84">
        <v>0.39079999999999998</v>
      </c>
      <c r="Q43" s="84">
        <v>0.33029999999999998</v>
      </c>
      <c r="R43" s="84">
        <v>0.14530000000000001</v>
      </c>
      <c r="S43" s="84">
        <v>0.40089999999999998</v>
      </c>
      <c r="T43" s="84">
        <v>0.33029999999999998</v>
      </c>
      <c r="U43" s="84">
        <v>0.2873</v>
      </c>
      <c r="V43" s="84">
        <v>0.31130000000000002</v>
      </c>
      <c r="W43" s="84">
        <v>0.54249999999999998</v>
      </c>
      <c r="X43" s="84">
        <v>0.43959999999999999</v>
      </c>
      <c r="Y43" s="84">
        <v>0.31809999999999999</v>
      </c>
      <c r="Z43" s="84">
        <v>0.439</v>
      </c>
      <c r="AA43" s="84">
        <v>0.44269999999999998</v>
      </c>
      <c r="AD43" s="92" t="s">
        <v>109</v>
      </c>
      <c r="AE43" s="84">
        <v>0.4012</v>
      </c>
      <c r="AF43" s="84">
        <v>0</v>
      </c>
      <c r="AG43" s="84">
        <v>0</v>
      </c>
      <c r="AH43" s="84">
        <v>0.19450000000000001</v>
      </c>
      <c r="AI43" s="84">
        <v>0</v>
      </c>
      <c r="AJ43" s="84">
        <v>0</v>
      </c>
      <c r="AK43" s="84">
        <v>0</v>
      </c>
      <c r="AL43" s="84">
        <v>0.1268</v>
      </c>
      <c r="AN43" s="92" t="s">
        <v>109</v>
      </c>
      <c r="AO43" s="84">
        <v>0.71319999999999995</v>
      </c>
      <c r="AP43" s="84">
        <v>0.60289999999999999</v>
      </c>
      <c r="AQ43" s="84">
        <v>0.2117</v>
      </c>
      <c r="AR43" s="84">
        <v>0.53</v>
      </c>
      <c r="AS43" s="84">
        <v>0.19189999999999999</v>
      </c>
      <c r="AT43" s="84">
        <v>0.69099999999999995</v>
      </c>
      <c r="AU43" s="84">
        <v>0.6855</v>
      </c>
      <c r="AV43" s="84">
        <v>0.4793</v>
      </c>
      <c r="AX43" s="92" t="s">
        <v>109</v>
      </c>
      <c r="AY43" s="84">
        <v>0.35199999999999998</v>
      </c>
      <c r="AZ43" s="84">
        <v>0.58740000000000003</v>
      </c>
      <c r="BA43" s="84">
        <v>0.30840000000000001</v>
      </c>
      <c r="BB43" s="84">
        <v>2.6599999999999999E-2</v>
      </c>
      <c r="BC43" s="84">
        <v>0.35010000000000002</v>
      </c>
      <c r="BD43" s="84">
        <v>0.25480000000000003</v>
      </c>
      <c r="BE43" s="84">
        <v>0.4042</v>
      </c>
      <c r="BF43" s="84">
        <v>0.17730000000000001</v>
      </c>
      <c r="BH43" s="92" t="s">
        <v>109</v>
      </c>
      <c r="BI43" s="84">
        <v>0.31119999999999998</v>
      </c>
      <c r="BJ43" s="84">
        <v>0.71840000000000004</v>
      </c>
      <c r="BK43" s="84">
        <v>0.37859999999999999</v>
      </c>
      <c r="BL43" s="84">
        <v>3.2000000000000002E-3</v>
      </c>
      <c r="BM43" s="84">
        <v>0.36880000000000002</v>
      </c>
      <c r="BN43" s="84">
        <v>0.19969999999999999</v>
      </c>
      <c r="BO43" s="84">
        <v>0.53280000000000005</v>
      </c>
      <c r="BP43" s="84">
        <v>9.5899999999999999E-2</v>
      </c>
    </row>
    <row r="44" spans="1:68">
      <c r="A44" s="142"/>
      <c r="B44" s="142"/>
      <c r="C44" s="5">
        <v>1.75</v>
      </c>
      <c r="D44" s="84">
        <v>3.0000000000000001E-3</v>
      </c>
      <c r="E44" s="84">
        <v>6.1100000000000002E-2</v>
      </c>
      <c r="F44" s="84">
        <v>0</v>
      </c>
      <c r="G44" s="84">
        <v>0</v>
      </c>
      <c r="H44" s="84">
        <v>1.61E-2</v>
      </c>
      <c r="I44" s="84">
        <v>1.6E-2</v>
      </c>
      <c r="J44" s="84">
        <v>0.1547</v>
      </c>
      <c r="K44" s="84">
        <v>0.18659999999999999</v>
      </c>
      <c r="L44" s="84">
        <v>8.6900000000000005E-2</v>
      </c>
      <c r="M44" s="84">
        <v>0.182</v>
      </c>
      <c r="N44" s="84">
        <v>0.30080000000000001</v>
      </c>
      <c r="O44" s="84">
        <v>0.1822</v>
      </c>
      <c r="P44" s="84">
        <v>0.45440000000000003</v>
      </c>
      <c r="Q44" s="84">
        <v>0.44400000000000001</v>
      </c>
      <c r="R44" s="84">
        <v>0.17269999999999999</v>
      </c>
      <c r="S44" s="84">
        <v>0.50109999999999999</v>
      </c>
      <c r="T44" s="84">
        <v>0.44400000000000001</v>
      </c>
      <c r="U44" s="84">
        <v>0.34960000000000002</v>
      </c>
      <c r="V44" s="84">
        <v>0.35249999999999998</v>
      </c>
      <c r="W44" s="84">
        <v>0.61</v>
      </c>
      <c r="X44" s="84">
        <v>0.52170000000000005</v>
      </c>
      <c r="Y44" s="84">
        <v>0.4204</v>
      </c>
      <c r="Z44" s="84">
        <v>0.49199999999999999</v>
      </c>
      <c r="AA44" s="84">
        <v>0.50309999999999999</v>
      </c>
      <c r="AD44" s="92" t="s">
        <v>110</v>
      </c>
      <c r="AE44" s="84">
        <v>0.56559999999999999</v>
      </c>
      <c r="AF44" s="84">
        <v>0.27750000000000002</v>
      </c>
      <c r="AG44" s="84">
        <v>6.7500000000000004E-2</v>
      </c>
      <c r="AH44" s="84">
        <v>0.30759999999999998</v>
      </c>
      <c r="AI44" s="84">
        <v>0</v>
      </c>
      <c r="AJ44" s="84">
        <v>0.36780000000000002</v>
      </c>
      <c r="AK44" s="84">
        <v>0.36130000000000001</v>
      </c>
      <c r="AL44" s="84">
        <v>0.3967</v>
      </c>
      <c r="AN44" s="92" t="s">
        <v>110</v>
      </c>
      <c r="AO44" s="84">
        <v>0.74070000000000003</v>
      </c>
      <c r="AP44" s="84">
        <v>0.73650000000000004</v>
      </c>
      <c r="AQ44" s="84">
        <v>0.34920000000000001</v>
      </c>
      <c r="AR44" s="84">
        <v>0.62509999999999999</v>
      </c>
      <c r="AS44" s="84">
        <v>0.16420000000000001</v>
      </c>
      <c r="AT44" s="84">
        <v>0.77510000000000001</v>
      </c>
      <c r="AU44" s="84">
        <v>0.81420000000000003</v>
      </c>
      <c r="AV44" s="84">
        <v>0.71550000000000002</v>
      </c>
      <c r="AX44" s="92" t="s">
        <v>110</v>
      </c>
      <c r="AY44" s="84">
        <v>0.3609</v>
      </c>
      <c r="AZ44" s="84">
        <v>0.53580000000000005</v>
      </c>
      <c r="BA44" s="84">
        <v>0.3483</v>
      </c>
      <c r="BB44" s="84">
        <v>1.6899999999999998E-2</v>
      </c>
      <c r="BC44" s="84">
        <v>0.35560000000000003</v>
      </c>
      <c r="BD44" s="84">
        <v>0.20580000000000001</v>
      </c>
      <c r="BE44" s="84">
        <v>0.3498</v>
      </c>
      <c r="BF44" s="84">
        <v>0.12959999999999999</v>
      </c>
      <c r="BH44" s="92" t="s">
        <v>110</v>
      </c>
      <c r="BI44" s="84">
        <v>0.33560000000000001</v>
      </c>
      <c r="BJ44" s="84">
        <v>0.72440000000000004</v>
      </c>
      <c r="BK44" s="84">
        <v>0.25969999999999999</v>
      </c>
      <c r="BL44" s="84">
        <v>2.9999999999999997E-4</v>
      </c>
      <c r="BM44" s="84">
        <v>0.30980000000000002</v>
      </c>
      <c r="BN44" s="84">
        <v>9.1999999999999998E-2</v>
      </c>
      <c r="BO44" s="84">
        <v>0.49220000000000003</v>
      </c>
      <c r="BP44" s="84">
        <v>4.9799999999999997E-2</v>
      </c>
    </row>
    <row r="45" spans="1:68">
      <c r="A45" s="142"/>
      <c r="B45" s="142"/>
      <c r="C45" s="5">
        <v>1.7916666666666701</v>
      </c>
      <c r="D45" s="84">
        <v>0</v>
      </c>
      <c r="E45" s="84">
        <v>0</v>
      </c>
      <c r="F45" s="84">
        <v>0</v>
      </c>
      <c r="G45" s="84">
        <v>0</v>
      </c>
      <c r="H45" s="84">
        <v>0</v>
      </c>
      <c r="I45" s="84">
        <v>0</v>
      </c>
      <c r="J45" s="84">
        <v>1E-4</v>
      </c>
      <c r="K45" s="84">
        <v>6.0000000000000001E-3</v>
      </c>
      <c r="L45" s="84">
        <v>0</v>
      </c>
      <c r="M45" s="84">
        <v>1.1000000000000001E-3</v>
      </c>
      <c r="N45" s="84">
        <v>8.6E-3</v>
      </c>
      <c r="O45" s="84">
        <v>3.0999999999999999E-3</v>
      </c>
      <c r="P45" s="84">
        <v>0.45590000000000003</v>
      </c>
      <c r="Q45" s="84">
        <v>0.50690000000000002</v>
      </c>
      <c r="R45" s="84">
        <v>0.17319999999999999</v>
      </c>
      <c r="S45" s="84">
        <v>0.49819999999999998</v>
      </c>
      <c r="T45" s="84">
        <v>0.50690000000000002</v>
      </c>
      <c r="U45" s="84">
        <v>0.35709999999999997</v>
      </c>
      <c r="V45" s="84">
        <v>0.38469999999999999</v>
      </c>
      <c r="W45" s="84">
        <v>0.63049999999999995</v>
      </c>
      <c r="X45" s="84">
        <v>0.496</v>
      </c>
      <c r="Y45" s="84">
        <v>0.51770000000000005</v>
      </c>
      <c r="Z45" s="84">
        <v>0.53769999999999996</v>
      </c>
      <c r="AA45" s="84">
        <v>0.53569999999999995</v>
      </c>
      <c r="AD45" s="92" t="s">
        <v>111</v>
      </c>
      <c r="AE45" s="84">
        <v>0.52769999999999995</v>
      </c>
      <c r="AF45" s="84">
        <v>0.50590000000000002</v>
      </c>
      <c r="AG45" s="84">
        <v>0.14019999999999999</v>
      </c>
      <c r="AH45" s="84">
        <v>0.31330000000000002</v>
      </c>
      <c r="AI45" s="84">
        <v>0</v>
      </c>
      <c r="AJ45" s="84">
        <v>0.69840000000000002</v>
      </c>
      <c r="AK45" s="84">
        <v>0.68910000000000005</v>
      </c>
      <c r="AL45" s="84">
        <v>0.53480000000000005</v>
      </c>
      <c r="AN45" s="92" t="s">
        <v>111</v>
      </c>
      <c r="AO45" s="84">
        <v>0.75519999999999998</v>
      </c>
      <c r="AP45" s="84">
        <v>0.75439999999999996</v>
      </c>
      <c r="AQ45" s="84">
        <v>0.3977</v>
      </c>
      <c r="AR45" s="84">
        <v>0.68730000000000002</v>
      </c>
      <c r="AS45" s="84">
        <v>0.28029999999999999</v>
      </c>
      <c r="AT45" s="84">
        <v>0.75060000000000004</v>
      </c>
      <c r="AU45" s="84">
        <v>0.78439999999999999</v>
      </c>
      <c r="AV45" s="84">
        <v>0.78100000000000003</v>
      </c>
      <c r="AX45" s="92" t="s">
        <v>111</v>
      </c>
      <c r="AY45" s="84">
        <v>0.34870000000000001</v>
      </c>
      <c r="AZ45" s="84">
        <v>0.54379999999999995</v>
      </c>
      <c r="BA45" s="84">
        <v>0.40050000000000002</v>
      </c>
      <c r="BB45" s="84">
        <v>1.12E-2</v>
      </c>
      <c r="BC45" s="84">
        <v>0.53359999999999996</v>
      </c>
      <c r="BD45" s="84">
        <v>8.2400000000000001E-2</v>
      </c>
      <c r="BE45" s="84">
        <v>0.30959999999999999</v>
      </c>
      <c r="BF45" s="84">
        <v>0.1176</v>
      </c>
      <c r="BH45" s="92" t="s">
        <v>111</v>
      </c>
      <c r="BI45" s="84">
        <v>0.29609999999999997</v>
      </c>
      <c r="BJ45" s="84">
        <v>0.85509999999999997</v>
      </c>
      <c r="BK45" s="84">
        <v>0.18809999999999999</v>
      </c>
      <c r="BL45" s="84">
        <v>1.6000000000000001E-3</v>
      </c>
      <c r="BM45" s="84">
        <v>0.43290000000000001</v>
      </c>
      <c r="BN45" s="84">
        <v>3.4299999999999997E-2</v>
      </c>
      <c r="BO45" s="84">
        <v>0.65439999999999998</v>
      </c>
      <c r="BP45" s="84">
        <v>0.06</v>
      </c>
    </row>
    <row r="46" spans="1:68">
      <c r="A46" s="142"/>
      <c r="B46" s="142"/>
      <c r="C46" s="5">
        <v>1.8333333333333299</v>
      </c>
      <c r="D46" s="84">
        <v>0</v>
      </c>
      <c r="E46" s="84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0.50109999999999999</v>
      </c>
      <c r="Q46" s="84">
        <v>0.59789999999999999</v>
      </c>
      <c r="R46" s="84">
        <v>0.17369999999999999</v>
      </c>
      <c r="S46" s="84">
        <v>0.56740000000000002</v>
      </c>
      <c r="T46" s="84">
        <v>0.59789999999999999</v>
      </c>
      <c r="U46" s="84">
        <v>0.39460000000000001</v>
      </c>
      <c r="V46" s="84">
        <v>0.43780000000000002</v>
      </c>
      <c r="W46" s="84">
        <v>0.67749999999999999</v>
      </c>
      <c r="X46" s="84">
        <v>0.42209999999999998</v>
      </c>
      <c r="Y46" s="84">
        <v>0.53879999999999995</v>
      </c>
      <c r="Z46" s="84">
        <v>0.48070000000000002</v>
      </c>
      <c r="AA46" s="84">
        <v>0.51619999999999999</v>
      </c>
      <c r="AD46" s="92" t="s">
        <v>112</v>
      </c>
      <c r="AE46" s="84">
        <v>0.65059999999999996</v>
      </c>
      <c r="AF46" s="84">
        <v>0.36709999999999998</v>
      </c>
      <c r="AG46" s="84">
        <v>0.14280000000000001</v>
      </c>
      <c r="AH46" s="84">
        <v>0.29370000000000002</v>
      </c>
      <c r="AI46" s="84">
        <v>3.1600000000000003E-2</v>
      </c>
      <c r="AJ46" s="84">
        <v>0.63770000000000004</v>
      </c>
      <c r="AK46" s="84">
        <v>0.61329999999999996</v>
      </c>
      <c r="AL46" s="84">
        <v>0.76600000000000001</v>
      </c>
      <c r="AN46" s="92" t="s">
        <v>112</v>
      </c>
      <c r="AO46" s="84">
        <v>0.85389999999999999</v>
      </c>
      <c r="AP46" s="84">
        <v>0.64959999999999996</v>
      </c>
      <c r="AQ46" s="84">
        <v>0.35920000000000002</v>
      </c>
      <c r="AR46" s="84">
        <v>0.65310000000000001</v>
      </c>
      <c r="AS46" s="84">
        <v>0.3785</v>
      </c>
      <c r="AT46" s="84">
        <v>0.69630000000000003</v>
      </c>
      <c r="AU46" s="84">
        <v>0.73180000000000001</v>
      </c>
      <c r="AV46" s="84">
        <v>0.80130000000000001</v>
      </c>
      <c r="AX46" s="92" t="s">
        <v>112</v>
      </c>
      <c r="AY46" s="84">
        <v>0.43190000000000001</v>
      </c>
      <c r="AZ46" s="84">
        <v>0.5585</v>
      </c>
      <c r="BA46" s="84">
        <v>0.30659999999999998</v>
      </c>
      <c r="BB46" s="84">
        <v>1.29E-2</v>
      </c>
      <c r="BC46" s="84">
        <v>0.52600000000000002</v>
      </c>
      <c r="BD46" s="84">
        <v>6.3100000000000003E-2</v>
      </c>
      <c r="BE46" s="84">
        <v>0.30280000000000001</v>
      </c>
      <c r="BF46" s="84">
        <v>0.1171</v>
      </c>
      <c r="BH46" s="92" t="s">
        <v>112</v>
      </c>
      <c r="BI46" s="84">
        <v>0.3926</v>
      </c>
      <c r="BJ46" s="84">
        <v>0.85229999999999995</v>
      </c>
      <c r="BK46" s="84">
        <v>0.1245</v>
      </c>
      <c r="BL46" s="84">
        <v>4.7000000000000002E-3</v>
      </c>
      <c r="BM46" s="84">
        <v>0.56769999999999998</v>
      </c>
      <c r="BN46" s="84">
        <v>2.5100000000000001E-2</v>
      </c>
      <c r="BO46" s="84">
        <v>0.66410000000000002</v>
      </c>
      <c r="BP46" s="84">
        <v>9.6199999999999994E-2</v>
      </c>
    </row>
    <row r="47" spans="1:68">
      <c r="A47" s="142"/>
      <c r="B47" s="142"/>
      <c r="C47" s="5">
        <v>1.875</v>
      </c>
      <c r="D47" s="84">
        <v>0</v>
      </c>
      <c r="E47" s="84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0.54139999999999999</v>
      </c>
      <c r="Q47" s="84">
        <v>0.67379999999999995</v>
      </c>
      <c r="R47" s="84">
        <v>0.17100000000000001</v>
      </c>
      <c r="S47" s="84">
        <v>0.62190000000000001</v>
      </c>
      <c r="T47" s="84">
        <v>0.67379999999999995</v>
      </c>
      <c r="U47" s="84">
        <v>0.42470000000000002</v>
      </c>
      <c r="V47" s="84">
        <v>0.501</v>
      </c>
      <c r="W47" s="84">
        <v>0.71299999999999997</v>
      </c>
      <c r="X47" s="84">
        <v>0.37509999999999999</v>
      </c>
      <c r="Y47" s="84">
        <v>0.51519999999999999</v>
      </c>
      <c r="Z47" s="84">
        <v>0.44280000000000003</v>
      </c>
      <c r="AA47" s="84">
        <v>0.50590000000000002</v>
      </c>
      <c r="AD47" s="92" t="s">
        <v>113</v>
      </c>
      <c r="AE47" s="84">
        <v>0.8004</v>
      </c>
      <c r="AF47" s="84">
        <v>0.3372</v>
      </c>
      <c r="AG47" s="84">
        <v>0.1288</v>
      </c>
      <c r="AH47" s="84">
        <v>0.34360000000000002</v>
      </c>
      <c r="AI47" s="84">
        <v>5.5899999999999998E-2</v>
      </c>
      <c r="AJ47" s="84">
        <v>0.62560000000000004</v>
      </c>
      <c r="AK47" s="84">
        <v>0.59960000000000002</v>
      </c>
      <c r="AL47" s="84">
        <v>0.85650000000000004</v>
      </c>
      <c r="AN47" s="92" t="s">
        <v>113</v>
      </c>
      <c r="AO47" s="84">
        <v>0.85699999999999998</v>
      </c>
      <c r="AP47" s="84">
        <v>0.65790000000000004</v>
      </c>
      <c r="AQ47" s="84">
        <v>0.38869999999999999</v>
      </c>
      <c r="AR47" s="84">
        <v>0.6774</v>
      </c>
      <c r="AS47" s="84">
        <v>0.30709999999999998</v>
      </c>
      <c r="AT47" s="84">
        <v>0.69069999999999998</v>
      </c>
      <c r="AU47" s="84">
        <v>0.71220000000000006</v>
      </c>
      <c r="AV47" s="84">
        <v>0.79510000000000003</v>
      </c>
      <c r="AX47" s="92" t="s">
        <v>113</v>
      </c>
      <c r="AY47" s="84">
        <v>0.51170000000000004</v>
      </c>
      <c r="AZ47" s="84">
        <v>0.51700000000000002</v>
      </c>
      <c r="BA47" s="84">
        <v>0.2485</v>
      </c>
      <c r="BB47" s="84">
        <v>2.12E-2</v>
      </c>
      <c r="BC47" s="84">
        <v>0.52090000000000003</v>
      </c>
      <c r="BD47" s="84">
        <v>5.0999999999999997E-2</v>
      </c>
      <c r="BE47" s="84">
        <v>0.28699999999999998</v>
      </c>
      <c r="BF47" s="84">
        <v>8.8200000000000001E-2</v>
      </c>
      <c r="BH47" s="92" t="s">
        <v>113</v>
      </c>
      <c r="BI47" s="84">
        <v>0.47970000000000002</v>
      </c>
      <c r="BJ47" s="84">
        <v>0.8306</v>
      </c>
      <c r="BK47" s="84">
        <v>0.1229</v>
      </c>
      <c r="BL47" s="84">
        <v>1.41E-2</v>
      </c>
      <c r="BM47" s="84">
        <v>0.59060000000000001</v>
      </c>
      <c r="BN47" s="84">
        <v>9.2999999999999992E-3</v>
      </c>
      <c r="BO47" s="84">
        <v>0.63849999999999996</v>
      </c>
      <c r="BP47" s="84">
        <v>4.9700000000000001E-2</v>
      </c>
    </row>
    <row r="48" spans="1:68">
      <c r="A48" s="142"/>
      <c r="B48" s="142"/>
      <c r="C48" s="5">
        <v>1.9166666666666701</v>
      </c>
      <c r="D48" s="84">
        <v>0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0.54100000000000004</v>
      </c>
      <c r="Q48" s="84">
        <v>0.7208</v>
      </c>
      <c r="R48" s="84">
        <v>0.17730000000000001</v>
      </c>
      <c r="S48" s="84">
        <v>0.65980000000000005</v>
      </c>
      <c r="T48" s="84">
        <v>0.7208</v>
      </c>
      <c r="U48" s="84">
        <v>0.44030000000000002</v>
      </c>
      <c r="V48" s="84">
        <v>0.49690000000000001</v>
      </c>
      <c r="W48" s="84">
        <v>0.71579999999999999</v>
      </c>
      <c r="X48" s="84">
        <v>0.32650000000000001</v>
      </c>
      <c r="Y48" s="84">
        <v>0.57120000000000004</v>
      </c>
      <c r="Z48" s="84">
        <v>0.3604</v>
      </c>
      <c r="AA48" s="84">
        <v>0.46160000000000001</v>
      </c>
      <c r="AD48" s="92" t="s">
        <v>114</v>
      </c>
      <c r="AE48" s="84">
        <v>0.78169999999999995</v>
      </c>
      <c r="AF48" s="84">
        <v>0.3947</v>
      </c>
      <c r="AG48" s="84">
        <v>0.1201</v>
      </c>
      <c r="AH48" s="84">
        <v>0.28539999999999999</v>
      </c>
      <c r="AI48" s="84">
        <v>7.1199999999999999E-2</v>
      </c>
      <c r="AJ48" s="84">
        <v>0.66420000000000001</v>
      </c>
      <c r="AK48" s="84">
        <v>0.65200000000000002</v>
      </c>
      <c r="AL48" s="84">
        <v>0.80859999999999999</v>
      </c>
      <c r="AN48" s="92" t="s">
        <v>114</v>
      </c>
      <c r="AO48" s="84">
        <v>0.87570000000000003</v>
      </c>
      <c r="AP48" s="84">
        <v>0.62160000000000004</v>
      </c>
      <c r="AQ48" s="84">
        <v>0.34499999999999997</v>
      </c>
      <c r="AR48" s="84">
        <v>0.56979999999999997</v>
      </c>
      <c r="AS48" s="84">
        <v>0.40799999999999997</v>
      </c>
      <c r="AT48" s="84">
        <v>0.70879999999999999</v>
      </c>
      <c r="AU48" s="84">
        <v>0.74870000000000003</v>
      </c>
      <c r="AV48" s="84">
        <v>0.79390000000000005</v>
      </c>
      <c r="AX48" s="92" t="s">
        <v>114</v>
      </c>
      <c r="AY48" s="84">
        <v>0.48199999999999998</v>
      </c>
      <c r="AZ48" s="84">
        <v>0.51949999999999996</v>
      </c>
      <c r="BA48" s="84">
        <v>0.15540000000000001</v>
      </c>
      <c r="BB48" s="84">
        <v>3.0499999999999999E-2</v>
      </c>
      <c r="BC48" s="84">
        <v>0.4844</v>
      </c>
      <c r="BD48" s="84">
        <v>4.87E-2</v>
      </c>
      <c r="BE48" s="84">
        <v>0.26190000000000002</v>
      </c>
      <c r="BF48" s="84">
        <v>8.8300000000000003E-2</v>
      </c>
      <c r="BH48" s="92" t="s">
        <v>114</v>
      </c>
      <c r="BI48" s="84">
        <v>0.42059999999999997</v>
      </c>
      <c r="BJ48" s="84">
        <v>0.85450000000000004</v>
      </c>
      <c r="BK48" s="84">
        <v>0.13420000000000001</v>
      </c>
      <c r="BL48" s="84">
        <v>2.24E-2</v>
      </c>
      <c r="BM48" s="84">
        <v>0.56979999999999997</v>
      </c>
      <c r="BN48" s="84">
        <v>8.6E-3</v>
      </c>
      <c r="BO48" s="84">
        <v>0.5696</v>
      </c>
      <c r="BP48" s="84">
        <v>3.2899999999999999E-2</v>
      </c>
    </row>
    <row r="49" spans="1:68">
      <c r="A49" s="142"/>
      <c r="B49" s="142"/>
      <c r="C49" s="5">
        <v>1.9583333333333299</v>
      </c>
      <c r="D49" s="84">
        <v>0</v>
      </c>
      <c r="E49" s="84">
        <v>0</v>
      </c>
      <c r="F49" s="84">
        <v>0</v>
      </c>
      <c r="G49" s="84">
        <v>0</v>
      </c>
      <c r="H49" s="84">
        <v>0</v>
      </c>
      <c r="I49" s="84">
        <v>0</v>
      </c>
      <c r="J49" s="84">
        <v>0</v>
      </c>
      <c r="K49" s="84">
        <v>0</v>
      </c>
      <c r="L49" s="84">
        <v>0</v>
      </c>
      <c r="M49" s="84">
        <v>0</v>
      </c>
      <c r="N49" s="84">
        <v>0</v>
      </c>
      <c r="O49" s="84">
        <v>0</v>
      </c>
      <c r="P49" s="84">
        <v>0.43430000000000002</v>
      </c>
      <c r="Q49" s="84">
        <v>0.49940000000000001</v>
      </c>
      <c r="R49" s="84">
        <v>0.14760000000000001</v>
      </c>
      <c r="S49" s="84">
        <v>0.5444</v>
      </c>
      <c r="T49" s="84">
        <v>0.49940000000000001</v>
      </c>
      <c r="U49" s="84">
        <v>0.34910000000000002</v>
      </c>
      <c r="V49" s="84">
        <v>0.44209999999999999</v>
      </c>
      <c r="W49" s="84">
        <v>0.61980000000000002</v>
      </c>
      <c r="X49" s="84">
        <v>0.1502</v>
      </c>
      <c r="Y49" s="84">
        <v>0.3745</v>
      </c>
      <c r="Z49" s="84">
        <v>0.40150000000000002</v>
      </c>
      <c r="AA49" s="84">
        <v>0.4254</v>
      </c>
      <c r="AD49" s="92" t="s">
        <v>115</v>
      </c>
      <c r="AE49" s="84">
        <v>0.55469999999999997</v>
      </c>
      <c r="AF49" s="84">
        <v>0.41749999999999998</v>
      </c>
      <c r="AG49" s="84">
        <v>0.13700000000000001</v>
      </c>
      <c r="AH49" s="84">
        <v>0.4985</v>
      </c>
      <c r="AI49" s="84">
        <v>0</v>
      </c>
      <c r="AJ49" s="84">
        <v>0.73309999999999997</v>
      </c>
      <c r="AK49" s="84">
        <v>0.73060000000000003</v>
      </c>
      <c r="AL49" s="84">
        <v>0.84499999999999997</v>
      </c>
      <c r="AN49" s="92" t="s">
        <v>115</v>
      </c>
      <c r="AO49" s="84">
        <v>0.71150000000000002</v>
      </c>
      <c r="AP49" s="84">
        <v>0.69020000000000004</v>
      </c>
      <c r="AQ49" s="84">
        <v>0.38940000000000002</v>
      </c>
      <c r="AR49" s="84">
        <v>0.70369999999999999</v>
      </c>
      <c r="AS49" s="84">
        <v>0.39140000000000003</v>
      </c>
      <c r="AT49" s="84">
        <v>0.745</v>
      </c>
      <c r="AU49" s="84">
        <v>0.79220000000000002</v>
      </c>
      <c r="AV49" s="84">
        <v>0.82799999999999996</v>
      </c>
      <c r="AX49" s="92" t="s">
        <v>115</v>
      </c>
      <c r="AY49" s="84">
        <v>0.4602</v>
      </c>
      <c r="AZ49" s="84">
        <v>0.52359999999999995</v>
      </c>
      <c r="BA49" s="84">
        <v>0.10059999999999999</v>
      </c>
      <c r="BB49" s="84">
        <v>4.0399999999999998E-2</v>
      </c>
      <c r="BC49" s="84">
        <v>0.48020000000000002</v>
      </c>
      <c r="BD49" s="84">
        <v>5.3400000000000003E-2</v>
      </c>
      <c r="BE49" s="84">
        <v>0.26629999999999998</v>
      </c>
      <c r="BF49" s="84">
        <v>0.17249999999999999</v>
      </c>
      <c r="BH49" s="92" t="s">
        <v>115</v>
      </c>
      <c r="BI49" s="84">
        <v>0.43090000000000001</v>
      </c>
      <c r="BJ49" s="84">
        <v>0.81620000000000004</v>
      </c>
      <c r="BK49" s="84">
        <v>9.3799999999999994E-2</v>
      </c>
      <c r="BL49" s="84">
        <v>2.0199999999999999E-2</v>
      </c>
      <c r="BM49" s="84">
        <v>0.55279999999999996</v>
      </c>
      <c r="BN49" s="84">
        <v>7.0000000000000001E-3</v>
      </c>
      <c r="BO49" s="84">
        <v>0.60970000000000002</v>
      </c>
      <c r="BP49" s="84">
        <v>7.3200000000000001E-2</v>
      </c>
    </row>
    <row r="50" spans="1:68">
      <c r="A50" s="142"/>
      <c r="B50" s="142"/>
      <c r="C50" s="5">
        <v>2</v>
      </c>
      <c r="D50" s="84">
        <v>0</v>
      </c>
      <c r="E50" s="84">
        <v>0</v>
      </c>
      <c r="F50" s="84">
        <v>0</v>
      </c>
      <c r="G50" s="84">
        <v>0</v>
      </c>
      <c r="H50" s="84">
        <v>0</v>
      </c>
      <c r="I50" s="84">
        <v>0</v>
      </c>
      <c r="J50" s="84">
        <v>0</v>
      </c>
      <c r="K50" s="84">
        <v>0</v>
      </c>
      <c r="L50" s="84">
        <v>0</v>
      </c>
      <c r="M50" s="84">
        <v>0</v>
      </c>
      <c r="N50" s="84">
        <v>0</v>
      </c>
      <c r="O50" s="84">
        <v>0</v>
      </c>
      <c r="P50" s="84">
        <v>0.42099999999999999</v>
      </c>
      <c r="Q50" s="84">
        <v>0.45450000000000002</v>
      </c>
      <c r="R50" s="84">
        <v>0.13120000000000001</v>
      </c>
      <c r="S50" s="84">
        <v>0.47110000000000002</v>
      </c>
      <c r="T50" s="84">
        <v>0.45450000000000002</v>
      </c>
      <c r="U50" s="84">
        <v>0.31890000000000002</v>
      </c>
      <c r="V50" s="84">
        <v>0.37690000000000001</v>
      </c>
      <c r="W50" s="84">
        <v>0.53310000000000002</v>
      </c>
      <c r="X50" s="84">
        <v>0.25779999999999997</v>
      </c>
      <c r="Y50" s="84">
        <v>0.33239999999999997</v>
      </c>
      <c r="Z50" s="84">
        <v>0.39169999999999999</v>
      </c>
      <c r="AA50" s="84">
        <v>0.40400000000000003</v>
      </c>
      <c r="AD50" s="92" t="s">
        <v>116</v>
      </c>
      <c r="AE50" s="84">
        <v>0.54210000000000003</v>
      </c>
      <c r="AF50" s="84">
        <v>0.51100000000000001</v>
      </c>
      <c r="AG50" s="84">
        <v>0.1227</v>
      </c>
      <c r="AH50" s="84">
        <v>0.40939999999999999</v>
      </c>
      <c r="AI50" s="84">
        <v>0.1046</v>
      </c>
      <c r="AJ50" s="84">
        <v>0.76870000000000005</v>
      </c>
      <c r="AK50" s="84">
        <v>0.7661</v>
      </c>
      <c r="AL50" s="84">
        <v>0.82040000000000002</v>
      </c>
      <c r="AN50" s="92" t="s">
        <v>116</v>
      </c>
      <c r="AO50" s="84">
        <v>0.82</v>
      </c>
      <c r="AP50" s="84">
        <v>0.66749999999999998</v>
      </c>
      <c r="AQ50" s="84">
        <v>0.25590000000000002</v>
      </c>
      <c r="AR50" s="84">
        <v>0.63880000000000003</v>
      </c>
      <c r="AS50" s="84">
        <v>0.44180000000000003</v>
      </c>
      <c r="AT50" s="84">
        <v>0.71960000000000002</v>
      </c>
      <c r="AU50" s="84">
        <v>0.7671</v>
      </c>
      <c r="AV50" s="84">
        <v>0.79090000000000005</v>
      </c>
      <c r="AX50" s="92" t="s">
        <v>116</v>
      </c>
      <c r="AY50" s="84">
        <v>0.44090000000000001</v>
      </c>
      <c r="AZ50" s="84">
        <v>0.50580000000000003</v>
      </c>
      <c r="BA50" s="84">
        <v>0.15870000000000001</v>
      </c>
      <c r="BB50" s="84">
        <v>9.0399999999999994E-2</v>
      </c>
      <c r="BC50" s="84">
        <v>0.49170000000000003</v>
      </c>
      <c r="BD50" s="84">
        <v>8.6599999999999996E-2</v>
      </c>
      <c r="BE50" s="84">
        <v>0.2447</v>
      </c>
      <c r="BF50" s="84">
        <v>0.20130000000000001</v>
      </c>
      <c r="BH50" s="92" t="s">
        <v>116</v>
      </c>
      <c r="BI50" s="84">
        <v>0.39329999999999998</v>
      </c>
      <c r="BJ50" s="84">
        <v>0.81410000000000005</v>
      </c>
      <c r="BK50" s="84">
        <v>8.2699999999999996E-2</v>
      </c>
      <c r="BL50" s="84">
        <v>5.8999999999999997E-2</v>
      </c>
      <c r="BM50" s="84">
        <v>0.46600000000000003</v>
      </c>
      <c r="BN50" s="84">
        <v>2.01E-2</v>
      </c>
      <c r="BO50" s="84">
        <v>0.62060000000000004</v>
      </c>
      <c r="BP50" s="84">
        <v>0.1013</v>
      </c>
    </row>
    <row r="51" spans="1:68">
      <c r="A51" s="142" t="s">
        <v>74</v>
      </c>
      <c r="B51" s="142" t="s">
        <v>86</v>
      </c>
      <c r="C51" s="5">
        <v>2.0416666666666701</v>
      </c>
      <c r="D51" s="84">
        <v>0</v>
      </c>
      <c r="E51" s="84">
        <v>0</v>
      </c>
      <c r="F51" s="84">
        <v>0</v>
      </c>
      <c r="G51" s="84">
        <v>0</v>
      </c>
      <c r="H51" s="84">
        <v>0</v>
      </c>
      <c r="I51" s="84">
        <v>0</v>
      </c>
      <c r="J51" s="84">
        <v>0</v>
      </c>
      <c r="K51" s="84">
        <v>0</v>
      </c>
      <c r="L51" s="84">
        <v>0</v>
      </c>
      <c r="M51" s="84">
        <v>0</v>
      </c>
      <c r="N51" s="84">
        <v>0</v>
      </c>
      <c r="O51" s="84">
        <v>0</v>
      </c>
      <c r="P51" s="84">
        <v>0.40189999999999998</v>
      </c>
      <c r="Q51" s="84">
        <v>0.438</v>
      </c>
      <c r="R51" s="84">
        <v>0.1198</v>
      </c>
      <c r="S51" s="84">
        <v>0.49099999999999999</v>
      </c>
      <c r="T51" s="84">
        <v>0.438</v>
      </c>
      <c r="U51" s="84">
        <v>0.31090000000000001</v>
      </c>
      <c r="V51" s="84">
        <v>0.5272</v>
      </c>
      <c r="W51" s="84">
        <v>0.66320000000000001</v>
      </c>
      <c r="X51" s="84">
        <v>0.49769999999999998</v>
      </c>
      <c r="Y51" s="84">
        <v>0.43030000000000002</v>
      </c>
      <c r="Z51" s="84">
        <v>0.3493</v>
      </c>
      <c r="AA51" s="84">
        <v>0.46089999999999998</v>
      </c>
      <c r="AD51" s="92" t="s">
        <v>117</v>
      </c>
      <c r="AE51" s="84">
        <v>0.68769999999999998</v>
      </c>
      <c r="AF51" s="84">
        <v>0.12139999999999999</v>
      </c>
      <c r="AG51" s="84">
        <v>0.12130000000000001</v>
      </c>
      <c r="AH51" s="84">
        <v>0.27139999999999997</v>
      </c>
      <c r="AI51" s="84">
        <v>0.18279999999999999</v>
      </c>
      <c r="AJ51" s="84">
        <v>0.23899999999999999</v>
      </c>
      <c r="AK51" s="84">
        <v>0.19719999999999999</v>
      </c>
      <c r="AL51" s="84">
        <v>0.52559999999999996</v>
      </c>
      <c r="AN51" s="92" t="s">
        <v>117</v>
      </c>
      <c r="AO51" s="84">
        <v>0.76890000000000003</v>
      </c>
      <c r="AP51" s="84">
        <v>0.49370000000000003</v>
      </c>
      <c r="AQ51" s="84">
        <v>0.2873</v>
      </c>
      <c r="AR51" s="84">
        <v>0.51670000000000005</v>
      </c>
      <c r="AS51" s="84">
        <v>0.36830000000000002</v>
      </c>
      <c r="AT51" s="84">
        <v>0.55430000000000001</v>
      </c>
      <c r="AU51" s="84">
        <v>0.56520000000000004</v>
      </c>
      <c r="AV51" s="84">
        <v>0.59209999999999996</v>
      </c>
      <c r="AX51" s="92" t="s">
        <v>117</v>
      </c>
      <c r="AY51" s="84">
        <v>0.49080000000000001</v>
      </c>
      <c r="AZ51" s="84">
        <v>0.52739999999999998</v>
      </c>
      <c r="BA51" s="84">
        <v>0.12709999999999999</v>
      </c>
      <c r="BB51" s="84">
        <v>0.13270000000000001</v>
      </c>
      <c r="BC51" s="84">
        <v>0.4486</v>
      </c>
      <c r="BD51" s="84">
        <v>0.1208</v>
      </c>
      <c r="BE51" s="84">
        <v>0.25569999999999998</v>
      </c>
      <c r="BF51" s="84">
        <v>0.20130000000000001</v>
      </c>
      <c r="BH51" s="92" t="s">
        <v>117</v>
      </c>
      <c r="BI51" s="84">
        <v>0.44640000000000002</v>
      </c>
      <c r="BJ51" s="84">
        <v>0.80349999999999999</v>
      </c>
      <c r="BK51" s="84">
        <v>9.4E-2</v>
      </c>
      <c r="BL51" s="84">
        <v>9.3799999999999994E-2</v>
      </c>
      <c r="BM51" s="84">
        <v>0.39879999999999999</v>
      </c>
      <c r="BN51" s="84">
        <v>4.9500000000000002E-2</v>
      </c>
      <c r="BO51" s="84">
        <v>0.58450000000000002</v>
      </c>
      <c r="BP51" s="84">
        <v>0.1163</v>
      </c>
    </row>
    <row r="52" spans="1:68">
      <c r="A52" s="142"/>
      <c r="B52" s="142"/>
      <c r="C52" s="5">
        <v>2.0833333333333299</v>
      </c>
      <c r="D52" s="84">
        <v>0</v>
      </c>
      <c r="E52" s="84">
        <v>0</v>
      </c>
      <c r="F52" s="84">
        <v>0</v>
      </c>
      <c r="G52" s="84">
        <v>0</v>
      </c>
      <c r="H52" s="84">
        <v>0</v>
      </c>
      <c r="I52" s="84">
        <v>0</v>
      </c>
      <c r="J52" s="84">
        <v>0</v>
      </c>
      <c r="K52" s="84">
        <v>0</v>
      </c>
      <c r="L52" s="84">
        <v>0</v>
      </c>
      <c r="M52" s="84">
        <v>0</v>
      </c>
      <c r="N52" s="84">
        <v>0</v>
      </c>
      <c r="O52" s="84">
        <v>0</v>
      </c>
      <c r="P52" s="84">
        <v>0.43819999999999998</v>
      </c>
      <c r="Q52" s="84">
        <v>0.51980000000000004</v>
      </c>
      <c r="R52" s="84">
        <v>0.11609999999999999</v>
      </c>
      <c r="S52" s="84">
        <v>0.49270000000000003</v>
      </c>
      <c r="T52" s="84">
        <v>0.51980000000000004</v>
      </c>
      <c r="U52" s="84">
        <v>0.32969999999999999</v>
      </c>
      <c r="V52" s="84">
        <v>0.44400000000000001</v>
      </c>
      <c r="W52" s="84">
        <v>0.66320000000000001</v>
      </c>
      <c r="X52" s="84">
        <v>0.4995</v>
      </c>
      <c r="Y52" s="84">
        <v>0.40949999999999998</v>
      </c>
      <c r="Z52" s="84">
        <v>0.41720000000000002</v>
      </c>
      <c r="AA52" s="84">
        <v>0.48480000000000001</v>
      </c>
      <c r="AD52" s="92" t="s">
        <v>118</v>
      </c>
      <c r="AE52" s="84">
        <v>0.54820000000000002</v>
      </c>
      <c r="AF52" s="84">
        <v>0</v>
      </c>
      <c r="AG52" s="84">
        <v>0</v>
      </c>
      <c r="AH52" s="84">
        <v>0.2261</v>
      </c>
      <c r="AI52" s="84">
        <v>0</v>
      </c>
      <c r="AJ52" s="84">
        <v>0</v>
      </c>
      <c r="AK52" s="84">
        <v>0</v>
      </c>
      <c r="AL52" s="84">
        <v>0.30359999999999998</v>
      </c>
      <c r="AN52" s="92" t="s">
        <v>118</v>
      </c>
      <c r="AO52" s="84">
        <v>0.6421</v>
      </c>
      <c r="AP52" s="84">
        <v>4.3499999999999997E-2</v>
      </c>
      <c r="AQ52" s="84">
        <v>0.1736</v>
      </c>
      <c r="AR52" s="84">
        <v>0.4037</v>
      </c>
      <c r="AS52" s="84">
        <v>0.2576</v>
      </c>
      <c r="AT52" s="84">
        <v>6.5699999999999995E-2</v>
      </c>
      <c r="AU52" s="84">
        <v>4.5699999999999998E-2</v>
      </c>
      <c r="AV52" s="84">
        <v>0.44240000000000002</v>
      </c>
      <c r="AX52" s="92" t="s">
        <v>118</v>
      </c>
      <c r="AY52" s="84">
        <v>0.45469999999999999</v>
      </c>
      <c r="AZ52" s="84">
        <v>0.4914</v>
      </c>
      <c r="BA52" s="84">
        <v>0.1255</v>
      </c>
      <c r="BB52" s="84">
        <v>0.1671</v>
      </c>
      <c r="BC52" s="84">
        <v>0.45979999999999999</v>
      </c>
      <c r="BD52" s="84">
        <v>0.1275</v>
      </c>
      <c r="BE52" s="84">
        <v>0.30599999999999999</v>
      </c>
      <c r="BF52" s="84">
        <v>0.25359999999999999</v>
      </c>
      <c r="BH52" s="92" t="s">
        <v>118</v>
      </c>
      <c r="BI52" s="84">
        <v>0.46920000000000001</v>
      </c>
      <c r="BJ52" s="84">
        <v>0.80679999999999996</v>
      </c>
      <c r="BK52" s="84">
        <v>0.12870000000000001</v>
      </c>
      <c r="BL52" s="84">
        <v>0.10249999999999999</v>
      </c>
      <c r="BM52" s="84">
        <v>0.46460000000000001</v>
      </c>
      <c r="BN52" s="84">
        <v>7.8100000000000003E-2</v>
      </c>
      <c r="BO52" s="84">
        <v>0.65049999999999997</v>
      </c>
      <c r="BP52" s="84">
        <v>0.17130000000000001</v>
      </c>
    </row>
    <row r="53" spans="1:68">
      <c r="A53" s="142"/>
      <c r="B53" s="142"/>
      <c r="C53" s="5">
        <v>2.125</v>
      </c>
      <c r="D53" s="84">
        <v>0</v>
      </c>
      <c r="E53" s="84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0.38950000000000001</v>
      </c>
      <c r="Q53" s="84">
        <v>0.59609999999999996</v>
      </c>
      <c r="R53" s="84">
        <v>0.1198</v>
      </c>
      <c r="S53" s="84">
        <v>0.51819999999999999</v>
      </c>
      <c r="T53" s="84">
        <v>0.59609999999999996</v>
      </c>
      <c r="U53" s="84">
        <v>0.33160000000000001</v>
      </c>
      <c r="V53" s="84">
        <v>0.40279999999999999</v>
      </c>
      <c r="W53" s="84">
        <v>0.6472</v>
      </c>
      <c r="X53" s="84">
        <v>0.54510000000000003</v>
      </c>
      <c r="Y53" s="84">
        <v>0.43059999999999998</v>
      </c>
      <c r="Z53" s="84">
        <v>0.36859999999999998</v>
      </c>
      <c r="AA53" s="84">
        <v>0.45829999999999999</v>
      </c>
      <c r="AD53" s="92" t="s">
        <v>119</v>
      </c>
      <c r="AE53" s="84">
        <v>3.0499999999999999E-2</v>
      </c>
      <c r="AF53" s="84">
        <v>0</v>
      </c>
      <c r="AG53" s="84">
        <v>0</v>
      </c>
      <c r="AH53" s="84">
        <v>2.6700000000000002E-2</v>
      </c>
      <c r="AI53" s="84">
        <v>0</v>
      </c>
      <c r="AJ53" s="84">
        <v>0</v>
      </c>
      <c r="AK53" s="84">
        <v>0</v>
      </c>
      <c r="AL53" s="84">
        <v>0</v>
      </c>
      <c r="AN53" s="92" t="s">
        <v>119</v>
      </c>
      <c r="AO53" s="84">
        <v>0.30709999999999998</v>
      </c>
      <c r="AP53" s="84">
        <v>0</v>
      </c>
      <c r="AQ53" s="84">
        <v>1.8E-3</v>
      </c>
      <c r="AR53" s="84">
        <v>0.214</v>
      </c>
      <c r="AS53" s="84">
        <v>9.1000000000000004E-3</v>
      </c>
      <c r="AT53" s="84">
        <v>0</v>
      </c>
      <c r="AU53" s="84">
        <v>0</v>
      </c>
      <c r="AV53" s="84">
        <v>0.22189999999999999</v>
      </c>
      <c r="AX53" s="92" t="s">
        <v>119</v>
      </c>
      <c r="AY53" s="84">
        <v>0.48549999999999999</v>
      </c>
      <c r="AZ53" s="84">
        <v>0.49530000000000002</v>
      </c>
      <c r="BA53" s="84">
        <v>0.1573</v>
      </c>
      <c r="BB53" s="84">
        <v>0.15290000000000001</v>
      </c>
      <c r="BC53" s="84">
        <v>0.43569999999999998</v>
      </c>
      <c r="BD53" s="84">
        <v>0.16439999999999999</v>
      </c>
      <c r="BE53" s="84">
        <v>0.42280000000000001</v>
      </c>
      <c r="BF53" s="84">
        <v>0.30280000000000001</v>
      </c>
      <c r="BH53" s="92" t="s">
        <v>119</v>
      </c>
      <c r="BI53" s="84">
        <v>0.59909999999999997</v>
      </c>
      <c r="BJ53" s="84">
        <v>0.83079999999999998</v>
      </c>
      <c r="BK53" s="84">
        <v>0.22989999999999999</v>
      </c>
      <c r="BL53" s="84">
        <v>0.1764</v>
      </c>
      <c r="BM53" s="84">
        <v>0.48670000000000002</v>
      </c>
      <c r="BN53" s="84">
        <v>0.14630000000000001</v>
      </c>
      <c r="BO53" s="84">
        <v>0.77229999999999999</v>
      </c>
      <c r="BP53" s="84">
        <v>0.2722</v>
      </c>
    </row>
    <row r="54" spans="1:68">
      <c r="A54" s="142"/>
      <c r="B54" s="142"/>
      <c r="C54" s="5">
        <v>2.1666666666666701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0.36109999999999998</v>
      </c>
      <c r="Q54" s="84">
        <v>0.50370000000000004</v>
      </c>
      <c r="R54" s="84">
        <v>0.1295</v>
      </c>
      <c r="S54" s="84">
        <v>0.51539999999999997</v>
      </c>
      <c r="T54" s="84">
        <v>0.50370000000000004</v>
      </c>
      <c r="U54" s="84">
        <v>0.31590000000000001</v>
      </c>
      <c r="V54" s="84">
        <v>0.44219999999999998</v>
      </c>
      <c r="W54" s="84">
        <v>0.68740000000000001</v>
      </c>
      <c r="X54" s="84">
        <v>0.58819999999999995</v>
      </c>
      <c r="Y54" s="84">
        <v>0.45679999999999998</v>
      </c>
      <c r="Z54" s="84">
        <v>0.3397</v>
      </c>
      <c r="AA54" s="84">
        <v>0.46339999999999998</v>
      </c>
      <c r="AD54" s="92" t="s">
        <v>120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84">
        <v>0</v>
      </c>
      <c r="AL54" s="84">
        <v>0</v>
      </c>
      <c r="AN54" s="92" t="s">
        <v>120</v>
      </c>
      <c r="AO54" s="84">
        <v>1.7500000000000002E-2</v>
      </c>
      <c r="AP54" s="84">
        <v>0</v>
      </c>
      <c r="AQ54" s="84">
        <v>0</v>
      </c>
      <c r="AR54" s="84">
        <v>1.6999999999999999E-3</v>
      </c>
      <c r="AS54" s="84">
        <v>0</v>
      </c>
      <c r="AT54" s="84">
        <v>0</v>
      </c>
      <c r="AU54" s="84">
        <v>0</v>
      </c>
      <c r="AV54" s="84">
        <v>8.6E-3</v>
      </c>
      <c r="AX54" s="92" t="s">
        <v>120</v>
      </c>
      <c r="AY54" s="84">
        <v>0.47410000000000002</v>
      </c>
      <c r="AZ54" s="84">
        <v>0.61929999999999996</v>
      </c>
      <c r="BA54" s="84">
        <v>0.23230000000000001</v>
      </c>
      <c r="BB54" s="84">
        <v>0.1651</v>
      </c>
      <c r="BC54" s="84">
        <v>0.33889999999999998</v>
      </c>
      <c r="BD54" s="84">
        <v>0.15290000000000001</v>
      </c>
      <c r="BE54" s="84">
        <v>0.5585</v>
      </c>
      <c r="BF54" s="84">
        <v>0.34610000000000002</v>
      </c>
      <c r="BH54" s="92" t="s">
        <v>120</v>
      </c>
      <c r="BI54" s="84">
        <v>0.62280000000000002</v>
      </c>
      <c r="BJ54" s="84">
        <v>0.86909999999999998</v>
      </c>
      <c r="BK54" s="84">
        <v>0.31180000000000002</v>
      </c>
      <c r="BL54" s="84">
        <v>0.2087</v>
      </c>
      <c r="BM54" s="84">
        <v>0.50190000000000001</v>
      </c>
      <c r="BN54" s="84">
        <v>0.14480000000000001</v>
      </c>
      <c r="BO54" s="84">
        <v>0.86260000000000003</v>
      </c>
      <c r="BP54" s="84">
        <v>0.31530000000000002</v>
      </c>
    </row>
    <row r="55" spans="1:68">
      <c r="A55" s="142"/>
      <c r="B55" s="142"/>
      <c r="C55" s="5">
        <v>2.2083333333333299</v>
      </c>
      <c r="D55" s="84">
        <v>0</v>
      </c>
      <c r="E55" s="84">
        <v>0</v>
      </c>
      <c r="F55" s="84">
        <v>0</v>
      </c>
      <c r="G55" s="84">
        <v>0</v>
      </c>
      <c r="H55" s="84">
        <v>0</v>
      </c>
      <c r="I55" s="84">
        <v>0</v>
      </c>
      <c r="J55" s="84">
        <v>0</v>
      </c>
      <c r="K55" s="84">
        <v>0</v>
      </c>
      <c r="L55" s="84">
        <v>0</v>
      </c>
      <c r="M55" s="84">
        <v>0</v>
      </c>
      <c r="N55" s="84">
        <v>0</v>
      </c>
      <c r="O55" s="84">
        <v>0</v>
      </c>
      <c r="P55" s="84">
        <v>0.31390000000000001</v>
      </c>
      <c r="Q55" s="84">
        <v>0.47610000000000002</v>
      </c>
      <c r="R55" s="84">
        <v>0.1041</v>
      </c>
      <c r="S55" s="84">
        <v>0.42820000000000003</v>
      </c>
      <c r="T55" s="84">
        <v>0.47610000000000002</v>
      </c>
      <c r="U55" s="84">
        <v>0.27179999999999999</v>
      </c>
      <c r="V55" s="84">
        <v>0.48759999999999998</v>
      </c>
      <c r="W55" s="84">
        <v>0.66569999999999996</v>
      </c>
      <c r="X55" s="84">
        <v>0.5756</v>
      </c>
      <c r="Y55" s="84">
        <v>0.48220000000000002</v>
      </c>
      <c r="Z55" s="84">
        <v>0.28070000000000001</v>
      </c>
      <c r="AA55" s="84">
        <v>0.43380000000000002</v>
      </c>
      <c r="AD55" s="92" t="s">
        <v>121</v>
      </c>
      <c r="AE55" s="84">
        <v>0</v>
      </c>
      <c r="AF55" s="84">
        <v>0</v>
      </c>
      <c r="AG55" s="84">
        <v>0</v>
      </c>
      <c r="AH55" s="84">
        <v>0</v>
      </c>
      <c r="AI55" s="84">
        <v>0</v>
      </c>
      <c r="AJ55" s="84">
        <v>0</v>
      </c>
      <c r="AK55" s="84">
        <v>0</v>
      </c>
      <c r="AL55" s="84">
        <v>0</v>
      </c>
      <c r="AN55" s="92" t="s">
        <v>121</v>
      </c>
      <c r="AO55" s="84">
        <v>0</v>
      </c>
      <c r="AP55" s="84">
        <v>0</v>
      </c>
      <c r="AQ55" s="84">
        <v>0</v>
      </c>
      <c r="AR55" s="84">
        <v>0</v>
      </c>
      <c r="AS55" s="84">
        <v>0</v>
      </c>
      <c r="AT55" s="84">
        <v>0</v>
      </c>
      <c r="AU55" s="84">
        <v>0</v>
      </c>
      <c r="AV55" s="84">
        <v>0</v>
      </c>
      <c r="AX55" s="92" t="s">
        <v>121</v>
      </c>
      <c r="AY55" s="84">
        <v>0.44690000000000002</v>
      </c>
      <c r="AZ55" s="84">
        <v>0.70430000000000004</v>
      </c>
      <c r="BA55" s="84">
        <v>0.30230000000000001</v>
      </c>
      <c r="BB55" s="84">
        <v>0.1812</v>
      </c>
      <c r="BC55" s="84">
        <v>0.32169999999999999</v>
      </c>
      <c r="BD55" s="84">
        <v>0.14130000000000001</v>
      </c>
      <c r="BE55" s="84">
        <v>0.59650000000000003</v>
      </c>
      <c r="BF55" s="84">
        <v>0.39019999999999999</v>
      </c>
      <c r="BH55" s="92" t="s">
        <v>121</v>
      </c>
      <c r="BI55" s="84">
        <v>0.60970000000000002</v>
      </c>
      <c r="BJ55" s="84">
        <v>0.84219999999999995</v>
      </c>
      <c r="BK55" s="84">
        <v>0.37980000000000003</v>
      </c>
      <c r="BL55" s="84">
        <v>0.2306</v>
      </c>
      <c r="BM55" s="84">
        <v>0.4975</v>
      </c>
      <c r="BN55" s="84">
        <v>0.1404</v>
      </c>
      <c r="BO55" s="84">
        <v>0.8952</v>
      </c>
      <c r="BP55" s="84">
        <v>0.34129999999999999</v>
      </c>
    </row>
    <row r="56" spans="1:68">
      <c r="A56" s="142"/>
      <c r="B56" s="142"/>
      <c r="C56" s="5">
        <v>2.25</v>
      </c>
      <c r="D56" s="84">
        <v>0</v>
      </c>
      <c r="E56" s="84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0.29120000000000001</v>
      </c>
      <c r="Q56" s="84">
        <v>0.44269999999999998</v>
      </c>
      <c r="R56" s="84">
        <v>0.1244</v>
      </c>
      <c r="S56" s="84">
        <v>0.46539999999999998</v>
      </c>
      <c r="T56" s="84">
        <v>0.44269999999999998</v>
      </c>
      <c r="U56" s="84">
        <v>0.27700000000000002</v>
      </c>
      <c r="V56" s="84">
        <v>0.56040000000000001</v>
      </c>
      <c r="W56" s="84">
        <v>0.62960000000000005</v>
      </c>
      <c r="X56" s="84">
        <v>0.69040000000000001</v>
      </c>
      <c r="Y56" s="84">
        <v>0.54069999999999996</v>
      </c>
      <c r="Z56" s="84">
        <v>0.29360000000000003</v>
      </c>
      <c r="AA56" s="84">
        <v>0.45600000000000002</v>
      </c>
      <c r="AD56" s="92" t="s">
        <v>122</v>
      </c>
      <c r="AE56" s="84">
        <v>0</v>
      </c>
      <c r="AF56" s="84">
        <v>0</v>
      </c>
      <c r="AG56" s="84">
        <v>0</v>
      </c>
      <c r="AH56" s="84">
        <v>0</v>
      </c>
      <c r="AI56" s="84">
        <v>0</v>
      </c>
      <c r="AJ56" s="84">
        <v>0</v>
      </c>
      <c r="AK56" s="84">
        <v>0</v>
      </c>
      <c r="AL56" s="84">
        <v>0</v>
      </c>
      <c r="AN56" s="92" t="s">
        <v>122</v>
      </c>
      <c r="AO56" s="84">
        <v>0</v>
      </c>
      <c r="AP56" s="84">
        <v>0</v>
      </c>
      <c r="AQ56" s="84">
        <v>0</v>
      </c>
      <c r="AR56" s="84">
        <v>0</v>
      </c>
      <c r="AS56" s="84">
        <v>0</v>
      </c>
      <c r="AT56" s="84">
        <v>0</v>
      </c>
      <c r="AU56" s="84">
        <v>0</v>
      </c>
      <c r="AV56" s="84">
        <v>0</v>
      </c>
      <c r="AX56" s="92" t="s">
        <v>122</v>
      </c>
      <c r="AY56" s="84">
        <v>0.54679999999999995</v>
      </c>
      <c r="AZ56" s="84">
        <v>0.70399999999999996</v>
      </c>
      <c r="BA56" s="84">
        <v>0.26129999999999998</v>
      </c>
      <c r="BB56" s="84">
        <v>0.1867</v>
      </c>
      <c r="BC56" s="84">
        <v>0.37269999999999998</v>
      </c>
      <c r="BD56" s="84">
        <v>0.182</v>
      </c>
      <c r="BE56" s="84">
        <v>0.60089999999999999</v>
      </c>
      <c r="BF56" s="84">
        <v>0.37869999999999998</v>
      </c>
      <c r="BH56" s="92" t="s">
        <v>122</v>
      </c>
      <c r="BI56" s="84">
        <v>0.6724</v>
      </c>
      <c r="BJ56" s="84">
        <v>0.77949999999999997</v>
      </c>
      <c r="BK56" s="84">
        <v>0.34960000000000002</v>
      </c>
      <c r="BL56" s="84">
        <v>0.19969999999999999</v>
      </c>
      <c r="BM56" s="84">
        <v>0.60899999999999999</v>
      </c>
      <c r="BN56" s="84">
        <v>0.2198</v>
      </c>
      <c r="BO56" s="84">
        <v>0.88139999999999996</v>
      </c>
      <c r="BP56" s="84">
        <v>0.51070000000000004</v>
      </c>
    </row>
    <row r="57" spans="1:68">
      <c r="A57" s="142"/>
      <c r="B57" s="142"/>
      <c r="C57" s="5">
        <v>2.2916666666666701</v>
      </c>
      <c r="D57" s="84">
        <v>0</v>
      </c>
      <c r="E57" s="84">
        <v>0</v>
      </c>
      <c r="F57" s="84">
        <v>0</v>
      </c>
      <c r="G57" s="84">
        <v>0</v>
      </c>
      <c r="H57" s="84">
        <v>0</v>
      </c>
      <c r="I57" s="84">
        <v>0</v>
      </c>
      <c r="J57" s="84">
        <v>0</v>
      </c>
      <c r="K57" s="84">
        <v>3.3999999999999998E-3</v>
      </c>
      <c r="L57" s="84">
        <v>0</v>
      </c>
      <c r="M57" s="84">
        <v>0</v>
      </c>
      <c r="N57" s="84">
        <v>0</v>
      </c>
      <c r="O57" s="84">
        <v>6.9999999999999999E-4</v>
      </c>
      <c r="P57" s="84">
        <v>0.33929999999999999</v>
      </c>
      <c r="Q57" s="84">
        <v>0.45619999999999999</v>
      </c>
      <c r="R57" s="84">
        <v>9.9199999999999997E-2</v>
      </c>
      <c r="S57" s="84">
        <v>0.44409999999999999</v>
      </c>
      <c r="T57" s="84">
        <v>0.45619999999999999</v>
      </c>
      <c r="U57" s="84">
        <v>0.27779999999999999</v>
      </c>
      <c r="V57" s="84">
        <v>0.49330000000000002</v>
      </c>
      <c r="W57" s="84">
        <v>0.54259999999999997</v>
      </c>
      <c r="X57" s="84">
        <v>0.76880000000000004</v>
      </c>
      <c r="Y57" s="84">
        <v>0.56159999999999999</v>
      </c>
      <c r="Z57" s="84">
        <v>0.27839999999999998</v>
      </c>
      <c r="AA57" s="84">
        <v>0.43099999999999999</v>
      </c>
      <c r="AD57" s="92" t="s">
        <v>123</v>
      </c>
      <c r="AE57" s="84">
        <v>0</v>
      </c>
      <c r="AF57" s="84">
        <v>0</v>
      </c>
      <c r="AG57" s="84">
        <v>0</v>
      </c>
      <c r="AH57" s="84">
        <v>0</v>
      </c>
      <c r="AI57" s="84">
        <v>0</v>
      </c>
      <c r="AJ57" s="84">
        <v>0</v>
      </c>
      <c r="AK57" s="84">
        <v>0</v>
      </c>
      <c r="AL57" s="84">
        <v>0</v>
      </c>
      <c r="AN57" s="92" t="s">
        <v>123</v>
      </c>
      <c r="AO57" s="84">
        <v>0</v>
      </c>
      <c r="AP57" s="84">
        <v>0</v>
      </c>
      <c r="AQ57" s="84">
        <v>0</v>
      </c>
      <c r="AR57" s="84">
        <v>0</v>
      </c>
      <c r="AS57" s="84">
        <v>0</v>
      </c>
      <c r="AT57" s="84">
        <v>0</v>
      </c>
      <c r="AU57" s="84">
        <v>0</v>
      </c>
      <c r="AV57" s="84">
        <v>0</v>
      </c>
      <c r="AX57" s="92" t="s">
        <v>123</v>
      </c>
      <c r="AY57" s="84">
        <v>0.5202</v>
      </c>
      <c r="AZ57" s="84">
        <v>0.60840000000000005</v>
      </c>
      <c r="BA57" s="84">
        <v>0.3528</v>
      </c>
      <c r="BB57" s="84">
        <v>0.15079999999999999</v>
      </c>
      <c r="BC57" s="84">
        <v>0.4325</v>
      </c>
      <c r="BD57" s="84">
        <v>0.23769999999999999</v>
      </c>
      <c r="BE57" s="84">
        <v>0.60129999999999995</v>
      </c>
      <c r="BF57" s="84">
        <v>0.39450000000000002</v>
      </c>
      <c r="BH57" s="92" t="s">
        <v>123</v>
      </c>
      <c r="BI57" s="84">
        <v>0.6018</v>
      </c>
      <c r="BJ57" s="84">
        <v>0.74860000000000004</v>
      </c>
      <c r="BK57" s="84">
        <v>0.62280000000000002</v>
      </c>
      <c r="BL57" s="84">
        <v>0.1595</v>
      </c>
      <c r="BM57" s="84">
        <v>0.53859999999999997</v>
      </c>
      <c r="BN57" s="84">
        <v>0.2492</v>
      </c>
      <c r="BO57" s="84">
        <v>0.84650000000000003</v>
      </c>
      <c r="BP57" s="84">
        <v>0.53690000000000004</v>
      </c>
    </row>
    <row r="58" spans="1:68">
      <c r="A58" s="142"/>
      <c r="B58" s="142"/>
      <c r="C58" s="5">
        <v>2.3333333333333299</v>
      </c>
      <c r="D58" s="84">
        <v>0</v>
      </c>
      <c r="E58" s="84">
        <v>0</v>
      </c>
      <c r="F58" s="84">
        <v>0</v>
      </c>
      <c r="G58" s="84">
        <v>0</v>
      </c>
      <c r="H58" s="84">
        <v>0</v>
      </c>
      <c r="I58" s="84">
        <v>0</v>
      </c>
      <c r="J58" s="84">
        <v>0.14319999999999999</v>
      </c>
      <c r="K58" s="84">
        <v>0.18759999999999999</v>
      </c>
      <c r="L58" s="84">
        <v>2.35E-2</v>
      </c>
      <c r="M58" s="84">
        <v>0.1096</v>
      </c>
      <c r="N58" s="84">
        <v>6.0699999999999997E-2</v>
      </c>
      <c r="O58" s="84">
        <v>0.10489999999999999</v>
      </c>
      <c r="P58" s="84">
        <v>0.47789999999999999</v>
      </c>
      <c r="Q58" s="84">
        <v>0.40970000000000001</v>
      </c>
      <c r="R58" s="84">
        <v>8.2600000000000007E-2</v>
      </c>
      <c r="S58" s="84">
        <v>0.3735</v>
      </c>
      <c r="T58" s="84">
        <v>0.40970000000000001</v>
      </c>
      <c r="U58" s="84">
        <v>0.29070000000000001</v>
      </c>
      <c r="V58" s="84">
        <v>0.40460000000000002</v>
      </c>
      <c r="W58" s="84">
        <v>0.47760000000000002</v>
      </c>
      <c r="X58" s="84">
        <v>0.71020000000000005</v>
      </c>
      <c r="Y58" s="84">
        <v>0.57509999999999994</v>
      </c>
      <c r="Z58" s="84">
        <v>0.2238</v>
      </c>
      <c r="AA58" s="84">
        <v>0.37280000000000002</v>
      </c>
      <c r="AD58" s="92" t="s">
        <v>124</v>
      </c>
      <c r="AE58" s="84">
        <v>0</v>
      </c>
      <c r="AF58" s="84">
        <v>0</v>
      </c>
      <c r="AG58" s="84">
        <v>0</v>
      </c>
      <c r="AH58" s="84">
        <v>0</v>
      </c>
      <c r="AI58" s="84">
        <v>0</v>
      </c>
      <c r="AJ58" s="84">
        <v>0</v>
      </c>
      <c r="AK58" s="84">
        <v>0</v>
      </c>
      <c r="AL58" s="84">
        <v>0</v>
      </c>
      <c r="AN58" s="92" t="s">
        <v>124</v>
      </c>
      <c r="AO58" s="84">
        <v>0</v>
      </c>
      <c r="AP58" s="84">
        <v>0</v>
      </c>
      <c r="AQ58" s="84">
        <v>0</v>
      </c>
      <c r="AR58" s="84">
        <v>0</v>
      </c>
      <c r="AS58" s="84">
        <v>0</v>
      </c>
      <c r="AT58" s="84">
        <v>0</v>
      </c>
      <c r="AU58" s="84">
        <v>0</v>
      </c>
      <c r="AV58" s="84">
        <v>0</v>
      </c>
      <c r="AX58" s="92" t="s">
        <v>124</v>
      </c>
      <c r="AY58" s="84">
        <v>0.50409999999999999</v>
      </c>
      <c r="AZ58" s="84">
        <v>0.57410000000000005</v>
      </c>
      <c r="BA58" s="84">
        <v>0.3649</v>
      </c>
      <c r="BB58" s="84">
        <v>0.20319999999999999</v>
      </c>
      <c r="BC58" s="84">
        <v>0.52200000000000002</v>
      </c>
      <c r="BD58" s="84">
        <v>0.29170000000000001</v>
      </c>
      <c r="BE58" s="84">
        <v>0.57130000000000003</v>
      </c>
      <c r="BF58" s="84">
        <v>0.37240000000000001</v>
      </c>
      <c r="BH58" s="92" t="s">
        <v>124</v>
      </c>
      <c r="BI58" s="84">
        <v>0.63039999999999996</v>
      </c>
      <c r="BJ58" s="84">
        <v>0.72130000000000005</v>
      </c>
      <c r="BK58" s="84">
        <v>0.6048</v>
      </c>
      <c r="BL58" s="84">
        <v>0.15129999999999999</v>
      </c>
      <c r="BM58" s="84">
        <v>0.45789999999999997</v>
      </c>
      <c r="BN58" s="84">
        <v>0.31530000000000002</v>
      </c>
      <c r="BO58" s="84">
        <v>0.79569999999999996</v>
      </c>
      <c r="BP58" s="84">
        <v>0.55069999999999997</v>
      </c>
    </row>
    <row r="59" spans="1:68">
      <c r="A59" s="142"/>
      <c r="B59" s="142"/>
      <c r="C59" s="5">
        <v>2.375</v>
      </c>
      <c r="D59" s="84">
        <v>0</v>
      </c>
      <c r="E59" s="84">
        <v>4.1999999999999997E-3</v>
      </c>
      <c r="F59" s="84">
        <v>0</v>
      </c>
      <c r="G59" s="84">
        <v>0</v>
      </c>
      <c r="H59" s="84">
        <v>0</v>
      </c>
      <c r="I59" s="84">
        <v>8.0000000000000004E-4</v>
      </c>
      <c r="J59" s="84">
        <v>0.46210000000000001</v>
      </c>
      <c r="K59" s="84">
        <v>0.59119999999999995</v>
      </c>
      <c r="L59" s="84">
        <v>6.1400000000000003E-2</v>
      </c>
      <c r="M59" s="84">
        <v>0.40150000000000002</v>
      </c>
      <c r="N59" s="84">
        <v>0.4395</v>
      </c>
      <c r="O59" s="84">
        <v>0.39119999999999999</v>
      </c>
      <c r="P59" s="84">
        <v>0.4622</v>
      </c>
      <c r="Q59" s="84">
        <v>0.36780000000000002</v>
      </c>
      <c r="R59" s="84">
        <v>7.4200000000000002E-2</v>
      </c>
      <c r="S59" s="84">
        <v>0.3322</v>
      </c>
      <c r="T59" s="84">
        <v>0.36780000000000002</v>
      </c>
      <c r="U59" s="84">
        <v>0.26979999999999998</v>
      </c>
      <c r="V59" s="84">
        <v>0.35070000000000001</v>
      </c>
      <c r="W59" s="84">
        <v>0.4239</v>
      </c>
      <c r="X59" s="84">
        <v>0.65400000000000003</v>
      </c>
      <c r="Y59" s="84">
        <v>0.60470000000000002</v>
      </c>
      <c r="Z59" s="84">
        <v>0.19170000000000001</v>
      </c>
      <c r="AA59" s="84">
        <v>0.33329999999999999</v>
      </c>
    </row>
    <row r="60" spans="1:68">
      <c r="A60" s="142"/>
      <c r="B60" s="142"/>
      <c r="C60" s="5">
        <v>2.4166666666666701</v>
      </c>
      <c r="D60" s="84">
        <v>0.21820000000000001</v>
      </c>
      <c r="E60" s="84">
        <v>0.33510000000000001</v>
      </c>
      <c r="F60" s="84">
        <v>0</v>
      </c>
      <c r="G60" s="84">
        <v>0.19320000000000001</v>
      </c>
      <c r="H60" s="84">
        <v>0.1338</v>
      </c>
      <c r="I60" s="84">
        <v>0.17599999999999999</v>
      </c>
      <c r="J60" s="84">
        <v>0.65700000000000003</v>
      </c>
      <c r="K60" s="84">
        <v>0.78649999999999998</v>
      </c>
      <c r="L60" s="84">
        <v>0.2379</v>
      </c>
      <c r="M60" s="84">
        <v>0.62050000000000005</v>
      </c>
      <c r="N60" s="84">
        <v>0.69440000000000002</v>
      </c>
      <c r="O60" s="84">
        <v>0.59930000000000005</v>
      </c>
      <c r="P60" s="84">
        <v>0.4017</v>
      </c>
      <c r="Q60" s="84">
        <v>0.4138</v>
      </c>
      <c r="R60" s="84">
        <v>0.12529999999999999</v>
      </c>
      <c r="S60" s="84">
        <v>0.36859999999999998</v>
      </c>
      <c r="T60" s="84">
        <v>0.4138</v>
      </c>
      <c r="U60" s="84">
        <v>0.2858</v>
      </c>
      <c r="V60" s="84">
        <v>0.43059999999999998</v>
      </c>
      <c r="W60" s="84">
        <v>0.40689999999999998</v>
      </c>
      <c r="X60" s="84">
        <v>0.71360000000000001</v>
      </c>
      <c r="Y60" s="84">
        <v>0.68310000000000004</v>
      </c>
      <c r="Z60" s="84">
        <v>0.1779</v>
      </c>
      <c r="AA60" s="84">
        <v>0.34189999999999998</v>
      </c>
    </row>
    <row r="61" spans="1:68">
      <c r="A61" s="142"/>
      <c r="B61" s="142"/>
      <c r="C61" s="5">
        <v>2.4583333333333299</v>
      </c>
      <c r="D61" s="84">
        <v>0.50019999999999998</v>
      </c>
      <c r="E61" s="84">
        <v>0.74790000000000001</v>
      </c>
      <c r="F61" s="84">
        <v>0</v>
      </c>
      <c r="G61" s="84">
        <v>0.42459999999999998</v>
      </c>
      <c r="H61" s="84">
        <v>0.4501</v>
      </c>
      <c r="I61" s="84">
        <v>0.42459999999999998</v>
      </c>
      <c r="J61" s="84">
        <v>0.7329</v>
      </c>
      <c r="K61" s="84">
        <v>0.84079999999999999</v>
      </c>
      <c r="L61" s="84">
        <v>0.35870000000000002</v>
      </c>
      <c r="M61" s="84">
        <v>0.79490000000000005</v>
      </c>
      <c r="N61" s="84">
        <v>0.79339999999999999</v>
      </c>
      <c r="O61" s="84">
        <v>0.70420000000000005</v>
      </c>
      <c r="P61" s="84">
        <v>0.49280000000000002</v>
      </c>
      <c r="Q61" s="84">
        <v>0.56589999999999996</v>
      </c>
      <c r="R61" s="84">
        <v>0.12479999999999999</v>
      </c>
      <c r="S61" s="84">
        <v>0.505</v>
      </c>
      <c r="T61" s="84">
        <v>0.56589999999999996</v>
      </c>
      <c r="U61" s="84">
        <v>0.35649999999999998</v>
      </c>
      <c r="V61" s="84">
        <v>0.30059999999999998</v>
      </c>
      <c r="W61" s="84">
        <v>0.32500000000000001</v>
      </c>
      <c r="X61" s="84">
        <v>0.82330000000000003</v>
      </c>
      <c r="Y61" s="84">
        <v>0.65859999999999996</v>
      </c>
      <c r="Z61" s="84">
        <v>0.19869999999999999</v>
      </c>
      <c r="AA61" s="84">
        <v>0.3306</v>
      </c>
      <c r="AD61" s="144" t="s">
        <v>9</v>
      </c>
      <c r="AE61" s="144"/>
      <c r="AF61" s="144"/>
      <c r="AG61" s="144"/>
      <c r="AH61" s="144"/>
      <c r="AI61" s="144"/>
      <c r="AJ61" s="144"/>
      <c r="AK61" s="144"/>
      <c r="AL61" s="144"/>
      <c r="AM61" s="144"/>
      <c r="AN61" s="144"/>
      <c r="AO61" s="144"/>
      <c r="AP61" s="144"/>
      <c r="AQ61" s="144"/>
      <c r="AR61" s="144"/>
      <c r="AS61" s="144"/>
      <c r="AT61" s="144"/>
      <c r="AU61" s="144"/>
      <c r="AV61" s="144"/>
      <c r="AW61" s="144"/>
      <c r="AX61" s="144"/>
      <c r="AY61" s="144"/>
      <c r="AZ61" s="144"/>
      <c r="BA61" s="144"/>
      <c r="BB61" s="144"/>
      <c r="BC61" s="144"/>
      <c r="BD61" s="144"/>
      <c r="BE61" s="144"/>
      <c r="BF61" s="144"/>
      <c r="BG61" s="144"/>
      <c r="BH61" s="144"/>
      <c r="BI61" s="144"/>
      <c r="BJ61" s="144"/>
      <c r="BK61" s="144"/>
      <c r="BL61" s="132"/>
      <c r="BM61" s="132"/>
    </row>
    <row r="62" spans="1:68">
      <c r="A62" s="142"/>
      <c r="B62" s="142"/>
      <c r="C62" s="5">
        <v>2.5</v>
      </c>
      <c r="D62" s="84">
        <v>0.53339999999999999</v>
      </c>
      <c r="E62" s="84">
        <v>0.75070000000000003</v>
      </c>
      <c r="F62" s="84">
        <v>0.16800000000000001</v>
      </c>
      <c r="G62" s="84">
        <v>0.58299999999999996</v>
      </c>
      <c r="H62" s="84">
        <v>0.53269999999999995</v>
      </c>
      <c r="I62" s="84">
        <v>0.51359999999999995</v>
      </c>
      <c r="J62" s="84">
        <v>0.79430000000000001</v>
      </c>
      <c r="K62" s="84">
        <v>0.84340000000000004</v>
      </c>
      <c r="L62" s="84">
        <v>0.54959999999999998</v>
      </c>
      <c r="M62" s="84">
        <v>0.80669999999999997</v>
      </c>
      <c r="N62" s="84">
        <v>0.80520000000000003</v>
      </c>
      <c r="O62" s="84">
        <v>0.75990000000000002</v>
      </c>
      <c r="P62" s="84">
        <v>0.56930000000000003</v>
      </c>
      <c r="Q62" s="84">
        <v>0.55520000000000003</v>
      </c>
      <c r="R62" s="84">
        <v>0.1341</v>
      </c>
      <c r="S62" s="84">
        <v>0.5181</v>
      </c>
      <c r="T62" s="84">
        <v>0.55520000000000003</v>
      </c>
      <c r="U62" s="84">
        <v>0.3831</v>
      </c>
      <c r="V62" s="84">
        <v>0.27639999999999998</v>
      </c>
      <c r="W62" s="84">
        <v>0.35360000000000003</v>
      </c>
      <c r="X62" s="84">
        <v>0.82069999999999999</v>
      </c>
      <c r="Y62" s="84">
        <v>0.65359999999999996</v>
      </c>
      <c r="Z62" s="84">
        <v>0.27389999999999998</v>
      </c>
      <c r="AA62" s="84">
        <v>0.3715</v>
      </c>
      <c r="AE62" s="84" t="s">
        <v>99</v>
      </c>
      <c r="AO62" s="84" t="s">
        <v>100</v>
      </c>
      <c r="AY62" s="84" t="s">
        <v>98</v>
      </c>
      <c r="BI62" s="84" t="s">
        <v>153</v>
      </c>
    </row>
    <row r="63" spans="1:68">
      <c r="A63" s="142"/>
      <c r="B63" s="142"/>
      <c r="C63" s="5">
        <v>2.5416666666666701</v>
      </c>
      <c r="D63" s="84">
        <v>0.57130000000000003</v>
      </c>
      <c r="E63" s="84">
        <v>0.74080000000000001</v>
      </c>
      <c r="F63" s="84">
        <v>0.33810000000000001</v>
      </c>
      <c r="G63" s="84">
        <v>0.67059999999999997</v>
      </c>
      <c r="H63" s="84">
        <v>0.5635</v>
      </c>
      <c r="I63" s="84">
        <v>0.57689999999999997</v>
      </c>
      <c r="J63" s="84">
        <v>0.78249999999999997</v>
      </c>
      <c r="K63" s="84">
        <v>0.83089999999999997</v>
      </c>
      <c r="L63" s="84">
        <v>0.67910000000000004</v>
      </c>
      <c r="M63" s="84">
        <v>0.80940000000000001</v>
      </c>
      <c r="N63" s="84">
        <v>0.79069999999999996</v>
      </c>
      <c r="O63" s="84">
        <v>0.77849999999999997</v>
      </c>
      <c r="P63" s="84">
        <v>0.53449999999999998</v>
      </c>
      <c r="Q63" s="84">
        <v>0.45250000000000001</v>
      </c>
      <c r="R63" s="84">
        <v>0.1129</v>
      </c>
      <c r="S63" s="84">
        <v>0.43680000000000002</v>
      </c>
      <c r="T63" s="84">
        <v>0.45250000000000001</v>
      </c>
      <c r="U63" s="84">
        <v>0.33650000000000002</v>
      </c>
      <c r="V63" s="84">
        <v>0.3347</v>
      </c>
      <c r="W63" s="84">
        <v>0.4108</v>
      </c>
      <c r="X63" s="84">
        <v>0.85229999999999995</v>
      </c>
      <c r="Y63" s="84">
        <v>0.70660000000000001</v>
      </c>
      <c r="Z63" s="84">
        <v>0.3518</v>
      </c>
      <c r="AA63" s="84">
        <v>0.43619999999999998</v>
      </c>
      <c r="AE63" s="84">
        <v>1</v>
      </c>
      <c r="AF63" s="84">
        <v>2</v>
      </c>
      <c r="AG63" s="84">
        <v>3</v>
      </c>
      <c r="AH63" s="84">
        <v>4</v>
      </c>
      <c r="AI63" s="84">
        <v>5</v>
      </c>
      <c r="AJ63" s="84">
        <v>6</v>
      </c>
      <c r="AK63" s="84">
        <v>7</v>
      </c>
      <c r="AL63" s="84">
        <v>8</v>
      </c>
      <c r="AO63" s="84">
        <v>1</v>
      </c>
      <c r="AP63" s="84">
        <v>2</v>
      </c>
      <c r="AQ63" s="84">
        <v>3</v>
      </c>
      <c r="AR63" s="84">
        <v>4</v>
      </c>
      <c r="AS63" s="84">
        <v>5</v>
      </c>
      <c r="AT63" s="84">
        <v>6</v>
      </c>
      <c r="AU63" s="84">
        <v>7</v>
      </c>
      <c r="AV63" s="84">
        <v>8</v>
      </c>
      <c r="AY63" s="84">
        <v>1</v>
      </c>
      <c r="AZ63" s="84">
        <v>2</v>
      </c>
      <c r="BA63" s="84">
        <v>3</v>
      </c>
      <c r="BB63" s="84">
        <v>4</v>
      </c>
      <c r="BC63" s="84">
        <v>5</v>
      </c>
      <c r="BD63" s="84">
        <v>6</v>
      </c>
      <c r="BE63" s="84">
        <v>7</v>
      </c>
      <c r="BF63" s="84">
        <v>8</v>
      </c>
      <c r="BI63" s="84">
        <v>1</v>
      </c>
      <c r="BJ63" s="84">
        <v>2</v>
      </c>
      <c r="BK63" s="84">
        <v>3</v>
      </c>
      <c r="BL63" s="84">
        <v>4</v>
      </c>
      <c r="BM63" s="84">
        <v>5</v>
      </c>
      <c r="BN63" s="84">
        <v>6</v>
      </c>
      <c r="BO63" s="84">
        <v>7</v>
      </c>
      <c r="BP63" s="84">
        <v>8</v>
      </c>
    </row>
    <row r="64" spans="1:68">
      <c r="A64" s="142"/>
      <c r="B64" s="142"/>
      <c r="C64" s="5">
        <v>2.5833333333333299</v>
      </c>
      <c r="D64" s="84">
        <v>0.58599999999999997</v>
      </c>
      <c r="E64" s="84">
        <v>0.74480000000000002</v>
      </c>
      <c r="F64" s="84">
        <v>0.44529999999999997</v>
      </c>
      <c r="G64" s="84">
        <v>0.66249999999999998</v>
      </c>
      <c r="H64" s="84">
        <v>0.43669999999999998</v>
      </c>
      <c r="I64" s="84">
        <v>0.57509999999999994</v>
      </c>
      <c r="J64" s="84">
        <v>0.77729999999999999</v>
      </c>
      <c r="K64" s="84">
        <v>0.83540000000000003</v>
      </c>
      <c r="L64" s="84">
        <v>0.81720000000000004</v>
      </c>
      <c r="M64" s="84">
        <v>0.81320000000000003</v>
      </c>
      <c r="N64" s="84">
        <v>0.77</v>
      </c>
      <c r="O64" s="84">
        <v>0.80259999999999998</v>
      </c>
      <c r="P64" s="84">
        <v>0.49659999999999999</v>
      </c>
      <c r="Q64" s="84">
        <v>0.35160000000000002</v>
      </c>
      <c r="R64" s="84">
        <v>0.1381</v>
      </c>
      <c r="S64" s="84">
        <v>0.35770000000000002</v>
      </c>
      <c r="T64" s="84">
        <v>0.35160000000000002</v>
      </c>
      <c r="U64" s="84">
        <v>0.30819999999999997</v>
      </c>
      <c r="V64" s="84">
        <v>0.29409999999999997</v>
      </c>
      <c r="W64" s="84">
        <v>0.3765</v>
      </c>
      <c r="X64" s="84">
        <v>0.86709999999999998</v>
      </c>
      <c r="Y64" s="84">
        <v>0.70750000000000002</v>
      </c>
      <c r="Z64" s="84">
        <v>0.31819999999999998</v>
      </c>
      <c r="AA64" s="84">
        <v>0.40870000000000001</v>
      </c>
      <c r="AD64" s="92" t="s">
        <v>101</v>
      </c>
      <c r="AE64" s="84">
        <v>0</v>
      </c>
      <c r="AF64" s="84">
        <v>0</v>
      </c>
      <c r="AG64" s="84">
        <v>0</v>
      </c>
      <c r="AH64" s="84">
        <v>0</v>
      </c>
      <c r="AI64" s="84">
        <v>0</v>
      </c>
      <c r="AJ64" s="84">
        <v>0</v>
      </c>
      <c r="AK64" s="84">
        <v>0</v>
      </c>
      <c r="AL64" s="84">
        <v>0</v>
      </c>
      <c r="AN64" s="92" t="s">
        <v>101</v>
      </c>
      <c r="AO64" s="84">
        <v>0</v>
      </c>
      <c r="AP64" s="84">
        <v>0</v>
      </c>
      <c r="AQ64" s="84">
        <v>0</v>
      </c>
      <c r="AR64" s="84">
        <v>0</v>
      </c>
      <c r="AS64" s="84">
        <v>0</v>
      </c>
      <c r="AT64" s="84">
        <v>0</v>
      </c>
      <c r="AU64" s="84">
        <v>0</v>
      </c>
      <c r="AV64" s="84">
        <v>0</v>
      </c>
      <c r="AX64" s="92" t="s">
        <v>101</v>
      </c>
      <c r="AY64" s="84">
        <v>0.79600000000000004</v>
      </c>
      <c r="AZ64" s="84">
        <v>0.86470000000000002</v>
      </c>
      <c r="BA64" s="84">
        <v>0.21640000000000001</v>
      </c>
      <c r="BB64" s="84">
        <v>0.1389</v>
      </c>
      <c r="BC64" s="84">
        <v>0.48430000000000001</v>
      </c>
      <c r="BD64" s="84">
        <v>0.72940000000000005</v>
      </c>
      <c r="BE64" s="84">
        <v>0.76</v>
      </c>
      <c r="BF64" s="84">
        <v>0.41310000000000002</v>
      </c>
      <c r="BH64" s="92" t="s">
        <v>101</v>
      </c>
      <c r="BI64" s="84">
        <v>0.79110000000000003</v>
      </c>
      <c r="BJ64" s="84">
        <v>0.84650000000000003</v>
      </c>
      <c r="BK64" s="84">
        <v>0.35849999999999999</v>
      </c>
      <c r="BL64" s="84">
        <v>0.1469</v>
      </c>
      <c r="BM64" s="84">
        <v>0.59119999999999995</v>
      </c>
      <c r="BN64" s="84">
        <v>0.64559999999999995</v>
      </c>
      <c r="BO64" s="84">
        <v>0.77959999999999996</v>
      </c>
      <c r="BP64" s="84">
        <v>0.4698</v>
      </c>
    </row>
    <row r="65" spans="1:68">
      <c r="A65" s="142"/>
      <c r="B65" s="142"/>
      <c r="C65" s="5">
        <v>2.625</v>
      </c>
      <c r="D65" s="84">
        <v>0.58509999999999995</v>
      </c>
      <c r="E65" s="84">
        <v>0.75080000000000002</v>
      </c>
      <c r="F65" s="84">
        <v>0.57120000000000004</v>
      </c>
      <c r="G65" s="84">
        <v>0.66739999999999999</v>
      </c>
      <c r="H65" s="84">
        <v>0.56369999999999998</v>
      </c>
      <c r="I65" s="84">
        <v>0.62770000000000004</v>
      </c>
      <c r="J65" s="84">
        <v>0.77939999999999998</v>
      </c>
      <c r="K65" s="84">
        <v>0.84830000000000005</v>
      </c>
      <c r="L65" s="84">
        <v>0.82110000000000005</v>
      </c>
      <c r="M65" s="84">
        <v>0.79210000000000003</v>
      </c>
      <c r="N65" s="84">
        <v>0.77470000000000006</v>
      </c>
      <c r="O65" s="84">
        <v>0.80310000000000004</v>
      </c>
      <c r="P65" s="84">
        <v>0.4158</v>
      </c>
      <c r="Q65" s="84">
        <v>0.35360000000000003</v>
      </c>
      <c r="R65" s="84">
        <v>0.11219999999999999</v>
      </c>
      <c r="S65" s="84">
        <v>0.3715</v>
      </c>
      <c r="T65" s="84">
        <v>0.35360000000000003</v>
      </c>
      <c r="U65" s="84">
        <v>0.27800000000000002</v>
      </c>
      <c r="V65" s="84">
        <v>0.34320000000000001</v>
      </c>
      <c r="W65" s="84">
        <v>0.43909999999999999</v>
      </c>
      <c r="X65" s="84">
        <v>0.90169999999999995</v>
      </c>
      <c r="Y65" s="84">
        <v>0.69840000000000002</v>
      </c>
      <c r="Z65" s="84">
        <v>0.3538</v>
      </c>
      <c r="AA65" s="84">
        <v>0.44979999999999998</v>
      </c>
      <c r="AD65" s="92" t="s">
        <v>102</v>
      </c>
      <c r="AE65" s="84">
        <v>0</v>
      </c>
      <c r="AF65" s="84">
        <v>0</v>
      </c>
      <c r="AG65" s="84">
        <v>0</v>
      </c>
      <c r="AH65" s="84">
        <v>0</v>
      </c>
      <c r="AI65" s="84">
        <v>0</v>
      </c>
      <c r="AJ65" s="84">
        <v>0</v>
      </c>
      <c r="AK65" s="84">
        <v>0</v>
      </c>
      <c r="AL65" s="84">
        <v>0</v>
      </c>
      <c r="AN65" s="92" t="s">
        <v>102</v>
      </c>
      <c r="AO65" s="84">
        <v>0</v>
      </c>
      <c r="AP65" s="84">
        <v>0</v>
      </c>
      <c r="AQ65" s="84">
        <v>0</v>
      </c>
      <c r="AR65" s="84">
        <v>0</v>
      </c>
      <c r="AS65" s="84">
        <v>0</v>
      </c>
      <c r="AT65" s="84">
        <v>0</v>
      </c>
      <c r="AU65" s="84">
        <v>0</v>
      </c>
      <c r="AV65" s="84">
        <v>0</v>
      </c>
      <c r="AX65" s="92" t="s">
        <v>102</v>
      </c>
      <c r="AY65" s="84">
        <v>0.73060000000000003</v>
      </c>
      <c r="AZ65" s="84">
        <v>0.85199999999999998</v>
      </c>
      <c r="BA65" s="84">
        <v>0.15590000000000001</v>
      </c>
      <c r="BB65" s="84">
        <v>0.14410000000000001</v>
      </c>
      <c r="BC65" s="84">
        <v>0.43340000000000001</v>
      </c>
      <c r="BD65" s="84">
        <v>0.73350000000000004</v>
      </c>
      <c r="BE65" s="84">
        <v>0.76259999999999994</v>
      </c>
      <c r="BF65" s="84">
        <v>0.48970000000000002</v>
      </c>
      <c r="BH65" s="92" t="s">
        <v>102</v>
      </c>
      <c r="BI65" s="84">
        <v>0.74690000000000001</v>
      </c>
      <c r="BJ65" s="84">
        <v>0.86160000000000003</v>
      </c>
      <c r="BK65" s="84">
        <v>0.38679999999999998</v>
      </c>
      <c r="BL65" s="84">
        <v>0.1736</v>
      </c>
      <c r="BM65" s="84">
        <v>0.56979999999999997</v>
      </c>
      <c r="BN65" s="84">
        <v>0.68479999999999996</v>
      </c>
      <c r="BO65" s="84">
        <v>0.76570000000000005</v>
      </c>
      <c r="BP65" s="84">
        <v>0.48020000000000002</v>
      </c>
    </row>
    <row r="66" spans="1:68">
      <c r="A66" s="142"/>
      <c r="B66" s="142"/>
      <c r="C66" s="5">
        <v>2.6666666666666701</v>
      </c>
      <c r="D66" s="84">
        <v>0.51700000000000002</v>
      </c>
      <c r="E66" s="84">
        <v>0.73209999999999997</v>
      </c>
      <c r="F66" s="84">
        <v>0.56399999999999995</v>
      </c>
      <c r="G66" s="84">
        <v>0.64229999999999998</v>
      </c>
      <c r="H66" s="84">
        <v>0.54169999999999996</v>
      </c>
      <c r="I66" s="84">
        <v>0.59940000000000004</v>
      </c>
      <c r="J66" s="84">
        <v>0.72040000000000004</v>
      </c>
      <c r="K66" s="84">
        <v>0.82569999999999999</v>
      </c>
      <c r="L66" s="84">
        <v>0.75700000000000001</v>
      </c>
      <c r="M66" s="84">
        <v>0.78310000000000002</v>
      </c>
      <c r="N66" s="84">
        <v>0.74380000000000002</v>
      </c>
      <c r="O66" s="84">
        <v>0.76600000000000001</v>
      </c>
      <c r="P66" s="84">
        <v>0.42130000000000001</v>
      </c>
      <c r="Q66" s="84">
        <v>0.374</v>
      </c>
      <c r="R66" s="84">
        <v>0.1163</v>
      </c>
      <c r="S66" s="84">
        <v>0.33119999999999999</v>
      </c>
      <c r="T66" s="84">
        <v>0.374</v>
      </c>
      <c r="U66" s="84">
        <v>0.27560000000000001</v>
      </c>
      <c r="V66" s="84">
        <v>0.3926</v>
      </c>
      <c r="W66" s="84">
        <v>0.52439999999999998</v>
      </c>
      <c r="X66" s="84">
        <v>0.89090000000000003</v>
      </c>
      <c r="Y66" s="84">
        <v>0.74560000000000004</v>
      </c>
      <c r="Z66" s="84">
        <v>0.4345</v>
      </c>
      <c r="AA66" s="84">
        <v>0.5161</v>
      </c>
      <c r="AD66" s="92" t="s">
        <v>103</v>
      </c>
      <c r="AE66" s="84">
        <v>0</v>
      </c>
      <c r="AF66" s="84">
        <v>0</v>
      </c>
      <c r="AG66" s="84">
        <v>0</v>
      </c>
      <c r="AH66" s="84">
        <v>0</v>
      </c>
      <c r="AI66" s="84">
        <v>0</v>
      </c>
      <c r="AJ66" s="84">
        <v>0</v>
      </c>
      <c r="AK66" s="84">
        <v>0</v>
      </c>
      <c r="AL66" s="84">
        <v>0</v>
      </c>
      <c r="AN66" s="92" t="s">
        <v>103</v>
      </c>
      <c r="AO66" s="84">
        <v>0</v>
      </c>
      <c r="AP66" s="84">
        <v>0</v>
      </c>
      <c r="AQ66" s="84">
        <v>0</v>
      </c>
      <c r="AR66" s="84">
        <v>0</v>
      </c>
      <c r="AS66" s="84">
        <v>0</v>
      </c>
      <c r="AT66" s="84">
        <v>0</v>
      </c>
      <c r="AU66" s="84">
        <v>0</v>
      </c>
      <c r="AV66" s="84">
        <v>0</v>
      </c>
      <c r="AX66" s="92" t="s">
        <v>103</v>
      </c>
      <c r="AY66" s="84">
        <v>0.61929999999999996</v>
      </c>
      <c r="AZ66" s="84">
        <v>0.84419999999999995</v>
      </c>
      <c r="BA66" s="84">
        <v>0.1177</v>
      </c>
      <c r="BB66" s="84">
        <v>0.1696</v>
      </c>
      <c r="BC66" s="84">
        <v>0.54920000000000002</v>
      </c>
      <c r="BD66" s="84">
        <v>0.65069999999999995</v>
      </c>
      <c r="BE66" s="84">
        <v>0.72850000000000004</v>
      </c>
      <c r="BF66" s="84">
        <v>0.42509999999999998</v>
      </c>
      <c r="BH66" s="92" t="s">
        <v>103</v>
      </c>
      <c r="BI66" s="84">
        <v>0.67030000000000001</v>
      </c>
      <c r="BJ66" s="84">
        <v>0.84440000000000004</v>
      </c>
      <c r="BK66" s="84">
        <v>0.36070000000000002</v>
      </c>
      <c r="BL66" s="84">
        <v>0.18720000000000001</v>
      </c>
      <c r="BM66" s="84">
        <v>0.60519999999999996</v>
      </c>
      <c r="BN66" s="84">
        <v>0.58730000000000004</v>
      </c>
      <c r="BO66" s="84">
        <v>0.76800000000000002</v>
      </c>
      <c r="BP66" s="84">
        <v>0.48499999999999999</v>
      </c>
    </row>
    <row r="67" spans="1:68">
      <c r="A67" s="142"/>
      <c r="B67" s="142"/>
      <c r="C67" s="5">
        <v>2.7083333333333299</v>
      </c>
      <c r="D67" s="84">
        <v>0.36380000000000001</v>
      </c>
      <c r="E67" s="84">
        <v>0.5514</v>
      </c>
      <c r="F67" s="84">
        <v>0.33750000000000002</v>
      </c>
      <c r="G67" s="84">
        <v>0.51870000000000005</v>
      </c>
      <c r="H67" s="84">
        <v>0.34749999999999998</v>
      </c>
      <c r="I67" s="84">
        <v>0.42380000000000001</v>
      </c>
      <c r="J67" s="84">
        <v>0.56579999999999997</v>
      </c>
      <c r="K67" s="84">
        <v>0.65559999999999996</v>
      </c>
      <c r="L67" s="84">
        <v>0.50509999999999999</v>
      </c>
      <c r="M67" s="84">
        <v>0.64729999999999999</v>
      </c>
      <c r="N67" s="84">
        <v>0.62690000000000001</v>
      </c>
      <c r="O67" s="84">
        <v>0.60009999999999997</v>
      </c>
      <c r="P67" s="84">
        <v>0.40389999999999998</v>
      </c>
      <c r="Q67" s="84">
        <v>0.37119999999999997</v>
      </c>
      <c r="R67" s="84">
        <v>0.1208</v>
      </c>
      <c r="S67" s="84">
        <v>0.32590000000000002</v>
      </c>
      <c r="T67" s="84">
        <v>0.37119999999999997</v>
      </c>
      <c r="U67" s="84">
        <v>0.27110000000000001</v>
      </c>
      <c r="V67" s="84">
        <v>0.42170000000000002</v>
      </c>
      <c r="W67" s="84">
        <v>0.49080000000000001</v>
      </c>
      <c r="X67" s="84">
        <v>0.84409999999999996</v>
      </c>
      <c r="Y67" s="84">
        <v>0.75629999999999997</v>
      </c>
      <c r="Z67" s="84">
        <v>0.45019999999999999</v>
      </c>
      <c r="AA67" s="84">
        <v>0.51480000000000004</v>
      </c>
      <c r="AD67" s="92" t="s">
        <v>104</v>
      </c>
      <c r="AE67" s="84">
        <v>0</v>
      </c>
      <c r="AF67" s="84">
        <v>0</v>
      </c>
      <c r="AG67" s="84">
        <v>0</v>
      </c>
      <c r="AH67" s="84">
        <v>0</v>
      </c>
      <c r="AI67" s="84">
        <v>0</v>
      </c>
      <c r="AJ67" s="84">
        <v>0</v>
      </c>
      <c r="AK67" s="84">
        <v>0</v>
      </c>
      <c r="AL67" s="84">
        <v>0</v>
      </c>
      <c r="AN67" s="92" t="s">
        <v>104</v>
      </c>
      <c r="AO67" s="84">
        <v>0</v>
      </c>
      <c r="AP67" s="84">
        <v>0</v>
      </c>
      <c r="AQ67" s="84">
        <v>0</v>
      </c>
      <c r="AR67" s="84">
        <v>0</v>
      </c>
      <c r="AS67" s="84">
        <v>0</v>
      </c>
      <c r="AT67" s="84">
        <v>0</v>
      </c>
      <c r="AU67" s="84">
        <v>0</v>
      </c>
      <c r="AV67" s="84">
        <v>0</v>
      </c>
      <c r="AX67" s="92" t="s">
        <v>104</v>
      </c>
      <c r="AY67" s="84">
        <v>0.55620000000000003</v>
      </c>
      <c r="AZ67" s="84">
        <v>0.77500000000000002</v>
      </c>
      <c r="BA67" s="84">
        <v>7.7200000000000005E-2</v>
      </c>
      <c r="BB67" s="84">
        <v>0.2</v>
      </c>
      <c r="BC67" s="84">
        <v>0.68520000000000003</v>
      </c>
      <c r="BD67" s="84">
        <v>0.50649999999999995</v>
      </c>
      <c r="BE67" s="84">
        <v>0.70809999999999995</v>
      </c>
      <c r="BF67" s="84">
        <v>0.37459999999999999</v>
      </c>
      <c r="BH67" s="92" t="s">
        <v>104</v>
      </c>
      <c r="BI67" s="84">
        <v>0.63449999999999995</v>
      </c>
      <c r="BJ67" s="84">
        <v>0.80369999999999997</v>
      </c>
      <c r="BK67" s="84">
        <v>0.26690000000000003</v>
      </c>
      <c r="BL67" s="84">
        <v>0.21340000000000001</v>
      </c>
      <c r="BM67" s="84">
        <v>0.63849999999999996</v>
      </c>
      <c r="BN67" s="84">
        <v>0.49399999999999999</v>
      </c>
      <c r="BO67" s="84">
        <v>0.72430000000000005</v>
      </c>
      <c r="BP67" s="84">
        <v>0.45610000000000001</v>
      </c>
    </row>
    <row r="68" spans="1:68">
      <c r="A68" s="142"/>
      <c r="B68" s="142"/>
      <c r="C68" s="5">
        <v>2.75</v>
      </c>
      <c r="D68" s="84">
        <v>0</v>
      </c>
      <c r="E68" s="84">
        <v>9.2499999999999999E-2</v>
      </c>
      <c r="F68" s="84">
        <v>0</v>
      </c>
      <c r="G68" s="84">
        <v>6.1400000000000003E-2</v>
      </c>
      <c r="H68" s="84">
        <v>0</v>
      </c>
      <c r="I68" s="84">
        <v>3.0800000000000001E-2</v>
      </c>
      <c r="J68" s="84">
        <v>0.26519999999999999</v>
      </c>
      <c r="K68" s="84">
        <v>0.40300000000000002</v>
      </c>
      <c r="L68" s="84">
        <v>0.17330000000000001</v>
      </c>
      <c r="M68" s="84">
        <v>0.3705</v>
      </c>
      <c r="N68" s="84">
        <v>0.3745</v>
      </c>
      <c r="O68" s="84">
        <v>0.31730000000000003</v>
      </c>
      <c r="P68" s="84">
        <v>0.32779999999999998</v>
      </c>
      <c r="Q68" s="84">
        <v>0.36170000000000002</v>
      </c>
      <c r="R68" s="84">
        <v>0.13139999999999999</v>
      </c>
      <c r="S68" s="84">
        <v>0.32150000000000001</v>
      </c>
      <c r="T68" s="84">
        <v>0.36170000000000002</v>
      </c>
      <c r="U68" s="84">
        <v>0.25190000000000001</v>
      </c>
      <c r="V68" s="84">
        <v>0.48830000000000001</v>
      </c>
      <c r="W68" s="84">
        <v>0.5474</v>
      </c>
      <c r="X68" s="84">
        <v>0.84370000000000001</v>
      </c>
      <c r="Y68" s="84">
        <v>0.78280000000000005</v>
      </c>
      <c r="Z68" s="84">
        <v>0.51639999999999997</v>
      </c>
      <c r="AA68" s="84">
        <v>0.56950000000000001</v>
      </c>
      <c r="AD68" s="92" t="s">
        <v>105</v>
      </c>
      <c r="AE68" s="84">
        <v>0</v>
      </c>
      <c r="AF68" s="84">
        <v>0</v>
      </c>
      <c r="AG68" s="84">
        <v>0</v>
      </c>
      <c r="AH68" s="84">
        <v>0</v>
      </c>
      <c r="AI68" s="84">
        <v>0</v>
      </c>
      <c r="AJ68" s="84">
        <v>0</v>
      </c>
      <c r="AK68" s="84">
        <v>0</v>
      </c>
      <c r="AL68" s="84">
        <v>0</v>
      </c>
      <c r="AN68" s="92" t="s">
        <v>105</v>
      </c>
      <c r="AO68" s="84">
        <v>0</v>
      </c>
      <c r="AP68" s="84">
        <v>0</v>
      </c>
      <c r="AQ68" s="84">
        <v>0</v>
      </c>
      <c r="AR68" s="84">
        <v>0</v>
      </c>
      <c r="AS68" s="84">
        <v>0</v>
      </c>
      <c r="AT68" s="84">
        <v>0</v>
      </c>
      <c r="AU68" s="84">
        <v>0</v>
      </c>
      <c r="AV68" s="84">
        <v>0</v>
      </c>
      <c r="AX68" s="92" t="s">
        <v>105</v>
      </c>
      <c r="AY68" s="84">
        <v>0.41170000000000001</v>
      </c>
      <c r="AZ68" s="84">
        <v>0.73480000000000001</v>
      </c>
      <c r="BA68" s="84">
        <v>8.4199999999999997E-2</v>
      </c>
      <c r="BB68" s="84">
        <v>0.19139999999999999</v>
      </c>
      <c r="BC68" s="84">
        <v>0.68569999999999998</v>
      </c>
      <c r="BD68" s="84">
        <v>0.41399999999999998</v>
      </c>
      <c r="BE68" s="84">
        <v>0.68169999999999997</v>
      </c>
      <c r="BF68" s="84">
        <v>0.31659999999999999</v>
      </c>
      <c r="BH68" s="92" t="s">
        <v>105</v>
      </c>
      <c r="BI68" s="84">
        <v>0.52600000000000002</v>
      </c>
      <c r="BJ68" s="84">
        <v>0.78310000000000002</v>
      </c>
      <c r="BK68" s="84">
        <v>0.2306</v>
      </c>
      <c r="BL68" s="84">
        <v>0.21110000000000001</v>
      </c>
      <c r="BM68" s="84">
        <v>0.60829999999999995</v>
      </c>
      <c r="BN68" s="84">
        <v>0.44779999999999998</v>
      </c>
      <c r="BO68" s="84">
        <v>0.69340000000000002</v>
      </c>
      <c r="BP68" s="84">
        <v>0.4098</v>
      </c>
    </row>
    <row r="69" spans="1:68">
      <c r="A69" s="142"/>
      <c r="B69" s="142"/>
      <c r="C69" s="5">
        <v>2.7916666666666701</v>
      </c>
      <c r="D69" s="84">
        <v>0</v>
      </c>
      <c r="E69" s="84">
        <v>0</v>
      </c>
      <c r="F69" s="84">
        <v>0</v>
      </c>
      <c r="G69" s="84">
        <v>0</v>
      </c>
      <c r="H69" s="84">
        <v>0</v>
      </c>
      <c r="I69" s="84">
        <v>0</v>
      </c>
      <c r="J69" s="84">
        <v>1.06E-2</v>
      </c>
      <c r="K69" s="84">
        <v>2.8199999999999999E-2</v>
      </c>
      <c r="L69" s="84">
        <v>1E-3</v>
      </c>
      <c r="M69" s="84">
        <v>1.5900000000000001E-2</v>
      </c>
      <c r="N69" s="84">
        <v>2.76E-2</v>
      </c>
      <c r="O69" s="84">
        <v>1.66E-2</v>
      </c>
      <c r="P69" s="84">
        <v>0.29099999999999998</v>
      </c>
      <c r="Q69" s="84">
        <v>0.33660000000000001</v>
      </c>
      <c r="R69" s="84">
        <v>9.6799999999999997E-2</v>
      </c>
      <c r="S69" s="84">
        <v>0.3201</v>
      </c>
      <c r="T69" s="84">
        <v>0.33660000000000001</v>
      </c>
      <c r="U69" s="84">
        <v>0.22439999999999999</v>
      </c>
      <c r="V69" s="84">
        <v>0.6</v>
      </c>
      <c r="W69" s="84">
        <v>0.58250000000000002</v>
      </c>
      <c r="X69" s="84">
        <v>0.89129999999999998</v>
      </c>
      <c r="Y69" s="84">
        <v>0.87519999999999998</v>
      </c>
      <c r="Z69" s="84">
        <v>0.58140000000000003</v>
      </c>
      <c r="AA69" s="84">
        <v>0.63219999999999998</v>
      </c>
      <c r="AD69" s="92" t="s">
        <v>106</v>
      </c>
      <c r="AE69" s="84">
        <v>0</v>
      </c>
      <c r="AF69" s="84">
        <v>0</v>
      </c>
      <c r="AG69" s="84">
        <v>0</v>
      </c>
      <c r="AH69" s="84">
        <v>0</v>
      </c>
      <c r="AI69" s="84">
        <v>0</v>
      </c>
      <c r="AJ69" s="84">
        <v>0</v>
      </c>
      <c r="AK69" s="84">
        <v>0</v>
      </c>
      <c r="AL69" s="84">
        <v>0</v>
      </c>
      <c r="AN69" s="92" t="s">
        <v>106</v>
      </c>
      <c r="AO69" s="84">
        <v>1.6299999999999999E-2</v>
      </c>
      <c r="AP69" s="84">
        <v>0</v>
      </c>
      <c r="AQ69" s="84">
        <v>0</v>
      </c>
      <c r="AR69" s="84">
        <v>6.4999999999999997E-3</v>
      </c>
      <c r="AS69" s="84">
        <v>0</v>
      </c>
      <c r="AT69" s="84">
        <v>0</v>
      </c>
      <c r="AU69" s="84">
        <v>0</v>
      </c>
      <c r="AV69" s="84">
        <v>5.9999999999999995E-4</v>
      </c>
      <c r="AX69" s="92" t="s">
        <v>106</v>
      </c>
      <c r="AY69" s="84">
        <v>0.29220000000000002</v>
      </c>
      <c r="AZ69" s="84">
        <v>0.74170000000000003</v>
      </c>
      <c r="BA69" s="84">
        <v>8.4599999999999995E-2</v>
      </c>
      <c r="BB69" s="84">
        <v>0.15720000000000001</v>
      </c>
      <c r="BC69" s="84">
        <v>0.68049999999999999</v>
      </c>
      <c r="BD69" s="84">
        <v>0.35809999999999997</v>
      </c>
      <c r="BE69" s="84">
        <v>0.64900000000000002</v>
      </c>
      <c r="BF69" s="84">
        <v>0.30859999999999999</v>
      </c>
      <c r="BH69" s="92" t="s">
        <v>106</v>
      </c>
      <c r="BI69" s="84">
        <v>0.38940000000000002</v>
      </c>
      <c r="BJ69" s="84">
        <v>0.75539999999999996</v>
      </c>
      <c r="BK69" s="84">
        <v>0.23430000000000001</v>
      </c>
      <c r="BL69" s="84">
        <v>0.1754</v>
      </c>
      <c r="BM69" s="84">
        <v>0.58420000000000005</v>
      </c>
      <c r="BN69" s="84">
        <v>0.40379999999999999</v>
      </c>
      <c r="BO69" s="84">
        <v>0.69069999999999998</v>
      </c>
      <c r="BP69" s="84">
        <v>0.37809999999999999</v>
      </c>
    </row>
    <row r="70" spans="1:68">
      <c r="A70" s="142"/>
      <c r="B70" s="142"/>
      <c r="C70" s="5">
        <v>2.8333333333333299</v>
      </c>
      <c r="D70" s="84">
        <v>0</v>
      </c>
      <c r="E70" s="84">
        <v>0</v>
      </c>
      <c r="F70" s="84">
        <v>0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0.32419999999999999</v>
      </c>
      <c r="Q70" s="84">
        <v>0.34179999999999999</v>
      </c>
      <c r="R70" s="84">
        <v>0.11550000000000001</v>
      </c>
      <c r="S70" s="84">
        <v>0.35830000000000001</v>
      </c>
      <c r="T70" s="84">
        <v>0.34179999999999999</v>
      </c>
      <c r="U70" s="84">
        <v>0.2495</v>
      </c>
      <c r="V70" s="84">
        <v>0.61860000000000004</v>
      </c>
      <c r="W70" s="84">
        <v>0.64759999999999995</v>
      </c>
      <c r="X70" s="84">
        <v>0.81389999999999996</v>
      </c>
      <c r="Y70" s="84">
        <v>0.79190000000000005</v>
      </c>
      <c r="Z70" s="84">
        <v>0.63100000000000001</v>
      </c>
      <c r="AA70" s="84">
        <v>0.66139999999999999</v>
      </c>
      <c r="AD70" s="92" t="s">
        <v>107</v>
      </c>
      <c r="AE70" s="84">
        <v>0</v>
      </c>
      <c r="AF70" s="84">
        <v>0</v>
      </c>
      <c r="AG70" s="84">
        <v>0</v>
      </c>
      <c r="AH70" s="84">
        <v>0</v>
      </c>
      <c r="AI70" s="84">
        <v>0</v>
      </c>
      <c r="AJ70" s="84">
        <v>0</v>
      </c>
      <c r="AK70" s="84">
        <v>0</v>
      </c>
      <c r="AL70" s="84">
        <v>0</v>
      </c>
      <c r="AN70" s="92" t="s">
        <v>107</v>
      </c>
      <c r="AO70" s="84">
        <v>0.22919999999999999</v>
      </c>
      <c r="AP70" s="84">
        <v>1.6899999999999998E-2</v>
      </c>
      <c r="AQ70" s="84">
        <v>0</v>
      </c>
      <c r="AR70" s="84">
        <v>0.127</v>
      </c>
      <c r="AS70" s="84">
        <v>1E-3</v>
      </c>
      <c r="AT70" s="84">
        <v>1.0500000000000001E-2</v>
      </c>
      <c r="AU70" s="84">
        <v>3.3E-3</v>
      </c>
      <c r="AV70" s="84">
        <v>0.18609999999999999</v>
      </c>
      <c r="AX70" s="92" t="s">
        <v>107</v>
      </c>
      <c r="AY70" s="84">
        <v>0.2384</v>
      </c>
      <c r="AZ70" s="84">
        <v>0.75649999999999995</v>
      </c>
      <c r="BA70" s="84">
        <v>8.09E-2</v>
      </c>
      <c r="BB70" s="84">
        <v>9.5699999999999993E-2</v>
      </c>
      <c r="BC70" s="84">
        <v>0.55469999999999997</v>
      </c>
      <c r="BD70" s="84">
        <v>0.39140000000000003</v>
      </c>
      <c r="BE70" s="84">
        <v>0.59</v>
      </c>
      <c r="BF70" s="84">
        <v>0.30880000000000002</v>
      </c>
      <c r="BH70" s="92" t="s">
        <v>107</v>
      </c>
      <c r="BI70" s="84">
        <v>0.35770000000000002</v>
      </c>
      <c r="BJ70" s="84">
        <v>0.69420000000000004</v>
      </c>
      <c r="BK70" s="84">
        <v>0.22140000000000001</v>
      </c>
      <c r="BL70" s="84">
        <v>0.13650000000000001</v>
      </c>
      <c r="BM70" s="84">
        <v>0.53710000000000002</v>
      </c>
      <c r="BN70" s="84">
        <v>0.36720000000000003</v>
      </c>
      <c r="BO70" s="84">
        <v>0.61860000000000004</v>
      </c>
      <c r="BP70" s="84">
        <v>0.30249999999999999</v>
      </c>
    </row>
    <row r="71" spans="1:68">
      <c r="A71" s="142"/>
      <c r="B71" s="142"/>
      <c r="C71" s="5">
        <v>2.875</v>
      </c>
      <c r="D71" s="84">
        <v>0</v>
      </c>
      <c r="E71" s="84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0.32879999999999998</v>
      </c>
      <c r="Q71" s="84">
        <v>0.35680000000000001</v>
      </c>
      <c r="R71" s="84">
        <v>0.13109999999999999</v>
      </c>
      <c r="S71" s="84">
        <v>0.39379999999999998</v>
      </c>
      <c r="T71" s="84">
        <v>0.35680000000000001</v>
      </c>
      <c r="U71" s="84">
        <v>0.26590000000000003</v>
      </c>
      <c r="V71" s="84">
        <v>0.60980000000000001</v>
      </c>
      <c r="W71" s="84">
        <v>0.67630000000000001</v>
      </c>
      <c r="X71" s="84">
        <v>0.66459999999999997</v>
      </c>
      <c r="Y71" s="84">
        <v>0.67630000000000001</v>
      </c>
      <c r="Z71" s="84">
        <v>0.66149999999999998</v>
      </c>
      <c r="AA71" s="84">
        <v>0.66</v>
      </c>
      <c r="AD71" s="92" t="s">
        <v>108</v>
      </c>
      <c r="AE71" s="84">
        <v>0</v>
      </c>
      <c r="AF71" s="84">
        <v>0</v>
      </c>
      <c r="AG71" s="84">
        <v>0</v>
      </c>
      <c r="AH71" s="84">
        <v>4.2500000000000003E-2</v>
      </c>
      <c r="AI71" s="84">
        <v>0</v>
      </c>
      <c r="AJ71" s="84">
        <v>0</v>
      </c>
      <c r="AK71" s="84">
        <v>0</v>
      </c>
      <c r="AL71" s="84">
        <v>4.7899999999999998E-2</v>
      </c>
      <c r="AN71" s="92" t="s">
        <v>108</v>
      </c>
      <c r="AO71" s="84">
        <v>0.48799999999999999</v>
      </c>
      <c r="AP71" s="84">
        <v>0.1479</v>
      </c>
      <c r="AQ71" s="84">
        <v>7.4000000000000003E-3</v>
      </c>
      <c r="AR71" s="84">
        <v>0.45469999999999999</v>
      </c>
      <c r="AS71" s="84">
        <v>6.7599999999999993E-2</v>
      </c>
      <c r="AT71" s="84">
        <v>0.2054</v>
      </c>
      <c r="AU71" s="84">
        <v>0.17030000000000001</v>
      </c>
      <c r="AV71" s="84">
        <v>0.62590000000000001</v>
      </c>
      <c r="AX71" s="92" t="s">
        <v>108</v>
      </c>
      <c r="AY71" s="84">
        <v>0.29480000000000001</v>
      </c>
      <c r="AZ71" s="84">
        <v>0.73909999999999998</v>
      </c>
      <c r="BA71" s="84">
        <v>0.16639999999999999</v>
      </c>
      <c r="BB71" s="84">
        <v>3.9199999999999999E-2</v>
      </c>
      <c r="BC71" s="84">
        <v>0.52569999999999995</v>
      </c>
      <c r="BD71" s="84">
        <v>0.30640000000000001</v>
      </c>
      <c r="BE71" s="84">
        <v>0.60919999999999996</v>
      </c>
      <c r="BF71" s="84">
        <v>0.24340000000000001</v>
      </c>
      <c r="BH71" s="92" t="s">
        <v>108</v>
      </c>
      <c r="BI71" s="84">
        <v>0.35580000000000001</v>
      </c>
      <c r="BJ71" s="84">
        <v>0.69279999999999997</v>
      </c>
      <c r="BK71" s="84">
        <v>0.28649999999999998</v>
      </c>
      <c r="BL71" s="84">
        <v>7.7499999999999999E-2</v>
      </c>
      <c r="BM71" s="84">
        <v>0.47239999999999999</v>
      </c>
      <c r="BN71" s="84">
        <v>0.32929999999999998</v>
      </c>
      <c r="BO71" s="84">
        <v>0.6149</v>
      </c>
      <c r="BP71" s="84">
        <v>0.22869999999999999</v>
      </c>
    </row>
    <row r="72" spans="1:68">
      <c r="A72" s="142"/>
      <c r="B72" s="142"/>
      <c r="C72" s="5">
        <v>2.9166666666666701</v>
      </c>
      <c r="D72" s="84">
        <v>0</v>
      </c>
      <c r="E72" s="84">
        <v>0</v>
      </c>
      <c r="F72" s="84">
        <v>0</v>
      </c>
      <c r="G72" s="84">
        <v>0</v>
      </c>
      <c r="H72" s="84">
        <v>0</v>
      </c>
      <c r="I72" s="84">
        <v>0</v>
      </c>
      <c r="J72" s="84">
        <v>0</v>
      </c>
      <c r="K72" s="84">
        <v>0</v>
      </c>
      <c r="L72" s="84">
        <v>0</v>
      </c>
      <c r="M72" s="84">
        <v>0</v>
      </c>
      <c r="N72" s="84">
        <v>0</v>
      </c>
      <c r="O72" s="84">
        <v>0</v>
      </c>
      <c r="P72" s="84">
        <v>0.40910000000000002</v>
      </c>
      <c r="Q72" s="84">
        <v>0.49009999999999998</v>
      </c>
      <c r="R72" s="84">
        <v>0.14949999999999999</v>
      </c>
      <c r="S72" s="84">
        <v>0.48230000000000001</v>
      </c>
      <c r="T72" s="84">
        <v>0.49009999999999998</v>
      </c>
      <c r="U72" s="84">
        <v>0.32929999999999998</v>
      </c>
      <c r="V72" s="84">
        <v>0.4975</v>
      </c>
      <c r="W72" s="84">
        <v>0.59809999999999997</v>
      </c>
      <c r="X72" s="84">
        <v>0.49270000000000003</v>
      </c>
      <c r="Y72" s="84">
        <v>0.55530000000000002</v>
      </c>
      <c r="Z72" s="84">
        <v>0.68559999999999999</v>
      </c>
      <c r="AA72" s="84">
        <v>0.61670000000000003</v>
      </c>
      <c r="AD72" s="92" t="s">
        <v>109</v>
      </c>
      <c r="AE72" s="84">
        <v>0.28749999999999998</v>
      </c>
      <c r="AF72" s="84">
        <v>3.5000000000000003E-2</v>
      </c>
      <c r="AG72" s="84">
        <v>0</v>
      </c>
      <c r="AH72" s="84">
        <v>0.2465</v>
      </c>
      <c r="AI72" s="84">
        <v>0</v>
      </c>
      <c r="AJ72" s="84">
        <v>5.3600000000000002E-2</v>
      </c>
      <c r="AK72" s="84">
        <v>3.0599999999999999E-2</v>
      </c>
      <c r="AL72" s="84">
        <v>0.43559999999999999</v>
      </c>
      <c r="AN72" s="92" t="s">
        <v>109</v>
      </c>
      <c r="AO72" s="84">
        <v>0.78010000000000002</v>
      </c>
      <c r="AP72" s="84">
        <v>0.72640000000000005</v>
      </c>
      <c r="AQ72" s="84">
        <v>0.1046</v>
      </c>
      <c r="AR72" s="84">
        <v>0.49609999999999999</v>
      </c>
      <c r="AS72" s="84">
        <v>0.20680000000000001</v>
      </c>
      <c r="AT72" s="84">
        <v>0.71870000000000001</v>
      </c>
      <c r="AU72" s="84">
        <v>0.6825</v>
      </c>
      <c r="AV72" s="84">
        <v>0.73109999999999997</v>
      </c>
      <c r="AX72" s="92" t="s">
        <v>109</v>
      </c>
      <c r="AY72" s="84">
        <v>0.35320000000000001</v>
      </c>
      <c r="AZ72" s="84">
        <v>0.76470000000000005</v>
      </c>
      <c r="BA72" s="84">
        <v>0.32019999999999998</v>
      </c>
      <c r="BB72" s="84">
        <v>9.1000000000000004E-3</v>
      </c>
      <c r="BC72" s="84">
        <v>0.4728</v>
      </c>
      <c r="BD72" s="84">
        <v>0.23710000000000001</v>
      </c>
      <c r="BE72" s="84">
        <v>0.64490000000000003</v>
      </c>
      <c r="BF72" s="84">
        <v>0.2097</v>
      </c>
      <c r="BH72" s="92" t="s">
        <v>109</v>
      </c>
      <c r="BI72" s="84">
        <v>0.36599999999999999</v>
      </c>
      <c r="BJ72" s="84">
        <v>0.6905</v>
      </c>
      <c r="BK72" s="84">
        <v>0.38030000000000003</v>
      </c>
      <c r="BL72" s="84">
        <v>3.9899999999999998E-2</v>
      </c>
      <c r="BM72" s="84">
        <v>0.41649999999999998</v>
      </c>
      <c r="BN72" s="84">
        <v>0.312</v>
      </c>
      <c r="BO72" s="84">
        <v>0.62350000000000005</v>
      </c>
      <c r="BP72" s="84">
        <v>0.1716</v>
      </c>
    </row>
    <row r="73" spans="1:68">
      <c r="A73" s="142"/>
      <c r="B73" s="142"/>
      <c r="C73" s="5">
        <v>2.9583333333333299</v>
      </c>
      <c r="D73" s="84">
        <v>0</v>
      </c>
      <c r="E73" s="84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0.36549999999999999</v>
      </c>
      <c r="Q73" s="84">
        <v>0.49909999999999999</v>
      </c>
      <c r="R73" s="84">
        <v>0.12559999999999999</v>
      </c>
      <c r="S73" s="84">
        <v>0.4466</v>
      </c>
      <c r="T73" s="84">
        <v>0.49909999999999999</v>
      </c>
      <c r="U73" s="84">
        <v>0.3014</v>
      </c>
      <c r="V73" s="84">
        <v>0.41539999999999999</v>
      </c>
      <c r="W73" s="84">
        <v>0.55479999999999996</v>
      </c>
      <c r="X73" s="84">
        <v>0.50149999999999995</v>
      </c>
      <c r="Y73" s="84">
        <v>0.5665</v>
      </c>
      <c r="Z73" s="84">
        <v>0.61399999999999999</v>
      </c>
      <c r="AA73" s="84">
        <v>0.56320000000000003</v>
      </c>
      <c r="AD73" s="92" t="s">
        <v>110</v>
      </c>
      <c r="AE73" s="84">
        <v>0.5554</v>
      </c>
      <c r="AF73" s="84">
        <v>0.39129999999999998</v>
      </c>
      <c r="AG73" s="84">
        <v>0</v>
      </c>
      <c r="AH73" s="84">
        <v>0.4768</v>
      </c>
      <c r="AI73" s="84">
        <v>5.6399999999999999E-2</v>
      </c>
      <c r="AJ73" s="84">
        <v>0.47770000000000001</v>
      </c>
      <c r="AK73" s="84">
        <v>0.4289</v>
      </c>
      <c r="AL73" s="84">
        <v>0.81299999999999994</v>
      </c>
      <c r="AN73" s="92" t="s">
        <v>110</v>
      </c>
      <c r="AO73" s="84">
        <v>0.70750000000000002</v>
      </c>
      <c r="AP73" s="84">
        <v>0.81869999999999998</v>
      </c>
      <c r="AQ73" s="84">
        <v>0.1459</v>
      </c>
      <c r="AR73" s="84">
        <v>0.56399999999999995</v>
      </c>
      <c r="AS73" s="84">
        <v>0.32719999999999999</v>
      </c>
      <c r="AT73" s="84">
        <v>0.83660000000000001</v>
      </c>
      <c r="AU73" s="84">
        <v>0.82989999999999997</v>
      </c>
      <c r="AV73" s="84">
        <v>0.80669999999999997</v>
      </c>
      <c r="AX73" s="92" t="s">
        <v>110</v>
      </c>
      <c r="AY73" s="84">
        <v>0.29699999999999999</v>
      </c>
      <c r="AZ73" s="84">
        <v>0.77769999999999995</v>
      </c>
      <c r="BA73" s="84">
        <v>0.36930000000000002</v>
      </c>
      <c r="BB73" s="84">
        <v>4.7999999999999996E-3</v>
      </c>
      <c r="BC73" s="84">
        <v>0.46629999999999999</v>
      </c>
      <c r="BD73" s="84">
        <v>0.16220000000000001</v>
      </c>
      <c r="BE73" s="84">
        <v>0.57809999999999995</v>
      </c>
      <c r="BF73" s="84">
        <v>0.19</v>
      </c>
      <c r="BH73" s="92" t="s">
        <v>110</v>
      </c>
      <c r="BI73" s="84">
        <v>0.35599999999999998</v>
      </c>
      <c r="BJ73" s="84">
        <v>0.69110000000000005</v>
      </c>
      <c r="BK73" s="84">
        <v>0.37109999999999999</v>
      </c>
      <c r="BL73" s="84">
        <v>3.5700000000000003E-2</v>
      </c>
      <c r="BM73" s="84">
        <v>0.39500000000000002</v>
      </c>
      <c r="BN73" s="84">
        <v>0.253</v>
      </c>
      <c r="BO73" s="84">
        <v>0.56530000000000002</v>
      </c>
      <c r="BP73" s="84">
        <v>0.16250000000000001</v>
      </c>
    </row>
    <row r="74" spans="1:68">
      <c r="A74" s="142"/>
      <c r="B74" s="142"/>
      <c r="C74" s="5">
        <v>3</v>
      </c>
      <c r="D74" s="84">
        <v>0</v>
      </c>
      <c r="E74" s="84">
        <v>0</v>
      </c>
      <c r="F74" s="84">
        <v>0</v>
      </c>
      <c r="G74" s="84">
        <v>0</v>
      </c>
      <c r="H74" s="84">
        <v>0</v>
      </c>
      <c r="I74" s="84">
        <v>0</v>
      </c>
      <c r="J74" s="84">
        <v>0</v>
      </c>
      <c r="K74" s="84">
        <v>0</v>
      </c>
      <c r="L74" s="84">
        <v>0</v>
      </c>
      <c r="M74" s="84">
        <v>0</v>
      </c>
      <c r="N74" s="84">
        <v>0</v>
      </c>
      <c r="O74" s="84">
        <v>0</v>
      </c>
      <c r="P74" s="84">
        <v>0.29559999999999997</v>
      </c>
      <c r="Q74" s="84">
        <v>0.41049999999999998</v>
      </c>
      <c r="R74" s="84">
        <v>0.1023</v>
      </c>
      <c r="S74" s="84">
        <v>0.3639</v>
      </c>
      <c r="T74" s="84">
        <v>0.41049999999999998</v>
      </c>
      <c r="U74" s="84">
        <v>0.24540000000000001</v>
      </c>
      <c r="V74" s="84">
        <v>0.39860000000000001</v>
      </c>
      <c r="W74" s="84">
        <v>0.56489999999999996</v>
      </c>
      <c r="X74" s="84">
        <v>0.54320000000000002</v>
      </c>
      <c r="Y74" s="84">
        <v>0.5121</v>
      </c>
      <c r="Z74" s="84">
        <v>0.51939999999999997</v>
      </c>
      <c r="AA74" s="84">
        <v>0.51839999999999997</v>
      </c>
      <c r="AD74" s="92" t="s">
        <v>111</v>
      </c>
      <c r="AE74" s="84">
        <v>0.56299999999999994</v>
      </c>
      <c r="AF74" s="84">
        <v>0.66990000000000005</v>
      </c>
      <c r="AG74" s="84">
        <v>0</v>
      </c>
      <c r="AH74" s="84">
        <v>0.39929999999999999</v>
      </c>
      <c r="AI74" s="84">
        <v>0.1212</v>
      </c>
      <c r="AJ74" s="84">
        <v>0.74009999999999998</v>
      </c>
      <c r="AK74" s="84">
        <v>0.75139999999999996</v>
      </c>
      <c r="AL74" s="84">
        <v>0.80930000000000002</v>
      </c>
      <c r="AN74" s="92" t="s">
        <v>111</v>
      </c>
      <c r="AO74" s="84">
        <v>0.68910000000000005</v>
      </c>
      <c r="AP74" s="84">
        <v>0.79949999999999999</v>
      </c>
      <c r="AQ74" s="84">
        <v>0.32929999999999998</v>
      </c>
      <c r="AR74" s="84">
        <v>0.61650000000000005</v>
      </c>
      <c r="AS74" s="84">
        <v>0.33710000000000001</v>
      </c>
      <c r="AT74" s="84">
        <v>0.78100000000000003</v>
      </c>
      <c r="AU74" s="84">
        <v>0.81369999999999998</v>
      </c>
      <c r="AV74" s="84">
        <v>0.7762</v>
      </c>
      <c r="AX74" s="92" t="s">
        <v>111</v>
      </c>
      <c r="AY74" s="84">
        <v>0.2225</v>
      </c>
      <c r="AZ74" s="84">
        <v>0.83650000000000002</v>
      </c>
      <c r="BA74" s="84">
        <v>0.47820000000000001</v>
      </c>
      <c r="BB74" s="84">
        <v>5.1999999999999998E-3</v>
      </c>
      <c r="BC74" s="84">
        <v>0.64300000000000002</v>
      </c>
      <c r="BD74" s="84">
        <v>6.9900000000000004E-2</v>
      </c>
      <c r="BE74" s="84">
        <v>0.5544</v>
      </c>
      <c r="BF74" s="84">
        <v>0.17879999999999999</v>
      </c>
      <c r="BH74" s="92" t="s">
        <v>111</v>
      </c>
      <c r="BI74" s="84">
        <v>0.28100000000000003</v>
      </c>
      <c r="BJ74" s="84">
        <v>0.69689999999999996</v>
      </c>
      <c r="BK74" s="84">
        <v>0.52990000000000004</v>
      </c>
      <c r="BL74" s="84">
        <v>1.2E-2</v>
      </c>
      <c r="BM74" s="84">
        <v>0.48770000000000002</v>
      </c>
      <c r="BN74" s="84">
        <v>0.10539999999999999</v>
      </c>
      <c r="BO74" s="84">
        <v>0.47789999999999999</v>
      </c>
      <c r="BP74" s="84">
        <v>0.1648</v>
      </c>
    </row>
    <row r="75" spans="1:68">
      <c r="A75" s="142" t="s">
        <v>75</v>
      </c>
      <c r="B75" s="142"/>
      <c r="C75" s="39">
        <v>3.0416666666666701</v>
      </c>
      <c r="D75" s="95">
        <v>0</v>
      </c>
      <c r="E75" s="95">
        <v>0</v>
      </c>
      <c r="F75" s="95">
        <v>0</v>
      </c>
      <c r="G75" s="95">
        <v>0</v>
      </c>
      <c r="H75" s="95">
        <v>0</v>
      </c>
      <c r="I75" s="95">
        <v>0</v>
      </c>
      <c r="J75" s="95">
        <v>0</v>
      </c>
      <c r="K75" s="95">
        <v>0</v>
      </c>
      <c r="L75" s="95">
        <v>0</v>
      </c>
      <c r="M75" s="95">
        <v>0</v>
      </c>
      <c r="N75" s="95">
        <v>0</v>
      </c>
      <c r="O75" s="95">
        <v>0</v>
      </c>
      <c r="P75" s="95">
        <v>0.49009999999999998</v>
      </c>
      <c r="Q75" s="95">
        <v>0.79720000000000002</v>
      </c>
      <c r="R75" s="95">
        <v>0.18440000000000001</v>
      </c>
      <c r="S75" s="95">
        <v>0.75149999999999995</v>
      </c>
      <c r="T75" s="95">
        <v>0.79720000000000002</v>
      </c>
      <c r="U75" s="95">
        <v>0.45600000000000002</v>
      </c>
      <c r="V75" s="95">
        <v>0.74450000000000005</v>
      </c>
      <c r="W75" s="95">
        <v>0.65539999999999998</v>
      </c>
      <c r="X75" s="95">
        <v>0.51280000000000003</v>
      </c>
      <c r="Y75" s="95">
        <v>0.58850000000000002</v>
      </c>
      <c r="Z75" s="95">
        <v>0.68149999999999999</v>
      </c>
      <c r="AA75" s="95">
        <v>0.6593</v>
      </c>
      <c r="AD75" s="92" t="s">
        <v>112</v>
      </c>
      <c r="AE75" s="84">
        <v>0.63260000000000005</v>
      </c>
      <c r="AF75" s="84">
        <v>0.59360000000000002</v>
      </c>
      <c r="AG75" s="84">
        <v>0</v>
      </c>
      <c r="AH75" s="84">
        <v>0.3952</v>
      </c>
      <c r="AI75" s="84">
        <v>0.1406</v>
      </c>
      <c r="AJ75" s="84">
        <v>0.68859999999999999</v>
      </c>
      <c r="AK75" s="84">
        <v>0.67620000000000002</v>
      </c>
      <c r="AL75" s="84">
        <v>0.85729999999999995</v>
      </c>
      <c r="AN75" s="92" t="s">
        <v>112</v>
      </c>
      <c r="AO75" s="84">
        <v>0.79300000000000004</v>
      </c>
      <c r="AP75" s="84">
        <v>0.76329999999999998</v>
      </c>
      <c r="AQ75" s="84">
        <v>0.27510000000000001</v>
      </c>
      <c r="AR75" s="84">
        <v>0.65820000000000001</v>
      </c>
      <c r="AS75" s="84">
        <v>0.38629999999999998</v>
      </c>
      <c r="AT75" s="84">
        <v>0.73909999999999998</v>
      </c>
      <c r="AU75" s="84">
        <v>0.75270000000000004</v>
      </c>
      <c r="AV75" s="84">
        <v>0.89680000000000004</v>
      </c>
      <c r="AX75" s="92" t="s">
        <v>112</v>
      </c>
      <c r="AY75" s="84">
        <v>0.28360000000000002</v>
      </c>
      <c r="AZ75" s="84">
        <v>0.81799999999999995</v>
      </c>
      <c r="BA75" s="84">
        <v>0.30509999999999998</v>
      </c>
      <c r="BB75" s="84">
        <v>1.1299999999999999E-2</v>
      </c>
      <c r="BC75" s="84">
        <v>0.50509999999999999</v>
      </c>
      <c r="BD75" s="84">
        <v>7.8299999999999995E-2</v>
      </c>
      <c r="BE75" s="84">
        <v>0.58789999999999998</v>
      </c>
      <c r="BF75" s="84">
        <v>0.18740000000000001</v>
      </c>
      <c r="BH75" s="92" t="s">
        <v>112</v>
      </c>
      <c r="BI75" s="84">
        <v>0.312</v>
      </c>
      <c r="BJ75" s="84">
        <v>0.68600000000000005</v>
      </c>
      <c r="BK75" s="84">
        <v>0.48859999999999998</v>
      </c>
      <c r="BL75" s="84">
        <v>3.3E-3</v>
      </c>
      <c r="BM75" s="84">
        <v>0.46129999999999999</v>
      </c>
      <c r="BN75" s="84">
        <v>0.12839999999999999</v>
      </c>
      <c r="BO75" s="84">
        <v>0.46250000000000002</v>
      </c>
      <c r="BP75" s="84">
        <v>0.22140000000000001</v>
      </c>
    </row>
    <row r="76" spans="1:68">
      <c r="A76" s="142"/>
      <c r="B76" s="142"/>
      <c r="C76" s="39">
        <v>3.0833333333333299</v>
      </c>
      <c r="D76" s="95">
        <v>0</v>
      </c>
      <c r="E76" s="95">
        <v>0</v>
      </c>
      <c r="F76" s="95">
        <v>0</v>
      </c>
      <c r="G76" s="95">
        <v>0</v>
      </c>
      <c r="H76" s="95">
        <v>0</v>
      </c>
      <c r="I76" s="95">
        <v>0</v>
      </c>
      <c r="J76" s="95">
        <v>0</v>
      </c>
      <c r="K76" s="95">
        <v>0</v>
      </c>
      <c r="L76" s="95">
        <v>0</v>
      </c>
      <c r="M76" s="95">
        <v>0</v>
      </c>
      <c r="N76" s="95">
        <v>0</v>
      </c>
      <c r="O76" s="95">
        <v>0</v>
      </c>
      <c r="P76" s="95">
        <v>0.50219999999999998</v>
      </c>
      <c r="Q76" s="95">
        <v>0.75370000000000004</v>
      </c>
      <c r="R76" s="95">
        <v>0.1772</v>
      </c>
      <c r="S76" s="95">
        <v>0.7319</v>
      </c>
      <c r="T76" s="95">
        <v>0.75370000000000004</v>
      </c>
      <c r="U76" s="95">
        <v>0.44750000000000001</v>
      </c>
      <c r="V76" s="95">
        <v>0.79469999999999996</v>
      </c>
      <c r="W76" s="95">
        <v>0.71840000000000004</v>
      </c>
      <c r="X76" s="95">
        <v>0.40610000000000002</v>
      </c>
      <c r="Y76" s="95">
        <v>0.52129999999999999</v>
      </c>
      <c r="Z76" s="95">
        <v>0.63419999999999999</v>
      </c>
      <c r="AA76" s="95">
        <v>0.64019999999999999</v>
      </c>
      <c r="AD76" s="92" t="s">
        <v>113</v>
      </c>
      <c r="AE76" s="84">
        <v>0.76239999999999997</v>
      </c>
      <c r="AF76" s="84">
        <v>0.49409999999999998</v>
      </c>
      <c r="AG76" s="84">
        <v>3.3999999999999998E-3</v>
      </c>
      <c r="AH76" s="84">
        <v>0.56289999999999996</v>
      </c>
      <c r="AI76" s="84">
        <v>7.5800000000000006E-2</v>
      </c>
      <c r="AJ76" s="84">
        <v>0.68600000000000005</v>
      </c>
      <c r="AK76" s="84">
        <v>0.623</v>
      </c>
      <c r="AL76" s="84">
        <v>1.0206</v>
      </c>
      <c r="AN76" s="92" t="s">
        <v>113</v>
      </c>
      <c r="AO76" s="84">
        <v>0.85470000000000002</v>
      </c>
      <c r="AP76" s="84">
        <v>0.68089999999999995</v>
      </c>
      <c r="AQ76" s="84">
        <v>0.25700000000000001</v>
      </c>
      <c r="AR76" s="84">
        <v>0.73009999999999997</v>
      </c>
      <c r="AS76" s="84">
        <v>0.4325</v>
      </c>
      <c r="AT76" s="84">
        <v>0.73160000000000003</v>
      </c>
      <c r="AU76" s="84">
        <v>0.72729999999999995</v>
      </c>
      <c r="AV76" s="84">
        <v>0.89319999999999999</v>
      </c>
      <c r="AX76" s="92" t="s">
        <v>113</v>
      </c>
      <c r="AY76" s="84">
        <v>0.31390000000000001</v>
      </c>
      <c r="AZ76" s="84">
        <v>0.78649999999999998</v>
      </c>
      <c r="BA76" s="84">
        <v>0.20730000000000001</v>
      </c>
      <c r="BB76" s="84">
        <v>2.8299999999999999E-2</v>
      </c>
      <c r="BC76" s="84">
        <v>0.54490000000000005</v>
      </c>
      <c r="BD76" s="84">
        <v>3.95E-2</v>
      </c>
      <c r="BE76" s="84">
        <v>0.57950000000000002</v>
      </c>
      <c r="BF76" s="84">
        <v>0.1148</v>
      </c>
      <c r="BH76" s="92" t="s">
        <v>113</v>
      </c>
      <c r="BI76" s="84">
        <v>0.35089999999999999</v>
      </c>
      <c r="BJ76" s="84">
        <v>0.60809999999999997</v>
      </c>
      <c r="BK76" s="84">
        <v>0.39910000000000001</v>
      </c>
      <c r="BL76" s="84">
        <v>1.4E-3</v>
      </c>
      <c r="BM76" s="84">
        <v>0.39889999999999998</v>
      </c>
      <c r="BN76" s="84">
        <v>0.1027</v>
      </c>
      <c r="BO76" s="84">
        <v>0.44159999999999999</v>
      </c>
      <c r="BP76" s="84">
        <v>0.157</v>
      </c>
    </row>
    <row r="77" spans="1:68">
      <c r="A77" s="142"/>
      <c r="B77" s="142"/>
      <c r="C77" s="39">
        <v>3.125</v>
      </c>
      <c r="D77" s="95">
        <v>0</v>
      </c>
      <c r="E77" s="95">
        <v>0</v>
      </c>
      <c r="F77" s="95">
        <v>0</v>
      </c>
      <c r="G77" s="95">
        <v>0</v>
      </c>
      <c r="H77" s="95">
        <v>0</v>
      </c>
      <c r="I77" s="95">
        <v>0</v>
      </c>
      <c r="J77" s="95">
        <v>0</v>
      </c>
      <c r="K77" s="95">
        <v>0</v>
      </c>
      <c r="L77" s="95">
        <v>0</v>
      </c>
      <c r="M77" s="95">
        <v>0</v>
      </c>
      <c r="N77" s="95">
        <v>0</v>
      </c>
      <c r="O77" s="95">
        <v>0</v>
      </c>
      <c r="P77" s="95">
        <v>0.51280000000000003</v>
      </c>
      <c r="Q77" s="95">
        <v>0.78200000000000003</v>
      </c>
      <c r="R77" s="95">
        <v>0.19020000000000001</v>
      </c>
      <c r="S77" s="95">
        <v>0.76980000000000004</v>
      </c>
      <c r="T77" s="95">
        <v>0.78200000000000003</v>
      </c>
      <c r="U77" s="95">
        <v>0.46660000000000001</v>
      </c>
      <c r="V77" s="95">
        <v>0.7792</v>
      </c>
      <c r="W77" s="95">
        <v>0.73460000000000003</v>
      </c>
      <c r="X77" s="95">
        <v>0.38379999999999997</v>
      </c>
      <c r="Y77" s="95">
        <v>0.39939999999999998</v>
      </c>
      <c r="Z77" s="95">
        <v>0.63639999999999997</v>
      </c>
      <c r="AA77" s="95">
        <v>0.63529999999999998</v>
      </c>
      <c r="AD77" s="92" t="s">
        <v>114</v>
      </c>
      <c r="AE77" s="84">
        <v>0.87680000000000002</v>
      </c>
      <c r="AF77" s="84">
        <v>0.59040000000000004</v>
      </c>
      <c r="AG77" s="84">
        <v>0</v>
      </c>
      <c r="AH77" s="84">
        <v>0.2833</v>
      </c>
      <c r="AI77" s="84">
        <v>0.15770000000000001</v>
      </c>
      <c r="AJ77" s="84">
        <v>0.71830000000000005</v>
      </c>
      <c r="AK77" s="84">
        <v>0.68820000000000003</v>
      </c>
      <c r="AL77" s="84">
        <v>0.99980000000000002</v>
      </c>
      <c r="AN77" s="92" t="s">
        <v>114</v>
      </c>
      <c r="AO77" s="84">
        <v>0.90600000000000003</v>
      </c>
      <c r="AP77" s="84">
        <v>0.76829999999999998</v>
      </c>
      <c r="AQ77" s="84">
        <v>0.33950000000000002</v>
      </c>
      <c r="AR77" s="84">
        <v>0.55179999999999996</v>
      </c>
      <c r="AS77" s="84">
        <v>0.56079999999999997</v>
      </c>
      <c r="AT77" s="84">
        <v>0.75019999999999998</v>
      </c>
      <c r="AU77" s="84">
        <v>0.75349999999999995</v>
      </c>
      <c r="AV77" s="84">
        <v>0.85589999999999999</v>
      </c>
      <c r="AX77" s="92" t="s">
        <v>114</v>
      </c>
      <c r="AY77" s="84">
        <v>0.2417</v>
      </c>
      <c r="AZ77" s="84">
        <v>0.76880000000000004</v>
      </c>
      <c r="BA77" s="84">
        <v>0.1002</v>
      </c>
      <c r="BB77" s="84">
        <v>4.1000000000000002E-2</v>
      </c>
      <c r="BC77" s="84">
        <v>0.4914</v>
      </c>
      <c r="BD77" s="84">
        <v>2.07E-2</v>
      </c>
      <c r="BE77" s="84">
        <v>0.53979999999999995</v>
      </c>
      <c r="BF77" s="84">
        <v>9.1999999999999998E-2</v>
      </c>
      <c r="BH77" s="92" t="s">
        <v>114</v>
      </c>
      <c r="BI77" s="84">
        <v>0.32350000000000001</v>
      </c>
      <c r="BJ77" s="84">
        <v>0.61660000000000004</v>
      </c>
      <c r="BK77" s="84">
        <v>0.30420000000000003</v>
      </c>
      <c r="BL77" s="84">
        <v>3.3E-3</v>
      </c>
      <c r="BM77" s="84">
        <v>0.32300000000000001</v>
      </c>
      <c r="BN77" s="84">
        <v>9.2200000000000004E-2</v>
      </c>
      <c r="BO77" s="84">
        <v>0.3906</v>
      </c>
      <c r="BP77" s="84">
        <v>0.15329999999999999</v>
      </c>
    </row>
    <row r="78" spans="1:68">
      <c r="A78" s="142"/>
      <c r="B78" s="142"/>
      <c r="C78" s="39">
        <v>3.1666666666666701</v>
      </c>
      <c r="D78" s="95">
        <v>0</v>
      </c>
      <c r="E78" s="95">
        <v>0</v>
      </c>
      <c r="F78" s="95">
        <v>0</v>
      </c>
      <c r="G78" s="95">
        <v>0</v>
      </c>
      <c r="H78" s="95">
        <v>0</v>
      </c>
      <c r="I78" s="95">
        <v>0</v>
      </c>
      <c r="J78" s="95">
        <v>0</v>
      </c>
      <c r="K78" s="95">
        <v>0</v>
      </c>
      <c r="L78" s="95">
        <v>0</v>
      </c>
      <c r="M78" s="95">
        <v>0</v>
      </c>
      <c r="N78" s="95">
        <v>0</v>
      </c>
      <c r="O78" s="95">
        <v>0</v>
      </c>
      <c r="P78" s="95">
        <v>0.49680000000000002</v>
      </c>
      <c r="Q78" s="95">
        <v>0.74229999999999996</v>
      </c>
      <c r="R78" s="95">
        <v>0.17280000000000001</v>
      </c>
      <c r="S78" s="95">
        <v>0.71040000000000003</v>
      </c>
      <c r="T78" s="95">
        <v>0.74229999999999996</v>
      </c>
      <c r="U78" s="95">
        <v>0.43859999999999999</v>
      </c>
      <c r="V78" s="95">
        <v>0.74880000000000002</v>
      </c>
      <c r="W78" s="95">
        <v>0.77470000000000006</v>
      </c>
      <c r="X78" s="95">
        <v>0.31240000000000001</v>
      </c>
      <c r="Y78" s="95">
        <v>0.32050000000000001</v>
      </c>
      <c r="Z78" s="95">
        <v>0.61409999999999998</v>
      </c>
      <c r="AA78" s="95">
        <v>0.61809999999999998</v>
      </c>
      <c r="AD78" s="92" t="s">
        <v>115</v>
      </c>
      <c r="AE78" s="84">
        <v>0.81659999999999999</v>
      </c>
      <c r="AF78" s="84">
        <v>0.72899999999999998</v>
      </c>
      <c r="AG78" s="84">
        <v>0</v>
      </c>
      <c r="AH78" s="84">
        <v>0.34029999999999999</v>
      </c>
      <c r="AI78" s="84">
        <v>0.41360000000000002</v>
      </c>
      <c r="AJ78" s="84">
        <v>0.77690000000000003</v>
      </c>
      <c r="AK78" s="84">
        <v>0.73870000000000002</v>
      </c>
      <c r="AL78" s="84">
        <v>0.99080000000000001</v>
      </c>
      <c r="AN78" s="92" t="s">
        <v>115</v>
      </c>
      <c r="AO78" s="84">
        <v>0.83909999999999996</v>
      </c>
      <c r="AP78" s="84">
        <v>0.80959999999999999</v>
      </c>
      <c r="AQ78" s="84">
        <v>0.2888</v>
      </c>
      <c r="AR78" s="84">
        <v>0.60019999999999996</v>
      </c>
      <c r="AS78" s="84">
        <v>0.65129999999999999</v>
      </c>
      <c r="AT78" s="84">
        <v>0.79269999999999996</v>
      </c>
      <c r="AU78" s="84">
        <v>0.78190000000000004</v>
      </c>
      <c r="AV78" s="84">
        <v>0.86219999999999997</v>
      </c>
      <c r="AX78" s="92" t="s">
        <v>115</v>
      </c>
      <c r="AY78" s="84">
        <v>0.27379999999999999</v>
      </c>
      <c r="AZ78" s="84">
        <v>0.77</v>
      </c>
      <c r="BA78" s="84">
        <v>5.0999999999999997E-2</v>
      </c>
      <c r="BB78" s="84">
        <v>3.2199999999999999E-2</v>
      </c>
      <c r="BC78" s="84">
        <v>0.44979999999999998</v>
      </c>
      <c r="BD78" s="84">
        <v>2.0899999999999998E-2</v>
      </c>
      <c r="BE78" s="84">
        <v>0.4612</v>
      </c>
      <c r="BF78" s="84">
        <v>0.13400000000000001</v>
      </c>
      <c r="BH78" s="92" t="s">
        <v>115</v>
      </c>
      <c r="BI78" s="84">
        <v>0.32029999999999997</v>
      </c>
      <c r="BJ78" s="84">
        <v>0.55649999999999999</v>
      </c>
      <c r="BK78" s="84">
        <v>0.17299999999999999</v>
      </c>
      <c r="BL78" s="84">
        <v>1.35E-2</v>
      </c>
      <c r="BM78" s="84">
        <v>0.3291</v>
      </c>
      <c r="BN78" s="84">
        <v>6.6400000000000001E-2</v>
      </c>
      <c r="BO78" s="84">
        <v>0.3891</v>
      </c>
      <c r="BP78" s="84">
        <v>0.2051</v>
      </c>
    </row>
    <row r="79" spans="1:68">
      <c r="A79" s="142"/>
      <c r="B79" s="142"/>
      <c r="C79" s="39">
        <v>3.2083333333333299</v>
      </c>
      <c r="D79" s="95">
        <v>0</v>
      </c>
      <c r="E79" s="95">
        <v>0</v>
      </c>
      <c r="F79" s="95">
        <v>0</v>
      </c>
      <c r="G79" s="95">
        <v>0</v>
      </c>
      <c r="H79" s="95">
        <v>0</v>
      </c>
      <c r="I79" s="95">
        <v>0</v>
      </c>
      <c r="J79" s="95">
        <v>0</v>
      </c>
      <c r="K79" s="95">
        <v>0</v>
      </c>
      <c r="L79" s="95">
        <v>0</v>
      </c>
      <c r="M79" s="95">
        <v>0</v>
      </c>
      <c r="N79" s="95">
        <v>0</v>
      </c>
      <c r="O79" s="95">
        <v>0</v>
      </c>
      <c r="P79" s="95">
        <v>0.47160000000000002</v>
      </c>
      <c r="Q79" s="95">
        <v>0.65880000000000005</v>
      </c>
      <c r="R79" s="95">
        <v>0.1618</v>
      </c>
      <c r="S79" s="95">
        <v>0.62160000000000004</v>
      </c>
      <c r="T79" s="95">
        <v>0.65880000000000005</v>
      </c>
      <c r="U79" s="95">
        <v>0.39950000000000002</v>
      </c>
      <c r="V79" s="95">
        <v>0.74809999999999999</v>
      </c>
      <c r="W79" s="95">
        <v>0.74880000000000002</v>
      </c>
      <c r="X79" s="95">
        <v>0.34870000000000001</v>
      </c>
      <c r="Y79" s="95">
        <v>0.32600000000000001</v>
      </c>
      <c r="Z79" s="95">
        <v>0.62460000000000004</v>
      </c>
      <c r="AA79" s="95">
        <v>0.62180000000000002</v>
      </c>
      <c r="AD79" s="92" t="s">
        <v>116</v>
      </c>
      <c r="AE79" s="84">
        <v>0.79</v>
      </c>
      <c r="AF79" s="84">
        <v>0.65620000000000001</v>
      </c>
      <c r="AG79" s="84">
        <v>0</v>
      </c>
      <c r="AH79" s="84">
        <v>0.24010000000000001</v>
      </c>
      <c r="AI79" s="84">
        <v>0.34739999999999999</v>
      </c>
      <c r="AJ79" s="84">
        <v>0.80600000000000005</v>
      </c>
      <c r="AK79" s="84">
        <v>0.80549999999999999</v>
      </c>
      <c r="AL79" s="84">
        <v>0.94799999999999995</v>
      </c>
      <c r="AN79" s="92" t="s">
        <v>116</v>
      </c>
      <c r="AO79" s="84">
        <v>0.876</v>
      </c>
      <c r="AP79" s="84">
        <v>0.71789999999999998</v>
      </c>
      <c r="AQ79" s="84">
        <v>0.122</v>
      </c>
      <c r="AR79" s="84">
        <v>0.45450000000000002</v>
      </c>
      <c r="AS79" s="84">
        <v>0.66759999999999997</v>
      </c>
      <c r="AT79" s="84">
        <v>0.7722</v>
      </c>
      <c r="AU79" s="84">
        <v>0.79569999999999996</v>
      </c>
      <c r="AV79" s="84">
        <v>0.86019999999999996</v>
      </c>
      <c r="AX79" s="92" t="s">
        <v>116</v>
      </c>
      <c r="AY79" s="84">
        <v>0.27410000000000001</v>
      </c>
      <c r="AZ79" s="84">
        <v>0.77849999999999997</v>
      </c>
      <c r="BA79" s="84">
        <v>7.9500000000000001E-2</v>
      </c>
      <c r="BB79" s="84">
        <v>5.3999999999999999E-2</v>
      </c>
      <c r="BC79" s="84">
        <v>0.47120000000000001</v>
      </c>
      <c r="BD79" s="84">
        <v>5.0099999999999999E-2</v>
      </c>
      <c r="BE79" s="84">
        <v>0.38040000000000002</v>
      </c>
      <c r="BF79" s="84">
        <v>0.12479999999999999</v>
      </c>
      <c r="BH79" s="92" t="s">
        <v>116</v>
      </c>
      <c r="BI79" s="84">
        <v>0.312</v>
      </c>
      <c r="BJ79" s="84">
        <v>0.53239999999999998</v>
      </c>
      <c r="BK79" s="84">
        <v>0.1482</v>
      </c>
      <c r="BL79" s="84">
        <v>2.2100000000000002E-2</v>
      </c>
      <c r="BM79" s="84">
        <v>0.33860000000000001</v>
      </c>
      <c r="BN79" s="84">
        <v>9.4899999999999998E-2</v>
      </c>
      <c r="BO79" s="84">
        <v>0.35639999999999999</v>
      </c>
      <c r="BP79" s="84">
        <v>0.2258</v>
      </c>
    </row>
    <row r="80" spans="1:68">
      <c r="A80" s="142"/>
      <c r="B80" s="142"/>
      <c r="C80" s="39">
        <v>3.25</v>
      </c>
      <c r="D80" s="95">
        <v>0</v>
      </c>
      <c r="E80" s="95">
        <v>0</v>
      </c>
      <c r="F80" s="95">
        <v>0</v>
      </c>
      <c r="G80" s="95">
        <v>0</v>
      </c>
      <c r="H80" s="95">
        <v>0</v>
      </c>
      <c r="I80" s="95">
        <v>0</v>
      </c>
      <c r="J80" s="95">
        <v>1.4E-3</v>
      </c>
      <c r="K80" s="95">
        <v>2E-3</v>
      </c>
      <c r="L80" s="95">
        <v>0</v>
      </c>
      <c r="M80" s="95">
        <v>0</v>
      </c>
      <c r="N80" s="95">
        <v>0</v>
      </c>
      <c r="O80" s="95">
        <v>6.9999999999999999E-4</v>
      </c>
      <c r="P80" s="95">
        <v>0.43530000000000002</v>
      </c>
      <c r="Q80" s="95">
        <v>0.57850000000000001</v>
      </c>
      <c r="R80" s="95">
        <v>0.14549999999999999</v>
      </c>
      <c r="S80" s="95">
        <v>0.59440000000000004</v>
      </c>
      <c r="T80" s="95">
        <v>0.57850000000000001</v>
      </c>
      <c r="U80" s="95">
        <v>0.3679</v>
      </c>
      <c r="V80" s="95">
        <v>0.80279999999999996</v>
      </c>
      <c r="W80" s="95">
        <v>0.68059999999999998</v>
      </c>
      <c r="X80" s="95">
        <v>0.36130000000000001</v>
      </c>
      <c r="Y80" s="95">
        <v>0.36709999999999998</v>
      </c>
      <c r="Z80" s="95">
        <v>0.71330000000000005</v>
      </c>
      <c r="AA80" s="95">
        <v>0.66039999999999999</v>
      </c>
      <c r="AD80" s="92" t="s">
        <v>117</v>
      </c>
      <c r="AE80" s="84">
        <v>0.87680000000000002</v>
      </c>
      <c r="AF80" s="84">
        <v>0.39850000000000002</v>
      </c>
      <c r="AG80" s="84">
        <v>0</v>
      </c>
      <c r="AH80" s="84">
        <v>7.2300000000000003E-2</v>
      </c>
      <c r="AI80" s="84">
        <v>0.24440000000000001</v>
      </c>
      <c r="AJ80" s="84">
        <v>0.47599999999999998</v>
      </c>
      <c r="AK80" s="84">
        <v>0.46250000000000002</v>
      </c>
      <c r="AL80" s="84">
        <v>0.69299999999999995</v>
      </c>
      <c r="AN80" s="92" t="s">
        <v>117</v>
      </c>
      <c r="AO80" s="84">
        <v>0.85899999999999999</v>
      </c>
      <c r="AP80" s="84">
        <v>0.59750000000000003</v>
      </c>
      <c r="AQ80" s="84">
        <v>0.1236</v>
      </c>
      <c r="AR80" s="84">
        <v>0.42580000000000001</v>
      </c>
      <c r="AS80" s="84">
        <v>0.49830000000000002</v>
      </c>
      <c r="AT80" s="84">
        <v>0.57509999999999994</v>
      </c>
      <c r="AU80" s="84">
        <v>0.58289999999999997</v>
      </c>
      <c r="AV80" s="84">
        <v>0.69279999999999997</v>
      </c>
      <c r="AX80" s="92" t="s">
        <v>117</v>
      </c>
      <c r="AY80" s="84">
        <v>0.253</v>
      </c>
      <c r="AZ80" s="84">
        <v>0.79630000000000001</v>
      </c>
      <c r="BA80" s="84">
        <v>0.10390000000000001</v>
      </c>
      <c r="BB80" s="84">
        <v>9.2299999999999993E-2</v>
      </c>
      <c r="BC80" s="84">
        <v>0.46589999999999998</v>
      </c>
      <c r="BD80" s="84">
        <v>8.8800000000000004E-2</v>
      </c>
      <c r="BE80" s="84">
        <v>0.32079999999999997</v>
      </c>
      <c r="BF80" s="84">
        <v>0.15279999999999999</v>
      </c>
      <c r="BH80" s="92" t="s">
        <v>117</v>
      </c>
      <c r="BI80" s="84">
        <v>0.33650000000000002</v>
      </c>
      <c r="BJ80" s="84">
        <v>0.54579999999999995</v>
      </c>
      <c r="BK80" s="84">
        <v>0.13220000000000001</v>
      </c>
      <c r="BL80" s="84">
        <v>4.1500000000000002E-2</v>
      </c>
      <c r="BM80" s="84">
        <v>0.36780000000000002</v>
      </c>
      <c r="BN80" s="84">
        <v>0.13450000000000001</v>
      </c>
      <c r="BO80" s="84">
        <v>0.37740000000000001</v>
      </c>
      <c r="BP80" s="84">
        <v>0.20960000000000001</v>
      </c>
    </row>
    <row r="81" spans="1:68">
      <c r="A81" s="142"/>
      <c r="B81" s="142"/>
      <c r="C81" s="39">
        <v>3.2916666666666701</v>
      </c>
      <c r="D81" s="95">
        <v>0</v>
      </c>
      <c r="E81" s="95">
        <v>0</v>
      </c>
      <c r="F81" s="95">
        <v>0</v>
      </c>
      <c r="G81" s="95">
        <v>0</v>
      </c>
      <c r="H81" s="95">
        <v>0</v>
      </c>
      <c r="I81" s="95">
        <v>0</v>
      </c>
      <c r="J81" s="95">
        <v>0.1016</v>
      </c>
      <c r="K81" s="95">
        <v>0.1197</v>
      </c>
      <c r="L81" s="95">
        <v>2.92E-2</v>
      </c>
      <c r="M81" s="95">
        <v>3.2899999999999999E-2</v>
      </c>
      <c r="N81" s="95">
        <v>0.19550000000000001</v>
      </c>
      <c r="O81" s="95">
        <v>9.5799999999999996E-2</v>
      </c>
      <c r="P81" s="95">
        <v>0.42799999999999999</v>
      </c>
      <c r="Q81" s="95">
        <v>0.48809999999999998</v>
      </c>
      <c r="R81" s="95">
        <v>0.12870000000000001</v>
      </c>
      <c r="S81" s="95">
        <v>0.52500000000000002</v>
      </c>
      <c r="T81" s="95">
        <v>0.48809999999999998</v>
      </c>
      <c r="U81" s="95">
        <v>0.33450000000000002</v>
      </c>
      <c r="V81" s="95">
        <v>0.75960000000000005</v>
      </c>
      <c r="W81" s="95">
        <v>0.54969999999999997</v>
      </c>
      <c r="X81" s="95">
        <v>0.36759999999999998</v>
      </c>
      <c r="Y81" s="95">
        <v>0.33960000000000001</v>
      </c>
      <c r="Z81" s="95">
        <v>0.74709999999999999</v>
      </c>
      <c r="AA81" s="95">
        <v>0.64249999999999996</v>
      </c>
      <c r="AD81" s="92" t="s">
        <v>118</v>
      </c>
      <c r="AE81" s="84">
        <v>0.75939999999999996</v>
      </c>
      <c r="AF81" s="84">
        <v>0</v>
      </c>
      <c r="AG81" s="84">
        <v>0</v>
      </c>
      <c r="AH81" s="84">
        <v>0.1229</v>
      </c>
      <c r="AI81" s="84">
        <v>0</v>
      </c>
      <c r="AJ81" s="84">
        <v>0</v>
      </c>
      <c r="AK81" s="84">
        <v>0</v>
      </c>
      <c r="AL81" s="84">
        <v>0.39360000000000001</v>
      </c>
      <c r="AN81" s="92" t="s">
        <v>118</v>
      </c>
      <c r="AO81" s="84">
        <v>0.73119999999999996</v>
      </c>
      <c r="AP81" s="84">
        <v>0.16009999999999999</v>
      </c>
      <c r="AQ81" s="84">
        <v>0.1454</v>
      </c>
      <c r="AR81" s="84">
        <v>0.2445</v>
      </c>
      <c r="AS81" s="84">
        <v>0.21759999999999999</v>
      </c>
      <c r="AT81" s="84">
        <v>0.17610000000000001</v>
      </c>
      <c r="AU81" s="84">
        <v>0.15890000000000001</v>
      </c>
      <c r="AV81" s="84">
        <v>0.4778</v>
      </c>
      <c r="AX81" s="92" t="s">
        <v>118</v>
      </c>
      <c r="AY81" s="84">
        <v>0.26619999999999999</v>
      </c>
      <c r="AZ81" s="84">
        <v>0.7399</v>
      </c>
      <c r="BA81" s="84">
        <v>0.14949999999999999</v>
      </c>
      <c r="BB81" s="84">
        <v>0.1234</v>
      </c>
      <c r="BC81" s="84">
        <v>0.51539999999999997</v>
      </c>
      <c r="BD81" s="84">
        <v>9.98E-2</v>
      </c>
      <c r="BE81" s="84">
        <v>0.3992</v>
      </c>
      <c r="BF81" s="84">
        <v>0.17430000000000001</v>
      </c>
      <c r="BH81" s="92" t="s">
        <v>118</v>
      </c>
      <c r="BI81" s="84">
        <v>0.35189999999999999</v>
      </c>
      <c r="BJ81" s="84">
        <v>0.55330000000000001</v>
      </c>
      <c r="BK81" s="84">
        <v>0.1464</v>
      </c>
      <c r="BL81" s="84">
        <v>6.7000000000000004E-2</v>
      </c>
      <c r="BM81" s="84">
        <v>0.37319999999999998</v>
      </c>
      <c r="BN81" s="84">
        <v>0.16170000000000001</v>
      </c>
      <c r="BO81" s="84">
        <v>0.4713</v>
      </c>
      <c r="BP81" s="84">
        <v>0.2404</v>
      </c>
    </row>
    <row r="82" spans="1:68">
      <c r="A82" s="142"/>
      <c r="B82" s="142"/>
      <c r="C82" s="39">
        <v>3.3333333333333299</v>
      </c>
      <c r="D82" s="95">
        <v>0</v>
      </c>
      <c r="E82" s="95">
        <v>0</v>
      </c>
      <c r="F82" s="95">
        <v>0</v>
      </c>
      <c r="G82" s="95">
        <v>0</v>
      </c>
      <c r="H82" s="95">
        <v>0</v>
      </c>
      <c r="I82" s="95">
        <v>0</v>
      </c>
      <c r="J82" s="95">
        <v>0.43769999999999998</v>
      </c>
      <c r="K82" s="95">
        <v>0.34129999999999999</v>
      </c>
      <c r="L82" s="95">
        <v>0.28239999999999998</v>
      </c>
      <c r="M82" s="95">
        <v>0.2432</v>
      </c>
      <c r="N82" s="95">
        <v>0.6724</v>
      </c>
      <c r="O82" s="95">
        <v>0.39539999999999997</v>
      </c>
      <c r="P82" s="95">
        <v>0.31580000000000003</v>
      </c>
      <c r="Q82" s="95">
        <v>0.36449999999999999</v>
      </c>
      <c r="R82" s="95">
        <v>0.1038</v>
      </c>
      <c r="S82" s="95">
        <v>0.39850000000000002</v>
      </c>
      <c r="T82" s="95">
        <v>0.36449999999999999</v>
      </c>
      <c r="U82" s="95">
        <v>0.25309999999999999</v>
      </c>
      <c r="V82" s="95">
        <v>0.66120000000000001</v>
      </c>
      <c r="W82" s="95">
        <v>0.4204</v>
      </c>
      <c r="X82" s="95">
        <v>0.53469999999999995</v>
      </c>
      <c r="Y82" s="95">
        <v>0.4047</v>
      </c>
      <c r="Z82" s="95">
        <v>0.59689999999999999</v>
      </c>
      <c r="AA82" s="95">
        <v>0.54869999999999997</v>
      </c>
      <c r="AD82" s="92" t="s">
        <v>119</v>
      </c>
      <c r="AE82" s="84">
        <v>0.15759999999999999</v>
      </c>
      <c r="AF82" s="84">
        <v>0</v>
      </c>
      <c r="AG82" s="84">
        <v>0</v>
      </c>
      <c r="AH82" s="84">
        <v>0</v>
      </c>
      <c r="AI82" s="84">
        <v>0</v>
      </c>
      <c r="AJ82" s="84">
        <v>0</v>
      </c>
      <c r="AK82" s="84">
        <v>0</v>
      </c>
      <c r="AL82" s="84">
        <v>0.1061</v>
      </c>
      <c r="AN82" s="92" t="s">
        <v>119</v>
      </c>
      <c r="AO82" s="84">
        <v>0.35039999999999999</v>
      </c>
      <c r="AP82" s="84">
        <v>0</v>
      </c>
      <c r="AQ82" s="84">
        <v>1.2500000000000001E-2</v>
      </c>
      <c r="AR82" s="84">
        <v>9.3100000000000002E-2</v>
      </c>
      <c r="AS82" s="84">
        <v>1.78E-2</v>
      </c>
      <c r="AT82" s="84">
        <v>0</v>
      </c>
      <c r="AU82" s="84">
        <v>0</v>
      </c>
      <c r="AV82" s="84">
        <v>0.30270000000000002</v>
      </c>
      <c r="AX82" s="92" t="s">
        <v>119</v>
      </c>
      <c r="AY82" s="84">
        <v>0.28320000000000001</v>
      </c>
      <c r="AZ82" s="84">
        <v>0.75049999999999994</v>
      </c>
      <c r="BA82" s="84">
        <v>0.2014</v>
      </c>
      <c r="BB82" s="84">
        <v>0.14080000000000001</v>
      </c>
      <c r="BC82" s="84">
        <v>0.55510000000000004</v>
      </c>
      <c r="BD82" s="84">
        <v>0.17960000000000001</v>
      </c>
      <c r="BE82" s="84">
        <v>0.65600000000000003</v>
      </c>
      <c r="BF82" s="84">
        <v>0.18579999999999999</v>
      </c>
      <c r="BH82" s="92" t="s">
        <v>119</v>
      </c>
      <c r="BI82" s="84">
        <v>0.435</v>
      </c>
      <c r="BJ82" s="84">
        <v>0.59870000000000001</v>
      </c>
      <c r="BK82" s="84">
        <v>0.2359</v>
      </c>
      <c r="BL82" s="84">
        <v>0.1099</v>
      </c>
      <c r="BM82" s="84">
        <v>0.39129999999999998</v>
      </c>
      <c r="BN82" s="84">
        <v>0.22439999999999999</v>
      </c>
      <c r="BO82" s="84">
        <v>0.64729999999999999</v>
      </c>
      <c r="BP82" s="84">
        <v>0.32540000000000002</v>
      </c>
    </row>
    <row r="83" spans="1:68">
      <c r="A83" s="142"/>
      <c r="B83" s="142"/>
      <c r="C83" s="39">
        <v>3.375</v>
      </c>
      <c r="D83" s="95">
        <v>0.1055</v>
      </c>
      <c r="E83" s="95">
        <v>0.1789</v>
      </c>
      <c r="F83" s="95">
        <v>4.5499999999999999E-2</v>
      </c>
      <c r="G83" s="95">
        <v>0</v>
      </c>
      <c r="H83" s="95">
        <v>0.2016</v>
      </c>
      <c r="I83" s="95">
        <v>0.10630000000000001</v>
      </c>
      <c r="J83" s="95">
        <v>0.53259999999999996</v>
      </c>
      <c r="K83" s="95">
        <v>0.51639999999999997</v>
      </c>
      <c r="L83" s="95">
        <v>0.56640000000000001</v>
      </c>
      <c r="M83" s="95">
        <v>0.43859999999999999</v>
      </c>
      <c r="N83" s="95">
        <v>0.93140000000000001</v>
      </c>
      <c r="O83" s="95">
        <v>0.59709999999999996</v>
      </c>
      <c r="P83" s="95">
        <v>0.23430000000000001</v>
      </c>
      <c r="Q83" s="95">
        <v>0.27589999999999998</v>
      </c>
      <c r="R83" s="95">
        <v>8.8499999999999995E-2</v>
      </c>
      <c r="S83" s="95">
        <v>0.30180000000000001</v>
      </c>
      <c r="T83" s="95">
        <v>0.27589999999999998</v>
      </c>
      <c r="U83" s="95">
        <v>0.19420000000000001</v>
      </c>
      <c r="V83" s="95">
        <v>0.54979999999999996</v>
      </c>
      <c r="W83" s="95">
        <v>0.30370000000000003</v>
      </c>
      <c r="X83" s="95">
        <v>0.66010000000000002</v>
      </c>
      <c r="Y83" s="95">
        <v>0.46920000000000001</v>
      </c>
      <c r="Z83" s="95">
        <v>0.45860000000000001</v>
      </c>
      <c r="AA83" s="95">
        <v>0.45739999999999997</v>
      </c>
      <c r="AD83" s="92" t="s">
        <v>120</v>
      </c>
      <c r="AE83" s="84">
        <v>0</v>
      </c>
      <c r="AF83" s="84">
        <v>0</v>
      </c>
      <c r="AG83" s="84">
        <v>0</v>
      </c>
      <c r="AH83" s="84">
        <v>0</v>
      </c>
      <c r="AI83" s="84">
        <v>0</v>
      </c>
      <c r="AJ83" s="84">
        <v>0</v>
      </c>
      <c r="AK83" s="84">
        <v>0</v>
      </c>
      <c r="AL83" s="84">
        <v>0</v>
      </c>
      <c r="AN83" s="92" t="s">
        <v>120</v>
      </c>
      <c r="AO83" s="84">
        <v>1.2200000000000001E-2</v>
      </c>
      <c r="AP83" s="84">
        <v>0</v>
      </c>
      <c r="AQ83" s="84">
        <v>0</v>
      </c>
      <c r="AR83" s="84">
        <v>2.5100000000000001E-2</v>
      </c>
      <c r="AS83" s="84">
        <v>0</v>
      </c>
      <c r="AT83" s="84">
        <v>0</v>
      </c>
      <c r="AU83" s="84">
        <v>0</v>
      </c>
      <c r="AV83" s="84">
        <v>2.3E-2</v>
      </c>
      <c r="AX83" s="92" t="s">
        <v>120</v>
      </c>
      <c r="AY83" s="84">
        <v>0.36859999999999998</v>
      </c>
      <c r="AZ83" s="84">
        <v>0.80310000000000004</v>
      </c>
      <c r="BA83" s="84">
        <v>0.27300000000000002</v>
      </c>
      <c r="BB83" s="84">
        <v>0.17610000000000001</v>
      </c>
      <c r="BC83" s="84">
        <v>0.3543</v>
      </c>
      <c r="BD83" s="84">
        <v>0.12429999999999999</v>
      </c>
      <c r="BE83" s="84">
        <v>0.82320000000000004</v>
      </c>
      <c r="BF83" s="84">
        <v>0.27229999999999999</v>
      </c>
      <c r="BH83" s="92" t="s">
        <v>120</v>
      </c>
      <c r="BI83" s="84">
        <v>0.48130000000000001</v>
      </c>
      <c r="BJ83" s="84">
        <v>0.66669999999999996</v>
      </c>
      <c r="BK83" s="84">
        <v>0.37869999999999998</v>
      </c>
      <c r="BL83" s="84">
        <v>0.1202</v>
      </c>
      <c r="BM83" s="84">
        <v>0.32769999999999999</v>
      </c>
      <c r="BN83" s="84">
        <v>0.22520000000000001</v>
      </c>
      <c r="BO83" s="84">
        <v>0.81499999999999995</v>
      </c>
      <c r="BP83" s="84">
        <v>0.42259999999999998</v>
      </c>
    </row>
    <row r="84" spans="1:68">
      <c r="A84" s="142"/>
      <c r="B84" s="142"/>
      <c r="C84" s="39">
        <v>3.4166666666666701</v>
      </c>
      <c r="D84" s="95">
        <v>0.2351</v>
      </c>
      <c r="E84" s="95">
        <v>0.52339999999999998</v>
      </c>
      <c r="F84" s="95">
        <v>3.78E-2</v>
      </c>
      <c r="G84" s="95">
        <v>3.7000000000000002E-3</v>
      </c>
      <c r="H84" s="95">
        <v>0.41310000000000002</v>
      </c>
      <c r="I84" s="95">
        <v>0.24260000000000001</v>
      </c>
      <c r="J84" s="95">
        <v>0.69369999999999998</v>
      </c>
      <c r="K84" s="95">
        <v>0.71460000000000001</v>
      </c>
      <c r="L84" s="95">
        <v>0.59730000000000005</v>
      </c>
      <c r="M84" s="95">
        <v>0.64429999999999998</v>
      </c>
      <c r="N84" s="95">
        <v>0.97899999999999998</v>
      </c>
      <c r="O84" s="95">
        <v>0.7258</v>
      </c>
      <c r="P84" s="95">
        <v>0.2387</v>
      </c>
      <c r="Q84" s="95">
        <v>0.27489999999999998</v>
      </c>
      <c r="R84" s="95">
        <v>7.9899999999999999E-2</v>
      </c>
      <c r="S84" s="95">
        <v>0.2823</v>
      </c>
      <c r="T84" s="95">
        <v>0.27489999999999998</v>
      </c>
      <c r="U84" s="95">
        <v>0.18809999999999999</v>
      </c>
      <c r="V84" s="95">
        <v>0.33260000000000001</v>
      </c>
      <c r="W84" s="95">
        <v>0.21410000000000001</v>
      </c>
      <c r="X84" s="95">
        <v>0.61329999999999996</v>
      </c>
      <c r="Y84" s="95">
        <v>0.43680000000000002</v>
      </c>
      <c r="Z84" s="95">
        <v>0.2989</v>
      </c>
      <c r="AA84" s="95">
        <v>0.3256</v>
      </c>
      <c r="AD84" s="92" t="s">
        <v>121</v>
      </c>
      <c r="AE84" s="84">
        <v>0</v>
      </c>
      <c r="AF84" s="84">
        <v>0</v>
      </c>
      <c r="AG84" s="84">
        <v>0</v>
      </c>
      <c r="AH84" s="84">
        <v>0</v>
      </c>
      <c r="AI84" s="84">
        <v>0</v>
      </c>
      <c r="AJ84" s="84">
        <v>0</v>
      </c>
      <c r="AK84" s="84">
        <v>0</v>
      </c>
      <c r="AL84" s="84">
        <v>0</v>
      </c>
      <c r="AN84" s="92" t="s">
        <v>121</v>
      </c>
      <c r="AO84" s="84">
        <v>0</v>
      </c>
      <c r="AP84" s="84">
        <v>0</v>
      </c>
      <c r="AQ84" s="84">
        <v>0</v>
      </c>
      <c r="AR84" s="84">
        <v>0</v>
      </c>
      <c r="AS84" s="84">
        <v>0</v>
      </c>
      <c r="AT84" s="84">
        <v>0</v>
      </c>
      <c r="AU84" s="84">
        <v>0</v>
      </c>
      <c r="AV84" s="84">
        <v>0</v>
      </c>
      <c r="AX84" s="92" t="s">
        <v>121</v>
      </c>
      <c r="AY84" s="84">
        <v>0.48820000000000002</v>
      </c>
      <c r="AZ84" s="84">
        <v>0.80120000000000002</v>
      </c>
      <c r="BA84" s="84">
        <v>0.32979999999999998</v>
      </c>
      <c r="BB84" s="84">
        <v>0.18099999999999999</v>
      </c>
      <c r="BC84" s="84">
        <v>0.245</v>
      </c>
      <c r="BD84" s="84">
        <v>8.6300000000000002E-2</v>
      </c>
      <c r="BE84" s="84">
        <v>0.88129999999999997</v>
      </c>
      <c r="BF84" s="84">
        <v>0.34079999999999999</v>
      </c>
      <c r="BH84" s="92" t="s">
        <v>121</v>
      </c>
      <c r="BI84" s="84">
        <v>0.47749999999999998</v>
      </c>
      <c r="BJ84" s="84">
        <v>0.69740000000000002</v>
      </c>
      <c r="BK84" s="84">
        <v>0.50829999999999997</v>
      </c>
      <c r="BL84" s="84">
        <v>0.1323</v>
      </c>
      <c r="BM84" s="84">
        <v>0.29809999999999998</v>
      </c>
      <c r="BN84" s="84">
        <v>0.22309999999999999</v>
      </c>
      <c r="BO84" s="84">
        <v>0.87980000000000003</v>
      </c>
      <c r="BP84" s="84">
        <v>0.49609999999999999</v>
      </c>
    </row>
    <row r="85" spans="1:68">
      <c r="A85" s="142"/>
      <c r="B85" s="142"/>
      <c r="C85" s="39">
        <v>3.4583333333333299</v>
      </c>
      <c r="D85" s="95">
        <v>0.32240000000000002</v>
      </c>
      <c r="E85" s="95">
        <v>0.61060000000000003</v>
      </c>
      <c r="F85" s="95">
        <v>0.1893</v>
      </c>
      <c r="G85" s="95">
        <v>0</v>
      </c>
      <c r="H85" s="95">
        <v>0.51870000000000005</v>
      </c>
      <c r="I85" s="95">
        <v>0.32819999999999999</v>
      </c>
      <c r="J85" s="95">
        <v>0.65769999999999995</v>
      </c>
      <c r="K85" s="95">
        <v>0.77410000000000001</v>
      </c>
      <c r="L85" s="95">
        <v>0.63900000000000001</v>
      </c>
      <c r="M85" s="95">
        <v>0.7218</v>
      </c>
      <c r="N85" s="95">
        <v>0.96789999999999998</v>
      </c>
      <c r="O85" s="95">
        <v>0.75209999999999999</v>
      </c>
      <c r="P85" s="95">
        <v>0.2258</v>
      </c>
      <c r="Q85" s="95">
        <v>0.30409999999999998</v>
      </c>
      <c r="R85" s="95">
        <v>8.3900000000000002E-2</v>
      </c>
      <c r="S85" s="95">
        <v>0.29320000000000002</v>
      </c>
      <c r="T85" s="95">
        <v>0.30409999999999998</v>
      </c>
      <c r="U85" s="95">
        <v>0.19170000000000001</v>
      </c>
      <c r="V85" s="95">
        <v>0.40439999999999998</v>
      </c>
      <c r="W85" s="95">
        <v>0.19220000000000001</v>
      </c>
      <c r="X85" s="95">
        <v>0.57469999999999999</v>
      </c>
      <c r="Y85" s="95">
        <v>0.45119999999999999</v>
      </c>
      <c r="Z85" s="95">
        <v>0.41980000000000001</v>
      </c>
      <c r="AA85" s="95">
        <v>0.38569999999999999</v>
      </c>
      <c r="AD85" s="92" t="s">
        <v>122</v>
      </c>
      <c r="AE85" s="84">
        <v>0</v>
      </c>
      <c r="AF85" s="84">
        <v>0</v>
      </c>
      <c r="AG85" s="84">
        <v>0</v>
      </c>
      <c r="AH85" s="84">
        <v>0</v>
      </c>
      <c r="AI85" s="84">
        <v>0</v>
      </c>
      <c r="AJ85" s="84">
        <v>0</v>
      </c>
      <c r="AK85" s="84">
        <v>0</v>
      </c>
      <c r="AL85" s="84">
        <v>0</v>
      </c>
      <c r="AN85" s="92" t="s">
        <v>122</v>
      </c>
      <c r="AO85" s="84">
        <v>0</v>
      </c>
      <c r="AP85" s="84">
        <v>0</v>
      </c>
      <c r="AQ85" s="84">
        <v>0</v>
      </c>
      <c r="AR85" s="84">
        <v>0</v>
      </c>
      <c r="AS85" s="84">
        <v>0</v>
      </c>
      <c r="AT85" s="84">
        <v>0</v>
      </c>
      <c r="AU85" s="84">
        <v>0</v>
      </c>
      <c r="AV85" s="84">
        <v>0</v>
      </c>
      <c r="AX85" s="92" t="s">
        <v>122</v>
      </c>
      <c r="AY85" s="84">
        <v>0.62509999999999999</v>
      </c>
      <c r="AZ85" s="84">
        <v>0.8054</v>
      </c>
      <c r="BA85" s="84">
        <v>0.24890000000000001</v>
      </c>
      <c r="BB85" s="84">
        <v>0.22020000000000001</v>
      </c>
      <c r="BC85" s="84">
        <v>0.45069999999999999</v>
      </c>
      <c r="BD85" s="84">
        <v>0.10249999999999999</v>
      </c>
      <c r="BE85" s="84">
        <v>0.88839999999999997</v>
      </c>
      <c r="BF85" s="84">
        <v>0.42080000000000001</v>
      </c>
      <c r="BH85" s="92" t="s">
        <v>122</v>
      </c>
      <c r="BI85" s="84">
        <v>0.63009999999999999</v>
      </c>
      <c r="BJ85" s="84">
        <v>0.71479999999999999</v>
      </c>
      <c r="BK85" s="84">
        <v>0.5111</v>
      </c>
      <c r="BL85" s="84">
        <v>0.20419999999999999</v>
      </c>
      <c r="BM85" s="84">
        <v>0.38669999999999999</v>
      </c>
      <c r="BN85" s="84">
        <v>0.30859999999999999</v>
      </c>
      <c r="BO85" s="84">
        <v>0.87919999999999998</v>
      </c>
      <c r="BP85" s="84">
        <v>0.54449999999999998</v>
      </c>
    </row>
    <row r="86" spans="1:68">
      <c r="A86" s="142"/>
      <c r="B86" s="142"/>
      <c r="C86" s="39">
        <v>3.5</v>
      </c>
      <c r="D86" s="95">
        <v>0.37169999999999997</v>
      </c>
      <c r="E86" s="95">
        <v>0.65100000000000002</v>
      </c>
      <c r="F86" s="95">
        <v>0.51300000000000001</v>
      </c>
      <c r="G86" s="95">
        <v>3.9699999999999999E-2</v>
      </c>
      <c r="H86" s="95">
        <v>0.44230000000000003</v>
      </c>
      <c r="I86" s="95">
        <v>0.40360000000000001</v>
      </c>
      <c r="J86" s="95">
        <v>0.78510000000000002</v>
      </c>
      <c r="K86" s="95">
        <v>0.77769999999999995</v>
      </c>
      <c r="L86" s="95">
        <v>0.748</v>
      </c>
      <c r="M86" s="95">
        <v>0.80089999999999995</v>
      </c>
      <c r="N86" s="95">
        <v>0.93940000000000001</v>
      </c>
      <c r="O86" s="95">
        <v>0.81020000000000003</v>
      </c>
      <c r="P86" s="95">
        <v>0.32819999999999999</v>
      </c>
      <c r="Q86" s="95">
        <v>0.42299999999999999</v>
      </c>
      <c r="R86" s="95">
        <v>0.12790000000000001</v>
      </c>
      <c r="S86" s="95">
        <v>0.45329999999999998</v>
      </c>
      <c r="T86" s="95">
        <v>0.42299999999999999</v>
      </c>
      <c r="U86" s="95">
        <v>0.28410000000000002</v>
      </c>
      <c r="V86" s="95">
        <v>0.60829999999999995</v>
      </c>
      <c r="W86" s="95">
        <v>0.19570000000000001</v>
      </c>
      <c r="X86" s="95">
        <v>0.6472</v>
      </c>
      <c r="Y86" s="95">
        <v>0.41060000000000002</v>
      </c>
      <c r="Z86" s="95">
        <v>0.64459999999999995</v>
      </c>
      <c r="AA86" s="95">
        <v>0.52900000000000003</v>
      </c>
      <c r="AD86" s="92" t="s">
        <v>123</v>
      </c>
      <c r="AE86" s="84">
        <v>0</v>
      </c>
      <c r="AF86" s="84">
        <v>0</v>
      </c>
      <c r="AG86" s="84">
        <v>0</v>
      </c>
      <c r="AH86" s="84">
        <v>0</v>
      </c>
      <c r="AI86" s="84">
        <v>0</v>
      </c>
      <c r="AJ86" s="84">
        <v>0</v>
      </c>
      <c r="AK86" s="84">
        <v>0</v>
      </c>
      <c r="AL86" s="84">
        <v>0</v>
      </c>
      <c r="AN86" s="92" t="s">
        <v>123</v>
      </c>
      <c r="AO86" s="84">
        <v>0</v>
      </c>
      <c r="AP86" s="84">
        <v>0</v>
      </c>
      <c r="AQ86" s="84">
        <v>0</v>
      </c>
      <c r="AR86" s="84">
        <v>0</v>
      </c>
      <c r="AS86" s="84">
        <v>0</v>
      </c>
      <c r="AT86" s="84">
        <v>0</v>
      </c>
      <c r="AU86" s="84">
        <v>0</v>
      </c>
      <c r="AV86" s="84">
        <v>0</v>
      </c>
      <c r="AX86" s="92" t="s">
        <v>123</v>
      </c>
      <c r="AY86" s="84">
        <v>0.61409999999999998</v>
      </c>
      <c r="AZ86" s="84">
        <v>0.80010000000000003</v>
      </c>
      <c r="BA86" s="84">
        <v>0.31690000000000002</v>
      </c>
      <c r="BB86" s="84">
        <v>0.1817</v>
      </c>
      <c r="BC86" s="84">
        <v>0.56540000000000001</v>
      </c>
      <c r="BD86" s="84">
        <v>0.18340000000000001</v>
      </c>
      <c r="BE86" s="84">
        <v>0.84389999999999998</v>
      </c>
      <c r="BF86" s="84">
        <v>0.40639999999999998</v>
      </c>
      <c r="BH86" s="92" t="s">
        <v>123</v>
      </c>
      <c r="BI86" s="84">
        <v>0.69069999999999998</v>
      </c>
      <c r="BJ86" s="84">
        <v>0.65380000000000005</v>
      </c>
      <c r="BK86" s="84">
        <v>0.55400000000000005</v>
      </c>
      <c r="BL86" s="84">
        <v>0.18679999999999999</v>
      </c>
      <c r="BM86" s="84">
        <v>0.41830000000000001</v>
      </c>
      <c r="BN86" s="84">
        <v>0.38929999999999998</v>
      </c>
      <c r="BO86" s="84">
        <v>0.85189999999999999</v>
      </c>
      <c r="BP86" s="84">
        <v>0.61829999999999996</v>
      </c>
    </row>
    <row r="87" spans="1:68">
      <c r="A87" s="142"/>
      <c r="B87" s="142"/>
      <c r="C87" s="39">
        <v>3.5416666666666701</v>
      </c>
      <c r="D87" s="95">
        <v>0.45519999999999999</v>
      </c>
      <c r="E87" s="95">
        <v>0.79890000000000005</v>
      </c>
      <c r="F87" s="95">
        <v>0.52990000000000004</v>
      </c>
      <c r="G87" s="95">
        <v>0.1222</v>
      </c>
      <c r="H87" s="95">
        <v>0.52449999999999997</v>
      </c>
      <c r="I87" s="95">
        <v>0.48609999999999998</v>
      </c>
      <c r="J87" s="95">
        <v>0.80120000000000002</v>
      </c>
      <c r="K87" s="95">
        <v>0.77080000000000004</v>
      </c>
      <c r="L87" s="95">
        <v>0.70709999999999995</v>
      </c>
      <c r="M87" s="95">
        <v>0.83660000000000001</v>
      </c>
      <c r="N87" s="95">
        <v>0.89249999999999996</v>
      </c>
      <c r="O87" s="95">
        <v>0.80159999999999998</v>
      </c>
      <c r="P87" s="95">
        <v>0.4264</v>
      </c>
      <c r="Q87" s="95">
        <v>0.55669999999999997</v>
      </c>
      <c r="R87" s="95">
        <v>0.14219999999999999</v>
      </c>
      <c r="S87" s="95">
        <v>0.4894</v>
      </c>
      <c r="T87" s="95">
        <v>0.55669999999999997</v>
      </c>
      <c r="U87" s="95">
        <v>0.34060000000000001</v>
      </c>
      <c r="V87" s="95">
        <v>0.50309999999999999</v>
      </c>
      <c r="W87" s="95">
        <v>0.25669999999999998</v>
      </c>
      <c r="X87" s="95">
        <v>0.53500000000000003</v>
      </c>
      <c r="Y87" s="95">
        <v>0.36559999999999998</v>
      </c>
      <c r="Z87" s="95">
        <v>0.7722</v>
      </c>
      <c r="AA87" s="95">
        <v>0.58020000000000005</v>
      </c>
      <c r="AD87" s="92" t="s">
        <v>124</v>
      </c>
      <c r="AE87" s="84">
        <v>0</v>
      </c>
      <c r="AF87" s="84">
        <v>0</v>
      </c>
      <c r="AG87" s="84">
        <v>0</v>
      </c>
      <c r="AH87" s="84">
        <v>0</v>
      </c>
      <c r="AI87" s="84">
        <v>0</v>
      </c>
      <c r="AJ87" s="84">
        <v>0</v>
      </c>
      <c r="AK87" s="84">
        <v>0</v>
      </c>
      <c r="AL87" s="84">
        <v>0</v>
      </c>
      <c r="AN87" s="92" t="s">
        <v>124</v>
      </c>
      <c r="AO87" s="84">
        <v>0</v>
      </c>
      <c r="AP87" s="84">
        <v>0</v>
      </c>
      <c r="AQ87" s="84">
        <v>0</v>
      </c>
      <c r="AR87" s="84">
        <v>0</v>
      </c>
      <c r="AS87" s="84">
        <v>0</v>
      </c>
      <c r="AT87" s="84">
        <v>0</v>
      </c>
      <c r="AU87" s="84">
        <v>0</v>
      </c>
      <c r="AV87" s="84">
        <v>0</v>
      </c>
      <c r="AX87" s="92" t="s">
        <v>124</v>
      </c>
      <c r="AY87" s="84">
        <v>0.60460000000000003</v>
      </c>
      <c r="AZ87" s="84">
        <v>0.71350000000000002</v>
      </c>
      <c r="BA87" s="84">
        <v>0.3</v>
      </c>
      <c r="BB87" s="84">
        <v>0.2707</v>
      </c>
      <c r="BC87" s="84">
        <v>0.49719999999999998</v>
      </c>
      <c r="BD87" s="84">
        <v>0.37340000000000001</v>
      </c>
      <c r="BE87" s="84">
        <v>0.83779999999999999</v>
      </c>
      <c r="BF87" s="84">
        <v>0.501</v>
      </c>
      <c r="BH87" s="92" t="s">
        <v>124</v>
      </c>
      <c r="BI87" s="84">
        <v>0.75309999999999999</v>
      </c>
      <c r="BJ87" s="84">
        <v>0.60140000000000005</v>
      </c>
      <c r="BK87" s="84">
        <v>0.51449999999999996</v>
      </c>
      <c r="BL87" s="84">
        <v>0.24729999999999999</v>
      </c>
      <c r="BM87" s="84">
        <v>0.49349999999999999</v>
      </c>
      <c r="BN87" s="84">
        <v>0.4506</v>
      </c>
      <c r="BO87" s="84">
        <v>0.82530000000000003</v>
      </c>
      <c r="BP87" s="84">
        <v>0.6048</v>
      </c>
    </row>
    <row r="88" spans="1:68">
      <c r="A88" s="142"/>
      <c r="B88" s="142"/>
      <c r="C88" s="39">
        <v>3.5833333333333299</v>
      </c>
      <c r="D88" s="95">
        <v>0.5988</v>
      </c>
      <c r="E88" s="95">
        <v>0.88419999999999999</v>
      </c>
      <c r="F88" s="95">
        <v>0.55869999999999997</v>
      </c>
      <c r="G88" s="95">
        <v>9.7299999999999998E-2</v>
      </c>
      <c r="H88" s="95">
        <v>0.45269999999999999</v>
      </c>
      <c r="I88" s="95">
        <v>0.51829999999999998</v>
      </c>
      <c r="J88" s="95">
        <v>0.83399999999999996</v>
      </c>
      <c r="K88" s="95">
        <v>0.83009999999999995</v>
      </c>
      <c r="L88" s="95">
        <v>0.70509999999999995</v>
      </c>
      <c r="M88" s="95">
        <v>0.8478</v>
      </c>
      <c r="N88" s="95">
        <v>0.8175</v>
      </c>
      <c r="O88" s="95">
        <v>0.80689999999999995</v>
      </c>
      <c r="P88" s="95">
        <v>0.45</v>
      </c>
      <c r="Q88" s="95">
        <v>0.38190000000000002</v>
      </c>
      <c r="R88" s="95">
        <v>0.1308</v>
      </c>
      <c r="S88" s="95">
        <v>0.37790000000000001</v>
      </c>
      <c r="T88" s="95">
        <v>0.38190000000000002</v>
      </c>
      <c r="U88" s="95">
        <v>0.29970000000000002</v>
      </c>
      <c r="V88" s="95">
        <v>0.57320000000000004</v>
      </c>
      <c r="W88" s="95">
        <v>0.35659999999999997</v>
      </c>
      <c r="X88" s="95">
        <v>0.47620000000000001</v>
      </c>
      <c r="Y88" s="95">
        <v>0.27839999999999998</v>
      </c>
      <c r="Z88" s="95">
        <v>0.65200000000000002</v>
      </c>
      <c r="AA88" s="95">
        <v>0.53969999999999996</v>
      </c>
    </row>
    <row r="89" spans="1:68">
      <c r="A89" s="142"/>
      <c r="B89" s="142"/>
      <c r="C89" s="39">
        <v>3.625</v>
      </c>
      <c r="D89" s="95">
        <v>0.67459999999999998</v>
      </c>
      <c r="E89" s="95">
        <v>0.84830000000000005</v>
      </c>
      <c r="F89" s="95">
        <v>0.57920000000000005</v>
      </c>
      <c r="G89" s="95">
        <v>0.2029</v>
      </c>
      <c r="H89" s="95">
        <v>0.41020000000000001</v>
      </c>
      <c r="I89" s="95">
        <v>0.54300000000000004</v>
      </c>
      <c r="J89" s="95">
        <v>0.88549999999999995</v>
      </c>
      <c r="K89" s="95">
        <v>0.7944</v>
      </c>
      <c r="L89" s="95">
        <v>0.75139999999999996</v>
      </c>
      <c r="M89" s="95">
        <v>0.88700000000000001</v>
      </c>
      <c r="N89" s="95">
        <v>0.73280000000000001</v>
      </c>
      <c r="O89" s="95">
        <v>0.81020000000000003</v>
      </c>
      <c r="P89" s="95">
        <v>0.38540000000000002</v>
      </c>
      <c r="Q89" s="95">
        <v>0.32079999999999997</v>
      </c>
      <c r="R89" s="95">
        <v>0.11269999999999999</v>
      </c>
      <c r="S89" s="95">
        <v>0.33679999999999999</v>
      </c>
      <c r="T89" s="95">
        <v>0.32079999999999997</v>
      </c>
      <c r="U89" s="95">
        <v>0.25890000000000002</v>
      </c>
      <c r="V89" s="95">
        <v>0.59830000000000005</v>
      </c>
      <c r="W89" s="95">
        <v>0.35020000000000001</v>
      </c>
      <c r="X89" s="95">
        <v>0.49959999999999999</v>
      </c>
      <c r="Y89" s="95">
        <v>0.2782</v>
      </c>
      <c r="Z89" s="95">
        <v>0.45500000000000002</v>
      </c>
      <c r="AA89" s="95">
        <v>0.44479999999999997</v>
      </c>
    </row>
    <row r="90" spans="1:68">
      <c r="A90" s="142"/>
      <c r="B90" s="142"/>
      <c r="C90" s="39">
        <v>3.6666666666666701</v>
      </c>
      <c r="D90" s="95">
        <v>0.49399999999999999</v>
      </c>
      <c r="E90" s="95">
        <v>0.87160000000000004</v>
      </c>
      <c r="F90" s="95">
        <v>0.52070000000000005</v>
      </c>
      <c r="G90" s="95">
        <v>0.27200000000000002</v>
      </c>
      <c r="H90" s="95">
        <v>0.42080000000000001</v>
      </c>
      <c r="I90" s="95">
        <v>0.51580000000000004</v>
      </c>
      <c r="J90" s="95">
        <v>0.85970000000000002</v>
      </c>
      <c r="K90" s="95">
        <v>0.74529999999999996</v>
      </c>
      <c r="L90" s="95">
        <v>0.75070000000000003</v>
      </c>
      <c r="M90" s="95">
        <v>0.79290000000000005</v>
      </c>
      <c r="N90" s="95">
        <v>0.39579999999999999</v>
      </c>
      <c r="O90" s="95">
        <v>0.70889999999999997</v>
      </c>
      <c r="P90" s="95">
        <v>0.37969999999999998</v>
      </c>
      <c r="Q90" s="95">
        <v>0.34039999999999998</v>
      </c>
      <c r="R90" s="95">
        <v>0.115</v>
      </c>
      <c r="S90" s="95">
        <v>0.32340000000000002</v>
      </c>
      <c r="T90" s="95">
        <v>0.34039999999999998</v>
      </c>
      <c r="U90" s="95">
        <v>0.25779999999999997</v>
      </c>
      <c r="V90" s="95">
        <v>0.61609999999999998</v>
      </c>
      <c r="W90" s="95">
        <v>0.3483</v>
      </c>
      <c r="X90" s="95">
        <v>0.6139</v>
      </c>
      <c r="Y90" s="95">
        <v>0.31840000000000002</v>
      </c>
      <c r="Z90" s="95">
        <v>0.441</v>
      </c>
      <c r="AA90" s="95">
        <v>0.45419999999999999</v>
      </c>
      <c r="AD90" s="144" t="s">
        <v>10</v>
      </c>
      <c r="AE90" s="144"/>
      <c r="AF90" s="144"/>
      <c r="AG90" s="144"/>
      <c r="AH90" s="144"/>
      <c r="AI90" s="144"/>
      <c r="AJ90" s="144"/>
      <c r="AK90" s="144"/>
      <c r="AL90" s="144"/>
      <c r="AM90" s="144"/>
      <c r="AN90" s="144"/>
      <c r="AO90" s="144"/>
      <c r="AP90" s="144"/>
      <c r="AQ90" s="144"/>
      <c r="AR90" s="144"/>
      <c r="AS90" s="144"/>
      <c r="AT90" s="144"/>
      <c r="AU90" s="144"/>
      <c r="AV90" s="144"/>
      <c r="AW90" s="144"/>
      <c r="AX90" s="144"/>
      <c r="AY90" s="144"/>
      <c r="AZ90" s="144"/>
      <c r="BA90" s="144"/>
      <c r="BB90" s="144"/>
      <c r="BC90" s="144"/>
      <c r="BD90" s="144"/>
      <c r="BE90" s="144"/>
      <c r="BF90" s="144"/>
      <c r="BG90" s="144"/>
      <c r="BH90" s="144"/>
      <c r="BI90" s="144"/>
      <c r="BJ90" s="144"/>
      <c r="BK90" s="144"/>
      <c r="BL90" s="132"/>
      <c r="BM90" s="132"/>
    </row>
    <row r="91" spans="1:68">
      <c r="A91" s="142"/>
      <c r="B91" s="142"/>
      <c r="C91" s="39">
        <v>3.7083333333333299</v>
      </c>
      <c r="D91" s="95">
        <v>0.61009999999999998</v>
      </c>
      <c r="E91" s="95">
        <v>0.76370000000000005</v>
      </c>
      <c r="F91" s="95">
        <v>0.53300000000000003</v>
      </c>
      <c r="G91" s="95">
        <v>0.37169999999999997</v>
      </c>
      <c r="H91" s="95">
        <v>7.8899999999999998E-2</v>
      </c>
      <c r="I91" s="95">
        <v>0.47139999999999999</v>
      </c>
      <c r="J91" s="95">
        <v>0.80620000000000003</v>
      </c>
      <c r="K91" s="95">
        <v>0.6603</v>
      </c>
      <c r="L91" s="95">
        <v>0.57169999999999999</v>
      </c>
      <c r="M91" s="95">
        <v>0.71799999999999997</v>
      </c>
      <c r="N91" s="95">
        <v>0.7843</v>
      </c>
      <c r="O91" s="95">
        <v>0.70809999999999995</v>
      </c>
      <c r="P91" s="95">
        <v>0.36720000000000003</v>
      </c>
      <c r="Q91" s="95">
        <v>0.3367</v>
      </c>
      <c r="R91" s="95">
        <v>0.12330000000000001</v>
      </c>
      <c r="S91" s="95">
        <v>0.3453</v>
      </c>
      <c r="T91" s="95">
        <v>0.3367</v>
      </c>
      <c r="U91" s="95">
        <v>0.26150000000000001</v>
      </c>
      <c r="V91" s="95">
        <v>0.62419999999999998</v>
      </c>
      <c r="W91" s="95">
        <v>0.39389999999999997</v>
      </c>
      <c r="X91" s="95">
        <v>0.68769999999999998</v>
      </c>
      <c r="Y91" s="95">
        <v>0.34470000000000001</v>
      </c>
      <c r="Z91" s="95">
        <v>0.51919999999999999</v>
      </c>
      <c r="AA91" s="95">
        <v>0.51429999999999998</v>
      </c>
      <c r="AE91" s="84" t="s">
        <v>99</v>
      </c>
      <c r="AO91" s="84" t="s">
        <v>100</v>
      </c>
      <c r="AY91" s="84" t="s">
        <v>98</v>
      </c>
      <c r="BI91" s="84" t="s">
        <v>153</v>
      </c>
    </row>
    <row r="92" spans="1:68">
      <c r="A92" s="142"/>
      <c r="B92" s="142"/>
      <c r="C92" s="39">
        <v>3.75</v>
      </c>
      <c r="D92" s="95">
        <v>0.30080000000000001</v>
      </c>
      <c r="E92" s="95">
        <v>0.46800000000000003</v>
      </c>
      <c r="F92" s="95">
        <v>5.9400000000000001E-2</v>
      </c>
      <c r="G92" s="95">
        <v>0.1676</v>
      </c>
      <c r="H92" s="95">
        <v>0.12939999999999999</v>
      </c>
      <c r="I92" s="95">
        <v>0.22500000000000001</v>
      </c>
      <c r="J92" s="95">
        <v>0.55269999999999997</v>
      </c>
      <c r="K92" s="95">
        <v>0.56179999999999997</v>
      </c>
      <c r="L92" s="95">
        <v>0.3614</v>
      </c>
      <c r="M92" s="95">
        <v>0.47</v>
      </c>
      <c r="N92" s="95">
        <v>0.4622</v>
      </c>
      <c r="O92" s="95">
        <v>0.48159999999999997</v>
      </c>
      <c r="P92" s="95">
        <v>0.4289</v>
      </c>
      <c r="Q92" s="95">
        <v>0.48010000000000003</v>
      </c>
      <c r="R92" s="95">
        <v>0.13569999999999999</v>
      </c>
      <c r="S92" s="95">
        <v>0.46839999999999998</v>
      </c>
      <c r="T92" s="95">
        <v>0.48010000000000003</v>
      </c>
      <c r="U92" s="95">
        <v>0.32540000000000002</v>
      </c>
      <c r="V92" s="95">
        <v>0.75449999999999995</v>
      </c>
      <c r="W92" s="95">
        <v>0.39319999999999999</v>
      </c>
      <c r="X92" s="95">
        <v>0.81599999999999995</v>
      </c>
      <c r="Y92" s="95">
        <v>0.49430000000000002</v>
      </c>
      <c r="Z92" s="95">
        <v>0.54059999999999997</v>
      </c>
      <c r="AA92" s="95">
        <v>0.56100000000000005</v>
      </c>
      <c r="AE92" s="84">
        <v>1</v>
      </c>
      <c r="AF92" s="84">
        <v>2</v>
      </c>
      <c r="AG92" s="84">
        <v>3</v>
      </c>
      <c r="AH92" s="84">
        <v>4</v>
      </c>
      <c r="AI92" s="84">
        <v>5</v>
      </c>
      <c r="AJ92" s="84">
        <v>6</v>
      </c>
      <c r="AK92" s="84">
        <v>7</v>
      </c>
      <c r="AL92" s="84">
        <v>8</v>
      </c>
      <c r="AO92" s="84">
        <v>1</v>
      </c>
      <c r="AP92" s="84">
        <v>2</v>
      </c>
      <c r="AQ92" s="84">
        <v>3</v>
      </c>
      <c r="AR92" s="84">
        <v>4</v>
      </c>
      <c r="AS92" s="84">
        <v>5</v>
      </c>
      <c r="AT92" s="84">
        <v>6</v>
      </c>
      <c r="AU92" s="84">
        <v>7</v>
      </c>
      <c r="AV92" s="84">
        <v>8</v>
      </c>
      <c r="AY92" s="84">
        <v>1</v>
      </c>
      <c r="AZ92" s="84">
        <v>2</v>
      </c>
      <c r="BA92" s="84">
        <v>3</v>
      </c>
      <c r="BB92" s="84">
        <v>4</v>
      </c>
      <c r="BC92" s="84">
        <v>5</v>
      </c>
      <c r="BD92" s="84">
        <v>6</v>
      </c>
      <c r="BE92" s="84">
        <v>7</v>
      </c>
      <c r="BF92" s="84">
        <v>8</v>
      </c>
      <c r="BI92" s="84">
        <v>1</v>
      </c>
      <c r="BJ92" s="84">
        <v>2</v>
      </c>
      <c r="BK92" s="84">
        <v>3</v>
      </c>
      <c r="BL92" s="84">
        <v>4</v>
      </c>
      <c r="BM92" s="84">
        <v>5</v>
      </c>
      <c r="BN92" s="84">
        <v>6</v>
      </c>
      <c r="BO92" s="84">
        <v>7</v>
      </c>
      <c r="BP92" s="84">
        <v>8</v>
      </c>
    </row>
    <row r="93" spans="1:68">
      <c r="A93" s="142"/>
      <c r="B93" s="142"/>
      <c r="C93" s="39">
        <v>3.7916666666666701</v>
      </c>
      <c r="D93" s="95">
        <v>0</v>
      </c>
      <c r="E93" s="95">
        <v>0</v>
      </c>
      <c r="F93" s="95">
        <v>0</v>
      </c>
      <c r="G93" s="95">
        <v>0</v>
      </c>
      <c r="H93" s="95">
        <v>0</v>
      </c>
      <c r="I93" s="95">
        <v>0</v>
      </c>
      <c r="J93" s="95">
        <v>0.15709999999999999</v>
      </c>
      <c r="K93" s="95">
        <v>0.129</v>
      </c>
      <c r="L93" s="95">
        <v>3.2800000000000003E-2</v>
      </c>
      <c r="M93" s="95">
        <v>6.5299999999999997E-2</v>
      </c>
      <c r="N93" s="95">
        <v>0.29420000000000002</v>
      </c>
      <c r="O93" s="95">
        <v>0.13569999999999999</v>
      </c>
      <c r="P93" s="95">
        <v>0.51400000000000001</v>
      </c>
      <c r="Q93" s="95">
        <v>0.63729999999999998</v>
      </c>
      <c r="R93" s="95">
        <v>0.17150000000000001</v>
      </c>
      <c r="S93" s="95">
        <v>0.60929999999999995</v>
      </c>
      <c r="T93" s="95">
        <v>0.63729999999999998</v>
      </c>
      <c r="U93" s="95">
        <v>0.41039999999999999</v>
      </c>
      <c r="V93" s="95">
        <v>0.85260000000000002</v>
      </c>
      <c r="W93" s="95">
        <v>0.45710000000000001</v>
      </c>
      <c r="X93" s="95">
        <v>0.8206</v>
      </c>
      <c r="Y93" s="95">
        <v>0.63349999999999995</v>
      </c>
      <c r="Z93" s="95">
        <v>0.61229999999999996</v>
      </c>
      <c r="AA93" s="95">
        <v>0.62919999999999998</v>
      </c>
      <c r="AD93" s="92" t="s">
        <v>101</v>
      </c>
      <c r="AE93" s="84">
        <v>0</v>
      </c>
      <c r="AF93" s="84">
        <v>0</v>
      </c>
      <c r="AG93" s="84">
        <v>0</v>
      </c>
      <c r="AH93" s="84">
        <v>0</v>
      </c>
      <c r="AI93" s="84">
        <v>0</v>
      </c>
      <c r="AJ93" s="84">
        <v>0</v>
      </c>
      <c r="AK93" s="84">
        <v>0</v>
      </c>
      <c r="AL93" s="84">
        <v>0</v>
      </c>
      <c r="AN93" s="92" t="s">
        <v>101</v>
      </c>
      <c r="AO93" s="84">
        <v>0</v>
      </c>
      <c r="AP93" s="84">
        <v>0</v>
      </c>
      <c r="AQ93" s="84">
        <v>0</v>
      </c>
      <c r="AR93" s="84">
        <v>0</v>
      </c>
      <c r="AS93" s="84">
        <v>0</v>
      </c>
      <c r="AT93" s="84">
        <v>0</v>
      </c>
      <c r="AU93" s="84">
        <v>0</v>
      </c>
      <c r="AV93" s="84">
        <v>0</v>
      </c>
      <c r="AX93" s="92" t="s">
        <v>101</v>
      </c>
      <c r="AY93" s="84">
        <v>0.63170000000000004</v>
      </c>
      <c r="AZ93" s="84">
        <v>0.6452</v>
      </c>
      <c r="BA93" s="84">
        <v>0.25009999999999999</v>
      </c>
      <c r="BB93" s="84">
        <v>7.4700000000000003E-2</v>
      </c>
      <c r="BC93" s="84">
        <v>0.35880000000000001</v>
      </c>
      <c r="BD93" s="84">
        <v>0.44590000000000002</v>
      </c>
      <c r="BE93" s="84">
        <v>0.46700000000000003</v>
      </c>
      <c r="BF93" s="84">
        <v>0.23119999999999999</v>
      </c>
      <c r="BH93" s="92" t="s">
        <v>101</v>
      </c>
      <c r="BI93" s="84">
        <v>0.45090000000000002</v>
      </c>
      <c r="BJ93" s="84">
        <v>0.37830000000000003</v>
      </c>
      <c r="BK93" s="84">
        <v>0.1419</v>
      </c>
      <c r="BL93" s="84">
        <v>4.6100000000000002E-2</v>
      </c>
      <c r="BM93" s="84">
        <v>0.36409999999999998</v>
      </c>
      <c r="BN93" s="84">
        <v>9.2299999999999993E-2</v>
      </c>
      <c r="BO93" s="84">
        <v>0.10340000000000001</v>
      </c>
      <c r="BP93" s="84">
        <v>0.1862</v>
      </c>
    </row>
    <row r="94" spans="1:68">
      <c r="A94" s="142"/>
      <c r="B94" s="142"/>
      <c r="C94" s="39">
        <v>3.8333333333333299</v>
      </c>
      <c r="D94" s="95">
        <v>0</v>
      </c>
      <c r="E94" s="95">
        <v>0</v>
      </c>
      <c r="F94" s="95">
        <v>0</v>
      </c>
      <c r="G94" s="95">
        <v>0</v>
      </c>
      <c r="H94" s="95">
        <v>0</v>
      </c>
      <c r="I94" s="95">
        <v>0</v>
      </c>
      <c r="J94" s="95">
        <v>1.4E-3</v>
      </c>
      <c r="K94" s="95">
        <v>1.8E-3</v>
      </c>
      <c r="L94" s="95">
        <v>0</v>
      </c>
      <c r="M94" s="95">
        <v>0</v>
      </c>
      <c r="N94" s="95">
        <v>1.61E-2</v>
      </c>
      <c r="O94" s="95">
        <v>3.8999999999999998E-3</v>
      </c>
      <c r="P94" s="95">
        <v>0.52829999999999999</v>
      </c>
      <c r="Q94" s="95">
        <v>0.69040000000000001</v>
      </c>
      <c r="R94" s="95">
        <v>0.18090000000000001</v>
      </c>
      <c r="S94" s="95">
        <v>0.64219999999999999</v>
      </c>
      <c r="T94" s="95">
        <v>0.69040000000000001</v>
      </c>
      <c r="U94" s="95">
        <v>0.43099999999999999</v>
      </c>
      <c r="V94" s="95">
        <v>0.85260000000000002</v>
      </c>
      <c r="W94" s="95">
        <v>0.62570000000000003</v>
      </c>
      <c r="X94" s="95">
        <v>0.72089999999999999</v>
      </c>
      <c r="Y94" s="95">
        <v>0.65980000000000005</v>
      </c>
      <c r="Z94" s="95">
        <v>0.77700000000000002</v>
      </c>
      <c r="AA94" s="95">
        <v>0.73980000000000001</v>
      </c>
      <c r="AD94" s="92" t="s">
        <v>102</v>
      </c>
      <c r="AE94" s="84">
        <v>0</v>
      </c>
      <c r="AF94" s="84">
        <v>0</v>
      </c>
      <c r="AG94" s="84">
        <v>0</v>
      </c>
      <c r="AH94" s="84">
        <v>0</v>
      </c>
      <c r="AI94" s="84">
        <v>0</v>
      </c>
      <c r="AJ94" s="84">
        <v>0</v>
      </c>
      <c r="AK94" s="84">
        <v>0</v>
      </c>
      <c r="AL94" s="84">
        <v>0</v>
      </c>
      <c r="AN94" s="92" t="s">
        <v>102</v>
      </c>
      <c r="AO94" s="84">
        <v>0</v>
      </c>
      <c r="AP94" s="84">
        <v>0</v>
      </c>
      <c r="AQ94" s="84">
        <v>0</v>
      </c>
      <c r="AR94" s="84">
        <v>0</v>
      </c>
      <c r="AS94" s="84">
        <v>0</v>
      </c>
      <c r="AT94" s="84">
        <v>0</v>
      </c>
      <c r="AU94" s="84">
        <v>0</v>
      </c>
      <c r="AV94" s="84">
        <v>0</v>
      </c>
      <c r="AX94" s="92" t="s">
        <v>102</v>
      </c>
      <c r="AY94" s="84">
        <v>0.5746</v>
      </c>
      <c r="AZ94" s="84">
        <v>0.6421</v>
      </c>
      <c r="BA94" s="84">
        <v>0.2407</v>
      </c>
      <c r="BB94" s="84">
        <v>6.5000000000000002E-2</v>
      </c>
      <c r="BC94" s="84">
        <v>0.29620000000000002</v>
      </c>
      <c r="BD94" s="84">
        <v>0.46150000000000002</v>
      </c>
      <c r="BE94" s="84">
        <v>0.47310000000000002</v>
      </c>
      <c r="BF94" s="84">
        <v>0.33989999999999998</v>
      </c>
      <c r="BH94" s="92" t="s">
        <v>102</v>
      </c>
      <c r="BI94" s="84">
        <v>0.38440000000000002</v>
      </c>
      <c r="BJ94" s="84">
        <v>0.37759999999999999</v>
      </c>
      <c r="BK94" s="84">
        <v>0.2198</v>
      </c>
      <c r="BL94" s="84">
        <v>2.4E-2</v>
      </c>
      <c r="BM94" s="84">
        <v>0.28439999999999999</v>
      </c>
      <c r="BN94" s="84">
        <v>0.11219999999999999</v>
      </c>
      <c r="BO94" s="84">
        <v>0.14130000000000001</v>
      </c>
      <c r="BP94" s="84">
        <v>0.1411</v>
      </c>
    </row>
    <row r="95" spans="1:68">
      <c r="A95" s="142"/>
      <c r="B95" s="142"/>
      <c r="C95" s="39">
        <v>3.875</v>
      </c>
      <c r="D95" s="95">
        <v>0</v>
      </c>
      <c r="E95" s="95">
        <v>0</v>
      </c>
      <c r="F95" s="95">
        <v>0</v>
      </c>
      <c r="G95" s="95">
        <v>0</v>
      </c>
      <c r="H95" s="95">
        <v>0</v>
      </c>
      <c r="I95" s="95">
        <v>0</v>
      </c>
      <c r="J95" s="95">
        <v>0</v>
      </c>
      <c r="K95" s="95">
        <v>0</v>
      </c>
      <c r="L95" s="95">
        <v>0</v>
      </c>
      <c r="M95" s="95">
        <v>0</v>
      </c>
      <c r="N95" s="95">
        <v>0</v>
      </c>
      <c r="O95" s="95">
        <v>0</v>
      </c>
      <c r="P95" s="95">
        <v>0.51939999999999997</v>
      </c>
      <c r="Q95" s="95">
        <v>0.70799999999999996</v>
      </c>
      <c r="R95" s="95">
        <v>0.17530000000000001</v>
      </c>
      <c r="S95" s="95">
        <v>0.64129999999999998</v>
      </c>
      <c r="T95" s="95">
        <v>0.70799999999999996</v>
      </c>
      <c r="U95" s="95">
        <v>0.42820000000000003</v>
      </c>
      <c r="V95" s="95">
        <v>0.84540000000000004</v>
      </c>
      <c r="W95" s="95">
        <v>0.74890000000000001</v>
      </c>
      <c r="X95" s="95">
        <v>0.59119999999999995</v>
      </c>
      <c r="Y95" s="95">
        <v>0.64249999999999996</v>
      </c>
      <c r="Z95" s="95">
        <v>0.87839999999999996</v>
      </c>
      <c r="AA95" s="95">
        <v>0.80210000000000004</v>
      </c>
      <c r="AD95" s="92" t="s">
        <v>103</v>
      </c>
      <c r="AE95" s="84">
        <v>0</v>
      </c>
      <c r="AF95" s="84">
        <v>0</v>
      </c>
      <c r="AG95" s="84">
        <v>0</v>
      </c>
      <c r="AH95" s="84">
        <v>0</v>
      </c>
      <c r="AI95" s="84">
        <v>0</v>
      </c>
      <c r="AJ95" s="84">
        <v>0</v>
      </c>
      <c r="AK95" s="84">
        <v>0</v>
      </c>
      <c r="AL95" s="84">
        <v>0</v>
      </c>
      <c r="AN95" s="92" t="s">
        <v>103</v>
      </c>
      <c r="AO95" s="84">
        <v>0</v>
      </c>
      <c r="AP95" s="84">
        <v>0</v>
      </c>
      <c r="AQ95" s="84">
        <v>0</v>
      </c>
      <c r="AR95" s="84">
        <v>0</v>
      </c>
      <c r="AS95" s="84">
        <v>0</v>
      </c>
      <c r="AT95" s="84">
        <v>0</v>
      </c>
      <c r="AU95" s="84">
        <v>0</v>
      </c>
      <c r="AV95" s="84">
        <v>0</v>
      </c>
      <c r="AX95" s="92" t="s">
        <v>103</v>
      </c>
      <c r="AY95" s="84">
        <v>0.42330000000000001</v>
      </c>
      <c r="AZ95" s="84">
        <v>0.67910000000000004</v>
      </c>
      <c r="BA95" s="84">
        <v>0.27129999999999999</v>
      </c>
      <c r="BB95" s="84">
        <v>7.3899999999999993E-2</v>
      </c>
      <c r="BC95" s="84">
        <v>0.3513</v>
      </c>
      <c r="BD95" s="84">
        <v>0.3579</v>
      </c>
      <c r="BE95" s="84">
        <v>0.48049999999999998</v>
      </c>
      <c r="BF95" s="84">
        <v>0.21809999999999999</v>
      </c>
      <c r="BH95" s="92" t="s">
        <v>103</v>
      </c>
      <c r="BI95" s="84">
        <v>0.26300000000000001</v>
      </c>
      <c r="BJ95" s="84">
        <v>0.48309999999999997</v>
      </c>
      <c r="BK95" s="84">
        <v>0.31830000000000003</v>
      </c>
      <c r="BL95" s="84">
        <v>1.43E-2</v>
      </c>
      <c r="BM95" s="84">
        <v>0.24049999999999999</v>
      </c>
      <c r="BN95" s="84">
        <v>0.13569999999999999</v>
      </c>
      <c r="BO95" s="84">
        <v>0.16009999999999999</v>
      </c>
      <c r="BP95" s="84">
        <v>9.8000000000000004E-2</v>
      </c>
    </row>
    <row r="96" spans="1:68">
      <c r="A96" s="142"/>
      <c r="B96" s="142"/>
      <c r="C96" s="39">
        <v>3.9166666666666701</v>
      </c>
      <c r="D96" s="95">
        <v>0</v>
      </c>
      <c r="E96" s="95">
        <v>0</v>
      </c>
      <c r="F96" s="95">
        <v>0</v>
      </c>
      <c r="G96" s="95">
        <v>0</v>
      </c>
      <c r="H96" s="95">
        <v>0</v>
      </c>
      <c r="I96" s="95">
        <v>0</v>
      </c>
      <c r="J96" s="95">
        <v>0</v>
      </c>
      <c r="K96" s="95">
        <v>0</v>
      </c>
      <c r="L96" s="95">
        <v>0</v>
      </c>
      <c r="M96" s="95">
        <v>0</v>
      </c>
      <c r="N96" s="95">
        <v>0</v>
      </c>
      <c r="O96" s="95">
        <v>0</v>
      </c>
      <c r="P96" s="95">
        <v>0.58289999999999997</v>
      </c>
      <c r="Q96" s="95">
        <v>0.78659999999999997</v>
      </c>
      <c r="R96" s="95">
        <v>0.18859999999999999</v>
      </c>
      <c r="S96" s="95">
        <v>0.74709999999999999</v>
      </c>
      <c r="T96" s="95">
        <v>0.78659999999999997</v>
      </c>
      <c r="U96" s="95">
        <v>0.48180000000000001</v>
      </c>
      <c r="V96" s="95">
        <v>0.83599999999999997</v>
      </c>
      <c r="W96" s="95">
        <v>0.82969999999999999</v>
      </c>
      <c r="X96" s="95">
        <v>0.3649</v>
      </c>
      <c r="Y96" s="95">
        <v>0.54100000000000004</v>
      </c>
      <c r="Z96" s="95">
        <v>0.82220000000000004</v>
      </c>
      <c r="AA96" s="95">
        <v>0.76070000000000004</v>
      </c>
      <c r="AD96" s="92" t="s">
        <v>104</v>
      </c>
      <c r="AE96" s="84">
        <v>0</v>
      </c>
      <c r="AF96" s="84">
        <v>0</v>
      </c>
      <c r="AG96" s="84">
        <v>0</v>
      </c>
      <c r="AH96" s="84">
        <v>0</v>
      </c>
      <c r="AI96" s="84">
        <v>0</v>
      </c>
      <c r="AJ96" s="84">
        <v>0</v>
      </c>
      <c r="AK96" s="84">
        <v>0</v>
      </c>
      <c r="AL96" s="84">
        <v>0</v>
      </c>
      <c r="AN96" s="92" t="s">
        <v>104</v>
      </c>
      <c r="AO96" s="84">
        <v>0</v>
      </c>
      <c r="AP96" s="84">
        <v>0</v>
      </c>
      <c r="AQ96" s="84">
        <v>0</v>
      </c>
      <c r="AR96" s="84">
        <v>0</v>
      </c>
      <c r="AS96" s="84">
        <v>0</v>
      </c>
      <c r="AT96" s="84">
        <v>0</v>
      </c>
      <c r="AU96" s="84">
        <v>0</v>
      </c>
      <c r="AV96" s="84">
        <v>0</v>
      </c>
      <c r="AX96" s="92" t="s">
        <v>104</v>
      </c>
      <c r="AY96" s="84">
        <v>0.39829999999999999</v>
      </c>
      <c r="AZ96" s="84">
        <v>0.63839999999999997</v>
      </c>
      <c r="BA96" s="84">
        <v>0.23899999999999999</v>
      </c>
      <c r="BB96" s="84">
        <v>9.2700000000000005E-2</v>
      </c>
      <c r="BC96" s="84">
        <v>0.39760000000000001</v>
      </c>
      <c r="BD96" s="84">
        <v>0.26400000000000001</v>
      </c>
      <c r="BE96" s="84">
        <v>0.47399999999999998</v>
      </c>
      <c r="BF96" s="84">
        <v>0.15609999999999999</v>
      </c>
      <c r="BH96" s="92" t="s">
        <v>104</v>
      </c>
      <c r="BI96" s="84">
        <v>0.30909999999999999</v>
      </c>
      <c r="BJ96" s="84">
        <v>0.48120000000000002</v>
      </c>
      <c r="BK96" s="84">
        <v>0.34229999999999999</v>
      </c>
      <c r="BL96" s="84">
        <v>4.8999999999999998E-3</v>
      </c>
      <c r="BM96" s="84">
        <v>0.127</v>
      </c>
      <c r="BN96" s="84">
        <v>0.1187</v>
      </c>
      <c r="BO96" s="84">
        <v>0.1825</v>
      </c>
      <c r="BP96" s="84">
        <v>9.6600000000000005E-2</v>
      </c>
    </row>
    <row r="97" spans="1:68">
      <c r="A97" s="142"/>
      <c r="B97" s="142"/>
      <c r="C97" s="39">
        <v>3.9583333333333299</v>
      </c>
      <c r="D97" s="95">
        <v>0</v>
      </c>
      <c r="E97" s="95">
        <v>0</v>
      </c>
      <c r="F97" s="95">
        <v>0</v>
      </c>
      <c r="G97" s="95">
        <v>0</v>
      </c>
      <c r="H97" s="95">
        <v>0</v>
      </c>
      <c r="I97" s="95">
        <v>0</v>
      </c>
      <c r="J97" s="95">
        <v>0</v>
      </c>
      <c r="K97" s="95">
        <v>0</v>
      </c>
      <c r="L97" s="95">
        <v>0</v>
      </c>
      <c r="M97" s="95">
        <v>0</v>
      </c>
      <c r="N97" s="95">
        <v>0</v>
      </c>
      <c r="O97" s="95">
        <v>0</v>
      </c>
      <c r="P97" s="95">
        <v>0.56669999999999998</v>
      </c>
      <c r="Q97" s="95">
        <v>0.79879999999999995</v>
      </c>
      <c r="R97" s="95">
        <v>0.18790000000000001</v>
      </c>
      <c r="S97" s="95">
        <v>0.74660000000000004</v>
      </c>
      <c r="T97" s="95">
        <v>0.79879999999999995</v>
      </c>
      <c r="U97" s="95">
        <v>0.4783</v>
      </c>
      <c r="V97" s="95">
        <v>0.78029999999999999</v>
      </c>
      <c r="W97" s="95">
        <v>0.8306</v>
      </c>
      <c r="X97" s="95">
        <v>0.48930000000000001</v>
      </c>
      <c r="Y97" s="95">
        <v>0.56399999999999995</v>
      </c>
      <c r="Z97" s="95">
        <v>0.76390000000000002</v>
      </c>
      <c r="AA97" s="95">
        <v>0.74060000000000004</v>
      </c>
      <c r="AD97" s="92" t="s">
        <v>105</v>
      </c>
      <c r="AE97" s="84">
        <v>0</v>
      </c>
      <c r="AF97" s="84">
        <v>0</v>
      </c>
      <c r="AG97" s="84">
        <v>0</v>
      </c>
      <c r="AH97" s="84">
        <v>0</v>
      </c>
      <c r="AI97" s="84">
        <v>0</v>
      </c>
      <c r="AJ97" s="84">
        <v>0</v>
      </c>
      <c r="AK97" s="84">
        <v>0</v>
      </c>
      <c r="AL97" s="84">
        <v>0</v>
      </c>
      <c r="AN97" s="92" t="s">
        <v>105</v>
      </c>
      <c r="AO97" s="84">
        <v>0</v>
      </c>
      <c r="AP97" s="84">
        <v>0</v>
      </c>
      <c r="AQ97" s="84">
        <v>0</v>
      </c>
      <c r="AR97" s="84">
        <v>0</v>
      </c>
      <c r="AS97" s="84">
        <v>0</v>
      </c>
      <c r="AT97" s="84">
        <v>0</v>
      </c>
      <c r="AU97" s="84">
        <v>0</v>
      </c>
      <c r="AV97" s="84">
        <v>0</v>
      </c>
      <c r="AX97" s="92" t="s">
        <v>105</v>
      </c>
      <c r="AY97" s="84">
        <v>0.34460000000000002</v>
      </c>
      <c r="AZ97" s="84">
        <v>0.66320000000000001</v>
      </c>
      <c r="BA97" s="84">
        <v>0.23180000000000001</v>
      </c>
      <c r="BB97" s="84">
        <v>7.9799999999999996E-2</v>
      </c>
      <c r="BC97" s="84">
        <v>0.39179999999999998</v>
      </c>
      <c r="BD97" s="84">
        <v>0.24660000000000001</v>
      </c>
      <c r="BE97" s="84">
        <v>0.47549999999999998</v>
      </c>
      <c r="BF97" s="84">
        <v>0.19339999999999999</v>
      </c>
      <c r="BH97" s="92" t="s">
        <v>105</v>
      </c>
      <c r="BI97" s="84">
        <v>0.29370000000000002</v>
      </c>
      <c r="BJ97" s="84">
        <v>0.52329999999999999</v>
      </c>
      <c r="BK97" s="84">
        <v>0.36320000000000002</v>
      </c>
      <c r="BL97" s="84">
        <v>4.3E-3</v>
      </c>
      <c r="BM97" s="84">
        <v>8.48E-2</v>
      </c>
      <c r="BN97" s="84">
        <v>0.10299999999999999</v>
      </c>
      <c r="BO97" s="84">
        <v>0.15740000000000001</v>
      </c>
      <c r="BP97" s="84">
        <v>8.72E-2</v>
      </c>
    </row>
    <row r="98" spans="1:68">
      <c r="A98" s="142"/>
      <c r="B98" s="142"/>
      <c r="C98" s="39">
        <v>4</v>
      </c>
      <c r="D98" s="95">
        <v>0</v>
      </c>
      <c r="E98" s="95">
        <v>0</v>
      </c>
      <c r="F98" s="95">
        <v>0</v>
      </c>
      <c r="G98" s="95">
        <v>0</v>
      </c>
      <c r="H98" s="95">
        <v>0</v>
      </c>
      <c r="I98" s="95">
        <v>0</v>
      </c>
      <c r="J98" s="95">
        <v>0</v>
      </c>
      <c r="K98" s="95">
        <v>0</v>
      </c>
      <c r="L98" s="95">
        <v>0</v>
      </c>
      <c r="M98" s="95">
        <v>0</v>
      </c>
      <c r="N98" s="95">
        <v>0</v>
      </c>
      <c r="O98" s="95">
        <v>0</v>
      </c>
      <c r="P98" s="95">
        <v>0.56689999999999996</v>
      </c>
      <c r="Q98" s="95">
        <v>0.7994</v>
      </c>
      <c r="R98" s="95">
        <v>0.2034</v>
      </c>
      <c r="S98" s="95">
        <v>0.76849999999999996</v>
      </c>
      <c r="T98" s="95">
        <v>0.7994</v>
      </c>
      <c r="U98" s="95">
        <v>0.48899999999999999</v>
      </c>
      <c r="V98" s="95">
        <v>0.71089999999999998</v>
      </c>
      <c r="W98" s="95">
        <v>0.6966</v>
      </c>
      <c r="X98" s="95">
        <v>0.49959999999999999</v>
      </c>
      <c r="Y98" s="95">
        <v>0.41010000000000002</v>
      </c>
      <c r="Z98" s="95">
        <v>0.54059999999999997</v>
      </c>
      <c r="AA98" s="95">
        <v>0.58460000000000001</v>
      </c>
      <c r="AD98" s="92" t="s">
        <v>106</v>
      </c>
      <c r="AE98" s="84">
        <v>0</v>
      </c>
      <c r="AF98" s="84">
        <v>0</v>
      </c>
      <c r="AG98" s="84">
        <v>0</v>
      </c>
      <c r="AH98" s="84">
        <v>0</v>
      </c>
      <c r="AI98" s="84">
        <v>0</v>
      </c>
      <c r="AJ98" s="84">
        <v>0</v>
      </c>
      <c r="AK98" s="84">
        <v>0</v>
      </c>
      <c r="AL98" s="84">
        <v>0</v>
      </c>
      <c r="AN98" s="92" t="s">
        <v>106</v>
      </c>
      <c r="AO98" s="84">
        <v>5.3499999999999999E-2</v>
      </c>
      <c r="AP98" s="84">
        <v>0</v>
      </c>
      <c r="AQ98" s="84">
        <v>0</v>
      </c>
      <c r="AR98" s="84">
        <v>4.4000000000000003E-3</v>
      </c>
      <c r="AS98" s="84">
        <v>0</v>
      </c>
      <c r="AT98" s="84">
        <v>0</v>
      </c>
      <c r="AU98" s="84">
        <v>0</v>
      </c>
      <c r="AV98" s="84">
        <v>2.5000000000000001E-3</v>
      </c>
      <c r="AX98" s="92" t="s">
        <v>106</v>
      </c>
      <c r="AY98" s="84">
        <v>0.26500000000000001</v>
      </c>
      <c r="AZ98" s="84">
        <v>0.69540000000000002</v>
      </c>
      <c r="BA98" s="84">
        <v>0.2467</v>
      </c>
      <c r="BB98" s="84">
        <v>8.6499999999999994E-2</v>
      </c>
      <c r="BC98" s="84">
        <v>0.443</v>
      </c>
      <c r="BD98" s="84">
        <v>0.25190000000000001</v>
      </c>
      <c r="BE98" s="84">
        <v>0.45650000000000002</v>
      </c>
      <c r="BF98" s="84">
        <v>0.18679999999999999</v>
      </c>
      <c r="BH98" s="92" t="s">
        <v>106</v>
      </c>
      <c r="BI98" s="84">
        <v>0.20030000000000001</v>
      </c>
      <c r="BJ98" s="84">
        <v>0.57720000000000005</v>
      </c>
      <c r="BK98" s="84">
        <v>0.38629999999999998</v>
      </c>
      <c r="BL98" s="84">
        <v>4.5999999999999999E-2</v>
      </c>
      <c r="BM98" s="84">
        <v>0.19750000000000001</v>
      </c>
      <c r="BN98" s="84">
        <v>8.4599999999999995E-2</v>
      </c>
      <c r="BO98" s="84">
        <v>0.14430000000000001</v>
      </c>
      <c r="BP98" s="84">
        <v>6.4699999999999994E-2</v>
      </c>
    </row>
    <row r="99" spans="1:68">
      <c r="A99" s="142" t="s">
        <v>76</v>
      </c>
      <c r="B99" s="142"/>
      <c r="C99" s="5">
        <v>4.0416666666666696</v>
      </c>
      <c r="D99" s="84">
        <v>0</v>
      </c>
      <c r="E99" s="84">
        <v>0</v>
      </c>
      <c r="F99" s="84">
        <v>0</v>
      </c>
      <c r="G99" s="84">
        <v>0</v>
      </c>
      <c r="H99" s="84">
        <v>0</v>
      </c>
      <c r="I99" s="84">
        <v>0</v>
      </c>
      <c r="J99" s="84">
        <v>0</v>
      </c>
      <c r="K99" s="84">
        <v>0</v>
      </c>
      <c r="L99" s="84">
        <v>0</v>
      </c>
      <c r="M99" s="84">
        <v>0</v>
      </c>
      <c r="N99" s="84">
        <v>0</v>
      </c>
      <c r="O99" s="84">
        <v>0</v>
      </c>
      <c r="P99" s="84">
        <v>0.63849999999999996</v>
      </c>
      <c r="Q99" s="84">
        <v>0.81759999999999999</v>
      </c>
      <c r="R99" s="84">
        <v>0.21709999999999999</v>
      </c>
      <c r="S99" s="84">
        <v>0.76859999999999995</v>
      </c>
      <c r="T99" s="84">
        <v>0.81759999999999999</v>
      </c>
      <c r="U99" s="84">
        <v>0.51680000000000004</v>
      </c>
      <c r="V99" s="84">
        <v>0.78749999999999998</v>
      </c>
      <c r="W99" s="84">
        <v>0.8276</v>
      </c>
      <c r="X99" s="84">
        <v>0.45300000000000001</v>
      </c>
      <c r="Y99" s="84">
        <v>0.55830000000000002</v>
      </c>
      <c r="Z99" s="84">
        <v>0.84809999999999997</v>
      </c>
      <c r="AA99" s="84">
        <v>0.77859999999999996</v>
      </c>
      <c r="AD99" s="92" t="s">
        <v>107</v>
      </c>
      <c r="AE99" s="84">
        <v>0</v>
      </c>
      <c r="AF99" s="84">
        <v>0</v>
      </c>
      <c r="AG99" s="84">
        <v>0</v>
      </c>
      <c r="AH99" s="84">
        <v>0</v>
      </c>
      <c r="AI99" s="84">
        <v>0</v>
      </c>
      <c r="AJ99" s="84">
        <v>0</v>
      </c>
      <c r="AK99" s="84">
        <v>0</v>
      </c>
      <c r="AL99" s="84">
        <v>0</v>
      </c>
      <c r="AN99" s="92" t="s">
        <v>107</v>
      </c>
      <c r="AO99" s="84">
        <v>0.34949999999999998</v>
      </c>
      <c r="AP99" s="84">
        <v>1.3599999999999999E-2</v>
      </c>
      <c r="AQ99" s="84">
        <v>0</v>
      </c>
      <c r="AR99" s="84">
        <v>9.5100000000000004E-2</v>
      </c>
      <c r="AS99" s="84">
        <v>0</v>
      </c>
      <c r="AT99" s="84">
        <v>2.7099999999999999E-2</v>
      </c>
      <c r="AU99" s="84">
        <v>1.4999999999999999E-2</v>
      </c>
      <c r="AV99" s="84">
        <v>0.12470000000000001</v>
      </c>
      <c r="AX99" s="92" t="s">
        <v>107</v>
      </c>
      <c r="AY99" s="84">
        <v>0.25090000000000001</v>
      </c>
      <c r="AZ99" s="84">
        <v>0.68769999999999998</v>
      </c>
      <c r="BA99" s="84">
        <v>0.25850000000000001</v>
      </c>
      <c r="BB99" s="84">
        <v>6.7299999999999999E-2</v>
      </c>
      <c r="BC99" s="84">
        <v>0.40710000000000002</v>
      </c>
      <c r="BD99" s="84">
        <v>0.20979999999999999</v>
      </c>
      <c r="BE99" s="84">
        <v>0.42820000000000003</v>
      </c>
      <c r="BF99" s="84">
        <v>0.1852</v>
      </c>
      <c r="BH99" s="92" t="s">
        <v>107</v>
      </c>
      <c r="BI99" s="84">
        <v>0.22470000000000001</v>
      </c>
      <c r="BJ99" s="84">
        <v>0.53090000000000004</v>
      </c>
      <c r="BK99" s="84">
        <v>0.38769999999999999</v>
      </c>
      <c r="BL99" s="84">
        <v>7.0699999999999999E-2</v>
      </c>
      <c r="BM99" s="84">
        <v>0.27789999999999998</v>
      </c>
      <c r="BN99" s="84">
        <v>9.9400000000000002E-2</v>
      </c>
      <c r="BO99" s="84">
        <v>0.1168</v>
      </c>
      <c r="BP99" s="84">
        <v>5.9799999999999999E-2</v>
      </c>
    </row>
    <row r="100" spans="1:68">
      <c r="A100" s="142"/>
      <c r="B100" s="142"/>
      <c r="C100" s="5">
        <v>4.0833333333333304</v>
      </c>
      <c r="D100" s="84">
        <v>0</v>
      </c>
      <c r="E100" s="84">
        <v>0</v>
      </c>
      <c r="F100" s="84">
        <v>0</v>
      </c>
      <c r="G100" s="84">
        <v>0</v>
      </c>
      <c r="H100" s="84">
        <v>0</v>
      </c>
      <c r="I100" s="84">
        <v>0</v>
      </c>
      <c r="J100" s="84">
        <v>0</v>
      </c>
      <c r="K100" s="84">
        <v>0</v>
      </c>
      <c r="L100" s="84">
        <v>0</v>
      </c>
      <c r="M100" s="84">
        <v>0</v>
      </c>
      <c r="N100" s="84">
        <v>0</v>
      </c>
      <c r="O100" s="84">
        <v>0</v>
      </c>
      <c r="P100" s="84">
        <v>0.60499999999999998</v>
      </c>
      <c r="Q100" s="84">
        <v>0.72330000000000005</v>
      </c>
      <c r="R100" s="84">
        <v>0.19980000000000001</v>
      </c>
      <c r="S100" s="84">
        <v>0.74809999999999999</v>
      </c>
      <c r="T100" s="84">
        <v>0.72330000000000005</v>
      </c>
      <c r="U100" s="84">
        <v>0.48520000000000002</v>
      </c>
      <c r="V100" s="84">
        <v>0.70820000000000005</v>
      </c>
      <c r="W100" s="84">
        <v>0.79600000000000004</v>
      </c>
      <c r="X100" s="84">
        <v>0.39410000000000001</v>
      </c>
      <c r="Y100" s="84">
        <v>0.49070000000000003</v>
      </c>
      <c r="Z100" s="84">
        <v>0.77839999999999998</v>
      </c>
      <c r="AA100" s="84">
        <v>0.7177</v>
      </c>
      <c r="AD100" s="92" t="s">
        <v>108</v>
      </c>
      <c r="AE100" s="84">
        <v>5.9999999999999995E-4</v>
      </c>
      <c r="AF100" s="84">
        <v>0</v>
      </c>
      <c r="AG100" s="84">
        <v>0</v>
      </c>
      <c r="AH100" s="84">
        <v>0</v>
      </c>
      <c r="AI100" s="84">
        <v>0</v>
      </c>
      <c r="AJ100" s="84">
        <v>0</v>
      </c>
      <c r="AK100" s="84">
        <v>0</v>
      </c>
      <c r="AL100" s="84">
        <v>0</v>
      </c>
      <c r="AN100" s="92" t="s">
        <v>108</v>
      </c>
      <c r="AO100" s="84">
        <v>0.6351</v>
      </c>
      <c r="AP100" s="84">
        <v>0.28910000000000002</v>
      </c>
      <c r="AQ100" s="84">
        <v>2.07E-2</v>
      </c>
      <c r="AR100" s="84">
        <v>0.40989999999999999</v>
      </c>
      <c r="AS100" s="84">
        <v>1.4800000000000001E-2</v>
      </c>
      <c r="AT100" s="84">
        <v>0.3715</v>
      </c>
      <c r="AU100" s="84">
        <v>0.2873</v>
      </c>
      <c r="AV100" s="84">
        <v>0.46150000000000002</v>
      </c>
      <c r="AX100" s="92" t="s">
        <v>108</v>
      </c>
      <c r="AY100" s="84">
        <v>0.3019</v>
      </c>
      <c r="AZ100" s="84">
        <v>0.70650000000000002</v>
      </c>
      <c r="BA100" s="84">
        <v>0.2848</v>
      </c>
      <c r="BB100" s="84">
        <v>2.4299999999999999E-2</v>
      </c>
      <c r="BC100" s="84">
        <v>0.38469999999999999</v>
      </c>
      <c r="BD100" s="84">
        <v>0.18990000000000001</v>
      </c>
      <c r="BE100" s="84">
        <v>0.47160000000000002</v>
      </c>
      <c r="BF100" s="84">
        <v>0.15920000000000001</v>
      </c>
      <c r="BH100" s="92" t="s">
        <v>108</v>
      </c>
      <c r="BI100" s="84">
        <v>0.33489999999999998</v>
      </c>
      <c r="BJ100" s="84">
        <v>0.59770000000000001</v>
      </c>
      <c r="BK100" s="84">
        <v>0.37440000000000001</v>
      </c>
      <c r="BL100" s="84">
        <v>3.9699999999999999E-2</v>
      </c>
      <c r="BM100" s="84">
        <v>0.3241</v>
      </c>
      <c r="BN100" s="84">
        <v>0.13289999999999999</v>
      </c>
      <c r="BO100" s="84">
        <v>0.1216</v>
      </c>
      <c r="BP100" s="84">
        <v>0.1079</v>
      </c>
    </row>
    <row r="101" spans="1:68">
      <c r="A101" s="142"/>
      <c r="B101" s="142"/>
      <c r="C101" s="5">
        <v>4.125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0.57420000000000004</v>
      </c>
      <c r="Q101" s="84">
        <v>0.64139999999999997</v>
      </c>
      <c r="R101" s="84">
        <v>0.19439999999999999</v>
      </c>
      <c r="S101" s="84">
        <v>0.72040000000000004</v>
      </c>
      <c r="T101" s="84">
        <v>0.64139999999999997</v>
      </c>
      <c r="U101" s="84">
        <v>0.45910000000000001</v>
      </c>
      <c r="V101" s="84">
        <v>0.59009999999999996</v>
      </c>
      <c r="W101" s="84">
        <v>0.72970000000000002</v>
      </c>
      <c r="X101" s="84">
        <v>0.373</v>
      </c>
      <c r="Y101" s="84">
        <v>0.43080000000000002</v>
      </c>
      <c r="Z101" s="84">
        <v>0.72189999999999999</v>
      </c>
      <c r="AA101" s="84">
        <v>0.65600000000000003</v>
      </c>
      <c r="AD101" s="92" t="s">
        <v>109</v>
      </c>
      <c r="AE101" s="84">
        <v>0.32540000000000002</v>
      </c>
      <c r="AF101" s="84">
        <v>0</v>
      </c>
      <c r="AG101" s="84">
        <v>0</v>
      </c>
      <c r="AH101" s="84">
        <v>7.6999999999999999E-2</v>
      </c>
      <c r="AI101" s="84">
        <v>0</v>
      </c>
      <c r="AJ101" s="84">
        <v>0</v>
      </c>
      <c r="AK101" s="84">
        <v>0</v>
      </c>
      <c r="AL101" s="84">
        <v>0.156</v>
      </c>
      <c r="AN101" s="92" t="s">
        <v>109</v>
      </c>
      <c r="AO101" s="84">
        <v>0.67969999999999997</v>
      </c>
      <c r="AP101" s="84">
        <v>0.58450000000000002</v>
      </c>
      <c r="AQ101" s="84">
        <v>0.27560000000000001</v>
      </c>
      <c r="AR101" s="84">
        <v>0.41949999999999998</v>
      </c>
      <c r="AS101" s="84">
        <v>0.2492</v>
      </c>
      <c r="AT101" s="84">
        <v>0.6714</v>
      </c>
      <c r="AU101" s="84">
        <v>0.66979999999999995</v>
      </c>
      <c r="AV101" s="84">
        <v>0.67910000000000004</v>
      </c>
      <c r="AX101" s="92" t="s">
        <v>109</v>
      </c>
      <c r="AY101" s="84">
        <v>0.39350000000000002</v>
      </c>
      <c r="AZ101" s="84">
        <v>0.7409</v>
      </c>
      <c r="BA101" s="84">
        <v>0.3352</v>
      </c>
      <c r="BB101" s="84">
        <v>7.1000000000000004E-3</v>
      </c>
      <c r="BC101" s="84">
        <v>0.3725</v>
      </c>
      <c r="BD101" s="84">
        <v>0.16819999999999999</v>
      </c>
      <c r="BE101" s="84">
        <v>0.502</v>
      </c>
      <c r="BF101" s="84">
        <v>0.16389999999999999</v>
      </c>
      <c r="BH101" s="92" t="s">
        <v>109</v>
      </c>
      <c r="BI101" s="84">
        <v>0.4627</v>
      </c>
      <c r="BJ101" s="84">
        <v>0.62760000000000005</v>
      </c>
      <c r="BK101" s="84">
        <v>0.36580000000000001</v>
      </c>
      <c r="BL101" s="84">
        <v>1.9900000000000001E-2</v>
      </c>
      <c r="BM101" s="84">
        <v>0.37869999999999998</v>
      </c>
      <c r="BN101" s="84">
        <v>0.1726</v>
      </c>
      <c r="BO101" s="84">
        <v>0.1207</v>
      </c>
      <c r="BP101" s="84">
        <v>0.18329999999999999</v>
      </c>
    </row>
    <row r="102" spans="1:68">
      <c r="A102" s="142"/>
      <c r="B102" s="142"/>
      <c r="C102" s="5">
        <v>4.1666666666666696</v>
      </c>
      <c r="D102" s="84">
        <v>0</v>
      </c>
      <c r="E102" s="84">
        <v>0</v>
      </c>
      <c r="F102" s="84">
        <v>0</v>
      </c>
      <c r="G102" s="84">
        <v>0</v>
      </c>
      <c r="H102" s="84">
        <v>0</v>
      </c>
      <c r="I102" s="84">
        <v>0</v>
      </c>
      <c r="J102" s="84">
        <v>0</v>
      </c>
      <c r="K102" s="84">
        <v>0</v>
      </c>
      <c r="L102" s="84">
        <v>0</v>
      </c>
      <c r="M102" s="84">
        <v>0</v>
      </c>
      <c r="N102" s="84">
        <v>0</v>
      </c>
      <c r="O102" s="84">
        <v>0</v>
      </c>
      <c r="P102" s="84">
        <v>0.58679999999999999</v>
      </c>
      <c r="Q102" s="84">
        <v>0.63739999999999997</v>
      </c>
      <c r="R102" s="84">
        <v>0.20069999999999999</v>
      </c>
      <c r="S102" s="84">
        <v>0.72540000000000004</v>
      </c>
      <c r="T102" s="84">
        <v>0.63739999999999997</v>
      </c>
      <c r="U102" s="84">
        <v>0.4657</v>
      </c>
      <c r="V102" s="84">
        <v>0.59789999999999999</v>
      </c>
      <c r="W102" s="84">
        <v>0.70979999999999999</v>
      </c>
      <c r="X102" s="84">
        <v>0.43140000000000001</v>
      </c>
      <c r="Y102" s="84">
        <v>0.42409999999999998</v>
      </c>
      <c r="Z102" s="84">
        <v>0.68720000000000003</v>
      </c>
      <c r="AA102" s="84">
        <v>0.64129999999999998</v>
      </c>
      <c r="AD102" s="92" t="s">
        <v>110</v>
      </c>
      <c r="AE102" s="84">
        <v>0.53969999999999996</v>
      </c>
      <c r="AF102" s="84">
        <v>0.1918</v>
      </c>
      <c r="AG102" s="84">
        <v>0</v>
      </c>
      <c r="AH102" s="84">
        <v>0.25059999999999999</v>
      </c>
      <c r="AI102" s="84">
        <v>0</v>
      </c>
      <c r="AJ102" s="84">
        <v>0.36699999999999999</v>
      </c>
      <c r="AK102" s="84">
        <v>0.32890000000000003</v>
      </c>
      <c r="AL102" s="84">
        <v>0.36840000000000001</v>
      </c>
      <c r="AN102" s="92" t="s">
        <v>110</v>
      </c>
      <c r="AO102" s="84">
        <v>0.76539999999999997</v>
      </c>
      <c r="AP102" s="84">
        <v>0.62780000000000002</v>
      </c>
      <c r="AQ102" s="84">
        <v>0.29260000000000003</v>
      </c>
      <c r="AR102" s="84">
        <v>0.53420000000000001</v>
      </c>
      <c r="AS102" s="84">
        <v>0.2349</v>
      </c>
      <c r="AT102" s="84">
        <v>0.73109999999999997</v>
      </c>
      <c r="AU102" s="84">
        <v>0.76570000000000005</v>
      </c>
      <c r="AV102" s="84">
        <v>0.63900000000000001</v>
      </c>
      <c r="AX102" s="92" t="s">
        <v>110</v>
      </c>
      <c r="AY102" s="84">
        <v>0.38019999999999998</v>
      </c>
      <c r="AZ102" s="84">
        <v>0.66679999999999995</v>
      </c>
      <c r="BA102" s="84">
        <v>0.37340000000000001</v>
      </c>
      <c r="BB102" s="84">
        <v>0</v>
      </c>
      <c r="BC102" s="84">
        <v>0.36130000000000001</v>
      </c>
      <c r="BD102" s="84">
        <v>0.158</v>
      </c>
      <c r="BE102" s="84">
        <v>0.44490000000000002</v>
      </c>
      <c r="BF102" s="84">
        <v>0.12939999999999999</v>
      </c>
      <c r="BH102" s="92" t="s">
        <v>110</v>
      </c>
      <c r="BI102" s="84">
        <v>0.54179999999999995</v>
      </c>
      <c r="BJ102" s="84">
        <v>0.42170000000000002</v>
      </c>
      <c r="BK102" s="84">
        <v>0.28810000000000002</v>
      </c>
      <c r="BL102" s="84">
        <v>1.6000000000000001E-3</v>
      </c>
      <c r="BM102" s="84">
        <v>0.25269999999999998</v>
      </c>
      <c r="BN102" s="84">
        <v>0.25779999999999997</v>
      </c>
      <c r="BO102" s="84">
        <v>0.125</v>
      </c>
      <c r="BP102" s="84">
        <v>0.14580000000000001</v>
      </c>
    </row>
    <row r="103" spans="1:68">
      <c r="A103" s="142"/>
      <c r="B103" s="142"/>
      <c r="C103" s="5">
        <v>4.2083333333333304</v>
      </c>
      <c r="D103" s="84">
        <v>0</v>
      </c>
      <c r="E103" s="84">
        <v>0</v>
      </c>
      <c r="F103" s="84">
        <v>0</v>
      </c>
      <c r="G103" s="84">
        <v>0</v>
      </c>
      <c r="H103" s="84">
        <v>0</v>
      </c>
      <c r="I103" s="84">
        <v>0</v>
      </c>
      <c r="J103" s="84">
        <v>0</v>
      </c>
      <c r="K103" s="84">
        <v>0</v>
      </c>
      <c r="L103" s="84">
        <v>0</v>
      </c>
      <c r="M103" s="84">
        <v>0</v>
      </c>
      <c r="N103" s="84">
        <v>0</v>
      </c>
      <c r="O103" s="84">
        <v>0</v>
      </c>
      <c r="P103" s="84">
        <v>0.55489999999999995</v>
      </c>
      <c r="Q103" s="84">
        <v>0.61409999999999998</v>
      </c>
      <c r="R103" s="84">
        <v>0.18140000000000001</v>
      </c>
      <c r="S103" s="84">
        <v>0.68610000000000004</v>
      </c>
      <c r="T103" s="84">
        <v>0.61409999999999998</v>
      </c>
      <c r="U103" s="84">
        <v>0.43840000000000001</v>
      </c>
      <c r="V103" s="84">
        <v>0.55830000000000002</v>
      </c>
      <c r="W103" s="84">
        <v>0.64559999999999995</v>
      </c>
      <c r="X103" s="84">
        <v>0.43180000000000002</v>
      </c>
      <c r="Y103" s="84">
        <v>0.3715</v>
      </c>
      <c r="Z103" s="84">
        <v>0.61880000000000002</v>
      </c>
      <c r="AA103" s="84">
        <v>0.5857</v>
      </c>
      <c r="AD103" s="92" t="s">
        <v>111</v>
      </c>
      <c r="AE103" s="84">
        <v>0.47299999999999998</v>
      </c>
      <c r="AF103" s="84">
        <v>0.45490000000000003</v>
      </c>
      <c r="AG103" s="84">
        <v>6.3100000000000003E-2</v>
      </c>
      <c r="AH103" s="84">
        <v>0.18840000000000001</v>
      </c>
      <c r="AI103" s="84">
        <v>0</v>
      </c>
      <c r="AJ103" s="84">
        <v>0.5958</v>
      </c>
      <c r="AK103" s="84">
        <v>0.63080000000000003</v>
      </c>
      <c r="AL103" s="84">
        <v>0.38219999999999998</v>
      </c>
      <c r="AN103" s="92" t="s">
        <v>111</v>
      </c>
      <c r="AO103" s="84">
        <v>0.82240000000000002</v>
      </c>
      <c r="AP103" s="84">
        <v>0.69920000000000004</v>
      </c>
      <c r="AQ103" s="84">
        <v>0.41520000000000001</v>
      </c>
      <c r="AR103" s="84">
        <v>0.45450000000000002</v>
      </c>
      <c r="AS103" s="84">
        <v>0.34710000000000002</v>
      </c>
      <c r="AT103" s="84">
        <v>0.7288</v>
      </c>
      <c r="AU103" s="84">
        <v>0.75619999999999998</v>
      </c>
      <c r="AV103" s="84">
        <v>0.57450000000000001</v>
      </c>
      <c r="AX103" s="92" t="s">
        <v>111</v>
      </c>
      <c r="AY103" s="84">
        <v>0.41760000000000003</v>
      </c>
      <c r="AZ103" s="84">
        <v>0.63880000000000003</v>
      </c>
      <c r="BA103" s="84">
        <v>0.438</v>
      </c>
      <c r="BB103" s="84">
        <v>2.7000000000000001E-3</v>
      </c>
      <c r="BC103" s="84">
        <v>0.49270000000000003</v>
      </c>
      <c r="BD103" s="84">
        <v>9.3700000000000006E-2</v>
      </c>
      <c r="BE103" s="84">
        <v>0.47539999999999999</v>
      </c>
      <c r="BF103" s="84">
        <v>0.1143</v>
      </c>
      <c r="BH103" s="92" t="s">
        <v>111</v>
      </c>
      <c r="BI103" s="84">
        <v>0.67379999999999995</v>
      </c>
      <c r="BJ103" s="84">
        <v>0.29430000000000001</v>
      </c>
      <c r="BK103" s="84">
        <v>0.31130000000000002</v>
      </c>
      <c r="BL103" s="84">
        <v>1.49E-2</v>
      </c>
      <c r="BM103" s="84">
        <v>0.53029999999999999</v>
      </c>
      <c r="BN103" s="84">
        <v>0.1099</v>
      </c>
      <c r="BO103" s="84">
        <v>3.6600000000000001E-2</v>
      </c>
      <c r="BP103" s="84">
        <v>0.1101</v>
      </c>
    </row>
    <row r="104" spans="1:68">
      <c r="A104" s="142"/>
      <c r="B104" s="142"/>
      <c r="C104" s="5">
        <v>4.25</v>
      </c>
      <c r="D104" s="84">
        <v>0</v>
      </c>
      <c r="E104" s="84">
        <v>0</v>
      </c>
      <c r="F104" s="84">
        <v>0</v>
      </c>
      <c r="G104" s="84">
        <v>0</v>
      </c>
      <c r="H104" s="84">
        <v>0</v>
      </c>
      <c r="I104" s="84">
        <v>0</v>
      </c>
      <c r="J104" s="84">
        <v>8.0999999999999996E-3</v>
      </c>
      <c r="K104" s="84">
        <v>1.5E-3</v>
      </c>
      <c r="L104" s="84">
        <v>7.3000000000000001E-3</v>
      </c>
      <c r="M104" s="84">
        <v>0</v>
      </c>
      <c r="N104" s="84">
        <v>1.72E-2</v>
      </c>
      <c r="O104" s="84">
        <v>6.7999999999999996E-3</v>
      </c>
      <c r="P104" s="84">
        <v>0.48580000000000001</v>
      </c>
      <c r="Q104" s="84">
        <v>0.5524</v>
      </c>
      <c r="R104" s="84">
        <v>0.1542</v>
      </c>
      <c r="S104" s="84">
        <v>0.61329999999999996</v>
      </c>
      <c r="T104" s="84">
        <v>0.5524</v>
      </c>
      <c r="U104" s="84">
        <v>0.38629999999999998</v>
      </c>
      <c r="V104" s="84">
        <v>0.52080000000000004</v>
      </c>
      <c r="W104" s="84">
        <v>0.54720000000000002</v>
      </c>
      <c r="X104" s="84">
        <v>0.46949999999999997</v>
      </c>
      <c r="Y104" s="84">
        <v>0.41099999999999998</v>
      </c>
      <c r="Z104" s="84">
        <v>0.57609999999999995</v>
      </c>
      <c r="AA104" s="84">
        <v>0.54379999999999995</v>
      </c>
      <c r="AD104" s="92" t="s">
        <v>112</v>
      </c>
      <c r="AE104" s="84">
        <v>0.52449999999999997</v>
      </c>
      <c r="AF104" s="84">
        <v>0.2571</v>
      </c>
      <c r="AG104" s="84">
        <v>0.1913</v>
      </c>
      <c r="AH104" s="84">
        <v>0.28420000000000001</v>
      </c>
      <c r="AI104" s="84">
        <v>0</v>
      </c>
      <c r="AJ104" s="84">
        <v>0.64880000000000004</v>
      </c>
      <c r="AK104" s="84">
        <v>0.62070000000000003</v>
      </c>
      <c r="AL104" s="84">
        <v>0.31509999999999999</v>
      </c>
      <c r="AN104" s="92" t="s">
        <v>112</v>
      </c>
      <c r="AO104" s="84">
        <v>0.75590000000000002</v>
      </c>
      <c r="AP104" s="84">
        <v>0.64780000000000004</v>
      </c>
      <c r="AQ104" s="84">
        <v>0.53500000000000003</v>
      </c>
      <c r="AR104" s="84">
        <v>0.66710000000000003</v>
      </c>
      <c r="AS104" s="84">
        <v>0.40010000000000001</v>
      </c>
      <c r="AT104" s="84">
        <v>0.7046</v>
      </c>
      <c r="AU104" s="84">
        <v>0.7288</v>
      </c>
      <c r="AV104" s="84">
        <v>0.65780000000000005</v>
      </c>
      <c r="AX104" s="92" t="s">
        <v>112</v>
      </c>
      <c r="AY104" s="84">
        <v>0.41820000000000002</v>
      </c>
      <c r="AZ104" s="84">
        <v>0.59519999999999995</v>
      </c>
      <c r="BA104" s="84">
        <v>0.30959999999999999</v>
      </c>
      <c r="BB104" s="84">
        <v>2.8299999999999999E-2</v>
      </c>
      <c r="BC104" s="84">
        <v>0.56599999999999995</v>
      </c>
      <c r="BD104" s="84">
        <v>7.4099999999999999E-2</v>
      </c>
      <c r="BE104" s="84">
        <v>0.46870000000000001</v>
      </c>
      <c r="BF104" s="84">
        <v>9.8500000000000004E-2</v>
      </c>
      <c r="BH104" s="92" t="s">
        <v>112</v>
      </c>
      <c r="BI104" s="84">
        <v>0.76649999999999996</v>
      </c>
      <c r="BJ104" s="84">
        <v>0.27689999999999998</v>
      </c>
      <c r="BK104" s="84">
        <v>0.29520000000000002</v>
      </c>
      <c r="BL104" s="84">
        <v>7.9600000000000004E-2</v>
      </c>
      <c r="BM104" s="84">
        <v>0.64710000000000001</v>
      </c>
      <c r="BN104" s="84">
        <v>5.3999999999999999E-2</v>
      </c>
      <c r="BO104" s="84">
        <v>4.5400000000000003E-2</v>
      </c>
      <c r="BP104" s="84">
        <v>7.8399999999999997E-2</v>
      </c>
    </row>
    <row r="105" spans="1:68">
      <c r="A105" s="142"/>
      <c r="B105" s="142"/>
      <c r="C105" s="5">
        <v>4.2916666666666696</v>
      </c>
      <c r="D105" s="84">
        <v>0</v>
      </c>
      <c r="E105" s="84">
        <v>0</v>
      </c>
      <c r="F105" s="84">
        <v>0</v>
      </c>
      <c r="G105" s="84">
        <v>0</v>
      </c>
      <c r="H105" s="84">
        <v>0</v>
      </c>
      <c r="I105" s="84">
        <v>0</v>
      </c>
      <c r="J105" s="84">
        <v>0.11849999999999999</v>
      </c>
      <c r="K105" s="84">
        <v>4.4299999999999999E-2</v>
      </c>
      <c r="L105" s="84">
        <v>0.15409999999999999</v>
      </c>
      <c r="M105" s="84">
        <v>5.3499999999999999E-2</v>
      </c>
      <c r="N105" s="84">
        <v>0.29049999999999998</v>
      </c>
      <c r="O105" s="84">
        <v>0.13220000000000001</v>
      </c>
      <c r="P105" s="84">
        <v>0.42099999999999999</v>
      </c>
      <c r="Q105" s="84">
        <v>0.47889999999999999</v>
      </c>
      <c r="R105" s="84">
        <v>0.13689999999999999</v>
      </c>
      <c r="S105" s="84">
        <v>0.51549999999999996</v>
      </c>
      <c r="T105" s="84">
        <v>0.47889999999999999</v>
      </c>
      <c r="U105" s="84">
        <v>0.33289999999999997</v>
      </c>
      <c r="V105" s="84">
        <v>0.48659999999999998</v>
      </c>
      <c r="W105" s="84">
        <v>0.47760000000000002</v>
      </c>
      <c r="X105" s="84">
        <v>0.46479999999999999</v>
      </c>
      <c r="Y105" s="84">
        <v>0.3821</v>
      </c>
      <c r="Z105" s="84">
        <v>0.53720000000000001</v>
      </c>
      <c r="AA105" s="84">
        <v>0.50290000000000001</v>
      </c>
      <c r="AD105" s="92" t="s">
        <v>113</v>
      </c>
      <c r="AE105" s="84">
        <v>0.65059999999999996</v>
      </c>
      <c r="AF105" s="84">
        <v>0.16039999999999999</v>
      </c>
      <c r="AG105" s="84">
        <v>0.25359999999999999</v>
      </c>
      <c r="AH105" s="84">
        <v>0.2954</v>
      </c>
      <c r="AI105" s="84">
        <v>6.7000000000000002E-3</v>
      </c>
      <c r="AJ105" s="84">
        <v>0.61880000000000002</v>
      </c>
      <c r="AK105" s="84">
        <v>0.62880000000000003</v>
      </c>
      <c r="AL105" s="84">
        <v>0.57809999999999995</v>
      </c>
      <c r="AN105" s="92" t="s">
        <v>113</v>
      </c>
      <c r="AO105" s="84">
        <v>0.82720000000000005</v>
      </c>
      <c r="AP105" s="84">
        <v>0.46639999999999998</v>
      </c>
      <c r="AQ105" s="84">
        <v>0.54610000000000003</v>
      </c>
      <c r="AR105" s="84">
        <v>0.69079999999999997</v>
      </c>
      <c r="AS105" s="84">
        <v>0.47610000000000002</v>
      </c>
      <c r="AT105" s="84">
        <v>0.70389999999999997</v>
      </c>
      <c r="AU105" s="84">
        <v>0.72540000000000004</v>
      </c>
      <c r="AV105" s="84">
        <v>0.69230000000000003</v>
      </c>
      <c r="AX105" s="92" t="s">
        <v>113</v>
      </c>
      <c r="AY105" s="84">
        <v>0.48959999999999998</v>
      </c>
      <c r="AZ105" s="84">
        <v>0.59650000000000003</v>
      </c>
      <c r="BA105" s="84">
        <v>0.27160000000000001</v>
      </c>
      <c r="BB105" s="84">
        <v>2.81E-2</v>
      </c>
      <c r="BC105" s="84">
        <v>0.55159999999999998</v>
      </c>
      <c r="BD105" s="84">
        <v>2.4899999999999999E-2</v>
      </c>
      <c r="BE105" s="84">
        <v>0.47570000000000001</v>
      </c>
      <c r="BF105" s="84">
        <v>4.4600000000000001E-2</v>
      </c>
      <c r="BH105" s="92" t="s">
        <v>113</v>
      </c>
      <c r="BI105" s="84">
        <v>0.873</v>
      </c>
      <c r="BJ105" s="84">
        <v>0.2782</v>
      </c>
      <c r="BK105" s="84">
        <v>0.29570000000000002</v>
      </c>
      <c r="BL105" s="84">
        <v>9.4500000000000001E-2</v>
      </c>
      <c r="BM105" s="84">
        <v>0.75249999999999995</v>
      </c>
      <c r="BN105" s="84">
        <v>5.1200000000000002E-2</v>
      </c>
      <c r="BO105" s="84">
        <v>3.8800000000000001E-2</v>
      </c>
      <c r="BP105" s="84">
        <v>3.2099999999999997E-2</v>
      </c>
    </row>
    <row r="106" spans="1:68">
      <c r="A106" s="142"/>
      <c r="B106" s="142"/>
      <c r="C106" s="5">
        <v>4.3333333333333304</v>
      </c>
      <c r="D106" s="84">
        <v>9.1899999999999996E-2</v>
      </c>
      <c r="E106" s="84">
        <v>7.9500000000000001E-2</v>
      </c>
      <c r="F106" s="84">
        <v>0.1017</v>
      </c>
      <c r="G106" s="84">
        <v>0</v>
      </c>
      <c r="H106" s="84">
        <v>5.8400000000000001E-2</v>
      </c>
      <c r="I106" s="84">
        <v>6.6299999999999998E-2</v>
      </c>
      <c r="J106" s="84">
        <v>0.3286</v>
      </c>
      <c r="K106" s="84">
        <v>0.2155</v>
      </c>
      <c r="L106" s="84">
        <v>0.30349999999999999</v>
      </c>
      <c r="M106" s="84">
        <v>0.2646</v>
      </c>
      <c r="N106" s="84">
        <v>0.57840000000000003</v>
      </c>
      <c r="O106" s="84">
        <v>0.33810000000000001</v>
      </c>
      <c r="P106" s="84">
        <v>0.3488</v>
      </c>
      <c r="Q106" s="84">
        <v>0.36120000000000002</v>
      </c>
      <c r="R106" s="84">
        <v>0.1027</v>
      </c>
      <c r="S106" s="84">
        <v>0.37640000000000001</v>
      </c>
      <c r="T106" s="84">
        <v>0.36120000000000002</v>
      </c>
      <c r="U106" s="84">
        <v>0.25719999999999998</v>
      </c>
      <c r="V106" s="84">
        <v>0.34200000000000003</v>
      </c>
      <c r="W106" s="84">
        <v>0.4007</v>
      </c>
      <c r="X106" s="84">
        <v>0.41120000000000001</v>
      </c>
      <c r="Y106" s="84">
        <v>0.34599999999999997</v>
      </c>
      <c r="Z106" s="84">
        <v>0.40570000000000001</v>
      </c>
      <c r="AA106" s="84">
        <v>0.39529999999999998</v>
      </c>
      <c r="AD106" s="92" t="s">
        <v>114</v>
      </c>
      <c r="AE106" s="84">
        <v>0.75280000000000002</v>
      </c>
      <c r="AF106" s="84">
        <v>0.1827</v>
      </c>
      <c r="AG106" s="84">
        <v>0.1095</v>
      </c>
      <c r="AH106" s="84">
        <v>0.51919999999999999</v>
      </c>
      <c r="AI106" s="84">
        <v>8.5599999999999996E-2</v>
      </c>
      <c r="AJ106" s="84">
        <v>0.69240000000000002</v>
      </c>
      <c r="AK106" s="84">
        <v>0.67330000000000001</v>
      </c>
      <c r="AL106" s="84">
        <v>0.77139999999999997</v>
      </c>
      <c r="AN106" s="92" t="s">
        <v>114</v>
      </c>
      <c r="AO106" s="84">
        <v>0.87960000000000005</v>
      </c>
      <c r="AP106" s="84">
        <v>0.61140000000000005</v>
      </c>
      <c r="AQ106" s="84">
        <v>0.46939999999999998</v>
      </c>
      <c r="AR106" s="84">
        <v>0.74109999999999998</v>
      </c>
      <c r="AS106" s="84">
        <v>0.44359999999999999</v>
      </c>
      <c r="AT106" s="84">
        <v>0.73929999999999996</v>
      </c>
      <c r="AU106" s="84">
        <v>0.75019999999999998</v>
      </c>
      <c r="AV106" s="84">
        <v>0.84589999999999999</v>
      </c>
      <c r="AX106" s="92" t="s">
        <v>114</v>
      </c>
      <c r="AY106" s="84">
        <v>0.52749999999999997</v>
      </c>
      <c r="AZ106" s="84">
        <v>0.60929999999999995</v>
      </c>
      <c r="BA106" s="84">
        <v>0.19209999999999999</v>
      </c>
      <c r="BB106" s="84">
        <v>7.6799999999999993E-2</v>
      </c>
      <c r="BC106" s="84">
        <v>0.60840000000000005</v>
      </c>
      <c r="BD106" s="84">
        <v>1.5900000000000001E-2</v>
      </c>
      <c r="BE106" s="84">
        <v>0.49590000000000001</v>
      </c>
      <c r="BF106" s="84">
        <v>2.81E-2</v>
      </c>
      <c r="BH106" s="92" t="s">
        <v>114</v>
      </c>
      <c r="BI106" s="84">
        <v>0.84419999999999995</v>
      </c>
      <c r="BJ106" s="84">
        <v>0.3503</v>
      </c>
      <c r="BK106" s="84">
        <v>0.23569999999999999</v>
      </c>
      <c r="BL106" s="84">
        <v>0.17660000000000001</v>
      </c>
      <c r="BM106" s="84">
        <v>0.76239999999999997</v>
      </c>
      <c r="BN106" s="84">
        <v>5.9799999999999999E-2</v>
      </c>
      <c r="BO106" s="84">
        <v>7.2599999999999998E-2</v>
      </c>
      <c r="BP106" s="84">
        <v>3.5000000000000003E-2</v>
      </c>
    </row>
    <row r="107" spans="1:68">
      <c r="A107" s="142"/>
      <c r="B107" s="142"/>
      <c r="C107" s="5">
        <v>4.375</v>
      </c>
      <c r="D107" s="84">
        <v>0.62250000000000005</v>
      </c>
      <c r="E107" s="84">
        <v>0.34710000000000002</v>
      </c>
      <c r="F107" s="84">
        <v>0.56340000000000001</v>
      </c>
      <c r="G107" s="84">
        <v>0.1817</v>
      </c>
      <c r="H107" s="84">
        <v>0.49259999999999998</v>
      </c>
      <c r="I107" s="84">
        <v>0.4415</v>
      </c>
      <c r="J107" s="84">
        <v>0.54879999999999995</v>
      </c>
      <c r="K107" s="84">
        <v>0.36980000000000002</v>
      </c>
      <c r="L107" s="84">
        <v>0.45300000000000001</v>
      </c>
      <c r="M107" s="84">
        <v>0.45879999999999999</v>
      </c>
      <c r="N107" s="84">
        <v>0.73370000000000002</v>
      </c>
      <c r="O107" s="84">
        <v>0.51280000000000003</v>
      </c>
      <c r="P107" s="84">
        <v>0.29770000000000002</v>
      </c>
      <c r="Q107" s="84">
        <v>0.25540000000000002</v>
      </c>
      <c r="R107" s="84">
        <v>8.2799999999999999E-2</v>
      </c>
      <c r="S107" s="84">
        <v>0.27139999999999997</v>
      </c>
      <c r="T107" s="84">
        <v>0.25540000000000002</v>
      </c>
      <c r="U107" s="84">
        <v>0.2014</v>
      </c>
      <c r="V107" s="84">
        <v>0.23730000000000001</v>
      </c>
      <c r="W107" s="84">
        <v>0.34649999999999997</v>
      </c>
      <c r="X107" s="84">
        <v>0.35659999999999997</v>
      </c>
      <c r="Y107" s="84">
        <v>0.28849999999999998</v>
      </c>
      <c r="Z107" s="84">
        <v>0.30830000000000002</v>
      </c>
      <c r="AA107" s="84">
        <v>0.31359999999999999</v>
      </c>
      <c r="AD107" s="92" t="s">
        <v>115</v>
      </c>
      <c r="AE107" s="84">
        <v>0.90429999999999999</v>
      </c>
      <c r="AF107" s="84">
        <v>0.40660000000000002</v>
      </c>
      <c r="AG107" s="84">
        <v>5.7000000000000002E-3</v>
      </c>
      <c r="AH107" s="84">
        <v>0.66239999999999999</v>
      </c>
      <c r="AI107" s="84">
        <v>0</v>
      </c>
      <c r="AJ107" s="84">
        <v>0.73319999999999996</v>
      </c>
      <c r="AK107" s="84">
        <v>0.71120000000000005</v>
      </c>
      <c r="AL107" s="84">
        <v>0.75570000000000004</v>
      </c>
      <c r="AN107" s="92" t="s">
        <v>115</v>
      </c>
      <c r="AO107" s="84">
        <v>0.9052</v>
      </c>
      <c r="AP107" s="84">
        <v>0.61599999999999999</v>
      </c>
      <c r="AQ107" s="84">
        <v>0.31</v>
      </c>
      <c r="AR107" s="84">
        <v>0.8105</v>
      </c>
      <c r="AS107" s="84">
        <v>0.26469999999999999</v>
      </c>
      <c r="AT107" s="84">
        <v>0.76459999999999995</v>
      </c>
      <c r="AU107" s="84">
        <v>0.78600000000000003</v>
      </c>
      <c r="AV107" s="84">
        <v>0.81559999999999999</v>
      </c>
      <c r="AX107" s="92" t="s">
        <v>115</v>
      </c>
      <c r="AY107" s="84">
        <v>0.55700000000000005</v>
      </c>
      <c r="AZ107" s="84">
        <v>0.60850000000000004</v>
      </c>
      <c r="BA107" s="84">
        <v>0.14760000000000001</v>
      </c>
      <c r="BB107" s="84">
        <v>0.1158</v>
      </c>
      <c r="BC107" s="84">
        <v>0.51139999999999997</v>
      </c>
      <c r="BD107" s="84">
        <v>3.6600000000000001E-2</v>
      </c>
      <c r="BE107" s="84">
        <v>0.45760000000000001</v>
      </c>
      <c r="BF107" s="84">
        <v>9.8599999999999993E-2</v>
      </c>
      <c r="BH107" s="92" t="s">
        <v>115</v>
      </c>
      <c r="BI107" s="84">
        <v>0.83589999999999998</v>
      </c>
      <c r="BJ107" s="84">
        <v>0.35270000000000001</v>
      </c>
      <c r="BK107" s="84">
        <v>0.18959999999999999</v>
      </c>
      <c r="BL107" s="84">
        <v>0.2225</v>
      </c>
      <c r="BM107" s="84">
        <v>0.73240000000000005</v>
      </c>
      <c r="BN107" s="84">
        <v>0.12379999999999999</v>
      </c>
      <c r="BO107" s="84">
        <v>0.123</v>
      </c>
      <c r="BP107" s="84">
        <v>0.1331</v>
      </c>
    </row>
    <row r="108" spans="1:68">
      <c r="A108" s="142"/>
      <c r="B108" s="142"/>
      <c r="C108" s="5">
        <v>4.4166666666666696</v>
      </c>
      <c r="D108" s="84">
        <v>0.77780000000000005</v>
      </c>
      <c r="E108" s="84">
        <v>0.5444</v>
      </c>
      <c r="F108" s="84">
        <v>0.69540000000000002</v>
      </c>
      <c r="G108" s="84">
        <v>0.43540000000000001</v>
      </c>
      <c r="H108" s="84">
        <v>0.70950000000000002</v>
      </c>
      <c r="I108" s="84">
        <v>0.63249999999999995</v>
      </c>
      <c r="J108" s="84">
        <v>0.77569999999999995</v>
      </c>
      <c r="K108" s="84">
        <v>0.56520000000000004</v>
      </c>
      <c r="L108" s="84">
        <v>0.75780000000000003</v>
      </c>
      <c r="M108" s="84">
        <v>0.68240000000000001</v>
      </c>
      <c r="N108" s="84">
        <v>0.7218</v>
      </c>
      <c r="O108" s="84">
        <v>0.7006</v>
      </c>
      <c r="P108" s="84">
        <v>0.4451</v>
      </c>
      <c r="Q108" s="84">
        <v>0.36059999999999998</v>
      </c>
      <c r="R108" s="84">
        <v>0.1221</v>
      </c>
      <c r="S108" s="84">
        <v>0.3805</v>
      </c>
      <c r="T108" s="84">
        <v>0.36059999999999998</v>
      </c>
      <c r="U108" s="84">
        <v>0.29289999999999999</v>
      </c>
      <c r="V108" s="84">
        <v>0.26729999999999998</v>
      </c>
      <c r="W108" s="84">
        <v>0.4859</v>
      </c>
      <c r="X108" s="84">
        <v>0.36330000000000001</v>
      </c>
      <c r="Y108" s="84">
        <v>0.42</v>
      </c>
      <c r="Z108" s="84">
        <v>0.3029</v>
      </c>
      <c r="AA108" s="84">
        <v>0.3523</v>
      </c>
      <c r="AD108" s="92" t="s">
        <v>116</v>
      </c>
      <c r="AE108" s="84">
        <v>0.86560000000000004</v>
      </c>
      <c r="AF108" s="84">
        <v>0.36990000000000001</v>
      </c>
      <c r="AG108" s="84">
        <v>0</v>
      </c>
      <c r="AH108" s="84">
        <v>0.5444</v>
      </c>
      <c r="AI108" s="84">
        <v>6.7000000000000002E-3</v>
      </c>
      <c r="AJ108" s="84">
        <v>0.71289999999999998</v>
      </c>
      <c r="AK108" s="84">
        <v>0.63019999999999998</v>
      </c>
      <c r="AL108" s="84">
        <v>0.61380000000000001</v>
      </c>
      <c r="AN108" s="92" t="s">
        <v>116</v>
      </c>
      <c r="AO108" s="84">
        <v>0.90049999999999997</v>
      </c>
      <c r="AP108" s="84">
        <v>0.55859999999999999</v>
      </c>
      <c r="AQ108" s="84">
        <v>0.2311</v>
      </c>
      <c r="AR108" s="84">
        <v>0.72150000000000003</v>
      </c>
      <c r="AS108" s="84">
        <v>0.27129999999999999</v>
      </c>
      <c r="AT108" s="84">
        <v>0.71809999999999996</v>
      </c>
      <c r="AU108" s="84">
        <v>0.70120000000000005</v>
      </c>
      <c r="AV108" s="84">
        <v>0.72799999999999998</v>
      </c>
      <c r="AX108" s="92" t="s">
        <v>116</v>
      </c>
      <c r="AY108" s="84">
        <v>0.48670000000000002</v>
      </c>
      <c r="AZ108" s="84">
        <v>0.61919999999999997</v>
      </c>
      <c r="BA108" s="84">
        <v>0.18779999999999999</v>
      </c>
      <c r="BB108" s="84">
        <v>9.8000000000000004E-2</v>
      </c>
      <c r="BC108" s="84">
        <v>0.53900000000000003</v>
      </c>
      <c r="BD108" s="84">
        <v>9.3299999999999994E-2</v>
      </c>
      <c r="BE108" s="84">
        <v>0.37990000000000002</v>
      </c>
      <c r="BF108" s="84">
        <v>0.1643</v>
      </c>
      <c r="BH108" s="92" t="s">
        <v>116</v>
      </c>
      <c r="BI108" s="84">
        <v>0.77300000000000002</v>
      </c>
      <c r="BJ108" s="84">
        <v>0.35930000000000001</v>
      </c>
      <c r="BK108" s="84">
        <v>0.31290000000000001</v>
      </c>
      <c r="BL108" s="84">
        <v>0.25440000000000002</v>
      </c>
      <c r="BM108" s="84">
        <v>0.79659999999999997</v>
      </c>
      <c r="BN108" s="84">
        <v>0.21460000000000001</v>
      </c>
      <c r="BO108" s="84">
        <v>0.17269999999999999</v>
      </c>
      <c r="BP108" s="84">
        <v>0.252</v>
      </c>
    </row>
    <row r="109" spans="1:68">
      <c r="A109" s="142"/>
      <c r="B109" s="142"/>
      <c r="C109" s="5">
        <v>4.4583333333333304</v>
      </c>
      <c r="D109" s="84">
        <v>0.72799999999999998</v>
      </c>
      <c r="E109" s="84">
        <v>0.51900000000000002</v>
      </c>
      <c r="F109" s="84">
        <v>0.69089999999999996</v>
      </c>
      <c r="G109" s="84">
        <v>0.46429999999999999</v>
      </c>
      <c r="H109" s="84">
        <v>0.63019999999999998</v>
      </c>
      <c r="I109" s="84">
        <v>0.60650000000000004</v>
      </c>
      <c r="J109" s="84">
        <v>0.8004</v>
      </c>
      <c r="K109" s="84">
        <v>0.63470000000000004</v>
      </c>
      <c r="L109" s="84">
        <v>0.87709999999999999</v>
      </c>
      <c r="M109" s="84">
        <v>0.7571</v>
      </c>
      <c r="N109" s="84">
        <v>0.83279999999999998</v>
      </c>
      <c r="O109" s="84">
        <v>0.78039999999999998</v>
      </c>
      <c r="P109" s="84">
        <v>0.42470000000000002</v>
      </c>
      <c r="Q109" s="84">
        <v>0.33429999999999999</v>
      </c>
      <c r="R109" s="84">
        <v>0.11700000000000001</v>
      </c>
      <c r="S109" s="84">
        <v>0.36070000000000002</v>
      </c>
      <c r="T109" s="84">
        <v>0.33429999999999999</v>
      </c>
      <c r="U109" s="84">
        <v>0.27800000000000002</v>
      </c>
      <c r="V109" s="84">
        <v>0.255</v>
      </c>
      <c r="W109" s="84">
        <v>0.40260000000000001</v>
      </c>
      <c r="X109" s="84">
        <v>0.46660000000000001</v>
      </c>
      <c r="Y109" s="84">
        <v>0.46089999999999998</v>
      </c>
      <c r="Z109" s="84">
        <v>0.29559999999999997</v>
      </c>
      <c r="AA109" s="84">
        <v>0.34210000000000002</v>
      </c>
      <c r="AD109" s="92" t="s">
        <v>117</v>
      </c>
      <c r="AE109" s="84">
        <v>0.76090000000000002</v>
      </c>
      <c r="AF109" s="84">
        <v>0</v>
      </c>
      <c r="AG109" s="84">
        <v>2.0199999999999999E-2</v>
      </c>
      <c r="AH109" s="84">
        <v>0.35120000000000001</v>
      </c>
      <c r="AI109" s="84">
        <v>0</v>
      </c>
      <c r="AJ109" s="84">
        <v>0.1009</v>
      </c>
      <c r="AK109" s="84">
        <v>0</v>
      </c>
      <c r="AL109" s="84">
        <v>0.67720000000000002</v>
      </c>
      <c r="AN109" s="92" t="s">
        <v>117</v>
      </c>
      <c r="AO109" s="84">
        <v>0.81889999999999996</v>
      </c>
      <c r="AP109" s="84">
        <v>0.3846</v>
      </c>
      <c r="AQ109" s="84">
        <v>0.18210000000000001</v>
      </c>
      <c r="AR109" s="84">
        <v>0.54710000000000003</v>
      </c>
      <c r="AS109" s="84">
        <v>9.5200000000000007E-2</v>
      </c>
      <c r="AT109" s="84">
        <v>0.51539999999999997</v>
      </c>
      <c r="AU109" s="84">
        <v>0.49530000000000002</v>
      </c>
      <c r="AV109" s="84">
        <v>0.79979999999999996</v>
      </c>
      <c r="AX109" s="92" t="s">
        <v>117</v>
      </c>
      <c r="AY109" s="84">
        <v>0.4869</v>
      </c>
      <c r="AZ109" s="84">
        <v>0.54269999999999996</v>
      </c>
      <c r="BA109" s="84">
        <v>0.19389999999999999</v>
      </c>
      <c r="BB109" s="84">
        <v>0.13739999999999999</v>
      </c>
      <c r="BC109" s="84">
        <v>0.58250000000000002</v>
      </c>
      <c r="BD109" s="84">
        <v>8.2000000000000003E-2</v>
      </c>
      <c r="BE109" s="84">
        <v>0.37469999999999998</v>
      </c>
      <c r="BF109" s="84">
        <v>0.1925</v>
      </c>
      <c r="BH109" s="92" t="s">
        <v>117</v>
      </c>
      <c r="BI109" s="84">
        <v>0.80930000000000002</v>
      </c>
      <c r="BJ109" s="84">
        <v>0.35389999999999999</v>
      </c>
      <c r="BK109" s="84">
        <v>0.28160000000000002</v>
      </c>
      <c r="BL109" s="84">
        <v>0.26350000000000001</v>
      </c>
      <c r="BM109" s="84">
        <v>0.72899999999999998</v>
      </c>
      <c r="BN109" s="84">
        <v>0.19739999999999999</v>
      </c>
      <c r="BO109" s="84">
        <v>0.2324</v>
      </c>
      <c r="BP109" s="84">
        <v>0.39360000000000001</v>
      </c>
    </row>
    <row r="110" spans="1:68">
      <c r="A110" s="142"/>
      <c r="B110" s="142"/>
      <c r="C110" s="5">
        <v>4.5</v>
      </c>
      <c r="D110" s="84">
        <v>0.69620000000000004</v>
      </c>
      <c r="E110" s="84">
        <v>0.49769999999999998</v>
      </c>
      <c r="F110" s="84">
        <v>0.69330000000000003</v>
      </c>
      <c r="G110" s="84">
        <v>0.44729999999999998</v>
      </c>
      <c r="H110" s="84">
        <v>0.55059999999999998</v>
      </c>
      <c r="I110" s="84">
        <v>0.57699999999999996</v>
      </c>
      <c r="J110" s="84">
        <v>0.78820000000000001</v>
      </c>
      <c r="K110" s="84">
        <v>0.73799999999999999</v>
      </c>
      <c r="L110" s="84">
        <v>0.91559999999999997</v>
      </c>
      <c r="M110" s="84">
        <v>0.79890000000000005</v>
      </c>
      <c r="N110" s="84">
        <v>0.74939999999999996</v>
      </c>
      <c r="O110" s="84">
        <v>0.79800000000000004</v>
      </c>
      <c r="P110" s="84">
        <v>0.43469999999999998</v>
      </c>
      <c r="Q110" s="84">
        <v>0.31929999999999997</v>
      </c>
      <c r="R110" s="84">
        <v>0.1033</v>
      </c>
      <c r="S110" s="84">
        <v>0.35160000000000002</v>
      </c>
      <c r="T110" s="84">
        <v>0.31929999999999997</v>
      </c>
      <c r="U110" s="84">
        <v>0.2717</v>
      </c>
      <c r="V110" s="84">
        <v>0.23449999999999999</v>
      </c>
      <c r="W110" s="84">
        <v>0.36909999999999998</v>
      </c>
      <c r="X110" s="84">
        <v>0.52429999999999999</v>
      </c>
      <c r="Y110" s="84">
        <v>0.49969999999999998</v>
      </c>
      <c r="Z110" s="84">
        <v>0.2445</v>
      </c>
      <c r="AA110" s="84">
        <v>0.31480000000000002</v>
      </c>
      <c r="AD110" s="92" t="s">
        <v>118</v>
      </c>
      <c r="AE110" s="84">
        <v>0.52759999999999996</v>
      </c>
      <c r="AF110" s="84">
        <v>0</v>
      </c>
      <c r="AG110" s="84">
        <v>0</v>
      </c>
      <c r="AH110" s="84">
        <v>0.33040000000000003</v>
      </c>
      <c r="AI110" s="84">
        <v>0</v>
      </c>
      <c r="AJ110" s="84">
        <v>0</v>
      </c>
      <c r="AK110" s="84">
        <v>0</v>
      </c>
      <c r="AL110" s="84">
        <v>0.4874</v>
      </c>
      <c r="AN110" s="92" t="s">
        <v>118</v>
      </c>
      <c r="AO110" s="84">
        <v>0.63539999999999996</v>
      </c>
      <c r="AP110" s="84">
        <v>2.3599999999999999E-2</v>
      </c>
      <c r="AQ110" s="84">
        <v>9.4299999999999995E-2</v>
      </c>
      <c r="AR110" s="84">
        <v>0.45250000000000001</v>
      </c>
      <c r="AS110" s="84">
        <v>0.19089999999999999</v>
      </c>
      <c r="AT110" s="84">
        <v>5.33E-2</v>
      </c>
      <c r="AU110" s="84">
        <v>4.2200000000000001E-2</v>
      </c>
      <c r="AV110" s="84">
        <v>0.5766</v>
      </c>
      <c r="AX110" s="92" t="s">
        <v>118</v>
      </c>
      <c r="AY110" s="84">
        <v>0.5131</v>
      </c>
      <c r="AZ110" s="84">
        <v>0.57440000000000002</v>
      </c>
      <c r="BA110" s="84">
        <v>0.1903</v>
      </c>
      <c r="BB110" s="84">
        <v>0.18149999999999999</v>
      </c>
      <c r="BC110" s="84">
        <v>0.54600000000000004</v>
      </c>
      <c r="BD110" s="84">
        <v>8.2500000000000004E-2</v>
      </c>
      <c r="BE110" s="84">
        <v>0.3695</v>
      </c>
      <c r="BF110" s="84">
        <v>0.26019999999999999</v>
      </c>
      <c r="BH110" s="92" t="s">
        <v>118</v>
      </c>
      <c r="BI110" s="84">
        <v>0.83640000000000003</v>
      </c>
      <c r="BJ110" s="84">
        <v>0.37740000000000001</v>
      </c>
      <c r="BK110" s="84">
        <v>0.2409</v>
      </c>
      <c r="BL110" s="84">
        <v>0.30059999999999998</v>
      </c>
      <c r="BM110" s="84">
        <v>0.68149999999999999</v>
      </c>
      <c r="BN110" s="84">
        <v>0.18099999999999999</v>
      </c>
      <c r="BO110" s="84">
        <v>0.21360000000000001</v>
      </c>
      <c r="BP110" s="84">
        <v>0.44879999999999998</v>
      </c>
    </row>
    <row r="111" spans="1:68">
      <c r="A111" s="142"/>
      <c r="B111" s="142"/>
      <c r="C111" s="5">
        <v>4.5416666666666696</v>
      </c>
      <c r="D111" s="84">
        <v>0.65500000000000003</v>
      </c>
      <c r="E111" s="84">
        <v>0.46779999999999999</v>
      </c>
      <c r="F111" s="84">
        <v>0.65759999999999996</v>
      </c>
      <c r="G111" s="84">
        <v>0.41039999999999999</v>
      </c>
      <c r="H111" s="84">
        <v>0.50670000000000004</v>
      </c>
      <c r="I111" s="84">
        <v>0.53949999999999998</v>
      </c>
      <c r="J111" s="84">
        <v>0.74970000000000003</v>
      </c>
      <c r="K111" s="84">
        <v>0.74009999999999998</v>
      </c>
      <c r="L111" s="84">
        <v>0.88590000000000002</v>
      </c>
      <c r="M111" s="84">
        <v>0.80879999999999996</v>
      </c>
      <c r="N111" s="84">
        <v>0.73429999999999995</v>
      </c>
      <c r="O111" s="84">
        <v>0.78380000000000005</v>
      </c>
      <c r="P111" s="84">
        <v>0.47139999999999999</v>
      </c>
      <c r="Q111" s="84">
        <v>0.35549999999999998</v>
      </c>
      <c r="R111" s="84">
        <v>0.1148</v>
      </c>
      <c r="S111" s="84">
        <v>0.37709999999999999</v>
      </c>
      <c r="T111" s="84">
        <v>0.35549999999999998</v>
      </c>
      <c r="U111" s="84">
        <v>0.29609999999999997</v>
      </c>
      <c r="V111" s="84">
        <v>0.28000000000000003</v>
      </c>
      <c r="W111" s="84">
        <v>0.38769999999999999</v>
      </c>
      <c r="X111" s="84">
        <v>0.64180000000000004</v>
      </c>
      <c r="Y111" s="84">
        <v>0.59850000000000003</v>
      </c>
      <c r="Z111" s="84">
        <v>0.24690000000000001</v>
      </c>
      <c r="AA111" s="84">
        <v>0.34320000000000001</v>
      </c>
      <c r="AD111" s="92" t="s">
        <v>119</v>
      </c>
      <c r="AE111" s="84">
        <v>0</v>
      </c>
      <c r="AF111" s="84">
        <v>0</v>
      </c>
      <c r="AG111" s="84">
        <v>0</v>
      </c>
      <c r="AH111" s="84">
        <v>0</v>
      </c>
      <c r="AI111" s="84">
        <v>0</v>
      </c>
      <c r="AJ111" s="84">
        <v>0</v>
      </c>
      <c r="AK111" s="84">
        <v>0</v>
      </c>
      <c r="AL111" s="84">
        <v>0</v>
      </c>
      <c r="AN111" s="92" t="s">
        <v>119</v>
      </c>
      <c r="AO111" s="84">
        <v>0.22409999999999999</v>
      </c>
      <c r="AP111" s="84">
        <v>0</v>
      </c>
      <c r="AQ111" s="84">
        <v>0</v>
      </c>
      <c r="AR111" s="84">
        <v>0.1525</v>
      </c>
      <c r="AS111" s="84">
        <v>1.1999999999999999E-3</v>
      </c>
      <c r="AT111" s="84">
        <v>0</v>
      </c>
      <c r="AU111" s="84">
        <v>0</v>
      </c>
      <c r="AV111" s="84">
        <v>0.1726</v>
      </c>
      <c r="AX111" s="92" t="s">
        <v>119</v>
      </c>
      <c r="AY111" s="84">
        <v>0.54179999999999995</v>
      </c>
      <c r="AZ111" s="84">
        <v>0.64859999999999995</v>
      </c>
      <c r="BA111" s="84">
        <v>0.23580000000000001</v>
      </c>
      <c r="BB111" s="84">
        <v>0.19589999999999999</v>
      </c>
      <c r="BC111" s="84">
        <v>0.55679999999999996</v>
      </c>
      <c r="BD111" s="84">
        <v>9.3700000000000006E-2</v>
      </c>
      <c r="BE111" s="84">
        <v>0.45079999999999998</v>
      </c>
      <c r="BF111" s="84">
        <v>0.33360000000000001</v>
      </c>
      <c r="BH111" s="92" t="s">
        <v>119</v>
      </c>
      <c r="BI111" s="84">
        <v>0.84599999999999997</v>
      </c>
      <c r="BJ111" s="84">
        <v>0.51339999999999997</v>
      </c>
      <c r="BK111" s="84">
        <v>0.25380000000000003</v>
      </c>
      <c r="BL111" s="84">
        <v>0.30259999999999998</v>
      </c>
      <c r="BM111" s="84">
        <v>0.69479999999999997</v>
      </c>
      <c r="BN111" s="84">
        <v>0.1731</v>
      </c>
      <c r="BO111" s="84">
        <v>0.1764</v>
      </c>
      <c r="BP111" s="84">
        <v>0.49230000000000002</v>
      </c>
    </row>
    <row r="112" spans="1:68">
      <c r="A112" s="142"/>
      <c r="B112" s="142"/>
      <c r="C112" s="5">
        <v>4.5833333333333304</v>
      </c>
      <c r="D112" s="84">
        <v>0.62470000000000003</v>
      </c>
      <c r="E112" s="84">
        <v>0.45290000000000002</v>
      </c>
      <c r="F112" s="84">
        <v>0.64939999999999998</v>
      </c>
      <c r="G112" s="84">
        <v>0.38469999999999999</v>
      </c>
      <c r="H112" s="84">
        <v>0.49249999999999999</v>
      </c>
      <c r="I112" s="84">
        <v>0.52090000000000003</v>
      </c>
      <c r="J112" s="84">
        <v>0.68069999999999997</v>
      </c>
      <c r="K112" s="84">
        <v>0.70430000000000004</v>
      </c>
      <c r="L112" s="84">
        <v>0.91049999999999998</v>
      </c>
      <c r="M112" s="84">
        <v>0.78190000000000004</v>
      </c>
      <c r="N112" s="84">
        <v>0.81369999999999998</v>
      </c>
      <c r="O112" s="84">
        <v>0.7782</v>
      </c>
      <c r="P112" s="84">
        <v>0.47120000000000001</v>
      </c>
      <c r="Q112" s="84">
        <v>0.3957</v>
      </c>
      <c r="R112" s="84">
        <v>0.13689999999999999</v>
      </c>
      <c r="S112" s="84">
        <v>0.37230000000000002</v>
      </c>
      <c r="T112" s="84">
        <v>0.3957</v>
      </c>
      <c r="U112" s="84">
        <v>0.30869999999999997</v>
      </c>
      <c r="V112" s="84">
        <v>0.3</v>
      </c>
      <c r="W112" s="84">
        <v>0.41399999999999998</v>
      </c>
      <c r="X112" s="84">
        <v>0.59719999999999995</v>
      </c>
      <c r="Y112" s="84">
        <v>0.53639999999999999</v>
      </c>
      <c r="Z112" s="84">
        <v>0.32400000000000001</v>
      </c>
      <c r="AA112" s="84">
        <v>0.38229999999999997</v>
      </c>
      <c r="AD112" s="92" t="s">
        <v>120</v>
      </c>
      <c r="AE112" s="84">
        <v>0</v>
      </c>
      <c r="AF112" s="84">
        <v>0</v>
      </c>
      <c r="AG112" s="84">
        <v>0</v>
      </c>
      <c r="AH112" s="84">
        <v>0</v>
      </c>
      <c r="AI112" s="84">
        <v>0</v>
      </c>
      <c r="AJ112" s="84">
        <v>0</v>
      </c>
      <c r="AK112" s="84">
        <v>0</v>
      </c>
      <c r="AL112" s="84">
        <v>0</v>
      </c>
      <c r="AN112" s="92" t="s">
        <v>120</v>
      </c>
      <c r="AO112" s="84">
        <v>9.4000000000000004E-3</v>
      </c>
      <c r="AP112" s="84">
        <v>0</v>
      </c>
      <c r="AQ112" s="84">
        <v>0</v>
      </c>
      <c r="AR112" s="84">
        <v>3.7000000000000002E-3</v>
      </c>
      <c r="AS112" s="84">
        <v>0</v>
      </c>
      <c r="AT112" s="84">
        <v>0</v>
      </c>
      <c r="AU112" s="84">
        <v>0</v>
      </c>
      <c r="AV112" s="84">
        <v>4.0000000000000002E-4</v>
      </c>
      <c r="AX112" s="92" t="s">
        <v>120</v>
      </c>
      <c r="AY112" s="84">
        <v>0.54600000000000004</v>
      </c>
      <c r="AZ112" s="84">
        <v>0.69159999999999999</v>
      </c>
      <c r="BA112" s="84">
        <v>0.2913</v>
      </c>
      <c r="BB112" s="84">
        <v>0.23</v>
      </c>
      <c r="BC112" s="84">
        <v>0.46029999999999999</v>
      </c>
      <c r="BD112" s="84">
        <v>6.59E-2</v>
      </c>
      <c r="BE112" s="84">
        <v>0.6018</v>
      </c>
      <c r="BF112" s="84">
        <v>0.31390000000000001</v>
      </c>
      <c r="BH112" s="92" t="s">
        <v>120</v>
      </c>
      <c r="BI112" s="84">
        <v>0.76570000000000005</v>
      </c>
      <c r="BJ112" s="84">
        <v>0.56520000000000004</v>
      </c>
      <c r="BK112" s="84">
        <v>0.1731</v>
      </c>
      <c r="BL112" s="84">
        <v>0.37390000000000001</v>
      </c>
      <c r="BM112" s="84">
        <v>0.70450000000000002</v>
      </c>
      <c r="BN112" s="84">
        <v>0.13550000000000001</v>
      </c>
      <c r="BO112" s="84">
        <v>0.1419</v>
      </c>
      <c r="BP112" s="84">
        <v>0.43120000000000003</v>
      </c>
    </row>
    <row r="113" spans="1:68">
      <c r="A113" s="142"/>
      <c r="B113" s="142"/>
      <c r="C113" s="5">
        <v>4.625</v>
      </c>
      <c r="D113" s="84">
        <v>0.60129999999999995</v>
      </c>
      <c r="E113" s="84">
        <v>0.44490000000000002</v>
      </c>
      <c r="F113" s="84">
        <v>0.61339999999999995</v>
      </c>
      <c r="G113" s="84">
        <v>0.31809999999999999</v>
      </c>
      <c r="H113" s="84">
        <v>0.39219999999999999</v>
      </c>
      <c r="I113" s="84">
        <v>0.47399999999999998</v>
      </c>
      <c r="J113" s="84">
        <v>0.71279999999999999</v>
      </c>
      <c r="K113" s="84">
        <v>0.65329999999999999</v>
      </c>
      <c r="L113" s="84">
        <v>0.87990000000000002</v>
      </c>
      <c r="M113" s="84">
        <v>0.78249999999999997</v>
      </c>
      <c r="N113" s="84">
        <v>0.71399999999999997</v>
      </c>
      <c r="O113" s="84">
        <v>0.74850000000000005</v>
      </c>
      <c r="P113" s="84">
        <v>0.43009999999999998</v>
      </c>
      <c r="Q113" s="84">
        <v>0.33889999999999998</v>
      </c>
      <c r="R113" s="84">
        <v>0.13650000000000001</v>
      </c>
      <c r="S113" s="84">
        <v>0.35260000000000002</v>
      </c>
      <c r="T113" s="84">
        <v>0.33889999999999998</v>
      </c>
      <c r="U113" s="84">
        <v>0.2863</v>
      </c>
      <c r="V113" s="84">
        <v>0.39479999999999998</v>
      </c>
      <c r="W113" s="84">
        <v>0.42320000000000002</v>
      </c>
      <c r="X113" s="84">
        <v>0.65700000000000003</v>
      </c>
      <c r="Y113" s="84">
        <v>0.58940000000000003</v>
      </c>
      <c r="Z113" s="84">
        <v>0.36899999999999999</v>
      </c>
      <c r="AA113" s="84">
        <v>0.4269</v>
      </c>
      <c r="AD113" s="92" t="s">
        <v>121</v>
      </c>
      <c r="AE113" s="84">
        <v>0</v>
      </c>
      <c r="AF113" s="84">
        <v>0</v>
      </c>
      <c r="AG113" s="84">
        <v>0</v>
      </c>
      <c r="AH113" s="84">
        <v>0</v>
      </c>
      <c r="AI113" s="84">
        <v>0</v>
      </c>
      <c r="AJ113" s="84">
        <v>0</v>
      </c>
      <c r="AK113" s="84">
        <v>0</v>
      </c>
      <c r="AL113" s="84">
        <v>0</v>
      </c>
      <c r="AN113" s="92" t="s">
        <v>121</v>
      </c>
      <c r="AO113" s="84">
        <v>0</v>
      </c>
      <c r="AP113" s="84">
        <v>0</v>
      </c>
      <c r="AQ113" s="84">
        <v>0</v>
      </c>
      <c r="AR113" s="84">
        <v>0</v>
      </c>
      <c r="AS113" s="84">
        <v>0</v>
      </c>
      <c r="AT113" s="84">
        <v>0</v>
      </c>
      <c r="AU113" s="84">
        <v>0</v>
      </c>
      <c r="AV113" s="84">
        <v>0</v>
      </c>
      <c r="AX113" s="92" t="s">
        <v>121</v>
      </c>
      <c r="AY113" s="84">
        <v>0.51659999999999995</v>
      </c>
      <c r="AZ113" s="84">
        <v>0.74609999999999999</v>
      </c>
      <c r="BA113" s="84">
        <v>0.31530000000000002</v>
      </c>
      <c r="BB113" s="84">
        <v>0.28699999999999998</v>
      </c>
      <c r="BC113" s="84">
        <v>0.40279999999999999</v>
      </c>
      <c r="BD113" s="84">
        <v>4.6600000000000003E-2</v>
      </c>
      <c r="BE113" s="84">
        <v>0.61140000000000005</v>
      </c>
      <c r="BF113" s="84">
        <v>0.33629999999999999</v>
      </c>
      <c r="BH113" s="92" t="s">
        <v>121</v>
      </c>
      <c r="BI113" s="84">
        <v>0.64190000000000003</v>
      </c>
      <c r="BJ113" s="84">
        <v>0.62439999999999996</v>
      </c>
      <c r="BK113" s="84">
        <v>0.11650000000000001</v>
      </c>
      <c r="BL113" s="84">
        <v>0.45040000000000002</v>
      </c>
      <c r="BM113" s="84">
        <v>0.68369999999999997</v>
      </c>
      <c r="BN113" s="84">
        <v>9.7900000000000001E-2</v>
      </c>
      <c r="BO113" s="84">
        <v>0.10580000000000001</v>
      </c>
      <c r="BP113" s="84">
        <v>0.37330000000000002</v>
      </c>
    </row>
    <row r="114" spans="1:68">
      <c r="A114" s="142"/>
      <c r="B114" s="142"/>
      <c r="C114" s="5">
        <v>4.6666666666666696</v>
      </c>
      <c r="D114" s="84">
        <v>0.5877</v>
      </c>
      <c r="E114" s="84">
        <v>0.4536</v>
      </c>
      <c r="F114" s="84">
        <v>0.57179999999999997</v>
      </c>
      <c r="G114" s="84">
        <v>0.29720000000000002</v>
      </c>
      <c r="H114" s="84">
        <v>0.46139999999999998</v>
      </c>
      <c r="I114" s="84">
        <v>0.4743</v>
      </c>
      <c r="J114" s="84">
        <v>0.71530000000000005</v>
      </c>
      <c r="K114" s="84">
        <v>0.63729999999999998</v>
      </c>
      <c r="L114" s="84">
        <v>0.84750000000000003</v>
      </c>
      <c r="M114" s="84">
        <v>0.78</v>
      </c>
      <c r="N114" s="84">
        <v>0.74660000000000004</v>
      </c>
      <c r="O114" s="84">
        <v>0.74529999999999996</v>
      </c>
      <c r="P114" s="84">
        <v>0.4299</v>
      </c>
      <c r="Q114" s="84">
        <v>0.30759999999999998</v>
      </c>
      <c r="R114" s="84">
        <v>0.13439999999999999</v>
      </c>
      <c r="S114" s="84">
        <v>0.31280000000000002</v>
      </c>
      <c r="T114" s="84">
        <v>0.30759999999999998</v>
      </c>
      <c r="U114" s="84">
        <v>0.2737</v>
      </c>
      <c r="V114" s="84">
        <v>0.4042</v>
      </c>
      <c r="W114" s="84">
        <v>0.44979999999999998</v>
      </c>
      <c r="X114" s="84">
        <v>0.72089999999999999</v>
      </c>
      <c r="Y114" s="84">
        <v>0.68389999999999995</v>
      </c>
      <c r="Z114" s="84">
        <v>0.38919999999999999</v>
      </c>
      <c r="AA114" s="84">
        <v>0.4556</v>
      </c>
      <c r="AD114" s="92" t="s">
        <v>122</v>
      </c>
      <c r="AE114" s="84">
        <v>0</v>
      </c>
      <c r="AF114" s="84">
        <v>0</v>
      </c>
      <c r="AG114" s="84">
        <v>0</v>
      </c>
      <c r="AH114" s="84">
        <v>0</v>
      </c>
      <c r="AI114" s="84">
        <v>0</v>
      </c>
      <c r="AJ114" s="84">
        <v>0</v>
      </c>
      <c r="AK114" s="84">
        <v>0</v>
      </c>
      <c r="AL114" s="84">
        <v>0</v>
      </c>
      <c r="AN114" s="92" t="s">
        <v>122</v>
      </c>
      <c r="AO114" s="84">
        <v>0</v>
      </c>
      <c r="AP114" s="84">
        <v>0</v>
      </c>
      <c r="AQ114" s="84">
        <v>0</v>
      </c>
      <c r="AR114" s="84">
        <v>0</v>
      </c>
      <c r="AS114" s="84">
        <v>0</v>
      </c>
      <c r="AT114" s="84">
        <v>0</v>
      </c>
      <c r="AU114" s="84">
        <v>0</v>
      </c>
      <c r="AV114" s="84">
        <v>0</v>
      </c>
      <c r="AX114" s="92" t="s">
        <v>122</v>
      </c>
      <c r="AY114" s="84">
        <v>0.50470000000000004</v>
      </c>
      <c r="AZ114" s="84">
        <v>0.68210000000000004</v>
      </c>
      <c r="BA114" s="84">
        <v>0.2412</v>
      </c>
      <c r="BB114" s="84">
        <v>0.1976</v>
      </c>
      <c r="BC114" s="84">
        <v>0.4647</v>
      </c>
      <c r="BD114" s="84">
        <v>0.1074</v>
      </c>
      <c r="BE114" s="84">
        <v>0.60850000000000004</v>
      </c>
      <c r="BF114" s="84">
        <v>0.29680000000000001</v>
      </c>
      <c r="BH114" s="92" t="s">
        <v>122</v>
      </c>
      <c r="BI114" s="84">
        <v>0.52370000000000005</v>
      </c>
      <c r="BJ114" s="84">
        <v>0.56979999999999997</v>
      </c>
      <c r="BK114" s="84">
        <v>0.13</v>
      </c>
      <c r="BL114" s="84">
        <v>0.22969999999999999</v>
      </c>
      <c r="BM114" s="84">
        <v>0.69720000000000004</v>
      </c>
      <c r="BN114" s="84">
        <v>0.12520000000000001</v>
      </c>
      <c r="BO114" s="84">
        <v>0.1346</v>
      </c>
      <c r="BP114" s="84">
        <v>0.33160000000000001</v>
      </c>
    </row>
    <row r="115" spans="1:68">
      <c r="A115" s="142"/>
      <c r="B115" s="142"/>
      <c r="C115" s="5">
        <v>4.7083333333333304</v>
      </c>
      <c r="D115" s="84">
        <v>0.57399999999999995</v>
      </c>
      <c r="E115" s="84">
        <v>0.44979999999999998</v>
      </c>
      <c r="F115" s="84">
        <v>0.53539999999999999</v>
      </c>
      <c r="G115" s="84">
        <v>0.29720000000000002</v>
      </c>
      <c r="H115" s="84">
        <v>0.48430000000000001</v>
      </c>
      <c r="I115" s="84">
        <v>0.46810000000000002</v>
      </c>
      <c r="J115" s="84">
        <v>0.63939999999999997</v>
      </c>
      <c r="K115" s="84">
        <v>0.57089999999999996</v>
      </c>
      <c r="L115" s="84">
        <v>0.67179999999999995</v>
      </c>
      <c r="M115" s="84">
        <v>0.5907</v>
      </c>
      <c r="N115" s="84">
        <v>0.70579999999999998</v>
      </c>
      <c r="O115" s="84">
        <v>0.63570000000000004</v>
      </c>
      <c r="P115" s="84">
        <v>0.37769999999999998</v>
      </c>
      <c r="Q115" s="84">
        <v>0.26779999999999998</v>
      </c>
      <c r="R115" s="84">
        <v>0.1149</v>
      </c>
      <c r="S115" s="84">
        <v>0.2666</v>
      </c>
      <c r="T115" s="84">
        <v>0.26779999999999998</v>
      </c>
      <c r="U115" s="84">
        <v>0.23730000000000001</v>
      </c>
      <c r="V115" s="84">
        <v>0.3674</v>
      </c>
      <c r="W115" s="84">
        <v>0.3921</v>
      </c>
      <c r="X115" s="84">
        <v>0.6623</v>
      </c>
      <c r="Y115" s="84">
        <v>0.65439999999999998</v>
      </c>
      <c r="Z115" s="84">
        <v>0.32629999999999998</v>
      </c>
      <c r="AA115" s="84">
        <v>0.39879999999999999</v>
      </c>
      <c r="AD115" s="92" t="s">
        <v>123</v>
      </c>
      <c r="AE115" s="84">
        <v>0</v>
      </c>
      <c r="AF115" s="84">
        <v>0</v>
      </c>
      <c r="AG115" s="84">
        <v>0</v>
      </c>
      <c r="AH115" s="84">
        <v>0</v>
      </c>
      <c r="AI115" s="84">
        <v>0</v>
      </c>
      <c r="AJ115" s="84">
        <v>0</v>
      </c>
      <c r="AK115" s="84">
        <v>0</v>
      </c>
      <c r="AL115" s="84">
        <v>0</v>
      </c>
      <c r="AN115" s="92" t="s">
        <v>123</v>
      </c>
      <c r="AO115" s="84">
        <v>0</v>
      </c>
      <c r="AP115" s="84">
        <v>0</v>
      </c>
      <c r="AQ115" s="84">
        <v>0</v>
      </c>
      <c r="AR115" s="84">
        <v>0</v>
      </c>
      <c r="AS115" s="84">
        <v>0</v>
      </c>
      <c r="AT115" s="84">
        <v>0</v>
      </c>
      <c r="AU115" s="84">
        <v>0</v>
      </c>
      <c r="AV115" s="84">
        <v>0</v>
      </c>
      <c r="AX115" s="92" t="s">
        <v>123</v>
      </c>
      <c r="AY115" s="84">
        <v>0.46279999999999999</v>
      </c>
      <c r="AZ115" s="84">
        <v>0.61739999999999995</v>
      </c>
      <c r="BA115" s="84">
        <v>0.31030000000000002</v>
      </c>
      <c r="BB115" s="84">
        <v>0.1454</v>
      </c>
      <c r="BC115" s="84">
        <v>0.48159999999999997</v>
      </c>
      <c r="BD115" s="84">
        <v>0.18479999999999999</v>
      </c>
      <c r="BE115" s="84">
        <v>0.58550000000000002</v>
      </c>
      <c r="BF115" s="84">
        <v>0.30659999999999998</v>
      </c>
      <c r="BH115" s="92" t="s">
        <v>123</v>
      </c>
      <c r="BI115" s="84">
        <v>0.37780000000000002</v>
      </c>
      <c r="BJ115" s="84">
        <v>0.48670000000000002</v>
      </c>
      <c r="BK115" s="84">
        <v>0.20519999999999999</v>
      </c>
      <c r="BL115" s="84">
        <v>0.1822</v>
      </c>
      <c r="BM115" s="84">
        <v>0.66190000000000004</v>
      </c>
      <c r="BN115" s="84">
        <v>0.14649999999999999</v>
      </c>
      <c r="BO115" s="84">
        <v>0.1623</v>
      </c>
      <c r="BP115" s="84">
        <v>0.25090000000000001</v>
      </c>
    </row>
    <row r="116" spans="1:68">
      <c r="A116" s="142"/>
      <c r="B116" s="142"/>
      <c r="C116" s="5">
        <v>4.75</v>
      </c>
      <c r="D116" s="84">
        <v>0.51800000000000002</v>
      </c>
      <c r="E116" s="84">
        <v>0.27850000000000003</v>
      </c>
      <c r="F116" s="84">
        <v>0.45400000000000001</v>
      </c>
      <c r="G116" s="84">
        <v>0.25979999999999998</v>
      </c>
      <c r="H116" s="84">
        <v>0.51090000000000002</v>
      </c>
      <c r="I116" s="84">
        <v>0.4042</v>
      </c>
      <c r="J116" s="84">
        <v>0.44040000000000001</v>
      </c>
      <c r="K116" s="84">
        <v>0.38159999999999999</v>
      </c>
      <c r="L116" s="84">
        <v>0.37319999999999998</v>
      </c>
      <c r="M116" s="84">
        <v>0.3664</v>
      </c>
      <c r="N116" s="84">
        <v>0.49719999999999998</v>
      </c>
      <c r="O116" s="84">
        <v>0.4118</v>
      </c>
      <c r="P116" s="84">
        <v>0.34360000000000002</v>
      </c>
      <c r="Q116" s="84">
        <v>0.19900000000000001</v>
      </c>
      <c r="R116" s="84">
        <v>9.8000000000000004E-2</v>
      </c>
      <c r="S116" s="84">
        <v>0.2175</v>
      </c>
      <c r="T116" s="84">
        <v>0.19900000000000001</v>
      </c>
      <c r="U116" s="84">
        <v>0.20300000000000001</v>
      </c>
      <c r="V116" s="84">
        <v>0.39200000000000002</v>
      </c>
      <c r="W116" s="84">
        <v>0.34920000000000001</v>
      </c>
      <c r="X116" s="84">
        <v>0.60209999999999997</v>
      </c>
      <c r="Y116" s="84">
        <v>0.72550000000000003</v>
      </c>
      <c r="Z116" s="84">
        <v>0.37240000000000001</v>
      </c>
      <c r="AA116" s="84">
        <v>0.4113</v>
      </c>
      <c r="AD116" s="92" t="s">
        <v>124</v>
      </c>
      <c r="AE116" s="84">
        <v>0</v>
      </c>
      <c r="AF116" s="84">
        <v>0</v>
      </c>
      <c r="AG116" s="84">
        <v>0</v>
      </c>
      <c r="AH116" s="84">
        <v>0</v>
      </c>
      <c r="AI116" s="84">
        <v>0</v>
      </c>
      <c r="AJ116" s="84">
        <v>0</v>
      </c>
      <c r="AK116" s="84">
        <v>0</v>
      </c>
      <c r="AL116" s="84">
        <v>0</v>
      </c>
      <c r="AN116" s="92" t="s">
        <v>124</v>
      </c>
      <c r="AO116" s="84">
        <v>0</v>
      </c>
      <c r="AP116" s="84">
        <v>0</v>
      </c>
      <c r="AQ116" s="84">
        <v>0</v>
      </c>
      <c r="AR116" s="84">
        <v>0</v>
      </c>
      <c r="AS116" s="84">
        <v>0</v>
      </c>
      <c r="AT116" s="84">
        <v>0</v>
      </c>
      <c r="AU116" s="84">
        <v>0</v>
      </c>
      <c r="AV116" s="84">
        <v>0</v>
      </c>
      <c r="AX116" s="92" t="s">
        <v>124</v>
      </c>
      <c r="AY116" s="84">
        <v>0.38790000000000002</v>
      </c>
      <c r="AZ116" s="84">
        <v>0.55700000000000005</v>
      </c>
      <c r="BA116" s="84">
        <v>0.29449999999999998</v>
      </c>
      <c r="BB116" s="84">
        <v>0.17849999999999999</v>
      </c>
      <c r="BC116" s="84">
        <v>0.54269999999999996</v>
      </c>
      <c r="BD116" s="84">
        <v>0.28770000000000001</v>
      </c>
      <c r="BE116" s="84">
        <v>0.55669999999999997</v>
      </c>
      <c r="BF116" s="84">
        <v>0.36849999999999999</v>
      </c>
      <c r="BH116" s="92" t="s">
        <v>124</v>
      </c>
      <c r="BI116" s="84">
        <v>0.31719999999999998</v>
      </c>
      <c r="BJ116" s="84">
        <v>0.45479999999999998</v>
      </c>
      <c r="BK116" s="84">
        <v>0.21210000000000001</v>
      </c>
      <c r="BL116" s="84">
        <v>0.1191</v>
      </c>
      <c r="BM116" s="84">
        <v>0.72929999999999995</v>
      </c>
      <c r="BN116" s="84">
        <v>0.14199999999999999</v>
      </c>
      <c r="BO116" s="84">
        <v>0.1263</v>
      </c>
      <c r="BP116" s="84">
        <v>0.20050000000000001</v>
      </c>
    </row>
    <row r="117" spans="1:68">
      <c r="A117" s="142"/>
      <c r="B117" s="142"/>
      <c r="C117" s="5">
        <v>4.7916666666666696</v>
      </c>
      <c r="D117" s="84">
        <v>0</v>
      </c>
      <c r="E117" s="84">
        <v>4.6100000000000002E-2</v>
      </c>
      <c r="F117" s="84">
        <v>0</v>
      </c>
      <c r="G117" s="84">
        <v>0</v>
      </c>
      <c r="H117" s="84">
        <v>7.6399999999999996E-2</v>
      </c>
      <c r="I117" s="84">
        <v>2.4500000000000001E-2</v>
      </c>
      <c r="J117" s="84">
        <v>0.1268</v>
      </c>
      <c r="K117" s="84">
        <v>7.22E-2</v>
      </c>
      <c r="L117" s="84">
        <v>6.6799999999999998E-2</v>
      </c>
      <c r="M117" s="84">
        <v>9.2499999999999999E-2</v>
      </c>
      <c r="N117" s="84">
        <v>0.14549999999999999</v>
      </c>
      <c r="O117" s="84">
        <v>0.1008</v>
      </c>
      <c r="P117" s="84">
        <v>0.38450000000000001</v>
      </c>
      <c r="Q117" s="84">
        <v>0.20100000000000001</v>
      </c>
      <c r="R117" s="84">
        <v>9.5299999999999996E-2</v>
      </c>
      <c r="S117" s="84">
        <v>0.27210000000000001</v>
      </c>
      <c r="T117" s="84">
        <v>0.20100000000000001</v>
      </c>
      <c r="U117" s="84">
        <v>0.22459999999999999</v>
      </c>
      <c r="V117" s="84">
        <v>0.4627</v>
      </c>
      <c r="W117" s="84">
        <v>0.40100000000000002</v>
      </c>
      <c r="X117" s="84">
        <v>0.66069999999999995</v>
      </c>
      <c r="Y117" s="84">
        <v>0.76659999999999995</v>
      </c>
      <c r="Z117" s="84">
        <v>0.46160000000000001</v>
      </c>
      <c r="AA117" s="84">
        <v>0.48430000000000001</v>
      </c>
    </row>
    <row r="118" spans="1:68">
      <c r="A118" s="142"/>
      <c r="B118" s="142"/>
      <c r="C118" s="5">
        <v>4.8333333333333304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2.5000000000000001E-3</v>
      </c>
      <c r="K118" s="84">
        <v>3.3E-3</v>
      </c>
      <c r="L118" s="84">
        <v>0</v>
      </c>
      <c r="M118" s="84">
        <v>5.0000000000000001E-4</v>
      </c>
      <c r="N118" s="84">
        <v>2.3E-3</v>
      </c>
      <c r="O118" s="84">
        <v>1.6999999999999999E-3</v>
      </c>
      <c r="P118" s="84">
        <v>0.43719999999999998</v>
      </c>
      <c r="Q118" s="84">
        <v>0.36370000000000002</v>
      </c>
      <c r="R118" s="84">
        <v>0.1326</v>
      </c>
      <c r="S118" s="84">
        <v>0.41539999999999999</v>
      </c>
      <c r="T118" s="84">
        <v>0.36370000000000002</v>
      </c>
      <c r="U118" s="84">
        <v>0.30220000000000002</v>
      </c>
      <c r="V118" s="84">
        <v>0.60109999999999997</v>
      </c>
      <c r="W118" s="84">
        <v>0.53769999999999996</v>
      </c>
      <c r="X118" s="84">
        <v>0.503</v>
      </c>
      <c r="Y118" s="84">
        <v>0.63029999999999997</v>
      </c>
      <c r="Z118" s="84">
        <v>0.54469999999999996</v>
      </c>
      <c r="AA118" s="84">
        <v>0.54849999999999999</v>
      </c>
    </row>
    <row r="119" spans="1:68">
      <c r="A119" s="142"/>
      <c r="B119" s="142"/>
      <c r="C119" s="5">
        <v>4.875</v>
      </c>
      <c r="D119" s="84">
        <v>0</v>
      </c>
      <c r="E119" s="84">
        <v>0</v>
      </c>
      <c r="F119" s="84">
        <v>0</v>
      </c>
      <c r="G119" s="84">
        <v>0</v>
      </c>
      <c r="H119" s="84">
        <v>0</v>
      </c>
      <c r="I119" s="84">
        <v>0</v>
      </c>
      <c r="J119" s="84">
        <v>0</v>
      </c>
      <c r="K119" s="84">
        <v>0</v>
      </c>
      <c r="L119" s="84">
        <v>0</v>
      </c>
      <c r="M119" s="84">
        <v>0</v>
      </c>
      <c r="N119" s="84">
        <v>0</v>
      </c>
      <c r="O119" s="84">
        <v>0</v>
      </c>
      <c r="P119" s="84">
        <v>0.50680000000000003</v>
      </c>
      <c r="Q119" s="84">
        <v>0.62570000000000003</v>
      </c>
      <c r="R119" s="84">
        <v>0.18060000000000001</v>
      </c>
      <c r="S119" s="84">
        <v>0.60699999999999998</v>
      </c>
      <c r="T119" s="84">
        <v>0.62570000000000003</v>
      </c>
      <c r="U119" s="84">
        <v>0.41020000000000001</v>
      </c>
      <c r="V119" s="84">
        <v>0.72899999999999998</v>
      </c>
      <c r="W119" s="84">
        <v>0.68</v>
      </c>
      <c r="X119" s="84">
        <v>0.39460000000000001</v>
      </c>
      <c r="Y119" s="84">
        <v>0.5171</v>
      </c>
      <c r="Z119" s="84">
        <v>0.61009999999999998</v>
      </c>
      <c r="AA119" s="84">
        <v>0.61060000000000003</v>
      </c>
      <c r="AD119" s="144" t="s">
        <v>11</v>
      </c>
      <c r="AE119" s="144"/>
      <c r="AF119" s="144"/>
      <c r="AG119" s="144"/>
      <c r="AH119" s="144"/>
      <c r="AI119" s="144"/>
      <c r="AJ119" s="144"/>
      <c r="AK119" s="144"/>
      <c r="AL119" s="144"/>
      <c r="AM119" s="144"/>
      <c r="AN119" s="144"/>
      <c r="AO119" s="144"/>
      <c r="AP119" s="144"/>
      <c r="AQ119" s="144"/>
      <c r="AR119" s="144"/>
      <c r="AS119" s="144"/>
      <c r="AT119" s="144"/>
      <c r="AU119" s="144"/>
      <c r="AV119" s="144"/>
      <c r="AW119" s="144"/>
      <c r="AX119" s="144"/>
      <c r="AY119" s="144"/>
      <c r="AZ119" s="144"/>
      <c r="BA119" s="144"/>
      <c r="BB119" s="144"/>
      <c r="BC119" s="144"/>
      <c r="BD119" s="144"/>
      <c r="BE119" s="144"/>
      <c r="BF119" s="144"/>
      <c r="BG119" s="144"/>
      <c r="BH119" s="144"/>
      <c r="BI119" s="144"/>
      <c r="BJ119" s="144"/>
      <c r="BK119" s="144"/>
      <c r="BL119" s="132"/>
      <c r="BM119" s="132"/>
    </row>
    <row r="120" spans="1:68">
      <c r="A120" s="142"/>
      <c r="B120" s="142"/>
      <c r="C120" s="5">
        <v>4.9166666666666696</v>
      </c>
      <c r="D120" s="84">
        <v>0</v>
      </c>
      <c r="E120" s="84">
        <v>0</v>
      </c>
      <c r="F120" s="84">
        <v>0</v>
      </c>
      <c r="G120" s="84">
        <v>0</v>
      </c>
      <c r="H120" s="84">
        <v>0</v>
      </c>
      <c r="I120" s="84">
        <v>0</v>
      </c>
      <c r="J120" s="84">
        <v>0</v>
      </c>
      <c r="K120" s="84">
        <v>0</v>
      </c>
      <c r="L120" s="84">
        <v>0</v>
      </c>
      <c r="M120" s="84">
        <v>0</v>
      </c>
      <c r="N120" s="84">
        <v>0</v>
      </c>
      <c r="O120" s="84">
        <v>0</v>
      </c>
      <c r="P120" s="84">
        <v>0.50039999999999996</v>
      </c>
      <c r="Q120" s="84">
        <v>0.56040000000000001</v>
      </c>
      <c r="R120" s="84">
        <v>0.1739</v>
      </c>
      <c r="S120" s="84">
        <v>0.57909999999999995</v>
      </c>
      <c r="T120" s="84">
        <v>0.56040000000000001</v>
      </c>
      <c r="U120" s="84">
        <v>0.39240000000000003</v>
      </c>
      <c r="V120" s="84">
        <v>0.80810000000000004</v>
      </c>
      <c r="W120" s="84">
        <v>0.77200000000000002</v>
      </c>
      <c r="X120" s="84">
        <v>0.35249999999999998</v>
      </c>
      <c r="Y120" s="84">
        <v>0.5302</v>
      </c>
      <c r="Z120" s="84">
        <v>0.69210000000000005</v>
      </c>
      <c r="AA120" s="84">
        <v>0.67720000000000002</v>
      </c>
      <c r="AE120" s="84" t="s">
        <v>99</v>
      </c>
      <c r="AO120" s="84" t="s">
        <v>100</v>
      </c>
      <c r="AY120" s="84" t="s">
        <v>98</v>
      </c>
      <c r="BI120" s="84" t="s">
        <v>153</v>
      </c>
    </row>
    <row r="121" spans="1:68">
      <c r="A121" s="142"/>
      <c r="B121" s="142"/>
      <c r="C121" s="5">
        <v>4.9583333333333304</v>
      </c>
      <c r="D121" s="84">
        <v>0</v>
      </c>
      <c r="E121" s="84">
        <v>0</v>
      </c>
      <c r="F121" s="84">
        <v>0</v>
      </c>
      <c r="G121" s="84">
        <v>0</v>
      </c>
      <c r="H121" s="84">
        <v>0</v>
      </c>
      <c r="I121" s="84">
        <v>0</v>
      </c>
      <c r="J121" s="84">
        <v>0</v>
      </c>
      <c r="K121" s="84">
        <v>0</v>
      </c>
      <c r="L121" s="84">
        <v>0</v>
      </c>
      <c r="M121" s="84">
        <v>0</v>
      </c>
      <c r="N121" s="84">
        <v>0</v>
      </c>
      <c r="O121" s="84">
        <v>0</v>
      </c>
      <c r="P121" s="84">
        <v>0.48830000000000001</v>
      </c>
      <c r="Q121" s="84">
        <v>0.57689999999999997</v>
      </c>
      <c r="R121" s="84">
        <v>0.16839999999999999</v>
      </c>
      <c r="S121" s="84">
        <v>0.61699999999999999</v>
      </c>
      <c r="T121" s="84">
        <v>0.57689999999999997</v>
      </c>
      <c r="U121" s="84">
        <v>0.39629999999999999</v>
      </c>
      <c r="V121" s="84">
        <v>0.75270000000000004</v>
      </c>
      <c r="W121" s="84">
        <v>0.7147</v>
      </c>
      <c r="X121" s="84">
        <v>0.27729999999999999</v>
      </c>
      <c r="Y121" s="84">
        <v>0.49930000000000002</v>
      </c>
      <c r="Z121" s="84">
        <v>0.77849999999999997</v>
      </c>
      <c r="AA121" s="84">
        <v>0.69140000000000001</v>
      </c>
      <c r="AE121" s="84">
        <v>1</v>
      </c>
      <c r="AF121" s="84">
        <v>2</v>
      </c>
      <c r="AG121" s="84">
        <v>3</v>
      </c>
      <c r="AH121" s="84">
        <v>4</v>
      </c>
      <c r="AI121" s="84">
        <v>5</v>
      </c>
      <c r="AJ121" s="84">
        <v>6</v>
      </c>
      <c r="AK121" s="84">
        <v>7</v>
      </c>
      <c r="AL121" s="84">
        <v>8</v>
      </c>
      <c r="AO121" s="84">
        <v>1</v>
      </c>
      <c r="AP121" s="84">
        <v>2</v>
      </c>
      <c r="AQ121" s="84">
        <v>3</v>
      </c>
      <c r="AR121" s="84">
        <v>4</v>
      </c>
      <c r="AS121" s="84">
        <v>5</v>
      </c>
      <c r="AT121" s="84">
        <v>6</v>
      </c>
      <c r="AU121" s="84">
        <v>7</v>
      </c>
      <c r="AV121" s="84">
        <v>8</v>
      </c>
      <c r="AY121" s="84">
        <v>1</v>
      </c>
      <c r="AZ121" s="84">
        <v>2</v>
      </c>
      <c r="BA121" s="84">
        <v>3</v>
      </c>
      <c r="BB121" s="84">
        <v>4</v>
      </c>
      <c r="BC121" s="84">
        <v>5</v>
      </c>
      <c r="BD121" s="84">
        <v>6</v>
      </c>
      <c r="BE121" s="84">
        <v>7</v>
      </c>
      <c r="BF121" s="84">
        <v>8</v>
      </c>
      <c r="BI121" s="84">
        <v>1</v>
      </c>
      <c r="BJ121" s="84">
        <v>2</v>
      </c>
      <c r="BK121" s="84">
        <v>3</v>
      </c>
      <c r="BL121" s="84">
        <v>4</v>
      </c>
      <c r="BM121" s="84">
        <v>5</v>
      </c>
      <c r="BN121" s="84">
        <v>6</v>
      </c>
      <c r="BO121" s="84">
        <v>7</v>
      </c>
      <c r="BP121" s="84">
        <v>8</v>
      </c>
    </row>
    <row r="122" spans="1:68">
      <c r="A122" s="142"/>
      <c r="B122" s="142"/>
      <c r="C122" s="5">
        <v>5</v>
      </c>
      <c r="D122" s="84">
        <v>0</v>
      </c>
      <c r="E122" s="84">
        <v>0</v>
      </c>
      <c r="F122" s="84">
        <v>0</v>
      </c>
      <c r="G122" s="84">
        <v>0</v>
      </c>
      <c r="H122" s="84">
        <v>0</v>
      </c>
      <c r="I122" s="84">
        <v>0</v>
      </c>
      <c r="J122" s="84">
        <v>0</v>
      </c>
      <c r="K122" s="84">
        <v>0</v>
      </c>
      <c r="L122" s="84">
        <v>0</v>
      </c>
      <c r="M122" s="84">
        <v>0</v>
      </c>
      <c r="N122" s="84">
        <v>0</v>
      </c>
      <c r="O122" s="84">
        <v>0</v>
      </c>
      <c r="P122" s="84">
        <v>0.50149999999999995</v>
      </c>
      <c r="Q122" s="84">
        <v>0.64759999999999995</v>
      </c>
      <c r="R122" s="84">
        <v>0.16889999999999999</v>
      </c>
      <c r="S122" s="84">
        <v>0.63870000000000005</v>
      </c>
      <c r="T122" s="84">
        <v>0.64759999999999995</v>
      </c>
      <c r="U122" s="84">
        <v>0.41289999999999999</v>
      </c>
      <c r="V122" s="84">
        <v>0.7016</v>
      </c>
      <c r="W122" s="84">
        <v>0.68300000000000005</v>
      </c>
      <c r="X122" s="84">
        <v>0.2792</v>
      </c>
      <c r="Y122" s="84">
        <v>0.43430000000000002</v>
      </c>
      <c r="Z122" s="84">
        <v>0.84309999999999996</v>
      </c>
      <c r="AA122" s="84">
        <v>0.70830000000000004</v>
      </c>
      <c r="AD122" s="92" t="s">
        <v>101</v>
      </c>
      <c r="AE122" s="84">
        <v>0</v>
      </c>
      <c r="AF122" s="84">
        <v>0</v>
      </c>
      <c r="AG122" s="84">
        <v>0</v>
      </c>
      <c r="AH122" s="84">
        <v>0</v>
      </c>
      <c r="AI122" s="84">
        <v>0</v>
      </c>
      <c r="AJ122" s="84">
        <v>0</v>
      </c>
      <c r="AK122" s="84">
        <v>0</v>
      </c>
      <c r="AL122" s="84">
        <v>0</v>
      </c>
      <c r="AN122" s="92" t="s">
        <v>101</v>
      </c>
      <c r="AO122" s="84">
        <v>0</v>
      </c>
      <c r="AP122" s="84">
        <v>0</v>
      </c>
      <c r="AQ122" s="84">
        <v>0</v>
      </c>
      <c r="AR122" s="84">
        <v>0</v>
      </c>
      <c r="AS122" s="84">
        <v>0</v>
      </c>
      <c r="AT122" s="84">
        <v>0</v>
      </c>
      <c r="AU122" s="84">
        <v>0</v>
      </c>
      <c r="AV122" s="84">
        <v>0</v>
      </c>
      <c r="AX122" s="92" t="s">
        <v>101</v>
      </c>
      <c r="AY122" s="84">
        <v>0.75960000000000005</v>
      </c>
      <c r="AZ122" s="84">
        <v>0.86299999999999999</v>
      </c>
      <c r="BA122" s="84">
        <v>0.3115</v>
      </c>
      <c r="BB122" s="84">
        <v>0.1019</v>
      </c>
      <c r="BC122" s="84">
        <v>0.54349999999999998</v>
      </c>
      <c r="BD122" s="84">
        <v>0.66300000000000003</v>
      </c>
      <c r="BE122" s="84">
        <v>0.73529999999999995</v>
      </c>
      <c r="BF122" s="84">
        <v>0.35659999999999997</v>
      </c>
      <c r="BH122" s="92" t="s">
        <v>101</v>
      </c>
      <c r="BI122" s="84">
        <v>0.5514</v>
      </c>
      <c r="BJ122" s="84">
        <v>0.52549999999999997</v>
      </c>
      <c r="BK122" s="84">
        <v>0.1384</v>
      </c>
      <c r="BL122" s="84">
        <v>0.14729999999999999</v>
      </c>
      <c r="BM122" s="84">
        <v>0.32340000000000002</v>
      </c>
      <c r="BN122" s="84">
        <v>0.25869999999999999</v>
      </c>
      <c r="BO122" s="84">
        <v>0.36609999999999998</v>
      </c>
      <c r="BP122" s="84">
        <v>0.28770000000000001</v>
      </c>
    </row>
    <row r="123" spans="1:68">
      <c r="A123" s="142" t="s">
        <v>77</v>
      </c>
      <c r="B123" s="142" t="s">
        <v>87</v>
      </c>
      <c r="C123" s="5">
        <v>5.0416666666666696</v>
      </c>
      <c r="D123" s="84">
        <v>0</v>
      </c>
      <c r="E123" s="84">
        <v>0</v>
      </c>
      <c r="F123" s="84">
        <v>0</v>
      </c>
      <c r="G123" s="84">
        <v>0</v>
      </c>
      <c r="H123" s="84">
        <v>0</v>
      </c>
      <c r="I123" s="84">
        <v>0</v>
      </c>
      <c r="J123" s="84">
        <v>0</v>
      </c>
      <c r="K123" s="84">
        <v>0</v>
      </c>
      <c r="L123" s="84">
        <v>0</v>
      </c>
      <c r="M123" s="84">
        <v>0</v>
      </c>
      <c r="N123" s="84">
        <v>0</v>
      </c>
      <c r="O123" s="84">
        <v>0</v>
      </c>
      <c r="P123" s="84">
        <v>0.40089999999999998</v>
      </c>
      <c r="Q123" s="84">
        <v>0.55330000000000001</v>
      </c>
      <c r="R123" s="84">
        <v>0.14480000000000001</v>
      </c>
      <c r="S123" s="84">
        <v>0.51200000000000001</v>
      </c>
      <c r="T123" s="84">
        <v>0.55330000000000001</v>
      </c>
      <c r="U123" s="84">
        <v>0.33850000000000002</v>
      </c>
      <c r="V123" s="84">
        <v>0.56230000000000002</v>
      </c>
      <c r="W123" s="84">
        <v>0.6079</v>
      </c>
      <c r="X123" s="84">
        <v>0.24679999999999999</v>
      </c>
      <c r="Y123" s="84">
        <v>0.4259</v>
      </c>
      <c r="Z123" s="84">
        <v>0.70440000000000003</v>
      </c>
      <c r="AA123" s="84">
        <v>0.60189999999999999</v>
      </c>
      <c r="AD123" s="92" t="s">
        <v>102</v>
      </c>
      <c r="AE123" s="84">
        <v>0</v>
      </c>
      <c r="AF123" s="84">
        <v>0</v>
      </c>
      <c r="AG123" s="84">
        <v>0</v>
      </c>
      <c r="AH123" s="84">
        <v>0</v>
      </c>
      <c r="AI123" s="84">
        <v>0</v>
      </c>
      <c r="AJ123" s="84">
        <v>0</v>
      </c>
      <c r="AK123" s="84">
        <v>0</v>
      </c>
      <c r="AL123" s="84">
        <v>0</v>
      </c>
      <c r="AN123" s="92" t="s">
        <v>102</v>
      </c>
      <c r="AO123" s="84">
        <v>0</v>
      </c>
      <c r="AP123" s="84">
        <v>0</v>
      </c>
      <c r="AQ123" s="84">
        <v>0</v>
      </c>
      <c r="AR123" s="84">
        <v>0</v>
      </c>
      <c r="AS123" s="84">
        <v>0</v>
      </c>
      <c r="AT123" s="84">
        <v>0</v>
      </c>
      <c r="AU123" s="84">
        <v>0</v>
      </c>
      <c r="AV123" s="84">
        <v>0</v>
      </c>
      <c r="AX123" s="92" t="s">
        <v>102</v>
      </c>
      <c r="AY123" s="84">
        <v>0.71760000000000002</v>
      </c>
      <c r="AZ123" s="84">
        <v>0.84219999999999995</v>
      </c>
      <c r="BA123" s="84">
        <v>0.2626</v>
      </c>
      <c r="BB123" s="84">
        <v>0.1157</v>
      </c>
      <c r="BC123" s="84">
        <v>0.54779999999999995</v>
      </c>
      <c r="BD123" s="84">
        <v>0.64029999999999998</v>
      </c>
      <c r="BE123" s="84">
        <v>0.74409999999999998</v>
      </c>
      <c r="BF123" s="84">
        <v>0.4108</v>
      </c>
      <c r="BH123" s="92" t="s">
        <v>102</v>
      </c>
      <c r="BI123" s="84">
        <v>0.46160000000000001</v>
      </c>
      <c r="BJ123" s="84">
        <v>0.52829999999999999</v>
      </c>
      <c r="BK123" s="84">
        <v>0.19980000000000001</v>
      </c>
      <c r="BL123" s="84">
        <v>0.12520000000000001</v>
      </c>
      <c r="BM123" s="84">
        <v>0.252</v>
      </c>
      <c r="BN123" s="84">
        <v>0.26190000000000002</v>
      </c>
      <c r="BO123" s="84">
        <v>0.36730000000000002</v>
      </c>
      <c r="BP123" s="84">
        <v>0.27989999999999998</v>
      </c>
    </row>
    <row r="124" spans="1:68">
      <c r="A124" s="142"/>
      <c r="B124" s="142"/>
      <c r="C124" s="5">
        <v>5.0833333333333304</v>
      </c>
      <c r="D124" s="84">
        <v>0</v>
      </c>
      <c r="E124" s="84">
        <v>0</v>
      </c>
      <c r="F124" s="84">
        <v>0</v>
      </c>
      <c r="G124" s="84">
        <v>0</v>
      </c>
      <c r="H124" s="84">
        <v>0</v>
      </c>
      <c r="I124" s="84">
        <v>0</v>
      </c>
      <c r="J124" s="84">
        <v>0</v>
      </c>
      <c r="K124" s="84">
        <v>0</v>
      </c>
      <c r="L124" s="84">
        <v>0</v>
      </c>
      <c r="M124" s="84">
        <v>0</v>
      </c>
      <c r="N124" s="84">
        <v>0</v>
      </c>
      <c r="O124" s="84">
        <v>0</v>
      </c>
      <c r="P124" s="84">
        <v>0.42159999999999997</v>
      </c>
      <c r="Q124" s="84">
        <v>0.62649999999999995</v>
      </c>
      <c r="R124" s="84">
        <v>0.1628</v>
      </c>
      <c r="S124" s="84">
        <v>0.62109999999999999</v>
      </c>
      <c r="T124" s="84">
        <v>0.62649999999999995</v>
      </c>
      <c r="U124" s="84">
        <v>0.38190000000000002</v>
      </c>
      <c r="V124" s="84">
        <v>0.56979999999999997</v>
      </c>
      <c r="W124" s="84">
        <v>0.62329999999999997</v>
      </c>
      <c r="X124" s="84">
        <v>0.17330000000000001</v>
      </c>
      <c r="Y124" s="84">
        <v>0.3276</v>
      </c>
      <c r="Z124" s="84">
        <v>0.65429999999999999</v>
      </c>
      <c r="AA124" s="84">
        <v>0.56820000000000004</v>
      </c>
      <c r="AD124" s="92" t="s">
        <v>103</v>
      </c>
      <c r="AE124" s="84">
        <v>0</v>
      </c>
      <c r="AF124" s="84">
        <v>0</v>
      </c>
      <c r="AG124" s="84">
        <v>0</v>
      </c>
      <c r="AH124" s="84">
        <v>0</v>
      </c>
      <c r="AI124" s="84">
        <v>0</v>
      </c>
      <c r="AJ124" s="84">
        <v>0</v>
      </c>
      <c r="AK124" s="84">
        <v>0</v>
      </c>
      <c r="AL124" s="84">
        <v>0</v>
      </c>
      <c r="AN124" s="92" t="s">
        <v>103</v>
      </c>
      <c r="AO124" s="84">
        <v>0</v>
      </c>
      <c r="AP124" s="84">
        <v>0</v>
      </c>
      <c r="AQ124" s="84">
        <v>0</v>
      </c>
      <c r="AR124" s="84">
        <v>0</v>
      </c>
      <c r="AS124" s="84">
        <v>0</v>
      </c>
      <c r="AT124" s="84">
        <v>0</v>
      </c>
      <c r="AU124" s="84">
        <v>0</v>
      </c>
      <c r="AV124" s="84">
        <v>0</v>
      </c>
      <c r="AX124" s="92" t="s">
        <v>103</v>
      </c>
      <c r="AY124" s="84">
        <v>0.60760000000000003</v>
      </c>
      <c r="AZ124" s="84">
        <v>0.8367</v>
      </c>
      <c r="BA124" s="84">
        <v>0.2049</v>
      </c>
      <c r="BB124" s="84">
        <v>0.14630000000000001</v>
      </c>
      <c r="BC124" s="84">
        <v>0.56620000000000004</v>
      </c>
      <c r="BD124" s="84">
        <v>0.57899999999999996</v>
      </c>
      <c r="BE124" s="84">
        <v>0.70199999999999996</v>
      </c>
      <c r="BF124" s="84">
        <v>0.41049999999999998</v>
      </c>
      <c r="BH124" s="92" t="s">
        <v>103</v>
      </c>
      <c r="BI124" s="84">
        <v>0.32900000000000001</v>
      </c>
      <c r="BJ124" s="84">
        <v>0.55940000000000001</v>
      </c>
      <c r="BK124" s="84">
        <v>0.25459999999999999</v>
      </c>
      <c r="BL124" s="84">
        <v>0.14180000000000001</v>
      </c>
      <c r="BM124" s="84">
        <v>0.218</v>
      </c>
      <c r="BN124" s="84">
        <v>0.26079999999999998</v>
      </c>
      <c r="BO124" s="84">
        <v>0.36720000000000003</v>
      </c>
      <c r="BP124" s="84">
        <v>0.19539999999999999</v>
      </c>
    </row>
    <row r="125" spans="1:68">
      <c r="A125" s="142"/>
      <c r="B125" s="142"/>
      <c r="C125" s="5">
        <v>5.125</v>
      </c>
      <c r="D125" s="84">
        <v>0</v>
      </c>
      <c r="E125" s="84">
        <v>0</v>
      </c>
      <c r="F125" s="84">
        <v>0</v>
      </c>
      <c r="G125" s="84">
        <v>0</v>
      </c>
      <c r="H125" s="84">
        <v>0</v>
      </c>
      <c r="I125" s="84">
        <v>0</v>
      </c>
      <c r="J125" s="84">
        <v>0</v>
      </c>
      <c r="K125" s="84">
        <v>0</v>
      </c>
      <c r="L125" s="84">
        <v>0</v>
      </c>
      <c r="M125" s="84">
        <v>0</v>
      </c>
      <c r="N125" s="84">
        <v>0</v>
      </c>
      <c r="O125" s="84">
        <v>0</v>
      </c>
      <c r="P125" s="84">
        <v>0.4632</v>
      </c>
      <c r="Q125" s="84">
        <v>0.64100000000000001</v>
      </c>
      <c r="R125" s="84">
        <v>0.17530000000000001</v>
      </c>
      <c r="S125" s="84">
        <v>0.66659999999999997</v>
      </c>
      <c r="T125" s="84">
        <v>0.64100000000000001</v>
      </c>
      <c r="U125" s="84">
        <v>0.40939999999999999</v>
      </c>
      <c r="V125" s="84">
        <v>0.50209999999999999</v>
      </c>
      <c r="W125" s="84">
        <v>0.5716</v>
      </c>
      <c r="X125" s="84">
        <v>0.13769999999999999</v>
      </c>
      <c r="Y125" s="84">
        <v>0.24199999999999999</v>
      </c>
      <c r="Z125" s="84">
        <v>0.55130000000000001</v>
      </c>
      <c r="AA125" s="84">
        <v>0.48930000000000001</v>
      </c>
      <c r="AD125" s="92" t="s">
        <v>104</v>
      </c>
      <c r="AE125" s="84">
        <v>0</v>
      </c>
      <c r="AF125" s="84">
        <v>0</v>
      </c>
      <c r="AG125" s="84">
        <v>0</v>
      </c>
      <c r="AH125" s="84">
        <v>0</v>
      </c>
      <c r="AI125" s="84">
        <v>0</v>
      </c>
      <c r="AJ125" s="84">
        <v>0</v>
      </c>
      <c r="AK125" s="84">
        <v>0</v>
      </c>
      <c r="AL125" s="84">
        <v>0</v>
      </c>
      <c r="AN125" s="92" t="s">
        <v>104</v>
      </c>
      <c r="AO125" s="84">
        <v>0</v>
      </c>
      <c r="AP125" s="84">
        <v>0</v>
      </c>
      <c r="AQ125" s="84">
        <v>0</v>
      </c>
      <c r="AR125" s="84">
        <v>0</v>
      </c>
      <c r="AS125" s="84">
        <v>0</v>
      </c>
      <c r="AT125" s="84">
        <v>0</v>
      </c>
      <c r="AU125" s="84">
        <v>0</v>
      </c>
      <c r="AV125" s="84">
        <v>0</v>
      </c>
      <c r="AX125" s="92" t="s">
        <v>104</v>
      </c>
      <c r="AY125" s="84">
        <v>0.56140000000000001</v>
      </c>
      <c r="AZ125" s="84">
        <v>0.8256</v>
      </c>
      <c r="BA125" s="84">
        <v>0.1658</v>
      </c>
      <c r="BB125" s="84">
        <v>0.1739</v>
      </c>
      <c r="BC125" s="84">
        <v>0.66039999999999999</v>
      </c>
      <c r="BD125" s="84">
        <v>0.4829</v>
      </c>
      <c r="BE125" s="84">
        <v>0.70120000000000005</v>
      </c>
      <c r="BF125" s="84">
        <v>0.3337</v>
      </c>
      <c r="BH125" s="92" t="s">
        <v>104</v>
      </c>
      <c r="BI125" s="84">
        <v>0.375</v>
      </c>
      <c r="BJ125" s="84">
        <v>0.5393</v>
      </c>
      <c r="BK125" s="84">
        <v>0.23219999999999999</v>
      </c>
      <c r="BL125" s="84">
        <v>0.1169</v>
      </c>
      <c r="BM125" s="84">
        <v>0.2329</v>
      </c>
      <c r="BN125" s="84">
        <v>0.2087</v>
      </c>
      <c r="BO125" s="84">
        <v>0.33400000000000002</v>
      </c>
      <c r="BP125" s="84">
        <v>0.16170000000000001</v>
      </c>
    </row>
    <row r="126" spans="1:68">
      <c r="A126" s="142"/>
      <c r="B126" s="142"/>
      <c r="C126" s="5">
        <v>5.1666666666666696</v>
      </c>
      <c r="D126" s="84">
        <v>0</v>
      </c>
      <c r="E126" s="84">
        <v>0</v>
      </c>
      <c r="F126" s="84">
        <v>0</v>
      </c>
      <c r="G126" s="84">
        <v>0</v>
      </c>
      <c r="H126" s="84">
        <v>0</v>
      </c>
      <c r="I126" s="84">
        <v>0</v>
      </c>
      <c r="J126" s="84">
        <v>0</v>
      </c>
      <c r="K126" s="84">
        <v>0</v>
      </c>
      <c r="L126" s="84">
        <v>0</v>
      </c>
      <c r="M126" s="84">
        <v>0</v>
      </c>
      <c r="N126" s="84">
        <v>0</v>
      </c>
      <c r="O126" s="84">
        <v>0</v>
      </c>
      <c r="P126" s="84">
        <v>0.4017</v>
      </c>
      <c r="Q126" s="84">
        <v>0.50039999999999996</v>
      </c>
      <c r="R126" s="84">
        <v>0.13089999999999999</v>
      </c>
      <c r="S126" s="84">
        <v>0.50990000000000002</v>
      </c>
      <c r="T126" s="84">
        <v>0.50039999999999996</v>
      </c>
      <c r="U126" s="84">
        <v>0.32650000000000001</v>
      </c>
      <c r="V126" s="84">
        <v>0.51370000000000005</v>
      </c>
      <c r="W126" s="84">
        <v>0.621</v>
      </c>
      <c r="X126" s="84">
        <v>0.13109999999999999</v>
      </c>
      <c r="Y126" s="84">
        <v>0.22020000000000001</v>
      </c>
      <c r="Z126" s="84">
        <v>0.52329999999999999</v>
      </c>
      <c r="AA126" s="84">
        <v>0.48599999999999999</v>
      </c>
      <c r="AD126" s="92" t="s">
        <v>105</v>
      </c>
      <c r="AE126" s="84">
        <v>0</v>
      </c>
      <c r="AF126" s="84">
        <v>0</v>
      </c>
      <c r="AG126" s="84">
        <v>0</v>
      </c>
      <c r="AH126" s="84">
        <v>0</v>
      </c>
      <c r="AI126" s="84">
        <v>0</v>
      </c>
      <c r="AJ126" s="84">
        <v>0</v>
      </c>
      <c r="AK126" s="84">
        <v>0</v>
      </c>
      <c r="AL126" s="84">
        <v>0</v>
      </c>
      <c r="AN126" s="92" t="s">
        <v>105</v>
      </c>
      <c r="AO126" s="84">
        <v>0</v>
      </c>
      <c r="AP126" s="84">
        <v>0</v>
      </c>
      <c r="AQ126" s="84">
        <v>0</v>
      </c>
      <c r="AR126" s="84">
        <v>0</v>
      </c>
      <c r="AS126" s="84">
        <v>0</v>
      </c>
      <c r="AT126" s="84">
        <v>0</v>
      </c>
      <c r="AU126" s="84">
        <v>0</v>
      </c>
      <c r="AV126" s="84">
        <v>0</v>
      </c>
      <c r="AX126" s="92" t="s">
        <v>105</v>
      </c>
      <c r="AY126" s="84">
        <v>0.46379999999999999</v>
      </c>
      <c r="AZ126" s="84">
        <v>0.78859999999999997</v>
      </c>
      <c r="BA126" s="84">
        <v>0.16420000000000001</v>
      </c>
      <c r="BB126" s="84">
        <v>0.1764</v>
      </c>
      <c r="BC126" s="84">
        <v>0.66359999999999997</v>
      </c>
      <c r="BD126" s="84">
        <v>0.45550000000000002</v>
      </c>
      <c r="BE126" s="84">
        <v>0.69930000000000003</v>
      </c>
      <c r="BF126" s="84">
        <v>0.34089999999999998</v>
      </c>
      <c r="BH126" s="92" t="s">
        <v>105</v>
      </c>
      <c r="BI126" s="84">
        <v>0.3417</v>
      </c>
      <c r="BJ126" s="84">
        <v>0.54949999999999999</v>
      </c>
      <c r="BK126" s="84">
        <v>0.2437</v>
      </c>
      <c r="BL126" s="84">
        <v>8.2799999999999999E-2</v>
      </c>
      <c r="BM126" s="84">
        <v>0.2127</v>
      </c>
      <c r="BN126" s="84">
        <v>0.18640000000000001</v>
      </c>
      <c r="BO126" s="84">
        <v>0.26019999999999999</v>
      </c>
      <c r="BP126" s="84">
        <v>0.13500000000000001</v>
      </c>
    </row>
    <row r="127" spans="1:68">
      <c r="A127" s="142"/>
      <c r="B127" s="142"/>
      <c r="C127" s="5">
        <v>5.2083333333333304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0.33389999999999997</v>
      </c>
      <c r="Q127" s="84">
        <v>0.43359999999999999</v>
      </c>
      <c r="R127" s="84">
        <v>0.11600000000000001</v>
      </c>
      <c r="S127" s="84">
        <v>0.44030000000000002</v>
      </c>
      <c r="T127" s="84">
        <v>0.43359999999999999</v>
      </c>
      <c r="U127" s="84">
        <v>0.27960000000000002</v>
      </c>
      <c r="V127" s="84">
        <v>0.44569999999999999</v>
      </c>
      <c r="W127" s="84">
        <v>0.59560000000000002</v>
      </c>
      <c r="X127" s="84">
        <v>0.12870000000000001</v>
      </c>
      <c r="Y127" s="84">
        <v>0.16800000000000001</v>
      </c>
      <c r="Z127" s="84">
        <v>0.54190000000000005</v>
      </c>
      <c r="AA127" s="84">
        <v>0.4793</v>
      </c>
      <c r="AD127" s="92" t="s">
        <v>106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N127" s="92" t="s">
        <v>106</v>
      </c>
      <c r="AO127" s="84">
        <v>4.1000000000000003E-3</v>
      </c>
      <c r="AP127" s="84">
        <v>0</v>
      </c>
      <c r="AQ127" s="84">
        <v>0</v>
      </c>
      <c r="AR127" s="84">
        <v>8.9999999999999998E-4</v>
      </c>
      <c r="AS127" s="84">
        <v>0</v>
      </c>
      <c r="AT127" s="84">
        <v>0</v>
      </c>
      <c r="AU127" s="84">
        <v>0</v>
      </c>
      <c r="AV127" s="84">
        <v>0</v>
      </c>
      <c r="AX127" s="92" t="s">
        <v>106</v>
      </c>
      <c r="AY127" s="84">
        <v>0.34010000000000001</v>
      </c>
      <c r="AZ127" s="84">
        <v>0.77690000000000003</v>
      </c>
      <c r="BA127" s="84">
        <v>0.18310000000000001</v>
      </c>
      <c r="BB127" s="84">
        <v>0.15529999999999999</v>
      </c>
      <c r="BC127" s="84">
        <v>0.71289999999999998</v>
      </c>
      <c r="BD127" s="84">
        <v>0.44690000000000002</v>
      </c>
      <c r="BE127" s="84">
        <v>0.68110000000000004</v>
      </c>
      <c r="BF127" s="84">
        <v>0.33150000000000002</v>
      </c>
      <c r="BH127" s="92" t="s">
        <v>106</v>
      </c>
      <c r="BI127" s="84">
        <v>0.26929999999999998</v>
      </c>
      <c r="BJ127" s="84">
        <v>0.57950000000000002</v>
      </c>
      <c r="BK127" s="84">
        <v>0.28079999999999999</v>
      </c>
      <c r="BL127" s="84">
        <v>7.8E-2</v>
      </c>
      <c r="BM127" s="84">
        <v>0.29730000000000001</v>
      </c>
      <c r="BN127" s="84">
        <v>0.13519999999999999</v>
      </c>
      <c r="BO127" s="84">
        <v>0.20669999999999999</v>
      </c>
      <c r="BP127" s="84">
        <v>0.11459999999999999</v>
      </c>
    </row>
    <row r="128" spans="1:68">
      <c r="A128" s="142"/>
      <c r="B128" s="142"/>
      <c r="C128" s="5">
        <v>5.25</v>
      </c>
      <c r="D128" s="84">
        <v>0</v>
      </c>
      <c r="E128" s="84">
        <v>0</v>
      </c>
      <c r="F128" s="84">
        <v>0</v>
      </c>
      <c r="G128" s="84">
        <v>0</v>
      </c>
      <c r="H128" s="84">
        <v>0</v>
      </c>
      <c r="I128" s="84">
        <v>0</v>
      </c>
      <c r="J128" s="84">
        <v>8.0999999999999996E-3</v>
      </c>
      <c r="K128" s="84">
        <v>3.1800000000000002E-2</v>
      </c>
      <c r="L128" s="84">
        <v>5.4000000000000003E-3</v>
      </c>
      <c r="M128" s="84">
        <v>6.9999999999999999E-4</v>
      </c>
      <c r="N128" s="84">
        <v>1.61E-2</v>
      </c>
      <c r="O128" s="84">
        <v>1.24E-2</v>
      </c>
      <c r="P128" s="84">
        <v>0.2863</v>
      </c>
      <c r="Q128" s="84">
        <v>0.36499999999999999</v>
      </c>
      <c r="R128" s="84">
        <v>9.4100000000000003E-2</v>
      </c>
      <c r="S128" s="84">
        <v>0.38619999999999999</v>
      </c>
      <c r="T128" s="84">
        <v>0.36499999999999999</v>
      </c>
      <c r="U128" s="84">
        <v>0.23849999999999999</v>
      </c>
      <c r="V128" s="84">
        <v>0.3488</v>
      </c>
      <c r="W128" s="84">
        <v>0.51939999999999997</v>
      </c>
      <c r="X128" s="84">
        <v>0.12820000000000001</v>
      </c>
      <c r="Y128" s="84">
        <v>0.12870000000000001</v>
      </c>
      <c r="Z128" s="84">
        <v>0.54810000000000003</v>
      </c>
      <c r="AA128" s="84">
        <v>0.45250000000000001</v>
      </c>
      <c r="AD128" s="92" t="s">
        <v>107</v>
      </c>
      <c r="AE128" s="84">
        <v>0</v>
      </c>
      <c r="AF128" s="84">
        <v>0</v>
      </c>
      <c r="AG128" s="84">
        <v>0</v>
      </c>
      <c r="AH128" s="84">
        <v>0</v>
      </c>
      <c r="AI128" s="84">
        <v>0</v>
      </c>
      <c r="AJ128" s="84">
        <v>0</v>
      </c>
      <c r="AK128" s="84">
        <v>0</v>
      </c>
      <c r="AL128" s="84">
        <v>0</v>
      </c>
      <c r="AN128" s="92" t="s">
        <v>107</v>
      </c>
      <c r="AO128" s="84">
        <v>9.01E-2</v>
      </c>
      <c r="AP128" s="84">
        <v>4.4999999999999997E-3</v>
      </c>
      <c r="AQ128" s="84">
        <v>0</v>
      </c>
      <c r="AR128" s="84">
        <v>9.8799999999999999E-2</v>
      </c>
      <c r="AS128" s="84">
        <v>0</v>
      </c>
      <c r="AT128" s="84">
        <v>8.0000000000000002E-3</v>
      </c>
      <c r="AU128" s="84">
        <v>7.0000000000000001E-3</v>
      </c>
      <c r="AV128" s="84">
        <v>9.6299999999999997E-2</v>
      </c>
      <c r="AX128" s="92" t="s">
        <v>107</v>
      </c>
      <c r="AY128" s="84">
        <v>0.31059999999999999</v>
      </c>
      <c r="AZ128" s="84">
        <v>0.74960000000000004</v>
      </c>
      <c r="BA128" s="84">
        <v>0.1714</v>
      </c>
      <c r="BB128" s="84">
        <v>0.12330000000000001</v>
      </c>
      <c r="BC128" s="84">
        <v>0.66849999999999998</v>
      </c>
      <c r="BD128" s="84">
        <v>0.42680000000000001</v>
      </c>
      <c r="BE128" s="84">
        <v>0.61599999999999999</v>
      </c>
      <c r="BF128" s="84">
        <v>0.34279999999999999</v>
      </c>
      <c r="BH128" s="92" t="s">
        <v>107</v>
      </c>
      <c r="BI128" s="84">
        <v>0.30630000000000002</v>
      </c>
      <c r="BJ128" s="84">
        <v>0.52869999999999995</v>
      </c>
      <c r="BK128" s="84">
        <v>0.28299999999999997</v>
      </c>
      <c r="BL128" s="84">
        <v>9.6500000000000002E-2</v>
      </c>
      <c r="BM128" s="84">
        <v>0.33069999999999999</v>
      </c>
      <c r="BN128" s="84">
        <v>0.12959999999999999</v>
      </c>
      <c r="BO128" s="84">
        <v>0.15870000000000001</v>
      </c>
      <c r="BP128" s="84">
        <v>0.10009999999999999</v>
      </c>
    </row>
    <row r="129" spans="1:68">
      <c r="A129" s="142"/>
      <c r="B129" s="142"/>
      <c r="C129" s="5">
        <v>5.2916666666666696</v>
      </c>
      <c r="D129" s="84">
        <v>0</v>
      </c>
      <c r="E129" s="84">
        <v>0</v>
      </c>
      <c r="F129" s="84">
        <v>0</v>
      </c>
      <c r="G129" s="84">
        <v>0</v>
      </c>
      <c r="H129" s="84">
        <v>0</v>
      </c>
      <c r="I129" s="84">
        <v>0</v>
      </c>
      <c r="J129" s="84">
        <v>0.20499999999999999</v>
      </c>
      <c r="K129" s="84">
        <v>0.25290000000000001</v>
      </c>
      <c r="L129" s="84">
        <v>0.2581</v>
      </c>
      <c r="M129" s="84">
        <v>0.18509999999999999</v>
      </c>
      <c r="N129" s="84">
        <v>0.25609999999999999</v>
      </c>
      <c r="O129" s="84">
        <v>0.23139999999999999</v>
      </c>
      <c r="P129" s="84">
        <v>0.25609999999999999</v>
      </c>
      <c r="Q129" s="84">
        <v>0.31680000000000003</v>
      </c>
      <c r="R129" s="84">
        <v>9.0399999999999994E-2</v>
      </c>
      <c r="S129" s="84">
        <v>0.36320000000000002</v>
      </c>
      <c r="T129" s="84">
        <v>0.31680000000000003</v>
      </c>
      <c r="U129" s="84">
        <v>0.21820000000000001</v>
      </c>
      <c r="V129" s="84">
        <v>0.33739999999999998</v>
      </c>
      <c r="W129" s="84">
        <v>0.48799999999999999</v>
      </c>
      <c r="X129" s="84">
        <v>0.13009999999999999</v>
      </c>
      <c r="Y129" s="84">
        <v>0.1129</v>
      </c>
      <c r="Z129" s="84">
        <v>0.52329999999999999</v>
      </c>
      <c r="AA129" s="84">
        <v>0.43109999999999998</v>
      </c>
      <c r="AD129" s="92" t="s">
        <v>108</v>
      </c>
      <c r="AE129" s="84">
        <v>0</v>
      </c>
      <c r="AF129" s="84">
        <v>0</v>
      </c>
      <c r="AG129" s="84">
        <v>0</v>
      </c>
      <c r="AH129" s="84">
        <v>0</v>
      </c>
      <c r="AI129" s="84">
        <v>0</v>
      </c>
      <c r="AJ129" s="84">
        <v>0</v>
      </c>
      <c r="AK129" s="84">
        <v>0</v>
      </c>
      <c r="AL129" s="84">
        <v>0</v>
      </c>
      <c r="AN129" s="92" t="s">
        <v>108</v>
      </c>
      <c r="AO129" s="84">
        <v>0.32600000000000001</v>
      </c>
      <c r="AP129" s="84">
        <v>0.2442</v>
      </c>
      <c r="AQ129" s="84">
        <v>9.7999999999999997E-3</v>
      </c>
      <c r="AR129" s="84">
        <v>0.39739999999999998</v>
      </c>
      <c r="AS129" s="84">
        <v>1.06E-2</v>
      </c>
      <c r="AT129" s="84">
        <v>0.27579999999999999</v>
      </c>
      <c r="AU129" s="84">
        <v>0.24660000000000001</v>
      </c>
      <c r="AV129" s="84">
        <v>0.54979999999999996</v>
      </c>
      <c r="AX129" s="92" t="s">
        <v>108</v>
      </c>
      <c r="AY129" s="84">
        <v>0.33400000000000002</v>
      </c>
      <c r="AZ129" s="84">
        <v>0.77759999999999996</v>
      </c>
      <c r="BA129" s="84">
        <v>0.24510000000000001</v>
      </c>
      <c r="BB129" s="84">
        <v>5.6300000000000003E-2</v>
      </c>
      <c r="BC129" s="84">
        <v>0.62539999999999996</v>
      </c>
      <c r="BD129" s="84">
        <v>0.36549999999999999</v>
      </c>
      <c r="BE129" s="84">
        <v>0.64470000000000005</v>
      </c>
      <c r="BF129" s="84">
        <v>0.26640000000000003</v>
      </c>
      <c r="BH129" s="92" t="s">
        <v>108</v>
      </c>
      <c r="BI129" s="84">
        <v>0.3952</v>
      </c>
      <c r="BJ129" s="84">
        <v>0.54949999999999999</v>
      </c>
      <c r="BK129" s="84">
        <v>0.32400000000000001</v>
      </c>
      <c r="BL129" s="84">
        <v>8.2000000000000003E-2</v>
      </c>
      <c r="BM129" s="84">
        <v>0.3594</v>
      </c>
      <c r="BN129" s="84">
        <v>0.13919999999999999</v>
      </c>
      <c r="BO129" s="84">
        <v>0.14430000000000001</v>
      </c>
      <c r="BP129" s="84">
        <v>0.12529999999999999</v>
      </c>
    </row>
    <row r="130" spans="1:68">
      <c r="A130" s="142"/>
      <c r="B130" s="142"/>
      <c r="C130" s="5">
        <v>5.3333333333333304</v>
      </c>
      <c r="D130" s="84">
        <v>0</v>
      </c>
      <c r="E130" s="84">
        <v>6.9099999999999995E-2</v>
      </c>
      <c r="F130" s="84">
        <v>3.0000000000000001E-3</v>
      </c>
      <c r="G130" s="84">
        <v>0</v>
      </c>
      <c r="H130" s="84">
        <v>5.5100000000000003E-2</v>
      </c>
      <c r="I130" s="84">
        <v>2.5399999999999999E-2</v>
      </c>
      <c r="J130" s="84">
        <v>0.46650000000000003</v>
      </c>
      <c r="K130" s="84">
        <v>0.53990000000000005</v>
      </c>
      <c r="L130" s="84">
        <v>0.55500000000000005</v>
      </c>
      <c r="M130" s="84">
        <v>0.46279999999999999</v>
      </c>
      <c r="N130" s="84">
        <v>0.56999999999999995</v>
      </c>
      <c r="O130" s="84">
        <v>0.51880000000000004</v>
      </c>
      <c r="P130" s="84">
        <v>0.22739999999999999</v>
      </c>
      <c r="Q130" s="84">
        <v>0.26229999999999998</v>
      </c>
      <c r="R130" s="84">
        <v>7.4099999999999999E-2</v>
      </c>
      <c r="S130" s="84">
        <v>0.29339999999999999</v>
      </c>
      <c r="T130" s="84">
        <v>0.26229999999999998</v>
      </c>
      <c r="U130" s="84">
        <v>0.18329999999999999</v>
      </c>
      <c r="V130" s="84">
        <v>0.24990000000000001</v>
      </c>
      <c r="W130" s="84">
        <v>0.43790000000000001</v>
      </c>
      <c r="X130" s="84">
        <v>7.3800000000000004E-2</v>
      </c>
      <c r="Y130" s="84">
        <v>7.6999999999999999E-2</v>
      </c>
      <c r="Z130" s="84">
        <v>0.37790000000000001</v>
      </c>
      <c r="AA130" s="84">
        <v>0.32879999999999998</v>
      </c>
      <c r="AD130" s="92" t="s">
        <v>109</v>
      </c>
      <c r="AE130" s="84">
        <v>9.5999999999999992E-3</v>
      </c>
      <c r="AF130" s="84">
        <v>0</v>
      </c>
      <c r="AG130" s="84">
        <v>0</v>
      </c>
      <c r="AH130" s="84">
        <v>8.6699999999999999E-2</v>
      </c>
      <c r="AI130" s="84">
        <v>0</v>
      </c>
      <c r="AJ130" s="84">
        <v>0</v>
      </c>
      <c r="AK130" s="84">
        <v>0</v>
      </c>
      <c r="AL130" s="84">
        <v>0.31290000000000001</v>
      </c>
      <c r="AN130" s="92" t="s">
        <v>109</v>
      </c>
      <c r="AO130" s="84">
        <v>0.44009999999999999</v>
      </c>
      <c r="AP130" s="84">
        <v>0.67079999999999995</v>
      </c>
      <c r="AQ130" s="84">
        <v>9.5899999999999999E-2</v>
      </c>
      <c r="AR130" s="84">
        <v>0.4824</v>
      </c>
      <c r="AS130" s="84">
        <v>8.4900000000000003E-2</v>
      </c>
      <c r="AT130" s="84">
        <v>0.68520000000000003</v>
      </c>
      <c r="AU130" s="84">
        <v>0.59960000000000002</v>
      </c>
      <c r="AV130" s="84">
        <v>0.75849999999999995</v>
      </c>
      <c r="AX130" s="92" t="s">
        <v>109</v>
      </c>
      <c r="AY130" s="84">
        <v>0.36759999999999998</v>
      </c>
      <c r="AZ130" s="84">
        <v>0.81079999999999997</v>
      </c>
      <c r="BA130" s="84">
        <v>0.36599999999999999</v>
      </c>
      <c r="BB130" s="84">
        <v>2.01E-2</v>
      </c>
      <c r="BC130" s="84">
        <v>0.55959999999999999</v>
      </c>
      <c r="BD130" s="84">
        <v>0.30830000000000002</v>
      </c>
      <c r="BE130" s="84">
        <v>0.69920000000000004</v>
      </c>
      <c r="BF130" s="84">
        <v>0.223</v>
      </c>
      <c r="BH130" s="92" t="s">
        <v>109</v>
      </c>
      <c r="BI130" s="84">
        <v>0.4496</v>
      </c>
      <c r="BJ130" s="84">
        <v>0.55800000000000005</v>
      </c>
      <c r="BK130" s="84">
        <v>0.36809999999999998</v>
      </c>
      <c r="BL130" s="84">
        <v>6.5199999999999994E-2</v>
      </c>
      <c r="BM130" s="84">
        <v>0.38679999999999998</v>
      </c>
      <c r="BN130" s="84">
        <v>0.13500000000000001</v>
      </c>
      <c r="BO130" s="84">
        <v>0.13039999999999999</v>
      </c>
      <c r="BP130" s="84">
        <v>0.1452</v>
      </c>
    </row>
    <row r="131" spans="1:68">
      <c r="A131" s="142"/>
      <c r="B131" s="142"/>
      <c r="C131" s="5">
        <v>5.375</v>
      </c>
      <c r="D131" s="84">
        <v>0.1391</v>
      </c>
      <c r="E131" s="84">
        <v>0.37180000000000002</v>
      </c>
      <c r="F131" s="84">
        <v>0.1905</v>
      </c>
      <c r="G131" s="84">
        <v>0.1221</v>
      </c>
      <c r="H131" s="84">
        <v>0.36249999999999999</v>
      </c>
      <c r="I131" s="84">
        <v>0.23719999999999999</v>
      </c>
      <c r="J131" s="84">
        <v>0.6663</v>
      </c>
      <c r="K131" s="84">
        <v>0.68840000000000001</v>
      </c>
      <c r="L131" s="84">
        <v>0.6583</v>
      </c>
      <c r="M131" s="84">
        <v>0.67030000000000001</v>
      </c>
      <c r="N131" s="84">
        <v>0.66700000000000004</v>
      </c>
      <c r="O131" s="84">
        <v>0.67</v>
      </c>
      <c r="P131" s="84">
        <v>0.21360000000000001</v>
      </c>
      <c r="Q131" s="84">
        <v>0.2235</v>
      </c>
      <c r="R131" s="84">
        <v>6.2100000000000002E-2</v>
      </c>
      <c r="S131" s="84">
        <v>0.24199999999999999</v>
      </c>
      <c r="T131" s="84">
        <v>0.2235</v>
      </c>
      <c r="U131" s="84">
        <v>0.1598</v>
      </c>
      <c r="V131" s="84">
        <v>0.19450000000000001</v>
      </c>
      <c r="W131" s="84">
        <v>0.38640000000000002</v>
      </c>
      <c r="X131" s="84">
        <v>6.5500000000000003E-2</v>
      </c>
      <c r="Y131" s="84">
        <v>6.7900000000000002E-2</v>
      </c>
      <c r="Z131" s="84">
        <v>0.25879999999999997</v>
      </c>
      <c r="AA131" s="84">
        <v>0.24979999999999999</v>
      </c>
      <c r="AD131" s="92" t="s">
        <v>110</v>
      </c>
      <c r="AE131" s="84">
        <v>0.1258</v>
      </c>
      <c r="AF131" s="84">
        <v>0.26279999999999998</v>
      </c>
      <c r="AG131" s="84">
        <v>0</v>
      </c>
      <c r="AH131" s="84">
        <v>0.31140000000000001</v>
      </c>
      <c r="AI131" s="84">
        <v>0</v>
      </c>
      <c r="AJ131" s="84">
        <v>0.3715</v>
      </c>
      <c r="AK131" s="84">
        <v>0.30070000000000002</v>
      </c>
      <c r="AL131" s="84">
        <v>0.62760000000000005</v>
      </c>
      <c r="AN131" s="92" t="s">
        <v>110</v>
      </c>
      <c r="AO131" s="84">
        <v>0.58989999999999998</v>
      </c>
      <c r="AP131" s="84">
        <v>0.68640000000000001</v>
      </c>
      <c r="AQ131" s="84">
        <v>0.14080000000000001</v>
      </c>
      <c r="AR131" s="84">
        <v>0.73229999999999995</v>
      </c>
      <c r="AS131" s="84">
        <v>0.26479999999999998</v>
      </c>
      <c r="AT131" s="84">
        <v>0.78669999999999995</v>
      </c>
      <c r="AU131" s="84">
        <v>0.7752</v>
      </c>
      <c r="AV131" s="84">
        <v>0.78849999999999998</v>
      </c>
      <c r="AX131" s="92" t="s">
        <v>110</v>
      </c>
      <c r="AY131" s="84">
        <v>0.3261</v>
      </c>
      <c r="AZ131" s="84">
        <v>0.78949999999999998</v>
      </c>
      <c r="BA131" s="84">
        <v>0.43830000000000002</v>
      </c>
      <c r="BB131" s="84">
        <v>1.5900000000000001E-2</v>
      </c>
      <c r="BC131" s="84">
        <v>0.55810000000000004</v>
      </c>
      <c r="BD131" s="84">
        <v>0.23549999999999999</v>
      </c>
      <c r="BE131" s="84">
        <v>0.64270000000000005</v>
      </c>
      <c r="BF131" s="84">
        <v>0.16880000000000001</v>
      </c>
      <c r="BH131" s="92" t="s">
        <v>110</v>
      </c>
      <c r="BI131" s="84">
        <v>0.54279999999999995</v>
      </c>
      <c r="BJ131" s="84">
        <v>0.40860000000000002</v>
      </c>
      <c r="BK131" s="84">
        <v>0.33229999999999998</v>
      </c>
      <c r="BL131" s="84">
        <v>1.1900000000000001E-2</v>
      </c>
      <c r="BM131" s="84">
        <v>0.26910000000000001</v>
      </c>
      <c r="BN131" s="84">
        <v>0.18870000000000001</v>
      </c>
      <c r="BO131" s="84">
        <v>0.1464</v>
      </c>
      <c r="BP131" s="84">
        <v>0.1051</v>
      </c>
    </row>
    <row r="132" spans="1:68">
      <c r="A132" s="142"/>
      <c r="B132" s="142"/>
      <c r="C132" s="5">
        <v>5.4166666666666696</v>
      </c>
      <c r="D132" s="84">
        <v>0.5212</v>
      </c>
      <c r="E132" s="84">
        <v>0.73829999999999996</v>
      </c>
      <c r="F132" s="84">
        <v>0.46789999999999998</v>
      </c>
      <c r="G132" s="84">
        <v>0.39560000000000001</v>
      </c>
      <c r="H132" s="84">
        <v>0.69510000000000005</v>
      </c>
      <c r="I132" s="84">
        <v>0.56359999999999999</v>
      </c>
      <c r="J132" s="84">
        <v>0.81389999999999996</v>
      </c>
      <c r="K132" s="84">
        <v>0.83530000000000004</v>
      </c>
      <c r="L132" s="84">
        <v>0.80649999999999999</v>
      </c>
      <c r="M132" s="84">
        <v>0.78</v>
      </c>
      <c r="N132" s="84">
        <v>0.91879999999999995</v>
      </c>
      <c r="O132" s="84">
        <v>0.83089999999999997</v>
      </c>
      <c r="P132" s="84">
        <v>0.26</v>
      </c>
      <c r="Q132" s="84">
        <v>0.3009</v>
      </c>
      <c r="R132" s="84">
        <v>7.0400000000000004E-2</v>
      </c>
      <c r="S132" s="84">
        <v>0.28120000000000001</v>
      </c>
      <c r="T132" s="84">
        <v>0.3009</v>
      </c>
      <c r="U132" s="84">
        <v>0.19309999999999999</v>
      </c>
      <c r="V132" s="84">
        <v>0.185</v>
      </c>
      <c r="W132" s="84">
        <v>0.42380000000000001</v>
      </c>
      <c r="X132" s="84">
        <v>6.7000000000000004E-2</v>
      </c>
      <c r="Y132" s="84">
        <v>6.9099999999999995E-2</v>
      </c>
      <c r="Z132" s="84">
        <v>0.2407</v>
      </c>
      <c r="AA132" s="84">
        <v>0.24829999999999999</v>
      </c>
      <c r="AD132" s="92" t="s">
        <v>111</v>
      </c>
      <c r="AE132" s="84">
        <v>0.36380000000000001</v>
      </c>
      <c r="AF132" s="84">
        <v>0.49149999999999999</v>
      </c>
      <c r="AG132" s="84">
        <v>0</v>
      </c>
      <c r="AH132" s="84">
        <v>0.44019999999999998</v>
      </c>
      <c r="AI132" s="84">
        <v>0</v>
      </c>
      <c r="AJ132" s="84">
        <v>0.76490000000000002</v>
      </c>
      <c r="AK132" s="84">
        <v>0.63939999999999997</v>
      </c>
      <c r="AL132" s="84">
        <v>0.80530000000000002</v>
      </c>
      <c r="AN132" s="92" t="s">
        <v>111</v>
      </c>
      <c r="AO132" s="84">
        <v>0.7036</v>
      </c>
      <c r="AP132" s="84">
        <v>0.71689999999999998</v>
      </c>
      <c r="AQ132" s="84">
        <v>0.1426</v>
      </c>
      <c r="AR132" s="84">
        <v>0.70530000000000004</v>
      </c>
      <c r="AS132" s="84">
        <v>0.29609999999999997</v>
      </c>
      <c r="AT132" s="84">
        <v>0.77239999999999998</v>
      </c>
      <c r="AU132" s="84">
        <v>0.76600000000000001</v>
      </c>
      <c r="AV132" s="84">
        <v>0.86829999999999996</v>
      </c>
      <c r="AX132" s="92" t="s">
        <v>111</v>
      </c>
      <c r="AY132" s="84">
        <v>0.2525</v>
      </c>
      <c r="AZ132" s="84">
        <v>0.8518</v>
      </c>
      <c r="BA132" s="84">
        <v>0.49049999999999999</v>
      </c>
      <c r="BB132" s="84">
        <v>8.9999999999999993E-3</v>
      </c>
      <c r="BC132" s="84">
        <v>0.65610000000000002</v>
      </c>
      <c r="BD132" s="84">
        <v>9.6100000000000005E-2</v>
      </c>
      <c r="BE132" s="84">
        <v>0.61750000000000005</v>
      </c>
      <c r="BF132" s="84">
        <v>0.1696</v>
      </c>
      <c r="BH132" s="92" t="s">
        <v>111</v>
      </c>
      <c r="BI132" s="84">
        <v>0.64780000000000004</v>
      </c>
      <c r="BJ132" s="84">
        <v>0.4118</v>
      </c>
      <c r="BK132" s="84">
        <v>0.2311</v>
      </c>
      <c r="BL132" s="84">
        <v>6.7599999999999993E-2</v>
      </c>
      <c r="BM132" s="84">
        <v>0.39489999999999997</v>
      </c>
      <c r="BN132" s="84">
        <v>4.65E-2</v>
      </c>
      <c r="BO132" s="84">
        <v>2.3199999999999998E-2</v>
      </c>
      <c r="BP132" s="84">
        <v>8.3900000000000002E-2</v>
      </c>
    </row>
    <row r="133" spans="1:68">
      <c r="A133" s="142"/>
      <c r="B133" s="142"/>
      <c r="C133" s="5">
        <v>5.4583333333333304</v>
      </c>
      <c r="D133" s="84">
        <v>0.59519999999999995</v>
      </c>
      <c r="E133" s="84">
        <v>0.77890000000000004</v>
      </c>
      <c r="F133" s="84">
        <v>0.51890000000000003</v>
      </c>
      <c r="G133" s="84">
        <v>0.56459999999999999</v>
      </c>
      <c r="H133" s="84">
        <v>0.86170000000000002</v>
      </c>
      <c r="I133" s="84">
        <v>0.66390000000000005</v>
      </c>
      <c r="J133" s="84">
        <v>0.80449999999999999</v>
      </c>
      <c r="K133" s="84">
        <v>0.95440000000000003</v>
      </c>
      <c r="L133" s="84">
        <v>0.79200000000000004</v>
      </c>
      <c r="M133" s="84">
        <v>0.79359999999999997</v>
      </c>
      <c r="N133" s="84">
        <v>0.88590000000000002</v>
      </c>
      <c r="O133" s="84">
        <v>0.84609999999999996</v>
      </c>
      <c r="P133" s="84">
        <v>0.30359999999999998</v>
      </c>
      <c r="Q133" s="84">
        <v>0.32079999999999997</v>
      </c>
      <c r="R133" s="84">
        <v>7.8200000000000006E-2</v>
      </c>
      <c r="S133" s="84">
        <v>0.28789999999999999</v>
      </c>
      <c r="T133" s="84">
        <v>0.32079999999999997</v>
      </c>
      <c r="U133" s="84">
        <v>0.2122</v>
      </c>
      <c r="V133" s="84">
        <v>0.2031</v>
      </c>
      <c r="W133" s="84">
        <v>0.43309999999999998</v>
      </c>
      <c r="X133" s="84">
        <v>9.11E-2</v>
      </c>
      <c r="Y133" s="84">
        <v>9.3100000000000002E-2</v>
      </c>
      <c r="Z133" s="84">
        <v>0.30399999999999999</v>
      </c>
      <c r="AA133" s="84">
        <v>0.28799999999999998</v>
      </c>
      <c r="AD133" s="92" t="s">
        <v>112</v>
      </c>
      <c r="AE133" s="84">
        <v>0.46250000000000002</v>
      </c>
      <c r="AF133" s="84">
        <v>0.39329999999999998</v>
      </c>
      <c r="AG133" s="84">
        <v>0</v>
      </c>
      <c r="AH133" s="84">
        <v>0.39400000000000002</v>
      </c>
      <c r="AI133" s="84">
        <v>0</v>
      </c>
      <c r="AJ133" s="84">
        <v>0.71409999999999996</v>
      </c>
      <c r="AK133" s="84">
        <v>0.52629999999999999</v>
      </c>
      <c r="AL133" s="84">
        <v>0.82669999999999999</v>
      </c>
      <c r="AN133" s="92" t="s">
        <v>112</v>
      </c>
      <c r="AO133" s="84">
        <v>0.75460000000000005</v>
      </c>
      <c r="AP133" s="84">
        <v>0.62960000000000005</v>
      </c>
      <c r="AQ133" s="84">
        <v>0.25569999999999998</v>
      </c>
      <c r="AR133" s="84">
        <v>0.73</v>
      </c>
      <c r="AS133" s="84">
        <v>0.28270000000000001</v>
      </c>
      <c r="AT133" s="84">
        <v>0.74809999999999999</v>
      </c>
      <c r="AU133" s="84">
        <v>0.70799999999999996</v>
      </c>
      <c r="AV133" s="84">
        <v>0.82889999999999997</v>
      </c>
      <c r="AX133" s="92" t="s">
        <v>112</v>
      </c>
      <c r="AY133" s="84">
        <v>0.26469999999999999</v>
      </c>
      <c r="AZ133" s="84">
        <v>0.84260000000000002</v>
      </c>
      <c r="BA133" s="84">
        <v>0.29670000000000002</v>
      </c>
      <c r="BB133" s="84">
        <v>1.12E-2</v>
      </c>
      <c r="BC133" s="84">
        <v>0.65380000000000005</v>
      </c>
      <c r="BD133" s="84">
        <v>9.2100000000000001E-2</v>
      </c>
      <c r="BE133" s="84">
        <v>0.61160000000000003</v>
      </c>
      <c r="BF133" s="84">
        <v>0.16769999999999999</v>
      </c>
      <c r="BH133" s="92" t="s">
        <v>112</v>
      </c>
      <c r="BI133" s="84">
        <v>0.65239999999999998</v>
      </c>
      <c r="BJ133" s="84">
        <v>0.55889999999999995</v>
      </c>
      <c r="BK133" s="84">
        <v>0.1923</v>
      </c>
      <c r="BL133" s="84">
        <v>4.2299999999999997E-2</v>
      </c>
      <c r="BM133" s="84">
        <v>0.55789999999999995</v>
      </c>
      <c r="BN133" s="84">
        <v>3.6400000000000002E-2</v>
      </c>
      <c r="BO133" s="84">
        <v>6.9400000000000003E-2</v>
      </c>
      <c r="BP133" s="84">
        <v>6.3899999999999998E-2</v>
      </c>
    </row>
    <row r="134" spans="1:68">
      <c r="A134" s="142"/>
      <c r="B134" s="142"/>
      <c r="C134" s="5">
        <v>5.5</v>
      </c>
      <c r="D134" s="84">
        <v>0.69210000000000005</v>
      </c>
      <c r="E134" s="84">
        <v>0.87009999999999998</v>
      </c>
      <c r="F134" s="84">
        <v>0.5665</v>
      </c>
      <c r="G134" s="84">
        <v>0.76290000000000002</v>
      </c>
      <c r="H134" s="84">
        <v>0.96960000000000002</v>
      </c>
      <c r="I134" s="84">
        <v>0.7722</v>
      </c>
      <c r="J134" s="84">
        <v>0.85460000000000003</v>
      </c>
      <c r="K134" s="84">
        <v>0.95369999999999999</v>
      </c>
      <c r="L134" s="84">
        <v>0.81169999999999998</v>
      </c>
      <c r="M134" s="84">
        <v>0.90280000000000005</v>
      </c>
      <c r="N134" s="84">
        <v>0.91990000000000005</v>
      </c>
      <c r="O134" s="84">
        <v>0.88849999999999996</v>
      </c>
      <c r="P134" s="84">
        <v>0.31669999999999998</v>
      </c>
      <c r="Q134" s="84">
        <v>0.29430000000000001</v>
      </c>
      <c r="R134" s="84">
        <v>9.1300000000000006E-2</v>
      </c>
      <c r="S134" s="84">
        <v>0.2959</v>
      </c>
      <c r="T134" s="84">
        <v>0.29430000000000001</v>
      </c>
      <c r="U134" s="84">
        <v>0.21959999999999999</v>
      </c>
      <c r="V134" s="84">
        <v>0.245</v>
      </c>
      <c r="W134" s="84">
        <v>0.40300000000000002</v>
      </c>
      <c r="X134" s="84">
        <v>0.13750000000000001</v>
      </c>
      <c r="Y134" s="84">
        <v>0.1401</v>
      </c>
      <c r="Z134" s="84">
        <v>0.3553</v>
      </c>
      <c r="AA134" s="84">
        <v>0.31909999999999999</v>
      </c>
      <c r="AD134" s="92" t="s">
        <v>113</v>
      </c>
      <c r="AE134" s="84">
        <v>0.3473</v>
      </c>
      <c r="AF134" s="84">
        <v>0.30659999999999998</v>
      </c>
      <c r="AG134" s="84">
        <v>0</v>
      </c>
      <c r="AH134" s="84">
        <v>0.45329999999999998</v>
      </c>
      <c r="AI134" s="84">
        <v>4.02E-2</v>
      </c>
      <c r="AJ134" s="84">
        <v>0.69610000000000005</v>
      </c>
      <c r="AK134" s="84">
        <v>0.438</v>
      </c>
      <c r="AL134" s="84">
        <v>0.8306</v>
      </c>
      <c r="AN134" s="92" t="s">
        <v>113</v>
      </c>
      <c r="AO134" s="84">
        <v>0.74829999999999997</v>
      </c>
      <c r="AP134" s="84">
        <v>0.61960000000000004</v>
      </c>
      <c r="AQ134" s="84">
        <v>0.25659999999999999</v>
      </c>
      <c r="AR134" s="84">
        <v>0.70150000000000001</v>
      </c>
      <c r="AS134" s="84">
        <v>0.37359999999999999</v>
      </c>
      <c r="AT134" s="84">
        <v>0.71909999999999996</v>
      </c>
      <c r="AU134" s="84">
        <v>0.68910000000000005</v>
      </c>
      <c r="AV134" s="84">
        <v>0.84140000000000004</v>
      </c>
      <c r="AX134" s="92" t="s">
        <v>113</v>
      </c>
      <c r="AY134" s="84">
        <v>0.33510000000000001</v>
      </c>
      <c r="AZ134" s="84">
        <v>0.79390000000000005</v>
      </c>
      <c r="BA134" s="84">
        <v>0.21310000000000001</v>
      </c>
      <c r="BB134" s="84">
        <v>1.8700000000000001E-2</v>
      </c>
      <c r="BC134" s="84">
        <v>0.58020000000000005</v>
      </c>
      <c r="BD134" s="84">
        <v>5.8099999999999999E-2</v>
      </c>
      <c r="BE134" s="84">
        <v>0.60070000000000001</v>
      </c>
      <c r="BF134" s="84">
        <v>0.12770000000000001</v>
      </c>
      <c r="BH134" s="92" t="s">
        <v>113</v>
      </c>
      <c r="BI134" s="84">
        <v>0.70289999999999997</v>
      </c>
      <c r="BJ134" s="84">
        <v>0.58779999999999999</v>
      </c>
      <c r="BK134" s="84">
        <v>0.2487</v>
      </c>
      <c r="BL134" s="84">
        <v>2.8299999999999999E-2</v>
      </c>
      <c r="BM134" s="84">
        <v>0.55449999999999999</v>
      </c>
      <c r="BN134" s="84">
        <v>4.99E-2</v>
      </c>
      <c r="BO134" s="84">
        <v>6.4899999999999999E-2</v>
      </c>
      <c r="BP134" s="84">
        <v>5.57E-2</v>
      </c>
    </row>
    <row r="135" spans="1:68">
      <c r="A135" s="142"/>
      <c r="B135" s="142"/>
      <c r="C135" s="5">
        <v>5.5416666666666696</v>
      </c>
      <c r="D135" s="84">
        <v>0.6784</v>
      </c>
      <c r="E135" s="84">
        <v>0.95069999999999999</v>
      </c>
      <c r="F135" s="84">
        <v>0.6321</v>
      </c>
      <c r="G135" s="84">
        <v>0.71519999999999995</v>
      </c>
      <c r="H135" s="84">
        <v>0.95020000000000004</v>
      </c>
      <c r="I135" s="84">
        <v>0.7853</v>
      </c>
      <c r="J135" s="84">
        <v>0.85209999999999997</v>
      </c>
      <c r="K135" s="84">
        <v>0.94089999999999996</v>
      </c>
      <c r="L135" s="84">
        <v>0.84650000000000003</v>
      </c>
      <c r="M135" s="84">
        <v>0.86060000000000003</v>
      </c>
      <c r="N135" s="84">
        <v>0.86219999999999997</v>
      </c>
      <c r="O135" s="84">
        <v>0.87250000000000005</v>
      </c>
      <c r="P135" s="84">
        <v>0.34570000000000001</v>
      </c>
      <c r="Q135" s="84">
        <v>0.41389999999999999</v>
      </c>
      <c r="R135" s="84">
        <v>9.8100000000000007E-2</v>
      </c>
      <c r="S135" s="84">
        <v>0.36049999999999999</v>
      </c>
      <c r="T135" s="84">
        <v>0.41389999999999999</v>
      </c>
      <c r="U135" s="84">
        <v>0.2576</v>
      </c>
      <c r="V135" s="84">
        <v>0.2167</v>
      </c>
      <c r="W135" s="84">
        <v>0.32850000000000001</v>
      </c>
      <c r="X135" s="84">
        <v>0.27879999999999999</v>
      </c>
      <c r="Y135" s="84">
        <v>0.17419999999999999</v>
      </c>
      <c r="Z135" s="84">
        <v>0.38119999999999998</v>
      </c>
      <c r="AA135" s="84">
        <v>0.32979999999999998</v>
      </c>
      <c r="AD135" s="92" t="s">
        <v>114</v>
      </c>
      <c r="AE135" s="84">
        <v>0.52810000000000001</v>
      </c>
      <c r="AF135" s="84">
        <v>0.29759999999999998</v>
      </c>
      <c r="AG135" s="84">
        <v>0</v>
      </c>
      <c r="AH135" s="84">
        <v>0.57689999999999997</v>
      </c>
      <c r="AI135" s="84">
        <v>7.3200000000000001E-2</v>
      </c>
      <c r="AJ135" s="84">
        <v>0.71599999999999997</v>
      </c>
      <c r="AK135" s="84">
        <v>0.52780000000000005</v>
      </c>
      <c r="AL135" s="84">
        <v>0.84640000000000004</v>
      </c>
      <c r="AN135" s="92" t="s">
        <v>114</v>
      </c>
      <c r="AO135" s="84">
        <v>0.7288</v>
      </c>
      <c r="AP135" s="84">
        <v>0.64139999999999997</v>
      </c>
      <c r="AQ135" s="84">
        <v>0.31169999999999998</v>
      </c>
      <c r="AR135" s="84">
        <v>0.81430000000000002</v>
      </c>
      <c r="AS135" s="84">
        <v>0.42930000000000001</v>
      </c>
      <c r="AT135" s="84">
        <v>0.74039999999999995</v>
      </c>
      <c r="AU135" s="84">
        <v>0.71919999999999995</v>
      </c>
      <c r="AV135" s="84">
        <v>0.8468</v>
      </c>
      <c r="AX135" s="92" t="s">
        <v>114</v>
      </c>
      <c r="AY135" s="84">
        <v>0.2681</v>
      </c>
      <c r="AZ135" s="84">
        <v>0.78480000000000005</v>
      </c>
      <c r="BA135" s="84">
        <v>0.13200000000000001</v>
      </c>
      <c r="BB135" s="84">
        <v>2.3599999999999999E-2</v>
      </c>
      <c r="BC135" s="84">
        <v>0.48049999999999998</v>
      </c>
      <c r="BD135" s="84">
        <v>4.1799999999999997E-2</v>
      </c>
      <c r="BE135" s="84">
        <v>0.51259999999999994</v>
      </c>
      <c r="BF135" s="84">
        <v>9.1800000000000007E-2</v>
      </c>
      <c r="BH135" s="92" t="s">
        <v>114</v>
      </c>
      <c r="BI135" s="84">
        <v>0.75739999999999996</v>
      </c>
      <c r="BJ135" s="84">
        <v>0.51839999999999997</v>
      </c>
      <c r="BK135" s="84">
        <v>0.17119999999999999</v>
      </c>
      <c r="BL135" s="84">
        <v>2.98E-2</v>
      </c>
      <c r="BM135" s="84">
        <v>0.60589999999999999</v>
      </c>
      <c r="BN135" s="84">
        <v>5.8900000000000001E-2</v>
      </c>
      <c r="BO135" s="84">
        <v>9.7799999999999998E-2</v>
      </c>
      <c r="BP135" s="84">
        <v>7.0300000000000001E-2</v>
      </c>
    </row>
    <row r="136" spans="1:68">
      <c r="A136" s="142"/>
      <c r="B136" s="142"/>
      <c r="C136" s="5">
        <v>5.5833333333333304</v>
      </c>
      <c r="D136" s="84">
        <v>0.69910000000000005</v>
      </c>
      <c r="E136" s="84">
        <v>0.95950000000000002</v>
      </c>
      <c r="F136" s="84">
        <v>0.58030000000000004</v>
      </c>
      <c r="G136" s="84">
        <v>0.77290000000000003</v>
      </c>
      <c r="H136" s="84">
        <v>0.9405</v>
      </c>
      <c r="I136" s="84">
        <v>0.79049999999999998</v>
      </c>
      <c r="J136" s="84">
        <v>0.88329999999999997</v>
      </c>
      <c r="K136" s="84">
        <v>0.93679999999999997</v>
      </c>
      <c r="L136" s="84">
        <v>0.80479999999999996</v>
      </c>
      <c r="M136" s="84">
        <v>0.88619999999999999</v>
      </c>
      <c r="N136" s="84">
        <v>0.89980000000000004</v>
      </c>
      <c r="O136" s="84">
        <v>0.88219999999999998</v>
      </c>
      <c r="P136" s="84">
        <v>0.32279999999999998</v>
      </c>
      <c r="Q136" s="84">
        <v>0.35799999999999998</v>
      </c>
      <c r="R136" s="84">
        <v>0.1086</v>
      </c>
      <c r="S136" s="84">
        <v>0.31469999999999998</v>
      </c>
      <c r="T136" s="84">
        <v>0.35799999999999998</v>
      </c>
      <c r="U136" s="84">
        <v>0.23960000000000001</v>
      </c>
      <c r="V136" s="84">
        <v>0.22270000000000001</v>
      </c>
      <c r="W136" s="84">
        <v>0.29339999999999999</v>
      </c>
      <c r="X136" s="84">
        <v>0.44719999999999999</v>
      </c>
      <c r="Y136" s="84">
        <v>0.26469999999999999</v>
      </c>
      <c r="Z136" s="84">
        <v>0.50539999999999996</v>
      </c>
      <c r="AA136" s="84">
        <v>0.40820000000000001</v>
      </c>
      <c r="AD136" s="92" t="s">
        <v>115</v>
      </c>
      <c r="AE136" s="84">
        <v>0.48599999999999999</v>
      </c>
      <c r="AF136" s="84">
        <v>0.21879999999999999</v>
      </c>
      <c r="AG136" s="84">
        <v>2.4899999999999999E-2</v>
      </c>
      <c r="AH136" s="84">
        <v>0.56540000000000001</v>
      </c>
      <c r="AI136" s="84">
        <v>0.185</v>
      </c>
      <c r="AJ136" s="84">
        <v>0.72840000000000005</v>
      </c>
      <c r="AK136" s="84">
        <v>0.64049999999999996</v>
      </c>
      <c r="AL136" s="84">
        <v>0.79079999999999995</v>
      </c>
      <c r="AN136" s="92" t="s">
        <v>115</v>
      </c>
      <c r="AO136" s="84">
        <v>0.77090000000000003</v>
      </c>
      <c r="AP136" s="84">
        <v>0.55630000000000002</v>
      </c>
      <c r="AQ136" s="84">
        <v>0.33139999999999997</v>
      </c>
      <c r="AR136" s="84">
        <v>0.74339999999999995</v>
      </c>
      <c r="AS136" s="84">
        <v>0.46829999999999999</v>
      </c>
      <c r="AT136" s="84">
        <v>0.76319999999999999</v>
      </c>
      <c r="AU136" s="84">
        <v>0.74750000000000005</v>
      </c>
      <c r="AV136" s="84">
        <v>0.79790000000000005</v>
      </c>
      <c r="AX136" s="92" t="s">
        <v>115</v>
      </c>
      <c r="AY136" s="84">
        <v>0.31190000000000001</v>
      </c>
      <c r="AZ136" s="84">
        <v>0.76449999999999996</v>
      </c>
      <c r="BA136" s="84">
        <v>7.1999999999999995E-2</v>
      </c>
      <c r="BB136" s="84">
        <v>2.8899999999999999E-2</v>
      </c>
      <c r="BC136" s="84">
        <v>0.40820000000000001</v>
      </c>
      <c r="BD136" s="84">
        <v>3.1399999999999997E-2</v>
      </c>
      <c r="BE136" s="84">
        <v>0.4325</v>
      </c>
      <c r="BF136" s="84">
        <v>0.1401</v>
      </c>
      <c r="BH136" s="92" t="s">
        <v>115</v>
      </c>
      <c r="BI136" s="84">
        <v>0.80630000000000002</v>
      </c>
      <c r="BJ136" s="84">
        <v>0.47739999999999999</v>
      </c>
      <c r="BK136" s="84">
        <v>0.1211</v>
      </c>
      <c r="BL136" s="84">
        <v>8.4400000000000003E-2</v>
      </c>
      <c r="BM136" s="84">
        <v>0.68230000000000002</v>
      </c>
      <c r="BN136" s="84">
        <v>4.8300000000000003E-2</v>
      </c>
      <c r="BO136" s="84">
        <v>0.12659999999999999</v>
      </c>
      <c r="BP136" s="84">
        <v>9.5500000000000002E-2</v>
      </c>
    </row>
    <row r="137" spans="1:68">
      <c r="A137" s="142"/>
      <c r="B137" s="142"/>
      <c r="C137" s="5">
        <v>5.625</v>
      </c>
      <c r="D137" s="84">
        <v>0.70820000000000005</v>
      </c>
      <c r="E137" s="84">
        <v>0.93259999999999998</v>
      </c>
      <c r="F137" s="84">
        <v>0.50780000000000003</v>
      </c>
      <c r="G137" s="84">
        <v>0.73450000000000004</v>
      </c>
      <c r="H137" s="84">
        <v>0.871</v>
      </c>
      <c r="I137" s="84">
        <v>0.75080000000000002</v>
      </c>
      <c r="J137" s="84">
        <v>0.86680000000000001</v>
      </c>
      <c r="K137" s="84">
        <v>0.93369999999999997</v>
      </c>
      <c r="L137" s="84">
        <v>0.77139999999999997</v>
      </c>
      <c r="M137" s="84">
        <v>0.87639999999999996</v>
      </c>
      <c r="N137" s="84">
        <v>0.86</v>
      </c>
      <c r="O137" s="84">
        <v>0.86170000000000002</v>
      </c>
      <c r="P137" s="84">
        <v>0.30980000000000002</v>
      </c>
      <c r="Q137" s="84">
        <v>0.28820000000000001</v>
      </c>
      <c r="R137" s="84">
        <v>0.1003</v>
      </c>
      <c r="S137" s="84">
        <v>0.28310000000000002</v>
      </c>
      <c r="T137" s="84">
        <v>0.28820000000000001</v>
      </c>
      <c r="U137" s="84">
        <v>0.218</v>
      </c>
      <c r="V137" s="84">
        <v>0.1719</v>
      </c>
      <c r="W137" s="84">
        <v>0.23430000000000001</v>
      </c>
      <c r="X137" s="84">
        <v>0.55349999999999999</v>
      </c>
      <c r="Y137" s="84">
        <v>0.32990000000000003</v>
      </c>
      <c r="Z137" s="84">
        <v>0.4924</v>
      </c>
      <c r="AA137" s="84">
        <v>0.39760000000000001</v>
      </c>
      <c r="AD137" s="92" t="s">
        <v>116</v>
      </c>
      <c r="AE137" s="84">
        <v>0.45760000000000001</v>
      </c>
      <c r="AF137" s="84">
        <v>0.2082</v>
      </c>
      <c r="AG137" s="84">
        <v>4.8300000000000003E-2</v>
      </c>
      <c r="AH137" s="84">
        <v>0.44590000000000002</v>
      </c>
      <c r="AI137" s="84">
        <v>0.30709999999999998</v>
      </c>
      <c r="AJ137" s="84">
        <v>0.77680000000000005</v>
      </c>
      <c r="AK137" s="84">
        <v>0.65529999999999999</v>
      </c>
      <c r="AL137" s="84">
        <v>0.7893</v>
      </c>
      <c r="AN137" s="92" t="s">
        <v>116</v>
      </c>
      <c r="AO137" s="84">
        <v>0.66349999999999998</v>
      </c>
      <c r="AP137" s="84">
        <v>0.54279999999999995</v>
      </c>
      <c r="AQ137" s="84">
        <v>0.28899999999999998</v>
      </c>
      <c r="AR137" s="84">
        <v>0.65769999999999995</v>
      </c>
      <c r="AS137" s="84">
        <v>0.4854</v>
      </c>
      <c r="AT137" s="84">
        <v>0.75339999999999996</v>
      </c>
      <c r="AU137" s="84">
        <v>0.75829999999999997</v>
      </c>
      <c r="AV137" s="84">
        <v>0.8024</v>
      </c>
      <c r="AX137" s="92" t="s">
        <v>116</v>
      </c>
      <c r="AY137" s="84">
        <v>0.30330000000000001</v>
      </c>
      <c r="AZ137" s="84">
        <v>0.75549999999999995</v>
      </c>
      <c r="BA137" s="84">
        <v>9.1600000000000001E-2</v>
      </c>
      <c r="BB137" s="84">
        <v>5.3100000000000001E-2</v>
      </c>
      <c r="BC137" s="84">
        <v>0.39100000000000001</v>
      </c>
      <c r="BD137" s="84">
        <v>4.8599999999999997E-2</v>
      </c>
      <c r="BE137" s="84">
        <v>0.3518</v>
      </c>
      <c r="BF137" s="84">
        <v>0.13900000000000001</v>
      </c>
      <c r="BH137" s="92" t="s">
        <v>116</v>
      </c>
      <c r="BI137" s="84">
        <v>0.79930000000000001</v>
      </c>
      <c r="BJ137" s="84">
        <v>0.44969999999999999</v>
      </c>
      <c r="BK137" s="84">
        <v>0.20130000000000001</v>
      </c>
      <c r="BL137" s="84">
        <v>9.6500000000000002E-2</v>
      </c>
      <c r="BM137" s="84">
        <v>0.61029999999999995</v>
      </c>
      <c r="BN137" s="84">
        <v>7.8700000000000006E-2</v>
      </c>
      <c r="BO137" s="84">
        <v>0.15970000000000001</v>
      </c>
      <c r="BP137" s="84">
        <v>0.15490000000000001</v>
      </c>
    </row>
    <row r="138" spans="1:68">
      <c r="A138" s="142"/>
      <c r="B138" s="142"/>
      <c r="C138" s="5">
        <v>5.6666666666666696</v>
      </c>
      <c r="D138" s="84">
        <v>0.67130000000000001</v>
      </c>
      <c r="E138" s="84">
        <v>0.87870000000000004</v>
      </c>
      <c r="F138" s="84">
        <v>0.49519999999999997</v>
      </c>
      <c r="G138" s="84">
        <v>0.65269999999999995</v>
      </c>
      <c r="H138" s="84">
        <v>0.97399999999999998</v>
      </c>
      <c r="I138" s="84">
        <v>0.73429999999999995</v>
      </c>
      <c r="J138" s="84">
        <v>0.83550000000000002</v>
      </c>
      <c r="K138" s="84">
        <v>0.89380000000000004</v>
      </c>
      <c r="L138" s="84">
        <v>0.73850000000000005</v>
      </c>
      <c r="M138" s="84">
        <v>0.82389999999999997</v>
      </c>
      <c r="N138" s="84">
        <v>0.91439999999999999</v>
      </c>
      <c r="O138" s="84">
        <v>0.84119999999999995</v>
      </c>
      <c r="P138" s="84">
        <v>0.3543</v>
      </c>
      <c r="Q138" s="84">
        <v>0.3513</v>
      </c>
      <c r="R138" s="84">
        <v>0.1158</v>
      </c>
      <c r="S138" s="84">
        <v>0.3417</v>
      </c>
      <c r="T138" s="84">
        <v>0.3513</v>
      </c>
      <c r="U138" s="84">
        <v>0.25590000000000002</v>
      </c>
      <c r="V138" s="84">
        <v>0.15970000000000001</v>
      </c>
      <c r="W138" s="84">
        <v>0.1893</v>
      </c>
      <c r="X138" s="84">
        <v>0.60870000000000002</v>
      </c>
      <c r="Y138" s="84">
        <v>0.34079999999999999</v>
      </c>
      <c r="Z138" s="84">
        <v>0.46700000000000003</v>
      </c>
      <c r="AA138" s="84">
        <v>0.38019999999999998</v>
      </c>
      <c r="AD138" s="92" t="s">
        <v>117</v>
      </c>
      <c r="AE138" s="84">
        <v>0.47039999999999998</v>
      </c>
      <c r="AF138" s="84">
        <v>0.2145</v>
      </c>
      <c r="AG138" s="84">
        <v>0</v>
      </c>
      <c r="AH138" s="84">
        <v>0.40260000000000001</v>
      </c>
      <c r="AI138" s="84">
        <v>0.26069999999999999</v>
      </c>
      <c r="AJ138" s="84">
        <v>0.46939999999999998</v>
      </c>
      <c r="AK138" s="84">
        <v>0.27350000000000002</v>
      </c>
      <c r="AL138" s="84">
        <v>0.6956</v>
      </c>
      <c r="AN138" s="92" t="s">
        <v>117</v>
      </c>
      <c r="AO138" s="84">
        <v>0.73850000000000005</v>
      </c>
      <c r="AP138" s="84">
        <v>0.44030000000000002</v>
      </c>
      <c r="AQ138" s="84">
        <v>0.18970000000000001</v>
      </c>
      <c r="AR138" s="84">
        <v>0.5847</v>
      </c>
      <c r="AS138" s="84">
        <v>0.56130000000000002</v>
      </c>
      <c r="AT138" s="84">
        <v>0.62390000000000001</v>
      </c>
      <c r="AU138" s="84">
        <v>0.51549999999999996</v>
      </c>
      <c r="AV138" s="84">
        <v>0.76239999999999997</v>
      </c>
      <c r="AX138" s="92" t="s">
        <v>117</v>
      </c>
      <c r="AY138" s="84">
        <v>0.26029999999999998</v>
      </c>
      <c r="AZ138" s="84">
        <v>0.74260000000000004</v>
      </c>
      <c r="BA138" s="84">
        <v>0.1158</v>
      </c>
      <c r="BB138" s="84">
        <v>9.4700000000000006E-2</v>
      </c>
      <c r="BC138" s="84">
        <v>0.42349999999999999</v>
      </c>
      <c r="BD138" s="84">
        <v>7.7299999999999994E-2</v>
      </c>
      <c r="BE138" s="84">
        <v>0.30020000000000002</v>
      </c>
      <c r="BF138" s="84">
        <v>0.13600000000000001</v>
      </c>
      <c r="BH138" s="92" t="s">
        <v>117</v>
      </c>
      <c r="BI138" s="84">
        <v>0.77259999999999995</v>
      </c>
      <c r="BJ138" s="84">
        <v>0.41470000000000001</v>
      </c>
      <c r="BK138" s="84">
        <v>0.2056</v>
      </c>
      <c r="BL138" s="84">
        <v>0.16450000000000001</v>
      </c>
      <c r="BM138" s="84">
        <v>0.5675</v>
      </c>
      <c r="BN138" s="84">
        <v>0.12429999999999999</v>
      </c>
      <c r="BO138" s="84">
        <v>0.23630000000000001</v>
      </c>
      <c r="BP138" s="84">
        <v>0.2132</v>
      </c>
    </row>
    <row r="139" spans="1:68">
      <c r="A139" s="142"/>
      <c r="B139" s="142"/>
      <c r="C139" s="5">
        <v>5.7083333333333304</v>
      </c>
      <c r="D139" s="84">
        <v>0.56950000000000001</v>
      </c>
      <c r="E139" s="84">
        <v>0.85729999999999995</v>
      </c>
      <c r="F139" s="84">
        <v>0.40649999999999997</v>
      </c>
      <c r="G139" s="84">
        <v>0.59060000000000001</v>
      </c>
      <c r="H139" s="84">
        <v>0.95750000000000002</v>
      </c>
      <c r="I139" s="84">
        <v>0.67630000000000001</v>
      </c>
      <c r="J139" s="84">
        <v>0.73370000000000002</v>
      </c>
      <c r="K139" s="84">
        <v>0.84209999999999996</v>
      </c>
      <c r="L139" s="84">
        <v>0.62819999999999998</v>
      </c>
      <c r="M139" s="84">
        <v>0.75980000000000003</v>
      </c>
      <c r="N139" s="84">
        <v>0.88239999999999996</v>
      </c>
      <c r="O139" s="84">
        <v>0.76919999999999999</v>
      </c>
      <c r="P139" s="84">
        <v>0.37840000000000001</v>
      </c>
      <c r="Q139" s="84">
        <v>0.3478</v>
      </c>
      <c r="R139" s="84">
        <v>0.1187</v>
      </c>
      <c r="S139" s="84">
        <v>0.34739999999999999</v>
      </c>
      <c r="T139" s="84">
        <v>0.3478</v>
      </c>
      <c r="U139" s="84">
        <v>0.2646</v>
      </c>
      <c r="V139" s="84">
        <v>0.1986</v>
      </c>
      <c r="W139" s="84">
        <v>0.19420000000000001</v>
      </c>
      <c r="X139" s="84">
        <v>0.57720000000000005</v>
      </c>
      <c r="Y139" s="84">
        <v>0.39179999999999998</v>
      </c>
      <c r="Z139" s="84">
        <v>0.49840000000000001</v>
      </c>
      <c r="AA139" s="84">
        <v>0.40010000000000001</v>
      </c>
      <c r="AD139" s="92" t="s">
        <v>118</v>
      </c>
      <c r="AE139" s="84">
        <v>0.45850000000000002</v>
      </c>
      <c r="AF139" s="84">
        <v>0</v>
      </c>
      <c r="AG139" s="84">
        <v>0</v>
      </c>
      <c r="AH139" s="84">
        <v>0.2248</v>
      </c>
      <c r="AI139" s="84">
        <v>2.9999999999999997E-4</v>
      </c>
      <c r="AJ139" s="84">
        <v>0</v>
      </c>
      <c r="AK139" s="84">
        <v>0</v>
      </c>
      <c r="AL139" s="84">
        <v>0.54659999999999997</v>
      </c>
      <c r="AN139" s="92" t="s">
        <v>118</v>
      </c>
      <c r="AO139" s="84">
        <v>0.59940000000000004</v>
      </c>
      <c r="AP139" s="84">
        <v>5.4399999999999997E-2</v>
      </c>
      <c r="AQ139" s="84">
        <v>0.1053</v>
      </c>
      <c r="AR139" s="84">
        <v>0.41789999999999999</v>
      </c>
      <c r="AS139" s="84">
        <v>0.35630000000000001</v>
      </c>
      <c r="AT139" s="84">
        <v>0.1169</v>
      </c>
      <c r="AU139" s="84">
        <v>6.7000000000000004E-2</v>
      </c>
      <c r="AV139" s="84">
        <v>0.59379999999999999</v>
      </c>
      <c r="AX139" s="92" t="s">
        <v>118</v>
      </c>
      <c r="AY139" s="84">
        <v>0.2576</v>
      </c>
      <c r="AZ139" s="84">
        <v>0.72070000000000001</v>
      </c>
      <c r="BA139" s="84">
        <v>0.13469999999999999</v>
      </c>
      <c r="BB139" s="84">
        <v>9.7799999999999998E-2</v>
      </c>
      <c r="BC139" s="84">
        <v>0.40620000000000001</v>
      </c>
      <c r="BD139" s="84">
        <v>8.2000000000000003E-2</v>
      </c>
      <c r="BE139" s="84">
        <v>0.4027</v>
      </c>
      <c r="BF139" s="84">
        <v>0.1618</v>
      </c>
      <c r="BH139" s="92" t="s">
        <v>118</v>
      </c>
      <c r="BI139" s="84">
        <v>0.78769999999999996</v>
      </c>
      <c r="BJ139" s="84">
        <v>0.33750000000000002</v>
      </c>
      <c r="BK139" s="84">
        <v>0.2074</v>
      </c>
      <c r="BL139" s="84">
        <v>0.188</v>
      </c>
      <c r="BM139" s="84">
        <v>0.64229999999999998</v>
      </c>
      <c r="BN139" s="84">
        <v>0.1087</v>
      </c>
      <c r="BO139" s="84">
        <v>0.26700000000000002</v>
      </c>
      <c r="BP139" s="84">
        <v>0.25159999999999999</v>
      </c>
    </row>
    <row r="140" spans="1:68">
      <c r="A140" s="142"/>
      <c r="B140" s="142"/>
      <c r="C140" s="5">
        <v>5.75</v>
      </c>
      <c r="D140" s="84">
        <v>0.3871</v>
      </c>
      <c r="E140" s="84">
        <v>0.69069999999999998</v>
      </c>
      <c r="F140" s="84">
        <v>0.23449999999999999</v>
      </c>
      <c r="G140" s="84">
        <v>0.4219</v>
      </c>
      <c r="H140" s="84">
        <v>0.67190000000000005</v>
      </c>
      <c r="I140" s="84">
        <v>0.48120000000000002</v>
      </c>
      <c r="J140" s="84">
        <v>0.55449999999999999</v>
      </c>
      <c r="K140" s="84">
        <v>0.67390000000000005</v>
      </c>
      <c r="L140" s="84">
        <v>0.4239</v>
      </c>
      <c r="M140" s="84">
        <v>0.55089999999999995</v>
      </c>
      <c r="N140" s="84">
        <v>0.6159</v>
      </c>
      <c r="O140" s="84">
        <v>0.56379999999999997</v>
      </c>
      <c r="P140" s="84">
        <v>0.33250000000000002</v>
      </c>
      <c r="Q140" s="84">
        <v>0.36259999999999998</v>
      </c>
      <c r="R140" s="84">
        <v>0.1106</v>
      </c>
      <c r="S140" s="84">
        <v>0.3115</v>
      </c>
      <c r="T140" s="84">
        <v>0.36259999999999998</v>
      </c>
      <c r="U140" s="84">
        <v>0.24299999999999999</v>
      </c>
      <c r="V140" s="84">
        <v>0.18229999999999999</v>
      </c>
      <c r="W140" s="84">
        <v>0.19220000000000001</v>
      </c>
      <c r="X140" s="84">
        <v>0.57709999999999995</v>
      </c>
      <c r="Y140" s="84">
        <v>0.45219999999999999</v>
      </c>
      <c r="Z140" s="84">
        <v>0.48149999999999998</v>
      </c>
      <c r="AA140" s="84">
        <v>0.39200000000000002</v>
      </c>
      <c r="AD140" s="92" t="s">
        <v>119</v>
      </c>
      <c r="AE140" s="84">
        <v>6.3E-3</v>
      </c>
      <c r="AF140" s="84">
        <v>0</v>
      </c>
      <c r="AG140" s="84">
        <v>0</v>
      </c>
      <c r="AH140" s="84">
        <v>7.1000000000000004E-3</v>
      </c>
      <c r="AI140" s="84">
        <v>0</v>
      </c>
      <c r="AJ140" s="84">
        <v>0</v>
      </c>
      <c r="AK140" s="84">
        <v>0</v>
      </c>
      <c r="AL140" s="84">
        <v>0</v>
      </c>
      <c r="AN140" s="92" t="s">
        <v>119</v>
      </c>
      <c r="AO140" s="84">
        <v>0.32319999999999999</v>
      </c>
      <c r="AP140" s="84">
        <v>0</v>
      </c>
      <c r="AQ140" s="84">
        <v>1E-3</v>
      </c>
      <c r="AR140" s="84">
        <v>0.2162</v>
      </c>
      <c r="AS140" s="84">
        <v>1.9099999999999999E-2</v>
      </c>
      <c r="AT140" s="84">
        <v>0</v>
      </c>
      <c r="AU140" s="84">
        <v>0</v>
      </c>
      <c r="AV140" s="84">
        <v>0.29770000000000002</v>
      </c>
      <c r="AX140" s="92" t="s">
        <v>119</v>
      </c>
      <c r="AY140" s="84">
        <v>0.2823</v>
      </c>
      <c r="AZ140" s="84">
        <v>0.69730000000000003</v>
      </c>
      <c r="BA140" s="84">
        <v>0.19700000000000001</v>
      </c>
      <c r="BB140" s="84">
        <v>0.1177</v>
      </c>
      <c r="BC140" s="84">
        <v>0.37919999999999998</v>
      </c>
      <c r="BD140" s="84">
        <v>0.13300000000000001</v>
      </c>
      <c r="BE140" s="84">
        <v>0.58009999999999995</v>
      </c>
      <c r="BF140" s="84">
        <v>0.21590000000000001</v>
      </c>
      <c r="BH140" s="92" t="s">
        <v>119</v>
      </c>
      <c r="BI140" s="84">
        <v>0.81720000000000004</v>
      </c>
      <c r="BJ140" s="84">
        <v>0.37190000000000001</v>
      </c>
      <c r="BK140" s="84">
        <v>0.2142</v>
      </c>
      <c r="BL140" s="84">
        <v>0.1764</v>
      </c>
      <c r="BM140" s="84">
        <v>0.60340000000000005</v>
      </c>
      <c r="BN140" s="84">
        <v>9.3299999999999994E-2</v>
      </c>
      <c r="BO140" s="84">
        <v>0.2135</v>
      </c>
      <c r="BP140" s="84">
        <v>0.34460000000000002</v>
      </c>
    </row>
    <row r="141" spans="1:68">
      <c r="A141" s="142"/>
      <c r="B141" s="142"/>
      <c r="C141" s="5">
        <v>5.7916666666666696</v>
      </c>
      <c r="D141" s="84">
        <v>3.0599999999999999E-2</v>
      </c>
      <c r="E141" s="84">
        <v>0.1081</v>
      </c>
      <c r="F141" s="84">
        <v>0</v>
      </c>
      <c r="G141" s="84">
        <v>0</v>
      </c>
      <c r="H141" s="84">
        <v>0.45739999999999997</v>
      </c>
      <c r="I141" s="84">
        <v>0.1192</v>
      </c>
      <c r="J141" s="84">
        <v>0.27010000000000001</v>
      </c>
      <c r="K141" s="84">
        <v>0.38030000000000003</v>
      </c>
      <c r="L141" s="84">
        <v>0.1457</v>
      </c>
      <c r="M141" s="84">
        <v>0.24829999999999999</v>
      </c>
      <c r="N141" s="84">
        <v>0.41020000000000001</v>
      </c>
      <c r="O141" s="84">
        <v>0.29089999999999999</v>
      </c>
      <c r="P141" s="84">
        <v>0.34110000000000001</v>
      </c>
      <c r="Q141" s="84">
        <v>0.36309999999999998</v>
      </c>
      <c r="R141" s="84">
        <v>0.11310000000000001</v>
      </c>
      <c r="S141" s="84">
        <v>0.33</v>
      </c>
      <c r="T141" s="84">
        <v>0.36309999999999998</v>
      </c>
      <c r="U141" s="84">
        <v>0.25019999999999998</v>
      </c>
      <c r="V141" s="84">
        <v>0.2024</v>
      </c>
      <c r="W141" s="84">
        <v>0.22600000000000001</v>
      </c>
      <c r="X141" s="84">
        <v>0.45140000000000002</v>
      </c>
      <c r="Y141" s="84">
        <v>0.49740000000000001</v>
      </c>
      <c r="Z141" s="84">
        <v>0.48920000000000002</v>
      </c>
      <c r="AA141" s="84">
        <v>0.39340000000000003</v>
      </c>
      <c r="AD141" s="92" t="s">
        <v>120</v>
      </c>
      <c r="AE141" s="84">
        <v>0</v>
      </c>
      <c r="AF141" s="84">
        <v>0</v>
      </c>
      <c r="AG141" s="84">
        <v>0</v>
      </c>
      <c r="AH141" s="84">
        <v>0</v>
      </c>
      <c r="AI141" s="84">
        <v>0</v>
      </c>
      <c r="AJ141" s="84">
        <v>0</v>
      </c>
      <c r="AK141" s="84">
        <v>0</v>
      </c>
      <c r="AL141" s="84">
        <v>0</v>
      </c>
      <c r="AN141" s="92" t="s">
        <v>120</v>
      </c>
      <c r="AO141" s="84">
        <v>1.52E-2</v>
      </c>
      <c r="AP141" s="84">
        <v>0</v>
      </c>
      <c r="AQ141" s="84">
        <v>0</v>
      </c>
      <c r="AR141" s="84">
        <v>9.7999999999999997E-3</v>
      </c>
      <c r="AS141" s="84">
        <v>0</v>
      </c>
      <c r="AT141" s="84">
        <v>0</v>
      </c>
      <c r="AU141" s="84">
        <v>0</v>
      </c>
      <c r="AV141" s="84">
        <v>1.14E-2</v>
      </c>
      <c r="AX141" s="92" t="s">
        <v>120</v>
      </c>
      <c r="AY141" s="84">
        <v>0.37769999999999998</v>
      </c>
      <c r="AZ141" s="84">
        <v>0.77549999999999997</v>
      </c>
      <c r="BA141" s="84">
        <v>0.28289999999999998</v>
      </c>
      <c r="BB141" s="84">
        <v>0.127</v>
      </c>
      <c r="BC141" s="84">
        <v>0.28139999999999998</v>
      </c>
      <c r="BD141" s="84">
        <v>0.127</v>
      </c>
      <c r="BE141" s="84">
        <v>0.81779999999999997</v>
      </c>
      <c r="BF141" s="84">
        <v>0.30680000000000002</v>
      </c>
      <c r="BH141" s="92" t="s">
        <v>120</v>
      </c>
      <c r="BI141" s="84">
        <v>0.83320000000000005</v>
      </c>
      <c r="BJ141" s="84">
        <v>0.50539999999999996</v>
      </c>
      <c r="BK141" s="84">
        <v>0.20430000000000001</v>
      </c>
      <c r="BL141" s="84">
        <v>0.15110000000000001</v>
      </c>
      <c r="BM141" s="84">
        <v>0.64319999999999999</v>
      </c>
      <c r="BN141" s="84">
        <v>0.1231</v>
      </c>
      <c r="BO141" s="84">
        <v>0.25750000000000001</v>
      </c>
      <c r="BP141" s="84">
        <v>0.41460000000000002</v>
      </c>
    </row>
    <row r="142" spans="1:68">
      <c r="A142" s="142"/>
      <c r="B142" s="142"/>
      <c r="C142" s="5">
        <v>5.8333333333333304</v>
      </c>
      <c r="D142" s="84">
        <v>0</v>
      </c>
      <c r="E142" s="84">
        <v>0</v>
      </c>
      <c r="F142" s="84">
        <v>0</v>
      </c>
      <c r="G142" s="84">
        <v>0</v>
      </c>
      <c r="H142" s="84">
        <v>0</v>
      </c>
      <c r="I142" s="84">
        <v>0</v>
      </c>
      <c r="J142" s="84">
        <v>1.38E-2</v>
      </c>
      <c r="K142" s="84">
        <v>3.6400000000000002E-2</v>
      </c>
      <c r="L142" s="84">
        <v>0</v>
      </c>
      <c r="M142" s="84">
        <v>3.8999999999999998E-3</v>
      </c>
      <c r="N142" s="84">
        <v>9.9699999999999997E-2</v>
      </c>
      <c r="O142" s="84">
        <v>3.0800000000000001E-2</v>
      </c>
      <c r="P142" s="84">
        <v>0.37940000000000002</v>
      </c>
      <c r="Q142" s="84">
        <v>0.4143</v>
      </c>
      <c r="R142" s="84">
        <v>0.12180000000000001</v>
      </c>
      <c r="S142" s="84">
        <v>0.39589999999999997</v>
      </c>
      <c r="T142" s="84">
        <v>0.4143</v>
      </c>
      <c r="U142" s="84">
        <v>0.28360000000000002</v>
      </c>
      <c r="V142" s="84">
        <v>0.37080000000000002</v>
      </c>
      <c r="W142" s="84">
        <v>0.35980000000000001</v>
      </c>
      <c r="X142" s="84">
        <v>0.41860000000000003</v>
      </c>
      <c r="Y142" s="84">
        <v>0.53100000000000003</v>
      </c>
      <c r="Z142" s="84">
        <v>0.627</v>
      </c>
      <c r="AA142" s="84">
        <v>0.50960000000000005</v>
      </c>
      <c r="AD142" s="92" t="s">
        <v>121</v>
      </c>
      <c r="AE142" s="84">
        <v>0</v>
      </c>
      <c r="AF142" s="84">
        <v>0</v>
      </c>
      <c r="AG142" s="84">
        <v>0</v>
      </c>
      <c r="AH142" s="84">
        <v>0</v>
      </c>
      <c r="AI142" s="84">
        <v>0</v>
      </c>
      <c r="AJ142" s="84">
        <v>0</v>
      </c>
      <c r="AK142" s="84">
        <v>0</v>
      </c>
      <c r="AL142" s="84">
        <v>0</v>
      </c>
      <c r="AN142" s="92" t="s">
        <v>121</v>
      </c>
      <c r="AO142" s="84">
        <v>0</v>
      </c>
      <c r="AP142" s="84">
        <v>0</v>
      </c>
      <c r="AQ142" s="84">
        <v>0</v>
      </c>
      <c r="AR142" s="84">
        <v>0</v>
      </c>
      <c r="AS142" s="84">
        <v>0</v>
      </c>
      <c r="AT142" s="84">
        <v>0</v>
      </c>
      <c r="AU142" s="84">
        <v>0</v>
      </c>
      <c r="AV142" s="84">
        <v>0</v>
      </c>
      <c r="AX142" s="92" t="s">
        <v>121</v>
      </c>
      <c r="AY142" s="84">
        <v>0.4859</v>
      </c>
      <c r="AZ142" s="84">
        <v>0.79179999999999995</v>
      </c>
      <c r="BA142" s="84">
        <v>0.36520000000000002</v>
      </c>
      <c r="BB142" s="84">
        <v>0.14460000000000001</v>
      </c>
      <c r="BC142" s="84">
        <v>0.2505</v>
      </c>
      <c r="BD142" s="84">
        <v>0.1236</v>
      </c>
      <c r="BE142" s="84">
        <v>0.88400000000000001</v>
      </c>
      <c r="BF142" s="84">
        <v>0.37409999999999999</v>
      </c>
      <c r="BH142" s="92" t="s">
        <v>121</v>
      </c>
      <c r="BI142" s="84">
        <v>0.84230000000000005</v>
      </c>
      <c r="BJ142" s="84">
        <v>0.69469999999999998</v>
      </c>
      <c r="BK142" s="84">
        <v>0.20710000000000001</v>
      </c>
      <c r="BL142" s="84">
        <v>0.10100000000000001</v>
      </c>
      <c r="BM142" s="84">
        <v>0.6804</v>
      </c>
      <c r="BN142" s="84">
        <v>0.16569999999999999</v>
      </c>
      <c r="BO142" s="84">
        <v>0.29089999999999999</v>
      </c>
      <c r="BP142" s="84">
        <v>0.46820000000000001</v>
      </c>
    </row>
    <row r="143" spans="1:68">
      <c r="A143" s="142"/>
      <c r="B143" s="142"/>
      <c r="C143" s="5">
        <v>5.875</v>
      </c>
      <c r="D143" s="84">
        <v>0</v>
      </c>
      <c r="E143" s="84">
        <v>0</v>
      </c>
      <c r="F143" s="84">
        <v>0</v>
      </c>
      <c r="G143" s="84">
        <v>0</v>
      </c>
      <c r="H143" s="84">
        <v>0</v>
      </c>
      <c r="I143" s="84">
        <v>0</v>
      </c>
      <c r="J143" s="84">
        <v>0</v>
      </c>
      <c r="K143" s="84">
        <v>0</v>
      </c>
      <c r="L143" s="84">
        <v>0</v>
      </c>
      <c r="M143" s="84">
        <v>0</v>
      </c>
      <c r="N143" s="84">
        <v>0</v>
      </c>
      <c r="O143" s="84">
        <v>0</v>
      </c>
      <c r="P143" s="84">
        <v>0.41570000000000001</v>
      </c>
      <c r="Q143" s="84">
        <v>0.4738</v>
      </c>
      <c r="R143" s="84">
        <v>0.1305</v>
      </c>
      <c r="S143" s="84">
        <v>0.47710000000000002</v>
      </c>
      <c r="T143" s="84">
        <v>0.4738</v>
      </c>
      <c r="U143" s="84">
        <v>0.3206</v>
      </c>
      <c r="V143" s="84">
        <v>0.5927</v>
      </c>
      <c r="W143" s="84">
        <v>0.51019999999999999</v>
      </c>
      <c r="X143" s="84">
        <v>0.38590000000000002</v>
      </c>
      <c r="Y143" s="84">
        <v>0.60770000000000002</v>
      </c>
      <c r="Z143" s="84">
        <v>0.75149999999999995</v>
      </c>
      <c r="AA143" s="84">
        <v>0.63080000000000003</v>
      </c>
      <c r="AD143" s="92" t="s">
        <v>122</v>
      </c>
      <c r="AE143" s="84">
        <v>0</v>
      </c>
      <c r="AF143" s="84">
        <v>0</v>
      </c>
      <c r="AG143" s="84">
        <v>0</v>
      </c>
      <c r="AH143" s="84">
        <v>0</v>
      </c>
      <c r="AI143" s="84">
        <v>0</v>
      </c>
      <c r="AJ143" s="84">
        <v>0</v>
      </c>
      <c r="AK143" s="84">
        <v>0</v>
      </c>
      <c r="AL143" s="84">
        <v>0</v>
      </c>
      <c r="AN143" s="92" t="s">
        <v>122</v>
      </c>
      <c r="AO143" s="84">
        <v>0</v>
      </c>
      <c r="AP143" s="84">
        <v>0</v>
      </c>
      <c r="AQ143" s="84">
        <v>0</v>
      </c>
      <c r="AR143" s="84">
        <v>0</v>
      </c>
      <c r="AS143" s="84">
        <v>0</v>
      </c>
      <c r="AT143" s="84">
        <v>0</v>
      </c>
      <c r="AU143" s="84">
        <v>0</v>
      </c>
      <c r="AV143" s="84">
        <v>0</v>
      </c>
      <c r="AX143" s="92" t="s">
        <v>122</v>
      </c>
      <c r="AY143" s="84">
        <v>0.66490000000000005</v>
      </c>
      <c r="AZ143" s="84">
        <v>0.77869999999999995</v>
      </c>
      <c r="BA143" s="84">
        <v>0.33029999999999998</v>
      </c>
      <c r="BB143" s="84">
        <v>0.16900000000000001</v>
      </c>
      <c r="BC143" s="84">
        <v>0.23810000000000001</v>
      </c>
      <c r="BD143" s="84">
        <v>0.19969999999999999</v>
      </c>
      <c r="BE143" s="84">
        <v>0.88180000000000003</v>
      </c>
      <c r="BF143" s="84">
        <v>0.40039999999999998</v>
      </c>
      <c r="BH143" s="92" t="s">
        <v>122</v>
      </c>
      <c r="BI143" s="84">
        <v>0.77229999999999999</v>
      </c>
      <c r="BJ143" s="84">
        <v>0.63290000000000002</v>
      </c>
      <c r="BK143" s="84">
        <v>0.3039</v>
      </c>
      <c r="BL143" s="84">
        <v>0.20150000000000001</v>
      </c>
      <c r="BM143" s="84">
        <v>0.74829999999999997</v>
      </c>
      <c r="BN143" s="84">
        <v>0.21659999999999999</v>
      </c>
      <c r="BO143" s="84">
        <v>0.36109999999999998</v>
      </c>
      <c r="BP143" s="84">
        <v>0.45300000000000001</v>
      </c>
    </row>
    <row r="144" spans="1:68">
      <c r="A144" s="142"/>
      <c r="B144" s="142"/>
      <c r="C144" s="5">
        <v>5.9166666666666696</v>
      </c>
      <c r="D144" s="84">
        <v>0</v>
      </c>
      <c r="E144" s="84">
        <v>0</v>
      </c>
      <c r="F144" s="84">
        <v>0</v>
      </c>
      <c r="G144" s="84">
        <v>0</v>
      </c>
      <c r="H144" s="84">
        <v>0</v>
      </c>
      <c r="I144" s="84">
        <v>0</v>
      </c>
      <c r="J144" s="84">
        <v>0</v>
      </c>
      <c r="K144" s="84">
        <v>0</v>
      </c>
      <c r="L144" s="84">
        <v>0</v>
      </c>
      <c r="M144" s="84">
        <v>0</v>
      </c>
      <c r="N144" s="84">
        <v>0</v>
      </c>
      <c r="O144" s="84">
        <v>0</v>
      </c>
      <c r="P144" s="84">
        <v>0.43120000000000003</v>
      </c>
      <c r="Q144" s="84">
        <v>0.58240000000000003</v>
      </c>
      <c r="R144" s="84">
        <v>0.13619999999999999</v>
      </c>
      <c r="S144" s="84">
        <v>0.54800000000000004</v>
      </c>
      <c r="T144" s="84">
        <v>0.58240000000000003</v>
      </c>
      <c r="U144" s="84">
        <v>0.35420000000000001</v>
      </c>
      <c r="V144" s="84">
        <v>0.65910000000000002</v>
      </c>
      <c r="W144" s="84">
        <v>0.51949999999999996</v>
      </c>
      <c r="X144" s="84">
        <v>0.34689999999999999</v>
      </c>
      <c r="Y144" s="84">
        <v>0.59819999999999995</v>
      </c>
      <c r="Z144" s="84">
        <v>0.72919999999999996</v>
      </c>
      <c r="AA144" s="84">
        <v>0.62439999999999996</v>
      </c>
      <c r="AD144" s="92" t="s">
        <v>123</v>
      </c>
      <c r="AE144" s="84">
        <v>0</v>
      </c>
      <c r="AF144" s="84">
        <v>0</v>
      </c>
      <c r="AG144" s="84">
        <v>0</v>
      </c>
      <c r="AH144" s="84">
        <v>0</v>
      </c>
      <c r="AI144" s="84">
        <v>0</v>
      </c>
      <c r="AJ144" s="84">
        <v>0</v>
      </c>
      <c r="AK144" s="84">
        <v>0</v>
      </c>
      <c r="AL144" s="84">
        <v>0</v>
      </c>
      <c r="AN144" s="92" t="s">
        <v>123</v>
      </c>
      <c r="AO144" s="84">
        <v>0</v>
      </c>
      <c r="AP144" s="84">
        <v>0</v>
      </c>
      <c r="AQ144" s="84">
        <v>0</v>
      </c>
      <c r="AR144" s="84">
        <v>0</v>
      </c>
      <c r="AS144" s="84">
        <v>0</v>
      </c>
      <c r="AT144" s="84">
        <v>0</v>
      </c>
      <c r="AU144" s="84">
        <v>0</v>
      </c>
      <c r="AV144" s="84">
        <v>0</v>
      </c>
      <c r="AX144" s="92" t="s">
        <v>123</v>
      </c>
      <c r="AY144" s="84">
        <v>0.57909999999999995</v>
      </c>
      <c r="AZ144" s="84">
        <v>0.77649999999999997</v>
      </c>
      <c r="BA144" s="84">
        <v>0.43080000000000002</v>
      </c>
      <c r="BB144" s="84">
        <v>0.153</v>
      </c>
      <c r="BC144" s="84">
        <v>0.3957</v>
      </c>
      <c r="BD144" s="84">
        <v>0.29210000000000003</v>
      </c>
      <c r="BE144" s="84">
        <v>0.85309999999999997</v>
      </c>
      <c r="BF144" s="84">
        <v>0.43590000000000001</v>
      </c>
      <c r="BH144" s="92" t="s">
        <v>123</v>
      </c>
      <c r="BI144" s="84">
        <v>0.63849999999999996</v>
      </c>
      <c r="BJ144" s="84">
        <v>0.58440000000000003</v>
      </c>
      <c r="BK144" s="84">
        <v>0.37090000000000001</v>
      </c>
      <c r="BL144" s="84">
        <v>0.25119999999999998</v>
      </c>
      <c r="BM144" s="84">
        <v>0.63519999999999999</v>
      </c>
      <c r="BN144" s="84">
        <v>0.2009</v>
      </c>
      <c r="BO144" s="84">
        <v>0.31340000000000001</v>
      </c>
      <c r="BP144" s="84">
        <v>0.4098</v>
      </c>
    </row>
    <row r="145" spans="1:68">
      <c r="A145" s="142"/>
      <c r="B145" s="142"/>
      <c r="C145" s="5">
        <v>5.9583333333333304</v>
      </c>
      <c r="D145" s="84">
        <v>0</v>
      </c>
      <c r="E145" s="84">
        <v>0</v>
      </c>
      <c r="F145" s="84">
        <v>0</v>
      </c>
      <c r="G145" s="84">
        <v>0</v>
      </c>
      <c r="H145" s="84">
        <v>0</v>
      </c>
      <c r="I145" s="84">
        <v>0</v>
      </c>
      <c r="J145" s="84">
        <v>0</v>
      </c>
      <c r="K145" s="84">
        <v>0</v>
      </c>
      <c r="L145" s="84">
        <v>0</v>
      </c>
      <c r="M145" s="84">
        <v>0</v>
      </c>
      <c r="N145" s="84">
        <v>0</v>
      </c>
      <c r="O145" s="84">
        <v>0</v>
      </c>
      <c r="P145" s="84">
        <v>0.4375</v>
      </c>
      <c r="Q145" s="84">
        <v>0.61350000000000005</v>
      </c>
      <c r="R145" s="84">
        <v>0.14280000000000001</v>
      </c>
      <c r="S145" s="84">
        <v>0.53739999999999999</v>
      </c>
      <c r="T145" s="84">
        <v>0.61350000000000005</v>
      </c>
      <c r="U145" s="84">
        <v>0.36020000000000002</v>
      </c>
      <c r="V145" s="84">
        <v>0.74680000000000002</v>
      </c>
      <c r="W145" s="84">
        <v>0.62609999999999999</v>
      </c>
      <c r="X145" s="84">
        <v>0.28489999999999999</v>
      </c>
      <c r="Y145" s="84">
        <v>0.55389999999999995</v>
      </c>
      <c r="Z145" s="84">
        <v>0.75749999999999995</v>
      </c>
      <c r="AA145" s="84">
        <v>0.66349999999999998</v>
      </c>
      <c r="AD145" s="92" t="s">
        <v>124</v>
      </c>
      <c r="AE145" s="84">
        <v>0</v>
      </c>
      <c r="AF145" s="84">
        <v>0</v>
      </c>
      <c r="AG145" s="84">
        <v>0</v>
      </c>
      <c r="AH145" s="84">
        <v>0</v>
      </c>
      <c r="AI145" s="84">
        <v>0</v>
      </c>
      <c r="AJ145" s="84">
        <v>0</v>
      </c>
      <c r="AK145" s="84">
        <v>0</v>
      </c>
      <c r="AL145" s="84">
        <v>0</v>
      </c>
      <c r="AN145" s="92" t="s">
        <v>124</v>
      </c>
      <c r="AO145" s="84">
        <v>0</v>
      </c>
      <c r="AP145" s="84">
        <v>0</v>
      </c>
      <c r="AQ145" s="84">
        <v>0</v>
      </c>
      <c r="AR145" s="84">
        <v>0</v>
      </c>
      <c r="AS145" s="84">
        <v>0</v>
      </c>
      <c r="AT145" s="84">
        <v>0</v>
      </c>
      <c r="AU145" s="84">
        <v>0</v>
      </c>
      <c r="AV145" s="84">
        <v>0</v>
      </c>
      <c r="AX145" s="92" t="s">
        <v>124</v>
      </c>
      <c r="AY145" s="84">
        <v>0.56489999999999996</v>
      </c>
      <c r="AZ145" s="84">
        <v>0.72970000000000002</v>
      </c>
      <c r="BA145" s="84">
        <v>0.40639999999999998</v>
      </c>
      <c r="BB145" s="84">
        <v>0.2555</v>
      </c>
      <c r="BC145" s="84">
        <v>0.57830000000000004</v>
      </c>
      <c r="BD145" s="84">
        <v>0.38529999999999998</v>
      </c>
      <c r="BE145" s="84">
        <v>0.83919999999999995</v>
      </c>
      <c r="BF145" s="84">
        <v>0.52180000000000004</v>
      </c>
      <c r="BH145" s="92" t="s">
        <v>124</v>
      </c>
      <c r="BI145" s="84">
        <v>0.57040000000000002</v>
      </c>
      <c r="BJ145" s="84">
        <v>0.53920000000000001</v>
      </c>
      <c r="BK145" s="84">
        <v>0.39989999999999998</v>
      </c>
      <c r="BL145" s="84">
        <v>0.20649999999999999</v>
      </c>
      <c r="BM145" s="84">
        <v>0.57089999999999996</v>
      </c>
      <c r="BN145" s="84">
        <v>0.19040000000000001</v>
      </c>
      <c r="BO145" s="84">
        <v>0.27460000000000001</v>
      </c>
      <c r="BP145" s="84">
        <v>0.37909999999999999</v>
      </c>
    </row>
    <row r="146" spans="1:68">
      <c r="A146" s="142"/>
      <c r="B146" s="142"/>
      <c r="C146" s="5">
        <v>6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0.49619999999999997</v>
      </c>
      <c r="Q146" s="84">
        <v>0.71850000000000003</v>
      </c>
      <c r="R146" s="84">
        <v>0.1676</v>
      </c>
      <c r="S146" s="84">
        <v>0.629</v>
      </c>
      <c r="T146" s="84">
        <v>0.71850000000000003</v>
      </c>
      <c r="U146" s="84">
        <v>0.4173</v>
      </c>
      <c r="V146" s="84">
        <v>0.74529999999999996</v>
      </c>
      <c r="W146" s="84">
        <v>0.70209999999999995</v>
      </c>
      <c r="X146" s="84">
        <v>0.24840000000000001</v>
      </c>
      <c r="Y146" s="84">
        <v>0.47820000000000001</v>
      </c>
      <c r="Z146" s="84">
        <v>0.78380000000000005</v>
      </c>
      <c r="AA146" s="84">
        <v>0.68620000000000003</v>
      </c>
    </row>
    <row r="147" spans="1:68">
      <c r="A147" s="142" t="s">
        <v>78</v>
      </c>
      <c r="B147" s="142"/>
      <c r="C147" s="39">
        <v>6.0416666666666696</v>
      </c>
      <c r="D147" s="95">
        <v>0</v>
      </c>
      <c r="E147" s="95">
        <v>0</v>
      </c>
      <c r="F147" s="95">
        <v>0</v>
      </c>
      <c r="G147" s="95">
        <v>0</v>
      </c>
      <c r="H147" s="95">
        <v>0</v>
      </c>
      <c r="I147" s="95">
        <v>0</v>
      </c>
      <c r="J147" s="95">
        <v>0</v>
      </c>
      <c r="K147" s="95">
        <v>0</v>
      </c>
      <c r="L147" s="95">
        <v>0</v>
      </c>
      <c r="M147" s="95">
        <v>0</v>
      </c>
      <c r="N147" s="95">
        <v>0</v>
      </c>
      <c r="O147" s="95">
        <v>0</v>
      </c>
      <c r="P147" s="95">
        <v>0.38640000000000002</v>
      </c>
      <c r="Q147" s="95">
        <v>0.50170000000000003</v>
      </c>
      <c r="R147" s="95">
        <v>0.13339999999999999</v>
      </c>
      <c r="S147" s="95">
        <v>0.4849</v>
      </c>
      <c r="T147" s="95">
        <v>0.50170000000000003</v>
      </c>
      <c r="U147" s="95">
        <v>0.31830000000000003</v>
      </c>
      <c r="V147" s="95">
        <v>0.5625</v>
      </c>
      <c r="W147" s="95">
        <v>0.58879999999999999</v>
      </c>
      <c r="X147" s="95">
        <v>0.3206</v>
      </c>
      <c r="Y147" s="95">
        <v>0.43659999999999999</v>
      </c>
      <c r="Z147" s="95">
        <v>0.53469999999999995</v>
      </c>
      <c r="AA147" s="95">
        <v>0.5212</v>
      </c>
    </row>
    <row r="148" spans="1:68">
      <c r="A148" s="142"/>
      <c r="B148" s="142"/>
      <c r="C148" s="39">
        <v>6.0833333333333304</v>
      </c>
      <c r="D148" s="95">
        <v>0</v>
      </c>
      <c r="E148" s="95">
        <v>0</v>
      </c>
      <c r="F148" s="95">
        <v>0</v>
      </c>
      <c r="G148" s="95">
        <v>0</v>
      </c>
      <c r="H148" s="95">
        <v>0</v>
      </c>
      <c r="I148" s="95">
        <v>0</v>
      </c>
      <c r="J148" s="95">
        <v>0</v>
      </c>
      <c r="K148" s="95">
        <v>0</v>
      </c>
      <c r="L148" s="95">
        <v>0</v>
      </c>
      <c r="M148" s="95">
        <v>0</v>
      </c>
      <c r="N148" s="95">
        <v>0</v>
      </c>
      <c r="O148" s="95">
        <v>0</v>
      </c>
      <c r="P148" s="95">
        <v>0.31459999999999999</v>
      </c>
      <c r="Q148" s="95">
        <v>0.43569999999999998</v>
      </c>
      <c r="R148" s="95">
        <v>0.1032</v>
      </c>
      <c r="S148" s="95">
        <v>0.38519999999999999</v>
      </c>
      <c r="T148" s="95">
        <v>0.43569999999999998</v>
      </c>
      <c r="U148" s="95">
        <v>0.25840000000000002</v>
      </c>
      <c r="V148" s="95">
        <v>0.43519999999999998</v>
      </c>
      <c r="W148" s="95">
        <v>0.57950000000000002</v>
      </c>
      <c r="X148" s="95">
        <v>0.2356</v>
      </c>
      <c r="Y148" s="95">
        <v>0.29459999999999997</v>
      </c>
      <c r="Z148" s="95">
        <v>0.48549999999999999</v>
      </c>
      <c r="AA148" s="95">
        <v>0.46400000000000002</v>
      </c>
      <c r="AD148" s="144" t="s">
        <v>12</v>
      </c>
      <c r="AE148" s="144"/>
      <c r="AF148" s="144"/>
      <c r="AG148" s="144"/>
      <c r="AH148" s="144"/>
      <c r="AI148" s="144"/>
      <c r="AJ148" s="144"/>
      <c r="AK148" s="144"/>
      <c r="AL148" s="144"/>
      <c r="AM148" s="144"/>
      <c r="AN148" s="144"/>
      <c r="AO148" s="144"/>
      <c r="AP148" s="144"/>
      <c r="AQ148" s="144"/>
      <c r="AR148" s="144"/>
      <c r="AS148" s="144"/>
      <c r="AT148" s="144"/>
      <c r="AU148" s="144"/>
      <c r="AV148" s="144"/>
      <c r="AW148" s="144"/>
      <c r="AX148" s="144"/>
      <c r="AY148" s="144"/>
      <c r="AZ148" s="144"/>
      <c r="BA148" s="144"/>
      <c r="BB148" s="144"/>
      <c r="BC148" s="144"/>
      <c r="BD148" s="144"/>
      <c r="BE148" s="144"/>
      <c r="BF148" s="144"/>
      <c r="BG148" s="144"/>
      <c r="BH148" s="144"/>
      <c r="BI148" s="144"/>
      <c r="BJ148" s="144"/>
      <c r="BK148" s="144"/>
      <c r="BL148" s="132"/>
      <c r="BM148" s="132"/>
    </row>
    <row r="149" spans="1:68">
      <c r="A149" s="142"/>
      <c r="B149" s="142"/>
      <c r="C149" s="39">
        <v>6.125</v>
      </c>
      <c r="D149" s="95">
        <v>0</v>
      </c>
      <c r="E149" s="95">
        <v>0</v>
      </c>
      <c r="F149" s="95">
        <v>0</v>
      </c>
      <c r="G149" s="95">
        <v>0</v>
      </c>
      <c r="H149" s="95">
        <v>0</v>
      </c>
      <c r="I149" s="95">
        <v>0</v>
      </c>
      <c r="J149" s="95">
        <v>0</v>
      </c>
      <c r="K149" s="95">
        <v>0</v>
      </c>
      <c r="L149" s="95">
        <v>0</v>
      </c>
      <c r="M149" s="95">
        <v>0</v>
      </c>
      <c r="N149" s="95">
        <v>0</v>
      </c>
      <c r="O149" s="95">
        <v>0</v>
      </c>
      <c r="P149" s="95">
        <v>0.29509999999999997</v>
      </c>
      <c r="Q149" s="95">
        <v>0.4027</v>
      </c>
      <c r="R149" s="95">
        <v>9.9599999999999994E-2</v>
      </c>
      <c r="S149" s="95">
        <v>0.371</v>
      </c>
      <c r="T149" s="95">
        <v>0.4027</v>
      </c>
      <c r="U149" s="95">
        <v>0.24460000000000001</v>
      </c>
      <c r="V149" s="95">
        <v>0.45150000000000001</v>
      </c>
      <c r="W149" s="95">
        <v>0.55600000000000005</v>
      </c>
      <c r="X149" s="95">
        <v>0.16800000000000001</v>
      </c>
      <c r="Y149" s="95">
        <v>0.26640000000000003</v>
      </c>
      <c r="Z149" s="95">
        <v>0.49930000000000002</v>
      </c>
      <c r="AA149" s="95">
        <v>0.45850000000000002</v>
      </c>
      <c r="AE149" s="84" t="s">
        <v>99</v>
      </c>
      <c r="AO149" s="84" t="s">
        <v>100</v>
      </c>
      <c r="AY149" s="84" t="s">
        <v>98</v>
      </c>
      <c r="BI149" s="84" t="s">
        <v>153</v>
      </c>
    </row>
    <row r="150" spans="1:68">
      <c r="A150" s="142"/>
      <c r="B150" s="142"/>
      <c r="C150" s="39">
        <v>6.1666666666666696</v>
      </c>
      <c r="D150" s="95">
        <v>0</v>
      </c>
      <c r="E150" s="95">
        <v>0</v>
      </c>
      <c r="F150" s="95">
        <v>0</v>
      </c>
      <c r="G150" s="95">
        <v>0</v>
      </c>
      <c r="H150" s="95">
        <v>0</v>
      </c>
      <c r="I150" s="95">
        <v>0</v>
      </c>
      <c r="J150" s="95">
        <v>0</v>
      </c>
      <c r="K150" s="95">
        <v>0</v>
      </c>
      <c r="L150" s="95">
        <v>0</v>
      </c>
      <c r="M150" s="95">
        <v>0</v>
      </c>
      <c r="N150" s="95">
        <v>0</v>
      </c>
      <c r="O150" s="95">
        <v>0</v>
      </c>
      <c r="P150" s="95">
        <v>0.32879999999999998</v>
      </c>
      <c r="Q150" s="95">
        <v>0.43269999999999997</v>
      </c>
      <c r="R150" s="95">
        <v>0.10639999999999999</v>
      </c>
      <c r="S150" s="95">
        <v>0.41610000000000003</v>
      </c>
      <c r="T150" s="95">
        <v>0.43269999999999997</v>
      </c>
      <c r="U150" s="95">
        <v>0.26939999999999997</v>
      </c>
      <c r="V150" s="95">
        <v>0.3977</v>
      </c>
      <c r="W150" s="95">
        <v>0.50700000000000001</v>
      </c>
      <c r="X150" s="95">
        <v>0.16850000000000001</v>
      </c>
      <c r="Y150" s="95">
        <v>0.26</v>
      </c>
      <c r="Z150" s="95">
        <v>0.46700000000000003</v>
      </c>
      <c r="AA150" s="95">
        <v>0.4249</v>
      </c>
      <c r="AE150" s="84">
        <v>1</v>
      </c>
      <c r="AF150" s="84">
        <v>2</v>
      </c>
      <c r="AG150" s="84">
        <v>3</v>
      </c>
      <c r="AH150" s="84">
        <v>4</v>
      </c>
      <c r="AI150" s="84">
        <v>5</v>
      </c>
      <c r="AJ150" s="84">
        <v>6</v>
      </c>
      <c r="AK150" s="84">
        <v>7</v>
      </c>
      <c r="AL150" s="84">
        <v>8</v>
      </c>
      <c r="AO150" s="84">
        <v>1</v>
      </c>
      <c r="AP150" s="84">
        <v>2</v>
      </c>
      <c r="AQ150" s="84">
        <v>3</v>
      </c>
      <c r="AR150" s="84">
        <v>4</v>
      </c>
      <c r="AS150" s="84">
        <v>5</v>
      </c>
      <c r="AT150" s="84">
        <v>6</v>
      </c>
      <c r="AU150" s="84">
        <v>7</v>
      </c>
      <c r="AV150" s="84">
        <v>8</v>
      </c>
      <c r="AY150" s="84">
        <v>1</v>
      </c>
      <c r="AZ150" s="84">
        <v>2</v>
      </c>
      <c r="BA150" s="84">
        <v>3</v>
      </c>
      <c r="BB150" s="84">
        <v>4</v>
      </c>
      <c r="BC150" s="84">
        <v>5</v>
      </c>
      <c r="BD150" s="84">
        <v>6</v>
      </c>
      <c r="BE150" s="84">
        <v>7</v>
      </c>
      <c r="BF150" s="84">
        <v>8</v>
      </c>
      <c r="BI150" s="84">
        <v>1</v>
      </c>
      <c r="BJ150" s="84">
        <v>2</v>
      </c>
      <c r="BK150" s="84">
        <v>3</v>
      </c>
      <c r="BL150" s="84">
        <v>4</v>
      </c>
      <c r="BM150" s="84">
        <v>5</v>
      </c>
      <c r="BN150" s="84">
        <v>6</v>
      </c>
      <c r="BO150" s="84">
        <v>7</v>
      </c>
      <c r="BP150" s="84">
        <v>8</v>
      </c>
    </row>
    <row r="151" spans="1:68">
      <c r="A151" s="142"/>
      <c r="B151" s="142"/>
      <c r="C151" s="39">
        <v>6.2083333333333304</v>
      </c>
      <c r="D151" s="95">
        <v>0</v>
      </c>
      <c r="E151" s="95">
        <v>0</v>
      </c>
      <c r="F151" s="95">
        <v>0</v>
      </c>
      <c r="G151" s="95">
        <v>0</v>
      </c>
      <c r="H151" s="95">
        <v>0</v>
      </c>
      <c r="I151" s="95">
        <v>0</v>
      </c>
      <c r="J151" s="95">
        <v>0</v>
      </c>
      <c r="K151" s="95">
        <v>0</v>
      </c>
      <c r="L151" s="95">
        <v>0</v>
      </c>
      <c r="M151" s="95">
        <v>0</v>
      </c>
      <c r="N151" s="95">
        <v>0</v>
      </c>
      <c r="O151" s="95">
        <v>0</v>
      </c>
      <c r="P151" s="95">
        <v>0.30909999999999999</v>
      </c>
      <c r="Q151" s="95">
        <v>0.4037</v>
      </c>
      <c r="R151" s="95">
        <v>0.1012</v>
      </c>
      <c r="S151" s="95">
        <v>0.4037</v>
      </c>
      <c r="T151" s="95">
        <v>0.4037</v>
      </c>
      <c r="U151" s="95">
        <v>0.25590000000000002</v>
      </c>
      <c r="V151" s="95">
        <v>0.3448</v>
      </c>
      <c r="W151" s="95">
        <v>0.4612</v>
      </c>
      <c r="X151" s="95">
        <v>0.1351</v>
      </c>
      <c r="Y151" s="95">
        <v>0.2717</v>
      </c>
      <c r="Z151" s="95">
        <v>0.48480000000000001</v>
      </c>
      <c r="AA151" s="95">
        <v>0.41420000000000001</v>
      </c>
      <c r="AD151" s="92" t="s">
        <v>101</v>
      </c>
      <c r="AE151" s="84">
        <v>0</v>
      </c>
      <c r="AF151" s="84">
        <v>0</v>
      </c>
      <c r="AG151" s="84">
        <v>0</v>
      </c>
      <c r="AH151" s="84">
        <v>0</v>
      </c>
      <c r="AI151" s="84">
        <v>0</v>
      </c>
      <c r="AJ151" s="84">
        <v>0</v>
      </c>
      <c r="AK151" s="84">
        <v>0</v>
      </c>
      <c r="AL151" s="84">
        <v>0</v>
      </c>
      <c r="AN151" s="92" t="s">
        <v>101</v>
      </c>
      <c r="AO151" s="84">
        <v>0</v>
      </c>
      <c r="AP151" s="84">
        <v>0</v>
      </c>
      <c r="AQ151" s="84">
        <v>0</v>
      </c>
      <c r="AR151" s="84">
        <v>0</v>
      </c>
      <c r="AS151" s="84">
        <v>0</v>
      </c>
      <c r="AT151" s="84">
        <v>0</v>
      </c>
      <c r="AU151" s="84">
        <v>0</v>
      </c>
      <c r="AV151" s="84">
        <v>0</v>
      </c>
      <c r="AX151" s="92" t="s">
        <v>101</v>
      </c>
      <c r="AY151" s="84">
        <v>0.79600000000000004</v>
      </c>
      <c r="AZ151" s="84">
        <v>0.86470000000000002</v>
      </c>
      <c r="BA151" s="84">
        <v>0.21640000000000001</v>
      </c>
      <c r="BB151" s="84">
        <v>0.1389</v>
      </c>
      <c r="BC151" s="84">
        <v>0.48430000000000001</v>
      </c>
      <c r="BD151" s="84">
        <v>0.72940000000000005</v>
      </c>
      <c r="BE151" s="84">
        <v>0.76</v>
      </c>
      <c r="BF151" s="84">
        <v>0.41310000000000002</v>
      </c>
      <c r="BH151" s="92" t="s">
        <v>101</v>
      </c>
      <c r="BI151" s="84">
        <v>0.74009999999999998</v>
      </c>
      <c r="BJ151" s="84">
        <v>0.86980000000000002</v>
      </c>
      <c r="BK151" s="84">
        <v>0.4486</v>
      </c>
      <c r="BL151" s="84">
        <v>0.43169999999999997</v>
      </c>
      <c r="BM151" s="84">
        <v>0.49809999999999999</v>
      </c>
      <c r="BN151" s="84">
        <v>0.66049999999999998</v>
      </c>
      <c r="BO151" s="84">
        <v>0.88370000000000004</v>
      </c>
      <c r="BP151" s="84">
        <v>0.22919999999999999</v>
      </c>
    </row>
    <row r="152" spans="1:68">
      <c r="A152" s="142"/>
      <c r="B152" s="142"/>
      <c r="C152" s="39">
        <v>6.25</v>
      </c>
      <c r="D152" s="95">
        <v>0</v>
      </c>
      <c r="E152" s="95">
        <v>0</v>
      </c>
      <c r="F152" s="95">
        <v>0</v>
      </c>
      <c r="G152" s="95">
        <v>0</v>
      </c>
      <c r="H152" s="95">
        <v>0</v>
      </c>
      <c r="I152" s="95">
        <v>0</v>
      </c>
      <c r="J152" s="95">
        <v>1.2200000000000001E-2</v>
      </c>
      <c r="K152" s="95">
        <v>7.6E-3</v>
      </c>
      <c r="L152" s="95">
        <v>8.2000000000000007E-3</v>
      </c>
      <c r="M152" s="95">
        <v>2.9999999999999997E-4</v>
      </c>
      <c r="N152" s="95">
        <v>4.8999999999999998E-3</v>
      </c>
      <c r="O152" s="95">
        <v>6.6E-3</v>
      </c>
      <c r="P152" s="95">
        <v>0.33450000000000002</v>
      </c>
      <c r="Q152" s="95">
        <v>0.39660000000000001</v>
      </c>
      <c r="R152" s="95">
        <v>0.10580000000000001</v>
      </c>
      <c r="S152" s="95">
        <v>0.43009999999999998</v>
      </c>
      <c r="T152" s="95">
        <v>0.39660000000000001</v>
      </c>
      <c r="U152" s="95">
        <v>0.26929999999999998</v>
      </c>
      <c r="V152" s="95">
        <v>0.30649999999999999</v>
      </c>
      <c r="W152" s="95">
        <v>0.40720000000000001</v>
      </c>
      <c r="X152" s="95">
        <v>0.12839999999999999</v>
      </c>
      <c r="Y152" s="95">
        <v>0.2631</v>
      </c>
      <c r="Z152" s="95">
        <v>0.44130000000000003</v>
      </c>
      <c r="AA152" s="95">
        <v>0.37469999999999998</v>
      </c>
      <c r="AD152" s="92" t="s">
        <v>102</v>
      </c>
      <c r="AE152" s="84">
        <v>0</v>
      </c>
      <c r="AF152" s="84">
        <v>0</v>
      </c>
      <c r="AG152" s="84">
        <v>0</v>
      </c>
      <c r="AH152" s="84">
        <v>0</v>
      </c>
      <c r="AI152" s="84">
        <v>0</v>
      </c>
      <c r="AJ152" s="84">
        <v>0</v>
      </c>
      <c r="AK152" s="84">
        <v>0</v>
      </c>
      <c r="AL152" s="84">
        <v>0</v>
      </c>
      <c r="AN152" s="92" t="s">
        <v>102</v>
      </c>
      <c r="AO152" s="84">
        <v>0</v>
      </c>
      <c r="AP152" s="84">
        <v>0</v>
      </c>
      <c r="AQ152" s="84">
        <v>0</v>
      </c>
      <c r="AR152" s="84">
        <v>0</v>
      </c>
      <c r="AS152" s="84">
        <v>0</v>
      </c>
      <c r="AT152" s="84">
        <v>0</v>
      </c>
      <c r="AU152" s="84">
        <v>0</v>
      </c>
      <c r="AV152" s="84">
        <v>0</v>
      </c>
      <c r="AX152" s="92" t="s">
        <v>102</v>
      </c>
      <c r="AY152" s="84">
        <v>0.73060000000000003</v>
      </c>
      <c r="AZ152" s="84">
        <v>0.85199999999999998</v>
      </c>
      <c r="BA152" s="84">
        <v>0.15590000000000001</v>
      </c>
      <c r="BB152" s="84">
        <v>0.14410000000000001</v>
      </c>
      <c r="BC152" s="84">
        <v>0.43340000000000001</v>
      </c>
      <c r="BD152" s="84">
        <v>0.73350000000000004</v>
      </c>
      <c r="BE152" s="84">
        <v>0.76259999999999994</v>
      </c>
      <c r="BF152" s="84">
        <v>0.48970000000000002</v>
      </c>
      <c r="BH152" s="92" t="s">
        <v>102</v>
      </c>
      <c r="BI152" s="84">
        <v>0.71050000000000002</v>
      </c>
      <c r="BJ152" s="84">
        <v>0.87</v>
      </c>
      <c r="BK152" s="84">
        <v>0.34239999999999998</v>
      </c>
      <c r="BL152" s="84">
        <v>0.34810000000000002</v>
      </c>
      <c r="BM152" s="84">
        <v>0.45469999999999999</v>
      </c>
      <c r="BN152" s="84">
        <v>0.64970000000000006</v>
      </c>
      <c r="BO152" s="84">
        <v>0.86040000000000005</v>
      </c>
      <c r="BP152" s="84">
        <v>0.23649999999999999</v>
      </c>
    </row>
    <row r="153" spans="1:68">
      <c r="A153" s="142"/>
      <c r="B153" s="142"/>
      <c r="C153" s="39">
        <v>6.2916666666666696</v>
      </c>
      <c r="D153" s="95">
        <v>0</v>
      </c>
      <c r="E153" s="95">
        <v>0</v>
      </c>
      <c r="F153" s="95">
        <v>0</v>
      </c>
      <c r="G153" s="95">
        <v>0</v>
      </c>
      <c r="H153" s="95">
        <v>0</v>
      </c>
      <c r="I153" s="95">
        <v>0</v>
      </c>
      <c r="J153" s="95">
        <v>0.24790000000000001</v>
      </c>
      <c r="K153" s="95">
        <v>0.22220000000000001</v>
      </c>
      <c r="L153" s="95">
        <v>0.1774</v>
      </c>
      <c r="M153" s="95">
        <v>9.1200000000000003E-2</v>
      </c>
      <c r="N153" s="95">
        <v>0.18479999999999999</v>
      </c>
      <c r="O153" s="95">
        <v>0.1847</v>
      </c>
      <c r="P153" s="95">
        <v>0.30930000000000002</v>
      </c>
      <c r="Q153" s="95">
        <v>0.33169999999999999</v>
      </c>
      <c r="R153" s="95">
        <v>0.10390000000000001</v>
      </c>
      <c r="S153" s="95">
        <v>0.42580000000000001</v>
      </c>
      <c r="T153" s="95">
        <v>0.33169999999999999</v>
      </c>
      <c r="U153" s="95">
        <v>0.25290000000000001</v>
      </c>
      <c r="V153" s="95">
        <v>0.30330000000000001</v>
      </c>
      <c r="W153" s="95">
        <v>0.34660000000000002</v>
      </c>
      <c r="X153" s="95">
        <v>0.1293</v>
      </c>
      <c r="Y153" s="95">
        <v>0.26500000000000001</v>
      </c>
      <c r="Z153" s="95">
        <v>0.38279999999999997</v>
      </c>
      <c r="AA153" s="95">
        <v>0.33139999999999997</v>
      </c>
      <c r="AD153" s="92" t="s">
        <v>103</v>
      </c>
      <c r="AE153" s="84">
        <v>0</v>
      </c>
      <c r="AF153" s="84">
        <v>0</v>
      </c>
      <c r="AG153" s="84">
        <v>0</v>
      </c>
      <c r="AH153" s="84">
        <v>0</v>
      </c>
      <c r="AI153" s="84">
        <v>0</v>
      </c>
      <c r="AJ153" s="84">
        <v>0</v>
      </c>
      <c r="AK153" s="84">
        <v>0</v>
      </c>
      <c r="AL153" s="84">
        <v>0</v>
      </c>
      <c r="AN153" s="92" t="s">
        <v>103</v>
      </c>
      <c r="AO153" s="84">
        <v>0</v>
      </c>
      <c r="AP153" s="84">
        <v>0</v>
      </c>
      <c r="AQ153" s="84">
        <v>0</v>
      </c>
      <c r="AR153" s="84">
        <v>0</v>
      </c>
      <c r="AS153" s="84">
        <v>0</v>
      </c>
      <c r="AT153" s="84">
        <v>0</v>
      </c>
      <c r="AU153" s="84">
        <v>0</v>
      </c>
      <c r="AV153" s="84">
        <v>0</v>
      </c>
      <c r="AX153" s="92" t="s">
        <v>103</v>
      </c>
      <c r="AY153" s="84">
        <v>0.61929999999999996</v>
      </c>
      <c r="AZ153" s="84">
        <v>0.84419999999999995</v>
      </c>
      <c r="BA153" s="84">
        <v>0.1177</v>
      </c>
      <c r="BB153" s="84">
        <v>0.1696</v>
      </c>
      <c r="BC153" s="84">
        <v>0.54920000000000002</v>
      </c>
      <c r="BD153" s="84">
        <v>0.65069999999999995</v>
      </c>
      <c r="BE153" s="84">
        <v>0.72850000000000004</v>
      </c>
      <c r="BF153" s="84">
        <v>0.42509999999999998</v>
      </c>
      <c r="BH153" s="92" t="s">
        <v>103</v>
      </c>
      <c r="BI153" s="84">
        <v>0.67110000000000003</v>
      </c>
      <c r="BJ153" s="84">
        <v>0.84689999999999999</v>
      </c>
      <c r="BK153" s="84">
        <v>0.27450000000000002</v>
      </c>
      <c r="BL153" s="84">
        <v>0.2772</v>
      </c>
      <c r="BM153" s="84">
        <v>0.42859999999999998</v>
      </c>
      <c r="BN153" s="84">
        <v>0.58189999999999997</v>
      </c>
      <c r="BO153" s="84">
        <v>0.81230000000000002</v>
      </c>
      <c r="BP153" s="84">
        <v>0.24460000000000001</v>
      </c>
    </row>
    <row r="154" spans="1:68">
      <c r="A154" s="142"/>
      <c r="B154" s="142"/>
      <c r="C154" s="39">
        <v>6.3333333333333304</v>
      </c>
      <c r="D154" s="95">
        <v>7.0400000000000004E-2</v>
      </c>
      <c r="E154" s="95">
        <v>5.7500000000000002E-2</v>
      </c>
      <c r="F154" s="95">
        <v>0</v>
      </c>
      <c r="G154" s="95">
        <v>0</v>
      </c>
      <c r="H154" s="95">
        <v>0</v>
      </c>
      <c r="I154" s="95">
        <v>2.5600000000000001E-2</v>
      </c>
      <c r="J154" s="95">
        <v>0.54759999999999998</v>
      </c>
      <c r="K154" s="95">
        <v>0.58930000000000005</v>
      </c>
      <c r="L154" s="95">
        <v>0.48359999999999997</v>
      </c>
      <c r="M154" s="95">
        <v>0.4995</v>
      </c>
      <c r="N154" s="95">
        <v>0.66849999999999998</v>
      </c>
      <c r="O154" s="95">
        <v>0.55769999999999997</v>
      </c>
      <c r="P154" s="95">
        <v>0.23730000000000001</v>
      </c>
      <c r="Q154" s="95">
        <v>0.26179999999999998</v>
      </c>
      <c r="R154" s="95">
        <v>8.2699999999999996E-2</v>
      </c>
      <c r="S154" s="95">
        <v>0.33100000000000002</v>
      </c>
      <c r="T154" s="95">
        <v>0.26179999999999998</v>
      </c>
      <c r="U154" s="95">
        <v>0.19689999999999999</v>
      </c>
      <c r="V154" s="95">
        <v>0.22439999999999999</v>
      </c>
      <c r="W154" s="95">
        <v>0.30509999999999998</v>
      </c>
      <c r="X154" s="95">
        <v>0.1958</v>
      </c>
      <c r="Y154" s="95">
        <v>0.25280000000000002</v>
      </c>
      <c r="Z154" s="95">
        <v>0.26910000000000001</v>
      </c>
      <c r="AA154" s="95">
        <v>0.26300000000000001</v>
      </c>
      <c r="AD154" s="92" t="s">
        <v>104</v>
      </c>
      <c r="AE154" s="84">
        <v>0</v>
      </c>
      <c r="AF154" s="84">
        <v>0</v>
      </c>
      <c r="AG154" s="84">
        <v>0</v>
      </c>
      <c r="AH154" s="84">
        <v>0</v>
      </c>
      <c r="AI154" s="84">
        <v>0</v>
      </c>
      <c r="AJ154" s="84">
        <v>0</v>
      </c>
      <c r="AK154" s="84">
        <v>0</v>
      </c>
      <c r="AL154" s="84">
        <v>0</v>
      </c>
      <c r="AN154" s="92" t="s">
        <v>104</v>
      </c>
      <c r="AO154" s="84">
        <v>0</v>
      </c>
      <c r="AP154" s="84">
        <v>0</v>
      </c>
      <c r="AQ154" s="84">
        <v>0</v>
      </c>
      <c r="AR154" s="84">
        <v>0</v>
      </c>
      <c r="AS154" s="84">
        <v>0</v>
      </c>
      <c r="AT154" s="84">
        <v>0</v>
      </c>
      <c r="AU154" s="84">
        <v>0</v>
      </c>
      <c r="AV154" s="84">
        <v>0</v>
      </c>
      <c r="AX154" s="92" t="s">
        <v>104</v>
      </c>
      <c r="AY154" s="84">
        <v>0.55620000000000003</v>
      </c>
      <c r="AZ154" s="84">
        <v>0.77500000000000002</v>
      </c>
      <c r="BA154" s="84">
        <v>7.7200000000000005E-2</v>
      </c>
      <c r="BB154" s="84">
        <v>0.2</v>
      </c>
      <c r="BC154" s="84">
        <v>0.68520000000000003</v>
      </c>
      <c r="BD154" s="84">
        <v>0.50649999999999995</v>
      </c>
      <c r="BE154" s="84">
        <v>0.70809999999999995</v>
      </c>
      <c r="BF154" s="84">
        <v>0.37459999999999999</v>
      </c>
      <c r="BH154" s="92" t="s">
        <v>104</v>
      </c>
      <c r="BI154" s="84">
        <v>0.60840000000000005</v>
      </c>
      <c r="BJ154" s="84">
        <v>0.81540000000000001</v>
      </c>
      <c r="BK154" s="84">
        <v>0.24060000000000001</v>
      </c>
      <c r="BL154" s="84">
        <v>0.2581</v>
      </c>
      <c r="BM154" s="84">
        <v>0.46160000000000001</v>
      </c>
      <c r="BN154" s="84">
        <v>0.51759999999999995</v>
      </c>
      <c r="BO154" s="84">
        <v>0.7903</v>
      </c>
      <c r="BP154" s="84">
        <v>0.27379999999999999</v>
      </c>
    </row>
    <row r="155" spans="1:68">
      <c r="A155" s="142"/>
      <c r="B155" s="142"/>
      <c r="C155" s="39">
        <v>6.375</v>
      </c>
      <c r="D155" s="95">
        <v>0.4491</v>
      </c>
      <c r="E155" s="95">
        <v>0.308</v>
      </c>
      <c r="F155" s="95">
        <v>8.7800000000000003E-2</v>
      </c>
      <c r="G155" s="95">
        <v>0.12509999999999999</v>
      </c>
      <c r="H155" s="95">
        <v>0.33260000000000001</v>
      </c>
      <c r="I155" s="95">
        <v>0.26050000000000001</v>
      </c>
      <c r="J155" s="95">
        <v>0.79620000000000002</v>
      </c>
      <c r="K155" s="95">
        <v>0.83750000000000002</v>
      </c>
      <c r="L155" s="95">
        <v>0.69489999999999996</v>
      </c>
      <c r="M155" s="95">
        <v>0.7369</v>
      </c>
      <c r="N155" s="95">
        <v>0.86980000000000002</v>
      </c>
      <c r="O155" s="95">
        <v>0.78710000000000002</v>
      </c>
      <c r="P155" s="95">
        <v>0.1774</v>
      </c>
      <c r="Q155" s="95">
        <v>0.21179999999999999</v>
      </c>
      <c r="R155" s="95">
        <v>6.08E-2</v>
      </c>
      <c r="S155" s="95">
        <v>0.2452</v>
      </c>
      <c r="T155" s="95">
        <v>0.21179999999999999</v>
      </c>
      <c r="U155" s="95">
        <v>0.14829999999999999</v>
      </c>
      <c r="V155" s="95">
        <v>0.16070000000000001</v>
      </c>
      <c r="W155" s="95">
        <v>0.26500000000000001</v>
      </c>
      <c r="X155" s="95">
        <v>0.28589999999999999</v>
      </c>
      <c r="Y155" s="95">
        <v>0.27600000000000002</v>
      </c>
      <c r="Z155" s="95">
        <v>0.18079999999999999</v>
      </c>
      <c r="AA155" s="95">
        <v>0.21379999999999999</v>
      </c>
      <c r="AD155" s="92" t="s">
        <v>105</v>
      </c>
      <c r="AE155" s="84">
        <v>0</v>
      </c>
      <c r="AF155" s="84">
        <v>0</v>
      </c>
      <c r="AG155" s="84">
        <v>0</v>
      </c>
      <c r="AH155" s="84">
        <v>0</v>
      </c>
      <c r="AI155" s="84">
        <v>0</v>
      </c>
      <c r="AJ155" s="84">
        <v>0</v>
      </c>
      <c r="AK155" s="84">
        <v>0</v>
      </c>
      <c r="AL155" s="84">
        <v>0</v>
      </c>
      <c r="AN155" s="92" t="s">
        <v>105</v>
      </c>
      <c r="AO155" s="84">
        <v>0</v>
      </c>
      <c r="AP155" s="84">
        <v>0</v>
      </c>
      <c r="AQ155" s="84">
        <v>0</v>
      </c>
      <c r="AR155" s="84">
        <v>0</v>
      </c>
      <c r="AS155" s="84">
        <v>0</v>
      </c>
      <c r="AT155" s="84">
        <v>0</v>
      </c>
      <c r="AU155" s="84">
        <v>0</v>
      </c>
      <c r="AV155" s="84">
        <v>0</v>
      </c>
      <c r="AX155" s="92" t="s">
        <v>105</v>
      </c>
      <c r="AY155" s="84">
        <v>0.41170000000000001</v>
      </c>
      <c r="AZ155" s="84">
        <v>0.73480000000000001</v>
      </c>
      <c r="BA155" s="84">
        <v>8.4199999999999997E-2</v>
      </c>
      <c r="BB155" s="84">
        <v>0.19139999999999999</v>
      </c>
      <c r="BC155" s="84">
        <v>0.68569999999999998</v>
      </c>
      <c r="BD155" s="84">
        <v>0.41399999999999998</v>
      </c>
      <c r="BE155" s="84">
        <v>0.68169999999999997</v>
      </c>
      <c r="BF155" s="84">
        <v>0.31659999999999999</v>
      </c>
      <c r="BH155" s="92" t="s">
        <v>105</v>
      </c>
      <c r="BI155" s="84">
        <v>0.60109999999999997</v>
      </c>
      <c r="BJ155" s="84">
        <v>0.80189999999999995</v>
      </c>
      <c r="BK155" s="84">
        <v>0.27279999999999999</v>
      </c>
      <c r="BL155" s="84">
        <v>0.21149999999999999</v>
      </c>
      <c r="BM155" s="84">
        <v>0.4763</v>
      </c>
      <c r="BN155" s="84">
        <v>0.48520000000000002</v>
      </c>
      <c r="BO155" s="84">
        <v>0.80769999999999997</v>
      </c>
      <c r="BP155" s="84">
        <v>0.29389999999999999</v>
      </c>
    </row>
    <row r="156" spans="1:68">
      <c r="A156" s="142"/>
      <c r="B156" s="142"/>
      <c r="C156" s="39">
        <v>6.4166666666666696</v>
      </c>
      <c r="D156" s="95">
        <v>0.77839999999999998</v>
      </c>
      <c r="E156" s="95">
        <v>0.65169999999999995</v>
      </c>
      <c r="F156" s="95">
        <v>0.45739999999999997</v>
      </c>
      <c r="G156" s="95">
        <v>0.41799999999999998</v>
      </c>
      <c r="H156" s="95">
        <v>0.93130000000000002</v>
      </c>
      <c r="I156" s="95">
        <v>0.64739999999999998</v>
      </c>
      <c r="J156" s="95">
        <v>0.88570000000000004</v>
      </c>
      <c r="K156" s="95">
        <v>0.8901</v>
      </c>
      <c r="L156" s="95">
        <v>0.78890000000000005</v>
      </c>
      <c r="M156" s="95">
        <v>0.86019999999999996</v>
      </c>
      <c r="N156" s="95">
        <v>0.91420000000000001</v>
      </c>
      <c r="O156" s="95">
        <v>0.86780000000000002</v>
      </c>
      <c r="P156" s="95">
        <v>0.15870000000000001</v>
      </c>
      <c r="Q156" s="95">
        <v>0.1817</v>
      </c>
      <c r="R156" s="95">
        <v>5.7799999999999997E-2</v>
      </c>
      <c r="S156" s="95">
        <v>0.1933</v>
      </c>
      <c r="T156" s="95">
        <v>0.1817</v>
      </c>
      <c r="U156" s="95">
        <v>0.12790000000000001</v>
      </c>
      <c r="V156" s="95">
        <v>0.1008</v>
      </c>
      <c r="W156" s="95">
        <v>0.19489999999999999</v>
      </c>
      <c r="X156" s="95">
        <v>0.2515</v>
      </c>
      <c r="Y156" s="95">
        <v>0.2485</v>
      </c>
      <c r="Z156" s="95">
        <v>0.14369999999999999</v>
      </c>
      <c r="AA156" s="95">
        <v>0.16739999999999999</v>
      </c>
      <c r="AD156" s="92" t="s">
        <v>106</v>
      </c>
      <c r="AE156" s="84">
        <v>0</v>
      </c>
      <c r="AF156" s="84">
        <v>0</v>
      </c>
      <c r="AG156" s="84">
        <v>0</v>
      </c>
      <c r="AH156" s="84">
        <v>0</v>
      </c>
      <c r="AI156" s="84">
        <v>0</v>
      </c>
      <c r="AJ156" s="84">
        <v>0</v>
      </c>
      <c r="AK156" s="84">
        <v>0</v>
      </c>
      <c r="AL156" s="84">
        <v>0</v>
      </c>
      <c r="AN156" s="92" t="s">
        <v>106</v>
      </c>
      <c r="AO156" s="84">
        <v>2.69E-2</v>
      </c>
      <c r="AP156" s="84">
        <v>0</v>
      </c>
      <c r="AQ156" s="84">
        <v>0</v>
      </c>
      <c r="AR156" s="84">
        <v>3.0999999999999999E-3</v>
      </c>
      <c r="AS156" s="84">
        <v>0</v>
      </c>
      <c r="AT156" s="84">
        <v>0</v>
      </c>
      <c r="AU156" s="84">
        <v>0</v>
      </c>
      <c r="AV156" s="84">
        <v>0</v>
      </c>
      <c r="AX156" s="92" t="s">
        <v>106</v>
      </c>
      <c r="AY156" s="84">
        <v>0.29220000000000002</v>
      </c>
      <c r="AZ156" s="84">
        <v>0.74170000000000003</v>
      </c>
      <c r="BA156" s="84">
        <v>8.4599999999999995E-2</v>
      </c>
      <c r="BB156" s="84">
        <v>0.15720000000000001</v>
      </c>
      <c r="BC156" s="84">
        <v>0.68049999999999999</v>
      </c>
      <c r="BD156" s="84">
        <v>0.35809999999999997</v>
      </c>
      <c r="BE156" s="84">
        <v>0.64900000000000002</v>
      </c>
      <c r="BF156" s="84">
        <v>0.30859999999999999</v>
      </c>
      <c r="BH156" s="92" t="s">
        <v>106</v>
      </c>
      <c r="BI156" s="84">
        <v>0.57399999999999995</v>
      </c>
      <c r="BJ156" s="84">
        <v>0.80300000000000005</v>
      </c>
      <c r="BK156" s="84">
        <v>0.26</v>
      </c>
      <c r="BL156" s="84">
        <v>0.17899999999999999</v>
      </c>
      <c r="BM156" s="84">
        <v>0.54559999999999997</v>
      </c>
      <c r="BN156" s="84">
        <v>0.47470000000000001</v>
      </c>
      <c r="BO156" s="84">
        <v>0.84330000000000005</v>
      </c>
      <c r="BP156" s="84">
        <v>0.27</v>
      </c>
    </row>
    <row r="157" spans="1:68">
      <c r="A157" s="142"/>
      <c r="B157" s="142"/>
      <c r="C157" s="39">
        <v>6.4583333333333304</v>
      </c>
      <c r="D157" s="95">
        <v>0.8407</v>
      </c>
      <c r="E157" s="95">
        <v>0.75839999999999996</v>
      </c>
      <c r="F157" s="95">
        <v>0.61060000000000003</v>
      </c>
      <c r="G157" s="95">
        <v>0.53749999999999998</v>
      </c>
      <c r="H157" s="95">
        <v>0.86150000000000004</v>
      </c>
      <c r="I157" s="95">
        <v>0.72170000000000001</v>
      </c>
      <c r="J157" s="95">
        <v>0.86050000000000004</v>
      </c>
      <c r="K157" s="95">
        <v>0.90739999999999998</v>
      </c>
      <c r="L157" s="95">
        <v>0.79379999999999995</v>
      </c>
      <c r="M157" s="95">
        <v>0.86729999999999996</v>
      </c>
      <c r="N157" s="95">
        <v>0.93740000000000001</v>
      </c>
      <c r="O157" s="95">
        <v>0.87329999999999997</v>
      </c>
      <c r="P157" s="95">
        <v>0.14749999999999999</v>
      </c>
      <c r="Q157" s="95">
        <v>0.15709999999999999</v>
      </c>
      <c r="R157" s="95">
        <v>5.4600000000000003E-2</v>
      </c>
      <c r="S157" s="95">
        <v>0.1618</v>
      </c>
      <c r="T157" s="95">
        <v>0.15709999999999999</v>
      </c>
      <c r="U157" s="95">
        <v>0.1143</v>
      </c>
      <c r="V157" s="95">
        <v>0.1075</v>
      </c>
      <c r="W157" s="95">
        <v>0.18379999999999999</v>
      </c>
      <c r="X157" s="95">
        <v>0.25769999999999998</v>
      </c>
      <c r="Y157" s="95">
        <v>0.19650000000000001</v>
      </c>
      <c r="Z157" s="95">
        <v>0.15049999999999999</v>
      </c>
      <c r="AA157" s="95">
        <v>0.16739999999999999</v>
      </c>
      <c r="AD157" s="92" t="s">
        <v>107</v>
      </c>
      <c r="AE157" s="84">
        <v>0</v>
      </c>
      <c r="AF157" s="84">
        <v>0</v>
      </c>
      <c r="AG157" s="84">
        <v>0</v>
      </c>
      <c r="AH157" s="84">
        <v>0</v>
      </c>
      <c r="AI157" s="84">
        <v>0</v>
      </c>
      <c r="AJ157" s="84">
        <v>0</v>
      </c>
      <c r="AK157" s="84">
        <v>0</v>
      </c>
      <c r="AL157" s="84">
        <v>0</v>
      </c>
      <c r="AN157" s="92" t="s">
        <v>107</v>
      </c>
      <c r="AO157" s="84">
        <v>0.26450000000000001</v>
      </c>
      <c r="AP157" s="84">
        <v>0</v>
      </c>
      <c r="AQ157" s="84">
        <v>0</v>
      </c>
      <c r="AR157" s="84">
        <v>0.19040000000000001</v>
      </c>
      <c r="AS157" s="84">
        <v>0</v>
      </c>
      <c r="AT157" s="84">
        <v>0</v>
      </c>
      <c r="AU157" s="84">
        <v>0</v>
      </c>
      <c r="AV157" s="84">
        <v>0.12559999999999999</v>
      </c>
      <c r="AX157" s="92" t="s">
        <v>107</v>
      </c>
      <c r="AY157" s="84">
        <v>0.2384</v>
      </c>
      <c r="AZ157" s="84">
        <v>0.75649999999999995</v>
      </c>
      <c r="BA157" s="84">
        <v>8.09E-2</v>
      </c>
      <c r="BB157" s="84">
        <v>9.5699999999999993E-2</v>
      </c>
      <c r="BC157" s="84">
        <v>0.55469999999999997</v>
      </c>
      <c r="BD157" s="84">
        <v>0.39140000000000003</v>
      </c>
      <c r="BE157" s="84">
        <v>0.59</v>
      </c>
      <c r="BF157" s="84">
        <v>0.30880000000000002</v>
      </c>
      <c r="BH157" s="92" t="s">
        <v>107</v>
      </c>
      <c r="BI157" s="84">
        <v>0.57050000000000001</v>
      </c>
      <c r="BJ157" s="84">
        <v>0.78</v>
      </c>
      <c r="BK157" s="84">
        <v>0.2268</v>
      </c>
      <c r="BL157" s="84">
        <v>0.14680000000000001</v>
      </c>
      <c r="BM157" s="84">
        <v>0.54920000000000002</v>
      </c>
      <c r="BN157" s="84">
        <v>0.44450000000000001</v>
      </c>
      <c r="BO157" s="84">
        <v>0.84550000000000003</v>
      </c>
      <c r="BP157" s="84">
        <v>0.28839999999999999</v>
      </c>
    </row>
    <row r="158" spans="1:68">
      <c r="A158" s="142"/>
      <c r="B158" s="142"/>
      <c r="C158" s="39">
        <v>6.5</v>
      </c>
      <c r="D158" s="95">
        <v>0.92630000000000001</v>
      </c>
      <c r="E158" s="95">
        <v>0.86860000000000004</v>
      </c>
      <c r="F158" s="95">
        <v>0.62470000000000003</v>
      </c>
      <c r="G158" s="95">
        <v>0.68020000000000003</v>
      </c>
      <c r="H158" s="95">
        <v>0.94389999999999996</v>
      </c>
      <c r="I158" s="95">
        <v>0.80869999999999997</v>
      </c>
      <c r="J158" s="95">
        <v>0.82579999999999998</v>
      </c>
      <c r="K158" s="95">
        <v>0.88880000000000003</v>
      </c>
      <c r="L158" s="95">
        <v>0.80630000000000002</v>
      </c>
      <c r="M158" s="95">
        <v>0.82969999999999999</v>
      </c>
      <c r="N158" s="95">
        <v>0.8982</v>
      </c>
      <c r="O158" s="95">
        <v>0.8498</v>
      </c>
      <c r="P158" s="95">
        <v>0.1321</v>
      </c>
      <c r="Q158" s="95">
        <v>0.11260000000000001</v>
      </c>
      <c r="R158" s="95">
        <v>4.6100000000000002E-2</v>
      </c>
      <c r="S158" s="95">
        <v>0.13669999999999999</v>
      </c>
      <c r="T158" s="95">
        <v>0.11260000000000001</v>
      </c>
      <c r="U158" s="95">
        <v>9.6199999999999994E-2</v>
      </c>
      <c r="V158" s="95">
        <v>7.9100000000000004E-2</v>
      </c>
      <c r="W158" s="95">
        <v>0.16750000000000001</v>
      </c>
      <c r="X158" s="95">
        <v>0.2162</v>
      </c>
      <c r="Y158" s="95">
        <v>0.1694</v>
      </c>
      <c r="Z158" s="95">
        <v>0.1162</v>
      </c>
      <c r="AA158" s="95">
        <v>0.13739999999999999</v>
      </c>
      <c r="AD158" s="92" t="s">
        <v>108</v>
      </c>
      <c r="AE158" s="84">
        <v>0</v>
      </c>
      <c r="AF158" s="84">
        <v>0</v>
      </c>
      <c r="AG158" s="84">
        <v>0</v>
      </c>
      <c r="AH158" s="84">
        <v>0</v>
      </c>
      <c r="AI158" s="84">
        <v>0</v>
      </c>
      <c r="AJ158" s="84">
        <v>0</v>
      </c>
      <c r="AK158" s="84">
        <v>0</v>
      </c>
      <c r="AL158" s="84">
        <v>0</v>
      </c>
      <c r="AN158" s="92" t="s">
        <v>108</v>
      </c>
      <c r="AO158" s="84">
        <v>0.53139999999999998</v>
      </c>
      <c r="AP158" s="84">
        <v>0.10150000000000001</v>
      </c>
      <c r="AQ158" s="84">
        <v>1.4E-2</v>
      </c>
      <c r="AR158" s="84">
        <v>0.6714</v>
      </c>
      <c r="AS158" s="84">
        <v>7.7999999999999996E-3</v>
      </c>
      <c r="AT158" s="84">
        <v>0.14510000000000001</v>
      </c>
      <c r="AU158" s="84">
        <v>0.21229999999999999</v>
      </c>
      <c r="AV158" s="84">
        <v>0.61419999999999997</v>
      </c>
      <c r="AX158" s="92" t="s">
        <v>108</v>
      </c>
      <c r="AY158" s="84">
        <v>0.29480000000000001</v>
      </c>
      <c r="AZ158" s="84">
        <v>0.73909999999999998</v>
      </c>
      <c r="BA158" s="84">
        <v>0.16639999999999999</v>
      </c>
      <c r="BB158" s="84">
        <v>3.9199999999999999E-2</v>
      </c>
      <c r="BC158" s="84">
        <v>0.52569999999999995</v>
      </c>
      <c r="BD158" s="84">
        <v>0.30640000000000001</v>
      </c>
      <c r="BE158" s="84">
        <v>0.60919999999999996</v>
      </c>
      <c r="BF158" s="84">
        <v>0.24340000000000001</v>
      </c>
      <c r="BH158" s="92" t="s">
        <v>108</v>
      </c>
      <c r="BI158" s="84">
        <v>0.51339999999999997</v>
      </c>
      <c r="BJ158" s="84">
        <v>0.76770000000000005</v>
      </c>
      <c r="BK158" s="84">
        <v>0.19700000000000001</v>
      </c>
      <c r="BL158" s="84">
        <v>8.7900000000000006E-2</v>
      </c>
      <c r="BM158" s="84">
        <v>0.52249999999999996</v>
      </c>
      <c r="BN158" s="84">
        <v>0.40079999999999999</v>
      </c>
      <c r="BO158" s="84">
        <v>0.8448</v>
      </c>
      <c r="BP158" s="84">
        <v>0.32569999999999999</v>
      </c>
    </row>
    <row r="159" spans="1:68">
      <c r="A159" s="142"/>
      <c r="B159" s="142"/>
      <c r="C159" s="39">
        <v>6.5416666666666696</v>
      </c>
      <c r="D159" s="95">
        <v>0.88200000000000001</v>
      </c>
      <c r="E159" s="95">
        <v>0.71319999999999995</v>
      </c>
      <c r="F159" s="95">
        <v>0.58140000000000003</v>
      </c>
      <c r="G159" s="95">
        <v>0.70389999999999997</v>
      </c>
      <c r="H159" s="95">
        <v>0.78280000000000005</v>
      </c>
      <c r="I159" s="95">
        <v>0.73260000000000003</v>
      </c>
      <c r="J159" s="95">
        <v>0.80669999999999997</v>
      </c>
      <c r="K159" s="95">
        <v>0.85840000000000005</v>
      </c>
      <c r="L159" s="95">
        <v>0.83379999999999999</v>
      </c>
      <c r="M159" s="95">
        <v>0.83199999999999996</v>
      </c>
      <c r="N159" s="95">
        <v>0.91569999999999996</v>
      </c>
      <c r="O159" s="95">
        <v>0.84930000000000005</v>
      </c>
      <c r="P159" s="95">
        <v>0.1646</v>
      </c>
      <c r="Q159" s="95">
        <v>0.15840000000000001</v>
      </c>
      <c r="R159" s="95">
        <v>4.3999999999999997E-2</v>
      </c>
      <c r="S159" s="95">
        <v>0.16750000000000001</v>
      </c>
      <c r="T159" s="95">
        <v>0.15840000000000001</v>
      </c>
      <c r="U159" s="95">
        <v>0.11609999999999999</v>
      </c>
      <c r="V159" s="95">
        <v>9.74E-2</v>
      </c>
      <c r="W159" s="95">
        <v>0.1474</v>
      </c>
      <c r="X159" s="95">
        <v>0.37209999999999999</v>
      </c>
      <c r="Y159" s="95">
        <v>0.2092</v>
      </c>
      <c r="Z159" s="95">
        <v>0.14549999999999999</v>
      </c>
      <c r="AA159" s="95">
        <v>0.16919999999999999</v>
      </c>
      <c r="AD159" s="92" t="s">
        <v>109</v>
      </c>
      <c r="AE159" s="84">
        <v>0.23380000000000001</v>
      </c>
      <c r="AF159" s="84">
        <v>0</v>
      </c>
      <c r="AG159" s="84">
        <v>0</v>
      </c>
      <c r="AH159" s="84">
        <v>0.45340000000000003</v>
      </c>
      <c r="AI159" s="84">
        <v>0</v>
      </c>
      <c r="AJ159" s="84">
        <v>0</v>
      </c>
      <c r="AK159" s="84">
        <v>0</v>
      </c>
      <c r="AL159" s="84">
        <v>0.27889999999999998</v>
      </c>
      <c r="AN159" s="92" t="s">
        <v>109</v>
      </c>
      <c r="AO159" s="84">
        <v>0.64270000000000005</v>
      </c>
      <c r="AP159" s="84">
        <v>0.43190000000000001</v>
      </c>
      <c r="AQ159" s="84">
        <v>0.17050000000000001</v>
      </c>
      <c r="AR159" s="84">
        <v>0.87829999999999997</v>
      </c>
      <c r="AS159" s="84">
        <v>0.17549999999999999</v>
      </c>
      <c r="AT159" s="84">
        <v>0.71599999999999997</v>
      </c>
      <c r="AU159" s="84">
        <v>0.7077</v>
      </c>
      <c r="AV159" s="84">
        <v>0.63949999999999996</v>
      </c>
      <c r="AX159" s="92" t="s">
        <v>109</v>
      </c>
      <c r="AY159" s="84">
        <v>0.35320000000000001</v>
      </c>
      <c r="AZ159" s="84">
        <v>0.76470000000000005</v>
      </c>
      <c r="BA159" s="84">
        <v>0.32019999999999998</v>
      </c>
      <c r="BB159" s="84">
        <v>9.1000000000000004E-3</v>
      </c>
      <c r="BC159" s="84">
        <v>0.4728</v>
      </c>
      <c r="BD159" s="84">
        <v>0.23710000000000001</v>
      </c>
      <c r="BE159" s="84">
        <v>0.64490000000000003</v>
      </c>
      <c r="BF159" s="84">
        <v>0.2097</v>
      </c>
      <c r="BH159" s="92" t="s">
        <v>109</v>
      </c>
      <c r="BI159" s="84">
        <v>0.44280000000000003</v>
      </c>
      <c r="BJ159" s="84">
        <v>0.77070000000000005</v>
      </c>
      <c r="BK159" s="84">
        <v>0.189</v>
      </c>
      <c r="BL159" s="84">
        <v>4.3799999999999999E-2</v>
      </c>
      <c r="BM159" s="84">
        <v>0.51649999999999996</v>
      </c>
      <c r="BN159" s="84">
        <v>0.37359999999999999</v>
      </c>
      <c r="BO159" s="84">
        <v>0.84130000000000005</v>
      </c>
      <c r="BP159" s="84">
        <v>0.38240000000000002</v>
      </c>
    </row>
    <row r="160" spans="1:68">
      <c r="A160" s="142"/>
      <c r="B160" s="142"/>
      <c r="C160" s="39">
        <v>6.5833333333333304</v>
      </c>
      <c r="D160" s="95">
        <v>0.93640000000000001</v>
      </c>
      <c r="E160" s="95">
        <v>0.81830000000000003</v>
      </c>
      <c r="F160" s="95">
        <v>0.52359999999999995</v>
      </c>
      <c r="G160" s="95">
        <v>0.6613</v>
      </c>
      <c r="H160" s="95">
        <v>0.9667</v>
      </c>
      <c r="I160" s="95">
        <v>0.78129999999999999</v>
      </c>
      <c r="J160" s="95">
        <v>0.85899999999999999</v>
      </c>
      <c r="K160" s="95">
        <v>0.85370000000000001</v>
      </c>
      <c r="L160" s="95">
        <v>0.83279999999999998</v>
      </c>
      <c r="M160" s="95">
        <v>0.82020000000000004</v>
      </c>
      <c r="N160" s="95">
        <v>0.86719999999999997</v>
      </c>
      <c r="O160" s="95">
        <v>0.84660000000000002</v>
      </c>
      <c r="P160" s="95">
        <v>0.2601</v>
      </c>
      <c r="Q160" s="95">
        <v>0.2392</v>
      </c>
      <c r="R160" s="95">
        <v>8.3799999999999999E-2</v>
      </c>
      <c r="S160" s="95">
        <v>0.24199999999999999</v>
      </c>
      <c r="T160" s="95">
        <v>0.2392</v>
      </c>
      <c r="U160" s="95">
        <v>0.18340000000000001</v>
      </c>
      <c r="V160" s="95">
        <v>0.11070000000000001</v>
      </c>
      <c r="W160" s="95">
        <v>0.14499999999999999</v>
      </c>
      <c r="X160" s="95">
        <v>0.49359999999999998</v>
      </c>
      <c r="Y160" s="95">
        <v>0.22459999999999999</v>
      </c>
      <c r="Z160" s="95">
        <v>0.1479</v>
      </c>
      <c r="AA160" s="95">
        <v>0.186</v>
      </c>
      <c r="AD160" s="92" t="s">
        <v>110</v>
      </c>
      <c r="AE160" s="84">
        <v>0.63429999999999997</v>
      </c>
      <c r="AF160" s="84">
        <v>0.17660000000000001</v>
      </c>
      <c r="AG160" s="84">
        <v>0</v>
      </c>
      <c r="AH160" s="84">
        <v>0.98550000000000004</v>
      </c>
      <c r="AI160" s="84">
        <v>0</v>
      </c>
      <c r="AJ160" s="84">
        <v>0.38719999999999999</v>
      </c>
      <c r="AK160" s="84">
        <v>0.37259999999999999</v>
      </c>
      <c r="AL160" s="84">
        <v>0.72770000000000001</v>
      </c>
      <c r="AN160" s="92" t="s">
        <v>110</v>
      </c>
      <c r="AO160" s="84">
        <v>0.92020000000000002</v>
      </c>
      <c r="AP160" s="84">
        <v>0.77890000000000004</v>
      </c>
      <c r="AQ160" s="84">
        <v>0.26669999999999999</v>
      </c>
      <c r="AR160" s="84">
        <v>0.94199999999999995</v>
      </c>
      <c r="AS160" s="84">
        <v>0.60140000000000005</v>
      </c>
      <c r="AT160" s="84">
        <v>0.86360000000000003</v>
      </c>
      <c r="AU160" s="84">
        <v>0.83679999999999999</v>
      </c>
      <c r="AV160" s="84">
        <v>0.9244</v>
      </c>
      <c r="AX160" s="92" t="s">
        <v>110</v>
      </c>
      <c r="AY160" s="84">
        <v>0.29699999999999999</v>
      </c>
      <c r="AZ160" s="84">
        <v>0.77769999999999995</v>
      </c>
      <c r="BA160" s="84">
        <v>0.36930000000000002</v>
      </c>
      <c r="BB160" s="84">
        <v>4.7999999999999996E-3</v>
      </c>
      <c r="BC160" s="84">
        <v>0.46629999999999999</v>
      </c>
      <c r="BD160" s="84">
        <v>0.16220000000000001</v>
      </c>
      <c r="BE160" s="84">
        <v>0.57809999999999995</v>
      </c>
      <c r="BF160" s="84">
        <v>0.19</v>
      </c>
      <c r="BH160" s="92" t="s">
        <v>110</v>
      </c>
      <c r="BI160" s="84">
        <v>0.3347</v>
      </c>
      <c r="BJ160" s="84">
        <v>0.76680000000000004</v>
      </c>
      <c r="BK160" s="84">
        <v>0.1283</v>
      </c>
      <c r="BL160" s="84">
        <v>1.46E-2</v>
      </c>
      <c r="BM160" s="84">
        <v>0.43630000000000002</v>
      </c>
      <c r="BN160" s="84">
        <v>0.39960000000000001</v>
      </c>
      <c r="BO160" s="84">
        <v>0.81979999999999997</v>
      </c>
      <c r="BP160" s="84">
        <v>0.3175</v>
      </c>
    </row>
    <row r="161" spans="1:68">
      <c r="A161" s="142"/>
      <c r="B161" s="142"/>
      <c r="C161" s="39">
        <v>6.625</v>
      </c>
      <c r="D161" s="95">
        <v>0.91510000000000002</v>
      </c>
      <c r="E161" s="95">
        <v>0.84319999999999995</v>
      </c>
      <c r="F161" s="95">
        <v>0.503</v>
      </c>
      <c r="G161" s="95">
        <v>0.65839999999999999</v>
      </c>
      <c r="H161" s="95">
        <v>0.95130000000000003</v>
      </c>
      <c r="I161" s="95">
        <v>0.7742</v>
      </c>
      <c r="J161" s="95">
        <v>0.8508</v>
      </c>
      <c r="K161" s="95">
        <v>0.85289999999999999</v>
      </c>
      <c r="L161" s="95">
        <v>0.86040000000000005</v>
      </c>
      <c r="M161" s="95">
        <v>0.82320000000000004</v>
      </c>
      <c r="N161" s="95">
        <v>0.87170000000000003</v>
      </c>
      <c r="O161" s="95">
        <v>0.8518</v>
      </c>
      <c r="P161" s="95">
        <v>0.26960000000000001</v>
      </c>
      <c r="Q161" s="95">
        <v>0.1641</v>
      </c>
      <c r="R161" s="95">
        <v>8.4199999999999997E-2</v>
      </c>
      <c r="S161" s="95">
        <v>0.17730000000000001</v>
      </c>
      <c r="T161" s="95">
        <v>0.1641</v>
      </c>
      <c r="U161" s="95">
        <v>0.16450000000000001</v>
      </c>
      <c r="V161" s="95">
        <v>0.1014</v>
      </c>
      <c r="W161" s="95">
        <v>0.13800000000000001</v>
      </c>
      <c r="X161" s="95">
        <v>0.66649999999999998</v>
      </c>
      <c r="Y161" s="95">
        <v>0.26390000000000002</v>
      </c>
      <c r="Z161" s="95">
        <v>0.13900000000000001</v>
      </c>
      <c r="AA161" s="95">
        <v>0.20039999999999999</v>
      </c>
      <c r="AD161" s="92" t="s">
        <v>111</v>
      </c>
      <c r="AE161" s="84">
        <v>0.44819999999999999</v>
      </c>
      <c r="AF161" s="84">
        <v>0.57099999999999995</v>
      </c>
      <c r="AG161" s="84">
        <v>9.1300000000000006E-2</v>
      </c>
      <c r="AH161" s="84">
        <v>0.90200000000000002</v>
      </c>
      <c r="AI161" s="84">
        <v>0.2863</v>
      </c>
      <c r="AJ161" s="84">
        <v>0.76829999999999998</v>
      </c>
      <c r="AK161" s="84">
        <v>0.74399999999999999</v>
      </c>
      <c r="AL161" s="84">
        <v>0.97629999999999995</v>
      </c>
      <c r="AN161" s="92" t="s">
        <v>111</v>
      </c>
      <c r="AO161" s="84">
        <v>0.80089999999999995</v>
      </c>
      <c r="AP161" s="84">
        <v>0.75739999999999996</v>
      </c>
      <c r="AQ161" s="84">
        <v>0.40210000000000001</v>
      </c>
      <c r="AR161" s="84">
        <v>0.92859999999999998</v>
      </c>
      <c r="AS161" s="84">
        <v>0.69310000000000005</v>
      </c>
      <c r="AT161" s="84">
        <v>0.83699999999999997</v>
      </c>
      <c r="AU161" s="84">
        <v>0.80410000000000004</v>
      </c>
      <c r="AV161" s="84">
        <v>0.94899999999999995</v>
      </c>
      <c r="AX161" s="92" t="s">
        <v>111</v>
      </c>
      <c r="AY161" s="84">
        <v>0.2225</v>
      </c>
      <c r="AZ161" s="84">
        <v>0.83650000000000002</v>
      </c>
      <c r="BA161" s="84">
        <v>0.47820000000000001</v>
      </c>
      <c r="BB161" s="84">
        <v>5.1999999999999998E-3</v>
      </c>
      <c r="BC161" s="84">
        <v>0.64300000000000002</v>
      </c>
      <c r="BD161" s="84">
        <v>6.9900000000000004E-2</v>
      </c>
      <c r="BE161" s="84">
        <v>0.5544</v>
      </c>
      <c r="BF161" s="84">
        <v>0.17879999999999999</v>
      </c>
      <c r="BH161" s="92" t="s">
        <v>111</v>
      </c>
      <c r="BI161" s="84">
        <v>0.2135</v>
      </c>
      <c r="BJ161" s="84">
        <v>0.65169999999999995</v>
      </c>
      <c r="BK161" s="84">
        <v>8.2699999999999996E-2</v>
      </c>
      <c r="BL161" s="84">
        <v>5.0000000000000001E-4</v>
      </c>
      <c r="BM161" s="84">
        <v>0.20669999999999999</v>
      </c>
      <c r="BN161" s="84">
        <v>0.30220000000000002</v>
      </c>
      <c r="BO161" s="84">
        <v>0.67820000000000003</v>
      </c>
      <c r="BP161" s="84">
        <v>0.42730000000000001</v>
      </c>
    </row>
    <row r="162" spans="1:68">
      <c r="A162" s="142"/>
      <c r="B162" s="142"/>
      <c r="C162" s="39">
        <v>6.6666666666666696</v>
      </c>
      <c r="D162" s="95">
        <v>0.88590000000000002</v>
      </c>
      <c r="E162" s="95">
        <v>0.75270000000000004</v>
      </c>
      <c r="F162" s="95">
        <v>0.55130000000000001</v>
      </c>
      <c r="G162" s="95">
        <v>0.69750000000000001</v>
      </c>
      <c r="H162" s="95">
        <v>0.92390000000000005</v>
      </c>
      <c r="I162" s="95">
        <v>0.76229999999999998</v>
      </c>
      <c r="J162" s="95">
        <v>0.8548</v>
      </c>
      <c r="K162" s="95">
        <v>0.88170000000000004</v>
      </c>
      <c r="L162" s="95">
        <v>0.8659</v>
      </c>
      <c r="M162" s="95">
        <v>0.86170000000000002</v>
      </c>
      <c r="N162" s="95">
        <v>0.80159999999999998</v>
      </c>
      <c r="O162" s="95">
        <v>0.85309999999999997</v>
      </c>
      <c r="P162" s="95">
        <v>0.25779999999999997</v>
      </c>
      <c r="Q162" s="95">
        <v>0.1235</v>
      </c>
      <c r="R162" s="95">
        <v>8.4699999999999998E-2</v>
      </c>
      <c r="S162" s="95">
        <v>0.13220000000000001</v>
      </c>
      <c r="T162" s="95">
        <v>0.1235</v>
      </c>
      <c r="U162" s="95">
        <v>0.14749999999999999</v>
      </c>
      <c r="V162" s="95">
        <v>9.4399999999999998E-2</v>
      </c>
      <c r="W162" s="95">
        <v>0.13780000000000001</v>
      </c>
      <c r="X162" s="95">
        <v>0.66080000000000005</v>
      </c>
      <c r="Y162" s="95">
        <v>0.24629999999999999</v>
      </c>
      <c r="Z162" s="95">
        <v>0.17860000000000001</v>
      </c>
      <c r="AA162" s="95">
        <v>0.218</v>
      </c>
      <c r="AD162" s="92" t="s">
        <v>112</v>
      </c>
      <c r="AE162" s="84">
        <v>0.64839999999999998</v>
      </c>
      <c r="AF162" s="84">
        <v>0.49399999999999999</v>
      </c>
      <c r="AG162" s="84">
        <v>9.0899999999999995E-2</v>
      </c>
      <c r="AH162" s="84">
        <v>0.91859999999999997</v>
      </c>
      <c r="AI162" s="84">
        <v>0.52229999999999999</v>
      </c>
      <c r="AJ162" s="84">
        <v>0.67169999999999996</v>
      </c>
      <c r="AK162" s="84">
        <v>0.64249999999999996</v>
      </c>
      <c r="AL162" s="84">
        <v>0.97389999999999999</v>
      </c>
      <c r="AN162" s="92" t="s">
        <v>112</v>
      </c>
      <c r="AO162" s="84">
        <v>0.80200000000000005</v>
      </c>
      <c r="AP162" s="84">
        <v>0.69589999999999996</v>
      </c>
      <c r="AQ162" s="84">
        <v>0.37090000000000001</v>
      </c>
      <c r="AR162" s="84">
        <v>0.89580000000000004</v>
      </c>
      <c r="AS162" s="84">
        <v>0.7893</v>
      </c>
      <c r="AT162" s="84">
        <v>0.76590000000000003</v>
      </c>
      <c r="AU162" s="84">
        <v>0.7258</v>
      </c>
      <c r="AV162" s="84">
        <v>0.93279999999999996</v>
      </c>
      <c r="AX162" s="92" t="s">
        <v>112</v>
      </c>
      <c r="AY162" s="84">
        <v>0.28360000000000002</v>
      </c>
      <c r="AZ162" s="84">
        <v>0.81799999999999995</v>
      </c>
      <c r="BA162" s="84">
        <v>0.30509999999999998</v>
      </c>
      <c r="BB162" s="84">
        <v>1.1299999999999999E-2</v>
      </c>
      <c r="BC162" s="84">
        <v>0.50509999999999999</v>
      </c>
      <c r="BD162" s="84">
        <v>7.8299999999999995E-2</v>
      </c>
      <c r="BE162" s="84">
        <v>0.58789999999999998</v>
      </c>
      <c r="BF162" s="84">
        <v>0.18740000000000001</v>
      </c>
      <c r="BH162" s="92" t="s">
        <v>112</v>
      </c>
      <c r="BI162" s="84">
        <v>0.22600000000000001</v>
      </c>
      <c r="BJ162" s="84">
        <v>0.59619999999999995</v>
      </c>
      <c r="BK162" s="84">
        <v>4.3299999999999998E-2</v>
      </c>
      <c r="BL162" s="84">
        <v>7.4000000000000003E-3</v>
      </c>
      <c r="BM162" s="84">
        <v>0.1135</v>
      </c>
      <c r="BN162" s="84">
        <v>0.29980000000000001</v>
      </c>
      <c r="BO162" s="84">
        <v>0.64849999999999997</v>
      </c>
      <c r="BP162" s="84">
        <v>0.54990000000000006</v>
      </c>
    </row>
    <row r="163" spans="1:68">
      <c r="A163" s="142"/>
      <c r="B163" s="142"/>
      <c r="C163" s="39">
        <v>6.7083333333333304</v>
      </c>
      <c r="D163" s="95">
        <v>0.75549999999999995</v>
      </c>
      <c r="E163" s="95">
        <v>0.68600000000000005</v>
      </c>
      <c r="F163" s="95">
        <v>0.4032</v>
      </c>
      <c r="G163" s="95">
        <v>0.59950000000000003</v>
      </c>
      <c r="H163" s="95">
        <v>0.90859999999999996</v>
      </c>
      <c r="I163" s="95">
        <v>0.67059999999999997</v>
      </c>
      <c r="J163" s="95">
        <v>0.79820000000000002</v>
      </c>
      <c r="K163" s="95">
        <v>0.76049999999999995</v>
      </c>
      <c r="L163" s="95">
        <v>0.7258</v>
      </c>
      <c r="M163" s="95">
        <v>0.8105</v>
      </c>
      <c r="N163" s="95">
        <v>0.86299999999999999</v>
      </c>
      <c r="O163" s="95">
        <v>0.79159999999999997</v>
      </c>
      <c r="P163" s="95">
        <v>0.25390000000000001</v>
      </c>
      <c r="Q163" s="95">
        <v>0.1341</v>
      </c>
      <c r="R163" s="95">
        <v>8.1900000000000001E-2</v>
      </c>
      <c r="S163" s="95">
        <v>0.1535</v>
      </c>
      <c r="T163" s="95">
        <v>0.1341</v>
      </c>
      <c r="U163" s="95">
        <v>0.15079999999999999</v>
      </c>
      <c r="V163" s="95">
        <v>9.9599999999999994E-2</v>
      </c>
      <c r="W163" s="95">
        <v>0.13789999999999999</v>
      </c>
      <c r="X163" s="95">
        <v>0.60819999999999996</v>
      </c>
      <c r="Y163" s="95">
        <v>0.28349999999999997</v>
      </c>
      <c r="Z163" s="95">
        <v>0.18310000000000001</v>
      </c>
      <c r="AA163" s="95">
        <v>0.2165</v>
      </c>
      <c r="AD163" s="92" t="s">
        <v>113</v>
      </c>
      <c r="AE163" s="84">
        <v>0.84219999999999995</v>
      </c>
      <c r="AF163" s="84">
        <v>0.21390000000000001</v>
      </c>
      <c r="AG163" s="84">
        <v>0</v>
      </c>
      <c r="AH163" s="84">
        <v>0.95409999999999995</v>
      </c>
      <c r="AI163" s="84">
        <v>0.50680000000000003</v>
      </c>
      <c r="AJ163" s="84">
        <v>0.63300000000000001</v>
      </c>
      <c r="AK163" s="84">
        <v>0.60299999999999998</v>
      </c>
      <c r="AL163" s="84">
        <v>0.97760000000000002</v>
      </c>
      <c r="AN163" s="92" t="s">
        <v>113</v>
      </c>
      <c r="AO163" s="84">
        <v>0.9476</v>
      </c>
      <c r="AP163" s="84">
        <v>0.54149999999999998</v>
      </c>
      <c r="AQ163" s="84">
        <v>0.45660000000000001</v>
      </c>
      <c r="AR163" s="84">
        <v>0.89749999999999996</v>
      </c>
      <c r="AS163" s="84">
        <v>0.72760000000000002</v>
      </c>
      <c r="AT163" s="84">
        <v>0.71699999999999997</v>
      </c>
      <c r="AU163" s="84">
        <v>0.69240000000000002</v>
      </c>
      <c r="AV163" s="84">
        <v>0.90480000000000005</v>
      </c>
      <c r="AX163" s="92" t="s">
        <v>113</v>
      </c>
      <c r="AY163" s="84">
        <v>0.31390000000000001</v>
      </c>
      <c r="AZ163" s="84">
        <v>0.78649999999999998</v>
      </c>
      <c r="BA163" s="84">
        <v>0.20730000000000001</v>
      </c>
      <c r="BB163" s="84">
        <v>2.8299999999999999E-2</v>
      </c>
      <c r="BC163" s="84">
        <v>0.54490000000000005</v>
      </c>
      <c r="BD163" s="84">
        <v>3.95E-2</v>
      </c>
      <c r="BE163" s="84">
        <v>0.57950000000000002</v>
      </c>
      <c r="BF163" s="84">
        <v>0.1148</v>
      </c>
      <c r="BH163" s="92" t="s">
        <v>113</v>
      </c>
      <c r="BI163" s="84">
        <v>0.2205</v>
      </c>
      <c r="BJ163" s="84">
        <v>0.65490000000000004</v>
      </c>
      <c r="BK163" s="84">
        <v>2.2100000000000002E-2</v>
      </c>
      <c r="BL163" s="84">
        <v>1.26E-2</v>
      </c>
      <c r="BM163" s="84">
        <v>0.1384</v>
      </c>
      <c r="BN163" s="84">
        <v>0.31659999999999999</v>
      </c>
      <c r="BO163" s="84">
        <v>0.57850000000000001</v>
      </c>
      <c r="BP163" s="84">
        <v>0.38850000000000001</v>
      </c>
    </row>
    <row r="164" spans="1:68">
      <c r="A164" s="142"/>
      <c r="B164" s="142"/>
      <c r="C164" s="39">
        <v>6.75</v>
      </c>
      <c r="D164" s="95">
        <v>0.59240000000000004</v>
      </c>
      <c r="E164" s="95">
        <v>0.46439999999999998</v>
      </c>
      <c r="F164" s="95">
        <v>0.16539999999999999</v>
      </c>
      <c r="G164" s="95">
        <v>0.47020000000000001</v>
      </c>
      <c r="H164" s="95">
        <v>0.79049999999999998</v>
      </c>
      <c r="I164" s="95">
        <v>0.49659999999999999</v>
      </c>
      <c r="J164" s="95">
        <v>0.64259999999999995</v>
      </c>
      <c r="K164" s="95">
        <v>0.62</v>
      </c>
      <c r="L164" s="95">
        <v>0.48549999999999999</v>
      </c>
      <c r="M164" s="95">
        <v>0.67879999999999996</v>
      </c>
      <c r="N164" s="95">
        <v>0.79869999999999997</v>
      </c>
      <c r="O164" s="95">
        <v>0.64510000000000001</v>
      </c>
      <c r="P164" s="95">
        <v>0.32090000000000002</v>
      </c>
      <c r="Q164" s="95">
        <v>0.17460000000000001</v>
      </c>
      <c r="R164" s="95">
        <v>0.1043</v>
      </c>
      <c r="S164" s="95">
        <v>0.22589999999999999</v>
      </c>
      <c r="T164" s="95">
        <v>0.17460000000000001</v>
      </c>
      <c r="U164" s="95">
        <v>0.19789999999999999</v>
      </c>
      <c r="V164" s="95">
        <v>0.15409999999999999</v>
      </c>
      <c r="W164" s="95">
        <v>0.14979999999999999</v>
      </c>
      <c r="X164" s="95">
        <v>0.54859999999999998</v>
      </c>
      <c r="Y164" s="95">
        <v>0.39610000000000001</v>
      </c>
      <c r="Z164" s="95">
        <v>0.22889999999999999</v>
      </c>
      <c r="AA164" s="95">
        <v>0.24660000000000001</v>
      </c>
      <c r="AD164" s="92" t="s">
        <v>114</v>
      </c>
      <c r="AE164" s="84">
        <v>0.9395</v>
      </c>
      <c r="AF164" s="84">
        <v>0.4214</v>
      </c>
      <c r="AG164" s="84">
        <v>1.47E-2</v>
      </c>
      <c r="AH164" s="84">
        <v>0.88370000000000004</v>
      </c>
      <c r="AI164" s="84">
        <v>0.57699999999999996</v>
      </c>
      <c r="AJ164" s="84">
        <v>0.66710000000000003</v>
      </c>
      <c r="AK164" s="84">
        <v>0.64759999999999995</v>
      </c>
      <c r="AL164" s="84">
        <v>0.91220000000000001</v>
      </c>
      <c r="AN164" s="92" t="s">
        <v>114</v>
      </c>
      <c r="AO164" s="84">
        <v>0.89490000000000003</v>
      </c>
      <c r="AP164" s="84">
        <v>0.68469999999999998</v>
      </c>
      <c r="AQ164" s="84">
        <v>0.40160000000000001</v>
      </c>
      <c r="AR164" s="84">
        <v>0.89239999999999997</v>
      </c>
      <c r="AS164" s="84">
        <v>0.73640000000000005</v>
      </c>
      <c r="AT164" s="84">
        <v>0.75690000000000002</v>
      </c>
      <c r="AU164" s="84">
        <v>0.72670000000000001</v>
      </c>
      <c r="AV164" s="84">
        <v>0.87370000000000003</v>
      </c>
      <c r="AX164" s="92" t="s">
        <v>114</v>
      </c>
      <c r="AY164" s="84">
        <v>0.2417</v>
      </c>
      <c r="AZ164" s="84">
        <v>0.76880000000000004</v>
      </c>
      <c r="BA164" s="84">
        <v>0.1002</v>
      </c>
      <c r="BB164" s="84">
        <v>4.1000000000000002E-2</v>
      </c>
      <c r="BC164" s="84">
        <v>0.4914</v>
      </c>
      <c r="BD164" s="84">
        <v>2.07E-2</v>
      </c>
      <c r="BE164" s="84">
        <v>0.53979999999999995</v>
      </c>
      <c r="BF164" s="84">
        <v>9.1999999999999998E-2</v>
      </c>
      <c r="BH164" s="92" t="s">
        <v>114</v>
      </c>
      <c r="BI164" s="84">
        <v>0.23699999999999999</v>
      </c>
      <c r="BJ164" s="84">
        <v>0.75890000000000002</v>
      </c>
      <c r="BK164" s="84">
        <v>2.9000000000000001E-2</v>
      </c>
      <c r="BL164" s="84">
        <v>1.7000000000000001E-2</v>
      </c>
      <c r="BM164" s="84">
        <v>0.1275</v>
      </c>
      <c r="BN164" s="84">
        <v>0.29909999999999998</v>
      </c>
      <c r="BO164" s="84">
        <v>0.44280000000000003</v>
      </c>
      <c r="BP164" s="84">
        <v>0.24460000000000001</v>
      </c>
    </row>
    <row r="165" spans="1:68">
      <c r="A165" s="142"/>
      <c r="B165" s="142"/>
      <c r="C165" s="39">
        <v>6.7916666666666696</v>
      </c>
      <c r="D165" s="95">
        <v>8.7099999999999997E-2</v>
      </c>
      <c r="E165" s="95">
        <v>6.0299999999999999E-2</v>
      </c>
      <c r="F165" s="95">
        <v>0</v>
      </c>
      <c r="G165" s="95">
        <v>0</v>
      </c>
      <c r="H165" s="95">
        <v>0.3049</v>
      </c>
      <c r="I165" s="95">
        <v>9.0499999999999997E-2</v>
      </c>
      <c r="J165" s="95">
        <v>0.32179999999999997</v>
      </c>
      <c r="K165" s="95">
        <v>0.38840000000000002</v>
      </c>
      <c r="L165" s="95">
        <v>0.1211</v>
      </c>
      <c r="M165" s="95">
        <v>0.3327</v>
      </c>
      <c r="N165" s="95">
        <v>0.54010000000000002</v>
      </c>
      <c r="O165" s="95">
        <v>0.34079999999999999</v>
      </c>
      <c r="P165" s="95">
        <v>0.31950000000000001</v>
      </c>
      <c r="Q165" s="95">
        <v>0.2606</v>
      </c>
      <c r="R165" s="95">
        <v>0.1192</v>
      </c>
      <c r="S165" s="95">
        <v>0.2903</v>
      </c>
      <c r="T165" s="95">
        <v>0.2606</v>
      </c>
      <c r="U165" s="95">
        <v>0.22650000000000001</v>
      </c>
      <c r="V165" s="95">
        <v>0.20050000000000001</v>
      </c>
      <c r="W165" s="95">
        <v>0.1991</v>
      </c>
      <c r="X165" s="95">
        <v>0.54510000000000003</v>
      </c>
      <c r="Y165" s="95">
        <v>0.46949999999999997</v>
      </c>
      <c r="Z165" s="95">
        <v>0.25090000000000001</v>
      </c>
      <c r="AA165" s="95">
        <v>0.27689999999999998</v>
      </c>
      <c r="AD165" s="92" t="s">
        <v>115</v>
      </c>
      <c r="AE165" s="84">
        <v>1.0268999999999999</v>
      </c>
      <c r="AF165" s="84">
        <v>0.66220000000000001</v>
      </c>
      <c r="AG165" s="84">
        <v>0</v>
      </c>
      <c r="AH165" s="84">
        <v>0.8992</v>
      </c>
      <c r="AI165" s="84">
        <v>0.65090000000000003</v>
      </c>
      <c r="AJ165" s="84">
        <v>0.7591</v>
      </c>
      <c r="AK165" s="84">
        <v>0.73419999999999996</v>
      </c>
      <c r="AL165" s="84">
        <v>0.93920000000000003</v>
      </c>
      <c r="AN165" s="92" t="s">
        <v>115</v>
      </c>
      <c r="AO165" s="84">
        <v>0.93820000000000003</v>
      </c>
      <c r="AP165" s="84">
        <v>0.78290000000000004</v>
      </c>
      <c r="AQ165" s="84">
        <v>0.68200000000000005</v>
      </c>
      <c r="AR165" s="84">
        <v>0.90549999999999997</v>
      </c>
      <c r="AS165" s="84">
        <v>0.76070000000000004</v>
      </c>
      <c r="AT165" s="84">
        <v>0.81759999999999999</v>
      </c>
      <c r="AU165" s="84">
        <v>0.78380000000000005</v>
      </c>
      <c r="AV165" s="84">
        <v>0.91090000000000004</v>
      </c>
      <c r="AX165" s="92" t="s">
        <v>115</v>
      </c>
      <c r="AY165" s="84">
        <v>0.27379999999999999</v>
      </c>
      <c r="AZ165" s="84">
        <v>0.77</v>
      </c>
      <c r="BA165" s="84">
        <v>5.0999999999999997E-2</v>
      </c>
      <c r="BB165" s="84">
        <v>3.2199999999999999E-2</v>
      </c>
      <c r="BC165" s="84">
        <v>0.44979999999999998</v>
      </c>
      <c r="BD165" s="84">
        <v>2.0899999999999998E-2</v>
      </c>
      <c r="BE165" s="84">
        <v>0.4612</v>
      </c>
      <c r="BF165" s="84">
        <v>0.13400000000000001</v>
      </c>
      <c r="BH165" s="92" t="s">
        <v>115</v>
      </c>
      <c r="BI165" s="84">
        <v>0.29310000000000003</v>
      </c>
      <c r="BJ165" s="84">
        <v>0.84489999999999998</v>
      </c>
      <c r="BK165" s="84">
        <v>3.7600000000000001E-2</v>
      </c>
      <c r="BL165" s="84">
        <v>2.29E-2</v>
      </c>
      <c r="BM165" s="84">
        <v>0.15129999999999999</v>
      </c>
      <c r="BN165" s="84">
        <v>0.26300000000000001</v>
      </c>
      <c r="BO165" s="84">
        <v>0.37459999999999999</v>
      </c>
      <c r="BP165" s="84">
        <v>0.30609999999999998</v>
      </c>
    </row>
    <row r="166" spans="1:68">
      <c r="A166" s="142"/>
      <c r="B166" s="142"/>
      <c r="C166" s="39">
        <v>6.8333333333333304</v>
      </c>
      <c r="D166" s="95">
        <v>0</v>
      </c>
      <c r="E166" s="95">
        <v>0</v>
      </c>
      <c r="F166" s="95">
        <v>0</v>
      </c>
      <c r="G166" s="95">
        <v>0</v>
      </c>
      <c r="H166" s="95">
        <v>0</v>
      </c>
      <c r="I166" s="95">
        <v>0</v>
      </c>
      <c r="J166" s="95">
        <v>1.7100000000000001E-2</v>
      </c>
      <c r="K166" s="95">
        <v>4.0899999999999999E-2</v>
      </c>
      <c r="L166" s="95">
        <v>1.4E-3</v>
      </c>
      <c r="M166" s="95">
        <v>1.6400000000000001E-2</v>
      </c>
      <c r="N166" s="95">
        <v>0.12970000000000001</v>
      </c>
      <c r="O166" s="95">
        <v>4.1099999999999998E-2</v>
      </c>
      <c r="P166" s="95">
        <v>0.38819999999999999</v>
      </c>
      <c r="Q166" s="95">
        <v>0.30280000000000001</v>
      </c>
      <c r="R166" s="95">
        <v>0.1179</v>
      </c>
      <c r="S166" s="95">
        <v>0.32169999999999999</v>
      </c>
      <c r="T166" s="95">
        <v>0.30280000000000001</v>
      </c>
      <c r="U166" s="95">
        <v>0.25659999999999999</v>
      </c>
      <c r="V166" s="95">
        <v>0.29530000000000001</v>
      </c>
      <c r="W166" s="95">
        <v>0.31850000000000001</v>
      </c>
      <c r="X166" s="95">
        <v>0.66959999999999997</v>
      </c>
      <c r="Y166" s="95">
        <v>0.60760000000000003</v>
      </c>
      <c r="Z166" s="95">
        <v>0.36399999999999999</v>
      </c>
      <c r="AA166" s="95">
        <v>0.39169999999999999</v>
      </c>
      <c r="AD166" s="92" t="s">
        <v>116</v>
      </c>
      <c r="AE166" s="84">
        <v>1.0001</v>
      </c>
      <c r="AF166" s="84">
        <v>0.52839999999999998</v>
      </c>
      <c r="AG166" s="84">
        <v>2.2499999999999999E-2</v>
      </c>
      <c r="AH166" s="84">
        <v>0.65949999999999998</v>
      </c>
      <c r="AI166" s="84">
        <v>0.72809999999999997</v>
      </c>
      <c r="AJ166" s="84">
        <v>0.8306</v>
      </c>
      <c r="AK166" s="84">
        <v>0.8054</v>
      </c>
      <c r="AL166" s="84">
        <v>1.0243</v>
      </c>
      <c r="AN166" s="92" t="s">
        <v>116</v>
      </c>
      <c r="AO166" s="84">
        <v>0.94850000000000001</v>
      </c>
      <c r="AP166" s="84">
        <v>0.67889999999999995</v>
      </c>
      <c r="AQ166" s="84">
        <v>0.31850000000000001</v>
      </c>
      <c r="AR166" s="84">
        <v>0.77439999999999998</v>
      </c>
      <c r="AS166" s="84">
        <v>0.8357</v>
      </c>
      <c r="AT166" s="84">
        <v>0.82830000000000004</v>
      </c>
      <c r="AU166" s="84">
        <v>0.80079999999999996</v>
      </c>
      <c r="AV166" s="84">
        <v>0.92620000000000002</v>
      </c>
      <c r="AX166" s="92" t="s">
        <v>116</v>
      </c>
      <c r="AY166" s="84">
        <v>0.27410000000000001</v>
      </c>
      <c r="AZ166" s="84">
        <v>0.77849999999999997</v>
      </c>
      <c r="BA166" s="84">
        <v>7.9500000000000001E-2</v>
      </c>
      <c r="BB166" s="84">
        <v>5.3999999999999999E-2</v>
      </c>
      <c r="BC166" s="84">
        <v>0.47120000000000001</v>
      </c>
      <c r="BD166" s="84">
        <v>5.0099999999999999E-2</v>
      </c>
      <c r="BE166" s="84">
        <v>0.38040000000000002</v>
      </c>
      <c r="BF166" s="84">
        <v>0.12479999999999999</v>
      </c>
      <c r="BH166" s="92" t="s">
        <v>116</v>
      </c>
      <c r="BI166" s="84">
        <v>0.36770000000000003</v>
      </c>
      <c r="BJ166" s="84">
        <v>0.87</v>
      </c>
      <c r="BK166" s="84">
        <v>6.2100000000000002E-2</v>
      </c>
      <c r="BL166" s="84">
        <v>3.4599999999999999E-2</v>
      </c>
      <c r="BM166" s="84">
        <v>0.13339999999999999</v>
      </c>
      <c r="BN166" s="84">
        <v>0.2586</v>
      </c>
      <c r="BO166" s="84">
        <v>0.34210000000000002</v>
      </c>
      <c r="BP166" s="84">
        <v>0.3246</v>
      </c>
    </row>
    <row r="167" spans="1:68">
      <c r="A167" s="142"/>
      <c r="B167" s="142"/>
      <c r="C167" s="39">
        <v>6.875</v>
      </c>
      <c r="D167" s="95">
        <v>0</v>
      </c>
      <c r="E167" s="95">
        <v>0</v>
      </c>
      <c r="F167" s="95">
        <v>0</v>
      </c>
      <c r="G167" s="95">
        <v>0</v>
      </c>
      <c r="H167" s="95">
        <v>0</v>
      </c>
      <c r="I167" s="95">
        <v>0</v>
      </c>
      <c r="J167" s="95">
        <v>0</v>
      </c>
      <c r="K167" s="95">
        <v>0</v>
      </c>
      <c r="L167" s="95">
        <v>0</v>
      </c>
      <c r="M167" s="95">
        <v>0</v>
      </c>
      <c r="N167" s="95">
        <v>0</v>
      </c>
      <c r="O167" s="95">
        <v>0</v>
      </c>
      <c r="P167" s="95">
        <v>0.43730000000000002</v>
      </c>
      <c r="Q167" s="95">
        <v>0.32840000000000003</v>
      </c>
      <c r="R167" s="95">
        <v>0.123</v>
      </c>
      <c r="S167" s="95">
        <v>0.35360000000000003</v>
      </c>
      <c r="T167" s="95">
        <v>0.32840000000000003</v>
      </c>
      <c r="U167" s="95">
        <v>0.28179999999999999</v>
      </c>
      <c r="V167" s="95">
        <v>0.3921</v>
      </c>
      <c r="W167" s="95">
        <v>0.47460000000000002</v>
      </c>
      <c r="X167" s="95">
        <v>0.75929999999999997</v>
      </c>
      <c r="Y167" s="95">
        <v>0.67079999999999995</v>
      </c>
      <c r="Z167" s="95">
        <v>0.48930000000000001</v>
      </c>
      <c r="AA167" s="95">
        <v>0.51390000000000002</v>
      </c>
      <c r="AD167" s="92" t="s">
        <v>117</v>
      </c>
      <c r="AE167" s="84">
        <v>0.61570000000000003</v>
      </c>
      <c r="AF167" s="84">
        <v>0.48180000000000001</v>
      </c>
      <c r="AG167" s="84">
        <v>9.9099999999999994E-2</v>
      </c>
      <c r="AH167" s="84">
        <v>0.7923</v>
      </c>
      <c r="AI167" s="84">
        <v>0.57630000000000003</v>
      </c>
      <c r="AJ167" s="84">
        <v>0.57440000000000002</v>
      </c>
      <c r="AK167" s="84">
        <v>0.52869999999999995</v>
      </c>
      <c r="AL167" s="84">
        <v>0.93400000000000005</v>
      </c>
      <c r="AN167" s="92" t="s">
        <v>117</v>
      </c>
      <c r="AO167" s="84">
        <v>0.64659999999999995</v>
      </c>
      <c r="AP167" s="84">
        <v>0.67500000000000004</v>
      </c>
      <c r="AQ167" s="84">
        <v>0.38719999999999999</v>
      </c>
      <c r="AR167" s="84">
        <v>0.89429999999999998</v>
      </c>
      <c r="AS167" s="84">
        <v>0.6321</v>
      </c>
      <c r="AT167" s="84">
        <v>0.71889999999999998</v>
      </c>
      <c r="AU167" s="84">
        <v>0.68769999999999998</v>
      </c>
      <c r="AV167" s="84">
        <v>0.84440000000000004</v>
      </c>
      <c r="AX167" s="92" t="s">
        <v>117</v>
      </c>
      <c r="AY167" s="84">
        <v>0.253</v>
      </c>
      <c r="AZ167" s="84">
        <v>0.79630000000000001</v>
      </c>
      <c r="BA167" s="84">
        <v>0.10390000000000001</v>
      </c>
      <c r="BB167" s="84">
        <v>9.2299999999999993E-2</v>
      </c>
      <c r="BC167" s="84">
        <v>0.46589999999999998</v>
      </c>
      <c r="BD167" s="84">
        <v>8.8800000000000004E-2</v>
      </c>
      <c r="BE167" s="84">
        <v>0.32079999999999997</v>
      </c>
      <c r="BF167" s="84">
        <v>0.15279999999999999</v>
      </c>
      <c r="BH167" s="92" t="s">
        <v>117</v>
      </c>
      <c r="BI167" s="84">
        <v>0.46129999999999999</v>
      </c>
      <c r="BJ167" s="84">
        <v>0.89029999999999998</v>
      </c>
      <c r="BK167" s="84">
        <v>0.10390000000000001</v>
      </c>
      <c r="BL167" s="84">
        <v>3.7900000000000003E-2</v>
      </c>
      <c r="BM167" s="84">
        <v>0.1404</v>
      </c>
      <c r="BN167" s="84">
        <v>0.2359</v>
      </c>
      <c r="BO167" s="84">
        <v>0.31690000000000002</v>
      </c>
      <c r="BP167" s="84">
        <v>0.25700000000000001</v>
      </c>
    </row>
    <row r="168" spans="1:68">
      <c r="A168" s="142"/>
      <c r="B168" s="142"/>
      <c r="C168" s="39">
        <v>6.9166666666666696</v>
      </c>
      <c r="D168" s="95">
        <v>0</v>
      </c>
      <c r="E168" s="95">
        <v>0</v>
      </c>
      <c r="F168" s="95">
        <v>0</v>
      </c>
      <c r="G168" s="95">
        <v>0</v>
      </c>
      <c r="H168" s="95">
        <v>0</v>
      </c>
      <c r="I168" s="95">
        <v>0</v>
      </c>
      <c r="J168" s="95">
        <v>0</v>
      </c>
      <c r="K168" s="95">
        <v>0</v>
      </c>
      <c r="L168" s="95">
        <v>0</v>
      </c>
      <c r="M168" s="95">
        <v>0</v>
      </c>
      <c r="N168" s="95">
        <v>0</v>
      </c>
      <c r="O168" s="95">
        <v>0</v>
      </c>
      <c r="P168" s="95">
        <v>0.39479999999999998</v>
      </c>
      <c r="Q168" s="95">
        <v>0.36149999999999999</v>
      </c>
      <c r="R168" s="95">
        <v>0.1105</v>
      </c>
      <c r="S168" s="95">
        <v>0.33460000000000001</v>
      </c>
      <c r="T168" s="95">
        <v>0.36149999999999999</v>
      </c>
      <c r="U168" s="95">
        <v>0.26500000000000001</v>
      </c>
      <c r="V168" s="95">
        <v>0.38390000000000002</v>
      </c>
      <c r="W168" s="95">
        <v>0.46289999999999998</v>
      </c>
      <c r="X168" s="95">
        <v>0.60540000000000005</v>
      </c>
      <c r="Y168" s="95">
        <v>0.66790000000000005</v>
      </c>
      <c r="Z168" s="95">
        <v>0.52029999999999998</v>
      </c>
      <c r="AA168" s="95">
        <v>0.50819999999999999</v>
      </c>
      <c r="AD168" s="92" t="s">
        <v>118</v>
      </c>
      <c r="AE168" s="84">
        <v>0.5131</v>
      </c>
      <c r="AF168" s="84">
        <v>0</v>
      </c>
      <c r="AG168" s="84">
        <v>0</v>
      </c>
      <c r="AH168" s="84">
        <v>0.61419999999999997</v>
      </c>
      <c r="AI168" s="84">
        <v>8.3000000000000004E-2</v>
      </c>
      <c r="AJ168" s="84">
        <v>0</v>
      </c>
      <c r="AK168" s="84">
        <v>0</v>
      </c>
      <c r="AL168" s="84">
        <v>0.83899999999999997</v>
      </c>
      <c r="AN168" s="92" t="s">
        <v>118</v>
      </c>
      <c r="AO168" s="84">
        <v>0.55210000000000004</v>
      </c>
      <c r="AP168" s="84">
        <v>0.16370000000000001</v>
      </c>
      <c r="AQ168" s="84">
        <v>0.20250000000000001</v>
      </c>
      <c r="AR168" s="84">
        <v>0.68430000000000002</v>
      </c>
      <c r="AS168" s="84">
        <v>0.54100000000000004</v>
      </c>
      <c r="AT168" s="84">
        <v>0.2298</v>
      </c>
      <c r="AU168" s="84">
        <v>0.2077</v>
      </c>
      <c r="AV168" s="84">
        <v>0.78610000000000002</v>
      </c>
      <c r="AX168" s="92" t="s">
        <v>118</v>
      </c>
      <c r="AY168" s="84">
        <v>0.26619999999999999</v>
      </c>
      <c r="AZ168" s="84">
        <v>0.7399</v>
      </c>
      <c r="BA168" s="84">
        <v>0.14949999999999999</v>
      </c>
      <c r="BB168" s="84">
        <v>0.1234</v>
      </c>
      <c r="BC168" s="84">
        <v>0.51539999999999997</v>
      </c>
      <c r="BD168" s="84">
        <v>9.98E-2</v>
      </c>
      <c r="BE168" s="84">
        <v>0.3992</v>
      </c>
      <c r="BF168" s="84">
        <v>0.17430000000000001</v>
      </c>
      <c r="BH168" s="92" t="s">
        <v>118</v>
      </c>
      <c r="BI168" s="84">
        <v>0.47139999999999999</v>
      </c>
      <c r="BJ168" s="84">
        <v>0.89149999999999996</v>
      </c>
      <c r="BK168" s="84">
        <v>0.15989999999999999</v>
      </c>
      <c r="BL168" s="84">
        <v>4.9799999999999997E-2</v>
      </c>
      <c r="BM168" s="84">
        <v>0.15310000000000001</v>
      </c>
      <c r="BN168" s="84">
        <v>0.186</v>
      </c>
      <c r="BO168" s="84">
        <v>0.36430000000000001</v>
      </c>
      <c r="BP168" s="84">
        <v>0.29909999999999998</v>
      </c>
    </row>
    <row r="169" spans="1:68">
      <c r="A169" s="142"/>
      <c r="B169" s="142"/>
      <c r="C169" s="39">
        <v>6.9583333333333304</v>
      </c>
      <c r="D169" s="95">
        <v>0</v>
      </c>
      <c r="E169" s="95">
        <v>0</v>
      </c>
      <c r="F169" s="95">
        <v>0</v>
      </c>
      <c r="G169" s="95">
        <v>0</v>
      </c>
      <c r="H169" s="95">
        <v>0</v>
      </c>
      <c r="I169" s="95">
        <v>0</v>
      </c>
      <c r="J169" s="95">
        <v>0</v>
      </c>
      <c r="K169" s="95">
        <v>0</v>
      </c>
      <c r="L169" s="95">
        <v>0</v>
      </c>
      <c r="M169" s="95">
        <v>0</v>
      </c>
      <c r="N169" s="95">
        <v>0</v>
      </c>
      <c r="O169" s="95">
        <v>0</v>
      </c>
      <c r="P169" s="95">
        <v>0.34870000000000001</v>
      </c>
      <c r="Q169" s="95">
        <v>0.41389999999999999</v>
      </c>
      <c r="R169" s="95">
        <v>0.1198</v>
      </c>
      <c r="S169" s="95">
        <v>0.35310000000000002</v>
      </c>
      <c r="T169" s="95">
        <v>0.41389999999999999</v>
      </c>
      <c r="U169" s="95">
        <v>0.2656</v>
      </c>
      <c r="V169" s="95">
        <v>0.42099999999999999</v>
      </c>
      <c r="W169" s="95">
        <v>0.435</v>
      </c>
      <c r="X169" s="95">
        <v>0.4526</v>
      </c>
      <c r="Y169" s="95">
        <v>0.4728</v>
      </c>
      <c r="Z169" s="95">
        <v>0.53180000000000005</v>
      </c>
      <c r="AA169" s="95">
        <v>0.48570000000000002</v>
      </c>
      <c r="AD169" s="92" t="s">
        <v>119</v>
      </c>
      <c r="AE169" s="84">
        <v>0</v>
      </c>
      <c r="AF169" s="84">
        <v>0</v>
      </c>
      <c r="AG169" s="84">
        <v>0</v>
      </c>
      <c r="AH169" s="84">
        <v>0.41770000000000002</v>
      </c>
      <c r="AI169" s="84">
        <v>0</v>
      </c>
      <c r="AJ169" s="84">
        <v>0</v>
      </c>
      <c r="AK169" s="84">
        <v>0</v>
      </c>
      <c r="AL169" s="84">
        <v>0.33610000000000001</v>
      </c>
      <c r="AN169" s="92" t="s">
        <v>119</v>
      </c>
      <c r="AO169" s="84">
        <v>0.16120000000000001</v>
      </c>
      <c r="AP169" s="84">
        <v>0</v>
      </c>
      <c r="AQ169" s="84">
        <v>1.37E-2</v>
      </c>
      <c r="AR169" s="84">
        <v>0.54610000000000003</v>
      </c>
      <c r="AS169" s="84">
        <v>5.4300000000000001E-2</v>
      </c>
      <c r="AT169" s="84">
        <v>0</v>
      </c>
      <c r="AU169" s="84">
        <v>0</v>
      </c>
      <c r="AV169" s="84">
        <v>0.48830000000000001</v>
      </c>
      <c r="AX169" s="92" t="s">
        <v>119</v>
      </c>
      <c r="AY169" s="84">
        <v>0.28320000000000001</v>
      </c>
      <c r="AZ169" s="84">
        <v>0.75049999999999994</v>
      </c>
      <c r="BA169" s="84">
        <v>0.2014</v>
      </c>
      <c r="BB169" s="84">
        <v>0.14080000000000001</v>
      </c>
      <c r="BC169" s="84">
        <v>0.55510000000000004</v>
      </c>
      <c r="BD169" s="84">
        <v>0.17960000000000001</v>
      </c>
      <c r="BE169" s="84">
        <v>0.65600000000000003</v>
      </c>
      <c r="BF169" s="84">
        <v>0.18579999999999999</v>
      </c>
      <c r="BH169" s="92" t="s">
        <v>119</v>
      </c>
      <c r="BI169" s="84">
        <v>0.67669999999999997</v>
      </c>
      <c r="BJ169" s="84">
        <v>0.87270000000000003</v>
      </c>
      <c r="BK169" s="84">
        <v>0.24690000000000001</v>
      </c>
      <c r="BL169" s="84">
        <v>0.10580000000000001</v>
      </c>
      <c r="BM169" s="84">
        <v>0.15290000000000001</v>
      </c>
      <c r="BN169" s="84">
        <v>0.23860000000000001</v>
      </c>
      <c r="BO169" s="84">
        <v>0.52549999999999997</v>
      </c>
      <c r="BP169" s="84">
        <v>0.40710000000000002</v>
      </c>
    </row>
    <row r="170" spans="1:68">
      <c r="A170" s="142"/>
      <c r="B170" s="142"/>
      <c r="C170" s="39">
        <v>7</v>
      </c>
      <c r="D170" s="95">
        <v>0</v>
      </c>
      <c r="E170" s="95">
        <v>0</v>
      </c>
      <c r="F170" s="95">
        <v>0</v>
      </c>
      <c r="G170" s="95">
        <v>0</v>
      </c>
      <c r="H170" s="95">
        <v>0</v>
      </c>
      <c r="I170" s="95">
        <v>0</v>
      </c>
      <c r="J170" s="95">
        <v>0</v>
      </c>
      <c r="K170" s="95">
        <v>0</v>
      </c>
      <c r="L170" s="95">
        <v>0</v>
      </c>
      <c r="M170" s="95">
        <v>0</v>
      </c>
      <c r="N170" s="95">
        <v>0</v>
      </c>
      <c r="O170" s="95">
        <v>0</v>
      </c>
      <c r="P170" s="95">
        <v>0.41360000000000002</v>
      </c>
      <c r="Q170" s="95">
        <v>0.52639999999999998</v>
      </c>
      <c r="R170" s="95">
        <v>0.1285</v>
      </c>
      <c r="S170" s="95">
        <v>0.46289999999999998</v>
      </c>
      <c r="T170" s="95">
        <v>0.52639999999999998</v>
      </c>
      <c r="U170" s="95">
        <v>0.3226</v>
      </c>
      <c r="V170" s="95">
        <v>0.48520000000000002</v>
      </c>
      <c r="W170" s="95">
        <v>0.49859999999999999</v>
      </c>
      <c r="X170" s="95">
        <v>0.32140000000000002</v>
      </c>
      <c r="Y170" s="95">
        <v>0.42849999999999999</v>
      </c>
      <c r="Z170" s="95">
        <v>0.53439999999999999</v>
      </c>
      <c r="AA170" s="95">
        <v>0.49170000000000003</v>
      </c>
      <c r="AD170" s="92" t="s">
        <v>120</v>
      </c>
      <c r="AE170" s="84">
        <v>0</v>
      </c>
      <c r="AF170" s="84">
        <v>0</v>
      </c>
      <c r="AG170" s="84">
        <v>0</v>
      </c>
      <c r="AH170" s="84">
        <v>0</v>
      </c>
      <c r="AI170" s="84">
        <v>0</v>
      </c>
      <c r="AJ170" s="84">
        <v>0</v>
      </c>
      <c r="AK170" s="84">
        <v>0</v>
      </c>
      <c r="AL170" s="84">
        <v>0</v>
      </c>
      <c r="AN170" s="92" t="s">
        <v>120</v>
      </c>
      <c r="AO170" s="84">
        <v>8.5000000000000006E-3</v>
      </c>
      <c r="AP170" s="84">
        <v>0</v>
      </c>
      <c r="AQ170" s="84">
        <v>0</v>
      </c>
      <c r="AR170" s="84">
        <v>5.9299999999999999E-2</v>
      </c>
      <c r="AS170" s="84">
        <v>0</v>
      </c>
      <c r="AT170" s="84">
        <v>0</v>
      </c>
      <c r="AU170" s="84">
        <v>0</v>
      </c>
      <c r="AV170" s="84">
        <v>4.8500000000000001E-2</v>
      </c>
      <c r="AX170" s="92" t="s">
        <v>120</v>
      </c>
      <c r="AY170" s="84">
        <v>0.36859999999999998</v>
      </c>
      <c r="AZ170" s="84">
        <v>0.80310000000000004</v>
      </c>
      <c r="BA170" s="84">
        <v>0.27300000000000002</v>
      </c>
      <c r="BB170" s="84">
        <v>0.17610000000000001</v>
      </c>
      <c r="BC170" s="84">
        <v>0.3543</v>
      </c>
      <c r="BD170" s="84">
        <v>0.12429999999999999</v>
      </c>
      <c r="BE170" s="84">
        <v>0.82320000000000004</v>
      </c>
      <c r="BF170" s="84">
        <v>0.27229999999999999</v>
      </c>
      <c r="BH170" s="92" t="s">
        <v>120</v>
      </c>
      <c r="BI170" s="84">
        <v>0.65</v>
      </c>
      <c r="BJ170" s="84">
        <v>0.85489999999999999</v>
      </c>
      <c r="BK170" s="84">
        <v>0.39910000000000001</v>
      </c>
      <c r="BL170" s="84">
        <v>0.17369999999999999</v>
      </c>
      <c r="BM170" s="84">
        <v>0.17299999999999999</v>
      </c>
      <c r="BN170" s="84">
        <v>0.27350000000000002</v>
      </c>
      <c r="BO170" s="84">
        <v>0.82630000000000003</v>
      </c>
      <c r="BP170" s="84">
        <v>0.51160000000000005</v>
      </c>
    </row>
    <row r="171" spans="1:68">
      <c r="A171" s="142" t="s">
        <v>79</v>
      </c>
      <c r="B171" s="142"/>
      <c r="C171" s="5">
        <v>7.0416666666666696</v>
      </c>
      <c r="D171" s="84">
        <v>0</v>
      </c>
      <c r="E171" s="84">
        <v>0</v>
      </c>
      <c r="F171" s="84">
        <v>0</v>
      </c>
      <c r="G171" s="84">
        <v>0</v>
      </c>
      <c r="H171" s="84">
        <v>0</v>
      </c>
      <c r="I171" s="84">
        <v>0</v>
      </c>
      <c r="J171" s="84">
        <v>0</v>
      </c>
      <c r="K171" s="84">
        <v>0</v>
      </c>
      <c r="L171" s="84">
        <v>0</v>
      </c>
      <c r="M171" s="84">
        <v>0</v>
      </c>
      <c r="N171" s="84">
        <v>0</v>
      </c>
      <c r="O171" s="84">
        <v>0</v>
      </c>
      <c r="P171" s="84">
        <v>0.35239999999999999</v>
      </c>
      <c r="Q171" s="84">
        <v>0.58809999999999996</v>
      </c>
      <c r="R171" s="84">
        <v>0.12609999999999999</v>
      </c>
      <c r="S171" s="84">
        <v>0.49509999999999998</v>
      </c>
      <c r="T171" s="84">
        <v>0.58809999999999996</v>
      </c>
      <c r="U171" s="84">
        <v>0.31809999999999999</v>
      </c>
      <c r="V171" s="84">
        <v>0.27260000000000001</v>
      </c>
      <c r="W171" s="84">
        <v>0.40739999999999998</v>
      </c>
      <c r="X171" s="84">
        <v>0.1638</v>
      </c>
      <c r="Y171" s="84">
        <v>0.25009999999999999</v>
      </c>
      <c r="Z171" s="84">
        <v>0.46239999999999998</v>
      </c>
      <c r="AA171" s="84">
        <v>0.38490000000000002</v>
      </c>
      <c r="AD171" s="92" t="s">
        <v>121</v>
      </c>
      <c r="AE171" s="84">
        <v>0</v>
      </c>
      <c r="AF171" s="84">
        <v>0</v>
      </c>
      <c r="AG171" s="84">
        <v>0</v>
      </c>
      <c r="AH171" s="84">
        <v>0</v>
      </c>
      <c r="AI171" s="84">
        <v>0</v>
      </c>
      <c r="AJ171" s="84">
        <v>0</v>
      </c>
      <c r="AK171" s="84">
        <v>0</v>
      </c>
      <c r="AL171" s="84">
        <v>0</v>
      </c>
      <c r="AN171" s="92" t="s">
        <v>121</v>
      </c>
      <c r="AO171" s="84">
        <v>0</v>
      </c>
      <c r="AP171" s="84">
        <v>0</v>
      </c>
      <c r="AQ171" s="84">
        <v>0</v>
      </c>
      <c r="AR171" s="84">
        <v>0</v>
      </c>
      <c r="AS171" s="84">
        <v>0</v>
      </c>
      <c r="AT171" s="84">
        <v>0</v>
      </c>
      <c r="AU171" s="84">
        <v>0</v>
      </c>
      <c r="AV171" s="84">
        <v>0</v>
      </c>
      <c r="AX171" s="92" t="s">
        <v>121</v>
      </c>
      <c r="AY171" s="84">
        <v>0.48820000000000002</v>
      </c>
      <c r="AZ171" s="84">
        <v>0.80120000000000002</v>
      </c>
      <c r="BA171" s="84">
        <v>0.32979999999999998</v>
      </c>
      <c r="BB171" s="84">
        <v>0.18099999999999999</v>
      </c>
      <c r="BC171" s="84">
        <v>0.245</v>
      </c>
      <c r="BD171" s="84">
        <v>8.6300000000000002E-2</v>
      </c>
      <c r="BE171" s="84">
        <v>0.88129999999999997</v>
      </c>
      <c r="BF171" s="84">
        <v>0.34079999999999999</v>
      </c>
      <c r="BH171" s="92" t="s">
        <v>121</v>
      </c>
      <c r="BI171" s="84">
        <v>0.5373</v>
      </c>
      <c r="BJ171" s="84">
        <v>0.80759999999999998</v>
      </c>
      <c r="BK171" s="84">
        <v>0.57069999999999999</v>
      </c>
      <c r="BL171" s="84">
        <v>0.27450000000000002</v>
      </c>
      <c r="BM171" s="84">
        <v>0.22450000000000001</v>
      </c>
      <c r="BN171" s="84">
        <v>0.3196</v>
      </c>
      <c r="BO171" s="84">
        <v>0.9022</v>
      </c>
      <c r="BP171" s="84">
        <v>0.60019999999999996</v>
      </c>
    </row>
    <row r="172" spans="1:68">
      <c r="A172" s="142"/>
      <c r="B172" s="142"/>
      <c r="C172" s="5">
        <v>7.0833333333333304</v>
      </c>
      <c r="D172" s="84">
        <v>0</v>
      </c>
      <c r="E172" s="84">
        <v>0</v>
      </c>
      <c r="F172" s="84">
        <v>0</v>
      </c>
      <c r="G172" s="84">
        <v>0</v>
      </c>
      <c r="H172" s="84">
        <v>0</v>
      </c>
      <c r="I172" s="84">
        <v>0</v>
      </c>
      <c r="J172" s="84">
        <v>0</v>
      </c>
      <c r="K172" s="84">
        <v>0</v>
      </c>
      <c r="L172" s="84">
        <v>0</v>
      </c>
      <c r="M172" s="84">
        <v>0</v>
      </c>
      <c r="N172" s="84">
        <v>0</v>
      </c>
      <c r="O172" s="84">
        <v>0</v>
      </c>
      <c r="P172" s="84">
        <v>0.33129999999999998</v>
      </c>
      <c r="Q172" s="84">
        <v>0.53410000000000002</v>
      </c>
      <c r="R172" s="84">
        <v>0.1147</v>
      </c>
      <c r="S172" s="84">
        <v>0.47520000000000001</v>
      </c>
      <c r="T172" s="84">
        <v>0.53410000000000002</v>
      </c>
      <c r="U172" s="84">
        <v>0.29720000000000002</v>
      </c>
      <c r="V172" s="84">
        <v>0.42509999999999998</v>
      </c>
      <c r="W172" s="84">
        <v>0.49630000000000002</v>
      </c>
      <c r="X172" s="84">
        <v>0.12870000000000001</v>
      </c>
      <c r="Y172" s="84">
        <v>0.22120000000000001</v>
      </c>
      <c r="Z172" s="84">
        <v>0.46029999999999999</v>
      </c>
      <c r="AA172" s="84">
        <v>0.41589999999999999</v>
      </c>
      <c r="AD172" s="92" t="s">
        <v>122</v>
      </c>
      <c r="AE172" s="84">
        <v>0</v>
      </c>
      <c r="AF172" s="84">
        <v>0</v>
      </c>
      <c r="AG172" s="84">
        <v>0</v>
      </c>
      <c r="AH172" s="84">
        <v>0</v>
      </c>
      <c r="AI172" s="84">
        <v>0</v>
      </c>
      <c r="AJ172" s="84">
        <v>0</v>
      </c>
      <c r="AK172" s="84">
        <v>0</v>
      </c>
      <c r="AL172" s="84">
        <v>0</v>
      </c>
      <c r="AN172" s="92" t="s">
        <v>122</v>
      </c>
      <c r="AO172" s="84">
        <v>0</v>
      </c>
      <c r="AP172" s="84">
        <v>0</v>
      </c>
      <c r="AQ172" s="84">
        <v>0</v>
      </c>
      <c r="AR172" s="84">
        <v>0</v>
      </c>
      <c r="AS172" s="84">
        <v>0</v>
      </c>
      <c r="AT172" s="84">
        <v>0</v>
      </c>
      <c r="AU172" s="84">
        <v>0</v>
      </c>
      <c r="AV172" s="84">
        <v>0</v>
      </c>
      <c r="AX172" s="92" t="s">
        <v>122</v>
      </c>
      <c r="AY172" s="84">
        <v>0.62509999999999999</v>
      </c>
      <c r="AZ172" s="84">
        <v>0.8054</v>
      </c>
      <c r="BA172" s="84">
        <v>0.24890000000000001</v>
      </c>
      <c r="BB172" s="84">
        <v>0.22020000000000001</v>
      </c>
      <c r="BC172" s="84">
        <v>0.45069999999999999</v>
      </c>
      <c r="BD172" s="84">
        <v>0.10249999999999999</v>
      </c>
      <c r="BE172" s="84">
        <v>0.88839999999999997</v>
      </c>
      <c r="BF172" s="84">
        <v>0.42080000000000001</v>
      </c>
      <c r="BH172" s="92" t="s">
        <v>122</v>
      </c>
      <c r="BI172" s="84">
        <v>0.25519999999999998</v>
      </c>
      <c r="BJ172" s="84">
        <v>0.78029999999999999</v>
      </c>
      <c r="BK172" s="84">
        <v>0.59530000000000005</v>
      </c>
      <c r="BL172" s="84">
        <v>0.42499999999999999</v>
      </c>
      <c r="BM172" s="84">
        <v>0.28699999999999998</v>
      </c>
      <c r="BN172" s="84">
        <v>0.38519999999999999</v>
      </c>
      <c r="BO172" s="84">
        <v>0.89759999999999995</v>
      </c>
      <c r="BP172" s="84">
        <v>0.66459999999999997</v>
      </c>
    </row>
    <row r="173" spans="1:68">
      <c r="A173" s="142"/>
      <c r="B173" s="142"/>
      <c r="C173" s="5">
        <v>7.125</v>
      </c>
      <c r="D173" s="84">
        <v>0</v>
      </c>
      <c r="E173" s="84">
        <v>0</v>
      </c>
      <c r="F173" s="84">
        <v>0</v>
      </c>
      <c r="G173" s="84">
        <v>0</v>
      </c>
      <c r="H173" s="84">
        <v>0</v>
      </c>
      <c r="I173" s="84">
        <v>0</v>
      </c>
      <c r="J173" s="84">
        <v>0</v>
      </c>
      <c r="K173" s="84">
        <v>0</v>
      </c>
      <c r="L173" s="84">
        <v>0</v>
      </c>
      <c r="M173" s="84">
        <v>0</v>
      </c>
      <c r="N173" s="84">
        <v>0</v>
      </c>
      <c r="O173" s="84">
        <v>0</v>
      </c>
      <c r="P173" s="84">
        <v>0.28160000000000002</v>
      </c>
      <c r="Q173" s="84">
        <v>0.48659999999999998</v>
      </c>
      <c r="R173" s="84">
        <v>9.9299999999999999E-2</v>
      </c>
      <c r="S173" s="84">
        <v>0.41210000000000002</v>
      </c>
      <c r="T173" s="84">
        <v>0.48659999999999998</v>
      </c>
      <c r="U173" s="84">
        <v>0.25879999999999997</v>
      </c>
      <c r="V173" s="84">
        <v>0.35470000000000002</v>
      </c>
      <c r="W173" s="84">
        <v>0.41439999999999999</v>
      </c>
      <c r="X173" s="84">
        <v>0.12989999999999999</v>
      </c>
      <c r="Y173" s="84">
        <v>0.2261</v>
      </c>
      <c r="Z173" s="84">
        <v>0.43330000000000002</v>
      </c>
      <c r="AA173" s="84">
        <v>0.37619999999999998</v>
      </c>
      <c r="AD173" s="92" t="s">
        <v>123</v>
      </c>
      <c r="AE173" s="84">
        <v>0</v>
      </c>
      <c r="AF173" s="84">
        <v>0</v>
      </c>
      <c r="AG173" s="84">
        <v>0</v>
      </c>
      <c r="AH173" s="84">
        <v>0</v>
      </c>
      <c r="AI173" s="84">
        <v>0</v>
      </c>
      <c r="AJ173" s="84">
        <v>0</v>
      </c>
      <c r="AK173" s="84">
        <v>0</v>
      </c>
      <c r="AL173" s="84">
        <v>0</v>
      </c>
      <c r="AN173" s="92" t="s">
        <v>123</v>
      </c>
      <c r="AO173" s="84">
        <v>0</v>
      </c>
      <c r="AP173" s="84">
        <v>0</v>
      </c>
      <c r="AQ173" s="84">
        <v>0</v>
      </c>
      <c r="AR173" s="84">
        <v>0</v>
      </c>
      <c r="AS173" s="84">
        <v>0</v>
      </c>
      <c r="AT173" s="84">
        <v>0</v>
      </c>
      <c r="AU173" s="84">
        <v>0</v>
      </c>
      <c r="AV173" s="84">
        <v>0</v>
      </c>
      <c r="AX173" s="92" t="s">
        <v>123</v>
      </c>
      <c r="AY173" s="84">
        <v>0.61409999999999998</v>
      </c>
      <c r="AZ173" s="84">
        <v>0.80010000000000003</v>
      </c>
      <c r="BA173" s="84">
        <v>0.31690000000000002</v>
      </c>
      <c r="BB173" s="84">
        <v>0.1817</v>
      </c>
      <c r="BC173" s="84">
        <v>0.56540000000000001</v>
      </c>
      <c r="BD173" s="84">
        <v>0.18340000000000001</v>
      </c>
      <c r="BE173" s="84">
        <v>0.84389999999999998</v>
      </c>
      <c r="BF173" s="84">
        <v>0.40639999999999998</v>
      </c>
      <c r="BH173" s="92" t="s">
        <v>123</v>
      </c>
      <c r="BI173" s="84">
        <v>0.70850000000000002</v>
      </c>
      <c r="BJ173" s="84">
        <v>0.78149999999999997</v>
      </c>
      <c r="BK173" s="84">
        <v>0.65610000000000002</v>
      </c>
      <c r="BL173" s="84">
        <v>0.43140000000000001</v>
      </c>
      <c r="BM173" s="84">
        <v>0.45590000000000003</v>
      </c>
      <c r="BN173" s="84">
        <v>0.44650000000000001</v>
      </c>
      <c r="BO173" s="84">
        <v>0.90539999999999998</v>
      </c>
      <c r="BP173" s="84">
        <v>0.755</v>
      </c>
    </row>
    <row r="174" spans="1:68">
      <c r="A174" s="142"/>
      <c r="B174" s="142"/>
      <c r="C174" s="5">
        <v>7.1666666666666696</v>
      </c>
      <c r="D174" s="84">
        <v>0</v>
      </c>
      <c r="E174" s="84">
        <v>0</v>
      </c>
      <c r="F174" s="84">
        <v>0</v>
      </c>
      <c r="G174" s="84">
        <v>0</v>
      </c>
      <c r="H174" s="84">
        <v>0</v>
      </c>
      <c r="I174" s="84">
        <v>0</v>
      </c>
      <c r="J174" s="84">
        <v>0</v>
      </c>
      <c r="K174" s="84">
        <v>0</v>
      </c>
      <c r="L174" s="84">
        <v>0</v>
      </c>
      <c r="M174" s="84">
        <v>0</v>
      </c>
      <c r="N174" s="84">
        <v>0</v>
      </c>
      <c r="O174" s="84">
        <v>0</v>
      </c>
      <c r="P174" s="84">
        <v>0.2455</v>
      </c>
      <c r="Q174" s="84">
        <v>0.40229999999999999</v>
      </c>
      <c r="R174" s="84">
        <v>9.7500000000000003E-2</v>
      </c>
      <c r="S174" s="84">
        <v>0.34970000000000001</v>
      </c>
      <c r="T174" s="84">
        <v>0.40229999999999999</v>
      </c>
      <c r="U174" s="84">
        <v>0.22550000000000001</v>
      </c>
      <c r="V174" s="84">
        <v>0.26929999999999998</v>
      </c>
      <c r="W174" s="84">
        <v>0.33529999999999999</v>
      </c>
      <c r="X174" s="84">
        <v>0.1153</v>
      </c>
      <c r="Y174" s="84">
        <v>0.20580000000000001</v>
      </c>
      <c r="Z174" s="84">
        <v>0.4531</v>
      </c>
      <c r="AA174" s="84">
        <v>0.35610000000000003</v>
      </c>
      <c r="AD174" s="92" t="s">
        <v>124</v>
      </c>
      <c r="AE174" s="84">
        <v>0</v>
      </c>
      <c r="AF174" s="84">
        <v>0</v>
      </c>
      <c r="AG174" s="84">
        <v>0</v>
      </c>
      <c r="AH174" s="84">
        <v>0</v>
      </c>
      <c r="AI174" s="84">
        <v>0</v>
      </c>
      <c r="AJ174" s="84">
        <v>0</v>
      </c>
      <c r="AK174" s="84">
        <v>0</v>
      </c>
      <c r="AL174" s="84">
        <v>0</v>
      </c>
      <c r="AN174" s="92" t="s">
        <v>124</v>
      </c>
      <c r="AO174" s="84">
        <v>0</v>
      </c>
      <c r="AP174" s="84">
        <v>0</v>
      </c>
      <c r="AQ174" s="84">
        <v>0</v>
      </c>
      <c r="AR174" s="84">
        <v>0</v>
      </c>
      <c r="AS174" s="84">
        <v>0</v>
      </c>
      <c r="AT174" s="84">
        <v>0</v>
      </c>
      <c r="AU174" s="84">
        <v>0</v>
      </c>
      <c r="AV174" s="84">
        <v>0</v>
      </c>
      <c r="AX174" s="92" t="s">
        <v>124</v>
      </c>
      <c r="AY174" s="84">
        <v>0.60460000000000003</v>
      </c>
      <c r="AZ174" s="84">
        <v>0.71350000000000002</v>
      </c>
      <c r="BA174" s="84">
        <v>0.3</v>
      </c>
      <c r="BB174" s="84">
        <v>0.2707</v>
      </c>
      <c r="BC174" s="84">
        <v>0.49719999999999998</v>
      </c>
      <c r="BD174" s="84">
        <v>0.37340000000000001</v>
      </c>
      <c r="BE174" s="84">
        <v>0.83779999999999999</v>
      </c>
      <c r="BF174" s="84">
        <v>0.501</v>
      </c>
      <c r="BH174" s="92" t="s">
        <v>124</v>
      </c>
      <c r="BI174" s="84">
        <v>0.26719999999999999</v>
      </c>
      <c r="BJ174" s="84">
        <v>0.77869999999999995</v>
      </c>
      <c r="BK174" s="84">
        <v>0.58420000000000005</v>
      </c>
      <c r="BL174" s="84">
        <v>0.38719999999999999</v>
      </c>
      <c r="BM174" s="84">
        <v>0.6411</v>
      </c>
      <c r="BN174" s="84">
        <v>0.52480000000000004</v>
      </c>
      <c r="BO174" s="84">
        <v>0.90029999999999999</v>
      </c>
      <c r="BP174" s="84">
        <v>0.61299999999999999</v>
      </c>
    </row>
    <row r="175" spans="1:68">
      <c r="A175" s="142"/>
      <c r="B175" s="142"/>
      <c r="C175" s="5">
        <v>7.2083333333333304</v>
      </c>
      <c r="D175" s="84">
        <v>0</v>
      </c>
      <c r="E175" s="84">
        <v>0</v>
      </c>
      <c r="F175" s="84">
        <v>0</v>
      </c>
      <c r="G175" s="84">
        <v>0</v>
      </c>
      <c r="H175" s="84">
        <v>0</v>
      </c>
      <c r="I175" s="84">
        <v>0</v>
      </c>
      <c r="J175" s="84">
        <v>0</v>
      </c>
      <c r="K175" s="84">
        <v>0</v>
      </c>
      <c r="L175" s="84">
        <v>0</v>
      </c>
      <c r="M175" s="84">
        <v>0</v>
      </c>
      <c r="N175" s="84">
        <v>0</v>
      </c>
      <c r="O175" s="84">
        <v>0</v>
      </c>
      <c r="P175" s="84">
        <v>0.24540000000000001</v>
      </c>
      <c r="Q175" s="84">
        <v>0.37980000000000003</v>
      </c>
      <c r="R175" s="84">
        <v>8.4099999999999994E-2</v>
      </c>
      <c r="S175" s="84">
        <v>0.34760000000000002</v>
      </c>
      <c r="T175" s="84">
        <v>0.37980000000000003</v>
      </c>
      <c r="U175" s="84">
        <v>0.217</v>
      </c>
      <c r="V175" s="84">
        <v>0.20619999999999999</v>
      </c>
      <c r="W175" s="84">
        <v>0.27339999999999998</v>
      </c>
      <c r="X175" s="84">
        <v>0.1027</v>
      </c>
      <c r="Y175" s="84">
        <v>0.16189999999999999</v>
      </c>
      <c r="Z175" s="84">
        <v>0.47160000000000002</v>
      </c>
      <c r="AA175" s="84">
        <v>0.34089999999999998</v>
      </c>
    </row>
    <row r="176" spans="1:68">
      <c r="A176" s="142"/>
      <c r="B176" s="142"/>
      <c r="C176" s="5">
        <v>7.25</v>
      </c>
      <c r="D176" s="84">
        <v>0</v>
      </c>
      <c r="E176" s="84">
        <v>0</v>
      </c>
      <c r="F176" s="84">
        <v>0</v>
      </c>
      <c r="G176" s="84">
        <v>0</v>
      </c>
      <c r="H176" s="84">
        <v>0</v>
      </c>
      <c r="I176" s="84">
        <v>0</v>
      </c>
      <c r="J176" s="84">
        <v>2.0000000000000001E-4</v>
      </c>
      <c r="K176" s="84">
        <v>3.5999999999999999E-3</v>
      </c>
      <c r="L176" s="84">
        <v>0</v>
      </c>
      <c r="M176" s="84">
        <v>0</v>
      </c>
      <c r="N176" s="84">
        <v>0</v>
      </c>
      <c r="O176" s="84">
        <v>8.0000000000000004E-4</v>
      </c>
      <c r="P176" s="84">
        <v>0.25509999999999999</v>
      </c>
      <c r="Q176" s="84">
        <v>0.35170000000000001</v>
      </c>
      <c r="R176" s="84">
        <v>8.2900000000000001E-2</v>
      </c>
      <c r="S176" s="84">
        <v>0.36919999999999997</v>
      </c>
      <c r="T176" s="84">
        <v>0.35170000000000001</v>
      </c>
      <c r="U176" s="84">
        <v>0.2203</v>
      </c>
      <c r="V176" s="84">
        <v>0.18479999999999999</v>
      </c>
      <c r="W176" s="84">
        <v>0.19450000000000001</v>
      </c>
      <c r="X176" s="84">
        <v>7.5800000000000006E-2</v>
      </c>
      <c r="Y176" s="84">
        <v>0.16259999999999999</v>
      </c>
      <c r="Z176" s="84">
        <v>0.44259999999999999</v>
      </c>
      <c r="AA176" s="84">
        <v>0.30299999999999999</v>
      </c>
    </row>
    <row r="177" spans="1:31">
      <c r="A177" s="142"/>
      <c r="B177" s="142"/>
      <c r="C177" s="5">
        <v>7.2916666666666696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9.8000000000000004E-2</v>
      </c>
      <c r="K177" s="84">
        <v>0.1696</v>
      </c>
      <c r="L177" s="84">
        <v>6.9199999999999998E-2</v>
      </c>
      <c r="M177" s="84">
        <v>0.1193</v>
      </c>
      <c r="N177" s="84">
        <v>7.7700000000000005E-2</v>
      </c>
      <c r="O177" s="84">
        <v>0.10680000000000001</v>
      </c>
      <c r="P177" s="84">
        <v>0.2616</v>
      </c>
      <c r="Q177" s="84">
        <v>0.36730000000000002</v>
      </c>
      <c r="R177" s="84">
        <v>8.1799999999999998E-2</v>
      </c>
      <c r="S177" s="84">
        <v>0.38840000000000002</v>
      </c>
      <c r="T177" s="84">
        <v>0.36730000000000002</v>
      </c>
      <c r="U177" s="84">
        <v>0.22739999999999999</v>
      </c>
      <c r="V177" s="84">
        <v>0.1676</v>
      </c>
      <c r="W177" s="84">
        <v>0.13220000000000001</v>
      </c>
      <c r="X177" s="84">
        <v>7.6700000000000004E-2</v>
      </c>
      <c r="Y177" s="84">
        <v>0.1583</v>
      </c>
      <c r="Z177" s="84">
        <v>0.35470000000000002</v>
      </c>
      <c r="AA177" s="84">
        <v>0.24279999999999999</v>
      </c>
    </row>
    <row r="178" spans="1:31">
      <c r="A178" s="142"/>
      <c r="B178" s="142"/>
      <c r="C178" s="5">
        <v>7.3333333333333304</v>
      </c>
      <c r="D178" s="84">
        <v>0</v>
      </c>
      <c r="E178" s="84">
        <v>0</v>
      </c>
      <c r="F178" s="84">
        <v>0</v>
      </c>
      <c r="G178" s="84">
        <v>0</v>
      </c>
      <c r="H178" s="84">
        <v>0</v>
      </c>
      <c r="I178" s="84">
        <v>0</v>
      </c>
      <c r="J178" s="84">
        <v>0.50739999999999996</v>
      </c>
      <c r="K178" s="84">
        <v>0.58489999999999998</v>
      </c>
      <c r="L178" s="84">
        <v>0.55210000000000004</v>
      </c>
      <c r="M178" s="84">
        <v>0.51090000000000002</v>
      </c>
      <c r="N178" s="84">
        <v>0.49819999999999998</v>
      </c>
      <c r="O178" s="84">
        <v>0.53069999999999995</v>
      </c>
      <c r="P178" s="84">
        <v>0.1855</v>
      </c>
      <c r="Q178" s="84">
        <v>0.2283</v>
      </c>
      <c r="R178" s="84">
        <v>5.6300000000000003E-2</v>
      </c>
      <c r="S178" s="84">
        <v>0.24709999999999999</v>
      </c>
      <c r="T178" s="84">
        <v>0.2283</v>
      </c>
      <c r="U178" s="84">
        <v>0.15110000000000001</v>
      </c>
      <c r="V178" s="84">
        <v>0.11409999999999999</v>
      </c>
      <c r="W178" s="84">
        <v>0.13270000000000001</v>
      </c>
      <c r="X178" s="84">
        <v>7.6300000000000007E-2</v>
      </c>
      <c r="Y178" s="84">
        <v>0.1268</v>
      </c>
      <c r="Z178" s="84">
        <v>0.24909999999999999</v>
      </c>
      <c r="AA178" s="84">
        <v>0.18240000000000001</v>
      </c>
    </row>
    <row r="179" spans="1:31">
      <c r="A179" s="142"/>
      <c r="B179" s="142"/>
      <c r="C179" s="5">
        <v>7.375</v>
      </c>
      <c r="D179" s="84">
        <v>0.188</v>
      </c>
      <c r="E179" s="84">
        <v>0.2351</v>
      </c>
      <c r="F179" s="84">
        <v>7.8600000000000003E-2</v>
      </c>
      <c r="G179" s="84">
        <v>0.14080000000000001</v>
      </c>
      <c r="H179" s="84">
        <v>8.0100000000000005E-2</v>
      </c>
      <c r="I179" s="84">
        <v>0.14449999999999999</v>
      </c>
      <c r="J179" s="84">
        <v>0.76190000000000002</v>
      </c>
      <c r="K179" s="84">
        <v>0.79690000000000005</v>
      </c>
      <c r="L179" s="84">
        <v>0.76580000000000004</v>
      </c>
      <c r="M179" s="84">
        <v>0.66110000000000002</v>
      </c>
      <c r="N179" s="84">
        <v>0.79369999999999996</v>
      </c>
      <c r="O179" s="84">
        <v>0.75590000000000002</v>
      </c>
      <c r="P179" s="84">
        <v>0.1338</v>
      </c>
      <c r="Q179" s="84">
        <v>0.13900000000000001</v>
      </c>
      <c r="R179" s="84">
        <v>3.7400000000000003E-2</v>
      </c>
      <c r="S179" s="84">
        <v>0.15329999999999999</v>
      </c>
      <c r="T179" s="84">
        <v>0.13900000000000001</v>
      </c>
      <c r="U179" s="84">
        <v>9.9699999999999997E-2</v>
      </c>
      <c r="V179" s="84">
        <v>8.5000000000000006E-2</v>
      </c>
      <c r="W179" s="84">
        <v>0.1517</v>
      </c>
      <c r="X179" s="84">
        <v>8.2900000000000001E-2</v>
      </c>
      <c r="Y179" s="84">
        <v>0.1313</v>
      </c>
      <c r="Z179" s="84">
        <v>0.17580000000000001</v>
      </c>
      <c r="AA179" s="84">
        <v>0.14749999999999999</v>
      </c>
    </row>
    <row r="180" spans="1:31">
      <c r="A180" s="142"/>
      <c r="B180" s="142"/>
      <c r="C180" s="5">
        <v>7.4166666666666696</v>
      </c>
      <c r="D180" s="84">
        <v>0.51459999999999995</v>
      </c>
      <c r="E180" s="84">
        <v>0.69</v>
      </c>
      <c r="F180" s="84">
        <v>0.21190000000000001</v>
      </c>
      <c r="G180" s="84">
        <v>0.43020000000000003</v>
      </c>
      <c r="H180" s="84">
        <v>0.3911</v>
      </c>
      <c r="I180" s="84">
        <v>0.4476</v>
      </c>
      <c r="J180" s="84">
        <v>0.82450000000000001</v>
      </c>
      <c r="K180" s="84">
        <v>0.86899999999999999</v>
      </c>
      <c r="L180" s="84">
        <v>0.83919999999999995</v>
      </c>
      <c r="M180" s="84">
        <v>0.7903</v>
      </c>
      <c r="N180" s="84">
        <v>0.89880000000000004</v>
      </c>
      <c r="O180" s="84">
        <v>0.84430000000000005</v>
      </c>
      <c r="P180" s="84">
        <v>0.1124</v>
      </c>
      <c r="Q180" s="84">
        <v>9.9699999999999997E-2</v>
      </c>
      <c r="R180" s="84">
        <v>3.5400000000000001E-2</v>
      </c>
      <c r="S180" s="84">
        <v>0.1145</v>
      </c>
      <c r="T180" s="84">
        <v>9.9699999999999997E-2</v>
      </c>
      <c r="U180" s="84">
        <v>8.0500000000000002E-2</v>
      </c>
      <c r="V180" s="84">
        <v>7.7499999999999999E-2</v>
      </c>
      <c r="W180" s="84">
        <v>0.16339999999999999</v>
      </c>
      <c r="X180" s="84">
        <v>6.6199999999999995E-2</v>
      </c>
      <c r="Y180" s="84">
        <v>7.1300000000000002E-2</v>
      </c>
      <c r="Z180" s="84">
        <v>0.1149</v>
      </c>
      <c r="AA180" s="84">
        <v>0.11409999999999999</v>
      </c>
    </row>
    <row r="181" spans="1:31">
      <c r="A181" s="142"/>
      <c r="B181" s="142"/>
      <c r="C181" s="5">
        <v>7.4583333333333304</v>
      </c>
      <c r="D181" s="84">
        <v>0.69910000000000005</v>
      </c>
      <c r="E181" s="84">
        <v>0.86150000000000004</v>
      </c>
      <c r="F181" s="84">
        <v>0.4204</v>
      </c>
      <c r="G181" s="84">
        <v>0.74990000000000001</v>
      </c>
      <c r="H181" s="84">
        <v>0.7329</v>
      </c>
      <c r="I181" s="84">
        <v>0.69279999999999997</v>
      </c>
      <c r="J181" s="84">
        <v>0.82750000000000001</v>
      </c>
      <c r="K181" s="84">
        <v>0.7843</v>
      </c>
      <c r="L181" s="84">
        <v>0.85680000000000001</v>
      </c>
      <c r="M181" s="84">
        <v>0.80769999999999997</v>
      </c>
      <c r="N181" s="84">
        <v>0.88549999999999995</v>
      </c>
      <c r="O181" s="84">
        <v>0.83240000000000003</v>
      </c>
      <c r="P181" s="84">
        <v>0.13950000000000001</v>
      </c>
      <c r="Q181" s="84">
        <v>0.14580000000000001</v>
      </c>
      <c r="R181" s="84">
        <v>4.3499999999999997E-2</v>
      </c>
      <c r="S181" s="84">
        <v>0.1366</v>
      </c>
      <c r="T181" s="84">
        <v>0.14580000000000001</v>
      </c>
      <c r="U181" s="84">
        <v>0.1012</v>
      </c>
      <c r="V181" s="84">
        <v>8.9499999999999996E-2</v>
      </c>
      <c r="W181" s="84">
        <v>0.1678</v>
      </c>
      <c r="X181" s="84">
        <v>6.6100000000000006E-2</v>
      </c>
      <c r="Y181" s="84">
        <v>6.5000000000000002E-2</v>
      </c>
      <c r="Z181" s="84">
        <v>0.20760000000000001</v>
      </c>
      <c r="AA181" s="84">
        <v>0.16270000000000001</v>
      </c>
    </row>
    <row r="182" spans="1:31">
      <c r="A182" s="142"/>
      <c r="B182" s="142"/>
      <c r="C182" s="5">
        <v>7.5</v>
      </c>
      <c r="D182" s="84">
        <v>0.66890000000000005</v>
      </c>
      <c r="E182" s="84">
        <v>0.85319999999999996</v>
      </c>
      <c r="F182" s="84">
        <v>0.43240000000000001</v>
      </c>
      <c r="G182" s="84">
        <v>0.80789999999999995</v>
      </c>
      <c r="H182" s="84">
        <v>0.74909999999999999</v>
      </c>
      <c r="I182" s="84">
        <v>0.70230000000000004</v>
      </c>
      <c r="J182" s="84">
        <v>0.8044</v>
      </c>
      <c r="K182" s="84">
        <v>0.77410000000000001</v>
      </c>
      <c r="L182" s="84">
        <v>0.84819999999999995</v>
      </c>
      <c r="M182" s="84">
        <v>0.80820000000000003</v>
      </c>
      <c r="N182" s="84">
        <v>0.87139999999999995</v>
      </c>
      <c r="O182" s="84">
        <v>0.82120000000000004</v>
      </c>
      <c r="P182" s="84">
        <v>0.1255</v>
      </c>
      <c r="Q182" s="84">
        <v>0.1321</v>
      </c>
      <c r="R182" s="84">
        <v>3.7999999999999999E-2</v>
      </c>
      <c r="S182" s="84">
        <v>0.1368</v>
      </c>
      <c r="T182" s="84">
        <v>0.1321</v>
      </c>
      <c r="U182" s="84">
        <v>9.35E-2</v>
      </c>
      <c r="V182" s="84">
        <v>0.1087</v>
      </c>
      <c r="W182" s="84">
        <v>0.14899999999999999</v>
      </c>
      <c r="X182" s="84">
        <v>7.1099999999999997E-2</v>
      </c>
      <c r="Y182" s="84">
        <v>6.8400000000000002E-2</v>
      </c>
      <c r="Z182" s="84">
        <v>0.2828</v>
      </c>
      <c r="AA182" s="84">
        <v>0.19919999999999999</v>
      </c>
    </row>
    <row r="183" spans="1:31">
      <c r="A183" s="142"/>
      <c r="B183" s="142"/>
      <c r="C183" s="5">
        <v>7.5416666666666696</v>
      </c>
      <c r="D183" s="84">
        <v>0.75660000000000005</v>
      </c>
      <c r="E183" s="84">
        <v>0.89690000000000003</v>
      </c>
      <c r="F183" s="84">
        <v>0.43230000000000002</v>
      </c>
      <c r="G183" s="84">
        <v>0.8538</v>
      </c>
      <c r="H183" s="84">
        <v>0.74709999999999999</v>
      </c>
      <c r="I183" s="84">
        <v>0.73729999999999996</v>
      </c>
      <c r="J183" s="84">
        <v>0.81699999999999995</v>
      </c>
      <c r="K183" s="84">
        <v>0.77290000000000003</v>
      </c>
      <c r="L183" s="84">
        <v>0.79810000000000003</v>
      </c>
      <c r="M183" s="84">
        <v>0.82110000000000005</v>
      </c>
      <c r="N183" s="84">
        <v>0.87060000000000004</v>
      </c>
      <c r="O183" s="84">
        <v>0.81589999999999996</v>
      </c>
      <c r="P183" s="84">
        <v>0.18590000000000001</v>
      </c>
      <c r="Q183" s="84">
        <v>0.2014</v>
      </c>
      <c r="R183" s="84">
        <v>5.5E-2</v>
      </c>
      <c r="S183" s="84">
        <v>0.21360000000000001</v>
      </c>
      <c r="T183" s="84">
        <v>0.2014</v>
      </c>
      <c r="U183" s="84">
        <v>0.14080000000000001</v>
      </c>
      <c r="V183" s="84">
        <v>0.12540000000000001</v>
      </c>
      <c r="W183" s="84">
        <v>0.1231</v>
      </c>
      <c r="X183" s="84">
        <v>0.1384</v>
      </c>
      <c r="Y183" s="84">
        <v>9.0399999999999994E-2</v>
      </c>
      <c r="Z183" s="84">
        <v>0.19600000000000001</v>
      </c>
      <c r="AA183" s="84">
        <v>0.1603</v>
      </c>
    </row>
    <row r="184" spans="1:31">
      <c r="A184" s="142"/>
      <c r="B184" s="142"/>
      <c r="C184" s="5">
        <v>7.5833333333333304</v>
      </c>
      <c r="D184" s="84">
        <v>0.6411</v>
      </c>
      <c r="E184" s="84">
        <v>0.89170000000000005</v>
      </c>
      <c r="F184" s="84">
        <v>0.373</v>
      </c>
      <c r="G184" s="84">
        <v>0.68169999999999997</v>
      </c>
      <c r="H184" s="84">
        <v>0.74129999999999996</v>
      </c>
      <c r="I184" s="84">
        <v>0.66579999999999995</v>
      </c>
      <c r="J184" s="84">
        <v>0.7964</v>
      </c>
      <c r="K184" s="84">
        <v>0.76600000000000001</v>
      </c>
      <c r="L184" s="84">
        <v>0.82679999999999998</v>
      </c>
      <c r="M184" s="84">
        <v>0.79820000000000002</v>
      </c>
      <c r="N184" s="84">
        <v>0.88100000000000001</v>
      </c>
      <c r="O184" s="84">
        <v>0.81369999999999998</v>
      </c>
      <c r="P184" s="84">
        <v>0.20680000000000001</v>
      </c>
      <c r="Q184" s="84">
        <v>0.22559999999999999</v>
      </c>
      <c r="R184" s="84">
        <v>6.3600000000000004E-2</v>
      </c>
      <c r="S184" s="84">
        <v>0.19309999999999999</v>
      </c>
      <c r="T184" s="84">
        <v>0.22559999999999999</v>
      </c>
      <c r="U184" s="84">
        <v>0.1489</v>
      </c>
      <c r="V184" s="84">
        <v>0.1522</v>
      </c>
      <c r="W184" s="84">
        <v>0.1033</v>
      </c>
      <c r="X184" s="84">
        <v>0.28299999999999997</v>
      </c>
      <c r="Y184" s="84">
        <v>9.8699999999999996E-2</v>
      </c>
      <c r="Z184" s="84">
        <v>0.18529999999999999</v>
      </c>
      <c r="AA184" s="84">
        <v>0.1704</v>
      </c>
    </row>
    <row r="185" spans="1:31">
      <c r="A185" s="142"/>
      <c r="B185" s="142"/>
      <c r="C185" s="5">
        <v>7.625</v>
      </c>
      <c r="D185" s="84">
        <v>0.62829999999999997</v>
      </c>
      <c r="E185" s="84">
        <v>0.83460000000000001</v>
      </c>
      <c r="F185" s="84">
        <v>0.54490000000000005</v>
      </c>
      <c r="G185" s="84">
        <v>0.71140000000000003</v>
      </c>
      <c r="H185" s="84">
        <v>0.75900000000000001</v>
      </c>
      <c r="I185" s="84">
        <v>0.69569999999999999</v>
      </c>
      <c r="J185" s="84">
        <v>0.76970000000000005</v>
      </c>
      <c r="K185" s="84">
        <v>0.84019999999999995</v>
      </c>
      <c r="L185" s="84">
        <v>0.85160000000000002</v>
      </c>
      <c r="M185" s="84">
        <v>0.8095</v>
      </c>
      <c r="N185" s="84">
        <v>0.88270000000000004</v>
      </c>
      <c r="O185" s="84">
        <v>0.83079999999999998</v>
      </c>
      <c r="P185" s="84">
        <v>0.27029999999999998</v>
      </c>
      <c r="Q185" s="84">
        <v>0.14560000000000001</v>
      </c>
      <c r="R185" s="84">
        <v>6.4899999999999999E-2</v>
      </c>
      <c r="S185" s="84">
        <v>0.16619999999999999</v>
      </c>
      <c r="T185" s="84">
        <v>0.14560000000000001</v>
      </c>
      <c r="U185" s="84">
        <v>0.1525</v>
      </c>
      <c r="V185" s="84">
        <v>0.1525</v>
      </c>
      <c r="W185" s="84">
        <v>0.125</v>
      </c>
      <c r="X185" s="84">
        <v>0.36559999999999998</v>
      </c>
      <c r="Y185" s="84">
        <v>0.1484</v>
      </c>
      <c r="Z185" s="84">
        <v>0.13389999999999999</v>
      </c>
      <c r="AA185" s="84">
        <v>0.16120000000000001</v>
      </c>
    </row>
    <row r="186" spans="1:31">
      <c r="A186" s="142"/>
      <c r="B186" s="142"/>
      <c r="C186" s="5">
        <v>7.6666666666666696</v>
      </c>
      <c r="D186" s="84">
        <v>0.61780000000000002</v>
      </c>
      <c r="E186" s="84">
        <v>0.74109999999999998</v>
      </c>
      <c r="F186" s="84">
        <v>0.40810000000000002</v>
      </c>
      <c r="G186" s="84">
        <v>0.6179</v>
      </c>
      <c r="H186" s="84">
        <v>0.62370000000000003</v>
      </c>
      <c r="I186" s="84">
        <v>0.60170000000000001</v>
      </c>
      <c r="J186" s="84">
        <v>0.79630000000000001</v>
      </c>
      <c r="K186" s="84">
        <v>0.71619999999999995</v>
      </c>
      <c r="L186" s="84">
        <v>0.82679999999999998</v>
      </c>
      <c r="M186" s="84">
        <v>0.78849999999999998</v>
      </c>
      <c r="N186" s="84">
        <v>0.90890000000000004</v>
      </c>
      <c r="O186" s="84">
        <v>0.80730000000000002</v>
      </c>
      <c r="P186" s="84">
        <v>0.28899999999999998</v>
      </c>
      <c r="Q186" s="84">
        <v>0.159</v>
      </c>
      <c r="R186" s="84">
        <v>7.4399999999999994E-2</v>
      </c>
      <c r="S186" s="84">
        <v>0.16669999999999999</v>
      </c>
      <c r="T186" s="84">
        <v>0.159</v>
      </c>
      <c r="U186" s="84">
        <v>0.1633</v>
      </c>
      <c r="V186" s="84">
        <v>0.17</v>
      </c>
      <c r="W186" s="84">
        <v>0.15629999999999999</v>
      </c>
      <c r="X186" s="84">
        <v>0.4496</v>
      </c>
      <c r="Y186" s="84">
        <v>0.18920000000000001</v>
      </c>
      <c r="Z186" s="84">
        <v>0.11559999999999999</v>
      </c>
      <c r="AA186" s="84">
        <v>0.1724</v>
      </c>
    </row>
    <row r="187" spans="1:31">
      <c r="A187" s="142"/>
      <c r="B187" s="142"/>
      <c r="C187" s="5">
        <v>7.7083333333333304</v>
      </c>
      <c r="D187" s="84">
        <v>0.51759999999999995</v>
      </c>
      <c r="E187" s="84">
        <v>0.68859999999999999</v>
      </c>
      <c r="F187" s="84">
        <v>0.253</v>
      </c>
      <c r="G187" s="84">
        <v>0.56940000000000002</v>
      </c>
      <c r="H187" s="84">
        <v>0.42630000000000001</v>
      </c>
      <c r="I187" s="84">
        <v>0.49099999999999999</v>
      </c>
      <c r="J187" s="84">
        <v>0.72050000000000003</v>
      </c>
      <c r="K187" s="84">
        <v>0.77690000000000003</v>
      </c>
      <c r="L187" s="84">
        <v>0.74709999999999999</v>
      </c>
      <c r="M187" s="84">
        <v>0.71930000000000005</v>
      </c>
      <c r="N187" s="84">
        <v>0.84650000000000003</v>
      </c>
      <c r="O187" s="84">
        <v>0.7621</v>
      </c>
      <c r="P187" s="84">
        <v>0.2384</v>
      </c>
      <c r="Q187" s="84">
        <v>0.13469999999999999</v>
      </c>
      <c r="R187" s="84">
        <v>6.2899999999999998E-2</v>
      </c>
      <c r="S187" s="84">
        <v>0.12839999999999999</v>
      </c>
      <c r="T187" s="84">
        <v>0.13469999999999999</v>
      </c>
      <c r="U187" s="84">
        <v>0.13389999999999999</v>
      </c>
      <c r="V187" s="84">
        <v>0.2016</v>
      </c>
      <c r="W187" s="84">
        <v>0.22950000000000001</v>
      </c>
      <c r="X187" s="84">
        <v>0.44700000000000001</v>
      </c>
      <c r="Y187" s="84">
        <v>0.2218</v>
      </c>
      <c r="Z187" s="84">
        <v>0.12870000000000001</v>
      </c>
      <c r="AA187" s="84">
        <v>0.20030000000000001</v>
      </c>
    </row>
    <row r="188" spans="1:31">
      <c r="A188" s="142"/>
      <c r="B188" s="142"/>
      <c r="C188" s="5">
        <v>7.75</v>
      </c>
      <c r="D188" s="84">
        <v>0.35439999999999999</v>
      </c>
      <c r="E188" s="84">
        <v>0.51019999999999999</v>
      </c>
      <c r="F188" s="84">
        <v>0</v>
      </c>
      <c r="G188" s="84">
        <v>0.42020000000000002</v>
      </c>
      <c r="H188" s="84">
        <v>0.30049999999999999</v>
      </c>
      <c r="I188" s="84">
        <v>0.31709999999999999</v>
      </c>
      <c r="J188" s="84">
        <v>0.52170000000000005</v>
      </c>
      <c r="K188" s="84">
        <v>0.59499999999999997</v>
      </c>
      <c r="L188" s="84">
        <v>0.43120000000000003</v>
      </c>
      <c r="M188" s="84">
        <v>0.50919999999999999</v>
      </c>
      <c r="N188" s="84">
        <v>0.67889999999999995</v>
      </c>
      <c r="O188" s="84">
        <v>0.54720000000000002</v>
      </c>
      <c r="P188" s="84">
        <v>0.22220000000000001</v>
      </c>
      <c r="Q188" s="84">
        <v>0.1381</v>
      </c>
      <c r="R188" s="84">
        <v>6.3500000000000001E-2</v>
      </c>
      <c r="S188" s="84">
        <v>0.13320000000000001</v>
      </c>
      <c r="T188" s="84">
        <v>0.1381</v>
      </c>
      <c r="U188" s="84">
        <v>0.13100000000000001</v>
      </c>
      <c r="V188" s="84">
        <v>0.24279999999999999</v>
      </c>
      <c r="W188" s="84">
        <v>0.2364</v>
      </c>
      <c r="X188" s="84">
        <v>0.38090000000000002</v>
      </c>
      <c r="Y188" s="84">
        <v>0.17810000000000001</v>
      </c>
      <c r="Z188" s="84">
        <v>0.153</v>
      </c>
      <c r="AA188" s="84">
        <v>0.2092</v>
      </c>
      <c r="AE188" s="56"/>
    </row>
    <row r="189" spans="1:31">
      <c r="A189" s="142"/>
      <c r="B189" s="142"/>
      <c r="C189" s="5">
        <v>7.7916666666666696</v>
      </c>
      <c r="D189" s="84">
        <v>1E-4</v>
      </c>
      <c r="E189" s="84">
        <v>3.85E-2</v>
      </c>
      <c r="F189" s="84">
        <v>0</v>
      </c>
      <c r="G189" s="84">
        <v>0</v>
      </c>
      <c r="H189" s="84">
        <v>0</v>
      </c>
      <c r="I189" s="84">
        <v>7.7000000000000002E-3</v>
      </c>
      <c r="J189" s="84">
        <v>0.14069999999999999</v>
      </c>
      <c r="K189" s="84">
        <v>0.29020000000000001</v>
      </c>
      <c r="L189" s="84">
        <v>2.3800000000000002E-2</v>
      </c>
      <c r="M189" s="84">
        <v>0.1123</v>
      </c>
      <c r="N189" s="84">
        <v>0.30570000000000003</v>
      </c>
      <c r="O189" s="84">
        <v>0.17449999999999999</v>
      </c>
      <c r="P189" s="84">
        <v>0.2631</v>
      </c>
      <c r="Q189" s="84">
        <v>0.159</v>
      </c>
      <c r="R189" s="84">
        <v>7.8E-2</v>
      </c>
      <c r="S189" s="84">
        <v>0.17710000000000001</v>
      </c>
      <c r="T189" s="84">
        <v>0.159</v>
      </c>
      <c r="U189" s="84">
        <v>0.1595</v>
      </c>
      <c r="V189" s="84">
        <v>0.29139999999999999</v>
      </c>
      <c r="W189" s="84">
        <v>0.28610000000000002</v>
      </c>
      <c r="X189" s="84">
        <v>0.3216</v>
      </c>
      <c r="Y189" s="84">
        <v>0.2346</v>
      </c>
      <c r="Z189" s="84">
        <v>0.24429999999999999</v>
      </c>
      <c r="AA189" s="84">
        <v>0.26750000000000002</v>
      </c>
    </row>
    <row r="190" spans="1:31">
      <c r="A190" s="142"/>
      <c r="B190" s="142"/>
      <c r="C190" s="5">
        <v>7.8333333333333304</v>
      </c>
      <c r="D190" s="84">
        <v>0</v>
      </c>
      <c r="E190" s="84">
        <v>0</v>
      </c>
      <c r="F190" s="84">
        <v>0</v>
      </c>
      <c r="G190" s="84">
        <v>0</v>
      </c>
      <c r="H190" s="84">
        <v>0</v>
      </c>
      <c r="I190" s="84">
        <v>0</v>
      </c>
      <c r="J190" s="84">
        <v>1.8E-3</v>
      </c>
      <c r="K190" s="84">
        <v>1.2E-2</v>
      </c>
      <c r="L190" s="84">
        <v>0</v>
      </c>
      <c r="M190" s="84">
        <v>0</v>
      </c>
      <c r="N190" s="84">
        <v>2.1100000000000001E-2</v>
      </c>
      <c r="O190" s="84">
        <v>7.0000000000000001E-3</v>
      </c>
      <c r="P190" s="84">
        <v>0.31309999999999999</v>
      </c>
      <c r="Q190" s="84">
        <v>0.1961</v>
      </c>
      <c r="R190" s="84">
        <v>9.4E-2</v>
      </c>
      <c r="S190" s="84">
        <v>0.20780000000000001</v>
      </c>
      <c r="T190" s="84">
        <v>0.1961</v>
      </c>
      <c r="U190" s="84">
        <v>0.1905</v>
      </c>
      <c r="V190" s="84">
        <v>0.32440000000000002</v>
      </c>
      <c r="W190" s="84">
        <v>0.33789999999999998</v>
      </c>
      <c r="X190" s="84">
        <v>0.29730000000000001</v>
      </c>
      <c r="Y190" s="84">
        <v>0.29899999999999999</v>
      </c>
      <c r="Z190" s="84">
        <v>0.37640000000000001</v>
      </c>
      <c r="AA190" s="84">
        <v>0.3493</v>
      </c>
    </row>
    <row r="191" spans="1:31">
      <c r="A191" s="142"/>
      <c r="B191" s="142"/>
      <c r="C191" s="5">
        <v>7.875</v>
      </c>
      <c r="D191" s="84">
        <v>0</v>
      </c>
      <c r="E191" s="84">
        <v>0</v>
      </c>
      <c r="F191" s="84">
        <v>0</v>
      </c>
      <c r="G191" s="84">
        <v>0</v>
      </c>
      <c r="H191" s="84">
        <v>0</v>
      </c>
      <c r="I191" s="84">
        <v>0</v>
      </c>
      <c r="J191" s="84">
        <v>0</v>
      </c>
      <c r="K191" s="84">
        <v>0</v>
      </c>
      <c r="L191" s="84">
        <v>0</v>
      </c>
      <c r="M191" s="84">
        <v>0</v>
      </c>
      <c r="N191" s="84">
        <v>0</v>
      </c>
      <c r="O191" s="84">
        <v>0</v>
      </c>
      <c r="P191" s="84">
        <v>0.36420000000000002</v>
      </c>
      <c r="Q191" s="84">
        <v>0.22919999999999999</v>
      </c>
      <c r="R191" s="84">
        <v>0.1145</v>
      </c>
      <c r="S191" s="84">
        <v>0.24979999999999999</v>
      </c>
      <c r="T191" s="84">
        <v>0.22919999999999999</v>
      </c>
      <c r="U191" s="84">
        <v>0.22539999999999999</v>
      </c>
      <c r="V191" s="84">
        <v>0.36570000000000003</v>
      </c>
      <c r="W191" s="84">
        <v>0.3735</v>
      </c>
      <c r="X191" s="84">
        <v>0.28539999999999999</v>
      </c>
      <c r="Y191" s="84">
        <v>0.43509999999999999</v>
      </c>
      <c r="Z191" s="84">
        <v>0.53859999999999997</v>
      </c>
      <c r="AA191" s="84">
        <v>0.44819999999999999</v>
      </c>
    </row>
    <row r="192" spans="1:31">
      <c r="A192" s="142"/>
      <c r="B192" s="142"/>
      <c r="C192" s="5">
        <v>7.9166666666666696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0.3367</v>
      </c>
      <c r="Q192" s="84">
        <v>0.32540000000000002</v>
      </c>
      <c r="R192" s="84">
        <v>0.1153</v>
      </c>
      <c r="S192" s="84">
        <v>0.34089999999999998</v>
      </c>
      <c r="T192" s="84">
        <v>0.32540000000000002</v>
      </c>
      <c r="U192" s="84">
        <v>0.2475</v>
      </c>
      <c r="V192" s="84">
        <v>0.38679999999999998</v>
      </c>
      <c r="W192" s="84">
        <v>0.31090000000000001</v>
      </c>
      <c r="X192" s="84">
        <v>0.2407</v>
      </c>
      <c r="Y192" s="84">
        <v>0.43509999999999999</v>
      </c>
      <c r="Z192" s="84">
        <v>0.50270000000000004</v>
      </c>
      <c r="AA192" s="84">
        <v>0.4133</v>
      </c>
    </row>
    <row r="193" spans="1:27">
      <c r="A193" s="142"/>
      <c r="B193" s="142"/>
      <c r="C193" s="5">
        <v>7.9583333333333304</v>
      </c>
      <c r="D193" s="84">
        <v>0</v>
      </c>
      <c r="E193" s="84">
        <v>0</v>
      </c>
      <c r="F193" s="84">
        <v>0</v>
      </c>
      <c r="G193" s="84">
        <v>0</v>
      </c>
      <c r="H193" s="84">
        <v>0</v>
      </c>
      <c r="I193" s="84">
        <v>0</v>
      </c>
      <c r="J193" s="84">
        <v>0</v>
      </c>
      <c r="K193" s="84">
        <v>0</v>
      </c>
      <c r="L193" s="84">
        <v>0</v>
      </c>
      <c r="M193" s="84">
        <v>0</v>
      </c>
      <c r="N193" s="84">
        <v>0</v>
      </c>
      <c r="O193" s="84">
        <v>0</v>
      </c>
      <c r="P193" s="84">
        <v>0.33279999999999998</v>
      </c>
      <c r="Q193" s="84">
        <v>0.40789999999999998</v>
      </c>
      <c r="R193" s="84">
        <v>0.1192</v>
      </c>
      <c r="S193" s="84">
        <v>0.41049999999999998</v>
      </c>
      <c r="T193" s="84">
        <v>0.40789999999999998</v>
      </c>
      <c r="U193" s="84">
        <v>0.27160000000000001</v>
      </c>
      <c r="V193" s="84">
        <v>0.45450000000000002</v>
      </c>
      <c r="W193" s="84">
        <v>0.35780000000000001</v>
      </c>
      <c r="X193" s="84">
        <v>0.2586</v>
      </c>
      <c r="Y193" s="84">
        <v>0.4572</v>
      </c>
      <c r="Z193" s="84">
        <v>0.59399999999999997</v>
      </c>
      <c r="AA193" s="84">
        <v>0.48039999999999999</v>
      </c>
    </row>
    <row r="194" spans="1:27">
      <c r="A194" s="142"/>
      <c r="B194" s="142"/>
      <c r="C194" s="5">
        <v>8</v>
      </c>
      <c r="D194" s="84">
        <v>0</v>
      </c>
      <c r="E194" s="84">
        <v>0</v>
      </c>
      <c r="F194" s="84">
        <v>0</v>
      </c>
      <c r="G194" s="84">
        <v>0</v>
      </c>
      <c r="H194" s="84">
        <v>0</v>
      </c>
      <c r="I194" s="84">
        <v>0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0.41070000000000001</v>
      </c>
      <c r="Q194" s="84">
        <v>0.63880000000000003</v>
      </c>
      <c r="R194" s="84">
        <v>0.14929999999999999</v>
      </c>
      <c r="S194" s="84">
        <v>0.55089999999999995</v>
      </c>
      <c r="T194" s="84">
        <v>0.63880000000000003</v>
      </c>
      <c r="U194" s="84">
        <v>0.3609</v>
      </c>
      <c r="V194" s="84">
        <v>0.43059999999999998</v>
      </c>
      <c r="W194" s="84">
        <v>0.40479999999999999</v>
      </c>
      <c r="X194" s="84">
        <v>0.25259999999999999</v>
      </c>
      <c r="Y194" s="84">
        <v>0.3795</v>
      </c>
      <c r="Z194" s="84">
        <v>0.62350000000000005</v>
      </c>
      <c r="AA194" s="84">
        <v>0.49909999999999999</v>
      </c>
    </row>
    <row r="195" spans="1:27">
      <c r="A195" s="142" t="s">
        <v>80</v>
      </c>
      <c r="B195" s="142" t="s">
        <v>88</v>
      </c>
      <c r="C195" s="5">
        <v>8.0416666666666696</v>
      </c>
      <c r="D195" s="84">
        <v>0</v>
      </c>
      <c r="E195" s="84">
        <v>0</v>
      </c>
      <c r="F195" s="84">
        <v>0</v>
      </c>
      <c r="G195" s="84">
        <v>0</v>
      </c>
      <c r="H195" s="84">
        <v>0</v>
      </c>
      <c r="I195" s="84">
        <v>0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0.29609999999999997</v>
      </c>
      <c r="Q195" s="84">
        <v>0.3876</v>
      </c>
      <c r="R195" s="84">
        <v>0.10440000000000001</v>
      </c>
      <c r="S195" s="84">
        <v>0.38290000000000002</v>
      </c>
      <c r="T195" s="84">
        <v>0.3876</v>
      </c>
      <c r="U195" s="84">
        <v>0.24740000000000001</v>
      </c>
      <c r="V195" s="84">
        <v>0.48580000000000001</v>
      </c>
      <c r="W195" s="84">
        <v>0.52939999999999998</v>
      </c>
      <c r="X195" s="84">
        <v>0.15559999999999999</v>
      </c>
      <c r="Y195" s="84">
        <v>0.25090000000000001</v>
      </c>
      <c r="Z195" s="84">
        <v>0.69540000000000002</v>
      </c>
      <c r="AA195" s="84">
        <v>0.55269999999999997</v>
      </c>
    </row>
    <row r="196" spans="1:27">
      <c r="A196" s="142"/>
      <c r="B196" s="142"/>
      <c r="C196" s="5">
        <v>8.0833333333333304</v>
      </c>
      <c r="D196" s="84">
        <v>0</v>
      </c>
      <c r="E196" s="84">
        <v>0</v>
      </c>
      <c r="F196" s="84">
        <v>0</v>
      </c>
      <c r="G196" s="84">
        <v>0</v>
      </c>
      <c r="H196" s="84">
        <v>0</v>
      </c>
      <c r="I196" s="84">
        <v>0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0.30180000000000001</v>
      </c>
      <c r="Q196" s="84">
        <v>0.41270000000000001</v>
      </c>
      <c r="R196" s="84">
        <v>0.1018</v>
      </c>
      <c r="S196" s="84">
        <v>0.38009999999999999</v>
      </c>
      <c r="T196" s="84">
        <v>0.41270000000000001</v>
      </c>
      <c r="U196" s="84">
        <v>0.25040000000000001</v>
      </c>
      <c r="V196" s="84">
        <v>0.49270000000000003</v>
      </c>
      <c r="W196" s="84">
        <v>0.53949999999999998</v>
      </c>
      <c r="X196" s="84">
        <v>0.2006</v>
      </c>
      <c r="Y196" s="84">
        <v>0.2964</v>
      </c>
      <c r="Z196" s="84">
        <v>0.60199999999999998</v>
      </c>
      <c r="AA196" s="84">
        <v>0.51600000000000001</v>
      </c>
    </row>
    <row r="197" spans="1:27">
      <c r="A197" s="142"/>
      <c r="B197" s="142"/>
      <c r="C197" s="5">
        <v>8.125</v>
      </c>
      <c r="D197" s="84">
        <v>0</v>
      </c>
      <c r="E197" s="84">
        <v>0</v>
      </c>
      <c r="F197" s="84">
        <v>0</v>
      </c>
      <c r="G197" s="84">
        <v>0</v>
      </c>
      <c r="H197" s="84">
        <v>0</v>
      </c>
      <c r="I197" s="84">
        <v>0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0.26719999999999999</v>
      </c>
      <c r="Q197" s="84">
        <v>0.43149999999999999</v>
      </c>
      <c r="R197" s="84">
        <v>8.9899999999999994E-2</v>
      </c>
      <c r="S197" s="84">
        <v>0.37530000000000002</v>
      </c>
      <c r="T197" s="84">
        <v>0.43149999999999999</v>
      </c>
      <c r="U197" s="84">
        <v>0.23719999999999999</v>
      </c>
      <c r="V197" s="84">
        <v>0.44729999999999998</v>
      </c>
      <c r="W197" s="84">
        <v>0.53700000000000003</v>
      </c>
      <c r="X197" s="84">
        <v>0.20349999999999999</v>
      </c>
      <c r="Y197" s="84">
        <v>0.29120000000000001</v>
      </c>
      <c r="Z197" s="84">
        <v>0.46429999999999999</v>
      </c>
      <c r="AA197" s="84">
        <v>0.44130000000000003</v>
      </c>
    </row>
    <row r="198" spans="1:27">
      <c r="A198" s="142"/>
      <c r="B198" s="142"/>
      <c r="C198" s="5">
        <v>8.1666666666666696</v>
      </c>
      <c r="D198" s="84">
        <v>0</v>
      </c>
      <c r="E198" s="84">
        <v>0</v>
      </c>
      <c r="F198" s="84">
        <v>0</v>
      </c>
      <c r="G198" s="84">
        <v>0</v>
      </c>
      <c r="H198" s="84">
        <v>0</v>
      </c>
      <c r="I198" s="84">
        <v>0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0.25340000000000001</v>
      </c>
      <c r="Q198" s="84">
        <v>0.38779999999999998</v>
      </c>
      <c r="R198" s="84">
        <v>8.3699999999999997E-2</v>
      </c>
      <c r="S198" s="84">
        <v>0.36430000000000001</v>
      </c>
      <c r="T198" s="84">
        <v>0.38779999999999998</v>
      </c>
      <c r="U198" s="84">
        <v>0.22339999999999999</v>
      </c>
      <c r="V198" s="84">
        <v>0.37819999999999998</v>
      </c>
      <c r="W198" s="84">
        <v>0.51590000000000003</v>
      </c>
      <c r="X198" s="84">
        <v>0.22900000000000001</v>
      </c>
      <c r="Y198" s="84">
        <v>0.23749999999999999</v>
      </c>
      <c r="Z198" s="84">
        <v>0.38600000000000001</v>
      </c>
      <c r="AA198" s="84">
        <v>0.38990000000000002</v>
      </c>
    </row>
    <row r="199" spans="1:27">
      <c r="A199" s="142"/>
      <c r="B199" s="142"/>
      <c r="C199" s="5">
        <v>8.2083333333333304</v>
      </c>
      <c r="D199" s="84">
        <v>0</v>
      </c>
      <c r="E199" s="84">
        <v>0</v>
      </c>
      <c r="F199" s="84">
        <v>0</v>
      </c>
      <c r="G199" s="84">
        <v>0</v>
      </c>
      <c r="H199" s="84">
        <v>0</v>
      </c>
      <c r="I199" s="84">
        <v>0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0.28270000000000001</v>
      </c>
      <c r="Q199" s="84">
        <v>0.4042</v>
      </c>
      <c r="R199" s="84">
        <v>0.1045</v>
      </c>
      <c r="S199" s="84">
        <v>0.41670000000000001</v>
      </c>
      <c r="T199" s="84">
        <v>0.4042</v>
      </c>
      <c r="U199" s="84">
        <v>0.25240000000000001</v>
      </c>
      <c r="V199" s="84">
        <v>0.32679999999999998</v>
      </c>
      <c r="W199" s="84">
        <v>0.43230000000000002</v>
      </c>
      <c r="X199" s="84">
        <v>0.2215</v>
      </c>
      <c r="Y199" s="84">
        <v>0.2203</v>
      </c>
      <c r="Z199" s="84">
        <v>0.38500000000000001</v>
      </c>
      <c r="AA199" s="84">
        <v>0.36309999999999998</v>
      </c>
    </row>
    <row r="200" spans="1:27">
      <c r="A200" s="142"/>
      <c r="B200" s="142"/>
      <c r="C200" s="5">
        <v>8.25</v>
      </c>
      <c r="D200" s="84">
        <v>0</v>
      </c>
      <c r="E200" s="84">
        <v>0</v>
      </c>
      <c r="F200" s="84">
        <v>0</v>
      </c>
      <c r="G200" s="84">
        <v>0</v>
      </c>
      <c r="H200" s="84">
        <v>0</v>
      </c>
      <c r="I200" s="84">
        <v>0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0.27379999999999999</v>
      </c>
      <c r="Q200" s="84">
        <v>0.36909999999999998</v>
      </c>
      <c r="R200" s="84">
        <v>9.9000000000000005E-2</v>
      </c>
      <c r="S200" s="84">
        <v>0.40360000000000001</v>
      </c>
      <c r="T200" s="84">
        <v>0.36909999999999998</v>
      </c>
      <c r="U200" s="84">
        <v>0.2409</v>
      </c>
      <c r="V200" s="84">
        <v>0.35639999999999999</v>
      </c>
      <c r="W200" s="84">
        <v>0.36630000000000001</v>
      </c>
      <c r="X200" s="84">
        <v>0.17399999999999999</v>
      </c>
      <c r="Y200" s="84">
        <v>0.20449999999999999</v>
      </c>
      <c r="Z200" s="84">
        <v>0.35699999999999998</v>
      </c>
      <c r="AA200" s="84">
        <v>0.33129999999999998</v>
      </c>
    </row>
    <row r="201" spans="1:27">
      <c r="A201" s="142"/>
      <c r="B201" s="142"/>
      <c r="C201" s="5">
        <v>8.2916666666666696</v>
      </c>
      <c r="D201" s="84">
        <v>0</v>
      </c>
      <c r="E201" s="84">
        <v>0</v>
      </c>
      <c r="F201" s="84">
        <v>0</v>
      </c>
      <c r="G201" s="84">
        <v>0</v>
      </c>
      <c r="H201" s="84">
        <v>0</v>
      </c>
      <c r="I201" s="84">
        <v>0</v>
      </c>
      <c r="J201" s="84">
        <v>6.5500000000000003E-2</v>
      </c>
      <c r="K201" s="84">
        <v>8.5900000000000004E-2</v>
      </c>
      <c r="L201" s="84">
        <v>0.1041</v>
      </c>
      <c r="M201" s="84">
        <v>7.0599999999999996E-2</v>
      </c>
      <c r="N201" s="84">
        <v>3.1699999999999999E-2</v>
      </c>
      <c r="O201" s="84">
        <v>7.1499999999999994E-2</v>
      </c>
      <c r="P201" s="84">
        <v>0.27929999999999999</v>
      </c>
      <c r="Q201" s="84">
        <v>0.32329999999999998</v>
      </c>
      <c r="R201" s="84">
        <v>8.9800000000000005E-2</v>
      </c>
      <c r="S201" s="84">
        <v>0.39729999999999999</v>
      </c>
      <c r="T201" s="84">
        <v>0.32329999999999998</v>
      </c>
      <c r="U201" s="84">
        <v>0.2321</v>
      </c>
      <c r="V201" s="84">
        <v>0.38519999999999999</v>
      </c>
      <c r="W201" s="84">
        <v>0.34239999999999998</v>
      </c>
      <c r="X201" s="84">
        <v>0.17530000000000001</v>
      </c>
      <c r="Y201" s="84">
        <v>0.19500000000000001</v>
      </c>
      <c r="Z201" s="84">
        <v>0.4516</v>
      </c>
      <c r="AA201" s="84">
        <v>0.37640000000000001</v>
      </c>
    </row>
    <row r="202" spans="1:27">
      <c r="A202" s="142"/>
      <c r="B202" s="142"/>
      <c r="C202" s="5">
        <v>8.3333333333333304</v>
      </c>
      <c r="D202" s="84">
        <v>0</v>
      </c>
      <c r="E202" s="84">
        <v>0</v>
      </c>
      <c r="F202" s="84">
        <v>0</v>
      </c>
      <c r="G202" s="84">
        <v>0</v>
      </c>
      <c r="H202" s="84">
        <v>0</v>
      </c>
      <c r="I202" s="84">
        <v>0</v>
      </c>
      <c r="J202" s="84">
        <v>0.3624</v>
      </c>
      <c r="K202" s="84">
        <v>0.44269999999999998</v>
      </c>
      <c r="L202" s="84">
        <v>0.3795</v>
      </c>
      <c r="M202" s="84">
        <v>0.43099999999999999</v>
      </c>
      <c r="N202" s="84">
        <v>0.37240000000000001</v>
      </c>
      <c r="O202" s="84">
        <v>0.39760000000000001</v>
      </c>
      <c r="P202" s="84">
        <v>0.24060000000000001</v>
      </c>
      <c r="Q202" s="84">
        <v>0.31830000000000003</v>
      </c>
      <c r="R202" s="84">
        <v>8.4599999999999995E-2</v>
      </c>
      <c r="S202" s="84">
        <v>0.37130000000000002</v>
      </c>
      <c r="T202" s="84">
        <v>0.31830000000000003</v>
      </c>
      <c r="U202" s="84">
        <v>0.21329999999999999</v>
      </c>
      <c r="V202" s="84">
        <v>0.26929999999999998</v>
      </c>
      <c r="W202" s="84">
        <v>0.30299999999999999</v>
      </c>
      <c r="X202" s="84">
        <v>0.13170000000000001</v>
      </c>
      <c r="Y202" s="84">
        <v>0.14660000000000001</v>
      </c>
      <c r="Z202" s="84">
        <v>0.42459999999999998</v>
      </c>
      <c r="AA202" s="84">
        <v>0.3337</v>
      </c>
    </row>
    <row r="203" spans="1:27">
      <c r="A203" s="142"/>
      <c r="B203" s="142"/>
      <c r="C203" s="5">
        <v>8.375</v>
      </c>
      <c r="D203" s="84">
        <v>0.10009999999999999</v>
      </c>
      <c r="E203" s="84">
        <v>0.1167</v>
      </c>
      <c r="F203" s="84">
        <v>9.4299999999999995E-2</v>
      </c>
      <c r="G203" s="84">
        <v>6.8199999999999997E-2</v>
      </c>
      <c r="H203" s="84">
        <v>0.17549999999999999</v>
      </c>
      <c r="I203" s="84">
        <v>0.1109</v>
      </c>
      <c r="J203" s="84">
        <v>0.59960000000000002</v>
      </c>
      <c r="K203" s="84">
        <v>0.7571</v>
      </c>
      <c r="L203" s="84">
        <v>0.66190000000000004</v>
      </c>
      <c r="M203" s="84">
        <v>0.67869999999999997</v>
      </c>
      <c r="N203" s="84">
        <v>0.66849999999999998</v>
      </c>
      <c r="O203" s="84">
        <v>0.67320000000000002</v>
      </c>
      <c r="P203" s="84">
        <v>0.2218</v>
      </c>
      <c r="Q203" s="84">
        <v>0.31380000000000002</v>
      </c>
      <c r="R203" s="84">
        <v>8.2699999999999996E-2</v>
      </c>
      <c r="S203" s="84">
        <v>0.36209999999999998</v>
      </c>
      <c r="T203" s="84">
        <v>0.31380000000000002</v>
      </c>
      <c r="U203" s="84">
        <v>0.2049</v>
      </c>
      <c r="V203" s="84">
        <v>0.18190000000000001</v>
      </c>
      <c r="W203" s="84">
        <v>0.2742</v>
      </c>
      <c r="X203" s="84">
        <v>9.5299999999999996E-2</v>
      </c>
      <c r="Y203" s="84">
        <v>0.1077</v>
      </c>
      <c r="Z203" s="84">
        <v>0.41449999999999998</v>
      </c>
      <c r="AA203" s="84">
        <v>0.30640000000000001</v>
      </c>
    </row>
    <row r="204" spans="1:27">
      <c r="A204" s="142"/>
      <c r="B204" s="142"/>
      <c r="C204" s="5">
        <v>8.4166666666666696</v>
      </c>
      <c r="D204" s="84">
        <v>0.46910000000000002</v>
      </c>
      <c r="E204" s="84">
        <v>0.40189999999999998</v>
      </c>
      <c r="F204" s="84">
        <v>0.28210000000000002</v>
      </c>
      <c r="G204" s="84">
        <v>0.27629999999999999</v>
      </c>
      <c r="H204" s="84">
        <v>0.85329999999999995</v>
      </c>
      <c r="I204" s="84">
        <v>0.45660000000000001</v>
      </c>
      <c r="J204" s="84">
        <v>0.71609999999999996</v>
      </c>
      <c r="K204" s="84">
        <v>0.85209999999999997</v>
      </c>
      <c r="L204" s="84">
        <v>0.80320000000000003</v>
      </c>
      <c r="M204" s="84">
        <v>0.77310000000000001</v>
      </c>
      <c r="N204" s="84">
        <v>0.86419999999999997</v>
      </c>
      <c r="O204" s="84">
        <v>0.80169999999999997</v>
      </c>
      <c r="P204" s="84">
        <v>0.18240000000000001</v>
      </c>
      <c r="Q204" s="84">
        <v>0.2477</v>
      </c>
      <c r="R204" s="84">
        <v>6.0499999999999998E-2</v>
      </c>
      <c r="S204" s="84">
        <v>0.26819999999999999</v>
      </c>
      <c r="T204" s="84">
        <v>0.2477</v>
      </c>
      <c r="U204" s="84">
        <v>0.15840000000000001</v>
      </c>
      <c r="V204" s="84">
        <v>9.8199999999999996E-2</v>
      </c>
      <c r="W204" s="84">
        <v>0.1661</v>
      </c>
      <c r="X204" s="84">
        <v>0.1077</v>
      </c>
      <c r="Y204" s="84">
        <v>0.10580000000000001</v>
      </c>
      <c r="Z204" s="84">
        <v>0.41820000000000002</v>
      </c>
      <c r="AA204" s="84">
        <v>0.2757</v>
      </c>
    </row>
    <row r="205" spans="1:27">
      <c r="A205" s="142"/>
      <c r="B205" s="142"/>
      <c r="C205" s="5">
        <v>8.4583333333333304</v>
      </c>
      <c r="D205" s="84">
        <v>0.59509999999999996</v>
      </c>
      <c r="E205" s="84">
        <v>0.67679999999999996</v>
      </c>
      <c r="F205" s="84">
        <v>0.42909999999999998</v>
      </c>
      <c r="G205" s="84">
        <v>0.4108</v>
      </c>
      <c r="H205" s="84">
        <v>0.80200000000000005</v>
      </c>
      <c r="I205" s="84">
        <v>0.58279999999999998</v>
      </c>
      <c r="J205" s="84">
        <v>0.76559999999999995</v>
      </c>
      <c r="K205" s="84">
        <v>0.82379999999999998</v>
      </c>
      <c r="L205" s="84">
        <v>0.7833</v>
      </c>
      <c r="M205" s="84">
        <v>0.79279999999999995</v>
      </c>
      <c r="N205" s="84">
        <v>0.81230000000000002</v>
      </c>
      <c r="O205" s="84">
        <v>0.79559999999999997</v>
      </c>
      <c r="P205" s="84">
        <v>0.17019999999999999</v>
      </c>
      <c r="Q205" s="84">
        <v>0.19919999999999999</v>
      </c>
      <c r="R205" s="84">
        <v>6.13E-2</v>
      </c>
      <c r="S205" s="84">
        <v>0.22900000000000001</v>
      </c>
      <c r="T205" s="84">
        <v>0.19919999999999999</v>
      </c>
      <c r="U205" s="84">
        <v>0.14169999999999999</v>
      </c>
      <c r="V205" s="84">
        <v>0.1074</v>
      </c>
      <c r="W205" s="84">
        <v>0.16320000000000001</v>
      </c>
      <c r="X205" s="84">
        <v>0.18809999999999999</v>
      </c>
      <c r="Y205" s="84">
        <v>0.16320000000000001</v>
      </c>
      <c r="Z205" s="84">
        <v>0.42380000000000001</v>
      </c>
      <c r="AA205" s="84">
        <v>0.29060000000000002</v>
      </c>
    </row>
    <row r="206" spans="1:27">
      <c r="A206" s="142"/>
      <c r="B206" s="142"/>
      <c r="C206" s="5">
        <v>8.5</v>
      </c>
      <c r="D206" s="84">
        <v>0.6946</v>
      </c>
      <c r="E206" s="84">
        <v>0.80369999999999997</v>
      </c>
      <c r="F206" s="84">
        <v>0.62439999999999996</v>
      </c>
      <c r="G206" s="84">
        <v>0.45540000000000003</v>
      </c>
      <c r="H206" s="84">
        <v>0.94030000000000002</v>
      </c>
      <c r="I206" s="84">
        <v>0.70369999999999999</v>
      </c>
      <c r="J206" s="84">
        <v>0.76549999999999996</v>
      </c>
      <c r="K206" s="84">
        <v>0.78300000000000003</v>
      </c>
      <c r="L206" s="84">
        <v>0.80869999999999997</v>
      </c>
      <c r="M206" s="84">
        <v>0.7742</v>
      </c>
      <c r="N206" s="84">
        <v>0.81489999999999996</v>
      </c>
      <c r="O206" s="84">
        <v>0.7893</v>
      </c>
      <c r="P206" s="84">
        <v>0.1716</v>
      </c>
      <c r="Q206" s="84">
        <v>0.193</v>
      </c>
      <c r="R206" s="84">
        <v>5.8099999999999999E-2</v>
      </c>
      <c r="S206" s="84">
        <v>0.2092</v>
      </c>
      <c r="T206" s="84">
        <v>0.193</v>
      </c>
      <c r="U206" s="84">
        <v>0.13619999999999999</v>
      </c>
      <c r="V206" s="84">
        <v>9.11E-2</v>
      </c>
      <c r="W206" s="84">
        <v>0.12690000000000001</v>
      </c>
      <c r="X206" s="84">
        <v>0.20880000000000001</v>
      </c>
      <c r="Y206" s="84">
        <v>0.21690000000000001</v>
      </c>
      <c r="Z206" s="84">
        <v>0.33760000000000001</v>
      </c>
      <c r="AA206" s="84">
        <v>0.24210000000000001</v>
      </c>
    </row>
    <row r="207" spans="1:27">
      <c r="A207" s="142"/>
      <c r="B207" s="142"/>
      <c r="C207" s="5">
        <v>8.5416666666666696</v>
      </c>
      <c r="D207" s="84">
        <v>0.68369999999999997</v>
      </c>
      <c r="E207" s="84">
        <v>0.81659999999999999</v>
      </c>
      <c r="F207" s="84">
        <v>0.4642</v>
      </c>
      <c r="G207" s="84">
        <v>0.5544</v>
      </c>
      <c r="H207" s="84">
        <v>0.87949999999999995</v>
      </c>
      <c r="I207" s="84">
        <v>0.67969999999999997</v>
      </c>
      <c r="J207" s="84">
        <v>0.76229999999999998</v>
      </c>
      <c r="K207" s="84">
        <v>0.79249999999999998</v>
      </c>
      <c r="L207" s="84">
        <v>0.79320000000000002</v>
      </c>
      <c r="M207" s="84">
        <v>0.77859999999999996</v>
      </c>
      <c r="N207" s="84">
        <v>0.80700000000000005</v>
      </c>
      <c r="O207" s="84">
        <v>0.78669999999999995</v>
      </c>
      <c r="P207" s="84">
        <v>0.17649999999999999</v>
      </c>
      <c r="Q207" s="84">
        <v>0.16009999999999999</v>
      </c>
      <c r="R207" s="84">
        <v>6.0199999999999997E-2</v>
      </c>
      <c r="S207" s="84">
        <v>0.15840000000000001</v>
      </c>
      <c r="T207" s="84">
        <v>0.16009999999999999</v>
      </c>
      <c r="U207" s="84">
        <v>0.1244</v>
      </c>
      <c r="V207" s="84">
        <v>0.1008</v>
      </c>
      <c r="W207" s="84">
        <v>0.11219999999999999</v>
      </c>
      <c r="X207" s="84">
        <v>0.22320000000000001</v>
      </c>
      <c r="Y207" s="84">
        <v>0.1996</v>
      </c>
      <c r="Z207" s="84">
        <v>0.308</v>
      </c>
      <c r="AA207" s="84">
        <v>0.22589999999999999</v>
      </c>
    </row>
    <row r="208" spans="1:27">
      <c r="A208" s="142"/>
      <c r="B208" s="142"/>
      <c r="C208" s="5">
        <v>8.5833333333333304</v>
      </c>
      <c r="D208" s="84">
        <v>0.7127</v>
      </c>
      <c r="E208" s="84">
        <v>0.84350000000000003</v>
      </c>
      <c r="F208" s="84">
        <v>0.63980000000000004</v>
      </c>
      <c r="G208" s="84">
        <v>0.68069999999999997</v>
      </c>
      <c r="H208" s="84">
        <v>0.95109999999999995</v>
      </c>
      <c r="I208" s="84">
        <v>0.76559999999999995</v>
      </c>
      <c r="J208" s="84">
        <v>0.75870000000000004</v>
      </c>
      <c r="K208" s="84">
        <v>0.80810000000000004</v>
      </c>
      <c r="L208" s="84">
        <v>0.7944</v>
      </c>
      <c r="M208" s="84">
        <v>0.76949999999999996</v>
      </c>
      <c r="N208" s="84">
        <v>0.81779999999999997</v>
      </c>
      <c r="O208" s="84">
        <v>0.78969999999999996</v>
      </c>
      <c r="P208" s="84">
        <v>0.19009999999999999</v>
      </c>
      <c r="Q208" s="84">
        <v>0.16489999999999999</v>
      </c>
      <c r="R208" s="84">
        <v>5.74E-2</v>
      </c>
      <c r="S208" s="84">
        <v>0.1421</v>
      </c>
      <c r="T208" s="84">
        <v>0.16489999999999999</v>
      </c>
      <c r="U208" s="84">
        <v>0.1244</v>
      </c>
      <c r="V208" s="84">
        <v>0.11269999999999999</v>
      </c>
      <c r="W208" s="84">
        <v>0.1343</v>
      </c>
      <c r="X208" s="84">
        <v>0.34499999999999997</v>
      </c>
      <c r="Y208" s="84">
        <v>0.2324</v>
      </c>
      <c r="Z208" s="84">
        <v>0.34689999999999999</v>
      </c>
      <c r="AA208" s="84">
        <v>0.2671</v>
      </c>
    </row>
    <row r="209" spans="1:27">
      <c r="A209" s="142"/>
      <c r="B209" s="142"/>
      <c r="C209" s="5">
        <v>8.625</v>
      </c>
      <c r="D209" s="84">
        <v>0.70099999999999996</v>
      </c>
      <c r="E209" s="84">
        <v>0.77249999999999996</v>
      </c>
      <c r="F209" s="84">
        <v>0.62350000000000005</v>
      </c>
      <c r="G209" s="84">
        <v>0.54549999999999998</v>
      </c>
      <c r="H209" s="84">
        <v>0.89829999999999999</v>
      </c>
      <c r="I209" s="84">
        <v>0.70820000000000005</v>
      </c>
      <c r="J209" s="84">
        <v>0.75539999999999996</v>
      </c>
      <c r="K209" s="84">
        <v>0.82199999999999995</v>
      </c>
      <c r="L209" s="84">
        <v>0.74450000000000005</v>
      </c>
      <c r="M209" s="84">
        <v>0.80820000000000003</v>
      </c>
      <c r="N209" s="84">
        <v>0.84199999999999997</v>
      </c>
      <c r="O209" s="84">
        <v>0.7944</v>
      </c>
      <c r="P209" s="84">
        <v>0.20050000000000001</v>
      </c>
      <c r="Q209" s="84">
        <v>0.1719</v>
      </c>
      <c r="R209" s="84">
        <v>6.5100000000000005E-2</v>
      </c>
      <c r="S209" s="84">
        <v>0.15690000000000001</v>
      </c>
      <c r="T209" s="84">
        <v>0.1719</v>
      </c>
      <c r="U209" s="84">
        <v>0.13420000000000001</v>
      </c>
      <c r="V209" s="84">
        <v>0.1535</v>
      </c>
      <c r="W209" s="84">
        <v>0.15110000000000001</v>
      </c>
      <c r="X209" s="84">
        <v>0.51800000000000002</v>
      </c>
      <c r="Y209" s="84">
        <v>0.36859999999999998</v>
      </c>
      <c r="Z209" s="84">
        <v>0.37359999999999999</v>
      </c>
      <c r="AA209" s="84">
        <v>0.31480000000000002</v>
      </c>
    </row>
    <row r="210" spans="1:27">
      <c r="A210" s="142"/>
      <c r="B210" s="142"/>
      <c r="C210" s="5">
        <v>8.6666666666666696</v>
      </c>
      <c r="D210" s="84">
        <v>0.6482</v>
      </c>
      <c r="E210" s="84">
        <v>0.78900000000000003</v>
      </c>
      <c r="F210" s="84">
        <v>0.48809999999999998</v>
      </c>
      <c r="G210" s="84">
        <v>0.54949999999999999</v>
      </c>
      <c r="H210" s="84">
        <v>0.91410000000000002</v>
      </c>
      <c r="I210" s="84">
        <v>0.67779999999999996</v>
      </c>
      <c r="J210" s="84">
        <v>0.71120000000000005</v>
      </c>
      <c r="K210" s="84">
        <v>0.82040000000000002</v>
      </c>
      <c r="L210" s="84">
        <v>0.76800000000000002</v>
      </c>
      <c r="M210" s="84">
        <v>0.77090000000000003</v>
      </c>
      <c r="N210" s="84">
        <v>0.85629999999999995</v>
      </c>
      <c r="O210" s="84">
        <v>0.78539999999999999</v>
      </c>
      <c r="P210" s="84">
        <v>0.17680000000000001</v>
      </c>
      <c r="Q210" s="84">
        <v>0.1585</v>
      </c>
      <c r="R210" s="84">
        <v>5.7799999999999997E-2</v>
      </c>
      <c r="S210" s="84">
        <v>0.14480000000000001</v>
      </c>
      <c r="T210" s="84">
        <v>0.1585</v>
      </c>
      <c r="U210" s="84">
        <v>0.1206</v>
      </c>
      <c r="V210" s="84">
        <v>0.15179999999999999</v>
      </c>
      <c r="W210" s="84">
        <v>0.15160000000000001</v>
      </c>
      <c r="X210" s="84">
        <v>0.4919</v>
      </c>
      <c r="Y210" s="84">
        <v>0.39850000000000002</v>
      </c>
      <c r="Z210" s="84">
        <v>0.34050000000000002</v>
      </c>
      <c r="AA210" s="84">
        <v>0.2964</v>
      </c>
    </row>
    <row r="211" spans="1:27">
      <c r="A211" s="142"/>
      <c r="B211" s="142"/>
      <c r="C211" s="5">
        <v>8.7083333333333304</v>
      </c>
      <c r="D211" s="84">
        <v>0.503</v>
      </c>
      <c r="E211" s="84">
        <v>0.63290000000000002</v>
      </c>
      <c r="F211" s="84">
        <v>0.23280000000000001</v>
      </c>
      <c r="G211" s="84">
        <v>0.44230000000000003</v>
      </c>
      <c r="H211" s="84">
        <v>0.81950000000000001</v>
      </c>
      <c r="I211" s="84">
        <v>0.52610000000000001</v>
      </c>
      <c r="J211" s="84">
        <v>0.62239999999999995</v>
      </c>
      <c r="K211" s="84">
        <v>0.72889999999999999</v>
      </c>
      <c r="L211" s="84">
        <v>0.62050000000000005</v>
      </c>
      <c r="M211" s="84">
        <v>0.70389999999999997</v>
      </c>
      <c r="N211" s="84">
        <v>0.77300000000000002</v>
      </c>
      <c r="O211" s="84">
        <v>0.68969999999999998</v>
      </c>
      <c r="P211" s="84">
        <v>0.19639999999999999</v>
      </c>
      <c r="Q211" s="84">
        <v>0.15540000000000001</v>
      </c>
      <c r="R211" s="84">
        <v>6.6000000000000003E-2</v>
      </c>
      <c r="S211" s="84">
        <v>0.1522</v>
      </c>
      <c r="T211" s="84">
        <v>0.15540000000000001</v>
      </c>
      <c r="U211" s="84">
        <v>0.1305</v>
      </c>
      <c r="V211" s="84">
        <v>0.1411</v>
      </c>
      <c r="W211" s="84">
        <v>0.14560000000000001</v>
      </c>
      <c r="X211" s="84">
        <v>0.31540000000000001</v>
      </c>
      <c r="Y211" s="84">
        <v>0.25690000000000002</v>
      </c>
      <c r="Z211" s="84">
        <v>0.29060000000000002</v>
      </c>
      <c r="AA211" s="84">
        <v>0.24229999999999999</v>
      </c>
    </row>
    <row r="212" spans="1:27">
      <c r="A212" s="142"/>
      <c r="B212" s="142"/>
      <c r="C212" s="5">
        <v>8.75</v>
      </c>
      <c r="D212" s="84">
        <v>0.13189999999999999</v>
      </c>
      <c r="E212" s="84">
        <v>0.27529999999999999</v>
      </c>
      <c r="F212" s="84">
        <v>0</v>
      </c>
      <c r="G212" s="84">
        <v>0.10340000000000001</v>
      </c>
      <c r="H212" s="84">
        <v>0.57030000000000003</v>
      </c>
      <c r="I212" s="84">
        <v>0.2162</v>
      </c>
      <c r="J212" s="84">
        <v>0.34689999999999999</v>
      </c>
      <c r="K212" s="84">
        <v>0.46729999999999999</v>
      </c>
      <c r="L212" s="84">
        <v>0.23699999999999999</v>
      </c>
      <c r="M212" s="84">
        <v>0.41049999999999998</v>
      </c>
      <c r="N212" s="84">
        <v>0.56430000000000002</v>
      </c>
      <c r="O212" s="84">
        <v>0.4052</v>
      </c>
      <c r="P212" s="84">
        <v>0.214</v>
      </c>
      <c r="Q212" s="84">
        <v>0.16489999999999999</v>
      </c>
      <c r="R212" s="84">
        <v>6.0600000000000001E-2</v>
      </c>
      <c r="S212" s="84">
        <v>0.17449999999999999</v>
      </c>
      <c r="T212" s="84">
        <v>0.16489999999999999</v>
      </c>
      <c r="U212" s="84">
        <v>0.1389</v>
      </c>
      <c r="V212" s="84">
        <v>0.16300000000000001</v>
      </c>
      <c r="W212" s="84">
        <v>0.16889999999999999</v>
      </c>
      <c r="X212" s="84">
        <v>0.32919999999999999</v>
      </c>
      <c r="Y212" s="84">
        <v>0.30990000000000001</v>
      </c>
      <c r="Z212" s="84">
        <v>0.29820000000000002</v>
      </c>
      <c r="AA212" s="84">
        <v>0.25779999999999997</v>
      </c>
    </row>
    <row r="213" spans="1:27">
      <c r="A213" s="142"/>
      <c r="B213" s="142"/>
      <c r="C213" s="5">
        <v>8.7916666666666696</v>
      </c>
      <c r="D213" s="84">
        <v>0</v>
      </c>
      <c r="E213" s="84">
        <v>0</v>
      </c>
      <c r="F213" s="84">
        <v>0</v>
      </c>
      <c r="G213" s="84">
        <v>0</v>
      </c>
      <c r="H213" s="84">
        <v>0</v>
      </c>
      <c r="I213" s="84">
        <v>0</v>
      </c>
      <c r="J213" s="84">
        <v>2.4400000000000002E-2</v>
      </c>
      <c r="K213" s="84">
        <v>3.6900000000000002E-2</v>
      </c>
      <c r="L213" s="84">
        <v>3.5000000000000001E-3</v>
      </c>
      <c r="M213" s="84">
        <v>2.6700000000000002E-2</v>
      </c>
      <c r="N213" s="84">
        <v>3.4500000000000003E-2</v>
      </c>
      <c r="O213" s="84">
        <v>2.52E-2</v>
      </c>
      <c r="P213" s="84">
        <v>0.23860000000000001</v>
      </c>
      <c r="Q213" s="84">
        <v>0.20599999999999999</v>
      </c>
      <c r="R213" s="84">
        <v>6.93E-2</v>
      </c>
      <c r="S213" s="84">
        <v>0.21870000000000001</v>
      </c>
      <c r="T213" s="84">
        <v>0.20599999999999999</v>
      </c>
      <c r="U213" s="84">
        <v>0.16300000000000001</v>
      </c>
      <c r="V213" s="84">
        <v>0.20019999999999999</v>
      </c>
      <c r="W213" s="84">
        <v>0.19719999999999999</v>
      </c>
      <c r="X213" s="84">
        <v>0.29149999999999998</v>
      </c>
      <c r="Y213" s="84">
        <v>0.33600000000000002</v>
      </c>
      <c r="Z213" s="84">
        <v>0.3629</v>
      </c>
      <c r="AA213" s="84">
        <v>0.29770000000000002</v>
      </c>
    </row>
    <row r="214" spans="1:27">
      <c r="A214" s="142"/>
      <c r="B214" s="142"/>
      <c r="C214" s="5">
        <v>8.8333333333333304</v>
      </c>
      <c r="D214" s="84">
        <v>0</v>
      </c>
      <c r="E214" s="84">
        <v>0</v>
      </c>
      <c r="F214" s="84">
        <v>0</v>
      </c>
      <c r="G214" s="84">
        <v>0</v>
      </c>
      <c r="H214" s="84">
        <v>0</v>
      </c>
      <c r="I214" s="84">
        <v>0</v>
      </c>
      <c r="J214" s="84">
        <v>0</v>
      </c>
      <c r="K214" s="84">
        <v>0</v>
      </c>
      <c r="L214" s="84">
        <v>0</v>
      </c>
      <c r="M214" s="84">
        <v>0</v>
      </c>
      <c r="N214" s="84">
        <v>0</v>
      </c>
      <c r="O214" s="84">
        <v>0</v>
      </c>
      <c r="P214" s="84">
        <v>0.29759999999999998</v>
      </c>
      <c r="Q214" s="84">
        <v>0.3231</v>
      </c>
      <c r="R214" s="84">
        <v>9.5600000000000004E-2</v>
      </c>
      <c r="S214" s="84">
        <v>0.32219999999999999</v>
      </c>
      <c r="T214" s="84">
        <v>0.3231</v>
      </c>
      <c r="U214" s="84">
        <v>0.22459999999999999</v>
      </c>
      <c r="V214" s="84">
        <v>0.25009999999999999</v>
      </c>
      <c r="W214" s="84">
        <v>0.2132</v>
      </c>
      <c r="X214" s="84">
        <v>0.25219999999999998</v>
      </c>
      <c r="Y214" s="84">
        <v>0.35959999999999998</v>
      </c>
      <c r="Z214" s="84">
        <v>0.49459999999999998</v>
      </c>
      <c r="AA214" s="84">
        <v>0.36969999999999997</v>
      </c>
    </row>
    <row r="215" spans="1:27">
      <c r="A215" s="142"/>
      <c r="B215" s="142"/>
      <c r="C215" s="5">
        <v>8.875</v>
      </c>
      <c r="D215" s="84">
        <v>0</v>
      </c>
      <c r="E215" s="84">
        <v>0</v>
      </c>
      <c r="F215" s="84">
        <v>0</v>
      </c>
      <c r="G215" s="84">
        <v>0</v>
      </c>
      <c r="H215" s="84">
        <v>0</v>
      </c>
      <c r="I215" s="84">
        <v>0</v>
      </c>
      <c r="J215" s="84">
        <v>0</v>
      </c>
      <c r="K215" s="84">
        <v>0</v>
      </c>
      <c r="L215" s="84">
        <v>0</v>
      </c>
      <c r="M215" s="84">
        <v>0</v>
      </c>
      <c r="N215" s="84">
        <v>0</v>
      </c>
      <c r="O215" s="84">
        <v>0</v>
      </c>
      <c r="P215" s="84">
        <v>0.37240000000000001</v>
      </c>
      <c r="Q215" s="84">
        <v>0.4647</v>
      </c>
      <c r="R215" s="84">
        <v>0.13589999999999999</v>
      </c>
      <c r="S215" s="84">
        <v>0.46239999999999998</v>
      </c>
      <c r="T215" s="84">
        <v>0.4647</v>
      </c>
      <c r="U215" s="84">
        <v>0.30649999999999999</v>
      </c>
      <c r="V215" s="84">
        <v>0.311</v>
      </c>
      <c r="W215" s="84">
        <v>0.23069999999999999</v>
      </c>
      <c r="X215" s="84">
        <v>0.2107</v>
      </c>
      <c r="Y215" s="84">
        <v>0.3488</v>
      </c>
      <c r="Z215" s="84">
        <v>0.6038</v>
      </c>
      <c r="AA215" s="84">
        <v>0.43020000000000003</v>
      </c>
    </row>
    <row r="216" spans="1:27">
      <c r="A216" s="142"/>
      <c r="B216" s="142"/>
      <c r="C216" s="5">
        <v>8.9166666666666696</v>
      </c>
      <c r="D216" s="84">
        <v>0</v>
      </c>
      <c r="E216" s="84">
        <v>0</v>
      </c>
      <c r="F216" s="84">
        <v>0</v>
      </c>
      <c r="G216" s="84">
        <v>0</v>
      </c>
      <c r="H216" s="84">
        <v>0</v>
      </c>
      <c r="I216" s="84">
        <v>0</v>
      </c>
      <c r="J216" s="84">
        <v>0</v>
      </c>
      <c r="K216" s="84">
        <v>0</v>
      </c>
      <c r="L216" s="84">
        <v>0</v>
      </c>
      <c r="M216" s="84">
        <v>0</v>
      </c>
      <c r="N216" s="84">
        <v>0</v>
      </c>
      <c r="O216" s="84">
        <v>0</v>
      </c>
      <c r="P216" s="84">
        <v>0.38090000000000002</v>
      </c>
      <c r="Q216" s="84">
        <v>0.54630000000000001</v>
      </c>
      <c r="R216" s="84">
        <v>0.1278</v>
      </c>
      <c r="S216" s="84">
        <v>0.47410000000000002</v>
      </c>
      <c r="T216" s="84">
        <v>0.54630000000000001</v>
      </c>
      <c r="U216" s="84">
        <v>0.31769999999999998</v>
      </c>
      <c r="V216" s="84">
        <v>0.36870000000000003</v>
      </c>
      <c r="W216" s="84">
        <v>0.29520000000000002</v>
      </c>
      <c r="X216" s="84">
        <v>0.24390000000000001</v>
      </c>
      <c r="Y216" s="84">
        <v>0.28739999999999999</v>
      </c>
      <c r="Z216" s="84">
        <v>0.68059999999999998</v>
      </c>
      <c r="AA216" s="84">
        <v>0.4909</v>
      </c>
    </row>
    <row r="217" spans="1:27">
      <c r="A217" s="142"/>
      <c r="B217" s="142"/>
      <c r="C217" s="5">
        <v>8.9583333333333304</v>
      </c>
      <c r="D217" s="84">
        <v>0</v>
      </c>
      <c r="E217" s="84">
        <v>0</v>
      </c>
      <c r="F217" s="84">
        <v>0</v>
      </c>
      <c r="G217" s="84">
        <v>0</v>
      </c>
      <c r="H217" s="84">
        <v>0</v>
      </c>
      <c r="I217" s="84">
        <v>0</v>
      </c>
      <c r="J217" s="84">
        <v>0</v>
      </c>
      <c r="K217" s="84">
        <v>0</v>
      </c>
      <c r="L217" s="84">
        <v>0</v>
      </c>
      <c r="M217" s="84">
        <v>0</v>
      </c>
      <c r="N217" s="84">
        <v>0</v>
      </c>
      <c r="O217" s="84">
        <v>0</v>
      </c>
      <c r="P217" s="84">
        <v>0.3639</v>
      </c>
      <c r="Q217" s="84">
        <v>0.59079999999999999</v>
      </c>
      <c r="R217" s="84">
        <v>0.1177</v>
      </c>
      <c r="S217" s="84">
        <v>0.47589999999999999</v>
      </c>
      <c r="T217" s="84">
        <v>0.59079999999999999</v>
      </c>
      <c r="U217" s="84">
        <v>0.3145</v>
      </c>
      <c r="V217" s="84">
        <v>0.379</v>
      </c>
      <c r="W217" s="84">
        <v>0.23669999999999999</v>
      </c>
      <c r="X217" s="84">
        <v>0.17</v>
      </c>
      <c r="Y217" s="84">
        <v>0.21229999999999999</v>
      </c>
      <c r="Z217" s="84">
        <v>0.71209999999999996</v>
      </c>
      <c r="AA217" s="84">
        <v>0.4829</v>
      </c>
    </row>
    <row r="218" spans="1:27">
      <c r="A218" s="142"/>
      <c r="B218" s="142"/>
      <c r="C218" s="5">
        <v>9</v>
      </c>
      <c r="D218" s="84">
        <v>0</v>
      </c>
      <c r="E218" s="84">
        <v>0</v>
      </c>
      <c r="F218" s="84">
        <v>0</v>
      </c>
      <c r="G218" s="84">
        <v>0</v>
      </c>
      <c r="H218" s="84">
        <v>0</v>
      </c>
      <c r="I218" s="84">
        <v>0</v>
      </c>
      <c r="J218" s="84">
        <v>0</v>
      </c>
      <c r="K218" s="84">
        <v>0</v>
      </c>
      <c r="L218" s="84">
        <v>0</v>
      </c>
      <c r="M218" s="84">
        <v>0</v>
      </c>
      <c r="N218" s="84">
        <v>0</v>
      </c>
      <c r="O218" s="84">
        <v>0</v>
      </c>
      <c r="P218" s="84">
        <v>0.3795</v>
      </c>
      <c r="Q218" s="84">
        <v>0.62180000000000002</v>
      </c>
      <c r="R218" s="84">
        <v>0.12139999999999999</v>
      </c>
      <c r="S218" s="84">
        <v>0.49009999999999998</v>
      </c>
      <c r="T218" s="84">
        <v>0.62180000000000002</v>
      </c>
      <c r="U218" s="84">
        <v>0.32690000000000002</v>
      </c>
      <c r="V218" s="84">
        <v>0.34379999999999999</v>
      </c>
      <c r="W218" s="84">
        <v>0.20150000000000001</v>
      </c>
      <c r="X218" s="84">
        <v>0.11509999999999999</v>
      </c>
      <c r="Y218" s="84">
        <v>0.18659999999999999</v>
      </c>
      <c r="Z218" s="84">
        <v>0.62190000000000001</v>
      </c>
      <c r="AA218" s="84">
        <v>0.41820000000000002</v>
      </c>
    </row>
    <row r="219" spans="1:27">
      <c r="A219" s="142" t="s">
        <v>81</v>
      </c>
      <c r="B219" s="142"/>
      <c r="C219" s="39">
        <v>9.0416666666666696</v>
      </c>
      <c r="D219" s="95">
        <v>0</v>
      </c>
      <c r="E219" s="95">
        <v>0</v>
      </c>
      <c r="F219" s="95">
        <v>0</v>
      </c>
      <c r="G219" s="95">
        <v>0</v>
      </c>
      <c r="H219" s="95">
        <v>0</v>
      </c>
      <c r="I219" s="95">
        <v>0</v>
      </c>
      <c r="J219" s="95">
        <v>0</v>
      </c>
      <c r="K219" s="95">
        <v>0</v>
      </c>
      <c r="L219" s="95">
        <v>0</v>
      </c>
      <c r="M219" s="95">
        <v>0</v>
      </c>
      <c r="N219" s="95">
        <v>0</v>
      </c>
      <c r="O219" s="95">
        <v>0</v>
      </c>
      <c r="P219" s="95">
        <v>0.46389999999999998</v>
      </c>
      <c r="Q219" s="95">
        <v>0.66500000000000004</v>
      </c>
      <c r="R219" s="95">
        <v>0.1573</v>
      </c>
      <c r="S219" s="95">
        <v>0.64590000000000003</v>
      </c>
      <c r="T219" s="95">
        <v>0.66500000000000004</v>
      </c>
      <c r="U219" s="95">
        <v>0.40110000000000001</v>
      </c>
      <c r="V219" s="95">
        <v>0.22289999999999999</v>
      </c>
      <c r="W219" s="95">
        <v>0.15160000000000001</v>
      </c>
      <c r="X219" s="95">
        <v>7.7399999999999997E-2</v>
      </c>
      <c r="Y219" s="95">
        <v>0.14130000000000001</v>
      </c>
      <c r="Z219" s="95">
        <v>0.65669999999999995</v>
      </c>
      <c r="AA219" s="95">
        <v>0.40439999999999998</v>
      </c>
    </row>
    <row r="220" spans="1:27">
      <c r="A220" s="142"/>
      <c r="B220" s="142"/>
      <c r="C220" s="39">
        <v>9.0833333333333304</v>
      </c>
      <c r="D220" s="95">
        <v>0</v>
      </c>
      <c r="E220" s="95">
        <v>0</v>
      </c>
      <c r="F220" s="95">
        <v>0</v>
      </c>
      <c r="G220" s="95">
        <v>0</v>
      </c>
      <c r="H220" s="95">
        <v>0</v>
      </c>
      <c r="I220" s="95">
        <v>0</v>
      </c>
      <c r="J220" s="95">
        <v>0</v>
      </c>
      <c r="K220" s="95">
        <v>0</v>
      </c>
      <c r="L220" s="95">
        <v>0</v>
      </c>
      <c r="M220" s="95">
        <v>0</v>
      </c>
      <c r="N220" s="95">
        <v>0</v>
      </c>
      <c r="O220" s="95">
        <v>0</v>
      </c>
      <c r="P220" s="95">
        <v>0.45300000000000001</v>
      </c>
      <c r="Q220" s="95">
        <v>0.64970000000000006</v>
      </c>
      <c r="R220" s="95">
        <v>0.15440000000000001</v>
      </c>
      <c r="S220" s="95">
        <v>0.61060000000000003</v>
      </c>
      <c r="T220" s="95">
        <v>0.64970000000000006</v>
      </c>
      <c r="U220" s="95">
        <v>0.3881</v>
      </c>
      <c r="V220" s="95">
        <v>0.23419999999999999</v>
      </c>
      <c r="W220" s="95">
        <v>0.17979999999999999</v>
      </c>
      <c r="X220" s="95">
        <v>9.1300000000000006E-2</v>
      </c>
      <c r="Y220" s="95">
        <v>0.13059999999999999</v>
      </c>
      <c r="Z220" s="95">
        <v>0.5635</v>
      </c>
      <c r="AA220" s="95">
        <v>0.3664</v>
      </c>
    </row>
    <row r="221" spans="1:27">
      <c r="A221" s="142"/>
      <c r="B221" s="142"/>
      <c r="C221" s="39">
        <v>9.125</v>
      </c>
      <c r="D221" s="95">
        <v>0</v>
      </c>
      <c r="E221" s="95">
        <v>0</v>
      </c>
      <c r="F221" s="95">
        <v>0</v>
      </c>
      <c r="G221" s="95">
        <v>0</v>
      </c>
      <c r="H221" s="95">
        <v>0</v>
      </c>
      <c r="I221" s="95">
        <v>0</v>
      </c>
      <c r="J221" s="95">
        <v>0</v>
      </c>
      <c r="K221" s="95">
        <v>0</v>
      </c>
      <c r="L221" s="95">
        <v>0</v>
      </c>
      <c r="M221" s="95">
        <v>0</v>
      </c>
      <c r="N221" s="95">
        <v>0</v>
      </c>
      <c r="O221" s="95">
        <v>0</v>
      </c>
      <c r="P221" s="95">
        <v>0.40450000000000003</v>
      </c>
      <c r="Q221" s="95">
        <v>0.57699999999999996</v>
      </c>
      <c r="R221" s="95">
        <v>0.1431</v>
      </c>
      <c r="S221" s="95">
        <v>0.56979999999999997</v>
      </c>
      <c r="T221" s="95">
        <v>0.57699999999999996</v>
      </c>
      <c r="U221" s="95">
        <v>0.35310000000000002</v>
      </c>
      <c r="V221" s="95">
        <v>0.20669999999999999</v>
      </c>
      <c r="W221" s="95">
        <v>0.23019999999999999</v>
      </c>
      <c r="X221" s="95">
        <v>0.1018</v>
      </c>
      <c r="Y221" s="95">
        <v>0.12139999999999999</v>
      </c>
      <c r="Z221" s="95">
        <v>0.53010000000000002</v>
      </c>
      <c r="AA221" s="95">
        <v>0.35870000000000002</v>
      </c>
    </row>
    <row r="222" spans="1:27">
      <c r="A222" s="142"/>
      <c r="B222" s="142"/>
      <c r="C222" s="39">
        <v>9.1666666666666696</v>
      </c>
      <c r="D222" s="95">
        <v>0</v>
      </c>
      <c r="E222" s="95">
        <v>0</v>
      </c>
      <c r="F222" s="95">
        <v>0</v>
      </c>
      <c r="G222" s="95">
        <v>0</v>
      </c>
      <c r="H222" s="95">
        <v>0</v>
      </c>
      <c r="I222" s="95">
        <v>0</v>
      </c>
      <c r="J222" s="95">
        <v>0</v>
      </c>
      <c r="K222" s="95">
        <v>0</v>
      </c>
      <c r="L222" s="95">
        <v>0</v>
      </c>
      <c r="M222" s="95">
        <v>0</v>
      </c>
      <c r="N222" s="95">
        <v>0</v>
      </c>
      <c r="O222" s="95">
        <v>0</v>
      </c>
      <c r="P222" s="95">
        <v>0.40749999999999997</v>
      </c>
      <c r="Q222" s="95">
        <v>0.56879999999999997</v>
      </c>
      <c r="R222" s="95">
        <v>0.13639999999999999</v>
      </c>
      <c r="S222" s="95">
        <v>0.56940000000000002</v>
      </c>
      <c r="T222" s="95">
        <v>0.56879999999999997</v>
      </c>
      <c r="U222" s="95">
        <v>0.35020000000000001</v>
      </c>
      <c r="V222" s="95">
        <v>0.1807</v>
      </c>
      <c r="W222" s="95">
        <v>0.3049</v>
      </c>
      <c r="X222" s="95">
        <v>0.12570000000000001</v>
      </c>
      <c r="Y222" s="95">
        <v>0.13320000000000001</v>
      </c>
      <c r="Z222" s="95">
        <v>0.52059999999999995</v>
      </c>
      <c r="AA222" s="95">
        <v>0.37109999999999999</v>
      </c>
    </row>
    <row r="223" spans="1:27">
      <c r="A223" s="142"/>
      <c r="B223" s="142"/>
      <c r="C223" s="39">
        <v>9.2083333333333304</v>
      </c>
      <c r="D223" s="95">
        <v>0</v>
      </c>
      <c r="E223" s="95">
        <v>0</v>
      </c>
      <c r="F223" s="95">
        <v>0</v>
      </c>
      <c r="G223" s="95">
        <v>0</v>
      </c>
      <c r="H223" s="95">
        <v>0</v>
      </c>
      <c r="I223" s="95">
        <v>0</v>
      </c>
      <c r="J223" s="95">
        <v>0</v>
      </c>
      <c r="K223" s="95">
        <v>0</v>
      </c>
      <c r="L223" s="95">
        <v>0</v>
      </c>
      <c r="M223" s="95">
        <v>0</v>
      </c>
      <c r="N223" s="95">
        <v>0</v>
      </c>
      <c r="O223" s="95">
        <v>0</v>
      </c>
      <c r="P223" s="95">
        <v>0.38229999999999997</v>
      </c>
      <c r="Q223" s="95">
        <v>0.53249999999999997</v>
      </c>
      <c r="R223" s="95">
        <v>0.1333</v>
      </c>
      <c r="S223" s="95">
        <v>0.51290000000000002</v>
      </c>
      <c r="T223" s="95">
        <v>0.53249999999999997</v>
      </c>
      <c r="U223" s="95">
        <v>0.32629999999999998</v>
      </c>
      <c r="V223" s="95">
        <v>0.15679999999999999</v>
      </c>
      <c r="W223" s="95">
        <v>0.38819999999999999</v>
      </c>
      <c r="X223" s="95">
        <v>0.1754</v>
      </c>
      <c r="Y223" s="95">
        <v>0.18529999999999999</v>
      </c>
      <c r="Z223" s="95">
        <v>0.4783</v>
      </c>
      <c r="AA223" s="95">
        <v>0.374</v>
      </c>
    </row>
    <row r="224" spans="1:27">
      <c r="A224" s="142"/>
      <c r="B224" s="142"/>
      <c r="C224" s="39">
        <v>9.25</v>
      </c>
      <c r="D224" s="95">
        <v>0</v>
      </c>
      <c r="E224" s="95">
        <v>0</v>
      </c>
      <c r="F224" s="95">
        <v>0</v>
      </c>
      <c r="G224" s="95">
        <v>0</v>
      </c>
      <c r="H224" s="95">
        <v>0</v>
      </c>
      <c r="I224" s="95">
        <v>0</v>
      </c>
      <c r="J224" s="95">
        <v>0</v>
      </c>
      <c r="K224" s="95">
        <v>0</v>
      </c>
      <c r="L224" s="95">
        <v>0</v>
      </c>
      <c r="M224" s="95">
        <v>0</v>
      </c>
      <c r="N224" s="95">
        <v>0</v>
      </c>
      <c r="O224" s="95">
        <v>0</v>
      </c>
      <c r="P224" s="95">
        <v>0.3291</v>
      </c>
      <c r="Q224" s="95">
        <v>0.4451</v>
      </c>
      <c r="R224" s="95">
        <v>0.1138</v>
      </c>
      <c r="S224" s="95">
        <v>0.48659999999999998</v>
      </c>
      <c r="T224" s="95">
        <v>0.4451</v>
      </c>
      <c r="U224" s="95">
        <v>0.28789999999999999</v>
      </c>
      <c r="V224" s="95">
        <v>0.16600000000000001</v>
      </c>
      <c r="W224" s="95">
        <v>0.43619999999999998</v>
      </c>
      <c r="X224" s="95">
        <v>0.20780000000000001</v>
      </c>
      <c r="Y224" s="95">
        <v>0.17299999999999999</v>
      </c>
      <c r="Z224" s="95">
        <v>0.43859999999999999</v>
      </c>
      <c r="AA224" s="95">
        <v>0.36909999999999998</v>
      </c>
    </row>
    <row r="225" spans="1:27">
      <c r="A225" s="142"/>
      <c r="B225" s="142"/>
      <c r="C225" s="39">
        <v>9.2916666666666696</v>
      </c>
      <c r="D225" s="95">
        <v>0</v>
      </c>
      <c r="E225" s="95">
        <v>0</v>
      </c>
      <c r="F225" s="95">
        <v>0</v>
      </c>
      <c r="G225" s="95">
        <v>0</v>
      </c>
      <c r="H225" s="95">
        <v>0</v>
      </c>
      <c r="I225" s="95">
        <v>0</v>
      </c>
      <c r="J225" s="95">
        <v>6.4999999999999997E-3</v>
      </c>
      <c r="K225" s="95">
        <v>3.8999999999999998E-3</v>
      </c>
      <c r="L225" s="95">
        <v>1.23E-2</v>
      </c>
      <c r="M225" s="95">
        <v>3.5999999999999999E-3</v>
      </c>
      <c r="N225" s="95">
        <v>0</v>
      </c>
      <c r="O225" s="95">
        <v>5.3E-3</v>
      </c>
      <c r="P225" s="95">
        <v>0.32769999999999999</v>
      </c>
      <c r="Q225" s="95">
        <v>0.4047</v>
      </c>
      <c r="R225" s="95">
        <v>0.1053</v>
      </c>
      <c r="S225" s="95">
        <v>0.46829999999999999</v>
      </c>
      <c r="T225" s="95">
        <v>0.4047</v>
      </c>
      <c r="U225" s="95">
        <v>0.2757</v>
      </c>
      <c r="V225" s="95">
        <v>0.20369999999999999</v>
      </c>
      <c r="W225" s="95">
        <v>0.44950000000000001</v>
      </c>
      <c r="X225" s="95">
        <v>0.2485</v>
      </c>
      <c r="Y225" s="95">
        <v>0.16500000000000001</v>
      </c>
      <c r="Z225" s="95">
        <v>0.42059999999999997</v>
      </c>
      <c r="AA225" s="95">
        <v>0.37159999999999999</v>
      </c>
    </row>
    <row r="226" spans="1:27">
      <c r="A226" s="142"/>
      <c r="B226" s="142"/>
      <c r="C226" s="39">
        <v>9.3333333333333304</v>
      </c>
      <c r="D226" s="95">
        <v>0</v>
      </c>
      <c r="E226" s="95">
        <v>0</v>
      </c>
      <c r="F226" s="95">
        <v>0</v>
      </c>
      <c r="G226" s="95">
        <v>0</v>
      </c>
      <c r="H226" s="95">
        <v>0</v>
      </c>
      <c r="I226" s="95">
        <v>0</v>
      </c>
      <c r="J226" s="95">
        <v>0.30840000000000001</v>
      </c>
      <c r="K226" s="95">
        <v>0.2092</v>
      </c>
      <c r="L226" s="95">
        <v>0.26669999999999999</v>
      </c>
      <c r="M226" s="95">
        <v>0.29509999999999997</v>
      </c>
      <c r="N226" s="95">
        <v>0.14410000000000001</v>
      </c>
      <c r="O226" s="95">
        <v>0.2447</v>
      </c>
      <c r="P226" s="95">
        <v>0.33400000000000002</v>
      </c>
      <c r="Q226" s="95">
        <v>0.39269999999999999</v>
      </c>
      <c r="R226" s="95">
        <v>0.1045</v>
      </c>
      <c r="S226" s="95">
        <v>0.45889999999999997</v>
      </c>
      <c r="T226" s="95">
        <v>0.39269999999999999</v>
      </c>
      <c r="U226" s="95">
        <v>0.27389999999999998</v>
      </c>
      <c r="V226" s="95">
        <v>0.19209999999999999</v>
      </c>
      <c r="W226" s="95">
        <v>0.36320000000000002</v>
      </c>
      <c r="X226" s="95">
        <v>0.25779999999999997</v>
      </c>
      <c r="Y226" s="95">
        <v>0.12909999999999999</v>
      </c>
      <c r="Z226" s="95">
        <v>0.39929999999999999</v>
      </c>
      <c r="AA226" s="95">
        <v>0.33950000000000002</v>
      </c>
    </row>
    <row r="227" spans="1:27">
      <c r="A227" s="142"/>
      <c r="B227" s="142"/>
      <c r="C227" s="39">
        <v>9.375</v>
      </c>
      <c r="D227" s="95">
        <v>8.0999999999999996E-3</v>
      </c>
      <c r="E227" s="95">
        <v>5.16E-2</v>
      </c>
      <c r="F227" s="95">
        <v>2.3999999999999998E-3</v>
      </c>
      <c r="G227" s="95">
        <v>0</v>
      </c>
      <c r="H227" s="95">
        <v>0</v>
      </c>
      <c r="I227" s="95">
        <v>1.24E-2</v>
      </c>
      <c r="J227" s="95">
        <v>0.61660000000000004</v>
      </c>
      <c r="K227" s="95">
        <v>0.51180000000000003</v>
      </c>
      <c r="L227" s="95">
        <v>0.61350000000000005</v>
      </c>
      <c r="M227" s="95">
        <v>0.54379999999999995</v>
      </c>
      <c r="N227" s="95">
        <v>0.4456</v>
      </c>
      <c r="O227" s="95">
        <v>0.54630000000000001</v>
      </c>
      <c r="P227" s="95">
        <v>0.3407</v>
      </c>
      <c r="Q227" s="95">
        <v>0.41060000000000002</v>
      </c>
      <c r="R227" s="95">
        <v>0.1008</v>
      </c>
      <c r="S227" s="95">
        <v>0.44379999999999997</v>
      </c>
      <c r="T227" s="95">
        <v>0.41060000000000002</v>
      </c>
      <c r="U227" s="95">
        <v>0.27339999999999998</v>
      </c>
      <c r="V227" s="95">
        <v>0.18809999999999999</v>
      </c>
      <c r="W227" s="95">
        <v>0.30280000000000001</v>
      </c>
      <c r="X227" s="95">
        <v>0.26150000000000001</v>
      </c>
      <c r="Y227" s="95">
        <v>0.1124</v>
      </c>
      <c r="Z227" s="95">
        <v>0.3876</v>
      </c>
      <c r="AA227" s="95">
        <v>0.31929999999999997</v>
      </c>
    </row>
    <row r="228" spans="1:27">
      <c r="A228" s="142"/>
      <c r="B228" s="142"/>
      <c r="C228" s="39">
        <v>9.4166666666666696</v>
      </c>
      <c r="D228" s="95">
        <v>0.37919999999999998</v>
      </c>
      <c r="E228" s="95">
        <v>0.31330000000000002</v>
      </c>
      <c r="F228" s="95">
        <v>0.53580000000000005</v>
      </c>
      <c r="G228" s="95">
        <v>0.30399999999999999</v>
      </c>
      <c r="H228" s="95">
        <v>0.33900000000000002</v>
      </c>
      <c r="I228" s="95">
        <v>0.37430000000000002</v>
      </c>
      <c r="J228" s="95">
        <v>0.71360000000000001</v>
      </c>
      <c r="K228" s="95">
        <v>0.71</v>
      </c>
      <c r="L228" s="95">
        <v>0.67079999999999995</v>
      </c>
      <c r="M228" s="95">
        <v>0.60470000000000002</v>
      </c>
      <c r="N228" s="95">
        <v>0.58699999999999997</v>
      </c>
      <c r="O228" s="95">
        <v>0.65720000000000001</v>
      </c>
      <c r="P228" s="95">
        <v>0.248</v>
      </c>
      <c r="Q228" s="95">
        <v>0.31430000000000002</v>
      </c>
      <c r="R228" s="95">
        <v>7.7100000000000002E-2</v>
      </c>
      <c r="S228" s="95">
        <v>0.35170000000000001</v>
      </c>
      <c r="T228" s="95">
        <v>0.31430000000000002</v>
      </c>
      <c r="U228" s="95">
        <v>0.20799999999999999</v>
      </c>
      <c r="V228" s="95">
        <v>0.1454</v>
      </c>
      <c r="W228" s="95">
        <v>0.2838</v>
      </c>
      <c r="X228" s="95">
        <v>0.1179</v>
      </c>
      <c r="Y228" s="95">
        <v>8.0600000000000005E-2</v>
      </c>
      <c r="Z228" s="95">
        <v>0.24629999999999999</v>
      </c>
      <c r="AA228" s="95">
        <v>0.2213</v>
      </c>
    </row>
    <row r="229" spans="1:27">
      <c r="A229" s="142"/>
      <c r="B229" s="142"/>
      <c r="C229" s="39">
        <v>9.4583333333333304</v>
      </c>
      <c r="D229" s="95">
        <v>0.65149999999999997</v>
      </c>
      <c r="E229" s="95">
        <v>0.53090000000000004</v>
      </c>
      <c r="F229" s="95">
        <v>0.65349999999999997</v>
      </c>
      <c r="G229" s="95">
        <v>0.56859999999999999</v>
      </c>
      <c r="H229" s="95">
        <v>0.71599999999999997</v>
      </c>
      <c r="I229" s="95">
        <v>0.62409999999999999</v>
      </c>
      <c r="J229" s="95">
        <v>0.69730000000000003</v>
      </c>
      <c r="K229" s="95">
        <v>0.71120000000000005</v>
      </c>
      <c r="L229" s="95">
        <v>0.73440000000000005</v>
      </c>
      <c r="M229" s="95">
        <v>0.63400000000000001</v>
      </c>
      <c r="N229" s="95">
        <v>0.66849999999999998</v>
      </c>
      <c r="O229" s="95">
        <v>0.68910000000000005</v>
      </c>
      <c r="P229" s="95">
        <v>0.21729999999999999</v>
      </c>
      <c r="Q229" s="95">
        <v>0.316</v>
      </c>
      <c r="R229" s="95">
        <v>7.8899999999999998E-2</v>
      </c>
      <c r="S229" s="95">
        <v>0.28660000000000002</v>
      </c>
      <c r="T229" s="95">
        <v>0.316</v>
      </c>
      <c r="U229" s="95">
        <v>0.18740000000000001</v>
      </c>
      <c r="V229" s="95">
        <v>9.0300000000000005E-2</v>
      </c>
      <c r="W229" s="95">
        <v>0.22170000000000001</v>
      </c>
      <c r="X229" s="95">
        <v>0.1158</v>
      </c>
      <c r="Y229" s="95">
        <v>7.9200000000000007E-2</v>
      </c>
      <c r="Z229" s="95">
        <v>0.13780000000000001</v>
      </c>
      <c r="AA229" s="95">
        <v>0.1462</v>
      </c>
    </row>
    <row r="230" spans="1:27">
      <c r="A230" s="142"/>
      <c r="B230" s="142"/>
      <c r="C230" s="39">
        <v>9.5</v>
      </c>
      <c r="D230" s="95">
        <v>0.59250000000000003</v>
      </c>
      <c r="E230" s="95">
        <v>0.57120000000000004</v>
      </c>
      <c r="F230" s="95">
        <v>0.62870000000000004</v>
      </c>
      <c r="G230" s="95">
        <v>0.56759999999999999</v>
      </c>
      <c r="H230" s="95">
        <v>0.60050000000000003</v>
      </c>
      <c r="I230" s="95">
        <v>0.59209999999999996</v>
      </c>
      <c r="J230" s="95">
        <v>0.69979999999999998</v>
      </c>
      <c r="K230" s="95">
        <v>0.65639999999999998</v>
      </c>
      <c r="L230" s="95">
        <v>0.6764</v>
      </c>
      <c r="M230" s="95">
        <v>0.60899999999999999</v>
      </c>
      <c r="N230" s="95">
        <v>0.63329999999999997</v>
      </c>
      <c r="O230" s="95">
        <v>0.65500000000000003</v>
      </c>
      <c r="P230" s="95">
        <v>0.28399999999999997</v>
      </c>
      <c r="Q230" s="95">
        <v>0.34849999999999998</v>
      </c>
      <c r="R230" s="95">
        <v>9.11E-2</v>
      </c>
      <c r="S230" s="95">
        <v>0.34860000000000002</v>
      </c>
      <c r="T230" s="95">
        <v>0.34849999999999998</v>
      </c>
      <c r="U230" s="95">
        <v>0.22720000000000001</v>
      </c>
      <c r="V230" s="95">
        <v>9.9900000000000003E-2</v>
      </c>
      <c r="W230" s="95">
        <v>0.23169999999999999</v>
      </c>
      <c r="X230" s="95">
        <v>0.1333</v>
      </c>
      <c r="Y230" s="95">
        <v>9.3299999999999994E-2</v>
      </c>
      <c r="Z230" s="95">
        <v>0.32819999999999999</v>
      </c>
      <c r="AA230" s="95">
        <v>0.24790000000000001</v>
      </c>
    </row>
    <row r="231" spans="1:27">
      <c r="A231" s="142"/>
      <c r="B231" s="142"/>
      <c r="C231" s="39">
        <v>9.5416666666666696</v>
      </c>
      <c r="D231" s="95">
        <v>0.57979999999999998</v>
      </c>
      <c r="E231" s="95">
        <v>0.59730000000000005</v>
      </c>
      <c r="F231" s="95">
        <v>0.56410000000000005</v>
      </c>
      <c r="G231" s="95">
        <v>0.48470000000000002</v>
      </c>
      <c r="H231" s="95">
        <v>0.58879999999999999</v>
      </c>
      <c r="I231" s="95">
        <v>0.56289999999999996</v>
      </c>
      <c r="J231" s="95">
        <v>0.72050000000000003</v>
      </c>
      <c r="K231" s="95">
        <v>0.7177</v>
      </c>
      <c r="L231" s="95">
        <v>0.70579999999999998</v>
      </c>
      <c r="M231" s="95">
        <v>0.66700000000000004</v>
      </c>
      <c r="N231" s="95">
        <v>0.6754</v>
      </c>
      <c r="O231" s="95">
        <v>0.69730000000000003</v>
      </c>
      <c r="P231" s="95">
        <v>0.24829999999999999</v>
      </c>
      <c r="Q231" s="95">
        <v>0.29559999999999997</v>
      </c>
      <c r="R231" s="95">
        <v>8.0600000000000005E-2</v>
      </c>
      <c r="S231" s="95">
        <v>0.2792</v>
      </c>
      <c r="T231" s="95">
        <v>0.29559999999999997</v>
      </c>
      <c r="U231" s="95">
        <v>0.19289999999999999</v>
      </c>
      <c r="V231" s="95">
        <v>7.8100000000000003E-2</v>
      </c>
      <c r="W231" s="95">
        <v>0.19600000000000001</v>
      </c>
      <c r="X231" s="95">
        <v>0.1046</v>
      </c>
      <c r="Y231" s="95">
        <v>8.8099999999999998E-2</v>
      </c>
      <c r="Z231" s="95">
        <v>0.33650000000000002</v>
      </c>
      <c r="AA231" s="95">
        <v>0.23799999999999999</v>
      </c>
    </row>
    <row r="232" spans="1:27">
      <c r="A232" s="142"/>
      <c r="B232" s="142"/>
      <c r="C232" s="39">
        <v>9.5833333333333304</v>
      </c>
      <c r="D232" s="95">
        <v>0.62619999999999998</v>
      </c>
      <c r="E232" s="95">
        <v>0.68840000000000001</v>
      </c>
      <c r="F232" s="95">
        <v>0.64200000000000002</v>
      </c>
      <c r="G232" s="95">
        <v>0.51039999999999996</v>
      </c>
      <c r="H232" s="95">
        <v>0.61890000000000001</v>
      </c>
      <c r="I232" s="95">
        <v>0.61719999999999997</v>
      </c>
      <c r="J232" s="95">
        <v>0.69789999999999996</v>
      </c>
      <c r="K232" s="95">
        <v>0.62119999999999997</v>
      </c>
      <c r="L232" s="95">
        <v>0.70899999999999996</v>
      </c>
      <c r="M232" s="95">
        <v>0.63619999999999999</v>
      </c>
      <c r="N232" s="95">
        <v>0.65839999999999999</v>
      </c>
      <c r="O232" s="95">
        <v>0.66449999999999998</v>
      </c>
      <c r="P232" s="95">
        <v>0.22889999999999999</v>
      </c>
      <c r="Q232" s="95">
        <v>0.22450000000000001</v>
      </c>
      <c r="R232" s="95">
        <v>7.8100000000000003E-2</v>
      </c>
      <c r="S232" s="95">
        <v>0.21160000000000001</v>
      </c>
      <c r="T232" s="95">
        <v>0.22450000000000001</v>
      </c>
      <c r="U232" s="95">
        <v>0.16450000000000001</v>
      </c>
      <c r="V232" s="95">
        <v>9.4700000000000006E-2</v>
      </c>
      <c r="W232" s="95">
        <v>0.26269999999999999</v>
      </c>
      <c r="X232" s="95">
        <v>0.1051</v>
      </c>
      <c r="Y232" s="95">
        <v>9.3200000000000005E-2</v>
      </c>
      <c r="Z232" s="95">
        <v>0.39050000000000001</v>
      </c>
      <c r="AA232" s="95">
        <v>0.28239999999999998</v>
      </c>
    </row>
    <row r="233" spans="1:27">
      <c r="A233" s="142"/>
      <c r="B233" s="142"/>
      <c r="C233" s="39">
        <v>9.625</v>
      </c>
      <c r="D233" s="95">
        <v>0.6835</v>
      </c>
      <c r="E233" s="95">
        <v>0.69</v>
      </c>
      <c r="F233" s="95">
        <v>0.69310000000000005</v>
      </c>
      <c r="G233" s="95">
        <v>0.48849999999999999</v>
      </c>
      <c r="H233" s="95">
        <v>0.69359999999999999</v>
      </c>
      <c r="I233" s="95">
        <v>0.64970000000000006</v>
      </c>
      <c r="J233" s="95">
        <v>0.71079999999999999</v>
      </c>
      <c r="K233" s="95">
        <v>0.67120000000000002</v>
      </c>
      <c r="L233" s="95">
        <v>0.66300000000000003</v>
      </c>
      <c r="M233" s="95">
        <v>0.7016</v>
      </c>
      <c r="N233" s="95">
        <v>0.72589999999999999</v>
      </c>
      <c r="O233" s="95">
        <v>0.69450000000000001</v>
      </c>
      <c r="P233" s="95">
        <v>0.221</v>
      </c>
      <c r="Q233" s="95">
        <v>0.21099999999999999</v>
      </c>
      <c r="R233" s="95">
        <v>7.8899999999999998E-2</v>
      </c>
      <c r="S233" s="95">
        <v>0.19689999999999999</v>
      </c>
      <c r="T233" s="95">
        <v>0.21099999999999999</v>
      </c>
      <c r="U233" s="95">
        <v>0.15809999999999999</v>
      </c>
      <c r="V233" s="95">
        <v>9.4399999999999998E-2</v>
      </c>
      <c r="W233" s="95">
        <v>0.22020000000000001</v>
      </c>
      <c r="X233" s="95">
        <v>0.1163</v>
      </c>
      <c r="Y233" s="95">
        <v>9.8699999999999996E-2</v>
      </c>
      <c r="Z233" s="95">
        <v>0.33589999999999998</v>
      </c>
      <c r="AA233" s="95">
        <v>0.24679999999999999</v>
      </c>
    </row>
    <row r="234" spans="1:27">
      <c r="A234" s="142"/>
      <c r="B234" s="142"/>
      <c r="C234" s="39">
        <v>9.6666666666666696</v>
      </c>
      <c r="D234" s="95">
        <v>0.7056</v>
      </c>
      <c r="E234" s="95">
        <v>0.72360000000000002</v>
      </c>
      <c r="F234" s="95">
        <v>0.64700000000000002</v>
      </c>
      <c r="G234" s="95">
        <v>0.50939999999999996</v>
      </c>
      <c r="H234" s="95">
        <v>0.74919999999999998</v>
      </c>
      <c r="I234" s="95">
        <v>0.66700000000000004</v>
      </c>
      <c r="J234" s="95">
        <v>0.66820000000000002</v>
      </c>
      <c r="K234" s="95">
        <v>0.67090000000000005</v>
      </c>
      <c r="L234" s="95">
        <v>0.61240000000000006</v>
      </c>
      <c r="M234" s="95">
        <v>0.6</v>
      </c>
      <c r="N234" s="95">
        <v>0.62739999999999996</v>
      </c>
      <c r="O234" s="95">
        <v>0.63580000000000003</v>
      </c>
      <c r="P234" s="95">
        <v>0.2329</v>
      </c>
      <c r="Q234" s="95">
        <v>0.20430000000000001</v>
      </c>
      <c r="R234" s="95">
        <v>7.0400000000000004E-2</v>
      </c>
      <c r="S234" s="95">
        <v>0.1993</v>
      </c>
      <c r="T234" s="95">
        <v>0.20430000000000001</v>
      </c>
      <c r="U234" s="95">
        <v>0.15770000000000001</v>
      </c>
      <c r="V234" s="95">
        <v>9.6299999999999997E-2</v>
      </c>
      <c r="W234" s="95">
        <v>0.18729999999999999</v>
      </c>
      <c r="X234" s="95">
        <v>0.1489</v>
      </c>
      <c r="Y234" s="95">
        <v>9.9099999999999994E-2</v>
      </c>
      <c r="Z234" s="95">
        <v>0.4466</v>
      </c>
      <c r="AA234" s="95">
        <v>0.29899999999999999</v>
      </c>
    </row>
    <row r="235" spans="1:27">
      <c r="A235" s="142"/>
      <c r="B235" s="142"/>
      <c r="C235" s="39">
        <v>9.7083333333333304</v>
      </c>
      <c r="D235" s="95">
        <v>0.245</v>
      </c>
      <c r="E235" s="95">
        <v>0.4365</v>
      </c>
      <c r="F235" s="95">
        <v>6.3700000000000007E-2</v>
      </c>
      <c r="G235" s="95">
        <v>0.29730000000000001</v>
      </c>
      <c r="H235" s="95">
        <v>0.57240000000000002</v>
      </c>
      <c r="I235" s="95">
        <v>0.32300000000000001</v>
      </c>
      <c r="J235" s="95">
        <v>0.4486</v>
      </c>
      <c r="K235" s="95">
        <v>0.44979999999999998</v>
      </c>
      <c r="L235" s="95">
        <v>0.35949999999999999</v>
      </c>
      <c r="M235" s="95">
        <v>0.43930000000000002</v>
      </c>
      <c r="N235" s="95">
        <v>0.47920000000000001</v>
      </c>
      <c r="O235" s="95">
        <v>0.43530000000000002</v>
      </c>
      <c r="P235" s="95">
        <v>0.26200000000000001</v>
      </c>
      <c r="Q235" s="95">
        <v>0.1925</v>
      </c>
      <c r="R235" s="95">
        <v>8.0799999999999997E-2</v>
      </c>
      <c r="S235" s="95">
        <v>0.20330000000000001</v>
      </c>
      <c r="T235" s="95">
        <v>0.1925</v>
      </c>
      <c r="U235" s="95">
        <v>0.16950000000000001</v>
      </c>
      <c r="V235" s="95">
        <v>0.1024</v>
      </c>
      <c r="W235" s="95">
        <v>0.24229999999999999</v>
      </c>
      <c r="X235" s="95">
        <v>0.19570000000000001</v>
      </c>
      <c r="Y235" s="95">
        <v>0.1062</v>
      </c>
      <c r="Z235" s="95">
        <v>0.45629999999999998</v>
      </c>
      <c r="AA235" s="95">
        <v>0.3226</v>
      </c>
    </row>
    <row r="236" spans="1:27">
      <c r="A236" s="142"/>
      <c r="B236" s="142"/>
      <c r="C236" s="39">
        <v>9.75</v>
      </c>
      <c r="D236" s="95">
        <v>0</v>
      </c>
      <c r="E236" s="95">
        <v>0</v>
      </c>
      <c r="F236" s="95">
        <v>0</v>
      </c>
      <c r="G236" s="95">
        <v>0</v>
      </c>
      <c r="H236" s="95">
        <v>0</v>
      </c>
      <c r="I236" s="95">
        <v>0</v>
      </c>
      <c r="J236" s="95">
        <v>4.4499999999999998E-2</v>
      </c>
      <c r="K236" s="95">
        <v>0.1421</v>
      </c>
      <c r="L236" s="95">
        <v>2.5700000000000001E-2</v>
      </c>
      <c r="M236" s="95">
        <v>9.9299999999999999E-2</v>
      </c>
      <c r="N236" s="95">
        <v>0.14149999999999999</v>
      </c>
      <c r="O236" s="95">
        <v>9.06E-2</v>
      </c>
      <c r="P236" s="95">
        <v>0.28870000000000001</v>
      </c>
      <c r="Q236" s="95">
        <v>0.16619999999999999</v>
      </c>
      <c r="R236" s="95">
        <v>8.2400000000000001E-2</v>
      </c>
      <c r="S236" s="95">
        <v>0.18229999999999999</v>
      </c>
      <c r="T236" s="95">
        <v>0.16619999999999999</v>
      </c>
      <c r="U236" s="95">
        <v>0.1704</v>
      </c>
      <c r="V236" s="95">
        <v>0.1221</v>
      </c>
      <c r="W236" s="95">
        <v>0.25469999999999998</v>
      </c>
      <c r="X236" s="95">
        <v>0.2424</v>
      </c>
      <c r="Y236" s="95">
        <v>0.1091</v>
      </c>
      <c r="Z236" s="95">
        <v>0.47989999999999999</v>
      </c>
      <c r="AA236" s="95">
        <v>0.34499999999999997</v>
      </c>
    </row>
    <row r="237" spans="1:27">
      <c r="A237" s="142"/>
      <c r="B237" s="142"/>
      <c r="C237" s="39">
        <v>9.7916666666666696</v>
      </c>
      <c r="D237" s="95">
        <v>0</v>
      </c>
      <c r="E237" s="95">
        <v>0</v>
      </c>
      <c r="F237" s="95">
        <v>0</v>
      </c>
      <c r="G237" s="95">
        <v>0</v>
      </c>
      <c r="H237" s="95">
        <v>0</v>
      </c>
      <c r="I237" s="95">
        <v>0</v>
      </c>
      <c r="J237" s="95">
        <v>0</v>
      </c>
      <c r="K237" s="95">
        <v>5.0000000000000001E-4</v>
      </c>
      <c r="L237" s="95">
        <v>0</v>
      </c>
      <c r="M237" s="95">
        <v>0</v>
      </c>
      <c r="N237" s="95">
        <v>0</v>
      </c>
      <c r="O237" s="95">
        <v>1E-4</v>
      </c>
      <c r="P237" s="95">
        <v>0.29260000000000003</v>
      </c>
      <c r="Q237" s="95">
        <v>0.17910000000000001</v>
      </c>
      <c r="R237" s="95">
        <v>0.10050000000000001</v>
      </c>
      <c r="S237" s="95">
        <v>0.22559999999999999</v>
      </c>
      <c r="T237" s="95">
        <v>0.17910000000000001</v>
      </c>
      <c r="U237" s="95">
        <v>0.18890000000000001</v>
      </c>
      <c r="V237" s="95">
        <v>0.2218</v>
      </c>
      <c r="W237" s="95">
        <v>0.29449999999999998</v>
      </c>
      <c r="X237" s="95">
        <v>0.26919999999999999</v>
      </c>
      <c r="Y237" s="95">
        <v>0.1406</v>
      </c>
      <c r="Z237" s="95">
        <v>0.57789999999999997</v>
      </c>
      <c r="AA237" s="95">
        <v>0.41899999999999998</v>
      </c>
    </row>
    <row r="238" spans="1:27">
      <c r="A238" s="142"/>
      <c r="B238" s="142"/>
      <c r="C238" s="39">
        <v>9.8333333333333304</v>
      </c>
      <c r="D238" s="95">
        <v>0</v>
      </c>
      <c r="E238" s="95">
        <v>0</v>
      </c>
      <c r="F238" s="95">
        <v>0</v>
      </c>
      <c r="G238" s="95">
        <v>0</v>
      </c>
      <c r="H238" s="95">
        <v>0</v>
      </c>
      <c r="I238" s="95">
        <v>0</v>
      </c>
      <c r="J238" s="95">
        <v>0</v>
      </c>
      <c r="K238" s="95">
        <v>0</v>
      </c>
      <c r="L238" s="95">
        <v>0</v>
      </c>
      <c r="M238" s="95">
        <v>0</v>
      </c>
      <c r="N238" s="95">
        <v>0</v>
      </c>
      <c r="O238" s="95">
        <v>0</v>
      </c>
      <c r="P238" s="95">
        <v>0.36280000000000001</v>
      </c>
      <c r="Q238" s="95">
        <v>0.3543</v>
      </c>
      <c r="R238" s="95">
        <v>0.1198</v>
      </c>
      <c r="S238" s="95">
        <v>0.37340000000000001</v>
      </c>
      <c r="T238" s="95">
        <v>0.3543</v>
      </c>
      <c r="U238" s="95">
        <v>0.2666</v>
      </c>
      <c r="V238" s="95">
        <v>0.31669999999999998</v>
      </c>
      <c r="W238" s="95">
        <v>0.39660000000000001</v>
      </c>
      <c r="X238" s="95">
        <v>0.25419999999999998</v>
      </c>
      <c r="Y238" s="95">
        <v>0.18970000000000001</v>
      </c>
      <c r="Z238" s="95">
        <v>0.49769999999999998</v>
      </c>
      <c r="AA238" s="95">
        <v>0.41289999999999999</v>
      </c>
    </row>
    <row r="239" spans="1:27">
      <c r="A239" s="142"/>
      <c r="B239" s="142"/>
      <c r="C239" s="39">
        <v>9.875</v>
      </c>
      <c r="D239" s="95">
        <v>0</v>
      </c>
      <c r="E239" s="95">
        <v>0</v>
      </c>
      <c r="F239" s="95">
        <v>0</v>
      </c>
      <c r="G239" s="95">
        <v>0</v>
      </c>
      <c r="H239" s="95">
        <v>0</v>
      </c>
      <c r="I239" s="95">
        <v>0</v>
      </c>
      <c r="J239" s="95">
        <v>0</v>
      </c>
      <c r="K239" s="95">
        <v>0</v>
      </c>
      <c r="L239" s="95">
        <v>0</v>
      </c>
      <c r="M239" s="95">
        <v>0</v>
      </c>
      <c r="N239" s="95">
        <v>0</v>
      </c>
      <c r="O239" s="95">
        <v>0</v>
      </c>
      <c r="P239" s="95">
        <v>0.44650000000000001</v>
      </c>
      <c r="Q239" s="95">
        <v>0.55820000000000003</v>
      </c>
      <c r="R239" s="95">
        <v>0.14599999999999999</v>
      </c>
      <c r="S239" s="95">
        <v>0.56289999999999996</v>
      </c>
      <c r="T239" s="95">
        <v>0.55820000000000003</v>
      </c>
      <c r="U239" s="95">
        <v>0.36249999999999999</v>
      </c>
      <c r="V239" s="95">
        <v>0.42509999999999998</v>
      </c>
      <c r="W239" s="95">
        <v>0.4945</v>
      </c>
      <c r="X239" s="95">
        <v>0.2359</v>
      </c>
      <c r="Y239" s="95">
        <v>0.25719999999999998</v>
      </c>
      <c r="Z239" s="95">
        <v>0.4199</v>
      </c>
      <c r="AA239" s="95">
        <v>0.40910000000000002</v>
      </c>
    </row>
    <row r="240" spans="1:27">
      <c r="A240" s="142"/>
      <c r="B240" s="142"/>
      <c r="C240" s="39">
        <v>9.9166666666666696</v>
      </c>
      <c r="D240" s="95">
        <v>0</v>
      </c>
      <c r="E240" s="95">
        <v>0</v>
      </c>
      <c r="F240" s="95">
        <v>0</v>
      </c>
      <c r="G240" s="95">
        <v>0</v>
      </c>
      <c r="H240" s="95">
        <v>0</v>
      </c>
      <c r="I240" s="95">
        <v>0</v>
      </c>
      <c r="J240" s="95">
        <v>0</v>
      </c>
      <c r="K240" s="95">
        <v>0</v>
      </c>
      <c r="L240" s="95">
        <v>0</v>
      </c>
      <c r="M240" s="95">
        <v>0</v>
      </c>
      <c r="N240" s="95">
        <v>0</v>
      </c>
      <c r="O240" s="95">
        <v>0</v>
      </c>
      <c r="P240" s="95">
        <v>0.48659999999999998</v>
      </c>
      <c r="Q240" s="95">
        <v>0.62180000000000002</v>
      </c>
      <c r="R240" s="95">
        <v>0.15479999999999999</v>
      </c>
      <c r="S240" s="95">
        <v>0.58150000000000002</v>
      </c>
      <c r="T240" s="95">
        <v>0.62180000000000002</v>
      </c>
      <c r="U240" s="95">
        <v>0.3886</v>
      </c>
      <c r="V240" s="95">
        <v>0.51739999999999997</v>
      </c>
      <c r="W240" s="95">
        <v>0.52990000000000004</v>
      </c>
      <c r="X240" s="95">
        <v>0.20050000000000001</v>
      </c>
      <c r="Y240" s="95">
        <v>0.33739999999999998</v>
      </c>
      <c r="Z240" s="95">
        <v>0.45200000000000001</v>
      </c>
      <c r="AA240" s="95">
        <v>0.44319999999999998</v>
      </c>
    </row>
    <row r="241" spans="1:27">
      <c r="A241" s="142"/>
      <c r="B241" s="142"/>
      <c r="C241" s="39">
        <v>9.9583333333333304</v>
      </c>
      <c r="D241" s="95">
        <v>0</v>
      </c>
      <c r="E241" s="95">
        <v>0</v>
      </c>
      <c r="F241" s="95">
        <v>0</v>
      </c>
      <c r="G241" s="95">
        <v>0</v>
      </c>
      <c r="H241" s="95">
        <v>0</v>
      </c>
      <c r="I241" s="95">
        <v>0</v>
      </c>
      <c r="J241" s="95">
        <v>0</v>
      </c>
      <c r="K241" s="95">
        <v>0</v>
      </c>
      <c r="L241" s="95">
        <v>0</v>
      </c>
      <c r="M241" s="95">
        <v>0</v>
      </c>
      <c r="N241" s="95">
        <v>0</v>
      </c>
      <c r="O241" s="95">
        <v>0</v>
      </c>
      <c r="P241" s="95">
        <v>0.42370000000000002</v>
      </c>
      <c r="Q241" s="95">
        <v>0.57310000000000005</v>
      </c>
      <c r="R241" s="95">
        <v>0.14369999999999999</v>
      </c>
      <c r="S241" s="95">
        <v>0.56520000000000004</v>
      </c>
      <c r="T241" s="95">
        <v>0.57310000000000005</v>
      </c>
      <c r="U241" s="95">
        <v>0.3574</v>
      </c>
      <c r="V241" s="95">
        <v>0.59230000000000005</v>
      </c>
      <c r="W241" s="95">
        <v>0.44529999999999997</v>
      </c>
      <c r="X241" s="95">
        <v>0.18240000000000001</v>
      </c>
      <c r="Y241" s="95">
        <v>0.30959999999999999</v>
      </c>
      <c r="Z241" s="95">
        <v>0.51439999999999997</v>
      </c>
      <c r="AA241" s="95">
        <v>0.46050000000000002</v>
      </c>
    </row>
    <row r="242" spans="1:27">
      <c r="A242" s="142"/>
      <c r="B242" s="142"/>
      <c r="C242" s="39">
        <v>10</v>
      </c>
      <c r="D242" s="95">
        <v>0</v>
      </c>
      <c r="E242" s="95">
        <v>0</v>
      </c>
      <c r="F242" s="95">
        <v>0</v>
      </c>
      <c r="G242" s="95">
        <v>0</v>
      </c>
      <c r="H242" s="95">
        <v>0</v>
      </c>
      <c r="I242" s="95">
        <v>0</v>
      </c>
      <c r="J242" s="95">
        <v>0</v>
      </c>
      <c r="K242" s="95">
        <v>0</v>
      </c>
      <c r="L242" s="95">
        <v>0</v>
      </c>
      <c r="M242" s="95">
        <v>0</v>
      </c>
      <c r="N242" s="95">
        <v>0</v>
      </c>
      <c r="O242" s="95">
        <v>0</v>
      </c>
      <c r="P242" s="95">
        <v>0.42420000000000002</v>
      </c>
      <c r="Q242" s="95">
        <v>0.57230000000000003</v>
      </c>
      <c r="R242" s="95">
        <v>0.1356</v>
      </c>
      <c r="S242" s="95">
        <v>0.59079999999999999</v>
      </c>
      <c r="T242" s="95">
        <v>0.57230000000000003</v>
      </c>
      <c r="U242" s="95">
        <v>0.35930000000000001</v>
      </c>
      <c r="V242" s="95">
        <v>0.62170000000000003</v>
      </c>
      <c r="W242" s="95">
        <v>0.40699999999999997</v>
      </c>
      <c r="X242" s="95">
        <v>0.17430000000000001</v>
      </c>
      <c r="Y242" s="95">
        <v>0.2702</v>
      </c>
      <c r="Z242" s="95">
        <v>0.55810000000000004</v>
      </c>
      <c r="AA242" s="95">
        <v>0.47449999999999998</v>
      </c>
    </row>
    <row r="243" spans="1:27">
      <c r="A243" s="142" t="s">
        <v>82</v>
      </c>
      <c r="B243" s="142"/>
      <c r="C243" s="5">
        <v>10.0416666666667</v>
      </c>
      <c r="D243" s="84">
        <v>0</v>
      </c>
      <c r="E243" s="84">
        <v>0</v>
      </c>
      <c r="F243" s="84">
        <v>0</v>
      </c>
      <c r="G243" s="84">
        <v>0</v>
      </c>
      <c r="H243" s="84">
        <v>0</v>
      </c>
      <c r="I243" s="84">
        <v>0</v>
      </c>
      <c r="J243" s="84">
        <v>0</v>
      </c>
      <c r="K243" s="84">
        <v>0</v>
      </c>
      <c r="L243" s="84">
        <v>0</v>
      </c>
      <c r="M243" s="84">
        <v>0</v>
      </c>
      <c r="N243" s="84">
        <v>0</v>
      </c>
      <c r="O243" s="84">
        <v>0</v>
      </c>
      <c r="P243" s="84">
        <v>0.49469999999999997</v>
      </c>
      <c r="Q243" s="84">
        <v>0.70889999999999997</v>
      </c>
      <c r="R243" s="84">
        <v>0.17249999999999999</v>
      </c>
      <c r="S243" s="84">
        <v>0.68520000000000003</v>
      </c>
      <c r="T243" s="84">
        <v>0.70889999999999997</v>
      </c>
      <c r="U243" s="84">
        <v>0.4289</v>
      </c>
      <c r="V243" s="84">
        <v>0.2099</v>
      </c>
      <c r="W243" s="84">
        <v>0.42180000000000001</v>
      </c>
      <c r="X243" s="84">
        <v>0.25309999999999999</v>
      </c>
      <c r="Y243" s="84">
        <v>0.22739999999999999</v>
      </c>
      <c r="Z243" s="84">
        <v>0.48709999999999998</v>
      </c>
      <c r="AA243" s="84">
        <v>0.4027</v>
      </c>
    </row>
    <row r="244" spans="1:27">
      <c r="A244" s="142"/>
      <c r="B244" s="142"/>
      <c r="C244" s="5">
        <v>10.0833333333333</v>
      </c>
      <c r="D244" s="84">
        <v>0</v>
      </c>
      <c r="E244" s="84">
        <v>0</v>
      </c>
      <c r="F244" s="84">
        <v>0</v>
      </c>
      <c r="G244" s="84">
        <v>0</v>
      </c>
      <c r="H244" s="84">
        <v>0</v>
      </c>
      <c r="I244" s="84">
        <v>0</v>
      </c>
      <c r="J244" s="84">
        <v>0</v>
      </c>
      <c r="K244" s="84">
        <v>0</v>
      </c>
      <c r="L244" s="84">
        <v>0</v>
      </c>
      <c r="M244" s="84">
        <v>0</v>
      </c>
      <c r="N244" s="84">
        <v>0</v>
      </c>
      <c r="O244" s="84">
        <v>0</v>
      </c>
      <c r="P244" s="84">
        <v>0.49170000000000003</v>
      </c>
      <c r="Q244" s="84">
        <v>0.71</v>
      </c>
      <c r="R244" s="84">
        <v>0.1729</v>
      </c>
      <c r="S244" s="84">
        <v>0.68049999999999999</v>
      </c>
      <c r="T244" s="84">
        <v>0.71</v>
      </c>
      <c r="U244" s="84">
        <v>0.4274</v>
      </c>
      <c r="V244" s="84">
        <v>0.2044</v>
      </c>
      <c r="W244" s="84">
        <v>0.38090000000000002</v>
      </c>
      <c r="X244" s="84">
        <v>0.2651</v>
      </c>
      <c r="Y244" s="84">
        <v>0.2646</v>
      </c>
      <c r="Z244" s="84">
        <v>0.42609999999999998</v>
      </c>
      <c r="AA244" s="84">
        <v>0.36520000000000002</v>
      </c>
    </row>
    <row r="245" spans="1:27">
      <c r="A245" s="142"/>
      <c r="B245" s="142"/>
      <c r="C245" s="5">
        <v>10.125</v>
      </c>
      <c r="D245" s="84">
        <v>0</v>
      </c>
      <c r="E245" s="84">
        <v>0</v>
      </c>
      <c r="F245" s="84">
        <v>0</v>
      </c>
      <c r="G245" s="84">
        <v>0</v>
      </c>
      <c r="H245" s="84">
        <v>0</v>
      </c>
      <c r="I245" s="84">
        <v>0</v>
      </c>
      <c r="J245" s="84">
        <v>0</v>
      </c>
      <c r="K245" s="84">
        <v>0</v>
      </c>
      <c r="L245" s="84">
        <v>0</v>
      </c>
      <c r="M245" s="84">
        <v>0</v>
      </c>
      <c r="N245" s="84">
        <v>0</v>
      </c>
      <c r="O245" s="84">
        <v>0</v>
      </c>
      <c r="P245" s="84">
        <v>0.49370000000000003</v>
      </c>
      <c r="Q245" s="84">
        <v>0.69479999999999997</v>
      </c>
      <c r="R245" s="84">
        <v>0.17799999999999999</v>
      </c>
      <c r="S245" s="84">
        <v>0.67049999999999998</v>
      </c>
      <c r="T245" s="84">
        <v>0.69479999999999997</v>
      </c>
      <c r="U245" s="84">
        <v>0.42620000000000002</v>
      </c>
      <c r="V245" s="84">
        <v>0.21010000000000001</v>
      </c>
      <c r="W245" s="84">
        <v>0.35730000000000001</v>
      </c>
      <c r="X245" s="84">
        <v>0.2261</v>
      </c>
      <c r="Y245" s="84">
        <v>0.1923</v>
      </c>
      <c r="Z245" s="84">
        <v>0.38069999999999998</v>
      </c>
      <c r="AA245" s="84">
        <v>0.3301</v>
      </c>
    </row>
    <row r="246" spans="1:27">
      <c r="A246" s="142"/>
      <c r="B246" s="142"/>
      <c r="C246" s="5">
        <v>10.1666666666667</v>
      </c>
      <c r="D246" s="84">
        <v>0</v>
      </c>
      <c r="E246" s="84">
        <v>0</v>
      </c>
      <c r="F246" s="84">
        <v>0</v>
      </c>
      <c r="G246" s="84">
        <v>0</v>
      </c>
      <c r="H246" s="84">
        <v>0</v>
      </c>
      <c r="I246" s="84">
        <v>0</v>
      </c>
      <c r="J246" s="84">
        <v>0</v>
      </c>
      <c r="K246" s="84">
        <v>0</v>
      </c>
      <c r="L246" s="84">
        <v>0</v>
      </c>
      <c r="M246" s="84">
        <v>0</v>
      </c>
      <c r="N246" s="84">
        <v>0</v>
      </c>
      <c r="O246" s="84">
        <v>0</v>
      </c>
      <c r="P246" s="84">
        <v>0.47020000000000001</v>
      </c>
      <c r="Q246" s="84">
        <v>0.60960000000000003</v>
      </c>
      <c r="R246" s="84">
        <v>0.1542</v>
      </c>
      <c r="S246" s="84">
        <v>0.6169</v>
      </c>
      <c r="T246" s="84">
        <v>0.60960000000000003</v>
      </c>
      <c r="U246" s="84">
        <v>0.38929999999999998</v>
      </c>
      <c r="V246" s="84">
        <v>0.21379999999999999</v>
      </c>
      <c r="W246" s="84">
        <v>0.36049999999999999</v>
      </c>
      <c r="X246" s="84">
        <v>0.22770000000000001</v>
      </c>
      <c r="Y246" s="84">
        <v>0.18509999999999999</v>
      </c>
      <c r="Z246" s="84">
        <v>0.36620000000000003</v>
      </c>
      <c r="AA246" s="84">
        <v>0.32379999999999998</v>
      </c>
    </row>
    <row r="247" spans="1:27">
      <c r="A247" s="142"/>
      <c r="B247" s="142"/>
      <c r="C247" s="5">
        <v>10.2083333333333</v>
      </c>
      <c r="D247" s="84">
        <v>0</v>
      </c>
      <c r="E247" s="84">
        <v>0</v>
      </c>
      <c r="F247" s="84">
        <v>0</v>
      </c>
      <c r="G247" s="84">
        <v>0</v>
      </c>
      <c r="H247" s="84">
        <v>0</v>
      </c>
      <c r="I247" s="84">
        <v>0</v>
      </c>
      <c r="J247" s="84">
        <v>0</v>
      </c>
      <c r="K247" s="84">
        <v>0</v>
      </c>
      <c r="L247" s="84">
        <v>0</v>
      </c>
      <c r="M247" s="84">
        <v>0</v>
      </c>
      <c r="N247" s="84">
        <v>0</v>
      </c>
      <c r="O247" s="84">
        <v>0</v>
      </c>
      <c r="P247" s="84">
        <v>0.43490000000000001</v>
      </c>
      <c r="Q247" s="84">
        <v>0.50619999999999998</v>
      </c>
      <c r="R247" s="84">
        <v>0.1313</v>
      </c>
      <c r="S247" s="84">
        <v>0.5373</v>
      </c>
      <c r="T247" s="84">
        <v>0.50619999999999998</v>
      </c>
      <c r="U247" s="84">
        <v>0.34210000000000002</v>
      </c>
      <c r="V247" s="84">
        <v>0.20399999999999999</v>
      </c>
      <c r="W247" s="84">
        <v>0.38550000000000001</v>
      </c>
      <c r="X247" s="84">
        <v>0.18099999999999999</v>
      </c>
      <c r="Y247" s="84">
        <v>0.17910000000000001</v>
      </c>
      <c r="Z247" s="84">
        <v>0.36620000000000003</v>
      </c>
      <c r="AA247" s="84">
        <v>0.32269999999999999</v>
      </c>
    </row>
    <row r="248" spans="1:27">
      <c r="A248" s="142"/>
      <c r="B248" s="142"/>
      <c r="C248" s="5">
        <v>10.25</v>
      </c>
      <c r="D248" s="84">
        <v>0</v>
      </c>
      <c r="E248" s="84">
        <v>0</v>
      </c>
      <c r="F248" s="84">
        <v>0</v>
      </c>
      <c r="G248" s="84">
        <v>0</v>
      </c>
      <c r="H248" s="84">
        <v>0</v>
      </c>
      <c r="I248" s="84">
        <v>0</v>
      </c>
      <c r="J248" s="84">
        <v>0</v>
      </c>
      <c r="K248" s="84">
        <v>0</v>
      </c>
      <c r="L248" s="84">
        <v>0</v>
      </c>
      <c r="M248" s="84">
        <v>0</v>
      </c>
      <c r="N248" s="84">
        <v>0</v>
      </c>
      <c r="O248" s="84">
        <v>0</v>
      </c>
      <c r="P248" s="84">
        <v>0.40679999999999999</v>
      </c>
      <c r="Q248" s="84">
        <v>0.40300000000000002</v>
      </c>
      <c r="R248" s="84">
        <v>0.1104</v>
      </c>
      <c r="S248" s="84">
        <v>0.45739999999999997</v>
      </c>
      <c r="T248" s="84">
        <v>0.40300000000000002</v>
      </c>
      <c r="U248" s="84">
        <v>0.29770000000000002</v>
      </c>
      <c r="V248" s="84">
        <v>0.1575</v>
      </c>
      <c r="W248" s="84">
        <v>0.35120000000000001</v>
      </c>
      <c r="X248" s="84">
        <v>0.126</v>
      </c>
      <c r="Y248" s="84">
        <v>0.17130000000000001</v>
      </c>
      <c r="Z248" s="84">
        <v>0.37530000000000002</v>
      </c>
      <c r="AA248" s="84">
        <v>0.30769999999999997</v>
      </c>
    </row>
    <row r="249" spans="1:27">
      <c r="A249" s="142"/>
      <c r="B249" s="142"/>
      <c r="C249" s="5">
        <v>10.2916666666667</v>
      </c>
      <c r="D249" s="84">
        <v>0</v>
      </c>
      <c r="E249" s="84">
        <v>0</v>
      </c>
      <c r="F249" s="84">
        <v>0</v>
      </c>
      <c r="G249" s="84">
        <v>0</v>
      </c>
      <c r="H249" s="84">
        <v>0</v>
      </c>
      <c r="I249" s="84">
        <v>0</v>
      </c>
      <c r="J249" s="84">
        <v>0</v>
      </c>
      <c r="K249" s="84">
        <v>2.0000000000000001E-4</v>
      </c>
      <c r="L249" s="84">
        <v>0</v>
      </c>
      <c r="M249" s="84">
        <v>0</v>
      </c>
      <c r="N249" s="84">
        <v>0</v>
      </c>
      <c r="O249" s="84">
        <v>0</v>
      </c>
      <c r="P249" s="84">
        <v>0.38159999999999999</v>
      </c>
      <c r="Q249" s="84">
        <v>0.33410000000000001</v>
      </c>
      <c r="R249" s="84">
        <v>8.8900000000000007E-2</v>
      </c>
      <c r="S249" s="84">
        <v>0.37209999999999999</v>
      </c>
      <c r="T249" s="84">
        <v>0.33410000000000001</v>
      </c>
      <c r="U249" s="84">
        <v>0.25690000000000002</v>
      </c>
      <c r="V249" s="84">
        <v>0.1613</v>
      </c>
      <c r="W249" s="84">
        <v>0.31430000000000002</v>
      </c>
      <c r="X249" s="84">
        <v>9.8699999999999996E-2</v>
      </c>
      <c r="Y249" s="84">
        <v>0.1691</v>
      </c>
      <c r="Z249" s="84">
        <v>0.39679999999999999</v>
      </c>
      <c r="AA249" s="84">
        <v>0.30730000000000002</v>
      </c>
    </row>
    <row r="250" spans="1:27">
      <c r="A250" s="142"/>
      <c r="B250" s="142"/>
      <c r="C250" s="5">
        <v>10.3333333333333</v>
      </c>
      <c r="D250" s="84">
        <v>0</v>
      </c>
      <c r="E250" s="84">
        <v>0</v>
      </c>
      <c r="F250" s="84">
        <v>0</v>
      </c>
      <c r="G250" s="84">
        <v>0</v>
      </c>
      <c r="H250" s="84">
        <v>0</v>
      </c>
      <c r="I250" s="84">
        <v>0</v>
      </c>
      <c r="J250" s="84">
        <v>9.74E-2</v>
      </c>
      <c r="K250" s="84">
        <v>0.13719999999999999</v>
      </c>
      <c r="L250" s="84">
        <v>0.19769999999999999</v>
      </c>
      <c r="M250" s="84">
        <v>0.15240000000000001</v>
      </c>
      <c r="N250" s="84">
        <v>1.38E-2</v>
      </c>
      <c r="O250" s="84">
        <v>0.1197</v>
      </c>
      <c r="P250" s="84">
        <v>0.33439999999999998</v>
      </c>
      <c r="Q250" s="84">
        <v>0.28599999999999998</v>
      </c>
      <c r="R250" s="84">
        <v>9.0499999999999997E-2</v>
      </c>
      <c r="S250" s="84">
        <v>0.32929999999999998</v>
      </c>
      <c r="T250" s="84">
        <v>0.28599999999999998</v>
      </c>
      <c r="U250" s="84">
        <v>0.23</v>
      </c>
      <c r="V250" s="84">
        <v>0.17280000000000001</v>
      </c>
      <c r="W250" s="84">
        <v>0.37780000000000002</v>
      </c>
      <c r="X250" s="84">
        <v>0.1077</v>
      </c>
      <c r="Y250" s="84">
        <v>0.18820000000000001</v>
      </c>
      <c r="Z250" s="84">
        <v>0.4209</v>
      </c>
      <c r="AA250" s="84">
        <v>0.33689999999999998</v>
      </c>
    </row>
    <row r="251" spans="1:27">
      <c r="A251" s="142"/>
      <c r="B251" s="142"/>
      <c r="C251" s="5">
        <v>10.375</v>
      </c>
      <c r="D251" s="84">
        <v>0</v>
      </c>
      <c r="E251" s="84">
        <v>0</v>
      </c>
      <c r="F251" s="84">
        <v>0</v>
      </c>
      <c r="G251" s="84">
        <v>0</v>
      </c>
      <c r="H251" s="84">
        <v>0</v>
      </c>
      <c r="I251" s="84">
        <v>0</v>
      </c>
      <c r="J251" s="84">
        <v>0.43369999999999997</v>
      </c>
      <c r="K251" s="84">
        <v>0.53590000000000004</v>
      </c>
      <c r="L251" s="84">
        <v>0.49409999999999998</v>
      </c>
      <c r="M251" s="84">
        <v>0.50929999999999997</v>
      </c>
      <c r="N251" s="84">
        <v>0.31790000000000002</v>
      </c>
      <c r="O251" s="84">
        <v>0.4582</v>
      </c>
      <c r="P251" s="84">
        <v>0.30409999999999998</v>
      </c>
      <c r="Q251" s="84">
        <v>0.2442</v>
      </c>
      <c r="R251" s="84">
        <v>9.6799999999999997E-2</v>
      </c>
      <c r="S251" s="84">
        <v>0.30640000000000001</v>
      </c>
      <c r="T251" s="84">
        <v>0.2442</v>
      </c>
      <c r="U251" s="84">
        <v>0.21440000000000001</v>
      </c>
      <c r="V251" s="84">
        <v>0.21099999999999999</v>
      </c>
      <c r="W251" s="84">
        <v>0.4622</v>
      </c>
      <c r="X251" s="84">
        <v>0.12180000000000001</v>
      </c>
      <c r="Y251" s="84">
        <v>0.2235</v>
      </c>
      <c r="Z251" s="84">
        <v>0.47560000000000002</v>
      </c>
      <c r="AA251" s="84">
        <v>0.39100000000000001</v>
      </c>
    </row>
    <row r="252" spans="1:27">
      <c r="A252" s="142"/>
      <c r="B252" s="142"/>
      <c r="C252" s="5">
        <v>10.4166666666667</v>
      </c>
      <c r="D252" s="84">
        <v>3.4200000000000001E-2</v>
      </c>
      <c r="E252" s="84">
        <v>0.11260000000000001</v>
      </c>
      <c r="F252" s="84">
        <v>4.1700000000000001E-2</v>
      </c>
      <c r="G252" s="84">
        <v>3.3099999999999997E-2</v>
      </c>
      <c r="H252" s="84">
        <v>0</v>
      </c>
      <c r="I252" s="84">
        <v>4.4299999999999999E-2</v>
      </c>
      <c r="J252" s="84">
        <v>0.61160000000000003</v>
      </c>
      <c r="K252" s="84">
        <v>0.71919999999999995</v>
      </c>
      <c r="L252" s="84">
        <v>0.64370000000000005</v>
      </c>
      <c r="M252" s="84">
        <v>0.67300000000000004</v>
      </c>
      <c r="N252" s="84">
        <v>0.53569999999999995</v>
      </c>
      <c r="O252" s="84">
        <v>0.63670000000000004</v>
      </c>
      <c r="P252" s="84">
        <v>0.25390000000000001</v>
      </c>
      <c r="Q252" s="84">
        <v>0.21890000000000001</v>
      </c>
      <c r="R252" s="84">
        <v>8.3199999999999996E-2</v>
      </c>
      <c r="S252" s="84">
        <v>0.26150000000000001</v>
      </c>
      <c r="T252" s="84">
        <v>0.21890000000000001</v>
      </c>
      <c r="U252" s="84">
        <v>0.18290000000000001</v>
      </c>
      <c r="V252" s="84">
        <v>0.26390000000000002</v>
      </c>
      <c r="W252" s="84">
        <v>0.38269999999999998</v>
      </c>
      <c r="X252" s="84">
        <v>0.11940000000000001</v>
      </c>
      <c r="Y252" s="84">
        <v>0.1837</v>
      </c>
      <c r="Z252" s="84">
        <v>0.53480000000000005</v>
      </c>
      <c r="AA252" s="84">
        <v>0.40670000000000001</v>
      </c>
    </row>
    <row r="253" spans="1:27">
      <c r="A253" s="142"/>
      <c r="B253" s="142"/>
      <c r="C253" s="5">
        <v>10.4583333333333</v>
      </c>
      <c r="D253" s="84">
        <v>0.19420000000000001</v>
      </c>
      <c r="E253" s="84">
        <v>0.35139999999999999</v>
      </c>
      <c r="F253" s="84">
        <v>0.16159999999999999</v>
      </c>
      <c r="G253" s="84">
        <v>0.13500000000000001</v>
      </c>
      <c r="H253" s="84">
        <v>0.26369999999999999</v>
      </c>
      <c r="I253" s="84">
        <v>0.22120000000000001</v>
      </c>
      <c r="J253" s="84">
        <v>0.64390000000000003</v>
      </c>
      <c r="K253" s="84">
        <v>0.74119999999999997</v>
      </c>
      <c r="L253" s="84">
        <v>0.68879999999999997</v>
      </c>
      <c r="M253" s="84">
        <v>0.70730000000000004</v>
      </c>
      <c r="N253" s="84">
        <v>0.62209999999999999</v>
      </c>
      <c r="O253" s="84">
        <v>0.68069999999999997</v>
      </c>
      <c r="P253" s="84">
        <v>0.25779999999999997</v>
      </c>
      <c r="Q253" s="84">
        <v>0.25690000000000002</v>
      </c>
      <c r="R253" s="84">
        <v>7.7799999999999994E-2</v>
      </c>
      <c r="S253" s="84">
        <v>0.28299999999999997</v>
      </c>
      <c r="T253" s="84">
        <v>0.25690000000000002</v>
      </c>
      <c r="U253" s="84">
        <v>0.19059999999999999</v>
      </c>
      <c r="V253" s="84">
        <v>0.27489999999999998</v>
      </c>
      <c r="W253" s="84">
        <v>0.35770000000000002</v>
      </c>
      <c r="X253" s="84">
        <v>8.3299999999999999E-2</v>
      </c>
      <c r="Y253" s="84">
        <v>0.1578</v>
      </c>
      <c r="Z253" s="84">
        <v>0.40960000000000002</v>
      </c>
      <c r="AA253" s="84">
        <v>0.3342</v>
      </c>
    </row>
    <row r="254" spans="1:27">
      <c r="A254" s="142"/>
      <c r="B254" s="142"/>
      <c r="C254" s="5">
        <v>10.5</v>
      </c>
      <c r="D254" s="84">
        <v>0.29570000000000002</v>
      </c>
      <c r="E254" s="84">
        <v>0.4244</v>
      </c>
      <c r="F254" s="84">
        <v>0.26540000000000002</v>
      </c>
      <c r="G254" s="84">
        <v>0.23680000000000001</v>
      </c>
      <c r="H254" s="84">
        <v>0.36299999999999999</v>
      </c>
      <c r="I254" s="84">
        <v>0.31709999999999999</v>
      </c>
      <c r="J254" s="84">
        <v>0.62890000000000001</v>
      </c>
      <c r="K254" s="84">
        <v>0.70609999999999995</v>
      </c>
      <c r="L254" s="84">
        <v>0.65869999999999995</v>
      </c>
      <c r="M254" s="84">
        <v>0.69620000000000004</v>
      </c>
      <c r="N254" s="84">
        <v>0.59730000000000005</v>
      </c>
      <c r="O254" s="84">
        <v>0.65739999999999998</v>
      </c>
      <c r="P254" s="84">
        <v>0.40010000000000001</v>
      </c>
      <c r="Q254" s="84">
        <v>0.39429999999999998</v>
      </c>
      <c r="R254" s="84">
        <v>0.12740000000000001</v>
      </c>
      <c r="S254" s="84">
        <v>0.43080000000000002</v>
      </c>
      <c r="T254" s="84">
        <v>0.39429999999999998</v>
      </c>
      <c r="U254" s="84">
        <v>0.29630000000000001</v>
      </c>
      <c r="V254" s="84">
        <v>0.24940000000000001</v>
      </c>
      <c r="W254" s="84">
        <v>0.33090000000000003</v>
      </c>
      <c r="X254" s="84">
        <v>0.1363</v>
      </c>
      <c r="Y254" s="84">
        <v>0.17799999999999999</v>
      </c>
      <c r="Z254" s="84">
        <v>0.47660000000000002</v>
      </c>
      <c r="AA254" s="84">
        <v>0.36580000000000001</v>
      </c>
    </row>
    <row r="255" spans="1:27">
      <c r="A255" s="142"/>
      <c r="B255" s="142"/>
      <c r="C255" s="5">
        <v>10.5416666666667</v>
      </c>
      <c r="D255" s="84">
        <v>0.30499999999999999</v>
      </c>
      <c r="E255" s="84">
        <v>0.42149999999999999</v>
      </c>
      <c r="F255" s="84">
        <v>0.23580000000000001</v>
      </c>
      <c r="G255" s="84">
        <v>0.24979999999999999</v>
      </c>
      <c r="H255" s="84">
        <v>0.20430000000000001</v>
      </c>
      <c r="I255" s="84">
        <v>0.2833</v>
      </c>
      <c r="J255" s="84">
        <v>0.61350000000000005</v>
      </c>
      <c r="K255" s="84">
        <v>0.68269999999999997</v>
      </c>
      <c r="L255" s="84">
        <v>0.65180000000000005</v>
      </c>
      <c r="M255" s="84">
        <v>0.68469999999999998</v>
      </c>
      <c r="N255" s="84">
        <v>0.57069999999999999</v>
      </c>
      <c r="O255" s="84">
        <v>0.64070000000000005</v>
      </c>
      <c r="P255" s="84">
        <v>0.37309999999999999</v>
      </c>
      <c r="Q255" s="84">
        <v>0.47810000000000002</v>
      </c>
      <c r="R255" s="84">
        <v>0.1346</v>
      </c>
      <c r="S255" s="84">
        <v>0.43590000000000001</v>
      </c>
      <c r="T255" s="84">
        <v>0.47810000000000002</v>
      </c>
      <c r="U255" s="84">
        <v>0.30249999999999999</v>
      </c>
      <c r="V255" s="84">
        <v>0.2457</v>
      </c>
      <c r="W255" s="84">
        <v>0.2205</v>
      </c>
      <c r="X255" s="84">
        <v>0.25929999999999997</v>
      </c>
      <c r="Y255" s="84">
        <v>0.18659999999999999</v>
      </c>
      <c r="Z255" s="84">
        <v>0.51900000000000002</v>
      </c>
      <c r="AA255" s="84">
        <v>0.37619999999999998</v>
      </c>
    </row>
    <row r="256" spans="1:27">
      <c r="A256" s="142"/>
      <c r="B256" s="142"/>
      <c r="C256" s="5">
        <v>10.5833333333333</v>
      </c>
      <c r="D256" s="84">
        <v>0.34589999999999999</v>
      </c>
      <c r="E256" s="84">
        <v>0.434</v>
      </c>
      <c r="F256" s="84">
        <v>0.31040000000000001</v>
      </c>
      <c r="G256" s="84">
        <v>0.26150000000000001</v>
      </c>
      <c r="H256" s="84">
        <v>0.23119999999999999</v>
      </c>
      <c r="I256" s="84">
        <v>0.31659999999999999</v>
      </c>
      <c r="J256" s="84">
        <v>0.63070000000000004</v>
      </c>
      <c r="K256" s="84">
        <v>0.70140000000000002</v>
      </c>
      <c r="L256" s="84">
        <v>0.61950000000000005</v>
      </c>
      <c r="M256" s="84">
        <v>0.6956</v>
      </c>
      <c r="N256" s="84">
        <v>0.57799999999999996</v>
      </c>
      <c r="O256" s="84">
        <v>0.64500000000000002</v>
      </c>
      <c r="P256" s="84">
        <v>0.31909999999999999</v>
      </c>
      <c r="Q256" s="84">
        <v>0.374</v>
      </c>
      <c r="R256" s="84">
        <v>0.12839999999999999</v>
      </c>
      <c r="S256" s="84">
        <v>0.38240000000000002</v>
      </c>
      <c r="T256" s="84">
        <v>0.374</v>
      </c>
      <c r="U256" s="84">
        <v>0.26179999999999998</v>
      </c>
      <c r="V256" s="84">
        <v>0.13850000000000001</v>
      </c>
      <c r="W256" s="84">
        <v>0.1578</v>
      </c>
      <c r="X256" s="84">
        <v>0.31630000000000003</v>
      </c>
      <c r="Y256" s="84">
        <v>0.1885</v>
      </c>
      <c r="Z256" s="84">
        <v>0.56069999999999998</v>
      </c>
      <c r="AA256" s="84">
        <v>0.3775</v>
      </c>
    </row>
    <row r="257" spans="1:27">
      <c r="A257" s="142"/>
      <c r="B257" s="142"/>
      <c r="C257" s="5">
        <v>10.625</v>
      </c>
      <c r="D257" s="84">
        <v>0.3538</v>
      </c>
      <c r="E257" s="84">
        <v>0.44569999999999999</v>
      </c>
      <c r="F257" s="84">
        <v>0.38819999999999999</v>
      </c>
      <c r="G257" s="84">
        <v>0.32779999999999998</v>
      </c>
      <c r="H257" s="84">
        <v>0.3458</v>
      </c>
      <c r="I257" s="84">
        <v>0.37230000000000002</v>
      </c>
      <c r="J257" s="84">
        <v>0.62939999999999996</v>
      </c>
      <c r="K257" s="84">
        <v>0.72330000000000005</v>
      </c>
      <c r="L257" s="84">
        <v>0.6472</v>
      </c>
      <c r="M257" s="84">
        <v>0.70030000000000003</v>
      </c>
      <c r="N257" s="84">
        <v>0.61860000000000004</v>
      </c>
      <c r="O257" s="84">
        <v>0.66379999999999995</v>
      </c>
      <c r="P257" s="84">
        <v>0.3271</v>
      </c>
      <c r="Q257" s="84">
        <v>0.35770000000000002</v>
      </c>
      <c r="R257" s="84">
        <v>0.13589999999999999</v>
      </c>
      <c r="S257" s="84">
        <v>0.38840000000000002</v>
      </c>
      <c r="T257" s="84">
        <v>0.35770000000000002</v>
      </c>
      <c r="U257" s="84">
        <v>0.26629999999999998</v>
      </c>
      <c r="V257" s="84">
        <v>0.1036</v>
      </c>
      <c r="W257" s="84">
        <v>0.1507</v>
      </c>
      <c r="X257" s="84">
        <v>0.37509999999999999</v>
      </c>
      <c r="Y257" s="84">
        <v>0.2056</v>
      </c>
      <c r="Z257" s="84">
        <v>0.51910000000000001</v>
      </c>
      <c r="AA257" s="84">
        <v>0.35849999999999999</v>
      </c>
    </row>
    <row r="258" spans="1:27">
      <c r="A258" s="142"/>
      <c r="B258" s="142"/>
      <c r="C258" s="5">
        <v>10.6666666666667</v>
      </c>
      <c r="D258" s="84">
        <v>0.29959999999999998</v>
      </c>
      <c r="E258" s="84">
        <v>0.439</v>
      </c>
      <c r="F258" s="84">
        <v>0.39190000000000003</v>
      </c>
      <c r="G258" s="84">
        <v>0.3014</v>
      </c>
      <c r="H258" s="84">
        <v>0.40329999999999999</v>
      </c>
      <c r="I258" s="84">
        <v>0.36709999999999998</v>
      </c>
      <c r="J258" s="84">
        <v>0.52500000000000002</v>
      </c>
      <c r="K258" s="84">
        <v>0.64929999999999999</v>
      </c>
      <c r="L258" s="84">
        <v>0.51380000000000003</v>
      </c>
      <c r="M258" s="84">
        <v>0.61580000000000001</v>
      </c>
      <c r="N258" s="84">
        <v>0.51029999999999998</v>
      </c>
      <c r="O258" s="84">
        <v>0.56279999999999997</v>
      </c>
      <c r="P258" s="84">
        <v>0.3402</v>
      </c>
      <c r="Q258" s="84">
        <v>0.24340000000000001</v>
      </c>
      <c r="R258" s="84">
        <v>0.1229</v>
      </c>
      <c r="S258" s="84">
        <v>0.28029999999999999</v>
      </c>
      <c r="T258" s="84">
        <v>0.24340000000000001</v>
      </c>
      <c r="U258" s="84">
        <v>0.2298</v>
      </c>
      <c r="V258" s="84">
        <v>0.15110000000000001</v>
      </c>
      <c r="W258" s="84">
        <v>0.15989999999999999</v>
      </c>
      <c r="X258" s="84">
        <v>0.4214</v>
      </c>
      <c r="Y258" s="84">
        <v>0.2306</v>
      </c>
      <c r="Z258" s="84">
        <v>0.50749999999999995</v>
      </c>
      <c r="AA258" s="84">
        <v>0.36659999999999998</v>
      </c>
    </row>
    <row r="259" spans="1:27">
      <c r="A259" s="142"/>
      <c r="B259" s="142"/>
      <c r="C259" s="5">
        <v>10.7083333333333</v>
      </c>
      <c r="D259" s="84">
        <v>0</v>
      </c>
      <c r="E259" s="84">
        <v>9.2999999999999999E-2</v>
      </c>
      <c r="F259" s="84">
        <v>3.3E-3</v>
      </c>
      <c r="G259" s="84">
        <v>0</v>
      </c>
      <c r="H259" s="84">
        <v>0</v>
      </c>
      <c r="I259" s="84">
        <v>1.9300000000000001E-2</v>
      </c>
      <c r="J259" s="84">
        <v>0.25819999999999999</v>
      </c>
      <c r="K259" s="84">
        <v>0.42220000000000002</v>
      </c>
      <c r="L259" s="84">
        <v>0.253</v>
      </c>
      <c r="M259" s="84">
        <v>0.3649</v>
      </c>
      <c r="N259" s="84">
        <v>0.28710000000000002</v>
      </c>
      <c r="O259" s="84">
        <v>0.31709999999999999</v>
      </c>
      <c r="P259" s="84">
        <v>0.31219999999999998</v>
      </c>
      <c r="Q259" s="84">
        <v>0.16400000000000001</v>
      </c>
      <c r="R259" s="84">
        <v>9.5100000000000004E-2</v>
      </c>
      <c r="S259" s="84">
        <v>0.23499999999999999</v>
      </c>
      <c r="T259" s="84">
        <v>0.16400000000000001</v>
      </c>
      <c r="U259" s="84">
        <v>0.1923</v>
      </c>
      <c r="V259" s="84">
        <v>0.23089999999999999</v>
      </c>
      <c r="W259" s="84">
        <v>0.1754</v>
      </c>
      <c r="X259" s="84">
        <v>0.36580000000000001</v>
      </c>
      <c r="Y259" s="84">
        <v>0.18079999999999999</v>
      </c>
      <c r="Z259" s="84">
        <v>0.47399999999999998</v>
      </c>
      <c r="AA259" s="84">
        <v>0.35370000000000001</v>
      </c>
    </row>
    <row r="260" spans="1:27">
      <c r="A260" s="142"/>
      <c r="B260" s="142"/>
      <c r="C260" s="5">
        <v>10.75</v>
      </c>
      <c r="D260" s="84">
        <v>0</v>
      </c>
      <c r="E260" s="84">
        <v>0</v>
      </c>
      <c r="F260" s="84">
        <v>0</v>
      </c>
      <c r="G260" s="84">
        <v>0</v>
      </c>
      <c r="H260" s="84">
        <v>0</v>
      </c>
      <c r="I260" s="84">
        <v>0</v>
      </c>
      <c r="J260" s="84">
        <v>2.3E-3</v>
      </c>
      <c r="K260" s="84">
        <v>5.3499999999999999E-2</v>
      </c>
      <c r="L260" s="84">
        <v>2.8E-3</v>
      </c>
      <c r="M260" s="84">
        <v>1.6E-2</v>
      </c>
      <c r="N260" s="84">
        <v>2.9600000000000001E-2</v>
      </c>
      <c r="O260" s="84">
        <v>2.0799999999999999E-2</v>
      </c>
      <c r="P260" s="84">
        <v>0.2482</v>
      </c>
      <c r="Q260" s="84">
        <v>0.13689999999999999</v>
      </c>
      <c r="R260" s="84">
        <v>6.9599999999999995E-2</v>
      </c>
      <c r="S260" s="84">
        <v>0.18429999999999999</v>
      </c>
      <c r="T260" s="84">
        <v>0.13689999999999999</v>
      </c>
      <c r="U260" s="84">
        <v>0.15079999999999999</v>
      </c>
      <c r="V260" s="84">
        <v>0.31119999999999998</v>
      </c>
      <c r="W260" s="84">
        <v>0.2407</v>
      </c>
      <c r="X260" s="84">
        <v>0.39450000000000002</v>
      </c>
      <c r="Y260" s="84">
        <v>0.19500000000000001</v>
      </c>
      <c r="Z260" s="84">
        <v>0.47560000000000002</v>
      </c>
      <c r="AA260" s="84">
        <v>0.38229999999999997</v>
      </c>
    </row>
    <row r="261" spans="1:27">
      <c r="A261" s="142"/>
      <c r="B261" s="142"/>
      <c r="C261" s="5">
        <v>10.7916666666667</v>
      </c>
      <c r="D261" s="84">
        <v>0</v>
      </c>
      <c r="E261" s="84">
        <v>0</v>
      </c>
      <c r="F261" s="84">
        <v>0</v>
      </c>
      <c r="G261" s="84">
        <v>0</v>
      </c>
      <c r="H261" s="84">
        <v>0</v>
      </c>
      <c r="I261" s="84">
        <v>0</v>
      </c>
      <c r="J261" s="84">
        <v>0</v>
      </c>
      <c r="K261" s="84">
        <v>0</v>
      </c>
      <c r="L261" s="84">
        <v>0</v>
      </c>
      <c r="M261" s="84">
        <v>0</v>
      </c>
      <c r="N261" s="84">
        <v>0</v>
      </c>
      <c r="O261" s="84">
        <v>0</v>
      </c>
      <c r="P261" s="84">
        <v>0.31490000000000001</v>
      </c>
      <c r="Q261" s="84">
        <v>0.19439999999999999</v>
      </c>
      <c r="R261" s="84">
        <v>7.2599999999999998E-2</v>
      </c>
      <c r="S261" s="84">
        <v>0.26750000000000002</v>
      </c>
      <c r="T261" s="84">
        <v>0.19439999999999999</v>
      </c>
      <c r="U261" s="84">
        <v>0.19420000000000001</v>
      </c>
      <c r="V261" s="84">
        <v>0.43269999999999997</v>
      </c>
      <c r="W261" s="84">
        <v>0.29389999999999999</v>
      </c>
      <c r="X261" s="84">
        <v>0.41949999999999998</v>
      </c>
      <c r="Y261" s="84">
        <v>0.25580000000000003</v>
      </c>
      <c r="Z261" s="84">
        <v>0.59719999999999995</v>
      </c>
      <c r="AA261" s="84">
        <v>0.47460000000000002</v>
      </c>
    </row>
    <row r="262" spans="1:27">
      <c r="A262" s="142"/>
      <c r="B262" s="142"/>
      <c r="C262" s="5">
        <v>10.8333333333333</v>
      </c>
      <c r="D262" s="84">
        <v>0</v>
      </c>
      <c r="E262" s="84">
        <v>0</v>
      </c>
      <c r="F262" s="84">
        <v>0</v>
      </c>
      <c r="G262" s="84">
        <v>0</v>
      </c>
      <c r="H262" s="84">
        <v>0</v>
      </c>
      <c r="I262" s="84">
        <v>0</v>
      </c>
      <c r="J262" s="84">
        <v>0</v>
      </c>
      <c r="K262" s="84">
        <v>0</v>
      </c>
      <c r="L262" s="84">
        <v>0</v>
      </c>
      <c r="M262" s="84">
        <v>0</v>
      </c>
      <c r="N262" s="84">
        <v>0</v>
      </c>
      <c r="O262" s="84">
        <v>0</v>
      </c>
      <c r="P262" s="84">
        <v>0.3725</v>
      </c>
      <c r="Q262" s="84">
        <v>0.38740000000000002</v>
      </c>
      <c r="R262" s="84">
        <v>0.1007</v>
      </c>
      <c r="S262" s="84">
        <v>0.4032</v>
      </c>
      <c r="T262" s="84">
        <v>0.38740000000000002</v>
      </c>
      <c r="U262" s="84">
        <v>0.27150000000000002</v>
      </c>
      <c r="V262" s="84">
        <v>0.58150000000000002</v>
      </c>
      <c r="W262" s="84">
        <v>0.49259999999999998</v>
      </c>
      <c r="X262" s="84">
        <v>0.39900000000000002</v>
      </c>
      <c r="Y262" s="84">
        <v>0.4108</v>
      </c>
      <c r="Z262" s="84">
        <v>0.65349999999999997</v>
      </c>
      <c r="AA262" s="84">
        <v>0.56910000000000005</v>
      </c>
    </row>
    <row r="263" spans="1:27">
      <c r="A263" s="142"/>
      <c r="B263" s="142"/>
      <c r="C263" s="5">
        <v>10.875</v>
      </c>
      <c r="D263" s="84">
        <v>0</v>
      </c>
      <c r="E263" s="84">
        <v>0</v>
      </c>
      <c r="F263" s="84">
        <v>0</v>
      </c>
      <c r="G263" s="84">
        <v>0</v>
      </c>
      <c r="H263" s="84">
        <v>0</v>
      </c>
      <c r="I263" s="84">
        <v>0</v>
      </c>
      <c r="J263" s="84">
        <v>0</v>
      </c>
      <c r="K263" s="84">
        <v>0</v>
      </c>
      <c r="L263" s="84">
        <v>0</v>
      </c>
      <c r="M263" s="84">
        <v>0</v>
      </c>
      <c r="N263" s="84">
        <v>0</v>
      </c>
      <c r="O263" s="84">
        <v>0</v>
      </c>
      <c r="P263" s="84">
        <v>0.4355</v>
      </c>
      <c r="Q263" s="84">
        <v>0.6371</v>
      </c>
      <c r="R263" s="84">
        <v>0.13350000000000001</v>
      </c>
      <c r="S263" s="84">
        <v>0.57530000000000003</v>
      </c>
      <c r="T263" s="84">
        <v>0.6371</v>
      </c>
      <c r="U263" s="84">
        <v>0.36630000000000001</v>
      </c>
      <c r="V263" s="84">
        <v>0.69359999999999999</v>
      </c>
      <c r="W263" s="84">
        <v>0.67490000000000006</v>
      </c>
      <c r="X263" s="84">
        <v>0.39119999999999999</v>
      </c>
      <c r="Y263" s="84">
        <v>0.55830000000000002</v>
      </c>
      <c r="Z263" s="84">
        <v>0.69579999999999997</v>
      </c>
      <c r="AA263" s="84">
        <v>0.64990000000000003</v>
      </c>
    </row>
    <row r="264" spans="1:27">
      <c r="A264" s="142"/>
      <c r="B264" s="142"/>
      <c r="C264" s="5">
        <v>10.9166666666667</v>
      </c>
      <c r="D264" s="84">
        <v>0</v>
      </c>
      <c r="E264" s="84">
        <v>0</v>
      </c>
      <c r="F264" s="84">
        <v>0</v>
      </c>
      <c r="G264" s="84">
        <v>0</v>
      </c>
      <c r="H264" s="84">
        <v>0</v>
      </c>
      <c r="I264" s="84">
        <v>0</v>
      </c>
      <c r="J264" s="84">
        <v>0</v>
      </c>
      <c r="K264" s="84">
        <v>0</v>
      </c>
      <c r="L264" s="84">
        <v>0</v>
      </c>
      <c r="M264" s="84">
        <v>0</v>
      </c>
      <c r="N264" s="84">
        <v>0</v>
      </c>
      <c r="O264" s="84">
        <v>0</v>
      </c>
      <c r="P264" s="84">
        <v>0.39710000000000001</v>
      </c>
      <c r="Q264" s="84">
        <v>0.61570000000000003</v>
      </c>
      <c r="R264" s="84">
        <v>0.12540000000000001</v>
      </c>
      <c r="S264" s="84">
        <v>0.52859999999999996</v>
      </c>
      <c r="T264" s="84">
        <v>0.61570000000000003</v>
      </c>
      <c r="U264" s="84">
        <v>0.34029999999999999</v>
      </c>
      <c r="V264" s="84">
        <v>0.66339999999999999</v>
      </c>
      <c r="W264" s="84">
        <v>0.65390000000000004</v>
      </c>
      <c r="X264" s="84">
        <v>0.36870000000000003</v>
      </c>
      <c r="Y264" s="84">
        <v>0.49759999999999999</v>
      </c>
      <c r="Z264" s="84">
        <v>0.67859999999999998</v>
      </c>
      <c r="AA264" s="84">
        <v>0.62780000000000002</v>
      </c>
    </row>
    <row r="265" spans="1:27">
      <c r="A265" s="142"/>
      <c r="B265" s="142"/>
      <c r="C265" s="5">
        <v>10.9583333333333</v>
      </c>
      <c r="D265" s="84">
        <v>0</v>
      </c>
      <c r="E265" s="84">
        <v>0</v>
      </c>
      <c r="F265" s="84">
        <v>0</v>
      </c>
      <c r="G265" s="84">
        <v>0</v>
      </c>
      <c r="H265" s="84">
        <v>0</v>
      </c>
      <c r="I265" s="84">
        <v>0</v>
      </c>
      <c r="J265" s="84">
        <v>0</v>
      </c>
      <c r="K265" s="84">
        <v>0</v>
      </c>
      <c r="L265" s="84">
        <v>0</v>
      </c>
      <c r="M265" s="84">
        <v>0</v>
      </c>
      <c r="N265" s="84">
        <v>0</v>
      </c>
      <c r="O265" s="84">
        <v>0</v>
      </c>
      <c r="P265" s="84">
        <v>0.36230000000000001</v>
      </c>
      <c r="Q265" s="84">
        <v>0.4884</v>
      </c>
      <c r="R265" s="84">
        <v>0.1061</v>
      </c>
      <c r="S265" s="84">
        <v>0.46679999999999999</v>
      </c>
      <c r="T265" s="84">
        <v>0.4884</v>
      </c>
      <c r="U265" s="84">
        <v>0.2954</v>
      </c>
      <c r="V265" s="84">
        <v>0.56930000000000003</v>
      </c>
      <c r="W265" s="84">
        <v>0.63719999999999999</v>
      </c>
      <c r="X265" s="84">
        <v>0.28420000000000001</v>
      </c>
      <c r="Y265" s="84">
        <v>0.39900000000000002</v>
      </c>
      <c r="Z265" s="84">
        <v>0.64319999999999999</v>
      </c>
      <c r="AA265" s="84">
        <v>0.58160000000000001</v>
      </c>
    </row>
    <row r="266" spans="1:27">
      <c r="A266" s="142"/>
      <c r="B266" s="142"/>
      <c r="C266" s="5">
        <v>11</v>
      </c>
      <c r="D266" s="84">
        <v>0</v>
      </c>
      <c r="E266" s="84">
        <v>0</v>
      </c>
      <c r="F266" s="84">
        <v>0</v>
      </c>
      <c r="G266" s="84">
        <v>0</v>
      </c>
      <c r="H266" s="84">
        <v>0</v>
      </c>
      <c r="I266" s="84">
        <v>0</v>
      </c>
      <c r="J266" s="84">
        <v>0</v>
      </c>
      <c r="K266" s="84">
        <v>0</v>
      </c>
      <c r="L266" s="84">
        <v>0</v>
      </c>
      <c r="M266" s="84">
        <v>0</v>
      </c>
      <c r="N266" s="84">
        <v>0</v>
      </c>
      <c r="O266" s="84">
        <v>0</v>
      </c>
      <c r="P266" s="84">
        <v>0.31990000000000002</v>
      </c>
      <c r="Q266" s="84">
        <v>0.41310000000000002</v>
      </c>
      <c r="R266" s="84">
        <v>9.5000000000000001E-2</v>
      </c>
      <c r="S266" s="84">
        <v>0.43009999999999998</v>
      </c>
      <c r="T266" s="84">
        <v>0.41310000000000002</v>
      </c>
      <c r="U266" s="84">
        <v>0.26279999999999998</v>
      </c>
      <c r="V266" s="84">
        <v>0.56079999999999997</v>
      </c>
      <c r="W266" s="84">
        <v>0.60750000000000004</v>
      </c>
      <c r="X266" s="84">
        <v>0.25969999999999999</v>
      </c>
      <c r="Y266" s="84">
        <v>0.35170000000000001</v>
      </c>
      <c r="Z266" s="84">
        <v>0.55779999999999996</v>
      </c>
      <c r="AA266" s="84">
        <v>0.52610000000000001</v>
      </c>
    </row>
    <row r="267" spans="1:27">
      <c r="A267" s="142" t="s">
        <v>83</v>
      </c>
      <c r="B267" s="142" t="s">
        <v>85</v>
      </c>
      <c r="C267" s="5">
        <v>11.0416666666667</v>
      </c>
      <c r="D267" s="84">
        <v>0</v>
      </c>
      <c r="E267" s="84">
        <v>0</v>
      </c>
      <c r="F267" s="84">
        <v>0</v>
      </c>
      <c r="G267" s="84">
        <v>0</v>
      </c>
      <c r="H267" s="84">
        <v>0</v>
      </c>
      <c r="I267" s="84">
        <v>0</v>
      </c>
      <c r="J267" s="84">
        <v>0</v>
      </c>
      <c r="K267" s="84">
        <v>0</v>
      </c>
      <c r="L267" s="84">
        <v>0</v>
      </c>
      <c r="M267" s="84">
        <v>0</v>
      </c>
      <c r="N267" s="84">
        <v>0</v>
      </c>
      <c r="O267" s="84">
        <v>0</v>
      </c>
      <c r="P267" s="84">
        <v>0.47189999999999999</v>
      </c>
      <c r="Q267" s="84">
        <v>0.52290000000000003</v>
      </c>
      <c r="R267" s="84">
        <v>0.1399</v>
      </c>
      <c r="S267" s="84">
        <v>0.49259999999999998</v>
      </c>
      <c r="T267" s="84">
        <v>0.52290000000000003</v>
      </c>
      <c r="U267" s="84">
        <v>0.34910000000000002</v>
      </c>
      <c r="V267" s="84">
        <v>0.2364</v>
      </c>
      <c r="W267" s="84">
        <v>0.33729999999999999</v>
      </c>
      <c r="X267" s="84">
        <v>0.28770000000000001</v>
      </c>
      <c r="Y267" s="84">
        <v>0.32729999999999998</v>
      </c>
      <c r="Z267" s="84">
        <v>0.3352</v>
      </c>
      <c r="AA267" s="84">
        <v>0.31869999999999998</v>
      </c>
    </row>
    <row r="268" spans="1:27">
      <c r="A268" s="142"/>
      <c r="B268" s="142"/>
      <c r="C268" s="5">
        <v>11.0833333333333</v>
      </c>
      <c r="D268" s="84">
        <v>0</v>
      </c>
      <c r="E268" s="84">
        <v>0</v>
      </c>
      <c r="F268" s="84">
        <v>0</v>
      </c>
      <c r="G268" s="84">
        <v>0</v>
      </c>
      <c r="H268" s="84">
        <v>0</v>
      </c>
      <c r="I268" s="84">
        <v>0</v>
      </c>
      <c r="J268" s="84">
        <v>0</v>
      </c>
      <c r="K268" s="84">
        <v>0</v>
      </c>
      <c r="L268" s="84">
        <v>0</v>
      </c>
      <c r="M268" s="84">
        <v>0</v>
      </c>
      <c r="N268" s="84">
        <v>0</v>
      </c>
      <c r="O268" s="84">
        <v>0</v>
      </c>
      <c r="P268" s="84">
        <v>0.46660000000000001</v>
      </c>
      <c r="Q268" s="84">
        <v>0.52380000000000004</v>
      </c>
      <c r="R268" s="84">
        <v>0.1452</v>
      </c>
      <c r="S268" s="84">
        <v>0.4859</v>
      </c>
      <c r="T268" s="84">
        <v>0.52380000000000004</v>
      </c>
      <c r="U268" s="84">
        <v>0.34849999999999998</v>
      </c>
      <c r="V268" s="84">
        <v>0.30199999999999999</v>
      </c>
      <c r="W268" s="84">
        <v>0.43240000000000001</v>
      </c>
      <c r="X268" s="84">
        <v>0.2989</v>
      </c>
      <c r="Y268" s="84">
        <v>0.36099999999999999</v>
      </c>
      <c r="Z268" s="84">
        <v>0.30840000000000001</v>
      </c>
      <c r="AA268" s="84">
        <v>0.33689999999999998</v>
      </c>
    </row>
    <row r="269" spans="1:27">
      <c r="A269" s="142"/>
      <c r="B269" s="142"/>
      <c r="C269" s="5">
        <v>11.125</v>
      </c>
      <c r="D269" s="84">
        <v>0</v>
      </c>
      <c r="E269" s="84">
        <v>0</v>
      </c>
      <c r="F269" s="84">
        <v>0</v>
      </c>
      <c r="G269" s="84">
        <v>0</v>
      </c>
      <c r="H269" s="84">
        <v>0</v>
      </c>
      <c r="I269" s="84">
        <v>0</v>
      </c>
      <c r="J269" s="84">
        <v>0</v>
      </c>
      <c r="K269" s="84">
        <v>0</v>
      </c>
      <c r="L269" s="84">
        <v>0</v>
      </c>
      <c r="M269" s="84">
        <v>0</v>
      </c>
      <c r="N269" s="84">
        <v>0</v>
      </c>
      <c r="O269" s="84">
        <v>0</v>
      </c>
      <c r="P269" s="84">
        <v>0.4985</v>
      </c>
      <c r="Q269" s="84">
        <v>0.61019999999999996</v>
      </c>
      <c r="R269" s="84">
        <v>0.14510000000000001</v>
      </c>
      <c r="S269" s="84">
        <v>0.50070000000000003</v>
      </c>
      <c r="T269" s="84">
        <v>0.61019999999999996</v>
      </c>
      <c r="U269" s="84">
        <v>0.37059999999999998</v>
      </c>
      <c r="V269" s="84">
        <v>0.32029999999999997</v>
      </c>
      <c r="W269" s="84">
        <v>0.46860000000000002</v>
      </c>
      <c r="X269" s="84">
        <v>0.28029999999999999</v>
      </c>
      <c r="Y269" s="84">
        <v>0.33019999999999999</v>
      </c>
      <c r="Z269" s="84">
        <v>0.26579999999999998</v>
      </c>
      <c r="AA269" s="84">
        <v>0.32229999999999998</v>
      </c>
    </row>
    <row r="270" spans="1:27">
      <c r="A270" s="142"/>
      <c r="B270" s="142"/>
      <c r="C270" s="5">
        <v>11.1666666666667</v>
      </c>
      <c r="D270" s="84">
        <v>0</v>
      </c>
      <c r="E270" s="84">
        <v>0</v>
      </c>
      <c r="F270" s="84">
        <v>0</v>
      </c>
      <c r="G270" s="84">
        <v>0</v>
      </c>
      <c r="H270" s="84">
        <v>0</v>
      </c>
      <c r="I270" s="84">
        <v>0</v>
      </c>
      <c r="J270" s="84">
        <v>0</v>
      </c>
      <c r="K270" s="84">
        <v>0</v>
      </c>
      <c r="L270" s="84">
        <v>0</v>
      </c>
      <c r="M270" s="84">
        <v>0</v>
      </c>
      <c r="N270" s="84">
        <v>0</v>
      </c>
      <c r="O270" s="84">
        <v>0</v>
      </c>
      <c r="P270" s="84">
        <v>0.59140000000000004</v>
      </c>
      <c r="Q270" s="84">
        <v>0.72719999999999996</v>
      </c>
      <c r="R270" s="84">
        <v>0.188</v>
      </c>
      <c r="S270" s="84">
        <v>0.6048</v>
      </c>
      <c r="T270" s="84">
        <v>0.72719999999999996</v>
      </c>
      <c r="U270" s="84">
        <v>0.4486</v>
      </c>
      <c r="V270" s="84">
        <v>0.3039</v>
      </c>
      <c r="W270" s="84">
        <v>0.43130000000000002</v>
      </c>
      <c r="X270" s="84">
        <v>0.25</v>
      </c>
      <c r="Y270" s="84">
        <v>0.2878</v>
      </c>
      <c r="Z270" s="84">
        <v>0.2087</v>
      </c>
      <c r="AA270" s="84">
        <v>0.27800000000000002</v>
      </c>
    </row>
    <row r="271" spans="1:27">
      <c r="A271" s="142"/>
      <c r="B271" s="142"/>
      <c r="C271" s="5">
        <v>11.2083333333333</v>
      </c>
      <c r="D271" s="84">
        <v>0</v>
      </c>
      <c r="E271" s="84">
        <v>0</v>
      </c>
      <c r="F271" s="84">
        <v>0</v>
      </c>
      <c r="G271" s="84">
        <v>0</v>
      </c>
      <c r="H271" s="84">
        <v>0</v>
      </c>
      <c r="I271" s="84">
        <v>0</v>
      </c>
      <c r="J271" s="84">
        <v>0</v>
      </c>
      <c r="K271" s="84">
        <v>0</v>
      </c>
      <c r="L271" s="84">
        <v>0</v>
      </c>
      <c r="M271" s="84">
        <v>0</v>
      </c>
      <c r="N271" s="84">
        <v>0</v>
      </c>
      <c r="O271" s="84">
        <v>0</v>
      </c>
      <c r="P271" s="84">
        <v>0.56179999999999997</v>
      </c>
      <c r="Q271" s="84">
        <v>0.72750000000000004</v>
      </c>
      <c r="R271" s="84">
        <v>0.19159999999999999</v>
      </c>
      <c r="S271" s="84">
        <v>0.67390000000000005</v>
      </c>
      <c r="T271" s="84">
        <v>0.72750000000000004</v>
      </c>
      <c r="U271" s="84">
        <v>0.45550000000000002</v>
      </c>
      <c r="V271" s="84">
        <v>0.30840000000000001</v>
      </c>
      <c r="W271" s="84">
        <v>0.41870000000000002</v>
      </c>
      <c r="X271" s="84">
        <v>0.32229999999999998</v>
      </c>
      <c r="Y271" s="84">
        <v>0.34200000000000003</v>
      </c>
      <c r="Z271" s="84">
        <v>0.20119999999999999</v>
      </c>
      <c r="AA271" s="84">
        <v>0.28260000000000002</v>
      </c>
    </row>
    <row r="272" spans="1:27">
      <c r="A272" s="142"/>
      <c r="B272" s="142"/>
      <c r="C272" s="5">
        <v>11.25</v>
      </c>
      <c r="D272" s="84">
        <v>0</v>
      </c>
      <c r="E272" s="84">
        <v>0</v>
      </c>
      <c r="F272" s="84">
        <v>0</v>
      </c>
      <c r="G272" s="84">
        <v>0</v>
      </c>
      <c r="H272" s="84">
        <v>0</v>
      </c>
      <c r="I272" s="84">
        <v>0</v>
      </c>
      <c r="J272" s="84">
        <v>0</v>
      </c>
      <c r="K272" s="84">
        <v>0</v>
      </c>
      <c r="L272" s="84">
        <v>0</v>
      </c>
      <c r="M272" s="84">
        <v>0</v>
      </c>
      <c r="N272" s="84">
        <v>0</v>
      </c>
      <c r="O272" s="84">
        <v>0</v>
      </c>
      <c r="P272" s="84">
        <v>0.56359999999999999</v>
      </c>
      <c r="Q272" s="84">
        <v>0.63890000000000002</v>
      </c>
      <c r="R272" s="84">
        <v>0.1966</v>
      </c>
      <c r="S272" s="84">
        <v>0.68710000000000004</v>
      </c>
      <c r="T272" s="84">
        <v>0.63890000000000002</v>
      </c>
      <c r="U272" s="84">
        <v>0.4501</v>
      </c>
      <c r="V272" s="84">
        <v>0.25509999999999999</v>
      </c>
      <c r="W272" s="84">
        <v>0.46410000000000001</v>
      </c>
      <c r="X272" s="84">
        <v>0.38550000000000001</v>
      </c>
      <c r="Y272" s="84">
        <v>0.39439999999999997</v>
      </c>
      <c r="Z272" s="84">
        <v>0.19600000000000001</v>
      </c>
      <c r="AA272" s="84">
        <v>0.29370000000000002</v>
      </c>
    </row>
    <row r="273" spans="1:27">
      <c r="A273" s="142"/>
      <c r="B273" s="142"/>
      <c r="C273" s="5">
        <v>11.2916666666667</v>
      </c>
      <c r="D273" s="84">
        <v>0</v>
      </c>
      <c r="E273" s="84">
        <v>0</v>
      </c>
      <c r="F273" s="84">
        <v>0</v>
      </c>
      <c r="G273" s="84">
        <v>0</v>
      </c>
      <c r="H273" s="84">
        <v>0</v>
      </c>
      <c r="I273" s="84">
        <v>0</v>
      </c>
      <c r="J273" s="84">
        <v>0</v>
      </c>
      <c r="K273" s="84">
        <v>0</v>
      </c>
      <c r="L273" s="84">
        <v>0</v>
      </c>
      <c r="M273" s="84">
        <v>0</v>
      </c>
      <c r="N273" s="84">
        <v>0</v>
      </c>
      <c r="O273" s="84">
        <v>0</v>
      </c>
      <c r="P273" s="84">
        <v>0.54820000000000002</v>
      </c>
      <c r="Q273" s="84">
        <v>0.53779999999999994</v>
      </c>
      <c r="R273" s="84">
        <v>0.20030000000000001</v>
      </c>
      <c r="S273" s="84">
        <v>0.62890000000000001</v>
      </c>
      <c r="T273" s="84">
        <v>0.53779999999999994</v>
      </c>
      <c r="U273" s="84">
        <v>0.42370000000000002</v>
      </c>
      <c r="V273" s="84">
        <v>0.22289999999999999</v>
      </c>
      <c r="W273" s="84">
        <v>0.40820000000000001</v>
      </c>
      <c r="X273" s="84">
        <v>0.38540000000000002</v>
      </c>
      <c r="Y273" s="84">
        <v>0.35</v>
      </c>
      <c r="Z273" s="84">
        <v>0.18790000000000001</v>
      </c>
      <c r="AA273" s="84">
        <v>0.27139999999999997</v>
      </c>
    </row>
    <row r="274" spans="1:27">
      <c r="A274" s="142"/>
      <c r="B274" s="142"/>
      <c r="C274" s="5">
        <v>11.3333333333333</v>
      </c>
      <c r="D274" s="84">
        <v>0</v>
      </c>
      <c r="E274" s="84">
        <v>0</v>
      </c>
      <c r="F274" s="84">
        <v>0</v>
      </c>
      <c r="G274" s="84">
        <v>0</v>
      </c>
      <c r="H274" s="84">
        <v>0</v>
      </c>
      <c r="I274" s="84">
        <v>0</v>
      </c>
      <c r="J274" s="84">
        <v>7.3200000000000001E-2</v>
      </c>
      <c r="K274" s="84">
        <v>3.73E-2</v>
      </c>
      <c r="L274" s="84">
        <v>5.0799999999999998E-2</v>
      </c>
      <c r="M274" s="84">
        <v>7.3300000000000004E-2</v>
      </c>
      <c r="N274" s="84">
        <v>1.5599999999999999E-2</v>
      </c>
      <c r="O274" s="84">
        <v>0.05</v>
      </c>
      <c r="P274" s="84">
        <v>0.52380000000000004</v>
      </c>
      <c r="Q274" s="84">
        <v>0.47799999999999998</v>
      </c>
      <c r="R274" s="84">
        <v>0.17419999999999999</v>
      </c>
      <c r="S274" s="84">
        <v>0.56989999999999996</v>
      </c>
      <c r="T274" s="84">
        <v>0.47799999999999998</v>
      </c>
      <c r="U274" s="84">
        <v>0.38750000000000001</v>
      </c>
      <c r="V274" s="84">
        <v>0.24529999999999999</v>
      </c>
      <c r="W274" s="84">
        <v>0.39479999999999998</v>
      </c>
      <c r="X274" s="84">
        <v>0.43149999999999999</v>
      </c>
      <c r="Y274" s="84">
        <v>0.42180000000000001</v>
      </c>
      <c r="Z274" s="84">
        <v>0.253</v>
      </c>
      <c r="AA274" s="84">
        <v>0.31209999999999999</v>
      </c>
    </row>
    <row r="275" spans="1:27">
      <c r="A275" s="142"/>
      <c r="B275" s="142"/>
      <c r="C275" s="5">
        <v>11.375</v>
      </c>
      <c r="D275" s="84">
        <v>0</v>
      </c>
      <c r="E275" s="84">
        <v>0</v>
      </c>
      <c r="F275" s="84">
        <v>0</v>
      </c>
      <c r="G275" s="84">
        <v>0</v>
      </c>
      <c r="H275" s="84">
        <v>0</v>
      </c>
      <c r="I275" s="84">
        <v>0</v>
      </c>
      <c r="J275" s="84">
        <v>0.30669999999999997</v>
      </c>
      <c r="K275" s="84">
        <v>0.28510000000000002</v>
      </c>
      <c r="L275" s="84">
        <v>0.20130000000000001</v>
      </c>
      <c r="M275" s="84">
        <v>0.23519999999999999</v>
      </c>
      <c r="N275" s="84">
        <v>0.2772</v>
      </c>
      <c r="O275" s="84">
        <v>0.2611</v>
      </c>
      <c r="P275" s="84">
        <v>0.48649999999999999</v>
      </c>
      <c r="Q275" s="84">
        <v>0.42220000000000002</v>
      </c>
      <c r="R275" s="84">
        <v>0.15210000000000001</v>
      </c>
      <c r="S275" s="84">
        <v>0.48859999999999998</v>
      </c>
      <c r="T275" s="84">
        <v>0.42220000000000002</v>
      </c>
      <c r="U275" s="84">
        <v>0.3453</v>
      </c>
      <c r="V275" s="84">
        <v>0.32050000000000001</v>
      </c>
      <c r="W275" s="84">
        <v>0.38829999999999998</v>
      </c>
      <c r="X275" s="84">
        <v>0.50239999999999996</v>
      </c>
      <c r="Y275" s="84">
        <v>0.46050000000000002</v>
      </c>
      <c r="Z275" s="84">
        <v>0.36520000000000002</v>
      </c>
      <c r="AA275" s="84">
        <v>0.38529999999999998</v>
      </c>
    </row>
    <row r="276" spans="1:27">
      <c r="A276" s="142"/>
      <c r="B276" s="142"/>
      <c r="C276" s="5">
        <v>11.4166666666667</v>
      </c>
      <c r="D276" s="84">
        <v>1.83E-2</v>
      </c>
      <c r="E276" s="84">
        <v>1.4999999999999999E-2</v>
      </c>
      <c r="F276" s="84">
        <v>0</v>
      </c>
      <c r="G276" s="84">
        <v>0</v>
      </c>
      <c r="H276" s="84">
        <v>0</v>
      </c>
      <c r="I276" s="84">
        <v>6.7000000000000002E-3</v>
      </c>
      <c r="J276" s="84">
        <v>0.37519999999999998</v>
      </c>
      <c r="K276" s="84">
        <v>0.43319999999999997</v>
      </c>
      <c r="L276" s="84">
        <v>0.18909999999999999</v>
      </c>
      <c r="M276" s="84">
        <v>0.41270000000000001</v>
      </c>
      <c r="N276" s="84">
        <v>0.62809999999999999</v>
      </c>
      <c r="O276" s="84">
        <v>0.40770000000000001</v>
      </c>
      <c r="P276" s="84">
        <v>0.4259</v>
      </c>
      <c r="Q276" s="84">
        <v>0.49180000000000001</v>
      </c>
      <c r="R276" s="84">
        <v>0.1434</v>
      </c>
      <c r="S276" s="84">
        <v>0.5635</v>
      </c>
      <c r="T276" s="84">
        <v>0.49180000000000001</v>
      </c>
      <c r="U276" s="84">
        <v>0.34789999999999999</v>
      </c>
      <c r="V276" s="84">
        <v>0.3352</v>
      </c>
      <c r="W276" s="84">
        <v>0.38140000000000002</v>
      </c>
      <c r="X276" s="84">
        <v>0.35349999999999998</v>
      </c>
      <c r="Y276" s="84">
        <v>0.40129999999999999</v>
      </c>
      <c r="Z276" s="84">
        <v>0.37090000000000001</v>
      </c>
      <c r="AA276" s="84">
        <v>0.36859999999999998</v>
      </c>
    </row>
    <row r="277" spans="1:27">
      <c r="A277" s="142"/>
      <c r="B277" s="142"/>
      <c r="C277" s="5">
        <v>11.4583333333333</v>
      </c>
      <c r="D277" s="84">
        <v>5.3900000000000003E-2</v>
      </c>
      <c r="E277" s="84">
        <v>0.16650000000000001</v>
      </c>
      <c r="F277" s="84">
        <v>0</v>
      </c>
      <c r="G277" s="84">
        <v>4.1099999999999998E-2</v>
      </c>
      <c r="H277" s="84">
        <v>8.3500000000000005E-2</v>
      </c>
      <c r="I277" s="84">
        <v>6.9000000000000006E-2</v>
      </c>
      <c r="J277" s="84">
        <v>0.45490000000000003</v>
      </c>
      <c r="K277" s="84">
        <v>0.45810000000000001</v>
      </c>
      <c r="L277" s="84">
        <v>0.35859999999999997</v>
      </c>
      <c r="M277" s="84">
        <v>0.47770000000000001</v>
      </c>
      <c r="N277" s="84">
        <v>0.57920000000000005</v>
      </c>
      <c r="O277" s="84">
        <v>0.4657</v>
      </c>
      <c r="P277" s="84">
        <v>0.4088</v>
      </c>
      <c r="Q277" s="84">
        <v>0.35139999999999999</v>
      </c>
      <c r="R277" s="84">
        <v>0.1164</v>
      </c>
      <c r="S277" s="84">
        <v>0.3851</v>
      </c>
      <c r="T277" s="84">
        <v>0.35139999999999999</v>
      </c>
      <c r="U277" s="84">
        <v>0.2802</v>
      </c>
      <c r="V277" s="84">
        <v>0.38400000000000001</v>
      </c>
      <c r="W277" s="84">
        <v>0.36809999999999998</v>
      </c>
      <c r="X277" s="84">
        <v>0.30769999999999997</v>
      </c>
      <c r="Y277" s="84">
        <v>0.40060000000000001</v>
      </c>
      <c r="Z277" s="84">
        <v>0.2964</v>
      </c>
      <c r="AA277" s="84">
        <v>0.32840000000000003</v>
      </c>
    </row>
    <row r="278" spans="1:27">
      <c r="A278" s="142"/>
      <c r="B278" s="142"/>
      <c r="C278" s="5">
        <v>11.5</v>
      </c>
      <c r="D278" s="84">
        <v>0.1171</v>
      </c>
      <c r="E278" s="84">
        <v>0.27579999999999999</v>
      </c>
      <c r="F278" s="84">
        <v>0</v>
      </c>
      <c r="G278" s="84">
        <v>9.4700000000000006E-2</v>
      </c>
      <c r="H278" s="84">
        <v>0.2596</v>
      </c>
      <c r="I278" s="84">
        <v>0.14940000000000001</v>
      </c>
      <c r="J278" s="84">
        <v>0.4894</v>
      </c>
      <c r="K278" s="84">
        <v>0.49669999999999997</v>
      </c>
      <c r="L278" s="84">
        <v>0.41549999999999998</v>
      </c>
      <c r="M278" s="84">
        <v>0.51390000000000002</v>
      </c>
      <c r="N278" s="84">
        <v>0.60389999999999999</v>
      </c>
      <c r="O278" s="84">
        <v>0.50390000000000001</v>
      </c>
      <c r="P278" s="84">
        <v>0.31730000000000003</v>
      </c>
      <c r="Q278" s="84">
        <v>0.25119999999999998</v>
      </c>
      <c r="R278" s="84">
        <v>9.4500000000000001E-2</v>
      </c>
      <c r="S278" s="84">
        <v>0.30020000000000002</v>
      </c>
      <c r="T278" s="84">
        <v>0.25119999999999998</v>
      </c>
      <c r="U278" s="84">
        <v>0.21679999999999999</v>
      </c>
      <c r="V278" s="84">
        <v>0.35639999999999999</v>
      </c>
      <c r="W278" s="84">
        <v>0.34820000000000001</v>
      </c>
      <c r="X278" s="84">
        <v>0.33860000000000001</v>
      </c>
      <c r="Y278" s="84">
        <v>0.49459999999999998</v>
      </c>
      <c r="Z278" s="84">
        <v>0.30620000000000003</v>
      </c>
      <c r="AA278" s="84">
        <v>0.33339999999999997</v>
      </c>
    </row>
    <row r="279" spans="1:27">
      <c r="A279" s="142"/>
      <c r="B279" s="142"/>
      <c r="C279" s="5">
        <v>11.5416666666667</v>
      </c>
      <c r="D279" s="84">
        <v>0.13750000000000001</v>
      </c>
      <c r="E279" s="84">
        <v>0.26140000000000002</v>
      </c>
      <c r="F279" s="84">
        <v>0</v>
      </c>
      <c r="G279" s="84">
        <v>0.1348</v>
      </c>
      <c r="H279" s="84">
        <v>0.1239</v>
      </c>
      <c r="I279" s="84">
        <v>0.13150000000000001</v>
      </c>
      <c r="J279" s="84">
        <v>0.50349999999999995</v>
      </c>
      <c r="K279" s="84">
        <v>0.50229999999999997</v>
      </c>
      <c r="L279" s="84">
        <v>0.41639999999999999</v>
      </c>
      <c r="M279" s="84">
        <v>0.49340000000000001</v>
      </c>
      <c r="N279" s="84">
        <v>0.59640000000000004</v>
      </c>
      <c r="O279" s="84">
        <v>0.50239999999999996</v>
      </c>
      <c r="P279" s="84">
        <v>0.22040000000000001</v>
      </c>
      <c r="Q279" s="84">
        <v>0.22750000000000001</v>
      </c>
      <c r="R279" s="84">
        <v>6.5299999999999997E-2</v>
      </c>
      <c r="S279" s="84">
        <v>0.25069999999999998</v>
      </c>
      <c r="T279" s="84">
        <v>0.22750000000000001</v>
      </c>
      <c r="U279" s="84">
        <v>0.16520000000000001</v>
      </c>
      <c r="V279" s="84">
        <v>0.33139999999999997</v>
      </c>
      <c r="W279" s="84">
        <v>0.39129999999999998</v>
      </c>
      <c r="X279" s="84">
        <v>0.26790000000000003</v>
      </c>
      <c r="Y279" s="84">
        <v>0.38090000000000002</v>
      </c>
      <c r="Z279" s="84">
        <v>0.3634</v>
      </c>
      <c r="AA279" s="84">
        <v>0.35599999999999998</v>
      </c>
    </row>
    <row r="280" spans="1:27">
      <c r="A280" s="142"/>
      <c r="B280" s="142"/>
      <c r="C280" s="5">
        <v>11.5833333333333</v>
      </c>
      <c r="D280" s="84">
        <v>0.1807</v>
      </c>
      <c r="E280" s="84">
        <v>0.28079999999999999</v>
      </c>
      <c r="F280" s="84">
        <v>0</v>
      </c>
      <c r="G280" s="84">
        <v>0.16980000000000001</v>
      </c>
      <c r="H280" s="84">
        <v>0.29470000000000002</v>
      </c>
      <c r="I280" s="84">
        <v>0.1852</v>
      </c>
      <c r="J280" s="84">
        <v>0.54379999999999995</v>
      </c>
      <c r="K280" s="84">
        <v>0.4446</v>
      </c>
      <c r="L280" s="84">
        <v>0.39340000000000003</v>
      </c>
      <c r="M280" s="84">
        <v>0.4909</v>
      </c>
      <c r="N280" s="84">
        <v>0.63060000000000005</v>
      </c>
      <c r="O280" s="84">
        <v>0.50070000000000003</v>
      </c>
      <c r="P280" s="84">
        <v>0.223</v>
      </c>
      <c r="Q280" s="84">
        <v>0.29880000000000001</v>
      </c>
      <c r="R280" s="84">
        <v>7.6200000000000004E-2</v>
      </c>
      <c r="S280" s="84">
        <v>0.30630000000000002</v>
      </c>
      <c r="T280" s="84">
        <v>0.29880000000000001</v>
      </c>
      <c r="U280" s="84">
        <v>0.1898</v>
      </c>
      <c r="V280" s="84">
        <v>0.4199</v>
      </c>
      <c r="W280" s="84">
        <v>0.46500000000000002</v>
      </c>
      <c r="X280" s="84">
        <v>0.2974</v>
      </c>
      <c r="Y280" s="84">
        <v>0.318</v>
      </c>
      <c r="Z280" s="84">
        <v>0.47510000000000002</v>
      </c>
      <c r="AA280" s="84">
        <v>0.43930000000000002</v>
      </c>
    </row>
    <row r="281" spans="1:27">
      <c r="A281" s="142"/>
      <c r="B281" s="142"/>
      <c r="C281" s="5">
        <v>11.625</v>
      </c>
      <c r="D281" s="84">
        <v>0.24179999999999999</v>
      </c>
      <c r="E281" s="84">
        <v>0.35</v>
      </c>
      <c r="F281" s="84">
        <v>1.9599999999999999E-2</v>
      </c>
      <c r="G281" s="84">
        <v>0.15820000000000001</v>
      </c>
      <c r="H281" s="84">
        <v>0.3508</v>
      </c>
      <c r="I281" s="84">
        <v>0.22409999999999999</v>
      </c>
      <c r="J281" s="84">
        <v>0.48480000000000001</v>
      </c>
      <c r="K281" s="84">
        <v>0.51519999999999999</v>
      </c>
      <c r="L281" s="84">
        <v>0.35270000000000001</v>
      </c>
      <c r="M281" s="84">
        <v>0.48820000000000002</v>
      </c>
      <c r="N281" s="84">
        <v>0.68679999999999997</v>
      </c>
      <c r="O281" s="84">
        <v>0.50549999999999995</v>
      </c>
      <c r="P281" s="84">
        <v>0.24790000000000001</v>
      </c>
      <c r="Q281" s="84">
        <v>0.35449999999999998</v>
      </c>
      <c r="R281" s="84">
        <v>7.8299999999999995E-2</v>
      </c>
      <c r="S281" s="84">
        <v>0.32569999999999999</v>
      </c>
      <c r="T281" s="84">
        <v>0.35449999999999998</v>
      </c>
      <c r="U281" s="84">
        <v>0.20810000000000001</v>
      </c>
      <c r="V281" s="84">
        <v>0.41239999999999999</v>
      </c>
      <c r="W281" s="84">
        <v>0.5514</v>
      </c>
      <c r="X281" s="84">
        <v>0.42749999999999999</v>
      </c>
      <c r="Y281" s="84">
        <v>0.37959999999999999</v>
      </c>
      <c r="Z281" s="84">
        <v>0.49370000000000003</v>
      </c>
      <c r="AA281" s="84">
        <v>0.4849</v>
      </c>
    </row>
    <row r="282" spans="1:27">
      <c r="A282" s="142"/>
      <c r="B282" s="142"/>
      <c r="C282" s="5">
        <v>11.6666666666667</v>
      </c>
      <c r="D282" s="84">
        <v>0.2</v>
      </c>
      <c r="E282" s="84">
        <v>0.2984</v>
      </c>
      <c r="F282" s="84">
        <v>2.9100000000000001E-2</v>
      </c>
      <c r="G282" s="84">
        <v>0.18060000000000001</v>
      </c>
      <c r="H282" s="84">
        <v>0.28299999999999997</v>
      </c>
      <c r="I282" s="84">
        <v>0.19819999999999999</v>
      </c>
      <c r="J282" s="84">
        <v>0.43859999999999999</v>
      </c>
      <c r="K282" s="84">
        <v>0.48139999999999999</v>
      </c>
      <c r="L282" s="84">
        <v>0.22670000000000001</v>
      </c>
      <c r="M282" s="84">
        <v>0.4703</v>
      </c>
      <c r="N282" s="84">
        <v>0.65080000000000005</v>
      </c>
      <c r="O282" s="84">
        <v>0.4536</v>
      </c>
      <c r="P282" s="84">
        <v>0.26550000000000001</v>
      </c>
      <c r="Q282" s="84">
        <v>0.30859999999999999</v>
      </c>
      <c r="R282" s="84">
        <v>7.9899999999999999E-2</v>
      </c>
      <c r="S282" s="84">
        <v>0.30630000000000002</v>
      </c>
      <c r="T282" s="84">
        <v>0.30859999999999999</v>
      </c>
      <c r="U282" s="84">
        <v>0.2044</v>
      </c>
      <c r="V282" s="84">
        <v>0.36870000000000003</v>
      </c>
      <c r="W282" s="84">
        <v>0.62729999999999997</v>
      </c>
      <c r="X282" s="84">
        <v>0.53710000000000002</v>
      </c>
      <c r="Y282" s="84">
        <v>0.40079999999999999</v>
      </c>
      <c r="Z282" s="84">
        <v>0.58560000000000001</v>
      </c>
      <c r="AA282" s="84">
        <v>0.55669999999999997</v>
      </c>
    </row>
    <row r="283" spans="1:27">
      <c r="A283" s="142"/>
      <c r="B283" s="142"/>
      <c r="C283" s="5">
        <v>11.7083333333333</v>
      </c>
      <c r="D283" s="84">
        <v>7.9000000000000008E-3</v>
      </c>
      <c r="E283" s="84">
        <v>4.6300000000000001E-2</v>
      </c>
      <c r="F283" s="84">
        <v>0</v>
      </c>
      <c r="G283" s="84">
        <v>0</v>
      </c>
      <c r="H283" s="84">
        <v>0</v>
      </c>
      <c r="I283" s="84">
        <v>1.09E-2</v>
      </c>
      <c r="J283" s="84">
        <v>0.26750000000000002</v>
      </c>
      <c r="K283" s="84">
        <v>0.23150000000000001</v>
      </c>
      <c r="L283" s="84">
        <v>0.1308</v>
      </c>
      <c r="M283" s="84">
        <v>0.28170000000000001</v>
      </c>
      <c r="N283" s="84">
        <v>0.43869999999999998</v>
      </c>
      <c r="O283" s="84">
        <v>0.27</v>
      </c>
      <c r="P283" s="84">
        <v>0.28660000000000002</v>
      </c>
      <c r="Q283" s="84">
        <v>0.27629999999999999</v>
      </c>
      <c r="R283" s="84">
        <v>8.5800000000000001E-2</v>
      </c>
      <c r="S283" s="84">
        <v>0.31769999999999998</v>
      </c>
      <c r="T283" s="84">
        <v>0.27629999999999999</v>
      </c>
      <c r="U283" s="84">
        <v>0.2112</v>
      </c>
      <c r="V283" s="84">
        <v>0.42849999999999999</v>
      </c>
      <c r="W283" s="84">
        <v>0.63849999999999996</v>
      </c>
      <c r="X283" s="84">
        <v>0.56910000000000005</v>
      </c>
      <c r="Y283" s="84">
        <v>0.44750000000000001</v>
      </c>
      <c r="Z283" s="84">
        <v>0.61570000000000003</v>
      </c>
      <c r="AA283" s="84">
        <v>0.58689999999999998</v>
      </c>
    </row>
    <row r="284" spans="1:27">
      <c r="A284" s="142"/>
      <c r="B284" s="142"/>
      <c r="C284" s="5">
        <v>11.75</v>
      </c>
      <c r="D284" s="84">
        <v>0</v>
      </c>
      <c r="E284" s="84">
        <v>0</v>
      </c>
      <c r="F284" s="84">
        <v>0</v>
      </c>
      <c r="G284" s="84">
        <v>0</v>
      </c>
      <c r="H284" s="84">
        <v>0</v>
      </c>
      <c r="I284" s="84">
        <v>0</v>
      </c>
      <c r="J284" s="84">
        <v>1.3100000000000001E-2</v>
      </c>
      <c r="K284" s="84">
        <v>3.2599999999999997E-2</v>
      </c>
      <c r="L284" s="84">
        <v>1.8E-3</v>
      </c>
      <c r="M284" s="84">
        <v>2.8400000000000002E-2</v>
      </c>
      <c r="N284" s="84">
        <v>7.7299999999999994E-2</v>
      </c>
      <c r="O284" s="84">
        <v>3.0599999999999999E-2</v>
      </c>
      <c r="P284" s="84">
        <v>0.28299999999999997</v>
      </c>
      <c r="Q284" s="84">
        <v>0.25700000000000001</v>
      </c>
      <c r="R284" s="84">
        <v>8.3000000000000004E-2</v>
      </c>
      <c r="S284" s="84">
        <v>0.2928</v>
      </c>
      <c r="T284" s="84">
        <v>0.25700000000000001</v>
      </c>
      <c r="U284" s="84">
        <v>0.20180000000000001</v>
      </c>
      <c r="V284" s="84">
        <v>0.48859999999999998</v>
      </c>
      <c r="W284" s="84">
        <v>0.68300000000000005</v>
      </c>
      <c r="X284" s="84">
        <v>0.50390000000000001</v>
      </c>
      <c r="Y284" s="84">
        <v>0.46489999999999998</v>
      </c>
      <c r="Z284" s="84">
        <v>0.62790000000000001</v>
      </c>
      <c r="AA284" s="84">
        <v>0.60319999999999996</v>
      </c>
    </row>
    <row r="285" spans="1:27">
      <c r="A285" s="142"/>
      <c r="B285" s="142"/>
      <c r="C285" s="5">
        <v>11.7916666666667</v>
      </c>
      <c r="D285" s="84">
        <v>0</v>
      </c>
      <c r="E285" s="84">
        <v>0</v>
      </c>
      <c r="F285" s="84">
        <v>0</v>
      </c>
      <c r="G285" s="84">
        <v>0</v>
      </c>
      <c r="H285" s="84">
        <v>0</v>
      </c>
      <c r="I285" s="84">
        <v>0</v>
      </c>
      <c r="J285" s="84">
        <v>0</v>
      </c>
      <c r="K285" s="84">
        <v>0</v>
      </c>
      <c r="L285" s="84">
        <v>0</v>
      </c>
      <c r="M285" s="84">
        <v>0</v>
      </c>
      <c r="N285" s="84">
        <v>0</v>
      </c>
      <c r="O285" s="84">
        <v>0</v>
      </c>
      <c r="P285" s="84">
        <v>0.29880000000000001</v>
      </c>
      <c r="Q285" s="84">
        <v>0.2298</v>
      </c>
      <c r="R285" s="84">
        <v>7.0099999999999996E-2</v>
      </c>
      <c r="S285" s="84">
        <v>0.25159999999999999</v>
      </c>
      <c r="T285" s="84">
        <v>0.2298</v>
      </c>
      <c r="U285" s="84">
        <v>0.18959999999999999</v>
      </c>
      <c r="V285" s="84">
        <v>0.60619999999999996</v>
      </c>
      <c r="W285" s="84">
        <v>0.77459999999999996</v>
      </c>
      <c r="X285" s="84">
        <v>0.4768</v>
      </c>
      <c r="Y285" s="84">
        <v>0.51060000000000005</v>
      </c>
      <c r="Z285" s="84">
        <v>0.73219999999999996</v>
      </c>
      <c r="AA285" s="84">
        <v>0.6885</v>
      </c>
    </row>
    <row r="286" spans="1:27">
      <c r="A286" s="142"/>
      <c r="B286" s="142"/>
      <c r="C286" s="5">
        <v>11.8333333333333</v>
      </c>
      <c r="D286" s="84">
        <v>0</v>
      </c>
      <c r="E286" s="84">
        <v>0</v>
      </c>
      <c r="F286" s="84">
        <v>0</v>
      </c>
      <c r="G286" s="84">
        <v>0</v>
      </c>
      <c r="H286" s="84">
        <v>0</v>
      </c>
      <c r="I286" s="84">
        <v>0</v>
      </c>
      <c r="J286" s="84">
        <v>0</v>
      </c>
      <c r="K286" s="84">
        <v>0</v>
      </c>
      <c r="L286" s="84">
        <v>0</v>
      </c>
      <c r="M286" s="84">
        <v>0</v>
      </c>
      <c r="N286" s="84">
        <v>0</v>
      </c>
      <c r="O286" s="84">
        <v>0</v>
      </c>
      <c r="P286" s="84">
        <v>0.32240000000000002</v>
      </c>
      <c r="Q286" s="84">
        <v>0.31490000000000001</v>
      </c>
      <c r="R286" s="84">
        <v>9.5299999999999996E-2</v>
      </c>
      <c r="S286" s="84">
        <v>0.34310000000000002</v>
      </c>
      <c r="T286" s="84">
        <v>0.31490000000000001</v>
      </c>
      <c r="U286" s="84">
        <v>0.23469999999999999</v>
      </c>
      <c r="V286" s="84">
        <v>0.56820000000000004</v>
      </c>
      <c r="W286" s="84">
        <v>0.73099999999999998</v>
      </c>
      <c r="X286" s="84">
        <v>0.42409999999999998</v>
      </c>
      <c r="Y286" s="84">
        <v>0.51329999999999998</v>
      </c>
      <c r="Z286" s="84">
        <v>0.62160000000000004</v>
      </c>
      <c r="AA286" s="84">
        <v>0.6129</v>
      </c>
    </row>
    <row r="287" spans="1:27">
      <c r="A287" s="142"/>
      <c r="B287" s="142"/>
      <c r="C287" s="5">
        <v>11.875</v>
      </c>
      <c r="D287" s="84">
        <v>0</v>
      </c>
      <c r="E287" s="84">
        <v>0</v>
      </c>
      <c r="F287" s="84">
        <v>0</v>
      </c>
      <c r="G287" s="84">
        <v>0</v>
      </c>
      <c r="H287" s="84">
        <v>0</v>
      </c>
      <c r="I287" s="84">
        <v>0</v>
      </c>
      <c r="J287" s="84">
        <v>0</v>
      </c>
      <c r="K287" s="84">
        <v>0</v>
      </c>
      <c r="L287" s="84">
        <v>0</v>
      </c>
      <c r="M287" s="84">
        <v>0</v>
      </c>
      <c r="N287" s="84">
        <v>0</v>
      </c>
      <c r="O287" s="84">
        <v>0</v>
      </c>
      <c r="P287" s="84">
        <v>0.36919999999999997</v>
      </c>
      <c r="Q287" s="84">
        <v>0.48309999999999997</v>
      </c>
      <c r="R287" s="84">
        <v>0.1236</v>
      </c>
      <c r="S287" s="84">
        <v>0.48149999999999998</v>
      </c>
      <c r="T287" s="84">
        <v>0.48309999999999997</v>
      </c>
      <c r="U287" s="84">
        <v>0.30669999999999997</v>
      </c>
      <c r="V287" s="84">
        <v>0.53420000000000001</v>
      </c>
      <c r="W287" s="84">
        <v>0.65229999999999999</v>
      </c>
      <c r="X287" s="84">
        <v>0.37369999999999998</v>
      </c>
      <c r="Y287" s="84">
        <v>0.56120000000000003</v>
      </c>
      <c r="Z287" s="84">
        <v>0.4975</v>
      </c>
      <c r="AA287" s="84">
        <v>0.52529999999999999</v>
      </c>
    </row>
    <row r="288" spans="1:27">
      <c r="A288" s="142"/>
      <c r="B288" s="142"/>
      <c r="C288" s="5">
        <v>11.9166666666667</v>
      </c>
      <c r="D288" s="84">
        <v>0</v>
      </c>
      <c r="E288" s="84">
        <v>0</v>
      </c>
      <c r="F288" s="84">
        <v>0</v>
      </c>
      <c r="G288" s="84">
        <v>0</v>
      </c>
      <c r="H288" s="84">
        <v>0</v>
      </c>
      <c r="I288" s="84">
        <v>0</v>
      </c>
      <c r="J288" s="84">
        <v>0</v>
      </c>
      <c r="K288" s="84">
        <v>0</v>
      </c>
      <c r="L288" s="84">
        <v>0</v>
      </c>
      <c r="M288" s="84">
        <v>0</v>
      </c>
      <c r="N288" s="84">
        <v>0</v>
      </c>
      <c r="O288" s="84">
        <v>0</v>
      </c>
      <c r="P288" s="84">
        <v>0.42859999999999998</v>
      </c>
      <c r="Q288" s="84">
        <v>0.49390000000000001</v>
      </c>
      <c r="R288" s="84">
        <v>0.1116</v>
      </c>
      <c r="S288" s="84">
        <v>0.46560000000000001</v>
      </c>
      <c r="T288" s="84">
        <v>0.49390000000000001</v>
      </c>
      <c r="U288" s="84">
        <v>0.31669999999999998</v>
      </c>
      <c r="V288" s="84">
        <v>0.65239999999999998</v>
      </c>
      <c r="W288" s="84">
        <v>0.64429999999999998</v>
      </c>
      <c r="X288" s="84">
        <v>0.31080000000000002</v>
      </c>
      <c r="Y288" s="84">
        <v>0.47399999999999998</v>
      </c>
      <c r="Z288" s="84">
        <v>0.54069999999999996</v>
      </c>
      <c r="AA288" s="84">
        <v>0.54749999999999999</v>
      </c>
    </row>
    <row r="289" spans="1:27">
      <c r="A289" s="142"/>
      <c r="B289" s="142"/>
      <c r="C289" s="5">
        <v>11.9583333333333</v>
      </c>
      <c r="D289" s="84">
        <v>0</v>
      </c>
      <c r="E289" s="84">
        <v>0</v>
      </c>
      <c r="F289" s="84">
        <v>0</v>
      </c>
      <c r="G289" s="84">
        <v>0</v>
      </c>
      <c r="H289" s="84">
        <v>0</v>
      </c>
      <c r="I289" s="84">
        <v>0</v>
      </c>
      <c r="J289" s="84">
        <v>0</v>
      </c>
      <c r="K289" s="84">
        <v>0</v>
      </c>
      <c r="L289" s="84">
        <v>0</v>
      </c>
      <c r="M289" s="84">
        <v>0</v>
      </c>
      <c r="N289" s="84">
        <v>0</v>
      </c>
      <c r="O289" s="84">
        <v>0</v>
      </c>
      <c r="P289" s="84">
        <v>0.45040000000000002</v>
      </c>
      <c r="Q289" s="84">
        <v>0.46300000000000002</v>
      </c>
      <c r="R289" s="84">
        <v>0.10349999999999999</v>
      </c>
      <c r="S289" s="84">
        <v>0.39040000000000002</v>
      </c>
      <c r="T289" s="84">
        <v>0.46300000000000002</v>
      </c>
      <c r="U289" s="84">
        <v>0.30099999999999999</v>
      </c>
      <c r="V289" s="84">
        <v>0.59289999999999998</v>
      </c>
      <c r="W289" s="84">
        <v>0.7208</v>
      </c>
      <c r="X289" s="84">
        <v>0.23769999999999999</v>
      </c>
      <c r="Y289" s="84">
        <v>0.40239999999999998</v>
      </c>
      <c r="Z289" s="84">
        <v>0.46850000000000003</v>
      </c>
      <c r="AA289" s="84">
        <v>0.51019999999999999</v>
      </c>
    </row>
    <row r="290" spans="1:27">
      <c r="A290" s="142"/>
      <c r="B290" s="142"/>
      <c r="C290" s="5">
        <v>12</v>
      </c>
      <c r="D290" s="84">
        <v>0</v>
      </c>
      <c r="E290" s="84">
        <v>0</v>
      </c>
      <c r="F290" s="84">
        <v>0</v>
      </c>
      <c r="G290" s="84">
        <v>0</v>
      </c>
      <c r="H290" s="84">
        <v>0</v>
      </c>
      <c r="I290" s="84">
        <v>0</v>
      </c>
      <c r="J290" s="84">
        <v>0</v>
      </c>
      <c r="K290" s="84">
        <v>0</v>
      </c>
      <c r="L290" s="84">
        <v>0</v>
      </c>
      <c r="M290" s="84">
        <v>0</v>
      </c>
      <c r="N290" s="84">
        <v>0</v>
      </c>
      <c r="O290" s="84">
        <v>0</v>
      </c>
      <c r="P290" s="84">
        <v>0.41020000000000001</v>
      </c>
      <c r="Q290" s="84">
        <v>0.4017</v>
      </c>
      <c r="R290" s="84">
        <v>0.1166</v>
      </c>
      <c r="S290" s="84">
        <v>0.3392</v>
      </c>
      <c r="T290" s="84">
        <v>0.4017</v>
      </c>
      <c r="U290" s="84">
        <v>0.27750000000000002</v>
      </c>
      <c r="V290" s="84">
        <v>0.46989999999999998</v>
      </c>
      <c r="W290" s="84">
        <v>0.65400000000000003</v>
      </c>
      <c r="X290" s="84">
        <v>0.1394</v>
      </c>
      <c r="Y290" s="84">
        <v>0.29520000000000002</v>
      </c>
      <c r="Z290" s="84">
        <v>0.36730000000000002</v>
      </c>
      <c r="AA290" s="84">
        <v>0.41439999999999999</v>
      </c>
    </row>
  </sheetData>
  <mergeCells count="27">
    <mergeCell ref="A267:A290"/>
    <mergeCell ref="B267:B290"/>
    <mergeCell ref="A123:A146"/>
    <mergeCell ref="B123:B194"/>
    <mergeCell ref="A147:A170"/>
    <mergeCell ref="AD148:BK148"/>
    <mergeCell ref="A171:A194"/>
    <mergeCell ref="A195:A218"/>
    <mergeCell ref="B195:B266"/>
    <mergeCell ref="A219:A242"/>
    <mergeCell ref="A243:A266"/>
    <mergeCell ref="AD3:BK3"/>
    <mergeCell ref="A27:A50"/>
    <mergeCell ref="AD32:BK32"/>
    <mergeCell ref="A51:A74"/>
    <mergeCell ref="B51:B122"/>
    <mergeCell ref="AD61:BK61"/>
    <mergeCell ref="A75:A98"/>
    <mergeCell ref="AD90:BK90"/>
    <mergeCell ref="A99:A122"/>
    <mergeCell ref="AD119:BK119"/>
    <mergeCell ref="D1:I1"/>
    <mergeCell ref="J1:O1"/>
    <mergeCell ref="P1:U1"/>
    <mergeCell ref="V1:AA1"/>
    <mergeCell ref="A3:A26"/>
    <mergeCell ref="B3:B50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90"/>
  <sheetViews>
    <sheetView zoomScale="90" zoomScaleNormal="90" workbookViewId="0">
      <pane xSplit="2" ySplit="2" topLeftCell="AM148" activePane="bottomRight" state="frozen"/>
      <selection pane="topRight" activeCell="C1" sqref="C1"/>
      <selection pane="bottomLeft" activeCell="A3" sqref="A3"/>
      <selection pane="bottomRight" activeCell="AP178" sqref="AP178"/>
    </sheetView>
  </sheetViews>
  <sheetFormatPr defaultColWidth="9.109375" defaultRowHeight="14.4"/>
  <cols>
    <col min="1" max="3" width="0" style="84" hidden="1" customWidth="1"/>
    <col min="4" max="4" width="9.88671875" style="84" hidden="1" customWidth="1"/>
    <col min="5" max="7" width="8.6640625" style="84" hidden="1" customWidth="1"/>
    <col min="8" max="8" width="10.44140625" style="84" hidden="1" customWidth="1"/>
    <col min="9" max="9" width="11.33203125" style="84" hidden="1" customWidth="1"/>
    <col min="10" max="10" width="11.5546875" style="84" hidden="1" customWidth="1"/>
    <col min="11" max="11" width="9.109375" style="84" hidden="1" customWidth="1"/>
    <col min="12" max="12" width="10.44140625" style="84" hidden="1" customWidth="1"/>
    <col min="13" max="13" width="11.33203125" style="84" hidden="1" customWidth="1"/>
    <col min="14" max="14" width="10.44140625" style="84" hidden="1" customWidth="1"/>
    <col min="15" max="21" width="11.33203125" style="84" hidden="1" customWidth="1"/>
    <col min="22" max="22" width="9.88671875" style="84" hidden="1" customWidth="1"/>
    <col min="23" max="23" width="9.109375" style="84" hidden="1" customWidth="1"/>
    <col min="24" max="24" width="10.44140625" style="84" hidden="1" customWidth="1"/>
    <col min="25" max="25" width="11.33203125" style="84" hidden="1" customWidth="1"/>
    <col min="26" max="26" width="10.44140625" style="84" hidden="1" customWidth="1"/>
    <col min="27" max="27" width="11.33203125" style="84" hidden="1" customWidth="1"/>
    <col min="28" max="28" width="0" style="84" hidden="1" customWidth="1"/>
    <col min="29" max="16384" width="9.109375" style="84"/>
  </cols>
  <sheetData>
    <row r="1" spans="1:62" hidden="1">
      <c r="D1" s="140" t="s">
        <v>97</v>
      </c>
      <c r="E1" s="140"/>
      <c r="F1" s="140"/>
      <c r="G1" s="140"/>
      <c r="H1" s="140"/>
      <c r="I1" s="140"/>
      <c r="J1" s="140" t="s">
        <v>89</v>
      </c>
      <c r="K1" s="140"/>
      <c r="L1" s="140"/>
      <c r="M1" s="140"/>
      <c r="N1" s="140"/>
      <c r="O1" s="140"/>
      <c r="P1" s="140" t="s">
        <v>98</v>
      </c>
      <c r="Q1" s="140"/>
      <c r="R1" s="140"/>
      <c r="S1" s="140"/>
      <c r="T1" s="140"/>
      <c r="U1" s="140"/>
      <c r="V1" s="140" t="s">
        <v>153</v>
      </c>
      <c r="W1" s="140"/>
      <c r="X1" s="140"/>
      <c r="Y1" s="140"/>
      <c r="Z1" s="140"/>
      <c r="AA1" s="140"/>
    </row>
    <row r="2" spans="1:62" hidden="1">
      <c r="A2" s="84" t="s">
        <v>70</v>
      </c>
      <c r="B2" s="84" t="s">
        <v>84</v>
      </c>
      <c r="C2" s="84" t="s">
        <v>71</v>
      </c>
      <c r="D2" s="87" t="s">
        <v>8</v>
      </c>
      <c r="E2" s="87" t="s">
        <v>9</v>
      </c>
      <c r="F2" s="87" t="s">
        <v>10</v>
      </c>
      <c r="G2" s="87" t="s">
        <v>11</v>
      </c>
      <c r="H2" s="87" t="s">
        <v>12</v>
      </c>
      <c r="I2" s="87" t="s">
        <v>69</v>
      </c>
      <c r="J2" s="87" t="s">
        <v>8</v>
      </c>
      <c r="K2" s="87" t="s">
        <v>9</v>
      </c>
      <c r="L2" s="87" t="s">
        <v>10</v>
      </c>
      <c r="M2" s="87" t="s">
        <v>11</v>
      </c>
      <c r="N2" s="87" t="s">
        <v>12</v>
      </c>
      <c r="O2" s="87" t="s">
        <v>69</v>
      </c>
      <c r="P2" s="87" t="s">
        <v>8</v>
      </c>
      <c r="Q2" s="87" t="s">
        <v>9</v>
      </c>
      <c r="R2" s="87" t="s">
        <v>10</v>
      </c>
      <c r="S2" s="87" t="s">
        <v>11</v>
      </c>
      <c r="T2" s="87" t="s">
        <v>12</v>
      </c>
      <c r="U2" s="87" t="s">
        <v>69</v>
      </c>
      <c r="V2" s="87" t="s">
        <v>8</v>
      </c>
      <c r="W2" s="87" t="s">
        <v>9</v>
      </c>
      <c r="X2" s="87" t="s">
        <v>10</v>
      </c>
      <c r="Y2" s="87" t="s">
        <v>11</v>
      </c>
      <c r="Z2" s="87" t="s">
        <v>12</v>
      </c>
      <c r="AA2" s="87" t="s">
        <v>69</v>
      </c>
      <c r="AB2" s="87"/>
      <c r="AC2" s="87"/>
      <c r="AD2" s="87"/>
      <c r="AE2" s="87"/>
    </row>
    <row r="3" spans="1:62" hidden="1">
      <c r="A3" s="142" t="s">
        <v>72</v>
      </c>
      <c r="B3" s="142" t="s">
        <v>85</v>
      </c>
      <c r="C3" s="39">
        <v>4.1666666666666699E-2</v>
      </c>
      <c r="D3" s="95">
        <v>0</v>
      </c>
      <c r="E3" s="95">
        <v>0</v>
      </c>
      <c r="F3" s="95">
        <v>0</v>
      </c>
      <c r="G3" s="95">
        <v>0</v>
      </c>
      <c r="H3" s="95">
        <v>0</v>
      </c>
      <c r="I3" s="95">
        <v>0</v>
      </c>
      <c r="J3" s="95">
        <v>0</v>
      </c>
      <c r="K3" s="95">
        <v>0</v>
      </c>
      <c r="L3" s="95">
        <v>0</v>
      </c>
      <c r="M3" s="95">
        <v>0</v>
      </c>
      <c r="N3" s="95">
        <v>0</v>
      </c>
      <c r="O3" s="95">
        <v>0</v>
      </c>
      <c r="P3" s="95">
        <v>0.35680000000000001</v>
      </c>
      <c r="Q3" s="95">
        <v>0.54949999999999999</v>
      </c>
      <c r="R3" s="95">
        <v>0.15160000000000001</v>
      </c>
      <c r="S3" s="95">
        <v>0.46800000000000003</v>
      </c>
      <c r="T3" s="95">
        <v>0.54949999999999999</v>
      </c>
      <c r="U3" s="95">
        <v>0.3196</v>
      </c>
      <c r="V3" s="95">
        <v>0.29859999999999998</v>
      </c>
      <c r="W3" s="95">
        <v>0.44400000000000001</v>
      </c>
      <c r="X3" s="95">
        <v>0.56130000000000002</v>
      </c>
      <c r="Y3" s="95">
        <v>0.4138</v>
      </c>
      <c r="Z3" s="95">
        <v>0.33810000000000001</v>
      </c>
      <c r="AA3" s="95">
        <v>0.38640000000000002</v>
      </c>
      <c r="AD3" s="144" t="s">
        <v>69</v>
      </c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V3" s="144"/>
      <c r="AW3" s="144"/>
      <c r="AX3" s="144"/>
      <c r="AY3" s="144"/>
      <c r="AZ3" s="144"/>
      <c r="BA3" s="144"/>
      <c r="BB3" s="144"/>
      <c r="BC3" s="144"/>
      <c r="BD3" s="144"/>
      <c r="BE3" s="144"/>
      <c r="BF3" s="144"/>
      <c r="BG3" s="144"/>
      <c r="BH3" s="144"/>
      <c r="BI3" s="130"/>
      <c r="BJ3" s="130"/>
    </row>
    <row r="4" spans="1:62" hidden="1">
      <c r="A4" s="142"/>
      <c r="B4" s="142"/>
      <c r="C4" s="39">
        <v>8.3333333333333301E-2</v>
      </c>
      <c r="D4" s="95">
        <v>0</v>
      </c>
      <c r="E4" s="95">
        <v>0</v>
      </c>
      <c r="F4" s="95">
        <v>0</v>
      </c>
      <c r="G4" s="95">
        <v>0</v>
      </c>
      <c r="H4" s="95">
        <v>0</v>
      </c>
      <c r="I4" s="95">
        <v>0</v>
      </c>
      <c r="J4" s="95">
        <v>0</v>
      </c>
      <c r="K4" s="95">
        <v>0</v>
      </c>
      <c r="L4" s="95">
        <v>0</v>
      </c>
      <c r="M4" s="95">
        <v>0</v>
      </c>
      <c r="N4" s="95">
        <v>0</v>
      </c>
      <c r="O4" s="95">
        <v>0</v>
      </c>
      <c r="P4" s="95">
        <v>0.34789999999999999</v>
      </c>
      <c r="Q4" s="95">
        <v>0.46949999999999997</v>
      </c>
      <c r="R4" s="95">
        <v>0.1469</v>
      </c>
      <c r="S4" s="95">
        <v>0.38929999999999998</v>
      </c>
      <c r="T4" s="95">
        <v>0.46949999999999997</v>
      </c>
      <c r="U4" s="95">
        <v>0.28999999999999998</v>
      </c>
      <c r="V4" s="95">
        <v>0.32700000000000001</v>
      </c>
      <c r="W4" s="95">
        <v>0.47539999999999999</v>
      </c>
      <c r="X4" s="95">
        <v>0.4899</v>
      </c>
      <c r="Y4" s="95">
        <v>0.38769999999999999</v>
      </c>
      <c r="Z4" s="95">
        <v>0.4128</v>
      </c>
      <c r="AA4" s="95">
        <v>0.4249</v>
      </c>
      <c r="AE4" s="84" t="s">
        <v>99</v>
      </c>
      <c r="AN4" s="84" t="s">
        <v>100</v>
      </c>
      <c r="AW4" s="84" t="s">
        <v>98</v>
      </c>
      <c r="BF4" s="84" t="s">
        <v>20</v>
      </c>
    </row>
    <row r="5" spans="1:62" hidden="1">
      <c r="A5" s="142"/>
      <c r="B5" s="142"/>
      <c r="C5" s="39">
        <v>0.125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0.28039999999999998</v>
      </c>
      <c r="Q5" s="95">
        <v>0.37259999999999999</v>
      </c>
      <c r="R5" s="95">
        <v>0.10929999999999999</v>
      </c>
      <c r="S5" s="95">
        <v>0.31640000000000001</v>
      </c>
      <c r="T5" s="95">
        <v>0.37259999999999999</v>
      </c>
      <c r="U5" s="95">
        <v>0.23</v>
      </c>
      <c r="V5" s="95">
        <v>0.37</v>
      </c>
      <c r="W5" s="95">
        <v>0.47370000000000001</v>
      </c>
      <c r="X5" s="95">
        <v>0.4768</v>
      </c>
      <c r="Y5" s="95">
        <v>0.39579999999999999</v>
      </c>
      <c r="Z5" s="95">
        <v>0.4304</v>
      </c>
      <c r="AA5" s="95">
        <v>0.43709999999999999</v>
      </c>
      <c r="AE5" s="84" t="s">
        <v>86</v>
      </c>
      <c r="AF5" s="84" t="s">
        <v>87</v>
      </c>
      <c r="AG5" s="84" t="s">
        <v>88</v>
      </c>
      <c r="AN5" s="84" t="s">
        <v>86</v>
      </c>
      <c r="AO5" s="84" t="s">
        <v>87</v>
      </c>
      <c r="AP5" s="84" t="s">
        <v>88</v>
      </c>
      <c r="AW5" s="84" t="s">
        <v>86</v>
      </c>
      <c r="AX5" s="84" t="s">
        <v>87</v>
      </c>
      <c r="AY5" s="84" t="s">
        <v>88</v>
      </c>
      <c r="BF5" s="84" t="s">
        <v>86</v>
      </c>
      <c r="BG5" s="84" t="s">
        <v>87</v>
      </c>
      <c r="BH5" s="84" t="s">
        <v>88</v>
      </c>
    </row>
    <row r="6" spans="1:62" hidden="1">
      <c r="A6" s="142"/>
      <c r="B6" s="142"/>
      <c r="C6" s="39">
        <v>0.16666666666666699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0.23419999999999999</v>
      </c>
      <c r="Q6" s="95">
        <v>0.3478</v>
      </c>
      <c r="R6" s="95">
        <v>9.7500000000000003E-2</v>
      </c>
      <c r="S6" s="95">
        <v>0.31630000000000003</v>
      </c>
      <c r="T6" s="95">
        <v>0.3478</v>
      </c>
      <c r="U6" s="95">
        <v>0.2092</v>
      </c>
      <c r="V6" s="95">
        <v>0.36759999999999998</v>
      </c>
      <c r="W6" s="95">
        <v>0.48770000000000002</v>
      </c>
      <c r="X6" s="95">
        <v>0.44450000000000001</v>
      </c>
      <c r="Y6" s="95">
        <v>0.34510000000000002</v>
      </c>
      <c r="Z6" s="95">
        <v>0.4158</v>
      </c>
      <c r="AA6" s="95">
        <v>0.42670000000000002</v>
      </c>
      <c r="AD6" s="92" t="s">
        <v>101</v>
      </c>
      <c r="AE6" s="84">
        <v>0</v>
      </c>
      <c r="AF6" s="84">
        <v>0</v>
      </c>
      <c r="AG6" s="84">
        <v>0</v>
      </c>
      <c r="AM6" s="92" t="s">
        <v>101</v>
      </c>
      <c r="AN6" s="84">
        <f>O75</f>
        <v>0</v>
      </c>
      <c r="AO6" s="84">
        <f>O147</f>
        <v>0</v>
      </c>
      <c r="AP6" s="84">
        <f>O219</f>
        <v>0</v>
      </c>
      <c r="AV6" s="92" t="s">
        <v>101</v>
      </c>
      <c r="AW6" s="84">
        <f>U75</f>
        <v>0.45600000000000002</v>
      </c>
      <c r="AX6" s="84">
        <f>U147</f>
        <v>0.31830000000000003</v>
      </c>
      <c r="AY6" s="84">
        <f>U219</f>
        <v>0.40110000000000001</v>
      </c>
      <c r="BE6" s="92" t="s">
        <v>101</v>
      </c>
      <c r="BF6" s="84">
        <f>AA75</f>
        <v>0.6593</v>
      </c>
      <c r="BG6" s="84">
        <f>AA147</f>
        <v>0.5212</v>
      </c>
      <c r="BH6" s="84">
        <f>AA219</f>
        <v>0.40439999999999998</v>
      </c>
    </row>
    <row r="7" spans="1:62" hidden="1">
      <c r="A7" s="142"/>
      <c r="B7" s="142"/>
      <c r="C7" s="39">
        <v>0.20833333333333301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0.21809999999999999</v>
      </c>
      <c r="Q7" s="95">
        <v>0.4143</v>
      </c>
      <c r="R7" s="95">
        <v>0.1077</v>
      </c>
      <c r="S7" s="95">
        <v>0.37940000000000002</v>
      </c>
      <c r="T7" s="95">
        <v>0.4143</v>
      </c>
      <c r="U7" s="95">
        <v>0.22919999999999999</v>
      </c>
      <c r="V7" s="95">
        <v>0.46970000000000001</v>
      </c>
      <c r="W7" s="95">
        <v>0.52769999999999995</v>
      </c>
      <c r="X7" s="95">
        <v>0.41660000000000003</v>
      </c>
      <c r="Y7" s="95">
        <v>0.31900000000000001</v>
      </c>
      <c r="Z7" s="95">
        <v>0.43609999999999999</v>
      </c>
      <c r="AA7" s="95">
        <v>0.4531</v>
      </c>
      <c r="AD7" s="92" t="s">
        <v>102</v>
      </c>
      <c r="AE7" s="84">
        <v>0</v>
      </c>
      <c r="AF7" s="84">
        <v>0</v>
      </c>
      <c r="AG7" s="84">
        <v>0</v>
      </c>
      <c r="AM7" s="92" t="s">
        <v>102</v>
      </c>
      <c r="AN7" s="84">
        <f t="shared" ref="AN7:AN14" si="0">O76</f>
        <v>0</v>
      </c>
      <c r="AO7" s="84">
        <f t="shared" ref="AO7:AO29" si="1">O148</f>
        <v>0</v>
      </c>
      <c r="AP7" s="84">
        <f t="shared" ref="AP7:AP29" si="2">O220</f>
        <v>0</v>
      </c>
      <c r="AV7" s="92" t="s">
        <v>102</v>
      </c>
      <c r="AW7" s="84">
        <f t="shared" ref="AW7:AW14" si="3">U76</f>
        <v>0.44750000000000001</v>
      </c>
      <c r="AX7" s="84">
        <f t="shared" ref="AX7:AX29" si="4">U148</f>
        <v>0.25840000000000002</v>
      </c>
      <c r="AY7" s="84">
        <f t="shared" ref="AY7:AY29" si="5">U220</f>
        <v>0.3881</v>
      </c>
      <c r="BE7" s="92" t="s">
        <v>102</v>
      </c>
      <c r="BF7" s="84">
        <f t="shared" ref="BF7:BF14" si="6">AA76</f>
        <v>0.64019999999999999</v>
      </c>
      <c r="BG7" s="84">
        <f t="shared" ref="BG7:BG29" si="7">AA148</f>
        <v>0.46400000000000002</v>
      </c>
      <c r="BH7" s="84">
        <f t="shared" ref="BH7:BH29" si="8">AA220</f>
        <v>0.3664</v>
      </c>
    </row>
    <row r="8" spans="1:62" hidden="1">
      <c r="A8" s="142"/>
      <c r="B8" s="142"/>
      <c r="C8" s="39">
        <v>0.25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0.21290000000000001</v>
      </c>
      <c r="Q8" s="95">
        <v>0.3977</v>
      </c>
      <c r="R8" s="95">
        <v>9.8500000000000004E-2</v>
      </c>
      <c r="S8" s="95">
        <v>0.37980000000000003</v>
      </c>
      <c r="T8" s="95">
        <v>0.3977</v>
      </c>
      <c r="U8" s="95">
        <v>0.22209999999999999</v>
      </c>
      <c r="V8" s="95">
        <v>0.52539999999999998</v>
      </c>
      <c r="W8" s="95">
        <v>0.48249999999999998</v>
      </c>
      <c r="X8" s="95">
        <v>0.40839999999999999</v>
      </c>
      <c r="Y8" s="95">
        <v>0.2792</v>
      </c>
      <c r="Z8" s="95">
        <v>0.44790000000000002</v>
      </c>
      <c r="AA8" s="95">
        <v>0.45250000000000001</v>
      </c>
      <c r="AD8" s="92" t="s">
        <v>103</v>
      </c>
      <c r="AE8" s="84">
        <v>0</v>
      </c>
      <c r="AF8" s="84">
        <v>0</v>
      </c>
      <c r="AG8" s="84">
        <v>0</v>
      </c>
      <c r="AM8" s="92" t="s">
        <v>103</v>
      </c>
      <c r="AN8" s="84">
        <f t="shared" si="0"/>
        <v>0</v>
      </c>
      <c r="AO8" s="84">
        <f t="shared" si="1"/>
        <v>0</v>
      </c>
      <c r="AP8" s="84">
        <f t="shared" si="2"/>
        <v>0</v>
      </c>
      <c r="AV8" s="92" t="s">
        <v>103</v>
      </c>
      <c r="AW8" s="84">
        <f t="shared" si="3"/>
        <v>0.46660000000000001</v>
      </c>
      <c r="AX8" s="84">
        <f t="shared" si="4"/>
        <v>0.24460000000000001</v>
      </c>
      <c r="AY8" s="84">
        <f t="shared" si="5"/>
        <v>0.35310000000000002</v>
      </c>
      <c r="BE8" s="92" t="s">
        <v>103</v>
      </c>
      <c r="BF8" s="84">
        <f t="shared" si="6"/>
        <v>0.63529999999999998</v>
      </c>
      <c r="BG8" s="84">
        <f t="shared" si="7"/>
        <v>0.45850000000000002</v>
      </c>
      <c r="BH8" s="84">
        <f t="shared" si="8"/>
        <v>0.35870000000000002</v>
      </c>
    </row>
    <row r="9" spans="1:62" hidden="1">
      <c r="A9" s="142"/>
      <c r="B9" s="142"/>
      <c r="C9" s="39">
        <v>0.29166666666666702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0.2412</v>
      </c>
      <c r="Q9" s="95">
        <v>0.40649999999999997</v>
      </c>
      <c r="R9" s="95">
        <v>9.2799999999999994E-2</v>
      </c>
      <c r="S9" s="95">
        <v>0.40279999999999999</v>
      </c>
      <c r="T9" s="95">
        <v>0.40649999999999997</v>
      </c>
      <c r="U9" s="95">
        <v>0.23350000000000001</v>
      </c>
      <c r="V9" s="95">
        <v>0.54700000000000004</v>
      </c>
      <c r="W9" s="95">
        <v>0.4158</v>
      </c>
      <c r="X9" s="95">
        <v>0.38779999999999998</v>
      </c>
      <c r="Y9" s="95">
        <v>0.2571</v>
      </c>
      <c r="Z9" s="95">
        <v>0.3644</v>
      </c>
      <c r="AA9" s="95">
        <v>0.39460000000000001</v>
      </c>
      <c r="AD9" s="92" t="s">
        <v>104</v>
      </c>
      <c r="AE9" s="84">
        <v>0</v>
      </c>
      <c r="AF9" s="84">
        <v>0</v>
      </c>
      <c r="AG9" s="84">
        <v>0</v>
      </c>
      <c r="AM9" s="92" t="s">
        <v>104</v>
      </c>
      <c r="AN9" s="84">
        <f t="shared" si="0"/>
        <v>0</v>
      </c>
      <c r="AO9" s="84">
        <f t="shared" si="1"/>
        <v>0</v>
      </c>
      <c r="AP9" s="84">
        <f t="shared" si="2"/>
        <v>0</v>
      </c>
      <c r="AV9" s="92" t="s">
        <v>104</v>
      </c>
      <c r="AW9" s="84">
        <f t="shared" si="3"/>
        <v>0.43859999999999999</v>
      </c>
      <c r="AX9" s="84">
        <f t="shared" si="4"/>
        <v>0.26939999999999997</v>
      </c>
      <c r="AY9" s="84">
        <f t="shared" si="5"/>
        <v>0.35020000000000001</v>
      </c>
      <c r="BE9" s="92" t="s">
        <v>104</v>
      </c>
      <c r="BF9" s="84">
        <f t="shared" si="6"/>
        <v>0.61809999999999998</v>
      </c>
      <c r="BG9" s="84">
        <f t="shared" si="7"/>
        <v>0.4249</v>
      </c>
      <c r="BH9" s="84">
        <f t="shared" si="8"/>
        <v>0.37109999999999999</v>
      </c>
    </row>
    <row r="10" spans="1:62" hidden="1">
      <c r="A10" s="142"/>
      <c r="B10" s="142"/>
      <c r="C10" s="39">
        <v>0.33333333333333298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4.4999999999999997E-3</v>
      </c>
      <c r="K10" s="95">
        <v>2.1899999999999999E-2</v>
      </c>
      <c r="L10" s="95">
        <v>2.5100000000000001E-2</v>
      </c>
      <c r="M10" s="95">
        <v>1.3100000000000001E-2</v>
      </c>
      <c r="N10" s="95">
        <v>0</v>
      </c>
      <c r="O10" s="95">
        <v>1.29E-2</v>
      </c>
      <c r="P10" s="95">
        <v>0.26469999999999999</v>
      </c>
      <c r="Q10" s="95">
        <v>0.41049999999999998</v>
      </c>
      <c r="R10" s="95">
        <v>9.7900000000000001E-2</v>
      </c>
      <c r="S10" s="95">
        <v>0.43130000000000002</v>
      </c>
      <c r="T10" s="95">
        <v>0.41049999999999998</v>
      </c>
      <c r="U10" s="95">
        <v>0.24829999999999999</v>
      </c>
      <c r="V10" s="95">
        <v>0.50219999999999998</v>
      </c>
      <c r="W10" s="95">
        <v>0.40899999999999997</v>
      </c>
      <c r="X10" s="95">
        <v>0.435</v>
      </c>
      <c r="Y10" s="95">
        <v>0.25190000000000001</v>
      </c>
      <c r="Z10" s="95">
        <v>0.34179999999999999</v>
      </c>
      <c r="AA10" s="95">
        <v>0.38179999999999997</v>
      </c>
      <c r="AD10" s="92" t="s">
        <v>105</v>
      </c>
      <c r="AE10" s="84">
        <v>0</v>
      </c>
      <c r="AF10" s="84">
        <v>0</v>
      </c>
      <c r="AG10" s="84">
        <v>0</v>
      </c>
      <c r="AM10" s="92" t="s">
        <v>105</v>
      </c>
      <c r="AN10" s="84">
        <f t="shared" si="0"/>
        <v>0</v>
      </c>
      <c r="AO10" s="84">
        <f t="shared" si="1"/>
        <v>0</v>
      </c>
      <c r="AP10" s="84">
        <f t="shared" si="2"/>
        <v>0</v>
      </c>
      <c r="AV10" s="92" t="s">
        <v>105</v>
      </c>
      <c r="AW10" s="84">
        <f t="shared" si="3"/>
        <v>0.39950000000000002</v>
      </c>
      <c r="AX10" s="84">
        <f t="shared" si="4"/>
        <v>0.25590000000000002</v>
      </c>
      <c r="AY10" s="84">
        <f t="shared" si="5"/>
        <v>0.32629999999999998</v>
      </c>
      <c r="BE10" s="92" t="s">
        <v>105</v>
      </c>
      <c r="BF10" s="84">
        <f t="shared" si="6"/>
        <v>0.62180000000000002</v>
      </c>
      <c r="BG10" s="84">
        <f t="shared" si="7"/>
        <v>0.41420000000000001</v>
      </c>
      <c r="BH10" s="84">
        <f t="shared" si="8"/>
        <v>0.374</v>
      </c>
    </row>
    <row r="11" spans="1:62" hidden="1">
      <c r="A11" s="142"/>
      <c r="B11" s="142"/>
      <c r="C11" s="39">
        <v>0.375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0.26989999999999997</v>
      </c>
      <c r="K11" s="95">
        <v>0.3216</v>
      </c>
      <c r="L11" s="95">
        <v>0.24099999999999999</v>
      </c>
      <c r="M11" s="95">
        <v>0.19600000000000001</v>
      </c>
      <c r="N11" s="95">
        <v>0.28839999999999999</v>
      </c>
      <c r="O11" s="95">
        <v>0.26340000000000002</v>
      </c>
      <c r="P11" s="95">
        <v>0.30840000000000001</v>
      </c>
      <c r="Q11" s="95">
        <v>0.42859999999999998</v>
      </c>
      <c r="R11" s="95">
        <v>0.10589999999999999</v>
      </c>
      <c r="S11" s="95">
        <v>0.46</v>
      </c>
      <c r="T11" s="95">
        <v>0.42859999999999998</v>
      </c>
      <c r="U11" s="95">
        <v>0.2717</v>
      </c>
      <c r="V11" s="95">
        <v>0.48110000000000003</v>
      </c>
      <c r="W11" s="95">
        <v>0.43419999999999997</v>
      </c>
      <c r="X11" s="95">
        <v>0.45669999999999999</v>
      </c>
      <c r="Y11" s="95">
        <v>0.28360000000000002</v>
      </c>
      <c r="Z11" s="95">
        <v>0.34139999999999998</v>
      </c>
      <c r="AA11" s="95">
        <v>0.38879999999999998</v>
      </c>
      <c r="AD11" s="92" t="s">
        <v>106</v>
      </c>
      <c r="AE11" s="84">
        <v>0</v>
      </c>
      <c r="AF11" s="84">
        <v>0</v>
      </c>
      <c r="AG11" s="84">
        <v>0</v>
      </c>
      <c r="AM11" s="92" t="s">
        <v>106</v>
      </c>
      <c r="AN11" s="84">
        <f t="shared" si="0"/>
        <v>6.9999999999999999E-4</v>
      </c>
      <c r="AO11" s="84">
        <f t="shared" si="1"/>
        <v>6.6E-3</v>
      </c>
      <c r="AP11" s="84">
        <f t="shared" si="2"/>
        <v>0</v>
      </c>
      <c r="AV11" s="92" t="s">
        <v>106</v>
      </c>
      <c r="AW11" s="84">
        <f t="shared" si="3"/>
        <v>0.3679</v>
      </c>
      <c r="AX11" s="84">
        <f t="shared" si="4"/>
        <v>0.26929999999999998</v>
      </c>
      <c r="AY11" s="84">
        <f t="shared" si="5"/>
        <v>0.28789999999999999</v>
      </c>
      <c r="BE11" s="92" t="s">
        <v>106</v>
      </c>
      <c r="BF11" s="84">
        <f t="shared" si="6"/>
        <v>0.66039999999999999</v>
      </c>
      <c r="BG11" s="84">
        <f t="shared" si="7"/>
        <v>0.37469999999999998</v>
      </c>
      <c r="BH11" s="84">
        <f t="shared" si="8"/>
        <v>0.36909999999999998</v>
      </c>
    </row>
    <row r="12" spans="1:62" hidden="1">
      <c r="A12" s="142"/>
      <c r="B12" s="142"/>
      <c r="C12" s="39">
        <v>0.41666666666666702</v>
      </c>
      <c r="D12" s="95">
        <v>0</v>
      </c>
      <c r="E12" s="95">
        <v>5.0900000000000001E-2</v>
      </c>
      <c r="F12" s="95">
        <v>0</v>
      </c>
      <c r="G12" s="95">
        <v>0</v>
      </c>
      <c r="H12" s="95">
        <v>0</v>
      </c>
      <c r="I12" s="95">
        <v>1.0200000000000001E-2</v>
      </c>
      <c r="J12" s="95">
        <v>0.54010000000000002</v>
      </c>
      <c r="K12" s="95">
        <v>0.59860000000000002</v>
      </c>
      <c r="L12" s="95">
        <v>0.42449999999999999</v>
      </c>
      <c r="M12" s="95">
        <v>0.41770000000000002</v>
      </c>
      <c r="N12" s="95">
        <v>0.63739999999999997</v>
      </c>
      <c r="O12" s="95">
        <v>0.52359999999999995</v>
      </c>
      <c r="P12" s="95">
        <v>0.25090000000000001</v>
      </c>
      <c r="Q12" s="95">
        <v>0.37590000000000001</v>
      </c>
      <c r="R12" s="95">
        <v>7.8799999999999995E-2</v>
      </c>
      <c r="S12" s="95">
        <v>0.39639999999999997</v>
      </c>
      <c r="T12" s="95">
        <v>0.37590000000000001</v>
      </c>
      <c r="U12" s="95">
        <v>0.2258</v>
      </c>
      <c r="V12" s="95">
        <v>0.44259999999999999</v>
      </c>
      <c r="W12" s="95">
        <v>0.40629999999999999</v>
      </c>
      <c r="X12" s="95">
        <v>0.27550000000000002</v>
      </c>
      <c r="Y12" s="95">
        <v>0.17510000000000001</v>
      </c>
      <c r="Z12" s="95">
        <v>0.41189999999999999</v>
      </c>
      <c r="AA12" s="95">
        <v>0.38800000000000001</v>
      </c>
      <c r="AD12" s="92" t="s">
        <v>107</v>
      </c>
      <c r="AE12" s="84">
        <v>0</v>
      </c>
      <c r="AF12" s="84">
        <v>0</v>
      </c>
      <c r="AG12" s="84">
        <v>0</v>
      </c>
      <c r="AM12" s="92" t="s">
        <v>107</v>
      </c>
      <c r="AN12" s="84">
        <f t="shared" si="0"/>
        <v>9.5799999999999996E-2</v>
      </c>
      <c r="AO12" s="84">
        <f t="shared" si="1"/>
        <v>0.1847</v>
      </c>
      <c r="AP12" s="84">
        <f t="shared" si="2"/>
        <v>5.3E-3</v>
      </c>
      <c r="AV12" s="92" t="s">
        <v>107</v>
      </c>
      <c r="AW12" s="84">
        <f t="shared" si="3"/>
        <v>0.33450000000000002</v>
      </c>
      <c r="AX12" s="84">
        <f t="shared" si="4"/>
        <v>0.25290000000000001</v>
      </c>
      <c r="AY12" s="84">
        <f t="shared" si="5"/>
        <v>0.2757</v>
      </c>
      <c r="BE12" s="92" t="s">
        <v>107</v>
      </c>
      <c r="BF12" s="84">
        <f t="shared" si="6"/>
        <v>0.64249999999999996</v>
      </c>
      <c r="BG12" s="84">
        <f t="shared" si="7"/>
        <v>0.33139999999999997</v>
      </c>
      <c r="BH12" s="84">
        <f t="shared" si="8"/>
        <v>0.37159999999999999</v>
      </c>
    </row>
    <row r="13" spans="1:62" hidden="1">
      <c r="A13" s="142"/>
      <c r="B13" s="142"/>
      <c r="C13" s="39">
        <v>0.45833333333333298</v>
      </c>
      <c r="D13" s="95">
        <v>0.1321</v>
      </c>
      <c r="E13" s="95">
        <v>0.21560000000000001</v>
      </c>
      <c r="F13" s="95">
        <v>4.3999999999999997E-2</v>
      </c>
      <c r="G13" s="95">
        <v>3.7199999999999997E-2</v>
      </c>
      <c r="H13" s="95">
        <v>0.24929999999999999</v>
      </c>
      <c r="I13" s="95">
        <v>0.1356</v>
      </c>
      <c r="J13" s="95">
        <v>0.65669999999999995</v>
      </c>
      <c r="K13" s="95">
        <v>0.67349999999999999</v>
      </c>
      <c r="L13" s="95">
        <v>0.47199999999999998</v>
      </c>
      <c r="M13" s="95">
        <v>0.53949999999999998</v>
      </c>
      <c r="N13" s="95">
        <v>0.74350000000000005</v>
      </c>
      <c r="O13" s="95">
        <v>0.61699999999999999</v>
      </c>
      <c r="P13" s="95">
        <v>0.2417</v>
      </c>
      <c r="Q13" s="95">
        <v>0.40089999999999998</v>
      </c>
      <c r="R13" s="95">
        <v>7.7299999999999994E-2</v>
      </c>
      <c r="S13" s="95">
        <v>0.37209999999999999</v>
      </c>
      <c r="T13" s="95">
        <v>0.40089999999999998</v>
      </c>
      <c r="U13" s="95">
        <v>0.22070000000000001</v>
      </c>
      <c r="V13" s="95">
        <v>0.3362</v>
      </c>
      <c r="W13" s="95">
        <v>0.31059999999999999</v>
      </c>
      <c r="X13" s="95">
        <v>0.15290000000000001</v>
      </c>
      <c r="Y13" s="95">
        <v>9.3299999999999994E-2</v>
      </c>
      <c r="Z13" s="95">
        <v>0.2399</v>
      </c>
      <c r="AA13" s="95">
        <v>0.25030000000000002</v>
      </c>
      <c r="AD13" s="92" t="s">
        <v>108</v>
      </c>
      <c r="AE13" s="84">
        <v>0</v>
      </c>
      <c r="AF13" s="84">
        <v>1.26E-2</v>
      </c>
      <c r="AG13" s="84">
        <v>0</v>
      </c>
      <c r="AM13" s="92" t="s">
        <v>108</v>
      </c>
      <c r="AN13" s="84">
        <f t="shared" si="0"/>
        <v>0.39539999999999997</v>
      </c>
      <c r="AO13" s="84">
        <f t="shared" si="1"/>
        <v>0.55769999999999997</v>
      </c>
      <c r="AP13" s="84">
        <f t="shared" si="2"/>
        <v>0.2447</v>
      </c>
      <c r="AV13" s="92" t="s">
        <v>108</v>
      </c>
      <c r="AW13" s="84">
        <f t="shared" si="3"/>
        <v>0.25309999999999999</v>
      </c>
      <c r="AX13" s="84">
        <f t="shared" si="4"/>
        <v>0.19689999999999999</v>
      </c>
      <c r="AY13" s="84">
        <f t="shared" si="5"/>
        <v>0.27389999999999998</v>
      </c>
      <c r="BE13" s="92" t="s">
        <v>108</v>
      </c>
      <c r="BF13" s="84">
        <f t="shared" si="6"/>
        <v>0.54869999999999997</v>
      </c>
      <c r="BG13" s="84">
        <f t="shared" si="7"/>
        <v>0.26300000000000001</v>
      </c>
      <c r="BH13" s="84">
        <f t="shared" si="8"/>
        <v>0.33950000000000002</v>
      </c>
    </row>
    <row r="14" spans="1:62" hidden="1">
      <c r="A14" s="142"/>
      <c r="B14" s="142"/>
      <c r="C14" s="39">
        <v>0.5</v>
      </c>
      <c r="D14" s="95">
        <v>0.3054</v>
      </c>
      <c r="E14" s="95">
        <v>0.40310000000000001</v>
      </c>
      <c r="F14" s="95">
        <v>0.1489</v>
      </c>
      <c r="G14" s="95">
        <v>9.74E-2</v>
      </c>
      <c r="H14" s="95">
        <v>0.50560000000000005</v>
      </c>
      <c r="I14" s="95">
        <v>0.29210000000000003</v>
      </c>
      <c r="J14" s="95">
        <v>0.66559999999999997</v>
      </c>
      <c r="K14" s="95">
        <v>0.68659999999999999</v>
      </c>
      <c r="L14" s="95">
        <v>0.49380000000000002</v>
      </c>
      <c r="M14" s="95">
        <v>0.49869999999999998</v>
      </c>
      <c r="N14" s="95">
        <v>0.71989999999999998</v>
      </c>
      <c r="O14" s="95">
        <v>0.6129</v>
      </c>
      <c r="P14" s="95">
        <v>0.3135</v>
      </c>
      <c r="Q14" s="95">
        <v>0.54259999999999997</v>
      </c>
      <c r="R14" s="95">
        <v>9.06E-2</v>
      </c>
      <c r="S14" s="95">
        <v>0.46989999999999998</v>
      </c>
      <c r="T14" s="95">
        <v>0.54259999999999997</v>
      </c>
      <c r="U14" s="95">
        <v>0.28249999999999997</v>
      </c>
      <c r="V14" s="95">
        <v>0.2676</v>
      </c>
      <c r="W14" s="95">
        <v>0.23219999999999999</v>
      </c>
      <c r="X14" s="95">
        <v>0.14130000000000001</v>
      </c>
      <c r="Y14" s="95">
        <v>8.2299999999999998E-2</v>
      </c>
      <c r="Z14" s="95">
        <v>0.21190000000000001</v>
      </c>
      <c r="AA14" s="95">
        <v>0.2089</v>
      </c>
      <c r="AD14" s="92" t="s">
        <v>109</v>
      </c>
      <c r="AE14" s="84">
        <v>0.1115</v>
      </c>
      <c r="AF14" s="84">
        <v>0.32769999999999999</v>
      </c>
      <c r="AG14" s="84">
        <v>0.12130000000000001</v>
      </c>
      <c r="AM14" s="92" t="s">
        <v>109</v>
      </c>
      <c r="AN14" s="84">
        <f t="shared" si="0"/>
        <v>0.59709999999999996</v>
      </c>
      <c r="AO14" s="84">
        <f t="shared" si="1"/>
        <v>0.78710000000000002</v>
      </c>
      <c r="AP14" s="84">
        <f t="shared" si="2"/>
        <v>0.54630000000000001</v>
      </c>
      <c r="AV14" s="92" t="s">
        <v>109</v>
      </c>
      <c r="AW14" s="84">
        <f t="shared" si="3"/>
        <v>0.19420000000000001</v>
      </c>
      <c r="AX14" s="84">
        <f t="shared" si="4"/>
        <v>0.14829999999999999</v>
      </c>
      <c r="AY14" s="84">
        <f t="shared" si="5"/>
        <v>0.27339999999999998</v>
      </c>
      <c r="BE14" s="92" t="s">
        <v>109</v>
      </c>
      <c r="BF14" s="84">
        <f t="shared" si="6"/>
        <v>0.45739999999999997</v>
      </c>
      <c r="BG14" s="84">
        <f t="shared" si="7"/>
        <v>0.21379999999999999</v>
      </c>
      <c r="BH14" s="84">
        <f t="shared" si="8"/>
        <v>0.31929999999999997</v>
      </c>
    </row>
    <row r="15" spans="1:62" hidden="1">
      <c r="A15" s="142"/>
      <c r="B15" s="142"/>
      <c r="C15" s="39">
        <v>0.54166666666666696</v>
      </c>
      <c r="D15" s="95">
        <v>0.32250000000000001</v>
      </c>
      <c r="E15" s="95">
        <v>0.42809999999999998</v>
      </c>
      <c r="F15" s="95">
        <v>0.15279999999999999</v>
      </c>
      <c r="G15" s="95">
        <v>0.14410000000000001</v>
      </c>
      <c r="H15" s="95">
        <v>0.44840000000000002</v>
      </c>
      <c r="I15" s="95">
        <v>0.29920000000000002</v>
      </c>
      <c r="J15" s="95">
        <v>0.64690000000000003</v>
      </c>
      <c r="K15" s="95">
        <v>0.67620000000000002</v>
      </c>
      <c r="L15" s="95">
        <v>0.48060000000000003</v>
      </c>
      <c r="M15" s="95">
        <v>0.54920000000000002</v>
      </c>
      <c r="N15" s="95">
        <v>0.67369999999999997</v>
      </c>
      <c r="O15" s="95">
        <v>0.60529999999999995</v>
      </c>
      <c r="P15" s="95">
        <v>0.3236</v>
      </c>
      <c r="Q15" s="95">
        <v>0.44879999999999998</v>
      </c>
      <c r="R15" s="95">
        <v>9.2299999999999993E-2</v>
      </c>
      <c r="S15" s="95">
        <v>0.41970000000000002</v>
      </c>
      <c r="T15" s="95">
        <v>0.44879999999999998</v>
      </c>
      <c r="U15" s="95">
        <v>0.26490000000000002</v>
      </c>
      <c r="V15" s="95">
        <v>0.25019999999999998</v>
      </c>
      <c r="W15" s="95">
        <v>0.22309999999999999</v>
      </c>
      <c r="X15" s="95">
        <v>8.5999999999999993E-2</v>
      </c>
      <c r="Y15" s="95">
        <v>8.1299999999999997E-2</v>
      </c>
      <c r="Z15" s="95">
        <v>0.2155</v>
      </c>
      <c r="AA15" s="95">
        <v>0.20039999999999999</v>
      </c>
      <c r="AD15" s="92" t="s">
        <v>110</v>
      </c>
      <c r="AE15" s="84">
        <v>0.41020000000000001</v>
      </c>
      <c r="AF15" s="84">
        <v>0.72719999999999996</v>
      </c>
      <c r="AG15" s="84">
        <v>0.44940000000000002</v>
      </c>
      <c r="AM15" s="92" t="s">
        <v>110</v>
      </c>
      <c r="AN15" s="84">
        <f>O84</f>
        <v>0.7258</v>
      </c>
      <c r="AO15" s="84">
        <f t="shared" si="1"/>
        <v>0.86780000000000002</v>
      </c>
      <c r="AP15" s="84">
        <f t="shared" si="2"/>
        <v>0.65720000000000001</v>
      </c>
      <c r="AV15" s="92" t="s">
        <v>110</v>
      </c>
      <c r="AW15" s="84">
        <f>U84</f>
        <v>0.18809999999999999</v>
      </c>
      <c r="AX15" s="84">
        <f t="shared" si="4"/>
        <v>0.12790000000000001</v>
      </c>
      <c r="AY15" s="84">
        <f t="shared" si="5"/>
        <v>0.20799999999999999</v>
      </c>
      <c r="BE15" s="92" t="s">
        <v>110</v>
      </c>
      <c r="BF15" s="84">
        <f>AA84</f>
        <v>0.3256</v>
      </c>
      <c r="BG15" s="84">
        <f t="shared" si="7"/>
        <v>0.16739999999999999</v>
      </c>
      <c r="BH15" s="84">
        <f t="shared" si="8"/>
        <v>0.2213</v>
      </c>
    </row>
    <row r="16" spans="1:62" hidden="1">
      <c r="A16" s="142"/>
      <c r="B16" s="142"/>
      <c r="C16" s="39">
        <v>0.58333333333333304</v>
      </c>
      <c r="D16" s="95">
        <v>0.33019999999999999</v>
      </c>
      <c r="E16" s="95">
        <v>0.43080000000000002</v>
      </c>
      <c r="F16" s="95">
        <v>0.14960000000000001</v>
      </c>
      <c r="G16" s="95">
        <v>0.1222</v>
      </c>
      <c r="H16" s="95">
        <v>0.44929999999999998</v>
      </c>
      <c r="I16" s="95">
        <v>0.2964</v>
      </c>
      <c r="J16" s="95">
        <v>0.6532</v>
      </c>
      <c r="K16" s="95">
        <v>0.67249999999999999</v>
      </c>
      <c r="L16" s="95">
        <v>0.48830000000000001</v>
      </c>
      <c r="M16" s="95">
        <v>0.504</v>
      </c>
      <c r="N16" s="95">
        <v>0.67430000000000001</v>
      </c>
      <c r="O16" s="95">
        <v>0.59850000000000003</v>
      </c>
      <c r="P16" s="95">
        <v>0.28210000000000002</v>
      </c>
      <c r="Q16" s="95">
        <v>0.33450000000000002</v>
      </c>
      <c r="R16" s="95">
        <v>8.0100000000000005E-2</v>
      </c>
      <c r="S16" s="95">
        <v>0.31040000000000001</v>
      </c>
      <c r="T16" s="95">
        <v>0.33450000000000002</v>
      </c>
      <c r="U16" s="95">
        <v>0.21299999999999999</v>
      </c>
      <c r="V16" s="95">
        <v>0.30549999999999999</v>
      </c>
      <c r="W16" s="95">
        <v>0.20849999999999999</v>
      </c>
      <c r="X16" s="95">
        <v>7.5200000000000003E-2</v>
      </c>
      <c r="Y16" s="95">
        <v>8.09E-2</v>
      </c>
      <c r="Z16" s="95">
        <v>0.19670000000000001</v>
      </c>
      <c r="AA16" s="95">
        <v>0.19259999999999999</v>
      </c>
      <c r="AD16" s="92" t="s">
        <v>111</v>
      </c>
      <c r="AE16" s="84">
        <v>0.42759999999999998</v>
      </c>
      <c r="AF16" s="84">
        <v>0.85040000000000004</v>
      </c>
      <c r="AG16" s="84">
        <v>0.57430000000000003</v>
      </c>
      <c r="AM16" s="92" t="s">
        <v>111</v>
      </c>
      <c r="AN16" s="84">
        <f t="shared" ref="AN16:AN23" si="9">O85</f>
        <v>0.75209999999999999</v>
      </c>
      <c r="AO16" s="84">
        <f t="shared" si="1"/>
        <v>0.87329999999999997</v>
      </c>
      <c r="AP16" s="84">
        <f t="shared" si="2"/>
        <v>0.68910000000000005</v>
      </c>
      <c r="AV16" s="92" t="s">
        <v>111</v>
      </c>
      <c r="AW16" s="84">
        <f t="shared" ref="AW16:AW23" si="10">U85</f>
        <v>0.19170000000000001</v>
      </c>
      <c r="AX16" s="84">
        <f t="shared" si="4"/>
        <v>0.1143</v>
      </c>
      <c r="AY16" s="84">
        <f t="shared" si="5"/>
        <v>0.18740000000000001</v>
      </c>
      <c r="BE16" s="92" t="s">
        <v>111</v>
      </c>
      <c r="BF16" s="84">
        <f t="shared" ref="BF16:BF23" si="11">AA85</f>
        <v>0.38569999999999999</v>
      </c>
      <c r="BG16" s="84">
        <f t="shared" si="7"/>
        <v>0.16739999999999999</v>
      </c>
      <c r="BH16" s="84">
        <f t="shared" si="8"/>
        <v>0.1462</v>
      </c>
    </row>
    <row r="17" spans="1:62" hidden="1">
      <c r="A17" s="142"/>
      <c r="B17" s="142"/>
      <c r="C17" s="39">
        <v>0.625</v>
      </c>
      <c r="D17" s="95">
        <v>0.34720000000000001</v>
      </c>
      <c r="E17" s="95">
        <v>0.4698</v>
      </c>
      <c r="F17" s="95">
        <v>0.18740000000000001</v>
      </c>
      <c r="G17" s="95">
        <v>0.1646</v>
      </c>
      <c r="H17" s="95">
        <v>0.505</v>
      </c>
      <c r="I17" s="95">
        <v>0.33479999999999999</v>
      </c>
      <c r="J17" s="95">
        <v>0.6542</v>
      </c>
      <c r="K17" s="95">
        <v>0.69289999999999996</v>
      </c>
      <c r="L17" s="95">
        <v>0.53339999999999999</v>
      </c>
      <c r="M17" s="95">
        <v>0.4874</v>
      </c>
      <c r="N17" s="95">
        <v>0.71779999999999999</v>
      </c>
      <c r="O17" s="95">
        <v>0.61709999999999998</v>
      </c>
      <c r="P17" s="95">
        <v>0.27939999999999998</v>
      </c>
      <c r="Q17" s="95">
        <v>0.3135</v>
      </c>
      <c r="R17" s="95">
        <v>7.2499999999999995E-2</v>
      </c>
      <c r="S17" s="95">
        <v>0.28239999999999998</v>
      </c>
      <c r="T17" s="95">
        <v>0.3135</v>
      </c>
      <c r="U17" s="95">
        <v>0.20119999999999999</v>
      </c>
      <c r="V17" s="95">
        <v>0.3231</v>
      </c>
      <c r="W17" s="95">
        <v>0.19</v>
      </c>
      <c r="X17" s="95">
        <v>9.9099999999999994E-2</v>
      </c>
      <c r="Y17" s="95">
        <v>8.7099999999999997E-2</v>
      </c>
      <c r="Z17" s="95">
        <v>0.19950000000000001</v>
      </c>
      <c r="AA17" s="95">
        <v>0.19489999999999999</v>
      </c>
      <c r="AD17" s="92" t="s">
        <v>112</v>
      </c>
      <c r="AE17" s="84">
        <v>0.371</v>
      </c>
      <c r="AF17" s="84">
        <v>0.87409999999999999</v>
      </c>
      <c r="AG17" s="84">
        <v>0.54590000000000005</v>
      </c>
      <c r="AM17" s="92" t="s">
        <v>112</v>
      </c>
      <c r="AN17" s="84">
        <f t="shared" si="9"/>
        <v>0.81020000000000003</v>
      </c>
      <c r="AO17" s="84">
        <f t="shared" si="1"/>
        <v>0.8498</v>
      </c>
      <c r="AP17" s="84">
        <f t="shared" si="2"/>
        <v>0.65500000000000003</v>
      </c>
      <c r="AV17" s="92" t="s">
        <v>112</v>
      </c>
      <c r="AW17" s="84">
        <f t="shared" si="10"/>
        <v>0.28410000000000002</v>
      </c>
      <c r="AX17" s="84">
        <f t="shared" si="4"/>
        <v>9.6199999999999994E-2</v>
      </c>
      <c r="AY17" s="84">
        <f t="shared" si="5"/>
        <v>0.22720000000000001</v>
      </c>
      <c r="BE17" s="92" t="s">
        <v>112</v>
      </c>
      <c r="BF17" s="84">
        <f t="shared" si="11"/>
        <v>0.52900000000000003</v>
      </c>
      <c r="BG17" s="84">
        <f t="shared" si="7"/>
        <v>0.13739999999999999</v>
      </c>
      <c r="BH17" s="84">
        <f t="shared" si="8"/>
        <v>0.24790000000000001</v>
      </c>
    </row>
    <row r="18" spans="1:62" hidden="1">
      <c r="A18" s="142"/>
      <c r="B18" s="142"/>
      <c r="C18" s="39">
        <v>0.66666666666666696</v>
      </c>
      <c r="D18" s="95">
        <v>0.3221</v>
      </c>
      <c r="E18" s="95">
        <v>0.46629999999999999</v>
      </c>
      <c r="F18" s="95">
        <v>0.2666</v>
      </c>
      <c r="G18" s="95">
        <v>9.3600000000000003E-2</v>
      </c>
      <c r="H18" s="95">
        <v>0.55659999999999998</v>
      </c>
      <c r="I18" s="95">
        <v>0.34100000000000003</v>
      </c>
      <c r="J18" s="95">
        <v>0.57809999999999995</v>
      </c>
      <c r="K18" s="95">
        <v>0.65880000000000005</v>
      </c>
      <c r="L18" s="95">
        <v>0.5262</v>
      </c>
      <c r="M18" s="95">
        <v>0.37090000000000001</v>
      </c>
      <c r="N18" s="95">
        <v>0.71860000000000002</v>
      </c>
      <c r="O18" s="95">
        <v>0.57050000000000001</v>
      </c>
      <c r="P18" s="95">
        <v>0.3382</v>
      </c>
      <c r="Q18" s="95">
        <v>0.34820000000000001</v>
      </c>
      <c r="R18" s="95">
        <v>7.6700000000000004E-2</v>
      </c>
      <c r="S18" s="95">
        <v>0.28339999999999999</v>
      </c>
      <c r="T18" s="95">
        <v>0.34820000000000001</v>
      </c>
      <c r="U18" s="95">
        <v>0.22370000000000001</v>
      </c>
      <c r="V18" s="95">
        <v>0.32179999999999997</v>
      </c>
      <c r="W18" s="95">
        <v>0.20119999999999999</v>
      </c>
      <c r="X18" s="95">
        <v>0.1452</v>
      </c>
      <c r="Y18" s="95">
        <v>0.11210000000000001</v>
      </c>
      <c r="Z18" s="95">
        <v>0.1988</v>
      </c>
      <c r="AA18" s="95">
        <v>0.20330000000000001</v>
      </c>
      <c r="AD18" s="92" t="s">
        <v>113</v>
      </c>
      <c r="AE18" s="84">
        <v>0.33900000000000002</v>
      </c>
      <c r="AF18" s="84">
        <v>0.92600000000000005</v>
      </c>
      <c r="AG18" s="84">
        <v>0.48549999999999999</v>
      </c>
      <c r="AM18" s="92" t="s">
        <v>113</v>
      </c>
      <c r="AN18" s="84">
        <f t="shared" si="9"/>
        <v>0.80159999999999998</v>
      </c>
      <c r="AO18" s="84">
        <f t="shared" si="1"/>
        <v>0.84930000000000005</v>
      </c>
      <c r="AP18" s="84">
        <f t="shared" si="2"/>
        <v>0.69730000000000003</v>
      </c>
      <c r="AV18" s="92" t="s">
        <v>113</v>
      </c>
      <c r="AW18" s="84">
        <f t="shared" si="10"/>
        <v>0.34060000000000001</v>
      </c>
      <c r="AX18" s="84">
        <f t="shared" si="4"/>
        <v>0.11609999999999999</v>
      </c>
      <c r="AY18" s="84">
        <f t="shared" si="5"/>
        <v>0.19289999999999999</v>
      </c>
      <c r="BE18" s="92" t="s">
        <v>113</v>
      </c>
      <c r="BF18" s="84">
        <f t="shared" si="11"/>
        <v>0.58020000000000005</v>
      </c>
      <c r="BG18" s="84">
        <f t="shared" si="7"/>
        <v>0.16919999999999999</v>
      </c>
      <c r="BH18" s="84">
        <f t="shared" si="8"/>
        <v>0.23799999999999999</v>
      </c>
    </row>
    <row r="19" spans="1:62" hidden="1">
      <c r="A19" s="142"/>
      <c r="B19" s="142"/>
      <c r="C19" s="39">
        <v>0.70833333333333304</v>
      </c>
      <c r="D19" s="95">
        <v>5.5E-2</v>
      </c>
      <c r="E19" s="95">
        <v>0.27750000000000002</v>
      </c>
      <c r="F19" s="95">
        <v>8.1299999999999997E-2</v>
      </c>
      <c r="G19" s="95">
        <v>6.5199999999999994E-2</v>
      </c>
      <c r="H19" s="95">
        <v>0.47149999999999997</v>
      </c>
      <c r="I19" s="95">
        <v>0.19009999999999999</v>
      </c>
      <c r="J19" s="95">
        <v>0.36630000000000001</v>
      </c>
      <c r="K19" s="95">
        <v>0.4849</v>
      </c>
      <c r="L19" s="95">
        <v>0.33310000000000001</v>
      </c>
      <c r="M19" s="95">
        <v>0.2389</v>
      </c>
      <c r="N19" s="95">
        <v>0.59019999999999995</v>
      </c>
      <c r="O19" s="95">
        <v>0.4027</v>
      </c>
      <c r="P19" s="95">
        <v>0.3664</v>
      </c>
      <c r="Q19" s="95">
        <v>0.32</v>
      </c>
      <c r="R19" s="95">
        <v>0.1055</v>
      </c>
      <c r="S19" s="95">
        <v>0.28639999999999999</v>
      </c>
      <c r="T19" s="95">
        <v>0.32</v>
      </c>
      <c r="U19" s="95">
        <v>0.24049999999999999</v>
      </c>
      <c r="V19" s="95">
        <v>0.30990000000000001</v>
      </c>
      <c r="W19" s="95">
        <v>0.21049999999999999</v>
      </c>
      <c r="X19" s="95">
        <v>0.21560000000000001</v>
      </c>
      <c r="Y19" s="95">
        <v>0.1353</v>
      </c>
      <c r="Z19" s="95">
        <v>0.2296</v>
      </c>
      <c r="AA19" s="95">
        <v>0.2286</v>
      </c>
      <c r="AD19" s="92" t="s">
        <v>114</v>
      </c>
      <c r="AE19" s="84">
        <v>0.44479999999999997</v>
      </c>
      <c r="AF19" s="84">
        <v>0.91710000000000003</v>
      </c>
      <c r="AG19" s="84">
        <v>0.41699999999999998</v>
      </c>
      <c r="AM19" s="92" t="s">
        <v>114</v>
      </c>
      <c r="AN19" s="84">
        <f t="shared" si="9"/>
        <v>0.80689999999999995</v>
      </c>
      <c r="AO19" s="84">
        <f t="shared" si="1"/>
        <v>0.84660000000000002</v>
      </c>
      <c r="AP19" s="84">
        <f t="shared" si="2"/>
        <v>0.66449999999999998</v>
      </c>
      <c r="AV19" s="92" t="s">
        <v>114</v>
      </c>
      <c r="AW19" s="84">
        <f t="shared" si="10"/>
        <v>0.29970000000000002</v>
      </c>
      <c r="AX19" s="84">
        <f t="shared" si="4"/>
        <v>0.18340000000000001</v>
      </c>
      <c r="AY19" s="84">
        <f t="shared" si="5"/>
        <v>0.16450000000000001</v>
      </c>
      <c r="BE19" s="92" t="s">
        <v>114</v>
      </c>
      <c r="BF19" s="84">
        <f t="shared" si="11"/>
        <v>0.53969999999999996</v>
      </c>
      <c r="BG19" s="84">
        <f t="shared" si="7"/>
        <v>0.186</v>
      </c>
      <c r="BH19" s="84">
        <f t="shared" si="8"/>
        <v>0.28239999999999998</v>
      </c>
    </row>
    <row r="20" spans="1:62" hidden="1">
      <c r="A20" s="142"/>
      <c r="B20" s="142"/>
      <c r="C20" s="39">
        <v>0.75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5.21E-2</v>
      </c>
      <c r="K20" s="95">
        <v>0.155</v>
      </c>
      <c r="L20" s="95">
        <v>4.1099999999999998E-2</v>
      </c>
      <c r="M20" s="95">
        <v>6.4100000000000004E-2</v>
      </c>
      <c r="N20" s="95">
        <v>0.23169999999999999</v>
      </c>
      <c r="O20" s="95">
        <v>0.10879999999999999</v>
      </c>
      <c r="P20" s="95">
        <v>0.35599999999999998</v>
      </c>
      <c r="Q20" s="95">
        <v>0.38129999999999997</v>
      </c>
      <c r="R20" s="95">
        <v>0.1159</v>
      </c>
      <c r="S20" s="95">
        <v>0.32029999999999997</v>
      </c>
      <c r="T20" s="95">
        <v>0.38129999999999997</v>
      </c>
      <c r="U20" s="95">
        <v>0.25569999999999998</v>
      </c>
      <c r="V20" s="95">
        <v>0.30659999999999998</v>
      </c>
      <c r="W20" s="95">
        <v>0.24149999999999999</v>
      </c>
      <c r="X20" s="95">
        <v>0.30199999999999999</v>
      </c>
      <c r="Y20" s="95">
        <v>0.16819999999999999</v>
      </c>
      <c r="Z20" s="95">
        <v>0.28129999999999999</v>
      </c>
      <c r="AA20" s="95">
        <v>0.27250000000000002</v>
      </c>
      <c r="AD20" s="92" t="s">
        <v>115</v>
      </c>
      <c r="AE20" s="84">
        <v>0.36659999999999998</v>
      </c>
      <c r="AF20" s="84">
        <v>0.90049999999999997</v>
      </c>
      <c r="AG20" s="84">
        <v>0.51500000000000001</v>
      </c>
      <c r="AM20" s="92" t="s">
        <v>115</v>
      </c>
      <c r="AN20" s="84">
        <f t="shared" si="9"/>
        <v>0.81020000000000003</v>
      </c>
      <c r="AO20" s="84">
        <f t="shared" si="1"/>
        <v>0.8518</v>
      </c>
      <c r="AP20" s="84">
        <f t="shared" si="2"/>
        <v>0.69450000000000001</v>
      </c>
      <c r="AV20" s="92" t="s">
        <v>115</v>
      </c>
      <c r="AW20" s="84">
        <f t="shared" si="10"/>
        <v>0.25890000000000002</v>
      </c>
      <c r="AX20" s="84">
        <f t="shared" si="4"/>
        <v>0.16450000000000001</v>
      </c>
      <c r="AY20" s="84">
        <f t="shared" si="5"/>
        <v>0.15809999999999999</v>
      </c>
      <c r="BE20" s="92" t="s">
        <v>115</v>
      </c>
      <c r="BF20" s="84">
        <f t="shared" si="11"/>
        <v>0.44479999999999997</v>
      </c>
      <c r="BG20" s="84">
        <f t="shared" si="7"/>
        <v>0.20039999999999999</v>
      </c>
      <c r="BH20" s="84">
        <f t="shared" si="8"/>
        <v>0.24679999999999999</v>
      </c>
    </row>
    <row r="21" spans="1:62" hidden="1">
      <c r="A21" s="142"/>
      <c r="B21" s="142"/>
      <c r="C21" s="39">
        <v>0.79166666666666696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1E-3</v>
      </c>
      <c r="L21" s="95">
        <v>0</v>
      </c>
      <c r="M21" s="95">
        <v>0</v>
      </c>
      <c r="N21" s="95">
        <v>0</v>
      </c>
      <c r="O21" s="95">
        <v>2.0000000000000001E-4</v>
      </c>
      <c r="P21" s="95">
        <v>0.41739999999999999</v>
      </c>
      <c r="Q21" s="95">
        <v>0.49</v>
      </c>
      <c r="R21" s="95">
        <v>0.13689999999999999</v>
      </c>
      <c r="S21" s="95">
        <v>0.42799999999999999</v>
      </c>
      <c r="T21" s="95">
        <v>0.49</v>
      </c>
      <c r="U21" s="95">
        <v>0.31580000000000003</v>
      </c>
      <c r="V21" s="95">
        <v>0.3926</v>
      </c>
      <c r="W21" s="95">
        <v>0.31740000000000002</v>
      </c>
      <c r="X21" s="95">
        <v>0.4002</v>
      </c>
      <c r="Y21" s="95">
        <v>0.30549999999999999</v>
      </c>
      <c r="Z21" s="95">
        <v>0.36259999999999998</v>
      </c>
      <c r="AA21" s="95">
        <v>0.35749999999999998</v>
      </c>
      <c r="AD21" s="92" t="s">
        <v>116</v>
      </c>
      <c r="AE21" s="84">
        <v>0.38490000000000002</v>
      </c>
      <c r="AF21" s="84">
        <v>0.85560000000000003</v>
      </c>
      <c r="AG21" s="84">
        <v>0.46079999999999999</v>
      </c>
      <c r="AM21" s="92" t="s">
        <v>116</v>
      </c>
      <c r="AN21" s="84">
        <f t="shared" si="9"/>
        <v>0.70889999999999997</v>
      </c>
      <c r="AO21" s="84">
        <f t="shared" si="1"/>
        <v>0.85309999999999997</v>
      </c>
      <c r="AP21" s="84">
        <f t="shared" si="2"/>
        <v>0.63580000000000003</v>
      </c>
      <c r="AV21" s="92" t="s">
        <v>116</v>
      </c>
      <c r="AW21" s="84">
        <f t="shared" si="10"/>
        <v>0.25779999999999997</v>
      </c>
      <c r="AX21" s="84">
        <f t="shared" si="4"/>
        <v>0.14749999999999999</v>
      </c>
      <c r="AY21" s="84">
        <f t="shared" si="5"/>
        <v>0.15770000000000001</v>
      </c>
      <c r="BE21" s="92" t="s">
        <v>116</v>
      </c>
      <c r="BF21" s="84">
        <f t="shared" si="11"/>
        <v>0.45419999999999999</v>
      </c>
      <c r="BG21" s="84">
        <f t="shared" si="7"/>
        <v>0.218</v>
      </c>
      <c r="BH21" s="84">
        <f t="shared" si="8"/>
        <v>0.29899999999999999</v>
      </c>
    </row>
    <row r="22" spans="1:62" hidden="1">
      <c r="A22" s="142"/>
      <c r="B22" s="142"/>
      <c r="C22" s="39">
        <v>0.83333333333333304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0.41170000000000001</v>
      </c>
      <c r="Q22" s="95">
        <v>0.46379999999999999</v>
      </c>
      <c r="R22" s="95">
        <v>0.13930000000000001</v>
      </c>
      <c r="S22" s="95">
        <v>0.44890000000000002</v>
      </c>
      <c r="T22" s="95">
        <v>0.46379999999999999</v>
      </c>
      <c r="U22" s="95">
        <v>0.31619999999999998</v>
      </c>
      <c r="V22" s="95">
        <v>0.47</v>
      </c>
      <c r="W22" s="95">
        <v>0.43230000000000002</v>
      </c>
      <c r="X22" s="95">
        <v>0.45419999999999999</v>
      </c>
      <c r="Y22" s="95">
        <v>0.33489999999999998</v>
      </c>
      <c r="Z22" s="95">
        <v>0.48609999999999998</v>
      </c>
      <c r="AA22" s="95">
        <v>0.46179999999999999</v>
      </c>
      <c r="AD22" s="92" t="s">
        <v>117</v>
      </c>
      <c r="AE22" s="84">
        <v>0.41010000000000002</v>
      </c>
      <c r="AF22" s="84">
        <v>0.74360000000000004</v>
      </c>
      <c r="AG22" s="84">
        <v>0.3705</v>
      </c>
      <c r="AM22" s="92" t="s">
        <v>117</v>
      </c>
      <c r="AN22" s="84">
        <f t="shared" si="9"/>
        <v>0.70809999999999995</v>
      </c>
      <c r="AO22" s="84">
        <f t="shared" si="1"/>
        <v>0.79159999999999997</v>
      </c>
      <c r="AP22" s="84">
        <f t="shared" si="2"/>
        <v>0.43530000000000002</v>
      </c>
      <c r="AV22" s="92" t="s">
        <v>117</v>
      </c>
      <c r="AW22" s="84">
        <f t="shared" si="10"/>
        <v>0.26150000000000001</v>
      </c>
      <c r="AX22" s="84">
        <f t="shared" si="4"/>
        <v>0.15079999999999999</v>
      </c>
      <c r="AY22" s="84">
        <f t="shared" si="5"/>
        <v>0.16950000000000001</v>
      </c>
      <c r="BE22" s="92" t="s">
        <v>117</v>
      </c>
      <c r="BF22" s="84">
        <f t="shared" si="11"/>
        <v>0.51429999999999998</v>
      </c>
      <c r="BG22" s="84">
        <f t="shared" si="7"/>
        <v>0.2165</v>
      </c>
      <c r="BH22" s="84">
        <f t="shared" si="8"/>
        <v>0.3226</v>
      </c>
    </row>
    <row r="23" spans="1:62" hidden="1">
      <c r="A23" s="142"/>
      <c r="B23" s="142"/>
      <c r="C23" s="39">
        <v>0.875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0.40849999999999997</v>
      </c>
      <c r="Q23" s="95">
        <v>0.4365</v>
      </c>
      <c r="R23" s="95">
        <v>0.1338</v>
      </c>
      <c r="S23" s="95">
        <v>0.45600000000000002</v>
      </c>
      <c r="T23" s="95">
        <v>0.4365</v>
      </c>
      <c r="U23" s="95">
        <v>0.31119999999999998</v>
      </c>
      <c r="V23" s="95">
        <v>0.52459999999999996</v>
      </c>
      <c r="W23" s="95">
        <v>0.5675</v>
      </c>
      <c r="X23" s="95">
        <v>0.48799999999999999</v>
      </c>
      <c r="Y23" s="95">
        <v>0.38379999999999997</v>
      </c>
      <c r="Z23" s="95">
        <v>0.60129999999999995</v>
      </c>
      <c r="AA23" s="95">
        <v>0.56240000000000001</v>
      </c>
      <c r="AD23" s="92" t="s">
        <v>118</v>
      </c>
      <c r="AE23" s="84">
        <v>6.9500000000000006E-2</v>
      </c>
      <c r="AF23" s="84">
        <v>0.5343</v>
      </c>
      <c r="AG23" s="84">
        <v>2.7300000000000001E-2</v>
      </c>
      <c r="AM23" s="92" t="s">
        <v>118</v>
      </c>
      <c r="AN23" s="84">
        <f t="shared" si="9"/>
        <v>0.48159999999999997</v>
      </c>
      <c r="AO23" s="84">
        <f t="shared" si="1"/>
        <v>0.64510000000000001</v>
      </c>
      <c r="AP23" s="84">
        <f t="shared" si="2"/>
        <v>9.06E-2</v>
      </c>
      <c r="AV23" s="92" t="s">
        <v>118</v>
      </c>
      <c r="AW23" s="84">
        <f t="shared" si="10"/>
        <v>0.32540000000000002</v>
      </c>
      <c r="AX23" s="84">
        <f t="shared" si="4"/>
        <v>0.19789999999999999</v>
      </c>
      <c r="AY23" s="84">
        <f t="shared" si="5"/>
        <v>0.1704</v>
      </c>
      <c r="BE23" s="92" t="s">
        <v>118</v>
      </c>
      <c r="BF23" s="84">
        <f t="shared" si="11"/>
        <v>0.56100000000000005</v>
      </c>
      <c r="BG23" s="84">
        <f t="shared" si="7"/>
        <v>0.24660000000000001</v>
      </c>
      <c r="BH23" s="84">
        <f t="shared" si="8"/>
        <v>0.34499999999999997</v>
      </c>
    </row>
    <row r="24" spans="1:62" hidden="1">
      <c r="A24" s="142"/>
      <c r="B24" s="142"/>
      <c r="C24" s="39">
        <v>0.91666666666666696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0.42820000000000003</v>
      </c>
      <c r="Q24" s="95">
        <v>0.45140000000000002</v>
      </c>
      <c r="R24" s="95">
        <v>0.1346</v>
      </c>
      <c r="S24" s="95">
        <v>0.43340000000000001</v>
      </c>
      <c r="T24" s="95">
        <v>0.45140000000000002</v>
      </c>
      <c r="U24" s="95">
        <v>0.31440000000000001</v>
      </c>
      <c r="V24" s="95">
        <v>0.42380000000000001</v>
      </c>
      <c r="W24" s="95">
        <v>0.52839999999999998</v>
      </c>
      <c r="X24" s="95">
        <v>0.35</v>
      </c>
      <c r="Y24" s="95">
        <v>0.38890000000000002</v>
      </c>
      <c r="Z24" s="95">
        <v>0.57250000000000001</v>
      </c>
      <c r="AA24" s="95">
        <v>0.5121</v>
      </c>
      <c r="AD24" s="92" t="s">
        <v>119</v>
      </c>
      <c r="AE24" s="84">
        <v>0</v>
      </c>
      <c r="AF24" s="84">
        <v>4.1799999999999997E-2</v>
      </c>
      <c r="AG24" s="84">
        <v>0</v>
      </c>
      <c r="AM24" s="92" t="s">
        <v>119</v>
      </c>
      <c r="AN24" s="84">
        <f>O93</f>
        <v>0.13569999999999999</v>
      </c>
      <c r="AO24" s="84">
        <f t="shared" si="1"/>
        <v>0.34079999999999999</v>
      </c>
      <c r="AP24" s="84">
        <f t="shared" si="2"/>
        <v>1E-4</v>
      </c>
      <c r="AV24" s="92" t="s">
        <v>119</v>
      </c>
      <c r="AW24" s="84">
        <f>U93</f>
        <v>0.41039999999999999</v>
      </c>
      <c r="AX24" s="84">
        <f t="shared" si="4"/>
        <v>0.22650000000000001</v>
      </c>
      <c r="AY24" s="84">
        <f t="shared" si="5"/>
        <v>0.18890000000000001</v>
      </c>
      <c r="BE24" s="92" t="s">
        <v>119</v>
      </c>
      <c r="BF24" s="84">
        <f>AA93</f>
        <v>0.62919999999999998</v>
      </c>
      <c r="BG24" s="84">
        <f t="shared" si="7"/>
        <v>0.27689999999999998</v>
      </c>
      <c r="BH24" s="84">
        <f t="shared" si="8"/>
        <v>0.41899999999999998</v>
      </c>
    </row>
    <row r="25" spans="1:62" hidden="1">
      <c r="A25" s="142"/>
      <c r="B25" s="142"/>
      <c r="C25" s="39">
        <v>0.95833333333333304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95">
        <v>0</v>
      </c>
      <c r="K25" s="95">
        <v>0</v>
      </c>
      <c r="L25" s="95">
        <v>0</v>
      </c>
      <c r="M25" s="95">
        <v>0</v>
      </c>
      <c r="N25" s="95">
        <v>0</v>
      </c>
      <c r="O25" s="95">
        <v>0</v>
      </c>
      <c r="P25" s="95">
        <v>0.46639999999999998</v>
      </c>
      <c r="Q25" s="95">
        <v>0.49580000000000002</v>
      </c>
      <c r="R25" s="95">
        <v>0.12659999999999999</v>
      </c>
      <c r="S25" s="95">
        <v>0.435</v>
      </c>
      <c r="T25" s="95">
        <v>0.49580000000000002</v>
      </c>
      <c r="U25" s="95">
        <v>0.32750000000000001</v>
      </c>
      <c r="V25" s="95">
        <v>0.33960000000000001</v>
      </c>
      <c r="W25" s="95">
        <v>0.48409999999999997</v>
      </c>
      <c r="X25" s="95">
        <v>0.31290000000000001</v>
      </c>
      <c r="Y25" s="95">
        <v>0.47670000000000001</v>
      </c>
      <c r="Z25" s="95">
        <v>0.52700000000000002</v>
      </c>
      <c r="AA25" s="95">
        <v>0.46939999999999998</v>
      </c>
      <c r="AD25" s="92" t="s">
        <v>120</v>
      </c>
      <c r="AE25" s="84">
        <v>0</v>
      </c>
      <c r="AF25" s="84">
        <v>0</v>
      </c>
      <c r="AG25" s="84">
        <v>0</v>
      </c>
      <c r="AM25" s="92" t="s">
        <v>120</v>
      </c>
      <c r="AN25" s="84">
        <f t="shared" ref="AN25:AN29" si="12">O94</f>
        <v>3.8999999999999998E-3</v>
      </c>
      <c r="AO25" s="84">
        <f t="shared" si="1"/>
        <v>4.1099999999999998E-2</v>
      </c>
      <c r="AP25" s="84">
        <f t="shared" si="2"/>
        <v>0</v>
      </c>
      <c r="AV25" s="92" t="s">
        <v>120</v>
      </c>
      <c r="AW25" s="84">
        <f t="shared" ref="AW25:AW29" si="13">U94</f>
        <v>0.43099999999999999</v>
      </c>
      <c r="AX25" s="84">
        <f t="shared" si="4"/>
        <v>0.25659999999999999</v>
      </c>
      <c r="AY25" s="84">
        <f t="shared" si="5"/>
        <v>0.2666</v>
      </c>
      <c r="BE25" s="92" t="s">
        <v>120</v>
      </c>
      <c r="BF25" s="84">
        <f t="shared" ref="BF25:BF29" si="14">AA94</f>
        <v>0.73980000000000001</v>
      </c>
      <c r="BG25" s="84">
        <f t="shared" si="7"/>
        <v>0.39169999999999999</v>
      </c>
      <c r="BH25" s="84">
        <f t="shared" si="8"/>
        <v>0.41289999999999999</v>
      </c>
    </row>
    <row r="26" spans="1:62" hidden="1">
      <c r="A26" s="142"/>
      <c r="B26" s="142"/>
      <c r="C26" s="39">
        <v>1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95">
        <v>0</v>
      </c>
      <c r="K26" s="95">
        <v>0</v>
      </c>
      <c r="L26" s="95">
        <v>0</v>
      </c>
      <c r="M26" s="95">
        <v>0</v>
      </c>
      <c r="N26" s="95">
        <v>0</v>
      </c>
      <c r="O26" s="95">
        <v>0</v>
      </c>
      <c r="P26" s="95">
        <v>0.41849999999999998</v>
      </c>
      <c r="Q26" s="95">
        <v>0.41170000000000001</v>
      </c>
      <c r="R26" s="95">
        <v>0.1115</v>
      </c>
      <c r="S26" s="95">
        <v>0.39860000000000001</v>
      </c>
      <c r="T26" s="95">
        <v>0.41170000000000001</v>
      </c>
      <c r="U26" s="95">
        <v>0.29070000000000001</v>
      </c>
      <c r="V26" s="95">
        <v>0.38790000000000002</v>
      </c>
      <c r="W26" s="95">
        <v>0.42930000000000001</v>
      </c>
      <c r="X26" s="95">
        <v>0.26129999999999998</v>
      </c>
      <c r="Y26" s="95">
        <v>0.44269999999999998</v>
      </c>
      <c r="Z26" s="95">
        <v>0.43780000000000002</v>
      </c>
      <c r="AA26" s="95">
        <v>0.4103</v>
      </c>
      <c r="AD26" s="92" t="s">
        <v>121</v>
      </c>
      <c r="AE26" s="84">
        <v>0</v>
      </c>
      <c r="AF26" s="84">
        <v>0</v>
      </c>
      <c r="AG26" s="84">
        <v>0</v>
      </c>
      <c r="AM26" s="92" t="s">
        <v>121</v>
      </c>
      <c r="AN26" s="84">
        <f t="shared" si="12"/>
        <v>0</v>
      </c>
      <c r="AO26" s="84">
        <f t="shared" si="1"/>
        <v>0</v>
      </c>
      <c r="AP26" s="84">
        <f t="shared" si="2"/>
        <v>0</v>
      </c>
      <c r="AV26" s="92" t="s">
        <v>121</v>
      </c>
      <c r="AW26" s="84">
        <f t="shared" si="13"/>
        <v>0.42820000000000003</v>
      </c>
      <c r="AX26" s="84">
        <f t="shared" si="4"/>
        <v>0.28179999999999999</v>
      </c>
      <c r="AY26" s="84">
        <f t="shared" si="5"/>
        <v>0.36249999999999999</v>
      </c>
      <c r="BE26" s="92" t="s">
        <v>121</v>
      </c>
      <c r="BF26" s="84">
        <f t="shared" si="14"/>
        <v>0.80210000000000004</v>
      </c>
      <c r="BG26" s="84">
        <f t="shared" si="7"/>
        <v>0.51390000000000002</v>
      </c>
      <c r="BH26" s="84">
        <f t="shared" si="8"/>
        <v>0.40910000000000002</v>
      </c>
    </row>
    <row r="27" spans="1:62" hidden="1">
      <c r="A27" s="142" t="s">
        <v>73</v>
      </c>
      <c r="B27" s="142"/>
      <c r="C27" s="5">
        <v>1.0416666666666701</v>
      </c>
      <c r="D27" s="84">
        <v>0</v>
      </c>
      <c r="E27" s="84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0.28439999999999999</v>
      </c>
      <c r="Q27" s="84">
        <v>0.31830000000000003</v>
      </c>
      <c r="R27" s="84">
        <v>6.88E-2</v>
      </c>
      <c r="S27" s="84">
        <v>0.27379999999999999</v>
      </c>
      <c r="T27" s="84">
        <v>0.31830000000000003</v>
      </c>
      <c r="U27" s="84">
        <v>0.2</v>
      </c>
      <c r="V27" s="84">
        <v>0.16470000000000001</v>
      </c>
      <c r="W27" s="84">
        <v>0.42399999999999999</v>
      </c>
      <c r="X27" s="84">
        <v>0.1211</v>
      </c>
      <c r="Y27" s="84">
        <v>0.29830000000000001</v>
      </c>
      <c r="Z27" s="84">
        <v>0.4965</v>
      </c>
      <c r="AA27" s="84">
        <v>0.39090000000000003</v>
      </c>
      <c r="AD27" s="92" t="s">
        <v>122</v>
      </c>
      <c r="AE27" s="84">
        <v>0</v>
      </c>
      <c r="AF27" s="84">
        <v>0</v>
      </c>
      <c r="AG27" s="84">
        <v>0</v>
      </c>
      <c r="AM27" s="92" t="s">
        <v>122</v>
      </c>
      <c r="AN27" s="84">
        <f t="shared" si="12"/>
        <v>0</v>
      </c>
      <c r="AO27" s="84">
        <f t="shared" si="1"/>
        <v>0</v>
      </c>
      <c r="AP27" s="84">
        <f t="shared" si="2"/>
        <v>0</v>
      </c>
      <c r="AV27" s="92" t="s">
        <v>122</v>
      </c>
      <c r="AW27" s="84">
        <f t="shared" si="13"/>
        <v>0.48180000000000001</v>
      </c>
      <c r="AX27" s="84">
        <f t="shared" si="4"/>
        <v>0.26500000000000001</v>
      </c>
      <c r="AY27" s="84">
        <f t="shared" si="5"/>
        <v>0.3886</v>
      </c>
      <c r="BE27" s="92" t="s">
        <v>122</v>
      </c>
      <c r="BF27" s="84">
        <f t="shared" si="14"/>
        <v>0.76070000000000004</v>
      </c>
      <c r="BG27" s="84">
        <f t="shared" si="7"/>
        <v>0.50819999999999999</v>
      </c>
      <c r="BH27" s="84">
        <f t="shared" si="8"/>
        <v>0.44319999999999998</v>
      </c>
    </row>
    <row r="28" spans="1:62" hidden="1">
      <c r="A28" s="142"/>
      <c r="B28" s="142"/>
      <c r="C28" s="5">
        <v>1.0833333333333299</v>
      </c>
      <c r="D28" s="84">
        <v>0</v>
      </c>
      <c r="E28" s="84">
        <v>0</v>
      </c>
      <c r="F28" s="84">
        <v>0</v>
      </c>
      <c r="G28" s="84">
        <v>0</v>
      </c>
      <c r="H28" s="84">
        <v>0</v>
      </c>
      <c r="I28" s="84">
        <v>0</v>
      </c>
      <c r="J28" s="84">
        <v>0</v>
      </c>
      <c r="K28" s="84">
        <v>0</v>
      </c>
      <c r="L28" s="84">
        <v>0</v>
      </c>
      <c r="M28" s="84">
        <v>0</v>
      </c>
      <c r="N28" s="84">
        <v>0</v>
      </c>
      <c r="O28" s="84">
        <v>0</v>
      </c>
      <c r="P28" s="84">
        <v>0.33200000000000002</v>
      </c>
      <c r="Q28" s="84">
        <v>0.38129999999999997</v>
      </c>
      <c r="R28" s="84">
        <v>9.0300000000000005E-2</v>
      </c>
      <c r="S28" s="84">
        <v>0.32190000000000002</v>
      </c>
      <c r="T28" s="84">
        <v>0.38129999999999997</v>
      </c>
      <c r="U28" s="84">
        <v>0.23899999999999999</v>
      </c>
      <c r="V28" s="84">
        <v>0.19489999999999999</v>
      </c>
      <c r="W28" s="84">
        <v>0.4511</v>
      </c>
      <c r="X28" s="84">
        <v>0.22289999999999999</v>
      </c>
      <c r="Y28" s="84">
        <v>0.3483</v>
      </c>
      <c r="Z28" s="84">
        <v>0.50770000000000004</v>
      </c>
      <c r="AA28" s="84">
        <v>0.4199</v>
      </c>
      <c r="AD28" s="92" t="s">
        <v>123</v>
      </c>
      <c r="AE28" s="84">
        <v>0</v>
      </c>
      <c r="AF28" s="84">
        <v>0</v>
      </c>
      <c r="AG28" s="84">
        <v>0</v>
      </c>
      <c r="AM28" s="92" t="s">
        <v>123</v>
      </c>
      <c r="AN28" s="84">
        <f t="shared" si="12"/>
        <v>0</v>
      </c>
      <c r="AO28" s="84">
        <f t="shared" si="1"/>
        <v>0</v>
      </c>
      <c r="AP28" s="84">
        <f t="shared" si="2"/>
        <v>0</v>
      </c>
      <c r="AV28" s="92" t="s">
        <v>123</v>
      </c>
      <c r="AW28" s="84">
        <f t="shared" si="13"/>
        <v>0.4783</v>
      </c>
      <c r="AX28" s="84">
        <f t="shared" si="4"/>
        <v>0.2656</v>
      </c>
      <c r="AY28" s="84">
        <f t="shared" si="5"/>
        <v>0.3574</v>
      </c>
      <c r="BE28" s="92" t="s">
        <v>123</v>
      </c>
      <c r="BF28" s="84">
        <f t="shared" si="14"/>
        <v>0.74060000000000004</v>
      </c>
      <c r="BG28" s="84">
        <f t="shared" si="7"/>
        <v>0.48570000000000002</v>
      </c>
      <c r="BH28" s="84">
        <f t="shared" si="8"/>
        <v>0.46050000000000002</v>
      </c>
    </row>
    <row r="29" spans="1:62" hidden="1">
      <c r="A29" s="142"/>
      <c r="B29" s="142"/>
      <c r="C29" s="5">
        <v>1.125</v>
      </c>
      <c r="D29" s="84">
        <v>0</v>
      </c>
      <c r="E29" s="84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0.37719999999999998</v>
      </c>
      <c r="Q29" s="84">
        <v>0.41510000000000002</v>
      </c>
      <c r="R29" s="84">
        <v>0.1022</v>
      </c>
      <c r="S29" s="84">
        <v>0.35949999999999999</v>
      </c>
      <c r="T29" s="84">
        <v>0.41510000000000002</v>
      </c>
      <c r="U29" s="84">
        <v>0.2681</v>
      </c>
      <c r="V29" s="84">
        <v>0.19800000000000001</v>
      </c>
      <c r="W29" s="84">
        <v>0.45490000000000003</v>
      </c>
      <c r="X29" s="84">
        <v>0.36149999999999999</v>
      </c>
      <c r="Y29" s="84">
        <v>0.42799999999999999</v>
      </c>
      <c r="Z29" s="84">
        <v>0.4385</v>
      </c>
      <c r="AA29" s="84">
        <v>0.40570000000000001</v>
      </c>
      <c r="AD29" s="92" t="s">
        <v>124</v>
      </c>
      <c r="AE29" s="84">
        <v>0</v>
      </c>
      <c r="AF29" s="84">
        <v>0</v>
      </c>
      <c r="AG29" s="84">
        <v>0</v>
      </c>
      <c r="AM29" s="92" t="s">
        <v>124</v>
      </c>
      <c r="AN29" s="84">
        <f t="shared" si="12"/>
        <v>0</v>
      </c>
      <c r="AO29" s="84">
        <f t="shared" si="1"/>
        <v>0</v>
      </c>
      <c r="AP29" s="84">
        <f t="shared" si="2"/>
        <v>0</v>
      </c>
      <c r="AV29" s="92" t="s">
        <v>124</v>
      </c>
      <c r="AW29" s="84">
        <f t="shared" si="13"/>
        <v>0.48899999999999999</v>
      </c>
      <c r="AX29" s="84">
        <f t="shared" si="4"/>
        <v>0.3226</v>
      </c>
      <c r="AY29" s="84">
        <f t="shared" si="5"/>
        <v>0.35930000000000001</v>
      </c>
      <c r="BE29" s="92" t="s">
        <v>124</v>
      </c>
      <c r="BF29" s="84">
        <f t="shared" si="14"/>
        <v>0.58460000000000001</v>
      </c>
      <c r="BG29" s="84">
        <f t="shared" si="7"/>
        <v>0.49170000000000003</v>
      </c>
      <c r="BH29" s="84">
        <f t="shared" si="8"/>
        <v>0.47449999999999998</v>
      </c>
    </row>
    <row r="30" spans="1:62" hidden="1">
      <c r="A30" s="142"/>
      <c r="B30" s="142"/>
      <c r="C30" s="5">
        <v>1.1666666666666701</v>
      </c>
      <c r="D30" s="84">
        <v>0</v>
      </c>
      <c r="E30" s="84">
        <v>0</v>
      </c>
      <c r="F30" s="84">
        <v>0</v>
      </c>
      <c r="G30" s="84">
        <v>0</v>
      </c>
      <c r="H30" s="84">
        <v>0</v>
      </c>
      <c r="I30" s="84">
        <v>0</v>
      </c>
      <c r="J30" s="84">
        <v>0</v>
      </c>
      <c r="K30" s="84">
        <v>0</v>
      </c>
      <c r="L30" s="84">
        <v>0</v>
      </c>
      <c r="M30" s="84">
        <v>0</v>
      </c>
      <c r="N30" s="84">
        <v>0</v>
      </c>
      <c r="O30" s="84">
        <v>0</v>
      </c>
      <c r="P30" s="84">
        <v>0.4551</v>
      </c>
      <c r="Q30" s="84">
        <v>0.42770000000000002</v>
      </c>
      <c r="R30" s="84">
        <v>0.11890000000000001</v>
      </c>
      <c r="S30" s="84">
        <v>0.41120000000000001</v>
      </c>
      <c r="T30" s="84">
        <v>0.42770000000000002</v>
      </c>
      <c r="U30" s="84">
        <v>0.3085</v>
      </c>
      <c r="V30" s="84">
        <v>0.28239999999999998</v>
      </c>
      <c r="W30" s="84">
        <v>0.47160000000000002</v>
      </c>
      <c r="X30" s="84">
        <v>0.50080000000000002</v>
      </c>
      <c r="Y30" s="84">
        <v>0.53759999999999997</v>
      </c>
      <c r="Z30" s="84">
        <v>0.38629999999999998</v>
      </c>
      <c r="AA30" s="84">
        <v>0.41360000000000002</v>
      </c>
    </row>
    <row r="31" spans="1:62">
      <c r="A31" s="142"/>
      <c r="B31" s="142"/>
      <c r="C31" s="5">
        <v>1.2083333333333299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0.4607</v>
      </c>
      <c r="Q31" s="84">
        <v>0.4496</v>
      </c>
      <c r="R31" s="84">
        <v>0.1361</v>
      </c>
      <c r="S31" s="84">
        <v>0.44679999999999997</v>
      </c>
      <c r="T31" s="84">
        <v>0.4496</v>
      </c>
      <c r="U31" s="84">
        <v>0.3266</v>
      </c>
      <c r="V31" s="84">
        <v>0.27910000000000001</v>
      </c>
      <c r="W31" s="84">
        <v>0.49280000000000002</v>
      </c>
      <c r="X31" s="84">
        <v>0.48420000000000002</v>
      </c>
      <c r="Y31" s="84">
        <v>0.51029999999999998</v>
      </c>
      <c r="Z31" s="84">
        <v>0.46029999999999999</v>
      </c>
      <c r="AA31" s="84">
        <v>0.4521</v>
      </c>
    </row>
    <row r="32" spans="1:62">
      <c r="A32" s="142"/>
      <c r="B32" s="142"/>
      <c r="C32" s="5">
        <v>1.25</v>
      </c>
      <c r="D32" s="84">
        <v>0</v>
      </c>
      <c r="E32" s="84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0.38059999999999999</v>
      </c>
      <c r="Q32" s="84">
        <v>0.4284</v>
      </c>
      <c r="R32" s="84">
        <v>0.12139999999999999</v>
      </c>
      <c r="S32" s="84">
        <v>0.45300000000000001</v>
      </c>
      <c r="T32" s="84">
        <v>0.4284</v>
      </c>
      <c r="U32" s="84">
        <v>0.29680000000000001</v>
      </c>
      <c r="V32" s="84">
        <v>0.25509999999999999</v>
      </c>
      <c r="W32" s="84">
        <v>0.47170000000000001</v>
      </c>
      <c r="X32" s="84">
        <v>0.39650000000000002</v>
      </c>
      <c r="Y32" s="84">
        <v>0.39810000000000001</v>
      </c>
      <c r="Z32" s="84">
        <v>0.47860000000000003</v>
      </c>
      <c r="AA32" s="84">
        <v>0.43880000000000002</v>
      </c>
      <c r="AD32" s="144" t="s">
        <v>8</v>
      </c>
      <c r="AE32" s="144"/>
      <c r="AF32" s="144"/>
      <c r="AG32" s="144"/>
      <c r="AH32" s="144"/>
      <c r="AI32" s="144"/>
      <c r="AJ32" s="144"/>
      <c r="AK32" s="144"/>
      <c r="AL32" s="144"/>
      <c r="AM32" s="144"/>
      <c r="AN32" s="144"/>
      <c r="AO32" s="144"/>
      <c r="AP32" s="144"/>
      <c r="AQ32" s="144"/>
      <c r="AR32" s="144"/>
      <c r="AS32" s="144"/>
      <c r="AT32" s="144"/>
      <c r="AU32" s="144"/>
      <c r="AV32" s="144"/>
      <c r="AW32" s="144"/>
      <c r="AX32" s="144"/>
      <c r="AY32" s="144"/>
      <c r="AZ32" s="144"/>
      <c r="BA32" s="144"/>
      <c r="BB32" s="144"/>
      <c r="BC32" s="144"/>
      <c r="BD32" s="144"/>
      <c r="BE32" s="144"/>
      <c r="BF32" s="144"/>
      <c r="BG32" s="144"/>
      <c r="BH32" s="144"/>
      <c r="BI32" s="130"/>
      <c r="BJ32" s="130"/>
    </row>
    <row r="33" spans="1:64">
      <c r="A33" s="142"/>
      <c r="B33" s="142"/>
      <c r="C33" s="5">
        <v>1.2916666666666701</v>
      </c>
      <c r="D33" s="84">
        <v>0</v>
      </c>
      <c r="E33" s="84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0.39400000000000002</v>
      </c>
      <c r="Q33" s="84">
        <v>0.3987</v>
      </c>
      <c r="R33" s="84">
        <v>0.1186</v>
      </c>
      <c r="S33" s="84">
        <v>0.45169999999999999</v>
      </c>
      <c r="T33" s="84">
        <v>0.3987</v>
      </c>
      <c r="U33" s="84">
        <v>0.29570000000000002</v>
      </c>
      <c r="V33" s="84">
        <v>0.3075</v>
      </c>
      <c r="W33" s="84">
        <v>0.4713</v>
      </c>
      <c r="X33" s="84">
        <v>0.38140000000000002</v>
      </c>
      <c r="Y33" s="84">
        <v>0.40960000000000002</v>
      </c>
      <c r="Z33" s="84">
        <v>0.51</v>
      </c>
      <c r="AA33" s="84">
        <v>0.4592</v>
      </c>
      <c r="AE33" s="84" t="s">
        <v>99</v>
      </c>
      <c r="AN33" s="84" t="s">
        <v>100</v>
      </c>
      <c r="AW33" s="84" t="s">
        <v>98</v>
      </c>
      <c r="BF33" s="84" t="s">
        <v>164</v>
      </c>
    </row>
    <row r="34" spans="1:64">
      <c r="A34" s="142"/>
      <c r="B34" s="142"/>
      <c r="C34" s="5">
        <v>1.3333333333333299</v>
      </c>
      <c r="D34" s="84">
        <v>0</v>
      </c>
      <c r="E34" s="84">
        <v>0</v>
      </c>
      <c r="F34" s="84">
        <v>0</v>
      </c>
      <c r="G34" s="84">
        <v>0</v>
      </c>
      <c r="H34" s="84">
        <v>0</v>
      </c>
      <c r="I34" s="84">
        <v>0</v>
      </c>
      <c r="J34" s="84">
        <v>7.9100000000000004E-2</v>
      </c>
      <c r="K34" s="84">
        <v>6.4000000000000001E-2</v>
      </c>
      <c r="L34" s="84">
        <v>0.1298</v>
      </c>
      <c r="M34" s="84">
        <v>6.2100000000000002E-2</v>
      </c>
      <c r="N34" s="84">
        <v>5.3E-3</v>
      </c>
      <c r="O34" s="84">
        <v>6.8099999999999994E-2</v>
      </c>
      <c r="P34" s="84">
        <v>0.39040000000000002</v>
      </c>
      <c r="Q34" s="84">
        <v>0.3987</v>
      </c>
      <c r="R34" s="84">
        <v>9.9699999999999997E-2</v>
      </c>
      <c r="S34" s="84">
        <v>0.40250000000000002</v>
      </c>
      <c r="T34" s="84">
        <v>0.3987</v>
      </c>
      <c r="U34" s="84">
        <v>0.27729999999999999</v>
      </c>
      <c r="V34" s="84">
        <v>0.25080000000000002</v>
      </c>
      <c r="W34" s="84">
        <v>0.45700000000000002</v>
      </c>
      <c r="X34" s="84">
        <v>0.34250000000000003</v>
      </c>
      <c r="Y34" s="84">
        <v>0.44700000000000001</v>
      </c>
      <c r="Z34" s="84">
        <v>0.47599999999999998</v>
      </c>
      <c r="AA34" s="84">
        <v>0.42970000000000003</v>
      </c>
      <c r="AE34" s="84">
        <v>1</v>
      </c>
      <c r="AF34" s="84">
        <v>2</v>
      </c>
      <c r="AG34" s="84">
        <v>3</v>
      </c>
      <c r="AH34" s="84">
        <v>4</v>
      </c>
      <c r="AI34" s="84">
        <v>5</v>
      </c>
      <c r="AJ34" s="84">
        <v>6</v>
      </c>
      <c r="AK34" s="84">
        <v>7</v>
      </c>
      <c r="AN34" s="84">
        <v>1</v>
      </c>
      <c r="AO34" s="84">
        <v>2</v>
      </c>
      <c r="AP34" s="84">
        <v>3</v>
      </c>
      <c r="AQ34" s="84">
        <v>4</v>
      </c>
      <c r="AR34" s="84">
        <v>5</v>
      </c>
      <c r="AS34" s="84">
        <v>6</v>
      </c>
      <c r="AT34" s="84">
        <v>7</v>
      </c>
      <c r="AW34" s="84">
        <v>1</v>
      </c>
      <c r="AX34" s="84">
        <v>2</v>
      </c>
      <c r="AY34" s="84">
        <v>3</v>
      </c>
      <c r="AZ34" s="84">
        <v>4</v>
      </c>
      <c r="BA34" s="84">
        <v>5</v>
      </c>
      <c r="BB34" s="84">
        <v>6</v>
      </c>
      <c r="BC34" s="84">
        <v>7</v>
      </c>
      <c r="BF34" s="84">
        <v>1</v>
      </c>
      <c r="BG34" s="84">
        <v>2</v>
      </c>
      <c r="BH34" s="84">
        <v>3</v>
      </c>
      <c r="BI34" s="84">
        <v>4</v>
      </c>
      <c r="BJ34" s="84">
        <v>5</v>
      </c>
      <c r="BK34" s="84">
        <v>6</v>
      </c>
      <c r="BL34" s="84">
        <v>7</v>
      </c>
    </row>
    <row r="35" spans="1:64">
      <c r="A35" s="142"/>
      <c r="B35" s="142"/>
      <c r="C35" s="5">
        <v>1.375</v>
      </c>
      <c r="D35" s="84">
        <v>0</v>
      </c>
      <c r="E35" s="84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0.4657</v>
      </c>
      <c r="K35" s="84">
        <v>0.4355</v>
      </c>
      <c r="L35" s="84">
        <v>0.47710000000000002</v>
      </c>
      <c r="M35" s="84">
        <v>0.31809999999999999</v>
      </c>
      <c r="N35" s="84">
        <v>0.33689999999999998</v>
      </c>
      <c r="O35" s="84">
        <v>0.40670000000000001</v>
      </c>
      <c r="P35" s="84">
        <v>0.40010000000000001</v>
      </c>
      <c r="Q35" s="84">
        <v>0.43219999999999997</v>
      </c>
      <c r="R35" s="84">
        <v>9.4200000000000006E-2</v>
      </c>
      <c r="S35" s="84">
        <v>0.39290000000000003</v>
      </c>
      <c r="T35" s="84">
        <v>0.43219999999999997</v>
      </c>
      <c r="U35" s="84">
        <v>0.27989999999999998</v>
      </c>
      <c r="V35" s="84">
        <v>0.21429999999999999</v>
      </c>
      <c r="W35" s="84">
        <v>0.46939999999999998</v>
      </c>
      <c r="X35" s="84">
        <v>0.30630000000000002</v>
      </c>
      <c r="Y35" s="84">
        <v>0.51910000000000001</v>
      </c>
      <c r="Z35" s="84">
        <v>0.4703</v>
      </c>
      <c r="AA35" s="84">
        <v>0.42459999999999998</v>
      </c>
      <c r="AD35" s="92" t="s">
        <v>101</v>
      </c>
      <c r="AE35" s="84">
        <v>0</v>
      </c>
      <c r="AF35" s="84">
        <v>0</v>
      </c>
      <c r="AG35" s="84">
        <v>0</v>
      </c>
      <c r="AH35" s="84">
        <v>0</v>
      </c>
      <c r="AI35" s="84">
        <v>0</v>
      </c>
      <c r="AJ35" s="84">
        <v>0</v>
      </c>
      <c r="AK35" s="84">
        <v>0</v>
      </c>
      <c r="AM35" s="92" t="s">
        <v>101</v>
      </c>
      <c r="AN35" s="84">
        <v>0</v>
      </c>
      <c r="AO35" s="84">
        <v>0</v>
      </c>
      <c r="AP35" s="84">
        <v>0</v>
      </c>
      <c r="AQ35" s="84">
        <v>0</v>
      </c>
      <c r="AR35" s="84">
        <v>0</v>
      </c>
      <c r="AS35" s="84">
        <v>0</v>
      </c>
      <c r="AT35" s="84">
        <v>0</v>
      </c>
      <c r="AV35" s="92" t="s">
        <v>101</v>
      </c>
      <c r="AW35" s="84">
        <v>0.62729999999999997</v>
      </c>
      <c r="AX35" s="84">
        <v>0.63360000000000005</v>
      </c>
      <c r="AY35" s="84">
        <v>8.43E-2</v>
      </c>
      <c r="AZ35" s="84">
        <v>0.29959999999999998</v>
      </c>
      <c r="BA35" s="84">
        <v>0.50190000000000001</v>
      </c>
      <c r="BB35" s="84">
        <v>0.2339</v>
      </c>
      <c r="BC35" s="84">
        <v>0.2414</v>
      </c>
      <c r="BE35" s="92" t="s">
        <v>101</v>
      </c>
      <c r="BF35" s="84">
        <v>0.80289999999999995</v>
      </c>
      <c r="BG35" s="84">
        <v>0.68469999999999998</v>
      </c>
      <c r="BH35" s="84">
        <v>9.7000000000000003E-2</v>
      </c>
      <c r="BI35" s="84">
        <v>0.29239999999999999</v>
      </c>
      <c r="BJ35" s="84">
        <v>0.71089999999999998</v>
      </c>
      <c r="BK35" s="84">
        <v>0.24249999999999999</v>
      </c>
      <c r="BL35" s="84">
        <v>0.21970000000000001</v>
      </c>
    </row>
    <row r="36" spans="1:64">
      <c r="A36" s="142"/>
      <c r="B36" s="142"/>
      <c r="C36" s="5">
        <v>1.4166666666666701</v>
      </c>
      <c r="D36" s="84">
        <v>9.4299999999999995E-2</v>
      </c>
      <c r="E36" s="84">
        <v>0.1206</v>
      </c>
      <c r="F36" s="84">
        <v>7.7100000000000002E-2</v>
      </c>
      <c r="G36" s="84">
        <v>0</v>
      </c>
      <c r="H36" s="84">
        <v>0</v>
      </c>
      <c r="I36" s="84">
        <v>5.8400000000000001E-2</v>
      </c>
      <c r="J36" s="84">
        <v>0.70509999999999995</v>
      </c>
      <c r="K36" s="84">
        <v>0.70389999999999997</v>
      </c>
      <c r="L36" s="84">
        <v>0.6804</v>
      </c>
      <c r="M36" s="84">
        <v>0.55220000000000002</v>
      </c>
      <c r="N36" s="84">
        <v>0.64680000000000004</v>
      </c>
      <c r="O36" s="84">
        <v>0.65769999999999995</v>
      </c>
      <c r="P36" s="84">
        <v>0.4204</v>
      </c>
      <c r="Q36" s="84">
        <v>0.4703</v>
      </c>
      <c r="R36" s="84">
        <v>0.13800000000000001</v>
      </c>
      <c r="S36" s="84">
        <v>0.47360000000000002</v>
      </c>
      <c r="T36" s="84">
        <v>0.4703</v>
      </c>
      <c r="U36" s="84">
        <v>0.32379999999999998</v>
      </c>
      <c r="V36" s="84">
        <v>0.17949999999999999</v>
      </c>
      <c r="W36" s="84">
        <v>0.54330000000000001</v>
      </c>
      <c r="X36" s="84">
        <v>0.2414</v>
      </c>
      <c r="Y36" s="84">
        <v>0.40200000000000002</v>
      </c>
      <c r="Z36" s="84">
        <v>0.41870000000000002</v>
      </c>
      <c r="AA36" s="84">
        <v>0.3987</v>
      </c>
      <c r="AD36" s="92" t="s">
        <v>102</v>
      </c>
      <c r="AE36" s="84">
        <v>0</v>
      </c>
      <c r="AF36" s="84">
        <v>0</v>
      </c>
      <c r="AG36" s="84">
        <v>0</v>
      </c>
      <c r="AH36" s="84">
        <v>0</v>
      </c>
      <c r="AI36" s="84">
        <v>0</v>
      </c>
      <c r="AJ36" s="84">
        <v>0</v>
      </c>
      <c r="AK36" s="84">
        <v>0</v>
      </c>
      <c r="AM36" s="92" t="s">
        <v>102</v>
      </c>
      <c r="AN36" s="84">
        <v>0</v>
      </c>
      <c r="AO36" s="84">
        <v>0</v>
      </c>
      <c r="AP36" s="84">
        <v>0</v>
      </c>
      <c r="AQ36" s="84">
        <v>0</v>
      </c>
      <c r="AR36" s="84">
        <v>0</v>
      </c>
      <c r="AS36" s="84">
        <v>0</v>
      </c>
      <c r="AT36" s="84">
        <v>0</v>
      </c>
      <c r="AV36" s="92" t="s">
        <v>102</v>
      </c>
      <c r="AW36" s="84">
        <v>0.62080000000000002</v>
      </c>
      <c r="AX36" s="84">
        <v>0.57889999999999997</v>
      </c>
      <c r="AY36" s="84">
        <v>9.6000000000000002E-2</v>
      </c>
      <c r="AZ36" s="84">
        <v>0.32029999999999997</v>
      </c>
      <c r="BA36" s="84">
        <v>0.50609999999999999</v>
      </c>
      <c r="BB36" s="84">
        <v>0.20760000000000001</v>
      </c>
      <c r="BC36" s="84">
        <v>0.25259999999999999</v>
      </c>
      <c r="BE36" s="92" t="s">
        <v>102</v>
      </c>
      <c r="BF36" s="84">
        <v>0.8044</v>
      </c>
      <c r="BG36" s="84">
        <v>0.62080000000000002</v>
      </c>
      <c r="BH36" s="84">
        <v>7.3499999999999996E-2</v>
      </c>
      <c r="BI36" s="84">
        <v>0.31040000000000001</v>
      </c>
      <c r="BJ36" s="84">
        <v>0.6603</v>
      </c>
      <c r="BK36" s="84">
        <v>0.2024</v>
      </c>
      <c r="BL36" s="84">
        <v>0.1822</v>
      </c>
    </row>
    <row r="37" spans="1:64">
      <c r="A37" s="142"/>
      <c r="B37" s="142"/>
      <c r="C37" s="5">
        <v>1.4583333333333299</v>
      </c>
      <c r="D37" s="84">
        <v>0.28439999999999999</v>
      </c>
      <c r="E37" s="84">
        <v>0.50280000000000002</v>
      </c>
      <c r="F37" s="84">
        <v>0.23319999999999999</v>
      </c>
      <c r="G37" s="84">
        <v>3.8399999999999997E-2</v>
      </c>
      <c r="H37" s="84">
        <v>0.24729999999999999</v>
      </c>
      <c r="I37" s="84">
        <v>0.26119999999999999</v>
      </c>
      <c r="J37" s="84">
        <v>0.78239999999999998</v>
      </c>
      <c r="K37" s="84">
        <v>0.76970000000000005</v>
      </c>
      <c r="L37" s="84">
        <v>0.69799999999999995</v>
      </c>
      <c r="M37" s="84">
        <v>0.60170000000000001</v>
      </c>
      <c r="N37" s="84">
        <v>0.75719999999999998</v>
      </c>
      <c r="O37" s="84">
        <v>0.7218</v>
      </c>
      <c r="P37" s="84">
        <v>0.45479999999999998</v>
      </c>
      <c r="Q37" s="84">
        <v>0.53539999999999999</v>
      </c>
      <c r="R37" s="84">
        <v>0.157</v>
      </c>
      <c r="S37" s="84">
        <v>0.54139999999999999</v>
      </c>
      <c r="T37" s="84">
        <v>0.53539999999999999</v>
      </c>
      <c r="U37" s="84">
        <v>0.36230000000000001</v>
      </c>
      <c r="V37" s="84">
        <v>0.17349999999999999</v>
      </c>
      <c r="W37" s="84">
        <v>0.61009999999999998</v>
      </c>
      <c r="X37" s="84">
        <v>0.21199999999999999</v>
      </c>
      <c r="Y37" s="84">
        <v>0.3594</v>
      </c>
      <c r="Z37" s="84">
        <v>0.47389999999999999</v>
      </c>
      <c r="AA37" s="84">
        <v>0.43559999999999999</v>
      </c>
      <c r="AD37" s="92" t="s">
        <v>103</v>
      </c>
      <c r="AE37" s="84">
        <v>0</v>
      </c>
      <c r="AF37" s="84">
        <v>0</v>
      </c>
      <c r="AG37" s="84">
        <v>0</v>
      </c>
      <c r="AH37" s="84">
        <v>0</v>
      </c>
      <c r="AI37" s="84">
        <v>0</v>
      </c>
      <c r="AJ37" s="84">
        <v>0</v>
      </c>
      <c r="AK37" s="84">
        <v>0</v>
      </c>
      <c r="AM37" s="92" t="s">
        <v>103</v>
      </c>
      <c r="AN37" s="84">
        <v>0</v>
      </c>
      <c r="AO37" s="84">
        <v>0</v>
      </c>
      <c r="AP37" s="84">
        <v>0</v>
      </c>
      <c r="AQ37" s="84">
        <v>0</v>
      </c>
      <c r="AR37" s="84">
        <v>0</v>
      </c>
      <c r="AS37" s="84">
        <v>0</v>
      </c>
      <c r="AT37" s="84">
        <v>0</v>
      </c>
      <c r="AV37" s="92" t="s">
        <v>103</v>
      </c>
      <c r="AW37" s="84">
        <v>0.63080000000000003</v>
      </c>
      <c r="AX37" s="84">
        <v>0.48659999999999998</v>
      </c>
      <c r="AY37" s="84">
        <v>0.1176</v>
      </c>
      <c r="AZ37" s="84">
        <v>0.29699999999999999</v>
      </c>
      <c r="BA37" s="84">
        <v>0.50419999999999998</v>
      </c>
      <c r="BB37" s="84">
        <v>0.2419</v>
      </c>
      <c r="BC37" s="84">
        <v>0.23760000000000001</v>
      </c>
      <c r="BE37" s="92" t="s">
        <v>103</v>
      </c>
      <c r="BF37" s="84">
        <v>0.7611</v>
      </c>
      <c r="BG37" s="84">
        <v>0.51549999999999996</v>
      </c>
      <c r="BH37" s="84">
        <v>5.5500000000000001E-2</v>
      </c>
      <c r="BI37" s="84">
        <v>0.2989</v>
      </c>
      <c r="BJ37" s="84">
        <v>0.6704</v>
      </c>
      <c r="BK37" s="84">
        <v>0.22550000000000001</v>
      </c>
      <c r="BL37" s="84">
        <v>0.1779</v>
      </c>
    </row>
    <row r="38" spans="1:64">
      <c r="A38" s="142"/>
      <c r="B38" s="142"/>
      <c r="C38" s="5">
        <v>1.5</v>
      </c>
      <c r="D38" s="84">
        <v>0.45029999999999998</v>
      </c>
      <c r="E38" s="84">
        <v>0.59960000000000002</v>
      </c>
      <c r="F38" s="84">
        <v>0.2676</v>
      </c>
      <c r="G38" s="84">
        <v>9.2999999999999999E-2</v>
      </c>
      <c r="H38" s="84">
        <v>0.54590000000000005</v>
      </c>
      <c r="I38" s="84">
        <v>0.39129999999999998</v>
      </c>
      <c r="J38" s="84">
        <v>0.77639999999999998</v>
      </c>
      <c r="K38" s="84">
        <v>0.74460000000000004</v>
      </c>
      <c r="L38" s="84">
        <v>0.69830000000000003</v>
      </c>
      <c r="M38" s="84">
        <v>0.67100000000000004</v>
      </c>
      <c r="N38" s="84">
        <v>0.7611</v>
      </c>
      <c r="O38" s="84">
        <v>0.73029999999999995</v>
      </c>
      <c r="P38" s="84">
        <v>0.52800000000000002</v>
      </c>
      <c r="Q38" s="84">
        <v>0.5736</v>
      </c>
      <c r="R38" s="84">
        <v>0.1734</v>
      </c>
      <c r="S38" s="84">
        <v>0.54930000000000001</v>
      </c>
      <c r="T38" s="84">
        <v>0.5736</v>
      </c>
      <c r="U38" s="84">
        <v>0.39560000000000001</v>
      </c>
      <c r="V38" s="84">
        <v>0.25580000000000003</v>
      </c>
      <c r="W38" s="84">
        <v>0.68359999999999999</v>
      </c>
      <c r="X38" s="84">
        <v>0.43840000000000001</v>
      </c>
      <c r="Y38" s="84">
        <v>0.35010000000000002</v>
      </c>
      <c r="Z38" s="84">
        <v>0.61240000000000006</v>
      </c>
      <c r="AA38" s="84">
        <v>0.55659999999999998</v>
      </c>
      <c r="AD38" s="92" t="s">
        <v>104</v>
      </c>
      <c r="AE38" s="84">
        <v>0</v>
      </c>
      <c r="AF38" s="84">
        <v>0</v>
      </c>
      <c r="AG38" s="84">
        <v>0</v>
      </c>
      <c r="AH38" s="84">
        <v>0</v>
      </c>
      <c r="AI38" s="84">
        <v>0</v>
      </c>
      <c r="AJ38" s="84">
        <v>0</v>
      </c>
      <c r="AK38" s="84">
        <v>0</v>
      </c>
      <c r="AM38" s="92" t="s">
        <v>104</v>
      </c>
      <c r="AN38" s="84">
        <v>0</v>
      </c>
      <c r="AO38" s="84">
        <v>0</v>
      </c>
      <c r="AP38" s="84">
        <v>0</v>
      </c>
      <c r="AQ38" s="84">
        <v>0</v>
      </c>
      <c r="AR38" s="84">
        <v>0</v>
      </c>
      <c r="AS38" s="84">
        <v>0</v>
      </c>
      <c r="AT38" s="84">
        <v>0</v>
      </c>
      <c r="AV38" s="92" t="s">
        <v>104</v>
      </c>
      <c r="AW38" s="84">
        <v>0.61660000000000004</v>
      </c>
      <c r="AX38" s="84">
        <v>0.4758</v>
      </c>
      <c r="AY38" s="84">
        <v>0.14369999999999999</v>
      </c>
      <c r="AZ38" s="84">
        <v>0.28079999999999999</v>
      </c>
      <c r="BA38" s="84">
        <v>0.50409999999999999</v>
      </c>
      <c r="BB38" s="84">
        <v>0.23380000000000001</v>
      </c>
      <c r="BC38" s="84">
        <v>0.21929999999999999</v>
      </c>
      <c r="BE38" s="92" t="s">
        <v>104</v>
      </c>
      <c r="BF38" s="84">
        <v>0.67920000000000003</v>
      </c>
      <c r="BG38" s="84">
        <v>0.46589999999999998</v>
      </c>
      <c r="BH38" s="84">
        <v>4.6199999999999998E-2</v>
      </c>
      <c r="BI38" s="84">
        <v>0.192</v>
      </c>
      <c r="BJ38" s="84">
        <v>0.62939999999999996</v>
      </c>
      <c r="BK38" s="84">
        <v>0.2109</v>
      </c>
      <c r="BL38" s="84">
        <v>0.20979999999999999</v>
      </c>
    </row>
    <row r="39" spans="1:64">
      <c r="A39" s="142"/>
      <c r="B39" s="142"/>
      <c r="C39" s="5">
        <v>1.5416666666666701</v>
      </c>
      <c r="D39" s="84">
        <v>0.49740000000000001</v>
      </c>
      <c r="E39" s="84">
        <v>0.60870000000000002</v>
      </c>
      <c r="F39" s="84">
        <v>0.2485</v>
      </c>
      <c r="G39" s="84">
        <v>0.11890000000000001</v>
      </c>
      <c r="H39" s="84">
        <v>0.4577</v>
      </c>
      <c r="I39" s="84">
        <v>0.38619999999999999</v>
      </c>
      <c r="J39" s="84">
        <v>0.74409999999999998</v>
      </c>
      <c r="K39" s="84">
        <v>0.74729999999999996</v>
      </c>
      <c r="L39" s="84">
        <v>0.68059999999999998</v>
      </c>
      <c r="M39" s="84">
        <v>0.63039999999999996</v>
      </c>
      <c r="N39" s="84">
        <v>0.74239999999999995</v>
      </c>
      <c r="O39" s="84">
        <v>0.70899999999999996</v>
      </c>
      <c r="P39" s="84">
        <v>0.44390000000000002</v>
      </c>
      <c r="Q39" s="84">
        <v>0.4078</v>
      </c>
      <c r="R39" s="84">
        <v>0.15890000000000001</v>
      </c>
      <c r="S39" s="84">
        <v>0.4572</v>
      </c>
      <c r="T39" s="84">
        <v>0.4078</v>
      </c>
      <c r="U39" s="84">
        <v>0.3281</v>
      </c>
      <c r="V39" s="84">
        <v>0.28910000000000002</v>
      </c>
      <c r="W39" s="84">
        <v>0.62690000000000001</v>
      </c>
      <c r="X39" s="84">
        <v>0.35010000000000002</v>
      </c>
      <c r="Y39" s="84">
        <v>0.21590000000000001</v>
      </c>
      <c r="Z39" s="84">
        <v>0.70520000000000005</v>
      </c>
      <c r="AA39" s="84">
        <v>0.57809999999999995</v>
      </c>
      <c r="AD39" s="92" t="s">
        <v>105</v>
      </c>
      <c r="AE39" s="84">
        <v>0</v>
      </c>
      <c r="AF39" s="84">
        <v>0</v>
      </c>
      <c r="AG39" s="84">
        <v>0</v>
      </c>
      <c r="AH39" s="84">
        <v>0</v>
      </c>
      <c r="AI39" s="84">
        <v>0</v>
      </c>
      <c r="AJ39" s="84">
        <v>0</v>
      </c>
      <c r="AK39" s="84">
        <v>0</v>
      </c>
      <c r="AM39" s="92" t="s">
        <v>105</v>
      </c>
      <c r="AN39" s="84">
        <v>0</v>
      </c>
      <c r="AO39" s="84">
        <v>0</v>
      </c>
      <c r="AP39" s="84">
        <v>0</v>
      </c>
      <c r="AQ39" s="84">
        <v>0</v>
      </c>
      <c r="AR39" s="84">
        <v>0</v>
      </c>
      <c r="AS39" s="84">
        <v>0</v>
      </c>
      <c r="AT39" s="84">
        <v>0</v>
      </c>
      <c r="AV39" s="92" t="s">
        <v>105</v>
      </c>
      <c r="AW39" s="84">
        <v>0.61980000000000002</v>
      </c>
      <c r="AX39" s="84">
        <v>0.3841</v>
      </c>
      <c r="AY39" s="84">
        <v>0.13009999999999999</v>
      </c>
      <c r="AZ39" s="84">
        <v>0.28289999999999998</v>
      </c>
      <c r="BA39" s="84">
        <v>0.48370000000000002</v>
      </c>
      <c r="BB39" s="84">
        <v>0.19389999999999999</v>
      </c>
      <c r="BC39" s="84">
        <v>0.2238</v>
      </c>
      <c r="BE39" s="92" t="s">
        <v>105</v>
      </c>
      <c r="BF39" s="84">
        <v>0.68049999999999999</v>
      </c>
      <c r="BG39" s="84">
        <v>0.40860000000000002</v>
      </c>
      <c r="BH39" s="84">
        <v>4.19E-2</v>
      </c>
      <c r="BI39" s="84">
        <v>0.17230000000000001</v>
      </c>
      <c r="BJ39" s="84">
        <v>0.56620000000000004</v>
      </c>
      <c r="BK39" s="84">
        <v>0.15340000000000001</v>
      </c>
      <c r="BL39" s="84">
        <v>0.31180000000000002</v>
      </c>
    </row>
    <row r="40" spans="1:64">
      <c r="A40" s="142"/>
      <c r="B40" s="142"/>
      <c r="C40" s="5">
        <v>1.5833333333333299</v>
      </c>
      <c r="D40" s="84">
        <v>0.49759999999999999</v>
      </c>
      <c r="E40" s="84">
        <v>0.62039999999999995</v>
      </c>
      <c r="F40" s="84">
        <v>8.5199999999999998E-2</v>
      </c>
      <c r="G40" s="84">
        <v>0.1236</v>
      </c>
      <c r="H40" s="84">
        <v>0.38090000000000002</v>
      </c>
      <c r="I40" s="84">
        <v>0.34150000000000003</v>
      </c>
      <c r="J40" s="84">
        <v>0.75649999999999995</v>
      </c>
      <c r="K40" s="84">
        <v>0.74929999999999997</v>
      </c>
      <c r="L40" s="84">
        <v>0.7248</v>
      </c>
      <c r="M40" s="84">
        <v>0.6099</v>
      </c>
      <c r="N40" s="84">
        <v>0.73050000000000004</v>
      </c>
      <c r="O40" s="84">
        <v>0.71419999999999995</v>
      </c>
      <c r="P40" s="84">
        <v>0.35970000000000002</v>
      </c>
      <c r="Q40" s="84">
        <v>0.30620000000000003</v>
      </c>
      <c r="R40" s="84">
        <v>0.12859999999999999</v>
      </c>
      <c r="S40" s="84">
        <v>0.34660000000000002</v>
      </c>
      <c r="T40" s="84">
        <v>0.30620000000000003</v>
      </c>
      <c r="U40" s="84">
        <v>0.25819999999999999</v>
      </c>
      <c r="V40" s="84">
        <v>0.20960000000000001</v>
      </c>
      <c r="W40" s="84">
        <v>0.50380000000000003</v>
      </c>
      <c r="X40" s="84">
        <v>0.2281</v>
      </c>
      <c r="Y40" s="84">
        <v>0.24479999999999999</v>
      </c>
      <c r="Z40" s="84">
        <v>0.64039999999999997</v>
      </c>
      <c r="AA40" s="84">
        <v>0.49609999999999999</v>
      </c>
      <c r="AD40" s="92" t="s">
        <v>106</v>
      </c>
      <c r="AE40" s="84">
        <v>0</v>
      </c>
      <c r="AF40" s="84">
        <v>0</v>
      </c>
      <c r="AG40" s="84">
        <v>0</v>
      </c>
      <c r="AH40" s="84">
        <v>0</v>
      </c>
      <c r="AI40" s="84">
        <v>0</v>
      </c>
      <c r="AJ40" s="84">
        <v>0</v>
      </c>
      <c r="AK40" s="84">
        <v>0</v>
      </c>
      <c r="AM40" s="92" t="s">
        <v>106</v>
      </c>
      <c r="AN40" s="84">
        <v>0</v>
      </c>
      <c r="AO40" s="84">
        <v>5.8599999999999999E-2</v>
      </c>
      <c r="AP40" s="84">
        <v>8.8000000000000005E-3</v>
      </c>
      <c r="AQ40" s="84">
        <v>1.9E-3</v>
      </c>
      <c r="AR40" s="84">
        <v>0</v>
      </c>
      <c r="AS40" s="84">
        <v>0</v>
      </c>
      <c r="AT40" s="84">
        <v>0</v>
      </c>
      <c r="AV40" s="92" t="s">
        <v>106</v>
      </c>
      <c r="AW40" s="84">
        <v>0.6119</v>
      </c>
      <c r="AX40" s="84">
        <v>0.28499999999999998</v>
      </c>
      <c r="AY40" s="84">
        <v>0.1174</v>
      </c>
      <c r="AZ40" s="84">
        <v>0.255</v>
      </c>
      <c r="BA40" s="84">
        <v>0.45619999999999999</v>
      </c>
      <c r="BB40" s="84">
        <v>0.16339999999999999</v>
      </c>
      <c r="BC40" s="84">
        <v>0.23</v>
      </c>
      <c r="BE40" s="92" t="s">
        <v>106</v>
      </c>
      <c r="BF40" s="84">
        <v>0.6542</v>
      </c>
      <c r="BG40" s="84">
        <v>0.3014</v>
      </c>
      <c r="BH40" s="84">
        <v>3.3500000000000002E-2</v>
      </c>
      <c r="BI40" s="84">
        <v>0.1797</v>
      </c>
      <c r="BJ40" s="84">
        <v>0.55920000000000003</v>
      </c>
      <c r="BK40" s="84">
        <v>0.13650000000000001</v>
      </c>
      <c r="BL40" s="84">
        <v>0.3372</v>
      </c>
    </row>
    <row r="41" spans="1:64">
      <c r="A41" s="142"/>
      <c r="B41" s="142"/>
      <c r="C41" s="5">
        <v>1.625</v>
      </c>
      <c r="D41" s="84">
        <v>0.40939999999999999</v>
      </c>
      <c r="E41" s="84">
        <v>0.63770000000000004</v>
      </c>
      <c r="F41" s="84">
        <v>9.7600000000000006E-2</v>
      </c>
      <c r="G41" s="84">
        <v>0.111</v>
      </c>
      <c r="H41" s="84">
        <v>0.34739999999999999</v>
      </c>
      <c r="I41" s="84">
        <v>0.3206</v>
      </c>
      <c r="J41" s="84">
        <v>0.74019999999999997</v>
      </c>
      <c r="K41" s="84">
        <v>0.64249999999999996</v>
      </c>
      <c r="L41" s="84">
        <v>0.59150000000000003</v>
      </c>
      <c r="M41" s="84">
        <v>0.58940000000000003</v>
      </c>
      <c r="N41" s="84">
        <v>0.71660000000000001</v>
      </c>
      <c r="O41" s="84">
        <v>0.65610000000000002</v>
      </c>
      <c r="P41" s="84">
        <v>0.43509999999999999</v>
      </c>
      <c r="Q41" s="84">
        <v>0.36870000000000003</v>
      </c>
      <c r="R41" s="84">
        <v>0.1434</v>
      </c>
      <c r="S41" s="84">
        <v>0.3977</v>
      </c>
      <c r="T41" s="84">
        <v>0.36870000000000003</v>
      </c>
      <c r="U41" s="84">
        <v>0.3029</v>
      </c>
      <c r="V41" s="84">
        <v>0.21279999999999999</v>
      </c>
      <c r="W41" s="84">
        <v>0.51829999999999998</v>
      </c>
      <c r="X41" s="84">
        <v>0.40610000000000002</v>
      </c>
      <c r="Y41" s="84">
        <v>0.35199999999999998</v>
      </c>
      <c r="Z41" s="84">
        <v>0.55359999999999998</v>
      </c>
      <c r="AA41" s="84">
        <v>0.48120000000000002</v>
      </c>
      <c r="AD41" s="92" t="s">
        <v>107</v>
      </c>
      <c r="AE41" s="84">
        <v>0</v>
      </c>
      <c r="AF41" s="84">
        <v>0</v>
      </c>
      <c r="AG41" s="84">
        <v>0</v>
      </c>
      <c r="AH41" s="84">
        <v>0</v>
      </c>
      <c r="AI41" s="84">
        <v>0</v>
      </c>
      <c r="AJ41" s="84">
        <v>0</v>
      </c>
      <c r="AK41" s="84">
        <v>0</v>
      </c>
      <c r="AM41" s="92" t="s">
        <v>107</v>
      </c>
      <c r="AN41" s="84">
        <v>3.5000000000000001E-3</v>
      </c>
      <c r="AO41" s="84">
        <v>0.33860000000000001</v>
      </c>
      <c r="AP41" s="84">
        <v>0.1719</v>
      </c>
      <c r="AQ41" s="84">
        <v>0.106</v>
      </c>
      <c r="AR41" s="84">
        <v>6.6E-3</v>
      </c>
      <c r="AS41" s="84">
        <v>8.8999999999999999E-3</v>
      </c>
      <c r="AT41" s="84">
        <v>0</v>
      </c>
      <c r="AV41" s="92" t="s">
        <v>107</v>
      </c>
      <c r="AW41" s="84">
        <v>0.52800000000000002</v>
      </c>
      <c r="AX41" s="84">
        <v>0.26669999999999999</v>
      </c>
      <c r="AY41" s="84">
        <v>9.4700000000000006E-2</v>
      </c>
      <c r="AZ41" s="84">
        <v>0.2369</v>
      </c>
      <c r="BA41" s="84">
        <v>0.39269999999999999</v>
      </c>
      <c r="BB41" s="84">
        <v>0.14510000000000001</v>
      </c>
      <c r="BC41" s="84">
        <v>0.25469999999999998</v>
      </c>
      <c r="BE41" s="92" t="s">
        <v>107</v>
      </c>
      <c r="BF41" s="84">
        <v>0.6552</v>
      </c>
      <c r="BG41" s="84">
        <v>0.27989999999999998</v>
      </c>
      <c r="BH41" s="84">
        <v>1.9800000000000002E-2</v>
      </c>
      <c r="BI41" s="84">
        <v>0.15870000000000001</v>
      </c>
      <c r="BJ41" s="84">
        <v>0.59519999999999995</v>
      </c>
      <c r="BK41" s="84">
        <v>0.1178</v>
      </c>
      <c r="BL41" s="84">
        <v>0.28999999999999998</v>
      </c>
    </row>
    <row r="42" spans="1:64">
      <c r="A42" s="142"/>
      <c r="B42" s="142"/>
      <c r="C42" s="5">
        <v>1.6666666666666701</v>
      </c>
      <c r="D42" s="84">
        <v>0.44669999999999999</v>
      </c>
      <c r="E42" s="84">
        <v>0.63449999999999995</v>
      </c>
      <c r="F42" s="84">
        <v>8.9700000000000002E-2</v>
      </c>
      <c r="G42" s="84">
        <v>0.10390000000000001</v>
      </c>
      <c r="H42" s="84">
        <v>0.45889999999999997</v>
      </c>
      <c r="I42" s="84">
        <v>0.34670000000000001</v>
      </c>
      <c r="J42" s="84">
        <v>0.63280000000000003</v>
      </c>
      <c r="K42" s="84">
        <v>0.6613</v>
      </c>
      <c r="L42" s="84">
        <v>0.49890000000000001</v>
      </c>
      <c r="M42" s="84">
        <v>0.46889999999999998</v>
      </c>
      <c r="N42" s="84">
        <v>0.72389999999999999</v>
      </c>
      <c r="O42" s="84">
        <v>0.59719999999999995</v>
      </c>
      <c r="P42" s="84">
        <v>0.41770000000000002</v>
      </c>
      <c r="Q42" s="84">
        <v>0.32119999999999999</v>
      </c>
      <c r="R42" s="84">
        <v>0.1424</v>
      </c>
      <c r="S42" s="84">
        <v>0.38869999999999999</v>
      </c>
      <c r="T42" s="84">
        <v>0.32119999999999999</v>
      </c>
      <c r="U42" s="84">
        <v>0.29020000000000001</v>
      </c>
      <c r="V42" s="84">
        <v>0.27179999999999999</v>
      </c>
      <c r="W42" s="84">
        <v>0.52459999999999996</v>
      </c>
      <c r="X42" s="84">
        <v>0.47510000000000002</v>
      </c>
      <c r="Y42" s="84">
        <v>0.36899999999999999</v>
      </c>
      <c r="Z42" s="84">
        <v>0.442</v>
      </c>
      <c r="AA42" s="84">
        <v>0.442</v>
      </c>
      <c r="AD42" s="92" t="s">
        <v>108</v>
      </c>
      <c r="AE42" s="84">
        <v>0</v>
      </c>
      <c r="AF42" s="84">
        <v>7.7200000000000005E-2</v>
      </c>
      <c r="AG42" s="84">
        <v>0</v>
      </c>
      <c r="AH42" s="84">
        <v>0</v>
      </c>
      <c r="AI42" s="84">
        <v>0</v>
      </c>
      <c r="AJ42" s="84">
        <v>0</v>
      </c>
      <c r="AK42" s="84">
        <v>0</v>
      </c>
      <c r="AM42" s="92" t="s">
        <v>108</v>
      </c>
      <c r="AN42" s="84">
        <v>0.187</v>
      </c>
      <c r="AO42" s="84">
        <v>0.53920000000000001</v>
      </c>
      <c r="AP42" s="84">
        <v>0.35920000000000002</v>
      </c>
      <c r="AQ42" s="84">
        <v>0.37940000000000002</v>
      </c>
      <c r="AR42" s="84">
        <v>0.2175</v>
      </c>
      <c r="AS42" s="84">
        <v>0.19739999999999999</v>
      </c>
      <c r="AT42" s="84">
        <v>8.0999999999999996E-3</v>
      </c>
      <c r="AV42" s="92" t="s">
        <v>108</v>
      </c>
      <c r="AW42" s="84">
        <v>0.55359999999999998</v>
      </c>
      <c r="AX42" s="84">
        <v>0.31209999999999999</v>
      </c>
      <c r="AY42" s="84">
        <v>5.2400000000000002E-2</v>
      </c>
      <c r="AZ42" s="84">
        <v>0.19850000000000001</v>
      </c>
      <c r="BA42" s="84">
        <v>0.39140000000000003</v>
      </c>
      <c r="BB42" s="84">
        <v>0.1757</v>
      </c>
      <c r="BC42" s="84">
        <v>0.27329999999999999</v>
      </c>
      <c r="BE42" s="92" t="s">
        <v>108</v>
      </c>
      <c r="BF42" s="84">
        <v>0.67949999999999999</v>
      </c>
      <c r="BG42" s="84">
        <v>0.29210000000000003</v>
      </c>
      <c r="BH42" s="84">
        <v>9.1999999999999998E-3</v>
      </c>
      <c r="BI42" s="84">
        <v>0.12620000000000001</v>
      </c>
      <c r="BJ42" s="84">
        <v>0.56689999999999996</v>
      </c>
      <c r="BK42" s="84">
        <v>9.8100000000000007E-2</v>
      </c>
      <c r="BL42" s="84">
        <v>0.31919999999999998</v>
      </c>
    </row>
    <row r="43" spans="1:64">
      <c r="A43" s="142"/>
      <c r="B43" s="142"/>
      <c r="C43" s="5">
        <v>1.7083333333333299</v>
      </c>
      <c r="D43" s="84">
        <v>0.26479999999999998</v>
      </c>
      <c r="E43" s="84">
        <v>0.43569999999999998</v>
      </c>
      <c r="F43" s="84">
        <v>0</v>
      </c>
      <c r="G43" s="84">
        <v>5.5199999999999999E-2</v>
      </c>
      <c r="H43" s="84">
        <v>0.16520000000000001</v>
      </c>
      <c r="I43" s="84">
        <v>0.1842</v>
      </c>
      <c r="J43" s="84">
        <v>0.49469999999999997</v>
      </c>
      <c r="K43" s="84">
        <v>0.46039999999999998</v>
      </c>
      <c r="L43" s="84">
        <v>0.2752</v>
      </c>
      <c r="M43" s="84">
        <v>0.38419999999999999</v>
      </c>
      <c r="N43" s="84">
        <v>0.58660000000000001</v>
      </c>
      <c r="O43" s="84">
        <v>0.44019999999999998</v>
      </c>
      <c r="P43" s="84">
        <v>0.39079999999999998</v>
      </c>
      <c r="Q43" s="84">
        <v>0.33029999999999998</v>
      </c>
      <c r="R43" s="84">
        <v>0.14530000000000001</v>
      </c>
      <c r="S43" s="84">
        <v>0.40089999999999998</v>
      </c>
      <c r="T43" s="84">
        <v>0.33029999999999998</v>
      </c>
      <c r="U43" s="84">
        <v>0.2873</v>
      </c>
      <c r="V43" s="84">
        <v>0.31130000000000002</v>
      </c>
      <c r="W43" s="84">
        <v>0.54249999999999998</v>
      </c>
      <c r="X43" s="84">
        <v>0.43959999999999999</v>
      </c>
      <c r="Y43" s="84">
        <v>0.31809999999999999</v>
      </c>
      <c r="Z43" s="84">
        <v>0.439</v>
      </c>
      <c r="AA43" s="84">
        <v>0.44269999999999998</v>
      </c>
      <c r="AD43" s="92" t="s">
        <v>109</v>
      </c>
      <c r="AE43" s="84">
        <v>0</v>
      </c>
      <c r="AF43" s="84">
        <v>0.4012</v>
      </c>
      <c r="AG43" s="84">
        <v>0.19450000000000001</v>
      </c>
      <c r="AH43" s="84">
        <v>0.1268</v>
      </c>
      <c r="AI43" s="84">
        <v>0</v>
      </c>
      <c r="AJ43" s="84">
        <v>0</v>
      </c>
      <c r="AK43" s="84">
        <v>0</v>
      </c>
      <c r="AM43" s="92" t="s">
        <v>109</v>
      </c>
      <c r="AN43" s="84">
        <v>0.60289999999999999</v>
      </c>
      <c r="AO43" s="84">
        <v>0.71319999999999995</v>
      </c>
      <c r="AP43" s="84">
        <v>0.53</v>
      </c>
      <c r="AQ43" s="84">
        <v>0.4793</v>
      </c>
      <c r="AR43" s="84">
        <v>0.6855</v>
      </c>
      <c r="AS43" s="84">
        <v>0.48709999999999998</v>
      </c>
      <c r="AT43" s="84">
        <v>0.2117</v>
      </c>
      <c r="AV43" s="92" t="s">
        <v>109</v>
      </c>
      <c r="AW43" s="84">
        <v>0.58740000000000003</v>
      </c>
      <c r="AX43" s="84">
        <v>0.35199999999999998</v>
      </c>
      <c r="AY43" s="84">
        <v>2.6599999999999999E-2</v>
      </c>
      <c r="AZ43" s="84">
        <v>0.17730000000000001</v>
      </c>
      <c r="BA43" s="84">
        <v>0.4042</v>
      </c>
      <c r="BB43" s="84">
        <v>0.23380000000000001</v>
      </c>
      <c r="BC43" s="84">
        <v>0.30840000000000001</v>
      </c>
      <c r="BE43" s="92" t="s">
        <v>109</v>
      </c>
      <c r="BF43" s="84">
        <v>0.71840000000000004</v>
      </c>
      <c r="BG43" s="84">
        <v>0.31119999999999998</v>
      </c>
      <c r="BH43" s="84">
        <v>3.2000000000000002E-3</v>
      </c>
      <c r="BI43" s="84">
        <v>9.5899999999999999E-2</v>
      </c>
      <c r="BJ43" s="84">
        <v>0.53280000000000005</v>
      </c>
      <c r="BK43" s="84">
        <v>9.2600000000000002E-2</v>
      </c>
      <c r="BL43" s="84">
        <v>0.37859999999999999</v>
      </c>
    </row>
    <row r="44" spans="1:64">
      <c r="A44" s="142"/>
      <c r="B44" s="142"/>
      <c r="C44" s="5">
        <v>1.75</v>
      </c>
      <c r="D44" s="84">
        <v>3.0000000000000001E-3</v>
      </c>
      <c r="E44" s="84">
        <v>6.1100000000000002E-2</v>
      </c>
      <c r="F44" s="84">
        <v>0</v>
      </c>
      <c r="G44" s="84">
        <v>0</v>
      </c>
      <c r="H44" s="84">
        <v>1.61E-2</v>
      </c>
      <c r="I44" s="84">
        <v>1.6E-2</v>
      </c>
      <c r="J44" s="84">
        <v>0.1547</v>
      </c>
      <c r="K44" s="84">
        <v>0.18659999999999999</v>
      </c>
      <c r="L44" s="84">
        <v>8.6900000000000005E-2</v>
      </c>
      <c r="M44" s="84">
        <v>0.182</v>
      </c>
      <c r="N44" s="84">
        <v>0.30080000000000001</v>
      </c>
      <c r="O44" s="84">
        <v>0.1822</v>
      </c>
      <c r="P44" s="84">
        <v>0.45440000000000003</v>
      </c>
      <c r="Q44" s="84">
        <v>0.44400000000000001</v>
      </c>
      <c r="R44" s="84">
        <v>0.17269999999999999</v>
      </c>
      <c r="S44" s="84">
        <v>0.50109999999999999</v>
      </c>
      <c r="T44" s="84">
        <v>0.44400000000000001</v>
      </c>
      <c r="U44" s="84">
        <v>0.34960000000000002</v>
      </c>
      <c r="V44" s="84">
        <v>0.35249999999999998</v>
      </c>
      <c r="W44" s="84">
        <v>0.61</v>
      </c>
      <c r="X44" s="84">
        <v>0.52170000000000005</v>
      </c>
      <c r="Y44" s="84">
        <v>0.4204</v>
      </c>
      <c r="Z44" s="84">
        <v>0.49199999999999999</v>
      </c>
      <c r="AA44" s="84">
        <v>0.50309999999999999</v>
      </c>
      <c r="AD44" s="92" t="s">
        <v>110</v>
      </c>
      <c r="AE44" s="84">
        <v>0.27750000000000002</v>
      </c>
      <c r="AF44" s="84">
        <v>0.56559999999999999</v>
      </c>
      <c r="AG44" s="84">
        <v>0.30759999999999998</v>
      </c>
      <c r="AH44" s="84">
        <v>0.3967</v>
      </c>
      <c r="AI44" s="84">
        <v>0.36130000000000001</v>
      </c>
      <c r="AJ44" s="84">
        <v>0.2157</v>
      </c>
      <c r="AK44" s="84">
        <v>6.7500000000000004E-2</v>
      </c>
      <c r="AM44" s="92" t="s">
        <v>110</v>
      </c>
      <c r="AN44" s="84">
        <v>0.73650000000000004</v>
      </c>
      <c r="AO44" s="84">
        <v>0.74070000000000003</v>
      </c>
      <c r="AP44" s="84">
        <v>0.62509999999999999</v>
      </c>
      <c r="AQ44" s="84">
        <v>0.71550000000000002</v>
      </c>
      <c r="AR44" s="84">
        <v>0.81420000000000003</v>
      </c>
      <c r="AS44" s="84">
        <v>0.62939999999999996</v>
      </c>
      <c r="AT44" s="84">
        <v>0.34920000000000001</v>
      </c>
      <c r="AV44" s="92" t="s">
        <v>110</v>
      </c>
      <c r="AW44" s="84">
        <v>0.53580000000000005</v>
      </c>
      <c r="AX44" s="84">
        <v>0.3609</v>
      </c>
      <c r="AY44" s="84">
        <v>1.6899999999999998E-2</v>
      </c>
      <c r="AZ44" s="84">
        <v>0.12959999999999999</v>
      </c>
      <c r="BA44" s="84">
        <v>0.3498</v>
      </c>
      <c r="BB44" s="84">
        <v>0.22220000000000001</v>
      </c>
      <c r="BC44" s="84">
        <v>0.3483</v>
      </c>
      <c r="BE44" s="92" t="s">
        <v>110</v>
      </c>
      <c r="BF44" s="84">
        <v>0.72440000000000004</v>
      </c>
      <c r="BG44" s="84">
        <v>0.33560000000000001</v>
      </c>
      <c r="BH44" s="84">
        <v>2.9999999999999997E-4</v>
      </c>
      <c r="BI44" s="84">
        <v>4.9799999999999997E-2</v>
      </c>
      <c r="BJ44" s="84">
        <v>0.49220000000000003</v>
      </c>
      <c r="BK44" s="84">
        <v>0.1147</v>
      </c>
      <c r="BL44" s="84">
        <v>0.25969999999999999</v>
      </c>
    </row>
    <row r="45" spans="1:64">
      <c r="A45" s="142"/>
      <c r="B45" s="142"/>
      <c r="C45" s="5">
        <v>1.7916666666666701</v>
      </c>
      <c r="D45" s="84">
        <v>0</v>
      </c>
      <c r="E45" s="84">
        <v>0</v>
      </c>
      <c r="F45" s="84">
        <v>0</v>
      </c>
      <c r="G45" s="84">
        <v>0</v>
      </c>
      <c r="H45" s="84">
        <v>0</v>
      </c>
      <c r="I45" s="84">
        <v>0</v>
      </c>
      <c r="J45" s="84">
        <v>1E-4</v>
      </c>
      <c r="K45" s="84">
        <v>6.0000000000000001E-3</v>
      </c>
      <c r="L45" s="84">
        <v>0</v>
      </c>
      <c r="M45" s="84">
        <v>1.1000000000000001E-3</v>
      </c>
      <c r="N45" s="84">
        <v>8.6E-3</v>
      </c>
      <c r="O45" s="84">
        <v>3.0999999999999999E-3</v>
      </c>
      <c r="P45" s="84">
        <v>0.45590000000000003</v>
      </c>
      <c r="Q45" s="84">
        <v>0.50690000000000002</v>
      </c>
      <c r="R45" s="84">
        <v>0.17319999999999999</v>
      </c>
      <c r="S45" s="84">
        <v>0.49819999999999998</v>
      </c>
      <c r="T45" s="84">
        <v>0.50690000000000002</v>
      </c>
      <c r="U45" s="84">
        <v>0.35709999999999997</v>
      </c>
      <c r="V45" s="84">
        <v>0.38469999999999999</v>
      </c>
      <c r="W45" s="84">
        <v>0.63049999999999995</v>
      </c>
      <c r="X45" s="84">
        <v>0.496</v>
      </c>
      <c r="Y45" s="84">
        <v>0.51770000000000005</v>
      </c>
      <c r="Z45" s="84">
        <v>0.53769999999999996</v>
      </c>
      <c r="AA45" s="84">
        <v>0.53569999999999995</v>
      </c>
      <c r="AD45" s="92" t="s">
        <v>111</v>
      </c>
      <c r="AE45" s="84">
        <v>0.50590000000000002</v>
      </c>
      <c r="AF45" s="84">
        <v>0.52769999999999995</v>
      </c>
      <c r="AG45" s="84">
        <v>0.31330000000000002</v>
      </c>
      <c r="AH45" s="84">
        <v>0.53480000000000005</v>
      </c>
      <c r="AI45" s="84">
        <v>0.68910000000000005</v>
      </c>
      <c r="AJ45" s="84">
        <v>0.35339999999999999</v>
      </c>
      <c r="AK45" s="84">
        <v>0.14019999999999999</v>
      </c>
      <c r="AM45" s="92" t="s">
        <v>111</v>
      </c>
      <c r="AN45" s="84">
        <v>0.75439999999999996</v>
      </c>
      <c r="AO45" s="84">
        <v>0.75519999999999998</v>
      </c>
      <c r="AP45" s="84">
        <v>0.68730000000000002</v>
      </c>
      <c r="AQ45" s="84">
        <v>0.78100000000000003</v>
      </c>
      <c r="AR45" s="84">
        <v>0.78439999999999999</v>
      </c>
      <c r="AS45" s="84">
        <v>0.61899999999999999</v>
      </c>
      <c r="AT45" s="84">
        <v>0.3977</v>
      </c>
      <c r="AV45" s="92" t="s">
        <v>111</v>
      </c>
      <c r="AW45" s="84">
        <v>0.54379999999999995</v>
      </c>
      <c r="AX45" s="84">
        <v>0.34870000000000001</v>
      </c>
      <c r="AY45" s="84">
        <v>1.12E-2</v>
      </c>
      <c r="AZ45" s="84">
        <v>0.1176</v>
      </c>
      <c r="BA45" s="84">
        <v>0.30959999999999999</v>
      </c>
      <c r="BB45" s="84">
        <v>0.1106</v>
      </c>
      <c r="BC45" s="84">
        <v>0.40050000000000002</v>
      </c>
      <c r="BE45" s="92" t="s">
        <v>111</v>
      </c>
      <c r="BF45" s="84">
        <v>0.85509999999999997</v>
      </c>
      <c r="BG45" s="84">
        <v>0.29609999999999997</v>
      </c>
      <c r="BH45" s="84">
        <v>1.6000000000000001E-3</v>
      </c>
      <c r="BI45" s="84">
        <v>0.06</v>
      </c>
      <c r="BJ45" s="84">
        <v>0.65439999999999998</v>
      </c>
      <c r="BK45" s="84">
        <v>7.4800000000000005E-2</v>
      </c>
      <c r="BL45" s="84">
        <v>0.18809999999999999</v>
      </c>
    </row>
    <row r="46" spans="1:64">
      <c r="A46" s="142"/>
      <c r="B46" s="142"/>
      <c r="C46" s="5">
        <v>1.8333333333333299</v>
      </c>
      <c r="D46" s="84">
        <v>0</v>
      </c>
      <c r="E46" s="84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0.50109999999999999</v>
      </c>
      <c r="Q46" s="84">
        <v>0.59789999999999999</v>
      </c>
      <c r="R46" s="84">
        <v>0.17369999999999999</v>
      </c>
      <c r="S46" s="84">
        <v>0.56740000000000002</v>
      </c>
      <c r="T46" s="84">
        <v>0.59789999999999999</v>
      </c>
      <c r="U46" s="84">
        <v>0.39460000000000001</v>
      </c>
      <c r="V46" s="84">
        <v>0.43780000000000002</v>
      </c>
      <c r="W46" s="84">
        <v>0.67749999999999999</v>
      </c>
      <c r="X46" s="84">
        <v>0.42209999999999998</v>
      </c>
      <c r="Y46" s="84">
        <v>0.53879999999999995</v>
      </c>
      <c r="Z46" s="84">
        <v>0.48070000000000002</v>
      </c>
      <c r="AA46" s="84">
        <v>0.51619999999999999</v>
      </c>
      <c r="AD46" s="92" t="s">
        <v>112</v>
      </c>
      <c r="AE46" s="84">
        <v>0.36709999999999998</v>
      </c>
      <c r="AF46" s="84">
        <v>0.65059999999999996</v>
      </c>
      <c r="AG46" s="84">
        <v>0.29370000000000002</v>
      </c>
      <c r="AH46" s="84">
        <v>0.76600000000000001</v>
      </c>
      <c r="AI46" s="84">
        <v>0.61329999999999996</v>
      </c>
      <c r="AJ46" s="84">
        <v>0.36809999999999998</v>
      </c>
      <c r="AK46" s="84">
        <v>0.14280000000000001</v>
      </c>
      <c r="AM46" s="92" t="s">
        <v>112</v>
      </c>
      <c r="AN46" s="84">
        <v>0.64959999999999996</v>
      </c>
      <c r="AO46" s="84">
        <v>0.85389999999999999</v>
      </c>
      <c r="AP46" s="84">
        <v>0.65310000000000001</v>
      </c>
      <c r="AQ46" s="84">
        <v>0.80130000000000001</v>
      </c>
      <c r="AR46" s="84">
        <v>0.73180000000000001</v>
      </c>
      <c r="AS46" s="84">
        <v>0.65449999999999997</v>
      </c>
      <c r="AT46" s="84">
        <v>0.35920000000000002</v>
      </c>
      <c r="AV46" s="92" t="s">
        <v>112</v>
      </c>
      <c r="AW46" s="84">
        <v>0.5585</v>
      </c>
      <c r="AX46" s="84">
        <v>0.43190000000000001</v>
      </c>
      <c r="AY46" s="84">
        <v>1.29E-2</v>
      </c>
      <c r="AZ46" s="84">
        <v>0.1171</v>
      </c>
      <c r="BA46" s="84">
        <v>0.30280000000000001</v>
      </c>
      <c r="BB46" s="84">
        <v>9.06E-2</v>
      </c>
      <c r="BC46" s="84">
        <v>0.30659999999999998</v>
      </c>
      <c r="BE46" s="92" t="s">
        <v>112</v>
      </c>
      <c r="BF46" s="84">
        <v>0.85229999999999995</v>
      </c>
      <c r="BG46" s="84">
        <v>0.3926</v>
      </c>
      <c r="BH46" s="84">
        <v>4.7000000000000002E-3</v>
      </c>
      <c r="BI46" s="84">
        <v>9.6199999999999994E-2</v>
      </c>
      <c r="BJ46" s="84">
        <v>0.66410000000000002</v>
      </c>
      <c r="BK46" s="84">
        <v>0.1133</v>
      </c>
      <c r="BL46" s="84">
        <v>0.1245</v>
      </c>
    </row>
    <row r="47" spans="1:64">
      <c r="A47" s="142"/>
      <c r="B47" s="142"/>
      <c r="C47" s="5">
        <v>1.875</v>
      </c>
      <c r="D47" s="84">
        <v>0</v>
      </c>
      <c r="E47" s="84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0.54139999999999999</v>
      </c>
      <c r="Q47" s="84">
        <v>0.67379999999999995</v>
      </c>
      <c r="R47" s="84">
        <v>0.17100000000000001</v>
      </c>
      <c r="S47" s="84">
        <v>0.62190000000000001</v>
      </c>
      <c r="T47" s="84">
        <v>0.67379999999999995</v>
      </c>
      <c r="U47" s="84">
        <v>0.42470000000000002</v>
      </c>
      <c r="V47" s="84">
        <v>0.501</v>
      </c>
      <c r="W47" s="84">
        <v>0.71299999999999997</v>
      </c>
      <c r="X47" s="84">
        <v>0.37509999999999999</v>
      </c>
      <c r="Y47" s="84">
        <v>0.51519999999999999</v>
      </c>
      <c r="Z47" s="84">
        <v>0.44280000000000003</v>
      </c>
      <c r="AA47" s="84">
        <v>0.50590000000000002</v>
      </c>
      <c r="AD47" s="92" t="s">
        <v>113</v>
      </c>
      <c r="AE47" s="84">
        <v>0.3372</v>
      </c>
      <c r="AF47" s="84">
        <v>0.8004</v>
      </c>
      <c r="AG47" s="84">
        <v>0.34360000000000002</v>
      </c>
      <c r="AH47" s="84">
        <v>0.85650000000000004</v>
      </c>
      <c r="AI47" s="84">
        <v>0.59960000000000002</v>
      </c>
      <c r="AJ47" s="84">
        <v>0.50119999999999998</v>
      </c>
      <c r="AK47" s="84">
        <v>0.1288</v>
      </c>
      <c r="AM47" s="92" t="s">
        <v>113</v>
      </c>
      <c r="AN47" s="84">
        <v>0.65790000000000004</v>
      </c>
      <c r="AO47" s="84">
        <v>0.85699999999999998</v>
      </c>
      <c r="AP47" s="84">
        <v>0.6774</v>
      </c>
      <c r="AQ47" s="84">
        <v>0.79510000000000003</v>
      </c>
      <c r="AR47" s="84">
        <v>0.71220000000000006</v>
      </c>
      <c r="AS47" s="84">
        <v>0.70050000000000001</v>
      </c>
      <c r="AT47" s="84">
        <v>0.38869999999999999</v>
      </c>
      <c r="AV47" s="92" t="s">
        <v>113</v>
      </c>
      <c r="AW47" s="84">
        <v>0.51700000000000002</v>
      </c>
      <c r="AX47" s="84">
        <v>0.51170000000000004</v>
      </c>
      <c r="AY47" s="84">
        <v>2.12E-2</v>
      </c>
      <c r="AZ47" s="84">
        <v>8.8200000000000001E-2</v>
      </c>
      <c r="BA47" s="84">
        <v>0.28699999999999998</v>
      </c>
      <c r="BB47" s="84">
        <v>0.104</v>
      </c>
      <c r="BC47" s="84">
        <v>0.2485</v>
      </c>
      <c r="BE47" s="92" t="s">
        <v>113</v>
      </c>
      <c r="BF47" s="84">
        <v>0.8306</v>
      </c>
      <c r="BG47" s="84">
        <v>0.47970000000000002</v>
      </c>
      <c r="BH47" s="84">
        <v>1.41E-2</v>
      </c>
      <c r="BI47" s="84">
        <v>4.9700000000000001E-2</v>
      </c>
      <c r="BJ47" s="84">
        <v>0.63849999999999996</v>
      </c>
      <c r="BK47" s="84">
        <v>0.1142</v>
      </c>
      <c r="BL47" s="84">
        <v>0.1229</v>
      </c>
    </row>
    <row r="48" spans="1:64">
      <c r="A48" s="142"/>
      <c r="B48" s="142"/>
      <c r="C48" s="5">
        <v>1.9166666666666701</v>
      </c>
      <c r="D48" s="84">
        <v>0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0.54100000000000004</v>
      </c>
      <c r="Q48" s="84">
        <v>0.7208</v>
      </c>
      <c r="R48" s="84">
        <v>0.17730000000000001</v>
      </c>
      <c r="S48" s="84">
        <v>0.65980000000000005</v>
      </c>
      <c r="T48" s="84">
        <v>0.7208</v>
      </c>
      <c r="U48" s="84">
        <v>0.44030000000000002</v>
      </c>
      <c r="V48" s="84">
        <v>0.49690000000000001</v>
      </c>
      <c r="W48" s="84">
        <v>0.71579999999999999</v>
      </c>
      <c r="X48" s="84">
        <v>0.32650000000000001</v>
      </c>
      <c r="Y48" s="84">
        <v>0.57120000000000004</v>
      </c>
      <c r="Z48" s="84">
        <v>0.3604</v>
      </c>
      <c r="AA48" s="84">
        <v>0.46160000000000001</v>
      </c>
      <c r="AD48" s="92" t="s">
        <v>114</v>
      </c>
      <c r="AE48" s="84">
        <v>0.3947</v>
      </c>
      <c r="AF48" s="84">
        <v>0.78169999999999995</v>
      </c>
      <c r="AG48" s="84">
        <v>0.28539999999999999</v>
      </c>
      <c r="AH48" s="84">
        <v>0.80859999999999999</v>
      </c>
      <c r="AI48" s="84">
        <v>0.65200000000000002</v>
      </c>
      <c r="AJ48" s="84">
        <v>0.60970000000000002</v>
      </c>
      <c r="AK48" s="84">
        <v>0.1201</v>
      </c>
      <c r="AM48" s="92" t="s">
        <v>114</v>
      </c>
      <c r="AN48" s="84">
        <v>0.62160000000000004</v>
      </c>
      <c r="AO48" s="84">
        <v>0.87570000000000003</v>
      </c>
      <c r="AP48" s="84">
        <v>0.56979999999999997</v>
      </c>
      <c r="AQ48" s="84">
        <v>0.79390000000000005</v>
      </c>
      <c r="AR48" s="84">
        <v>0.74870000000000003</v>
      </c>
      <c r="AS48" s="84">
        <v>0.72829999999999995</v>
      </c>
      <c r="AT48" s="84">
        <v>0.34499999999999997</v>
      </c>
      <c r="AV48" s="92" t="s">
        <v>114</v>
      </c>
      <c r="AW48" s="84">
        <v>0.51949999999999996</v>
      </c>
      <c r="AX48" s="84">
        <v>0.48199999999999998</v>
      </c>
      <c r="AY48" s="84">
        <v>3.0499999999999999E-2</v>
      </c>
      <c r="AZ48" s="84">
        <v>8.8300000000000003E-2</v>
      </c>
      <c r="BA48" s="84">
        <v>0.26190000000000002</v>
      </c>
      <c r="BB48" s="84">
        <v>7.1099999999999997E-2</v>
      </c>
      <c r="BC48" s="84">
        <v>0.15540000000000001</v>
      </c>
      <c r="BE48" s="92" t="s">
        <v>114</v>
      </c>
      <c r="BF48" s="84">
        <v>0.85450000000000004</v>
      </c>
      <c r="BG48" s="84">
        <v>0.42059999999999997</v>
      </c>
      <c r="BH48" s="84">
        <v>2.24E-2</v>
      </c>
      <c r="BI48" s="84">
        <v>3.2899999999999999E-2</v>
      </c>
      <c r="BJ48" s="84">
        <v>0.5696</v>
      </c>
      <c r="BK48" s="84">
        <v>9.0800000000000006E-2</v>
      </c>
      <c r="BL48" s="84">
        <v>0.13420000000000001</v>
      </c>
    </row>
    <row r="49" spans="1:64">
      <c r="A49" s="142"/>
      <c r="B49" s="142"/>
      <c r="C49" s="5">
        <v>1.9583333333333299</v>
      </c>
      <c r="D49" s="84">
        <v>0</v>
      </c>
      <c r="E49" s="84">
        <v>0</v>
      </c>
      <c r="F49" s="84">
        <v>0</v>
      </c>
      <c r="G49" s="84">
        <v>0</v>
      </c>
      <c r="H49" s="84">
        <v>0</v>
      </c>
      <c r="I49" s="84">
        <v>0</v>
      </c>
      <c r="J49" s="84">
        <v>0</v>
      </c>
      <c r="K49" s="84">
        <v>0</v>
      </c>
      <c r="L49" s="84">
        <v>0</v>
      </c>
      <c r="M49" s="84">
        <v>0</v>
      </c>
      <c r="N49" s="84">
        <v>0</v>
      </c>
      <c r="O49" s="84">
        <v>0</v>
      </c>
      <c r="P49" s="84">
        <v>0.43430000000000002</v>
      </c>
      <c r="Q49" s="84">
        <v>0.49940000000000001</v>
      </c>
      <c r="R49" s="84">
        <v>0.14760000000000001</v>
      </c>
      <c r="S49" s="84">
        <v>0.5444</v>
      </c>
      <c r="T49" s="84">
        <v>0.49940000000000001</v>
      </c>
      <c r="U49" s="84">
        <v>0.34910000000000002</v>
      </c>
      <c r="V49" s="84">
        <v>0.44209999999999999</v>
      </c>
      <c r="W49" s="84">
        <v>0.61980000000000002</v>
      </c>
      <c r="X49" s="84">
        <v>0.1502</v>
      </c>
      <c r="Y49" s="84">
        <v>0.3745</v>
      </c>
      <c r="Z49" s="84">
        <v>0.40150000000000002</v>
      </c>
      <c r="AA49" s="84">
        <v>0.4254</v>
      </c>
      <c r="AD49" s="92" t="s">
        <v>115</v>
      </c>
      <c r="AE49" s="84">
        <v>0.41749999999999998</v>
      </c>
      <c r="AF49" s="84">
        <v>0.55469999999999997</v>
      </c>
      <c r="AG49" s="84">
        <v>0.4985</v>
      </c>
      <c r="AH49" s="84">
        <v>0.84499999999999997</v>
      </c>
      <c r="AI49" s="84">
        <v>0.73060000000000003</v>
      </c>
      <c r="AJ49" s="84">
        <v>0.748</v>
      </c>
      <c r="AK49" s="84">
        <v>0.13700000000000001</v>
      </c>
      <c r="AM49" s="92" t="s">
        <v>115</v>
      </c>
      <c r="AN49" s="84">
        <v>0.69020000000000004</v>
      </c>
      <c r="AO49" s="84">
        <v>0.71150000000000002</v>
      </c>
      <c r="AP49" s="84">
        <v>0.70369999999999999</v>
      </c>
      <c r="AQ49" s="84">
        <v>0.82799999999999996</v>
      </c>
      <c r="AR49" s="84">
        <v>0.79220000000000002</v>
      </c>
      <c r="AS49" s="84">
        <v>0.76849999999999996</v>
      </c>
      <c r="AT49" s="84">
        <v>0.38940000000000002</v>
      </c>
      <c r="AV49" s="92" t="s">
        <v>115</v>
      </c>
      <c r="AW49" s="84">
        <v>0.52359999999999995</v>
      </c>
      <c r="AX49" s="84">
        <v>0.4602</v>
      </c>
      <c r="AY49" s="84">
        <v>4.0399999999999998E-2</v>
      </c>
      <c r="AZ49" s="84">
        <v>0.17249999999999999</v>
      </c>
      <c r="BA49" s="84">
        <v>0.26629999999999998</v>
      </c>
      <c r="BB49" s="84">
        <v>4.1300000000000003E-2</v>
      </c>
      <c r="BC49" s="84">
        <v>0.10059999999999999</v>
      </c>
      <c r="BE49" s="92" t="s">
        <v>115</v>
      </c>
      <c r="BF49" s="84">
        <v>0.81620000000000004</v>
      </c>
      <c r="BG49" s="84">
        <v>0.43090000000000001</v>
      </c>
      <c r="BH49" s="84">
        <v>2.0199999999999999E-2</v>
      </c>
      <c r="BI49" s="84">
        <v>7.3200000000000001E-2</v>
      </c>
      <c r="BJ49" s="84">
        <v>0.60970000000000002</v>
      </c>
      <c r="BK49" s="84">
        <v>2.24E-2</v>
      </c>
      <c r="BL49" s="84">
        <v>9.3799999999999994E-2</v>
      </c>
    </row>
    <row r="50" spans="1:64">
      <c r="A50" s="142"/>
      <c r="B50" s="142"/>
      <c r="C50" s="5">
        <v>2</v>
      </c>
      <c r="D50" s="84">
        <v>0</v>
      </c>
      <c r="E50" s="84">
        <v>0</v>
      </c>
      <c r="F50" s="84">
        <v>0</v>
      </c>
      <c r="G50" s="84">
        <v>0</v>
      </c>
      <c r="H50" s="84">
        <v>0</v>
      </c>
      <c r="I50" s="84">
        <v>0</v>
      </c>
      <c r="J50" s="84">
        <v>0</v>
      </c>
      <c r="K50" s="84">
        <v>0</v>
      </c>
      <c r="L50" s="84">
        <v>0</v>
      </c>
      <c r="M50" s="84">
        <v>0</v>
      </c>
      <c r="N50" s="84">
        <v>0</v>
      </c>
      <c r="O50" s="84">
        <v>0</v>
      </c>
      <c r="P50" s="84">
        <v>0.42099999999999999</v>
      </c>
      <c r="Q50" s="84">
        <v>0.45450000000000002</v>
      </c>
      <c r="R50" s="84">
        <v>0.13120000000000001</v>
      </c>
      <c r="S50" s="84">
        <v>0.47110000000000002</v>
      </c>
      <c r="T50" s="84">
        <v>0.45450000000000002</v>
      </c>
      <c r="U50" s="84">
        <v>0.31890000000000002</v>
      </c>
      <c r="V50" s="84">
        <v>0.37690000000000001</v>
      </c>
      <c r="W50" s="84">
        <v>0.53310000000000002</v>
      </c>
      <c r="X50" s="84">
        <v>0.25779999999999997</v>
      </c>
      <c r="Y50" s="84">
        <v>0.33239999999999997</v>
      </c>
      <c r="Z50" s="84">
        <v>0.39169999999999999</v>
      </c>
      <c r="AA50" s="84">
        <v>0.40400000000000003</v>
      </c>
      <c r="AD50" s="92" t="s">
        <v>116</v>
      </c>
      <c r="AE50" s="84">
        <v>0.51100000000000001</v>
      </c>
      <c r="AF50" s="84">
        <v>0.54210000000000003</v>
      </c>
      <c r="AG50" s="84">
        <v>0.40939999999999999</v>
      </c>
      <c r="AH50" s="84">
        <v>0.82040000000000002</v>
      </c>
      <c r="AI50" s="84">
        <v>0.7661</v>
      </c>
      <c r="AJ50" s="84">
        <v>0.75160000000000005</v>
      </c>
      <c r="AK50" s="84">
        <v>0.1227</v>
      </c>
      <c r="AM50" s="92" t="s">
        <v>116</v>
      </c>
      <c r="AN50" s="84">
        <v>0.66749999999999998</v>
      </c>
      <c r="AO50" s="84">
        <v>0.82</v>
      </c>
      <c r="AP50" s="84">
        <v>0.63880000000000003</v>
      </c>
      <c r="AQ50" s="84">
        <v>0.79090000000000005</v>
      </c>
      <c r="AR50" s="84">
        <v>0.7671</v>
      </c>
      <c r="AS50" s="84">
        <v>0.7329</v>
      </c>
      <c r="AT50" s="84">
        <v>0.25590000000000002</v>
      </c>
      <c r="AV50" s="92" t="s">
        <v>116</v>
      </c>
      <c r="AW50" s="84">
        <v>0.50580000000000003</v>
      </c>
      <c r="AX50" s="84">
        <v>0.44090000000000001</v>
      </c>
      <c r="AY50" s="84">
        <v>9.0399999999999994E-2</v>
      </c>
      <c r="AZ50" s="84">
        <v>0.20130000000000001</v>
      </c>
      <c r="BA50" s="84">
        <v>0.2447</v>
      </c>
      <c r="BB50" s="84">
        <v>3.7400000000000003E-2</v>
      </c>
      <c r="BC50" s="84">
        <v>0.15870000000000001</v>
      </c>
      <c r="BE50" s="92" t="s">
        <v>116</v>
      </c>
      <c r="BF50" s="84">
        <v>0.81410000000000005</v>
      </c>
      <c r="BG50" s="84">
        <v>0.39329999999999998</v>
      </c>
      <c r="BH50" s="84">
        <v>5.8999999999999997E-2</v>
      </c>
      <c r="BI50" s="84">
        <v>0.1013</v>
      </c>
      <c r="BJ50" s="84">
        <v>0.62060000000000004</v>
      </c>
      <c r="BK50" s="84">
        <v>7.1000000000000004E-3</v>
      </c>
      <c r="BL50" s="84">
        <v>8.2699999999999996E-2</v>
      </c>
    </row>
    <row r="51" spans="1:64">
      <c r="A51" s="142" t="s">
        <v>74</v>
      </c>
      <c r="B51" s="142" t="s">
        <v>86</v>
      </c>
      <c r="C51" s="5">
        <v>2.0416666666666701</v>
      </c>
      <c r="D51" s="84">
        <v>0</v>
      </c>
      <c r="E51" s="84">
        <v>0</v>
      </c>
      <c r="F51" s="84">
        <v>0</v>
      </c>
      <c r="G51" s="84">
        <v>0</v>
      </c>
      <c r="H51" s="84">
        <v>0</v>
      </c>
      <c r="I51" s="84">
        <v>0</v>
      </c>
      <c r="J51" s="84">
        <v>0</v>
      </c>
      <c r="K51" s="84">
        <v>0</v>
      </c>
      <c r="L51" s="84">
        <v>0</v>
      </c>
      <c r="M51" s="84">
        <v>0</v>
      </c>
      <c r="N51" s="84">
        <v>0</v>
      </c>
      <c r="O51" s="84">
        <v>0</v>
      </c>
      <c r="P51" s="84">
        <v>0.40189999999999998</v>
      </c>
      <c r="Q51" s="84">
        <v>0.438</v>
      </c>
      <c r="R51" s="84">
        <v>0.1198</v>
      </c>
      <c r="S51" s="84">
        <v>0.49099999999999999</v>
      </c>
      <c r="T51" s="84">
        <v>0.438</v>
      </c>
      <c r="U51" s="84">
        <v>0.31090000000000001</v>
      </c>
      <c r="V51" s="84">
        <v>0.5272</v>
      </c>
      <c r="W51" s="84">
        <v>0.66320000000000001</v>
      </c>
      <c r="X51" s="84">
        <v>0.49769999999999998</v>
      </c>
      <c r="Y51" s="84">
        <v>0.43030000000000002</v>
      </c>
      <c r="Z51" s="84">
        <v>0.3493</v>
      </c>
      <c r="AA51" s="84">
        <v>0.46089999999999998</v>
      </c>
      <c r="AD51" s="92" t="s">
        <v>117</v>
      </c>
      <c r="AE51" s="84">
        <v>0.12139999999999999</v>
      </c>
      <c r="AF51" s="84">
        <v>0.68769999999999998</v>
      </c>
      <c r="AG51" s="84">
        <v>0.27139999999999997</v>
      </c>
      <c r="AH51" s="84">
        <v>0.52559999999999996</v>
      </c>
      <c r="AI51" s="84">
        <v>0.19719999999999999</v>
      </c>
      <c r="AJ51" s="84">
        <v>0.24540000000000001</v>
      </c>
      <c r="AK51" s="84">
        <v>0.12130000000000001</v>
      </c>
      <c r="AM51" s="92" t="s">
        <v>117</v>
      </c>
      <c r="AN51" s="84">
        <v>0.49370000000000003</v>
      </c>
      <c r="AO51" s="84">
        <v>0.76890000000000003</v>
      </c>
      <c r="AP51" s="84">
        <v>0.51670000000000005</v>
      </c>
      <c r="AQ51" s="84">
        <v>0.59209999999999996</v>
      </c>
      <c r="AR51" s="84">
        <v>0.56520000000000004</v>
      </c>
      <c r="AS51" s="84">
        <v>0.56200000000000006</v>
      </c>
      <c r="AT51" s="84">
        <v>0.2873</v>
      </c>
      <c r="AV51" s="92" t="s">
        <v>117</v>
      </c>
      <c r="AW51" s="84">
        <v>0.52739999999999998</v>
      </c>
      <c r="AX51" s="84">
        <v>0.49080000000000001</v>
      </c>
      <c r="AY51" s="84">
        <v>0.13270000000000001</v>
      </c>
      <c r="AZ51" s="84">
        <v>0.20130000000000001</v>
      </c>
      <c r="BA51" s="84">
        <v>0.25569999999999998</v>
      </c>
      <c r="BB51" s="84">
        <v>3.85E-2</v>
      </c>
      <c r="BC51" s="84">
        <v>0.12709999999999999</v>
      </c>
      <c r="BE51" s="92" t="s">
        <v>117</v>
      </c>
      <c r="BF51" s="84">
        <v>0.80349999999999999</v>
      </c>
      <c r="BG51" s="84">
        <v>0.44640000000000002</v>
      </c>
      <c r="BH51" s="84">
        <v>9.3799999999999994E-2</v>
      </c>
      <c r="BI51" s="84">
        <v>0.1163</v>
      </c>
      <c r="BJ51" s="84">
        <v>0.58450000000000002</v>
      </c>
      <c r="BK51" s="84">
        <v>4.8999999999999998E-3</v>
      </c>
      <c r="BL51" s="84">
        <v>9.4E-2</v>
      </c>
    </row>
    <row r="52" spans="1:64">
      <c r="A52" s="142"/>
      <c r="B52" s="142"/>
      <c r="C52" s="5">
        <v>2.0833333333333299</v>
      </c>
      <c r="D52" s="84">
        <v>0</v>
      </c>
      <c r="E52" s="84">
        <v>0</v>
      </c>
      <c r="F52" s="84">
        <v>0</v>
      </c>
      <c r="G52" s="84">
        <v>0</v>
      </c>
      <c r="H52" s="84">
        <v>0</v>
      </c>
      <c r="I52" s="84">
        <v>0</v>
      </c>
      <c r="J52" s="84">
        <v>0</v>
      </c>
      <c r="K52" s="84">
        <v>0</v>
      </c>
      <c r="L52" s="84">
        <v>0</v>
      </c>
      <c r="M52" s="84">
        <v>0</v>
      </c>
      <c r="N52" s="84">
        <v>0</v>
      </c>
      <c r="O52" s="84">
        <v>0</v>
      </c>
      <c r="P52" s="84">
        <v>0.43819999999999998</v>
      </c>
      <c r="Q52" s="84">
        <v>0.51980000000000004</v>
      </c>
      <c r="R52" s="84">
        <v>0.11609999999999999</v>
      </c>
      <c r="S52" s="84">
        <v>0.49270000000000003</v>
      </c>
      <c r="T52" s="84">
        <v>0.51980000000000004</v>
      </c>
      <c r="U52" s="84">
        <v>0.32969999999999999</v>
      </c>
      <c r="V52" s="84">
        <v>0.44400000000000001</v>
      </c>
      <c r="W52" s="84">
        <v>0.66320000000000001</v>
      </c>
      <c r="X52" s="84">
        <v>0.4995</v>
      </c>
      <c r="Y52" s="84">
        <v>0.40949999999999998</v>
      </c>
      <c r="Z52" s="84">
        <v>0.41720000000000002</v>
      </c>
      <c r="AA52" s="84">
        <v>0.48480000000000001</v>
      </c>
      <c r="AD52" s="92" t="s">
        <v>118</v>
      </c>
      <c r="AE52" s="84">
        <v>0</v>
      </c>
      <c r="AF52" s="84">
        <v>0.54820000000000002</v>
      </c>
      <c r="AG52" s="84">
        <v>0.2261</v>
      </c>
      <c r="AH52" s="84">
        <v>0.30359999999999998</v>
      </c>
      <c r="AI52" s="84">
        <v>0</v>
      </c>
      <c r="AJ52" s="84">
        <v>0</v>
      </c>
      <c r="AK52" s="84">
        <v>0</v>
      </c>
      <c r="AM52" s="92" t="s">
        <v>118</v>
      </c>
      <c r="AN52" s="84">
        <v>4.3499999999999997E-2</v>
      </c>
      <c r="AO52" s="84">
        <v>0.6421</v>
      </c>
      <c r="AP52" s="84">
        <v>0.4037</v>
      </c>
      <c r="AQ52" s="84">
        <v>0.44240000000000002</v>
      </c>
      <c r="AR52" s="84">
        <v>4.5699999999999998E-2</v>
      </c>
      <c r="AS52" s="84">
        <v>6.1800000000000001E-2</v>
      </c>
      <c r="AT52" s="84">
        <v>0.1736</v>
      </c>
      <c r="AV52" s="92" t="s">
        <v>118</v>
      </c>
      <c r="AW52" s="84">
        <v>0.4914</v>
      </c>
      <c r="AX52" s="84">
        <v>0.45469999999999999</v>
      </c>
      <c r="AY52" s="84">
        <v>0.1671</v>
      </c>
      <c r="AZ52" s="84">
        <v>0.25359999999999999</v>
      </c>
      <c r="BA52" s="84">
        <v>0.30599999999999999</v>
      </c>
      <c r="BB52" s="84">
        <v>4.65E-2</v>
      </c>
      <c r="BC52" s="84">
        <v>0.1255</v>
      </c>
      <c r="BE52" s="92" t="s">
        <v>118</v>
      </c>
      <c r="BF52" s="84">
        <v>0.80679999999999996</v>
      </c>
      <c r="BG52" s="84">
        <v>0.46920000000000001</v>
      </c>
      <c r="BH52" s="84">
        <v>0.10249999999999999</v>
      </c>
      <c r="BI52" s="84">
        <v>0.17130000000000001</v>
      </c>
      <c r="BJ52" s="84">
        <v>0.65049999999999997</v>
      </c>
      <c r="BK52" s="84">
        <v>7.6E-3</v>
      </c>
      <c r="BL52" s="84">
        <v>0.12870000000000001</v>
      </c>
    </row>
    <row r="53" spans="1:64">
      <c r="A53" s="142"/>
      <c r="B53" s="142"/>
      <c r="C53" s="5">
        <v>2.125</v>
      </c>
      <c r="D53" s="84">
        <v>0</v>
      </c>
      <c r="E53" s="84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0.38950000000000001</v>
      </c>
      <c r="Q53" s="84">
        <v>0.59609999999999996</v>
      </c>
      <c r="R53" s="84">
        <v>0.1198</v>
      </c>
      <c r="S53" s="84">
        <v>0.51819999999999999</v>
      </c>
      <c r="T53" s="84">
        <v>0.59609999999999996</v>
      </c>
      <c r="U53" s="84">
        <v>0.33160000000000001</v>
      </c>
      <c r="V53" s="84">
        <v>0.40279999999999999</v>
      </c>
      <c r="W53" s="84">
        <v>0.6472</v>
      </c>
      <c r="X53" s="84">
        <v>0.54510000000000003</v>
      </c>
      <c r="Y53" s="84">
        <v>0.43059999999999998</v>
      </c>
      <c r="Z53" s="84">
        <v>0.36859999999999998</v>
      </c>
      <c r="AA53" s="84">
        <v>0.45829999999999999</v>
      </c>
      <c r="AD53" s="92" t="s">
        <v>119</v>
      </c>
      <c r="AE53" s="84">
        <v>0</v>
      </c>
      <c r="AF53" s="84">
        <v>3.0499999999999999E-2</v>
      </c>
      <c r="AG53" s="84">
        <v>2.6700000000000002E-2</v>
      </c>
      <c r="AH53" s="84">
        <v>0</v>
      </c>
      <c r="AI53" s="84">
        <v>0</v>
      </c>
      <c r="AJ53" s="84">
        <v>0</v>
      </c>
      <c r="AK53" s="84">
        <v>0</v>
      </c>
      <c r="AM53" s="92" t="s">
        <v>119</v>
      </c>
      <c r="AN53" s="84">
        <v>0</v>
      </c>
      <c r="AO53" s="84">
        <v>0.30709999999999998</v>
      </c>
      <c r="AP53" s="84">
        <v>0.214</v>
      </c>
      <c r="AQ53" s="84">
        <v>0.22189999999999999</v>
      </c>
      <c r="AR53" s="84">
        <v>0</v>
      </c>
      <c r="AS53" s="84">
        <v>0</v>
      </c>
      <c r="AT53" s="84">
        <v>1.8E-3</v>
      </c>
      <c r="AV53" s="92" t="s">
        <v>119</v>
      </c>
      <c r="AW53" s="84">
        <v>0.49530000000000002</v>
      </c>
      <c r="AX53" s="84">
        <v>0.48549999999999999</v>
      </c>
      <c r="AY53" s="84">
        <v>0.15290000000000001</v>
      </c>
      <c r="AZ53" s="84">
        <v>0.30280000000000001</v>
      </c>
      <c r="BA53" s="84">
        <v>0.42280000000000001</v>
      </c>
      <c r="BB53" s="84">
        <v>7.1400000000000005E-2</v>
      </c>
      <c r="BC53" s="84">
        <v>0.1573</v>
      </c>
      <c r="BE53" s="92" t="s">
        <v>119</v>
      </c>
      <c r="BF53" s="84">
        <v>0.83079999999999998</v>
      </c>
      <c r="BG53" s="84">
        <v>0.59909999999999997</v>
      </c>
      <c r="BH53" s="84">
        <v>0.1764</v>
      </c>
      <c r="BI53" s="84">
        <v>0.2722</v>
      </c>
      <c r="BJ53" s="84">
        <v>0.77229999999999999</v>
      </c>
      <c r="BK53" s="84">
        <v>2.1899999999999999E-2</v>
      </c>
      <c r="BL53" s="84">
        <v>0.22989999999999999</v>
      </c>
    </row>
    <row r="54" spans="1:64">
      <c r="A54" s="142"/>
      <c r="B54" s="142"/>
      <c r="C54" s="5">
        <v>2.1666666666666701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0.36109999999999998</v>
      </c>
      <c r="Q54" s="84">
        <v>0.50370000000000004</v>
      </c>
      <c r="R54" s="84">
        <v>0.1295</v>
      </c>
      <c r="S54" s="84">
        <v>0.51539999999999997</v>
      </c>
      <c r="T54" s="84">
        <v>0.50370000000000004</v>
      </c>
      <c r="U54" s="84">
        <v>0.31590000000000001</v>
      </c>
      <c r="V54" s="84">
        <v>0.44219999999999998</v>
      </c>
      <c r="W54" s="84">
        <v>0.68740000000000001</v>
      </c>
      <c r="X54" s="84">
        <v>0.58819999999999995</v>
      </c>
      <c r="Y54" s="84">
        <v>0.45679999999999998</v>
      </c>
      <c r="Z54" s="84">
        <v>0.3397</v>
      </c>
      <c r="AA54" s="84">
        <v>0.46339999999999998</v>
      </c>
      <c r="AD54" s="92" t="s">
        <v>120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84">
        <v>0</v>
      </c>
      <c r="AM54" s="92" t="s">
        <v>120</v>
      </c>
      <c r="AN54" s="84">
        <v>0</v>
      </c>
      <c r="AO54" s="84">
        <v>1.7500000000000002E-2</v>
      </c>
      <c r="AP54" s="84">
        <v>1.6999999999999999E-3</v>
      </c>
      <c r="AQ54" s="84">
        <v>8.6E-3</v>
      </c>
      <c r="AR54" s="84">
        <v>0</v>
      </c>
      <c r="AS54" s="84">
        <v>0</v>
      </c>
      <c r="AT54" s="84">
        <v>0</v>
      </c>
      <c r="AV54" s="92" t="s">
        <v>120</v>
      </c>
      <c r="AW54" s="84">
        <v>0.61929999999999996</v>
      </c>
      <c r="AX54" s="84">
        <v>0.47410000000000002</v>
      </c>
      <c r="AY54" s="84">
        <v>0.1651</v>
      </c>
      <c r="AZ54" s="84">
        <v>0.34610000000000002</v>
      </c>
      <c r="BA54" s="84">
        <v>0.5585</v>
      </c>
      <c r="BB54" s="84">
        <v>0.1081</v>
      </c>
      <c r="BC54" s="84">
        <v>0.23230000000000001</v>
      </c>
      <c r="BE54" s="92" t="s">
        <v>120</v>
      </c>
      <c r="BF54" s="84">
        <v>0.86909999999999998</v>
      </c>
      <c r="BG54" s="84">
        <v>0.62280000000000002</v>
      </c>
      <c r="BH54" s="84">
        <v>0.2087</v>
      </c>
      <c r="BI54" s="84">
        <v>0.31530000000000002</v>
      </c>
      <c r="BJ54" s="84">
        <v>0.86260000000000003</v>
      </c>
      <c r="BK54" s="84">
        <v>0.1346</v>
      </c>
      <c r="BL54" s="84">
        <v>0.31180000000000002</v>
      </c>
    </row>
    <row r="55" spans="1:64">
      <c r="A55" s="142"/>
      <c r="B55" s="142"/>
      <c r="C55" s="5">
        <v>2.2083333333333299</v>
      </c>
      <c r="D55" s="84">
        <v>0</v>
      </c>
      <c r="E55" s="84">
        <v>0</v>
      </c>
      <c r="F55" s="84">
        <v>0</v>
      </c>
      <c r="G55" s="84">
        <v>0</v>
      </c>
      <c r="H55" s="84">
        <v>0</v>
      </c>
      <c r="I55" s="84">
        <v>0</v>
      </c>
      <c r="J55" s="84">
        <v>0</v>
      </c>
      <c r="K55" s="84">
        <v>0</v>
      </c>
      <c r="L55" s="84">
        <v>0</v>
      </c>
      <c r="M55" s="84">
        <v>0</v>
      </c>
      <c r="N55" s="84">
        <v>0</v>
      </c>
      <c r="O55" s="84">
        <v>0</v>
      </c>
      <c r="P55" s="84">
        <v>0.31390000000000001</v>
      </c>
      <c r="Q55" s="84">
        <v>0.47610000000000002</v>
      </c>
      <c r="R55" s="84">
        <v>0.1041</v>
      </c>
      <c r="S55" s="84">
        <v>0.42820000000000003</v>
      </c>
      <c r="T55" s="84">
        <v>0.47610000000000002</v>
      </c>
      <c r="U55" s="84">
        <v>0.27179999999999999</v>
      </c>
      <c r="V55" s="84">
        <v>0.48759999999999998</v>
      </c>
      <c r="W55" s="84">
        <v>0.66569999999999996</v>
      </c>
      <c r="X55" s="84">
        <v>0.5756</v>
      </c>
      <c r="Y55" s="84">
        <v>0.48220000000000002</v>
      </c>
      <c r="Z55" s="84">
        <v>0.28070000000000001</v>
      </c>
      <c r="AA55" s="84">
        <v>0.43380000000000002</v>
      </c>
      <c r="AD55" s="92" t="s">
        <v>121</v>
      </c>
      <c r="AE55" s="84">
        <v>0</v>
      </c>
      <c r="AF55" s="84">
        <v>0</v>
      </c>
      <c r="AG55" s="84">
        <v>0</v>
      </c>
      <c r="AH55" s="84">
        <v>0</v>
      </c>
      <c r="AI55" s="84">
        <v>0</v>
      </c>
      <c r="AJ55" s="84">
        <v>0</v>
      </c>
      <c r="AK55" s="84">
        <v>0</v>
      </c>
      <c r="AM55" s="92" t="s">
        <v>121</v>
      </c>
      <c r="AN55" s="84">
        <v>0</v>
      </c>
      <c r="AO55" s="84">
        <v>0</v>
      </c>
      <c r="AP55" s="84">
        <v>0</v>
      </c>
      <c r="AQ55" s="84">
        <v>0</v>
      </c>
      <c r="AR55" s="84">
        <v>0</v>
      </c>
      <c r="AS55" s="84">
        <v>0</v>
      </c>
      <c r="AT55" s="84">
        <v>0</v>
      </c>
      <c r="AV55" s="92" t="s">
        <v>121</v>
      </c>
      <c r="AW55" s="84">
        <v>0.70430000000000004</v>
      </c>
      <c r="AX55" s="84">
        <v>0.44690000000000002</v>
      </c>
      <c r="AY55" s="84">
        <v>0.1812</v>
      </c>
      <c r="AZ55" s="84">
        <v>0.39019999999999999</v>
      </c>
      <c r="BA55" s="84">
        <v>0.59650000000000003</v>
      </c>
      <c r="BB55" s="84">
        <v>0.21579999999999999</v>
      </c>
      <c r="BC55" s="84">
        <v>0.30230000000000001</v>
      </c>
      <c r="BE55" s="92" t="s">
        <v>121</v>
      </c>
      <c r="BF55" s="84">
        <v>0.84219999999999995</v>
      </c>
      <c r="BG55" s="84">
        <v>0.60970000000000002</v>
      </c>
      <c r="BH55" s="84">
        <v>0.2306</v>
      </c>
      <c r="BI55" s="84">
        <v>0.34129999999999999</v>
      </c>
      <c r="BJ55" s="84">
        <v>0.8952</v>
      </c>
      <c r="BK55" s="84">
        <v>0.36699999999999999</v>
      </c>
      <c r="BL55" s="84">
        <v>0.37980000000000003</v>
      </c>
    </row>
    <row r="56" spans="1:64">
      <c r="A56" s="142"/>
      <c r="B56" s="142"/>
      <c r="C56" s="5">
        <v>2.25</v>
      </c>
      <c r="D56" s="84">
        <v>0</v>
      </c>
      <c r="E56" s="84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0.29120000000000001</v>
      </c>
      <c r="Q56" s="84">
        <v>0.44269999999999998</v>
      </c>
      <c r="R56" s="84">
        <v>0.1244</v>
      </c>
      <c r="S56" s="84">
        <v>0.46539999999999998</v>
      </c>
      <c r="T56" s="84">
        <v>0.44269999999999998</v>
      </c>
      <c r="U56" s="84">
        <v>0.27700000000000002</v>
      </c>
      <c r="V56" s="84">
        <v>0.56040000000000001</v>
      </c>
      <c r="W56" s="84">
        <v>0.62960000000000005</v>
      </c>
      <c r="X56" s="84">
        <v>0.69040000000000001</v>
      </c>
      <c r="Y56" s="84">
        <v>0.54069999999999996</v>
      </c>
      <c r="Z56" s="84">
        <v>0.29360000000000003</v>
      </c>
      <c r="AA56" s="84">
        <v>0.45600000000000002</v>
      </c>
      <c r="AD56" s="92" t="s">
        <v>122</v>
      </c>
      <c r="AE56" s="84">
        <v>0</v>
      </c>
      <c r="AF56" s="84">
        <v>0</v>
      </c>
      <c r="AG56" s="84">
        <v>0</v>
      </c>
      <c r="AH56" s="84">
        <v>0</v>
      </c>
      <c r="AI56" s="84">
        <v>0</v>
      </c>
      <c r="AJ56" s="84">
        <v>0</v>
      </c>
      <c r="AK56" s="84">
        <v>0</v>
      </c>
      <c r="AM56" s="92" t="s">
        <v>122</v>
      </c>
      <c r="AN56" s="84">
        <v>0</v>
      </c>
      <c r="AO56" s="84">
        <v>0</v>
      </c>
      <c r="AP56" s="84">
        <v>0</v>
      </c>
      <c r="AQ56" s="84">
        <v>0</v>
      </c>
      <c r="AR56" s="84">
        <v>0</v>
      </c>
      <c r="AS56" s="84">
        <v>0</v>
      </c>
      <c r="AT56" s="84">
        <v>0</v>
      </c>
      <c r="AV56" s="92" t="s">
        <v>122</v>
      </c>
      <c r="AW56" s="84">
        <v>0.70399999999999996</v>
      </c>
      <c r="AX56" s="84">
        <v>0.54679999999999995</v>
      </c>
      <c r="AY56" s="84">
        <v>0.1867</v>
      </c>
      <c r="AZ56" s="84">
        <v>0.37869999999999998</v>
      </c>
      <c r="BA56" s="84">
        <v>0.60089999999999999</v>
      </c>
      <c r="BB56" s="84">
        <v>0.25140000000000001</v>
      </c>
      <c r="BC56" s="84">
        <v>0.26129999999999998</v>
      </c>
      <c r="BE56" s="92" t="s">
        <v>122</v>
      </c>
      <c r="BF56" s="84">
        <v>0.77949999999999997</v>
      </c>
      <c r="BG56" s="84">
        <v>0.6724</v>
      </c>
      <c r="BH56" s="84">
        <v>0.19969999999999999</v>
      </c>
      <c r="BI56" s="84">
        <v>0.51070000000000004</v>
      </c>
      <c r="BJ56" s="84">
        <v>0.88139999999999996</v>
      </c>
      <c r="BK56" s="84">
        <v>0.42749999999999999</v>
      </c>
      <c r="BL56" s="84">
        <v>0.34960000000000002</v>
      </c>
    </row>
    <row r="57" spans="1:64">
      <c r="A57" s="142"/>
      <c r="B57" s="142"/>
      <c r="C57" s="5">
        <v>2.2916666666666701</v>
      </c>
      <c r="D57" s="84">
        <v>0</v>
      </c>
      <c r="E57" s="84">
        <v>0</v>
      </c>
      <c r="F57" s="84">
        <v>0</v>
      </c>
      <c r="G57" s="84">
        <v>0</v>
      </c>
      <c r="H57" s="84">
        <v>0</v>
      </c>
      <c r="I57" s="84">
        <v>0</v>
      </c>
      <c r="J57" s="84">
        <v>0</v>
      </c>
      <c r="K57" s="84">
        <v>3.3999999999999998E-3</v>
      </c>
      <c r="L57" s="84">
        <v>0</v>
      </c>
      <c r="M57" s="84">
        <v>0</v>
      </c>
      <c r="N57" s="84">
        <v>0</v>
      </c>
      <c r="O57" s="84">
        <v>6.9999999999999999E-4</v>
      </c>
      <c r="P57" s="84">
        <v>0.33929999999999999</v>
      </c>
      <c r="Q57" s="84">
        <v>0.45619999999999999</v>
      </c>
      <c r="R57" s="84">
        <v>9.9199999999999997E-2</v>
      </c>
      <c r="S57" s="84">
        <v>0.44409999999999999</v>
      </c>
      <c r="T57" s="84">
        <v>0.45619999999999999</v>
      </c>
      <c r="U57" s="84">
        <v>0.27779999999999999</v>
      </c>
      <c r="V57" s="84">
        <v>0.49330000000000002</v>
      </c>
      <c r="W57" s="84">
        <v>0.54259999999999997</v>
      </c>
      <c r="X57" s="84">
        <v>0.76880000000000004</v>
      </c>
      <c r="Y57" s="84">
        <v>0.56159999999999999</v>
      </c>
      <c r="Z57" s="84">
        <v>0.27839999999999998</v>
      </c>
      <c r="AA57" s="84">
        <v>0.43099999999999999</v>
      </c>
      <c r="AD57" s="92" t="s">
        <v>123</v>
      </c>
      <c r="AE57" s="84">
        <v>0</v>
      </c>
      <c r="AF57" s="84">
        <v>0</v>
      </c>
      <c r="AG57" s="84">
        <v>0</v>
      </c>
      <c r="AH57" s="84">
        <v>0</v>
      </c>
      <c r="AI57" s="84">
        <v>0</v>
      </c>
      <c r="AJ57" s="84">
        <v>0</v>
      </c>
      <c r="AK57" s="84">
        <v>0</v>
      </c>
      <c r="AM57" s="92" t="s">
        <v>123</v>
      </c>
      <c r="AN57" s="84">
        <v>0</v>
      </c>
      <c r="AO57" s="84">
        <v>0</v>
      </c>
      <c r="AP57" s="84">
        <v>0</v>
      </c>
      <c r="AQ57" s="84">
        <v>0</v>
      </c>
      <c r="AR57" s="84">
        <v>0</v>
      </c>
      <c r="AS57" s="84">
        <v>0</v>
      </c>
      <c r="AT57" s="84">
        <v>0</v>
      </c>
      <c r="AV57" s="92" t="s">
        <v>123</v>
      </c>
      <c r="AW57" s="84">
        <v>0.60840000000000005</v>
      </c>
      <c r="AX57" s="84">
        <v>0.5202</v>
      </c>
      <c r="AY57" s="84">
        <v>0.15079999999999999</v>
      </c>
      <c r="AZ57" s="84">
        <v>0.39450000000000002</v>
      </c>
      <c r="BA57" s="84">
        <v>0.60129999999999995</v>
      </c>
      <c r="BB57" s="84">
        <v>0.26279999999999998</v>
      </c>
      <c r="BC57" s="84">
        <v>0.3528</v>
      </c>
      <c r="BE57" s="92" t="s">
        <v>123</v>
      </c>
      <c r="BF57" s="84">
        <v>0.74860000000000004</v>
      </c>
      <c r="BG57" s="84">
        <v>0.6018</v>
      </c>
      <c r="BH57" s="84">
        <v>0.1595</v>
      </c>
      <c r="BI57" s="84">
        <v>0.53690000000000004</v>
      </c>
      <c r="BJ57" s="84">
        <v>0.84650000000000003</v>
      </c>
      <c r="BK57" s="84">
        <v>0.35349999999999998</v>
      </c>
      <c r="BL57" s="84">
        <v>0.62280000000000002</v>
      </c>
    </row>
    <row r="58" spans="1:64">
      <c r="A58" s="142"/>
      <c r="B58" s="142"/>
      <c r="C58" s="5">
        <v>2.3333333333333299</v>
      </c>
      <c r="D58" s="84">
        <v>0</v>
      </c>
      <c r="E58" s="84">
        <v>0</v>
      </c>
      <c r="F58" s="84">
        <v>0</v>
      </c>
      <c r="G58" s="84">
        <v>0</v>
      </c>
      <c r="H58" s="84">
        <v>0</v>
      </c>
      <c r="I58" s="84">
        <v>0</v>
      </c>
      <c r="J58" s="84">
        <v>0.14319999999999999</v>
      </c>
      <c r="K58" s="84">
        <v>0.18759999999999999</v>
      </c>
      <c r="L58" s="84">
        <v>2.35E-2</v>
      </c>
      <c r="M58" s="84">
        <v>0.1096</v>
      </c>
      <c r="N58" s="84">
        <v>6.0699999999999997E-2</v>
      </c>
      <c r="O58" s="84">
        <v>0.10489999999999999</v>
      </c>
      <c r="P58" s="84">
        <v>0.47789999999999999</v>
      </c>
      <c r="Q58" s="84">
        <v>0.40970000000000001</v>
      </c>
      <c r="R58" s="84">
        <v>8.2600000000000007E-2</v>
      </c>
      <c r="S58" s="84">
        <v>0.3735</v>
      </c>
      <c r="T58" s="84">
        <v>0.40970000000000001</v>
      </c>
      <c r="U58" s="84">
        <v>0.29070000000000001</v>
      </c>
      <c r="V58" s="84">
        <v>0.40460000000000002</v>
      </c>
      <c r="W58" s="84">
        <v>0.47760000000000002</v>
      </c>
      <c r="X58" s="84">
        <v>0.71020000000000005</v>
      </c>
      <c r="Y58" s="84">
        <v>0.57509999999999994</v>
      </c>
      <c r="Z58" s="84">
        <v>0.2238</v>
      </c>
      <c r="AA58" s="84">
        <v>0.37280000000000002</v>
      </c>
      <c r="AD58" s="92" t="s">
        <v>124</v>
      </c>
      <c r="AE58" s="84">
        <v>0</v>
      </c>
      <c r="AF58" s="84">
        <v>0</v>
      </c>
      <c r="AG58" s="84">
        <v>0</v>
      </c>
      <c r="AH58" s="84">
        <v>0</v>
      </c>
      <c r="AI58" s="84">
        <v>0</v>
      </c>
      <c r="AJ58" s="84">
        <v>0</v>
      </c>
      <c r="AK58" s="84">
        <v>0</v>
      </c>
      <c r="AM58" s="92" t="s">
        <v>124</v>
      </c>
      <c r="AN58" s="84">
        <v>0</v>
      </c>
      <c r="AO58" s="84">
        <v>0</v>
      </c>
      <c r="AP58" s="84">
        <v>0</v>
      </c>
      <c r="AQ58" s="84">
        <v>0</v>
      </c>
      <c r="AR58" s="84">
        <v>0</v>
      </c>
      <c r="AS58" s="84">
        <v>0</v>
      </c>
      <c r="AT58" s="84">
        <v>0</v>
      </c>
      <c r="AV58" s="92" t="s">
        <v>124</v>
      </c>
      <c r="AW58" s="84">
        <v>0.57410000000000005</v>
      </c>
      <c r="AX58" s="84">
        <v>0.50409999999999999</v>
      </c>
      <c r="AY58" s="84">
        <v>0.20319999999999999</v>
      </c>
      <c r="AZ58" s="84">
        <v>0.37240000000000001</v>
      </c>
      <c r="BA58" s="84">
        <v>0.57130000000000003</v>
      </c>
      <c r="BB58" s="84">
        <v>0.25459999999999999</v>
      </c>
      <c r="BC58" s="84">
        <v>0.3649</v>
      </c>
      <c r="BE58" s="92" t="s">
        <v>124</v>
      </c>
      <c r="BF58" s="84">
        <v>0.72130000000000005</v>
      </c>
      <c r="BG58" s="84">
        <v>0.63039999999999996</v>
      </c>
      <c r="BH58" s="84">
        <v>0.15129999999999999</v>
      </c>
      <c r="BI58" s="84">
        <v>0.55069999999999997</v>
      </c>
      <c r="BJ58" s="84">
        <v>0.79569999999999996</v>
      </c>
      <c r="BK58" s="84">
        <v>0.2863</v>
      </c>
      <c r="BL58" s="84">
        <v>0.6048</v>
      </c>
    </row>
    <row r="59" spans="1:64">
      <c r="A59" s="142"/>
      <c r="B59" s="142"/>
      <c r="C59" s="5">
        <v>2.375</v>
      </c>
      <c r="D59" s="84">
        <v>0</v>
      </c>
      <c r="E59" s="84">
        <v>4.1999999999999997E-3</v>
      </c>
      <c r="F59" s="84">
        <v>0</v>
      </c>
      <c r="G59" s="84">
        <v>0</v>
      </c>
      <c r="H59" s="84">
        <v>0</v>
      </c>
      <c r="I59" s="84">
        <v>8.0000000000000004E-4</v>
      </c>
      <c r="J59" s="84">
        <v>0.46210000000000001</v>
      </c>
      <c r="K59" s="84">
        <v>0.59119999999999995</v>
      </c>
      <c r="L59" s="84">
        <v>6.1400000000000003E-2</v>
      </c>
      <c r="M59" s="84">
        <v>0.40150000000000002</v>
      </c>
      <c r="N59" s="84">
        <v>0.4395</v>
      </c>
      <c r="O59" s="84">
        <v>0.39119999999999999</v>
      </c>
      <c r="P59" s="84">
        <v>0.4622</v>
      </c>
      <c r="Q59" s="84">
        <v>0.36780000000000002</v>
      </c>
      <c r="R59" s="84">
        <v>7.4200000000000002E-2</v>
      </c>
      <c r="S59" s="84">
        <v>0.3322</v>
      </c>
      <c r="T59" s="84">
        <v>0.36780000000000002</v>
      </c>
      <c r="U59" s="84">
        <v>0.26979999999999998</v>
      </c>
      <c r="V59" s="84">
        <v>0.35070000000000001</v>
      </c>
      <c r="W59" s="84">
        <v>0.4239</v>
      </c>
      <c r="X59" s="84">
        <v>0.65400000000000003</v>
      </c>
      <c r="Y59" s="84">
        <v>0.60470000000000002</v>
      </c>
      <c r="Z59" s="84">
        <v>0.19170000000000001</v>
      </c>
      <c r="AA59" s="84">
        <v>0.33329999999999999</v>
      </c>
    </row>
    <row r="60" spans="1:64">
      <c r="A60" s="142"/>
      <c r="B60" s="142"/>
      <c r="C60" s="5">
        <v>2.4166666666666701</v>
      </c>
      <c r="D60" s="84">
        <v>0.21820000000000001</v>
      </c>
      <c r="E60" s="84">
        <v>0.33510000000000001</v>
      </c>
      <c r="F60" s="84">
        <v>0</v>
      </c>
      <c r="G60" s="84">
        <v>0.19320000000000001</v>
      </c>
      <c r="H60" s="84">
        <v>0.1338</v>
      </c>
      <c r="I60" s="84">
        <v>0.17599999999999999</v>
      </c>
      <c r="J60" s="84">
        <v>0.65700000000000003</v>
      </c>
      <c r="K60" s="84">
        <v>0.78649999999999998</v>
      </c>
      <c r="L60" s="84">
        <v>0.2379</v>
      </c>
      <c r="M60" s="84">
        <v>0.62050000000000005</v>
      </c>
      <c r="N60" s="84">
        <v>0.69440000000000002</v>
      </c>
      <c r="O60" s="84">
        <v>0.59930000000000005</v>
      </c>
      <c r="P60" s="84">
        <v>0.4017</v>
      </c>
      <c r="Q60" s="84">
        <v>0.4138</v>
      </c>
      <c r="R60" s="84">
        <v>0.12529999999999999</v>
      </c>
      <c r="S60" s="84">
        <v>0.36859999999999998</v>
      </c>
      <c r="T60" s="84">
        <v>0.4138</v>
      </c>
      <c r="U60" s="84">
        <v>0.2858</v>
      </c>
      <c r="V60" s="84">
        <v>0.43059999999999998</v>
      </c>
      <c r="W60" s="84">
        <v>0.40689999999999998</v>
      </c>
      <c r="X60" s="84">
        <v>0.71360000000000001</v>
      </c>
      <c r="Y60" s="84">
        <v>0.68310000000000004</v>
      </c>
      <c r="Z60" s="84">
        <v>0.1779</v>
      </c>
      <c r="AA60" s="84">
        <v>0.34189999999999998</v>
      </c>
    </row>
    <row r="61" spans="1:64">
      <c r="A61" s="142"/>
      <c r="B61" s="142"/>
      <c r="C61" s="5">
        <v>2.4583333333333299</v>
      </c>
      <c r="D61" s="84">
        <v>0.50019999999999998</v>
      </c>
      <c r="E61" s="84">
        <v>0.74790000000000001</v>
      </c>
      <c r="F61" s="84">
        <v>0</v>
      </c>
      <c r="G61" s="84">
        <v>0.42459999999999998</v>
      </c>
      <c r="H61" s="84">
        <v>0.4501</v>
      </c>
      <c r="I61" s="84">
        <v>0.42459999999999998</v>
      </c>
      <c r="J61" s="84">
        <v>0.7329</v>
      </c>
      <c r="K61" s="84">
        <v>0.84079999999999999</v>
      </c>
      <c r="L61" s="84">
        <v>0.35870000000000002</v>
      </c>
      <c r="M61" s="84">
        <v>0.79490000000000005</v>
      </c>
      <c r="N61" s="84">
        <v>0.79339999999999999</v>
      </c>
      <c r="O61" s="84">
        <v>0.70420000000000005</v>
      </c>
      <c r="P61" s="84">
        <v>0.49280000000000002</v>
      </c>
      <c r="Q61" s="84">
        <v>0.56589999999999996</v>
      </c>
      <c r="R61" s="84">
        <v>0.12479999999999999</v>
      </c>
      <c r="S61" s="84">
        <v>0.505</v>
      </c>
      <c r="T61" s="84">
        <v>0.56589999999999996</v>
      </c>
      <c r="U61" s="84">
        <v>0.35649999999999998</v>
      </c>
      <c r="V61" s="84">
        <v>0.30059999999999998</v>
      </c>
      <c r="W61" s="84">
        <v>0.32500000000000001</v>
      </c>
      <c r="X61" s="84">
        <v>0.82330000000000003</v>
      </c>
      <c r="Y61" s="84">
        <v>0.65859999999999996</v>
      </c>
      <c r="Z61" s="84">
        <v>0.19869999999999999</v>
      </c>
      <c r="AA61" s="84">
        <v>0.3306</v>
      </c>
      <c r="AD61" s="144" t="s">
        <v>9</v>
      </c>
      <c r="AE61" s="144"/>
      <c r="AF61" s="144"/>
      <c r="AG61" s="144"/>
      <c r="AH61" s="144"/>
      <c r="AI61" s="144"/>
      <c r="AJ61" s="144"/>
      <c r="AK61" s="144"/>
      <c r="AL61" s="144"/>
      <c r="AM61" s="144"/>
      <c r="AN61" s="144"/>
      <c r="AO61" s="144"/>
      <c r="AP61" s="144"/>
      <c r="AQ61" s="144"/>
      <c r="AR61" s="144"/>
      <c r="AS61" s="144"/>
      <c r="AT61" s="144"/>
      <c r="AU61" s="144"/>
      <c r="AV61" s="144"/>
      <c r="AW61" s="144"/>
      <c r="AX61" s="144"/>
      <c r="AY61" s="144"/>
      <c r="AZ61" s="144"/>
      <c r="BA61" s="144"/>
      <c r="BB61" s="144"/>
      <c r="BC61" s="144"/>
      <c r="BD61" s="144"/>
      <c r="BE61" s="144"/>
      <c r="BF61" s="144"/>
      <c r="BG61" s="144"/>
      <c r="BH61" s="144"/>
      <c r="BI61" s="130"/>
      <c r="BJ61" s="130"/>
    </row>
    <row r="62" spans="1:64">
      <c r="A62" s="142"/>
      <c r="B62" s="142"/>
      <c r="C62" s="5">
        <v>2.5</v>
      </c>
      <c r="D62" s="84">
        <v>0.53339999999999999</v>
      </c>
      <c r="E62" s="84">
        <v>0.75070000000000003</v>
      </c>
      <c r="F62" s="84">
        <v>0.16800000000000001</v>
      </c>
      <c r="G62" s="84">
        <v>0.58299999999999996</v>
      </c>
      <c r="H62" s="84">
        <v>0.53269999999999995</v>
      </c>
      <c r="I62" s="84">
        <v>0.51359999999999995</v>
      </c>
      <c r="J62" s="84">
        <v>0.79430000000000001</v>
      </c>
      <c r="K62" s="84">
        <v>0.84340000000000004</v>
      </c>
      <c r="L62" s="84">
        <v>0.54959999999999998</v>
      </c>
      <c r="M62" s="84">
        <v>0.80669999999999997</v>
      </c>
      <c r="N62" s="84">
        <v>0.80520000000000003</v>
      </c>
      <c r="O62" s="84">
        <v>0.75990000000000002</v>
      </c>
      <c r="P62" s="84">
        <v>0.56930000000000003</v>
      </c>
      <c r="Q62" s="84">
        <v>0.55520000000000003</v>
      </c>
      <c r="R62" s="84">
        <v>0.1341</v>
      </c>
      <c r="S62" s="84">
        <v>0.5181</v>
      </c>
      <c r="T62" s="84">
        <v>0.55520000000000003</v>
      </c>
      <c r="U62" s="84">
        <v>0.3831</v>
      </c>
      <c r="V62" s="84">
        <v>0.27639999999999998</v>
      </c>
      <c r="W62" s="84">
        <v>0.35360000000000003</v>
      </c>
      <c r="X62" s="84">
        <v>0.82069999999999999</v>
      </c>
      <c r="Y62" s="84">
        <v>0.65359999999999996</v>
      </c>
      <c r="Z62" s="84">
        <v>0.27389999999999998</v>
      </c>
      <c r="AA62" s="84">
        <v>0.3715</v>
      </c>
      <c r="AE62" s="84" t="s">
        <v>99</v>
      </c>
      <c r="AN62" s="84" t="s">
        <v>100</v>
      </c>
      <c r="AW62" s="84" t="s">
        <v>98</v>
      </c>
      <c r="BF62" s="84" t="s">
        <v>153</v>
      </c>
    </row>
    <row r="63" spans="1:64">
      <c r="A63" s="142"/>
      <c r="B63" s="142"/>
      <c r="C63" s="5">
        <v>2.5416666666666701</v>
      </c>
      <c r="D63" s="84">
        <v>0.57130000000000003</v>
      </c>
      <c r="E63" s="84">
        <v>0.74080000000000001</v>
      </c>
      <c r="F63" s="84">
        <v>0.33810000000000001</v>
      </c>
      <c r="G63" s="84">
        <v>0.67059999999999997</v>
      </c>
      <c r="H63" s="84">
        <v>0.5635</v>
      </c>
      <c r="I63" s="84">
        <v>0.57689999999999997</v>
      </c>
      <c r="J63" s="84">
        <v>0.78249999999999997</v>
      </c>
      <c r="K63" s="84">
        <v>0.83089999999999997</v>
      </c>
      <c r="L63" s="84">
        <v>0.67910000000000004</v>
      </c>
      <c r="M63" s="84">
        <v>0.80940000000000001</v>
      </c>
      <c r="N63" s="84">
        <v>0.79069999999999996</v>
      </c>
      <c r="O63" s="84">
        <v>0.77849999999999997</v>
      </c>
      <c r="P63" s="84">
        <v>0.53449999999999998</v>
      </c>
      <c r="Q63" s="84">
        <v>0.45250000000000001</v>
      </c>
      <c r="R63" s="84">
        <v>0.1129</v>
      </c>
      <c r="S63" s="84">
        <v>0.43680000000000002</v>
      </c>
      <c r="T63" s="84">
        <v>0.45250000000000001</v>
      </c>
      <c r="U63" s="84">
        <v>0.33650000000000002</v>
      </c>
      <c r="V63" s="84">
        <v>0.3347</v>
      </c>
      <c r="W63" s="84">
        <v>0.4108</v>
      </c>
      <c r="X63" s="84">
        <v>0.85229999999999995</v>
      </c>
      <c r="Y63" s="84">
        <v>0.70660000000000001</v>
      </c>
      <c r="Z63" s="84">
        <v>0.3518</v>
      </c>
      <c r="AA63" s="84">
        <v>0.43619999999999998</v>
      </c>
      <c r="AE63" s="84">
        <v>1</v>
      </c>
      <c r="AF63" s="84">
        <v>2</v>
      </c>
      <c r="AG63" s="84">
        <v>3</v>
      </c>
      <c r="AH63" s="84">
        <v>4</v>
      </c>
      <c r="AI63" s="84">
        <v>5</v>
      </c>
      <c r="AJ63" s="84">
        <v>6</v>
      </c>
      <c r="AK63" s="84">
        <v>7</v>
      </c>
      <c r="AN63" s="84">
        <v>1</v>
      </c>
      <c r="AO63" s="84">
        <v>2</v>
      </c>
      <c r="AP63" s="84">
        <v>3</v>
      </c>
      <c r="AQ63" s="84">
        <v>4</v>
      </c>
      <c r="AR63" s="84">
        <v>5</v>
      </c>
      <c r="AS63" s="84">
        <v>6</v>
      </c>
      <c r="AT63" s="84">
        <v>7</v>
      </c>
      <c r="AW63" s="84">
        <v>1</v>
      </c>
      <c r="AX63" s="84">
        <v>2</v>
      </c>
      <c r="AY63" s="84">
        <v>3</v>
      </c>
      <c r="AZ63" s="84">
        <v>4</v>
      </c>
      <c r="BA63" s="84">
        <v>5</v>
      </c>
      <c r="BB63" s="84">
        <v>6</v>
      </c>
      <c r="BC63" s="84">
        <v>7</v>
      </c>
      <c r="BF63" s="84">
        <v>1</v>
      </c>
      <c r="BG63" s="84">
        <v>2</v>
      </c>
      <c r="BH63" s="84">
        <v>3</v>
      </c>
      <c r="BI63" s="84">
        <v>4</v>
      </c>
      <c r="BJ63" s="84">
        <v>5</v>
      </c>
      <c r="BK63" s="84">
        <v>6</v>
      </c>
      <c r="BL63" s="84">
        <v>7</v>
      </c>
    </row>
    <row r="64" spans="1:64">
      <c r="A64" s="142"/>
      <c r="B64" s="142"/>
      <c r="C64" s="5">
        <v>2.5833333333333299</v>
      </c>
      <c r="D64" s="84">
        <v>0.58599999999999997</v>
      </c>
      <c r="E64" s="84">
        <v>0.74480000000000002</v>
      </c>
      <c r="F64" s="84">
        <v>0.44529999999999997</v>
      </c>
      <c r="G64" s="84">
        <v>0.66249999999999998</v>
      </c>
      <c r="H64" s="84">
        <v>0.43669999999999998</v>
      </c>
      <c r="I64" s="84">
        <v>0.57509999999999994</v>
      </c>
      <c r="J64" s="84">
        <v>0.77729999999999999</v>
      </c>
      <c r="K64" s="84">
        <v>0.83540000000000003</v>
      </c>
      <c r="L64" s="84">
        <v>0.81720000000000004</v>
      </c>
      <c r="M64" s="84">
        <v>0.81320000000000003</v>
      </c>
      <c r="N64" s="84">
        <v>0.77</v>
      </c>
      <c r="O64" s="84">
        <v>0.80259999999999998</v>
      </c>
      <c r="P64" s="84">
        <v>0.49659999999999999</v>
      </c>
      <c r="Q64" s="84">
        <v>0.35160000000000002</v>
      </c>
      <c r="R64" s="84">
        <v>0.1381</v>
      </c>
      <c r="S64" s="84">
        <v>0.35770000000000002</v>
      </c>
      <c r="T64" s="84">
        <v>0.35160000000000002</v>
      </c>
      <c r="U64" s="84">
        <v>0.30819999999999997</v>
      </c>
      <c r="V64" s="84">
        <v>0.29409999999999997</v>
      </c>
      <c r="W64" s="84">
        <v>0.3765</v>
      </c>
      <c r="X64" s="84">
        <v>0.86709999999999998</v>
      </c>
      <c r="Y64" s="84">
        <v>0.70750000000000002</v>
      </c>
      <c r="Z64" s="84">
        <v>0.31819999999999998</v>
      </c>
      <c r="AA64" s="84">
        <v>0.40870000000000001</v>
      </c>
      <c r="AD64" s="92" t="s">
        <v>101</v>
      </c>
      <c r="AE64" s="84">
        <v>0</v>
      </c>
      <c r="AF64" s="84">
        <v>0</v>
      </c>
      <c r="AG64" s="84">
        <v>0</v>
      </c>
      <c r="AH64" s="84">
        <v>0</v>
      </c>
      <c r="AI64" s="84">
        <v>0</v>
      </c>
      <c r="AJ64" s="84">
        <v>0</v>
      </c>
      <c r="AK64" s="84">
        <v>0</v>
      </c>
      <c r="AM64" s="92" t="s">
        <v>101</v>
      </c>
      <c r="AN64" s="84">
        <v>0</v>
      </c>
      <c r="AO64" s="84">
        <v>0</v>
      </c>
      <c r="AP64" s="84">
        <v>0</v>
      </c>
      <c r="AQ64" s="84">
        <v>0</v>
      </c>
      <c r="AR64" s="84">
        <v>0</v>
      </c>
      <c r="AS64" s="84">
        <v>0</v>
      </c>
      <c r="AT64" s="84">
        <v>0</v>
      </c>
      <c r="AV64" s="92" t="s">
        <v>101</v>
      </c>
      <c r="AW64" s="84">
        <v>0.86470000000000002</v>
      </c>
      <c r="AX64" s="84">
        <v>0.79600000000000004</v>
      </c>
      <c r="AY64" s="84">
        <v>0.1389</v>
      </c>
      <c r="AZ64" s="84">
        <v>0.41310000000000002</v>
      </c>
      <c r="BA64" s="84">
        <v>0.76</v>
      </c>
      <c r="BB64" s="84">
        <v>0.34839999999999999</v>
      </c>
      <c r="BC64" s="84">
        <v>0.21640000000000001</v>
      </c>
      <c r="BE64" s="92" t="s">
        <v>101</v>
      </c>
      <c r="BF64" s="84">
        <v>0.84650000000000003</v>
      </c>
      <c r="BG64" s="84">
        <v>0.79110000000000003</v>
      </c>
      <c r="BH64" s="84">
        <v>0.1469</v>
      </c>
      <c r="BI64" s="84">
        <v>0.4698</v>
      </c>
      <c r="BJ64" s="84">
        <v>0.77959999999999996</v>
      </c>
      <c r="BK64" s="84">
        <v>0.40720000000000001</v>
      </c>
      <c r="BL64" s="84">
        <v>0.35849999999999999</v>
      </c>
    </row>
    <row r="65" spans="1:64">
      <c r="A65" s="142"/>
      <c r="B65" s="142"/>
      <c r="C65" s="5">
        <v>2.625</v>
      </c>
      <c r="D65" s="84">
        <v>0.58509999999999995</v>
      </c>
      <c r="E65" s="84">
        <v>0.75080000000000002</v>
      </c>
      <c r="F65" s="84">
        <v>0.57120000000000004</v>
      </c>
      <c r="G65" s="84">
        <v>0.66739999999999999</v>
      </c>
      <c r="H65" s="84">
        <v>0.56369999999999998</v>
      </c>
      <c r="I65" s="84">
        <v>0.62770000000000004</v>
      </c>
      <c r="J65" s="84">
        <v>0.77939999999999998</v>
      </c>
      <c r="K65" s="84">
        <v>0.84830000000000005</v>
      </c>
      <c r="L65" s="84">
        <v>0.82110000000000005</v>
      </c>
      <c r="M65" s="84">
        <v>0.79210000000000003</v>
      </c>
      <c r="N65" s="84">
        <v>0.77470000000000006</v>
      </c>
      <c r="O65" s="84">
        <v>0.80310000000000004</v>
      </c>
      <c r="P65" s="84">
        <v>0.4158</v>
      </c>
      <c r="Q65" s="84">
        <v>0.35360000000000003</v>
      </c>
      <c r="R65" s="84">
        <v>0.11219999999999999</v>
      </c>
      <c r="S65" s="84">
        <v>0.3715</v>
      </c>
      <c r="T65" s="84">
        <v>0.35360000000000003</v>
      </c>
      <c r="U65" s="84">
        <v>0.27800000000000002</v>
      </c>
      <c r="V65" s="84">
        <v>0.34320000000000001</v>
      </c>
      <c r="W65" s="84">
        <v>0.43909999999999999</v>
      </c>
      <c r="X65" s="84">
        <v>0.90169999999999995</v>
      </c>
      <c r="Y65" s="84">
        <v>0.69840000000000002</v>
      </c>
      <c r="Z65" s="84">
        <v>0.3538</v>
      </c>
      <c r="AA65" s="84">
        <v>0.44979999999999998</v>
      </c>
      <c r="AD65" s="92" t="s">
        <v>102</v>
      </c>
      <c r="AE65" s="84">
        <v>0</v>
      </c>
      <c r="AF65" s="84">
        <v>0</v>
      </c>
      <c r="AG65" s="84">
        <v>0</v>
      </c>
      <c r="AH65" s="84">
        <v>0</v>
      </c>
      <c r="AI65" s="84">
        <v>0</v>
      </c>
      <c r="AJ65" s="84">
        <v>0</v>
      </c>
      <c r="AK65" s="84">
        <v>0</v>
      </c>
      <c r="AM65" s="92" t="s">
        <v>102</v>
      </c>
      <c r="AN65" s="84">
        <v>0</v>
      </c>
      <c r="AO65" s="84">
        <v>0</v>
      </c>
      <c r="AP65" s="84">
        <v>0</v>
      </c>
      <c r="AQ65" s="84">
        <v>0</v>
      </c>
      <c r="AR65" s="84">
        <v>0</v>
      </c>
      <c r="AS65" s="84">
        <v>0</v>
      </c>
      <c r="AT65" s="84">
        <v>0</v>
      </c>
      <c r="AV65" s="92" t="s">
        <v>102</v>
      </c>
      <c r="AW65" s="84">
        <v>0.85199999999999998</v>
      </c>
      <c r="AX65" s="84">
        <v>0.73060000000000003</v>
      </c>
      <c r="AY65" s="84">
        <v>0.14410000000000001</v>
      </c>
      <c r="AZ65" s="84">
        <v>0.48970000000000002</v>
      </c>
      <c r="BA65" s="84">
        <v>0.76259999999999994</v>
      </c>
      <c r="BB65" s="84">
        <v>0.34010000000000001</v>
      </c>
      <c r="BC65" s="84">
        <v>0.15590000000000001</v>
      </c>
      <c r="BE65" s="92" t="s">
        <v>102</v>
      </c>
      <c r="BF65" s="84">
        <v>0.86160000000000003</v>
      </c>
      <c r="BG65" s="84">
        <v>0.74690000000000001</v>
      </c>
      <c r="BH65" s="84">
        <v>0.1736</v>
      </c>
      <c r="BI65" s="84">
        <v>0.48020000000000002</v>
      </c>
      <c r="BJ65" s="84">
        <v>0.76570000000000005</v>
      </c>
      <c r="BK65" s="84">
        <v>0.3669</v>
      </c>
      <c r="BL65" s="84">
        <v>0.38679999999999998</v>
      </c>
    </row>
    <row r="66" spans="1:64">
      <c r="A66" s="142"/>
      <c r="B66" s="142"/>
      <c r="C66" s="5">
        <v>2.6666666666666701</v>
      </c>
      <c r="D66" s="84">
        <v>0.51700000000000002</v>
      </c>
      <c r="E66" s="84">
        <v>0.73209999999999997</v>
      </c>
      <c r="F66" s="84">
        <v>0.56399999999999995</v>
      </c>
      <c r="G66" s="84">
        <v>0.64229999999999998</v>
      </c>
      <c r="H66" s="84">
        <v>0.54169999999999996</v>
      </c>
      <c r="I66" s="84">
        <v>0.59940000000000004</v>
      </c>
      <c r="J66" s="84">
        <v>0.72040000000000004</v>
      </c>
      <c r="K66" s="84">
        <v>0.82569999999999999</v>
      </c>
      <c r="L66" s="84">
        <v>0.75700000000000001</v>
      </c>
      <c r="M66" s="84">
        <v>0.78310000000000002</v>
      </c>
      <c r="N66" s="84">
        <v>0.74380000000000002</v>
      </c>
      <c r="O66" s="84">
        <v>0.76600000000000001</v>
      </c>
      <c r="P66" s="84">
        <v>0.42130000000000001</v>
      </c>
      <c r="Q66" s="84">
        <v>0.374</v>
      </c>
      <c r="R66" s="84">
        <v>0.1163</v>
      </c>
      <c r="S66" s="84">
        <v>0.33119999999999999</v>
      </c>
      <c r="T66" s="84">
        <v>0.374</v>
      </c>
      <c r="U66" s="84">
        <v>0.27560000000000001</v>
      </c>
      <c r="V66" s="84">
        <v>0.3926</v>
      </c>
      <c r="W66" s="84">
        <v>0.52439999999999998</v>
      </c>
      <c r="X66" s="84">
        <v>0.89090000000000003</v>
      </c>
      <c r="Y66" s="84">
        <v>0.74560000000000004</v>
      </c>
      <c r="Z66" s="84">
        <v>0.4345</v>
      </c>
      <c r="AA66" s="84">
        <v>0.5161</v>
      </c>
      <c r="AD66" s="92" t="s">
        <v>103</v>
      </c>
      <c r="AE66" s="84">
        <v>0</v>
      </c>
      <c r="AF66" s="84">
        <v>0</v>
      </c>
      <c r="AG66" s="84">
        <v>0</v>
      </c>
      <c r="AH66" s="84">
        <v>0</v>
      </c>
      <c r="AI66" s="84">
        <v>0</v>
      </c>
      <c r="AJ66" s="84">
        <v>0</v>
      </c>
      <c r="AK66" s="84">
        <v>0</v>
      </c>
      <c r="AM66" s="92" t="s">
        <v>103</v>
      </c>
      <c r="AN66" s="84">
        <v>0</v>
      </c>
      <c r="AO66" s="84">
        <v>0</v>
      </c>
      <c r="AP66" s="84">
        <v>0</v>
      </c>
      <c r="AQ66" s="84">
        <v>0</v>
      </c>
      <c r="AR66" s="84">
        <v>0</v>
      </c>
      <c r="AS66" s="84">
        <v>0</v>
      </c>
      <c r="AT66" s="84">
        <v>0</v>
      </c>
      <c r="AV66" s="92" t="s">
        <v>103</v>
      </c>
      <c r="AW66" s="84">
        <v>0.84419999999999995</v>
      </c>
      <c r="AX66" s="84">
        <v>0.61929999999999996</v>
      </c>
      <c r="AY66" s="84">
        <v>0.1696</v>
      </c>
      <c r="AZ66" s="84">
        <v>0.42509999999999998</v>
      </c>
      <c r="BA66" s="84">
        <v>0.72850000000000004</v>
      </c>
      <c r="BB66" s="84">
        <v>0.38700000000000001</v>
      </c>
      <c r="BC66" s="84">
        <v>0.1177</v>
      </c>
      <c r="BE66" s="92" t="s">
        <v>103</v>
      </c>
      <c r="BF66" s="84">
        <v>0.84440000000000004</v>
      </c>
      <c r="BG66" s="84">
        <v>0.67030000000000001</v>
      </c>
      <c r="BH66" s="84">
        <v>0.18720000000000001</v>
      </c>
      <c r="BI66" s="84">
        <v>0.48499999999999999</v>
      </c>
      <c r="BJ66" s="84">
        <v>0.76800000000000002</v>
      </c>
      <c r="BK66" s="84">
        <v>0.35720000000000002</v>
      </c>
      <c r="BL66" s="84">
        <v>0.36070000000000002</v>
      </c>
    </row>
    <row r="67" spans="1:64">
      <c r="A67" s="142"/>
      <c r="B67" s="142"/>
      <c r="C67" s="5">
        <v>2.7083333333333299</v>
      </c>
      <c r="D67" s="84">
        <v>0.36380000000000001</v>
      </c>
      <c r="E67" s="84">
        <v>0.5514</v>
      </c>
      <c r="F67" s="84">
        <v>0.33750000000000002</v>
      </c>
      <c r="G67" s="84">
        <v>0.51870000000000005</v>
      </c>
      <c r="H67" s="84">
        <v>0.34749999999999998</v>
      </c>
      <c r="I67" s="84">
        <v>0.42380000000000001</v>
      </c>
      <c r="J67" s="84">
        <v>0.56579999999999997</v>
      </c>
      <c r="K67" s="84">
        <v>0.65559999999999996</v>
      </c>
      <c r="L67" s="84">
        <v>0.50509999999999999</v>
      </c>
      <c r="M67" s="84">
        <v>0.64729999999999999</v>
      </c>
      <c r="N67" s="84">
        <v>0.62690000000000001</v>
      </c>
      <c r="O67" s="84">
        <v>0.60009999999999997</v>
      </c>
      <c r="P67" s="84">
        <v>0.40389999999999998</v>
      </c>
      <c r="Q67" s="84">
        <v>0.37119999999999997</v>
      </c>
      <c r="R67" s="84">
        <v>0.1208</v>
      </c>
      <c r="S67" s="84">
        <v>0.32590000000000002</v>
      </c>
      <c r="T67" s="84">
        <v>0.37119999999999997</v>
      </c>
      <c r="U67" s="84">
        <v>0.27110000000000001</v>
      </c>
      <c r="V67" s="84">
        <v>0.42170000000000002</v>
      </c>
      <c r="W67" s="84">
        <v>0.49080000000000001</v>
      </c>
      <c r="X67" s="84">
        <v>0.84409999999999996</v>
      </c>
      <c r="Y67" s="84">
        <v>0.75629999999999997</v>
      </c>
      <c r="Z67" s="84">
        <v>0.45019999999999999</v>
      </c>
      <c r="AA67" s="84">
        <v>0.51480000000000004</v>
      </c>
      <c r="AD67" s="92" t="s">
        <v>104</v>
      </c>
      <c r="AE67" s="84">
        <v>0</v>
      </c>
      <c r="AF67" s="84">
        <v>0</v>
      </c>
      <c r="AG67" s="84">
        <v>0</v>
      </c>
      <c r="AH67" s="84">
        <v>0</v>
      </c>
      <c r="AI67" s="84">
        <v>0</v>
      </c>
      <c r="AJ67" s="84">
        <v>0</v>
      </c>
      <c r="AK67" s="84">
        <v>0</v>
      </c>
      <c r="AM67" s="92" t="s">
        <v>104</v>
      </c>
      <c r="AN67" s="84">
        <v>0</v>
      </c>
      <c r="AO67" s="84">
        <v>0</v>
      </c>
      <c r="AP67" s="84">
        <v>0</v>
      </c>
      <c r="AQ67" s="84">
        <v>0</v>
      </c>
      <c r="AR67" s="84">
        <v>0</v>
      </c>
      <c r="AS67" s="84">
        <v>0</v>
      </c>
      <c r="AT67" s="84">
        <v>0</v>
      </c>
      <c r="AV67" s="92" t="s">
        <v>104</v>
      </c>
      <c r="AW67" s="84">
        <v>0.77500000000000002</v>
      </c>
      <c r="AX67" s="84">
        <v>0.55620000000000003</v>
      </c>
      <c r="AY67" s="84">
        <v>0.2</v>
      </c>
      <c r="AZ67" s="84">
        <v>0.37459999999999999</v>
      </c>
      <c r="BA67" s="84">
        <v>0.70809999999999995</v>
      </c>
      <c r="BB67" s="84">
        <v>0.39219999999999999</v>
      </c>
      <c r="BC67" s="84">
        <v>7.7200000000000005E-2</v>
      </c>
      <c r="BE67" s="92" t="s">
        <v>104</v>
      </c>
      <c r="BF67" s="84">
        <v>0.80369999999999997</v>
      </c>
      <c r="BG67" s="84">
        <v>0.63449999999999995</v>
      </c>
      <c r="BH67" s="84">
        <v>0.21340000000000001</v>
      </c>
      <c r="BI67" s="84">
        <v>0.45610000000000001</v>
      </c>
      <c r="BJ67" s="84">
        <v>0.72430000000000005</v>
      </c>
      <c r="BK67" s="84">
        <v>0.30020000000000002</v>
      </c>
      <c r="BL67" s="84">
        <v>0.26690000000000003</v>
      </c>
    </row>
    <row r="68" spans="1:64">
      <c r="A68" s="142"/>
      <c r="B68" s="142"/>
      <c r="C68" s="5">
        <v>2.75</v>
      </c>
      <c r="D68" s="84">
        <v>0</v>
      </c>
      <c r="E68" s="84">
        <v>9.2499999999999999E-2</v>
      </c>
      <c r="F68" s="84">
        <v>0</v>
      </c>
      <c r="G68" s="84">
        <v>6.1400000000000003E-2</v>
      </c>
      <c r="H68" s="84">
        <v>0</v>
      </c>
      <c r="I68" s="84">
        <v>3.0800000000000001E-2</v>
      </c>
      <c r="J68" s="84">
        <v>0.26519999999999999</v>
      </c>
      <c r="K68" s="84">
        <v>0.40300000000000002</v>
      </c>
      <c r="L68" s="84">
        <v>0.17330000000000001</v>
      </c>
      <c r="M68" s="84">
        <v>0.3705</v>
      </c>
      <c r="N68" s="84">
        <v>0.3745</v>
      </c>
      <c r="O68" s="84">
        <v>0.31730000000000003</v>
      </c>
      <c r="P68" s="84">
        <v>0.32779999999999998</v>
      </c>
      <c r="Q68" s="84">
        <v>0.36170000000000002</v>
      </c>
      <c r="R68" s="84">
        <v>0.13139999999999999</v>
      </c>
      <c r="S68" s="84">
        <v>0.32150000000000001</v>
      </c>
      <c r="T68" s="84">
        <v>0.36170000000000002</v>
      </c>
      <c r="U68" s="84">
        <v>0.25190000000000001</v>
      </c>
      <c r="V68" s="84">
        <v>0.48830000000000001</v>
      </c>
      <c r="W68" s="84">
        <v>0.5474</v>
      </c>
      <c r="X68" s="84">
        <v>0.84370000000000001</v>
      </c>
      <c r="Y68" s="84">
        <v>0.78280000000000005</v>
      </c>
      <c r="Z68" s="84">
        <v>0.51639999999999997</v>
      </c>
      <c r="AA68" s="84">
        <v>0.56950000000000001</v>
      </c>
      <c r="AD68" s="92" t="s">
        <v>105</v>
      </c>
      <c r="AE68" s="84">
        <v>0</v>
      </c>
      <c r="AF68" s="84">
        <v>0</v>
      </c>
      <c r="AG68" s="84">
        <v>0</v>
      </c>
      <c r="AH68" s="84">
        <v>0</v>
      </c>
      <c r="AI68" s="84">
        <v>0</v>
      </c>
      <c r="AJ68" s="84">
        <v>0</v>
      </c>
      <c r="AK68" s="84">
        <v>0</v>
      </c>
      <c r="AM68" s="92" t="s">
        <v>105</v>
      </c>
      <c r="AN68" s="84">
        <v>0</v>
      </c>
      <c r="AO68" s="84">
        <v>0</v>
      </c>
      <c r="AP68" s="84">
        <v>0</v>
      </c>
      <c r="AQ68" s="84">
        <v>0</v>
      </c>
      <c r="AR68" s="84">
        <v>0</v>
      </c>
      <c r="AS68" s="84">
        <v>0</v>
      </c>
      <c r="AT68" s="84">
        <v>0</v>
      </c>
      <c r="AV68" s="92" t="s">
        <v>105</v>
      </c>
      <c r="AW68" s="84">
        <v>0.73480000000000001</v>
      </c>
      <c r="AX68" s="84">
        <v>0.41170000000000001</v>
      </c>
      <c r="AY68" s="84">
        <v>0.19139999999999999</v>
      </c>
      <c r="AZ68" s="84">
        <v>0.31659999999999999</v>
      </c>
      <c r="BA68" s="84">
        <v>0.68169999999999997</v>
      </c>
      <c r="BB68" s="84">
        <v>0.40129999999999999</v>
      </c>
      <c r="BC68" s="84">
        <v>8.4199999999999997E-2</v>
      </c>
      <c r="BE68" s="92" t="s">
        <v>105</v>
      </c>
      <c r="BF68" s="84">
        <v>0.78310000000000002</v>
      </c>
      <c r="BG68" s="84">
        <v>0.52600000000000002</v>
      </c>
      <c r="BH68" s="84">
        <v>0.21110000000000001</v>
      </c>
      <c r="BI68" s="84">
        <v>0.4098</v>
      </c>
      <c r="BJ68" s="84">
        <v>0.69340000000000002</v>
      </c>
      <c r="BK68" s="84">
        <v>0.2424</v>
      </c>
      <c r="BL68" s="84">
        <v>0.2306</v>
      </c>
    </row>
    <row r="69" spans="1:64">
      <c r="A69" s="142"/>
      <c r="B69" s="142"/>
      <c r="C69" s="5">
        <v>2.7916666666666701</v>
      </c>
      <c r="D69" s="84">
        <v>0</v>
      </c>
      <c r="E69" s="84">
        <v>0</v>
      </c>
      <c r="F69" s="84">
        <v>0</v>
      </c>
      <c r="G69" s="84">
        <v>0</v>
      </c>
      <c r="H69" s="84">
        <v>0</v>
      </c>
      <c r="I69" s="84">
        <v>0</v>
      </c>
      <c r="J69" s="84">
        <v>1.06E-2</v>
      </c>
      <c r="K69" s="84">
        <v>2.8199999999999999E-2</v>
      </c>
      <c r="L69" s="84">
        <v>1E-3</v>
      </c>
      <c r="M69" s="84">
        <v>1.5900000000000001E-2</v>
      </c>
      <c r="N69" s="84">
        <v>2.76E-2</v>
      </c>
      <c r="O69" s="84">
        <v>1.66E-2</v>
      </c>
      <c r="P69" s="84">
        <v>0.29099999999999998</v>
      </c>
      <c r="Q69" s="84">
        <v>0.33660000000000001</v>
      </c>
      <c r="R69" s="84">
        <v>9.6799999999999997E-2</v>
      </c>
      <c r="S69" s="84">
        <v>0.3201</v>
      </c>
      <c r="T69" s="84">
        <v>0.33660000000000001</v>
      </c>
      <c r="U69" s="84">
        <v>0.22439999999999999</v>
      </c>
      <c r="V69" s="84">
        <v>0.6</v>
      </c>
      <c r="W69" s="84">
        <v>0.58250000000000002</v>
      </c>
      <c r="X69" s="84">
        <v>0.89129999999999998</v>
      </c>
      <c r="Y69" s="84">
        <v>0.87519999999999998</v>
      </c>
      <c r="Z69" s="84">
        <v>0.58140000000000003</v>
      </c>
      <c r="AA69" s="84">
        <v>0.63219999999999998</v>
      </c>
      <c r="AD69" s="92" t="s">
        <v>106</v>
      </c>
      <c r="AE69" s="84">
        <v>0</v>
      </c>
      <c r="AF69" s="84">
        <v>0</v>
      </c>
      <c r="AG69" s="84">
        <v>0</v>
      </c>
      <c r="AH69" s="84">
        <v>0</v>
      </c>
      <c r="AI69" s="84">
        <v>0</v>
      </c>
      <c r="AJ69" s="84">
        <v>0</v>
      </c>
      <c r="AK69" s="84">
        <v>0</v>
      </c>
      <c r="AM69" s="92" t="s">
        <v>106</v>
      </c>
      <c r="AN69" s="84">
        <v>0</v>
      </c>
      <c r="AO69" s="84">
        <v>1.6299999999999999E-2</v>
      </c>
      <c r="AP69" s="84">
        <v>6.4999999999999997E-3</v>
      </c>
      <c r="AQ69" s="84">
        <v>5.9999999999999995E-4</v>
      </c>
      <c r="AR69" s="84">
        <v>0</v>
      </c>
      <c r="AS69" s="84">
        <v>0</v>
      </c>
      <c r="AT69" s="84">
        <v>0</v>
      </c>
      <c r="AV69" s="92" t="s">
        <v>106</v>
      </c>
      <c r="AW69" s="84">
        <v>0.74170000000000003</v>
      </c>
      <c r="AX69" s="84">
        <v>0.29220000000000002</v>
      </c>
      <c r="AY69" s="84">
        <v>0.15720000000000001</v>
      </c>
      <c r="AZ69" s="84">
        <v>0.30859999999999999</v>
      </c>
      <c r="BA69" s="84">
        <v>0.64900000000000002</v>
      </c>
      <c r="BB69" s="84">
        <v>0.44829999999999998</v>
      </c>
      <c r="BC69" s="84">
        <v>8.4599999999999995E-2</v>
      </c>
      <c r="BE69" s="92" t="s">
        <v>106</v>
      </c>
      <c r="BF69" s="84">
        <v>0.75539999999999996</v>
      </c>
      <c r="BG69" s="84">
        <v>0.38940000000000002</v>
      </c>
      <c r="BH69" s="84">
        <v>0.1754</v>
      </c>
      <c r="BI69" s="84">
        <v>0.37809999999999999</v>
      </c>
      <c r="BJ69" s="84">
        <v>0.69069999999999998</v>
      </c>
      <c r="BK69" s="84">
        <v>0.2243</v>
      </c>
      <c r="BL69" s="84">
        <v>0.23430000000000001</v>
      </c>
    </row>
    <row r="70" spans="1:64">
      <c r="A70" s="142"/>
      <c r="B70" s="142"/>
      <c r="C70" s="5">
        <v>2.8333333333333299</v>
      </c>
      <c r="D70" s="84">
        <v>0</v>
      </c>
      <c r="E70" s="84">
        <v>0</v>
      </c>
      <c r="F70" s="84">
        <v>0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0.32419999999999999</v>
      </c>
      <c r="Q70" s="84">
        <v>0.34179999999999999</v>
      </c>
      <c r="R70" s="84">
        <v>0.11550000000000001</v>
      </c>
      <c r="S70" s="84">
        <v>0.35830000000000001</v>
      </c>
      <c r="T70" s="84">
        <v>0.34179999999999999</v>
      </c>
      <c r="U70" s="84">
        <v>0.2495</v>
      </c>
      <c r="V70" s="84">
        <v>0.61860000000000004</v>
      </c>
      <c r="W70" s="84">
        <v>0.64759999999999995</v>
      </c>
      <c r="X70" s="84">
        <v>0.81389999999999996</v>
      </c>
      <c r="Y70" s="84">
        <v>0.79190000000000005</v>
      </c>
      <c r="Z70" s="84">
        <v>0.63100000000000001</v>
      </c>
      <c r="AA70" s="84">
        <v>0.66139999999999999</v>
      </c>
      <c r="AD70" s="92" t="s">
        <v>107</v>
      </c>
      <c r="AE70" s="84">
        <v>0</v>
      </c>
      <c r="AF70" s="84">
        <v>0</v>
      </c>
      <c r="AG70" s="84">
        <v>0</v>
      </c>
      <c r="AH70" s="84">
        <v>0</v>
      </c>
      <c r="AI70" s="84">
        <v>0</v>
      </c>
      <c r="AJ70" s="84">
        <v>0</v>
      </c>
      <c r="AK70" s="84">
        <v>0</v>
      </c>
      <c r="AM70" s="92" t="s">
        <v>107</v>
      </c>
      <c r="AN70" s="84">
        <v>1.6899999999999998E-2</v>
      </c>
      <c r="AO70" s="84">
        <v>0.22919999999999999</v>
      </c>
      <c r="AP70" s="84">
        <v>0.127</v>
      </c>
      <c r="AQ70" s="84">
        <v>0.18609999999999999</v>
      </c>
      <c r="AR70" s="84">
        <v>3.3E-3</v>
      </c>
      <c r="AS70" s="84">
        <v>1.0800000000000001E-2</v>
      </c>
      <c r="AT70" s="84">
        <v>0</v>
      </c>
      <c r="AV70" s="92" t="s">
        <v>107</v>
      </c>
      <c r="AW70" s="84">
        <v>0.75649999999999995</v>
      </c>
      <c r="AX70" s="84">
        <v>0.2384</v>
      </c>
      <c r="AY70" s="84">
        <v>9.5699999999999993E-2</v>
      </c>
      <c r="AZ70" s="84">
        <v>0.30880000000000002</v>
      </c>
      <c r="BA70" s="84">
        <v>0.59</v>
      </c>
      <c r="BB70" s="84">
        <v>0.36980000000000002</v>
      </c>
      <c r="BC70" s="84">
        <v>8.09E-2</v>
      </c>
      <c r="BE70" s="92" t="s">
        <v>107</v>
      </c>
      <c r="BF70" s="84">
        <v>0.69420000000000004</v>
      </c>
      <c r="BG70" s="84">
        <v>0.35770000000000002</v>
      </c>
      <c r="BH70" s="84">
        <v>0.13650000000000001</v>
      </c>
      <c r="BI70" s="84">
        <v>0.30249999999999999</v>
      </c>
      <c r="BJ70" s="84">
        <v>0.61860000000000004</v>
      </c>
      <c r="BK70" s="84">
        <v>0.21490000000000001</v>
      </c>
      <c r="BL70" s="84">
        <v>0.22140000000000001</v>
      </c>
    </row>
    <row r="71" spans="1:64">
      <c r="A71" s="142"/>
      <c r="B71" s="142"/>
      <c r="C71" s="5">
        <v>2.875</v>
      </c>
      <c r="D71" s="84">
        <v>0</v>
      </c>
      <c r="E71" s="84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0.32879999999999998</v>
      </c>
      <c r="Q71" s="84">
        <v>0.35680000000000001</v>
      </c>
      <c r="R71" s="84">
        <v>0.13109999999999999</v>
      </c>
      <c r="S71" s="84">
        <v>0.39379999999999998</v>
      </c>
      <c r="T71" s="84">
        <v>0.35680000000000001</v>
      </c>
      <c r="U71" s="84">
        <v>0.26590000000000003</v>
      </c>
      <c r="V71" s="84">
        <v>0.60980000000000001</v>
      </c>
      <c r="W71" s="84">
        <v>0.67630000000000001</v>
      </c>
      <c r="X71" s="84">
        <v>0.66459999999999997</v>
      </c>
      <c r="Y71" s="84">
        <v>0.67630000000000001</v>
      </c>
      <c r="Z71" s="84">
        <v>0.66149999999999998</v>
      </c>
      <c r="AA71" s="84">
        <v>0.66</v>
      </c>
      <c r="AD71" s="92" t="s">
        <v>108</v>
      </c>
      <c r="AE71" s="84">
        <v>0</v>
      </c>
      <c r="AF71" s="84">
        <v>0</v>
      </c>
      <c r="AG71" s="84">
        <v>4.2500000000000003E-2</v>
      </c>
      <c r="AH71" s="84">
        <v>4.7899999999999998E-2</v>
      </c>
      <c r="AI71" s="84">
        <v>0</v>
      </c>
      <c r="AJ71" s="84">
        <v>0</v>
      </c>
      <c r="AK71" s="84">
        <v>0</v>
      </c>
      <c r="AM71" s="92" t="s">
        <v>108</v>
      </c>
      <c r="AN71" s="84">
        <v>0.1479</v>
      </c>
      <c r="AO71" s="84">
        <v>0.48799999999999999</v>
      </c>
      <c r="AP71" s="84">
        <v>0.45469999999999999</v>
      </c>
      <c r="AQ71" s="84">
        <v>0.62590000000000001</v>
      </c>
      <c r="AR71" s="84">
        <v>0.17030000000000001</v>
      </c>
      <c r="AS71" s="84">
        <v>0.23980000000000001</v>
      </c>
      <c r="AT71" s="84">
        <v>7.4000000000000003E-3</v>
      </c>
      <c r="AV71" s="92" t="s">
        <v>108</v>
      </c>
      <c r="AW71" s="84">
        <v>0.73909999999999998</v>
      </c>
      <c r="AX71" s="84">
        <v>0.29480000000000001</v>
      </c>
      <c r="AY71" s="84">
        <v>3.9199999999999999E-2</v>
      </c>
      <c r="AZ71" s="84">
        <v>0.24340000000000001</v>
      </c>
      <c r="BA71" s="84">
        <v>0.60919999999999996</v>
      </c>
      <c r="BB71" s="84">
        <v>0.3619</v>
      </c>
      <c r="BC71" s="84">
        <v>0.16639999999999999</v>
      </c>
      <c r="BE71" s="92" t="s">
        <v>108</v>
      </c>
      <c r="BF71" s="84">
        <v>0.69279999999999997</v>
      </c>
      <c r="BG71" s="84">
        <v>0.35580000000000001</v>
      </c>
      <c r="BH71" s="84">
        <v>7.7499999999999999E-2</v>
      </c>
      <c r="BI71" s="84">
        <v>0.22869999999999999</v>
      </c>
      <c r="BJ71" s="84">
        <v>0.6149</v>
      </c>
      <c r="BK71" s="84">
        <v>0.26340000000000002</v>
      </c>
      <c r="BL71" s="84">
        <v>0.28649999999999998</v>
      </c>
    </row>
    <row r="72" spans="1:64">
      <c r="A72" s="142"/>
      <c r="B72" s="142"/>
      <c r="C72" s="5">
        <v>2.9166666666666701</v>
      </c>
      <c r="D72" s="84">
        <v>0</v>
      </c>
      <c r="E72" s="84">
        <v>0</v>
      </c>
      <c r="F72" s="84">
        <v>0</v>
      </c>
      <c r="G72" s="84">
        <v>0</v>
      </c>
      <c r="H72" s="84">
        <v>0</v>
      </c>
      <c r="I72" s="84">
        <v>0</v>
      </c>
      <c r="J72" s="84">
        <v>0</v>
      </c>
      <c r="K72" s="84">
        <v>0</v>
      </c>
      <c r="L72" s="84">
        <v>0</v>
      </c>
      <c r="M72" s="84">
        <v>0</v>
      </c>
      <c r="N72" s="84">
        <v>0</v>
      </c>
      <c r="O72" s="84">
        <v>0</v>
      </c>
      <c r="P72" s="84">
        <v>0.40910000000000002</v>
      </c>
      <c r="Q72" s="84">
        <v>0.49009999999999998</v>
      </c>
      <c r="R72" s="84">
        <v>0.14949999999999999</v>
      </c>
      <c r="S72" s="84">
        <v>0.48230000000000001</v>
      </c>
      <c r="T72" s="84">
        <v>0.49009999999999998</v>
      </c>
      <c r="U72" s="84">
        <v>0.32929999999999998</v>
      </c>
      <c r="V72" s="84">
        <v>0.4975</v>
      </c>
      <c r="W72" s="84">
        <v>0.59809999999999997</v>
      </c>
      <c r="X72" s="84">
        <v>0.49270000000000003</v>
      </c>
      <c r="Y72" s="84">
        <v>0.55530000000000002</v>
      </c>
      <c r="Z72" s="84">
        <v>0.68559999999999999</v>
      </c>
      <c r="AA72" s="84">
        <v>0.61670000000000003</v>
      </c>
      <c r="AD72" s="92" t="s">
        <v>109</v>
      </c>
      <c r="AE72" s="84">
        <v>3.5000000000000003E-2</v>
      </c>
      <c r="AF72" s="84">
        <v>0.28749999999999998</v>
      </c>
      <c r="AG72" s="84">
        <v>0.2465</v>
      </c>
      <c r="AH72" s="84">
        <v>0.43559999999999999</v>
      </c>
      <c r="AI72" s="84">
        <v>3.0599999999999999E-2</v>
      </c>
      <c r="AJ72" s="84">
        <v>6.2300000000000001E-2</v>
      </c>
      <c r="AK72" s="84">
        <v>0</v>
      </c>
      <c r="AM72" s="92" t="s">
        <v>109</v>
      </c>
      <c r="AN72" s="84">
        <v>0.72640000000000005</v>
      </c>
      <c r="AO72" s="84">
        <v>0.78010000000000002</v>
      </c>
      <c r="AP72" s="84">
        <v>0.49609999999999999</v>
      </c>
      <c r="AQ72" s="84">
        <v>0.73109999999999997</v>
      </c>
      <c r="AR72" s="84">
        <v>0.6825</v>
      </c>
      <c r="AS72" s="84">
        <v>0.72299999999999998</v>
      </c>
      <c r="AT72" s="84">
        <v>0.1046</v>
      </c>
      <c r="AV72" s="92" t="s">
        <v>109</v>
      </c>
      <c r="AW72" s="84">
        <v>0.76470000000000005</v>
      </c>
      <c r="AX72" s="84">
        <v>0.35320000000000001</v>
      </c>
      <c r="AY72" s="84">
        <v>9.1000000000000004E-3</v>
      </c>
      <c r="AZ72" s="84">
        <v>0.2097</v>
      </c>
      <c r="BA72" s="84">
        <v>0.64490000000000003</v>
      </c>
      <c r="BB72" s="84">
        <v>0.39650000000000002</v>
      </c>
      <c r="BC72" s="84">
        <v>0.32019999999999998</v>
      </c>
      <c r="BE72" s="92" t="s">
        <v>109</v>
      </c>
      <c r="BF72" s="84">
        <v>0.6905</v>
      </c>
      <c r="BG72" s="84">
        <v>0.36599999999999999</v>
      </c>
      <c r="BH72" s="84">
        <v>3.9899999999999998E-2</v>
      </c>
      <c r="BI72" s="84">
        <v>0.1716</v>
      </c>
      <c r="BJ72" s="84">
        <v>0.62350000000000005</v>
      </c>
      <c r="BK72" s="84">
        <v>0.34660000000000002</v>
      </c>
      <c r="BL72" s="84">
        <v>0.38030000000000003</v>
      </c>
    </row>
    <row r="73" spans="1:64">
      <c r="A73" s="142"/>
      <c r="B73" s="142"/>
      <c r="C73" s="5">
        <v>2.9583333333333299</v>
      </c>
      <c r="D73" s="84">
        <v>0</v>
      </c>
      <c r="E73" s="84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0.36549999999999999</v>
      </c>
      <c r="Q73" s="84">
        <v>0.49909999999999999</v>
      </c>
      <c r="R73" s="84">
        <v>0.12559999999999999</v>
      </c>
      <c r="S73" s="84">
        <v>0.4466</v>
      </c>
      <c r="T73" s="84">
        <v>0.49909999999999999</v>
      </c>
      <c r="U73" s="84">
        <v>0.3014</v>
      </c>
      <c r="V73" s="84">
        <v>0.41539999999999999</v>
      </c>
      <c r="W73" s="84">
        <v>0.55479999999999996</v>
      </c>
      <c r="X73" s="84">
        <v>0.50149999999999995</v>
      </c>
      <c r="Y73" s="84">
        <v>0.5665</v>
      </c>
      <c r="Z73" s="84">
        <v>0.61399999999999999</v>
      </c>
      <c r="AA73" s="84">
        <v>0.56320000000000003</v>
      </c>
      <c r="AD73" s="92" t="s">
        <v>110</v>
      </c>
      <c r="AE73" s="84">
        <v>0.39129999999999998</v>
      </c>
      <c r="AF73" s="84">
        <v>0.5554</v>
      </c>
      <c r="AG73" s="84">
        <v>0.4768</v>
      </c>
      <c r="AH73" s="84">
        <v>0.81299999999999994</v>
      </c>
      <c r="AI73" s="84">
        <v>0.4289</v>
      </c>
      <c r="AJ73" s="84">
        <v>0.49480000000000002</v>
      </c>
      <c r="AK73" s="84">
        <v>0</v>
      </c>
      <c r="AM73" s="92" t="s">
        <v>110</v>
      </c>
      <c r="AN73" s="84">
        <v>0.81869999999999998</v>
      </c>
      <c r="AO73" s="84">
        <v>0.70750000000000002</v>
      </c>
      <c r="AP73" s="84">
        <v>0.56399999999999995</v>
      </c>
      <c r="AQ73" s="84">
        <v>0.80669999999999997</v>
      </c>
      <c r="AR73" s="84">
        <v>0.82989999999999997</v>
      </c>
      <c r="AS73" s="84">
        <v>0.82689999999999997</v>
      </c>
      <c r="AT73" s="84">
        <v>0.1459</v>
      </c>
      <c r="AV73" s="92" t="s">
        <v>110</v>
      </c>
      <c r="AW73" s="84">
        <v>0.77769999999999995</v>
      </c>
      <c r="AX73" s="84">
        <v>0.29699999999999999</v>
      </c>
      <c r="AY73" s="84">
        <v>4.7999999999999996E-3</v>
      </c>
      <c r="AZ73" s="84">
        <v>0.19</v>
      </c>
      <c r="BA73" s="84">
        <v>0.57809999999999995</v>
      </c>
      <c r="BB73" s="84">
        <v>0.30270000000000002</v>
      </c>
      <c r="BC73" s="84">
        <v>0.36930000000000002</v>
      </c>
      <c r="BE73" s="92" t="s">
        <v>110</v>
      </c>
      <c r="BF73" s="84">
        <v>0.69110000000000005</v>
      </c>
      <c r="BG73" s="84">
        <v>0.35599999999999998</v>
      </c>
      <c r="BH73" s="84">
        <v>3.5700000000000003E-2</v>
      </c>
      <c r="BI73" s="84">
        <v>0.16250000000000001</v>
      </c>
      <c r="BJ73" s="84">
        <v>0.56530000000000002</v>
      </c>
      <c r="BK73" s="84">
        <v>0.39739999999999998</v>
      </c>
      <c r="BL73" s="84">
        <v>0.37109999999999999</v>
      </c>
    </row>
    <row r="74" spans="1:64">
      <c r="A74" s="142"/>
      <c r="B74" s="142"/>
      <c r="C74" s="5">
        <v>3</v>
      </c>
      <c r="D74" s="84">
        <v>0</v>
      </c>
      <c r="E74" s="84">
        <v>0</v>
      </c>
      <c r="F74" s="84">
        <v>0</v>
      </c>
      <c r="G74" s="84">
        <v>0</v>
      </c>
      <c r="H74" s="84">
        <v>0</v>
      </c>
      <c r="I74" s="84">
        <v>0</v>
      </c>
      <c r="J74" s="84">
        <v>0</v>
      </c>
      <c r="K74" s="84">
        <v>0</v>
      </c>
      <c r="L74" s="84">
        <v>0</v>
      </c>
      <c r="M74" s="84">
        <v>0</v>
      </c>
      <c r="N74" s="84">
        <v>0</v>
      </c>
      <c r="O74" s="84">
        <v>0</v>
      </c>
      <c r="P74" s="84">
        <v>0.29559999999999997</v>
      </c>
      <c r="Q74" s="84">
        <v>0.41049999999999998</v>
      </c>
      <c r="R74" s="84">
        <v>0.1023</v>
      </c>
      <c r="S74" s="84">
        <v>0.3639</v>
      </c>
      <c r="T74" s="84">
        <v>0.41049999999999998</v>
      </c>
      <c r="U74" s="84">
        <v>0.24540000000000001</v>
      </c>
      <c r="V74" s="84">
        <v>0.39860000000000001</v>
      </c>
      <c r="W74" s="84">
        <v>0.56489999999999996</v>
      </c>
      <c r="X74" s="84">
        <v>0.54320000000000002</v>
      </c>
      <c r="Y74" s="84">
        <v>0.5121</v>
      </c>
      <c r="Z74" s="84">
        <v>0.51939999999999997</v>
      </c>
      <c r="AA74" s="84">
        <v>0.51839999999999997</v>
      </c>
      <c r="AD74" s="92" t="s">
        <v>111</v>
      </c>
      <c r="AE74" s="84">
        <v>0.66990000000000005</v>
      </c>
      <c r="AF74" s="84">
        <v>0.56299999999999994</v>
      </c>
      <c r="AG74" s="84">
        <v>0.39929999999999999</v>
      </c>
      <c r="AH74" s="84">
        <v>0.80930000000000002</v>
      </c>
      <c r="AI74" s="84">
        <v>0.75139999999999996</v>
      </c>
      <c r="AJ74" s="84">
        <v>0.79469999999999996</v>
      </c>
      <c r="AK74" s="84">
        <v>0</v>
      </c>
      <c r="AM74" s="92" t="s">
        <v>111</v>
      </c>
      <c r="AN74" s="84">
        <v>0.79949999999999999</v>
      </c>
      <c r="AO74" s="84">
        <v>0.68910000000000005</v>
      </c>
      <c r="AP74" s="84">
        <v>0.61650000000000005</v>
      </c>
      <c r="AQ74" s="84">
        <v>0.7762</v>
      </c>
      <c r="AR74" s="84">
        <v>0.81369999999999998</v>
      </c>
      <c r="AS74" s="84">
        <v>0.81369999999999998</v>
      </c>
      <c r="AT74" s="84">
        <v>0.32929999999999998</v>
      </c>
      <c r="AV74" s="92" t="s">
        <v>111</v>
      </c>
      <c r="AW74" s="84">
        <v>0.83650000000000002</v>
      </c>
      <c r="AX74" s="84">
        <v>0.2225</v>
      </c>
      <c r="AY74" s="84">
        <v>5.1999999999999998E-3</v>
      </c>
      <c r="AZ74" s="84">
        <v>0.17879999999999999</v>
      </c>
      <c r="BA74" s="84">
        <v>0.5544</v>
      </c>
      <c r="BB74" s="84">
        <v>0.1792</v>
      </c>
      <c r="BC74" s="84">
        <v>0.47820000000000001</v>
      </c>
      <c r="BE74" s="92" t="s">
        <v>111</v>
      </c>
      <c r="BF74" s="84">
        <v>0.69689999999999996</v>
      </c>
      <c r="BG74" s="84">
        <v>0.28100000000000003</v>
      </c>
      <c r="BH74" s="84">
        <v>1.2E-2</v>
      </c>
      <c r="BI74" s="84">
        <v>0.1648</v>
      </c>
      <c r="BJ74" s="84">
        <v>0.47789999999999999</v>
      </c>
      <c r="BK74" s="84">
        <v>0.25819999999999999</v>
      </c>
      <c r="BL74" s="84">
        <v>0.52990000000000004</v>
      </c>
    </row>
    <row r="75" spans="1:64">
      <c r="A75" s="142" t="s">
        <v>75</v>
      </c>
      <c r="B75" s="142"/>
      <c r="C75" s="39">
        <v>3.0416666666666701</v>
      </c>
      <c r="D75" s="95">
        <v>0</v>
      </c>
      <c r="E75" s="95">
        <v>0</v>
      </c>
      <c r="F75" s="95">
        <v>0</v>
      </c>
      <c r="G75" s="95">
        <v>0</v>
      </c>
      <c r="H75" s="95">
        <v>0</v>
      </c>
      <c r="I75" s="95">
        <v>0</v>
      </c>
      <c r="J75" s="95">
        <v>0</v>
      </c>
      <c r="K75" s="95">
        <v>0</v>
      </c>
      <c r="L75" s="95">
        <v>0</v>
      </c>
      <c r="M75" s="95">
        <v>0</v>
      </c>
      <c r="N75" s="95">
        <v>0</v>
      </c>
      <c r="O75" s="95">
        <v>0</v>
      </c>
      <c r="P75" s="95">
        <v>0.49009999999999998</v>
      </c>
      <c r="Q75" s="95">
        <v>0.79720000000000002</v>
      </c>
      <c r="R75" s="95">
        <v>0.18440000000000001</v>
      </c>
      <c r="S75" s="95">
        <v>0.75149999999999995</v>
      </c>
      <c r="T75" s="95">
        <v>0.79720000000000002</v>
      </c>
      <c r="U75" s="95">
        <v>0.45600000000000002</v>
      </c>
      <c r="V75" s="95">
        <v>0.74450000000000005</v>
      </c>
      <c r="W75" s="95">
        <v>0.65539999999999998</v>
      </c>
      <c r="X75" s="95">
        <v>0.51280000000000003</v>
      </c>
      <c r="Y75" s="95">
        <v>0.58850000000000002</v>
      </c>
      <c r="Z75" s="95">
        <v>0.68149999999999999</v>
      </c>
      <c r="AA75" s="95">
        <v>0.6593</v>
      </c>
      <c r="AD75" s="92" t="s">
        <v>112</v>
      </c>
      <c r="AE75" s="84">
        <v>0.59360000000000002</v>
      </c>
      <c r="AF75" s="84">
        <v>0.63260000000000005</v>
      </c>
      <c r="AG75" s="84">
        <v>0.3952</v>
      </c>
      <c r="AH75" s="84">
        <v>0.85729999999999995</v>
      </c>
      <c r="AI75" s="84">
        <v>0.67620000000000002</v>
      </c>
      <c r="AJ75" s="84">
        <v>0.72409999999999997</v>
      </c>
      <c r="AK75" s="84">
        <v>0</v>
      </c>
      <c r="AM75" s="92" t="s">
        <v>112</v>
      </c>
      <c r="AN75" s="84">
        <v>0.76329999999999998</v>
      </c>
      <c r="AO75" s="84">
        <v>0.79300000000000004</v>
      </c>
      <c r="AP75" s="84">
        <v>0.65820000000000001</v>
      </c>
      <c r="AQ75" s="84">
        <v>0.89680000000000004</v>
      </c>
      <c r="AR75" s="84">
        <v>0.75270000000000004</v>
      </c>
      <c r="AS75" s="84">
        <v>0.75409999999999999</v>
      </c>
      <c r="AT75" s="84">
        <v>0.27510000000000001</v>
      </c>
      <c r="AV75" s="92" t="s">
        <v>112</v>
      </c>
      <c r="AW75" s="84">
        <v>0.81799999999999995</v>
      </c>
      <c r="AX75" s="84">
        <v>0.28360000000000002</v>
      </c>
      <c r="AY75" s="84">
        <v>1.1299999999999999E-2</v>
      </c>
      <c r="AZ75" s="84">
        <v>0.18740000000000001</v>
      </c>
      <c r="BA75" s="84">
        <v>0.58789999999999998</v>
      </c>
      <c r="BB75" s="84">
        <v>0.1462</v>
      </c>
      <c r="BC75" s="84">
        <v>0.30509999999999998</v>
      </c>
      <c r="BE75" s="92" t="s">
        <v>112</v>
      </c>
      <c r="BF75" s="84">
        <v>0.68600000000000005</v>
      </c>
      <c r="BG75" s="84">
        <v>0.312</v>
      </c>
      <c r="BH75" s="84">
        <v>3.3E-3</v>
      </c>
      <c r="BI75" s="84">
        <v>0.22140000000000001</v>
      </c>
      <c r="BJ75" s="84">
        <v>0.46250000000000002</v>
      </c>
      <c r="BK75" s="84">
        <v>0.22539999999999999</v>
      </c>
      <c r="BL75" s="84">
        <v>0.48859999999999998</v>
      </c>
    </row>
    <row r="76" spans="1:64">
      <c r="A76" s="142"/>
      <c r="B76" s="142"/>
      <c r="C76" s="39">
        <v>3.0833333333333299</v>
      </c>
      <c r="D76" s="95">
        <v>0</v>
      </c>
      <c r="E76" s="95">
        <v>0</v>
      </c>
      <c r="F76" s="95">
        <v>0</v>
      </c>
      <c r="G76" s="95">
        <v>0</v>
      </c>
      <c r="H76" s="95">
        <v>0</v>
      </c>
      <c r="I76" s="95">
        <v>0</v>
      </c>
      <c r="J76" s="95">
        <v>0</v>
      </c>
      <c r="K76" s="95">
        <v>0</v>
      </c>
      <c r="L76" s="95">
        <v>0</v>
      </c>
      <c r="M76" s="95">
        <v>0</v>
      </c>
      <c r="N76" s="95">
        <v>0</v>
      </c>
      <c r="O76" s="95">
        <v>0</v>
      </c>
      <c r="P76" s="95">
        <v>0.50219999999999998</v>
      </c>
      <c r="Q76" s="95">
        <v>0.75370000000000004</v>
      </c>
      <c r="R76" s="95">
        <v>0.1772</v>
      </c>
      <c r="S76" s="95">
        <v>0.7319</v>
      </c>
      <c r="T76" s="95">
        <v>0.75370000000000004</v>
      </c>
      <c r="U76" s="95">
        <v>0.44750000000000001</v>
      </c>
      <c r="V76" s="95">
        <v>0.79469999999999996</v>
      </c>
      <c r="W76" s="95">
        <v>0.71840000000000004</v>
      </c>
      <c r="X76" s="95">
        <v>0.40610000000000002</v>
      </c>
      <c r="Y76" s="95">
        <v>0.52129999999999999</v>
      </c>
      <c r="Z76" s="95">
        <v>0.63419999999999999</v>
      </c>
      <c r="AA76" s="95">
        <v>0.64019999999999999</v>
      </c>
      <c r="AD76" s="92" t="s">
        <v>113</v>
      </c>
      <c r="AE76" s="84">
        <v>0.49409999999999998</v>
      </c>
      <c r="AF76" s="84">
        <v>0.76239999999999997</v>
      </c>
      <c r="AG76" s="84">
        <v>0.56289999999999996</v>
      </c>
      <c r="AH76" s="84">
        <v>1.0206</v>
      </c>
      <c r="AI76" s="84">
        <v>0.623</v>
      </c>
      <c r="AJ76" s="84">
        <v>0.69869999999999999</v>
      </c>
      <c r="AK76" s="84">
        <v>3.3999999999999998E-3</v>
      </c>
      <c r="AM76" s="92" t="s">
        <v>113</v>
      </c>
      <c r="AN76" s="84">
        <v>0.68089999999999995</v>
      </c>
      <c r="AO76" s="84">
        <v>0.85470000000000002</v>
      </c>
      <c r="AP76" s="84">
        <v>0.73009999999999997</v>
      </c>
      <c r="AQ76" s="84">
        <v>0.89319999999999999</v>
      </c>
      <c r="AR76" s="84">
        <v>0.72729999999999995</v>
      </c>
      <c r="AS76" s="84">
        <v>0.74760000000000004</v>
      </c>
      <c r="AT76" s="84">
        <v>0.25700000000000001</v>
      </c>
      <c r="AV76" s="92" t="s">
        <v>113</v>
      </c>
      <c r="AW76" s="84">
        <v>0.78649999999999998</v>
      </c>
      <c r="AX76" s="84">
        <v>0.31390000000000001</v>
      </c>
      <c r="AY76" s="84">
        <v>2.8299999999999999E-2</v>
      </c>
      <c r="AZ76" s="84">
        <v>0.1148</v>
      </c>
      <c r="BA76" s="84">
        <v>0.57950000000000002</v>
      </c>
      <c r="BB76" s="84">
        <v>0.15540000000000001</v>
      </c>
      <c r="BC76" s="84">
        <v>0.20730000000000001</v>
      </c>
      <c r="BE76" s="92" t="s">
        <v>113</v>
      </c>
      <c r="BF76" s="84">
        <v>0.60809999999999997</v>
      </c>
      <c r="BG76" s="84">
        <v>0.35089999999999999</v>
      </c>
      <c r="BH76" s="84">
        <v>1.4E-3</v>
      </c>
      <c r="BI76" s="84">
        <v>0.157</v>
      </c>
      <c r="BJ76" s="84">
        <v>0.44159999999999999</v>
      </c>
      <c r="BK76" s="84">
        <v>0.21179999999999999</v>
      </c>
      <c r="BL76" s="84">
        <v>0.39910000000000001</v>
      </c>
    </row>
    <row r="77" spans="1:64">
      <c r="A77" s="142"/>
      <c r="B77" s="142"/>
      <c r="C77" s="39">
        <v>3.125</v>
      </c>
      <c r="D77" s="95">
        <v>0</v>
      </c>
      <c r="E77" s="95">
        <v>0</v>
      </c>
      <c r="F77" s="95">
        <v>0</v>
      </c>
      <c r="G77" s="95">
        <v>0</v>
      </c>
      <c r="H77" s="95">
        <v>0</v>
      </c>
      <c r="I77" s="95">
        <v>0</v>
      </c>
      <c r="J77" s="95">
        <v>0</v>
      </c>
      <c r="K77" s="95">
        <v>0</v>
      </c>
      <c r="L77" s="95">
        <v>0</v>
      </c>
      <c r="M77" s="95">
        <v>0</v>
      </c>
      <c r="N77" s="95">
        <v>0</v>
      </c>
      <c r="O77" s="95">
        <v>0</v>
      </c>
      <c r="P77" s="95">
        <v>0.51280000000000003</v>
      </c>
      <c r="Q77" s="95">
        <v>0.78200000000000003</v>
      </c>
      <c r="R77" s="95">
        <v>0.19020000000000001</v>
      </c>
      <c r="S77" s="95">
        <v>0.76980000000000004</v>
      </c>
      <c r="T77" s="95">
        <v>0.78200000000000003</v>
      </c>
      <c r="U77" s="95">
        <v>0.46660000000000001</v>
      </c>
      <c r="V77" s="95">
        <v>0.7792</v>
      </c>
      <c r="W77" s="95">
        <v>0.73460000000000003</v>
      </c>
      <c r="X77" s="95">
        <v>0.38379999999999997</v>
      </c>
      <c r="Y77" s="95">
        <v>0.39939999999999998</v>
      </c>
      <c r="Z77" s="95">
        <v>0.63639999999999997</v>
      </c>
      <c r="AA77" s="95">
        <v>0.63529999999999998</v>
      </c>
      <c r="AD77" s="92" t="s">
        <v>114</v>
      </c>
      <c r="AE77" s="84">
        <v>0.59040000000000004</v>
      </c>
      <c r="AF77" s="84">
        <v>0.87680000000000002</v>
      </c>
      <c r="AG77" s="84">
        <v>0.2833</v>
      </c>
      <c r="AH77" s="84">
        <v>0.99980000000000002</v>
      </c>
      <c r="AI77" s="84">
        <v>0.68820000000000003</v>
      </c>
      <c r="AJ77" s="84">
        <v>0.70309999999999995</v>
      </c>
      <c r="AK77" s="84">
        <v>0</v>
      </c>
      <c r="AM77" s="92" t="s">
        <v>114</v>
      </c>
      <c r="AN77" s="84">
        <v>0.76829999999999998</v>
      </c>
      <c r="AO77" s="84">
        <v>0.90600000000000003</v>
      </c>
      <c r="AP77" s="84">
        <v>0.55179999999999996</v>
      </c>
      <c r="AQ77" s="84">
        <v>0.85589999999999999</v>
      </c>
      <c r="AR77" s="84">
        <v>0.75349999999999995</v>
      </c>
      <c r="AS77" s="84">
        <v>0.75370000000000004</v>
      </c>
      <c r="AT77" s="84">
        <v>0.33950000000000002</v>
      </c>
      <c r="AV77" s="92" t="s">
        <v>114</v>
      </c>
      <c r="AW77" s="84">
        <v>0.76880000000000004</v>
      </c>
      <c r="AX77" s="84">
        <v>0.2417</v>
      </c>
      <c r="AY77" s="84">
        <v>4.1000000000000002E-2</v>
      </c>
      <c r="AZ77" s="84">
        <v>9.1999999999999998E-2</v>
      </c>
      <c r="BA77" s="84">
        <v>0.53979999999999995</v>
      </c>
      <c r="BB77" s="84">
        <v>9.9199999999999997E-2</v>
      </c>
      <c r="BC77" s="84">
        <v>0.1002</v>
      </c>
      <c r="BE77" s="92" t="s">
        <v>114</v>
      </c>
      <c r="BF77" s="84">
        <v>0.61660000000000004</v>
      </c>
      <c r="BG77" s="84">
        <v>0.32350000000000001</v>
      </c>
      <c r="BH77" s="84">
        <v>3.3E-3</v>
      </c>
      <c r="BI77" s="84">
        <v>0.15329999999999999</v>
      </c>
      <c r="BJ77" s="84">
        <v>0.3906</v>
      </c>
      <c r="BK77" s="84">
        <v>0.1434</v>
      </c>
      <c r="BL77" s="84">
        <v>0.30420000000000003</v>
      </c>
    </row>
    <row r="78" spans="1:64">
      <c r="A78" s="142"/>
      <c r="B78" s="142"/>
      <c r="C78" s="39">
        <v>3.1666666666666701</v>
      </c>
      <c r="D78" s="95">
        <v>0</v>
      </c>
      <c r="E78" s="95">
        <v>0</v>
      </c>
      <c r="F78" s="95">
        <v>0</v>
      </c>
      <c r="G78" s="95">
        <v>0</v>
      </c>
      <c r="H78" s="95">
        <v>0</v>
      </c>
      <c r="I78" s="95">
        <v>0</v>
      </c>
      <c r="J78" s="95">
        <v>0</v>
      </c>
      <c r="K78" s="95">
        <v>0</v>
      </c>
      <c r="L78" s="95">
        <v>0</v>
      </c>
      <c r="M78" s="95">
        <v>0</v>
      </c>
      <c r="N78" s="95">
        <v>0</v>
      </c>
      <c r="O78" s="95">
        <v>0</v>
      </c>
      <c r="P78" s="95">
        <v>0.49680000000000002</v>
      </c>
      <c r="Q78" s="95">
        <v>0.74229999999999996</v>
      </c>
      <c r="R78" s="95">
        <v>0.17280000000000001</v>
      </c>
      <c r="S78" s="95">
        <v>0.71040000000000003</v>
      </c>
      <c r="T78" s="95">
        <v>0.74229999999999996</v>
      </c>
      <c r="U78" s="95">
        <v>0.43859999999999999</v>
      </c>
      <c r="V78" s="95">
        <v>0.74880000000000002</v>
      </c>
      <c r="W78" s="95">
        <v>0.77470000000000006</v>
      </c>
      <c r="X78" s="95">
        <v>0.31240000000000001</v>
      </c>
      <c r="Y78" s="95">
        <v>0.32050000000000001</v>
      </c>
      <c r="Z78" s="95">
        <v>0.61409999999999998</v>
      </c>
      <c r="AA78" s="95">
        <v>0.61809999999999998</v>
      </c>
      <c r="AD78" s="92" t="s">
        <v>115</v>
      </c>
      <c r="AE78" s="84">
        <v>0.72899999999999998</v>
      </c>
      <c r="AF78" s="84">
        <v>0.81659999999999999</v>
      </c>
      <c r="AG78" s="84">
        <v>0.34029999999999999</v>
      </c>
      <c r="AH78" s="84">
        <v>0.99080000000000001</v>
      </c>
      <c r="AI78" s="84">
        <v>0.73870000000000002</v>
      </c>
      <c r="AJ78" s="84">
        <v>0.75580000000000003</v>
      </c>
      <c r="AK78" s="84">
        <v>0</v>
      </c>
      <c r="AM78" s="92" t="s">
        <v>115</v>
      </c>
      <c r="AN78" s="84">
        <v>0.80959999999999999</v>
      </c>
      <c r="AO78" s="84">
        <v>0.83909999999999996</v>
      </c>
      <c r="AP78" s="84">
        <v>0.60019999999999996</v>
      </c>
      <c r="AQ78" s="84">
        <v>0.86219999999999997</v>
      </c>
      <c r="AR78" s="84">
        <v>0.78190000000000004</v>
      </c>
      <c r="AS78" s="84">
        <v>0.77839999999999998</v>
      </c>
      <c r="AT78" s="84">
        <v>0.2888</v>
      </c>
      <c r="AV78" s="92" t="s">
        <v>115</v>
      </c>
      <c r="AW78" s="84">
        <v>0.77</v>
      </c>
      <c r="AX78" s="84">
        <v>0.27379999999999999</v>
      </c>
      <c r="AY78" s="84">
        <v>3.2199999999999999E-2</v>
      </c>
      <c r="AZ78" s="84">
        <v>0.13400000000000001</v>
      </c>
      <c r="BA78" s="84">
        <v>0.4612</v>
      </c>
      <c r="BB78" s="84">
        <v>3.2599999999999997E-2</v>
      </c>
      <c r="BC78" s="84">
        <v>5.0999999999999997E-2</v>
      </c>
      <c r="BE78" s="92" t="s">
        <v>115</v>
      </c>
      <c r="BF78" s="84">
        <v>0.55649999999999999</v>
      </c>
      <c r="BG78" s="84">
        <v>0.32029999999999997</v>
      </c>
      <c r="BH78" s="84">
        <v>1.35E-2</v>
      </c>
      <c r="BI78" s="84">
        <v>0.2051</v>
      </c>
      <c r="BJ78" s="84">
        <v>0.3891</v>
      </c>
      <c r="BK78" s="84">
        <v>0.1026</v>
      </c>
      <c r="BL78" s="84">
        <v>0.17299999999999999</v>
      </c>
    </row>
    <row r="79" spans="1:64">
      <c r="A79" s="142"/>
      <c r="B79" s="142"/>
      <c r="C79" s="39">
        <v>3.2083333333333299</v>
      </c>
      <c r="D79" s="95">
        <v>0</v>
      </c>
      <c r="E79" s="95">
        <v>0</v>
      </c>
      <c r="F79" s="95">
        <v>0</v>
      </c>
      <c r="G79" s="95">
        <v>0</v>
      </c>
      <c r="H79" s="95">
        <v>0</v>
      </c>
      <c r="I79" s="95">
        <v>0</v>
      </c>
      <c r="J79" s="95">
        <v>0</v>
      </c>
      <c r="K79" s="95">
        <v>0</v>
      </c>
      <c r="L79" s="95">
        <v>0</v>
      </c>
      <c r="M79" s="95">
        <v>0</v>
      </c>
      <c r="N79" s="95">
        <v>0</v>
      </c>
      <c r="O79" s="95">
        <v>0</v>
      </c>
      <c r="P79" s="95">
        <v>0.47160000000000002</v>
      </c>
      <c r="Q79" s="95">
        <v>0.65880000000000005</v>
      </c>
      <c r="R79" s="95">
        <v>0.1618</v>
      </c>
      <c r="S79" s="95">
        <v>0.62160000000000004</v>
      </c>
      <c r="T79" s="95">
        <v>0.65880000000000005</v>
      </c>
      <c r="U79" s="95">
        <v>0.39950000000000002</v>
      </c>
      <c r="V79" s="95">
        <v>0.74809999999999999</v>
      </c>
      <c r="W79" s="95">
        <v>0.74880000000000002</v>
      </c>
      <c r="X79" s="95">
        <v>0.34870000000000001</v>
      </c>
      <c r="Y79" s="95">
        <v>0.32600000000000001</v>
      </c>
      <c r="Z79" s="95">
        <v>0.62460000000000004</v>
      </c>
      <c r="AA79" s="95">
        <v>0.62180000000000002</v>
      </c>
      <c r="AD79" s="92" t="s">
        <v>116</v>
      </c>
      <c r="AE79" s="84">
        <v>0.65620000000000001</v>
      </c>
      <c r="AF79" s="84">
        <v>0.79</v>
      </c>
      <c r="AG79" s="84">
        <v>0.24010000000000001</v>
      </c>
      <c r="AH79" s="84">
        <v>0.94799999999999995</v>
      </c>
      <c r="AI79" s="84">
        <v>0.80549999999999999</v>
      </c>
      <c r="AJ79" s="84">
        <v>0.79039999999999999</v>
      </c>
      <c r="AK79" s="84">
        <v>0</v>
      </c>
      <c r="AM79" s="92" t="s">
        <v>116</v>
      </c>
      <c r="AN79" s="84">
        <v>0.71789999999999998</v>
      </c>
      <c r="AO79" s="84">
        <v>0.876</v>
      </c>
      <c r="AP79" s="84">
        <v>0.45450000000000002</v>
      </c>
      <c r="AQ79" s="84">
        <v>0.86019999999999996</v>
      </c>
      <c r="AR79" s="84">
        <v>0.79569999999999996</v>
      </c>
      <c r="AS79" s="84">
        <v>0.754</v>
      </c>
      <c r="AT79" s="84">
        <v>0.122</v>
      </c>
      <c r="AV79" s="92" t="s">
        <v>116</v>
      </c>
      <c r="AW79" s="84">
        <v>0.77849999999999997</v>
      </c>
      <c r="AX79" s="84">
        <v>0.27410000000000001</v>
      </c>
      <c r="AY79" s="84">
        <v>5.3999999999999999E-2</v>
      </c>
      <c r="AZ79" s="84">
        <v>0.12479999999999999</v>
      </c>
      <c r="BA79" s="84">
        <v>0.38040000000000002</v>
      </c>
      <c r="BB79" s="84">
        <v>1.0200000000000001E-2</v>
      </c>
      <c r="BC79" s="84">
        <v>7.9500000000000001E-2</v>
      </c>
      <c r="BE79" s="92" t="s">
        <v>116</v>
      </c>
      <c r="BF79" s="84">
        <v>0.53239999999999998</v>
      </c>
      <c r="BG79" s="84">
        <v>0.312</v>
      </c>
      <c r="BH79" s="84">
        <v>2.2100000000000002E-2</v>
      </c>
      <c r="BI79" s="84">
        <v>0.2258</v>
      </c>
      <c r="BJ79" s="84">
        <v>0.35639999999999999</v>
      </c>
      <c r="BK79" s="84">
        <v>8.14E-2</v>
      </c>
      <c r="BL79" s="84">
        <v>0.1482</v>
      </c>
    </row>
    <row r="80" spans="1:64">
      <c r="A80" s="142"/>
      <c r="B80" s="142"/>
      <c r="C80" s="39">
        <v>3.25</v>
      </c>
      <c r="D80" s="95">
        <v>0</v>
      </c>
      <c r="E80" s="95">
        <v>0</v>
      </c>
      <c r="F80" s="95">
        <v>0</v>
      </c>
      <c r="G80" s="95">
        <v>0</v>
      </c>
      <c r="H80" s="95">
        <v>0</v>
      </c>
      <c r="I80" s="95">
        <v>0</v>
      </c>
      <c r="J80" s="95">
        <v>1.4E-3</v>
      </c>
      <c r="K80" s="95">
        <v>2E-3</v>
      </c>
      <c r="L80" s="95">
        <v>0</v>
      </c>
      <c r="M80" s="95">
        <v>0</v>
      </c>
      <c r="N80" s="95">
        <v>0</v>
      </c>
      <c r="O80" s="95">
        <v>6.9999999999999999E-4</v>
      </c>
      <c r="P80" s="95">
        <v>0.43530000000000002</v>
      </c>
      <c r="Q80" s="95">
        <v>0.57850000000000001</v>
      </c>
      <c r="R80" s="95">
        <v>0.14549999999999999</v>
      </c>
      <c r="S80" s="95">
        <v>0.59440000000000004</v>
      </c>
      <c r="T80" s="95">
        <v>0.57850000000000001</v>
      </c>
      <c r="U80" s="95">
        <v>0.3679</v>
      </c>
      <c r="V80" s="95">
        <v>0.80279999999999996</v>
      </c>
      <c r="W80" s="95">
        <v>0.68059999999999998</v>
      </c>
      <c r="X80" s="95">
        <v>0.36130000000000001</v>
      </c>
      <c r="Y80" s="95">
        <v>0.36709999999999998</v>
      </c>
      <c r="Z80" s="95">
        <v>0.71330000000000005</v>
      </c>
      <c r="AA80" s="95">
        <v>0.66039999999999999</v>
      </c>
      <c r="AD80" s="92" t="s">
        <v>117</v>
      </c>
      <c r="AE80" s="84">
        <v>0.39850000000000002</v>
      </c>
      <c r="AF80" s="84">
        <v>0.87680000000000002</v>
      </c>
      <c r="AG80" s="84">
        <v>7.2300000000000003E-2</v>
      </c>
      <c r="AH80" s="84">
        <v>0.69299999999999995</v>
      </c>
      <c r="AI80" s="84">
        <v>0.46250000000000002</v>
      </c>
      <c r="AJ80" s="84">
        <v>0.48509999999999998</v>
      </c>
      <c r="AK80" s="84">
        <v>0</v>
      </c>
      <c r="AM80" s="92" t="s">
        <v>117</v>
      </c>
      <c r="AN80" s="84">
        <v>0.59750000000000003</v>
      </c>
      <c r="AO80" s="84">
        <v>0.85899999999999999</v>
      </c>
      <c r="AP80" s="84">
        <v>0.42580000000000001</v>
      </c>
      <c r="AQ80" s="84">
        <v>0.69279999999999997</v>
      </c>
      <c r="AR80" s="84">
        <v>0.58289999999999997</v>
      </c>
      <c r="AS80" s="84">
        <v>0.58160000000000001</v>
      </c>
      <c r="AT80" s="84">
        <v>0.1236</v>
      </c>
      <c r="AV80" s="92" t="s">
        <v>117</v>
      </c>
      <c r="AW80" s="84">
        <v>0.79630000000000001</v>
      </c>
      <c r="AX80" s="84">
        <v>0.253</v>
      </c>
      <c r="AY80" s="84">
        <v>9.2299999999999993E-2</v>
      </c>
      <c r="AZ80" s="84">
        <v>0.15279999999999999</v>
      </c>
      <c r="BA80" s="84">
        <v>0.32079999999999997</v>
      </c>
      <c r="BB80" s="84">
        <v>7.0000000000000001E-3</v>
      </c>
      <c r="BC80" s="84">
        <v>0.10390000000000001</v>
      </c>
      <c r="BE80" s="92" t="s">
        <v>117</v>
      </c>
      <c r="BF80" s="84">
        <v>0.54579999999999995</v>
      </c>
      <c r="BG80" s="84">
        <v>0.33650000000000002</v>
      </c>
      <c r="BH80" s="84">
        <v>4.1500000000000002E-2</v>
      </c>
      <c r="BI80" s="84">
        <v>0.20960000000000001</v>
      </c>
      <c r="BJ80" s="84">
        <v>0.37740000000000001</v>
      </c>
      <c r="BK80" s="84">
        <v>6.5799999999999997E-2</v>
      </c>
      <c r="BL80" s="84">
        <v>0.13220000000000001</v>
      </c>
    </row>
    <row r="81" spans="1:64">
      <c r="A81" s="142"/>
      <c r="B81" s="142"/>
      <c r="C81" s="39">
        <v>3.2916666666666701</v>
      </c>
      <c r="D81" s="95">
        <v>0</v>
      </c>
      <c r="E81" s="95">
        <v>0</v>
      </c>
      <c r="F81" s="95">
        <v>0</v>
      </c>
      <c r="G81" s="95">
        <v>0</v>
      </c>
      <c r="H81" s="95">
        <v>0</v>
      </c>
      <c r="I81" s="95">
        <v>0</v>
      </c>
      <c r="J81" s="95">
        <v>0.1016</v>
      </c>
      <c r="K81" s="95">
        <v>0.1197</v>
      </c>
      <c r="L81" s="95">
        <v>2.92E-2</v>
      </c>
      <c r="M81" s="95">
        <v>3.2899999999999999E-2</v>
      </c>
      <c r="N81" s="95">
        <v>0.19550000000000001</v>
      </c>
      <c r="O81" s="95">
        <v>9.5799999999999996E-2</v>
      </c>
      <c r="P81" s="95">
        <v>0.42799999999999999</v>
      </c>
      <c r="Q81" s="95">
        <v>0.48809999999999998</v>
      </c>
      <c r="R81" s="95">
        <v>0.12870000000000001</v>
      </c>
      <c r="S81" s="95">
        <v>0.52500000000000002</v>
      </c>
      <c r="T81" s="95">
        <v>0.48809999999999998</v>
      </c>
      <c r="U81" s="95">
        <v>0.33450000000000002</v>
      </c>
      <c r="V81" s="95">
        <v>0.75960000000000005</v>
      </c>
      <c r="W81" s="95">
        <v>0.54969999999999997</v>
      </c>
      <c r="X81" s="95">
        <v>0.36759999999999998</v>
      </c>
      <c r="Y81" s="95">
        <v>0.33960000000000001</v>
      </c>
      <c r="Z81" s="95">
        <v>0.74709999999999999</v>
      </c>
      <c r="AA81" s="95">
        <v>0.64249999999999996</v>
      </c>
      <c r="AD81" s="92" t="s">
        <v>118</v>
      </c>
      <c r="AE81" s="84">
        <v>0</v>
      </c>
      <c r="AF81" s="84">
        <v>0.75939999999999996</v>
      </c>
      <c r="AG81" s="84">
        <v>0.1229</v>
      </c>
      <c r="AH81" s="84">
        <v>0.39360000000000001</v>
      </c>
      <c r="AI81" s="84">
        <v>0</v>
      </c>
      <c r="AJ81" s="84">
        <v>0</v>
      </c>
      <c r="AK81" s="84">
        <v>0</v>
      </c>
      <c r="AM81" s="92" t="s">
        <v>118</v>
      </c>
      <c r="AN81" s="84">
        <v>0.16009999999999999</v>
      </c>
      <c r="AO81" s="84">
        <v>0.73119999999999996</v>
      </c>
      <c r="AP81" s="84">
        <v>0.2445</v>
      </c>
      <c r="AQ81" s="84">
        <v>0.4778</v>
      </c>
      <c r="AR81" s="84">
        <v>0.15890000000000001</v>
      </c>
      <c r="AS81" s="84">
        <v>0.18740000000000001</v>
      </c>
      <c r="AT81" s="84">
        <v>0.1454</v>
      </c>
      <c r="AV81" s="92" t="s">
        <v>118</v>
      </c>
      <c r="AW81" s="84">
        <v>0.7399</v>
      </c>
      <c r="AX81" s="84">
        <v>0.26619999999999999</v>
      </c>
      <c r="AY81" s="84">
        <v>0.1234</v>
      </c>
      <c r="AZ81" s="84">
        <v>0.17430000000000001</v>
      </c>
      <c r="BA81" s="84">
        <v>0.3992</v>
      </c>
      <c r="BB81" s="84">
        <v>9.7000000000000003E-3</v>
      </c>
      <c r="BC81" s="84">
        <v>0.14949999999999999</v>
      </c>
      <c r="BE81" s="92" t="s">
        <v>118</v>
      </c>
      <c r="BF81" s="84">
        <v>0.55330000000000001</v>
      </c>
      <c r="BG81" s="84">
        <v>0.35189999999999999</v>
      </c>
      <c r="BH81" s="84">
        <v>6.7000000000000004E-2</v>
      </c>
      <c r="BI81" s="84">
        <v>0.2404</v>
      </c>
      <c r="BJ81" s="84">
        <v>0.4713</v>
      </c>
      <c r="BK81" s="84">
        <v>7.5300000000000006E-2</v>
      </c>
      <c r="BL81" s="84">
        <v>0.1464</v>
      </c>
    </row>
    <row r="82" spans="1:64">
      <c r="A82" s="142"/>
      <c r="B82" s="142"/>
      <c r="C82" s="39">
        <v>3.3333333333333299</v>
      </c>
      <c r="D82" s="95">
        <v>0</v>
      </c>
      <c r="E82" s="95">
        <v>0</v>
      </c>
      <c r="F82" s="95">
        <v>0</v>
      </c>
      <c r="G82" s="95">
        <v>0</v>
      </c>
      <c r="H82" s="95">
        <v>0</v>
      </c>
      <c r="I82" s="95">
        <v>0</v>
      </c>
      <c r="J82" s="95">
        <v>0.43769999999999998</v>
      </c>
      <c r="K82" s="95">
        <v>0.34129999999999999</v>
      </c>
      <c r="L82" s="95">
        <v>0.28239999999999998</v>
      </c>
      <c r="M82" s="95">
        <v>0.2432</v>
      </c>
      <c r="N82" s="95">
        <v>0.6724</v>
      </c>
      <c r="O82" s="95">
        <v>0.39539999999999997</v>
      </c>
      <c r="P82" s="95">
        <v>0.31580000000000003</v>
      </c>
      <c r="Q82" s="95">
        <v>0.36449999999999999</v>
      </c>
      <c r="R82" s="95">
        <v>0.1038</v>
      </c>
      <c r="S82" s="95">
        <v>0.39850000000000002</v>
      </c>
      <c r="T82" s="95">
        <v>0.36449999999999999</v>
      </c>
      <c r="U82" s="95">
        <v>0.25309999999999999</v>
      </c>
      <c r="V82" s="95">
        <v>0.66120000000000001</v>
      </c>
      <c r="W82" s="95">
        <v>0.4204</v>
      </c>
      <c r="X82" s="95">
        <v>0.53469999999999995</v>
      </c>
      <c r="Y82" s="95">
        <v>0.4047</v>
      </c>
      <c r="Z82" s="95">
        <v>0.59689999999999999</v>
      </c>
      <c r="AA82" s="95">
        <v>0.54869999999999997</v>
      </c>
      <c r="AD82" s="92" t="s">
        <v>119</v>
      </c>
      <c r="AE82" s="84">
        <v>0</v>
      </c>
      <c r="AF82" s="84">
        <v>0.15759999999999999</v>
      </c>
      <c r="AG82" s="84">
        <v>0</v>
      </c>
      <c r="AH82" s="84">
        <v>0.1061</v>
      </c>
      <c r="AI82" s="84">
        <v>0</v>
      </c>
      <c r="AJ82" s="84">
        <v>0</v>
      </c>
      <c r="AK82" s="84">
        <v>0</v>
      </c>
      <c r="AM82" s="92" t="s">
        <v>119</v>
      </c>
      <c r="AN82" s="84">
        <v>0</v>
      </c>
      <c r="AO82" s="84">
        <v>0.35039999999999999</v>
      </c>
      <c r="AP82" s="84">
        <v>9.3100000000000002E-2</v>
      </c>
      <c r="AQ82" s="84">
        <v>0.30270000000000002</v>
      </c>
      <c r="AR82" s="84">
        <v>0</v>
      </c>
      <c r="AS82" s="84">
        <v>0</v>
      </c>
      <c r="AT82" s="84">
        <v>1.2500000000000001E-2</v>
      </c>
      <c r="AV82" s="92" t="s">
        <v>119</v>
      </c>
      <c r="AW82" s="84">
        <v>0.75049999999999994</v>
      </c>
      <c r="AX82" s="84">
        <v>0.28320000000000001</v>
      </c>
      <c r="AY82" s="84">
        <v>0.14080000000000001</v>
      </c>
      <c r="AZ82" s="84">
        <v>0.18579999999999999</v>
      </c>
      <c r="BA82" s="84">
        <v>0.65600000000000003</v>
      </c>
      <c r="BB82" s="84">
        <v>1.78E-2</v>
      </c>
      <c r="BC82" s="84">
        <v>0.2014</v>
      </c>
      <c r="BE82" s="92" t="s">
        <v>119</v>
      </c>
      <c r="BF82" s="84">
        <v>0.59870000000000001</v>
      </c>
      <c r="BG82" s="84">
        <v>0.435</v>
      </c>
      <c r="BH82" s="84">
        <v>0.1099</v>
      </c>
      <c r="BI82" s="84">
        <v>0.32540000000000002</v>
      </c>
      <c r="BJ82" s="84">
        <v>0.64729999999999999</v>
      </c>
      <c r="BK82" s="84">
        <v>9.0499999999999997E-2</v>
      </c>
      <c r="BL82" s="84">
        <v>0.2359</v>
      </c>
    </row>
    <row r="83" spans="1:64">
      <c r="A83" s="142"/>
      <c r="B83" s="142"/>
      <c r="C83" s="39">
        <v>3.375</v>
      </c>
      <c r="D83" s="95">
        <v>0.1055</v>
      </c>
      <c r="E83" s="95">
        <v>0.1789</v>
      </c>
      <c r="F83" s="95">
        <v>4.5499999999999999E-2</v>
      </c>
      <c r="G83" s="95">
        <v>0</v>
      </c>
      <c r="H83" s="95">
        <v>0.2016</v>
      </c>
      <c r="I83" s="95">
        <v>0.10630000000000001</v>
      </c>
      <c r="J83" s="95">
        <v>0.53259999999999996</v>
      </c>
      <c r="K83" s="95">
        <v>0.51639999999999997</v>
      </c>
      <c r="L83" s="95">
        <v>0.56640000000000001</v>
      </c>
      <c r="M83" s="95">
        <v>0.43859999999999999</v>
      </c>
      <c r="N83" s="95">
        <v>0.93140000000000001</v>
      </c>
      <c r="O83" s="95">
        <v>0.59709999999999996</v>
      </c>
      <c r="P83" s="95">
        <v>0.23430000000000001</v>
      </c>
      <c r="Q83" s="95">
        <v>0.27589999999999998</v>
      </c>
      <c r="R83" s="95">
        <v>8.8499999999999995E-2</v>
      </c>
      <c r="S83" s="95">
        <v>0.30180000000000001</v>
      </c>
      <c r="T83" s="95">
        <v>0.27589999999999998</v>
      </c>
      <c r="U83" s="95">
        <v>0.19420000000000001</v>
      </c>
      <c r="V83" s="95">
        <v>0.54979999999999996</v>
      </c>
      <c r="W83" s="95">
        <v>0.30370000000000003</v>
      </c>
      <c r="X83" s="95">
        <v>0.66010000000000002</v>
      </c>
      <c r="Y83" s="95">
        <v>0.46920000000000001</v>
      </c>
      <c r="Z83" s="95">
        <v>0.45860000000000001</v>
      </c>
      <c r="AA83" s="95">
        <v>0.45739999999999997</v>
      </c>
      <c r="AD83" s="92" t="s">
        <v>120</v>
      </c>
      <c r="AE83" s="84">
        <v>0</v>
      </c>
      <c r="AF83" s="84">
        <v>0</v>
      </c>
      <c r="AG83" s="84">
        <v>0</v>
      </c>
      <c r="AH83" s="84">
        <v>0</v>
      </c>
      <c r="AI83" s="84">
        <v>0</v>
      </c>
      <c r="AJ83" s="84">
        <v>0</v>
      </c>
      <c r="AK83" s="84">
        <v>0</v>
      </c>
      <c r="AM83" s="92" t="s">
        <v>120</v>
      </c>
      <c r="AN83" s="84">
        <v>0</v>
      </c>
      <c r="AO83" s="84">
        <v>1.2200000000000001E-2</v>
      </c>
      <c r="AP83" s="84">
        <v>2.5100000000000001E-2</v>
      </c>
      <c r="AQ83" s="84">
        <v>2.3E-2</v>
      </c>
      <c r="AR83" s="84">
        <v>0</v>
      </c>
      <c r="AS83" s="84">
        <v>0</v>
      </c>
      <c r="AT83" s="84">
        <v>0</v>
      </c>
      <c r="AV83" s="92" t="s">
        <v>120</v>
      </c>
      <c r="AW83" s="84">
        <v>0.80310000000000004</v>
      </c>
      <c r="AX83" s="84">
        <v>0.36859999999999998</v>
      </c>
      <c r="AY83" s="84">
        <v>0.17610000000000001</v>
      </c>
      <c r="AZ83" s="84">
        <v>0.27229999999999999</v>
      </c>
      <c r="BA83" s="84">
        <v>0.82320000000000004</v>
      </c>
      <c r="BB83" s="84">
        <v>8.9700000000000002E-2</v>
      </c>
      <c r="BC83" s="84">
        <v>0.27300000000000002</v>
      </c>
      <c r="BE83" s="92" t="s">
        <v>120</v>
      </c>
      <c r="BF83" s="84">
        <v>0.66669999999999996</v>
      </c>
      <c r="BG83" s="84">
        <v>0.48130000000000001</v>
      </c>
      <c r="BH83" s="84">
        <v>0.1202</v>
      </c>
      <c r="BI83" s="84">
        <v>0.42259999999999998</v>
      </c>
      <c r="BJ83" s="84">
        <v>0.81499999999999995</v>
      </c>
      <c r="BK83" s="84">
        <v>0.1658</v>
      </c>
      <c r="BL83" s="84">
        <v>0.37869999999999998</v>
      </c>
    </row>
    <row r="84" spans="1:64">
      <c r="A84" s="142"/>
      <c r="B84" s="142"/>
      <c r="C84" s="39">
        <v>3.4166666666666701</v>
      </c>
      <c r="D84" s="95">
        <v>0.2351</v>
      </c>
      <c r="E84" s="95">
        <v>0.52339999999999998</v>
      </c>
      <c r="F84" s="95">
        <v>3.78E-2</v>
      </c>
      <c r="G84" s="95">
        <v>3.7000000000000002E-3</v>
      </c>
      <c r="H84" s="95">
        <v>0.41310000000000002</v>
      </c>
      <c r="I84" s="95">
        <v>0.24260000000000001</v>
      </c>
      <c r="J84" s="95">
        <v>0.69369999999999998</v>
      </c>
      <c r="K84" s="95">
        <v>0.71460000000000001</v>
      </c>
      <c r="L84" s="95">
        <v>0.59730000000000005</v>
      </c>
      <c r="M84" s="95">
        <v>0.64429999999999998</v>
      </c>
      <c r="N84" s="95">
        <v>0.97899999999999998</v>
      </c>
      <c r="O84" s="95">
        <v>0.7258</v>
      </c>
      <c r="P84" s="95">
        <v>0.2387</v>
      </c>
      <c r="Q84" s="95">
        <v>0.27489999999999998</v>
      </c>
      <c r="R84" s="95">
        <v>7.9899999999999999E-2</v>
      </c>
      <c r="S84" s="95">
        <v>0.2823</v>
      </c>
      <c r="T84" s="95">
        <v>0.27489999999999998</v>
      </c>
      <c r="U84" s="95">
        <v>0.18809999999999999</v>
      </c>
      <c r="V84" s="95">
        <v>0.33260000000000001</v>
      </c>
      <c r="W84" s="95">
        <v>0.21410000000000001</v>
      </c>
      <c r="X84" s="95">
        <v>0.61329999999999996</v>
      </c>
      <c r="Y84" s="95">
        <v>0.43680000000000002</v>
      </c>
      <c r="Z84" s="95">
        <v>0.2989</v>
      </c>
      <c r="AA84" s="95">
        <v>0.3256</v>
      </c>
      <c r="AD84" s="92" t="s">
        <v>121</v>
      </c>
      <c r="AE84" s="84">
        <v>0</v>
      </c>
      <c r="AF84" s="84">
        <v>0</v>
      </c>
      <c r="AG84" s="84">
        <v>0</v>
      </c>
      <c r="AH84" s="84">
        <v>0</v>
      </c>
      <c r="AI84" s="84">
        <v>0</v>
      </c>
      <c r="AJ84" s="84">
        <v>0</v>
      </c>
      <c r="AK84" s="84">
        <v>0</v>
      </c>
      <c r="AM84" s="92" t="s">
        <v>121</v>
      </c>
      <c r="AN84" s="84">
        <v>0</v>
      </c>
      <c r="AO84" s="84">
        <v>0</v>
      </c>
      <c r="AP84" s="84">
        <v>0</v>
      </c>
      <c r="AQ84" s="84">
        <v>0</v>
      </c>
      <c r="AR84" s="84">
        <v>0</v>
      </c>
      <c r="AS84" s="84">
        <v>0</v>
      </c>
      <c r="AT84" s="84">
        <v>0</v>
      </c>
      <c r="AV84" s="92" t="s">
        <v>121</v>
      </c>
      <c r="AW84" s="84">
        <v>0.80120000000000002</v>
      </c>
      <c r="AX84" s="84">
        <v>0.48820000000000002</v>
      </c>
      <c r="AY84" s="84">
        <v>0.18099999999999999</v>
      </c>
      <c r="AZ84" s="84">
        <v>0.34079999999999999</v>
      </c>
      <c r="BA84" s="84">
        <v>0.88129999999999997</v>
      </c>
      <c r="BB84" s="84">
        <v>0.31490000000000001</v>
      </c>
      <c r="BC84" s="84">
        <v>0.32979999999999998</v>
      </c>
      <c r="BE84" s="92" t="s">
        <v>121</v>
      </c>
      <c r="BF84" s="84">
        <v>0.69740000000000002</v>
      </c>
      <c r="BG84" s="84">
        <v>0.47749999999999998</v>
      </c>
      <c r="BH84" s="84">
        <v>0.1323</v>
      </c>
      <c r="BI84" s="84">
        <v>0.49609999999999999</v>
      </c>
      <c r="BJ84" s="84">
        <v>0.87980000000000003</v>
      </c>
      <c r="BK84" s="84">
        <v>0.34050000000000002</v>
      </c>
      <c r="BL84" s="84">
        <v>0.50829999999999997</v>
      </c>
    </row>
    <row r="85" spans="1:64">
      <c r="A85" s="142"/>
      <c r="B85" s="142"/>
      <c r="C85" s="39">
        <v>3.4583333333333299</v>
      </c>
      <c r="D85" s="95">
        <v>0.32240000000000002</v>
      </c>
      <c r="E85" s="95">
        <v>0.61060000000000003</v>
      </c>
      <c r="F85" s="95">
        <v>0.1893</v>
      </c>
      <c r="G85" s="95">
        <v>0</v>
      </c>
      <c r="H85" s="95">
        <v>0.51870000000000005</v>
      </c>
      <c r="I85" s="95">
        <v>0.32819999999999999</v>
      </c>
      <c r="J85" s="95">
        <v>0.65769999999999995</v>
      </c>
      <c r="K85" s="95">
        <v>0.77410000000000001</v>
      </c>
      <c r="L85" s="95">
        <v>0.63900000000000001</v>
      </c>
      <c r="M85" s="95">
        <v>0.7218</v>
      </c>
      <c r="N85" s="95">
        <v>0.96789999999999998</v>
      </c>
      <c r="O85" s="95">
        <v>0.75209999999999999</v>
      </c>
      <c r="P85" s="95">
        <v>0.2258</v>
      </c>
      <c r="Q85" s="95">
        <v>0.30409999999999998</v>
      </c>
      <c r="R85" s="95">
        <v>8.3900000000000002E-2</v>
      </c>
      <c r="S85" s="95">
        <v>0.29320000000000002</v>
      </c>
      <c r="T85" s="95">
        <v>0.30409999999999998</v>
      </c>
      <c r="U85" s="95">
        <v>0.19170000000000001</v>
      </c>
      <c r="V85" s="95">
        <v>0.40439999999999998</v>
      </c>
      <c r="W85" s="95">
        <v>0.19220000000000001</v>
      </c>
      <c r="X85" s="95">
        <v>0.57469999999999999</v>
      </c>
      <c r="Y85" s="95">
        <v>0.45119999999999999</v>
      </c>
      <c r="Z85" s="95">
        <v>0.41980000000000001</v>
      </c>
      <c r="AA85" s="95">
        <v>0.38569999999999999</v>
      </c>
      <c r="AD85" s="92" t="s">
        <v>122</v>
      </c>
      <c r="AE85" s="84">
        <v>0</v>
      </c>
      <c r="AF85" s="84">
        <v>0</v>
      </c>
      <c r="AG85" s="84">
        <v>0</v>
      </c>
      <c r="AH85" s="84">
        <v>0</v>
      </c>
      <c r="AI85" s="84">
        <v>0</v>
      </c>
      <c r="AJ85" s="84">
        <v>0</v>
      </c>
      <c r="AK85" s="84">
        <v>0</v>
      </c>
      <c r="AM85" s="92" t="s">
        <v>122</v>
      </c>
      <c r="AN85" s="84">
        <v>0</v>
      </c>
      <c r="AO85" s="84">
        <v>0</v>
      </c>
      <c r="AP85" s="84">
        <v>0</v>
      </c>
      <c r="AQ85" s="84">
        <v>0</v>
      </c>
      <c r="AR85" s="84">
        <v>0</v>
      </c>
      <c r="AS85" s="84">
        <v>0</v>
      </c>
      <c r="AT85" s="84">
        <v>0</v>
      </c>
      <c r="AV85" s="92" t="s">
        <v>122</v>
      </c>
      <c r="AW85" s="84">
        <v>0.8054</v>
      </c>
      <c r="AX85" s="84">
        <v>0.62509999999999999</v>
      </c>
      <c r="AY85" s="84">
        <v>0.22020000000000001</v>
      </c>
      <c r="AZ85" s="84">
        <v>0.42080000000000001</v>
      </c>
      <c r="BA85" s="84">
        <v>0.88839999999999997</v>
      </c>
      <c r="BB85" s="84">
        <v>0.37940000000000002</v>
      </c>
      <c r="BC85" s="84">
        <v>0.24890000000000001</v>
      </c>
      <c r="BE85" s="92" t="s">
        <v>122</v>
      </c>
      <c r="BF85" s="84">
        <v>0.71479999999999999</v>
      </c>
      <c r="BG85" s="84">
        <v>0.63009999999999999</v>
      </c>
      <c r="BH85" s="84">
        <v>0.20419999999999999</v>
      </c>
      <c r="BI85" s="84">
        <v>0.54449999999999998</v>
      </c>
      <c r="BJ85" s="84">
        <v>0.87919999999999998</v>
      </c>
      <c r="BK85" s="84">
        <v>0.40570000000000001</v>
      </c>
      <c r="BL85" s="84">
        <v>0.5111</v>
      </c>
    </row>
    <row r="86" spans="1:64">
      <c r="A86" s="142"/>
      <c r="B86" s="142"/>
      <c r="C86" s="39">
        <v>3.5</v>
      </c>
      <c r="D86" s="95">
        <v>0.37169999999999997</v>
      </c>
      <c r="E86" s="95">
        <v>0.65100000000000002</v>
      </c>
      <c r="F86" s="95">
        <v>0.51300000000000001</v>
      </c>
      <c r="G86" s="95">
        <v>3.9699999999999999E-2</v>
      </c>
      <c r="H86" s="95">
        <v>0.44230000000000003</v>
      </c>
      <c r="I86" s="95">
        <v>0.40360000000000001</v>
      </c>
      <c r="J86" s="95">
        <v>0.78510000000000002</v>
      </c>
      <c r="K86" s="95">
        <v>0.77769999999999995</v>
      </c>
      <c r="L86" s="95">
        <v>0.748</v>
      </c>
      <c r="M86" s="95">
        <v>0.80089999999999995</v>
      </c>
      <c r="N86" s="95">
        <v>0.93940000000000001</v>
      </c>
      <c r="O86" s="95">
        <v>0.81020000000000003</v>
      </c>
      <c r="P86" s="95">
        <v>0.32819999999999999</v>
      </c>
      <c r="Q86" s="95">
        <v>0.42299999999999999</v>
      </c>
      <c r="R86" s="95">
        <v>0.12790000000000001</v>
      </c>
      <c r="S86" s="95">
        <v>0.45329999999999998</v>
      </c>
      <c r="T86" s="95">
        <v>0.42299999999999999</v>
      </c>
      <c r="U86" s="95">
        <v>0.28410000000000002</v>
      </c>
      <c r="V86" s="95">
        <v>0.60829999999999995</v>
      </c>
      <c r="W86" s="95">
        <v>0.19570000000000001</v>
      </c>
      <c r="X86" s="95">
        <v>0.6472</v>
      </c>
      <c r="Y86" s="95">
        <v>0.41060000000000002</v>
      </c>
      <c r="Z86" s="95">
        <v>0.64459999999999995</v>
      </c>
      <c r="AA86" s="95">
        <v>0.52900000000000003</v>
      </c>
      <c r="AD86" s="92" t="s">
        <v>123</v>
      </c>
      <c r="AE86" s="84">
        <v>0</v>
      </c>
      <c r="AF86" s="84">
        <v>0</v>
      </c>
      <c r="AG86" s="84">
        <v>0</v>
      </c>
      <c r="AH86" s="84">
        <v>0</v>
      </c>
      <c r="AI86" s="84">
        <v>0</v>
      </c>
      <c r="AJ86" s="84">
        <v>0</v>
      </c>
      <c r="AK86" s="84">
        <v>0</v>
      </c>
      <c r="AM86" s="92" t="s">
        <v>123</v>
      </c>
      <c r="AN86" s="84">
        <v>0</v>
      </c>
      <c r="AO86" s="84">
        <v>0</v>
      </c>
      <c r="AP86" s="84">
        <v>0</v>
      </c>
      <c r="AQ86" s="84">
        <v>0</v>
      </c>
      <c r="AR86" s="84">
        <v>0</v>
      </c>
      <c r="AS86" s="84">
        <v>0</v>
      </c>
      <c r="AT86" s="84">
        <v>0</v>
      </c>
      <c r="AV86" s="92" t="s">
        <v>123</v>
      </c>
      <c r="AW86" s="84">
        <v>0.80010000000000003</v>
      </c>
      <c r="AX86" s="84">
        <v>0.61409999999999998</v>
      </c>
      <c r="AY86" s="84">
        <v>0.1817</v>
      </c>
      <c r="AZ86" s="84">
        <v>0.40639999999999998</v>
      </c>
      <c r="BA86" s="84">
        <v>0.84389999999999998</v>
      </c>
      <c r="BB86" s="84">
        <v>0.4</v>
      </c>
      <c r="BC86" s="84">
        <v>0.31690000000000002</v>
      </c>
      <c r="BE86" s="92" t="s">
        <v>123</v>
      </c>
      <c r="BF86" s="84">
        <v>0.65380000000000005</v>
      </c>
      <c r="BG86" s="84">
        <v>0.69069999999999998</v>
      </c>
      <c r="BH86" s="84">
        <v>0.18679999999999999</v>
      </c>
      <c r="BI86" s="84">
        <v>0.61829999999999996</v>
      </c>
      <c r="BJ86" s="84">
        <v>0.85189999999999999</v>
      </c>
      <c r="BK86" s="84">
        <v>0.45850000000000002</v>
      </c>
      <c r="BL86" s="84">
        <v>0.55400000000000005</v>
      </c>
    </row>
    <row r="87" spans="1:64">
      <c r="A87" s="142"/>
      <c r="B87" s="142"/>
      <c r="C87" s="39">
        <v>3.5416666666666701</v>
      </c>
      <c r="D87" s="95">
        <v>0.45519999999999999</v>
      </c>
      <c r="E87" s="95">
        <v>0.79890000000000005</v>
      </c>
      <c r="F87" s="95">
        <v>0.52990000000000004</v>
      </c>
      <c r="G87" s="95">
        <v>0.1222</v>
      </c>
      <c r="H87" s="95">
        <v>0.52449999999999997</v>
      </c>
      <c r="I87" s="95">
        <v>0.48609999999999998</v>
      </c>
      <c r="J87" s="95">
        <v>0.80120000000000002</v>
      </c>
      <c r="K87" s="95">
        <v>0.77080000000000004</v>
      </c>
      <c r="L87" s="95">
        <v>0.70709999999999995</v>
      </c>
      <c r="M87" s="95">
        <v>0.83660000000000001</v>
      </c>
      <c r="N87" s="95">
        <v>0.89249999999999996</v>
      </c>
      <c r="O87" s="95">
        <v>0.80159999999999998</v>
      </c>
      <c r="P87" s="95">
        <v>0.4264</v>
      </c>
      <c r="Q87" s="95">
        <v>0.55669999999999997</v>
      </c>
      <c r="R87" s="95">
        <v>0.14219999999999999</v>
      </c>
      <c r="S87" s="95">
        <v>0.4894</v>
      </c>
      <c r="T87" s="95">
        <v>0.55669999999999997</v>
      </c>
      <c r="U87" s="95">
        <v>0.34060000000000001</v>
      </c>
      <c r="V87" s="95">
        <v>0.50309999999999999</v>
      </c>
      <c r="W87" s="95">
        <v>0.25669999999999998</v>
      </c>
      <c r="X87" s="95">
        <v>0.53500000000000003</v>
      </c>
      <c r="Y87" s="95">
        <v>0.36559999999999998</v>
      </c>
      <c r="Z87" s="95">
        <v>0.7722</v>
      </c>
      <c r="AA87" s="95">
        <v>0.58020000000000005</v>
      </c>
      <c r="AD87" s="92" t="s">
        <v>124</v>
      </c>
      <c r="AE87" s="84">
        <v>0</v>
      </c>
      <c r="AF87" s="84">
        <v>0</v>
      </c>
      <c r="AG87" s="84">
        <v>0</v>
      </c>
      <c r="AH87" s="84">
        <v>0</v>
      </c>
      <c r="AI87" s="84">
        <v>0</v>
      </c>
      <c r="AJ87" s="84">
        <v>0</v>
      </c>
      <c r="AK87" s="84">
        <v>0</v>
      </c>
      <c r="AM87" s="92" t="s">
        <v>124</v>
      </c>
      <c r="AN87" s="84">
        <v>0</v>
      </c>
      <c r="AO87" s="84">
        <v>0</v>
      </c>
      <c r="AP87" s="84">
        <v>0</v>
      </c>
      <c r="AQ87" s="84">
        <v>0</v>
      </c>
      <c r="AR87" s="84">
        <v>0</v>
      </c>
      <c r="AS87" s="84">
        <v>0</v>
      </c>
      <c r="AT87" s="84">
        <v>0</v>
      </c>
      <c r="AV87" s="92" t="s">
        <v>124</v>
      </c>
      <c r="AW87" s="84">
        <v>0.71350000000000002</v>
      </c>
      <c r="AX87" s="84">
        <v>0.60460000000000003</v>
      </c>
      <c r="AY87" s="84">
        <v>0.2707</v>
      </c>
      <c r="AZ87" s="84">
        <v>0.501</v>
      </c>
      <c r="BA87" s="84">
        <v>0.83779999999999999</v>
      </c>
      <c r="BB87" s="84">
        <v>0.40429999999999999</v>
      </c>
      <c r="BC87" s="84">
        <v>0.3</v>
      </c>
      <c r="BE87" s="92" t="s">
        <v>124</v>
      </c>
      <c r="BF87" s="84">
        <v>0.60140000000000005</v>
      </c>
      <c r="BG87" s="84">
        <v>0.75309999999999999</v>
      </c>
      <c r="BH87" s="84">
        <v>0.24729999999999999</v>
      </c>
      <c r="BI87" s="84">
        <v>0.6048</v>
      </c>
      <c r="BJ87" s="84">
        <v>0.82530000000000003</v>
      </c>
      <c r="BK87" s="84">
        <v>0.45600000000000002</v>
      </c>
      <c r="BL87" s="84">
        <v>0.51449999999999996</v>
      </c>
    </row>
    <row r="88" spans="1:64">
      <c r="A88" s="142"/>
      <c r="B88" s="142"/>
      <c r="C88" s="39">
        <v>3.5833333333333299</v>
      </c>
      <c r="D88" s="95">
        <v>0.5988</v>
      </c>
      <c r="E88" s="95">
        <v>0.88419999999999999</v>
      </c>
      <c r="F88" s="95">
        <v>0.55869999999999997</v>
      </c>
      <c r="G88" s="95">
        <v>9.7299999999999998E-2</v>
      </c>
      <c r="H88" s="95">
        <v>0.45269999999999999</v>
      </c>
      <c r="I88" s="95">
        <v>0.51829999999999998</v>
      </c>
      <c r="J88" s="95">
        <v>0.83399999999999996</v>
      </c>
      <c r="K88" s="95">
        <v>0.83009999999999995</v>
      </c>
      <c r="L88" s="95">
        <v>0.70509999999999995</v>
      </c>
      <c r="M88" s="95">
        <v>0.8478</v>
      </c>
      <c r="N88" s="95">
        <v>0.8175</v>
      </c>
      <c r="O88" s="95">
        <v>0.80689999999999995</v>
      </c>
      <c r="P88" s="95">
        <v>0.45</v>
      </c>
      <c r="Q88" s="95">
        <v>0.38190000000000002</v>
      </c>
      <c r="R88" s="95">
        <v>0.1308</v>
      </c>
      <c r="S88" s="95">
        <v>0.37790000000000001</v>
      </c>
      <c r="T88" s="95">
        <v>0.38190000000000002</v>
      </c>
      <c r="U88" s="95">
        <v>0.29970000000000002</v>
      </c>
      <c r="V88" s="95">
        <v>0.57320000000000004</v>
      </c>
      <c r="W88" s="95">
        <v>0.35659999999999997</v>
      </c>
      <c r="X88" s="95">
        <v>0.47620000000000001</v>
      </c>
      <c r="Y88" s="95">
        <v>0.27839999999999998</v>
      </c>
      <c r="Z88" s="95">
        <v>0.65200000000000002</v>
      </c>
      <c r="AA88" s="95">
        <v>0.53969999999999996</v>
      </c>
    </row>
    <row r="89" spans="1:64">
      <c r="A89" s="142"/>
      <c r="B89" s="142"/>
      <c r="C89" s="39">
        <v>3.625</v>
      </c>
      <c r="D89" s="95">
        <v>0.67459999999999998</v>
      </c>
      <c r="E89" s="95">
        <v>0.84830000000000005</v>
      </c>
      <c r="F89" s="95">
        <v>0.57920000000000005</v>
      </c>
      <c r="G89" s="95">
        <v>0.2029</v>
      </c>
      <c r="H89" s="95">
        <v>0.41020000000000001</v>
      </c>
      <c r="I89" s="95">
        <v>0.54300000000000004</v>
      </c>
      <c r="J89" s="95">
        <v>0.88549999999999995</v>
      </c>
      <c r="K89" s="95">
        <v>0.7944</v>
      </c>
      <c r="L89" s="95">
        <v>0.75139999999999996</v>
      </c>
      <c r="M89" s="95">
        <v>0.88700000000000001</v>
      </c>
      <c r="N89" s="95">
        <v>0.73280000000000001</v>
      </c>
      <c r="O89" s="95">
        <v>0.81020000000000003</v>
      </c>
      <c r="P89" s="95">
        <v>0.38540000000000002</v>
      </c>
      <c r="Q89" s="95">
        <v>0.32079999999999997</v>
      </c>
      <c r="R89" s="95">
        <v>0.11269999999999999</v>
      </c>
      <c r="S89" s="95">
        <v>0.33679999999999999</v>
      </c>
      <c r="T89" s="95">
        <v>0.32079999999999997</v>
      </c>
      <c r="U89" s="95">
        <v>0.25890000000000002</v>
      </c>
      <c r="V89" s="95">
        <v>0.59830000000000005</v>
      </c>
      <c r="W89" s="95">
        <v>0.35020000000000001</v>
      </c>
      <c r="X89" s="95">
        <v>0.49959999999999999</v>
      </c>
      <c r="Y89" s="95">
        <v>0.2782</v>
      </c>
      <c r="Z89" s="95">
        <v>0.45500000000000002</v>
      </c>
      <c r="AA89" s="95">
        <v>0.44479999999999997</v>
      </c>
    </row>
    <row r="90" spans="1:64">
      <c r="A90" s="142"/>
      <c r="B90" s="142"/>
      <c r="C90" s="39">
        <v>3.6666666666666701</v>
      </c>
      <c r="D90" s="95">
        <v>0.49399999999999999</v>
      </c>
      <c r="E90" s="95">
        <v>0.87160000000000004</v>
      </c>
      <c r="F90" s="95">
        <v>0.52070000000000005</v>
      </c>
      <c r="G90" s="95">
        <v>0.27200000000000002</v>
      </c>
      <c r="H90" s="95">
        <v>0.42080000000000001</v>
      </c>
      <c r="I90" s="95">
        <v>0.51580000000000004</v>
      </c>
      <c r="J90" s="95">
        <v>0.85970000000000002</v>
      </c>
      <c r="K90" s="95">
        <v>0.74529999999999996</v>
      </c>
      <c r="L90" s="95">
        <v>0.75070000000000003</v>
      </c>
      <c r="M90" s="95">
        <v>0.79290000000000005</v>
      </c>
      <c r="N90" s="95">
        <v>0.39579999999999999</v>
      </c>
      <c r="O90" s="95">
        <v>0.70889999999999997</v>
      </c>
      <c r="P90" s="95">
        <v>0.37969999999999998</v>
      </c>
      <c r="Q90" s="95">
        <v>0.34039999999999998</v>
      </c>
      <c r="R90" s="95">
        <v>0.115</v>
      </c>
      <c r="S90" s="95">
        <v>0.32340000000000002</v>
      </c>
      <c r="T90" s="95">
        <v>0.34039999999999998</v>
      </c>
      <c r="U90" s="95">
        <v>0.25779999999999997</v>
      </c>
      <c r="V90" s="95">
        <v>0.61609999999999998</v>
      </c>
      <c r="W90" s="95">
        <v>0.3483</v>
      </c>
      <c r="X90" s="95">
        <v>0.6139</v>
      </c>
      <c r="Y90" s="95">
        <v>0.31840000000000002</v>
      </c>
      <c r="Z90" s="95">
        <v>0.441</v>
      </c>
      <c r="AA90" s="95">
        <v>0.45419999999999999</v>
      </c>
      <c r="AD90" s="144" t="s">
        <v>10</v>
      </c>
      <c r="AE90" s="144"/>
      <c r="AF90" s="144"/>
      <c r="AG90" s="144"/>
      <c r="AH90" s="144"/>
      <c r="AI90" s="144"/>
      <c r="AJ90" s="144"/>
      <c r="AK90" s="144"/>
      <c r="AL90" s="144"/>
      <c r="AM90" s="144"/>
      <c r="AN90" s="144"/>
      <c r="AO90" s="144"/>
      <c r="AP90" s="144"/>
      <c r="AQ90" s="144"/>
      <c r="AR90" s="144"/>
      <c r="AS90" s="144"/>
      <c r="AT90" s="144"/>
      <c r="AU90" s="144"/>
      <c r="AV90" s="144"/>
      <c r="AW90" s="144"/>
      <c r="AX90" s="144"/>
      <c r="AY90" s="144"/>
      <c r="AZ90" s="144"/>
      <c r="BA90" s="144"/>
      <c r="BB90" s="144"/>
      <c r="BC90" s="144"/>
      <c r="BD90" s="144"/>
      <c r="BE90" s="144"/>
      <c r="BF90" s="144"/>
      <c r="BG90" s="144"/>
      <c r="BH90" s="144"/>
      <c r="BI90" s="130"/>
      <c r="BJ90" s="130"/>
    </row>
    <row r="91" spans="1:64">
      <c r="A91" s="142"/>
      <c r="B91" s="142"/>
      <c r="C91" s="39">
        <v>3.7083333333333299</v>
      </c>
      <c r="D91" s="95">
        <v>0.61009999999999998</v>
      </c>
      <c r="E91" s="95">
        <v>0.76370000000000005</v>
      </c>
      <c r="F91" s="95">
        <v>0.53300000000000003</v>
      </c>
      <c r="G91" s="95">
        <v>0.37169999999999997</v>
      </c>
      <c r="H91" s="95">
        <v>7.8899999999999998E-2</v>
      </c>
      <c r="I91" s="95">
        <v>0.47139999999999999</v>
      </c>
      <c r="J91" s="95">
        <v>0.80620000000000003</v>
      </c>
      <c r="K91" s="95">
        <v>0.6603</v>
      </c>
      <c r="L91" s="95">
        <v>0.57169999999999999</v>
      </c>
      <c r="M91" s="95">
        <v>0.71799999999999997</v>
      </c>
      <c r="N91" s="95">
        <v>0.7843</v>
      </c>
      <c r="O91" s="95">
        <v>0.70809999999999995</v>
      </c>
      <c r="P91" s="95">
        <v>0.36720000000000003</v>
      </c>
      <c r="Q91" s="95">
        <v>0.3367</v>
      </c>
      <c r="R91" s="95">
        <v>0.12330000000000001</v>
      </c>
      <c r="S91" s="95">
        <v>0.3453</v>
      </c>
      <c r="T91" s="95">
        <v>0.3367</v>
      </c>
      <c r="U91" s="95">
        <v>0.26150000000000001</v>
      </c>
      <c r="V91" s="95">
        <v>0.62419999999999998</v>
      </c>
      <c r="W91" s="95">
        <v>0.39389999999999997</v>
      </c>
      <c r="X91" s="95">
        <v>0.68769999999999998</v>
      </c>
      <c r="Y91" s="95">
        <v>0.34470000000000001</v>
      </c>
      <c r="Z91" s="95">
        <v>0.51919999999999999</v>
      </c>
      <c r="AA91" s="95">
        <v>0.51429999999999998</v>
      </c>
      <c r="AE91" s="84" t="s">
        <v>99</v>
      </c>
      <c r="AN91" s="84" t="s">
        <v>100</v>
      </c>
      <c r="AW91" s="84" t="s">
        <v>98</v>
      </c>
      <c r="BF91" s="84" t="s">
        <v>153</v>
      </c>
    </row>
    <row r="92" spans="1:64">
      <c r="A92" s="142"/>
      <c r="B92" s="142"/>
      <c r="C92" s="39">
        <v>3.75</v>
      </c>
      <c r="D92" s="95">
        <v>0.30080000000000001</v>
      </c>
      <c r="E92" s="95">
        <v>0.46800000000000003</v>
      </c>
      <c r="F92" s="95">
        <v>5.9400000000000001E-2</v>
      </c>
      <c r="G92" s="95">
        <v>0.1676</v>
      </c>
      <c r="H92" s="95">
        <v>0.12939999999999999</v>
      </c>
      <c r="I92" s="95">
        <v>0.22500000000000001</v>
      </c>
      <c r="J92" s="95">
        <v>0.55269999999999997</v>
      </c>
      <c r="K92" s="95">
        <v>0.56179999999999997</v>
      </c>
      <c r="L92" s="95">
        <v>0.3614</v>
      </c>
      <c r="M92" s="95">
        <v>0.47</v>
      </c>
      <c r="N92" s="95">
        <v>0.4622</v>
      </c>
      <c r="O92" s="95">
        <v>0.48159999999999997</v>
      </c>
      <c r="P92" s="95">
        <v>0.4289</v>
      </c>
      <c r="Q92" s="95">
        <v>0.48010000000000003</v>
      </c>
      <c r="R92" s="95">
        <v>0.13569999999999999</v>
      </c>
      <c r="S92" s="95">
        <v>0.46839999999999998</v>
      </c>
      <c r="T92" s="95">
        <v>0.48010000000000003</v>
      </c>
      <c r="U92" s="95">
        <v>0.32540000000000002</v>
      </c>
      <c r="V92" s="95">
        <v>0.75449999999999995</v>
      </c>
      <c r="W92" s="95">
        <v>0.39319999999999999</v>
      </c>
      <c r="X92" s="95">
        <v>0.81599999999999995</v>
      </c>
      <c r="Y92" s="95">
        <v>0.49430000000000002</v>
      </c>
      <c r="Z92" s="95">
        <v>0.54059999999999997</v>
      </c>
      <c r="AA92" s="95">
        <v>0.56100000000000005</v>
      </c>
      <c r="AE92" s="84">
        <v>1</v>
      </c>
      <c r="AF92" s="84">
        <v>2</v>
      </c>
      <c r="AG92" s="84">
        <v>3</v>
      </c>
      <c r="AH92" s="84">
        <v>4</v>
      </c>
      <c r="AI92" s="84">
        <v>5</v>
      </c>
      <c r="AJ92" s="84">
        <v>6</v>
      </c>
      <c r="AK92" s="84">
        <v>7</v>
      </c>
      <c r="AN92" s="84">
        <v>1</v>
      </c>
      <c r="AO92" s="84">
        <v>2</v>
      </c>
      <c r="AP92" s="84">
        <v>3</v>
      </c>
      <c r="AQ92" s="84">
        <v>4</v>
      </c>
      <c r="AR92" s="84">
        <v>5</v>
      </c>
      <c r="AS92" s="84">
        <v>6</v>
      </c>
      <c r="AT92" s="84">
        <v>7</v>
      </c>
      <c r="AW92" s="84">
        <v>1</v>
      </c>
      <c r="AX92" s="84">
        <v>2</v>
      </c>
      <c r="AY92" s="84">
        <v>3</v>
      </c>
      <c r="AZ92" s="84">
        <v>4</v>
      </c>
      <c r="BA92" s="84">
        <v>5</v>
      </c>
      <c r="BB92" s="84">
        <v>6</v>
      </c>
      <c r="BC92" s="84">
        <v>7</v>
      </c>
      <c r="BF92" s="84">
        <v>1</v>
      </c>
      <c r="BG92" s="84">
        <v>2</v>
      </c>
      <c r="BH92" s="84">
        <v>3</v>
      </c>
      <c r="BI92" s="84">
        <v>4</v>
      </c>
      <c r="BJ92" s="84">
        <v>5</v>
      </c>
      <c r="BK92" s="84">
        <v>6</v>
      </c>
      <c r="BL92" s="84">
        <v>7</v>
      </c>
    </row>
    <row r="93" spans="1:64">
      <c r="A93" s="142"/>
      <c r="B93" s="142"/>
      <c r="C93" s="39">
        <v>3.7916666666666701</v>
      </c>
      <c r="D93" s="95">
        <v>0</v>
      </c>
      <c r="E93" s="95">
        <v>0</v>
      </c>
      <c r="F93" s="95">
        <v>0</v>
      </c>
      <c r="G93" s="95">
        <v>0</v>
      </c>
      <c r="H93" s="95">
        <v>0</v>
      </c>
      <c r="I93" s="95">
        <v>0</v>
      </c>
      <c r="J93" s="95">
        <v>0.15709999999999999</v>
      </c>
      <c r="K93" s="95">
        <v>0.129</v>
      </c>
      <c r="L93" s="95">
        <v>3.2800000000000003E-2</v>
      </c>
      <c r="M93" s="95">
        <v>6.5299999999999997E-2</v>
      </c>
      <c r="N93" s="95">
        <v>0.29420000000000002</v>
      </c>
      <c r="O93" s="95">
        <v>0.13569999999999999</v>
      </c>
      <c r="P93" s="95">
        <v>0.51400000000000001</v>
      </c>
      <c r="Q93" s="95">
        <v>0.63729999999999998</v>
      </c>
      <c r="R93" s="95">
        <v>0.17150000000000001</v>
      </c>
      <c r="S93" s="95">
        <v>0.60929999999999995</v>
      </c>
      <c r="T93" s="95">
        <v>0.63729999999999998</v>
      </c>
      <c r="U93" s="95">
        <v>0.41039999999999999</v>
      </c>
      <c r="V93" s="95">
        <v>0.85260000000000002</v>
      </c>
      <c r="W93" s="95">
        <v>0.45710000000000001</v>
      </c>
      <c r="X93" s="95">
        <v>0.8206</v>
      </c>
      <c r="Y93" s="95">
        <v>0.63349999999999995</v>
      </c>
      <c r="Z93" s="95">
        <v>0.61229999999999996</v>
      </c>
      <c r="AA93" s="95">
        <v>0.62919999999999998</v>
      </c>
      <c r="AD93" s="92" t="s">
        <v>101</v>
      </c>
      <c r="AE93" s="84">
        <v>0</v>
      </c>
      <c r="AF93" s="84">
        <v>0</v>
      </c>
      <c r="AG93" s="84">
        <v>0</v>
      </c>
      <c r="AH93" s="84">
        <v>0</v>
      </c>
      <c r="AI93" s="84">
        <v>0</v>
      </c>
      <c r="AJ93" s="84">
        <v>0</v>
      </c>
      <c r="AK93" s="84">
        <v>0</v>
      </c>
      <c r="AM93" s="92" t="s">
        <v>101</v>
      </c>
      <c r="AN93" s="84">
        <v>0</v>
      </c>
      <c r="AO93" s="84">
        <v>0</v>
      </c>
      <c r="AP93" s="84">
        <v>0</v>
      </c>
      <c r="AQ93" s="84">
        <v>0</v>
      </c>
      <c r="AR93" s="84">
        <v>0</v>
      </c>
      <c r="AS93" s="84">
        <v>0</v>
      </c>
      <c r="AT93" s="84">
        <v>0</v>
      </c>
      <c r="AV93" s="92" t="s">
        <v>101</v>
      </c>
      <c r="AW93" s="84">
        <v>0.6452</v>
      </c>
      <c r="AX93" s="84">
        <v>0.63170000000000004</v>
      </c>
      <c r="AY93" s="84">
        <v>7.4700000000000003E-2</v>
      </c>
      <c r="AZ93" s="84">
        <v>0.23119999999999999</v>
      </c>
      <c r="BA93" s="84">
        <v>0.46700000000000003</v>
      </c>
      <c r="BB93" s="84">
        <v>0.20619999999999999</v>
      </c>
      <c r="BC93" s="84">
        <v>0.25009999999999999</v>
      </c>
      <c r="BE93" s="92" t="s">
        <v>101</v>
      </c>
      <c r="BF93" s="84">
        <v>0.37830000000000003</v>
      </c>
      <c r="BG93" s="84">
        <v>0.45090000000000002</v>
      </c>
      <c r="BH93" s="84">
        <v>4.6100000000000002E-2</v>
      </c>
      <c r="BI93" s="84">
        <v>0.1862</v>
      </c>
      <c r="BJ93" s="84">
        <v>0.10340000000000001</v>
      </c>
      <c r="BK93" s="84">
        <v>5.5599999999999997E-2</v>
      </c>
      <c r="BL93" s="84">
        <v>0.1419</v>
      </c>
    </row>
    <row r="94" spans="1:64">
      <c r="A94" s="142"/>
      <c r="B94" s="142"/>
      <c r="C94" s="39">
        <v>3.8333333333333299</v>
      </c>
      <c r="D94" s="95">
        <v>0</v>
      </c>
      <c r="E94" s="95">
        <v>0</v>
      </c>
      <c r="F94" s="95">
        <v>0</v>
      </c>
      <c r="G94" s="95">
        <v>0</v>
      </c>
      <c r="H94" s="95">
        <v>0</v>
      </c>
      <c r="I94" s="95">
        <v>0</v>
      </c>
      <c r="J94" s="95">
        <v>1.4E-3</v>
      </c>
      <c r="K94" s="95">
        <v>1.8E-3</v>
      </c>
      <c r="L94" s="95">
        <v>0</v>
      </c>
      <c r="M94" s="95">
        <v>0</v>
      </c>
      <c r="N94" s="95">
        <v>1.61E-2</v>
      </c>
      <c r="O94" s="95">
        <v>3.8999999999999998E-3</v>
      </c>
      <c r="P94" s="95">
        <v>0.52829999999999999</v>
      </c>
      <c r="Q94" s="95">
        <v>0.69040000000000001</v>
      </c>
      <c r="R94" s="95">
        <v>0.18090000000000001</v>
      </c>
      <c r="S94" s="95">
        <v>0.64219999999999999</v>
      </c>
      <c r="T94" s="95">
        <v>0.69040000000000001</v>
      </c>
      <c r="U94" s="95">
        <v>0.43099999999999999</v>
      </c>
      <c r="V94" s="95">
        <v>0.85260000000000002</v>
      </c>
      <c r="W94" s="95">
        <v>0.62570000000000003</v>
      </c>
      <c r="X94" s="95">
        <v>0.72089999999999999</v>
      </c>
      <c r="Y94" s="95">
        <v>0.65980000000000005</v>
      </c>
      <c r="Z94" s="95">
        <v>0.77700000000000002</v>
      </c>
      <c r="AA94" s="95">
        <v>0.73980000000000001</v>
      </c>
      <c r="AD94" s="92" t="s">
        <v>102</v>
      </c>
      <c r="AE94" s="84">
        <v>0</v>
      </c>
      <c r="AF94" s="84">
        <v>0</v>
      </c>
      <c r="AG94" s="84">
        <v>0</v>
      </c>
      <c r="AH94" s="84">
        <v>0</v>
      </c>
      <c r="AI94" s="84">
        <v>0</v>
      </c>
      <c r="AJ94" s="84">
        <v>0</v>
      </c>
      <c r="AK94" s="84">
        <v>0</v>
      </c>
      <c r="AM94" s="92" t="s">
        <v>102</v>
      </c>
      <c r="AN94" s="84">
        <v>0</v>
      </c>
      <c r="AO94" s="84">
        <v>0</v>
      </c>
      <c r="AP94" s="84">
        <v>0</v>
      </c>
      <c r="AQ94" s="84">
        <v>0</v>
      </c>
      <c r="AR94" s="84">
        <v>0</v>
      </c>
      <c r="AS94" s="84">
        <v>0</v>
      </c>
      <c r="AT94" s="84">
        <v>0</v>
      </c>
      <c r="AV94" s="92" t="s">
        <v>102</v>
      </c>
      <c r="AW94" s="84">
        <v>0.6421</v>
      </c>
      <c r="AX94" s="84">
        <v>0.5746</v>
      </c>
      <c r="AY94" s="84">
        <v>6.5000000000000002E-2</v>
      </c>
      <c r="AZ94" s="84">
        <v>0.33989999999999998</v>
      </c>
      <c r="BA94" s="84">
        <v>0.47310000000000002</v>
      </c>
      <c r="BB94" s="84">
        <v>0.2051</v>
      </c>
      <c r="BC94" s="84">
        <v>0.2407</v>
      </c>
      <c r="BE94" s="92" t="s">
        <v>102</v>
      </c>
      <c r="BF94" s="84">
        <v>0.37759999999999999</v>
      </c>
      <c r="BG94" s="84">
        <v>0.38440000000000002</v>
      </c>
      <c r="BH94" s="84">
        <v>2.4E-2</v>
      </c>
      <c r="BI94" s="84">
        <v>0.1411</v>
      </c>
      <c r="BJ94" s="84">
        <v>0.14130000000000001</v>
      </c>
      <c r="BK94" s="84">
        <v>3.9600000000000003E-2</v>
      </c>
      <c r="BL94" s="84">
        <v>0.2198</v>
      </c>
    </row>
    <row r="95" spans="1:64">
      <c r="A95" s="142"/>
      <c r="B95" s="142"/>
      <c r="C95" s="39">
        <v>3.875</v>
      </c>
      <c r="D95" s="95">
        <v>0</v>
      </c>
      <c r="E95" s="95">
        <v>0</v>
      </c>
      <c r="F95" s="95">
        <v>0</v>
      </c>
      <c r="G95" s="95">
        <v>0</v>
      </c>
      <c r="H95" s="95">
        <v>0</v>
      </c>
      <c r="I95" s="95">
        <v>0</v>
      </c>
      <c r="J95" s="95">
        <v>0</v>
      </c>
      <c r="K95" s="95">
        <v>0</v>
      </c>
      <c r="L95" s="95">
        <v>0</v>
      </c>
      <c r="M95" s="95">
        <v>0</v>
      </c>
      <c r="N95" s="95">
        <v>0</v>
      </c>
      <c r="O95" s="95">
        <v>0</v>
      </c>
      <c r="P95" s="95">
        <v>0.51939999999999997</v>
      </c>
      <c r="Q95" s="95">
        <v>0.70799999999999996</v>
      </c>
      <c r="R95" s="95">
        <v>0.17530000000000001</v>
      </c>
      <c r="S95" s="95">
        <v>0.64129999999999998</v>
      </c>
      <c r="T95" s="95">
        <v>0.70799999999999996</v>
      </c>
      <c r="U95" s="95">
        <v>0.42820000000000003</v>
      </c>
      <c r="V95" s="95">
        <v>0.84540000000000004</v>
      </c>
      <c r="W95" s="95">
        <v>0.74890000000000001</v>
      </c>
      <c r="X95" s="95">
        <v>0.59119999999999995</v>
      </c>
      <c r="Y95" s="95">
        <v>0.64249999999999996</v>
      </c>
      <c r="Z95" s="95">
        <v>0.87839999999999996</v>
      </c>
      <c r="AA95" s="95">
        <v>0.80210000000000004</v>
      </c>
      <c r="AD95" s="92" t="s">
        <v>103</v>
      </c>
      <c r="AE95" s="84">
        <v>0</v>
      </c>
      <c r="AF95" s="84">
        <v>0</v>
      </c>
      <c r="AG95" s="84">
        <v>0</v>
      </c>
      <c r="AH95" s="84">
        <v>0</v>
      </c>
      <c r="AI95" s="84">
        <v>0</v>
      </c>
      <c r="AJ95" s="84">
        <v>0</v>
      </c>
      <c r="AK95" s="84">
        <v>0</v>
      </c>
      <c r="AM95" s="92" t="s">
        <v>103</v>
      </c>
      <c r="AN95" s="84">
        <v>0</v>
      </c>
      <c r="AO95" s="84">
        <v>0</v>
      </c>
      <c r="AP95" s="84">
        <v>0</v>
      </c>
      <c r="AQ95" s="84">
        <v>0</v>
      </c>
      <c r="AR95" s="84">
        <v>0</v>
      </c>
      <c r="AS95" s="84">
        <v>0</v>
      </c>
      <c r="AT95" s="84">
        <v>0</v>
      </c>
      <c r="AV95" s="92" t="s">
        <v>103</v>
      </c>
      <c r="AW95" s="84">
        <v>0.67910000000000004</v>
      </c>
      <c r="AX95" s="84">
        <v>0.42330000000000001</v>
      </c>
      <c r="AY95" s="84">
        <v>7.3899999999999993E-2</v>
      </c>
      <c r="AZ95" s="84">
        <v>0.21809999999999999</v>
      </c>
      <c r="BA95" s="84">
        <v>0.48049999999999998</v>
      </c>
      <c r="BB95" s="84">
        <v>0.27760000000000001</v>
      </c>
      <c r="BC95" s="84">
        <v>0.27129999999999999</v>
      </c>
      <c r="BE95" s="92" t="s">
        <v>103</v>
      </c>
      <c r="BF95" s="84">
        <v>0.48309999999999997</v>
      </c>
      <c r="BG95" s="84">
        <v>0.26300000000000001</v>
      </c>
      <c r="BH95" s="84">
        <v>1.43E-2</v>
      </c>
      <c r="BI95" s="84">
        <v>9.8000000000000004E-2</v>
      </c>
      <c r="BJ95" s="84">
        <v>0.16009999999999999</v>
      </c>
      <c r="BK95" s="84">
        <v>5.1400000000000001E-2</v>
      </c>
      <c r="BL95" s="84">
        <v>0.31830000000000003</v>
      </c>
    </row>
    <row r="96" spans="1:64">
      <c r="A96" s="142"/>
      <c r="B96" s="142"/>
      <c r="C96" s="39">
        <v>3.9166666666666701</v>
      </c>
      <c r="D96" s="95">
        <v>0</v>
      </c>
      <c r="E96" s="95">
        <v>0</v>
      </c>
      <c r="F96" s="95">
        <v>0</v>
      </c>
      <c r="G96" s="95">
        <v>0</v>
      </c>
      <c r="H96" s="95">
        <v>0</v>
      </c>
      <c r="I96" s="95">
        <v>0</v>
      </c>
      <c r="J96" s="95">
        <v>0</v>
      </c>
      <c r="K96" s="95">
        <v>0</v>
      </c>
      <c r="L96" s="95">
        <v>0</v>
      </c>
      <c r="M96" s="95">
        <v>0</v>
      </c>
      <c r="N96" s="95">
        <v>0</v>
      </c>
      <c r="O96" s="95">
        <v>0</v>
      </c>
      <c r="P96" s="95">
        <v>0.58289999999999997</v>
      </c>
      <c r="Q96" s="95">
        <v>0.78659999999999997</v>
      </c>
      <c r="R96" s="95">
        <v>0.18859999999999999</v>
      </c>
      <c r="S96" s="95">
        <v>0.74709999999999999</v>
      </c>
      <c r="T96" s="95">
        <v>0.78659999999999997</v>
      </c>
      <c r="U96" s="95">
        <v>0.48180000000000001</v>
      </c>
      <c r="V96" s="95">
        <v>0.83599999999999997</v>
      </c>
      <c r="W96" s="95">
        <v>0.82969999999999999</v>
      </c>
      <c r="X96" s="95">
        <v>0.3649</v>
      </c>
      <c r="Y96" s="95">
        <v>0.54100000000000004</v>
      </c>
      <c r="Z96" s="95">
        <v>0.82220000000000004</v>
      </c>
      <c r="AA96" s="95">
        <v>0.76070000000000004</v>
      </c>
      <c r="AD96" s="92" t="s">
        <v>104</v>
      </c>
      <c r="AE96" s="84">
        <v>0</v>
      </c>
      <c r="AF96" s="84">
        <v>0</v>
      </c>
      <c r="AG96" s="84">
        <v>0</v>
      </c>
      <c r="AH96" s="84">
        <v>0</v>
      </c>
      <c r="AI96" s="84">
        <v>0</v>
      </c>
      <c r="AJ96" s="84">
        <v>0</v>
      </c>
      <c r="AK96" s="84">
        <v>0</v>
      </c>
      <c r="AM96" s="92" t="s">
        <v>104</v>
      </c>
      <c r="AN96" s="84">
        <v>0</v>
      </c>
      <c r="AO96" s="84">
        <v>0</v>
      </c>
      <c r="AP96" s="84">
        <v>0</v>
      </c>
      <c r="AQ96" s="84">
        <v>0</v>
      </c>
      <c r="AR96" s="84">
        <v>0</v>
      </c>
      <c r="AS96" s="84">
        <v>0</v>
      </c>
      <c r="AT96" s="84">
        <v>0</v>
      </c>
      <c r="AV96" s="92" t="s">
        <v>104</v>
      </c>
      <c r="AW96" s="84">
        <v>0.63839999999999997</v>
      </c>
      <c r="AX96" s="84">
        <v>0.39829999999999999</v>
      </c>
      <c r="AY96" s="84">
        <v>9.2700000000000005E-2</v>
      </c>
      <c r="AZ96" s="84">
        <v>0.15609999999999999</v>
      </c>
      <c r="BA96" s="84">
        <v>0.47399999999999998</v>
      </c>
      <c r="BB96" s="84">
        <v>0.28439999999999999</v>
      </c>
      <c r="BC96" s="84">
        <v>0.23899999999999999</v>
      </c>
      <c r="BE96" s="92" t="s">
        <v>104</v>
      </c>
      <c r="BF96" s="84">
        <v>0.48120000000000002</v>
      </c>
      <c r="BG96" s="84">
        <v>0.30909999999999999</v>
      </c>
      <c r="BH96" s="84">
        <v>4.8999999999999998E-3</v>
      </c>
      <c r="BI96" s="84">
        <v>9.6600000000000005E-2</v>
      </c>
      <c r="BJ96" s="84">
        <v>0.1825</v>
      </c>
      <c r="BK96" s="84">
        <v>4.7399999999999998E-2</v>
      </c>
      <c r="BL96" s="84">
        <v>0.34229999999999999</v>
      </c>
    </row>
    <row r="97" spans="1:64">
      <c r="A97" s="142"/>
      <c r="B97" s="142"/>
      <c r="C97" s="39">
        <v>3.9583333333333299</v>
      </c>
      <c r="D97" s="95">
        <v>0</v>
      </c>
      <c r="E97" s="95">
        <v>0</v>
      </c>
      <c r="F97" s="95">
        <v>0</v>
      </c>
      <c r="G97" s="95">
        <v>0</v>
      </c>
      <c r="H97" s="95">
        <v>0</v>
      </c>
      <c r="I97" s="95">
        <v>0</v>
      </c>
      <c r="J97" s="95">
        <v>0</v>
      </c>
      <c r="K97" s="95">
        <v>0</v>
      </c>
      <c r="L97" s="95">
        <v>0</v>
      </c>
      <c r="M97" s="95">
        <v>0</v>
      </c>
      <c r="N97" s="95">
        <v>0</v>
      </c>
      <c r="O97" s="95">
        <v>0</v>
      </c>
      <c r="P97" s="95">
        <v>0.56669999999999998</v>
      </c>
      <c r="Q97" s="95">
        <v>0.79879999999999995</v>
      </c>
      <c r="R97" s="95">
        <v>0.18790000000000001</v>
      </c>
      <c r="S97" s="95">
        <v>0.74660000000000004</v>
      </c>
      <c r="T97" s="95">
        <v>0.79879999999999995</v>
      </c>
      <c r="U97" s="95">
        <v>0.4783</v>
      </c>
      <c r="V97" s="95">
        <v>0.78029999999999999</v>
      </c>
      <c r="W97" s="95">
        <v>0.8306</v>
      </c>
      <c r="X97" s="95">
        <v>0.48930000000000001</v>
      </c>
      <c r="Y97" s="95">
        <v>0.56399999999999995</v>
      </c>
      <c r="Z97" s="95">
        <v>0.76390000000000002</v>
      </c>
      <c r="AA97" s="95">
        <v>0.74060000000000004</v>
      </c>
      <c r="AD97" s="92" t="s">
        <v>105</v>
      </c>
      <c r="AE97" s="84">
        <v>0</v>
      </c>
      <c r="AF97" s="84">
        <v>0</v>
      </c>
      <c r="AG97" s="84">
        <v>0</v>
      </c>
      <c r="AH97" s="84">
        <v>0</v>
      </c>
      <c r="AI97" s="84">
        <v>0</v>
      </c>
      <c r="AJ97" s="84">
        <v>0</v>
      </c>
      <c r="AK97" s="84">
        <v>0</v>
      </c>
      <c r="AM97" s="92" t="s">
        <v>105</v>
      </c>
      <c r="AN97" s="84">
        <v>0</v>
      </c>
      <c r="AO97" s="84">
        <v>0</v>
      </c>
      <c r="AP97" s="84">
        <v>0</v>
      </c>
      <c r="AQ97" s="84">
        <v>0</v>
      </c>
      <c r="AR97" s="84">
        <v>0</v>
      </c>
      <c r="AS97" s="84">
        <v>0</v>
      </c>
      <c r="AT97" s="84">
        <v>0</v>
      </c>
      <c r="AV97" s="92" t="s">
        <v>105</v>
      </c>
      <c r="AW97" s="84">
        <v>0.66320000000000001</v>
      </c>
      <c r="AX97" s="84">
        <v>0.34460000000000002</v>
      </c>
      <c r="AY97" s="84">
        <v>7.9799999999999996E-2</v>
      </c>
      <c r="AZ97" s="84">
        <v>0.19339999999999999</v>
      </c>
      <c r="BA97" s="84">
        <v>0.47549999999999998</v>
      </c>
      <c r="BB97" s="84">
        <v>0.28120000000000001</v>
      </c>
      <c r="BC97" s="84">
        <v>0.23180000000000001</v>
      </c>
      <c r="BE97" s="92" t="s">
        <v>105</v>
      </c>
      <c r="BF97" s="84">
        <v>0.52329999999999999</v>
      </c>
      <c r="BG97" s="84">
        <v>0.29370000000000002</v>
      </c>
      <c r="BH97" s="84">
        <v>4.3E-3</v>
      </c>
      <c r="BI97" s="84">
        <v>8.72E-2</v>
      </c>
      <c r="BJ97" s="84">
        <v>0.15740000000000001</v>
      </c>
      <c r="BK97" s="84">
        <v>3.8800000000000001E-2</v>
      </c>
      <c r="BL97" s="84">
        <v>0.36320000000000002</v>
      </c>
    </row>
    <row r="98" spans="1:64">
      <c r="A98" s="142"/>
      <c r="B98" s="142"/>
      <c r="C98" s="39">
        <v>4</v>
      </c>
      <c r="D98" s="95">
        <v>0</v>
      </c>
      <c r="E98" s="95">
        <v>0</v>
      </c>
      <c r="F98" s="95">
        <v>0</v>
      </c>
      <c r="G98" s="95">
        <v>0</v>
      </c>
      <c r="H98" s="95">
        <v>0</v>
      </c>
      <c r="I98" s="95">
        <v>0</v>
      </c>
      <c r="J98" s="95">
        <v>0</v>
      </c>
      <c r="K98" s="95">
        <v>0</v>
      </c>
      <c r="L98" s="95">
        <v>0</v>
      </c>
      <c r="M98" s="95">
        <v>0</v>
      </c>
      <c r="N98" s="95">
        <v>0</v>
      </c>
      <c r="O98" s="95">
        <v>0</v>
      </c>
      <c r="P98" s="95">
        <v>0.56689999999999996</v>
      </c>
      <c r="Q98" s="95">
        <v>0.7994</v>
      </c>
      <c r="R98" s="95">
        <v>0.2034</v>
      </c>
      <c r="S98" s="95">
        <v>0.76849999999999996</v>
      </c>
      <c r="T98" s="95">
        <v>0.7994</v>
      </c>
      <c r="U98" s="95">
        <v>0.48899999999999999</v>
      </c>
      <c r="V98" s="95">
        <v>0.71089999999999998</v>
      </c>
      <c r="W98" s="95">
        <v>0.6966</v>
      </c>
      <c r="X98" s="95">
        <v>0.49959999999999999</v>
      </c>
      <c r="Y98" s="95">
        <v>0.41010000000000002</v>
      </c>
      <c r="Z98" s="95">
        <v>0.54059999999999997</v>
      </c>
      <c r="AA98" s="95">
        <v>0.58460000000000001</v>
      </c>
      <c r="AD98" s="92" t="s">
        <v>106</v>
      </c>
      <c r="AE98" s="84">
        <v>0</v>
      </c>
      <c r="AF98" s="84">
        <v>0</v>
      </c>
      <c r="AG98" s="84">
        <v>0</v>
      </c>
      <c r="AH98" s="84">
        <v>0</v>
      </c>
      <c r="AI98" s="84">
        <v>0</v>
      </c>
      <c r="AJ98" s="84">
        <v>0</v>
      </c>
      <c r="AK98" s="84">
        <v>0</v>
      </c>
      <c r="AM98" s="92" t="s">
        <v>106</v>
      </c>
      <c r="AN98" s="84">
        <v>0</v>
      </c>
      <c r="AO98" s="84">
        <v>5.3499999999999999E-2</v>
      </c>
      <c r="AP98" s="84">
        <v>4.4000000000000003E-3</v>
      </c>
      <c r="AQ98" s="84">
        <v>2.5000000000000001E-3</v>
      </c>
      <c r="AR98" s="84">
        <v>0</v>
      </c>
      <c r="AS98" s="84">
        <v>0</v>
      </c>
      <c r="AT98" s="84">
        <v>0</v>
      </c>
      <c r="AV98" s="92" t="s">
        <v>106</v>
      </c>
      <c r="AW98" s="84">
        <v>0.69540000000000002</v>
      </c>
      <c r="AX98" s="84">
        <v>0.26500000000000001</v>
      </c>
      <c r="AY98" s="84">
        <v>8.6499999999999994E-2</v>
      </c>
      <c r="AZ98" s="84">
        <v>0.18679999999999999</v>
      </c>
      <c r="BA98" s="84">
        <v>0.45650000000000002</v>
      </c>
      <c r="BB98" s="84">
        <v>0.2712</v>
      </c>
      <c r="BC98" s="84">
        <v>0.2467</v>
      </c>
      <c r="BE98" s="92" t="s">
        <v>106</v>
      </c>
      <c r="BF98" s="84">
        <v>0.57720000000000005</v>
      </c>
      <c r="BG98" s="84">
        <v>0.20030000000000001</v>
      </c>
      <c r="BH98" s="84">
        <v>4.5999999999999999E-2</v>
      </c>
      <c r="BI98" s="84">
        <v>6.4699999999999994E-2</v>
      </c>
      <c r="BJ98" s="84">
        <v>0.14430000000000001</v>
      </c>
      <c r="BK98" s="84">
        <v>3.3500000000000002E-2</v>
      </c>
      <c r="BL98" s="84">
        <v>0.38629999999999998</v>
      </c>
    </row>
    <row r="99" spans="1:64">
      <c r="A99" s="142" t="s">
        <v>76</v>
      </c>
      <c r="B99" s="142"/>
      <c r="C99" s="5">
        <v>4.0416666666666696</v>
      </c>
      <c r="D99" s="84">
        <v>0</v>
      </c>
      <c r="E99" s="84">
        <v>0</v>
      </c>
      <c r="F99" s="84">
        <v>0</v>
      </c>
      <c r="G99" s="84">
        <v>0</v>
      </c>
      <c r="H99" s="84">
        <v>0</v>
      </c>
      <c r="I99" s="84">
        <v>0</v>
      </c>
      <c r="J99" s="84">
        <v>0</v>
      </c>
      <c r="K99" s="84">
        <v>0</v>
      </c>
      <c r="L99" s="84">
        <v>0</v>
      </c>
      <c r="M99" s="84">
        <v>0</v>
      </c>
      <c r="N99" s="84">
        <v>0</v>
      </c>
      <c r="O99" s="84">
        <v>0</v>
      </c>
      <c r="P99" s="84">
        <v>0.63849999999999996</v>
      </c>
      <c r="Q99" s="84">
        <v>0.81759999999999999</v>
      </c>
      <c r="R99" s="84">
        <v>0.21709999999999999</v>
      </c>
      <c r="S99" s="84">
        <v>0.76859999999999995</v>
      </c>
      <c r="T99" s="84">
        <v>0.81759999999999999</v>
      </c>
      <c r="U99" s="84">
        <v>0.51680000000000004</v>
      </c>
      <c r="V99" s="84">
        <v>0.78749999999999998</v>
      </c>
      <c r="W99" s="84">
        <v>0.8276</v>
      </c>
      <c r="X99" s="84">
        <v>0.45300000000000001</v>
      </c>
      <c r="Y99" s="84">
        <v>0.55830000000000002</v>
      </c>
      <c r="Z99" s="84">
        <v>0.84809999999999997</v>
      </c>
      <c r="AA99" s="84">
        <v>0.77859999999999996</v>
      </c>
      <c r="AD99" s="92" t="s">
        <v>107</v>
      </c>
      <c r="AE99" s="84">
        <v>0</v>
      </c>
      <c r="AF99" s="84">
        <v>0</v>
      </c>
      <c r="AG99" s="84">
        <v>0</v>
      </c>
      <c r="AH99" s="84">
        <v>0</v>
      </c>
      <c r="AI99" s="84">
        <v>0</v>
      </c>
      <c r="AJ99" s="84">
        <v>0</v>
      </c>
      <c r="AK99" s="84">
        <v>0</v>
      </c>
      <c r="AM99" s="92" t="s">
        <v>107</v>
      </c>
      <c r="AN99" s="84">
        <v>1.3599999999999999E-2</v>
      </c>
      <c r="AO99" s="84">
        <v>0.34949999999999998</v>
      </c>
      <c r="AP99" s="84">
        <v>9.5100000000000004E-2</v>
      </c>
      <c r="AQ99" s="84">
        <v>0.12470000000000001</v>
      </c>
      <c r="AR99" s="84">
        <v>1.4999999999999999E-2</v>
      </c>
      <c r="AS99" s="84">
        <v>2.6100000000000002E-2</v>
      </c>
      <c r="AT99" s="84">
        <v>0</v>
      </c>
      <c r="AV99" s="92" t="s">
        <v>107</v>
      </c>
      <c r="AW99" s="84">
        <v>0.68769999999999998</v>
      </c>
      <c r="AX99" s="84">
        <v>0.25090000000000001</v>
      </c>
      <c r="AY99" s="84">
        <v>6.7299999999999999E-2</v>
      </c>
      <c r="AZ99" s="84">
        <v>0.1852</v>
      </c>
      <c r="BA99" s="84">
        <v>0.42820000000000003</v>
      </c>
      <c r="BB99" s="84">
        <v>0.24740000000000001</v>
      </c>
      <c r="BC99" s="84">
        <v>0.25850000000000001</v>
      </c>
      <c r="BE99" s="92" t="s">
        <v>107</v>
      </c>
      <c r="BF99" s="84">
        <v>0.53090000000000004</v>
      </c>
      <c r="BG99" s="84">
        <v>0.22470000000000001</v>
      </c>
      <c r="BH99" s="84">
        <v>7.0699999999999999E-2</v>
      </c>
      <c r="BI99" s="84">
        <v>5.9799999999999999E-2</v>
      </c>
      <c r="BJ99" s="84">
        <v>0.1168</v>
      </c>
      <c r="BK99" s="84">
        <v>2.01E-2</v>
      </c>
      <c r="BL99" s="84">
        <v>0.38769999999999999</v>
      </c>
    </row>
    <row r="100" spans="1:64">
      <c r="A100" s="142"/>
      <c r="B100" s="142"/>
      <c r="C100" s="5">
        <v>4.0833333333333304</v>
      </c>
      <c r="D100" s="84">
        <v>0</v>
      </c>
      <c r="E100" s="84">
        <v>0</v>
      </c>
      <c r="F100" s="84">
        <v>0</v>
      </c>
      <c r="G100" s="84">
        <v>0</v>
      </c>
      <c r="H100" s="84">
        <v>0</v>
      </c>
      <c r="I100" s="84">
        <v>0</v>
      </c>
      <c r="J100" s="84">
        <v>0</v>
      </c>
      <c r="K100" s="84">
        <v>0</v>
      </c>
      <c r="L100" s="84">
        <v>0</v>
      </c>
      <c r="M100" s="84">
        <v>0</v>
      </c>
      <c r="N100" s="84">
        <v>0</v>
      </c>
      <c r="O100" s="84">
        <v>0</v>
      </c>
      <c r="P100" s="84">
        <v>0.60499999999999998</v>
      </c>
      <c r="Q100" s="84">
        <v>0.72330000000000005</v>
      </c>
      <c r="R100" s="84">
        <v>0.19980000000000001</v>
      </c>
      <c r="S100" s="84">
        <v>0.74809999999999999</v>
      </c>
      <c r="T100" s="84">
        <v>0.72330000000000005</v>
      </c>
      <c r="U100" s="84">
        <v>0.48520000000000002</v>
      </c>
      <c r="V100" s="84">
        <v>0.70820000000000005</v>
      </c>
      <c r="W100" s="84">
        <v>0.79600000000000004</v>
      </c>
      <c r="X100" s="84">
        <v>0.39410000000000001</v>
      </c>
      <c r="Y100" s="84">
        <v>0.49070000000000003</v>
      </c>
      <c r="Z100" s="84">
        <v>0.77839999999999998</v>
      </c>
      <c r="AA100" s="84">
        <v>0.7177</v>
      </c>
      <c r="AD100" s="92" t="s">
        <v>108</v>
      </c>
      <c r="AE100" s="84">
        <v>0</v>
      </c>
      <c r="AF100" s="84">
        <v>5.9999999999999995E-4</v>
      </c>
      <c r="AG100" s="84">
        <v>0</v>
      </c>
      <c r="AH100" s="84">
        <v>0</v>
      </c>
      <c r="AI100" s="84">
        <v>0</v>
      </c>
      <c r="AJ100" s="84">
        <v>0</v>
      </c>
      <c r="AK100" s="84">
        <v>0</v>
      </c>
      <c r="AM100" s="92" t="s">
        <v>108</v>
      </c>
      <c r="AN100" s="84">
        <v>0.28910000000000002</v>
      </c>
      <c r="AO100" s="84">
        <v>0.6351</v>
      </c>
      <c r="AP100" s="84">
        <v>0.40989999999999999</v>
      </c>
      <c r="AQ100" s="84">
        <v>0.46150000000000002</v>
      </c>
      <c r="AR100" s="84">
        <v>0.2873</v>
      </c>
      <c r="AS100" s="84">
        <v>0.33989999999999998</v>
      </c>
      <c r="AT100" s="84">
        <v>2.07E-2</v>
      </c>
      <c r="AV100" s="92" t="s">
        <v>108</v>
      </c>
      <c r="AW100" s="84">
        <v>0.70650000000000002</v>
      </c>
      <c r="AX100" s="84">
        <v>0.3019</v>
      </c>
      <c r="AY100" s="84">
        <v>2.4299999999999999E-2</v>
      </c>
      <c r="AZ100" s="84">
        <v>0.15920000000000001</v>
      </c>
      <c r="BA100" s="84">
        <v>0.47160000000000002</v>
      </c>
      <c r="BB100" s="84">
        <v>0.2165</v>
      </c>
      <c r="BC100" s="84">
        <v>0.2848</v>
      </c>
      <c r="BE100" s="92" t="s">
        <v>108</v>
      </c>
      <c r="BF100" s="84">
        <v>0.59770000000000001</v>
      </c>
      <c r="BG100" s="84">
        <v>0.33489999999999998</v>
      </c>
      <c r="BH100" s="84">
        <v>3.9699999999999999E-2</v>
      </c>
      <c r="BI100" s="84">
        <v>0.1079</v>
      </c>
      <c r="BJ100" s="84">
        <v>0.1216</v>
      </c>
      <c r="BK100" s="84">
        <v>1.47E-2</v>
      </c>
      <c r="BL100" s="84">
        <v>0.37440000000000001</v>
      </c>
    </row>
    <row r="101" spans="1:64">
      <c r="A101" s="142"/>
      <c r="B101" s="142"/>
      <c r="C101" s="5">
        <v>4.125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0.57420000000000004</v>
      </c>
      <c r="Q101" s="84">
        <v>0.64139999999999997</v>
      </c>
      <c r="R101" s="84">
        <v>0.19439999999999999</v>
      </c>
      <c r="S101" s="84">
        <v>0.72040000000000004</v>
      </c>
      <c r="T101" s="84">
        <v>0.64139999999999997</v>
      </c>
      <c r="U101" s="84">
        <v>0.45910000000000001</v>
      </c>
      <c r="V101" s="84">
        <v>0.59009999999999996</v>
      </c>
      <c r="W101" s="84">
        <v>0.72970000000000002</v>
      </c>
      <c r="X101" s="84">
        <v>0.373</v>
      </c>
      <c r="Y101" s="84">
        <v>0.43080000000000002</v>
      </c>
      <c r="Z101" s="84">
        <v>0.72189999999999999</v>
      </c>
      <c r="AA101" s="84">
        <v>0.65600000000000003</v>
      </c>
      <c r="AD101" s="92" t="s">
        <v>109</v>
      </c>
      <c r="AE101" s="84">
        <v>0</v>
      </c>
      <c r="AF101" s="84">
        <v>0.32540000000000002</v>
      </c>
      <c r="AG101" s="84">
        <v>7.6999999999999999E-2</v>
      </c>
      <c r="AH101" s="84">
        <v>0.156</v>
      </c>
      <c r="AI101" s="84">
        <v>0</v>
      </c>
      <c r="AJ101" s="84">
        <v>0</v>
      </c>
      <c r="AK101" s="84">
        <v>0</v>
      </c>
      <c r="AM101" s="92" t="s">
        <v>109</v>
      </c>
      <c r="AN101" s="84">
        <v>0.58450000000000002</v>
      </c>
      <c r="AO101" s="84">
        <v>0.67969999999999997</v>
      </c>
      <c r="AP101" s="84">
        <v>0.41949999999999998</v>
      </c>
      <c r="AQ101" s="84">
        <v>0.67910000000000004</v>
      </c>
      <c r="AR101" s="84">
        <v>0.66979999999999995</v>
      </c>
      <c r="AS101" s="84">
        <v>0.66690000000000005</v>
      </c>
      <c r="AT101" s="84">
        <v>0.27560000000000001</v>
      </c>
      <c r="AV101" s="92" t="s">
        <v>109</v>
      </c>
      <c r="AW101" s="84">
        <v>0.7409</v>
      </c>
      <c r="AX101" s="84">
        <v>0.39350000000000002</v>
      </c>
      <c r="AY101" s="84">
        <v>7.1000000000000004E-3</v>
      </c>
      <c r="AZ101" s="84">
        <v>0.16389999999999999</v>
      </c>
      <c r="BA101" s="84">
        <v>0.502</v>
      </c>
      <c r="BB101" s="84">
        <v>0.2145</v>
      </c>
      <c r="BC101" s="84">
        <v>0.3352</v>
      </c>
      <c r="BE101" s="92" t="s">
        <v>109</v>
      </c>
      <c r="BF101" s="84">
        <v>0.62760000000000005</v>
      </c>
      <c r="BG101" s="84">
        <v>0.4627</v>
      </c>
      <c r="BH101" s="84">
        <v>1.9900000000000001E-2</v>
      </c>
      <c r="BI101" s="84">
        <v>0.18329999999999999</v>
      </c>
      <c r="BJ101" s="84">
        <v>0.1207</v>
      </c>
      <c r="BK101" s="84">
        <v>9.7999999999999997E-3</v>
      </c>
      <c r="BL101" s="84">
        <v>0.36580000000000001</v>
      </c>
    </row>
    <row r="102" spans="1:64">
      <c r="A102" s="142"/>
      <c r="B102" s="142"/>
      <c r="C102" s="5">
        <v>4.1666666666666696</v>
      </c>
      <c r="D102" s="84">
        <v>0</v>
      </c>
      <c r="E102" s="84">
        <v>0</v>
      </c>
      <c r="F102" s="84">
        <v>0</v>
      </c>
      <c r="G102" s="84">
        <v>0</v>
      </c>
      <c r="H102" s="84">
        <v>0</v>
      </c>
      <c r="I102" s="84">
        <v>0</v>
      </c>
      <c r="J102" s="84">
        <v>0</v>
      </c>
      <c r="K102" s="84">
        <v>0</v>
      </c>
      <c r="L102" s="84">
        <v>0</v>
      </c>
      <c r="M102" s="84">
        <v>0</v>
      </c>
      <c r="N102" s="84">
        <v>0</v>
      </c>
      <c r="O102" s="84">
        <v>0</v>
      </c>
      <c r="P102" s="84">
        <v>0.58679999999999999</v>
      </c>
      <c r="Q102" s="84">
        <v>0.63739999999999997</v>
      </c>
      <c r="R102" s="84">
        <v>0.20069999999999999</v>
      </c>
      <c r="S102" s="84">
        <v>0.72540000000000004</v>
      </c>
      <c r="T102" s="84">
        <v>0.63739999999999997</v>
      </c>
      <c r="U102" s="84">
        <v>0.4657</v>
      </c>
      <c r="V102" s="84">
        <v>0.59789999999999999</v>
      </c>
      <c r="W102" s="84">
        <v>0.70979999999999999</v>
      </c>
      <c r="X102" s="84">
        <v>0.43140000000000001</v>
      </c>
      <c r="Y102" s="84">
        <v>0.42409999999999998</v>
      </c>
      <c r="Z102" s="84">
        <v>0.68720000000000003</v>
      </c>
      <c r="AA102" s="84">
        <v>0.64129999999999998</v>
      </c>
      <c r="AD102" s="92" t="s">
        <v>110</v>
      </c>
      <c r="AE102" s="84">
        <v>0.1918</v>
      </c>
      <c r="AF102" s="84">
        <v>0.53969999999999996</v>
      </c>
      <c r="AG102" s="84">
        <v>0.25059999999999999</v>
      </c>
      <c r="AH102" s="84">
        <v>0.36840000000000001</v>
      </c>
      <c r="AI102" s="84">
        <v>0.32890000000000003</v>
      </c>
      <c r="AJ102" s="84">
        <v>0.28620000000000001</v>
      </c>
      <c r="AK102" s="84">
        <v>0</v>
      </c>
      <c r="AM102" s="92" t="s">
        <v>110</v>
      </c>
      <c r="AN102" s="84">
        <v>0.62780000000000002</v>
      </c>
      <c r="AO102" s="84">
        <v>0.76539999999999997</v>
      </c>
      <c r="AP102" s="84">
        <v>0.53420000000000001</v>
      </c>
      <c r="AQ102" s="84">
        <v>0.63900000000000001</v>
      </c>
      <c r="AR102" s="84">
        <v>0.76570000000000005</v>
      </c>
      <c r="AS102" s="84">
        <v>0.75949999999999995</v>
      </c>
      <c r="AT102" s="84">
        <v>0.29260000000000003</v>
      </c>
      <c r="AV102" s="92" t="s">
        <v>110</v>
      </c>
      <c r="AW102" s="84">
        <v>0.66679999999999995</v>
      </c>
      <c r="AX102" s="84">
        <v>0.38019999999999998</v>
      </c>
      <c r="AY102" s="84">
        <v>0</v>
      </c>
      <c r="AZ102" s="84">
        <v>0.12939999999999999</v>
      </c>
      <c r="BA102" s="84">
        <v>0.44490000000000002</v>
      </c>
      <c r="BB102" s="84">
        <v>0.17399999999999999</v>
      </c>
      <c r="BC102" s="84">
        <v>0.37340000000000001</v>
      </c>
      <c r="BE102" s="92" t="s">
        <v>110</v>
      </c>
      <c r="BF102" s="84">
        <v>0.42170000000000002</v>
      </c>
      <c r="BG102" s="84">
        <v>0.54179999999999995</v>
      </c>
      <c r="BH102" s="84">
        <v>1.6000000000000001E-3</v>
      </c>
      <c r="BI102" s="84">
        <v>0.14580000000000001</v>
      </c>
      <c r="BJ102" s="84">
        <v>0.125</v>
      </c>
      <c r="BK102" s="84">
        <v>9.7999999999999997E-3</v>
      </c>
      <c r="BL102" s="84">
        <v>0.28810000000000002</v>
      </c>
    </row>
    <row r="103" spans="1:64">
      <c r="A103" s="142"/>
      <c r="B103" s="142"/>
      <c r="C103" s="5">
        <v>4.2083333333333304</v>
      </c>
      <c r="D103" s="84">
        <v>0</v>
      </c>
      <c r="E103" s="84">
        <v>0</v>
      </c>
      <c r="F103" s="84">
        <v>0</v>
      </c>
      <c r="G103" s="84">
        <v>0</v>
      </c>
      <c r="H103" s="84">
        <v>0</v>
      </c>
      <c r="I103" s="84">
        <v>0</v>
      </c>
      <c r="J103" s="84">
        <v>0</v>
      </c>
      <c r="K103" s="84">
        <v>0</v>
      </c>
      <c r="L103" s="84">
        <v>0</v>
      </c>
      <c r="M103" s="84">
        <v>0</v>
      </c>
      <c r="N103" s="84">
        <v>0</v>
      </c>
      <c r="O103" s="84">
        <v>0</v>
      </c>
      <c r="P103" s="84">
        <v>0.55489999999999995</v>
      </c>
      <c r="Q103" s="84">
        <v>0.61409999999999998</v>
      </c>
      <c r="R103" s="84">
        <v>0.18140000000000001</v>
      </c>
      <c r="S103" s="84">
        <v>0.68610000000000004</v>
      </c>
      <c r="T103" s="84">
        <v>0.61409999999999998</v>
      </c>
      <c r="U103" s="84">
        <v>0.43840000000000001</v>
      </c>
      <c r="V103" s="84">
        <v>0.55830000000000002</v>
      </c>
      <c r="W103" s="84">
        <v>0.64559999999999995</v>
      </c>
      <c r="X103" s="84">
        <v>0.43180000000000002</v>
      </c>
      <c r="Y103" s="84">
        <v>0.3715</v>
      </c>
      <c r="Z103" s="84">
        <v>0.61880000000000002</v>
      </c>
      <c r="AA103" s="84">
        <v>0.5857</v>
      </c>
      <c r="AD103" s="92" t="s">
        <v>111</v>
      </c>
      <c r="AE103" s="84">
        <v>0.45490000000000003</v>
      </c>
      <c r="AF103" s="84">
        <v>0.47299999999999998</v>
      </c>
      <c r="AG103" s="84">
        <v>0.18840000000000001</v>
      </c>
      <c r="AH103" s="84">
        <v>0.38219999999999998</v>
      </c>
      <c r="AI103" s="84">
        <v>0.63080000000000003</v>
      </c>
      <c r="AJ103" s="84">
        <v>0.69669999999999999</v>
      </c>
      <c r="AK103" s="84">
        <v>6.3100000000000003E-2</v>
      </c>
      <c r="AM103" s="92" t="s">
        <v>111</v>
      </c>
      <c r="AN103" s="84">
        <v>0.69920000000000004</v>
      </c>
      <c r="AO103" s="84">
        <v>0.82240000000000002</v>
      </c>
      <c r="AP103" s="84">
        <v>0.45450000000000002</v>
      </c>
      <c r="AQ103" s="84">
        <v>0.57450000000000001</v>
      </c>
      <c r="AR103" s="84">
        <v>0.75619999999999998</v>
      </c>
      <c r="AS103" s="84">
        <v>0.76370000000000005</v>
      </c>
      <c r="AT103" s="84">
        <v>0.41520000000000001</v>
      </c>
      <c r="AV103" s="92" t="s">
        <v>111</v>
      </c>
      <c r="AW103" s="84">
        <v>0.63880000000000003</v>
      </c>
      <c r="AX103" s="84">
        <v>0.41760000000000003</v>
      </c>
      <c r="AY103" s="84">
        <v>2.7000000000000001E-3</v>
      </c>
      <c r="AZ103" s="84">
        <v>0.1143</v>
      </c>
      <c r="BA103" s="84">
        <v>0.47539999999999999</v>
      </c>
      <c r="BB103" s="84">
        <v>0.1113</v>
      </c>
      <c r="BC103" s="84">
        <v>0.438</v>
      </c>
      <c r="BE103" s="92" t="s">
        <v>111</v>
      </c>
      <c r="BF103" s="84">
        <v>0.29430000000000001</v>
      </c>
      <c r="BG103" s="84">
        <v>0.67379999999999995</v>
      </c>
      <c r="BH103" s="84">
        <v>1.49E-2</v>
      </c>
      <c r="BI103" s="84">
        <v>0.1101</v>
      </c>
      <c r="BJ103" s="84">
        <v>3.6600000000000001E-2</v>
      </c>
      <c r="BK103" s="84">
        <v>5.3E-3</v>
      </c>
      <c r="BL103" s="84">
        <v>0.31130000000000002</v>
      </c>
    </row>
    <row r="104" spans="1:64">
      <c r="A104" s="142"/>
      <c r="B104" s="142"/>
      <c r="C104" s="5">
        <v>4.25</v>
      </c>
      <c r="D104" s="84">
        <v>0</v>
      </c>
      <c r="E104" s="84">
        <v>0</v>
      </c>
      <c r="F104" s="84">
        <v>0</v>
      </c>
      <c r="G104" s="84">
        <v>0</v>
      </c>
      <c r="H104" s="84">
        <v>0</v>
      </c>
      <c r="I104" s="84">
        <v>0</v>
      </c>
      <c r="J104" s="84">
        <v>8.0999999999999996E-3</v>
      </c>
      <c r="K104" s="84">
        <v>1.5E-3</v>
      </c>
      <c r="L104" s="84">
        <v>7.3000000000000001E-3</v>
      </c>
      <c r="M104" s="84">
        <v>0</v>
      </c>
      <c r="N104" s="84">
        <v>1.72E-2</v>
      </c>
      <c r="O104" s="84">
        <v>6.7999999999999996E-3</v>
      </c>
      <c r="P104" s="84">
        <v>0.48580000000000001</v>
      </c>
      <c r="Q104" s="84">
        <v>0.5524</v>
      </c>
      <c r="R104" s="84">
        <v>0.1542</v>
      </c>
      <c r="S104" s="84">
        <v>0.61329999999999996</v>
      </c>
      <c r="T104" s="84">
        <v>0.5524</v>
      </c>
      <c r="U104" s="84">
        <v>0.38629999999999998</v>
      </c>
      <c r="V104" s="84">
        <v>0.52080000000000004</v>
      </c>
      <c r="W104" s="84">
        <v>0.54720000000000002</v>
      </c>
      <c r="X104" s="84">
        <v>0.46949999999999997</v>
      </c>
      <c r="Y104" s="84">
        <v>0.41099999999999998</v>
      </c>
      <c r="Z104" s="84">
        <v>0.57609999999999995</v>
      </c>
      <c r="AA104" s="84">
        <v>0.54379999999999995</v>
      </c>
      <c r="AD104" s="92" t="s">
        <v>112</v>
      </c>
      <c r="AE104" s="84">
        <v>0.2571</v>
      </c>
      <c r="AF104" s="84">
        <v>0.52449999999999997</v>
      </c>
      <c r="AG104" s="84">
        <v>0.28420000000000001</v>
      </c>
      <c r="AH104" s="84">
        <v>0.31509999999999999</v>
      </c>
      <c r="AI104" s="84">
        <v>0.62070000000000003</v>
      </c>
      <c r="AJ104" s="84">
        <v>0.64400000000000002</v>
      </c>
      <c r="AK104" s="84">
        <v>0.1913</v>
      </c>
      <c r="AM104" s="92" t="s">
        <v>112</v>
      </c>
      <c r="AN104" s="84">
        <v>0.64780000000000004</v>
      </c>
      <c r="AO104" s="84">
        <v>0.75590000000000002</v>
      </c>
      <c r="AP104" s="84">
        <v>0.66710000000000003</v>
      </c>
      <c r="AQ104" s="84">
        <v>0.65780000000000005</v>
      </c>
      <c r="AR104" s="84">
        <v>0.7288</v>
      </c>
      <c r="AS104" s="84">
        <v>0.68669999999999998</v>
      </c>
      <c r="AT104" s="84">
        <v>0.53500000000000003</v>
      </c>
      <c r="AV104" s="92" t="s">
        <v>112</v>
      </c>
      <c r="AW104" s="84">
        <v>0.59519999999999995</v>
      </c>
      <c r="AX104" s="84">
        <v>0.41820000000000002</v>
      </c>
      <c r="AY104" s="84">
        <v>2.8299999999999999E-2</v>
      </c>
      <c r="AZ104" s="84">
        <v>9.8500000000000004E-2</v>
      </c>
      <c r="BA104" s="84">
        <v>0.46870000000000001</v>
      </c>
      <c r="BB104" s="84">
        <v>8.9899999999999994E-2</v>
      </c>
      <c r="BC104" s="84">
        <v>0.30959999999999999</v>
      </c>
      <c r="BE104" s="92" t="s">
        <v>112</v>
      </c>
      <c r="BF104" s="84">
        <v>0.27689999999999998</v>
      </c>
      <c r="BG104" s="84">
        <v>0.76649999999999996</v>
      </c>
      <c r="BH104" s="84">
        <v>7.9600000000000004E-2</v>
      </c>
      <c r="BI104" s="84">
        <v>7.8399999999999997E-2</v>
      </c>
      <c r="BJ104" s="84">
        <v>4.5400000000000003E-2</v>
      </c>
      <c r="BK104" s="84">
        <v>3.3000000000000002E-2</v>
      </c>
      <c r="BL104" s="84">
        <v>0.29520000000000002</v>
      </c>
    </row>
    <row r="105" spans="1:64">
      <c r="A105" s="142"/>
      <c r="B105" s="142"/>
      <c r="C105" s="5">
        <v>4.2916666666666696</v>
      </c>
      <c r="D105" s="84">
        <v>0</v>
      </c>
      <c r="E105" s="84">
        <v>0</v>
      </c>
      <c r="F105" s="84">
        <v>0</v>
      </c>
      <c r="G105" s="84">
        <v>0</v>
      </c>
      <c r="H105" s="84">
        <v>0</v>
      </c>
      <c r="I105" s="84">
        <v>0</v>
      </c>
      <c r="J105" s="84">
        <v>0.11849999999999999</v>
      </c>
      <c r="K105" s="84">
        <v>4.4299999999999999E-2</v>
      </c>
      <c r="L105" s="84">
        <v>0.15409999999999999</v>
      </c>
      <c r="M105" s="84">
        <v>5.3499999999999999E-2</v>
      </c>
      <c r="N105" s="84">
        <v>0.29049999999999998</v>
      </c>
      <c r="O105" s="84">
        <v>0.13220000000000001</v>
      </c>
      <c r="P105" s="84">
        <v>0.42099999999999999</v>
      </c>
      <c r="Q105" s="84">
        <v>0.47889999999999999</v>
      </c>
      <c r="R105" s="84">
        <v>0.13689999999999999</v>
      </c>
      <c r="S105" s="84">
        <v>0.51549999999999996</v>
      </c>
      <c r="T105" s="84">
        <v>0.47889999999999999</v>
      </c>
      <c r="U105" s="84">
        <v>0.33289999999999997</v>
      </c>
      <c r="V105" s="84">
        <v>0.48659999999999998</v>
      </c>
      <c r="W105" s="84">
        <v>0.47760000000000002</v>
      </c>
      <c r="X105" s="84">
        <v>0.46479999999999999</v>
      </c>
      <c r="Y105" s="84">
        <v>0.3821</v>
      </c>
      <c r="Z105" s="84">
        <v>0.53720000000000001</v>
      </c>
      <c r="AA105" s="84">
        <v>0.50290000000000001</v>
      </c>
      <c r="AD105" s="92" t="s">
        <v>113</v>
      </c>
      <c r="AE105" s="84">
        <v>0.16039999999999999</v>
      </c>
      <c r="AF105" s="84">
        <v>0.65059999999999996</v>
      </c>
      <c r="AG105" s="84">
        <v>0.2954</v>
      </c>
      <c r="AH105" s="84">
        <v>0.57809999999999995</v>
      </c>
      <c r="AI105" s="84">
        <v>0.62880000000000003</v>
      </c>
      <c r="AJ105" s="84">
        <v>0.61719999999999997</v>
      </c>
      <c r="AK105" s="84">
        <v>0.25359999999999999</v>
      </c>
      <c r="AM105" s="92" t="s">
        <v>113</v>
      </c>
      <c r="AN105" s="84">
        <v>0.46639999999999998</v>
      </c>
      <c r="AO105" s="84">
        <v>0.82720000000000005</v>
      </c>
      <c r="AP105" s="84">
        <v>0.69079999999999997</v>
      </c>
      <c r="AQ105" s="84">
        <v>0.69230000000000003</v>
      </c>
      <c r="AR105" s="84">
        <v>0.72540000000000004</v>
      </c>
      <c r="AS105" s="84">
        <v>0.7177</v>
      </c>
      <c r="AT105" s="84">
        <v>0.54610000000000003</v>
      </c>
      <c r="AV105" s="92" t="s">
        <v>113</v>
      </c>
      <c r="AW105" s="84">
        <v>0.59650000000000003</v>
      </c>
      <c r="AX105" s="84">
        <v>0.48959999999999998</v>
      </c>
      <c r="AY105" s="84">
        <v>2.81E-2</v>
      </c>
      <c r="AZ105" s="84">
        <v>4.4600000000000001E-2</v>
      </c>
      <c r="BA105" s="84">
        <v>0.47570000000000001</v>
      </c>
      <c r="BB105" s="84">
        <v>0.1056</v>
      </c>
      <c r="BC105" s="84">
        <v>0.27160000000000001</v>
      </c>
      <c r="BE105" s="92" t="s">
        <v>113</v>
      </c>
      <c r="BF105" s="84">
        <v>0.2782</v>
      </c>
      <c r="BG105" s="84">
        <v>0.873</v>
      </c>
      <c r="BH105" s="84">
        <v>9.4500000000000001E-2</v>
      </c>
      <c r="BI105" s="84">
        <v>3.2099999999999997E-2</v>
      </c>
      <c r="BJ105" s="84">
        <v>3.8800000000000001E-2</v>
      </c>
      <c r="BK105" s="84">
        <v>6.3100000000000003E-2</v>
      </c>
      <c r="BL105" s="84">
        <v>0.29570000000000002</v>
      </c>
    </row>
    <row r="106" spans="1:64">
      <c r="A106" s="142"/>
      <c r="B106" s="142"/>
      <c r="C106" s="5">
        <v>4.3333333333333304</v>
      </c>
      <c r="D106" s="84">
        <v>9.1899999999999996E-2</v>
      </c>
      <c r="E106" s="84">
        <v>7.9500000000000001E-2</v>
      </c>
      <c r="F106" s="84">
        <v>0.1017</v>
      </c>
      <c r="G106" s="84">
        <v>0</v>
      </c>
      <c r="H106" s="84">
        <v>5.8400000000000001E-2</v>
      </c>
      <c r="I106" s="84">
        <v>6.6299999999999998E-2</v>
      </c>
      <c r="J106" s="84">
        <v>0.3286</v>
      </c>
      <c r="K106" s="84">
        <v>0.2155</v>
      </c>
      <c r="L106" s="84">
        <v>0.30349999999999999</v>
      </c>
      <c r="M106" s="84">
        <v>0.2646</v>
      </c>
      <c r="N106" s="84">
        <v>0.57840000000000003</v>
      </c>
      <c r="O106" s="84">
        <v>0.33810000000000001</v>
      </c>
      <c r="P106" s="84">
        <v>0.3488</v>
      </c>
      <c r="Q106" s="84">
        <v>0.36120000000000002</v>
      </c>
      <c r="R106" s="84">
        <v>0.1027</v>
      </c>
      <c r="S106" s="84">
        <v>0.37640000000000001</v>
      </c>
      <c r="T106" s="84">
        <v>0.36120000000000002</v>
      </c>
      <c r="U106" s="84">
        <v>0.25719999999999998</v>
      </c>
      <c r="V106" s="84">
        <v>0.34200000000000003</v>
      </c>
      <c r="W106" s="84">
        <v>0.4007</v>
      </c>
      <c r="X106" s="84">
        <v>0.41120000000000001</v>
      </c>
      <c r="Y106" s="84">
        <v>0.34599999999999997</v>
      </c>
      <c r="Z106" s="84">
        <v>0.40570000000000001</v>
      </c>
      <c r="AA106" s="84">
        <v>0.39529999999999998</v>
      </c>
      <c r="AD106" s="92" t="s">
        <v>114</v>
      </c>
      <c r="AE106" s="84">
        <v>0.1827</v>
      </c>
      <c r="AF106" s="84">
        <v>0.75280000000000002</v>
      </c>
      <c r="AG106" s="84">
        <v>0.51919999999999999</v>
      </c>
      <c r="AH106" s="84">
        <v>0.77139999999999997</v>
      </c>
      <c r="AI106" s="84">
        <v>0.67330000000000001</v>
      </c>
      <c r="AJ106" s="84">
        <v>0.43930000000000002</v>
      </c>
      <c r="AK106" s="84">
        <v>0.1095</v>
      </c>
      <c r="AM106" s="92" t="s">
        <v>114</v>
      </c>
      <c r="AN106" s="84">
        <v>0.61140000000000005</v>
      </c>
      <c r="AO106" s="84">
        <v>0.87960000000000005</v>
      </c>
      <c r="AP106" s="84">
        <v>0.74109999999999998</v>
      </c>
      <c r="AQ106" s="84">
        <v>0.84589999999999999</v>
      </c>
      <c r="AR106" s="84">
        <v>0.75019999999999998</v>
      </c>
      <c r="AS106" s="84">
        <v>0.64049999999999996</v>
      </c>
      <c r="AT106" s="84">
        <v>0.46939999999999998</v>
      </c>
      <c r="AV106" s="92" t="s">
        <v>114</v>
      </c>
      <c r="AW106" s="84">
        <v>0.60929999999999995</v>
      </c>
      <c r="AX106" s="84">
        <v>0.52749999999999997</v>
      </c>
      <c r="AY106" s="84">
        <v>7.6799999999999993E-2</v>
      </c>
      <c r="AZ106" s="84">
        <v>2.81E-2</v>
      </c>
      <c r="BA106" s="84">
        <v>0.49590000000000001</v>
      </c>
      <c r="BB106" s="84">
        <v>7.9000000000000001E-2</v>
      </c>
      <c r="BC106" s="84">
        <v>0.19209999999999999</v>
      </c>
      <c r="BE106" s="92" t="s">
        <v>114</v>
      </c>
      <c r="BF106" s="84">
        <v>0.3503</v>
      </c>
      <c r="BG106" s="84">
        <v>0.84419999999999995</v>
      </c>
      <c r="BH106" s="84">
        <v>0.17660000000000001</v>
      </c>
      <c r="BI106" s="84">
        <v>3.5000000000000003E-2</v>
      </c>
      <c r="BJ106" s="84">
        <v>7.2599999999999998E-2</v>
      </c>
      <c r="BK106" s="84">
        <v>5.16E-2</v>
      </c>
      <c r="BL106" s="84">
        <v>0.23569999999999999</v>
      </c>
    </row>
    <row r="107" spans="1:64">
      <c r="A107" s="142"/>
      <c r="B107" s="142"/>
      <c r="C107" s="5">
        <v>4.375</v>
      </c>
      <c r="D107" s="84">
        <v>0.62250000000000005</v>
      </c>
      <c r="E107" s="84">
        <v>0.34710000000000002</v>
      </c>
      <c r="F107" s="84">
        <v>0.56340000000000001</v>
      </c>
      <c r="G107" s="84">
        <v>0.1817</v>
      </c>
      <c r="H107" s="84">
        <v>0.49259999999999998</v>
      </c>
      <c r="I107" s="84">
        <v>0.4415</v>
      </c>
      <c r="J107" s="84">
        <v>0.54879999999999995</v>
      </c>
      <c r="K107" s="84">
        <v>0.36980000000000002</v>
      </c>
      <c r="L107" s="84">
        <v>0.45300000000000001</v>
      </c>
      <c r="M107" s="84">
        <v>0.45879999999999999</v>
      </c>
      <c r="N107" s="84">
        <v>0.73370000000000002</v>
      </c>
      <c r="O107" s="84">
        <v>0.51280000000000003</v>
      </c>
      <c r="P107" s="84">
        <v>0.29770000000000002</v>
      </c>
      <c r="Q107" s="84">
        <v>0.25540000000000002</v>
      </c>
      <c r="R107" s="84">
        <v>8.2799999999999999E-2</v>
      </c>
      <c r="S107" s="84">
        <v>0.27139999999999997</v>
      </c>
      <c r="T107" s="84">
        <v>0.25540000000000002</v>
      </c>
      <c r="U107" s="84">
        <v>0.2014</v>
      </c>
      <c r="V107" s="84">
        <v>0.23730000000000001</v>
      </c>
      <c r="W107" s="84">
        <v>0.34649999999999997</v>
      </c>
      <c r="X107" s="84">
        <v>0.35659999999999997</v>
      </c>
      <c r="Y107" s="84">
        <v>0.28849999999999998</v>
      </c>
      <c r="Z107" s="84">
        <v>0.30830000000000002</v>
      </c>
      <c r="AA107" s="84">
        <v>0.31359999999999999</v>
      </c>
      <c r="AD107" s="92" t="s">
        <v>115</v>
      </c>
      <c r="AE107" s="84">
        <v>0.40660000000000002</v>
      </c>
      <c r="AF107" s="84">
        <v>0.90429999999999999</v>
      </c>
      <c r="AG107" s="84">
        <v>0.66239999999999999</v>
      </c>
      <c r="AH107" s="84">
        <v>0.75570000000000004</v>
      </c>
      <c r="AI107" s="84">
        <v>0.71120000000000005</v>
      </c>
      <c r="AJ107" s="84">
        <v>0.55679999999999996</v>
      </c>
      <c r="AK107" s="84">
        <v>5.7000000000000002E-3</v>
      </c>
      <c r="AM107" s="92" t="s">
        <v>115</v>
      </c>
      <c r="AN107" s="84">
        <v>0.61599999999999999</v>
      </c>
      <c r="AO107" s="84">
        <v>0.9052</v>
      </c>
      <c r="AP107" s="84">
        <v>0.8105</v>
      </c>
      <c r="AQ107" s="84">
        <v>0.81559999999999999</v>
      </c>
      <c r="AR107" s="84">
        <v>0.78600000000000003</v>
      </c>
      <c r="AS107" s="84">
        <v>0.73619999999999997</v>
      </c>
      <c r="AT107" s="84">
        <v>0.31</v>
      </c>
      <c r="AV107" s="92" t="s">
        <v>115</v>
      </c>
      <c r="AW107" s="84">
        <v>0.60850000000000004</v>
      </c>
      <c r="AX107" s="84">
        <v>0.55700000000000005</v>
      </c>
      <c r="AY107" s="84">
        <v>0.1158</v>
      </c>
      <c r="AZ107" s="84">
        <v>9.8599999999999993E-2</v>
      </c>
      <c r="BA107" s="84">
        <v>0.45760000000000001</v>
      </c>
      <c r="BB107" s="84">
        <v>6.7100000000000007E-2</v>
      </c>
      <c r="BC107" s="84">
        <v>0.14760000000000001</v>
      </c>
      <c r="BE107" s="92" t="s">
        <v>115</v>
      </c>
      <c r="BF107" s="84">
        <v>0.35270000000000001</v>
      </c>
      <c r="BG107" s="84">
        <v>0.83589999999999998</v>
      </c>
      <c r="BH107" s="84">
        <v>0.2225</v>
      </c>
      <c r="BI107" s="84">
        <v>0.1331</v>
      </c>
      <c r="BJ107" s="84">
        <v>0.123</v>
      </c>
      <c r="BK107" s="84">
        <v>8.6499999999999994E-2</v>
      </c>
      <c r="BL107" s="84">
        <v>0.18959999999999999</v>
      </c>
    </row>
    <row r="108" spans="1:64">
      <c r="A108" s="142"/>
      <c r="B108" s="142"/>
      <c r="C108" s="5">
        <v>4.4166666666666696</v>
      </c>
      <c r="D108" s="84">
        <v>0.77780000000000005</v>
      </c>
      <c r="E108" s="84">
        <v>0.5444</v>
      </c>
      <c r="F108" s="84">
        <v>0.69540000000000002</v>
      </c>
      <c r="G108" s="84">
        <v>0.43540000000000001</v>
      </c>
      <c r="H108" s="84">
        <v>0.70950000000000002</v>
      </c>
      <c r="I108" s="84">
        <v>0.63249999999999995</v>
      </c>
      <c r="J108" s="84">
        <v>0.77569999999999995</v>
      </c>
      <c r="K108" s="84">
        <v>0.56520000000000004</v>
      </c>
      <c r="L108" s="84">
        <v>0.75780000000000003</v>
      </c>
      <c r="M108" s="84">
        <v>0.68240000000000001</v>
      </c>
      <c r="N108" s="84">
        <v>0.7218</v>
      </c>
      <c r="O108" s="84">
        <v>0.7006</v>
      </c>
      <c r="P108" s="84">
        <v>0.4451</v>
      </c>
      <c r="Q108" s="84">
        <v>0.36059999999999998</v>
      </c>
      <c r="R108" s="84">
        <v>0.1221</v>
      </c>
      <c r="S108" s="84">
        <v>0.3805</v>
      </c>
      <c r="T108" s="84">
        <v>0.36059999999999998</v>
      </c>
      <c r="U108" s="84">
        <v>0.29289999999999999</v>
      </c>
      <c r="V108" s="84">
        <v>0.26729999999999998</v>
      </c>
      <c r="W108" s="84">
        <v>0.4859</v>
      </c>
      <c r="X108" s="84">
        <v>0.36330000000000001</v>
      </c>
      <c r="Y108" s="84">
        <v>0.42</v>
      </c>
      <c r="Z108" s="84">
        <v>0.3029</v>
      </c>
      <c r="AA108" s="84">
        <v>0.3523</v>
      </c>
      <c r="AD108" s="92" t="s">
        <v>116</v>
      </c>
      <c r="AE108" s="84">
        <v>0.36990000000000001</v>
      </c>
      <c r="AF108" s="84">
        <v>0.86560000000000004</v>
      </c>
      <c r="AG108" s="84">
        <v>0.5444</v>
      </c>
      <c r="AH108" s="84">
        <v>0.61380000000000001</v>
      </c>
      <c r="AI108" s="84">
        <v>0.63019999999999998</v>
      </c>
      <c r="AJ108" s="84">
        <v>0.67649999999999999</v>
      </c>
      <c r="AK108" s="84">
        <v>0</v>
      </c>
      <c r="AM108" s="92" t="s">
        <v>116</v>
      </c>
      <c r="AN108" s="84">
        <v>0.55859999999999999</v>
      </c>
      <c r="AO108" s="84">
        <v>0.90049999999999997</v>
      </c>
      <c r="AP108" s="84">
        <v>0.72150000000000003</v>
      </c>
      <c r="AQ108" s="84">
        <v>0.72799999999999998</v>
      </c>
      <c r="AR108" s="84">
        <v>0.70120000000000005</v>
      </c>
      <c r="AS108" s="84">
        <v>0.70369999999999999</v>
      </c>
      <c r="AT108" s="84">
        <v>0.2311</v>
      </c>
      <c r="AV108" s="92" t="s">
        <v>116</v>
      </c>
      <c r="AW108" s="84">
        <v>0.61919999999999997</v>
      </c>
      <c r="AX108" s="84">
        <v>0.48670000000000002</v>
      </c>
      <c r="AY108" s="84">
        <v>9.8000000000000004E-2</v>
      </c>
      <c r="AZ108" s="84">
        <v>0.1643</v>
      </c>
      <c r="BA108" s="84">
        <v>0.37990000000000002</v>
      </c>
      <c r="BB108" s="84">
        <v>5.2999999999999999E-2</v>
      </c>
      <c r="BC108" s="84">
        <v>0.18779999999999999</v>
      </c>
      <c r="BE108" s="92" t="s">
        <v>116</v>
      </c>
      <c r="BF108" s="84">
        <v>0.35930000000000001</v>
      </c>
      <c r="BG108" s="84">
        <v>0.77300000000000002</v>
      </c>
      <c r="BH108" s="84">
        <v>0.25440000000000002</v>
      </c>
      <c r="BI108" s="84">
        <v>0.252</v>
      </c>
      <c r="BJ108" s="84">
        <v>0.17269999999999999</v>
      </c>
      <c r="BK108" s="84">
        <v>0.12039999999999999</v>
      </c>
      <c r="BL108" s="84">
        <v>0.31290000000000001</v>
      </c>
    </row>
    <row r="109" spans="1:64">
      <c r="A109" s="142"/>
      <c r="B109" s="142"/>
      <c r="C109" s="5">
        <v>4.4583333333333304</v>
      </c>
      <c r="D109" s="84">
        <v>0.72799999999999998</v>
      </c>
      <c r="E109" s="84">
        <v>0.51900000000000002</v>
      </c>
      <c r="F109" s="84">
        <v>0.69089999999999996</v>
      </c>
      <c r="G109" s="84">
        <v>0.46429999999999999</v>
      </c>
      <c r="H109" s="84">
        <v>0.63019999999999998</v>
      </c>
      <c r="I109" s="84">
        <v>0.60650000000000004</v>
      </c>
      <c r="J109" s="84">
        <v>0.8004</v>
      </c>
      <c r="K109" s="84">
        <v>0.63470000000000004</v>
      </c>
      <c r="L109" s="84">
        <v>0.87709999999999999</v>
      </c>
      <c r="M109" s="84">
        <v>0.7571</v>
      </c>
      <c r="N109" s="84">
        <v>0.83279999999999998</v>
      </c>
      <c r="O109" s="84">
        <v>0.78039999999999998</v>
      </c>
      <c r="P109" s="84">
        <v>0.42470000000000002</v>
      </c>
      <c r="Q109" s="84">
        <v>0.33429999999999999</v>
      </c>
      <c r="R109" s="84">
        <v>0.11700000000000001</v>
      </c>
      <c r="S109" s="84">
        <v>0.36070000000000002</v>
      </c>
      <c r="T109" s="84">
        <v>0.33429999999999999</v>
      </c>
      <c r="U109" s="84">
        <v>0.27800000000000002</v>
      </c>
      <c r="V109" s="84">
        <v>0.255</v>
      </c>
      <c r="W109" s="84">
        <v>0.40260000000000001</v>
      </c>
      <c r="X109" s="84">
        <v>0.46660000000000001</v>
      </c>
      <c r="Y109" s="84">
        <v>0.46089999999999998</v>
      </c>
      <c r="Z109" s="84">
        <v>0.29559999999999997</v>
      </c>
      <c r="AA109" s="84">
        <v>0.34210000000000002</v>
      </c>
      <c r="AD109" s="92" t="s">
        <v>117</v>
      </c>
      <c r="AE109" s="84">
        <v>0</v>
      </c>
      <c r="AF109" s="84">
        <v>0.76090000000000002</v>
      </c>
      <c r="AG109" s="84">
        <v>0.35120000000000001</v>
      </c>
      <c r="AH109" s="84">
        <v>0.67720000000000002</v>
      </c>
      <c r="AI109" s="84">
        <v>0</v>
      </c>
      <c r="AJ109" s="84">
        <v>6.3500000000000001E-2</v>
      </c>
      <c r="AK109" s="84">
        <v>2.0199999999999999E-2</v>
      </c>
      <c r="AM109" s="92" t="s">
        <v>117</v>
      </c>
      <c r="AN109" s="84">
        <v>0.3846</v>
      </c>
      <c r="AO109" s="84">
        <v>0.81889999999999996</v>
      </c>
      <c r="AP109" s="84">
        <v>0.54710000000000003</v>
      </c>
      <c r="AQ109" s="84">
        <v>0.79979999999999996</v>
      </c>
      <c r="AR109" s="84">
        <v>0.49530000000000002</v>
      </c>
      <c r="AS109" s="84">
        <v>0.47439999999999999</v>
      </c>
      <c r="AT109" s="84">
        <v>0.18210000000000001</v>
      </c>
      <c r="AV109" s="92" t="s">
        <v>117</v>
      </c>
      <c r="AW109" s="84">
        <v>0.54269999999999996</v>
      </c>
      <c r="AX109" s="84">
        <v>0.4869</v>
      </c>
      <c r="AY109" s="84">
        <v>0.13739999999999999</v>
      </c>
      <c r="AZ109" s="84">
        <v>0.1925</v>
      </c>
      <c r="BA109" s="84">
        <v>0.37469999999999998</v>
      </c>
      <c r="BB109" s="84">
        <v>4.6100000000000002E-2</v>
      </c>
      <c r="BC109" s="84">
        <v>0.19389999999999999</v>
      </c>
      <c r="BE109" s="92" t="s">
        <v>117</v>
      </c>
      <c r="BF109" s="84">
        <v>0.35389999999999999</v>
      </c>
      <c r="BG109" s="84">
        <v>0.80930000000000002</v>
      </c>
      <c r="BH109" s="84">
        <v>0.26350000000000001</v>
      </c>
      <c r="BI109" s="84">
        <v>0.39360000000000001</v>
      </c>
      <c r="BJ109" s="84">
        <v>0.2324</v>
      </c>
      <c r="BK109" s="84">
        <v>0.1178</v>
      </c>
      <c r="BL109" s="84">
        <v>0.28160000000000002</v>
      </c>
    </row>
    <row r="110" spans="1:64">
      <c r="A110" s="142"/>
      <c r="B110" s="142"/>
      <c r="C110" s="5">
        <v>4.5</v>
      </c>
      <c r="D110" s="84">
        <v>0.69620000000000004</v>
      </c>
      <c r="E110" s="84">
        <v>0.49769999999999998</v>
      </c>
      <c r="F110" s="84">
        <v>0.69330000000000003</v>
      </c>
      <c r="G110" s="84">
        <v>0.44729999999999998</v>
      </c>
      <c r="H110" s="84">
        <v>0.55059999999999998</v>
      </c>
      <c r="I110" s="84">
        <v>0.57699999999999996</v>
      </c>
      <c r="J110" s="84">
        <v>0.78820000000000001</v>
      </c>
      <c r="K110" s="84">
        <v>0.73799999999999999</v>
      </c>
      <c r="L110" s="84">
        <v>0.91559999999999997</v>
      </c>
      <c r="M110" s="84">
        <v>0.79890000000000005</v>
      </c>
      <c r="N110" s="84">
        <v>0.74939999999999996</v>
      </c>
      <c r="O110" s="84">
        <v>0.79800000000000004</v>
      </c>
      <c r="P110" s="84">
        <v>0.43469999999999998</v>
      </c>
      <c r="Q110" s="84">
        <v>0.31929999999999997</v>
      </c>
      <c r="R110" s="84">
        <v>0.1033</v>
      </c>
      <c r="S110" s="84">
        <v>0.35160000000000002</v>
      </c>
      <c r="T110" s="84">
        <v>0.31929999999999997</v>
      </c>
      <c r="U110" s="84">
        <v>0.2717</v>
      </c>
      <c r="V110" s="84">
        <v>0.23449999999999999</v>
      </c>
      <c r="W110" s="84">
        <v>0.36909999999999998</v>
      </c>
      <c r="X110" s="84">
        <v>0.52429999999999999</v>
      </c>
      <c r="Y110" s="84">
        <v>0.49969999999999998</v>
      </c>
      <c r="Z110" s="84">
        <v>0.2445</v>
      </c>
      <c r="AA110" s="84">
        <v>0.31480000000000002</v>
      </c>
      <c r="AD110" s="92" t="s">
        <v>118</v>
      </c>
      <c r="AE110" s="84">
        <v>0</v>
      </c>
      <c r="AF110" s="84">
        <v>0.52759999999999996</v>
      </c>
      <c r="AG110" s="84">
        <v>0.33040000000000003</v>
      </c>
      <c r="AH110" s="84">
        <v>0.4874</v>
      </c>
      <c r="AI110" s="84">
        <v>0</v>
      </c>
      <c r="AJ110" s="84">
        <v>0</v>
      </c>
      <c r="AK110" s="84">
        <v>0</v>
      </c>
      <c r="AM110" s="92" t="s">
        <v>118</v>
      </c>
      <c r="AN110" s="84">
        <v>2.3599999999999999E-2</v>
      </c>
      <c r="AO110" s="84">
        <v>0.63539999999999996</v>
      </c>
      <c r="AP110" s="84">
        <v>0.45250000000000001</v>
      </c>
      <c r="AQ110" s="84">
        <v>0.5766</v>
      </c>
      <c r="AR110" s="84">
        <v>4.2200000000000001E-2</v>
      </c>
      <c r="AS110" s="84">
        <v>2.5999999999999999E-2</v>
      </c>
      <c r="AT110" s="84">
        <v>9.4299999999999995E-2</v>
      </c>
      <c r="AV110" s="92" t="s">
        <v>118</v>
      </c>
      <c r="AW110" s="84">
        <v>0.57440000000000002</v>
      </c>
      <c r="AX110" s="84">
        <v>0.5131</v>
      </c>
      <c r="AY110" s="84">
        <v>0.18149999999999999</v>
      </c>
      <c r="AZ110" s="84">
        <v>0.26019999999999999</v>
      </c>
      <c r="BA110" s="84">
        <v>0.3695</v>
      </c>
      <c r="BB110" s="84">
        <v>4.41E-2</v>
      </c>
      <c r="BC110" s="84">
        <v>0.1903</v>
      </c>
      <c r="BE110" s="92" t="s">
        <v>118</v>
      </c>
      <c r="BF110" s="84">
        <v>0.37740000000000001</v>
      </c>
      <c r="BG110" s="84">
        <v>0.83640000000000003</v>
      </c>
      <c r="BH110" s="84">
        <v>0.30059999999999998</v>
      </c>
      <c r="BI110" s="84">
        <v>0.44879999999999998</v>
      </c>
      <c r="BJ110" s="84">
        <v>0.21360000000000001</v>
      </c>
      <c r="BK110" s="84">
        <v>0.12659999999999999</v>
      </c>
      <c r="BL110" s="84">
        <v>0.2409</v>
      </c>
    </row>
    <row r="111" spans="1:64">
      <c r="A111" s="142"/>
      <c r="B111" s="142"/>
      <c r="C111" s="5">
        <v>4.5416666666666696</v>
      </c>
      <c r="D111" s="84">
        <v>0.65500000000000003</v>
      </c>
      <c r="E111" s="84">
        <v>0.46779999999999999</v>
      </c>
      <c r="F111" s="84">
        <v>0.65759999999999996</v>
      </c>
      <c r="G111" s="84">
        <v>0.41039999999999999</v>
      </c>
      <c r="H111" s="84">
        <v>0.50670000000000004</v>
      </c>
      <c r="I111" s="84">
        <v>0.53949999999999998</v>
      </c>
      <c r="J111" s="84">
        <v>0.74970000000000003</v>
      </c>
      <c r="K111" s="84">
        <v>0.74009999999999998</v>
      </c>
      <c r="L111" s="84">
        <v>0.88590000000000002</v>
      </c>
      <c r="M111" s="84">
        <v>0.80879999999999996</v>
      </c>
      <c r="N111" s="84">
        <v>0.73429999999999995</v>
      </c>
      <c r="O111" s="84">
        <v>0.78380000000000005</v>
      </c>
      <c r="P111" s="84">
        <v>0.47139999999999999</v>
      </c>
      <c r="Q111" s="84">
        <v>0.35549999999999998</v>
      </c>
      <c r="R111" s="84">
        <v>0.1148</v>
      </c>
      <c r="S111" s="84">
        <v>0.37709999999999999</v>
      </c>
      <c r="T111" s="84">
        <v>0.35549999999999998</v>
      </c>
      <c r="U111" s="84">
        <v>0.29609999999999997</v>
      </c>
      <c r="V111" s="84">
        <v>0.28000000000000003</v>
      </c>
      <c r="W111" s="84">
        <v>0.38769999999999999</v>
      </c>
      <c r="X111" s="84">
        <v>0.64180000000000004</v>
      </c>
      <c r="Y111" s="84">
        <v>0.59850000000000003</v>
      </c>
      <c r="Z111" s="84">
        <v>0.24690000000000001</v>
      </c>
      <c r="AA111" s="84">
        <v>0.34320000000000001</v>
      </c>
      <c r="AD111" s="92" t="s">
        <v>119</v>
      </c>
      <c r="AE111" s="84">
        <v>0</v>
      </c>
      <c r="AF111" s="84">
        <v>0</v>
      </c>
      <c r="AG111" s="84">
        <v>0</v>
      </c>
      <c r="AH111" s="84">
        <v>0</v>
      </c>
      <c r="AI111" s="84">
        <v>0</v>
      </c>
      <c r="AJ111" s="84">
        <v>0</v>
      </c>
      <c r="AK111" s="84">
        <v>0</v>
      </c>
      <c r="AM111" s="92" t="s">
        <v>119</v>
      </c>
      <c r="AN111" s="84">
        <v>0</v>
      </c>
      <c r="AO111" s="84">
        <v>0.22409999999999999</v>
      </c>
      <c r="AP111" s="84">
        <v>0.1525</v>
      </c>
      <c r="AQ111" s="84">
        <v>0.1726</v>
      </c>
      <c r="AR111" s="84">
        <v>0</v>
      </c>
      <c r="AS111" s="84">
        <v>0</v>
      </c>
      <c r="AT111" s="84">
        <v>0</v>
      </c>
      <c r="AV111" s="92" t="s">
        <v>119</v>
      </c>
      <c r="AW111" s="84">
        <v>0.64859999999999995</v>
      </c>
      <c r="AX111" s="84">
        <v>0.54179999999999995</v>
      </c>
      <c r="AY111" s="84">
        <v>0.19589999999999999</v>
      </c>
      <c r="AZ111" s="84">
        <v>0.33360000000000001</v>
      </c>
      <c r="BA111" s="84">
        <v>0.45079999999999998</v>
      </c>
      <c r="BB111" s="84">
        <v>7.2400000000000006E-2</v>
      </c>
      <c r="BC111" s="84">
        <v>0.23580000000000001</v>
      </c>
      <c r="BE111" s="92" t="s">
        <v>119</v>
      </c>
      <c r="BF111" s="84">
        <v>0.51339999999999997</v>
      </c>
      <c r="BG111" s="84">
        <v>0.84599999999999997</v>
      </c>
      <c r="BH111" s="84">
        <v>0.30259999999999998</v>
      </c>
      <c r="BI111" s="84">
        <v>0.49230000000000002</v>
      </c>
      <c r="BJ111" s="84">
        <v>0.1764</v>
      </c>
      <c r="BK111" s="84">
        <v>0.18390000000000001</v>
      </c>
      <c r="BL111" s="84">
        <v>0.25380000000000003</v>
      </c>
    </row>
    <row r="112" spans="1:64">
      <c r="A112" s="142"/>
      <c r="B112" s="142"/>
      <c r="C112" s="5">
        <v>4.5833333333333304</v>
      </c>
      <c r="D112" s="84">
        <v>0.62470000000000003</v>
      </c>
      <c r="E112" s="84">
        <v>0.45290000000000002</v>
      </c>
      <c r="F112" s="84">
        <v>0.64939999999999998</v>
      </c>
      <c r="G112" s="84">
        <v>0.38469999999999999</v>
      </c>
      <c r="H112" s="84">
        <v>0.49249999999999999</v>
      </c>
      <c r="I112" s="84">
        <v>0.52090000000000003</v>
      </c>
      <c r="J112" s="84">
        <v>0.68069999999999997</v>
      </c>
      <c r="K112" s="84">
        <v>0.70430000000000004</v>
      </c>
      <c r="L112" s="84">
        <v>0.91049999999999998</v>
      </c>
      <c r="M112" s="84">
        <v>0.78190000000000004</v>
      </c>
      <c r="N112" s="84">
        <v>0.81369999999999998</v>
      </c>
      <c r="O112" s="84">
        <v>0.7782</v>
      </c>
      <c r="P112" s="84">
        <v>0.47120000000000001</v>
      </c>
      <c r="Q112" s="84">
        <v>0.3957</v>
      </c>
      <c r="R112" s="84">
        <v>0.13689999999999999</v>
      </c>
      <c r="S112" s="84">
        <v>0.37230000000000002</v>
      </c>
      <c r="T112" s="84">
        <v>0.3957</v>
      </c>
      <c r="U112" s="84">
        <v>0.30869999999999997</v>
      </c>
      <c r="V112" s="84">
        <v>0.3</v>
      </c>
      <c r="W112" s="84">
        <v>0.41399999999999998</v>
      </c>
      <c r="X112" s="84">
        <v>0.59719999999999995</v>
      </c>
      <c r="Y112" s="84">
        <v>0.53639999999999999</v>
      </c>
      <c r="Z112" s="84">
        <v>0.32400000000000001</v>
      </c>
      <c r="AA112" s="84">
        <v>0.38229999999999997</v>
      </c>
      <c r="AD112" s="92" t="s">
        <v>120</v>
      </c>
      <c r="AE112" s="84">
        <v>0</v>
      </c>
      <c r="AF112" s="84">
        <v>0</v>
      </c>
      <c r="AG112" s="84">
        <v>0</v>
      </c>
      <c r="AH112" s="84">
        <v>0</v>
      </c>
      <c r="AI112" s="84">
        <v>0</v>
      </c>
      <c r="AJ112" s="84">
        <v>0</v>
      </c>
      <c r="AK112" s="84">
        <v>0</v>
      </c>
      <c r="AM112" s="92" t="s">
        <v>120</v>
      </c>
      <c r="AN112" s="84">
        <v>0</v>
      </c>
      <c r="AO112" s="84">
        <v>9.4000000000000004E-3</v>
      </c>
      <c r="AP112" s="84">
        <v>3.7000000000000002E-3</v>
      </c>
      <c r="AQ112" s="84">
        <v>4.0000000000000002E-4</v>
      </c>
      <c r="AR112" s="84">
        <v>0</v>
      </c>
      <c r="AS112" s="84">
        <v>0</v>
      </c>
      <c r="AT112" s="84">
        <v>0</v>
      </c>
      <c r="AV112" s="92" t="s">
        <v>120</v>
      </c>
      <c r="AW112" s="84">
        <v>0.69159999999999999</v>
      </c>
      <c r="AX112" s="84">
        <v>0.54600000000000004</v>
      </c>
      <c r="AY112" s="84">
        <v>0.23</v>
      </c>
      <c r="AZ112" s="84">
        <v>0.31390000000000001</v>
      </c>
      <c r="BA112" s="84">
        <v>0.6018</v>
      </c>
      <c r="BB112" s="84">
        <v>0.12570000000000001</v>
      </c>
      <c r="BC112" s="84">
        <v>0.2913</v>
      </c>
      <c r="BE112" s="92" t="s">
        <v>120</v>
      </c>
      <c r="BF112" s="84">
        <v>0.56520000000000004</v>
      </c>
      <c r="BG112" s="84">
        <v>0.76570000000000005</v>
      </c>
      <c r="BH112" s="84">
        <v>0.37390000000000001</v>
      </c>
      <c r="BI112" s="84">
        <v>0.43120000000000003</v>
      </c>
      <c r="BJ112" s="84">
        <v>0.1419</v>
      </c>
      <c r="BK112" s="84">
        <v>0.18479999999999999</v>
      </c>
      <c r="BL112" s="84">
        <v>0.1731</v>
      </c>
    </row>
    <row r="113" spans="1:64">
      <c r="A113" s="142"/>
      <c r="B113" s="142"/>
      <c r="C113" s="5">
        <v>4.625</v>
      </c>
      <c r="D113" s="84">
        <v>0.60129999999999995</v>
      </c>
      <c r="E113" s="84">
        <v>0.44490000000000002</v>
      </c>
      <c r="F113" s="84">
        <v>0.61339999999999995</v>
      </c>
      <c r="G113" s="84">
        <v>0.31809999999999999</v>
      </c>
      <c r="H113" s="84">
        <v>0.39219999999999999</v>
      </c>
      <c r="I113" s="84">
        <v>0.47399999999999998</v>
      </c>
      <c r="J113" s="84">
        <v>0.71279999999999999</v>
      </c>
      <c r="K113" s="84">
        <v>0.65329999999999999</v>
      </c>
      <c r="L113" s="84">
        <v>0.87990000000000002</v>
      </c>
      <c r="M113" s="84">
        <v>0.78249999999999997</v>
      </c>
      <c r="N113" s="84">
        <v>0.71399999999999997</v>
      </c>
      <c r="O113" s="84">
        <v>0.74850000000000005</v>
      </c>
      <c r="P113" s="84">
        <v>0.43009999999999998</v>
      </c>
      <c r="Q113" s="84">
        <v>0.33889999999999998</v>
      </c>
      <c r="R113" s="84">
        <v>0.13650000000000001</v>
      </c>
      <c r="S113" s="84">
        <v>0.35260000000000002</v>
      </c>
      <c r="T113" s="84">
        <v>0.33889999999999998</v>
      </c>
      <c r="U113" s="84">
        <v>0.2863</v>
      </c>
      <c r="V113" s="84">
        <v>0.39479999999999998</v>
      </c>
      <c r="W113" s="84">
        <v>0.42320000000000002</v>
      </c>
      <c r="X113" s="84">
        <v>0.65700000000000003</v>
      </c>
      <c r="Y113" s="84">
        <v>0.58940000000000003</v>
      </c>
      <c r="Z113" s="84">
        <v>0.36899999999999999</v>
      </c>
      <c r="AA113" s="84">
        <v>0.4269</v>
      </c>
      <c r="AD113" s="92" t="s">
        <v>121</v>
      </c>
      <c r="AE113" s="84">
        <v>0</v>
      </c>
      <c r="AF113" s="84">
        <v>0</v>
      </c>
      <c r="AG113" s="84">
        <v>0</v>
      </c>
      <c r="AH113" s="84">
        <v>0</v>
      </c>
      <c r="AI113" s="84">
        <v>0</v>
      </c>
      <c r="AJ113" s="84">
        <v>0</v>
      </c>
      <c r="AK113" s="84">
        <v>0</v>
      </c>
      <c r="AM113" s="92" t="s">
        <v>121</v>
      </c>
      <c r="AN113" s="84">
        <v>0</v>
      </c>
      <c r="AO113" s="84">
        <v>0</v>
      </c>
      <c r="AP113" s="84">
        <v>0</v>
      </c>
      <c r="AQ113" s="84">
        <v>0</v>
      </c>
      <c r="AR113" s="84">
        <v>0</v>
      </c>
      <c r="AS113" s="84">
        <v>0</v>
      </c>
      <c r="AT113" s="84">
        <v>0</v>
      </c>
      <c r="AV113" s="92" t="s">
        <v>121</v>
      </c>
      <c r="AW113" s="84">
        <v>0.74609999999999999</v>
      </c>
      <c r="AX113" s="84">
        <v>0.51659999999999995</v>
      </c>
      <c r="AY113" s="84">
        <v>0.28699999999999998</v>
      </c>
      <c r="AZ113" s="84">
        <v>0.33629999999999999</v>
      </c>
      <c r="BA113" s="84">
        <v>0.61140000000000005</v>
      </c>
      <c r="BB113" s="84">
        <v>0.2535</v>
      </c>
      <c r="BC113" s="84">
        <v>0.31530000000000002</v>
      </c>
      <c r="BE113" s="92" t="s">
        <v>121</v>
      </c>
      <c r="BF113" s="84">
        <v>0.62439999999999996</v>
      </c>
      <c r="BG113" s="84">
        <v>0.64190000000000003</v>
      </c>
      <c r="BH113" s="84">
        <v>0.45040000000000002</v>
      </c>
      <c r="BI113" s="84">
        <v>0.37330000000000002</v>
      </c>
      <c r="BJ113" s="84">
        <v>0.10580000000000001</v>
      </c>
      <c r="BK113" s="84">
        <v>0.2036</v>
      </c>
      <c r="BL113" s="84">
        <v>0.11650000000000001</v>
      </c>
    </row>
    <row r="114" spans="1:64">
      <c r="A114" s="142"/>
      <c r="B114" s="142"/>
      <c r="C114" s="5">
        <v>4.6666666666666696</v>
      </c>
      <c r="D114" s="84">
        <v>0.5877</v>
      </c>
      <c r="E114" s="84">
        <v>0.4536</v>
      </c>
      <c r="F114" s="84">
        <v>0.57179999999999997</v>
      </c>
      <c r="G114" s="84">
        <v>0.29720000000000002</v>
      </c>
      <c r="H114" s="84">
        <v>0.46139999999999998</v>
      </c>
      <c r="I114" s="84">
        <v>0.4743</v>
      </c>
      <c r="J114" s="84">
        <v>0.71530000000000005</v>
      </c>
      <c r="K114" s="84">
        <v>0.63729999999999998</v>
      </c>
      <c r="L114" s="84">
        <v>0.84750000000000003</v>
      </c>
      <c r="M114" s="84">
        <v>0.78</v>
      </c>
      <c r="N114" s="84">
        <v>0.74660000000000004</v>
      </c>
      <c r="O114" s="84">
        <v>0.74529999999999996</v>
      </c>
      <c r="P114" s="84">
        <v>0.4299</v>
      </c>
      <c r="Q114" s="84">
        <v>0.30759999999999998</v>
      </c>
      <c r="R114" s="84">
        <v>0.13439999999999999</v>
      </c>
      <c r="S114" s="84">
        <v>0.31280000000000002</v>
      </c>
      <c r="T114" s="84">
        <v>0.30759999999999998</v>
      </c>
      <c r="U114" s="84">
        <v>0.2737</v>
      </c>
      <c r="V114" s="84">
        <v>0.4042</v>
      </c>
      <c r="W114" s="84">
        <v>0.44979999999999998</v>
      </c>
      <c r="X114" s="84">
        <v>0.72089999999999999</v>
      </c>
      <c r="Y114" s="84">
        <v>0.68389999999999995</v>
      </c>
      <c r="Z114" s="84">
        <v>0.38919999999999999</v>
      </c>
      <c r="AA114" s="84">
        <v>0.4556</v>
      </c>
      <c r="AD114" s="92" t="s">
        <v>122</v>
      </c>
      <c r="AE114" s="84">
        <v>0</v>
      </c>
      <c r="AF114" s="84">
        <v>0</v>
      </c>
      <c r="AG114" s="84">
        <v>0</v>
      </c>
      <c r="AH114" s="84">
        <v>0</v>
      </c>
      <c r="AI114" s="84">
        <v>0</v>
      </c>
      <c r="AJ114" s="84">
        <v>0</v>
      </c>
      <c r="AK114" s="84">
        <v>0</v>
      </c>
      <c r="AM114" s="92" t="s">
        <v>122</v>
      </c>
      <c r="AN114" s="84">
        <v>0</v>
      </c>
      <c r="AO114" s="84">
        <v>0</v>
      </c>
      <c r="AP114" s="84">
        <v>0</v>
      </c>
      <c r="AQ114" s="84">
        <v>0</v>
      </c>
      <c r="AR114" s="84">
        <v>0</v>
      </c>
      <c r="AS114" s="84">
        <v>0</v>
      </c>
      <c r="AT114" s="84">
        <v>0</v>
      </c>
      <c r="AV114" s="92" t="s">
        <v>122</v>
      </c>
      <c r="AW114" s="84">
        <v>0.68210000000000004</v>
      </c>
      <c r="AX114" s="84">
        <v>0.50470000000000004</v>
      </c>
      <c r="AY114" s="84">
        <v>0.1976</v>
      </c>
      <c r="AZ114" s="84">
        <v>0.29680000000000001</v>
      </c>
      <c r="BA114" s="84">
        <v>0.60850000000000004</v>
      </c>
      <c r="BB114" s="84">
        <v>0.23400000000000001</v>
      </c>
      <c r="BC114" s="84">
        <v>0.2412</v>
      </c>
      <c r="BE114" s="92" t="s">
        <v>122</v>
      </c>
      <c r="BF114" s="84">
        <v>0.56979999999999997</v>
      </c>
      <c r="BG114" s="84">
        <v>0.52370000000000005</v>
      </c>
      <c r="BH114" s="84">
        <v>0.22969999999999999</v>
      </c>
      <c r="BI114" s="84">
        <v>0.33160000000000001</v>
      </c>
      <c r="BJ114" s="84">
        <v>0.1346</v>
      </c>
      <c r="BK114" s="84">
        <v>0.13519999999999999</v>
      </c>
      <c r="BL114" s="84">
        <v>0.13</v>
      </c>
    </row>
    <row r="115" spans="1:64">
      <c r="A115" s="142"/>
      <c r="B115" s="142"/>
      <c r="C115" s="5">
        <v>4.7083333333333304</v>
      </c>
      <c r="D115" s="84">
        <v>0.57399999999999995</v>
      </c>
      <c r="E115" s="84">
        <v>0.44979999999999998</v>
      </c>
      <c r="F115" s="84">
        <v>0.53539999999999999</v>
      </c>
      <c r="G115" s="84">
        <v>0.29720000000000002</v>
      </c>
      <c r="H115" s="84">
        <v>0.48430000000000001</v>
      </c>
      <c r="I115" s="84">
        <v>0.46810000000000002</v>
      </c>
      <c r="J115" s="84">
        <v>0.63939999999999997</v>
      </c>
      <c r="K115" s="84">
        <v>0.57089999999999996</v>
      </c>
      <c r="L115" s="84">
        <v>0.67179999999999995</v>
      </c>
      <c r="M115" s="84">
        <v>0.5907</v>
      </c>
      <c r="N115" s="84">
        <v>0.70579999999999998</v>
      </c>
      <c r="O115" s="84">
        <v>0.63570000000000004</v>
      </c>
      <c r="P115" s="84">
        <v>0.37769999999999998</v>
      </c>
      <c r="Q115" s="84">
        <v>0.26779999999999998</v>
      </c>
      <c r="R115" s="84">
        <v>0.1149</v>
      </c>
      <c r="S115" s="84">
        <v>0.2666</v>
      </c>
      <c r="T115" s="84">
        <v>0.26779999999999998</v>
      </c>
      <c r="U115" s="84">
        <v>0.23730000000000001</v>
      </c>
      <c r="V115" s="84">
        <v>0.3674</v>
      </c>
      <c r="W115" s="84">
        <v>0.3921</v>
      </c>
      <c r="X115" s="84">
        <v>0.6623</v>
      </c>
      <c r="Y115" s="84">
        <v>0.65439999999999998</v>
      </c>
      <c r="Z115" s="84">
        <v>0.32629999999999998</v>
      </c>
      <c r="AA115" s="84">
        <v>0.39879999999999999</v>
      </c>
      <c r="AD115" s="92" t="s">
        <v>123</v>
      </c>
      <c r="AE115" s="84">
        <v>0</v>
      </c>
      <c r="AF115" s="84">
        <v>0</v>
      </c>
      <c r="AG115" s="84">
        <v>0</v>
      </c>
      <c r="AH115" s="84">
        <v>0</v>
      </c>
      <c r="AI115" s="84">
        <v>0</v>
      </c>
      <c r="AJ115" s="84">
        <v>0</v>
      </c>
      <c r="AK115" s="84">
        <v>0</v>
      </c>
      <c r="AM115" s="92" t="s">
        <v>123</v>
      </c>
      <c r="AN115" s="84">
        <v>0</v>
      </c>
      <c r="AO115" s="84">
        <v>0</v>
      </c>
      <c r="AP115" s="84">
        <v>0</v>
      </c>
      <c r="AQ115" s="84">
        <v>0</v>
      </c>
      <c r="AR115" s="84">
        <v>0</v>
      </c>
      <c r="AS115" s="84">
        <v>0</v>
      </c>
      <c r="AT115" s="84">
        <v>0</v>
      </c>
      <c r="AV115" s="92" t="s">
        <v>123</v>
      </c>
      <c r="AW115" s="84">
        <v>0.61739999999999995</v>
      </c>
      <c r="AX115" s="84">
        <v>0.46279999999999999</v>
      </c>
      <c r="AY115" s="84">
        <v>0.1454</v>
      </c>
      <c r="AZ115" s="84">
        <v>0.30659999999999998</v>
      </c>
      <c r="BA115" s="84">
        <v>0.58550000000000002</v>
      </c>
      <c r="BB115" s="84">
        <v>0.20080000000000001</v>
      </c>
      <c r="BC115" s="84">
        <v>0.31030000000000002</v>
      </c>
      <c r="BE115" s="92" t="s">
        <v>123</v>
      </c>
      <c r="BF115" s="84">
        <v>0.48670000000000002</v>
      </c>
      <c r="BG115" s="84">
        <v>0.37780000000000002</v>
      </c>
      <c r="BH115" s="84">
        <v>0.1822</v>
      </c>
      <c r="BI115" s="84">
        <v>0.25090000000000001</v>
      </c>
      <c r="BJ115" s="84">
        <v>0.1623</v>
      </c>
      <c r="BK115" s="84">
        <v>9.4299999999999995E-2</v>
      </c>
      <c r="BL115" s="84">
        <v>0.20519999999999999</v>
      </c>
    </row>
    <row r="116" spans="1:64">
      <c r="A116" s="142"/>
      <c r="B116" s="142"/>
      <c r="C116" s="5">
        <v>4.75</v>
      </c>
      <c r="D116" s="84">
        <v>0.51800000000000002</v>
      </c>
      <c r="E116" s="84">
        <v>0.27850000000000003</v>
      </c>
      <c r="F116" s="84">
        <v>0.45400000000000001</v>
      </c>
      <c r="G116" s="84">
        <v>0.25979999999999998</v>
      </c>
      <c r="H116" s="84">
        <v>0.51090000000000002</v>
      </c>
      <c r="I116" s="84">
        <v>0.4042</v>
      </c>
      <c r="J116" s="84">
        <v>0.44040000000000001</v>
      </c>
      <c r="K116" s="84">
        <v>0.38159999999999999</v>
      </c>
      <c r="L116" s="84">
        <v>0.37319999999999998</v>
      </c>
      <c r="M116" s="84">
        <v>0.3664</v>
      </c>
      <c r="N116" s="84">
        <v>0.49719999999999998</v>
      </c>
      <c r="O116" s="84">
        <v>0.4118</v>
      </c>
      <c r="P116" s="84">
        <v>0.34360000000000002</v>
      </c>
      <c r="Q116" s="84">
        <v>0.19900000000000001</v>
      </c>
      <c r="R116" s="84">
        <v>9.8000000000000004E-2</v>
      </c>
      <c r="S116" s="84">
        <v>0.2175</v>
      </c>
      <c r="T116" s="84">
        <v>0.19900000000000001</v>
      </c>
      <c r="U116" s="84">
        <v>0.20300000000000001</v>
      </c>
      <c r="V116" s="84">
        <v>0.39200000000000002</v>
      </c>
      <c r="W116" s="84">
        <v>0.34920000000000001</v>
      </c>
      <c r="X116" s="84">
        <v>0.60209999999999997</v>
      </c>
      <c r="Y116" s="84">
        <v>0.72550000000000003</v>
      </c>
      <c r="Z116" s="84">
        <v>0.37240000000000001</v>
      </c>
      <c r="AA116" s="84">
        <v>0.4113</v>
      </c>
      <c r="AD116" s="92" t="s">
        <v>124</v>
      </c>
      <c r="AE116" s="84">
        <v>0</v>
      </c>
      <c r="AF116" s="84">
        <v>0</v>
      </c>
      <c r="AG116" s="84">
        <v>0</v>
      </c>
      <c r="AH116" s="84">
        <v>0</v>
      </c>
      <c r="AI116" s="84">
        <v>0</v>
      </c>
      <c r="AJ116" s="84">
        <v>0</v>
      </c>
      <c r="AK116" s="84">
        <v>0</v>
      </c>
      <c r="AM116" s="92" t="s">
        <v>124</v>
      </c>
      <c r="AN116" s="84">
        <v>0</v>
      </c>
      <c r="AO116" s="84">
        <v>0</v>
      </c>
      <c r="AP116" s="84">
        <v>0</v>
      </c>
      <c r="AQ116" s="84">
        <v>0</v>
      </c>
      <c r="AR116" s="84">
        <v>0</v>
      </c>
      <c r="AS116" s="84">
        <v>0</v>
      </c>
      <c r="AT116" s="84">
        <v>0</v>
      </c>
      <c r="AV116" s="92" t="s">
        <v>124</v>
      </c>
      <c r="AW116" s="84">
        <v>0.55700000000000005</v>
      </c>
      <c r="AX116" s="84">
        <v>0.38790000000000002</v>
      </c>
      <c r="AY116" s="84">
        <v>0.17849999999999999</v>
      </c>
      <c r="AZ116" s="84">
        <v>0.36849999999999999</v>
      </c>
      <c r="BA116" s="84">
        <v>0.55669999999999997</v>
      </c>
      <c r="BB116" s="84">
        <v>0.2016</v>
      </c>
      <c r="BC116" s="84">
        <v>0.29449999999999998</v>
      </c>
      <c r="BE116" s="92" t="s">
        <v>124</v>
      </c>
      <c r="BF116" s="84">
        <v>0.45479999999999998</v>
      </c>
      <c r="BG116" s="84">
        <v>0.31719999999999998</v>
      </c>
      <c r="BH116" s="84">
        <v>0.1191</v>
      </c>
      <c r="BI116" s="84">
        <v>0.20050000000000001</v>
      </c>
      <c r="BJ116" s="84">
        <v>0.1263</v>
      </c>
      <c r="BK116" s="84">
        <v>0.1361</v>
      </c>
      <c r="BL116" s="84">
        <v>0.21210000000000001</v>
      </c>
    </row>
    <row r="117" spans="1:64">
      <c r="A117" s="142"/>
      <c r="B117" s="142"/>
      <c r="C117" s="5">
        <v>4.7916666666666696</v>
      </c>
      <c r="D117" s="84">
        <v>0</v>
      </c>
      <c r="E117" s="84">
        <v>4.6100000000000002E-2</v>
      </c>
      <c r="F117" s="84">
        <v>0</v>
      </c>
      <c r="G117" s="84">
        <v>0</v>
      </c>
      <c r="H117" s="84">
        <v>7.6399999999999996E-2</v>
      </c>
      <c r="I117" s="84">
        <v>2.4500000000000001E-2</v>
      </c>
      <c r="J117" s="84">
        <v>0.1268</v>
      </c>
      <c r="K117" s="84">
        <v>7.22E-2</v>
      </c>
      <c r="L117" s="84">
        <v>6.6799999999999998E-2</v>
      </c>
      <c r="M117" s="84">
        <v>9.2499999999999999E-2</v>
      </c>
      <c r="N117" s="84">
        <v>0.14549999999999999</v>
      </c>
      <c r="O117" s="84">
        <v>0.1008</v>
      </c>
      <c r="P117" s="84">
        <v>0.38450000000000001</v>
      </c>
      <c r="Q117" s="84">
        <v>0.20100000000000001</v>
      </c>
      <c r="R117" s="84">
        <v>9.5299999999999996E-2</v>
      </c>
      <c r="S117" s="84">
        <v>0.27210000000000001</v>
      </c>
      <c r="T117" s="84">
        <v>0.20100000000000001</v>
      </c>
      <c r="U117" s="84">
        <v>0.22459999999999999</v>
      </c>
      <c r="V117" s="84">
        <v>0.4627</v>
      </c>
      <c r="W117" s="84">
        <v>0.40100000000000002</v>
      </c>
      <c r="X117" s="84">
        <v>0.66069999999999995</v>
      </c>
      <c r="Y117" s="84">
        <v>0.76659999999999995</v>
      </c>
      <c r="Z117" s="84">
        <v>0.46160000000000001</v>
      </c>
      <c r="AA117" s="84">
        <v>0.48430000000000001</v>
      </c>
    </row>
    <row r="118" spans="1:64">
      <c r="A118" s="142"/>
      <c r="B118" s="142"/>
      <c r="C118" s="5">
        <v>4.8333333333333304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2.5000000000000001E-3</v>
      </c>
      <c r="K118" s="84">
        <v>3.3E-3</v>
      </c>
      <c r="L118" s="84">
        <v>0</v>
      </c>
      <c r="M118" s="84">
        <v>5.0000000000000001E-4</v>
      </c>
      <c r="N118" s="84">
        <v>2.3E-3</v>
      </c>
      <c r="O118" s="84">
        <v>1.6999999999999999E-3</v>
      </c>
      <c r="P118" s="84">
        <v>0.43719999999999998</v>
      </c>
      <c r="Q118" s="84">
        <v>0.36370000000000002</v>
      </c>
      <c r="R118" s="84">
        <v>0.1326</v>
      </c>
      <c r="S118" s="84">
        <v>0.41539999999999999</v>
      </c>
      <c r="T118" s="84">
        <v>0.36370000000000002</v>
      </c>
      <c r="U118" s="84">
        <v>0.30220000000000002</v>
      </c>
      <c r="V118" s="84">
        <v>0.60109999999999997</v>
      </c>
      <c r="W118" s="84">
        <v>0.53769999999999996</v>
      </c>
      <c r="X118" s="84">
        <v>0.503</v>
      </c>
      <c r="Y118" s="84">
        <v>0.63029999999999997</v>
      </c>
      <c r="Z118" s="84">
        <v>0.54469999999999996</v>
      </c>
      <c r="AA118" s="84">
        <v>0.54849999999999999</v>
      </c>
    </row>
    <row r="119" spans="1:64">
      <c r="A119" s="142"/>
      <c r="B119" s="142"/>
      <c r="C119" s="5">
        <v>4.875</v>
      </c>
      <c r="D119" s="84">
        <v>0</v>
      </c>
      <c r="E119" s="84">
        <v>0</v>
      </c>
      <c r="F119" s="84">
        <v>0</v>
      </c>
      <c r="G119" s="84">
        <v>0</v>
      </c>
      <c r="H119" s="84">
        <v>0</v>
      </c>
      <c r="I119" s="84">
        <v>0</v>
      </c>
      <c r="J119" s="84">
        <v>0</v>
      </c>
      <c r="K119" s="84">
        <v>0</v>
      </c>
      <c r="L119" s="84">
        <v>0</v>
      </c>
      <c r="M119" s="84">
        <v>0</v>
      </c>
      <c r="N119" s="84">
        <v>0</v>
      </c>
      <c r="O119" s="84">
        <v>0</v>
      </c>
      <c r="P119" s="84">
        <v>0.50680000000000003</v>
      </c>
      <c r="Q119" s="84">
        <v>0.62570000000000003</v>
      </c>
      <c r="R119" s="84">
        <v>0.18060000000000001</v>
      </c>
      <c r="S119" s="84">
        <v>0.60699999999999998</v>
      </c>
      <c r="T119" s="84">
        <v>0.62570000000000003</v>
      </c>
      <c r="U119" s="84">
        <v>0.41020000000000001</v>
      </c>
      <c r="V119" s="84">
        <v>0.72899999999999998</v>
      </c>
      <c r="W119" s="84">
        <v>0.68</v>
      </c>
      <c r="X119" s="84">
        <v>0.39460000000000001</v>
      </c>
      <c r="Y119" s="84">
        <v>0.5171</v>
      </c>
      <c r="Z119" s="84">
        <v>0.61009999999999998</v>
      </c>
      <c r="AA119" s="84">
        <v>0.61060000000000003</v>
      </c>
      <c r="AD119" s="144" t="s">
        <v>11</v>
      </c>
      <c r="AE119" s="144"/>
      <c r="AF119" s="144"/>
      <c r="AG119" s="144"/>
      <c r="AH119" s="144"/>
      <c r="AI119" s="144"/>
      <c r="AJ119" s="144"/>
      <c r="AK119" s="144"/>
      <c r="AL119" s="144"/>
      <c r="AM119" s="144"/>
      <c r="AN119" s="144"/>
      <c r="AO119" s="144"/>
      <c r="AP119" s="144"/>
      <c r="AQ119" s="144"/>
      <c r="AR119" s="144"/>
      <c r="AS119" s="144"/>
      <c r="AT119" s="144"/>
      <c r="AU119" s="144"/>
      <c r="AV119" s="144"/>
      <c r="AW119" s="144"/>
      <c r="AX119" s="144"/>
      <c r="AY119" s="144"/>
      <c r="AZ119" s="144"/>
      <c r="BA119" s="144"/>
      <c r="BB119" s="144"/>
      <c r="BC119" s="144"/>
      <c r="BD119" s="144"/>
      <c r="BE119" s="144"/>
      <c r="BF119" s="144"/>
      <c r="BG119" s="144"/>
      <c r="BH119" s="144"/>
      <c r="BI119" s="130"/>
      <c r="BJ119" s="130"/>
    </row>
    <row r="120" spans="1:64">
      <c r="A120" s="142"/>
      <c r="B120" s="142"/>
      <c r="C120" s="5">
        <v>4.9166666666666696</v>
      </c>
      <c r="D120" s="84">
        <v>0</v>
      </c>
      <c r="E120" s="84">
        <v>0</v>
      </c>
      <c r="F120" s="84">
        <v>0</v>
      </c>
      <c r="G120" s="84">
        <v>0</v>
      </c>
      <c r="H120" s="84">
        <v>0</v>
      </c>
      <c r="I120" s="84">
        <v>0</v>
      </c>
      <c r="J120" s="84">
        <v>0</v>
      </c>
      <c r="K120" s="84">
        <v>0</v>
      </c>
      <c r="L120" s="84">
        <v>0</v>
      </c>
      <c r="M120" s="84">
        <v>0</v>
      </c>
      <c r="N120" s="84">
        <v>0</v>
      </c>
      <c r="O120" s="84">
        <v>0</v>
      </c>
      <c r="P120" s="84">
        <v>0.50039999999999996</v>
      </c>
      <c r="Q120" s="84">
        <v>0.56040000000000001</v>
      </c>
      <c r="R120" s="84">
        <v>0.1739</v>
      </c>
      <c r="S120" s="84">
        <v>0.57909999999999995</v>
      </c>
      <c r="T120" s="84">
        <v>0.56040000000000001</v>
      </c>
      <c r="U120" s="84">
        <v>0.39240000000000003</v>
      </c>
      <c r="V120" s="84">
        <v>0.80810000000000004</v>
      </c>
      <c r="W120" s="84">
        <v>0.77200000000000002</v>
      </c>
      <c r="X120" s="84">
        <v>0.35249999999999998</v>
      </c>
      <c r="Y120" s="84">
        <v>0.5302</v>
      </c>
      <c r="Z120" s="84">
        <v>0.69210000000000005</v>
      </c>
      <c r="AA120" s="84">
        <v>0.67720000000000002</v>
      </c>
      <c r="AE120" s="84" t="s">
        <v>99</v>
      </c>
      <c r="AN120" s="84" t="s">
        <v>100</v>
      </c>
      <c r="AW120" s="84" t="s">
        <v>98</v>
      </c>
      <c r="BF120" s="84" t="s">
        <v>153</v>
      </c>
    </row>
    <row r="121" spans="1:64">
      <c r="A121" s="142"/>
      <c r="B121" s="142"/>
      <c r="C121" s="5">
        <v>4.9583333333333304</v>
      </c>
      <c r="D121" s="84">
        <v>0</v>
      </c>
      <c r="E121" s="84">
        <v>0</v>
      </c>
      <c r="F121" s="84">
        <v>0</v>
      </c>
      <c r="G121" s="84">
        <v>0</v>
      </c>
      <c r="H121" s="84">
        <v>0</v>
      </c>
      <c r="I121" s="84">
        <v>0</v>
      </c>
      <c r="J121" s="84">
        <v>0</v>
      </c>
      <c r="K121" s="84">
        <v>0</v>
      </c>
      <c r="L121" s="84">
        <v>0</v>
      </c>
      <c r="M121" s="84">
        <v>0</v>
      </c>
      <c r="N121" s="84">
        <v>0</v>
      </c>
      <c r="O121" s="84">
        <v>0</v>
      </c>
      <c r="P121" s="84">
        <v>0.48830000000000001</v>
      </c>
      <c r="Q121" s="84">
        <v>0.57689999999999997</v>
      </c>
      <c r="R121" s="84">
        <v>0.16839999999999999</v>
      </c>
      <c r="S121" s="84">
        <v>0.61699999999999999</v>
      </c>
      <c r="T121" s="84">
        <v>0.57689999999999997</v>
      </c>
      <c r="U121" s="84">
        <v>0.39629999999999999</v>
      </c>
      <c r="V121" s="84">
        <v>0.75270000000000004</v>
      </c>
      <c r="W121" s="84">
        <v>0.7147</v>
      </c>
      <c r="X121" s="84">
        <v>0.27729999999999999</v>
      </c>
      <c r="Y121" s="84">
        <v>0.49930000000000002</v>
      </c>
      <c r="Z121" s="84">
        <v>0.77849999999999997</v>
      </c>
      <c r="AA121" s="84">
        <v>0.69140000000000001</v>
      </c>
      <c r="AE121" s="84">
        <v>1</v>
      </c>
      <c r="AF121" s="84">
        <v>2</v>
      </c>
      <c r="AG121" s="84">
        <v>3</v>
      </c>
      <c r="AH121" s="84">
        <v>4</v>
      </c>
      <c r="AI121" s="84">
        <v>5</v>
      </c>
      <c r="AJ121" s="84">
        <v>6</v>
      </c>
      <c r="AK121" s="84">
        <v>7</v>
      </c>
      <c r="AN121" s="84">
        <v>1</v>
      </c>
      <c r="AO121" s="84">
        <v>2</v>
      </c>
      <c r="AP121" s="84">
        <v>3</v>
      </c>
      <c r="AQ121" s="84">
        <v>4</v>
      </c>
      <c r="AR121" s="84">
        <v>5</v>
      </c>
      <c r="AS121" s="84">
        <v>6</v>
      </c>
      <c r="AT121" s="84">
        <v>7</v>
      </c>
      <c r="AW121" s="84">
        <v>1</v>
      </c>
      <c r="AX121" s="84">
        <v>2</v>
      </c>
      <c r="AY121" s="84">
        <v>3</v>
      </c>
      <c r="AZ121" s="84">
        <v>4</v>
      </c>
      <c r="BA121" s="84">
        <v>5</v>
      </c>
      <c r="BB121" s="84">
        <v>6</v>
      </c>
      <c r="BC121" s="84">
        <v>7</v>
      </c>
      <c r="BF121" s="84">
        <v>1</v>
      </c>
      <c r="BG121" s="84">
        <v>2</v>
      </c>
      <c r="BH121" s="84">
        <v>3</v>
      </c>
      <c r="BI121" s="84">
        <v>4</v>
      </c>
      <c r="BJ121" s="84">
        <v>5</v>
      </c>
      <c r="BK121" s="84">
        <v>6</v>
      </c>
      <c r="BL121" s="84">
        <v>7</v>
      </c>
    </row>
    <row r="122" spans="1:64">
      <c r="A122" s="142"/>
      <c r="B122" s="142"/>
      <c r="C122" s="5">
        <v>5</v>
      </c>
      <c r="D122" s="84">
        <v>0</v>
      </c>
      <c r="E122" s="84">
        <v>0</v>
      </c>
      <c r="F122" s="84">
        <v>0</v>
      </c>
      <c r="G122" s="84">
        <v>0</v>
      </c>
      <c r="H122" s="84">
        <v>0</v>
      </c>
      <c r="I122" s="84">
        <v>0</v>
      </c>
      <c r="J122" s="84">
        <v>0</v>
      </c>
      <c r="K122" s="84">
        <v>0</v>
      </c>
      <c r="L122" s="84">
        <v>0</v>
      </c>
      <c r="M122" s="84">
        <v>0</v>
      </c>
      <c r="N122" s="84">
        <v>0</v>
      </c>
      <c r="O122" s="84">
        <v>0</v>
      </c>
      <c r="P122" s="84">
        <v>0.50149999999999995</v>
      </c>
      <c r="Q122" s="84">
        <v>0.64759999999999995</v>
      </c>
      <c r="R122" s="84">
        <v>0.16889999999999999</v>
      </c>
      <c r="S122" s="84">
        <v>0.63870000000000005</v>
      </c>
      <c r="T122" s="84">
        <v>0.64759999999999995</v>
      </c>
      <c r="U122" s="84">
        <v>0.41289999999999999</v>
      </c>
      <c r="V122" s="84">
        <v>0.7016</v>
      </c>
      <c r="W122" s="84">
        <v>0.68300000000000005</v>
      </c>
      <c r="X122" s="84">
        <v>0.2792</v>
      </c>
      <c r="Y122" s="84">
        <v>0.43430000000000002</v>
      </c>
      <c r="Z122" s="84">
        <v>0.84309999999999996</v>
      </c>
      <c r="AA122" s="84">
        <v>0.70830000000000004</v>
      </c>
      <c r="AD122" s="92" t="s">
        <v>101</v>
      </c>
      <c r="AE122" s="84">
        <v>0</v>
      </c>
      <c r="AF122" s="84">
        <v>0</v>
      </c>
      <c r="AG122" s="84">
        <v>0</v>
      </c>
      <c r="AH122" s="84">
        <v>0</v>
      </c>
      <c r="AI122" s="84">
        <v>0</v>
      </c>
      <c r="AJ122" s="84">
        <v>0</v>
      </c>
      <c r="AK122" s="84">
        <v>0</v>
      </c>
      <c r="AM122" s="92" t="s">
        <v>101</v>
      </c>
      <c r="AN122" s="84">
        <v>0</v>
      </c>
      <c r="AO122" s="84">
        <v>0</v>
      </c>
      <c r="AP122" s="84">
        <v>0</v>
      </c>
      <c r="AQ122" s="84">
        <v>0</v>
      </c>
      <c r="AR122" s="84">
        <v>0</v>
      </c>
      <c r="AS122" s="84">
        <v>0</v>
      </c>
      <c r="AT122" s="84">
        <v>0</v>
      </c>
      <c r="AV122" s="92" t="s">
        <v>101</v>
      </c>
      <c r="AW122" s="84">
        <v>0.86299999999999999</v>
      </c>
      <c r="AX122" s="84">
        <v>0.75960000000000005</v>
      </c>
      <c r="AY122" s="84">
        <v>0.1019</v>
      </c>
      <c r="AZ122" s="84">
        <v>0.35659999999999997</v>
      </c>
      <c r="BA122" s="84">
        <v>0.73529999999999995</v>
      </c>
      <c r="BB122" s="84">
        <v>0.32700000000000001</v>
      </c>
      <c r="BC122" s="84">
        <v>0.3115</v>
      </c>
      <c r="BE122" s="92" t="s">
        <v>101</v>
      </c>
      <c r="BF122" s="84">
        <v>0.52549999999999997</v>
      </c>
      <c r="BG122" s="84">
        <v>0.5514</v>
      </c>
      <c r="BH122" s="84">
        <v>0.14729999999999999</v>
      </c>
      <c r="BI122" s="84">
        <v>0.28770000000000001</v>
      </c>
      <c r="BJ122" s="84">
        <v>0.36609999999999998</v>
      </c>
      <c r="BK122" s="84">
        <v>0.12790000000000001</v>
      </c>
      <c r="BL122" s="84">
        <v>0.1384</v>
      </c>
    </row>
    <row r="123" spans="1:64">
      <c r="A123" s="142" t="s">
        <v>77</v>
      </c>
      <c r="B123" s="142" t="s">
        <v>87</v>
      </c>
      <c r="C123" s="5">
        <v>5.0416666666666696</v>
      </c>
      <c r="D123" s="84">
        <v>0</v>
      </c>
      <c r="E123" s="84">
        <v>0</v>
      </c>
      <c r="F123" s="84">
        <v>0</v>
      </c>
      <c r="G123" s="84">
        <v>0</v>
      </c>
      <c r="H123" s="84">
        <v>0</v>
      </c>
      <c r="I123" s="84">
        <v>0</v>
      </c>
      <c r="J123" s="84">
        <v>0</v>
      </c>
      <c r="K123" s="84">
        <v>0</v>
      </c>
      <c r="L123" s="84">
        <v>0</v>
      </c>
      <c r="M123" s="84">
        <v>0</v>
      </c>
      <c r="N123" s="84">
        <v>0</v>
      </c>
      <c r="O123" s="84">
        <v>0</v>
      </c>
      <c r="P123" s="84">
        <v>0.40089999999999998</v>
      </c>
      <c r="Q123" s="84">
        <v>0.55330000000000001</v>
      </c>
      <c r="R123" s="84">
        <v>0.14480000000000001</v>
      </c>
      <c r="S123" s="84">
        <v>0.51200000000000001</v>
      </c>
      <c r="T123" s="84">
        <v>0.55330000000000001</v>
      </c>
      <c r="U123" s="84">
        <v>0.33850000000000002</v>
      </c>
      <c r="V123" s="84">
        <v>0.56230000000000002</v>
      </c>
      <c r="W123" s="84">
        <v>0.6079</v>
      </c>
      <c r="X123" s="84">
        <v>0.24679999999999999</v>
      </c>
      <c r="Y123" s="84">
        <v>0.4259</v>
      </c>
      <c r="Z123" s="84">
        <v>0.70440000000000003</v>
      </c>
      <c r="AA123" s="84">
        <v>0.60189999999999999</v>
      </c>
      <c r="AD123" s="92" t="s">
        <v>102</v>
      </c>
      <c r="AE123" s="84">
        <v>0</v>
      </c>
      <c r="AF123" s="84">
        <v>0</v>
      </c>
      <c r="AG123" s="84">
        <v>0</v>
      </c>
      <c r="AH123" s="84">
        <v>0</v>
      </c>
      <c r="AI123" s="84">
        <v>0</v>
      </c>
      <c r="AJ123" s="84">
        <v>0</v>
      </c>
      <c r="AK123" s="84">
        <v>0</v>
      </c>
      <c r="AM123" s="92" t="s">
        <v>102</v>
      </c>
      <c r="AN123" s="84">
        <v>0</v>
      </c>
      <c r="AO123" s="84">
        <v>0</v>
      </c>
      <c r="AP123" s="84">
        <v>0</v>
      </c>
      <c r="AQ123" s="84">
        <v>0</v>
      </c>
      <c r="AR123" s="84">
        <v>0</v>
      </c>
      <c r="AS123" s="84">
        <v>0</v>
      </c>
      <c r="AT123" s="84">
        <v>0</v>
      </c>
      <c r="AV123" s="92" t="s">
        <v>102</v>
      </c>
      <c r="AW123" s="84">
        <v>0.84219999999999995</v>
      </c>
      <c r="AX123" s="84">
        <v>0.71760000000000002</v>
      </c>
      <c r="AY123" s="84">
        <v>0.1157</v>
      </c>
      <c r="AZ123" s="84">
        <v>0.4108</v>
      </c>
      <c r="BA123" s="84">
        <v>0.74409999999999998</v>
      </c>
      <c r="BB123" s="84">
        <v>0.31309999999999999</v>
      </c>
      <c r="BC123" s="84">
        <v>0.2626</v>
      </c>
      <c r="BE123" s="92" t="s">
        <v>102</v>
      </c>
      <c r="BF123" s="84">
        <v>0.52829999999999999</v>
      </c>
      <c r="BG123" s="84">
        <v>0.46160000000000001</v>
      </c>
      <c r="BH123" s="84">
        <v>0.12520000000000001</v>
      </c>
      <c r="BI123" s="84">
        <v>0.27989999999999998</v>
      </c>
      <c r="BJ123" s="84">
        <v>0.36730000000000002</v>
      </c>
      <c r="BK123" s="84">
        <v>0.12640000000000001</v>
      </c>
      <c r="BL123" s="84">
        <v>0.19980000000000001</v>
      </c>
    </row>
    <row r="124" spans="1:64">
      <c r="A124" s="142"/>
      <c r="B124" s="142"/>
      <c r="C124" s="5">
        <v>5.0833333333333304</v>
      </c>
      <c r="D124" s="84">
        <v>0</v>
      </c>
      <c r="E124" s="84">
        <v>0</v>
      </c>
      <c r="F124" s="84">
        <v>0</v>
      </c>
      <c r="G124" s="84">
        <v>0</v>
      </c>
      <c r="H124" s="84">
        <v>0</v>
      </c>
      <c r="I124" s="84">
        <v>0</v>
      </c>
      <c r="J124" s="84">
        <v>0</v>
      </c>
      <c r="K124" s="84">
        <v>0</v>
      </c>
      <c r="L124" s="84">
        <v>0</v>
      </c>
      <c r="M124" s="84">
        <v>0</v>
      </c>
      <c r="N124" s="84">
        <v>0</v>
      </c>
      <c r="O124" s="84">
        <v>0</v>
      </c>
      <c r="P124" s="84">
        <v>0.42159999999999997</v>
      </c>
      <c r="Q124" s="84">
        <v>0.62649999999999995</v>
      </c>
      <c r="R124" s="84">
        <v>0.1628</v>
      </c>
      <c r="S124" s="84">
        <v>0.62109999999999999</v>
      </c>
      <c r="T124" s="84">
        <v>0.62649999999999995</v>
      </c>
      <c r="U124" s="84">
        <v>0.38190000000000002</v>
      </c>
      <c r="V124" s="84">
        <v>0.56979999999999997</v>
      </c>
      <c r="W124" s="84">
        <v>0.62329999999999997</v>
      </c>
      <c r="X124" s="84">
        <v>0.17330000000000001</v>
      </c>
      <c r="Y124" s="84">
        <v>0.3276</v>
      </c>
      <c r="Z124" s="84">
        <v>0.65429999999999999</v>
      </c>
      <c r="AA124" s="84">
        <v>0.56820000000000004</v>
      </c>
      <c r="AD124" s="92" t="s">
        <v>103</v>
      </c>
      <c r="AE124" s="84">
        <v>0</v>
      </c>
      <c r="AF124" s="84">
        <v>0</v>
      </c>
      <c r="AG124" s="84">
        <v>0</v>
      </c>
      <c r="AH124" s="84">
        <v>0</v>
      </c>
      <c r="AI124" s="84">
        <v>0</v>
      </c>
      <c r="AJ124" s="84">
        <v>0</v>
      </c>
      <c r="AK124" s="84">
        <v>0</v>
      </c>
      <c r="AM124" s="92" t="s">
        <v>103</v>
      </c>
      <c r="AN124" s="84">
        <v>0</v>
      </c>
      <c r="AO124" s="84">
        <v>0</v>
      </c>
      <c r="AP124" s="84">
        <v>0</v>
      </c>
      <c r="AQ124" s="84">
        <v>0</v>
      </c>
      <c r="AR124" s="84">
        <v>0</v>
      </c>
      <c r="AS124" s="84">
        <v>0</v>
      </c>
      <c r="AT124" s="84">
        <v>0</v>
      </c>
      <c r="AV124" s="92" t="s">
        <v>103</v>
      </c>
      <c r="AW124" s="84">
        <v>0.8367</v>
      </c>
      <c r="AX124" s="84">
        <v>0.60760000000000003</v>
      </c>
      <c r="AY124" s="84">
        <v>0.14630000000000001</v>
      </c>
      <c r="AZ124" s="84">
        <v>0.41049999999999998</v>
      </c>
      <c r="BA124" s="84">
        <v>0.70199999999999996</v>
      </c>
      <c r="BB124" s="84">
        <v>0.38850000000000001</v>
      </c>
      <c r="BC124" s="84">
        <v>0.2049</v>
      </c>
      <c r="BE124" s="92" t="s">
        <v>103</v>
      </c>
      <c r="BF124" s="84">
        <v>0.55940000000000001</v>
      </c>
      <c r="BG124" s="84">
        <v>0.32900000000000001</v>
      </c>
      <c r="BH124" s="84">
        <v>0.14180000000000001</v>
      </c>
      <c r="BI124" s="84">
        <v>0.19539999999999999</v>
      </c>
      <c r="BJ124" s="84">
        <v>0.36720000000000003</v>
      </c>
      <c r="BK124" s="84">
        <v>0.1555</v>
      </c>
      <c r="BL124" s="84">
        <v>0.25459999999999999</v>
      </c>
    </row>
    <row r="125" spans="1:64">
      <c r="A125" s="142"/>
      <c r="B125" s="142"/>
      <c r="C125" s="5">
        <v>5.125</v>
      </c>
      <c r="D125" s="84">
        <v>0</v>
      </c>
      <c r="E125" s="84">
        <v>0</v>
      </c>
      <c r="F125" s="84">
        <v>0</v>
      </c>
      <c r="G125" s="84">
        <v>0</v>
      </c>
      <c r="H125" s="84">
        <v>0</v>
      </c>
      <c r="I125" s="84">
        <v>0</v>
      </c>
      <c r="J125" s="84">
        <v>0</v>
      </c>
      <c r="K125" s="84">
        <v>0</v>
      </c>
      <c r="L125" s="84">
        <v>0</v>
      </c>
      <c r="M125" s="84">
        <v>0</v>
      </c>
      <c r="N125" s="84">
        <v>0</v>
      </c>
      <c r="O125" s="84">
        <v>0</v>
      </c>
      <c r="P125" s="84">
        <v>0.4632</v>
      </c>
      <c r="Q125" s="84">
        <v>0.64100000000000001</v>
      </c>
      <c r="R125" s="84">
        <v>0.17530000000000001</v>
      </c>
      <c r="S125" s="84">
        <v>0.66659999999999997</v>
      </c>
      <c r="T125" s="84">
        <v>0.64100000000000001</v>
      </c>
      <c r="U125" s="84">
        <v>0.40939999999999999</v>
      </c>
      <c r="V125" s="84">
        <v>0.50209999999999999</v>
      </c>
      <c r="W125" s="84">
        <v>0.5716</v>
      </c>
      <c r="X125" s="84">
        <v>0.13769999999999999</v>
      </c>
      <c r="Y125" s="84">
        <v>0.24199999999999999</v>
      </c>
      <c r="Z125" s="84">
        <v>0.55130000000000001</v>
      </c>
      <c r="AA125" s="84">
        <v>0.48930000000000001</v>
      </c>
      <c r="AD125" s="92" t="s">
        <v>104</v>
      </c>
      <c r="AE125" s="84">
        <v>0</v>
      </c>
      <c r="AF125" s="84">
        <v>0</v>
      </c>
      <c r="AG125" s="84">
        <v>0</v>
      </c>
      <c r="AH125" s="84">
        <v>0</v>
      </c>
      <c r="AI125" s="84">
        <v>0</v>
      </c>
      <c r="AJ125" s="84">
        <v>0</v>
      </c>
      <c r="AK125" s="84">
        <v>0</v>
      </c>
      <c r="AM125" s="92" t="s">
        <v>104</v>
      </c>
      <c r="AN125" s="84">
        <v>0</v>
      </c>
      <c r="AO125" s="84">
        <v>0</v>
      </c>
      <c r="AP125" s="84">
        <v>0</v>
      </c>
      <c r="AQ125" s="84">
        <v>0</v>
      </c>
      <c r="AR125" s="84">
        <v>0</v>
      </c>
      <c r="AS125" s="84">
        <v>0</v>
      </c>
      <c r="AT125" s="84">
        <v>0</v>
      </c>
      <c r="AV125" s="92" t="s">
        <v>104</v>
      </c>
      <c r="AW125" s="84">
        <v>0.8256</v>
      </c>
      <c r="AX125" s="84">
        <v>0.56140000000000001</v>
      </c>
      <c r="AY125" s="84">
        <v>0.1739</v>
      </c>
      <c r="AZ125" s="84">
        <v>0.3337</v>
      </c>
      <c r="BA125" s="84">
        <v>0.70120000000000005</v>
      </c>
      <c r="BB125" s="84">
        <v>0.42780000000000001</v>
      </c>
      <c r="BC125" s="84">
        <v>0.1658</v>
      </c>
      <c r="BE125" s="92" t="s">
        <v>104</v>
      </c>
      <c r="BF125" s="84">
        <v>0.5393</v>
      </c>
      <c r="BG125" s="84">
        <v>0.375</v>
      </c>
      <c r="BH125" s="84">
        <v>0.1169</v>
      </c>
      <c r="BI125" s="84">
        <v>0.16170000000000001</v>
      </c>
      <c r="BJ125" s="84">
        <v>0.33400000000000002</v>
      </c>
      <c r="BK125" s="84">
        <v>0.14749999999999999</v>
      </c>
      <c r="BL125" s="84">
        <v>0.23219999999999999</v>
      </c>
    </row>
    <row r="126" spans="1:64">
      <c r="A126" s="142"/>
      <c r="B126" s="142"/>
      <c r="C126" s="5">
        <v>5.1666666666666696</v>
      </c>
      <c r="D126" s="84">
        <v>0</v>
      </c>
      <c r="E126" s="84">
        <v>0</v>
      </c>
      <c r="F126" s="84">
        <v>0</v>
      </c>
      <c r="G126" s="84">
        <v>0</v>
      </c>
      <c r="H126" s="84">
        <v>0</v>
      </c>
      <c r="I126" s="84">
        <v>0</v>
      </c>
      <c r="J126" s="84">
        <v>0</v>
      </c>
      <c r="K126" s="84">
        <v>0</v>
      </c>
      <c r="L126" s="84">
        <v>0</v>
      </c>
      <c r="M126" s="84">
        <v>0</v>
      </c>
      <c r="N126" s="84">
        <v>0</v>
      </c>
      <c r="O126" s="84">
        <v>0</v>
      </c>
      <c r="P126" s="84">
        <v>0.4017</v>
      </c>
      <c r="Q126" s="84">
        <v>0.50039999999999996</v>
      </c>
      <c r="R126" s="84">
        <v>0.13089999999999999</v>
      </c>
      <c r="S126" s="84">
        <v>0.50990000000000002</v>
      </c>
      <c r="T126" s="84">
        <v>0.50039999999999996</v>
      </c>
      <c r="U126" s="84">
        <v>0.32650000000000001</v>
      </c>
      <c r="V126" s="84">
        <v>0.51370000000000005</v>
      </c>
      <c r="W126" s="84">
        <v>0.621</v>
      </c>
      <c r="X126" s="84">
        <v>0.13109999999999999</v>
      </c>
      <c r="Y126" s="84">
        <v>0.22020000000000001</v>
      </c>
      <c r="Z126" s="84">
        <v>0.52329999999999999</v>
      </c>
      <c r="AA126" s="84">
        <v>0.48599999999999999</v>
      </c>
      <c r="AD126" s="92" t="s">
        <v>105</v>
      </c>
      <c r="AE126" s="84">
        <v>0</v>
      </c>
      <c r="AF126" s="84">
        <v>0</v>
      </c>
      <c r="AG126" s="84">
        <v>0</v>
      </c>
      <c r="AH126" s="84">
        <v>0</v>
      </c>
      <c r="AI126" s="84">
        <v>0</v>
      </c>
      <c r="AJ126" s="84">
        <v>0</v>
      </c>
      <c r="AK126" s="84">
        <v>0</v>
      </c>
      <c r="AM126" s="92" t="s">
        <v>105</v>
      </c>
      <c r="AN126" s="84">
        <v>0</v>
      </c>
      <c r="AO126" s="84">
        <v>0</v>
      </c>
      <c r="AP126" s="84">
        <v>0</v>
      </c>
      <c r="AQ126" s="84">
        <v>0</v>
      </c>
      <c r="AR126" s="84">
        <v>0</v>
      </c>
      <c r="AS126" s="84">
        <v>0</v>
      </c>
      <c r="AT126" s="84">
        <v>0</v>
      </c>
      <c r="AV126" s="92" t="s">
        <v>105</v>
      </c>
      <c r="AW126" s="84">
        <v>0.78859999999999997</v>
      </c>
      <c r="AX126" s="84">
        <v>0.46379999999999999</v>
      </c>
      <c r="AY126" s="84">
        <v>0.1764</v>
      </c>
      <c r="AZ126" s="84">
        <v>0.34089999999999998</v>
      </c>
      <c r="BA126" s="84">
        <v>0.69930000000000003</v>
      </c>
      <c r="BB126" s="84">
        <v>0.41239999999999999</v>
      </c>
      <c r="BC126" s="84">
        <v>0.16420000000000001</v>
      </c>
      <c r="BE126" s="92" t="s">
        <v>105</v>
      </c>
      <c r="BF126" s="84">
        <v>0.54949999999999999</v>
      </c>
      <c r="BG126" s="84">
        <v>0.3417</v>
      </c>
      <c r="BH126" s="84">
        <v>8.2799999999999999E-2</v>
      </c>
      <c r="BI126" s="84">
        <v>0.13500000000000001</v>
      </c>
      <c r="BJ126" s="84">
        <v>0.26019999999999999</v>
      </c>
      <c r="BK126" s="84">
        <v>0.15640000000000001</v>
      </c>
      <c r="BL126" s="84">
        <v>0.2437</v>
      </c>
    </row>
    <row r="127" spans="1:64">
      <c r="A127" s="142"/>
      <c r="B127" s="142"/>
      <c r="C127" s="5">
        <v>5.2083333333333304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0.33389999999999997</v>
      </c>
      <c r="Q127" s="84">
        <v>0.43359999999999999</v>
      </c>
      <c r="R127" s="84">
        <v>0.11600000000000001</v>
      </c>
      <c r="S127" s="84">
        <v>0.44030000000000002</v>
      </c>
      <c r="T127" s="84">
        <v>0.43359999999999999</v>
      </c>
      <c r="U127" s="84">
        <v>0.27960000000000002</v>
      </c>
      <c r="V127" s="84">
        <v>0.44569999999999999</v>
      </c>
      <c r="W127" s="84">
        <v>0.59560000000000002</v>
      </c>
      <c r="X127" s="84">
        <v>0.12870000000000001</v>
      </c>
      <c r="Y127" s="84">
        <v>0.16800000000000001</v>
      </c>
      <c r="Z127" s="84">
        <v>0.54190000000000005</v>
      </c>
      <c r="AA127" s="84">
        <v>0.4793</v>
      </c>
      <c r="AD127" s="92" t="s">
        <v>106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M127" s="92" t="s">
        <v>106</v>
      </c>
      <c r="AN127" s="84">
        <v>0</v>
      </c>
      <c r="AO127" s="84">
        <v>4.1000000000000003E-3</v>
      </c>
      <c r="AP127" s="84">
        <v>8.9999999999999998E-4</v>
      </c>
      <c r="AQ127" s="84">
        <v>0</v>
      </c>
      <c r="AR127" s="84">
        <v>0</v>
      </c>
      <c r="AS127" s="84">
        <v>0</v>
      </c>
      <c r="AT127" s="84">
        <v>0</v>
      </c>
      <c r="AV127" s="92" t="s">
        <v>106</v>
      </c>
      <c r="AW127" s="84">
        <v>0.77690000000000003</v>
      </c>
      <c r="AX127" s="84">
        <v>0.34010000000000001</v>
      </c>
      <c r="AY127" s="84">
        <v>0.15529999999999999</v>
      </c>
      <c r="AZ127" s="84">
        <v>0.33150000000000002</v>
      </c>
      <c r="BA127" s="84">
        <v>0.68110000000000004</v>
      </c>
      <c r="BB127" s="84">
        <v>0.3619</v>
      </c>
      <c r="BC127" s="84">
        <v>0.18310000000000001</v>
      </c>
      <c r="BE127" s="92" t="s">
        <v>106</v>
      </c>
      <c r="BF127" s="84">
        <v>0.57950000000000002</v>
      </c>
      <c r="BG127" s="84">
        <v>0.26929999999999998</v>
      </c>
      <c r="BH127" s="84">
        <v>7.8E-2</v>
      </c>
      <c r="BI127" s="84">
        <v>0.11459999999999999</v>
      </c>
      <c r="BJ127" s="84">
        <v>0.20669999999999999</v>
      </c>
      <c r="BK127" s="84">
        <v>0.2165</v>
      </c>
      <c r="BL127" s="84">
        <v>0.28079999999999999</v>
      </c>
    </row>
    <row r="128" spans="1:64">
      <c r="A128" s="142"/>
      <c r="B128" s="142"/>
      <c r="C128" s="5">
        <v>5.25</v>
      </c>
      <c r="D128" s="84">
        <v>0</v>
      </c>
      <c r="E128" s="84">
        <v>0</v>
      </c>
      <c r="F128" s="84">
        <v>0</v>
      </c>
      <c r="G128" s="84">
        <v>0</v>
      </c>
      <c r="H128" s="84">
        <v>0</v>
      </c>
      <c r="I128" s="84">
        <v>0</v>
      </c>
      <c r="J128" s="84">
        <v>8.0999999999999996E-3</v>
      </c>
      <c r="K128" s="84">
        <v>3.1800000000000002E-2</v>
      </c>
      <c r="L128" s="84">
        <v>5.4000000000000003E-3</v>
      </c>
      <c r="M128" s="84">
        <v>6.9999999999999999E-4</v>
      </c>
      <c r="N128" s="84">
        <v>1.61E-2</v>
      </c>
      <c r="O128" s="84">
        <v>1.24E-2</v>
      </c>
      <c r="P128" s="84">
        <v>0.2863</v>
      </c>
      <c r="Q128" s="84">
        <v>0.36499999999999999</v>
      </c>
      <c r="R128" s="84">
        <v>9.4100000000000003E-2</v>
      </c>
      <c r="S128" s="84">
        <v>0.38619999999999999</v>
      </c>
      <c r="T128" s="84">
        <v>0.36499999999999999</v>
      </c>
      <c r="U128" s="84">
        <v>0.23849999999999999</v>
      </c>
      <c r="V128" s="84">
        <v>0.3488</v>
      </c>
      <c r="W128" s="84">
        <v>0.51939999999999997</v>
      </c>
      <c r="X128" s="84">
        <v>0.12820000000000001</v>
      </c>
      <c r="Y128" s="84">
        <v>0.12870000000000001</v>
      </c>
      <c r="Z128" s="84">
        <v>0.54810000000000003</v>
      </c>
      <c r="AA128" s="84">
        <v>0.45250000000000001</v>
      </c>
      <c r="AD128" s="92" t="s">
        <v>107</v>
      </c>
      <c r="AE128" s="84">
        <v>0</v>
      </c>
      <c r="AF128" s="84">
        <v>0</v>
      </c>
      <c r="AG128" s="84">
        <v>0</v>
      </c>
      <c r="AH128" s="84">
        <v>0</v>
      </c>
      <c r="AI128" s="84">
        <v>0</v>
      </c>
      <c r="AJ128" s="84">
        <v>0</v>
      </c>
      <c r="AK128" s="84">
        <v>0</v>
      </c>
      <c r="AM128" s="92" t="s">
        <v>107</v>
      </c>
      <c r="AN128" s="84">
        <v>4.4999999999999997E-3</v>
      </c>
      <c r="AO128" s="84">
        <v>9.01E-2</v>
      </c>
      <c r="AP128" s="84">
        <v>9.8799999999999999E-2</v>
      </c>
      <c r="AQ128" s="84">
        <v>9.6299999999999997E-2</v>
      </c>
      <c r="AR128" s="84">
        <v>7.0000000000000001E-3</v>
      </c>
      <c r="AS128" s="84">
        <v>7.1999999999999998E-3</v>
      </c>
      <c r="AT128" s="84">
        <v>0</v>
      </c>
      <c r="AV128" s="92" t="s">
        <v>107</v>
      </c>
      <c r="AW128" s="84">
        <v>0.74960000000000004</v>
      </c>
      <c r="AX128" s="84">
        <v>0.31059999999999999</v>
      </c>
      <c r="AY128" s="84">
        <v>0.12330000000000001</v>
      </c>
      <c r="AZ128" s="84">
        <v>0.34279999999999999</v>
      </c>
      <c r="BA128" s="84">
        <v>0.61599999999999999</v>
      </c>
      <c r="BB128" s="84">
        <v>0.30940000000000001</v>
      </c>
      <c r="BC128" s="84">
        <v>0.1714</v>
      </c>
      <c r="BE128" s="92" t="s">
        <v>107</v>
      </c>
      <c r="BF128" s="84">
        <v>0.52869999999999995</v>
      </c>
      <c r="BG128" s="84">
        <v>0.30630000000000002</v>
      </c>
      <c r="BH128" s="84">
        <v>9.6500000000000002E-2</v>
      </c>
      <c r="BI128" s="84">
        <v>0.10009999999999999</v>
      </c>
      <c r="BJ128" s="84">
        <v>0.15870000000000001</v>
      </c>
      <c r="BK128" s="84">
        <v>0.15240000000000001</v>
      </c>
      <c r="BL128" s="84">
        <v>0.28299999999999997</v>
      </c>
    </row>
    <row r="129" spans="1:64">
      <c r="A129" s="142"/>
      <c r="B129" s="142"/>
      <c r="C129" s="5">
        <v>5.2916666666666696</v>
      </c>
      <c r="D129" s="84">
        <v>0</v>
      </c>
      <c r="E129" s="84">
        <v>0</v>
      </c>
      <c r="F129" s="84">
        <v>0</v>
      </c>
      <c r="G129" s="84">
        <v>0</v>
      </c>
      <c r="H129" s="84">
        <v>0</v>
      </c>
      <c r="I129" s="84">
        <v>0</v>
      </c>
      <c r="J129" s="84">
        <v>0.20499999999999999</v>
      </c>
      <c r="K129" s="84">
        <v>0.25290000000000001</v>
      </c>
      <c r="L129" s="84">
        <v>0.2581</v>
      </c>
      <c r="M129" s="84">
        <v>0.18509999999999999</v>
      </c>
      <c r="N129" s="84">
        <v>0.25609999999999999</v>
      </c>
      <c r="O129" s="84">
        <v>0.23139999999999999</v>
      </c>
      <c r="P129" s="84">
        <v>0.25609999999999999</v>
      </c>
      <c r="Q129" s="84">
        <v>0.31680000000000003</v>
      </c>
      <c r="R129" s="84">
        <v>9.0399999999999994E-2</v>
      </c>
      <c r="S129" s="84">
        <v>0.36320000000000002</v>
      </c>
      <c r="T129" s="84">
        <v>0.31680000000000003</v>
      </c>
      <c r="U129" s="84">
        <v>0.21820000000000001</v>
      </c>
      <c r="V129" s="84">
        <v>0.33739999999999998</v>
      </c>
      <c r="W129" s="84">
        <v>0.48799999999999999</v>
      </c>
      <c r="X129" s="84">
        <v>0.13009999999999999</v>
      </c>
      <c r="Y129" s="84">
        <v>0.1129</v>
      </c>
      <c r="Z129" s="84">
        <v>0.52329999999999999</v>
      </c>
      <c r="AA129" s="84">
        <v>0.43109999999999998</v>
      </c>
      <c r="AD129" s="92" t="s">
        <v>108</v>
      </c>
      <c r="AE129" s="84">
        <v>0</v>
      </c>
      <c r="AF129" s="84">
        <v>0</v>
      </c>
      <c r="AG129" s="84">
        <v>0</v>
      </c>
      <c r="AH129" s="84">
        <v>0</v>
      </c>
      <c r="AI129" s="84">
        <v>0</v>
      </c>
      <c r="AJ129" s="84">
        <v>0</v>
      </c>
      <c r="AK129" s="84">
        <v>0</v>
      </c>
      <c r="AM129" s="92" t="s">
        <v>108</v>
      </c>
      <c r="AN129" s="84">
        <v>0.2442</v>
      </c>
      <c r="AO129" s="84">
        <v>0.32600000000000001</v>
      </c>
      <c r="AP129" s="84">
        <v>0.39739999999999998</v>
      </c>
      <c r="AQ129" s="84">
        <v>0.54979999999999996</v>
      </c>
      <c r="AR129" s="84">
        <v>0.24660000000000001</v>
      </c>
      <c r="AS129" s="84">
        <v>0.2311</v>
      </c>
      <c r="AT129" s="84">
        <v>9.7999999999999997E-3</v>
      </c>
      <c r="AV129" s="92" t="s">
        <v>108</v>
      </c>
      <c r="AW129" s="84">
        <v>0.77759999999999996</v>
      </c>
      <c r="AX129" s="84">
        <v>0.33400000000000002</v>
      </c>
      <c r="AY129" s="84">
        <v>5.6300000000000003E-2</v>
      </c>
      <c r="AZ129" s="84">
        <v>0.26640000000000003</v>
      </c>
      <c r="BA129" s="84">
        <v>0.64470000000000005</v>
      </c>
      <c r="BB129" s="84">
        <v>0.3327</v>
      </c>
      <c r="BC129" s="84">
        <v>0.24510000000000001</v>
      </c>
      <c r="BE129" s="92" t="s">
        <v>108</v>
      </c>
      <c r="BF129" s="84">
        <v>0.54949999999999999</v>
      </c>
      <c r="BG129" s="84">
        <v>0.3952</v>
      </c>
      <c r="BH129" s="84">
        <v>8.2000000000000003E-2</v>
      </c>
      <c r="BI129" s="84">
        <v>0.12529999999999999</v>
      </c>
      <c r="BJ129" s="84">
        <v>0.14430000000000001</v>
      </c>
      <c r="BK129" s="84">
        <v>0.1615</v>
      </c>
      <c r="BL129" s="84">
        <v>0.32400000000000001</v>
      </c>
    </row>
    <row r="130" spans="1:64">
      <c r="A130" s="142"/>
      <c r="B130" s="142"/>
      <c r="C130" s="5">
        <v>5.3333333333333304</v>
      </c>
      <c r="D130" s="84">
        <v>0</v>
      </c>
      <c r="E130" s="84">
        <v>6.9099999999999995E-2</v>
      </c>
      <c r="F130" s="84">
        <v>3.0000000000000001E-3</v>
      </c>
      <c r="G130" s="84">
        <v>0</v>
      </c>
      <c r="H130" s="84">
        <v>5.5100000000000003E-2</v>
      </c>
      <c r="I130" s="84">
        <v>2.5399999999999999E-2</v>
      </c>
      <c r="J130" s="84">
        <v>0.46650000000000003</v>
      </c>
      <c r="K130" s="84">
        <v>0.53990000000000005</v>
      </c>
      <c r="L130" s="84">
        <v>0.55500000000000005</v>
      </c>
      <c r="M130" s="84">
        <v>0.46279999999999999</v>
      </c>
      <c r="N130" s="84">
        <v>0.56999999999999995</v>
      </c>
      <c r="O130" s="84">
        <v>0.51880000000000004</v>
      </c>
      <c r="P130" s="84">
        <v>0.22739999999999999</v>
      </c>
      <c r="Q130" s="84">
        <v>0.26229999999999998</v>
      </c>
      <c r="R130" s="84">
        <v>7.4099999999999999E-2</v>
      </c>
      <c r="S130" s="84">
        <v>0.29339999999999999</v>
      </c>
      <c r="T130" s="84">
        <v>0.26229999999999998</v>
      </c>
      <c r="U130" s="84">
        <v>0.18329999999999999</v>
      </c>
      <c r="V130" s="84">
        <v>0.24990000000000001</v>
      </c>
      <c r="W130" s="84">
        <v>0.43790000000000001</v>
      </c>
      <c r="X130" s="84">
        <v>7.3800000000000004E-2</v>
      </c>
      <c r="Y130" s="84">
        <v>7.6999999999999999E-2</v>
      </c>
      <c r="Z130" s="84">
        <v>0.37790000000000001</v>
      </c>
      <c r="AA130" s="84">
        <v>0.32879999999999998</v>
      </c>
      <c r="AD130" s="92" t="s">
        <v>109</v>
      </c>
      <c r="AE130" s="84">
        <v>0</v>
      </c>
      <c r="AF130" s="84">
        <v>9.5999999999999992E-3</v>
      </c>
      <c r="AG130" s="84">
        <v>8.6699999999999999E-2</v>
      </c>
      <c r="AH130" s="84">
        <v>0.31290000000000001</v>
      </c>
      <c r="AI130" s="84">
        <v>0</v>
      </c>
      <c r="AJ130" s="84">
        <v>0</v>
      </c>
      <c r="AK130" s="84">
        <v>0</v>
      </c>
      <c r="AM130" s="92" t="s">
        <v>109</v>
      </c>
      <c r="AN130" s="84">
        <v>0.67079999999999995</v>
      </c>
      <c r="AO130" s="84">
        <v>0.44009999999999999</v>
      </c>
      <c r="AP130" s="84">
        <v>0.4824</v>
      </c>
      <c r="AQ130" s="84">
        <v>0.75849999999999995</v>
      </c>
      <c r="AR130" s="84">
        <v>0.59960000000000002</v>
      </c>
      <c r="AS130" s="84">
        <v>0.5212</v>
      </c>
      <c r="AT130" s="84">
        <v>9.5899999999999999E-2</v>
      </c>
      <c r="AV130" s="92" t="s">
        <v>109</v>
      </c>
      <c r="AW130" s="84">
        <v>0.81079999999999997</v>
      </c>
      <c r="AX130" s="84">
        <v>0.36759999999999998</v>
      </c>
      <c r="AY130" s="84">
        <v>2.01E-2</v>
      </c>
      <c r="AZ130" s="84">
        <v>0.223</v>
      </c>
      <c r="BA130" s="84">
        <v>0.69920000000000004</v>
      </c>
      <c r="BB130" s="84">
        <v>0.38019999999999998</v>
      </c>
      <c r="BC130" s="84">
        <v>0.36599999999999999</v>
      </c>
      <c r="BE130" s="92" t="s">
        <v>109</v>
      </c>
      <c r="BF130" s="84">
        <v>0.55800000000000005</v>
      </c>
      <c r="BG130" s="84">
        <v>0.4496</v>
      </c>
      <c r="BH130" s="84">
        <v>6.5199999999999994E-2</v>
      </c>
      <c r="BI130" s="84">
        <v>0.1452</v>
      </c>
      <c r="BJ130" s="84">
        <v>0.13039999999999999</v>
      </c>
      <c r="BK130" s="84">
        <v>0.16789999999999999</v>
      </c>
      <c r="BL130" s="84">
        <v>0.36809999999999998</v>
      </c>
    </row>
    <row r="131" spans="1:64">
      <c r="A131" s="142"/>
      <c r="B131" s="142"/>
      <c r="C131" s="5">
        <v>5.375</v>
      </c>
      <c r="D131" s="84">
        <v>0.1391</v>
      </c>
      <c r="E131" s="84">
        <v>0.37180000000000002</v>
      </c>
      <c r="F131" s="84">
        <v>0.1905</v>
      </c>
      <c r="G131" s="84">
        <v>0.1221</v>
      </c>
      <c r="H131" s="84">
        <v>0.36249999999999999</v>
      </c>
      <c r="I131" s="84">
        <v>0.23719999999999999</v>
      </c>
      <c r="J131" s="84">
        <v>0.6663</v>
      </c>
      <c r="K131" s="84">
        <v>0.68840000000000001</v>
      </c>
      <c r="L131" s="84">
        <v>0.6583</v>
      </c>
      <c r="M131" s="84">
        <v>0.67030000000000001</v>
      </c>
      <c r="N131" s="84">
        <v>0.66700000000000004</v>
      </c>
      <c r="O131" s="84">
        <v>0.67</v>
      </c>
      <c r="P131" s="84">
        <v>0.21360000000000001</v>
      </c>
      <c r="Q131" s="84">
        <v>0.2235</v>
      </c>
      <c r="R131" s="84">
        <v>6.2100000000000002E-2</v>
      </c>
      <c r="S131" s="84">
        <v>0.24199999999999999</v>
      </c>
      <c r="T131" s="84">
        <v>0.2235</v>
      </c>
      <c r="U131" s="84">
        <v>0.1598</v>
      </c>
      <c r="V131" s="84">
        <v>0.19450000000000001</v>
      </c>
      <c r="W131" s="84">
        <v>0.38640000000000002</v>
      </c>
      <c r="X131" s="84">
        <v>6.5500000000000003E-2</v>
      </c>
      <c r="Y131" s="84">
        <v>6.7900000000000002E-2</v>
      </c>
      <c r="Z131" s="84">
        <v>0.25879999999999997</v>
      </c>
      <c r="AA131" s="84">
        <v>0.24979999999999999</v>
      </c>
      <c r="AD131" s="92" t="s">
        <v>110</v>
      </c>
      <c r="AE131" s="84">
        <v>0.26279999999999998</v>
      </c>
      <c r="AF131" s="84">
        <v>0.1258</v>
      </c>
      <c r="AG131" s="84">
        <v>0.31140000000000001</v>
      </c>
      <c r="AH131" s="84">
        <v>0.62760000000000005</v>
      </c>
      <c r="AI131" s="84">
        <v>0.30070000000000002</v>
      </c>
      <c r="AJ131" s="84">
        <v>0.20960000000000001</v>
      </c>
      <c r="AK131" s="84">
        <v>0</v>
      </c>
      <c r="AM131" s="92" t="s">
        <v>110</v>
      </c>
      <c r="AN131" s="84">
        <v>0.68640000000000001</v>
      </c>
      <c r="AO131" s="84">
        <v>0.58989999999999998</v>
      </c>
      <c r="AP131" s="84">
        <v>0.73229999999999995</v>
      </c>
      <c r="AQ131" s="84">
        <v>0.78849999999999998</v>
      </c>
      <c r="AR131" s="84">
        <v>0.7752</v>
      </c>
      <c r="AS131" s="84">
        <v>0.60199999999999998</v>
      </c>
      <c r="AT131" s="84">
        <v>0.14080000000000001</v>
      </c>
      <c r="AV131" s="92" t="s">
        <v>110</v>
      </c>
      <c r="AW131" s="84">
        <v>0.78949999999999998</v>
      </c>
      <c r="AX131" s="84">
        <v>0.3261</v>
      </c>
      <c r="AY131" s="84">
        <v>1.5900000000000001E-2</v>
      </c>
      <c r="AZ131" s="84">
        <v>0.16880000000000001</v>
      </c>
      <c r="BA131" s="84">
        <v>0.64270000000000005</v>
      </c>
      <c r="BB131" s="84">
        <v>0.33200000000000002</v>
      </c>
      <c r="BC131" s="84">
        <v>0.43830000000000002</v>
      </c>
      <c r="BE131" s="92" t="s">
        <v>110</v>
      </c>
      <c r="BF131" s="84">
        <v>0.40860000000000002</v>
      </c>
      <c r="BG131" s="84">
        <v>0.54279999999999995</v>
      </c>
      <c r="BH131" s="84">
        <v>1.1900000000000001E-2</v>
      </c>
      <c r="BI131" s="84">
        <v>0.1051</v>
      </c>
      <c r="BJ131" s="84">
        <v>0.1464</v>
      </c>
      <c r="BK131" s="84">
        <v>0.12620000000000001</v>
      </c>
      <c r="BL131" s="84">
        <v>0.33229999999999998</v>
      </c>
    </row>
    <row r="132" spans="1:64">
      <c r="A132" s="142"/>
      <c r="B132" s="142"/>
      <c r="C132" s="5">
        <v>5.4166666666666696</v>
      </c>
      <c r="D132" s="84">
        <v>0.5212</v>
      </c>
      <c r="E132" s="84">
        <v>0.73829999999999996</v>
      </c>
      <c r="F132" s="84">
        <v>0.46789999999999998</v>
      </c>
      <c r="G132" s="84">
        <v>0.39560000000000001</v>
      </c>
      <c r="H132" s="84">
        <v>0.69510000000000005</v>
      </c>
      <c r="I132" s="84">
        <v>0.56359999999999999</v>
      </c>
      <c r="J132" s="84">
        <v>0.81389999999999996</v>
      </c>
      <c r="K132" s="84">
        <v>0.83530000000000004</v>
      </c>
      <c r="L132" s="84">
        <v>0.80649999999999999</v>
      </c>
      <c r="M132" s="84">
        <v>0.78</v>
      </c>
      <c r="N132" s="84">
        <v>0.91879999999999995</v>
      </c>
      <c r="O132" s="84">
        <v>0.83089999999999997</v>
      </c>
      <c r="P132" s="84">
        <v>0.26</v>
      </c>
      <c r="Q132" s="84">
        <v>0.3009</v>
      </c>
      <c r="R132" s="84">
        <v>7.0400000000000004E-2</v>
      </c>
      <c r="S132" s="84">
        <v>0.28120000000000001</v>
      </c>
      <c r="T132" s="84">
        <v>0.3009</v>
      </c>
      <c r="U132" s="84">
        <v>0.19309999999999999</v>
      </c>
      <c r="V132" s="84">
        <v>0.185</v>
      </c>
      <c r="W132" s="84">
        <v>0.42380000000000001</v>
      </c>
      <c r="X132" s="84">
        <v>6.7000000000000004E-2</v>
      </c>
      <c r="Y132" s="84">
        <v>6.9099999999999995E-2</v>
      </c>
      <c r="Z132" s="84">
        <v>0.2407</v>
      </c>
      <c r="AA132" s="84">
        <v>0.24829999999999999</v>
      </c>
      <c r="AD132" s="92" t="s">
        <v>111</v>
      </c>
      <c r="AE132" s="84">
        <v>0.49149999999999999</v>
      </c>
      <c r="AF132" s="84">
        <v>0.36380000000000001</v>
      </c>
      <c r="AG132" s="84">
        <v>0.44019999999999998</v>
      </c>
      <c r="AH132" s="84">
        <v>0.80530000000000002</v>
      </c>
      <c r="AI132" s="84">
        <v>0.63939999999999997</v>
      </c>
      <c r="AJ132" s="84">
        <v>0.4546</v>
      </c>
      <c r="AK132" s="84">
        <v>0</v>
      </c>
      <c r="AM132" s="92" t="s">
        <v>111</v>
      </c>
      <c r="AN132" s="84">
        <v>0.71689999999999998</v>
      </c>
      <c r="AO132" s="84">
        <v>0.7036</v>
      </c>
      <c r="AP132" s="84">
        <v>0.70530000000000004</v>
      </c>
      <c r="AQ132" s="84">
        <v>0.86829999999999996</v>
      </c>
      <c r="AR132" s="84">
        <v>0.76600000000000001</v>
      </c>
      <c r="AS132" s="84">
        <v>0.7137</v>
      </c>
      <c r="AT132" s="84">
        <v>0.1426</v>
      </c>
      <c r="AV132" s="92" t="s">
        <v>111</v>
      </c>
      <c r="AW132" s="84">
        <v>0.8518</v>
      </c>
      <c r="AX132" s="84">
        <v>0.2525</v>
      </c>
      <c r="AY132" s="84">
        <v>8.9999999999999993E-3</v>
      </c>
      <c r="AZ132" s="84">
        <v>0.1696</v>
      </c>
      <c r="BA132" s="84">
        <v>0.61750000000000005</v>
      </c>
      <c r="BB132" s="84">
        <v>0.18340000000000001</v>
      </c>
      <c r="BC132" s="84">
        <v>0.49049999999999999</v>
      </c>
      <c r="BE132" s="92" t="s">
        <v>111</v>
      </c>
      <c r="BF132" s="84">
        <v>0.4118</v>
      </c>
      <c r="BG132" s="84">
        <v>0.64780000000000004</v>
      </c>
      <c r="BH132" s="84">
        <v>6.7599999999999993E-2</v>
      </c>
      <c r="BI132" s="84">
        <v>8.3900000000000002E-2</v>
      </c>
      <c r="BJ132" s="84">
        <v>2.3199999999999998E-2</v>
      </c>
      <c r="BK132" s="84">
        <v>6.2799999999999995E-2</v>
      </c>
      <c r="BL132" s="84">
        <v>0.2311</v>
      </c>
    </row>
    <row r="133" spans="1:64">
      <c r="A133" s="142"/>
      <c r="B133" s="142"/>
      <c r="C133" s="5">
        <v>5.4583333333333304</v>
      </c>
      <c r="D133" s="84">
        <v>0.59519999999999995</v>
      </c>
      <c r="E133" s="84">
        <v>0.77890000000000004</v>
      </c>
      <c r="F133" s="84">
        <v>0.51890000000000003</v>
      </c>
      <c r="G133" s="84">
        <v>0.56459999999999999</v>
      </c>
      <c r="H133" s="84">
        <v>0.86170000000000002</v>
      </c>
      <c r="I133" s="84">
        <v>0.66390000000000005</v>
      </c>
      <c r="J133" s="84">
        <v>0.80449999999999999</v>
      </c>
      <c r="K133" s="84">
        <v>0.95440000000000003</v>
      </c>
      <c r="L133" s="84">
        <v>0.79200000000000004</v>
      </c>
      <c r="M133" s="84">
        <v>0.79359999999999997</v>
      </c>
      <c r="N133" s="84">
        <v>0.88590000000000002</v>
      </c>
      <c r="O133" s="84">
        <v>0.84609999999999996</v>
      </c>
      <c r="P133" s="84">
        <v>0.30359999999999998</v>
      </c>
      <c r="Q133" s="84">
        <v>0.32079999999999997</v>
      </c>
      <c r="R133" s="84">
        <v>7.8200000000000006E-2</v>
      </c>
      <c r="S133" s="84">
        <v>0.28789999999999999</v>
      </c>
      <c r="T133" s="84">
        <v>0.32079999999999997</v>
      </c>
      <c r="U133" s="84">
        <v>0.2122</v>
      </c>
      <c r="V133" s="84">
        <v>0.2031</v>
      </c>
      <c r="W133" s="84">
        <v>0.43309999999999998</v>
      </c>
      <c r="X133" s="84">
        <v>9.11E-2</v>
      </c>
      <c r="Y133" s="84">
        <v>9.3100000000000002E-2</v>
      </c>
      <c r="Z133" s="84">
        <v>0.30399999999999999</v>
      </c>
      <c r="AA133" s="84">
        <v>0.28799999999999998</v>
      </c>
      <c r="AD133" s="92" t="s">
        <v>112</v>
      </c>
      <c r="AE133" s="84">
        <v>0.39329999999999998</v>
      </c>
      <c r="AF133" s="84">
        <v>0.46250000000000002</v>
      </c>
      <c r="AG133" s="84">
        <v>0.39400000000000002</v>
      </c>
      <c r="AH133" s="84">
        <v>0.82669999999999999</v>
      </c>
      <c r="AI133" s="84">
        <v>0.52629999999999999</v>
      </c>
      <c r="AJ133" s="84">
        <v>0.54569999999999996</v>
      </c>
      <c r="AK133" s="84">
        <v>0</v>
      </c>
      <c r="AM133" s="92" t="s">
        <v>112</v>
      </c>
      <c r="AN133" s="84">
        <v>0.62960000000000005</v>
      </c>
      <c r="AO133" s="84">
        <v>0.75460000000000005</v>
      </c>
      <c r="AP133" s="84">
        <v>0.73</v>
      </c>
      <c r="AQ133" s="84">
        <v>0.82889999999999997</v>
      </c>
      <c r="AR133" s="84">
        <v>0.70799999999999996</v>
      </c>
      <c r="AS133" s="84">
        <v>0.73960000000000004</v>
      </c>
      <c r="AT133" s="84">
        <v>0.25569999999999998</v>
      </c>
      <c r="AV133" s="92" t="s">
        <v>112</v>
      </c>
      <c r="AW133" s="84">
        <v>0.84260000000000002</v>
      </c>
      <c r="AX133" s="84">
        <v>0.26469999999999999</v>
      </c>
      <c r="AY133" s="84">
        <v>1.12E-2</v>
      </c>
      <c r="AZ133" s="84">
        <v>0.16769999999999999</v>
      </c>
      <c r="BA133" s="84">
        <v>0.61160000000000003</v>
      </c>
      <c r="BB133" s="84">
        <v>0.16320000000000001</v>
      </c>
      <c r="BC133" s="84">
        <v>0.29670000000000002</v>
      </c>
      <c r="BE133" s="92" t="s">
        <v>112</v>
      </c>
      <c r="BF133" s="84">
        <v>0.55889999999999995</v>
      </c>
      <c r="BG133" s="84">
        <v>0.65239999999999998</v>
      </c>
      <c r="BH133" s="84">
        <v>4.2299999999999997E-2</v>
      </c>
      <c r="BI133" s="84">
        <v>6.3899999999999998E-2</v>
      </c>
      <c r="BJ133" s="84">
        <v>6.9400000000000003E-2</v>
      </c>
      <c r="BK133" s="84">
        <v>0.1031</v>
      </c>
      <c r="BL133" s="84">
        <v>0.1923</v>
      </c>
    </row>
    <row r="134" spans="1:64">
      <c r="A134" s="142"/>
      <c r="B134" s="142"/>
      <c r="C134" s="5">
        <v>5.5</v>
      </c>
      <c r="D134" s="84">
        <v>0.69210000000000005</v>
      </c>
      <c r="E134" s="84">
        <v>0.87009999999999998</v>
      </c>
      <c r="F134" s="84">
        <v>0.5665</v>
      </c>
      <c r="G134" s="84">
        <v>0.76290000000000002</v>
      </c>
      <c r="H134" s="84">
        <v>0.96960000000000002</v>
      </c>
      <c r="I134" s="84">
        <v>0.7722</v>
      </c>
      <c r="J134" s="84">
        <v>0.85460000000000003</v>
      </c>
      <c r="K134" s="84">
        <v>0.95369999999999999</v>
      </c>
      <c r="L134" s="84">
        <v>0.81169999999999998</v>
      </c>
      <c r="M134" s="84">
        <v>0.90280000000000005</v>
      </c>
      <c r="N134" s="84">
        <v>0.91990000000000005</v>
      </c>
      <c r="O134" s="84">
        <v>0.88849999999999996</v>
      </c>
      <c r="P134" s="84">
        <v>0.31669999999999998</v>
      </c>
      <c r="Q134" s="84">
        <v>0.29430000000000001</v>
      </c>
      <c r="R134" s="84">
        <v>9.1300000000000006E-2</v>
      </c>
      <c r="S134" s="84">
        <v>0.2959</v>
      </c>
      <c r="T134" s="84">
        <v>0.29430000000000001</v>
      </c>
      <c r="U134" s="84">
        <v>0.21959999999999999</v>
      </c>
      <c r="V134" s="84">
        <v>0.245</v>
      </c>
      <c r="W134" s="84">
        <v>0.40300000000000002</v>
      </c>
      <c r="X134" s="84">
        <v>0.13750000000000001</v>
      </c>
      <c r="Y134" s="84">
        <v>0.1401</v>
      </c>
      <c r="Z134" s="84">
        <v>0.3553</v>
      </c>
      <c r="AA134" s="84">
        <v>0.31909999999999999</v>
      </c>
      <c r="AD134" s="92" t="s">
        <v>113</v>
      </c>
      <c r="AE134" s="84">
        <v>0.30659999999999998</v>
      </c>
      <c r="AF134" s="84">
        <v>0.3473</v>
      </c>
      <c r="AG134" s="84">
        <v>0.45329999999999998</v>
      </c>
      <c r="AH134" s="84">
        <v>0.8306</v>
      </c>
      <c r="AI134" s="84">
        <v>0.438</v>
      </c>
      <c r="AJ134" s="84">
        <v>0.59940000000000004</v>
      </c>
      <c r="AK134" s="84">
        <v>0</v>
      </c>
      <c r="AM134" s="92" t="s">
        <v>113</v>
      </c>
      <c r="AN134" s="84">
        <v>0.61960000000000004</v>
      </c>
      <c r="AO134" s="84">
        <v>0.74829999999999997</v>
      </c>
      <c r="AP134" s="84">
        <v>0.70150000000000001</v>
      </c>
      <c r="AQ134" s="84">
        <v>0.84140000000000004</v>
      </c>
      <c r="AR134" s="84">
        <v>0.68910000000000005</v>
      </c>
      <c r="AS134" s="84">
        <v>0.71709999999999996</v>
      </c>
      <c r="AT134" s="84">
        <v>0.25659999999999999</v>
      </c>
      <c r="AV134" s="92" t="s">
        <v>113</v>
      </c>
      <c r="AW134" s="84">
        <v>0.79390000000000005</v>
      </c>
      <c r="AX134" s="84">
        <v>0.33510000000000001</v>
      </c>
      <c r="AY134" s="84">
        <v>1.8700000000000001E-2</v>
      </c>
      <c r="AZ134" s="84">
        <v>0.12770000000000001</v>
      </c>
      <c r="BA134" s="84">
        <v>0.60070000000000001</v>
      </c>
      <c r="BB134" s="84">
        <v>0.13780000000000001</v>
      </c>
      <c r="BC134" s="84">
        <v>0.21310000000000001</v>
      </c>
      <c r="BE134" s="92" t="s">
        <v>113</v>
      </c>
      <c r="BF134" s="84">
        <v>0.58779999999999999</v>
      </c>
      <c r="BG134" s="84">
        <v>0.70289999999999997</v>
      </c>
      <c r="BH134" s="84">
        <v>2.8299999999999999E-2</v>
      </c>
      <c r="BI134" s="84">
        <v>5.57E-2</v>
      </c>
      <c r="BJ134" s="84">
        <v>6.4899999999999999E-2</v>
      </c>
      <c r="BK134" s="84">
        <v>0.1094</v>
      </c>
      <c r="BL134" s="84">
        <v>0.2487</v>
      </c>
    </row>
    <row r="135" spans="1:64">
      <c r="A135" s="142"/>
      <c r="B135" s="142"/>
      <c r="C135" s="5">
        <v>5.5416666666666696</v>
      </c>
      <c r="D135" s="84">
        <v>0.6784</v>
      </c>
      <c r="E135" s="84">
        <v>0.95069999999999999</v>
      </c>
      <c r="F135" s="84">
        <v>0.6321</v>
      </c>
      <c r="G135" s="84">
        <v>0.71519999999999995</v>
      </c>
      <c r="H135" s="84">
        <v>0.95020000000000004</v>
      </c>
      <c r="I135" s="84">
        <v>0.7853</v>
      </c>
      <c r="J135" s="84">
        <v>0.85209999999999997</v>
      </c>
      <c r="K135" s="84">
        <v>0.94089999999999996</v>
      </c>
      <c r="L135" s="84">
        <v>0.84650000000000003</v>
      </c>
      <c r="M135" s="84">
        <v>0.86060000000000003</v>
      </c>
      <c r="N135" s="84">
        <v>0.86219999999999997</v>
      </c>
      <c r="O135" s="84">
        <v>0.87250000000000005</v>
      </c>
      <c r="P135" s="84">
        <v>0.34570000000000001</v>
      </c>
      <c r="Q135" s="84">
        <v>0.41389999999999999</v>
      </c>
      <c r="R135" s="84">
        <v>9.8100000000000007E-2</v>
      </c>
      <c r="S135" s="84">
        <v>0.36049999999999999</v>
      </c>
      <c r="T135" s="84">
        <v>0.41389999999999999</v>
      </c>
      <c r="U135" s="84">
        <v>0.2576</v>
      </c>
      <c r="V135" s="84">
        <v>0.2167</v>
      </c>
      <c r="W135" s="84">
        <v>0.32850000000000001</v>
      </c>
      <c r="X135" s="84">
        <v>0.27879999999999999</v>
      </c>
      <c r="Y135" s="84">
        <v>0.17419999999999999</v>
      </c>
      <c r="Z135" s="84">
        <v>0.38119999999999998</v>
      </c>
      <c r="AA135" s="84">
        <v>0.32979999999999998</v>
      </c>
      <c r="AD135" s="92" t="s">
        <v>114</v>
      </c>
      <c r="AE135" s="84">
        <v>0.29759999999999998</v>
      </c>
      <c r="AF135" s="84">
        <v>0.52810000000000001</v>
      </c>
      <c r="AG135" s="84">
        <v>0.57689999999999997</v>
      </c>
      <c r="AH135" s="84">
        <v>0.84640000000000004</v>
      </c>
      <c r="AI135" s="84">
        <v>0.52780000000000005</v>
      </c>
      <c r="AJ135" s="84">
        <v>0.72960000000000003</v>
      </c>
      <c r="AK135" s="84">
        <v>0</v>
      </c>
      <c r="AM135" s="92" t="s">
        <v>114</v>
      </c>
      <c r="AN135" s="84">
        <v>0.64139999999999997</v>
      </c>
      <c r="AO135" s="84">
        <v>0.7288</v>
      </c>
      <c r="AP135" s="84">
        <v>0.81430000000000002</v>
      </c>
      <c r="AQ135" s="84">
        <v>0.8468</v>
      </c>
      <c r="AR135" s="84">
        <v>0.71919999999999995</v>
      </c>
      <c r="AS135" s="84">
        <v>0.76349999999999996</v>
      </c>
      <c r="AT135" s="84">
        <v>0.31169999999999998</v>
      </c>
      <c r="AV135" s="92" t="s">
        <v>114</v>
      </c>
      <c r="AW135" s="84">
        <v>0.78480000000000005</v>
      </c>
      <c r="AX135" s="84">
        <v>0.2681</v>
      </c>
      <c r="AY135" s="84">
        <v>2.3599999999999999E-2</v>
      </c>
      <c r="AZ135" s="84">
        <v>9.1800000000000007E-2</v>
      </c>
      <c r="BA135" s="84">
        <v>0.51259999999999994</v>
      </c>
      <c r="BB135" s="84">
        <v>0.1004</v>
      </c>
      <c r="BC135" s="84">
        <v>0.13200000000000001</v>
      </c>
      <c r="BE135" s="92" t="s">
        <v>114</v>
      </c>
      <c r="BF135" s="84">
        <v>0.51839999999999997</v>
      </c>
      <c r="BG135" s="84">
        <v>0.75739999999999996</v>
      </c>
      <c r="BH135" s="84">
        <v>2.98E-2</v>
      </c>
      <c r="BI135" s="84">
        <v>7.0300000000000001E-2</v>
      </c>
      <c r="BJ135" s="84">
        <v>9.7799999999999998E-2</v>
      </c>
      <c r="BK135" s="84">
        <v>0.13550000000000001</v>
      </c>
      <c r="BL135" s="84">
        <v>0.17119999999999999</v>
      </c>
    </row>
    <row r="136" spans="1:64">
      <c r="A136" s="142"/>
      <c r="B136" s="142"/>
      <c r="C136" s="5">
        <v>5.5833333333333304</v>
      </c>
      <c r="D136" s="84">
        <v>0.69910000000000005</v>
      </c>
      <c r="E136" s="84">
        <v>0.95950000000000002</v>
      </c>
      <c r="F136" s="84">
        <v>0.58030000000000004</v>
      </c>
      <c r="G136" s="84">
        <v>0.77290000000000003</v>
      </c>
      <c r="H136" s="84">
        <v>0.9405</v>
      </c>
      <c r="I136" s="84">
        <v>0.79049999999999998</v>
      </c>
      <c r="J136" s="84">
        <v>0.88329999999999997</v>
      </c>
      <c r="K136" s="84">
        <v>0.93679999999999997</v>
      </c>
      <c r="L136" s="84">
        <v>0.80479999999999996</v>
      </c>
      <c r="M136" s="84">
        <v>0.88619999999999999</v>
      </c>
      <c r="N136" s="84">
        <v>0.89980000000000004</v>
      </c>
      <c r="O136" s="84">
        <v>0.88219999999999998</v>
      </c>
      <c r="P136" s="84">
        <v>0.32279999999999998</v>
      </c>
      <c r="Q136" s="84">
        <v>0.35799999999999998</v>
      </c>
      <c r="R136" s="84">
        <v>0.1086</v>
      </c>
      <c r="S136" s="84">
        <v>0.31469999999999998</v>
      </c>
      <c r="T136" s="84">
        <v>0.35799999999999998</v>
      </c>
      <c r="U136" s="84">
        <v>0.23960000000000001</v>
      </c>
      <c r="V136" s="84">
        <v>0.22270000000000001</v>
      </c>
      <c r="W136" s="84">
        <v>0.29339999999999999</v>
      </c>
      <c r="X136" s="84">
        <v>0.44719999999999999</v>
      </c>
      <c r="Y136" s="84">
        <v>0.26469999999999999</v>
      </c>
      <c r="Z136" s="84">
        <v>0.50539999999999996</v>
      </c>
      <c r="AA136" s="84">
        <v>0.40820000000000001</v>
      </c>
      <c r="AD136" s="92" t="s">
        <v>115</v>
      </c>
      <c r="AE136" s="84">
        <v>0.21879999999999999</v>
      </c>
      <c r="AF136" s="84">
        <v>0.48599999999999999</v>
      </c>
      <c r="AG136" s="84">
        <v>0.56540000000000001</v>
      </c>
      <c r="AH136" s="84">
        <v>0.79079999999999995</v>
      </c>
      <c r="AI136" s="84">
        <v>0.64049999999999996</v>
      </c>
      <c r="AJ136" s="84">
        <v>0.76790000000000003</v>
      </c>
      <c r="AK136" s="84">
        <v>2.4899999999999999E-2</v>
      </c>
      <c r="AM136" s="92" t="s">
        <v>115</v>
      </c>
      <c r="AN136" s="84">
        <v>0.55630000000000002</v>
      </c>
      <c r="AO136" s="84">
        <v>0.77090000000000003</v>
      </c>
      <c r="AP136" s="84">
        <v>0.74339999999999995</v>
      </c>
      <c r="AQ136" s="84">
        <v>0.79790000000000005</v>
      </c>
      <c r="AR136" s="84">
        <v>0.74750000000000005</v>
      </c>
      <c r="AS136" s="84">
        <v>0.78939999999999999</v>
      </c>
      <c r="AT136" s="84">
        <v>0.33139999999999997</v>
      </c>
      <c r="AV136" s="92" t="s">
        <v>115</v>
      </c>
      <c r="AW136" s="84">
        <v>0.76449999999999996</v>
      </c>
      <c r="AX136" s="84">
        <v>0.31190000000000001</v>
      </c>
      <c r="AY136" s="84">
        <v>2.8899999999999999E-2</v>
      </c>
      <c r="AZ136" s="84">
        <v>0.1401</v>
      </c>
      <c r="BA136" s="84">
        <v>0.4325</v>
      </c>
      <c r="BB136" s="84">
        <v>3.5999999999999997E-2</v>
      </c>
      <c r="BC136" s="84">
        <v>7.1999999999999995E-2</v>
      </c>
      <c r="BE136" s="92" t="s">
        <v>115</v>
      </c>
      <c r="BF136" s="84">
        <v>0.47739999999999999</v>
      </c>
      <c r="BG136" s="84">
        <v>0.80630000000000002</v>
      </c>
      <c r="BH136" s="84">
        <v>8.4400000000000003E-2</v>
      </c>
      <c r="BI136" s="84">
        <v>9.5500000000000002E-2</v>
      </c>
      <c r="BJ136" s="84">
        <v>0.12659999999999999</v>
      </c>
      <c r="BK136" s="84">
        <v>0.19570000000000001</v>
      </c>
      <c r="BL136" s="84">
        <v>0.1211</v>
      </c>
    </row>
    <row r="137" spans="1:64">
      <c r="A137" s="142"/>
      <c r="B137" s="142"/>
      <c r="C137" s="5">
        <v>5.625</v>
      </c>
      <c r="D137" s="84">
        <v>0.70820000000000005</v>
      </c>
      <c r="E137" s="84">
        <v>0.93259999999999998</v>
      </c>
      <c r="F137" s="84">
        <v>0.50780000000000003</v>
      </c>
      <c r="G137" s="84">
        <v>0.73450000000000004</v>
      </c>
      <c r="H137" s="84">
        <v>0.871</v>
      </c>
      <c r="I137" s="84">
        <v>0.75080000000000002</v>
      </c>
      <c r="J137" s="84">
        <v>0.86680000000000001</v>
      </c>
      <c r="K137" s="84">
        <v>0.93369999999999997</v>
      </c>
      <c r="L137" s="84">
        <v>0.77139999999999997</v>
      </c>
      <c r="M137" s="84">
        <v>0.87639999999999996</v>
      </c>
      <c r="N137" s="84">
        <v>0.86</v>
      </c>
      <c r="O137" s="84">
        <v>0.86170000000000002</v>
      </c>
      <c r="P137" s="84">
        <v>0.30980000000000002</v>
      </c>
      <c r="Q137" s="84">
        <v>0.28820000000000001</v>
      </c>
      <c r="R137" s="84">
        <v>0.1003</v>
      </c>
      <c r="S137" s="84">
        <v>0.28310000000000002</v>
      </c>
      <c r="T137" s="84">
        <v>0.28820000000000001</v>
      </c>
      <c r="U137" s="84">
        <v>0.218</v>
      </c>
      <c r="V137" s="84">
        <v>0.1719</v>
      </c>
      <c r="W137" s="84">
        <v>0.23430000000000001</v>
      </c>
      <c r="X137" s="84">
        <v>0.55349999999999999</v>
      </c>
      <c r="Y137" s="84">
        <v>0.32990000000000003</v>
      </c>
      <c r="Z137" s="84">
        <v>0.4924</v>
      </c>
      <c r="AA137" s="84">
        <v>0.39760000000000001</v>
      </c>
      <c r="AD137" s="92" t="s">
        <v>116</v>
      </c>
      <c r="AE137" s="84">
        <v>0.2082</v>
      </c>
      <c r="AF137" s="84">
        <v>0.45760000000000001</v>
      </c>
      <c r="AG137" s="84">
        <v>0.44590000000000002</v>
      </c>
      <c r="AH137" s="84">
        <v>0.7893</v>
      </c>
      <c r="AI137" s="84">
        <v>0.65529999999999999</v>
      </c>
      <c r="AJ137" s="84">
        <v>0.747</v>
      </c>
      <c r="AK137" s="84">
        <v>4.8300000000000003E-2</v>
      </c>
      <c r="AM137" s="92" t="s">
        <v>116</v>
      </c>
      <c r="AN137" s="84">
        <v>0.54279999999999995</v>
      </c>
      <c r="AO137" s="84">
        <v>0.66349999999999998</v>
      </c>
      <c r="AP137" s="84">
        <v>0.65769999999999995</v>
      </c>
      <c r="AQ137" s="84">
        <v>0.8024</v>
      </c>
      <c r="AR137" s="84">
        <v>0.75829999999999997</v>
      </c>
      <c r="AS137" s="84">
        <v>0.75690000000000002</v>
      </c>
      <c r="AT137" s="84">
        <v>0.28899999999999998</v>
      </c>
      <c r="AV137" s="92" t="s">
        <v>116</v>
      </c>
      <c r="AW137" s="84">
        <v>0.75549999999999995</v>
      </c>
      <c r="AX137" s="84">
        <v>0.30330000000000001</v>
      </c>
      <c r="AY137" s="84">
        <v>5.3100000000000001E-2</v>
      </c>
      <c r="AZ137" s="84">
        <v>0.13900000000000001</v>
      </c>
      <c r="BA137" s="84">
        <v>0.3518</v>
      </c>
      <c r="BB137" s="84">
        <v>1.0800000000000001E-2</v>
      </c>
      <c r="BC137" s="84">
        <v>9.1600000000000001E-2</v>
      </c>
      <c r="BE137" s="92" t="s">
        <v>116</v>
      </c>
      <c r="BF137" s="84">
        <v>0.44969999999999999</v>
      </c>
      <c r="BG137" s="84">
        <v>0.79930000000000001</v>
      </c>
      <c r="BH137" s="84">
        <v>9.6500000000000002E-2</v>
      </c>
      <c r="BI137" s="84">
        <v>0.15490000000000001</v>
      </c>
      <c r="BJ137" s="84">
        <v>0.15970000000000001</v>
      </c>
      <c r="BK137" s="84">
        <v>0.17050000000000001</v>
      </c>
      <c r="BL137" s="84">
        <v>0.20130000000000001</v>
      </c>
    </row>
    <row r="138" spans="1:64">
      <c r="A138" s="142"/>
      <c r="B138" s="142"/>
      <c r="C138" s="5">
        <v>5.6666666666666696</v>
      </c>
      <c r="D138" s="84">
        <v>0.67130000000000001</v>
      </c>
      <c r="E138" s="84">
        <v>0.87870000000000004</v>
      </c>
      <c r="F138" s="84">
        <v>0.49519999999999997</v>
      </c>
      <c r="G138" s="84">
        <v>0.65269999999999995</v>
      </c>
      <c r="H138" s="84">
        <v>0.97399999999999998</v>
      </c>
      <c r="I138" s="84">
        <v>0.73429999999999995</v>
      </c>
      <c r="J138" s="84">
        <v>0.83550000000000002</v>
      </c>
      <c r="K138" s="84">
        <v>0.89380000000000004</v>
      </c>
      <c r="L138" s="84">
        <v>0.73850000000000005</v>
      </c>
      <c r="M138" s="84">
        <v>0.82389999999999997</v>
      </c>
      <c r="N138" s="84">
        <v>0.91439999999999999</v>
      </c>
      <c r="O138" s="84">
        <v>0.84119999999999995</v>
      </c>
      <c r="P138" s="84">
        <v>0.3543</v>
      </c>
      <c r="Q138" s="84">
        <v>0.3513</v>
      </c>
      <c r="R138" s="84">
        <v>0.1158</v>
      </c>
      <c r="S138" s="84">
        <v>0.3417</v>
      </c>
      <c r="T138" s="84">
        <v>0.3513</v>
      </c>
      <c r="U138" s="84">
        <v>0.25590000000000002</v>
      </c>
      <c r="V138" s="84">
        <v>0.15970000000000001</v>
      </c>
      <c r="W138" s="84">
        <v>0.1893</v>
      </c>
      <c r="X138" s="84">
        <v>0.60870000000000002</v>
      </c>
      <c r="Y138" s="84">
        <v>0.34079999999999999</v>
      </c>
      <c r="Z138" s="84">
        <v>0.46700000000000003</v>
      </c>
      <c r="AA138" s="84">
        <v>0.38019999999999998</v>
      </c>
      <c r="AD138" s="92" t="s">
        <v>117</v>
      </c>
      <c r="AE138" s="84">
        <v>0.2145</v>
      </c>
      <c r="AF138" s="84">
        <v>0.47039999999999998</v>
      </c>
      <c r="AG138" s="84">
        <v>0.40260000000000001</v>
      </c>
      <c r="AH138" s="84">
        <v>0.6956</v>
      </c>
      <c r="AI138" s="84">
        <v>0.27350000000000002</v>
      </c>
      <c r="AJ138" s="84">
        <v>0.44750000000000001</v>
      </c>
      <c r="AK138" s="84">
        <v>0</v>
      </c>
      <c r="AM138" s="92" t="s">
        <v>117</v>
      </c>
      <c r="AN138" s="84">
        <v>0.44030000000000002</v>
      </c>
      <c r="AO138" s="84">
        <v>0.73850000000000005</v>
      </c>
      <c r="AP138" s="84">
        <v>0.5847</v>
      </c>
      <c r="AQ138" s="84">
        <v>0.76239999999999997</v>
      </c>
      <c r="AR138" s="84">
        <v>0.51549999999999996</v>
      </c>
      <c r="AS138" s="84">
        <v>0.60650000000000004</v>
      </c>
      <c r="AT138" s="84">
        <v>0.18970000000000001</v>
      </c>
      <c r="AV138" s="92" t="s">
        <v>117</v>
      </c>
      <c r="AW138" s="84">
        <v>0.74260000000000004</v>
      </c>
      <c r="AX138" s="84">
        <v>0.26029999999999998</v>
      </c>
      <c r="AY138" s="84">
        <v>9.4700000000000006E-2</v>
      </c>
      <c r="AZ138" s="84">
        <v>0.13600000000000001</v>
      </c>
      <c r="BA138" s="84">
        <v>0.30020000000000002</v>
      </c>
      <c r="BB138" s="84">
        <v>7.4999999999999997E-3</v>
      </c>
      <c r="BC138" s="84">
        <v>0.1158</v>
      </c>
      <c r="BE138" s="92" t="s">
        <v>117</v>
      </c>
      <c r="BF138" s="84">
        <v>0.41470000000000001</v>
      </c>
      <c r="BG138" s="84">
        <v>0.77259999999999995</v>
      </c>
      <c r="BH138" s="84">
        <v>0.16450000000000001</v>
      </c>
      <c r="BI138" s="84">
        <v>0.2132</v>
      </c>
      <c r="BJ138" s="84">
        <v>0.23630000000000001</v>
      </c>
      <c r="BK138" s="84">
        <v>0.14680000000000001</v>
      </c>
      <c r="BL138" s="84">
        <v>0.2056</v>
      </c>
    </row>
    <row r="139" spans="1:64">
      <c r="A139" s="142"/>
      <c r="B139" s="142"/>
      <c r="C139" s="5">
        <v>5.7083333333333304</v>
      </c>
      <c r="D139" s="84">
        <v>0.56950000000000001</v>
      </c>
      <c r="E139" s="84">
        <v>0.85729999999999995</v>
      </c>
      <c r="F139" s="84">
        <v>0.40649999999999997</v>
      </c>
      <c r="G139" s="84">
        <v>0.59060000000000001</v>
      </c>
      <c r="H139" s="84">
        <v>0.95750000000000002</v>
      </c>
      <c r="I139" s="84">
        <v>0.67630000000000001</v>
      </c>
      <c r="J139" s="84">
        <v>0.73370000000000002</v>
      </c>
      <c r="K139" s="84">
        <v>0.84209999999999996</v>
      </c>
      <c r="L139" s="84">
        <v>0.62819999999999998</v>
      </c>
      <c r="M139" s="84">
        <v>0.75980000000000003</v>
      </c>
      <c r="N139" s="84">
        <v>0.88239999999999996</v>
      </c>
      <c r="O139" s="84">
        <v>0.76919999999999999</v>
      </c>
      <c r="P139" s="84">
        <v>0.37840000000000001</v>
      </c>
      <c r="Q139" s="84">
        <v>0.3478</v>
      </c>
      <c r="R139" s="84">
        <v>0.1187</v>
      </c>
      <c r="S139" s="84">
        <v>0.34739999999999999</v>
      </c>
      <c r="T139" s="84">
        <v>0.3478</v>
      </c>
      <c r="U139" s="84">
        <v>0.2646</v>
      </c>
      <c r="V139" s="84">
        <v>0.1986</v>
      </c>
      <c r="W139" s="84">
        <v>0.19420000000000001</v>
      </c>
      <c r="X139" s="84">
        <v>0.57720000000000005</v>
      </c>
      <c r="Y139" s="84">
        <v>0.39179999999999998</v>
      </c>
      <c r="Z139" s="84">
        <v>0.49840000000000001</v>
      </c>
      <c r="AA139" s="84">
        <v>0.40010000000000001</v>
      </c>
      <c r="AD139" s="92" t="s">
        <v>118</v>
      </c>
      <c r="AE139" s="84">
        <v>0</v>
      </c>
      <c r="AF139" s="84">
        <v>0.45850000000000002</v>
      </c>
      <c r="AG139" s="84">
        <v>0.2248</v>
      </c>
      <c r="AH139" s="84">
        <v>0.54659999999999997</v>
      </c>
      <c r="AI139" s="84">
        <v>0</v>
      </c>
      <c r="AJ139" s="84">
        <v>0</v>
      </c>
      <c r="AK139" s="84">
        <v>0</v>
      </c>
      <c r="AM139" s="92" t="s">
        <v>118</v>
      </c>
      <c r="AN139" s="84">
        <v>5.4399999999999997E-2</v>
      </c>
      <c r="AO139" s="84">
        <v>0.59940000000000004</v>
      </c>
      <c r="AP139" s="84">
        <v>0.41789999999999999</v>
      </c>
      <c r="AQ139" s="84">
        <v>0.59379999999999999</v>
      </c>
      <c r="AR139" s="84">
        <v>6.7000000000000004E-2</v>
      </c>
      <c r="AS139" s="84">
        <v>0.121</v>
      </c>
      <c r="AT139" s="84">
        <v>0.1053</v>
      </c>
      <c r="AV139" s="92" t="s">
        <v>118</v>
      </c>
      <c r="AW139" s="84">
        <v>0.72070000000000001</v>
      </c>
      <c r="AX139" s="84">
        <v>0.2576</v>
      </c>
      <c r="AY139" s="84">
        <v>9.7799999999999998E-2</v>
      </c>
      <c r="AZ139" s="84">
        <v>0.1618</v>
      </c>
      <c r="BA139" s="84">
        <v>0.4027</v>
      </c>
      <c r="BB139" s="84">
        <v>1.0800000000000001E-2</v>
      </c>
      <c r="BC139" s="84">
        <v>0.13469999999999999</v>
      </c>
      <c r="BE139" s="92" t="s">
        <v>118</v>
      </c>
      <c r="BF139" s="84">
        <v>0.33750000000000002</v>
      </c>
      <c r="BG139" s="84">
        <v>0.78769999999999996</v>
      </c>
      <c r="BH139" s="84">
        <v>0.188</v>
      </c>
      <c r="BI139" s="84">
        <v>0.25159999999999999</v>
      </c>
      <c r="BJ139" s="84">
        <v>0.26700000000000002</v>
      </c>
      <c r="BK139" s="84">
        <v>0.1174</v>
      </c>
      <c r="BL139" s="84">
        <v>0.2074</v>
      </c>
    </row>
    <row r="140" spans="1:64">
      <c r="A140" s="142"/>
      <c r="B140" s="142"/>
      <c r="C140" s="5">
        <v>5.75</v>
      </c>
      <c r="D140" s="84">
        <v>0.3871</v>
      </c>
      <c r="E140" s="84">
        <v>0.69069999999999998</v>
      </c>
      <c r="F140" s="84">
        <v>0.23449999999999999</v>
      </c>
      <c r="G140" s="84">
        <v>0.4219</v>
      </c>
      <c r="H140" s="84">
        <v>0.67190000000000005</v>
      </c>
      <c r="I140" s="84">
        <v>0.48120000000000002</v>
      </c>
      <c r="J140" s="84">
        <v>0.55449999999999999</v>
      </c>
      <c r="K140" s="84">
        <v>0.67390000000000005</v>
      </c>
      <c r="L140" s="84">
        <v>0.4239</v>
      </c>
      <c r="M140" s="84">
        <v>0.55089999999999995</v>
      </c>
      <c r="N140" s="84">
        <v>0.6159</v>
      </c>
      <c r="O140" s="84">
        <v>0.56379999999999997</v>
      </c>
      <c r="P140" s="84">
        <v>0.33250000000000002</v>
      </c>
      <c r="Q140" s="84">
        <v>0.36259999999999998</v>
      </c>
      <c r="R140" s="84">
        <v>0.1106</v>
      </c>
      <c r="S140" s="84">
        <v>0.3115</v>
      </c>
      <c r="T140" s="84">
        <v>0.36259999999999998</v>
      </c>
      <c r="U140" s="84">
        <v>0.24299999999999999</v>
      </c>
      <c r="V140" s="84">
        <v>0.18229999999999999</v>
      </c>
      <c r="W140" s="84">
        <v>0.19220000000000001</v>
      </c>
      <c r="X140" s="84">
        <v>0.57709999999999995</v>
      </c>
      <c r="Y140" s="84">
        <v>0.45219999999999999</v>
      </c>
      <c r="Z140" s="84">
        <v>0.48149999999999998</v>
      </c>
      <c r="AA140" s="84">
        <v>0.39200000000000002</v>
      </c>
      <c r="AD140" s="92" t="s">
        <v>119</v>
      </c>
      <c r="AE140" s="84">
        <v>0</v>
      </c>
      <c r="AF140" s="84">
        <v>6.3E-3</v>
      </c>
      <c r="AG140" s="84">
        <v>7.1000000000000004E-3</v>
      </c>
      <c r="AH140" s="84">
        <v>0</v>
      </c>
      <c r="AI140" s="84">
        <v>0</v>
      </c>
      <c r="AJ140" s="84">
        <v>0</v>
      </c>
      <c r="AK140" s="84">
        <v>0</v>
      </c>
      <c r="AM140" s="92" t="s">
        <v>119</v>
      </c>
      <c r="AN140" s="84">
        <v>0</v>
      </c>
      <c r="AO140" s="84">
        <v>0.32319999999999999</v>
      </c>
      <c r="AP140" s="84">
        <v>0.2162</v>
      </c>
      <c r="AQ140" s="84">
        <v>0.29770000000000002</v>
      </c>
      <c r="AR140" s="84">
        <v>0</v>
      </c>
      <c r="AS140" s="84">
        <v>0</v>
      </c>
      <c r="AT140" s="84">
        <v>1E-3</v>
      </c>
      <c r="AV140" s="92" t="s">
        <v>119</v>
      </c>
      <c r="AW140" s="84">
        <v>0.69730000000000003</v>
      </c>
      <c r="AX140" s="84">
        <v>0.2823</v>
      </c>
      <c r="AY140" s="84">
        <v>0.1177</v>
      </c>
      <c r="AZ140" s="84">
        <v>0.21590000000000001</v>
      </c>
      <c r="BA140" s="84">
        <v>0.58009999999999995</v>
      </c>
      <c r="BB140" s="84">
        <v>2.6599999999999999E-2</v>
      </c>
      <c r="BC140" s="84">
        <v>0.19700000000000001</v>
      </c>
      <c r="BE140" s="92" t="s">
        <v>119</v>
      </c>
      <c r="BF140" s="84">
        <v>0.37190000000000001</v>
      </c>
      <c r="BG140" s="84">
        <v>0.81720000000000004</v>
      </c>
      <c r="BH140" s="84">
        <v>0.1764</v>
      </c>
      <c r="BI140" s="84">
        <v>0.34460000000000002</v>
      </c>
      <c r="BJ140" s="84">
        <v>0.2135</v>
      </c>
      <c r="BK140" s="84">
        <v>0.15129999999999999</v>
      </c>
      <c r="BL140" s="84">
        <v>0.2142</v>
      </c>
    </row>
    <row r="141" spans="1:64">
      <c r="A141" s="142"/>
      <c r="B141" s="142"/>
      <c r="C141" s="5">
        <v>5.7916666666666696</v>
      </c>
      <c r="D141" s="84">
        <v>3.0599999999999999E-2</v>
      </c>
      <c r="E141" s="84">
        <v>0.1081</v>
      </c>
      <c r="F141" s="84">
        <v>0</v>
      </c>
      <c r="G141" s="84">
        <v>0</v>
      </c>
      <c r="H141" s="84">
        <v>0.45739999999999997</v>
      </c>
      <c r="I141" s="84">
        <v>0.1192</v>
      </c>
      <c r="J141" s="84">
        <v>0.27010000000000001</v>
      </c>
      <c r="K141" s="84">
        <v>0.38030000000000003</v>
      </c>
      <c r="L141" s="84">
        <v>0.1457</v>
      </c>
      <c r="M141" s="84">
        <v>0.24829999999999999</v>
      </c>
      <c r="N141" s="84">
        <v>0.41020000000000001</v>
      </c>
      <c r="O141" s="84">
        <v>0.29089999999999999</v>
      </c>
      <c r="P141" s="84">
        <v>0.34110000000000001</v>
      </c>
      <c r="Q141" s="84">
        <v>0.36309999999999998</v>
      </c>
      <c r="R141" s="84">
        <v>0.11310000000000001</v>
      </c>
      <c r="S141" s="84">
        <v>0.33</v>
      </c>
      <c r="T141" s="84">
        <v>0.36309999999999998</v>
      </c>
      <c r="U141" s="84">
        <v>0.25019999999999998</v>
      </c>
      <c r="V141" s="84">
        <v>0.2024</v>
      </c>
      <c r="W141" s="84">
        <v>0.22600000000000001</v>
      </c>
      <c r="X141" s="84">
        <v>0.45140000000000002</v>
      </c>
      <c r="Y141" s="84">
        <v>0.49740000000000001</v>
      </c>
      <c r="Z141" s="84">
        <v>0.48920000000000002</v>
      </c>
      <c r="AA141" s="84">
        <v>0.39340000000000003</v>
      </c>
      <c r="AD141" s="92" t="s">
        <v>120</v>
      </c>
      <c r="AE141" s="84">
        <v>0</v>
      </c>
      <c r="AF141" s="84">
        <v>0</v>
      </c>
      <c r="AG141" s="84">
        <v>0</v>
      </c>
      <c r="AH141" s="84">
        <v>0</v>
      </c>
      <c r="AI141" s="84">
        <v>0</v>
      </c>
      <c r="AJ141" s="84">
        <v>0</v>
      </c>
      <c r="AK141" s="84">
        <v>0</v>
      </c>
      <c r="AM141" s="92" t="s">
        <v>120</v>
      </c>
      <c r="AN141" s="84">
        <v>0</v>
      </c>
      <c r="AO141" s="84">
        <v>1.52E-2</v>
      </c>
      <c r="AP141" s="84">
        <v>9.7999999999999997E-3</v>
      </c>
      <c r="AQ141" s="84">
        <v>1.14E-2</v>
      </c>
      <c r="AR141" s="84">
        <v>0</v>
      </c>
      <c r="AS141" s="84">
        <v>0</v>
      </c>
      <c r="AT141" s="84">
        <v>0</v>
      </c>
      <c r="AV141" s="92" t="s">
        <v>120</v>
      </c>
      <c r="AW141" s="84">
        <v>0.77549999999999997</v>
      </c>
      <c r="AX141" s="84">
        <v>0.37769999999999998</v>
      </c>
      <c r="AY141" s="84">
        <v>0.127</v>
      </c>
      <c r="AZ141" s="84">
        <v>0.30680000000000002</v>
      </c>
      <c r="BA141" s="84">
        <v>0.81779999999999997</v>
      </c>
      <c r="BB141" s="84">
        <v>9.8100000000000007E-2</v>
      </c>
      <c r="BC141" s="84">
        <v>0.28289999999999998</v>
      </c>
      <c r="BE141" s="92" t="s">
        <v>120</v>
      </c>
      <c r="BF141" s="84">
        <v>0.50539999999999996</v>
      </c>
      <c r="BG141" s="84">
        <v>0.83320000000000005</v>
      </c>
      <c r="BH141" s="84">
        <v>0.15110000000000001</v>
      </c>
      <c r="BI141" s="84">
        <v>0.41460000000000002</v>
      </c>
      <c r="BJ141" s="84">
        <v>0.25750000000000001</v>
      </c>
      <c r="BK141" s="84">
        <v>0.2341</v>
      </c>
      <c r="BL141" s="84">
        <v>0.20430000000000001</v>
      </c>
    </row>
    <row r="142" spans="1:64">
      <c r="A142" s="142"/>
      <c r="B142" s="142"/>
      <c r="C142" s="5">
        <v>5.8333333333333304</v>
      </c>
      <c r="D142" s="84">
        <v>0</v>
      </c>
      <c r="E142" s="84">
        <v>0</v>
      </c>
      <c r="F142" s="84">
        <v>0</v>
      </c>
      <c r="G142" s="84">
        <v>0</v>
      </c>
      <c r="H142" s="84">
        <v>0</v>
      </c>
      <c r="I142" s="84">
        <v>0</v>
      </c>
      <c r="J142" s="84">
        <v>1.38E-2</v>
      </c>
      <c r="K142" s="84">
        <v>3.6400000000000002E-2</v>
      </c>
      <c r="L142" s="84">
        <v>0</v>
      </c>
      <c r="M142" s="84">
        <v>3.8999999999999998E-3</v>
      </c>
      <c r="N142" s="84">
        <v>9.9699999999999997E-2</v>
      </c>
      <c r="O142" s="84">
        <v>3.0800000000000001E-2</v>
      </c>
      <c r="P142" s="84">
        <v>0.37940000000000002</v>
      </c>
      <c r="Q142" s="84">
        <v>0.4143</v>
      </c>
      <c r="R142" s="84">
        <v>0.12180000000000001</v>
      </c>
      <c r="S142" s="84">
        <v>0.39589999999999997</v>
      </c>
      <c r="T142" s="84">
        <v>0.4143</v>
      </c>
      <c r="U142" s="84">
        <v>0.28360000000000002</v>
      </c>
      <c r="V142" s="84">
        <v>0.37080000000000002</v>
      </c>
      <c r="W142" s="84">
        <v>0.35980000000000001</v>
      </c>
      <c r="X142" s="84">
        <v>0.41860000000000003</v>
      </c>
      <c r="Y142" s="84">
        <v>0.53100000000000003</v>
      </c>
      <c r="Z142" s="84">
        <v>0.627</v>
      </c>
      <c r="AA142" s="84">
        <v>0.50960000000000005</v>
      </c>
      <c r="AD142" s="92" t="s">
        <v>121</v>
      </c>
      <c r="AE142" s="84">
        <v>0</v>
      </c>
      <c r="AF142" s="84">
        <v>0</v>
      </c>
      <c r="AG142" s="84">
        <v>0</v>
      </c>
      <c r="AH142" s="84">
        <v>0</v>
      </c>
      <c r="AI142" s="84">
        <v>0</v>
      </c>
      <c r="AJ142" s="84">
        <v>0</v>
      </c>
      <c r="AK142" s="84">
        <v>0</v>
      </c>
      <c r="AM142" s="92" t="s">
        <v>121</v>
      </c>
      <c r="AN142" s="84">
        <v>0</v>
      </c>
      <c r="AO142" s="84">
        <v>0</v>
      </c>
      <c r="AP142" s="84">
        <v>0</v>
      </c>
      <c r="AQ142" s="84">
        <v>0</v>
      </c>
      <c r="AR142" s="84">
        <v>0</v>
      </c>
      <c r="AS142" s="84">
        <v>0</v>
      </c>
      <c r="AT142" s="84">
        <v>0</v>
      </c>
      <c r="AV142" s="92" t="s">
        <v>121</v>
      </c>
      <c r="AW142" s="84">
        <v>0.79179999999999995</v>
      </c>
      <c r="AX142" s="84">
        <v>0.4859</v>
      </c>
      <c r="AY142" s="84">
        <v>0.14460000000000001</v>
      </c>
      <c r="AZ142" s="84">
        <v>0.37409999999999999</v>
      </c>
      <c r="BA142" s="84">
        <v>0.88400000000000001</v>
      </c>
      <c r="BB142" s="84">
        <v>0.27260000000000001</v>
      </c>
      <c r="BC142" s="84">
        <v>0.36520000000000002</v>
      </c>
      <c r="BE142" s="92" t="s">
        <v>121</v>
      </c>
      <c r="BF142" s="84">
        <v>0.69469999999999998</v>
      </c>
      <c r="BG142" s="84">
        <v>0.84230000000000005</v>
      </c>
      <c r="BH142" s="84">
        <v>0.10100000000000001</v>
      </c>
      <c r="BI142" s="84">
        <v>0.46820000000000001</v>
      </c>
      <c r="BJ142" s="84">
        <v>0.29089999999999999</v>
      </c>
      <c r="BK142" s="84">
        <v>0.35470000000000002</v>
      </c>
      <c r="BL142" s="84">
        <v>0.20710000000000001</v>
      </c>
    </row>
    <row r="143" spans="1:64">
      <c r="A143" s="142"/>
      <c r="B143" s="142"/>
      <c r="C143" s="5">
        <v>5.875</v>
      </c>
      <c r="D143" s="84">
        <v>0</v>
      </c>
      <c r="E143" s="84">
        <v>0</v>
      </c>
      <c r="F143" s="84">
        <v>0</v>
      </c>
      <c r="G143" s="84">
        <v>0</v>
      </c>
      <c r="H143" s="84">
        <v>0</v>
      </c>
      <c r="I143" s="84">
        <v>0</v>
      </c>
      <c r="J143" s="84">
        <v>0</v>
      </c>
      <c r="K143" s="84">
        <v>0</v>
      </c>
      <c r="L143" s="84">
        <v>0</v>
      </c>
      <c r="M143" s="84">
        <v>0</v>
      </c>
      <c r="N143" s="84">
        <v>0</v>
      </c>
      <c r="O143" s="84">
        <v>0</v>
      </c>
      <c r="P143" s="84">
        <v>0.41570000000000001</v>
      </c>
      <c r="Q143" s="84">
        <v>0.4738</v>
      </c>
      <c r="R143" s="84">
        <v>0.1305</v>
      </c>
      <c r="S143" s="84">
        <v>0.47710000000000002</v>
      </c>
      <c r="T143" s="84">
        <v>0.4738</v>
      </c>
      <c r="U143" s="84">
        <v>0.3206</v>
      </c>
      <c r="V143" s="84">
        <v>0.5927</v>
      </c>
      <c r="W143" s="84">
        <v>0.51019999999999999</v>
      </c>
      <c r="X143" s="84">
        <v>0.38590000000000002</v>
      </c>
      <c r="Y143" s="84">
        <v>0.60770000000000002</v>
      </c>
      <c r="Z143" s="84">
        <v>0.75149999999999995</v>
      </c>
      <c r="AA143" s="84">
        <v>0.63080000000000003</v>
      </c>
      <c r="AD143" s="92" t="s">
        <v>122</v>
      </c>
      <c r="AE143" s="84">
        <v>0</v>
      </c>
      <c r="AF143" s="84">
        <v>0</v>
      </c>
      <c r="AG143" s="84">
        <v>0</v>
      </c>
      <c r="AH143" s="84">
        <v>0</v>
      </c>
      <c r="AI143" s="84">
        <v>0</v>
      </c>
      <c r="AJ143" s="84">
        <v>0</v>
      </c>
      <c r="AK143" s="84">
        <v>0</v>
      </c>
      <c r="AM143" s="92" t="s">
        <v>122</v>
      </c>
      <c r="AN143" s="84">
        <v>0</v>
      </c>
      <c r="AO143" s="84">
        <v>0</v>
      </c>
      <c r="AP143" s="84">
        <v>0</v>
      </c>
      <c r="AQ143" s="84">
        <v>0</v>
      </c>
      <c r="AR143" s="84">
        <v>0</v>
      </c>
      <c r="AS143" s="84">
        <v>0</v>
      </c>
      <c r="AT143" s="84">
        <v>0</v>
      </c>
      <c r="AV143" s="92" t="s">
        <v>122</v>
      </c>
      <c r="AW143" s="84">
        <v>0.77869999999999995</v>
      </c>
      <c r="AX143" s="84">
        <v>0.66490000000000005</v>
      </c>
      <c r="AY143" s="84">
        <v>0.16900000000000001</v>
      </c>
      <c r="AZ143" s="84">
        <v>0.40039999999999998</v>
      </c>
      <c r="BA143" s="84">
        <v>0.88180000000000003</v>
      </c>
      <c r="BB143" s="84">
        <v>0.3836</v>
      </c>
      <c r="BC143" s="84">
        <v>0.33029999999999998</v>
      </c>
      <c r="BE143" s="92" t="s">
        <v>122</v>
      </c>
      <c r="BF143" s="84">
        <v>0.63290000000000002</v>
      </c>
      <c r="BG143" s="84">
        <v>0.77229999999999999</v>
      </c>
      <c r="BH143" s="84">
        <v>0.20150000000000001</v>
      </c>
      <c r="BI143" s="84">
        <v>0.45300000000000001</v>
      </c>
      <c r="BJ143" s="84">
        <v>0.36109999999999998</v>
      </c>
      <c r="BK143" s="84">
        <v>0.3584</v>
      </c>
      <c r="BL143" s="84">
        <v>0.3039</v>
      </c>
    </row>
    <row r="144" spans="1:64">
      <c r="A144" s="142"/>
      <c r="B144" s="142"/>
      <c r="C144" s="5">
        <v>5.9166666666666696</v>
      </c>
      <c r="D144" s="84">
        <v>0</v>
      </c>
      <c r="E144" s="84">
        <v>0</v>
      </c>
      <c r="F144" s="84">
        <v>0</v>
      </c>
      <c r="G144" s="84">
        <v>0</v>
      </c>
      <c r="H144" s="84">
        <v>0</v>
      </c>
      <c r="I144" s="84">
        <v>0</v>
      </c>
      <c r="J144" s="84">
        <v>0</v>
      </c>
      <c r="K144" s="84">
        <v>0</v>
      </c>
      <c r="L144" s="84">
        <v>0</v>
      </c>
      <c r="M144" s="84">
        <v>0</v>
      </c>
      <c r="N144" s="84">
        <v>0</v>
      </c>
      <c r="O144" s="84">
        <v>0</v>
      </c>
      <c r="P144" s="84">
        <v>0.43120000000000003</v>
      </c>
      <c r="Q144" s="84">
        <v>0.58240000000000003</v>
      </c>
      <c r="R144" s="84">
        <v>0.13619999999999999</v>
      </c>
      <c r="S144" s="84">
        <v>0.54800000000000004</v>
      </c>
      <c r="T144" s="84">
        <v>0.58240000000000003</v>
      </c>
      <c r="U144" s="84">
        <v>0.35420000000000001</v>
      </c>
      <c r="V144" s="84">
        <v>0.65910000000000002</v>
      </c>
      <c r="W144" s="84">
        <v>0.51949999999999996</v>
      </c>
      <c r="X144" s="84">
        <v>0.34689999999999999</v>
      </c>
      <c r="Y144" s="84">
        <v>0.59819999999999995</v>
      </c>
      <c r="Z144" s="84">
        <v>0.72919999999999996</v>
      </c>
      <c r="AA144" s="84">
        <v>0.62439999999999996</v>
      </c>
      <c r="AD144" s="92" t="s">
        <v>123</v>
      </c>
      <c r="AE144" s="84">
        <v>0</v>
      </c>
      <c r="AF144" s="84">
        <v>0</v>
      </c>
      <c r="AG144" s="84">
        <v>0</v>
      </c>
      <c r="AH144" s="84">
        <v>0</v>
      </c>
      <c r="AI144" s="84">
        <v>0</v>
      </c>
      <c r="AJ144" s="84">
        <v>0</v>
      </c>
      <c r="AK144" s="84">
        <v>0</v>
      </c>
      <c r="AM144" s="92" t="s">
        <v>123</v>
      </c>
      <c r="AN144" s="84">
        <v>0</v>
      </c>
      <c r="AO144" s="84">
        <v>0</v>
      </c>
      <c r="AP144" s="84">
        <v>0</v>
      </c>
      <c r="AQ144" s="84">
        <v>0</v>
      </c>
      <c r="AR144" s="84">
        <v>0</v>
      </c>
      <c r="AS144" s="84">
        <v>0</v>
      </c>
      <c r="AT144" s="84">
        <v>0</v>
      </c>
      <c r="AV144" s="92" t="s">
        <v>123</v>
      </c>
      <c r="AW144" s="84">
        <v>0.77649999999999997</v>
      </c>
      <c r="AX144" s="84">
        <v>0.57909999999999995</v>
      </c>
      <c r="AY144" s="84">
        <v>0.153</v>
      </c>
      <c r="AZ144" s="84">
        <v>0.43590000000000001</v>
      </c>
      <c r="BA144" s="84">
        <v>0.85309999999999997</v>
      </c>
      <c r="BB144" s="84">
        <v>0.3478</v>
      </c>
      <c r="BC144" s="84">
        <v>0.43080000000000002</v>
      </c>
      <c r="BE144" s="92" t="s">
        <v>123</v>
      </c>
      <c r="BF144" s="84">
        <v>0.58440000000000003</v>
      </c>
      <c r="BG144" s="84">
        <v>0.63849999999999996</v>
      </c>
      <c r="BH144" s="84">
        <v>0.25119999999999998</v>
      </c>
      <c r="BI144" s="84">
        <v>0.4098</v>
      </c>
      <c r="BJ144" s="84">
        <v>0.31340000000000001</v>
      </c>
      <c r="BK144" s="84">
        <v>0.32129999999999997</v>
      </c>
      <c r="BL144" s="84">
        <v>0.37090000000000001</v>
      </c>
    </row>
    <row r="145" spans="1:64">
      <c r="A145" s="142"/>
      <c r="B145" s="142"/>
      <c r="C145" s="5">
        <v>5.9583333333333304</v>
      </c>
      <c r="D145" s="84">
        <v>0</v>
      </c>
      <c r="E145" s="84">
        <v>0</v>
      </c>
      <c r="F145" s="84">
        <v>0</v>
      </c>
      <c r="G145" s="84">
        <v>0</v>
      </c>
      <c r="H145" s="84">
        <v>0</v>
      </c>
      <c r="I145" s="84">
        <v>0</v>
      </c>
      <c r="J145" s="84">
        <v>0</v>
      </c>
      <c r="K145" s="84">
        <v>0</v>
      </c>
      <c r="L145" s="84">
        <v>0</v>
      </c>
      <c r="M145" s="84">
        <v>0</v>
      </c>
      <c r="N145" s="84">
        <v>0</v>
      </c>
      <c r="O145" s="84">
        <v>0</v>
      </c>
      <c r="P145" s="84">
        <v>0.4375</v>
      </c>
      <c r="Q145" s="84">
        <v>0.61350000000000005</v>
      </c>
      <c r="R145" s="84">
        <v>0.14280000000000001</v>
      </c>
      <c r="S145" s="84">
        <v>0.53739999999999999</v>
      </c>
      <c r="T145" s="84">
        <v>0.61350000000000005</v>
      </c>
      <c r="U145" s="84">
        <v>0.36020000000000002</v>
      </c>
      <c r="V145" s="84">
        <v>0.74680000000000002</v>
      </c>
      <c r="W145" s="84">
        <v>0.62609999999999999</v>
      </c>
      <c r="X145" s="84">
        <v>0.28489999999999999</v>
      </c>
      <c r="Y145" s="84">
        <v>0.55389999999999995</v>
      </c>
      <c r="Z145" s="84">
        <v>0.75749999999999995</v>
      </c>
      <c r="AA145" s="84">
        <v>0.66349999999999998</v>
      </c>
      <c r="AD145" s="92" t="s">
        <v>124</v>
      </c>
      <c r="AE145" s="84">
        <v>0</v>
      </c>
      <c r="AF145" s="84">
        <v>0</v>
      </c>
      <c r="AG145" s="84">
        <v>0</v>
      </c>
      <c r="AH145" s="84">
        <v>0</v>
      </c>
      <c r="AI145" s="84">
        <v>0</v>
      </c>
      <c r="AJ145" s="84">
        <v>0</v>
      </c>
      <c r="AK145" s="84">
        <v>0</v>
      </c>
      <c r="AM145" s="92" t="s">
        <v>124</v>
      </c>
      <c r="AN145" s="84">
        <v>0</v>
      </c>
      <c r="AO145" s="84">
        <v>0</v>
      </c>
      <c r="AP145" s="84">
        <v>0</v>
      </c>
      <c r="AQ145" s="84">
        <v>0</v>
      </c>
      <c r="AR145" s="84">
        <v>0</v>
      </c>
      <c r="AS145" s="84">
        <v>0</v>
      </c>
      <c r="AT145" s="84">
        <v>0</v>
      </c>
      <c r="AV145" s="92" t="s">
        <v>124</v>
      </c>
      <c r="AW145" s="84">
        <v>0.72970000000000002</v>
      </c>
      <c r="AX145" s="84">
        <v>0.56489999999999996</v>
      </c>
      <c r="AY145" s="84">
        <v>0.2555</v>
      </c>
      <c r="AZ145" s="84">
        <v>0.52180000000000004</v>
      </c>
      <c r="BA145" s="84">
        <v>0.83919999999999995</v>
      </c>
      <c r="BB145" s="84">
        <v>0.32079999999999997</v>
      </c>
      <c r="BC145" s="84">
        <v>0.40639999999999998</v>
      </c>
      <c r="BE145" s="92" t="s">
        <v>124</v>
      </c>
      <c r="BF145" s="84">
        <v>0.53920000000000001</v>
      </c>
      <c r="BG145" s="84">
        <v>0.57040000000000002</v>
      </c>
      <c r="BH145" s="84">
        <v>0.20649999999999999</v>
      </c>
      <c r="BI145" s="84">
        <v>0.37909999999999999</v>
      </c>
      <c r="BJ145" s="84">
        <v>0.27460000000000001</v>
      </c>
      <c r="BK145" s="84">
        <v>0.3216</v>
      </c>
      <c r="BL145" s="84">
        <v>0.39989999999999998</v>
      </c>
    </row>
    <row r="146" spans="1:64">
      <c r="A146" s="142"/>
      <c r="B146" s="142"/>
      <c r="C146" s="5">
        <v>6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0.49619999999999997</v>
      </c>
      <c r="Q146" s="84">
        <v>0.71850000000000003</v>
      </c>
      <c r="R146" s="84">
        <v>0.1676</v>
      </c>
      <c r="S146" s="84">
        <v>0.629</v>
      </c>
      <c r="T146" s="84">
        <v>0.71850000000000003</v>
      </c>
      <c r="U146" s="84">
        <v>0.4173</v>
      </c>
      <c r="V146" s="84">
        <v>0.74529999999999996</v>
      </c>
      <c r="W146" s="84">
        <v>0.70209999999999995</v>
      </c>
      <c r="X146" s="84">
        <v>0.24840000000000001</v>
      </c>
      <c r="Y146" s="84">
        <v>0.47820000000000001</v>
      </c>
      <c r="Z146" s="84">
        <v>0.78380000000000005</v>
      </c>
      <c r="AA146" s="84">
        <v>0.68620000000000003</v>
      </c>
    </row>
    <row r="147" spans="1:64">
      <c r="A147" s="142" t="s">
        <v>78</v>
      </c>
      <c r="B147" s="142"/>
      <c r="C147" s="39">
        <v>6.0416666666666696</v>
      </c>
      <c r="D147" s="95">
        <v>0</v>
      </c>
      <c r="E147" s="95">
        <v>0</v>
      </c>
      <c r="F147" s="95">
        <v>0</v>
      </c>
      <c r="G147" s="95">
        <v>0</v>
      </c>
      <c r="H147" s="95">
        <v>0</v>
      </c>
      <c r="I147" s="95">
        <v>0</v>
      </c>
      <c r="J147" s="95">
        <v>0</v>
      </c>
      <c r="K147" s="95">
        <v>0</v>
      </c>
      <c r="L147" s="95">
        <v>0</v>
      </c>
      <c r="M147" s="95">
        <v>0</v>
      </c>
      <c r="N147" s="95">
        <v>0</v>
      </c>
      <c r="O147" s="95">
        <v>0</v>
      </c>
      <c r="P147" s="95">
        <v>0.38640000000000002</v>
      </c>
      <c r="Q147" s="95">
        <v>0.50170000000000003</v>
      </c>
      <c r="R147" s="95">
        <v>0.13339999999999999</v>
      </c>
      <c r="S147" s="95">
        <v>0.4849</v>
      </c>
      <c r="T147" s="95">
        <v>0.50170000000000003</v>
      </c>
      <c r="U147" s="95">
        <v>0.31830000000000003</v>
      </c>
      <c r="V147" s="95">
        <v>0.5625</v>
      </c>
      <c r="W147" s="95">
        <v>0.58879999999999999</v>
      </c>
      <c r="X147" s="95">
        <v>0.3206</v>
      </c>
      <c r="Y147" s="95">
        <v>0.43659999999999999</v>
      </c>
      <c r="Z147" s="95">
        <v>0.53469999999999995</v>
      </c>
      <c r="AA147" s="95">
        <v>0.5212</v>
      </c>
    </row>
    <row r="148" spans="1:64">
      <c r="A148" s="142"/>
      <c r="B148" s="142"/>
      <c r="C148" s="39">
        <v>6.0833333333333304</v>
      </c>
      <c r="D148" s="95">
        <v>0</v>
      </c>
      <c r="E148" s="95">
        <v>0</v>
      </c>
      <c r="F148" s="95">
        <v>0</v>
      </c>
      <c r="G148" s="95">
        <v>0</v>
      </c>
      <c r="H148" s="95">
        <v>0</v>
      </c>
      <c r="I148" s="95">
        <v>0</v>
      </c>
      <c r="J148" s="95">
        <v>0</v>
      </c>
      <c r="K148" s="95">
        <v>0</v>
      </c>
      <c r="L148" s="95">
        <v>0</v>
      </c>
      <c r="M148" s="95">
        <v>0</v>
      </c>
      <c r="N148" s="95">
        <v>0</v>
      </c>
      <c r="O148" s="95">
        <v>0</v>
      </c>
      <c r="P148" s="95">
        <v>0.31459999999999999</v>
      </c>
      <c r="Q148" s="95">
        <v>0.43569999999999998</v>
      </c>
      <c r="R148" s="95">
        <v>0.1032</v>
      </c>
      <c r="S148" s="95">
        <v>0.38519999999999999</v>
      </c>
      <c r="T148" s="95">
        <v>0.43569999999999998</v>
      </c>
      <c r="U148" s="95">
        <v>0.25840000000000002</v>
      </c>
      <c r="V148" s="95">
        <v>0.43519999999999998</v>
      </c>
      <c r="W148" s="95">
        <v>0.57950000000000002</v>
      </c>
      <c r="X148" s="95">
        <v>0.2356</v>
      </c>
      <c r="Y148" s="95">
        <v>0.29459999999999997</v>
      </c>
      <c r="Z148" s="95">
        <v>0.48549999999999999</v>
      </c>
      <c r="AA148" s="95">
        <v>0.46400000000000002</v>
      </c>
      <c r="AD148" s="144" t="s">
        <v>12</v>
      </c>
      <c r="AE148" s="144"/>
      <c r="AF148" s="144"/>
      <c r="AG148" s="144"/>
      <c r="AH148" s="144"/>
      <c r="AI148" s="144"/>
      <c r="AJ148" s="144"/>
      <c r="AK148" s="144"/>
      <c r="AL148" s="144"/>
      <c r="AM148" s="144"/>
      <c r="AN148" s="144"/>
      <c r="AO148" s="144"/>
      <c r="AP148" s="144"/>
      <c r="AQ148" s="144"/>
      <c r="AR148" s="144"/>
      <c r="AS148" s="144"/>
      <c r="AT148" s="144"/>
      <c r="AU148" s="144"/>
      <c r="AV148" s="144"/>
      <c r="AW148" s="144"/>
      <c r="AX148" s="144"/>
      <c r="AY148" s="144"/>
      <c r="AZ148" s="144"/>
      <c r="BA148" s="144"/>
      <c r="BB148" s="144"/>
      <c r="BC148" s="144"/>
      <c r="BD148" s="144"/>
      <c r="BE148" s="144"/>
      <c r="BF148" s="144"/>
      <c r="BG148" s="144"/>
      <c r="BH148" s="144"/>
      <c r="BI148" s="130"/>
      <c r="BJ148" s="130"/>
    </row>
    <row r="149" spans="1:64">
      <c r="A149" s="142"/>
      <c r="B149" s="142"/>
      <c r="C149" s="39">
        <v>6.125</v>
      </c>
      <c r="D149" s="95">
        <v>0</v>
      </c>
      <c r="E149" s="95">
        <v>0</v>
      </c>
      <c r="F149" s="95">
        <v>0</v>
      </c>
      <c r="G149" s="95">
        <v>0</v>
      </c>
      <c r="H149" s="95">
        <v>0</v>
      </c>
      <c r="I149" s="95">
        <v>0</v>
      </c>
      <c r="J149" s="95">
        <v>0</v>
      </c>
      <c r="K149" s="95">
        <v>0</v>
      </c>
      <c r="L149" s="95">
        <v>0</v>
      </c>
      <c r="M149" s="95">
        <v>0</v>
      </c>
      <c r="N149" s="95">
        <v>0</v>
      </c>
      <c r="O149" s="95">
        <v>0</v>
      </c>
      <c r="P149" s="95">
        <v>0.29509999999999997</v>
      </c>
      <c r="Q149" s="95">
        <v>0.4027</v>
      </c>
      <c r="R149" s="95">
        <v>9.9599999999999994E-2</v>
      </c>
      <c r="S149" s="95">
        <v>0.371</v>
      </c>
      <c r="T149" s="95">
        <v>0.4027</v>
      </c>
      <c r="U149" s="95">
        <v>0.24460000000000001</v>
      </c>
      <c r="V149" s="95">
        <v>0.45150000000000001</v>
      </c>
      <c r="W149" s="95">
        <v>0.55600000000000005</v>
      </c>
      <c r="X149" s="95">
        <v>0.16800000000000001</v>
      </c>
      <c r="Y149" s="95">
        <v>0.26640000000000003</v>
      </c>
      <c r="Z149" s="95">
        <v>0.49930000000000002</v>
      </c>
      <c r="AA149" s="95">
        <v>0.45850000000000002</v>
      </c>
      <c r="AE149" s="84" t="s">
        <v>99</v>
      </c>
      <c r="AN149" s="84" t="s">
        <v>100</v>
      </c>
      <c r="AW149" s="84" t="s">
        <v>98</v>
      </c>
      <c r="BF149" s="84" t="s">
        <v>153</v>
      </c>
    </row>
    <row r="150" spans="1:64">
      <c r="A150" s="142"/>
      <c r="B150" s="142"/>
      <c r="C150" s="39">
        <v>6.1666666666666696</v>
      </c>
      <c r="D150" s="95">
        <v>0</v>
      </c>
      <c r="E150" s="95">
        <v>0</v>
      </c>
      <c r="F150" s="95">
        <v>0</v>
      </c>
      <c r="G150" s="95">
        <v>0</v>
      </c>
      <c r="H150" s="95">
        <v>0</v>
      </c>
      <c r="I150" s="95">
        <v>0</v>
      </c>
      <c r="J150" s="95">
        <v>0</v>
      </c>
      <c r="K150" s="95">
        <v>0</v>
      </c>
      <c r="L150" s="95">
        <v>0</v>
      </c>
      <c r="M150" s="95">
        <v>0</v>
      </c>
      <c r="N150" s="95">
        <v>0</v>
      </c>
      <c r="O150" s="95">
        <v>0</v>
      </c>
      <c r="P150" s="95">
        <v>0.32879999999999998</v>
      </c>
      <c r="Q150" s="95">
        <v>0.43269999999999997</v>
      </c>
      <c r="R150" s="95">
        <v>0.10639999999999999</v>
      </c>
      <c r="S150" s="95">
        <v>0.41610000000000003</v>
      </c>
      <c r="T150" s="95">
        <v>0.43269999999999997</v>
      </c>
      <c r="U150" s="95">
        <v>0.26939999999999997</v>
      </c>
      <c r="V150" s="95">
        <v>0.3977</v>
      </c>
      <c r="W150" s="95">
        <v>0.50700000000000001</v>
      </c>
      <c r="X150" s="95">
        <v>0.16850000000000001</v>
      </c>
      <c r="Y150" s="95">
        <v>0.26</v>
      </c>
      <c r="Z150" s="95">
        <v>0.46700000000000003</v>
      </c>
      <c r="AA150" s="95">
        <v>0.4249</v>
      </c>
      <c r="AE150" s="84">
        <v>1</v>
      </c>
      <c r="AF150" s="84">
        <v>2</v>
      </c>
      <c r="AG150" s="84">
        <v>3</v>
      </c>
      <c r="AH150" s="84">
        <v>4</v>
      </c>
      <c r="AI150" s="84">
        <v>5</v>
      </c>
      <c r="AJ150" s="84">
        <v>6</v>
      </c>
      <c r="AK150" s="84">
        <v>7</v>
      </c>
      <c r="AN150" s="84">
        <v>1</v>
      </c>
      <c r="AO150" s="84">
        <v>2</v>
      </c>
      <c r="AP150" s="84">
        <v>3</v>
      </c>
      <c r="AQ150" s="84">
        <v>4</v>
      </c>
      <c r="AR150" s="84">
        <v>5</v>
      </c>
      <c r="AS150" s="84">
        <v>6</v>
      </c>
      <c r="AT150" s="84">
        <v>7</v>
      </c>
      <c r="AW150" s="84">
        <v>1</v>
      </c>
      <c r="AX150" s="84">
        <v>2</v>
      </c>
      <c r="AY150" s="84">
        <v>3</v>
      </c>
      <c r="AZ150" s="84">
        <v>4</v>
      </c>
      <c r="BA150" s="84">
        <v>5</v>
      </c>
      <c r="BB150" s="84">
        <v>6</v>
      </c>
      <c r="BC150" s="84">
        <v>7</v>
      </c>
      <c r="BF150" s="84">
        <v>1</v>
      </c>
      <c r="BG150" s="84">
        <v>2</v>
      </c>
      <c r="BH150" s="84">
        <v>3</v>
      </c>
      <c r="BI150" s="84">
        <v>4</v>
      </c>
      <c r="BJ150" s="84">
        <v>5</v>
      </c>
      <c r="BK150" s="84">
        <v>6</v>
      </c>
      <c r="BL150" s="84">
        <v>7</v>
      </c>
    </row>
    <row r="151" spans="1:64">
      <c r="A151" s="142"/>
      <c r="B151" s="142"/>
      <c r="C151" s="39">
        <v>6.2083333333333304</v>
      </c>
      <c r="D151" s="95">
        <v>0</v>
      </c>
      <c r="E151" s="95">
        <v>0</v>
      </c>
      <c r="F151" s="95">
        <v>0</v>
      </c>
      <c r="G151" s="95">
        <v>0</v>
      </c>
      <c r="H151" s="95">
        <v>0</v>
      </c>
      <c r="I151" s="95">
        <v>0</v>
      </c>
      <c r="J151" s="95">
        <v>0</v>
      </c>
      <c r="K151" s="95">
        <v>0</v>
      </c>
      <c r="L151" s="95">
        <v>0</v>
      </c>
      <c r="M151" s="95">
        <v>0</v>
      </c>
      <c r="N151" s="95">
        <v>0</v>
      </c>
      <c r="O151" s="95">
        <v>0</v>
      </c>
      <c r="P151" s="95">
        <v>0.30909999999999999</v>
      </c>
      <c r="Q151" s="95">
        <v>0.4037</v>
      </c>
      <c r="R151" s="95">
        <v>0.1012</v>
      </c>
      <c r="S151" s="95">
        <v>0.4037</v>
      </c>
      <c r="T151" s="95">
        <v>0.4037</v>
      </c>
      <c r="U151" s="95">
        <v>0.25590000000000002</v>
      </c>
      <c r="V151" s="95">
        <v>0.3448</v>
      </c>
      <c r="W151" s="95">
        <v>0.4612</v>
      </c>
      <c r="X151" s="95">
        <v>0.1351</v>
      </c>
      <c r="Y151" s="95">
        <v>0.2717</v>
      </c>
      <c r="Z151" s="95">
        <v>0.48480000000000001</v>
      </c>
      <c r="AA151" s="95">
        <v>0.41420000000000001</v>
      </c>
      <c r="AD151" s="92" t="s">
        <v>101</v>
      </c>
      <c r="AE151" s="84">
        <v>0</v>
      </c>
      <c r="AF151" s="84">
        <v>0</v>
      </c>
      <c r="AG151" s="84">
        <v>0</v>
      </c>
      <c r="AH151" s="84">
        <v>0</v>
      </c>
      <c r="AI151" s="84">
        <v>0</v>
      </c>
      <c r="AJ151" s="84">
        <v>0</v>
      </c>
      <c r="AK151" s="84">
        <v>0</v>
      </c>
      <c r="AM151" s="92" t="s">
        <v>101</v>
      </c>
      <c r="AN151" s="84">
        <v>0</v>
      </c>
      <c r="AO151" s="84">
        <v>0</v>
      </c>
      <c r="AP151" s="84">
        <v>0</v>
      </c>
      <c r="AQ151" s="84">
        <v>0</v>
      </c>
      <c r="AR151" s="84">
        <v>0</v>
      </c>
      <c r="AS151" s="84">
        <v>0</v>
      </c>
      <c r="AT151" s="84">
        <v>0</v>
      </c>
      <c r="AV151" s="92" t="s">
        <v>101</v>
      </c>
      <c r="AW151" s="84">
        <v>0.86470000000000002</v>
      </c>
      <c r="AX151" s="84">
        <v>0.79600000000000004</v>
      </c>
      <c r="AY151" s="84">
        <v>0.1389</v>
      </c>
      <c r="AZ151" s="84">
        <v>0.41310000000000002</v>
      </c>
      <c r="BA151" s="84">
        <v>0.76</v>
      </c>
      <c r="BB151" s="84">
        <v>0.34839999999999999</v>
      </c>
      <c r="BC151" s="84">
        <v>0.21640000000000001</v>
      </c>
      <c r="BE151" s="92" t="s">
        <v>101</v>
      </c>
      <c r="BF151" s="84">
        <v>0.86980000000000002</v>
      </c>
      <c r="BG151" s="84">
        <v>0.74009999999999998</v>
      </c>
      <c r="BH151" s="84">
        <v>0.43169999999999997</v>
      </c>
      <c r="BI151" s="84">
        <v>0.22919999999999999</v>
      </c>
      <c r="BJ151" s="84">
        <v>0.88370000000000004</v>
      </c>
      <c r="BK151" s="84">
        <v>0.66010000000000002</v>
      </c>
      <c r="BL151" s="84">
        <v>0.4486</v>
      </c>
    </row>
    <row r="152" spans="1:64">
      <c r="A152" s="142"/>
      <c r="B152" s="142"/>
      <c r="C152" s="39">
        <v>6.25</v>
      </c>
      <c r="D152" s="95">
        <v>0</v>
      </c>
      <c r="E152" s="95">
        <v>0</v>
      </c>
      <c r="F152" s="95">
        <v>0</v>
      </c>
      <c r="G152" s="95">
        <v>0</v>
      </c>
      <c r="H152" s="95">
        <v>0</v>
      </c>
      <c r="I152" s="95">
        <v>0</v>
      </c>
      <c r="J152" s="95">
        <v>1.2200000000000001E-2</v>
      </c>
      <c r="K152" s="95">
        <v>7.6E-3</v>
      </c>
      <c r="L152" s="95">
        <v>8.2000000000000007E-3</v>
      </c>
      <c r="M152" s="95">
        <v>2.9999999999999997E-4</v>
      </c>
      <c r="N152" s="95">
        <v>4.8999999999999998E-3</v>
      </c>
      <c r="O152" s="95">
        <v>6.6E-3</v>
      </c>
      <c r="P152" s="95">
        <v>0.33450000000000002</v>
      </c>
      <c r="Q152" s="95">
        <v>0.39660000000000001</v>
      </c>
      <c r="R152" s="95">
        <v>0.10580000000000001</v>
      </c>
      <c r="S152" s="95">
        <v>0.43009999999999998</v>
      </c>
      <c r="T152" s="95">
        <v>0.39660000000000001</v>
      </c>
      <c r="U152" s="95">
        <v>0.26929999999999998</v>
      </c>
      <c r="V152" s="95">
        <v>0.30649999999999999</v>
      </c>
      <c r="W152" s="95">
        <v>0.40720000000000001</v>
      </c>
      <c r="X152" s="95">
        <v>0.12839999999999999</v>
      </c>
      <c r="Y152" s="95">
        <v>0.2631</v>
      </c>
      <c r="Z152" s="95">
        <v>0.44130000000000003</v>
      </c>
      <c r="AA152" s="95">
        <v>0.37469999999999998</v>
      </c>
      <c r="AD152" s="92" t="s">
        <v>102</v>
      </c>
      <c r="AE152" s="84">
        <v>0</v>
      </c>
      <c r="AF152" s="84">
        <v>0</v>
      </c>
      <c r="AG152" s="84">
        <v>0</v>
      </c>
      <c r="AH152" s="84">
        <v>0</v>
      </c>
      <c r="AI152" s="84">
        <v>0</v>
      </c>
      <c r="AJ152" s="84">
        <v>0</v>
      </c>
      <c r="AK152" s="84">
        <v>0</v>
      </c>
      <c r="AM152" s="92" t="s">
        <v>102</v>
      </c>
      <c r="AN152" s="84">
        <v>0</v>
      </c>
      <c r="AO152" s="84">
        <v>0</v>
      </c>
      <c r="AP152" s="84">
        <v>0</v>
      </c>
      <c r="AQ152" s="84">
        <v>0</v>
      </c>
      <c r="AR152" s="84">
        <v>0</v>
      </c>
      <c r="AS152" s="84">
        <v>0</v>
      </c>
      <c r="AT152" s="84">
        <v>0</v>
      </c>
      <c r="AV152" s="92" t="s">
        <v>102</v>
      </c>
      <c r="AW152" s="84">
        <v>0.85199999999999998</v>
      </c>
      <c r="AX152" s="84">
        <v>0.73060000000000003</v>
      </c>
      <c r="AY152" s="84">
        <v>0.14410000000000001</v>
      </c>
      <c r="AZ152" s="84">
        <v>0.48970000000000002</v>
      </c>
      <c r="BA152" s="84">
        <v>0.76259999999999994</v>
      </c>
      <c r="BB152" s="84">
        <v>0.34010000000000001</v>
      </c>
      <c r="BC152" s="84">
        <v>0.15590000000000001</v>
      </c>
      <c r="BE152" s="92" t="s">
        <v>102</v>
      </c>
      <c r="BF152" s="84">
        <v>0.87</v>
      </c>
      <c r="BG152" s="84">
        <v>0.71050000000000002</v>
      </c>
      <c r="BH152" s="84">
        <v>0.34810000000000002</v>
      </c>
      <c r="BI152" s="84">
        <v>0.23649999999999999</v>
      </c>
      <c r="BJ152" s="84">
        <v>0.86040000000000005</v>
      </c>
      <c r="BK152" s="84">
        <v>0.65349999999999997</v>
      </c>
      <c r="BL152" s="84">
        <v>0.34239999999999998</v>
      </c>
    </row>
    <row r="153" spans="1:64">
      <c r="A153" s="142"/>
      <c r="B153" s="142"/>
      <c r="C153" s="39">
        <v>6.2916666666666696</v>
      </c>
      <c r="D153" s="95">
        <v>0</v>
      </c>
      <c r="E153" s="95">
        <v>0</v>
      </c>
      <c r="F153" s="95">
        <v>0</v>
      </c>
      <c r="G153" s="95">
        <v>0</v>
      </c>
      <c r="H153" s="95">
        <v>0</v>
      </c>
      <c r="I153" s="95">
        <v>0</v>
      </c>
      <c r="J153" s="95">
        <v>0.24790000000000001</v>
      </c>
      <c r="K153" s="95">
        <v>0.22220000000000001</v>
      </c>
      <c r="L153" s="95">
        <v>0.1774</v>
      </c>
      <c r="M153" s="95">
        <v>9.1200000000000003E-2</v>
      </c>
      <c r="N153" s="95">
        <v>0.18479999999999999</v>
      </c>
      <c r="O153" s="95">
        <v>0.1847</v>
      </c>
      <c r="P153" s="95">
        <v>0.30930000000000002</v>
      </c>
      <c r="Q153" s="95">
        <v>0.33169999999999999</v>
      </c>
      <c r="R153" s="95">
        <v>0.10390000000000001</v>
      </c>
      <c r="S153" s="95">
        <v>0.42580000000000001</v>
      </c>
      <c r="T153" s="95">
        <v>0.33169999999999999</v>
      </c>
      <c r="U153" s="95">
        <v>0.25290000000000001</v>
      </c>
      <c r="V153" s="95">
        <v>0.30330000000000001</v>
      </c>
      <c r="W153" s="95">
        <v>0.34660000000000002</v>
      </c>
      <c r="X153" s="95">
        <v>0.1293</v>
      </c>
      <c r="Y153" s="95">
        <v>0.26500000000000001</v>
      </c>
      <c r="Z153" s="95">
        <v>0.38279999999999997</v>
      </c>
      <c r="AA153" s="95">
        <v>0.33139999999999997</v>
      </c>
      <c r="AD153" s="92" t="s">
        <v>103</v>
      </c>
      <c r="AE153" s="84">
        <v>0</v>
      </c>
      <c r="AF153" s="84">
        <v>0</v>
      </c>
      <c r="AG153" s="84">
        <v>0</v>
      </c>
      <c r="AH153" s="84">
        <v>0</v>
      </c>
      <c r="AI153" s="84">
        <v>0</v>
      </c>
      <c r="AJ153" s="84">
        <v>0</v>
      </c>
      <c r="AK153" s="84">
        <v>0</v>
      </c>
      <c r="AM153" s="92" t="s">
        <v>103</v>
      </c>
      <c r="AN153" s="84">
        <v>0</v>
      </c>
      <c r="AO153" s="84">
        <v>0</v>
      </c>
      <c r="AP153" s="84">
        <v>0</v>
      </c>
      <c r="AQ153" s="84">
        <v>0</v>
      </c>
      <c r="AR153" s="84">
        <v>0</v>
      </c>
      <c r="AS153" s="84">
        <v>0</v>
      </c>
      <c r="AT153" s="84">
        <v>0</v>
      </c>
      <c r="AV153" s="92" t="s">
        <v>103</v>
      </c>
      <c r="AW153" s="84">
        <v>0.84419999999999995</v>
      </c>
      <c r="AX153" s="84">
        <v>0.61929999999999996</v>
      </c>
      <c r="AY153" s="84">
        <v>0.1696</v>
      </c>
      <c r="AZ153" s="84">
        <v>0.42509999999999998</v>
      </c>
      <c r="BA153" s="84">
        <v>0.72850000000000004</v>
      </c>
      <c r="BB153" s="84">
        <v>0.38700000000000001</v>
      </c>
      <c r="BC153" s="84">
        <v>0.1177</v>
      </c>
      <c r="BE153" s="92" t="s">
        <v>103</v>
      </c>
      <c r="BF153" s="84">
        <v>0.84689999999999999</v>
      </c>
      <c r="BG153" s="84">
        <v>0.67110000000000003</v>
      </c>
      <c r="BH153" s="84">
        <v>0.2772</v>
      </c>
      <c r="BI153" s="84">
        <v>0.24460000000000001</v>
      </c>
      <c r="BJ153" s="84">
        <v>0.81230000000000002</v>
      </c>
      <c r="BK153" s="84">
        <v>0.66459999999999997</v>
      </c>
      <c r="BL153" s="84">
        <v>0.27450000000000002</v>
      </c>
    </row>
    <row r="154" spans="1:64">
      <c r="A154" s="142"/>
      <c r="B154" s="142"/>
      <c r="C154" s="39">
        <v>6.3333333333333304</v>
      </c>
      <c r="D154" s="95">
        <v>7.0400000000000004E-2</v>
      </c>
      <c r="E154" s="95">
        <v>5.7500000000000002E-2</v>
      </c>
      <c r="F154" s="95">
        <v>0</v>
      </c>
      <c r="G154" s="95">
        <v>0</v>
      </c>
      <c r="H154" s="95">
        <v>0</v>
      </c>
      <c r="I154" s="95">
        <v>2.5600000000000001E-2</v>
      </c>
      <c r="J154" s="95">
        <v>0.54759999999999998</v>
      </c>
      <c r="K154" s="95">
        <v>0.58930000000000005</v>
      </c>
      <c r="L154" s="95">
        <v>0.48359999999999997</v>
      </c>
      <c r="M154" s="95">
        <v>0.4995</v>
      </c>
      <c r="N154" s="95">
        <v>0.66849999999999998</v>
      </c>
      <c r="O154" s="95">
        <v>0.55769999999999997</v>
      </c>
      <c r="P154" s="95">
        <v>0.23730000000000001</v>
      </c>
      <c r="Q154" s="95">
        <v>0.26179999999999998</v>
      </c>
      <c r="R154" s="95">
        <v>8.2699999999999996E-2</v>
      </c>
      <c r="S154" s="95">
        <v>0.33100000000000002</v>
      </c>
      <c r="T154" s="95">
        <v>0.26179999999999998</v>
      </c>
      <c r="U154" s="95">
        <v>0.19689999999999999</v>
      </c>
      <c r="V154" s="95">
        <v>0.22439999999999999</v>
      </c>
      <c r="W154" s="95">
        <v>0.30509999999999998</v>
      </c>
      <c r="X154" s="95">
        <v>0.1958</v>
      </c>
      <c r="Y154" s="95">
        <v>0.25280000000000002</v>
      </c>
      <c r="Z154" s="95">
        <v>0.26910000000000001</v>
      </c>
      <c r="AA154" s="95">
        <v>0.26300000000000001</v>
      </c>
      <c r="AD154" s="92" t="s">
        <v>104</v>
      </c>
      <c r="AE154" s="84">
        <v>0</v>
      </c>
      <c r="AF154" s="84">
        <v>0</v>
      </c>
      <c r="AG154" s="84">
        <v>0</v>
      </c>
      <c r="AH154" s="84">
        <v>0</v>
      </c>
      <c r="AI154" s="84">
        <v>0</v>
      </c>
      <c r="AJ154" s="84">
        <v>0</v>
      </c>
      <c r="AK154" s="84">
        <v>0</v>
      </c>
      <c r="AM154" s="92" t="s">
        <v>104</v>
      </c>
      <c r="AN154" s="84">
        <v>0</v>
      </c>
      <c r="AO154" s="84">
        <v>0</v>
      </c>
      <c r="AP154" s="84">
        <v>0</v>
      </c>
      <c r="AQ154" s="84">
        <v>0</v>
      </c>
      <c r="AR154" s="84">
        <v>0</v>
      </c>
      <c r="AS154" s="84">
        <v>0</v>
      </c>
      <c r="AT154" s="84">
        <v>0</v>
      </c>
      <c r="AV154" s="92" t="s">
        <v>104</v>
      </c>
      <c r="AW154" s="84">
        <v>0.77500000000000002</v>
      </c>
      <c r="AX154" s="84">
        <v>0.55620000000000003</v>
      </c>
      <c r="AY154" s="84">
        <v>0.2</v>
      </c>
      <c r="AZ154" s="84">
        <v>0.37459999999999999</v>
      </c>
      <c r="BA154" s="84">
        <v>0.70809999999999995</v>
      </c>
      <c r="BB154" s="84">
        <v>0.39219999999999999</v>
      </c>
      <c r="BC154" s="84">
        <v>7.7200000000000005E-2</v>
      </c>
      <c r="BE154" s="92" t="s">
        <v>104</v>
      </c>
      <c r="BF154" s="84">
        <v>0.81540000000000001</v>
      </c>
      <c r="BG154" s="84">
        <v>0.60840000000000005</v>
      </c>
      <c r="BH154" s="84">
        <v>0.2581</v>
      </c>
      <c r="BI154" s="84">
        <v>0.27379999999999999</v>
      </c>
      <c r="BJ154" s="84">
        <v>0.7903</v>
      </c>
      <c r="BK154" s="84">
        <v>0.65339999999999998</v>
      </c>
      <c r="BL154" s="84">
        <v>0.24060000000000001</v>
      </c>
    </row>
    <row r="155" spans="1:64">
      <c r="A155" s="142"/>
      <c r="B155" s="142"/>
      <c r="C155" s="39">
        <v>6.375</v>
      </c>
      <c r="D155" s="95">
        <v>0.4491</v>
      </c>
      <c r="E155" s="95">
        <v>0.308</v>
      </c>
      <c r="F155" s="95">
        <v>8.7800000000000003E-2</v>
      </c>
      <c r="G155" s="95">
        <v>0.12509999999999999</v>
      </c>
      <c r="H155" s="95">
        <v>0.33260000000000001</v>
      </c>
      <c r="I155" s="95">
        <v>0.26050000000000001</v>
      </c>
      <c r="J155" s="95">
        <v>0.79620000000000002</v>
      </c>
      <c r="K155" s="95">
        <v>0.83750000000000002</v>
      </c>
      <c r="L155" s="95">
        <v>0.69489999999999996</v>
      </c>
      <c r="M155" s="95">
        <v>0.7369</v>
      </c>
      <c r="N155" s="95">
        <v>0.86980000000000002</v>
      </c>
      <c r="O155" s="95">
        <v>0.78710000000000002</v>
      </c>
      <c r="P155" s="95">
        <v>0.1774</v>
      </c>
      <c r="Q155" s="95">
        <v>0.21179999999999999</v>
      </c>
      <c r="R155" s="95">
        <v>6.08E-2</v>
      </c>
      <c r="S155" s="95">
        <v>0.2452</v>
      </c>
      <c r="T155" s="95">
        <v>0.21179999999999999</v>
      </c>
      <c r="U155" s="95">
        <v>0.14829999999999999</v>
      </c>
      <c r="V155" s="95">
        <v>0.16070000000000001</v>
      </c>
      <c r="W155" s="95">
        <v>0.26500000000000001</v>
      </c>
      <c r="X155" s="95">
        <v>0.28589999999999999</v>
      </c>
      <c r="Y155" s="95">
        <v>0.27600000000000002</v>
      </c>
      <c r="Z155" s="95">
        <v>0.18079999999999999</v>
      </c>
      <c r="AA155" s="95">
        <v>0.21379999999999999</v>
      </c>
      <c r="AD155" s="92" t="s">
        <v>105</v>
      </c>
      <c r="AE155" s="84">
        <v>0</v>
      </c>
      <c r="AF155" s="84">
        <v>0</v>
      </c>
      <c r="AG155" s="84">
        <v>0</v>
      </c>
      <c r="AH155" s="84">
        <v>0</v>
      </c>
      <c r="AI155" s="84">
        <v>0</v>
      </c>
      <c r="AJ155" s="84">
        <v>0</v>
      </c>
      <c r="AK155" s="84">
        <v>0</v>
      </c>
      <c r="AM155" s="92" t="s">
        <v>105</v>
      </c>
      <c r="AN155" s="84">
        <v>0</v>
      </c>
      <c r="AO155" s="84">
        <v>0</v>
      </c>
      <c r="AP155" s="84">
        <v>0</v>
      </c>
      <c r="AQ155" s="84">
        <v>0</v>
      </c>
      <c r="AR155" s="84">
        <v>0</v>
      </c>
      <c r="AS155" s="84">
        <v>0</v>
      </c>
      <c r="AT155" s="84">
        <v>0</v>
      </c>
      <c r="AV155" s="92" t="s">
        <v>105</v>
      </c>
      <c r="AW155" s="84">
        <v>0.73480000000000001</v>
      </c>
      <c r="AX155" s="84">
        <v>0.41170000000000001</v>
      </c>
      <c r="AY155" s="84">
        <v>0.19139999999999999</v>
      </c>
      <c r="AZ155" s="84">
        <v>0.31659999999999999</v>
      </c>
      <c r="BA155" s="84">
        <v>0.68169999999999997</v>
      </c>
      <c r="BB155" s="84">
        <v>0.40129999999999999</v>
      </c>
      <c r="BC155" s="84">
        <v>8.4199999999999997E-2</v>
      </c>
      <c r="BE155" s="92" t="s">
        <v>105</v>
      </c>
      <c r="BF155" s="84">
        <v>0.80189999999999995</v>
      </c>
      <c r="BG155" s="84">
        <v>0.60109999999999997</v>
      </c>
      <c r="BH155" s="84">
        <v>0.21149999999999999</v>
      </c>
      <c r="BI155" s="84">
        <v>0.29389999999999999</v>
      </c>
      <c r="BJ155" s="84">
        <v>0.80769999999999997</v>
      </c>
      <c r="BK155" s="84">
        <v>0.67069999999999996</v>
      </c>
      <c r="BL155" s="84">
        <v>0.27279999999999999</v>
      </c>
    </row>
    <row r="156" spans="1:64">
      <c r="A156" s="142"/>
      <c r="B156" s="142"/>
      <c r="C156" s="39">
        <v>6.4166666666666696</v>
      </c>
      <c r="D156" s="95">
        <v>0.77839999999999998</v>
      </c>
      <c r="E156" s="95">
        <v>0.65169999999999995</v>
      </c>
      <c r="F156" s="95">
        <v>0.45739999999999997</v>
      </c>
      <c r="G156" s="95">
        <v>0.41799999999999998</v>
      </c>
      <c r="H156" s="95">
        <v>0.93130000000000002</v>
      </c>
      <c r="I156" s="95">
        <v>0.64739999999999998</v>
      </c>
      <c r="J156" s="95">
        <v>0.88570000000000004</v>
      </c>
      <c r="K156" s="95">
        <v>0.8901</v>
      </c>
      <c r="L156" s="95">
        <v>0.78890000000000005</v>
      </c>
      <c r="M156" s="95">
        <v>0.86019999999999996</v>
      </c>
      <c r="N156" s="95">
        <v>0.91420000000000001</v>
      </c>
      <c r="O156" s="95">
        <v>0.86780000000000002</v>
      </c>
      <c r="P156" s="95">
        <v>0.15870000000000001</v>
      </c>
      <c r="Q156" s="95">
        <v>0.1817</v>
      </c>
      <c r="R156" s="95">
        <v>5.7799999999999997E-2</v>
      </c>
      <c r="S156" s="95">
        <v>0.1933</v>
      </c>
      <c r="T156" s="95">
        <v>0.1817</v>
      </c>
      <c r="U156" s="95">
        <v>0.12790000000000001</v>
      </c>
      <c r="V156" s="95">
        <v>0.1008</v>
      </c>
      <c r="W156" s="95">
        <v>0.19489999999999999</v>
      </c>
      <c r="X156" s="95">
        <v>0.2515</v>
      </c>
      <c r="Y156" s="95">
        <v>0.2485</v>
      </c>
      <c r="Z156" s="95">
        <v>0.14369999999999999</v>
      </c>
      <c r="AA156" s="95">
        <v>0.16739999999999999</v>
      </c>
      <c r="AD156" s="92" t="s">
        <v>106</v>
      </c>
      <c r="AE156" s="84">
        <v>0</v>
      </c>
      <c r="AF156" s="84">
        <v>0</v>
      </c>
      <c r="AG156" s="84">
        <v>0</v>
      </c>
      <c r="AH156" s="84">
        <v>0</v>
      </c>
      <c r="AI156" s="84">
        <v>0</v>
      </c>
      <c r="AJ156" s="84">
        <v>0</v>
      </c>
      <c r="AK156" s="84">
        <v>0</v>
      </c>
      <c r="AM156" s="92" t="s">
        <v>106</v>
      </c>
      <c r="AN156" s="84">
        <v>0</v>
      </c>
      <c r="AO156" s="84">
        <v>2.69E-2</v>
      </c>
      <c r="AP156" s="84">
        <v>3.0999999999999999E-3</v>
      </c>
      <c r="AQ156" s="84">
        <v>0</v>
      </c>
      <c r="AR156" s="84">
        <v>0</v>
      </c>
      <c r="AS156" s="84">
        <v>0</v>
      </c>
      <c r="AT156" s="84">
        <v>0</v>
      </c>
      <c r="AV156" s="92" t="s">
        <v>106</v>
      </c>
      <c r="AW156" s="84">
        <v>0.74170000000000003</v>
      </c>
      <c r="AX156" s="84">
        <v>0.29220000000000002</v>
      </c>
      <c r="AY156" s="84">
        <v>0.15720000000000001</v>
      </c>
      <c r="AZ156" s="84">
        <v>0.30859999999999999</v>
      </c>
      <c r="BA156" s="84">
        <v>0.64900000000000002</v>
      </c>
      <c r="BB156" s="84">
        <v>0.44829999999999998</v>
      </c>
      <c r="BC156" s="84">
        <v>8.4599999999999995E-2</v>
      </c>
      <c r="BE156" s="92" t="s">
        <v>106</v>
      </c>
      <c r="BF156" s="84">
        <v>0.80300000000000005</v>
      </c>
      <c r="BG156" s="84">
        <v>0.57399999999999995</v>
      </c>
      <c r="BH156" s="84">
        <v>0.17899999999999999</v>
      </c>
      <c r="BI156" s="84">
        <v>0.27</v>
      </c>
      <c r="BJ156" s="84">
        <v>0.84330000000000005</v>
      </c>
      <c r="BK156" s="84">
        <v>0.6673</v>
      </c>
      <c r="BL156" s="84">
        <v>0.26</v>
      </c>
    </row>
    <row r="157" spans="1:64">
      <c r="A157" s="142"/>
      <c r="B157" s="142"/>
      <c r="C157" s="39">
        <v>6.4583333333333304</v>
      </c>
      <c r="D157" s="95">
        <v>0.8407</v>
      </c>
      <c r="E157" s="95">
        <v>0.75839999999999996</v>
      </c>
      <c r="F157" s="95">
        <v>0.61060000000000003</v>
      </c>
      <c r="G157" s="95">
        <v>0.53749999999999998</v>
      </c>
      <c r="H157" s="95">
        <v>0.86150000000000004</v>
      </c>
      <c r="I157" s="95">
        <v>0.72170000000000001</v>
      </c>
      <c r="J157" s="95">
        <v>0.86050000000000004</v>
      </c>
      <c r="K157" s="95">
        <v>0.90739999999999998</v>
      </c>
      <c r="L157" s="95">
        <v>0.79379999999999995</v>
      </c>
      <c r="M157" s="95">
        <v>0.86729999999999996</v>
      </c>
      <c r="N157" s="95">
        <v>0.93740000000000001</v>
      </c>
      <c r="O157" s="95">
        <v>0.87329999999999997</v>
      </c>
      <c r="P157" s="95">
        <v>0.14749999999999999</v>
      </c>
      <c r="Q157" s="95">
        <v>0.15709999999999999</v>
      </c>
      <c r="R157" s="95">
        <v>5.4600000000000003E-2</v>
      </c>
      <c r="S157" s="95">
        <v>0.1618</v>
      </c>
      <c r="T157" s="95">
        <v>0.15709999999999999</v>
      </c>
      <c r="U157" s="95">
        <v>0.1143</v>
      </c>
      <c r="V157" s="95">
        <v>0.1075</v>
      </c>
      <c r="W157" s="95">
        <v>0.18379999999999999</v>
      </c>
      <c r="X157" s="95">
        <v>0.25769999999999998</v>
      </c>
      <c r="Y157" s="95">
        <v>0.19650000000000001</v>
      </c>
      <c r="Z157" s="95">
        <v>0.15049999999999999</v>
      </c>
      <c r="AA157" s="95">
        <v>0.16739999999999999</v>
      </c>
      <c r="AD157" s="92" t="s">
        <v>107</v>
      </c>
      <c r="AE157" s="84">
        <v>0</v>
      </c>
      <c r="AF157" s="84">
        <v>0</v>
      </c>
      <c r="AG157" s="84">
        <v>0</v>
      </c>
      <c r="AH157" s="84">
        <v>0</v>
      </c>
      <c r="AI157" s="84">
        <v>0</v>
      </c>
      <c r="AJ157" s="84">
        <v>0</v>
      </c>
      <c r="AK157" s="84">
        <v>0</v>
      </c>
      <c r="AM157" s="92" t="s">
        <v>107</v>
      </c>
      <c r="AN157" s="84">
        <v>0</v>
      </c>
      <c r="AO157" s="84">
        <v>0.26450000000000001</v>
      </c>
      <c r="AP157" s="84">
        <v>0.19040000000000001</v>
      </c>
      <c r="AQ157" s="84">
        <v>0.12559999999999999</v>
      </c>
      <c r="AR157" s="84">
        <v>0</v>
      </c>
      <c r="AS157" s="84">
        <v>0</v>
      </c>
      <c r="AT157" s="84">
        <v>0</v>
      </c>
      <c r="AV157" s="92" t="s">
        <v>107</v>
      </c>
      <c r="AW157" s="84">
        <v>0.75649999999999995</v>
      </c>
      <c r="AX157" s="84">
        <v>0.2384</v>
      </c>
      <c r="AY157" s="84">
        <v>9.5699999999999993E-2</v>
      </c>
      <c r="AZ157" s="84">
        <v>0.30880000000000002</v>
      </c>
      <c r="BA157" s="84">
        <v>0.59</v>
      </c>
      <c r="BB157" s="84">
        <v>0.36980000000000002</v>
      </c>
      <c r="BC157" s="84">
        <v>8.09E-2</v>
      </c>
      <c r="BE157" s="92" t="s">
        <v>107</v>
      </c>
      <c r="BF157" s="84">
        <v>0.78</v>
      </c>
      <c r="BG157" s="84">
        <v>0.57050000000000001</v>
      </c>
      <c r="BH157" s="84">
        <v>0.14680000000000001</v>
      </c>
      <c r="BI157" s="84">
        <v>0.28839999999999999</v>
      </c>
      <c r="BJ157" s="84">
        <v>0.84550000000000003</v>
      </c>
      <c r="BK157" s="84">
        <v>0.63819999999999999</v>
      </c>
      <c r="BL157" s="84">
        <v>0.2268</v>
      </c>
    </row>
    <row r="158" spans="1:64">
      <c r="A158" s="142"/>
      <c r="B158" s="142"/>
      <c r="C158" s="39">
        <v>6.5</v>
      </c>
      <c r="D158" s="95">
        <v>0.92630000000000001</v>
      </c>
      <c r="E158" s="95">
        <v>0.86860000000000004</v>
      </c>
      <c r="F158" s="95">
        <v>0.62470000000000003</v>
      </c>
      <c r="G158" s="95">
        <v>0.68020000000000003</v>
      </c>
      <c r="H158" s="95">
        <v>0.94389999999999996</v>
      </c>
      <c r="I158" s="95">
        <v>0.80869999999999997</v>
      </c>
      <c r="J158" s="95">
        <v>0.82579999999999998</v>
      </c>
      <c r="K158" s="95">
        <v>0.88880000000000003</v>
      </c>
      <c r="L158" s="95">
        <v>0.80630000000000002</v>
      </c>
      <c r="M158" s="95">
        <v>0.82969999999999999</v>
      </c>
      <c r="N158" s="95">
        <v>0.8982</v>
      </c>
      <c r="O158" s="95">
        <v>0.8498</v>
      </c>
      <c r="P158" s="95">
        <v>0.1321</v>
      </c>
      <c r="Q158" s="95">
        <v>0.11260000000000001</v>
      </c>
      <c r="R158" s="95">
        <v>4.6100000000000002E-2</v>
      </c>
      <c r="S158" s="95">
        <v>0.13669999999999999</v>
      </c>
      <c r="T158" s="95">
        <v>0.11260000000000001</v>
      </c>
      <c r="U158" s="95">
        <v>9.6199999999999994E-2</v>
      </c>
      <c r="V158" s="95">
        <v>7.9100000000000004E-2</v>
      </c>
      <c r="W158" s="95">
        <v>0.16750000000000001</v>
      </c>
      <c r="X158" s="95">
        <v>0.2162</v>
      </c>
      <c r="Y158" s="95">
        <v>0.1694</v>
      </c>
      <c r="Z158" s="95">
        <v>0.1162</v>
      </c>
      <c r="AA158" s="95">
        <v>0.13739999999999999</v>
      </c>
      <c r="AD158" s="92" t="s">
        <v>108</v>
      </c>
      <c r="AE158" s="84">
        <v>0</v>
      </c>
      <c r="AF158" s="84">
        <v>0</v>
      </c>
      <c r="AG158" s="84">
        <v>0</v>
      </c>
      <c r="AH158" s="84">
        <v>0</v>
      </c>
      <c r="AI158" s="84">
        <v>0</v>
      </c>
      <c r="AJ158" s="84">
        <v>0</v>
      </c>
      <c r="AK158" s="84">
        <v>0</v>
      </c>
      <c r="AM158" s="92" t="s">
        <v>108</v>
      </c>
      <c r="AN158" s="84">
        <v>0.10150000000000001</v>
      </c>
      <c r="AO158" s="84">
        <v>0.53139999999999998</v>
      </c>
      <c r="AP158" s="84">
        <v>0.6714</v>
      </c>
      <c r="AQ158" s="84">
        <v>0.61419999999999997</v>
      </c>
      <c r="AR158" s="84">
        <v>0.21229999999999999</v>
      </c>
      <c r="AS158" s="84">
        <v>0.1701</v>
      </c>
      <c r="AT158" s="84">
        <v>1.4E-2</v>
      </c>
      <c r="AV158" s="92" t="s">
        <v>108</v>
      </c>
      <c r="AW158" s="84">
        <v>0.73909999999999998</v>
      </c>
      <c r="AX158" s="84">
        <v>0.29480000000000001</v>
      </c>
      <c r="AY158" s="84">
        <v>3.9199999999999999E-2</v>
      </c>
      <c r="AZ158" s="84">
        <v>0.24340000000000001</v>
      </c>
      <c r="BA158" s="84">
        <v>0.60919999999999996</v>
      </c>
      <c r="BB158" s="84">
        <v>0.3619</v>
      </c>
      <c r="BC158" s="84">
        <v>0.16639999999999999</v>
      </c>
      <c r="BE158" s="92" t="s">
        <v>108</v>
      </c>
      <c r="BF158" s="84">
        <v>0.76770000000000005</v>
      </c>
      <c r="BG158" s="84">
        <v>0.51339999999999997</v>
      </c>
      <c r="BH158" s="84">
        <v>8.7900000000000006E-2</v>
      </c>
      <c r="BI158" s="84">
        <v>0.32569999999999999</v>
      </c>
      <c r="BJ158" s="84">
        <v>0.8448</v>
      </c>
      <c r="BK158" s="84">
        <v>0.55379999999999996</v>
      </c>
      <c r="BL158" s="84">
        <v>0.19700000000000001</v>
      </c>
    </row>
    <row r="159" spans="1:64">
      <c r="A159" s="142"/>
      <c r="B159" s="142"/>
      <c r="C159" s="39">
        <v>6.5416666666666696</v>
      </c>
      <c r="D159" s="95">
        <v>0.88200000000000001</v>
      </c>
      <c r="E159" s="95">
        <v>0.71319999999999995</v>
      </c>
      <c r="F159" s="95">
        <v>0.58140000000000003</v>
      </c>
      <c r="G159" s="95">
        <v>0.70389999999999997</v>
      </c>
      <c r="H159" s="95">
        <v>0.78280000000000005</v>
      </c>
      <c r="I159" s="95">
        <v>0.73260000000000003</v>
      </c>
      <c r="J159" s="95">
        <v>0.80669999999999997</v>
      </c>
      <c r="K159" s="95">
        <v>0.85840000000000005</v>
      </c>
      <c r="L159" s="95">
        <v>0.83379999999999999</v>
      </c>
      <c r="M159" s="95">
        <v>0.83199999999999996</v>
      </c>
      <c r="N159" s="95">
        <v>0.91569999999999996</v>
      </c>
      <c r="O159" s="95">
        <v>0.84930000000000005</v>
      </c>
      <c r="P159" s="95">
        <v>0.1646</v>
      </c>
      <c r="Q159" s="95">
        <v>0.15840000000000001</v>
      </c>
      <c r="R159" s="95">
        <v>4.3999999999999997E-2</v>
      </c>
      <c r="S159" s="95">
        <v>0.16750000000000001</v>
      </c>
      <c r="T159" s="95">
        <v>0.15840000000000001</v>
      </c>
      <c r="U159" s="95">
        <v>0.11609999999999999</v>
      </c>
      <c r="V159" s="95">
        <v>9.74E-2</v>
      </c>
      <c r="W159" s="95">
        <v>0.1474</v>
      </c>
      <c r="X159" s="95">
        <v>0.37209999999999999</v>
      </c>
      <c r="Y159" s="95">
        <v>0.2092</v>
      </c>
      <c r="Z159" s="95">
        <v>0.14549999999999999</v>
      </c>
      <c r="AA159" s="95">
        <v>0.16919999999999999</v>
      </c>
      <c r="AD159" s="92" t="s">
        <v>109</v>
      </c>
      <c r="AE159" s="84">
        <v>0</v>
      </c>
      <c r="AF159" s="84">
        <v>0.23380000000000001</v>
      </c>
      <c r="AG159" s="84">
        <v>0.45340000000000003</v>
      </c>
      <c r="AH159" s="84">
        <v>0.27889999999999998</v>
      </c>
      <c r="AI159" s="84">
        <v>0</v>
      </c>
      <c r="AJ159" s="84">
        <v>0</v>
      </c>
      <c r="AK159" s="84">
        <v>0</v>
      </c>
      <c r="AM159" s="92" t="s">
        <v>109</v>
      </c>
      <c r="AN159" s="84">
        <v>0.43190000000000001</v>
      </c>
      <c r="AO159" s="84">
        <v>0.64270000000000005</v>
      </c>
      <c r="AP159" s="84">
        <v>0.87829999999999997</v>
      </c>
      <c r="AQ159" s="84">
        <v>0.63949999999999996</v>
      </c>
      <c r="AR159" s="84">
        <v>0.7077</v>
      </c>
      <c r="AS159" s="84">
        <v>0.74250000000000005</v>
      </c>
      <c r="AT159" s="84">
        <v>0.17050000000000001</v>
      </c>
      <c r="AV159" s="92" t="s">
        <v>109</v>
      </c>
      <c r="AW159" s="84">
        <v>0.76470000000000005</v>
      </c>
      <c r="AX159" s="84">
        <v>0.35320000000000001</v>
      </c>
      <c r="AY159" s="84">
        <v>9.1000000000000004E-3</v>
      </c>
      <c r="AZ159" s="84">
        <v>0.2097</v>
      </c>
      <c r="BA159" s="84">
        <v>0.64490000000000003</v>
      </c>
      <c r="BB159" s="84">
        <v>0.39650000000000002</v>
      </c>
      <c r="BC159" s="84">
        <v>0.32019999999999998</v>
      </c>
      <c r="BE159" s="92" t="s">
        <v>109</v>
      </c>
      <c r="BF159" s="84">
        <v>0.77070000000000005</v>
      </c>
      <c r="BG159" s="84">
        <v>0.44280000000000003</v>
      </c>
      <c r="BH159" s="84">
        <v>4.3799999999999999E-2</v>
      </c>
      <c r="BI159" s="84">
        <v>0.38240000000000002</v>
      </c>
      <c r="BJ159" s="84">
        <v>0.84130000000000005</v>
      </c>
      <c r="BK159" s="84">
        <v>0.48139999999999999</v>
      </c>
      <c r="BL159" s="84">
        <v>0.189</v>
      </c>
    </row>
    <row r="160" spans="1:64">
      <c r="A160" s="142"/>
      <c r="B160" s="142"/>
      <c r="C160" s="39">
        <v>6.5833333333333304</v>
      </c>
      <c r="D160" s="95">
        <v>0.93640000000000001</v>
      </c>
      <c r="E160" s="95">
        <v>0.81830000000000003</v>
      </c>
      <c r="F160" s="95">
        <v>0.52359999999999995</v>
      </c>
      <c r="G160" s="95">
        <v>0.6613</v>
      </c>
      <c r="H160" s="95">
        <v>0.9667</v>
      </c>
      <c r="I160" s="95">
        <v>0.78129999999999999</v>
      </c>
      <c r="J160" s="95">
        <v>0.85899999999999999</v>
      </c>
      <c r="K160" s="95">
        <v>0.85370000000000001</v>
      </c>
      <c r="L160" s="95">
        <v>0.83279999999999998</v>
      </c>
      <c r="M160" s="95">
        <v>0.82020000000000004</v>
      </c>
      <c r="N160" s="95">
        <v>0.86719999999999997</v>
      </c>
      <c r="O160" s="95">
        <v>0.84660000000000002</v>
      </c>
      <c r="P160" s="95">
        <v>0.2601</v>
      </c>
      <c r="Q160" s="95">
        <v>0.2392</v>
      </c>
      <c r="R160" s="95">
        <v>8.3799999999999999E-2</v>
      </c>
      <c r="S160" s="95">
        <v>0.24199999999999999</v>
      </c>
      <c r="T160" s="95">
        <v>0.2392</v>
      </c>
      <c r="U160" s="95">
        <v>0.18340000000000001</v>
      </c>
      <c r="V160" s="95">
        <v>0.11070000000000001</v>
      </c>
      <c r="W160" s="95">
        <v>0.14499999999999999</v>
      </c>
      <c r="X160" s="95">
        <v>0.49359999999999998</v>
      </c>
      <c r="Y160" s="95">
        <v>0.22459999999999999</v>
      </c>
      <c r="Z160" s="95">
        <v>0.1479</v>
      </c>
      <c r="AA160" s="95">
        <v>0.186</v>
      </c>
      <c r="AD160" s="92" t="s">
        <v>110</v>
      </c>
      <c r="AE160" s="84">
        <v>0.17660000000000001</v>
      </c>
      <c r="AF160" s="84">
        <v>0.63429999999999997</v>
      </c>
      <c r="AG160" s="84">
        <v>0.98550000000000004</v>
      </c>
      <c r="AH160" s="84">
        <v>0.72770000000000001</v>
      </c>
      <c r="AI160" s="84">
        <v>0.37259999999999999</v>
      </c>
      <c r="AJ160" s="84">
        <v>0.40910000000000002</v>
      </c>
      <c r="AK160" s="84">
        <v>0</v>
      </c>
      <c r="AM160" s="92" t="s">
        <v>110</v>
      </c>
      <c r="AN160" s="84">
        <v>0.77890000000000004</v>
      </c>
      <c r="AO160" s="84">
        <v>0.92020000000000002</v>
      </c>
      <c r="AP160" s="84">
        <v>0.94199999999999995</v>
      </c>
      <c r="AQ160" s="84">
        <v>0.9244</v>
      </c>
      <c r="AR160" s="84">
        <v>0.83679999999999999</v>
      </c>
      <c r="AS160" s="84">
        <v>0.8589</v>
      </c>
      <c r="AT160" s="84">
        <v>0.26669999999999999</v>
      </c>
      <c r="AV160" s="92" t="s">
        <v>110</v>
      </c>
      <c r="AW160" s="84">
        <v>0.77769999999999995</v>
      </c>
      <c r="AX160" s="84">
        <v>0.29699999999999999</v>
      </c>
      <c r="AY160" s="84">
        <v>4.7999999999999996E-3</v>
      </c>
      <c r="AZ160" s="84">
        <v>0.19</v>
      </c>
      <c r="BA160" s="84">
        <v>0.57809999999999995</v>
      </c>
      <c r="BB160" s="84">
        <v>0.30270000000000002</v>
      </c>
      <c r="BC160" s="84">
        <v>0.36930000000000002</v>
      </c>
      <c r="BE160" s="92" t="s">
        <v>110</v>
      </c>
      <c r="BF160" s="84">
        <v>0.76680000000000004</v>
      </c>
      <c r="BG160" s="84">
        <v>0.3347</v>
      </c>
      <c r="BH160" s="84">
        <v>1.46E-2</v>
      </c>
      <c r="BI160" s="84">
        <v>0.3175</v>
      </c>
      <c r="BJ160" s="84">
        <v>0.81979999999999997</v>
      </c>
      <c r="BK160" s="84">
        <v>0.42949999999999999</v>
      </c>
      <c r="BL160" s="84">
        <v>0.1283</v>
      </c>
    </row>
    <row r="161" spans="1:64">
      <c r="A161" s="142"/>
      <c r="B161" s="142"/>
      <c r="C161" s="39">
        <v>6.625</v>
      </c>
      <c r="D161" s="95">
        <v>0.91510000000000002</v>
      </c>
      <c r="E161" s="95">
        <v>0.84319999999999995</v>
      </c>
      <c r="F161" s="95">
        <v>0.503</v>
      </c>
      <c r="G161" s="95">
        <v>0.65839999999999999</v>
      </c>
      <c r="H161" s="95">
        <v>0.95130000000000003</v>
      </c>
      <c r="I161" s="95">
        <v>0.7742</v>
      </c>
      <c r="J161" s="95">
        <v>0.8508</v>
      </c>
      <c r="K161" s="95">
        <v>0.85289999999999999</v>
      </c>
      <c r="L161" s="95">
        <v>0.86040000000000005</v>
      </c>
      <c r="M161" s="95">
        <v>0.82320000000000004</v>
      </c>
      <c r="N161" s="95">
        <v>0.87170000000000003</v>
      </c>
      <c r="O161" s="95">
        <v>0.8518</v>
      </c>
      <c r="P161" s="95">
        <v>0.26960000000000001</v>
      </c>
      <c r="Q161" s="95">
        <v>0.1641</v>
      </c>
      <c r="R161" s="95">
        <v>8.4199999999999997E-2</v>
      </c>
      <c r="S161" s="95">
        <v>0.17730000000000001</v>
      </c>
      <c r="T161" s="95">
        <v>0.1641</v>
      </c>
      <c r="U161" s="95">
        <v>0.16450000000000001</v>
      </c>
      <c r="V161" s="95">
        <v>0.1014</v>
      </c>
      <c r="W161" s="95">
        <v>0.13800000000000001</v>
      </c>
      <c r="X161" s="95">
        <v>0.66649999999999998</v>
      </c>
      <c r="Y161" s="95">
        <v>0.26390000000000002</v>
      </c>
      <c r="Z161" s="95">
        <v>0.13900000000000001</v>
      </c>
      <c r="AA161" s="95">
        <v>0.20039999999999999</v>
      </c>
      <c r="AD161" s="92" t="s">
        <v>111</v>
      </c>
      <c r="AE161" s="84">
        <v>0.57099999999999995</v>
      </c>
      <c r="AF161" s="84">
        <v>0.44819999999999999</v>
      </c>
      <c r="AG161" s="84">
        <v>0.90200000000000002</v>
      </c>
      <c r="AH161" s="84">
        <v>0.97629999999999995</v>
      </c>
      <c r="AI161" s="84">
        <v>0.74399999999999999</v>
      </c>
      <c r="AJ161" s="84">
        <v>0.78420000000000001</v>
      </c>
      <c r="AK161" s="84">
        <v>9.1300000000000006E-2</v>
      </c>
      <c r="AM161" s="92" t="s">
        <v>111</v>
      </c>
      <c r="AN161" s="84">
        <v>0.75739999999999996</v>
      </c>
      <c r="AO161" s="84">
        <v>0.80089999999999995</v>
      </c>
      <c r="AP161" s="84">
        <v>0.92859999999999998</v>
      </c>
      <c r="AQ161" s="84">
        <v>0.94899999999999995</v>
      </c>
      <c r="AR161" s="84">
        <v>0.80410000000000004</v>
      </c>
      <c r="AS161" s="84">
        <v>0.83150000000000002</v>
      </c>
      <c r="AT161" s="84">
        <v>0.40210000000000001</v>
      </c>
      <c r="AV161" s="92" t="s">
        <v>111</v>
      </c>
      <c r="AW161" s="84">
        <v>0.83650000000000002</v>
      </c>
      <c r="AX161" s="84">
        <v>0.2225</v>
      </c>
      <c r="AY161" s="84">
        <v>5.1999999999999998E-3</v>
      </c>
      <c r="AZ161" s="84">
        <v>0.17879999999999999</v>
      </c>
      <c r="BA161" s="84">
        <v>0.5544</v>
      </c>
      <c r="BB161" s="84">
        <v>0.1792</v>
      </c>
      <c r="BC161" s="84">
        <v>0.47820000000000001</v>
      </c>
      <c r="BE161" s="92" t="s">
        <v>111</v>
      </c>
      <c r="BF161" s="84">
        <v>0.65169999999999995</v>
      </c>
      <c r="BG161" s="84">
        <v>0.2135</v>
      </c>
      <c r="BH161" s="84">
        <v>5.0000000000000001E-4</v>
      </c>
      <c r="BI161" s="84">
        <v>0.42730000000000001</v>
      </c>
      <c r="BJ161" s="84">
        <v>0.67820000000000003</v>
      </c>
      <c r="BK161" s="84">
        <v>0.19040000000000001</v>
      </c>
      <c r="BL161" s="84">
        <v>8.2699999999999996E-2</v>
      </c>
    </row>
    <row r="162" spans="1:64">
      <c r="A162" s="142"/>
      <c r="B162" s="142"/>
      <c r="C162" s="39">
        <v>6.6666666666666696</v>
      </c>
      <c r="D162" s="95">
        <v>0.88590000000000002</v>
      </c>
      <c r="E162" s="95">
        <v>0.75270000000000004</v>
      </c>
      <c r="F162" s="95">
        <v>0.55130000000000001</v>
      </c>
      <c r="G162" s="95">
        <v>0.69750000000000001</v>
      </c>
      <c r="H162" s="95">
        <v>0.92390000000000005</v>
      </c>
      <c r="I162" s="95">
        <v>0.76229999999999998</v>
      </c>
      <c r="J162" s="95">
        <v>0.8548</v>
      </c>
      <c r="K162" s="95">
        <v>0.88170000000000004</v>
      </c>
      <c r="L162" s="95">
        <v>0.8659</v>
      </c>
      <c r="M162" s="95">
        <v>0.86170000000000002</v>
      </c>
      <c r="N162" s="95">
        <v>0.80159999999999998</v>
      </c>
      <c r="O162" s="95">
        <v>0.85309999999999997</v>
      </c>
      <c r="P162" s="95">
        <v>0.25779999999999997</v>
      </c>
      <c r="Q162" s="95">
        <v>0.1235</v>
      </c>
      <c r="R162" s="95">
        <v>8.4699999999999998E-2</v>
      </c>
      <c r="S162" s="95">
        <v>0.13220000000000001</v>
      </c>
      <c r="T162" s="95">
        <v>0.1235</v>
      </c>
      <c r="U162" s="95">
        <v>0.14749999999999999</v>
      </c>
      <c r="V162" s="95">
        <v>9.4399999999999998E-2</v>
      </c>
      <c r="W162" s="95">
        <v>0.13780000000000001</v>
      </c>
      <c r="X162" s="95">
        <v>0.66080000000000005</v>
      </c>
      <c r="Y162" s="95">
        <v>0.24629999999999999</v>
      </c>
      <c r="Z162" s="95">
        <v>0.17860000000000001</v>
      </c>
      <c r="AA162" s="95">
        <v>0.218</v>
      </c>
      <c r="AD162" s="92" t="s">
        <v>112</v>
      </c>
      <c r="AE162" s="84">
        <v>0.49399999999999999</v>
      </c>
      <c r="AF162" s="84">
        <v>0.64839999999999998</v>
      </c>
      <c r="AG162" s="84">
        <v>0.91859999999999997</v>
      </c>
      <c r="AH162" s="84">
        <v>0.97389999999999999</v>
      </c>
      <c r="AI162" s="84">
        <v>0.64249999999999996</v>
      </c>
      <c r="AJ162" s="84">
        <v>0.68689999999999996</v>
      </c>
      <c r="AK162" s="84">
        <v>9.0899999999999995E-2</v>
      </c>
      <c r="AM162" s="92" t="s">
        <v>112</v>
      </c>
      <c r="AN162" s="84">
        <v>0.69589999999999996</v>
      </c>
      <c r="AO162" s="84">
        <v>0.80200000000000005</v>
      </c>
      <c r="AP162" s="84">
        <v>0.89580000000000004</v>
      </c>
      <c r="AQ162" s="84">
        <v>0.93279999999999996</v>
      </c>
      <c r="AR162" s="84">
        <v>0.7258</v>
      </c>
      <c r="AS162" s="84">
        <v>0.77210000000000001</v>
      </c>
      <c r="AT162" s="84">
        <v>0.37090000000000001</v>
      </c>
      <c r="AV162" s="92" t="s">
        <v>112</v>
      </c>
      <c r="AW162" s="84">
        <v>0.81799999999999995</v>
      </c>
      <c r="AX162" s="84">
        <v>0.28360000000000002</v>
      </c>
      <c r="AY162" s="84">
        <v>1.1299999999999999E-2</v>
      </c>
      <c r="AZ162" s="84">
        <v>0.18740000000000001</v>
      </c>
      <c r="BA162" s="84">
        <v>0.58789999999999998</v>
      </c>
      <c r="BB162" s="84">
        <v>0.1462</v>
      </c>
      <c r="BC162" s="84">
        <v>0.30509999999999998</v>
      </c>
      <c r="BE162" s="92" t="s">
        <v>112</v>
      </c>
      <c r="BF162" s="84">
        <v>0.59619999999999995</v>
      </c>
      <c r="BG162" s="84">
        <v>0.22600000000000001</v>
      </c>
      <c r="BH162" s="84">
        <v>7.4000000000000003E-3</v>
      </c>
      <c r="BI162" s="84">
        <v>0.54990000000000006</v>
      </c>
      <c r="BJ162" s="84">
        <v>0.64849999999999997</v>
      </c>
      <c r="BK162" s="84">
        <v>0.1656</v>
      </c>
      <c r="BL162" s="84">
        <v>4.3299999999999998E-2</v>
      </c>
    </row>
    <row r="163" spans="1:64">
      <c r="A163" s="142"/>
      <c r="B163" s="142"/>
      <c r="C163" s="39">
        <v>6.7083333333333304</v>
      </c>
      <c r="D163" s="95">
        <v>0.75549999999999995</v>
      </c>
      <c r="E163" s="95">
        <v>0.68600000000000005</v>
      </c>
      <c r="F163" s="95">
        <v>0.4032</v>
      </c>
      <c r="G163" s="95">
        <v>0.59950000000000003</v>
      </c>
      <c r="H163" s="95">
        <v>0.90859999999999996</v>
      </c>
      <c r="I163" s="95">
        <v>0.67059999999999997</v>
      </c>
      <c r="J163" s="95">
        <v>0.79820000000000002</v>
      </c>
      <c r="K163" s="95">
        <v>0.76049999999999995</v>
      </c>
      <c r="L163" s="95">
        <v>0.7258</v>
      </c>
      <c r="M163" s="95">
        <v>0.8105</v>
      </c>
      <c r="N163" s="95">
        <v>0.86299999999999999</v>
      </c>
      <c r="O163" s="95">
        <v>0.79159999999999997</v>
      </c>
      <c r="P163" s="95">
        <v>0.25390000000000001</v>
      </c>
      <c r="Q163" s="95">
        <v>0.1341</v>
      </c>
      <c r="R163" s="95">
        <v>8.1900000000000001E-2</v>
      </c>
      <c r="S163" s="95">
        <v>0.1535</v>
      </c>
      <c r="T163" s="95">
        <v>0.1341</v>
      </c>
      <c r="U163" s="95">
        <v>0.15079999999999999</v>
      </c>
      <c r="V163" s="95">
        <v>9.9599999999999994E-2</v>
      </c>
      <c r="W163" s="95">
        <v>0.13789999999999999</v>
      </c>
      <c r="X163" s="95">
        <v>0.60819999999999996</v>
      </c>
      <c r="Y163" s="95">
        <v>0.28349999999999997</v>
      </c>
      <c r="Z163" s="95">
        <v>0.18310000000000001</v>
      </c>
      <c r="AA163" s="95">
        <v>0.2165</v>
      </c>
      <c r="AD163" s="92" t="s">
        <v>113</v>
      </c>
      <c r="AE163" s="84">
        <v>0.21390000000000001</v>
      </c>
      <c r="AF163" s="84">
        <v>0.84219999999999995</v>
      </c>
      <c r="AG163" s="84">
        <v>0.95409999999999995</v>
      </c>
      <c r="AH163" s="84">
        <v>0.97760000000000002</v>
      </c>
      <c r="AI163" s="84">
        <v>0.60299999999999998</v>
      </c>
      <c r="AJ163" s="84">
        <v>0.65600000000000003</v>
      </c>
      <c r="AK163" s="84">
        <v>0</v>
      </c>
      <c r="AM163" s="92" t="s">
        <v>113</v>
      </c>
      <c r="AN163" s="84">
        <v>0.54149999999999998</v>
      </c>
      <c r="AO163" s="84">
        <v>0.9476</v>
      </c>
      <c r="AP163" s="84">
        <v>0.89749999999999996</v>
      </c>
      <c r="AQ163" s="84">
        <v>0.90480000000000005</v>
      </c>
      <c r="AR163" s="84">
        <v>0.69240000000000002</v>
      </c>
      <c r="AS163" s="84">
        <v>0.74519999999999997</v>
      </c>
      <c r="AT163" s="84">
        <v>0.45660000000000001</v>
      </c>
      <c r="AV163" s="92" t="s">
        <v>113</v>
      </c>
      <c r="AW163" s="84">
        <v>0.78649999999999998</v>
      </c>
      <c r="AX163" s="84">
        <v>0.31390000000000001</v>
      </c>
      <c r="AY163" s="84">
        <v>2.8299999999999999E-2</v>
      </c>
      <c r="AZ163" s="84">
        <v>0.1148</v>
      </c>
      <c r="BA163" s="84">
        <v>0.57950000000000002</v>
      </c>
      <c r="BB163" s="84">
        <v>0.15540000000000001</v>
      </c>
      <c r="BC163" s="84">
        <v>0.20730000000000001</v>
      </c>
      <c r="BE163" s="92" t="s">
        <v>113</v>
      </c>
      <c r="BF163" s="84">
        <v>0.65490000000000004</v>
      </c>
      <c r="BG163" s="84">
        <v>0.2205</v>
      </c>
      <c r="BH163" s="84">
        <v>1.26E-2</v>
      </c>
      <c r="BI163" s="84">
        <v>0.38850000000000001</v>
      </c>
      <c r="BJ163" s="84">
        <v>0.57850000000000001</v>
      </c>
      <c r="BK163" s="84">
        <v>0.1469</v>
      </c>
      <c r="BL163" s="84">
        <v>2.2100000000000002E-2</v>
      </c>
    </row>
    <row r="164" spans="1:64">
      <c r="A164" s="142"/>
      <c r="B164" s="142"/>
      <c r="C164" s="39">
        <v>6.75</v>
      </c>
      <c r="D164" s="95">
        <v>0.59240000000000004</v>
      </c>
      <c r="E164" s="95">
        <v>0.46439999999999998</v>
      </c>
      <c r="F164" s="95">
        <v>0.16539999999999999</v>
      </c>
      <c r="G164" s="95">
        <v>0.47020000000000001</v>
      </c>
      <c r="H164" s="95">
        <v>0.79049999999999998</v>
      </c>
      <c r="I164" s="95">
        <v>0.49659999999999999</v>
      </c>
      <c r="J164" s="95">
        <v>0.64259999999999995</v>
      </c>
      <c r="K164" s="95">
        <v>0.62</v>
      </c>
      <c r="L164" s="95">
        <v>0.48549999999999999</v>
      </c>
      <c r="M164" s="95">
        <v>0.67879999999999996</v>
      </c>
      <c r="N164" s="95">
        <v>0.79869999999999997</v>
      </c>
      <c r="O164" s="95">
        <v>0.64510000000000001</v>
      </c>
      <c r="P164" s="95">
        <v>0.32090000000000002</v>
      </c>
      <c r="Q164" s="95">
        <v>0.17460000000000001</v>
      </c>
      <c r="R164" s="95">
        <v>0.1043</v>
      </c>
      <c r="S164" s="95">
        <v>0.22589999999999999</v>
      </c>
      <c r="T164" s="95">
        <v>0.17460000000000001</v>
      </c>
      <c r="U164" s="95">
        <v>0.19789999999999999</v>
      </c>
      <c r="V164" s="95">
        <v>0.15409999999999999</v>
      </c>
      <c r="W164" s="95">
        <v>0.14979999999999999</v>
      </c>
      <c r="X164" s="95">
        <v>0.54859999999999998</v>
      </c>
      <c r="Y164" s="95">
        <v>0.39610000000000001</v>
      </c>
      <c r="Z164" s="95">
        <v>0.22889999999999999</v>
      </c>
      <c r="AA164" s="95">
        <v>0.24660000000000001</v>
      </c>
      <c r="AD164" s="92" t="s">
        <v>114</v>
      </c>
      <c r="AE164" s="84">
        <v>0.4214</v>
      </c>
      <c r="AF164" s="84">
        <v>0.9395</v>
      </c>
      <c r="AG164" s="84">
        <v>0.88370000000000004</v>
      </c>
      <c r="AH164" s="84">
        <v>0.91220000000000001</v>
      </c>
      <c r="AI164" s="84">
        <v>0.64759999999999995</v>
      </c>
      <c r="AJ164" s="84">
        <v>0.69130000000000003</v>
      </c>
      <c r="AK164" s="84">
        <v>1.47E-2</v>
      </c>
      <c r="AM164" s="92" t="s">
        <v>114</v>
      </c>
      <c r="AN164" s="84">
        <v>0.68469999999999998</v>
      </c>
      <c r="AO164" s="84">
        <v>0.89490000000000003</v>
      </c>
      <c r="AP164" s="84">
        <v>0.89239999999999997</v>
      </c>
      <c r="AQ164" s="84">
        <v>0.87370000000000003</v>
      </c>
      <c r="AR164" s="84">
        <v>0.72670000000000001</v>
      </c>
      <c r="AS164" s="84">
        <v>0.76270000000000004</v>
      </c>
      <c r="AT164" s="84">
        <v>0.40160000000000001</v>
      </c>
      <c r="AV164" s="92" t="s">
        <v>114</v>
      </c>
      <c r="AW164" s="84">
        <v>0.76880000000000004</v>
      </c>
      <c r="AX164" s="84">
        <v>0.2417</v>
      </c>
      <c r="AY164" s="84">
        <v>4.1000000000000002E-2</v>
      </c>
      <c r="AZ164" s="84">
        <v>9.1999999999999998E-2</v>
      </c>
      <c r="BA164" s="84">
        <v>0.53979999999999995</v>
      </c>
      <c r="BB164" s="84">
        <v>9.9199999999999997E-2</v>
      </c>
      <c r="BC164" s="84">
        <v>0.1002</v>
      </c>
      <c r="BE164" s="92" t="s">
        <v>114</v>
      </c>
      <c r="BF164" s="84">
        <v>0.75890000000000002</v>
      </c>
      <c r="BG164" s="84">
        <v>0.23699999999999999</v>
      </c>
      <c r="BH164" s="84">
        <v>1.7000000000000001E-2</v>
      </c>
      <c r="BI164" s="84">
        <v>0.24460000000000001</v>
      </c>
      <c r="BJ164" s="84">
        <v>0.44280000000000003</v>
      </c>
      <c r="BK164" s="84">
        <v>0.14729999999999999</v>
      </c>
      <c r="BL164" s="84">
        <v>2.9000000000000001E-2</v>
      </c>
    </row>
    <row r="165" spans="1:64">
      <c r="A165" s="142"/>
      <c r="B165" s="142"/>
      <c r="C165" s="39">
        <v>6.7916666666666696</v>
      </c>
      <c r="D165" s="95">
        <v>8.7099999999999997E-2</v>
      </c>
      <c r="E165" s="95">
        <v>6.0299999999999999E-2</v>
      </c>
      <c r="F165" s="95">
        <v>0</v>
      </c>
      <c r="G165" s="95">
        <v>0</v>
      </c>
      <c r="H165" s="95">
        <v>0.3049</v>
      </c>
      <c r="I165" s="95">
        <v>9.0499999999999997E-2</v>
      </c>
      <c r="J165" s="95">
        <v>0.32179999999999997</v>
      </c>
      <c r="K165" s="95">
        <v>0.38840000000000002</v>
      </c>
      <c r="L165" s="95">
        <v>0.1211</v>
      </c>
      <c r="M165" s="95">
        <v>0.3327</v>
      </c>
      <c r="N165" s="95">
        <v>0.54010000000000002</v>
      </c>
      <c r="O165" s="95">
        <v>0.34079999999999999</v>
      </c>
      <c r="P165" s="95">
        <v>0.31950000000000001</v>
      </c>
      <c r="Q165" s="95">
        <v>0.2606</v>
      </c>
      <c r="R165" s="95">
        <v>0.1192</v>
      </c>
      <c r="S165" s="95">
        <v>0.2903</v>
      </c>
      <c r="T165" s="95">
        <v>0.2606</v>
      </c>
      <c r="U165" s="95">
        <v>0.22650000000000001</v>
      </c>
      <c r="V165" s="95">
        <v>0.20050000000000001</v>
      </c>
      <c r="W165" s="95">
        <v>0.1991</v>
      </c>
      <c r="X165" s="95">
        <v>0.54510000000000003</v>
      </c>
      <c r="Y165" s="95">
        <v>0.46949999999999997</v>
      </c>
      <c r="Z165" s="95">
        <v>0.25090000000000001</v>
      </c>
      <c r="AA165" s="95">
        <v>0.27689999999999998</v>
      </c>
      <c r="AD165" s="92" t="s">
        <v>115</v>
      </c>
      <c r="AE165" s="84">
        <v>0.66220000000000001</v>
      </c>
      <c r="AF165" s="84">
        <v>1.0268999999999999</v>
      </c>
      <c r="AG165" s="84">
        <v>0.8992</v>
      </c>
      <c r="AH165" s="84">
        <v>0.93920000000000003</v>
      </c>
      <c r="AI165" s="84">
        <v>0.73419999999999996</v>
      </c>
      <c r="AJ165" s="84">
        <v>0.77249999999999996</v>
      </c>
      <c r="AK165" s="84">
        <v>0</v>
      </c>
      <c r="AM165" s="92" t="s">
        <v>115</v>
      </c>
      <c r="AN165" s="84">
        <v>0.78290000000000004</v>
      </c>
      <c r="AO165" s="84">
        <v>0.93820000000000003</v>
      </c>
      <c r="AP165" s="84">
        <v>0.90549999999999997</v>
      </c>
      <c r="AQ165" s="84">
        <v>0.91090000000000004</v>
      </c>
      <c r="AR165" s="84">
        <v>0.78380000000000005</v>
      </c>
      <c r="AS165" s="84">
        <v>0.79669999999999996</v>
      </c>
      <c r="AT165" s="84">
        <v>0.68200000000000005</v>
      </c>
      <c r="AV165" s="92" t="s">
        <v>115</v>
      </c>
      <c r="AW165" s="84">
        <v>0.77</v>
      </c>
      <c r="AX165" s="84">
        <v>0.27379999999999999</v>
      </c>
      <c r="AY165" s="84">
        <v>3.2199999999999999E-2</v>
      </c>
      <c r="AZ165" s="84">
        <v>0.13400000000000001</v>
      </c>
      <c r="BA165" s="84">
        <v>0.4612</v>
      </c>
      <c r="BB165" s="84">
        <v>3.2599999999999997E-2</v>
      </c>
      <c r="BC165" s="84">
        <v>5.0999999999999997E-2</v>
      </c>
      <c r="BE165" s="92" t="s">
        <v>115</v>
      </c>
      <c r="BF165" s="84">
        <v>0.84489999999999998</v>
      </c>
      <c r="BG165" s="84">
        <v>0.29310000000000003</v>
      </c>
      <c r="BH165" s="84">
        <v>2.29E-2</v>
      </c>
      <c r="BI165" s="84">
        <v>0.30609999999999998</v>
      </c>
      <c r="BJ165" s="84">
        <v>0.37459999999999999</v>
      </c>
      <c r="BK165" s="84">
        <v>0.21</v>
      </c>
      <c r="BL165" s="84">
        <v>3.7600000000000001E-2</v>
      </c>
    </row>
    <row r="166" spans="1:64">
      <c r="A166" s="142"/>
      <c r="B166" s="142"/>
      <c r="C166" s="39">
        <v>6.8333333333333304</v>
      </c>
      <c r="D166" s="95">
        <v>0</v>
      </c>
      <c r="E166" s="95">
        <v>0</v>
      </c>
      <c r="F166" s="95">
        <v>0</v>
      </c>
      <c r="G166" s="95">
        <v>0</v>
      </c>
      <c r="H166" s="95">
        <v>0</v>
      </c>
      <c r="I166" s="95">
        <v>0</v>
      </c>
      <c r="J166" s="95">
        <v>1.7100000000000001E-2</v>
      </c>
      <c r="K166" s="95">
        <v>4.0899999999999999E-2</v>
      </c>
      <c r="L166" s="95">
        <v>1.4E-3</v>
      </c>
      <c r="M166" s="95">
        <v>1.6400000000000001E-2</v>
      </c>
      <c r="N166" s="95">
        <v>0.12970000000000001</v>
      </c>
      <c r="O166" s="95">
        <v>4.1099999999999998E-2</v>
      </c>
      <c r="P166" s="95">
        <v>0.38819999999999999</v>
      </c>
      <c r="Q166" s="95">
        <v>0.30280000000000001</v>
      </c>
      <c r="R166" s="95">
        <v>0.1179</v>
      </c>
      <c r="S166" s="95">
        <v>0.32169999999999999</v>
      </c>
      <c r="T166" s="95">
        <v>0.30280000000000001</v>
      </c>
      <c r="U166" s="95">
        <v>0.25659999999999999</v>
      </c>
      <c r="V166" s="95">
        <v>0.29530000000000001</v>
      </c>
      <c r="W166" s="95">
        <v>0.31850000000000001</v>
      </c>
      <c r="X166" s="95">
        <v>0.66959999999999997</v>
      </c>
      <c r="Y166" s="95">
        <v>0.60760000000000003</v>
      </c>
      <c r="Z166" s="95">
        <v>0.36399999999999999</v>
      </c>
      <c r="AA166" s="95">
        <v>0.39169999999999999</v>
      </c>
      <c r="AD166" s="92" t="s">
        <v>116</v>
      </c>
      <c r="AE166" s="84">
        <v>0.52839999999999998</v>
      </c>
      <c r="AF166" s="84">
        <v>1.0001</v>
      </c>
      <c r="AG166" s="84">
        <v>0.65949999999999998</v>
      </c>
      <c r="AH166" s="84">
        <v>1.0243</v>
      </c>
      <c r="AI166" s="84">
        <v>0.8054</v>
      </c>
      <c r="AJ166" s="84">
        <v>0.84419999999999995</v>
      </c>
      <c r="AK166" s="84">
        <v>2.2499999999999999E-2</v>
      </c>
      <c r="AM166" s="92" t="s">
        <v>116</v>
      </c>
      <c r="AN166" s="84">
        <v>0.67889999999999995</v>
      </c>
      <c r="AO166" s="84">
        <v>0.94850000000000001</v>
      </c>
      <c r="AP166" s="84">
        <v>0.77439999999999998</v>
      </c>
      <c r="AQ166" s="84">
        <v>0.92620000000000002</v>
      </c>
      <c r="AR166" s="84">
        <v>0.80079999999999996</v>
      </c>
      <c r="AS166" s="84">
        <v>0.81889999999999996</v>
      </c>
      <c r="AT166" s="84">
        <v>0.31850000000000001</v>
      </c>
      <c r="AV166" s="92" t="s">
        <v>116</v>
      </c>
      <c r="AW166" s="84">
        <v>0.77849999999999997</v>
      </c>
      <c r="AX166" s="84">
        <v>0.27410000000000001</v>
      </c>
      <c r="AY166" s="84">
        <v>5.3999999999999999E-2</v>
      </c>
      <c r="AZ166" s="84">
        <v>0.12479999999999999</v>
      </c>
      <c r="BA166" s="84">
        <v>0.38040000000000002</v>
      </c>
      <c r="BB166" s="84">
        <v>1.0200000000000001E-2</v>
      </c>
      <c r="BC166" s="84">
        <v>7.9500000000000001E-2</v>
      </c>
      <c r="BE166" s="92" t="s">
        <v>116</v>
      </c>
      <c r="BF166" s="84">
        <v>0.87</v>
      </c>
      <c r="BG166" s="84">
        <v>0.36770000000000003</v>
      </c>
      <c r="BH166" s="84">
        <v>3.4599999999999999E-2</v>
      </c>
      <c r="BI166" s="84">
        <v>0.3246</v>
      </c>
      <c r="BJ166" s="84">
        <v>0.34210000000000002</v>
      </c>
      <c r="BK166" s="84">
        <v>0.24390000000000001</v>
      </c>
      <c r="BL166" s="84">
        <v>6.2100000000000002E-2</v>
      </c>
    </row>
    <row r="167" spans="1:64">
      <c r="A167" s="142"/>
      <c r="B167" s="142"/>
      <c r="C167" s="39">
        <v>6.875</v>
      </c>
      <c r="D167" s="95">
        <v>0</v>
      </c>
      <c r="E167" s="95">
        <v>0</v>
      </c>
      <c r="F167" s="95">
        <v>0</v>
      </c>
      <c r="G167" s="95">
        <v>0</v>
      </c>
      <c r="H167" s="95">
        <v>0</v>
      </c>
      <c r="I167" s="95">
        <v>0</v>
      </c>
      <c r="J167" s="95">
        <v>0</v>
      </c>
      <c r="K167" s="95">
        <v>0</v>
      </c>
      <c r="L167" s="95">
        <v>0</v>
      </c>
      <c r="M167" s="95">
        <v>0</v>
      </c>
      <c r="N167" s="95">
        <v>0</v>
      </c>
      <c r="O167" s="95">
        <v>0</v>
      </c>
      <c r="P167" s="95">
        <v>0.43730000000000002</v>
      </c>
      <c r="Q167" s="95">
        <v>0.32840000000000003</v>
      </c>
      <c r="R167" s="95">
        <v>0.123</v>
      </c>
      <c r="S167" s="95">
        <v>0.35360000000000003</v>
      </c>
      <c r="T167" s="95">
        <v>0.32840000000000003</v>
      </c>
      <c r="U167" s="95">
        <v>0.28179999999999999</v>
      </c>
      <c r="V167" s="95">
        <v>0.3921</v>
      </c>
      <c r="W167" s="95">
        <v>0.47460000000000002</v>
      </c>
      <c r="X167" s="95">
        <v>0.75929999999999997</v>
      </c>
      <c r="Y167" s="95">
        <v>0.67079999999999995</v>
      </c>
      <c r="Z167" s="95">
        <v>0.48930000000000001</v>
      </c>
      <c r="AA167" s="95">
        <v>0.51390000000000002</v>
      </c>
      <c r="AD167" s="92" t="s">
        <v>117</v>
      </c>
      <c r="AE167" s="84">
        <v>0.48180000000000001</v>
      </c>
      <c r="AF167" s="84">
        <v>0.61570000000000003</v>
      </c>
      <c r="AG167" s="84">
        <v>0.7923</v>
      </c>
      <c r="AH167" s="84">
        <v>0.93400000000000005</v>
      </c>
      <c r="AI167" s="84">
        <v>0.52869999999999995</v>
      </c>
      <c r="AJ167" s="84">
        <v>0.59789999999999999</v>
      </c>
      <c r="AK167" s="84">
        <v>9.9099999999999994E-2</v>
      </c>
      <c r="AM167" s="92" t="s">
        <v>117</v>
      </c>
      <c r="AN167" s="84">
        <v>0.67500000000000004</v>
      </c>
      <c r="AO167" s="84">
        <v>0.64659999999999995</v>
      </c>
      <c r="AP167" s="84">
        <v>0.89429999999999998</v>
      </c>
      <c r="AQ167" s="84">
        <v>0.84440000000000004</v>
      </c>
      <c r="AR167" s="84">
        <v>0.68769999999999998</v>
      </c>
      <c r="AS167" s="84">
        <v>0.7198</v>
      </c>
      <c r="AT167" s="84">
        <v>0.38719999999999999</v>
      </c>
      <c r="AV167" s="92" t="s">
        <v>117</v>
      </c>
      <c r="AW167" s="84">
        <v>0.79630000000000001</v>
      </c>
      <c r="AX167" s="84">
        <v>0.253</v>
      </c>
      <c r="AY167" s="84">
        <v>9.2299999999999993E-2</v>
      </c>
      <c r="AZ167" s="84">
        <v>0.15279999999999999</v>
      </c>
      <c r="BA167" s="84">
        <v>0.32079999999999997</v>
      </c>
      <c r="BB167" s="84">
        <v>7.0000000000000001E-3</v>
      </c>
      <c r="BC167" s="84">
        <v>0.10390000000000001</v>
      </c>
      <c r="BE167" s="92" t="s">
        <v>117</v>
      </c>
      <c r="BF167" s="84">
        <v>0.89029999999999998</v>
      </c>
      <c r="BG167" s="84">
        <v>0.46129999999999999</v>
      </c>
      <c r="BH167" s="84">
        <v>3.7900000000000003E-2</v>
      </c>
      <c r="BI167" s="84">
        <v>0.25700000000000001</v>
      </c>
      <c r="BJ167" s="84">
        <v>0.31690000000000002</v>
      </c>
      <c r="BK167" s="84">
        <v>0.20449999999999999</v>
      </c>
      <c r="BL167" s="84">
        <v>0.10390000000000001</v>
      </c>
    </row>
    <row r="168" spans="1:64">
      <c r="A168" s="142"/>
      <c r="B168" s="142"/>
      <c r="C168" s="39">
        <v>6.9166666666666696</v>
      </c>
      <c r="D168" s="95">
        <v>0</v>
      </c>
      <c r="E168" s="95">
        <v>0</v>
      </c>
      <c r="F168" s="95">
        <v>0</v>
      </c>
      <c r="G168" s="95">
        <v>0</v>
      </c>
      <c r="H168" s="95">
        <v>0</v>
      </c>
      <c r="I168" s="95">
        <v>0</v>
      </c>
      <c r="J168" s="95">
        <v>0</v>
      </c>
      <c r="K168" s="95">
        <v>0</v>
      </c>
      <c r="L168" s="95">
        <v>0</v>
      </c>
      <c r="M168" s="95">
        <v>0</v>
      </c>
      <c r="N168" s="95">
        <v>0</v>
      </c>
      <c r="O168" s="95">
        <v>0</v>
      </c>
      <c r="P168" s="95">
        <v>0.39479999999999998</v>
      </c>
      <c r="Q168" s="95">
        <v>0.36149999999999999</v>
      </c>
      <c r="R168" s="95">
        <v>0.1105</v>
      </c>
      <c r="S168" s="95">
        <v>0.33460000000000001</v>
      </c>
      <c r="T168" s="95">
        <v>0.36149999999999999</v>
      </c>
      <c r="U168" s="95">
        <v>0.26500000000000001</v>
      </c>
      <c r="V168" s="95">
        <v>0.38390000000000002</v>
      </c>
      <c r="W168" s="95">
        <v>0.46289999999999998</v>
      </c>
      <c r="X168" s="95">
        <v>0.60540000000000005</v>
      </c>
      <c r="Y168" s="95">
        <v>0.66790000000000005</v>
      </c>
      <c r="Z168" s="95">
        <v>0.52029999999999998</v>
      </c>
      <c r="AA168" s="95">
        <v>0.50819999999999999</v>
      </c>
      <c r="AD168" s="92" t="s">
        <v>118</v>
      </c>
      <c r="AE168" s="84">
        <v>0</v>
      </c>
      <c r="AF168" s="84">
        <v>0.5131</v>
      </c>
      <c r="AG168" s="84">
        <v>0.61419999999999997</v>
      </c>
      <c r="AH168" s="84">
        <v>0.83899999999999997</v>
      </c>
      <c r="AI168" s="84">
        <v>0</v>
      </c>
      <c r="AJ168" s="84">
        <v>0</v>
      </c>
      <c r="AK168" s="84">
        <v>0</v>
      </c>
      <c r="AM168" s="92" t="s">
        <v>118</v>
      </c>
      <c r="AN168" s="84">
        <v>0.16370000000000001</v>
      </c>
      <c r="AO168" s="84">
        <v>0.55210000000000004</v>
      </c>
      <c r="AP168" s="84">
        <v>0.68430000000000002</v>
      </c>
      <c r="AQ168" s="84">
        <v>0.78610000000000002</v>
      </c>
      <c r="AR168" s="84">
        <v>0.2077</v>
      </c>
      <c r="AS168" s="84">
        <v>0.23119999999999999</v>
      </c>
      <c r="AT168" s="84">
        <v>0.20250000000000001</v>
      </c>
      <c r="AV168" s="92" t="s">
        <v>118</v>
      </c>
      <c r="AW168" s="84">
        <v>0.7399</v>
      </c>
      <c r="AX168" s="84">
        <v>0.26619999999999999</v>
      </c>
      <c r="AY168" s="84">
        <v>0.1234</v>
      </c>
      <c r="AZ168" s="84">
        <v>0.17430000000000001</v>
      </c>
      <c r="BA168" s="84">
        <v>0.3992</v>
      </c>
      <c r="BB168" s="84">
        <v>9.7000000000000003E-3</v>
      </c>
      <c r="BC168" s="84">
        <v>0.14949999999999999</v>
      </c>
      <c r="BE168" s="92" t="s">
        <v>118</v>
      </c>
      <c r="BF168" s="84">
        <v>0.89149999999999996</v>
      </c>
      <c r="BG168" s="84">
        <v>0.47139999999999999</v>
      </c>
      <c r="BH168" s="84">
        <v>4.9799999999999997E-2</v>
      </c>
      <c r="BI168" s="84">
        <v>0.29909999999999998</v>
      </c>
      <c r="BJ168" s="84">
        <v>0.36430000000000001</v>
      </c>
      <c r="BK168" s="84">
        <v>0.1928</v>
      </c>
      <c r="BL168" s="84">
        <v>0.15989999999999999</v>
      </c>
    </row>
    <row r="169" spans="1:64">
      <c r="A169" s="142"/>
      <c r="B169" s="142"/>
      <c r="C169" s="39">
        <v>6.9583333333333304</v>
      </c>
      <c r="D169" s="95">
        <v>0</v>
      </c>
      <c r="E169" s="95">
        <v>0</v>
      </c>
      <c r="F169" s="95">
        <v>0</v>
      </c>
      <c r="G169" s="95">
        <v>0</v>
      </c>
      <c r="H169" s="95">
        <v>0</v>
      </c>
      <c r="I169" s="95">
        <v>0</v>
      </c>
      <c r="J169" s="95">
        <v>0</v>
      </c>
      <c r="K169" s="95">
        <v>0</v>
      </c>
      <c r="L169" s="95">
        <v>0</v>
      </c>
      <c r="M169" s="95">
        <v>0</v>
      </c>
      <c r="N169" s="95">
        <v>0</v>
      </c>
      <c r="O169" s="95">
        <v>0</v>
      </c>
      <c r="P169" s="95">
        <v>0.34870000000000001</v>
      </c>
      <c r="Q169" s="95">
        <v>0.41389999999999999</v>
      </c>
      <c r="R169" s="95">
        <v>0.1198</v>
      </c>
      <c r="S169" s="95">
        <v>0.35310000000000002</v>
      </c>
      <c r="T169" s="95">
        <v>0.41389999999999999</v>
      </c>
      <c r="U169" s="95">
        <v>0.2656</v>
      </c>
      <c r="V169" s="95">
        <v>0.42099999999999999</v>
      </c>
      <c r="W169" s="95">
        <v>0.435</v>
      </c>
      <c r="X169" s="95">
        <v>0.4526</v>
      </c>
      <c r="Y169" s="95">
        <v>0.4728</v>
      </c>
      <c r="Z169" s="95">
        <v>0.53180000000000005</v>
      </c>
      <c r="AA169" s="95">
        <v>0.48570000000000002</v>
      </c>
      <c r="AD169" s="92" t="s">
        <v>119</v>
      </c>
      <c r="AE169" s="84">
        <v>0</v>
      </c>
      <c r="AF169" s="84">
        <v>0</v>
      </c>
      <c r="AG169" s="84">
        <v>0.41770000000000002</v>
      </c>
      <c r="AH169" s="84">
        <v>0.33610000000000001</v>
      </c>
      <c r="AI169" s="84">
        <v>0</v>
      </c>
      <c r="AJ169" s="84">
        <v>0</v>
      </c>
      <c r="AK169" s="84">
        <v>0</v>
      </c>
      <c r="AM169" s="92" t="s">
        <v>119</v>
      </c>
      <c r="AN169" s="84">
        <v>0</v>
      </c>
      <c r="AO169" s="84">
        <v>0.16120000000000001</v>
      </c>
      <c r="AP169" s="84">
        <v>0.54610000000000003</v>
      </c>
      <c r="AQ169" s="84">
        <v>0.48830000000000001</v>
      </c>
      <c r="AR169" s="84">
        <v>0</v>
      </c>
      <c r="AS169" s="84">
        <v>0</v>
      </c>
      <c r="AT169" s="84">
        <v>1.37E-2</v>
      </c>
      <c r="AV169" s="92" t="s">
        <v>119</v>
      </c>
      <c r="AW169" s="84">
        <v>0.75049999999999994</v>
      </c>
      <c r="AX169" s="84">
        <v>0.28320000000000001</v>
      </c>
      <c r="AY169" s="84">
        <v>0.14080000000000001</v>
      </c>
      <c r="AZ169" s="84">
        <v>0.18579999999999999</v>
      </c>
      <c r="BA169" s="84">
        <v>0.65600000000000003</v>
      </c>
      <c r="BB169" s="84">
        <v>1.78E-2</v>
      </c>
      <c r="BC169" s="84">
        <v>0.2014</v>
      </c>
      <c r="BE169" s="92" t="s">
        <v>119</v>
      </c>
      <c r="BF169" s="84">
        <v>0.87270000000000003</v>
      </c>
      <c r="BG169" s="84">
        <v>0.67669999999999997</v>
      </c>
      <c r="BH169" s="84">
        <v>0.10580000000000001</v>
      </c>
      <c r="BI169" s="84">
        <v>0.40710000000000002</v>
      </c>
      <c r="BJ169" s="84">
        <v>0.52549999999999997</v>
      </c>
      <c r="BK169" s="84">
        <v>0.21540000000000001</v>
      </c>
      <c r="BL169" s="84">
        <v>0.24690000000000001</v>
      </c>
    </row>
    <row r="170" spans="1:64">
      <c r="A170" s="142"/>
      <c r="B170" s="142"/>
      <c r="C170" s="39">
        <v>7</v>
      </c>
      <c r="D170" s="95">
        <v>0</v>
      </c>
      <c r="E170" s="95">
        <v>0</v>
      </c>
      <c r="F170" s="95">
        <v>0</v>
      </c>
      <c r="G170" s="95">
        <v>0</v>
      </c>
      <c r="H170" s="95">
        <v>0</v>
      </c>
      <c r="I170" s="95">
        <v>0</v>
      </c>
      <c r="J170" s="95">
        <v>0</v>
      </c>
      <c r="K170" s="95">
        <v>0</v>
      </c>
      <c r="L170" s="95">
        <v>0</v>
      </c>
      <c r="M170" s="95">
        <v>0</v>
      </c>
      <c r="N170" s="95">
        <v>0</v>
      </c>
      <c r="O170" s="95">
        <v>0</v>
      </c>
      <c r="P170" s="95">
        <v>0.41360000000000002</v>
      </c>
      <c r="Q170" s="95">
        <v>0.52639999999999998</v>
      </c>
      <c r="R170" s="95">
        <v>0.1285</v>
      </c>
      <c r="S170" s="95">
        <v>0.46289999999999998</v>
      </c>
      <c r="T170" s="95">
        <v>0.52639999999999998</v>
      </c>
      <c r="U170" s="95">
        <v>0.3226</v>
      </c>
      <c r="V170" s="95">
        <v>0.48520000000000002</v>
      </c>
      <c r="W170" s="95">
        <v>0.49859999999999999</v>
      </c>
      <c r="X170" s="95">
        <v>0.32140000000000002</v>
      </c>
      <c r="Y170" s="95">
        <v>0.42849999999999999</v>
      </c>
      <c r="Z170" s="95">
        <v>0.53439999999999999</v>
      </c>
      <c r="AA170" s="95">
        <v>0.49170000000000003</v>
      </c>
      <c r="AD170" s="92" t="s">
        <v>120</v>
      </c>
      <c r="AE170" s="84">
        <v>0</v>
      </c>
      <c r="AF170" s="84">
        <v>0</v>
      </c>
      <c r="AG170" s="84">
        <v>0</v>
      </c>
      <c r="AH170" s="84">
        <v>0</v>
      </c>
      <c r="AI170" s="84">
        <v>0</v>
      </c>
      <c r="AJ170" s="84">
        <v>0</v>
      </c>
      <c r="AK170" s="84">
        <v>0</v>
      </c>
      <c r="AM170" s="92" t="s">
        <v>120</v>
      </c>
      <c r="AN170" s="84">
        <v>0</v>
      </c>
      <c r="AO170" s="84">
        <v>8.5000000000000006E-3</v>
      </c>
      <c r="AP170" s="84">
        <v>5.9299999999999999E-2</v>
      </c>
      <c r="AQ170" s="84">
        <v>4.8500000000000001E-2</v>
      </c>
      <c r="AR170" s="84">
        <v>0</v>
      </c>
      <c r="AS170" s="84">
        <v>0</v>
      </c>
      <c r="AT170" s="84">
        <v>0</v>
      </c>
      <c r="AV170" s="92" t="s">
        <v>120</v>
      </c>
      <c r="AW170" s="84">
        <v>0.80310000000000004</v>
      </c>
      <c r="AX170" s="84">
        <v>0.36859999999999998</v>
      </c>
      <c r="AY170" s="84">
        <v>0.17610000000000001</v>
      </c>
      <c r="AZ170" s="84">
        <v>0.27229999999999999</v>
      </c>
      <c r="BA170" s="84">
        <v>0.82320000000000004</v>
      </c>
      <c r="BB170" s="84">
        <v>8.9700000000000002E-2</v>
      </c>
      <c r="BC170" s="84">
        <v>0.27300000000000002</v>
      </c>
      <c r="BE170" s="92" t="s">
        <v>120</v>
      </c>
      <c r="BF170" s="84">
        <v>0.85489999999999999</v>
      </c>
      <c r="BG170" s="84">
        <v>0.65</v>
      </c>
      <c r="BH170" s="84">
        <v>0.17369999999999999</v>
      </c>
      <c r="BI170" s="84">
        <v>0.51160000000000005</v>
      </c>
      <c r="BJ170" s="84">
        <v>0.82630000000000003</v>
      </c>
      <c r="BK170" s="84">
        <v>0.4647</v>
      </c>
      <c r="BL170" s="84">
        <v>0.39910000000000001</v>
      </c>
    </row>
    <row r="171" spans="1:64">
      <c r="A171" s="142" t="s">
        <v>79</v>
      </c>
      <c r="B171" s="142"/>
      <c r="C171" s="5">
        <v>7.0416666666666696</v>
      </c>
      <c r="D171" s="84">
        <v>0</v>
      </c>
      <c r="E171" s="84">
        <v>0</v>
      </c>
      <c r="F171" s="84">
        <v>0</v>
      </c>
      <c r="G171" s="84">
        <v>0</v>
      </c>
      <c r="H171" s="84">
        <v>0</v>
      </c>
      <c r="I171" s="84">
        <v>0</v>
      </c>
      <c r="J171" s="84">
        <v>0</v>
      </c>
      <c r="K171" s="84">
        <v>0</v>
      </c>
      <c r="L171" s="84">
        <v>0</v>
      </c>
      <c r="M171" s="84">
        <v>0</v>
      </c>
      <c r="N171" s="84">
        <v>0</v>
      </c>
      <c r="O171" s="84">
        <v>0</v>
      </c>
      <c r="P171" s="84">
        <v>0.35239999999999999</v>
      </c>
      <c r="Q171" s="84">
        <v>0.58809999999999996</v>
      </c>
      <c r="R171" s="84">
        <v>0.12609999999999999</v>
      </c>
      <c r="S171" s="84">
        <v>0.49509999999999998</v>
      </c>
      <c r="T171" s="84">
        <v>0.58809999999999996</v>
      </c>
      <c r="U171" s="84">
        <v>0.31809999999999999</v>
      </c>
      <c r="V171" s="84">
        <v>0.27260000000000001</v>
      </c>
      <c r="W171" s="84">
        <v>0.40739999999999998</v>
      </c>
      <c r="X171" s="84">
        <v>0.1638</v>
      </c>
      <c r="Y171" s="84">
        <v>0.25009999999999999</v>
      </c>
      <c r="Z171" s="84">
        <v>0.46239999999999998</v>
      </c>
      <c r="AA171" s="84">
        <v>0.38490000000000002</v>
      </c>
      <c r="AD171" s="92" t="s">
        <v>121</v>
      </c>
      <c r="AE171" s="84">
        <v>0</v>
      </c>
      <c r="AF171" s="84">
        <v>0</v>
      </c>
      <c r="AG171" s="84">
        <v>0</v>
      </c>
      <c r="AH171" s="84">
        <v>0</v>
      </c>
      <c r="AI171" s="84">
        <v>0</v>
      </c>
      <c r="AJ171" s="84">
        <v>0</v>
      </c>
      <c r="AK171" s="84">
        <v>0</v>
      </c>
      <c r="AM171" s="92" t="s">
        <v>121</v>
      </c>
      <c r="AN171" s="84">
        <v>0</v>
      </c>
      <c r="AO171" s="84">
        <v>0</v>
      </c>
      <c r="AP171" s="84">
        <v>0</v>
      </c>
      <c r="AQ171" s="84">
        <v>0</v>
      </c>
      <c r="AR171" s="84">
        <v>0</v>
      </c>
      <c r="AS171" s="84">
        <v>0</v>
      </c>
      <c r="AT171" s="84">
        <v>0</v>
      </c>
      <c r="AV171" s="92" t="s">
        <v>121</v>
      </c>
      <c r="AW171" s="84">
        <v>0.80120000000000002</v>
      </c>
      <c r="AX171" s="84">
        <v>0.48820000000000002</v>
      </c>
      <c r="AY171" s="84">
        <v>0.18099999999999999</v>
      </c>
      <c r="AZ171" s="84">
        <v>0.34079999999999999</v>
      </c>
      <c r="BA171" s="84">
        <v>0.88129999999999997</v>
      </c>
      <c r="BB171" s="84">
        <v>0.31490000000000001</v>
      </c>
      <c r="BC171" s="84">
        <v>0.32979999999999998</v>
      </c>
      <c r="BE171" s="92" t="s">
        <v>121</v>
      </c>
      <c r="BF171" s="84">
        <v>0.80759999999999998</v>
      </c>
      <c r="BG171" s="84">
        <v>0.5373</v>
      </c>
      <c r="BH171" s="84">
        <v>0.27450000000000002</v>
      </c>
      <c r="BI171" s="84">
        <v>0.60019999999999996</v>
      </c>
      <c r="BJ171" s="84">
        <v>0.9022</v>
      </c>
      <c r="BK171" s="84">
        <v>0.71489999999999998</v>
      </c>
      <c r="BL171" s="84">
        <v>0.57069999999999999</v>
      </c>
    </row>
    <row r="172" spans="1:64">
      <c r="A172" s="142"/>
      <c r="B172" s="142"/>
      <c r="C172" s="5">
        <v>7.0833333333333304</v>
      </c>
      <c r="D172" s="84">
        <v>0</v>
      </c>
      <c r="E172" s="84">
        <v>0</v>
      </c>
      <c r="F172" s="84">
        <v>0</v>
      </c>
      <c r="G172" s="84">
        <v>0</v>
      </c>
      <c r="H172" s="84">
        <v>0</v>
      </c>
      <c r="I172" s="84">
        <v>0</v>
      </c>
      <c r="J172" s="84">
        <v>0</v>
      </c>
      <c r="K172" s="84">
        <v>0</v>
      </c>
      <c r="L172" s="84">
        <v>0</v>
      </c>
      <c r="M172" s="84">
        <v>0</v>
      </c>
      <c r="N172" s="84">
        <v>0</v>
      </c>
      <c r="O172" s="84">
        <v>0</v>
      </c>
      <c r="P172" s="84">
        <v>0.33129999999999998</v>
      </c>
      <c r="Q172" s="84">
        <v>0.53410000000000002</v>
      </c>
      <c r="R172" s="84">
        <v>0.1147</v>
      </c>
      <c r="S172" s="84">
        <v>0.47520000000000001</v>
      </c>
      <c r="T172" s="84">
        <v>0.53410000000000002</v>
      </c>
      <c r="U172" s="84">
        <v>0.29720000000000002</v>
      </c>
      <c r="V172" s="84">
        <v>0.42509999999999998</v>
      </c>
      <c r="W172" s="84">
        <v>0.49630000000000002</v>
      </c>
      <c r="X172" s="84">
        <v>0.12870000000000001</v>
      </c>
      <c r="Y172" s="84">
        <v>0.22120000000000001</v>
      </c>
      <c r="Z172" s="84">
        <v>0.46029999999999999</v>
      </c>
      <c r="AA172" s="84">
        <v>0.41589999999999999</v>
      </c>
      <c r="AD172" s="92" t="s">
        <v>122</v>
      </c>
      <c r="AE172" s="84">
        <v>0</v>
      </c>
      <c r="AF172" s="84">
        <v>0</v>
      </c>
      <c r="AG172" s="84">
        <v>0</v>
      </c>
      <c r="AH172" s="84">
        <v>0</v>
      </c>
      <c r="AI172" s="84">
        <v>0</v>
      </c>
      <c r="AJ172" s="84">
        <v>0</v>
      </c>
      <c r="AK172" s="84">
        <v>0</v>
      </c>
      <c r="AM172" s="92" t="s">
        <v>122</v>
      </c>
      <c r="AN172" s="84">
        <v>0</v>
      </c>
      <c r="AO172" s="84">
        <v>0</v>
      </c>
      <c r="AP172" s="84">
        <v>0</v>
      </c>
      <c r="AQ172" s="84">
        <v>0</v>
      </c>
      <c r="AR172" s="84">
        <v>0</v>
      </c>
      <c r="AS172" s="84">
        <v>0</v>
      </c>
      <c r="AT172" s="84">
        <v>0</v>
      </c>
      <c r="AV172" s="92" t="s">
        <v>122</v>
      </c>
      <c r="AW172" s="84">
        <v>0.8054</v>
      </c>
      <c r="AX172" s="84">
        <v>0.62509999999999999</v>
      </c>
      <c r="AY172" s="84">
        <v>0.22020000000000001</v>
      </c>
      <c r="AZ172" s="84">
        <v>0.42080000000000001</v>
      </c>
      <c r="BA172" s="84">
        <v>0.88839999999999997</v>
      </c>
      <c r="BB172" s="84">
        <v>0.37940000000000002</v>
      </c>
      <c r="BC172" s="84">
        <v>0.24890000000000001</v>
      </c>
      <c r="BE172" s="92" t="s">
        <v>122</v>
      </c>
      <c r="BF172" s="84">
        <v>0.78029999999999999</v>
      </c>
      <c r="BG172" s="84">
        <v>0.25519999999999998</v>
      </c>
      <c r="BH172" s="84">
        <v>0.42499999999999999</v>
      </c>
      <c r="BI172" s="84">
        <v>0.66459999999999997</v>
      </c>
      <c r="BJ172" s="84">
        <v>0.89759999999999995</v>
      </c>
      <c r="BK172" s="84">
        <v>0.67379999999999995</v>
      </c>
      <c r="BL172" s="84">
        <v>0.59530000000000005</v>
      </c>
    </row>
    <row r="173" spans="1:64">
      <c r="A173" s="142"/>
      <c r="B173" s="142"/>
      <c r="C173" s="5">
        <v>7.125</v>
      </c>
      <c r="D173" s="84">
        <v>0</v>
      </c>
      <c r="E173" s="84">
        <v>0</v>
      </c>
      <c r="F173" s="84">
        <v>0</v>
      </c>
      <c r="G173" s="84">
        <v>0</v>
      </c>
      <c r="H173" s="84">
        <v>0</v>
      </c>
      <c r="I173" s="84">
        <v>0</v>
      </c>
      <c r="J173" s="84">
        <v>0</v>
      </c>
      <c r="K173" s="84">
        <v>0</v>
      </c>
      <c r="L173" s="84">
        <v>0</v>
      </c>
      <c r="M173" s="84">
        <v>0</v>
      </c>
      <c r="N173" s="84">
        <v>0</v>
      </c>
      <c r="O173" s="84">
        <v>0</v>
      </c>
      <c r="P173" s="84">
        <v>0.28160000000000002</v>
      </c>
      <c r="Q173" s="84">
        <v>0.48659999999999998</v>
      </c>
      <c r="R173" s="84">
        <v>9.9299999999999999E-2</v>
      </c>
      <c r="S173" s="84">
        <v>0.41210000000000002</v>
      </c>
      <c r="T173" s="84">
        <v>0.48659999999999998</v>
      </c>
      <c r="U173" s="84">
        <v>0.25879999999999997</v>
      </c>
      <c r="V173" s="84">
        <v>0.35470000000000002</v>
      </c>
      <c r="W173" s="84">
        <v>0.41439999999999999</v>
      </c>
      <c r="X173" s="84">
        <v>0.12989999999999999</v>
      </c>
      <c r="Y173" s="84">
        <v>0.2261</v>
      </c>
      <c r="Z173" s="84">
        <v>0.43330000000000002</v>
      </c>
      <c r="AA173" s="84">
        <v>0.37619999999999998</v>
      </c>
      <c r="AD173" s="92" t="s">
        <v>123</v>
      </c>
      <c r="AE173" s="84">
        <v>0</v>
      </c>
      <c r="AF173" s="84">
        <v>0</v>
      </c>
      <c r="AG173" s="84">
        <v>0</v>
      </c>
      <c r="AH173" s="84">
        <v>0</v>
      </c>
      <c r="AI173" s="84">
        <v>0</v>
      </c>
      <c r="AJ173" s="84">
        <v>0</v>
      </c>
      <c r="AK173" s="84">
        <v>0</v>
      </c>
      <c r="AM173" s="92" t="s">
        <v>123</v>
      </c>
      <c r="AN173" s="84">
        <v>0</v>
      </c>
      <c r="AO173" s="84">
        <v>0</v>
      </c>
      <c r="AP173" s="84">
        <v>0</v>
      </c>
      <c r="AQ173" s="84">
        <v>0</v>
      </c>
      <c r="AR173" s="84">
        <v>0</v>
      </c>
      <c r="AS173" s="84">
        <v>0</v>
      </c>
      <c r="AT173" s="84">
        <v>0</v>
      </c>
      <c r="AV173" s="92" t="s">
        <v>123</v>
      </c>
      <c r="AW173" s="84">
        <v>0.80010000000000003</v>
      </c>
      <c r="AX173" s="84">
        <v>0.61409999999999998</v>
      </c>
      <c r="AY173" s="84">
        <v>0.1817</v>
      </c>
      <c r="AZ173" s="84">
        <v>0.40639999999999998</v>
      </c>
      <c r="BA173" s="84">
        <v>0.84389999999999998</v>
      </c>
      <c r="BB173" s="84">
        <v>0.4</v>
      </c>
      <c r="BC173" s="84">
        <v>0.31690000000000002</v>
      </c>
      <c r="BE173" s="92" t="s">
        <v>123</v>
      </c>
      <c r="BF173" s="84">
        <v>0.78149999999999997</v>
      </c>
      <c r="BG173" s="84">
        <v>0.70850000000000002</v>
      </c>
      <c r="BH173" s="84">
        <v>0.43140000000000001</v>
      </c>
      <c r="BI173" s="84">
        <v>0.755</v>
      </c>
      <c r="BJ173" s="84">
        <v>0.90539999999999998</v>
      </c>
      <c r="BK173" s="84">
        <v>0.52080000000000004</v>
      </c>
      <c r="BL173" s="84">
        <v>0.65610000000000002</v>
      </c>
    </row>
    <row r="174" spans="1:64">
      <c r="A174" s="142"/>
      <c r="B174" s="142"/>
      <c r="C174" s="5">
        <v>7.1666666666666696</v>
      </c>
      <c r="D174" s="84">
        <v>0</v>
      </c>
      <c r="E174" s="84">
        <v>0</v>
      </c>
      <c r="F174" s="84">
        <v>0</v>
      </c>
      <c r="G174" s="84">
        <v>0</v>
      </c>
      <c r="H174" s="84">
        <v>0</v>
      </c>
      <c r="I174" s="84">
        <v>0</v>
      </c>
      <c r="J174" s="84">
        <v>0</v>
      </c>
      <c r="K174" s="84">
        <v>0</v>
      </c>
      <c r="L174" s="84">
        <v>0</v>
      </c>
      <c r="M174" s="84">
        <v>0</v>
      </c>
      <c r="N174" s="84">
        <v>0</v>
      </c>
      <c r="O174" s="84">
        <v>0</v>
      </c>
      <c r="P174" s="84">
        <v>0.2455</v>
      </c>
      <c r="Q174" s="84">
        <v>0.40229999999999999</v>
      </c>
      <c r="R174" s="84">
        <v>9.7500000000000003E-2</v>
      </c>
      <c r="S174" s="84">
        <v>0.34970000000000001</v>
      </c>
      <c r="T174" s="84">
        <v>0.40229999999999999</v>
      </c>
      <c r="U174" s="84">
        <v>0.22550000000000001</v>
      </c>
      <c r="V174" s="84">
        <v>0.26929999999999998</v>
      </c>
      <c r="W174" s="84">
        <v>0.33529999999999999</v>
      </c>
      <c r="X174" s="84">
        <v>0.1153</v>
      </c>
      <c r="Y174" s="84">
        <v>0.20580000000000001</v>
      </c>
      <c r="Z174" s="84">
        <v>0.4531</v>
      </c>
      <c r="AA174" s="84">
        <v>0.35610000000000003</v>
      </c>
      <c r="AD174" s="92" t="s">
        <v>124</v>
      </c>
      <c r="AE174" s="84">
        <v>0</v>
      </c>
      <c r="AF174" s="84">
        <v>0</v>
      </c>
      <c r="AG174" s="84">
        <v>0</v>
      </c>
      <c r="AH174" s="84">
        <v>0</v>
      </c>
      <c r="AI174" s="84">
        <v>0</v>
      </c>
      <c r="AJ174" s="84">
        <v>0</v>
      </c>
      <c r="AK174" s="84">
        <v>0</v>
      </c>
      <c r="AM174" s="92" t="s">
        <v>124</v>
      </c>
      <c r="AN174" s="84">
        <v>0</v>
      </c>
      <c r="AO174" s="84">
        <v>0</v>
      </c>
      <c r="AP174" s="84">
        <v>0</v>
      </c>
      <c r="AQ174" s="84">
        <v>0</v>
      </c>
      <c r="AR174" s="84">
        <v>0</v>
      </c>
      <c r="AS174" s="84">
        <v>0</v>
      </c>
      <c r="AT174" s="84">
        <v>0</v>
      </c>
      <c r="AV174" s="92" t="s">
        <v>124</v>
      </c>
      <c r="AW174" s="84">
        <v>0.71350000000000002</v>
      </c>
      <c r="AX174" s="84">
        <v>0.60460000000000003</v>
      </c>
      <c r="AY174" s="84">
        <v>0.2707</v>
      </c>
      <c r="AZ174" s="84">
        <v>0.501</v>
      </c>
      <c r="BA174" s="84">
        <v>0.83779999999999999</v>
      </c>
      <c r="BB174" s="84">
        <v>0.40429999999999999</v>
      </c>
      <c r="BC174" s="84">
        <v>0.3</v>
      </c>
      <c r="BE174" s="92" t="s">
        <v>124</v>
      </c>
      <c r="BF174" s="84">
        <v>0.77869999999999995</v>
      </c>
      <c r="BG174" s="84">
        <v>0.26719999999999999</v>
      </c>
      <c r="BH174" s="84">
        <v>0.38719999999999999</v>
      </c>
      <c r="BI174" s="84">
        <v>0.61299999999999999</v>
      </c>
      <c r="BJ174" s="84">
        <v>0.90029999999999999</v>
      </c>
      <c r="BK174" s="84">
        <v>0.46660000000000001</v>
      </c>
      <c r="BL174" s="84">
        <v>0.58420000000000005</v>
      </c>
    </row>
    <row r="175" spans="1:64">
      <c r="A175" s="142"/>
      <c r="B175" s="142"/>
      <c r="C175" s="5">
        <v>7.2083333333333304</v>
      </c>
      <c r="D175" s="84">
        <v>0</v>
      </c>
      <c r="E175" s="84">
        <v>0</v>
      </c>
      <c r="F175" s="84">
        <v>0</v>
      </c>
      <c r="G175" s="84">
        <v>0</v>
      </c>
      <c r="H175" s="84">
        <v>0</v>
      </c>
      <c r="I175" s="84">
        <v>0</v>
      </c>
      <c r="J175" s="84">
        <v>0</v>
      </c>
      <c r="K175" s="84">
        <v>0</v>
      </c>
      <c r="L175" s="84">
        <v>0</v>
      </c>
      <c r="M175" s="84">
        <v>0</v>
      </c>
      <c r="N175" s="84">
        <v>0</v>
      </c>
      <c r="O175" s="84">
        <v>0</v>
      </c>
      <c r="P175" s="84">
        <v>0.24540000000000001</v>
      </c>
      <c r="Q175" s="84">
        <v>0.37980000000000003</v>
      </c>
      <c r="R175" s="84">
        <v>8.4099999999999994E-2</v>
      </c>
      <c r="S175" s="84">
        <v>0.34760000000000002</v>
      </c>
      <c r="T175" s="84">
        <v>0.37980000000000003</v>
      </c>
      <c r="U175" s="84">
        <v>0.217</v>
      </c>
      <c r="V175" s="84">
        <v>0.20619999999999999</v>
      </c>
      <c r="W175" s="84">
        <v>0.27339999999999998</v>
      </c>
      <c r="X175" s="84">
        <v>0.1027</v>
      </c>
      <c r="Y175" s="84">
        <v>0.16189999999999999</v>
      </c>
      <c r="Z175" s="84">
        <v>0.47160000000000002</v>
      </c>
      <c r="AA175" s="84">
        <v>0.34089999999999998</v>
      </c>
    </row>
    <row r="176" spans="1:64">
      <c r="A176" s="142"/>
      <c r="B176" s="142"/>
      <c r="C176" s="5">
        <v>7.25</v>
      </c>
      <c r="D176" s="84">
        <v>0</v>
      </c>
      <c r="E176" s="84">
        <v>0</v>
      </c>
      <c r="F176" s="84">
        <v>0</v>
      </c>
      <c r="G176" s="84">
        <v>0</v>
      </c>
      <c r="H176" s="84">
        <v>0</v>
      </c>
      <c r="I176" s="84">
        <v>0</v>
      </c>
      <c r="J176" s="84">
        <v>2.0000000000000001E-4</v>
      </c>
      <c r="K176" s="84">
        <v>3.5999999999999999E-3</v>
      </c>
      <c r="L176" s="84">
        <v>0</v>
      </c>
      <c r="M176" s="84">
        <v>0</v>
      </c>
      <c r="N176" s="84">
        <v>0</v>
      </c>
      <c r="O176" s="84">
        <v>8.0000000000000004E-4</v>
      </c>
      <c r="P176" s="84">
        <v>0.25509999999999999</v>
      </c>
      <c r="Q176" s="84">
        <v>0.35170000000000001</v>
      </c>
      <c r="R176" s="84">
        <v>8.2900000000000001E-2</v>
      </c>
      <c r="S176" s="84">
        <v>0.36919999999999997</v>
      </c>
      <c r="T176" s="84">
        <v>0.35170000000000001</v>
      </c>
      <c r="U176" s="84">
        <v>0.2203</v>
      </c>
      <c r="V176" s="84">
        <v>0.18479999999999999</v>
      </c>
      <c r="W176" s="84">
        <v>0.19450000000000001</v>
      </c>
      <c r="X176" s="84">
        <v>7.5800000000000006E-2</v>
      </c>
      <c r="Y176" s="84">
        <v>0.16259999999999999</v>
      </c>
      <c r="Z176" s="84">
        <v>0.44259999999999999</v>
      </c>
      <c r="AA176" s="84">
        <v>0.30299999999999999</v>
      </c>
    </row>
    <row r="177" spans="1:42">
      <c r="A177" s="142"/>
      <c r="B177" s="142"/>
      <c r="C177" s="5">
        <v>7.2916666666666696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9.8000000000000004E-2</v>
      </c>
      <c r="K177" s="84">
        <v>0.1696</v>
      </c>
      <c r="L177" s="84">
        <v>6.9199999999999998E-2</v>
      </c>
      <c r="M177" s="84">
        <v>0.1193</v>
      </c>
      <c r="N177" s="84">
        <v>7.7700000000000005E-2</v>
      </c>
      <c r="O177" s="84">
        <v>0.10680000000000001</v>
      </c>
      <c r="P177" s="84">
        <v>0.2616</v>
      </c>
      <c r="Q177" s="84">
        <v>0.36730000000000002</v>
      </c>
      <c r="R177" s="84">
        <v>8.1799999999999998E-2</v>
      </c>
      <c r="S177" s="84">
        <v>0.38840000000000002</v>
      </c>
      <c r="T177" s="84">
        <v>0.36730000000000002</v>
      </c>
      <c r="U177" s="84">
        <v>0.22739999999999999</v>
      </c>
      <c r="V177" s="84">
        <v>0.1676</v>
      </c>
      <c r="W177" s="84">
        <v>0.13220000000000001</v>
      </c>
      <c r="X177" s="84">
        <v>7.6700000000000004E-2</v>
      </c>
      <c r="Y177" s="84">
        <v>0.1583</v>
      </c>
      <c r="Z177" s="84">
        <v>0.35470000000000002</v>
      </c>
      <c r="AA177" s="84">
        <v>0.24279999999999999</v>
      </c>
      <c r="AP177" s="84">
        <f>AVERAGE(AN35:AT58,AN64:AT87,AN93:AT116,AN122:AT145,AN151:AT174)</f>
        <v>0.28311095238095252</v>
      </c>
    </row>
    <row r="178" spans="1:42">
      <c r="A178" s="142"/>
      <c r="B178" s="142"/>
      <c r="C178" s="5">
        <v>7.3333333333333304</v>
      </c>
      <c r="D178" s="84">
        <v>0</v>
      </c>
      <c r="E178" s="84">
        <v>0</v>
      </c>
      <c r="F178" s="84">
        <v>0</v>
      </c>
      <c r="G178" s="84">
        <v>0</v>
      </c>
      <c r="H178" s="84">
        <v>0</v>
      </c>
      <c r="I178" s="84">
        <v>0</v>
      </c>
      <c r="J178" s="84">
        <v>0.50739999999999996</v>
      </c>
      <c r="K178" s="84">
        <v>0.58489999999999998</v>
      </c>
      <c r="L178" s="84">
        <v>0.55210000000000004</v>
      </c>
      <c r="M178" s="84">
        <v>0.51090000000000002</v>
      </c>
      <c r="N178" s="84">
        <v>0.49819999999999998</v>
      </c>
      <c r="O178" s="84">
        <v>0.53069999999999995</v>
      </c>
      <c r="P178" s="84">
        <v>0.1855</v>
      </c>
      <c r="Q178" s="84">
        <v>0.2283</v>
      </c>
      <c r="R178" s="84">
        <v>5.6300000000000003E-2</v>
      </c>
      <c r="S178" s="84">
        <v>0.24709999999999999</v>
      </c>
      <c r="T178" s="84">
        <v>0.2283</v>
      </c>
      <c r="U178" s="84">
        <v>0.15110000000000001</v>
      </c>
      <c r="V178" s="84">
        <v>0.11409999999999999</v>
      </c>
      <c r="W178" s="84">
        <v>0.13270000000000001</v>
      </c>
      <c r="X178" s="84">
        <v>7.6300000000000007E-2</v>
      </c>
      <c r="Y178" s="84">
        <v>0.1268</v>
      </c>
      <c r="Z178" s="84">
        <v>0.24909999999999999</v>
      </c>
      <c r="AA178" s="84">
        <v>0.18240000000000001</v>
      </c>
    </row>
    <row r="179" spans="1:42">
      <c r="A179" s="142"/>
      <c r="B179" s="142"/>
      <c r="C179" s="5">
        <v>7.375</v>
      </c>
      <c r="D179" s="84">
        <v>0.188</v>
      </c>
      <c r="E179" s="84">
        <v>0.2351</v>
      </c>
      <c r="F179" s="84">
        <v>7.8600000000000003E-2</v>
      </c>
      <c r="G179" s="84">
        <v>0.14080000000000001</v>
      </c>
      <c r="H179" s="84">
        <v>8.0100000000000005E-2</v>
      </c>
      <c r="I179" s="84">
        <v>0.14449999999999999</v>
      </c>
      <c r="J179" s="84">
        <v>0.76190000000000002</v>
      </c>
      <c r="K179" s="84">
        <v>0.79690000000000005</v>
      </c>
      <c r="L179" s="84">
        <v>0.76580000000000004</v>
      </c>
      <c r="M179" s="84">
        <v>0.66110000000000002</v>
      </c>
      <c r="N179" s="84">
        <v>0.79369999999999996</v>
      </c>
      <c r="O179" s="84">
        <v>0.75590000000000002</v>
      </c>
      <c r="P179" s="84">
        <v>0.1338</v>
      </c>
      <c r="Q179" s="84">
        <v>0.13900000000000001</v>
      </c>
      <c r="R179" s="84">
        <v>3.7400000000000003E-2</v>
      </c>
      <c r="S179" s="84">
        <v>0.15329999999999999</v>
      </c>
      <c r="T179" s="84">
        <v>0.13900000000000001</v>
      </c>
      <c r="U179" s="84">
        <v>9.9699999999999997E-2</v>
      </c>
      <c r="V179" s="84">
        <v>8.5000000000000006E-2</v>
      </c>
      <c r="W179" s="84">
        <v>0.1517</v>
      </c>
      <c r="X179" s="84">
        <v>8.2900000000000001E-2</v>
      </c>
      <c r="Y179" s="84">
        <v>0.1313</v>
      </c>
      <c r="Z179" s="84">
        <v>0.17580000000000001</v>
      </c>
      <c r="AA179" s="84">
        <v>0.14749999999999999</v>
      </c>
    </row>
    <row r="180" spans="1:42">
      <c r="A180" s="142"/>
      <c r="B180" s="142"/>
      <c r="C180" s="5">
        <v>7.4166666666666696</v>
      </c>
      <c r="D180" s="84">
        <v>0.51459999999999995</v>
      </c>
      <c r="E180" s="84">
        <v>0.69</v>
      </c>
      <c r="F180" s="84">
        <v>0.21190000000000001</v>
      </c>
      <c r="G180" s="84">
        <v>0.43020000000000003</v>
      </c>
      <c r="H180" s="84">
        <v>0.3911</v>
      </c>
      <c r="I180" s="84">
        <v>0.4476</v>
      </c>
      <c r="J180" s="84">
        <v>0.82450000000000001</v>
      </c>
      <c r="K180" s="84">
        <v>0.86899999999999999</v>
      </c>
      <c r="L180" s="84">
        <v>0.83919999999999995</v>
      </c>
      <c r="M180" s="84">
        <v>0.7903</v>
      </c>
      <c r="N180" s="84">
        <v>0.89880000000000004</v>
      </c>
      <c r="O180" s="84">
        <v>0.84430000000000005</v>
      </c>
      <c r="P180" s="84">
        <v>0.1124</v>
      </c>
      <c r="Q180" s="84">
        <v>9.9699999999999997E-2</v>
      </c>
      <c r="R180" s="84">
        <v>3.5400000000000001E-2</v>
      </c>
      <c r="S180" s="84">
        <v>0.1145</v>
      </c>
      <c r="T180" s="84">
        <v>9.9699999999999997E-2</v>
      </c>
      <c r="U180" s="84">
        <v>8.0500000000000002E-2</v>
      </c>
      <c r="V180" s="84">
        <v>7.7499999999999999E-2</v>
      </c>
      <c r="W180" s="84">
        <v>0.16339999999999999</v>
      </c>
      <c r="X180" s="84">
        <v>6.6199999999999995E-2</v>
      </c>
      <c r="Y180" s="84">
        <v>7.1300000000000002E-2</v>
      </c>
      <c r="Z180" s="84">
        <v>0.1149</v>
      </c>
      <c r="AA180" s="84">
        <v>0.11409999999999999</v>
      </c>
    </row>
    <row r="181" spans="1:42">
      <c r="A181" s="142"/>
      <c r="B181" s="142"/>
      <c r="C181" s="5">
        <v>7.4583333333333304</v>
      </c>
      <c r="D181" s="84">
        <v>0.69910000000000005</v>
      </c>
      <c r="E181" s="84">
        <v>0.86150000000000004</v>
      </c>
      <c r="F181" s="84">
        <v>0.4204</v>
      </c>
      <c r="G181" s="84">
        <v>0.74990000000000001</v>
      </c>
      <c r="H181" s="84">
        <v>0.7329</v>
      </c>
      <c r="I181" s="84">
        <v>0.69279999999999997</v>
      </c>
      <c r="J181" s="84">
        <v>0.82750000000000001</v>
      </c>
      <c r="K181" s="84">
        <v>0.7843</v>
      </c>
      <c r="L181" s="84">
        <v>0.85680000000000001</v>
      </c>
      <c r="M181" s="84">
        <v>0.80769999999999997</v>
      </c>
      <c r="N181" s="84">
        <v>0.88549999999999995</v>
      </c>
      <c r="O181" s="84">
        <v>0.83240000000000003</v>
      </c>
      <c r="P181" s="84">
        <v>0.13950000000000001</v>
      </c>
      <c r="Q181" s="84">
        <v>0.14580000000000001</v>
      </c>
      <c r="R181" s="84">
        <v>4.3499999999999997E-2</v>
      </c>
      <c r="S181" s="84">
        <v>0.1366</v>
      </c>
      <c r="T181" s="84">
        <v>0.14580000000000001</v>
      </c>
      <c r="U181" s="84">
        <v>0.1012</v>
      </c>
      <c r="V181" s="84">
        <v>8.9499999999999996E-2</v>
      </c>
      <c r="W181" s="84">
        <v>0.1678</v>
      </c>
      <c r="X181" s="84">
        <v>6.6100000000000006E-2</v>
      </c>
      <c r="Y181" s="84">
        <v>6.5000000000000002E-2</v>
      </c>
      <c r="Z181" s="84">
        <v>0.20760000000000001</v>
      </c>
      <c r="AA181" s="84">
        <v>0.16270000000000001</v>
      </c>
    </row>
    <row r="182" spans="1:42">
      <c r="A182" s="142"/>
      <c r="B182" s="142"/>
      <c r="C182" s="5">
        <v>7.5</v>
      </c>
      <c r="D182" s="84">
        <v>0.66890000000000005</v>
      </c>
      <c r="E182" s="84">
        <v>0.85319999999999996</v>
      </c>
      <c r="F182" s="84">
        <v>0.43240000000000001</v>
      </c>
      <c r="G182" s="84">
        <v>0.80789999999999995</v>
      </c>
      <c r="H182" s="84">
        <v>0.74909999999999999</v>
      </c>
      <c r="I182" s="84">
        <v>0.70230000000000004</v>
      </c>
      <c r="J182" s="84">
        <v>0.8044</v>
      </c>
      <c r="K182" s="84">
        <v>0.77410000000000001</v>
      </c>
      <c r="L182" s="84">
        <v>0.84819999999999995</v>
      </c>
      <c r="M182" s="84">
        <v>0.80820000000000003</v>
      </c>
      <c r="N182" s="84">
        <v>0.87139999999999995</v>
      </c>
      <c r="O182" s="84">
        <v>0.82120000000000004</v>
      </c>
      <c r="P182" s="84">
        <v>0.1255</v>
      </c>
      <c r="Q182" s="84">
        <v>0.1321</v>
      </c>
      <c r="R182" s="84">
        <v>3.7999999999999999E-2</v>
      </c>
      <c r="S182" s="84">
        <v>0.1368</v>
      </c>
      <c r="T182" s="84">
        <v>0.1321</v>
      </c>
      <c r="U182" s="84">
        <v>9.35E-2</v>
      </c>
      <c r="V182" s="84">
        <v>0.1087</v>
      </c>
      <c r="W182" s="84">
        <v>0.14899999999999999</v>
      </c>
      <c r="X182" s="84">
        <v>7.1099999999999997E-2</v>
      </c>
      <c r="Y182" s="84">
        <v>6.8400000000000002E-2</v>
      </c>
      <c r="Z182" s="84">
        <v>0.2828</v>
      </c>
      <c r="AA182" s="84">
        <v>0.19919999999999999</v>
      </c>
    </row>
    <row r="183" spans="1:42">
      <c r="A183" s="142"/>
      <c r="B183" s="142"/>
      <c r="C183" s="5">
        <v>7.5416666666666696</v>
      </c>
      <c r="D183" s="84">
        <v>0.75660000000000005</v>
      </c>
      <c r="E183" s="84">
        <v>0.89690000000000003</v>
      </c>
      <c r="F183" s="84">
        <v>0.43230000000000002</v>
      </c>
      <c r="G183" s="84">
        <v>0.8538</v>
      </c>
      <c r="H183" s="84">
        <v>0.74709999999999999</v>
      </c>
      <c r="I183" s="84">
        <v>0.73729999999999996</v>
      </c>
      <c r="J183" s="84">
        <v>0.81699999999999995</v>
      </c>
      <c r="K183" s="84">
        <v>0.77290000000000003</v>
      </c>
      <c r="L183" s="84">
        <v>0.79810000000000003</v>
      </c>
      <c r="M183" s="84">
        <v>0.82110000000000005</v>
      </c>
      <c r="N183" s="84">
        <v>0.87060000000000004</v>
      </c>
      <c r="O183" s="84">
        <v>0.81589999999999996</v>
      </c>
      <c r="P183" s="84">
        <v>0.18590000000000001</v>
      </c>
      <c r="Q183" s="84">
        <v>0.2014</v>
      </c>
      <c r="R183" s="84">
        <v>5.5E-2</v>
      </c>
      <c r="S183" s="84">
        <v>0.21360000000000001</v>
      </c>
      <c r="T183" s="84">
        <v>0.2014</v>
      </c>
      <c r="U183" s="84">
        <v>0.14080000000000001</v>
      </c>
      <c r="V183" s="84">
        <v>0.12540000000000001</v>
      </c>
      <c r="W183" s="84">
        <v>0.1231</v>
      </c>
      <c r="X183" s="84">
        <v>0.1384</v>
      </c>
      <c r="Y183" s="84">
        <v>9.0399999999999994E-2</v>
      </c>
      <c r="Z183" s="84">
        <v>0.19600000000000001</v>
      </c>
      <c r="AA183" s="84">
        <v>0.1603</v>
      </c>
    </row>
    <row r="184" spans="1:42">
      <c r="A184" s="142"/>
      <c r="B184" s="142"/>
      <c r="C184" s="5">
        <v>7.5833333333333304</v>
      </c>
      <c r="D184" s="84">
        <v>0.6411</v>
      </c>
      <c r="E184" s="84">
        <v>0.89170000000000005</v>
      </c>
      <c r="F184" s="84">
        <v>0.373</v>
      </c>
      <c r="G184" s="84">
        <v>0.68169999999999997</v>
      </c>
      <c r="H184" s="84">
        <v>0.74129999999999996</v>
      </c>
      <c r="I184" s="84">
        <v>0.66579999999999995</v>
      </c>
      <c r="J184" s="84">
        <v>0.7964</v>
      </c>
      <c r="K184" s="84">
        <v>0.76600000000000001</v>
      </c>
      <c r="L184" s="84">
        <v>0.82679999999999998</v>
      </c>
      <c r="M184" s="84">
        <v>0.79820000000000002</v>
      </c>
      <c r="N184" s="84">
        <v>0.88100000000000001</v>
      </c>
      <c r="O184" s="84">
        <v>0.81369999999999998</v>
      </c>
      <c r="P184" s="84">
        <v>0.20680000000000001</v>
      </c>
      <c r="Q184" s="84">
        <v>0.22559999999999999</v>
      </c>
      <c r="R184" s="84">
        <v>6.3600000000000004E-2</v>
      </c>
      <c r="S184" s="84">
        <v>0.19309999999999999</v>
      </c>
      <c r="T184" s="84">
        <v>0.22559999999999999</v>
      </c>
      <c r="U184" s="84">
        <v>0.1489</v>
      </c>
      <c r="V184" s="84">
        <v>0.1522</v>
      </c>
      <c r="W184" s="84">
        <v>0.1033</v>
      </c>
      <c r="X184" s="84">
        <v>0.28299999999999997</v>
      </c>
      <c r="Y184" s="84">
        <v>9.8699999999999996E-2</v>
      </c>
      <c r="Z184" s="84">
        <v>0.18529999999999999</v>
      </c>
      <c r="AA184" s="84">
        <v>0.1704</v>
      </c>
    </row>
    <row r="185" spans="1:42">
      <c r="A185" s="142"/>
      <c r="B185" s="142"/>
      <c r="C185" s="5">
        <v>7.625</v>
      </c>
      <c r="D185" s="84">
        <v>0.62829999999999997</v>
      </c>
      <c r="E185" s="84">
        <v>0.83460000000000001</v>
      </c>
      <c r="F185" s="84">
        <v>0.54490000000000005</v>
      </c>
      <c r="G185" s="84">
        <v>0.71140000000000003</v>
      </c>
      <c r="H185" s="84">
        <v>0.75900000000000001</v>
      </c>
      <c r="I185" s="84">
        <v>0.69569999999999999</v>
      </c>
      <c r="J185" s="84">
        <v>0.76970000000000005</v>
      </c>
      <c r="K185" s="84">
        <v>0.84019999999999995</v>
      </c>
      <c r="L185" s="84">
        <v>0.85160000000000002</v>
      </c>
      <c r="M185" s="84">
        <v>0.8095</v>
      </c>
      <c r="N185" s="84">
        <v>0.88270000000000004</v>
      </c>
      <c r="O185" s="84">
        <v>0.83079999999999998</v>
      </c>
      <c r="P185" s="84">
        <v>0.27029999999999998</v>
      </c>
      <c r="Q185" s="84">
        <v>0.14560000000000001</v>
      </c>
      <c r="R185" s="84">
        <v>6.4899999999999999E-2</v>
      </c>
      <c r="S185" s="84">
        <v>0.16619999999999999</v>
      </c>
      <c r="T185" s="84">
        <v>0.14560000000000001</v>
      </c>
      <c r="U185" s="84">
        <v>0.1525</v>
      </c>
      <c r="V185" s="84">
        <v>0.1525</v>
      </c>
      <c r="W185" s="84">
        <v>0.125</v>
      </c>
      <c r="X185" s="84">
        <v>0.36559999999999998</v>
      </c>
      <c r="Y185" s="84">
        <v>0.1484</v>
      </c>
      <c r="Z185" s="84">
        <v>0.13389999999999999</v>
      </c>
      <c r="AA185" s="84">
        <v>0.16120000000000001</v>
      </c>
    </row>
    <row r="186" spans="1:42">
      <c r="A186" s="142"/>
      <c r="B186" s="142"/>
      <c r="C186" s="5">
        <v>7.6666666666666696</v>
      </c>
      <c r="D186" s="84">
        <v>0.61780000000000002</v>
      </c>
      <c r="E186" s="84">
        <v>0.74109999999999998</v>
      </c>
      <c r="F186" s="84">
        <v>0.40810000000000002</v>
      </c>
      <c r="G186" s="84">
        <v>0.6179</v>
      </c>
      <c r="H186" s="84">
        <v>0.62370000000000003</v>
      </c>
      <c r="I186" s="84">
        <v>0.60170000000000001</v>
      </c>
      <c r="J186" s="84">
        <v>0.79630000000000001</v>
      </c>
      <c r="K186" s="84">
        <v>0.71619999999999995</v>
      </c>
      <c r="L186" s="84">
        <v>0.82679999999999998</v>
      </c>
      <c r="M186" s="84">
        <v>0.78849999999999998</v>
      </c>
      <c r="N186" s="84">
        <v>0.90890000000000004</v>
      </c>
      <c r="O186" s="84">
        <v>0.80730000000000002</v>
      </c>
      <c r="P186" s="84">
        <v>0.28899999999999998</v>
      </c>
      <c r="Q186" s="84">
        <v>0.159</v>
      </c>
      <c r="R186" s="84">
        <v>7.4399999999999994E-2</v>
      </c>
      <c r="S186" s="84">
        <v>0.16669999999999999</v>
      </c>
      <c r="T186" s="84">
        <v>0.159</v>
      </c>
      <c r="U186" s="84">
        <v>0.1633</v>
      </c>
      <c r="V186" s="84">
        <v>0.17</v>
      </c>
      <c r="W186" s="84">
        <v>0.15629999999999999</v>
      </c>
      <c r="X186" s="84">
        <v>0.4496</v>
      </c>
      <c r="Y186" s="84">
        <v>0.18920000000000001</v>
      </c>
      <c r="Z186" s="84">
        <v>0.11559999999999999</v>
      </c>
      <c r="AA186" s="84">
        <v>0.1724</v>
      </c>
    </row>
    <row r="187" spans="1:42">
      <c r="A187" s="142"/>
      <c r="B187" s="142"/>
      <c r="C187" s="5">
        <v>7.7083333333333304</v>
      </c>
      <c r="D187" s="84">
        <v>0.51759999999999995</v>
      </c>
      <c r="E187" s="84">
        <v>0.68859999999999999</v>
      </c>
      <c r="F187" s="84">
        <v>0.253</v>
      </c>
      <c r="G187" s="84">
        <v>0.56940000000000002</v>
      </c>
      <c r="H187" s="84">
        <v>0.42630000000000001</v>
      </c>
      <c r="I187" s="84">
        <v>0.49099999999999999</v>
      </c>
      <c r="J187" s="84">
        <v>0.72050000000000003</v>
      </c>
      <c r="K187" s="84">
        <v>0.77690000000000003</v>
      </c>
      <c r="L187" s="84">
        <v>0.74709999999999999</v>
      </c>
      <c r="M187" s="84">
        <v>0.71930000000000005</v>
      </c>
      <c r="N187" s="84">
        <v>0.84650000000000003</v>
      </c>
      <c r="O187" s="84">
        <v>0.7621</v>
      </c>
      <c r="P187" s="84">
        <v>0.2384</v>
      </c>
      <c r="Q187" s="84">
        <v>0.13469999999999999</v>
      </c>
      <c r="R187" s="84">
        <v>6.2899999999999998E-2</v>
      </c>
      <c r="S187" s="84">
        <v>0.12839999999999999</v>
      </c>
      <c r="T187" s="84">
        <v>0.13469999999999999</v>
      </c>
      <c r="U187" s="84">
        <v>0.13389999999999999</v>
      </c>
      <c r="V187" s="84">
        <v>0.2016</v>
      </c>
      <c r="W187" s="84">
        <v>0.22950000000000001</v>
      </c>
      <c r="X187" s="84">
        <v>0.44700000000000001</v>
      </c>
      <c r="Y187" s="84">
        <v>0.2218</v>
      </c>
      <c r="Z187" s="84">
        <v>0.12870000000000001</v>
      </c>
      <c r="AA187" s="84">
        <v>0.20030000000000001</v>
      </c>
    </row>
    <row r="188" spans="1:42">
      <c r="A188" s="142"/>
      <c r="B188" s="142"/>
      <c r="C188" s="5">
        <v>7.75</v>
      </c>
      <c r="D188" s="84">
        <v>0.35439999999999999</v>
      </c>
      <c r="E188" s="84">
        <v>0.51019999999999999</v>
      </c>
      <c r="F188" s="84">
        <v>0</v>
      </c>
      <c r="G188" s="84">
        <v>0.42020000000000002</v>
      </c>
      <c r="H188" s="84">
        <v>0.30049999999999999</v>
      </c>
      <c r="I188" s="84">
        <v>0.31709999999999999</v>
      </c>
      <c r="J188" s="84">
        <v>0.52170000000000005</v>
      </c>
      <c r="K188" s="84">
        <v>0.59499999999999997</v>
      </c>
      <c r="L188" s="84">
        <v>0.43120000000000003</v>
      </c>
      <c r="M188" s="84">
        <v>0.50919999999999999</v>
      </c>
      <c r="N188" s="84">
        <v>0.67889999999999995</v>
      </c>
      <c r="O188" s="84">
        <v>0.54720000000000002</v>
      </c>
      <c r="P188" s="84">
        <v>0.22220000000000001</v>
      </c>
      <c r="Q188" s="84">
        <v>0.1381</v>
      </c>
      <c r="R188" s="84">
        <v>6.3500000000000001E-2</v>
      </c>
      <c r="S188" s="84">
        <v>0.13320000000000001</v>
      </c>
      <c r="T188" s="84">
        <v>0.1381</v>
      </c>
      <c r="U188" s="84">
        <v>0.13100000000000001</v>
      </c>
      <c r="V188" s="84">
        <v>0.24279999999999999</v>
      </c>
      <c r="W188" s="84">
        <v>0.2364</v>
      </c>
      <c r="X188" s="84">
        <v>0.38090000000000002</v>
      </c>
      <c r="Y188" s="84">
        <v>0.17810000000000001</v>
      </c>
      <c r="Z188" s="84">
        <v>0.153</v>
      </c>
      <c r="AA188" s="84">
        <v>0.2092</v>
      </c>
      <c r="AE188" s="56"/>
    </row>
    <row r="189" spans="1:42">
      <c r="A189" s="142"/>
      <c r="B189" s="142"/>
      <c r="C189" s="5">
        <v>7.7916666666666696</v>
      </c>
      <c r="D189" s="84">
        <v>1E-4</v>
      </c>
      <c r="E189" s="84">
        <v>3.85E-2</v>
      </c>
      <c r="F189" s="84">
        <v>0</v>
      </c>
      <c r="G189" s="84">
        <v>0</v>
      </c>
      <c r="H189" s="84">
        <v>0</v>
      </c>
      <c r="I189" s="84">
        <v>7.7000000000000002E-3</v>
      </c>
      <c r="J189" s="84">
        <v>0.14069999999999999</v>
      </c>
      <c r="K189" s="84">
        <v>0.29020000000000001</v>
      </c>
      <c r="L189" s="84">
        <v>2.3800000000000002E-2</v>
      </c>
      <c r="M189" s="84">
        <v>0.1123</v>
      </c>
      <c r="N189" s="84">
        <v>0.30570000000000003</v>
      </c>
      <c r="O189" s="84">
        <v>0.17449999999999999</v>
      </c>
      <c r="P189" s="84">
        <v>0.2631</v>
      </c>
      <c r="Q189" s="84">
        <v>0.159</v>
      </c>
      <c r="R189" s="84">
        <v>7.8E-2</v>
      </c>
      <c r="S189" s="84">
        <v>0.17710000000000001</v>
      </c>
      <c r="T189" s="84">
        <v>0.159</v>
      </c>
      <c r="U189" s="84">
        <v>0.1595</v>
      </c>
      <c r="V189" s="84">
        <v>0.29139999999999999</v>
      </c>
      <c r="W189" s="84">
        <v>0.28610000000000002</v>
      </c>
      <c r="X189" s="84">
        <v>0.3216</v>
      </c>
      <c r="Y189" s="84">
        <v>0.2346</v>
      </c>
      <c r="Z189" s="84">
        <v>0.24429999999999999</v>
      </c>
      <c r="AA189" s="84">
        <v>0.26750000000000002</v>
      </c>
    </row>
    <row r="190" spans="1:42">
      <c r="A190" s="142"/>
      <c r="B190" s="142"/>
      <c r="C190" s="5">
        <v>7.8333333333333304</v>
      </c>
      <c r="D190" s="84">
        <v>0</v>
      </c>
      <c r="E190" s="84">
        <v>0</v>
      </c>
      <c r="F190" s="84">
        <v>0</v>
      </c>
      <c r="G190" s="84">
        <v>0</v>
      </c>
      <c r="H190" s="84">
        <v>0</v>
      </c>
      <c r="I190" s="84">
        <v>0</v>
      </c>
      <c r="J190" s="84">
        <v>1.8E-3</v>
      </c>
      <c r="K190" s="84">
        <v>1.2E-2</v>
      </c>
      <c r="L190" s="84">
        <v>0</v>
      </c>
      <c r="M190" s="84">
        <v>0</v>
      </c>
      <c r="N190" s="84">
        <v>2.1100000000000001E-2</v>
      </c>
      <c r="O190" s="84">
        <v>7.0000000000000001E-3</v>
      </c>
      <c r="P190" s="84">
        <v>0.31309999999999999</v>
      </c>
      <c r="Q190" s="84">
        <v>0.1961</v>
      </c>
      <c r="R190" s="84">
        <v>9.4E-2</v>
      </c>
      <c r="S190" s="84">
        <v>0.20780000000000001</v>
      </c>
      <c r="T190" s="84">
        <v>0.1961</v>
      </c>
      <c r="U190" s="84">
        <v>0.1905</v>
      </c>
      <c r="V190" s="84">
        <v>0.32440000000000002</v>
      </c>
      <c r="W190" s="84">
        <v>0.33789999999999998</v>
      </c>
      <c r="X190" s="84">
        <v>0.29730000000000001</v>
      </c>
      <c r="Y190" s="84">
        <v>0.29899999999999999</v>
      </c>
      <c r="Z190" s="84">
        <v>0.37640000000000001</v>
      </c>
      <c r="AA190" s="84">
        <v>0.3493</v>
      </c>
    </row>
    <row r="191" spans="1:42">
      <c r="A191" s="142"/>
      <c r="B191" s="142"/>
      <c r="C191" s="5">
        <v>7.875</v>
      </c>
      <c r="D191" s="84">
        <v>0</v>
      </c>
      <c r="E191" s="84">
        <v>0</v>
      </c>
      <c r="F191" s="84">
        <v>0</v>
      </c>
      <c r="G191" s="84">
        <v>0</v>
      </c>
      <c r="H191" s="84">
        <v>0</v>
      </c>
      <c r="I191" s="84">
        <v>0</v>
      </c>
      <c r="J191" s="84">
        <v>0</v>
      </c>
      <c r="K191" s="84">
        <v>0</v>
      </c>
      <c r="L191" s="84">
        <v>0</v>
      </c>
      <c r="M191" s="84">
        <v>0</v>
      </c>
      <c r="N191" s="84">
        <v>0</v>
      </c>
      <c r="O191" s="84">
        <v>0</v>
      </c>
      <c r="P191" s="84">
        <v>0.36420000000000002</v>
      </c>
      <c r="Q191" s="84">
        <v>0.22919999999999999</v>
      </c>
      <c r="R191" s="84">
        <v>0.1145</v>
      </c>
      <c r="S191" s="84">
        <v>0.24979999999999999</v>
      </c>
      <c r="T191" s="84">
        <v>0.22919999999999999</v>
      </c>
      <c r="U191" s="84">
        <v>0.22539999999999999</v>
      </c>
      <c r="V191" s="84">
        <v>0.36570000000000003</v>
      </c>
      <c r="W191" s="84">
        <v>0.3735</v>
      </c>
      <c r="X191" s="84">
        <v>0.28539999999999999</v>
      </c>
      <c r="Y191" s="84">
        <v>0.43509999999999999</v>
      </c>
      <c r="Z191" s="84">
        <v>0.53859999999999997</v>
      </c>
      <c r="AA191" s="84">
        <v>0.44819999999999999</v>
      </c>
    </row>
    <row r="192" spans="1:42">
      <c r="A192" s="142"/>
      <c r="B192" s="142"/>
      <c r="C192" s="5">
        <v>7.9166666666666696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0.3367</v>
      </c>
      <c r="Q192" s="84">
        <v>0.32540000000000002</v>
      </c>
      <c r="R192" s="84">
        <v>0.1153</v>
      </c>
      <c r="S192" s="84">
        <v>0.34089999999999998</v>
      </c>
      <c r="T192" s="84">
        <v>0.32540000000000002</v>
      </c>
      <c r="U192" s="84">
        <v>0.2475</v>
      </c>
      <c r="V192" s="84">
        <v>0.38679999999999998</v>
      </c>
      <c r="W192" s="84">
        <v>0.31090000000000001</v>
      </c>
      <c r="X192" s="84">
        <v>0.2407</v>
      </c>
      <c r="Y192" s="84">
        <v>0.43509999999999999</v>
      </c>
      <c r="Z192" s="84">
        <v>0.50270000000000004</v>
      </c>
      <c r="AA192" s="84">
        <v>0.4133</v>
      </c>
    </row>
    <row r="193" spans="1:27">
      <c r="A193" s="142"/>
      <c r="B193" s="142"/>
      <c r="C193" s="5">
        <v>7.9583333333333304</v>
      </c>
      <c r="D193" s="84">
        <v>0</v>
      </c>
      <c r="E193" s="84">
        <v>0</v>
      </c>
      <c r="F193" s="84">
        <v>0</v>
      </c>
      <c r="G193" s="84">
        <v>0</v>
      </c>
      <c r="H193" s="84">
        <v>0</v>
      </c>
      <c r="I193" s="84">
        <v>0</v>
      </c>
      <c r="J193" s="84">
        <v>0</v>
      </c>
      <c r="K193" s="84">
        <v>0</v>
      </c>
      <c r="L193" s="84">
        <v>0</v>
      </c>
      <c r="M193" s="84">
        <v>0</v>
      </c>
      <c r="N193" s="84">
        <v>0</v>
      </c>
      <c r="O193" s="84">
        <v>0</v>
      </c>
      <c r="P193" s="84">
        <v>0.33279999999999998</v>
      </c>
      <c r="Q193" s="84">
        <v>0.40789999999999998</v>
      </c>
      <c r="R193" s="84">
        <v>0.1192</v>
      </c>
      <c r="S193" s="84">
        <v>0.41049999999999998</v>
      </c>
      <c r="T193" s="84">
        <v>0.40789999999999998</v>
      </c>
      <c r="U193" s="84">
        <v>0.27160000000000001</v>
      </c>
      <c r="V193" s="84">
        <v>0.45450000000000002</v>
      </c>
      <c r="W193" s="84">
        <v>0.35780000000000001</v>
      </c>
      <c r="X193" s="84">
        <v>0.2586</v>
      </c>
      <c r="Y193" s="84">
        <v>0.4572</v>
      </c>
      <c r="Z193" s="84">
        <v>0.59399999999999997</v>
      </c>
      <c r="AA193" s="84">
        <v>0.48039999999999999</v>
      </c>
    </row>
    <row r="194" spans="1:27">
      <c r="A194" s="142"/>
      <c r="B194" s="142"/>
      <c r="C194" s="5">
        <v>8</v>
      </c>
      <c r="D194" s="84">
        <v>0</v>
      </c>
      <c r="E194" s="84">
        <v>0</v>
      </c>
      <c r="F194" s="84">
        <v>0</v>
      </c>
      <c r="G194" s="84">
        <v>0</v>
      </c>
      <c r="H194" s="84">
        <v>0</v>
      </c>
      <c r="I194" s="84">
        <v>0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0.41070000000000001</v>
      </c>
      <c r="Q194" s="84">
        <v>0.63880000000000003</v>
      </c>
      <c r="R194" s="84">
        <v>0.14929999999999999</v>
      </c>
      <c r="S194" s="84">
        <v>0.55089999999999995</v>
      </c>
      <c r="T194" s="84">
        <v>0.63880000000000003</v>
      </c>
      <c r="U194" s="84">
        <v>0.3609</v>
      </c>
      <c r="V194" s="84">
        <v>0.43059999999999998</v>
      </c>
      <c r="W194" s="84">
        <v>0.40479999999999999</v>
      </c>
      <c r="X194" s="84">
        <v>0.25259999999999999</v>
      </c>
      <c r="Y194" s="84">
        <v>0.3795</v>
      </c>
      <c r="Z194" s="84">
        <v>0.62350000000000005</v>
      </c>
      <c r="AA194" s="84">
        <v>0.49909999999999999</v>
      </c>
    </row>
    <row r="195" spans="1:27">
      <c r="A195" s="142" t="s">
        <v>80</v>
      </c>
      <c r="B195" s="142" t="s">
        <v>88</v>
      </c>
      <c r="C195" s="5">
        <v>8.0416666666666696</v>
      </c>
      <c r="D195" s="84">
        <v>0</v>
      </c>
      <c r="E195" s="84">
        <v>0</v>
      </c>
      <c r="F195" s="84">
        <v>0</v>
      </c>
      <c r="G195" s="84">
        <v>0</v>
      </c>
      <c r="H195" s="84">
        <v>0</v>
      </c>
      <c r="I195" s="84">
        <v>0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0.29609999999999997</v>
      </c>
      <c r="Q195" s="84">
        <v>0.3876</v>
      </c>
      <c r="R195" s="84">
        <v>0.10440000000000001</v>
      </c>
      <c r="S195" s="84">
        <v>0.38290000000000002</v>
      </c>
      <c r="T195" s="84">
        <v>0.3876</v>
      </c>
      <c r="U195" s="84">
        <v>0.24740000000000001</v>
      </c>
      <c r="V195" s="84">
        <v>0.48580000000000001</v>
      </c>
      <c r="W195" s="84">
        <v>0.52939999999999998</v>
      </c>
      <c r="X195" s="84">
        <v>0.15559999999999999</v>
      </c>
      <c r="Y195" s="84">
        <v>0.25090000000000001</v>
      </c>
      <c r="Z195" s="84">
        <v>0.69540000000000002</v>
      </c>
      <c r="AA195" s="84">
        <v>0.55269999999999997</v>
      </c>
    </row>
    <row r="196" spans="1:27">
      <c r="A196" s="142"/>
      <c r="B196" s="142"/>
      <c r="C196" s="5">
        <v>8.0833333333333304</v>
      </c>
      <c r="D196" s="84">
        <v>0</v>
      </c>
      <c r="E196" s="84">
        <v>0</v>
      </c>
      <c r="F196" s="84">
        <v>0</v>
      </c>
      <c r="G196" s="84">
        <v>0</v>
      </c>
      <c r="H196" s="84">
        <v>0</v>
      </c>
      <c r="I196" s="84">
        <v>0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0.30180000000000001</v>
      </c>
      <c r="Q196" s="84">
        <v>0.41270000000000001</v>
      </c>
      <c r="R196" s="84">
        <v>0.1018</v>
      </c>
      <c r="S196" s="84">
        <v>0.38009999999999999</v>
      </c>
      <c r="T196" s="84">
        <v>0.41270000000000001</v>
      </c>
      <c r="U196" s="84">
        <v>0.25040000000000001</v>
      </c>
      <c r="V196" s="84">
        <v>0.49270000000000003</v>
      </c>
      <c r="W196" s="84">
        <v>0.53949999999999998</v>
      </c>
      <c r="X196" s="84">
        <v>0.2006</v>
      </c>
      <c r="Y196" s="84">
        <v>0.2964</v>
      </c>
      <c r="Z196" s="84">
        <v>0.60199999999999998</v>
      </c>
      <c r="AA196" s="84">
        <v>0.51600000000000001</v>
      </c>
    </row>
    <row r="197" spans="1:27">
      <c r="A197" s="142"/>
      <c r="B197" s="142"/>
      <c r="C197" s="5">
        <v>8.125</v>
      </c>
      <c r="D197" s="84">
        <v>0</v>
      </c>
      <c r="E197" s="84">
        <v>0</v>
      </c>
      <c r="F197" s="84">
        <v>0</v>
      </c>
      <c r="G197" s="84">
        <v>0</v>
      </c>
      <c r="H197" s="84">
        <v>0</v>
      </c>
      <c r="I197" s="84">
        <v>0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0.26719999999999999</v>
      </c>
      <c r="Q197" s="84">
        <v>0.43149999999999999</v>
      </c>
      <c r="R197" s="84">
        <v>8.9899999999999994E-2</v>
      </c>
      <c r="S197" s="84">
        <v>0.37530000000000002</v>
      </c>
      <c r="T197" s="84">
        <v>0.43149999999999999</v>
      </c>
      <c r="U197" s="84">
        <v>0.23719999999999999</v>
      </c>
      <c r="V197" s="84">
        <v>0.44729999999999998</v>
      </c>
      <c r="W197" s="84">
        <v>0.53700000000000003</v>
      </c>
      <c r="X197" s="84">
        <v>0.20349999999999999</v>
      </c>
      <c r="Y197" s="84">
        <v>0.29120000000000001</v>
      </c>
      <c r="Z197" s="84">
        <v>0.46429999999999999</v>
      </c>
      <c r="AA197" s="84">
        <v>0.44130000000000003</v>
      </c>
    </row>
    <row r="198" spans="1:27">
      <c r="A198" s="142"/>
      <c r="B198" s="142"/>
      <c r="C198" s="5">
        <v>8.1666666666666696</v>
      </c>
      <c r="D198" s="84">
        <v>0</v>
      </c>
      <c r="E198" s="84">
        <v>0</v>
      </c>
      <c r="F198" s="84">
        <v>0</v>
      </c>
      <c r="G198" s="84">
        <v>0</v>
      </c>
      <c r="H198" s="84">
        <v>0</v>
      </c>
      <c r="I198" s="84">
        <v>0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0.25340000000000001</v>
      </c>
      <c r="Q198" s="84">
        <v>0.38779999999999998</v>
      </c>
      <c r="R198" s="84">
        <v>8.3699999999999997E-2</v>
      </c>
      <c r="S198" s="84">
        <v>0.36430000000000001</v>
      </c>
      <c r="T198" s="84">
        <v>0.38779999999999998</v>
      </c>
      <c r="U198" s="84">
        <v>0.22339999999999999</v>
      </c>
      <c r="V198" s="84">
        <v>0.37819999999999998</v>
      </c>
      <c r="W198" s="84">
        <v>0.51590000000000003</v>
      </c>
      <c r="X198" s="84">
        <v>0.22900000000000001</v>
      </c>
      <c r="Y198" s="84">
        <v>0.23749999999999999</v>
      </c>
      <c r="Z198" s="84">
        <v>0.38600000000000001</v>
      </c>
      <c r="AA198" s="84">
        <v>0.38990000000000002</v>
      </c>
    </row>
    <row r="199" spans="1:27">
      <c r="A199" s="142"/>
      <c r="B199" s="142"/>
      <c r="C199" s="5">
        <v>8.2083333333333304</v>
      </c>
      <c r="D199" s="84">
        <v>0</v>
      </c>
      <c r="E199" s="84">
        <v>0</v>
      </c>
      <c r="F199" s="84">
        <v>0</v>
      </c>
      <c r="G199" s="84">
        <v>0</v>
      </c>
      <c r="H199" s="84">
        <v>0</v>
      </c>
      <c r="I199" s="84">
        <v>0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0.28270000000000001</v>
      </c>
      <c r="Q199" s="84">
        <v>0.4042</v>
      </c>
      <c r="R199" s="84">
        <v>0.1045</v>
      </c>
      <c r="S199" s="84">
        <v>0.41670000000000001</v>
      </c>
      <c r="T199" s="84">
        <v>0.4042</v>
      </c>
      <c r="U199" s="84">
        <v>0.25240000000000001</v>
      </c>
      <c r="V199" s="84">
        <v>0.32679999999999998</v>
      </c>
      <c r="W199" s="84">
        <v>0.43230000000000002</v>
      </c>
      <c r="X199" s="84">
        <v>0.2215</v>
      </c>
      <c r="Y199" s="84">
        <v>0.2203</v>
      </c>
      <c r="Z199" s="84">
        <v>0.38500000000000001</v>
      </c>
      <c r="AA199" s="84">
        <v>0.36309999999999998</v>
      </c>
    </row>
    <row r="200" spans="1:27">
      <c r="A200" s="142"/>
      <c r="B200" s="142"/>
      <c r="C200" s="5">
        <v>8.25</v>
      </c>
      <c r="D200" s="84">
        <v>0</v>
      </c>
      <c r="E200" s="84">
        <v>0</v>
      </c>
      <c r="F200" s="84">
        <v>0</v>
      </c>
      <c r="G200" s="84">
        <v>0</v>
      </c>
      <c r="H200" s="84">
        <v>0</v>
      </c>
      <c r="I200" s="84">
        <v>0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0.27379999999999999</v>
      </c>
      <c r="Q200" s="84">
        <v>0.36909999999999998</v>
      </c>
      <c r="R200" s="84">
        <v>9.9000000000000005E-2</v>
      </c>
      <c r="S200" s="84">
        <v>0.40360000000000001</v>
      </c>
      <c r="T200" s="84">
        <v>0.36909999999999998</v>
      </c>
      <c r="U200" s="84">
        <v>0.2409</v>
      </c>
      <c r="V200" s="84">
        <v>0.35639999999999999</v>
      </c>
      <c r="W200" s="84">
        <v>0.36630000000000001</v>
      </c>
      <c r="X200" s="84">
        <v>0.17399999999999999</v>
      </c>
      <c r="Y200" s="84">
        <v>0.20449999999999999</v>
      </c>
      <c r="Z200" s="84">
        <v>0.35699999999999998</v>
      </c>
      <c r="AA200" s="84">
        <v>0.33129999999999998</v>
      </c>
    </row>
    <row r="201" spans="1:27">
      <c r="A201" s="142"/>
      <c r="B201" s="142"/>
      <c r="C201" s="5">
        <v>8.2916666666666696</v>
      </c>
      <c r="D201" s="84">
        <v>0</v>
      </c>
      <c r="E201" s="84">
        <v>0</v>
      </c>
      <c r="F201" s="84">
        <v>0</v>
      </c>
      <c r="G201" s="84">
        <v>0</v>
      </c>
      <c r="H201" s="84">
        <v>0</v>
      </c>
      <c r="I201" s="84">
        <v>0</v>
      </c>
      <c r="J201" s="84">
        <v>6.5500000000000003E-2</v>
      </c>
      <c r="K201" s="84">
        <v>8.5900000000000004E-2</v>
      </c>
      <c r="L201" s="84">
        <v>0.1041</v>
      </c>
      <c r="M201" s="84">
        <v>7.0599999999999996E-2</v>
      </c>
      <c r="N201" s="84">
        <v>3.1699999999999999E-2</v>
      </c>
      <c r="O201" s="84">
        <v>7.1499999999999994E-2</v>
      </c>
      <c r="P201" s="84">
        <v>0.27929999999999999</v>
      </c>
      <c r="Q201" s="84">
        <v>0.32329999999999998</v>
      </c>
      <c r="R201" s="84">
        <v>8.9800000000000005E-2</v>
      </c>
      <c r="S201" s="84">
        <v>0.39729999999999999</v>
      </c>
      <c r="T201" s="84">
        <v>0.32329999999999998</v>
      </c>
      <c r="U201" s="84">
        <v>0.2321</v>
      </c>
      <c r="V201" s="84">
        <v>0.38519999999999999</v>
      </c>
      <c r="W201" s="84">
        <v>0.34239999999999998</v>
      </c>
      <c r="X201" s="84">
        <v>0.17530000000000001</v>
      </c>
      <c r="Y201" s="84">
        <v>0.19500000000000001</v>
      </c>
      <c r="Z201" s="84">
        <v>0.4516</v>
      </c>
      <c r="AA201" s="84">
        <v>0.37640000000000001</v>
      </c>
    </row>
    <row r="202" spans="1:27">
      <c r="A202" s="142"/>
      <c r="B202" s="142"/>
      <c r="C202" s="5">
        <v>8.3333333333333304</v>
      </c>
      <c r="D202" s="84">
        <v>0</v>
      </c>
      <c r="E202" s="84">
        <v>0</v>
      </c>
      <c r="F202" s="84">
        <v>0</v>
      </c>
      <c r="G202" s="84">
        <v>0</v>
      </c>
      <c r="H202" s="84">
        <v>0</v>
      </c>
      <c r="I202" s="84">
        <v>0</v>
      </c>
      <c r="J202" s="84">
        <v>0.3624</v>
      </c>
      <c r="K202" s="84">
        <v>0.44269999999999998</v>
      </c>
      <c r="L202" s="84">
        <v>0.3795</v>
      </c>
      <c r="M202" s="84">
        <v>0.43099999999999999</v>
      </c>
      <c r="N202" s="84">
        <v>0.37240000000000001</v>
      </c>
      <c r="O202" s="84">
        <v>0.39760000000000001</v>
      </c>
      <c r="P202" s="84">
        <v>0.24060000000000001</v>
      </c>
      <c r="Q202" s="84">
        <v>0.31830000000000003</v>
      </c>
      <c r="R202" s="84">
        <v>8.4599999999999995E-2</v>
      </c>
      <c r="S202" s="84">
        <v>0.37130000000000002</v>
      </c>
      <c r="T202" s="84">
        <v>0.31830000000000003</v>
      </c>
      <c r="U202" s="84">
        <v>0.21329999999999999</v>
      </c>
      <c r="V202" s="84">
        <v>0.26929999999999998</v>
      </c>
      <c r="W202" s="84">
        <v>0.30299999999999999</v>
      </c>
      <c r="X202" s="84">
        <v>0.13170000000000001</v>
      </c>
      <c r="Y202" s="84">
        <v>0.14660000000000001</v>
      </c>
      <c r="Z202" s="84">
        <v>0.42459999999999998</v>
      </c>
      <c r="AA202" s="84">
        <v>0.3337</v>
      </c>
    </row>
    <row r="203" spans="1:27">
      <c r="A203" s="142"/>
      <c r="B203" s="142"/>
      <c r="C203" s="5">
        <v>8.375</v>
      </c>
      <c r="D203" s="84">
        <v>0.10009999999999999</v>
      </c>
      <c r="E203" s="84">
        <v>0.1167</v>
      </c>
      <c r="F203" s="84">
        <v>9.4299999999999995E-2</v>
      </c>
      <c r="G203" s="84">
        <v>6.8199999999999997E-2</v>
      </c>
      <c r="H203" s="84">
        <v>0.17549999999999999</v>
      </c>
      <c r="I203" s="84">
        <v>0.1109</v>
      </c>
      <c r="J203" s="84">
        <v>0.59960000000000002</v>
      </c>
      <c r="K203" s="84">
        <v>0.7571</v>
      </c>
      <c r="L203" s="84">
        <v>0.66190000000000004</v>
      </c>
      <c r="M203" s="84">
        <v>0.67869999999999997</v>
      </c>
      <c r="N203" s="84">
        <v>0.66849999999999998</v>
      </c>
      <c r="O203" s="84">
        <v>0.67320000000000002</v>
      </c>
      <c r="P203" s="84">
        <v>0.2218</v>
      </c>
      <c r="Q203" s="84">
        <v>0.31380000000000002</v>
      </c>
      <c r="R203" s="84">
        <v>8.2699999999999996E-2</v>
      </c>
      <c r="S203" s="84">
        <v>0.36209999999999998</v>
      </c>
      <c r="T203" s="84">
        <v>0.31380000000000002</v>
      </c>
      <c r="U203" s="84">
        <v>0.2049</v>
      </c>
      <c r="V203" s="84">
        <v>0.18190000000000001</v>
      </c>
      <c r="W203" s="84">
        <v>0.2742</v>
      </c>
      <c r="X203" s="84">
        <v>9.5299999999999996E-2</v>
      </c>
      <c r="Y203" s="84">
        <v>0.1077</v>
      </c>
      <c r="Z203" s="84">
        <v>0.41449999999999998</v>
      </c>
      <c r="AA203" s="84">
        <v>0.30640000000000001</v>
      </c>
    </row>
    <row r="204" spans="1:27">
      <c r="A204" s="142"/>
      <c r="B204" s="142"/>
      <c r="C204" s="5">
        <v>8.4166666666666696</v>
      </c>
      <c r="D204" s="84">
        <v>0.46910000000000002</v>
      </c>
      <c r="E204" s="84">
        <v>0.40189999999999998</v>
      </c>
      <c r="F204" s="84">
        <v>0.28210000000000002</v>
      </c>
      <c r="G204" s="84">
        <v>0.27629999999999999</v>
      </c>
      <c r="H204" s="84">
        <v>0.85329999999999995</v>
      </c>
      <c r="I204" s="84">
        <v>0.45660000000000001</v>
      </c>
      <c r="J204" s="84">
        <v>0.71609999999999996</v>
      </c>
      <c r="K204" s="84">
        <v>0.85209999999999997</v>
      </c>
      <c r="L204" s="84">
        <v>0.80320000000000003</v>
      </c>
      <c r="M204" s="84">
        <v>0.77310000000000001</v>
      </c>
      <c r="N204" s="84">
        <v>0.86419999999999997</v>
      </c>
      <c r="O204" s="84">
        <v>0.80169999999999997</v>
      </c>
      <c r="P204" s="84">
        <v>0.18240000000000001</v>
      </c>
      <c r="Q204" s="84">
        <v>0.2477</v>
      </c>
      <c r="R204" s="84">
        <v>6.0499999999999998E-2</v>
      </c>
      <c r="S204" s="84">
        <v>0.26819999999999999</v>
      </c>
      <c r="T204" s="84">
        <v>0.2477</v>
      </c>
      <c r="U204" s="84">
        <v>0.15840000000000001</v>
      </c>
      <c r="V204" s="84">
        <v>9.8199999999999996E-2</v>
      </c>
      <c r="W204" s="84">
        <v>0.1661</v>
      </c>
      <c r="X204" s="84">
        <v>0.1077</v>
      </c>
      <c r="Y204" s="84">
        <v>0.10580000000000001</v>
      </c>
      <c r="Z204" s="84">
        <v>0.41820000000000002</v>
      </c>
      <c r="AA204" s="84">
        <v>0.2757</v>
      </c>
    </row>
    <row r="205" spans="1:27">
      <c r="A205" s="142"/>
      <c r="B205" s="142"/>
      <c r="C205" s="5">
        <v>8.4583333333333304</v>
      </c>
      <c r="D205" s="84">
        <v>0.59509999999999996</v>
      </c>
      <c r="E205" s="84">
        <v>0.67679999999999996</v>
      </c>
      <c r="F205" s="84">
        <v>0.42909999999999998</v>
      </c>
      <c r="G205" s="84">
        <v>0.4108</v>
      </c>
      <c r="H205" s="84">
        <v>0.80200000000000005</v>
      </c>
      <c r="I205" s="84">
        <v>0.58279999999999998</v>
      </c>
      <c r="J205" s="84">
        <v>0.76559999999999995</v>
      </c>
      <c r="K205" s="84">
        <v>0.82379999999999998</v>
      </c>
      <c r="L205" s="84">
        <v>0.7833</v>
      </c>
      <c r="M205" s="84">
        <v>0.79279999999999995</v>
      </c>
      <c r="N205" s="84">
        <v>0.81230000000000002</v>
      </c>
      <c r="O205" s="84">
        <v>0.79559999999999997</v>
      </c>
      <c r="P205" s="84">
        <v>0.17019999999999999</v>
      </c>
      <c r="Q205" s="84">
        <v>0.19919999999999999</v>
      </c>
      <c r="R205" s="84">
        <v>6.13E-2</v>
      </c>
      <c r="S205" s="84">
        <v>0.22900000000000001</v>
      </c>
      <c r="T205" s="84">
        <v>0.19919999999999999</v>
      </c>
      <c r="U205" s="84">
        <v>0.14169999999999999</v>
      </c>
      <c r="V205" s="84">
        <v>0.1074</v>
      </c>
      <c r="W205" s="84">
        <v>0.16320000000000001</v>
      </c>
      <c r="X205" s="84">
        <v>0.18809999999999999</v>
      </c>
      <c r="Y205" s="84">
        <v>0.16320000000000001</v>
      </c>
      <c r="Z205" s="84">
        <v>0.42380000000000001</v>
      </c>
      <c r="AA205" s="84">
        <v>0.29060000000000002</v>
      </c>
    </row>
    <row r="206" spans="1:27">
      <c r="A206" s="142"/>
      <c r="B206" s="142"/>
      <c r="C206" s="5">
        <v>8.5</v>
      </c>
      <c r="D206" s="84">
        <v>0.6946</v>
      </c>
      <c r="E206" s="84">
        <v>0.80369999999999997</v>
      </c>
      <c r="F206" s="84">
        <v>0.62439999999999996</v>
      </c>
      <c r="G206" s="84">
        <v>0.45540000000000003</v>
      </c>
      <c r="H206" s="84">
        <v>0.94030000000000002</v>
      </c>
      <c r="I206" s="84">
        <v>0.70369999999999999</v>
      </c>
      <c r="J206" s="84">
        <v>0.76549999999999996</v>
      </c>
      <c r="K206" s="84">
        <v>0.78300000000000003</v>
      </c>
      <c r="L206" s="84">
        <v>0.80869999999999997</v>
      </c>
      <c r="M206" s="84">
        <v>0.7742</v>
      </c>
      <c r="N206" s="84">
        <v>0.81489999999999996</v>
      </c>
      <c r="O206" s="84">
        <v>0.7893</v>
      </c>
      <c r="P206" s="84">
        <v>0.1716</v>
      </c>
      <c r="Q206" s="84">
        <v>0.193</v>
      </c>
      <c r="R206" s="84">
        <v>5.8099999999999999E-2</v>
      </c>
      <c r="S206" s="84">
        <v>0.2092</v>
      </c>
      <c r="T206" s="84">
        <v>0.193</v>
      </c>
      <c r="U206" s="84">
        <v>0.13619999999999999</v>
      </c>
      <c r="V206" s="84">
        <v>9.11E-2</v>
      </c>
      <c r="W206" s="84">
        <v>0.12690000000000001</v>
      </c>
      <c r="X206" s="84">
        <v>0.20880000000000001</v>
      </c>
      <c r="Y206" s="84">
        <v>0.21690000000000001</v>
      </c>
      <c r="Z206" s="84">
        <v>0.33760000000000001</v>
      </c>
      <c r="AA206" s="84">
        <v>0.24210000000000001</v>
      </c>
    </row>
    <row r="207" spans="1:27">
      <c r="A207" s="142"/>
      <c r="B207" s="142"/>
      <c r="C207" s="5">
        <v>8.5416666666666696</v>
      </c>
      <c r="D207" s="84">
        <v>0.68369999999999997</v>
      </c>
      <c r="E207" s="84">
        <v>0.81659999999999999</v>
      </c>
      <c r="F207" s="84">
        <v>0.4642</v>
      </c>
      <c r="G207" s="84">
        <v>0.5544</v>
      </c>
      <c r="H207" s="84">
        <v>0.87949999999999995</v>
      </c>
      <c r="I207" s="84">
        <v>0.67969999999999997</v>
      </c>
      <c r="J207" s="84">
        <v>0.76229999999999998</v>
      </c>
      <c r="K207" s="84">
        <v>0.79249999999999998</v>
      </c>
      <c r="L207" s="84">
        <v>0.79320000000000002</v>
      </c>
      <c r="M207" s="84">
        <v>0.77859999999999996</v>
      </c>
      <c r="N207" s="84">
        <v>0.80700000000000005</v>
      </c>
      <c r="O207" s="84">
        <v>0.78669999999999995</v>
      </c>
      <c r="P207" s="84">
        <v>0.17649999999999999</v>
      </c>
      <c r="Q207" s="84">
        <v>0.16009999999999999</v>
      </c>
      <c r="R207" s="84">
        <v>6.0199999999999997E-2</v>
      </c>
      <c r="S207" s="84">
        <v>0.15840000000000001</v>
      </c>
      <c r="T207" s="84">
        <v>0.16009999999999999</v>
      </c>
      <c r="U207" s="84">
        <v>0.1244</v>
      </c>
      <c r="V207" s="84">
        <v>0.1008</v>
      </c>
      <c r="W207" s="84">
        <v>0.11219999999999999</v>
      </c>
      <c r="X207" s="84">
        <v>0.22320000000000001</v>
      </c>
      <c r="Y207" s="84">
        <v>0.1996</v>
      </c>
      <c r="Z207" s="84">
        <v>0.308</v>
      </c>
      <c r="AA207" s="84">
        <v>0.22589999999999999</v>
      </c>
    </row>
    <row r="208" spans="1:27">
      <c r="A208" s="142"/>
      <c r="B208" s="142"/>
      <c r="C208" s="5">
        <v>8.5833333333333304</v>
      </c>
      <c r="D208" s="84">
        <v>0.7127</v>
      </c>
      <c r="E208" s="84">
        <v>0.84350000000000003</v>
      </c>
      <c r="F208" s="84">
        <v>0.63980000000000004</v>
      </c>
      <c r="G208" s="84">
        <v>0.68069999999999997</v>
      </c>
      <c r="H208" s="84">
        <v>0.95109999999999995</v>
      </c>
      <c r="I208" s="84">
        <v>0.76559999999999995</v>
      </c>
      <c r="J208" s="84">
        <v>0.75870000000000004</v>
      </c>
      <c r="K208" s="84">
        <v>0.80810000000000004</v>
      </c>
      <c r="L208" s="84">
        <v>0.7944</v>
      </c>
      <c r="M208" s="84">
        <v>0.76949999999999996</v>
      </c>
      <c r="N208" s="84">
        <v>0.81779999999999997</v>
      </c>
      <c r="O208" s="84">
        <v>0.78969999999999996</v>
      </c>
      <c r="P208" s="84">
        <v>0.19009999999999999</v>
      </c>
      <c r="Q208" s="84">
        <v>0.16489999999999999</v>
      </c>
      <c r="R208" s="84">
        <v>5.74E-2</v>
      </c>
      <c r="S208" s="84">
        <v>0.1421</v>
      </c>
      <c r="T208" s="84">
        <v>0.16489999999999999</v>
      </c>
      <c r="U208" s="84">
        <v>0.1244</v>
      </c>
      <c r="V208" s="84">
        <v>0.11269999999999999</v>
      </c>
      <c r="W208" s="84">
        <v>0.1343</v>
      </c>
      <c r="X208" s="84">
        <v>0.34499999999999997</v>
      </c>
      <c r="Y208" s="84">
        <v>0.2324</v>
      </c>
      <c r="Z208" s="84">
        <v>0.34689999999999999</v>
      </c>
      <c r="AA208" s="84">
        <v>0.2671</v>
      </c>
    </row>
    <row r="209" spans="1:27">
      <c r="A209" s="142"/>
      <c r="B209" s="142"/>
      <c r="C209" s="5">
        <v>8.625</v>
      </c>
      <c r="D209" s="84">
        <v>0.70099999999999996</v>
      </c>
      <c r="E209" s="84">
        <v>0.77249999999999996</v>
      </c>
      <c r="F209" s="84">
        <v>0.62350000000000005</v>
      </c>
      <c r="G209" s="84">
        <v>0.54549999999999998</v>
      </c>
      <c r="H209" s="84">
        <v>0.89829999999999999</v>
      </c>
      <c r="I209" s="84">
        <v>0.70820000000000005</v>
      </c>
      <c r="J209" s="84">
        <v>0.75539999999999996</v>
      </c>
      <c r="K209" s="84">
        <v>0.82199999999999995</v>
      </c>
      <c r="L209" s="84">
        <v>0.74450000000000005</v>
      </c>
      <c r="M209" s="84">
        <v>0.80820000000000003</v>
      </c>
      <c r="N209" s="84">
        <v>0.84199999999999997</v>
      </c>
      <c r="O209" s="84">
        <v>0.7944</v>
      </c>
      <c r="P209" s="84">
        <v>0.20050000000000001</v>
      </c>
      <c r="Q209" s="84">
        <v>0.1719</v>
      </c>
      <c r="R209" s="84">
        <v>6.5100000000000005E-2</v>
      </c>
      <c r="S209" s="84">
        <v>0.15690000000000001</v>
      </c>
      <c r="T209" s="84">
        <v>0.1719</v>
      </c>
      <c r="U209" s="84">
        <v>0.13420000000000001</v>
      </c>
      <c r="V209" s="84">
        <v>0.1535</v>
      </c>
      <c r="W209" s="84">
        <v>0.15110000000000001</v>
      </c>
      <c r="X209" s="84">
        <v>0.51800000000000002</v>
      </c>
      <c r="Y209" s="84">
        <v>0.36859999999999998</v>
      </c>
      <c r="Z209" s="84">
        <v>0.37359999999999999</v>
      </c>
      <c r="AA209" s="84">
        <v>0.31480000000000002</v>
      </c>
    </row>
    <row r="210" spans="1:27">
      <c r="A210" s="142"/>
      <c r="B210" s="142"/>
      <c r="C210" s="5">
        <v>8.6666666666666696</v>
      </c>
      <c r="D210" s="84">
        <v>0.6482</v>
      </c>
      <c r="E210" s="84">
        <v>0.78900000000000003</v>
      </c>
      <c r="F210" s="84">
        <v>0.48809999999999998</v>
      </c>
      <c r="G210" s="84">
        <v>0.54949999999999999</v>
      </c>
      <c r="H210" s="84">
        <v>0.91410000000000002</v>
      </c>
      <c r="I210" s="84">
        <v>0.67779999999999996</v>
      </c>
      <c r="J210" s="84">
        <v>0.71120000000000005</v>
      </c>
      <c r="K210" s="84">
        <v>0.82040000000000002</v>
      </c>
      <c r="L210" s="84">
        <v>0.76800000000000002</v>
      </c>
      <c r="M210" s="84">
        <v>0.77090000000000003</v>
      </c>
      <c r="N210" s="84">
        <v>0.85629999999999995</v>
      </c>
      <c r="O210" s="84">
        <v>0.78539999999999999</v>
      </c>
      <c r="P210" s="84">
        <v>0.17680000000000001</v>
      </c>
      <c r="Q210" s="84">
        <v>0.1585</v>
      </c>
      <c r="R210" s="84">
        <v>5.7799999999999997E-2</v>
      </c>
      <c r="S210" s="84">
        <v>0.14480000000000001</v>
      </c>
      <c r="T210" s="84">
        <v>0.1585</v>
      </c>
      <c r="U210" s="84">
        <v>0.1206</v>
      </c>
      <c r="V210" s="84">
        <v>0.15179999999999999</v>
      </c>
      <c r="W210" s="84">
        <v>0.15160000000000001</v>
      </c>
      <c r="X210" s="84">
        <v>0.4919</v>
      </c>
      <c r="Y210" s="84">
        <v>0.39850000000000002</v>
      </c>
      <c r="Z210" s="84">
        <v>0.34050000000000002</v>
      </c>
      <c r="AA210" s="84">
        <v>0.2964</v>
      </c>
    </row>
    <row r="211" spans="1:27">
      <c r="A211" s="142"/>
      <c r="B211" s="142"/>
      <c r="C211" s="5">
        <v>8.7083333333333304</v>
      </c>
      <c r="D211" s="84">
        <v>0.503</v>
      </c>
      <c r="E211" s="84">
        <v>0.63290000000000002</v>
      </c>
      <c r="F211" s="84">
        <v>0.23280000000000001</v>
      </c>
      <c r="G211" s="84">
        <v>0.44230000000000003</v>
      </c>
      <c r="H211" s="84">
        <v>0.81950000000000001</v>
      </c>
      <c r="I211" s="84">
        <v>0.52610000000000001</v>
      </c>
      <c r="J211" s="84">
        <v>0.62239999999999995</v>
      </c>
      <c r="K211" s="84">
        <v>0.72889999999999999</v>
      </c>
      <c r="L211" s="84">
        <v>0.62050000000000005</v>
      </c>
      <c r="M211" s="84">
        <v>0.70389999999999997</v>
      </c>
      <c r="N211" s="84">
        <v>0.77300000000000002</v>
      </c>
      <c r="O211" s="84">
        <v>0.68969999999999998</v>
      </c>
      <c r="P211" s="84">
        <v>0.19639999999999999</v>
      </c>
      <c r="Q211" s="84">
        <v>0.15540000000000001</v>
      </c>
      <c r="R211" s="84">
        <v>6.6000000000000003E-2</v>
      </c>
      <c r="S211" s="84">
        <v>0.1522</v>
      </c>
      <c r="T211" s="84">
        <v>0.15540000000000001</v>
      </c>
      <c r="U211" s="84">
        <v>0.1305</v>
      </c>
      <c r="V211" s="84">
        <v>0.1411</v>
      </c>
      <c r="W211" s="84">
        <v>0.14560000000000001</v>
      </c>
      <c r="X211" s="84">
        <v>0.31540000000000001</v>
      </c>
      <c r="Y211" s="84">
        <v>0.25690000000000002</v>
      </c>
      <c r="Z211" s="84">
        <v>0.29060000000000002</v>
      </c>
      <c r="AA211" s="84">
        <v>0.24229999999999999</v>
      </c>
    </row>
    <row r="212" spans="1:27">
      <c r="A212" s="142"/>
      <c r="B212" s="142"/>
      <c r="C212" s="5">
        <v>8.75</v>
      </c>
      <c r="D212" s="84">
        <v>0.13189999999999999</v>
      </c>
      <c r="E212" s="84">
        <v>0.27529999999999999</v>
      </c>
      <c r="F212" s="84">
        <v>0</v>
      </c>
      <c r="G212" s="84">
        <v>0.10340000000000001</v>
      </c>
      <c r="H212" s="84">
        <v>0.57030000000000003</v>
      </c>
      <c r="I212" s="84">
        <v>0.2162</v>
      </c>
      <c r="J212" s="84">
        <v>0.34689999999999999</v>
      </c>
      <c r="K212" s="84">
        <v>0.46729999999999999</v>
      </c>
      <c r="L212" s="84">
        <v>0.23699999999999999</v>
      </c>
      <c r="M212" s="84">
        <v>0.41049999999999998</v>
      </c>
      <c r="N212" s="84">
        <v>0.56430000000000002</v>
      </c>
      <c r="O212" s="84">
        <v>0.4052</v>
      </c>
      <c r="P212" s="84">
        <v>0.214</v>
      </c>
      <c r="Q212" s="84">
        <v>0.16489999999999999</v>
      </c>
      <c r="R212" s="84">
        <v>6.0600000000000001E-2</v>
      </c>
      <c r="S212" s="84">
        <v>0.17449999999999999</v>
      </c>
      <c r="T212" s="84">
        <v>0.16489999999999999</v>
      </c>
      <c r="U212" s="84">
        <v>0.1389</v>
      </c>
      <c r="V212" s="84">
        <v>0.16300000000000001</v>
      </c>
      <c r="W212" s="84">
        <v>0.16889999999999999</v>
      </c>
      <c r="X212" s="84">
        <v>0.32919999999999999</v>
      </c>
      <c r="Y212" s="84">
        <v>0.30990000000000001</v>
      </c>
      <c r="Z212" s="84">
        <v>0.29820000000000002</v>
      </c>
      <c r="AA212" s="84">
        <v>0.25779999999999997</v>
      </c>
    </row>
    <row r="213" spans="1:27">
      <c r="A213" s="142"/>
      <c r="B213" s="142"/>
      <c r="C213" s="5">
        <v>8.7916666666666696</v>
      </c>
      <c r="D213" s="84">
        <v>0</v>
      </c>
      <c r="E213" s="84">
        <v>0</v>
      </c>
      <c r="F213" s="84">
        <v>0</v>
      </c>
      <c r="G213" s="84">
        <v>0</v>
      </c>
      <c r="H213" s="84">
        <v>0</v>
      </c>
      <c r="I213" s="84">
        <v>0</v>
      </c>
      <c r="J213" s="84">
        <v>2.4400000000000002E-2</v>
      </c>
      <c r="K213" s="84">
        <v>3.6900000000000002E-2</v>
      </c>
      <c r="L213" s="84">
        <v>3.5000000000000001E-3</v>
      </c>
      <c r="M213" s="84">
        <v>2.6700000000000002E-2</v>
      </c>
      <c r="N213" s="84">
        <v>3.4500000000000003E-2</v>
      </c>
      <c r="O213" s="84">
        <v>2.52E-2</v>
      </c>
      <c r="P213" s="84">
        <v>0.23860000000000001</v>
      </c>
      <c r="Q213" s="84">
        <v>0.20599999999999999</v>
      </c>
      <c r="R213" s="84">
        <v>6.93E-2</v>
      </c>
      <c r="S213" s="84">
        <v>0.21870000000000001</v>
      </c>
      <c r="T213" s="84">
        <v>0.20599999999999999</v>
      </c>
      <c r="U213" s="84">
        <v>0.16300000000000001</v>
      </c>
      <c r="V213" s="84">
        <v>0.20019999999999999</v>
      </c>
      <c r="W213" s="84">
        <v>0.19719999999999999</v>
      </c>
      <c r="X213" s="84">
        <v>0.29149999999999998</v>
      </c>
      <c r="Y213" s="84">
        <v>0.33600000000000002</v>
      </c>
      <c r="Z213" s="84">
        <v>0.3629</v>
      </c>
      <c r="AA213" s="84">
        <v>0.29770000000000002</v>
      </c>
    </row>
    <row r="214" spans="1:27">
      <c r="A214" s="142"/>
      <c r="B214" s="142"/>
      <c r="C214" s="5">
        <v>8.8333333333333304</v>
      </c>
      <c r="D214" s="84">
        <v>0</v>
      </c>
      <c r="E214" s="84">
        <v>0</v>
      </c>
      <c r="F214" s="84">
        <v>0</v>
      </c>
      <c r="G214" s="84">
        <v>0</v>
      </c>
      <c r="H214" s="84">
        <v>0</v>
      </c>
      <c r="I214" s="84">
        <v>0</v>
      </c>
      <c r="J214" s="84">
        <v>0</v>
      </c>
      <c r="K214" s="84">
        <v>0</v>
      </c>
      <c r="L214" s="84">
        <v>0</v>
      </c>
      <c r="M214" s="84">
        <v>0</v>
      </c>
      <c r="N214" s="84">
        <v>0</v>
      </c>
      <c r="O214" s="84">
        <v>0</v>
      </c>
      <c r="P214" s="84">
        <v>0.29759999999999998</v>
      </c>
      <c r="Q214" s="84">
        <v>0.3231</v>
      </c>
      <c r="R214" s="84">
        <v>9.5600000000000004E-2</v>
      </c>
      <c r="S214" s="84">
        <v>0.32219999999999999</v>
      </c>
      <c r="T214" s="84">
        <v>0.3231</v>
      </c>
      <c r="U214" s="84">
        <v>0.22459999999999999</v>
      </c>
      <c r="V214" s="84">
        <v>0.25009999999999999</v>
      </c>
      <c r="W214" s="84">
        <v>0.2132</v>
      </c>
      <c r="X214" s="84">
        <v>0.25219999999999998</v>
      </c>
      <c r="Y214" s="84">
        <v>0.35959999999999998</v>
      </c>
      <c r="Z214" s="84">
        <v>0.49459999999999998</v>
      </c>
      <c r="AA214" s="84">
        <v>0.36969999999999997</v>
      </c>
    </row>
    <row r="215" spans="1:27">
      <c r="A215" s="142"/>
      <c r="B215" s="142"/>
      <c r="C215" s="5">
        <v>8.875</v>
      </c>
      <c r="D215" s="84">
        <v>0</v>
      </c>
      <c r="E215" s="84">
        <v>0</v>
      </c>
      <c r="F215" s="84">
        <v>0</v>
      </c>
      <c r="G215" s="84">
        <v>0</v>
      </c>
      <c r="H215" s="84">
        <v>0</v>
      </c>
      <c r="I215" s="84">
        <v>0</v>
      </c>
      <c r="J215" s="84">
        <v>0</v>
      </c>
      <c r="K215" s="84">
        <v>0</v>
      </c>
      <c r="L215" s="84">
        <v>0</v>
      </c>
      <c r="M215" s="84">
        <v>0</v>
      </c>
      <c r="N215" s="84">
        <v>0</v>
      </c>
      <c r="O215" s="84">
        <v>0</v>
      </c>
      <c r="P215" s="84">
        <v>0.37240000000000001</v>
      </c>
      <c r="Q215" s="84">
        <v>0.4647</v>
      </c>
      <c r="R215" s="84">
        <v>0.13589999999999999</v>
      </c>
      <c r="S215" s="84">
        <v>0.46239999999999998</v>
      </c>
      <c r="T215" s="84">
        <v>0.4647</v>
      </c>
      <c r="U215" s="84">
        <v>0.30649999999999999</v>
      </c>
      <c r="V215" s="84">
        <v>0.311</v>
      </c>
      <c r="W215" s="84">
        <v>0.23069999999999999</v>
      </c>
      <c r="X215" s="84">
        <v>0.2107</v>
      </c>
      <c r="Y215" s="84">
        <v>0.3488</v>
      </c>
      <c r="Z215" s="84">
        <v>0.6038</v>
      </c>
      <c r="AA215" s="84">
        <v>0.43020000000000003</v>
      </c>
    </row>
    <row r="216" spans="1:27">
      <c r="A216" s="142"/>
      <c r="B216" s="142"/>
      <c r="C216" s="5">
        <v>8.9166666666666696</v>
      </c>
      <c r="D216" s="84">
        <v>0</v>
      </c>
      <c r="E216" s="84">
        <v>0</v>
      </c>
      <c r="F216" s="84">
        <v>0</v>
      </c>
      <c r="G216" s="84">
        <v>0</v>
      </c>
      <c r="H216" s="84">
        <v>0</v>
      </c>
      <c r="I216" s="84">
        <v>0</v>
      </c>
      <c r="J216" s="84">
        <v>0</v>
      </c>
      <c r="K216" s="84">
        <v>0</v>
      </c>
      <c r="L216" s="84">
        <v>0</v>
      </c>
      <c r="M216" s="84">
        <v>0</v>
      </c>
      <c r="N216" s="84">
        <v>0</v>
      </c>
      <c r="O216" s="84">
        <v>0</v>
      </c>
      <c r="P216" s="84">
        <v>0.38090000000000002</v>
      </c>
      <c r="Q216" s="84">
        <v>0.54630000000000001</v>
      </c>
      <c r="R216" s="84">
        <v>0.1278</v>
      </c>
      <c r="S216" s="84">
        <v>0.47410000000000002</v>
      </c>
      <c r="T216" s="84">
        <v>0.54630000000000001</v>
      </c>
      <c r="U216" s="84">
        <v>0.31769999999999998</v>
      </c>
      <c r="V216" s="84">
        <v>0.36870000000000003</v>
      </c>
      <c r="W216" s="84">
        <v>0.29520000000000002</v>
      </c>
      <c r="X216" s="84">
        <v>0.24390000000000001</v>
      </c>
      <c r="Y216" s="84">
        <v>0.28739999999999999</v>
      </c>
      <c r="Z216" s="84">
        <v>0.68059999999999998</v>
      </c>
      <c r="AA216" s="84">
        <v>0.4909</v>
      </c>
    </row>
    <row r="217" spans="1:27">
      <c r="A217" s="142"/>
      <c r="B217" s="142"/>
      <c r="C217" s="5">
        <v>8.9583333333333304</v>
      </c>
      <c r="D217" s="84">
        <v>0</v>
      </c>
      <c r="E217" s="84">
        <v>0</v>
      </c>
      <c r="F217" s="84">
        <v>0</v>
      </c>
      <c r="G217" s="84">
        <v>0</v>
      </c>
      <c r="H217" s="84">
        <v>0</v>
      </c>
      <c r="I217" s="84">
        <v>0</v>
      </c>
      <c r="J217" s="84">
        <v>0</v>
      </c>
      <c r="K217" s="84">
        <v>0</v>
      </c>
      <c r="L217" s="84">
        <v>0</v>
      </c>
      <c r="M217" s="84">
        <v>0</v>
      </c>
      <c r="N217" s="84">
        <v>0</v>
      </c>
      <c r="O217" s="84">
        <v>0</v>
      </c>
      <c r="P217" s="84">
        <v>0.3639</v>
      </c>
      <c r="Q217" s="84">
        <v>0.59079999999999999</v>
      </c>
      <c r="R217" s="84">
        <v>0.1177</v>
      </c>
      <c r="S217" s="84">
        <v>0.47589999999999999</v>
      </c>
      <c r="T217" s="84">
        <v>0.59079999999999999</v>
      </c>
      <c r="U217" s="84">
        <v>0.3145</v>
      </c>
      <c r="V217" s="84">
        <v>0.379</v>
      </c>
      <c r="W217" s="84">
        <v>0.23669999999999999</v>
      </c>
      <c r="X217" s="84">
        <v>0.17</v>
      </c>
      <c r="Y217" s="84">
        <v>0.21229999999999999</v>
      </c>
      <c r="Z217" s="84">
        <v>0.71209999999999996</v>
      </c>
      <c r="AA217" s="84">
        <v>0.4829</v>
      </c>
    </row>
    <row r="218" spans="1:27">
      <c r="A218" s="142"/>
      <c r="B218" s="142"/>
      <c r="C218" s="5">
        <v>9</v>
      </c>
      <c r="D218" s="84">
        <v>0</v>
      </c>
      <c r="E218" s="84">
        <v>0</v>
      </c>
      <c r="F218" s="84">
        <v>0</v>
      </c>
      <c r="G218" s="84">
        <v>0</v>
      </c>
      <c r="H218" s="84">
        <v>0</v>
      </c>
      <c r="I218" s="84">
        <v>0</v>
      </c>
      <c r="J218" s="84">
        <v>0</v>
      </c>
      <c r="K218" s="84">
        <v>0</v>
      </c>
      <c r="L218" s="84">
        <v>0</v>
      </c>
      <c r="M218" s="84">
        <v>0</v>
      </c>
      <c r="N218" s="84">
        <v>0</v>
      </c>
      <c r="O218" s="84">
        <v>0</v>
      </c>
      <c r="P218" s="84">
        <v>0.3795</v>
      </c>
      <c r="Q218" s="84">
        <v>0.62180000000000002</v>
      </c>
      <c r="R218" s="84">
        <v>0.12139999999999999</v>
      </c>
      <c r="S218" s="84">
        <v>0.49009999999999998</v>
      </c>
      <c r="T218" s="84">
        <v>0.62180000000000002</v>
      </c>
      <c r="U218" s="84">
        <v>0.32690000000000002</v>
      </c>
      <c r="V218" s="84">
        <v>0.34379999999999999</v>
      </c>
      <c r="W218" s="84">
        <v>0.20150000000000001</v>
      </c>
      <c r="X218" s="84">
        <v>0.11509999999999999</v>
      </c>
      <c r="Y218" s="84">
        <v>0.18659999999999999</v>
      </c>
      <c r="Z218" s="84">
        <v>0.62190000000000001</v>
      </c>
      <c r="AA218" s="84">
        <v>0.41820000000000002</v>
      </c>
    </row>
    <row r="219" spans="1:27">
      <c r="A219" s="142" t="s">
        <v>81</v>
      </c>
      <c r="B219" s="142"/>
      <c r="C219" s="39">
        <v>9.0416666666666696</v>
      </c>
      <c r="D219" s="95">
        <v>0</v>
      </c>
      <c r="E219" s="95">
        <v>0</v>
      </c>
      <c r="F219" s="95">
        <v>0</v>
      </c>
      <c r="G219" s="95">
        <v>0</v>
      </c>
      <c r="H219" s="95">
        <v>0</v>
      </c>
      <c r="I219" s="95">
        <v>0</v>
      </c>
      <c r="J219" s="95">
        <v>0</v>
      </c>
      <c r="K219" s="95">
        <v>0</v>
      </c>
      <c r="L219" s="95">
        <v>0</v>
      </c>
      <c r="M219" s="95">
        <v>0</v>
      </c>
      <c r="N219" s="95">
        <v>0</v>
      </c>
      <c r="O219" s="95">
        <v>0</v>
      </c>
      <c r="P219" s="95">
        <v>0.46389999999999998</v>
      </c>
      <c r="Q219" s="95">
        <v>0.66500000000000004</v>
      </c>
      <c r="R219" s="95">
        <v>0.1573</v>
      </c>
      <c r="S219" s="95">
        <v>0.64590000000000003</v>
      </c>
      <c r="T219" s="95">
        <v>0.66500000000000004</v>
      </c>
      <c r="U219" s="95">
        <v>0.40110000000000001</v>
      </c>
      <c r="V219" s="95">
        <v>0.22289999999999999</v>
      </c>
      <c r="W219" s="95">
        <v>0.15160000000000001</v>
      </c>
      <c r="X219" s="95">
        <v>7.7399999999999997E-2</v>
      </c>
      <c r="Y219" s="95">
        <v>0.14130000000000001</v>
      </c>
      <c r="Z219" s="95">
        <v>0.65669999999999995</v>
      </c>
      <c r="AA219" s="95">
        <v>0.40439999999999998</v>
      </c>
    </row>
    <row r="220" spans="1:27">
      <c r="A220" s="142"/>
      <c r="B220" s="142"/>
      <c r="C220" s="39">
        <v>9.0833333333333304</v>
      </c>
      <c r="D220" s="95">
        <v>0</v>
      </c>
      <c r="E220" s="95">
        <v>0</v>
      </c>
      <c r="F220" s="95">
        <v>0</v>
      </c>
      <c r="G220" s="95">
        <v>0</v>
      </c>
      <c r="H220" s="95">
        <v>0</v>
      </c>
      <c r="I220" s="95">
        <v>0</v>
      </c>
      <c r="J220" s="95">
        <v>0</v>
      </c>
      <c r="K220" s="95">
        <v>0</v>
      </c>
      <c r="L220" s="95">
        <v>0</v>
      </c>
      <c r="M220" s="95">
        <v>0</v>
      </c>
      <c r="N220" s="95">
        <v>0</v>
      </c>
      <c r="O220" s="95">
        <v>0</v>
      </c>
      <c r="P220" s="95">
        <v>0.45300000000000001</v>
      </c>
      <c r="Q220" s="95">
        <v>0.64970000000000006</v>
      </c>
      <c r="R220" s="95">
        <v>0.15440000000000001</v>
      </c>
      <c r="S220" s="95">
        <v>0.61060000000000003</v>
      </c>
      <c r="T220" s="95">
        <v>0.64970000000000006</v>
      </c>
      <c r="U220" s="95">
        <v>0.3881</v>
      </c>
      <c r="V220" s="95">
        <v>0.23419999999999999</v>
      </c>
      <c r="W220" s="95">
        <v>0.17979999999999999</v>
      </c>
      <c r="X220" s="95">
        <v>9.1300000000000006E-2</v>
      </c>
      <c r="Y220" s="95">
        <v>0.13059999999999999</v>
      </c>
      <c r="Z220" s="95">
        <v>0.5635</v>
      </c>
      <c r="AA220" s="95">
        <v>0.3664</v>
      </c>
    </row>
    <row r="221" spans="1:27">
      <c r="A221" s="142"/>
      <c r="B221" s="142"/>
      <c r="C221" s="39">
        <v>9.125</v>
      </c>
      <c r="D221" s="95">
        <v>0</v>
      </c>
      <c r="E221" s="95">
        <v>0</v>
      </c>
      <c r="F221" s="95">
        <v>0</v>
      </c>
      <c r="G221" s="95">
        <v>0</v>
      </c>
      <c r="H221" s="95">
        <v>0</v>
      </c>
      <c r="I221" s="95">
        <v>0</v>
      </c>
      <c r="J221" s="95">
        <v>0</v>
      </c>
      <c r="K221" s="95">
        <v>0</v>
      </c>
      <c r="L221" s="95">
        <v>0</v>
      </c>
      <c r="M221" s="95">
        <v>0</v>
      </c>
      <c r="N221" s="95">
        <v>0</v>
      </c>
      <c r="O221" s="95">
        <v>0</v>
      </c>
      <c r="P221" s="95">
        <v>0.40450000000000003</v>
      </c>
      <c r="Q221" s="95">
        <v>0.57699999999999996</v>
      </c>
      <c r="R221" s="95">
        <v>0.1431</v>
      </c>
      <c r="S221" s="95">
        <v>0.56979999999999997</v>
      </c>
      <c r="T221" s="95">
        <v>0.57699999999999996</v>
      </c>
      <c r="U221" s="95">
        <v>0.35310000000000002</v>
      </c>
      <c r="V221" s="95">
        <v>0.20669999999999999</v>
      </c>
      <c r="W221" s="95">
        <v>0.23019999999999999</v>
      </c>
      <c r="X221" s="95">
        <v>0.1018</v>
      </c>
      <c r="Y221" s="95">
        <v>0.12139999999999999</v>
      </c>
      <c r="Z221" s="95">
        <v>0.53010000000000002</v>
      </c>
      <c r="AA221" s="95">
        <v>0.35870000000000002</v>
      </c>
    </row>
    <row r="222" spans="1:27">
      <c r="A222" s="142"/>
      <c r="B222" s="142"/>
      <c r="C222" s="39">
        <v>9.1666666666666696</v>
      </c>
      <c r="D222" s="95">
        <v>0</v>
      </c>
      <c r="E222" s="95">
        <v>0</v>
      </c>
      <c r="F222" s="95">
        <v>0</v>
      </c>
      <c r="G222" s="95">
        <v>0</v>
      </c>
      <c r="H222" s="95">
        <v>0</v>
      </c>
      <c r="I222" s="95">
        <v>0</v>
      </c>
      <c r="J222" s="95">
        <v>0</v>
      </c>
      <c r="K222" s="95">
        <v>0</v>
      </c>
      <c r="L222" s="95">
        <v>0</v>
      </c>
      <c r="M222" s="95">
        <v>0</v>
      </c>
      <c r="N222" s="95">
        <v>0</v>
      </c>
      <c r="O222" s="95">
        <v>0</v>
      </c>
      <c r="P222" s="95">
        <v>0.40749999999999997</v>
      </c>
      <c r="Q222" s="95">
        <v>0.56879999999999997</v>
      </c>
      <c r="R222" s="95">
        <v>0.13639999999999999</v>
      </c>
      <c r="S222" s="95">
        <v>0.56940000000000002</v>
      </c>
      <c r="T222" s="95">
        <v>0.56879999999999997</v>
      </c>
      <c r="U222" s="95">
        <v>0.35020000000000001</v>
      </c>
      <c r="V222" s="95">
        <v>0.1807</v>
      </c>
      <c r="W222" s="95">
        <v>0.3049</v>
      </c>
      <c r="X222" s="95">
        <v>0.12570000000000001</v>
      </c>
      <c r="Y222" s="95">
        <v>0.13320000000000001</v>
      </c>
      <c r="Z222" s="95">
        <v>0.52059999999999995</v>
      </c>
      <c r="AA222" s="95">
        <v>0.37109999999999999</v>
      </c>
    </row>
    <row r="223" spans="1:27">
      <c r="A223" s="142"/>
      <c r="B223" s="142"/>
      <c r="C223" s="39">
        <v>9.2083333333333304</v>
      </c>
      <c r="D223" s="95">
        <v>0</v>
      </c>
      <c r="E223" s="95">
        <v>0</v>
      </c>
      <c r="F223" s="95">
        <v>0</v>
      </c>
      <c r="G223" s="95">
        <v>0</v>
      </c>
      <c r="H223" s="95">
        <v>0</v>
      </c>
      <c r="I223" s="95">
        <v>0</v>
      </c>
      <c r="J223" s="95">
        <v>0</v>
      </c>
      <c r="K223" s="95">
        <v>0</v>
      </c>
      <c r="L223" s="95">
        <v>0</v>
      </c>
      <c r="M223" s="95">
        <v>0</v>
      </c>
      <c r="N223" s="95">
        <v>0</v>
      </c>
      <c r="O223" s="95">
        <v>0</v>
      </c>
      <c r="P223" s="95">
        <v>0.38229999999999997</v>
      </c>
      <c r="Q223" s="95">
        <v>0.53249999999999997</v>
      </c>
      <c r="R223" s="95">
        <v>0.1333</v>
      </c>
      <c r="S223" s="95">
        <v>0.51290000000000002</v>
      </c>
      <c r="T223" s="95">
        <v>0.53249999999999997</v>
      </c>
      <c r="U223" s="95">
        <v>0.32629999999999998</v>
      </c>
      <c r="V223" s="95">
        <v>0.15679999999999999</v>
      </c>
      <c r="W223" s="95">
        <v>0.38819999999999999</v>
      </c>
      <c r="X223" s="95">
        <v>0.1754</v>
      </c>
      <c r="Y223" s="95">
        <v>0.18529999999999999</v>
      </c>
      <c r="Z223" s="95">
        <v>0.4783</v>
      </c>
      <c r="AA223" s="95">
        <v>0.374</v>
      </c>
    </row>
    <row r="224" spans="1:27">
      <c r="A224" s="142"/>
      <c r="B224" s="142"/>
      <c r="C224" s="39">
        <v>9.25</v>
      </c>
      <c r="D224" s="95">
        <v>0</v>
      </c>
      <c r="E224" s="95">
        <v>0</v>
      </c>
      <c r="F224" s="95">
        <v>0</v>
      </c>
      <c r="G224" s="95">
        <v>0</v>
      </c>
      <c r="H224" s="95">
        <v>0</v>
      </c>
      <c r="I224" s="95">
        <v>0</v>
      </c>
      <c r="J224" s="95">
        <v>0</v>
      </c>
      <c r="K224" s="95">
        <v>0</v>
      </c>
      <c r="L224" s="95">
        <v>0</v>
      </c>
      <c r="M224" s="95">
        <v>0</v>
      </c>
      <c r="N224" s="95">
        <v>0</v>
      </c>
      <c r="O224" s="95">
        <v>0</v>
      </c>
      <c r="P224" s="95">
        <v>0.3291</v>
      </c>
      <c r="Q224" s="95">
        <v>0.4451</v>
      </c>
      <c r="R224" s="95">
        <v>0.1138</v>
      </c>
      <c r="S224" s="95">
        <v>0.48659999999999998</v>
      </c>
      <c r="T224" s="95">
        <v>0.4451</v>
      </c>
      <c r="U224" s="95">
        <v>0.28789999999999999</v>
      </c>
      <c r="V224" s="95">
        <v>0.16600000000000001</v>
      </c>
      <c r="W224" s="95">
        <v>0.43619999999999998</v>
      </c>
      <c r="X224" s="95">
        <v>0.20780000000000001</v>
      </c>
      <c r="Y224" s="95">
        <v>0.17299999999999999</v>
      </c>
      <c r="Z224" s="95">
        <v>0.43859999999999999</v>
      </c>
      <c r="AA224" s="95">
        <v>0.36909999999999998</v>
      </c>
    </row>
    <row r="225" spans="1:27">
      <c r="A225" s="142"/>
      <c r="B225" s="142"/>
      <c r="C225" s="39">
        <v>9.2916666666666696</v>
      </c>
      <c r="D225" s="95">
        <v>0</v>
      </c>
      <c r="E225" s="95">
        <v>0</v>
      </c>
      <c r="F225" s="95">
        <v>0</v>
      </c>
      <c r="G225" s="95">
        <v>0</v>
      </c>
      <c r="H225" s="95">
        <v>0</v>
      </c>
      <c r="I225" s="95">
        <v>0</v>
      </c>
      <c r="J225" s="95">
        <v>6.4999999999999997E-3</v>
      </c>
      <c r="K225" s="95">
        <v>3.8999999999999998E-3</v>
      </c>
      <c r="L225" s="95">
        <v>1.23E-2</v>
      </c>
      <c r="M225" s="95">
        <v>3.5999999999999999E-3</v>
      </c>
      <c r="N225" s="95">
        <v>0</v>
      </c>
      <c r="O225" s="95">
        <v>5.3E-3</v>
      </c>
      <c r="P225" s="95">
        <v>0.32769999999999999</v>
      </c>
      <c r="Q225" s="95">
        <v>0.4047</v>
      </c>
      <c r="R225" s="95">
        <v>0.1053</v>
      </c>
      <c r="S225" s="95">
        <v>0.46829999999999999</v>
      </c>
      <c r="T225" s="95">
        <v>0.4047</v>
      </c>
      <c r="U225" s="95">
        <v>0.2757</v>
      </c>
      <c r="V225" s="95">
        <v>0.20369999999999999</v>
      </c>
      <c r="W225" s="95">
        <v>0.44950000000000001</v>
      </c>
      <c r="X225" s="95">
        <v>0.2485</v>
      </c>
      <c r="Y225" s="95">
        <v>0.16500000000000001</v>
      </c>
      <c r="Z225" s="95">
        <v>0.42059999999999997</v>
      </c>
      <c r="AA225" s="95">
        <v>0.37159999999999999</v>
      </c>
    </row>
    <row r="226" spans="1:27">
      <c r="A226" s="142"/>
      <c r="B226" s="142"/>
      <c r="C226" s="39">
        <v>9.3333333333333304</v>
      </c>
      <c r="D226" s="95">
        <v>0</v>
      </c>
      <c r="E226" s="95">
        <v>0</v>
      </c>
      <c r="F226" s="95">
        <v>0</v>
      </c>
      <c r="G226" s="95">
        <v>0</v>
      </c>
      <c r="H226" s="95">
        <v>0</v>
      </c>
      <c r="I226" s="95">
        <v>0</v>
      </c>
      <c r="J226" s="95">
        <v>0.30840000000000001</v>
      </c>
      <c r="K226" s="95">
        <v>0.2092</v>
      </c>
      <c r="L226" s="95">
        <v>0.26669999999999999</v>
      </c>
      <c r="M226" s="95">
        <v>0.29509999999999997</v>
      </c>
      <c r="N226" s="95">
        <v>0.14410000000000001</v>
      </c>
      <c r="O226" s="95">
        <v>0.2447</v>
      </c>
      <c r="P226" s="95">
        <v>0.33400000000000002</v>
      </c>
      <c r="Q226" s="95">
        <v>0.39269999999999999</v>
      </c>
      <c r="R226" s="95">
        <v>0.1045</v>
      </c>
      <c r="S226" s="95">
        <v>0.45889999999999997</v>
      </c>
      <c r="T226" s="95">
        <v>0.39269999999999999</v>
      </c>
      <c r="U226" s="95">
        <v>0.27389999999999998</v>
      </c>
      <c r="V226" s="95">
        <v>0.19209999999999999</v>
      </c>
      <c r="W226" s="95">
        <v>0.36320000000000002</v>
      </c>
      <c r="X226" s="95">
        <v>0.25779999999999997</v>
      </c>
      <c r="Y226" s="95">
        <v>0.12909999999999999</v>
      </c>
      <c r="Z226" s="95">
        <v>0.39929999999999999</v>
      </c>
      <c r="AA226" s="95">
        <v>0.33950000000000002</v>
      </c>
    </row>
    <row r="227" spans="1:27">
      <c r="A227" s="142"/>
      <c r="B227" s="142"/>
      <c r="C227" s="39">
        <v>9.375</v>
      </c>
      <c r="D227" s="95">
        <v>8.0999999999999996E-3</v>
      </c>
      <c r="E227" s="95">
        <v>5.16E-2</v>
      </c>
      <c r="F227" s="95">
        <v>2.3999999999999998E-3</v>
      </c>
      <c r="G227" s="95">
        <v>0</v>
      </c>
      <c r="H227" s="95">
        <v>0</v>
      </c>
      <c r="I227" s="95">
        <v>1.24E-2</v>
      </c>
      <c r="J227" s="95">
        <v>0.61660000000000004</v>
      </c>
      <c r="K227" s="95">
        <v>0.51180000000000003</v>
      </c>
      <c r="L227" s="95">
        <v>0.61350000000000005</v>
      </c>
      <c r="M227" s="95">
        <v>0.54379999999999995</v>
      </c>
      <c r="N227" s="95">
        <v>0.4456</v>
      </c>
      <c r="O227" s="95">
        <v>0.54630000000000001</v>
      </c>
      <c r="P227" s="95">
        <v>0.3407</v>
      </c>
      <c r="Q227" s="95">
        <v>0.41060000000000002</v>
      </c>
      <c r="R227" s="95">
        <v>0.1008</v>
      </c>
      <c r="S227" s="95">
        <v>0.44379999999999997</v>
      </c>
      <c r="T227" s="95">
        <v>0.41060000000000002</v>
      </c>
      <c r="U227" s="95">
        <v>0.27339999999999998</v>
      </c>
      <c r="V227" s="95">
        <v>0.18809999999999999</v>
      </c>
      <c r="W227" s="95">
        <v>0.30280000000000001</v>
      </c>
      <c r="X227" s="95">
        <v>0.26150000000000001</v>
      </c>
      <c r="Y227" s="95">
        <v>0.1124</v>
      </c>
      <c r="Z227" s="95">
        <v>0.3876</v>
      </c>
      <c r="AA227" s="95">
        <v>0.31929999999999997</v>
      </c>
    </row>
    <row r="228" spans="1:27">
      <c r="A228" s="142"/>
      <c r="B228" s="142"/>
      <c r="C228" s="39">
        <v>9.4166666666666696</v>
      </c>
      <c r="D228" s="95">
        <v>0.37919999999999998</v>
      </c>
      <c r="E228" s="95">
        <v>0.31330000000000002</v>
      </c>
      <c r="F228" s="95">
        <v>0.53580000000000005</v>
      </c>
      <c r="G228" s="95">
        <v>0.30399999999999999</v>
      </c>
      <c r="H228" s="95">
        <v>0.33900000000000002</v>
      </c>
      <c r="I228" s="95">
        <v>0.37430000000000002</v>
      </c>
      <c r="J228" s="95">
        <v>0.71360000000000001</v>
      </c>
      <c r="K228" s="95">
        <v>0.71</v>
      </c>
      <c r="L228" s="95">
        <v>0.67079999999999995</v>
      </c>
      <c r="M228" s="95">
        <v>0.60470000000000002</v>
      </c>
      <c r="N228" s="95">
        <v>0.58699999999999997</v>
      </c>
      <c r="O228" s="95">
        <v>0.65720000000000001</v>
      </c>
      <c r="P228" s="95">
        <v>0.248</v>
      </c>
      <c r="Q228" s="95">
        <v>0.31430000000000002</v>
      </c>
      <c r="R228" s="95">
        <v>7.7100000000000002E-2</v>
      </c>
      <c r="S228" s="95">
        <v>0.35170000000000001</v>
      </c>
      <c r="T228" s="95">
        <v>0.31430000000000002</v>
      </c>
      <c r="U228" s="95">
        <v>0.20799999999999999</v>
      </c>
      <c r="V228" s="95">
        <v>0.1454</v>
      </c>
      <c r="W228" s="95">
        <v>0.2838</v>
      </c>
      <c r="X228" s="95">
        <v>0.1179</v>
      </c>
      <c r="Y228" s="95">
        <v>8.0600000000000005E-2</v>
      </c>
      <c r="Z228" s="95">
        <v>0.24629999999999999</v>
      </c>
      <c r="AA228" s="95">
        <v>0.2213</v>
      </c>
    </row>
    <row r="229" spans="1:27">
      <c r="A229" s="142"/>
      <c r="B229" s="142"/>
      <c r="C229" s="39">
        <v>9.4583333333333304</v>
      </c>
      <c r="D229" s="95">
        <v>0.65149999999999997</v>
      </c>
      <c r="E229" s="95">
        <v>0.53090000000000004</v>
      </c>
      <c r="F229" s="95">
        <v>0.65349999999999997</v>
      </c>
      <c r="G229" s="95">
        <v>0.56859999999999999</v>
      </c>
      <c r="H229" s="95">
        <v>0.71599999999999997</v>
      </c>
      <c r="I229" s="95">
        <v>0.62409999999999999</v>
      </c>
      <c r="J229" s="95">
        <v>0.69730000000000003</v>
      </c>
      <c r="K229" s="95">
        <v>0.71120000000000005</v>
      </c>
      <c r="L229" s="95">
        <v>0.73440000000000005</v>
      </c>
      <c r="M229" s="95">
        <v>0.63400000000000001</v>
      </c>
      <c r="N229" s="95">
        <v>0.66849999999999998</v>
      </c>
      <c r="O229" s="95">
        <v>0.68910000000000005</v>
      </c>
      <c r="P229" s="95">
        <v>0.21729999999999999</v>
      </c>
      <c r="Q229" s="95">
        <v>0.316</v>
      </c>
      <c r="R229" s="95">
        <v>7.8899999999999998E-2</v>
      </c>
      <c r="S229" s="95">
        <v>0.28660000000000002</v>
      </c>
      <c r="T229" s="95">
        <v>0.316</v>
      </c>
      <c r="U229" s="95">
        <v>0.18740000000000001</v>
      </c>
      <c r="V229" s="95">
        <v>9.0300000000000005E-2</v>
      </c>
      <c r="W229" s="95">
        <v>0.22170000000000001</v>
      </c>
      <c r="X229" s="95">
        <v>0.1158</v>
      </c>
      <c r="Y229" s="95">
        <v>7.9200000000000007E-2</v>
      </c>
      <c r="Z229" s="95">
        <v>0.13780000000000001</v>
      </c>
      <c r="AA229" s="95">
        <v>0.1462</v>
      </c>
    </row>
    <row r="230" spans="1:27">
      <c r="A230" s="142"/>
      <c r="B230" s="142"/>
      <c r="C230" s="39">
        <v>9.5</v>
      </c>
      <c r="D230" s="95">
        <v>0.59250000000000003</v>
      </c>
      <c r="E230" s="95">
        <v>0.57120000000000004</v>
      </c>
      <c r="F230" s="95">
        <v>0.62870000000000004</v>
      </c>
      <c r="G230" s="95">
        <v>0.56759999999999999</v>
      </c>
      <c r="H230" s="95">
        <v>0.60050000000000003</v>
      </c>
      <c r="I230" s="95">
        <v>0.59209999999999996</v>
      </c>
      <c r="J230" s="95">
        <v>0.69979999999999998</v>
      </c>
      <c r="K230" s="95">
        <v>0.65639999999999998</v>
      </c>
      <c r="L230" s="95">
        <v>0.6764</v>
      </c>
      <c r="M230" s="95">
        <v>0.60899999999999999</v>
      </c>
      <c r="N230" s="95">
        <v>0.63329999999999997</v>
      </c>
      <c r="O230" s="95">
        <v>0.65500000000000003</v>
      </c>
      <c r="P230" s="95">
        <v>0.28399999999999997</v>
      </c>
      <c r="Q230" s="95">
        <v>0.34849999999999998</v>
      </c>
      <c r="R230" s="95">
        <v>9.11E-2</v>
      </c>
      <c r="S230" s="95">
        <v>0.34860000000000002</v>
      </c>
      <c r="T230" s="95">
        <v>0.34849999999999998</v>
      </c>
      <c r="U230" s="95">
        <v>0.22720000000000001</v>
      </c>
      <c r="V230" s="95">
        <v>9.9900000000000003E-2</v>
      </c>
      <c r="W230" s="95">
        <v>0.23169999999999999</v>
      </c>
      <c r="X230" s="95">
        <v>0.1333</v>
      </c>
      <c r="Y230" s="95">
        <v>9.3299999999999994E-2</v>
      </c>
      <c r="Z230" s="95">
        <v>0.32819999999999999</v>
      </c>
      <c r="AA230" s="95">
        <v>0.24790000000000001</v>
      </c>
    </row>
    <row r="231" spans="1:27">
      <c r="A231" s="142"/>
      <c r="B231" s="142"/>
      <c r="C231" s="39">
        <v>9.5416666666666696</v>
      </c>
      <c r="D231" s="95">
        <v>0.57979999999999998</v>
      </c>
      <c r="E231" s="95">
        <v>0.59730000000000005</v>
      </c>
      <c r="F231" s="95">
        <v>0.56410000000000005</v>
      </c>
      <c r="G231" s="95">
        <v>0.48470000000000002</v>
      </c>
      <c r="H231" s="95">
        <v>0.58879999999999999</v>
      </c>
      <c r="I231" s="95">
        <v>0.56289999999999996</v>
      </c>
      <c r="J231" s="95">
        <v>0.72050000000000003</v>
      </c>
      <c r="K231" s="95">
        <v>0.7177</v>
      </c>
      <c r="L231" s="95">
        <v>0.70579999999999998</v>
      </c>
      <c r="M231" s="95">
        <v>0.66700000000000004</v>
      </c>
      <c r="N231" s="95">
        <v>0.6754</v>
      </c>
      <c r="O231" s="95">
        <v>0.69730000000000003</v>
      </c>
      <c r="P231" s="95">
        <v>0.24829999999999999</v>
      </c>
      <c r="Q231" s="95">
        <v>0.29559999999999997</v>
      </c>
      <c r="R231" s="95">
        <v>8.0600000000000005E-2</v>
      </c>
      <c r="S231" s="95">
        <v>0.2792</v>
      </c>
      <c r="T231" s="95">
        <v>0.29559999999999997</v>
      </c>
      <c r="U231" s="95">
        <v>0.19289999999999999</v>
      </c>
      <c r="V231" s="95">
        <v>7.8100000000000003E-2</v>
      </c>
      <c r="W231" s="95">
        <v>0.19600000000000001</v>
      </c>
      <c r="X231" s="95">
        <v>0.1046</v>
      </c>
      <c r="Y231" s="95">
        <v>8.8099999999999998E-2</v>
      </c>
      <c r="Z231" s="95">
        <v>0.33650000000000002</v>
      </c>
      <c r="AA231" s="95">
        <v>0.23799999999999999</v>
      </c>
    </row>
    <row r="232" spans="1:27">
      <c r="A232" s="142"/>
      <c r="B232" s="142"/>
      <c r="C232" s="39">
        <v>9.5833333333333304</v>
      </c>
      <c r="D232" s="95">
        <v>0.62619999999999998</v>
      </c>
      <c r="E232" s="95">
        <v>0.68840000000000001</v>
      </c>
      <c r="F232" s="95">
        <v>0.64200000000000002</v>
      </c>
      <c r="G232" s="95">
        <v>0.51039999999999996</v>
      </c>
      <c r="H232" s="95">
        <v>0.61890000000000001</v>
      </c>
      <c r="I232" s="95">
        <v>0.61719999999999997</v>
      </c>
      <c r="J232" s="95">
        <v>0.69789999999999996</v>
      </c>
      <c r="K232" s="95">
        <v>0.62119999999999997</v>
      </c>
      <c r="L232" s="95">
        <v>0.70899999999999996</v>
      </c>
      <c r="M232" s="95">
        <v>0.63619999999999999</v>
      </c>
      <c r="N232" s="95">
        <v>0.65839999999999999</v>
      </c>
      <c r="O232" s="95">
        <v>0.66449999999999998</v>
      </c>
      <c r="P232" s="95">
        <v>0.22889999999999999</v>
      </c>
      <c r="Q232" s="95">
        <v>0.22450000000000001</v>
      </c>
      <c r="R232" s="95">
        <v>7.8100000000000003E-2</v>
      </c>
      <c r="S232" s="95">
        <v>0.21160000000000001</v>
      </c>
      <c r="T232" s="95">
        <v>0.22450000000000001</v>
      </c>
      <c r="U232" s="95">
        <v>0.16450000000000001</v>
      </c>
      <c r="V232" s="95">
        <v>9.4700000000000006E-2</v>
      </c>
      <c r="W232" s="95">
        <v>0.26269999999999999</v>
      </c>
      <c r="X232" s="95">
        <v>0.1051</v>
      </c>
      <c r="Y232" s="95">
        <v>9.3200000000000005E-2</v>
      </c>
      <c r="Z232" s="95">
        <v>0.39050000000000001</v>
      </c>
      <c r="AA232" s="95">
        <v>0.28239999999999998</v>
      </c>
    </row>
    <row r="233" spans="1:27">
      <c r="A233" s="142"/>
      <c r="B233" s="142"/>
      <c r="C233" s="39">
        <v>9.625</v>
      </c>
      <c r="D233" s="95">
        <v>0.6835</v>
      </c>
      <c r="E233" s="95">
        <v>0.69</v>
      </c>
      <c r="F233" s="95">
        <v>0.69310000000000005</v>
      </c>
      <c r="G233" s="95">
        <v>0.48849999999999999</v>
      </c>
      <c r="H233" s="95">
        <v>0.69359999999999999</v>
      </c>
      <c r="I233" s="95">
        <v>0.64970000000000006</v>
      </c>
      <c r="J233" s="95">
        <v>0.71079999999999999</v>
      </c>
      <c r="K233" s="95">
        <v>0.67120000000000002</v>
      </c>
      <c r="L233" s="95">
        <v>0.66300000000000003</v>
      </c>
      <c r="M233" s="95">
        <v>0.7016</v>
      </c>
      <c r="N233" s="95">
        <v>0.72589999999999999</v>
      </c>
      <c r="O233" s="95">
        <v>0.69450000000000001</v>
      </c>
      <c r="P233" s="95">
        <v>0.221</v>
      </c>
      <c r="Q233" s="95">
        <v>0.21099999999999999</v>
      </c>
      <c r="R233" s="95">
        <v>7.8899999999999998E-2</v>
      </c>
      <c r="S233" s="95">
        <v>0.19689999999999999</v>
      </c>
      <c r="T233" s="95">
        <v>0.21099999999999999</v>
      </c>
      <c r="U233" s="95">
        <v>0.15809999999999999</v>
      </c>
      <c r="V233" s="95">
        <v>9.4399999999999998E-2</v>
      </c>
      <c r="W233" s="95">
        <v>0.22020000000000001</v>
      </c>
      <c r="X233" s="95">
        <v>0.1163</v>
      </c>
      <c r="Y233" s="95">
        <v>9.8699999999999996E-2</v>
      </c>
      <c r="Z233" s="95">
        <v>0.33589999999999998</v>
      </c>
      <c r="AA233" s="95">
        <v>0.24679999999999999</v>
      </c>
    </row>
    <row r="234" spans="1:27">
      <c r="A234" s="142"/>
      <c r="B234" s="142"/>
      <c r="C234" s="39">
        <v>9.6666666666666696</v>
      </c>
      <c r="D234" s="95">
        <v>0.7056</v>
      </c>
      <c r="E234" s="95">
        <v>0.72360000000000002</v>
      </c>
      <c r="F234" s="95">
        <v>0.64700000000000002</v>
      </c>
      <c r="G234" s="95">
        <v>0.50939999999999996</v>
      </c>
      <c r="H234" s="95">
        <v>0.74919999999999998</v>
      </c>
      <c r="I234" s="95">
        <v>0.66700000000000004</v>
      </c>
      <c r="J234" s="95">
        <v>0.66820000000000002</v>
      </c>
      <c r="K234" s="95">
        <v>0.67090000000000005</v>
      </c>
      <c r="L234" s="95">
        <v>0.61240000000000006</v>
      </c>
      <c r="M234" s="95">
        <v>0.6</v>
      </c>
      <c r="N234" s="95">
        <v>0.62739999999999996</v>
      </c>
      <c r="O234" s="95">
        <v>0.63580000000000003</v>
      </c>
      <c r="P234" s="95">
        <v>0.2329</v>
      </c>
      <c r="Q234" s="95">
        <v>0.20430000000000001</v>
      </c>
      <c r="R234" s="95">
        <v>7.0400000000000004E-2</v>
      </c>
      <c r="S234" s="95">
        <v>0.1993</v>
      </c>
      <c r="T234" s="95">
        <v>0.20430000000000001</v>
      </c>
      <c r="U234" s="95">
        <v>0.15770000000000001</v>
      </c>
      <c r="V234" s="95">
        <v>9.6299999999999997E-2</v>
      </c>
      <c r="W234" s="95">
        <v>0.18729999999999999</v>
      </c>
      <c r="X234" s="95">
        <v>0.1489</v>
      </c>
      <c r="Y234" s="95">
        <v>9.9099999999999994E-2</v>
      </c>
      <c r="Z234" s="95">
        <v>0.4466</v>
      </c>
      <c r="AA234" s="95">
        <v>0.29899999999999999</v>
      </c>
    </row>
    <row r="235" spans="1:27">
      <c r="A235" s="142"/>
      <c r="B235" s="142"/>
      <c r="C235" s="39">
        <v>9.7083333333333304</v>
      </c>
      <c r="D235" s="95">
        <v>0.245</v>
      </c>
      <c r="E235" s="95">
        <v>0.4365</v>
      </c>
      <c r="F235" s="95">
        <v>6.3700000000000007E-2</v>
      </c>
      <c r="G235" s="95">
        <v>0.29730000000000001</v>
      </c>
      <c r="H235" s="95">
        <v>0.57240000000000002</v>
      </c>
      <c r="I235" s="95">
        <v>0.32300000000000001</v>
      </c>
      <c r="J235" s="95">
        <v>0.4486</v>
      </c>
      <c r="K235" s="95">
        <v>0.44979999999999998</v>
      </c>
      <c r="L235" s="95">
        <v>0.35949999999999999</v>
      </c>
      <c r="M235" s="95">
        <v>0.43930000000000002</v>
      </c>
      <c r="N235" s="95">
        <v>0.47920000000000001</v>
      </c>
      <c r="O235" s="95">
        <v>0.43530000000000002</v>
      </c>
      <c r="P235" s="95">
        <v>0.26200000000000001</v>
      </c>
      <c r="Q235" s="95">
        <v>0.1925</v>
      </c>
      <c r="R235" s="95">
        <v>8.0799999999999997E-2</v>
      </c>
      <c r="S235" s="95">
        <v>0.20330000000000001</v>
      </c>
      <c r="T235" s="95">
        <v>0.1925</v>
      </c>
      <c r="U235" s="95">
        <v>0.16950000000000001</v>
      </c>
      <c r="V235" s="95">
        <v>0.1024</v>
      </c>
      <c r="W235" s="95">
        <v>0.24229999999999999</v>
      </c>
      <c r="X235" s="95">
        <v>0.19570000000000001</v>
      </c>
      <c r="Y235" s="95">
        <v>0.1062</v>
      </c>
      <c r="Z235" s="95">
        <v>0.45629999999999998</v>
      </c>
      <c r="AA235" s="95">
        <v>0.3226</v>
      </c>
    </row>
    <row r="236" spans="1:27">
      <c r="A236" s="142"/>
      <c r="B236" s="142"/>
      <c r="C236" s="39">
        <v>9.75</v>
      </c>
      <c r="D236" s="95">
        <v>0</v>
      </c>
      <c r="E236" s="95">
        <v>0</v>
      </c>
      <c r="F236" s="95">
        <v>0</v>
      </c>
      <c r="G236" s="95">
        <v>0</v>
      </c>
      <c r="H236" s="95">
        <v>0</v>
      </c>
      <c r="I236" s="95">
        <v>0</v>
      </c>
      <c r="J236" s="95">
        <v>4.4499999999999998E-2</v>
      </c>
      <c r="K236" s="95">
        <v>0.1421</v>
      </c>
      <c r="L236" s="95">
        <v>2.5700000000000001E-2</v>
      </c>
      <c r="M236" s="95">
        <v>9.9299999999999999E-2</v>
      </c>
      <c r="N236" s="95">
        <v>0.14149999999999999</v>
      </c>
      <c r="O236" s="95">
        <v>9.06E-2</v>
      </c>
      <c r="P236" s="95">
        <v>0.28870000000000001</v>
      </c>
      <c r="Q236" s="95">
        <v>0.16619999999999999</v>
      </c>
      <c r="R236" s="95">
        <v>8.2400000000000001E-2</v>
      </c>
      <c r="S236" s="95">
        <v>0.18229999999999999</v>
      </c>
      <c r="T236" s="95">
        <v>0.16619999999999999</v>
      </c>
      <c r="U236" s="95">
        <v>0.1704</v>
      </c>
      <c r="V236" s="95">
        <v>0.1221</v>
      </c>
      <c r="W236" s="95">
        <v>0.25469999999999998</v>
      </c>
      <c r="X236" s="95">
        <v>0.2424</v>
      </c>
      <c r="Y236" s="95">
        <v>0.1091</v>
      </c>
      <c r="Z236" s="95">
        <v>0.47989999999999999</v>
      </c>
      <c r="AA236" s="95">
        <v>0.34499999999999997</v>
      </c>
    </row>
    <row r="237" spans="1:27">
      <c r="A237" s="142"/>
      <c r="B237" s="142"/>
      <c r="C237" s="39">
        <v>9.7916666666666696</v>
      </c>
      <c r="D237" s="95">
        <v>0</v>
      </c>
      <c r="E237" s="95">
        <v>0</v>
      </c>
      <c r="F237" s="95">
        <v>0</v>
      </c>
      <c r="G237" s="95">
        <v>0</v>
      </c>
      <c r="H237" s="95">
        <v>0</v>
      </c>
      <c r="I237" s="95">
        <v>0</v>
      </c>
      <c r="J237" s="95">
        <v>0</v>
      </c>
      <c r="K237" s="95">
        <v>5.0000000000000001E-4</v>
      </c>
      <c r="L237" s="95">
        <v>0</v>
      </c>
      <c r="M237" s="95">
        <v>0</v>
      </c>
      <c r="N237" s="95">
        <v>0</v>
      </c>
      <c r="O237" s="95">
        <v>1E-4</v>
      </c>
      <c r="P237" s="95">
        <v>0.29260000000000003</v>
      </c>
      <c r="Q237" s="95">
        <v>0.17910000000000001</v>
      </c>
      <c r="R237" s="95">
        <v>0.10050000000000001</v>
      </c>
      <c r="S237" s="95">
        <v>0.22559999999999999</v>
      </c>
      <c r="T237" s="95">
        <v>0.17910000000000001</v>
      </c>
      <c r="U237" s="95">
        <v>0.18890000000000001</v>
      </c>
      <c r="V237" s="95">
        <v>0.2218</v>
      </c>
      <c r="W237" s="95">
        <v>0.29449999999999998</v>
      </c>
      <c r="X237" s="95">
        <v>0.26919999999999999</v>
      </c>
      <c r="Y237" s="95">
        <v>0.1406</v>
      </c>
      <c r="Z237" s="95">
        <v>0.57789999999999997</v>
      </c>
      <c r="AA237" s="95">
        <v>0.41899999999999998</v>
      </c>
    </row>
    <row r="238" spans="1:27">
      <c r="A238" s="142"/>
      <c r="B238" s="142"/>
      <c r="C238" s="39">
        <v>9.8333333333333304</v>
      </c>
      <c r="D238" s="95">
        <v>0</v>
      </c>
      <c r="E238" s="95">
        <v>0</v>
      </c>
      <c r="F238" s="95">
        <v>0</v>
      </c>
      <c r="G238" s="95">
        <v>0</v>
      </c>
      <c r="H238" s="95">
        <v>0</v>
      </c>
      <c r="I238" s="95">
        <v>0</v>
      </c>
      <c r="J238" s="95">
        <v>0</v>
      </c>
      <c r="K238" s="95">
        <v>0</v>
      </c>
      <c r="L238" s="95">
        <v>0</v>
      </c>
      <c r="M238" s="95">
        <v>0</v>
      </c>
      <c r="N238" s="95">
        <v>0</v>
      </c>
      <c r="O238" s="95">
        <v>0</v>
      </c>
      <c r="P238" s="95">
        <v>0.36280000000000001</v>
      </c>
      <c r="Q238" s="95">
        <v>0.3543</v>
      </c>
      <c r="R238" s="95">
        <v>0.1198</v>
      </c>
      <c r="S238" s="95">
        <v>0.37340000000000001</v>
      </c>
      <c r="T238" s="95">
        <v>0.3543</v>
      </c>
      <c r="U238" s="95">
        <v>0.2666</v>
      </c>
      <c r="V238" s="95">
        <v>0.31669999999999998</v>
      </c>
      <c r="W238" s="95">
        <v>0.39660000000000001</v>
      </c>
      <c r="X238" s="95">
        <v>0.25419999999999998</v>
      </c>
      <c r="Y238" s="95">
        <v>0.18970000000000001</v>
      </c>
      <c r="Z238" s="95">
        <v>0.49769999999999998</v>
      </c>
      <c r="AA238" s="95">
        <v>0.41289999999999999</v>
      </c>
    </row>
    <row r="239" spans="1:27">
      <c r="A239" s="142"/>
      <c r="B239" s="142"/>
      <c r="C239" s="39">
        <v>9.875</v>
      </c>
      <c r="D239" s="95">
        <v>0</v>
      </c>
      <c r="E239" s="95">
        <v>0</v>
      </c>
      <c r="F239" s="95">
        <v>0</v>
      </c>
      <c r="G239" s="95">
        <v>0</v>
      </c>
      <c r="H239" s="95">
        <v>0</v>
      </c>
      <c r="I239" s="95">
        <v>0</v>
      </c>
      <c r="J239" s="95">
        <v>0</v>
      </c>
      <c r="K239" s="95">
        <v>0</v>
      </c>
      <c r="L239" s="95">
        <v>0</v>
      </c>
      <c r="M239" s="95">
        <v>0</v>
      </c>
      <c r="N239" s="95">
        <v>0</v>
      </c>
      <c r="O239" s="95">
        <v>0</v>
      </c>
      <c r="P239" s="95">
        <v>0.44650000000000001</v>
      </c>
      <c r="Q239" s="95">
        <v>0.55820000000000003</v>
      </c>
      <c r="R239" s="95">
        <v>0.14599999999999999</v>
      </c>
      <c r="S239" s="95">
        <v>0.56289999999999996</v>
      </c>
      <c r="T239" s="95">
        <v>0.55820000000000003</v>
      </c>
      <c r="U239" s="95">
        <v>0.36249999999999999</v>
      </c>
      <c r="V239" s="95">
        <v>0.42509999999999998</v>
      </c>
      <c r="W239" s="95">
        <v>0.4945</v>
      </c>
      <c r="X239" s="95">
        <v>0.2359</v>
      </c>
      <c r="Y239" s="95">
        <v>0.25719999999999998</v>
      </c>
      <c r="Z239" s="95">
        <v>0.4199</v>
      </c>
      <c r="AA239" s="95">
        <v>0.40910000000000002</v>
      </c>
    </row>
    <row r="240" spans="1:27">
      <c r="A240" s="142"/>
      <c r="B240" s="142"/>
      <c r="C240" s="39">
        <v>9.9166666666666696</v>
      </c>
      <c r="D240" s="95">
        <v>0</v>
      </c>
      <c r="E240" s="95">
        <v>0</v>
      </c>
      <c r="F240" s="95">
        <v>0</v>
      </c>
      <c r="G240" s="95">
        <v>0</v>
      </c>
      <c r="H240" s="95">
        <v>0</v>
      </c>
      <c r="I240" s="95">
        <v>0</v>
      </c>
      <c r="J240" s="95">
        <v>0</v>
      </c>
      <c r="K240" s="95">
        <v>0</v>
      </c>
      <c r="L240" s="95">
        <v>0</v>
      </c>
      <c r="M240" s="95">
        <v>0</v>
      </c>
      <c r="N240" s="95">
        <v>0</v>
      </c>
      <c r="O240" s="95">
        <v>0</v>
      </c>
      <c r="P240" s="95">
        <v>0.48659999999999998</v>
      </c>
      <c r="Q240" s="95">
        <v>0.62180000000000002</v>
      </c>
      <c r="R240" s="95">
        <v>0.15479999999999999</v>
      </c>
      <c r="S240" s="95">
        <v>0.58150000000000002</v>
      </c>
      <c r="T240" s="95">
        <v>0.62180000000000002</v>
      </c>
      <c r="U240" s="95">
        <v>0.3886</v>
      </c>
      <c r="V240" s="95">
        <v>0.51739999999999997</v>
      </c>
      <c r="W240" s="95">
        <v>0.52990000000000004</v>
      </c>
      <c r="X240" s="95">
        <v>0.20050000000000001</v>
      </c>
      <c r="Y240" s="95">
        <v>0.33739999999999998</v>
      </c>
      <c r="Z240" s="95">
        <v>0.45200000000000001</v>
      </c>
      <c r="AA240" s="95">
        <v>0.44319999999999998</v>
      </c>
    </row>
    <row r="241" spans="1:27">
      <c r="A241" s="142"/>
      <c r="B241" s="142"/>
      <c r="C241" s="39">
        <v>9.9583333333333304</v>
      </c>
      <c r="D241" s="95">
        <v>0</v>
      </c>
      <c r="E241" s="95">
        <v>0</v>
      </c>
      <c r="F241" s="95">
        <v>0</v>
      </c>
      <c r="G241" s="95">
        <v>0</v>
      </c>
      <c r="H241" s="95">
        <v>0</v>
      </c>
      <c r="I241" s="95">
        <v>0</v>
      </c>
      <c r="J241" s="95">
        <v>0</v>
      </c>
      <c r="K241" s="95">
        <v>0</v>
      </c>
      <c r="L241" s="95">
        <v>0</v>
      </c>
      <c r="M241" s="95">
        <v>0</v>
      </c>
      <c r="N241" s="95">
        <v>0</v>
      </c>
      <c r="O241" s="95">
        <v>0</v>
      </c>
      <c r="P241" s="95">
        <v>0.42370000000000002</v>
      </c>
      <c r="Q241" s="95">
        <v>0.57310000000000005</v>
      </c>
      <c r="R241" s="95">
        <v>0.14369999999999999</v>
      </c>
      <c r="S241" s="95">
        <v>0.56520000000000004</v>
      </c>
      <c r="T241" s="95">
        <v>0.57310000000000005</v>
      </c>
      <c r="U241" s="95">
        <v>0.3574</v>
      </c>
      <c r="V241" s="95">
        <v>0.59230000000000005</v>
      </c>
      <c r="W241" s="95">
        <v>0.44529999999999997</v>
      </c>
      <c r="X241" s="95">
        <v>0.18240000000000001</v>
      </c>
      <c r="Y241" s="95">
        <v>0.30959999999999999</v>
      </c>
      <c r="Z241" s="95">
        <v>0.51439999999999997</v>
      </c>
      <c r="AA241" s="95">
        <v>0.46050000000000002</v>
      </c>
    </row>
    <row r="242" spans="1:27">
      <c r="A242" s="142"/>
      <c r="B242" s="142"/>
      <c r="C242" s="39">
        <v>10</v>
      </c>
      <c r="D242" s="95">
        <v>0</v>
      </c>
      <c r="E242" s="95">
        <v>0</v>
      </c>
      <c r="F242" s="95">
        <v>0</v>
      </c>
      <c r="G242" s="95">
        <v>0</v>
      </c>
      <c r="H242" s="95">
        <v>0</v>
      </c>
      <c r="I242" s="95">
        <v>0</v>
      </c>
      <c r="J242" s="95">
        <v>0</v>
      </c>
      <c r="K242" s="95">
        <v>0</v>
      </c>
      <c r="L242" s="95">
        <v>0</v>
      </c>
      <c r="M242" s="95">
        <v>0</v>
      </c>
      <c r="N242" s="95">
        <v>0</v>
      </c>
      <c r="O242" s="95">
        <v>0</v>
      </c>
      <c r="P242" s="95">
        <v>0.42420000000000002</v>
      </c>
      <c r="Q242" s="95">
        <v>0.57230000000000003</v>
      </c>
      <c r="R242" s="95">
        <v>0.1356</v>
      </c>
      <c r="S242" s="95">
        <v>0.59079999999999999</v>
      </c>
      <c r="T242" s="95">
        <v>0.57230000000000003</v>
      </c>
      <c r="U242" s="95">
        <v>0.35930000000000001</v>
      </c>
      <c r="V242" s="95">
        <v>0.62170000000000003</v>
      </c>
      <c r="W242" s="95">
        <v>0.40699999999999997</v>
      </c>
      <c r="X242" s="95">
        <v>0.17430000000000001</v>
      </c>
      <c r="Y242" s="95">
        <v>0.2702</v>
      </c>
      <c r="Z242" s="95">
        <v>0.55810000000000004</v>
      </c>
      <c r="AA242" s="95">
        <v>0.47449999999999998</v>
      </c>
    </row>
    <row r="243" spans="1:27">
      <c r="A243" s="142" t="s">
        <v>82</v>
      </c>
      <c r="B243" s="142"/>
      <c r="C243" s="5">
        <v>10.0416666666667</v>
      </c>
      <c r="D243" s="84">
        <v>0</v>
      </c>
      <c r="E243" s="84">
        <v>0</v>
      </c>
      <c r="F243" s="84">
        <v>0</v>
      </c>
      <c r="G243" s="84">
        <v>0</v>
      </c>
      <c r="H243" s="84">
        <v>0</v>
      </c>
      <c r="I243" s="84">
        <v>0</v>
      </c>
      <c r="J243" s="84">
        <v>0</v>
      </c>
      <c r="K243" s="84">
        <v>0</v>
      </c>
      <c r="L243" s="84">
        <v>0</v>
      </c>
      <c r="M243" s="84">
        <v>0</v>
      </c>
      <c r="N243" s="84">
        <v>0</v>
      </c>
      <c r="O243" s="84">
        <v>0</v>
      </c>
      <c r="P243" s="84">
        <v>0.49469999999999997</v>
      </c>
      <c r="Q243" s="84">
        <v>0.70889999999999997</v>
      </c>
      <c r="R243" s="84">
        <v>0.17249999999999999</v>
      </c>
      <c r="S243" s="84">
        <v>0.68520000000000003</v>
      </c>
      <c r="T243" s="84">
        <v>0.70889999999999997</v>
      </c>
      <c r="U243" s="84">
        <v>0.4289</v>
      </c>
      <c r="V243" s="84">
        <v>0.2099</v>
      </c>
      <c r="W243" s="84">
        <v>0.42180000000000001</v>
      </c>
      <c r="X243" s="84">
        <v>0.25309999999999999</v>
      </c>
      <c r="Y243" s="84">
        <v>0.22739999999999999</v>
      </c>
      <c r="Z243" s="84">
        <v>0.48709999999999998</v>
      </c>
      <c r="AA243" s="84">
        <v>0.4027</v>
      </c>
    </row>
    <row r="244" spans="1:27">
      <c r="A244" s="142"/>
      <c r="B244" s="142"/>
      <c r="C244" s="5">
        <v>10.0833333333333</v>
      </c>
      <c r="D244" s="84">
        <v>0</v>
      </c>
      <c r="E244" s="84">
        <v>0</v>
      </c>
      <c r="F244" s="84">
        <v>0</v>
      </c>
      <c r="G244" s="84">
        <v>0</v>
      </c>
      <c r="H244" s="84">
        <v>0</v>
      </c>
      <c r="I244" s="84">
        <v>0</v>
      </c>
      <c r="J244" s="84">
        <v>0</v>
      </c>
      <c r="K244" s="84">
        <v>0</v>
      </c>
      <c r="L244" s="84">
        <v>0</v>
      </c>
      <c r="M244" s="84">
        <v>0</v>
      </c>
      <c r="N244" s="84">
        <v>0</v>
      </c>
      <c r="O244" s="84">
        <v>0</v>
      </c>
      <c r="P244" s="84">
        <v>0.49170000000000003</v>
      </c>
      <c r="Q244" s="84">
        <v>0.71</v>
      </c>
      <c r="R244" s="84">
        <v>0.1729</v>
      </c>
      <c r="S244" s="84">
        <v>0.68049999999999999</v>
      </c>
      <c r="T244" s="84">
        <v>0.71</v>
      </c>
      <c r="U244" s="84">
        <v>0.4274</v>
      </c>
      <c r="V244" s="84">
        <v>0.2044</v>
      </c>
      <c r="W244" s="84">
        <v>0.38090000000000002</v>
      </c>
      <c r="X244" s="84">
        <v>0.2651</v>
      </c>
      <c r="Y244" s="84">
        <v>0.2646</v>
      </c>
      <c r="Z244" s="84">
        <v>0.42609999999999998</v>
      </c>
      <c r="AA244" s="84">
        <v>0.36520000000000002</v>
      </c>
    </row>
    <row r="245" spans="1:27">
      <c r="A245" s="142"/>
      <c r="B245" s="142"/>
      <c r="C245" s="5">
        <v>10.125</v>
      </c>
      <c r="D245" s="84">
        <v>0</v>
      </c>
      <c r="E245" s="84">
        <v>0</v>
      </c>
      <c r="F245" s="84">
        <v>0</v>
      </c>
      <c r="G245" s="84">
        <v>0</v>
      </c>
      <c r="H245" s="84">
        <v>0</v>
      </c>
      <c r="I245" s="84">
        <v>0</v>
      </c>
      <c r="J245" s="84">
        <v>0</v>
      </c>
      <c r="K245" s="84">
        <v>0</v>
      </c>
      <c r="L245" s="84">
        <v>0</v>
      </c>
      <c r="M245" s="84">
        <v>0</v>
      </c>
      <c r="N245" s="84">
        <v>0</v>
      </c>
      <c r="O245" s="84">
        <v>0</v>
      </c>
      <c r="P245" s="84">
        <v>0.49370000000000003</v>
      </c>
      <c r="Q245" s="84">
        <v>0.69479999999999997</v>
      </c>
      <c r="R245" s="84">
        <v>0.17799999999999999</v>
      </c>
      <c r="S245" s="84">
        <v>0.67049999999999998</v>
      </c>
      <c r="T245" s="84">
        <v>0.69479999999999997</v>
      </c>
      <c r="U245" s="84">
        <v>0.42620000000000002</v>
      </c>
      <c r="V245" s="84">
        <v>0.21010000000000001</v>
      </c>
      <c r="W245" s="84">
        <v>0.35730000000000001</v>
      </c>
      <c r="X245" s="84">
        <v>0.2261</v>
      </c>
      <c r="Y245" s="84">
        <v>0.1923</v>
      </c>
      <c r="Z245" s="84">
        <v>0.38069999999999998</v>
      </c>
      <c r="AA245" s="84">
        <v>0.3301</v>
      </c>
    </row>
    <row r="246" spans="1:27">
      <c r="A246" s="142"/>
      <c r="B246" s="142"/>
      <c r="C246" s="5">
        <v>10.1666666666667</v>
      </c>
      <c r="D246" s="84">
        <v>0</v>
      </c>
      <c r="E246" s="84">
        <v>0</v>
      </c>
      <c r="F246" s="84">
        <v>0</v>
      </c>
      <c r="G246" s="84">
        <v>0</v>
      </c>
      <c r="H246" s="84">
        <v>0</v>
      </c>
      <c r="I246" s="84">
        <v>0</v>
      </c>
      <c r="J246" s="84">
        <v>0</v>
      </c>
      <c r="K246" s="84">
        <v>0</v>
      </c>
      <c r="L246" s="84">
        <v>0</v>
      </c>
      <c r="M246" s="84">
        <v>0</v>
      </c>
      <c r="N246" s="84">
        <v>0</v>
      </c>
      <c r="O246" s="84">
        <v>0</v>
      </c>
      <c r="P246" s="84">
        <v>0.47020000000000001</v>
      </c>
      <c r="Q246" s="84">
        <v>0.60960000000000003</v>
      </c>
      <c r="R246" s="84">
        <v>0.1542</v>
      </c>
      <c r="S246" s="84">
        <v>0.6169</v>
      </c>
      <c r="T246" s="84">
        <v>0.60960000000000003</v>
      </c>
      <c r="U246" s="84">
        <v>0.38929999999999998</v>
      </c>
      <c r="V246" s="84">
        <v>0.21379999999999999</v>
      </c>
      <c r="W246" s="84">
        <v>0.36049999999999999</v>
      </c>
      <c r="X246" s="84">
        <v>0.22770000000000001</v>
      </c>
      <c r="Y246" s="84">
        <v>0.18509999999999999</v>
      </c>
      <c r="Z246" s="84">
        <v>0.36620000000000003</v>
      </c>
      <c r="AA246" s="84">
        <v>0.32379999999999998</v>
      </c>
    </row>
    <row r="247" spans="1:27">
      <c r="A247" s="142"/>
      <c r="B247" s="142"/>
      <c r="C247" s="5">
        <v>10.2083333333333</v>
      </c>
      <c r="D247" s="84">
        <v>0</v>
      </c>
      <c r="E247" s="84">
        <v>0</v>
      </c>
      <c r="F247" s="84">
        <v>0</v>
      </c>
      <c r="G247" s="84">
        <v>0</v>
      </c>
      <c r="H247" s="84">
        <v>0</v>
      </c>
      <c r="I247" s="84">
        <v>0</v>
      </c>
      <c r="J247" s="84">
        <v>0</v>
      </c>
      <c r="K247" s="84">
        <v>0</v>
      </c>
      <c r="L247" s="84">
        <v>0</v>
      </c>
      <c r="M247" s="84">
        <v>0</v>
      </c>
      <c r="N247" s="84">
        <v>0</v>
      </c>
      <c r="O247" s="84">
        <v>0</v>
      </c>
      <c r="P247" s="84">
        <v>0.43490000000000001</v>
      </c>
      <c r="Q247" s="84">
        <v>0.50619999999999998</v>
      </c>
      <c r="R247" s="84">
        <v>0.1313</v>
      </c>
      <c r="S247" s="84">
        <v>0.5373</v>
      </c>
      <c r="T247" s="84">
        <v>0.50619999999999998</v>
      </c>
      <c r="U247" s="84">
        <v>0.34210000000000002</v>
      </c>
      <c r="V247" s="84">
        <v>0.20399999999999999</v>
      </c>
      <c r="W247" s="84">
        <v>0.38550000000000001</v>
      </c>
      <c r="X247" s="84">
        <v>0.18099999999999999</v>
      </c>
      <c r="Y247" s="84">
        <v>0.17910000000000001</v>
      </c>
      <c r="Z247" s="84">
        <v>0.36620000000000003</v>
      </c>
      <c r="AA247" s="84">
        <v>0.32269999999999999</v>
      </c>
    </row>
    <row r="248" spans="1:27">
      <c r="A248" s="142"/>
      <c r="B248" s="142"/>
      <c r="C248" s="5">
        <v>10.25</v>
      </c>
      <c r="D248" s="84">
        <v>0</v>
      </c>
      <c r="E248" s="84">
        <v>0</v>
      </c>
      <c r="F248" s="84">
        <v>0</v>
      </c>
      <c r="G248" s="84">
        <v>0</v>
      </c>
      <c r="H248" s="84">
        <v>0</v>
      </c>
      <c r="I248" s="84">
        <v>0</v>
      </c>
      <c r="J248" s="84">
        <v>0</v>
      </c>
      <c r="K248" s="84">
        <v>0</v>
      </c>
      <c r="L248" s="84">
        <v>0</v>
      </c>
      <c r="M248" s="84">
        <v>0</v>
      </c>
      <c r="N248" s="84">
        <v>0</v>
      </c>
      <c r="O248" s="84">
        <v>0</v>
      </c>
      <c r="P248" s="84">
        <v>0.40679999999999999</v>
      </c>
      <c r="Q248" s="84">
        <v>0.40300000000000002</v>
      </c>
      <c r="R248" s="84">
        <v>0.1104</v>
      </c>
      <c r="S248" s="84">
        <v>0.45739999999999997</v>
      </c>
      <c r="T248" s="84">
        <v>0.40300000000000002</v>
      </c>
      <c r="U248" s="84">
        <v>0.29770000000000002</v>
      </c>
      <c r="V248" s="84">
        <v>0.1575</v>
      </c>
      <c r="W248" s="84">
        <v>0.35120000000000001</v>
      </c>
      <c r="X248" s="84">
        <v>0.126</v>
      </c>
      <c r="Y248" s="84">
        <v>0.17130000000000001</v>
      </c>
      <c r="Z248" s="84">
        <v>0.37530000000000002</v>
      </c>
      <c r="AA248" s="84">
        <v>0.30769999999999997</v>
      </c>
    </row>
    <row r="249" spans="1:27">
      <c r="A249" s="142"/>
      <c r="B249" s="142"/>
      <c r="C249" s="5">
        <v>10.2916666666667</v>
      </c>
      <c r="D249" s="84">
        <v>0</v>
      </c>
      <c r="E249" s="84">
        <v>0</v>
      </c>
      <c r="F249" s="84">
        <v>0</v>
      </c>
      <c r="G249" s="84">
        <v>0</v>
      </c>
      <c r="H249" s="84">
        <v>0</v>
      </c>
      <c r="I249" s="84">
        <v>0</v>
      </c>
      <c r="J249" s="84">
        <v>0</v>
      </c>
      <c r="K249" s="84">
        <v>2.0000000000000001E-4</v>
      </c>
      <c r="L249" s="84">
        <v>0</v>
      </c>
      <c r="M249" s="84">
        <v>0</v>
      </c>
      <c r="N249" s="84">
        <v>0</v>
      </c>
      <c r="O249" s="84">
        <v>0</v>
      </c>
      <c r="P249" s="84">
        <v>0.38159999999999999</v>
      </c>
      <c r="Q249" s="84">
        <v>0.33410000000000001</v>
      </c>
      <c r="R249" s="84">
        <v>8.8900000000000007E-2</v>
      </c>
      <c r="S249" s="84">
        <v>0.37209999999999999</v>
      </c>
      <c r="T249" s="84">
        <v>0.33410000000000001</v>
      </c>
      <c r="U249" s="84">
        <v>0.25690000000000002</v>
      </c>
      <c r="V249" s="84">
        <v>0.1613</v>
      </c>
      <c r="W249" s="84">
        <v>0.31430000000000002</v>
      </c>
      <c r="X249" s="84">
        <v>9.8699999999999996E-2</v>
      </c>
      <c r="Y249" s="84">
        <v>0.1691</v>
      </c>
      <c r="Z249" s="84">
        <v>0.39679999999999999</v>
      </c>
      <c r="AA249" s="84">
        <v>0.30730000000000002</v>
      </c>
    </row>
    <row r="250" spans="1:27">
      <c r="A250" s="142"/>
      <c r="B250" s="142"/>
      <c r="C250" s="5">
        <v>10.3333333333333</v>
      </c>
      <c r="D250" s="84">
        <v>0</v>
      </c>
      <c r="E250" s="84">
        <v>0</v>
      </c>
      <c r="F250" s="84">
        <v>0</v>
      </c>
      <c r="G250" s="84">
        <v>0</v>
      </c>
      <c r="H250" s="84">
        <v>0</v>
      </c>
      <c r="I250" s="84">
        <v>0</v>
      </c>
      <c r="J250" s="84">
        <v>9.74E-2</v>
      </c>
      <c r="K250" s="84">
        <v>0.13719999999999999</v>
      </c>
      <c r="L250" s="84">
        <v>0.19769999999999999</v>
      </c>
      <c r="M250" s="84">
        <v>0.15240000000000001</v>
      </c>
      <c r="N250" s="84">
        <v>1.38E-2</v>
      </c>
      <c r="O250" s="84">
        <v>0.1197</v>
      </c>
      <c r="P250" s="84">
        <v>0.33439999999999998</v>
      </c>
      <c r="Q250" s="84">
        <v>0.28599999999999998</v>
      </c>
      <c r="R250" s="84">
        <v>9.0499999999999997E-2</v>
      </c>
      <c r="S250" s="84">
        <v>0.32929999999999998</v>
      </c>
      <c r="T250" s="84">
        <v>0.28599999999999998</v>
      </c>
      <c r="U250" s="84">
        <v>0.23</v>
      </c>
      <c r="V250" s="84">
        <v>0.17280000000000001</v>
      </c>
      <c r="W250" s="84">
        <v>0.37780000000000002</v>
      </c>
      <c r="X250" s="84">
        <v>0.1077</v>
      </c>
      <c r="Y250" s="84">
        <v>0.18820000000000001</v>
      </c>
      <c r="Z250" s="84">
        <v>0.4209</v>
      </c>
      <c r="AA250" s="84">
        <v>0.33689999999999998</v>
      </c>
    </row>
    <row r="251" spans="1:27">
      <c r="A251" s="142"/>
      <c r="B251" s="142"/>
      <c r="C251" s="5">
        <v>10.375</v>
      </c>
      <c r="D251" s="84">
        <v>0</v>
      </c>
      <c r="E251" s="84">
        <v>0</v>
      </c>
      <c r="F251" s="84">
        <v>0</v>
      </c>
      <c r="G251" s="84">
        <v>0</v>
      </c>
      <c r="H251" s="84">
        <v>0</v>
      </c>
      <c r="I251" s="84">
        <v>0</v>
      </c>
      <c r="J251" s="84">
        <v>0.43369999999999997</v>
      </c>
      <c r="K251" s="84">
        <v>0.53590000000000004</v>
      </c>
      <c r="L251" s="84">
        <v>0.49409999999999998</v>
      </c>
      <c r="M251" s="84">
        <v>0.50929999999999997</v>
      </c>
      <c r="N251" s="84">
        <v>0.31790000000000002</v>
      </c>
      <c r="O251" s="84">
        <v>0.4582</v>
      </c>
      <c r="P251" s="84">
        <v>0.30409999999999998</v>
      </c>
      <c r="Q251" s="84">
        <v>0.2442</v>
      </c>
      <c r="R251" s="84">
        <v>9.6799999999999997E-2</v>
      </c>
      <c r="S251" s="84">
        <v>0.30640000000000001</v>
      </c>
      <c r="T251" s="84">
        <v>0.2442</v>
      </c>
      <c r="U251" s="84">
        <v>0.21440000000000001</v>
      </c>
      <c r="V251" s="84">
        <v>0.21099999999999999</v>
      </c>
      <c r="W251" s="84">
        <v>0.4622</v>
      </c>
      <c r="X251" s="84">
        <v>0.12180000000000001</v>
      </c>
      <c r="Y251" s="84">
        <v>0.2235</v>
      </c>
      <c r="Z251" s="84">
        <v>0.47560000000000002</v>
      </c>
      <c r="AA251" s="84">
        <v>0.39100000000000001</v>
      </c>
    </row>
    <row r="252" spans="1:27">
      <c r="A252" s="142"/>
      <c r="B252" s="142"/>
      <c r="C252" s="5">
        <v>10.4166666666667</v>
      </c>
      <c r="D252" s="84">
        <v>3.4200000000000001E-2</v>
      </c>
      <c r="E252" s="84">
        <v>0.11260000000000001</v>
      </c>
      <c r="F252" s="84">
        <v>4.1700000000000001E-2</v>
      </c>
      <c r="G252" s="84">
        <v>3.3099999999999997E-2</v>
      </c>
      <c r="H252" s="84">
        <v>0</v>
      </c>
      <c r="I252" s="84">
        <v>4.4299999999999999E-2</v>
      </c>
      <c r="J252" s="84">
        <v>0.61160000000000003</v>
      </c>
      <c r="K252" s="84">
        <v>0.71919999999999995</v>
      </c>
      <c r="L252" s="84">
        <v>0.64370000000000005</v>
      </c>
      <c r="M252" s="84">
        <v>0.67300000000000004</v>
      </c>
      <c r="N252" s="84">
        <v>0.53569999999999995</v>
      </c>
      <c r="O252" s="84">
        <v>0.63670000000000004</v>
      </c>
      <c r="P252" s="84">
        <v>0.25390000000000001</v>
      </c>
      <c r="Q252" s="84">
        <v>0.21890000000000001</v>
      </c>
      <c r="R252" s="84">
        <v>8.3199999999999996E-2</v>
      </c>
      <c r="S252" s="84">
        <v>0.26150000000000001</v>
      </c>
      <c r="T252" s="84">
        <v>0.21890000000000001</v>
      </c>
      <c r="U252" s="84">
        <v>0.18290000000000001</v>
      </c>
      <c r="V252" s="84">
        <v>0.26390000000000002</v>
      </c>
      <c r="W252" s="84">
        <v>0.38269999999999998</v>
      </c>
      <c r="X252" s="84">
        <v>0.11940000000000001</v>
      </c>
      <c r="Y252" s="84">
        <v>0.1837</v>
      </c>
      <c r="Z252" s="84">
        <v>0.53480000000000005</v>
      </c>
      <c r="AA252" s="84">
        <v>0.40670000000000001</v>
      </c>
    </row>
    <row r="253" spans="1:27">
      <c r="A253" s="142"/>
      <c r="B253" s="142"/>
      <c r="C253" s="5">
        <v>10.4583333333333</v>
      </c>
      <c r="D253" s="84">
        <v>0.19420000000000001</v>
      </c>
      <c r="E253" s="84">
        <v>0.35139999999999999</v>
      </c>
      <c r="F253" s="84">
        <v>0.16159999999999999</v>
      </c>
      <c r="G253" s="84">
        <v>0.13500000000000001</v>
      </c>
      <c r="H253" s="84">
        <v>0.26369999999999999</v>
      </c>
      <c r="I253" s="84">
        <v>0.22120000000000001</v>
      </c>
      <c r="J253" s="84">
        <v>0.64390000000000003</v>
      </c>
      <c r="K253" s="84">
        <v>0.74119999999999997</v>
      </c>
      <c r="L253" s="84">
        <v>0.68879999999999997</v>
      </c>
      <c r="M253" s="84">
        <v>0.70730000000000004</v>
      </c>
      <c r="N253" s="84">
        <v>0.62209999999999999</v>
      </c>
      <c r="O253" s="84">
        <v>0.68069999999999997</v>
      </c>
      <c r="P253" s="84">
        <v>0.25779999999999997</v>
      </c>
      <c r="Q253" s="84">
        <v>0.25690000000000002</v>
      </c>
      <c r="R253" s="84">
        <v>7.7799999999999994E-2</v>
      </c>
      <c r="S253" s="84">
        <v>0.28299999999999997</v>
      </c>
      <c r="T253" s="84">
        <v>0.25690000000000002</v>
      </c>
      <c r="U253" s="84">
        <v>0.19059999999999999</v>
      </c>
      <c r="V253" s="84">
        <v>0.27489999999999998</v>
      </c>
      <c r="W253" s="84">
        <v>0.35770000000000002</v>
      </c>
      <c r="X253" s="84">
        <v>8.3299999999999999E-2</v>
      </c>
      <c r="Y253" s="84">
        <v>0.1578</v>
      </c>
      <c r="Z253" s="84">
        <v>0.40960000000000002</v>
      </c>
      <c r="AA253" s="84">
        <v>0.3342</v>
      </c>
    </row>
    <row r="254" spans="1:27">
      <c r="A254" s="142"/>
      <c r="B254" s="142"/>
      <c r="C254" s="5">
        <v>10.5</v>
      </c>
      <c r="D254" s="84">
        <v>0.29570000000000002</v>
      </c>
      <c r="E254" s="84">
        <v>0.4244</v>
      </c>
      <c r="F254" s="84">
        <v>0.26540000000000002</v>
      </c>
      <c r="G254" s="84">
        <v>0.23680000000000001</v>
      </c>
      <c r="H254" s="84">
        <v>0.36299999999999999</v>
      </c>
      <c r="I254" s="84">
        <v>0.31709999999999999</v>
      </c>
      <c r="J254" s="84">
        <v>0.62890000000000001</v>
      </c>
      <c r="K254" s="84">
        <v>0.70609999999999995</v>
      </c>
      <c r="L254" s="84">
        <v>0.65869999999999995</v>
      </c>
      <c r="M254" s="84">
        <v>0.69620000000000004</v>
      </c>
      <c r="N254" s="84">
        <v>0.59730000000000005</v>
      </c>
      <c r="O254" s="84">
        <v>0.65739999999999998</v>
      </c>
      <c r="P254" s="84">
        <v>0.40010000000000001</v>
      </c>
      <c r="Q254" s="84">
        <v>0.39429999999999998</v>
      </c>
      <c r="R254" s="84">
        <v>0.12740000000000001</v>
      </c>
      <c r="S254" s="84">
        <v>0.43080000000000002</v>
      </c>
      <c r="T254" s="84">
        <v>0.39429999999999998</v>
      </c>
      <c r="U254" s="84">
        <v>0.29630000000000001</v>
      </c>
      <c r="V254" s="84">
        <v>0.24940000000000001</v>
      </c>
      <c r="W254" s="84">
        <v>0.33090000000000003</v>
      </c>
      <c r="X254" s="84">
        <v>0.1363</v>
      </c>
      <c r="Y254" s="84">
        <v>0.17799999999999999</v>
      </c>
      <c r="Z254" s="84">
        <v>0.47660000000000002</v>
      </c>
      <c r="AA254" s="84">
        <v>0.36580000000000001</v>
      </c>
    </row>
    <row r="255" spans="1:27">
      <c r="A255" s="142"/>
      <c r="B255" s="142"/>
      <c r="C255" s="5">
        <v>10.5416666666667</v>
      </c>
      <c r="D255" s="84">
        <v>0.30499999999999999</v>
      </c>
      <c r="E255" s="84">
        <v>0.42149999999999999</v>
      </c>
      <c r="F255" s="84">
        <v>0.23580000000000001</v>
      </c>
      <c r="G255" s="84">
        <v>0.24979999999999999</v>
      </c>
      <c r="H255" s="84">
        <v>0.20430000000000001</v>
      </c>
      <c r="I255" s="84">
        <v>0.2833</v>
      </c>
      <c r="J255" s="84">
        <v>0.61350000000000005</v>
      </c>
      <c r="K255" s="84">
        <v>0.68269999999999997</v>
      </c>
      <c r="L255" s="84">
        <v>0.65180000000000005</v>
      </c>
      <c r="M255" s="84">
        <v>0.68469999999999998</v>
      </c>
      <c r="N255" s="84">
        <v>0.57069999999999999</v>
      </c>
      <c r="O255" s="84">
        <v>0.64070000000000005</v>
      </c>
      <c r="P255" s="84">
        <v>0.37309999999999999</v>
      </c>
      <c r="Q255" s="84">
        <v>0.47810000000000002</v>
      </c>
      <c r="R255" s="84">
        <v>0.1346</v>
      </c>
      <c r="S255" s="84">
        <v>0.43590000000000001</v>
      </c>
      <c r="T255" s="84">
        <v>0.47810000000000002</v>
      </c>
      <c r="U255" s="84">
        <v>0.30249999999999999</v>
      </c>
      <c r="V255" s="84">
        <v>0.2457</v>
      </c>
      <c r="W255" s="84">
        <v>0.2205</v>
      </c>
      <c r="X255" s="84">
        <v>0.25929999999999997</v>
      </c>
      <c r="Y255" s="84">
        <v>0.18659999999999999</v>
      </c>
      <c r="Z255" s="84">
        <v>0.51900000000000002</v>
      </c>
      <c r="AA255" s="84">
        <v>0.37619999999999998</v>
      </c>
    </row>
    <row r="256" spans="1:27">
      <c r="A256" s="142"/>
      <c r="B256" s="142"/>
      <c r="C256" s="5">
        <v>10.5833333333333</v>
      </c>
      <c r="D256" s="84">
        <v>0.34589999999999999</v>
      </c>
      <c r="E256" s="84">
        <v>0.434</v>
      </c>
      <c r="F256" s="84">
        <v>0.31040000000000001</v>
      </c>
      <c r="G256" s="84">
        <v>0.26150000000000001</v>
      </c>
      <c r="H256" s="84">
        <v>0.23119999999999999</v>
      </c>
      <c r="I256" s="84">
        <v>0.31659999999999999</v>
      </c>
      <c r="J256" s="84">
        <v>0.63070000000000004</v>
      </c>
      <c r="K256" s="84">
        <v>0.70140000000000002</v>
      </c>
      <c r="L256" s="84">
        <v>0.61950000000000005</v>
      </c>
      <c r="M256" s="84">
        <v>0.6956</v>
      </c>
      <c r="N256" s="84">
        <v>0.57799999999999996</v>
      </c>
      <c r="O256" s="84">
        <v>0.64500000000000002</v>
      </c>
      <c r="P256" s="84">
        <v>0.31909999999999999</v>
      </c>
      <c r="Q256" s="84">
        <v>0.374</v>
      </c>
      <c r="R256" s="84">
        <v>0.12839999999999999</v>
      </c>
      <c r="S256" s="84">
        <v>0.38240000000000002</v>
      </c>
      <c r="T256" s="84">
        <v>0.374</v>
      </c>
      <c r="U256" s="84">
        <v>0.26179999999999998</v>
      </c>
      <c r="V256" s="84">
        <v>0.13850000000000001</v>
      </c>
      <c r="W256" s="84">
        <v>0.1578</v>
      </c>
      <c r="X256" s="84">
        <v>0.31630000000000003</v>
      </c>
      <c r="Y256" s="84">
        <v>0.1885</v>
      </c>
      <c r="Z256" s="84">
        <v>0.56069999999999998</v>
      </c>
      <c r="AA256" s="84">
        <v>0.3775</v>
      </c>
    </row>
    <row r="257" spans="1:27">
      <c r="A257" s="142"/>
      <c r="B257" s="142"/>
      <c r="C257" s="5">
        <v>10.625</v>
      </c>
      <c r="D257" s="84">
        <v>0.3538</v>
      </c>
      <c r="E257" s="84">
        <v>0.44569999999999999</v>
      </c>
      <c r="F257" s="84">
        <v>0.38819999999999999</v>
      </c>
      <c r="G257" s="84">
        <v>0.32779999999999998</v>
      </c>
      <c r="H257" s="84">
        <v>0.3458</v>
      </c>
      <c r="I257" s="84">
        <v>0.37230000000000002</v>
      </c>
      <c r="J257" s="84">
        <v>0.62939999999999996</v>
      </c>
      <c r="K257" s="84">
        <v>0.72330000000000005</v>
      </c>
      <c r="L257" s="84">
        <v>0.6472</v>
      </c>
      <c r="M257" s="84">
        <v>0.70030000000000003</v>
      </c>
      <c r="N257" s="84">
        <v>0.61860000000000004</v>
      </c>
      <c r="O257" s="84">
        <v>0.66379999999999995</v>
      </c>
      <c r="P257" s="84">
        <v>0.3271</v>
      </c>
      <c r="Q257" s="84">
        <v>0.35770000000000002</v>
      </c>
      <c r="R257" s="84">
        <v>0.13589999999999999</v>
      </c>
      <c r="S257" s="84">
        <v>0.38840000000000002</v>
      </c>
      <c r="T257" s="84">
        <v>0.35770000000000002</v>
      </c>
      <c r="U257" s="84">
        <v>0.26629999999999998</v>
      </c>
      <c r="V257" s="84">
        <v>0.1036</v>
      </c>
      <c r="W257" s="84">
        <v>0.1507</v>
      </c>
      <c r="X257" s="84">
        <v>0.37509999999999999</v>
      </c>
      <c r="Y257" s="84">
        <v>0.2056</v>
      </c>
      <c r="Z257" s="84">
        <v>0.51910000000000001</v>
      </c>
      <c r="AA257" s="84">
        <v>0.35849999999999999</v>
      </c>
    </row>
    <row r="258" spans="1:27">
      <c r="A258" s="142"/>
      <c r="B258" s="142"/>
      <c r="C258" s="5">
        <v>10.6666666666667</v>
      </c>
      <c r="D258" s="84">
        <v>0.29959999999999998</v>
      </c>
      <c r="E258" s="84">
        <v>0.439</v>
      </c>
      <c r="F258" s="84">
        <v>0.39190000000000003</v>
      </c>
      <c r="G258" s="84">
        <v>0.3014</v>
      </c>
      <c r="H258" s="84">
        <v>0.40329999999999999</v>
      </c>
      <c r="I258" s="84">
        <v>0.36709999999999998</v>
      </c>
      <c r="J258" s="84">
        <v>0.52500000000000002</v>
      </c>
      <c r="K258" s="84">
        <v>0.64929999999999999</v>
      </c>
      <c r="L258" s="84">
        <v>0.51380000000000003</v>
      </c>
      <c r="M258" s="84">
        <v>0.61580000000000001</v>
      </c>
      <c r="N258" s="84">
        <v>0.51029999999999998</v>
      </c>
      <c r="O258" s="84">
        <v>0.56279999999999997</v>
      </c>
      <c r="P258" s="84">
        <v>0.3402</v>
      </c>
      <c r="Q258" s="84">
        <v>0.24340000000000001</v>
      </c>
      <c r="R258" s="84">
        <v>0.1229</v>
      </c>
      <c r="S258" s="84">
        <v>0.28029999999999999</v>
      </c>
      <c r="T258" s="84">
        <v>0.24340000000000001</v>
      </c>
      <c r="U258" s="84">
        <v>0.2298</v>
      </c>
      <c r="V258" s="84">
        <v>0.15110000000000001</v>
      </c>
      <c r="W258" s="84">
        <v>0.15989999999999999</v>
      </c>
      <c r="X258" s="84">
        <v>0.4214</v>
      </c>
      <c r="Y258" s="84">
        <v>0.2306</v>
      </c>
      <c r="Z258" s="84">
        <v>0.50749999999999995</v>
      </c>
      <c r="AA258" s="84">
        <v>0.36659999999999998</v>
      </c>
    </row>
    <row r="259" spans="1:27">
      <c r="A259" s="142"/>
      <c r="B259" s="142"/>
      <c r="C259" s="5">
        <v>10.7083333333333</v>
      </c>
      <c r="D259" s="84">
        <v>0</v>
      </c>
      <c r="E259" s="84">
        <v>9.2999999999999999E-2</v>
      </c>
      <c r="F259" s="84">
        <v>3.3E-3</v>
      </c>
      <c r="G259" s="84">
        <v>0</v>
      </c>
      <c r="H259" s="84">
        <v>0</v>
      </c>
      <c r="I259" s="84">
        <v>1.9300000000000001E-2</v>
      </c>
      <c r="J259" s="84">
        <v>0.25819999999999999</v>
      </c>
      <c r="K259" s="84">
        <v>0.42220000000000002</v>
      </c>
      <c r="L259" s="84">
        <v>0.253</v>
      </c>
      <c r="M259" s="84">
        <v>0.3649</v>
      </c>
      <c r="N259" s="84">
        <v>0.28710000000000002</v>
      </c>
      <c r="O259" s="84">
        <v>0.31709999999999999</v>
      </c>
      <c r="P259" s="84">
        <v>0.31219999999999998</v>
      </c>
      <c r="Q259" s="84">
        <v>0.16400000000000001</v>
      </c>
      <c r="R259" s="84">
        <v>9.5100000000000004E-2</v>
      </c>
      <c r="S259" s="84">
        <v>0.23499999999999999</v>
      </c>
      <c r="T259" s="84">
        <v>0.16400000000000001</v>
      </c>
      <c r="U259" s="84">
        <v>0.1923</v>
      </c>
      <c r="V259" s="84">
        <v>0.23089999999999999</v>
      </c>
      <c r="W259" s="84">
        <v>0.1754</v>
      </c>
      <c r="X259" s="84">
        <v>0.36580000000000001</v>
      </c>
      <c r="Y259" s="84">
        <v>0.18079999999999999</v>
      </c>
      <c r="Z259" s="84">
        <v>0.47399999999999998</v>
      </c>
      <c r="AA259" s="84">
        <v>0.35370000000000001</v>
      </c>
    </row>
    <row r="260" spans="1:27">
      <c r="A260" s="142"/>
      <c r="B260" s="142"/>
      <c r="C260" s="5">
        <v>10.75</v>
      </c>
      <c r="D260" s="84">
        <v>0</v>
      </c>
      <c r="E260" s="84">
        <v>0</v>
      </c>
      <c r="F260" s="84">
        <v>0</v>
      </c>
      <c r="G260" s="84">
        <v>0</v>
      </c>
      <c r="H260" s="84">
        <v>0</v>
      </c>
      <c r="I260" s="84">
        <v>0</v>
      </c>
      <c r="J260" s="84">
        <v>2.3E-3</v>
      </c>
      <c r="K260" s="84">
        <v>5.3499999999999999E-2</v>
      </c>
      <c r="L260" s="84">
        <v>2.8E-3</v>
      </c>
      <c r="M260" s="84">
        <v>1.6E-2</v>
      </c>
      <c r="N260" s="84">
        <v>2.9600000000000001E-2</v>
      </c>
      <c r="O260" s="84">
        <v>2.0799999999999999E-2</v>
      </c>
      <c r="P260" s="84">
        <v>0.2482</v>
      </c>
      <c r="Q260" s="84">
        <v>0.13689999999999999</v>
      </c>
      <c r="R260" s="84">
        <v>6.9599999999999995E-2</v>
      </c>
      <c r="S260" s="84">
        <v>0.18429999999999999</v>
      </c>
      <c r="T260" s="84">
        <v>0.13689999999999999</v>
      </c>
      <c r="U260" s="84">
        <v>0.15079999999999999</v>
      </c>
      <c r="V260" s="84">
        <v>0.31119999999999998</v>
      </c>
      <c r="W260" s="84">
        <v>0.2407</v>
      </c>
      <c r="X260" s="84">
        <v>0.39450000000000002</v>
      </c>
      <c r="Y260" s="84">
        <v>0.19500000000000001</v>
      </c>
      <c r="Z260" s="84">
        <v>0.47560000000000002</v>
      </c>
      <c r="AA260" s="84">
        <v>0.38229999999999997</v>
      </c>
    </row>
    <row r="261" spans="1:27">
      <c r="A261" s="142"/>
      <c r="B261" s="142"/>
      <c r="C261" s="5">
        <v>10.7916666666667</v>
      </c>
      <c r="D261" s="84">
        <v>0</v>
      </c>
      <c r="E261" s="84">
        <v>0</v>
      </c>
      <c r="F261" s="84">
        <v>0</v>
      </c>
      <c r="G261" s="84">
        <v>0</v>
      </c>
      <c r="H261" s="84">
        <v>0</v>
      </c>
      <c r="I261" s="84">
        <v>0</v>
      </c>
      <c r="J261" s="84">
        <v>0</v>
      </c>
      <c r="K261" s="84">
        <v>0</v>
      </c>
      <c r="L261" s="84">
        <v>0</v>
      </c>
      <c r="M261" s="84">
        <v>0</v>
      </c>
      <c r="N261" s="84">
        <v>0</v>
      </c>
      <c r="O261" s="84">
        <v>0</v>
      </c>
      <c r="P261" s="84">
        <v>0.31490000000000001</v>
      </c>
      <c r="Q261" s="84">
        <v>0.19439999999999999</v>
      </c>
      <c r="R261" s="84">
        <v>7.2599999999999998E-2</v>
      </c>
      <c r="S261" s="84">
        <v>0.26750000000000002</v>
      </c>
      <c r="T261" s="84">
        <v>0.19439999999999999</v>
      </c>
      <c r="U261" s="84">
        <v>0.19420000000000001</v>
      </c>
      <c r="V261" s="84">
        <v>0.43269999999999997</v>
      </c>
      <c r="W261" s="84">
        <v>0.29389999999999999</v>
      </c>
      <c r="X261" s="84">
        <v>0.41949999999999998</v>
      </c>
      <c r="Y261" s="84">
        <v>0.25580000000000003</v>
      </c>
      <c r="Z261" s="84">
        <v>0.59719999999999995</v>
      </c>
      <c r="AA261" s="84">
        <v>0.47460000000000002</v>
      </c>
    </row>
    <row r="262" spans="1:27">
      <c r="A262" s="142"/>
      <c r="B262" s="142"/>
      <c r="C262" s="5">
        <v>10.8333333333333</v>
      </c>
      <c r="D262" s="84">
        <v>0</v>
      </c>
      <c r="E262" s="84">
        <v>0</v>
      </c>
      <c r="F262" s="84">
        <v>0</v>
      </c>
      <c r="G262" s="84">
        <v>0</v>
      </c>
      <c r="H262" s="84">
        <v>0</v>
      </c>
      <c r="I262" s="84">
        <v>0</v>
      </c>
      <c r="J262" s="84">
        <v>0</v>
      </c>
      <c r="K262" s="84">
        <v>0</v>
      </c>
      <c r="L262" s="84">
        <v>0</v>
      </c>
      <c r="M262" s="84">
        <v>0</v>
      </c>
      <c r="N262" s="84">
        <v>0</v>
      </c>
      <c r="O262" s="84">
        <v>0</v>
      </c>
      <c r="P262" s="84">
        <v>0.3725</v>
      </c>
      <c r="Q262" s="84">
        <v>0.38740000000000002</v>
      </c>
      <c r="R262" s="84">
        <v>0.1007</v>
      </c>
      <c r="S262" s="84">
        <v>0.4032</v>
      </c>
      <c r="T262" s="84">
        <v>0.38740000000000002</v>
      </c>
      <c r="U262" s="84">
        <v>0.27150000000000002</v>
      </c>
      <c r="V262" s="84">
        <v>0.58150000000000002</v>
      </c>
      <c r="W262" s="84">
        <v>0.49259999999999998</v>
      </c>
      <c r="X262" s="84">
        <v>0.39900000000000002</v>
      </c>
      <c r="Y262" s="84">
        <v>0.4108</v>
      </c>
      <c r="Z262" s="84">
        <v>0.65349999999999997</v>
      </c>
      <c r="AA262" s="84">
        <v>0.56910000000000005</v>
      </c>
    </row>
    <row r="263" spans="1:27">
      <c r="A263" s="142"/>
      <c r="B263" s="142"/>
      <c r="C263" s="5">
        <v>10.875</v>
      </c>
      <c r="D263" s="84">
        <v>0</v>
      </c>
      <c r="E263" s="84">
        <v>0</v>
      </c>
      <c r="F263" s="84">
        <v>0</v>
      </c>
      <c r="G263" s="84">
        <v>0</v>
      </c>
      <c r="H263" s="84">
        <v>0</v>
      </c>
      <c r="I263" s="84">
        <v>0</v>
      </c>
      <c r="J263" s="84">
        <v>0</v>
      </c>
      <c r="K263" s="84">
        <v>0</v>
      </c>
      <c r="L263" s="84">
        <v>0</v>
      </c>
      <c r="M263" s="84">
        <v>0</v>
      </c>
      <c r="N263" s="84">
        <v>0</v>
      </c>
      <c r="O263" s="84">
        <v>0</v>
      </c>
      <c r="P263" s="84">
        <v>0.4355</v>
      </c>
      <c r="Q263" s="84">
        <v>0.6371</v>
      </c>
      <c r="R263" s="84">
        <v>0.13350000000000001</v>
      </c>
      <c r="S263" s="84">
        <v>0.57530000000000003</v>
      </c>
      <c r="T263" s="84">
        <v>0.6371</v>
      </c>
      <c r="U263" s="84">
        <v>0.36630000000000001</v>
      </c>
      <c r="V263" s="84">
        <v>0.69359999999999999</v>
      </c>
      <c r="W263" s="84">
        <v>0.67490000000000006</v>
      </c>
      <c r="X263" s="84">
        <v>0.39119999999999999</v>
      </c>
      <c r="Y263" s="84">
        <v>0.55830000000000002</v>
      </c>
      <c r="Z263" s="84">
        <v>0.69579999999999997</v>
      </c>
      <c r="AA263" s="84">
        <v>0.64990000000000003</v>
      </c>
    </row>
    <row r="264" spans="1:27">
      <c r="A264" s="142"/>
      <c r="B264" s="142"/>
      <c r="C264" s="5">
        <v>10.9166666666667</v>
      </c>
      <c r="D264" s="84">
        <v>0</v>
      </c>
      <c r="E264" s="84">
        <v>0</v>
      </c>
      <c r="F264" s="84">
        <v>0</v>
      </c>
      <c r="G264" s="84">
        <v>0</v>
      </c>
      <c r="H264" s="84">
        <v>0</v>
      </c>
      <c r="I264" s="84">
        <v>0</v>
      </c>
      <c r="J264" s="84">
        <v>0</v>
      </c>
      <c r="K264" s="84">
        <v>0</v>
      </c>
      <c r="L264" s="84">
        <v>0</v>
      </c>
      <c r="M264" s="84">
        <v>0</v>
      </c>
      <c r="N264" s="84">
        <v>0</v>
      </c>
      <c r="O264" s="84">
        <v>0</v>
      </c>
      <c r="P264" s="84">
        <v>0.39710000000000001</v>
      </c>
      <c r="Q264" s="84">
        <v>0.61570000000000003</v>
      </c>
      <c r="R264" s="84">
        <v>0.12540000000000001</v>
      </c>
      <c r="S264" s="84">
        <v>0.52859999999999996</v>
      </c>
      <c r="T264" s="84">
        <v>0.61570000000000003</v>
      </c>
      <c r="U264" s="84">
        <v>0.34029999999999999</v>
      </c>
      <c r="V264" s="84">
        <v>0.66339999999999999</v>
      </c>
      <c r="W264" s="84">
        <v>0.65390000000000004</v>
      </c>
      <c r="X264" s="84">
        <v>0.36870000000000003</v>
      </c>
      <c r="Y264" s="84">
        <v>0.49759999999999999</v>
      </c>
      <c r="Z264" s="84">
        <v>0.67859999999999998</v>
      </c>
      <c r="AA264" s="84">
        <v>0.62780000000000002</v>
      </c>
    </row>
    <row r="265" spans="1:27">
      <c r="A265" s="142"/>
      <c r="B265" s="142"/>
      <c r="C265" s="5">
        <v>10.9583333333333</v>
      </c>
      <c r="D265" s="84">
        <v>0</v>
      </c>
      <c r="E265" s="84">
        <v>0</v>
      </c>
      <c r="F265" s="84">
        <v>0</v>
      </c>
      <c r="G265" s="84">
        <v>0</v>
      </c>
      <c r="H265" s="84">
        <v>0</v>
      </c>
      <c r="I265" s="84">
        <v>0</v>
      </c>
      <c r="J265" s="84">
        <v>0</v>
      </c>
      <c r="K265" s="84">
        <v>0</v>
      </c>
      <c r="L265" s="84">
        <v>0</v>
      </c>
      <c r="M265" s="84">
        <v>0</v>
      </c>
      <c r="N265" s="84">
        <v>0</v>
      </c>
      <c r="O265" s="84">
        <v>0</v>
      </c>
      <c r="P265" s="84">
        <v>0.36230000000000001</v>
      </c>
      <c r="Q265" s="84">
        <v>0.4884</v>
      </c>
      <c r="R265" s="84">
        <v>0.1061</v>
      </c>
      <c r="S265" s="84">
        <v>0.46679999999999999</v>
      </c>
      <c r="T265" s="84">
        <v>0.4884</v>
      </c>
      <c r="U265" s="84">
        <v>0.2954</v>
      </c>
      <c r="V265" s="84">
        <v>0.56930000000000003</v>
      </c>
      <c r="W265" s="84">
        <v>0.63719999999999999</v>
      </c>
      <c r="X265" s="84">
        <v>0.28420000000000001</v>
      </c>
      <c r="Y265" s="84">
        <v>0.39900000000000002</v>
      </c>
      <c r="Z265" s="84">
        <v>0.64319999999999999</v>
      </c>
      <c r="AA265" s="84">
        <v>0.58160000000000001</v>
      </c>
    </row>
    <row r="266" spans="1:27">
      <c r="A266" s="142"/>
      <c r="B266" s="142"/>
      <c r="C266" s="5">
        <v>11</v>
      </c>
      <c r="D266" s="84">
        <v>0</v>
      </c>
      <c r="E266" s="84">
        <v>0</v>
      </c>
      <c r="F266" s="84">
        <v>0</v>
      </c>
      <c r="G266" s="84">
        <v>0</v>
      </c>
      <c r="H266" s="84">
        <v>0</v>
      </c>
      <c r="I266" s="84">
        <v>0</v>
      </c>
      <c r="J266" s="84">
        <v>0</v>
      </c>
      <c r="K266" s="84">
        <v>0</v>
      </c>
      <c r="L266" s="84">
        <v>0</v>
      </c>
      <c r="M266" s="84">
        <v>0</v>
      </c>
      <c r="N266" s="84">
        <v>0</v>
      </c>
      <c r="O266" s="84">
        <v>0</v>
      </c>
      <c r="P266" s="84">
        <v>0.31990000000000002</v>
      </c>
      <c r="Q266" s="84">
        <v>0.41310000000000002</v>
      </c>
      <c r="R266" s="84">
        <v>9.5000000000000001E-2</v>
      </c>
      <c r="S266" s="84">
        <v>0.43009999999999998</v>
      </c>
      <c r="T266" s="84">
        <v>0.41310000000000002</v>
      </c>
      <c r="U266" s="84">
        <v>0.26279999999999998</v>
      </c>
      <c r="V266" s="84">
        <v>0.56079999999999997</v>
      </c>
      <c r="W266" s="84">
        <v>0.60750000000000004</v>
      </c>
      <c r="X266" s="84">
        <v>0.25969999999999999</v>
      </c>
      <c r="Y266" s="84">
        <v>0.35170000000000001</v>
      </c>
      <c r="Z266" s="84">
        <v>0.55779999999999996</v>
      </c>
      <c r="AA266" s="84">
        <v>0.52610000000000001</v>
      </c>
    </row>
    <row r="267" spans="1:27">
      <c r="A267" s="142" t="s">
        <v>83</v>
      </c>
      <c r="B267" s="142" t="s">
        <v>85</v>
      </c>
      <c r="C267" s="5">
        <v>11.0416666666667</v>
      </c>
      <c r="D267" s="84">
        <v>0</v>
      </c>
      <c r="E267" s="84">
        <v>0</v>
      </c>
      <c r="F267" s="84">
        <v>0</v>
      </c>
      <c r="G267" s="84">
        <v>0</v>
      </c>
      <c r="H267" s="84">
        <v>0</v>
      </c>
      <c r="I267" s="84">
        <v>0</v>
      </c>
      <c r="J267" s="84">
        <v>0</v>
      </c>
      <c r="K267" s="84">
        <v>0</v>
      </c>
      <c r="L267" s="84">
        <v>0</v>
      </c>
      <c r="M267" s="84">
        <v>0</v>
      </c>
      <c r="N267" s="84">
        <v>0</v>
      </c>
      <c r="O267" s="84">
        <v>0</v>
      </c>
      <c r="P267" s="84">
        <v>0.47189999999999999</v>
      </c>
      <c r="Q267" s="84">
        <v>0.52290000000000003</v>
      </c>
      <c r="R267" s="84">
        <v>0.1399</v>
      </c>
      <c r="S267" s="84">
        <v>0.49259999999999998</v>
      </c>
      <c r="T267" s="84">
        <v>0.52290000000000003</v>
      </c>
      <c r="U267" s="84">
        <v>0.34910000000000002</v>
      </c>
      <c r="V267" s="84">
        <v>0.2364</v>
      </c>
      <c r="W267" s="84">
        <v>0.33729999999999999</v>
      </c>
      <c r="X267" s="84">
        <v>0.28770000000000001</v>
      </c>
      <c r="Y267" s="84">
        <v>0.32729999999999998</v>
      </c>
      <c r="Z267" s="84">
        <v>0.3352</v>
      </c>
      <c r="AA267" s="84">
        <v>0.31869999999999998</v>
      </c>
    </row>
    <row r="268" spans="1:27">
      <c r="A268" s="142"/>
      <c r="B268" s="142"/>
      <c r="C268" s="5">
        <v>11.0833333333333</v>
      </c>
      <c r="D268" s="84">
        <v>0</v>
      </c>
      <c r="E268" s="84">
        <v>0</v>
      </c>
      <c r="F268" s="84">
        <v>0</v>
      </c>
      <c r="G268" s="84">
        <v>0</v>
      </c>
      <c r="H268" s="84">
        <v>0</v>
      </c>
      <c r="I268" s="84">
        <v>0</v>
      </c>
      <c r="J268" s="84">
        <v>0</v>
      </c>
      <c r="K268" s="84">
        <v>0</v>
      </c>
      <c r="L268" s="84">
        <v>0</v>
      </c>
      <c r="M268" s="84">
        <v>0</v>
      </c>
      <c r="N268" s="84">
        <v>0</v>
      </c>
      <c r="O268" s="84">
        <v>0</v>
      </c>
      <c r="P268" s="84">
        <v>0.46660000000000001</v>
      </c>
      <c r="Q268" s="84">
        <v>0.52380000000000004</v>
      </c>
      <c r="R268" s="84">
        <v>0.1452</v>
      </c>
      <c r="S268" s="84">
        <v>0.4859</v>
      </c>
      <c r="T268" s="84">
        <v>0.52380000000000004</v>
      </c>
      <c r="U268" s="84">
        <v>0.34849999999999998</v>
      </c>
      <c r="V268" s="84">
        <v>0.30199999999999999</v>
      </c>
      <c r="W268" s="84">
        <v>0.43240000000000001</v>
      </c>
      <c r="X268" s="84">
        <v>0.2989</v>
      </c>
      <c r="Y268" s="84">
        <v>0.36099999999999999</v>
      </c>
      <c r="Z268" s="84">
        <v>0.30840000000000001</v>
      </c>
      <c r="AA268" s="84">
        <v>0.33689999999999998</v>
      </c>
    </row>
    <row r="269" spans="1:27">
      <c r="A269" s="142"/>
      <c r="B269" s="142"/>
      <c r="C269" s="5">
        <v>11.125</v>
      </c>
      <c r="D269" s="84">
        <v>0</v>
      </c>
      <c r="E269" s="84">
        <v>0</v>
      </c>
      <c r="F269" s="84">
        <v>0</v>
      </c>
      <c r="G269" s="84">
        <v>0</v>
      </c>
      <c r="H269" s="84">
        <v>0</v>
      </c>
      <c r="I269" s="84">
        <v>0</v>
      </c>
      <c r="J269" s="84">
        <v>0</v>
      </c>
      <c r="K269" s="84">
        <v>0</v>
      </c>
      <c r="L269" s="84">
        <v>0</v>
      </c>
      <c r="M269" s="84">
        <v>0</v>
      </c>
      <c r="N269" s="84">
        <v>0</v>
      </c>
      <c r="O269" s="84">
        <v>0</v>
      </c>
      <c r="P269" s="84">
        <v>0.4985</v>
      </c>
      <c r="Q269" s="84">
        <v>0.61019999999999996</v>
      </c>
      <c r="R269" s="84">
        <v>0.14510000000000001</v>
      </c>
      <c r="S269" s="84">
        <v>0.50070000000000003</v>
      </c>
      <c r="T269" s="84">
        <v>0.61019999999999996</v>
      </c>
      <c r="U269" s="84">
        <v>0.37059999999999998</v>
      </c>
      <c r="V269" s="84">
        <v>0.32029999999999997</v>
      </c>
      <c r="W269" s="84">
        <v>0.46860000000000002</v>
      </c>
      <c r="X269" s="84">
        <v>0.28029999999999999</v>
      </c>
      <c r="Y269" s="84">
        <v>0.33019999999999999</v>
      </c>
      <c r="Z269" s="84">
        <v>0.26579999999999998</v>
      </c>
      <c r="AA269" s="84">
        <v>0.32229999999999998</v>
      </c>
    </row>
    <row r="270" spans="1:27">
      <c r="A270" s="142"/>
      <c r="B270" s="142"/>
      <c r="C270" s="5">
        <v>11.1666666666667</v>
      </c>
      <c r="D270" s="84">
        <v>0</v>
      </c>
      <c r="E270" s="84">
        <v>0</v>
      </c>
      <c r="F270" s="84">
        <v>0</v>
      </c>
      <c r="G270" s="84">
        <v>0</v>
      </c>
      <c r="H270" s="84">
        <v>0</v>
      </c>
      <c r="I270" s="84">
        <v>0</v>
      </c>
      <c r="J270" s="84">
        <v>0</v>
      </c>
      <c r="K270" s="84">
        <v>0</v>
      </c>
      <c r="L270" s="84">
        <v>0</v>
      </c>
      <c r="M270" s="84">
        <v>0</v>
      </c>
      <c r="N270" s="84">
        <v>0</v>
      </c>
      <c r="O270" s="84">
        <v>0</v>
      </c>
      <c r="P270" s="84">
        <v>0.59140000000000004</v>
      </c>
      <c r="Q270" s="84">
        <v>0.72719999999999996</v>
      </c>
      <c r="R270" s="84">
        <v>0.188</v>
      </c>
      <c r="S270" s="84">
        <v>0.6048</v>
      </c>
      <c r="T270" s="84">
        <v>0.72719999999999996</v>
      </c>
      <c r="U270" s="84">
        <v>0.4486</v>
      </c>
      <c r="V270" s="84">
        <v>0.3039</v>
      </c>
      <c r="W270" s="84">
        <v>0.43130000000000002</v>
      </c>
      <c r="X270" s="84">
        <v>0.25</v>
      </c>
      <c r="Y270" s="84">
        <v>0.2878</v>
      </c>
      <c r="Z270" s="84">
        <v>0.2087</v>
      </c>
      <c r="AA270" s="84">
        <v>0.27800000000000002</v>
      </c>
    </row>
    <row r="271" spans="1:27">
      <c r="A271" s="142"/>
      <c r="B271" s="142"/>
      <c r="C271" s="5">
        <v>11.2083333333333</v>
      </c>
      <c r="D271" s="84">
        <v>0</v>
      </c>
      <c r="E271" s="84">
        <v>0</v>
      </c>
      <c r="F271" s="84">
        <v>0</v>
      </c>
      <c r="G271" s="84">
        <v>0</v>
      </c>
      <c r="H271" s="84">
        <v>0</v>
      </c>
      <c r="I271" s="84">
        <v>0</v>
      </c>
      <c r="J271" s="84">
        <v>0</v>
      </c>
      <c r="K271" s="84">
        <v>0</v>
      </c>
      <c r="L271" s="84">
        <v>0</v>
      </c>
      <c r="M271" s="84">
        <v>0</v>
      </c>
      <c r="N271" s="84">
        <v>0</v>
      </c>
      <c r="O271" s="84">
        <v>0</v>
      </c>
      <c r="P271" s="84">
        <v>0.56179999999999997</v>
      </c>
      <c r="Q271" s="84">
        <v>0.72750000000000004</v>
      </c>
      <c r="R271" s="84">
        <v>0.19159999999999999</v>
      </c>
      <c r="S271" s="84">
        <v>0.67390000000000005</v>
      </c>
      <c r="T271" s="84">
        <v>0.72750000000000004</v>
      </c>
      <c r="U271" s="84">
        <v>0.45550000000000002</v>
      </c>
      <c r="V271" s="84">
        <v>0.30840000000000001</v>
      </c>
      <c r="W271" s="84">
        <v>0.41870000000000002</v>
      </c>
      <c r="X271" s="84">
        <v>0.32229999999999998</v>
      </c>
      <c r="Y271" s="84">
        <v>0.34200000000000003</v>
      </c>
      <c r="Z271" s="84">
        <v>0.20119999999999999</v>
      </c>
      <c r="AA271" s="84">
        <v>0.28260000000000002</v>
      </c>
    </row>
    <row r="272" spans="1:27">
      <c r="A272" s="142"/>
      <c r="B272" s="142"/>
      <c r="C272" s="5">
        <v>11.25</v>
      </c>
      <c r="D272" s="84">
        <v>0</v>
      </c>
      <c r="E272" s="84">
        <v>0</v>
      </c>
      <c r="F272" s="84">
        <v>0</v>
      </c>
      <c r="G272" s="84">
        <v>0</v>
      </c>
      <c r="H272" s="84">
        <v>0</v>
      </c>
      <c r="I272" s="84">
        <v>0</v>
      </c>
      <c r="J272" s="84">
        <v>0</v>
      </c>
      <c r="K272" s="84">
        <v>0</v>
      </c>
      <c r="L272" s="84">
        <v>0</v>
      </c>
      <c r="M272" s="84">
        <v>0</v>
      </c>
      <c r="N272" s="84">
        <v>0</v>
      </c>
      <c r="O272" s="84">
        <v>0</v>
      </c>
      <c r="P272" s="84">
        <v>0.56359999999999999</v>
      </c>
      <c r="Q272" s="84">
        <v>0.63890000000000002</v>
      </c>
      <c r="R272" s="84">
        <v>0.1966</v>
      </c>
      <c r="S272" s="84">
        <v>0.68710000000000004</v>
      </c>
      <c r="T272" s="84">
        <v>0.63890000000000002</v>
      </c>
      <c r="U272" s="84">
        <v>0.4501</v>
      </c>
      <c r="V272" s="84">
        <v>0.25509999999999999</v>
      </c>
      <c r="W272" s="84">
        <v>0.46410000000000001</v>
      </c>
      <c r="X272" s="84">
        <v>0.38550000000000001</v>
      </c>
      <c r="Y272" s="84">
        <v>0.39439999999999997</v>
      </c>
      <c r="Z272" s="84">
        <v>0.19600000000000001</v>
      </c>
      <c r="AA272" s="84">
        <v>0.29370000000000002</v>
      </c>
    </row>
    <row r="273" spans="1:27">
      <c r="A273" s="142"/>
      <c r="B273" s="142"/>
      <c r="C273" s="5">
        <v>11.2916666666667</v>
      </c>
      <c r="D273" s="84">
        <v>0</v>
      </c>
      <c r="E273" s="84">
        <v>0</v>
      </c>
      <c r="F273" s="84">
        <v>0</v>
      </c>
      <c r="G273" s="84">
        <v>0</v>
      </c>
      <c r="H273" s="84">
        <v>0</v>
      </c>
      <c r="I273" s="84">
        <v>0</v>
      </c>
      <c r="J273" s="84">
        <v>0</v>
      </c>
      <c r="K273" s="84">
        <v>0</v>
      </c>
      <c r="L273" s="84">
        <v>0</v>
      </c>
      <c r="M273" s="84">
        <v>0</v>
      </c>
      <c r="N273" s="84">
        <v>0</v>
      </c>
      <c r="O273" s="84">
        <v>0</v>
      </c>
      <c r="P273" s="84">
        <v>0.54820000000000002</v>
      </c>
      <c r="Q273" s="84">
        <v>0.53779999999999994</v>
      </c>
      <c r="R273" s="84">
        <v>0.20030000000000001</v>
      </c>
      <c r="S273" s="84">
        <v>0.62890000000000001</v>
      </c>
      <c r="T273" s="84">
        <v>0.53779999999999994</v>
      </c>
      <c r="U273" s="84">
        <v>0.42370000000000002</v>
      </c>
      <c r="V273" s="84">
        <v>0.22289999999999999</v>
      </c>
      <c r="W273" s="84">
        <v>0.40820000000000001</v>
      </c>
      <c r="X273" s="84">
        <v>0.38540000000000002</v>
      </c>
      <c r="Y273" s="84">
        <v>0.35</v>
      </c>
      <c r="Z273" s="84">
        <v>0.18790000000000001</v>
      </c>
      <c r="AA273" s="84">
        <v>0.27139999999999997</v>
      </c>
    </row>
    <row r="274" spans="1:27">
      <c r="A274" s="142"/>
      <c r="B274" s="142"/>
      <c r="C274" s="5">
        <v>11.3333333333333</v>
      </c>
      <c r="D274" s="84">
        <v>0</v>
      </c>
      <c r="E274" s="84">
        <v>0</v>
      </c>
      <c r="F274" s="84">
        <v>0</v>
      </c>
      <c r="G274" s="84">
        <v>0</v>
      </c>
      <c r="H274" s="84">
        <v>0</v>
      </c>
      <c r="I274" s="84">
        <v>0</v>
      </c>
      <c r="J274" s="84">
        <v>7.3200000000000001E-2</v>
      </c>
      <c r="K274" s="84">
        <v>3.73E-2</v>
      </c>
      <c r="L274" s="84">
        <v>5.0799999999999998E-2</v>
      </c>
      <c r="M274" s="84">
        <v>7.3300000000000004E-2</v>
      </c>
      <c r="N274" s="84">
        <v>1.5599999999999999E-2</v>
      </c>
      <c r="O274" s="84">
        <v>0.05</v>
      </c>
      <c r="P274" s="84">
        <v>0.52380000000000004</v>
      </c>
      <c r="Q274" s="84">
        <v>0.47799999999999998</v>
      </c>
      <c r="R274" s="84">
        <v>0.17419999999999999</v>
      </c>
      <c r="S274" s="84">
        <v>0.56989999999999996</v>
      </c>
      <c r="T274" s="84">
        <v>0.47799999999999998</v>
      </c>
      <c r="U274" s="84">
        <v>0.38750000000000001</v>
      </c>
      <c r="V274" s="84">
        <v>0.24529999999999999</v>
      </c>
      <c r="W274" s="84">
        <v>0.39479999999999998</v>
      </c>
      <c r="X274" s="84">
        <v>0.43149999999999999</v>
      </c>
      <c r="Y274" s="84">
        <v>0.42180000000000001</v>
      </c>
      <c r="Z274" s="84">
        <v>0.253</v>
      </c>
      <c r="AA274" s="84">
        <v>0.31209999999999999</v>
      </c>
    </row>
    <row r="275" spans="1:27">
      <c r="A275" s="142"/>
      <c r="B275" s="142"/>
      <c r="C275" s="5">
        <v>11.375</v>
      </c>
      <c r="D275" s="84">
        <v>0</v>
      </c>
      <c r="E275" s="84">
        <v>0</v>
      </c>
      <c r="F275" s="84">
        <v>0</v>
      </c>
      <c r="G275" s="84">
        <v>0</v>
      </c>
      <c r="H275" s="84">
        <v>0</v>
      </c>
      <c r="I275" s="84">
        <v>0</v>
      </c>
      <c r="J275" s="84">
        <v>0.30669999999999997</v>
      </c>
      <c r="K275" s="84">
        <v>0.28510000000000002</v>
      </c>
      <c r="L275" s="84">
        <v>0.20130000000000001</v>
      </c>
      <c r="M275" s="84">
        <v>0.23519999999999999</v>
      </c>
      <c r="N275" s="84">
        <v>0.2772</v>
      </c>
      <c r="O275" s="84">
        <v>0.2611</v>
      </c>
      <c r="P275" s="84">
        <v>0.48649999999999999</v>
      </c>
      <c r="Q275" s="84">
        <v>0.42220000000000002</v>
      </c>
      <c r="R275" s="84">
        <v>0.15210000000000001</v>
      </c>
      <c r="S275" s="84">
        <v>0.48859999999999998</v>
      </c>
      <c r="T275" s="84">
        <v>0.42220000000000002</v>
      </c>
      <c r="U275" s="84">
        <v>0.3453</v>
      </c>
      <c r="V275" s="84">
        <v>0.32050000000000001</v>
      </c>
      <c r="W275" s="84">
        <v>0.38829999999999998</v>
      </c>
      <c r="X275" s="84">
        <v>0.50239999999999996</v>
      </c>
      <c r="Y275" s="84">
        <v>0.46050000000000002</v>
      </c>
      <c r="Z275" s="84">
        <v>0.36520000000000002</v>
      </c>
      <c r="AA275" s="84">
        <v>0.38529999999999998</v>
      </c>
    </row>
    <row r="276" spans="1:27">
      <c r="A276" s="142"/>
      <c r="B276" s="142"/>
      <c r="C276" s="5">
        <v>11.4166666666667</v>
      </c>
      <c r="D276" s="84">
        <v>1.83E-2</v>
      </c>
      <c r="E276" s="84">
        <v>1.4999999999999999E-2</v>
      </c>
      <c r="F276" s="84">
        <v>0</v>
      </c>
      <c r="G276" s="84">
        <v>0</v>
      </c>
      <c r="H276" s="84">
        <v>0</v>
      </c>
      <c r="I276" s="84">
        <v>6.7000000000000002E-3</v>
      </c>
      <c r="J276" s="84">
        <v>0.37519999999999998</v>
      </c>
      <c r="K276" s="84">
        <v>0.43319999999999997</v>
      </c>
      <c r="L276" s="84">
        <v>0.18909999999999999</v>
      </c>
      <c r="M276" s="84">
        <v>0.41270000000000001</v>
      </c>
      <c r="N276" s="84">
        <v>0.62809999999999999</v>
      </c>
      <c r="O276" s="84">
        <v>0.40770000000000001</v>
      </c>
      <c r="P276" s="84">
        <v>0.4259</v>
      </c>
      <c r="Q276" s="84">
        <v>0.49180000000000001</v>
      </c>
      <c r="R276" s="84">
        <v>0.1434</v>
      </c>
      <c r="S276" s="84">
        <v>0.5635</v>
      </c>
      <c r="T276" s="84">
        <v>0.49180000000000001</v>
      </c>
      <c r="U276" s="84">
        <v>0.34789999999999999</v>
      </c>
      <c r="V276" s="84">
        <v>0.3352</v>
      </c>
      <c r="W276" s="84">
        <v>0.38140000000000002</v>
      </c>
      <c r="X276" s="84">
        <v>0.35349999999999998</v>
      </c>
      <c r="Y276" s="84">
        <v>0.40129999999999999</v>
      </c>
      <c r="Z276" s="84">
        <v>0.37090000000000001</v>
      </c>
      <c r="AA276" s="84">
        <v>0.36859999999999998</v>
      </c>
    </row>
    <row r="277" spans="1:27">
      <c r="A277" s="142"/>
      <c r="B277" s="142"/>
      <c r="C277" s="5">
        <v>11.4583333333333</v>
      </c>
      <c r="D277" s="84">
        <v>5.3900000000000003E-2</v>
      </c>
      <c r="E277" s="84">
        <v>0.16650000000000001</v>
      </c>
      <c r="F277" s="84">
        <v>0</v>
      </c>
      <c r="G277" s="84">
        <v>4.1099999999999998E-2</v>
      </c>
      <c r="H277" s="84">
        <v>8.3500000000000005E-2</v>
      </c>
      <c r="I277" s="84">
        <v>6.9000000000000006E-2</v>
      </c>
      <c r="J277" s="84">
        <v>0.45490000000000003</v>
      </c>
      <c r="K277" s="84">
        <v>0.45810000000000001</v>
      </c>
      <c r="L277" s="84">
        <v>0.35859999999999997</v>
      </c>
      <c r="M277" s="84">
        <v>0.47770000000000001</v>
      </c>
      <c r="N277" s="84">
        <v>0.57920000000000005</v>
      </c>
      <c r="O277" s="84">
        <v>0.4657</v>
      </c>
      <c r="P277" s="84">
        <v>0.4088</v>
      </c>
      <c r="Q277" s="84">
        <v>0.35139999999999999</v>
      </c>
      <c r="R277" s="84">
        <v>0.1164</v>
      </c>
      <c r="S277" s="84">
        <v>0.3851</v>
      </c>
      <c r="T277" s="84">
        <v>0.35139999999999999</v>
      </c>
      <c r="U277" s="84">
        <v>0.2802</v>
      </c>
      <c r="V277" s="84">
        <v>0.38400000000000001</v>
      </c>
      <c r="W277" s="84">
        <v>0.36809999999999998</v>
      </c>
      <c r="X277" s="84">
        <v>0.30769999999999997</v>
      </c>
      <c r="Y277" s="84">
        <v>0.40060000000000001</v>
      </c>
      <c r="Z277" s="84">
        <v>0.2964</v>
      </c>
      <c r="AA277" s="84">
        <v>0.32840000000000003</v>
      </c>
    </row>
    <row r="278" spans="1:27">
      <c r="A278" s="142"/>
      <c r="B278" s="142"/>
      <c r="C278" s="5">
        <v>11.5</v>
      </c>
      <c r="D278" s="84">
        <v>0.1171</v>
      </c>
      <c r="E278" s="84">
        <v>0.27579999999999999</v>
      </c>
      <c r="F278" s="84">
        <v>0</v>
      </c>
      <c r="G278" s="84">
        <v>9.4700000000000006E-2</v>
      </c>
      <c r="H278" s="84">
        <v>0.2596</v>
      </c>
      <c r="I278" s="84">
        <v>0.14940000000000001</v>
      </c>
      <c r="J278" s="84">
        <v>0.4894</v>
      </c>
      <c r="K278" s="84">
        <v>0.49669999999999997</v>
      </c>
      <c r="L278" s="84">
        <v>0.41549999999999998</v>
      </c>
      <c r="M278" s="84">
        <v>0.51390000000000002</v>
      </c>
      <c r="N278" s="84">
        <v>0.60389999999999999</v>
      </c>
      <c r="O278" s="84">
        <v>0.50390000000000001</v>
      </c>
      <c r="P278" s="84">
        <v>0.31730000000000003</v>
      </c>
      <c r="Q278" s="84">
        <v>0.25119999999999998</v>
      </c>
      <c r="R278" s="84">
        <v>9.4500000000000001E-2</v>
      </c>
      <c r="S278" s="84">
        <v>0.30020000000000002</v>
      </c>
      <c r="T278" s="84">
        <v>0.25119999999999998</v>
      </c>
      <c r="U278" s="84">
        <v>0.21679999999999999</v>
      </c>
      <c r="V278" s="84">
        <v>0.35639999999999999</v>
      </c>
      <c r="W278" s="84">
        <v>0.34820000000000001</v>
      </c>
      <c r="X278" s="84">
        <v>0.33860000000000001</v>
      </c>
      <c r="Y278" s="84">
        <v>0.49459999999999998</v>
      </c>
      <c r="Z278" s="84">
        <v>0.30620000000000003</v>
      </c>
      <c r="AA278" s="84">
        <v>0.33339999999999997</v>
      </c>
    </row>
    <row r="279" spans="1:27">
      <c r="A279" s="142"/>
      <c r="B279" s="142"/>
      <c r="C279" s="5">
        <v>11.5416666666667</v>
      </c>
      <c r="D279" s="84">
        <v>0.13750000000000001</v>
      </c>
      <c r="E279" s="84">
        <v>0.26140000000000002</v>
      </c>
      <c r="F279" s="84">
        <v>0</v>
      </c>
      <c r="G279" s="84">
        <v>0.1348</v>
      </c>
      <c r="H279" s="84">
        <v>0.1239</v>
      </c>
      <c r="I279" s="84">
        <v>0.13150000000000001</v>
      </c>
      <c r="J279" s="84">
        <v>0.50349999999999995</v>
      </c>
      <c r="K279" s="84">
        <v>0.50229999999999997</v>
      </c>
      <c r="L279" s="84">
        <v>0.41639999999999999</v>
      </c>
      <c r="M279" s="84">
        <v>0.49340000000000001</v>
      </c>
      <c r="N279" s="84">
        <v>0.59640000000000004</v>
      </c>
      <c r="O279" s="84">
        <v>0.50239999999999996</v>
      </c>
      <c r="P279" s="84">
        <v>0.22040000000000001</v>
      </c>
      <c r="Q279" s="84">
        <v>0.22750000000000001</v>
      </c>
      <c r="R279" s="84">
        <v>6.5299999999999997E-2</v>
      </c>
      <c r="S279" s="84">
        <v>0.25069999999999998</v>
      </c>
      <c r="T279" s="84">
        <v>0.22750000000000001</v>
      </c>
      <c r="U279" s="84">
        <v>0.16520000000000001</v>
      </c>
      <c r="V279" s="84">
        <v>0.33139999999999997</v>
      </c>
      <c r="W279" s="84">
        <v>0.39129999999999998</v>
      </c>
      <c r="X279" s="84">
        <v>0.26790000000000003</v>
      </c>
      <c r="Y279" s="84">
        <v>0.38090000000000002</v>
      </c>
      <c r="Z279" s="84">
        <v>0.3634</v>
      </c>
      <c r="AA279" s="84">
        <v>0.35599999999999998</v>
      </c>
    </row>
    <row r="280" spans="1:27">
      <c r="A280" s="142"/>
      <c r="B280" s="142"/>
      <c r="C280" s="5">
        <v>11.5833333333333</v>
      </c>
      <c r="D280" s="84">
        <v>0.1807</v>
      </c>
      <c r="E280" s="84">
        <v>0.28079999999999999</v>
      </c>
      <c r="F280" s="84">
        <v>0</v>
      </c>
      <c r="G280" s="84">
        <v>0.16980000000000001</v>
      </c>
      <c r="H280" s="84">
        <v>0.29470000000000002</v>
      </c>
      <c r="I280" s="84">
        <v>0.1852</v>
      </c>
      <c r="J280" s="84">
        <v>0.54379999999999995</v>
      </c>
      <c r="K280" s="84">
        <v>0.4446</v>
      </c>
      <c r="L280" s="84">
        <v>0.39340000000000003</v>
      </c>
      <c r="M280" s="84">
        <v>0.4909</v>
      </c>
      <c r="N280" s="84">
        <v>0.63060000000000005</v>
      </c>
      <c r="O280" s="84">
        <v>0.50070000000000003</v>
      </c>
      <c r="P280" s="84">
        <v>0.223</v>
      </c>
      <c r="Q280" s="84">
        <v>0.29880000000000001</v>
      </c>
      <c r="R280" s="84">
        <v>7.6200000000000004E-2</v>
      </c>
      <c r="S280" s="84">
        <v>0.30630000000000002</v>
      </c>
      <c r="T280" s="84">
        <v>0.29880000000000001</v>
      </c>
      <c r="U280" s="84">
        <v>0.1898</v>
      </c>
      <c r="V280" s="84">
        <v>0.4199</v>
      </c>
      <c r="W280" s="84">
        <v>0.46500000000000002</v>
      </c>
      <c r="X280" s="84">
        <v>0.2974</v>
      </c>
      <c r="Y280" s="84">
        <v>0.318</v>
      </c>
      <c r="Z280" s="84">
        <v>0.47510000000000002</v>
      </c>
      <c r="AA280" s="84">
        <v>0.43930000000000002</v>
      </c>
    </row>
    <row r="281" spans="1:27">
      <c r="A281" s="142"/>
      <c r="B281" s="142"/>
      <c r="C281" s="5">
        <v>11.625</v>
      </c>
      <c r="D281" s="84">
        <v>0.24179999999999999</v>
      </c>
      <c r="E281" s="84">
        <v>0.35</v>
      </c>
      <c r="F281" s="84">
        <v>1.9599999999999999E-2</v>
      </c>
      <c r="G281" s="84">
        <v>0.15820000000000001</v>
      </c>
      <c r="H281" s="84">
        <v>0.3508</v>
      </c>
      <c r="I281" s="84">
        <v>0.22409999999999999</v>
      </c>
      <c r="J281" s="84">
        <v>0.48480000000000001</v>
      </c>
      <c r="K281" s="84">
        <v>0.51519999999999999</v>
      </c>
      <c r="L281" s="84">
        <v>0.35270000000000001</v>
      </c>
      <c r="M281" s="84">
        <v>0.48820000000000002</v>
      </c>
      <c r="N281" s="84">
        <v>0.68679999999999997</v>
      </c>
      <c r="O281" s="84">
        <v>0.50549999999999995</v>
      </c>
      <c r="P281" s="84">
        <v>0.24790000000000001</v>
      </c>
      <c r="Q281" s="84">
        <v>0.35449999999999998</v>
      </c>
      <c r="R281" s="84">
        <v>7.8299999999999995E-2</v>
      </c>
      <c r="S281" s="84">
        <v>0.32569999999999999</v>
      </c>
      <c r="T281" s="84">
        <v>0.35449999999999998</v>
      </c>
      <c r="U281" s="84">
        <v>0.20810000000000001</v>
      </c>
      <c r="V281" s="84">
        <v>0.41239999999999999</v>
      </c>
      <c r="W281" s="84">
        <v>0.5514</v>
      </c>
      <c r="X281" s="84">
        <v>0.42749999999999999</v>
      </c>
      <c r="Y281" s="84">
        <v>0.37959999999999999</v>
      </c>
      <c r="Z281" s="84">
        <v>0.49370000000000003</v>
      </c>
      <c r="AA281" s="84">
        <v>0.4849</v>
      </c>
    </row>
    <row r="282" spans="1:27">
      <c r="A282" s="142"/>
      <c r="B282" s="142"/>
      <c r="C282" s="5">
        <v>11.6666666666667</v>
      </c>
      <c r="D282" s="84">
        <v>0.2</v>
      </c>
      <c r="E282" s="84">
        <v>0.2984</v>
      </c>
      <c r="F282" s="84">
        <v>2.9100000000000001E-2</v>
      </c>
      <c r="G282" s="84">
        <v>0.18060000000000001</v>
      </c>
      <c r="H282" s="84">
        <v>0.28299999999999997</v>
      </c>
      <c r="I282" s="84">
        <v>0.19819999999999999</v>
      </c>
      <c r="J282" s="84">
        <v>0.43859999999999999</v>
      </c>
      <c r="K282" s="84">
        <v>0.48139999999999999</v>
      </c>
      <c r="L282" s="84">
        <v>0.22670000000000001</v>
      </c>
      <c r="M282" s="84">
        <v>0.4703</v>
      </c>
      <c r="N282" s="84">
        <v>0.65080000000000005</v>
      </c>
      <c r="O282" s="84">
        <v>0.4536</v>
      </c>
      <c r="P282" s="84">
        <v>0.26550000000000001</v>
      </c>
      <c r="Q282" s="84">
        <v>0.30859999999999999</v>
      </c>
      <c r="R282" s="84">
        <v>7.9899999999999999E-2</v>
      </c>
      <c r="S282" s="84">
        <v>0.30630000000000002</v>
      </c>
      <c r="T282" s="84">
        <v>0.30859999999999999</v>
      </c>
      <c r="U282" s="84">
        <v>0.2044</v>
      </c>
      <c r="V282" s="84">
        <v>0.36870000000000003</v>
      </c>
      <c r="W282" s="84">
        <v>0.62729999999999997</v>
      </c>
      <c r="X282" s="84">
        <v>0.53710000000000002</v>
      </c>
      <c r="Y282" s="84">
        <v>0.40079999999999999</v>
      </c>
      <c r="Z282" s="84">
        <v>0.58560000000000001</v>
      </c>
      <c r="AA282" s="84">
        <v>0.55669999999999997</v>
      </c>
    </row>
    <row r="283" spans="1:27">
      <c r="A283" s="142"/>
      <c r="B283" s="142"/>
      <c r="C283" s="5">
        <v>11.7083333333333</v>
      </c>
      <c r="D283" s="84">
        <v>7.9000000000000008E-3</v>
      </c>
      <c r="E283" s="84">
        <v>4.6300000000000001E-2</v>
      </c>
      <c r="F283" s="84">
        <v>0</v>
      </c>
      <c r="G283" s="84">
        <v>0</v>
      </c>
      <c r="H283" s="84">
        <v>0</v>
      </c>
      <c r="I283" s="84">
        <v>1.09E-2</v>
      </c>
      <c r="J283" s="84">
        <v>0.26750000000000002</v>
      </c>
      <c r="K283" s="84">
        <v>0.23150000000000001</v>
      </c>
      <c r="L283" s="84">
        <v>0.1308</v>
      </c>
      <c r="M283" s="84">
        <v>0.28170000000000001</v>
      </c>
      <c r="N283" s="84">
        <v>0.43869999999999998</v>
      </c>
      <c r="O283" s="84">
        <v>0.27</v>
      </c>
      <c r="P283" s="84">
        <v>0.28660000000000002</v>
      </c>
      <c r="Q283" s="84">
        <v>0.27629999999999999</v>
      </c>
      <c r="R283" s="84">
        <v>8.5800000000000001E-2</v>
      </c>
      <c r="S283" s="84">
        <v>0.31769999999999998</v>
      </c>
      <c r="T283" s="84">
        <v>0.27629999999999999</v>
      </c>
      <c r="U283" s="84">
        <v>0.2112</v>
      </c>
      <c r="V283" s="84">
        <v>0.42849999999999999</v>
      </c>
      <c r="W283" s="84">
        <v>0.63849999999999996</v>
      </c>
      <c r="X283" s="84">
        <v>0.56910000000000005</v>
      </c>
      <c r="Y283" s="84">
        <v>0.44750000000000001</v>
      </c>
      <c r="Z283" s="84">
        <v>0.61570000000000003</v>
      </c>
      <c r="AA283" s="84">
        <v>0.58689999999999998</v>
      </c>
    </row>
    <row r="284" spans="1:27">
      <c r="A284" s="142"/>
      <c r="B284" s="142"/>
      <c r="C284" s="5">
        <v>11.75</v>
      </c>
      <c r="D284" s="84">
        <v>0</v>
      </c>
      <c r="E284" s="84">
        <v>0</v>
      </c>
      <c r="F284" s="84">
        <v>0</v>
      </c>
      <c r="G284" s="84">
        <v>0</v>
      </c>
      <c r="H284" s="84">
        <v>0</v>
      </c>
      <c r="I284" s="84">
        <v>0</v>
      </c>
      <c r="J284" s="84">
        <v>1.3100000000000001E-2</v>
      </c>
      <c r="K284" s="84">
        <v>3.2599999999999997E-2</v>
      </c>
      <c r="L284" s="84">
        <v>1.8E-3</v>
      </c>
      <c r="M284" s="84">
        <v>2.8400000000000002E-2</v>
      </c>
      <c r="N284" s="84">
        <v>7.7299999999999994E-2</v>
      </c>
      <c r="O284" s="84">
        <v>3.0599999999999999E-2</v>
      </c>
      <c r="P284" s="84">
        <v>0.28299999999999997</v>
      </c>
      <c r="Q284" s="84">
        <v>0.25700000000000001</v>
      </c>
      <c r="R284" s="84">
        <v>8.3000000000000004E-2</v>
      </c>
      <c r="S284" s="84">
        <v>0.2928</v>
      </c>
      <c r="T284" s="84">
        <v>0.25700000000000001</v>
      </c>
      <c r="U284" s="84">
        <v>0.20180000000000001</v>
      </c>
      <c r="V284" s="84">
        <v>0.48859999999999998</v>
      </c>
      <c r="W284" s="84">
        <v>0.68300000000000005</v>
      </c>
      <c r="X284" s="84">
        <v>0.50390000000000001</v>
      </c>
      <c r="Y284" s="84">
        <v>0.46489999999999998</v>
      </c>
      <c r="Z284" s="84">
        <v>0.62790000000000001</v>
      </c>
      <c r="AA284" s="84">
        <v>0.60319999999999996</v>
      </c>
    </row>
    <row r="285" spans="1:27">
      <c r="A285" s="142"/>
      <c r="B285" s="142"/>
      <c r="C285" s="5">
        <v>11.7916666666667</v>
      </c>
      <c r="D285" s="84">
        <v>0</v>
      </c>
      <c r="E285" s="84">
        <v>0</v>
      </c>
      <c r="F285" s="84">
        <v>0</v>
      </c>
      <c r="G285" s="84">
        <v>0</v>
      </c>
      <c r="H285" s="84">
        <v>0</v>
      </c>
      <c r="I285" s="84">
        <v>0</v>
      </c>
      <c r="J285" s="84">
        <v>0</v>
      </c>
      <c r="K285" s="84">
        <v>0</v>
      </c>
      <c r="L285" s="84">
        <v>0</v>
      </c>
      <c r="M285" s="84">
        <v>0</v>
      </c>
      <c r="N285" s="84">
        <v>0</v>
      </c>
      <c r="O285" s="84">
        <v>0</v>
      </c>
      <c r="P285" s="84">
        <v>0.29880000000000001</v>
      </c>
      <c r="Q285" s="84">
        <v>0.2298</v>
      </c>
      <c r="R285" s="84">
        <v>7.0099999999999996E-2</v>
      </c>
      <c r="S285" s="84">
        <v>0.25159999999999999</v>
      </c>
      <c r="T285" s="84">
        <v>0.2298</v>
      </c>
      <c r="U285" s="84">
        <v>0.18959999999999999</v>
      </c>
      <c r="V285" s="84">
        <v>0.60619999999999996</v>
      </c>
      <c r="W285" s="84">
        <v>0.77459999999999996</v>
      </c>
      <c r="X285" s="84">
        <v>0.4768</v>
      </c>
      <c r="Y285" s="84">
        <v>0.51060000000000005</v>
      </c>
      <c r="Z285" s="84">
        <v>0.73219999999999996</v>
      </c>
      <c r="AA285" s="84">
        <v>0.6885</v>
      </c>
    </row>
    <row r="286" spans="1:27">
      <c r="A286" s="142"/>
      <c r="B286" s="142"/>
      <c r="C286" s="5">
        <v>11.8333333333333</v>
      </c>
      <c r="D286" s="84">
        <v>0</v>
      </c>
      <c r="E286" s="84">
        <v>0</v>
      </c>
      <c r="F286" s="84">
        <v>0</v>
      </c>
      <c r="G286" s="84">
        <v>0</v>
      </c>
      <c r="H286" s="84">
        <v>0</v>
      </c>
      <c r="I286" s="84">
        <v>0</v>
      </c>
      <c r="J286" s="84">
        <v>0</v>
      </c>
      <c r="K286" s="84">
        <v>0</v>
      </c>
      <c r="L286" s="84">
        <v>0</v>
      </c>
      <c r="M286" s="84">
        <v>0</v>
      </c>
      <c r="N286" s="84">
        <v>0</v>
      </c>
      <c r="O286" s="84">
        <v>0</v>
      </c>
      <c r="P286" s="84">
        <v>0.32240000000000002</v>
      </c>
      <c r="Q286" s="84">
        <v>0.31490000000000001</v>
      </c>
      <c r="R286" s="84">
        <v>9.5299999999999996E-2</v>
      </c>
      <c r="S286" s="84">
        <v>0.34310000000000002</v>
      </c>
      <c r="T286" s="84">
        <v>0.31490000000000001</v>
      </c>
      <c r="U286" s="84">
        <v>0.23469999999999999</v>
      </c>
      <c r="V286" s="84">
        <v>0.56820000000000004</v>
      </c>
      <c r="W286" s="84">
        <v>0.73099999999999998</v>
      </c>
      <c r="X286" s="84">
        <v>0.42409999999999998</v>
      </c>
      <c r="Y286" s="84">
        <v>0.51329999999999998</v>
      </c>
      <c r="Z286" s="84">
        <v>0.62160000000000004</v>
      </c>
      <c r="AA286" s="84">
        <v>0.6129</v>
      </c>
    </row>
    <row r="287" spans="1:27">
      <c r="A287" s="142"/>
      <c r="B287" s="142"/>
      <c r="C287" s="5">
        <v>11.875</v>
      </c>
      <c r="D287" s="84">
        <v>0</v>
      </c>
      <c r="E287" s="84">
        <v>0</v>
      </c>
      <c r="F287" s="84">
        <v>0</v>
      </c>
      <c r="G287" s="84">
        <v>0</v>
      </c>
      <c r="H287" s="84">
        <v>0</v>
      </c>
      <c r="I287" s="84">
        <v>0</v>
      </c>
      <c r="J287" s="84">
        <v>0</v>
      </c>
      <c r="K287" s="84">
        <v>0</v>
      </c>
      <c r="L287" s="84">
        <v>0</v>
      </c>
      <c r="M287" s="84">
        <v>0</v>
      </c>
      <c r="N287" s="84">
        <v>0</v>
      </c>
      <c r="O287" s="84">
        <v>0</v>
      </c>
      <c r="P287" s="84">
        <v>0.36919999999999997</v>
      </c>
      <c r="Q287" s="84">
        <v>0.48309999999999997</v>
      </c>
      <c r="R287" s="84">
        <v>0.1236</v>
      </c>
      <c r="S287" s="84">
        <v>0.48149999999999998</v>
      </c>
      <c r="T287" s="84">
        <v>0.48309999999999997</v>
      </c>
      <c r="U287" s="84">
        <v>0.30669999999999997</v>
      </c>
      <c r="V287" s="84">
        <v>0.53420000000000001</v>
      </c>
      <c r="W287" s="84">
        <v>0.65229999999999999</v>
      </c>
      <c r="X287" s="84">
        <v>0.37369999999999998</v>
      </c>
      <c r="Y287" s="84">
        <v>0.56120000000000003</v>
      </c>
      <c r="Z287" s="84">
        <v>0.4975</v>
      </c>
      <c r="AA287" s="84">
        <v>0.52529999999999999</v>
      </c>
    </row>
    <row r="288" spans="1:27">
      <c r="A288" s="142"/>
      <c r="B288" s="142"/>
      <c r="C288" s="5">
        <v>11.9166666666667</v>
      </c>
      <c r="D288" s="84">
        <v>0</v>
      </c>
      <c r="E288" s="84">
        <v>0</v>
      </c>
      <c r="F288" s="84">
        <v>0</v>
      </c>
      <c r="G288" s="84">
        <v>0</v>
      </c>
      <c r="H288" s="84">
        <v>0</v>
      </c>
      <c r="I288" s="84">
        <v>0</v>
      </c>
      <c r="J288" s="84">
        <v>0</v>
      </c>
      <c r="K288" s="84">
        <v>0</v>
      </c>
      <c r="L288" s="84">
        <v>0</v>
      </c>
      <c r="M288" s="84">
        <v>0</v>
      </c>
      <c r="N288" s="84">
        <v>0</v>
      </c>
      <c r="O288" s="84">
        <v>0</v>
      </c>
      <c r="P288" s="84">
        <v>0.42859999999999998</v>
      </c>
      <c r="Q288" s="84">
        <v>0.49390000000000001</v>
      </c>
      <c r="R288" s="84">
        <v>0.1116</v>
      </c>
      <c r="S288" s="84">
        <v>0.46560000000000001</v>
      </c>
      <c r="T288" s="84">
        <v>0.49390000000000001</v>
      </c>
      <c r="U288" s="84">
        <v>0.31669999999999998</v>
      </c>
      <c r="V288" s="84">
        <v>0.65239999999999998</v>
      </c>
      <c r="W288" s="84">
        <v>0.64429999999999998</v>
      </c>
      <c r="X288" s="84">
        <v>0.31080000000000002</v>
      </c>
      <c r="Y288" s="84">
        <v>0.47399999999999998</v>
      </c>
      <c r="Z288" s="84">
        <v>0.54069999999999996</v>
      </c>
      <c r="AA288" s="84">
        <v>0.54749999999999999</v>
      </c>
    </row>
    <row r="289" spans="1:27">
      <c r="A289" s="142"/>
      <c r="B289" s="142"/>
      <c r="C289" s="5">
        <v>11.9583333333333</v>
      </c>
      <c r="D289" s="84">
        <v>0</v>
      </c>
      <c r="E289" s="84">
        <v>0</v>
      </c>
      <c r="F289" s="84">
        <v>0</v>
      </c>
      <c r="G289" s="84">
        <v>0</v>
      </c>
      <c r="H289" s="84">
        <v>0</v>
      </c>
      <c r="I289" s="84">
        <v>0</v>
      </c>
      <c r="J289" s="84">
        <v>0</v>
      </c>
      <c r="K289" s="84">
        <v>0</v>
      </c>
      <c r="L289" s="84">
        <v>0</v>
      </c>
      <c r="M289" s="84">
        <v>0</v>
      </c>
      <c r="N289" s="84">
        <v>0</v>
      </c>
      <c r="O289" s="84">
        <v>0</v>
      </c>
      <c r="P289" s="84">
        <v>0.45040000000000002</v>
      </c>
      <c r="Q289" s="84">
        <v>0.46300000000000002</v>
      </c>
      <c r="R289" s="84">
        <v>0.10349999999999999</v>
      </c>
      <c r="S289" s="84">
        <v>0.39040000000000002</v>
      </c>
      <c r="T289" s="84">
        <v>0.46300000000000002</v>
      </c>
      <c r="U289" s="84">
        <v>0.30099999999999999</v>
      </c>
      <c r="V289" s="84">
        <v>0.59289999999999998</v>
      </c>
      <c r="W289" s="84">
        <v>0.7208</v>
      </c>
      <c r="X289" s="84">
        <v>0.23769999999999999</v>
      </c>
      <c r="Y289" s="84">
        <v>0.40239999999999998</v>
      </c>
      <c r="Z289" s="84">
        <v>0.46850000000000003</v>
      </c>
      <c r="AA289" s="84">
        <v>0.51019999999999999</v>
      </c>
    </row>
    <row r="290" spans="1:27">
      <c r="A290" s="142"/>
      <c r="B290" s="142"/>
      <c r="C290" s="5">
        <v>12</v>
      </c>
      <c r="D290" s="84">
        <v>0</v>
      </c>
      <c r="E290" s="84">
        <v>0</v>
      </c>
      <c r="F290" s="84">
        <v>0</v>
      </c>
      <c r="G290" s="84">
        <v>0</v>
      </c>
      <c r="H290" s="84">
        <v>0</v>
      </c>
      <c r="I290" s="84">
        <v>0</v>
      </c>
      <c r="J290" s="84">
        <v>0</v>
      </c>
      <c r="K290" s="84">
        <v>0</v>
      </c>
      <c r="L290" s="84">
        <v>0</v>
      </c>
      <c r="M290" s="84">
        <v>0</v>
      </c>
      <c r="N290" s="84">
        <v>0</v>
      </c>
      <c r="O290" s="84">
        <v>0</v>
      </c>
      <c r="P290" s="84">
        <v>0.41020000000000001</v>
      </c>
      <c r="Q290" s="84">
        <v>0.4017</v>
      </c>
      <c r="R290" s="84">
        <v>0.1166</v>
      </c>
      <c r="S290" s="84">
        <v>0.3392</v>
      </c>
      <c r="T290" s="84">
        <v>0.4017</v>
      </c>
      <c r="U290" s="84">
        <v>0.27750000000000002</v>
      </c>
      <c r="V290" s="84">
        <v>0.46989999999999998</v>
      </c>
      <c r="W290" s="84">
        <v>0.65400000000000003</v>
      </c>
      <c r="X290" s="84">
        <v>0.1394</v>
      </c>
      <c r="Y290" s="84">
        <v>0.29520000000000002</v>
      </c>
      <c r="Z290" s="84">
        <v>0.36730000000000002</v>
      </c>
      <c r="AA290" s="84">
        <v>0.41439999999999999</v>
      </c>
    </row>
  </sheetData>
  <mergeCells count="27">
    <mergeCell ref="D1:I1"/>
    <mergeCell ref="J1:O1"/>
    <mergeCell ref="P1:U1"/>
    <mergeCell ref="V1:AA1"/>
    <mergeCell ref="A3:A26"/>
    <mergeCell ref="B3:B50"/>
    <mergeCell ref="AD3:BH3"/>
    <mergeCell ref="A27:A50"/>
    <mergeCell ref="AD32:BH32"/>
    <mergeCell ref="A51:A74"/>
    <mergeCell ref="B51:B122"/>
    <mergeCell ref="AD61:BH61"/>
    <mergeCell ref="A75:A98"/>
    <mergeCell ref="AD90:BH90"/>
    <mergeCell ref="A99:A122"/>
    <mergeCell ref="AD119:BH119"/>
    <mergeCell ref="AD148:BH148"/>
    <mergeCell ref="A171:A194"/>
    <mergeCell ref="A195:A218"/>
    <mergeCell ref="B195:B266"/>
    <mergeCell ref="A219:A242"/>
    <mergeCell ref="A243:A266"/>
    <mergeCell ref="A267:A290"/>
    <mergeCell ref="B267:B290"/>
    <mergeCell ref="A123:A146"/>
    <mergeCell ref="B123:B194"/>
    <mergeCell ref="A147:A170"/>
  </mergeCells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90"/>
  <sheetViews>
    <sheetView zoomScale="90" zoomScaleNormal="90" workbookViewId="0">
      <pane xSplit="2" ySplit="2" topLeftCell="AC157" activePane="bottomRight" state="frozen"/>
      <selection pane="topRight" activeCell="C1" sqref="C1"/>
      <selection pane="bottomLeft" activeCell="A3" sqref="A3"/>
      <selection pane="bottomRight" activeCell="AO177" sqref="AO177"/>
    </sheetView>
  </sheetViews>
  <sheetFormatPr defaultColWidth="9.109375" defaultRowHeight="14.4"/>
  <cols>
    <col min="1" max="3" width="0" style="84" hidden="1" customWidth="1"/>
    <col min="4" max="4" width="9.88671875" style="84" hidden="1" customWidth="1"/>
    <col min="5" max="7" width="8.6640625" style="84" hidden="1" customWidth="1"/>
    <col min="8" max="8" width="10.44140625" style="84" hidden="1" customWidth="1"/>
    <col min="9" max="9" width="11.33203125" style="84" hidden="1" customWidth="1"/>
    <col min="10" max="10" width="11.5546875" style="84" hidden="1" customWidth="1"/>
    <col min="11" max="11" width="9.109375" style="84" hidden="1" customWidth="1"/>
    <col min="12" max="12" width="10.44140625" style="84" hidden="1" customWidth="1"/>
    <col min="13" max="13" width="11.33203125" style="84" hidden="1" customWidth="1"/>
    <col min="14" max="14" width="10.44140625" style="84" hidden="1" customWidth="1"/>
    <col min="15" max="21" width="11.33203125" style="84" hidden="1" customWidth="1"/>
    <col min="22" max="22" width="9.88671875" style="84" hidden="1" customWidth="1"/>
    <col min="23" max="23" width="9.109375" style="84" hidden="1" customWidth="1"/>
    <col min="24" max="24" width="10.44140625" style="84" hidden="1" customWidth="1"/>
    <col min="25" max="25" width="11.33203125" style="84" hidden="1" customWidth="1"/>
    <col min="26" max="26" width="10.44140625" style="84" hidden="1" customWidth="1"/>
    <col min="27" max="27" width="11.33203125" style="84" hidden="1" customWidth="1"/>
    <col min="28" max="28" width="0" style="84" hidden="1" customWidth="1"/>
    <col min="29" max="16384" width="9.109375" style="84"/>
  </cols>
  <sheetData>
    <row r="1" spans="1:59" hidden="1">
      <c r="D1" s="140" t="s">
        <v>97</v>
      </c>
      <c r="E1" s="140"/>
      <c r="F1" s="140"/>
      <c r="G1" s="140"/>
      <c r="H1" s="140"/>
      <c r="I1" s="140"/>
      <c r="J1" s="140" t="s">
        <v>89</v>
      </c>
      <c r="K1" s="140"/>
      <c r="L1" s="140"/>
      <c r="M1" s="140"/>
      <c r="N1" s="140"/>
      <c r="O1" s="140"/>
      <c r="P1" s="140" t="s">
        <v>98</v>
      </c>
      <c r="Q1" s="140"/>
      <c r="R1" s="140"/>
      <c r="S1" s="140"/>
      <c r="T1" s="140"/>
      <c r="U1" s="140"/>
      <c r="V1" s="140" t="s">
        <v>153</v>
      </c>
      <c r="W1" s="140"/>
      <c r="X1" s="140"/>
      <c r="Y1" s="140"/>
      <c r="Z1" s="140"/>
      <c r="AA1" s="140"/>
    </row>
    <row r="2" spans="1:59" hidden="1">
      <c r="A2" s="84" t="s">
        <v>70</v>
      </c>
      <c r="B2" s="84" t="s">
        <v>84</v>
      </c>
      <c r="C2" s="84" t="s">
        <v>71</v>
      </c>
      <c r="D2" s="87" t="s">
        <v>8</v>
      </c>
      <c r="E2" s="87" t="s">
        <v>9</v>
      </c>
      <c r="F2" s="87" t="s">
        <v>10</v>
      </c>
      <c r="G2" s="87" t="s">
        <v>11</v>
      </c>
      <c r="H2" s="87" t="s">
        <v>12</v>
      </c>
      <c r="I2" s="87" t="s">
        <v>69</v>
      </c>
      <c r="J2" s="87" t="s">
        <v>8</v>
      </c>
      <c r="K2" s="87" t="s">
        <v>9</v>
      </c>
      <c r="L2" s="87" t="s">
        <v>10</v>
      </c>
      <c r="M2" s="87" t="s">
        <v>11</v>
      </c>
      <c r="N2" s="87" t="s">
        <v>12</v>
      </c>
      <c r="O2" s="87" t="s">
        <v>69</v>
      </c>
      <c r="P2" s="87" t="s">
        <v>8</v>
      </c>
      <c r="Q2" s="87" t="s">
        <v>9</v>
      </c>
      <c r="R2" s="87" t="s">
        <v>10</v>
      </c>
      <c r="S2" s="87" t="s">
        <v>11</v>
      </c>
      <c r="T2" s="87" t="s">
        <v>12</v>
      </c>
      <c r="U2" s="87" t="s">
        <v>69</v>
      </c>
      <c r="V2" s="87" t="s">
        <v>8</v>
      </c>
      <c r="W2" s="87" t="s">
        <v>9</v>
      </c>
      <c r="X2" s="87" t="s">
        <v>10</v>
      </c>
      <c r="Y2" s="87" t="s">
        <v>11</v>
      </c>
      <c r="Z2" s="87" t="s">
        <v>12</v>
      </c>
      <c r="AA2" s="87" t="s">
        <v>69</v>
      </c>
      <c r="AB2" s="87"/>
      <c r="AC2" s="87"/>
      <c r="AD2" s="87"/>
      <c r="AE2" s="87"/>
    </row>
    <row r="3" spans="1:59" hidden="1">
      <c r="A3" s="142" t="s">
        <v>72</v>
      </c>
      <c r="B3" s="142" t="s">
        <v>85</v>
      </c>
      <c r="C3" s="39">
        <v>4.1666666666666699E-2</v>
      </c>
      <c r="D3" s="95">
        <v>0</v>
      </c>
      <c r="E3" s="95">
        <v>0</v>
      </c>
      <c r="F3" s="95">
        <v>0</v>
      </c>
      <c r="G3" s="95">
        <v>0</v>
      </c>
      <c r="H3" s="95">
        <v>0</v>
      </c>
      <c r="I3" s="95">
        <v>0</v>
      </c>
      <c r="J3" s="95">
        <v>0</v>
      </c>
      <c r="K3" s="95">
        <v>0</v>
      </c>
      <c r="L3" s="95">
        <v>0</v>
      </c>
      <c r="M3" s="95">
        <v>0</v>
      </c>
      <c r="N3" s="95">
        <v>0</v>
      </c>
      <c r="O3" s="95">
        <v>0</v>
      </c>
      <c r="P3" s="95">
        <v>0.35680000000000001</v>
      </c>
      <c r="Q3" s="95">
        <v>0.54949999999999999</v>
      </c>
      <c r="R3" s="95">
        <v>0.15160000000000001</v>
      </c>
      <c r="S3" s="95">
        <v>0.46800000000000003</v>
      </c>
      <c r="T3" s="95">
        <v>0.54949999999999999</v>
      </c>
      <c r="U3" s="95">
        <v>0.3196</v>
      </c>
      <c r="V3" s="95">
        <v>0.29859999999999998</v>
      </c>
      <c r="W3" s="95">
        <v>0.44400000000000001</v>
      </c>
      <c r="X3" s="95">
        <v>0.56130000000000002</v>
      </c>
      <c r="Y3" s="95">
        <v>0.4138</v>
      </c>
      <c r="Z3" s="95">
        <v>0.33810000000000001</v>
      </c>
      <c r="AA3" s="95">
        <v>0.38640000000000002</v>
      </c>
      <c r="AD3" s="144" t="s">
        <v>69</v>
      </c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V3" s="144"/>
      <c r="AW3" s="144"/>
      <c r="AX3" s="144"/>
      <c r="AY3" s="144"/>
      <c r="AZ3" s="144"/>
      <c r="BA3" s="144"/>
      <c r="BB3" s="144"/>
      <c r="BC3" s="144"/>
      <c r="BD3" s="144"/>
      <c r="BE3" s="144"/>
      <c r="BF3" s="130"/>
      <c r="BG3" s="130"/>
    </row>
    <row r="4" spans="1:59" hidden="1">
      <c r="A4" s="142"/>
      <c r="B4" s="142"/>
      <c r="C4" s="39">
        <v>8.3333333333333301E-2</v>
      </c>
      <c r="D4" s="95">
        <v>0</v>
      </c>
      <c r="E4" s="95">
        <v>0</v>
      </c>
      <c r="F4" s="95">
        <v>0</v>
      </c>
      <c r="G4" s="95">
        <v>0</v>
      </c>
      <c r="H4" s="95">
        <v>0</v>
      </c>
      <c r="I4" s="95">
        <v>0</v>
      </c>
      <c r="J4" s="95">
        <v>0</v>
      </c>
      <c r="K4" s="95">
        <v>0</v>
      </c>
      <c r="L4" s="95">
        <v>0</v>
      </c>
      <c r="M4" s="95">
        <v>0</v>
      </c>
      <c r="N4" s="95">
        <v>0</v>
      </c>
      <c r="O4" s="95">
        <v>0</v>
      </c>
      <c r="P4" s="95">
        <v>0.34789999999999999</v>
      </c>
      <c r="Q4" s="95">
        <v>0.46949999999999997</v>
      </c>
      <c r="R4" s="95">
        <v>0.1469</v>
      </c>
      <c r="S4" s="95">
        <v>0.38929999999999998</v>
      </c>
      <c r="T4" s="95">
        <v>0.46949999999999997</v>
      </c>
      <c r="U4" s="95">
        <v>0.28999999999999998</v>
      </c>
      <c r="V4" s="95">
        <v>0.32700000000000001</v>
      </c>
      <c r="W4" s="95">
        <v>0.47539999999999999</v>
      </c>
      <c r="X4" s="95">
        <v>0.4899</v>
      </c>
      <c r="Y4" s="95">
        <v>0.38769999999999999</v>
      </c>
      <c r="Z4" s="95">
        <v>0.4128</v>
      </c>
      <c r="AA4" s="95">
        <v>0.4249</v>
      </c>
      <c r="AE4" s="84" t="s">
        <v>99</v>
      </c>
      <c r="AM4" s="84" t="s">
        <v>100</v>
      </c>
      <c r="AU4" s="84" t="s">
        <v>98</v>
      </c>
      <c r="BC4" s="84" t="s">
        <v>20</v>
      </c>
    </row>
    <row r="5" spans="1:59" hidden="1">
      <c r="A5" s="142"/>
      <c r="B5" s="142"/>
      <c r="C5" s="39">
        <v>0.125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0.28039999999999998</v>
      </c>
      <c r="Q5" s="95">
        <v>0.37259999999999999</v>
      </c>
      <c r="R5" s="95">
        <v>0.10929999999999999</v>
      </c>
      <c r="S5" s="95">
        <v>0.31640000000000001</v>
      </c>
      <c r="T5" s="95">
        <v>0.37259999999999999</v>
      </c>
      <c r="U5" s="95">
        <v>0.23</v>
      </c>
      <c r="V5" s="95">
        <v>0.37</v>
      </c>
      <c r="W5" s="95">
        <v>0.47370000000000001</v>
      </c>
      <c r="X5" s="95">
        <v>0.4768</v>
      </c>
      <c r="Y5" s="95">
        <v>0.39579999999999999</v>
      </c>
      <c r="Z5" s="95">
        <v>0.4304</v>
      </c>
      <c r="AA5" s="95">
        <v>0.43709999999999999</v>
      </c>
      <c r="AE5" s="84" t="s">
        <v>86</v>
      </c>
      <c r="AF5" s="84" t="s">
        <v>87</v>
      </c>
      <c r="AG5" s="84" t="s">
        <v>88</v>
      </c>
      <c r="AM5" s="84" t="s">
        <v>86</v>
      </c>
      <c r="AN5" s="84" t="s">
        <v>87</v>
      </c>
      <c r="AO5" s="84" t="s">
        <v>88</v>
      </c>
      <c r="AU5" s="84" t="s">
        <v>86</v>
      </c>
      <c r="AV5" s="84" t="s">
        <v>87</v>
      </c>
      <c r="AW5" s="84" t="s">
        <v>88</v>
      </c>
      <c r="BC5" s="84" t="s">
        <v>86</v>
      </c>
      <c r="BD5" s="84" t="s">
        <v>87</v>
      </c>
      <c r="BE5" s="84" t="s">
        <v>88</v>
      </c>
    </row>
    <row r="6" spans="1:59" hidden="1">
      <c r="A6" s="142"/>
      <c r="B6" s="142"/>
      <c r="C6" s="39">
        <v>0.16666666666666699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0.23419999999999999</v>
      </c>
      <c r="Q6" s="95">
        <v>0.3478</v>
      </c>
      <c r="R6" s="95">
        <v>9.7500000000000003E-2</v>
      </c>
      <c r="S6" s="95">
        <v>0.31630000000000003</v>
      </c>
      <c r="T6" s="95">
        <v>0.3478</v>
      </c>
      <c r="U6" s="95">
        <v>0.2092</v>
      </c>
      <c r="V6" s="95">
        <v>0.36759999999999998</v>
      </c>
      <c r="W6" s="95">
        <v>0.48770000000000002</v>
      </c>
      <c r="X6" s="95">
        <v>0.44450000000000001</v>
      </c>
      <c r="Y6" s="95">
        <v>0.34510000000000002</v>
      </c>
      <c r="Z6" s="95">
        <v>0.4158</v>
      </c>
      <c r="AA6" s="95">
        <v>0.42670000000000002</v>
      </c>
      <c r="AD6" s="92" t="s">
        <v>101</v>
      </c>
      <c r="AE6" s="84">
        <v>0</v>
      </c>
      <c r="AF6" s="84">
        <v>0</v>
      </c>
      <c r="AG6" s="84">
        <v>0</v>
      </c>
      <c r="AL6" s="92" t="s">
        <v>101</v>
      </c>
      <c r="AM6" s="84">
        <f>O75</f>
        <v>0</v>
      </c>
      <c r="AN6" s="84">
        <f>O147</f>
        <v>0</v>
      </c>
      <c r="AO6" s="84">
        <f>O219</f>
        <v>0</v>
      </c>
      <c r="AT6" s="92" t="s">
        <v>101</v>
      </c>
      <c r="AU6" s="84">
        <f>U75</f>
        <v>0.45600000000000002</v>
      </c>
      <c r="AV6" s="84">
        <f>U147</f>
        <v>0.31830000000000003</v>
      </c>
      <c r="AW6" s="84">
        <f>U219</f>
        <v>0.40110000000000001</v>
      </c>
      <c r="BB6" s="92" t="s">
        <v>101</v>
      </c>
      <c r="BC6" s="84">
        <f>AA75</f>
        <v>0.6593</v>
      </c>
      <c r="BD6" s="84">
        <f>AA147</f>
        <v>0.5212</v>
      </c>
      <c r="BE6" s="84">
        <f>AA219</f>
        <v>0.40439999999999998</v>
      </c>
    </row>
    <row r="7" spans="1:59" hidden="1">
      <c r="A7" s="142"/>
      <c r="B7" s="142"/>
      <c r="C7" s="39">
        <v>0.20833333333333301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0.21809999999999999</v>
      </c>
      <c r="Q7" s="95">
        <v>0.4143</v>
      </c>
      <c r="R7" s="95">
        <v>0.1077</v>
      </c>
      <c r="S7" s="95">
        <v>0.37940000000000002</v>
      </c>
      <c r="T7" s="95">
        <v>0.4143</v>
      </c>
      <c r="U7" s="95">
        <v>0.22919999999999999</v>
      </c>
      <c r="V7" s="95">
        <v>0.46970000000000001</v>
      </c>
      <c r="W7" s="95">
        <v>0.52769999999999995</v>
      </c>
      <c r="X7" s="95">
        <v>0.41660000000000003</v>
      </c>
      <c r="Y7" s="95">
        <v>0.31900000000000001</v>
      </c>
      <c r="Z7" s="95">
        <v>0.43609999999999999</v>
      </c>
      <c r="AA7" s="95">
        <v>0.4531</v>
      </c>
      <c r="AD7" s="92" t="s">
        <v>102</v>
      </c>
      <c r="AE7" s="84">
        <v>0</v>
      </c>
      <c r="AF7" s="84">
        <v>0</v>
      </c>
      <c r="AG7" s="84">
        <v>0</v>
      </c>
      <c r="AL7" s="92" t="s">
        <v>102</v>
      </c>
      <c r="AM7" s="84">
        <f t="shared" ref="AM7:AM14" si="0">O76</f>
        <v>0</v>
      </c>
      <c r="AN7" s="84">
        <f t="shared" ref="AN7:AN29" si="1">O148</f>
        <v>0</v>
      </c>
      <c r="AO7" s="84">
        <f t="shared" ref="AO7:AO29" si="2">O220</f>
        <v>0</v>
      </c>
      <c r="AT7" s="92" t="s">
        <v>102</v>
      </c>
      <c r="AU7" s="84">
        <f t="shared" ref="AU7:AU14" si="3">U76</f>
        <v>0.44750000000000001</v>
      </c>
      <c r="AV7" s="84">
        <f t="shared" ref="AV7:AV29" si="4">U148</f>
        <v>0.25840000000000002</v>
      </c>
      <c r="AW7" s="84">
        <f t="shared" ref="AW7:AW29" si="5">U220</f>
        <v>0.3881</v>
      </c>
      <c r="BB7" s="92" t="s">
        <v>102</v>
      </c>
      <c r="BC7" s="84">
        <f t="shared" ref="BC7:BC14" si="6">AA76</f>
        <v>0.64019999999999999</v>
      </c>
      <c r="BD7" s="84">
        <f t="shared" ref="BD7:BD29" si="7">AA148</f>
        <v>0.46400000000000002</v>
      </c>
      <c r="BE7" s="84">
        <f t="shared" ref="BE7:BE29" si="8">AA220</f>
        <v>0.3664</v>
      </c>
    </row>
    <row r="8" spans="1:59" hidden="1">
      <c r="A8" s="142"/>
      <c r="B8" s="142"/>
      <c r="C8" s="39">
        <v>0.25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0.21290000000000001</v>
      </c>
      <c r="Q8" s="95">
        <v>0.3977</v>
      </c>
      <c r="R8" s="95">
        <v>9.8500000000000004E-2</v>
      </c>
      <c r="S8" s="95">
        <v>0.37980000000000003</v>
      </c>
      <c r="T8" s="95">
        <v>0.3977</v>
      </c>
      <c r="U8" s="95">
        <v>0.22209999999999999</v>
      </c>
      <c r="V8" s="95">
        <v>0.52539999999999998</v>
      </c>
      <c r="W8" s="95">
        <v>0.48249999999999998</v>
      </c>
      <c r="X8" s="95">
        <v>0.40839999999999999</v>
      </c>
      <c r="Y8" s="95">
        <v>0.2792</v>
      </c>
      <c r="Z8" s="95">
        <v>0.44790000000000002</v>
      </c>
      <c r="AA8" s="95">
        <v>0.45250000000000001</v>
      </c>
      <c r="AD8" s="92" t="s">
        <v>103</v>
      </c>
      <c r="AE8" s="84">
        <v>0</v>
      </c>
      <c r="AF8" s="84">
        <v>0</v>
      </c>
      <c r="AG8" s="84">
        <v>0</v>
      </c>
      <c r="AL8" s="92" t="s">
        <v>103</v>
      </c>
      <c r="AM8" s="84">
        <f t="shared" si="0"/>
        <v>0</v>
      </c>
      <c r="AN8" s="84">
        <f t="shared" si="1"/>
        <v>0</v>
      </c>
      <c r="AO8" s="84">
        <f t="shared" si="2"/>
        <v>0</v>
      </c>
      <c r="AT8" s="92" t="s">
        <v>103</v>
      </c>
      <c r="AU8" s="84">
        <f t="shared" si="3"/>
        <v>0.46660000000000001</v>
      </c>
      <c r="AV8" s="84">
        <f t="shared" si="4"/>
        <v>0.24460000000000001</v>
      </c>
      <c r="AW8" s="84">
        <f t="shared" si="5"/>
        <v>0.35310000000000002</v>
      </c>
      <c r="BB8" s="92" t="s">
        <v>103</v>
      </c>
      <c r="BC8" s="84">
        <f t="shared" si="6"/>
        <v>0.63529999999999998</v>
      </c>
      <c r="BD8" s="84">
        <f t="shared" si="7"/>
        <v>0.45850000000000002</v>
      </c>
      <c r="BE8" s="84">
        <f t="shared" si="8"/>
        <v>0.35870000000000002</v>
      </c>
    </row>
    <row r="9" spans="1:59" hidden="1">
      <c r="A9" s="142"/>
      <c r="B9" s="142"/>
      <c r="C9" s="39">
        <v>0.29166666666666702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0.2412</v>
      </c>
      <c r="Q9" s="95">
        <v>0.40649999999999997</v>
      </c>
      <c r="R9" s="95">
        <v>9.2799999999999994E-2</v>
      </c>
      <c r="S9" s="95">
        <v>0.40279999999999999</v>
      </c>
      <c r="T9" s="95">
        <v>0.40649999999999997</v>
      </c>
      <c r="U9" s="95">
        <v>0.23350000000000001</v>
      </c>
      <c r="V9" s="95">
        <v>0.54700000000000004</v>
      </c>
      <c r="W9" s="95">
        <v>0.4158</v>
      </c>
      <c r="X9" s="95">
        <v>0.38779999999999998</v>
      </c>
      <c r="Y9" s="95">
        <v>0.2571</v>
      </c>
      <c r="Z9" s="95">
        <v>0.3644</v>
      </c>
      <c r="AA9" s="95">
        <v>0.39460000000000001</v>
      </c>
      <c r="AD9" s="92" t="s">
        <v>104</v>
      </c>
      <c r="AE9" s="84">
        <v>0</v>
      </c>
      <c r="AF9" s="84">
        <v>0</v>
      </c>
      <c r="AG9" s="84">
        <v>0</v>
      </c>
      <c r="AL9" s="92" t="s">
        <v>104</v>
      </c>
      <c r="AM9" s="84">
        <f t="shared" si="0"/>
        <v>0</v>
      </c>
      <c r="AN9" s="84">
        <f t="shared" si="1"/>
        <v>0</v>
      </c>
      <c r="AO9" s="84">
        <f t="shared" si="2"/>
        <v>0</v>
      </c>
      <c r="AT9" s="92" t="s">
        <v>104</v>
      </c>
      <c r="AU9" s="84">
        <f t="shared" si="3"/>
        <v>0.43859999999999999</v>
      </c>
      <c r="AV9" s="84">
        <f t="shared" si="4"/>
        <v>0.26939999999999997</v>
      </c>
      <c r="AW9" s="84">
        <f t="shared" si="5"/>
        <v>0.35020000000000001</v>
      </c>
      <c r="BB9" s="92" t="s">
        <v>104</v>
      </c>
      <c r="BC9" s="84">
        <f t="shared" si="6"/>
        <v>0.61809999999999998</v>
      </c>
      <c r="BD9" s="84">
        <f t="shared" si="7"/>
        <v>0.4249</v>
      </c>
      <c r="BE9" s="84">
        <f t="shared" si="8"/>
        <v>0.37109999999999999</v>
      </c>
    </row>
    <row r="10" spans="1:59" hidden="1">
      <c r="A10" s="142"/>
      <c r="B10" s="142"/>
      <c r="C10" s="39">
        <v>0.33333333333333298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4.4999999999999997E-3</v>
      </c>
      <c r="K10" s="95">
        <v>2.1899999999999999E-2</v>
      </c>
      <c r="L10" s="95">
        <v>2.5100000000000001E-2</v>
      </c>
      <c r="M10" s="95">
        <v>1.3100000000000001E-2</v>
      </c>
      <c r="N10" s="95">
        <v>0</v>
      </c>
      <c r="O10" s="95">
        <v>1.29E-2</v>
      </c>
      <c r="P10" s="95">
        <v>0.26469999999999999</v>
      </c>
      <c r="Q10" s="95">
        <v>0.41049999999999998</v>
      </c>
      <c r="R10" s="95">
        <v>9.7900000000000001E-2</v>
      </c>
      <c r="S10" s="95">
        <v>0.43130000000000002</v>
      </c>
      <c r="T10" s="95">
        <v>0.41049999999999998</v>
      </c>
      <c r="U10" s="95">
        <v>0.24829999999999999</v>
      </c>
      <c r="V10" s="95">
        <v>0.50219999999999998</v>
      </c>
      <c r="W10" s="95">
        <v>0.40899999999999997</v>
      </c>
      <c r="X10" s="95">
        <v>0.435</v>
      </c>
      <c r="Y10" s="95">
        <v>0.25190000000000001</v>
      </c>
      <c r="Z10" s="95">
        <v>0.34179999999999999</v>
      </c>
      <c r="AA10" s="95">
        <v>0.38179999999999997</v>
      </c>
      <c r="AD10" s="92" t="s">
        <v>105</v>
      </c>
      <c r="AE10" s="84">
        <v>0</v>
      </c>
      <c r="AF10" s="84">
        <v>0</v>
      </c>
      <c r="AG10" s="84">
        <v>0</v>
      </c>
      <c r="AL10" s="92" t="s">
        <v>105</v>
      </c>
      <c r="AM10" s="84">
        <f t="shared" si="0"/>
        <v>0</v>
      </c>
      <c r="AN10" s="84">
        <f t="shared" si="1"/>
        <v>0</v>
      </c>
      <c r="AO10" s="84">
        <f t="shared" si="2"/>
        <v>0</v>
      </c>
      <c r="AT10" s="92" t="s">
        <v>105</v>
      </c>
      <c r="AU10" s="84">
        <f t="shared" si="3"/>
        <v>0.39950000000000002</v>
      </c>
      <c r="AV10" s="84">
        <f t="shared" si="4"/>
        <v>0.25590000000000002</v>
      </c>
      <c r="AW10" s="84">
        <f t="shared" si="5"/>
        <v>0.32629999999999998</v>
      </c>
      <c r="BB10" s="92" t="s">
        <v>105</v>
      </c>
      <c r="BC10" s="84">
        <f t="shared" si="6"/>
        <v>0.62180000000000002</v>
      </c>
      <c r="BD10" s="84">
        <f t="shared" si="7"/>
        <v>0.41420000000000001</v>
      </c>
      <c r="BE10" s="84">
        <f t="shared" si="8"/>
        <v>0.374</v>
      </c>
    </row>
    <row r="11" spans="1:59" hidden="1">
      <c r="A11" s="142"/>
      <c r="B11" s="142"/>
      <c r="C11" s="39">
        <v>0.375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0.26989999999999997</v>
      </c>
      <c r="K11" s="95">
        <v>0.3216</v>
      </c>
      <c r="L11" s="95">
        <v>0.24099999999999999</v>
      </c>
      <c r="M11" s="95">
        <v>0.19600000000000001</v>
      </c>
      <c r="N11" s="95">
        <v>0.28839999999999999</v>
      </c>
      <c r="O11" s="95">
        <v>0.26340000000000002</v>
      </c>
      <c r="P11" s="95">
        <v>0.30840000000000001</v>
      </c>
      <c r="Q11" s="95">
        <v>0.42859999999999998</v>
      </c>
      <c r="R11" s="95">
        <v>0.10589999999999999</v>
      </c>
      <c r="S11" s="95">
        <v>0.46</v>
      </c>
      <c r="T11" s="95">
        <v>0.42859999999999998</v>
      </c>
      <c r="U11" s="95">
        <v>0.2717</v>
      </c>
      <c r="V11" s="95">
        <v>0.48110000000000003</v>
      </c>
      <c r="W11" s="95">
        <v>0.43419999999999997</v>
      </c>
      <c r="X11" s="95">
        <v>0.45669999999999999</v>
      </c>
      <c r="Y11" s="95">
        <v>0.28360000000000002</v>
      </c>
      <c r="Z11" s="95">
        <v>0.34139999999999998</v>
      </c>
      <c r="AA11" s="95">
        <v>0.38879999999999998</v>
      </c>
      <c r="AD11" s="92" t="s">
        <v>106</v>
      </c>
      <c r="AE11" s="84">
        <v>0</v>
      </c>
      <c r="AF11" s="84">
        <v>0</v>
      </c>
      <c r="AG11" s="84">
        <v>0</v>
      </c>
      <c r="AL11" s="92" t="s">
        <v>106</v>
      </c>
      <c r="AM11" s="84">
        <f t="shared" si="0"/>
        <v>6.9999999999999999E-4</v>
      </c>
      <c r="AN11" s="84">
        <f t="shared" si="1"/>
        <v>6.6E-3</v>
      </c>
      <c r="AO11" s="84">
        <f t="shared" si="2"/>
        <v>0</v>
      </c>
      <c r="AT11" s="92" t="s">
        <v>106</v>
      </c>
      <c r="AU11" s="84">
        <f t="shared" si="3"/>
        <v>0.3679</v>
      </c>
      <c r="AV11" s="84">
        <f t="shared" si="4"/>
        <v>0.26929999999999998</v>
      </c>
      <c r="AW11" s="84">
        <f t="shared" si="5"/>
        <v>0.28789999999999999</v>
      </c>
      <c r="BB11" s="92" t="s">
        <v>106</v>
      </c>
      <c r="BC11" s="84">
        <f t="shared" si="6"/>
        <v>0.66039999999999999</v>
      </c>
      <c r="BD11" s="84">
        <f t="shared" si="7"/>
        <v>0.37469999999999998</v>
      </c>
      <c r="BE11" s="84">
        <f t="shared" si="8"/>
        <v>0.36909999999999998</v>
      </c>
    </row>
    <row r="12" spans="1:59" hidden="1">
      <c r="A12" s="142"/>
      <c r="B12" s="142"/>
      <c r="C12" s="39">
        <v>0.41666666666666702</v>
      </c>
      <c r="D12" s="95">
        <v>0</v>
      </c>
      <c r="E12" s="95">
        <v>5.0900000000000001E-2</v>
      </c>
      <c r="F12" s="95">
        <v>0</v>
      </c>
      <c r="G12" s="95">
        <v>0</v>
      </c>
      <c r="H12" s="95">
        <v>0</v>
      </c>
      <c r="I12" s="95">
        <v>1.0200000000000001E-2</v>
      </c>
      <c r="J12" s="95">
        <v>0.54010000000000002</v>
      </c>
      <c r="K12" s="95">
        <v>0.59860000000000002</v>
      </c>
      <c r="L12" s="95">
        <v>0.42449999999999999</v>
      </c>
      <c r="M12" s="95">
        <v>0.41770000000000002</v>
      </c>
      <c r="N12" s="95">
        <v>0.63739999999999997</v>
      </c>
      <c r="O12" s="95">
        <v>0.52359999999999995</v>
      </c>
      <c r="P12" s="95">
        <v>0.25090000000000001</v>
      </c>
      <c r="Q12" s="95">
        <v>0.37590000000000001</v>
      </c>
      <c r="R12" s="95">
        <v>7.8799999999999995E-2</v>
      </c>
      <c r="S12" s="95">
        <v>0.39639999999999997</v>
      </c>
      <c r="T12" s="95">
        <v>0.37590000000000001</v>
      </c>
      <c r="U12" s="95">
        <v>0.2258</v>
      </c>
      <c r="V12" s="95">
        <v>0.44259999999999999</v>
      </c>
      <c r="W12" s="95">
        <v>0.40629999999999999</v>
      </c>
      <c r="X12" s="95">
        <v>0.27550000000000002</v>
      </c>
      <c r="Y12" s="95">
        <v>0.17510000000000001</v>
      </c>
      <c r="Z12" s="95">
        <v>0.41189999999999999</v>
      </c>
      <c r="AA12" s="95">
        <v>0.38800000000000001</v>
      </c>
      <c r="AD12" s="92" t="s">
        <v>107</v>
      </c>
      <c r="AE12" s="84">
        <v>0</v>
      </c>
      <c r="AF12" s="84">
        <v>0</v>
      </c>
      <c r="AG12" s="84">
        <v>0</v>
      </c>
      <c r="AL12" s="92" t="s">
        <v>107</v>
      </c>
      <c r="AM12" s="84">
        <f t="shared" si="0"/>
        <v>9.5799999999999996E-2</v>
      </c>
      <c r="AN12" s="84">
        <f t="shared" si="1"/>
        <v>0.1847</v>
      </c>
      <c r="AO12" s="84">
        <f t="shared" si="2"/>
        <v>5.3E-3</v>
      </c>
      <c r="AT12" s="92" t="s">
        <v>107</v>
      </c>
      <c r="AU12" s="84">
        <f t="shared" si="3"/>
        <v>0.33450000000000002</v>
      </c>
      <c r="AV12" s="84">
        <f t="shared" si="4"/>
        <v>0.25290000000000001</v>
      </c>
      <c r="AW12" s="84">
        <f t="shared" si="5"/>
        <v>0.2757</v>
      </c>
      <c r="BB12" s="92" t="s">
        <v>107</v>
      </c>
      <c r="BC12" s="84">
        <f t="shared" si="6"/>
        <v>0.64249999999999996</v>
      </c>
      <c r="BD12" s="84">
        <f t="shared" si="7"/>
        <v>0.33139999999999997</v>
      </c>
      <c r="BE12" s="84">
        <f t="shared" si="8"/>
        <v>0.37159999999999999</v>
      </c>
    </row>
    <row r="13" spans="1:59" hidden="1">
      <c r="A13" s="142"/>
      <c r="B13" s="142"/>
      <c r="C13" s="39">
        <v>0.45833333333333298</v>
      </c>
      <c r="D13" s="95">
        <v>0.1321</v>
      </c>
      <c r="E13" s="95">
        <v>0.21560000000000001</v>
      </c>
      <c r="F13" s="95">
        <v>4.3999999999999997E-2</v>
      </c>
      <c r="G13" s="95">
        <v>3.7199999999999997E-2</v>
      </c>
      <c r="H13" s="95">
        <v>0.24929999999999999</v>
      </c>
      <c r="I13" s="95">
        <v>0.1356</v>
      </c>
      <c r="J13" s="95">
        <v>0.65669999999999995</v>
      </c>
      <c r="K13" s="95">
        <v>0.67349999999999999</v>
      </c>
      <c r="L13" s="95">
        <v>0.47199999999999998</v>
      </c>
      <c r="M13" s="95">
        <v>0.53949999999999998</v>
      </c>
      <c r="N13" s="95">
        <v>0.74350000000000005</v>
      </c>
      <c r="O13" s="95">
        <v>0.61699999999999999</v>
      </c>
      <c r="P13" s="95">
        <v>0.2417</v>
      </c>
      <c r="Q13" s="95">
        <v>0.40089999999999998</v>
      </c>
      <c r="R13" s="95">
        <v>7.7299999999999994E-2</v>
      </c>
      <c r="S13" s="95">
        <v>0.37209999999999999</v>
      </c>
      <c r="T13" s="95">
        <v>0.40089999999999998</v>
      </c>
      <c r="U13" s="95">
        <v>0.22070000000000001</v>
      </c>
      <c r="V13" s="95">
        <v>0.3362</v>
      </c>
      <c r="W13" s="95">
        <v>0.31059999999999999</v>
      </c>
      <c r="X13" s="95">
        <v>0.15290000000000001</v>
      </c>
      <c r="Y13" s="95">
        <v>9.3299999999999994E-2</v>
      </c>
      <c r="Z13" s="95">
        <v>0.2399</v>
      </c>
      <c r="AA13" s="95">
        <v>0.25030000000000002</v>
      </c>
      <c r="AD13" s="92" t="s">
        <v>108</v>
      </c>
      <c r="AE13" s="84">
        <v>0</v>
      </c>
      <c r="AF13" s="84">
        <v>1.26E-2</v>
      </c>
      <c r="AG13" s="84">
        <v>0</v>
      </c>
      <c r="AL13" s="92" t="s">
        <v>108</v>
      </c>
      <c r="AM13" s="84">
        <f t="shared" si="0"/>
        <v>0.39539999999999997</v>
      </c>
      <c r="AN13" s="84">
        <f t="shared" si="1"/>
        <v>0.55769999999999997</v>
      </c>
      <c r="AO13" s="84">
        <f t="shared" si="2"/>
        <v>0.2447</v>
      </c>
      <c r="AT13" s="92" t="s">
        <v>108</v>
      </c>
      <c r="AU13" s="84">
        <f t="shared" si="3"/>
        <v>0.25309999999999999</v>
      </c>
      <c r="AV13" s="84">
        <f t="shared" si="4"/>
        <v>0.19689999999999999</v>
      </c>
      <c r="AW13" s="84">
        <f t="shared" si="5"/>
        <v>0.27389999999999998</v>
      </c>
      <c r="BB13" s="92" t="s">
        <v>108</v>
      </c>
      <c r="BC13" s="84">
        <f t="shared" si="6"/>
        <v>0.54869999999999997</v>
      </c>
      <c r="BD13" s="84">
        <f t="shared" si="7"/>
        <v>0.26300000000000001</v>
      </c>
      <c r="BE13" s="84">
        <f t="shared" si="8"/>
        <v>0.33950000000000002</v>
      </c>
    </row>
    <row r="14" spans="1:59" hidden="1">
      <c r="A14" s="142"/>
      <c r="B14" s="142"/>
      <c r="C14" s="39">
        <v>0.5</v>
      </c>
      <c r="D14" s="95">
        <v>0.3054</v>
      </c>
      <c r="E14" s="95">
        <v>0.40310000000000001</v>
      </c>
      <c r="F14" s="95">
        <v>0.1489</v>
      </c>
      <c r="G14" s="95">
        <v>9.74E-2</v>
      </c>
      <c r="H14" s="95">
        <v>0.50560000000000005</v>
      </c>
      <c r="I14" s="95">
        <v>0.29210000000000003</v>
      </c>
      <c r="J14" s="95">
        <v>0.66559999999999997</v>
      </c>
      <c r="K14" s="95">
        <v>0.68659999999999999</v>
      </c>
      <c r="L14" s="95">
        <v>0.49380000000000002</v>
      </c>
      <c r="M14" s="95">
        <v>0.49869999999999998</v>
      </c>
      <c r="N14" s="95">
        <v>0.71989999999999998</v>
      </c>
      <c r="O14" s="95">
        <v>0.6129</v>
      </c>
      <c r="P14" s="95">
        <v>0.3135</v>
      </c>
      <c r="Q14" s="95">
        <v>0.54259999999999997</v>
      </c>
      <c r="R14" s="95">
        <v>9.06E-2</v>
      </c>
      <c r="S14" s="95">
        <v>0.46989999999999998</v>
      </c>
      <c r="T14" s="95">
        <v>0.54259999999999997</v>
      </c>
      <c r="U14" s="95">
        <v>0.28249999999999997</v>
      </c>
      <c r="V14" s="95">
        <v>0.2676</v>
      </c>
      <c r="W14" s="95">
        <v>0.23219999999999999</v>
      </c>
      <c r="X14" s="95">
        <v>0.14130000000000001</v>
      </c>
      <c r="Y14" s="95">
        <v>8.2299999999999998E-2</v>
      </c>
      <c r="Z14" s="95">
        <v>0.21190000000000001</v>
      </c>
      <c r="AA14" s="95">
        <v>0.2089</v>
      </c>
      <c r="AD14" s="92" t="s">
        <v>109</v>
      </c>
      <c r="AE14" s="84">
        <v>0.1115</v>
      </c>
      <c r="AF14" s="84">
        <v>0.32769999999999999</v>
      </c>
      <c r="AG14" s="84">
        <v>0.12130000000000001</v>
      </c>
      <c r="AL14" s="92" t="s">
        <v>109</v>
      </c>
      <c r="AM14" s="84">
        <f t="shared" si="0"/>
        <v>0.59709999999999996</v>
      </c>
      <c r="AN14" s="84">
        <f t="shared" si="1"/>
        <v>0.78710000000000002</v>
      </c>
      <c r="AO14" s="84">
        <f t="shared" si="2"/>
        <v>0.54630000000000001</v>
      </c>
      <c r="AT14" s="92" t="s">
        <v>109</v>
      </c>
      <c r="AU14" s="84">
        <f t="shared" si="3"/>
        <v>0.19420000000000001</v>
      </c>
      <c r="AV14" s="84">
        <f t="shared" si="4"/>
        <v>0.14829999999999999</v>
      </c>
      <c r="AW14" s="84">
        <f t="shared" si="5"/>
        <v>0.27339999999999998</v>
      </c>
      <c r="BB14" s="92" t="s">
        <v>109</v>
      </c>
      <c r="BC14" s="84">
        <f t="shared" si="6"/>
        <v>0.45739999999999997</v>
      </c>
      <c r="BD14" s="84">
        <f t="shared" si="7"/>
        <v>0.21379999999999999</v>
      </c>
      <c r="BE14" s="84">
        <f t="shared" si="8"/>
        <v>0.31929999999999997</v>
      </c>
    </row>
    <row r="15" spans="1:59" hidden="1">
      <c r="A15" s="142"/>
      <c r="B15" s="142"/>
      <c r="C15" s="39">
        <v>0.54166666666666696</v>
      </c>
      <c r="D15" s="95">
        <v>0.32250000000000001</v>
      </c>
      <c r="E15" s="95">
        <v>0.42809999999999998</v>
      </c>
      <c r="F15" s="95">
        <v>0.15279999999999999</v>
      </c>
      <c r="G15" s="95">
        <v>0.14410000000000001</v>
      </c>
      <c r="H15" s="95">
        <v>0.44840000000000002</v>
      </c>
      <c r="I15" s="95">
        <v>0.29920000000000002</v>
      </c>
      <c r="J15" s="95">
        <v>0.64690000000000003</v>
      </c>
      <c r="K15" s="95">
        <v>0.67620000000000002</v>
      </c>
      <c r="L15" s="95">
        <v>0.48060000000000003</v>
      </c>
      <c r="M15" s="95">
        <v>0.54920000000000002</v>
      </c>
      <c r="N15" s="95">
        <v>0.67369999999999997</v>
      </c>
      <c r="O15" s="95">
        <v>0.60529999999999995</v>
      </c>
      <c r="P15" s="95">
        <v>0.3236</v>
      </c>
      <c r="Q15" s="95">
        <v>0.44879999999999998</v>
      </c>
      <c r="R15" s="95">
        <v>9.2299999999999993E-2</v>
      </c>
      <c r="S15" s="95">
        <v>0.41970000000000002</v>
      </c>
      <c r="T15" s="95">
        <v>0.44879999999999998</v>
      </c>
      <c r="U15" s="95">
        <v>0.26490000000000002</v>
      </c>
      <c r="V15" s="95">
        <v>0.25019999999999998</v>
      </c>
      <c r="W15" s="95">
        <v>0.22309999999999999</v>
      </c>
      <c r="X15" s="95">
        <v>8.5999999999999993E-2</v>
      </c>
      <c r="Y15" s="95">
        <v>8.1299999999999997E-2</v>
      </c>
      <c r="Z15" s="95">
        <v>0.2155</v>
      </c>
      <c r="AA15" s="95">
        <v>0.20039999999999999</v>
      </c>
      <c r="AD15" s="92" t="s">
        <v>110</v>
      </c>
      <c r="AE15" s="84">
        <v>0.41020000000000001</v>
      </c>
      <c r="AF15" s="84">
        <v>0.72719999999999996</v>
      </c>
      <c r="AG15" s="84">
        <v>0.44940000000000002</v>
      </c>
      <c r="AL15" s="92" t="s">
        <v>110</v>
      </c>
      <c r="AM15" s="84">
        <f>O84</f>
        <v>0.7258</v>
      </c>
      <c r="AN15" s="84">
        <f t="shared" si="1"/>
        <v>0.86780000000000002</v>
      </c>
      <c r="AO15" s="84">
        <f t="shared" si="2"/>
        <v>0.65720000000000001</v>
      </c>
      <c r="AT15" s="92" t="s">
        <v>110</v>
      </c>
      <c r="AU15" s="84">
        <f>U84</f>
        <v>0.18809999999999999</v>
      </c>
      <c r="AV15" s="84">
        <f t="shared" si="4"/>
        <v>0.12790000000000001</v>
      </c>
      <c r="AW15" s="84">
        <f t="shared" si="5"/>
        <v>0.20799999999999999</v>
      </c>
      <c r="BB15" s="92" t="s">
        <v>110</v>
      </c>
      <c r="BC15" s="84">
        <f>AA84</f>
        <v>0.3256</v>
      </c>
      <c r="BD15" s="84">
        <f t="shared" si="7"/>
        <v>0.16739999999999999</v>
      </c>
      <c r="BE15" s="84">
        <f t="shared" si="8"/>
        <v>0.2213</v>
      </c>
    </row>
    <row r="16" spans="1:59" hidden="1">
      <c r="A16" s="142"/>
      <c r="B16" s="142"/>
      <c r="C16" s="39">
        <v>0.58333333333333304</v>
      </c>
      <c r="D16" s="95">
        <v>0.33019999999999999</v>
      </c>
      <c r="E16" s="95">
        <v>0.43080000000000002</v>
      </c>
      <c r="F16" s="95">
        <v>0.14960000000000001</v>
      </c>
      <c r="G16" s="95">
        <v>0.1222</v>
      </c>
      <c r="H16" s="95">
        <v>0.44929999999999998</v>
      </c>
      <c r="I16" s="95">
        <v>0.2964</v>
      </c>
      <c r="J16" s="95">
        <v>0.6532</v>
      </c>
      <c r="K16" s="95">
        <v>0.67249999999999999</v>
      </c>
      <c r="L16" s="95">
        <v>0.48830000000000001</v>
      </c>
      <c r="M16" s="95">
        <v>0.504</v>
      </c>
      <c r="N16" s="95">
        <v>0.67430000000000001</v>
      </c>
      <c r="O16" s="95">
        <v>0.59850000000000003</v>
      </c>
      <c r="P16" s="95">
        <v>0.28210000000000002</v>
      </c>
      <c r="Q16" s="95">
        <v>0.33450000000000002</v>
      </c>
      <c r="R16" s="95">
        <v>8.0100000000000005E-2</v>
      </c>
      <c r="S16" s="95">
        <v>0.31040000000000001</v>
      </c>
      <c r="T16" s="95">
        <v>0.33450000000000002</v>
      </c>
      <c r="U16" s="95">
        <v>0.21299999999999999</v>
      </c>
      <c r="V16" s="95">
        <v>0.30549999999999999</v>
      </c>
      <c r="W16" s="95">
        <v>0.20849999999999999</v>
      </c>
      <c r="X16" s="95">
        <v>7.5200000000000003E-2</v>
      </c>
      <c r="Y16" s="95">
        <v>8.09E-2</v>
      </c>
      <c r="Z16" s="95">
        <v>0.19670000000000001</v>
      </c>
      <c r="AA16" s="95">
        <v>0.19259999999999999</v>
      </c>
      <c r="AD16" s="92" t="s">
        <v>111</v>
      </c>
      <c r="AE16" s="84">
        <v>0.42759999999999998</v>
      </c>
      <c r="AF16" s="84">
        <v>0.85040000000000004</v>
      </c>
      <c r="AG16" s="84">
        <v>0.57430000000000003</v>
      </c>
      <c r="AL16" s="92" t="s">
        <v>111</v>
      </c>
      <c r="AM16" s="84">
        <f t="shared" ref="AM16:AM23" si="9">O85</f>
        <v>0.75209999999999999</v>
      </c>
      <c r="AN16" s="84">
        <f t="shared" si="1"/>
        <v>0.87329999999999997</v>
      </c>
      <c r="AO16" s="84">
        <f t="shared" si="2"/>
        <v>0.68910000000000005</v>
      </c>
      <c r="AT16" s="92" t="s">
        <v>111</v>
      </c>
      <c r="AU16" s="84">
        <f t="shared" ref="AU16:AU23" si="10">U85</f>
        <v>0.19170000000000001</v>
      </c>
      <c r="AV16" s="84">
        <f t="shared" si="4"/>
        <v>0.1143</v>
      </c>
      <c r="AW16" s="84">
        <f t="shared" si="5"/>
        <v>0.18740000000000001</v>
      </c>
      <c r="BB16" s="92" t="s">
        <v>111</v>
      </c>
      <c r="BC16" s="84">
        <f t="shared" ref="BC16:BC23" si="11">AA85</f>
        <v>0.38569999999999999</v>
      </c>
      <c r="BD16" s="84">
        <f t="shared" si="7"/>
        <v>0.16739999999999999</v>
      </c>
      <c r="BE16" s="84">
        <f t="shared" si="8"/>
        <v>0.1462</v>
      </c>
    </row>
    <row r="17" spans="1:59" hidden="1">
      <c r="A17" s="142"/>
      <c r="B17" s="142"/>
      <c r="C17" s="39">
        <v>0.625</v>
      </c>
      <c r="D17" s="95">
        <v>0.34720000000000001</v>
      </c>
      <c r="E17" s="95">
        <v>0.4698</v>
      </c>
      <c r="F17" s="95">
        <v>0.18740000000000001</v>
      </c>
      <c r="G17" s="95">
        <v>0.1646</v>
      </c>
      <c r="H17" s="95">
        <v>0.505</v>
      </c>
      <c r="I17" s="95">
        <v>0.33479999999999999</v>
      </c>
      <c r="J17" s="95">
        <v>0.6542</v>
      </c>
      <c r="K17" s="95">
        <v>0.69289999999999996</v>
      </c>
      <c r="L17" s="95">
        <v>0.53339999999999999</v>
      </c>
      <c r="M17" s="95">
        <v>0.4874</v>
      </c>
      <c r="N17" s="95">
        <v>0.71779999999999999</v>
      </c>
      <c r="O17" s="95">
        <v>0.61709999999999998</v>
      </c>
      <c r="P17" s="95">
        <v>0.27939999999999998</v>
      </c>
      <c r="Q17" s="95">
        <v>0.3135</v>
      </c>
      <c r="R17" s="95">
        <v>7.2499999999999995E-2</v>
      </c>
      <c r="S17" s="95">
        <v>0.28239999999999998</v>
      </c>
      <c r="T17" s="95">
        <v>0.3135</v>
      </c>
      <c r="U17" s="95">
        <v>0.20119999999999999</v>
      </c>
      <c r="V17" s="95">
        <v>0.3231</v>
      </c>
      <c r="W17" s="95">
        <v>0.19</v>
      </c>
      <c r="X17" s="95">
        <v>9.9099999999999994E-2</v>
      </c>
      <c r="Y17" s="95">
        <v>8.7099999999999997E-2</v>
      </c>
      <c r="Z17" s="95">
        <v>0.19950000000000001</v>
      </c>
      <c r="AA17" s="95">
        <v>0.19489999999999999</v>
      </c>
      <c r="AD17" s="92" t="s">
        <v>112</v>
      </c>
      <c r="AE17" s="84">
        <v>0.371</v>
      </c>
      <c r="AF17" s="84">
        <v>0.87409999999999999</v>
      </c>
      <c r="AG17" s="84">
        <v>0.54590000000000005</v>
      </c>
      <c r="AL17" s="92" t="s">
        <v>112</v>
      </c>
      <c r="AM17" s="84">
        <f t="shared" si="9"/>
        <v>0.81020000000000003</v>
      </c>
      <c r="AN17" s="84">
        <f t="shared" si="1"/>
        <v>0.8498</v>
      </c>
      <c r="AO17" s="84">
        <f t="shared" si="2"/>
        <v>0.65500000000000003</v>
      </c>
      <c r="AT17" s="92" t="s">
        <v>112</v>
      </c>
      <c r="AU17" s="84">
        <f t="shared" si="10"/>
        <v>0.28410000000000002</v>
      </c>
      <c r="AV17" s="84">
        <f t="shared" si="4"/>
        <v>9.6199999999999994E-2</v>
      </c>
      <c r="AW17" s="84">
        <f t="shared" si="5"/>
        <v>0.22720000000000001</v>
      </c>
      <c r="BB17" s="92" t="s">
        <v>112</v>
      </c>
      <c r="BC17" s="84">
        <f t="shared" si="11"/>
        <v>0.52900000000000003</v>
      </c>
      <c r="BD17" s="84">
        <f t="shared" si="7"/>
        <v>0.13739999999999999</v>
      </c>
      <c r="BE17" s="84">
        <f t="shared" si="8"/>
        <v>0.24790000000000001</v>
      </c>
    </row>
    <row r="18" spans="1:59" hidden="1">
      <c r="A18" s="142"/>
      <c r="B18" s="142"/>
      <c r="C18" s="39">
        <v>0.66666666666666696</v>
      </c>
      <c r="D18" s="95">
        <v>0.3221</v>
      </c>
      <c r="E18" s="95">
        <v>0.46629999999999999</v>
      </c>
      <c r="F18" s="95">
        <v>0.2666</v>
      </c>
      <c r="G18" s="95">
        <v>9.3600000000000003E-2</v>
      </c>
      <c r="H18" s="95">
        <v>0.55659999999999998</v>
      </c>
      <c r="I18" s="95">
        <v>0.34100000000000003</v>
      </c>
      <c r="J18" s="95">
        <v>0.57809999999999995</v>
      </c>
      <c r="K18" s="95">
        <v>0.65880000000000005</v>
      </c>
      <c r="L18" s="95">
        <v>0.5262</v>
      </c>
      <c r="M18" s="95">
        <v>0.37090000000000001</v>
      </c>
      <c r="N18" s="95">
        <v>0.71860000000000002</v>
      </c>
      <c r="O18" s="95">
        <v>0.57050000000000001</v>
      </c>
      <c r="P18" s="95">
        <v>0.3382</v>
      </c>
      <c r="Q18" s="95">
        <v>0.34820000000000001</v>
      </c>
      <c r="R18" s="95">
        <v>7.6700000000000004E-2</v>
      </c>
      <c r="S18" s="95">
        <v>0.28339999999999999</v>
      </c>
      <c r="T18" s="95">
        <v>0.34820000000000001</v>
      </c>
      <c r="U18" s="95">
        <v>0.22370000000000001</v>
      </c>
      <c r="V18" s="95">
        <v>0.32179999999999997</v>
      </c>
      <c r="W18" s="95">
        <v>0.20119999999999999</v>
      </c>
      <c r="X18" s="95">
        <v>0.1452</v>
      </c>
      <c r="Y18" s="95">
        <v>0.11210000000000001</v>
      </c>
      <c r="Z18" s="95">
        <v>0.1988</v>
      </c>
      <c r="AA18" s="95">
        <v>0.20330000000000001</v>
      </c>
      <c r="AD18" s="92" t="s">
        <v>113</v>
      </c>
      <c r="AE18" s="84">
        <v>0.33900000000000002</v>
      </c>
      <c r="AF18" s="84">
        <v>0.92600000000000005</v>
      </c>
      <c r="AG18" s="84">
        <v>0.48549999999999999</v>
      </c>
      <c r="AL18" s="92" t="s">
        <v>113</v>
      </c>
      <c r="AM18" s="84">
        <f t="shared" si="9"/>
        <v>0.80159999999999998</v>
      </c>
      <c r="AN18" s="84">
        <f t="shared" si="1"/>
        <v>0.84930000000000005</v>
      </c>
      <c r="AO18" s="84">
        <f t="shared" si="2"/>
        <v>0.69730000000000003</v>
      </c>
      <c r="AT18" s="92" t="s">
        <v>113</v>
      </c>
      <c r="AU18" s="84">
        <f t="shared" si="10"/>
        <v>0.34060000000000001</v>
      </c>
      <c r="AV18" s="84">
        <f t="shared" si="4"/>
        <v>0.11609999999999999</v>
      </c>
      <c r="AW18" s="84">
        <f t="shared" si="5"/>
        <v>0.19289999999999999</v>
      </c>
      <c r="BB18" s="92" t="s">
        <v>113</v>
      </c>
      <c r="BC18" s="84">
        <f t="shared" si="11"/>
        <v>0.58020000000000005</v>
      </c>
      <c r="BD18" s="84">
        <f t="shared" si="7"/>
        <v>0.16919999999999999</v>
      </c>
      <c r="BE18" s="84">
        <f t="shared" si="8"/>
        <v>0.23799999999999999</v>
      </c>
    </row>
    <row r="19" spans="1:59" hidden="1">
      <c r="A19" s="142"/>
      <c r="B19" s="142"/>
      <c r="C19" s="39">
        <v>0.70833333333333304</v>
      </c>
      <c r="D19" s="95">
        <v>5.5E-2</v>
      </c>
      <c r="E19" s="95">
        <v>0.27750000000000002</v>
      </c>
      <c r="F19" s="95">
        <v>8.1299999999999997E-2</v>
      </c>
      <c r="G19" s="95">
        <v>6.5199999999999994E-2</v>
      </c>
      <c r="H19" s="95">
        <v>0.47149999999999997</v>
      </c>
      <c r="I19" s="95">
        <v>0.19009999999999999</v>
      </c>
      <c r="J19" s="95">
        <v>0.36630000000000001</v>
      </c>
      <c r="K19" s="95">
        <v>0.4849</v>
      </c>
      <c r="L19" s="95">
        <v>0.33310000000000001</v>
      </c>
      <c r="M19" s="95">
        <v>0.2389</v>
      </c>
      <c r="N19" s="95">
        <v>0.59019999999999995</v>
      </c>
      <c r="O19" s="95">
        <v>0.4027</v>
      </c>
      <c r="P19" s="95">
        <v>0.3664</v>
      </c>
      <c r="Q19" s="95">
        <v>0.32</v>
      </c>
      <c r="R19" s="95">
        <v>0.1055</v>
      </c>
      <c r="S19" s="95">
        <v>0.28639999999999999</v>
      </c>
      <c r="T19" s="95">
        <v>0.32</v>
      </c>
      <c r="U19" s="95">
        <v>0.24049999999999999</v>
      </c>
      <c r="V19" s="95">
        <v>0.30990000000000001</v>
      </c>
      <c r="W19" s="95">
        <v>0.21049999999999999</v>
      </c>
      <c r="X19" s="95">
        <v>0.21560000000000001</v>
      </c>
      <c r="Y19" s="95">
        <v>0.1353</v>
      </c>
      <c r="Z19" s="95">
        <v>0.2296</v>
      </c>
      <c r="AA19" s="95">
        <v>0.2286</v>
      </c>
      <c r="AD19" s="92" t="s">
        <v>114</v>
      </c>
      <c r="AE19" s="84">
        <v>0.44479999999999997</v>
      </c>
      <c r="AF19" s="84">
        <v>0.91710000000000003</v>
      </c>
      <c r="AG19" s="84">
        <v>0.41699999999999998</v>
      </c>
      <c r="AL19" s="92" t="s">
        <v>114</v>
      </c>
      <c r="AM19" s="84">
        <f t="shared" si="9"/>
        <v>0.80689999999999995</v>
      </c>
      <c r="AN19" s="84">
        <f t="shared" si="1"/>
        <v>0.84660000000000002</v>
      </c>
      <c r="AO19" s="84">
        <f t="shared" si="2"/>
        <v>0.66449999999999998</v>
      </c>
      <c r="AT19" s="92" t="s">
        <v>114</v>
      </c>
      <c r="AU19" s="84">
        <f t="shared" si="10"/>
        <v>0.29970000000000002</v>
      </c>
      <c r="AV19" s="84">
        <f t="shared" si="4"/>
        <v>0.18340000000000001</v>
      </c>
      <c r="AW19" s="84">
        <f t="shared" si="5"/>
        <v>0.16450000000000001</v>
      </c>
      <c r="BB19" s="92" t="s">
        <v>114</v>
      </c>
      <c r="BC19" s="84">
        <f t="shared" si="11"/>
        <v>0.53969999999999996</v>
      </c>
      <c r="BD19" s="84">
        <f t="shared" si="7"/>
        <v>0.186</v>
      </c>
      <c r="BE19" s="84">
        <f t="shared" si="8"/>
        <v>0.28239999999999998</v>
      </c>
    </row>
    <row r="20" spans="1:59" hidden="1">
      <c r="A20" s="142"/>
      <c r="B20" s="142"/>
      <c r="C20" s="39">
        <v>0.75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5.21E-2</v>
      </c>
      <c r="K20" s="95">
        <v>0.155</v>
      </c>
      <c r="L20" s="95">
        <v>4.1099999999999998E-2</v>
      </c>
      <c r="M20" s="95">
        <v>6.4100000000000004E-2</v>
      </c>
      <c r="N20" s="95">
        <v>0.23169999999999999</v>
      </c>
      <c r="O20" s="95">
        <v>0.10879999999999999</v>
      </c>
      <c r="P20" s="95">
        <v>0.35599999999999998</v>
      </c>
      <c r="Q20" s="95">
        <v>0.38129999999999997</v>
      </c>
      <c r="R20" s="95">
        <v>0.1159</v>
      </c>
      <c r="S20" s="95">
        <v>0.32029999999999997</v>
      </c>
      <c r="T20" s="95">
        <v>0.38129999999999997</v>
      </c>
      <c r="U20" s="95">
        <v>0.25569999999999998</v>
      </c>
      <c r="V20" s="95">
        <v>0.30659999999999998</v>
      </c>
      <c r="W20" s="95">
        <v>0.24149999999999999</v>
      </c>
      <c r="X20" s="95">
        <v>0.30199999999999999</v>
      </c>
      <c r="Y20" s="95">
        <v>0.16819999999999999</v>
      </c>
      <c r="Z20" s="95">
        <v>0.28129999999999999</v>
      </c>
      <c r="AA20" s="95">
        <v>0.27250000000000002</v>
      </c>
      <c r="AD20" s="92" t="s">
        <v>115</v>
      </c>
      <c r="AE20" s="84">
        <v>0.36659999999999998</v>
      </c>
      <c r="AF20" s="84">
        <v>0.90049999999999997</v>
      </c>
      <c r="AG20" s="84">
        <v>0.51500000000000001</v>
      </c>
      <c r="AL20" s="92" t="s">
        <v>115</v>
      </c>
      <c r="AM20" s="84">
        <f t="shared" si="9"/>
        <v>0.81020000000000003</v>
      </c>
      <c r="AN20" s="84">
        <f t="shared" si="1"/>
        <v>0.8518</v>
      </c>
      <c r="AO20" s="84">
        <f t="shared" si="2"/>
        <v>0.69450000000000001</v>
      </c>
      <c r="AT20" s="92" t="s">
        <v>115</v>
      </c>
      <c r="AU20" s="84">
        <f t="shared" si="10"/>
        <v>0.25890000000000002</v>
      </c>
      <c r="AV20" s="84">
        <f t="shared" si="4"/>
        <v>0.16450000000000001</v>
      </c>
      <c r="AW20" s="84">
        <f t="shared" si="5"/>
        <v>0.15809999999999999</v>
      </c>
      <c r="BB20" s="92" t="s">
        <v>115</v>
      </c>
      <c r="BC20" s="84">
        <f t="shared" si="11"/>
        <v>0.44479999999999997</v>
      </c>
      <c r="BD20" s="84">
        <f t="shared" si="7"/>
        <v>0.20039999999999999</v>
      </c>
      <c r="BE20" s="84">
        <f t="shared" si="8"/>
        <v>0.24679999999999999</v>
      </c>
    </row>
    <row r="21" spans="1:59" hidden="1">
      <c r="A21" s="142"/>
      <c r="B21" s="142"/>
      <c r="C21" s="39">
        <v>0.79166666666666696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1E-3</v>
      </c>
      <c r="L21" s="95">
        <v>0</v>
      </c>
      <c r="M21" s="95">
        <v>0</v>
      </c>
      <c r="N21" s="95">
        <v>0</v>
      </c>
      <c r="O21" s="95">
        <v>2.0000000000000001E-4</v>
      </c>
      <c r="P21" s="95">
        <v>0.41739999999999999</v>
      </c>
      <c r="Q21" s="95">
        <v>0.49</v>
      </c>
      <c r="R21" s="95">
        <v>0.13689999999999999</v>
      </c>
      <c r="S21" s="95">
        <v>0.42799999999999999</v>
      </c>
      <c r="T21" s="95">
        <v>0.49</v>
      </c>
      <c r="U21" s="95">
        <v>0.31580000000000003</v>
      </c>
      <c r="V21" s="95">
        <v>0.3926</v>
      </c>
      <c r="W21" s="95">
        <v>0.31740000000000002</v>
      </c>
      <c r="X21" s="95">
        <v>0.4002</v>
      </c>
      <c r="Y21" s="95">
        <v>0.30549999999999999</v>
      </c>
      <c r="Z21" s="95">
        <v>0.36259999999999998</v>
      </c>
      <c r="AA21" s="95">
        <v>0.35749999999999998</v>
      </c>
      <c r="AD21" s="92" t="s">
        <v>116</v>
      </c>
      <c r="AE21" s="84">
        <v>0.38490000000000002</v>
      </c>
      <c r="AF21" s="84">
        <v>0.85560000000000003</v>
      </c>
      <c r="AG21" s="84">
        <v>0.46079999999999999</v>
      </c>
      <c r="AL21" s="92" t="s">
        <v>116</v>
      </c>
      <c r="AM21" s="84">
        <f t="shared" si="9"/>
        <v>0.70889999999999997</v>
      </c>
      <c r="AN21" s="84">
        <f t="shared" si="1"/>
        <v>0.85309999999999997</v>
      </c>
      <c r="AO21" s="84">
        <f t="shared" si="2"/>
        <v>0.63580000000000003</v>
      </c>
      <c r="AT21" s="92" t="s">
        <v>116</v>
      </c>
      <c r="AU21" s="84">
        <f t="shared" si="10"/>
        <v>0.25779999999999997</v>
      </c>
      <c r="AV21" s="84">
        <f t="shared" si="4"/>
        <v>0.14749999999999999</v>
      </c>
      <c r="AW21" s="84">
        <f t="shared" si="5"/>
        <v>0.15770000000000001</v>
      </c>
      <c r="BB21" s="92" t="s">
        <v>116</v>
      </c>
      <c r="BC21" s="84">
        <f t="shared" si="11"/>
        <v>0.45419999999999999</v>
      </c>
      <c r="BD21" s="84">
        <f t="shared" si="7"/>
        <v>0.218</v>
      </c>
      <c r="BE21" s="84">
        <f t="shared" si="8"/>
        <v>0.29899999999999999</v>
      </c>
    </row>
    <row r="22" spans="1:59" hidden="1">
      <c r="A22" s="142"/>
      <c r="B22" s="142"/>
      <c r="C22" s="39">
        <v>0.83333333333333304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0.41170000000000001</v>
      </c>
      <c r="Q22" s="95">
        <v>0.46379999999999999</v>
      </c>
      <c r="R22" s="95">
        <v>0.13930000000000001</v>
      </c>
      <c r="S22" s="95">
        <v>0.44890000000000002</v>
      </c>
      <c r="T22" s="95">
        <v>0.46379999999999999</v>
      </c>
      <c r="U22" s="95">
        <v>0.31619999999999998</v>
      </c>
      <c r="V22" s="95">
        <v>0.47</v>
      </c>
      <c r="W22" s="95">
        <v>0.43230000000000002</v>
      </c>
      <c r="X22" s="95">
        <v>0.45419999999999999</v>
      </c>
      <c r="Y22" s="95">
        <v>0.33489999999999998</v>
      </c>
      <c r="Z22" s="95">
        <v>0.48609999999999998</v>
      </c>
      <c r="AA22" s="95">
        <v>0.46179999999999999</v>
      </c>
      <c r="AD22" s="92" t="s">
        <v>117</v>
      </c>
      <c r="AE22" s="84">
        <v>0.41010000000000002</v>
      </c>
      <c r="AF22" s="84">
        <v>0.74360000000000004</v>
      </c>
      <c r="AG22" s="84">
        <v>0.3705</v>
      </c>
      <c r="AL22" s="92" t="s">
        <v>117</v>
      </c>
      <c r="AM22" s="84">
        <f t="shared" si="9"/>
        <v>0.70809999999999995</v>
      </c>
      <c r="AN22" s="84">
        <f t="shared" si="1"/>
        <v>0.79159999999999997</v>
      </c>
      <c r="AO22" s="84">
        <f t="shared" si="2"/>
        <v>0.43530000000000002</v>
      </c>
      <c r="AT22" s="92" t="s">
        <v>117</v>
      </c>
      <c r="AU22" s="84">
        <f t="shared" si="10"/>
        <v>0.26150000000000001</v>
      </c>
      <c r="AV22" s="84">
        <f t="shared" si="4"/>
        <v>0.15079999999999999</v>
      </c>
      <c r="AW22" s="84">
        <f t="shared" si="5"/>
        <v>0.16950000000000001</v>
      </c>
      <c r="BB22" s="92" t="s">
        <v>117</v>
      </c>
      <c r="BC22" s="84">
        <f t="shared" si="11"/>
        <v>0.51429999999999998</v>
      </c>
      <c r="BD22" s="84">
        <f t="shared" si="7"/>
        <v>0.2165</v>
      </c>
      <c r="BE22" s="84">
        <f t="shared" si="8"/>
        <v>0.3226</v>
      </c>
    </row>
    <row r="23" spans="1:59" hidden="1">
      <c r="A23" s="142"/>
      <c r="B23" s="142"/>
      <c r="C23" s="39">
        <v>0.875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0.40849999999999997</v>
      </c>
      <c r="Q23" s="95">
        <v>0.4365</v>
      </c>
      <c r="R23" s="95">
        <v>0.1338</v>
      </c>
      <c r="S23" s="95">
        <v>0.45600000000000002</v>
      </c>
      <c r="T23" s="95">
        <v>0.4365</v>
      </c>
      <c r="U23" s="95">
        <v>0.31119999999999998</v>
      </c>
      <c r="V23" s="95">
        <v>0.52459999999999996</v>
      </c>
      <c r="W23" s="95">
        <v>0.5675</v>
      </c>
      <c r="X23" s="95">
        <v>0.48799999999999999</v>
      </c>
      <c r="Y23" s="95">
        <v>0.38379999999999997</v>
      </c>
      <c r="Z23" s="95">
        <v>0.60129999999999995</v>
      </c>
      <c r="AA23" s="95">
        <v>0.56240000000000001</v>
      </c>
      <c r="AD23" s="92" t="s">
        <v>118</v>
      </c>
      <c r="AE23" s="84">
        <v>6.9500000000000006E-2</v>
      </c>
      <c r="AF23" s="84">
        <v>0.5343</v>
      </c>
      <c r="AG23" s="84">
        <v>2.7300000000000001E-2</v>
      </c>
      <c r="AL23" s="92" t="s">
        <v>118</v>
      </c>
      <c r="AM23" s="84">
        <f t="shared" si="9"/>
        <v>0.48159999999999997</v>
      </c>
      <c r="AN23" s="84">
        <f t="shared" si="1"/>
        <v>0.64510000000000001</v>
      </c>
      <c r="AO23" s="84">
        <f t="shared" si="2"/>
        <v>9.06E-2</v>
      </c>
      <c r="AT23" s="92" t="s">
        <v>118</v>
      </c>
      <c r="AU23" s="84">
        <f t="shared" si="10"/>
        <v>0.32540000000000002</v>
      </c>
      <c r="AV23" s="84">
        <f t="shared" si="4"/>
        <v>0.19789999999999999</v>
      </c>
      <c r="AW23" s="84">
        <f t="shared" si="5"/>
        <v>0.1704</v>
      </c>
      <c r="BB23" s="92" t="s">
        <v>118</v>
      </c>
      <c r="BC23" s="84">
        <f t="shared" si="11"/>
        <v>0.56100000000000005</v>
      </c>
      <c r="BD23" s="84">
        <f t="shared" si="7"/>
        <v>0.24660000000000001</v>
      </c>
      <c r="BE23" s="84">
        <f t="shared" si="8"/>
        <v>0.34499999999999997</v>
      </c>
    </row>
    <row r="24" spans="1:59" hidden="1">
      <c r="A24" s="142"/>
      <c r="B24" s="142"/>
      <c r="C24" s="39">
        <v>0.91666666666666696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0.42820000000000003</v>
      </c>
      <c r="Q24" s="95">
        <v>0.45140000000000002</v>
      </c>
      <c r="R24" s="95">
        <v>0.1346</v>
      </c>
      <c r="S24" s="95">
        <v>0.43340000000000001</v>
      </c>
      <c r="T24" s="95">
        <v>0.45140000000000002</v>
      </c>
      <c r="U24" s="95">
        <v>0.31440000000000001</v>
      </c>
      <c r="V24" s="95">
        <v>0.42380000000000001</v>
      </c>
      <c r="W24" s="95">
        <v>0.52839999999999998</v>
      </c>
      <c r="X24" s="95">
        <v>0.35</v>
      </c>
      <c r="Y24" s="95">
        <v>0.38890000000000002</v>
      </c>
      <c r="Z24" s="95">
        <v>0.57250000000000001</v>
      </c>
      <c r="AA24" s="95">
        <v>0.5121</v>
      </c>
      <c r="AD24" s="92" t="s">
        <v>119</v>
      </c>
      <c r="AE24" s="84">
        <v>0</v>
      </c>
      <c r="AF24" s="84">
        <v>4.1799999999999997E-2</v>
      </c>
      <c r="AG24" s="84">
        <v>0</v>
      </c>
      <c r="AL24" s="92" t="s">
        <v>119</v>
      </c>
      <c r="AM24" s="84">
        <f>O93</f>
        <v>0.13569999999999999</v>
      </c>
      <c r="AN24" s="84">
        <f t="shared" si="1"/>
        <v>0.34079999999999999</v>
      </c>
      <c r="AO24" s="84">
        <f t="shared" si="2"/>
        <v>1E-4</v>
      </c>
      <c r="AT24" s="92" t="s">
        <v>119</v>
      </c>
      <c r="AU24" s="84">
        <f>U93</f>
        <v>0.41039999999999999</v>
      </c>
      <c r="AV24" s="84">
        <f t="shared" si="4"/>
        <v>0.22650000000000001</v>
      </c>
      <c r="AW24" s="84">
        <f t="shared" si="5"/>
        <v>0.18890000000000001</v>
      </c>
      <c r="BB24" s="92" t="s">
        <v>119</v>
      </c>
      <c r="BC24" s="84">
        <f>AA93</f>
        <v>0.62919999999999998</v>
      </c>
      <c r="BD24" s="84">
        <f t="shared" si="7"/>
        <v>0.27689999999999998</v>
      </c>
      <c r="BE24" s="84">
        <f t="shared" si="8"/>
        <v>0.41899999999999998</v>
      </c>
    </row>
    <row r="25" spans="1:59" hidden="1">
      <c r="A25" s="142"/>
      <c r="B25" s="142"/>
      <c r="C25" s="39">
        <v>0.95833333333333304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95">
        <v>0</v>
      </c>
      <c r="K25" s="95">
        <v>0</v>
      </c>
      <c r="L25" s="95">
        <v>0</v>
      </c>
      <c r="M25" s="95">
        <v>0</v>
      </c>
      <c r="N25" s="95">
        <v>0</v>
      </c>
      <c r="O25" s="95">
        <v>0</v>
      </c>
      <c r="P25" s="95">
        <v>0.46639999999999998</v>
      </c>
      <c r="Q25" s="95">
        <v>0.49580000000000002</v>
      </c>
      <c r="R25" s="95">
        <v>0.12659999999999999</v>
      </c>
      <c r="S25" s="95">
        <v>0.435</v>
      </c>
      <c r="T25" s="95">
        <v>0.49580000000000002</v>
      </c>
      <c r="U25" s="95">
        <v>0.32750000000000001</v>
      </c>
      <c r="V25" s="95">
        <v>0.33960000000000001</v>
      </c>
      <c r="W25" s="95">
        <v>0.48409999999999997</v>
      </c>
      <c r="X25" s="95">
        <v>0.31290000000000001</v>
      </c>
      <c r="Y25" s="95">
        <v>0.47670000000000001</v>
      </c>
      <c r="Z25" s="95">
        <v>0.52700000000000002</v>
      </c>
      <c r="AA25" s="95">
        <v>0.46939999999999998</v>
      </c>
      <c r="AD25" s="92" t="s">
        <v>120</v>
      </c>
      <c r="AE25" s="84">
        <v>0</v>
      </c>
      <c r="AF25" s="84">
        <v>0</v>
      </c>
      <c r="AG25" s="84">
        <v>0</v>
      </c>
      <c r="AL25" s="92" t="s">
        <v>120</v>
      </c>
      <c r="AM25" s="84">
        <f t="shared" ref="AM25:AM29" si="12">O94</f>
        <v>3.8999999999999998E-3</v>
      </c>
      <c r="AN25" s="84">
        <f t="shared" si="1"/>
        <v>4.1099999999999998E-2</v>
      </c>
      <c r="AO25" s="84">
        <f t="shared" si="2"/>
        <v>0</v>
      </c>
      <c r="AT25" s="92" t="s">
        <v>120</v>
      </c>
      <c r="AU25" s="84">
        <f t="shared" ref="AU25:AU29" si="13">U94</f>
        <v>0.43099999999999999</v>
      </c>
      <c r="AV25" s="84">
        <f t="shared" si="4"/>
        <v>0.25659999999999999</v>
      </c>
      <c r="AW25" s="84">
        <f t="shared" si="5"/>
        <v>0.2666</v>
      </c>
      <c r="BB25" s="92" t="s">
        <v>120</v>
      </c>
      <c r="BC25" s="84">
        <f t="shared" ref="BC25:BC29" si="14">AA94</f>
        <v>0.73980000000000001</v>
      </c>
      <c r="BD25" s="84">
        <f t="shared" si="7"/>
        <v>0.39169999999999999</v>
      </c>
      <c r="BE25" s="84">
        <f t="shared" si="8"/>
        <v>0.41289999999999999</v>
      </c>
    </row>
    <row r="26" spans="1:59" hidden="1">
      <c r="A26" s="142"/>
      <c r="B26" s="142"/>
      <c r="C26" s="39">
        <v>1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95">
        <v>0</v>
      </c>
      <c r="K26" s="95">
        <v>0</v>
      </c>
      <c r="L26" s="95">
        <v>0</v>
      </c>
      <c r="M26" s="95">
        <v>0</v>
      </c>
      <c r="N26" s="95">
        <v>0</v>
      </c>
      <c r="O26" s="95">
        <v>0</v>
      </c>
      <c r="P26" s="95">
        <v>0.41849999999999998</v>
      </c>
      <c r="Q26" s="95">
        <v>0.41170000000000001</v>
      </c>
      <c r="R26" s="95">
        <v>0.1115</v>
      </c>
      <c r="S26" s="95">
        <v>0.39860000000000001</v>
      </c>
      <c r="T26" s="95">
        <v>0.41170000000000001</v>
      </c>
      <c r="U26" s="95">
        <v>0.29070000000000001</v>
      </c>
      <c r="V26" s="95">
        <v>0.38790000000000002</v>
      </c>
      <c r="W26" s="95">
        <v>0.42930000000000001</v>
      </c>
      <c r="X26" s="95">
        <v>0.26129999999999998</v>
      </c>
      <c r="Y26" s="95">
        <v>0.44269999999999998</v>
      </c>
      <c r="Z26" s="95">
        <v>0.43780000000000002</v>
      </c>
      <c r="AA26" s="95">
        <v>0.4103</v>
      </c>
      <c r="AD26" s="92" t="s">
        <v>121</v>
      </c>
      <c r="AE26" s="84">
        <v>0</v>
      </c>
      <c r="AF26" s="84">
        <v>0</v>
      </c>
      <c r="AG26" s="84">
        <v>0</v>
      </c>
      <c r="AL26" s="92" t="s">
        <v>121</v>
      </c>
      <c r="AM26" s="84">
        <f t="shared" si="12"/>
        <v>0</v>
      </c>
      <c r="AN26" s="84">
        <f t="shared" si="1"/>
        <v>0</v>
      </c>
      <c r="AO26" s="84">
        <f t="shared" si="2"/>
        <v>0</v>
      </c>
      <c r="AT26" s="92" t="s">
        <v>121</v>
      </c>
      <c r="AU26" s="84">
        <f t="shared" si="13"/>
        <v>0.42820000000000003</v>
      </c>
      <c r="AV26" s="84">
        <f t="shared" si="4"/>
        <v>0.28179999999999999</v>
      </c>
      <c r="AW26" s="84">
        <f t="shared" si="5"/>
        <v>0.36249999999999999</v>
      </c>
      <c r="BB26" s="92" t="s">
        <v>121</v>
      </c>
      <c r="BC26" s="84">
        <f t="shared" si="14"/>
        <v>0.80210000000000004</v>
      </c>
      <c r="BD26" s="84">
        <f t="shared" si="7"/>
        <v>0.51390000000000002</v>
      </c>
      <c r="BE26" s="84">
        <f t="shared" si="8"/>
        <v>0.40910000000000002</v>
      </c>
    </row>
    <row r="27" spans="1:59" hidden="1">
      <c r="A27" s="142" t="s">
        <v>73</v>
      </c>
      <c r="B27" s="142"/>
      <c r="C27" s="5">
        <v>1.0416666666666701</v>
      </c>
      <c r="D27" s="84">
        <v>0</v>
      </c>
      <c r="E27" s="84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0.28439999999999999</v>
      </c>
      <c r="Q27" s="84">
        <v>0.31830000000000003</v>
      </c>
      <c r="R27" s="84">
        <v>6.88E-2</v>
      </c>
      <c r="S27" s="84">
        <v>0.27379999999999999</v>
      </c>
      <c r="T27" s="84">
        <v>0.31830000000000003</v>
      </c>
      <c r="U27" s="84">
        <v>0.2</v>
      </c>
      <c r="V27" s="84">
        <v>0.16470000000000001</v>
      </c>
      <c r="W27" s="84">
        <v>0.42399999999999999</v>
      </c>
      <c r="X27" s="84">
        <v>0.1211</v>
      </c>
      <c r="Y27" s="84">
        <v>0.29830000000000001</v>
      </c>
      <c r="Z27" s="84">
        <v>0.4965</v>
      </c>
      <c r="AA27" s="84">
        <v>0.39090000000000003</v>
      </c>
      <c r="AD27" s="92" t="s">
        <v>122</v>
      </c>
      <c r="AE27" s="84">
        <v>0</v>
      </c>
      <c r="AF27" s="84">
        <v>0</v>
      </c>
      <c r="AG27" s="84">
        <v>0</v>
      </c>
      <c r="AL27" s="92" t="s">
        <v>122</v>
      </c>
      <c r="AM27" s="84">
        <f t="shared" si="12"/>
        <v>0</v>
      </c>
      <c r="AN27" s="84">
        <f t="shared" si="1"/>
        <v>0</v>
      </c>
      <c r="AO27" s="84">
        <f t="shared" si="2"/>
        <v>0</v>
      </c>
      <c r="AT27" s="92" t="s">
        <v>122</v>
      </c>
      <c r="AU27" s="84">
        <f t="shared" si="13"/>
        <v>0.48180000000000001</v>
      </c>
      <c r="AV27" s="84">
        <f t="shared" si="4"/>
        <v>0.26500000000000001</v>
      </c>
      <c r="AW27" s="84">
        <f t="shared" si="5"/>
        <v>0.3886</v>
      </c>
      <c r="BB27" s="92" t="s">
        <v>122</v>
      </c>
      <c r="BC27" s="84">
        <f t="shared" si="14"/>
        <v>0.76070000000000004</v>
      </c>
      <c r="BD27" s="84">
        <f t="shared" si="7"/>
        <v>0.50819999999999999</v>
      </c>
      <c r="BE27" s="84">
        <f t="shared" si="8"/>
        <v>0.44319999999999998</v>
      </c>
    </row>
    <row r="28" spans="1:59" hidden="1">
      <c r="A28" s="142"/>
      <c r="B28" s="142"/>
      <c r="C28" s="5">
        <v>1.0833333333333299</v>
      </c>
      <c r="D28" s="84">
        <v>0</v>
      </c>
      <c r="E28" s="84">
        <v>0</v>
      </c>
      <c r="F28" s="84">
        <v>0</v>
      </c>
      <c r="G28" s="84">
        <v>0</v>
      </c>
      <c r="H28" s="84">
        <v>0</v>
      </c>
      <c r="I28" s="84">
        <v>0</v>
      </c>
      <c r="J28" s="84">
        <v>0</v>
      </c>
      <c r="K28" s="84">
        <v>0</v>
      </c>
      <c r="L28" s="84">
        <v>0</v>
      </c>
      <c r="M28" s="84">
        <v>0</v>
      </c>
      <c r="N28" s="84">
        <v>0</v>
      </c>
      <c r="O28" s="84">
        <v>0</v>
      </c>
      <c r="P28" s="84">
        <v>0.33200000000000002</v>
      </c>
      <c r="Q28" s="84">
        <v>0.38129999999999997</v>
      </c>
      <c r="R28" s="84">
        <v>9.0300000000000005E-2</v>
      </c>
      <c r="S28" s="84">
        <v>0.32190000000000002</v>
      </c>
      <c r="T28" s="84">
        <v>0.38129999999999997</v>
      </c>
      <c r="U28" s="84">
        <v>0.23899999999999999</v>
      </c>
      <c r="V28" s="84">
        <v>0.19489999999999999</v>
      </c>
      <c r="W28" s="84">
        <v>0.4511</v>
      </c>
      <c r="X28" s="84">
        <v>0.22289999999999999</v>
      </c>
      <c r="Y28" s="84">
        <v>0.3483</v>
      </c>
      <c r="Z28" s="84">
        <v>0.50770000000000004</v>
      </c>
      <c r="AA28" s="84">
        <v>0.4199</v>
      </c>
      <c r="AD28" s="92" t="s">
        <v>123</v>
      </c>
      <c r="AE28" s="84">
        <v>0</v>
      </c>
      <c r="AF28" s="84">
        <v>0</v>
      </c>
      <c r="AG28" s="84">
        <v>0</v>
      </c>
      <c r="AL28" s="92" t="s">
        <v>123</v>
      </c>
      <c r="AM28" s="84">
        <f t="shared" si="12"/>
        <v>0</v>
      </c>
      <c r="AN28" s="84">
        <f t="shared" si="1"/>
        <v>0</v>
      </c>
      <c r="AO28" s="84">
        <f t="shared" si="2"/>
        <v>0</v>
      </c>
      <c r="AT28" s="92" t="s">
        <v>123</v>
      </c>
      <c r="AU28" s="84">
        <f t="shared" si="13"/>
        <v>0.4783</v>
      </c>
      <c r="AV28" s="84">
        <f t="shared" si="4"/>
        <v>0.2656</v>
      </c>
      <c r="AW28" s="84">
        <f t="shared" si="5"/>
        <v>0.3574</v>
      </c>
      <c r="BB28" s="92" t="s">
        <v>123</v>
      </c>
      <c r="BC28" s="84">
        <f t="shared" si="14"/>
        <v>0.74060000000000004</v>
      </c>
      <c r="BD28" s="84">
        <f t="shared" si="7"/>
        <v>0.48570000000000002</v>
      </c>
      <c r="BE28" s="84">
        <f t="shared" si="8"/>
        <v>0.46050000000000002</v>
      </c>
    </row>
    <row r="29" spans="1:59" hidden="1">
      <c r="A29" s="142"/>
      <c r="B29" s="142"/>
      <c r="C29" s="5">
        <v>1.125</v>
      </c>
      <c r="D29" s="84">
        <v>0</v>
      </c>
      <c r="E29" s="84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0.37719999999999998</v>
      </c>
      <c r="Q29" s="84">
        <v>0.41510000000000002</v>
      </c>
      <c r="R29" s="84">
        <v>0.1022</v>
      </c>
      <c r="S29" s="84">
        <v>0.35949999999999999</v>
      </c>
      <c r="T29" s="84">
        <v>0.41510000000000002</v>
      </c>
      <c r="U29" s="84">
        <v>0.2681</v>
      </c>
      <c r="V29" s="84">
        <v>0.19800000000000001</v>
      </c>
      <c r="W29" s="84">
        <v>0.45490000000000003</v>
      </c>
      <c r="X29" s="84">
        <v>0.36149999999999999</v>
      </c>
      <c r="Y29" s="84">
        <v>0.42799999999999999</v>
      </c>
      <c r="Z29" s="84">
        <v>0.4385</v>
      </c>
      <c r="AA29" s="84">
        <v>0.40570000000000001</v>
      </c>
      <c r="AD29" s="92" t="s">
        <v>124</v>
      </c>
      <c r="AE29" s="84">
        <v>0</v>
      </c>
      <c r="AF29" s="84">
        <v>0</v>
      </c>
      <c r="AG29" s="84">
        <v>0</v>
      </c>
      <c r="AL29" s="92" t="s">
        <v>124</v>
      </c>
      <c r="AM29" s="84">
        <f t="shared" si="12"/>
        <v>0</v>
      </c>
      <c r="AN29" s="84">
        <f t="shared" si="1"/>
        <v>0</v>
      </c>
      <c r="AO29" s="84">
        <f t="shared" si="2"/>
        <v>0</v>
      </c>
      <c r="AT29" s="92" t="s">
        <v>124</v>
      </c>
      <c r="AU29" s="84">
        <f t="shared" si="13"/>
        <v>0.48899999999999999</v>
      </c>
      <c r="AV29" s="84">
        <f t="shared" si="4"/>
        <v>0.3226</v>
      </c>
      <c r="AW29" s="84">
        <f t="shared" si="5"/>
        <v>0.35930000000000001</v>
      </c>
      <c r="BB29" s="92" t="s">
        <v>124</v>
      </c>
      <c r="BC29" s="84">
        <f t="shared" si="14"/>
        <v>0.58460000000000001</v>
      </c>
      <c r="BD29" s="84">
        <f t="shared" si="7"/>
        <v>0.49170000000000003</v>
      </c>
      <c r="BE29" s="84">
        <f t="shared" si="8"/>
        <v>0.47449999999999998</v>
      </c>
    </row>
    <row r="30" spans="1:59" hidden="1">
      <c r="A30" s="142"/>
      <c r="B30" s="142"/>
      <c r="C30" s="5">
        <v>1.1666666666666701</v>
      </c>
      <c r="D30" s="84">
        <v>0</v>
      </c>
      <c r="E30" s="84">
        <v>0</v>
      </c>
      <c r="F30" s="84">
        <v>0</v>
      </c>
      <c r="G30" s="84">
        <v>0</v>
      </c>
      <c r="H30" s="84">
        <v>0</v>
      </c>
      <c r="I30" s="84">
        <v>0</v>
      </c>
      <c r="J30" s="84">
        <v>0</v>
      </c>
      <c r="K30" s="84">
        <v>0</v>
      </c>
      <c r="L30" s="84">
        <v>0</v>
      </c>
      <c r="M30" s="84">
        <v>0</v>
      </c>
      <c r="N30" s="84">
        <v>0</v>
      </c>
      <c r="O30" s="84">
        <v>0</v>
      </c>
      <c r="P30" s="84">
        <v>0.4551</v>
      </c>
      <c r="Q30" s="84">
        <v>0.42770000000000002</v>
      </c>
      <c r="R30" s="84">
        <v>0.11890000000000001</v>
      </c>
      <c r="S30" s="84">
        <v>0.41120000000000001</v>
      </c>
      <c r="T30" s="84">
        <v>0.42770000000000002</v>
      </c>
      <c r="U30" s="84">
        <v>0.3085</v>
      </c>
      <c r="V30" s="84">
        <v>0.28239999999999998</v>
      </c>
      <c r="W30" s="84">
        <v>0.47160000000000002</v>
      </c>
      <c r="X30" s="84">
        <v>0.50080000000000002</v>
      </c>
      <c r="Y30" s="84">
        <v>0.53759999999999997</v>
      </c>
      <c r="Z30" s="84">
        <v>0.38629999999999998</v>
      </c>
      <c r="AA30" s="84">
        <v>0.41360000000000002</v>
      </c>
    </row>
    <row r="31" spans="1:59">
      <c r="A31" s="142"/>
      <c r="B31" s="142"/>
      <c r="C31" s="5">
        <v>1.2083333333333299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0.4607</v>
      </c>
      <c r="Q31" s="84">
        <v>0.4496</v>
      </c>
      <c r="R31" s="84">
        <v>0.1361</v>
      </c>
      <c r="S31" s="84">
        <v>0.44679999999999997</v>
      </c>
      <c r="T31" s="84">
        <v>0.4496</v>
      </c>
      <c r="U31" s="84">
        <v>0.3266</v>
      </c>
      <c r="V31" s="84">
        <v>0.27910000000000001</v>
      </c>
      <c r="W31" s="84">
        <v>0.49280000000000002</v>
      </c>
      <c r="X31" s="84">
        <v>0.48420000000000002</v>
      </c>
      <c r="Y31" s="84">
        <v>0.51029999999999998</v>
      </c>
      <c r="Z31" s="84">
        <v>0.46029999999999999</v>
      </c>
      <c r="AA31" s="84">
        <v>0.4521</v>
      </c>
    </row>
    <row r="32" spans="1:59">
      <c r="A32" s="142"/>
      <c r="B32" s="142"/>
      <c r="C32" s="5">
        <v>1.25</v>
      </c>
      <c r="D32" s="84">
        <v>0</v>
      </c>
      <c r="E32" s="84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0.38059999999999999</v>
      </c>
      <c r="Q32" s="84">
        <v>0.4284</v>
      </c>
      <c r="R32" s="84">
        <v>0.12139999999999999</v>
      </c>
      <c r="S32" s="84">
        <v>0.45300000000000001</v>
      </c>
      <c r="T32" s="84">
        <v>0.4284</v>
      </c>
      <c r="U32" s="84">
        <v>0.29680000000000001</v>
      </c>
      <c r="V32" s="84">
        <v>0.25509999999999999</v>
      </c>
      <c r="W32" s="84">
        <v>0.47170000000000001</v>
      </c>
      <c r="X32" s="84">
        <v>0.39650000000000002</v>
      </c>
      <c r="Y32" s="84">
        <v>0.39810000000000001</v>
      </c>
      <c r="Z32" s="84">
        <v>0.47860000000000003</v>
      </c>
      <c r="AA32" s="84">
        <v>0.43880000000000002</v>
      </c>
      <c r="AD32" s="144" t="s">
        <v>8</v>
      </c>
      <c r="AE32" s="144"/>
      <c r="AF32" s="144"/>
      <c r="AG32" s="144"/>
      <c r="AH32" s="144"/>
      <c r="AI32" s="144"/>
      <c r="AJ32" s="144"/>
      <c r="AK32" s="144"/>
      <c r="AL32" s="144"/>
      <c r="AM32" s="144"/>
      <c r="AN32" s="144"/>
      <c r="AO32" s="144"/>
      <c r="AP32" s="144"/>
      <c r="AQ32" s="144"/>
      <c r="AR32" s="144"/>
      <c r="AS32" s="144"/>
      <c r="AT32" s="144"/>
      <c r="AU32" s="144"/>
      <c r="AV32" s="144"/>
      <c r="AW32" s="144"/>
      <c r="AX32" s="144"/>
      <c r="AY32" s="144"/>
      <c r="AZ32" s="144"/>
      <c r="BA32" s="144"/>
      <c r="BB32" s="144"/>
      <c r="BC32" s="144"/>
      <c r="BD32" s="144"/>
      <c r="BE32" s="144"/>
      <c r="BF32" s="130"/>
      <c r="BG32" s="130"/>
    </row>
    <row r="33" spans="1:60">
      <c r="A33" s="142"/>
      <c r="B33" s="142"/>
      <c r="C33" s="5">
        <v>1.2916666666666701</v>
      </c>
      <c r="D33" s="84">
        <v>0</v>
      </c>
      <c r="E33" s="84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0.39400000000000002</v>
      </c>
      <c r="Q33" s="84">
        <v>0.3987</v>
      </c>
      <c r="R33" s="84">
        <v>0.1186</v>
      </c>
      <c r="S33" s="84">
        <v>0.45169999999999999</v>
      </c>
      <c r="T33" s="84">
        <v>0.3987</v>
      </c>
      <c r="U33" s="84">
        <v>0.29570000000000002</v>
      </c>
      <c r="V33" s="84">
        <v>0.3075</v>
      </c>
      <c r="W33" s="84">
        <v>0.4713</v>
      </c>
      <c r="X33" s="84">
        <v>0.38140000000000002</v>
      </c>
      <c r="Y33" s="84">
        <v>0.40960000000000002</v>
      </c>
      <c r="Z33" s="84">
        <v>0.51</v>
      </c>
      <c r="AA33" s="84">
        <v>0.4592</v>
      </c>
      <c r="AE33" s="84" t="s">
        <v>99</v>
      </c>
      <c r="AM33" s="84" t="s">
        <v>100</v>
      </c>
      <c r="AU33" s="84" t="s">
        <v>98</v>
      </c>
      <c r="BC33" s="84" t="s">
        <v>164</v>
      </c>
    </row>
    <row r="34" spans="1:60">
      <c r="A34" s="142"/>
      <c r="B34" s="142"/>
      <c r="C34" s="5">
        <v>1.3333333333333299</v>
      </c>
      <c r="D34" s="84">
        <v>0</v>
      </c>
      <c r="E34" s="84">
        <v>0</v>
      </c>
      <c r="F34" s="84">
        <v>0</v>
      </c>
      <c r="G34" s="84">
        <v>0</v>
      </c>
      <c r="H34" s="84">
        <v>0</v>
      </c>
      <c r="I34" s="84">
        <v>0</v>
      </c>
      <c r="J34" s="84">
        <v>7.9100000000000004E-2</v>
      </c>
      <c r="K34" s="84">
        <v>6.4000000000000001E-2</v>
      </c>
      <c r="L34" s="84">
        <v>0.1298</v>
      </c>
      <c r="M34" s="84">
        <v>6.2100000000000002E-2</v>
      </c>
      <c r="N34" s="84">
        <v>5.3E-3</v>
      </c>
      <c r="O34" s="84">
        <v>6.8099999999999994E-2</v>
      </c>
      <c r="P34" s="84">
        <v>0.39040000000000002</v>
      </c>
      <c r="Q34" s="84">
        <v>0.3987</v>
      </c>
      <c r="R34" s="84">
        <v>9.9699999999999997E-2</v>
      </c>
      <c r="S34" s="84">
        <v>0.40250000000000002</v>
      </c>
      <c r="T34" s="84">
        <v>0.3987</v>
      </c>
      <c r="U34" s="84">
        <v>0.27729999999999999</v>
      </c>
      <c r="V34" s="84">
        <v>0.25080000000000002</v>
      </c>
      <c r="W34" s="84">
        <v>0.45700000000000002</v>
      </c>
      <c r="X34" s="84">
        <v>0.34250000000000003</v>
      </c>
      <c r="Y34" s="84">
        <v>0.44700000000000001</v>
      </c>
      <c r="Z34" s="84">
        <v>0.47599999999999998</v>
      </c>
      <c r="AA34" s="84">
        <v>0.42970000000000003</v>
      </c>
      <c r="AE34" s="84">
        <v>1</v>
      </c>
      <c r="AF34" s="84">
        <v>2</v>
      </c>
      <c r="AG34" s="84">
        <v>3</v>
      </c>
      <c r="AH34" s="84">
        <v>4</v>
      </c>
      <c r="AI34" s="84">
        <v>5</v>
      </c>
      <c r="AJ34" s="84">
        <v>6</v>
      </c>
      <c r="AM34" s="84">
        <v>1</v>
      </c>
      <c r="AN34" s="84">
        <v>2</v>
      </c>
      <c r="AO34" s="84">
        <v>3</v>
      </c>
      <c r="AP34" s="84">
        <v>4</v>
      </c>
      <c r="AQ34" s="84">
        <v>5</v>
      </c>
      <c r="AR34" s="84">
        <v>6</v>
      </c>
      <c r="AU34" s="84">
        <v>1</v>
      </c>
      <c r="AV34" s="84">
        <v>2</v>
      </c>
      <c r="AW34" s="84">
        <v>3</v>
      </c>
      <c r="AX34" s="84">
        <v>4</v>
      </c>
      <c r="AY34" s="84">
        <v>5</v>
      </c>
      <c r="AZ34" s="84">
        <v>6</v>
      </c>
      <c r="BC34" s="84">
        <v>1</v>
      </c>
      <c r="BD34" s="84">
        <v>2</v>
      </c>
      <c r="BE34" s="84">
        <v>3</v>
      </c>
      <c r="BF34" s="84">
        <v>4</v>
      </c>
      <c r="BG34" s="84">
        <v>5</v>
      </c>
      <c r="BH34" s="84">
        <v>6</v>
      </c>
    </row>
    <row r="35" spans="1:60">
      <c r="A35" s="142"/>
      <c r="B35" s="142"/>
      <c r="C35" s="5">
        <v>1.375</v>
      </c>
      <c r="D35" s="84">
        <v>0</v>
      </c>
      <c r="E35" s="84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0.4657</v>
      </c>
      <c r="K35" s="84">
        <v>0.4355</v>
      </c>
      <c r="L35" s="84">
        <v>0.47710000000000002</v>
      </c>
      <c r="M35" s="84">
        <v>0.31809999999999999</v>
      </c>
      <c r="N35" s="84">
        <v>0.33689999999999998</v>
      </c>
      <c r="O35" s="84">
        <v>0.40670000000000001</v>
      </c>
      <c r="P35" s="84">
        <v>0.40010000000000001</v>
      </c>
      <c r="Q35" s="84">
        <v>0.43219999999999997</v>
      </c>
      <c r="R35" s="84">
        <v>9.4200000000000006E-2</v>
      </c>
      <c r="S35" s="84">
        <v>0.39290000000000003</v>
      </c>
      <c r="T35" s="84">
        <v>0.43219999999999997</v>
      </c>
      <c r="U35" s="84">
        <v>0.27989999999999998</v>
      </c>
      <c r="V35" s="84">
        <v>0.21429999999999999</v>
      </c>
      <c r="W35" s="84">
        <v>0.46939999999999998</v>
      </c>
      <c r="X35" s="84">
        <v>0.30630000000000002</v>
      </c>
      <c r="Y35" s="84">
        <v>0.51910000000000001</v>
      </c>
      <c r="Z35" s="84">
        <v>0.4703</v>
      </c>
      <c r="AA35" s="84">
        <v>0.42459999999999998</v>
      </c>
      <c r="AD35" s="92" t="s">
        <v>101</v>
      </c>
      <c r="AE35" s="84">
        <v>0</v>
      </c>
      <c r="AF35" s="84">
        <v>0</v>
      </c>
      <c r="AG35" s="84">
        <v>0</v>
      </c>
      <c r="AH35" s="84">
        <v>0</v>
      </c>
      <c r="AI35" s="84">
        <v>0</v>
      </c>
      <c r="AJ35" s="84">
        <v>0</v>
      </c>
      <c r="AL35" s="92" t="s">
        <v>101</v>
      </c>
      <c r="AM35" s="84">
        <v>0</v>
      </c>
      <c r="AN35" s="84">
        <v>0</v>
      </c>
      <c r="AO35" s="84">
        <v>0</v>
      </c>
      <c r="AP35" s="84">
        <v>0</v>
      </c>
      <c r="AQ35" s="84">
        <v>0</v>
      </c>
      <c r="AR35" s="84">
        <v>0</v>
      </c>
      <c r="AT35" s="92" t="s">
        <v>101</v>
      </c>
      <c r="AU35" s="84">
        <v>0.2414</v>
      </c>
      <c r="AV35" s="84">
        <v>0.3589</v>
      </c>
      <c r="AW35" s="84">
        <v>0.40010000000000001</v>
      </c>
      <c r="AX35" s="84">
        <v>0.62729999999999997</v>
      </c>
      <c r="AY35" s="84">
        <v>0.43109999999999998</v>
      </c>
      <c r="AZ35" s="84">
        <v>0.2339</v>
      </c>
      <c r="BB35" s="92" t="s">
        <v>101</v>
      </c>
      <c r="BC35" s="84">
        <v>0.21970000000000001</v>
      </c>
      <c r="BD35" s="84">
        <v>0.2626</v>
      </c>
      <c r="BE35" s="84">
        <v>0.66549999999999998</v>
      </c>
      <c r="BF35" s="84">
        <v>0.80289999999999995</v>
      </c>
      <c r="BG35" s="84">
        <v>0.60399999999999998</v>
      </c>
      <c r="BH35" s="84">
        <v>0.24249999999999999</v>
      </c>
    </row>
    <row r="36" spans="1:60">
      <c r="A36" s="142"/>
      <c r="B36" s="142"/>
      <c r="C36" s="5">
        <v>1.4166666666666701</v>
      </c>
      <c r="D36" s="84">
        <v>9.4299999999999995E-2</v>
      </c>
      <c r="E36" s="84">
        <v>0.1206</v>
      </c>
      <c r="F36" s="84">
        <v>7.7100000000000002E-2</v>
      </c>
      <c r="G36" s="84">
        <v>0</v>
      </c>
      <c r="H36" s="84">
        <v>0</v>
      </c>
      <c r="I36" s="84">
        <v>5.8400000000000001E-2</v>
      </c>
      <c r="J36" s="84">
        <v>0.70509999999999995</v>
      </c>
      <c r="K36" s="84">
        <v>0.70389999999999997</v>
      </c>
      <c r="L36" s="84">
        <v>0.6804</v>
      </c>
      <c r="M36" s="84">
        <v>0.55220000000000002</v>
      </c>
      <c r="N36" s="84">
        <v>0.64680000000000004</v>
      </c>
      <c r="O36" s="84">
        <v>0.65769999999999995</v>
      </c>
      <c r="P36" s="84">
        <v>0.4204</v>
      </c>
      <c r="Q36" s="84">
        <v>0.4703</v>
      </c>
      <c r="R36" s="84">
        <v>0.13800000000000001</v>
      </c>
      <c r="S36" s="84">
        <v>0.47360000000000002</v>
      </c>
      <c r="T36" s="84">
        <v>0.4703</v>
      </c>
      <c r="U36" s="84">
        <v>0.32379999999999998</v>
      </c>
      <c r="V36" s="84">
        <v>0.17949999999999999</v>
      </c>
      <c r="W36" s="84">
        <v>0.54330000000000001</v>
      </c>
      <c r="X36" s="84">
        <v>0.2414</v>
      </c>
      <c r="Y36" s="84">
        <v>0.40200000000000002</v>
      </c>
      <c r="Z36" s="84">
        <v>0.41870000000000002</v>
      </c>
      <c r="AA36" s="84">
        <v>0.3987</v>
      </c>
      <c r="AD36" s="92" t="s">
        <v>102</v>
      </c>
      <c r="AE36" s="84">
        <v>0</v>
      </c>
      <c r="AF36" s="84">
        <v>0</v>
      </c>
      <c r="AG36" s="84">
        <v>0</v>
      </c>
      <c r="AH36" s="84">
        <v>0</v>
      </c>
      <c r="AI36" s="84">
        <v>0</v>
      </c>
      <c r="AJ36" s="84">
        <v>0</v>
      </c>
      <c r="AL36" s="92" t="s">
        <v>102</v>
      </c>
      <c r="AM36" s="84">
        <v>0</v>
      </c>
      <c r="AN36" s="84">
        <v>0</v>
      </c>
      <c r="AO36" s="84">
        <v>0</v>
      </c>
      <c r="AP36" s="84">
        <v>0</v>
      </c>
      <c r="AQ36" s="84">
        <v>0</v>
      </c>
      <c r="AR36" s="84">
        <v>0</v>
      </c>
      <c r="AT36" s="92" t="s">
        <v>102</v>
      </c>
      <c r="AU36" s="84">
        <v>0.25259999999999999</v>
      </c>
      <c r="AV36" s="84">
        <v>0.32590000000000002</v>
      </c>
      <c r="AW36" s="84">
        <v>0.40600000000000003</v>
      </c>
      <c r="AX36" s="84">
        <v>0.62080000000000002</v>
      </c>
      <c r="AY36" s="84">
        <v>0.43540000000000001</v>
      </c>
      <c r="AZ36" s="84">
        <v>0.20760000000000001</v>
      </c>
      <c r="BB36" s="92" t="s">
        <v>102</v>
      </c>
      <c r="BC36" s="84">
        <v>0.1822</v>
      </c>
      <c r="BD36" s="84">
        <v>0.2419</v>
      </c>
      <c r="BE36" s="84">
        <v>0.67210000000000003</v>
      </c>
      <c r="BF36" s="84">
        <v>0.8044</v>
      </c>
      <c r="BG36" s="84">
        <v>0.6028</v>
      </c>
      <c r="BH36" s="84">
        <v>0.2024</v>
      </c>
    </row>
    <row r="37" spans="1:60">
      <c r="A37" s="142"/>
      <c r="B37" s="142"/>
      <c r="C37" s="5">
        <v>1.4583333333333299</v>
      </c>
      <c r="D37" s="84">
        <v>0.28439999999999999</v>
      </c>
      <c r="E37" s="84">
        <v>0.50280000000000002</v>
      </c>
      <c r="F37" s="84">
        <v>0.23319999999999999</v>
      </c>
      <c r="G37" s="84">
        <v>3.8399999999999997E-2</v>
      </c>
      <c r="H37" s="84">
        <v>0.24729999999999999</v>
      </c>
      <c r="I37" s="84">
        <v>0.26119999999999999</v>
      </c>
      <c r="J37" s="84">
        <v>0.78239999999999998</v>
      </c>
      <c r="K37" s="84">
        <v>0.76970000000000005</v>
      </c>
      <c r="L37" s="84">
        <v>0.69799999999999995</v>
      </c>
      <c r="M37" s="84">
        <v>0.60170000000000001</v>
      </c>
      <c r="N37" s="84">
        <v>0.75719999999999998</v>
      </c>
      <c r="O37" s="84">
        <v>0.7218</v>
      </c>
      <c r="P37" s="84">
        <v>0.45479999999999998</v>
      </c>
      <c r="Q37" s="84">
        <v>0.53539999999999999</v>
      </c>
      <c r="R37" s="84">
        <v>0.157</v>
      </c>
      <c r="S37" s="84">
        <v>0.54139999999999999</v>
      </c>
      <c r="T37" s="84">
        <v>0.53539999999999999</v>
      </c>
      <c r="U37" s="84">
        <v>0.36230000000000001</v>
      </c>
      <c r="V37" s="84">
        <v>0.17349999999999999</v>
      </c>
      <c r="W37" s="84">
        <v>0.61009999999999998</v>
      </c>
      <c r="X37" s="84">
        <v>0.21199999999999999</v>
      </c>
      <c r="Y37" s="84">
        <v>0.3594</v>
      </c>
      <c r="Z37" s="84">
        <v>0.47389999999999999</v>
      </c>
      <c r="AA37" s="84">
        <v>0.43559999999999999</v>
      </c>
      <c r="AD37" s="92" t="s">
        <v>103</v>
      </c>
      <c r="AE37" s="84">
        <v>0</v>
      </c>
      <c r="AF37" s="84">
        <v>0</v>
      </c>
      <c r="AG37" s="84">
        <v>0</v>
      </c>
      <c r="AH37" s="84">
        <v>0</v>
      </c>
      <c r="AI37" s="84">
        <v>0</v>
      </c>
      <c r="AJ37" s="84">
        <v>0</v>
      </c>
      <c r="AL37" s="92" t="s">
        <v>103</v>
      </c>
      <c r="AM37" s="84">
        <v>0</v>
      </c>
      <c r="AN37" s="84">
        <v>0</v>
      </c>
      <c r="AO37" s="84">
        <v>0</v>
      </c>
      <c r="AP37" s="84">
        <v>0</v>
      </c>
      <c r="AQ37" s="84">
        <v>0</v>
      </c>
      <c r="AR37" s="84">
        <v>0</v>
      </c>
      <c r="AT37" s="92" t="s">
        <v>103</v>
      </c>
      <c r="AU37" s="84">
        <v>0.23760000000000001</v>
      </c>
      <c r="AV37" s="84">
        <v>0.24129999999999999</v>
      </c>
      <c r="AW37" s="84">
        <v>0.39929999999999999</v>
      </c>
      <c r="AX37" s="84">
        <v>0.63080000000000003</v>
      </c>
      <c r="AY37" s="84">
        <v>0.4</v>
      </c>
      <c r="AZ37" s="84">
        <v>0.2419</v>
      </c>
      <c r="BB37" s="92" t="s">
        <v>103</v>
      </c>
      <c r="BC37" s="84">
        <v>0.1779</v>
      </c>
      <c r="BD37" s="84">
        <v>0.20910000000000001</v>
      </c>
      <c r="BE37" s="84">
        <v>0.60760000000000003</v>
      </c>
      <c r="BF37" s="84">
        <v>0.7611</v>
      </c>
      <c r="BG37" s="84">
        <v>0.55640000000000001</v>
      </c>
      <c r="BH37" s="84">
        <v>0.22550000000000001</v>
      </c>
    </row>
    <row r="38" spans="1:60">
      <c r="A38" s="142"/>
      <c r="B38" s="142"/>
      <c r="C38" s="5">
        <v>1.5</v>
      </c>
      <c r="D38" s="84">
        <v>0.45029999999999998</v>
      </c>
      <c r="E38" s="84">
        <v>0.59960000000000002</v>
      </c>
      <c r="F38" s="84">
        <v>0.2676</v>
      </c>
      <c r="G38" s="84">
        <v>9.2999999999999999E-2</v>
      </c>
      <c r="H38" s="84">
        <v>0.54590000000000005</v>
      </c>
      <c r="I38" s="84">
        <v>0.39129999999999998</v>
      </c>
      <c r="J38" s="84">
        <v>0.77639999999999998</v>
      </c>
      <c r="K38" s="84">
        <v>0.74460000000000004</v>
      </c>
      <c r="L38" s="84">
        <v>0.69830000000000003</v>
      </c>
      <c r="M38" s="84">
        <v>0.67100000000000004</v>
      </c>
      <c r="N38" s="84">
        <v>0.7611</v>
      </c>
      <c r="O38" s="84">
        <v>0.73029999999999995</v>
      </c>
      <c r="P38" s="84">
        <v>0.52800000000000002</v>
      </c>
      <c r="Q38" s="84">
        <v>0.5736</v>
      </c>
      <c r="R38" s="84">
        <v>0.1734</v>
      </c>
      <c r="S38" s="84">
        <v>0.54930000000000001</v>
      </c>
      <c r="T38" s="84">
        <v>0.5736</v>
      </c>
      <c r="U38" s="84">
        <v>0.39560000000000001</v>
      </c>
      <c r="V38" s="84">
        <v>0.25580000000000003</v>
      </c>
      <c r="W38" s="84">
        <v>0.68359999999999999</v>
      </c>
      <c r="X38" s="84">
        <v>0.43840000000000001</v>
      </c>
      <c r="Y38" s="84">
        <v>0.35010000000000002</v>
      </c>
      <c r="Z38" s="84">
        <v>0.61240000000000006</v>
      </c>
      <c r="AA38" s="84">
        <v>0.55659999999999998</v>
      </c>
      <c r="AD38" s="92" t="s">
        <v>104</v>
      </c>
      <c r="AE38" s="84">
        <v>0</v>
      </c>
      <c r="AF38" s="84">
        <v>0</v>
      </c>
      <c r="AG38" s="84">
        <v>0</v>
      </c>
      <c r="AH38" s="84">
        <v>0</v>
      </c>
      <c r="AI38" s="84">
        <v>0</v>
      </c>
      <c r="AJ38" s="84">
        <v>0</v>
      </c>
      <c r="AL38" s="92" t="s">
        <v>104</v>
      </c>
      <c r="AM38" s="84">
        <v>0</v>
      </c>
      <c r="AN38" s="84">
        <v>0</v>
      </c>
      <c r="AO38" s="84">
        <v>0</v>
      </c>
      <c r="AP38" s="84">
        <v>0</v>
      </c>
      <c r="AQ38" s="84">
        <v>0</v>
      </c>
      <c r="AR38" s="84">
        <v>0</v>
      </c>
      <c r="AT38" s="92" t="s">
        <v>104</v>
      </c>
      <c r="AU38" s="84">
        <v>0.21929999999999999</v>
      </c>
      <c r="AV38" s="84">
        <v>0.21590000000000001</v>
      </c>
      <c r="AW38" s="84">
        <v>0.40300000000000002</v>
      </c>
      <c r="AX38" s="84">
        <v>0.61660000000000004</v>
      </c>
      <c r="AY38" s="84">
        <v>0.36820000000000003</v>
      </c>
      <c r="AZ38" s="84">
        <v>0.23380000000000001</v>
      </c>
      <c r="BB38" s="92" t="s">
        <v>104</v>
      </c>
      <c r="BC38" s="84">
        <v>0.20979999999999999</v>
      </c>
      <c r="BD38" s="84">
        <v>0.2409</v>
      </c>
      <c r="BE38" s="84">
        <v>0.57269999999999999</v>
      </c>
      <c r="BF38" s="84">
        <v>0.67920000000000003</v>
      </c>
      <c r="BG38" s="84">
        <v>0.50529999999999997</v>
      </c>
      <c r="BH38" s="84">
        <v>0.2109</v>
      </c>
    </row>
    <row r="39" spans="1:60">
      <c r="A39" s="142"/>
      <c r="B39" s="142"/>
      <c r="C39" s="5">
        <v>1.5416666666666701</v>
      </c>
      <c r="D39" s="84">
        <v>0.49740000000000001</v>
      </c>
      <c r="E39" s="84">
        <v>0.60870000000000002</v>
      </c>
      <c r="F39" s="84">
        <v>0.2485</v>
      </c>
      <c r="G39" s="84">
        <v>0.11890000000000001</v>
      </c>
      <c r="H39" s="84">
        <v>0.4577</v>
      </c>
      <c r="I39" s="84">
        <v>0.38619999999999999</v>
      </c>
      <c r="J39" s="84">
        <v>0.74409999999999998</v>
      </c>
      <c r="K39" s="84">
        <v>0.74729999999999996</v>
      </c>
      <c r="L39" s="84">
        <v>0.68059999999999998</v>
      </c>
      <c r="M39" s="84">
        <v>0.63039999999999996</v>
      </c>
      <c r="N39" s="84">
        <v>0.74239999999999995</v>
      </c>
      <c r="O39" s="84">
        <v>0.70899999999999996</v>
      </c>
      <c r="P39" s="84">
        <v>0.44390000000000002</v>
      </c>
      <c r="Q39" s="84">
        <v>0.4078</v>
      </c>
      <c r="R39" s="84">
        <v>0.15890000000000001</v>
      </c>
      <c r="S39" s="84">
        <v>0.4572</v>
      </c>
      <c r="T39" s="84">
        <v>0.4078</v>
      </c>
      <c r="U39" s="84">
        <v>0.3281</v>
      </c>
      <c r="V39" s="84">
        <v>0.28910000000000002</v>
      </c>
      <c r="W39" s="84">
        <v>0.62690000000000001</v>
      </c>
      <c r="X39" s="84">
        <v>0.35010000000000002</v>
      </c>
      <c r="Y39" s="84">
        <v>0.21590000000000001</v>
      </c>
      <c r="Z39" s="84">
        <v>0.70520000000000005</v>
      </c>
      <c r="AA39" s="84">
        <v>0.57809999999999995</v>
      </c>
      <c r="AD39" s="92" t="s">
        <v>105</v>
      </c>
      <c r="AE39" s="84">
        <v>0</v>
      </c>
      <c r="AF39" s="84">
        <v>0</v>
      </c>
      <c r="AG39" s="84">
        <v>0</v>
      </c>
      <c r="AH39" s="84">
        <v>0</v>
      </c>
      <c r="AI39" s="84">
        <v>0</v>
      </c>
      <c r="AJ39" s="84">
        <v>0</v>
      </c>
      <c r="AL39" s="92" t="s">
        <v>105</v>
      </c>
      <c r="AM39" s="84">
        <v>0</v>
      </c>
      <c r="AN39" s="84">
        <v>0</v>
      </c>
      <c r="AO39" s="84">
        <v>0</v>
      </c>
      <c r="AP39" s="84">
        <v>0</v>
      </c>
      <c r="AQ39" s="84">
        <v>0</v>
      </c>
      <c r="AR39" s="84">
        <v>0</v>
      </c>
      <c r="AT39" s="92" t="s">
        <v>105</v>
      </c>
      <c r="AU39" s="84">
        <v>0.2238</v>
      </c>
      <c r="AV39" s="84">
        <v>0.18840000000000001</v>
      </c>
      <c r="AW39" s="84">
        <v>0.39800000000000002</v>
      </c>
      <c r="AX39" s="84">
        <v>0.61980000000000002</v>
      </c>
      <c r="AY39" s="84">
        <v>0.38369999999999999</v>
      </c>
      <c r="AZ39" s="84">
        <v>0.19389999999999999</v>
      </c>
      <c r="BB39" s="92" t="s">
        <v>105</v>
      </c>
      <c r="BC39" s="84">
        <v>0.31180000000000002</v>
      </c>
      <c r="BD39" s="84">
        <v>0.2286</v>
      </c>
      <c r="BE39" s="84">
        <v>0.58160000000000001</v>
      </c>
      <c r="BF39" s="84">
        <v>0.68049999999999999</v>
      </c>
      <c r="BG39" s="84">
        <v>0.47149999999999997</v>
      </c>
      <c r="BH39" s="84">
        <v>0.15340000000000001</v>
      </c>
    </row>
    <row r="40" spans="1:60">
      <c r="A40" s="142"/>
      <c r="B40" s="142"/>
      <c r="C40" s="5">
        <v>1.5833333333333299</v>
      </c>
      <c r="D40" s="84">
        <v>0.49759999999999999</v>
      </c>
      <c r="E40" s="84">
        <v>0.62039999999999995</v>
      </c>
      <c r="F40" s="84">
        <v>8.5199999999999998E-2</v>
      </c>
      <c r="G40" s="84">
        <v>0.1236</v>
      </c>
      <c r="H40" s="84">
        <v>0.38090000000000002</v>
      </c>
      <c r="I40" s="84">
        <v>0.34150000000000003</v>
      </c>
      <c r="J40" s="84">
        <v>0.75649999999999995</v>
      </c>
      <c r="K40" s="84">
        <v>0.74929999999999997</v>
      </c>
      <c r="L40" s="84">
        <v>0.7248</v>
      </c>
      <c r="M40" s="84">
        <v>0.6099</v>
      </c>
      <c r="N40" s="84">
        <v>0.73050000000000004</v>
      </c>
      <c r="O40" s="84">
        <v>0.71419999999999995</v>
      </c>
      <c r="P40" s="84">
        <v>0.35970000000000002</v>
      </c>
      <c r="Q40" s="84">
        <v>0.30620000000000003</v>
      </c>
      <c r="R40" s="84">
        <v>0.12859999999999999</v>
      </c>
      <c r="S40" s="84">
        <v>0.34660000000000002</v>
      </c>
      <c r="T40" s="84">
        <v>0.30620000000000003</v>
      </c>
      <c r="U40" s="84">
        <v>0.25819999999999999</v>
      </c>
      <c r="V40" s="84">
        <v>0.20960000000000001</v>
      </c>
      <c r="W40" s="84">
        <v>0.50380000000000003</v>
      </c>
      <c r="X40" s="84">
        <v>0.2281</v>
      </c>
      <c r="Y40" s="84">
        <v>0.24479999999999999</v>
      </c>
      <c r="Z40" s="84">
        <v>0.64039999999999997</v>
      </c>
      <c r="AA40" s="84">
        <v>0.49609999999999999</v>
      </c>
      <c r="AD40" s="92" t="s">
        <v>106</v>
      </c>
      <c r="AE40" s="84">
        <v>0</v>
      </c>
      <c r="AF40" s="84">
        <v>0</v>
      </c>
      <c r="AG40" s="84">
        <v>0</v>
      </c>
      <c r="AH40" s="84">
        <v>0</v>
      </c>
      <c r="AI40" s="84">
        <v>0</v>
      </c>
      <c r="AJ40" s="84">
        <v>0</v>
      </c>
      <c r="AL40" s="92" t="s">
        <v>106</v>
      </c>
      <c r="AM40" s="84">
        <v>0</v>
      </c>
      <c r="AN40" s="84">
        <v>2.8299999999999999E-2</v>
      </c>
      <c r="AO40" s="84">
        <v>0</v>
      </c>
      <c r="AP40" s="84">
        <v>0</v>
      </c>
      <c r="AQ40" s="84">
        <v>5.8099999999999999E-2</v>
      </c>
      <c r="AR40" s="84">
        <v>0</v>
      </c>
      <c r="AT40" s="92" t="s">
        <v>106</v>
      </c>
      <c r="AU40" s="84">
        <v>0.23</v>
      </c>
      <c r="AV40" s="84">
        <v>0.1507</v>
      </c>
      <c r="AW40" s="84">
        <v>0.38919999999999999</v>
      </c>
      <c r="AX40" s="84">
        <v>0.6119</v>
      </c>
      <c r="AY40" s="84">
        <v>0.36809999999999998</v>
      </c>
      <c r="AZ40" s="84">
        <v>0.16339999999999999</v>
      </c>
      <c r="BB40" s="92" t="s">
        <v>106</v>
      </c>
      <c r="BC40" s="84">
        <v>0.3372</v>
      </c>
      <c r="BD40" s="84">
        <v>0.1095</v>
      </c>
      <c r="BE40" s="84">
        <v>0.63080000000000003</v>
      </c>
      <c r="BF40" s="84">
        <v>0.6542</v>
      </c>
      <c r="BG40" s="84">
        <v>0.47989999999999999</v>
      </c>
      <c r="BH40" s="84">
        <v>0.13650000000000001</v>
      </c>
    </row>
    <row r="41" spans="1:60">
      <c r="A41" s="142"/>
      <c r="B41" s="142"/>
      <c r="C41" s="5">
        <v>1.625</v>
      </c>
      <c r="D41" s="84">
        <v>0.40939999999999999</v>
      </c>
      <c r="E41" s="84">
        <v>0.63770000000000004</v>
      </c>
      <c r="F41" s="84">
        <v>9.7600000000000006E-2</v>
      </c>
      <c r="G41" s="84">
        <v>0.111</v>
      </c>
      <c r="H41" s="84">
        <v>0.34739999999999999</v>
      </c>
      <c r="I41" s="84">
        <v>0.3206</v>
      </c>
      <c r="J41" s="84">
        <v>0.74019999999999997</v>
      </c>
      <c r="K41" s="84">
        <v>0.64249999999999996</v>
      </c>
      <c r="L41" s="84">
        <v>0.59150000000000003</v>
      </c>
      <c r="M41" s="84">
        <v>0.58940000000000003</v>
      </c>
      <c r="N41" s="84">
        <v>0.71660000000000001</v>
      </c>
      <c r="O41" s="84">
        <v>0.65610000000000002</v>
      </c>
      <c r="P41" s="84">
        <v>0.43509999999999999</v>
      </c>
      <c r="Q41" s="84">
        <v>0.36870000000000003</v>
      </c>
      <c r="R41" s="84">
        <v>0.1434</v>
      </c>
      <c r="S41" s="84">
        <v>0.3977</v>
      </c>
      <c r="T41" s="84">
        <v>0.36870000000000003</v>
      </c>
      <c r="U41" s="84">
        <v>0.3029</v>
      </c>
      <c r="V41" s="84">
        <v>0.21279999999999999</v>
      </c>
      <c r="W41" s="84">
        <v>0.51829999999999998</v>
      </c>
      <c r="X41" s="84">
        <v>0.40610000000000002</v>
      </c>
      <c r="Y41" s="84">
        <v>0.35199999999999998</v>
      </c>
      <c r="Z41" s="84">
        <v>0.55359999999999998</v>
      </c>
      <c r="AA41" s="84">
        <v>0.48120000000000002</v>
      </c>
      <c r="AD41" s="92" t="s">
        <v>107</v>
      </c>
      <c r="AE41" s="84">
        <v>0</v>
      </c>
      <c r="AF41" s="84">
        <v>0</v>
      </c>
      <c r="AG41" s="84">
        <v>0</v>
      </c>
      <c r="AH41" s="84">
        <v>0</v>
      </c>
      <c r="AI41" s="84">
        <v>0</v>
      </c>
      <c r="AJ41" s="84">
        <v>0</v>
      </c>
      <c r="AL41" s="92" t="s">
        <v>107</v>
      </c>
      <c r="AM41" s="84">
        <v>0</v>
      </c>
      <c r="AN41" s="84">
        <v>0.22140000000000001</v>
      </c>
      <c r="AO41" s="84">
        <v>0</v>
      </c>
      <c r="AP41" s="84">
        <v>3.5000000000000001E-3</v>
      </c>
      <c r="AQ41" s="84">
        <v>0.33100000000000002</v>
      </c>
      <c r="AR41" s="84">
        <v>8.8999999999999999E-3</v>
      </c>
      <c r="AT41" s="92" t="s">
        <v>107</v>
      </c>
      <c r="AU41" s="84">
        <v>0.25469999999999998</v>
      </c>
      <c r="AV41" s="84">
        <v>0.1154</v>
      </c>
      <c r="AW41" s="84">
        <v>0.38059999999999999</v>
      </c>
      <c r="AX41" s="84">
        <v>0.52800000000000002</v>
      </c>
      <c r="AY41" s="84">
        <v>0.30449999999999999</v>
      </c>
      <c r="AZ41" s="84">
        <v>0.14510000000000001</v>
      </c>
      <c r="BB41" s="92" t="s">
        <v>107</v>
      </c>
      <c r="BC41" s="84">
        <v>0.28999999999999998</v>
      </c>
      <c r="BD41" s="84">
        <v>8.7999999999999995E-2</v>
      </c>
      <c r="BE41" s="84">
        <v>0.62219999999999998</v>
      </c>
      <c r="BF41" s="84">
        <v>0.6552</v>
      </c>
      <c r="BG41" s="84">
        <v>0.41189999999999999</v>
      </c>
      <c r="BH41" s="84">
        <v>0.1178</v>
      </c>
    </row>
    <row r="42" spans="1:60">
      <c r="A42" s="142"/>
      <c r="B42" s="142"/>
      <c r="C42" s="5">
        <v>1.6666666666666701</v>
      </c>
      <c r="D42" s="84">
        <v>0.44669999999999999</v>
      </c>
      <c r="E42" s="84">
        <v>0.63449999999999995</v>
      </c>
      <c r="F42" s="84">
        <v>8.9700000000000002E-2</v>
      </c>
      <c r="G42" s="84">
        <v>0.10390000000000001</v>
      </c>
      <c r="H42" s="84">
        <v>0.45889999999999997</v>
      </c>
      <c r="I42" s="84">
        <v>0.34670000000000001</v>
      </c>
      <c r="J42" s="84">
        <v>0.63280000000000003</v>
      </c>
      <c r="K42" s="84">
        <v>0.6613</v>
      </c>
      <c r="L42" s="84">
        <v>0.49890000000000001</v>
      </c>
      <c r="M42" s="84">
        <v>0.46889999999999998</v>
      </c>
      <c r="N42" s="84">
        <v>0.72389999999999999</v>
      </c>
      <c r="O42" s="84">
        <v>0.59719999999999995</v>
      </c>
      <c r="P42" s="84">
        <v>0.41770000000000002</v>
      </c>
      <c r="Q42" s="84">
        <v>0.32119999999999999</v>
      </c>
      <c r="R42" s="84">
        <v>0.1424</v>
      </c>
      <c r="S42" s="84">
        <v>0.38869999999999999</v>
      </c>
      <c r="T42" s="84">
        <v>0.32119999999999999</v>
      </c>
      <c r="U42" s="84">
        <v>0.29020000000000001</v>
      </c>
      <c r="V42" s="84">
        <v>0.27179999999999999</v>
      </c>
      <c r="W42" s="84">
        <v>0.52459999999999996</v>
      </c>
      <c r="X42" s="84">
        <v>0.47510000000000002</v>
      </c>
      <c r="Y42" s="84">
        <v>0.36899999999999999</v>
      </c>
      <c r="Z42" s="84">
        <v>0.442</v>
      </c>
      <c r="AA42" s="84">
        <v>0.442</v>
      </c>
      <c r="AD42" s="92" t="s">
        <v>108</v>
      </c>
      <c r="AE42" s="84">
        <v>0</v>
      </c>
      <c r="AF42" s="84">
        <v>6.0699999999999997E-2</v>
      </c>
      <c r="AG42" s="84">
        <v>0</v>
      </c>
      <c r="AH42" s="84">
        <v>0</v>
      </c>
      <c r="AI42" s="84">
        <v>6.0199999999999997E-2</v>
      </c>
      <c r="AJ42" s="84">
        <v>0</v>
      </c>
      <c r="AL42" s="92" t="s">
        <v>108</v>
      </c>
      <c r="AM42" s="84">
        <v>8.0999999999999996E-3</v>
      </c>
      <c r="AN42" s="84">
        <v>0.57169999999999999</v>
      </c>
      <c r="AO42" s="84">
        <v>5.4600000000000003E-2</v>
      </c>
      <c r="AP42" s="84">
        <v>0.187</v>
      </c>
      <c r="AQ42" s="84">
        <v>0.67079999999999995</v>
      </c>
      <c r="AR42" s="84">
        <v>0.19739999999999999</v>
      </c>
      <c r="AT42" s="92" t="s">
        <v>108</v>
      </c>
      <c r="AU42" s="84">
        <v>0.27329999999999999</v>
      </c>
      <c r="AV42" s="84">
        <v>0.104</v>
      </c>
      <c r="AW42" s="84">
        <v>0.38519999999999999</v>
      </c>
      <c r="AX42" s="84">
        <v>0.55359999999999998</v>
      </c>
      <c r="AY42" s="84">
        <v>0.26840000000000003</v>
      </c>
      <c r="AZ42" s="84">
        <v>0.1757</v>
      </c>
      <c r="BB42" s="92" t="s">
        <v>108</v>
      </c>
      <c r="BC42" s="84">
        <v>0.31919999999999998</v>
      </c>
      <c r="BD42" s="84">
        <v>2.5899999999999999E-2</v>
      </c>
      <c r="BE42" s="84">
        <v>0.60370000000000001</v>
      </c>
      <c r="BF42" s="84">
        <v>0.67949999999999999</v>
      </c>
      <c r="BG42" s="84">
        <v>0.27379999999999999</v>
      </c>
      <c r="BH42" s="84">
        <v>9.8100000000000007E-2</v>
      </c>
    </row>
    <row r="43" spans="1:60">
      <c r="A43" s="142"/>
      <c r="B43" s="142"/>
      <c r="C43" s="5">
        <v>1.7083333333333299</v>
      </c>
      <c r="D43" s="84">
        <v>0.26479999999999998</v>
      </c>
      <c r="E43" s="84">
        <v>0.43569999999999998</v>
      </c>
      <c r="F43" s="84">
        <v>0</v>
      </c>
      <c r="G43" s="84">
        <v>5.5199999999999999E-2</v>
      </c>
      <c r="H43" s="84">
        <v>0.16520000000000001</v>
      </c>
      <c r="I43" s="84">
        <v>0.1842</v>
      </c>
      <c r="J43" s="84">
        <v>0.49469999999999997</v>
      </c>
      <c r="K43" s="84">
        <v>0.46039999999999998</v>
      </c>
      <c r="L43" s="84">
        <v>0.2752</v>
      </c>
      <c r="M43" s="84">
        <v>0.38419999999999999</v>
      </c>
      <c r="N43" s="84">
        <v>0.58660000000000001</v>
      </c>
      <c r="O43" s="84">
        <v>0.44019999999999998</v>
      </c>
      <c r="P43" s="84">
        <v>0.39079999999999998</v>
      </c>
      <c r="Q43" s="84">
        <v>0.33029999999999998</v>
      </c>
      <c r="R43" s="84">
        <v>0.14530000000000001</v>
      </c>
      <c r="S43" s="84">
        <v>0.40089999999999998</v>
      </c>
      <c r="T43" s="84">
        <v>0.33029999999999998</v>
      </c>
      <c r="U43" s="84">
        <v>0.2873</v>
      </c>
      <c r="V43" s="84">
        <v>0.31130000000000002</v>
      </c>
      <c r="W43" s="84">
        <v>0.54249999999999998</v>
      </c>
      <c r="X43" s="84">
        <v>0.43959999999999999</v>
      </c>
      <c r="Y43" s="84">
        <v>0.31809999999999999</v>
      </c>
      <c r="Z43" s="84">
        <v>0.439</v>
      </c>
      <c r="AA43" s="84">
        <v>0.44269999999999998</v>
      </c>
      <c r="AD43" s="92" t="s">
        <v>109</v>
      </c>
      <c r="AE43" s="84">
        <v>0</v>
      </c>
      <c r="AF43" s="84">
        <v>0.42970000000000003</v>
      </c>
      <c r="AG43" s="84">
        <v>0</v>
      </c>
      <c r="AH43" s="84">
        <v>0</v>
      </c>
      <c r="AI43" s="84">
        <v>0.56120000000000003</v>
      </c>
      <c r="AJ43" s="84">
        <v>0</v>
      </c>
      <c r="AL43" s="92" t="s">
        <v>109</v>
      </c>
      <c r="AM43" s="84">
        <v>0.2117</v>
      </c>
      <c r="AN43" s="84">
        <v>0.73980000000000001</v>
      </c>
      <c r="AO43" s="84">
        <v>0.38790000000000002</v>
      </c>
      <c r="AP43" s="84">
        <v>0.60289999999999999</v>
      </c>
      <c r="AQ43" s="84">
        <v>0.81220000000000003</v>
      </c>
      <c r="AR43" s="84">
        <v>0.48709999999999998</v>
      </c>
      <c r="AT43" s="92" t="s">
        <v>109</v>
      </c>
      <c r="AU43" s="84">
        <v>0.30840000000000001</v>
      </c>
      <c r="AV43" s="84">
        <v>0.1065</v>
      </c>
      <c r="AW43" s="84">
        <v>0.39150000000000001</v>
      </c>
      <c r="AX43" s="84">
        <v>0.58740000000000003</v>
      </c>
      <c r="AY43" s="84">
        <v>0.22919999999999999</v>
      </c>
      <c r="AZ43" s="84">
        <v>0.23380000000000001</v>
      </c>
      <c r="BB43" s="92" t="s">
        <v>109</v>
      </c>
      <c r="BC43" s="84">
        <v>0.37859999999999999</v>
      </c>
      <c r="BD43" s="84">
        <v>4.1000000000000003E-3</v>
      </c>
      <c r="BE43" s="84">
        <v>0.58650000000000002</v>
      </c>
      <c r="BF43" s="84">
        <v>0.71840000000000004</v>
      </c>
      <c r="BG43" s="84">
        <v>0.18959999999999999</v>
      </c>
      <c r="BH43" s="84">
        <v>9.2600000000000002E-2</v>
      </c>
    </row>
    <row r="44" spans="1:60">
      <c r="A44" s="142"/>
      <c r="B44" s="142"/>
      <c r="C44" s="5">
        <v>1.75</v>
      </c>
      <c r="D44" s="84">
        <v>3.0000000000000001E-3</v>
      </c>
      <c r="E44" s="84">
        <v>6.1100000000000002E-2</v>
      </c>
      <c r="F44" s="84">
        <v>0</v>
      </c>
      <c r="G44" s="84">
        <v>0</v>
      </c>
      <c r="H44" s="84">
        <v>1.61E-2</v>
      </c>
      <c r="I44" s="84">
        <v>1.6E-2</v>
      </c>
      <c r="J44" s="84">
        <v>0.1547</v>
      </c>
      <c r="K44" s="84">
        <v>0.18659999999999999</v>
      </c>
      <c r="L44" s="84">
        <v>8.6900000000000005E-2</v>
      </c>
      <c r="M44" s="84">
        <v>0.182</v>
      </c>
      <c r="N44" s="84">
        <v>0.30080000000000001</v>
      </c>
      <c r="O44" s="84">
        <v>0.1822</v>
      </c>
      <c r="P44" s="84">
        <v>0.45440000000000003</v>
      </c>
      <c r="Q44" s="84">
        <v>0.44400000000000001</v>
      </c>
      <c r="R44" s="84">
        <v>0.17269999999999999</v>
      </c>
      <c r="S44" s="84">
        <v>0.50109999999999999</v>
      </c>
      <c r="T44" s="84">
        <v>0.44400000000000001</v>
      </c>
      <c r="U44" s="84">
        <v>0.34960000000000002</v>
      </c>
      <c r="V44" s="84">
        <v>0.35249999999999998</v>
      </c>
      <c r="W44" s="84">
        <v>0.61</v>
      </c>
      <c r="X44" s="84">
        <v>0.52170000000000005</v>
      </c>
      <c r="Y44" s="84">
        <v>0.4204</v>
      </c>
      <c r="Z44" s="84">
        <v>0.49199999999999999</v>
      </c>
      <c r="AA44" s="84">
        <v>0.50309999999999999</v>
      </c>
      <c r="AD44" s="92" t="s">
        <v>110</v>
      </c>
      <c r="AE44" s="84">
        <v>6.7500000000000004E-2</v>
      </c>
      <c r="AF44" s="84">
        <v>0.65149999999999997</v>
      </c>
      <c r="AG44" s="84">
        <v>4.0300000000000002E-2</v>
      </c>
      <c r="AH44" s="84">
        <v>0.27750000000000002</v>
      </c>
      <c r="AI44" s="84">
        <v>0.87339999999999995</v>
      </c>
      <c r="AJ44" s="84">
        <v>0.2157</v>
      </c>
      <c r="AL44" s="92" t="s">
        <v>110</v>
      </c>
      <c r="AM44" s="84">
        <v>0.34920000000000001</v>
      </c>
      <c r="AN44" s="84">
        <v>0.83989999999999998</v>
      </c>
      <c r="AO44" s="84">
        <v>0.72940000000000005</v>
      </c>
      <c r="AP44" s="84">
        <v>0.73650000000000004</v>
      </c>
      <c r="AQ44" s="84">
        <v>0.87180000000000002</v>
      </c>
      <c r="AR44" s="84">
        <v>0.62939999999999996</v>
      </c>
      <c r="AT44" s="92" t="s">
        <v>110</v>
      </c>
      <c r="AU44" s="84">
        <v>0.3483</v>
      </c>
      <c r="AV44" s="84">
        <v>0.1162</v>
      </c>
      <c r="AW44" s="84">
        <v>0.39810000000000001</v>
      </c>
      <c r="AX44" s="84">
        <v>0.53580000000000005</v>
      </c>
      <c r="AY44" s="84">
        <v>0.25109999999999999</v>
      </c>
      <c r="AZ44" s="84">
        <v>0.22220000000000001</v>
      </c>
      <c r="BB44" s="92" t="s">
        <v>110</v>
      </c>
      <c r="BC44" s="84">
        <v>0.25969999999999999</v>
      </c>
      <c r="BD44" s="84">
        <v>5.4800000000000001E-2</v>
      </c>
      <c r="BE44" s="84">
        <v>0.53959999999999997</v>
      </c>
      <c r="BF44" s="84">
        <v>0.72440000000000004</v>
      </c>
      <c r="BG44" s="84">
        <v>0.23549999999999999</v>
      </c>
      <c r="BH44" s="84">
        <v>0.1147</v>
      </c>
    </row>
    <row r="45" spans="1:60">
      <c r="A45" s="142"/>
      <c r="B45" s="142"/>
      <c r="C45" s="5">
        <v>1.7916666666666701</v>
      </c>
      <c r="D45" s="84">
        <v>0</v>
      </c>
      <c r="E45" s="84">
        <v>0</v>
      </c>
      <c r="F45" s="84">
        <v>0</v>
      </c>
      <c r="G45" s="84">
        <v>0</v>
      </c>
      <c r="H45" s="84">
        <v>0</v>
      </c>
      <c r="I45" s="84">
        <v>0</v>
      </c>
      <c r="J45" s="84">
        <v>1E-4</v>
      </c>
      <c r="K45" s="84">
        <v>6.0000000000000001E-3</v>
      </c>
      <c r="L45" s="84">
        <v>0</v>
      </c>
      <c r="M45" s="84">
        <v>1.1000000000000001E-3</v>
      </c>
      <c r="N45" s="84">
        <v>8.6E-3</v>
      </c>
      <c r="O45" s="84">
        <v>3.0999999999999999E-3</v>
      </c>
      <c r="P45" s="84">
        <v>0.45590000000000003</v>
      </c>
      <c r="Q45" s="84">
        <v>0.50690000000000002</v>
      </c>
      <c r="R45" s="84">
        <v>0.17319999999999999</v>
      </c>
      <c r="S45" s="84">
        <v>0.49819999999999998</v>
      </c>
      <c r="T45" s="84">
        <v>0.50690000000000002</v>
      </c>
      <c r="U45" s="84">
        <v>0.35709999999999997</v>
      </c>
      <c r="V45" s="84">
        <v>0.38469999999999999</v>
      </c>
      <c r="W45" s="84">
        <v>0.63049999999999995</v>
      </c>
      <c r="X45" s="84">
        <v>0.496</v>
      </c>
      <c r="Y45" s="84">
        <v>0.51770000000000005</v>
      </c>
      <c r="Z45" s="84">
        <v>0.53769999999999996</v>
      </c>
      <c r="AA45" s="84">
        <v>0.53569999999999995</v>
      </c>
      <c r="AD45" s="92" t="s">
        <v>111</v>
      </c>
      <c r="AE45" s="84">
        <v>0.14019999999999999</v>
      </c>
      <c r="AF45" s="84">
        <v>0.65010000000000001</v>
      </c>
      <c r="AG45" s="84">
        <v>0.29420000000000002</v>
      </c>
      <c r="AH45" s="84">
        <v>0.50590000000000002</v>
      </c>
      <c r="AI45" s="84">
        <v>0.83879999999999999</v>
      </c>
      <c r="AJ45" s="84">
        <v>0.35339999999999999</v>
      </c>
      <c r="AL45" s="92" t="s">
        <v>111</v>
      </c>
      <c r="AM45" s="84">
        <v>0.3977</v>
      </c>
      <c r="AN45" s="84">
        <v>0.81279999999999997</v>
      </c>
      <c r="AO45" s="84">
        <v>0.70030000000000003</v>
      </c>
      <c r="AP45" s="84">
        <v>0.75439999999999996</v>
      </c>
      <c r="AQ45" s="84">
        <v>0.87480000000000002</v>
      </c>
      <c r="AR45" s="84">
        <v>0.61899999999999999</v>
      </c>
      <c r="AT45" s="92" t="s">
        <v>111</v>
      </c>
      <c r="AU45" s="84">
        <v>0.40050000000000002</v>
      </c>
      <c r="AV45" s="84">
        <v>7.7799999999999994E-2</v>
      </c>
      <c r="AW45" s="84">
        <v>0.29959999999999998</v>
      </c>
      <c r="AX45" s="84">
        <v>0.54379999999999995</v>
      </c>
      <c r="AY45" s="84">
        <v>0.33100000000000002</v>
      </c>
      <c r="AZ45" s="84">
        <v>0.1106</v>
      </c>
      <c r="BB45" s="92" t="s">
        <v>111</v>
      </c>
      <c r="BC45" s="84">
        <v>0.18809999999999999</v>
      </c>
      <c r="BD45" s="84">
        <v>3.7600000000000001E-2</v>
      </c>
      <c r="BE45" s="84">
        <v>0.4541</v>
      </c>
      <c r="BF45" s="84">
        <v>0.85509999999999997</v>
      </c>
      <c r="BG45" s="84">
        <v>0.3992</v>
      </c>
      <c r="BH45" s="84">
        <v>7.4800000000000005E-2</v>
      </c>
    </row>
    <row r="46" spans="1:60">
      <c r="A46" s="142"/>
      <c r="B46" s="142"/>
      <c r="C46" s="5">
        <v>1.8333333333333299</v>
      </c>
      <c r="D46" s="84">
        <v>0</v>
      </c>
      <c r="E46" s="84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0.50109999999999999</v>
      </c>
      <c r="Q46" s="84">
        <v>0.59789999999999999</v>
      </c>
      <c r="R46" s="84">
        <v>0.17369999999999999</v>
      </c>
      <c r="S46" s="84">
        <v>0.56740000000000002</v>
      </c>
      <c r="T46" s="84">
        <v>0.59789999999999999</v>
      </c>
      <c r="U46" s="84">
        <v>0.39460000000000001</v>
      </c>
      <c r="V46" s="84">
        <v>0.43780000000000002</v>
      </c>
      <c r="W46" s="84">
        <v>0.67749999999999999</v>
      </c>
      <c r="X46" s="84">
        <v>0.42209999999999998</v>
      </c>
      <c r="Y46" s="84">
        <v>0.53879999999999995</v>
      </c>
      <c r="Z46" s="84">
        <v>0.48070000000000002</v>
      </c>
      <c r="AA46" s="84">
        <v>0.51619999999999999</v>
      </c>
      <c r="AD46" s="92" t="s">
        <v>112</v>
      </c>
      <c r="AE46" s="84">
        <v>0.14280000000000001</v>
      </c>
      <c r="AF46" s="84">
        <v>0.67949999999999999</v>
      </c>
      <c r="AG46" s="84">
        <v>0.43059999999999998</v>
      </c>
      <c r="AH46" s="84">
        <v>0.36709999999999998</v>
      </c>
      <c r="AI46" s="84">
        <v>0.76039999999999996</v>
      </c>
      <c r="AJ46" s="84">
        <v>0.36809999999999998</v>
      </c>
      <c r="AL46" s="92" t="s">
        <v>112</v>
      </c>
      <c r="AM46" s="84">
        <v>0.35920000000000002</v>
      </c>
      <c r="AN46" s="84">
        <v>0.80020000000000002</v>
      </c>
      <c r="AO46" s="84">
        <v>0.65839999999999999</v>
      </c>
      <c r="AP46" s="84">
        <v>0.64959999999999996</v>
      </c>
      <c r="AQ46" s="84">
        <v>0.84889999999999999</v>
      </c>
      <c r="AR46" s="84">
        <v>0.65449999999999997</v>
      </c>
      <c r="AT46" s="92" t="s">
        <v>112</v>
      </c>
      <c r="AU46" s="84">
        <v>0.30659999999999998</v>
      </c>
      <c r="AV46" s="84">
        <v>6.9800000000000001E-2</v>
      </c>
      <c r="AW46" s="84">
        <v>0.21079999999999999</v>
      </c>
      <c r="AX46" s="84">
        <v>0.5585</v>
      </c>
      <c r="AY46" s="84">
        <v>0.36549999999999999</v>
      </c>
      <c r="AZ46" s="84">
        <v>9.06E-2</v>
      </c>
      <c r="BB46" s="92" t="s">
        <v>112</v>
      </c>
      <c r="BC46" s="84">
        <v>0.1245</v>
      </c>
      <c r="BD46" s="84">
        <v>1.35E-2</v>
      </c>
      <c r="BE46" s="84">
        <v>0.31040000000000001</v>
      </c>
      <c r="BF46" s="84">
        <v>0.85229999999999995</v>
      </c>
      <c r="BG46" s="84">
        <v>0.41570000000000001</v>
      </c>
      <c r="BH46" s="84">
        <v>0.1133</v>
      </c>
    </row>
    <row r="47" spans="1:60">
      <c r="A47" s="142"/>
      <c r="B47" s="142"/>
      <c r="C47" s="5">
        <v>1.875</v>
      </c>
      <c r="D47" s="84">
        <v>0</v>
      </c>
      <c r="E47" s="84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0.54139999999999999</v>
      </c>
      <c r="Q47" s="84">
        <v>0.67379999999999995</v>
      </c>
      <c r="R47" s="84">
        <v>0.17100000000000001</v>
      </c>
      <c r="S47" s="84">
        <v>0.62190000000000001</v>
      </c>
      <c r="T47" s="84">
        <v>0.67379999999999995</v>
      </c>
      <c r="U47" s="84">
        <v>0.42470000000000002</v>
      </c>
      <c r="V47" s="84">
        <v>0.501</v>
      </c>
      <c r="W47" s="84">
        <v>0.71299999999999997</v>
      </c>
      <c r="X47" s="84">
        <v>0.37509999999999999</v>
      </c>
      <c r="Y47" s="84">
        <v>0.51519999999999999</v>
      </c>
      <c r="Z47" s="84">
        <v>0.44280000000000003</v>
      </c>
      <c r="AA47" s="84">
        <v>0.50590000000000002</v>
      </c>
      <c r="AD47" s="92" t="s">
        <v>113</v>
      </c>
      <c r="AE47" s="84">
        <v>0.1288</v>
      </c>
      <c r="AF47" s="84">
        <v>0.67589999999999995</v>
      </c>
      <c r="AG47" s="84">
        <v>0.36309999999999998</v>
      </c>
      <c r="AH47" s="84">
        <v>0.3372</v>
      </c>
      <c r="AI47" s="84">
        <v>0.8196</v>
      </c>
      <c r="AJ47" s="84">
        <v>0.50119999999999998</v>
      </c>
      <c r="AL47" s="92" t="s">
        <v>113</v>
      </c>
      <c r="AM47" s="84">
        <v>0.38869999999999999</v>
      </c>
      <c r="AN47" s="84">
        <v>0.77549999999999997</v>
      </c>
      <c r="AO47" s="84">
        <v>0.61350000000000005</v>
      </c>
      <c r="AP47" s="84">
        <v>0.65790000000000004</v>
      </c>
      <c r="AQ47" s="84">
        <v>0.84640000000000004</v>
      </c>
      <c r="AR47" s="84">
        <v>0.70050000000000001</v>
      </c>
      <c r="AT47" s="92" t="s">
        <v>113</v>
      </c>
      <c r="AU47" s="84">
        <v>0.2485</v>
      </c>
      <c r="AV47" s="84">
        <v>0.15709999999999999</v>
      </c>
      <c r="AW47" s="84">
        <v>0.17380000000000001</v>
      </c>
      <c r="AX47" s="84">
        <v>0.51700000000000002</v>
      </c>
      <c r="AY47" s="84">
        <v>0.38019999999999998</v>
      </c>
      <c r="AZ47" s="84">
        <v>0.104</v>
      </c>
      <c r="BB47" s="92" t="s">
        <v>113</v>
      </c>
      <c r="BC47" s="84">
        <v>0.1229</v>
      </c>
      <c r="BD47" s="84">
        <v>1.7100000000000001E-2</v>
      </c>
      <c r="BE47" s="84">
        <v>0.13750000000000001</v>
      </c>
      <c r="BF47" s="84">
        <v>0.8306</v>
      </c>
      <c r="BG47" s="84">
        <v>0.39379999999999998</v>
      </c>
      <c r="BH47" s="84">
        <v>0.1142</v>
      </c>
    </row>
    <row r="48" spans="1:60">
      <c r="A48" s="142"/>
      <c r="B48" s="142"/>
      <c r="C48" s="5">
        <v>1.9166666666666701</v>
      </c>
      <c r="D48" s="84">
        <v>0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0.54100000000000004</v>
      </c>
      <c r="Q48" s="84">
        <v>0.7208</v>
      </c>
      <c r="R48" s="84">
        <v>0.17730000000000001</v>
      </c>
      <c r="S48" s="84">
        <v>0.65980000000000005</v>
      </c>
      <c r="T48" s="84">
        <v>0.7208</v>
      </c>
      <c r="U48" s="84">
        <v>0.44030000000000002</v>
      </c>
      <c r="V48" s="84">
        <v>0.49690000000000001</v>
      </c>
      <c r="W48" s="84">
        <v>0.71579999999999999</v>
      </c>
      <c r="X48" s="84">
        <v>0.32650000000000001</v>
      </c>
      <c r="Y48" s="84">
        <v>0.57120000000000004</v>
      </c>
      <c r="Z48" s="84">
        <v>0.3604</v>
      </c>
      <c r="AA48" s="84">
        <v>0.46160000000000001</v>
      </c>
      <c r="AD48" s="92" t="s">
        <v>114</v>
      </c>
      <c r="AE48" s="84">
        <v>0.1201</v>
      </c>
      <c r="AF48" s="84">
        <v>0.6623</v>
      </c>
      <c r="AG48" s="84">
        <v>0.3634</v>
      </c>
      <c r="AH48" s="84">
        <v>0.3947</v>
      </c>
      <c r="AI48" s="84">
        <v>0.75370000000000004</v>
      </c>
      <c r="AJ48" s="84">
        <v>0.60970000000000002</v>
      </c>
      <c r="AL48" s="92" t="s">
        <v>114</v>
      </c>
      <c r="AM48" s="84">
        <v>0.34499999999999997</v>
      </c>
      <c r="AN48" s="84">
        <v>0.82420000000000004</v>
      </c>
      <c r="AO48" s="84">
        <v>0.63060000000000005</v>
      </c>
      <c r="AP48" s="84">
        <v>0.62160000000000004</v>
      </c>
      <c r="AQ48" s="84">
        <v>0.85580000000000001</v>
      </c>
      <c r="AR48" s="84">
        <v>0.72829999999999995</v>
      </c>
      <c r="AT48" s="92" t="s">
        <v>114</v>
      </c>
      <c r="AU48" s="84">
        <v>0.15540000000000001</v>
      </c>
      <c r="AV48" s="84">
        <v>0.2034</v>
      </c>
      <c r="AW48" s="84">
        <v>0.19489999999999999</v>
      </c>
      <c r="AX48" s="84">
        <v>0.51949999999999996</v>
      </c>
      <c r="AY48" s="84">
        <v>0.35210000000000002</v>
      </c>
      <c r="AZ48" s="84">
        <v>7.1099999999999997E-2</v>
      </c>
      <c r="BB48" s="92" t="s">
        <v>114</v>
      </c>
      <c r="BC48" s="84">
        <v>0.13420000000000001</v>
      </c>
      <c r="BD48" s="84">
        <v>2.87E-2</v>
      </c>
      <c r="BE48" s="84">
        <v>8.3099999999999993E-2</v>
      </c>
      <c r="BF48" s="84">
        <v>0.85450000000000004</v>
      </c>
      <c r="BG48" s="84">
        <v>0.36359999999999998</v>
      </c>
      <c r="BH48" s="84">
        <v>9.0800000000000006E-2</v>
      </c>
    </row>
    <row r="49" spans="1:60">
      <c r="A49" s="142"/>
      <c r="B49" s="142"/>
      <c r="C49" s="5">
        <v>1.9583333333333299</v>
      </c>
      <c r="D49" s="84">
        <v>0</v>
      </c>
      <c r="E49" s="84">
        <v>0</v>
      </c>
      <c r="F49" s="84">
        <v>0</v>
      </c>
      <c r="G49" s="84">
        <v>0</v>
      </c>
      <c r="H49" s="84">
        <v>0</v>
      </c>
      <c r="I49" s="84">
        <v>0</v>
      </c>
      <c r="J49" s="84">
        <v>0</v>
      </c>
      <c r="K49" s="84">
        <v>0</v>
      </c>
      <c r="L49" s="84">
        <v>0</v>
      </c>
      <c r="M49" s="84">
        <v>0</v>
      </c>
      <c r="N49" s="84">
        <v>0</v>
      </c>
      <c r="O49" s="84">
        <v>0</v>
      </c>
      <c r="P49" s="84">
        <v>0.43430000000000002</v>
      </c>
      <c r="Q49" s="84">
        <v>0.49940000000000001</v>
      </c>
      <c r="R49" s="84">
        <v>0.14760000000000001</v>
      </c>
      <c r="S49" s="84">
        <v>0.5444</v>
      </c>
      <c r="T49" s="84">
        <v>0.49940000000000001</v>
      </c>
      <c r="U49" s="84">
        <v>0.34910000000000002</v>
      </c>
      <c r="V49" s="84">
        <v>0.44209999999999999</v>
      </c>
      <c r="W49" s="84">
        <v>0.61980000000000002</v>
      </c>
      <c r="X49" s="84">
        <v>0.1502</v>
      </c>
      <c r="Y49" s="84">
        <v>0.3745</v>
      </c>
      <c r="Z49" s="84">
        <v>0.40150000000000002</v>
      </c>
      <c r="AA49" s="84">
        <v>0.4254</v>
      </c>
      <c r="AD49" s="92" t="s">
        <v>115</v>
      </c>
      <c r="AE49" s="84">
        <v>0.13700000000000001</v>
      </c>
      <c r="AF49" s="84">
        <v>0.66690000000000005</v>
      </c>
      <c r="AG49" s="84">
        <v>0.50700000000000001</v>
      </c>
      <c r="AH49" s="84">
        <v>0.41749999999999998</v>
      </c>
      <c r="AI49" s="84">
        <v>0.80420000000000003</v>
      </c>
      <c r="AJ49" s="84">
        <v>0.748</v>
      </c>
      <c r="AL49" s="92" t="s">
        <v>115</v>
      </c>
      <c r="AM49" s="84">
        <v>0.38940000000000002</v>
      </c>
      <c r="AN49" s="84">
        <v>0.79610000000000003</v>
      </c>
      <c r="AO49" s="84">
        <v>0.68410000000000004</v>
      </c>
      <c r="AP49" s="84">
        <v>0.69020000000000004</v>
      </c>
      <c r="AQ49" s="84">
        <v>0.83389999999999997</v>
      </c>
      <c r="AR49" s="84">
        <v>0.76849999999999996</v>
      </c>
      <c r="AT49" s="92" t="s">
        <v>115</v>
      </c>
      <c r="AU49" s="84">
        <v>0.10059999999999999</v>
      </c>
      <c r="AV49" s="84">
        <v>0.16039999999999999</v>
      </c>
      <c r="AW49" s="84">
        <v>0.192</v>
      </c>
      <c r="AX49" s="84">
        <v>0.52359999999999995</v>
      </c>
      <c r="AY49" s="84">
        <v>0.35859999999999997</v>
      </c>
      <c r="AZ49" s="84">
        <v>4.1300000000000003E-2</v>
      </c>
      <c r="BB49" s="92" t="s">
        <v>115</v>
      </c>
      <c r="BC49" s="84">
        <v>9.3799999999999994E-2</v>
      </c>
      <c r="BD49" s="84">
        <v>7.5200000000000003E-2</v>
      </c>
      <c r="BE49" s="84">
        <v>5.2400000000000002E-2</v>
      </c>
      <c r="BF49" s="84">
        <v>0.81620000000000004</v>
      </c>
      <c r="BG49" s="84">
        <v>0.3004</v>
      </c>
      <c r="BH49" s="84">
        <v>2.24E-2</v>
      </c>
    </row>
    <row r="50" spans="1:60">
      <c r="A50" s="142"/>
      <c r="B50" s="142"/>
      <c r="C50" s="5">
        <v>2</v>
      </c>
      <c r="D50" s="84">
        <v>0</v>
      </c>
      <c r="E50" s="84">
        <v>0</v>
      </c>
      <c r="F50" s="84">
        <v>0</v>
      </c>
      <c r="G50" s="84">
        <v>0</v>
      </c>
      <c r="H50" s="84">
        <v>0</v>
      </c>
      <c r="I50" s="84">
        <v>0</v>
      </c>
      <c r="J50" s="84">
        <v>0</v>
      </c>
      <c r="K50" s="84">
        <v>0</v>
      </c>
      <c r="L50" s="84">
        <v>0</v>
      </c>
      <c r="M50" s="84">
        <v>0</v>
      </c>
      <c r="N50" s="84">
        <v>0</v>
      </c>
      <c r="O50" s="84">
        <v>0</v>
      </c>
      <c r="P50" s="84">
        <v>0.42099999999999999</v>
      </c>
      <c r="Q50" s="84">
        <v>0.45450000000000002</v>
      </c>
      <c r="R50" s="84">
        <v>0.13120000000000001</v>
      </c>
      <c r="S50" s="84">
        <v>0.47110000000000002</v>
      </c>
      <c r="T50" s="84">
        <v>0.45450000000000002</v>
      </c>
      <c r="U50" s="84">
        <v>0.31890000000000002</v>
      </c>
      <c r="V50" s="84">
        <v>0.37690000000000001</v>
      </c>
      <c r="W50" s="84">
        <v>0.53310000000000002</v>
      </c>
      <c r="X50" s="84">
        <v>0.25779999999999997</v>
      </c>
      <c r="Y50" s="84">
        <v>0.33239999999999997</v>
      </c>
      <c r="Z50" s="84">
        <v>0.39169999999999999</v>
      </c>
      <c r="AA50" s="84">
        <v>0.40400000000000003</v>
      </c>
      <c r="AD50" s="92" t="s">
        <v>116</v>
      </c>
      <c r="AE50" s="84">
        <v>0.1227</v>
      </c>
      <c r="AF50" s="84">
        <v>0.77129999999999999</v>
      </c>
      <c r="AG50" s="84">
        <v>0.57530000000000003</v>
      </c>
      <c r="AH50" s="84">
        <v>0.51100000000000001</v>
      </c>
      <c r="AI50" s="84">
        <v>0.74660000000000004</v>
      </c>
      <c r="AJ50" s="84">
        <v>0.75160000000000005</v>
      </c>
      <c r="AL50" s="92" t="s">
        <v>116</v>
      </c>
      <c r="AM50" s="84">
        <v>0.25590000000000002</v>
      </c>
      <c r="AN50" s="84">
        <v>0.80920000000000003</v>
      </c>
      <c r="AO50" s="84">
        <v>0.67169999999999996</v>
      </c>
      <c r="AP50" s="84">
        <v>0.66749999999999998</v>
      </c>
      <c r="AQ50" s="84">
        <v>0.82720000000000005</v>
      </c>
      <c r="AR50" s="84">
        <v>0.7329</v>
      </c>
      <c r="AT50" s="92" t="s">
        <v>116</v>
      </c>
      <c r="AU50" s="84">
        <v>0.15870000000000001</v>
      </c>
      <c r="AV50" s="84">
        <v>0.1285</v>
      </c>
      <c r="AW50" s="84">
        <v>0.218</v>
      </c>
      <c r="AX50" s="84">
        <v>0.50580000000000003</v>
      </c>
      <c r="AY50" s="84">
        <v>0.35089999999999999</v>
      </c>
      <c r="AZ50" s="84">
        <v>3.7400000000000003E-2</v>
      </c>
      <c r="BB50" s="92" t="s">
        <v>116</v>
      </c>
      <c r="BC50" s="84">
        <v>8.2699999999999996E-2</v>
      </c>
      <c r="BD50" s="84">
        <v>0.12429999999999999</v>
      </c>
      <c r="BE50" s="84">
        <v>8.5000000000000006E-2</v>
      </c>
      <c r="BF50" s="84">
        <v>0.81410000000000005</v>
      </c>
      <c r="BG50" s="84">
        <v>0.2923</v>
      </c>
      <c r="BH50" s="84">
        <v>7.1000000000000004E-3</v>
      </c>
    </row>
    <row r="51" spans="1:60">
      <c r="A51" s="142" t="s">
        <v>74</v>
      </c>
      <c r="B51" s="142" t="s">
        <v>86</v>
      </c>
      <c r="C51" s="5">
        <v>2.0416666666666701</v>
      </c>
      <c r="D51" s="84">
        <v>0</v>
      </c>
      <c r="E51" s="84">
        <v>0</v>
      </c>
      <c r="F51" s="84">
        <v>0</v>
      </c>
      <c r="G51" s="84">
        <v>0</v>
      </c>
      <c r="H51" s="84">
        <v>0</v>
      </c>
      <c r="I51" s="84">
        <v>0</v>
      </c>
      <c r="J51" s="84">
        <v>0</v>
      </c>
      <c r="K51" s="84">
        <v>0</v>
      </c>
      <c r="L51" s="84">
        <v>0</v>
      </c>
      <c r="M51" s="84">
        <v>0</v>
      </c>
      <c r="N51" s="84">
        <v>0</v>
      </c>
      <c r="O51" s="84">
        <v>0</v>
      </c>
      <c r="P51" s="84">
        <v>0.40189999999999998</v>
      </c>
      <c r="Q51" s="84">
        <v>0.438</v>
      </c>
      <c r="R51" s="84">
        <v>0.1198</v>
      </c>
      <c r="S51" s="84">
        <v>0.49099999999999999</v>
      </c>
      <c r="T51" s="84">
        <v>0.438</v>
      </c>
      <c r="U51" s="84">
        <v>0.31090000000000001</v>
      </c>
      <c r="V51" s="84">
        <v>0.5272</v>
      </c>
      <c r="W51" s="84">
        <v>0.66320000000000001</v>
      </c>
      <c r="X51" s="84">
        <v>0.49769999999999998</v>
      </c>
      <c r="Y51" s="84">
        <v>0.43030000000000002</v>
      </c>
      <c r="Z51" s="84">
        <v>0.3493</v>
      </c>
      <c r="AA51" s="84">
        <v>0.46089999999999998</v>
      </c>
      <c r="AD51" s="92" t="s">
        <v>117</v>
      </c>
      <c r="AE51" s="84">
        <v>0.12130000000000001</v>
      </c>
      <c r="AF51" s="84">
        <v>0.77200000000000002</v>
      </c>
      <c r="AG51" s="84">
        <v>2.6800000000000001E-2</v>
      </c>
      <c r="AH51" s="84">
        <v>0.12139999999999999</v>
      </c>
      <c r="AI51" s="84">
        <v>0.60319999999999996</v>
      </c>
      <c r="AJ51" s="84">
        <v>0.24540000000000001</v>
      </c>
      <c r="AL51" s="92" t="s">
        <v>117</v>
      </c>
      <c r="AM51" s="84">
        <v>0.2873</v>
      </c>
      <c r="AN51" s="84">
        <v>0.81589999999999996</v>
      </c>
      <c r="AO51" s="84">
        <v>0.46910000000000002</v>
      </c>
      <c r="AP51" s="84">
        <v>0.49370000000000003</v>
      </c>
      <c r="AQ51" s="84">
        <v>0.72260000000000002</v>
      </c>
      <c r="AR51" s="84">
        <v>0.56200000000000006</v>
      </c>
      <c r="AT51" s="92" t="s">
        <v>117</v>
      </c>
      <c r="AU51" s="84">
        <v>0.12709999999999999</v>
      </c>
      <c r="AV51" s="84">
        <v>0.16969999999999999</v>
      </c>
      <c r="AW51" s="84">
        <v>0.24529999999999999</v>
      </c>
      <c r="AX51" s="84">
        <v>0.52739999999999998</v>
      </c>
      <c r="AY51" s="84">
        <v>0.2787</v>
      </c>
      <c r="AZ51" s="84">
        <v>3.85E-2</v>
      </c>
      <c r="BB51" s="92" t="s">
        <v>117</v>
      </c>
      <c r="BC51" s="84">
        <v>9.4E-2</v>
      </c>
      <c r="BD51" s="84">
        <v>0.13700000000000001</v>
      </c>
      <c r="BE51" s="84">
        <v>0.17599999999999999</v>
      </c>
      <c r="BF51" s="84">
        <v>0.80349999999999999</v>
      </c>
      <c r="BG51" s="84">
        <v>0.28270000000000001</v>
      </c>
      <c r="BH51" s="84">
        <v>4.8999999999999998E-3</v>
      </c>
    </row>
    <row r="52" spans="1:60">
      <c r="A52" s="142"/>
      <c r="B52" s="142"/>
      <c r="C52" s="5">
        <v>2.0833333333333299</v>
      </c>
      <c r="D52" s="84">
        <v>0</v>
      </c>
      <c r="E52" s="84">
        <v>0</v>
      </c>
      <c r="F52" s="84">
        <v>0</v>
      </c>
      <c r="G52" s="84">
        <v>0</v>
      </c>
      <c r="H52" s="84">
        <v>0</v>
      </c>
      <c r="I52" s="84">
        <v>0</v>
      </c>
      <c r="J52" s="84">
        <v>0</v>
      </c>
      <c r="K52" s="84">
        <v>0</v>
      </c>
      <c r="L52" s="84">
        <v>0</v>
      </c>
      <c r="M52" s="84">
        <v>0</v>
      </c>
      <c r="N52" s="84">
        <v>0</v>
      </c>
      <c r="O52" s="84">
        <v>0</v>
      </c>
      <c r="P52" s="84">
        <v>0.43819999999999998</v>
      </c>
      <c r="Q52" s="84">
        <v>0.51980000000000004</v>
      </c>
      <c r="R52" s="84">
        <v>0.11609999999999999</v>
      </c>
      <c r="S52" s="84">
        <v>0.49270000000000003</v>
      </c>
      <c r="T52" s="84">
        <v>0.51980000000000004</v>
      </c>
      <c r="U52" s="84">
        <v>0.32969999999999999</v>
      </c>
      <c r="V52" s="84">
        <v>0.44400000000000001</v>
      </c>
      <c r="W52" s="84">
        <v>0.66320000000000001</v>
      </c>
      <c r="X52" s="84">
        <v>0.4995</v>
      </c>
      <c r="Y52" s="84">
        <v>0.40949999999999998</v>
      </c>
      <c r="Z52" s="84">
        <v>0.41720000000000002</v>
      </c>
      <c r="AA52" s="84">
        <v>0.48480000000000001</v>
      </c>
      <c r="AD52" s="92" t="s">
        <v>118</v>
      </c>
      <c r="AE52" s="84">
        <v>0</v>
      </c>
      <c r="AF52" s="84">
        <v>0.45839999999999997</v>
      </c>
      <c r="AG52" s="84">
        <v>0</v>
      </c>
      <c r="AH52" s="84">
        <v>0</v>
      </c>
      <c r="AI52" s="84">
        <v>0.49099999999999999</v>
      </c>
      <c r="AJ52" s="84">
        <v>0</v>
      </c>
      <c r="AL52" s="92" t="s">
        <v>118</v>
      </c>
      <c r="AM52" s="84">
        <v>0.1736</v>
      </c>
      <c r="AN52" s="84">
        <v>0.55210000000000004</v>
      </c>
      <c r="AO52" s="84">
        <v>4.5400000000000003E-2</v>
      </c>
      <c r="AP52" s="84">
        <v>4.3499999999999997E-2</v>
      </c>
      <c r="AQ52" s="84">
        <v>0.61129999999999995</v>
      </c>
      <c r="AR52" s="84">
        <v>6.1800000000000001E-2</v>
      </c>
      <c r="AT52" s="92" t="s">
        <v>118</v>
      </c>
      <c r="AU52" s="84">
        <v>0.1255</v>
      </c>
      <c r="AV52" s="84">
        <v>0.15570000000000001</v>
      </c>
      <c r="AW52" s="84">
        <v>0.2848</v>
      </c>
      <c r="AX52" s="84">
        <v>0.4914</v>
      </c>
      <c r="AY52" s="84">
        <v>0.29870000000000002</v>
      </c>
      <c r="AZ52" s="84">
        <v>4.65E-2</v>
      </c>
      <c r="BB52" s="92" t="s">
        <v>118</v>
      </c>
      <c r="BC52" s="84">
        <v>0.12870000000000001</v>
      </c>
      <c r="BD52" s="84">
        <v>0.19400000000000001</v>
      </c>
      <c r="BE52" s="84">
        <v>0.33950000000000002</v>
      </c>
      <c r="BF52" s="84">
        <v>0.80679999999999996</v>
      </c>
      <c r="BG52" s="84">
        <v>0.36899999999999999</v>
      </c>
      <c r="BH52" s="84">
        <v>7.6E-3</v>
      </c>
    </row>
    <row r="53" spans="1:60">
      <c r="A53" s="142"/>
      <c r="B53" s="142"/>
      <c r="C53" s="5">
        <v>2.125</v>
      </c>
      <c r="D53" s="84">
        <v>0</v>
      </c>
      <c r="E53" s="84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0.38950000000000001</v>
      </c>
      <c r="Q53" s="84">
        <v>0.59609999999999996</v>
      </c>
      <c r="R53" s="84">
        <v>0.1198</v>
      </c>
      <c r="S53" s="84">
        <v>0.51819999999999999</v>
      </c>
      <c r="T53" s="84">
        <v>0.59609999999999996</v>
      </c>
      <c r="U53" s="84">
        <v>0.33160000000000001</v>
      </c>
      <c r="V53" s="84">
        <v>0.40279999999999999</v>
      </c>
      <c r="W53" s="84">
        <v>0.6472</v>
      </c>
      <c r="X53" s="84">
        <v>0.54510000000000003</v>
      </c>
      <c r="Y53" s="84">
        <v>0.43059999999999998</v>
      </c>
      <c r="Z53" s="84">
        <v>0.36859999999999998</v>
      </c>
      <c r="AA53" s="84">
        <v>0.45829999999999999</v>
      </c>
      <c r="AD53" s="92" t="s">
        <v>119</v>
      </c>
      <c r="AE53" s="84">
        <v>0</v>
      </c>
      <c r="AF53" s="84">
        <v>1.6999999999999999E-3</v>
      </c>
      <c r="AG53" s="84">
        <v>0</v>
      </c>
      <c r="AH53" s="84">
        <v>0</v>
      </c>
      <c r="AI53" s="84">
        <v>2.64E-2</v>
      </c>
      <c r="AJ53" s="84">
        <v>0</v>
      </c>
      <c r="AL53" s="92" t="s">
        <v>119</v>
      </c>
      <c r="AM53" s="84">
        <v>1.8E-3</v>
      </c>
      <c r="AN53" s="84">
        <v>0.2717</v>
      </c>
      <c r="AO53" s="84">
        <v>0</v>
      </c>
      <c r="AP53" s="84">
        <v>0</v>
      </c>
      <c r="AQ53" s="84">
        <v>0.2462</v>
      </c>
      <c r="AR53" s="84">
        <v>0</v>
      </c>
      <c r="AT53" s="92" t="s">
        <v>119</v>
      </c>
      <c r="AU53" s="84">
        <v>0.1573</v>
      </c>
      <c r="AV53" s="84">
        <v>0.22520000000000001</v>
      </c>
      <c r="AW53" s="84">
        <v>0.3125</v>
      </c>
      <c r="AX53" s="84">
        <v>0.49530000000000002</v>
      </c>
      <c r="AY53" s="84">
        <v>0.34839999999999999</v>
      </c>
      <c r="AZ53" s="84">
        <v>7.1400000000000005E-2</v>
      </c>
      <c r="BB53" s="92" t="s">
        <v>119</v>
      </c>
      <c r="BC53" s="84">
        <v>0.22989999999999999</v>
      </c>
      <c r="BD53" s="84">
        <v>0.26769999999999999</v>
      </c>
      <c r="BE53" s="84">
        <v>0.58930000000000005</v>
      </c>
      <c r="BF53" s="84">
        <v>0.83079999999999998</v>
      </c>
      <c r="BG53" s="84">
        <v>0.53149999999999997</v>
      </c>
      <c r="BH53" s="84">
        <v>2.1899999999999999E-2</v>
      </c>
    </row>
    <row r="54" spans="1:60">
      <c r="A54" s="142"/>
      <c r="B54" s="142"/>
      <c r="C54" s="5">
        <v>2.1666666666666701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0.36109999999999998</v>
      </c>
      <c r="Q54" s="84">
        <v>0.50370000000000004</v>
      </c>
      <c r="R54" s="84">
        <v>0.1295</v>
      </c>
      <c r="S54" s="84">
        <v>0.51539999999999997</v>
      </c>
      <c r="T54" s="84">
        <v>0.50370000000000004</v>
      </c>
      <c r="U54" s="84">
        <v>0.31590000000000001</v>
      </c>
      <c r="V54" s="84">
        <v>0.44219999999999998</v>
      </c>
      <c r="W54" s="84">
        <v>0.68740000000000001</v>
      </c>
      <c r="X54" s="84">
        <v>0.58819999999999995</v>
      </c>
      <c r="Y54" s="84">
        <v>0.45679999999999998</v>
      </c>
      <c r="Z54" s="84">
        <v>0.3397</v>
      </c>
      <c r="AA54" s="84">
        <v>0.46339999999999998</v>
      </c>
      <c r="AD54" s="92" t="s">
        <v>120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L54" s="92" t="s">
        <v>120</v>
      </c>
      <c r="AM54" s="84">
        <v>0</v>
      </c>
      <c r="AN54" s="84">
        <v>9.1000000000000004E-3</v>
      </c>
      <c r="AO54" s="84">
        <v>0</v>
      </c>
      <c r="AP54" s="84">
        <v>0</v>
      </c>
      <c r="AQ54" s="84">
        <v>8.3000000000000001E-3</v>
      </c>
      <c r="AR54" s="84">
        <v>0</v>
      </c>
      <c r="AT54" s="92" t="s">
        <v>120</v>
      </c>
      <c r="AU54" s="84">
        <v>0.23230000000000001</v>
      </c>
      <c r="AV54" s="84">
        <v>0.22900000000000001</v>
      </c>
      <c r="AW54" s="84">
        <v>0.37</v>
      </c>
      <c r="AX54" s="84">
        <v>0.61929999999999996</v>
      </c>
      <c r="AY54" s="84">
        <v>0.36609999999999998</v>
      </c>
      <c r="AZ54" s="84">
        <v>0.1081</v>
      </c>
      <c r="BB54" s="92" t="s">
        <v>120</v>
      </c>
      <c r="BC54" s="84">
        <v>0.31180000000000002</v>
      </c>
      <c r="BD54" s="84">
        <v>0.34539999999999998</v>
      </c>
      <c r="BE54" s="84">
        <v>0.63680000000000003</v>
      </c>
      <c r="BF54" s="84">
        <v>0.86909999999999998</v>
      </c>
      <c r="BG54" s="84">
        <v>0.57699999999999996</v>
      </c>
      <c r="BH54" s="84">
        <v>0.1346</v>
      </c>
    </row>
    <row r="55" spans="1:60">
      <c r="A55" s="142"/>
      <c r="B55" s="142"/>
      <c r="C55" s="5">
        <v>2.2083333333333299</v>
      </c>
      <c r="D55" s="84">
        <v>0</v>
      </c>
      <c r="E55" s="84">
        <v>0</v>
      </c>
      <c r="F55" s="84">
        <v>0</v>
      </c>
      <c r="G55" s="84">
        <v>0</v>
      </c>
      <c r="H55" s="84">
        <v>0</v>
      </c>
      <c r="I55" s="84">
        <v>0</v>
      </c>
      <c r="J55" s="84">
        <v>0</v>
      </c>
      <c r="K55" s="84">
        <v>0</v>
      </c>
      <c r="L55" s="84">
        <v>0</v>
      </c>
      <c r="M55" s="84">
        <v>0</v>
      </c>
      <c r="N55" s="84">
        <v>0</v>
      </c>
      <c r="O55" s="84">
        <v>0</v>
      </c>
      <c r="P55" s="84">
        <v>0.31390000000000001</v>
      </c>
      <c r="Q55" s="84">
        <v>0.47610000000000002</v>
      </c>
      <c r="R55" s="84">
        <v>0.1041</v>
      </c>
      <c r="S55" s="84">
        <v>0.42820000000000003</v>
      </c>
      <c r="T55" s="84">
        <v>0.47610000000000002</v>
      </c>
      <c r="U55" s="84">
        <v>0.27179999999999999</v>
      </c>
      <c r="V55" s="84">
        <v>0.48759999999999998</v>
      </c>
      <c r="W55" s="84">
        <v>0.66569999999999996</v>
      </c>
      <c r="X55" s="84">
        <v>0.5756</v>
      </c>
      <c r="Y55" s="84">
        <v>0.48220000000000002</v>
      </c>
      <c r="Z55" s="84">
        <v>0.28070000000000001</v>
      </c>
      <c r="AA55" s="84">
        <v>0.43380000000000002</v>
      </c>
      <c r="AD55" s="92" t="s">
        <v>121</v>
      </c>
      <c r="AE55" s="84">
        <v>0</v>
      </c>
      <c r="AF55" s="84">
        <v>0</v>
      </c>
      <c r="AG55" s="84">
        <v>0</v>
      </c>
      <c r="AH55" s="84">
        <v>0</v>
      </c>
      <c r="AI55" s="84">
        <v>0</v>
      </c>
      <c r="AJ55" s="84">
        <v>0</v>
      </c>
      <c r="AL55" s="92" t="s">
        <v>121</v>
      </c>
      <c r="AM55" s="84">
        <v>0</v>
      </c>
      <c r="AN55" s="84">
        <v>0</v>
      </c>
      <c r="AO55" s="84">
        <v>0</v>
      </c>
      <c r="AP55" s="84">
        <v>0</v>
      </c>
      <c r="AQ55" s="84">
        <v>0</v>
      </c>
      <c r="AR55" s="84">
        <v>0</v>
      </c>
      <c r="AT55" s="92" t="s">
        <v>121</v>
      </c>
      <c r="AU55" s="84">
        <v>0.30230000000000001</v>
      </c>
      <c r="AV55" s="84">
        <v>0.22259999999999999</v>
      </c>
      <c r="AW55" s="84">
        <v>0.42580000000000001</v>
      </c>
      <c r="AX55" s="84">
        <v>0.70430000000000004</v>
      </c>
      <c r="AY55" s="84">
        <v>0.4108</v>
      </c>
      <c r="AZ55" s="84">
        <v>0.21579999999999999</v>
      </c>
      <c r="BB55" s="92" t="s">
        <v>121</v>
      </c>
      <c r="BC55" s="84">
        <v>0.37980000000000003</v>
      </c>
      <c r="BD55" s="84">
        <v>0.4582</v>
      </c>
      <c r="BE55" s="84">
        <v>0.68679999999999997</v>
      </c>
      <c r="BF55" s="84">
        <v>0.84219999999999995</v>
      </c>
      <c r="BG55" s="84">
        <v>0.59460000000000002</v>
      </c>
      <c r="BH55" s="84">
        <v>0.36699999999999999</v>
      </c>
    </row>
    <row r="56" spans="1:60">
      <c r="A56" s="142"/>
      <c r="B56" s="142"/>
      <c r="C56" s="5">
        <v>2.25</v>
      </c>
      <c r="D56" s="84">
        <v>0</v>
      </c>
      <c r="E56" s="84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0.29120000000000001</v>
      </c>
      <c r="Q56" s="84">
        <v>0.44269999999999998</v>
      </c>
      <c r="R56" s="84">
        <v>0.1244</v>
      </c>
      <c r="S56" s="84">
        <v>0.46539999999999998</v>
      </c>
      <c r="T56" s="84">
        <v>0.44269999999999998</v>
      </c>
      <c r="U56" s="84">
        <v>0.27700000000000002</v>
      </c>
      <c r="V56" s="84">
        <v>0.56040000000000001</v>
      </c>
      <c r="W56" s="84">
        <v>0.62960000000000005</v>
      </c>
      <c r="X56" s="84">
        <v>0.69040000000000001</v>
      </c>
      <c r="Y56" s="84">
        <v>0.54069999999999996</v>
      </c>
      <c r="Z56" s="84">
        <v>0.29360000000000003</v>
      </c>
      <c r="AA56" s="84">
        <v>0.45600000000000002</v>
      </c>
      <c r="AD56" s="92" t="s">
        <v>122</v>
      </c>
      <c r="AE56" s="84">
        <v>0</v>
      </c>
      <c r="AF56" s="84">
        <v>0</v>
      </c>
      <c r="AG56" s="84">
        <v>0</v>
      </c>
      <c r="AH56" s="84">
        <v>0</v>
      </c>
      <c r="AI56" s="84">
        <v>0</v>
      </c>
      <c r="AJ56" s="84">
        <v>0</v>
      </c>
      <c r="AL56" s="92" t="s">
        <v>122</v>
      </c>
      <c r="AM56" s="84">
        <v>0</v>
      </c>
      <c r="AN56" s="84">
        <v>0</v>
      </c>
      <c r="AO56" s="84">
        <v>0</v>
      </c>
      <c r="AP56" s="84">
        <v>0</v>
      </c>
      <c r="AQ56" s="84">
        <v>0</v>
      </c>
      <c r="AR56" s="84">
        <v>0</v>
      </c>
      <c r="AT56" s="92" t="s">
        <v>122</v>
      </c>
      <c r="AU56" s="84">
        <v>0.26129999999999998</v>
      </c>
      <c r="AV56" s="84">
        <v>0.25629999999999997</v>
      </c>
      <c r="AW56" s="84">
        <v>0.4859</v>
      </c>
      <c r="AX56" s="84">
        <v>0.70399999999999996</v>
      </c>
      <c r="AY56" s="84">
        <v>0.437</v>
      </c>
      <c r="AZ56" s="84">
        <v>0.25140000000000001</v>
      </c>
      <c r="BB56" s="92" t="s">
        <v>122</v>
      </c>
      <c r="BC56" s="84">
        <v>0.34960000000000002</v>
      </c>
      <c r="BD56" s="84">
        <v>0.46639999999999998</v>
      </c>
      <c r="BE56" s="84">
        <v>0.75060000000000004</v>
      </c>
      <c r="BF56" s="84">
        <v>0.77949999999999997</v>
      </c>
      <c r="BG56" s="84">
        <v>0.63729999999999998</v>
      </c>
      <c r="BH56" s="84">
        <v>0.42749999999999999</v>
      </c>
    </row>
    <row r="57" spans="1:60">
      <c r="A57" s="142"/>
      <c r="B57" s="142"/>
      <c r="C57" s="5">
        <v>2.2916666666666701</v>
      </c>
      <c r="D57" s="84">
        <v>0</v>
      </c>
      <c r="E57" s="84">
        <v>0</v>
      </c>
      <c r="F57" s="84">
        <v>0</v>
      </c>
      <c r="G57" s="84">
        <v>0</v>
      </c>
      <c r="H57" s="84">
        <v>0</v>
      </c>
      <c r="I57" s="84">
        <v>0</v>
      </c>
      <c r="J57" s="84">
        <v>0</v>
      </c>
      <c r="K57" s="84">
        <v>3.3999999999999998E-3</v>
      </c>
      <c r="L57" s="84">
        <v>0</v>
      </c>
      <c r="M57" s="84">
        <v>0</v>
      </c>
      <c r="N57" s="84">
        <v>0</v>
      </c>
      <c r="O57" s="84">
        <v>6.9999999999999999E-4</v>
      </c>
      <c r="P57" s="84">
        <v>0.33929999999999999</v>
      </c>
      <c r="Q57" s="84">
        <v>0.45619999999999999</v>
      </c>
      <c r="R57" s="84">
        <v>9.9199999999999997E-2</v>
      </c>
      <c r="S57" s="84">
        <v>0.44409999999999999</v>
      </c>
      <c r="T57" s="84">
        <v>0.45619999999999999</v>
      </c>
      <c r="U57" s="84">
        <v>0.27779999999999999</v>
      </c>
      <c r="V57" s="84">
        <v>0.49330000000000002</v>
      </c>
      <c r="W57" s="84">
        <v>0.54259999999999997</v>
      </c>
      <c r="X57" s="84">
        <v>0.76880000000000004</v>
      </c>
      <c r="Y57" s="84">
        <v>0.56159999999999999</v>
      </c>
      <c r="Z57" s="84">
        <v>0.27839999999999998</v>
      </c>
      <c r="AA57" s="84">
        <v>0.43099999999999999</v>
      </c>
      <c r="AD57" s="92" t="s">
        <v>123</v>
      </c>
      <c r="AE57" s="84">
        <v>0</v>
      </c>
      <c r="AF57" s="84">
        <v>0</v>
      </c>
      <c r="AG57" s="84">
        <v>0</v>
      </c>
      <c r="AH57" s="84">
        <v>0</v>
      </c>
      <c r="AI57" s="84">
        <v>0</v>
      </c>
      <c r="AJ57" s="84">
        <v>0</v>
      </c>
      <c r="AL57" s="92" t="s">
        <v>123</v>
      </c>
      <c r="AM57" s="84">
        <v>0</v>
      </c>
      <c r="AN57" s="84">
        <v>0</v>
      </c>
      <c r="AO57" s="84">
        <v>0</v>
      </c>
      <c r="AP57" s="84">
        <v>0</v>
      </c>
      <c r="AQ57" s="84">
        <v>0</v>
      </c>
      <c r="AR57" s="84">
        <v>0</v>
      </c>
      <c r="AT57" s="92" t="s">
        <v>123</v>
      </c>
      <c r="AU57" s="84">
        <v>0.3528</v>
      </c>
      <c r="AV57" s="84">
        <v>0.23780000000000001</v>
      </c>
      <c r="AW57" s="84">
        <v>0.52310000000000001</v>
      </c>
      <c r="AX57" s="84">
        <v>0.60840000000000005</v>
      </c>
      <c r="AY57" s="84">
        <v>0.40239999999999998</v>
      </c>
      <c r="AZ57" s="84">
        <v>0.26279999999999998</v>
      </c>
      <c r="BB57" s="92" t="s">
        <v>123</v>
      </c>
      <c r="BC57" s="84">
        <v>0.62280000000000002</v>
      </c>
      <c r="BD57" s="84">
        <v>0.3931</v>
      </c>
      <c r="BE57" s="84">
        <v>0.77669999999999995</v>
      </c>
      <c r="BF57" s="84">
        <v>0.74860000000000004</v>
      </c>
      <c r="BG57" s="84">
        <v>0.58399999999999996</v>
      </c>
      <c r="BH57" s="84">
        <v>0.35349999999999998</v>
      </c>
    </row>
    <row r="58" spans="1:60">
      <c r="A58" s="142"/>
      <c r="B58" s="142"/>
      <c r="C58" s="5">
        <v>2.3333333333333299</v>
      </c>
      <c r="D58" s="84">
        <v>0</v>
      </c>
      <c r="E58" s="84">
        <v>0</v>
      </c>
      <c r="F58" s="84">
        <v>0</v>
      </c>
      <c r="G58" s="84">
        <v>0</v>
      </c>
      <c r="H58" s="84">
        <v>0</v>
      </c>
      <c r="I58" s="84">
        <v>0</v>
      </c>
      <c r="J58" s="84">
        <v>0.14319999999999999</v>
      </c>
      <c r="K58" s="84">
        <v>0.18759999999999999</v>
      </c>
      <c r="L58" s="84">
        <v>2.35E-2</v>
      </c>
      <c r="M58" s="84">
        <v>0.1096</v>
      </c>
      <c r="N58" s="84">
        <v>6.0699999999999997E-2</v>
      </c>
      <c r="O58" s="84">
        <v>0.10489999999999999</v>
      </c>
      <c r="P58" s="84">
        <v>0.47789999999999999</v>
      </c>
      <c r="Q58" s="84">
        <v>0.40970000000000001</v>
      </c>
      <c r="R58" s="84">
        <v>8.2600000000000007E-2</v>
      </c>
      <c r="S58" s="84">
        <v>0.3735</v>
      </c>
      <c r="T58" s="84">
        <v>0.40970000000000001</v>
      </c>
      <c r="U58" s="84">
        <v>0.29070000000000001</v>
      </c>
      <c r="V58" s="84">
        <v>0.40460000000000002</v>
      </c>
      <c r="W58" s="84">
        <v>0.47760000000000002</v>
      </c>
      <c r="X58" s="84">
        <v>0.71020000000000005</v>
      </c>
      <c r="Y58" s="84">
        <v>0.57509999999999994</v>
      </c>
      <c r="Z58" s="84">
        <v>0.2238</v>
      </c>
      <c r="AA58" s="84">
        <v>0.37280000000000002</v>
      </c>
      <c r="AD58" s="92" t="s">
        <v>124</v>
      </c>
      <c r="AE58" s="84">
        <v>0</v>
      </c>
      <c r="AF58" s="84">
        <v>0</v>
      </c>
      <c r="AG58" s="84">
        <v>0</v>
      </c>
      <c r="AH58" s="84">
        <v>0</v>
      </c>
      <c r="AI58" s="84">
        <v>0</v>
      </c>
      <c r="AJ58" s="84">
        <v>0</v>
      </c>
      <c r="AL58" s="92" t="s">
        <v>124</v>
      </c>
      <c r="AM58" s="84">
        <v>0</v>
      </c>
      <c r="AN58" s="84">
        <v>0</v>
      </c>
      <c r="AO58" s="84">
        <v>0</v>
      </c>
      <c r="AP58" s="84">
        <v>0</v>
      </c>
      <c r="AQ58" s="84">
        <v>0</v>
      </c>
      <c r="AR58" s="84">
        <v>0</v>
      </c>
      <c r="AT58" s="92" t="s">
        <v>124</v>
      </c>
      <c r="AU58" s="84">
        <v>0.3649</v>
      </c>
      <c r="AV58" s="84">
        <v>0.25879999999999997</v>
      </c>
      <c r="AW58" s="84">
        <v>0.499</v>
      </c>
      <c r="AX58" s="84">
        <v>0.57410000000000005</v>
      </c>
      <c r="AY58" s="84">
        <v>0.3856</v>
      </c>
      <c r="AZ58" s="84">
        <v>0.25459999999999999</v>
      </c>
      <c r="BB58" s="92" t="s">
        <v>124</v>
      </c>
      <c r="BC58" s="84">
        <v>0.6048</v>
      </c>
      <c r="BD58" s="84">
        <v>0.30880000000000002</v>
      </c>
      <c r="BE58" s="84">
        <v>0.71709999999999996</v>
      </c>
      <c r="BF58" s="84">
        <v>0.72130000000000005</v>
      </c>
      <c r="BG58" s="84">
        <v>0.63280000000000003</v>
      </c>
      <c r="BH58" s="84">
        <v>0.2863</v>
      </c>
    </row>
    <row r="59" spans="1:60">
      <c r="A59" s="142"/>
      <c r="B59" s="142"/>
      <c r="C59" s="5">
        <v>2.375</v>
      </c>
      <c r="D59" s="84">
        <v>0</v>
      </c>
      <c r="E59" s="84">
        <v>4.1999999999999997E-3</v>
      </c>
      <c r="F59" s="84">
        <v>0</v>
      </c>
      <c r="G59" s="84">
        <v>0</v>
      </c>
      <c r="H59" s="84">
        <v>0</v>
      </c>
      <c r="I59" s="84">
        <v>8.0000000000000004E-4</v>
      </c>
      <c r="J59" s="84">
        <v>0.46210000000000001</v>
      </c>
      <c r="K59" s="84">
        <v>0.59119999999999995</v>
      </c>
      <c r="L59" s="84">
        <v>6.1400000000000003E-2</v>
      </c>
      <c r="M59" s="84">
        <v>0.40150000000000002</v>
      </c>
      <c r="N59" s="84">
        <v>0.4395</v>
      </c>
      <c r="O59" s="84">
        <v>0.39119999999999999</v>
      </c>
      <c r="P59" s="84">
        <v>0.4622</v>
      </c>
      <c r="Q59" s="84">
        <v>0.36780000000000002</v>
      </c>
      <c r="R59" s="84">
        <v>7.4200000000000002E-2</v>
      </c>
      <c r="S59" s="84">
        <v>0.3322</v>
      </c>
      <c r="T59" s="84">
        <v>0.36780000000000002</v>
      </c>
      <c r="U59" s="84">
        <v>0.26979999999999998</v>
      </c>
      <c r="V59" s="84">
        <v>0.35070000000000001</v>
      </c>
      <c r="W59" s="84">
        <v>0.4239</v>
      </c>
      <c r="X59" s="84">
        <v>0.65400000000000003</v>
      </c>
      <c r="Y59" s="84">
        <v>0.60470000000000002</v>
      </c>
      <c r="Z59" s="84">
        <v>0.19170000000000001</v>
      </c>
      <c r="AA59" s="84">
        <v>0.33329999999999999</v>
      </c>
    </row>
    <row r="60" spans="1:60">
      <c r="A60" s="142"/>
      <c r="B60" s="142"/>
      <c r="C60" s="5">
        <v>2.4166666666666701</v>
      </c>
      <c r="D60" s="84">
        <v>0.21820000000000001</v>
      </c>
      <c r="E60" s="84">
        <v>0.33510000000000001</v>
      </c>
      <c r="F60" s="84">
        <v>0</v>
      </c>
      <c r="G60" s="84">
        <v>0.19320000000000001</v>
      </c>
      <c r="H60" s="84">
        <v>0.1338</v>
      </c>
      <c r="I60" s="84">
        <v>0.17599999999999999</v>
      </c>
      <c r="J60" s="84">
        <v>0.65700000000000003</v>
      </c>
      <c r="K60" s="84">
        <v>0.78649999999999998</v>
      </c>
      <c r="L60" s="84">
        <v>0.2379</v>
      </c>
      <c r="M60" s="84">
        <v>0.62050000000000005</v>
      </c>
      <c r="N60" s="84">
        <v>0.69440000000000002</v>
      </c>
      <c r="O60" s="84">
        <v>0.59930000000000005</v>
      </c>
      <c r="P60" s="84">
        <v>0.4017</v>
      </c>
      <c r="Q60" s="84">
        <v>0.4138</v>
      </c>
      <c r="R60" s="84">
        <v>0.12529999999999999</v>
      </c>
      <c r="S60" s="84">
        <v>0.36859999999999998</v>
      </c>
      <c r="T60" s="84">
        <v>0.4138</v>
      </c>
      <c r="U60" s="84">
        <v>0.2858</v>
      </c>
      <c r="V60" s="84">
        <v>0.43059999999999998</v>
      </c>
      <c r="W60" s="84">
        <v>0.40689999999999998</v>
      </c>
      <c r="X60" s="84">
        <v>0.71360000000000001</v>
      </c>
      <c r="Y60" s="84">
        <v>0.68310000000000004</v>
      </c>
      <c r="Z60" s="84">
        <v>0.1779</v>
      </c>
      <c r="AA60" s="84">
        <v>0.34189999999999998</v>
      </c>
    </row>
    <row r="61" spans="1:60">
      <c r="A61" s="142"/>
      <c r="B61" s="142"/>
      <c r="C61" s="5">
        <v>2.4583333333333299</v>
      </c>
      <c r="D61" s="84">
        <v>0.50019999999999998</v>
      </c>
      <c r="E61" s="84">
        <v>0.74790000000000001</v>
      </c>
      <c r="F61" s="84">
        <v>0</v>
      </c>
      <c r="G61" s="84">
        <v>0.42459999999999998</v>
      </c>
      <c r="H61" s="84">
        <v>0.4501</v>
      </c>
      <c r="I61" s="84">
        <v>0.42459999999999998</v>
      </c>
      <c r="J61" s="84">
        <v>0.7329</v>
      </c>
      <c r="K61" s="84">
        <v>0.84079999999999999</v>
      </c>
      <c r="L61" s="84">
        <v>0.35870000000000002</v>
      </c>
      <c r="M61" s="84">
        <v>0.79490000000000005</v>
      </c>
      <c r="N61" s="84">
        <v>0.79339999999999999</v>
      </c>
      <c r="O61" s="84">
        <v>0.70420000000000005</v>
      </c>
      <c r="P61" s="84">
        <v>0.49280000000000002</v>
      </c>
      <c r="Q61" s="84">
        <v>0.56589999999999996</v>
      </c>
      <c r="R61" s="84">
        <v>0.12479999999999999</v>
      </c>
      <c r="S61" s="84">
        <v>0.505</v>
      </c>
      <c r="T61" s="84">
        <v>0.56589999999999996</v>
      </c>
      <c r="U61" s="84">
        <v>0.35649999999999998</v>
      </c>
      <c r="V61" s="84">
        <v>0.30059999999999998</v>
      </c>
      <c r="W61" s="84">
        <v>0.32500000000000001</v>
      </c>
      <c r="X61" s="84">
        <v>0.82330000000000003</v>
      </c>
      <c r="Y61" s="84">
        <v>0.65859999999999996</v>
      </c>
      <c r="Z61" s="84">
        <v>0.19869999999999999</v>
      </c>
      <c r="AA61" s="84">
        <v>0.3306</v>
      </c>
      <c r="AD61" s="144" t="s">
        <v>9</v>
      </c>
      <c r="AE61" s="144"/>
      <c r="AF61" s="144"/>
      <c r="AG61" s="144"/>
      <c r="AH61" s="144"/>
      <c r="AI61" s="144"/>
      <c r="AJ61" s="144"/>
      <c r="AK61" s="144"/>
      <c r="AL61" s="144"/>
      <c r="AM61" s="144"/>
      <c r="AN61" s="144"/>
      <c r="AO61" s="144"/>
      <c r="AP61" s="144"/>
      <c r="AQ61" s="144"/>
      <c r="AR61" s="144"/>
      <c r="AS61" s="144"/>
      <c r="AT61" s="144"/>
      <c r="AU61" s="144"/>
      <c r="AV61" s="144"/>
      <c r="AW61" s="144"/>
      <c r="AX61" s="144"/>
      <c r="AY61" s="144"/>
      <c r="AZ61" s="144"/>
      <c r="BA61" s="144"/>
      <c r="BB61" s="144"/>
      <c r="BC61" s="144"/>
      <c r="BD61" s="144"/>
      <c r="BE61" s="144"/>
      <c r="BF61" s="130"/>
      <c r="BG61" s="130"/>
    </row>
    <row r="62" spans="1:60">
      <c r="A62" s="142"/>
      <c r="B62" s="142"/>
      <c r="C62" s="5">
        <v>2.5</v>
      </c>
      <c r="D62" s="84">
        <v>0.53339999999999999</v>
      </c>
      <c r="E62" s="84">
        <v>0.75070000000000003</v>
      </c>
      <c r="F62" s="84">
        <v>0.16800000000000001</v>
      </c>
      <c r="G62" s="84">
        <v>0.58299999999999996</v>
      </c>
      <c r="H62" s="84">
        <v>0.53269999999999995</v>
      </c>
      <c r="I62" s="84">
        <v>0.51359999999999995</v>
      </c>
      <c r="J62" s="84">
        <v>0.79430000000000001</v>
      </c>
      <c r="K62" s="84">
        <v>0.84340000000000004</v>
      </c>
      <c r="L62" s="84">
        <v>0.54959999999999998</v>
      </c>
      <c r="M62" s="84">
        <v>0.80669999999999997</v>
      </c>
      <c r="N62" s="84">
        <v>0.80520000000000003</v>
      </c>
      <c r="O62" s="84">
        <v>0.75990000000000002</v>
      </c>
      <c r="P62" s="84">
        <v>0.56930000000000003</v>
      </c>
      <c r="Q62" s="84">
        <v>0.55520000000000003</v>
      </c>
      <c r="R62" s="84">
        <v>0.1341</v>
      </c>
      <c r="S62" s="84">
        <v>0.5181</v>
      </c>
      <c r="T62" s="84">
        <v>0.55520000000000003</v>
      </c>
      <c r="U62" s="84">
        <v>0.3831</v>
      </c>
      <c r="V62" s="84">
        <v>0.27639999999999998</v>
      </c>
      <c r="W62" s="84">
        <v>0.35360000000000003</v>
      </c>
      <c r="X62" s="84">
        <v>0.82069999999999999</v>
      </c>
      <c r="Y62" s="84">
        <v>0.65359999999999996</v>
      </c>
      <c r="Z62" s="84">
        <v>0.27389999999999998</v>
      </c>
      <c r="AA62" s="84">
        <v>0.3715</v>
      </c>
      <c r="AE62" s="84" t="s">
        <v>99</v>
      </c>
      <c r="AM62" s="84" t="s">
        <v>100</v>
      </c>
      <c r="AU62" s="84" t="s">
        <v>98</v>
      </c>
      <c r="BC62" s="84" t="s">
        <v>153</v>
      </c>
    </row>
    <row r="63" spans="1:60">
      <c r="A63" s="142"/>
      <c r="B63" s="142"/>
      <c r="C63" s="5">
        <v>2.5416666666666701</v>
      </c>
      <c r="D63" s="84">
        <v>0.57130000000000003</v>
      </c>
      <c r="E63" s="84">
        <v>0.74080000000000001</v>
      </c>
      <c r="F63" s="84">
        <v>0.33810000000000001</v>
      </c>
      <c r="G63" s="84">
        <v>0.67059999999999997</v>
      </c>
      <c r="H63" s="84">
        <v>0.5635</v>
      </c>
      <c r="I63" s="84">
        <v>0.57689999999999997</v>
      </c>
      <c r="J63" s="84">
        <v>0.78249999999999997</v>
      </c>
      <c r="K63" s="84">
        <v>0.83089999999999997</v>
      </c>
      <c r="L63" s="84">
        <v>0.67910000000000004</v>
      </c>
      <c r="M63" s="84">
        <v>0.80940000000000001</v>
      </c>
      <c r="N63" s="84">
        <v>0.79069999999999996</v>
      </c>
      <c r="O63" s="84">
        <v>0.77849999999999997</v>
      </c>
      <c r="P63" s="84">
        <v>0.53449999999999998</v>
      </c>
      <c r="Q63" s="84">
        <v>0.45250000000000001</v>
      </c>
      <c r="R63" s="84">
        <v>0.1129</v>
      </c>
      <c r="S63" s="84">
        <v>0.43680000000000002</v>
      </c>
      <c r="T63" s="84">
        <v>0.45250000000000001</v>
      </c>
      <c r="U63" s="84">
        <v>0.33650000000000002</v>
      </c>
      <c r="V63" s="84">
        <v>0.3347</v>
      </c>
      <c r="W63" s="84">
        <v>0.4108</v>
      </c>
      <c r="X63" s="84">
        <v>0.85229999999999995</v>
      </c>
      <c r="Y63" s="84">
        <v>0.70660000000000001</v>
      </c>
      <c r="Z63" s="84">
        <v>0.3518</v>
      </c>
      <c r="AA63" s="84">
        <v>0.43619999999999998</v>
      </c>
      <c r="AE63" s="84">
        <v>1</v>
      </c>
      <c r="AF63" s="84">
        <v>2</v>
      </c>
      <c r="AG63" s="84">
        <v>3</v>
      </c>
      <c r="AH63" s="84">
        <v>4</v>
      </c>
      <c r="AI63" s="84">
        <v>5</v>
      </c>
      <c r="AJ63" s="84">
        <v>6</v>
      </c>
      <c r="AM63" s="84">
        <v>1</v>
      </c>
      <c r="AN63" s="84">
        <v>2</v>
      </c>
      <c r="AO63" s="84">
        <v>3</v>
      </c>
      <c r="AP63" s="84">
        <v>4</v>
      </c>
      <c r="AQ63" s="84">
        <v>5</v>
      </c>
      <c r="AR63" s="84">
        <v>6</v>
      </c>
      <c r="AU63" s="84">
        <v>1</v>
      </c>
      <c r="AV63" s="84">
        <v>2</v>
      </c>
      <c r="AW63" s="84">
        <v>3</v>
      </c>
      <c r="AX63" s="84">
        <v>4</v>
      </c>
      <c r="AY63" s="84">
        <v>5</v>
      </c>
      <c r="AZ63" s="84">
        <v>6</v>
      </c>
      <c r="BC63" s="84">
        <v>1</v>
      </c>
      <c r="BD63" s="84">
        <v>2</v>
      </c>
      <c r="BE63" s="84">
        <v>3</v>
      </c>
      <c r="BF63" s="84">
        <v>4</v>
      </c>
      <c r="BG63" s="84">
        <v>5</v>
      </c>
      <c r="BH63" s="84">
        <v>6</v>
      </c>
    </row>
    <row r="64" spans="1:60">
      <c r="A64" s="142"/>
      <c r="B64" s="142"/>
      <c r="C64" s="5">
        <v>2.5833333333333299</v>
      </c>
      <c r="D64" s="84">
        <v>0.58599999999999997</v>
      </c>
      <c r="E64" s="84">
        <v>0.74480000000000002</v>
      </c>
      <c r="F64" s="84">
        <v>0.44529999999999997</v>
      </c>
      <c r="G64" s="84">
        <v>0.66249999999999998</v>
      </c>
      <c r="H64" s="84">
        <v>0.43669999999999998</v>
      </c>
      <c r="I64" s="84">
        <v>0.57509999999999994</v>
      </c>
      <c r="J64" s="84">
        <v>0.77729999999999999</v>
      </c>
      <c r="K64" s="84">
        <v>0.83540000000000003</v>
      </c>
      <c r="L64" s="84">
        <v>0.81720000000000004</v>
      </c>
      <c r="M64" s="84">
        <v>0.81320000000000003</v>
      </c>
      <c r="N64" s="84">
        <v>0.77</v>
      </c>
      <c r="O64" s="84">
        <v>0.80259999999999998</v>
      </c>
      <c r="P64" s="84">
        <v>0.49659999999999999</v>
      </c>
      <c r="Q64" s="84">
        <v>0.35160000000000002</v>
      </c>
      <c r="R64" s="84">
        <v>0.1381</v>
      </c>
      <c r="S64" s="84">
        <v>0.35770000000000002</v>
      </c>
      <c r="T64" s="84">
        <v>0.35160000000000002</v>
      </c>
      <c r="U64" s="84">
        <v>0.30819999999999997</v>
      </c>
      <c r="V64" s="84">
        <v>0.29409999999999997</v>
      </c>
      <c r="W64" s="84">
        <v>0.3765</v>
      </c>
      <c r="X64" s="84">
        <v>0.86709999999999998</v>
      </c>
      <c r="Y64" s="84">
        <v>0.70750000000000002</v>
      </c>
      <c r="Z64" s="84">
        <v>0.31819999999999998</v>
      </c>
      <c r="AA64" s="84">
        <v>0.40870000000000001</v>
      </c>
      <c r="AD64" s="92" t="s">
        <v>101</v>
      </c>
      <c r="AE64" s="84">
        <v>0</v>
      </c>
      <c r="AF64" s="84">
        <v>0</v>
      </c>
      <c r="AG64" s="84">
        <v>0</v>
      </c>
      <c r="AH64" s="84">
        <v>0</v>
      </c>
      <c r="AI64" s="84">
        <v>0</v>
      </c>
      <c r="AJ64" s="84">
        <v>0</v>
      </c>
      <c r="AL64" s="92" t="s">
        <v>101</v>
      </c>
      <c r="AM64" s="84">
        <v>0</v>
      </c>
      <c r="AN64" s="84">
        <v>0</v>
      </c>
      <c r="AO64" s="84">
        <v>0</v>
      </c>
      <c r="AP64" s="84">
        <v>0</v>
      </c>
      <c r="AQ64" s="84">
        <v>0</v>
      </c>
      <c r="AR64" s="84">
        <v>0</v>
      </c>
      <c r="AT64" s="92" t="s">
        <v>101</v>
      </c>
      <c r="AU64" s="84">
        <v>0.21640000000000001</v>
      </c>
      <c r="AV64" s="84">
        <v>0.47410000000000002</v>
      </c>
      <c r="AW64" s="84">
        <v>0.70379999999999998</v>
      </c>
      <c r="AX64" s="84">
        <v>0.86470000000000002</v>
      </c>
      <c r="AY64" s="84">
        <v>0.60740000000000005</v>
      </c>
      <c r="AZ64" s="84">
        <v>0.34839999999999999</v>
      </c>
      <c r="BB64" s="92" t="s">
        <v>101</v>
      </c>
      <c r="BC64" s="84">
        <v>0.35849999999999999</v>
      </c>
      <c r="BD64" s="84">
        <v>0.60680000000000001</v>
      </c>
      <c r="BE64" s="84">
        <v>0.58979999999999999</v>
      </c>
      <c r="BF64" s="84">
        <v>0.84650000000000003</v>
      </c>
      <c r="BG64" s="84">
        <v>0.63080000000000003</v>
      </c>
      <c r="BH64" s="84">
        <v>0.40720000000000001</v>
      </c>
    </row>
    <row r="65" spans="1:60">
      <c r="A65" s="142"/>
      <c r="B65" s="142"/>
      <c r="C65" s="5">
        <v>2.625</v>
      </c>
      <c r="D65" s="84">
        <v>0.58509999999999995</v>
      </c>
      <c r="E65" s="84">
        <v>0.75080000000000002</v>
      </c>
      <c r="F65" s="84">
        <v>0.57120000000000004</v>
      </c>
      <c r="G65" s="84">
        <v>0.66739999999999999</v>
      </c>
      <c r="H65" s="84">
        <v>0.56369999999999998</v>
      </c>
      <c r="I65" s="84">
        <v>0.62770000000000004</v>
      </c>
      <c r="J65" s="84">
        <v>0.77939999999999998</v>
      </c>
      <c r="K65" s="84">
        <v>0.84830000000000005</v>
      </c>
      <c r="L65" s="84">
        <v>0.82110000000000005</v>
      </c>
      <c r="M65" s="84">
        <v>0.79210000000000003</v>
      </c>
      <c r="N65" s="84">
        <v>0.77470000000000006</v>
      </c>
      <c r="O65" s="84">
        <v>0.80310000000000004</v>
      </c>
      <c r="P65" s="84">
        <v>0.4158</v>
      </c>
      <c r="Q65" s="84">
        <v>0.35360000000000003</v>
      </c>
      <c r="R65" s="84">
        <v>0.11219999999999999</v>
      </c>
      <c r="S65" s="84">
        <v>0.3715</v>
      </c>
      <c r="T65" s="84">
        <v>0.35360000000000003</v>
      </c>
      <c r="U65" s="84">
        <v>0.27800000000000002</v>
      </c>
      <c r="V65" s="84">
        <v>0.34320000000000001</v>
      </c>
      <c r="W65" s="84">
        <v>0.43909999999999999</v>
      </c>
      <c r="X65" s="84">
        <v>0.90169999999999995</v>
      </c>
      <c r="Y65" s="84">
        <v>0.69840000000000002</v>
      </c>
      <c r="Z65" s="84">
        <v>0.3538</v>
      </c>
      <c r="AA65" s="84">
        <v>0.44979999999999998</v>
      </c>
      <c r="AD65" s="92" t="s">
        <v>102</v>
      </c>
      <c r="AE65" s="84">
        <v>0</v>
      </c>
      <c r="AF65" s="84">
        <v>0</v>
      </c>
      <c r="AG65" s="84">
        <v>0</v>
      </c>
      <c r="AH65" s="84">
        <v>0</v>
      </c>
      <c r="AI65" s="84">
        <v>0</v>
      </c>
      <c r="AJ65" s="84">
        <v>0</v>
      </c>
      <c r="AL65" s="92" t="s">
        <v>102</v>
      </c>
      <c r="AM65" s="84">
        <v>0</v>
      </c>
      <c r="AN65" s="84">
        <v>0</v>
      </c>
      <c r="AO65" s="84">
        <v>0</v>
      </c>
      <c r="AP65" s="84">
        <v>0</v>
      </c>
      <c r="AQ65" s="84">
        <v>0</v>
      </c>
      <c r="AR65" s="84">
        <v>0</v>
      </c>
      <c r="AT65" s="92" t="s">
        <v>102</v>
      </c>
      <c r="AU65" s="84">
        <v>0.15590000000000001</v>
      </c>
      <c r="AV65" s="84">
        <v>0.47799999999999998</v>
      </c>
      <c r="AW65" s="84">
        <v>0.69889999999999997</v>
      </c>
      <c r="AX65" s="84">
        <v>0.85199999999999998</v>
      </c>
      <c r="AY65" s="84">
        <v>0.68710000000000004</v>
      </c>
      <c r="AZ65" s="84">
        <v>0.34010000000000001</v>
      </c>
      <c r="BB65" s="92" t="s">
        <v>102</v>
      </c>
      <c r="BC65" s="84">
        <v>0.38679999999999998</v>
      </c>
      <c r="BD65" s="84">
        <v>0.5786</v>
      </c>
      <c r="BE65" s="84">
        <v>0.60340000000000005</v>
      </c>
      <c r="BF65" s="84">
        <v>0.86160000000000003</v>
      </c>
      <c r="BG65" s="84">
        <v>0.6532</v>
      </c>
      <c r="BH65" s="84">
        <v>0.3669</v>
      </c>
    </row>
    <row r="66" spans="1:60">
      <c r="A66" s="142"/>
      <c r="B66" s="142"/>
      <c r="C66" s="5">
        <v>2.6666666666666701</v>
      </c>
      <c r="D66" s="84">
        <v>0.51700000000000002</v>
      </c>
      <c r="E66" s="84">
        <v>0.73209999999999997</v>
      </c>
      <c r="F66" s="84">
        <v>0.56399999999999995</v>
      </c>
      <c r="G66" s="84">
        <v>0.64229999999999998</v>
      </c>
      <c r="H66" s="84">
        <v>0.54169999999999996</v>
      </c>
      <c r="I66" s="84">
        <v>0.59940000000000004</v>
      </c>
      <c r="J66" s="84">
        <v>0.72040000000000004</v>
      </c>
      <c r="K66" s="84">
        <v>0.82569999999999999</v>
      </c>
      <c r="L66" s="84">
        <v>0.75700000000000001</v>
      </c>
      <c r="M66" s="84">
        <v>0.78310000000000002</v>
      </c>
      <c r="N66" s="84">
        <v>0.74380000000000002</v>
      </c>
      <c r="O66" s="84">
        <v>0.76600000000000001</v>
      </c>
      <c r="P66" s="84">
        <v>0.42130000000000001</v>
      </c>
      <c r="Q66" s="84">
        <v>0.374</v>
      </c>
      <c r="R66" s="84">
        <v>0.1163</v>
      </c>
      <c r="S66" s="84">
        <v>0.33119999999999999</v>
      </c>
      <c r="T66" s="84">
        <v>0.374</v>
      </c>
      <c r="U66" s="84">
        <v>0.27560000000000001</v>
      </c>
      <c r="V66" s="84">
        <v>0.3926</v>
      </c>
      <c r="W66" s="84">
        <v>0.52439999999999998</v>
      </c>
      <c r="X66" s="84">
        <v>0.89090000000000003</v>
      </c>
      <c r="Y66" s="84">
        <v>0.74560000000000004</v>
      </c>
      <c r="Z66" s="84">
        <v>0.4345</v>
      </c>
      <c r="AA66" s="84">
        <v>0.5161</v>
      </c>
      <c r="AD66" s="92" t="s">
        <v>103</v>
      </c>
      <c r="AE66" s="84">
        <v>0</v>
      </c>
      <c r="AF66" s="84">
        <v>0</v>
      </c>
      <c r="AG66" s="84">
        <v>0</v>
      </c>
      <c r="AH66" s="84">
        <v>0</v>
      </c>
      <c r="AI66" s="84">
        <v>0</v>
      </c>
      <c r="AJ66" s="84">
        <v>0</v>
      </c>
      <c r="AL66" s="92" t="s">
        <v>103</v>
      </c>
      <c r="AM66" s="84">
        <v>0</v>
      </c>
      <c r="AN66" s="84">
        <v>0</v>
      </c>
      <c r="AO66" s="84">
        <v>0</v>
      </c>
      <c r="AP66" s="84">
        <v>0</v>
      </c>
      <c r="AQ66" s="84">
        <v>0</v>
      </c>
      <c r="AR66" s="84">
        <v>0</v>
      </c>
      <c r="AT66" s="92" t="s">
        <v>103</v>
      </c>
      <c r="AU66" s="84">
        <v>0.1177</v>
      </c>
      <c r="AV66" s="84">
        <v>0.33929999999999999</v>
      </c>
      <c r="AW66" s="84">
        <v>0.67549999999999999</v>
      </c>
      <c r="AX66" s="84">
        <v>0.84419999999999995</v>
      </c>
      <c r="AY66" s="84">
        <v>0.59619999999999995</v>
      </c>
      <c r="AZ66" s="84">
        <v>0.38700000000000001</v>
      </c>
      <c r="BB66" s="92" t="s">
        <v>103</v>
      </c>
      <c r="BC66" s="84">
        <v>0.36070000000000002</v>
      </c>
      <c r="BD66" s="84">
        <v>0.4325</v>
      </c>
      <c r="BE66" s="84">
        <v>0.61809999999999998</v>
      </c>
      <c r="BF66" s="84">
        <v>0.84440000000000004</v>
      </c>
      <c r="BG66" s="84">
        <v>0.64859999999999995</v>
      </c>
      <c r="BH66" s="84">
        <v>0.35720000000000002</v>
      </c>
    </row>
    <row r="67" spans="1:60">
      <c r="A67" s="142"/>
      <c r="B67" s="142"/>
      <c r="C67" s="5">
        <v>2.7083333333333299</v>
      </c>
      <c r="D67" s="84">
        <v>0.36380000000000001</v>
      </c>
      <c r="E67" s="84">
        <v>0.5514</v>
      </c>
      <c r="F67" s="84">
        <v>0.33750000000000002</v>
      </c>
      <c r="G67" s="84">
        <v>0.51870000000000005</v>
      </c>
      <c r="H67" s="84">
        <v>0.34749999999999998</v>
      </c>
      <c r="I67" s="84">
        <v>0.42380000000000001</v>
      </c>
      <c r="J67" s="84">
        <v>0.56579999999999997</v>
      </c>
      <c r="K67" s="84">
        <v>0.65559999999999996</v>
      </c>
      <c r="L67" s="84">
        <v>0.50509999999999999</v>
      </c>
      <c r="M67" s="84">
        <v>0.64729999999999999</v>
      </c>
      <c r="N67" s="84">
        <v>0.62690000000000001</v>
      </c>
      <c r="O67" s="84">
        <v>0.60009999999999997</v>
      </c>
      <c r="P67" s="84">
        <v>0.40389999999999998</v>
      </c>
      <c r="Q67" s="84">
        <v>0.37119999999999997</v>
      </c>
      <c r="R67" s="84">
        <v>0.1208</v>
      </c>
      <c r="S67" s="84">
        <v>0.32590000000000002</v>
      </c>
      <c r="T67" s="84">
        <v>0.37119999999999997</v>
      </c>
      <c r="U67" s="84">
        <v>0.27110000000000001</v>
      </c>
      <c r="V67" s="84">
        <v>0.42170000000000002</v>
      </c>
      <c r="W67" s="84">
        <v>0.49080000000000001</v>
      </c>
      <c r="X67" s="84">
        <v>0.84409999999999996</v>
      </c>
      <c r="Y67" s="84">
        <v>0.75629999999999997</v>
      </c>
      <c r="Z67" s="84">
        <v>0.45019999999999999</v>
      </c>
      <c r="AA67" s="84">
        <v>0.51480000000000004</v>
      </c>
      <c r="AD67" s="92" t="s">
        <v>104</v>
      </c>
      <c r="AE67" s="84">
        <v>0</v>
      </c>
      <c r="AF67" s="84">
        <v>0</v>
      </c>
      <c r="AG67" s="84">
        <v>0</v>
      </c>
      <c r="AH67" s="84">
        <v>0</v>
      </c>
      <c r="AI67" s="84">
        <v>0</v>
      </c>
      <c r="AJ67" s="84">
        <v>0</v>
      </c>
      <c r="AL67" s="92" t="s">
        <v>104</v>
      </c>
      <c r="AM67" s="84">
        <v>0</v>
      </c>
      <c r="AN67" s="84">
        <v>0</v>
      </c>
      <c r="AO67" s="84">
        <v>0</v>
      </c>
      <c r="AP67" s="84">
        <v>0</v>
      </c>
      <c r="AQ67" s="84">
        <v>0</v>
      </c>
      <c r="AR67" s="84">
        <v>0</v>
      </c>
      <c r="AT67" s="92" t="s">
        <v>104</v>
      </c>
      <c r="AU67" s="84">
        <v>7.7200000000000005E-2</v>
      </c>
      <c r="AV67" s="84">
        <v>0.2878</v>
      </c>
      <c r="AW67" s="84">
        <v>0.62749999999999995</v>
      </c>
      <c r="AX67" s="84">
        <v>0.77500000000000002</v>
      </c>
      <c r="AY67" s="84">
        <v>0.52610000000000001</v>
      </c>
      <c r="AZ67" s="84">
        <v>0.39219999999999999</v>
      </c>
      <c r="BB67" s="92" t="s">
        <v>104</v>
      </c>
      <c r="BC67" s="84">
        <v>0.26690000000000003</v>
      </c>
      <c r="BD67" s="84">
        <v>0.3836</v>
      </c>
      <c r="BE67" s="84">
        <v>0.61829999999999996</v>
      </c>
      <c r="BF67" s="84">
        <v>0.80369999999999997</v>
      </c>
      <c r="BG67" s="84">
        <v>0.62490000000000001</v>
      </c>
      <c r="BH67" s="84">
        <v>0.30020000000000002</v>
      </c>
    </row>
    <row r="68" spans="1:60">
      <c r="A68" s="142"/>
      <c r="B68" s="142"/>
      <c r="C68" s="5">
        <v>2.75</v>
      </c>
      <c r="D68" s="84">
        <v>0</v>
      </c>
      <c r="E68" s="84">
        <v>9.2499999999999999E-2</v>
      </c>
      <c r="F68" s="84">
        <v>0</v>
      </c>
      <c r="G68" s="84">
        <v>6.1400000000000003E-2</v>
      </c>
      <c r="H68" s="84">
        <v>0</v>
      </c>
      <c r="I68" s="84">
        <v>3.0800000000000001E-2</v>
      </c>
      <c r="J68" s="84">
        <v>0.26519999999999999</v>
      </c>
      <c r="K68" s="84">
        <v>0.40300000000000002</v>
      </c>
      <c r="L68" s="84">
        <v>0.17330000000000001</v>
      </c>
      <c r="M68" s="84">
        <v>0.3705</v>
      </c>
      <c r="N68" s="84">
        <v>0.3745</v>
      </c>
      <c r="O68" s="84">
        <v>0.31730000000000003</v>
      </c>
      <c r="P68" s="84">
        <v>0.32779999999999998</v>
      </c>
      <c r="Q68" s="84">
        <v>0.36170000000000002</v>
      </c>
      <c r="R68" s="84">
        <v>0.13139999999999999</v>
      </c>
      <c r="S68" s="84">
        <v>0.32150000000000001</v>
      </c>
      <c r="T68" s="84">
        <v>0.36170000000000002</v>
      </c>
      <c r="U68" s="84">
        <v>0.25190000000000001</v>
      </c>
      <c r="V68" s="84">
        <v>0.48830000000000001</v>
      </c>
      <c r="W68" s="84">
        <v>0.5474</v>
      </c>
      <c r="X68" s="84">
        <v>0.84370000000000001</v>
      </c>
      <c r="Y68" s="84">
        <v>0.78280000000000005</v>
      </c>
      <c r="Z68" s="84">
        <v>0.51639999999999997</v>
      </c>
      <c r="AA68" s="84">
        <v>0.56950000000000001</v>
      </c>
      <c r="AD68" s="92" t="s">
        <v>105</v>
      </c>
      <c r="AE68" s="84">
        <v>0</v>
      </c>
      <c r="AF68" s="84">
        <v>0</v>
      </c>
      <c r="AG68" s="84">
        <v>0</v>
      </c>
      <c r="AH68" s="84">
        <v>0</v>
      </c>
      <c r="AI68" s="84">
        <v>0</v>
      </c>
      <c r="AJ68" s="84">
        <v>0</v>
      </c>
      <c r="AL68" s="92" t="s">
        <v>105</v>
      </c>
      <c r="AM68" s="84">
        <v>0</v>
      </c>
      <c r="AN68" s="84">
        <v>0</v>
      </c>
      <c r="AO68" s="84">
        <v>0</v>
      </c>
      <c r="AP68" s="84">
        <v>0</v>
      </c>
      <c r="AQ68" s="84">
        <v>0</v>
      </c>
      <c r="AR68" s="84">
        <v>0</v>
      </c>
      <c r="AT68" s="92" t="s">
        <v>105</v>
      </c>
      <c r="AU68" s="84">
        <v>8.4199999999999997E-2</v>
      </c>
      <c r="AV68" s="84">
        <v>0.26819999999999999</v>
      </c>
      <c r="AW68" s="84">
        <v>0.63819999999999999</v>
      </c>
      <c r="AX68" s="84">
        <v>0.73480000000000001</v>
      </c>
      <c r="AY68" s="84">
        <v>0.5302</v>
      </c>
      <c r="AZ68" s="84">
        <v>0.40129999999999999</v>
      </c>
      <c r="BB68" s="92" t="s">
        <v>105</v>
      </c>
      <c r="BC68" s="84">
        <v>0.2306</v>
      </c>
      <c r="BD68" s="84">
        <v>0.30080000000000001</v>
      </c>
      <c r="BE68" s="84">
        <v>0.59550000000000003</v>
      </c>
      <c r="BF68" s="84">
        <v>0.78310000000000002</v>
      </c>
      <c r="BG68" s="84">
        <v>0.55989999999999995</v>
      </c>
      <c r="BH68" s="84">
        <v>0.2424</v>
      </c>
    </row>
    <row r="69" spans="1:60">
      <c r="A69" s="142"/>
      <c r="B69" s="142"/>
      <c r="C69" s="5">
        <v>2.7916666666666701</v>
      </c>
      <c r="D69" s="84">
        <v>0</v>
      </c>
      <c r="E69" s="84">
        <v>0</v>
      </c>
      <c r="F69" s="84">
        <v>0</v>
      </c>
      <c r="G69" s="84">
        <v>0</v>
      </c>
      <c r="H69" s="84">
        <v>0</v>
      </c>
      <c r="I69" s="84">
        <v>0</v>
      </c>
      <c r="J69" s="84">
        <v>1.06E-2</v>
      </c>
      <c r="K69" s="84">
        <v>2.8199999999999999E-2</v>
      </c>
      <c r="L69" s="84">
        <v>1E-3</v>
      </c>
      <c r="M69" s="84">
        <v>1.5900000000000001E-2</v>
      </c>
      <c r="N69" s="84">
        <v>2.76E-2</v>
      </c>
      <c r="O69" s="84">
        <v>1.66E-2</v>
      </c>
      <c r="P69" s="84">
        <v>0.29099999999999998</v>
      </c>
      <c r="Q69" s="84">
        <v>0.33660000000000001</v>
      </c>
      <c r="R69" s="84">
        <v>9.6799999999999997E-2</v>
      </c>
      <c r="S69" s="84">
        <v>0.3201</v>
      </c>
      <c r="T69" s="84">
        <v>0.33660000000000001</v>
      </c>
      <c r="U69" s="84">
        <v>0.22439999999999999</v>
      </c>
      <c r="V69" s="84">
        <v>0.6</v>
      </c>
      <c r="W69" s="84">
        <v>0.58250000000000002</v>
      </c>
      <c r="X69" s="84">
        <v>0.89129999999999998</v>
      </c>
      <c r="Y69" s="84">
        <v>0.87519999999999998</v>
      </c>
      <c r="Z69" s="84">
        <v>0.58140000000000003</v>
      </c>
      <c r="AA69" s="84">
        <v>0.63219999999999998</v>
      </c>
      <c r="AD69" s="92" t="s">
        <v>106</v>
      </c>
      <c r="AE69" s="84">
        <v>0</v>
      </c>
      <c r="AF69" s="84">
        <v>0</v>
      </c>
      <c r="AG69" s="84">
        <v>0</v>
      </c>
      <c r="AH69" s="84">
        <v>0</v>
      </c>
      <c r="AI69" s="84">
        <v>0</v>
      </c>
      <c r="AJ69" s="84">
        <v>0</v>
      </c>
      <c r="AL69" s="92" t="s">
        <v>106</v>
      </c>
      <c r="AM69" s="84">
        <v>0</v>
      </c>
      <c r="AN69" s="84">
        <v>2.7000000000000001E-3</v>
      </c>
      <c r="AO69" s="84">
        <v>0</v>
      </c>
      <c r="AP69" s="84">
        <v>0</v>
      </c>
      <c r="AQ69" s="84">
        <v>4.4999999999999998E-2</v>
      </c>
      <c r="AR69" s="84">
        <v>0</v>
      </c>
      <c r="AT69" s="92" t="s">
        <v>106</v>
      </c>
      <c r="AU69" s="84">
        <v>8.4599999999999995E-2</v>
      </c>
      <c r="AV69" s="84">
        <v>0.2273</v>
      </c>
      <c r="AW69" s="84">
        <v>0.61339999999999995</v>
      </c>
      <c r="AX69" s="84">
        <v>0.74170000000000003</v>
      </c>
      <c r="AY69" s="84">
        <v>0.50160000000000005</v>
      </c>
      <c r="AZ69" s="84">
        <v>0.44829999999999998</v>
      </c>
      <c r="BB69" s="92" t="s">
        <v>106</v>
      </c>
      <c r="BC69" s="84">
        <v>0.23430000000000001</v>
      </c>
      <c r="BD69" s="84">
        <v>0.22559999999999999</v>
      </c>
      <c r="BE69" s="84">
        <v>0.57279999999999998</v>
      </c>
      <c r="BF69" s="84">
        <v>0.75539999999999996</v>
      </c>
      <c r="BG69" s="84">
        <v>0.52439999999999998</v>
      </c>
      <c r="BH69" s="84">
        <v>0.2243</v>
      </c>
    </row>
    <row r="70" spans="1:60">
      <c r="A70" s="142"/>
      <c r="B70" s="142"/>
      <c r="C70" s="5">
        <v>2.8333333333333299</v>
      </c>
      <c r="D70" s="84">
        <v>0</v>
      </c>
      <c r="E70" s="84">
        <v>0</v>
      </c>
      <c r="F70" s="84">
        <v>0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0.32419999999999999</v>
      </c>
      <c r="Q70" s="84">
        <v>0.34179999999999999</v>
      </c>
      <c r="R70" s="84">
        <v>0.11550000000000001</v>
      </c>
      <c r="S70" s="84">
        <v>0.35830000000000001</v>
      </c>
      <c r="T70" s="84">
        <v>0.34179999999999999</v>
      </c>
      <c r="U70" s="84">
        <v>0.2495</v>
      </c>
      <c r="V70" s="84">
        <v>0.61860000000000004</v>
      </c>
      <c r="W70" s="84">
        <v>0.64759999999999995</v>
      </c>
      <c r="X70" s="84">
        <v>0.81389999999999996</v>
      </c>
      <c r="Y70" s="84">
        <v>0.79190000000000005</v>
      </c>
      <c r="Z70" s="84">
        <v>0.63100000000000001</v>
      </c>
      <c r="AA70" s="84">
        <v>0.66139999999999999</v>
      </c>
      <c r="AD70" s="92" t="s">
        <v>107</v>
      </c>
      <c r="AE70" s="84">
        <v>0</v>
      </c>
      <c r="AF70" s="84">
        <v>0</v>
      </c>
      <c r="AG70" s="84">
        <v>0</v>
      </c>
      <c r="AH70" s="84">
        <v>0</v>
      </c>
      <c r="AI70" s="84">
        <v>0</v>
      </c>
      <c r="AJ70" s="84">
        <v>0</v>
      </c>
      <c r="AL70" s="92" t="s">
        <v>107</v>
      </c>
      <c r="AM70" s="84">
        <v>0</v>
      </c>
      <c r="AN70" s="84">
        <v>0.1192</v>
      </c>
      <c r="AO70" s="84">
        <v>0</v>
      </c>
      <c r="AP70" s="84">
        <v>1.6899999999999998E-2</v>
      </c>
      <c r="AQ70" s="84">
        <v>0.30980000000000002</v>
      </c>
      <c r="AR70" s="84">
        <v>1.0800000000000001E-2</v>
      </c>
      <c r="AT70" s="92" t="s">
        <v>107</v>
      </c>
      <c r="AU70" s="84">
        <v>8.09E-2</v>
      </c>
      <c r="AV70" s="84">
        <v>0.18920000000000001</v>
      </c>
      <c r="AW70" s="84">
        <v>0.56589999999999996</v>
      </c>
      <c r="AX70" s="84">
        <v>0.75649999999999995</v>
      </c>
      <c r="AY70" s="84">
        <v>0.4284</v>
      </c>
      <c r="AZ70" s="84">
        <v>0.36980000000000002</v>
      </c>
      <c r="BB70" s="92" t="s">
        <v>107</v>
      </c>
      <c r="BC70" s="84">
        <v>0.22140000000000001</v>
      </c>
      <c r="BD70" s="84">
        <v>0.22020000000000001</v>
      </c>
      <c r="BE70" s="84">
        <v>0.51680000000000004</v>
      </c>
      <c r="BF70" s="84">
        <v>0.69420000000000004</v>
      </c>
      <c r="BG70" s="84">
        <v>0.48599999999999999</v>
      </c>
      <c r="BH70" s="84">
        <v>0.21490000000000001</v>
      </c>
    </row>
    <row r="71" spans="1:60">
      <c r="A71" s="142"/>
      <c r="B71" s="142"/>
      <c r="C71" s="5">
        <v>2.875</v>
      </c>
      <c r="D71" s="84">
        <v>0</v>
      </c>
      <c r="E71" s="84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0.32879999999999998</v>
      </c>
      <c r="Q71" s="84">
        <v>0.35680000000000001</v>
      </c>
      <c r="R71" s="84">
        <v>0.13109999999999999</v>
      </c>
      <c r="S71" s="84">
        <v>0.39379999999999998</v>
      </c>
      <c r="T71" s="84">
        <v>0.35680000000000001</v>
      </c>
      <c r="U71" s="84">
        <v>0.26590000000000003</v>
      </c>
      <c r="V71" s="84">
        <v>0.60980000000000001</v>
      </c>
      <c r="W71" s="84">
        <v>0.67630000000000001</v>
      </c>
      <c r="X71" s="84">
        <v>0.66459999999999997</v>
      </c>
      <c r="Y71" s="84">
        <v>0.67630000000000001</v>
      </c>
      <c r="Z71" s="84">
        <v>0.66149999999999998</v>
      </c>
      <c r="AA71" s="84">
        <v>0.66</v>
      </c>
      <c r="AD71" s="92" t="s">
        <v>108</v>
      </c>
      <c r="AE71" s="84">
        <v>0</v>
      </c>
      <c r="AF71" s="84">
        <v>0</v>
      </c>
      <c r="AG71" s="84">
        <v>0</v>
      </c>
      <c r="AH71" s="84">
        <v>0</v>
      </c>
      <c r="AI71" s="84">
        <v>0</v>
      </c>
      <c r="AJ71" s="84">
        <v>0</v>
      </c>
      <c r="AL71" s="92" t="s">
        <v>108</v>
      </c>
      <c r="AM71" s="84">
        <v>7.4000000000000003E-3</v>
      </c>
      <c r="AN71" s="84">
        <v>0.37240000000000001</v>
      </c>
      <c r="AO71" s="84">
        <v>9.6000000000000002E-2</v>
      </c>
      <c r="AP71" s="84">
        <v>0.1479</v>
      </c>
      <c r="AQ71" s="84">
        <v>0.61899999999999999</v>
      </c>
      <c r="AR71" s="84">
        <v>0.23980000000000001</v>
      </c>
      <c r="AT71" s="92" t="s">
        <v>108</v>
      </c>
      <c r="AU71" s="84">
        <v>0.16639999999999999</v>
      </c>
      <c r="AV71" s="84">
        <v>9.9599999999999994E-2</v>
      </c>
      <c r="AW71" s="84">
        <v>0.61429999999999996</v>
      </c>
      <c r="AX71" s="84">
        <v>0.73909999999999998</v>
      </c>
      <c r="AY71" s="84">
        <v>0.37030000000000002</v>
      </c>
      <c r="AZ71" s="84">
        <v>0.3619</v>
      </c>
      <c r="BB71" s="92" t="s">
        <v>108</v>
      </c>
      <c r="BC71" s="84">
        <v>0.28649999999999998</v>
      </c>
      <c r="BD71" s="84">
        <v>0.19969999999999999</v>
      </c>
      <c r="BE71" s="84">
        <v>0.55579999999999996</v>
      </c>
      <c r="BF71" s="84">
        <v>0.69279999999999997</v>
      </c>
      <c r="BG71" s="84">
        <v>0.41289999999999999</v>
      </c>
      <c r="BH71" s="84">
        <v>0.26340000000000002</v>
      </c>
    </row>
    <row r="72" spans="1:60">
      <c r="A72" s="142"/>
      <c r="B72" s="142"/>
      <c r="C72" s="5">
        <v>2.9166666666666701</v>
      </c>
      <c r="D72" s="84">
        <v>0</v>
      </c>
      <c r="E72" s="84">
        <v>0</v>
      </c>
      <c r="F72" s="84">
        <v>0</v>
      </c>
      <c r="G72" s="84">
        <v>0</v>
      </c>
      <c r="H72" s="84">
        <v>0</v>
      </c>
      <c r="I72" s="84">
        <v>0</v>
      </c>
      <c r="J72" s="84">
        <v>0</v>
      </c>
      <c r="K72" s="84">
        <v>0</v>
      </c>
      <c r="L72" s="84">
        <v>0</v>
      </c>
      <c r="M72" s="84">
        <v>0</v>
      </c>
      <c r="N72" s="84">
        <v>0</v>
      </c>
      <c r="O72" s="84">
        <v>0</v>
      </c>
      <c r="P72" s="84">
        <v>0.40910000000000002</v>
      </c>
      <c r="Q72" s="84">
        <v>0.49009999999999998</v>
      </c>
      <c r="R72" s="84">
        <v>0.14949999999999999</v>
      </c>
      <c r="S72" s="84">
        <v>0.48230000000000001</v>
      </c>
      <c r="T72" s="84">
        <v>0.49009999999999998</v>
      </c>
      <c r="U72" s="84">
        <v>0.32929999999999998</v>
      </c>
      <c r="V72" s="84">
        <v>0.4975</v>
      </c>
      <c r="W72" s="84">
        <v>0.59809999999999997</v>
      </c>
      <c r="X72" s="84">
        <v>0.49270000000000003</v>
      </c>
      <c r="Y72" s="84">
        <v>0.55530000000000002</v>
      </c>
      <c r="Z72" s="84">
        <v>0.68559999999999999</v>
      </c>
      <c r="AA72" s="84">
        <v>0.61670000000000003</v>
      </c>
      <c r="AD72" s="92" t="s">
        <v>109</v>
      </c>
      <c r="AE72" s="84">
        <v>0</v>
      </c>
      <c r="AF72" s="84">
        <v>0.12959999999999999</v>
      </c>
      <c r="AG72" s="84">
        <v>0</v>
      </c>
      <c r="AH72" s="84">
        <v>3.5000000000000003E-2</v>
      </c>
      <c r="AI72" s="84">
        <v>0.42430000000000001</v>
      </c>
      <c r="AJ72" s="84">
        <v>6.2300000000000001E-2</v>
      </c>
      <c r="AL72" s="92" t="s">
        <v>109</v>
      </c>
      <c r="AM72" s="84">
        <v>0.1046</v>
      </c>
      <c r="AN72" s="84">
        <v>0.49630000000000002</v>
      </c>
      <c r="AO72" s="84">
        <v>0.41460000000000002</v>
      </c>
      <c r="AP72" s="84">
        <v>0.72640000000000005</v>
      </c>
      <c r="AQ72" s="84">
        <v>0.84550000000000003</v>
      </c>
      <c r="AR72" s="84">
        <v>0.72299999999999998</v>
      </c>
      <c r="AT72" s="92" t="s">
        <v>109</v>
      </c>
      <c r="AU72" s="84">
        <v>0.32019999999999998</v>
      </c>
      <c r="AV72" s="84">
        <v>7.3999999999999996E-2</v>
      </c>
      <c r="AW72" s="84">
        <v>0.64729999999999999</v>
      </c>
      <c r="AX72" s="84">
        <v>0.76470000000000005</v>
      </c>
      <c r="AY72" s="84">
        <v>0.31369999999999998</v>
      </c>
      <c r="AZ72" s="84">
        <v>0.39650000000000002</v>
      </c>
      <c r="BB72" s="92" t="s">
        <v>109</v>
      </c>
      <c r="BC72" s="84">
        <v>0.38030000000000003</v>
      </c>
      <c r="BD72" s="84">
        <v>0.2185</v>
      </c>
      <c r="BE72" s="84">
        <v>0.59019999999999995</v>
      </c>
      <c r="BF72" s="84">
        <v>0.6905</v>
      </c>
      <c r="BG72" s="84">
        <v>0.36990000000000001</v>
      </c>
      <c r="BH72" s="84">
        <v>0.34660000000000002</v>
      </c>
    </row>
    <row r="73" spans="1:60">
      <c r="A73" s="142"/>
      <c r="B73" s="142"/>
      <c r="C73" s="5">
        <v>2.9583333333333299</v>
      </c>
      <c r="D73" s="84">
        <v>0</v>
      </c>
      <c r="E73" s="84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0.36549999999999999</v>
      </c>
      <c r="Q73" s="84">
        <v>0.49909999999999999</v>
      </c>
      <c r="R73" s="84">
        <v>0.12559999999999999</v>
      </c>
      <c r="S73" s="84">
        <v>0.4466</v>
      </c>
      <c r="T73" s="84">
        <v>0.49909999999999999</v>
      </c>
      <c r="U73" s="84">
        <v>0.3014</v>
      </c>
      <c r="V73" s="84">
        <v>0.41539999999999999</v>
      </c>
      <c r="W73" s="84">
        <v>0.55479999999999996</v>
      </c>
      <c r="X73" s="84">
        <v>0.50149999999999995</v>
      </c>
      <c r="Y73" s="84">
        <v>0.5665</v>
      </c>
      <c r="Z73" s="84">
        <v>0.61399999999999999</v>
      </c>
      <c r="AA73" s="84">
        <v>0.56320000000000003</v>
      </c>
      <c r="AD73" s="92" t="s">
        <v>110</v>
      </c>
      <c r="AE73" s="84">
        <v>0</v>
      </c>
      <c r="AF73" s="84">
        <v>0.33489999999999998</v>
      </c>
      <c r="AG73" s="84">
        <v>6.7199999999999996E-2</v>
      </c>
      <c r="AH73" s="84">
        <v>0.39129999999999998</v>
      </c>
      <c r="AI73" s="84">
        <v>0.9839</v>
      </c>
      <c r="AJ73" s="84">
        <v>0.49480000000000002</v>
      </c>
      <c r="AL73" s="92" t="s">
        <v>110</v>
      </c>
      <c r="AM73" s="84">
        <v>0.1459</v>
      </c>
      <c r="AN73" s="84">
        <v>0.58360000000000001</v>
      </c>
      <c r="AO73" s="84">
        <v>0.72030000000000005</v>
      </c>
      <c r="AP73" s="84">
        <v>0.81869999999999998</v>
      </c>
      <c r="AQ73" s="84">
        <v>0.94330000000000003</v>
      </c>
      <c r="AR73" s="84">
        <v>0.82689999999999997</v>
      </c>
      <c r="AT73" s="92" t="s">
        <v>110</v>
      </c>
      <c r="AU73" s="84">
        <v>0.36930000000000002</v>
      </c>
      <c r="AV73" s="84">
        <v>8.48E-2</v>
      </c>
      <c r="AW73" s="84">
        <v>0.65529999999999999</v>
      </c>
      <c r="AX73" s="84">
        <v>0.77769999999999995</v>
      </c>
      <c r="AY73" s="84">
        <v>0.34160000000000001</v>
      </c>
      <c r="AZ73" s="84">
        <v>0.30270000000000002</v>
      </c>
      <c r="BB73" s="92" t="s">
        <v>110</v>
      </c>
      <c r="BC73" s="84">
        <v>0.37109999999999999</v>
      </c>
      <c r="BD73" s="84">
        <v>0.23100000000000001</v>
      </c>
      <c r="BE73" s="84">
        <v>0.58140000000000003</v>
      </c>
      <c r="BF73" s="84">
        <v>0.69110000000000005</v>
      </c>
      <c r="BG73" s="84">
        <v>0.37380000000000002</v>
      </c>
      <c r="BH73" s="84">
        <v>0.39739999999999998</v>
      </c>
    </row>
    <row r="74" spans="1:60">
      <c r="A74" s="142"/>
      <c r="B74" s="142"/>
      <c r="C74" s="5">
        <v>3</v>
      </c>
      <c r="D74" s="84">
        <v>0</v>
      </c>
      <c r="E74" s="84">
        <v>0</v>
      </c>
      <c r="F74" s="84">
        <v>0</v>
      </c>
      <c r="G74" s="84">
        <v>0</v>
      </c>
      <c r="H74" s="84">
        <v>0</v>
      </c>
      <c r="I74" s="84">
        <v>0</v>
      </c>
      <c r="J74" s="84">
        <v>0</v>
      </c>
      <c r="K74" s="84">
        <v>0</v>
      </c>
      <c r="L74" s="84">
        <v>0</v>
      </c>
      <c r="M74" s="84">
        <v>0</v>
      </c>
      <c r="N74" s="84">
        <v>0</v>
      </c>
      <c r="O74" s="84">
        <v>0</v>
      </c>
      <c r="P74" s="84">
        <v>0.29559999999999997</v>
      </c>
      <c r="Q74" s="84">
        <v>0.41049999999999998</v>
      </c>
      <c r="R74" s="84">
        <v>0.1023</v>
      </c>
      <c r="S74" s="84">
        <v>0.3639</v>
      </c>
      <c r="T74" s="84">
        <v>0.41049999999999998</v>
      </c>
      <c r="U74" s="84">
        <v>0.24540000000000001</v>
      </c>
      <c r="V74" s="84">
        <v>0.39860000000000001</v>
      </c>
      <c r="W74" s="84">
        <v>0.56489999999999996</v>
      </c>
      <c r="X74" s="84">
        <v>0.54320000000000002</v>
      </c>
      <c r="Y74" s="84">
        <v>0.5121</v>
      </c>
      <c r="Z74" s="84">
        <v>0.51939999999999997</v>
      </c>
      <c r="AA74" s="84">
        <v>0.51839999999999997</v>
      </c>
      <c r="AD74" s="92" t="s">
        <v>111</v>
      </c>
      <c r="AE74" s="84">
        <v>0</v>
      </c>
      <c r="AF74" s="84">
        <v>0.60419999999999996</v>
      </c>
      <c r="AG74" s="84">
        <v>0.33100000000000002</v>
      </c>
      <c r="AH74" s="84">
        <v>0.66990000000000005</v>
      </c>
      <c r="AI74" s="84">
        <v>0.98440000000000005</v>
      </c>
      <c r="AJ74" s="84">
        <v>0.79469999999999996</v>
      </c>
      <c r="AL74" s="92" t="s">
        <v>111</v>
      </c>
      <c r="AM74" s="84">
        <v>0.32929999999999998</v>
      </c>
      <c r="AN74" s="84">
        <v>0.8196</v>
      </c>
      <c r="AO74" s="84">
        <v>0.75129999999999997</v>
      </c>
      <c r="AP74" s="84">
        <v>0.79949999999999999</v>
      </c>
      <c r="AQ74" s="84">
        <v>0.94</v>
      </c>
      <c r="AR74" s="84">
        <v>0.81369999999999998</v>
      </c>
      <c r="AT74" s="92" t="s">
        <v>111</v>
      </c>
      <c r="AU74" s="84">
        <v>0.47820000000000001</v>
      </c>
      <c r="AV74" s="84">
        <v>4.1599999999999998E-2</v>
      </c>
      <c r="AW74" s="84">
        <v>0.46360000000000001</v>
      </c>
      <c r="AX74" s="84">
        <v>0.83650000000000002</v>
      </c>
      <c r="AY74" s="84">
        <v>0.4743</v>
      </c>
      <c r="AZ74" s="84">
        <v>0.1792</v>
      </c>
      <c r="BB74" s="92" t="s">
        <v>111</v>
      </c>
      <c r="BC74" s="84">
        <v>0.52990000000000004</v>
      </c>
      <c r="BD74" s="84">
        <v>0.15679999999999999</v>
      </c>
      <c r="BE74" s="84">
        <v>0.4375</v>
      </c>
      <c r="BF74" s="84">
        <v>0.69689999999999996</v>
      </c>
      <c r="BG74" s="84">
        <v>0.46629999999999999</v>
      </c>
      <c r="BH74" s="84">
        <v>0.25819999999999999</v>
      </c>
    </row>
    <row r="75" spans="1:60">
      <c r="A75" s="142" t="s">
        <v>75</v>
      </c>
      <c r="B75" s="142"/>
      <c r="C75" s="39">
        <v>3.0416666666666701</v>
      </c>
      <c r="D75" s="95">
        <v>0</v>
      </c>
      <c r="E75" s="95">
        <v>0</v>
      </c>
      <c r="F75" s="95">
        <v>0</v>
      </c>
      <c r="G75" s="95">
        <v>0</v>
      </c>
      <c r="H75" s="95">
        <v>0</v>
      </c>
      <c r="I75" s="95">
        <v>0</v>
      </c>
      <c r="J75" s="95">
        <v>0</v>
      </c>
      <c r="K75" s="95">
        <v>0</v>
      </c>
      <c r="L75" s="95">
        <v>0</v>
      </c>
      <c r="M75" s="95">
        <v>0</v>
      </c>
      <c r="N75" s="95">
        <v>0</v>
      </c>
      <c r="O75" s="95">
        <v>0</v>
      </c>
      <c r="P75" s="95">
        <v>0.49009999999999998</v>
      </c>
      <c r="Q75" s="95">
        <v>0.79720000000000002</v>
      </c>
      <c r="R75" s="95">
        <v>0.18440000000000001</v>
      </c>
      <c r="S75" s="95">
        <v>0.75149999999999995</v>
      </c>
      <c r="T75" s="95">
        <v>0.79720000000000002</v>
      </c>
      <c r="U75" s="95">
        <v>0.45600000000000002</v>
      </c>
      <c r="V75" s="95">
        <v>0.74450000000000005</v>
      </c>
      <c r="W75" s="95">
        <v>0.65539999999999998</v>
      </c>
      <c r="X75" s="95">
        <v>0.51280000000000003</v>
      </c>
      <c r="Y75" s="95">
        <v>0.58850000000000002</v>
      </c>
      <c r="Z75" s="95">
        <v>0.68149999999999999</v>
      </c>
      <c r="AA75" s="95">
        <v>0.6593</v>
      </c>
      <c r="AD75" s="92" t="s">
        <v>112</v>
      </c>
      <c r="AE75" s="84">
        <v>0</v>
      </c>
      <c r="AF75" s="84">
        <v>0.60509999999999997</v>
      </c>
      <c r="AG75" s="84">
        <v>0.53979999999999995</v>
      </c>
      <c r="AH75" s="84">
        <v>0.59360000000000002</v>
      </c>
      <c r="AI75" s="84">
        <v>0.9476</v>
      </c>
      <c r="AJ75" s="84">
        <v>0.72409999999999997</v>
      </c>
      <c r="AL75" s="92" t="s">
        <v>112</v>
      </c>
      <c r="AM75" s="84">
        <v>0.27510000000000001</v>
      </c>
      <c r="AN75" s="84">
        <v>0.7964</v>
      </c>
      <c r="AO75" s="84">
        <v>0.68569999999999998</v>
      </c>
      <c r="AP75" s="84">
        <v>0.76329999999999998</v>
      </c>
      <c r="AQ75" s="84">
        <v>0.92369999999999997</v>
      </c>
      <c r="AR75" s="84">
        <v>0.75409999999999999</v>
      </c>
      <c r="AT75" s="92" t="s">
        <v>112</v>
      </c>
      <c r="AU75" s="84">
        <v>0.30509999999999998</v>
      </c>
      <c r="AV75" s="84">
        <v>2.5100000000000001E-2</v>
      </c>
      <c r="AW75" s="84">
        <v>0.24940000000000001</v>
      </c>
      <c r="AX75" s="84">
        <v>0.81799999999999995</v>
      </c>
      <c r="AY75" s="84">
        <v>0.45600000000000002</v>
      </c>
      <c r="AZ75" s="84">
        <v>0.1462</v>
      </c>
      <c r="BB75" s="92" t="s">
        <v>112</v>
      </c>
      <c r="BC75" s="84">
        <v>0.48859999999999998</v>
      </c>
      <c r="BD75" s="84">
        <v>0.13289999999999999</v>
      </c>
      <c r="BE75" s="84">
        <v>0.29770000000000002</v>
      </c>
      <c r="BF75" s="84">
        <v>0.68600000000000005</v>
      </c>
      <c r="BG75" s="84">
        <v>0.44219999999999998</v>
      </c>
      <c r="BH75" s="84">
        <v>0.22539999999999999</v>
      </c>
    </row>
    <row r="76" spans="1:60">
      <c r="A76" s="142"/>
      <c r="B76" s="142"/>
      <c r="C76" s="39">
        <v>3.0833333333333299</v>
      </c>
      <c r="D76" s="95">
        <v>0</v>
      </c>
      <c r="E76" s="95">
        <v>0</v>
      </c>
      <c r="F76" s="95">
        <v>0</v>
      </c>
      <c r="G76" s="95">
        <v>0</v>
      </c>
      <c r="H76" s="95">
        <v>0</v>
      </c>
      <c r="I76" s="95">
        <v>0</v>
      </c>
      <c r="J76" s="95">
        <v>0</v>
      </c>
      <c r="K76" s="95">
        <v>0</v>
      </c>
      <c r="L76" s="95">
        <v>0</v>
      </c>
      <c r="M76" s="95">
        <v>0</v>
      </c>
      <c r="N76" s="95">
        <v>0</v>
      </c>
      <c r="O76" s="95">
        <v>0</v>
      </c>
      <c r="P76" s="95">
        <v>0.50219999999999998</v>
      </c>
      <c r="Q76" s="95">
        <v>0.75370000000000004</v>
      </c>
      <c r="R76" s="95">
        <v>0.1772</v>
      </c>
      <c r="S76" s="95">
        <v>0.7319</v>
      </c>
      <c r="T76" s="95">
        <v>0.75370000000000004</v>
      </c>
      <c r="U76" s="95">
        <v>0.44750000000000001</v>
      </c>
      <c r="V76" s="95">
        <v>0.79469999999999996</v>
      </c>
      <c r="W76" s="95">
        <v>0.71840000000000004</v>
      </c>
      <c r="X76" s="95">
        <v>0.40610000000000002</v>
      </c>
      <c r="Y76" s="95">
        <v>0.52129999999999999</v>
      </c>
      <c r="Z76" s="95">
        <v>0.63419999999999999</v>
      </c>
      <c r="AA76" s="95">
        <v>0.64019999999999999</v>
      </c>
      <c r="AD76" s="92" t="s">
        <v>113</v>
      </c>
      <c r="AE76" s="84">
        <v>3.3999999999999998E-3</v>
      </c>
      <c r="AF76" s="84">
        <v>0.65680000000000005</v>
      </c>
      <c r="AG76" s="84">
        <v>0.51270000000000004</v>
      </c>
      <c r="AH76" s="84">
        <v>0.49409999999999998</v>
      </c>
      <c r="AI76" s="84">
        <v>0.93210000000000004</v>
      </c>
      <c r="AJ76" s="84">
        <v>0.69869999999999999</v>
      </c>
      <c r="AL76" s="92" t="s">
        <v>113</v>
      </c>
      <c r="AM76" s="84">
        <v>0.25700000000000001</v>
      </c>
      <c r="AN76" s="84">
        <v>0.80649999999999999</v>
      </c>
      <c r="AO76" s="84">
        <v>0.65900000000000003</v>
      </c>
      <c r="AP76" s="84">
        <v>0.68089999999999995</v>
      </c>
      <c r="AQ76" s="84">
        <v>0.91879999999999995</v>
      </c>
      <c r="AR76" s="84">
        <v>0.74760000000000004</v>
      </c>
      <c r="AT76" s="92" t="s">
        <v>113</v>
      </c>
      <c r="AU76" s="84">
        <v>0.20730000000000001</v>
      </c>
      <c r="AV76" s="84">
        <v>0.24030000000000001</v>
      </c>
      <c r="AW76" s="84">
        <v>0.22</v>
      </c>
      <c r="AX76" s="84">
        <v>0.78649999999999998</v>
      </c>
      <c r="AY76" s="84">
        <v>0.3987</v>
      </c>
      <c r="AZ76" s="84">
        <v>0.15540000000000001</v>
      </c>
      <c r="BB76" s="92" t="s">
        <v>113</v>
      </c>
      <c r="BC76" s="84">
        <v>0.39910000000000001</v>
      </c>
      <c r="BD76" s="84">
        <v>0.2155</v>
      </c>
      <c r="BE76" s="84">
        <v>0.23119999999999999</v>
      </c>
      <c r="BF76" s="84">
        <v>0.60809999999999997</v>
      </c>
      <c r="BG76" s="84">
        <v>0.38540000000000002</v>
      </c>
      <c r="BH76" s="84">
        <v>0.21179999999999999</v>
      </c>
    </row>
    <row r="77" spans="1:60">
      <c r="A77" s="142"/>
      <c r="B77" s="142"/>
      <c r="C77" s="39">
        <v>3.125</v>
      </c>
      <c r="D77" s="95">
        <v>0</v>
      </c>
      <c r="E77" s="95">
        <v>0</v>
      </c>
      <c r="F77" s="95">
        <v>0</v>
      </c>
      <c r="G77" s="95">
        <v>0</v>
      </c>
      <c r="H77" s="95">
        <v>0</v>
      </c>
      <c r="I77" s="95">
        <v>0</v>
      </c>
      <c r="J77" s="95">
        <v>0</v>
      </c>
      <c r="K77" s="95">
        <v>0</v>
      </c>
      <c r="L77" s="95">
        <v>0</v>
      </c>
      <c r="M77" s="95">
        <v>0</v>
      </c>
      <c r="N77" s="95">
        <v>0</v>
      </c>
      <c r="O77" s="95">
        <v>0</v>
      </c>
      <c r="P77" s="95">
        <v>0.51280000000000003</v>
      </c>
      <c r="Q77" s="95">
        <v>0.78200000000000003</v>
      </c>
      <c r="R77" s="95">
        <v>0.19020000000000001</v>
      </c>
      <c r="S77" s="95">
        <v>0.76980000000000004</v>
      </c>
      <c r="T77" s="95">
        <v>0.78200000000000003</v>
      </c>
      <c r="U77" s="95">
        <v>0.46660000000000001</v>
      </c>
      <c r="V77" s="95">
        <v>0.7792</v>
      </c>
      <c r="W77" s="95">
        <v>0.73460000000000003</v>
      </c>
      <c r="X77" s="95">
        <v>0.38379999999999997</v>
      </c>
      <c r="Y77" s="95">
        <v>0.39939999999999998</v>
      </c>
      <c r="Z77" s="95">
        <v>0.63639999999999997</v>
      </c>
      <c r="AA77" s="95">
        <v>0.63529999999999998</v>
      </c>
      <c r="AD77" s="92" t="s">
        <v>114</v>
      </c>
      <c r="AE77" s="84">
        <v>0</v>
      </c>
      <c r="AF77" s="84">
        <v>0.8619</v>
      </c>
      <c r="AG77" s="84">
        <v>0.54179999999999995</v>
      </c>
      <c r="AH77" s="84">
        <v>0.59040000000000004</v>
      </c>
      <c r="AI77" s="84">
        <v>0.97619999999999996</v>
      </c>
      <c r="AJ77" s="84">
        <v>0.70309999999999995</v>
      </c>
      <c r="AL77" s="92" t="s">
        <v>114</v>
      </c>
      <c r="AM77" s="84">
        <v>0.33950000000000002</v>
      </c>
      <c r="AN77" s="84">
        <v>0.8679</v>
      </c>
      <c r="AO77" s="84">
        <v>0.6744</v>
      </c>
      <c r="AP77" s="84">
        <v>0.76829999999999998</v>
      </c>
      <c r="AQ77" s="84">
        <v>0.91710000000000003</v>
      </c>
      <c r="AR77" s="84">
        <v>0.75370000000000004</v>
      </c>
      <c r="AT77" s="92" t="s">
        <v>114</v>
      </c>
      <c r="AU77" s="84">
        <v>0.1002</v>
      </c>
      <c r="AV77" s="84">
        <v>0.1338</v>
      </c>
      <c r="AW77" s="84">
        <v>0.27800000000000002</v>
      </c>
      <c r="AX77" s="84">
        <v>0.76880000000000004</v>
      </c>
      <c r="AY77" s="84">
        <v>0.36249999999999999</v>
      </c>
      <c r="AZ77" s="84">
        <v>9.9199999999999997E-2</v>
      </c>
      <c r="BB77" s="92" t="s">
        <v>114</v>
      </c>
      <c r="BC77" s="84">
        <v>0.30420000000000003</v>
      </c>
      <c r="BD77" s="84">
        <v>0.1411</v>
      </c>
      <c r="BE77" s="84">
        <v>0.24210000000000001</v>
      </c>
      <c r="BF77" s="84">
        <v>0.61660000000000004</v>
      </c>
      <c r="BG77" s="84">
        <v>0.31759999999999999</v>
      </c>
      <c r="BH77" s="84">
        <v>0.1434</v>
      </c>
    </row>
    <row r="78" spans="1:60">
      <c r="A78" s="142"/>
      <c r="B78" s="142"/>
      <c r="C78" s="39">
        <v>3.1666666666666701</v>
      </c>
      <c r="D78" s="95">
        <v>0</v>
      </c>
      <c r="E78" s="95">
        <v>0</v>
      </c>
      <c r="F78" s="95">
        <v>0</v>
      </c>
      <c r="G78" s="95">
        <v>0</v>
      </c>
      <c r="H78" s="95">
        <v>0</v>
      </c>
      <c r="I78" s="95">
        <v>0</v>
      </c>
      <c r="J78" s="95">
        <v>0</v>
      </c>
      <c r="K78" s="95">
        <v>0</v>
      </c>
      <c r="L78" s="95">
        <v>0</v>
      </c>
      <c r="M78" s="95">
        <v>0</v>
      </c>
      <c r="N78" s="95">
        <v>0</v>
      </c>
      <c r="O78" s="95">
        <v>0</v>
      </c>
      <c r="P78" s="95">
        <v>0.49680000000000002</v>
      </c>
      <c r="Q78" s="95">
        <v>0.74229999999999996</v>
      </c>
      <c r="R78" s="95">
        <v>0.17280000000000001</v>
      </c>
      <c r="S78" s="95">
        <v>0.71040000000000003</v>
      </c>
      <c r="T78" s="95">
        <v>0.74229999999999996</v>
      </c>
      <c r="U78" s="95">
        <v>0.43859999999999999</v>
      </c>
      <c r="V78" s="95">
        <v>0.74880000000000002</v>
      </c>
      <c r="W78" s="95">
        <v>0.77470000000000006</v>
      </c>
      <c r="X78" s="95">
        <v>0.31240000000000001</v>
      </c>
      <c r="Y78" s="95">
        <v>0.32050000000000001</v>
      </c>
      <c r="Z78" s="95">
        <v>0.61409999999999998</v>
      </c>
      <c r="AA78" s="95">
        <v>0.61809999999999998</v>
      </c>
      <c r="AD78" s="92" t="s">
        <v>115</v>
      </c>
      <c r="AE78" s="84">
        <v>0</v>
      </c>
      <c r="AF78" s="84">
        <v>0.89370000000000005</v>
      </c>
      <c r="AG78" s="84">
        <v>0.60980000000000001</v>
      </c>
      <c r="AH78" s="84">
        <v>0.72899999999999998</v>
      </c>
      <c r="AI78" s="84">
        <v>0.94620000000000004</v>
      </c>
      <c r="AJ78" s="84">
        <v>0.75580000000000003</v>
      </c>
      <c r="AL78" s="92" t="s">
        <v>115</v>
      </c>
      <c r="AM78" s="84">
        <v>0.2888</v>
      </c>
      <c r="AN78" s="84">
        <v>0.87719999999999998</v>
      </c>
      <c r="AO78" s="84">
        <v>0.72040000000000004</v>
      </c>
      <c r="AP78" s="84">
        <v>0.80959999999999999</v>
      </c>
      <c r="AQ78" s="84">
        <v>0.91739999999999999</v>
      </c>
      <c r="AR78" s="84">
        <v>0.77839999999999998</v>
      </c>
      <c r="AT78" s="92" t="s">
        <v>115</v>
      </c>
      <c r="AU78" s="84">
        <v>5.0999999999999997E-2</v>
      </c>
      <c r="AV78" s="84">
        <v>0.1002</v>
      </c>
      <c r="AW78" s="84">
        <v>0.3014</v>
      </c>
      <c r="AX78" s="84">
        <v>0.77</v>
      </c>
      <c r="AY78" s="84">
        <v>0.31159999999999999</v>
      </c>
      <c r="AZ78" s="84">
        <v>3.2599999999999997E-2</v>
      </c>
      <c r="BB78" s="92" t="s">
        <v>115</v>
      </c>
      <c r="BC78" s="84">
        <v>0.17299999999999999</v>
      </c>
      <c r="BD78" s="84">
        <v>9.4100000000000003E-2</v>
      </c>
      <c r="BE78" s="84">
        <v>0.29349999999999998</v>
      </c>
      <c r="BF78" s="84">
        <v>0.55649999999999999</v>
      </c>
      <c r="BG78" s="84">
        <v>0.27289999999999998</v>
      </c>
      <c r="BH78" s="84">
        <v>0.1026</v>
      </c>
    </row>
    <row r="79" spans="1:60">
      <c r="A79" s="142"/>
      <c r="B79" s="142"/>
      <c r="C79" s="39">
        <v>3.2083333333333299</v>
      </c>
      <c r="D79" s="95">
        <v>0</v>
      </c>
      <c r="E79" s="95">
        <v>0</v>
      </c>
      <c r="F79" s="95">
        <v>0</v>
      </c>
      <c r="G79" s="95">
        <v>0</v>
      </c>
      <c r="H79" s="95">
        <v>0</v>
      </c>
      <c r="I79" s="95">
        <v>0</v>
      </c>
      <c r="J79" s="95">
        <v>0</v>
      </c>
      <c r="K79" s="95">
        <v>0</v>
      </c>
      <c r="L79" s="95">
        <v>0</v>
      </c>
      <c r="M79" s="95">
        <v>0</v>
      </c>
      <c r="N79" s="95">
        <v>0</v>
      </c>
      <c r="O79" s="95">
        <v>0</v>
      </c>
      <c r="P79" s="95">
        <v>0.47160000000000002</v>
      </c>
      <c r="Q79" s="95">
        <v>0.65880000000000005</v>
      </c>
      <c r="R79" s="95">
        <v>0.1618</v>
      </c>
      <c r="S79" s="95">
        <v>0.62160000000000004</v>
      </c>
      <c r="T79" s="95">
        <v>0.65880000000000005</v>
      </c>
      <c r="U79" s="95">
        <v>0.39950000000000002</v>
      </c>
      <c r="V79" s="95">
        <v>0.74809999999999999</v>
      </c>
      <c r="W79" s="95">
        <v>0.74880000000000002</v>
      </c>
      <c r="X79" s="95">
        <v>0.34870000000000001</v>
      </c>
      <c r="Y79" s="95">
        <v>0.32600000000000001</v>
      </c>
      <c r="Z79" s="95">
        <v>0.62460000000000004</v>
      </c>
      <c r="AA79" s="95">
        <v>0.62180000000000002</v>
      </c>
      <c r="AD79" s="92" t="s">
        <v>116</v>
      </c>
      <c r="AE79" s="84">
        <v>0</v>
      </c>
      <c r="AF79" s="84">
        <v>0.56640000000000001</v>
      </c>
      <c r="AG79" s="84">
        <v>0.65759999999999996</v>
      </c>
      <c r="AH79" s="84">
        <v>0.65620000000000001</v>
      </c>
      <c r="AI79" s="84">
        <v>0.96079999999999999</v>
      </c>
      <c r="AJ79" s="84">
        <v>0.79039999999999999</v>
      </c>
      <c r="AL79" s="92" t="s">
        <v>116</v>
      </c>
      <c r="AM79" s="84">
        <v>0.122</v>
      </c>
      <c r="AN79" s="84">
        <v>0.75639999999999996</v>
      </c>
      <c r="AO79" s="84">
        <v>0.70499999999999996</v>
      </c>
      <c r="AP79" s="84">
        <v>0.71789999999999998</v>
      </c>
      <c r="AQ79" s="84">
        <v>0.90090000000000003</v>
      </c>
      <c r="AR79" s="84">
        <v>0.754</v>
      </c>
      <c r="AT79" s="92" t="s">
        <v>116</v>
      </c>
      <c r="AU79" s="84">
        <v>7.9500000000000001E-2</v>
      </c>
      <c r="AV79" s="84">
        <v>7.7899999999999997E-2</v>
      </c>
      <c r="AW79" s="84">
        <v>0.36459999999999998</v>
      </c>
      <c r="AX79" s="84">
        <v>0.77849999999999997</v>
      </c>
      <c r="AY79" s="84">
        <v>0.28199999999999997</v>
      </c>
      <c r="AZ79" s="84">
        <v>1.0200000000000001E-2</v>
      </c>
      <c r="BB79" s="92" t="s">
        <v>116</v>
      </c>
      <c r="BC79" s="84">
        <v>0.1482</v>
      </c>
      <c r="BD79" s="84">
        <v>6.8000000000000005E-2</v>
      </c>
      <c r="BE79" s="84">
        <v>0.3216</v>
      </c>
      <c r="BF79" s="84">
        <v>0.53239999999999998</v>
      </c>
      <c r="BG79" s="84">
        <v>0.27300000000000002</v>
      </c>
      <c r="BH79" s="84">
        <v>8.14E-2</v>
      </c>
    </row>
    <row r="80" spans="1:60">
      <c r="A80" s="142"/>
      <c r="B80" s="142"/>
      <c r="C80" s="39">
        <v>3.25</v>
      </c>
      <c r="D80" s="95">
        <v>0</v>
      </c>
      <c r="E80" s="95">
        <v>0</v>
      </c>
      <c r="F80" s="95">
        <v>0</v>
      </c>
      <c r="G80" s="95">
        <v>0</v>
      </c>
      <c r="H80" s="95">
        <v>0</v>
      </c>
      <c r="I80" s="95">
        <v>0</v>
      </c>
      <c r="J80" s="95">
        <v>1.4E-3</v>
      </c>
      <c r="K80" s="95">
        <v>2E-3</v>
      </c>
      <c r="L80" s="95">
        <v>0</v>
      </c>
      <c r="M80" s="95">
        <v>0</v>
      </c>
      <c r="N80" s="95">
        <v>0</v>
      </c>
      <c r="O80" s="95">
        <v>6.9999999999999999E-4</v>
      </c>
      <c r="P80" s="95">
        <v>0.43530000000000002</v>
      </c>
      <c r="Q80" s="95">
        <v>0.57850000000000001</v>
      </c>
      <c r="R80" s="95">
        <v>0.14549999999999999</v>
      </c>
      <c r="S80" s="95">
        <v>0.59440000000000004</v>
      </c>
      <c r="T80" s="95">
        <v>0.57850000000000001</v>
      </c>
      <c r="U80" s="95">
        <v>0.3679</v>
      </c>
      <c r="V80" s="95">
        <v>0.80279999999999996</v>
      </c>
      <c r="W80" s="95">
        <v>0.68059999999999998</v>
      </c>
      <c r="X80" s="95">
        <v>0.36130000000000001</v>
      </c>
      <c r="Y80" s="95">
        <v>0.36709999999999998</v>
      </c>
      <c r="Z80" s="95">
        <v>0.71330000000000005</v>
      </c>
      <c r="AA80" s="95">
        <v>0.66039999999999999</v>
      </c>
      <c r="AD80" s="92" t="s">
        <v>117</v>
      </c>
      <c r="AE80" s="84">
        <v>0</v>
      </c>
      <c r="AF80" s="84">
        <v>0.48599999999999999</v>
      </c>
      <c r="AG80" s="84">
        <v>0.3241</v>
      </c>
      <c r="AH80" s="84">
        <v>0.39850000000000002</v>
      </c>
      <c r="AI80" s="84">
        <v>0.82809999999999995</v>
      </c>
      <c r="AJ80" s="84">
        <v>0.48509999999999998</v>
      </c>
      <c r="AL80" s="92" t="s">
        <v>117</v>
      </c>
      <c r="AM80" s="84">
        <v>0.1236</v>
      </c>
      <c r="AN80" s="84">
        <v>0.58099999999999996</v>
      </c>
      <c r="AO80" s="84">
        <v>0.57279999999999998</v>
      </c>
      <c r="AP80" s="84">
        <v>0.59750000000000003</v>
      </c>
      <c r="AQ80" s="84">
        <v>0.78090000000000004</v>
      </c>
      <c r="AR80" s="84">
        <v>0.58160000000000001</v>
      </c>
      <c r="AT80" s="92" t="s">
        <v>117</v>
      </c>
      <c r="AU80" s="84">
        <v>0.10390000000000001</v>
      </c>
      <c r="AV80" s="84">
        <v>6.6400000000000001E-2</v>
      </c>
      <c r="AW80" s="84">
        <v>0.42080000000000001</v>
      </c>
      <c r="AX80" s="84">
        <v>0.79630000000000001</v>
      </c>
      <c r="AY80" s="84">
        <v>0.20730000000000001</v>
      </c>
      <c r="AZ80" s="84">
        <v>7.0000000000000001E-3</v>
      </c>
      <c r="BB80" s="92" t="s">
        <v>117</v>
      </c>
      <c r="BC80" s="84">
        <v>0.13220000000000001</v>
      </c>
      <c r="BD80" s="84">
        <v>9.1999999999999998E-2</v>
      </c>
      <c r="BE80" s="84">
        <v>0.39169999999999999</v>
      </c>
      <c r="BF80" s="84">
        <v>0.54579999999999995</v>
      </c>
      <c r="BG80" s="84">
        <v>0.23280000000000001</v>
      </c>
      <c r="BH80" s="84">
        <v>6.5799999999999997E-2</v>
      </c>
    </row>
    <row r="81" spans="1:60">
      <c r="A81" s="142"/>
      <c r="B81" s="142"/>
      <c r="C81" s="39">
        <v>3.2916666666666701</v>
      </c>
      <c r="D81" s="95">
        <v>0</v>
      </c>
      <c r="E81" s="95">
        <v>0</v>
      </c>
      <c r="F81" s="95">
        <v>0</v>
      </c>
      <c r="G81" s="95">
        <v>0</v>
      </c>
      <c r="H81" s="95">
        <v>0</v>
      </c>
      <c r="I81" s="95">
        <v>0</v>
      </c>
      <c r="J81" s="95">
        <v>0.1016</v>
      </c>
      <c r="K81" s="95">
        <v>0.1197</v>
      </c>
      <c r="L81" s="95">
        <v>2.92E-2</v>
      </c>
      <c r="M81" s="95">
        <v>3.2899999999999999E-2</v>
      </c>
      <c r="N81" s="95">
        <v>0.19550000000000001</v>
      </c>
      <c r="O81" s="95">
        <v>9.5799999999999996E-2</v>
      </c>
      <c r="P81" s="95">
        <v>0.42799999999999999</v>
      </c>
      <c r="Q81" s="95">
        <v>0.48809999999999998</v>
      </c>
      <c r="R81" s="95">
        <v>0.12870000000000001</v>
      </c>
      <c r="S81" s="95">
        <v>0.52500000000000002</v>
      </c>
      <c r="T81" s="95">
        <v>0.48809999999999998</v>
      </c>
      <c r="U81" s="95">
        <v>0.33450000000000002</v>
      </c>
      <c r="V81" s="95">
        <v>0.75960000000000005</v>
      </c>
      <c r="W81" s="95">
        <v>0.54969999999999997</v>
      </c>
      <c r="X81" s="95">
        <v>0.36759999999999998</v>
      </c>
      <c r="Y81" s="95">
        <v>0.33960000000000001</v>
      </c>
      <c r="Z81" s="95">
        <v>0.74709999999999999</v>
      </c>
      <c r="AA81" s="95">
        <v>0.64249999999999996</v>
      </c>
      <c r="AD81" s="92" t="s">
        <v>118</v>
      </c>
      <c r="AE81" s="84">
        <v>0</v>
      </c>
      <c r="AF81" s="84">
        <v>0.37919999999999998</v>
      </c>
      <c r="AG81" s="84">
        <v>0</v>
      </c>
      <c r="AH81" s="84">
        <v>0</v>
      </c>
      <c r="AI81" s="84">
        <v>0.80930000000000002</v>
      </c>
      <c r="AJ81" s="84">
        <v>0</v>
      </c>
      <c r="AL81" s="92" t="s">
        <v>118</v>
      </c>
      <c r="AM81" s="84">
        <v>0.1454</v>
      </c>
      <c r="AN81" s="84">
        <v>0.48249999999999998</v>
      </c>
      <c r="AO81" s="84">
        <v>0.13769999999999999</v>
      </c>
      <c r="AP81" s="84">
        <v>0.16009999999999999</v>
      </c>
      <c r="AQ81" s="84">
        <v>0.72840000000000005</v>
      </c>
      <c r="AR81" s="84">
        <v>0.18740000000000001</v>
      </c>
      <c r="AT81" s="92" t="s">
        <v>118</v>
      </c>
      <c r="AU81" s="84">
        <v>0.14949999999999999</v>
      </c>
      <c r="AV81" s="84">
        <v>9.6600000000000005E-2</v>
      </c>
      <c r="AW81" s="84">
        <v>0.47610000000000002</v>
      </c>
      <c r="AX81" s="84">
        <v>0.7399</v>
      </c>
      <c r="AY81" s="84">
        <v>0.2266</v>
      </c>
      <c r="AZ81" s="84">
        <v>9.7000000000000003E-3</v>
      </c>
      <c r="BB81" s="92" t="s">
        <v>118</v>
      </c>
      <c r="BC81" s="84">
        <v>0.1464</v>
      </c>
      <c r="BD81" s="84">
        <v>0.25119999999999998</v>
      </c>
      <c r="BE81" s="84">
        <v>0.42109999999999997</v>
      </c>
      <c r="BF81" s="84">
        <v>0.55330000000000001</v>
      </c>
      <c r="BG81" s="84">
        <v>0.26169999999999999</v>
      </c>
      <c r="BH81" s="84">
        <v>7.5300000000000006E-2</v>
      </c>
    </row>
    <row r="82" spans="1:60">
      <c r="A82" s="142"/>
      <c r="B82" s="142"/>
      <c r="C82" s="39">
        <v>3.3333333333333299</v>
      </c>
      <c r="D82" s="95">
        <v>0</v>
      </c>
      <c r="E82" s="95">
        <v>0</v>
      </c>
      <c r="F82" s="95">
        <v>0</v>
      </c>
      <c r="G82" s="95">
        <v>0</v>
      </c>
      <c r="H82" s="95">
        <v>0</v>
      </c>
      <c r="I82" s="95">
        <v>0</v>
      </c>
      <c r="J82" s="95">
        <v>0.43769999999999998</v>
      </c>
      <c r="K82" s="95">
        <v>0.34129999999999999</v>
      </c>
      <c r="L82" s="95">
        <v>0.28239999999999998</v>
      </c>
      <c r="M82" s="95">
        <v>0.2432</v>
      </c>
      <c r="N82" s="95">
        <v>0.6724</v>
      </c>
      <c r="O82" s="95">
        <v>0.39539999999999997</v>
      </c>
      <c r="P82" s="95">
        <v>0.31580000000000003</v>
      </c>
      <c r="Q82" s="95">
        <v>0.36449999999999999</v>
      </c>
      <c r="R82" s="95">
        <v>0.1038</v>
      </c>
      <c r="S82" s="95">
        <v>0.39850000000000002</v>
      </c>
      <c r="T82" s="95">
        <v>0.36449999999999999</v>
      </c>
      <c r="U82" s="95">
        <v>0.25309999999999999</v>
      </c>
      <c r="V82" s="95">
        <v>0.66120000000000001</v>
      </c>
      <c r="W82" s="95">
        <v>0.4204</v>
      </c>
      <c r="X82" s="95">
        <v>0.53469999999999995</v>
      </c>
      <c r="Y82" s="95">
        <v>0.4047</v>
      </c>
      <c r="Z82" s="95">
        <v>0.59689999999999999</v>
      </c>
      <c r="AA82" s="95">
        <v>0.54869999999999997</v>
      </c>
      <c r="AD82" s="92" t="s">
        <v>119</v>
      </c>
      <c r="AE82" s="84">
        <v>0</v>
      </c>
      <c r="AF82" s="84">
        <v>6.2399999999999997E-2</v>
      </c>
      <c r="AG82" s="84">
        <v>0</v>
      </c>
      <c r="AH82" s="84">
        <v>0</v>
      </c>
      <c r="AI82" s="84">
        <v>0.4521</v>
      </c>
      <c r="AJ82" s="84">
        <v>0</v>
      </c>
      <c r="AL82" s="92" t="s">
        <v>119</v>
      </c>
      <c r="AM82" s="84">
        <v>1.2500000000000001E-2</v>
      </c>
      <c r="AN82" s="84">
        <v>0.15459999999999999</v>
      </c>
      <c r="AO82" s="84">
        <v>0</v>
      </c>
      <c r="AP82" s="84">
        <v>0</v>
      </c>
      <c r="AQ82" s="84">
        <v>0.38729999999999998</v>
      </c>
      <c r="AR82" s="84">
        <v>0</v>
      </c>
      <c r="AT82" s="92" t="s">
        <v>119</v>
      </c>
      <c r="AU82" s="84">
        <v>0.2014</v>
      </c>
      <c r="AV82" s="84">
        <v>0.22070000000000001</v>
      </c>
      <c r="AW82" s="84">
        <v>0.59450000000000003</v>
      </c>
      <c r="AX82" s="84">
        <v>0.75049999999999994</v>
      </c>
      <c r="AY82" s="84">
        <v>0.33779999999999999</v>
      </c>
      <c r="AZ82" s="84">
        <v>1.78E-2</v>
      </c>
      <c r="BB82" s="92" t="s">
        <v>119</v>
      </c>
      <c r="BC82" s="84">
        <v>0.2359</v>
      </c>
      <c r="BD82" s="84">
        <v>0.3281</v>
      </c>
      <c r="BE82" s="84">
        <v>0.48209999999999997</v>
      </c>
      <c r="BF82" s="84">
        <v>0.59870000000000001</v>
      </c>
      <c r="BG82" s="84">
        <v>0.35809999999999997</v>
      </c>
      <c r="BH82" s="84">
        <v>9.0499999999999997E-2</v>
      </c>
    </row>
    <row r="83" spans="1:60">
      <c r="A83" s="142"/>
      <c r="B83" s="142"/>
      <c r="C83" s="39">
        <v>3.375</v>
      </c>
      <c r="D83" s="95">
        <v>0.1055</v>
      </c>
      <c r="E83" s="95">
        <v>0.1789</v>
      </c>
      <c r="F83" s="95">
        <v>4.5499999999999999E-2</v>
      </c>
      <c r="G83" s="95">
        <v>0</v>
      </c>
      <c r="H83" s="95">
        <v>0.2016</v>
      </c>
      <c r="I83" s="95">
        <v>0.10630000000000001</v>
      </c>
      <c r="J83" s="95">
        <v>0.53259999999999996</v>
      </c>
      <c r="K83" s="95">
        <v>0.51639999999999997</v>
      </c>
      <c r="L83" s="95">
        <v>0.56640000000000001</v>
      </c>
      <c r="M83" s="95">
        <v>0.43859999999999999</v>
      </c>
      <c r="N83" s="95">
        <v>0.93140000000000001</v>
      </c>
      <c r="O83" s="95">
        <v>0.59709999999999996</v>
      </c>
      <c r="P83" s="95">
        <v>0.23430000000000001</v>
      </c>
      <c r="Q83" s="95">
        <v>0.27589999999999998</v>
      </c>
      <c r="R83" s="95">
        <v>8.8499999999999995E-2</v>
      </c>
      <c r="S83" s="95">
        <v>0.30180000000000001</v>
      </c>
      <c r="T83" s="95">
        <v>0.27589999999999998</v>
      </c>
      <c r="U83" s="95">
        <v>0.19420000000000001</v>
      </c>
      <c r="V83" s="95">
        <v>0.54979999999999996</v>
      </c>
      <c r="W83" s="95">
        <v>0.30370000000000003</v>
      </c>
      <c r="X83" s="95">
        <v>0.66010000000000002</v>
      </c>
      <c r="Y83" s="95">
        <v>0.46920000000000001</v>
      </c>
      <c r="Z83" s="95">
        <v>0.45860000000000001</v>
      </c>
      <c r="AA83" s="95">
        <v>0.45739999999999997</v>
      </c>
      <c r="AD83" s="92" t="s">
        <v>120</v>
      </c>
      <c r="AE83" s="84">
        <v>0</v>
      </c>
      <c r="AF83" s="84">
        <v>0</v>
      </c>
      <c r="AG83" s="84">
        <v>0</v>
      </c>
      <c r="AH83" s="84">
        <v>0</v>
      </c>
      <c r="AI83" s="84">
        <v>0</v>
      </c>
      <c r="AJ83" s="84">
        <v>0</v>
      </c>
      <c r="AL83" s="92" t="s">
        <v>120</v>
      </c>
      <c r="AM83" s="84">
        <v>0</v>
      </c>
      <c r="AN83" s="84">
        <v>2.2000000000000001E-3</v>
      </c>
      <c r="AO83" s="84">
        <v>0</v>
      </c>
      <c r="AP83" s="84">
        <v>0</v>
      </c>
      <c r="AQ83" s="84">
        <v>3.6499999999999998E-2</v>
      </c>
      <c r="AR83" s="84">
        <v>0</v>
      </c>
      <c r="AT83" s="92" t="s">
        <v>120</v>
      </c>
      <c r="AU83" s="84">
        <v>0.27300000000000002</v>
      </c>
      <c r="AV83" s="84">
        <v>0.23930000000000001</v>
      </c>
      <c r="AW83" s="84">
        <v>0.69869999999999999</v>
      </c>
      <c r="AX83" s="84">
        <v>0.80310000000000004</v>
      </c>
      <c r="AY83" s="84">
        <v>0.43790000000000001</v>
      </c>
      <c r="AZ83" s="84">
        <v>8.9700000000000002E-2</v>
      </c>
      <c r="BB83" s="92" t="s">
        <v>120</v>
      </c>
      <c r="BC83" s="84">
        <v>0.37869999999999998</v>
      </c>
      <c r="BD83" s="84">
        <v>0.3266</v>
      </c>
      <c r="BE83" s="84">
        <v>0.5534</v>
      </c>
      <c r="BF83" s="84">
        <v>0.66669999999999996</v>
      </c>
      <c r="BG83" s="84">
        <v>0.4294</v>
      </c>
      <c r="BH83" s="84">
        <v>0.1658</v>
      </c>
    </row>
    <row r="84" spans="1:60">
      <c r="A84" s="142"/>
      <c r="B84" s="142"/>
      <c r="C84" s="39">
        <v>3.4166666666666701</v>
      </c>
      <c r="D84" s="95">
        <v>0.2351</v>
      </c>
      <c r="E84" s="95">
        <v>0.52339999999999998</v>
      </c>
      <c r="F84" s="95">
        <v>3.78E-2</v>
      </c>
      <c r="G84" s="95">
        <v>3.7000000000000002E-3</v>
      </c>
      <c r="H84" s="95">
        <v>0.41310000000000002</v>
      </c>
      <c r="I84" s="95">
        <v>0.24260000000000001</v>
      </c>
      <c r="J84" s="95">
        <v>0.69369999999999998</v>
      </c>
      <c r="K84" s="95">
        <v>0.71460000000000001</v>
      </c>
      <c r="L84" s="95">
        <v>0.59730000000000005</v>
      </c>
      <c r="M84" s="95">
        <v>0.64429999999999998</v>
      </c>
      <c r="N84" s="95">
        <v>0.97899999999999998</v>
      </c>
      <c r="O84" s="95">
        <v>0.7258</v>
      </c>
      <c r="P84" s="95">
        <v>0.2387</v>
      </c>
      <c r="Q84" s="95">
        <v>0.27489999999999998</v>
      </c>
      <c r="R84" s="95">
        <v>7.9899999999999999E-2</v>
      </c>
      <c r="S84" s="95">
        <v>0.2823</v>
      </c>
      <c r="T84" s="95">
        <v>0.27489999999999998</v>
      </c>
      <c r="U84" s="95">
        <v>0.18809999999999999</v>
      </c>
      <c r="V84" s="95">
        <v>0.33260000000000001</v>
      </c>
      <c r="W84" s="95">
        <v>0.21410000000000001</v>
      </c>
      <c r="X84" s="95">
        <v>0.61329999999999996</v>
      </c>
      <c r="Y84" s="95">
        <v>0.43680000000000002</v>
      </c>
      <c r="Z84" s="95">
        <v>0.2989</v>
      </c>
      <c r="AA84" s="95">
        <v>0.3256</v>
      </c>
      <c r="AD84" s="92" t="s">
        <v>121</v>
      </c>
      <c r="AE84" s="84">
        <v>0</v>
      </c>
      <c r="AF84" s="84">
        <v>0</v>
      </c>
      <c r="AG84" s="84">
        <v>0</v>
      </c>
      <c r="AH84" s="84">
        <v>0</v>
      </c>
      <c r="AI84" s="84">
        <v>0</v>
      </c>
      <c r="AJ84" s="84">
        <v>0</v>
      </c>
      <c r="AL84" s="92" t="s">
        <v>121</v>
      </c>
      <c r="AM84" s="84">
        <v>0</v>
      </c>
      <c r="AN84" s="84">
        <v>0</v>
      </c>
      <c r="AO84" s="84">
        <v>0</v>
      </c>
      <c r="AP84" s="84">
        <v>0</v>
      </c>
      <c r="AQ84" s="84">
        <v>0</v>
      </c>
      <c r="AR84" s="84">
        <v>0</v>
      </c>
      <c r="AT84" s="92" t="s">
        <v>121</v>
      </c>
      <c r="AU84" s="84">
        <v>0.32979999999999998</v>
      </c>
      <c r="AV84" s="84">
        <v>0.29289999999999999</v>
      </c>
      <c r="AW84" s="84">
        <v>0.73939999999999995</v>
      </c>
      <c r="AX84" s="84">
        <v>0.80120000000000002</v>
      </c>
      <c r="AY84" s="84">
        <v>0.51100000000000001</v>
      </c>
      <c r="AZ84" s="84">
        <v>0.31490000000000001</v>
      </c>
      <c r="BB84" s="92" t="s">
        <v>121</v>
      </c>
      <c r="BC84" s="84">
        <v>0.50829999999999997</v>
      </c>
      <c r="BD84" s="84">
        <v>0.3246</v>
      </c>
      <c r="BE84" s="84">
        <v>0.60429999999999995</v>
      </c>
      <c r="BF84" s="84">
        <v>0.69740000000000002</v>
      </c>
      <c r="BG84" s="84">
        <v>0.49609999999999999</v>
      </c>
      <c r="BH84" s="84">
        <v>0.34050000000000002</v>
      </c>
    </row>
    <row r="85" spans="1:60">
      <c r="A85" s="142"/>
      <c r="B85" s="142"/>
      <c r="C85" s="39">
        <v>3.4583333333333299</v>
      </c>
      <c r="D85" s="95">
        <v>0.32240000000000002</v>
      </c>
      <c r="E85" s="95">
        <v>0.61060000000000003</v>
      </c>
      <c r="F85" s="95">
        <v>0.1893</v>
      </c>
      <c r="G85" s="95">
        <v>0</v>
      </c>
      <c r="H85" s="95">
        <v>0.51870000000000005</v>
      </c>
      <c r="I85" s="95">
        <v>0.32819999999999999</v>
      </c>
      <c r="J85" s="95">
        <v>0.65769999999999995</v>
      </c>
      <c r="K85" s="95">
        <v>0.77410000000000001</v>
      </c>
      <c r="L85" s="95">
        <v>0.63900000000000001</v>
      </c>
      <c r="M85" s="95">
        <v>0.7218</v>
      </c>
      <c r="N85" s="95">
        <v>0.96789999999999998</v>
      </c>
      <c r="O85" s="95">
        <v>0.75209999999999999</v>
      </c>
      <c r="P85" s="95">
        <v>0.2258</v>
      </c>
      <c r="Q85" s="95">
        <v>0.30409999999999998</v>
      </c>
      <c r="R85" s="95">
        <v>8.3900000000000002E-2</v>
      </c>
      <c r="S85" s="95">
        <v>0.29320000000000002</v>
      </c>
      <c r="T85" s="95">
        <v>0.30409999999999998</v>
      </c>
      <c r="U85" s="95">
        <v>0.19170000000000001</v>
      </c>
      <c r="V85" s="95">
        <v>0.40439999999999998</v>
      </c>
      <c r="W85" s="95">
        <v>0.19220000000000001</v>
      </c>
      <c r="X85" s="95">
        <v>0.57469999999999999</v>
      </c>
      <c r="Y85" s="95">
        <v>0.45119999999999999</v>
      </c>
      <c r="Z85" s="95">
        <v>0.41980000000000001</v>
      </c>
      <c r="AA85" s="95">
        <v>0.38569999999999999</v>
      </c>
      <c r="AD85" s="92" t="s">
        <v>122</v>
      </c>
      <c r="AE85" s="84">
        <v>0</v>
      </c>
      <c r="AF85" s="84">
        <v>0</v>
      </c>
      <c r="AG85" s="84">
        <v>0</v>
      </c>
      <c r="AH85" s="84">
        <v>0</v>
      </c>
      <c r="AI85" s="84">
        <v>0</v>
      </c>
      <c r="AJ85" s="84">
        <v>0</v>
      </c>
      <c r="AL85" s="92" t="s">
        <v>122</v>
      </c>
      <c r="AM85" s="84">
        <v>0</v>
      </c>
      <c r="AN85" s="84">
        <v>0</v>
      </c>
      <c r="AO85" s="84">
        <v>0</v>
      </c>
      <c r="AP85" s="84">
        <v>0</v>
      </c>
      <c r="AQ85" s="84">
        <v>0</v>
      </c>
      <c r="AR85" s="84">
        <v>0</v>
      </c>
      <c r="AT85" s="92" t="s">
        <v>122</v>
      </c>
      <c r="AU85" s="84">
        <v>0.24890000000000001</v>
      </c>
      <c r="AV85" s="84">
        <v>0.44679999999999997</v>
      </c>
      <c r="AW85" s="84">
        <v>0.74709999999999999</v>
      </c>
      <c r="AX85" s="84">
        <v>0.8054</v>
      </c>
      <c r="AY85" s="84">
        <v>0.54569999999999996</v>
      </c>
      <c r="AZ85" s="84">
        <v>0.37940000000000002</v>
      </c>
      <c r="BB85" s="92" t="s">
        <v>122</v>
      </c>
      <c r="BC85" s="84">
        <v>0.5111</v>
      </c>
      <c r="BD85" s="84">
        <v>0.35489999999999999</v>
      </c>
      <c r="BE85" s="84">
        <v>0.69989999999999997</v>
      </c>
      <c r="BF85" s="84">
        <v>0.71479999999999999</v>
      </c>
      <c r="BG85" s="84">
        <v>0.54869999999999997</v>
      </c>
      <c r="BH85" s="84">
        <v>0.40570000000000001</v>
      </c>
    </row>
    <row r="86" spans="1:60">
      <c r="A86" s="142"/>
      <c r="B86" s="142"/>
      <c r="C86" s="39">
        <v>3.5</v>
      </c>
      <c r="D86" s="95">
        <v>0.37169999999999997</v>
      </c>
      <c r="E86" s="95">
        <v>0.65100000000000002</v>
      </c>
      <c r="F86" s="95">
        <v>0.51300000000000001</v>
      </c>
      <c r="G86" s="95">
        <v>3.9699999999999999E-2</v>
      </c>
      <c r="H86" s="95">
        <v>0.44230000000000003</v>
      </c>
      <c r="I86" s="95">
        <v>0.40360000000000001</v>
      </c>
      <c r="J86" s="95">
        <v>0.78510000000000002</v>
      </c>
      <c r="K86" s="95">
        <v>0.77769999999999995</v>
      </c>
      <c r="L86" s="95">
        <v>0.748</v>
      </c>
      <c r="M86" s="95">
        <v>0.80089999999999995</v>
      </c>
      <c r="N86" s="95">
        <v>0.93940000000000001</v>
      </c>
      <c r="O86" s="95">
        <v>0.81020000000000003</v>
      </c>
      <c r="P86" s="95">
        <v>0.32819999999999999</v>
      </c>
      <c r="Q86" s="95">
        <v>0.42299999999999999</v>
      </c>
      <c r="R86" s="95">
        <v>0.12790000000000001</v>
      </c>
      <c r="S86" s="95">
        <v>0.45329999999999998</v>
      </c>
      <c r="T86" s="95">
        <v>0.42299999999999999</v>
      </c>
      <c r="U86" s="95">
        <v>0.28410000000000002</v>
      </c>
      <c r="V86" s="95">
        <v>0.60829999999999995</v>
      </c>
      <c r="W86" s="95">
        <v>0.19570000000000001</v>
      </c>
      <c r="X86" s="95">
        <v>0.6472</v>
      </c>
      <c r="Y86" s="95">
        <v>0.41060000000000002</v>
      </c>
      <c r="Z86" s="95">
        <v>0.64459999999999995</v>
      </c>
      <c r="AA86" s="95">
        <v>0.52900000000000003</v>
      </c>
      <c r="AD86" s="92" t="s">
        <v>123</v>
      </c>
      <c r="AE86" s="84">
        <v>0</v>
      </c>
      <c r="AF86" s="84">
        <v>0</v>
      </c>
      <c r="AG86" s="84">
        <v>0</v>
      </c>
      <c r="AH86" s="84">
        <v>0</v>
      </c>
      <c r="AI86" s="84">
        <v>0</v>
      </c>
      <c r="AJ86" s="84">
        <v>0</v>
      </c>
      <c r="AL86" s="92" t="s">
        <v>123</v>
      </c>
      <c r="AM86" s="84">
        <v>0</v>
      </c>
      <c r="AN86" s="84">
        <v>0</v>
      </c>
      <c r="AO86" s="84">
        <v>0</v>
      </c>
      <c r="AP86" s="84">
        <v>0</v>
      </c>
      <c r="AQ86" s="84">
        <v>0</v>
      </c>
      <c r="AR86" s="84">
        <v>0</v>
      </c>
      <c r="AT86" s="92" t="s">
        <v>123</v>
      </c>
      <c r="AU86" s="84">
        <v>0.31690000000000002</v>
      </c>
      <c r="AV86" s="84">
        <v>0.45910000000000001</v>
      </c>
      <c r="AW86" s="84">
        <v>0.63439999999999996</v>
      </c>
      <c r="AX86" s="84">
        <v>0.80010000000000003</v>
      </c>
      <c r="AY86" s="84">
        <v>0.52680000000000005</v>
      </c>
      <c r="AZ86" s="84">
        <v>0.4</v>
      </c>
      <c r="BB86" s="92" t="s">
        <v>123</v>
      </c>
      <c r="BC86" s="84">
        <v>0.55400000000000005</v>
      </c>
      <c r="BD86" s="84">
        <v>0.33160000000000001</v>
      </c>
      <c r="BE86" s="84">
        <v>0.69079999999999997</v>
      </c>
      <c r="BF86" s="84">
        <v>0.65380000000000005</v>
      </c>
      <c r="BG86" s="84">
        <v>0.56030000000000002</v>
      </c>
      <c r="BH86" s="84">
        <v>0.45850000000000002</v>
      </c>
    </row>
    <row r="87" spans="1:60">
      <c r="A87" s="142"/>
      <c r="B87" s="142"/>
      <c r="C87" s="39">
        <v>3.5416666666666701</v>
      </c>
      <c r="D87" s="95">
        <v>0.45519999999999999</v>
      </c>
      <c r="E87" s="95">
        <v>0.79890000000000005</v>
      </c>
      <c r="F87" s="95">
        <v>0.52990000000000004</v>
      </c>
      <c r="G87" s="95">
        <v>0.1222</v>
      </c>
      <c r="H87" s="95">
        <v>0.52449999999999997</v>
      </c>
      <c r="I87" s="95">
        <v>0.48609999999999998</v>
      </c>
      <c r="J87" s="95">
        <v>0.80120000000000002</v>
      </c>
      <c r="K87" s="95">
        <v>0.77080000000000004</v>
      </c>
      <c r="L87" s="95">
        <v>0.70709999999999995</v>
      </c>
      <c r="M87" s="95">
        <v>0.83660000000000001</v>
      </c>
      <c r="N87" s="95">
        <v>0.89249999999999996</v>
      </c>
      <c r="O87" s="95">
        <v>0.80159999999999998</v>
      </c>
      <c r="P87" s="95">
        <v>0.4264</v>
      </c>
      <c r="Q87" s="95">
        <v>0.55669999999999997</v>
      </c>
      <c r="R87" s="95">
        <v>0.14219999999999999</v>
      </c>
      <c r="S87" s="95">
        <v>0.4894</v>
      </c>
      <c r="T87" s="95">
        <v>0.55669999999999997</v>
      </c>
      <c r="U87" s="95">
        <v>0.34060000000000001</v>
      </c>
      <c r="V87" s="95">
        <v>0.50309999999999999</v>
      </c>
      <c r="W87" s="95">
        <v>0.25669999999999998</v>
      </c>
      <c r="X87" s="95">
        <v>0.53500000000000003</v>
      </c>
      <c r="Y87" s="95">
        <v>0.36559999999999998</v>
      </c>
      <c r="Z87" s="95">
        <v>0.7722</v>
      </c>
      <c r="AA87" s="95">
        <v>0.58020000000000005</v>
      </c>
      <c r="AD87" s="92" t="s">
        <v>124</v>
      </c>
      <c r="AE87" s="84">
        <v>0</v>
      </c>
      <c r="AF87" s="84">
        <v>0</v>
      </c>
      <c r="AG87" s="84">
        <v>0</v>
      </c>
      <c r="AH87" s="84">
        <v>0</v>
      </c>
      <c r="AI87" s="84">
        <v>0</v>
      </c>
      <c r="AJ87" s="84">
        <v>0</v>
      </c>
      <c r="AL87" s="92" t="s">
        <v>124</v>
      </c>
      <c r="AM87" s="84">
        <v>0</v>
      </c>
      <c r="AN87" s="84">
        <v>0</v>
      </c>
      <c r="AO87" s="84">
        <v>0</v>
      </c>
      <c r="AP87" s="84">
        <v>0</v>
      </c>
      <c r="AQ87" s="84">
        <v>0</v>
      </c>
      <c r="AR87" s="84">
        <v>0</v>
      </c>
      <c r="AT87" s="92" t="s">
        <v>124</v>
      </c>
      <c r="AU87" s="84">
        <v>0.3</v>
      </c>
      <c r="AV87" s="84">
        <v>0.42609999999999998</v>
      </c>
      <c r="AW87" s="84">
        <v>0.72370000000000001</v>
      </c>
      <c r="AX87" s="84">
        <v>0.71350000000000002</v>
      </c>
      <c r="AY87" s="84">
        <v>0.61880000000000002</v>
      </c>
      <c r="AZ87" s="84">
        <v>0.40429999999999999</v>
      </c>
      <c r="BB87" s="92" t="s">
        <v>124</v>
      </c>
      <c r="BC87" s="84">
        <v>0.51449999999999996</v>
      </c>
      <c r="BD87" s="84">
        <v>0.35620000000000002</v>
      </c>
      <c r="BE87" s="84">
        <v>0.68559999999999999</v>
      </c>
      <c r="BF87" s="84">
        <v>0.60140000000000005</v>
      </c>
      <c r="BG87" s="84">
        <v>0.63980000000000004</v>
      </c>
      <c r="BH87" s="84">
        <v>0.45600000000000002</v>
      </c>
    </row>
    <row r="88" spans="1:60">
      <c r="A88" s="142"/>
      <c r="B88" s="142"/>
      <c r="C88" s="39">
        <v>3.5833333333333299</v>
      </c>
      <c r="D88" s="95">
        <v>0.5988</v>
      </c>
      <c r="E88" s="95">
        <v>0.88419999999999999</v>
      </c>
      <c r="F88" s="95">
        <v>0.55869999999999997</v>
      </c>
      <c r="G88" s="95">
        <v>9.7299999999999998E-2</v>
      </c>
      <c r="H88" s="95">
        <v>0.45269999999999999</v>
      </c>
      <c r="I88" s="95">
        <v>0.51829999999999998</v>
      </c>
      <c r="J88" s="95">
        <v>0.83399999999999996</v>
      </c>
      <c r="K88" s="95">
        <v>0.83009999999999995</v>
      </c>
      <c r="L88" s="95">
        <v>0.70509999999999995</v>
      </c>
      <c r="M88" s="95">
        <v>0.8478</v>
      </c>
      <c r="N88" s="95">
        <v>0.8175</v>
      </c>
      <c r="O88" s="95">
        <v>0.80689999999999995</v>
      </c>
      <c r="P88" s="95">
        <v>0.45</v>
      </c>
      <c r="Q88" s="95">
        <v>0.38190000000000002</v>
      </c>
      <c r="R88" s="95">
        <v>0.1308</v>
      </c>
      <c r="S88" s="95">
        <v>0.37790000000000001</v>
      </c>
      <c r="T88" s="95">
        <v>0.38190000000000002</v>
      </c>
      <c r="U88" s="95">
        <v>0.29970000000000002</v>
      </c>
      <c r="V88" s="95">
        <v>0.57320000000000004</v>
      </c>
      <c r="W88" s="95">
        <v>0.35659999999999997</v>
      </c>
      <c r="X88" s="95">
        <v>0.47620000000000001</v>
      </c>
      <c r="Y88" s="95">
        <v>0.27839999999999998</v>
      </c>
      <c r="Z88" s="95">
        <v>0.65200000000000002</v>
      </c>
      <c r="AA88" s="95">
        <v>0.53969999999999996</v>
      </c>
    </row>
    <row r="89" spans="1:60">
      <c r="A89" s="142"/>
      <c r="B89" s="142"/>
      <c r="C89" s="39">
        <v>3.625</v>
      </c>
      <c r="D89" s="95">
        <v>0.67459999999999998</v>
      </c>
      <c r="E89" s="95">
        <v>0.84830000000000005</v>
      </c>
      <c r="F89" s="95">
        <v>0.57920000000000005</v>
      </c>
      <c r="G89" s="95">
        <v>0.2029</v>
      </c>
      <c r="H89" s="95">
        <v>0.41020000000000001</v>
      </c>
      <c r="I89" s="95">
        <v>0.54300000000000004</v>
      </c>
      <c r="J89" s="95">
        <v>0.88549999999999995</v>
      </c>
      <c r="K89" s="95">
        <v>0.7944</v>
      </c>
      <c r="L89" s="95">
        <v>0.75139999999999996</v>
      </c>
      <c r="M89" s="95">
        <v>0.88700000000000001</v>
      </c>
      <c r="N89" s="95">
        <v>0.73280000000000001</v>
      </c>
      <c r="O89" s="95">
        <v>0.81020000000000003</v>
      </c>
      <c r="P89" s="95">
        <v>0.38540000000000002</v>
      </c>
      <c r="Q89" s="95">
        <v>0.32079999999999997</v>
      </c>
      <c r="R89" s="95">
        <v>0.11269999999999999</v>
      </c>
      <c r="S89" s="95">
        <v>0.33679999999999999</v>
      </c>
      <c r="T89" s="95">
        <v>0.32079999999999997</v>
      </c>
      <c r="U89" s="95">
        <v>0.25890000000000002</v>
      </c>
      <c r="V89" s="95">
        <v>0.59830000000000005</v>
      </c>
      <c r="W89" s="95">
        <v>0.35020000000000001</v>
      </c>
      <c r="X89" s="95">
        <v>0.49959999999999999</v>
      </c>
      <c r="Y89" s="95">
        <v>0.2782</v>
      </c>
      <c r="Z89" s="95">
        <v>0.45500000000000002</v>
      </c>
      <c r="AA89" s="95">
        <v>0.44479999999999997</v>
      </c>
    </row>
    <row r="90" spans="1:60">
      <c r="A90" s="142"/>
      <c r="B90" s="142"/>
      <c r="C90" s="39">
        <v>3.6666666666666701</v>
      </c>
      <c r="D90" s="95">
        <v>0.49399999999999999</v>
      </c>
      <c r="E90" s="95">
        <v>0.87160000000000004</v>
      </c>
      <c r="F90" s="95">
        <v>0.52070000000000005</v>
      </c>
      <c r="G90" s="95">
        <v>0.27200000000000002</v>
      </c>
      <c r="H90" s="95">
        <v>0.42080000000000001</v>
      </c>
      <c r="I90" s="95">
        <v>0.51580000000000004</v>
      </c>
      <c r="J90" s="95">
        <v>0.85970000000000002</v>
      </c>
      <c r="K90" s="95">
        <v>0.74529999999999996</v>
      </c>
      <c r="L90" s="95">
        <v>0.75070000000000003</v>
      </c>
      <c r="M90" s="95">
        <v>0.79290000000000005</v>
      </c>
      <c r="N90" s="95">
        <v>0.39579999999999999</v>
      </c>
      <c r="O90" s="95">
        <v>0.70889999999999997</v>
      </c>
      <c r="P90" s="95">
        <v>0.37969999999999998</v>
      </c>
      <c r="Q90" s="95">
        <v>0.34039999999999998</v>
      </c>
      <c r="R90" s="95">
        <v>0.115</v>
      </c>
      <c r="S90" s="95">
        <v>0.32340000000000002</v>
      </c>
      <c r="T90" s="95">
        <v>0.34039999999999998</v>
      </c>
      <c r="U90" s="95">
        <v>0.25779999999999997</v>
      </c>
      <c r="V90" s="95">
        <v>0.61609999999999998</v>
      </c>
      <c r="W90" s="95">
        <v>0.3483</v>
      </c>
      <c r="X90" s="95">
        <v>0.6139</v>
      </c>
      <c r="Y90" s="95">
        <v>0.31840000000000002</v>
      </c>
      <c r="Z90" s="95">
        <v>0.441</v>
      </c>
      <c r="AA90" s="95">
        <v>0.45419999999999999</v>
      </c>
      <c r="AD90" s="144" t="s">
        <v>10</v>
      </c>
      <c r="AE90" s="144"/>
      <c r="AF90" s="144"/>
      <c r="AG90" s="144"/>
      <c r="AH90" s="144"/>
      <c r="AI90" s="144"/>
      <c r="AJ90" s="144"/>
      <c r="AK90" s="144"/>
      <c r="AL90" s="144"/>
      <c r="AM90" s="144"/>
      <c r="AN90" s="144"/>
      <c r="AO90" s="144"/>
      <c r="AP90" s="144"/>
      <c r="AQ90" s="144"/>
      <c r="AR90" s="144"/>
      <c r="AS90" s="144"/>
      <c r="AT90" s="144"/>
      <c r="AU90" s="144"/>
      <c r="AV90" s="144"/>
      <c r="AW90" s="144"/>
      <c r="AX90" s="144"/>
      <c r="AY90" s="144"/>
      <c r="AZ90" s="144"/>
      <c r="BA90" s="144"/>
      <c r="BB90" s="144"/>
      <c r="BC90" s="144"/>
      <c r="BD90" s="144"/>
      <c r="BE90" s="144"/>
      <c r="BF90" s="130"/>
      <c r="BG90" s="130"/>
    </row>
    <row r="91" spans="1:60">
      <c r="A91" s="142"/>
      <c r="B91" s="142"/>
      <c r="C91" s="39">
        <v>3.7083333333333299</v>
      </c>
      <c r="D91" s="95">
        <v>0.61009999999999998</v>
      </c>
      <c r="E91" s="95">
        <v>0.76370000000000005</v>
      </c>
      <c r="F91" s="95">
        <v>0.53300000000000003</v>
      </c>
      <c r="G91" s="95">
        <v>0.37169999999999997</v>
      </c>
      <c r="H91" s="95">
        <v>7.8899999999999998E-2</v>
      </c>
      <c r="I91" s="95">
        <v>0.47139999999999999</v>
      </c>
      <c r="J91" s="95">
        <v>0.80620000000000003</v>
      </c>
      <c r="K91" s="95">
        <v>0.6603</v>
      </c>
      <c r="L91" s="95">
        <v>0.57169999999999999</v>
      </c>
      <c r="M91" s="95">
        <v>0.71799999999999997</v>
      </c>
      <c r="N91" s="95">
        <v>0.7843</v>
      </c>
      <c r="O91" s="95">
        <v>0.70809999999999995</v>
      </c>
      <c r="P91" s="95">
        <v>0.36720000000000003</v>
      </c>
      <c r="Q91" s="95">
        <v>0.3367</v>
      </c>
      <c r="R91" s="95">
        <v>0.12330000000000001</v>
      </c>
      <c r="S91" s="95">
        <v>0.3453</v>
      </c>
      <c r="T91" s="95">
        <v>0.3367</v>
      </c>
      <c r="U91" s="95">
        <v>0.26150000000000001</v>
      </c>
      <c r="V91" s="95">
        <v>0.62419999999999998</v>
      </c>
      <c r="W91" s="95">
        <v>0.39389999999999997</v>
      </c>
      <c r="X91" s="95">
        <v>0.68769999999999998</v>
      </c>
      <c r="Y91" s="95">
        <v>0.34470000000000001</v>
      </c>
      <c r="Z91" s="95">
        <v>0.51919999999999999</v>
      </c>
      <c r="AA91" s="95">
        <v>0.51429999999999998</v>
      </c>
      <c r="AE91" s="84" t="s">
        <v>99</v>
      </c>
      <c r="AM91" s="84" t="s">
        <v>100</v>
      </c>
      <c r="AU91" s="84" t="s">
        <v>98</v>
      </c>
      <c r="BC91" s="84" t="s">
        <v>153</v>
      </c>
    </row>
    <row r="92" spans="1:60">
      <c r="A92" s="142"/>
      <c r="B92" s="142"/>
      <c r="C92" s="39">
        <v>3.75</v>
      </c>
      <c r="D92" s="95">
        <v>0.30080000000000001</v>
      </c>
      <c r="E92" s="95">
        <v>0.46800000000000003</v>
      </c>
      <c r="F92" s="95">
        <v>5.9400000000000001E-2</v>
      </c>
      <c r="G92" s="95">
        <v>0.1676</v>
      </c>
      <c r="H92" s="95">
        <v>0.12939999999999999</v>
      </c>
      <c r="I92" s="95">
        <v>0.22500000000000001</v>
      </c>
      <c r="J92" s="95">
        <v>0.55269999999999997</v>
      </c>
      <c r="K92" s="95">
        <v>0.56179999999999997</v>
      </c>
      <c r="L92" s="95">
        <v>0.3614</v>
      </c>
      <c r="M92" s="95">
        <v>0.47</v>
      </c>
      <c r="N92" s="95">
        <v>0.4622</v>
      </c>
      <c r="O92" s="95">
        <v>0.48159999999999997</v>
      </c>
      <c r="P92" s="95">
        <v>0.4289</v>
      </c>
      <c r="Q92" s="95">
        <v>0.48010000000000003</v>
      </c>
      <c r="R92" s="95">
        <v>0.13569999999999999</v>
      </c>
      <c r="S92" s="95">
        <v>0.46839999999999998</v>
      </c>
      <c r="T92" s="95">
        <v>0.48010000000000003</v>
      </c>
      <c r="U92" s="95">
        <v>0.32540000000000002</v>
      </c>
      <c r="V92" s="95">
        <v>0.75449999999999995</v>
      </c>
      <c r="W92" s="95">
        <v>0.39319999999999999</v>
      </c>
      <c r="X92" s="95">
        <v>0.81599999999999995</v>
      </c>
      <c r="Y92" s="95">
        <v>0.49430000000000002</v>
      </c>
      <c r="Z92" s="95">
        <v>0.54059999999999997</v>
      </c>
      <c r="AA92" s="95">
        <v>0.56100000000000005</v>
      </c>
      <c r="AE92" s="84">
        <v>1</v>
      </c>
      <c r="AF92" s="84">
        <v>2</v>
      </c>
      <c r="AG92" s="84">
        <v>3</v>
      </c>
      <c r="AH92" s="84">
        <v>4</v>
      </c>
      <c r="AI92" s="84">
        <v>5</v>
      </c>
      <c r="AJ92" s="84">
        <v>6</v>
      </c>
      <c r="AM92" s="84">
        <v>1</v>
      </c>
      <c r="AN92" s="84">
        <v>2</v>
      </c>
      <c r="AO92" s="84">
        <v>3</v>
      </c>
      <c r="AP92" s="84">
        <v>4</v>
      </c>
      <c r="AQ92" s="84">
        <v>5</v>
      </c>
      <c r="AR92" s="84">
        <v>6</v>
      </c>
      <c r="AU92" s="84">
        <v>1</v>
      </c>
      <c r="AV92" s="84">
        <v>2</v>
      </c>
      <c r="AW92" s="84">
        <v>3</v>
      </c>
      <c r="AX92" s="84">
        <v>4</v>
      </c>
      <c r="AY92" s="84">
        <v>5</v>
      </c>
      <c r="AZ92" s="84">
        <v>6</v>
      </c>
      <c r="BC92" s="84">
        <v>1</v>
      </c>
      <c r="BD92" s="84">
        <v>2</v>
      </c>
      <c r="BE92" s="84">
        <v>3</v>
      </c>
      <c r="BF92" s="84">
        <v>4</v>
      </c>
      <c r="BG92" s="84">
        <v>5</v>
      </c>
      <c r="BH92" s="84">
        <v>6</v>
      </c>
    </row>
    <row r="93" spans="1:60">
      <c r="A93" s="142"/>
      <c r="B93" s="142"/>
      <c r="C93" s="39">
        <v>3.7916666666666701</v>
      </c>
      <c r="D93" s="95">
        <v>0</v>
      </c>
      <c r="E93" s="95">
        <v>0</v>
      </c>
      <c r="F93" s="95">
        <v>0</v>
      </c>
      <c r="G93" s="95">
        <v>0</v>
      </c>
      <c r="H93" s="95">
        <v>0</v>
      </c>
      <c r="I93" s="95">
        <v>0</v>
      </c>
      <c r="J93" s="95">
        <v>0.15709999999999999</v>
      </c>
      <c r="K93" s="95">
        <v>0.129</v>
      </c>
      <c r="L93" s="95">
        <v>3.2800000000000003E-2</v>
      </c>
      <c r="M93" s="95">
        <v>6.5299999999999997E-2</v>
      </c>
      <c r="N93" s="95">
        <v>0.29420000000000002</v>
      </c>
      <c r="O93" s="95">
        <v>0.13569999999999999</v>
      </c>
      <c r="P93" s="95">
        <v>0.51400000000000001</v>
      </c>
      <c r="Q93" s="95">
        <v>0.63729999999999998</v>
      </c>
      <c r="R93" s="95">
        <v>0.17150000000000001</v>
      </c>
      <c r="S93" s="95">
        <v>0.60929999999999995</v>
      </c>
      <c r="T93" s="95">
        <v>0.63729999999999998</v>
      </c>
      <c r="U93" s="95">
        <v>0.41039999999999999</v>
      </c>
      <c r="V93" s="95">
        <v>0.85260000000000002</v>
      </c>
      <c r="W93" s="95">
        <v>0.45710000000000001</v>
      </c>
      <c r="X93" s="95">
        <v>0.8206</v>
      </c>
      <c r="Y93" s="95">
        <v>0.63349999999999995</v>
      </c>
      <c r="Z93" s="95">
        <v>0.61229999999999996</v>
      </c>
      <c r="AA93" s="95">
        <v>0.62919999999999998</v>
      </c>
      <c r="AD93" s="92" t="s">
        <v>101</v>
      </c>
      <c r="AE93" s="84">
        <v>0</v>
      </c>
      <c r="AF93" s="84">
        <v>0</v>
      </c>
      <c r="AG93" s="84">
        <v>0</v>
      </c>
      <c r="AH93" s="84">
        <v>0</v>
      </c>
      <c r="AI93" s="84">
        <v>0</v>
      </c>
      <c r="AJ93" s="84">
        <v>0</v>
      </c>
      <c r="AL93" s="92" t="s">
        <v>101</v>
      </c>
      <c r="AM93" s="84">
        <v>0</v>
      </c>
      <c r="AN93" s="84">
        <v>0</v>
      </c>
      <c r="AO93" s="84">
        <v>0</v>
      </c>
      <c r="AP93" s="84">
        <v>0</v>
      </c>
      <c r="AQ93" s="84">
        <v>0</v>
      </c>
      <c r="AR93" s="84">
        <v>0</v>
      </c>
      <c r="AT93" s="92" t="s">
        <v>101</v>
      </c>
      <c r="AU93" s="84">
        <v>0.25009999999999999</v>
      </c>
      <c r="AV93" s="84">
        <v>0.2853</v>
      </c>
      <c r="AW93" s="84">
        <v>0.45619999999999999</v>
      </c>
      <c r="AX93" s="84">
        <v>0.6452</v>
      </c>
      <c r="AY93" s="84">
        <v>0.36759999999999998</v>
      </c>
      <c r="AZ93" s="84">
        <v>0.20619999999999999</v>
      </c>
      <c r="BB93" s="92" t="s">
        <v>101</v>
      </c>
      <c r="BC93" s="84">
        <v>0.1419</v>
      </c>
      <c r="BD93" s="84">
        <v>0.11559999999999999</v>
      </c>
      <c r="BE93" s="84">
        <v>2.8999999999999998E-3</v>
      </c>
      <c r="BF93" s="84">
        <v>0.37830000000000003</v>
      </c>
      <c r="BG93" s="84">
        <v>0.18310000000000001</v>
      </c>
      <c r="BH93" s="84">
        <v>5.5599999999999997E-2</v>
      </c>
    </row>
    <row r="94" spans="1:60">
      <c r="A94" s="142"/>
      <c r="B94" s="142"/>
      <c r="C94" s="39">
        <v>3.8333333333333299</v>
      </c>
      <c r="D94" s="95">
        <v>0</v>
      </c>
      <c r="E94" s="95">
        <v>0</v>
      </c>
      <c r="F94" s="95">
        <v>0</v>
      </c>
      <c r="G94" s="95">
        <v>0</v>
      </c>
      <c r="H94" s="95">
        <v>0</v>
      </c>
      <c r="I94" s="95">
        <v>0</v>
      </c>
      <c r="J94" s="95">
        <v>1.4E-3</v>
      </c>
      <c r="K94" s="95">
        <v>1.8E-3</v>
      </c>
      <c r="L94" s="95">
        <v>0</v>
      </c>
      <c r="M94" s="95">
        <v>0</v>
      </c>
      <c r="N94" s="95">
        <v>1.61E-2</v>
      </c>
      <c r="O94" s="95">
        <v>3.8999999999999998E-3</v>
      </c>
      <c r="P94" s="95">
        <v>0.52829999999999999</v>
      </c>
      <c r="Q94" s="95">
        <v>0.69040000000000001</v>
      </c>
      <c r="R94" s="95">
        <v>0.18090000000000001</v>
      </c>
      <c r="S94" s="95">
        <v>0.64219999999999999</v>
      </c>
      <c r="T94" s="95">
        <v>0.69040000000000001</v>
      </c>
      <c r="U94" s="95">
        <v>0.43099999999999999</v>
      </c>
      <c r="V94" s="95">
        <v>0.85260000000000002</v>
      </c>
      <c r="W94" s="95">
        <v>0.62570000000000003</v>
      </c>
      <c r="X94" s="95">
        <v>0.72089999999999999</v>
      </c>
      <c r="Y94" s="95">
        <v>0.65980000000000005</v>
      </c>
      <c r="Z94" s="95">
        <v>0.77700000000000002</v>
      </c>
      <c r="AA94" s="95">
        <v>0.73980000000000001</v>
      </c>
      <c r="AD94" s="92" t="s">
        <v>102</v>
      </c>
      <c r="AE94" s="84">
        <v>0</v>
      </c>
      <c r="AF94" s="84">
        <v>0</v>
      </c>
      <c r="AG94" s="84">
        <v>0</v>
      </c>
      <c r="AH94" s="84">
        <v>0</v>
      </c>
      <c r="AI94" s="84">
        <v>0</v>
      </c>
      <c r="AJ94" s="84">
        <v>0</v>
      </c>
      <c r="AL94" s="92" t="s">
        <v>102</v>
      </c>
      <c r="AM94" s="84">
        <v>0</v>
      </c>
      <c r="AN94" s="84">
        <v>0</v>
      </c>
      <c r="AO94" s="84">
        <v>0</v>
      </c>
      <c r="AP94" s="84">
        <v>0</v>
      </c>
      <c r="AQ94" s="84">
        <v>0</v>
      </c>
      <c r="AR94" s="84">
        <v>0</v>
      </c>
      <c r="AT94" s="92" t="s">
        <v>102</v>
      </c>
      <c r="AU94" s="84">
        <v>0.2407</v>
      </c>
      <c r="AV94" s="84">
        <v>0.26479999999999998</v>
      </c>
      <c r="AW94" s="84">
        <v>0.44290000000000002</v>
      </c>
      <c r="AX94" s="84">
        <v>0.6421</v>
      </c>
      <c r="AY94" s="84">
        <v>0.40460000000000002</v>
      </c>
      <c r="AZ94" s="84">
        <v>0.2051</v>
      </c>
      <c r="BB94" s="92" t="s">
        <v>102</v>
      </c>
      <c r="BC94" s="84">
        <v>0.2198</v>
      </c>
      <c r="BD94" s="84">
        <v>7.7399999999999997E-2</v>
      </c>
      <c r="BE94" s="84">
        <v>1.3599999999999999E-2</v>
      </c>
      <c r="BF94" s="84">
        <v>0.37759999999999999</v>
      </c>
      <c r="BG94" s="84">
        <v>0.16159999999999999</v>
      </c>
      <c r="BH94" s="84">
        <v>3.9600000000000003E-2</v>
      </c>
    </row>
    <row r="95" spans="1:60">
      <c r="A95" s="142"/>
      <c r="B95" s="142"/>
      <c r="C95" s="39">
        <v>3.875</v>
      </c>
      <c r="D95" s="95">
        <v>0</v>
      </c>
      <c r="E95" s="95">
        <v>0</v>
      </c>
      <c r="F95" s="95">
        <v>0</v>
      </c>
      <c r="G95" s="95">
        <v>0</v>
      </c>
      <c r="H95" s="95">
        <v>0</v>
      </c>
      <c r="I95" s="95">
        <v>0</v>
      </c>
      <c r="J95" s="95">
        <v>0</v>
      </c>
      <c r="K95" s="95">
        <v>0</v>
      </c>
      <c r="L95" s="95">
        <v>0</v>
      </c>
      <c r="M95" s="95">
        <v>0</v>
      </c>
      <c r="N95" s="95">
        <v>0</v>
      </c>
      <c r="O95" s="95">
        <v>0</v>
      </c>
      <c r="P95" s="95">
        <v>0.51939999999999997</v>
      </c>
      <c r="Q95" s="95">
        <v>0.70799999999999996</v>
      </c>
      <c r="R95" s="95">
        <v>0.17530000000000001</v>
      </c>
      <c r="S95" s="95">
        <v>0.64129999999999998</v>
      </c>
      <c r="T95" s="95">
        <v>0.70799999999999996</v>
      </c>
      <c r="U95" s="95">
        <v>0.42820000000000003</v>
      </c>
      <c r="V95" s="95">
        <v>0.84540000000000004</v>
      </c>
      <c r="W95" s="95">
        <v>0.74890000000000001</v>
      </c>
      <c r="X95" s="95">
        <v>0.59119999999999995</v>
      </c>
      <c r="Y95" s="95">
        <v>0.64249999999999996</v>
      </c>
      <c r="Z95" s="95">
        <v>0.87839999999999996</v>
      </c>
      <c r="AA95" s="95">
        <v>0.80210000000000004</v>
      </c>
      <c r="AD95" s="92" t="s">
        <v>103</v>
      </c>
      <c r="AE95" s="84">
        <v>0</v>
      </c>
      <c r="AF95" s="84">
        <v>0</v>
      </c>
      <c r="AG95" s="84">
        <v>0</v>
      </c>
      <c r="AH95" s="84">
        <v>0</v>
      </c>
      <c r="AI95" s="84">
        <v>0</v>
      </c>
      <c r="AJ95" s="84">
        <v>0</v>
      </c>
      <c r="AL95" s="92" t="s">
        <v>103</v>
      </c>
      <c r="AM95" s="84">
        <v>0</v>
      </c>
      <c r="AN95" s="84">
        <v>0</v>
      </c>
      <c r="AO95" s="84">
        <v>0</v>
      </c>
      <c r="AP95" s="84">
        <v>0</v>
      </c>
      <c r="AQ95" s="84">
        <v>0</v>
      </c>
      <c r="AR95" s="84">
        <v>0</v>
      </c>
      <c r="AT95" s="92" t="s">
        <v>103</v>
      </c>
      <c r="AU95" s="84">
        <v>0.27129999999999999</v>
      </c>
      <c r="AV95" s="84">
        <v>0.22</v>
      </c>
      <c r="AW95" s="84">
        <v>0.38969999999999999</v>
      </c>
      <c r="AX95" s="84">
        <v>0.67910000000000004</v>
      </c>
      <c r="AY95" s="84">
        <v>0.3397</v>
      </c>
      <c r="AZ95" s="84">
        <v>0.27760000000000001</v>
      </c>
      <c r="BB95" s="92" t="s">
        <v>103</v>
      </c>
      <c r="BC95" s="84">
        <v>0.31830000000000003</v>
      </c>
      <c r="BD95" s="84">
        <v>6.13E-2</v>
      </c>
      <c r="BE95" s="84">
        <v>1.12E-2</v>
      </c>
      <c r="BF95" s="84">
        <v>0.48309999999999997</v>
      </c>
      <c r="BG95" s="84">
        <v>0.1157</v>
      </c>
      <c r="BH95" s="84">
        <v>5.1400000000000001E-2</v>
      </c>
    </row>
    <row r="96" spans="1:60">
      <c r="A96" s="142"/>
      <c r="B96" s="142"/>
      <c r="C96" s="39">
        <v>3.9166666666666701</v>
      </c>
      <c r="D96" s="95">
        <v>0</v>
      </c>
      <c r="E96" s="95">
        <v>0</v>
      </c>
      <c r="F96" s="95">
        <v>0</v>
      </c>
      <c r="G96" s="95">
        <v>0</v>
      </c>
      <c r="H96" s="95">
        <v>0</v>
      </c>
      <c r="I96" s="95">
        <v>0</v>
      </c>
      <c r="J96" s="95">
        <v>0</v>
      </c>
      <c r="K96" s="95">
        <v>0</v>
      </c>
      <c r="L96" s="95">
        <v>0</v>
      </c>
      <c r="M96" s="95">
        <v>0</v>
      </c>
      <c r="N96" s="95">
        <v>0</v>
      </c>
      <c r="O96" s="95">
        <v>0</v>
      </c>
      <c r="P96" s="95">
        <v>0.58289999999999997</v>
      </c>
      <c r="Q96" s="95">
        <v>0.78659999999999997</v>
      </c>
      <c r="R96" s="95">
        <v>0.18859999999999999</v>
      </c>
      <c r="S96" s="95">
        <v>0.74709999999999999</v>
      </c>
      <c r="T96" s="95">
        <v>0.78659999999999997</v>
      </c>
      <c r="U96" s="95">
        <v>0.48180000000000001</v>
      </c>
      <c r="V96" s="95">
        <v>0.83599999999999997</v>
      </c>
      <c r="W96" s="95">
        <v>0.82969999999999999</v>
      </c>
      <c r="X96" s="95">
        <v>0.3649</v>
      </c>
      <c r="Y96" s="95">
        <v>0.54100000000000004</v>
      </c>
      <c r="Z96" s="95">
        <v>0.82220000000000004</v>
      </c>
      <c r="AA96" s="95">
        <v>0.76070000000000004</v>
      </c>
      <c r="AD96" s="92" t="s">
        <v>104</v>
      </c>
      <c r="AE96" s="84">
        <v>0</v>
      </c>
      <c r="AF96" s="84">
        <v>0</v>
      </c>
      <c r="AG96" s="84">
        <v>0</v>
      </c>
      <c r="AH96" s="84">
        <v>0</v>
      </c>
      <c r="AI96" s="84">
        <v>0</v>
      </c>
      <c r="AJ96" s="84">
        <v>0</v>
      </c>
      <c r="AL96" s="92" t="s">
        <v>104</v>
      </c>
      <c r="AM96" s="84">
        <v>0</v>
      </c>
      <c r="AN96" s="84">
        <v>0</v>
      </c>
      <c r="AO96" s="84">
        <v>0</v>
      </c>
      <c r="AP96" s="84">
        <v>0</v>
      </c>
      <c r="AQ96" s="84">
        <v>0</v>
      </c>
      <c r="AR96" s="84">
        <v>0</v>
      </c>
      <c r="AT96" s="92" t="s">
        <v>104</v>
      </c>
      <c r="AU96" s="84">
        <v>0.23899999999999999</v>
      </c>
      <c r="AV96" s="84">
        <v>0.21640000000000001</v>
      </c>
      <c r="AW96" s="84">
        <v>0.36880000000000002</v>
      </c>
      <c r="AX96" s="84">
        <v>0.63839999999999997</v>
      </c>
      <c r="AY96" s="84">
        <v>0.31330000000000002</v>
      </c>
      <c r="AZ96" s="84">
        <v>0.28439999999999999</v>
      </c>
      <c r="BB96" s="92" t="s">
        <v>104</v>
      </c>
      <c r="BC96" s="84">
        <v>0.34229999999999999</v>
      </c>
      <c r="BD96" s="84">
        <v>6.6799999999999998E-2</v>
      </c>
      <c r="BE96" s="84">
        <v>7.3000000000000001E-3</v>
      </c>
      <c r="BF96" s="84">
        <v>0.48120000000000002</v>
      </c>
      <c r="BG96" s="84">
        <v>6.8000000000000005E-2</v>
      </c>
      <c r="BH96" s="84">
        <v>4.7399999999999998E-2</v>
      </c>
    </row>
    <row r="97" spans="1:60">
      <c r="A97" s="142"/>
      <c r="B97" s="142"/>
      <c r="C97" s="39">
        <v>3.9583333333333299</v>
      </c>
      <c r="D97" s="95">
        <v>0</v>
      </c>
      <c r="E97" s="95">
        <v>0</v>
      </c>
      <c r="F97" s="95">
        <v>0</v>
      </c>
      <c r="G97" s="95">
        <v>0</v>
      </c>
      <c r="H97" s="95">
        <v>0</v>
      </c>
      <c r="I97" s="95">
        <v>0</v>
      </c>
      <c r="J97" s="95">
        <v>0</v>
      </c>
      <c r="K97" s="95">
        <v>0</v>
      </c>
      <c r="L97" s="95">
        <v>0</v>
      </c>
      <c r="M97" s="95">
        <v>0</v>
      </c>
      <c r="N97" s="95">
        <v>0</v>
      </c>
      <c r="O97" s="95">
        <v>0</v>
      </c>
      <c r="P97" s="95">
        <v>0.56669999999999998</v>
      </c>
      <c r="Q97" s="95">
        <v>0.79879999999999995</v>
      </c>
      <c r="R97" s="95">
        <v>0.18790000000000001</v>
      </c>
      <c r="S97" s="95">
        <v>0.74660000000000004</v>
      </c>
      <c r="T97" s="95">
        <v>0.79879999999999995</v>
      </c>
      <c r="U97" s="95">
        <v>0.4783</v>
      </c>
      <c r="V97" s="95">
        <v>0.78029999999999999</v>
      </c>
      <c r="W97" s="95">
        <v>0.8306</v>
      </c>
      <c r="X97" s="95">
        <v>0.48930000000000001</v>
      </c>
      <c r="Y97" s="95">
        <v>0.56399999999999995</v>
      </c>
      <c r="Z97" s="95">
        <v>0.76390000000000002</v>
      </c>
      <c r="AA97" s="95">
        <v>0.74060000000000004</v>
      </c>
      <c r="AD97" s="92" t="s">
        <v>105</v>
      </c>
      <c r="AE97" s="84">
        <v>0</v>
      </c>
      <c r="AF97" s="84">
        <v>0</v>
      </c>
      <c r="AG97" s="84">
        <v>0</v>
      </c>
      <c r="AH97" s="84">
        <v>0</v>
      </c>
      <c r="AI97" s="84">
        <v>0</v>
      </c>
      <c r="AJ97" s="84">
        <v>0</v>
      </c>
      <c r="AL97" s="92" t="s">
        <v>105</v>
      </c>
      <c r="AM97" s="84">
        <v>0</v>
      </c>
      <c r="AN97" s="84">
        <v>0</v>
      </c>
      <c r="AO97" s="84">
        <v>0</v>
      </c>
      <c r="AP97" s="84">
        <v>0</v>
      </c>
      <c r="AQ97" s="84">
        <v>0</v>
      </c>
      <c r="AR97" s="84">
        <v>0</v>
      </c>
      <c r="AT97" s="92" t="s">
        <v>105</v>
      </c>
      <c r="AU97" s="84">
        <v>0.23180000000000001</v>
      </c>
      <c r="AV97" s="84">
        <v>0.21249999999999999</v>
      </c>
      <c r="AW97" s="84">
        <v>0.33689999999999998</v>
      </c>
      <c r="AX97" s="84">
        <v>0.66320000000000001</v>
      </c>
      <c r="AY97" s="84">
        <v>0.35980000000000001</v>
      </c>
      <c r="AZ97" s="84">
        <v>0.28120000000000001</v>
      </c>
      <c r="BB97" s="92" t="s">
        <v>105</v>
      </c>
      <c r="BC97" s="84">
        <v>0.36320000000000002</v>
      </c>
      <c r="BD97" s="84">
        <v>6.59E-2</v>
      </c>
      <c r="BE97" s="84">
        <v>1.01E-2</v>
      </c>
      <c r="BF97" s="84">
        <v>0.52329999999999999</v>
      </c>
      <c r="BG97" s="84">
        <v>6.7400000000000002E-2</v>
      </c>
      <c r="BH97" s="84">
        <v>3.8800000000000001E-2</v>
      </c>
    </row>
    <row r="98" spans="1:60">
      <c r="A98" s="142"/>
      <c r="B98" s="142"/>
      <c r="C98" s="39">
        <v>4</v>
      </c>
      <c r="D98" s="95">
        <v>0</v>
      </c>
      <c r="E98" s="95">
        <v>0</v>
      </c>
      <c r="F98" s="95">
        <v>0</v>
      </c>
      <c r="G98" s="95">
        <v>0</v>
      </c>
      <c r="H98" s="95">
        <v>0</v>
      </c>
      <c r="I98" s="95">
        <v>0</v>
      </c>
      <c r="J98" s="95">
        <v>0</v>
      </c>
      <c r="K98" s="95">
        <v>0</v>
      </c>
      <c r="L98" s="95">
        <v>0</v>
      </c>
      <c r="M98" s="95">
        <v>0</v>
      </c>
      <c r="N98" s="95">
        <v>0</v>
      </c>
      <c r="O98" s="95">
        <v>0</v>
      </c>
      <c r="P98" s="95">
        <v>0.56689999999999996</v>
      </c>
      <c r="Q98" s="95">
        <v>0.7994</v>
      </c>
      <c r="R98" s="95">
        <v>0.2034</v>
      </c>
      <c r="S98" s="95">
        <v>0.76849999999999996</v>
      </c>
      <c r="T98" s="95">
        <v>0.7994</v>
      </c>
      <c r="U98" s="95">
        <v>0.48899999999999999</v>
      </c>
      <c r="V98" s="95">
        <v>0.71089999999999998</v>
      </c>
      <c r="W98" s="95">
        <v>0.6966</v>
      </c>
      <c r="X98" s="95">
        <v>0.49959999999999999</v>
      </c>
      <c r="Y98" s="95">
        <v>0.41010000000000002</v>
      </c>
      <c r="Z98" s="95">
        <v>0.54059999999999997</v>
      </c>
      <c r="AA98" s="95">
        <v>0.58460000000000001</v>
      </c>
      <c r="AD98" s="92" t="s">
        <v>106</v>
      </c>
      <c r="AE98" s="84">
        <v>0</v>
      </c>
      <c r="AF98" s="84">
        <v>0</v>
      </c>
      <c r="AG98" s="84">
        <v>0</v>
      </c>
      <c r="AH98" s="84">
        <v>0</v>
      </c>
      <c r="AI98" s="84">
        <v>0</v>
      </c>
      <c r="AJ98" s="84">
        <v>0</v>
      </c>
      <c r="AL98" s="92" t="s">
        <v>106</v>
      </c>
      <c r="AM98" s="84">
        <v>0</v>
      </c>
      <c r="AN98" s="84">
        <v>1.6199999999999999E-2</v>
      </c>
      <c r="AO98" s="84">
        <v>0</v>
      </c>
      <c r="AP98" s="84">
        <v>0</v>
      </c>
      <c r="AQ98" s="84">
        <v>4.3900000000000002E-2</v>
      </c>
      <c r="AR98" s="84">
        <v>0</v>
      </c>
      <c r="AT98" s="92" t="s">
        <v>106</v>
      </c>
      <c r="AU98" s="84">
        <v>0.2467</v>
      </c>
      <c r="AV98" s="84">
        <v>0.14899999999999999</v>
      </c>
      <c r="AW98" s="84">
        <v>0.29339999999999999</v>
      </c>
      <c r="AX98" s="84">
        <v>0.69540000000000002</v>
      </c>
      <c r="AY98" s="84">
        <v>0.32840000000000003</v>
      </c>
      <c r="AZ98" s="84">
        <v>0.2712</v>
      </c>
      <c r="BB98" s="92" t="s">
        <v>106</v>
      </c>
      <c r="BC98" s="84">
        <v>0.38629999999999998</v>
      </c>
      <c r="BD98" s="84">
        <v>4.6199999999999998E-2</v>
      </c>
      <c r="BE98" s="84">
        <v>4.7000000000000002E-3</v>
      </c>
      <c r="BF98" s="84">
        <v>0.57720000000000005</v>
      </c>
      <c r="BG98" s="84">
        <v>6.3399999999999998E-2</v>
      </c>
      <c r="BH98" s="84">
        <v>3.3500000000000002E-2</v>
      </c>
    </row>
    <row r="99" spans="1:60">
      <c r="A99" s="142" t="s">
        <v>76</v>
      </c>
      <c r="B99" s="142"/>
      <c r="C99" s="5">
        <v>4.0416666666666696</v>
      </c>
      <c r="D99" s="84">
        <v>0</v>
      </c>
      <c r="E99" s="84">
        <v>0</v>
      </c>
      <c r="F99" s="84">
        <v>0</v>
      </c>
      <c r="G99" s="84">
        <v>0</v>
      </c>
      <c r="H99" s="84">
        <v>0</v>
      </c>
      <c r="I99" s="84">
        <v>0</v>
      </c>
      <c r="J99" s="84">
        <v>0</v>
      </c>
      <c r="K99" s="84">
        <v>0</v>
      </c>
      <c r="L99" s="84">
        <v>0</v>
      </c>
      <c r="M99" s="84">
        <v>0</v>
      </c>
      <c r="N99" s="84">
        <v>0</v>
      </c>
      <c r="O99" s="84">
        <v>0</v>
      </c>
      <c r="P99" s="84">
        <v>0.63849999999999996</v>
      </c>
      <c r="Q99" s="84">
        <v>0.81759999999999999</v>
      </c>
      <c r="R99" s="84">
        <v>0.21709999999999999</v>
      </c>
      <c r="S99" s="84">
        <v>0.76859999999999995</v>
      </c>
      <c r="T99" s="84">
        <v>0.81759999999999999</v>
      </c>
      <c r="U99" s="84">
        <v>0.51680000000000004</v>
      </c>
      <c r="V99" s="84">
        <v>0.78749999999999998</v>
      </c>
      <c r="W99" s="84">
        <v>0.8276</v>
      </c>
      <c r="X99" s="84">
        <v>0.45300000000000001</v>
      </c>
      <c r="Y99" s="84">
        <v>0.55830000000000002</v>
      </c>
      <c r="Z99" s="84">
        <v>0.84809999999999997</v>
      </c>
      <c r="AA99" s="84">
        <v>0.77859999999999996</v>
      </c>
      <c r="AD99" s="92" t="s">
        <v>107</v>
      </c>
      <c r="AE99" s="84">
        <v>0</v>
      </c>
      <c r="AF99" s="84">
        <v>0</v>
      </c>
      <c r="AG99" s="84">
        <v>0</v>
      </c>
      <c r="AH99" s="84">
        <v>0</v>
      </c>
      <c r="AI99" s="84">
        <v>0</v>
      </c>
      <c r="AJ99" s="84">
        <v>0</v>
      </c>
      <c r="AL99" s="92" t="s">
        <v>107</v>
      </c>
      <c r="AM99" s="84">
        <v>0</v>
      </c>
      <c r="AN99" s="84">
        <v>0.191</v>
      </c>
      <c r="AO99" s="84">
        <v>0</v>
      </c>
      <c r="AP99" s="84">
        <v>1.3599999999999999E-2</v>
      </c>
      <c r="AQ99" s="84">
        <v>0.30840000000000001</v>
      </c>
      <c r="AR99" s="84">
        <v>2.6100000000000002E-2</v>
      </c>
      <c r="AT99" s="92" t="s">
        <v>107</v>
      </c>
      <c r="AU99" s="84">
        <v>0.25850000000000001</v>
      </c>
      <c r="AV99" s="84">
        <v>9.0499999999999997E-2</v>
      </c>
      <c r="AW99" s="84">
        <v>0.26519999999999999</v>
      </c>
      <c r="AX99" s="84">
        <v>0.68769999999999998</v>
      </c>
      <c r="AY99" s="84">
        <v>0.27289999999999998</v>
      </c>
      <c r="AZ99" s="84">
        <v>0.24740000000000001</v>
      </c>
      <c r="BB99" s="92" t="s">
        <v>107</v>
      </c>
      <c r="BC99" s="84">
        <v>0.38769999999999999</v>
      </c>
      <c r="BD99" s="84">
        <v>2.12E-2</v>
      </c>
      <c r="BE99" s="84">
        <v>2.0999999999999999E-3</v>
      </c>
      <c r="BF99" s="84">
        <v>0.53090000000000004</v>
      </c>
      <c r="BG99" s="84">
        <v>3.5499999999999997E-2</v>
      </c>
      <c r="BH99" s="84">
        <v>2.01E-2</v>
      </c>
    </row>
    <row r="100" spans="1:60">
      <c r="A100" s="142"/>
      <c r="B100" s="142"/>
      <c r="C100" s="5">
        <v>4.0833333333333304</v>
      </c>
      <c r="D100" s="84">
        <v>0</v>
      </c>
      <c r="E100" s="84">
        <v>0</v>
      </c>
      <c r="F100" s="84">
        <v>0</v>
      </c>
      <c r="G100" s="84">
        <v>0</v>
      </c>
      <c r="H100" s="84">
        <v>0</v>
      </c>
      <c r="I100" s="84">
        <v>0</v>
      </c>
      <c r="J100" s="84">
        <v>0</v>
      </c>
      <c r="K100" s="84">
        <v>0</v>
      </c>
      <c r="L100" s="84">
        <v>0</v>
      </c>
      <c r="M100" s="84">
        <v>0</v>
      </c>
      <c r="N100" s="84">
        <v>0</v>
      </c>
      <c r="O100" s="84">
        <v>0</v>
      </c>
      <c r="P100" s="84">
        <v>0.60499999999999998</v>
      </c>
      <c r="Q100" s="84">
        <v>0.72330000000000005</v>
      </c>
      <c r="R100" s="84">
        <v>0.19980000000000001</v>
      </c>
      <c r="S100" s="84">
        <v>0.74809999999999999</v>
      </c>
      <c r="T100" s="84">
        <v>0.72330000000000005</v>
      </c>
      <c r="U100" s="84">
        <v>0.48520000000000002</v>
      </c>
      <c r="V100" s="84">
        <v>0.70820000000000005</v>
      </c>
      <c r="W100" s="84">
        <v>0.79600000000000004</v>
      </c>
      <c r="X100" s="84">
        <v>0.39410000000000001</v>
      </c>
      <c r="Y100" s="84">
        <v>0.49070000000000003</v>
      </c>
      <c r="Z100" s="84">
        <v>0.77839999999999998</v>
      </c>
      <c r="AA100" s="84">
        <v>0.7177</v>
      </c>
      <c r="AD100" s="92" t="s">
        <v>108</v>
      </c>
      <c r="AE100" s="84">
        <v>0</v>
      </c>
      <c r="AF100" s="84">
        <v>1.9699999999999999E-2</v>
      </c>
      <c r="AG100" s="84">
        <v>0</v>
      </c>
      <c r="AH100" s="84">
        <v>0</v>
      </c>
      <c r="AI100" s="84">
        <v>2.3800000000000002E-2</v>
      </c>
      <c r="AJ100" s="84">
        <v>0</v>
      </c>
      <c r="AL100" s="92" t="s">
        <v>108</v>
      </c>
      <c r="AM100" s="84">
        <v>2.07E-2</v>
      </c>
      <c r="AN100" s="84">
        <v>0.34360000000000002</v>
      </c>
      <c r="AO100" s="84">
        <v>0.15240000000000001</v>
      </c>
      <c r="AP100" s="84">
        <v>0.28910000000000002</v>
      </c>
      <c r="AQ100" s="84">
        <v>0.59440000000000004</v>
      </c>
      <c r="AR100" s="84">
        <v>0.33989999999999998</v>
      </c>
      <c r="AT100" s="92" t="s">
        <v>108</v>
      </c>
      <c r="AU100" s="84">
        <v>0.2848</v>
      </c>
      <c r="AV100" s="84">
        <v>5.2299999999999999E-2</v>
      </c>
      <c r="AW100" s="84">
        <v>0.29749999999999999</v>
      </c>
      <c r="AX100" s="84">
        <v>0.70650000000000002</v>
      </c>
      <c r="AY100" s="84">
        <v>0.23269999999999999</v>
      </c>
      <c r="AZ100" s="84">
        <v>0.2165</v>
      </c>
      <c r="BB100" s="92" t="s">
        <v>108</v>
      </c>
      <c r="BC100" s="84">
        <v>0.37440000000000001</v>
      </c>
      <c r="BD100" s="84">
        <v>9.4999999999999998E-3</v>
      </c>
      <c r="BE100" s="84">
        <v>2.8999999999999998E-3</v>
      </c>
      <c r="BF100" s="84">
        <v>0.59770000000000001</v>
      </c>
      <c r="BG100" s="84">
        <v>1.8700000000000001E-2</v>
      </c>
      <c r="BH100" s="84">
        <v>1.47E-2</v>
      </c>
    </row>
    <row r="101" spans="1:60">
      <c r="A101" s="142"/>
      <c r="B101" s="142"/>
      <c r="C101" s="5">
        <v>4.125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0.57420000000000004</v>
      </c>
      <c r="Q101" s="84">
        <v>0.64139999999999997</v>
      </c>
      <c r="R101" s="84">
        <v>0.19439999999999999</v>
      </c>
      <c r="S101" s="84">
        <v>0.72040000000000004</v>
      </c>
      <c r="T101" s="84">
        <v>0.64139999999999997</v>
      </c>
      <c r="U101" s="84">
        <v>0.45910000000000001</v>
      </c>
      <c r="V101" s="84">
        <v>0.59009999999999996</v>
      </c>
      <c r="W101" s="84">
        <v>0.72970000000000002</v>
      </c>
      <c r="X101" s="84">
        <v>0.373</v>
      </c>
      <c r="Y101" s="84">
        <v>0.43080000000000002</v>
      </c>
      <c r="Z101" s="84">
        <v>0.72189999999999999</v>
      </c>
      <c r="AA101" s="84">
        <v>0.65600000000000003</v>
      </c>
      <c r="AD101" s="92" t="s">
        <v>109</v>
      </c>
      <c r="AE101" s="84">
        <v>0</v>
      </c>
      <c r="AF101" s="84">
        <v>0.21990000000000001</v>
      </c>
      <c r="AG101" s="84">
        <v>0</v>
      </c>
      <c r="AH101" s="84">
        <v>0</v>
      </c>
      <c r="AI101" s="84">
        <v>0.41810000000000003</v>
      </c>
      <c r="AJ101" s="84">
        <v>0</v>
      </c>
      <c r="AL101" s="92" t="s">
        <v>109</v>
      </c>
      <c r="AM101" s="84">
        <v>0.27560000000000001</v>
      </c>
      <c r="AN101" s="84">
        <v>0.6341</v>
      </c>
      <c r="AO101" s="84">
        <v>0.58630000000000004</v>
      </c>
      <c r="AP101" s="84">
        <v>0.58450000000000002</v>
      </c>
      <c r="AQ101" s="84">
        <v>0.79079999999999995</v>
      </c>
      <c r="AR101" s="84">
        <v>0.66690000000000005</v>
      </c>
      <c r="AT101" s="92" t="s">
        <v>109</v>
      </c>
      <c r="AU101" s="84">
        <v>0.3352</v>
      </c>
      <c r="AV101" s="84">
        <v>2.0199999999999999E-2</v>
      </c>
      <c r="AW101" s="84">
        <v>0.33150000000000002</v>
      </c>
      <c r="AX101" s="84">
        <v>0.7409</v>
      </c>
      <c r="AY101" s="84">
        <v>0.2009</v>
      </c>
      <c r="AZ101" s="84">
        <v>0.2145</v>
      </c>
      <c r="BB101" s="92" t="s">
        <v>109</v>
      </c>
      <c r="BC101" s="84">
        <v>0.36580000000000001</v>
      </c>
      <c r="BD101" s="84">
        <v>6.0000000000000001E-3</v>
      </c>
      <c r="BE101" s="84">
        <v>1.37E-2</v>
      </c>
      <c r="BF101" s="84">
        <v>0.62760000000000005</v>
      </c>
      <c r="BG101" s="84">
        <v>9.1999999999999998E-3</v>
      </c>
      <c r="BH101" s="84">
        <v>9.7999999999999997E-3</v>
      </c>
    </row>
    <row r="102" spans="1:60">
      <c r="A102" s="142"/>
      <c r="B102" s="142"/>
      <c r="C102" s="5">
        <v>4.1666666666666696</v>
      </c>
      <c r="D102" s="84">
        <v>0</v>
      </c>
      <c r="E102" s="84">
        <v>0</v>
      </c>
      <c r="F102" s="84">
        <v>0</v>
      </c>
      <c r="G102" s="84">
        <v>0</v>
      </c>
      <c r="H102" s="84">
        <v>0</v>
      </c>
      <c r="I102" s="84">
        <v>0</v>
      </c>
      <c r="J102" s="84">
        <v>0</v>
      </c>
      <c r="K102" s="84">
        <v>0</v>
      </c>
      <c r="L102" s="84">
        <v>0</v>
      </c>
      <c r="M102" s="84">
        <v>0</v>
      </c>
      <c r="N102" s="84">
        <v>0</v>
      </c>
      <c r="O102" s="84">
        <v>0</v>
      </c>
      <c r="P102" s="84">
        <v>0.58679999999999999</v>
      </c>
      <c r="Q102" s="84">
        <v>0.63739999999999997</v>
      </c>
      <c r="R102" s="84">
        <v>0.20069999999999999</v>
      </c>
      <c r="S102" s="84">
        <v>0.72540000000000004</v>
      </c>
      <c r="T102" s="84">
        <v>0.63739999999999997</v>
      </c>
      <c r="U102" s="84">
        <v>0.4657</v>
      </c>
      <c r="V102" s="84">
        <v>0.59789999999999999</v>
      </c>
      <c r="W102" s="84">
        <v>0.70979999999999999</v>
      </c>
      <c r="X102" s="84">
        <v>0.43140000000000001</v>
      </c>
      <c r="Y102" s="84">
        <v>0.42409999999999998</v>
      </c>
      <c r="Z102" s="84">
        <v>0.68720000000000003</v>
      </c>
      <c r="AA102" s="84">
        <v>0.64129999999999998</v>
      </c>
      <c r="AD102" s="92" t="s">
        <v>110</v>
      </c>
      <c r="AE102" s="84">
        <v>0</v>
      </c>
      <c r="AF102" s="84">
        <v>0.17419999999999999</v>
      </c>
      <c r="AG102" s="84">
        <v>0.28170000000000001</v>
      </c>
      <c r="AH102" s="84">
        <v>0.1918</v>
      </c>
      <c r="AI102" s="84">
        <v>0.7903</v>
      </c>
      <c r="AJ102" s="84">
        <v>0.28620000000000001</v>
      </c>
      <c r="AL102" s="92" t="s">
        <v>110</v>
      </c>
      <c r="AM102" s="84">
        <v>0.29260000000000003</v>
      </c>
      <c r="AN102" s="84">
        <v>0.57699999999999996</v>
      </c>
      <c r="AO102" s="84">
        <v>0.74039999999999995</v>
      </c>
      <c r="AP102" s="84">
        <v>0.62780000000000002</v>
      </c>
      <c r="AQ102" s="84">
        <v>0.86799999999999999</v>
      </c>
      <c r="AR102" s="84">
        <v>0.75949999999999995</v>
      </c>
      <c r="AT102" s="92" t="s">
        <v>110</v>
      </c>
      <c r="AU102" s="84">
        <v>0.37340000000000001</v>
      </c>
      <c r="AV102" s="84">
        <v>6.8000000000000005E-2</v>
      </c>
      <c r="AW102" s="84">
        <v>0.28489999999999999</v>
      </c>
      <c r="AX102" s="84">
        <v>0.66679999999999995</v>
      </c>
      <c r="AY102" s="84">
        <v>0.20230000000000001</v>
      </c>
      <c r="AZ102" s="84">
        <v>0.17399999999999999</v>
      </c>
      <c r="BB102" s="92" t="s">
        <v>110</v>
      </c>
      <c r="BC102" s="84">
        <v>0.28810000000000002</v>
      </c>
      <c r="BD102" s="84">
        <v>2.9399999999999999E-2</v>
      </c>
      <c r="BE102" s="84">
        <v>1.8100000000000002E-2</v>
      </c>
      <c r="BF102" s="84">
        <v>0.42170000000000002</v>
      </c>
      <c r="BG102" s="84">
        <v>4.7100000000000003E-2</v>
      </c>
      <c r="BH102" s="84">
        <v>9.7999999999999997E-3</v>
      </c>
    </row>
    <row r="103" spans="1:60">
      <c r="A103" s="142"/>
      <c r="B103" s="142"/>
      <c r="C103" s="5">
        <v>4.2083333333333304</v>
      </c>
      <c r="D103" s="84">
        <v>0</v>
      </c>
      <c r="E103" s="84">
        <v>0</v>
      </c>
      <c r="F103" s="84">
        <v>0</v>
      </c>
      <c r="G103" s="84">
        <v>0</v>
      </c>
      <c r="H103" s="84">
        <v>0</v>
      </c>
      <c r="I103" s="84">
        <v>0</v>
      </c>
      <c r="J103" s="84">
        <v>0</v>
      </c>
      <c r="K103" s="84">
        <v>0</v>
      </c>
      <c r="L103" s="84">
        <v>0</v>
      </c>
      <c r="M103" s="84">
        <v>0</v>
      </c>
      <c r="N103" s="84">
        <v>0</v>
      </c>
      <c r="O103" s="84">
        <v>0</v>
      </c>
      <c r="P103" s="84">
        <v>0.55489999999999995</v>
      </c>
      <c r="Q103" s="84">
        <v>0.61409999999999998</v>
      </c>
      <c r="R103" s="84">
        <v>0.18140000000000001</v>
      </c>
      <c r="S103" s="84">
        <v>0.68610000000000004</v>
      </c>
      <c r="T103" s="84">
        <v>0.61409999999999998</v>
      </c>
      <c r="U103" s="84">
        <v>0.43840000000000001</v>
      </c>
      <c r="V103" s="84">
        <v>0.55830000000000002</v>
      </c>
      <c r="W103" s="84">
        <v>0.64559999999999995</v>
      </c>
      <c r="X103" s="84">
        <v>0.43180000000000002</v>
      </c>
      <c r="Y103" s="84">
        <v>0.3715</v>
      </c>
      <c r="Z103" s="84">
        <v>0.61880000000000002</v>
      </c>
      <c r="AA103" s="84">
        <v>0.5857</v>
      </c>
      <c r="AD103" s="92" t="s">
        <v>111</v>
      </c>
      <c r="AE103" s="84">
        <v>6.3100000000000003E-2</v>
      </c>
      <c r="AF103" s="84">
        <v>0.46110000000000001</v>
      </c>
      <c r="AG103" s="84">
        <v>0.5575</v>
      </c>
      <c r="AH103" s="84">
        <v>0.45490000000000003</v>
      </c>
      <c r="AI103" s="84">
        <v>0.65890000000000004</v>
      </c>
      <c r="AJ103" s="84">
        <v>0.69669999999999999</v>
      </c>
      <c r="AL103" s="92" t="s">
        <v>111</v>
      </c>
      <c r="AM103" s="84">
        <v>0.41520000000000001</v>
      </c>
      <c r="AN103" s="84">
        <v>0.81240000000000001</v>
      </c>
      <c r="AO103" s="84">
        <v>0.72350000000000003</v>
      </c>
      <c r="AP103" s="84">
        <v>0.69920000000000004</v>
      </c>
      <c r="AQ103" s="84">
        <v>0.78949999999999998</v>
      </c>
      <c r="AR103" s="84">
        <v>0.76370000000000005</v>
      </c>
      <c r="AT103" s="92" t="s">
        <v>111</v>
      </c>
      <c r="AU103" s="84">
        <v>0.438</v>
      </c>
      <c r="AV103" s="84">
        <v>2.8299999999999999E-2</v>
      </c>
      <c r="AW103" s="84">
        <v>0.1789</v>
      </c>
      <c r="AX103" s="84">
        <v>0.63880000000000003</v>
      </c>
      <c r="AY103" s="84">
        <v>0.248</v>
      </c>
      <c r="AZ103" s="84">
        <v>0.1113</v>
      </c>
      <c r="BB103" s="92" t="s">
        <v>111</v>
      </c>
      <c r="BC103" s="84">
        <v>0.31130000000000002</v>
      </c>
      <c r="BD103" s="84">
        <v>1.8800000000000001E-2</v>
      </c>
      <c r="BE103" s="84">
        <v>2.3E-3</v>
      </c>
      <c r="BF103" s="84">
        <v>0.29430000000000001</v>
      </c>
      <c r="BG103" s="84">
        <v>0.1115</v>
      </c>
      <c r="BH103" s="84">
        <v>5.3E-3</v>
      </c>
    </row>
    <row r="104" spans="1:60">
      <c r="A104" s="142"/>
      <c r="B104" s="142"/>
      <c r="C104" s="5">
        <v>4.25</v>
      </c>
      <c r="D104" s="84">
        <v>0</v>
      </c>
      <c r="E104" s="84">
        <v>0</v>
      </c>
      <c r="F104" s="84">
        <v>0</v>
      </c>
      <c r="G104" s="84">
        <v>0</v>
      </c>
      <c r="H104" s="84">
        <v>0</v>
      </c>
      <c r="I104" s="84">
        <v>0</v>
      </c>
      <c r="J104" s="84">
        <v>8.0999999999999996E-3</v>
      </c>
      <c r="K104" s="84">
        <v>1.5E-3</v>
      </c>
      <c r="L104" s="84">
        <v>7.3000000000000001E-3</v>
      </c>
      <c r="M104" s="84">
        <v>0</v>
      </c>
      <c r="N104" s="84">
        <v>1.72E-2</v>
      </c>
      <c r="O104" s="84">
        <v>6.7999999999999996E-3</v>
      </c>
      <c r="P104" s="84">
        <v>0.48580000000000001</v>
      </c>
      <c r="Q104" s="84">
        <v>0.5524</v>
      </c>
      <c r="R104" s="84">
        <v>0.1542</v>
      </c>
      <c r="S104" s="84">
        <v>0.61329999999999996</v>
      </c>
      <c r="T104" s="84">
        <v>0.5524</v>
      </c>
      <c r="U104" s="84">
        <v>0.38629999999999998</v>
      </c>
      <c r="V104" s="84">
        <v>0.52080000000000004</v>
      </c>
      <c r="W104" s="84">
        <v>0.54720000000000002</v>
      </c>
      <c r="X104" s="84">
        <v>0.46949999999999997</v>
      </c>
      <c r="Y104" s="84">
        <v>0.41099999999999998</v>
      </c>
      <c r="Z104" s="84">
        <v>0.57609999999999995</v>
      </c>
      <c r="AA104" s="84">
        <v>0.54379999999999995</v>
      </c>
      <c r="AD104" s="92" t="s">
        <v>112</v>
      </c>
      <c r="AE104" s="84">
        <v>0.1913</v>
      </c>
      <c r="AF104" s="84">
        <v>0.52810000000000001</v>
      </c>
      <c r="AG104" s="84">
        <v>0.50239999999999996</v>
      </c>
      <c r="AH104" s="84">
        <v>0.2571</v>
      </c>
      <c r="AI104" s="84">
        <v>0.75280000000000002</v>
      </c>
      <c r="AJ104" s="84">
        <v>0.64400000000000002</v>
      </c>
      <c r="AL104" s="92" t="s">
        <v>112</v>
      </c>
      <c r="AM104" s="84">
        <v>0.53500000000000003</v>
      </c>
      <c r="AN104" s="84">
        <v>0.78200000000000003</v>
      </c>
      <c r="AO104" s="84">
        <v>0.67359999999999998</v>
      </c>
      <c r="AP104" s="84">
        <v>0.64780000000000004</v>
      </c>
      <c r="AQ104" s="84">
        <v>0.88070000000000004</v>
      </c>
      <c r="AR104" s="84">
        <v>0.68669999999999998</v>
      </c>
      <c r="AT104" s="92" t="s">
        <v>112</v>
      </c>
      <c r="AU104" s="84">
        <v>0.30959999999999999</v>
      </c>
      <c r="AV104" s="84">
        <v>1.43E-2</v>
      </c>
      <c r="AW104" s="84">
        <v>9.1899999999999996E-2</v>
      </c>
      <c r="AX104" s="84">
        <v>0.59519999999999995</v>
      </c>
      <c r="AY104" s="84">
        <v>0.27029999999999998</v>
      </c>
      <c r="AZ104" s="84">
        <v>8.9899999999999994E-2</v>
      </c>
      <c r="BB104" s="92" t="s">
        <v>112</v>
      </c>
      <c r="BC104" s="84">
        <v>0.29520000000000002</v>
      </c>
      <c r="BD104" s="84">
        <v>4.24E-2</v>
      </c>
      <c r="BE104" s="84">
        <v>2.0000000000000001E-4</v>
      </c>
      <c r="BF104" s="84">
        <v>0.27689999999999998</v>
      </c>
      <c r="BG104" s="84">
        <v>0.19570000000000001</v>
      </c>
      <c r="BH104" s="84">
        <v>3.3000000000000002E-2</v>
      </c>
    </row>
    <row r="105" spans="1:60">
      <c r="A105" s="142"/>
      <c r="B105" s="142"/>
      <c r="C105" s="5">
        <v>4.2916666666666696</v>
      </c>
      <c r="D105" s="84">
        <v>0</v>
      </c>
      <c r="E105" s="84">
        <v>0</v>
      </c>
      <c r="F105" s="84">
        <v>0</v>
      </c>
      <c r="G105" s="84">
        <v>0</v>
      </c>
      <c r="H105" s="84">
        <v>0</v>
      </c>
      <c r="I105" s="84">
        <v>0</v>
      </c>
      <c r="J105" s="84">
        <v>0.11849999999999999</v>
      </c>
      <c r="K105" s="84">
        <v>4.4299999999999999E-2</v>
      </c>
      <c r="L105" s="84">
        <v>0.15409999999999999</v>
      </c>
      <c r="M105" s="84">
        <v>5.3499999999999999E-2</v>
      </c>
      <c r="N105" s="84">
        <v>0.29049999999999998</v>
      </c>
      <c r="O105" s="84">
        <v>0.13220000000000001</v>
      </c>
      <c r="P105" s="84">
        <v>0.42099999999999999</v>
      </c>
      <c r="Q105" s="84">
        <v>0.47889999999999999</v>
      </c>
      <c r="R105" s="84">
        <v>0.13689999999999999</v>
      </c>
      <c r="S105" s="84">
        <v>0.51549999999999996</v>
      </c>
      <c r="T105" s="84">
        <v>0.47889999999999999</v>
      </c>
      <c r="U105" s="84">
        <v>0.33289999999999997</v>
      </c>
      <c r="V105" s="84">
        <v>0.48659999999999998</v>
      </c>
      <c r="W105" s="84">
        <v>0.47760000000000002</v>
      </c>
      <c r="X105" s="84">
        <v>0.46479999999999999</v>
      </c>
      <c r="Y105" s="84">
        <v>0.3821</v>
      </c>
      <c r="Z105" s="84">
        <v>0.53720000000000001</v>
      </c>
      <c r="AA105" s="84">
        <v>0.50290000000000001</v>
      </c>
      <c r="AD105" s="92" t="s">
        <v>113</v>
      </c>
      <c r="AE105" s="84">
        <v>0.25359999999999999</v>
      </c>
      <c r="AF105" s="84">
        <v>0.61919999999999997</v>
      </c>
      <c r="AG105" s="84">
        <v>0.48430000000000001</v>
      </c>
      <c r="AH105" s="84">
        <v>0.16039999999999999</v>
      </c>
      <c r="AI105" s="84">
        <v>0.72160000000000002</v>
      </c>
      <c r="AJ105" s="84">
        <v>0.61719999999999997</v>
      </c>
      <c r="AL105" s="92" t="s">
        <v>113</v>
      </c>
      <c r="AM105" s="84">
        <v>0.54610000000000003</v>
      </c>
      <c r="AN105" s="84">
        <v>0.78269999999999995</v>
      </c>
      <c r="AO105" s="84">
        <v>0.65159999999999996</v>
      </c>
      <c r="AP105" s="84">
        <v>0.46639999999999998</v>
      </c>
      <c r="AQ105" s="84">
        <v>0.77829999999999999</v>
      </c>
      <c r="AR105" s="84">
        <v>0.7177</v>
      </c>
      <c r="AT105" s="92" t="s">
        <v>113</v>
      </c>
      <c r="AU105" s="84">
        <v>0.27160000000000001</v>
      </c>
      <c r="AV105" s="84">
        <v>1.29E-2</v>
      </c>
      <c r="AW105" s="84">
        <v>0.1042</v>
      </c>
      <c r="AX105" s="84">
        <v>0.59650000000000003</v>
      </c>
      <c r="AY105" s="84">
        <v>0.3669</v>
      </c>
      <c r="AZ105" s="84">
        <v>0.1056</v>
      </c>
      <c r="BB105" s="92" t="s">
        <v>113</v>
      </c>
      <c r="BC105" s="84">
        <v>0.29570000000000002</v>
      </c>
      <c r="BD105" s="84">
        <v>0.17269999999999999</v>
      </c>
      <c r="BE105" s="84">
        <v>6.7999999999999996E-3</v>
      </c>
      <c r="BF105" s="84">
        <v>0.2782</v>
      </c>
      <c r="BG105" s="84">
        <v>0.42030000000000001</v>
      </c>
      <c r="BH105" s="84">
        <v>6.3100000000000003E-2</v>
      </c>
    </row>
    <row r="106" spans="1:60">
      <c r="A106" s="142"/>
      <c r="B106" s="142"/>
      <c r="C106" s="5">
        <v>4.3333333333333304</v>
      </c>
      <c r="D106" s="84">
        <v>9.1899999999999996E-2</v>
      </c>
      <c r="E106" s="84">
        <v>7.9500000000000001E-2</v>
      </c>
      <c r="F106" s="84">
        <v>0.1017</v>
      </c>
      <c r="G106" s="84">
        <v>0</v>
      </c>
      <c r="H106" s="84">
        <v>5.8400000000000001E-2</v>
      </c>
      <c r="I106" s="84">
        <v>6.6299999999999998E-2</v>
      </c>
      <c r="J106" s="84">
        <v>0.3286</v>
      </c>
      <c r="K106" s="84">
        <v>0.2155</v>
      </c>
      <c r="L106" s="84">
        <v>0.30349999999999999</v>
      </c>
      <c r="M106" s="84">
        <v>0.2646</v>
      </c>
      <c r="N106" s="84">
        <v>0.57840000000000003</v>
      </c>
      <c r="O106" s="84">
        <v>0.33810000000000001</v>
      </c>
      <c r="P106" s="84">
        <v>0.3488</v>
      </c>
      <c r="Q106" s="84">
        <v>0.36120000000000002</v>
      </c>
      <c r="R106" s="84">
        <v>0.1027</v>
      </c>
      <c r="S106" s="84">
        <v>0.37640000000000001</v>
      </c>
      <c r="T106" s="84">
        <v>0.36120000000000002</v>
      </c>
      <c r="U106" s="84">
        <v>0.25719999999999998</v>
      </c>
      <c r="V106" s="84">
        <v>0.34200000000000003</v>
      </c>
      <c r="W106" s="84">
        <v>0.4007</v>
      </c>
      <c r="X106" s="84">
        <v>0.41120000000000001</v>
      </c>
      <c r="Y106" s="84">
        <v>0.34599999999999997</v>
      </c>
      <c r="Z106" s="84">
        <v>0.40570000000000001</v>
      </c>
      <c r="AA106" s="84">
        <v>0.39529999999999998</v>
      </c>
      <c r="AD106" s="92" t="s">
        <v>114</v>
      </c>
      <c r="AE106" s="84">
        <v>0.1095</v>
      </c>
      <c r="AF106" s="84">
        <v>0.53269999999999995</v>
      </c>
      <c r="AG106" s="84">
        <v>0.45519999999999999</v>
      </c>
      <c r="AH106" s="84">
        <v>0.1827</v>
      </c>
      <c r="AI106" s="84">
        <v>0.70420000000000005</v>
      </c>
      <c r="AJ106" s="84">
        <v>0.43930000000000002</v>
      </c>
      <c r="AL106" s="92" t="s">
        <v>114</v>
      </c>
      <c r="AM106" s="84">
        <v>0.46939999999999998</v>
      </c>
      <c r="AN106" s="84">
        <v>0.77859999999999996</v>
      </c>
      <c r="AO106" s="84">
        <v>0.66239999999999999</v>
      </c>
      <c r="AP106" s="84">
        <v>0.61140000000000005</v>
      </c>
      <c r="AQ106" s="84">
        <v>0.81140000000000001</v>
      </c>
      <c r="AR106" s="84">
        <v>0.64049999999999996</v>
      </c>
      <c r="AT106" s="92" t="s">
        <v>114</v>
      </c>
      <c r="AU106" s="84">
        <v>0.19209999999999999</v>
      </c>
      <c r="AV106" s="84">
        <v>9.5600000000000004E-2</v>
      </c>
      <c r="AW106" s="84">
        <v>0.14360000000000001</v>
      </c>
      <c r="AX106" s="84">
        <v>0.60929999999999995</v>
      </c>
      <c r="AY106" s="84">
        <v>0.47589999999999999</v>
      </c>
      <c r="AZ106" s="84">
        <v>7.9000000000000001E-2</v>
      </c>
      <c r="BB106" s="92" t="s">
        <v>114</v>
      </c>
      <c r="BC106" s="84">
        <v>0.23569999999999999</v>
      </c>
      <c r="BD106" s="84">
        <v>0.36070000000000002</v>
      </c>
      <c r="BE106" s="84">
        <v>1.11E-2</v>
      </c>
      <c r="BF106" s="84">
        <v>0.3503</v>
      </c>
      <c r="BG106" s="84">
        <v>0.57099999999999995</v>
      </c>
      <c r="BH106" s="84">
        <v>5.16E-2</v>
      </c>
    </row>
    <row r="107" spans="1:60">
      <c r="A107" s="142"/>
      <c r="B107" s="142"/>
      <c r="C107" s="5">
        <v>4.375</v>
      </c>
      <c r="D107" s="84">
        <v>0.62250000000000005</v>
      </c>
      <c r="E107" s="84">
        <v>0.34710000000000002</v>
      </c>
      <c r="F107" s="84">
        <v>0.56340000000000001</v>
      </c>
      <c r="G107" s="84">
        <v>0.1817</v>
      </c>
      <c r="H107" s="84">
        <v>0.49259999999999998</v>
      </c>
      <c r="I107" s="84">
        <v>0.4415</v>
      </c>
      <c r="J107" s="84">
        <v>0.54879999999999995</v>
      </c>
      <c r="K107" s="84">
        <v>0.36980000000000002</v>
      </c>
      <c r="L107" s="84">
        <v>0.45300000000000001</v>
      </c>
      <c r="M107" s="84">
        <v>0.45879999999999999</v>
      </c>
      <c r="N107" s="84">
        <v>0.73370000000000002</v>
      </c>
      <c r="O107" s="84">
        <v>0.51280000000000003</v>
      </c>
      <c r="P107" s="84">
        <v>0.29770000000000002</v>
      </c>
      <c r="Q107" s="84">
        <v>0.25540000000000002</v>
      </c>
      <c r="R107" s="84">
        <v>8.2799999999999999E-2</v>
      </c>
      <c r="S107" s="84">
        <v>0.27139999999999997</v>
      </c>
      <c r="T107" s="84">
        <v>0.25540000000000002</v>
      </c>
      <c r="U107" s="84">
        <v>0.2014</v>
      </c>
      <c r="V107" s="84">
        <v>0.23730000000000001</v>
      </c>
      <c r="W107" s="84">
        <v>0.34649999999999997</v>
      </c>
      <c r="X107" s="84">
        <v>0.35659999999999997</v>
      </c>
      <c r="Y107" s="84">
        <v>0.28849999999999998</v>
      </c>
      <c r="Z107" s="84">
        <v>0.30830000000000002</v>
      </c>
      <c r="AA107" s="84">
        <v>0.31359999999999999</v>
      </c>
      <c r="AD107" s="92" t="s">
        <v>115</v>
      </c>
      <c r="AE107" s="84">
        <v>5.7000000000000002E-3</v>
      </c>
      <c r="AF107" s="84">
        <v>0.6038</v>
      </c>
      <c r="AG107" s="84">
        <v>0.49440000000000001</v>
      </c>
      <c r="AH107" s="84">
        <v>0.40660000000000002</v>
      </c>
      <c r="AI107" s="84">
        <v>0.69379999999999997</v>
      </c>
      <c r="AJ107" s="84">
        <v>0.55679999999999996</v>
      </c>
      <c r="AL107" s="92" t="s">
        <v>115</v>
      </c>
      <c r="AM107" s="84">
        <v>0.31</v>
      </c>
      <c r="AN107" s="84">
        <v>0.8004</v>
      </c>
      <c r="AO107" s="84">
        <v>0.69140000000000001</v>
      </c>
      <c r="AP107" s="84">
        <v>0.61599999999999999</v>
      </c>
      <c r="AQ107" s="84">
        <v>0.86860000000000004</v>
      </c>
      <c r="AR107" s="84">
        <v>0.73619999999999997</v>
      </c>
      <c r="AT107" s="92" t="s">
        <v>115</v>
      </c>
      <c r="AU107" s="84">
        <v>0.14760000000000001</v>
      </c>
      <c r="AV107" s="84">
        <v>0.1032</v>
      </c>
      <c r="AW107" s="84">
        <v>0.1042</v>
      </c>
      <c r="AX107" s="84">
        <v>0.60850000000000004</v>
      </c>
      <c r="AY107" s="84">
        <v>0.56040000000000001</v>
      </c>
      <c r="AZ107" s="84">
        <v>6.7100000000000007E-2</v>
      </c>
      <c r="BB107" s="92" t="s">
        <v>115</v>
      </c>
      <c r="BC107" s="84">
        <v>0.18959999999999999</v>
      </c>
      <c r="BD107" s="84">
        <v>0.31390000000000001</v>
      </c>
      <c r="BE107" s="84">
        <v>1.66E-2</v>
      </c>
      <c r="BF107" s="84">
        <v>0.35270000000000001</v>
      </c>
      <c r="BG107" s="84">
        <v>0.70789999999999997</v>
      </c>
      <c r="BH107" s="84">
        <v>8.6499999999999994E-2</v>
      </c>
    </row>
    <row r="108" spans="1:60">
      <c r="A108" s="142"/>
      <c r="B108" s="142"/>
      <c r="C108" s="5">
        <v>4.4166666666666696</v>
      </c>
      <c r="D108" s="84">
        <v>0.77780000000000005</v>
      </c>
      <c r="E108" s="84">
        <v>0.5444</v>
      </c>
      <c r="F108" s="84">
        <v>0.69540000000000002</v>
      </c>
      <c r="G108" s="84">
        <v>0.43540000000000001</v>
      </c>
      <c r="H108" s="84">
        <v>0.70950000000000002</v>
      </c>
      <c r="I108" s="84">
        <v>0.63249999999999995</v>
      </c>
      <c r="J108" s="84">
        <v>0.77569999999999995</v>
      </c>
      <c r="K108" s="84">
        <v>0.56520000000000004</v>
      </c>
      <c r="L108" s="84">
        <v>0.75780000000000003</v>
      </c>
      <c r="M108" s="84">
        <v>0.68240000000000001</v>
      </c>
      <c r="N108" s="84">
        <v>0.7218</v>
      </c>
      <c r="O108" s="84">
        <v>0.7006</v>
      </c>
      <c r="P108" s="84">
        <v>0.4451</v>
      </c>
      <c r="Q108" s="84">
        <v>0.36059999999999998</v>
      </c>
      <c r="R108" s="84">
        <v>0.1221</v>
      </c>
      <c r="S108" s="84">
        <v>0.3805</v>
      </c>
      <c r="T108" s="84">
        <v>0.36059999999999998</v>
      </c>
      <c r="U108" s="84">
        <v>0.29289999999999999</v>
      </c>
      <c r="V108" s="84">
        <v>0.26729999999999998</v>
      </c>
      <c r="W108" s="84">
        <v>0.4859</v>
      </c>
      <c r="X108" s="84">
        <v>0.36330000000000001</v>
      </c>
      <c r="Y108" s="84">
        <v>0.42</v>
      </c>
      <c r="Z108" s="84">
        <v>0.3029</v>
      </c>
      <c r="AA108" s="84">
        <v>0.3523</v>
      </c>
      <c r="AD108" s="92" t="s">
        <v>116</v>
      </c>
      <c r="AE108" s="84">
        <v>0</v>
      </c>
      <c r="AF108" s="84">
        <v>0.50790000000000002</v>
      </c>
      <c r="AG108" s="84">
        <v>0.46500000000000002</v>
      </c>
      <c r="AH108" s="84">
        <v>0.36990000000000001</v>
      </c>
      <c r="AI108" s="84">
        <v>0.8206</v>
      </c>
      <c r="AJ108" s="84">
        <v>0.67649999999999999</v>
      </c>
      <c r="AL108" s="92" t="s">
        <v>116</v>
      </c>
      <c r="AM108" s="84">
        <v>0.2311</v>
      </c>
      <c r="AN108" s="84">
        <v>0.66120000000000001</v>
      </c>
      <c r="AO108" s="84">
        <v>0.58279999999999998</v>
      </c>
      <c r="AP108" s="84">
        <v>0.55859999999999999</v>
      </c>
      <c r="AQ108" s="84">
        <v>0.88160000000000005</v>
      </c>
      <c r="AR108" s="84">
        <v>0.70369999999999999</v>
      </c>
      <c r="AT108" s="92" t="s">
        <v>116</v>
      </c>
      <c r="AU108" s="84">
        <v>0.18779999999999999</v>
      </c>
      <c r="AV108" s="84">
        <v>8.2100000000000006E-2</v>
      </c>
      <c r="AW108" s="84">
        <v>0.1103</v>
      </c>
      <c r="AX108" s="84">
        <v>0.61919999999999997</v>
      </c>
      <c r="AY108" s="84">
        <v>0.52439999999999998</v>
      </c>
      <c r="AZ108" s="84">
        <v>5.2999999999999999E-2</v>
      </c>
      <c r="BB108" s="92" t="s">
        <v>116</v>
      </c>
      <c r="BC108" s="84">
        <v>0.31290000000000001</v>
      </c>
      <c r="BD108" s="84">
        <v>0.2349</v>
      </c>
      <c r="BE108" s="84">
        <v>3.6400000000000002E-2</v>
      </c>
      <c r="BF108" s="84">
        <v>0.35930000000000001</v>
      </c>
      <c r="BG108" s="84">
        <v>0.71760000000000002</v>
      </c>
      <c r="BH108" s="84">
        <v>0.12039999999999999</v>
      </c>
    </row>
    <row r="109" spans="1:60">
      <c r="A109" s="142"/>
      <c r="B109" s="142"/>
      <c r="C109" s="5">
        <v>4.4583333333333304</v>
      </c>
      <c r="D109" s="84">
        <v>0.72799999999999998</v>
      </c>
      <c r="E109" s="84">
        <v>0.51900000000000002</v>
      </c>
      <c r="F109" s="84">
        <v>0.69089999999999996</v>
      </c>
      <c r="G109" s="84">
        <v>0.46429999999999999</v>
      </c>
      <c r="H109" s="84">
        <v>0.63019999999999998</v>
      </c>
      <c r="I109" s="84">
        <v>0.60650000000000004</v>
      </c>
      <c r="J109" s="84">
        <v>0.8004</v>
      </c>
      <c r="K109" s="84">
        <v>0.63470000000000004</v>
      </c>
      <c r="L109" s="84">
        <v>0.87709999999999999</v>
      </c>
      <c r="M109" s="84">
        <v>0.7571</v>
      </c>
      <c r="N109" s="84">
        <v>0.83279999999999998</v>
      </c>
      <c r="O109" s="84">
        <v>0.78039999999999998</v>
      </c>
      <c r="P109" s="84">
        <v>0.42470000000000002</v>
      </c>
      <c r="Q109" s="84">
        <v>0.33429999999999999</v>
      </c>
      <c r="R109" s="84">
        <v>0.11700000000000001</v>
      </c>
      <c r="S109" s="84">
        <v>0.36070000000000002</v>
      </c>
      <c r="T109" s="84">
        <v>0.33429999999999999</v>
      </c>
      <c r="U109" s="84">
        <v>0.27800000000000002</v>
      </c>
      <c r="V109" s="84">
        <v>0.255</v>
      </c>
      <c r="W109" s="84">
        <v>0.40260000000000001</v>
      </c>
      <c r="X109" s="84">
        <v>0.46660000000000001</v>
      </c>
      <c r="Y109" s="84">
        <v>0.46089999999999998</v>
      </c>
      <c r="Z109" s="84">
        <v>0.29559999999999997</v>
      </c>
      <c r="AA109" s="84">
        <v>0.34210000000000002</v>
      </c>
      <c r="AD109" s="92" t="s">
        <v>117</v>
      </c>
      <c r="AE109" s="84">
        <v>2.0199999999999999E-2</v>
      </c>
      <c r="AF109" s="84">
        <v>0.40189999999999998</v>
      </c>
      <c r="AG109" s="84">
        <v>0</v>
      </c>
      <c r="AH109" s="84">
        <v>0</v>
      </c>
      <c r="AI109" s="84">
        <v>0.59199999999999997</v>
      </c>
      <c r="AJ109" s="84">
        <v>6.3500000000000001E-2</v>
      </c>
      <c r="AL109" s="92" t="s">
        <v>117</v>
      </c>
      <c r="AM109" s="84">
        <v>0.18210000000000001</v>
      </c>
      <c r="AN109" s="84">
        <v>0.6512</v>
      </c>
      <c r="AO109" s="84">
        <v>0.3957</v>
      </c>
      <c r="AP109" s="84">
        <v>0.3846</v>
      </c>
      <c r="AQ109" s="84">
        <v>0.71850000000000003</v>
      </c>
      <c r="AR109" s="84">
        <v>0.47439999999999999</v>
      </c>
      <c r="AT109" s="92" t="s">
        <v>117</v>
      </c>
      <c r="AU109" s="84">
        <v>0.19389999999999999</v>
      </c>
      <c r="AV109" s="84">
        <v>0.16289999999999999</v>
      </c>
      <c r="AW109" s="84">
        <v>0.15970000000000001</v>
      </c>
      <c r="AX109" s="84">
        <v>0.54269999999999996</v>
      </c>
      <c r="AY109" s="84">
        <v>0.43140000000000001</v>
      </c>
      <c r="AZ109" s="84">
        <v>4.6100000000000002E-2</v>
      </c>
      <c r="BB109" s="92" t="s">
        <v>117</v>
      </c>
      <c r="BC109" s="84">
        <v>0.28160000000000002</v>
      </c>
      <c r="BD109" s="84">
        <v>0.32690000000000002</v>
      </c>
      <c r="BE109" s="84">
        <v>0.1535</v>
      </c>
      <c r="BF109" s="84">
        <v>0.35389999999999999</v>
      </c>
      <c r="BG109" s="84">
        <v>0.62590000000000001</v>
      </c>
      <c r="BH109" s="84">
        <v>0.1178</v>
      </c>
    </row>
    <row r="110" spans="1:60">
      <c r="A110" s="142"/>
      <c r="B110" s="142"/>
      <c r="C110" s="5">
        <v>4.5</v>
      </c>
      <c r="D110" s="84">
        <v>0.69620000000000004</v>
      </c>
      <c r="E110" s="84">
        <v>0.49769999999999998</v>
      </c>
      <c r="F110" s="84">
        <v>0.69330000000000003</v>
      </c>
      <c r="G110" s="84">
        <v>0.44729999999999998</v>
      </c>
      <c r="H110" s="84">
        <v>0.55059999999999998</v>
      </c>
      <c r="I110" s="84">
        <v>0.57699999999999996</v>
      </c>
      <c r="J110" s="84">
        <v>0.78820000000000001</v>
      </c>
      <c r="K110" s="84">
        <v>0.73799999999999999</v>
      </c>
      <c r="L110" s="84">
        <v>0.91559999999999997</v>
      </c>
      <c r="M110" s="84">
        <v>0.79890000000000005</v>
      </c>
      <c r="N110" s="84">
        <v>0.74939999999999996</v>
      </c>
      <c r="O110" s="84">
        <v>0.79800000000000004</v>
      </c>
      <c r="P110" s="84">
        <v>0.43469999999999998</v>
      </c>
      <c r="Q110" s="84">
        <v>0.31929999999999997</v>
      </c>
      <c r="R110" s="84">
        <v>0.1033</v>
      </c>
      <c r="S110" s="84">
        <v>0.35160000000000002</v>
      </c>
      <c r="T110" s="84">
        <v>0.31929999999999997</v>
      </c>
      <c r="U110" s="84">
        <v>0.2717</v>
      </c>
      <c r="V110" s="84">
        <v>0.23449999999999999</v>
      </c>
      <c r="W110" s="84">
        <v>0.36909999999999998</v>
      </c>
      <c r="X110" s="84">
        <v>0.52429999999999999</v>
      </c>
      <c r="Y110" s="84">
        <v>0.49969999999999998</v>
      </c>
      <c r="Z110" s="84">
        <v>0.2445</v>
      </c>
      <c r="AA110" s="84">
        <v>0.31480000000000002</v>
      </c>
      <c r="AD110" s="92" t="s">
        <v>118</v>
      </c>
      <c r="AE110" s="84">
        <v>0</v>
      </c>
      <c r="AF110" s="84">
        <v>0.36940000000000001</v>
      </c>
      <c r="AG110" s="84">
        <v>0</v>
      </c>
      <c r="AH110" s="84">
        <v>0</v>
      </c>
      <c r="AI110" s="84">
        <v>0.32440000000000002</v>
      </c>
      <c r="AJ110" s="84">
        <v>0</v>
      </c>
      <c r="AL110" s="92" t="s">
        <v>118</v>
      </c>
      <c r="AM110" s="84">
        <v>9.4299999999999995E-2</v>
      </c>
      <c r="AN110" s="84">
        <v>0.47310000000000002</v>
      </c>
      <c r="AO110" s="84">
        <v>2.9399999999999999E-2</v>
      </c>
      <c r="AP110" s="84">
        <v>2.3599999999999999E-2</v>
      </c>
      <c r="AQ110" s="84">
        <v>0.53910000000000002</v>
      </c>
      <c r="AR110" s="84">
        <v>2.5999999999999999E-2</v>
      </c>
      <c r="AT110" s="92" t="s">
        <v>118</v>
      </c>
      <c r="AU110" s="84">
        <v>0.1903</v>
      </c>
      <c r="AV110" s="84">
        <v>0.19139999999999999</v>
      </c>
      <c r="AW110" s="84">
        <v>0.18459999999999999</v>
      </c>
      <c r="AX110" s="84">
        <v>0.57440000000000002</v>
      </c>
      <c r="AY110" s="84">
        <v>0.36559999999999998</v>
      </c>
      <c r="AZ110" s="84">
        <v>4.41E-2</v>
      </c>
      <c r="BB110" s="92" t="s">
        <v>118</v>
      </c>
      <c r="BC110" s="84">
        <v>0.2409</v>
      </c>
      <c r="BD110" s="84">
        <v>0.38400000000000001</v>
      </c>
      <c r="BE110" s="84">
        <v>0.193</v>
      </c>
      <c r="BF110" s="84">
        <v>0.37740000000000001</v>
      </c>
      <c r="BG110" s="84">
        <v>0.55169999999999997</v>
      </c>
      <c r="BH110" s="84">
        <v>0.12659999999999999</v>
      </c>
    </row>
    <row r="111" spans="1:60">
      <c r="A111" s="142"/>
      <c r="B111" s="142"/>
      <c r="C111" s="5">
        <v>4.5416666666666696</v>
      </c>
      <c r="D111" s="84">
        <v>0.65500000000000003</v>
      </c>
      <c r="E111" s="84">
        <v>0.46779999999999999</v>
      </c>
      <c r="F111" s="84">
        <v>0.65759999999999996</v>
      </c>
      <c r="G111" s="84">
        <v>0.41039999999999999</v>
      </c>
      <c r="H111" s="84">
        <v>0.50670000000000004</v>
      </c>
      <c r="I111" s="84">
        <v>0.53949999999999998</v>
      </c>
      <c r="J111" s="84">
        <v>0.74970000000000003</v>
      </c>
      <c r="K111" s="84">
        <v>0.74009999999999998</v>
      </c>
      <c r="L111" s="84">
        <v>0.88590000000000002</v>
      </c>
      <c r="M111" s="84">
        <v>0.80879999999999996</v>
      </c>
      <c r="N111" s="84">
        <v>0.73429999999999995</v>
      </c>
      <c r="O111" s="84">
        <v>0.78380000000000005</v>
      </c>
      <c r="P111" s="84">
        <v>0.47139999999999999</v>
      </c>
      <c r="Q111" s="84">
        <v>0.35549999999999998</v>
      </c>
      <c r="R111" s="84">
        <v>0.1148</v>
      </c>
      <c r="S111" s="84">
        <v>0.37709999999999999</v>
      </c>
      <c r="T111" s="84">
        <v>0.35549999999999998</v>
      </c>
      <c r="U111" s="84">
        <v>0.29609999999999997</v>
      </c>
      <c r="V111" s="84">
        <v>0.28000000000000003</v>
      </c>
      <c r="W111" s="84">
        <v>0.38769999999999999</v>
      </c>
      <c r="X111" s="84">
        <v>0.64180000000000004</v>
      </c>
      <c r="Y111" s="84">
        <v>0.59850000000000003</v>
      </c>
      <c r="Z111" s="84">
        <v>0.24690000000000001</v>
      </c>
      <c r="AA111" s="84">
        <v>0.34320000000000001</v>
      </c>
      <c r="AD111" s="92" t="s">
        <v>119</v>
      </c>
      <c r="AE111" s="84">
        <v>0</v>
      </c>
      <c r="AF111" s="84">
        <v>0</v>
      </c>
      <c r="AG111" s="84">
        <v>0</v>
      </c>
      <c r="AH111" s="84">
        <v>0</v>
      </c>
      <c r="AI111" s="84">
        <v>0</v>
      </c>
      <c r="AJ111" s="84">
        <v>0</v>
      </c>
      <c r="AL111" s="92" t="s">
        <v>119</v>
      </c>
      <c r="AM111" s="84">
        <v>0</v>
      </c>
      <c r="AN111" s="84">
        <v>0.2354</v>
      </c>
      <c r="AO111" s="84">
        <v>0</v>
      </c>
      <c r="AP111" s="84">
        <v>0</v>
      </c>
      <c r="AQ111" s="84">
        <v>0.18479999999999999</v>
      </c>
      <c r="AR111" s="84">
        <v>0</v>
      </c>
      <c r="AT111" s="92" t="s">
        <v>119</v>
      </c>
      <c r="AU111" s="84">
        <v>0.23580000000000001</v>
      </c>
      <c r="AV111" s="84">
        <v>0.14330000000000001</v>
      </c>
      <c r="AW111" s="84">
        <v>0.33179999999999998</v>
      </c>
      <c r="AX111" s="84">
        <v>0.64859999999999995</v>
      </c>
      <c r="AY111" s="84">
        <v>0.38129999999999997</v>
      </c>
      <c r="AZ111" s="84">
        <v>7.2400000000000006E-2</v>
      </c>
      <c r="BB111" s="92" t="s">
        <v>119</v>
      </c>
      <c r="BC111" s="84">
        <v>0.25380000000000003</v>
      </c>
      <c r="BD111" s="84">
        <v>0.23949999999999999</v>
      </c>
      <c r="BE111" s="84">
        <v>0.24060000000000001</v>
      </c>
      <c r="BF111" s="84">
        <v>0.51339999999999997</v>
      </c>
      <c r="BG111" s="84">
        <v>0.40710000000000002</v>
      </c>
      <c r="BH111" s="84">
        <v>0.18390000000000001</v>
      </c>
    </row>
    <row r="112" spans="1:60">
      <c r="A112" s="142"/>
      <c r="B112" s="142"/>
      <c r="C112" s="5">
        <v>4.5833333333333304</v>
      </c>
      <c r="D112" s="84">
        <v>0.62470000000000003</v>
      </c>
      <c r="E112" s="84">
        <v>0.45290000000000002</v>
      </c>
      <c r="F112" s="84">
        <v>0.64939999999999998</v>
      </c>
      <c r="G112" s="84">
        <v>0.38469999999999999</v>
      </c>
      <c r="H112" s="84">
        <v>0.49249999999999999</v>
      </c>
      <c r="I112" s="84">
        <v>0.52090000000000003</v>
      </c>
      <c r="J112" s="84">
        <v>0.68069999999999997</v>
      </c>
      <c r="K112" s="84">
        <v>0.70430000000000004</v>
      </c>
      <c r="L112" s="84">
        <v>0.91049999999999998</v>
      </c>
      <c r="M112" s="84">
        <v>0.78190000000000004</v>
      </c>
      <c r="N112" s="84">
        <v>0.81369999999999998</v>
      </c>
      <c r="O112" s="84">
        <v>0.7782</v>
      </c>
      <c r="P112" s="84">
        <v>0.47120000000000001</v>
      </c>
      <c r="Q112" s="84">
        <v>0.3957</v>
      </c>
      <c r="R112" s="84">
        <v>0.13689999999999999</v>
      </c>
      <c r="S112" s="84">
        <v>0.37230000000000002</v>
      </c>
      <c r="T112" s="84">
        <v>0.3957</v>
      </c>
      <c r="U112" s="84">
        <v>0.30869999999999997</v>
      </c>
      <c r="V112" s="84">
        <v>0.3</v>
      </c>
      <c r="W112" s="84">
        <v>0.41399999999999998</v>
      </c>
      <c r="X112" s="84">
        <v>0.59719999999999995</v>
      </c>
      <c r="Y112" s="84">
        <v>0.53639999999999999</v>
      </c>
      <c r="Z112" s="84">
        <v>0.32400000000000001</v>
      </c>
      <c r="AA112" s="84">
        <v>0.38229999999999997</v>
      </c>
      <c r="AD112" s="92" t="s">
        <v>120</v>
      </c>
      <c r="AE112" s="84">
        <v>0</v>
      </c>
      <c r="AF112" s="84">
        <v>0</v>
      </c>
      <c r="AG112" s="84">
        <v>0</v>
      </c>
      <c r="AH112" s="84">
        <v>0</v>
      </c>
      <c r="AI112" s="84">
        <v>0</v>
      </c>
      <c r="AJ112" s="84">
        <v>0</v>
      </c>
      <c r="AL112" s="92" t="s">
        <v>120</v>
      </c>
      <c r="AM112" s="84">
        <v>0</v>
      </c>
      <c r="AN112" s="84">
        <v>1.01E-2</v>
      </c>
      <c r="AO112" s="84">
        <v>0</v>
      </c>
      <c r="AP112" s="84">
        <v>0</v>
      </c>
      <c r="AQ112" s="84">
        <v>6.7000000000000002E-3</v>
      </c>
      <c r="AR112" s="84">
        <v>0</v>
      </c>
      <c r="AT112" s="92" t="s">
        <v>120</v>
      </c>
      <c r="AU112" s="84">
        <v>0.2913</v>
      </c>
      <c r="AV112" s="84">
        <v>0.20730000000000001</v>
      </c>
      <c r="AW112" s="84">
        <v>0.42920000000000003</v>
      </c>
      <c r="AX112" s="84">
        <v>0.69159999999999999</v>
      </c>
      <c r="AY112" s="84">
        <v>0.38579999999999998</v>
      </c>
      <c r="AZ112" s="84">
        <v>0.12570000000000001</v>
      </c>
      <c r="BB112" s="92" t="s">
        <v>120</v>
      </c>
      <c r="BC112" s="84">
        <v>0.1731</v>
      </c>
      <c r="BD112" s="84">
        <v>0.17749999999999999</v>
      </c>
      <c r="BE112" s="84">
        <v>0.2878</v>
      </c>
      <c r="BF112" s="84">
        <v>0.56520000000000004</v>
      </c>
      <c r="BG112" s="84">
        <v>0.36770000000000003</v>
      </c>
      <c r="BH112" s="84">
        <v>0.18479999999999999</v>
      </c>
    </row>
    <row r="113" spans="1:60">
      <c r="A113" s="142"/>
      <c r="B113" s="142"/>
      <c r="C113" s="5">
        <v>4.625</v>
      </c>
      <c r="D113" s="84">
        <v>0.60129999999999995</v>
      </c>
      <c r="E113" s="84">
        <v>0.44490000000000002</v>
      </c>
      <c r="F113" s="84">
        <v>0.61339999999999995</v>
      </c>
      <c r="G113" s="84">
        <v>0.31809999999999999</v>
      </c>
      <c r="H113" s="84">
        <v>0.39219999999999999</v>
      </c>
      <c r="I113" s="84">
        <v>0.47399999999999998</v>
      </c>
      <c r="J113" s="84">
        <v>0.71279999999999999</v>
      </c>
      <c r="K113" s="84">
        <v>0.65329999999999999</v>
      </c>
      <c r="L113" s="84">
        <v>0.87990000000000002</v>
      </c>
      <c r="M113" s="84">
        <v>0.78249999999999997</v>
      </c>
      <c r="N113" s="84">
        <v>0.71399999999999997</v>
      </c>
      <c r="O113" s="84">
        <v>0.74850000000000005</v>
      </c>
      <c r="P113" s="84">
        <v>0.43009999999999998</v>
      </c>
      <c r="Q113" s="84">
        <v>0.33889999999999998</v>
      </c>
      <c r="R113" s="84">
        <v>0.13650000000000001</v>
      </c>
      <c r="S113" s="84">
        <v>0.35260000000000002</v>
      </c>
      <c r="T113" s="84">
        <v>0.33889999999999998</v>
      </c>
      <c r="U113" s="84">
        <v>0.2863</v>
      </c>
      <c r="V113" s="84">
        <v>0.39479999999999998</v>
      </c>
      <c r="W113" s="84">
        <v>0.42320000000000002</v>
      </c>
      <c r="X113" s="84">
        <v>0.65700000000000003</v>
      </c>
      <c r="Y113" s="84">
        <v>0.58940000000000003</v>
      </c>
      <c r="Z113" s="84">
        <v>0.36899999999999999</v>
      </c>
      <c r="AA113" s="84">
        <v>0.4269</v>
      </c>
      <c r="AD113" s="92" t="s">
        <v>121</v>
      </c>
      <c r="AE113" s="84">
        <v>0</v>
      </c>
      <c r="AF113" s="84">
        <v>0</v>
      </c>
      <c r="AG113" s="84">
        <v>0</v>
      </c>
      <c r="AH113" s="84">
        <v>0</v>
      </c>
      <c r="AI113" s="84">
        <v>0</v>
      </c>
      <c r="AJ113" s="84">
        <v>0</v>
      </c>
      <c r="AL113" s="92" t="s">
        <v>121</v>
      </c>
      <c r="AM113" s="84">
        <v>0</v>
      </c>
      <c r="AN113" s="84">
        <v>0</v>
      </c>
      <c r="AO113" s="84">
        <v>0</v>
      </c>
      <c r="AP113" s="84">
        <v>0</v>
      </c>
      <c r="AQ113" s="84">
        <v>0</v>
      </c>
      <c r="AR113" s="84">
        <v>0</v>
      </c>
      <c r="AT113" s="92" t="s">
        <v>121</v>
      </c>
      <c r="AU113" s="84">
        <v>0.31530000000000002</v>
      </c>
      <c r="AV113" s="84">
        <v>0.26679999999999998</v>
      </c>
      <c r="AW113" s="84">
        <v>0.51839999999999997</v>
      </c>
      <c r="AX113" s="84">
        <v>0.74609999999999999</v>
      </c>
      <c r="AY113" s="84">
        <v>0.39479999999999998</v>
      </c>
      <c r="AZ113" s="84">
        <v>0.2535</v>
      </c>
      <c r="BB113" s="92" t="s">
        <v>121</v>
      </c>
      <c r="BC113" s="84">
        <v>0.11650000000000001</v>
      </c>
      <c r="BD113" s="84">
        <v>0.1331</v>
      </c>
      <c r="BE113" s="84">
        <v>0.3276</v>
      </c>
      <c r="BF113" s="84">
        <v>0.62439999999999996</v>
      </c>
      <c r="BG113" s="84">
        <v>0.34920000000000001</v>
      </c>
      <c r="BH113" s="84">
        <v>0.2036</v>
      </c>
    </row>
    <row r="114" spans="1:60">
      <c r="A114" s="142"/>
      <c r="B114" s="142"/>
      <c r="C114" s="5">
        <v>4.6666666666666696</v>
      </c>
      <c r="D114" s="84">
        <v>0.5877</v>
      </c>
      <c r="E114" s="84">
        <v>0.4536</v>
      </c>
      <c r="F114" s="84">
        <v>0.57179999999999997</v>
      </c>
      <c r="G114" s="84">
        <v>0.29720000000000002</v>
      </c>
      <c r="H114" s="84">
        <v>0.46139999999999998</v>
      </c>
      <c r="I114" s="84">
        <v>0.4743</v>
      </c>
      <c r="J114" s="84">
        <v>0.71530000000000005</v>
      </c>
      <c r="K114" s="84">
        <v>0.63729999999999998</v>
      </c>
      <c r="L114" s="84">
        <v>0.84750000000000003</v>
      </c>
      <c r="M114" s="84">
        <v>0.78</v>
      </c>
      <c r="N114" s="84">
        <v>0.74660000000000004</v>
      </c>
      <c r="O114" s="84">
        <v>0.74529999999999996</v>
      </c>
      <c r="P114" s="84">
        <v>0.4299</v>
      </c>
      <c r="Q114" s="84">
        <v>0.30759999999999998</v>
      </c>
      <c r="R114" s="84">
        <v>0.13439999999999999</v>
      </c>
      <c r="S114" s="84">
        <v>0.31280000000000002</v>
      </c>
      <c r="T114" s="84">
        <v>0.30759999999999998</v>
      </c>
      <c r="U114" s="84">
        <v>0.2737</v>
      </c>
      <c r="V114" s="84">
        <v>0.4042</v>
      </c>
      <c r="W114" s="84">
        <v>0.44979999999999998</v>
      </c>
      <c r="X114" s="84">
        <v>0.72089999999999999</v>
      </c>
      <c r="Y114" s="84">
        <v>0.68389999999999995</v>
      </c>
      <c r="Z114" s="84">
        <v>0.38919999999999999</v>
      </c>
      <c r="AA114" s="84">
        <v>0.4556</v>
      </c>
      <c r="AD114" s="92" t="s">
        <v>122</v>
      </c>
      <c r="AE114" s="84">
        <v>0</v>
      </c>
      <c r="AF114" s="84">
        <v>0</v>
      </c>
      <c r="AG114" s="84">
        <v>0</v>
      </c>
      <c r="AH114" s="84">
        <v>0</v>
      </c>
      <c r="AI114" s="84">
        <v>0</v>
      </c>
      <c r="AJ114" s="84">
        <v>0</v>
      </c>
      <c r="AL114" s="92" t="s">
        <v>122</v>
      </c>
      <c r="AM114" s="84">
        <v>0</v>
      </c>
      <c r="AN114" s="84">
        <v>0</v>
      </c>
      <c r="AO114" s="84">
        <v>0</v>
      </c>
      <c r="AP114" s="84">
        <v>0</v>
      </c>
      <c r="AQ114" s="84">
        <v>0</v>
      </c>
      <c r="AR114" s="84">
        <v>0</v>
      </c>
      <c r="AT114" s="92" t="s">
        <v>122</v>
      </c>
      <c r="AU114" s="84">
        <v>0.2412</v>
      </c>
      <c r="AV114" s="84">
        <v>0.29620000000000002</v>
      </c>
      <c r="AW114" s="84">
        <v>0.51359999999999995</v>
      </c>
      <c r="AX114" s="84">
        <v>0.68210000000000004</v>
      </c>
      <c r="AY114" s="84">
        <v>0.35220000000000001</v>
      </c>
      <c r="AZ114" s="84">
        <v>0.23400000000000001</v>
      </c>
      <c r="BB114" s="92" t="s">
        <v>122</v>
      </c>
      <c r="BC114" s="84">
        <v>0.13</v>
      </c>
      <c r="BD114" s="84">
        <v>9.6799999999999997E-2</v>
      </c>
      <c r="BE114" s="84">
        <v>0.34870000000000001</v>
      </c>
      <c r="BF114" s="84">
        <v>0.56979999999999997</v>
      </c>
      <c r="BG114" s="84">
        <v>0.22539999999999999</v>
      </c>
      <c r="BH114" s="84">
        <v>0.13519999999999999</v>
      </c>
    </row>
    <row r="115" spans="1:60">
      <c r="A115" s="142"/>
      <c r="B115" s="142"/>
      <c r="C115" s="5">
        <v>4.7083333333333304</v>
      </c>
      <c r="D115" s="84">
        <v>0.57399999999999995</v>
      </c>
      <c r="E115" s="84">
        <v>0.44979999999999998</v>
      </c>
      <c r="F115" s="84">
        <v>0.53539999999999999</v>
      </c>
      <c r="G115" s="84">
        <v>0.29720000000000002</v>
      </c>
      <c r="H115" s="84">
        <v>0.48430000000000001</v>
      </c>
      <c r="I115" s="84">
        <v>0.46810000000000002</v>
      </c>
      <c r="J115" s="84">
        <v>0.63939999999999997</v>
      </c>
      <c r="K115" s="84">
        <v>0.57089999999999996</v>
      </c>
      <c r="L115" s="84">
        <v>0.67179999999999995</v>
      </c>
      <c r="M115" s="84">
        <v>0.5907</v>
      </c>
      <c r="N115" s="84">
        <v>0.70579999999999998</v>
      </c>
      <c r="O115" s="84">
        <v>0.63570000000000004</v>
      </c>
      <c r="P115" s="84">
        <v>0.37769999999999998</v>
      </c>
      <c r="Q115" s="84">
        <v>0.26779999999999998</v>
      </c>
      <c r="R115" s="84">
        <v>0.1149</v>
      </c>
      <c r="S115" s="84">
        <v>0.2666</v>
      </c>
      <c r="T115" s="84">
        <v>0.26779999999999998</v>
      </c>
      <c r="U115" s="84">
        <v>0.23730000000000001</v>
      </c>
      <c r="V115" s="84">
        <v>0.3674</v>
      </c>
      <c r="W115" s="84">
        <v>0.3921</v>
      </c>
      <c r="X115" s="84">
        <v>0.6623</v>
      </c>
      <c r="Y115" s="84">
        <v>0.65439999999999998</v>
      </c>
      <c r="Z115" s="84">
        <v>0.32629999999999998</v>
      </c>
      <c r="AA115" s="84">
        <v>0.39879999999999999</v>
      </c>
      <c r="AD115" s="92" t="s">
        <v>123</v>
      </c>
      <c r="AE115" s="84">
        <v>0</v>
      </c>
      <c r="AF115" s="84">
        <v>0</v>
      </c>
      <c r="AG115" s="84">
        <v>0</v>
      </c>
      <c r="AH115" s="84">
        <v>0</v>
      </c>
      <c r="AI115" s="84">
        <v>0</v>
      </c>
      <c r="AJ115" s="84">
        <v>0</v>
      </c>
      <c r="AL115" s="92" t="s">
        <v>123</v>
      </c>
      <c r="AM115" s="84">
        <v>0</v>
      </c>
      <c r="AN115" s="84">
        <v>0</v>
      </c>
      <c r="AO115" s="84">
        <v>0</v>
      </c>
      <c r="AP115" s="84">
        <v>0</v>
      </c>
      <c r="AQ115" s="84">
        <v>0</v>
      </c>
      <c r="AR115" s="84">
        <v>0</v>
      </c>
      <c r="AT115" s="92" t="s">
        <v>123</v>
      </c>
      <c r="AU115" s="84">
        <v>0.31030000000000002</v>
      </c>
      <c r="AV115" s="84">
        <v>0.2117</v>
      </c>
      <c r="AW115" s="84">
        <v>0.42570000000000002</v>
      </c>
      <c r="AX115" s="84">
        <v>0.61739999999999995</v>
      </c>
      <c r="AY115" s="84">
        <v>0.32179999999999997</v>
      </c>
      <c r="AZ115" s="84">
        <v>0.20080000000000001</v>
      </c>
      <c r="BB115" s="92" t="s">
        <v>123</v>
      </c>
      <c r="BC115" s="84">
        <v>0.20519999999999999</v>
      </c>
      <c r="BD115" s="84">
        <v>6.8500000000000005E-2</v>
      </c>
      <c r="BE115" s="84">
        <v>0.39789999999999998</v>
      </c>
      <c r="BF115" s="84">
        <v>0.48670000000000002</v>
      </c>
      <c r="BG115" s="84">
        <v>0.16950000000000001</v>
      </c>
      <c r="BH115" s="84">
        <v>9.4299999999999995E-2</v>
      </c>
    </row>
    <row r="116" spans="1:60">
      <c r="A116" s="142"/>
      <c r="B116" s="142"/>
      <c r="C116" s="5">
        <v>4.75</v>
      </c>
      <c r="D116" s="84">
        <v>0.51800000000000002</v>
      </c>
      <c r="E116" s="84">
        <v>0.27850000000000003</v>
      </c>
      <c r="F116" s="84">
        <v>0.45400000000000001</v>
      </c>
      <c r="G116" s="84">
        <v>0.25979999999999998</v>
      </c>
      <c r="H116" s="84">
        <v>0.51090000000000002</v>
      </c>
      <c r="I116" s="84">
        <v>0.4042</v>
      </c>
      <c r="J116" s="84">
        <v>0.44040000000000001</v>
      </c>
      <c r="K116" s="84">
        <v>0.38159999999999999</v>
      </c>
      <c r="L116" s="84">
        <v>0.37319999999999998</v>
      </c>
      <c r="M116" s="84">
        <v>0.3664</v>
      </c>
      <c r="N116" s="84">
        <v>0.49719999999999998</v>
      </c>
      <c r="O116" s="84">
        <v>0.4118</v>
      </c>
      <c r="P116" s="84">
        <v>0.34360000000000002</v>
      </c>
      <c r="Q116" s="84">
        <v>0.19900000000000001</v>
      </c>
      <c r="R116" s="84">
        <v>9.8000000000000004E-2</v>
      </c>
      <c r="S116" s="84">
        <v>0.2175</v>
      </c>
      <c r="T116" s="84">
        <v>0.19900000000000001</v>
      </c>
      <c r="U116" s="84">
        <v>0.20300000000000001</v>
      </c>
      <c r="V116" s="84">
        <v>0.39200000000000002</v>
      </c>
      <c r="W116" s="84">
        <v>0.34920000000000001</v>
      </c>
      <c r="X116" s="84">
        <v>0.60209999999999997</v>
      </c>
      <c r="Y116" s="84">
        <v>0.72550000000000003</v>
      </c>
      <c r="Z116" s="84">
        <v>0.37240000000000001</v>
      </c>
      <c r="AA116" s="84">
        <v>0.4113</v>
      </c>
      <c r="AD116" s="92" t="s">
        <v>124</v>
      </c>
      <c r="AE116" s="84">
        <v>0</v>
      </c>
      <c r="AF116" s="84">
        <v>0</v>
      </c>
      <c r="AG116" s="84">
        <v>0</v>
      </c>
      <c r="AH116" s="84">
        <v>0</v>
      </c>
      <c r="AI116" s="84">
        <v>0</v>
      </c>
      <c r="AJ116" s="84">
        <v>0</v>
      </c>
      <c r="AL116" s="92" t="s">
        <v>124</v>
      </c>
      <c r="AM116" s="84">
        <v>0</v>
      </c>
      <c r="AN116" s="84">
        <v>0</v>
      </c>
      <c r="AO116" s="84">
        <v>0</v>
      </c>
      <c r="AP116" s="84">
        <v>0</v>
      </c>
      <c r="AQ116" s="84">
        <v>0</v>
      </c>
      <c r="AR116" s="84">
        <v>0</v>
      </c>
      <c r="AT116" s="92" t="s">
        <v>124</v>
      </c>
      <c r="AU116" s="84">
        <v>0.29449999999999998</v>
      </c>
      <c r="AV116" s="84">
        <v>0.19209999999999999</v>
      </c>
      <c r="AW116" s="84">
        <v>0.50839999999999996</v>
      </c>
      <c r="AX116" s="84">
        <v>0.55700000000000005</v>
      </c>
      <c r="AY116" s="84">
        <v>0.37069999999999997</v>
      </c>
      <c r="AZ116" s="84">
        <v>0.2016</v>
      </c>
      <c r="BB116" s="92" t="s">
        <v>124</v>
      </c>
      <c r="BC116" s="84">
        <v>0.21210000000000001</v>
      </c>
      <c r="BD116" s="84">
        <v>2.3E-2</v>
      </c>
      <c r="BE116" s="84">
        <v>0.38119999999999998</v>
      </c>
      <c r="BF116" s="84">
        <v>0.45479999999999998</v>
      </c>
      <c r="BG116" s="84">
        <v>0.12540000000000001</v>
      </c>
      <c r="BH116" s="84">
        <v>0.1361</v>
      </c>
    </row>
    <row r="117" spans="1:60">
      <c r="A117" s="142"/>
      <c r="B117" s="142"/>
      <c r="C117" s="5">
        <v>4.7916666666666696</v>
      </c>
      <c r="D117" s="84">
        <v>0</v>
      </c>
      <c r="E117" s="84">
        <v>4.6100000000000002E-2</v>
      </c>
      <c r="F117" s="84">
        <v>0</v>
      </c>
      <c r="G117" s="84">
        <v>0</v>
      </c>
      <c r="H117" s="84">
        <v>7.6399999999999996E-2</v>
      </c>
      <c r="I117" s="84">
        <v>2.4500000000000001E-2</v>
      </c>
      <c r="J117" s="84">
        <v>0.1268</v>
      </c>
      <c r="K117" s="84">
        <v>7.22E-2</v>
      </c>
      <c r="L117" s="84">
        <v>6.6799999999999998E-2</v>
      </c>
      <c r="M117" s="84">
        <v>9.2499999999999999E-2</v>
      </c>
      <c r="N117" s="84">
        <v>0.14549999999999999</v>
      </c>
      <c r="O117" s="84">
        <v>0.1008</v>
      </c>
      <c r="P117" s="84">
        <v>0.38450000000000001</v>
      </c>
      <c r="Q117" s="84">
        <v>0.20100000000000001</v>
      </c>
      <c r="R117" s="84">
        <v>9.5299999999999996E-2</v>
      </c>
      <c r="S117" s="84">
        <v>0.27210000000000001</v>
      </c>
      <c r="T117" s="84">
        <v>0.20100000000000001</v>
      </c>
      <c r="U117" s="84">
        <v>0.22459999999999999</v>
      </c>
      <c r="V117" s="84">
        <v>0.4627</v>
      </c>
      <c r="W117" s="84">
        <v>0.40100000000000002</v>
      </c>
      <c r="X117" s="84">
        <v>0.66069999999999995</v>
      </c>
      <c r="Y117" s="84">
        <v>0.76659999999999995</v>
      </c>
      <c r="Z117" s="84">
        <v>0.46160000000000001</v>
      </c>
      <c r="AA117" s="84">
        <v>0.48430000000000001</v>
      </c>
    </row>
    <row r="118" spans="1:60">
      <c r="A118" s="142"/>
      <c r="B118" s="142"/>
      <c r="C118" s="5">
        <v>4.8333333333333304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2.5000000000000001E-3</v>
      </c>
      <c r="K118" s="84">
        <v>3.3E-3</v>
      </c>
      <c r="L118" s="84">
        <v>0</v>
      </c>
      <c r="M118" s="84">
        <v>5.0000000000000001E-4</v>
      </c>
      <c r="N118" s="84">
        <v>2.3E-3</v>
      </c>
      <c r="O118" s="84">
        <v>1.6999999999999999E-3</v>
      </c>
      <c r="P118" s="84">
        <v>0.43719999999999998</v>
      </c>
      <c r="Q118" s="84">
        <v>0.36370000000000002</v>
      </c>
      <c r="R118" s="84">
        <v>0.1326</v>
      </c>
      <c r="S118" s="84">
        <v>0.41539999999999999</v>
      </c>
      <c r="T118" s="84">
        <v>0.36370000000000002</v>
      </c>
      <c r="U118" s="84">
        <v>0.30220000000000002</v>
      </c>
      <c r="V118" s="84">
        <v>0.60109999999999997</v>
      </c>
      <c r="W118" s="84">
        <v>0.53769999999999996</v>
      </c>
      <c r="X118" s="84">
        <v>0.503</v>
      </c>
      <c r="Y118" s="84">
        <v>0.63029999999999997</v>
      </c>
      <c r="Z118" s="84">
        <v>0.54469999999999996</v>
      </c>
      <c r="AA118" s="84">
        <v>0.54849999999999999</v>
      </c>
    </row>
    <row r="119" spans="1:60">
      <c r="A119" s="142"/>
      <c r="B119" s="142"/>
      <c r="C119" s="5">
        <v>4.875</v>
      </c>
      <c r="D119" s="84">
        <v>0</v>
      </c>
      <c r="E119" s="84">
        <v>0</v>
      </c>
      <c r="F119" s="84">
        <v>0</v>
      </c>
      <c r="G119" s="84">
        <v>0</v>
      </c>
      <c r="H119" s="84">
        <v>0</v>
      </c>
      <c r="I119" s="84">
        <v>0</v>
      </c>
      <c r="J119" s="84">
        <v>0</v>
      </c>
      <c r="K119" s="84">
        <v>0</v>
      </c>
      <c r="L119" s="84">
        <v>0</v>
      </c>
      <c r="M119" s="84">
        <v>0</v>
      </c>
      <c r="N119" s="84">
        <v>0</v>
      </c>
      <c r="O119" s="84">
        <v>0</v>
      </c>
      <c r="P119" s="84">
        <v>0.50680000000000003</v>
      </c>
      <c r="Q119" s="84">
        <v>0.62570000000000003</v>
      </c>
      <c r="R119" s="84">
        <v>0.18060000000000001</v>
      </c>
      <c r="S119" s="84">
        <v>0.60699999999999998</v>
      </c>
      <c r="T119" s="84">
        <v>0.62570000000000003</v>
      </c>
      <c r="U119" s="84">
        <v>0.41020000000000001</v>
      </c>
      <c r="V119" s="84">
        <v>0.72899999999999998</v>
      </c>
      <c r="W119" s="84">
        <v>0.68</v>
      </c>
      <c r="X119" s="84">
        <v>0.39460000000000001</v>
      </c>
      <c r="Y119" s="84">
        <v>0.5171</v>
      </c>
      <c r="Z119" s="84">
        <v>0.61009999999999998</v>
      </c>
      <c r="AA119" s="84">
        <v>0.61060000000000003</v>
      </c>
      <c r="AD119" s="144" t="s">
        <v>11</v>
      </c>
      <c r="AE119" s="144"/>
      <c r="AF119" s="144"/>
      <c r="AG119" s="144"/>
      <c r="AH119" s="144"/>
      <c r="AI119" s="144"/>
      <c r="AJ119" s="144"/>
      <c r="AK119" s="144"/>
      <c r="AL119" s="144"/>
      <c r="AM119" s="144"/>
      <c r="AN119" s="144"/>
      <c r="AO119" s="144"/>
      <c r="AP119" s="144"/>
      <c r="AQ119" s="144"/>
      <c r="AR119" s="144"/>
      <c r="AS119" s="144"/>
      <c r="AT119" s="144"/>
      <c r="AU119" s="144"/>
      <c r="AV119" s="144"/>
      <c r="AW119" s="144"/>
      <c r="AX119" s="144"/>
      <c r="AY119" s="144"/>
      <c r="AZ119" s="144"/>
      <c r="BA119" s="144"/>
      <c r="BB119" s="144"/>
      <c r="BC119" s="144"/>
      <c r="BD119" s="144"/>
      <c r="BE119" s="144"/>
      <c r="BF119" s="130"/>
      <c r="BG119" s="130"/>
    </row>
    <row r="120" spans="1:60">
      <c r="A120" s="142"/>
      <c r="B120" s="142"/>
      <c r="C120" s="5">
        <v>4.9166666666666696</v>
      </c>
      <c r="D120" s="84">
        <v>0</v>
      </c>
      <c r="E120" s="84">
        <v>0</v>
      </c>
      <c r="F120" s="84">
        <v>0</v>
      </c>
      <c r="G120" s="84">
        <v>0</v>
      </c>
      <c r="H120" s="84">
        <v>0</v>
      </c>
      <c r="I120" s="84">
        <v>0</v>
      </c>
      <c r="J120" s="84">
        <v>0</v>
      </c>
      <c r="K120" s="84">
        <v>0</v>
      </c>
      <c r="L120" s="84">
        <v>0</v>
      </c>
      <c r="M120" s="84">
        <v>0</v>
      </c>
      <c r="N120" s="84">
        <v>0</v>
      </c>
      <c r="O120" s="84">
        <v>0</v>
      </c>
      <c r="P120" s="84">
        <v>0.50039999999999996</v>
      </c>
      <c r="Q120" s="84">
        <v>0.56040000000000001</v>
      </c>
      <c r="R120" s="84">
        <v>0.1739</v>
      </c>
      <c r="S120" s="84">
        <v>0.57909999999999995</v>
      </c>
      <c r="T120" s="84">
        <v>0.56040000000000001</v>
      </c>
      <c r="U120" s="84">
        <v>0.39240000000000003</v>
      </c>
      <c r="V120" s="84">
        <v>0.80810000000000004</v>
      </c>
      <c r="W120" s="84">
        <v>0.77200000000000002</v>
      </c>
      <c r="X120" s="84">
        <v>0.35249999999999998</v>
      </c>
      <c r="Y120" s="84">
        <v>0.5302</v>
      </c>
      <c r="Z120" s="84">
        <v>0.69210000000000005</v>
      </c>
      <c r="AA120" s="84">
        <v>0.67720000000000002</v>
      </c>
      <c r="AE120" s="84" t="s">
        <v>99</v>
      </c>
      <c r="AM120" s="84" t="s">
        <v>100</v>
      </c>
      <c r="AU120" s="84" t="s">
        <v>98</v>
      </c>
      <c r="BC120" s="84" t="s">
        <v>153</v>
      </c>
    </row>
    <row r="121" spans="1:60">
      <c r="A121" s="142"/>
      <c r="B121" s="142"/>
      <c r="C121" s="5">
        <v>4.9583333333333304</v>
      </c>
      <c r="D121" s="84">
        <v>0</v>
      </c>
      <c r="E121" s="84">
        <v>0</v>
      </c>
      <c r="F121" s="84">
        <v>0</v>
      </c>
      <c r="G121" s="84">
        <v>0</v>
      </c>
      <c r="H121" s="84">
        <v>0</v>
      </c>
      <c r="I121" s="84">
        <v>0</v>
      </c>
      <c r="J121" s="84">
        <v>0</v>
      </c>
      <c r="K121" s="84">
        <v>0</v>
      </c>
      <c r="L121" s="84">
        <v>0</v>
      </c>
      <c r="M121" s="84">
        <v>0</v>
      </c>
      <c r="N121" s="84">
        <v>0</v>
      </c>
      <c r="O121" s="84">
        <v>0</v>
      </c>
      <c r="P121" s="84">
        <v>0.48830000000000001</v>
      </c>
      <c r="Q121" s="84">
        <v>0.57689999999999997</v>
      </c>
      <c r="R121" s="84">
        <v>0.16839999999999999</v>
      </c>
      <c r="S121" s="84">
        <v>0.61699999999999999</v>
      </c>
      <c r="T121" s="84">
        <v>0.57689999999999997</v>
      </c>
      <c r="U121" s="84">
        <v>0.39629999999999999</v>
      </c>
      <c r="V121" s="84">
        <v>0.75270000000000004</v>
      </c>
      <c r="W121" s="84">
        <v>0.7147</v>
      </c>
      <c r="X121" s="84">
        <v>0.27729999999999999</v>
      </c>
      <c r="Y121" s="84">
        <v>0.49930000000000002</v>
      </c>
      <c r="Z121" s="84">
        <v>0.77849999999999997</v>
      </c>
      <c r="AA121" s="84">
        <v>0.69140000000000001</v>
      </c>
      <c r="AE121" s="84">
        <v>1</v>
      </c>
      <c r="AF121" s="84">
        <v>2</v>
      </c>
      <c r="AG121" s="84">
        <v>3</v>
      </c>
      <c r="AH121" s="84">
        <v>4</v>
      </c>
      <c r="AI121" s="84">
        <v>5</v>
      </c>
      <c r="AJ121" s="84">
        <v>6</v>
      </c>
      <c r="AM121" s="84">
        <v>1</v>
      </c>
      <c r="AN121" s="84">
        <v>2</v>
      </c>
      <c r="AO121" s="84">
        <v>3</v>
      </c>
      <c r="AP121" s="84">
        <v>4</v>
      </c>
      <c r="AQ121" s="84">
        <v>5</v>
      </c>
      <c r="AR121" s="84">
        <v>6</v>
      </c>
      <c r="AU121" s="84">
        <v>1</v>
      </c>
      <c r="AV121" s="84">
        <v>2</v>
      </c>
      <c r="AW121" s="84">
        <v>3</v>
      </c>
      <c r="AX121" s="84">
        <v>4</v>
      </c>
      <c r="AY121" s="84">
        <v>5</v>
      </c>
      <c r="AZ121" s="84">
        <v>6</v>
      </c>
      <c r="BC121" s="84">
        <v>1</v>
      </c>
      <c r="BD121" s="84">
        <v>2</v>
      </c>
      <c r="BE121" s="84">
        <v>3</v>
      </c>
      <c r="BF121" s="84">
        <v>4</v>
      </c>
      <c r="BG121" s="84">
        <v>5</v>
      </c>
      <c r="BH121" s="84">
        <v>6</v>
      </c>
    </row>
    <row r="122" spans="1:60">
      <c r="A122" s="142"/>
      <c r="B122" s="142"/>
      <c r="C122" s="5">
        <v>5</v>
      </c>
      <c r="D122" s="84">
        <v>0</v>
      </c>
      <c r="E122" s="84">
        <v>0</v>
      </c>
      <c r="F122" s="84">
        <v>0</v>
      </c>
      <c r="G122" s="84">
        <v>0</v>
      </c>
      <c r="H122" s="84">
        <v>0</v>
      </c>
      <c r="I122" s="84">
        <v>0</v>
      </c>
      <c r="J122" s="84">
        <v>0</v>
      </c>
      <c r="K122" s="84">
        <v>0</v>
      </c>
      <c r="L122" s="84">
        <v>0</v>
      </c>
      <c r="M122" s="84">
        <v>0</v>
      </c>
      <c r="N122" s="84">
        <v>0</v>
      </c>
      <c r="O122" s="84">
        <v>0</v>
      </c>
      <c r="P122" s="84">
        <v>0.50149999999999995</v>
      </c>
      <c r="Q122" s="84">
        <v>0.64759999999999995</v>
      </c>
      <c r="R122" s="84">
        <v>0.16889999999999999</v>
      </c>
      <c r="S122" s="84">
        <v>0.63870000000000005</v>
      </c>
      <c r="T122" s="84">
        <v>0.64759999999999995</v>
      </c>
      <c r="U122" s="84">
        <v>0.41289999999999999</v>
      </c>
      <c r="V122" s="84">
        <v>0.7016</v>
      </c>
      <c r="W122" s="84">
        <v>0.68300000000000005</v>
      </c>
      <c r="X122" s="84">
        <v>0.2792</v>
      </c>
      <c r="Y122" s="84">
        <v>0.43430000000000002</v>
      </c>
      <c r="Z122" s="84">
        <v>0.84309999999999996</v>
      </c>
      <c r="AA122" s="84">
        <v>0.70830000000000004</v>
      </c>
      <c r="AD122" s="92" t="s">
        <v>101</v>
      </c>
      <c r="AE122" s="84">
        <v>0</v>
      </c>
      <c r="AF122" s="84">
        <v>0</v>
      </c>
      <c r="AG122" s="84">
        <v>0</v>
      </c>
      <c r="AH122" s="84">
        <v>0</v>
      </c>
      <c r="AI122" s="84">
        <v>0</v>
      </c>
      <c r="AJ122" s="84">
        <v>0</v>
      </c>
      <c r="AL122" s="92" t="s">
        <v>101</v>
      </c>
      <c r="AM122" s="84">
        <v>0</v>
      </c>
      <c r="AN122" s="84">
        <v>0</v>
      </c>
      <c r="AO122" s="84">
        <v>0</v>
      </c>
      <c r="AP122" s="84">
        <v>0</v>
      </c>
      <c r="AQ122" s="84">
        <v>0</v>
      </c>
      <c r="AR122" s="84">
        <v>0</v>
      </c>
      <c r="AT122" s="92" t="s">
        <v>101</v>
      </c>
      <c r="AU122" s="84">
        <v>0.3115</v>
      </c>
      <c r="AV122" s="84">
        <v>0.46339999999999998</v>
      </c>
      <c r="AW122" s="84">
        <v>0.70779999999999998</v>
      </c>
      <c r="AX122" s="84">
        <v>0.86299999999999999</v>
      </c>
      <c r="AY122" s="84">
        <v>0.60419999999999996</v>
      </c>
      <c r="AZ122" s="84">
        <v>0.32700000000000001</v>
      </c>
      <c r="BB122" s="92" t="s">
        <v>101</v>
      </c>
      <c r="BC122" s="84">
        <v>0.1384</v>
      </c>
      <c r="BD122" s="84">
        <v>0.24460000000000001</v>
      </c>
      <c r="BE122" s="84">
        <v>0.13250000000000001</v>
      </c>
      <c r="BF122" s="84">
        <v>0.52549999999999997</v>
      </c>
      <c r="BG122" s="84">
        <v>0.41270000000000001</v>
      </c>
      <c r="BH122" s="84">
        <v>0.12790000000000001</v>
      </c>
    </row>
    <row r="123" spans="1:60">
      <c r="A123" s="142" t="s">
        <v>77</v>
      </c>
      <c r="B123" s="142" t="s">
        <v>87</v>
      </c>
      <c r="C123" s="5">
        <v>5.0416666666666696</v>
      </c>
      <c r="D123" s="84">
        <v>0</v>
      </c>
      <c r="E123" s="84">
        <v>0</v>
      </c>
      <c r="F123" s="84">
        <v>0</v>
      </c>
      <c r="G123" s="84">
        <v>0</v>
      </c>
      <c r="H123" s="84">
        <v>0</v>
      </c>
      <c r="I123" s="84">
        <v>0</v>
      </c>
      <c r="J123" s="84">
        <v>0</v>
      </c>
      <c r="K123" s="84">
        <v>0</v>
      </c>
      <c r="L123" s="84">
        <v>0</v>
      </c>
      <c r="M123" s="84">
        <v>0</v>
      </c>
      <c r="N123" s="84">
        <v>0</v>
      </c>
      <c r="O123" s="84">
        <v>0</v>
      </c>
      <c r="P123" s="84">
        <v>0.40089999999999998</v>
      </c>
      <c r="Q123" s="84">
        <v>0.55330000000000001</v>
      </c>
      <c r="R123" s="84">
        <v>0.14480000000000001</v>
      </c>
      <c r="S123" s="84">
        <v>0.51200000000000001</v>
      </c>
      <c r="T123" s="84">
        <v>0.55330000000000001</v>
      </c>
      <c r="U123" s="84">
        <v>0.33850000000000002</v>
      </c>
      <c r="V123" s="84">
        <v>0.56230000000000002</v>
      </c>
      <c r="W123" s="84">
        <v>0.6079</v>
      </c>
      <c r="X123" s="84">
        <v>0.24679999999999999</v>
      </c>
      <c r="Y123" s="84">
        <v>0.4259</v>
      </c>
      <c r="Z123" s="84">
        <v>0.70440000000000003</v>
      </c>
      <c r="AA123" s="84">
        <v>0.60189999999999999</v>
      </c>
      <c r="AD123" s="92" t="s">
        <v>102</v>
      </c>
      <c r="AE123" s="84">
        <v>0</v>
      </c>
      <c r="AF123" s="84">
        <v>0</v>
      </c>
      <c r="AG123" s="84">
        <v>0</v>
      </c>
      <c r="AH123" s="84">
        <v>0</v>
      </c>
      <c r="AI123" s="84">
        <v>0</v>
      </c>
      <c r="AJ123" s="84">
        <v>0</v>
      </c>
      <c r="AL123" s="92" t="s">
        <v>102</v>
      </c>
      <c r="AM123" s="84">
        <v>0</v>
      </c>
      <c r="AN123" s="84">
        <v>0</v>
      </c>
      <c r="AO123" s="84">
        <v>0</v>
      </c>
      <c r="AP123" s="84">
        <v>0</v>
      </c>
      <c r="AQ123" s="84">
        <v>0</v>
      </c>
      <c r="AR123" s="84">
        <v>0</v>
      </c>
      <c r="AT123" s="92" t="s">
        <v>102</v>
      </c>
      <c r="AU123" s="84">
        <v>0.2626</v>
      </c>
      <c r="AV123" s="84">
        <v>0.40489999999999998</v>
      </c>
      <c r="AW123" s="84">
        <v>0.70709999999999995</v>
      </c>
      <c r="AX123" s="84">
        <v>0.84219999999999995</v>
      </c>
      <c r="AY123" s="84">
        <v>0.65480000000000005</v>
      </c>
      <c r="AZ123" s="84">
        <v>0.31309999999999999</v>
      </c>
      <c r="BB123" s="92" t="s">
        <v>102</v>
      </c>
      <c r="BC123" s="84">
        <v>0.19980000000000001</v>
      </c>
      <c r="BD123" s="84">
        <v>0.2089</v>
      </c>
      <c r="BE123" s="84">
        <v>0.2752</v>
      </c>
      <c r="BF123" s="84">
        <v>0.52829999999999999</v>
      </c>
      <c r="BG123" s="84">
        <v>0.33069999999999999</v>
      </c>
      <c r="BH123" s="84">
        <v>0.12640000000000001</v>
      </c>
    </row>
    <row r="124" spans="1:60">
      <c r="A124" s="142"/>
      <c r="B124" s="142"/>
      <c r="C124" s="5">
        <v>5.0833333333333304</v>
      </c>
      <c r="D124" s="84">
        <v>0</v>
      </c>
      <c r="E124" s="84">
        <v>0</v>
      </c>
      <c r="F124" s="84">
        <v>0</v>
      </c>
      <c r="G124" s="84">
        <v>0</v>
      </c>
      <c r="H124" s="84">
        <v>0</v>
      </c>
      <c r="I124" s="84">
        <v>0</v>
      </c>
      <c r="J124" s="84">
        <v>0</v>
      </c>
      <c r="K124" s="84">
        <v>0</v>
      </c>
      <c r="L124" s="84">
        <v>0</v>
      </c>
      <c r="M124" s="84">
        <v>0</v>
      </c>
      <c r="N124" s="84">
        <v>0</v>
      </c>
      <c r="O124" s="84">
        <v>0</v>
      </c>
      <c r="P124" s="84">
        <v>0.42159999999999997</v>
      </c>
      <c r="Q124" s="84">
        <v>0.62649999999999995</v>
      </c>
      <c r="R124" s="84">
        <v>0.1628</v>
      </c>
      <c r="S124" s="84">
        <v>0.62109999999999999</v>
      </c>
      <c r="T124" s="84">
        <v>0.62649999999999995</v>
      </c>
      <c r="U124" s="84">
        <v>0.38190000000000002</v>
      </c>
      <c r="V124" s="84">
        <v>0.56979999999999997</v>
      </c>
      <c r="W124" s="84">
        <v>0.62329999999999997</v>
      </c>
      <c r="X124" s="84">
        <v>0.17330000000000001</v>
      </c>
      <c r="Y124" s="84">
        <v>0.3276</v>
      </c>
      <c r="Z124" s="84">
        <v>0.65429999999999999</v>
      </c>
      <c r="AA124" s="84">
        <v>0.56820000000000004</v>
      </c>
      <c r="AD124" s="92" t="s">
        <v>103</v>
      </c>
      <c r="AE124" s="84">
        <v>0</v>
      </c>
      <c r="AF124" s="84">
        <v>0</v>
      </c>
      <c r="AG124" s="84">
        <v>0</v>
      </c>
      <c r="AH124" s="84">
        <v>0</v>
      </c>
      <c r="AI124" s="84">
        <v>0</v>
      </c>
      <c r="AJ124" s="84">
        <v>0</v>
      </c>
      <c r="AL124" s="92" t="s">
        <v>103</v>
      </c>
      <c r="AM124" s="84">
        <v>0</v>
      </c>
      <c r="AN124" s="84">
        <v>0</v>
      </c>
      <c r="AO124" s="84">
        <v>0</v>
      </c>
      <c r="AP124" s="84">
        <v>0</v>
      </c>
      <c r="AQ124" s="84">
        <v>0</v>
      </c>
      <c r="AR124" s="84">
        <v>0</v>
      </c>
      <c r="AT124" s="92" t="s">
        <v>103</v>
      </c>
      <c r="AU124" s="84">
        <v>0.2049</v>
      </c>
      <c r="AV124" s="84">
        <v>0.32219999999999999</v>
      </c>
      <c r="AW124" s="84">
        <v>0.68200000000000005</v>
      </c>
      <c r="AX124" s="84">
        <v>0.8367</v>
      </c>
      <c r="AY124" s="84">
        <v>0.58640000000000003</v>
      </c>
      <c r="AZ124" s="84">
        <v>0.38850000000000001</v>
      </c>
      <c r="BB124" s="92" t="s">
        <v>103</v>
      </c>
      <c r="BC124" s="84">
        <v>0.25459999999999999</v>
      </c>
      <c r="BD124" s="84">
        <v>0.16619999999999999</v>
      </c>
      <c r="BE124" s="84">
        <v>0.31369999999999998</v>
      </c>
      <c r="BF124" s="84">
        <v>0.55940000000000001</v>
      </c>
      <c r="BG124" s="84">
        <v>0.2467</v>
      </c>
      <c r="BH124" s="84">
        <v>0.1555</v>
      </c>
    </row>
    <row r="125" spans="1:60">
      <c r="A125" s="142"/>
      <c r="B125" s="142"/>
      <c r="C125" s="5">
        <v>5.125</v>
      </c>
      <c r="D125" s="84">
        <v>0</v>
      </c>
      <c r="E125" s="84">
        <v>0</v>
      </c>
      <c r="F125" s="84">
        <v>0</v>
      </c>
      <c r="G125" s="84">
        <v>0</v>
      </c>
      <c r="H125" s="84">
        <v>0</v>
      </c>
      <c r="I125" s="84">
        <v>0</v>
      </c>
      <c r="J125" s="84">
        <v>0</v>
      </c>
      <c r="K125" s="84">
        <v>0</v>
      </c>
      <c r="L125" s="84">
        <v>0</v>
      </c>
      <c r="M125" s="84">
        <v>0</v>
      </c>
      <c r="N125" s="84">
        <v>0</v>
      </c>
      <c r="O125" s="84">
        <v>0</v>
      </c>
      <c r="P125" s="84">
        <v>0.4632</v>
      </c>
      <c r="Q125" s="84">
        <v>0.64100000000000001</v>
      </c>
      <c r="R125" s="84">
        <v>0.17530000000000001</v>
      </c>
      <c r="S125" s="84">
        <v>0.66659999999999997</v>
      </c>
      <c r="T125" s="84">
        <v>0.64100000000000001</v>
      </c>
      <c r="U125" s="84">
        <v>0.40939999999999999</v>
      </c>
      <c r="V125" s="84">
        <v>0.50209999999999999</v>
      </c>
      <c r="W125" s="84">
        <v>0.5716</v>
      </c>
      <c r="X125" s="84">
        <v>0.13769999999999999</v>
      </c>
      <c r="Y125" s="84">
        <v>0.24199999999999999</v>
      </c>
      <c r="Z125" s="84">
        <v>0.55130000000000001</v>
      </c>
      <c r="AA125" s="84">
        <v>0.48930000000000001</v>
      </c>
      <c r="AD125" s="92" t="s">
        <v>104</v>
      </c>
      <c r="AE125" s="84">
        <v>0</v>
      </c>
      <c r="AF125" s="84">
        <v>0</v>
      </c>
      <c r="AG125" s="84">
        <v>0</v>
      </c>
      <c r="AH125" s="84">
        <v>0</v>
      </c>
      <c r="AI125" s="84">
        <v>0</v>
      </c>
      <c r="AJ125" s="84">
        <v>0</v>
      </c>
      <c r="AL125" s="92" t="s">
        <v>104</v>
      </c>
      <c r="AM125" s="84">
        <v>0</v>
      </c>
      <c r="AN125" s="84">
        <v>0</v>
      </c>
      <c r="AO125" s="84">
        <v>0</v>
      </c>
      <c r="AP125" s="84">
        <v>0</v>
      </c>
      <c r="AQ125" s="84">
        <v>0</v>
      </c>
      <c r="AR125" s="84">
        <v>0</v>
      </c>
      <c r="AT125" s="92" t="s">
        <v>104</v>
      </c>
      <c r="AU125" s="84">
        <v>0.1658</v>
      </c>
      <c r="AV125" s="84">
        <v>0.30980000000000002</v>
      </c>
      <c r="AW125" s="84">
        <v>0.66900000000000004</v>
      </c>
      <c r="AX125" s="84">
        <v>0.8256</v>
      </c>
      <c r="AY125" s="84">
        <v>0.53249999999999997</v>
      </c>
      <c r="AZ125" s="84">
        <v>0.42780000000000001</v>
      </c>
      <c r="BB125" s="92" t="s">
        <v>104</v>
      </c>
      <c r="BC125" s="84">
        <v>0.23219999999999999</v>
      </c>
      <c r="BD125" s="84">
        <v>0.1371</v>
      </c>
      <c r="BE125" s="84">
        <v>0.27989999999999998</v>
      </c>
      <c r="BF125" s="84">
        <v>0.5393</v>
      </c>
      <c r="BG125" s="84">
        <v>0.15870000000000001</v>
      </c>
      <c r="BH125" s="84">
        <v>0.14749999999999999</v>
      </c>
    </row>
    <row r="126" spans="1:60">
      <c r="A126" s="142"/>
      <c r="B126" s="142"/>
      <c r="C126" s="5">
        <v>5.1666666666666696</v>
      </c>
      <c r="D126" s="84">
        <v>0</v>
      </c>
      <c r="E126" s="84">
        <v>0</v>
      </c>
      <c r="F126" s="84">
        <v>0</v>
      </c>
      <c r="G126" s="84">
        <v>0</v>
      </c>
      <c r="H126" s="84">
        <v>0</v>
      </c>
      <c r="I126" s="84">
        <v>0</v>
      </c>
      <c r="J126" s="84">
        <v>0</v>
      </c>
      <c r="K126" s="84">
        <v>0</v>
      </c>
      <c r="L126" s="84">
        <v>0</v>
      </c>
      <c r="M126" s="84">
        <v>0</v>
      </c>
      <c r="N126" s="84">
        <v>0</v>
      </c>
      <c r="O126" s="84">
        <v>0</v>
      </c>
      <c r="P126" s="84">
        <v>0.4017</v>
      </c>
      <c r="Q126" s="84">
        <v>0.50039999999999996</v>
      </c>
      <c r="R126" s="84">
        <v>0.13089999999999999</v>
      </c>
      <c r="S126" s="84">
        <v>0.50990000000000002</v>
      </c>
      <c r="T126" s="84">
        <v>0.50039999999999996</v>
      </c>
      <c r="U126" s="84">
        <v>0.32650000000000001</v>
      </c>
      <c r="V126" s="84">
        <v>0.51370000000000005</v>
      </c>
      <c r="W126" s="84">
        <v>0.621</v>
      </c>
      <c r="X126" s="84">
        <v>0.13109999999999999</v>
      </c>
      <c r="Y126" s="84">
        <v>0.22020000000000001</v>
      </c>
      <c r="Z126" s="84">
        <v>0.52329999999999999</v>
      </c>
      <c r="AA126" s="84">
        <v>0.48599999999999999</v>
      </c>
      <c r="AD126" s="92" t="s">
        <v>105</v>
      </c>
      <c r="AE126" s="84">
        <v>0</v>
      </c>
      <c r="AF126" s="84">
        <v>0</v>
      </c>
      <c r="AG126" s="84">
        <v>0</v>
      </c>
      <c r="AH126" s="84">
        <v>0</v>
      </c>
      <c r="AI126" s="84">
        <v>0</v>
      </c>
      <c r="AJ126" s="84">
        <v>0</v>
      </c>
      <c r="AL126" s="92" t="s">
        <v>105</v>
      </c>
      <c r="AM126" s="84">
        <v>0</v>
      </c>
      <c r="AN126" s="84">
        <v>0</v>
      </c>
      <c r="AO126" s="84">
        <v>0</v>
      </c>
      <c r="AP126" s="84">
        <v>0</v>
      </c>
      <c r="AQ126" s="84">
        <v>0</v>
      </c>
      <c r="AR126" s="84">
        <v>0</v>
      </c>
      <c r="AT126" s="92" t="s">
        <v>105</v>
      </c>
      <c r="AU126" s="84">
        <v>0.16420000000000001</v>
      </c>
      <c r="AV126" s="84">
        <v>0.2782</v>
      </c>
      <c r="AW126" s="84">
        <v>0.64549999999999996</v>
      </c>
      <c r="AX126" s="84">
        <v>0.78859999999999997</v>
      </c>
      <c r="AY126" s="84">
        <v>0.57599999999999996</v>
      </c>
      <c r="AZ126" s="84">
        <v>0.41239999999999999</v>
      </c>
      <c r="BB126" s="92" t="s">
        <v>105</v>
      </c>
      <c r="BC126" s="84">
        <v>0.2437</v>
      </c>
      <c r="BD126" s="84">
        <v>0.1051</v>
      </c>
      <c r="BE126" s="84">
        <v>0.26950000000000002</v>
      </c>
      <c r="BF126" s="84">
        <v>0.54949999999999999</v>
      </c>
      <c r="BG126" s="84">
        <v>0.1227</v>
      </c>
      <c r="BH126" s="84">
        <v>0.15640000000000001</v>
      </c>
    </row>
    <row r="127" spans="1:60">
      <c r="A127" s="142"/>
      <c r="B127" s="142"/>
      <c r="C127" s="5">
        <v>5.2083333333333304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0.33389999999999997</v>
      </c>
      <c r="Q127" s="84">
        <v>0.43359999999999999</v>
      </c>
      <c r="R127" s="84">
        <v>0.11600000000000001</v>
      </c>
      <c r="S127" s="84">
        <v>0.44030000000000002</v>
      </c>
      <c r="T127" s="84">
        <v>0.43359999999999999</v>
      </c>
      <c r="U127" s="84">
        <v>0.27960000000000002</v>
      </c>
      <c r="V127" s="84">
        <v>0.44569999999999999</v>
      </c>
      <c r="W127" s="84">
        <v>0.59560000000000002</v>
      </c>
      <c r="X127" s="84">
        <v>0.12870000000000001</v>
      </c>
      <c r="Y127" s="84">
        <v>0.16800000000000001</v>
      </c>
      <c r="Z127" s="84">
        <v>0.54190000000000005</v>
      </c>
      <c r="AA127" s="84">
        <v>0.4793</v>
      </c>
      <c r="AD127" s="92" t="s">
        <v>106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L127" s="92" t="s">
        <v>106</v>
      </c>
      <c r="AM127" s="84">
        <v>0</v>
      </c>
      <c r="AN127" s="84">
        <v>5.1000000000000004E-3</v>
      </c>
      <c r="AO127" s="84">
        <v>0</v>
      </c>
      <c r="AP127" s="84">
        <v>0</v>
      </c>
      <c r="AQ127" s="84">
        <v>9.2999999999999992E-3</v>
      </c>
      <c r="AR127" s="84">
        <v>0</v>
      </c>
      <c r="AT127" s="92" t="s">
        <v>106</v>
      </c>
      <c r="AU127" s="84">
        <v>0.18310000000000001</v>
      </c>
      <c r="AV127" s="84">
        <v>0.2329</v>
      </c>
      <c r="AW127" s="84">
        <v>0.62280000000000002</v>
      </c>
      <c r="AX127" s="84">
        <v>0.77690000000000003</v>
      </c>
      <c r="AY127" s="84">
        <v>0.5454</v>
      </c>
      <c r="AZ127" s="84">
        <v>0.3619</v>
      </c>
      <c r="BB127" s="92" t="s">
        <v>106</v>
      </c>
      <c r="BC127" s="84">
        <v>0.28079999999999999</v>
      </c>
      <c r="BD127" s="84">
        <v>8.0100000000000005E-2</v>
      </c>
      <c r="BE127" s="84">
        <v>0.2298</v>
      </c>
      <c r="BF127" s="84">
        <v>0.57950000000000002</v>
      </c>
      <c r="BG127" s="84">
        <v>0.10440000000000001</v>
      </c>
      <c r="BH127" s="84">
        <v>0.2165</v>
      </c>
    </row>
    <row r="128" spans="1:60">
      <c r="A128" s="142"/>
      <c r="B128" s="142"/>
      <c r="C128" s="5">
        <v>5.25</v>
      </c>
      <c r="D128" s="84">
        <v>0</v>
      </c>
      <c r="E128" s="84">
        <v>0</v>
      </c>
      <c r="F128" s="84">
        <v>0</v>
      </c>
      <c r="G128" s="84">
        <v>0</v>
      </c>
      <c r="H128" s="84">
        <v>0</v>
      </c>
      <c r="I128" s="84">
        <v>0</v>
      </c>
      <c r="J128" s="84">
        <v>8.0999999999999996E-3</v>
      </c>
      <c r="K128" s="84">
        <v>3.1800000000000002E-2</v>
      </c>
      <c r="L128" s="84">
        <v>5.4000000000000003E-3</v>
      </c>
      <c r="M128" s="84">
        <v>6.9999999999999999E-4</v>
      </c>
      <c r="N128" s="84">
        <v>1.61E-2</v>
      </c>
      <c r="O128" s="84">
        <v>1.24E-2</v>
      </c>
      <c r="P128" s="84">
        <v>0.2863</v>
      </c>
      <c r="Q128" s="84">
        <v>0.36499999999999999</v>
      </c>
      <c r="R128" s="84">
        <v>9.4100000000000003E-2</v>
      </c>
      <c r="S128" s="84">
        <v>0.38619999999999999</v>
      </c>
      <c r="T128" s="84">
        <v>0.36499999999999999</v>
      </c>
      <c r="U128" s="84">
        <v>0.23849999999999999</v>
      </c>
      <c r="V128" s="84">
        <v>0.3488</v>
      </c>
      <c r="W128" s="84">
        <v>0.51939999999999997</v>
      </c>
      <c r="X128" s="84">
        <v>0.12820000000000001</v>
      </c>
      <c r="Y128" s="84">
        <v>0.12870000000000001</v>
      </c>
      <c r="Z128" s="84">
        <v>0.54810000000000003</v>
      </c>
      <c r="AA128" s="84">
        <v>0.45250000000000001</v>
      </c>
      <c r="AD128" s="92" t="s">
        <v>107</v>
      </c>
      <c r="AE128" s="84">
        <v>0</v>
      </c>
      <c r="AF128" s="84">
        <v>0</v>
      </c>
      <c r="AG128" s="84">
        <v>0</v>
      </c>
      <c r="AH128" s="84">
        <v>0</v>
      </c>
      <c r="AI128" s="84">
        <v>0</v>
      </c>
      <c r="AJ128" s="84">
        <v>0</v>
      </c>
      <c r="AL128" s="92" t="s">
        <v>107</v>
      </c>
      <c r="AM128" s="84">
        <v>0</v>
      </c>
      <c r="AN128" s="84">
        <v>0.1585</v>
      </c>
      <c r="AO128" s="84">
        <v>0</v>
      </c>
      <c r="AP128" s="84">
        <v>4.4999999999999997E-3</v>
      </c>
      <c r="AQ128" s="84">
        <v>0.2011</v>
      </c>
      <c r="AR128" s="84">
        <v>7.1999999999999998E-3</v>
      </c>
      <c r="AT128" s="92" t="s">
        <v>107</v>
      </c>
      <c r="AU128" s="84">
        <v>0.1714</v>
      </c>
      <c r="AV128" s="84">
        <v>0.18970000000000001</v>
      </c>
      <c r="AW128" s="84">
        <v>0.60440000000000005</v>
      </c>
      <c r="AX128" s="84">
        <v>0.74960000000000004</v>
      </c>
      <c r="AY128" s="84">
        <v>0.45579999999999998</v>
      </c>
      <c r="AZ128" s="84">
        <v>0.30940000000000001</v>
      </c>
      <c r="BB128" s="92" t="s">
        <v>107</v>
      </c>
      <c r="BC128" s="84">
        <v>0.28299999999999997</v>
      </c>
      <c r="BD128" s="84">
        <v>8.6199999999999999E-2</v>
      </c>
      <c r="BE128" s="84">
        <v>0.20080000000000001</v>
      </c>
      <c r="BF128" s="84">
        <v>0.52869999999999995</v>
      </c>
      <c r="BG128" s="84">
        <v>6.5199999999999994E-2</v>
      </c>
      <c r="BH128" s="84">
        <v>0.15240000000000001</v>
      </c>
    </row>
    <row r="129" spans="1:60">
      <c r="A129" s="142"/>
      <c r="B129" s="142"/>
      <c r="C129" s="5">
        <v>5.2916666666666696</v>
      </c>
      <c r="D129" s="84">
        <v>0</v>
      </c>
      <c r="E129" s="84">
        <v>0</v>
      </c>
      <c r="F129" s="84">
        <v>0</v>
      </c>
      <c r="G129" s="84">
        <v>0</v>
      </c>
      <c r="H129" s="84">
        <v>0</v>
      </c>
      <c r="I129" s="84">
        <v>0</v>
      </c>
      <c r="J129" s="84">
        <v>0.20499999999999999</v>
      </c>
      <c r="K129" s="84">
        <v>0.25290000000000001</v>
      </c>
      <c r="L129" s="84">
        <v>0.2581</v>
      </c>
      <c r="M129" s="84">
        <v>0.18509999999999999</v>
      </c>
      <c r="N129" s="84">
        <v>0.25609999999999999</v>
      </c>
      <c r="O129" s="84">
        <v>0.23139999999999999</v>
      </c>
      <c r="P129" s="84">
        <v>0.25609999999999999</v>
      </c>
      <c r="Q129" s="84">
        <v>0.31680000000000003</v>
      </c>
      <c r="R129" s="84">
        <v>9.0399999999999994E-2</v>
      </c>
      <c r="S129" s="84">
        <v>0.36320000000000002</v>
      </c>
      <c r="T129" s="84">
        <v>0.31680000000000003</v>
      </c>
      <c r="U129" s="84">
        <v>0.21820000000000001</v>
      </c>
      <c r="V129" s="84">
        <v>0.33739999999999998</v>
      </c>
      <c r="W129" s="84">
        <v>0.48799999999999999</v>
      </c>
      <c r="X129" s="84">
        <v>0.13009999999999999</v>
      </c>
      <c r="Y129" s="84">
        <v>0.1129</v>
      </c>
      <c r="Z129" s="84">
        <v>0.52329999999999999</v>
      </c>
      <c r="AA129" s="84">
        <v>0.43109999999999998</v>
      </c>
      <c r="AD129" s="92" t="s">
        <v>108</v>
      </c>
      <c r="AE129" s="84">
        <v>0</v>
      </c>
      <c r="AF129" s="84">
        <v>0</v>
      </c>
      <c r="AG129" s="84">
        <v>0</v>
      </c>
      <c r="AH129" s="84">
        <v>0</v>
      </c>
      <c r="AI129" s="84">
        <v>5.0000000000000001E-4</v>
      </c>
      <c r="AJ129" s="84">
        <v>0</v>
      </c>
      <c r="AL129" s="92" t="s">
        <v>108</v>
      </c>
      <c r="AM129" s="84">
        <v>9.7999999999999997E-3</v>
      </c>
      <c r="AN129" s="84">
        <v>0.5524</v>
      </c>
      <c r="AO129" s="84">
        <v>0.1003</v>
      </c>
      <c r="AP129" s="84">
        <v>0.2442</v>
      </c>
      <c r="AQ129" s="84">
        <v>0.61429999999999996</v>
      </c>
      <c r="AR129" s="84">
        <v>0.2311</v>
      </c>
      <c r="AT129" s="92" t="s">
        <v>108</v>
      </c>
      <c r="AU129" s="84">
        <v>0.24510000000000001</v>
      </c>
      <c r="AV129" s="84">
        <v>0.13550000000000001</v>
      </c>
      <c r="AW129" s="84">
        <v>0.629</v>
      </c>
      <c r="AX129" s="84">
        <v>0.77759999999999996</v>
      </c>
      <c r="AY129" s="84">
        <v>0.39739999999999998</v>
      </c>
      <c r="AZ129" s="84">
        <v>0.3327</v>
      </c>
      <c r="BB129" s="92" t="s">
        <v>108</v>
      </c>
      <c r="BC129" s="84">
        <v>0.32400000000000001</v>
      </c>
      <c r="BD129" s="84">
        <v>4.6199999999999998E-2</v>
      </c>
      <c r="BE129" s="84">
        <v>0.1845</v>
      </c>
      <c r="BF129" s="84">
        <v>0.54949999999999999</v>
      </c>
      <c r="BG129" s="84">
        <v>4.7500000000000001E-2</v>
      </c>
      <c r="BH129" s="84">
        <v>0.1615</v>
      </c>
    </row>
    <row r="130" spans="1:60">
      <c r="A130" s="142"/>
      <c r="B130" s="142"/>
      <c r="C130" s="5">
        <v>5.3333333333333304</v>
      </c>
      <c r="D130" s="84">
        <v>0</v>
      </c>
      <c r="E130" s="84">
        <v>6.9099999999999995E-2</v>
      </c>
      <c r="F130" s="84">
        <v>3.0000000000000001E-3</v>
      </c>
      <c r="G130" s="84">
        <v>0</v>
      </c>
      <c r="H130" s="84">
        <v>5.5100000000000003E-2</v>
      </c>
      <c r="I130" s="84">
        <v>2.5399999999999999E-2</v>
      </c>
      <c r="J130" s="84">
        <v>0.46650000000000003</v>
      </c>
      <c r="K130" s="84">
        <v>0.53990000000000005</v>
      </c>
      <c r="L130" s="84">
        <v>0.55500000000000005</v>
      </c>
      <c r="M130" s="84">
        <v>0.46279999999999999</v>
      </c>
      <c r="N130" s="84">
        <v>0.56999999999999995</v>
      </c>
      <c r="O130" s="84">
        <v>0.51880000000000004</v>
      </c>
      <c r="P130" s="84">
        <v>0.22739999999999999</v>
      </c>
      <c r="Q130" s="84">
        <v>0.26229999999999998</v>
      </c>
      <c r="R130" s="84">
        <v>7.4099999999999999E-2</v>
      </c>
      <c r="S130" s="84">
        <v>0.29339999999999999</v>
      </c>
      <c r="T130" s="84">
        <v>0.26229999999999998</v>
      </c>
      <c r="U130" s="84">
        <v>0.18329999999999999</v>
      </c>
      <c r="V130" s="84">
        <v>0.24990000000000001</v>
      </c>
      <c r="W130" s="84">
        <v>0.43790000000000001</v>
      </c>
      <c r="X130" s="84">
        <v>7.3800000000000004E-2</v>
      </c>
      <c r="Y130" s="84">
        <v>7.6999999999999999E-2</v>
      </c>
      <c r="Z130" s="84">
        <v>0.37790000000000001</v>
      </c>
      <c r="AA130" s="84">
        <v>0.32879999999999998</v>
      </c>
      <c r="AD130" s="92" t="s">
        <v>109</v>
      </c>
      <c r="AE130" s="84">
        <v>0</v>
      </c>
      <c r="AF130" s="84">
        <v>0.31380000000000002</v>
      </c>
      <c r="AG130" s="84">
        <v>0</v>
      </c>
      <c r="AH130" s="84">
        <v>0</v>
      </c>
      <c r="AI130" s="84">
        <v>0.4274</v>
      </c>
      <c r="AJ130" s="84">
        <v>0</v>
      </c>
      <c r="AL130" s="92" t="s">
        <v>109</v>
      </c>
      <c r="AM130" s="84">
        <v>9.5899999999999999E-2</v>
      </c>
      <c r="AN130" s="84">
        <v>0.76380000000000003</v>
      </c>
      <c r="AO130" s="84">
        <v>0.49280000000000002</v>
      </c>
      <c r="AP130" s="84">
        <v>0.67079999999999995</v>
      </c>
      <c r="AQ130" s="84">
        <v>0.7863</v>
      </c>
      <c r="AR130" s="84">
        <v>0.5212</v>
      </c>
      <c r="AT130" s="92" t="s">
        <v>109</v>
      </c>
      <c r="AU130" s="84">
        <v>0.36599999999999999</v>
      </c>
      <c r="AV130" s="84">
        <v>0.1087</v>
      </c>
      <c r="AW130" s="84">
        <v>0.65090000000000003</v>
      </c>
      <c r="AX130" s="84">
        <v>0.81079999999999997</v>
      </c>
      <c r="AY130" s="84">
        <v>0.3548</v>
      </c>
      <c r="AZ130" s="84">
        <v>0.38019999999999998</v>
      </c>
      <c r="BB130" s="92" t="s">
        <v>109</v>
      </c>
      <c r="BC130" s="84">
        <v>0.36809999999999998</v>
      </c>
      <c r="BD130" s="84">
        <v>2.2100000000000002E-2</v>
      </c>
      <c r="BE130" s="84">
        <v>0.1681</v>
      </c>
      <c r="BF130" s="84">
        <v>0.55800000000000005</v>
      </c>
      <c r="BG130" s="84">
        <v>3.49E-2</v>
      </c>
      <c r="BH130" s="84">
        <v>0.16789999999999999</v>
      </c>
    </row>
    <row r="131" spans="1:60">
      <c r="A131" s="142"/>
      <c r="B131" s="142"/>
      <c r="C131" s="5">
        <v>5.375</v>
      </c>
      <c r="D131" s="84">
        <v>0.1391</v>
      </c>
      <c r="E131" s="84">
        <v>0.37180000000000002</v>
      </c>
      <c r="F131" s="84">
        <v>0.1905</v>
      </c>
      <c r="G131" s="84">
        <v>0.1221</v>
      </c>
      <c r="H131" s="84">
        <v>0.36249999999999999</v>
      </c>
      <c r="I131" s="84">
        <v>0.23719999999999999</v>
      </c>
      <c r="J131" s="84">
        <v>0.6663</v>
      </c>
      <c r="K131" s="84">
        <v>0.68840000000000001</v>
      </c>
      <c r="L131" s="84">
        <v>0.6583</v>
      </c>
      <c r="M131" s="84">
        <v>0.67030000000000001</v>
      </c>
      <c r="N131" s="84">
        <v>0.66700000000000004</v>
      </c>
      <c r="O131" s="84">
        <v>0.67</v>
      </c>
      <c r="P131" s="84">
        <v>0.21360000000000001</v>
      </c>
      <c r="Q131" s="84">
        <v>0.2235</v>
      </c>
      <c r="R131" s="84">
        <v>6.2100000000000002E-2</v>
      </c>
      <c r="S131" s="84">
        <v>0.24199999999999999</v>
      </c>
      <c r="T131" s="84">
        <v>0.2235</v>
      </c>
      <c r="U131" s="84">
        <v>0.1598</v>
      </c>
      <c r="V131" s="84">
        <v>0.19450000000000001</v>
      </c>
      <c r="W131" s="84">
        <v>0.38640000000000002</v>
      </c>
      <c r="X131" s="84">
        <v>6.5500000000000003E-2</v>
      </c>
      <c r="Y131" s="84">
        <v>6.7900000000000002E-2</v>
      </c>
      <c r="Z131" s="84">
        <v>0.25879999999999997</v>
      </c>
      <c r="AA131" s="84">
        <v>0.24979999999999999</v>
      </c>
      <c r="AD131" s="92" t="s">
        <v>110</v>
      </c>
      <c r="AE131" s="84">
        <v>0</v>
      </c>
      <c r="AF131" s="84">
        <v>0.61609999999999998</v>
      </c>
      <c r="AG131" s="84">
        <v>0.1804</v>
      </c>
      <c r="AH131" s="84">
        <v>0.26279999999999998</v>
      </c>
      <c r="AI131" s="84">
        <v>0.80800000000000005</v>
      </c>
      <c r="AJ131" s="84">
        <v>0.20960000000000001</v>
      </c>
      <c r="AL131" s="92" t="s">
        <v>110</v>
      </c>
      <c r="AM131" s="84">
        <v>0.14080000000000001</v>
      </c>
      <c r="AN131" s="84">
        <v>0.75419999999999998</v>
      </c>
      <c r="AO131" s="84">
        <v>0.66479999999999995</v>
      </c>
      <c r="AP131" s="84">
        <v>0.68640000000000001</v>
      </c>
      <c r="AQ131" s="84">
        <v>0.85409999999999997</v>
      </c>
      <c r="AR131" s="84">
        <v>0.60199999999999998</v>
      </c>
      <c r="AT131" s="92" t="s">
        <v>110</v>
      </c>
      <c r="AU131" s="84">
        <v>0.43830000000000002</v>
      </c>
      <c r="AV131" s="84">
        <v>0.11600000000000001</v>
      </c>
      <c r="AW131" s="84">
        <v>0.63880000000000003</v>
      </c>
      <c r="AX131" s="84">
        <v>0.78949999999999998</v>
      </c>
      <c r="AY131" s="84">
        <v>0.3427</v>
      </c>
      <c r="AZ131" s="84">
        <v>0.33200000000000002</v>
      </c>
      <c r="BB131" s="92" t="s">
        <v>110</v>
      </c>
      <c r="BC131" s="84">
        <v>0.33229999999999998</v>
      </c>
      <c r="BD131" s="84">
        <v>2.29E-2</v>
      </c>
      <c r="BE131" s="84">
        <v>0.15110000000000001</v>
      </c>
      <c r="BF131" s="84">
        <v>0.40860000000000002</v>
      </c>
      <c r="BG131" s="84">
        <v>6.5500000000000003E-2</v>
      </c>
      <c r="BH131" s="84">
        <v>0.12620000000000001</v>
      </c>
    </row>
    <row r="132" spans="1:60">
      <c r="A132" s="142"/>
      <c r="B132" s="142"/>
      <c r="C132" s="5">
        <v>5.4166666666666696</v>
      </c>
      <c r="D132" s="84">
        <v>0.5212</v>
      </c>
      <c r="E132" s="84">
        <v>0.73829999999999996</v>
      </c>
      <c r="F132" s="84">
        <v>0.46789999999999998</v>
      </c>
      <c r="G132" s="84">
        <v>0.39560000000000001</v>
      </c>
      <c r="H132" s="84">
        <v>0.69510000000000005</v>
      </c>
      <c r="I132" s="84">
        <v>0.56359999999999999</v>
      </c>
      <c r="J132" s="84">
        <v>0.81389999999999996</v>
      </c>
      <c r="K132" s="84">
        <v>0.83530000000000004</v>
      </c>
      <c r="L132" s="84">
        <v>0.80649999999999999</v>
      </c>
      <c r="M132" s="84">
        <v>0.78</v>
      </c>
      <c r="N132" s="84">
        <v>0.91879999999999995</v>
      </c>
      <c r="O132" s="84">
        <v>0.83089999999999997</v>
      </c>
      <c r="P132" s="84">
        <v>0.26</v>
      </c>
      <c r="Q132" s="84">
        <v>0.3009</v>
      </c>
      <c r="R132" s="84">
        <v>7.0400000000000004E-2</v>
      </c>
      <c r="S132" s="84">
        <v>0.28120000000000001</v>
      </c>
      <c r="T132" s="84">
        <v>0.3009</v>
      </c>
      <c r="U132" s="84">
        <v>0.19309999999999999</v>
      </c>
      <c r="V132" s="84">
        <v>0.185</v>
      </c>
      <c r="W132" s="84">
        <v>0.42380000000000001</v>
      </c>
      <c r="X132" s="84">
        <v>6.7000000000000004E-2</v>
      </c>
      <c r="Y132" s="84">
        <v>6.9099999999999995E-2</v>
      </c>
      <c r="Z132" s="84">
        <v>0.2407</v>
      </c>
      <c r="AA132" s="84">
        <v>0.24829999999999999</v>
      </c>
      <c r="AD132" s="92" t="s">
        <v>111</v>
      </c>
      <c r="AE132" s="84">
        <v>0</v>
      </c>
      <c r="AF132" s="84">
        <v>0.59950000000000003</v>
      </c>
      <c r="AG132" s="84">
        <v>0.46200000000000002</v>
      </c>
      <c r="AH132" s="84">
        <v>0.49149999999999999</v>
      </c>
      <c r="AI132" s="84">
        <v>0.7117</v>
      </c>
      <c r="AJ132" s="84">
        <v>0.4546</v>
      </c>
      <c r="AL132" s="92" t="s">
        <v>111</v>
      </c>
      <c r="AM132" s="84">
        <v>0.1426</v>
      </c>
      <c r="AN132" s="84">
        <v>0.78390000000000004</v>
      </c>
      <c r="AO132" s="84">
        <v>0.63039999999999996</v>
      </c>
      <c r="AP132" s="84">
        <v>0.71689999999999998</v>
      </c>
      <c r="AQ132" s="84">
        <v>0.78990000000000005</v>
      </c>
      <c r="AR132" s="84">
        <v>0.7137</v>
      </c>
      <c r="AT132" s="92" t="s">
        <v>111</v>
      </c>
      <c r="AU132" s="84">
        <v>0.49049999999999999</v>
      </c>
      <c r="AV132" s="84">
        <v>8.2100000000000006E-2</v>
      </c>
      <c r="AW132" s="84">
        <v>0.4955</v>
      </c>
      <c r="AX132" s="84">
        <v>0.8518</v>
      </c>
      <c r="AY132" s="84">
        <v>0.39860000000000001</v>
      </c>
      <c r="AZ132" s="84">
        <v>0.18340000000000001</v>
      </c>
      <c r="BB132" s="92" t="s">
        <v>111</v>
      </c>
      <c r="BC132" s="84">
        <v>0.2311</v>
      </c>
      <c r="BD132" s="84">
        <v>7.4999999999999997E-3</v>
      </c>
      <c r="BE132" s="84">
        <v>0.10680000000000001</v>
      </c>
      <c r="BF132" s="84">
        <v>0.4118</v>
      </c>
      <c r="BG132" s="84">
        <v>9.8699999999999996E-2</v>
      </c>
      <c r="BH132" s="84">
        <v>6.2799999999999995E-2</v>
      </c>
    </row>
    <row r="133" spans="1:60">
      <c r="A133" s="142"/>
      <c r="B133" s="142"/>
      <c r="C133" s="5">
        <v>5.4583333333333304</v>
      </c>
      <c r="D133" s="84">
        <v>0.59519999999999995</v>
      </c>
      <c r="E133" s="84">
        <v>0.77890000000000004</v>
      </c>
      <c r="F133" s="84">
        <v>0.51890000000000003</v>
      </c>
      <c r="G133" s="84">
        <v>0.56459999999999999</v>
      </c>
      <c r="H133" s="84">
        <v>0.86170000000000002</v>
      </c>
      <c r="I133" s="84">
        <v>0.66390000000000005</v>
      </c>
      <c r="J133" s="84">
        <v>0.80449999999999999</v>
      </c>
      <c r="K133" s="84">
        <v>0.95440000000000003</v>
      </c>
      <c r="L133" s="84">
        <v>0.79200000000000004</v>
      </c>
      <c r="M133" s="84">
        <v>0.79359999999999997</v>
      </c>
      <c r="N133" s="84">
        <v>0.88590000000000002</v>
      </c>
      <c r="O133" s="84">
        <v>0.84609999999999996</v>
      </c>
      <c r="P133" s="84">
        <v>0.30359999999999998</v>
      </c>
      <c r="Q133" s="84">
        <v>0.32079999999999997</v>
      </c>
      <c r="R133" s="84">
        <v>7.8200000000000006E-2</v>
      </c>
      <c r="S133" s="84">
        <v>0.28789999999999999</v>
      </c>
      <c r="T133" s="84">
        <v>0.32079999999999997</v>
      </c>
      <c r="U133" s="84">
        <v>0.2122</v>
      </c>
      <c r="V133" s="84">
        <v>0.2031</v>
      </c>
      <c r="W133" s="84">
        <v>0.43309999999999998</v>
      </c>
      <c r="X133" s="84">
        <v>9.11E-2</v>
      </c>
      <c r="Y133" s="84">
        <v>9.3100000000000002E-2</v>
      </c>
      <c r="Z133" s="84">
        <v>0.30399999999999999</v>
      </c>
      <c r="AA133" s="84">
        <v>0.28799999999999998</v>
      </c>
      <c r="AD133" s="92" t="s">
        <v>112</v>
      </c>
      <c r="AE133" s="84">
        <v>0</v>
      </c>
      <c r="AF133" s="84">
        <v>0.69830000000000003</v>
      </c>
      <c r="AG133" s="84">
        <v>0.40670000000000001</v>
      </c>
      <c r="AH133" s="84">
        <v>0.39329999999999998</v>
      </c>
      <c r="AI133" s="84">
        <v>0.55189999999999995</v>
      </c>
      <c r="AJ133" s="84">
        <v>0.54569999999999996</v>
      </c>
      <c r="AL133" s="92" t="s">
        <v>112</v>
      </c>
      <c r="AM133" s="84">
        <v>0.25569999999999998</v>
      </c>
      <c r="AN133" s="84">
        <v>0.81059999999999999</v>
      </c>
      <c r="AO133" s="84">
        <v>0.67549999999999999</v>
      </c>
      <c r="AP133" s="84">
        <v>0.62960000000000005</v>
      </c>
      <c r="AQ133" s="84">
        <v>0.7349</v>
      </c>
      <c r="AR133" s="84">
        <v>0.73960000000000004</v>
      </c>
      <c r="AT133" s="92" t="s">
        <v>112</v>
      </c>
      <c r="AU133" s="84">
        <v>0.29670000000000002</v>
      </c>
      <c r="AV133" s="84">
        <v>6.2399999999999997E-2</v>
      </c>
      <c r="AW133" s="84">
        <v>0.31890000000000002</v>
      </c>
      <c r="AX133" s="84">
        <v>0.84260000000000002</v>
      </c>
      <c r="AY133" s="84">
        <v>0.40050000000000002</v>
      </c>
      <c r="AZ133" s="84">
        <v>0.16320000000000001</v>
      </c>
      <c r="BB133" s="92" t="s">
        <v>112</v>
      </c>
      <c r="BC133" s="84">
        <v>0.1923</v>
      </c>
      <c r="BD133" s="84">
        <v>5.5999999999999999E-3</v>
      </c>
      <c r="BE133" s="84">
        <v>2.3599999999999999E-2</v>
      </c>
      <c r="BF133" s="84">
        <v>0.55889999999999995</v>
      </c>
      <c r="BG133" s="84">
        <v>0.104</v>
      </c>
      <c r="BH133" s="84">
        <v>0.1031</v>
      </c>
    </row>
    <row r="134" spans="1:60">
      <c r="A134" s="142"/>
      <c r="B134" s="142"/>
      <c r="C134" s="5">
        <v>5.5</v>
      </c>
      <c r="D134" s="84">
        <v>0.69210000000000005</v>
      </c>
      <c r="E134" s="84">
        <v>0.87009999999999998</v>
      </c>
      <c r="F134" s="84">
        <v>0.5665</v>
      </c>
      <c r="G134" s="84">
        <v>0.76290000000000002</v>
      </c>
      <c r="H134" s="84">
        <v>0.96960000000000002</v>
      </c>
      <c r="I134" s="84">
        <v>0.7722</v>
      </c>
      <c r="J134" s="84">
        <v>0.85460000000000003</v>
      </c>
      <c r="K134" s="84">
        <v>0.95369999999999999</v>
      </c>
      <c r="L134" s="84">
        <v>0.81169999999999998</v>
      </c>
      <c r="M134" s="84">
        <v>0.90280000000000005</v>
      </c>
      <c r="N134" s="84">
        <v>0.91990000000000005</v>
      </c>
      <c r="O134" s="84">
        <v>0.88849999999999996</v>
      </c>
      <c r="P134" s="84">
        <v>0.31669999999999998</v>
      </c>
      <c r="Q134" s="84">
        <v>0.29430000000000001</v>
      </c>
      <c r="R134" s="84">
        <v>9.1300000000000006E-2</v>
      </c>
      <c r="S134" s="84">
        <v>0.2959</v>
      </c>
      <c r="T134" s="84">
        <v>0.29430000000000001</v>
      </c>
      <c r="U134" s="84">
        <v>0.21959999999999999</v>
      </c>
      <c r="V134" s="84">
        <v>0.245</v>
      </c>
      <c r="W134" s="84">
        <v>0.40300000000000002</v>
      </c>
      <c r="X134" s="84">
        <v>0.13750000000000001</v>
      </c>
      <c r="Y134" s="84">
        <v>0.1401</v>
      </c>
      <c r="Z134" s="84">
        <v>0.3553</v>
      </c>
      <c r="AA134" s="84">
        <v>0.31909999999999999</v>
      </c>
      <c r="AD134" s="92" t="s">
        <v>113</v>
      </c>
      <c r="AE134" s="84">
        <v>0</v>
      </c>
      <c r="AF134" s="84">
        <v>0.70730000000000004</v>
      </c>
      <c r="AG134" s="84">
        <v>0.43680000000000002</v>
      </c>
      <c r="AH134" s="84">
        <v>0.30659999999999998</v>
      </c>
      <c r="AI134" s="84">
        <v>0.67649999999999999</v>
      </c>
      <c r="AJ134" s="84">
        <v>0.59940000000000004</v>
      </c>
      <c r="AL134" s="92" t="s">
        <v>113</v>
      </c>
      <c r="AM134" s="84">
        <v>0.25659999999999999</v>
      </c>
      <c r="AN134" s="84">
        <v>0.80089999999999995</v>
      </c>
      <c r="AO134" s="84">
        <v>0.61060000000000003</v>
      </c>
      <c r="AP134" s="84">
        <v>0.61960000000000004</v>
      </c>
      <c r="AQ134" s="84">
        <v>0.83830000000000005</v>
      </c>
      <c r="AR134" s="84">
        <v>0.71709999999999996</v>
      </c>
      <c r="AT134" s="92" t="s">
        <v>113</v>
      </c>
      <c r="AU134" s="84">
        <v>0.21310000000000001</v>
      </c>
      <c r="AV134" s="84">
        <v>4.6600000000000003E-2</v>
      </c>
      <c r="AW134" s="84">
        <v>0.30570000000000003</v>
      </c>
      <c r="AX134" s="84">
        <v>0.79390000000000005</v>
      </c>
      <c r="AY134" s="84">
        <v>0.34570000000000001</v>
      </c>
      <c r="AZ134" s="84">
        <v>0.13780000000000001</v>
      </c>
      <c r="BB134" s="92" t="s">
        <v>113</v>
      </c>
      <c r="BC134" s="84">
        <v>0.2487</v>
      </c>
      <c r="BD134" s="84">
        <v>8.5000000000000006E-3</v>
      </c>
      <c r="BE134" s="84">
        <v>4.7899999999999998E-2</v>
      </c>
      <c r="BF134" s="84">
        <v>0.58779999999999999</v>
      </c>
      <c r="BG134" s="84">
        <v>0.14960000000000001</v>
      </c>
      <c r="BH134" s="84">
        <v>0.1094</v>
      </c>
    </row>
    <row r="135" spans="1:60">
      <c r="A135" s="142"/>
      <c r="B135" s="142"/>
      <c r="C135" s="5">
        <v>5.5416666666666696</v>
      </c>
      <c r="D135" s="84">
        <v>0.6784</v>
      </c>
      <c r="E135" s="84">
        <v>0.95069999999999999</v>
      </c>
      <c r="F135" s="84">
        <v>0.6321</v>
      </c>
      <c r="G135" s="84">
        <v>0.71519999999999995</v>
      </c>
      <c r="H135" s="84">
        <v>0.95020000000000004</v>
      </c>
      <c r="I135" s="84">
        <v>0.7853</v>
      </c>
      <c r="J135" s="84">
        <v>0.85209999999999997</v>
      </c>
      <c r="K135" s="84">
        <v>0.94089999999999996</v>
      </c>
      <c r="L135" s="84">
        <v>0.84650000000000003</v>
      </c>
      <c r="M135" s="84">
        <v>0.86060000000000003</v>
      </c>
      <c r="N135" s="84">
        <v>0.86219999999999997</v>
      </c>
      <c r="O135" s="84">
        <v>0.87250000000000005</v>
      </c>
      <c r="P135" s="84">
        <v>0.34570000000000001</v>
      </c>
      <c r="Q135" s="84">
        <v>0.41389999999999999</v>
      </c>
      <c r="R135" s="84">
        <v>9.8100000000000007E-2</v>
      </c>
      <c r="S135" s="84">
        <v>0.36049999999999999</v>
      </c>
      <c r="T135" s="84">
        <v>0.41389999999999999</v>
      </c>
      <c r="U135" s="84">
        <v>0.2576</v>
      </c>
      <c r="V135" s="84">
        <v>0.2167</v>
      </c>
      <c r="W135" s="84">
        <v>0.32850000000000001</v>
      </c>
      <c r="X135" s="84">
        <v>0.27879999999999999</v>
      </c>
      <c r="Y135" s="84">
        <v>0.17419999999999999</v>
      </c>
      <c r="Z135" s="84">
        <v>0.38119999999999998</v>
      </c>
      <c r="AA135" s="84">
        <v>0.32979999999999998</v>
      </c>
      <c r="AD135" s="92" t="s">
        <v>114</v>
      </c>
      <c r="AE135" s="84">
        <v>0</v>
      </c>
      <c r="AF135" s="84">
        <v>0.73629999999999995</v>
      </c>
      <c r="AG135" s="84">
        <v>0.46050000000000002</v>
      </c>
      <c r="AH135" s="84">
        <v>0.29759999999999998</v>
      </c>
      <c r="AI135" s="84">
        <v>0.73809999999999998</v>
      </c>
      <c r="AJ135" s="84">
        <v>0.72960000000000003</v>
      </c>
      <c r="AL135" s="92" t="s">
        <v>114</v>
      </c>
      <c r="AM135" s="84">
        <v>0.31169999999999998</v>
      </c>
      <c r="AN135" s="84">
        <v>0.82050000000000001</v>
      </c>
      <c r="AO135" s="84">
        <v>0.62649999999999995</v>
      </c>
      <c r="AP135" s="84">
        <v>0.64139999999999997</v>
      </c>
      <c r="AQ135" s="84">
        <v>0.82389999999999997</v>
      </c>
      <c r="AR135" s="84">
        <v>0.76349999999999996</v>
      </c>
      <c r="AT135" s="92" t="s">
        <v>114</v>
      </c>
      <c r="AU135" s="84">
        <v>0.13200000000000001</v>
      </c>
      <c r="AV135" s="84">
        <v>9.4600000000000004E-2</v>
      </c>
      <c r="AW135" s="84">
        <v>0.3327</v>
      </c>
      <c r="AX135" s="84">
        <v>0.78480000000000005</v>
      </c>
      <c r="AY135" s="84">
        <v>0.32300000000000001</v>
      </c>
      <c r="AZ135" s="84">
        <v>0.1004</v>
      </c>
      <c r="BB135" s="92" t="s">
        <v>114</v>
      </c>
      <c r="BC135" s="84">
        <v>0.17119999999999999</v>
      </c>
      <c r="BD135" s="84">
        <v>4.5699999999999998E-2</v>
      </c>
      <c r="BE135" s="84">
        <v>5.0700000000000002E-2</v>
      </c>
      <c r="BF135" s="84">
        <v>0.51839999999999997</v>
      </c>
      <c r="BG135" s="84">
        <v>0.32600000000000001</v>
      </c>
      <c r="BH135" s="84">
        <v>0.13550000000000001</v>
      </c>
    </row>
    <row r="136" spans="1:60">
      <c r="A136" s="142"/>
      <c r="B136" s="142"/>
      <c r="C136" s="5">
        <v>5.5833333333333304</v>
      </c>
      <c r="D136" s="84">
        <v>0.69910000000000005</v>
      </c>
      <c r="E136" s="84">
        <v>0.95950000000000002</v>
      </c>
      <c r="F136" s="84">
        <v>0.58030000000000004</v>
      </c>
      <c r="G136" s="84">
        <v>0.77290000000000003</v>
      </c>
      <c r="H136" s="84">
        <v>0.9405</v>
      </c>
      <c r="I136" s="84">
        <v>0.79049999999999998</v>
      </c>
      <c r="J136" s="84">
        <v>0.88329999999999997</v>
      </c>
      <c r="K136" s="84">
        <v>0.93679999999999997</v>
      </c>
      <c r="L136" s="84">
        <v>0.80479999999999996</v>
      </c>
      <c r="M136" s="84">
        <v>0.88619999999999999</v>
      </c>
      <c r="N136" s="84">
        <v>0.89980000000000004</v>
      </c>
      <c r="O136" s="84">
        <v>0.88219999999999998</v>
      </c>
      <c r="P136" s="84">
        <v>0.32279999999999998</v>
      </c>
      <c r="Q136" s="84">
        <v>0.35799999999999998</v>
      </c>
      <c r="R136" s="84">
        <v>0.1086</v>
      </c>
      <c r="S136" s="84">
        <v>0.31469999999999998</v>
      </c>
      <c r="T136" s="84">
        <v>0.35799999999999998</v>
      </c>
      <c r="U136" s="84">
        <v>0.23960000000000001</v>
      </c>
      <c r="V136" s="84">
        <v>0.22270000000000001</v>
      </c>
      <c r="W136" s="84">
        <v>0.29339999999999999</v>
      </c>
      <c r="X136" s="84">
        <v>0.44719999999999999</v>
      </c>
      <c r="Y136" s="84">
        <v>0.26469999999999999</v>
      </c>
      <c r="Z136" s="84">
        <v>0.50539999999999996</v>
      </c>
      <c r="AA136" s="84">
        <v>0.40820000000000001</v>
      </c>
      <c r="AD136" s="92" t="s">
        <v>115</v>
      </c>
      <c r="AE136" s="84">
        <v>2.4899999999999999E-2</v>
      </c>
      <c r="AF136" s="84">
        <v>0.68810000000000004</v>
      </c>
      <c r="AG136" s="84">
        <v>0.49380000000000002</v>
      </c>
      <c r="AH136" s="84">
        <v>0.21879999999999999</v>
      </c>
      <c r="AI136" s="84">
        <v>0.67959999999999998</v>
      </c>
      <c r="AJ136" s="84">
        <v>0.76790000000000003</v>
      </c>
      <c r="AL136" s="92" t="s">
        <v>115</v>
      </c>
      <c r="AM136" s="84">
        <v>0.33139999999999997</v>
      </c>
      <c r="AN136" s="84">
        <v>0.75819999999999999</v>
      </c>
      <c r="AO136" s="84">
        <v>0.65629999999999999</v>
      </c>
      <c r="AP136" s="84">
        <v>0.55630000000000002</v>
      </c>
      <c r="AQ136" s="84">
        <v>0.82730000000000004</v>
      </c>
      <c r="AR136" s="84">
        <v>0.78939999999999999</v>
      </c>
      <c r="AT136" s="92" t="s">
        <v>115</v>
      </c>
      <c r="AU136" s="84">
        <v>7.1999999999999995E-2</v>
      </c>
      <c r="AV136" s="84">
        <v>4.2799999999999998E-2</v>
      </c>
      <c r="AW136" s="84">
        <v>0.28889999999999999</v>
      </c>
      <c r="AX136" s="84">
        <v>0.76449999999999996</v>
      </c>
      <c r="AY136" s="84">
        <v>0.26469999999999999</v>
      </c>
      <c r="AZ136" s="84">
        <v>3.5999999999999997E-2</v>
      </c>
      <c r="BB136" s="92" t="s">
        <v>115</v>
      </c>
      <c r="BC136" s="84">
        <v>0.1211</v>
      </c>
      <c r="BD136" s="84">
        <v>8.2799999999999999E-2</v>
      </c>
      <c r="BE136" s="84">
        <v>8.6900000000000005E-2</v>
      </c>
      <c r="BF136" s="84">
        <v>0.47739999999999999</v>
      </c>
      <c r="BG136" s="84">
        <v>0.41310000000000002</v>
      </c>
      <c r="BH136" s="84">
        <v>0.19570000000000001</v>
      </c>
    </row>
    <row r="137" spans="1:60">
      <c r="A137" s="142"/>
      <c r="B137" s="142"/>
      <c r="C137" s="5">
        <v>5.625</v>
      </c>
      <c r="D137" s="84">
        <v>0.70820000000000005</v>
      </c>
      <c r="E137" s="84">
        <v>0.93259999999999998</v>
      </c>
      <c r="F137" s="84">
        <v>0.50780000000000003</v>
      </c>
      <c r="G137" s="84">
        <v>0.73450000000000004</v>
      </c>
      <c r="H137" s="84">
        <v>0.871</v>
      </c>
      <c r="I137" s="84">
        <v>0.75080000000000002</v>
      </c>
      <c r="J137" s="84">
        <v>0.86680000000000001</v>
      </c>
      <c r="K137" s="84">
        <v>0.93369999999999997</v>
      </c>
      <c r="L137" s="84">
        <v>0.77139999999999997</v>
      </c>
      <c r="M137" s="84">
        <v>0.87639999999999996</v>
      </c>
      <c r="N137" s="84">
        <v>0.86</v>
      </c>
      <c r="O137" s="84">
        <v>0.86170000000000002</v>
      </c>
      <c r="P137" s="84">
        <v>0.30980000000000002</v>
      </c>
      <c r="Q137" s="84">
        <v>0.28820000000000001</v>
      </c>
      <c r="R137" s="84">
        <v>0.1003</v>
      </c>
      <c r="S137" s="84">
        <v>0.28310000000000002</v>
      </c>
      <c r="T137" s="84">
        <v>0.28820000000000001</v>
      </c>
      <c r="U137" s="84">
        <v>0.218</v>
      </c>
      <c r="V137" s="84">
        <v>0.1719</v>
      </c>
      <c r="W137" s="84">
        <v>0.23430000000000001</v>
      </c>
      <c r="X137" s="84">
        <v>0.55349999999999999</v>
      </c>
      <c r="Y137" s="84">
        <v>0.32990000000000003</v>
      </c>
      <c r="Z137" s="84">
        <v>0.4924</v>
      </c>
      <c r="AA137" s="84">
        <v>0.39760000000000001</v>
      </c>
      <c r="AD137" s="92" t="s">
        <v>116</v>
      </c>
      <c r="AE137" s="84">
        <v>4.8300000000000003E-2</v>
      </c>
      <c r="AF137" s="84">
        <v>0.65780000000000005</v>
      </c>
      <c r="AG137" s="84">
        <v>0.53180000000000005</v>
      </c>
      <c r="AH137" s="84">
        <v>0.2082</v>
      </c>
      <c r="AI137" s="84">
        <v>0.6512</v>
      </c>
      <c r="AJ137" s="84">
        <v>0.747</v>
      </c>
      <c r="AL137" s="92" t="s">
        <v>116</v>
      </c>
      <c r="AM137" s="84">
        <v>0.28899999999999998</v>
      </c>
      <c r="AN137" s="84">
        <v>0.85299999999999998</v>
      </c>
      <c r="AO137" s="84">
        <v>0.65949999999999998</v>
      </c>
      <c r="AP137" s="84">
        <v>0.54279999999999995</v>
      </c>
      <c r="AQ137" s="84">
        <v>0.81069999999999998</v>
      </c>
      <c r="AR137" s="84">
        <v>0.75690000000000002</v>
      </c>
      <c r="AT137" s="92" t="s">
        <v>116</v>
      </c>
      <c r="AU137" s="84">
        <v>9.1600000000000001E-2</v>
      </c>
      <c r="AV137" s="84">
        <v>5.3400000000000003E-2</v>
      </c>
      <c r="AW137" s="84">
        <v>0.26590000000000003</v>
      </c>
      <c r="AX137" s="84">
        <v>0.75549999999999995</v>
      </c>
      <c r="AY137" s="84">
        <v>0.24129999999999999</v>
      </c>
      <c r="AZ137" s="84">
        <v>1.0800000000000001E-2</v>
      </c>
      <c r="BB137" s="92" t="s">
        <v>116</v>
      </c>
      <c r="BC137" s="84">
        <v>0.20130000000000001</v>
      </c>
      <c r="BD137" s="84">
        <v>0.24560000000000001</v>
      </c>
      <c r="BE137" s="84">
        <v>8.4699999999999998E-2</v>
      </c>
      <c r="BF137" s="84">
        <v>0.44969999999999999</v>
      </c>
      <c r="BG137" s="84">
        <v>0.47420000000000001</v>
      </c>
      <c r="BH137" s="84">
        <v>0.17050000000000001</v>
      </c>
    </row>
    <row r="138" spans="1:60">
      <c r="A138" s="142"/>
      <c r="B138" s="142"/>
      <c r="C138" s="5">
        <v>5.6666666666666696</v>
      </c>
      <c r="D138" s="84">
        <v>0.67130000000000001</v>
      </c>
      <c r="E138" s="84">
        <v>0.87870000000000004</v>
      </c>
      <c r="F138" s="84">
        <v>0.49519999999999997</v>
      </c>
      <c r="G138" s="84">
        <v>0.65269999999999995</v>
      </c>
      <c r="H138" s="84">
        <v>0.97399999999999998</v>
      </c>
      <c r="I138" s="84">
        <v>0.73429999999999995</v>
      </c>
      <c r="J138" s="84">
        <v>0.83550000000000002</v>
      </c>
      <c r="K138" s="84">
        <v>0.89380000000000004</v>
      </c>
      <c r="L138" s="84">
        <v>0.73850000000000005</v>
      </c>
      <c r="M138" s="84">
        <v>0.82389999999999997</v>
      </c>
      <c r="N138" s="84">
        <v>0.91439999999999999</v>
      </c>
      <c r="O138" s="84">
        <v>0.84119999999999995</v>
      </c>
      <c r="P138" s="84">
        <v>0.3543</v>
      </c>
      <c r="Q138" s="84">
        <v>0.3513</v>
      </c>
      <c r="R138" s="84">
        <v>0.1158</v>
      </c>
      <c r="S138" s="84">
        <v>0.3417</v>
      </c>
      <c r="T138" s="84">
        <v>0.3513</v>
      </c>
      <c r="U138" s="84">
        <v>0.25590000000000002</v>
      </c>
      <c r="V138" s="84">
        <v>0.15970000000000001</v>
      </c>
      <c r="W138" s="84">
        <v>0.1893</v>
      </c>
      <c r="X138" s="84">
        <v>0.60870000000000002</v>
      </c>
      <c r="Y138" s="84">
        <v>0.34079999999999999</v>
      </c>
      <c r="Z138" s="84">
        <v>0.46700000000000003</v>
      </c>
      <c r="AA138" s="84">
        <v>0.38019999999999998</v>
      </c>
      <c r="AD138" s="92" t="s">
        <v>117</v>
      </c>
      <c r="AE138" s="84">
        <v>0</v>
      </c>
      <c r="AF138" s="84">
        <v>0.55840000000000001</v>
      </c>
      <c r="AG138" s="84">
        <v>0.27110000000000001</v>
      </c>
      <c r="AH138" s="84">
        <v>0.2145</v>
      </c>
      <c r="AI138" s="84">
        <v>0.71260000000000001</v>
      </c>
      <c r="AJ138" s="84">
        <v>0.44750000000000001</v>
      </c>
      <c r="AL138" s="92" t="s">
        <v>117</v>
      </c>
      <c r="AM138" s="84">
        <v>0.18970000000000001</v>
      </c>
      <c r="AN138" s="84">
        <v>0.69430000000000003</v>
      </c>
      <c r="AO138" s="84">
        <v>0.50749999999999995</v>
      </c>
      <c r="AP138" s="84">
        <v>0.44030000000000002</v>
      </c>
      <c r="AQ138" s="84">
        <v>0.79700000000000004</v>
      </c>
      <c r="AR138" s="84">
        <v>0.60650000000000004</v>
      </c>
      <c r="AT138" s="92" t="s">
        <v>117</v>
      </c>
      <c r="AU138" s="84">
        <v>0.1158</v>
      </c>
      <c r="AV138" s="84">
        <v>6.6699999999999995E-2</v>
      </c>
      <c r="AW138" s="84">
        <v>0.28499999999999998</v>
      </c>
      <c r="AX138" s="84">
        <v>0.74260000000000004</v>
      </c>
      <c r="AY138" s="84">
        <v>0.2271</v>
      </c>
      <c r="AZ138" s="84">
        <v>7.4999999999999997E-3</v>
      </c>
      <c r="BB138" s="92" t="s">
        <v>117</v>
      </c>
      <c r="BC138" s="84">
        <v>0.2056</v>
      </c>
      <c r="BD138" s="84">
        <v>0.2432</v>
      </c>
      <c r="BE138" s="84">
        <v>0.1041</v>
      </c>
      <c r="BF138" s="84">
        <v>0.41470000000000001</v>
      </c>
      <c r="BG138" s="84">
        <v>0.57520000000000004</v>
      </c>
      <c r="BH138" s="84">
        <v>0.14680000000000001</v>
      </c>
    </row>
    <row r="139" spans="1:60">
      <c r="A139" s="142"/>
      <c r="B139" s="142"/>
      <c r="C139" s="5">
        <v>5.7083333333333304</v>
      </c>
      <c r="D139" s="84">
        <v>0.56950000000000001</v>
      </c>
      <c r="E139" s="84">
        <v>0.85729999999999995</v>
      </c>
      <c r="F139" s="84">
        <v>0.40649999999999997</v>
      </c>
      <c r="G139" s="84">
        <v>0.59060000000000001</v>
      </c>
      <c r="H139" s="84">
        <v>0.95750000000000002</v>
      </c>
      <c r="I139" s="84">
        <v>0.67630000000000001</v>
      </c>
      <c r="J139" s="84">
        <v>0.73370000000000002</v>
      </c>
      <c r="K139" s="84">
        <v>0.84209999999999996</v>
      </c>
      <c r="L139" s="84">
        <v>0.62819999999999998</v>
      </c>
      <c r="M139" s="84">
        <v>0.75980000000000003</v>
      </c>
      <c r="N139" s="84">
        <v>0.88239999999999996</v>
      </c>
      <c r="O139" s="84">
        <v>0.76919999999999999</v>
      </c>
      <c r="P139" s="84">
        <v>0.37840000000000001</v>
      </c>
      <c r="Q139" s="84">
        <v>0.3478</v>
      </c>
      <c r="R139" s="84">
        <v>0.1187</v>
      </c>
      <c r="S139" s="84">
        <v>0.34739999999999999</v>
      </c>
      <c r="T139" s="84">
        <v>0.3478</v>
      </c>
      <c r="U139" s="84">
        <v>0.2646</v>
      </c>
      <c r="V139" s="84">
        <v>0.1986</v>
      </c>
      <c r="W139" s="84">
        <v>0.19420000000000001</v>
      </c>
      <c r="X139" s="84">
        <v>0.57720000000000005</v>
      </c>
      <c r="Y139" s="84">
        <v>0.39179999999999998</v>
      </c>
      <c r="Z139" s="84">
        <v>0.49840000000000001</v>
      </c>
      <c r="AA139" s="84">
        <v>0.40010000000000001</v>
      </c>
      <c r="AD139" s="92" t="s">
        <v>118</v>
      </c>
      <c r="AE139" s="84">
        <v>0</v>
      </c>
      <c r="AF139" s="84">
        <v>0.4294</v>
      </c>
      <c r="AG139" s="84">
        <v>0</v>
      </c>
      <c r="AH139" s="84">
        <v>0</v>
      </c>
      <c r="AI139" s="84">
        <v>0.5171</v>
      </c>
      <c r="AJ139" s="84">
        <v>0</v>
      </c>
      <c r="AL139" s="92" t="s">
        <v>118</v>
      </c>
      <c r="AM139" s="84">
        <v>0.1053</v>
      </c>
      <c r="AN139" s="84">
        <v>0.5746</v>
      </c>
      <c r="AO139" s="84">
        <v>7.8399999999999997E-2</v>
      </c>
      <c r="AP139" s="84">
        <v>5.4399999999999997E-2</v>
      </c>
      <c r="AQ139" s="84">
        <v>0.6361</v>
      </c>
      <c r="AR139" s="84">
        <v>0.121</v>
      </c>
      <c r="AT139" s="92" t="s">
        <v>118</v>
      </c>
      <c r="AU139" s="84">
        <v>0.13469999999999999</v>
      </c>
      <c r="AV139" s="84">
        <v>0.12470000000000001</v>
      </c>
      <c r="AW139" s="84">
        <v>0.3493</v>
      </c>
      <c r="AX139" s="84">
        <v>0.72070000000000001</v>
      </c>
      <c r="AY139" s="84">
        <v>0.24429999999999999</v>
      </c>
      <c r="AZ139" s="84">
        <v>1.0800000000000001E-2</v>
      </c>
      <c r="BB139" s="92" t="s">
        <v>118</v>
      </c>
      <c r="BC139" s="84">
        <v>0.2074</v>
      </c>
      <c r="BD139" s="84">
        <v>0.24990000000000001</v>
      </c>
      <c r="BE139" s="84">
        <v>0.1404</v>
      </c>
      <c r="BF139" s="84">
        <v>0.33750000000000002</v>
      </c>
      <c r="BG139" s="84">
        <v>0.59430000000000005</v>
      </c>
      <c r="BH139" s="84">
        <v>0.1174</v>
      </c>
    </row>
    <row r="140" spans="1:60">
      <c r="A140" s="142"/>
      <c r="B140" s="142"/>
      <c r="C140" s="5">
        <v>5.75</v>
      </c>
      <c r="D140" s="84">
        <v>0.3871</v>
      </c>
      <c r="E140" s="84">
        <v>0.69069999999999998</v>
      </c>
      <c r="F140" s="84">
        <v>0.23449999999999999</v>
      </c>
      <c r="G140" s="84">
        <v>0.4219</v>
      </c>
      <c r="H140" s="84">
        <v>0.67190000000000005</v>
      </c>
      <c r="I140" s="84">
        <v>0.48120000000000002</v>
      </c>
      <c r="J140" s="84">
        <v>0.55449999999999999</v>
      </c>
      <c r="K140" s="84">
        <v>0.67390000000000005</v>
      </c>
      <c r="L140" s="84">
        <v>0.4239</v>
      </c>
      <c r="M140" s="84">
        <v>0.55089999999999995</v>
      </c>
      <c r="N140" s="84">
        <v>0.6159</v>
      </c>
      <c r="O140" s="84">
        <v>0.56379999999999997</v>
      </c>
      <c r="P140" s="84">
        <v>0.33250000000000002</v>
      </c>
      <c r="Q140" s="84">
        <v>0.36259999999999998</v>
      </c>
      <c r="R140" s="84">
        <v>0.1106</v>
      </c>
      <c r="S140" s="84">
        <v>0.3115</v>
      </c>
      <c r="T140" s="84">
        <v>0.36259999999999998</v>
      </c>
      <c r="U140" s="84">
        <v>0.24299999999999999</v>
      </c>
      <c r="V140" s="84">
        <v>0.18229999999999999</v>
      </c>
      <c r="W140" s="84">
        <v>0.19220000000000001</v>
      </c>
      <c r="X140" s="84">
        <v>0.57709999999999995</v>
      </c>
      <c r="Y140" s="84">
        <v>0.45219999999999999</v>
      </c>
      <c r="Z140" s="84">
        <v>0.48149999999999998</v>
      </c>
      <c r="AA140" s="84">
        <v>0.39200000000000002</v>
      </c>
      <c r="AD140" s="92" t="s">
        <v>119</v>
      </c>
      <c r="AE140" s="84">
        <v>0</v>
      </c>
      <c r="AF140" s="84">
        <v>0</v>
      </c>
      <c r="AG140" s="84">
        <v>0</v>
      </c>
      <c r="AH140" s="84">
        <v>0</v>
      </c>
      <c r="AI140" s="84">
        <v>0</v>
      </c>
      <c r="AJ140" s="84">
        <v>0</v>
      </c>
      <c r="AL140" s="92" t="s">
        <v>119</v>
      </c>
      <c r="AM140" s="84">
        <v>1E-3</v>
      </c>
      <c r="AN140" s="84">
        <v>0.2576</v>
      </c>
      <c r="AO140" s="84">
        <v>0</v>
      </c>
      <c r="AP140" s="84">
        <v>0</v>
      </c>
      <c r="AQ140" s="84">
        <v>0.31869999999999998</v>
      </c>
      <c r="AR140" s="84">
        <v>0</v>
      </c>
      <c r="AT140" s="92" t="s">
        <v>119</v>
      </c>
      <c r="AU140" s="84">
        <v>0.19700000000000001</v>
      </c>
      <c r="AV140" s="84">
        <v>0.22070000000000001</v>
      </c>
      <c r="AW140" s="84">
        <v>0.47299999999999998</v>
      </c>
      <c r="AX140" s="84">
        <v>0.69730000000000003</v>
      </c>
      <c r="AY140" s="84">
        <v>0.33850000000000002</v>
      </c>
      <c r="AZ140" s="84">
        <v>2.6599999999999999E-2</v>
      </c>
      <c r="BB140" s="92" t="s">
        <v>119</v>
      </c>
      <c r="BC140" s="84">
        <v>0.2142</v>
      </c>
      <c r="BD140" s="84">
        <v>0.31030000000000002</v>
      </c>
      <c r="BE140" s="84">
        <v>0.2397</v>
      </c>
      <c r="BF140" s="84">
        <v>0.37190000000000001</v>
      </c>
      <c r="BG140" s="84">
        <v>0.56169999999999998</v>
      </c>
      <c r="BH140" s="84">
        <v>0.15129999999999999</v>
      </c>
    </row>
    <row r="141" spans="1:60">
      <c r="A141" s="142"/>
      <c r="B141" s="142"/>
      <c r="C141" s="5">
        <v>5.7916666666666696</v>
      </c>
      <c r="D141" s="84">
        <v>3.0599999999999999E-2</v>
      </c>
      <c r="E141" s="84">
        <v>0.1081</v>
      </c>
      <c r="F141" s="84">
        <v>0</v>
      </c>
      <c r="G141" s="84">
        <v>0</v>
      </c>
      <c r="H141" s="84">
        <v>0.45739999999999997</v>
      </c>
      <c r="I141" s="84">
        <v>0.1192</v>
      </c>
      <c r="J141" s="84">
        <v>0.27010000000000001</v>
      </c>
      <c r="K141" s="84">
        <v>0.38030000000000003</v>
      </c>
      <c r="L141" s="84">
        <v>0.1457</v>
      </c>
      <c r="M141" s="84">
        <v>0.24829999999999999</v>
      </c>
      <c r="N141" s="84">
        <v>0.41020000000000001</v>
      </c>
      <c r="O141" s="84">
        <v>0.29089999999999999</v>
      </c>
      <c r="P141" s="84">
        <v>0.34110000000000001</v>
      </c>
      <c r="Q141" s="84">
        <v>0.36309999999999998</v>
      </c>
      <c r="R141" s="84">
        <v>0.11310000000000001</v>
      </c>
      <c r="S141" s="84">
        <v>0.33</v>
      </c>
      <c r="T141" s="84">
        <v>0.36309999999999998</v>
      </c>
      <c r="U141" s="84">
        <v>0.25019999999999998</v>
      </c>
      <c r="V141" s="84">
        <v>0.2024</v>
      </c>
      <c r="W141" s="84">
        <v>0.22600000000000001</v>
      </c>
      <c r="X141" s="84">
        <v>0.45140000000000002</v>
      </c>
      <c r="Y141" s="84">
        <v>0.49740000000000001</v>
      </c>
      <c r="Z141" s="84">
        <v>0.48920000000000002</v>
      </c>
      <c r="AA141" s="84">
        <v>0.39340000000000003</v>
      </c>
      <c r="AD141" s="92" t="s">
        <v>120</v>
      </c>
      <c r="AE141" s="84">
        <v>0</v>
      </c>
      <c r="AF141" s="84">
        <v>0</v>
      </c>
      <c r="AG141" s="84">
        <v>0</v>
      </c>
      <c r="AH141" s="84">
        <v>0</v>
      </c>
      <c r="AI141" s="84">
        <v>0</v>
      </c>
      <c r="AJ141" s="84">
        <v>0</v>
      </c>
      <c r="AL141" s="92" t="s">
        <v>120</v>
      </c>
      <c r="AM141" s="84">
        <v>0</v>
      </c>
      <c r="AN141" s="84">
        <v>1.4999999999999999E-2</v>
      </c>
      <c r="AO141" s="84">
        <v>0</v>
      </c>
      <c r="AP141" s="84">
        <v>0</v>
      </c>
      <c r="AQ141" s="84">
        <v>1.7600000000000001E-2</v>
      </c>
      <c r="AR141" s="84">
        <v>0</v>
      </c>
      <c r="AT141" s="92" t="s">
        <v>120</v>
      </c>
      <c r="AU141" s="84">
        <v>0.28289999999999998</v>
      </c>
      <c r="AV141" s="84">
        <v>0.26900000000000002</v>
      </c>
      <c r="AW141" s="84">
        <v>0.53800000000000003</v>
      </c>
      <c r="AX141" s="84">
        <v>0.77549999999999997</v>
      </c>
      <c r="AY141" s="84">
        <v>0.41449999999999998</v>
      </c>
      <c r="AZ141" s="84">
        <v>9.8100000000000007E-2</v>
      </c>
      <c r="BB141" s="92" t="s">
        <v>120</v>
      </c>
      <c r="BC141" s="84">
        <v>0.20430000000000001</v>
      </c>
      <c r="BD141" s="84">
        <v>0.30719999999999997</v>
      </c>
      <c r="BE141" s="84">
        <v>0.2641</v>
      </c>
      <c r="BF141" s="84">
        <v>0.50539999999999996</v>
      </c>
      <c r="BG141" s="84">
        <v>0.53920000000000001</v>
      </c>
      <c r="BH141" s="84">
        <v>0.2341</v>
      </c>
    </row>
    <row r="142" spans="1:60">
      <c r="A142" s="142"/>
      <c r="B142" s="142"/>
      <c r="C142" s="5">
        <v>5.8333333333333304</v>
      </c>
      <c r="D142" s="84">
        <v>0</v>
      </c>
      <c r="E142" s="84">
        <v>0</v>
      </c>
      <c r="F142" s="84">
        <v>0</v>
      </c>
      <c r="G142" s="84">
        <v>0</v>
      </c>
      <c r="H142" s="84">
        <v>0</v>
      </c>
      <c r="I142" s="84">
        <v>0</v>
      </c>
      <c r="J142" s="84">
        <v>1.38E-2</v>
      </c>
      <c r="K142" s="84">
        <v>3.6400000000000002E-2</v>
      </c>
      <c r="L142" s="84">
        <v>0</v>
      </c>
      <c r="M142" s="84">
        <v>3.8999999999999998E-3</v>
      </c>
      <c r="N142" s="84">
        <v>9.9699999999999997E-2</v>
      </c>
      <c r="O142" s="84">
        <v>3.0800000000000001E-2</v>
      </c>
      <c r="P142" s="84">
        <v>0.37940000000000002</v>
      </c>
      <c r="Q142" s="84">
        <v>0.4143</v>
      </c>
      <c r="R142" s="84">
        <v>0.12180000000000001</v>
      </c>
      <c r="S142" s="84">
        <v>0.39589999999999997</v>
      </c>
      <c r="T142" s="84">
        <v>0.4143</v>
      </c>
      <c r="U142" s="84">
        <v>0.28360000000000002</v>
      </c>
      <c r="V142" s="84">
        <v>0.37080000000000002</v>
      </c>
      <c r="W142" s="84">
        <v>0.35980000000000001</v>
      </c>
      <c r="X142" s="84">
        <v>0.41860000000000003</v>
      </c>
      <c r="Y142" s="84">
        <v>0.53100000000000003</v>
      </c>
      <c r="Z142" s="84">
        <v>0.627</v>
      </c>
      <c r="AA142" s="84">
        <v>0.50960000000000005</v>
      </c>
      <c r="AD142" s="92" t="s">
        <v>121</v>
      </c>
      <c r="AE142" s="84">
        <v>0</v>
      </c>
      <c r="AF142" s="84">
        <v>0</v>
      </c>
      <c r="AG142" s="84">
        <v>0</v>
      </c>
      <c r="AH142" s="84">
        <v>0</v>
      </c>
      <c r="AI142" s="84">
        <v>0</v>
      </c>
      <c r="AJ142" s="84">
        <v>0</v>
      </c>
      <c r="AL142" s="92" t="s">
        <v>121</v>
      </c>
      <c r="AM142" s="84">
        <v>0</v>
      </c>
      <c r="AN142" s="84">
        <v>0</v>
      </c>
      <c r="AO142" s="84">
        <v>0</v>
      </c>
      <c r="AP142" s="84">
        <v>0</v>
      </c>
      <c r="AQ142" s="84">
        <v>0</v>
      </c>
      <c r="AR142" s="84">
        <v>0</v>
      </c>
      <c r="AT142" s="92" t="s">
        <v>121</v>
      </c>
      <c r="AU142" s="84">
        <v>0.36520000000000002</v>
      </c>
      <c r="AV142" s="84">
        <v>0.35339999999999999</v>
      </c>
      <c r="AW142" s="84">
        <v>0.59719999999999995</v>
      </c>
      <c r="AX142" s="84">
        <v>0.79179999999999995</v>
      </c>
      <c r="AY142" s="84">
        <v>0.47249999999999998</v>
      </c>
      <c r="AZ142" s="84">
        <v>0.27260000000000001</v>
      </c>
      <c r="BB142" s="92" t="s">
        <v>121</v>
      </c>
      <c r="BC142" s="84">
        <v>0.20710000000000001</v>
      </c>
      <c r="BD142" s="84">
        <v>0.29239999999999999</v>
      </c>
      <c r="BE142" s="84">
        <v>0.31840000000000002</v>
      </c>
      <c r="BF142" s="84">
        <v>0.69469999999999998</v>
      </c>
      <c r="BG142" s="84">
        <v>0.52359999999999995</v>
      </c>
      <c r="BH142" s="84">
        <v>0.35470000000000002</v>
      </c>
    </row>
    <row r="143" spans="1:60">
      <c r="A143" s="142"/>
      <c r="B143" s="142"/>
      <c r="C143" s="5">
        <v>5.875</v>
      </c>
      <c r="D143" s="84">
        <v>0</v>
      </c>
      <c r="E143" s="84">
        <v>0</v>
      </c>
      <c r="F143" s="84">
        <v>0</v>
      </c>
      <c r="G143" s="84">
        <v>0</v>
      </c>
      <c r="H143" s="84">
        <v>0</v>
      </c>
      <c r="I143" s="84">
        <v>0</v>
      </c>
      <c r="J143" s="84">
        <v>0</v>
      </c>
      <c r="K143" s="84">
        <v>0</v>
      </c>
      <c r="L143" s="84">
        <v>0</v>
      </c>
      <c r="M143" s="84">
        <v>0</v>
      </c>
      <c r="N143" s="84">
        <v>0</v>
      </c>
      <c r="O143" s="84">
        <v>0</v>
      </c>
      <c r="P143" s="84">
        <v>0.41570000000000001</v>
      </c>
      <c r="Q143" s="84">
        <v>0.4738</v>
      </c>
      <c r="R143" s="84">
        <v>0.1305</v>
      </c>
      <c r="S143" s="84">
        <v>0.47710000000000002</v>
      </c>
      <c r="T143" s="84">
        <v>0.4738</v>
      </c>
      <c r="U143" s="84">
        <v>0.3206</v>
      </c>
      <c r="V143" s="84">
        <v>0.5927</v>
      </c>
      <c r="W143" s="84">
        <v>0.51019999999999999</v>
      </c>
      <c r="X143" s="84">
        <v>0.38590000000000002</v>
      </c>
      <c r="Y143" s="84">
        <v>0.60770000000000002</v>
      </c>
      <c r="Z143" s="84">
        <v>0.75149999999999995</v>
      </c>
      <c r="AA143" s="84">
        <v>0.63080000000000003</v>
      </c>
      <c r="AD143" s="92" t="s">
        <v>122</v>
      </c>
      <c r="AE143" s="84">
        <v>0</v>
      </c>
      <c r="AF143" s="84">
        <v>0</v>
      </c>
      <c r="AG143" s="84">
        <v>0</v>
      </c>
      <c r="AH143" s="84">
        <v>0</v>
      </c>
      <c r="AI143" s="84">
        <v>0</v>
      </c>
      <c r="AJ143" s="84">
        <v>0</v>
      </c>
      <c r="AL143" s="92" t="s">
        <v>122</v>
      </c>
      <c r="AM143" s="84">
        <v>0</v>
      </c>
      <c r="AN143" s="84">
        <v>0</v>
      </c>
      <c r="AO143" s="84">
        <v>0</v>
      </c>
      <c r="AP143" s="84">
        <v>0</v>
      </c>
      <c r="AQ143" s="84">
        <v>0</v>
      </c>
      <c r="AR143" s="84">
        <v>0</v>
      </c>
      <c r="AT143" s="92" t="s">
        <v>122</v>
      </c>
      <c r="AU143" s="84">
        <v>0.33029999999999998</v>
      </c>
      <c r="AV143" s="84">
        <v>0.38219999999999998</v>
      </c>
      <c r="AW143" s="84">
        <v>0.65969999999999995</v>
      </c>
      <c r="AX143" s="84">
        <v>0.77869999999999995</v>
      </c>
      <c r="AY143" s="84">
        <v>0.50619999999999998</v>
      </c>
      <c r="AZ143" s="84">
        <v>0.3836</v>
      </c>
      <c r="BB143" s="92" t="s">
        <v>122</v>
      </c>
      <c r="BC143" s="84">
        <v>0.3039</v>
      </c>
      <c r="BD143" s="84">
        <v>0.27889999999999998</v>
      </c>
      <c r="BE143" s="84">
        <v>0.43380000000000002</v>
      </c>
      <c r="BF143" s="84">
        <v>0.63290000000000002</v>
      </c>
      <c r="BG143" s="84">
        <v>0.55669999999999997</v>
      </c>
      <c r="BH143" s="84">
        <v>0.3584</v>
      </c>
    </row>
    <row r="144" spans="1:60">
      <c r="A144" s="142"/>
      <c r="B144" s="142"/>
      <c r="C144" s="5">
        <v>5.9166666666666696</v>
      </c>
      <c r="D144" s="84">
        <v>0</v>
      </c>
      <c r="E144" s="84">
        <v>0</v>
      </c>
      <c r="F144" s="84">
        <v>0</v>
      </c>
      <c r="G144" s="84">
        <v>0</v>
      </c>
      <c r="H144" s="84">
        <v>0</v>
      </c>
      <c r="I144" s="84">
        <v>0</v>
      </c>
      <c r="J144" s="84">
        <v>0</v>
      </c>
      <c r="K144" s="84">
        <v>0</v>
      </c>
      <c r="L144" s="84">
        <v>0</v>
      </c>
      <c r="M144" s="84">
        <v>0</v>
      </c>
      <c r="N144" s="84">
        <v>0</v>
      </c>
      <c r="O144" s="84">
        <v>0</v>
      </c>
      <c r="P144" s="84">
        <v>0.43120000000000003</v>
      </c>
      <c r="Q144" s="84">
        <v>0.58240000000000003</v>
      </c>
      <c r="R144" s="84">
        <v>0.13619999999999999</v>
      </c>
      <c r="S144" s="84">
        <v>0.54800000000000004</v>
      </c>
      <c r="T144" s="84">
        <v>0.58240000000000003</v>
      </c>
      <c r="U144" s="84">
        <v>0.35420000000000001</v>
      </c>
      <c r="V144" s="84">
        <v>0.65910000000000002</v>
      </c>
      <c r="W144" s="84">
        <v>0.51949999999999996</v>
      </c>
      <c r="X144" s="84">
        <v>0.34689999999999999</v>
      </c>
      <c r="Y144" s="84">
        <v>0.59819999999999995</v>
      </c>
      <c r="Z144" s="84">
        <v>0.72919999999999996</v>
      </c>
      <c r="AA144" s="84">
        <v>0.62439999999999996</v>
      </c>
      <c r="AD144" s="92" t="s">
        <v>123</v>
      </c>
      <c r="AE144" s="84">
        <v>0</v>
      </c>
      <c r="AF144" s="84">
        <v>0</v>
      </c>
      <c r="AG144" s="84">
        <v>0</v>
      </c>
      <c r="AH144" s="84">
        <v>0</v>
      </c>
      <c r="AI144" s="84">
        <v>0</v>
      </c>
      <c r="AJ144" s="84">
        <v>0</v>
      </c>
      <c r="AL144" s="92" t="s">
        <v>123</v>
      </c>
      <c r="AM144" s="84">
        <v>0</v>
      </c>
      <c r="AN144" s="84">
        <v>0</v>
      </c>
      <c r="AO144" s="84">
        <v>0</v>
      </c>
      <c r="AP144" s="84">
        <v>0</v>
      </c>
      <c r="AQ144" s="84">
        <v>0</v>
      </c>
      <c r="AR144" s="84">
        <v>0</v>
      </c>
      <c r="AT144" s="92" t="s">
        <v>123</v>
      </c>
      <c r="AU144" s="84">
        <v>0.43080000000000002</v>
      </c>
      <c r="AV144" s="84">
        <v>0.37119999999999997</v>
      </c>
      <c r="AW144" s="84">
        <v>0.63080000000000003</v>
      </c>
      <c r="AX144" s="84">
        <v>0.77649999999999997</v>
      </c>
      <c r="AY144" s="84">
        <v>0.48330000000000001</v>
      </c>
      <c r="AZ144" s="84">
        <v>0.3478</v>
      </c>
      <c r="BB144" s="92" t="s">
        <v>123</v>
      </c>
      <c r="BC144" s="84">
        <v>0.37090000000000001</v>
      </c>
      <c r="BD144" s="84">
        <v>0.2717</v>
      </c>
      <c r="BE144" s="84">
        <v>0.49320000000000003</v>
      </c>
      <c r="BF144" s="84">
        <v>0.58440000000000003</v>
      </c>
      <c r="BG144" s="84">
        <v>0.50470000000000004</v>
      </c>
      <c r="BH144" s="84">
        <v>0.32129999999999997</v>
      </c>
    </row>
    <row r="145" spans="1:60">
      <c r="A145" s="142"/>
      <c r="B145" s="142"/>
      <c r="C145" s="5">
        <v>5.9583333333333304</v>
      </c>
      <c r="D145" s="84">
        <v>0</v>
      </c>
      <c r="E145" s="84">
        <v>0</v>
      </c>
      <c r="F145" s="84">
        <v>0</v>
      </c>
      <c r="G145" s="84">
        <v>0</v>
      </c>
      <c r="H145" s="84">
        <v>0</v>
      </c>
      <c r="I145" s="84">
        <v>0</v>
      </c>
      <c r="J145" s="84">
        <v>0</v>
      </c>
      <c r="K145" s="84">
        <v>0</v>
      </c>
      <c r="L145" s="84">
        <v>0</v>
      </c>
      <c r="M145" s="84">
        <v>0</v>
      </c>
      <c r="N145" s="84">
        <v>0</v>
      </c>
      <c r="O145" s="84">
        <v>0</v>
      </c>
      <c r="P145" s="84">
        <v>0.4375</v>
      </c>
      <c r="Q145" s="84">
        <v>0.61350000000000005</v>
      </c>
      <c r="R145" s="84">
        <v>0.14280000000000001</v>
      </c>
      <c r="S145" s="84">
        <v>0.53739999999999999</v>
      </c>
      <c r="T145" s="84">
        <v>0.61350000000000005</v>
      </c>
      <c r="U145" s="84">
        <v>0.36020000000000002</v>
      </c>
      <c r="V145" s="84">
        <v>0.74680000000000002</v>
      </c>
      <c r="W145" s="84">
        <v>0.62609999999999999</v>
      </c>
      <c r="X145" s="84">
        <v>0.28489999999999999</v>
      </c>
      <c r="Y145" s="84">
        <v>0.55389999999999995</v>
      </c>
      <c r="Z145" s="84">
        <v>0.75749999999999995</v>
      </c>
      <c r="AA145" s="84">
        <v>0.66349999999999998</v>
      </c>
      <c r="AD145" s="92" t="s">
        <v>124</v>
      </c>
      <c r="AE145" s="84">
        <v>0</v>
      </c>
      <c r="AF145" s="84">
        <v>0</v>
      </c>
      <c r="AG145" s="84">
        <v>0</v>
      </c>
      <c r="AH145" s="84">
        <v>0</v>
      </c>
      <c r="AI145" s="84">
        <v>0</v>
      </c>
      <c r="AJ145" s="84">
        <v>0</v>
      </c>
      <c r="AL145" s="92" t="s">
        <v>124</v>
      </c>
      <c r="AM145" s="84">
        <v>0</v>
      </c>
      <c r="AN145" s="84">
        <v>0</v>
      </c>
      <c r="AO145" s="84">
        <v>0</v>
      </c>
      <c r="AP145" s="84">
        <v>0</v>
      </c>
      <c r="AQ145" s="84">
        <v>0</v>
      </c>
      <c r="AR145" s="84">
        <v>0</v>
      </c>
      <c r="AT145" s="92" t="s">
        <v>124</v>
      </c>
      <c r="AU145" s="84">
        <v>0.40639999999999998</v>
      </c>
      <c r="AV145" s="84">
        <v>0.35920000000000002</v>
      </c>
      <c r="AW145" s="84">
        <v>0.71730000000000005</v>
      </c>
      <c r="AX145" s="84">
        <v>0.72970000000000002</v>
      </c>
      <c r="AY145" s="84">
        <v>0.54279999999999995</v>
      </c>
      <c r="AZ145" s="84">
        <v>0.32079999999999997</v>
      </c>
      <c r="BB145" s="92" t="s">
        <v>124</v>
      </c>
      <c r="BC145" s="84">
        <v>0.39989999999999998</v>
      </c>
      <c r="BD145" s="84">
        <v>0.23760000000000001</v>
      </c>
      <c r="BE145" s="84">
        <v>0.46610000000000001</v>
      </c>
      <c r="BF145" s="84">
        <v>0.53920000000000001</v>
      </c>
      <c r="BG145" s="84">
        <v>0.36420000000000002</v>
      </c>
      <c r="BH145" s="84">
        <v>0.3216</v>
      </c>
    </row>
    <row r="146" spans="1:60">
      <c r="A146" s="142"/>
      <c r="B146" s="142"/>
      <c r="C146" s="5">
        <v>6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0.49619999999999997</v>
      </c>
      <c r="Q146" s="84">
        <v>0.71850000000000003</v>
      </c>
      <c r="R146" s="84">
        <v>0.1676</v>
      </c>
      <c r="S146" s="84">
        <v>0.629</v>
      </c>
      <c r="T146" s="84">
        <v>0.71850000000000003</v>
      </c>
      <c r="U146" s="84">
        <v>0.4173</v>
      </c>
      <c r="V146" s="84">
        <v>0.74529999999999996</v>
      </c>
      <c r="W146" s="84">
        <v>0.70209999999999995</v>
      </c>
      <c r="X146" s="84">
        <v>0.24840000000000001</v>
      </c>
      <c r="Y146" s="84">
        <v>0.47820000000000001</v>
      </c>
      <c r="Z146" s="84">
        <v>0.78380000000000005</v>
      </c>
      <c r="AA146" s="84">
        <v>0.68620000000000003</v>
      </c>
    </row>
    <row r="147" spans="1:60">
      <c r="A147" s="142" t="s">
        <v>78</v>
      </c>
      <c r="B147" s="142"/>
      <c r="C147" s="39">
        <v>6.0416666666666696</v>
      </c>
      <c r="D147" s="95">
        <v>0</v>
      </c>
      <c r="E147" s="95">
        <v>0</v>
      </c>
      <c r="F147" s="95">
        <v>0</v>
      </c>
      <c r="G147" s="95">
        <v>0</v>
      </c>
      <c r="H147" s="95">
        <v>0</v>
      </c>
      <c r="I147" s="95">
        <v>0</v>
      </c>
      <c r="J147" s="95">
        <v>0</v>
      </c>
      <c r="K147" s="95">
        <v>0</v>
      </c>
      <c r="L147" s="95">
        <v>0</v>
      </c>
      <c r="M147" s="95">
        <v>0</v>
      </c>
      <c r="N147" s="95">
        <v>0</v>
      </c>
      <c r="O147" s="95">
        <v>0</v>
      </c>
      <c r="P147" s="95">
        <v>0.38640000000000002</v>
      </c>
      <c r="Q147" s="95">
        <v>0.50170000000000003</v>
      </c>
      <c r="R147" s="95">
        <v>0.13339999999999999</v>
      </c>
      <c r="S147" s="95">
        <v>0.4849</v>
      </c>
      <c r="T147" s="95">
        <v>0.50170000000000003</v>
      </c>
      <c r="U147" s="95">
        <v>0.31830000000000003</v>
      </c>
      <c r="V147" s="95">
        <v>0.5625</v>
      </c>
      <c r="W147" s="95">
        <v>0.58879999999999999</v>
      </c>
      <c r="X147" s="95">
        <v>0.3206</v>
      </c>
      <c r="Y147" s="95">
        <v>0.43659999999999999</v>
      </c>
      <c r="Z147" s="95">
        <v>0.53469999999999995</v>
      </c>
      <c r="AA147" s="95">
        <v>0.5212</v>
      </c>
    </row>
    <row r="148" spans="1:60">
      <c r="A148" s="142"/>
      <c r="B148" s="142"/>
      <c r="C148" s="39">
        <v>6.0833333333333304</v>
      </c>
      <c r="D148" s="95">
        <v>0</v>
      </c>
      <c r="E148" s="95">
        <v>0</v>
      </c>
      <c r="F148" s="95">
        <v>0</v>
      </c>
      <c r="G148" s="95">
        <v>0</v>
      </c>
      <c r="H148" s="95">
        <v>0</v>
      </c>
      <c r="I148" s="95">
        <v>0</v>
      </c>
      <c r="J148" s="95">
        <v>0</v>
      </c>
      <c r="K148" s="95">
        <v>0</v>
      </c>
      <c r="L148" s="95">
        <v>0</v>
      </c>
      <c r="M148" s="95">
        <v>0</v>
      </c>
      <c r="N148" s="95">
        <v>0</v>
      </c>
      <c r="O148" s="95">
        <v>0</v>
      </c>
      <c r="P148" s="95">
        <v>0.31459999999999999</v>
      </c>
      <c r="Q148" s="95">
        <v>0.43569999999999998</v>
      </c>
      <c r="R148" s="95">
        <v>0.1032</v>
      </c>
      <c r="S148" s="95">
        <v>0.38519999999999999</v>
      </c>
      <c r="T148" s="95">
        <v>0.43569999999999998</v>
      </c>
      <c r="U148" s="95">
        <v>0.25840000000000002</v>
      </c>
      <c r="V148" s="95">
        <v>0.43519999999999998</v>
      </c>
      <c r="W148" s="95">
        <v>0.57950000000000002</v>
      </c>
      <c r="X148" s="95">
        <v>0.2356</v>
      </c>
      <c r="Y148" s="95">
        <v>0.29459999999999997</v>
      </c>
      <c r="Z148" s="95">
        <v>0.48549999999999999</v>
      </c>
      <c r="AA148" s="95">
        <v>0.46400000000000002</v>
      </c>
      <c r="AD148" s="144" t="s">
        <v>12</v>
      </c>
      <c r="AE148" s="144"/>
      <c r="AF148" s="144"/>
      <c r="AG148" s="144"/>
      <c r="AH148" s="144"/>
      <c r="AI148" s="144"/>
      <c r="AJ148" s="144"/>
      <c r="AK148" s="144"/>
      <c r="AL148" s="144"/>
      <c r="AM148" s="144"/>
      <c r="AN148" s="144"/>
      <c r="AO148" s="144"/>
      <c r="AP148" s="144"/>
      <c r="AQ148" s="144"/>
      <c r="AR148" s="144"/>
      <c r="AS148" s="144"/>
      <c r="AT148" s="144"/>
      <c r="AU148" s="144"/>
      <c r="AV148" s="144"/>
      <c r="AW148" s="144"/>
      <c r="AX148" s="144"/>
      <c r="AY148" s="144"/>
      <c r="AZ148" s="144"/>
      <c r="BA148" s="144"/>
      <c r="BB148" s="144"/>
      <c r="BC148" s="144"/>
      <c r="BD148" s="144"/>
      <c r="BE148" s="144"/>
      <c r="BF148" s="130"/>
      <c r="BG148" s="130"/>
    </row>
    <row r="149" spans="1:60">
      <c r="A149" s="142"/>
      <c r="B149" s="142"/>
      <c r="C149" s="39">
        <v>6.125</v>
      </c>
      <c r="D149" s="95">
        <v>0</v>
      </c>
      <c r="E149" s="95">
        <v>0</v>
      </c>
      <c r="F149" s="95">
        <v>0</v>
      </c>
      <c r="G149" s="95">
        <v>0</v>
      </c>
      <c r="H149" s="95">
        <v>0</v>
      </c>
      <c r="I149" s="95">
        <v>0</v>
      </c>
      <c r="J149" s="95">
        <v>0</v>
      </c>
      <c r="K149" s="95">
        <v>0</v>
      </c>
      <c r="L149" s="95">
        <v>0</v>
      </c>
      <c r="M149" s="95">
        <v>0</v>
      </c>
      <c r="N149" s="95">
        <v>0</v>
      </c>
      <c r="O149" s="95">
        <v>0</v>
      </c>
      <c r="P149" s="95">
        <v>0.29509999999999997</v>
      </c>
      <c r="Q149" s="95">
        <v>0.4027</v>
      </c>
      <c r="R149" s="95">
        <v>9.9599999999999994E-2</v>
      </c>
      <c r="S149" s="95">
        <v>0.371</v>
      </c>
      <c r="T149" s="95">
        <v>0.4027</v>
      </c>
      <c r="U149" s="95">
        <v>0.24460000000000001</v>
      </c>
      <c r="V149" s="95">
        <v>0.45150000000000001</v>
      </c>
      <c r="W149" s="95">
        <v>0.55600000000000005</v>
      </c>
      <c r="X149" s="95">
        <v>0.16800000000000001</v>
      </c>
      <c r="Y149" s="95">
        <v>0.26640000000000003</v>
      </c>
      <c r="Z149" s="95">
        <v>0.49930000000000002</v>
      </c>
      <c r="AA149" s="95">
        <v>0.45850000000000002</v>
      </c>
      <c r="AE149" s="84" t="s">
        <v>99</v>
      </c>
      <c r="AM149" s="84" t="s">
        <v>100</v>
      </c>
      <c r="AU149" s="84" t="s">
        <v>98</v>
      </c>
      <c r="BC149" s="84" t="s">
        <v>153</v>
      </c>
    </row>
    <row r="150" spans="1:60">
      <c r="A150" s="142"/>
      <c r="B150" s="142"/>
      <c r="C150" s="39">
        <v>6.1666666666666696</v>
      </c>
      <c r="D150" s="95">
        <v>0</v>
      </c>
      <c r="E150" s="95">
        <v>0</v>
      </c>
      <c r="F150" s="95">
        <v>0</v>
      </c>
      <c r="G150" s="95">
        <v>0</v>
      </c>
      <c r="H150" s="95">
        <v>0</v>
      </c>
      <c r="I150" s="95">
        <v>0</v>
      </c>
      <c r="J150" s="95">
        <v>0</v>
      </c>
      <c r="K150" s="95">
        <v>0</v>
      </c>
      <c r="L150" s="95">
        <v>0</v>
      </c>
      <c r="M150" s="95">
        <v>0</v>
      </c>
      <c r="N150" s="95">
        <v>0</v>
      </c>
      <c r="O150" s="95">
        <v>0</v>
      </c>
      <c r="P150" s="95">
        <v>0.32879999999999998</v>
      </c>
      <c r="Q150" s="95">
        <v>0.43269999999999997</v>
      </c>
      <c r="R150" s="95">
        <v>0.10639999999999999</v>
      </c>
      <c r="S150" s="95">
        <v>0.41610000000000003</v>
      </c>
      <c r="T150" s="95">
        <v>0.43269999999999997</v>
      </c>
      <c r="U150" s="95">
        <v>0.26939999999999997</v>
      </c>
      <c r="V150" s="95">
        <v>0.3977</v>
      </c>
      <c r="W150" s="95">
        <v>0.50700000000000001</v>
      </c>
      <c r="X150" s="95">
        <v>0.16850000000000001</v>
      </c>
      <c r="Y150" s="95">
        <v>0.26</v>
      </c>
      <c r="Z150" s="95">
        <v>0.46700000000000003</v>
      </c>
      <c r="AA150" s="95">
        <v>0.4249</v>
      </c>
      <c r="AE150" s="84">
        <v>1</v>
      </c>
      <c r="AF150" s="84">
        <v>2</v>
      </c>
      <c r="AG150" s="84">
        <v>3</v>
      </c>
      <c r="AH150" s="84">
        <v>4</v>
      </c>
      <c r="AI150" s="84">
        <v>5</v>
      </c>
      <c r="AJ150" s="84">
        <v>6</v>
      </c>
      <c r="AM150" s="84">
        <v>1</v>
      </c>
      <c r="AN150" s="84">
        <v>2</v>
      </c>
      <c r="AO150" s="84">
        <v>3</v>
      </c>
      <c r="AP150" s="84">
        <v>4</v>
      </c>
      <c r="AQ150" s="84">
        <v>5</v>
      </c>
      <c r="AR150" s="84">
        <v>6</v>
      </c>
      <c r="AU150" s="84">
        <v>1</v>
      </c>
      <c r="AV150" s="84">
        <v>2</v>
      </c>
      <c r="AW150" s="84">
        <v>3</v>
      </c>
      <c r="AX150" s="84">
        <v>4</v>
      </c>
      <c r="AY150" s="84">
        <v>5</v>
      </c>
      <c r="AZ150" s="84">
        <v>6</v>
      </c>
      <c r="BC150" s="84">
        <v>1</v>
      </c>
      <c r="BD150" s="84">
        <v>2</v>
      </c>
      <c r="BE150" s="84">
        <v>3</v>
      </c>
      <c r="BF150" s="84">
        <v>4</v>
      </c>
      <c r="BG150" s="84">
        <v>5</v>
      </c>
      <c r="BH150" s="84">
        <v>6</v>
      </c>
    </row>
    <row r="151" spans="1:60">
      <c r="A151" s="142"/>
      <c r="B151" s="142"/>
      <c r="C151" s="39">
        <v>6.2083333333333304</v>
      </c>
      <c r="D151" s="95">
        <v>0</v>
      </c>
      <c r="E151" s="95">
        <v>0</v>
      </c>
      <c r="F151" s="95">
        <v>0</v>
      </c>
      <c r="G151" s="95">
        <v>0</v>
      </c>
      <c r="H151" s="95">
        <v>0</v>
      </c>
      <c r="I151" s="95">
        <v>0</v>
      </c>
      <c r="J151" s="95">
        <v>0</v>
      </c>
      <c r="K151" s="95">
        <v>0</v>
      </c>
      <c r="L151" s="95">
        <v>0</v>
      </c>
      <c r="M151" s="95">
        <v>0</v>
      </c>
      <c r="N151" s="95">
        <v>0</v>
      </c>
      <c r="O151" s="95">
        <v>0</v>
      </c>
      <c r="P151" s="95">
        <v>0.30909999999999999</v>
      </c>
      <c r="Q151" s="95">
        <v>0.4037</v>
      </c>
      <c r="R151" s="95">
        <v>0.1012</v>
      </c>
      <c r="S151" s="95">
        <v>0.4037</v>
      </c>
      <c r="T151" s="95">
        <v>0.4037</v>
      </c>
      <c r="U151" s="95">
        <v>0.25590000000000002</v>
      </c>
      <c r="V151" s="95">
        <v>0.3448</v>
      </c>
      <c r="W151" s="95">
        <v>0.4612</v>
      </c>
      <c r="X151" s="95">
        <v>0.1351</v>
      </c>
      <c r="Y151" s="95">
        <v>0.2717</v>
      </c>
      <c r="Z151" s="95">
        <v>0.48480000000000001</v>
      </c>
      <c r="AA151" s="95">
        <v>0.41420000000000001</v>
      </c>
      <c r="AD151" s="92" t="s">
        <v>101</v>
      </c>
      <c r="AE151" s="84">
        <v>0</v>
      </c>
      <c r="AF151" s="84">
        <v>0</v>
      </c>
      <c r="AG151" s="84">
        <v>0</v>
      </c>
      <c r="AH151" s="84">
        <v>0</v>
      </c>
      <c r="AI151" s="84">
        <v>0</v>
      </c>
      <c r="AJ151" s="84">
        <v>0</v>
      </c>
      <c r="AL151" s="92" t="s">
        <v>101</v>
      </c>
      <c r="AM151" s="84">
        <v>0</v>
      </c>
      <c r="AN151" s="84">
        <v>0</v>
      </c>
      <c r="AO151" s="84">
        <v>0</v>
      </c>
      <c r="AP151" s="84">
        <v>0</v>
      </c>
      <c r="AQ151" s="84">
        <v>0</v>
      </c>
      <c r="AR151" s="84">
        <v>0</v>
      </c>
      <c r="AT151" s="92" t="s">
        <v>101</v>
      </c>
      <c r="AU151" s="84">
        <v>0.21640000000000001</v>
      </c>
      <c r="AV151" s="84">
        <v>0.47410000000000002</v>
      </c>
      <c r="AW151" s="84">
        <v>0.70379999999999998</v>
      </c>
      <c r="AX151" s="84">
        <v>0.86470000000000002</v>
      </c>
      <c r="AY151" s="84">
        <v>0.60740000000000005</v>
      </c>
      <c r="AZ151" s="84">
        <v>0.34839999999999999</v>
      </c>
      <c r="BB151" s="92" t="s">
        <v>101</v>
      </c>
      <c r="BC151" s="84">
        <v>0.4486</v>
      </c>
      <c r="BD151" s="84">
        <v>0.51370000000000005</v>
      </c>
      <c r="BE151" s="84">
        <v>0.64180000000000004</v>
      </c>
      <c r="BF151" s="84">
        <v>0.86980000000000002</v>
      </c>
      <c r="BG151" s="84">
        <v>0.71009999999999995</v>
      </c>
      <c r="BH151" s="84">
        <v>0.66010000000000002</v>
      </c>
    </row>
    <row r="152" spans="1:60">
      <c r="A152" s="142"/>
      <c r="B152" s="142"/>
      <c r="C152" s="39">
        <v>6.25</v>
      </c>
      <c r="D152" s="95">
        <v>0</v>
      </c>
      <c r="E152" s="95">
        <v>0</v>
      </c>
      <c r="F152" s="95">
        <v>0</v>
      </c>
      <c r="G152" s="95">
        <v>0</v>
      </c>
      <c r="H152" s="95">
        <v>0</v>
      </c>
      <c r="I152" s="95">
        <v>0</v>
      </c>
      <c r="J152" s="95">
        <v>1.2200000000000001E-2</v>
      </c>
      <c r="K152" s="95">
        <v>7.6E-3</v>
      </c>
      <c r="L152" s="95">
        <v>8.2000000000000007E-3</v>
      </c>
      <c r="M152" s="95">
        <v>2.9999999999999997E-4</v>
      </c>
      <c r="N152" s="95">
        <v>4.8999999999999998E-3</v>
      </c>
      <c r="O152" s="95">
        <v>6.6E-3</v>
      </c>
      <c r="P152" s="95">
        <v>0.33450000000000002</v>
      </c>
      <c r="Q152" s="95">
        <v>0.39660000000000001</v>
      </c>
      <c r="R152" s="95">
        <v>0.10580000000000001</v>
      </c>
      <c r="S152" s="95">
        <v>0.43009999999999998</v>
      </c>
      <c r="T152" s="95">
        <v>0.39660000000000001</v>
      </c>
      <c r="U152" s="95">
        <v>0.26929999999999998</v>
      </c>
      <c r="V152" s="95">
        <v>0.30649999999999999</v>
      </c>
      <c r="W152" s="95">
        <v>0.40720000000000001</v>
      </c>
      <c r="X152" s="95">
        <v>0.12839999999999999</v>
      </c>
      <c r="Y152" s="95">
        <v>0.2631</v>
      </c>
      <c r="Z152" s="95">
        <v>0.44130000000000003</v>
      </c>
      <c r="AA152" s="95">
        <v>0.37469999999999998</v>
      </c>
      <c r="AD152" s="92" t="s">
        <v>102</v>
      </c>
      <c r="AE152" s="84">
        <v>0</v>
      </c>
      <c r="AF152" s="84">
        <v>0</v>
      </c>
      <c r="AG152" s="84">
        <v>0</v>
      </c>
      <c r="AH152" s="84">
        <v>0</v>
      </c>
      <c r="AI152" s="84">
        <v>0</v>
      </c>
      <c r="AJ152" s="84">
        <v>0</v>
      </c>
      <c r="AL152" s="92" t="s">
        <v>102</v>
      </c>
      <c r="AM152" s="84">
        <v>0</v>
      </c>
      <c r="AN152" s="84">
        <v>0</v>
      </c>
      <c r="AO152" s="84">
        <v>0</v>
      </c>
      <c r="AP152" s="84">
        <v>0</v>
      </c>
      <c r="AQ152" s="84">
        <v>0</v>
      </c>
      <c r="AR152" s="84">
        <v>0</v>
      </c>
      <c r="AT152" s="92" t="s">
        <v>102</v>
      </c>
      <c r="AU152" s="84">
        <v>0.15590000000000001</v>
      </c>
      <c r="AV152" s="84">
        <v>0.47799999999999998</v>
      </c>
      <c r="AW152" s="84">
        <v>0.69889999999999997</v>
      </c>
      <c r="AX152" s="84">
        <v>0.85199999999999998</v>
      </c>
      <c r="AY152" s="84">
        <v>0.68710000000000004</v>
      </c>
      <c r="AZ152" s="84">
        <v>0.34010000000000001</v>
      </c>
      <c r="BB152" s="92" t="s">
        <v>102</v>
      </c>
      <c r="BC152" s="84">
        <v>0.34239999999999998</v>
      </c>
      <c r="BD152" s="84">
        <v>0.56179999999999997</v>
      </c>
      <c r="BE152" s="84">
        <v>0.56279999999999997</v>
      </c>
      <c r="BF152" s="84">
        <v>0.87</v>
      </c>
      <c r="BG152" s="84">
        <v>0.66259999999999997</v>
      </c>
      <c r="BH152" s="84">
        <v>0.65349999999999997</v>
      </c>
    </row>
    <row r="153" spans="1:60">
      <c r="A153" s="142"/>
      <c r="B153" s="142"/>
      <c r="C153" s="39">
        <v>6.2916666666666696</v>
      </c>
      <c r="D153" s="95">
        <v>0</v>
      </c>
      <c r="E153" s="95">
        <v>0</v>
      </c>
      <c r="F153" s="95">
        <v>0</v>
      </c>
      <c r="G153" s="95">
        <v>0</v>
      </c>
      <c r="H153" s="95">
        <v>0</v>
      </c>
      <c r="I153" s="95">
        <v>0</v>
      </c>
      <c r="J153" s="95">
        <v>0.24790000000000001</v>
      </c>
      <c r="K153" s="95">
        <v>0.22220000000000001</v>
      </c>
      <c r="L153" s="95">
        <v>0.1774</v>
      </c>
      <c r="M153" s="95">
        <v>9.1200000000000003E-2</v>
      </c>
      <c r="N153" s="95">
        <v>0.18479999999999999</v>
      </c>
      <c r="O153" s="95">
        <v>0.1847</v>
      </c>
      <c r="P153" s="95">
        <v>0.30930000000000002</v>
      </c>
      <c r="Q153" s="95">
        <v>0.33169999999999999</v>
      </c>
      <c r="R153" s="95">
        <v>0.10390000000000001</v>
      </c>
      <c r="S153" s="95">
        <v>0.42580000000000001</v>
      </c>
      <c r="T153" s="95">
        <v>0.33169999999999999</v>
      </c>
      <c r="U153" s="95">
        <v>0.25290000000000001</v>
      </c>
      <c r="V153" s="95">
        <v>0.30330000000000001</v>
      </c>
      <c r="W153" s="95">
        <v>0.34660000000000002</v>
      </c>
      <c r="X153" s="95">
        <v>0.1293</v>
      </c>
      <c r="Y153" s="95">
        <v>0.26500000000000001</v>
      </c>
      <c r="Z153" s="95">
        <v>0.38279999999999997</v>
      </c>
      <c r="AA153" s="95">
        <v>0.33139999999999997</v>
      </c>
      <c r="AD153" s="92" t="s">
        <v>103</v>
      </c>
      <c r="AE153" s="84">
        <v>0</v>
      </c>
      <c r="AF153" s="84">
        <v>0</v>
      </c>
      <c r="AG153" s="84">
        <v>0</v>
      </c>
      <c r="AH153" s="84">
        <v>0</v>
      </c>
      <c r="AI153" s="84">
        <v>0</v>
      </c>
      <c r="AJ153" s="84">
        <v>0</v>
      </c>
      <c r="AL153" s="92" t="s">
        <v>103</v>
      </c>
      <c r="AM153" s="84">
        <v>0</v>
      </c>
      <c r="AN153" s="84">
        <v>0</v>
      </c>
      <c r="AO153" s="84">
        <v>0</v>
      </c>
      <c r="AP153" s="84">
        <v>0</v>
      </c>
      <c r="AQ153" s="84">
        <v>0</v>
      </c>
      <c r="AR153" s="84">
        <v>0</v>
      </c>
      <c r="AT153" s="92" t="s">
        <v>103</v>
      </c>
      <c r="AU153" s="84">
        <v>0.1177</v>
      </c>
      <c r="AV153" s="84">
        <v>0.33929999999999999</v>
      </c>
      <c r="AW153" s="84">
        <v>0.67549999999999999</v>
      </c>
      <c r="AX153" s="84">
        <v>0.84419999999999995</v>
      </c>
      <c r="AY153" s="84">
        <v>0.59619999999999995</v>
      </c>
      <c r="AZ153" s="84">
        <v>0.38700000000000001</v>
      </c>
      <c r="BB153" s="92" t="s">
        <v>103</v>
      </c>
      <c r="BC153" s="84">
        <v>0.27450000000000002</v>
      </c>
      <c r="BD153" s="84">
        <v>0.50539999999999996</v>
      </c>
      <c r="BE153" s="84">
        <v>0.56130000000000002</v>
      </c>
      <c r="BF153" s="84">
        <v>0.84689999999999999</v>
      </c>
      <c r="BG153" s="84">
        <v>0.63529999999999998</v>
      </c>
      <c r="BH153" s="84">
        <v>0.66459999999999997</v>
      </c>
    </row>
    <row r="154" spans="1:60">
      <c r="A154" s="142"/>
      <c r="B154" s="142"/>
      <c r="C154" s="39">
        <v>6.3333333333333304</v>
      </c>
      <c r="D154" s="95">
        <v>7.0400000000000004E-2</v>
      </c>
      <c r="E154" s="95">
        <v>5.7500000000000002E-2</v>
      </c>
      <c r="F154" s="95">
        <v>0</v>
      </c>
      <c r="G154" s="95">
        <v>0</v>
      </c>
      <c r="H154" s="95">
        <v>0</v>
      </c>
      <c r="I154" s="95">
        <v>2.5600000000000001E-2</v>
      </c>
      <c r="J154" s="95">
        <v>0.54759999999999998</v>
      </c>
      <c r="K154" s="95">
        <v>0.58930000000000005</v>
      </c>
      <c r="L154" s="95">
        <v>0.48359999999999997</v>
      </c>
      <c r="M154" s="95">
        <v>0.4995</v>
      </c>
      <c r="N154" s="95">
        <v>0.66849999999999998</v>
      </c>
      <c r="O154" s="95">
        <v>0.55769999999999997</v>
      </c>
      <c r="P154" s="95">
        <v>0.23730000000000001</v>
      </c>
      <c r="Q154" s="95">
        <v>0.26179999999999998</v>
      </c>
      <c r="R154" s="95">
        <v>8.2699999999999996E-2</v>
      </c>
      <c r="S154" s="95">
        <v>0.33100000000000002</v>
      </c>
      <c r="T154" s="95">
        <v>0.26179999999999998</v>
      </c>
      <c r="U154" s="95">
        <v>0.19689999999999999</v>
      </c>
      <c r="V154" s="95">
        <v>0.22439999999999999</v>
      </c>
      <c r="W154" s="95">
        <v>0.30509999999999998</v>
      </c>
      <c r="X154" s="95">
        <v>0.1958</v>
      </c>
      <c r="Y154" s="95">
        <v>0.25280000000000002</v>
      </c>
      <c r="Z154" s="95">
        <v>0.26910000000000001</v>
      </c>
      <c r="AA154" s="95">
        <v>0.26300000000000001</v>
      </c>
      <c r="AD154" s="92" t="s">
        <v>104</v>
      </c>
      <c r="AE154" s="84">
        <v>0</v>
      </c>
      <c r="AF154" s="84">
        <v>0</v>
      </c>
      <c r="AG154" s="84">
        <v>0</v>
      </c>
      <c r="AH154" s="84">
        <v>0</v>
      </c>
      <c r="AI154" s="84">
        <v>0</v>
      </c>
      <c r="AJ154" s="84">
        <v>0</v>
      </c>
      <c r="AL154" s="92" t="s">
        <v>104</v>
      </c>
      <c r="AM154" s="84">
        <v>0</v>
      </c>
      <c r="AN154" s="84">
        <v>0</v>
      </c>
      <c r="AO154" s="84">
        <v>0</v>
      </c>
      <c r="AP154" s="84">
        <v>0</v>
      </c>
      <c r="AQ154" s="84">
        <v>0</v>
      </c>
      <c r="AR154" s="84">
        <v>0</v>
      </c>
      <c r="AT154" s="92" t="s">
        <v>104</v>
      </c>
      <c r="AU154" s="84">
        <v>7.7200000000000005E-2</v>
      </c>
      <c r="AV154" s="84">
        <v>0.2878</v>
      </c>
      <c r="AW154" s="84">
        <v>0.62749999999999995</v>
      </c>
      <c r="AX154" s="84">
        <v>0.77500000000000002</v>
      </c>
      <c r="AY154" s="84">
        <v>0.52610000000000001</v>
      </c>
      <c r="AZ154" s="84">
        <v>0.39219999999999999</v>
      </c>
      <c r="BB154" s="92" t="s">
        <v>104</v>
      </c>
      <c r="BC154" s="84">
        <v>0.24060000000000001</v>
      </c>
      <c r="BD154" s="84">
        <v>0.44600000000000001</v>
      </c>
      <c r="BE154" s="84">
        <v>0.53779999999999994</v>
      </c>
      <c r="BF154" s="84">
        <v>0.81540000000000001</v>
      </c>
      <c r="BG154" s="84">
        <v>0.60160000000000002</v>
      </c>
      <c r="BH154" s="84">
        <v>0.65339999999999998</v>
      </c>
    </row>
    <row r="155" spans="1:60">
      <c r="A155" s="142"/>
      <c r="B155" s="142"/>
      <c r="C155" s="39">
        <v>6.375</v>
      </c>
      <c r="D155" s="95">
        <v>0.4491</v>
      </c>
      <c r="E155" s="95">
        <v>0.308</v>
      </c>
      <c r="F155" s="95">
        <v>8.7800000000000003E-2</v>
      </c>
      <c r="G155" s="95">
        <v>0.12509999999999999</v>
      </c>
      <c r="H155" s="95">
        <v>0.33260000000000001</v>
      </c>
      <c r="I155" s="95">
        <v>0.26050000000000001</v>
      </c>
      <c r="J155" s="95">
        <v>0.79620000000000002</v>
      </c>
      <c r="K155" s="95">
        <v>0.83750000000000002</v>
      </c>
      <c r="L155" s="95">
        <v>0.69489999999999996</v>
      </c>
      <c r="M155" s="95">
        <v>0.7369</v>
      </c>
      <c r="N155" s="95">
        <v>0.86980000000000002</v>
      </c>
      <c r="O155" s="95">
        <v>0.78710000000000002</v>
      </c>
      <c r="P155" s="95">
        <v>0.1774</v>
      </c>
      <c r="Q155" s="95">
        <v>0.21179999999999999</v>
      </c>
      <c r="R155" s="95">
        <v>6.08E-2</v>
      </c>
      <c r="S155" s="95">
        <v>0.2452</v>
      </c>
      <c r="T155" s="95">
        <v>0.21179999999999999</v>
      </c>
      <c r="U155" s="95">
        <v>0.14829999999999999</v>
      </c>
      <c r="V155" s="95">
        <v>0.16070000000000001</v>
      </c>
      <c r="W155" s="95">
        <v>0.26500000000000001</v>
      </c>
      <c r="X155" s="95">
        <v>0.28589999999999999</v>
      </c>
      <c r="Y155" s="95">
        <v>0.27600000000000002</v>
      </c>
      <c r="Z155" s="95">
        <v>0.18079999999999999</v>
      </c>
      <c r="AA155" s="95">
        <v>0.21379999999999999</v>
      </c>
      <c r="AD155" s="92" t="s">
        <v>105</v>
      </c>
      <c r="AE155" s="84">
        <v>0</v>
      </c>
      <c r="AF155" s="84">
        <v>0</v>
      </c>
      <c r="AG155" s="84">
        <v>0</v>
      </c>
      <c r="AH155" s="84">
        <v>0</v>
      </c>
      <c r="AI155" s="84">
        <v>0</v>
      </c>
      <c r="AJ155" s="84">
        <v>0</v>
      </c>
      <c r="AL155" s="92" t="s">
        <v>105</v>
      </c>
      <c r="AM155" s="84">
        <v>0</v>
      </c>
      <c r="AN155" s="84">
        <v>0</v>
      </c>
      <c r="AO155" s="84">
        <v>0</v>
      </c>
      <c r="AP155" s="84">
        <v>0</v>
      </c>
      <c r="AQ155" s="84">
        <v>0</v>
      </c>
      <c r="AR155" s="84">
        <v>0</v>
      </c>
      <c r="AT155" s="92" t="s">
        <v>105</v>
      </c>
      <c r="AU155" s="84">
        <v>8.4199999999999997E-2</v>
      </c>
      <c r="AV155" s="84">
        <v>0.26819999999999999</v>
      </c>
      <c r="AW155" s="84">
        <v>0.63819999999999999</v>
      </c>
      <c r="AX155" s="84">
        <v>0.73480000000000001</v>
      </c>
      <c r="AY155" s="84">
        <v>0.5302</v>
      </c>
      <c r="AZ155" s="84">
        <v>0.40129999999999999</v>
      </c>
      <c r="BB155" s="92" t="s">
        <v>105</v>
      </c>
      <c r="BC155" s="84">
        <v>0.27279999999999999</v>
      </c>
      <c r="BD155" s="84">
        <v>0.41189999999999999</v>
      </c>
      <c r="BE155" s="84">
        <v>0.53249999999999997</v>
      </c>
      <c r="BF155" s="84">
        <v>0.80189999999999995</v>
      </c>
      <c r="BG155" s="84">
        <v>0.57089999999999996</v>
      </c>
      <c r="BH155" s="84">
        <v>0.67069999999999996</v>
      </c>
    </row>
    <row r="156" spans="1:60">
      <c r="A156" s="142"/>
      <c r="B156" s="142"/>
      <c r="C156" s="39">
        <v>6.4166666666666696</v>
      </c>
      <c r="D156" s="95">
        <v>0.77839999999999998</v>
      </c>
      <c r="E156" s="95">
        <v>0.65169999999999995</v>
      </c>
      <c r="F156" s="95">
        <v>0.45739999999999997</v>
      </c>
      <c r="G156" s="95">
        <v>0.41799999999999998</v>
      </c>
      <c r="H156" s="95">
        <v>0.93130000000000002</v>
      </c>
      <c r="I156" s="95">
        <v>0.64739999999999998</v>
      </c>
      <c r="J156" s="95">
        <v>0.88570000000000004</v>
      </c>
      <c r="K156" s="95">
        <v>0.8901</v>
      </c>
      <c r="L156" s="95">
        <v>0.78890000000000005</v>
      </c>
      <c r="M156" s="95">
        <v>0.86019999999999996</v>
      </c>
      <c r="N156" s="95">
        <v>0.91420000000000001</v>
      </c>
      <c r="O156" s="95">
        <v>0.86780000000000002</v>
      </c>
      <c r="P156" s="95">
        <v>0.15870000000000001</v>
      </c>
      <c r="Q156" s="95">
        <v>0.1817</v>
      </c>
      <c r="R156" s="95">
        <v>5.7799999999999997E-2</v>
      </c>
      <c r="S156" s="95">
        <v>0.1933</v>
      </c>
      <c r="T156" s="95">
        <v>0.1817</v>
      </c>
      <c r="U156" s="95">
        <v>0.12790000000000001</v>
      </c>
      <c r="V156" s="95">
        <v>0.1008</v>
      </c>
      <c r="W156" s="95">
        <v>0.19489999999999999</v>
      </c>
      <c r="X156" s="95">
        <v>0.2515</v>
      </c>
      <c r="Y156" s="95">
        <v>0.2485</v>
      </c>
      <c r="Z156" s="95">
        <v>0.14369999999999999</v>
      </c>
      <c r="AA156" s="95">
        <v>0.16739999999999999</v>
      </c>
      <c r="AD156" s="92" t="s">
        <v>106</v>
      </c>
      <c r="AE156" s="84">
        <v>0</v>
      </c>
      <c r="AF156" s="84">
        <v>0</v>
      </c>
      <c r="AG156" s="84">
        <v>0</v>
      </c>
      <c r="AH156" s="84">
        <v>0</v>
      </c>
      <c r="AI156" s="84">
        <v>0</v>
      </c>
      <c r="AJ156" s="84">
        <v>0</v>
      </c>
      <c r="AL156" s="92" t="s">
        <v>106</v>
      </c>
      <c r="AM156" s="84">
        <v>0</v>
      </c>
      <c r="AN156" s="84">
        <v>1.5599999999999999E-2</v>
      </c>
      <c r="AO156" s="84">
        <v>0</v>
      </c>
      <c r="AP156" s="84">
        <v>0</v>
      </c>
      <c r="AQ156" s="84">
        <v>2.8400000000000002E-2</v>
      </c>
      <c r="AR156" s="84">
        <v>0</v>
      </c>
      <c r="AT156" s="92" t="s">
        <v>106</v>
      </c>
      <c r="AU156" s="84">
        <v>8.4599999999999995E-2</v>
      </c>
      <c r="AV156" s="84">
        <v>0.2273</v>
      </c>
      <c r="AW156" s="84">
        <v>0.61339999999999995</v>
      </c>
      <c r="AX156" s="84">
        <v>0.74170000000000003</v>
      </c>
      <c r="AY156" s="84">
        <v>0.50160000000000005</v>
      </c>
      <c r="AZ156" s="84">
        <v>0.44829999999999998</v>
      </c>
      <c r="BB156" s="92" t="s">
        <v>106</v>
      </c>
      <c r="BC156" s="84">
        <v>0.26</v>
      </c>
      <c r="BD156" s="84">
        <v>0.35709999999999997</v>
      </c>
      <c r="BE156" s="84">
        <v>0.57010000000000005</v>
      </c>
      <c r="BF156" s="84">
        <v>0.80300000000000005</v>
      </c>
      <c r="BG156" s="84">
        <v>0.58940000000000003</v>
      </c>
      <c r="BH156" s="84">
        <v>0.6673</v>
      </c>
    </row>
    <row r="157" spans="1:60">
      <c r="A157" s="142"/>
      <c r="B157" s="142"/>
      <c r="C157" s="39">
        <v>6.4583333333333304</v>
      </c>
      <c r="D157" s="95">
        <v>0.8407</v>
      </c>
      <c r="E157" s="95">
        <v>0.75839999999999996</v>
      </c>
      <c r="F157" s="95">
        <v>0.61060000000000003</v>
      </c>
      <c r="G157" s="95">
        <v>0.53749999999999998</v>
      </c>
      <c r="H157" s="95">
        <v>0.86150000000000004</v>
      </c>
      <c r="I157" s="95">
        <v>0.72170000000000001</v>
      </c>
      <c r="J157" s="95">
        <v>0.86050000000000004</v>
      </c>
      <c r="K157" s="95">
        <v>0.90739999999999998</v>
      </c>
      <c r="L157" s="95">
        <v>0.79379999999999995</v>
      </c>
      <c r="M157" s="95">
        <v>0.86729999999999996</v>
      </c>
      <c r="N157" s="95">
        <v>0.93740000000000001</v>
      </c>
      <c r="O157" s="95">
        <v>0.87329999999999997</v>
      </c>
      <c r="P157" s="95">
        <v>0.14749999999999999</v>
      </c>
      <c r="Q157" s="95">
        <v>0.15709999999999999</v>
      </c>
      <c r="R157" s="95">
        <v>5.4600000000000003E-2</v>
      </c>
      <c r="S157" s="95">
        <v>0.1618</v>
      </c>
      <c r="T157" s="95">
        <v>0.15709999999999999</v>
      </c>
      <c r="U157" s="95">
        <v>0.1143</v>
      </c>
      <c r="V157" s="95">
        <v>0.1075</v>
      </c>
      <c r="W157" s="95">
        <v>0.18379999999999999</v>
      </c>
      <c r="X157" s="95">
        <v>0.25769999999999998</v>
      </c>
      <c r="Y157" s="95">
        <v>0.19650000000000001</v>
      </c>
      <c r="Z157" s="95">
        <v>0.15049999999999999</v>
      </c>
      <c r="AA157" s="95">
        <v>0.16739999999999999</v>
      </c>
      <c r="AD157" s="92" t="s">
        <v>107</v>
      </c>
      <c r="AE157" s="84">
        <v>0</v>
      </c>
      <c r="AF157" s="84">
        <v>0</v>
      </c>
      <c r="AG157" s="84">
        <v>0</v>
      </c>
      <c r="AH157" s="84">
        <v>0</v>
      </c>
      <c r="AI157" s="84">
        <v>0</v>
      </c>
      <c r="AJ157" s="84">
        <v>0</v>
      </c>
      <c r="AL157" s="92" t="s">
        <v>107</v>
      </c>
      <c r="AM157" s="84">
        <v>0</v>
      </c>
      <c r="AN157" s="84">
        <v>0.20250000000000001</v>
      </c>
      <c r="AO157" s="84">
        <v>0</v>
      </c>
      <c r="AP157" s="84">
        <v>0</v>
      </c>
      <c r="AQ157" s="84">
        <v>0.28789999999999999</v>
      </c>
      <c r="AR157" s="84">
        <v>0</v>
      </c>
      <c r="AT157" s="92" t="s">
        <v>107</v>
      </c>
      <c r="AU157" s="84">
        <v>8.09E-2</v>
      </c>
      <c r="AV157" s="84">
        <v>0.18920000000000001</v>
      </c>
      <c r="AW157" s="84">
        <v>0.56589999999999996</v>
      </c>
      <c r="AX157" s="84">
        <v>0.75649999999999995</v>
      </c>
      <c r="AY157" s="84">
        <v>0.4284</v>
      </c>
      <c r="AZ157" s="84">
        <v>0.36980000000000002</v>
      </c>
      <c r="BB157" s="92" t="s">
        <v>107</v>
      </c>
      <c r="BC157" s="84">
        <v>0.2268</v>
      </c>
      <c r="BD157" s="84">
        <v>0.32100000000000001</v>
      </c>
      <c r="BE157" s="84">
        <v>0.63370000000000004</v>
      </c>
      <c r="BF157" s="84">
        <v>0.78</v>
      </c>
      <c r="BG157" s="84">
        <v>0.57889999999999997</v>
      </c>
      <c r="BH157" s="84">
        <v>0.63819999999999999</v>
      </c>
    </row>
    <row r="158" spans="1:60">
      <c r="A158" s="142"/>
      <c r="B158" s="142"/>
      <c r="C158" s="39">
        <v>6.5</v>
      </c>
      <c r="D158" s="95">
        <v>0.92630000000000001</v>
      </c>
      <c r="E158" s="95">
        <v>0.86860000000000004</v>
      </c>
      <c r="F158" s="95">
        <v>0.62470000000000003</v>
      </c>
      <c r="G158" s="95">
        <v>0.68020000000000003</v>
      </c>
      <c r="H158" s="95">
        <v>0.94389999999999996</v>
      </c>
      <c r="I158" s="95">
        <v>0.80869999999999997</v>
      </c>
      <c r="J158" s="95">
        <v>0.82579999999999998</v>
      </c>
      <c r="K158" s="95">
        <v>0.88880000000000003</v>
      </c>
      <c r="L158" s="95">
        <v>0.80630000000000002</v>
      </c>
      <c r="M158" s="95">
        <v>0.82969999999999999</v>
      </c>
      <c r="N158" s="95">
        <v>0.8982</v>
      </c>
      <c r="O158" s="95">
        <v>0.8498</v>
      </c>
      <c r="P158" s="95">
        <v>0.1321</v>
      </c>
      <c r="Q158" s="95">
        <v>0.11260000000000001</v>
      </c>
      <c r="R158" s="95">
        <v>4.6100000000000002E-2</v>
      </c>
      <c r="S158" s="95">
        <v>0.13669999999999999</v>
      </c>
      <c r="T158" s="95">
        <v>0.11260000000000001</v>
      </c>
      <c r="U158" s="95">
        <v>9.6199999999999994E-2</v>
      </c>
      <c r="V158" s="95">
        <v>7.9100000000000004E-2</v>
      </c>
      <c r="W158" s="95">
        <v>0.16750000000000001</v>
      </c>
      <c r="X158" s="95">
        <v>0.2162</v>
      </c>
      <c r="Y158" s="95">
        <v>0.1694</v>
      </c>
      <c r="Z158" s="95">
        <v>0.1162</v>
      </c>
      <c r="AA158" s="95">
        <v>0.13739999999999999</v>
      </c>
      <c r="AD158" s="92" t="s">
        <v>108</v>
      </c>
      <c r="AE158" s="84">
        <v>0</v>
      </c>
      <c r="AF158" s="84">
        <v>0</v>
      </c>
      <c r="AG158" s="84">
        <v>0</v>
      </c>
      <c r="AH158" s="84">
        <v>0</v>
      </c>
      <c r="AI158" s="84">
        <v>0</v>
      </c>
      <c r="AJ158" s="84">
        <v>0</v>
      </c>
      <c r="AL158" s="92" t="s">
        <v>108</v>
      </c>
      <c r="AM158" s="84">
        <v>1.4E-2</v>
      </c>
      <c r="AN158" s="84">
        <v>0.44280000000000003</v>
      </c>
      <c r="AO158" s="84">
        <v>0.01</v>
      </c>
      <c r="AP158" s="84">
        <v>0.10150000000000001</v>
      </c>
      <c r="AQ158" s="84">
        <v>0.55779999999999996</v>
      </c>
      <c r="AR158" s="84">
        <v>0.1701</v>
      </c>
      <c r="AT158" s="92" t="s">
        <v>108</v>
      </c>
      <c r="AU158" s="84">
        <v>0.16639999999999999</v>
      </c>
      <c r="AV158" s="84">
        <v>9.9599999999999994E-2</v>
      </c>
      <c r="AW158" s="84">
        <v>0.61429999999999996</v>
      </c>
      <c r="AX158" s="84">
        <v>0.73909999999999998</v>
      </c>
      <c r="AY158" s="84">
        <v>0.37030000000000002</v>
      </c>
      <c r="AZ158" s="84">
        <v>0.3619</v>
      </c>
      <c r="BB158" s="92" t="s">
        <v>108</v>
      </c>
      <c r="BC158" s="84">
        <v>0.19700000000000001</v>
      </c>
      <c r="BD158" s="84">
        <v>0.2329</v>
      </c>
      <c r="BE158" s="84">
        <v>0.62719999999999998</v>
      </c>
      <c r="BF158" s="84">
        <v>0.76770000000000005</v>
      </c>
      <c r="BG158" s="84">
        <v>0.48499999999999999</v>
      </c>
      <c r="BH158" s="84">
        <v>0.55379999999999996</v>
      </c>
    </row>
    <row r="159" spans="1:60">
      <c r="A159" s="142"/>
      <c r="B159" s="142"/>
      <c r="C159" s="39">
        <v>6.5416666666666696</v>
      </c>
      <c r="D159" s="95">
        <v>0.88200000000000001</v>
      </c>
      <c r="E159" s="95">
        <v>0.71319999999999995</v>
      </c>
      <c r="F159" s="95">
        <v>0.58140000000000003</v>
      </c>
      <c r="G159" s="95">
        <v>0.70389999999999997</v>
      </c>
      <c r="H159" s="95">
        <v>0.78280000000000005</v>
      </c>
      <c r="I159" s="95">
        <v>0.73260000000000003</v>
      </c>
      <c r="J159" s="95">
        <v>0.80669999999999997</v>
      </c>
      <c r="K159" s="95">
        <v>0.85840000000000005</v>
      </c>
      <c r="L159" s="95">
        <v>0.83379999999999999</v>
      </c>
      <c r="M159" s="95">
        <v>0.83199999999999996</v>
      </c>
      <c r="N159" s="95">
        <v>0.91569999999999996</v>
      </c>
      <c r="O159" s="95">
        <v>0.84930000000000005</v>
      </c>
      <c r="P159" s="95">
        <v>0.1646</v>
      </c>
      <c r="Q159" s="95">
        <v>0.15840000000000001</v>
      </c>
      <c r="R159" s="95">
        <v>4.3999999999999997E-2</v>
      </c>
      <c r="S159" s="95">
        <v>0.16750000000000001</v>
      </c>
      <c r="T159" s="95">
        <v>0.15840000000000001</v>
      </c>
      <c r="U159" s="95">
        <v>0.11609999999999999</v>
      </c>
      <c r="V159" s="95">
        <v>9.74E-2</v>
      </c>
      <c r="W159" s="95">
        <v>0.1474</v>
      </c>
      <c r="X159" s="95">
        <v>0.37209999999999999</v>
      </c>
      <c r="Y159" s="95">
        <v>0.2092</v>
      </c>
      <c r="Z159" s="95">
        <v>0.14549999999999999</v>
      </c>
      <c r="AA159" s="95">
        <v>0.16919999999999999</v>
      </c>
      <c r="AD159" s="92" t="s">
        <v>109</v>
      </c>
      <c r="AE159" s="84">
        <v>0</v>
      </c>
      <c r="AF159" s="84">
        <v>0.1555</v>
      </c>
      <c r="AG159" s="84">
        <v>0</v>
      </c>
      <c r="AH159" s="84">
        <v>0</v>
      </c>
      <c r="AI159" s="84">
        <v>0.30640000000000001</v>
      </c>
      <c r="AJ159" s="84">
        <v>0</v>
      </c>
      <c r="AL159" s="92" t="s">
        <v>109</v>
      </c>
      <c r="AM159" s="84">
        <v>0.17050000000000001</v>
      </c>
      <c r="AN159" s="84">
        <v>0.66020000000000001</v>
      </c>
      <c r="AO159" s="84">
        <v>0.2447</v>
      </c>
      <c r="AP159" s="84">
        <v>0.43190000000000001</v>
      </c>
      <c r="AQ159" s="84">
        <v>0.91259999999999997</v>
      </c>
      <c r="AR159" s="84">
        <v>0.74250000000000005</v>
      </c>
      <c r="AT159" s="92" t="s">
        <v>109</v>
      </c>
      <c r="AU159" s="84">
        <v>0.32019999999999998</v>
      </c>
      <c r="AV159" s="84">
        <v>7.3999999999999996E-2</v>
      </c>
      <c r="AW159" s="84">
        <v>0.64729999999999999</v>
      </c>
      <c r="AX159" s="84">
        <v>0.76470000000000005</v>
      </c>
      <c r="AY159" s="84">
        <v>0.31369999999999998</v>
      </c>
      <c r="AZ159" s="84">
        <v>0.39650000000000002</v>
      </c>
      <c r="BB159" s="92" t="s">
        <v>109</v>
      </c>
      <c r="BC159" s="84">
        <v>0.189</v>
      </c>
      <c r="BD159" s="84">
        <v>0.17710000000000001</v>
      </c>
      <c r="BE159" s="84">
        <v>0.61450000000000005</v>
      </c>
      <c r="BF159" s="84">
        <v>0.77070000000000005</v>
      </c>
      <c r="BG159" s="84">
        <v>0.39579999999999999</v>
      </c>
      <c r="BH159" s="84">
        <v>0.48139999999999999</v>
      </c>
    </row>
    <row r="160" spans="1:60">
      <c r="A160" s="142"/>
      <c r="B160" s="142"/>
      <c r="C160" s="39">
        <v>6.5833333333333304</v>
      </c>
      <c r="D160" s="95">
        <v>0.93640000000000001</v>
      </c>
      <c r="E160" s="95">
        <v>0.81830000000000003</v>
      </c>
      <c r="F160" s="95">
        <v>0.52359999999999995</v>
      </c>
      <c r="G160" s="95">
        <v>0.6613</v>
      </c>
      <c r="H160" s="95">
        <v>0.9667</v>
      </c>
      <c r="I160" s="95">
        <v>0.78129999999999999</v>
      </c>
      <c r="J160" s="95">
        <v>0.85899999999999999</v>
      </c>
      <c r="K160" s="95">
        <v>0.85370000000000001</v>
      </c>
      <c r="L160" s="95">
        <v>0.83279999999999998</v>
      </c>
      <c r="M160" s="95">
        <v>0.82020000000000004</v>
      </c>
      <c r="N160" s="95">
        <v>0.86719999999999997</v>
      </c>
      <c r="O160" s="95">
        <v>0.84660000000000002</v>
      </c>
      <c r="P160" s="95">
        <v>0.2601</v>
      </c>
      <c r="Q160" s="95">
        <v>0.2392</v>
      </c>
      <c r="R160" s="95">
        <v>8.3799999999999999E-2</v>
      </c>
      <c r="S160" s="95">
        <v>0.24199999999999999</v>
      </c>
      <c r="T160" s="95">
        <v>0.2392</v>
      </c>
      <c r="U160" s="95">
        <v>0.18340000000000001</v>
      </c>
      <c r="V160" s="95">
        <v>0.11070000000000001</v>
      </c>
      <c r="W160" s="95">
        <v>0.14499999999999999</v>
      </c>
      <c r="X160" s="95">
        <v>0.49359999999999998</v>
      </c>
      <c r="Y160" s="95">
        <v>0.22459999999999999</v>
      </c>
      <c r="Z160" s="95">
        <v>0.1479</v>
      </c>
      <c r="AA160" s="95">
        <v>0.186</v>
      </c>
      <c r="AD160" s="92" t="s">
        <v>110</v>
      </c>
      <c r="AE160" s="84">
        <v>0</v>
      </c>
      <c r="AF160" s="84">
        <v>0.46529999999999999</v>
      </c>
      <c r="AG160" s="84">
        <v>0</v>
      </c>
      <c r="AH160" s="84">
        <v>0.17660000000000001</v>
      </c>
      <c r="AI160" s="84">
        <v>0.81689999999999996</v>
      </c>
      <c r="AJ160" s="84">
        <v>0.40910000000000002</v>
      </c>
      <c r="AL160" s="92" t="s">
        <v>110</v>
      </c>
      <c r="AM160" s="84">
        <v>0.26669999999999999</v>
      </c>
      <c r="AN160" s="84">
        <v>0.72419999999999995</v>
      </c>
      <c r="AO160" s="84">
        <v>0.73870000000000002</v>
      </c>
      <c r="AP160" s="84">
        <v>0.77890000000000004</v>
      </c>
      <c r="AQ160" s="84">
        <v>0.97889999999999999</v>
      </c>
      <c r="AR160" s="84">
        <v>0.8589</v>
      </c>
      <c r="AT160" s="92" t="s">
        <v>110</v>
      </c>
      <c r="AU160" s="84">
        <v>0.36930000000000002</v>
      </c>
      <c r="AV160" s="84">
        <v>8.48E-2</v>
      </c>
      <c r="AW160" s="84">
        <v>0.65529999999999999</v>
      </c>
      <c r="AX160" s="84">
        <v>0.77769999999999995</v>
      </c>
      <c r="AY160" s="84">
        <v>0.34160000000000001</v>
      </c>
      <c r="AZ160" s="84">
        <v>0.30270000000000002</v>
      </c>
      <c r="BB160" s="92" t="s">
        <v>110</v>
      </c>
      <c r="BC160" s="84">
        <v>0.1283</v>
      </c>
      <c r="BD160" s="84">
        <v>0.14660000000000001</v>
      </c>
      <c r="BE160" s="84">
        <v>0.67710000000000004</v>
      </c>
      <c r="BF160" s="84">
        <v>0.76680000000000004</v>
      </c>
      <c r="BG160" s="84">
        <v>0.43380000000000002</v>
      </c>
      <c r="BH160" s="84">
        <v>0.42949999999999999</v>
      </c>
    </row>
    <row r="161" spans="1:60">
      <c r="A161" s="142"/>
      <c r="B161" s="142"/>
      <c r="C161" s="39">
        <v>6.625</v>
      </c>
      <c r="D161" s="95">
        <v>0.91510000000000002</v>
      </c>
      <c r="E161" s="95">
        <v>0.84319999999999995</v>
      </c>
      <c r="F161" s="95">
        <v>0.503</v>
      </c>
      <c r="G161" s="95">
        <v>0.65839999999999999</v>
      </c>
      <c r="H161" s="95">
        <v>0.95130000000000003</v>
      </c>
      <c r="I161" s="95">
        <v>0.7742</v>
      </c>
      <c r="J161" s="95">
        <v>0.8508</v>
      </c>
      <c r="K161" s="95">
        <v>0.85289999999999999</v>
      </c>
      <c r="L161" s="95">
        <v>0.86040000000000005</v>
      </c>
      <c r="M161" s="95">
        <v>0.82320000000000004</v>
      </c>
      <c r="N161" s="95">
        <v>0.87170000000000003</v>
      </c>
      <c r="O161" s="95">
        <v>0.8518</v>
      </c>
      <c r="P161" s="95">
        <v>0.26960000000000001</v>
      </c>
      <c r="Q161" s="95">
        <v>0.1641</v>
      </c>
      <c r="R161" s="95">
        <v>8.4199999999999997E-2</v>
      </c>
      <c r="S161" s="95">
        <v>0.17730000000000001</v>
      </c>
      <c r="T161" s="95">
        <v>0.1641</v>
      </c>
      <c r="U161" s="95">
        <v>0.16450000000000001</v>
      </c>
      <c r="V161" s="95">
        <v>0.1014</v>
      </c>
      <c r="W161" s="95">
        <v>0.13800000000000001</v>
      </c>
      <c r="X161" s="95">
        <v>0.66649999999999998</v>
      </c>
      <c r="Y161" s="95">
        <v>0.26390000000000002</v>
      </c>
      <c r="Z161" s="95">
        <v>0.13900000000000001</v>
      </c>
      <c r="AA161" s="95">
        <v>0.20039999999999999</v>
      </c>
      <c r="AD161" s="92" t="s">
        <v>111</v>
      </c>
      <c r="AE161" s="84">
        <v>9.1300000000000006E-2</v>
      </c>
      <c r="AF161" s="84">
        <v>0.55379999999999996</v>
      </c>
      <c r="AG161" s="84">
        <v>0.27950000000000003</v>
      </c>
      <c r="AH161" s="84">
        <v>0.57099999999999995</v>
      </c>
      <c r="AI161" s="84">
        <v>0.98480000000000001</v>
      </c>
      <c r="AJ161" s="84">
        <v>0.78420000000000001</v>
      </c>
      <c r="AL161" s="92" t="s">
        <v>111</v>
      </c>
      <c r="AM161" s="84">
        <v>0.40210000000000001</v>
      </c>
      <c r="AN161" s="84">
        <v>0.68700000000000006</v>
      </c>
      <c r="AO161" s="84">
        <v>0.75670000000000004</v>
      </c>
      <c r="AP161" s="84">
        <v>0.75739999999999996</v>
      </c>
      <c r="AQ161" s="84">
        <v>0.97770000000000001</v>
      </c>
      <c r="AR161" s="84">
        <v>0.83150000000000002</v>
      </c>
      <c r="AT161" s="92" t="s">
        <v>111</v>
      </c>
      <c r="AU161" s="84">
        <v>0.47820000000000001</v>
      </c>
      <c r="AV161" s="84">
        <v>4.1599999999999998E-2</v>
      </c>
      <c r="AW161" s="84">
        <v>0.46360000000000001</v>
      </c>
      <c r="AX161" s="84">
        <v>0.83650000000000002</v>
      </c>
      <c r="AY161" s="84">
        <v>0.4743</v>
      </c>
      <c r="AZ161" s="84">
        <v>0.1792</v>
      </c>
      <c r="BB161" s="92" t="s">
        <v>111</v>
      </c>
      <c r="BC161" s="84">
        <v>8.2699999999999996E-2</v>
      </c>
      <c r="BD161" s="84">
        <v>8.7900000000000006E-2</v>
      </c>
      <c r="BE161" s="84">
        <v>0.60519999999999996</v>
      </c>
      <c r="BF161" s="84">
        <v>0.65169999999999995</v>
      </c>
      <c r="BG161" s="84">
        <v>0.54690000000000005</v>
      </c>
      <c r="BH161" s="84">
        <v>0.19040000000000001</v>
      </c>
    </row>
    <row r="162" spans="1:60">
      <c r="A162" s="142"/>
      <c r="B162" s="142"/>
      <c r="C162" s="39">
        <v>6.6666666666666696</v>
      </c>
      <c r="D162" s="95">
        <v>0.88590000000000002</v>
      </c>
      <c r="E162" s="95">
        <v>0.75270000000000004</v>
      </c>
      <c r="F162" s="95">
        <v>0.55130000000000001</v>
      </c>
      <c r="G162" s="95">
        <v>0.69750000000000001</v>
      </c>
      <c r="H162" s="95">
        <v>0.92390000000000005</v>
      </c>
      <c r="I162" s="95">
        <v>0.76229999999999998</v>
      </c>
      <c r="J162" s="95">
        <v>0.8548</v>
      </c>
      <c r="K162" s="95">
        <v>0.88170000000000004</v>
      </c>
      <c r="L162" s="95">
        <v>0.8659</v>
      </c>
      <c r="M162" s="95">
        <v>0.86170000000000002</v>
      </c>
      <c r="N162" s="95">
        <v>0.80159999999999998</v>
      </c>
      <c r="O162" s="95">
        <v>0.85309999999999997</v>
      </c>
      <c r="P162" s="95">
        <v>0.25779999999999997</v>
      </c>
      <c r="Q162" s="95">
        <v>0.1235</v>
      </c>
      <c r="R162" s="95">
        <v>8.4699999999999998E-2</v>
      </c>
      <c r="S162" s="95">
        <v>0.13220000000000001</v>
      </c>
      <c r="T162" s="95">
        <v>0.1235</v>
      </c>
      <c r="U162" s="95">
        <v>0.14749999999999999</v>
      </c>
      <c r="V162" s="95">
        <v>9.4399999999999998E-2</v>
      </c>
      <c r="W162" s="95">
        <v>0.13780000000000001</v>
      </c>
      <c r="X162" s="95">
        <v>0.66080000000000005</v>
      </c>
      <c r="Y162" s="95">
        <v>0.24629999999999999</v>
      </c>
      <c r="Z162" s="95">
        <v>0.17860000000000001</v>
      </c>
      <c r="AA162" s="95">
        <v>0.218</v>
      </c>
      <c r="AD162" s="92" t="s">
        <v>112</v>
      </c>
      <c r="AE162" s="84">
        <v>9.0899999999999995E-2</v>
      </c>
      <c r="AF162" s="84">
        <v>0.50209999999999999</v>
      </c>
      <c r="AG162" s="84">
        <v>0.32800000000000001</v>
      </c>
      <c r="AH162" s="84">
        <v>0.49399999999999999</v>
      </c>
      <c r="AI162" s="84">
        <v>0.98160000000000003</v>
      </c>
      <c r="AJ162" s="84">
        <v>0.68689999999999996</v>
      </c>
      <c r="AL162" s="92" t="s">
        <v>112</v>
      </c>
      <c r="AM162" s="84">
        <v>0.37090000000000001</v>
      </c>
      <c r="AN162" s="84">
        <v>0.68769999999999998</v>
      </c>
      <c r="AO162" s="84">
        <v>0.60229999999999995</v>
      </c>
      <c r="AP162" s="84">
        <v>0.69589999999999996</v>
      </c>
      <c r="AQ162" s="84">
        <v>0.97009999999999996</v>
      </c>
      <c r="AR162" s="84">
        <v>0.77210000000000001</v>
      </c>
      <c r="AT162" s="92" t="s">
        <v>112</v>
      </c>
      <c r="AU162" s="84">
        <v>0.30509999999999998</v>
      </c>
      <c r="AV162" s="84">
        <v>2.5100000000000001E-2</v>
      </c>
      <c r="AW162" s="84">
        <v>0.24940000000000001</v>
      </c>
      <c r="AX162" s="84">
        <v>0.81799999999999995</v>
      </c>
      <c r="AY162" s="84">
        <v>0.45600000000000002</v>
      </c>
      <c r="AZ162" s="84">
        <v>0.1462</v>
      </c>
      <c r="BB162" s="92" t="s">
        <v>112</v>
      </c>
      <c r="BC162" s="84">
        <v>4.3299999999999998E-2</v>
      </c>
      <c r="BD162" s="84">
        <v>0.13100000000000001</v>
      </c>
      <c r="BE162" s="84">
        <v>0.55379999999999996</v>
      </c>
      <c r="BF162" s="84">
        <v>0.59619999999999995</v>
      </c>
      <c r="BG162" s="84">
        <v>0.625</v>
      </c>
      <c r="BH162" s="84">
        <v>0.1656</v>
      </c>
    </row>
    <row r="163" spans="1:60">
      <c r="A163" s="142"/>
      <c r="B163" s="142"/>
      <c r="C163" s="39">
        <v>6.7083333333333304</v>
      </c>
      <c r="D163" s="95">
        <v>0.75549999999999995</v>
      </c>
      <c r="E163" s="95">
        <v>0.68600000000000005</v>
      </c>
      <c r="F163" s="95">
        <v>0.4032</v>
      </c>
      <c r="G163" s="95">
        <v>0.59950000000000003</v>
      </c>
      <c r="H163" s="95">
        <v>0.90859999999999996</v>
      </c>
      <c r="I163" s="95">
        <v>0.67059999999999997</v>
      </c>
      <c r="J163" s="95">
        <v>0.79820000000000002</v>
      </c>
      <c r="K163" s="95">
        <v>0.76049999999999995</v>
      </c>
      <c r="L163" s="95">
        <v>0.7258</v>
      </c>
      <c r="M163" s="95">
        <v>0.8105</v>
      </c>
      <c r="N163" s="95">
        <v>0.86299999999999999</v>
      </c>
      <c r="O163" s="95">
        <v>0.79159999999999997</v>
      </c>
      <c r="P163" s="95">
        <v>0.25390000000000001</v>
      </c>
      <c r="Q163" s="95">
        <v>0.1341</v>
      </c>
      <c r="R163" s="95">
        <v>8.1900000000000001E-2</v>
      </c>
      <c r="S163" s="95">
        <v>0.1535</v>
      </c>
      <c r="T163" s="95">
        <v>0.1341</v>
      </c>
      <c r="U163" s="95">
        <v>0.15079999999999999</v>
      </c>
      <c r="V163" s="95">
        <v>9.9599999999999994E-2</v>
      </c>
      <c r="W163" s="95">
        <v>0.13789999999999999</v>
      </c>
      <c r="X163" s="95">
        <v>0.60819999999999996</v>
      </c>
      <c r="Y163" s="95">
        <v>0.28349999999999997</v>
      </c>
      <c r="Z163" s="95">
        <v>0.18310000000000001</v>
      </c>
      <c r="AA163" s="95">
        <v>0.2165</v>
      </c>
      <c r="AD163" s="92" t="s">
        <v>113</v>
      </c>
      <c r="AE163" s="84">
        <v>0</v>
      </c>
      <c r="AF163" s="84">
        <v>0.65769999999999995</v>
      </c>
      <c r="AG163" s="84">
        <v>0.26700000000000002</v>
      </c>
      <c r="AH163" s="84">
        <v>0.21390000000000001</v>
      </c>
      <c r="AI163" s="84">
        <v>0.98240000000000005</v>
      </c>
      <c r="AJ163" s="84">
        <v>0.65600000000000003</v>
      </c>
      <c r="AL163" s="92" t="s">
        <v>113</v>
      </c>
      <c r="AM163" s="84">
        <v>0.45660000000000001</v>
      </c>
      <c r="AN163" s="84">
        <v>0.76039999999999996</v>
      </c>
      <c r="AO163" s="84">
        <v>0.44330000000000003</v>
      </c>
      <c r="AP163" s="84">
        <v>0.54149999999999998</v>
      </c>
      <c r="AQ163" s="84">
        <v>0.97130000000000005</v>
      </c>
      <c r="AR163" s="84">
        <v>0.74519999999999997</v>
      </c>
      <c r="AT163" s="92" t="s">
        <v>113</v>
      </c>
      <c r="AU163" s="84">
        <v>0.20730000000000001</v>
      </c>
      <c r="AV163" s="84">
        <v>0.24030000000000001</v>
      </c>
      <c r="AW163" s="84">
        <v>0.22</v>
      </c>
      <c r="AX163" s="84">
        <v>0.78649999999999998</v>
      </c>
      <c r="AY163" s="84">
        <v>0.3987</v>
      </c>
      <c r="AZ163" s="84">
        <v>0.15540000000000001</v>
      </c>
      <c r="BB163" s="92" t="s">
        <v>113</v>
      </c>
      <c r="BC163" s="84">
        <v>2.2100000000000002E-2</v>
      </c>
      <c r="BD163" s="84">
        <v>0.2495</v>
      </c>
      <c r="BE163" s="84">
        <v>0.5413</v>
      </c>
      <c r="BF163" s="84">
        <v>0.65490000000000004</v>
      </c>
      <c r="BG163" s="84">
        <v>0.66830000000000001</v>
      </c>
      <c r="BH163" s="84">
        <v>0.1469</v>
      </c>
    </row>
    <row r="164" spans="1:60">
      <c r="A164" s="142"/>
      <c r="B164" s="142"/>
      <c r="C164" s="39">
        <v>6.75</v>
      </c>
      <c r="D164" s="95">
        <v>0.59240000000000004</v>
      </c>
      <c r="E164" s="95">
        <v>0.46439999999999998</v>
      </c>
      <c r="F164" s="95">
        <v>0.16539999999999999</v>
      </c>
      <c r="G164" s="95">
        <v>0.47020000000000001</v>
      </c>
      <c r="H164" s="95">
        <v>0.79049999999999998</v>
      </c>
      <c r="I164" s="95">
        <v>0.49659999999999999</v>
      </c>
      <c r="J164" s="95">
        <v>0.64259999999999995</v>
      </c>
      <c r="K164" s="95">
        <v>0.62</v>
      </c>
      <c r="L164" s="95">
        <v>0.48549999999999999</v>
      </c>
      <c r="M164" s="95">
        <v>0.67879999999999996</v>
      </c>
      <c r="N164" s="95">
        <v>0.79869999999999997</v>
      </c>
      <c r="O164" s="95">
        <v>0.64510000000000001</v>
      </c>
      <c r="P164" s="95">
        <v>0.32090000000000002</v>
      </c>
      <c r="Q164" s="95">
        <v>0.17460000000000001</v>
      </c>
      <c r="R164" s="95">
        <v>0.1043</v>
      </c>
      <c r="S164" s="95">
        <v>0.22589999999999999</v>
      </c>
      <c r="T164" s="95">
        <v>0.17460000000000001</v>
      </c>
      <c r="U164" s="95">
        <v>0.19789999999999999</v>
      </c>
      <c r="V164" s="95">
        <v>0.15409999999999999</v>
      </c>
      <c r="W164" s="95">
        <v>0.14979999999999999</v>
      </c>
      <c r="X164" s="95">
        <v>0.54859999999999998</v>
      </c>
      <c r="Y164" s="95">
        <v>0.39610000000000001</v>
      </c>
      <c r="Z164" s="95">
        <v>0.22889999999999999</v>
      </c>
      <c r="AA164" s="95">
        <v>0.24660000000000001</v>
      </c>
      <c r="AD164" s="92" t="s">
        <v>114</v>
      </c>
      <c r="AE164" s="84">
        <v>1.47E-2</v>
      </c>
      <c r="AF164" s="84">
        <v>0.58730000000000004</v>
      </c>
      <c r="AG164" s="84">
        <v>0.29930000000000001</v>
      </c>
      <c r="AH164" s="84">
        <v>0.4214</v>
      </c>
      <c r="AI164" s="84">
        <v>0.98640000000000005</v>
      </c>
      <c r="AJ164" s="84">
        <v>0.69130000000000003</v>
      </c>
      <c r="AL164" s="92" t="s">
        <v>114</v>
      </c>
      <c r="AM164" s="84">
        <v>0.40160000000000001</v>
      </c>
      <c r="AN164" s="84">
        <v>0.80779999999999996</v>
      </c>
      <c r="AO164" s="84">
        <v>0.63200000000000001</v>
      </c>
      <c r="AP164" s="84">
        <v>0.68469999999999998</v>
      </c>
      <c r="AQ164" s="84">
        <v>0.96740000000000004</v>
      </c>
      <c r="AR164" s="84">
        <v>0.76270000000000004</v>
      </c>
      <c r="AT164" s="92" t="s">
        <v>114</v>
      </c>
      <c r="AU164" s="84">
        <v>0.1002</v>
      </c>
      <c r="AV164" s="84">
        <v>0.1338</v>
      </c>
      <c r="AW164" s="84">
        <v>0.27800000000000002</v>
      </c>
      <c r="AX164" s="84">
        <v>0.76880000000000004</v>
      </c>
      <c r="AY164" s="84">
        <v>0.36249999999999999</v>
      </c>
      <c r="AZ164" s="84">
        <v>9.9199999999999997E-2</v>
      </c>
      <c r="BB164" s="92" t="s">
        <v>114</v>
      </c>
      <c r="BC164" s="84">
        <v>2.9000000000000001E-2</v>
      </c>
      <c r="BD164" s="84">
        <v>0.32219999999999999</v>
      </c>
      <c r="BE164" s="84">
        <v>0.51849999999999996</v>
      </c>
      <c r="BF164" s="84">
        <v>0.75890000000000002</v>
      </c>
      <c r="BG164" s="84">
        <v>0.64800000000000002</v>
      </c>
      <c r="BH164" s="84">
        <v>0.14729999999999999</v>
      </c>
    </row>
    <row r="165" spans="1:60">
      <c r="A165" s="142"/>
      <c r="B165" s="142"/>
      <c r="C165" s="39">
        <v>6.7916666666666696</v>
      </c>
      <c r="D165" s="95">
        <v>8.7099999999999997E-2</v>
      </c>
      <c r="E165" s="95">
        <v>6.0299999999999999E-2</v>
      </c>
      <c r="F165" s="95">
        <v>0</v>
      </c>
      <c r="G165" s="95">
        <v>0</v>
      </c>
      <c r="H165" s="95">
        <v>0.3049</v>
      </c>
      <c r="I165" s="95">
        <v>9.0499999999999997E-2</v>
      </c>
      <c r="J165" s="95">
        <v>0.32179999999999997</v>
      </c>
      <c r="K165" s="95">
        <v>0.38840000000000002</v>
      </c>
      <c r="L165" s="95">
        <v>0.1211</v>
      </c>
      <c r="M165" s="95">
        <v>0.3327</v>
      </c>
      <c r="N165" s="95">
        <v>0.54010000000000002</v>
      </c>
      <c r="O165" s="95">
        <v>0.34079999999999999</v>
      </c>
      <c r="P165" s="95">
        <v>0.31950000000000001</v>
      </c>
      <c r="Q165" s="95">
        <v>0.2606</v>
      </c>
      <c r="R165" s="95">
        <v>0.1192</v>
      </c>
      <c r="S165" s="95">
        <v>0.2903</v>
      </c>
      <c r="T165" s="95">
        <v>0.2606</v>
      </c>
      <c r="U165" s="95">
        <v>0.22650000000000001</v>
      </c>
      <c r="V165" s="95">
        <v>0.20050000000000001</v>
      </c>
      <c r="W165" s="95">
        <v>0.1991</v>
      </c>
      <c r="X165" s="95">
        <v>0.54510000000000003</v>
      </c>
      <c r="Y165" s="95">
        <v>0.46949999999999997</v>
      </c>
      <c r="Z165" s="95">
        <v>0.25090000000000001</v>
      </c>
      <c r="AA165" s="95">
        <v>0.27689999999999998</v>
      </c>
      <c r="AD165" s="92" t="s">
        <v>115</v>
      </c>
      <c r="AE165" s="84">
        <v>0</v>
      </c>
      <c r="AF165" s="84">
        <v>0.77359999999999995</v>
      </c>
      <c r="AG165" s="84">
        <v>0.5504</v>
      </c>
      <c r="AH165" s="84">
        <v>0.66220000000000001</v>
      </c>
      <c r="AI165" s="84">
        <v>0.98680000000000001</v>
      </c>
      <c r="AJ165" s="84">
        <v>0.77249999999999996</v>
      </c>
      <c r="AL165" s="92" t="s">
        <v>115</v>
      </c>
      <c r="AM165" s="84">
        <v>0.68200000000000005</v>
      </c>
      <c r="AN165" s="84">
        <v>0.90549999999999997</v>
      </c>
      <c r="AO165" s="84">
        <v>0.71760000000000002</v>
      </c>
      <c r="AP165" s="84">
        <v>0.78290000000000004</v>
      </c>
      <c r="AQ165" s="84">
        <v>0.9667</v>
      </c>
      <c r="AR165" s="84">
        <v>0.79669999999999996</v>
      </c>
      <c r="AT165" s="92" t="s">
        <v>115</v>
      </c>
      <c r="AU165" s="84">
        <v>5.0999999999999997E-2</v>
      </c>
      <c r="AV165" s="84">
        <v>0.1002</v>
      </c>
      <c r="AW165" s="84">
        <v>0.3014</v>
      </c>
      <c r="AX165" s="84">
        <v>0.77</v>
      </c>
      <c r="AY165" s="84">
        <v>0.31159999999999999</v>
      </c>
      <c r="AZ165" s="84">
        <v>3.2599999999999997E-2</v>
      </c>
      <c r="BB165" s="92" t="s">
        <v>115</v>
      </c>
      <c r="BC165" s="84">
        <v>3.7600000000000001E-2</v>
      </c>
      <c r="BD165" s="84">
        <v>0.35620000000000002</v>
      </c>
      <c r="BE165" s="84">
        <v>0.45829999999999999</v>
      </c>
      <c r="BF165" s="84">
        <v>0.84489999999999998</v>
      </c>
      <c r="BG165" s="84">
        <v>0.62409999999999999</v>
      </c>
      <c r="BH165" s="84">
        <v>0.21</v>
      </c>
    </row>
    <row r="166" spans="1:60">
      <c r="A166" s="142"/>
      <c r="B166" s="142"/>
      <c r="C166" s="39">
        <v>6.8333333333333304</v>
      </c>
      <c r="D166" s="95">
        <v>0</v>
      </c>
      <c r="E166" s="95">
        <v>0</v>
      </c>
      <c r="F166" s="95">
        <v>0</v>
      </c>
      <c r="G166" s="95">
        <v>0</v>
      </c>
      <c r="H166" s="95">
        <v>0</v>
      </c>
      <c r="I166" s="95">
        <v>0</v>
      </c>
      <c r="J166" s="95">
        <v>1.7100000000000001E-2</v>
      </c>
      <c r="K166" s="95">
        <v>4.0899999999999999E-2</v>
      </c>
      <c r="L166" s="95">
        <v>1.4E-3</v>
      </c>
      <c r="M166" s="95">
        <v>1.6400000000000001E-2</v>
      </c>
      <c r="N166" s="95">
        <v>0.12970000000000001</v>
      </c>
      <c r="O166" s="95">
        <v>4.1099999999999998E-2</v>
      </c>
      <c r="P166" s="95">
        <v>0.38819999999999999</v>
      </c>
      <c r="Q166" s="95">
        <v>0.30280000000000001</v>
      </c>
      <c r="R166" s="95">
        <v>0.1179</v>
      </c>
      <c r="S166" s="95">
        <v>0.32169999999999999</v>
      </c>
      <c r="T166" s="95">
        <v>0.30280000000000001</v>
      </c>
      <c r="U166" s="95">
        <v>0.25659999999999999</v>
      </c>
      <c r="V166" s="95">
        <v>0.29530000000000001</v>
      </c>
      <c r="W166" s="95">
        <v>0.31850000000000001</v>
      </c>
      <c r="X166" s="95">
        <v>0.66959999999999997</v>
      </c>
      <c r="Y166" s="95">
        <v>0.60760000000000003</v>
      </c>
      <c r="Z166" s="95">
        <v>0.36399999999999999</v>
      </c>
      <c r="AA166" s="95">
        <v>0.39169999999999999</v>
      </c>
      <c r="AD166" s="92" t="s">
        <v>116</v>
      </c>
      <c r="AE166" s="84">
        <v>2.2499999999999999E-2</v>
      </c>
      <c r="AF166" s="84">
        <v>0.78110000000000002</v>
      </c>
      <c r="AG166" s="84">
        <v>0.62509999999999999</v>
      </c>
      <c r="AH166" s="84">
        <v>0.52839999999999998</v>
      </c>
      <c r="AI166" s="84">
        <v>0.98899999999999999</v>
      </c>
      <c r="AJ166" s="84">
        <v>0.84419999999999995</v>
      </c>
      <c r="AL166" s="92" t="s">
        <v>116</v>
      </c>
      <c r="AM166" s="84">
        <v>0.31850000000000001</v>
      </c>
      <c r="AN166" s="84">
        <v>0.86140000000000005</v>
      </c>
      <c r="AO166" s="84">
        <v>0.73150000000000004</v>
      </c>
      <c r="AP166" s="84">
        <v>0.67889999999999995</v>
      </c>
      <c r="AQ166" s="84">
        <v>0.96779999999999999</v>
      </c>
      <c r="AR166" s="84">
        <v>0.81889999999999996</v>
      </c>
      <c r="AT166" s="92" t="s">
        <v>116</v>
      </c>
      <c r="AU166" s="84">
        <v>7.9500000000000001E-2</v>
      </c>
      <c r="AV166" s="84">
        <v>7.7899999999999997E-2</v>
      </c>
      <c r="AW166" s="84">
        <v>0.36459999999999998</v>
      </c>
      <c r="AX166" s="84">
        <v>0.77849999999999997</v>
      </c>
      <c r="AY166" s="84">
        <v>0.28199999999999997</v>
      </c>
      <c r="AZ166" s="84">
        <v>1.0200000000000001E-2</v>
      </c>
      <c r="BB166" s="92" t="s">
        <v>116</v>
      </c>
      <c r="BC166" s="84">
        <v>6.2100000000000002E-2</v>
      </c>
      <c r="BD166" s="84">
        <v>0.3518</v>
      </c>
      <c r="BE166" s="84">
        <v>0.441</v>
      </c>
      <c r="BF166" s="84">
        <v>0.87</v>
      </c>
      <c r="BG166" s="84">
        <v>0.55679999999999996</v>
      </c>
      <c r="BH166" s="84">
        <v>0.24390000000000001</v>
      </c>
    </row>
    <row r="167" spans="1:60">
      <c r="A167" s="142"/>
      <c r="B167" s="142"/>
      <c r="C167" s="39">
        <v>6.875</v>
      </c>
      <c r="D167" s="95">
        <v>0</v>
      </c>
      <c r="E167" s="95">
        <v>0</v>
      </c>
      <c r="F167" s="95">
        <v>0</v>
      </c>
      <c r="G167" s="95">
        <v>0</v>
      </c>
      <c r="H167" s="95">
        <v>0</v>
      </c>
      <c r="I167" s="95">
        <v>0</v>
      </c>
      <c r="J167" s="95">
        <v>0</v>
      </c>
      <c r="K167" s="95">
        <v>0</v>
      </c>
      <c r="L167" s="95">
        <v>0</v>
      </c>
      <c r="M167" s="95">
        <v>0</v>
      </c>
      <c r="N167" s="95">
        <v>0</v>
      </c>
      <c r="O167" s="95">
        <v>0</v>
      </c>
      <c r="P167" s="95">
        <v>0.43730000000000002</v>
      </c>
      <c r="Q167" s="95">
        <v>0.32840000000000003</v>
      </c>
      <c r="R167" s="95">
        <v>0.123</v>
      </c>
      <c r="S167" s="95">
        <v>0.35360000000000003</v>
      </c>
      <c r="T167" s="95">
        <v>0.32840000000000003</v>
      </c>
      <c r="U167" s="95">
        <v>0.28179999999999999</v>
      </c>
      <c r="V167" s="95">
        <v>0.3921</v>
      </c>
      <c r="W167" s="95">
        <v>0.47460000000000002</v>
      </c>
      <c r="X167" s="95">
        <v>0.75929999999999997</v>
      </c>
      <c r="Y167" s="95">
        <v>0.67079999999999995</v>
      </c>
      <c r="Z167" s="95">
        <v>0.48930000000000001</v>
      </c>
      <c r="AA167" s="95">
        <v>0.51390000000000002</v>
      </c>
      <c r="AD167" s="92" t="s">
        <v>117</v>
      </c>
      <c r="AE167" s="84">
        <v>9.9099999999999994E-2</v>
      </c>
      <c r="AF167" s="84">
        <v>0.95679999999999998</v>
      </c>
      <c r="AG167" s="84">
        <v>0.11799999999999999</v>
      </c>
      <c r="AH167" s="84">
        <v>0.48180000000000001</v>
      </c>
      <c r="AI167" s="84">
        <v>0.99199999999999999</v>
      </c>
      <c r="AJ167" s="84">
        <v>0.59789999999999999</v>
      </c>
      <c r="AL167" s="92" t="s">
        <v>117</v>
      </c>
      <c r="AM167" s="84">
        <v>0.38719999999999999</v>
      </c>
      <c r="AN167" s="84">
        <v>0.89029999999999998</v>
      </c>
      <c r="AO167" s="84">
        <v>0.5514</v>
      </c>
      <c r="AP167" s="84">
        <v>0.67500000000000004</v>
      </c>
      <c r="AQ167" s="84">
        <v>0.94310000000000005</v>
      </c>
      <c r="AR167" s="84">
        <v>0.7198</v>
      </c>
      <c r="AT167" s="92" t="s">
        <v>117</v>
      </c>
      <c r="AU167" s="84">
        <v>0.10390000000000001</v>
      </c>
      <c r="AV167" s="84">
        <v>6.6400000000000001E-2</v>
      </c>
      <c r="AW167" s="84">
        <v>0.42080000000000001</v>
      </c>
      <c r="AX167" s="84">
        <v>0.79630000000000001</v>
      </c>
      <c r="AY167" s="84">
        <v>0.20730000000000001</v>
      </c>
      <c r="AZ167" s="84">
        <v>7.0000000000000001E-3</v>
      </c>
      <c r="BB167" s="92" t="s">
        <v>117</v>
      </c>
      <c r="BC167" s="84">
        <v>0.10390000000000001</v>
      </c>
      <c r="BD167" s="84">
        <v>0.34100000000000003</v>
      </c>
      <c r="BE167" s="84">
        <v>0.45240000000000002</v>
      </c>
      <c r="BF167" s="84">
        <v>0.89029999999999998</v>
      </c>
      <c r="BG167" s="84">
        <v>0.48230000000000001</v>
      </c>
      <c r="BH167" s="84">
        <v>0.20449999999999999</v>
      </c>
    </row>
    <row r="168" spans="1:60">
      <c r="A168" s="142"/>
      <c r="B168" s="142"/>
      <c r="C168" s="39">
        <v>6.9166666666666696</v>
      </c>
      <c r="D168" s="95">
        <v>0</v>
      </c>
      <c r="E168" s="95">
        <v>0</v>
      </c>
      <c r="F168" s="95">
        <v>0</v>
      </c>
      <c r="G168" s="95">
        <v>0</v>
      </c>
      <c r="H168" s="95">
        <v>0</v>
      </c>
      <c r="I168" s="95">
        <v>0</v>
      </c>
      <c r="J168" s="95">
        <v>0</v>
      </c>
      <c r="K168" s="95">
        <v>0</v>
      </c>
      <c r="L168" s="95">
        <v>0</v>
      </c>
      <c r="M168" s="95">
        <v>0</v>
      </c>
      <c r="N168" s="95">
        <v>0</v>
      </c>
      <c r="O168" s="95">
        <v>0</v>
      </c>
      <c r="P168" s="95">
        <v>0.39479999999999998</v>
      </c>
      <c r="Q168" s="95">
        <v>0.36149999999999999</v>
      </c>
      <c r="R168" s="95">
        <v>0.1105</v>
      </c>
      <c r="S168" s="95">
        <v>0.33460000000000001</v>
      </c>
      <c r="T168" s="95">
        <v>0.36149999999999999</v>
      </c>
      <c r="U168" s="95">
        <v>0.26500000000000001</v>
      </c>
      <c r="V168" s="95">
        <v>0.38390000000000002</v>
      </c>
      <c r="W168" s="95">
        <v>0.46289999999999998</v>
      </c>
      <c r="X168" s="95">
        <v>0.60540000000000005</v>
      </c>
      <c r="Y168" s="95">
        <v>0.66790000000000005</v>
      </c>
      <c r="Z168" s="95">
        <v>0.52029999999999998</v>
      </c>
      <c r="AA168" s="95">
        <v>0.50819999999999999</v>
      </c>
      <c r="AD168" s="92" t="s">
        <v>118</v>
      </c>
      <c r="AE168" s="84">
        <v>0</v>
      </c>
      <c r="AF168" s="84">
        <v>0.85880000000000001</v>
      </c>
      <c r="AG168" s="84">
        <v>0</v>
      </c>
      <c r="AH168" s="84">
        <v>0</v>
      </c>
      <c r="AI168" s="84">
        <v>1.0002</v>
      </c>
      <c r="AJ168" s="84">
        <v>0</v>
      </c>
      <c r="AL168" s="92" t="s">
        <v>118</v>
      </c>
      <c r="AM168" s="84">
        <v>0.20250000000000001</v>
      </c>
      <c r="AN168" s="84">
        <v>0.81200000000000006</v>
      </c>
      <c r="AO168" s="84">
        <v>0.14330000000000001</v>
      </c>
      <c r="AP168" s="84">
        <v>0.16370000000000001</v>
      </c>
      <c r="AQ168" s="84">
        <v>0.82850000000000001</v>
      </c>
      <c r="AR168" s="84">
        <v>0.23119999999999999</v>
      </c>
      <c r="AT168" s="92" t="s">
        <v>118</v>
      </c>
      <c r="AU168" s="84">
        <v>0.14949999999999999</v>
      </c>
      <c r="AV168" s="84">
        <v>9.6600000000000005E-2</v>
      </c>
      <c r="AW168" s="84">
        <v>0.47610000000000002</v>
      </c>
      <c r="AX168" s="84">
        <v>0.7399</v>
      </c>
      <c r="AY168" s="84">
        <v>0.2266</v>
      </c>
      <c r="AZ168" s="84">
        <v>9.7000000000000003E-3</v>
      </c>
      <c r="BB168" s="92" t="s">
        <v>118</v>
      </c>
      <c r="BC168" s="84">
        <v>0.15989999999999999</v>
      </c>
      <c r="BD168" s="84">
        <v>0.39429999999999998</v>
      </c>
      <c r="BE168" s="84">
        <v>0.50880000000000003</v>
      </c>
      <c r="BF168" s="84">
        <v>0.89149999999999996</v>
      </c>
      <c r="BG168" s="84">
        <v>0.52510000000000001</v>
      </c>
      <c r="BH168" s="84">
        <v>0.1928</v>
      </c>
    </row>
    <row r="169" spans="1:60">
      <c r="A169" s="142"/>
      <c r="B169" s="142"/>
      <c r="C169" s="39">
        <v>6.9583333333333304</v>
      </c>
      <c r="D169" s="95">
        <v>0</v>
      </c>
      <c r="E169" s="95">
        <v>0</v>
      </c>
      <c r="F169" s="95">
        <v>0</v>
      </c>
      <c r="G169" s="95">
        <v>0</v>
      </c>
      <c r="H169" s="95">
        <v>0</v>
      </c>
      <c r="I169" s="95">
        <v>0</v>
      </c>
      <c r="J169" s="95">
        <v>0</v>
      </c>
      <c r="K169" s="95">
        <v>0</v>
      </c>
      <c r="L169" s="95">
        <v>0</v>
      </c>
      <c r="M169" s="95">
        <v>0</v>
      </c>
      <c r="N169" s="95">
        <v>0</v>
      </c>
      <c r="O169" s="95">
        <v>0</v>
      </c>
      <c r="P169" s="95">
        <v>0.34870000000000001</v>
      </c>
      <c r="Q169" s="95">
        <v>0.41389999999999999</v>
      </c>
      <c r="R169" s="95">
        <v>0.1198</v>
      </c>
      <c r="S169" s="95">
        <v>0.35310000000000002</v>
      </c>
      <c r="T169" s="95">
        <v>0.41389999999999999</v>
      </c>
      <c r="U169" s="95">
        <v>0.2656</v>
      </c>
      <c r="V169" s="95">
        <v>0.42099999999999999</v>
      </c>
      <c r="W169" s="95">
        <v>0.435</v>
      </c>
      <c r="X169" s="95">
        <v>0.4526</v>
      </c>
      <c r="Y169" s="95">
        <v>0.4728</v>
      </c>
      <c r="Z169" s="95">
        <v>0.53180000000000005</v>
      </c>
      <c r="AA169" s="95">
        <v>0.48570000000000002</v>
      </c>
      <c r="AD169" s="92" t="s">
        <v>119</v>
      </c>
      <c r="AE169" s="84">
        <v>0</v>
      </c>
      <c r="AF169" s="84">
        <v>0.49309999999999998</v>
      </c>
      <c r="AG169" s="84">
        <v>0</v>
      </c>
      <c r="AH169" s="84">
        <v>0</v>
      </c>
      <c r="AI169" s="84">
        <v>0.65410000000000001</v>
      </c>
      <c r="AJ169" s="84">
        <v>0</v>
      </c>
      <c r="AL169" s="92" t="s">
        <v>119</v>
      </c>
      <c r="AM169" s="84">
        <v>1.37E-2</v>
      </c>
      <c r="AN169" s="84">
        <v>0.54769999999999996</v>
      </c>
      <c r="AO169" s="84">
        <v>0</v>
      </c>
      <c r="AP169" s="84">
        <v>0</v>
      </c>
      <c r="AQ169" s="84">
        <v>0.52600000000000002</v>
      </c>
      <c r="AR169" s="84">
        <v>0</v>
      </c>
      <c r="AT169" s="92" t="s">
        <v>119</v>
      </c>
      <c r="AU169" s="84">
        <v>0.2014</v>
      </c>
      <c r="AV169" s="84">
        <v>0.22070000000000001</v>
      </c>
      <c r="AW169" s="84">
        <v>0.59450000000000003</v>
      </c>
      <c r="AX169" s="84">
        <v>0.75049999999999994</v>
      </c>
      <c r="AY169" s="84">
        <v>0.33779999999999999</v>
      </c>
      <c r="AZ169" s="84">
        <v>1.78E-2</v>
      </c>
      <c r="BB169" s="92" t="s">
        <v>119</v>
      </c>
      <c r="BC169" s="84">
        <v>0.24690000000000001</v>
      </c>
      <c r="BD169" s="84">
        <v>0.50019999999999998</v>
      </c>
      <c r="BE169" s="84">
        <v>0.62009999999999998</v>
      </c>
      <c r="BF169" s="84">
        <v>0.87270000000000003</v>
      </c>
      <c r="BG169" s="84">
        <v>0.60089999999999999</v>
      </c>
      <c r="BH169" s="84">
        <v>0.21540000000000001</v>
      </c>
    </row>
    <row r="170" spans="1:60">
      <c r="A170" s="142"/>
      <c r="B170" s="142"/>
      <c r="C170" s="39">
        <v>7</v>
      </c>
      <c r="D170" s="95">
        <v>0</v>
      </c>
      <c r="E170" s="95">
        <v>0</v>
      </c>
      <c r="F170" s="95">
        <v>0</v>
      </c>
      <c r="G170" s="95">
        <v>0</v>
      </c>
      <c r="H170" s="95">
        <v>0</v>
      </c>
      <c r="I170" s="95">
        <v>0</v>
      </c>
      <c r="J170" s="95">
        <v>0</v>
      </c>
      <c r="K170" s="95">
        <v>0</v>
      </c>
      <c r="L170" s="95">
        <v>0</v>
      </c>
      <c r="M170" s="95">
        <v>0</v>
      </c>
      <c r="N170" s="95">
        <v>0</v>
      </c>
      <c r="O170" s="95">
        <v>0</v>
      </c>
      <c r="P170" s="95">
        <v>0.41360000000000002</v>
      </c>
      <c r="Q170" s="95">
        <v>0.52639999999999998</v>
      </c>
      <c r="R170" s="95">
        <v>0.1285</v>
      </c>
      <c r="S170" s="95">
        <v>0.46289999999999998</v>
      </c>
      <c r="T170" s="95">
        <v>0.52639999999999998</v>
      </c>
      <c r="U170" s="95">
        <v>0.3226</v>
      </c>
      <c r="V170" s="95">
        <v>0.48520000000000002</v>
      </c>
      <c r="W170" s="95">
        <v>0.49859999999999999</v>
      </c>
      <c r="X170" s="95">
        <v>0.32140000000000002</v>
      </c>
      <c r="Y170" s="95">
        <v>0.42849999999999999</v>
      </c>
      <c r="Z170" s="95">
        <v>0.53439999999999999</v>
      </c>
      <c r="AA170" s="95">
        <v>0.49170000000000003</v>
      </c>
      <c r="AD170" s="92" t="s">
        <v>120</v>
      </c>
      <c r="AE170" s="84">
        <v>0</v>
      </c>
      <c r="AF170" s="84">
        <v>0</v>
      </c>
      <c r="AG170" s="84">
        <v>0</v>
      </c>
      <c r="AH170" s="84">
        <v>0</v>
      </c>
      <c r="AI170" s="84">
        <v>0</v>
      </c>
      <c r="AJ170" s="84">
        <v>0</v>
      </c>
      <c r="AL170" s="92" t="s">
        <v>120</v>
      </c>
      <c r="AM170" s="84">
        <v>0</v>
      </c>
      <c r="AN170" s="84">
        <v>6.4799999999999996E-2</v>
      </c>
      <c r="AO170" s="84">
        <v>0</v>
      </c>
      <c r="AP170" s="84">
        <v>0</v>
      </c>
      <c r="AQ170" s="84">
        <v>0.15609999999999999</v>
      </c>
      <c r="AR170" s="84">
        <v>0</v>
      </c>
      <c r="AT170" s="92" t="s">
        <v>120</v>
      </c>
      <c r="AU170" s="84">
        <v>0.27300000000000002</v>
      </c>
      <c r="AV170" s="84">
        <v>0.23930000000000001</v>
      </c>
      <c r="AW170" s="84">
        <v>0.69869999999999999</v>
      </c>
      <c r="AX170" s="84">
        <v>0.80310000000000004</v>
      </c>
      <c r="AY170" s="84">
        <v>0.43790000000000001</v>
      </c>
      <c r="AZ170" s="84">
        <v>8.9700000000000002E-2</v>
      </c>
      <c r="BB170" s="92" t="s">
        <v>120</v>
      </c>
      <c r="BC170" s="84">
        <v>0.39910000000000001</v>
      </c>
      <c r="BD170" s="84">
        <v>0.49759999999999999</v>
      </c>
      <c r="BE170" s="84">
        <v>0.70189999999999997</v>
      </c>
      <c r="BF170" s="84">
        <v>0.85489999999999999</v>
      </c>
      <c r="BG170" s="84">
        <v>0.67969999999999997</v>
      </c>
      <c r="BH170" s="84">
        <v>0.4647</v>
      </c>
    </row>
    <row r="171" spans="1:60">
      <c r="A171" s="142" t="s">
        <v>79</v>
      </c>
      <c r="B171" s="142"/>
      <c r="C171" s="5">
        <v>7.0416666666666696</v>
      </c>
      <c r="D171" s="84">
        <v>0</v>
      </c>
      <c r="E171" s="84">
        <v>0</v>
      </c>
      <c r="F171" s="84">
        <v>0</v>
      </c>
      <c r="G171" s="84">
        <v>0</v>
      </c>
      <c r="H171" s="84">
        <v>0</v>
      </c>
      <c r="I171" s="84">
        <v>0</v>
      </c>
      <c r="J171" s="84">
        <v>0</v>
      </c>
      <c r="K171" s="84">
        <v>0</v>
      </c>
      <c r="L171" s="84">
        <v>0</v>
      </c>
      <c r="M171" s="84">
        <v>0</v>
      </c>
      <c r="N171" s="84">
        <v>0</v>
      </c>
      <c r="O171" s="84">
        <v>0</v>
      </c>
      <c r="P171" s="84">
        <v>0.35239999999999999</v>
      </c>
      <c r="Q171" s="84">
        <v>0.58809999999999996</v>
      </c>
      <c r="R171" s="84">
        <v>0.12609999999999999</v>
      </c>
      <c r="S171" s="84">
        <v>0.49509999999999998</v>
      </c>
      <c r="T171" s="84">
        <v>0.58809999999999996</v>
      </c>
      <c r="U171" s="84">
        <v>0.31809999999999999</v>
      </c>
      <c r="V171" s="84">
        <v>0.27260000000000001</v>
      </c>
      <c r="W171" s="84">
        <v>0.40739999999999998</v>
      </c>
      <c r="X171" s="84">
        <v>0.1638</v>
      </c>
      <c r="Y171" s="84">
        <v>0.25009999999999999</v>
      </c>
      <c r="Z171" s="84">
        <v>0.46239999999999998</v>
      </c>
      <c r="AA171" s="84">
        <v>0.38490000000000002</v>
      </c>
      <c r="AD171" s="92" t="s">
        <v>121</v>
      </c>
      <c r="AE171" s="84">
        <v>0</v>
      </c>
      <c r="AF171" s="84">
        <v>0</v>
      </c>
      <c r="AG171" s="84">
        <v>0</v>
      </c>
      <c r="AH171" s="84">
        <v>0</v>
      </c>
      <c r="AI171" s="84">
        <v>0</v>
      </c>
      <c r="AJ171" s="84">
        <v>0</v>
      </c>
      <c r="AL171" s="92" t="s">
        <v>121</v>
      </c>
      <c r="AM171" s="84">
        <v>0</v>
      </c>
      <c r="AN171" s="84">
        <v>0</v>
      </c>
      <c r="AO171" s="84">
        <v>0</v>
      </c>
      <c r="AP171" s="84">
        <v>0</v>
      </c>
      <c r="AQ171" s="84">
        <v>2.3E-3</v>
      </c>
      <c r="AR171" s="84">
        <v>0</v>
      </c>
      <c r="AT171" s="92" t="s">
        <v>121</v>
      </c>
      <c r="AU171" s="84">
        <v>0.32979999999999998</v>
      </c>
      <c r="AV171" s="84">
        <v>0.29289999999999999</v>
      </c>
      <c r="AW171" s="84">
        <v>0.73939999999999995</v>
      </c>
      <c r="AX171" s="84">
        <v>0.80120000000000002</v>
      </c>
      <c r="AY171" s="84">
        <v>0.51100000000000001</v>
      </c>
      <c r="AZ171" s="84">
        <v>0.31490000000000001</v>
      </c>
      <c r="BB171" s="92" t="s">
        <v>121</v>
      </c>
      <c r="BC171" s="84">
        <v>0.57069999999999999</v>
      </c>
      <c r="BD171" s="84">
        <v>0.49080000000000001</v>
      </c>
      <c r="BE171" s="84">
        <v>0.73850000000000005</v>
      </c>
      <c r="BF171" s="84">
        <v>0.80759999999999998</v>
      </c>
      <c r="BG171" s="84">
        <v>0.72609999999999997</v>
      </c>
      <c r="BH171" s="84">
        <v>0.71489999999999998</v>
      </c>
    </row>
    <row r="172" spans="1:60">
      <c r="A172" s="142"/>
      <c r="B172" s="142"/>
      <c r="C172" s="5">
        <v>7.0833333333333304</v>
      </c>
      <c r="D172" s="84">
        <v>0</v>
      </c>
      <c r="E172" s="84">
        <v>0</v>
      </c>
      <c r="F172" s="84">
        <v>0</v>
      </c>
      <c r="G172" s="84">
        <v>0</v>
      </c>
      <c r="H172" s="84">
        <v>0</v>
      </c>
      <c r="I172" s="84">
        <v>0</v>
      </c>
      <c r="J172" s="84">
        <v>0</v>
      </c>
      <c r="K172" s="84">
        <v>0</v>
      </c>
      <c r="L172" s="84">
        <v>0</v>
      </c>
      <c r="M172" s="84">
        <v>0</v>
      </c>
      <c r="N172" s="84">
        <v>0</v>
      </c>
      <c r="O172" s="84">
        <v>0</v>
      </c>
      <c r="P172" s="84">
        <v>0.33129999999999998</v>
      </c>
      <c r="Q172" s="84">
        <v>0.53410000000000002</v>
      </c>
      <c r="R172" s="84">
        <v>0.1147</v>
      </c>
      <c r="S172" s="84">
        <v>0.47520000000000001</v>
      </c>
      <c r="T172" s="84">
        <v>0.53410000000000002</v>
      </c>
      <c r="U172" s="84">
        <v>0.29720000000000002</v>
      </c>
      <c r="V172" s="84">
        <v>0.42509999999999998</v>
      </c>
      <c r="W172" s="84">
        <v>0.49630000000000002</v>
      </c>
      <c r="X172" s="84">
        <v>0.12870000000000001</v>
      </c>
      <c r="Y172" s="84">
        <v>0.22120000000000001</v>
      </c>
      <c r="Z172" s="84">
        <v>0.46029999999999999</v>
      </c>
      <c r="AA172" s="84">
        <v>0.41589999999999999</v>
      </c>
      <c r="AD172" s="92" t="s">
        <v>122</v>
      </c>
      <c r="AE172" s="84">
        <v>0</v>
      </c>
      <c r="AF172" s="84">
        <v>0</v>
      </c>
      <c r="AG172" s="84">
        <v>0</v>
      </c>
      <c r="AH172" s="84">
        <v>0</v>
      </c>
      <c r="AI172" s="84">
        <v>0</v>
      </c>
      <c r="AJ172" s="84">
        <v>0</v>
      </c>
      <c r="AL172" s="92" t="s">
        <v>122</v>
      </c>
      <c r="AM172" s="84">
        <v>0</v>
      </c>
      <c r="AN172" s="84">
        <v>0</v>
      </c>
      <c r="AO172" s="84">
        <v>0</v>
      </c>
      <c r="AP172" s="84">
        <v>0</v>
      </c>
      <c r="AQ172" s="84">
        <v>0</v>
      </c>
      <c r="AR172" s="84">
        <v>0</v>
      </c>
      <c r="AT172" s="92" t="s">
        <v>122</v>
      </c>
      <c r="AU172" s="84">
        <v>0.24890000000000001</v>
      </c>
      <c r="AV172" s="84">
        <v>0.44679999999999997</v>
      </c>
      <c r="AW172" s="84">
        <v>0.74709999999999999</v>
      </c>
      <c r="AX172" s="84">
        <v>0.8054</v>
      </c>
      <c r="AY172" s="84">
        <v>0.54569999999999996</v>
      </c>
      <c r="AZ172" s="84">
        <v>0.37940000000000002</v>
      </c>
      <c r="BB172" s="92" t="s">
        <v>122</v>
      </c>
      <c r="BC172" s="84">
        <v>0.59530000000000005</v>
      </c>
      <c r="BD172" s="84">
        <v>0.51359999999999995</v>
      </c>
      <c r="BE172" s="84">
        <v>0.72370000000000001</v>
      </c>
      <c r="BF172" s="84">
        <v>0.78029999999999999</v>
      </c>
      <c r="BG172" s="84">
        <v>0.69969999999999999</v>
      </c>
      <c r="BH172" s="84">
        <v>0.67379999999999995</v>
      </c>
    </row>
    <row r="173" spans="1:60">
      <c r="A173" s="142"/>
      <c r="B173" s="142"/>
      <c r="C173" s="5">
        <v>7.125</v>
      </c>
      <c r="D173" s="84">
        <v>0</v>
      </c>
      <c r="E173" s="84">
        <v>0</v>
      </c>
      <c r="F173" s="84">
        <v>0</v>
      </c>
      <c r="G173" s="84">
        <v>0</v>
      </c>
      <c r="H173" s="84">
        <v>0</v>
      </c>
      <c r="I173" s="84">
        <v>0</v>
      </c>
      <c r="J173" s="84">
        <v>0</v>
      </c>
      <c r="K173" s="84">
        <v>0</v>
      </c>
      <c r="L173" s="84">
        <v>0</v>
      </c>
      <c r="M173" s="84">
        <v>0</v>
      </c>
      <c r="N173" s="84">
        <v>0</v>
      </c>
      <c r="O173" s="84">
        <v>0</v>
      </c>
      <c r="P173" s="84">
        <v>0.28160000000000002</v>
      </c>
      <c r="Q173" s="84">
        <v>0.48659999999999998</v>
      </c>
      <c r="R173" s="84">
        <v>9.9299999999999999E-2</v>
      </c>
      <c r="S173" s="84">
        <v>0.41210000000000002</v>
      </c>
      <c r="T173" s="84">
        <v>0.48659999999999998</v>
      </c>
      <c r="U173" s="84">
        <v>0.25879999999999997</v>
      </c>
      <c r="V173" s="84">
        <v>0.35470000000000002</v>
      </c>
      <c r="W173" s="84">
        <v>0.41439999999999999</v>
      </c>
      <c r="X173" s="84">
        <v>0.12989999999999999</v>
      </c>
      <c r="Y173" s="84">
        <v>0.2261</v>
      </c>
      <c r="Z173" s="84">
        <v>0.43330000000000002</v>
      </c>
      <c r="AA173" s="84">
        <v>0.37619999999999998</v>
      </c>
      <c r="AD173" s="92" t="s">
        <v>123</v>
      </c>
      <c r="AE173" s="84">
        <v>0</v>
      </c>
      <c r="AF173" s="84">
        <v>0</v>
      </c>
      <c r="AG173" s="84">
        <v>0</v>
      </c>
      <c r="AH173" s="84">
        <v>0</v>
      </c>
      <c r="AI173" s="84">
        <v>0</v>
      </c>
      <c r="AJ173" s="84">
        <v>0</v>
      </c>
      <c r="AL173" s="92" t="s">
        <v>123</v>
      </c>
      <c r="AM173" s="84">
        <v>0</v>
      </c>
      <c r="AN173" s="84">
        <v>0</v>
      </c>
      <c r="AO173" s="84">
        <v>0</v>
      </c>
      <c r="AP173" s="84">
        <v>0</v>
      </c>
      <c r="AQ173" s="84">
        <v>0</v>
      </c>
      <c r="AR173" s="84">
        <v>0</v>
      </c>
      <c r="AT173" s="92" t="s">
        <v>123</v>
      </c>
      <c r="AU173" s="84">
        <v>0.31690000000000002</v>
      </c>
      <c r="AV173" s="84">
        <v>0.45910000000000001</v>
      </c>
      <c r="AW173" s="84">
        <v>0.63439999999999996</v>
      </c>
      <c r="AX173" s="84">
        <v>0.80010000000000003</v>
      </c>
      <c r="AY173" s="84">
        <v>0.52680000000000005</v>
      </c>
      <c r="AZ173" s="84">
        <v>0.4</v>
      </c>
      <c r="BB173" s="92" t="s">
        <v>123</v>
      </c>
      <c r="BC173" s="84">
        <v>0.65610000000000002</v>
      </c>
      <c r="BD173" s="84">
        <v>0.61080000000000001</v>
      </c>
      <c r="BE173" s="84">
        <v>0.68830000000000002</v>
      </c>
      <c r="BF173" s="84">
        <v>0.78149999999999997</v>
      </c>
      <c r="BG173" s="84">
        <v>0.70269999999999999</v>
      </c>
      <c r="BH173" s="84">
        <v>0.52080000000000004</v>
      </c>
    </row>
    <row r="174" spans="1:60">
      <c r="A174" s="142"/>
      <c r="B174" s="142"/>
      <c r="C174" s="5">
        <v>7.1666666666666696</v>
      </c>
      <c r="D174" s="84">
        <v>0</v>
      </c>
      <c r="E174" s="84">
        <v>0</v>
      </c>
      <c r="F174" s="84">
        <v>0</v>
      </c>
      <c r="G174" s="84">
        <v>0</v>
      </c>
      <c r="H174" s="84">
        <v>0</v>
      </c>
      <c r="I174" s="84">
        <v>0</v>
      </c>
      <c r="J174" s="84">
        <v>0</v>
      </c>
      <c r="K174" s="84">
        <v>0</v>
      </c>
      <c r="L174" s="84">
        <v>0</v>
      </c>
      <c r="M174" s="84">
        <v>0</v>
      </c>
      <c r="N174" s="84">
        <v>0</v>
      </c>
      <c r="O174" s="84">
        <v>0</v>
      </c>
      <c r="P174" s="84">
        <v>0.2455</v>
      </c>
      <c r="Q174" s="84">
        <v>0.40229999999999999</v>
      </c>
      <c r="R174" s="84">
        <v>9.7500000000000003E-2</v>
      </c>
      <c r="S174" s="84">
        <v>0.34970000000000001</v>
      </c>
      <c r="T174" s="84">
        <v>0.40229999999999999</v>
      </c>
      <c r="U174" s="84">
        <v>0.22550000000000001</v>
      </c>
      <c r="V174" s="84">
        <v>0.26929999999999998</v>
      </c>
      <c r="W174" s="84">
        <v>0.33529999999999999</v>
      </c>
      <c r="X174" s="84">
        <v>0.1153</v>
      </c>
      <c r="Y174" s="84">
        <v>0.20580000000000001</v>
      </c>
      <c r="Z174" s="84">
        <v>0.4531</v>
      </c>
      <c r="AA174" s="84">
        <v>0.35610000000000003</v>
      </c>
      <c r="AD174" s="92" t="s">
        <v>124</v>
      </c>
      <c r="AE174" s="84">
        <v>0</v>
      </c>
      <c r="AF174" s="84">
        <v>0</v>
      </c>
      <c r="AG174" s="84">
        <v>0</v>
      </c>
      <c r="AH174" s="84">
        <v>0</v>
      </c>
      <c r="AI174" s="84">
        <v>0</v>
      </c>
      <c r="AJ174" s="84">
        <v>0</v>
      </c>
      <c r="AL174" s="92" t="s">
        <v>124</v>
      </c>
      <c r="AM174" s="84">
        <v>0</v>
      </c>
      <c r="AN174" s="84">
        <v>0</v>
      </c>
      <c r="AO174" s="84">
        <v>0</v>
      </c>
      <c r="AP174" s="84">
        <v>0</v>
      </c>
      <c r="AQ174" s="84">
        <v>0</v>
      </c>
      <c r="AR174" s="84">
        <v>0</v>
      </c>
      <c r="AT174" s="92" t="s">
        <v>124</v>
      </c>
      <c r="AU174" s="84">
        <v>0.3</v>
      </c>
      <c r="AV174" s="84">
        <v>0.42609999999999998</v>
      </c>
      <c r="AW174" s="84">
        <v>0.72370000000000001</v>
      </c>
      <c r="AX174" s="84">
        <v>0.71350000000000002</v>
      </c>
      <c r="AY174" s="84">
        <v>0.61880000000000002</v>
      </c>
      <c r="AZ174" s="84">
        <v>0.40429999999999999</v>
      </c>
      <c r="BB174" s="92" t="s">
        <v>124</v>
      </c>
      <c r="BC174" s="84">
        <v>0.58420000000000005</v>
      </c>
      <c r="BD174" s="84">
        <v>0.71540000000000004</v>
      </c>
      <c r="BE174" s="84">
        <v>0.67130000000000001</v>
      </c>
      <c r="BF174" s="84">
        <v>0.77869999999999995</v>
      </c>
      <c r="BG174" s="84">
        <v>0.66849999999999998</v>
      </c>
      <c r="BH174" s="84">
        <v>0.46660000000000001</v>
      </c>
    </row>
    <row r="175" spans="1:60">
      <c r="A175" s="142"/>
      <c r="B175" s="142"/>
      <c r="C175" s="5">
        <v>7.2083333333333304</v>
      </c>
      <c r="D175" s="84">
        <v>0</v>
      </c>
      <c r="E175" s="84">
        <v>0</v>
      </c>
      <c r="F175" s="84">
        <v>0</v>
      </c>
      <c r="G175" s="84">
        <v>0</v>
      </c>
      <c r="H175" s="84">
        <v>0</v>
      </c>
      <c r="I175" s="84">
        <v>0</v>
      </c>
      <c r="J175" s="84">
        <v>0</v>
      </c>
      <c r="K175" s="84">
        <v>0</v>
      </c>
      <c r="L175" s="84">
        <v>0</v>
      </c>
      <c r="M175" s="84">
        <v>0</v>
      </c>
      <c r="N175" s="84">
        <v>0</v>
      </c>
      <c r="O175" s="84">
        <v>0</v>
      </c>
      <c r="P175" s="84">
        <v>0.24540000000000001</v>
      </c>
      <c r="Q175" s="84">
        <v>0.37980000000000003</v>
      </c>
      <c r="R175" s="84">
        <v>8.4099999999999994E-2</v>
      </c>
      <c r="S175" s="84">
        <v>0.34760000000000002</v>
      </c>
      <c r="T175" s="84">
        <v>0.37980000000000003</v>
      </c>
      <c r="U175" s="84">
        <v>0.217</v>
      </c>
      <c r="V175" s="84">
        <v>0.20619999999999999</v>
      </c>
      <c r="W175" s="84">
        <v>0.27339999999999998</v>
      </c>
      <c r="X175" s="84">
        <v>0.1027</v>
      </c>
      <c r="Y175" s="84">
        <v>0.16189999999999999</v>
      </c>
      <c r="Z175" s="84">
        <v>0.47160000000000002</v>
      </c>
      <c r="AA175" s="84">
        <v>0.34089999999999998</v>
      </c>
    </row>
    <row r="176" spans="1:60">
      <c r="A176" s="142"/>
      <c r="B176" s="142"/>
      <c r="C176" s="5">
        <v>7.25</v>
      </c>
      <c r="D176" s="84">
        <v>0</v>
      </c>
      <c r="E176" s="84">
        <v>0</v>
      </c>
      <c r="F176" s="84">
        <v>0</v>
      </c>
      <c r="G176" s="84">
        <v>0</v>
      </c>
      <c r="H176" s="84">
        <v>0</v>
      </c>
      <c r="I176" s="84">
        <v>0</v>
      </c>
      <c r="J176" s="84">
        <v>2.0000000000000001E-4</v>
      </c>
      <c r="K176" s="84">
        <v>3.5999999999999999E-3</v>
      </c>
      <c r="L176" s="84">
        <v>0</v>
      </c>
      <c r="M176" s="84">
        <v>0</v>
      </c>
      <c r="N176" s="84">
        <v>0</v>
      </c>
      <c r="O176" s="84">
        <v>8.0000000000000004E-4</v>
      </c>
      <c r="P176" s="84">
        <v>0.25509999999999999</v>
      </c>
      <c r="Q176" s="84">
        <v>0.35170000000000001</v>
      </c>
      <c r="R176" s="84">
        <v>8.2900000000000001E-2</v>
      </c>
      <c r="S176" s="84">
        <v>0.36919999999999997</v>
      </c>
      <c r="T176" s="84">
        <v>0.35170000000000001</v>
      </c>
      <c r="U176" s="84">
        <v>0.2203</v>
      </c>
      <c r="V176" s="84">
        <v>0.18479999999999999</v>
      </c>
      <c r="W176" s="84">
        <v>0.19450000000000001</v>
      </c>
      <c r="X176" s="84">
        <v>7.5800000000000006E-2</v>
      </c>
      <c r="Y176" s="84">
        <v>0.16259999999999999</v>
      </c>
      <c r="Z176" s="84">
        <v>0.44259999999999999</v>
      </c>
      <c r="AA176" s="84">
        <v>0.30299999999999999</v>
      </c>
    </row>
    <row r="177" spans="1:41">
      <c r="A177" s="142"/>
      <c r="B177" s="142"/>
      <c r="C177" s="5">
        <v>7.2916666666666696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9.8000000000000004E-2</v>
      </c>
      <c r="K177" s="84">
        <v>0.1696</v>
      </c>
      <c r="L177" s="84">
        <v>6.9199999999999998E-2</v>
      </c>
      <c r="M177" s="84">
        <v>0.1193</v>
      </c>
      <c r="N177" s="84">
        <v>7.7700000000000005E-2</v>
      </c>
      <c r="O177" s="84">
        <v>0.10680000000000001</v>
      </c>
      <c r="P177" s="84">
        <v>0.2616</v>
      </c>
      <c r="Q177" s="84">
        <v>0.36730000000000002</v>
      </c>
      <c r="R177" s="84">
        <v>8.1799999999999998E-2</v>
      </c>
      <c r="S177" s="84">
        <v>0.38840000000000002</v>
      </c>
      <c r="T177" s="84">
        <v>0.36730000000000002</v>
      </c>
      <c r="U177" s="84">
        <v>0.22739999999999999</v>
      </c>
      <c r="V177" s="84">
        <v>0.1676</v>
      </c>
      <c r="W177" s="84">
        <v>0.13220000000000001</v>
      </c>
      <c r="X177" s="84">
        <v>7.6700000000000004E-2</v>
      </c>
      <c r="Y177" s="84">
        <v>0.1583</v>
      </c>
      <c r="Z177" s="84">
        <v>0.35470000000000002</v>
      </c>
      <c r="AA177" s="84">
        <v>0.24279999999999999</v>
      </c>
      <c r="AO177" s="84">
        <f>AVERAGE(AM35:AR58,AM64:AR87,AM93:AR116,AM122:AR145,AM151:AR174)</f>
        <v>0.27622055555555547</v>
      </c>
    </row>
    <row r="178" spans="1:41">
      <c r="A178" s="142"/>
      <c r="B178" s="142"/>
      <c r="C178" s="5">
        <v>7.3333333333333304</v>
      </c>
      <c r="D178" s="84">
        <v>0</v>
      </c>
      <c r="E178" s="84">
        <v>0</v>
      </c>
      <c r="F178" s="84">
        <v>0</v>
      </c>
      <c r="G178" s="84">
        <v>0</v>
      </c>
      <c r="H178" s="84">
        <v>0</v>
      </c>
      <c r="I178" s="84">
        <v>0</v>
      </c>
      <c r="J178" s="84">
        <v>0.50739999999999996</v>
      </c>
      <c r="K178" s="84">
        <v>0.58489999999999998</v>
      </c>
      <c r="L178" s="84">
        <v>0.55210000000000004</v>
      </c>
      <c r="M178" s="84">
        <v>0.51090000000000002</v>
      </c>
      <c r="N178" s="84">
        <v>0.49819999999999998</v>
      </c>
      <c r="O178" s="84">
        <v>0.53069999999999995</v>
      </c>
      <c r="P178" s="84">
        <v>0.1855</v>
      </c>
      <c r="Q178" s="84">
        <v>0.2283</v>
      </c>
      <c r="R178" s="84">
        <v>5.6300000000000003E-2</v>
      </c>
      <c r="S178" s="84">
        <v>0.24709999999999999</v>
      </c>
      <c r="T178" s="84">
        <v>0.2283</v>
      </c>
      <c r="U178" s="84">
        <v>0.15110000000000001</v>
      </c>
      <c r="V178" s="84">
        <v>0.11409999999999999</v>
      </c>
      <c r="W178" s="84">
        <v>0.13270000000000001</v>
      </c>
      <c r="X178" s="84">
        <v>7.6300000000000007E-2</v>
      </c>
      <c r="Y178" s="84">
        <v>0.1268</v>
      </c>
      <c r="Z178" s="84">
        <v>0.24909999999999999</v>
      </c>
      <c r="AA178" s="84">
        <v>0.18240000000000001</v>
      </c>
    </row>
    <row r="179" spans="1:41">
      <c r="A179" s="142"/>
      <c r="B179" s="142"/>
      <c r="C179" s="5">
        <v>7.375</v>
      </c>
      <c r="D179" s="84">
        <v>0.188</v>
      </c>
      <c r="E179" s="84">
        <v>0.2351</v>
      </c>
      <c r="F179" s="84">
        <v>7.8600000000000003E-2</v>
      </c>
      <c r="G179" s="84">
        <v>0.14080000000000001</v>
      </c>
      <c r="H179" s="84">
        <v>8.0100000000000005E-2</v>
      </c>
      <c r="I179" s="84">
        <v>0.14449999999999999</v>
      </c>
      <c r="J179" s="84">
        <v>0.76190000000000002</v>
      </c>
      <c r="K179" s="84">
        <v>0.79690000000000005</v>
      </c>
      <c r="L179" s="84">
        <v>0.76580000000000004</v>
      </c>
      <c r="M179" s="84">
        <v>0.66110000000000002</v>
      </c>
      <c r="N179" s="84">
        <v>0.79369999999999996</v>
      </c>
      <c r="O179" s="84">
        <v>0.75590000000000002</v>
      </c>
      <c r="P179" s="84">
        <v>0.1338</v>
      </c>
      <c r="Q179" s="84">
        <v>0.13900000000000001</v>
      </c>
      <c r="R179" s="84">
        <v>3.7400000000000003E-2</v>
      </c>
      <c r="S179" s="84">
        <v>0.15329999999999999</v>
      </c>
      <c r="T179" s="84">
        <v>0.13900000000000001</v>
      </c>
      <c r="U179" s="84">
        <v>9.9699999999999997E-2</v>
      </c>
      <c r="V179" s="84">
        <v>8.5000000000000006E-2</v>
      </c>
      <c r="W179" s="84">
        <v>0.1517</v>
      </c>
      <c r="X179" s="84">
        <v>8.2900000000000001E-2</v>
      </c>
      <c r="Y179" s="84">
        <v>0.1313</v>
      </c>
      <c r="Z179" s="84">
        <v>0.17580000000000001</v>
      </c>
      <c r="AA179" s="84">
        <v>0.14749999999999999</v>
      </c>
    </row>
    <row r="180" spans="1:41">
      <c r="A180" s="142"/>
      <c r="B180" s="142"/>
      <c r="C180" s="5">
        <v>7.4166666666666696</v>
      </c>
      <c r="D180" s="84">
        <v>0.51459999999999995</v>
      </c>
      <c r="E180" s="84">
        <v>0.69</v>
      </c>
      <c r="F180" s="84">
        <v>0.21190000000000001</v>
      </c>
      <c r="G180" s="84">
        <v>0.43020000000000003</v>
      </c>
      <c r="H180" s="84">
        <v>0.3911</v>
      </c>
      <c r="I180" s="84">
        <v>0.4476</v>
      </c>
      <c r="J180" s="84">
        <v>0.82450000000000001</v>
      </c>
      <c r="K180" s="84">
        <v>0.86899999999999999</v>
      </c>
      <c r="L180" s="84">
        <v>0.83919999999999995</v>
      </c>
      <c r="M180" s="84">
        <v>0.7903</v>
      </c>
      <c r="N180" s="84">
        <v>0.89880000000000004</v>
      </c>
      <c r="O180" s="84">
        <v>0.84430000000000005</v>
      </c>
      <c r="P180" s="84">
        <v>0.1124</v>
      </c>
      <c r="Q180" s="84">
        <v>9.9699999999999997E-2</v>
      </c>
      <c r="R180" s="84">
        <v>3.5400000000000001E-2</v>
      </c>
      <c r="S180" s="84">
        <v>0.1145</v>
      </c>
      <c r="T180" s="84">
        <v>9.9699999999999997E-2</v>
      </c>
      <c r="U180" s="84">
        <v>8.0500000000000002E-2</v>
      </c>
      <c r="V180" s="84">
        <v>7.7499999999999999E-2</v>
      </c>
      <c r="W180" s="84">
        <v>0.16339999999999999</v>
      </c>
      <c r="X180" s="84">
        <v>6.6199999999999995E-2</v>
      </c>
      <c r="Y180" s="84">
        <v>7.1300000000000002E-2</v>
      </c>
      <c r="Z180" s="84">
        <v>0.1149</v>
      </c>
      <c r="AA180" s="84">
        <v>0.11409999999999999</v>
      </c>
    </row>
    <row r="181" spans="1:41">
      <c r="A181" s="142"/>
      <c r="B181" s="142"/>
      <c r="C181" s="5">
        <v>7.4583333333333304</v>
      </c>
      <c r="D181" s="84">
        <v>0.69910000000000005</v>
      </c>
      <c r="E181" s="84">
        <v>0.86150000000000004</v>
      </c>
      <c r="F181" s="84">
        <v>0.4204</v>
      </c>
      <c r="G181" s="84">
        <v>0.74990000000000001</v>
      </c>
      <c r="H181" s="84">
        <v>0.7329</v>
      </c>
      <c r="I181" s="84">
        <v>0.69279999999999997</v>
      </c>
      <c r="J181" s="84">
        <v>0.82750000000000001</v>
      </c>
      <c r="K181" s="84">
        <v>0.7843</v>
      </c>
      <c r="L181" s="84">
        <v>0.85680000000000001</v>
      </c>
      <c r="M181" s="84">
        <v>0.80769999999999997</v>
      </c>
      <c r="N181" s="84">
        <v>0.88549999999999995</v>
      </c>
      <c r="O181" s="84">
        <v>0.83240000000000003</v>
      </c>
      <c r="P181" s="84">
        <v>0.13950000000000001</v>
      </c>
      <c r="Q181" s="84">
        <v>0.14580000000000001</v>
      </c>
      <c r="R181" s="84">
        <v>4.3499999999999997E-2</v>
      </c>
      <c r="S181" s="84">
        <v>0.1366</v>
      </c>
      <c r="T181" s="84">
        <v>0.14580000000000001</v>
      </c>
      <c r="U181" s="84">
        <v>0.1012</v>
      </c>
      <c r="V181" s="84">
        <v>8.9499999999999996E-2</v>
      </c>
      <c r="W181" s="84">
        <v>0.1678</v>
      </c>
      <c r="X181" s="84">
        <v>6.6100000000000006E-2</v>
      </c>
      <c r="Y181" s="84">
        <v>6.5000000000000002E-2</v>
      </c>
      <c r="Z181" s="84">
        <v>0.20760000000000001</v>
      </c>
      <c r="AA181" s="84">
        <v>0.16270000000000001</v>
      </c>
    </row>
    <row r="182" spans="1:41">
      <c r="A182" s="142"/>
      <c r="B182" s="142"/>
      <c r="C182" s="5">
        <v>7.5</v>
      </c>
      <c r="D182" s="84">
        <v>0.66890000000000005</v>
      </c>
      <c r="E182" s="84">
        <v>0.85319999999999996</v>
      </c>
      <c r="F182" s="84">
        <v>0.43240000000000001</v>
      </c>
      <c r="G182" s="84">
        <v>0.80789999999999995</v>
      </c>
      <c r="H182" s="84">
        <v>0.74909999999999999</v>
      </c>
      <c r="I182" s="84">
        <v>0.70230000000000004</v>
      </c>
      <c r="J182" s="84">
        <v>0.8044</v>
      </c>
      <c r="K182" s="84">
        <v>0.77410000000000001</v>
      </c>
      <c r="L182" s="84">
        <v>0.84819999999999995</v>
      </c>
      <c r="M182" s="84">
        <v>0.80820000000000003</v>
      </c>
      <c r="N182" s="84">
        <v>0.87139999999999995</v>
      </c>
      <c r="O182" s="84">
        <v>0.82120000000000004</v>
      </c>
      <c r="P182" s="84">
        <v>0.1255</v>
      </c>
      <c r="Q182" s="84">
        <v>0.1321</v>
      </c>
      <c r="R182" s="84">
        <v>3.7999999999999999E-2</v>
      </c>
      <c r="S182" s="84">
        <v>0.1368</v>
      </c>
      <c r="T182" s="84">
        <v>0.1321</v>
      </c>
      <c r="U182" s="84">
        <v>9.35E-2</v>
      </c>
      <c r="V182" s="84">
        <v>0.1087</v>
      </c>
      <c r="W182" s="84">
        <v>0.14899999999999999</v>
      </c>
      <c r="X182" s="84">
        <v>7.1099999999999997E-2</v>
      </c>
      <c r="Y182" s="84">
        <v>6.8400000000000002E-2</v>
      </c>
      <c r="Z182" s="84">
        <v>0.2828</v>
      </c>
      <c r="AA182" s="84">
        <v>0.19919999999999999</v>
      </c>
    </row>
    <row r="183" spans="1:41">
      <c r="A183" s="142"/>
      <c r="B183" s="142"/>
      <c r="C183" s="5">
        <v>7.5416666666666696</v>
      </c>
      <c r="D183" s="84">
        <v>0.75660000000000005</v>
      </c>
      <c r="E183" s="84">
        <v>0.89690000000000003</v>
      </c>
      <c r="F183" s="84">
        <v>0.43230000000000002</v>
      </c>
      <c r="G183" s="84">
        <v>0.8538</v>
      </c>
      <c r="H183" s="84">
        <v>0.74709999999999999</v>
      </c>
      <c r="I183" s="84">
        <v>0.73729999999999996</v>
      </c>
      <c r="J183" s="84">
        <v>0.81699999999999995</v>
      </c>
      <c r="K183" s="84">
        <v>0.77290000000000003</v>
      </c>
      <c r="L183" s="84">
        <v>0.79810000000000003</v>
      </c>
      <c r="M183" s="84">
        <v>0.82110000000000005</v>
      </c>
      <c r="N183" s="84">
        <v>0.87060000000000004</v>
      </c>
      <c r="O183" s="84">
        <v>0.81589999999999996</v>
      </c>
      <c r="P183" s="84">
        <v>0.18590000000000001</v>
      </c>
      <c r="Q183" s="84">
        <v>0.2014</v>
      </c>
      <c r="R183" s="84">
        <v>5.5E-2</v>
      </c>
      <c r="S183" s="84">
        <v>0.21360000000000001</v>
      </c>
      <c r="T183" s="84">
        <v>0.2014</v>
      </c>
      <c r="U183" s="84">
        <v>0.14080000000000001</v>
      </c>
      <c r="V183" s="84">
        <v>0.12540000000000001</v>
      </c>
      <c r="W183" s="84">
        <v>0.1231</v>
      </c>
      <c r="X183" s="84">
        <v>0.1384</v>
      </c>
      <c r="Y183" s="84">
        <v>9.0399999999999994E-2</v>
      </c>
      <c r="Z183" s="84">
        <v>0.19600000000000001</v>
      </c>
      <c r="AA183" s="84">
        <v>0.1603</v>
      </c>
    </row>
    <row r="184" spans="1:41">
      <c r="A184" s="142"/>
      <c r="B184" s="142"/>
      <c r="C184" s="5">
        <v>7.5833333333333304</v>
      </c>
      <c r="D184" s="84">
        <v>0.6411</v>
      </c>
      <c r="E184" s="84">
        <v>0.89170000000000005</v>
      </c>
      <c r="F184" s="84">
        <v>0.373</v>
      </c>
      <c r="G184" s="84">
        <v>0.68169999999999997</v>
      </c>
      <c r="H184" s="84">
        <v>0.74129999999999996</v>
      </c>
      <c r="I184" s="84">
        <v>0.66579999999999995</v>
      </c>
      <c r="J184" s="84">
        <v>0.7964</v>
      </c>
      <c r="K184" s="84">
        <v>0.76600000000000001</v>
      </c>
      <c r="L184" s="84">
        <v>0.82679999999999998</v>
      </c>
      <c r="M184" s="84">
        <v>0.79820000000000002</v>
      </c>
      <c r="N184" s="84">
        <v>0.88100000000000001</v>
      </c>
      <c r="O184" s="84">
        <v>0.81369999999999998</v>
      </c>
      <c r="P184" s="84">
        <v>0.20680000000000001</v>
      </c>
      <c r="Q184" s="84">
        <v>0.22559999999999999</v>
      </c>
      <c r="R184" s="84">
        <v>6.3600000000000004E-2</v>
      </c>
      <c r="S184" s="84">
        <v>0.19309999999999999</v>
      </c>
      <c r="T184" s="84">
        <v>0.22559999999999999</v>
      </c>
      <c r="U184" s="84">
        <v>0.1489</v>
      </c>
      <c r="V184" s="84">
        <v>0.1522</v>
      </c>
      <c r="W184" s="84">
        <v>0.1033</v>
      </c>
      <c r="X184" s="84">
        <v>0.28299999999999997</v>
      </c>
      <c r="Y184" s="84">
        <v>9.8699999999999996E-2</v>
      </c>
      <c r="Z184" s="84">
        <v>0.18529999999999999</v>
      </c>
      <c r="AA184" s="84">
        <v>0.1704</v>
      </c>
    </row>
    <row r="185" spans="1:41">
      <c r="A185" s="142"/>
      <c r="B185" s="142"/>
      <c r="C185" s="5">
        <v>7.625</v>
      </c>
      <c r="D185" s="84">
        <v>0.62829999999999997</v>
      </c>
      <c r="E185" s="84">
        <v>0.83460000000000001</v>
      </c>
      <c r="F185" s="84">
        <v>0.54490000000000005</v>
      </c>
      <c r="G185" s="84">
        <v>0.71140000000000003</v>
      </c>
      <c r="H185" s="84">
        <v>0.75900000000000001</v>
      </c>
      <c r="I185" s="84">
        <v>0.69569999999999999</v>
      </c>
      <c r="J185" s="84">
        <v>0.76970000000000005</v>
      </c>
      <c r="K185" s="84">
        <v>0.84019999999999995</v>
      </c>
      <c r="L185" s="84">
        <v>0.85160000000000002</v>
      </c>
      <c r="M185" s="84">
        <v>0.8095</v>
      </c>
      <c r="N185" s="84">
        <v>0.88270000000000004</v>
      </c>
      <c r="O185" s="84">
        <v>0.83079999999999998</v>
      </c>
      <c r="P185" s="84">
        <v>0.27029999999999998</v>
      </c>
      <c r="Q185" s="84">
        <v>0.14560000000000001</v>
      </c>
      <c r="R185" s="84">
        <v>6.4899999999999999E-2</v>
      </c>
      <c r="S185" s="84">
        <v>0.16619999999999999</v>
      </c>
      <c r="T185" s="84">
        <v>0.14560000000000001</v>
      </c>
      <c r="U185" s="84">
        <v>0.1525</v>
      </c>
      <c r="V185" s="84">
        <v>0.1525</v>
      </c>
      <c r="W185" s="84">
        <v>0.125</v>
      </c>
      <c r="X185" s="84">
        <v>0.36559999999999998</v>
      </c>
      <c r="Y185" s="84">
        <v>0.1484</v>
      </c>
      <c r="Z185" s="84">
        <v>0.13389999999999999</v>
      </c>
      <c r="AA185" s="84">
        <v>0.16120000000000001</v>
      </c>
    </row>
    <row r="186" spans="1:41">
      <c r="A186" s="142"/>
      <c r="B186" s="142"/>
      <c r="C186" s="5">
        <v>7.6666666666666696</v>
      </c>
      <c r="D186" s="84">
        <v>0.61780000000000002</v>
      </c>
      <c r="E186" s="84">
        <v>0.74109999999999998</v>
      </c>
      <c r="F186" s="84">
        <v>0.40810000000000002</v>
      </c>
      <c r="G186" s="84">
        <v>0.6179</v>
      </c>
      <c r="H186" s="84">
        <v>0.62370000000000003</v>
      </c>
      <c r="I186" s="84">
        <v>0.60170000000000001</v>
      </c>
      <c r="J186" s="84">
        <v>0.79630000000000001</v>
      </c>
      <c r="K186" s="84">
        <v>0.71619999999999995</v>
      </c>
      <c r="L186" s="84">
        <v>0.82679999999999998</v>
      </c>
      <c r="M186" s="84">
        <v>0.78849999999999998</v>
      </c>
      <c r="N186" s="84">
        <v>0.90890000000000004</v>
      </c>
      <c r="O186" s="84">
        <v>0.80730000000000002</v>
      </c>
      <c r="P186" s="84">
        <v>0.28899999999999998</v>
      </c>
      <c r="Q186" s="84">
        <v>0.159</v>
      </c>
      <c r="R186" s="84">
        <v>7.4399999999999994E-2</v>
      </c>
      <c r="S186" s="84">
        <v>0.16669999999999999</v>
      </c>
      <c r="T186" s="84">
        <v>0.159</v>
      </c>
      <c r="U186" s="84">
        <v>0.1633</v>
      </c>
      <c r="V186" s="84">
        <v>0.17</v>
      </c>
      <c r="W186" s="84">
        <v>0.15629999999999999</v>
      </c>
      <c r="X186" s="84">
        <v>0.4496</v>
      </c>
      <c r="Y186" s="84">
        <v>0.18920000000000001</v>
      </c>
      <c r="Z186" s="84">
        <v>0.11559999999999999</v>
      </c>
      <c r="AA186" s="84">
        <v>0.1724</v>
      </c>
    </row>
    <row r="187" spans="1:41">
      <c r="A187" s="142"/>
      <c r="B187" s="142"/>
      <c r="C187" s="5">
        <v>7.7083333333333304</v>
      </c>
      <c r="D187" s="84">
        <v>0.51759999999999995</v>
      </c>
      <c r="E187" s="84">
        <v>0.68859999999999999</v>
      </c>
      <c r="F187" s="84">
        <v>0.253</v>
      </c>
      <c r="G187" s="84">
        <v>0.56940000000000002</v>
      </c>
      <c r="H187" s="84">
        <v>0.42630000000000001</v>
      </c>
      <c r="I187" s="84">
        <v>0.49099999999999999</v>
      </c>
      <c r="J187" s="84">
        <v>0.72050000000000003</v>
      </c>
      <c r="K187" s="84">
        <v>0.77690000000000003</v>
      </c>
      <c r="L187" s="84">
        <v>0.74709999999999999</v>
      </c>
      <c r="M187" s="84">
        <v>0.71930000000000005</v>
      </c>
      <c r="N187" s="84">
        <v>0.84650000000000003</v>
      </c>
      <c r="O187" s="84">
        <v>0.7621</v>
      </c>
      <c r="P187" s="84">
        <v>0.2384</v>
      </c>
      <c r="Q187" s="84">
        <v>0.13469999999999999</v>
      </c>
      <c r="R187" s="84">
        <v>6.2899999999999998E-2</v>
      </c>
      <c r="S187" s="84">
        <v>0.12839999999999999</v>
      </c>
      <c r="T187" s="84">
        <v>0.13469999999999999</v>
      </c>
      <c r="U187" s="84">
        <v>0.13389999999999999</v>
      </c>
      <c r="V187" s="84">
        <v>0.2016</v>
      </c>
      <c r="W187" s="84">
        <v>0.22950000000000001</v>
      </c>
      <c r="X187" s="84">
        <v>0.44700000000000001</v>
      </c>
      <c r="Y187" s="84">
        <v>0.2218</v>
      </c>
      <c r="Z187" s="84">
        <v>0.12870000000000001</v>
      </c>
      <c r="AA187" s="84">
        <v>0.20030000000000001</v>
      </c>
    </row>
    <row r="188" spans="1:41">
      <c r="A188" s="142"/>
      <c r="B188" s="142"/>
      <c r="C188" s="5">
        <v>7.75</v>
      </c>
      <c r="D188" s="84">
        <v>0.35439999999999999</v>
      </c>
      <c r="E188" s="84">
        <v>0.51019999999999999</v>
      </c>
      <c r="F188" s="84">
        <v>0</v>
      </c>
      <c r="G188" s="84">
        <v>0.42020000000000002</v>
      </c>
      <c r="H188" s="84">
        <v>0.30049999999999999</v>
      </c>
      <c r="I188" s="84">
        <v>0.31709999999999999</v>
      </c>
      <c r="J188" s="84">
        <v>0.52170000000000005</v>
      </c>
      <c r="K188" s="84">
        <v>0.59499999999999997</v>
      </c>
      <c r="L188" s="84">
        <v>0.43120000000000003</v>
      </c>
      <c r="M188" s="84">
        <v>0.50919999999999999</v>
      </c>
      <c r="N188" s="84">
        <v>0.67889999999999995</v>
      </c>
      <c r="O188" s="84">
        <v>0.54720000000000002</v>
      </c>
      <c r="P188" s="84">
        <v>0.22220000000000001</v>
      </c>
      <c r="Q188" s="84">
        <v>0.1381</v>
      </c>
      <c r="R188" s="84">
        <v>6.3500000000000001E-2</v>
      </c>
      <c r="S188" s="84">
        <v>0.13320000000000001</v>
      </c>
      <c r="T188" s="84">
        <v>0.1381</v>
      </c>
      <c r="U188" s="84">
        <v>0.13100000000000001</v>
      </c>
      <c r="V188" s="84">
        <v>0.24279999999999999</v>
      </c>
      <c r="W188" s="84">
        <v>0.2364</v>
      </c>
      <c r="X188" s="84">
        <v>0.38090000000000002</v>
      </c>
      <c r="Y188" s="84">
        <v>0.17810000000000001</v>
      </c>
      <c r="Z188" s="84">
        <v>0.153</v>
      </c>
      <c r="AA188" s="84">
        <v>0.2092</v>
      </c>
      <c r="AE188" s="56"/>
    </row>
    <row r="189" spans="1:41">
      <c r="A189" s="142"/>
      <c r="B189" s="142"/>
      <c r="C189" s="5">
        <v>7.7916666666666696</v>
      </c>
      <c r="D189" s="84">
        <v>1E-4</v>
      </c>
      <c r="E189" s="84">
        <v>3.85E-2</v>
      </c>
      <c r="F189" s="84">
        <v>0</v>
      </c>
      <c r="G189" s="84">
        <v>0</v>
      </c>
      <c r="H189" s="84">
        <v>0</v>
      </c>
      <c r="I189" s="84">
        <v>7.7000000000000002E-3</v>
      </c>
      <c r="J189" s="84">
        <v>0.14069999999999999</v>
      </c>
      <c r="K189" s="84">
        <v>0.29020000000000001</v>
      </c>
      <c r="L189" s="84">
        <v>2.3800000000000002E-2</v>
      </c>
      <c r="M189" s="84">
        <v>0.1123</v>
      </c>
      <c r="N189" s="84">
        <v>0.30570000000000003</v>
      </c>
      <c r="O189" s="84">
        <v>0.17449999999999999</v>
      </c>
      <c r="P189" s="84">
        <v>0.2631</v>
      </c>
      <c r="Q189" s="84">
        <v>0.159</v>
      </c>
      <c r="R189" s="84">
        <v>7.8E-2</v>
      </c>
      <c r="S189" s="84">
        <v>0.17710000000000001</v>
      </c>
      <c r="T189" s="84">
        <v>0.159</v>
      </c>
      <c r="U189" s="84">
        <v>0.1595</v>
      </c>
      <c r="V189" s="84">
        <v>0.29139999999999999</v>
      </c>
      <c r="W189" s="84">
        <v>0.28610000000000002</v>
      </c>
      <c r="X189" s="84">
        <v>0.3216</v>
      </c>
      <c r="Y189" s="84">
        <v>0.2346</v>
      </c>
      <c r="Z189" s="84">
        <v>0.24429999999999999</v>
      </c>
      <c r="AA189" s="84">
        <v>0.26750000000000002</v>
      </c>
    </row>
    <row r="190" spans="1:41">
      <c r="A190" s="142"/>
      <c r="B190" s="142"/>
      <c r="C190" s="5">
        <v>7.8333333333333304</v>
      </c>
      <c r="D190" s="84">
        <v>0</v>
      </c>
      <c r="E190" s="84">
        <v>0</v>
      </c>
      <c r="F190" s="84">
        <v>0</v>
      </c>
      <c r="G190" s="84">
        <v>0</v>
      </c>
      <c r="H190" s="84">
        <v>0</v>
      </c>
      <c r="I190" s="84">
        <v>0</v>
      </c>
      <c r="J190" s="84">
        <v>1.8E-3</v>
      </c>
      <c r="K190" s="84">
        <v>1.2E-2</v>
      </c>
      <c r="L190" s="84">
        <v>0</v>
      </c>
      <c r="M190" s="84">
        <v>0</v>
      </c>
      <c r="N190" s="84">
        <v>2.1100000000000001E-2</v>
      </c>
      <c r="O190" s="84">
        <v>7.0000000000000001E-3</v>
      </c>
      <c r="P190" s="84">
        <v>0.31309999999999999</v>
      </c>
      <c r="Q190" s="84">
        <v>0.1961</v>
      </c>
      <c r="R190" s="84">
        <v>9.4E-2</v>
      </c>
      <c r="S190" s="84">
        <v>0.20780000000000001</v>
      </c>
      <c r="T190" s="84">
        <v>0.1961</v>
      </c>
      <c r="U190" s="84">
        <v>0.1905</v>
      </c>
      <c r="V190" s="84">
        <v>0.32440000000000002</v>
      </c>
      <c r="W190" s="84">
        <v>0.33789999999999998</v>
      </c>
      <c r="X190" s="84">
        <v>0.29730000000000001</v>
      </c>
      <c r="Y190" s="84">
        <v>0.29899999999999999</v>
      </c>
      <c r="Z190" s="84">
        <v>0.37640000000000001</v>
      </c>
      <c r="AA190" s="84">
        <v>0.3493</v>
      </c>
    </row>
    <row r="191" spans="1:41">
      <c r="A191" s="142"/>
      <c r="B191" s="142"/>
      <c r="C191" s="5">
        <v>7.875</v>
      </c>
      <c r="D191" s="84">
        <v>0</v>
      </c>
      <c r="E191" s="84">
        <v>0</v>
      </c>
      <c r="F191" s="84">
        <v>0</v>
      </c>
      <c r="G191" s="84">
        <v>0</v>
      </c>
      <c r="H191" s="84">
        <v>0</v>
      </c>
      <c r="I191" s="84">
        <v>0</v>
      </c>
      <c r="J191" s="84">
        <v>0</v>
      </c>
      <c r="K191" s="84">
        <v>0</v>
      </c>
      <c r="L191" s="84">
        <v>0</v>
      </c>
      <c r="M191" s="84">
        <v>0</v>
      </c>
      <c r="N191" s="84">
        <v>0</v>
      </c>
      <c r="O191" s="84">
        <v>0</v>
      </c>
      <c r="P191" s="84">
        <v>0.36420000000000002</v>
      </c>
      <c r="Q191" s="84">
        <v>0.22919999999999999</v>
      </c>
      <c r="R191" s="84">
        <v>0.1145</v>
      </c>
      <c r="S191" s="84">
        <v>0.24979999999999999</v>
      </c>
      <c r="T191" s="84">
        <v>0.22919999999999999</v>
      </c>
      <c r="U191" s="84">
        <v>0.22539999999999999</v>
      </c>
      <c r="V191" s="84">
        <v>0.36570000000000003</v>
      </c>
      <c r="W191" s="84">
        <v>0.3735</v>
      </c>
      <c r="X191" s="84">
        <v>0.28539999999999999</v>
      </c>
      <c r="Y191" s="84">
        <v>0.43509999999999999</v>
      </c>
      <c r="Z191" s="84">
        <v>0.53859999999999997</v>
      </c>
      <c r="AA191" s="84">
        <v>0.44819999999999999</v>
      </c>
    </row>
    <row r="192" spans="1:41">
      <c r="A192" s="142"/>
      <c r="B192" s="142"/>
      <c r="C192" s="5">
        <v>7.9166666666666696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0.3367</v>
      </c>
      <c r="Q192" s="84">
        <v>0.32540000000000002</v>
      </c>
      <c r="R192" s="84">
        <v>0.1153</v>
      </c>
      <c r="S192" s="84">
        <v>0.34089999999999998</v>
      </c>
      <c r="T192" s="84">
        <v>0.32540000000000002</v>
      </c>
      <c r="U192" s="84">
        <v>0.2475</v>
      </c>
      <c r="V192" s="84">
        <v>0.38679999999999998</v>
      </c>
      <c r="W192" s="84">
        <v>0.31090000000000001</v>
      </c>
      <c r="X192" s="84">
        <v>0.2407</v>
      </c>
      <c r="Y192" s="84">
        <v>0.43509999999999999</v>
      </c>
      <c r="Z192" s="84">
        <v>0.50270000000000004</v>
      </c>
      <c r="AA192" s="84">
        <v>0.4133</v>
      </c>
    </row>
    <row r="193" spans="1:27">
      <c r="A193" s="142"/>
      <c r="B193" s="142"/>
      <c r="C193" s="5">
        <v>7.9583333333333304</v>
      </c>
      <c r="D193" s="84">
        <v>0</v>
      </c>
      <c r="E193" s="84">
        <v>0</v>
      </c>
      <c r="F193" s="84">
        <v>0</v>
      </c>
      <c r="G193" s="84">
        <v>0</v>
      </c>
      <c r="H193" s="84">
        <v>0</v>
      </c>
      <c r="I193" s="84">
        <v>0</v>
      </c>
      <c r="J193" s="84">
        <v>0</v>
      </c>
      <c r="K193" s="84">
        <v>0</v>
      </c>
      <c r="L193" s="84">
        <v>0</v>
      </c>
      <c r="M193" s="84">
        <v>0</v>
      </c>
      <c r="N193" s="84">
        <v>0</v>
      </c>
      <c r="O193" s="84">
        <v>0</v>
      </c>
      <c r="P193" s="84">
        <v>0.33279999999999998</v>
      </c>
      <c r="Q193" s="84">
        <v>0.40789999999999998</v>
      </c>
      <c r="R193" s="84">
        <v>0.1192</v>
      </c>
      <c r="S193" s="84">
        <v>0.41049999999999998</v>
      </c>
      <c r="T193" s="84">
        <v>0.40789999999999998</v>
      </c>
      <c r="U193" s="84">
        <v>0.27160000000000001</v>
      </c>
      <c r="V193" s="84">
        <v>0.45450000000000002</v>
      </c>
      <c r="W193" s="84">
        <v>0.35780000000000001</v>
      </c>
      <c r="X193" s="84">
        <v>0.2586</v>
      </c>
      <c r="Y193" s="84">
        <v>0.4572</v>
      </c>
      <c r="Z193" s="84">
        <v>0.59399999999999997</v>
      </c>
      <c r="AA193" s="84">
        <v>0.48039999999999999</v>
      </c>
    </row>
    <row r="194" spans="1:27">
      <c r="A194" s="142"/>
      <c r="B194" s="142"/>
      <c r="C194" s="5">
        <v>8</v>
      </c>
      <c r="D194" s="84">
        <v>0</v>
      </c>
      <c r="E194" s="84">
        <v>0</v>
      </c>
      <c r="F194" s="84">
        <v>0</v>
      </c>
      <c r="G194" s="84">
        <v>0</v>
      </c>
      <c r="H194" s="84">
        <v>0</v>
      </c>
      <c r="I194" s="84">
        <v>0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0.41070000000000001</v>
      </c>
      <c r="Q194" s="84">
        <v>0.63880000000000003</v>
      </c>
      <c r="R194" s="84">
        <v>0.14929999999999999</v>
      </c>
      <c r="S194" s="84">
        <v>0.55089999999999995</v>
      </c>
      <c r="T194" s="84">
        <v>0.63880000000000003</v>
      </c>
      <c r="U194" s="84">
        <v>0.3609</v>
      </c>
      <c r="V194" s="84">
        <v>0.43059999999999998</v>
      </c>
      <c r="W194" s="84">
        <v>0.40479999999999999</v>
      </c>
      <c r="X194" s="84">
        <v>0.25259999999999999</v>
      </c>
      <c r="Y194" s="84">
        <v>0.3795</v>
      </c>
      <c r="Z194" s="84">
        <v>0.62350000000000005</v>
      </c>
      <c r="AA194" s="84">
        <v>0.49909999999999999</v>
      </c>
    </row>
    <row r="195" spans="1:27">
      <c r="A195" s="142" t="s">
        <v>80</v>
      </c>
      <c r="B195" s="142" t="s">
        <v>88</v>
      </c>
      <c r="C195" s="5">
        <v>8.0416666666666696</v>
      </c>
      <c r="D195" s="84">
        <v>0</v>
      </c>
      <c r="E195" s="84">
        <v>0</v>
      </c>
      <c r="F195" s="84">
        <v>0</v>
      </c>
      <c r="G195" s="84">
        <v>0</v>
      </c>
      <c r="H195" s="84">
        <v>0</v>
      </c>
      <c r="I195" s="84">
        <v>0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0.29609999999999997</v>
      </c>
      <c r="Q195" s="84">
        <v>0.3876</v>
      </c>
      <c r="R195" s="84">
        <v>0.10440000000000001</v>
      </c>
      <c r="S195" s="84">
        <v>0.38290000000000002</v>
      </c>
      <c r="T195" s="84">
        <v>0.3876</v>
      </c>
      <c r="U195" s="84">
        <v>0.24740000000000001</v>
      </c>
      <c r="V195" s="84">
        <v>0.48580000000000001</v>
      </c>
      <c r="W195" s="84">
        <v>0.52939999999999998</v>
      </c>
      <c r="X195" s="84">
        <v>0.15559999999999999</v>
      </c>
      <c r="Y195" s="84">
        <v>0.25090000000000001</v>
      </c>
      <c r="Z195" s="84">
        <v>0.69540000000000002</v>
      </c>
      <c r="AA195" s="84">
        <v>0.55269999999999997</v>
      </c>
    </row>
    <row r="196" spans="1:27">
      <c r="A196" s="142"/>
      <c r="B196" s="142"/>
      <c r="C196" s="5">
        <v>8.0833333333333304</v>
      </c>
      <c r="D196" s="84">
        <v>0</v>
      </c>
      <c r="E196" s="84">
        <v>0</v>
      </c>
      <c r="F196" s="84">
        <v>0</v>
      </c>
      <c r="G196" s="84">
        <v>0</v>
      </c>
      <c r="H196" s="84">
        <v>0</v>
      </c>
      <c r="I196" s="84">
        <v>0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0.30180000000000001</v>
      </c>
      <c r="Q196" s="84">
        <v>0.41270000000000001</v>
      </c>
      <c r="R196" s="84">
        <v>0.1018</v>
      </c>
      <c r="S196" s="84">
        <v>0.38009999999999999</v>
      </c>
      <c r="T196" s="84">
        <v>0.41270000000000001</v>
      </c>
      <c r="U196" s="84">
        <v>0.25040000000000001</v>
      </c>
      <c r="V196" s="84">
        <v>0.49270000000000003</v>
      </c>
      <c r="W196" s="84">
        <v>0.53949999999999998</v>
      </c>
      <c r="X196" s="84">
        <v>0.2006</v>
      </c>
      <c r="Y196" s="84">
        <v>0.2964</v>
      </c>
      <c r="Z196" s="84">
        <v>0.60199999999999998</v>
      </c>
      <c r="AA196" s="84">
        <v>0.51600000000000001</v>
      </c>
    </row>
    <row r="197" spans="1:27">
      <c r="A197" s="142"/>
      <c r="B197" s="142"/>
      <c r="C197" s="5">
        <v>8.125</v>
      </c>
      <c r="D197" s="84">
        <v>0</v>
      </c>
      <c r="E197" s="84">
        <v>0</v>
      </c>
      <c r="F197" s="84">
        <v>0</v>
      </c>
      <c r="G197" s="84">
        <v>0</v>
      </c>
      <c r="H197" s="84">
        <v>0</v>
      </c>
      <c r="I197" s="84">
        <v>0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0.26719999999999999</v>
      </c>
      <c r="Q197" s="84">
        <v>0.43149999999999999</v>
      </c>
      <c r="R197" s="84">
        <v>8.9899999999999994E-2</v>
      </c>
      <c r="S197" s="84">
        <v>0.37530000000000002</v>
      </c>
      <c r="T197" s="84">
        <v>0.43149999999999999</v>
      </c>
      <c r="U197" s="84">
        <v>0.23719999999999999</v>
      </c>
      <c r="V197" s="84">
        <v>0.44729999999999998</v>
      </c>
      <c r="W197" s="84">
        <v>0.53700000000000003</v>
      </c>
      <c r="X197" s="84">
        <v>0.20349999999999999</v>
      </c>
      <c r="Y197" s="84">
        <v>0.29120000000000001</v>
      </c>
      <c r="Z197" s="84">
        <v>0.46429999999999999</v>
      </c>
      <c r="AA197" s="84">
        <v>0.44130000000000003</v>
      </c>
    </row>
    <row r="198" spans="1:27">
      <c r="A198" s="142"/>
      <c r="B198" s="142"/>
      <c r="C198" s="5">
        <v>8.1666666666666696</v>
      </c>
      <c r="D198" s="84">
        <v>0</v>
      </c>
      <c r="E198" s="84">
        <v>0</v>
      </c>
      <c r="F198" s="84">
        <v>0</v>
      </c>
      <c r="G198" s="84">
        <v>0</v>
      </c>
      <c r="H198" s="84">
        <v>0</v>
      </c>
      <c r="I198" s="84">
        <v>0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0.25340000000000001</v>
      </c>
      <c r="Q198" s="84">
        <v>0.38779999999999998</v>
      </c>
      <c r="R198" s="84">
        <v>8.3699999999999997E-2</v>
      </c>
      <c r="S198" s="84">
        <v>0.36430000000000001</v>
      </c>
      <c r="T198" s="84">
        <v>0.38779999999999998</v>
      </c>
      <c r="U198" s="84">
        <v>0.22339999999999999</v>
      </c>
      <c r="V198" s="84">
        <v>0.37819999999999998</v>
      </c>
      <c r="W198" s="84">
        <v>0.51590000000000003</v>
      </c>
      <c r="X198" s="84">
        <v>0.22900000000000001</v>
      </c>
      <c r="Y198" s="84">
        <v>0.23749999999999999</v>
      </c>
      <c r="Z198" s="84">
        <v>0.38600000000000001</v>
      </c>
      <c r="AA198" s="84">
        <v>0.38990000000000002</v>
      </c>
    </row>
    <row r="199" spans="1:27">
      <c r="A199" s="142"/>
      <c r="B199" s="142"/>
      <c r="C199" s="5">
        <v>8.2083333333333304</v>
      </c>
      <c r="D199" s="84">
        <v>0</v>
      </c>
      <c r="E199" s="84">
        <v>0</v>
      </c>
      <c r="F199" s="84">
        <v>0</v>
      </c>
      <c r="G199" s="84">
        <v>0</v>
      </c>
      <c r="H199" s="84">
        <v>0</v>
      </c>
      <c r="I199" s="84">
        <v>0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0.28270000000000001</v>
      </c>
      <c r="Q199" s="84">
        <v>0.4042</v>
      </c>
      <c r="R199" s="84">
        <v>0.1045</v>
      </c>
      <c r="S199" s="84">
        <v>0.41670000000000001</v>
      </c>
      <c r="T199" s="84">
        <v>0.4042</v>
      </c>
      <c r="U199" s="84">
        <v>0.25240000000000001</v>
      </c>
      <c r="V199" s="84">
        <v>0.32679999999999998</v>
      </c>
      <c r="W199" s="84">
        <v>0.43230000000000002</v>
      </c>
      <c r="X199" s="84">
        <v>0.2215</v>
      </c>
      <c r="Y199" s="84">
        <v>0.2203</v>
      </c>
      <c r="Z199" s="84">
        <v>0.38500000000000001</v>
      </c>
      <c r="AA199" s="84">
        <v>0.36309999999999998</v>
      </c>
    </row>
    <row r="200" spans="1:27">
      <c r="A200" s="142"/>
      <c r="B200" s="142"/>
      <c r="C200" s="5">
        <v>8.25</v>
      </c>
      <c r="D200" s="84">
        <v>0</v>
      </c>
      <c r="E200" s="84">
        <v>0</v>
      </c>
      <c r="F200" s="84">
        <v>0</v>
      </c>
      <c r="G200" s="84">
        <v>0</v>
      </c>
      <c r="H200" s="84">
        <v>0</v>
      </c>
      <c r="I200" s="84">
        <v>0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0.27379999999999999</v>
      </c>
      <c r="Q200" s="84">
        <v>0.36909999999999998</v>
      </c>
      <c r="R200" s="84">
        <v>9.9000000000000005E-2</v>
      </c>
      <c r="S200" s="84">
        <v>0.40360000000000001</v>
      </c>
      <c r="T200" s="84">
        <v>0.36909999999999998</v>
      </c>
      <c r="U200" s="84">
        <v>0.2409</v>
      </c>
      <c r="V200" s="84">
        <v>0.35639999999999999</v>
      </c>
      <c r="W200" s="84">
        <v>0.36630000000000001</v>
      </c>
      <c r="X200" s="84">
        <v>0.17399999999999999</v>
      </c>
      <c r="Y200" s="84">
        <v>0.20449999999999999</v>
      </c>
      <c r="Z200" s="84">
        <v>0.35699999999999998</v>
      </c>
      <c r="AA200" s="84">
        <v>0.33129999999999998</v>
      </c>
    </row>
    <row r="201" spans="1:27">
      <c r="A201" s="142"/>
      <c r="B201" s="142"/>
      <c r="C201" s="5">
        <v>8.2916666666666696</v>
      </c>
      <c r="D201" s="84">
        <v>0</v>
      </c>
      <c r="E201" s="84">
        <v>0</v>
      </c>
      <c r="F201" s="84">
        <v>0</v>
      </c>
      <c r="G201" s="84">
        <v>0</v>
      </c>
      <c r="H201" s="84">
        <v>0</v>
      </c>
      <c r="I201" s="84">
        <v>0</v>
      </c>
      <c r="J201" s="84">
        <v>6.5500000000000003E-2</v>
      </c>
      <c r="K201" s="84">
        <v>8.5900000000000004E-2</v>
      </c>
      <c r="L201" s="84">
        <v>0.1041</v>
      </c>
      <c r="M201" s="84">
        <v>7.0599999999999996E-2</v>
      </c>
      <c r="N201" s="84">
        <v>3.1699999999999999E-2</v>
      </c>
      <c r="O201" s="84">
        <v>7.1499999999999994E-2</v>
      </c>
      <c r="P201" s="84">
        <v>0.27929999999999999</v>
      </c>
      <c r="Q201" s="84">
        <v>0.32329999999999998</v>
      </c>
      <c r="R201" s="84">
        <v>8.9800000000000005E-2</v>
      </c>
      <c r="S201" s="84">
        <v>0.39729999999999999</v>
      </c>
      <c r="T201" s="84">
        <v>0.32329999999999998</v>
      </c>
      <c r="U201" s="84">
        <v>0.2321</v>
      </c>
      <c r="V201" s="84">
        <v>0.38519999999999999</v>
      </c>
      <c r="W201" s="84">
        <v>0.34239999999999998</v>
      </c>
      <c r="X201" s="84">
        <v>0.17530000000000001</v>
      </c>
      <c r="Y201" s="84">
        <v>0.19500000000000001</v>
      </c>
      <c r="Z201" s="84">
        <v>0.4516</v>
      </c>
      <c r="AA201" s="84">
        <v>0.37640000000000001</v>
      </c>
    </row>
    <row r="202" spans="1:27">
      <c r="A202" s="142"/>
      <c r="B202" s="142"/>
      <c r="C202" s="5">
        <v>8.3333333333333304</v>
      </c>
      <c r="D202" s="84">
        <v>0</v>
      </c>
      <c r="E202" s="84">
        <v>0</v>
      </c>
      <c r="F202" s="84">
        <v>0</v>
      </c>
      <c r="G202" s="84">
        <v>0</v>
      </c>
      <c r="H202" s="84">
        <v>0</v>
      </c>
      <c r="I202" s="84">
        <v>0</v>
      </c>
      <c r="J202" s="84">
        <v>0.3624</v>
      </c>
      <c r="K202" s="84">
        <v>0.44269999999999998</v>
      </c>
      <c r="L202" s="84">
        <v>0.3795</v>
      </c>
      <c r="M202" s="84">
        <v>0.43099999999999999</v>
      </c>
      <c r="N202" s="84">
        <v>0.37240000000000001</v>
      </c>
      <c r="O202" s="84">
        <v>0.39760000000000001</v>
      </c>
      <c r="P202" s="84">
        <v>0.24060000000000001</v>
      </c>
      <c r="Q202" s="84">
        <v>0.31830000000000003</v>
      </c>
      <c r="R202" s="84">
        <v>8.4599999999999995E-2</v>
      </c>
      <c r="S202" s="84">
        <v>0.37130000000000002</v>
      </c>
      <c r="T202" s="84">
        <v>0.31830000000000003</v>
      </c>
      <c r="U202" s="84">
        <v>0.21329999999999999</v>
      </c>
      <c r="V202" s="84">
        <v>0.26929999999999998</v>
      </c>
      <c r="W202" s="84">
        <v>0.30299999999999999</v>
      </c>
      <c r="X202" s="84">
        <v>0.13170000000000001</v>
      </c>
      <c r="Y202" s="84">
        <v>0.14660000000000001</v>
      </c>
      <c r="Z202" s="84">
        <v>0.42459999999999998</v>
      </c>
      <c r="AA202" s="84">
        <v>0.3337</v>
      </c>
    </row>
    <row r="203" spans="1:27">
      <c r="A203" s="142"/>
      <c r="B203" s="142"/>
      <c r="C203" s="5">
        <v>8.375</v>
      </c>
      <c r="D203" s="84">
        <v>0.10009999999999999</v>
      </c>
      <c r="E203" s="84">
        <v>0.1167</v>
      </c>
      <c r="F203" s="84">
        <v>9.4299999999999995E-2</v>
      </c>
      <c r="G203" s="84">
        <v>6.8199999999999997E-2</v>
      </c>
      <c r="H203" s="84">
        <v>0.17549999999999999</v>
      </c>
      <c r="I203" s="84">
        <v>0.1109</v>
      </c>
      <c r="J203" s="84">
        <v>0.59960000000000002</v>
      </c>
      <c r="K203" s="84">
        <v>0.7571</v>
      </c>
      <c r="L203" s="84">
        <v>0.66190000000000004</v>
      </c>
      <c r="M203" s="84">
        <v>0.67869999999999997</v>
      </c>
      <c r="N203" s="84">
        <v>0.66849999999999998</v>
      </c>
      <c r="O203" s="84">
        <v>0.67320000000000002</v>
      </c>
      <c r="P203" s="84">
        <v>0.2218</v>
      </c>
      <c r="Q203" s="84">
        <v>0.31380000000000002</v>
      </c>
      <c r="R203" s="84">
        <v>8.2699999999999996E-2</v>
      </c>
      <c r="S203" s="84">
        <v>0.36209999999999998</v>
      </c>
      <c r="T203" s="84">
        <v>0.31380000000000002</v>
      </c>
      <c r="U203" s="84">
        <v>0.2049</v>
      </c>
      <c r="V203" s="84">
        <v>0.18190000000000001</v>
      </c>
      <c r="W203" s="84">
        <v>0.2742</v>
      </c>
      <c r="X203" s="84">
        <v>9.5299999999999996E-2</v>
      </c>
      <c r="Y203" s="84">
        <v>0.1077</v>
      </c>
      <c r="Z203" s="84">
        <v>0.41449999999999998</v>
      </c>
      <c r="AA203" s="84">
        <v>0.30640000000000001</v>
      </c>
    </row>
    <row r="204" spans="1:27">
      <c r="A204" s="142"/>
      <c r="B204" s="142"/>
      <c r="C204" s="5">
        <v>8.4166666666666696</v>
      </c>
      <c r="D204" s="84">
        <v>0.46910000000000002</v>
      </c>
      <c r="E204" s="84">
        <v>0.40189999999999998</v>
      </c>
      <c r="F204" s="84">
        <v>0.28210000000000002</v>
      </c>
      <c r="G204" s="84">
        <v>0.27629999999999999</v>
      </c>
      <c r="H204" s="84">
        <v>0.85329999999999995</v>
      </c>
      <c r="I204" s="84">
        <v>0.45660000000000001</v>
      </c>
      <c r="J204" s="84">
        <v>0.71609999999999996</v>
      </c>
      <c r="K204" s="84">
        <v>0.85209999999999997</v>
      </c>
      <c r="L204" s="84">
        <v>0.80320000000000003</v>
      </c>
      <c r="M204" s="84">
        <v>0.77310000000000001</v>
      </c>
      <c r="N204" s="84">
        <v>0.86419999999999997</v>
      </c>
      <c r="O204" s="84">
        <v>0.80169999999999997</v>
      </c>
      <c r="P204" s="84">
        <v>0.18240000000000001</v>
      </c>
      <c r="Q204" s="84">
        <v>0.2477</v>
      </c>
      <c r="R204" s="84">
        <v>6.0499999999999998E-2</v>
      </c>
      <c r="S204" s="84">
        <v>0.26819999999999999</v>
      </c>
      <c r="T204" s="84">
        <v>0.2477</v>
      </c>
      <c r="U204" s="84">
        <v>0.15840000000000001</v>
      </c>
      <c r="V204" s="84">
        <v>9.8199999999999996E-2</v>
      </c>
      <c r="W204" s="84">
        <v>0.1661</v>
      </c>
      <c r="X204" s="84">
        <v>0.1077</v>
      </c>
      <c r="Y204" s="84">
        <v>0.10580000000000001</v>
      </c>
      <c r="Z204" s="84">
        <v>0.41820000000000002</v>
      </c>
      <c r="AA204" s="84">
        <v>0.2757</v>
      </c>
    </row>
    <row r="205" spans="1:27">
      <c r="A205" s="142"/>
      <c r="B205" s="142"/>
      <c r="C205" s="5">
        <v>8.4583333333333304</v>
      </c>
      <c r="D205" s="84">
        <v>0.59509999999999996</v>
      </c>
      <c r="E205" s="84">
        <v>0.67679999999999996</v>
      </c>
      <c r="F205" s="84">
        <v>0.42909999999999998</v>
      </c>
      <c r="G205" s="84">
        <v>0.4108</v>
      </c>
      <c r="H205" s="84">
        <v>0.80200000000000005</v>
      </c>
      <c r="I205" s="84">
        <v>0.58279999999999998</v>
      </c>
      <c r="J205" s="84">
        <v>0.76559999999999995</v>
      </c>
      <c r="K205" s="84">
        <v>0.82379999999999998</v>
      </c>
      <c r="L205" s="84">
        <v>0.7833</v>
      </c>
      <c r="M205" s="84">
        <v>0.79279999999999995</v>
      </c>
      <c r="N205" s="84">
        <v>0.81230000000000002</v>
      </c>
      <c r="O205" s="84">
        <v>0.79559999999999997</v>
      </c>
      <c r="P205" s="84">
        <v>0.17019999999999999</v>
      </c>
      <c r="Q205" s="84">
        <v>0.19919999999999999</v>
      </c>
      <c r="R205" s="84">
        <v>6.13E-2</v>
      </c>
      <c r="S205" s="84">
        <v>0.22900000000000001</v>
      </c>
      <c r="T205" s="84">
        <v>0.19919999999999999</v>
      </c>
      <c r="U205" s="84">
        <v>0.14169999999999999</v>
      </c>
      <c r="V205" s="84">
        <v>0.1074</v>
      </c>
      <c r="W205" s="84">
        <v>0.16320000000000001</v>
      </c>
      <c r="X205" s="84">
        <v>0.18809999999999999</v>
      </c>
      <c r="Y205" s="84">
        <v>0.16320000000000001</v>
      </c>
      <c r="Z205" s="84">
        <v>0.42380000000000001</v>
      </c>
      <c r="AA205" s="84">
        <v>0.29060000000000002</v>
      </c>
    </row>
    <row r="206" spans="1:27">
      <c r="A206" s="142"/>
      <c r="B206" s="142"/>
      <c r="C206" s="5">
        <v>8.5</v>
      </c>
      <c r="D206" s="84">
        <v>0.6946</v>
      </c>
      <c r="E206" s="84">
        <v>0.80369999999999997</v>
      </c>
      <c r="F206" s="84">
        <v>0.62439999999999996</v>
      </c>
      <c r="G206" s="84">
        <v>0.45540000000000003</v>
      </c>
      <c r="H206" s="84">
        <v>0.94030000000000002</v>
      </c>
      <c r="I206" s="84">
        <v>0.70369999999999999</v>
      </c>
      <c r="J206" s="84">
        <v>0.76549999999999996</v>
      </c>
      <c r="K206" s="84">
        <v>0.78300000000000003</v>
      </c>
      <c r="L206" s="84">
        <v>0.80869999999999997</v>
      </c>
      <c r="M206" s="84">
        <v>0.7742</v>
      </c>
      <c r="N206" s="84">
        <v>0.81489999999999996</v>
      </c>
      <c r="O206" s="84">
        <v>0.7893</v>
      </c>
      <c r="P206" s="84">
        <v>0.1716</v>
      </c>
      <c r="Q206" s="84">
        <v>0.193</v>
      </c>
      <c r="R206" s="84">
        <v>5.8099999999999999E-2</v>
      </c>
      <c r="S206" s="84">
        <v>0.2092</v>
      </c>
      <c r="T206" s="84">
        <v>0.193</v>
      </c>
      <c r="U206" s="84">
        <v>0.13619999999999999</v>
      </c>
      <c r="V206" s="84">
        <v>9.11E-2</v>
      </c>
      <c r="W206" s="84">
        <v>0.12690000000000001</v>
      </c>
      <c r="X206" s="84">
        <v>0.20880000000000001</v>
      </c>
      <c r="Y206" s="84">
        <v>0.21690000000000001</v>
      </c>
      <c r="Z206" s="84">
        <v>0.33760000000000001</v>
      </c>
      <c r="AA206" s="84">
        <v>0.24210000000000001</v>
      </c>
    </row>
    <row r="207" spans="1:27">
      <c r="A207" s="142"/>
      <c r="B207" s="142"/>
      <c r="C207" s="5">
        <v>8.5416666666666696</v>
      </c>
      <c r="D207" s="84">
        <v>0.68369999999999997</v>
      </c>
      <c r="E207" s="84">
        <v>0.81659999999999999</v>
      </c>
      <c r="F207" s="84">
        <v>0.4642</v>
      </c>
      <c r="G207" s="84">
        <v>0.5544</v>
      </c>
      <c r="H207" s="84">
        <v>0.87949999999999995</v>
      </c>
      <c r="I207" s="84">
        <v>0.67969999999999997</v>
      </c>
      <c r="J207" s="84">
        <v>0.76229999999999998</v>
      </c>
      <c r="K207" s="84">
        <v>0.79249999999999998</v>
      </c>
      <c r="L207" s="84">
        <v>0.79320000000000002</v>
      </c>
      <c r="M207" s="84">
        <v>0.77859999999999996</v>
      </c>
      <c r="N207" s="84">
        <v>0.80700000000000005</v>
      </c>
      <c r="O207" s="84">
        <v>0.78669999999999995</v>
      </c>
      <c r="P207" s="84">
        <v>0.17649999999999999</v>
      </c>
      <c r="Q207" s="84">
        <v>0.16009999999999999</v>
      </c>
      <c r="R207" s="84">
        <v>6.0199999999999997E-2</v>
      </c>
      <c r="S207" s="84">
        <v>0.15840000000000001</v>
      </c>
      <c r="T207" s="84">
        <v>0.16009999999999999</v>
      </c>
      <c r="U207" s="84">
        <v>0.1244</v>
      </c>
      <c r="V207" s="84">
        <v>0.1008</v>
      </c>
      <c r="W207" s="84">
        <v>0.11219999999999999</v>
      </c>
      <c r="X207" s="84">
        <v>0.22320000000000001</v>
      </c>
      <c r="Y207" s="84">
        <v>0.1996</v>
      </c>
      <c r="Z207" s="84">
        <v>0.308</v>
      </c>
      <c r="AA207" s="84">
        <v>0.22589999999999999</v>
      </c>
    </row>
    <row r="208" spans="1:27">
      <c r="A208" s="142"/>
      <c r="B208" s="142"/>
      <c r="C208" s="5">
        <v>8.5833333333333304</v>
      </c>
      <c r="D208" s="84">
        <v>0.7127</v>
      </c>
      <c r="E208" s="84">
        <v>0.84350000000000003</v>
      </c>
      <c r="F208" s="84">
        <v>0.63980000000000004</v>
      </c>
      <c r="G208" s="84">
        <v>0.68069999999999997</v>
      </c>
      <c r="H208" s="84">
        <v>0.95109999999999995</v>
      </c>
      <c r="I208" s="84">
        <v>0.76559999999999995</v>
      </c>
      <c r="J208" s="84">
        <v>0.75870000000000004</v>
      </c>
      <c r="K208" s="84">
        <v>0.80810000000000004</v>
      </c>
      <c r="L208" s="84">
        <v>0.7944</v>
      </c>
      <c r="M208" s="84">
        <v>0.76949999999999996</v>
      </c>
      <c r="N208" s="84">
        <v>0.81779999999999997</v>
      </c>
      <c r="O208" s="84">
        <v>0.78969999999999996</v>
      </c>
      <c r="P208" s="84">
        <v>0.19009999999999999</v>
      </c>
      <c r="Q208" s="84">
        <v>0.16489999999999999</v>
      </c>
      <c r="R208" s="84">
        <v>5.74E-2</v>
      </c>
      <c r="S208" s="84">
        <v>0.1421</v>
      </c>
      <c r="T208" s="84">
        <v>0.16489999999999999</v>
      </c>
      <c r="U208" s="84">
        <v>0.1244</v>
      </c>
      <c r="V208" s="84">
        <v>0.11269999999999999</v>
      </c>
      <c r="W208" s="84">
        <v>0.1343</v>
      </c>
      <c r="X208" s="84">
        <v>0.34499999999999997</v>
      </c>
      <c r="Y208" s="84">
        <v>0.2324</v>
      </c>
      <c r="Z208" s="84">
        <v>0.34689999999999999</v>
      </c>
      <c r="AA208" s="84">
        <v>0.2671</v>
      </c>
    </row>
    <row r="209" spans="1:27">
      <c r="A209" s="142"/>
      <c r="B209" s="142"/>
      <c r="C209" s="5">
        <v>8.625</v>
      </c>
      <c r="D209" s="84">
        <v>0.70099999999999996</v>
      </c>
      <c r="E209" s="84">
        <v>0.77249999999999996</v>
      </c>
      <c r="F209" s="84">
        <v>0.62350000000000005</v>
      </c>
      <c r="G209" s="84">
        <v>0.54549999999999998</v>
      </c>
      <c r="H209" s="84">
        <v>0.89829999999999999</v>
      </c>
      <c r="I209" s="84">
        <v>0.70820000000000005</v>
      </c>
      <c r="J209" s="84">
        <v>0.75539999999999996</v>
      </c>
      <c r="K209" s="84">
        <v>0.82199999999999995</v>
      </c>
      <c r="L209" s="84">
        <v>0.74450000000000005</v>
      </c>
      <c r="M209" s="84">
        <v>0.80820000000000003</v>
      </c>
      <c r="N209" s="84">
        <v>0.84199999999999997</v>
      </c>
      <c r="O209" s="84">
        <v>0.7944</v>
      </c>
      <c r="P209" s="84">
        <v>0.20050000000000001</v>
      </c>
      <c r="Q209" s="84">
        <v>0.1719</v>
      </c>
      <c r="R209" s="84">
        <v>6.5100000000000005E-2</v>
      </c>
      <c r="S209" s="84">
        <v>0.15690000000000001</v>
      </c>
      <c r="T209" s="84">
        <v>0.1719</v>
      </c>
      <c r="U209" s="84">
        <v>0.13420000000000001</v>
      </c>
      <c r="V209" s="84">
        <v>0.1535</v>
      </c>
      <c r="W209" s="84">
        <v>0.15110000000000001</v>
      </c>
      <c r="X209" s="84">
        <v>0.51800000000000002</v>
      </c>
      <c r="Y209" s="84">
        <v>0.36859999999999998</v>
      </c>
      <c r="Z209" s="84">
        <v>0.37359999999999999</v>
      </c>
      <c r="AA209" s="84">
        <v>0.31480000000000002</v>
      </c>
    </row>
    <row r="210" spans="1:27">
      <c r="A210" s="142"/>
      <c r="B210" s="142"/>
      <c r="C210" s="5">
        <v>8.6666666666666696</v>
      </c>
      <c r="D210" s="84">
        <v>0.6482</v>
      </c>
      <c r="E210" s="84">
        <v>0.78900000000000003</v>
      </c>
      <c r="F210" s="84">
        <v>0.48809999999999998</v>
      </c>
      <c r="G210" s="84">
        <v>0.54949999999999999</v>
      </c>
      <c r="H210" s="84">
        <v>0.91410000000000002</v>
      </c>
      <c r="I210" s="84">
        <v>0.67779999999999996</v>
      </c>
      <c r="J210" s="84">
        <v>0.71120000000000005</v>
      </c>
      <c r="K210" s="84">
        <v>0.82040000000000002</v>
      </c>
      <c r="L210" s="84">
        <v>0.76800000000000002</v>
      </c>
      <c r="M210" s="84">
        <v>0.77090000000000003</v>
      </c>
      <c r="N210" s="84">
        <v>0.85629999999999995</v>
      </c>
      <c r="O210" s="84">
        <v>0.78539999999999999</v>
      </c>
      <c r="P210" s="84">
        <v>0.17680000000000001</v>
      </c>
      <c r="Q210" s="84">
        <v>0.1585</v>
      </c>
      <c r="R210" s="84">
        <v>5.7799999999999997E-2</v>
      </c>
      <c r="S210" s="84">
        <v>0.14480000000000001</v>
      </c>
      <c r="T210" s="84">
        <v>0.1585</v>
      </c>
      <c r="U210" s="84">
        <v>0.1206</v>
      </c>
      <c r="V210" s="84">
        <v>0.15179999999999999</v>
      </c>
      <c r="W210" s="84">
        <v>0.15160000000000001</v>
      </c>
      <c r="X210" s="84">
        <v>0.4919</v>
      </c>
      <c r="Y210" s="84">
        <v>0.39850000000000002</v>
      </c>
      <c r="Z210" s="84">
        <v>0.34050000000000002</v>
      </c>
      <c r="AA210" s="84">
        <v>0.2964</v>
      </c>
    </row>
    <row r="211" spans="1:27">
      <c r="A211" s="142"/>
      <c r="B211" s="142"/>
      <c r="C211" s="5">
        <v>8.7083333333333304</v>
      </c>
      <c r="D211" s="84">
        <v>0.503</v>
      </c>
      <c r="E211" s="84">
        <v>0.63290000000000002</v>
      </c>
      <c r="F211" s="84">
        <v>0.23280000000000001</v>
      </c>
      <c r="G211" s="84">
        <v>0.44230000000000003</v>
      </c>
      <c r="H211" s="84">
        <v>0.81950000000000001</v>
      </c>
      <c r="I211" s="84">
        <v>0.52610000000000001</v>
      </c>
      <c r="J211" s="84">
        <v>0.62239999999999995</v>
      </c>
      <c r="K211" s="84">
        <v>0.72889999999999999</v>
      </c>
      <c r="L211" s="84">
        <v>0.62050000000000005</v>
      </c>
      <c r="M211" s="84">
        <v>0.70389999999999997</v>
      </c>
      <c r="N211" s="84">
        <v>0.77300000000000002</v>
      </c>
      <c r="O211" s="84">
        <v>0.68969999999999998</v>
      </c>
      <c r="P211" s="84">
        <v>0.19639999999999999</v>
      </c>
      <c r="Q211" s="84">
        <v>0.15540000000000001</v>
      </c>
      <c r="R211" s="84">
        <v>6.6000000000000003E-2</v>
      </c>
      <c r="S211" s="84">
        <v>0.1522</v>
      </c>
      <c r="T211" s="84">
        <v>0.15540000000000001</v>
      </c>
      <c r="U211" s="84">
        <v>0.1305</v>
      </c>
      <c r="V211" s="84">
        <v>0.1411</v>
      </c>
      <c r="W211" s="84">
        <v>0.14560000000000001</v>
      </c>
      <c r="X211" s="84">
        <v>0.31540000000000001</v>
      </c>
      <c r="Y211" s="84">
        <v>0.25690000000000002</v>
      </c>
      <c r="Z211" s="84">
        <v>0.29060000000000002</v>
      </c>
      <c r="AA211" s="84">
        <v>0.24229999999999999</v>
      </c>
    </row>
    <row r="212" spans="1:27">
      <c r="A212" s="142"/>
      <c r="B212" s="142"/>
      <c r="C212" s="5">
        <v>8.75</v>
      </c>
      <c r="D212" s="84">
        <v>0.13189999999999999</v>
      </c>
      <c r="E212" s="84">
        <v>0.27529999999999999</v>
      </c>
      <c r="F212" s="84">
        <v>0</v>
      </c>
      <c r="G212" s="84">
        <v>0.10340000000000001</v>
      </c>
      <c r="H212" s="84">
        <v>0.57030000000000003</v>
      </c>
      <c r="I212" s="84">
        <v>0.2162</v>
      </c>
      <c r="J212" s="84">
        <v>0.34689999999999999</v>
      </c>
      <c r="K212" s="84">
        <v>0.46729999999999999</v>
      </c>
      <c r="L212" s="84">
        <v>0.23699999999999999</v>
      </c>
      <c r="M212" s="84">
        <v>0.41049999999999998</v>
      </c>
      <c r="N212" s="84">
        <v>0.56430000000000002</v>
      </c>
      <c r="O212" s="84">
        <v>0.4052</v>
      </c>
      <c r="P212" s="84">
        <v>0.214</v>
      </c>
      <c r="Q212" s="84">
        <v>0.16489999999999999</v>
      </c>
      <c r="R212" s="84">
        <v>6.0600000000000001E-2</v>
      </c>
      <c r="S212" s="84">
        <v>0.17449999999999999</v>
      </c>
      <c r="T212" s="84">
        <v>0.16489999999999999</v>
      </c>
      <c r="U212" s="84">
        <v>0.1389</v>
      </c>
      <c r="V212" s="84">
        <v>0.16300000000000001</v>
      </c>
      <c r="W212" s="84">
        <v>0.16889999999999999</v>
      </c>
      <c r="X212" s="84">
        <v>0.32919999999999999</v>
      </c>
      <c r="Y212" s="84">
        <v>0.30990000000000001</v>
      </c>
      <c r="Z212" s="84">
        <v>0.29820000000000002</v>
      </c>
      <c r="AA212" s="84">
        <v>0.25779999999999997</v>
      </c>
    </row>
    <row r="213" spans="1:27">
      <c r="A213" s="142"/>
      <c r="B213" s="142"/>
      <c r="C213" s="5">
        <v>8.7916666666666696</v>
      </c>
      <c r="D213" s="84">
        <v>0</v>
      </c>
      <c r="E213" s="84">
        <v>0</v>
      </c>
      <c r="F213" s="84">
        <v>0</v>
      </c>
      <c r="G213" s="84">
        <v>0</v>
      </c>
      <c r="H213" s="84">
        <v>0</v>
      </c>
      <c r="I213" s="84">
        <v>0</v>
      </c>
      <c r="J213" s="84">
        <v>2.4400000000000002E-2</v>
      </c>
      <c r="K213" s="84">
        <v>3.6900000000000002E-2</v>
      </c>
      <c r="L213" s="84">
        <v>3.5000000000000001E-3</v>
      </c>
      <c r="M213" s="84">
        <v>2.6700000000000002E-2</v>
      </c>
      <c r="N213" s="84">
        <v>3.4500000000000003E-2</v>
      </c>
      <c r="O213" s="84">
        <v>2.52E-2</v>
      </c>
      <c r="P213" s="84">
        <v>0.23860000000000001</v>
      </c>
      <c r="Q213" s="84">
        <v>0.20599999999999999</v>
      </c>
      <c r="R213" s="84">
        <v>6.93E-2</v>
      </c>
      <c r="S213" s="84">
        <v>0.21870000000000001</v>
      </c>
      <c r="T213" s="84">
        <v>0.20599999999999999</v>
      </c>
      <c r="U213" s="84">
        <v>0.16300000000000001</v>
      </c>
      <c r="V213" s="84">
        <v>0.20019999999999999</v>
      </c>
      <c r="W213" s="84">
        <v>0.19719999999999999</v>
      </c>
      <c r="X213" s="84">
        <v>0.29149999999999998</v>
      </c>
      <c r="Y213" s="84">
        <v>0.33600000000000002</v>
      </c>
      <c r="Z213" s="84">
        <v>0.3629</v>
      </c>
      <c r="AA213" s="84">
        <v>0.29770000000000002</v>
      </c>
    </row>
    <row r="214" spans="1:27">
      <c r="A214" s="142"/>
      <c r="B214" s="142"/>
      <c r="C214" s="5">
        <v>8.8333333333333304</v>
      </c>
      <c r="D214" s="84">
        <v>0</v>
      </c>
      <c r="E214" s="84">
        <v>0</v>
      </c>
      <c r="F214" s="84">
        <v>0</v>
      </c>
      <c r="G214" s="84">
        <v>0</v>
      </c>
      <c r="H214" s="84">
        <v>0</v>
      </c>
      <c r="I214" s="84">
        <v>0</v>
      </c>
      <c r="J214" s="84">
        <v>0</v>
      </c>
      <c r="K214" s="84">
        <v>0</v>
      </c>
      <c r="L214" s="84">
        <v>0</v>
      </c>
      <c r="M214" s="84">
        <v>0</v>
      </c>
      <c r="N214" s="84">
        <v>0</v>
      </c>
      <c r="O214" s="84">
        <v>0</v>
      </c>
      <c r="P214" s="84">
        <v>0.29759999999999998</v>
      </c>
      <c r="Q214" s="84">
        <v>0.3231</v>
      </c>
      <c r="R214" s="84">
        <v>9.5600000000000004E-2</v>
      </c>
      <c r="S214" s="84">
        <v>0.32219999999999999</v>
      </c>
      <c r="T214" s="84">
        <v>0.3231</v>
      </c>
      <c r="U214" s="84">
        <v>0.22459999999999999</v>
      </c>
      <c r="V214" s="84">
        <v>0.25009999999999999</v>
      </c>
      <c r="W214" s="84">
        <v>0.2132</v>
      </c>
      <c r="X214" s="84">
        <v>0.25219999999999998</v>
      </c>
      <c r="Y214" s="84">
        <v>0.35959999999999998</v>
      </c>
      <c r="Z214" s="84">
        <v>0.49459999999999998</v>
      </c>
      <c r="AA214" s="84">
        <v>0.36969999999999997</v>
      </c>
    </row>
    <row r="215" spans="1:27">
      <c r="A215" s="142"/>
      <c r="B215" s="142"/>
      <c r="C215" s="5">
        <v>8.875</v>
      </c>
      <c r="D215" s="84">
        <v>0</v>
      </c>
      <c r="E215" s="84">
        <v>0</v>
      </c>
      <c r="F215" s="84">
        <v>0</v>
      </c>
      <c r="G215" s="84">
        <v>0</v>
      </c>
      <c r="H215" s="84">
        <v>0</v>
      </c>
      <c r="I215" s="84">
        <v>0</v>
      </c>
      <c r="J215" s="84">
        <v>0</v>
      </c>
      <c r="K215" s="84">
        <v>0</v>
      </c>
      <c r="L215" s="84">
        <v>0</v>
      </c>
      <c r="M215" s="84">
        <v>0</v>
      </c>
      <c r="N215" s="84">
        <v>0</v>
      </c>
      <c r="O215" s="84">
        <v>0</v>
      </c>
      <c r="P215" s="84">
        <v>0.37240000000000001</v>
      </c>
      <c r="Q215" s="84">
        <v>0.4647</v>
      </c>
      <c r="R215" s="84">
        <v>0.13589999999999999</v>
      </c>
      <c r="S215" s="84">
        <v>0.46239999999999998</v>
      </c>
      <c r="T215" s="84">
        <v>0.4647</v>
      </c>
      <c r="U215" s="84">
        <v>0.30649999999999999</v>
      </c>
      <c r="V215" s="84">
        <v>0.311</v>
      </c>
      <c r="W215" s="84">
        <v>0.23069999999999999</v>
      </c>
      <c r="X215" s="84">
        <v>0.2107</v>
      </c>
      <c r="Y215" s="84">
        <v>0.3488</v>
      </c>
      <c r="Z215" s="84">
        <v>0.6038</v>
      </c>
      <c r="AA215" s="84">
        <v>0.43020000000000003</v>
      </c>
    </row>
    <row r="216" spans="1:27">
      <c r="A216" s="142"/>
      <c r="B216" s="142"/>
      <c r="C216" s="5">
        <v>8.9166666666666696</v>
      </c>
      <c r="D216" s="84">
        <v>0</v>
      </c>
      <c r="E216" s="84">
        <v>0</v>
      </c>
      <c r="F216" s="84">
        <v>0</v>
      </c>
      <c r="G216" s="84">
        <v>0</v>
      </c>
      <c r="H216" s="84">
        <v>0</v>
      </c>
      <c r="I216" s="84">
        <v>0</v>
      </c>
      <c r="J216" s="84">
        <v>0</v>
      </c>
      <c r="K216" s="84">
        <v>0</v>
      </c>
      <c r="L216" s="84">
        <v>0</v>
      </c>
      <c r="M216" s="84">
        <v>0</v>
      </c>
      <c r="N216" s="84">
        <v>0</v>
      </c>
      <c r="O216" s="84">
        <v>0</v>
      </c>
      <c r="P216" s="84">
        <v>0.38090000000000002</v>
      </c>
      <c r="Q216" s="84">
        <v>0.54630000000000001</v>
      </c>
      <c r="R216" s="84">
        <v>0.1278</v>
      </c>
      <c r="S216" s="84">
        <v>0.47410000000000002</v>
      </c>
      <c r="T216" s="84">
        <v>0.54630000000000001</v>
      </c>
      <c r="U216" s="84">
        <v>0.31769999999999998</v>
      </c>
      <c r="V216" s="84">
        <v>0.36870000000000003</v>
      </c>
      <c r="W216" s="84">
        <v>0.29520000000000002</v>
      </c>
      <c r="X216" s="84">
        <v>0.24390000000000001</v>
      </c>
      <c r="Y216" s="84">
        <v>0.28739999999999999</v>
      </c>
      <c r="Z216" s="84">
        <v>0.68059999999999998</v>
      </c>
      <c r="AA216" s="84">
        <v>0.4909</v>
      </c>
    </row>
    <row r="217" spans="1:27">
      <c r="A217" s="142"/>
      <c r="B217" s="142"/>
      <c r="C217" s="5">
        <v>8.9583333333333304</v>
      </c>
      <c r="D217" s="84">
        <v>0</v>
      </c>
      <c r="E217" s="84">
        <v>0</v>
      </c>
      <c r="F217" s="84">
        <v>0</v>
      </c>
      <c r="G217" s="84">
        <v>0</v>
      </c>
      <c r="H217" s="84">
        <v>0</v>
      </c>
      <c r="I217" s="84">
        <v>0</v>
      </c>
      <c r="J217" s="84">
        <v>0</v>
      </c>
      <c r="K217" s="84">
        <v>0</v>
      </c>
      <c r="L217" s="84">
        <v>0</v>
      </c>
      <c r="M217" s="84">
        <v>0</v>
      </c>
      <c r="N217" s="84">
        <v>0</v>
      </c>
      <c r="O217" s="84">
        <v>0</v>
      </c>
      <c r="P217" s="84">
        <v>0.3639</v>
      </c>
      <c r="Q217" s="84">
        <v>0.59079999999999999</v>
      </c>
      <c r="R217" s="84">
        <v>0.1177</v>
      </c>
      <c r="S217" s="84">
        <v>0.47589999999999999</v>
      </c>
      <c r="T217" s="84">
        <v>0.59079999999999999</v>
      </c>
      <c r="U217" s="84">
        <v>0.3145</v>
      </c>
      <c r="V217" s="84">
        <v>0.379</v>
      </c>
      <c r="W217" s="84">
        <v>0.23669999999999999</v>
      </c>
      <c r="X217" s="84">
        <v>0.17</v>
      </c>
      <c r="Y217" s="84">
        <v>0.21229999999999999</v>
      </c>
      <c r="Z217" s="84">
        <v>0.71209999999999996</v>
      </c>
      <c r="AA217" s="84">
        <v>0.4829</v>
      </c>
    </row>
    <row r="218" spans="1:27">
      <c r="A218" s="142"/>
      <c r="B218" s="142"/>
      <c r="C218" s="5">
        <v>9</v>
      </c>
      <c r="D218" s="84">
        <v>0</v>
      </c>
      <c r="E218" s="84">
        <v>0</v>
      </c>
      <c r="F218" s="84">
        <v>0</v>
      </c>
      <c r="G218" s="84">
        <v>0</v>
      </c>
      <c r="H218" s="84">
        <v>0</v>
      </c>
      <c r="I218" s="84">
        <v>0</v>
      </c>
      <c r="J218" s="84">
        <v>0</v>
      </c>
      <c r="K218" s="84">
        <v>0</v>
      </c>
      <c r="L218" s="84">
        <v>0</v>
      </c>
      <c r="M218" s="84">
        <v>0</v>
      </c>
      <c r="N218" s="84">
        <v>0</v>
      </c>
      <c r="O218" s="84">
        <v>0</v>
      </c>
      <c r="P218" s="84">
        <v>0.3795</v>
      </c>
      <c r="Q218" s="84">
        <v>0.62180000000000002</v>
      </c>
      <c r="R218" s="84">
        <v>0.12139999999999999</v>
      </c>
      <c r="S218" s="84">
        <v>0.49009999999999998</v>
      </c>
      <c r="T218" s="84">
        <v>0.62180000000000002</v>
      </c>
      <c r="U218" s="84">
        <v>0.32690000000000002</v>
      </c>
      <c r="V218" s="84">
        <v>0.34379999999999999</v>
      </c>
      <c r="W218" s="84">
        <v>0.20150000000000001</v>
      </c>
      <c r="X218" s="84">
        <v>0.11509999999999999</v>
      </c>
      <c r="Y218" s="84">
        <v>0.18659999999999999</v>
      </c>
      <c r="Z218" s="84">
        <v>0.62190000000000001</v>
      </c>
      <c r="AA218" s="84">
        <v>0.41820000000000002</v>
      </c>
    </row>
    <row r="219" spans="1:27">
      <c r="A219" s="142" t="s">
        <v>81</v>
      </c>
      <c r="B219" s="142"/>
      <c r="C219" s="39">
        <v>9.0416666666666696</v>
      </c>
      <c r="D219" s="95">
        <v>0</v>
      </c>
      <c r="E219" s="95">
        <v>0</v>
      </c>
      <c r="F219" s="95">
        <v>0</v>
      </c>
      <c r="G219" s="95">
        <v>0</v>
      </c>
      <c r="H219" s="95">
        <v>0</v>
      </c>
      <c r="I219" s="95">
        <v>0</v>
      </c>
      <c r="J219" s="95">
        <v>0</v>
      </c>
      <c r="K219" s="95">
        <v>0</v>
      </c>
      <c r="L219" s="95">
        <v>0</v>
      </c>
      <c r="M219" s="95">
        <v>0</v>
      </c>
      <c r="N219" s="95">
        <v>0</v>
      </c>
      <c r="O219" s="95">
        <v>0</v>
      </c>
      <c r="P219" s="95">
        <v>0.46389999999999998</v>
      </c>
      <c r="Q219" s="95">
        <v>0.66500000000000004</v>
      </c>
      <c r="R219" s="95">
        <v>0.1573</v>
      </c>
      <c r="S219" s="95">
        <v>0.64590000000000003</v>
      </c>
      <c r="T219" s="95">
        <v>0.66500000000000004</v>
      </c>
      <c r="U219" s="95">
        <v>0.40110000000000001</v>
      </c>
      <c r="V219" s="95">
        <v>0.22289999999999999</v>
      </c>
      <c r="W219" s="95">
        <v>0.15160000000000001</v>
      </c>
      <c r="X219" s="95">
        <v>7.7399999999999997E-2</v>
      </c>
      <c r="Y219" s="95">
        <v>0.14130000000000001</v>
      </c>
      <c r="Z219" s="95">
        <v>0.65669999999999995</v>
      </c>
      <c r="AA219" s="95">
        <v>0.40439999999999998</v>
      </c>
    </row>
    <row r="220" spans="1:27">
      <c r="A220" s="142"/>
      <c r="B220" s="142"/>
      <c r="C220" s="39">
        <v>9.0833333333333304</v>
      </c>
      <c r="D220" s="95">
        <v>0</v>
      </c>
      <c r="E220" s="95">
        <v>0</v>
      </c>
      <c r="F220" s="95">
        <v>0</v>
      </c>
      <c r="G220" s="95">
        <v>0</v>
      </c>
      <c r="H220" s="95">
        <v>0</v>
      </c>
      <c r="I220" s="95">
        <v>0</v>
      </c>
      <c r="J220" s="95">
        <v>0</v>
      </c>
      <c r="K220" s="95">
        <v>0</v>
      </c>
      <c r="L220" s="95">
        <v>0</v>
      </c>
      <c r="M220" s="95">
        <v>0</v>
      </c>
      <c r="N220" s="95">
        <v>0</v>
      </c>
      <c r="O220" s="95">
        <v>0</v>
      </c>
      <c r="P220" s="95">
        <v>0.45300000000000001</v>
      </c>
      <c r="Q220" s="95">
        <v>0.64970000000000006</v>
      </c>
      <c r="R220" s="95">
        <v>0.15440000000000001</v>
      </c>
      <c r="S220" s="95">
        <v>0.61060000000000003</v>
      </c>
      <c r="T220" s="95">
        <v>0.64970000000000006</v>
      </c>
      <c r="U220" s="95">
        <v>0.3881</v>
      </c>
      <c r="V220" s="95">
        <v>0.23419999999999999</v>
      </c>
      <c r="W220" s="95">
        <v>0.17979999999999999</v>
      </c>
      <c r="X220" s="95">
        <v>9.1300000000000006E-2</v>
      </c>
      <c r="Y220" s="95">
        <v>0.13059999999999999</v>
      </c>
      <c r="Z220" s="95">
        <v>0.5635</v>
      </c>
      <c r="AA220" s="95">
        <v>0.3664</v>
      </c>
    </row>
    <row r="221" spans="1:27">
      <c r="A221" s="142"/>
      <c r="B221" s="142"/>
      <c r="C221" s="39">
        <v>9.125</v>
      </c>
      <c r="D221" s="95">
        <v>0</v>
      </c>
      <c r="E221" s="95">
        <v>0</v>
      </c>
      <c r="F221" s="95">
        <v>0</v>
      </c>
      <c r="G221" s="95">
        <v>0</v>
      </c>
      <c r="H221" s="95">
        <v>0</v>
      </c>
      <c r="I221" s="95">
        <v>0</v>
      </c>
      <c r="J221" s="95">
        <v>0</v>
      </c>
      <c r="K221" s="95">
        <v>0</v>
      </c>
      <c r="L221" s="95">
        <v>0</v>
      </c>
      <c r="M221" s="95">
        <v>0</v>
      </c>
      <c r="N221" s="95">
        <v>0</v>
      </c>
      <c r="O221" s="95">
        <v>0</v>
      </c>
      <c r="P221" s="95">
        <v>0.40450000000000003</v>
      </c>
      <c r="Q221" s="95">
        <v>0.57699999999999996</v>
      </c>
      <c r="R221" s="95">
        <v>0.1431</v>
      </c>
      <c r="S221" s="95">
        <v>0.56979999999999997</v>
      </c>
      <c r="T221" s="95">
        <v>0.57699999999999996</v>
      </c>
      <c r="U221" s="95">
        <v>0.35310000000000002</v>
      </c>
      <c r="V221" s="95">
        <v>0.20669999999999999</v>
      </c>
      <c r="W221" s="95">
        <v>0.23019999999999999</v>
      </c>
      <c r="X221" s="95">
        <v>0.1018</v>
      </c>
      <c r="Y221" s="95">
        <v>0.12139999999999999</v>
      </c>
      <c r="Z221" s="95">
        <v>0.53010000000000002</v>
      </c>
      <c r="AA221" s="95">
        <v>0.35870000000000002</v>
      </c>
    </row>
    <row r="222" spans="1:27">
      <c r="A222" s="142"/>
      <c r="B222" s="142"/>
      <c r="C222" s="39">
        <v>9.1666666666666696</v>
      </c>
      <c r="D222" s="95">
        <v>0</v>
      </c>
      <c r="E222" s="95">
        <v>0</v>
      </c>
      <c r="F222" s="95">
        <v>0</v>
      </c>
      <c r="G222" s="95">
        <v>0</v>
      </c>
      <c r="H222" s="95">
        <v>0</v>
      </c>
      <c r="I222" s="95">
        <v>0</v>
      </c>
      <c r="J222" s="95">
        <v>0</v>
      </c>
      <c r="K222" s="95">
        <v>0</v>
      </c>
      <c r="L222" s="95">
        <v>0</v>
      </c>
      <c r="M222" s="95">
        <v>0</v>
      </c>
      <c r="N222" s="95">
        <v>0</v>
      </c>
      <c r="O222" s="95">
        <v>0</v>
      </c>
      <c r="P222" s="95">
        <v>0.40749999999999997</v>
      </c>
      <c r="Q222" s="95">
        <v>0.56879999999999997</v>
      </c>
      <c r="R222" s="95">
        <v>0.13639999999999999</v>
      </c>
      <c r="S222" s="95">
        <v>0.56940000000000002</v>
      </c>
      <c r="T222" s="95">
        <v>0.56879999999999997</v>
      </c>
      <c r="U222" s="95">
        <v>0.35020000000000001</v>
      </c>
      <c r="V222" s="95">
        <v>0.1807</v>
      </c>
      <c r="W222" s="95">
        <v>0.3049</v>
      </c>
      <c r="X222" s="95">
        <v>0.12570000000000001</v>
      </c>
      <c r="Y222" s="95">
        <v>0.13320000000000001</v>
      </c>
      <c r="Z222" s="95">
        <v>0.52059999999999995</v>
      </c>
      <c r="AA222" s="95">
        <v>0.37109999999999999</v>
      </c>
    </row>
    <row r="223" spans="1:27">
      <c r="A223" s="142"/>
      <c r="B223" s="142"/>
      <c r="C223" s="39">
        <v>9.2083333333333304</v>
      </c>
      <c r="D223" s="95">
        <v>0</v>
      </c>
      <c r="E223" s="95">
        <v>0</v>
      </c>
      <c r="F223" s="95">
        <v>0</v>
      </c>
      <c r="G223" s="95">
        <v>0</v>
      </c>
      <c r="H223" s="95">
        <v>0</v>
      </c>
      <c r="I223" s="95">
        <v>0</v>
      </c>
      <c r="J223" s="95">
        <v>0</v>
      </c>
      <c r="K223" s="95">
        <v>0</v>
      </c>
      <c r="L223" s="95">
        <v>0</v>
      </c>
      <c r="M223" s="95">
        <v>0</v>
      </c>
      <c r="N223" s="95">
        <v>0</v>
      </c>
      <c r="O223" s="95">
        <v>0</v>
      </c>
      <c r="P223" s="95">
        <v>0.38229999999999997</v>
      </c>
      <c r="Q223" s="95">
        <v>0.53249999999999997</v>
      </c>
      <c r="R223" s="95">
        <v>0.1333</v>
      </c>
      <c r="S223" s="95">
        <v>0.51290000000000002</v>
      </c>
      <c r="T223" s="95">
        <v>0.53249999999999997</v>
      </c>
      <c r="U223" s="95">
        <v>0.32629999999999998</v>
      </c>
      <c r="V223" s="95">
        <v>0.15679999999999999</v>
      </c>
      <c r="W223" s="95">
        <v>0.38819999999999999</v>
      </c>
      <c r="X223" s="95">
        <v>0.1754</v>
      </c>
      <c r="Y223" s="95">
        <v>0.18529999999999999</v>
      </c>
      <c r="Z223" s="95">
        <v>0.4783</v>
      </c>
      <c r="AA223" s="95">
        <v>0.374</v>
      </c>
    </row>
    <row r="224" spans="1:27">
      <c r="A224" s="142"/>
      <c r="B224" s="142"/>
      <c r="C224" s="39">
        <v>9.25</v>
      </c>
      <c r="D224" s="95">
        <v>0</v>
      </c>
      <c r="E224" s="95">
        <v>0</v>
      </c>
      <c r="F224" s="95">
        <v>0</v>
      </c>
      <c r="G224" s="95">
        <v>0</v>
      </c>
      <c r="H224" s="95">
        <v>0</v>
      </c>
      <c r="I224" s="95">
        <v>0</v>
      </c>
      <c r="J224" s="95">
        <v>0</v>
      </c>
      <c r="K224" s="95">
        <v>0</v>
      </c>
      <c r="L224" s="95">
        <v>0</v>
      </c>
      <c r="M224" s="95">
        <v>0</v>
      </c>
      <c r="N224" s="95">
        <v>0</v>
      </c>
      <c r="O224" s="95">
        <v>0</v>
      </c>
      <c r="P224" s="95">
        <v>0.3291</v>
      </c>
      <c r="Q224" s="95">
        <v>0.4451</v>
      </c>
      <c r="R224" s="95">
        <v>0.1138</v>
      </c>
      <c r="S224" s="95">
        <v>0.48659999999999998</v>
      </c>
      <c r="T224" s="95">
        <v>0.4451</v>
      </c>
      <c r="U224" s="95">
        <v>0.28789999999999999</v>
      </c>
      <c r="V224" s="95">
        <v>0.16600000000000001</v>
      </c>
      <c r="W224" s="95">
        <v>0.43619999999999998</v>
      </c>
      <c r="X224" s="95">
        <v>0.20780000000000001</v>
      </c>
      <c r="Y224" s="95">
        <v>0.17299999999999999</v>
      </c>
      <c r="Z224" s="95">
        <v>0.43859999999999999</v>
      </c>
      <c r="AA224" s="95">
        <v>0.36909999999999998</v>
      </c>
    </row>
    <row r="225" spans="1:27">
      <c r="A225" s="142"/>
      <c r="B225" s="142"/>
      <c r="C225" s="39">
        <v>9.2916666666666696</v>
      </c>
      <c r="D225" s="95">
        <v>0</v>
      </c>
      <c r="E225" s="95">
        <v>0</v>
      </c>
      <c r="F225" s="95">
        <v>0</v>
      </c>
      <c r="G225" s="95">
        <v>0</v>
      </c>
      <c r="H225" s="95">
        <v>0</v>
      </c>
      <c r="I225" s="95">
        <v>0</v>
      </c>
      <c r="J225" s="95">
        <v>6.4999999999999997E-3</v>
      </c>
      <c r="K225" s="95">
        <v>3.8999999999999998E-3</v>
      </c>
      <c r="L225" s="95">
        <v>1.23E-2</v>
      </c>
      <c r="M225" s="95">
        <v>3.5999999999999999E-3</v>
      </c>
      <c r="N225" s="95">
        <v>0</v>
      </c>
      <c r="O225" s="95">
        <v>5.3E-3</v>
      </c>
      <c r="P225" s="95">
        <v>0.32769999999999999</v>
      </c>
      <c r="Q225" s="95">
        <v>0.4047</v>
      </c>
      <c r="R225" s="95">
        <v>0.1053</v>
      </c>
      <c r="S225" s="95">
        <v>0.46829999999999999</v>
      </c>
      <c r="T225" s="95">
        <v>0.4047</v>
      </c>
      <c r="U225" s="95">
        <v>0.2757</v>
      </c>
      <c r="V225" s="95">
        <v>0.20369999999999999</v>
      </c>
      <c r="W225" s="95">
        <v>0.44950000000000001</v>
      </c>
      <c r="X225" s="95">
        <v>0.2485</v>
      </c>
      <c r="Y225" s="95">
        <v>0.16500000000000001</v>
      </c>
      <c r="Z225" s="95">
        <v>0.42059999999999997</v>
      </c>
      <c r="AA225" s="95">
        <v>0.37159999999999999</v>
      </c>
    </row>
    <row r="226" spans="1:27">
      <c r="A226" s="142"/>
      <c r="B226" s="142"/>
      <c r="C226" s="39">
        <v>9.3333333333333304</v>
      </c>
      <c r="D226" s="95">
        <v>0</v>
      </c>
      <c r="E226" s="95">
        <v>0</v>
      </c>
      <c r="F226" s="95">
        <v>0</v>
      </c>
      <c r="G226" s="95">
        <v>0</v>
      </c>
      <c r="H226" s="95">
        <v>0</v>
      </c>
      <c r="I226" s="95">
        <v>0</v>
      </c>
      <c r="J226" s="95">
        <v>0.30840000000000001</v>
      </c>
      <c r="K226" s="95">
        <v>0.2092</v>
      </c>
      <c r="L226" s="95">
        <v>0.26669999999999999</v>
      </c>
      <c r="M226" s="95">
        <v>0.29509999999999997</v>
      </c>
      <c r="N226" s="95">
        <v>0.14410000000000001</v>
      </c>
      <c r="O226" s="95">
        <v>0.2447</v>
      </c>
      <c r="P226" s="95">
        <v>0.33400000000000002</v>
      </c>
      <c r="Q226" s="95">
        <v>0.39269999999999999</v>
      </c>
      <c r="R226" s="95">
        <v>0.1045</v>
      </c>
      <c r="S226" s="95">
        <v>0.45889999999999997</v>
      </c>
      <c r="T226" s="95">
        <v>0.39269999999999999</v>
      </c>
      <c r="U226" s="95">
        <v>0.27389999999999998</v>
      </c>
      <c r="V226" s="95">
        <v>0.19209999999999999</v>
      </c>
      <c r="W226" s="95">
        <v>0.36320000000000002</v>
      </c>
      <c r="X226" s="95">
        <v>0.25779999999999997</v>
      </c>
      <c r="Y226" s="95">
        <v>0.12909999999999999</v>
      </c>
      <c r="Z226" s="95">
        <v>0.39929999999999999</v>
      </c>
      <c r="AA226" s="95">
        <v>0.33950000000000002</v>
      </c>
    </row>
    <row r="227" spans="1:27">
      <c r="A227" s="142"/>
      <c r="B227" s="142"/>
      <c r="C227" s="39">
        <v>9.375</v>
      </c>
      <c r="D227" s="95">
        <v>8.0999999999999996E-3</v>
      </c>
      <c r="E227" s="95">
        <v>5.16E-2</v>
      </c>
      <c r="F227" s="95">
        <v>2.3999999999999998E-3</v>
      </c>
      <c r="G227" s="95">
        <v>0</v>
      </c>
      <c r="H227" s="95">
        <v>0</v>
      </c>
      <c r="I227" s="95">
        <v>1.24E-2</v>
      </c>
      <c r="J227" s="95">
        <v>0.61660000000000004</v>
      </c>
      <c r="K227" s="95">
        <v>0.51180000000000003</v>
      </c>
      <c r="L227" s="95">
        <v>0.61350000000000005</v>
      </c>
      <c r="M227" s="95">
        <v>0.54379999999999995</v>
      </c>
      <c r="N227" s="95">
        <v>0.4456</v>
      </c>
      <c r="O227" s="95">
        <v>0.54630000000000001</v>
      </c>
      <c r="P227" s="95">
        <v>0.3407</v>
      </c>
      <c r="Q227" s="95">
        <v>0.41060000000000002</v>
      </c>
      <c r="R227" s="95">
        <v>0.1008</v>
      </c>
      <c r="S227" s="95">
        <v>0.44379999999999997</v>
      </c>
      <c r="T227" s="95">
        <v>0.41060000000000002</v>
      </c>
      <c r="U227" s="95">
        <v>0.27339999999999998</v>
      </c>
      <c r="V227" s="95">
        <v>0.18809999999999999</v>
      </c>
      <c r="W227" s="95">
        <v>0.30280000000000001</v>
      </c>
      <c r="X227" s="95">
        <v>0.26150000000000001</v>
      </c>
      <c r="Y227" s="95">
        <v>0.1124</v>
      </c>
      <c r="Z227" s="95">
        <v>0.3876</v>
      </c>
      <c r="AA227" s="95">
        <v>0.31929999999999997</v>
      </c>
    </row>
    <row r="228" spans="1:27">
      <c r="A228" s="142"/>
      <c r="B228" s="142"/>
      <c r="C228" s="39">
        <v>9.4166666666666696</v>
      </c>
      <c r="D228" s="95">
        <v>0.37919999999999998</v>
      </c>
      <c r="E228" s="95">
        <v>0.31330000000000002</v>
      </c>
      <c r="F228" s="95">
        <v>0.53580000000000005</v>
      </c>
      <c r="G228" s="95">
        <v>0.30399999999999999</v>
      </c>
      <c r="H228" s="95">
        <v>0.33900000000000002</v>
      </c>
      <c r="I228" s="95">
        <v>0.37430000000000002</v>
      </c>
      <c r="J228" s="95">
        <v>0.71360000000000001</v>
      </c>
      <c r="K228" s="95">
        <v>0.71</v>
      </c>
      <c r="L228" s="95">
        <v>0.67079999999999995</v>
      </c>
      <c r="M228" s="95">
        <v>0.60470000000000002</v>
      </c>
      <c r="N228" s="95">
        <v>0.58699999999999997</v>
      </c>
      <c r="O228" s="95">
        <v>0.65720000000000001</v>
      </c>
      <c r="P228" s="95">
        <v>0.248</v>
      </c>
      <c r="Q228" s="95">
        <v>0.31430000000000002</v>
      </c>
      <c r="R228" s="95">
        <v>7.7100000000000002E-2</v>
      </c>
      <c r="S228" s="95">
        <v>0.35170000000000001</v>
      </c>
      <c r="T228" s="95">
        <v>0.31430000000000002</v>
      </c>
      <c r="U228" s="95">
        <v>0.20799999999999999</v>
      </c>
      <c r="V228" s="95">
        <v>0.1454</v>
      </c>
      <c r="W228" s="95">
        <v>0.2838</v>
      </c>
      <c r="X228" s="95">
        <v>0.1179</v>
      </c>
      <c r="Y228" s="95">
        <v>8.0600000000000005E-2</v>
      </c>
      <c r="Z228" s="95">
        <v>0.24629999999999999</v>
      </c>
      <c r="AA228" s="95">
        <v>0.2213</v>
      </c>
    </row>
    <row r="229" spans="1:27">
      <c r="A229" s="142"/>
      <c r="B229" s="142"/>
      <c r="C229" s="39">
        <v>9.4583333333333304</v>
      </c>
      <c r="D229" s="95">
        <v>0.65149999999999997</v>
      </c>
      <c r="E229" s="95">
        <v>0.53090000000000004</v>
      </c>
      <c r="F229" s="95">
        <v>0.65349999999999997</v>
      </c>
      <c r="G229" s="95">
        <v>0.56859999999999999</v>
      </c>
      <c r="H229" s="95">
        <v>0.71599999999999997</v>
      </c>
      <c r="I229" s="95">
        <v>0.62409999999999999</v>
      </c>
      <c r="J229" s="95">
        <v>0.69730000000000003</v>
      </c>
      <c r="K229" s="95">
        <v>0.71120000000000005</v>
      </c>
      <c r="L229" s="95">
        <v>0.73440000000000005</v>
      </c>
      <c r="M229" s="95">
        <v>0.63400000000000001</v>
      </c>
      <c r="N229" s="95">
        <v>0.66849999999999998</v>
      </c>
      <c r="O229" s="95">
        <v>0.68910000000000005</v>
      </c>
      <c r="P229" s="95">
        <v>0.21729999999999999</v>
      </c>
      <c r="Q229" s="95">
        <v>0.316</v>
      </c>
      <c r="R229" s="95">
        <v>7.8899999999999998E-2</v>
      </c>
      <c r="S229" s="95">
        <v>0.28660000000000002</v>
      </c>
      <c r="T229" s="95">
        <v>0.316</v>
      </c>
      <c r="U229" s="95">
        <v>0.18740000000000001</v>
      </c>
      <c r="V229" s="95">
        <v>9.0300000000000005E-2</v>
      </c>
      <c r="W229" s="95">
        <v>0.22170000000000001</v>
      </c>
      <c r="X229" s="95">
        <v>0.1158</v>
      </c>
      <c r="Y229" s="95">
        <v>7.9200000000000007E-2</v>
      </c>
      <c r="Z229" s="95">
        <v>0.13780000000000001</v>
      </c>
      <c r="AA229" s="95">
        <v>0.1462</v>
      </c>
    </row>
    <row r="230" spans="1:27">
      <c r="A230" s="142"/>
      <c r="B230" s="142"/>
      <c r="C230" s="39">
        <v>9.5</v>
      </c>
      <c r="D230" s="95">
        <v>0.59250000000000003</v>
      </c>
      <c r="E230" s="95">
        <v>0.57120000000000004</v>
      </c>
      <c r="F230" s="95">
        <v>0.62870000000000004</v>
      </c>
      <c r="G230" s="95">
        <v>0.56759999999999999</v>
      </c>
      <c r="H230" s="95">
        <v>0.60050000000000003</v>
      </c>
      <c r="I230" s="95">
        <v>0.59209999999999996</v>
      </c>
      <c r="J230" s="95">
        <v>0.69979999999999998</v>
      </c>
      <c r="K230" s="95">
        <v>0.65639999999999998</v>
      </c>
      <c r="L230" s="95">
        <v>0.6764</v>
      </c>
      <c r="M230" s="95">
        <v>0.60899999999999999</v>
      </c>
      <c r="N230" s="95">
        <v>0.63329999999999997</v>
      </c>
      <c r="O230" s="95">
        <v>0.65500000000000003</v>
      </c>
      <c r="P230" s="95">
        <v>0.28399999999999997</v>
      </c>
      <c r="Q230" s="95">
        <v>0.34849999999999998</v>
      </c>
      <c r="R230" s="95">
        <v>9.11E-2</v>
      </c>
      <c r="S230" s="95">
        <v>0.34860000000000002</v>
      </c>
      <c r="T230" s="95">
        <v>0.34849999999999998</v>
      </c>
      <c r="U230" s="95">
        <v>0.22720000000000001</v>
      </c>
      <c r="V230" s="95">
        <v>9.9900000000000003E-2</v>
      </c>
      <c r="W230" s="95">
        <v>0.23169999999999999</v>
      </c>
      <c r="X230" s="95">
        <v>0.1333</v>
      </c>
      <c r="Y230" s="95">
        <v>9.3299999999999994E-2</v>
      </c>
      <c r="Z230" s="95">
        <v>0.32819999999999999</v>
      </c>
      <c r="AA230" s="95">
        <v>0.24790000000000001</v>
      </c>
    </row>
    <row r="231" spans="1:27">
      <c r="A231" s="142"/>
      <c r="B231" s="142"/>
      <c r="C231" s="39">
        <v>9.5416666666666696</v>
      </c>
      <c r="D231" s="95">
        <v>0.57979999999999998</v>
      </c>
      <c r="E231" s="95">
        <v>0.59730000000000005</v>
      </c>
      <c r="F231" s="95">
        <v>0.56410000000000005</v>
      </c>
      <c r="G231" s="95">
        <v>0.48470000000000002</v>
      </c>
      <c r="H231" s="95">
        <v>0.58879999999999999</v>
      </c>
      <c r="I231" s="95">
        <v>0.56289999999999996</v>
      </c>
      <c r="J231" s="95">
        <v>0.72050000000000003</v>
      </c>
      <c r="K231" s="95">
        <v>0.7177</v>
      </c>
      <c r="L231" s="95">
        <v>0.70579999999999998</v>
      </c>
      <c r="M231" s="95">
        <v>0.66700000000000004</v>
      </c>
      <c r="N231" s="95">
        <v>0.6754</v>
      </c>
      <c r="O231" s="95">
        <v>0.69730000000000003</v>
      </c>
      <c r="P231" s="95">
        <v>0.24829999999999999</v>
      </c>
      <c r="Q231" s="95">
        <v>0.29559999999999997</v>
      </c>
      <c r="R231" s="95">
        <v>8.0600000000000005E-2</v>
      </c>
      <c r="S231" s="95">
        <v>0.2792</v>
      </c>
      <c r="T231" s="95">
        <v>0.29559999999999997</v>
      </c>
      <c r="U231" s="95">
        <v>0.19289999999999999</v>
      </c>
      <c r="V231" s="95">
        <v>7.8100000000000003E-2</v>
      </c>
      <c r="W231" s="95">
        <v>0.19600000000000001</v>
      </c>
      <c r="X231" s="95">
        <v>0.1046</v>
      </c>
      <c r="Y231" s="95">
        <v>8.8099999999999998E-2</v>
      </c>
      <c r="Z231" s="95">
        <v>0.33650000000000002</v>
      </c>
      <c r="AA231" s="95">
        <v>0.23799999999999999</v>
      </c>
    </row>
    <row r="232" spans="1:27">
      <c r="A232" s="142"/>
      <c r="B232" s="142"/>
      <c r="C232" s="39">
        <v>9.5833333333333304</v>
      </c>
      <c r="D232" s="95">
        <v>0.62619999999999998</v>
      </c>
      <c r="E232" s="95">
        <v>0.68840000000000001</v>
      </c>
      <c r="F232" s="95">
        <v>0.64200000000000002</v>
      </c>
      <c r="G232" s="95">
        <v>0.51039999999999996</v>
      </c>
      <c r="H232" s="95">
        <v>0.61890000000000001</v>
      </c>
      <c r="I232" s="95">
        <v>0.61719999999999997</v>
      </c>
      <c r="J232" s="95">
        <v>0.69789999999999996</v>
      </c>
      <c r="K232" s="95">
        <v>0.62119999999999997</v>
      </c>
      <c r="L232" s="95">
        <v>0.70899999999999996</v>
      </c>
      <c r="M232" s="95">
        <v>0.63619999999999999</v>
      </c>
      <c r="N232" s="95">
        <v>0.65839999999999999</v>
      </c>
      <c r="O232" s="95">
        <v>0.66449999999999998</v>
      </c>
      <c r="P232" s="95">
        <v>0.22889999999999999</v>
      </c>
      <c r="Q232" s="95">
        <v>0.22450000000000001</v>
      </c>
      <c r="R232" s="95">
        <v>7.8100000000000003E-2</v>
      </c>
      <c r="S232" s="95">
        <v>0.21160000000000001</v>
      </c>
      <c r="T232" s="95">
        <v>0.22450000000000001</v>
      </c>
      <c r="U232" s="95">
        <v>0.16450000000000001</v>
      </c>
      <c r="V232" s="95">
        <v>9.4700000000000006E-2</v>
      </c>
      <c r="W232" s="95">
        <v>0.26269999999999999</v>
      </c>
      <c r="X232" s="95">
        <v>0.1051</v>
      </c>
      <c r="Y232" s="95">
        <v>9.3200000000000005E-2</v>
      </c>
      <c r="Z232" s="95">
        <v>0.39050000000000001</v>
      </c>
      <c r="AA232" s="95">
        <v>0.28239999999999998</v>
      </c>
    </row>
    <row r="233" spans="1:27">
      <c r="A233" s="142"/>
      <c r="B233" s="142"/>
      <c r="C233" s="39">
        <v>9.625</v>
      </c>
      <c r="D233" s="95">
        <v>0.6835</v>
      </c>
      <c r="E233" s="95">
        <v>0.69</v>
      </c>
      <c r="F233" s="95">
        <v>0.69310000000000005</v>
      </c>
      <c r="G233" s="95">
        <v>0.48849999999999999</v>
      </c>
      <c r="H233" s="95">
        <v>0.69359999999999999</v>
      </c>
      <c r="I233" s="95">
        <v>0.64970000000000006</v>
      </c>
      <c r="J233" s="95">
        <v>0.71079999999999999</v>
      </c>
      <c r="K233" s="95">
        <v>0.67120000000000002</v>
      </c>
      <c r="L233" s="95">
        <v>0.66300000000000003</v>
      </c>
      <c r="M233" s="95">
        <v>0.7016</v>
      </c>
      <c r="N233" s="95">
        <v>0.72589999999999999</v>
      </c>
      <c r="O233" s="95">
        <v>0.69450000000000001</v>
      </c>
      <c r="P233" s="95">
        <v>0.221</v>
      </c>
      <c r="Q233" s="95">
        <v>0.21099999999999999</v>
      </c>
      <c r="R233" s="95">
        <v>7.8899999999999998E-2</v>
      </c>
      <c r="S233" s="95">
        <v>0.19689999999999999</v>
      </c>
      <c r="T233" s="95">
        <v>0.21099999999999999</v>
      </c>
      <c r="U233" s="95">
        <v>0.15809999999999999</v>
      </c>
      <c r="V233" s="95">
        <v>9.4399999999999998E-2</v>
      </c>
      <c r="W233" s="95">
        <v>0.22020000000000001</v>
      </c>
      <c r="X233" s="95">
        <v>0.1163</v>
      </c>
      <c r="Y233" s="95">
        <v>9.8699999999999996E-2</v>
      </c>
      <c r="Z233" s="95">
        <v>0.33589999999999998</v>
      </c>
      <c r="AA233" s="95">
        <v>0.24679999999999999</v>
      </c>
    </row>
    <row r="234" spans="1:27">
      <c r="A234" s="142"/>
      <c r="B234" s="142"/>
      <c r="C234" s="39">
        <v>9.6666666666666696</v>
      </c>
      <c r="D234" s="95">
        <v>0.7056</v>
      </c>
      <c r="E234" s="95">
        <v>0.72360000000000002</v>
      </c>
      <c r="F234" s="95">
        <v>0.64700000000000002</v>
      </c>
      <c r="G234" s="95">
        <v>0.50939999999999996</v>
      </c>
      <c r="H234" s="95">
        <v>0.74919999999999998</v>
      </c>
      <c r="I234" s="95">
        <v>0.66700000000000004</v>
      </c>
      <c r="J234" s="95">
        <v>0.66820000000000002</v>
      </c>
      <c r="K234" s="95">
        <v>0.67090000000000005</v>
      </c>
      <c r="L234" s="95">
        <v>0.61240000000000006</v>
      </c>
      <c r="M234" s="95">
        <v>0.6</v>
      </c>
      <c r="N234" s="95">
        <v>0.62739999999999996</v>
      </c>
      <c r="O234" s="95">
        <v>0.63580000000000003</v>
      </c>
      <c r="P234" s="95">
        <v>0.2329</v>
      </c>
      <c r="Q234" s="95">
        <v>0.20430000000000001</v>
      </c>
      <c r="R234" s="95">
        <v>7.0400000000000004E-2</v>
      </c>
      <c r="S234" s="95">
        <v>0.1993</v>
      </c>
      <c r="T234" s="95">
        <v>0.20430000000000001</v>
      </c>
      <c r="U234" s="95">
        <v>0.15770000000000001</v>
      </c>
      <c r="V234" s="95">
        <v>9.6299999999999997E-2</v>
      </c>
      <c r="W234" s="95">
        <v>0.18729999999999999</v>
      </c>
      <c r="X234" s="95">
        <v>0.1489</v>
      </c>
      <c r="Y234" s="95">
        <v>9.9099999999999994E-2</v>
      </c>
      <c r="Z234" s="95">
        <v>0.4466</v>
      </c>
      <c r="AA234" s="95">
        <v>0.29899999999999999</v>
      </c>
    </row>
    <row r="235" spans="1:27">
      <c r="A235" s="142"/>
      <c r="B235" s="142"/>
      <c r="C235" s="39">
        <v>9.7083333333333304</v>
      </c>
      <c r="D235" s="95">
        <v>0.245</v>
      </c>
      <c r="E235" s="95">
        <v>0.4365</v>
      </c>
      <c r="F235" s="95">
        <v>6.3700000000000007E-2</v>
      </c>
      <c r="G235" s="95">
        <v>0.29730000000000001</v>
      </c>
      <c r="H235" s="95">
        <v>0.57240000000000002</v>
      </c>
      <c r="I235" s="95">
        <v>0.32300000000000001</v>
      </c>
      <c r="J235" s="95">
        <v>0.4486</v>
      </c>
      <c r="K235" s="95">
        <v>0.44979999999999998</v>
      </c>
      <c r="L235" s="95">
        <v>0.35949999999999999</v>
      </c>
      <c r="M235" s="95">
        <v>0.43930000000000002</v>
      </c>
      <c r="N235" s="95">
        <v>0.47920000000000001</v>
      </c>
      <c r="O235" s="95">
        <v>0.43530000000000002</v>
      </c>
      <c r="P235" s="95">
        <v>0.26200000000000001</v>
      </c>
      <c r="Q235" s="95">
        <v>0.1925</v>
      </c>
      <c r="R235" s="95">
        <v>8.0799999999999997E-2</v>
      </c>
      <c r="S235" s="95">
        <v>0.20330000000000001</v>
      </c>
      <c r="T235" s="95">
        <v>0.1925</v>
      </c>
      <c r="U235" s="95">
        <v>0.16950000000000001</v>
      </c>
      <c r="V235" s="95">
        <v>0.1024</v>
      </c>
      <c r="W235" s="95">
        <v>0.24229999999999999</v>
      </c>
      <c r="X235" s="95">
        <v>0.19570000000000001</v>
      </c>
      <c r="Y235" s="95">
        <v>0.1062</v>
      </c>
      <c r="Z235" s="95">
        <v>0.45629999999999998</v>
      </c>
      <c r="AA235" s="95">
        <v>0.3226</v>
      </c>
    </row>
    <row r="236" spans="1:27">
      <c r="A236" s="142"/>
      <c r="B236" s="142"/>
      <c r="C236" s="39">
        <v>9.75</v>
      </c>
      <c r="D236" s="95">
        <v>0</v>
      </c>
      <c r="E236" s="95">
        <v>0</v>
      </c>
      <c r="F236" s="95">
        <v>0</v>
      </c>
      <c r="G236" s="95">
        <v>0</v>
      </c>
      <c r="H236" s="95">
        <v>0</v>
      </c>
      <c r="I236" s="95">
        <v>0</v>
      </c>
      <c r="J236" s="95">
        <v>4.4499999999999998E-2</v>
      </c>
      <c r="K236" s="95">
        <v>0.1421</v>
      </c>
      <c r="L236" s="95">
        <v>2.5700000000000001E-2</v>
      </c>
      <c r="M236" s="95">
        <v>9.9299999999999999E-2</v>
      </c>
      <c r="N236" s="95">
        <v>0.14149999999999999</v>
      </c>
      <c r="O236" s="95">
        <v>9.06E-2</v>
      </c>
      <c r="P236" s="95">
        <v>0.28870000000000001</v>
      </c>
      <c r="Q236" s="95">
        <v>0.16619999999999999</v>
      </c>
      <c r="R236" s="95">
        <v>8.2400000000000001E-2</v>
      </c>
      <c r="S236" s="95">
        <v>0.18229999999999999</v>
      </c>
      <c r="T236" s="95">
        <v>0.16619999999999999</v>
      </c>
      <c r="U236" s="95">
        <v>0.1704</v>
      </c>
      <c r="V236" s="95">
        <v>0.1221</v>
      </c>
      <c r="W236" s="95">
        <v>0.25469999999999998</v>
      </c>
      <c r="X236" s="95">
        <v>0.2424</v>
      </c>
      <c r="Y236" s="95">
        <v>0.1091</v>
      </c>
      <c r="Z236" s="95">
        <v>0.47989999999999999</v>
      </c>
      <c r="AA236" s="95">
        <v>0.34499999999999997</v>
      </c>
    </row>
    <row r="237" spans="1:27">
      <c r="A237" s="142"/>
      <c r="B237" s="142"/>
      <c r="C237" s="39">
        <v>9.7916666666666696</v>
      </c>
      <c r="D237" s="95">
        <v>0</v>
      </c>
      <c r="E237" s="95">
        <v>0</v>
      </c>
      <c r="F237" s="95">
        <v>0</v>
      </c>
      <c r="G237" s="95">
        <v>0</v>
      </c>
      <c r="H237" s="95">
        <v>0</v>
      </c>
      <c r="I237" s="95">
        <v>0</v>
      </c>
      <c r="J237" s="95">
        <v>0</v>
      </c>
      <c r="K237" s="95">
        <v>5.0000000000000001E-4</v>
      </c>
      <c r="L237" s="95">
        <v>0</v>
      </c>
      <c r="M237" s="95">
        <v>0</v>
      </c>
      <c r="N237" s="95">
        <v>0</v>
      </c>
      <c r="O237" s="95">
        <v>1E-4</v>
      </c>
      <c r="P237" s="95">
        <v>0.29260000000000003</v>
      </c>
      <c r="Q237" s="95">
        <v>0.17910000000000001</v>
      </c>
      <c r="R237" s="95">
        <v>0.10050000000000001</v>
      </c>
      <c r="S237" s="95">
        <v>0.22559999999999999</v>
      </c>
      <c r="T237" s="95">
        <v>0.17910000000000001</v>
      </c>
      <c r="U237" s="95">
        <v>0.18890000000000001</v>
      </c>
      <c r="V237" s="95">
        <v>0.2218</v>
      </c>
      <c r="W237" s="95">
        <v>0.29449999999999998</v>
      </c>
      <c r="X237" s="95">
        <v>0.26919999999999999</v>
      </c>
      <c r="Y237" s="95">
        <v>0.1406</v>
      </c>
      <c r="Z237" s="95">
        <v>0.57789999999999997</v>
      </c>
      <c r="AA237" s="95">
        <v>0.41899999999999998</v>
      </c>
    </row>
    <row r="238" spans="1:27">
      <c r="A238" s="142"/>
      <c r="B238" s="142"/>
      <c r="C238" s="39">
        <v>9.8333333333333304</v>
      </c>
      <c r="D238" s="95">
        <v>0</v>
      </c>
      <c r="E238" s="95">
        <v>0</v>
      </c>
      <c r="F238" s="95">
        <v>0</v>
      </c>
      <c r="G238" s="95">
        <v>0</v>
      </c>
      <c r="H238" s="95">
        <v>0</v>
      </c>
      <c r="I238" s="95">
        <v>0</v>
      </c>
      <c r="J238" s="95">
        <v>0</v>
      </c>
      <c r="K238" s="95">
        <v>0</v>
      </c>
      <c r="L238" s="95">
        <v>0</v>
      </c>
      <c r="M238" s="95">
        <v>0</v>
      </c>
      <c r="N238" s="95">
        <v>0</v>
      </c>
      <c r="O238" s="95">
        <v>0</v>
      </c>
      <c r="P238" s="95">
        <v>0.36280000000000001</v>
      </c>
      <c r="Q238" s="95">
        <v>0.3543</v>
      </c>
      <c r="R238" s="95">
        <v>0.1198</v>
      </c>
      <c r="S238" s="95">
        <v>0.37340000000000001</v>
      </c>
      <c r="T238" s="95">
        <v>0.3543</v>
      </c>
      <c r="U238" s="95">
        <v>0.2666</v>
      </c>
      <c r="V238" s="95">
        <v>0.31669999999999998</v>
      </c>
      <c r="W238" s="95">
        <v>0.39660000000000001</v>
      </c>
      <c r="X238" s="95">
        <v>0.25419999999999998</v>
      </c>
      <c r="Y238" s="95">
        <v>0.18970000000000001</v>
      </c>
      <c r="Z238" s="95">
        <v>0.49769999999999998</v>
      </c>
      <c r="AA238" s="95">
        <v>0.41289999999999999</v>
      </c>
    </row>
    <row r="239" spans="1:27">
      <c r="A239" s="142"/>
      <c r="B239" s="142"/>
      <c r="C239" s="39">
        <v>9.875</v>
      </c>
      <c r="D239" s="95">
        <v>0</v>
      </c>
      <c r="E239" s="95">
        <v>0</v>
      </c>
      <c r="F239" s="95">
        <v>0</v>
      </c>
      <c r="G239" s="95">
        <v>0</v>
      </c>
      <c r="H239" s="95">
        <v>0</v>
      </c>
      <c r="I239" s="95">
        <v>0</v>
      </c>
      <c r="J239" s="95">
        <v>0</v>
      </c>
      <c r="K239" s="95">
        <v>0</v>
      </c>
      <c r="L239" s="95">
        <v>0</v>
      </c>
      <c r="M239" s="95">
        <v>0</v>
      </c>
      <c r="N239" s="95">
        <v>0</v>
      </c>
      <c r="O239" s="95">
        <v>0</v>
      </c>
      <c r="P239" s="95">
        <v>0.44650000000000001</v>
      </c>
      <c r="Q239" s="95">
        <v>0.55820000000000003</v>
      </c>
      <c r="R239" s="95">
        <v>0.14599999999999999</v>
      </c>
      <c r="S239" s="95">
        <v>0.56289999999999996</v>
      </c>
      <c r="T239" s="95">
        <v>0.55820000000000003</v>
      </c>
      <c r="U239" s="95">
        <v>0.36249999999999999</v>
      </c>
      <c r="V239" s="95">
        <v>0.42509999999999998</v>
      </c>
      <c r="W239" s="95">
        <v>0.4945</v>
      </c>
      <c r="X239" s="95">
        <v>0.2359</v>
      </c>
      <c r="Y239" s="95">
        <v>0.25719999999999998</v>
      </c>
      <c r="Z239" s="95">
        <v>0.4199</v>
      </c>
      <c r="AA239" s="95">
        <v>0.40910000000000002</v>
      </c>
    </row>
    <row r="240" spans="1:27">
      <c r="A240" s="142"/>
      <c r="B240" s="142"/>
      <c r="C240" s="39">
        <v>9.9166666666666696</v>
      </c>
      <c r="D240" s="95">
        <v>0</v>
      </c>
      <c r="E240" s="95">
        <v>0</v>
      </c>
      <c r="F240" s="95">
        <v>0</v>
      </c>
      <c r="G240" s="95">
        <v>0</v>
      </c>
      <c r="H240" s="95">
        <v>0</v>
      </c>
      <c r="I240" s="95">
        <v>0</v>
      </c>
      <c r="J240" s="95">
        <v>0</v>
      </c>
      <c r="K240" s="95">
        <v>0</v>
      </c>
      <c r="L240" s="95">
        <v>0</v>
      </c>
      <c r="M240" s="95">
        <v>0</v>
      </c>
      <c r="N240" s="95">
        <v>0</v>
      </c>
      <c r="O240" s="95">
        <v>0</v>
      </c>
      <c r="P240" s="95">
        <v>0.48659999999999998</v>
      </c>
      <c r="Q240" s="95">
        <v>0.62180000000000002</v>
      </c>
      <c r="R240" s="95">
        <v>0.15479999999999999</v>
      </c>
      <c r="S240" s="95">
        <v>0.58150000000000002</v>
      </c>
      <c r="T240" s="95">
        <v>0.62180000000000002</v>
      </c>
      <c r="U240" s="95">
        <v>0.3886</v>
      </c>
      <c r="V240" s="95">
        <v>0.51739999999999997</v>
      </c>
      <c r="W240" s="95">
        <v>0.52990000000000004</v>
      </c>
      <c r="X240" s="95">
        <v>0.20050000000000001</v>
      </c>
      <c r="Y240" s="95">
        <v>0.33739999999999998</v>
      </c>
      <c r="Z240" s="95">
        <v>0.45200000000000001</v>
      </c>
      <c r="AA240" s="95">
        <v>0.44319999999999998</v>
      </c>
    </row>
    <row r="241" spans="1:27">
      <c r="A241" s="142"/>
      <c r="B241" s="142"/>
      <c r="C241" s="39">
        <v>9.9583333333333304</v>
      </c>
      <c r="D241" s="95">
        <v>0</v>
      </c>
      <c r="E241" s="95">
        <v>0</v>
      </c>
      <c r="F241" s="95">
        <v>0</v>
      </c>
      <c r="G241" s="95">
        <v>0</v>
      </c>
      <c r="H241" s="95">
        <v>0</v>
      </c>
      <c r="I241" s="95">
        <v>0</v>
      </c>
      <c r="J241" s="95">
        <v>0</v>
      </c>
      <c r="K241" s="95">
        <v>0</v>
      </c>
      <c r="L241" s="95">
        <v>0</v>
      </c>
      <c r="M241" s="95">
        <v>0</v>
      </c>
      <c r="N241" s="95">
        <v>0</v>
      </c>
      <c r="O241" s="95">
        <v>0</v>
      </c>
      <c r="P241" s="95">
        <v>0.42370000000000002</v>
      </c>
      <c r="Q241" s="95">
        <v>0.57310000000000005</v>
      </c>
      <c r="R241" s="95">
        <v>0.14369999999999999</v>
      </c>
      <c r="S241" s="95">
        <v>0.56520000000000004</v>
      </c>
      <c r="T241" s="95">
        <v>0.57310000000000005</v>
      </c>
      <c r="U241" s="95">
        <v>0.3574</v>
      </c>
      <c r="V241" s="95">
        <v>0.59230000000000005</v>
      </c>
      <c r="W241" s="95">
        <v>0.44529999999999997</v>
      </c>
      <c r="X241" s="95">
        <v>0.18240000000000001</v>
      </c>
      <c r="Y241" s="95">
        <v>0.30959999999999999</v>
      </c>
      <c r="Z241" s="95">
        <v>0.51439999999999997</v>
      </c>
      <c r="AA241" s="95">
        <v>0.46050000000000002</v>
      </c>
    </row>
    <row r="242" spans="1:27">
      <c r="A242" s="142"/>
      <c r="B242" s="142"/>
      <c r="C242" s="39">
        <v>10</v>
      </c>
      <c r="D242" s="95">
        <v>0</v>
      </c>
      <c r="E242" s="95">
        <v>0</v>
      </c>
      <c r="F242" s="95">
        <v>0</v>
      </c>
      <c r="G242" s="95">
        <v>0</v>
      </c>
      <c r="H242" s="95">
        <v>0</v>
      </c>
      <c r="I242" s="95">
        <v>0</v>
      </c>
      <c r="J242" s="95">
        <v>0</v>
      </c>
      <c r="K242" s="95">
        <v>0</v>
      </c>
      <c r="L242" s="95">
        <v>0</v>
      </c>
      <c r="M242" s="95">
        <v>0</v>
      </c>
      <c r="N242" s="95">
        <v>0</v>
      </c>
      <c r="O242" s="95">
        <v>0</v>
      </c>
      <c r="P242" s="95">
        <v>0.42420000000000002</v>
      </c>
      <c r="Q242" s="95">
        <v>0.57230000000000003</v>
      </c>
      <c r="R242" s="95">
        <v>0.1356</v>
      </c>
      <c r="S242" s="95">
        <v>0.59079999999999999</v>
      </c>
      <c r="T242" s="95">
        <v>0.57230000000000003</v>
      </c>
      <c r="U242" s="95">
        <v>0.35930000000000001</v>
      </c>
      <c r="V242" s="95">
        <v>0.62170000000000003</v>
      </c>
      <c r="W242" s="95">
        <v>0.40699999999999997</v>
      </c>
      <c r="X242" s="95">
        <v>0.17430000000000001</v>
      </c>
      <c r="Y242" s="95">
        <v>0.2702</v>
      </c>
      <c r="Z242" s="95">
        <v>0.55810000000000004</v>
      </c>
      <c r="AA242" s="95">
        <v>0.47449999999999998</v>
      </c>
    </row>
    <row r="243" spans="1:27">
      <c r="A243" s="142" t="s">
        <v>82</v>
      </c>
      <c r="B243" s="142"/>
      <c r="C243" s="5">
        <v>10.0416666666667</v>
      </c>
      <c r="D243" s="84">
        <v>0</v>
      </c>
      <c r="E243" s="84">
        <v>0</v>
      </c>
      <c r="F243" s="84">
        <v>0</v>
      </c>
      <c r="G243" s="84">
        <v>0</v>
      </c>
      <c r="H243" s="84">
        <v>0</v>
      </c>
      <c r="I243" s="84">
        <v>0</v>
      </c>
      <c r="J243" s="84">
        <v>0</v>
      </c>
      <c r="K243" s="84">
        <v>0</v>
      </c>
      <c r="L243" s="84">
        <v>0</v>
      </c>
      <c r="M243" s="84">
        <v>0</v>
      </c>
      <c r="N243" s="84">
        <v>0</v>
      </c>
      <c r="O243" s="84">
        <v>0</v>
      </c>
      <c r="P243" s="84">
        <v>0.49469999999999997</v>
      </c>
      <c r="Q243" s="84">
        <v>0.70889999999999997</v>
      </c>
      <c r="R243" s="84">
        <v>0.17249999999999999</v>
      </c>
      <c r="S243" s="84">
        <v>0.68520000000000003</v>
      </c>
      <c r="T243" s="84">
        <v>0.70889999999999997</v>
      </c>
      <c r="U243" s="84">
        <v>0.4289</v>
      </c>
      <c r="V243" s="84">
        <v>0.2099</v>
      </c>
      <c r="W243" s="84">
        <v>0.42180000000000001</v>
      </c>
      <c r="X243" s="84">
        <v>0.25309999999999999</v>
      </c>
      <c r="Y243" s="84">
        <v>0.22739999999999999</v>
      </c>
      <c r="Z243" s="84">
        <v>0.48709999999999998</v>
      </c>
      <c r="AA243" s="84">
        <v>0.4027</v>
      </c>
    </row>
    <row r="244" spans="1:27">
      <c r="A244" s="142"/>
      <c r="B244" s="142"/>
      <c r="C244" s="5">
        <v>10.0833333333333</v>
      </c>
      <c r="D244" s="84">
        <v>0</v>
      </c>
      <c r="E244" s="84">
        <v>0</v>
      </c>
      <c r="F244" s="84">
        <v>0</v>
      </c>
      <c r="G244" s="84">
        <v>0</v>
      </c>
      <c r="H244" s="84">
        <v>0</v>
      </c>
      <c r="I244" s="84">
        <v>0</v>
      </c>
      <c r="J244" s="84">
        <v>0</v>
      </c>
      <c r="K244" s="84">
        <v>0</v>
      </c>
      <c r="L244" s="84">
        <v>0</v>
      </c>
      <c r="M244" s="84">
        <v>0</v>
      </c>
      <c r="N244" s="84">
        <v>0</v>
      </c>
      <c r="O244" s="84">
        <v>0</v>
      </c>
      <c r="P244" s="84">
        <v>0.49170000000000003</v>
      </c>
      <c r="Q244" s="84">
        <v>0.71</v>
      </c>
      <c r="R244" s="84">
        <v>0.1729</v>
      </c>
      <c r="S244" s="84">
        <v>0.68049999999999999</v>
      </c>
      <c r="T244" s="84">
        <v>0.71</v>
      </c>
      <c r="U244" s="84">
        <v>0.4274</v>
      </c>
      <c r="V244" s="84">
        <v>0.2044</v>
      </c>
      <c r="W244" s="84">
        <v>0.38090000000000002</v>
      </c>
      <c r="X244" s="84">
        <v>0.2651</v>
      </c>
      <c r="Y244" s="84">
        <v>0.2646</v>
      </c>
      <c r="Z244" s="84">
        <v>0.42609999999999998</v>
      </c>
      <c r="AA244" s="84">
        <v>0.36520000000000002</v>
      </c>
    </row>
    <row r="245" spans="1:27">
      <c r="A245" s="142"/>
      <c r="B245" s="142"/>
      <c r="C245" s="5">
        <v>10.125</v>
      </c>
      <c r="D245" s="84">
        <v>0</v>
      </c>
      <c r="E245" s="84">
        <v>0</v>
      </c>
      <c r="F245" s="84">
        <v>0</v>
      </c>
      <c r="G245" s="84">
        <v>0</v>
      </c>
      <c r="H245" s="84">
        <v>0</v>
      </c>
      <c r="I245" s="84">
        <v>0</v>
      </c>
      <c r="J245" s="84">
        <v>0</v>
      </c>
      <c r="K245" s="84">
        <v>0</v>
      </c>
      <c r="L245" s="84">
        <v>0</v>
      </c>
      <c r="M245" s="84">
        <v>0</v>
      </c>
      <c r="N245" s="84">
        <v>0</v>
      </c>
      <c r="O245" s="84">
        <v>0</v>
      </c>
      <c r="P245" s="84">
        <v>0.49370000000000003</v>
      </c>
      <c r="Q245" s="84">
        <v>0.69479999999999997</v>
      </c>
      <c r="R245" s="84">
        <v>0.17799999999999999</v>
      </c>
      <c r="S245" s="84">
        <v>0.67049999999999998</v>
      </c>
      <c r="T245" s="84">
        <v>0.69479999999999997</v>
      </c>
      <c r="U245" s="84">
        <v>0.42620000000000002</v>
      </c>
      <c r="V245" s="84">
        <v>0.21010000000000001</v>
      </c>
      <c r="W245" s="84">
        <v>0.35730000000000001</v>
      </c>
      <c r="X245" s="84">
        <v>0.2261</v>
      </c>
      <c r="Y245" s="84">
        <v>0.1923</v>
      </c>
      <c r="Z245" s="84">
        <v>0.38069999999999998</v>
      </c>
      <c r="AA245" s="84">
        <v>0.3301</v>
      </c>
    </row>
    <row r="246" spans="1:27">
      <c r="A246" s="142"/>
      <c r="B246" s="142"/>
      <c r="C246" s="5">
        <v>10.1666666666667</v>
      </c>
      <c r="D246" s="84">
        <v>0</v>
      </c>
      <c r="E246" s="84">
        <v>0</v>
      </c>
      <c r="F246" s="84">
        <v>0</v>
      </c>
      <c r="G246" s="84">
        <v>0</v>
      </c>
      <c r="H246" s="84">
        <v>0</v>
      </c>
      <c r="I246" s="84">
        <v>0</v>
      </c>
      <c r="J246" s="84">
        <v>0</v>
      </c>
      <c r="K246" s="84">
        <v>0</v>
      </c>
      <c r="L246" s="84">
        <v>0</v>
      </c>
      <c r="M246" s="84">
        <v>0</v>
      </c>
      <c r="N246" s="84">
        <v>0</v>
      </c>
      <c r="O246" s="84">
        <v>0</v>
      </c>
      <c r="P246" s="84">
        <v>0.47020000000000001</v>
      </c>
      <c r="Q246" s="84">
        <v>0.60960000000000003</v>
      </c>
      <c r="R246" s="84">
        <v>0.1542</v>
      </c>
      <c r="S246" s="84">
        <v>0.6169</v>
      </c>
      <c r="T246" s="84">
        <v>0.60960000000000003</v>
      </c>
      <c r="U246" s="84">
        <v>0.38929999999999998</v>
      </c>
      <c r="V246" s="84">
        <v>0.21379999999999999</v>
      </c>
      <c r="W246" s="84">
        <v>0.36049999999999999</v>
      </c>
      <c r="X246" s="84">
        <v>0.22770000000000001</v>
      </c>
      <c r="Y246" s="84">
        <v>0.18509999999999999</v>
      </c>
      <c r="Z246" s="84">
        <v>0.36620000000000003</v>
      </c>
      <c r="AA246" s="84">
        <v>0.32379999999999998</v>
      </c>
    </row>
    <row r="247" spans="1:27">
      <c r="A247" s="142"/>
      <c r="B247" s="142"/>
      <c r="C247" s="5">
        <v>10.2083333333333</v>
      </c>
      <c r="D247" s="84">
        <v>0</v>
      </c>
      <c r="E247" s="84">
        <v>0</v>
      </c>
      <c r="F247" s="84">
        <v>0</v>
      </c>
      <c r="G247" s="84">
        <v>0</v>
      </c>
      <c r="H247" s="84">
        <v>0</v>
      </c>
      <c r="I247" s="84">
        <v>0</v>
      </c>
      <c r="J247" s="84">
        <v>0</v>
      </c>
      <c r="K247" s="84">
        <v>0</v>
      </c>
      <c r="L247" s="84">
        <v>0</v>
      </c>
      <c r="M247" s="84">
        <v>0</v>
      </c>
      <c r="N247" s="84">
        <v>0</v>
      </c>
      <c r="O247" s="84">
        <v>0</v>
      </c>
      <c r="P247" s="84">
        <v>0.43490000000000001</v>
      </c>
      <c r="Q247" s="84">
        <v>0.50619999999999998</v>
      </c>
      <c r="R247" s="84">
        <v>0.1313</v>
      </c>
      <c r="S247" s="84">
        <v>0.5373</v>
      </c>
      <c r="T247" s="84">
        <v>0.50619999999999998</v>
      </c>
      <c r="U247" s="84">
        <v>0.34210000000000002</v>
      </c>
      <c r="V247" s="84">
        <v>0.20399999999999999</v>
      </c>
      <c r="W247" s="84">
        <v>0.38550000000000001</v>
      </c>
      <c r="X247" s="84">
        <v>0.18099999999999999</v>
      </c>
      <c r="Y247" s="84">
        <v>0.17910000000000001</v>
      </c>
      <c r="Z247" s="84">
        <v>0.36620000000000003</v>
      </c>
      <c r="AA247" s="84">
        <v>0.32269999999999999</v>
      </c>
    </row>
    <row r="248" spans="1:27">
      <c r="A248" s="142"/>
      <c r="B248" s="142"/>
      <c r="C248" s="5">
        <v>10.25</v>
      </c>
      <c r="D248" s="84">
        <v>0</v>
      </c>
      <c r="E248" s="84">
        <v>0</v>
      </c>
      <c r="F248" s="84">
        <v>0</v>
      </c>
      <c r="G248" s="84">
        <v>0</v>
      </c>
      <c r="H248" s="84">
        <v>0</v>
      </c>
      <c r="I248" s="84">
        <v>0</v>
      </c>
      <c r="J248" s="84">
        <v>0</v>
      </c>
      <c r="K248" s="84">
        <v>0</v>
      </c>
      <c r="L248" s="84">
        <v>0</v>
      </c>
      <c r="M248" s="84">
        <v>0</v>
      </c>
      <c r="N248" s="84">
        <v>0</v>
      </c>
      <c r="O248" s="84">
        <v>0</v>
      </c>
      <c r="P248" s="84">
        <v>0.40679999999999999</v>
      </c>
      <c r="Q248" s="84">
        <v>0.40300000000000002</v>
      </c>
      <c r="R248" s="84">
        <v>0.1104</v>
      </c>
      <c r="S248" s="84">
        <v>0.45739999999999997</v>
      </c>
      <c r="T248" s="84">
        <v>0.40300000000000002</v>
      </c>
      <c r="U248" s="84">
        <v>0.29770000000000002</v>
      </c>
      <c r="V248" s="84">
        <v>0.1575</v>
      </c>
      <c r="W248" s="84">
        <v>0.35120000000000001</v>
      </c>
      <c r="X248" s="84">
        <v>0.126</v>
      </c>
      <c r="Y248" s="84">
        <v>0.17130000000000001</v>
      </c>
      <c r="Z248" s="84">
        <v>0.37530000000000002</v>
      </c>
      <c r="AA248" s="84">
        <v>0.30769999999999997</v>
      </c>
    </row>
    <row r="249" spans="1:27">
      <c r="A249" s="142"/>
      <c r="B249" s="142"/>
      <c r="C249" s="5">
        <v>10.2916666666667</v>
      </c>
      <c r="D249" s="84">
        <v>0</v>
      </c>
      <c r="E249" s="84">
        <v>0</v>
      </c>
      <c r="F249" s="84">
        <v>0</v>
      </c>
      <c r="G249" s="84">
        <v>0</v>
      </c>
      <c r="H249" s="84">
        <v>0</v>
      </c>
      <c r="I249" s="84">
        <v>0</v>
      </c>
      <c r="J249" s="84">
        <v>0</v>
      </c>
      <c r="K249" s="84">
        <v>2.0000000000000001E-4</v>
      </c>
      <c r="L249" s="84">
        <v>0</v>
      </c>
      <c r="M249" s="84">
        <v>0</v>
      </c>
      <c r="N249" s="84">
        <v>0</v>
      </c>
      <c r="O249" s="84">
        <v>0</v>
      </c>
      <c r="P249" s="84">
        <v>0.38159999999999999</v>
      </c>
      <c r="Q249" s="84">
        <v>0.33410000000000001</v>
      </c>
      <c r="R249" s="84">
        <v>8.8900000000000007E-2</v>
      </c>
      <c r="S249" s="84">
        <v>0.37209999999999999</v>
      </c>
      <c r="T249" s="84">
        <v>0.33410000000000001</v>
      </c>
      <c r="U249" s="84">
        <v>0.25690000000000002</v>
      </c>
      <c r="V249" s="84">
        <v>0.1613</v>
      </c>
      <c r="W249" s="84">
        <v>0.31430000000000002</v>
      </c>
      <c r="X249" s="84">
        <v>9.8699999999999996E-2</v>
      </c>
      <c r="Y249" s="84">
        <v>0.1691</v>
      </c>
      <c r="Z249" s="84">
        <v>0.39679999999999999</v>
      </c>
      <c r="AA249" s="84">
        <v>0.30730000000000002</v>
      </c>
    </row>
    <row r="250" spans="1:27">
      <c r="A250" s="142"/>
      <c r="B250" s="142"/>
      <c r="C250" s="5">
        <v>10.3333333333333</v>
      </c>
      <c r="D250" s="84">
        <v>0</v>
      </c>
      <c r="E250" s="84">
        <v>0</v>
      </c>
      <c r="F250" s="84">
        <v>0</v>
      </c>
      <c r="G250" s="84">
        <v>0</v>
      </c>
      <c r="H250" s="84">
        <v>0</v>
      </c>
      <c r="I250" s="84">
        <v>0</v>
      </c>
      <c r="J250" s="84">
        <v>9.74E-2</v>
      </c>
      <c r="K250" s="84">
        <v>0.13719999999999999</v>
      </c>
      <c r="L250" s="84">
        <v>0.19769999999999999</v>
      </c>
      <c r="M250" s="84">
        <v>0.15240000000000001</v>
      </c>
      <c r="N250" s="84">
        <v>1.38E-2</v>
      </c>
      <c r="O250" s="84">
        <v>0.1197</v>
      </c>
      <c r="P250" s="84">
        <v>0.33439999999999998</v>
      </c>
      <c r="Q250" s="84">
        <v>0.28599999999999998</v>
      </c>
      <c r="R250" s="84">
        <v>9.0499999999999997E-2</v>
      </c>
      <c r="S250" s="84">
        <v>0.32929999999999998</v>
      </c>
      <c r="T250" s="84">
        <v>0.28599999999999998</v>
      </c>
      <c r="U250" s="84">
        <v>0.23</v>
      </c>
      <c r="V250" s="84">
        <v>0.17280000000000001</v>
      </c>
      <c r="W250" s="84">
        <v>0.37780000000000002</v>
      </c>
      <c r="X250" s="84">
        <v>0.1077</v>
      </c>
      <c r="Y250" s="84">
        <v>0.18820000000000001</v>
      </c>
      <c r="Z250" s="84">
        <v>0.4209</v>
      </c>
      <c r="AA250" s="84">
        <v>0.33689999999999998</v>
      </c>
    </row>
    <row r="251" spans="1:27">
      <c r="A251" s="142"/>
      <c r="B251" s="142"/>
      <c r="C251" s="5">
        <v>10.375</v>
      </c>
      <c r="D251" s="84">
        <v>0</v>
      </c>
      <c r="E251" s="84">
        <v>0</v>
      </c>
      <c r="F251" s="84">
        <v>0</v>
      </c>
      <c r="G251" s="84">
        <v>0</v>
      </c>
      <c r="H251" s="84">
        <v>0</v>
      </c>
      <c r="I251" s="84">
        <v>0</v>
      </c>
      <c r="J251" s="84">
        <v>0.43369999999999997</v>
      </c>
      <c r="K251" s="84">
        <v>0.53590000000000004</v>
      </c>
      <c r="L251" s="84">
        <v>0.49409999999999998</v>
      </c>
      <c r="M251" s="84">
        <v>0.50929999999999997</v>
      </c>
      <c r="N251" s="84">
        <v>0.31790000000000002</v>
      </c>
      <c r="O251" s="84">
        <v>0.4582</v>
      </c>
      <c r="P251" s="84">
        <v>0.30409999999999998</v>
      </c>
      <c r="Q251" s="84">
        <v>0.2442</v>
      </c>
      <c r="R251" s="84">
        <v>9.6799999999999997E-2</v>
      </c>
      <c r="S251" s="84">
        <v>0.30640000000000001</v>
      </c>
      <c r="T251" s="84">
        <v>0.2442</v>
      </c>
      <c r="U251" s="84">
        <v>0.21440000000000001</v>
      </c>
      <c r="V251" s="84">
        <v>0.21099999999999999</v>
      </c>
      <c r="W251" s="84">
        <v>0.4622</v>
      </c>
      <c r="X251" s="84">
        <v>0.12180000000000001</v>
      </c>
      <c r="Y251" s="84">
        <v>0.2235</v>
      </c>
      <c r="Z251" s="84">
        <v>0.47560000000000002</v>
      </c>
      <c r="AA251" s="84">
        <v>0.39100000000000001</v>
      </c>
    </row>
    <row r="252" spans="1:27">
      <c r="A252" s="142"/>
      <c r="B252" s="142"/>
      <c r="C252" s="5">
        <v>10.4166666666667</v>
      </c>
      <c r="D252" s="84">
        <v>3.4200000000000001E-2</v>
      </c>
      <c r="E252" s="84">
        <v>0.11260000000000001</v>
      </c>
      <c r="F252" s="84">
        <v>4.1700000000000001E-2</v>
      </c>
      <c r="G252" s="84">
        <v>3.3099999999999997E-2</v>
      </c>
      <c r="H252" s="84">
        <v>0</v>
      </c>
      <c r="I252" s="84">
        <v>4.4299999999999999E-2</v>
      </c>
      <c r="J252" s="84">
        <v>0.61160000000000003</v>
      </c>
      <c r="K252" s="84">
        <v>0.71919999999999995</v>
      </c>
      <c r="L252" s="84">
        <v>0.64370000000000005</v>
      </c>
      <c r="M252" s="84">
        <v>0.67300000000000004</v>
      </c>
      <c r="N252" s="84">
        <v>0.53569999999999995</v>
      </c>
      <c r="O252" s="84">
        <v>0.63670000000000004</v>
      </c>
      <c r="P252" s="84">
        <v>0.25390000000000001</v>
      </c>
      <c r="Q252" s="84">
        <v>0.21890000000000001</v>
      </c>
      <c r="R252" s="84">
        <v>8.3199999999999996E-2</v>
      </c>
      <c r="S252" s="84">
        <v>0.26150000000000001</v>
      </c>
      <c r="T252" s="84">
        <v>0.21890000000000001</v>
      </c>
      <c r="U252" s="84">
        <v>0.18290000000000001</v>
      </c>
      <c r="V252" s="84">
        <v>0.26390000000000002</v>
      </c>
      <c r="W252" s="84">
        <v>0.38269999999999998</v>
      </c>
      <c r="X252" s="84">
        <v>0.11940000000000001</v>
      </c>
      <c r="Y252" s="84">
        <v>0.1837</v>
      </c>
      <c r="Z252" s="84">
        <v>0.53480000000000005</v>
      </c>
      <c r="AA252" s="84">
        <v>0.40670000000000001</v>
      </c>
    </row>
    <row r="253" spans="1:27">
      <c r="A253" s="142"/>
      <c r="B253" s="142"/>
      <c r="C253" s="5">
        <v>10.4583333333333</v>
      </c>
      <c r="D253" s="84">
        <v>0.19420000000000001</v>
      </c>
      <c r="E253" s="84">
        <v>0.35139999999999999</v>
      </c>
      <c r="F253" s="84">
        <v>0.16159999999999999</v>
      </c>
      <c r="G253" s="84">
        <v>0.13500000000000001</v>
      </c>
      <c r="H253" s="84">
        <v>0.26369999999999999</v>
      </c>
      <c r="I253" s="84">
        <v>0.22120000000000001</v>
      </c>
      <c r="J253" s="84">
        <v>0.64390000000000003</v>
      </c>
      <c r="K253" s="84">
        <v>0.74119999999999997</v>
      </c>
      <c r="L253" s="84">
        <v>0.68879999999999997</v>
      </c>
      <c r="M253" s="84">
        <v>0.70730000000000004</v>
      </c>
      <c r="N253" s="84">
        <v>0.62209999999999999</v>
      </c>
      <c r="O253" s="84">
        <v>0.68069999999999997</v>
      </c>
      <c r="P253" s="84">
        <v>0.25779999999999997</v>
      </c>
      <c r="Q253" s="84">
        <v>0.25690000000000002</v>
      </c>
      <c r="R253" s="84">
        <v>7.7799999999999994E-2</v>
      </c>
      <c r="S253" s="84">
        <v>0.28299999999999997</v>
      </c>
      <c r="T253" s="84">
        <v>0.25690000000000002</v>
      </c>
      <c r="U253" s="84">
        <v>0.19059999999999999</v>
      </c>
      <c r="V253" s="84">
        <v>0.27489999999999998</v>
      </c>
      <c r="W253" s="84">
        <v>0.35770000000000002</v>
      </c>
      <c r="X253" s="84">
        <v>8.3299999999999999E-2</v>
      </c>
      <c r="Y253" s="84">
        <v>0.1578</v>
      </c>
      <c r="Z253" s="84">
        <v>0.40960000000000002</v>
      </c>
      <c r="AA253" s="84">
        <v>0.3342</v>
      </c>
    </row>
    <row r="254" spans="1:27">
      <c r="A254" s="142"/>
      <c r="B254" s="142"/>
      <c r="C254" s="5">
        <v>10.5</v>
      </c>
      <c r="D254" s="84">
        <v>0.29570000000000002</v>
      </c>
      <c r="E254" s="84">
        <v>0.4244</v>
      </c>
      <c r="F254" s="84">
        <v>0.26540000000000002</v>
      </c>
      <c r="G254" s="84">
        <v>0.23680000000000001</v>
      </c>
      <c r="H254" s="84">
        <v>0.36299999999999999</v>
      </c>
      <c r="I254" s="84">
        <v>0.31709999999999999</v>
      </c>
      <c r="J254" s="84">
        <v>0.62890000000000001</v>
      </c>
      <c r="K254" s="84">
        <v>0.70609999999999995</v>
      </c>
      <c r="L254" s="84">
        <v>0.65869999999999995</v>
      </c>
      <c r="M254" s="84">
        <v>0.69620000000000004</v>
      </c>
      <c r="N254" s="84">
        <v>0.59730000000000005</v>
      </c>
      <c r="O254" s="84">
        <v>0.65739999999999998</v>
      </c>
      <c r="P254" s="84">
        <v>0.40010000000000001</v>
      </c>
      <c r="Q254" s="84">
        <v>0.39429999999999998</v>
      </c>
      <c r="R254" s="84">
        <v>0.12740000000000001</v>
      </c>
      <c r="S254" s="84">
        <v>0.43080000000000002</v>
      </c>
      <c r="T254" s="84">
        <v>0.39429999999999998</v>
      </c>
      <c r="U254" s="84">
        <v>0.29630000000000001</v>
      </c>
      <c r="V254" s="84">
        <v>0.24940000000000001</v>
      </c>
      <c r="W254" s="84">
        <v>0.33090000000000003</v>
      </c>
      <c r="X254" s="84">
        <v>0.1363</v>
      </c>
      <c r="Y254" s="84">
        <v>0.17799999999999999</v>
      </c>
      <c r="Z254" s="84">
        <v>0.47660000000000002</v>
      </c>
      <c r="AA254" s="84">
        <v>0.36580000000000001</v>
      </c>
    </row>
    <row r="255" spans="1:27">
      <c r="A255" s="142"/>
      <c r="B255" s="142"/>
      <c r="C255" s="5">
        <v>10.5416666666667</v>
      </c>
      <c r="D255" s="84">
        <v>0.30499999999999999</v>
      </c>
      <c r="E255" s="84">
        <v>0.42149999999999999</v>
      </c>
      <c r="F255" s="84">
        <v>0.23580000000000001</v>
      </c>
      <c r="G255" s="84">
        <v>0.24979999999999999</v>
      </c>
      <c r="H255" s="84">
        <v>0.20430000000000001</v>
      </c>
      <c r="I255" s="84">
        <v>0.2833</v>
      </c>
      <c r="J255" s="84">
        <v>0.61350000000000005</v>
      </c>
      <c r="K255" s="84">
        <v>0.68269999999999997</v>
      </c>
      <c r="L255" s="84">
        <v>0.65180000000000005</v>
      </c>
      <c r="M255" s="84">
        <v>0.68469999999999998</v>
      </c>
      <c r="N255" s="84">
        <v>0.57069999999999999</v>
      </c>
      <c r="O255" s="84">
        <v>0.64070000000000005</v>
      </c>
      <c r="P255" s="84">
        <v>0.37309999999999999</v>
      </c>
      <c r="Q255" s="84">
        <v>0.47810000000000002</v>
      </c>
      <c r="R255" s="84">
        <v>0.1346</v>
      </c>
      <c r="S255" s="84">
        <v>0.43590000000000001</v>
      </c>
      <c r="T255" s="84">
        <v>0.47810000000000002</v>
      </c>
      <c r="U255" s="84">
        <v>0.30249999999999999</v>
      </c>
      <c r="V255" s="84">
        <v>0.2457</v>
      </c>
      <c r="W255" s="84">
        <v>0.2205</v>
      </c>
      <c r="X255" s="84">
        <v>0.25929999999999997</v>
      </c>
      <c r="Y255" s="84">
        <v>0.18659999999999999</v>
      </c>
      <c r="Z255" s="84">
        <v>0.51900000000000002</v>
      </c>
      <c r="AA255" s="84">
        <v>0.37619999999999998</v>
      </c>
    </row>
    <row r="256" spans="1:27">
      <c r="A256" s="142"/>
      <c r="B256" s="142"/>
      <c r="C256" s="5">
        <v>10.5833333333333</v>
      </c>
      <c r="D256" s="84">
        <v>0.34589999999999999</v>
      </c>
      <c r="E256" s="84">
        <v>0.434</v>
      </c>
      <c r="F256" s="84">
        <v>0.31040000000000001</v>
      </c>
      <c r="G256" s="84">
        <v>0.26150000000000001</v>
      </c>
      <c r="H256" s="84">
        <v>0.23119999999999999</v>
      </c>
      <c r="I256" s="84">
        <v>0.31659999999999999</v>
      </c>
      <c r="J256" s="84">
        <v>0.63070000000000004</v>
      </c>
      <c r="K256" s="84">
        <v>0.70140000000000002</v>
      </c>
      <c r="L256" s="84">
        <v>0.61950000000000005</v>
      </c>
      <c r="M256" s="84">
        <v>0.6956</v>
      </c>
      <c r="N256" s="84">
        <v>0.57799999999999996</v>
      </c>
      <c r="O256" s="84">
        <v>0.64500000000000002</v>
      </c>
      <c r="P256" s="84">
        <v>0.31909999999999999</v>
      </c>
      <c r="Q256" s="84">
        <v>0.374</v>
      </c>
      <c r="R256" s="84">
        <v>0.12839999999999999</v>
      </c>
      <c r="S256" s="84">
        <v>0.38240000000000002</v>
      </c>
      <c r="T256" s="84">
        <v>0.374</v>
      </c>
      <c r="U256" s="84">
        <v>0.26179999999999998</v>
      </c>
      <c r="V256" s="84">
        <v>0.13850000000000001</v>
      </c>
      <c r="W256" s="84">
        <v>0.1578</v>
      </c>
      <c r="X256" s="84">
        <v>0.31630000000000003</v>
      </c>
      <c r="Y256" s="84">
        <v>0.1885</v>
      </c>
      <c r="Z256" s="84">
        <v>0.56069999999999998</v>
      </c>
      <c r="AA256" s="84">
        <v>0.3775</v>
      </c>
    </row>
    <row r="257" spans="1:27">
      <c r="A257" s="142"/>
      <c r="B257" s="142"/>
      <c r="C257" s="5">
        <v>10.625</v>
      </c>
      <c r="D257" s="84">
        <v>0.3538</v>
      </c>
      <c r="E257" s="84">
        <v>0.44569999999999999</v>
      </c>
      <c r="F257" s="84">
        <v>0.38819999999999999</v>
      </c>
      <c r="G257" s="84">
        <v>0.32779999999999998</v>
      </c>
      <c r="H257" s="84">
        <v>0.3458</v>
      </c>
      <c r="I257" s="84">
        <v>0.37230000000000002</v>
      </c>
      <c r="J257" s="84">
        <v>0.62939999999999996</v>
      </c>
      <c r="K257" s="84">
        <v>0.72330000000000005</v>
      </c>
      <c r="L257" s="84">
        <v>0.6472</v>
      </c>
      <c r="M257" s="84">
        <v>0.70030000000000003</v>
      </c>
      <c r="N257" s="84">
        <v>0.61860000000000004</v>
      </c>
      <c r="O257" s="84">
        <v>0.66379999999999995</v>
      </c>
      <c r="P257" s="84">
        <v>0.3271</v>
      </c>
      <c r="Q257" s="84">
        <v>0.35770000000000002</v>
      </c>
      <c r="R257" s="84">
        <v>0.13589999999999999</v>
      </c>
      <c r="S257" s="84">
        <v>0.38840000000000002</v>
      </c>
      <c r="T257" s="84">
        <v>0.35770000000000002</v>
      </c>
      <c r="U257" s="84">
        <v>0.26629999999999998</v>
      </c>
      <c r="V257" s="84">
        <v>0.1036</v>
      </c>
      <c r="W257" s="84">
        <v>0.1507</v>
      </c>
      <c r="X257" s="84">
        <v>0.37509999999999999</v>
      </c>
      <c r="Y257" s="84">
        <v>0.2056</v>
      </c>
      <c r="Z257" s="84">
        <v>0.51910000000000001</v>
      </c>
      <c r="AA257" s="84">
        <v>0.35849999999999999</v>
      </c>
    </row>
    <row r="258" spans="1:27">
      <c r="A258" s="142"/>
      <c r="B258" s="142"/>
      <c r="C258" s="5">
        <v>10.6666666666667</v>
      </c>
      <c r="D258" s="84">
        <v>0.29959999999999998</v>
      </c>
      <c r="E258" s="84">
        <v>0.439</v>
      </c>
      <c r="F258" s="84">
        <v>0.39190000000000003</v>
      </c>
      <c r="G258" s="84">
        <v>0.3014</v>
      </c>
      <c r="H258" s="84">
        <v>0.40329999999999999</v>
      </c>
      <c r="I258" s="84">
        <v>0.36709999999999998</v>
      </c>
      <c r="J258" s="84">
        <v>0.52500000000000002</v>
      </c>
      <c r="K258" s="84">
        <v>0.64929999999999999</v>
      </c>
      <c r="L258" s="84">
        <v>0.51380000000000003</v>
      </c>
      <c r="M258" s="84">
        <v>0.61580000000000001</v>
      </c>
      <c r="N258" s="84">
        <v>0.51029999999999998</v>
      </c>
      <c r="O258" s="84">
        <v>0.56279999999999997</v>
      </c>
      <c r="P258" s="84">
        <v>0.3402</v>
      </c>
      <c r="Q258" s="84">
        <v>0.24340000000000001</v>
      </c>
      <c r="R258" s="84">
        <v>0.1229</v>
      </c>
      <c r="S258" s="84">
        <v>0.28029999999999999</v>
      </c>
      <c r="T258" s="84">
        <v>0.24340000000000001</v>
      </c>
      <c r="U258" s="84">
        <v>0.2298</v>
      </c>
      <c r="V258" s="84">
        <v>0.15110000000000001</v>
      </c>
      <c r="W258" s="84">
        <v>0.15989999999999999</v>
      </c>
      <c r="X258" s="84">
        <v>0.4214</v>
      </c>
      <c r="Y258" s="84">
        <v>0.2306</v>
      </c>
      <c r="Z258" s="84">
        <v>0.50749999999999995</v>
      </c>
      <c r="AA258" s="84">
        <v>0.36659999999999998</v>
      </c>
    </row>
    <row r="259" spans="1:27">
      <c r="A259" s="142"/>
      <c r="B259" s="142"/>
      <c r="C259" s="5">
        <v>10.7083333333333</v>
      </c>
      <c r="D259" s="84">
        <v>0</v>
      </c>
      <c r="E259" s="84">
        <v>9.2999999999999999E-2</v>
      </c>
      <c r="F259" s="84">
        <v>3.3E-3</v>
      </c>
      <c r="G259" s="84">
        <v>0</v>
      </c>
      <c r="H259" s="84">
        <v>0</v>
      </c>
      <c r="I259" s="84">
        <v>1.9300000000000001E-2</v>
      </c>
      <c r="J259" s="84">
        <v>0.25819999999999999</v>
      </c>
      <c r="K259" s="84">
        <v>0.42220000000000002</v>
      </c>
      <c r="L259" s="84">
        <v>0.253</v>
      </c>
      <c r="M259" s="84">
        <v>0.3649</v>
      </c>
      <c r="N259" s="84">
        <v>0.28710000000000002</v>
      </c>
      <c r="O259" s="84">
        <v>0.31709999999999999</v>
      </c>
      <c r="P259" s="84">
        <v>0.31219999999999998</v>
      </c>
      <c r="Q259" s="84">
        <v>0.16400000000000001</v>
      </c>
      <c r="R259" s="84">
        <v>9.5100000000000004E-2</v>
      </c>
      <c r="S259" s="84">
        <v>0.23499999999999999</v>
      </c>
      <c r="T259" s="84">
        <v>0.16400000000000001</v>
      </c>
      <c r="U259" s="84">
        <v>0.1923</v>
      </c>
      <c r="V259" s="84">
        <v>0.23089999999999999</v>
      </c>
      <c r="W259" s="84">
        <v>0.1754</v>
      </c>
      <c r="X259" s="84">
        <v>0.36580000000000001</v>
      </c>
      <c r="Y259" s="84">
        <v>0.18079999999999999</v>
      </c>
      <c r="Z259" s="84">
        <v>0.47399999999999998</v>
      </c>
      <c r="AA259" s="84">
        <v>0.35370000000000001</v>
      </c>
    </row>
    <row r="260" spans="1:27">
      <c r="A260" s="142"/>
      <c r="B260" s="142"/>
      <c r="C260" s="5">
        <v>10.75</v>
      </c>
      <c r="D260" s="84">
        <v>0</v>
      </c>
      <c r="E260" s="84">
        <v>0</v>
      </c>
      <c r="F260" s="84">
        <v>0</v>
      </c>
      <c r="G260" s="84">
        <v>0</v>
      </c>
      <c r="H260" s="84">
        <v>0</v>
      </c>
      <c r="I260" s="84">
        <v>0</v>
      </c>
      <c r="J260" s="84">
        <v>2.3E-3</v>
      </c>
      <c r="K260" s="84">
        <v>5.3499999999999999E-2</v>
      </c>
      <c r="L260" s="84">
        <v>2.8E-3</v>
      </c>
      <c r="M260" s="84">
        <v>1.6E-2</v>
      </c>
      <c r="N260" s="84">
        <v>2.9600000000000001E-2</v>
      </c>
      <c r="O260" s="84">
        <v>2.0799999999999999E-2</v>
      </c>
      <c r="P260" s="84">
        <v>0.2482</v>
      </c>
      <c r="Q260" s="84">
        <v>0.13689999999999999</v>
      </c>
      <c r="R260" s="84">
        <v>6.9599999999999995E-2</v>
      </c>
      <c r="S260" s="84">
        <v>0.18429999999999999</v>
      </c>
      <c r="T260" s="84">
        <v>0.13689999999999999</v>
      </c>
      <c r="U260" s="84">
        <v>0.15079999999999999</v>
      </c>
      <c r="V260" s="84">
        <v>0.31119999999999998</v>
      </c>
      <c r="W260" s="84">
        <v>0.2407</v>
      </c>
      <c r="X260" s="84">
        <v>0.39450000000000002</v>
      </c>
      <c r="Y260" s="84">
        <v>0.19500000000000001</v>
      </c>
      <c r="Z260" s="84">
        <v>0.47560000000000002</v>
      </c>
      <c r="AA260" s="84">
        <v>0.38229999999999997</v>
      </c>
    </row>
    <row r="261" spans="1:27">
      <c r="A261" s="142"/>
      <c r="B261" s="142"/>
      <c r="C261" s="5">
        <v>10.7916666666667</v>
      </c>
      <c r="D261" s="84">
        <v>0</v>
      </c>
      <c r="E261" s="84">
        <v>0</v>
      </c>
      <c r="F261" s="84">
        <v>0</v>
      </c>
      <c r="G261" s="84">
        <v>0</v>
      </c>
      <c r="H261" s="84">
        <v>0</v>
      </c>
      <c r="I261" s="84">
        <v>0</v>
      </c>
      <c r="J261" s="84">
        <v>0</v>
      </c>
      <c r="K261" s="84">
        <v>0</v>
      </c>
      <c r="L261" s="84">
        <v>0</v>
      </c>
      <c r="M261" s="84">
        <v>0</v>
      </c>
      <c r="N261" s="84">
        <v>0</v>
      </c>
      <c r="O261" s="84">
        <v>0</v>
      </c>
      <c r="P261" s="84">
        <v>0.31490000000000001</v>
      </c>
      <c r="Q261" s="84">
        <v>0.19439999999999999</v>
      </c>
      <c r="R261" s="84">
        <v>7.2599999999999998E-2</v>
      </c>
      <c r="S261" s="84">
        <v>0.26750000000000002</v>
      </c>
      <c r="T261" s="84">
        <v>0.19439999999999999</v>
      </c>
      <c r="U261" s="84">
        <v>0.19420000000000001</v>
      </c>
      <c r="V261" s="84">
        <v>0.43269999999999997</v>
      </c>
      <c r="W261" s="84">
        <v>0.29389999999999999</v>
      </c>
      <c r="X261" s="84">
        <v>0.41949999999999998</v>
      </c>
      <c r="Y261" s="84">
        <v>0.25580000000000003</v>
      </c>
      <c r="Z261" s="84">
        <v>0.59719999999999995</v>
      </c>
      <c r="AA261" s="84">
        <v>0.47460000000000002</v>
      </c>
    </row>
    <row r="262" spans="1:27">
      <c r="A262" s="142"/>
      <c r="B262" s="142"/>
      <c r="C262" s="5">
        <v>10.8333333333333</v>
      </c>
      <c r="D262" s="84">
        <v>0</v>
      </c>
      <c r="E262" s="84">
        <v>0</v>
      </c>
      <c r="F262" s="84">
        <v>0</v>
      </c>
      <c r="G262" s="84">
        <v>0</v>
      </c>
      <c r="H262" s="84">
        <v>0</v>
      </c>
      <c r="I262" s="84">
        <v>0</v>
      </c>
      <c r="J262" s="84">
        <v>0</v>
      </c>
      <c r="K262" s="84">
        <v>0</v>
      </c>
      <c r="L262" s="84">
        <v>0</v>
      </c>
      <c r="M262" s="84">
        <v>0</v>
      </c>
      <c r="N262" s="84">
        <v>0</v>
      </c>
      <c r="O262" s="84">
        <v>0</v>
      </c>
      <c r="P262" s="84">
        <v>0.3725</v>
      </c>
      <c r="Q262" s="84">
        <v>0.38740000000000002</v>
      </c>
      <c r="R262" s="84">
        <v>0.1007</v>
      </c>
      <c r="S262" s="84">
        <v>0.4032</v>
      </c>
      <c r="T262" s="84">
        <v>0.38740000000000002</v>
      </c>
      <c r="U262" s="84">
        <v>0.27150000000000002</v>
      </c>
      <c r="V262" s="84">
        <v>0.58150000000000002</v>
      </c>
      <c r="W262" s="84">
        <v>0.49259999999999998</v>
      </c>
      <c r="X262" s="84">
        <v>0.39900000000000002</v>
      </c>
      <c r="Y262" s="84">
        <v>0.4108</v>
      </c>
      <c r="Z262" s="84">
        <v>0.65349999999999997</v>
      </c>
      <c r="AA262" s="84">
        <v>0.56910000000000005</v>
      </c>
    </row>
    <row r="263" spans="1:27">
      <c r="A263" s="142"/>
      <c r="B263" s="142"/>
      <c r="C263" s="5">
        <v>10.875</v>
      </c>
      <c r="D263" s="84">
        <v>0</v>
      </c>
      <c r="E263" s="84">
        <v>0</v>
      </c>
      <c r="F263" s="84">
        <v>0</v>
      </c>
      <c r="G263" s="84">
        <v>0</v>
      </c>
      <c r="H263" s="84">
        <v>0</v>
      </c>
      <c r="I263" s="84">
        <v>0</v>
      </c>
      <c r="J263" s="84">
        <v>0</v>
      </c>
      <c r="K263" s="84">
        <v>0</v>
      </c>
      <c r="L263" s="84">
        <v>0</v>
      </c>
      <c r="M263" s="84">
        <v>0</v>
      </c>
      <c r="N263" s="84">
        <v>0</v>
      </c>
      <c r="O263" s="84">
        <v>0</v>
      </c>
      <c r="P263" s="84">
        <v>0.4355</v>
      </c>
      <c r="Q263" s="84">
        <v>0.6371</v>
      </c>
      <c r="R263" s="84">
        <v>0.13350000000000001</v>
      </c>
      <c r="S263" s="84">
        <v>0.57530000000000003</v>
      </c>
      <c r="T263" s="84">
        <v>0.6371</v>
      </c>
      <c r="U263" s="84">
        <v>0.36630000000000001</v>
      </c>
      <c r="V263" s="84">
        <v>0.69359999999999999</v>
      </c>
      <c r="W263" s="84">
        <v>0.67490000000000006</v>
      </c>
      <c r="X263" s="84">
        <v>0.39119999999999999</v>
      </c>
      <c r="Y263" s="84">
        <v>0.55830000000000002</v>
      </c>
      <c r="Z263" s="84">
        <v>0.69579999999999997</v>
      </c>
      <c r="AA263" s="84">
        <v>0.64990000000000003</v>
      </c>
    </row>
    <row r="264" spans="1:27">
      <c r="A264" s="142"/>
      <c r="B264" s="142"/>
      <c r="C264" s="5">
        <v>10.9166666666667</v>
      </c>
      <c r="D264" s="84">
        <v>0</v>
      </c>
      <c r="E264" s="84">
        <v>0</v>
      </c>
      <c r="F264" s="84">
        <v>0</v>
      </c>
      <c r="G264" s="84">
        <v>0</v>
      </c>
      <c r="H264" s="84">
        <v>0</v>
      </c>
      <c r="I264" s="84">
        <v>0</v>
      </c>
      <c r="J264" s="84">
        <v>0</v>
      </c>
      <c r="K264" s="84">
        <v>0</v>
      </c>
      <c r="L264" s="84">
        <v>0</v>
      </c>
      <c r="M264" s="84">
        <v>0</v>
      </c>
      <c r="N264" s="84">
        <v>0</v>
      </c>
      <c r="O264" s="84">
        <v>0</v>
      </c>
      <c r="P264" s="84">
        <v>0.39710000000000001</v>
      </c>
      <c r="Q264" s="84">
        <v>0.61570000000000003</v>
      </c>
      <c r="R264" s="84">
        <v>0.12540000000000001</v>
      </c>
      <c r="S264" s="84">
        <v>0.52859999999999996</v>
      </c>
      <c r="T264" s="84">
        <v>0.61570000000000003</v>
      </c>
      <c r="U264" s="84">
        <v>0.34029999999999999</v>
      </c>
      <c r="V264" s="84">
        <v>0.66339999999999999</v>
      </c>
      <c r="W264" s="84">
        <v>0.65390000000000004</v>
      </c>
      <c r="X264" s="84">
        <v>0.36870000000000003</v>
      </c>
      <c r="Y264" s="84">
        <v>0.49759999999999999</v>
      </c>
      <c r="Z264" s="84">
        <v>0.67859999999999998</v>
      </c>
      <c r="AA264" s="84">
        <v>0.62780000000000002</v>
      </c>
    </row>
    <row r="265" spans="1:27">
      <c r="A265" s="142"/>
      <c r="B265" s="142"/>
      <c r="C265" s="5">
        <v>10.9583333333333</v>
      </c>
      <c r="D265" s="84">
        <v>0</v>
      </c>
      <c r="E265" s="84">
        <v>0</v>
      </c>
      <c r="F265" s="84">
        <v>0</v>
      </c>
      <c r="G265" s="84">
        <v>0</v>
      </c>
      <c r="H265" s="84">
        <v>0</v>
      </c>
      <c r="I265" s="84">
        <v>0</v>
      </c>
      <c r="J265" s="84">
        <v>0</v>
      </c>
      <c r="K265" s="84">
        <v>0</v>
      </c>
      <c r="L265" s="84">
        <v>0</v>
      </c>
      <c r="M265" s="84">
        <v>0</v>
      </c>
      <c r="N265" s="84">
        <v>0</v>
      </c>
      <c r="O265" s="84">
        <v>0</v>
      </c>
      <c r="P265" s="84">
        <v>0.36230000000000001</v>
      </c>
      <c r="Q265" s="84">
        <v>0.4884</v>
      </c>
      <c r="R265" s="84">
        <v>0.1061</v>
      </c>
      <c r="S265" s="84">
        <v>0.46679999999999999</v>
      </c>
      <c r="T265" s="84">
        <v>0.4884</v>
      </c>
      <c r="U265" s="84">
        <v>0.2954</v>
      </c>
      <c r="V265" s="84">
        <v>0.56930000000000003</v>
      </c>
      <c r="W265" s="84">
        <v>0.63719999999999999</v>
      </c>
      <c r="X265" s="84">
        <v>0.28420000000000001</v>
      </c>
      <c r="Y265" s="84">
        <v>0.39900000000000002</v>
      </c>
      <c r="Z265" s="84">
        <v>0.64319999999999999</v>
      </c>
      <c r="AA265" s="84">
        <v>0.58160000000000001</v>
      </c>
    </row>
    <row r="266" spans="1:27">
      <c r="A266" s="142"/>
      <c r="B266" s="142"/>
      <c r="C266" s="5">
        <v>11</v>
      </c>
      <c r="D266" s="84">
        <v>0</v>
      </c>
      <c r="E266" s="84">
        <v>0</v>
      </c>
      <c r="F266" s="84">
        <v>0</v>
      </c>
      <c r="G266" s="84">
        <v>0</v>
      </c>
      <c r="H266" s="84">
        <v>0</v>
      </c>
      <c r="I266" s="84">
        <v>0</v>
      </c>
      <c r="J266" s="84">
        <v>0</v>
      </c>
      <c r="K266" s="84">
        <v>0</v>
      </c>
      <c r="L266" s="84">
        <v>0</v>
      </c>
      <c r="M266" s="84">
        <v>0</v>
      </c>
      <c r="N266" s="84">
        <v>0</v>
      </c>
      <c r="O266" s="84">
        <v>0</v>
      </c>
      <c r="P266" s="84">
        <v>0.31990000000000002</v>
      </c>
      <c r="Q266" s="84">
        <v>0.41310000000000002</v>
      </c>
      <c r="R266" s="84">
        <v>9.5000000000000001E-2</v>
      </c>
      <c r="S266" s="84">
        <v>0.43009999999999998</v>
      </c>
      <c r="T266" s="84">
        <v>0.41310000000000002</v>
      </c>
      <c r="U266" s="84">
        <v>0.26279999999999998</v>
      </c>
      <c r="V266" s="84">
        <v>0.56079999999999997</v>
      </c>
      <c r="W266" s="84">
        <v>0.60750000000000004</v>
      </c>
      <c r="X266" s="84">
        <v>0.25969999999999999</v>
      </c>
      <c r="Y266" s="84">
        <v>0.35170000000000001</v>
      </c>
      <c r="Z266" s="84">
        <v>0.55779999999999996</v>
      </c>
      <c r="AA266" s="84">
        <v>0.52610000000000001</v>
      </c>
    </row>
    <row r="267" spans="1:27">
      <c r="A267" s="142" t="s">
        <v>83</v>
      </c>
      <c r="B267" s="142" t="s">
        <v>85</v>
      </c>
      <c r="C267" s="5">
        <v>11.0416666666667</v>
      </c>
      <c r="D267" s="84">
        <v>0</v>
      </c>
      <c r="E267" s="84">
        <v>0</v>
      </c>
      <c r="F267" s="84">
        <v>0</v>
      </c>
      <c r="G267" s="84">
        <v>0</v>
      </c>
      <c r="H267" s="84">
        <v>0</v>
      </c>
      <c r="I267" s="84">
        <v>0</v>
      </c>
      <c r="J267" s="84">
        <v>0</v>
      </c>
      <c r="K267" s="84">
        <v>0</v>
      </c>
      <c r="L267" s="84">
        <v>0</v>
      </c>
      <c r="M267" s="84">
        <v>0</v>
      </c>
      <c r="N267" s="84">
        <v>0</v>
      </c>
      <c r="O267" s="84">
        <v>0</v>
      </c>
      <c r="P267" s="84">
        <v>0.47189999999999999</v>
      </c>
      <c r="Q267" s="84">
        <v>0.52290000000000003</v>
      </c>
      <c r="R267" s="84">
        <v>0.1399</v>
      </c>
      <c r="S267" s="84">
        <v>0.49259999999999998</v>
      </c>
      <c r="T267" s="84">
        <v>0.52290000000000003</v>
      </c>
      <c r="U267" s="84">
        <v>0.34910000000000002</v>
      </c>
      <c r="V267" s="84">
        <v>0.2364</v>
      </c>
      <c r="W267" s="84">
        <v>0.33729999999999999</v>
      </c>
      <c r="X267" s="84">
        <v>0.28770000000000001</v>
      </c>
      <c r="Y267" s="84">
        <v>0.32729999999999998</v>
      </c>
      <c r="Z267" s="84">
        <v>0.3352</v>
      </c>
      <c r="AA267" s="84">
        <v>0.31869999999999998</v>
      </c>
    </row>
    <row r="268" spans="1:27">
      <c r="A268" s="142"/>
      <c r="B268" s="142"/>
      <c r="C268" s="5">
        <v>11.0833333333333</v>
      </c>
      <c r="D268" s="84">
        <v>0</v>
      </c>
      <c r="E268" s="84">
        <v>0</v>
      </c>
      <c r="F268" s="84">
        <v>0</v>
      </c>
      <c r="G268" s="84">
        <v>0</v>
      </c>
      <c r="H268" s="84">
        <v>0</v>
      </c>
      <c r="I268" s="84">
        <v>0</v>
      </c>
      <c r="J268" s="84">
        <v>0</v>
      </c>
      <c r="K268" s="84">
        <v>0</v>
      </c>
      <c r="L268" s="84">
        <v>0</v>
      </c>
      <c r="M268" s="84">
        <v>0</v>
      </c>
      <c r="N268" s="84">
        <v>0</v>
      </c>
      <c r="O268" s="84">
        <v>0</v>
      </c>
      <c r="P268" s="84">
        <v>0.46660000000000001</v>
      </c>
      <c r="Q268" s="84">
        <v>0.52380000000000004</v>
      </c>
      <c r="R268" s="84">
        <v>0.1452</v>
      </c>
      <c r="S268" s="84">
        <v>0.4859</v>
      </c>
      <c r="T268" s="84">
        <v>0.52380000000000004</v>
      </c>
      <c r="U268" s="84">
        <v>0.34849999999999998</v>
      </c>
      <c r="V268" s="84">
        <v>0.30199999999999999</v>
      </c>
      <c r="W268" s="84">
        <v>0.43240000000000001</v>
      </c>
      <c r="X268" s="84">
        <v>0.2989</v>
      </c>
      <c r="Y268" s="84">
        <v>0.36099999999999999</v>
      </c>
      <c r="Z268" s="84">
        <v>0.30840000000000001</v>
      </c>
      <c r="AA268" s="84">
        <v>0.33689999999999998</v>
      </c>
    </row>
    <row r="269" spans="1:27">
      <c r="A269" s="142"/>
      <c r="B269" s="142"/>
      <c r="C269" s="5">
        <v>11.125</v>
      </c>
      <c r="D269" s="84">
        <v>0</v>
      </c>
      <c r="E269" s="84">
        <v>0</v>
      </c>
      <c r="F269" s="84">
        <v>0</v>
      </c>
      <c r="G269" s="84">
        <v>0</v>
      </c>
      <c r="H269" s="84">
        <v>0</v>
      </c>
      <c r="I269" s="84">
        <v>0</v>
      </c>
      <c r="J269" s="84">
        <v>0</v>
      </c>
      <c r="K269" s="84">
        <v>0</v>
      </c>
      <c r="L269" s="84">
        <v>0</v>
      </c>
      <c r="M269" s="84">
        <v>0</v>
      </c>
      <c r="N269" s="84">
        <v>0</v>
      </c>
      <c r="O269" s="84">
        <v>0</v>
      </c>
      <c r="P269" s="84">
        <v>0.4985</v>
      </c>
      <c r="Q269" s="84">
        <v>0.61019999999999996</v>
      </c>
      <c r="R269" s="84">
        <v>0.14510000000000001</v>
      </c>
      <c r="S269" s="84">
        <v>0.50070000000000003</v>
      </c>
      <c r="T269" s="84">
        <v>0.61019999999999996</v>
      </c>
      <c r="U269" s="84">
        <v>0.37059999999999998</v>
      </c>
      <c r="V269" s="84">
        <v>0.32029999999999997</v>
      </c>
      <c r="W269" s="84">
        <v>0.46860000000000002</v>
      </c>
      <c r="X269" s="84">
        <v>0.28029999999999999</v>
      </c>
      <c r="Y269" s="84">
        <v>0.33019999999999999</v>
      </c>
      <c r="Z269" s="84">
        <v>0.26579999999999998</v>
      </c>
      <c r="AA269" s="84">
        <v>0.32229999999999998</v>
      </c>
    </row>
    <row r="270" spans="1:27">
      <c r="A270" s="142"/>
      <c r="B270" s="142"/>
      <c r="C270" s="5">
        <v>11.1666666666667</v>
      </c>
      <c r="D270" s="84">
        <v>0</v>
      </c>
      <c r="E270" s="84">
        <v>0</v>
      </c>
      <c r="F270" s="84">
        <v>0</v>
      </c>
      <c r="G270" s="84">
        <v>0</v>
      </c>
      <c r="H270" s="84">
        <v>0</v>
      </c>
      <c r="I270" s="84">
        <v>0</v>
      </c>
      <c r="J270" s="84">
        <v>0</v>
      </c>
      <c r="K270" s="84">
        <v>0</v>
      </c>
      <c r="L270" s="84">
        <v>0</v>
      </c>
      <c r="M270" s="84">
        <v>0</v>
      </c>
      <c r="N270" s="84">
        <v>0</v>
      </c>
      <c r="O270" s="84">
        <v>0</v>
      </c>
      <c r="P270" s="84">
        <v>0.59140000000000004</v>
      </c>
      <c r="Q270" s="84">
        <v>0.72719999999999996</v>
      </c>
      <c r="R270" s="84">
        <v>0.188</v>
      </c>
      <c r="S270" s="84">
        <v>0.6048</v>
      </c>
      <c r="T270" s="84">
        <v>0.72719999999999996</v>
      </c>
      <c r="U270" s="84">
        <v>0.4486</v>
      </c>
      <c r="V270" s="84">
        <v>0.3039</v>
      </c>
      <c r="W270" s="84">
        <v>0.43130000000000002</v>
      </c>
      <c r="X270" s="84">
        <v>0.25</v>
      </c>
      <c r="Y270" s="84">
        <v>0.2878</v>
      </c>
      <c r="Z270" s="84">
        <v>0.2087</v>
      </c>
      <c r="AA270" s="84">
        <v>0.27800000000000002</v>
      </c>
    </row>
    <row r="271" spans="1:27">
      <c r="A271" s="142"/>
      <c r="B271" s="142"/>
      <c r="C271" s="5">
        <v>11.2083333333333</v>
      </c>
      <c r="D271" s="84">
        <v>0</v>
      </c>
      <c r="E271" s="84">
        <v>0</v>
      </c>
      <c r="F271" s="84">
        <v>0</v>
      </c>
      <c r="G271" s="84">
        <v>0</v>
      </c>
      <c r="H271" s="84">
        <v>0</v>
      </c>
      <c r="I271" s="84">
        <v>0</v>
      </c>
      <c r="J271" s="84">
        <v>0</v>
      </c>
      <c r="K271" s="84">
        <v>0</v>
      </c>
      <c r="L271" s="84">
        <v>0</v>
      </c>
      <c r="M271" s="84">
        <v>0</v>
      </c>
      <c r="N271" s="84">
        <v>0</v>
      </c>
      <c r="O271" s="84">
        <v>0</v>
      </c>
      <c r="P271" s="84">
        <v>0.56179999999999997</v>
      </c>
      <c r="Q271" s="84">
        <v>0.72750000000000004</v>
      </c>
      <c r="R271" s="84">
        <v>0.19159999999999999</v>
      </c>
      <c r="S271" s="84">
        <v>0.67390000000000005</v>
      </c>
      <c r="T271" s="84">
        <v>0.72750000000000004</v>
      </c>
      <c r="U271" s="84">
        <v>0.45550000000000002</v>
      </c>
      <c r="V271" s="84">
        <v>0.30840000000000001</v>
      </c>
      <c r="W271" s="84">
        <v>0.41870000000000002</v>
      </c>
      <c r="X271" s="84">
        <v>0.32229999999999998</v>
      </c>
      <c r="Y271" s="84">
        <v>0.34200000000000003</v>
      </c>
      <c r="Z271" s="84">
        <v>0.20119999999999999</v>
      </c>
      <c r="AA271" s="84">
        <v>0.28260000000000002</v>
      </c>
    </row>
    <row r="272" spans="1:27">
      <c r="A272" s="142"/>
      <c r="B272" s="142"/>
      <c r="C272" s="5">
        <v>11.25</v>
      </c>
      <c r="D272" s="84">
        <v>0</v>
      </c>
      <c r="E272" s="84">
        <v>0</v>
      </c>
      <c r="F272" s="84">
        <v>0</v>
      </c>
      <c r="G272" s="84">
        <v>0</v>
      </c>
      <c r="H272" s="84">
        <v>0</v>
      </c>
      <c r="I272" s="84">
        <v>0</v>
      </c>
      <c r="J272" s="84">
        <v>0</v>
      </c>
      <c r="K272" s="84">
        <v>0</v>
      </c>
      <c r="L272" s="84">
        <v>0</v>
      </c>
      <c r="M272" s="84">
        <v>0</v>
      </c>
      <c r="N272" s="84">
        <v>0</v>
      </c>
      <c r="O272" s="84">
        <v>0</v>
      </c>
      <c r="P272" s="84">
        <v>0.56359999999999999</v>
      </c>
      <c r="Q272" s="84">
        <v>0.63890000000000002</v>
      </c>
      <c r="R272" s="84">
        <v>0.1966</v>
      </c>
      <c r="S272" s="84">
        <v>0.68710000000000004</v>
      </c>
      <c r="T272" s="84">
        <v>0.63890000000000002</v>
      </c>
      <c r="U272" s="84">
        <v>0.4501</v>
      </c>
      <c r="V272" s="84">
        <v>0.25509999999999999</v>
      </c>
      <c r="W272" s="84">
        <v>0.46410000000000001</v>
      </c>
      <c r="X272" s="84">
        <v>0.38550000000000001</v>
      </c>
      <c r="Y272" s="84">
        <v>0.39439999999999997</v>
      </c>
      <c r="Z272" s="84">
        <v>0.19600000000000001</v>
      </c>
      <c r="AA272" s="84">
        <v>0.29370000000000002</v>
      </c>
    </row>
    <row r="273" spans="1:27">
      <c r="A273" s="142"/>
      <c r="B273" s="142"/>
      <c r="C273" s="5">
        <v>11.2916666666667</v>
      </c>
      <c r="D273" s="84">
        <v>0</v>
      </c>
      <c r="E273" s="84">
        <v>0</v>
      </c>
      <c r="F273" s="84">
        <v>0</v>
      </c>
      <c r="G273" s="84">
        <v>0</v>
      </c>
      <c r="H273" s="84">
        <v>0</v>
      </c>
      <c r="I273" s="84">
        <v>0</v>
      </c>
      <c r="J273" s="84">
        <v>0</v>
      </c>
      <c r="K273" s="84">
        <v>0</v>
      </c>
      <c r="L273" s="84">
        <v>0</v>
      </c>
      <c r="M273" s="84">
        <v>0</v>
      </c>
      <c r="N273" s="84">
        <v>0</v>
      </c>
      <c r="O273" s="84">
        <v>0</v>
      </c>
      <c r="P273" s="84">
        <v>0.54820000000000002</v>
      </c>
      <c r="Q273" s="84">
        <v>0.53779999999999994</v>
      </c>
      <c r="R273" s="84">
        <v>0.20030000000000001</v>
      </c>
      <c r="S273" s="84">
        <v>0.62890000000000001</v>
      </c>
      <c r="T273" s="84">
        <v>0.53779999999999994</v>
      </c>
      <c r="U273" s="84">
        <v>0.42370000000000002</v>
      </c>
      <c r="V273" s="84">
        <v>0.22289999999999999</v>
      </c>
      <c r="W273" s="84">
        <v>0.40820000000000001</v>
      </c>
      <c r="X273" s="84">
        <v>0.38540000000000002</v>
      </c>
      <c r="Y273" s="84">
        <v>0.35</v>
      </c>
      <c r="Z273" s="84">
        <v>0.18790000000000001</v>
      </c>
      <c r="AA273" s="84">
        <v>0.27139999999999997</v>
      </c>
    </row>
    <row r="274" spans="1:27">
      <c r="A274" s="142"/>
      <c r="B274" s="142"/>
      <c r="C274" s="5">
        <v>11.3333333333333</v>
      </c>
      <c r="D274" s="84">
        <v>0</v>
      </c>
      <c r="E274" s="84">
        <v>0</v>
      </c>
      <c r="F274" s="84">
        <v>0</v>
      </c>
      <c r="G274" s="84">
        <v>0</v>
      </c>
      <c r="H274" s="84">
        <v>0</v>
      </c>
      <c r="I274" s="84">
        <v>0</v>
      </c>
      <c r="J274" s="84">
        <v>7.3200000000000001E-2</v>
      </c>
      <c r="K274" s="84">
        <v>3.73E-2</v>
      </c>
      <c r="L274" s="84">
        <v>5.0799999999999998E-2</v>
      </c>
      <c r="M274" s="84">
        <v>7.3300000000000004E-2</v>
      </c>
      <c r="N274" s="84">
        <v>1.5599999999999999E-2</v>
      </c>
      <c r="O274" s="84">
        <v>0.05</v>
      </c>
      <c r="P274" s="84">
        <v>0.52380000000000004</v>
      </c>
      <c r="Q274" s="84">
        <v>0.47799999999999998</v>
      </c>
      <c r="R274" s="84">
        <v>0.17419999999999999</v>
      </c>
      <c r="S274" s="84">
        <v>0.56989999999999996</v>
      </c>
      <c r="T274" s="84">
        <v>0.47799999999999998</v>
      </c>
      <c r="U274" s="84">
        <v>0.38750000000000001</v>
      </c>
      <c r="V274" s="84">
        <v>0.24529999999999999</v>
      </c>
      <c r="W274" s="84">
        <v>0.39479999999999998</v>
      </c>
      <c r="X274" s="84">
        <v>0.43149999999999999</v>
      </c>
      <c r="Y274" s="84">
        <v>0.42180000000000001</v>
      </c>
      <c r="Z274" s="84">
        <v>0.253</v>
      </c>
      <c r="AA274" s="84">
        <v>0.31209999999999999</v>
      </c>
    </row>
    <row r="275" spans="1:27">
      <c r="A275" s="142"/>
      <c r="B275" s="142"/>
      <c r="C275" s="5">
        <v>11.375</v>
      </c>
      <c r="D275" s="84">
        <v>0</v>
      </c>
      <c r="E275" s="84">
        <v>0</v>
      </c>
      <c r="F275" s="84">
        <v>0</v>
      </c>
      <c r="G275" s="84">
        <v>0</v>
      </c>
      <c r="H275" s="84">
        <v>0</v>
      </c>
      <c r="I275" s="84">
        <v>0</v>
      </c>
      <c r="J275" s="84">
        <v>0.30669999999999997</v>
      </c>
      <c r="K275" s="84">
        <v>0.28510000000000002</v>
      </c>
      <c r="L275" s="84">
        <v>0.20130000000000001</v>
      </c>
      <c r="M275" s="84">
        <v>0.23519999999999999</v>
      </c>
      <c r="N275" s="84">
        <v>0.2772</v>
      </c>
      <c r="O275" s="84">
        <v>0.2611</v>
      </c>
      <c r="P275" s="84">
        <v>0.48649999999999999</v>
      </c>
      <c r="Q275" s="84">
        <v>0.42220000000000002</v>
      </c>
      <c r="R275" s="84">
        <v>0.15210000000000001</v>
      </c>
      <c r="S275" s="84">
        <v>0.48859999999999998</v>
      </c>
      <c r="T275" s="84">
        <v>0.42220000000000002</v>
      </c>
      <c r="U275" s="84">
        <v>0.3453</v>
      </c>
      <c r="V275" s="84">
        <v>0.32050000000000001</v>
      </c>
      <c r="W275" s="84">
        <v>0.38829999999999998</v>
      </c>
      <c r="X275" s="84">
        <v>0.50239999999999996</v>
      </c>
      <c r="Y275" s="84">
        <v>0.46050000000000002</v>
      </c>
      <c r="Z275" s="84">
        <v>0.36520000000000002</v>
      </c>
      <c r="AA275" s="84">
        <v>0.38529999999999998</v>
      </c>
    </row>
    <row r="276" spans="1:27">
      <c r="A276" s="142"/>
      <c r="B276" s="142"/>
      <c r="C276" s="5">
        <v>11.4166666666667</v>
      </c>
      <c r="D276" s="84">
        <v>1.83E-2</v>
      </c>
      <c r="E276" s="84">
        <v>1.4999999999999999E-2</v>
      </c>
      <c r="F276" s="84">
        <v>0</v>
      </c>
      <c r="G276" s="84">
        <v>0</v>
      </c>
      <c r="H276" s="84">
        <v>0</v>
      </c>
      <c r="I276" s="84">
        <v>6.7000000000000002E-3</v>
      </c>
      <c r="J276" s="84">
        <v>0.37519999999999998</v>
      </c>
      <c r="K276" s="84">
        <v>0.43319999999999997</v>
      </c>
      <c r="L276" s="84">
        <v>0.18909999999999999</v>
      </c>
      <c r="M276" s="84">
        <v>0.41270000000000001</v>
      </c>
      <c r="N276" s="84">
        <v>0.62809999999999999</v>
      </c>
      <c r="O276" s="84">
        <v>0.40770000000000001</v>
      </c>
      <c r="P276" s="84">
        <v>0.4259</v>
      </c>
      <c r="Q276" s="84">
        <v>0.49180000000000001</v>
      </c>
      <c r="R276" s="84">
        <v>0.1434</v>
      </c>
      <c r="S276" s="84">
        <v>0.5635</v>
      </c>
      <c r="T276" s="84">
        <v>0.49180000000000001</v>
      </c>
      <c r="U276" s="84">
        <v>0.34789999999999999</v>
      </c>
      <c r="V276" s="84">
        <v>0.3352</v>
      </c>
      <c r="W276" s="84">
        <v>0.38140000000000002</v>
      </c>
      <c r="X276" s="84">
        <v>0.35349999999999998</v>
      </c>
      <c r="Y276" s="84">
        <v>0.40129999999999999</v>
      </c>
      <c r="Z276" s="84">
        <v>0.37090000000000001</v>
      </c>
      <c r="AA276" s="84">
        <v>0.36859999999999998</v>
      </c>
    </row>
    <row r="277" spans="1:27">
      <c r="A277" s="142"/>
      <c r="B277" s="142"/>
      <c r="C277" s="5">
        <v>11.4583333333333</v>
      </c>
      <c r="D277" s="84">
        <v>5.3900000000000003E-2</v>
      </c>
      <c r="E277" s="84">
        <v>0.16650000000000001</v>
      </c>
      <c r="F277" s="84">
        <v>0</v>
      </c>
      <c r="G277" s="84">
        <v>4.1099999999999998E-2</v>
      </c>
      <c r="H277" s="84">
        <v>8.3500000000000005E-2</v>
      </c>
      <c r="I277" s="84">
        <v>6.9000000000000006E-2</v>
      </c>
      <c r="J277" s="84">
        <v>0.45490000000000003</v>
      </c>
      <c r="K277" s="84">
        <v>0.45810000000000001</v>
      </c>
      <c r="L277" s="84">
        <v>0.35859999999999997</v>
      </c>
      <c r="M277" s="84">
        <v>0.47770000000000001</v>
      </c>
      <c r="N277" s="84">
        <v>0.57920000000000005</v>
      </c>
      <c r="O277" s="84">
        <v>0.4657</v>
      </c>
      <c r="P277" s="84">
        <v>0.4088</v>
      </c>
      <c r="Q277" s="84">
        <v>0.35139999999999999</v>
      </c>
      <c r="R277" s="84">
        <v>0.1164</v>
      </c>
      <c r="S277" s="84">
        <v>0.3851</v>
      </c>
      <c r="T277" s="84">
        <v>0.35139999999999999</v>
      </c>
      <c r="U277" s="84">
        <v>0.2802</v>
      </c>
      <c r="V277" s="84">
        <v>0.38400000000000001</v>
      </c>
      <c r="W277" s="84">
        <v>0.36809999999999998</v>
      </c>
      <c r="X277" s="84">
        <v>0.30769999999999997</v>
      </c>
      <c r="Y277" s="84">
        <v>0.40060000000000001</v>
      </c>
      <c r="Z277" s="84">
        <v>0.2964</v>
      </c>
      <c r="AA277" s="84">
        <v>0.32840000000000003</v>
      </c>
    </row>
    <row r="278" spans="1:27">
      <c r="A278" s="142"/>
      <c r="B278" s="142"/>
      <c r="C278" s="5">
        <v>11.5</v>
      </c>
      <c r="D278" s="84">
        <v>0.1171</v>
      </c>
      <c r="E278" s="84">
        <v>0.27579999999999999</v>
      </c>
      <c r="F278" s="84">
        <v>0</v>
      </c>
      <c r="G278" s="84">
        <v>9.4700000000000006E-2</v>
      </c>
      <c r="H278" s="84">
        <v>0.2596</v>
      </c>
      <c r="I278" s="84">
        <v>0.14940000000000001</v>
      </c>
      <c r="J278" s="84">
        <v>0.4894</v>
      </c>
      <c r="K278" s="84">
        <v>0.49669999999999997</v>
      </c>
      <c r="L278" s="84">
        <v>0.41549999999999998</v>
      </c>
      <c r="M278" s="84">
        <v>0.51390000000000002</v>
      </c>
      <c r="N278" s="84">
        <v>0.60389999999999999</v>
      </c>
      <c r="O278" s="84">
        <v>0.50390000000000001</v>
      </c>
      <c r="P278" s="84">
        <v>0.31730000000000003</v>
      </c>
      <c r="Q278" s="84">
        <v>0.25119999999999998</v>
      </c>
      <c r="R278" s="84">
        <v>9.4500000000000001E-2</v>
      </c>
      <c r="S278" s="84">
        <v>0.30020000000000002</v>
      </c>
      <c r="T278" s="84">
        <v>0.25119999999999998</v>
      </c>
      <c r="U278" s="84">
        <v>0.21679999999999999</v>
      </c>
      <c r="V278" s="84">
        <v>0.35639999999999999</v>
      </c>
      <c r="W278" s="84">
        <v>0.34820000000000001</v>
      </c>
      <c r="X278" s="84">
        <v>0.33860000000000001</v>
      </c>
      <c r="Y278" s="84">
        <v>0.49459999999999998</v>
      </c>
      <c r="Z278" s="84">
        <v>0.30620000000000003</v>
      </c>
      <c r="AA278" s="84">
        <v>0.33339999999999997</v>
      </c>
    </row>
    <row r="279" spans="1:27">
      <c r="A279" s="142"/>
      <c r="B279" s="142"/>
      <c r="C279" s="5">
        <v>11.5416666666667</v>
      </c>
      <c r="D279" s="84">
        <v>0.13750000000000001</v>
      </c>
      <c r="E279" s="84">
        <v>0.26140000000000002</v>
      </c>
      <c r="F279" s="84">
        <v>0</v>
      </c>
      <c r="G279" s="84">
        <v>0.1348</v>
      </c>
      <c r="H279" s="84">
        <v>0.1239</v>
      </c>
      <c r="I279" s="84">
        <v>0.13150000000000001</v>
      </c>
      <c r="J279" s="84">
        <v>0.50349999999999995</v>
      </c>
      <c r="K279" s="84">
        <v>0.50229999999999997</v>
      </c>
      <c r="L279" s="84">
        <v>0.41639999999999999</v>
      </c>
      <c r="M279" s="84">
        <v>0.49340000000000001</v>
      </c>
      <c r="N279" s="84">
        <v>0.59640000000000004</v>
      </c>
      <c r="O279" s="84">
        <v>0.50239999999999996</v>
      </c>
      <c r="P279" s="84">
        <v>0.22040000000000001</v>
      </c>
      <c r="Q279" s="84">
        <v>0.22750000000000001</v>
      </c>
      <c r="R279" s="84">
        <v>6.5299999999999997E-2</v>
      </c>
      <c r="S279" s="84">
        <v>0.25069999999999998</v>
      </c>
      <c r="T279" s="84">
        <v>0.22750000000000001</v>
      </c>
      <c r="U279" s="84">
        <v>0.16520000000000001</v>
      </c>
      <c r="V279" s="84">
        <v>0.33139999999999997</v>
      </c>
      <c r="W279" s="84">
        <v>0.39129999999999998</v>
      </c>
      <c r="X279" s="84">
        <v>0.26790000000000003</v>
      </c>
      <c r="Y279" s="84">
        <v>0.38090000000000002</v>
      </c>
      <c r="Z279" s="84">
        <v>0.3634</v>
      </c>
      <c r="AA279" s="84">
        <v>0.35599999999999998</v>
      </c>
    </row>
    <row r="280" spans="1:27">
      <c r="A280" s="142"/>
      <c r="B280" s="142"/>
      <c r="C280" s="5">
        <v>11.5833333333333</v>
      </c>
      <c r="D280" s="84">
        <v>0.1807</v>
      </c>
      <c r="E280" s="84">
        <v>0.28079999999999999</v>
      </c>
      <c r="F280" s="84">
        <v>0</v>
      </c>
      <c r="G280" s="84">
        <v>0.16980000000000001</v>
      </c>
      <c r="H280" s="84">
        <v>0.29470000000000002</v>
      </c>
      <c r="I280" s="84">
        <v>0.1852</v>
      </c>
      <c r="J280" s="84">
        <v>0.54379999999999995</v>
      </c>
      <c r="K280" s="84">
        <v>0.4446</v>
      </c>
      <c r="L280" s="84">
        <v>0.39340000000000003</v>
      </c>
      <c r="M280" s="84">
        <v>0.4909</v>
      </c>
      <c r="N280" s="84">
        <v>0.63060000000000005</v>
      </c>
      <c r="O280" s="84">
        <v>0.50070000000000003</v>
      </c>
      <c r="P280" s="84">
        <v>0.223</v>
      </c>
      <c r="Q280" s="84">
        <v>0.29880000000000001</v>
      </c>
      <c r="R280" s="84">
        <v>7.6200000000000004E-2</v>
      </c>
      <c r="S280" s="84">
        <v>0.30630000000000002</v>
      </c>
      <c r="T280" s="84">
        <v>0.29880000000000001</v>
      </c>
      <c r="U280" s="84">
        <v>0.1898</v>
      </c>
      <c r="V280" s="84">
        <v>0.4199</v>
      </c>
      <c r="W280" s="84">
        <v>0.46500000000000002</v>
      </c>
      <c r="X280" s="84">
        <v>0.2974</v>
      </c>
      <c r="Y280" s="84">
        <v>0.318</v>
      </c>
      <c r="Z280" s="84">
        <v>0.47510000000000002</v>
      </c>
      <c r="AA280" s="84">
        <v>0.43930000000000002</v>
      </c>
    </row>
    <row r="281" spans="1:27">
      <c r="A281" s="142"/>
      <c r="B281" s="142"/>
      <c r="C281" s="5">
        <v>11.625</v>
      </c>
      <c r="D281" s="84">
        <v>0.24179999999999999</v>
      </c>
      <c r="E281" s="84">
        <v>0.35</v>
      </c>
      <c r="F281" s="84">
        <v>1.9599999999999999E-2</v>
      </c>
      <c r="G281" s="84">
        <v>0.15820000000000001</v>
      </c>
      <c r="H281" s="84">
        <v>0.3508</v>
      </c>
      <c r="I281" s="84">
        <v>0.22409999999999999</v>
      </c>
      <c r="J281" s="84">
        <v>0.48480000000000001</v>
      </c>
      <c r="K281" s="84">
        <v>0.51519999999999999</v>
      </c>
      <c r="L281" s="84">
        <v>0.35270000000000001</v>
      </c>
      <c r="M281" s="84">
        <v>0.48820000000000002</v>
      </c>
      <c r="N281" s="84">
        <v>0.68679999999999997</v>
      </c>
      <c r="O281" s="84">
        <v>0.50549999999999995</v>
      </c>
      <c r="P281" s="84">
        <v>0.24790000000000001</v>
      </c>
      <c r="Q281" s="84">
        <v>0.35449999999999998</v>
      </c>
      <c r="R281" s="84">
        <v>7.8299999999999995E-2</v>
      </c>
      <c r="S281" s="84">
        <v>0.32569999999999999</v>
      </c>
      <c r="T281" s="84">
        <v>0.35449999999999998</v>
      </c>
      <c r="U281" s="84">
        <v>0.20810000000000001</v>
      </c>
      <c r="V281" s="84">
        <v>0.41239999999999999</v>
      </c>
      <c r="W281" s="84">
        <v>0.5514</v>
      </c>
      <c r="X281" s="84">
        <v>0.42749999999999999</v>
      </c>
      <c r="Y281" s="84">
        <v>0.37959999999999999</v>
      </c>
      <c r="Z281" s="84">
        <v>0.49370000000000003</v>
      </c>
      <c r="AA281" s="84">
        <v>0.4849</v>
      </c>
    </row>
    <row r="282" spans="1:27">
      <c r="A282" s="142"/>
      <c r="B282" s="142"/>
      <c r="C282" s="5">
        <v>11.6666666666667</v>
      </c>
      <c r="D282" s="84">
        <v>0.2</v>
      </c>
      <c r="E282" s="84">
        <v>0.2984</v>
      </c>
      <c r="F282" s="84">
        <v>2.9100000000000001E-2</v>
      </c>
      <c r="G282" s="84">
        <v>0.18060000000000001</v>
      </c>
      <c r="H282" s="84">
        <v>0.28299999999999997</v>
      </c>
      <c r="I282" s="84">
        <v>0.19819999999999999</v>
      </c>
      <c r="J282" s="84">
        <v>0.43859999999999999</v>
      </c>
      <c r="K282" s="84">
        <v>0.48139999999999999</v>
      </c>
      <c r="L282" s="84">
        <v>0.22670000000000001</v>
      </c>
      <c r="M282" s="84">
        <v>0.4703</v>
      </c>
      <c r="N282" s="84">
        <v>0.65080000000000005</v>
      </c>
      <c r="O282" s="84">
        <v>0.4536</v>
      </c>
      <c r="P282" s="84">
        <v>0.26550000000000001</v>
      </c>
      <c r="Q282" s="84">
        <v>0.30859999999999999</v>
      </c>
      <c r="R282" s="84">
        <v>7.9899999999999999E-2</v>
      </c>
      <c r="S282" s="84">
        <v>0.30630000000000002</v>
      </c>
      <c r="T282" s="84">
        <v>0.30859999999999999</v>
      </c>
      <c r="U282" s="84">
        <v>0.2044</v>
      </c>
      <c r="V282" s="84">
        <v>0.36870000000000003</v>
      </c>
      <c r="W282" s="84">
        <v>0.62729999999999997</v>
      </c>
      <c r="X282" s="84">
        <v>0.53710000000000002</v>
      </c>
      <c r="Y282" s="84">
        <v>0.40079999999999999</v>
      </c>
      <c r="Z282" s="84">
        <v>0.58560000000000001</v>
      </c>
      <c r="AA282" s="84">
        <v>0.55669999999999997</v>
      </c>
    </row>
    <row r="283" spans="1:27">
      <c r="A283" s="142"/>
      <c r="B283" s="142"/>
      <c r="C283" s="5">
        <v>11.7083333333333</v>
      </c>
      <c r="D283" s="84">
        <v>7.9000000000000008E-3</v>
      </c>
      <c r="E283" s="84">
        <v>4.6300000000000001E-2</v>
      </c>
      <c r="F283" s="84">
        <v>0</v>
      </c>
      <c r="G283" s="84">
        <v>0</v>
      </c>
      <c r="H283" s="84">
        <v>0</v>
      </c>
      <c r="I283" s="84">
        <v>1.09E-2</v>
      </c>
      <c r="J283" s="84">
        <v>0.26750000000000002</v>
      </c>
      <c r="K283" s="84">
        <v>0.23150000000000001</v>
      </c>
      <c r="L283" s="84">
        <v>0.1308</v>
      </c>
      <c r="M283" s="84">
        <v>0.28170000000000001</v>
      </c>
      <c r="N283" s="84">
        <v>0.43869999999999998</v>
      </c>
      <c r="O283" s="84">
        <v>0.27</v>
      </c>
      <c r="P283" s="84">
        <v>0.28660000000000002</v>
      </c>
      <c r="Q283" s="84">
        <v>0.27629999999999999</v>
      </c>
      <c r="R283" s="84">
        <v>8.5800000000000001E-2</v>
      </c>
      <c r="S283" s="84">
        <v>0.31769999999999998</v>
      </c>
      <c r="T283" s="84">
        <v>0.27629999999999999</v>
      </c>
      <c r="U283" s="84">
        <v>0.2112</v>
      </c>
      <c r="V283" s="84">
        <v>0.42849999999999999</v>
      </c>
      <c r="W283" s="84">
        <v>0.63849999999999996</v>
      </c>
      <c r="X283" s="84">
        <v>0.56910000000000005</v>
      </c>
      <c r="Y283" s="84">
        <v>0.44750000000000001</v>
      </c>
      <c r="Z283" s="84">
        <v>0.61570000000000003</v>
      </c>
      <c r="AA283" s="84">
        <v>0.58689999999999998</v>
      </c>
    </row>
    <row r="284" spans="1:27">
      <c r="A284" s="142"/>
      <c r="B284" s="142"/>
      <c r="C284" s="5">
        <v>11.75</v>
      </c>
      <c r="D284" s="84">
        <v>0</v>
      </c>
      <c r="E284" s="84">
        <v>0</v>
      </c>
      <c r="F284" s="84">
        <v>0</v>
      </c>
      <c r="G284" s="84">
        <v>0</v>
      </c>
      <c r="H284" s="84">
        <v>0</v>
      </c>
      <c r="I284" s="84">
        <v>0</v>
      </c>
      <c r="J284" s="84">
        <v>1.3100000000000001E-2</v>
      </c>
      <c r="K284" s="84">
        <v>3.2599999999999997E-2</v>
      </c>
      <c r="L284" s="84">
        <v>1.8E-3</v>
      </c>
      <c r="M284" s="84">
        <v>2.8400000000000002E-2</v>
      </c>
      <c r="N284" s="84">
        <v>7.7299999999999994E-2</v>
      </c>
      <c r="O284" s="84">
        <v>3.0599999999999999E-2</v>
      </c>
      <c r="P284" s="84">
        <v>0.28299999999999997</v>
      </c>
      <c r="Q284" s="84">
        <v>0.25700000000000001</v>
      </c>
      <c r="R284" s="84">
        <v>8.3000000000000004E-2</v>
      </c>
      <c r="S284" s="84">
        <v>0.2928</v>
      </c>
      <c r="T284" s="84">
        <v>0.25700000000000001</v>
      </c>
      <c r="U284" s="84">
        <v>0.20180000000000001</v>
      </c>
      <c r="V284" s="84">
        <v>0.48859999999999998</v>
      </c>
      <c r="W284" s="84">
        <v>0.68300000000000005</v>
      </c>
      <c r="X284" s="84">
        <v>0.50390000000000001</v>
      </c>
      <c r="Y284" s="84">
        <v>0.46489999999999998</v>
      </c>
      <c r="Z284" s="84">
        <v>0.62790000000000001</v>
      </c>
      <c r="AA284" s="84">
        <v>0.60319999999999996</v>
      </c>
    </row>
    <row r="285" spans="1:27">
      <c r="A285" s="142"/>
      <c r="B285" s="142"/>
      <c r="C285" s="5">
        <v>11.7916666666667</v>
      </c>
      <c r="D285" s="84">
        <v>0</v>
      </c>
      <c r="E285" s="84">
        <v>0</v>
      </c>
      <c r="F285" s="84">
        <v>0</v>
      </c>
      <c r="G285" s="84">
        <v>0</v>
      </c>
      <c r="H285" s="84">
        <v>0</v>
      </c>
      <c r="I285" s="84">
        <v>0</v>
      </c>
      <c r="J285" s="84">
        <v>0</v>
      </c>
      <c r="K285" s="84">
        <v>0</v>
      </c>
      <c r="L285" s="84">
        <v>0</v>
      </c>
      <c r="M285" s="84">
        <v>0</v>
      </c>
      <c r="N285" s="84">
        <v>0</v>
      </c>
      <c r="O285" s="84">
        <v>0</v>
      </c>
      <c r="P285" s="84">
        <v>0.29880000000000001</v>
      </c>
      <c r="Q285" s="84">
        <v>0.2298</v>
      </c>
      <c r="R285" s="84">
        <v>7.0099999999999996E-2</v>
      </c>
      <c r="S285" s="84">
        <v>0.25159999999999999</v>
      </c>
      <c r="T285" s="84">
        <v>0.2298</v>
      </c>
      <c r="U285" s="84">
        <v>0.18959999999999999</v>
      </c>
      <c r="V285" s="84">
        <v>0.60619999999999996</v>
      </c>
      <c r="W285" s="84">
        <v>0.77459999999999996</v>
      </c>
      <c r="X285" s="84">
        <v>0.4768</v>
      </c>
      <c r="Y285" s="84">
        <v>0.51060000000000005</v>
      </c>
      <c r="Z285" s="84">
        <v>0.73219999999999996</v>
      </c>
      <c r="AA285" s="84">
        <v>0.6885</v>
      </c>
    </row>
    <row r="286" spans="1:27">
      <c r="A286" s="142"/>
      <c r="B286" s="142"/>
      <c r="C286" s="5">
        <v>11.8333333333333</v>
      </c>
      <c r="D286" s="84">
        <v>0</v>
      </c>
      <c r="E286" s="84">
        <v>0</v>
      </c>
      <c r="F286" s="84">
        <v>0</v>
      </c>
      <c r="G286" s="84">
        <v>0</v>
      </c>
      <c r="H286" s="84">
        <v>0</v>
      </c>
      <c r="I286" s="84">
        <v>0</v>
      </c>
      <c r="J286" s="84">
        <v>0</v>
      </c>
      <c r="K286" s="84">
        <v>0</v>
      </c>
      <c r="L286" s="84">
        <v>0</v>
      </c>
      <c r="M286" s="84">
        <v>0</v>
      </c>
      <c r="N286" s="84">
        <v>0</v>
      </c>
      <c r="O286" s="84">
        <v>0</v>
      </c>
      <c r="P286" s="84">
        <v>0.32240000000000002</v>
      </c>
      <c r="Q286" s="84">
        <v>0.31490000000000001</v>
      </c>
      <c r="R286" s="84">
        <v>9.5299999999999996E-2</v>
      </c>
      <c r="S286" s="84">
        <v>0.34310000000000002</v>
      </c>
      <c r="T286" s="84">
        <v>0.31490000000000001</v>
      </c>
      <c r="U286" s="84">
        <v>0.23469999999999999</v>
      </c>
      <c r="V286" s="84">
        <v>0.56820000000000004</v>
      </c>
      <c r="W286" s="84">
        <v>0.73099999999999998</v>
      </c>
      <c r="X286" s="84">
        <v>0.42409999999999998</v>
      </c>
      <c r="Y286" s="84">
        <v>0.51329999999999998</v>
      </c>
      <c r="Z286" s="84">
        <v>0.62160000000000004</v>
      </c>
      <c r="AA286" s="84">
        <v>0.6129</v>
      </c>
    </row>
    <row r="287" spans="1:27">
      <c r="A287" s="142"/>
      <c r="B287" s="142"/>
      <c r="C287" s="5">
        <v>11.875</v>
      </c>
      <c r="D287" s="84">
        <v>0</v>
      </c>
      <c r="E287" s="84">
        <v>0</v>
      </c>
      <c r="F287" s="84">
        <v>0</v>
      </c>
      <c r="G287" s="84">
        <v>0</v>
      </c>
      <c r="H287" s="84">
        <v>0</v>
      </c>
      <c r="I287" s="84">
        <v>0</v>
      </c>
      <c r="J287" s="84">
        <v>0</v>
      </c>
      <c r="K287" s="84">
        <v>0</v>
      </c>
      <c r="L287" s="84">
        <v>0</v>
      </c>
      <c r="M287" s="84">
        <v>0</v>
      </c>
      <c r="N287" s="84">
        <v>0</v>
      </c>
      <c r="O287" s="84">
        <v>0</v>
      </c>
      <c r="P287" s="84">
        <v>0.36919999999999997</v>
      </c>
      <c r="Q287" s="84">
        <v>0.48309999999999997</v>
      </c>
      <c r="R287" s="84">
        <v>0.1236</v>
      </c>
      <c r="S287" s="84">
        <v>0.48149999999999998</v>
      </c>
      <c r="T287" s="84">
        <v>0.48309999999999997</v>
      </c>
      <c r="U287" s="84">
        <v>0.30669999999999997</v>
      </c>
      <c r="V287" s="84">
        <v>0.53420000000000001</v>
      </c>
      <c r="W287" s="84">
        <v>0.65229999999999999</v>
      </c>
      <c r="X287" s="84">
        <v>0.37369999999999998</v>
      </c>
      <c r="Y287" s="84">
        <v>0.56120000000000003</v>
      </c>
      <c r="Z287" s="84">
        <v>0.4975</v>
      </c>
      <c r="AA287" s="84">
        <v>0.52529999999999999</v>
      </c>
    </row>
    <row r="288" spans="1:27">
      <c r="A288" s="142"/>
      <c r="B288" s="142"/>
      <c r="C288" s="5">
        <v>11.9166666666667</v>
      </c>
      <c r="D288" s="84">
        <v>0</v>
      </c>
      <c r="E288" s="84">
        <v>0</v>
      </c>
      <c r="F288" s="84">
        <v>0</v>
      </c>
      <c r="G288" s="84">
        <v>0</v>
      </c>
      <c r="H288" s="84">
        <v>0</v>
      </c>
      <c r="I288" s="84">
        <v>0</v>
      </c>
      <c r="J288" s="84">
        <v>0</v>
      </c>
      <c r="K288" s="84">
        <v>0</v>
      </c>
      <c r="L288" s="84">
        <v>0</v>
      </c>
      <c r="M288" s="84">
        <v>0</v>
      </c>
      <c r="N288" s="84">
        <v>0</v>
      </c>
      <c r="O288" s="84">
        <v>0</v>
      </c>
      <c r="P288" s="84">
        <v>0.42859999999999998</v>
      </c>
      <c r="Q288" s="84">
        <v>0.49390000000000001</v>
      </c>
      <c r="R288" s="84">
        <v>0.1116</v>
      </c>
      <c r="S288" s="84">
        <v>0.46560000000000001</v>
      </c>
      <c r="T288" s="84">
        <v>0.49390000000000001</v>
      </c>
      <c r="U288" s="84">
        <v>0.31669999999999998</v>
      </c>
      <c r="V288" s="84">
        <v>0.65239999999999998</v>
      </c>
      <c r="W288" s="84">
        <v>0.64429999999999998</v>
      </c>
      <c r="X288" s="84">
        <v>0.31080000000000002</v>
      </c>
      <c r="Y288" s="84">
        <v>0.47399999999999998</v>
      </c>
      <c r="Z288" s="84">
        <v>0.54069999999999996</v>
      </c>
      <c r="AA288" s="84">
        <v>0.54749999999999999</v>
      </c>
    </row>
    <row r="289" spans="1:27">
      <c r="A289" s="142"/>
      <c r="B289" s="142"/>
      <c r="C289" s="5">
        <v>11.9583333333333</v>
      </c>
      <c r="D289" s="84">
        <v>0</v>
      </c>
      <c r="E289" s="84">
        <v>0</v>
      </c>
      <c r="F289" s="84">
        <v>0</v>
      </c>
      <c r="G289" s="84">
        <v>0</v>
      </c>
      <c r="H289" s="84">
        <v>0</v>
      </c>
      <c r="I289" s="84">
        <v>0</v>
      </c>
      <c r="J289" s="84">
        <v>0</v>
      </c>
      <c r="K289" s="84">
        <v>0</v>
      </c>
      <c r="L289" s="84">
        <v>0</v>
      </c>
      <c r="M289" s="84">
        <v>0</v>
      </c>
      <c r="N289" s="84">
        <v>0</v>
      </c>
      <c r="O289" s="84">
        <v>0</v>
      </c>
      <c r="P289" s="84">
        <v>0.45040000000000002</v>
      </c>
      <c r="Q289" s="84">
        <v>0.46300000000000002</v>
      </c>
      <c r="R289" s="84">
        <v>0.10349999999999999</v>
      </c>
      <c r="S289" s="84">
        <v>0.39040000000000002</v>
      </c>
      <c r="T289" s="84">
        <v>0.46300000000000002</v>
      </c>
      <c r="U289" s="84">
        <v>0.30099999999999999</v>
      </c>
      <c r="V289" s="84">
        <v>0.59289999999999998</v>
      </c>
      <c r="W289" s="84">
        <v>0.7208</v>
      </c>
      <c r="X289" s="84">
        <v>0.23769999999999999</v>
      </c>
      <c r="Y289" s="84">
        <v>0.40239999999999998</v>
      </c>
      <c r="Z289" s="84">
        <v>0.46850000000000003</v>
      </c>
      <c r="AA289" s="84">
        <v>0.51019999999999999</v>
      </c>
    </row>
    <row r="290" spans="1:27">
      <c r="A290" s="142"/>
      <c r="B290" s="142"/>
      <c r="C290" s="5">
        <v>12</v>
      </c>
      <c r="D290" s="84">
        <v>0</v>
      </c>
      <c r="E290" s="84">
        <v>0</v>
      </c>
      <c r="F290" s="84">
        <v>0</v>
      </c>
      <c r="G290" s="84">
        <v>0</v>
      </c>
      <c r="H290" s="84">
        <v>0</v>
      </c>
      <c r="I290" s="84">
        <v>0</v>
      </c>
      <c r="J290" s="84">
        <v>0</v>
      </c>
      <c r="K290" s="84">
        <v>0</v>
      </c>
      <c r="L290" s="84">
        <v>0</v>
      </c>
      <c r="M290" s="84">
        <v>0</v>
      </c>
      <c r="N290" s="84">
        <v>0</v>
      </c>
      <c r="O290" s="84">
        <v>0</v>
      </c>
      <c r="P290" s="84">
        <v>0.41020000000000001</v>
      </c>
      <c r="Q290" s="84">
        <v>0.4017</v>
      </c>
      <c r="R290" s="84">
        <v>0.1166</v>
      </c>
      <c r="S290" s="84">
        <v>0.3392</v>
      </c>
      <c r="T290" s="84">
        <v>0.4017</v>
      </c>
      <c r="U290" s="84">
        <v>0.27750000000000002</v>
      </c>
      <c r="V290" s="84">
        <v>0.46989999999999998</v>
      </c>
      <c r="W290" s="84">
        <v>0.65400000000000003</v>
      </c>
      <c r="X290" s="84">
        <v>0.1394</v>
      </c>
      <c r="Y290" s="84">
        <v>0.29520000000000002</v>
      </c>
      <c r="Z290" s="84">
        <v>0.36730000000000002</v>
      </c>
      <c r="AA290" s="84">
        <v>0.41439999999999999</v>
      </c>
    </row>
  </sheetData>
  <mergeCells count="27">
    <mergeCell ref="D1:I1"/>
    <mergeCell ref="J1:O1"/>
    <mergeCell ref="P1:U1"/>
    <mergeCell ref="V1:AA1"/>
    <mergeCell ref="A3:A26"/>
    <mergeCell ref="B3:B50"/>
    <mergeCell ref="AD3:BE3"/>
    <mergeCell ref="A27:A50"/>
    <mergeCell ref="AD32:BE32"/>
    <mergeCell ref="A51:A74"/>
    <mergeCell ref="B51:B122"/>
    <mergeCell ref="AD61:BE61"/>
    <mergeCell ref="A75:A98"/>
    <mergeCell ref="AD90:BE90"/>
    <mergeCell ref="A99:A122"/>
    <mergeCell ref="AD119:BE119"/>
    <mergeCell ref="AD148:BE148"/>
    <mergeCell ref="A171:A194"/>
    <mergeCell ref="A195:A218"/>
    <mergeCell ref="B195:B266"/>
    <mergeCell ref="A219:A242"/>
    <mergeCell ref="A243:A266"/>
    <mergeCell ref="A267:A290"/>
    <mergeCell ref="B267:B290"/>
    <mergeCell ref="A123:A146"/>
    <mergeCell ref="B123:B194"/>
    <mergeCell ref="A147:A170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90"/>
  <sheetViews>
    <sheetView zoomScaleNormal="100" workbookViewId="0">
      <pane xSplit="2" ySplit="2" topLeftCell="AC142" activePane="bottomRight" state="frozen"/>
      <selection pane="topRight" activeCell="C1" sqref="C1"/>
      <selection pane="bottomLeft" activeCell="A3" sqref="A3"/>
      <selection pane="bottomRight" activeCell="AN177" sqref="AN177"/>
    </sheetView>
  </sheetViews>
  <sheetFormatPr defaultColWidth="9.109375" defaultRowHeight="14.4"/>
  <cols>
    <col min="1" max="3" width="0" style="84" hidden="1" customWidth="1"/>
    <col min="4" max="4" width="9.88671875" style="84" hidden="1" customWidth="1"/>
    <col min="5" max="7" width="8.6640625" style="84" hidden="1" customWidth="1"/>
    <col min="8" max="8" width="10.44140625" style="84" hidden="1" customWidth="1"/>
    <col min="9" max="9" width="11.33203125" style="84" hidden="1" customWidth="1"/>
    <col min="10" max="10" width="11.5546875" style="84" hidden="1" customWidth="1"/>
    <col min="11" max="11" width="9.109375" style="84" hidden="1" customWidth="1"/>
    <col min="12" max="12" width="10.44140625" style="84" hidden="1" customWidth="1"/>
    <col min="13" max="13" width="11.33203125" style="84" hidden="1" customWidth="1"/>
    <col min="14" max="14" width="10.44140625" style="84" hidden="1" customWidth="1"/>
    <col min="15" max="21" width="11.33203125" style="84" hidden="1" customWidth="1"/>
    <col min="22" max="22" width="9.88671875" style="84" hidden="1" customWidth="1"/>
    <col min="23" max="23" width="9.109375" style="84" hidden="1" customWidth="1"/>
    <col min="24" max="24" width="10.44140625" style="84" hidden="1" customWidth="1"/>
    <col min="25" max="25" width="11.33203125" style="84" hidden="1" customWidth="1"/>
    <col min="26" max="26" width="10.44140625" style="84" hidden="1" customWidth="1"/>
    <col min="27" max="27" width="11.33203125" style="84" hidden="1" customWidth="1"/>
    <col min="28" max="28" width="0" style="84" hidden="1" customWidth="1"/>
    <col min="29" max="16384" width="9.109375" style="84"/>
  </cols>
  <sheetData>
    <row r="1" spans="1:56" hidden="1">
      <c r="D1" s="140" t="s">
        <v>97</v>
      </c>
      <c r="E1" s="140"/>
      <c r="F1" s="140"/>
      <c r="G1" s="140"/>
      <c r="H1" s="140"/>
      <c r="I1" s="140"/>
      <c r="J1" s="140" t="s">
        <v>89</v>
      </c>
      <c r="K1" s="140"/>
      <c r="L1" s="140"/>
      <c r="M1" s="140"/>
      <c r="N1" s="140"/>
      <c r="O1" s="140"/>
      <c r="P1" s="140" t="s">
        <v>98</v>
      </c>
      <c r="Q1" s="140"/>
      <c r="R1" s="140"/>
      <c r="S1" s="140"/>
      <c r="T1" s="140"/>
      <c r="U1" s="140"/>
      <c r="V1" s="140" t="s">
        <v>153</v>
      </c>
      <c r="W1" s="140"/>
      <c r="X1" s="140"/>
      <c r="Y1" s="140"/>
      <c r="Z1" s="140"/>
      <c r="AA1" s="140"/>
    </row>
    <row r="2" spans="1:56" hidden="1">
      <c r="A2" s="84" t="s">
        <v>70</v>
      </c>
      <c r="B2" s="84" t="s">
        <v>84</v>
      </c>
      <c r="C2" s="84" t="s">
        <v>71</v>
      </c>
      <c r="D2" s="87" t="s">
        <v>8</v>
      </c>
      <c r="E2" s="87" t="s">
        <v>9</v>
      </c>
      <c r="F2" s="87" t="s">
        <v>10</v>
      </c>
      <c r="G2" s="87" t="s">
        <v>11</v>
      </c>
      <c r="H2" s="87" t="s">
        <v>12</v>
      </c>
      <c r="I2" s="87" t="s">
        <v>69</v>
      </c>
      <c r="J2" s="87" t="s">
        <v>8</v>
      </c>
      <c r="K2" s="87" t="s">
        <v>9</v>
      </c>
      <c r="L2" s="87" t="s">
        <v>10</v>
      </c>
      <c r="M2" s="87" t="s">
        <v>11</v>
      </c>
      <c r="N2" s="87" t="s">
        <v>12</v>
      </c>
      <c r="O2" s="87" t="s">
        <v>69</v>
      </c>
      <c r="P2" s="87" t="s">
        <v>8</v>
      </c>
      <c r="Q2" s="87" t="s">
        <v>9</v>
      </c>
      <c r="R2" s="87" t="s">
        <v>10</v>
      </c>
      <c r="S2" s="87" t="s">
        <v>11</v>
      </c>
      <c r="T2" s="87" t="s">
        <v>12</v>
      </c>
      <c r="U2" s="87" t="s">
        <v>69</v>
      </c>
      <c r="V2" s="87" t="s">
        <v>8</v>
      </c>
      <c r="W2" s="87" t="s">
        <v>9</v>
      </c>
      <c r="X2" s="87" t="s">
        <v>10</v>
      </c>
      <c r="Y2" s="87" t="s">
        <v>11</v>
      </c>
      <c r="Z2" s="87" t="s">
        <v>12</v>
      </c>
      <c r="AA2" s="87" t="s">
        <v>69</v>
      </c>
      <c r="AB2" s="87"/>
      <c r="AC2" s="87"/>
      <c r="AD2" s="87"/>
      <c r="AE2" s="87"/>
    </row>
    <row r="3" spans="1:56" hidden="1">
      <c r="A3" s="142" t="s">
        <v>72</v>
      </c>
      <c r="B3" s="142" t="s">
        <v>85</v>
      </c>
      <c r="C3" s="39">
        <v>4.1666666666666699E-2</v>
      </c>
      <c r="D3" s="95">
        <v>0</v>
      </c>
      <c r="E3" s="95">
        <v>0</v>
      </c>
      <c r="F3" s="95">
        <v>0</v>
      </c>
      <c r="G3" s="95">
        <v>0</v>
      </c>
      <c r="H3" s="95">
        <v>0</v>
      </c>
      <c r="I3" s="95">
        <v>0</v>
      </c>
      <c r="J3" s="95">
        <v>0</v>
      </c>
      <c r="K3" s="95">
        <v>0</v>
      </c>
      <c r="L3" s="95">
        <v>0</v>
      </c>
      <c r="M3" s="95">
        <v>0</v>
      </c>
      <c r="N3" s="95">
        <v>0</v>
      </c>
      <c r="O3" s="95">
        <v>0</v>
      </c>
      <c r="P3" s="95">
        <v>0.35680000000000001</v>
      </c>
      <c r="Q3" s="95">
        <v>0.54949999999999999</v>
      </c>
      <c r="R3" s="95">
        <v>0.15160000000000001</v>
      </c>
      <c r="S3" s="95">
        <v>0.46800000000000003</v>
      </c>
      <c r="T3" s="95">
        <v>0.54949999999999999</v>
      </c>
      <c r="U3" s="95">
        <v>0.3196</v>
      </c>
      <c r="V3" s="95">
        <v>0.29859999999999998</v>
      </c>
      <c r="W3" s="95">
        <v>0.44400000000000001</v>
      </c>
      <c r="X3" s="95">
        <v>0.56130000000000002</v>
      </c>
      <c r="Y3" s="95">
        <v>0.4138</v>
      </c>
      <c r="Z3" s="95">
        <v>0.33810000000000001</v>
      </c>
      <c r="AA3" s="95">
        <v>0.38640000000000002</v>
      </c>
      <c r="AD3" s="144" t="s">
        <v>69</v>
      </c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V3" s="144"/>
      <c r="AW3" s="144"/>
      <c r="AX3" s="144"/>
      <c r="AY3" s="144"/>
      <c r="AZ3" s="144"/>
      <c r="BA3" s="144"/>
      <c r="BB3" s="144"/>
      <c r="BC3" s="128"/>
      <c r="BD3" s="128"/>
    </row>
    <row r="4" spans="1:56" hidden="1">
      <c r="A4" s="142"/>
      <c r="B4" s="142"/>
      <c r="C4" s="39">
        <v>8.3333333333333301E-2</v>
      </c>
      <c r="D4" s="95">
        <v>0</v>
      </c>
      <c r="E4" s="95">
        <v>0</v>
      </c>
      <c r="F4" s="95">
        <v>0</v>
      </c>
      <c r="G4" s="95">
        <v>0</v>
      </c>
      <c r="H4" s="95">
        <v>0</v>
      </c>
      <c r="I4" s="95">
        <v>0</v>
      </c>
      <c r="J4" s="95">
        <v>0</v>
      </c>
      <c r="K4" s="95">
        <v>0</v>
      </c>
      <c r="L4" s="95">
        <v>0</v>
      </c>
      <c r="M4" s="95">
        <v>0</v>
      </c>
      <c r="N4" s="95">
        <v>0</v>
      </c>
      <c r="O4" s="95">
        <v>0</v>
      </c>
      <c r="P4" s="95">
        <v>0.34789999999999999</v>
      </c>
      <c r="Q4" s="95">
        <v>0.46949999999999997</v>
      </c>
      <c r="R4" s="95">
        <v>0.1469</v>
      </c>
      <c r="S4" s="95">
        <v>0.38929999999999998</v>
      </c>
      <c r="T4" s="95">
        <v>0.46949999999999997</v>
      </c>
      <c r="U4" s="95">
        <v>0.28999999999999998</v>
      </c>
      <c r="V4" s="95">
        <v>0.32700000000000001</v>
      </c>
      <c r="W4" s="95">
        <v>0.47539999999999999</v>
      </c>
      <c r="X4" s="95">
        <v>0.4899</v>
      </c>
      <c r="Y4" s="95">
        <v>0.38769999999999999</v>
      </c>
      <c r="Z4" s="95">
        <v>0.4128</v>
      </c>
      <c r="AA4" s="95">
        <v>0.4249</v>
      </c>
      <c r="AE4" s="84" t="s">
        <v>99</v>
      </c>
      <c r="AL4" s="84" t="s">
        <v>100</v>
      </c>
      <c r="AS4" s="84" t="s">
        <v>98</v>
      </c>
      <c r="AZ4" s="84" t="s">
        <v>20</v>
      </c>
    </row>
    <row r="5" spans="1:56" hidden="1">
      <c r="A5" s="142"/>
      <c r="B5" s="142"/>
      <c r="C5" s="39">
        <v>0.125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0.28039999999999998</v>
      </c>
      <c r="Q5" s="95">
        <v>0.37259999999999999</v>
      </c>
      <c r="R5" s="95">
        <v>0.10929999999999999</v>
      </c>
      <c r="S5" s="95">
        <v>0.31640000000000001</v>
      </c>
      <c r="T5" s="95">
        <v>0.37259999999999999</v>
      </c>
      <c r="U5" s="95">
        <v>0.23</v>
      </c>
      <c r="V5" s="95">
        <v>0.37</v>
      </c>
      <c r="W5" s="95">
        <v>0.47370000000000001</v>
      </c>
      <c r="X5" s="95">
        <v>0.4768</v>
      </c>
      <c r="Y5" s="95">
        <v>0.39579999999999999</v>
      </c>
      <c r="Z5" s="95">
        <v>0.4304</v>
      </c>
      <c r="AA5" s="95">
        <v>0.43709999999999999</v>
      </c>
      <c r="AE5" s="84" t="s">
        <v>86</v>
      </c>
      <c r="AF5" s="84" t="s">
        <v>87</v>
      </c>
      <c r="AG5" s="84" t="s">
        <v>88</v>
      </c>
      <c r="AL5" s="84" t="s">
        <v>86</v>
      </c>
      <c r="AM5" s="84" t="s">
        <v>87</v>
      </c>
      <c r="AN5" s="84" t="s">
        <v>88</v>
      </c>
      <c r="AS5" s="84" t="s">
        <v>86</v>
      </c>
      <c r="AT5" s="84" t="s">
        <v>87</v>
      </c>
      <c r="AU5" s="84" t="s">
        <v>88</v>
      </c>
      <c r="AZ5" s="84" t="s">
        <v>86</v>
      </c>
      <c r="BA5" s="84" t="s">
        <v>87</v>
      </c>
      <c r="BB5" s="84" t="s">
        <v>88</v>
      </c>
    </row>
    <row r="6" spans="1:56" hidden="1">
      <c r="A6" s="142"/>
      <c r="B6" s="142"/>
      <c r="C6" s="39">
        <v>0.16666666666666699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0.23419999999999999</v>
      </c>
      <c r="Q6" s="95">
        <v>0.3478</v>
      </c>
      <c r="R6" s="95">
        <v>9.7500000000000003E-2</v>
      </c>
      <c r="S6" s="95">
        <v>0.31630000000000003</v>
      </c>
      <c r="T6" s="95">
        <v>0.3478</v>
      </c>
      <c r="U6" s="95">
        <v>0.2092</v>
      </c>
      <c r="V6" s="95">
        <v>0.36759999999999998</v>
      </c>
      <c r="W6" s="95">
        <v>0.48770000000000002</v>
      </c>
      <c r="X6" s="95">
        <v>0.44450000000000001</v>
      </c>
      <c r="Y6" s="95">
        <v>0.34510000000000002</v>
      </c>
      <c r="Z6" s="95">
        <v>0.4158</v>
      </c>
      <c r="AA6" s="95">
        <v>0.42670000000000002</v>
      </c>
      <c r="AD6" s="92" t="s">
        <v>101</v>
      </c>
      <c r="AE6" s="84">
        <v>0</v>
      </c>
      <c r="AF6" s="84">
        <v>0</v>
      </c>
      <c r="AG6" s="84">
        <v>0</v>
      </c>
      <c r="AK6" s="92" t="s">
        <v>101</v>
      </c>
      <c r="AL6" s="84">
        <f>O75</f>
        <v>0</v>
      </c>
      <c r="AM6" s="84">
        <f>O147</f>
        <v>0</v>
      </c>
      <c r="AN6" s="84">
        <f>O219</f>
        <v>0</v>
      </c>
      <c r="AR6" s="92" t="s">
        <v>101</v>
      </c>
      <c r="AS6" s="84">
        <f>U75</f>
        <v>0.45600000000000002</v>
      </c>
      <c r="AT6" s="84">
        <f>U147</f>
        <v>0.31830000000000003</v>
      </c>
      <c r="AU6" s="84">
        <f>U219</f>
        <v>0.40110000000000001</v>
      </c>
      <c r="AY6" s="92" t="s">
        <v>101</v>
      </c>
      <c r="AZ6" s="84">
        <f>AA75</f>
        <v>0.6593</v>
      </c>
      <c r="BA6" s="84">
        <f>AA147</f>
        <v>0.5212</v>
      </c>
      <c r="BB6" s="84">
        <f>AA219</f>
        <v>0.40439999999999998</v>
      </c>
    </row>
    <row r="7" spans="1:56" hidden="1">
      <c r="A7" s="142"/>
      <c r="B7" s="142"/>
      <c r="C7" s="39">
        <v>0.20833333333333301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0.21809999999999999</v>
      </c>
      <c r="Q7" s="95">
        <v>0.4143</v>
      </c>
      <c r="R7" s="95">
        <v>0.1077</v>
      </c>
      <c r="S7" s="95">
        <v>0.37940000000000002</v>
      </c>
      <c r="T7" s="95">
        <v>0.4143</v>
      </c>
      <c r="U7" s="95">
        <v>0.22919999999999999</v>
      </c>
      <c r="V7" s="95">
        <v>0.46970000000000001</v>
      </c>
      <c r="W7" s="95">
        <v>0.52769999999999995</v>
      </c>
      <c r="X7" s="95">
        <v>0.41660000000000003</v>
      </c>
      <c r="Y7" s="95">
        <v>0.31900000000000001</v>
      </c>
      <c r="Z7" s="95">
        <v>0.43609999999999999</v>
      </c>
      <c r="AA7" s="95">
        <v>0.4531</v>
      </c>
      <c r="AD7" s="92" t="s">
        <v>102</v>
      </c>
      <c r="AE7" s="84">
        <v>0</v>
      </c>
      <c r="AF7" s="84">
        <v>0</v>
      </c>
      <c r="AG7" s="84">
        <v>0</v>
      </c>
      <c r="AK7" s="92" t="s">
        <v>102</v>
      </c>
      <c r="AL7" s="84">
        <f t="shared" ref="AL7:AL14" si="0">O76</f>
        <v>0</v>
      </c>
      <c r="AM7" s="84">
        <f t="shared" ref="AM7:AM29" si="1">O148</f>
        <v>0</v>
      </c>
      <c r="AN7" s="84">
        <f t="shared" ref="AN7:AN29" si="2">O220</f>
        <v>0</v>
      </c>
      <c r="AR7" s="92" t="s">
        <v>102</v>
      </c>
      <c r="AS7" s="84">
        <f t="shared" ref="AS7:AS14" si="3">U76</f>
        <v>0.44750000000000001</v>
      </c>
      <c r="AT7" s="84">
        <f t="shared" ref="AT7:AT29" si="4">U148</f>
        <v>0.25840000000000002</v>
      </c>
      <c r="AU7" s="84">
        <f t="shared" ref="AU7:AU29" si="5">U220</f>
        <v>0.3881</v>
      </c>
      <c r="AY7" s="92" t="s">
        <v>102</v>
      </c>
      <c r="AZ7" s="84">
        <f t="shared" ref="AZ7:AZ14" si="6">AA76</f>
        <v>0.64019999999999999</v>
      </c>
      <c r="BA7" s="84">
        <f t="shared" ref="BA7:BA29" si="7">AA148</f>
        <v>0.46400000000000002</v>
      </c>
      <c r="BB7" s="84">
        <f t="shared" ref="BB7:BB29" si="8">AA220</f>
        <v>0.3664</v>
      </c>
    </row>
    <row r="8" spans="1:56" hidden="1">
      <c r="A8" s="142"/>
      <c r="B8" s="142"/>
      <c r="C8" s="39">
        <v>0.25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0.21290000000000001</v>
      </c>
      <c r="Q8" s="95">
        <v>0.3977</v>
      </c>
      <c r="R8" s="95">
        <v>9.8500000000000004E-2</v>
      </c>
      <c r="S8" s="95">
        <v>0.37980000000000003</v>
      </c>
      <c r="T8" s="95">
        <v>0.3977</v>
      </c>
      <c r="U8" s="95">
        <v>0.22209999999999999</v>
      </c>
      <c r="V8" s="95">
        <v>0.52539999999999998</v>
      </c>
      <c r="W8" s="95">
        <v>0.48249999999999998</v>
      </c>
      <c r="X8" s="95">
        <v>0.40839999999999999</v>
      </c>
      <c r="Y8" s="95">
        <v>0.2792</v>
      </c>
      <c r="Z8" s="95">
        <v>0.44790000000000002</v>
      </c>
      <c r="AA8" s="95">
        <v>0.45250000000000001</v>
      </c>
      <c r="AD8" s="92" t="s">
        <v>103</v>
      </c>
      <c r="AE8" s="84">
        <v>0</v>
      </c>
      <c r="AF8" s="84">
        <v>0</v>
      </c>
      <c r="AG8" s="84">
        <v>0</v>
      </c>
      <c r="AK8" s="92" t="s">
        <v>103</v>
      </c>
      <c r="AL8" s="84">
        <f t="shared" si="0"/>
        <v>0</v>
      </c>
      <c r="AM8" s="84">
        <f t="shared" si="1"/>
        <v>0</v>
      </c>
      <c r="AN8" s="84">
        <f t="shared" si="2"/>
        <v>0</v>
      </c>
      <c r="AR8" s="92" t="s">
        <v>103</v>
      </c>
      <c r="AS8" s="84">
        <f t="shared" si="3"/>
        <v>0.46660000000000001</v>
      </c>
      <c r="AT8" s="84">
        <f t="shared" si="4"/>
        <v>0.24460000000000001</v>
      </c>
      <c r="AU8" s="84">
        <f t="shared" si="5"/>
        <v>0.35310000000000002</v>
      </c>
      <c r="AY8" s="92" t="s">
        <v>103</v>
      </c>
      <c r="AZ8" s="84">
        <f t="shared" si="6"/>
        <v>0.63529999999999998</v>
      </c>
      <c r="BA8" s="84">
        <f t="shared" si="7"/>
        <v>0.45850000000000002</v>
      </c>
      <c r="BB8" s="84">
        <f t="shared" si="8"/>
        <v>0.35870000000000002</v>
      </c>
    </row>
    <row r="9" spans="1:56" hidden="1">
      <c r="A9" s="142"/>
      <c r="B9" s="142"/>
      <c r="C9" s="39">
        <v>0.29166666666666702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0.2412</v>
      </c>
      <c r="Q9" s="95">
        <v>0.40649999999999997</v>
      </c>
      <c r="R9" s="95">
        <v>9.2799999999999994E-2</v>
      </c>
      <c r="S9" s="95">
        <v>0.40279999999999999</v>
      </c>
      <c r="T9" s="95">
        <v>0.40649999999999997</v>
      </c>
      <c r="U9" s="95">
        <v>0.23350000000000001</v>
      </c>
      <c r="V9" s="95">
        <v>0.54700000000000004</v>
      </c>
      <c r="W9" s="95">
        <v>0.4158</v>
      </c>
      <c r="X9" s="95">
        <v>0.38779999999999998</v>
      </c>
      <c r="Y9" s="95">
        <v>0.2571</v>
      </c>
      <c r="Z9" s="95">
        <v>0.3644</v>
      </c>
      <c r="AA9" s="95">
        <v>0.39460000000000001</v>
      </c>
      <c r="AD9" s="92" t="s">
        <v>104</v>
      </c>
      <c r="AE9" s="84">
        <v>0</v>
      </c>
      <c r="AF9" s="84">
        <v>0</v>
      </c>
      <c r="AG9" s="84">
        <v>0</v>
      </c>
      <c r="AK9" s="92" t="s">
        <v>104</v>
      </c>
      <c r="AL9" s="84">
        <f t="shared" si="0"/>
        <v>0</v>
      </c>
      <c r="AM9" s="84">
        <f t="shared" si="1"/>
        <v>0</v>
      </c>
      <c r="AN9" s="84">
        <f t="shared" si="2"/>
        <v>0</v>
      </c>
      <c r="AR9" s="92" t="s">
        <v>104</v>
      </c>
      <c r="AS9" s="84">
        <f t="shared" si="3"/>
        <v>0.43859999999999999</v>
      </c>
      <c r="AT9" s="84">
        <f t="shared" si="4"/>
        <v>0.26939999999999997</v>
      </c>
      <c r="AU9" s="84">
        <f t="shared" si="5"/>
        <v>0.35020000000000001</v>
      </c>
      <c r="AY9" s="92" t="s">
        <v>104</v>
      </c>
      <c r="AZ9" s="84">
        <f t="shared" si="6"/>
        <v>0.61809999999999998</v>
      </c>
      <c r="BA9" s="84">
        <f t="shared" si="7"/>
        <v>0.4249</v>
      </c>
      <c r="BB9" s="84">
        <f t="shared" si="8"/>
        <v>0.37109999999999999</v>
      </c>
    </row>
    <row r="10" spans="1:56" hidden="1">
      <c r="A10" s="142"/>
      <c r="B10" s="142"/>
      <c r="C10" s="39">
        <v>0.33333333333333298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4.4999999999999997E-3</v>
      </c>
      <c r="K10" s="95">
        <v>2.1899999999999999E-2</v>
      </c>
      <c r="L10" s="95">
        <v>2.5100000000000001E-2</v>
      </c>
      <c r="M10" s="95">
        <v>1.3100000000000001E-2</v>
      </c>
      <c r="N10" s="95">
        <v>0</v>
      </c>
      <c r="O10" s="95">
        <v>1.29E-2</v>
      </c>
      <c r="P10" s="95">
        <v>0.26469999999999999</v>
      </c>
      <c r="Q10" s="95">
        <v>0.41049999999999998</v>
      </c>
      <c r="R10" s="95">
        <v>9.7900000000000001E-2</v>
      </c>
      <c r="S10" s="95">
        <v>0.43130000000000002</v>
      </c>
      <c r="T10" s="95">
        <v>0.41049999999999998</v>
      </c>
      <c r="U10" s="95">
        <v>0.24829999999999999</v>
      </c>
      <c r="V10" s="95">
        <v>0.50219999999999998</v>
      </c>
      <c r="W10" s="95">
        <v>0.40899999999999997</v>
      </c>
      <c r="X10" s="95">
        <v>0.435</v>
      </c>
      <c r="Y10" s="95">
        <v>0.25190000000000001</v>
      </c>
      <c r="Z10" s="95">
        <v>0.34179999999999999</v>
      </c>
      <c r="AA10" s="95">
        <v>0.38179999999999997</v>
      </c>
      <c r="AD10" s="92" t="s">
        <v>105</v>
      </c>
      <c r="AE10" s="84">
        <v>0</v>
      </c>
      <c r="AF10" s="84">
        <v>0</v>
      </c>
      <c r="AG10" s="84">
        <v>0</v>
      </c>
      <c r="AK10" s="92" t="s">
        <v>105</v>
      </c>
      <c r="AL10" s="84">
        <f t="shared" si="0"/>
        <v>0</v>
      </c>
      <c r="AM10" s="84">
        <f t="shared" si="1"/>
        <v>0</v>
      </c>
      <c r="AN10" s="84">
        <f t="shared" si="2"/>
        <v>0</v>
      </c>
      <c r="AR10" s="92" t="s">
        <v>105</v>
      </c>
      <c r="AS10" s="84">
        <f t="shared" si="3"/>
        <v>0.39950000000000002</v>
      </c>
      <c r="AT10" s="84">
        <f t="shared" si="4"/>
        <v>0.25590000000000002</v>
      </c>
      <c r="AU10" s="84">
        <f t="shared" si="5"/>
        <v>0.32629999999999998</v>
      </c>
      <c r="AY10" s="92" t="s">
        <v>105</v>
      </c>
      <c r="AZ10" s="84">
        <f t="shared" si="6"/>
        <v>0.62180000000000002</v>
      </c>
      <c r="BA10" s="84">
        <f t="shared" si="7"/>
        <v>0.41420000000000001</v>
      </c>
      <c r="BB10" s="84">
        <f t="shared" si="8"/>
        <v>0.374</v>
      </c>
    </row>
    <row r="11" spans="1:56" hidden="1">
      <c r="A11" s="142"/>
      <c r="B11" s="142"/>
      <c r="C11" s="39">
        <v>0.375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0.26989999999999997</v>
      </c>
      <c r="K11" s="95">
        <v>0.3216</v>
      </c>
      <c r="L11" s="95">
        <v>0.24099999999999999</v>
      </c>
      <c r="M11" s="95">
        <v>0.19600000000000001</v>
      </c>
      <c r="N11" s="95">
        <v>0.28839999999999999</v>
      </c>
      <c r="O11" s="95">
        <v>0.26340000000000002</v>
      </c>
      <c r="P11" s="95">
        <v>0.30840000000000001</v>
      </c>
      <c r="Q11" s="95">
        <v>0.42859999999999998</v>
      </c>
      <c r="R11" s="95">
        <v>0.10589999999999999</v>
      </c>
      <c r="S11" s="95">
        <v>0.46</v>
      </c>
      <c r="T11" s="95">
        <v>0.42859999999999998</v>
      </c>
      <c r="U11" s="95">
        <v>0.2717</v>
      </c>
      <c r="V11" s="95">
        <v>0.48110000000000003</v>
      </c>
      <c r="W11" s="95">
        <v>0.43419999999999997</v>
      </c>
      <c r="X11" s="95">
        <v>0.45669999999999999</v>
      </c>
      <c r="Y11" s="95">
        <v>0.28360000000000002</v>
      </c>
      <c r="Z11" s="95">
        <v>0.34139999999999998</v>
      </c>
      <c r="AA11" s="95">
        <v>0.38879999999999998</v>
      </c>
      <c r="AD11" s="92" t="s">
        <v>106</v>
      </c>
      <c r="AE11" s="84">
        <v>0</v>
      </c>
      <c r="AF11" s="84">
        <v>0</v>
      </c>
      <c r="AG11" s="84">
        <v>0</v>
      </c>
      <c r="AK11" s="92" t="s">
        <v>106</v>
      </c>
      <c r="AL11" s="84">
        <f t="shared" si="0"/>
        <v>6.9999999999999999E-4</v>
      </c>
      <c r="AM11" s="84">
        <f t="shared" si="1"/>
        <v>6.6E-3</v>
      </c>
      <c r="AN11" s="84">
        <f t="shared" si="2"/>
        <v>0</v>
      </c>
      <c r="AR11" s="92" t="s">
        <v>106</v>
      </c>
      <c r="AS11" s="84">
        <f t="shared" si="3"/>
        <v>0.3679</v>
      </c>
      <c r="AT11" s="84">
        <f t="shared" si="4"/>
        <v>0.26929999999999998</v>
      </c>
      <c r="AU11" s="84">
        <f t="shared" si="5"/>
        <v>0.28789999999999999</v>
      </c>
      <c r="AY11" s="92" t="s">
        <v>106</v>
      </c>
      <c r="AZ11" s="84">
        <f t="shared" si="6"/>
        <v>0.66039999999999999</v>
      </c>
      <c r="BA11" s="84">
        <f t="shared" si="7"/>
        <v>0.37469999999999998</v>
      </c>
      <c r="BB11" s="84">
        <f t="shared" si="8"/>
        <v>0.36909999999999998</v>
      </c>
    </row>
    <row r="12" spans="1:56" hidden="1">
      <c r="A12" s="142"/>
      <c r="B12" s="142"/>
      <c r="C12" s="39">
        <v>0.41666666666666702</v>
      </c>
      <c r="D12" s="95">
        <v>0</v>
      </c>
      <c r="E12" s="95">
        <v>5.0900000000000001E-2</v>
      </c>
      <c r="F12" s="95">
        <v>0</v>
      </c>
      <c r="G12" s="95">
        <v>0</v>
      </c>
      <c r="H12" s="95">
        <v>0</v>
      </c>
      <c r="I12" s="95">
        <v>1.0200000000000001E-2</v>
      </c>
      <c r="J12" s="95">
        <v>0.54010000000000002</v>
      </c>
      <c r="K12" s="95">
        <v>0.59860000000000002</v>
      </c>
      <c r="L12" s="95">
        <v>0.42449999999999999</v>
      </c>
      <c r="M12" s="95">
        <v>0.41770000000000002</v>
      </c>
      <c r="N12" s="95">
        <v>0.63739999999999997</v>
      </c>
      <c r="O12" s="95">
        <v>0.52359999999999995</v>
      </c>
      <c r="P12" s="95">
        <v>0.25090000000000001</v>
      </c>
      <c r="Q12" s="95">
        <v>0.37590000000000001</v>
      </c>
      <c r="R12" s="95">
        <v>7.8799999999999995E-2</v>
      </c>
      <c r="S12" s="95">
        <v>0.39639999999999997</v>
      </c>
      <c r="T12" s="95">
        <v>0.37590000000000001</v>
      </c>
      <c r="U12" s="95">
        <v>0.2258</v>
      </c>
      <c r="V12" s="95">
        <v>0.44259999999999999</v>
      </c>
      <c r="W12" s="95">
        <v>0.40629999999999999</v>
      </c>
      <c r="X12" s="95">
        <v>0.27550000000000002</v>
      </c>
      <c r="Y12" s="95">
        <v>0.17510000000000001</v>
      </c>
      <c r="Z12" s="95">
        <v>0.41189999999999999</v>
      </c>
      <c r="AA12" s="95">
        <v>0.38800000000000001</v>
      </c>
      <c r="AD12" s="92" t="s">
        <v>107</v>
      </c>
      <c r="AE12" s="84">
        <v>0</v>
      </c>
      <c r="AF12" s="84">
        <v>0</v>
      </c>
      <c r="AG12" s="84">
        <v>0</v>
      </c>
      <c r="AK12" s="92" t="s">
        <v>107</v>
      </c>
      <c r="AL12" s="84">
        <f t="shared" si="0"/>
        <v>9.5799999999999996E-2</v>
      </c>
      <c r="AM12" s="84">
        <f t="shared" si="1"/>
        <v>0.1847</v>
      </c>
      <c r="AN12" s="84">
        <f t="shared" si="2"/>
        <v>5.3E-3</v>
      </c>
      <c r="AR12" s="92" t="s">
        <v>107</v>
      </c>
      <c r="AS12" s="84">
        <f t="shared" si="3"/>
        <v>0.33450000000000002</v>
      </c>
      <c r="AT12" s="84">
        <f t="shared" si="4"/>
        <v>0.25290000000000001</v>
      </c>
      <c r="AU12" s="84">
        <f t="shared" si="5"/>
        <v>0.2757</v>
      </c>
      <c r="AY12" s="92" t="s">
        <v>107</v>
      </c>
      <c r="AZ12" s="84">
        <f t="shared" si="6"/>
        <v>0.64249999999999996</v>
      </c>
      <c r="BA12" s="84">
        <f t="shared" si="7"/>
        <v>0.33139999999999997</v>
      </c>
      <c r="BB12" s="84">
        <f t="shared" si="8"/>
        <v>0.37159999999999999</v>
      </c>
    </row>
    <row r="13" spans="1:56" hidden="1">
      <c r="A13" s="142"/>
      <c r="B13" s="142"/>
      <c r="C13" s="39">
        <v>0.45833333333333298</v>
      </c>
      <c r="D13" s="95">
        <v>0.1321</v>
      </c>
      <c r="E13" s="95">
        <v>0.21560000000000001</v>
      </c>
      <c r="F13" s="95">
        <v>4.3999999999999997E-2</v>
      </c>
      <c r="G13" s="95">
        <v>3.7199999999999997E-2</v>
      </c>
      <c r="H13" s="95">
        <v>0.24929999999999999</v>
      </c>
      <c r="I13" s="95">
        <v>0.1356</v>
      </c>
      <c r="J13" s="95">
        <v>0.65669999999999995</v>
      </c>
      <c r="K13" s="95">
        <v>0.67349999999999999</v>
      </c>
      <c r="L13" s="95">
        <v>0.47199999999999998</v>
      </c>
      <c r="M13" s="95">
        <v>0.53949999999999998</v>
      </c>
      <c r="N13" s="95">
        <v>0.74350000000000005</v>
      </c>
      <c r="O13" s="95">
        <v>0.61699999999999999</v>
      </c>
      <c r="P13" s="95">
        <v>0.2417</v>
      </c>
      <c r="Q13" s="95">
        <v>0.40089999999999998</v>
      </c>
      <c r="R13" s="95">
        <v>7.7299999999999994E-2</v>
      </c>
      <c r="S13" s="95">
        <v>0.37209999999999999</v>
      </c>
      <c r="T13" s="95">
        <v>0.40089999999999998</v>
      </c>
      <c r="U13" s="95">
        <v>0.22070000000000001</v>
      </c>
      <c r="V13" s="95">
        <v>0.3362</v>
      </c>
      <c r="W13" s="95">
        <v>0.31059999999999999</v>
      </c>
      <c r="X13" s="95">
        <v>0.15290000000000001</v>
      </c>
      <c r="Y13" s="95">
        <v>9.3299999999999994E-2</v>
      </c>
      <c r="Z13" s="95">
        <v>0.2399</v>
      </c>
      <c r="AA13" s="95">
        <v>0.25030000000000002</v>
      </c>
      <c r="AD13" s="92" t="s">
        <v>108</v>
      </c>
      <c r="AE13" s="84">
        <v>0</v>
      </c>
      <c r="AF13" s="84">
        <v>1.26E-2</v>
      </c>
      <c r="AG13" s="84">
        <v>0</v>
      </c>
      <c r="AK13" s="92" t="s">
        <v>108</v>
      </c>
      <c r="AL13" s="84">
        <f t="shared" si="0"/>
        <v>0.39539999999999997</v>
      </c>
      <c r="AM13" s="84">
        <f t="shared" si="1"/>
        <v>0.55769999999999997</v>
      </c>
      <c r="AN13" s="84">
        <f t="shared" si="2"/>
        <v>0.2447</v>
      </c>
      <c r="AR13" s="92" t="s">
        <v>108</v>
      </c>
      <c r="AS13" s="84">
        <f t="shared" si="3"/>
        <v>0.25309999999999999</v>
      </c>
      <c r="AT13" s="84">
        <f t="shared" si="4"/>
        <v>0.19689999999999999</v>
      </c>
      <c r="AU13" s="84">
        <f t="shared" si="5"/>
        <v>0.27389999999999998</v>
      </c>
      <c r="AY13" s="92" t="s">
        <v>108</v>
      </c>
      <c r="AZ13" s="84">
        <f t="shared" si="6"/>
        <v>0.54869999999999997</v>
      </c>
      <c r="BA13" s="84">
        <f t="shared" si="7"/>
        <v>0.26300000000000001</v>
      </c>
      <c r="BB13" s="84">
        <f t="shared" si="8"/>
        <v>0.33950000000000002</v>
      </c>
    </row>
    <row r="14" spans="1:56" hidden="1">
      <c r="A14" s="142"/>
      <c r="B14" s="142"/>
      <c r="C14" s="39">
        <v>0.5</v>
      </c>
      <c r="D14" s="95">
        <v>0.3054</v>
      </c>
      <c r="E14" s="95">
        <v>0.40310000000000001</v>
      </c>
      <c r="F14" s="95">
        <v>0.1489</v>
      </c>
      <c r="G14" s="95">
        <v>9.74E-2</v>
      </c>
      <c r="H14" s="95">
        <v>0.50560000000000005</v>
      </c>
      <c r="I14" s="95">
        <v>0.29210000000000003</v>
      </c>
      <c r="J14" s="95">
        <v>0.66559999999999997</v>
      </c>
      <c r="K14" s="95">
        <v>0.68659999999999999</v>
      </c>
      <c r="L14" s="95">
        <v>0.49380000000000002</v>
      </c>
      <c r="M14" s="95">
        <v>0.49869999999999998</v>
      </c>
      <c r="N14" s="95">
        <v>0.71989999999999998</v>
      </c>
      <c r="O14" s="95">
        <v>0.6129</v>
      </c>
      <c r="P14" s="95">
        <v>0.3135</v>
      </c>
      <c r="Q14" s="95">
        <v>0.54259999999999997</v>
      </c>
      <c r="R14" s="95">
        <v>9.06E-2</v>
      </c>
      <c r="S14" s="95">
        <v>0.46989999999999998</v>
      </c>
      <c r="T14" s="95">
        <v>0.54259999999999997</v>
      </c>
      <c r="U14" s="95">
        <v>0.28249999999999997</v>
      </c>
      <c r="V14" s="95">
        <v>0.2676</v>
      </c>
      <c r="W14" s="95">
        <v>0.23219999999999999</v>
      </c>
      <c r="X14" s="95">
        <v>0.14130000000000001</v>
      </c>
      <c r="Y14" s="95">
        <v>8.2299999999999998E-2</v>
      </c>
      <c r="Z14" s="95">
        <v>0.21190000000000001</v>
      </c>
      <c r="AA14" s="95">
        <v>0.2089</v>
      </c>
      <c r="AD14" s="92" t="s">
        <v>109</v>
      </c>
      <c r="AE14" s="84">
        <v>0.1115</v>
      </c>
      <c r="AF14" s="84">
        <v>0.32769999999999999</v>
      </c>
      <c r="AG14" s="84">
        <v>0.12130000000000001</v>
      </c>
      <c r="AK14" s="92" t="s">
        <v>109</v>
      </c>
      <c r="AL14" s="84">
        <f t="shared" si="0"/>
        <v>0.59709999999999996</v>
      </c>
      <c r="AM14" s="84">
        <f t="shared" si="1"/>
        <v>0.78710000000000002</v>
      </c>
      <c r="AN14" s="84">
        <f t="shared" si="2"/>
        <v>0.54630000000000001</v>
      </c>
      <c r="AR14" s="92" t="s">
        <v>109</v>
      </c>
      <c r="AS14" s="84">
        <f t="shared" si="3"/>
        <v>0.19420000000000001</v>
      </c>
      <c r="AT14" s="84">
        <f t="shared" si="4"/>
        <v>0.14829999999999999</v>
      </c>
      <c r="AU14" s="84">
        <f t="shared" si="5"/>
        <v>0.27339999999999998</v>
      </c>
      <c r="AY14" s="92" t="s">
        <v>109</v>
      </c>
      <c r="AZ14" s="84">
        <f t="shared" si="6"/>
        <v>0.45739999999999997</v>
      </c>
      <c r="BA14" s="84">
        <f t="shared" si="7"/>
        <v>0.21379999999999999</v>
      </c>
      <c r="BB14" s="84">
        <f t="shared" si="8"/>
        <v>0.31929999999999997</v>
      </c>
    </row>
    <row r="15" spans="1:56" hidden="1">
      <c r="A15" s="142"/>
      <c r="B15" s="142"/>
      <c r="C15" s="39">
        <v>0.54166666666666696</v>
      </c>
      <c r="D15" s="95">
        <v>0.32250000000000001</v>
      </c>
      <c r="E15" s="95">
        <v>0.42809999999999998</v>
      </c>
      <c r="F15" s="95">
        <v>0.15279999999999999</v>
      </c>
      <c r="G15" s="95">
        <v>0.14410000000000001</v>
      </c>
      <c r="H15" s="95">
        <v>0.44840000000000002</v>
      </c>
      <c r="I15" s="95">
        <v>0.29920000000000002</v>
      </c>
      <c r="J15" s="95">
        <v>0.64690000000000003</v>
      </c>
      <c r="K15" s="95">
        <v>0.67620000000000002</v>
      </c>
      <c r="L15" s="95">
        <v>0.48060000000000003</v>
      </c>
      <c r="M15" s="95">
        <v>0.54920000000000002</v>
      </c>
      <c r="N15" s="95">
        <v>0.67369999999999997</v>
      </c>
      <c r="O15" s="95">
        <v>0.60529999999999995</v>
      </c>
      <c r="P15" s="95">
        <v>0.3236</v>
      </c>
      <c r="Q15" s="95">
        <v>0.44879999999999998</v>
      </c>
      <c r="R15" s="95">
        <v>9.2299999999999993E-2</v>
      </c>
      <c r="S15" s="95">
        <v>0.41970000000000002</v>
      </c>
      <c r="T15" s="95">
        <v>0.44879999999999998</v>
      </c>
      <c r="U15" s="95">
        <v>0.26490000000000002</v>
      </c>
      <c r="V15" s="95">
        <v>0.25019999999999998</v>
      </c>
      <c r="W15" s="95">
        <v>0.22309999999999999</v>
      </c>
      <c r="X15" s="95">
        <v>8.5999999999999993E-2</v>
      </c>
      <c r="Y15" s="95">
        <v>8.1299999999999997E-2</v>
      </c>
      <c r="Z15" s="95">
        <v>0.2155</v>
      </c>
      <c r="AA15" s="95">
        <v>0.20039999999999999</v>
      </c>
      <c r="AD15" s="92" t="s">
        <v>110</v>
      </c>
      <c r="AE15" s="84">
        <v>0.41020000000000001</v>
      </c>
      <c r="AF15" s="84">
        <v>0.72719999999999996</v>
      </c>
      <c r="AG15" s="84">
        <v>0.44940000000000002</v>
      </c>
      <c r="AK15" s="92" t="s">
        <v>110</v>
      </c>
      <c r="AL15" s="84">
        <f>O84</f>
        <v>0.7258</v>
      </c>
      <c r="AM15" s="84">
        <f t="shared" si="1"/>
        <v>0.86780000000000002</v>
      </c>
      <c r="AN15" s="84">
        <f t="shared" si="2"/>
        <v>0.65720000000000001</v>
      </c>
      <c r="AR15" s="92" t="s">
        <v>110</v>
      </c>
      <c r="AS15" s="84">
        <f>U84</f>
        <v>0.18809999999999999</v>
      </c>
      <c r="AT15" s="84">
        <f t="shared" si="4"/>
        <v>0.12790000000000001</v>
      </c>
      <c r="AU15" s="84">
        <f t="shared" si="5"/>
        <v>0.20799999999999999</v>
      </c>
      <c r="AY15" s="92" t="s">
        <v>110</v>
      </c>
      <c r="AZ15" s="84">
        <f>AA84</f>
        <v>0.3256</v>
      </c>
      <c r="BA15" s="84">
        <f t="shared" si="7"/>
        <v>0.16739999999999999</v>
      </c>
      <c r="BB15" s="84">
        <f t="shared" si="8"/>
        <v>0.2213</v>
      </c>
    </row>
    <row r="16" spans="1:56" hidden="1">
      <c r="A16" s="142"/>
      <c r="B16" s="142"/>
      <c r="C16" s="39">
        <v>0.58333333333333304</v>
      </c>
      <c r="D16" s="95">
        <v>0.33019999999999999</v>
      </c>
      <c r="E16" s="95">
        <v>0.43080000000000002</v>
      </c>
      <c r="F16" s="95">
        <v>0.14960000000000001</v>
      </c>
      <c r="G16" s="95">
        <v>0.1222</v>
      </c>
      <c r="H16" s="95">
        <v>0.44929999999999998</v>
      </c>
      <c r="I16" s="95">
        <v>0.2964</v>
      </c>
      <c r="J16" s="95">
        <v>0.6532</v>
      </c>
      <c r="K16" s="95">
        <v>0.67249999999999999</v>
      </c>
      <c r="L16" s="95">
        <v>0.48830000000000001</v>
      </c>
      <c r="M16" s="95">
        <v>0.504</v>
      </c>
      <c r="N16" s="95">
        <v>0.67430000000000001</v>
      </c>
      <c r="O16" s="95">
        <v>0.59850000000000003</v>
      </c>
      <c r="P16" s="95">
        <v>0.28210000000000002</v>
      </c>
      <c r="Q16" s="95">
        <v>0.33450000000000002</v>
      </c>
      <c r="R16" s="95">
        <v>8.0100000000000005E-2</v>
      </c>
      <c r="S16" s="95">
        <v>0.31040000000000001</v>
      </c>
      <c r="T16" s="95">
        <v>0.33450000000000002</v>
      </c>
      <c r="U16" s="95">
        <v>0.21299999999999999</v>
      </c>
      <c r="V16" s="95">
        <v>0.30549999999999999</v>
      </c>
      <c r="W16" s="95">
        <v>0.20849999999999999</v>
      </c>
      <c r="X16" s="95">
        <v>7.5200000000000003E-2</v>
      </c>
      <c r="Y16" s="95">
        <v>8.09E-2</v>
      </c>
      <c r="Z16" s="95">
        <v>0.19670000000000001</v>
      </c>
      <c r="AA16" s="95">
        <v>0.19259999999999999</v>
      </c>
      <c r="AD16" s="92" t="s">
        <v>111</v>
      </c>
      <c r="AE16" s="84">
        <v>0.42759999999999998</v>
      </c>
      <c r="AF16" s="84">
        <v>0.85040000000000004</v>
      </c>
      <c r="AG16" s="84">
        <v>0.57430000000000003</v>
      </c>
      <c r="AK16" s="92" t="s">
        <v>111</v>
      </c>
      <c r="AL16" s="84">
        <f t="shared" ref="AL16:AL23" si="9">O85</f>
        <v>0.75209999999999999</v>
      </c>
      <c r="AM16" s="84">
        <f t="shared" si="1"/>
        <v>0.87329999999999997</v>
      </c>
      <c r="AN16" s="84">
        <f t="shared" si="2"/>
        <v>0.68910000000000005</v>
      </c>
      <c r="AR16" s="92" t="s">
        <v>111</v>
      </c>
      <c r="AS16" s="84">
        <f t="shared" ref="AS16:AS23" si="10">U85</f>
        <v>0.19170000000000001</v>
      </c>
      <c r="AT16" s="84">
        <f t="shared" si="4"/>
        <v>0.1143</v>
      </c>
      <c r="AU16" s="84">
        <f t="shared" si="5"/>
        <v>0.18740000000000001</v>
      </c>
      <c r="AY16" s="92" t="s">
        <v>111</v>
      </c>
      <c r="AZ16" s="84">
        <f t="shared" ref="AZ16:AZ23" si="11">AA85</f>
        <v>0.38569999999999999</v>
      </c>
      <c r="BA16" s="84">
        <f t="shared" si="7"/>
        <v>0.16739999999999999</v>
      </c>
      <c r="BB16" s="84">
        <f t="shared" si="8"/>
        <v>0.1462</v>
      </c>
    </row>
    <row r="17" spans="1:56" hidden="1">
      <c r="A17" s="142"/>
      <c r="B17" s="142"/>
      <c r="C17" s="39">
        <v>0.625</v>
      </c>
      <c r="D17" s="95">
        <v>0.34720000000000001</v>
      </c>
      <c r="E17" s="95">
        <v>0.4698</v>
      </c>
      <c r="F17" s="95">
        <v>0.18740000000000001</v>
      </c>
      <c r="G17" s="95">
        <v>0.1646</v>
      </c>
      <c r="H17" s="95">
        <v>0.505</v>
      </c>
      <c r="I17" s="95">
        <v>0.33479999999999999</v>
      </c>
      <c r="J17" s="95">
        <v>0.6542</v>
      </c>
      <c r="K17" s="95">
        <v>0.69289999999999996</v>
      </c>
      <c r="L17" s="95">
        <v>0.53339999999999999</v>
      </c>
      <c r="M17" s="95">
        <v>0.4874</v>
      </c>
      <c r="N17" s="95">
        <v>0.71779999999999999</v>
      </c>
      <c r="O17" s="95">
        <v>0.61709999999999998</v>
      </c>
      <c r="P17" s="95">
        <v>0.27939999999999998</v>
      </c>
      <c r="Q17" s="95">
        <v>0.3135</v>
      </c>
      <c r="R17" s="95">
        <v>7.2499999999999995E-2</v>
      </c>
      <c r="S17" s="95">
        <v>0.28239999999999998</v>
      </c>
      <c r="T17" s="95">
        <v>0.3135</v>
      </c>
      <c r="U17" s="95">
        <v>0.20119999999999999</v>
      </c>
      <c r="V17" s="95">
        <v>0.3231</v>
      </c>
      <c r="W17" s="95">
        <v>0.19</v>
      </c>
      <c r="X17" s="95">
        <v>9.9099999999999994E-2</v>
      </c>
      <c r="Y17" s="95">
        <v>8.7099999999999997E-2</v>
      </c>
      <c r="Z17" s="95">
        <v>0.19950000000000001</v>
      </c>
      <c r="AA17" s="95">
        <v>0.19489999999999999</v>
      </c>
      <c r="AD17" s="92" t="s">
        <v>112</v>
      </c>
      <c r="AE17" s="84">
        <v>0.371</v>
      </c>
      <c r="AF17" s="84">
        <v>0.87409999999999999</v>
      </c>
      <c r="AG17" s="84">
        <v>0.54590000000000005</v>
      </c>
      <c r="AK17" s="92" t="s">
        <v>112</v>
      </c>
      <c r="AL17" s="84">
        <f t="shared" si="9"/>
        <v>0.81020000000000003</v>
      </c>
      <c r="AM17" s="84">
        <f t="shared" si="1"/>
        <v>0.8498</v>
      </c>
      <c r="AN17" s="84">
        <f t="shared" si="2"/>
        <v>0.65500000000000003</v>
      </c>
      <c r="AR17" s="92" t="s">
        <v>112</v>
      </c>
      <c r="AS17" s="84">
        <f t="shared" si="10"/>
        <v>0.28410000000000002</v>
      </c>
      <c r="AT17" s="84">
        <f t="shared" si="4"/>
        <v>9.6199999999999994E-2</v>
      </c>
      <c r="AU17" s="84">
        <f t="shared" si="5"/>
        <v>0.22720000000000001</v>
      </c>
      <c r="AY17" s="92" t="s">
        <v>112</v>
      </c>
      <c r="AZ17" s="84">
        <f t="shared" si="11"/>
        <v>0.52900000000000003</v>
      </c>
      <c r="BA17" s="84">
        <f t="shared" si="7"/>
        <v>0.13739999999999999</v>
      </c>
      <c r="BB17" s="84">
        <f t="shared" si="8"/>
        <v>0.24790000000000001</v>
      </c>
    </row>
    <row r="18" spans="1:56" hidden="1">
      <c r="A18" s="142"/>
      <c r="B18" s="142"/>
      <c r="C18" s="39">
        <v>0.66666666666666696</v>
      </c>
      <c r="D18" s="95">
        <v>0.3221</v>
      </c>
      <c r="E18" s="95">
        <v>0.46629999999999999</v>
      </c>
      <c r="F18" s="95">
        <v>0.2666</v>
      </c>
      <c r="G18" s="95">
        <v>9.3600000000000003E-2</v>
      </c>
      <c r="H18" s="95">
        <v>0.55659999999999998</v>
      </c>
      <c r="I18" s="95">
        <v>0.34100000000000003</v>
      </c>
      <c r="J18" s="95">
        <v>0.57809999999999995</v>
      </c>
      <c r="K18" s="95">
        <v>0.65880000000000005</v>
      </c>
      <c r="L18" s="95">
        <v>0.5262</v>
      </c>
      <c r="M18" s="95">
        <v>0.37090000000000001</v>
      </c>
      <c r="N18" s="95">
        <v>0.71860000000000002</v>
      </c>
      <c r="O18" s="95">
        <v>0.57050000000000001</v>
      </c>
      <c r="P18" s="95">
        <v>0.3382</v>
      </c>
      <c r="Q18" s="95">
        <v>0.34820000000000001</v>
      </c>
      <c r="R18" s="95">
        <v>7.6700000000000004E-2</v>
      </c>
      <c r="S18" s="95">
        <v>0.28339999999999999</v>
      </c>
      <c r="T18" s="95">
        <v>0.34820000000000001</v>
      </c>
      <c r="U18" s="95">
        <v>0.22370000000000001</v>
      </c>
      <c r="V18" s="95">
        <v>0.32179999999999997</v>
      </c>
      <c r="W18" s="95">
        <v>0.20119999999999999</v>
      </c>
      <c r="X18" s="95">
        <v>0.1452</v>
      </c>
      <c r="Y18" s="95">
        <v>0.11210000000000001</v>
      </c>
      <c r="Z18" s="95">
        <v>0.1988</v>
      </c>
      <c r="AA18" s="95">
        <v>0.20330000000000001</v>
      </c>
      <c r="AD18" s="92" t="s">
        <v>113</v>
      </c>
      <c r="AE18" s="84">
        <v>0.33900000000000002</v>
      </c>
      <c r="AF18" s="84">
        <v>0.92600000000000005</v>
      </c>
      <c r="AG18" s="84">
        <v>0.48549999999999999</v>
      </c>
      <c r="AK18" s="92" t="s">
        <v>113</v>
      </c>
      <c r="AL18" s="84">
        <f t="shared" si="9"/>
        <v>0.80159999999999998</v>
      </c>
      <c r="AM18" s="84">
        <f t="shared" si="1"/>
        <v>0.84930000000000005</v>
      </c>
      <c r="AN18" s="84">
        <f t="shared" si="2"/>
        <v>0.69730000000000003</v>
      </c>
      <c r="AR18" s="92" t="s">
        <v>113</v>
      </c>
      <c r="AS18" s="84">
        <f t="shared" si="10"/>
        <v>0.34060000000000001</v>
      </c>
      <c r="AT18" s="84">
        <f t="shared" si="4"/>
        <v>0.11609999999999999</v>
      </c>
      <c r="AU18" s="84">
        <f t="shared" si="5"/>
        <v>0.19289999999999999</v>
      </c>
      <c r="AY18" s="92" t="s">
        <v>113</v>
      </c>
      <c r="AZ18" s="84">
        <f t="shared" si="11"/>
        <v>0.58020000000000005</v>
      </c>
      <c r="BA18" s="84">
        <f t="shared" si="7"/>
        <v>0.16919999999999999</v>
      </c>
      <c r="BB18" s="84">
        <f t="shared" si="8"/>
        <v>0.23799999999999999</v>
      </c>
    </row>
    <row r="19" spans="1:56" hidden="1">
      <c r="A19" s="142"/>
      <c r="B19" s="142"/>
      <c r="C19" s="39">
        <v>0.70833333333333304</v>
      </c>
      <c r="D19" s="95">
        <v>5.5E-2</v>
      </c>
      <c r="E19" s="95">
        <v>0.27750000000000002</v>
      </c>
      <c r="F19" s="95">
        <v>8.1299999999999997E-2</v>
      </c>
      <c r="G19" s="95">
        <v>6.5199999999999994E-2</v>
      </c>
      <c r="H19" s="95">
        <v>0.47149999999999997</v>
      </c>
      <c r="I19" s="95">
        <v>0.19009999999999999</v>
      </c>
      <c r="J19" s="95">
        <v>0.36630000000000001</v>
      </c>
      <c r="K19" s="95">
        <v>0.4849</v>
      </c>
      <c r="L19" s="95">
        <v>0.33310000000000001</v>
      </c>
      <c r="M19" s="95">
        <v>0.2389</v>
      </c>
      <c r="N19" s="95">
        <v>0.59019999999999995</v>
      </c>
      <c r="O19" s="95">
        <v>0.4027</v>
      </c>
      <c r="P19" s="95">
        <v>0.3664</v>
      </c>
      <c r="Q19" s="95">
        <v>0.32</v>
      </c>
      <c r="R19" s="95">
        <v>0.1055</v>
      </c>
      <c r="S19" s="95">
        <v>0.28639999999999999</v>
      </c>
      <c r="T19" s="95">
        <v>0.32</v>
      </c>
      <c r="U19" s="95">
        <v>0.24049999999999999</v>
      </c>
      <c r="V19" s="95">
        <v>0.30990000000000001</v>
      </c>
      <c r="W19" s="95">
        <v>0.21049999999999999</v>
      </c>
      <c r="X19" s="95">
        <v>0.21560000000000001</v>
      </c>
      <c r="Y19" s="95">
        <v>0.1353</v>
      </c>
      <c r="Z19" s="95">
        <v>0.2296</v>
      </c>
      <c r="AA19" s="95">
        <v>0.2286</v>
      </c>
      <c r="AD19" s="92" t="s">
        <v>114</v>
      </c>
      <c r="AE19" s="84">
        <v>0.44479999999999997</v>
      </c>
      <c r="AF19" s="84">
        <v>0.91710000000000003</v>
      </c>
      <c r="AG19" s="84">
        <v>0.41699999999999998</v>
      </c>
      <c r="AK19" s="92" t="s">
        <v>114</v>
      </c>
      <c r="AL19" s="84">
        <f t="shared" si="9"/>
        <v>0.80689999999999995</v>
      </c>
      <c r="AM19" s="84">
        <f t="shared" si="1"/>
        <v>0.84660000000000002</v>
      </c>
      <c r="AN19" s="84">
        <f t="shared" si="2"/>
        <v>0.66449999999999998</v>
      </c>
      <c r="AR19" s="92" t="s">
        <v>114</v>
      </c>
      <c r="AS19" s="84">
        <f t="shared" si="10"/>
        <v>0.29970000000000002</v>
      </c>
      <c r="AT19" s="84">
        <f t="shared" si="4"/>
        <v>0.18340000000000001</v>
      </c>
      <c r="AU19" s="84">
        <f t="shared" si="5"/>
        <v>0.16450000000000001</v>
      </c>
      <c r="AY19" s="92" t="s">
        <v>114</v>
      </c>
      <c r="AZ19" s="84">
        <f t="shared" si="11"/>
        <v>0.53969999999999996</v>
      </c>
      <c r="BA19" s="84">
        <f t="shared" si="7"/>
        <v>0.186</v>
      </c>
      <c r="BB19" s="84">
        <f t="shared" si="8"/>
        <v>0.28239999999999998</v>
      </c>
    </row>
    <row r="20" spans="1:56" hidden="1">
      <c r="A20" s="142"/>
      <c r="B20" s="142"/>
      <c r="C20" s="39">
        <v>0.75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5.21E-2</v>
      </c>
      <c r="K20" s="95">
        <v>0.155</v>
      </c>
      <c r="L20" s="95">
        <v>4.1099999999999998E-2</v>
      </c>
      <c r="M20" s="95">
        <v>6.4100000000000004E-2</v>
      </c>
      <c r="N20" s="95">
        <v>0.23169999999999999</v>
      </c>
      <c r="O20" s="95">
        <v>0.10879999999999999</v>
      </c>
      <c r="P20" s="95">
        <v>0.35599999999999998</v>
      </c>
      <c r="Q20" s="95">
        <v>0.38129999999999997</v>
      </c>
      <c r="R20" s="95">
        <v>0.1159</v>
      </c>
      <c r="S20" s="95">
        <v>0.32029999999999997</v>
      </c>
      <c r="T20" s="95">
        <v>0.38129999999999997</v>
      </c>
      <c r="U20" s="95">
        <v>0.25569999999999998</v>
      </c>
      <c r="V20" s="95">
        <v>0.30659999999999998</v>
      </c>
      <c r="W20" s="95">
        <v>0.24149999999999999</v>
      </c>
      <c r="X20" s="95">
        <v>0.30199999999999999</v>
      </c>
      <c r="Y20" s="95">
        <v>0.16819999999999999</v>
      </c>
      <c r="Z20" s="95">
        <v>0.28129999999999999</v>
      </c>
      <c r="AA20" s="95">
        <v>0.27250000000000002</v>
      </c>
      <c r="AD20" s="92" t="s">
        <v>115</v>
      </c>
      <c r="AE20" s="84">
        <v>0.36659999999999998</v>
      </c>
      <c r="AF20" s="84">
        <v>0.90049999999999997</v>
      </c>
      <c r="AG20" s="84">
        <v>0.51500000000000001</v>
      </c>
      <c r="AK20" s="92" t="s">
        <v>115</v>
      </c>
      <c r="AL20" s="84">
        <f t="shared" si="9"/>
        <v>0.81020000000000003</v>
      </c>
      <c r="AM20" s="84">
        <f t="shared" si="1"/>
        <v>0.8518</v>
      </c>
      <c r="AN20" s="84">
        <f t="shared" si="2"/>
        <v>0.69450000000000001</v>
      </c>
      <c r="AR20" s="92" t="s">
        <v>115</v>
      </c>
      <c r="AS20" s="84">
        <f t="shared" si="10"/>
        <v>0.25890000000000002</v>
      </c>
      <c r="AT20" s="84">
        <f t="shared" si="4"/>
        <v>0.16450000000000001</v>
      </c>
      <c r="AU20" s="84">
        <f t="shared" si="5"/>
        <v>0.15809999999999999</v>
      </c>
      <c r="AY20" s="92" t="s">
        <v>115</v>
      </c>
      <c r="AZ20" s="84">
        <f t="shared" si="11"/>
        <v>0.44479999999999997</v>
      </c>
      <c r="BA20" s="84">
        <f t="shared" si="7"/>
        <v>0.20039999999999999</v>
      </c>
      <c r="BB20" s="84">
        <f t="shared" si="8"/>
        <v>0.24679999999999999</v>
      </c>
    </row>
    <row r="21" spans="1:56" hidden="1">
      <c r="A21" s="142"/>
      <c r="B21" s="142"/>
      <c r="C21" s="39">
        <v>0.79166666666666696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1E-3</v>
      </c>
      <c r="L21" s="95">
        <v>0</v>
      </c>
      <c r="M21" s="95">
        <v>0</v>
      </c>
      <c r="N21" s="95">
        <v>0</v>
      </c>
      <c r="O21" s="95">
        <v>2.0000000000000001E-4</v>
      </c>
      <c r="P21" s="95">
        <v>0.41739999999999999</v>
      </c>
      <c r="Q21" s="95">
        <v>0.49</v>
      </c>
      <c r="R21" s="95">
        <v>0.13689999999999999</v>
      </c>
      <c r="S21" s="95">
        <v>0.42799999999999999</v>
      </c>
      <c r="T21" s="95">
        <v>0.49</v>
      </c>
      <c r="U21" s="95">
        <v>0.31580000000000003</v>
      </c>
      <c r="V21" s="95">
        <v>0.3926</v>
      </c>
      <c r="W21" s="95">
        <v>0.31740000000000002</v>
      </c>
      <c r="X21" s="95">
        <v>0.4002</v>
      </c>
      <c r="Y21" s="95">
        <v>0.30549999999999999</v>
      </c>
      <c r="Z21" s="95">
        <v>0.36259999999999998</v>
      </c>
      <c r="AA21" s="95">
        <v>0.35749999999999998</v>
      </c>
      <c r="AD21" s="92" t="s">
        <v>116</v>
      </c>
      <c r="AE21" s="84">
        <v>0.38490000000000002</v>
      </c>
      <c r="AF21" s="84">
        <v>0.85560000000000003</v>
      </c>
      <c r="AG21" s="84">
        <v>0.46079999999999999</v>
      </c>
      <c r="AK21" s="92" t="s">
        <v>116</v>
      </c>
      <c r="AL21" s="84">
        <f t="shared" si="9"/>
        <v>0.70889999999999997</v>
      </c>
      <c r="AM21" s="84">
        <f t="shared" si="1"/>
        <v>0.85309999999999997</v>
      </c>
      <c r="AN21" s="84">
        <f t="shared" si="2"/>
        <v>0.63580000000000003</v>
      </c>
      <c r="AR21" s="92" t="s">
        <v>116</v>
      </c>
      <c r="AS21" s="84">
        <f t="shared" si="10"/>
        <v>0.25779999999999997</v>
      </c>
      <c r="AT21" s="84">
        <f t="shared" si="4"/>
        <v>0.14749999999999999</v>
      </c>
      <c r="AU21" s="84">
        <f t="shared" si="5"/>
        <v>0.15770000000000001</v>
      </c>
      <c r="AY21" s="92" t="s">
        <v>116</v>
      </c>
      <c r="AZ21" s="84">
        <f t="shared" si="11"/>
        <v>0.45419999999999999</v>
      </c>
      <c r="BA21" s="84">
        <f t="shared" si="7"/>
        <v>0.218</v>
      </c>
      <c r="BB21" s="84">
        <f t="shared" si="8"/>
        <v>0.29899999999999999</v>
      </c>
    </row>
    <row r="22" spans="1:56" hidden="1">
      <c r="A22" s="142"/>
      <c r="B22" s="142"/>
      <c r="C22" s="39">
        <v>0.83333333333333304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0.41170000000000001</v>
      </c>
      <c r="Q22" s="95">
        <v>0.46379999999999999</v>
      </c>
      <c r="R22" s="95">
        <v>0.13930000000000001</v>
      </c>
      <c r="S22" s="95">
        <v>0.44890000000000002</v>
      </c>
      <c r="T22" s="95">
        <v>0.46379999999999999</v>
      </c>
      <c r="U22" s="95">
        <v>0.31619999999999998</v>
      </c>
      <c r="V22" s="95">
        <v>0.47</v>
      </c>
      <c r="W22" s="95">
        <v>0.43230000000000002</v>
      </c>
      <c r="X22" s="95">
        <v>0.45419999999999999</v>
      </c>
      <c r="Y22" s="95">
        <v>0.33489999999999998</v>
      </c>
      <c r="Z22" s="95">
        <v>0.48609999999999998</v>
      </c>
      <c r="AA22" s="95">
        <v>0.46179999999999999</v>
      </c>
      <c r="AD22" s="92" t="s">
        <v>117</v>
      </c>
      <c r="AE22" s="84">
        <v>0.41010000000000002</v>
      </c>
      <c r="AF22" s="84">
        <v>0.74360000000000004</v>
      </c>
      <c r="AG22" s="84">
        <v>0.3705</v>
      </c>
      <c r="AK22" s="92" t="s">
        <v>117</v>
      </c>
      <c r="AL22" s="84">
        <f t="shared" si="9"/>
        <v>0.70809999999999995</v>
      </c>
      <c r="AM22" s="84">
        <f t="shared" si="1"/>
        <v>0.79159999999999997</v>
      </c>
      <c r="AN22" s="84">
        <f t="shared" si="2"/>
        <v>0.43530000000000002</v>
      </c>
      <c r="AR22" s="92" t="s">
        <v>117</v>
      </c>
      <c r="AS22" s="84">
        <f t="shared" si="10"/>
        <v>0.26150000000000001</v>
      </c>
      <c r="AT22" s="84">
        <f t="shared" si="4"/>
        <v>0.15079999999999999</v>
      </c>
      <c r="AU22" s="84">
        <f t="shared" si="5"/>
        <v>0.16950000000000001</v>
      </c>
      <c r="AY22" s="92" t="s">
        <v>117</v>
      </c>
      <c r="AZ22" s="84">
        <f t="shared" si="11"/>
        <v>0.51429999999999998</v>
      </c>
      <c r="BA22" s="84">
        <f t="shared" si="7"/>
        <v>0.2165</v>
      </c>
      <c r="BB22" s="84">
        <f t="shared" si="8"/>
        <v>0.3226</v>
      </c>
    </row>
    <row r="23" spans="1:56" hidden="1">
      <c r="A23" s="142"/>
      <c r="B23" s="142"/>
      <c r="C23" s="39">
        <v>0.875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0.40849999999999997</v>
      </c>
      <c r="Q23" s="95">
        <v>0.4365</v>
      </c>
      <c r="R23" s="95">
        <v>0.1338</v>
      </c>
      <c r="S23" s="95">
        <v>0.45600000000000002</v>
      </c>
      <c r="T23" s="95">
        <v>0.4365</v>
      </c>
      <c r="U23" s="95">
        <v>0.31119999999999998</v>
      </c>
      <c r="V23" s="95">
        <v>0.52459999999999996</v>
      </c>
      <c r="W23" s="95">
        <v>0.5675</v>
      </c>
      <c r="X23" s="95">
        <v>0.48799999999999999</v>
      </c>
      <c r="Y23" s="95">
        <v>0.38379999999999997</v>
      </c>
      <c r="Z23" s="95">
        <v>0.60129999999999995</v>
      </c>
      <c r="AA23" s="95">
        <v>0.56240000000000001</v>
      </c>
      <c r="AD23" s="92" t="s">
        <v>118</v>
      </c>
      <c r="AE23" s="84">
        <v>6.9500000000000006E-2</v>
      </c>
      <c r="AF23" s="84">
        <v>0.5343</v>
      </c>
      <c r="AG23" s="84">
        <v>2.7300000000000001E-2</v>
      </c>
      <c r="AK23" s="92" t="s">
        <v>118</v>
      </c>
      <c r="AL23" s="84">
        <f t="shared" si="9"/>
        <v>0.48159999999999997</v>
      </c>
      <c r="AM23" s="84">
        <f t="shared" si="1"/>
        <v>0.64510000000000001</v>
      </c>
      <c r="AN23" s="84">
        <f t="shared" si="2"/>
        <v>9.06E-2</v>
      </c>
      <c r="AR23" s="92" t="s">
        <v>118</v>
      </c>
      <c r="AS23" s="84">
        <f t="shared" si="10"/>
        <v>0.32540000000000002</v>
      </c>
      <c r="AT23" s="84">
        <f t="shared" si="4"/>
        <v>0.19789999999999999</v>
      </c>
      <c r="AU23" s="84">
        <f t="shared" si="5"/>
        <v>0.1704</v>
      </c>
      <c r="AY23" s="92" t="s">
        <v>118</v>
      </c>
      <c r="AZ23" s="84">
        <f t="shared" si="11"/>
        <v>0.56100000000000005</v>
      </c>
      <c r="BA23" s="84">
        <f t="shared" si="7"/>
        <v>0.24660000000000001</v>
      </c>
      <c r="BB23" s="84">
        <f t="shared" si="8"/>
        <v>0.34499999999999997</v>
      </c>
    </row>
    <row r="24" spans="1:56" hidden="1">
      <c r="A24" s="142"/>
      <c r="B24" s="142"/>
      <c r="C24" s="39">
        <v>0.91666666666666696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0.42820000000000003</v>
      </c>
      <c r="Q24" s="95">
        <v>0.45140000000000002</v>
      </c>
      <c r="R24" s="95">
        <v>0.1346</v>
      </c>
      <c r="S24" s="95">
        <v>0.43340000000000001</v>
      </c>
      <c r="T24" s="95">
        <v>0.45140000000000002</v>
      </c>
      <c r="U24" s="95">
        <v>0.31440000000000001</v>
      </c>
      <c r="V24" s="95">
        <v>0.42380000000000001</v>
      </c>
      <c r="W24" s="95">
        <v>0.52839999999999998</v>
      </c>
      <c r="X24" s="95">
        <v>0.35</v>
      </c>
      <c r="Y24" s="95">
        <v>0.38890000000000002</v>
      </c>
      <c r="Z24" s="95">
        <v>0.57250000000000001</v>
      </c>
      <c r="AA24" s="95">
        <v>0.5121</v>
      </c>
      <c r="AD24" s="92" t="s">
        <v>119</v>
      </c>
      <c r="AE24" s="84">
        <v>0</v>
      </c>
      <c r="AF24" s="84">
        <v>4.1799999999999997E-2</v>
      </c>
      <c r="AG24" s="84">
        <v>0</v>
      </c>
      <c r="AK24" s="92" t="s">
        <v>119</v>
      </c>
      <c r="AL24" s="84">
        <f>O93</f>
        <v>0.13569999999999999</v>
      </c>
      <c r="AM24" s="84">
        <f t="shared" si="1"/>
        <v>0.34079999999999999</v>
      </c>
      <c r="AN24" s="84">
        <f t="shared" si="2"/>
        <v>1E-4</v>
      </c>
      <c r="AR24" s="92" t="s">
        <v>119</v>
      </c>
      <c r="AS24" s="84">
        <f>U93</f>
        <v>0.41039999999999999</v>
      </c>
      <c r="AT24" s="84">
        <f t="shared" si="4"/>
        <v>0.22650000000000001</v>
      </c>
      <c r="AU24" s="84">
        <f t="shared" si="5"/>
        <v>0.18890000000000001</v>
      </c>
      <c r="AY24" s="92" t="s">
        <v>119</v>
      </c>
      <c r="AZ24" s="84">
        <f>AA93</f>
        <v>0.62919999999999998</v>
      </c>
      <c r="BA24" s="84">
        <f t="shared" si="7"/>
        <v>0.27689999999999998</v>
      </c>
      <c r="BB24" s="84">
        <f t="shared" si="8"/>
        <v>0.41899999999999998</v>
      </c>
    </row>
    <row r="25" spans="1:56" hidden="1">
      <c r="A25" s="142"/>
      <c r="B25" s="142"/>
      <c r="C25" s="39">
        <v>0.95833333333333304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95">
        <v>0</v>
      </c>
      <c r="K25" s="95">
        <v>0</v>
      </c>
      <c r="L25" s="95">
        <v>0</v>
      </c>
      <c r="M25" s="95">
        <v>0</v>
      </c>
      <c r="N25" s="95">
        <v>0</v>
      </c>
      <c r="O25" s="95">
        <v>0</v>
      </c>
      <c r="P25" s="95">
        <v>0.46639999999999998</v>
      </c>
      <c r="Q25" s="95">
        <v>0.49580000000000002</v>
      </c>
      <c r="R25" s="95">
        <v>0.12659999999999999</v>
      </c>
      <c r="S25" s="95">
        <v>0.435</v>
      </c>
      <c r="T25" s="95">
        <v>0.49580000000000002</v>
      </c>
      <c r="U25" s="95">
        <v>0.32750000000000001</v>
      </c>
      <c r="V25" s="95">
        <v>0.33960000000000001</v>
      </c>
      <c r="W25" s="95">
        <v>0.48409999999999997</v>
      </c>
      <c r="X25" s="95">
        <v>0.31290000000000001</v>
      </c>
      <c r="Y25" s="95">
        <v>0.47670000000000001</v>
      </c>
      <c r="Z25" s="95">
        <v>0.52700000000000002</v>
      </c>
      <c r="AA25" s="95">
        <v>0.46939999999999998</v>
      </c>
      <c r="AD25" s="92" t="s">
        <v>120</v>
      </c>
      <c r="AE25" s="84">
        <v>0</v>
      </c>
      <c r="AF25" s="84">
        <v>0</v>
      </c>
      <c r="AG25" s="84">
        <v>0</v>
      </c>
      <c r="AK25" s="92" t="s">
        <v>120</v>
      </c>
      <c r="AL25" s="84">
        <f t="shared" ref="AL25:AL29" si="12">O94</f>
        <v>3.8999999999999998E-3</v>
      </c>
      <c r="AM25" s="84">
        <f t="shared" si="1"/>
        <v>4.1099999999999998E-2</v>
      </c>
      <c r="AN25" s="84">
        <f t="shared" si="2"/>
        <v>0</v>
      </c>
      <c r="AR25" s="92" t="s">
        <v>120</v>
      </c>
      <c r="AS25" s="84">
        <f t="shared" ref="AS25:AS29" si="13">U94</f>
        <v>0.43099999999999999</v>
      </c>
      <c r="AT25" s="84">
        <f t="shared" si="4"/>
        <v>0.25659999999999999</v>
      </c>
      <c r="AU25" s="84">
        <f t="shared" si="5"/>
        <v>0.2666</v>
      </c>
      <c r="AY25" s="92" t="s">
        <v>120</v>
      </c>
      <c r="AZ25" s="84">
        <f t="shared" ref="AZ25:AZ29" si="14">AA94</f>
        <v>0.73980000000000001</v>
      </c>
      <c r="BA25" s="84">
        <f t="shared" si="7"/>
        <v>0.39169999999999999</v>
      </c>
      <c r="BB25" s="84">
        <f t="shared" si="8"/>
        <v>0.41289999999999999</v>
      </c>
    </row>
    <row r="26" spans="1:56" hidden="1">
      <c r="A26" s="142"/>
      <c r="B26" s="142"/>
      <c r="C26" s="39">
        <v>1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95">
        <v>0</v>
      </c>
      <c r="K26" s="95">
        <v>0</v>
      </c>
      <c r="L26" s="95">
        <v>0</v>
      </c>
      <c r="M26" s="95">
        <v>0</v>
      </c>
      <c r="N26" s="95">
        <v>0</v>
      </c>
      <c r="O26" s="95">
        <v>0</v>
      </c>
      <c r="P26" s="95">
        <v>0.41849999999999998</v>
      </c>
      <c r="Q26" s="95">
        <v>0.41170000000000001</v>
      </c>
      <c r="R26" s="95">
        <v>0.1115</v>
      </c>
      <c r="S26" s="95">
        <v>0.39860000000000001</v>
      </c>
      <c r="T26" s="95">
        <v>0.41170000000000001</v>
      </c>
      <c r="U26" s="95">
        <v>0.29070000000000001</v>
      </c>
      <c r="V26" s="95">
        <v>0.38790000000000002</v>
      </c>
      <c r="W26" s="95">
        <v>0.42930000000000001</v>
      </c>
      <c r="X26" s="95">
        <v>0.26129999999999998</v>
      </c>
      <c r="Y26" s="95">
        <v>0.44269999999999998</v>
      </c>
      <c r="Z26" s="95">
        <v>0.43780000000000002</v>
      </c>
      <c r="AA26" s="95">
        <v>0.4103</v>
      </c>
      <c r="AD26" s="92" t="s">
        <v>121</v>
      </c>
      <c r="AE26" s="84">
        <v>0</v>
      </c>
      <c r="AF26" s="84">
        <v>0</v>
      </c>
      <c r="AG26" s="84">
        <v>0</v>
      </c>
      <c r="AK26" s="92" t="s">
        <v>121</v>
      </c>
      <c r="AL26" s="84">
        <f t="shared" si="12"/>
        <v>0</v>
      </c>
      <c r="AM26" s="84">
        <f t="shared" si="1"/>
        <v>0</v>
      </c>
      <c r="AN26" s="84">
        <f t="shared" si="2"/>
        <v>0</v>
      </c>
      <c r="AR26" s="92" t="s">
        <v>121</v>
      </c>
      <c r="AS26" s="84">
        <f t="shared" si="13"/>
        <v>0.42820000000000003</v>
      </c>
      <c r="AT26" s="84">
        <f t="shared" si="4"/>
        <v>0.28179999999999999</v>
      </c>
      <c r="AU26" s="84">
        <f t="shared" si="5"/>
        <v>0.36249999999999999</v>
      </c>
      <c r="AY26" s="92" t="s">
        <v>121</v>
      </c>
      <c r="AZ26" s="84">
        <f t="shared" si="14"/>
        <v>0.80210000000000004</v>
      </c>
      <c r="BA26" s="84">
        <f t="shared" si="7"/>
        <v>0.51390000000000002</v>
      </c>
      <c r="BB26" s="84">
        <f t="shared" si="8"/>
        <v>0.40910000000000002</v>
      </c>
    </row>
    <row r="27" spans="1:56" hidden="1">
      <c r="A27" s="142" t="s">
        <v>73</v>
      </c>
      <c r="B27" s="142"/>
      <c r="C27" s="5">
        <v>1.0416666666666701</v>
      </c>
      <c r="D27" s="84">
        <v>0</v>
      </c>
      <c r="E27" s="84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0.28439999999999999</v>
      </c>
      <c r="Q27" s="84">
        <v>0.31830000000000003</v>
      </c>
      <c r="R27" s="84">
        <v>6.88E-2</v>
      </c>
      <c r="S27" s="84">
        <v>0.27379999999999999</v>
      </c>
      <c r="T27" s="84">
        <v>0.31830000000000003</v>
      </c>
      <c r="U27" s="84">
        <v>0.2</v>
      </c>
      <c r="V27" s="84">
        <v>0.16470000000000001</v>
      </c>
      <c r="W27" s="84">
        <v>0.42399999999999999</v>
      </c>
      <c r="X27" s="84">
        <v>0.1211</v>
      </c>
      <c r="Y27" s="84">
        <v>0.29830000000000001</v>
      </c>
      <c r="Z27" s="84">
        <v>0.4965</v>
      </c>
      <c r="AA27" s="84">
        <v>0.39090000000000003</v>
      </c>
      <c r="AD27" s="92" t="s">
        <v>122</v>
      </c>
      <c r="AE27" s="84">
        <v>0</v>
      </c>
      <c r="AF27" s="84">
        <v>0</v>
      </c>
      <c r="AG27" s="84">
        <v>0</v>
      </c>
      <c r="AK27" s="92" t="s">
        <v>122</v>
      </c>
      <c r="AL27" s="84">
        <f t="shared" si="12"/>
        <v>0</v>
      </c>
      <c r="AM27" s="84">
        <f t="shared" si="1"/>
        <v>0</v>
      </c>
      <c r="AN27" s="84">
        <f t="shared" si="2"/>
        <v>0</v>
      </c>
      <c r="AR27" s="92" t="s">
        <v>122</v>
      </c>
      <c r="AS27" s="84">
        <f t="shared" si="13"/>
        <v>0.48180000000000001</v>
      </c>
      <c r="AT27" s="84">
        <f t="shared" si="4"/>
        <v>0.26500000000000001</v>
      </c>
      <c r="AU27" s="84">
        <f t="shared" si="5"/>
        <v>0.3886</v>
      </c>
      <c r="AY27" s="92" t="s">
        <v>122</v>
      </c>
      <c r="AZ27" s="84">
        <f t="shared" si="14"/>
        <v>0.76070000000000004</v>
      </c>
      <c r="BA27" s="84">
        <f t="shared" si="7"/>
        <v>0.50819999999999999</v>
      </c>
      <c r="BB27" s="84">
        <f t="shared" si="8"/>
        <v>0.44319999999999998</v>
      </c>
    </row>
    <row r="28" spans="1:56" hidden="1">
      <c r="A28" s="142"/>
      <c r="B28" s="142"/>
      <c r="C28" s="5">
        <v>1.0833333333333299</v>
      </c>
      <c r="D28" s="84">
        <v>0</v>
      </c>
      <c r="E28" s="84">
        <v>0</v>
      </c>
      <c r="F28" s="84">
        <v>0</v>
      </c>
      <c r="G28" s="84">
        <v>0</v>
      </c>
      <c r="H28" s="84">
        <v>0</v>
      </c>
      <c r="I28" s="84">
        <v>0</v>
      </c>
      <c r="J28" s="84">
        <v>0</v>
      </c>
      <c r="K28" s="84">
        <v>0</v>
      </c>
      <c r="L28" s="84">
        <v>0</v>
      </c>
      <c r="M28" s="84">
        <v>0</v>
      </c>
      <c r="N28" s="84">
        <v>0</v>
      </c>
      <c r="O28" s="84">
        <v>0</v>
      </c>
      <c r="P28" s="84">
        <v>0.33200000000000002</v>
      </c>
      <c r="Q28" s="84">
        <v>0.38129999999999997</v>
      </c>
      <c r="R28" s="84">
        <v>9.0300000000000005E-2</v>
      </c>
      <c r="S28" s="84">
        <v>0.32190000000000002</v>
      </c>
      <c r="T28" s="84">
        <v>0.38129999999999997</v>
      </c>
      <c r="U28" s="84">
        <v>0.23899999999999999</v>
      </c>
      <c r="V28" s="84">
        <v>0.19489999999999999</v>
      </c>
      <c r="W28" s="84">
        <v>0.4511</v>
      </c>
      <c r="X28" s="84">
        <v>0.22289999999999999</v>
      </c>
      <c r="Y28" s="84">
        <v>0.3483</v>
      </c>
      <c r="Z28" s="84">
        <v>0.50770000000000004</v>
      </c>
      <c r="AA28" s="84">
        <v>0.4199</v>
      </c>
      <c r="AD28" s="92" t="s">
        <v>123</v>
      </c>
      <c r="AE28" s="84">
        <v>0</v>
      </c>
      <c r="AF28" s="84">
        <v>0</v>
      </c>
      <c r="AG28" s="84">
        <v>0</v>
      </c>
      <c r="AK28" s="92" t="s">
        <v>123</v>
      </c>
      <c r="AL28" s="84">
        <f t="shared" si="12"/>
        <v>0</v>
      </c>
      <c r="AM28" s="84">
        <f t="shared" si="1"/>
        <v>0</v>
      </c>
      <c r="AN28" s="84">
        <f t="shared" si="2"/>
        <v>0</v>
      </c>
      <c r="AR28" s="92" t="s">
        <v>123</v>
      </c>
      <c r="AS28" s="84">
        <f t="shared" si="13"/>
        <v>0.4783</v>
      </c>
      <c r="AT28" s="84">
        <f t="shared" si="4"/>
        <v>0.2656</v>
      </c>
      <c r="AU28" s="84">
        <f t="shared" si="5"/>
        <v>0.3574</v>
      </c>
      <c r="AY28" s="92" t="s">
        <v>123</v>
      </c>
      <c r="AZ28" s="84">
        <f t="shared" si="14"/>
        <v>0.74060000000000004</v>
      </c>
      <c r="BA28" s="84">
        <f t="shared" si="7"/>
        <v>0.48570000000000002</v>
      </c>
      <c r="BB28" s="84">
        <f t="shared" si="8"/>
        <v>0.46050000000000002</v>
      </c>
    </row>
    <row r="29" spans="1:56" hidden="1">
      <c r="A29" s="142"/>
      <c r="B29" s="142"/>
      <c r="C29" s="5">
        <v>1.125</v>
      </c>
      <c r="D29" s="84">
        <v>0</v>
      </c>
      <c r="E29" s="84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0.37719999999999998</v>
      </c>
      <c r="Q29" s="84">
        <v>0.41510000000000002</v>
      </c>
      <c r="R29" s="84">
        <v>0.1022</v>
      </c>
      <c r="S29" s="84">
        <v>0.35949999999999999</v>
      </c>
      <c r="T29" s="84">
        <v>0.41510000000000002</v>
      </c>
      <c r="U29" s="84">
        <v>0.2681</v>
      </c>
      <c r="V29" s="84">
        <v>0.19800000000000001</v>
      </c>
      <c r="W29" s="84">
        <v>0.45490000000000003</v>
      </c>
      <c r="X29" s="84">
        <v>0.36149999999999999</v>
      </c>
      <c r="Y29" s="84">
        <v>0.42799999999999999</v>
      </c>
      <c r="Z29" s="84">
        <v>0.4385</v>
      </c>
      <c r="AA29" s="84">
        <v>0.40570000000000001</v>
      </c>
      <c r="AD29" s="92" t="s">
        <v>124</v>
      </c>
      <c r="AE29" s="84">
        <v>0</v>
      </c>
      <c r="AF29" s="84">
        <v>0</v>
      </c>
      <c r="AG29" s="84">
        <v>0</v>
      </c>
      <c r="AK29" s="92" t="s">
        <v>124</v>
      </c>
      <c r="AL29" s="84">
        <f t="shared" si="12"/>
        <v>0</v>
      </c>
      <c r="AM29" s="84">
        <f t="shared" si="1"/>
        <v>0</v>
      </c>
      <c r="AN29" s="84">
        <f t="shared" si="2"/>
        <v>0</v>
      </c>
      <c r="AR29" s="92" t="s">
        <v>124</v>
      </c>
      <c r="AS29" s="84">
        <f t="shared" si="13"/>
        <v>0.48899999999999999</v>
      </c>
      <c r="AT29" s="84">
        <f t="shared" si="4"/>
        <v>0.3226</v>
      </c>
      <c r="AU29" s="84">
        <f t="shared" si="5"/>
        <v>0.35930000000000001</v>
      </c>
      <c r="AY29" s="92" t="s">
        <v>124</v>
      </c>
      <c r="AZ29" s="84">
        <f t="shared" si="14"/>
        <v>0.58460000000000001</v>
      </c>
      <c r="BA29" s="84">
        <f t="shared" si="7"/>
        <v>0.49170000000000003</v>
      </c>
      <c r="BB29" s="84">
        <f t="shared" si="8"/>
        <v>0.47449999999999998</v>
      </c>
    </row>
    <row r="30" spans="1:56" hidden="1">
      <c r="A30" s="142"/>
      <c r="B30" s="142"/>
      <c r="C30" s="5">
        <v>1.1666666666666701</v>
      </c>
      <c r="D30" s="84">
        <v>0</v>
      </c>
      <c r="E30" s="84">
        <v>0</v>
      </c>
      <c r="F30" s="84">
        <v>0</v>
      </c>
      <c r="G30" s="84">
        <v>0</v>
      </c>
      <c r="H30" s="84">
        <v>0</v>
      </c>
      <c r="I30" s="84">
        <v>0</v>
      </c>
      <c r="J30" s="84">
        <v>0</v>
      </c>
      <c r="K30" s="84">
        <v>0</v>
      </c>
      <c r="L30" s="84">
        <v>0</v>
      </c>
      <c r="M30" s="84">
        <v>0</v>
      </c>
      <c r="N30" s="84">
        <v>0</v>
      </c>
      <c r="O30" s="84">
        <v>0</v>
      </c>
      <c r="P30" s="84">
        <v>0.4551</v>
      </c>
      <c r="Q30" s="84">
        <v>0.42770000000000002</v>
      </c>
      <c r="R30" s="84">
        <v>0.11890000000000001</v>
      </c>
      <c r="S30" s="84">
        <v>0.41120000000000001</v>
      </c>
      <c r="T30" s="84">
        <v>0.42770000000000002</v>
      </c>
      <c r="U30" s="84">
        <v>0.3085</v>
      </c>
      <c r="V30" s="84">
        <v>0.28239999999999998</v>
      </c>
      <c r="W30" s="84">
        <v>0.47160000000000002</v>
      </c>
      <c r="X30" s="84">
        <v>0.50080000000000002</v>
      </c>
      <c r="Y30" s="84">
        <v>0.53759999999999997</v>
      </c>
      <c r="Z30" s="84">
        <v>0.38629999999999998</v>
      </c>
      <c r="AA30" s="84">
        <v>0.41360000000000002</v>
      </c>
    </row>
    <row r="31" spans="1:56">
      <c r="A31" s="142"/>
      <c r="B31" s="142"/>
      <c r="C31" s="5">
        <v>1.2083333333333299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0.4607</v>
      </c>
      <c r="Q31" s="84">
        <v>0.4496</v>
      </c>
      <c r="R31" s="84">
        <v>0.1361</v>
      </c>
      <c r="S31" s="84">
        <v>0.44679999999999997</v>
      </c>
      <c r="T31" s="84">
        <v>0.4496</v>
      </c>
      <c r="U31" s="84">
        <v>0.3266</v>
      </c>
      <c r="V31" s="84">
        <v>0.27910000000000001</v>
      </c>
      <c r="W31" s="84">
        <v>0.49280000000000002</v>
      </c>
      <c r="X31" s="84">
        <v>0.48420000000000002</v>
      </c>
      <c r="Y31" s="84">
        <v>0.51029999999999998</v>
      </c>
      <c r="Z31" s="84">
        <v>0.46029999999999999</v>
      </c>
      <c r="AA31" s="84">
        <v>0.4521</v>
      </c>
    </row>
    <row r="32" spans="1:56">
      <c r="A32" s="142"/>
      <c r="B32" s="142"/>
      <c r="C32" s="5">
        <v>1.25</v>
      </c>
      <c r="D32" s="84">
        <v>0</v>
      </c>
      <c r="E32" s="84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0.38059999999999999</v>
      </c>
      <c r="Q32" s="84">
        <v>0.4284</v>
      </c>
      <c r="R32" s="84">
        <v>0.12139999999999999</v>
      </c>
      <c r="S32" s="84">
        <v>0.45300000000000001</v>
      </c>
      <c r="T32" s="84">
        <v>0.4284</v>
      </c>
      <c r="U32" s="84">
        <v>0.29680000000000001</v>
      </c>
      <c r="V32" s="84">
        <v>0.25509999999999999</v>
      </c>
      <c r="W32" s="84">
        <v>0.47170000000000001</v>
      </c>
      <c r="X32" s="84">
        <v>0.39650000000000002</v>
      </c>
      <c r="Y32" s="84">
        <v>0.39810000000000001</v>
      </c>
      <c r="Z32" s="84">
        <v>0.47860000000000003</v>
      </c>
      <c r="AA32" s="84">
        <v>0.43880000000000002</v>
      </c>
      <c r="AD32" s="144" t="s">
        <v>8</v>
      </c>
      <c r="AE32" s="144"/>
      <c r="AF32" s="144"/>
      <c r="AG32" s="144"/>
      <c r="AH32" s="144"/>
      <c r="AI32" s="144"/>
      <c r="AJ32" s="144"/>
      <c r="AK32" s="144"/>
      <c r="AL32" s="144"/>
      <c r="AM32" s="144"/>
      <c r="AN32" s="144"/>
      <c r="AO32" s="144"/>
      <c r="AP32" s="144"/>
      <c r="AQ32" s="144"/>
      <c r="AR32" s="144"/>
      <c r="AS32" s="144"/>
      <c r="AT32" s="144"/>
      <c r="AU32" s="144"/>
      <c r="AV32" s="144"/>
      <c r="AW32" s="144"/>
      <c r="AX32" s="144"/>
      <c r="AY32" s="144"/>
      <c r="AZ32" s="144"/>
      <c r="BA32" s="144"/>
      <c r="BB32" s="144"/>
      <c r="BC32" s="128"/>
      <c r="BD32" s="128"/>
    </row>
    <row r="33" spans="1:56">
      <c r="A33" s="142"/>
      <c r="B33" s="142"/>
      <c r="C33" s="5">
        <v>1.2916666666666701</v>
      </c>
      <c r="D33" s="84">
        <v>0</v>
      </c>
      <c r="E33" s="84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0.39400000000000002</v>
      </c>
      <c r="Q33" s="84">
        <v>0.3987</v>
      </c>
      <c r="R33" s="84">
        <v>0.1186</v>
      </c>
      <c r="S33" s="84">
        <v>0.45169999999999999</v>
      </c>
      <c r="T33" s="84">
        <v>0.3987</v>
      </c>
      <c r="U33" s="84">
        <v>0.29570000000000002</v>
      </c>
      <c r="V33" s="84">
        <v>0.3075</v>
      </c>
      <c r="W33" s="84">
        <v>0.4713</v>
      </c>
      <c r="X33" s="84">
        <v>0.38140000000000002</v>
      </c>
      <c r="Y33" s="84">
        <v>0.40960000000000002</v>
      </c>
      <c r="Z33" s="84">
        <v>0.51</v>
      </c>
      <c r="AA33" s="84">
        <v>0.4592</v>
      </c>
      <c r="AE33" s="84" t="s">
        <v>99</v>
      </c>
      <c r="AL33" s="84" t="s">
        <v>100</v>
      </c>
      <c r="AS33" s="84" t="s">
        <v>98</v>
      </c>
      <c r="AZ33" s="84" t="s">
        <v>164</v>
      </c>
    </row>
    <row r="34" spans="1:56">
      <c r="A34" s="142"/>
      <c r="B34" s="142"/>
      <c r="C34" s="5">
        <v>1.3333333333333299</v>
      </c>
      <c r="D34" s="84">
        <v>0</v>
      </c>
      <c r="E34" s="84">
        <v>0</v>
      </c>
      <c r="F34" s="84">
        <v>0</v>
      </c>
      <c r="G34" s="84">
        <v>0</v>
      </c>
      <c r="H34" s="84">
        <v>0</v>
      </c>
      <c r="I34" s="84">
        <v>0</v>
      </c>
      <c r="J34" s="84">
        <v>7.9100000000000004E-2</v>
      </c>
      <c r="K34" s="84">
        <v>6.4000000000000001E-2</v>
      </c>
      <c r="L34" s="84">
        <v>0.1298</v>
      </c>
      <c r="M34" s="84">
        <v>6.2100000000000002E-2</v>
      </c>
      <c r="N34" s="84">
        <v>5.3E-3</v>
      </c>
      <c r="O34" s="84">
        <v>6.8099999999999994E-2</v>
      </c>
      <c r="P34" s="84">
        <v>0.39040000000000002</v>
      </c>
      <c r="Q34" s="84">
        <v>0.3987</v>
      </c>
      <c r="R34" s="84">
        <v>9.9699999999999997E-2</v>
      </c>
      <c r="S34" s="84">
        <v>0.40250000000000002</v>
      </c>
      <c r="T34" s="84">
        <v>0.3987</v>
      </c>
      <c r="U34" s="84">
        <v>0.27729999999999999</v>
      </c>
      <c r="V34" s="84">
        <v>0.25080000000000002</v>
      </c>
      <c r="W34" s="84">
        <v>0.45700000000000002</v>
      </c>
      <c r="X34" s="84">
        <v>0.34250000000000003</v>
      </c>
      <c r="Y34" s="84">
        <v>0.44700000000000001</v>
      </c>
      <c r="Z34" s="84">
        <v>0.47599999999999998</v>
      </c>
      <c r="AA34" s="84">
        <v>0.42970000000000003</v>
      </c>
      <c r="AE34" s="84">
        <v>1</v>
      </c>
      <c r="AF34" s="84">
        <v>2</v>
      </c>
      <c r="AG34" s="84">
        <v>3</v>
      </c>
      <c r="AH34" s="84">
        <v>4</v>
      </c>
      <c r="AI34" s="84">
        <v>5</v>
      </c>
      <c r="AL34" s="84">
        <v>1</v>
      </c>
      <c r="AM34" s="84">
        <v>2</v>
      </c>
      <c r="AN34" s="84">
        <v>3</v>
      </c>
      <c r="AO34" s="84">
        <v>4</v>
      </c>
      <c r="AP34" s="84">
        <v>5</v>
      </c>
      <c r="AS34" s="84">
        <v>1</v>
      </c>
      <c r="AT34" s="84">
        <v>2</v>
      </c>
      <c r="AU34" s="84">
        <v>3</v>
      </c>
      <c r="AV34" s="84">
        <v>4</v>
      </c>
      <c r="AW34" s="84">
        <v>5</v>
      </c>
      <c r="AZ34" s="84">
        <v>1</v>
      </c>
      <c r="BA34" s="84">
        <v>2</v>
      </c>
      <c r="BB34" s="84">
        <v>3</v>
      </c>
      <c r="BC34" s="84">
        <v>4</v>
      </c>
      <c r="BD34" s="84">
        <v>5</v>
      </c>
    </row>
    <row r="35" spans="1:56">
      <c r="A35" s="142"/>
      <c r="B35" s="142"/>
      <c r="C35" s="5">
        <v>1.375</v>
      </c>
      <c r="D35" s="84">
        <v>0</v>
      </c>
      <c r="E35" s="84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0.4657</v>
      </c>
      <c r="K35" s="84">
        <v>0.4355</v>
      </c>
      <c r="L35" s="84">
        <v>0.47710000000000002</v>
      </c>
      <c r="M35" s="84">
        <v>0.31809999999999999</v>
      </c>
      <c r="N35" s="84">
        <v>0.33689999999999998</v>
      </c>
      <c r="O35" s="84">
        <v>0.40670000000000001</v>
      </c>
      <c r="P35" s="84">
        <v>0.40010000000000001</v>
      </c>
      <c r="Q35" s="84">
        <v>0.43219999999999997</v>
      </c>
      <c r="R35" s="84">
        <v>9.4200000000000006E-2</v>
      </c>
      <c r="S35" s="84">
        <v>0.39290000000000003</v>
      </c>
      <c r="T35" s="84">
        <v>0.43219999999999997</v>
      </c>
      <c r="U35" s="84">
        <v>0.27989999999999998</v>
      </c>
      <c r="V35" s="84">
        <v>0.21429999999999999</v>
      </c>
      <c r="W35" s="84">
        <v>0.46939999999999998</v>
      </c>
      <c r="X35" s="84">
        <v>0.30630000000000002</v>
      </c>
      <c r="Y35" s="84">
        <v>0.51910000000000001</v>
      </c>
      <c r="Z35" s="84">
        <v>0.4703</v>
      </c>
      <c r="AA35" s="84">
        <v>0.42459999999999998</v>
      </c>
      <c r="AD35" s="92" t="s">
        <v>101</v>
      </c>
      <c r="AE35" s="84">
        <v>0</v>
      </c>
      <c r="AF35" s="84">
        <v>0</v>
      </c>
      <c r="AG35" s="84">
        <v>0</v>
      </c>
      <c r="AH35" s="84">
        <v>0</v>
      </c>
      <c r="AI35" s="84">
        <v>0</v>
      </c>
      <c r="AK35" s="92" t="s">
        <v>101</v>
      </c>
      <c r="AL35" s="84">
        <v>0</v>
      </c>
      <c r="AM35" s="84">
        <v>0</v>
      </c>
      <c r="AN35" s="84">
        <v>0</v>
      </c>
      <c r="AO35" s="84">
        <v>0</v>
      </c>
      <c r="AP35" s="84">
        <v>0</v>
      </c>
      <c r="AR35" s="92" t="s">
        <v>101</v>
      </c>
      <c r="AS35" s="84">
        <v>0.5161</v>
      </c>
      <c r="AT35" s="84">
        <v>0.3589</v>
      </c>
      <c r="AU35" s="84">
        <v>0.3332</v>
      </c>
      <c r="AV35" s="84">
        <v>0.2414</v>
      </c>
      <c r="AW35" s="84">
        <v>0.43109999999999998</v>
      </c>
      <c r="AY35" s="92" t="s">
        <v>101</v>
      </c>
      <c r="AZ35" s="84">
        <v>0.72450000000000003</v>
      </c>
      <c r="BA35" s="84">
        <v>0.2626</v>
      </c>
      <c r="BB35" s="84">
        <v>0.2021</v>
      </c>
      <c r="BC35" s="84">
        <v>0.21970000000000001</v>
      </c>
      <c r="BD35" s="84">
        <v>0.60399999999999998</v>
      </c>
    </row>
    <row r="36" spans="1:56">
      <c r="A36" s="142"/>
      <c r="B36" s="142"/>
      <c r="C36" s="5">
        <v>1.4166666666666701</v>
      </c>
      <c r="D36" s="84">
        <v>9.4299999999999995E-2</v>
      </c>
      <c r="E36" s="84">
        <v>0.1206</v>
      </c>
      <c r="F36" s="84">
        <v>7.7100000000000002E-2</v>
      </c>
      <c r="G36" s="84">
        <v>0</v>
      </c>
      <c r="H36" s="84">
        <v>0</v>
      </c>
      <c r="I36" s="84">
        <v>5.8400000000000001E-2</v>
      </c>
      <c r="J36" s="84">
        <v>0.70509999999999995</v>
      </c>
      <c r="K36" s="84">
        <v>0.70389999999999997</v>
      </c>
      <c r="L36" s="84">
        <v>0.6804</v>
      </c>
      <c r="M36" s="84">
        <v>0.55220000000000002</v>
      </c>
      <c r="N36" s="84">
        <v>0.64680000000000004</v>
      </c>
      <c r="O36" s="84">
        <v>0.65769999999999995</v>
      </c>
      <c r="P36" s="84">
        <v>0.4204</v>
      </c>
      <c r="Q36" s="84">
        <v>0.4703</v>
      </c>
      <c r="R36" s="84">
        <v>0.13800000000000001</v>
      </c>
      <c r="S36" s="84">
        <v>0.47360000000000002</v>
      </c>
      <c r="T36" s="84">
        <v>0.4703</v>
      </c>
      <c r="U36" s="84">
        <v>0.32379999999999998</v>
      </c>
      <c r="V36" s="84">
        <v>0.17949999999999999</v>
      </c>
      <c r="W36" s="84">
        <v>0.54330000000000001</v>
      </c>
      <c r="X36" s="84">
        <v>0.2414</v>
      </c>
      <c r="Y36" s="84">
        <v>0.40200000000000002</v>
      </c>
      <c r="Z36" s="84">
        <v>0.41870000000000002</v>
      </c>
      <c r="AA36" s="84">
        <v>0.3987</v>
      </c>
      <c r="AD36" s="92" t="s">
        <v>102</v>
      </c>
      <c r="AE36" s="84">
        <v>0</v>
      </c>
      <c r="AF36" s="84">
        <v>0</v>
      </c>
      <c r="AG36" s="84">
        <v>0</v>
      </c>
      <c r="AH36" s="84">
        <v>0</v>
      </c>
      <c r="AI36" s="84">
        <v>0</v>
      </c>
      <c r="AK36" s="92" t="s">
        <v>102</v>
      </c>
      <c r="AL36" s="84">
        <v>0</v>
      </c>
      <c r="AM36" s="84">
        <v>0</v>
      </c>
      <c r="AN36" s="84">
        <v>0</v>
      </c>
      <c r="AO36" s="84">
        <v>0</v>
      </c>
      <c r="AP36" s="84">
        <v>0</v>
      </c>
      <c r="AR36" s="92" t="s">
        <v>102</v>
      </c>
      <c r="AS36" s="84">
        <v>0.51890000000000003</v>
      </c>
      <c r="AT36" s="84">
        <v>0.32590000000000002</v>
      </c>
      <c r="AU36" s="84">
        <v>0.32340000000000002</v>
      </c>
      <c r="AV36" s="84">
        <v>0.25259999999999999</v>
      </c>
      <c r="AW36" s="84">
        <v>0.43540000000000001</v>
      </c>
      <c r="AY36" s="92" t="s">
        <v>102</v>
      </c>
      <c r="AZ36" s="84">
        <v>0.65280000000000005</v>
      </c>
      <c r="BA36" s="84">
        <v>0.2419</v>
      </c>
      <c r="BB36" s="84">
        <v>0.24940000000000001</v>
      </c>
      <c r="BC36" s="84">
        <v>0.1822</v>
      </c>
      <c r="BD36" s="84">
        <v>0.6028</v>
      </c>
    </row>
    <row r="37" spans="1:56">
      <c r="A37" s="142"/>
      <c r="B37" s="142"/>
      <c r="C37" s="5">
        <v>1.4583333333333299</v>
      </c>
      <c r="D37" s="84">
        <v>0.28439999999999999</v>
      </c>
      <c r="E37" s="84">
        <v>0.50280000000000002</v>
      </c>
      <c r="F37" s="84">
        <v>0.23319999999999999</v>
      </c>
      <c r="G37" s="84">
        <v>3.8399999999999997E-2</v>
      </c>
      <c r="H37" s="84">
        <v>0.24729999999999999</v>
      </c>
      <c r="I37" s="84">
        <v>0.26119999999999999</v>
      </c>
      <c r="J37" s="84">
        <v>0.78239999999999998</v>
      </c>
      <c r="K37" s="84">
        <v>0.76970000000000005</v>
      </c>
      <c r="L37" s="84">
        <v>0.69799999999999995</v>
      </c>
      <c r="M37" s="84">
        <v>0.60170000000000001</v>
      </c>
      <c r="N37" s="84">
        <v>0.75719999999999998</v>
      </c>
      <c r="O37" s="84">
        <v>0.7218</v>
      </c>
      <c r="P37" s="84">
        <v>0.45479999999999998</v>
      </c>
      <c r="Q37" s="84">
        <v>0.53539999999999999</v>
      </c>
      <c r="R37" s="84">
        <v>0.157</v>
      </c>
      <c r="S37" s="84">
        <v>0.54139999999999999</v>
      </c>
      <c r="T37" s="84">
        <v>0.53539999999999999</v>
      </c>
      <c r="U37" s="84">
        <v>0.36230000000000001</v>
      </c>
      <c r="V37" s="84">
        <v>0.17349999999999999</v>
      </c>
      <c r="W37" s="84">
        <v>0.61009999999999998</v>
      </c>
      <c r="X37" s="84">
        <v>0.21199999999999999</v>
      </c>
      <c r="Y37" s="84">
        <v>0.3594</v>
      </c>
      <c r="Z37" s="84">
        <v>0.47389999999999999</v>
      </c>
      <c r="AA37" s="84">
        <v>0.43559999999999999</v>
      </c>
      <c r="AD37" s="92" t="s">
        <v>103</v>
      </c>
      <c r="AE37" s="84">
        <v>0</v>
      </c>
      <c r="AF37" s="84">
        <v>0</v>
      </c>
      <c r="AG37" s="84">
        <v>0</v>
      </c>
      <c r="AH37" s="84">
        <v>0</v>
      </c>
      <c r="AI37" s="84">
        <v>0</v>
      </c>
      <c r="AK37" s="92" t="s">
        <v>103</v>
      </c>
      <c r="AL37" s="84">
        <v>0</v>
      </c>
      <c r="AM37" s="84">
        <v>0</v>
      </c>
      <c r="AN37" s="84">
        <v>0</v>
      </c>
      <c r="AO37" s="84">
        <v>0</v>
      </c>
      <c r="AP37" s="84">
        <v>0</v>
      </c>
      <c r="AR37" s="92" t="s">
        <v>103</v>
      </c>
      <c r="AS37" s="84">
        <v>0.5242</v>
      </c>
      <c r="AT37" s="84">
        <v>0.24129999999999999</v>
      </c>
      <c r="AU37" s="84">
        <v>0.33939999999999998</v>
      </c>
      <c r="AV37" s="84">
        <v>0.23760000000000001</v>
      </c>
      <c r="AW37" s="84">
        <v>0.4</v>
      </c>
      <c r="AY37" s="92" t="s">
        <v>103</v>
      </c>
      <c r="AZ37" s="84">
        <v>0.63439999999999996</v>
      </c>
      <c r="BA37" s="84">
        <v>0.20910000000000001</v>
      </c>
      <c r="BB37" s="84">
        <v>0.2364</v>
      </c>
      <c r="BC37" s="84">
        <v>0.1779</v>
      </c>
      <c r="BD37" s="84">
        <v>0.55640000000000001</v>
      </c>
    </row>
    <row r="38" spans="1:56">
      <c r="A38" s="142"/>
      <c r="B38" s="142"/>
      <c r="C38" s="5">
        <v>1.5</v>
      </c>
      <c r="D38" s="84">
        <v>0.45029999999999998</v>
      </c>
      <c r="E38" s="84">
        <v>0.59960000000000002</v>
      </c>
      <c r="F38" s="84">
        <v>0.2676</v>
      </c>
      <c r="G38" s="84">
        <v>9.2999999999999999E-2</v>
      </c>
      <c r="H38" s="84">
        <v>0.54590000000000005</v>
      </c>
      <c r="I38" s="84">
        <v>0.39129999999999998</v>
      </c>
      <c r="J38" s="84">
        <v>0.77639999999999998</v>
      </c>
      <c r="K38" s="84">
        <v>0.74460000000000004</v>
      </c>
      <c r="L38" s="84">
        <v>0.69830000000000003</v>
      </c>
      <c r="M38" s="84">
        <v>0.67100000000000004</v>
      </c>
      <c r="N38" s="84">
        <v>0.7611</v>
      </c>
      <c r="O38" s="84">
        <v>0.73029999999999995</v>
      </c>
      <c r="P38" s="84">
        <v>0.52800000000000002</v>
      </c>
      <c r="Q38" s="84">
        <v>0.5736</v>
      </c>
      <c r="R38" s="84">
        <v>0.1734</v>
      </c>
      <c r="S38" s="84">
        <v>0.54930000000000001</v>
      </c>
      <c r="T38" s="84">
        <v>0.5736</v>
      </c>
      <c r="U38" s="84">
        <v>0.39560000000000001</v>
      </c>
      <c r="V38" s="84">
        <v>0.25580000000000003</v>
      </c>
      <c r="W38" s="84">
        <v>0.68359999999999999</v>
      </c>
      <c r="X38" s="84">
        <v>0.43840000000000001</v>
      </c>
      <c r="Y38" s="84">
        <v>0.35010000000000002</v>
      </c>
      <c r="Z38" s="84">
        <v>0.61240000000000006</v>
      </c>
      <c r="AA38" s="84">
        <v>0.55659999999999998</v>
      </c>
      <c r="AD38" s="92" t="s">
        <v>104</v>
      </c>
      <c r="AE38" s="84">
        <v>0</v>
      </c>
      <c r="AF38" s="84">
        <v>0</v>
      </c>
      <c r="AG38" s="84">
        <v>0</v>
      </c>
      <c r="AH38" s="84">
        <v>0</v>
      </c>
      <c r="AI38" s="84">
        <v>0</v>
      </c>
      <c r="AK38" s="92" t="s">
        <v>104</v>
      </c>
      <c r="AL38" s="84">
        <v>0</v>
      </c>
      <c r="AM38" s="84">
        <v>0</v>
      </c>
      <c r="AN38" s="84">
        <v>0</v>
      </c>
      <c r="AO38" s="84">
        <v>0</v>
      </c>
      <c r="AP38" s="84">
        <v>0</v>
      </c>
      <c r="AR38" s="92" t="s">
        <v>104</v>
      </c>
      <c r="AS38" s="84">
        <v>0.4874</v>
      </c>
      <c r="AT38" s="84">
        <v>0.21590000000000001</v>
      </c>
      <c r="AU38" s="84">
        <v>0.30590000000000001</v>
      </c>
      <c r="AV38" s="84">
        <v>0.21929999999999999</v>
      </c>
      <c r="AW38" s="84">
        <v>0.36820000000000003</v>
      </c>
      <c r="AY38" s="92" t="s">
        <v>104</v>
      </c>
      <c r="AZ38" s="84">
        <v>0.60209999999999997</v>
      </c>
      <c r="BA38" s="84">
        <v>0.2409</v>
      </c>
      <c r="BB38" s="84">
        <v>0.1467</v>
      </c>
      <c r="BC38" s="84">
        <v>0.20979999999999999</v>
      </c>
      <c r="BD38" s="84">
        <v>0.50529999999999997</v>
      </c>
    </row>
    <row r="39" spans="1:56">
      <c r="A39" s="142"/>
      <c r="B39" s="142"/>
      <c r="C39" s="5">
        <v>1.5416666666666701</v>
      </c>
      <c r="D39" s="84">
        <v>0.49740000000000001</v>
      </c>
      <c r="E39" s="84">
        <v>0.60870000000000002</v>
      </c>
      <c r="F39" s="84">
        <v>0.2485</v>
      </c>
      <c r="G39" s="84">
        <v>0.11890000000000001</v>
      </c>
      <c r="H39" s="84">
        <v>0.4577</v>
      </c>
      <c r="I39" s="84">
        <v>0.38619999999999999</v>
      </c>
      <c r="J39" s="84">
        <v>0.74409999999999998</v>
      </c>
      <c r="K39" s="84">
        <v>0.74729999999999996</v>
      </c>
      <c r="L39" s="84">
        <v>0.68059999999999998</v>
      </c>
      <c r="M39" s="84">
        <v>0.63039999999999996</v>
      </c>
      <c r="N39" s="84">
        <v>0.74239999999999995</v>
      </c>
      <c r="O39" s="84">
        <v>0.70899999999999996</v>
      </c>
      <c r="P39" s="84">
        <v>0.44390000000000002</v>
      </c>
      <c r="Q39" s="84">
        <v>0.4078</v>
      </c>
      <c r="R39" s="84">
        <v>0.15890000000000001</v>
      </c>
      <c r="S39" s="84">
        <v>0.4572</v>
      </c>
      <c r="T39" s="84">
        <v>0.4078</v>
      </c>
      <c r="U39" s="84">
        <v>0.3281</v>
      </c>
      <c r="V39" s="84">
        <v>0.28910000000000002</v>
      </c>
      <c r="W39" s="84">
        <v>0.62690000000000001</v>
      </c>
      <c r="X39" s="84">
        <v>0.35010000000000002</v>
      </c>
      <c r="Y39" s="84">
        <v>0.21590000000000001</v>
      </c>
      <c r="Z39" s="84">
        <v>0.70520000000000005</v>
      </c>
      <c r="AA39" s="84">
        <v>0.57809999999999995</v>
      </c>
      <c r="AD39" s="92" t="s">
        <v>105</v>
      </c>
      <c r="AE39" s="84">
        <v>0</v>
      </c>
      <c r="AF39" s="84">
        <v>0</v>
      </c>
      <c r="AG39" s="84">
        <v>0</v>
      </c>
      <c r="AH39" s="84">
        <v>0</v>
      </c>
      <c r="AI39" s="84">
        <v>0</v>
      </c>
      <c r="AK39" s="92" t="s">
        <v>105</v>
      </c>
      <c r="AL39" s="84">
        <v>0</v>
      </c>
      <c r="AM39" s="84">
        <v>0</v>
      </c>
      <c r="AN39" s="84">
        <v>0</v>
      </c>
      <c r="AO39" s="84">
        <v>0</v>
      </c>
      <c r="AP39" s="84">
        <v>0</v>
      </c>
      <c r="AR39" s="92" t="s">
        <v>105</v>
      </c>
      <c r="AS39" s="84">
        <v>0.48780000000000001</v>
      </c>
      <c r="AT39" s="84">
        <v>0.18840000000000001</v>
      </c>
      <c r="AU39" s="84">
        <v>0.30930000000000002</v>
      </c>
      <c r="AV39" s="84">
        <v>0.2238</v>
      </c>
      <c r="AW39" s="84">
        <v>0.38369999999999999</v>
      </c>
      <c r="AY39" s="92" t="s">
        <v>105</v>
      </c>
      <c r="AZ39" s="84">
        <v>0.54790000000000005</v>
      </c>
      <c r="BA39" s="84">
        <v>0.2286</v>
      </c>
      <c r="BB39" s="84">
        <v>6.2199999999999998E-2</v>
      </c>
      <c r="BC39" s="84">
        <v>0.31180000000000002</v>
      </c>
      <c r="BD39" s="84">
        <v>0.47149999999999997</v>
      </c>
    </row>
    <row r="40" spans="1:56">
      <c r="A40" s="142"/>
      <c r="B40" s="142"/>
      <c r="C40" s="5">
        <v>1.5833333333333299</v>
      </c>
      <c r="D40" s="84">
        <v>0.49759999999999999</v>
      </c>
      <c r="E40" s="84">
        <v>0.62039999999999995</v>
      </c>
      <c r="F40" s="84">
        <v>8.5199999999999998E-2</v>
      </c>
      <c r="G40" s="84">
        <v>0.1236</v>
      </c>
      <c r="H40" s="84">
        <v>0.38090000000000002</v>
      </c>
      <c r="I40" s="84">
        <v>0.34150000000000003</v>
      </c>
      <c r="J40" s="84">
        <v>0.75649999999999995</v>
      </c>
      <c r="K40" s="84">
        <v>0.74929999999999997</v>
      </c>
      <c r="L40" s="84">
        <v>0.7248</v>
      </c>
      <c r="M40" s="84">
        <v>0.6099</v>
      </c>
      <c r="N40" s="84">
        <v>0.73050000000000004</v>
      </c>
      <c r="O40" s="84">
        <v>0.71419999999999995</v>
      </c>
      <c r="P40" s="84">
        <v>0.35970000000000002</v>
      </c>
      <c r="Q40" s="84">
        <v>0.30620000000000003</v>
      </c>
      <c r="R40" s="84">
        <v>0.12859999999999999</v>
      </c>
      <c r="S40" s="84">
        <v>0.34660000000000002</v>
      </c>
      <c r="T40" s="84">
        <v>0.30620000000000003</v>
      </c>
      <c r="U40" s="84">
        <v>0.25819999999999999</v>
      </c>
      <c r="V40" s="84">
        <v>0.20960000000000001</v>
      </c>
      <c r="W40" s="84">
        <v>0.50380000000000003</v>
      </c>
      <c r="X40" s="84">
        <v>0.2281</v>
      </c>
      <c r="Y40" s="84">
        <v>0.24479999999999999</v>
      </c>
      <c r="Z40" s="84">
        <v>0.64039999999999997</v>
      </c>
      <c r="AA40" s="84">
        <v>0.49609999999999999</v>
      </c>
      <c r="AD40" s="92" t="s">
        <v>106</v>
      </c>
      <c r="AE40" s="84">
        <v>0</v>
      </c>
      <c r="AF40" s="84">
        <v>0</v>
      </c>
      <c r="AG40" s="84">
        <v>0</v>
      </c>
      <c r="AH40" s="84">
        <v>0</v>
      </c>
      <c r="AI40" s="84">
        <v>0</v>
      </c>
      <c r="AK40" s="92" t="s">
        <v>106</v>
      </c>
      <c r="AL40" s="84">
        <v>0</v>
      </c>
      <c r="AM40" s="84">
        <v>2.8299999999999999E-2</v>
      </c>
      <c r="AN40" s="84">
        <v>0</v>
      </c>
      <c r="AO40" s="84">
        <v>0</v>
      </c>
      <c r="AP40" s="84">
        <v>5.8099999999999999E-2</v>
      </c>
      <c r="AR40" s="92" t="s">
        <v>106</v>
      </c>
      <c r="AS40" s="84">
        <v>0.49349999999999999</v>
      </c>
      <c r="AT40" s="84">
        <v>0.1507</v>
      </c>
      <c r="AU40" s="84">
        <v>0.32079999999999997</v>
      </c>
      <c r="AV40" s="84">
        <v>0.23</v>
      </c>
      <c r="AW40" s="84">
        <v>0.36809999999999998</v>
      </c>
      <c r="AY40" s="92" t="s">
        <v>106</v>
      </c>
      <c r="AZ40" s="84">
        <v>0.52649999999999997</v>
      </c>
      <c r="BA40" s="84">
        <v>0.1095</v>
      </c>
      <c r="BB40" s="84">
        <v>2.0299999999999999E-2</v>
      </c>
      <c r="BC40" s="84">
        <v>0.3372</v>
      </c>
      <c r="BD40" s="84">
        <v>0.47989999999999999</v>
      </c>
    </row>
    <row r="41" spans="1:56">
      <c r="A41" s="142"/>
      <c r="B41" s="142"/>
      <c r="C41" s="5">
        <v>1.625</v>
      </c>
      <c r="D41" s="84">
        <v>0.40939999999999999</v>
      </c>
      <c r="E41" s="84">
        <v>0.63770000000000004</v>
      </c>
      <c r="F41" s="84">
        <v>9.7600000000000006E-2</v>
      </c>
      <c r="G41" s="84">
        <v>0.111</v>
      </c>
      <c r="H41" s="84">
        <v>0.34739999999999999</v>
      </c>
      <c r="I41" s="84">
        <v>0.3206</v>
      </c>
      <c r="J41" s="84">
        <v>0.74019999999999997</v>
      </c>
      <c r="K41" s="84">
        <v>0.64249999999999996</v>
      </c>
      <c r="L41" s="84">
        <v>0.59150000000000003</v>
      </c>
      <c r="M41" s="84">
        <v>0.58940000000000003</v>
      </c>
      <c r="N41" s="84">
        <v>0.71660000000000001</v>
      </c>
      <c r="O41" s="84">
        <v>0.65610000000000002</v>
      </c>
      <c r="P41" s="84">
        <v>0.43509999999999999</v>
      </c>
      <c r="Q41" s="84">
        <v>0.36870000000000003</v>
      </c>
      <c r="R41" s="84">
        <v>0.1434</v>
      </c>
      <c r="S41" s="84">
        <v>0.3977</v>
      </c>
      <c r="T41" s="84">
        <v>0.36870000000000003</v>
      </c>
      <c r="U41" s="84">
        <v>0.3029</v>
      </c>
      <c r="V41" s="84">
        <v>0.21279999999999999</v>
      </c>
      <c r="W41" s="84">
        <v>0.51829999999999998</v>
      </c>
      <c r="X41" s="84">
        <v>0.40610000000000002</v>
      </c>
      <c r="Y41" s="84">
        <v>0.35199999999999998</v>
      </c>
      <c r="Z41" s="84">
        <v>0.55359999999999998</v>
      </c>
      <c r="AA41" s="84">
        <v>0.48120000000000002</v>
      </c>
      <c r="AD41" s="92" t="s">
        <v>107</v>
      </c>
      <c r="AE41" s="84">
        <v>0</v>
      </c>
      <c r="AF41" s="84">
        <v>0</v>
      </c>
      <c r="AG41" s="84">
        <v>0</v>
      </c>
      <c r="AH41" s="84">
        <v>0</v>
      </c>
      <c r="AI41" s="84">
        <v>0</v>
      </c>
      <c r="AK41" s="92" t="s">
        <v>107</v>
      </c>
      <c r="AL41" s="84">
        <v>0</v>
      </c>
      <c r="AM41" s="84">
        <v>0.22140000000000001</v>
      </c>
      <c r="AN41" s="84">
        <v>2.3099999999999999E-2</v>
      </c>
      <c r="AO41" s="84">
        <v>0</v>
      </c>
      <c r="AP41" s="84">
        <v>0.33100000000000002</v>
      </c>
      <c r="AR41" s="92" t="s">
        <v>107</v>
      </c>
      <c r="AS41" s="84">
        <v>0.45989999999999998</v>
      </c>
      <c r="AT41" s="84">
        <v>0.1154</v>
      </c>
      <c r="AU41" s="84">
        <v>0.30630000000000002</v>
      </c>
      <c r="AV41" s="84">
        <v>0.25469999999999998</v>
      </c>
      <c r="AW41" s="84">
        <v>0.30449999999999999</v>
      </c>
      <c r="AY41" s="92" t="s">
        <v>107</v>
      </c>
      <c r="AZ41" s="84">
        <v>0.47170000000000001</v>
      </c>
      <c r="BA41" s="84">
        <v>8.7999999999999995E-2</v>
      </c>
      <c r="BB41" s="84">
        <v>1.83E-2</v>
      </c>
      <c r="BC41" s="84">
        <v>0.28999999999999998</v>
      </c>
      <c r="BD41" s="84">
        <v>0.41189999999999999</v>
      </c>
    </row>
    <row r="42" spans="1:56">
      <c r="A42" s="142"/>
      <c r="B42" s="142"/>
      <c r="C42" s="5">
        <v>1.6666666666666701</v>
      </c>
      <c r="D42" s="84">
        <v>0.44669999999999999</v>
      </c>
      <c r="E42" s="84">
        <v>0.63449999999999995</v>
      </c>
      <c r="F42" s="84">
        <v>8.9700000000000002E-2</v>
      </c>
      <c r="G42" s="84">
        <v>0.10390000000000001</v>
      </c>
      <c r="H42" s="84">
        <v>0.45889999999999997</v>
      </c>
      <c r="I42" s="84">
        <v>0.34670000000000001</v>
      </c>
      <c r="J42" s="84">
        <v>0.63280000000000003</v>
      </c>
      <c r="K42" s="84">
        <v>0.6613</v>
      </c>
      <c r="L42" s="84">
        <v>0.49890000000000001</v>
      </c>
      <c r="M42" s="84">
        <v>0.46889999999999998</v>
      </c>
      <c r="N42" s="84">
        <v>0.72389999999999999</v>
      </c>
      <c r="O42" s="84">
        <v>0.59719999999999995</v>
      </c>
      <c r="P42" s="84">
        <v>0.41770000000000002</v>
      </c>
      <c r="Q42" s="84">
        <v>0.32119999999999999</v>
      </c>
      <c r="R42" s="84">
        <v>0.1424</v>
      </c>
      <c r="S42" s="84">
        <v>0.38869999999999999</v>
      </c>
      <c r="T42" s="84">
        <v>0.32119999999999999</v>
      </c>
      <c r="U42" s="84">
        <v>0.29020000000000001</v>
      </c>
      <c r="V42" s="84">
        <v>0.27179999999999999</v>
      </c>
      <c r="W42" s="84">
        <v>0.52459999999999996</v>
      </c>
      <c r="X42" s="84">
        <v>0.47510000000000002</v>
      </c>
      <c r="Y42" s="84">
        <v>0.36899999999999999</v>
      </c>
      <c r="Z42" s="84">
        <v>0.442</v>
      </c>
      <c r="AA42" s="84">
        <v>0.442</v>
      </c>
      <c r="AD42" s="92" t="s">
        <v>108</v>
      </c>
      <c r="AE42" s="84">
        <v>0</v>
      </c>
      <c r="AF42" s="84">
        <v>6.0699999999999997E-2</v>
      </c>
      <c r="AG42" s="84">
        <v>0</v>
      </c>
      <c r="AH42" s="84">
        <v>0</v>
      </c>
      <c r="AI42" s="84">
        <v>6.0199999999999997E-2</v>
      </c>
      <c r="AK42" s="92" t="s">
        <v>108</v>
      </c>
      <c r="AL42" s="84">
        <v>3.32E-2</v>
      </c>
      <c r="AM42" s="84">
        <v>0.57169999999999999</v>
      </c>
      <c r="AN42" s="84">
        <v>0.31019999999999998</v>
      </c>
      <c r="AO42" s="84">
        <v>8.0999999999999996E-3</v>
      </c>
      <c r="AP42" s="84">
        <v>0.67079999999999995</v>
      </c>
      <c r="AR42" s="92" t="s">
        <v>108</v>
      </c>
      <c r="AS42" s="84">
        <v>0.49130000000000001</v>
      </c>
      <c r="AT42" s="84">
        <v>0.104</v>
      </c>
      <c r="AU42" s="84">
        <v>0.29970000000000002</v>
      </c>
      <c r="AV42" s="84">
        <v>0.27329999999999999</v>
      </c>
      <c r="AW42" s="84">
        <v>0.26840000000000003</v>
      </c>
      <c r="AY42" s="92" t="s">
        <v>108</v>
      </c>
      <c r="AZ42" s="84">
        <v>0.49909999999999999</v>
      </c>
      <c r="BA42" s="84">
        <v>2.5899999999999999E-2</v>
      </c>
      <c r="BB42" s="84">
        <v>2.24E-2</v>
      </c>
      <c r="BC42" s="84">
        <v>0.31919999999999998</v>
      </c>
      <c r="BD42" s="84">
        <v>0.27379999999999999</v>
      </c>
    </row>
    <row r="43" spans="1:56">
      <c r="A43" s="142"/>
      <c r="B43" s="142"/>
      <c r="C43" s="5">
        <v>1.7083333333333299</v>
      </c>
      <c r="D43" s="84">
        <v>0.26479999999999998</v>
      </c>
      <c r="E43" s="84">
        <v>0.43569999999999998</v>
      </c>
      <c r="F43" s="84">
        <v>0</v>
      </c>
      <c r="G43" s="84">
        <v>5.5199999999999999E-2</v>
      </c>
      <c r="H43" s="84">
        <v>0.16520000000000001</v>
      </c>
      <c r="I43" s="84">
        <v>0.1842</v>
      </c>
      <c r="J43" s="84">
        <v>0.49469999999999997</v>
      </c>
      <c r="K43" s="84">
        <v>0.46039999999999998</v>
      </c>
      <c r="L43" s="84">
        <v>0.2752</v>
      </c>
      <c r="M43" s="84">
        <v>0.38419999999999999</v>
      </c>
      <c r="N43" s="84">
        <v>0.58660000000000001</v>
      </c>
      <c r="O43" s="84">
        <v>0.44019999999999998</v>
      </c>
      <c r="P43" s="84">
        <v>0.39079999999999998</v>
      </c>
      <c r="Q43" s="84">
        <v>0.33029999999999998</v>
      </c>
      <c r="R43" s="84">
        <v>0.14530000000000001</v>
      </c>
      <c r="S43" s="84">
        <v>0.40089999999999998</v>
      </c>
      <c r="T43" s="84">
        <v>0.33029999999999998</v>
      </c>
      <c r="U43" s="84">
        <v>0.2873</v>
      </c>
      <c r="V43" s="84">
        <v>0.31130000000000002</v>
      </c>
      <c r="W43" s="84">
        <v>0.54249999999999998</v>
      </c>
      <c r="X43" s="84">
        <v>0.43959999999999999</v>
      </c>
      <c r="Y43" s="84">
        <v>0.31809999999999999</v>
      </c>
      <c r="Z43" s="84">
        <v>0.439</v>
      </c>
      <c r="AA43" s="84">
        <v>0.44269999999999998</v>
      </c>
      <c r="AD43" s="92" t="s">
        <v>109</v>
      </c>
      <c r="AE43" s="84">
        <v>0</v>
      </c>
      <c r="AF43" s="84">
        <v>0.42970000000000003</v>
      </c>
      <c r="AG43" s="84">
        <v>0</v>
      </c>
      <c r="AH43" s="84">
        <v>0</v>
      </c>
      <c r="AI43" s="84">
        <v>0.56120000000000003</v>
      </c>
      <c r="AK43" s="92" t="s">
        <v>109</v>
      </c>
      <c r="AL43" s="84">
        <v>0.31869999999999998</v>
      </c>
      <c r="AM43" s="84">
        <v>0.73980000000000001</v>
      </c>
      <c r="AN43" s="84">
        <v>0.67579999999999996</v>
      </c>
      <c r="AO43" s="84">
        <v>0.2117</v>
      </c>
      <c r="AP43" s="84">
        <v>0.81220000000000003</v>
      </c>
      <c r="AR43" s="92" t="s">
        <v>109</v>
      </c>
      <c r="AS43" s="84">
        <v>0.54649999999999999</v>
      </c>
      <c r="AT43" s="84">
        <v>0.1065</v>
      </c>
      <c r="AU43" s="84">
        <v>0.31409999999999999</v>
      </c>
      <c r="AV43" s="84">
        <v>0.30840000000000001</v>
      </c>
      <c r="AW43" s="84">
        <v>0.22919999999999999</v>
      </c>
      <c r="AY43" s="92" t="s">
        <v>109</v>
      </c>
      <c r="AZ43" s="84">
        <v>0.53380000000000005</v>
      </c>
      <c r="BA43" s="84">
        <v>4.1000000000000003E-3</v>
      </c>
      <c r="BB43" s="84">
        <v>3.2000000000000001E-2</v>
      </c>
      <c r="BC43" s="84">
        <v>0.37859999999999999</v>
      </c>
      <c r="BD43" s="84">
        <v>0.18959999999999999</v>
      </c>
    </row>
    <row r="44" spans="1:56">
      <c r="A44" s="142"/>
      <c r="B44" s="142"/>
      <c r="C44" s="5">
        <v>1.75</v>
      </c>
      <c r="D44" s="84">
        <v>3.0000000000000001E-3</v>
      </c>
      <c r="E44" s="84">
        <v>6.1100000000000002E-2</v>
      </c>
      <c r="F44" s="84">
        <v>0</v>
      </c>
      <c r="G44" s="84">
        <v>0</v>
      </c>
      <c r="H44" s="84">
        <v>1.61E-2</v>
      </c>
      <c r="I44" s="84">
        <v>1.6E-2</v>
      </c>
      <c r="J44" s="84">
        <v>0.1547</v>
      </c>
      <c r="K44" s="84">
        <v>0.18659999999999999</v>
      </c>
      <c r="L44" s="84">
        <v>8.6900000000000005E-2</v>
      </c>
      <c r="M44" s="84">
        <v>0.182</v>
      </c>
      <c r="N44" s="84">
        <v>0.30080000000000001</v>
      </c>
      <c r="O44" s="84">
        <v>0.1822</v>
      </c>
      <c r="P44" s="84">
        <v>0.45440000000000003</v>
      </c>
      <c r="Q44" s="84">
        <v>0.44400000000000001</v>
      </c>
      <c r="R44" s="84">
        <v>0.17269999999999999</v>
      </c>
      <c r="S44" s="84">
        <v>0.50109999999999999</v>
      </c>
      <c r="T44" s="84">
        <v>0.44400000000000001</v>
      </c>
      <c r="U44" s="84">
        <v>0.34960000000000002</v>
      </c>
      <c r="V44" s="84">
        <v>0.35249999999999998</v>
      </c>
      <c r="W44" s="84">
        <v>0.61</v>
      </c>
      <c r="X44" s="84">
        <v>0.52170000000000005</v>
      </c>
      <c r="Y44" s="84">
        <v>0.4204</v>
      </c>
      <c r="Z44" s="84">
        <v>0.49199999999999999</v>
      </c>
      <c r="AA44" s="84">
        <v>0.50309999999999999</v>
      </c>
      <c r="AD44" s="92" t="s">
        <v>110</v>
      </c>
      <c r="AE44" s="84">
        <v>2.1899999999999999E-2</v>
      </c>
      <c r="AF44" s="84">
        <v>0.65149999999999997</v>
      </c>
      <c r="AG44" s="84">
        <v>0.371</v>
      </c>
      <c r="AH44" s="84">
        <v>6.7500000000000004E-2</v>
      </c>
      <c r="AI44" s="84">
        <v>0.87339999999999995</v>
      </c>
      <c r="AK44" s="92" t="s">
        <v>110</v>
      </c>
      <c r="AL44" s="84">
        <v>0.61370000000000002</v>
      </c>
      <c r="AM44" s="84">
        <v>0.83989999999999998</v>
      </c>
      <c r="AN44" s="84">
        <v>0.76590000000000003</v>
      </c>
      <c r="AO44" s="84">
        <v>0.34920000000000001</v>
      </c>
      <c r="AP44" s="84">
        <v>0.87180000000000002</v>
      </c>
      <c r="AR44" s="92" t="s">
        <v>110</v>
      </c>
      <c r="AS44" s="84">
        <v>0.56069999999999998</v>
      </c>
      <c r="AT44" s="84">
        <v>0.1162</v>
      </c>
      <c r="AU44" s="84">
        <v>0.25490000000000002</v>
      </c>
      <c r="AV44" s="84">
        <v>0.3483</v>
      </c>
      <c r="AW44" s="84">
        <v>0.25109999999999999</v>
      </c>
      <c r="AY44" s="92" t="s">
        <v>110</v>
      </c>
      <c r="AZ44" s="84">
        <v>0.49669999999999997</v>
      </c>
      <c r="BA44" s="84">
        <v>5.4800000000000001E-2</v>
      </c>
      <c r="BB44" s="84">
        <v>1.55E-2</v>
      </c>
      <c r="BC44" s="84">
        <v>0.25969999999999999</v>
      </c>
      <c r="BD44" s="84">
        <v>0.23549999999999999</v>
      </c>
    </row>
    <row r="45" spans="1:56">
      <c r="A45" s="142"/>
      <c r="B45" s="142"/>
      <c r="C45" s="5">
        <v>1.7916666666666701</v>
      </c>
      <c r="D45" s="84">
        <v>0</v>
      </c>
      <c r="E45" s="84">
        <v>0</v>
      </c>
      <c r="F45" s="84">
        <v>0</v>
      </c>
      <c r="G45" s="84">
        <v>0</v>
      </c>
      <c r="H45" s="84">
        <v>0</v>
      </c>
      <c r="I45" s="84">
        <v>0</v>
      </c>
      <c r="J45" s="84">
        <v>1E-4</v>
      </c>
      <c r="K45" s="84">
        <v>6.0000000000000001E-3</v>
      </c>
      <c r="L45" s="84">
        <v>0</v>
      </c>
      <c r="M45" s="84">
        <v>1.1000000000000001E-3</v>
      </c>
      <c r="N45" s="84">
        <v>8.6E-3</v>
      </c>
      <c r="O45" s="84">
        <v>3.0999999999999999E-3</v>
      </c>
      <c r="P45" s="84">
        <v>0.45590000000000003</v>
      </c>
      <c r="Q45" s="84">
        <v>0.50690000000000002</v>
      </c>
      <c r="R45" s="84">
        <v>0.17319999999999999</v>
      </c>
      <c r="S45" s="84">
        <v>0.49819999999999998</v>
      </c>
      <c r="T45" s="84">
        <v>0.50690000000000002</v>
      </c>
      <c r="U45" s="84">
        <v>0.35709999999999997</v>
      </c>
      <c r="V45" s="84">
        <v>0.38469999999999999</v>
      </c>
      <c r="W45" s="84">
        <v>0.63049999999999995</v>
      </c>
      <c r="X45" s="84">
        <v>0.496</v>
      </c>
      <c r="Y45" s="84">
        <v>0.51770000000000005</v>
      </c>
      <c r="Z45" s="84">
        <v>0.53769999999999996</v>
      </c>
      <c r="AA45" s="84">
        <v>0.53569999999999995</v>
      </c>
      <c r="AD45" s="92" t="s">
        <v>111</v>
      </c>
      <c r="AE45" s="84">
        <v>0.26550000000000001</v>
      </c>
      <c r="AF45" s="84">
        <v>0.65010000000000001</v>
      </c>
      <c r="AG45" s="84">
        <v>0.65080000000000005</v>
      </c>
      <c r="AH45" s="84">
        <v>0.14019999999999999</v>
      </c>
      <c r="AI45" s="84">
        <v>0.83879999999999999</v>
      </c>
      <c r="AK45" s="92" t="s">
        <v>111</v>
      </c>
      <c r="AL45" s="84">
        <v>0.63759999999999994</v>
      </c>
      <c r="AM45" s="84">
        <v>0.81279999999999997</v>
      </c>
      <c r="AN45" s="84">
        <v>0.75219999999999998</v>
      </c>
      <c r="AO45" s="84">
        <v>0.3977</v>
      </c>
      <c r="AP45" s="84">
        <v>0.87480000000000002</v>
      </c>
      <c r="AR45" s="92" t="s">
        <v>111</v>
      </c>
      <c r="AS45" s="84">
        <v>0.60319999999999996</v>
      </c>
      <c r="AT45" s="84">
        <v>7.7799999999999994E-2</v>
      </c>
      <c r="AU45" s="84">
        <v>0.1104</v>
      </c>
      <c r="AV45" s="84">
        <v>0.40050000000000002</v>
      </c>
      <c r="AW45" s="84">
        <v>0.33100000000000002</v>
      </c>
      <c r="AY45" s="92" t="s">
        <v>111</v>
      </c>
      <c r="AZ45" s="84">
        <v>0.69640000000000002</v>
      </c>
      <c r="BA45" s="84">
        <v>3.7600000000000001E-2</v>
      </c>
      <c r="BB45" s="84">
        <v>1.5E-3</v>
      </c>
      <c r="BC45" s="84">
        <v>0.18809999999999999</v>
      </c>
      <c r="BD45" s="84">
        <v>0.3992</v>
      </c>
    </row>
    <row r="46" spans="1:56">
      <c r="A46" s="142"/>
      <c r="B46" s="142"/>
      <c r="C46" s="5">
        <v>1.8333333333333299</v>
      </c>
      <c r="D46" s="84">
        <v>0</v>
      </c>
      <c r="E46" s="84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0.50109999999999999</v>
      </c>
      <c r="Q46" s="84">
        <v>0.59789999999999999</v>
      </c>
      <c r="R46" s="84">
        <v>0.17369999999999999</v>
      </c>
      <c r="S46" s="84">
        <v>0.56740000000000002</v>
      </c>
      <c r="T46" s="84">
        <v>0.59789999999999999</v>
      </c>
      <c r="U46" s="84">
        <v>0.39460000000000001</v>
      </c>
      <c r="V46" s="84">
        <v>0.43780000000000002</v>
      </c>
      <c r="W46" s="84">
        <v>0.67749999999999999</v>
      </c>
      <c r="X46" s="84">
        <v>0.42209999999999998</v>
      </c>
      <c r="Y46" s="84">
        <v>0.53879999999999995</v>
      </c>
      <c r="Z46" s="84">
        <v>0.48070000000000002</v>
      </c>
      <c r="AA46" s="84">
        <v>0.51619999999999999</v>
      </c>
      <c r="AD46" s="92" t="s">
        <v>112</v>
      </c>
      <c r="AE46" s="84">
        <v>0.42070000000000002</v>
      </c>
      <c r="AF46" s="84">
        <v>0.67949999999999999</v>
      </c>
      <c r="AG46" s="84">
        <v>0.62260000000000004</v>
      </c>
      <c r="AH46" s="84">
        <v>0.14280000000000001</v>
      </c>
      <c r="AI46" s="84">
        <v>0.76039999999999996</v>
      </c>
      <c r="AK46" s="92" t="s">
        <v>112</v>
      </c>
      <c r="AL46" s="84">
        <v>0.57720000000000005</v>
      </c>
      <c r="AM46" s="84">
        <v>0.80020000000000002</v>
      </c>
      <c r="AN46" s="84">
        <v>0.72099999999999997</v>
      </c>
      <c r="AO46" s="84">
        <v>0.35920000000000002</v>
      </c>
      <c r="AP46" s="84">
        <v>0.84889999999999999</v>
      </c>
      <c r="AR46" s="92" t="s">
        <v>112</v>
      </c>
      <c r="AS46" s="84">
        <v>0.63390000000000002</v>
      </c>
      <c r="AT46" s="84">
        <v>6.9800000000000001E-2</v>
      </c>
      <c r="AU46" s="84">
        <v>8.4400000000000003E-2</v>
      </c>
      <c r="AV46" s="84">
        <v>0.30659999999999998</v>
      </c>
      <c r="AW46" s="84">
        <v>0.36549999999999999</v>
      </c>
      <c r="AY46" s="92" t="s">
        <v>112</v>
      </c>
      <c r="AZ46" s="84">
        <v>0.75339999999999996</v>
      </c>
      <c r="BA46" s="84">
        <v>1.35E-2</v>
      </c>
      <c r="BB46" s="84">
        <v>1.9800000000000002E-2</v>
      </c>
      <c r="BC46" s="84">
        <v>0.1245</v>
      </c>
      <c r="BD46" s="84">
        <v>0.41570000000000001</v>
      </c>
    </row>
    <row r="47" spans="1:56">
      <c r="A47" s="142"/>
      <c r="B47" s="142"/>
      <c r="C47" s="5">
        <v>1.875</v>
      </c>
      <c r="D47" s="84">
        <v>0</v>
      </c>
      <c r="E47" s="84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0.54139999999999999</v>
      </c>
      <c r="Q47" s="84">
        <v>0.67379999999999995</v>
      </c>
      <c r="R47" s="84">
        <v>0.17100000000000001</v>
      </c>
      <c r="S47" s="84">
        <v>0.62190000000000001</v>
      </c>
      <c r="T47" s="84">
        <v>0.67379999999999995</v>
      </c>
      <c r="U47" s="84">
        <v>0.42470000000000002</v>
      </c>
      <c r="V47" s="84">
        <v>0.501</v>
      </c>
      <c r="W47" s="84">
        <v>0.71299999999999997</v>
      </c>
      <c r="X47" s="84">
        <v>0.37509999999999999</v>
      </c>
      <c r="Y47" s="84">
        <v>0.51519999999999999</v>
      </c>
      <c r="Z47" s="84">
        <v>0.44280000000000003</v>
      </c>
      <c r="AA47" s="84">
        <v>0.50590000000000002</v>
      </c>
      <c r="AD47" s="92" t="s">
        <v>113</v>
      </c>
      <c r="AE47" s="84">
        <v>0.3856</v>
      </c>
      <c r="AF47" s="84">
        <v>0.67589999999999995</v>
      </c>
      <c r="AG47" s="84">
        <v>0.6583</v>
      </c>
      <c r="AH47" s="84">
        <v>0.1288</v>
      </c>
      <c r="AI47" s="84">
        <v>0.8196</v>
      </c>
      <c r="AK47" s="92" t="s">
        <v>113</v>
      </c>
      <c r="AL47" s="84">
        <v>0.57250000000000001</v>
      </c>
      <c r="AM47" s="84">
        <v>0.77549999999999997</v>
      </c>
      <c r="AN47" s="84">
        <v>0.72799999999999998</v>
      </c>
      <c r="AO47" s="84">
        <v>0.38869999999999999</v>
      </c>
      <c r="AP47" s="84">
        <v>0.84640000000000004</v>
      </c>
      <c r="AR47" s="92" t="s">
        <v>113</v>
      </c>
      <c r="AS47" s="84">
        <v>0.52800000000000002</v>
      </c>
      <c r="AT47" s="84">
        <v>0.15709999999999999</v>
      </c>
      <c r="AU47" s="84">
        <v>8.0699999999999994E-2</v>
      </c>
      <c r="AV47" s="84">
        <v>0.2485</v>
      </c>
      <c r="AW47" s="84">
        <v>0.38019999999999998</v>
      </c>
      <c r="AY47" s="92" t="s">
        <v>113</v>
      </c>
      <c r="AZ47" s="84">
        <v>0.7248</v>
      </c>
      <c r="BA47" s="84">
        <v>1.7100000000000001E-2</v>
      </c>
      <c r="BB47" s="84">
        <v>8.3000000000000001E-3</v>
      </c>
      <c r="BC47" s="84">
        <v>0.1229</v>
      </c>
      <c r="BD47" s="84">
        <v>0.39379999999999998</v>
      </c>
    </row>
    <row r="48" spans="1:56">
      <c r="A48" s="142"/>
      <c r="B48" s="142"/>
      <c r="C48" s="5">
        <v>1.9166666666666701</v>
      </c>
      <c r="D48" s="84">
        <v>0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0.54100000000000004</v>
      </c>
      <c r="Q48" s="84">
        <v>0.7208</v>
      </c>
      <c r="R48" s="84">
        <v>0.17730000000000001</v>
      </c>
      <c r="S48" s="84">
        <v>0.65980000000000005</v>
      </c>
      <c r="T48" s="84">
        <v>0.7208</v>
      </c>
      <c r="U48" s="84">
        <v>0.44030000000000002</v>
      </c>
      <c r="V48" s="84">
        <v>0.49690000000000001</v>
      </c>
      <c r="W48" s="84">
        <v>0.71579999999999999</v>
      </c>
      <c r="X48" s="84">
        <v>0.32650000000000001</v>
      </c>
      <c r="Y48" s="84">
        <v>0.57120000000000004</v>
      </c>
      <c r="Z48" s="84">
        <v>0.3604</v>
      </c>
      <c r="AA48" s="84">
        <v>0.46160000000000001</v>
      </c>
      <c r="AD48" s="92" t="s">
        <v>114</v>
      </c>
      <c r="AE48" s="84">
        <v>0.41799999999999998</v>
      </c>
      <c r="AF48" s="84">
        <v>0.6623</v>
      </c>
      <c r="AG48" s="84">
        <v>0.68989999999999996</v>
      </c>
      <c r="AH48" s="84">
        <v>0.1201</v>
      </c>
      <c r="AI48" s="84">
        <v>0.75370000000000004</v>
      </c>
      <c r="AK48" s="92" t="s">
        <v>114</v>
      </c>
      <c r="AL48" s="84">
        <v>0.56859999999999999</v>
      </c>
      <c r="AM48" s="84">
        <v>0.82420000000000004</v>
      </c>
      <c r="AN48" s="84">
        <v>0.74329999999999996</v>
      </c>
      <c r="AO48" s="84">
        <v>0.34499999999999997</v>
      </c>
      <c r="AP48" s="84">
        <v>0.85580000000000001</v>
      </c>
      <c r="AR48" s="92" t="s">
        <v>114</v>
      </c>
      <c r="AS48" s="84">
        <v>0.52359999999999995</v>
      </c>
      <c r="AT48" s="84">
        <v>0.2034</v>
      </c>
      <c r="AU48" s="84">
        <v>6.5299999999999997E-2</v>
      </c>
      <c r="AV48" s="84">
        <v>0.15540000000000001</v>
      </c>
      <c r="AW48" s="84">
        <v>0.35210000000000002</v>
      </c>
      <c r="AY48" s="92" t="s">
        <v>114</v>
      </c>
      <c r="AZ48" s="84">
        <v>0.68030000000000002</v>
      </c>
      <c r="BA48" s="84">
        <v>2.87E-2</v>
      </c>
      <c r="BB48" s="84">
        <v>1.2E-2</v>
      </c>
      <c r="BC48" s="84">
        <v>0.13420000000000001</v>
      </c>
      <c r="BD48" s="84">
        <v>0.36359999999999998</v>
      </c>
    </row>
    <row r="49" spans="1:56">
      <c r="A49" s="142"/>
      <c r="B49" s="142"/>
      <c r="C49" s="5">
        <v>1.9583333333333299</v>
      </c>
      <c r="D49" s="84">
        <v>0</v>
      </c>
      <c r="E49" s="84">
        <v>0</v>
      </c>
      <c r="F49" s="84">
        <v>0</v>
      </c>
      <c r="G49" s="84">
        <v>0</v>
      </c>
      <c r="H49" s="84">
        <v>0</v>
      </c>
      <c r="I49" s="84">
        <v>0</v>
      </c>
      <c r="J49" s="84">
        <v>0</v>
      </c>
      <c r="K49" s="84">
        <v>0</v>
      </c>
      <c r="L49" s="84">
        <v>0</v>
      </c>
      <c r="M49" s="84">
        <v>0</v>
      </c>
      <c r="N49" s="84">
        <v>0</v>
      </c>
      <c r="O49" s="84">
        <v>0</v>
      </c>
      <c r="P49" s="84">
        <v>0.43430000000000002</v>
      </c>
      <c r="Q49" s="84">
        <v>0.49940000000000001</v>
      </c>
      <c r="R49" s="84">
        <v>0.14760000000000001</v>
      </c>
      <c r="S49" s="84">
        <v>0.5444</v>
      </c>
      <c r="T49" s="84">
        <v>0.49940000000000001</v>
      </c>
      <c r="U49" s="84">
        <v>0.34910000000000002</v>
      </c>
      <c r="V49" s="84">
        <v>0.44209999999999999</v>
      </c>
      <c r="W49" s="84">
        <v>0.61980000000000002</v>
      </c>
      <c r="X49" s="84">
        <v>0.1502</v>
      </c>
      <c r="Y49" s="84">
        <v>0.3745</v>
      </c>
      <c r="Z49" s="84">
        <v>0.40150000000000002</v>
      </c>
      <c r="AA49" s="84">
        <v>0.4254</v>
      </c>
      <c r="AD49" s="92" t="s">
        <v>115</v>
      </c>
      <c r="AE49" s="84">
        <v>0.47739999999999999</v>
      </c>
      <c r="AF49" s="84">
        <v>0.66690000000000005</v>
      </c>
      <c r="AG49" s="84">
        <v>0.72719999999999996</v>
      </c>
      <c r="AH49" s="84">
        <v>0.13700000000000001</v>
      </c>
      <c r="AI49" s="84">
        <v>0.80420000000000003</v>
      </c>
      <c r="AK49" s="92" t="s">
        <v>115</v>
      </c>
      <c r="AL49" s="84">
        <v>0.59760000000000002</v>
      </c>
      <c r="AM49" s="84">
        <v>0.79610000000000003</v>
      </c>
      <c r="AN49" s="84">
        <v>0.78669999999999995</v>
      </c>
      <c r="AO49" s="84">
        <v>0.38940000000000002</v>
      </c>
      <c r="AP49" s="84">
        <v>0.83389999999999997</v>
      </c>
      <c r="AR49" s="92" t="s">
        <v>115</v>
      </c>
      <c r="AS49" s="84">
        <v>0.55169999999999997</v>
      </c>
      <c r="AT49" s="84">
        <v>0.16039999999999999</v>
      </c>
      <c r="AU49" s="84">
        <v>5.4899999999999997E-2</v>
      </c>
      <c r="AV49" s="84">
        <v>0.10059999999999999</v>
      </c>
      <c r="AW49" s="84">
        <v>0.35859999999999997</v>
      </c>
      <c r="AY49" s="92" t="s">
        <v>115</v>
      </c>
      <c r="AZ49" s="84">
        <v>0.60499999999999998</v>
      </c>
      <c r="BA49" s="84">
        <v>7.5200000000000003E-2</v>
      </c>
      <c r="BB49" s="84">
        <v>1.12E-2</v>
      </c>
      <c r="BC49" s="84">
        <v>9.3799999999999994E-2</v>
      </c>
      <c r="BD49" s="84">
        <v>0.3004</v>
      </c>
    </row>
    <row r="50" spans="1:56">
      <c r="A50" s="142"/>
      <c r="B50" s="142"/>
      <c r="C50" s="5">
        <v>2</v>
      </c>
      <c r="D50" s="84">
        <v>0</v>
      </c>
      <c r="E50" s="84">
        <v>0</v>
      </c>
      <c r="F50" s="84">
        <v>0</v>
      </c>
      <c r="G50" s="84">
        <v>0</v>
      </c>
      <c r="H50" s="84">
        <v>0</v>
      </c>
      <c r="I50" s="84">
        <v>0</v>
      </c>
      <c r="J50" s="84">
        <v>0</v>
      </c>
      <c r="K50" s="84">
        <v>0</v>
      </c>
      <c r="L50" s="84">
        <v>0</v>
      </c>
      <c r="M50" s="84">
        <v>0</v>
      </c>
      <c r="N50" s="84">
        <v>0</v>
      </c>
      <c r="O50" s="84">
        <v>0</v>
      </c>
      <c r="P50" s="84">
        <v>0.42099999999999999</v>
      </c>
      <c r="Q50" s="84">
        <v>0.45450000000000002</v>
      </c>
      <c r="R50" s="84">
        <v>0.13120000000000001</v>
      </c>
      <c r="S50" s="84">
        <v>0.47110000000000002</v>
      </c>
      <c r="T50" s="84">
        <v>0.45450000000000002</v>
      </c>
      <c r="U50" s="84">
        <v>0.31890000000000002</v>
      </c>
      <c r="V50" s="84">
        <v>0.37690000000000001</v>
      </c>
      <c r="W50" s="84">
        <v>0.53310000000000002</v>
      </c>
      <c r="X50" s="84">
        <v>0.25779999999999997</v>
      </c>
      <c r="Y50" s="84">
        <v>0.33239999999999997</v>
      </c>
      <c r="Z50" s="84">
        <v>0.39169999999999999</v>
      </c>
      <c r="AA50" s="84">
        <v>0.40400000000000003</v>
      </c>
      <c r="AD50" s="92" t="s">
        <v>116</v>
      </c>
      <c r="AE50" s="84">
        <v>0.55069999999999997</v>
      </c>
      <c r="AF50" s="84">
        <v>0.77129999999999999</v>
      </c>
      <c r="AG50" s="84">
        <v>0.76280000000000003</v>
      </c>
      <c r="AH50" s="84">
        <v>0.1227</v>
      </c>
      <c r="AI50" s="84">
        <v>0.74660000000000004</v>
      </c>
      <c r="AK50" s="92" t="s">
        <v>116</v>
      </c>
      <c r="AL50" s="84">
        <v>0.62219999999999998</v>
      </c>
      <c r="AM50" s="84">
        <v>0.80920000000000003</v>
      </c>
      <c r="AN50" s="84">
        <v>0.75309999999999999</v>
      </c>
      <c r="AO50" s="84">
        <v>0.25590000000000002</v>
      </c>
      <c r="AP50" s="84">
        <v>0.82720000000000005</v>
      </c>
      <c r="AR50" s="92" t="s">
        <v>116</v>
      </c>
      <c r="AS50" s="84">
        <v>0.51890000000000003</v>
      </c>
      <c r="AT50" s="84">
        <v>0.1285</v>
      </c>
      <c r="AU50" s="84">
        <v>7.0300000000000001E-2</v>
      </c>
      <c r="AV50" s="84">
        <v>0.15870000000000001</v>
      </c>
      <c r="AW50" s="84">
        <v>0.35089999999999999</v>
      </c>
      <c r="AY50" s="92" t="s">
        <v>116</v>
      </c>
      <c r="AZ50" s="84">
        <v>0.52449999999999997</v>
      </c>
      <c r="BA50" s="84">
        <v>0.12429999999999999</v>
      </c>
      <c r="BB50" s="84">
        <v>3.1600000000000003E-2</v>
      </c>
      <c r="BC50" s="84">
        <v>8.2699999999999996E-2</v>
      </c>
      <c r="BD50" s="84">
        <v>0.2923</v>
      </c>
    </row>
    <row r="51" spans="1:56">
      <c r="A51" s="142" t="s">
        <v>74</v>
      </c>
      <c r="B51" s="142" t="s">
        <v>86</v>
      </c>
      <c r="C51" s="5">
        <v>2.0416666666666701</v>
      </c>
      <c r="D51" s="84">
        <v>0</v>
      </c>
      <c r="E51" s="84">
        <v>0</v>
      </c>
      <c r="F51" s="84">
        <v>0</v>
      </c>
      <c r="G51" s="84">
        <v>0</v>
      </c>
      <c r="H51" s="84">
        <v>0</v>
      </c>
      <c r="I51" s="84">
        <v>0</v>
      </c>
      <c r="J51" s="84">
        <v>0</v>
      </c>
      <c r="K51" s="84">
        <v>0</v>
      </c>
      <c r="L51" s="84">
        <v>0</v>
      </c>
      <c r="M51" s="84">
        <v>0</v>
      </c>
      <c r="N51" s="84">
        <v>0</v>
      </c>
      <c r="O51" s="84">
        <v>0</v>
      </c>
      <c r="P51" s="84">
        <v>0.40189999999999998</v>
      </c>
      <c r="Q51" s="84">
        <v>0.438</v>
      </c>
      <c r="R51" s="84">
        <v>0.1198</v>
      </c>
      <c r="S51" s="84">
        <v>0.49099999999999999</v>
      </c>
      <c r="T51" s="84">
        <v>0.438</v>
      </c>
      <c r="U51" s="84">
        <v>0.31090000000000001</v>
      </c>
      <c r="V51" s="84">
        <v>0.5272</v>
      </c>
      <c r="W51" s="84">
        <v>0.66320000000000001</v>
      </c>
      <c r="X51" s="84">
        <v>0.49769999999999998</v>
      </c>
      <c r="Y51" s="84">
        <v>0.43030000000000002</v>
      </c>
      <c r="Z51" s="84">
        <v>0.3493</v>
      </c>
      <c r="AA51" s="84">
        <v>0.46089999999999998</v>
      </c>
      <c r="AD51" s="92" t="s">
        <v>117</v>
      </c>
      <c r="AE51" s="84">
        <v>0.3165</v>
      </c>
      <c r="AF51" s="84">
        <v>0.77200000000000002</v>
      </c>
      <c r="AG51" s="84">
        <v>0.32390000000000002</v>
      </c>
      <c r="AH51" s="84">
        <v>0.12130000000000001</v>
      </c>
      <c r="AI51" s="84">
        <v>0.60319999999999996</v>
      </c>
      <c r="AK51" s="92" t="s">
        <v>117</v>
      </c>
      <c r="AL51" s="84">
        <v>0.53659999999999997</v>
      </c>
      <c r="AM51" s="84">
        <v>0.81589999999999996</v>
      </c>
      <c r="AN51" s="84">
        <v>0.58760000000000001</v>
      </c>
      <c r="AO51" s="84">
        <v>0.2873</v>
      </c>
      <c r="AP51" s="84">
        <v>0.72260000000000002</v>
      </c>
      <c r="AR51" s="92" t="s">
        <v>117</v>
      </c>
      <c r="AS51" s="84">
        <v>0.50019999999999998</v>
      </c>
      <c r="AT51" s="84">
        <v>0.16969999999999999</v>
      </c>
      <c r="AU51" s="84">
        <v>7.9899999999999999E-2</v>
      </c>
      <c r="AV51" s="84">
        <v>0.12709999999999999</v>
      </c>
      <c r="AW51" s="84">
        <v>0.2787</v>
      </c>
      <c r="AY51" s="92" t="s">
        <v>117</v>
      </c>
      <c r="AZ51" s="84">
        <v>0.50180000000000002</v>
      </c>
      <c r="BA51" s="84">
        <v>0.13700000000000001</v>
      </c>
      <c r="BB51" s="84">
        <v>4.19E-2</v>
      </c>
      <c r="BC51" s="84">
        <v>9.4E-2</v>
      </c>
      <c r="BD51" s="84">
        <v>0.28270000000000001</v>
      </c>
    </row>
    <row r="52" spans="1:56">
      <c r="A52" s="142"/>
      <c r="B52" s="142"/>
      <c r="C52" s="5">
        <v>2.0833333333333299</v>
      </c>
      <c r="D52" s="84">
        <v>0</v>
      </c>
      <c r="E52" s="84">
        <v>0</v>
      </c>
      <c r="F52" s="84">
        <v>0</v>
      </c>
      <c r="G52" s="84">
        <v>0</v>
      </c>
      <c r="H52" s="84">
        <v>0</v>
      </c>
      <c r="I52" s="84">
        <v>0</v>
      </c>
      <c r="J52" s="84">
        <v>0</v>
      </c>
      <c r="K52" s="84">
        <v>0</v>
      </c>
      <c r="L52" s="84">
        <v>0</v>
      </c>
      <c r="M52" s="84">
        <v>0</v>
      </c>
      <c r="N52" s="84">
        <v>0</v>
      </c>
      <c r="O52" s="84">
        <v>0</v>
      </c>
      <c r="P52" s="84">
        <v>0.43819999999999998</v>
      </c>
      <c r="Q52" s="84">
        <v>0.51980000000000004</v>
      </c>
      <c r="R52" s="84">
        <v>0.11609999999999999</v>
      </c>
      <c r="S52" s="84">
        <v>0.49270000000000003</v>
      </c>
      <c r="T52" s="84">
        <v>0.51980000000000004</v>
      </c>
      <c r="U52" s="84">
        <v>0.32969999999999999</v>
      </c>
      <c r="V52" s="84">
        <v>0.44400000000000001</v>
      </c>
      <c r="W52" s="84">
        <v>0.66320000000000001</v>
      </c>
      <c r="X52" s="84">
        <v>0.4995</v>
      </c>
      <c r="Y52" s="84">
        <v>0.40949999999999998</v>
      </c>
      <c r="Z52" s="84">
        <v>0.41720000000000002</v>
      </c>
      <c r="AA52" s="84">
        <v>0.48480000000000001</v>
      </c>
      <c r="AD52" s="92" t="s">
        <v>118</v>
      </c>
      <c r="AE52" s="84">
        <v>0</v>
      </c>
      <c r="AF52" s="84">
        <v>0.45839999999999997</v>
      </c>
      <c r="AG52" s="84">
        <v>0</v>
      </c>
      <c r="AH52" s="84">
        <v>0</v>
      </c>
      <c r="AI52" s="84">
        <v>0.49099999999999999</v>
      </c>
      <c r="AK52" s="92" t="s">
        <v>118</v>
      </c>
      <c r="AL52" s="84">
        <v>0.11360000000000001</v>
      </c>
      <c r="AM52" s="84">
        <v>0.55210000000000004</v>
      </c>
      <c r="AN52" s="84">
        <v>9.8500000000000004E-2</v>
      </c>
      <c r="AO52" s="84">
        <v>0.1736</v>
      </c>
      <c r="AP52" s="84">
        <v>0.61129999999999995</v>
      </c>
      <c r="AR52" s="92" t="s">
        <v>118</v>
      </c>
      <c r="AS52" s="84">
        <v>0.50449999999999995</v>
      </c>
      <c r="AT52" s="84">
        <v>0.15570000000000001</v>
      </c>
      <c r="AU52" s="84">
        <v>8.1100000000000005E-2</v>
      </c>
      <c r="AV52" s="84">
        <v>0.1255</v>
      </c>
      <c r="AW52" s="84">
        <v>0.29870000000000002</v>
      </c>
      <c r="AY52" s="92" t="s">
        <v>118</v>
      </c>
      <c r="AZ52" s="84">
        <v>0.50780000000000003</v>
      </c>
      <c r="BA52" s="84">
        <v>0.19400000000000001</v>
      </c>
      <c r="BB52" s="84">
        <v>7.0900000000000005E-2</v>
      </c>
      <c r="BC52" s="84">
        <v>0.12870000000000001</v>
      </c>
      <c r="BD52" s="84">
        <v>0.36899999999999999</v>
      </c>
    </row>
    <row r="53" spans="1:56">
      <c r="A53" s="142"/>
      <c r="B53" s="142"/>
      <c r="C53" s="5">
        <v>2.125</v>
      </c>
      <c r="D53" s="84">
        <v>0</v>
      </c>
      <c r="E53" s="84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0.38950000000000001</v>
      </c>
      <c r="Q53" s="84">
        <v>0.59609999999999996</v>
      </c>
      <c r="R53" s="84">
        <v>0.1198</v>
      </c>
      <c r="S53" s="84">
        <v>0.51819999999999999</v>
      </c>
      <c r="T53" s="84">
        <v>0.59609999999999996</v>
      </c>
      <c r="U53" s="84">
        <v>0.33160000000000001</v>
      </c>
      <c r="V53" s="84">
        <v>0.40279999999999999</v>
      </c>
      <c r="W53" s="84">
        <v>0.6472</v>
      </c>
      <c r="X53" s="84">
        <v>0.54510000000000003</v>
      </c>
      <c r="Y53" s="84">
        <v>0.43059999999999998</v>
      </c>
      <c r="Z53" s="84">
        <v>0.36859999999999998</v>
      </c>
      <c r="AA53" s="84">
        <v>0.45829999999999999</v>
      </c>
      <c r="AD53" s="92" t="s">
        <v>119</v>
      </c>
      <c r="AE53" s="84">
        <v>0</v>
      </c>
      <c r="AF53" s="84">
        <v>1.6999999999999999E-3</v>
      </c>
      <c r="AG53" s="84">
        <v>0</v>
      </c>
      <c r="AH53" s="84">
        <v>0</v>
      </c>
      <c r="AI53" s="84">
        <v>2.64E-2</v>
      </c>
      <c r="AK53" s="92" t="s">
        <v>119</v>
      </c>
      <c r="AL53" s="84">
        <v>0</v>
      </c>
      <c r="AM53" s="84">
        <v>0.2717</v>
      </c>
      <c r="AN53" s="84">
        <v>0</v>
      </c>
      <c r="AO53" s="84">
        <v>1.8E-3</v>
      </c>
      <c r="AP53" s="84">
        <v>0.2462</v>
      </c>
      <c r="AR53" s="92" t="s">
        <v>119</v>
      </c>
      <c r="AS53" s="84">
        <v>0.51449999999999996</v>
      </c>
      <c r="AT53" s="84">
        <v>0.22520000000000001</v>
      </c>
      <c r="AU53" s="84">
        <v>0.127</v>
      </c>
      <c r="AV53" s="84">
        <v>0.1573</v>
      </c>
      <c r="AW53" s="84">
        <v>0.34839999999999999</v>
      </c>
      <c r="AY53" s="92" t="s">
        <v>119</v>
      </c>
      <c r="AZ53" s="84">
        <v>0.57620000000000005</v>
      </c>
      <c r="BA53" s="84">
        <v>0.26769999999999999</v>
      </c>
      <c r="BB53" s="84">
        <v>0.187</v>
      </c>
      <c r="BC53" s="84">
        <v>0.22989999999999999</v>
      </c>
      <c r="BD53" s="84">
        <v>0.53149999999999997</v>
      </c>
    </row>
    <row r="54" spans="1:56">
      <c r="A54" s="142"/>
      <c r="B54" s="142"/>
      <c r="C54" s="5">
        <v>2.1666666666666701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0.36109999999999998</v>
      </c>
      <c r="Q54" s="84">
        <v>0.50370000000000004</v>
      </c>
      <c r="R54" s="84">
        <v>0.1295</v>
      </c>
      <c r="S54" s="84">
        <v>0.51539999999999997</v>
      </c>
      <c r="T54" s="84">
        <v>0.50370000000000004</v>
      </c>
      <c r="U54" s="84">
        <v>0.31590000000000001</v>
      </c>
      <c r="V54" s="84">
        <v>0.44219999999999998</v>
      </c>
      <c r="W54" s="84">
        <v>0.68740000000000001</v>
      </c>
      <c r="X54" s="84">
        <v>0.58819999999999995</v>
      </c>
      <c r="Y54" s="84">
        <v>0.45679999999999998</v>
      </c>
      <c r="Z54" s="84">
        <v>0.3397</v>
      </c>
      <c r="AA54" s="84">
        <v>0.46339999999999998</v>
      </c>
      <c r="AD54" s="92" t="s">
        <v>120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K54" s="92" t="s">
        <v>120</v>
      </c>
      <c r="AL54" s="84">
        <v>0</v>
      </c>
      <c r="AM54" s="84">
        <v>9.1000000000000004E-3</v>
      </c>
      <c r="AN54" s="84">
        <v>0</v>
      </c>
      <c r="AO54" s="84">
        <v>0</v>
      </c>
      <c r="AP54" s="84">
        <v>8.3000000000000001E-3</v>
      </c>
      <c r="AR54" s="92" t="s">
        <v>120</v>
      </c>
      <c r="AS54" s="84">
        <v>0.56889999999999996</v>
      </c>
      <c r="AT54" s="84">
        <v>0.22900000000000001</v>
      </c>
      <c r="AU54" s="84">
        <v>0.23949999999999999</v>
      </c>
      <c r="AV54" s="84">
        <v>0.23230000000000001</v>
      </c>
      <c r="AW54" s="84">
        <v>0.36609999999999998</v>
      </c>
      <c r="AY54" s="92" t="s">
        <v>120</v>
      </c>
      <c r="AZ54" s="84">
        <v>0.6905</v>
      </c>
      <c r="BA54" s="84">
        <v>0.34539999999999998</v>
      </c>
      <c r="BB54" s="84">
        <v>0.3624</v>
      </c>
      <c r="BC54" s="84">
        <v>0.31180000000000002</v>
      </c>
      <c r="BD54" s="84">
        <v>0.57699999999999996</v>
      </c>
    </row>
    <row r="55" spans="1:56">
      <c r="A55" s="142"/>
      <c r="B55" s="142"/>
      <c r="C55" s="5">
        <v>2.2083333333333299</v>
      </c>
      <c r="D55" s="84">
        <v>0</v>
      </c>
      <c r="E55" s="84">
        <v>0</v>
      </c>
      <c r="F55" s="84">
        <v>0</v>
      </c>
      <c r="G55" s="84">
        <v>0</v>
      </c>
      <c r="H55" s="84">
        <v>0</v>
      </c>
      <c r="I55" s="84">
        <v>0</v>
      </c>
      <c r="J55" s="84">
        <v>0</v>
      </c>
      <c r="K55" s="84">
        <v>0</v>
      </c>
      <c r="L55" s="84">
        <v>0</v>
      </c>
      <c r="M55" s="84">
        <v>0</v>
      </c>
      <c r="N55" s="84">
        <v>0</v>
      </c>
      <c r="O55" s="84">
        <v>0</v>
      </c>
      <c r="P55" s="84">
        <v>0.31390000000000001</v>
      </c>
      <c r="Q55" s="84">
        <v>0.47610000000000002</v>
      </c>
      <c r="R55" s="84">
        <v>0.1041</v>
      </c>
      <c r="S55" s="84">
        <v>0.42820000000000003</v>
      </c>
      <c r="T55" s="84">
        <v>0.47610000000000002</v>
      </c>
      <c r="U55" s="84">
        <v>0.27179999999999999</v>
      </c>
      <c r="V55" s="84">
        <v>0.48759999999999998</v>
      </c>
      <c r="W55" s="84">
        <v>0.66569999999999996</v>
      </c>
      <c r="X55" s="84">
        <v>0.5756</v>
      </c>
      <c r="Y55" s="84">
        <v>0.48220000000000002</v>
      </c>
      <c r="Z55" s="84">
        <v>0.28070000000000001</v>
      </c>
      <c r="AA55" s="84">
        <v>0.43380000000000002</v>
      </c>
      <c r="AD55" s="92" t="s">
        <v>121</v>
      </c>
      <c r="AE55" s="84">
        <v>0</v>
      </c>
      <c r="AF55" s="84">
        <v>0</v>
      </c>
      <c r="AG55" s="84">
        <v>0</v>
      </c>
      <c r="AH55" s="84">
        <v>0</v>
      </c>
      <c r="AI55" s="84">
        <v>0</v>
      </c>
      <c r="AK55" s="92" t="s">
        <v>121</v>
      </c>
      <c r="AL55" s="84">
        <v>0</v>
      </c>
      <c r="AM55" s="84">
        <v>0</v>
      </c>
      <c r="AN55" s="84">
        <v>0</v>
      </c>
      <c r="AO55" s="84">
        <v>0</v>
      </c>
      <c r="AP55" s="84">
        <v>0</v>
      </c>
      <c r="AR55" s="92" t="s">
        <v>121</v>
      </c>
      <c r="AS55" s="84">
        <v>0.58689999999999998</v>
      </c>
      <c r="AT55" s="84">
        <v>0.22259999999999999</v>
      </c>
      <c r="AU55" s="84">
        <v>0.36359999999999998</v>
      </c>
      <c r="AV55" s="84">
        <v>0.30230000000000001</v>
      </c>
      <c r="AW55" s="84">
        <v>0.4108</v>
      </c>
      <c r="AY55" s="92" t="s">
        <v>121</v>
      </c>
      <c r="AZ55" s="84">
        <v>0.753</v>
      </c>
      <c r="BA55" s="84">
        <v>0.4582</v>
      </c>
      <c r="BB55" s="84">
        <v>0.55220000000000002</v>
      </c>
      <c r="BC55" s="84">
        <v>0.37980000000000003</v>
      </c>
      <c r="BD55" s="84">
        <v>0.59460000000000002</v>
      </c>
    </row>
    <row r="56" spans="1:56">
      <c r="A56" s="142"/>
      <c r="B56" s="142"/>
      <c r="C56" s="5">
        <v>2.25</v>
      </c>
      <c r="D56" s="84">
        <v>0</v>
      </c>
      <c r="E56" s="84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0.29120000000000001</v>
      </c>
      <c r="Q56" s="84">
        <v>0.44269999999999998</v>
      </c>
      <c r="R56" s="84">
        <v>0.1244</v>
      </c>
      <c r="S56" s="84">
        <v>0.46539999999999998</v>
      </c>
      <c r="T56" s="84">
        <v>0.44269999999999998</v>
      </c>
      <c r="U56" s="84">
        <v>0.27700000000000002</v>
      </c>
      <c r="V56" s="84">
        <v>0.56040000000000001</v>
      </c>
      <c r="W56" s="84">
        <v>0.62960000000000005</v>
      </c>
      <c r="X56" s="84">
        <v>0.69040000000000001</v>
      </c>
      <c r="Y56" s="84">
        <v>0.54069999999999996</v>
      </c>
      <c r="Z56" s="84">
        <v>0.29360000000000003</v>
      </c>
      <c r="AA56" s="84">
        <v>0.45600000000000002</v>
      </c>
      <c r="AD56" s="92" t="s">
        <v>122</v>
      </c>
      <c r="AE56" s="84">
        <v>0</v>
      </c>
      <c r="AF56" s="84">
        <v>0</v>
      </c>
      <c r="AG56" s="84">
        <v>0</v>
      </c>
      <c r="AH56" s="84">
        <v>0</v>
      </c>
      <c r="AI56" s="84">
        <v>0</v>
      </c>
      <c r="AK56" s="92" t="s">
        <v>122</v>
      </c>
      <c r="AL56" s="84">
        <v>0</v>
      </c>
      <c r="AM56" s="84">
        <v>0</v>
      </c>
      <c r="AN56" s="84">
        <v>0</v>
      </c>
      <c r="AO56" s="84">
        <v>0</v>
      </c>
      <c r="AP56" s="84">
        <v>0</v>
      </c>
      <c r="AR56" s="92" t="s">
        <v>122</v>
      </c>
      <c r="AS56" s="84">
        <v>0.625</v>
      </c>
      <c r="AT56" s="84">
        <v>0.25629999999999997</v>
      </c>
      <c r="AU56" s="84">
        <v>0.48380000000000001</v>
      </c>
      <c r="AV56" s="84">
        <v>0.26129999999999998</v>
      </c>
      <c r="AW56" s="84">
        <v>0.437</v>
      </c>
      <c r="AY56" s="92" t="s">
        <v>122</v>
      </c>
      <c r="AZ56" s="84">
        <v>0.75509999999999999</v>
      </c>
      <c r="BA56" s="84">
        <v>0.46639999999999998</v>
      </c>
      <c r="BB56" s="84">
        <v>0.59309999999999996</v>
      </c>
      <c r="BC56" s="84">
        <v>0.34960000000000002</v>
      </c>
      <c r="BD56" s="84">
        <v>0.63729999999999998</v>
      </c>
    </row>
    <row r="57" spans="1:56">
      <c r="A57" s="142"/>
      <c r="B57" s="142"/>
      <c r="C57" s="5">
        <v>2.2916666666666701</v>
      </c>
      <c r="D57" s="84">
        <v>0</v>
      </c>
      <c r="E57" s="84">
        <v>0</v>
      </c>
      <c r="F57" s="84">
        <v>0</v>
      </c>
      <c r="G57" s="84">
        <v>0</v>
      </c>
      <c r="H57" s="84">
        <v>0</v>
      </c>
      <c r="I57" s="84">
        <v>0</v>
      </c>
      <c r="J57" s="84">
        <v>0</v>
      </c>
      <c r="K57" s="84">
        <v>3.3999999999999998E-3</v>
      </c>
      <c r="L57" s="84">
        <v>0</v>
      </c>
      <c r="M57" s="84">
        <v>0</v>
      </c>
      <c r="N57" s="84">
        <v>0</v>
      </c>
      <c r="O57" s="84">
        <v>6.9999999999999999E-4</v>
      </c>
      <c r="P57" s="84">
        <v>0.33929999999999999</v>
      </c>
      <c r="Q57" s="84">
        <v>0.45619999999999999</v>
      </c>
      <c r="R57" s="84">
        <v>9.9199999999999997E-2</v>
      </c>
      <c r="S57" s="84">
        <v>0.44409999999999999</v>
      </c>
      <c r="T57" s="84">
        <v>0.45619999999999999</v>
      </c>
      <c r="U57" s="84">
        <v>0.27779999999999999</v>
      </c>
      <c r="V57" s="84">
        <v>0.49330000000000002</v>
      </c>
      <c r="W57" s="84">
        <v>0.54259999999999997</v>
      </c>
      <c r="X57" s="84">
        <v>0.76880000000000004</v>
      </c>
      <c r="Y57" s="84">
        <v>0.56159999999999999</v>
      </c>
      <c r="Z57" s="84">
        <v>0.27839999999999998</v>
      </c>
      <c r="AA57" s="84">
        <v>0.43099999999999999</v>
      </c>
      <c r="AD57" s="92" t="s">
        <v>123</v>
      </c>
      <c r="AE57" s="84">
        <v>0</v>
      </c>
      <c r="AF57" s="84">
        <v>0</v>
      </c>
      <c r="AG57" s="84">
        <v>0</v>
      </c>
      <c r="AH57" s="84">
        <v>0</v>
      </c>
      <c r="AI57" s="84">
        <v>0</v>
      </c>
      <c r="AK57" s="92" t="s">
        <v>123</v>
      </c>
      <c r="AL57" s="84">
        <v>0</v>
      </c>
      <c r="AM57" s="84">
        <v>0</v>
      </c>
      <c r="AN57" s="84">
        <v>0</v>
      </c>
      <c r="AO57" s="84">
        <v>0</v>
      </c>
      <c r="AP57" s="84">
        <v>0</v>
      </c>
      <c r="AR57" s="92" t="s">
        <v>123</v>
      </c>
      <c r="AS57" s="84">
        <v>0.59970000000000001</v>
      </c>
      <c r="AT57" s="84">
        <v>0.23780000000000001</v>
      </c>
      <c r="AU57" s="84">
        <v>0.41039999999999999</v>
      </c>
      <c r="AV57" s="84">
        <v>0.3528</v>
      </c>
      <c r="AW57" s="84">
        <v>0.40239999999999998</v>
      </c>
      <c r="AY57" s="92" t="s">
        <v>123</v>
      </c>
      <c r="AZ57" s="84">
        <v>0.7923</v>
      </c>
      <c r="BA57" s="84">
        <v>0.3931</v>
      </c>
      <c r="BB57" s="84">
        <v>0.43859999999999999</v>
      </c>
      <c r="BC57" s="84">
        <v>0.62280000000000002</v>
      </c>
      <c r="BD57" s="84">
        <v>0.58399999999999996</v>
      </c>
    </row>
    <row r="58" spans="1:56">
      <c r="A58" s="142"/>
      <c r="B58" s="142"/>
      <c r="C58" s="5">
        <v>2.3333333333333299</v>
      </c>
      <c r="D58" s="84">
        <v>0</v>
      </c>
      <c r="E58" s="84">
        <v>0</v>
      </c>
      <c r="F58" s="84">
        <v>0</v>
      </c>
      <c r="G58" s="84">
        <v>0</v>
      </c>
      <c r="H58" s="84">
        <v>0</v>
      </c>
      <c r="I58" s="84">
        <v>0</v>
      </c>
      <c r="J58" s="84">
        <v>0.14319999999999999</v>
      </c>
      <c r="K58" s="84">
        <v>0.18759999999999999</v>
      </c>
      <c r="L58" s="84">
        <v>2.35E-2</v>
      </c>
      <c r="M58" s="84">
        <v>0.1096</v>
      </c>
      <c r="N58" s="84">
        <v>6.0699999999999997E-2</v>
      </c>
      <c r="O58" s="84">
        <v>0.10489999999999999</v>
      </c>
      <c r="P58" s="84">
        <v>0.47789999999999999</v>
      </c>
      <c r="Q58" s="84">
        <v>0.40970000000000001</v>
      </c>
      <c r="R58" s="84">
        <v>8.2600000000000007E-2</v>
      </c>
      <c r="S58" s="84">
        <v>0.3735</v>
      </c>
      <c r="T58" s="84">
        <v>0.40970000000000001</v>
      </c>
      <c r="U58" s="84">
        <v>0.29070000000000001</v>
      </c>
      <c r="V58" s="84">
        <v>0.40460000000000002</v>
      </c>
      <c r="W58" s="84">
        <v>0.47760000000000002</v>
      </c>
      <c r="X58" s="84">
        <v>0.71020000000000005</v>
      </c>
      <c r="Y58" s="84">
        <v>0.57509999999999994</v>
      </c>
      <c r="Z58" s="84">
        <v>0.2238</v>
      </c>
      <c r="AA58" s="84">
        <v>0.37280000000000002</v>
      </c>
      <c r="AD58" s="92" t="s">
        <v>124</v>
      </c>
      <c r="AE58" s="84">
        <v>0</v>
      </c>
      <c r="AF58" s="84">
        <v>0</v>
      </c>
      <c r="AG58" s="84">
        <v>0</v>
      </c>
      <c r="AH58" s="84">
        <v>0</v>
      </c>
      <c r="AI58" s="84">
        <v>0</v>
      </c>
      <c r="AK58" s="92" t="s">
        <v>124</v>
      </c>
      <c r="AL58" s="84">
        <v>0</v>
      </c>
      <c r="AM58" s="84">
        <v>0</v>
      </c>
      <c r="AN58" s="84">
        <v>0</v>
      </c>
      <c r="AO58" s="84">
        <v>0</v>
      </c>
      <c r="AP58" s="84">
        <v>0</v>
      </c>
      <c r="AR58" s="92" t="s">
        <v>124</v>
      </c>
      <c r="AS58" s="84">
        <v>0.5524</v>
      </c>
      <c r="AT58" s="84">
        <v>0.25879999999999997</v>
      </c>
      <c r="AU58" s="84">
        <v>0.40660000000000002</v>
      </c>
      <c r="AV58" s="84">
        <v>0.3649</v>
      </c>
      <c r="AW58" s="84">
        <v>0.3856</v>
      </c>
      <c r="AY58" s="92" t="s">
        <v>124</v>
      </c>
      <c r="AZ58" s="84">
        <v>0.80049999999999999</v>
      </c>
      <c r="BA58" s="84">
        <v>0.30880000000000002</v>
      </c>
      <c r="BB58" s="84">
        <v>0.41339999999999999</v>
      </c>
      <c r="BC58" s="84">
        <v>0.6048</v>
      </c>
      <c r="BD58" s="84">
        <v>0.63280000000000003</v>
      </c>
    </row>
    <row r="59" spans="1:56">
      <c r="A59" s="142"/>
      <c r="B59" s="142"/>
      <c r="C59" s="5">
        <v>2.375</v>
      </c>
      <c r="D59" s="84">
        <v>0</v>
      </c>
      <c r="E59" s="84">
        <v>4.1999999999999997E-3</v>
      </c>
      <c r="F59" s="84">
        <v>0</v>
      </c>
      <c r="G59" s="84">
        <v>0</v>
      </c>
      <c r="H59" s="84">
        <v>0</v>
      </c>
      <c r="I59" s="84">
        <v>8.0000000000000004E-4</v>
      </c>
      <c r="J59" s="84">
        <v>0.46210000000000001</v>
      </c>
      <c r="K59" s="84">
        <v>0.59119999999999995</v>
      </c>
      <c r="L59" s="84">
        <v>6.1400000000000003E-2</v>
      </c>
      <c r="M59" s="84">
        <v>0.40150000000000002</v>
      </c>
      <c r="N59" s="84">
        <v>0.4395</v>
      </c>
      <c r="O59" s="84">
        <v>0.39119999999999999</v>
      </c>
      <c r="P59" s="84">
        <v>0.4622</v>
      </c>
      <c r="Q59" s="84">
        <v>0.36780000000000002</v>
      </c>
      <c r="R59" s="84">
        <v>7.4200000000000002E-2</v>
      </c>
      <c r="S59" s="84">
        <v>0.3322</v>
      </c>
      <c r="T59" s="84">
        <v>0.36780000000000002</v>
      </c>
      <c r="U59" s="84">
        <v>0.26979999999999998</v>
      </c>
      <c r="V59" s="84">
        <v>0.35070000000000001</v>
      </c>
      <c r="W59" s="84">
        <v>0.4239</v>
      </c>
      <c r="X59" s="84">
        <v>0.65400000000000003</v>
      </c>
      <c r="Y59" s="84">
        <v>0.60470000000000002</v>
      </c>
      <c r="Z59" s="84">
        <v>0.19170000000000001</v>
      </c>
      <c r="AA59" s="84">
        <v>0.33329999999999999</v>
      </c>
    </row>
    <row r="60" spans="1:56">
      <c r="A60" s="142"/>
      <c r="B60" s="142"/>
      <c r="C60" s="5">
        <v>2.4166666666666701</v>
      </c>
      <c r="D60" s="84">
        <v>0.21820000000000001</v>
      </c>
      <c r="E60" s="84">
        <v>0.33510000000000001</v>
      </c>
      <c r="F60" s="84">
        <v>0</v>
      </c>
      <c r="G60" s="84">
        <v>0.19320000000000001</v>
      </c>
      <c r="H60" s="84">
        <v>0.1338</v>
      </c>
      <c r="I60" s="84">
        <v>0.17599999999999999</v>
      </c>
      <c r="J60" s="84">
        <v>0.65700000000000003</v>
      </c>
      <c r="K60" s="84">
        <v>0.78649999999999998</v>
      </c>
      <c r="L60" s="84">
        <v>0.2379</v>
      </c>
      <c r="M60" s="84">
        <v>0.62050000000000005</v>
      </c>
      <c r="N60" s="84">
        <v>0.69440000000000002</v>
      </c>
      <c r="O60" s="84">
        <v>0.59930000000000005</v>
      </c>
      <c r="P60" s="84">
        <v>0.4017</v>
      </c>
      <c r="Q60" s="84">
        <v>0.4138</v>
      </c>
      <c r="R60" s="84">
        <v>0.12529999999999999</v>
      </c>
      <c r="S60" s="84">
        <v>0.36859999999999998</v>
      </c>
      <c r="T60" s="84">
        <v>0.4138</v>
      </c>
      <c r="U60" s="84">
        <v>0.2858</v>
      </c>
      <c r="V60" s="84">
        <v>0.43059999999999998</v>
      </c>
      <c r="W60" s="84">
        <v>0.40689999999999998</v>
      </c>
      <c r="X60" s="84">
        <v>0.71360000000000001</v>
      </c>
      <c r="Y60" s="84">
        <v>0.68310000000000004</v>
      </c>
      <c r="Z60" s="84">
        <v>0.1779</v>
      </c>
      <c r="AA60" s="84">
        <v>0.34189999999999998</v>
      </c>
    </row>
    <row r="61" spans="1:56">
      <c r="A61" s="142"/>
      <c r="B61" s="142"/>
      <c r="C61" s="5">
        <v>2.4583333333333299</v>
      </c>
      <c r="D61" s="84">
        <v>0.50019999999999998</v>
      </c>
      <c r="E61" s="84">
        <v>0.74790000000000001</v>
      </c>
      <c r="F61" s="84">
        <v>0</v>
      </c>
      <c r="G61" s="84">
        <v>0.42459999999999998</v>
      </c>
      <c r="H61" s="84">
        <v>0.4501</v>
      </c>
      <c r="I61" s="84">
        <v>0.42459999999999998</v>
      </c>
      <c r="J61" s="84">
        <v>0.7329</v>
      </c>
      <c r="K61" s="84">
        <v>0.84079999999999999</v>
      </c>
      <c r="L61" s="84">
        <v>0.35870000000000002</v>
      </c>
      <c r="M61" s="84">
        <v>0.79490000000000005</v>
      </c>
      <c r="N61" s="84">
        <v>0.79339999999999999</v>
      </c>
      <c r="O61" s="84">
        <v>0.70420000000000005</v>
      </c>
      <c r="P61" s="84">
        <v>0.49280000000000002</v>
      </c>
      <c r="Q61" s="84">
        <v>0.56589999999999996</v>
      </c>
      <c r="R61" s="84">
        <v>0.12479999999999999</v>
      </c>
      <c r="S61" s="84">
        <v>0.505</v>
      </c>
      <c r="T61" s="84">
        <v>0.56589999999999996</v>
      </c>
      <c r="U61" s="84">
        <v>0.35649999999999998</v>
      </c>
      <c r="V61" s="84">
        <v>0.30059999999999998</v>
      </c>
      <c r="W61" s="84">
        <v>0.32500000000000001</v>
      </c>
      <c r="X61" s="84">
        <v>0.82330000000000003</v>
      </c>
      <c r="Y61" s="84">
        <v>0.65859999999999996</v>
      </c>
      <c r="Z61" s="84">
        <v>0.19869999999999999</v>
      </c>
      <c r="AA61" s="84">
        <v>0.3306</v>
      </c>
      <c r="AD61" s="144" t="s">
        <v>9</v>
      </c>
      <c r="AE61" s="144"/>
      <c r="AF61" s="144"/>
      <c r="AG61" s="144"/>
      <c r="AH61" s="144"/>
      <c r="AI61" s="144"/>
      <c r="AJ61" s="144"/>
      <c r="AK61" s="144"/>
      <c r="AL61" s="144"/>
      <c r="AM61" s="144"/>
      <c r="AN61" s="144"/>
      <c r="AO61" s="144"/>
      <c r="AP61" s="144"/>
      <c r="AQ61" s="144"/>
      <c r="AR61" s="144"/>
      <c r="AS61" s="144"/>
      <c r="AT61" s="144"/>
      <c r="AU61" s="144"/>
      <c r="AV61" s="144"/>
      <c r="AW61" s="144"/>
      <c r="AX61" s="144"/>
      <c r="AY61" s="144"/>
      <c r="AZ61" s="144"/>
      <c r="BA61" s="144"/>
      <c r="BB61" s="144"/>
      <c r="BC61" s="128"/>
      <c r="BD61" s="128"/>
    </row>
    <row r="62" spans="1:56">
      <c r="A62" s="142"/>
      <c r="B62" s="142"/>
      <c r="C62" s="5">
        <v>2.5</v>
      </c>
      <c r="D62" s="84">
        <v>0.53339999999999999</v>
      </c>
      <c r="E62" s="84">
        <v>0.75070000000000003</v>
      </c>
      <c r="F62" s="84">
        <v>0.16800000000000001</v>
      </c>
      <c r="G62" s="84">
        <v>0.58299999999999996</v>
      </c>
      <c r="H62" s="84">
        <v>0.53269999999999995</v>
      </c>
      <c r="I62" s="84">
        <v>0.51359999999999995</v>
      </c>
      <c r="J62" s="84">
        <v>0.79430000000000001</v>
      </c>
      <c r="K62" s="84">
        <v>0.84340000000000004</v>
      </c>
      <c r="L62" s="84">
        <v>0.54959999999999998</v>
      </c>
      <c r="M62" s="84">
        <v>0.80669999999999997</v>
      </c>
      <c r="N62" s="84">
        <v>0.80520000000000003</v>
      </c>
      <c r="O62" s="84">
        <v>0.75990000000000002</v>
      </c>
      <c r="P62" s="84">
        <v>0.56930000000000003</v>
      </c>
      <c r="Q62" s="84">
        <v>0.55520000000000003</v>
      </c>
      <c r="R62" s="84">
        <v>0.1341</v>
      </c>
      <c r="S62" s="84">
        <v>0.5181</v>
      </c>
      <c r="T62" s="84">
        <v>0.55520000000000003</v>
      </c>
      <c r="U62" s="84">
        <v>0.3831</v>
      </c>
      <c r="V62" s="84">
        <v>0.27639999999999998</v>
      </c>
      <c r="W62" s="84">
        <v>0.35360000000000003</v>
      </c>
      <c r="X62" s="84">
        <v>0.82069999999999999</v>
      </c>
      <c r="Y62" s="84">
        <v>0.65359999999999996</v>
      </c>
      <c r="Z62" s="84">
        <v>0.27389999999999998</v>
      </c>
      <c r="AA62" s="84">
        <v>0.3715</v>
      </c>
      <c r="AE62" s="84" t="s">
        <v>99</v>
      </c>
      <c r="AL62" s="84" t="s">
        <v>100</v>
      </c>
      <c r="AS62" s="84" t="s">
        <v>98</v>
      </c>
      <c r="AZ62" s="84" t="s">
        <v>153</v>
      </c>
    </row>
    <row r="63" spans="1:56">
      <c r="A63" s="142"/>
      <c r="B63" s="142"/>
      <c r="C63" s="5">
        <v>2.5416666666666701</v>
      </c>
      <c r="D63" s="84">
        <v>0.57130000000000003</v>
      </c>
      <c r="E63" s="84">
        <v>0.74080000000000001</v>
      </c>
      <c r="F63" s="84">
        <v>0.33810000000000001</v>
      </c>
      <c r="G63" s="84">
        <v>0.67059999999999997</v>
      </c>
      <c r="H63" s="84">
        <v>0.5635</v>
      </c>
      <c r="I63" s="84">
        <v>0.57689999999999997</v>
      </c>
      <c r="J63" s="84">
        <v>0.78249999999999997</v>
      </c>
      <c r="K63" s="84">
        <v>0.83089999999999997</v>
      </c>
      <c r="L63" s="84">
        <v>0.67910000000000004</v>
      </c>
      <c r="M63" s="84">
        <v>0.80940000000000001</v>
      </c>
      <c r="N63" s="84">
        <v>0.79069999999999996</v>
      </c>
      <c r="O63" s="84">
        <v>0.77849999999999997</v>
      </c>
      <c r="P63" s="84">
        <v>0.53449999999999998</v>
      </c>
      <c r="Q63" s="84">
        <v>0.45250000000000001</v>
      </c>
      <c r="R63" s="84">
        <v>0.1129</v>
      </c>
      <c r="S63" s="84">
        <v>0.43680000000000002</v>
      </c>
      <c r="T63" s="84">
        <v>0.45250000000000001</v>
      </c>
      <c r="U63" s="84">
        <v>0.33650000000000002</v>
      </c>
      <c r="V63" s="84">
        <v>0.3347</v>
      </c>
      <c r="W63" s="84">
        <v>0.4108</v>
      </c>
      <c r="X63" s="84">
        <v>0.85229999999999995</v>
      </c>
      <c r="Y63" s="84">
        <v>0.70660000000000001</v>
      </c>
      <c r="Z63" s="84">
        <v>0.3518</v>
      </c>
      <c r="AA63" s="84">
        <v>0.43619999999999998</v>
      </c>
      <c r="AE63" s="84">
        <v>1</v>
      </c>
      <c r="AF63" s="84">
        <v>2</v>
      </c>
      <c r="AG63" s="84">
        <v>3</v>
      </c>
      <c r="AH63" s="84">
        <v>4</v>
      </c>
      <c r="AI63" s="84">
        <v>5</v>
      </c>
      <c r="AL63" s="84">
        <v>1</v>
      </c>
      <c r="AM63" s="84">
        <v>2</v>
      </c>
      <c r="AN63" s="84">
        <v>3</v>
      </c>
      <c r="AO63" s="84">
        <v>4</v>
      </c>
      <c r="AP63" s="84">
        <v>5</v>
      </c>
      <c r="AS63" s="84">
        <v>1</v>
      </c>
      <c r="AT63" s="84">
        <v>2</v>
      </c>
      <c r="AU63" s="84">
        <v>3</v>
      </c>
      <c r="AV63" s="84">
        <v>4</v>
      </c>
      <c r="AW63" s="84">
        <v>5</v>
      </c>
      <c r="AZ63" s="84">
        <v>1</v>
      </c>
      <c r="BA63" s="84">
        <v>2</v>
      </c>
      <c r="BB63" s="84">
        <v>3</v>
      </c>
      <c r="BC63" s="84">
        <v>4</v>
      </c>
      <c r="BD63" s="84">
        <v>5</v>
      </c>
    </row>
    <row r="64" spans="1:56">
      <c r="A64" s="142"/>
      <c r="B64" s="142"/>
      <c r="C64" s="5">
        <v>2.5833333333333299</v>
      </c>
      <c r="D64" s="84">
        <v>0.58599999999999997</v>
      </c>
      <c r="E64" s="84">
        <v>0.74480000000000002</v>
      </c>
      <c r="F64" s="84">
        <v>0.44529999999999997</v>
      </c>
      <c r="G64" s="84">
        <v>0.66249999999999998</v>
      </c>
      <c r="H64" s="84">
        <v>0.43669999999999998</v>
      </c>
      <c r="I64" s="84">
        <v>0.57509999999999994</v>
      </c>
      <c r="J64" s="84">
        <v>0.77729999999999999</v>
      </c>
      <c r="K64" s="84">
        <v>0.83540000000000003</v>
      </c>
      <c r="L64" s="84">
        <v>0.81720000000000004</v>
      </c>
      <c r="M64" s="84">
        <v>0.81320000000000003</v>
      </c>
      <c r="N64" s="84">
        <v>0.77</v>
      </c>
      <c r="O64" s="84">
        <v>0.80259999999999998</v>
      </c>
      <c r="P64" s="84">
        <v>0.49659999999999999</v>
      </c>
      <c r="Q64" s="84">
        <v>0.35160000000000002</v>
      </c>
      <c r="R64" s="84">
        <v>0.1381</v>
      </c>
      <c r="S64" s="84">
        <v>0.35770000000000002</v>
      </c>
      <c r="T64" s="84">
        <v>0.35160000000000002</v>
      </c>
      <c r="U64" s="84">
        <v>0.30819999999999997</v>
      </c>
      <c r="V64" s="84">
        <v>0.29409999999999997</v>
      </c>
      <c r="W64" s="84">
        <v>0.3765</v>
      </c>
      <c r="X64" s="84">
        <v>0.86709999999999998</v>
      </c>
      <c r="Y64" s="84">
        <v>0.70750000000000002</v>
      </c>
      <c r="Z64" s="84">
        <v>0.31819999999999998</v>
      </c>
      <c r="AA64" s="84">
        <v>0.40870000000000001</v>
      </c>
      <c r="AD64" s="92" t="s">
        <v>101</v>
      </c>
      <c r="AE64" s="84">
        <v>0</v>
      </c>
      <c r="AF64" s="84">
        <v>0</v>
      </c>
      <c r="AG64" s="84">
        <v>0</v>
      </c>
      <c r="AH64" s="84">
        <v>0</v>
      </c>
      <c r="AI64" s="84">
        <v>0</v>
      </c>
      <c r="AK64" s="92" t="s">
        <v>101</v>
      </c>
      <c r="AL64" s="84">
        <v>0</v>
      </c>
      <c r="AM64" s="84">
        <v>0</v>
      </c>
      <c r="AN64" s="84">
        <v>0</v>
      </c>
      <c r="AO64" s="84">
        <v>0</v>
      </c>
      <c r="AP64" s="84">
        <v>0</v>
      </c>
      <c r="AR64" s="92" t="s">
        <v>101</v>
      </c>
      <c r="AS64" s="84">
        <v>0.70789999999999997</v>
      </c>
      <c r="AT64" s="84">
        <v>0.47410000000000002</v>
      </c>
      <c r="AU64" s="84">
        <v>0.48580000000000001</v>
      </c>
      <c r="AV64" s="84">
        <v>0.21640000000000001</v>
      </c>
      <c r="AW64" s="84">
        <v>0.60740000000000005</v>
      </c>
      <c r="AY64" s="92" t="s">
        <v>101</v>
      </c>
      <c r="AZ64" s="84">
        <v>0.67430000000000001</v>
      </c>
      <c r="BA64" s="84">
        <v>0.60680000000000001</v>
      </c>
      <c r="BB64" s="84">
        <v>0.50449999999999995</v>
      </c>
      <c r="BC64" s="84">
        <v>0.35849999999999999</v>
      </c>
      <c r="BD64" s="84">
        <v>0.63080000000000003</v>
      </c>
    </row>
    <row r="65" spans="1:56">
      <c r="A65" s="142"/>
      <c r="B65" s="142"/>
      <c r="C65" s="5">
        <v>2.625</v>
      </c>
      <c r="D65" s="84">
        <v>0.58509999999999995</v>
      </c>
      <c r="E65" s="84">
        <v>0.75080000000000002</v>
      </c>
      <c r="F65" s="84">
        <v>0.57120000000000004</v>
      </c>
      <c r="G65" s="84">
        <v>0.66739999999999999</v>
      </c>
      <c r="H65" s="84">
        <v>0.56369999999999998</v>
      </c>
      <c r="I65" s="84">
        <v>0.62770000000000004</v>
      </c>
      <c r="J65" s="84">
        <v>0.77939999999999998</v>
      </c>
      <c r="K65" s="84">
        <v>0.84830000000000005</v>
      </c>
      <c r="L65" s="84">
        <v>0.82110000000000005</v>
      </c>
      <c r="M65" s="84">
        <v>0.79210000000000003</v>
      </c>
      <c r="N65" s="84">
        <v>0.77470000000000006</v>
      </c>
      <c r="O65" s="84">
        <v>0.80310000000000004</v>
      </c>
      <c r="P65" s="84">
        <v>0.4158</v>
      </c>
      <c r="Q65" s="84">
        <v>0.35360000000000003</v>
      </c>
      <c r="R65" s="84">
        <v>0.11219999999999999</v>
      </c>
      <c r="S65" s="84">
        <v>0.3715</v>
      </c>
      <c r="T65" s="84">
        <v>0.35360000000000003</v>
      </c>
      <c r="U65" s="84">
        <v>0.27800000000000002</v>
      </c>
      <c r="V65" s="84">
        <v>0.34320000000000001</v>
      </c>
      <c r="W65" s="84">
        <v>0.43909999999999999</v>
      </c>
      <c r="X65" s="84">
        <v>0.90169999999999995</v>
      </c>
      <c r="Y65" s="84">
        <v>0.69840000000000002</v>
      </c>
      <c r="Z65" s="84">
        <v>0.3538</v>
      </c>
      <c r="AA65" s="84">
        <v>0.44979999999999998</v>
      </c>
      <c r="AD65" s="92" t="s">
        <v>102</v>
      </c>
      <c r="AE65" s="84">
        <v>0</v>
      </c>
      <c r="AF65" s="84">
        <v>0</v>
      </c>
      <c r="AG65" s="84">
        <v>0</v>
      </c>
      <c r="AH65" s="84">
        <v>0</v>
      </c>
      <c r="AI65" s="84">
        <v>0</v>
      </c>
      <c r="AK65" s="92" t="s">
        <v>102</v>
      </c>
      <c r="AL65" s="84">
        <v>0</v>
      </c>
      <c r="AM65" s="84">
        <v>0</v>
      </c>
      <c r="AN65" s="84">
        <v>0</v>
      </c>
      <c r="AO65" s="84">
        <v>0</v>
      </c>
      <c r="AP65" s="84">
        <v>0</v>
      </c>
      <c r="AR65" s="92" t="s">
        <v>102</v>
      </c>
      <c r="AS65" s="84">
        <v>0.63109999999999999</v>
      </c>
      <c r="AT65" s="84">
        <v>0.47799999999999998</v>
      </c>
      <c r="AU65" s="84">
        <v>0.49059999999999998</v>
      </c>
      <c r="AV65" s="84">
        <v>0.15590000000000001</v>
      </c>
      <c r="AW65" s="84">
        <v>0.68710000000000004</v>
      </c>
      <c r="AY65" s="92" t="s">
        <v>102</v>
      </c>
      <c r="AZ65" s="84">
        <v>0.62590000000000001</v>
      </c>
      <c r="BA65" s="84">
        <v>0.5786</v>
      </c>
      <c r="BB65" s="84">
        <v>0.53569999999999995</v>
      </c>
      <c r="BC65" s="84">
        <v>0.38679999999999998</v>
      </c>
      <c r="BD65" s="84">
        <v>0.6532</v>
      </c>
    </row>
    <row r="66" spans="1:56">
      <c r="A66" s="142"/>
      <c r="B66" s="142"/>
      <c r="C66" s="5">
        <v>2.6666666666666701</v>
      </c>
      <c r="D66" s="84">
        <v>0.51700000000000002</v>
      </c>
      <c r="E66" s="84">
        <v>0.73209999999999997</v>
      </c>
      <c r="F66" s="84">
        <v>0.56399999999999995</v>
      </c>
      <c r="G66" s="84">
        <v>0.64229999999999998</v>
      </c>
      <c r="H66" s="84">
        <v>0.54169999999999996</v>
      </c>
      <c r="I66" s="84">
        <v>0.59940000000000004</v>
      </c>
      <c r="J66" s="84">
        <v>0.72040000000000004</v>
      </c>
      <c r="K66" s="84">
        <v>0.82569999999999999</v>
      </c>
      <c r="L66" s="84">
        <v>0.75700000000000001</v>
      </c>
      <c r="M66" s="84">
        <v>0.78310000000000002</v>
      </c>
      <c r="N66" s="84">
        <v>0.74380000000000002</v>
      </c>
      <c r="O66" s="84">
        <v>0.76600000000000001</v>
      </c>
      <c r="P66" s="84">
        <v>0.42130000000000001</v>
      </c>
      <c r="Q66" s="84">
        <v>0.374</v>
      </c>
      <c r="R66" s="84">
        <v>0.1163</v>
      </c>
      <c r="S66" s="84">
        <v>0.33119999999999999</v>
      </c>
      <c r="T66" s="84">
        <v>0.374</v>
      </c>
      <c r="U66" s="84">
        <v>0.27560000000000001</v>
      </c>
      <c r="V66" s="84">
        <v>0.3926</v>
      </c>
      <c r="W66" s="84">
        <v>0.52439999999999998</v>
      </c>
      <c r="X66" s="84">
        <v>0.89090000000000003</v>
      </c>
      <c r="Y66" s="84">
        <v>0.74560000000000004</v>
      </c>
      <c r="Z66" s="84">
        <v>0.4345</v>
      </c>
      <c r="AA66" s="84">
        <v>0.5161</v>
      </c>
      <c r="AD66" s="92" t="s">
        <v>103</v>
      </c>
      <c r="AE66" s="84">
        <v>0</v>
      </c>
      <c r="AF66" s="84">
        <v>0</v>
      </c>
      <c r="AG66" s="84">
        <v>0</v>
      </c>
      <c r="AH66" s="84">
        <v>0</v>
      </c>
      <c r="AI66" s="84">
        <v>0</v>
      </c>
      <c r="AK66" s="92" t="s">
        <v>103</v>
      </c>
      <c r="AL66" s="84">
        <v>0</v>
      </c>
      <c r="AM66" s="84">
        <v>0</v>
      </c>
      <c r="AN66" s="84">
        <v>0</v>
      </c>
      <c r="AO66" s="84">
        <v>0</v>
      </c>
      <c r="AP66" s="84">
        <v>0</v>
      </c>
      <c r="AR66" s="92" t="s">
        <v>103</v>
      </c>
      <c r="AS66" s="84">
        <v>0.61060000000000003</v>
      </c>
      <c r="AT66" s="84">
        <v>0.33929999999999999</v>
      </c>
      <c r="AU66" s="84">
        <v>0.4622</v>
      </c>
      <c r="AV66" s="84">
        <v>0.1177</v>
      </c>
      <c r="AW66" s="84">
        <v>0.59619999999999995</v>
      </c>
      <c r="AY66" s="92" t="s">
        <v>103</v>
      </c>
      <c r="AZ66" s="84">
        <v>0.59950000000000003</v>
      </c>
      <c r="BA66" s="84">
        <v>0.4325</v>
      </c>
      <c r="BB66" s="84">
        <v>0.52149999999999996</v>
      </c>
      <c r="BC66" s="84">
        <v>0.36070000000000002</v>
      </c>
      <c r="BD66" s="84">
        <v>0.64859999999999995</v>
      </c>
    </row>
    <row r="67" spans="1:56">
      <c r="A67" s="142"/>
      <c r="B67" s="142"/>
      <c r="C67" s="5">
        <v>2.7083333333333299</v>
      </c>
      <c r="D67" s="84">
        <v>0.36380000000000001</v>
      </c>
      <c r="E67" s="84">
        <v>0.5514</v>
      </c>
      <c r="F67" s="84">
        <v>0.33750000000000002</v>
      </c>
      <c r="G67" s="84">
        <v>0.51870000000000005</v>
      </c>
      <c r="H67" s="84">
        <v>0.34749999999999998</v>
      </c>
      <c r="I67" s="84">
        <v>0.42380000000000001</v>
      </c>
      <c r="J67" s="84">
        <v>0.56579999999999997</v>
      </c>
      <c r="K67" s="84">
        <v>0.65559999999999996</v>
      </c>
      <c r="L67" s="84">
        <v>0.50509999999999999</v>
      </c>
      <c r="M67" s="84">
        <v>0.64729999999999999</v>
      </c>
      <c r="N67" s="84">
        <v>0.62690000000000001</v>
      </c>
      <c r="O67" s="84">
        <v>0.60009999999999997</v>
      </c>
      <c r="P67" s="84">
        <v>0.40389999999999998</v>
      </c>
      <c r="Q67" s="84">
        <v>0.37119999999999997</v>
      </c>
      <c r="R67" s="84">
        <v>0.1208</v>
      </c>
      <c r="S67" s="84">
        <v>0.32590000000000002</v>
      </c>
      <c r="T67" s="84">
        <v>0.37119999999999997</v>
      </c>
      <c r="U67" s="84">
        <v>0.27110000000000001</v>
      </c>
      <c r="V67" s="84">
        <v>0.42170000000000002</v>
      </c>
      <c r="W67" s="84">
        <v>0.49080000000000001</v>
      </c>
      <c r="X67" s="84">
        <v>0.84409999999999996</v>
      </c>
      <c r="Y67" s="84">
        <v>0.75629999999999997</v>
      </c>
      <c r="Z67" s="84">
        <v>0.45019999999999999</v>
      </c>
      <c r="AA67" s="84">
        <v>0.51480000000000004</v>
      </c>
      <c r="AD67" s="92" t="s">
        <v>104</v>
      </c>
      <c r="AE67" s="84">
        <v>0</v>
      </c>
      <c r="AF67" s="84">
        <v>0</v>
      </c>
      <c r="AG67" s="84">
        <v>0</v>
      </c>
      <c r="AH67" s="84">
        <v>0</v>
      </c>
      <c r="AI67" s="84">
        <v>0</v>
      </c>
      <c r="AK67" s="92" t="s">
        <v>104</v>
      </c>
      <c r="AL67" s="84">
        <v>0</v>
      </c>
      <c r="AM67" s="84">
        <v>0</v>
      </c>
      <c r="AN67" s="84">
        <v>0</v>
      </c>
      <c r="AO67" s="84">
        <v>0</v>
      </c>
      <c r="AP67" s="84">
        <v>0</v>
      </c>
      <c r="AR67" s="92" t="s">
        <v>104</v>
      </c>
      <c r="AS67" s="84">
        <v>0.59050000000000002</v>
      </c>
      <c r="AT67" s="84">
        <v>0.2878</v>
      </c>
      <c r="AU67" s="84">
        <v>0.3715</v>
      </c>
      <c r="AV67" s="84">
        <v>7.7200000000000005E-2</v>
      </c>
      <c r="AW67" s="84">
        <v>0.52610000000000001</v>
      </c>
      <c r="AY67" s="92" t="s">
        <v>104</v>
      </c>
      <c r="AZ67" s="84">
        <v>0.59019999999999995</v>
      </c>
      <c r="BA67" s="84">
        <v>0.3836</v>
      </c>
      <c r="BB67" s="84">
        <v>0.44500000000000001</v>
      </c>
      <c r="BC67" s="84">
        <v>0.26690000000000003</v>
      </c>
      <c r="BD67" s="84">
        <v>0.62490000000000001</v>
      </c>
    </row>
    <row r="68" spans="1:56">
      <c r="A68" s="142"/>
      <c r="B68" s="142"/>
      <c r="C68" s="5">
        <v>2.75</v>
      </c>
      <c r="D68" s="84">
        <v>0</v>
      </c>
      <c r="E68" s="84">
        <v>9.2499999999999999E-2</v>
      </c>
      <c r="F68" s="84">
        <v>0</v>
      </c>
      <c r="G68" s="84">
        <v>6.1400000000000003E-2</v>
      </c>
      <c r="H68" s="84">
        <v>0</v>
      </c>
      <c r="I68" s="84">
        <v>3.0800000000000001E-2</v>
      </c>
      <c r="J68" s="84">
        <v>0.26519999999999999</v>
      </c>
      <c r="K68" s="84">
        <v>0.40300000000000002</v>
      </c>
      <c r="L68" s="84">
        <v>0.17330000000000001</v>
      </c>
      <c r="M68" s="84">
        <v>0.3705</v>
      </c>
      <c r="N68" s="84">
        <v>0.3745</v>
      </c>
      <c r="O68" s="84">
        <v>0.31730000000000003</v>
      </c>
      <c r="P68" s="84">
        <v>0.32779999999999998</v>
      </c>
      <c r="Q68" s="84">
        <v>0.36170000000000002</v>
      </c>
      <c r="R68" s="84">
        <v>0.13139999999999999</v>
      </c>
      <c r="S68" s="84">
        <v>0.32150000000000001</v>
      </c>
      <c r="T68" s="84">
        <v>0.36170000000000002</v>
      </c>
      <c r="U68" s="84">
        <v>0.25190000000000001</v>
      </c>
      <c r="V68" s="84">
        <v>0.48830000000000001</v>
      </c>
      <c r="W68" s="84">
        <v>0.5474</v>
      </c>
      <c r="X68" s="84">
        <v>0.84370000000000001</v>
      </c>
      <c r="Y68" s="84">
        <v>0.78280000000000005</v>
      </c>
      <c r="Z68" s="84">
        <v>0.51639999999999997</v>
      </c>
      <c r="AA68" s="84">
        <v>0.56950000000000001</v>
      </c>
      <c r="AD68" s="92" t="s">
        <v>105</v>
      </c>
      <c r="AE68" s="84">
        <v>0</v>
      </c>
      <c r="AF68" s="84">
        <v>0</v>
      </c>
      <c r="AG68" s="84">
        <v>0</v>
      </c>
      <c r="AH68" s="84">
        <v>0</v>
      </c>
      <c r="AI68" s="84">
        <v>0</v>
      </c>
      <c r="AK68" s="92" t="s">
        <v>105</v>
      </c>
      <c r="AL68" s="84">
        <v>0</v>
      </c>
      <c r="AM68" s="84">
        <v>0</v>
      </c>
      <c r="AN68" s="84">
        <v>0</v>
      </c>
      <c r="AO68" s="84">
        <v>0</v>
      </c>
      <c r="AP68" s="84">
        <v>0</v>
      </c>
      <c r="AR68" s="92" t="s">
        <v>105</v>
      </c>
      <c r="AS68" s="84">
        <v>0.51980000000000004</v>
      </c>
      <c r="AT68" s="84">
        <v>0.26819999999999999</v>
      </c>
      <c r="AU68" s="84">
        <v>0.3478</v>
      </c>
      <c r="AV68" s="84">
        <v>8.4199999999999997E-2</v>
      </c>
      <c r="AW68" s="84">
        <v>0.5302</v>
      </c>
      <c r="AY68" s="92" t="s">
        <v>105</v>
      </c>
      <c r="AZ68" s="84">
        <v>0.59</v>
      </c>
      <c r="BA68" s="84">
        <v>0.30080000000000001</v>
      </c>
      <c r="BB68" s="84">
        <v>0.39450000000000002</v>
      </c>
      <c r="BC68" s="84">
        <v>0.2306</v>
      </c>
      <c r="BD68" s="84">
        <v>0.55989999999999995</v>
      </c>
    </row>
    <row r="69" spans="1:56">
      <c r="A69" s="142"/>
      <c r="B69" s="142"/>
      <c r="C69" s="5">
        <v>2.7916666666666701</v>
      </c>
      <c r="D69" s="84">
        <v>0</v>
      </c>
      <c r="E69" s="84">
        <v>0</v>
      </c>
      <c r="F69" s="84">
        <v>0</v>
      </c>
      <c r="G69" s="84">
        <v>0</v>
      </c>
      <c r="H69" s="84">
        <v>0</v>
      </c>
      <c r="I69" s="84">
        <v>0</v>
      </c>
      <c r="J69" s="84">
        <v>1.06E-2</v>
      </c>
      <c r="K69" s="84">
        <v>2.8199999999999999E-2</v>
      </c>
      <c r="L69" s="84">
        <v>1E-3</v>
      </c>
      <c r="M69" s="84">
        <v>1.5900000000000001E-2</v>
      </c>
      <c r="N69" s="84">
        <v>2.76E-2</v>
      </c>
      <c r="O69" s="84">
        <v>1.66E-2</v>
      </c>
      <c r="P69" s="84">
        <v>0.29099999999999998</v>
      </c>
      <c r="Q69" s="84">
        <v>0.33660000000000001</v>
      </c>
      <c r="R69" s="84">
        <v>9.6799999999999997E-2</v>
      </c>
      <c r="S69" s="84">
        <v>0.3201</v>
      </c>
      <c r="T69" s="84">
        <v>0.33660000000000001</v>
      </c>
      <c r="U69" s="84">
        <v>0.22439999999999999</v>
      </c>
      <c r="V69" s="84">
        <v>0.6</v>
      </c>
      <c r="W69" s="84">
        <v>0.58250000000000002</v>
      </c>
      <c r="X69" s="84">
        <v>0.89129999999999998</v>
      </c>
      <c r="Y69" s="84">
        <v>0.87519999999999998</v>
      </c>
      <c r="Z69" s="84">
        <v>0.58140000000000003</v>
      </c>
      <c r="AA69" s="84">
        <v>0.63219999999999998</v>
      </c>
      <c r="AD69" s="92" t="s">
        <v>106</v>
      </c>
      <c r="AE69" s="84">
        <v>0</v>
      </c>
      <c r="AF69" s="84">
        <v>0</v>
      </c>
      <c r="AG69" s="84">
        <v>0</v>
      </c>
      <c r="AH69" s="84">
        <v>0</v>
      </c>
      <c r="AI69" s="84">
        <v>0</v>
      </c>
      <c r="AK69" s="92" t="s">
        <v>106</v>
      </c>
      <c r="AL69" s="84">
        <v>0</v>
      </c>
      <c r="AM69" s="84">
        <v>2.7000000000000001E-3</v>
      </c>
      <c r="AN69" s="84">
        <v>0</v>
      </c>
      <c r="AO69" s="84">
        <v>0</v>
      </c>
      <c r="AP69" s="84">
        <v>4.4999999999999998E-2</v>
      </c>
      <c r="AR69" s="92" t="s">
        <v>106</v>
      </c>
      <c r="AS69" s="84">
        <v>0.52110000000000001</v>
      </c>
      <c r="AT69" s="84">
        <v>0.2273</v>
      </c>
      <c r="AU69" s="84">
        <v>0.40570000000000001</v>
      </c>
      <c r="AV69" s="84">
        <v>8.4599999999999995E-2</v>
      </c>
      <c r="AW69" s="84">
        <v>0.50160000000000005</v>
      </c>
      <c r="AY69" s="92" t="s">
        <v>106</v>
      </c>
      <c r="AZ69" s="84">
        <v>0.57289999999999996</v>
      </c>
      <c r="BA69" s="84">
        <v>0.22559999999999999</v>
      </c>
      <c r="BB69" s="84">
        <v>0.35749999999999998</v>
      </c>
      <c r="BC69" s="84">
        <v>0.23430000000000001</v>
      </c>
      <c r="BD69" s="84">
        <v>0.52439999999999998</v>
      </c>
    </row>
    <row r="70" spans="1:56">
      <c r="A70" s="142"/>
      <c r="B70" s="142"/>
      <c r="C70" s="5">
        <v>2.8333333333333299</v>
      </c>
      <c r="D70" s="84">
        <v>0</v>
      </c>
      <c r="E70" s="84">
        <v>0</v>
      </c>
      <c r="F70" s="84">
        <v>0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0.32419999999999999</v>
      </c>
      <c r="Q70" s="84">
        <v>0.34179999999999999</v>
      </c>
      <c r="R70" s="84">
        <v>0.11550000000000001</v>
      </c>
      <c r="S70" s="84">
        <v>0.35830000000000001</v>
      </c>
      <c r="T70" s="84">
        <v>0.34179999999999999</v>
      </c>
      <c r="U70" s="84">
        <v>0.2495</v>
      </c>
      <c r="V70" s="84">
        <v>0.61860000000000004</v>
      </c>
      <c r="W70" s="84">
        <v>0.64759999999999995</v>
      </c>
      <c r="X70" s="84">
        <v>0.81389999999999996</v>
      </c>
      <c r="Y70" s="84">
        <v>0.79190000000000005</v>
      </c>
      <c r="Z70" s="84">
        <v>0.63100000000000001</v>
      </c>
      <c r="AA70" s="84">
        <v>0.66139999999999999</v>
      </c>
      <c r="AD70" s="92" t="s">
        <v>107</v>
      </c>
      <c r="AE70" s="84">
        <v>0</v>
      </c>
      <c r="AF70" s="84">
        <v>0</v>
      </c>
      <c r="AG70" s="84">
        <v>0</v>
      </c>
      <c r="AH70" s="84">
        <v>0</v>
      </c>
      <c r="AI70" s="84">
        <v>0</v>
      </c>
      <c r="AK70" s="92" t="s">
        <v>107</v>
      </c>
      <c r="AL70" s="84">
        <v>0</v>
      </c>
      <c r="AM70" s="84">
        <v>0.1192</v>
      </c>
      <c r="AN70" s="84">
        <v>1.77E-2</v>
      </c>
      <c r="AO70" s="84">
        <v>0</v>
      </c>
      <c r="AP70" s="84">
        <v>0.30980000000000002</v>
      </c>
      <c r="AR70" s="92" t="s">
        <v>107</v>
      </c>
      <c r="AS70" s="84">
        <v>0.52510000000000001</v>
      </c>
      <c r="AT70" s="84">
        <v>0.18920000000000001</v>
      </c>
      <c r="AU70" s="84">
        <v>0.3775</v>
      </c>
      <c r="AV70" s="84">
        <v>8.09E-2</v>
      </c>
      <c r="AW70" s="84">
        <v>0.4284</v>
      </c>
      <c r="AY70" s="92" t="s">
        <v>107</v>
      </c>
      <c r="AZ70" s="84">
        <v>0.53759999999999997</v>
      </c>
      <c r="BA70" s="84">
        <v>0.22020000000000001</v>
      </c>
      <c r="BB70" s="84">
        <v>0.37159999999999999</v>
      </c>
      <c r="BC70" s="84">
        <v>0.22140000000000001</v>
      </c>
      <c r="BD70" s="84">
        <v>0.48599999999999999</v>
      </c>
    </row>
    <row r="71" spans="1:56">
      <c r="A71" s="142"/>
      <c r="B71" s="142"/>
      <c r="C71" s="5">
        <v>2.875</v>
      </c>
      <c r="D71" s="84">
        <v>0</v>
      </c>
      <c r="E71" s="84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0.32879999999999998</v>
      </c>
      <c r="Q71" s="84">
        <v>0.35680000000000001</v>
      </c>
      <c r="R71" s="84">
        <v>0.13109999999999999</v>
      </c>
      <c r="S71" s="84">
        <v>0.39379999999999998</v>
      </c>
      <c r="T71" s="84">
        <v>0.35680000000000001</v>
      </c>
      <c r="U71" s="84">
        <v>0.26590000000000003</v>
      </c>
      <c r="V71" s="84">
        <v>0.60980000000000001</v>
      </c>
      <c r="W71" s="84">
        <v>0.67630000000000001</v>
      </c>
      <c r="X71" s="84">
        <v>0.66459999999999997</v>
      </c>
      <c r="Y71" s="84">
        <v>0.67630000000000001</v>
      </c>
      <c r="Z71" s="84">
        <v>0.66149999999999998</v>
      </c>
      <c r="AA71" s="84">
        <v>0.66</v>
      </c>
      <c r="AD71" s="92" t="s">
        <v>108</v>
      </c>
      <c r="AE71" s="84">
        <v>0</v>
      </c>
      <c r="AF71" s="84">
        <v>0</v>
      </c>
      <c r="AG71" s="84">
        <v>0</v>
      </c>
      <c r="AH71" s="84">
        <v>0</v>
      </c>
      <c r="AI71" s="84">
        <v>0</v>
      </c>
      <c r="AK71" s="92" t="s">
        <v>108</v>
      </c>
      <c r="AL71" s="84">
        <v>6.8400000000000002E-2</v>
      </c>
      <c r="AM71" s="84">
        <v>0.37240000000000001</v>
      </c>
      <c r="AN71" s="84">
        <v>0.26400000000000001</v>
      </c>
      <c r="AO71" s="84">
        <v>7.4000000000000003E-3</v>
      </c>
      <c r="AP71" s="84">
        <v>0.61899999999999999</v>
      </c>
      <c r="AR71" s="92" t="s">
        <v>108</v>
      </c>
      <c r="AS71" s="84">
        <v>0.56710000000000005</v>
      </c>
      <c r="AT71" s="84">
        <v>9.9599999999999994E-2</v>
      </c>
      <c r="AU71" s="84">
        <v>0.3891</v>
      </c>
      <c r="AV71" s="84">
        <v>0.16639999999999999</v>
      </c>
      <c r="AW71" s="84">
        <v>0.37030000000000002</v>
      </c>
      <c r="AY71" s="92" t="s">
        <v>108</v>
      </c>
      <c r="AZ71" s="84">
        <v>0.58220000000000005</v>
      </c>
      <c r="BA71" s="84">
        <v>0.19969999999999999</v>
      </c>
      <c r="BB71" s="84">
        <v>0.4002</v>
      </c>
      <c r="BC71" s="84">
        <v>0.28649999999999998</v>
      </c>
      <c r="BD71" s="84">
        <v>0.41289999999999999</v>
      </c>
    </row>
    <row r="72" spans="1:56">
      <c r="A72" s="142"/>
      <c r="B72" s="142"/>
      <c r="C72" s="5">
        <v>2.9166666666666701</v>
      </c>
      <c r="D72" s="84">
        <v>0</v>
      </c>
      <c r="E72" s="84">
        <v>0</v>
      </c>
      <c r="F72" s="84">
        <v>0</v>
      </c>
      <c r="G72" s="84">
        <v>0</v>
      </c>
      <c r="H72" s="84">
        <v>0</v>
      </c>
      <c r="I72" s="84">
        <v>0</v>
      </c>
      <c r="J72" s="84">
        <v>0</v>
      </c>
      <c r="K72" s="84">
        <v>0</v>
      </c>
      <c r="L72" s="84">
        <v>0</v>
      </c>
      <c r="M72" s="84">
        <v>0</v>
      </c>
      <c r="N72" s="84">
        <v>0</v>
      </c>
      <c r="O72" s="84">
        <v>0</v>
      </c>
      <c r="P72" s="84">
        <v>0.40910000000000002</v>
      </c>
      <c r="Q72" s="84">
        <v>0.49009999999999998</v>
      </c>
      <c r="R72" s="84">
        <v>0.14949999999999999</v>
      </c>
      <c r="S72" s="84">
        <v>0.48230000000000001</v>
      </c>
      <c r="T72" s="84">
        <v>0.49009999999999998</v>
      </c>
      <c r="U72" s="84">
        <v>0.32929999999999998</v>
      </c>
      <c r="V72" s="84">
        <v>0.4975</v>
      </c>
      <c r="W72" s="84">
        <v>0.59809999999999997</v>
      </c>
      <c r="X72" s="84">
        <v>0.49270000000000003</v>
      </c>
      <c r="Y72" s="84">
        <v>0.55530000000000002</v>
      </c>
      <c r="Z72" s="84">
        <v>0.68559999999999999</v>
      </c>
      <c r="AA72" s="84">
        <v>0.61670000000000003</v>
      </c>
      <c r="AD72" s="92" t="s">
        <v>109</v>
      </c>
      <c r="AE72" s="84">
        <v>0</v>
      </c>
      <c r="AF72" s="84">
        <v>0.12959999999999999</v>
      </c>
      <c r="AG72" s="84">
        <v>6.54E-2</v>
      </c>
      <c r="AH72" s="84">
        <v>0</v>
      </c>
      <c r="AI72" s="84">
        <v>0.42430000000000001</v>
      </c>
      <c r="AK72" s="92" t="s">
        <v>109</v>
      </c>
      <c r="AL72" s="84">
        <v>0.41110000000000002</v>
      </c>
      <c r="AM72" s="84">
        <v>0.49630000000000002</v>
      </c>
      <c r="AN72" s="84">
        <v>0.73380000000000001</v>
      </c>
      <c r="AO72" s="84">
        <v>0.1046</v>
      </c>
      <c r="AP72" s="84">
        <v>0.84550000000000003</v>
      </c>
      <c r="AR72" s="92" t="s">
        <v>109</v>
      </c>
      <c r="AS72" s="84">
        <v>0.62760000000000005</v>
      </c>
      <c r="AT72" s="84">
        <v>7.3999999999999996E-2</v>
      </c>
      <c r="AU72" s="84">
        <v>0.40039999999999998</v>
      </c>
      <c r="AV72" s="84">
        <v>0.32019999999999998</v>
      </c>
      <c r="AW72" s="84">
        <v>0.31369999999999998</v>
      </c>
      <c r="AY72" s="92" t="s">
        <v>109</v>
      </c>
      <c r="AZ72" s="84">
        <v>0.65039999999999998</v>
      </c>
      <c r="BA72" s="84">
        <v>0.2185</v>
      </c>
      <c r="BB72" s="84">
        <v>0.44069999999999998</v>
      </c>
      <c r="BC72" s="84">
        <v>0.38030000000000003</v>
      </c>
      <c r="BD72" s="84">
        <v>0.36990000000000001</v>
      </c>
    </row>
    <row r="73" spans="1:56">
      <c r="A73" s="142"/>
      <c r="B73" s="142"/>
      <c r="C73" s="5">
        <v>2.9583333333333299</v>
      </c>
      <c r="D73" s="84">
        <v>0</v>
      </c>
      <c r="E73" s="84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0.36549999999999999</v>
      </c>
      <c r="Q73" s="84">
        <v>0.49909999999999999</v>
      </c>
      <c r="R73" s="84">
        <v>0.12559999999999999</v>
      </c>
      <c r="S73" s="84">
        <v>0.4466</v>
      </c>
      <c r="T73" s="84">
        <v>0.49909999999999999</v>
      </c>
      <c r="U73" s="84">
        <v>0.3014</v>
      </c>
      <c r="V73" s="84">
        <v>0.41539999999999999</v>
      </c>
      <c r="W73" s="84">
        <v>0.55479999999999996</v>
      </c>
      <c r="X73" s="84">
        <v>0.50149999999999995</v>
      </c>
      <c r="Y73" s="84">
        <v>0.5665</v>
      </c>
      <c r="Z73" s="84">
        <v>0.61399999999999999</v>
      </c>
      <c r="AA73" s="84">
        <v>0.56320000000000003</v>
      </c>
      <c r="AD73" s="92" t="s">
        <v>110</v>
      </c>
      <c r="AE73" s="84">
        <v>9.2600000000000002E-2</v>
      </c>
      <c r="AF73" s="84">
        <v>0.33489999999999998</v>
      </c>
      <c r="AG73" s="84">
        <v>0.49109999999999998</v>
      </c>
      <c r="AH73" s="84">
        <v>0</v>
      </c>
      <c r="AI73" s="84">
        <v>0.9839</v>
      </c>
      <c r="AK73" s="92" t="s">
        <v>110</v>
      </c>
      <c r="AL73" s="84">
        <v>0.69740000000000002</v>
      </c>
      <c r="AM73" s="84">
        <v>0.58360000000000001</v>
      </c>
      <c r="AN73" s="84">
        <v>0.82479999999999998</v>
      </c>
      <c r="AO73" s="84">
        <v>0.1459</v>
      </c>
      <c r="AP73" s="84">
        <v>0.94330000000000003</v>
      </c>
      <c r="AR73" s="92" t="s">
        <v>110</v>
      </c>
      <c r="AS73" s="84">
        <v>0.63229999999999997</v>
      </c>
      <c r="AT73" s="84">
        <v>8.48E-2</v>
      </c>
      <c r="AU73" s="84">
        <v>0.31740000000000002</v>
      </c>
      <c r="AV73" s="84">
        <v>0.36930000000000002</v>
      </c>
      <c r="AW73" s="84">
        <v>0.34160000000000001</v>
      </c>
      <c r="AY73" s="92" t="s">
        <v>110</v>
      </c>
      <c r="AZ73" s="84">
        <v>0.65100000000000002</v>
      </c>
      <c r="BA73" s="84">
        <v>0.23100000000000001</v>
      </c>
      <c r="BB73" s="84">
        <v>0.35620000000000002</v>
      </c>
      <c r="BC73" s="84">
        <v>0.37109999999999999</v>
      </c>
      <c r="BD73" s="84">
        <v>0.37380000000000002</v>
      </c>
    </row>
    <row r="74" spans="1:56">
      <c r="A74" s="142"/>
      <c r="B74" s="142"/>
      <c r="C74" s="5">
        <v>3</v>
      </c>
      <c r="D74" s="84">
        <v>0</v>
      </c>
      <c r="E74" s="84">
        <v>0</v>
      </c>
      <c r="F74" s="84">
        <v>0</v>
      </c>
      <c r="G74" s="84">
        <v>0</v>
      </c>
      <c r="H74" s="84">
        <v>0</v>
      </c>
      <c r="I74" s="84">
        <v>0</v>
      </c>
      <c r="J74" s="84">
        <v>0</v>
      </c>
      <c r="K74" s="84">
        <v>0</v>
      </c>
      <c r="L74" s="84">
        <v>0</v>
      </c>
      <c r="M74" s="84">
        <v>0</v>
      </c>
      <c r="N74" s="84">
        <v>0</v>
      </c>
      <c r="O74" s="84">
        <v>0</v>
      </c>
      <c r="P74" s="84">
        <v>0.29559999999999997</v>
      </c>
      <c r="Q74" s="84">
        <v>0.41049999999999998</v>
      </c>
      <c r="R74" s="84">
        <v>0.1023</v>
      </c>
      <c r="S74" s="84">
        <v>0.3639</v>
      </c>
      <c r="T74" s="84">
        <v>0.41049999999999998</v>
      </c>
      <c r="U74" s="84">
        <v>0.24540000000000001</v>
      </c>
      <c r="V74" s="84">
        <v>0.39860000000000001</v>
      </c>
      <c r="W74" s="84">
        <v>0.56489999999999996</v>
      </c>
      <c r="X74" s="84">
        <v>0.54320000000000002</v>
      </c>
      <c r="Y74" s="84">
        <v>0.5121</v>
      </c>
      <c r="Z74" s="84">
        <v>0.51939999999999997</v>
      </c>
      <c r="AA74" s="84">
        <v>0.51839999999999997</v>
      </c>
      <c r="AD74" s="92" t="s">
        <v>111</v>
      </c>
      <c r="AE74" s="84">
        <v>0.3896</v>
      </c>
      <c r="AF74" s="84">
        <v>0.60419999999999996</v>
      </c>
      <c r="AG74" s="84">
        <v>0.77449999999999997</v>
      </c>
      <c r="AH74" s="84">
        <v>0</v>
      </c>
      <c r="AI74" s="84">
        <v>0.98440000000000005</v>
      </c>
      <c r="AK74" s="92" t="s">
        <v>111</v>
      </c>
      <c r="AL74" s="84">
        <v>0.67800000000000005</v>
      </c>
      <c r="AM74" s="84">
        <v>0.8196</v>
      </c>
      <c r="AN74" s="84">
        <v>0.8034</v>
      </c>
      <c r="AO74" s="84">
        <v>0.32929999999999998</v>
      </c>
      <c r="AP74" s="84">
        <v>0.94</v>
      </c>
      <c r="AR74" s="92" t="s">
        <v>111</v>
      </c>
      <c r="AS74" s="84">
        <v>0.77410000000000001</v>
      </c>
      <c r="AT74" s="84">
        <v>4.1599999999999998E-2</v>
      </c>
      <c r="AU74" s="84">
        <v>0.1321</v>
      </c>
      <c r="AV74" s="84">
        <v>0.47820000000000001</v>
      </c>
      <c r="AW74" s="84">
        <v>0.4743</v>
      </c>
      <c r="AY74" s="92" t="s">
        <v>111</v>
      </c>
      <c r="AZ74" s="84">
        <v>0.68859999999999999</v>
      </c>
      <c r="BA74" s="84">
        <v>0.15679999999999999</v>
      </c>
      <c r="BB74" s="84">
        <v>0.1875</v>
      </c>
      <c r="BC74" s="84">
        <v>0.52990000000000004</v>
      </c>
      <c r="BD74" s="84">
        <v>0.46629999999999999</v>
      </c>
    </row>
    <row r="75" spans="1:56">
      <c r="A75" s="142" t="s">
        <v>75</v>
      </c>
      <c r="B75" s="142"/>
      <c r="C75" s="39">
        <v>3.0416666666666701</v>
      </c>
      <c r="D75" s="95">
        <v>0</v>
      </c>
      <c r="E75" s="95">
        <v>0</v>
      </c>
      <c r="F75" s="95">
        <v>0</v>
      </c>
      <c r="G75" s="95">
        <v>0</v>
      </c>
      <c r="H75" s="95">
        <v>0</v>
      </c>
      <c r="I75" s="95">
        <v>0</v>
      </c>
      <c r="J75" s="95">
        <v>0</v>
      </c>
      <c r="K75" s="95">
        <v>0</v>
      </c>
      <c r="L75" s="95">
        <v>0</v>
      </c>
      <c r="M75" s="95">
        <v>0</v>
      </c>
      <c r="N75" s="95">
        <v>0</v>
      </c>
      <c r="O75" s="95">
        <v>0</v>
      </c>
      <c r="P75" s="95">
        <v>0.49009999999999998</v>
      </c>
      <c r="Q75" s="95">
        <v>0.79720000000000002</v>
      </c>
      <c r="R75" s="95">
        <v>0.18440000000000001</v>
      </c>
      <c r="S75" s="95">
        <v>0.75149999999999995</v>
      </c>
      <c r="T75" s="95">
        <v>0.79720000000000002</v>
      </c>
      <c r="U75" s="95">
        <v>0.45600000000000002</v>
      </c>
      <c r="V75" s="95">
        <v>0.74450000000000005</v>
      </c>
      <c r="W75" s="95">
        <v>0.65539999999999998</v>
      </c>
      <c r="X75" s="95">
        <v>0.51280000000000003</v>
      </c>
      <c r="Y75" s="95">
        <v>0.58850000000000002</v>
      </c>
      <c r="Z75" s="95">
        <v>0.68149999999999999</v>
      </c>
      <c r="AA75" s="95">
        <v>0.6593</v>
      </c>
      <c r="AD75" s="92" t="s">
        <v>112</v>
      </c>
      <c r="AE75" s="84">
        <v>0.496</v>
      </c>
      <c r="AF75" s="84">
        <v>0.60509999999999997</v>
      </c>
      <c r="AG75" s="84">
        <v>0.70720000000000005</v>
      </c>
      <c r="AH75" s="84">
        <v>0</v>
      </c>
      <c r="AI75" s="84">
        <v>0.9476</v>
      </c>
      <c r="AK75" s="92" t="s">
        <v>112</v>
      </c>
      <c r="AL75" s="84">
        <v>0.62329999999999997</v>
      </c>
      <c r="AM75" s="84">
        <v>0.7964</v>
      </c>
      <c r="AN75" s="84">
        <v>0.74580000000000002</v>
      </c>
      <c r="AO75" s="84">
        <v>0.27510000000000001</v>
      </c>
      <c r="AP75" s="84">
        <v>0.92369999999999997</v>
      </c>
      <c r="AR75" s="92" t="s">
        <v>112</v>
      </c>
      <c r="AS75" s="84">
        <v>0.76739999999999997</v>
      </c>
      <c r="AT75" s="84">
        <v>2.5100000000000001E-2</v>
      </c>
      <c r="AU75" s="84">
        <v>0.1285</v>
      </c>
      <c r="AV75" s="84">
        <v>0.30509999999999998</v>
      </c>
      <c r="AW75" s="84">
        <v>0.45600000000000002</v>
      </c>
      <c r="AY75" s="92" t="s">
        <v>112</v>
      </c>
      <c r="AZ75" s="84">
        <v>0.66959999999999997</v>
      </c>
      <c r="BA75" s="84">
        <v>0.13289999999999999</v>
      </c>
      <c r="BB75" s="84">
        <v>0.18090000000000001</v>
      </c>
      <c r="BC75" s="84">
        <v>0.48859999999999998</v>
      </c>
      <c r="BD75" s="84">
        <v>0.44219999999999998</v>
      </c>
    </row>
    <row r="76" spans="1:56">
      <c r="A76" s="142"/>
      <c r="B76" s="142"/>
      <c r="C76" s="39">
        <v>3.0833333333333299</v>
      </c>
      <c r="D76" s="95">
        <v>0</v>
      </c>
      <c r="E76" s="95">
        <v>0</v>
      </c>
      <c r="F76" s="95">
        <v>0</v>
      </c>
      <c r="G76" s="95">
        <v>0</v>
      </c>
      <c r="H76" s="95">
        <v>0</v>
      </c>
      <c r="I76" s="95">
        <v>0</v>
      </c>
      <c r="J76" s="95">
        <v>0</v>
      </c>
      <c r="K76" s="95">
        <v>0</v>
      </c>
      <c r="L76" s="95">
        <v>0</v>
      </c>
      <c r="M76" s="95">
        <v>0</v>
      </c>
      <c r="N76" s="95">
        <v>0</v>
      </c>
      <c r="O76" s="95">
        <v>0</v>
      </c>
      <c r="P76" s="95">
        <v>0.50219999999999998</v>
      </c>
      <c r="Q76" s="95">
        <v>0.75370000000000004</v>
      </c>
      <c r="R76" s="95">
        <v>0.1772</v>
      </c>
      <c r="S76" s="95">
        <v>0.7319</v>
      </c>
      <c r="T76" s="95">
        <v>0.75370000000000004</v>
      </c>
      <c r="U76" s="95">
        <v>0.44750000000000001</v>
      </c>
      <c r="V76" s="95">
        <v>0.79469999999999996</v>
      </c>
      <c r="W76" s="95">
        <v>0.71840000000000004</v>
      </c>
      <c r="X76" s="95">
        <v>0.40610000000000002</v>
      </c>
      <c r="Y76" s="95">
        <v>0.52129999999999999</v>
      </c>
      <c r="Z76" s="95">
        <v>0.63419999999999999</v>
      </c>
      <c r="AA76" s="95">
        <v>0.64019999999999999</v>
      </c>
      <c r="AD76" s="92" t="s">
        <v>113</v>
      </c>
      <c r="AE76" s="84">
        <v>0.4415</v>
      </c>
      <c r="AF76" s="84">
        <v>0.65680000000000005</v>
      </c>
      <c r="AG76" s="84">
        <v>0.71250000000000002</v>
      </c>
      <c r="AH76" s="84">
        <v>3.3999999999999998E-3</v>
      </c>
      <c r="AI76" s="84">
        <v>0.93210000000000004</v>
      </c>
      <c r="AK76" s="92" t="s">
        <v>113</v>
      </c>
      <c r="AL76" s="84">
        <v>0.63880000000000003</v>
      </c>
      <c r="AM76" s="84">
        <v>0.80649999999999999</v>
      </c>
      <c r="AN76" s="84">
        <v>0.73929999999999996</v>
      </c>
      <c r="AO76" s="84">
        <v>0.25700000000000001</v>
      </c>
      <c r="AP76" s="84">
        <v>0.91879999999999995</v>
      </c>
      <c r="AR76" s="92" t="s">
        <v>113</v>
      </c>
      <c r="AS76" s="84">
        <v>0.68049999999999999</v>
      </c>
      <c r="AT76" s="84">
        <v>0.24030000000000001</v>
      </c>
      <c r="AU76" s="84">
        <v>0.1182</v>
      </c>
      <c r="AV76" s="84">
        <v>0.20730000000000001</v>
      </c>
      <c r="AW76" s="84">
        <v>0.3987</v>
      </c>
      <c r="AY76" s="92" t="s">
        <v>113</v>
      </c>
      <c r="AZ76" s="84">
        <v>0.55549999999999999</v>
      </c>
      <c r="BA76" s="84">
        <v>0.2155</v>
      </c>
      <c r="BB76" s="84">
        <v>0.18329999999999999</v>
      </c>
      <c r="BC76" s="84">
        <v>0.39910000000000001</v>
      </c>
      <c r="BD76" s="84">
        <v>0.38540000000000002</v>
      </c>
    </row>
    <row r="77" spans="1:56">
      <c r="A77" s="142"/>
      <c r="B77" s="142"/>
      <c r="C77" s="39">
        <v>3.125</v>
      </c>
      <c r="D77" s="95">
        <v>0</v>
      </c>
      <c r="E77" s="95">
        <v>0</v>
      </c>
      <c r="F77" s="95">
        <v>0</v>
      </c>
      <c r="G77" s="95">
        <v>0</v>
      </c>
      <c r="H77" s="95">
        <v>0</v>
      </c>
      <c r="I77" s="95">
        <v>0</v>
      </c>
      <c r="J77" s="95">
        <v>0</v>
      </c>
      <c r="K77" s="95">
        <v>0</v>
      </c>
      <c r="L77" s="95">
        <v>0</v>
      </c>
      <c r="M77" s="95">
        <v>0</v>
      </c>
      <c r="N77" s="95">
        <v>0</v>
      </c>
      <c r="O77" s="95">
        <v>0</v>
      </c>
      <c r="P77" s="95">
        <v>0.51280000000000003</v>
      </c>
      <c r="Q77" s="95">
        <v>0.78200000000000003</v>
      </c>
      <c r="R77" s="95">
        <v>0.19020000000000001</v>
      </c>
      <c r="S77" s="95">
        <v>0.76980000000000004</v>
      </c>
      <c r="T77" s="95">
        <v>0.78200000000000003</v>
      </c>
      <c r="U77" s="95">
        <v>0.46660000000000001</v>
      </c>
      <c r="V77" s="95">
        <v>0.7792</v>
      </c>
      <c r="W77" s="95">
        <v>0.73460000000000003</v>
      </c>
      <c r="X77" s="95">
        <v>0.38379999999999997</v>
      </c>
      <c r="Y77" s="95">
        <v>0.39939999999999998</v>
      </c>
      <c r="Z77" s="95">
        <v>0.63639999999999997</v>
      </c>
      <c r="AA77" s="95">
        <v>0.63529999999999998</v>
      </c>
      <c r="AD77" s="92" t="s">
        <v>114</v>
      </c>
      <c r="AE77" s="84">
        <v>0.46110000000000001</v>
      </c>
      <c r="AF77" s="84">
        <v>0.8619</v>
      </c>
      <c r="AG77" s="84">
        <v>0.74039999999999995</v>
      </c>
      <c r="AH77" s="84">
        <v>0</v>
      </c>
      <c r="AI77" s="84">
        <v>0.97619999999999996</v>
      </c>
      <c r="AK77" s="92" t="s">
        <v>114</v>
      </c>
      <c r="AL77" s="84">
        <v>0.65129999999999999</v>
      </c>
      <c r="AM77" s="84">
        <v>0.8679</v>
      </c>
      <c r="AN77" s="84">
        <v>0.77200000000000002</v>
      </c>
      <c r="AO77" s="84">
        <v>0.33950000000000002</v>
      </c>
      <c r="AP77" s="84">
        <v>0.91710000000000003</v>
      </c>
      <c r="AR77" s="92" t="s">
        <v>114</v>
      </c>
      <c r="AS77" s="84">
        <v>0.58530000000000004</v>
      </c>
      <c r="AT77" s="84">
        <v>0.1338</v>
      </c>
      <c r="AU77" s="84">
        <v>8.8900000000000007E-2</v>
      </c>
      <c r="AV77" s="84">
        <v>0.1002</v>
      </c>
      <c r="AW77" s="84">
        <v>0.36249999999999999</v>
      </c>
      <c r="AY77" s="92" t="s">
        <v>114</v>
      </c>
      <c r="AZ77" s="84">
        <v>0.47889999999999999</v>
      </c>
      <c r="BA77" s="84">
        <v>0.1411</v>
      </c>
      <c r="BB77" s="84">
        <v>0.13150000000000001</v>
      </c>
      <c r="BC77" s="84">
        <v>0.30420000000000003</v>
      </c>
      <c r="BD77" s="84">
        <v>0.31759999999999999</v>
      </c>
    </row>
    <row r="78" spans="1:56">
      <c r="A78" s="142"/>
      <c r="B78" s="142"/>
      <c r="C78" s="39">
        <v>3.1666666666666701</v>
      </c>
      <c r="D78" s="95">
        <v>0</v>
      </c>
      <c r="E78" s="95">
        <v>0</v>
      </c>
      <c r="F78" s="95">
        <v>0</v>
      </c>
      <c r="G78" s="95">
        <v>0</v>
      </c>
      <c r="H78" s="95">
        <v>0</v>
      </c>
      <c r="I78" s="95">
        <v>0</v>
      </c>
      <c r="J78" s="95">
        <v>0</v>
      </c>
      <c r="K78" s="95">
        <v>0</v>
      </c>
      <c r="L78" s="95">
        <v>0</v>
      </c>
      <c r="M78" s="95">
        <v>0</v>
      </c>
      <c r="N78" s="95">
        <v>0</v>
      </c>
      <c r="O78" s="95">
        <v>0</v>
      </c>
      <c r="P78" s="95">
        <v>0.49680000000000002</v>
      </c>
      <c r="Q78" s="95">
        <v>0.74229999999999996</v>
      </c>
      <c r="R78" s="95">
        <v>0.17280000000000001</v>
      </c>
      <c r="S78" s="95">
        <v>0.71040000000000003</v>
      </c>
      <c r="T78" s="95">
        <v>0.74229999999999996</v>
      </c>
      <c r="U78" s="95">
        <v>0.43859999999999999</v>
      </c>
      <c r="V78" s="95">
        <v>0.74880000000000002</v>
      </c>
      <c r="W78" s="95">
        <v>0.77470000000000006</v>
      </c>
      <c r="X78" s="95">
        <v>0.31240000000000001</v>
      </c>
      <c r="Y78" s="95">
        <v>0.32050000000000001</v>
      </c>
      <c r="Z78" s="95">
        <v>0.61409999999999998</v>
      </c>
      <c r="AA78" s="95">
        <v>0.61809999999999998</v>
      </c>
      <c r="AD78" s="92" t="s">
        <v>115</v>
      </c>
      <c r="AE78" s="84">
        <v>0.4602</v>
      </c>
      <c r="AF78" s="84">
        <v>0.89370000000000005</v>
      </c>
      <c r="AG78" s="84">
        <v>0.76380000000000003</v>
      </c>
      <c r="AH78" s="84">
        <v>0</v>
      </c>
      <c r="AI78" s="84">
        <v>0.94620000000000004</v>
      </c>
      <c r="AK78" s="92" t="s">
        <v>115</v>
      </c>
      <c r="AL78" s="84">
        <v>0.66190000000000004</v>
      </c>
      <c r="AM78" s="84">
        <v>0.87719999999999998</v>
      </c>
      <c r="AN78" s="84">
        <v>0.78779999999999994</v>
      </c>
      <c r="AO78" s="84">
        <v>0.2888</v>
      </c>
      <c r="AP78" s="84">
        <v>0.91739999999999999</v>
      </c>
      <c r="AR78" s="92" t="s">
        <v>115</v>
      </c>
      <c r="AS78" s="84">
        <v>0.49180000000000001</v>
      </c>
      <c r="AT78" s="84">
        <v>0.1002</v>
      </c>
      <c r="AU78" s="84">
        <v>7.2800000000000004E-2</v>
      </c>
      <c r="AV78" s="84">
        <v>5.0999999999999997E-2</v>
      </c>
      <c r="AW78" s="84">
        <v>0.31159999999999999</v>
      </c>
      <c r="AY78" s="92" t="s">
        <v>115</v>
      </c>
      <c r="AZ78" s="84">
        <v>0.4113</v>
      </c>
      <c r="BA78" s="84">
        <v>9.4100000000000003E-2</v>
      </c>
      <c r="BB78" s="84">
        <v>0.1042</v>
      </c>
      <c r="BC78" s="84">
        <v>0.17299999999999999</v>
      </c>
      <c r="BD78" s="84">
        <v>0.27289999999999998</v>
      </c>
    </row>
    <row r="79" spans="1:56">
      <c r="A79" s="142"/>
      <c r="B79" s="142"/>
      <c r="C79" s="39">
        <v>3.2083333333333299</v>
      </c>
      <c r="D79" s="95">
        <v>0</v>
      </c>
      <c r="E79" s="95">
        <v>0</v>
      </c>
      <c r="F79" s="95">
        <v>0</v>
      </c>
      <c r="G79" s="95">
        <v>0</v>
      </c>
      <c r="H79" s="95">
        <v>0</v>
      </c>
      <c r="I79" s="95">
        <v>0</v>
      </c>
      <c r="J79" s="95">
        <v>0</v>
      </c>
      <c r="K79" s="95">
        <v>0</v>
      </c>
      <c r="L79" s="95">
        <v>0</v>
      </c>
      <c r="M79" s="95">
        <v>0</v>
      </c>
      <c r="N79" s="95">
        <v>0</v>
      </c>
      <c r="O79" s="95">
        <v>0</v>
      </c>
      <c r="P79" s="95">
        <v>0.47160000000000002</v>
      </c>
      <c r="Q79" s="95">
        <v>0.65880000000000005</v>
      </c>
      <c r="R79" s="95">
        <v>0.1618</v>
      </c>
      <c r="S79" s="95">
        <v>0.62160000000000004</v>
      </c>
      <c r="T79" s="95">
        <v>0.65880000000000005</v>
      </c>
      <c r="U79" s="95">
        <v>0.39950000000000002</v>
      </c>
      <c r="V79" s="95">
        <v>0.74809999999999999</v>
      </c>
      <c r="W79" s="95">
        <v>0.74880000000000002</v>
      </c>
      <c r="X79" s="95">
        <v>0.34870000000000001</v>
      </c>
      <c r="Y79" s="95">
        <v>0.32600000000000001</v>
      </c>
      <c r="Z79" s="95">
        <v>0.62460000000000004</v>
      </c>
      <c r="AA79" s="95">
        <v>0.62180000000000002</v>
      </c>
      <c r="AD79" s="92" t="s">
        <v>116</v>
      </c>
      <c r="AE79" s="84">
        <v>0.52280000000000004</v>
      </c>
      <c r="AF79" s="84">
        <v>0.56640000000000001</v>
      </c>
      <c r="AG79" s="84">
        <v>0.79679999999999995</v>
      </c>
      <c r="AH79" s="84">
        <v>0</v>
      </c>
      <c r="AI79" s="84">
        <v>0.96079999999999999</v>
      </c>
      <c r="AK79" s="92" t="s">
        <v>116</v>
      </c>
      <c r="AL79" s="84">
        <v>0.63470000000000004</v>
      </c>
      <c r="AM79" s="84">
        <v>0.75639999999999996</v>
      </c>
      <c r="AN79" s="84">
        <v>0.77869999999999995</v>
      </c>
      <c r="AO79" s="84">
        <v>0.122</v>
      </c>
      <c r="AP79" s="84">
        <v>0.90090000000000003</v>
      </c>
      <c r="AR79" s="92" t="s">
        <v>116</v>
      </c>
      <c r="AS79" s="84">
        <v>0.45019999999999999</v>
      </c>
      <c r="AT79" s="84">
        <v>7.7899999999999997E-2</v>
      </c>
      <c r="AU79" s="84">
        <v>0.1181</v>
      </c>
      <c r="AV79" s="84">
        <v>7.9500000000000001E-2</v>
      </c>
      <c r="AW79" s="84">
        <v>0.28199999999999997</v>
      </c>
      <c r="AY79" s="92" t="s">
        <v>116</v>
      </c>
      <c r="AZ79" s="84">
        <v>0.32369999999999999</v>
      </c>
      <c r="BA79" s="84">
        <v>6.8000000000000005E-2</v>
      </c>
      <c r="BB79" s="84">
        <v>0.11990000000000001</v>
      </c>
      <c r="BC79" s="84">
        <v>0.1482</v>
      </c>
      <c r="BD79" s="84">
        <v>0.27300000000000002</v>
      </c>
    </row>
    <row r="80" spans="1:56">
      <c r="A80" s="142"/>
      <c r="B80" s="142"/>
      <c r="C80" s="39">
        <v>3.25</v>
      </c>
      <c r="D80" s="95">
        <v>0</v>
      </c>
      <c r="E80" s="95">
        <v>0</v>
      </c>
      <c r="F80" s="95">
        <v>0</v>
      </c>
      <c r="G80" s="95">
        <v>0</v>
      </c>
      <c r="H80" s="95">
        <v>0</v>
      </c>
      <c r="I80" s="95">
        <v>0</v>
      </c>
      <c r="J80" s="95">
        <v>1.4E-3</v>
      </c>
      <c r="K80" s="95">
        <v>2E-3</v>
      </c>
      <c r="L80" s="95">
        <v>0</v>
      </c>
      <c r="M80" s="95">
        <v>0</v>
      </c>
      <c r="N80" s="95">
        <v>0</v>
      </c>
      <c r="O80" s="95">
        <v>6.9999999999999999E-4</v>
      </c>
      <c r="P80" s="95">
        <v>0.43530000000000002</v>
      </c>
      <c r="Q80" s="95">
        <v>0.57850000000000001</v>
      </c>
      <c r="R80" s="95">
        <v>0.14549999999999999</v>
      </c>
      <c r="S80" s="95">
        <v>0.59440000000000004</v>
      </c>
      <c r="T80" s="95">
        <v>0.57850000000000001</v>
      </c>
      <c r="U80" s="95">
        <v>0.3679</v>
      </c>
      <c r="V80" s="95">
        <v>0.80279999999999996</v>
      </c>
      <c r="W80" s="95">
        <v>0.68059999999999998</v>
      </c>
      <c r="X80" s="95">
        <v>0.36130000000000001</v>
      </c>
      <c r="Y80" s="95">
        <v>0.36709999999999998</v>
      </c>
      <c r="Z80" s="95">
        <v>0.71330000000000005</v>
      </c>
      <c r="AA80" s="95">
        <v>0.66039999999999999</v>
      </c>
      <c r="AD80" s="92" t="s">
        <v>117</v>
      </c>
      <c r="AE80" s="84">
        <v>0.33710000000000001</v>
      </c>
      <c r="AF80" s="84">
        <v>0.48599999999999999</v>
      </c>
      <c r="AG80" s="84">
        <v>0.57140000000000002</v>
      </c>
      <c r="AH80" s="84">
        <v>0</v>
      </c>
      <c r="AI80" s="84">
        <v>0.82809999999999995</v>
      </c>
      <c r="AK80" s="92" t="s">
        <v>117</v>
      </c>
      <c r="AL80" s="84">
        <v>0.52400000000000002</v>
      </c>
      <c r="AM80" s="84">
        <v>0.58099999999999996</v>
      </c>
      <c r="AN80" s="84">
        <v>0.6532</v>
      </c>
      <c r="AO80" s="84">
        <v>0.1236</v>
      </c>
      <c r="AP80" s="84">
        <v>0.78090000000000004</v>
      </c>
      <c r="AR80" s="92" t="s">
        <v>117</v>
      </c>
      <c r="AS80" s="84">
        <v>0.43080000000000002</v>
      </c>
      <c r="AT80" s="84">
        <v>6.6400000000000001E-2</v>
      </c>
      <c r="AU80" s="84">
        <v>0.129</v>
      </c>
      <c r="AV80" s="84">
        <v>0.10390000000000001</v>
      </c>
      <c r="AW80" s="84">
        <v>0.20730000000000001</v>
      </c>
      <c r="AY80" s="92" t="s">
        <v>117</v>
      </c>
      <c r="AZ80" s="84">
        <v>0.3347</v>
      </c>
      <c r="BA80" s="84">
        <v>9.1999999999999998E-2</v>
      </c>
      <c r="BB80" s="84">
        <v>0.13200000000000001</v>
      </c>
      <c r="BC80" s="84">
        <v>0.13220000000000001</v>
      </c>
      <c r="BD80" s="84">
        <v>0.23280000000000001</v>
      </c>
    </row>
    <row r="81" spans="1:56">
      <c r="A81" s="142"/>
      <c r="B81" s="142"/>
      <c r="C81" s="39">
        <v>3.2916666666666701</v>
      </c>
      <c r="D81" s="95">
        <v>0</v>
      </c>
      <c r="E81" s="95">
        <v>0</v>
      </c>
      <c r="F81" s="95">
        <v>0</v>
      </c>
      <c r="G81" s="95">
        <v>0</v>
      </c>
      <c r="H81" s="95">
        <v>0</v>
      </c>
      <c r="I81" s="95">
        <v>0</v>
      </c>
      <c r="J81" s="95">
        <v>0.1016</v>
      </c>
      <c r="K81" s="95">
        <v>0.1197</v>
      </c>
      <c r="L81" s="95">
        <v>2.92E-2</v>
      </c>
      <c r="M81" s="95">
        <v>3.2899999999999999E-2</v>
      </c>
      <c r="N81" s="95">
        <v>0.19550000000000001</v>
      </c>
      <c r="O81" s="95">
        <v>9.5799999999999996E-2</v>
      </c>
      <c r="P81" s="95">
        <v>0.42799999999999999</v>
      </c>
      <c r="Q81" s="95">
        <v>0.48809999999999998</v>
      </c>
      <c r="R81" s="95">
        <v>0.12870000000000001</v>
      </c>
      <c r="S81" s="95">
        <v>0.52500000000000002</v>
      </c>
      <c r="T81" s="95">
        <v>0.48809999999999998</v>
      </c>
      <c r="U81" s="95">
        <v>0.33450000000000002</v>
      </c>
      <c r="V81" s="95">
        <v>0.75960000000000005</v>
      </c>
      <c r="W81" s="95">
        <v>0.54969999999999997</v>
      </c>
      <c r="X81" s="95">
        <v>0.36759999999999998</v>
      </c>
      <c r="Y81" s="95">
        <v>0.33960000000000001</v>
      </c>
      <c r="Z81" s="95">
        <v>0.74709999999999999</v>
      </c>
      <c r="AA81" s="95">
        <v>0.64249999999999996</v>
      </c>
      <c r="AD81" s="92" t="s">
        <v>118</v>
      </c>
      <c r="AE81" s="84">
        <v>0</v>
      </c>
      <c r="AF81" s="84">
        <v>0.37919999999999998</v>
      </c>
      <c r="AG81" s="84">
        <v>0</v>
      </c>
      <c r="AH81" s="84">
        <v>0</v>
      </c>
      <c r="AI81" s="84">
        <v>0.80930000000000002</v>
      </c>
      <c r="AK81" s="92" t="s">
        <v>118</v>
      </c>
      <c r="AL81" s="84">
        <v>0.1646</v>
      </c>
      <c r="AM81" s="84">
        <v>0.48249999999999998</v>
      </c>
      <c r="AN81" s="84">
        <v>0.2591</v>
      </c>
      <c r="AO81" s="84">
        <v>0.1454</v>
      </c>
      <c r="AP81" s="84">
        <v>0.72840000000000005</v>
      </c>
      <c r="AR81" s="92" t="s">
        <v>118</v>
      </c>
      <c r="AS81" s="84">
        <v>0.45229999999999998</v>
      </c>
      <c r="AT81" s="84">
        <v>9.6600000000000005E-2</v>
      </c>
      <c r="AU81" s="84">
        <v>0.13850000000000001</v>
      </c>
      <c r="AV81" s="84">
        <v>0.14949999999999999</v>
      </c>
      <c r="AW81" s="84">
        <v>0.2266</v>
      </c>
      <c r="AY81" s="92" t="s">
        <v>118</v>
      </c>
      <c r="AZ81" s="84">
        <v>0.38840000000000002</v>
      </c>
      <c r="BA81" s="84">
        <v>0.25119999999999998</v>
      </c>
      <c r="BB81" s="84">
        <v>0.12959999999999999</v>
      </c>
      <c r="BC81" s="84">
        <v>0.1464</v>
      </c>
      <c r="BD81" s="84">
        <v>0.26169999999999999</v>
      </c>
    </row>
    <row r="82" spans="1:56">
      <c r="A82" s="142"/>
      <c r="B82" s="142"/>
      <c r="C82" s="39">
        <v>3.3333333333333299</v>
      </c>
      <c r="D82" s="95">
        <v>0</v>
      </c>
      <c r="E82" s="95">
        <v>0</v>
      </c>
      <c r="F82" s="95">
        <v>0</v>
      </c>
      <c r="G82" s="95">
        <v>0</v>
      </c>
      <c r="H82" s="95">
        <v>0</v>
      </c>
      <c r="I82" s="95">
        <v>0</v>
      </c>
      <c r="J82" s="95">
        <v>0.43769999999999998</v>
      </c>
      <c r="K82" s="95">
        <v>0.34129999999999999</v>
      </c>
      <c r="L82" s="95">
        <v>0.28239999999999998</v>
      </c>
      <c r="M82" s="95">
        <v>0.2432</v>
      </c>
      <c r="N82" s="95">
        <v>0.6724</v>
      </c>
      <c r="O82" s="95">
        <v>0.39539999999999997</v>
      </c>
      <c r="P82" s="95">
        <v>0.31580000000000003</v>
      </c>
      <c r="Q82" s="95">
        <v>0.36449999999999999</v>
      </c>
      <c r="R82" s="95">
        <v>0.1038</v>
      </c>
      <c r="S82" s="95">
        <v>0.39850000000000002</v>
      </c>
      <c r="T82" s="95">
        <v>0.36449999999999999</v>
      </c>
      <c r="U82" s="95">
        <v>0.25309999999999999</v>
      </c>
      <c r="V82" s="95">
        <v>0.66120000000000001</v>
      </c>
      <c r="W82" s="95">
        <v>0.4204</v>
      </c>
      <c r="X82" s="95">
        <v>0.53469999999999995</v>
      </c>
      <c r="Y82" s="95">
        <v>0.4047</v>
      </c>
      <c r="Z82" s="95">
        <v>0.59689999999999999</v>
      </c>
      <c r="AA82" s="95">
        <v>0.54869999999999997</v>
      </c>
      <c r="AD82" s="92" t="s">
        <v>119</v>
      </c>
      <c r="AE82" s="84">
        <v>0</v>
      </c>
      <c r="AF82" s="84">
        <v>6.2399999999999997E-2</v>
      </c>
      <c r="AG82" s="84">
        <v>0</v>
      </c>
      <c r="AH82" s="84">
        <v>0</v>
      </c>
      <c r="AI82" s="84">
        <v>0.4521</v>
      </c>
      <c r="AK82" s="92" t="s">
        <v>119</v>
      </c>
      <c r="AL82" s="84">
        <v>1.1999999999999999E-3</v>
      </c>
      <c r="AM82" s="84">
        <v>0.15459999999999999</v>
      </c>
      <c r="AN82" s="84">
        <v>2.3E-3</v>
      </c>
      <c r="AO82" s="84">
        <v>1.2500000000000001E-2</v>
      </c>
      <c r="AP82" s="84">
        <v>0.38729999999999998</v>
      </c>
      <c r="AR82" s="92" t="s">
        <v>119</v>
      </c>
      <c r="AS82" s="84">
        <v>0.51229999999999998</v>
      </c>
      <c r="AT82" s="84">
        <v>0.22070000000000001</v>
      </c>
      <c r="AU82" s="84">
        <v>0.2412</v>
      </c>
      <c r="AV82" s="84">
        <v>0.2014</v>
      </c>
      <c r="AW82" s="84">
        <v>0.33779999999999999</v>
      </c>
      <c r="AY82" s="92" t="s">
        <v>119</v>
      </c>
      <c r="AZ82" s="84">
        <v>0.41980000000000001</v>
      </c>
      <c r="BA82" s="84">
        <v>0.3281</v>
      </c>
      <c r="BB82" s="84">
        <v>0.21870000000000001</v>
      </c>
      <c r="BC82" s="84">
        <v>0.2359</v>
      </c>
      <c r="BD82" s="84">
        <v>0.35809999999999997</v>
      </c>
    </row>
    <row r="83" spans="1:56">
      <c r="A83" s="142"/>
      <c r="B83" s="142"/>
      <c r="C83" s="39">
        <v>3.375</v>
      </c>
      <c r="D83" s="95">
        <v>0.1055</v>
      </c>
      <c r="E83" s="95">
        <v>0.1789</v>
      </c>
      <c r="F83" s="95">
        <v>4.5499999999999999E-2</v>
      </c>
      <c r="G83" s="95">
        <v>0</v>
      </c>
      <c r="H83" s="95">
        <v>0.2016</v>
      </c>
      <c r="I83" s="95">
        <v>0.10630000000000001</v>
      </c>
      <c r="J83" s="95">
        <v>0.53259999999999996</v>
      </c>
      <c r="K83" s="95">
        <v>0.51639999999999997</v>
      </c>
      <c r="L83" s="95">
        <v>0.56640000000000001</v>
      </c>
      <c r="M83" s="95">
        <v>0.43859999999999999</v>
      </c>
      <c r="N83" s="95">
        <v>0.93140000000000001</v>
      </c>
      <c r="O83" s="95">
        <v>0.59709999999999996</v>
      </c>
      <c r="P83" s="95">
        <v>0.23430000000000001</v>
      </c>
      <c r="Q83" s="95">
        <v>0.27589999999999998</v>
      </c>
      <c r="R83" s="95">
        <v>8.8499999999999995E-2</v>
      </c>
      <c r="S83" s="95">
        <v>0.30180000000000001</v>
      </c>
      <c r="T83" s="95">
        <v>0.27589999999999998</v>
      </c>
      <c r="U83" s="95">
        <v>0.19420000000000001</v>
      </c>
      <c r="V83" s="95">
        <v>0.54979999999999996</v>
      </c>
      <c r="W83" s="95">
        <v>0.30370000000000003</v>
      </c>
      <c r="X83" s="95">
        <v>0.66010000000000002</v>
      </c>
      <c r="Y83" s="95">
        <v>0.46920000000000001</v>
      </c>
      <c r="Z83" s="95">
        <v>0.45860000000000001</v>
      </c>
      <c r="AA83" s="95">
        <v>0.45739999999999997</v>
      </c>
      <c r="AD83" s="92" t="s">
        <v>120</v>
      </c>
      <c r="AE83" s="84">
        <v>0</v>
      </c>
      <c r="AF83" s="84">
        <v>0</v>
      </c>
      <c r="AG83" s="84">
        <v>0</v>
      </c>
      <c r="AH83" s="84">
        <v>0</v>
      </c>
      <c r="AI83" s="84">
        <v>0</v>
      </c>
      <c r="AK83" s="92" t="s">
        <v>120</v>
      </c>
      <c r="AL83" s="84">
        <v>0</v>
      </c>
      <c r="AM83" s="84">
        <v>2.2000000000000001E-3</v>
      </c>
      <c r="AN83" s="84">
        <v>0</v>
      </c>
      <c r="AO83" s="84">
        <v>0</v>
      </c>
      <c r="AP83" s="84">
        <v>3.6499999999999998E-2</v>
      </c>
      <c r="AR83" s="92" t="s">
        <v>120</v>
      </c>
      <c r="AS83" s="84">
        <v>0.58830000000000005</v>
      </c>
      <c r="AT83" s="84">
        <v>0.23930000000000001</v>
      </c>
      <c r="AU83" s="84">
        <v>0.41439999999999999</v>
      </c>
      <c r="AV83" s="84">
        <v>0.27300000000000002</v>
      </c>
      <c r="AW83" s="84">
        <v>0.43790000000000001</v>
      </c>
      <c r="AY83" s="92" t="s">
        <v>120</v>
      </c>
      <c r="AZ83" s="84">
        <v>0.47549999999999998</v>
      </c>
      <c r="BA83" s="84">
        <v>0.3266</v>
      </c>
      <c r="BB83" s="84">
        <v>0.379</v>
      </c>
      <c r="BC83" s="84">
        <v>0.37869999999999998</v>
      </c>
      <c r="BD83" s="84">
        <v>0.4294</v>
      </c>
    </row>
    <row r="84" spans="1:56">
      <c r="A84" s="142"/>
      <c r="B84" s="142"/>
      <c r="C84" s="39">
        <v>3.4166666666666701</v>
      </c>
      <c r="D84" s="95">
        <v>0.2351</v>
      </c>
      <c r="E84" s="95">
        <v>0.52339999999999998</v>
      </c>
      <c r="F84" s="95">
        <v>3.78E-2</v>
      </c>
      <c r="G84" s="95">
        <v>3.7000000000000002E-3</v>
      </c>
      <c r="H84" s="95">
        <v>0.41310000000000002</v>
      </c>
      <c r="I84" s="95">
        <v>0.24260000000000001</v>
      </c>
      <c r="J84" s="95">
        <v>0.69369999999999998</v>
      </c>
      <c r="K84" s="95">
        <v>0.71460000000000001</v>
      </c>
      <c r="L84" s="95">
        <v>0.59730000000000005</v>
      </c>
      <c r="M84" s="95">
        <v>0.64429999999999998</v>
      </c>
      <c r="N84" s="95">
        <v>0.97899999999999998</v>
      </c>
      <c r="O84" s="95">
        <v>0.7258</v>
      </c>
      <c r="P84" s="95">
        <v>0.2387</v>
      </c>
      <c r="Q84" s="95">
        <v>0.27489999999999998</v>
      </c>
      <c r="R84" s="95">
        <v>7.9899999999999999E-2</v>
      </c>
      <c r="S84" s="95">
        <v>0.2823</v>
      </c>
      <c r="T84" s="95">
        <v>0.27489999999999998</v>
      </c>
      <c r="U84" s="95">
        <v>0.18809999999999999</v>
      </c>
      <c r="V84" s="95">
        <v>0.33260000000000001</v>
      </c>
      <c r="W84" s="95">
        <v>0.21410000000000001</v>
      </c>
      <c r="X84" s="95">
        <v>0.61329999999999996</v>
      </c>
      <c r="Y84" s="95">
        <v>0.43680000000000002</v>
      </c>
      <c r="Z84" s="95">
        <v>0.2989</v>
      </c>
      <c r="AA84" s="95">
        <v>0.3256</v>
      </c>
      <c r="AD84" s="92" t="s">
        <v>121</v>
      </c>
      <c r="AE84" s="84">
        <v>0</v>
      </c>
      <c r="AF84" s="84">
        <v>0</v>
      </c>
      <c r="AG84" s="84">
        <v>0</v>
      </c>
      <c r="AH84" s="84">
        <v>0</v>
      </c>
      <c r="AI84" s="84">
        <v>0</v>
      </c>
      <c r="AK84" s="92" t="s">
        <v>121</v>
      </c>
      <c r="AL84" s="84">
        <v>0</v>
      </c>
      <c r="AM84" s="84">
        <v>0</v>
      </c>
      <c r="AN84" s="84">
        <v>0</v>
      </c>
      <c r="AO84" s="84">
        <v>0</v>
      </c>
      <c r="AP84" s="84">
        <v>0</v>
      </c>
      <c r="AR84" s="92" t="s">
        <v>121</v>
      </c>
      <c r="AS84" s="84">
        <v>0.60429999999999995</v>
      </c>
      <c r="AT84" s="84">
        <v>0.29289999999999999</v>
      </c>
      <c r="AU84" s="84">
        <v>0.60509999999999997</v>
      </c>
      <c r="AV84" s="84">
        <v>0.32979999999999998</v>
      </c>
      <c r="AW84" s="84">
        <v>0.51100000000000001</v>
      </c>
      <c r="AY84" s="92" t="s">
        <v>121</v>
      </c>
      <c r="AZ84" s="84">
        <v>0.5161</v>
      </c>
      <c r="BA84" s="84">
        <v>0.3246</v>
      </c>
      <c r="BB84" s="84">
        <v>0.55730000000000002</v>
      </c>
      <c r="BC84" s="84">
        <v>0.50829999999999997</v>
      </c>
      <c r="BD84" s="84">
        <v>0.49609999999999999</v>
      </c>
    </row>
    <row r="85" spans="1:56">
      <c r="A85" s="142"/>
      <c r="B85" s="142"/>
      <c r="C85" s="39">
        <v>3.4583333333333299</v>
      </c>
      <c r="D85" s="95">
        <v>0.32240000000000002</v>
      </c>
      <c r="E85" s="95">
        <v>0.61060000000000003</v>
      </c>
      <c r="F85" s="95">
        <v>0.1893</v>
      </c>
      <c r="G85" s="95">
        <v>0</v>
      </c>
      <c r="H85" s="95">
        <v>0.51870000000000005</v>
      </c>
      <c r="I85" s="95">
        <v>0.32819999999999999</v>
      </c>
      <c r="J85" s="95">
        <v>0.65769999999999995</v>
      </c>
      <c r="K85" s="95">
        <v>0.77410000000000001</v>
      </c>
      <c r="L85" s="95">
        <v>0.63900000000000001</v>
      </c>
      <c r="M85" s="95">
        <v>0.7218</v>
      </c>
      <c r="N85" s="95">
        <v>0.96789999999999998</v>
      </c>
      <c r="O85" s="95">
        <v>0.75209999999999999</v>
      </c>
      <c r="P85" s="95">
        <v>0.2258</v>
      </c>
      <c r="Q85" s="95">
        <v>0.30409999999999998</v>
      </c>
      <c r="R85" s="95">
        <v>8.3900000000000002E-2</v>
      </c>
      <c r="S85" s="95">
        <v>0.29320000000000002</v>
      </c>
      <c r="T85" s="95">
        <v>0.30409999999999998</v>
      </c>
      <c r="U85" s="95">
        <v>0.19170000000000001</v>
      </c>
      <c r="V85" s="95">
        <v>0.40439999999999998</v>
      </c>
      <c r="W85" s="95">
        <v>0.19220000000000001</v>
      </c>
      <c r="X85" s="95">
        <v>0.57469999999999999</v>
      </c>
      <c r="Y85" s="95">
        <v>0.45119999999999999</v>
      </c>
      <c r="Z85" s="95">
        <v>0.41980000000000001</v>
      </c>
      <c r="AA85" s="95">
        <v>0.38569999999999999</v>
      </c>
      <c r="AD85" s="92" t="s">
        <v>122</v>
      </c>
      <c r="AE85" s="84">
        <v>0</v>
      </c>
      <c r="AF85" s="84">
        <v>0</v>
      </c>
      <c r="AG85" s="84">
        <v>0</v>
      </c>
      <c r="AH85" s="84">
        <v>0</v>
      </c>
      <c r="AI85" s="84">
        <v>0</v>
      </c>
      <c r="AK85" s="92" t="s">
        <v>122</v>
      </c>
      <c r="AL85" s="84">
        <v>0</v>
      </c>
      <c r="AM85" s="84">
        <v>0</v>
      </c>
      <c r="AN85" s="84">
        <v>0</v>
      </c>
      <c r="AO85" s="84">
        <v>0</v>
      </c>
      <c r="AP85" s="84">
        <v>0</v>
      </c>
      <c r="AR85" s="92" t="s">
        <v>122</v>
      </c>
      <c r="AS85" s="84">
        <v>0.6573</v>
      </c>
      <c r="AT85" s="84">
        <v>0.44679999999999997</v>
      </c>
      <c r="AU85" s="84">
        <v>0.68889999999999996</v>
      </c>
      <c r="AV85" s="84">
        <v>0.24890000000000001</v>
      </c>
      <c r="AW85" s="84">
        <v>0.54569999999999996</v>
      </c>
      <c r="AY85" s="92" t="s">
        <v>122</v>
      </c>
      <c r="AZ85" s="84">
        <v>0.57550000000000001</v>
      </c>
      <c r="BA85" s="84">
        <v>0.35489999999999999</v>
      </c>
      <c r="BB85" s="84">
        <v>0.65410000000000001</v>
      </c>
      <c r="BC85" s="84">
        <v>0.5111</v>
      </c>
      <c r="BD85" s="84">
        <v>0.54869999999999997</v>
      </c>
    </row>
    <row r="86" spans="1:56">
      <c r="A86" s="142"/>
      <c r="B86" s="142"/>
      <c r="C86" s="39">
        <v>3.5</v>
      </c>
      <c r="D86" s="95">
        <v>0.37169999999999997</v>
      </c>
      <c r="E86" s="95">
        <v>0.65100000000000002</v>
      </c>
      <c r="F86" s="95">
        <v>0.51300000000000001</v>
      </c>
      <c r="G86" s="95">
        <v>3.9699999999999999E-2</v>
      </c>
      <c r="H86" s="95">
        <v>0.44230000000000003</v>
      </c>
      <c r="I86" s="95">
        <v>0.40360000000000001</v>
      </c>
      <c r="J86" s="95">
        <v>0.78510000000000002</v>
      </c>
      <c r="K86" s="95">
        <v>0.77769999999999995</v>
      </c>
      <c r="L86" s="95">
        <v>0.748</v>
      </c>
      <c r="M86" s="95">
        <v>0.80089999999999995</v>
      </c>
      <c r="N86" s="95">
        <v>0.93940000000000001</v>
      </c>
      <c r="O86" s="95">
        <v>0.81020000000000003</v>
      </c>
      <c r="P86" s="95">
        <v>0.32819999999999999</v>
      </c>
      <c r="Q86" s="95">
        <v>0.42299999999999999</v>
      </c>
      <c r="R86" s="95">
        <v>0.12790000000000001</v>
      </c>
      <c r="S86" s="95">
        <v>0.45329999999999998</v>
      </c>
      <c r="T86" s="95">
        <v>0.42299999999999999</v>
      </c>
      <c r="U86" s="95">
        <v>0.28410000000000002</v>
      </c>
      <c r="V86" s="95">
        <v>0.60829999999999995</v>
      </c>
      <c r="W86" s="95">
        <v>0.19570000000000001</v>
      </c>
      <c r="X86" s="95">
        <v>0.6472</v>
      </c>
      <c r="Y86" s="95">
        <v>0.41060000000000002</v>
      </c>
      <c r="Z86" s="95">
        <v>0.64459999999999995</v>
      </c>
      <c r="AA86" s="95">
        <v>0.52900000000000003</v>
      </c>
      <c r="AD86" s="92" t="s">
        <v>123</v>
      </c>
      <c r="AE86" s="84">
        <v>0</v>
      </c>
      <c r="AF86" s="84">
        <v>0</v>
      </c>
      <c r="AG86" s="84">
        <v>0</v>
      </c>
      <c r="AH86" s="84">
        <v>0</v>
      </c>
      <c r="AI86" s="84">
        <v>0</v>
      </c>
      <c r="AK86" s="92" t="s">
        <v>123</v>
      </c>
      <c r="AL86" s="84">
        <v>0</v>
      </c>
      <c r="AM86" s="84">
        <v>0</v>
      </c>
      <c r="AN86" s="84">
        <v>0</v>
      </c>
      <c r="AO86" s="84">
        <v>0</v>
      </c>
      <c r="AP86" s="84">
        <v>0</v>
      </c>
      <c r="AR86" s="92" t="s">
        <v>123</v>
      </c>
      <c r="AS86" s="84">
        <v>0.65280000000000005</v>
      </c>
      <c r="AT86" s="84">
        <v>0.45910000000000001</v>
      </c>
      <c r="AU86" s="84">
        <v>0.58540000000000003</v>
      </c>
      <c r="AV86" s="84">
        <v>0.31690000000000002</v>
      </c>
      <c r="AW86" s="84">
        <v>0.52680000000000005</v>
      </c>
      <c r="AY86" s="92" t="s">
        <v>123</v>
      </c>
      <c r="AZ86" s="84">
        <v>0.62819999999999998</v>
      </c>
      <c r="BA86" s="84">
        <v>0.33160000000000001</v>
      </c>
      <c r="BB86" s="84">
        <v>0.59189999999999998</v>
      </c>
      <c r="BC86" s="84">
        <v>0.55400000000000005</v>
      </c>
      <c r="BD86" s="84">
        <v>0.56030000000000002</v>
      </c>
    </row>
    <row r="87" spans="1:56">
      <c r="A87" s="142"/>
      <c r="B87" s="142"/>
      <c r="C87" s="39">
        <v>3.5416666666666701</v>
      </c>
      <c r="D87" s="95">
        <v>0.45519999999999999</v>
      </c>
      <c r="E87" s="95">
        <v>0.79890000000000005</v>
      </c>
      <c r="F87" s="95">
        <v>0.52990000000000004</v>
      </c>
      <c r="G87" s="95">
        <v>0.1222</v>
      </c>
      <c r="H87" s="95">
        <v>0.52449999999999997</v>
      </c>
      <c r="I87" s="95">
        <v>0.48609999999999998</v>
      </c>
      <c r="J87" s="95">
        <v>0.80120000000000002</v>
      </c>
      <c r="K87" s="95">
        <v>0.77080000000000004</v>
      </c>
      <c r="L87" s="95">
        <v>0.70709999999999995</v>
      </c>
      <c r="M87" s="95">
        <v>0.83660000000000001</v>
      </c>
      <c r="N87" s="95">
        <v>0.89249999999999996</v>
      </c>
      <c r="O87" s="95">
        <v>0.80159999999999998</v>
      </c>
      <c r="P87" s="95">
        <v>0.4264</v>
      </c>
      <c r="Q87" s="95">
        <v>0.55669999999999997</v>
      </c>
      <c r="R87" s="95">
        <v>0.14219999999999999</v>
      </c>
      <c r="S87" s="95">
        <v>0.4894</v>
      </c>
      <c r="T87" s="95">
        <v>0.55669999999999997</v>
      </c>
      <c r="U87" s="95">
        <v>0.34060000000000001</v>
      </c>
      <c r="V87" s="95">
        <v>0.50309999999999999</v>
      </c>
      <c r="W87" s="95">
        <v>0.25669999999999998</v>
      </c>
      <c r="X87" s="95">
        <v>0.53500000000000003</v>
      </c>
      <c r="Y87" s="95">
        <v>0.36559999999999998</v>
      </c>
      <c r="Z87" s="95">
        <v>0.7722</v>
      </c>
      <c r="AA87" s="95">
        <v>0.58020000000000005</v>
      </c>
      <c r="AD87" s="92" t="s">
        <v>124</v>
      </c>
      <c r="AE87" s="84">
        <v>0</v>
      </c>
      <c r="AF87" s="84">
        <v>0</v>
      </c>
      <c r="AG87" s="84">
        <v>0</v>
      </c>
      <c r="AH87" s="84">
        <v>0</v>
      </c>
      <c r="AI87" s="84">
        <v>0</v>
      </c>
      <c r="AK87" s="92" t="s">
        <v>124</v>
      </c>
      <c r="AL87" s="84">
        <v>0</v>
      </c>
      <c r="AM87" s="84">
        <v>0</v>
      </c>
      <c r="AN87" s="84">
        <v>0</v>
      </c>
      <c r="AO87" s="84">
        <v>0</v>
      </c>
      <c r="AP87" s="84">
        <v>0</v>
      </c>
      <c r="AR87" s="92" t="s">
        <v>124</v>
      </c>
      <c r="AS87" s="84">
        <v>0.69830000000000003</v>
      </c>
      <c r="AT87" s="84">
        <v>0.42609999999999998</v>
      </c>
      <c r="AU87" s="84">
        <v>0.60040000000000004</v>
      </c>
      <c r="AV87" s="84">
        <v>0.3</v>
      </c>
      <c r="AW87" s="84">
        <v>0.61880000000000002</v>
      </c>
      <c r="AY87" s="92" t="s">
        <v>124</v>
      </c>
      <c r="AZ87" s="84">
        <v>0.66559999999999997</v>
      </c>
      <c r="BA87" s="84">
        <v>0.35620000000000002</v>
      </c>
      <c r="BB87" s="84">
        <v>0.57469999999999999</v>
      </c>
      <c r="BC87" s="84">
        <v>0.51449999999999996</v>
      </c>
      <c r="BD87" s="84">
        <v>0.63980000000000004</v>
      </c>
    </row>
    <row r="88" spans="1:56">
      <c r="A88" s="142"/>
      <c r="B88" s="142"/>
      <c r="C88" s="39">
        <v>3.5833333333333299</v>
      </c>
      <c r="D88" s="95">
        <v>0.5988</v>
      </c>
      <c r="E88" s="95">
        <v>0.88419999999999999</v>
      </c>
      <c r="F88" s="95">
        <v>0.55869999999999997</v>
      </c>
      <c r="G88" s="95">
        <v>9.7299999999999998E-2</v>
      </c>
      <c r="H88" s="95">
        <v>0.45269999999999999</v>
      </c>
      <c r="I88" s="95">
        <v>0.51829999999999998</v>
      </c>
      <c r="J88" s="95">
        <v>0.83399999999999996</v>
      </c>
      <c r="K88" s="95">
        <v>0.83009999999999995</v>
      </c>
      <c r="L88" s="95">
        <v>0.70509999999999995</v>
      </c>
      <c r="M88" s="95">
        <v>0.8478</v>
      </c>
      <c r="N88" s="95">
        <v>0.8175</v>
      </c>
      <c r="O88" s="95">
        <v>0.80689999999999995</v>
      </c>
      <c r="P88" s="95">
        <v>0.45</v>
      </c>
      <c r="Q88" s="95">
        <v>0.38190000000000002</v>
      </c>
      <c r="R88" s="95">
        <v>0.1308</v>
      </c>
      <c r="S88" s="95">
        <v>0.37790000000000001</v>
      </c>
      <c r="T88" s="95">
        <v>0.38190000000000002</v>
      </c>
      <c r="U88" s="95">
        <v>0.29970000000000002</v>
      </c>
      <c r="V88" s="95">
        <v>0.57320000000000004</v>
      </c>
      <c r="W88" s="95">
        <v>0.35659999999999997</v>
      </c>
      <c r="X88" s="95">
        <v>0.47620000000000001</v>
      </c>
      <c r="Y88" s="95">
        <v>0.27839999999999998</v>
      </c>
      <c r="Z88" s="95">
        <v>0.65200000000000002</v>
      </c>
      <c r="AA88" s="95">
        <v>0.53969999999999996</v>
      </c>
    </row>
    <row r="89" spans="1:56">
      <c r="A89" s="142"/>
      <c r="B89" s="142"/>
      <c r="C89" s="39">
        <v>3.625</v>
      </c>
      <c r="D89" s="95">
        <v>0.67459999999999998</v>
      </c>
      <c r="E89" s="95">
        <v>0.84830000000000005</v>
      </c>
      <c r="F89" s="95">
        <v>0.57920000000000005</v>
      </c>
      <c r="G89" s="95">
        <v>0.2029</v>
      </c>
      <c r="H89" s="95">
        <v>0.41020000000000001</v>
      </c>
      <c r="I89" s="95">
        <v>0.54300000000000004</v>
      </c>
      <c r="J89" s="95">
        <v>0.88549999999999995</v>
      </c>
      <c r="K89" s="95">
        <v>0.7944</v>
      </c>
      <c r="L89" s="95">
        <v>0.75139999999999996</v>
      </c>
      <c r="M89" s="95">
        <v>0.88700000000000001</v>
      </c>
      <c r="N89" s="95">
        <v>0.73280000000000001</v>
      </c>
      <c r="O89" s="95">
        <v>0.81020000000000003</v>
      </c>
      <c r="P89" s="95">
        <v>0.38540000000000002</v>
      </c>
      <c r="Q89" s="95">
        <v>0.32079999999999997</v>
      </c>
      <c r="R89" s="95">
        <v>0.11269999999999999</v>
      </c>
      <c r="S89" s="95">
        <v>0.33679999999999999</v>
      </c>
      <c r="T89" s="95">
        <v>0.32079999999999997</v>
      </c>
      <c r="U89" s="95">
        <v>0.25890000000000002</v>
      </c>
      <c r="V89" s="95">
        <v>0.59830000000000005</v>
      </c>
      <c r="W89" s="95">
        <v>0.35020000000000001</v>
      </c>
      <c r="X89" s="95">
        <v>0.49959999999999999</v>
      </c>
      <c r="Y89" s="95">
        <v>0.2782</v>
      </c>
      <c r="Z89" s="95">
        <v>0.45500000000000002</v>
      </c>
      <c r="AA89" s="95">
        <v>0.44479999999999997</v>
      </c>
    </row>
    <row r="90" spans="1:56">
      <c r="A90" s="142"/>
      <c r="B90" s="142"/>
      <c r="C90" s="39">
        <v>3.6666666666666701</v>
      </c>
      <c r="D90" s="95">
        <v>0.49399999999999999</v>
      </c>
      <c r="E90" s="95">
        <v>0.87160000000000004</v>
      </c>
      <c r="F90" s="95">
        <v>0.52070000000000005</v>
      </c>
      <c r="G90" s="95">
        <v>0.27200000000000002</v>
      </c>
      <c r="H90" s="95">
        <v>0.42080000000000001</v>
      </c>
      <c r="I90" s="95">
        <v>0.51580000000000004</v>
      </c>
      <c r="J90" s="95">
        <v>0.85970000000000002</v>
      </c>
      <c r="K90" s="95">
        <v>0.74529999999999996</v>
      </c>
      <c r="L90" s="95">
        <v>0.75070000000000003</v>
      </c>
      <c r="M90" s="95">
        <v>0.79290000000000005</v>
      </c>
      <c r="N90" s="95">
        <v>0.39579999999999999</v>
      </c>
      <c r="O90" s="95">
        <v>0.70889999999999997</v>
      </c>
      <c r="P90" s="95">
        <v>0.37969999999999998</v>
      </c>
      <c r="Q90" s="95">
        <v>0.34039999999999998</v>
      </c>
      <c r="R90" s="95">
        <v>0.115</v>
      </c>
      <c r="S90" s="95">
        <v>0.32340000000000002</v>
      </c>
      <c r="T90" s="95">
        <v>0.34039999999999998</v>
      </c>
      <c r="U90" s="95">
        <v>0.25779999999999997</v>
      </c>
      <c r="V90" s="95">
        <v>0.61609999999999998</v>
      </c>
      <c r="W90" s="95">
        <v>0.3483</v>
      </c>
      <c r="X90" s="95">
        <v>0.6139</v>
      </c>
      <c r="Y90" s="95">
        <v>0.31840000000000002</v>
      </c>
      <c r="Z90" s="95">
        <v>0.441</v>
      </c>
      <c r="AA90" s="95">
        <v>0.45419999999999999</v>
      </c>
      <c r="AD90" s="144" t="s">
        <v>10</v>
      </c>
      <c r="AE90" s="144"/>
      <c r="AF90" s="144"/>
      <c r="AG90" s="144"/>
      <c r="AH90" s="144"/>
      <c r="AI90" s="144"/>
      <c r="AJ90" s="144"/>
      <c r="AK90" s="144"/>
      <c r="AL90" s="144"/>
      <c r="AM90" s="144"/>
      <c r="AN90" s="144"/>
      <c r="AO90" s="144"/>
      <c r="AP90" s="144"/>
      <c r="AQ90" s="144"/>
      <c r="AR90" s="144"/>
      <c r="AS90" s="144"/>
      <c r="AT90" s="144"/>
      <c r="AU90" s="144"/>
      <c r="AV90" s="144"/>
      <c r="AW90" s="144"/>
      <c r="AX90" s="144"/>
      <c r="AY90" s="144"/>
      <c r="AZ90" s="144"/>
      <c r="BA90" s="144"/>
      <c r="BB90" s="144"/>
      <c r="BC90" s="128"/>
      <c r="BD90" s="128"/>
    </row>
    <row r="91" spans="1:56">
      <c r="A91" s="142"/>
      <c r="B91" s="142"/>
      <c r="C91" s="39">
        <v>3.7083333333333299</v>
      </c>
      <c r="D91" s="95">
        <v>0.61009999999999998</v>
      </c>
      <c r="E91" s="95">
        <v>0.76370000000000005</v>
      </c>
      <c r="F91" s="95">
        <v>0.53300000000000003</v>
      </c>
      <c r="G91" s="95">
        <v>0.37169999999999997</v>
      </c>
      <c r="H91" s="95">
        <v>7.8899999999999998E-2</v>
      </c>
      <c r="I91" s="95">
        <v>0.47139999999999999</v>
      </c>
      <c r="J91" s="95">
        <v>0.80620000000000003</v>
      </c>
      <c r="K91" s="95">
        <v>0.6603</v>
      </c>
      <c r="L91" s="95">
        <v>0.57169999999999999</v>
      </c>
      <c r="M91" s="95">
        <v>0.71799999999999997</v>
      </c>
      <c r="N91" s="95">
        <v>0.7843</v>
      </c>
      <c r="O91" s="95">
        <v>0.70809999999999995</v>
      </c>
      <c r="P91" s="95">
        <v>0.36720000000000003</v>
      </c>
      <c r="Q91" s="95">
        <v>0.3367</v>
      </c>
      <c r="R91" s="95">
        <v>0.12330000000000001</v>
      </c>
      <c r="S91" s="95">
        <v>0.3453</v>
      </c>
      <c r="T91" s="95">
        <v>0.3367</v>
      </c>
      <c r="U91" s="95">
        <v>0.26150000000000001</v>
      </c>
      <c r="V91" s="95">
        <v>0.62419999999999998</v>
      </c>
      <c r="W91" s="95">
        <v>0.39389999999999997</v>
      </c>
      <c r="X91" s="95">
        <v>0.68769999999999998</v>
      </c>
      <c r="Y91" s="95">
        <v>0.34470000000000001</v>
      </c>
      <c r="Z91" s="95">
        <v>0.51919999999999999</v>
      </c>
      <c r="AA91" s="95">
        <v>0.51429999999999998</v>
      </c>
      <c r="AE91" s="84" t="s">
        <v>99</v>
      </c>
      <c r="AL91" s="84" t="s">
        <v>100</v>
      </c>
      <c r="AS91" s="84" t="s">
        <v>98</v>
      </c>
      <c r="AZ91" s="84" t="s">
        <v>153</v>
      </c>
    </row>
    <row r="92" spans="1:56">
      <c r="A92" s="142"/>
      <c r="B92" s="142"/>
      <c r="C92" s="39">
        <v>3.75</v>
      </c>
      <c r="D92" s="95">
        <v>0.30080000000000001</v>
      </c>
      <c r="E92" s="95">
        <v>0.46800000000000003</v>
      </c>
      <c r="F92" s="95">
        <v>5.9400000000000001E-2</v>
      </c>
      <c r="G92" s="95">
        <v>0.1676</v>
      </c>
      <c r="H92" s="95">
        <v>0.12939999999999999</v>
      </c>
      <c r="I92" s="95">
        <v>0.22500000000000001</v>
      </c>
      <c r="J92" s="95">
        <v>0.55269999999999997</v>
      </c>
      <c r="K92" s="95">
        <v>0.56179999999999997</v>
      </c>
      <c r="L92" s="95">
        <v>0.3614</v>
      </c>
      <c r="M92" s="95">
        <v>0.47</v>
      </c>
      <c r="N92" s="95">
        <v>0.4622</v>
      </c>
      <c r="O92" s="95">
        <v>0.48159999999999997</v>
      </c>
      <c r="P92" s="95">
        <v>0.4289</v>
      </c>
      <c r="Q92" s="95">
        <v>0.48010000000000003</v>
      </c>
      <c r="R92" s="95">
        <v>0.13569999999999999</v>
      </c>
      <c r="S92" s="95">
        <v>0.46839999999999998</v>
      </c>
      <c r="T92" s="95">
        <v>0.48010000000000003</v>
      </c>
      <c r="U92" s="95">
        <v>0.32540000000000002</v>
      </c>
      <c r="V92" s="95">
        <v>0.75449999999999995</v>
      </c>
      <c r="W92" s="95">
        <v>0.39319999999999999</v>
      </c>
      <c r="X92" s="95">
        <v>0.81599999999999995</v>
      </c>
      <c r="Y92" s="95">
        <v>0.49430000000000002</v>
      </c>
      <c r="Z92" s="95">
        <v>0.54059999999999997</v>
      </c>
      <c r="AA92" s="95">
        <v>0.56100000000000005</v>
      </c>
      <c r="AE92" s="84">
        <v>1</v>
      </c>
      <c r="AF92" s="84">
        <v>2</v>
      </c>
      <c r="AG92" s="84">
        <v>3</v>
      </c>
      <c r="AH92" s="84">
        <v>4</v>
      </c>
      <c r="AI92" s="84">
        <v>5</v>
      </c>
      <c r="AL92" s="84">
        <v>1</v>
      </c>
      <c r="AM92" s="84">
        <v>2</v>
      </c>
      <c r="AN92" s="84">
        <v>3</v>
      </c>
      <c r="AO92" s="84">
        <v>4</v>
      </c>
      <c r="AP92" s="84">
        <v>5</v>
      </c>
      <c r="AS92" s="84">
        <v>1</v>
      </c>
      <c r="AT92" s="84">
        <v>2</v>
      </c>
      <c r="AU92" s="84">
        <v>3</v>
      </c>
      <c r="AV92" s="84">
        <v>4</v>
      </c>
      <c r="AW92" s="84">
        <v>5</v>
      </c>
      <c r="AZ92" s="84">
        <v>1</v>
      </c>
      <c r="BA92" s="84">
        <v>2</v>
      </c>
      <c r="BB92" s="84">
        <v>3</v>
      </c>
      <c r="BC92" s="84">
        <v>4</v>
      </c>
      <c r="BD92" s="84">
        <v>5</v>
      </c>
    </row>
    <row r="93" spans="1:56">
      <c r="A93" s="142"/>
      <c r="B93" s="142"/>
      <c r="C93" s="39">
        <v>3.7916666666666701</v>
      </c>
      <c r="D93" s="95">
        <v>0</v>
      </c>
      <c r="E93" s="95">
        <v>0</v>
      </c>
      <c r="F93" s="95">
        <v>0</v>
      </c>
      <c r="G93" s="95">
        <v>0</v>
      </c>
      <c r="H93" s="95">
        <v>0</v>
      </c>
      <c r="I93" s="95">
        <v>0</v>
      </c>
      <c r="J93" s="95">
        <v>0.15709999999999999</v>
      </c>
      <c r="K93" s="95">
        <v>0.129</v>
      </c>
      <c r="L93" s="95">
        <v>3.2800000000000003E-2</v>
      </c>
      <c r="M93" s="95">
        <v>6.5299999999999997E-2</v>
      </c>
      <c r="N93" s="95">
        <v>0.29420000000000002</v>
      </c>
      <c r="O93" s="95">
        <v>0.13569999999999999</v>
      </c>
      <c r="P93" s="95">
        <v>0.51400000000000001</v>
      </c>
      <c r="Q93" s="95">
        <v>0.63729999999999998</v>
      </c>
      <c r="R93" s="95">
        <v>0.17150000000000001</v>
      </c>
      <c r="S93" s="95">
        <v>0.60929999999999995</v>
      </c>
      <c r="T93" s="95">
        <v>0.63729999999999998</v>
      </c>
      <c r="U93" s="95">
        <v>0.41039999999999999</v>
      </c>
      <c r="V93" s="95">
        <v>0.85260000000000002</v>
      </c>
      <c r="W93" s="95">
        <v>0.45710000000000001</v>
      </c>
      <c r="X93" s="95">
        <v>0.8206</v>
      </c>
      <c r="Y93" s="95">
        <v>0.63349999999999995</v>
      </c>
      <c r="Z93" s="95">
        <v>0.61229999999999996</v>
      </c>
      <c r="AA93" s="95">
        <v>0.62919999999999998</v>
      </c>
      <c r="AD93" s="92" t="s">
        <v>101</v>
      </c>
      <c r="AE93" s="84">
        <v>0</v>
      </c>
      <c r="AF93" s="84">
        <v>0</v>
      </c>
      <c r="AG93" s="84">
        <v>0</v>
      </c>
      <c r="AH93" s="84">
        <v>0</v>
      </c>
      <c r="AI93" s="84">
        <v>0</v>
      </c>
      <c r="AK93" s="92" t="s">
        <v>101</v>
      </c>
      <c r="AL93" s="84">
        <v>0</v>
      </c>
      <c r="AM93" s="84">
        <v>0</v>
      </c>
      <c r="AN93" s="84">
        <v>0</v>
      </c>
      <c r="AO93" s="84">
        <v>0</v>
      </c>
      <c r="AP93" s="84">
        <v>0</v>
      </c>
      <c r="AR93" s="92" t="s">
        <v>101</v>
      </c>
      <c r="AS93" s="84">
        <v>0.4723</v>
      </c>
      <c r="AT93" s="84">
        <v>0.2853</v>
      </c>
      <c r="AU93" s="84">
        <v>0.22800000000000001</v>
      </c>
      <c r="AV93" s="84">
        <v>0.25009999999999999</v>
      </c>
      <c r="AW93" s="84">
        <v>0.36759999999999998</v>
      </c>
      <c r="AY93" s="92" t="s">
        <v>101</v>
      </c>
      <c r="AZ93" s="84">
        <v>0.28249999999999997</v>
      </c>
      <c r="BA93" s="84">
        <v>0.11559999999999999</v>
      </c>
      <c r="BB93" s="84">
        <v>2.58E-2</v>
      </c>
      <c r="BC93" s="84">
        <v>0.1419</v>
      </c>
      <c r="BD93" s="84">
        <v>0.18310000000000001</v>
      </c>
    </row>
    <row r="94" spans="1:56">
      <c r="A94" s="142"/>
      <c r="B94" s="142"/>
      <c r="C94" s="39">
        <v>3.8333333333333299</v>
      </c>
      <c r="D94" s="95">
        <v>0</v>
      </c>
      <c r="E94" s="95">
        <v>0</v>
      </c>
      <c r="F94" s="95">
        <v>0</v>
      </c>
      <c r="G94" s="95">
        <v>0</v>
      </c>
      <c r="H94" s="95">
        <v>0</v>
      </c>
      <c r="I94" s="95">
        <v>0</v>
      </c>
      <c r="J94" s="95">
        <v>1.4E-3</v>
      </c>
      <c r="K94" s="95">
        <v>1.8E-3</v>
      </c>
      <c r="L94" s="95">
        <v>0</v>
      </c>
      <c r="M94" s="95">
        <v>0</v>
      </c>
      <c r="N94" s="95">
        <v>1.61E-2</v>
      </c>
      <c r="O94" s="95">
        <v>3.8999999999999998E-3</v>
      </c>
      <c r="P94" s="95">
        <v>0.52829999999999999</v>
      </c>
      <c r="Q94" s="95">
        <v>0.69040000000000001</v>
      </c>
      <c r="R94" s="95">
        <v>0.18090000000000001</v>
      </c>
      <c r="S94" s="95">
        <v>0.64219999999999999</v>
      </c>
      <c r="T94" s="95">
        <v>0.69040000000000001</v>
      </c>
      <c r="U94" s="95">
        <v>0.43099999999999999</v>
      </c>
      <c r="V94" s="95">
        <v>0.85260000000000002</v>
      </c>
      <c r="W94" s="95">
        <v>0.62570000000000003</v>
      </c>
      <c r="X94" s="95">
        <v>0.72089999999999999</v>
      </c>
      <c r="Y94" s="95">
        <v>0.65980000000000005</v>
      </c>
      <c r="Z94" s="95">
        <v>0.77700000000000002</v>
      </c>
      <c r="AA94" s="95">
        <v>0.73980000000000001</v>
      </c>
      <c r="AD94" s="92" t="s">
        <v>102</v>
      </c>
      <c r="AE94" s="84">
        <v>0</v>
      </c>
      <c r="AF94" s="84">
        <v>0</v>
      </c>
      <c r="AG94" s="84">
        <v>0</v>
      </c>
      <c r="AH94" s="84">
        <v>0</v>
      </c>
      <c r="AI94" s="84">
        <v>0</v>
      </c>
      <c r="AK94" s="92" t="s">
        <v>102</v>
      </c>
      <c r="AL94" s="84">
        <v>0</v>
      </c>
      <c r="AM94" s="84">
        <v>0</v>
      </c>
      <c r="AN94" s="84">
        <v>0</v>
      </c>
      <c r="AO94" s="84">
        <v>0</v>
      </c>
      <c r="AP94" s="84">
        <v>0</v>
      </c>
      <c r="AR94" s="92" t="s">
        <v>102</v>
      </c>
      <c r="AS94" s="84">
        <v>0.46800000000000003</v>
      </c>
      <c r="AT94" s="84">
        <v>0.26479999999999998</v>
      </c>
      <c r="AU94" s="84">
        <v>0.2611</v>
      </c>
      <c r="AV94" s="84">
        <v>0.2407</v>
      </c>
      <c r="AW94" s="84">
        <v>0.40460000000000002</v>
      </c>
      <c r="AY94" s="92" t="s">
        <v>102</v>
      </c>
      <c r="AZ94" s="84">
        <v>0.33239999999999997</v>
      </c>
      <c r="BA94" s="84">
        <v>7.7399999999999997E-2</v>
      </c>
      <c r="BB94" s="84">
        <v>1.4200000000000001E-2</v>
      </c>
      <c r="BC94" s="84">
        <v>0.2198</v>
      </c>
      <c r="BD94" s="84">
        <v>0.16159999999999999</v>
      </c>
    </row>
    <row r="95" spans="1:56">
      <c r="A95" s="142"/>
      <c r="B95" s="142"/>
      <c r="C95" s="39">
        <v>3.875</v>
      </c>
      <c r="D95" s="95">
        <v>0</v>
      </c>
      <c r="E95" s="95">
        <v>0</v>
      </c>
      <c r="F95" s="95">
        <v>0</v>
      </c>
      <c r="G95" s="95">
        <v>0</v>
      </c>
      <c r="H95" s="95">
        <v>0</v>
      </c>
      <c r="I95" s="95">
        <v>0</v>
      </c>
      <c r="J95" s="95">
        <v>0</v>
      </c>
      <c r="K95" s="95">
        <v>0</v>
      </c>
      <c r="L95" s="95">
        <v>0</v>
      </c>
      <c r="M95" s="95">
        <v>0</v>
      </c>
      <c r="N95" s="95">
        <v>0</v>
      </c>
      <c r="O95" s="95">
        <v>0</v>
      </c>
      <c r="P95" s="95">
        <v>0.51939999999999997</v>
      </c>
      <c r="Q95" s="95">
        <v>0.70799999999999996</v>
      </c>
      <c r="R95" s="95">
        <v>0.17530000000000001</v>
      </c>
      <c r="S95" s="95">
        <v>0.64129999999999998</v>
      </c>
      <c r="T95" s="95">
        <v>0.70799999999999996</v>
      </c>
      <c r="U95" s="95">
        <v>0.42820000000000003</v>
      </c>
      <c r="V95" s="95">
        <v>0.84540000000000004</v>
      </c>
      <c r="W95" s="95">
        <v>0.74890000000000001</v>
      </c>
      <c r="X95" s="95">
        <v>0.59119999999999995</v>
      </c>
      <c r="Y95" s="95">
        <v>0.64249999999999996</v>
      </c>
      <c r="Z95" s="95">
        <v>0.87839999999999996</v>
      </c>
      <c r="AA95" s="95">
        <v>0.80210000000000004</v>
      </c>
      <c r="AD95" s="92" t="s">
        <v>103</v>
      </c>
      <c r="AE95" s="84">
        <v>0</v>
      </c>
      <c r="AF95" s="84">
        <v>0</v>
      </c>
      <c r="AG95" s="84">
        <v>0</v>
      </c>
      <c r="AH95" s="84">
        <v>0</v>
      </c>
      <c r="AI95" s="84">
        <v>0</v>
      </c>
      <c r="AK95" s="92" t="s">
        <v>103</v>
      </c>
      <c r="AL95" s="84">
        <v>0</v>
      </c>
      <c r="AM95" s="84">
        <v>0</v>
      </c>
      <c r="AN95" s="84">
        <v>0</v>
      </c>
      <c r="AO95" s="84">
        <v>0</v>
      </c>
      <c r="AP95" s="84">
        <v>0</v>
      </c>
      <c r="AR95" s="92" t="s">
        <v>103</v>
      </c>
      <c r="AS95" s="84">
        <v>0.4803</v>
      </c>
      <c r="AT95" s="84">
        <v>0.22</v>
      </c>
      <c r="AU95" s="84">
        <v>0.25480000000000003</v>
      </c>
      <c r="AV95" s="84">
        <v>0.27129999999999999</v>
      </c>
      <c r="AW95" s="84">
        <v>0.3397</v>
      </c>
      <c r="AY95" s="92" t="s">
        <v>103</v>
      </c>
      <c r="AZ95" s="84">
        <v>0.3972</v>
      </c>
      <c r="BA95" s="84">
        <v>6.13E-2</v>
      </c>
      <c r="BB95" s="84">
        <v>2.0400000000000001E-2</v>
      </c>
      <c r="BC95" s="84">
        <v>0.31830000000000003</v>
      </c>
      <c r="BD95" s="84">
        <v>0.1157</v>
      </c>
    </row>
    <row r="96" spans="1:56">
      <c r="A96" s="142"/>
      <c r="B96" s="142"/>
      <c r="C96" s="39">
        <v>3.9166666666666701</v>
      </c>
      <c r="D96" s="95">
        <v>0</v>
      </c>
      <c r="E96" s="95">
        <v>0</v>
      </c>
      <c r="F96" s="95">
        <v>0</v>
      </c>
      <c r="G96" s="95">
        <v>0</v>
      </c>
      <c r="H96" s="95">
        <v>0</v>
      </c>
      <c r="I96" s="95">
        <v>0</v>
      </c>
      <c r="J96" s="95">
        <v>0</v>
      </c>
      <c r="K96" s="95">
        <v>0</v>
      </c>
      <c r="L96" s="95">
        <v>0</v>
      </c>
      <c r="M96" s="95">
        <v>0</v>
      </c>
      <c r="N96" s="95">
        <v>0</v>
      </c>
      <c r="O96" s="95">
        <v>0</v>
      </c>
      <c r="P96" s="95">
        <v>0.58289999999999997</v>
      </c>
      <c r="Q96" s="95">
        <v>0.78659999999999997</v>
      </c>
      <c r="R96" s="95">
        <v>0.18859999999999999</v>
      </c>
      <c r="S96" s="95">
        <v>0.74709999999999999</v>
      </c>
      <c r="T96" s="95">
        <v>0.78659999999999997</v>
      </c>
      <c r="U96" s="95">
        <v>0.48180000000000001</v>
      </c>
      <c r="V96" s="95">
        <v>0.83599999999999997</v>
      </c>
      <c r="W96" s="95">
        <v>0.82969999999999999</v>
      </c>
      <c r="X96" s="95">
        <v>0.3649</v>
      </c>
      <c r="Y96" s="95">
        <v>0.54100000000000004</v>
      </c>
      <c r="Z96" s="95">
        <v>0.82220000000000004</v>
      </c>
      <c r="AA96" s="95">
        <v>0.76070000000000004</v>
      </c>
      <c r="AD96" s="92" t="s">
        <v>104</v>
      </c>
      <c r="AE96" s="84">
        <v>0</v>
      </c>
      <c r="AF96" s="84">
        <v>0</v>
      </c>
      <c r="AG96" s="84">
        <v>0</v>
      </c>
      <c r="AH96" s="84">
        <v>0</v>
      </c>
      <c r="AI96" s="84">
        <v>0</v>
      </c>
      <c r="AK96" s="92" t="s">
        <v>104</v>
      </c>
      <c r="AL96" s="84">
        <v>0</v>
      </c>
      <c r="AM96" s="84">
        <v>0</v>
      </c>
      <c r="AN96" s="84">
        <v>0</v>
      </c>
      <c r="AO96" s="84">
        <v>0</v>
      </c>
      <c r="AP96" s="84">
        <v>0</v>
      </c>
      <c r="AR96" s="92" t="s">
        <v>104</v>
      </c>
      <c r="AS96" s="84">
        <v>0.48759999999999998</v>
      </c>
      <c r="AT96" s="84">
        <v>0.21640000000000001</v>
      </c>
      <c r="AU96" s="84">
        <v>0.22919999999999999</v>
      </c>
      <c r="AV96" s="84">
        <v>0.23899999999999999</v>
      </c>
      <c r="AW96" s="84">
        <v>0.31330000000000002</v>
      </c>
      <c r="AY96" s="92" t="s">
        <v>104</v>
      </c>
      <c r="AZ96" s="84">
        <v>0.38740000000000002</v>
      </c>
      <c r="BA96" s="84">
        <v>6.6799999999999998E-2</v>
      </c>
      <c r="BB96" s="84">
        <v>1.29E-2</v>
      </c>
      <c r="BC96" s="84">
        <v>0.34229999999999999</v>
      </c>
      <c r="BD96" s="84">
        <v>6.8000000000000005E-2</v>
      </c>
    </row>
    <row r="97" spans="1:56">
      <c r="A97" s="142"/>
      <c r="B97" s="142"/>
      <c r="C97" s="39">
        <v>3.9583333333333299</v>
      </c>
      <c r="D97" s="95">
        <v>0</v>
      </c>
      <c r="E97" s="95">
        <v>0</v>
      </c>
      <c r="F97" s="95">
        <v>0</v>
      </c>
      <c r="G97" s="95">
        <v>0</v>
      </c>
      <c r="H97" s="95">
        <v>0</v>
      </c>
      <c r="I97" s="95">
        <v>0</v>
      </c>
      <c r="J97" s="95">
        <v>0</v>
      </c>
      <c r="K97" s="95">
        <v>0</v>
      </c>
      <c r="L97" s="95">
        <v>0</v>
      </c>
      <c r="M97" s="95">
        <v>0</v>
      </c>
      <c r="N97" s="95">
        <v>0</v>
      </c>
      <c r="O97" s="95">
        <v>0</v>
      </c>
      <c r="P97" s="95">
        <v>0.56669999999999998</v>
      </c>
      <c r="Q97" s="95">
        <v>0.79879999999999995</v>
      </c>
      <c r="R97" s="95">
        <v>0.18790000000000001</v>
      </c>
      <c r="S97" s="95">
        <v>0.74660000000000004</v>
      </c>
      <c r="T97" s="95">
        <v>0.79879999999999995</v>
      </c>
      <c r="U97" s="95">
        <v>0.4783</v>
      </c>
      <c r="V97" s="95">
        <v>0.78029999999999999</v>
      </c>
      <c r="W97" s="95">
        <v>0.8306</v>
      </c>
      <c r="X97" s="95">
        <v>0.48930000000000001</v>
      </c>
      <c r="Y97" s="95">
        <v>0.56399999999999995</v>
      </c>
      <c r="Z97" s="95">
        <v>0.76390000000000002</v>
      </c>
      <c r="AA97" s="95">
        <v>0.74060000000000004</v>
      </c>
      <c r="AD97" s="92" t="s">
        <v>105</v>
      </c>
      <c r="AE97" s="84">
        <v>0</v>
      </c>
      <c r="AF97" s="84">
        <v>0</v>
      </c>
      <c r="AG97" s="84">
        <v>0</v>
      </c>
      <c r="AH97" s="84">
        <v>0</v>
      </c>
      <c r="AI97" s="84">
        <v>0</v>
      </c>
      <c r="AK97" s="92" t="s">
        <v>105</v>
      </c>
      <c r="AL97" s="84">
        <v>0</v>
      </c>
      <c r="AM97" s="84">
        <v>0</v>
      </c>
      <c r="AN97" s="84">
        <v>0</v>
      </c>
      <c r="AO97" s="84">
        <v>0</v>
      </c>
      <c r="AP97" s="84">
        <v>0</v>
      </c>
      <c r="AR97" s="92" t="s">
        <v>105</v>
      </c>
      <c r="AS97" s="84">
        <v>0.52859999999999996</v>
      </c>
      <c r="AT97" s="84">
        <v>0.21249999999999999</v>
      </c>
      <c r="AU97" s="84">
        <v>0.21290000000000001</v>
      </c>
      <c r="AV97" s="84">
        <v>0.23180000000000001</v>
      </c>
      <c r="AW97" s="84">
        <v>0.35980000000000001</v>
      </c>
      <c r="AY97" s="92" t="s">
        <v>105</v>
      </c>
      <c r="AZ97" s="84">
        <v>0.44359999999999999</v>
      </c>
      <c r="BA97" s="84">
        <v>6.59E-2</v>
      </c>
      <c r="BB97" s="84">
        <v>2.5100000000000001E-2</v>
      </c>
      <c r="BC97" s="84">
        <v>0.36320000000000002</v>
      </c>
      <c r="BD97" s="84">
        <v>6.7400000000000002E-2</v>
      </c>
    </row>
    <row r="98" spans="1:56">
      <c r="A98" s="142"/>
      <c r="B98" s="142"/>
      <c r="C98" s="39">
        <v>4</v>
      </c>
      <c r="D98" s="95">
        <v>0</v>
      </c>
      <c r="E98" s="95">
        <v>0</v>
      </c>
      <c r="F98" s="95">
        <v>0</v>
      </c>
      <c r="G98" s="95">
        <v>0</v>
      </c>
      <c r="H98" s="95">
        <v>0</v>
      </c>
      <c r="I98" s="95">
        <v>0</v>
      </c>
      <c r="J98" s="95">
        <v>0</v>
      </c>
      <c r="K98" s="95">
        <v>0</v>
      </c>
      <c r="L98" s="95">
        <v>0</v>
      </c>
      <c r="M98" s="95">
        <v>0</v>
      </c>
      <c r="N98" s="95">
        <v>0</v>
      </c>
      <c r="O98" s="95">
        <v>0</v>
      </c>
      <c r="P98" s="95">
        <v>0.56689999999999996</v>
      </c>
      <c r="Q98" s="95">
        <v>0.7994</v>
      </c>
      <c r="R98" s="95">
        <v>0.2034</v>
      </c>
      <c r="S98" s="95">
        <v>0.76849999999999996</v>
      </c>
      <c r="T98" s="95">
        <v>0.7994</v>
      </c>
      <c r="U98" s="95">
        <v>0.48899999999999999</v>
      </c>
      <c r="V98" s="95">
        <v>0.71089999999999998</v>
      </c>
      <c r="W98" s="95">
        <v>0.6966</v>
      </c>
      <c r="X98" s="95">
        <v>0.49959999999999999</v>
      </c>
      <c r="Y98" s="95">
        <v>0.41010000000000002</v>
      </c>
      <c r="Z98" s="95">
        <v>0.54059999999999997</v>
      </c>
      <c r="AA98" s="95">
        <v>0.58460000000000001</v>
      </c>
      <c r="AD98" s="92" t="s">
        <v>106</v>
      </c>
      <c r="AE98" s="84">
        <v>0</v>
      </c>
      <c r="AF98" s="84">
        <v>0</v>
      </c>
      <c r="AG98" s="84">
        <v>0</v>
      </c>
      <c r="AH98" s="84">
        <v>0</v>
      </c>
      <c r="AI98" s="84">
        <v>0</v>
      </c>
      <c r="AK98" s="92" t="s">
        <v>106</v>
      </c>
      <c r="AL98" s="84">
        <v>0</v>
      </c>
      <c r="AM98" s="84">
        <v>1.6199999999999999E-2</v>
      </c>
      <c r="AN98" s="84">
        <v>0</v>
      </c>
      <c r="AO98" s="84">
        <v>0</v>
      </c>
      <c r="AP98" s="84">
        <v>4.3900000000000002E-2</v>
      </c>
      <c r="AR98" s="92" t="s">
        <v>106</v>
      </c>
      <c r="AS98" s="84">
        <v>0.56869999999999998</v>
      </c>
      <c r="AT98" s="84">
        <v>0.14899999999999999</v>
      </c>
      <c r="AU98" s="84">
        <v>0.24940000000000001</v>
      </c>
      <c r="AV98" s="84">
        <v>0.2467</v>
      </c>
      <c r="AW98" s="84">
        <v>0.32840000000000003</v>
      </c>
      <c r="AY98" s="92" t="s">
        <v>106</v>
      </c>
      <c r="AZ98" s="84">
        <v>0.49780000000000002</v>
      </c>
      <c r="BA98" s="84">
        <v>4.6199999999999998E-2</v>
      </c>
      <c r="BB98" s="84">
        <v>3.8399999999999997E-2</v>
      </c>
      <c r="BC98" s="84">
        <v>0.38629999999999998</v>
      </c>
      <c r="BD98" s="84">
        <v>6.3399999999999998E-2</v>
      </c>
    </row>
    <row r="99" spans="1:56">
      <c r="A99" s="142" t="s">
        <v>76</v>
      </c>
      <c r="B99" s="142"/>
      <c r="C99" s="5">
        <v>4.0416666666666696</v>
      </c>
      <c r="D99" s="84">
        <v>0</v>
      </c>
      <c r="E99" s="84">
        <v>0</v>
      </c>
      <c r="F99" s="84">
        <v>0</v>
      </c>
      <c r="G99" s="84">
        <v>0</v>
      </c>
      <c r="H99" s="84">
        <v>0</v>
      </c>
      <c r="I99" s="84">
        <v>0</v>
      </c>
      <c r="J99" s="84">
        <v>0</v>
      </c>
      <c r="K99" s="84">
        <v>0</v>
      </c>
      <c r="L99" s="84">
        <v>0</v>
      </c>
      <c r="M99" s="84">
        <v>0</v>
      </c>
      <c r="N99" s="84">
        <v>0</v>
      </c>
      <c r="O99" s="84">
        <v>0</v>
      </c>
      <c r="P99" s="84">
        <v>0.63849999999999996</v>
      </c>
      <c r="Q99" s="84">
        <v>0.81759999999999999</v>
      </c>
      <c r="R99" s="84">
        <v>0.21709999999999999</v>
      </c>
      <c r="S99" s="84">
        <v>0.76859999999999995</v>
      </c>
      <c r="T99" s="84">
        <v>0.81759999999999999</v>
      </c>
      <c r="U99" s="84">
        <v>0.51680000000000004</v>
      </c>
      <c r="V99" s="84">
        <v>0.78749999999999998</v>
      </c>
      <c r="W99" s="84">
        <v>0.8276</v>
      </c>
      <c r="X99" s="84">
        <v>0.45300000000000001</v>
      </c>
      <c r="Y99" s="84">
        <v>0.55830000000000002</v>
      </c>
      <c r="Z99" s="84">
        <v>0.84809999999999997</v>
      </c>
      <c r="AA99" s="84">
        <v>0.77859999999999996</v>
      </c>
      <c r="AD99" s="92" t="s">
        <v>107</v>
      </c>
      <c r="AE99" s="84">
        <v>0</v>
      </c>
      <c r="AF99" s="84">
        <v>0</v>
      </c>
      <c r="AG99" s="84">
        <v>0</v>
      </c>
      <c r="AH99" s="84">
        <v>0</v>
      </c>
      <c r="AI99" s="84">
        <v>0</v>
      </c>
      <c r="AK99" s="92" t="s">
        <v>107</v>
      </c>
      <c r="AL99" s="84">
        <v>0</v>
      </c>
      <c r="AM99" s="84">
        <v>0.191</v>
      </c>
      <c r="AN99" s="84">
        <v>5.0200000000000002E-2</v>
      </c>
      <c r="AO99" s="84">
        <v>0</v>
      </c>
      <c r="AP99" s="84">
        <v>0.30840000000000001</v>
      </c>
      <c r="AR99" s="92" t="s">
        <v>107</v>
      </c>
      <c r="AS99" s="84">
        <v>0.53580000000000005</v>
      </c>
      <c r="AT99" s="84">
        <v>9.0499999999999997E-2</v>
      </c>
      <c r="AU99" s="84">
        <v>0.2087</v>
      </c>
      <c r="AV99" s="84">
        <v>0.25850000000000001</v>
      </c>
      <c r="AW99" s="84">
        <v>0.27289999999999998</v>
      </c>
      <c r="AY99" s="92" t="s">
        <v>107</v>
      </c>
      <c r="AZ99" s="84">
        <v>0.50890000000000002</v>
      </c>
      <c r="BA99" s="84">
        <v>2.12E-2</v>
      </c>
      <c r="BB99" s="84">
        <v>7.0099999999999996E-2</v>
      </c>
      <c r="BC99" s="84">
        <v>0.38769999999999999</v>
      </c>
      <c r="BD99" s="84">
        <v>3.5499999999999997E-2</v>
      </c>
    </row>
    <row r="100" spans="1:56">
      <c r="A100" s="142"/>
      <c r="B100" s="142"/>
      <c r="C100" s="5">
        <v>4.0833333333333304</v>
      </c>
      <c r="D100" s="84">
        <v>0</v>
      </c>
      <c r="E100" s="84">
        <v>0</v>
      </c>
      <c r="F100" s="84">
        <v>0</v>
      </c>
      <c r="G100" s="84">
        <v>0</v>
      </c>
      <c r="H100" s="84">
        <v>0</v>
      </c>
      <c r="I100" s="84">
        <v>0</v>
      </c>
      <c r="J100" s="84">
        <v>0</v>
      </c>
      <c r="K100" s="84">
        <v>0</v>
      </c>
      <c r="L100" s="84">
        <v>0</v>
      </c>
      <c r="M100" s="84">
        <v>0</v>
      </c>
      <c r="N100" s="84">
        <v>0</v>
      </c>
      <c r="O100" s="84">
        <v>0</v>
      </c>
      <c r="P100" s="84">
        <v>0.60499999999999998</v>
      </c>
      <c r="Q100" s="84">
        <v>0.72330000000000005</v>
      </c>
      <c r="R100" s="84">
        <v>0.19980000000000001</v>
      </c>
      <c r="S100" s="84">
        <v>0.74809999999999999</v>
      </c>
      <c r="T100" s="84">
        <v>0.72330000000000005</v>
      </c>
      <c r="U100" s="84">
        <v>0.48520000000000002</v>
      </c>
      <c r="V100" s="84">
        <v>0.70820000000000005</v>
      </c>
      <c r="W100" s="84">
        <v>0.79600000000000004</v>
      </c>
      <c r="X100" s="84">
        <v>0.39410000000000001</v>
      </c>
      <c r="Y100" s="84">
        <v>0.49070000000000003</v>
      </c>
      <c r="Z100" s="84">
        <v>0.77839999999999998</v>
      </c>
      <c r="AA100" s="84">
        <v>0.7177</v>
      </c>
      <c r="AD100" s="92" t="s">
        <v>108</v>
      </c>
      <c r="AE100" s="84">
        <v>0</v>
      </c>
      <c r="AF100" s="84">
        <v>1.9699999999999999E-2</v>
      </c>
      <c r="AG100" s="84">
        <v>0</v>
      </c>
      <c r="AH100" s="84">
        <v>0</v>
      </c>
      <c r="AI100" s="84">
        <v>2.3800000000000002E-2</v>
      </c>
      <c r="AK100" s="92" t="s">
        <v>108</v>
      </c>
      <c r="AL100" s="84">
        <v>9.3700000000000006E-2</v>
      </c>
      <c r="AM100" s="84">
        <v>0.34360000000000002</v>
      </c>
      <c r="AN100" s="84">
        <v>0.42309999999999998</v>
      </c>
      <c r="AO100" s="84">
        <v>2.07E-2</v>
      </c>
      <c r="AP100" s="84">
        <v>0.59440000000000004</v>
      </c>
      <c r="AR100" s="92" t="s">
        <v>108</v>
      </c>
      <c r="AS100" s="84">
        <v>0.53410000000000002</v>
      </c>
      <c r="AT100" s="84">
        <v>5.2299999999999999E-2</v>
      </c>
      <c r="AU100" s="84">
        <v>0.21299999999999999</v>
      </c>
      <c r="AV100" s="84">
        <v>0.2848</v>
      </c>
      <c r="AW100" s="84">
        <v>0.23269999999999999</v>
      </c>
      <c r="AY100" s="92" t="s">
        <v>108</v>
      </c>
      <c r="AZ100" s="84">
        <v>0.5464</v>
      </c>
      <c r="BA100" s="84">
        <v>9.4999999999999998E-3</v>
      </c>
      <c r="BB100" s="84">
        <v>5.8200000000000002E-2</v>
      </c>
      <c r="BC100" s="84">
        <v>0.37440000000000001</v>
      </c>
      <c r="BD100" s="84">
        <v>1.8700000000000001E-2</v>
      </c>
    </row>
    <row r="101" spans="1:56">
      <c r="A101" s="142"/>
      <c r="B101" s="142"/>
      <c r="C101" s="5">
        <v>4.125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0.57420000000000004</v>
      </c>
      <c r="Q101" s="84">
        <v>0.64139999999999997</v>
      </c>
      <c r="R101" s="84">
        <v>0.19439999999999999</v>
      </c>
      <c r="S101" s="84">
        <v>0.72040000000000004</v>
      </c>
      <c r="T101" s="84">
        <v>0.64139999999999997</v>
      </c>
      <c r="U101" s="84">
        <v>0.45910000000000001</v>
      </c>
      <c r="V101" s="84">
        <v>0.59009999999999996</v>
      </c>
      <c r="W101" s="84">
        <v>0.72970000000000002</v>
      </c>
      <c r="X101" s="84">
        <v>0.373</v>
      </c>
      <c r="Y101" s="84">
        <v>0.43080000000000002</v>
      </c>
      <c r="Z101" s="84">
        <v>0.72189999999999999</v>
      </c>
      <c r="AA101" s="84">
        <v>0.65600000000000003</v>
      </c>
      <c r="AD101" s="92" t="s">
        <v>109</v>
      </c>
      <c r="AE101" s="84">
        <v>0</v>
      </c>
      <c r="AF101" s="84">
        <v>0.21990000000000001</v>
      </c>
      <c r="AG101" s="84">
        <v>1.01E-2</v>
      </c>
      <c r="AH101" s="84">
        <v>0</v>
      </c>
      <c r="AI101" s="84">
        <v>0.41810000000000003</v>
      </c>
      <c r="AK101" s="92" t="s">
        <v>109</v>
      </c>
      <c r="AL101" s="84">
        <v>0.49709999999999999</v>
      </c>
      <c r="AM101" s="84">
        <v>0.6341</v>
      </c>
      <c r="AN101" s="84">
        <v>0.69810000000000005</v>
      </c>
      <c r="AO101" s="84">
        <v>0.27560000000000001</v>
      </c>
      <c r="AP101" s="84">
        <v>0.79079999999999995</v>
      </c>
      <c r="AR101" s="92" t="s">
        <v>109</v>
      </c>
      <c r="AS101" s="84">
        <v>0.5474</v>
      </c>
      <c r="AT101" s="84">
        <v>2.0199999999999999E-2</v>
      </c>
      <c r="AU101" s="84">
        <v>0.21920000000000001</v>
      </c>
      <c r="AV101" s="84">
        <v>0.3352</v>
      </c>
      <c r="AW101" s="84">
        <v>0.2009</v>
      </c>
      <c r="AY101" s="92" t="s">
        <v>109</v>
      </c>
      <c r="AZ101" s="84">
        <v>0.57030000000000003</v>
      </c>
      <c r="BA101" s="84">
        <v>6.0000000000000001E-3</v>
      </c>
      <c r="BB101" s="84">
        <v>4.9399999999999999E-2</v>
      </c>
      <c r="BC101" s="84">
        <v>0.36580000000000001</v>
      </c>
      <c r="BD101" s="84">
        <v>9.1999999999999998E-3</v>
      </c>
    </row>
    <row r="102" spans="1:56">
      <c r="A102" s="142"/>
      <c r="B102" s="142"/>
      <c r="C102" s="5">
        <v>4.1666666666666696</v>
      </c>
      <c r="D102" s="84">
        <v>0</v>
      </c>
      <c r="E102" s="84">
        <v>0</v>
      </c>
      <c r="F102" s="84">
        <v>0</v>
      </c>
      <c r="G102" s="84">
        <v>0</v>
      </c>
      <c r="H102" s="84">
        <v>0</v>
      </c>
      <c r="I102" s="84">
        <v>0</v>
      </c>
      <c r="J102" s="84">
        <v>0</v>
      </c>
      <c r="K102" s="84">
        <v>0</v>
      </c>
      <c r="L102" s="84">
        <v>0</v>
      </c>
      <c r="M102" s="84">
        <v>0</v>
      </c>
      <c r="N102" s="84">
        <v>0</v>
      </c>
      <c r="O102" s="84">
        <v>0</v>
      </c>
      <c r="P102" s="84">
        <v>0.58679999999999999</v>
      </c>
      <c r="Q102" s="84">
        <v>0.63739999999999997</v>
      </c>
      <c r="R102" s="84">
        <v>0.20069999999999999</v>
      </c>
      <c r="S102" s="84">
        <v>0.72540000000000004</v>
      </c>
      <c r="T102" s="84">
        <v>0.63739999999999997</v>
      </c>
      <c r="U102" s="84">
        <v>0.4657</v>
      </c>
      <c r="V102" s="84">
        <v>0.59789999999999999</v>
      </c>
      <c r="W102" s="84">
        <v>0.70979999999999999</v>
      </c>
      <c r="X102" s="84">
        <v>0.43140000000000001</v>
      </c>
      <c r="Y102" s="84">
        <v>0.42409999999999998</v>
      </c>
      <c r="Z102" s="84">
        <v>0.68720000000000003</v>
      </c>
      <c r="AA102" s="84">
        <v>0.64129999999999998</v>
      </c>
      <c r="AD102" s="92" t="s">
        <v>110</v>
      </c>
      <c r="AE102" s="84">
        <v>0.1666</v>
      </c>
      <c r="AF102" s="84">
        <v>0.17419999999999999</v>
      </c>
      <c r="AG102" s="84">
        <v>0.4622</v>
      </c>
      <c r="AH102" s="84">
        <v>0</v>
      </c>
      <c r="AI102" s="84">
        <v>0.7903</v>
      </c>
      <c r="AK102" s="92" t="s">
        <v>110</v>
      </c>
      <c r="AL102" s="84">
        <v>0.72030000000000005</v>
      </c>
      <c r="AM102" s="84">
        <v>0.57699999999999996</v>
      </c>
      <c r="AN102" s="84">
        <v>0.77900000000000003</v>
      </c>
      <c r="AO102" s="84">
        <v>0.29260000000000003</v>
      </c>
      <c r="AP102" s="84">
        <v>0.86799999999999999</v>
      </c>
      <c r="AR102" s="92" t="s">
        <v>110</v>
      </c>
      <c r="AS102" s="84">
        <v>0.61029999999999995</v>
      </c>
      <c r="AT102" s="84">
        <v>6.8000000000000005E-2</v>
      </c>
      <c r="AU102" s="84">
        <v>0.16350000000000001</v>
      </c>
      <c r="AV102" s="84">
        <v>0.37340000000000001</v>
      </c>
      <c r="AW102" s="84">
        <v>0.20230000000000001</v>
      </c>
      <c r="AY102" s="92" t="s">
        <v>110</v>
      </c>
      <c r="AZ102" s="84">
        <v>0.4879</v>
      </c>
      <c r="BA102" s="84">
        <v>2.9399999999999999E-2</v>
      </c>
      <c r="BB102" s="84">
        <v>3.0599999999999999E-2</v>
      </c>
      <c r="BC102" s="84">
        <v>0.28810000000000002</v>
      </c>
      <c r="BD102" s="84">
        <v>4.7100000000000003E-2</v>
      </c>
    </row>
    <row r="103" spans="1:56">
      <c r="A103" s="142"/>
      <c r="B103" s="142"/>
      <c r="C103" s="5">
        <v>4.2083333333333304</v>
      </c>
      <c r="D103" s="84">
        <v>0</v>
      </c>
      <c r="E103" s="84">
        <v>0</v>
      </c>
      <c r="F103" s="84">
        <v>0</v>
      </c>
      <c r="G103" s="84">
        <v>0</v>
      </c>
      <c r="H103" s="84">
        <v>0</v>
      </c>
      <c r="I103" s="84">
        <v>0</v>
      </c>
      <c r="J103" s="84">
        <v>0</v>
      </c>
      <c r="K103" s="84">
        <v>0</v>
      </c>
      <c r="L103" s="84">
        <v>0</v>
      </c>
      <c r="M103" s="84">
        <v>0</v>
      </c>
      <c r="N103" s="84">
        <v>0</v>
      </c>
      <c r="O103" s="84">
        <v>0</v>
      </c>
      <c r="P103" s="84">
        <v>0.55489999999999995</v>
      </c>
      <c r="Q103" s="84">
        <v>0.61409999999999998</v>
      </c>
      <c r="R103" s="84">
        <v>0.18140000000000001</v>
      </c>
      <c r="S103" s="84">
        <v>0.68610000000000004</v>
      </c>
      <c r="T103" s="84">
        <v>0.61409999999999998</v>
      </c>
      <c r="U103" s="84">
        <v>0.43840000000000001</v>
      </c>
      <c r="V103" s="84">
        <v>0.55830000000000002</v>
      </c>
      <c r="W103" s="84">
        <v>0.64559999999999995</v>
      </c>
      <c r="X103" s="84">
        <v>0.43180000000000002</v>
      </c>
      <c r="Y103" s="84">
        <v>0.3715</v>
      </c>
      <c r="Z103" s="84">
        <v>0.61880000000000002</v>
      </c>
      <c r="AA103" s="84">
        <v>0.5857</v>
      </c>
      <c r="AD103" s="92" t="s">
        <v>111</v>
      </c>
      <c r="AE103" s="84">
        <v>0.60829999999999995</v>
      </c>
      <c r="AF103" s="84">
        <v>0.46110000000000001</v>
      </c>
      <c r="AG103" s="84">
        <v>0.53239999999999998</v>
      </c>
      <c r="AH103" s="84">
        <v>6.3100000000000003E-2</v>
      </c>
      <c r="AI103" s="84">
        <v>0.65890000000000004</v>
      </c>
      <c r="AK103" s="92" t="s">
        <v>111</v>
      </c>
      <c r="AL103" s="84">
        <v>0.73560000000000003</v>
      </c>
      <c r="AM103" s="84">
        <v>0.81240000000000001</v>
      </c>
      <c r="AN103" s="84">
        <v>0.71560000000000001</v>
      </c>
      <c r="AO103" s="84">
        <v>0.41520000000000001</v>
      </c>
      <c r="AP103" s="84">
        <v>0.78949999999999998</v>
      </c>
      <c r="AR103" s="92" t="s">
        <v>111</v>
      </c>
      <c r="AS103" s="84">
        <v>0.75049999999999994</v>
      </c>
      <c r="AT103" s="84">
        <v>2.8299999999999999E-2</v>
      </c>
      <c r="AU103" s="84">
        <v>7.2800000000000004E-2</v>
      </c>
      <c r="AV103" s="84">
        <v>0.438</v>
      </c>
      <c r="AW103" s="84">
        <v>0.248</v>
      </c>
      <c r="AY103" s="92" t="s">
        <v>111</v>
      </c>
      <c r="AZ103" s="84">
        <v>0.55320000000000003</v>
      </c>
      <c r="BA103" s="84">
        <v>1.8800000000000001E-2</v>
      </c>
      <c r="BB103" s="84">
        <v>3.4799999999999998E-2</v>
      </c>
      <c r="BC103" s="84">
        <v>0.31130000000000002</v>
      </c>
      <c r="BD103" s="84">
        <v>0.1115</v>
      </c>
    </row>
    <row r="104" spans="1:56">
      <c r="A104" s="142"/>
      <c r="B104" s="142"/>
      <c r="C104" s="5">
        <v>4.25</v>
      </c>
      <c r="D104" s="84">
        <v>0</v>
      </c>
      <c r="E104" s="84">
        <v>0</v>
      </c>
      <c r="F104" s="84">
        <v>0</v>
      </c>
      <c r="G104" s="84">
        <v>0</v>
      </c>
      <c r="H104" s="84">
        <v>0</v>
      </c>
      <c r="I104" s="84">
        <v>0</v>
      </c>
      <c r="J104" s="84">
        <v>8.0999999999999996E-3</v>
      </c>
      <c r="K104" s="84">
        <v>1.5E-3</v>
      </c>
      <c r="L104" s="84">
        <v>7.3000000000000001E-3</v>
      </c>
      <c r="M104" s="84">
        <v>0</v>
      </c>
      <c r="N104" s="84">
        <v>1.72E-2</v>
      </c>
      <c r="O104" s="84">
        <v>6.7999999999999996E-3</v>
      </c>
      <c r="P104" s="84">
        <v>0.48580000000000001</v>
      </c>
      <c r="Q104" s="84">
        <v>0.5524</v>
      </c>
      <c r="R104" s="84">
        <v>0.1542</v>
      </c>
      <c r="S104" s="84">
        <v>0.61329999999999996</v>
      </c>
      <c r="T104" s="84">
        <v>0.5524</v>
      </c>
      <c r="U104" s="84">
        <v>0.38629999999999998</v>
      </c>
      <c r="V104" s="84">
        <v>0.52080000000000004</v>
      </c>
      <c r="W104" s="84">
        <v>0.54720000000000002</v>
      </c>
      <c r="X104" s="84">
        <v>0.46949999999999997</v>
      </c>
      <c r="Y104" s="84">
        <v>0.41099999999999998</v>
      </c>
      <c r="Z104" s="84">
        <v>0.57609999999999995</v>
      </c>
      <c r="AA104" s="84">
        <v>0.54379999999999995</v>
      </c>
      <c r="AD104" s="92" t="s">
        <v>112</v>
      </c>
      <c r="AE104" s="84">
        <v>0.53210000000000002</v>
      </c>
      <c r="AF104" s="84">
        <v>0.52810000000000001</v>
      </c>
      <c r="AG104" s="84">
        <v>0.62260000000000004</v>
      </c>
      <c r="AH104" s="84">
        <v>0.1913</v>
      </c>
      <c r="AI104" s="84">
        <v>0.75280000000000002</v>
      </c>
      <c r="AK104" s="92" t="s">
        <v>112</v>
      </c>
      <c r="AL104" s="84">
        <v>0.69820000000000004</v>
      </c>
      <c r="AM104" s="84">
        <v>0.78200000000000003</v>
      </c>
      <c r="AN104" s="84">
        <v>0.7419</v>
      </c>
      <c r="AO104" s="84">
        <v>0.53500000000000003</v>
      </c>
      <c r="AP104" s="84">
        <v>0.88070000000000004</v>
      </c>
      <c r="AR104" s="92" t="s">
        <v>112</v>
      </c>
      <c r="AS104" s="84">
        <v>0.8085</v>
      </c>
      <c r="AT104" s="84">
        <v>1.43E-2</v>
      </c>
      <c r="AU104" s="84">
        <v>6.3100000000000003E-2</v>
      </c>
      <c r="AV104" s="84">
        <v>0.30959999999999999</v>
      </c>
      <c r="AW104" s="84">
        <v>0.27029999999999998</v>
      </c>
      <c r="AY104" s="92" t="s">
        <v>112</v>
      </c>
      <c r="AZ104" s="84">
        <v>0.69850000000000001</v>
      </c>
      <c r="BA104" s="84">
        <v>4.24E-2</v>
      </c>
      <c r="BB104" s="84">
        <v>1.34E-2</v>
      </c>
      <c r="BC104" s="84">
        <v>0.29520000000000002</v>
      </c>
      <c r="BD104" s="84">
        <v>0.19570000000000001</v>
      </c>
    </row>
    <row r="105" spans="1:56">
      <c r="A105" s="142"/>
      <c r="B105" s="142"/>
      <c r="C105" s="5">
        <v>4.2916666666666696</v>
      </c>
      <c r="D105" s="84">
        <v>0</v>
      </c>
      <c r="E105" s="84">
        <v>0</v>
      </c>
      <c r="F105" s="84">
        <v>0</v>
      </c>
      <c r="G105" s="84">
        <v>0</v>
      </c>
      <c r="H105" s="84">
        <v>0</v>
      </c>
      <c r="I105" s="84">
        <v>0</v>
      </c>
      <c r="J105" s="84">
        <v>0.11849999999999999</v>
      </c>
      <c r="K105" s="84">
        <v>4.4299999999999999E-2</v>
      </c>
      <c r="L105" s="84">
        <v>0.15409999999999999</v>
      </c>
      <c r="M105" s="84">
        <v>5.3499999999999999E-2</v>
      </c>
      <c r="N105" s="84">
        <v>0.29049999999999998</v>
      </c>
      <c r="O105" s="84">
        <v>0.13220000000000001</v>
      </c>
      <c r="P105" s="84">
        <v>0.42099999999999999</v>
      </c>
      <c r="Q105" s="84">
        <v>0.47889999999999999</v>
      </c>
      <c r="R105" s="84">
        <v>0.13689999999999999</v>
      </c>
      <c r="S105" s="84">
        <v>0.51549999999999996</v>
      </c>
      <c r="T105" s="84">
        <v>0.47889999999999999</v>
      </c>
      <c r="U105" s="84">
        <v>0.33289999999999997</v>
      </c>
      <c r="V105" s="84">
        <v>0.48659999999999998</v>
      </c>
      <c r="W105" s="84">
        <v>0.47760000000000002</v>
      </c>
      <c r="X105" s="84">
        <v>0.46479999999999999</v>
      </c>
      <c r="Y105" s="84">
        <v>0.3821</v>
      </c>
      <c r="Z105" s="84">
        <v>0.53720000000000001</v>
      </c>
      <c r="AA105" s="84">
        <v>0.50290000000000001</v>
      </c>
      <c r="AD105" s="92" t="s">
        <v>113</v>
      </c>
      <c r="AE105" s="84">
        <v>0.35</v>
      </c>
      <c r="AF105" s="84">
        <v>0.61919999999999997</v>
      </c>
      <c r="AG105" s="84">
        <v>0.51600000000000001</v>
      </c>
      <c r="AH105" s="84">
        <v>0.25359999999999999</v>
      </c>
      <c r="AI105" s="84">
        <v>0.72160000000000002</v>
      </c>
      <c r="AK105" s="92" t="s">
        <v>113</v>
      </c>
      <c r="AL105" s="84">
        <v>0.55730000000000002</v>
      </c>
      <c r="AM105" s="84">
        <v>0.78269999999999995</v>
      </c>
      <c r="AN105" s="84">
        <v>0.70660000000000001</v>
      </c>
      <c r="AO105" s="84">
        <v>0.54610000000000003</v>
      </c>
      <c r="AP105" s="84">
        <v>0.77829999999999999</v>
      </c>
      <c r="AR105" s="92" t="s">
        <v>113</v>
      </c>
      <c r="AS105" s="84">
        <v>0.83989999999999998</v>
      </c>
      <c r="AT105" s="84">
        <v>1.29E-2</v>
      </c>
      <c r="AU105" s="84">
        <v>6.6199999999999995E-2</v>
      </c>
      <c r="AV105" s="84">
        <v>0.27160000000000001</v>
      </c>
      <c r="AW105" s="84">
        <v>0.3669</v>
      </c>
      <c r="AY105" s="92" t="s">
        <v>113</v>
      </c>
      <c r="AZ105" s="84">
        <v>0.7167</v>
      </c>
      <c r="BA105" s="84">
        <v>0.17269999999999999</v>
      </c>
      <c r="BB105" s="84">
        <v>7.4000000000000003E-3</v>
      </c>
      <c r="BC105" s="84">
        <v>0.29570000000000002</v>
      </c>
      <c r="BD105" s="84">
        <v>0.42030000000000001</v>
      </c>
    </row>
    <row r="106" spans="1:56">
      <c r="A106" s="142"/>
      <c r="B106" s="142"/>
      <c r="C106" s="5">
        <v>4.3333333333333304</v>
      </c>
      <c r="D106" s="84">
        <v>9.1899999999999996E-2</v>
      </c>
      <c r="E106" s="84">
        <v>7.9500000000000001E-2</v>
      </c>
      <c r="F106" s="84">
        <v>0.1017</v>
      </c>
      <c r="G106" s="84">
        <v>0</v>
      </c>
      <c r="H106" s="84">
        <v>5.8400000000000001E-2</v>
      </c>
      <c r="I106" s="84">
        <v>6.6299999999999998E-2</v>
      </c>
      <c r="J106" s="84">
        <v>0.3286</v>
      </c>
      <c r="K106" s="84">
        <v>0.2155</v>
      </c>
      <c r="L106" s="84">
        <v>0.30349999999999999</v>
      </c>
      <c r="M106" s="84">
        <v>0.2646</v>
      </c>
      <c r="N106" s="84">
        <v>0.57840000000000003</v>
      </c>
      <c r="O106" s="84">
        <v>0.33810000000000001</v>
      </c>
      <c r="P106" s="84">
        <v>0.3488</v>
      </c>
      <c r="Q106" s="84">
        <v>0.36120000000000002</v>
      </c>
      <c r="R106" s="84">
        <v>0.1027</v>
      </c>
      <c r="S106" s="84">
        <v>0.37640000000000001</v>
      </c>
      <c r="T106" s="84">
        <v>0.36120000000000002</v>
      </c>
      <c r="U106" s="84">
        <v>0.25719999999999998</v>
      </c>
      <c r="V106" s="84">
        <v>0.34200000000000003</v>
      </c>
      <c r="W106" s="84">
        <v>0.4007</v>
      </c>
      <c r="X106" s="84">
        <v>0.41120000000000001</v>
      </c>
      <c r="Y106" s="84">
        <v>0.34599999999999997</v>
      </c>
      <c r="Z106" s="84">
        <v>0.40570000000000001</v>
      </c>
      <c r="AA106" s="84">
        <v>0.39529999999999998</v>
      </c>
      <c r="AD106" s="92" t="s">
        <v>114</v>
      </c>
      <c r="AE106" s="84">
        <v>0.39550000000000002</v>
      </c>
      <c r="AF106" s="84">
        <v>0.53269999999999995</v>
      </c>
      <c r="AG106" s="84">
        <v>0.59360000000000002</v>
      </c>
      <c r="AH106" s="84">
        <v>0.1095</v>
      </c>
      <c r="AI106" s="84">
        <v>0.70420000000000005</v>
      </c>
      <c r="AK106" s="92" t="s">
        <v>114</v>
      </c>
      <c r="AL106" s="84">
        <v>0.62429999999999997</v>
      </c>
      <c r="AM106" s="84">
        <v>0.77859999999999996</v>
      </c>
      <c r="AN106" s="84">
        <v>0.7248</v>
      </c>
      <c r="AO106" s="84">
        <v>0.46939999999999998</v>
      </c>
      <c r="AP106" s="84">
        <v>0.81140000000000001</v>
      </c>
      <c r="AR106" s="92" t="s">
        <v>114</v>
      </c>
      <c r="AS106" s="84">
        <v>0.78400000000000003</v>
      </c>
      <c r="AT106" s="84">
        <v>9.5600000000000004E-2</v>
      </c>
      <c r="AU106" s="84">
        <v>3.7199999999999997E-2</v>
      </c>
      <c r="AV106" s="84">
        <v>0.19209999999999999</v>
      </c>
      <c r="AW106" s="84">
        <v>0.47589999999999999</v>
      </c>
      <c r="AY106" s="92" t="s">
        <v>114</v>
      </c>
      <c r="AZ106" s="84">
        <v>0.81399999999999995</v>
      </c>
      <c r="BA106" s="84">
        <v>0.36070000000000002</v>
      </c>
      <c r="BB106" s="84">
        <v>1.23E-2</v>
      </c>
      <c r="BC106" s="84">
        <v>0.23569999999999999</v>
      </c>
      <c r="BD106" s="84">
        <v>0.57099999999999995</v>
      </c>
    </row>
    <row r="107" spans="1:56">
      <c r="A107" s="142"/>
      <c r="B107" s="142"/>
      <c r="C107" s="5">
        <v>4.375</v>
      </c>
      <c r="D107" s="84">
        <v>0.62250000000000005</v>
      </c>
      <c r="E107" s="84">
        <v>0.34710000000000002</v>
      </c>
      <c r="F107" s="84">
        <v>0.56340000000000001</v>
      </c>
      <c r="G107" s="84">
        <v>0.1817</v>
      </c>
      <c r="H107" s="84">
        <v>0.49259999999999998</v>
      </c>
      <c r="I107" s="84">
        <v>0.4415</v>
      </c>
      <c r="J107" s="84">
        <v>0.54879999999999995</v>
      </c>
      <c r="K107" s="84">
        <v>0.36980000000000002</v>
      </c>
      <c r="L107" s="84">
        <v>0.45300000000000001</v>
      </c>
      <c r="M107" s="84">
        <v>0.45879999999999999</v>
      </c>
      <c r="N107" s="84">
        <v>0.73370000000000002</v>
      </c>
      <c r="O107" s="84">
        <v>0.51280000000000003</v>
      </c>
      <c r="P107" s="84">
        <v>0.29770000000000002</v>
      </c>
      <c r="Q107" s="84">
        <v>0.25540000000000002</v>
      </c>
      <c r="R107" s="84">
        <v>8.2799999999999999E-2</v>
      </c>
      <c r="S107" s="84">
        <v>0.27139999999999997</v>
      </c>
      <c r="T107" s="84">
        <v>0.25540000000000002</v>
      </c>
      <c r="U107" s="84">
        <v>0.2014</v>
      </c>
      <c r="V107" s="84">
        <v>0.23730000000000001</v>
      </c>
      <c r="W107" s="84">
        <v>0.34649999999999997</v>
      </c>
      <c r="X107" s="84">
        <v>0.35659999999999997</v>
      </c>
      <c r="Y107" s="84">
        <v>0.28849999999999998</v>
      </c>
      <c r="Z107" s="84">
        <v>0.30830000000000002</v>
      </c>
      <c r="AA107" s="84">
        <v>0.31359999999999999</v>
      </c>
      <c r="AD107" s="92" t="s">
        <v>115</v>
      </c>
      <c r="AE107" s="84">
        <v>0.40639999999999998</v>
      </c>
      <c r="AF107" s="84">
        <v>0.6038</v>
      </c>
      <c r="AG107" s="84">
        <v>0.63160000000000005</v>
      </c>
      <c r="AH107" s="84">
        <v>5.7000000000000002E-3</v>
      </c>
      <c r="AI107" s="84">
        <v>0.69379999999999997</v>
      </c>
      <c r="AK107" s="92" t="s">
        <v>115</v>
      </c>
      <c r="AL107" s="84">
        <v>0.67249999999999999</v>
      </c>
      <c r="AM107" s="84">
        <v>0.8004</v>
      </c>
      <c r="AN107" s="84">
        <v>0.72089999999999999</v>
      </c>
      <c r="AO107" s="84">
        <v>0.31</v>
      </c>
      <c r="AP107" s="84">
        <v>0.86860000000000004</v>
      </c>
      <c r="AR107" s="92" t="s">
        <v>115</v>
      </c>
      <c r="AS107" s="84">
        <v>0.72709999999999997</v>
      </c>
      <c r="AT107" s="84">
        <v>0.1032</v>
      </c>
      <c r="AU107" s="84">
        <v>3.7100000000000001E-2</v>
      </c>
      <c r="AV107" s="84">
        <v>0.14760000000000001</v>
      </c>
      <c r="AW107" s="84">
        <v>0.56040000000000001</v>
      </c>
      <c r="AY107" s="92" t="s">
        <v>115</v>
      </c>
      <c r="AZ107" s="84">
        <v>0.85099999999999998</v>
      </c>
      <c r="BA107" s="84">
        <v>0.31390000000000001</v>
      </c>
      <c r="BB107" s="84">
        <v>1.17E-2</v>
      </c>
      <c r="BC107" s="84">
        <v>0.18959999999999999</v>
      </c>
      <c r="BD107" s="84">
        <v>0.70789999999999997</v>
      </c>
    </row>
    <row r="108" spans="1:56">
      <c r="A108" s="142"/>
      <c r="B108" s="142"/>
      <c r="C108" s="5">
        <v>4.4166666666666696</v>
      </c>
      <c r="D108" s="84">
        <v>0.77780000000000005</v>
      </c>
      <c r="E108" s="84">
        <v>0.5444</v>
      </c>
      <c r="F108" s="84">
        <v>0.69540000000000002</v>
      </c>
      <c r="G108" s="84">
        <v>0.43540000000000001</v>
      </c>
      <c r="H108" s="84">
        <v>0.70950000000000002</v>
      </c>
      <c r="I108" s="84">
        <v>0.63249999999999995</v>
      </c>
      <c r="J108" s="84">
        <v>0.77569999999999995</v>
      </c>
      <c r="K108" s="84">
        <v>0.56520000000000004</v>
      </c>
      <c r="L108" s="84">
        <v>0.75780000000000003</v>
      </c>
      <c r="M108" s="84">
        <v>0.68240000000000001</v>
      </c>
      <c r="N108" s="84">
        <v>0.7218</v>
      </c>
      <c r="O108" s="84">
        <v>0.7006</v>
      </c>
      <c r="P108" s="84">
        <v>0.4451</v>
      </c>
      <c r="Q108" s="84">
        <v>0.36059999999999998</v>
      </c>
      <c r="R108" s="84">
        <v>0.1221</v>
      </c>
      <c r="S108" s="84">
        <v>0.3805</v>
      </c>
      <c r="T108" s="84">
        <v>0.36059999999999998</v>
      </c>
      <c r="U108" s="84">
        <v>0.29289999999999999</v>
      </c>
      <c r="V108" s="84">
        <v>0.26729999999999998</v>
      </c>
      <c r="W108" s="84">
        <v>0.4859</v>
      </c>
      <c r="X108" s="84">
        <v>0.36330000000000001</v>
      </c>
      <c r="Y108" s="84">
        <v>0.42</v>
      </c>
      <c r="Z108" s="84">
        <v>0.3029</v>
      </c>
      <c r="AA108" s="84">
        <v>0.3523</v>
      </c>
      <c r="AD108" s="92" t="s">
        <v>116</v>
      </c>
      <c r="AE108" s="84">
        <v>0.61380000000000001</v>
      </c>
      <c r="AF108" s="84">
        <v>0.50790000000000002</v>
      </c>
      <c r="AG108" s="84">
        <v>0.68879999999999997</v>
      </c>
      <c r="AH108" s="84">
        <v>0</v>
      </c>
      <c r="AI108" s="84">
        <v>0.8206</v>
      </c>
      <c r="AK108" s="92" t="s">
        <v>116</v>
      </c>
      <c r="AL108" s="84">
        <v>0.70099999999999996</v>
      </c>
      <c r="AM108" s="84">
        <v>0.66120000000000001</v>
      </c>
      <c r="AN108" s="84">
        <v>0.73260000000000003</v>
      </c>
      <c r="AO108" s="84">
        <v>0.2311</v>
      </c>
      <c r="AP108" s="84">
        <v>0.88160000000000005</v>
      </c>
      <c r="AR108" s="92" t="s">
        <v>116</v>
      </c>
      <c r="AS108" s="84">
        <v>0.72160000000000002</v>
      </c>
      <c r="AT108" s="84">
        <v>8.2100000000000006E-2</v>
      </c>
      <c r="AU108" s="84">
        <v>5.3499999999999999E-2</v>
      </c>
      <c r="AV108" s="84">
        <v>0.18779999999999999</v>
      </c>
      <c r="AW108" s="84">
        <v>0.52439999999999998</v>
      </c>
      <c r="AY108" s="92" t="s">
        <v>116</v>
      </c>
      <c r="AZ108" s="84">
        <v>0.84770000000000001</v>
      </c>
      <c r="BA108" s="84">
        <v>0.2349</v>
      </c>
      <c r="BB108" s="84">
        <v>1.41E-2</v>
      </c>
      <c r="BC108" s="84">
        <v>0.31290000000000001</v>
      </c>
      <c r="BD108" s="84">
        <v>0.71760000000000002</v>
      </c>
    </row>
    <row r="109" spans="1:56">
      <c r="A109" s="142"/>
      <c r="B109" s="142"/>
      <c r="C109" s="5">
        <v>4.4583333333333304</v>
      </c>
      <c r="D109" s="84">
        <v>0.72799999999999998</v>
      </c>
      <c r="E109" s="84">
        <v>0.51900000000000002</v>
      </c>
      <c r="F109" s="84">
        <v>0.69089999999999996</v>
      </c>
      <c r="G109" s="84">
        <v>0.46429999999999999</v>
      </c>
      <c r="H109" s="84">
        <v>0.63019999999999998</v>
      </c>
      <c r="I109" s="84">
        <v>0.60650000000000004</v>
      </c>
      <c r="J109" s="84">
        <v>0.8004</v>
      </c>
      <c r="K109" s="84">
        <v>0.63470000000000004</v>
      </c>
      <c r="L109" s="84">
        <v>0.87709999999999999</v>
      </c>
      <c r="M109" s="84">
        <v>0.7571</v>
      </c>
      <c r="N109" s="84">
        <v>0.83279999999999998</v>
      </c>
      <c r="O109" s="84">
        <v>0.78039999999999998</v>
      </c>
      <c r="P109" s="84">
        <v>0.42470000000000002</v>
      </c>
      <c r="Q109" s="84">
        <v>0.33429999999999999</v>
      </c>
      <c r="R109" s="84">
        <v>0.11700000000000001</v>
      </c>
      <c r="S109" s="84">
        <v>0.36070000000000002</v>
      </c>
      <c r="T109" s="84">
        <v>0.33429999999999999</v>
      </c>
      <c r="U109" s="84">
        <v>0.27800000000000002</v>
      </c>
      <c r="V109" s="84">
        <v>0.255</v>
      </c>
      <c r="W109" s="84">
        <v>0.40260000000000001</v>
      </c>
      <c r="X109" s="84">
        <v>0.46660000000000001</v>
      </c>
      <c r="Y109" s="84">
        <v>0.46089999999999998</v>
      </c>
      <c r="Z109" s="84">
        <v>0.29559999999999997</v>
      </c>
      <c r="AA109" s="84">
        <v>0.34210000000000002</v>
      </c>
      <c r="AD109" s="92" t="s">
        <v>117</v>
      </c>
      <c r="AE109" s="84">
        <v>0.26350000000000001</v>
      </c>
      <c r="AF109" s="84">
        <v>0.40189999999999998</v>
      </c>
      <c r="AG109" s="84">
        <v>0.2359</v>
      </c>
      <c r="AH109" s="84">
        <v>2.0199999999999999E-2</v>
      </c>
      <c r="AI109" s="84">
        <v>0.59199999999999997</v>
      </c>
      <c r="AK109" s="92" t="s">
        <v>117</v>
      </c>
      <c r="AL109" s="84">
        <v>0.54949999999999999</v>
      </c>
      <c r="AM109" s="84">
        <v>0.6512</v>
      </c>
      <c r="AN109" s="84">
        <v>0.53339999999999999</v>
      </c>
      <c r="AO109" s="84">
        <v>0.18210000000000001</v>
      </c>
      <c r="AP109" s="84">
        <v>0.71850000000000003</v>
      </c>
      <c r="AR109" s="92" t="s">
        <v>117</v>
      </c>
      <c r="AS109" s="84">
        <v>0.65049999999999997</v>
      </c>
      <c r="AT109" s="84">
        <v>0.16289999999999999</v>
      </c>
      <c r="AU109" s="84">
        <v>4.9799999999999997E-2</v>
      </c>
      <c r="AV109" s="84">
        <v>0.19389999999999999</v>
      </c>
      <c r="AW109" s="84">
        <v>0.43140000000000001</v>
      </c>
      <c r="AY109" s="92" t="s">
        <v>117</v>
      </c>
      <c r="AZ109" s="84">
        <v>0.82709999999999995</v>
      </c>
      <c r="BA109" s="84">
        <v>0.32690000000000002</v>
      </c>
      <c r="BB109" s="84">
        <v>1.7500000000000002E-2</v>
      </c>
      <c r="BC109" s="84">
        <v>0.28160000000000002</v>
      </c>
      <c r="BD109" s="84">
        <v>0.62590000000000001</v>
      </c>
    </row>
    <row r="110" spans="1:56">
      <c r="A110" s="142"/>
      <c r="B110" s="142"/>
      <c r="C110" s="5">
        <v>4.5</v>
      </c>
      <c r="D110" s="84">
        <v>0.69620000000000004</v>
      </c>
      <c r="E110" s="84">
        <v>0.49769999999999998</v>
      </c>
      <c r="F110" s="84">
        <v>0.69330000000000003</v>
      </c>
      <c r="G110" s="84">
        <v>0.44729999999999998</v>
      </c>
      <c r="H110" s="84">
        <v>0.55059999999999998</v>
      </c>
      <c r="I110" s="84">
        <v>0.57699999999999996</v>
      </c>
      <c r="J110" s="84">
        <v>0.78820000000000001</v>
      </c>
      <c r="K110" s="84">
        <v>0.73799999999999999</v>
      </c>
      <c r="L110" s="84">
        <v>0.91559999999999997</v>
      </c>
      <c r="M110" s="84">
        <v>0.79890000000000005</v>
      </c>
      <c r="N110" s="84">
        <v>0.74939999999999996</v>
      </c>
      <c r="O110" s="84">
        <v>0.79800000000000004</v>
      </c>
      <c r="P110" s="84">
        <v>0.43469999999999998</v>
      </c>
      <c r="Q110" s="84">
        <v>0.31929999999999997</v>
      </c>
      <c r="R110" s="84">
        <v>0.1033</v>
      </c>
      <c r="S110" s="84">
        <v>0.35160000000000002</v>
      </c>
      <c r="T110" s="84">
        <v>0.31929999999999997</v>
      </c>
      <c r="U110" s="84">
        <v>0.2717</v>
      </c>
      <c r="V110" s="84">
        <v>0.23449999999999999</v>
      </c>
      <c r="W110" s="84">
        <v>0.36909999999999998</v>
      </c>
      <c r="X110" s="84">
        <v>0.52429999999999999</v>
      </c>
      <c r="Y110" s="84">
        <v>0.49969999999999998</v>
      </c>
      <c r="Z110" s="84">
        <v>0.2445</v>
      </c>
      <c r="AA110" s="84">
        <v>0.31480000000000002</v>
      </c>
      <c r="AD110" s="92" t="s">
        <v>118</v>
      </c>
      <c r="AE110" s="84">
        <v>0</v>
      </c>
      <c r="AF110" s="84">
        <v>0.36940000000000001</v>
      </c>
      <c r="AG110" s="84">
        <v>0</v>
      </c>
      <c r="AH110" s="84">
        <v>0</v>
      </c>
      <c r="AI110" s="84">
        <v>0.32440000000000002</v>
      </c>
      <c r="AK110" s="92" t="s">
        <v>118</v>
      </c>
      <c r="AL110" s="84">
        <v>6.4699999999999994E-2</v>
      </c>
      <c r="AM110" s="84">
        <v>0.47310000000000002</v>
      </c>
      <c r="AN110" s="84">
        <v>3.78E-2</v>
      </c>
      <c r="AO110" s="84">
        <v>9.4299999999999995E-2</v>
      </c>
      <c r="AP110" s="84">
        <v>0.53910000000000002</v>
      </c>
      <c r="AR110" s="92" t="s">
        <v>118</v>
      </c>
      <c r="AS110" s="84">
        <v>0.64029999999999998</v>
      </c>
      <c r="AT110" s="84">
        <v>0.19139999999999999</v>
      </c>
      <c r="AU110" s="84">
        <v>4.4999999999999998E-2</v>
      </c>
      <c r="AV110" s="84">
        <v>0.1903</v>
      </c>
      <c r="AW110" s="84">
        <v>0.36559999999999998</v>
      </c>
      <c r="AY110" s="92" t="s">
        <v>118</v>
      </c>
      <c r="AZ110" s="84">
        <v>0.8599</v>
      </c>
      <c r="BA110" s="84">
        <v>0.38400000000000001</v>
      </c>
      <c r="BB110" s="84">
        <v>1.8800000000000001E-2</v>
      </c>
      <c r="BC110" s="84">
        <v>0.2409</v>
      </c>
      <c r="BD110" s="84">
        <v>0.55169999999999997</v>
      </c>
    </row>
    <row r="111" spans="1:56">
      <c r="A111" s="142"/>
      <c r="B111" s="142"/>
      <c r="C111" s="5">
        <v>4.5416666666666696</v>
      </c>
      <c r="D111" s="84">
        <v>0.65500000000000003</v>
      </c>
      <c r="E111" s="84">
        <v>0.46779999999999999</v>
      </c>
      <c r="F111" s="84">
        <v>0.65759999999999996</v>
      </c>
      <c r="G111" s="84">
        <v>0.41039999999999999</v>
      </c>
      <c r="H111" s="84">
        <v>0.50670000000000004</v>
      </c>
      <c r="I111" s="84">
        <v>0.53949999999999998</v>
      </c>
      <c r="J111" s="84">
        <v>0.74970000000000003</v>
      </c>
      <c r="K111" s="84">
        <v>0.74009999999999998</v>
      </c>
      <c r="L111" s="84">
        <v>0.88590000000000002</v>
      </c>
      <c r="M111" s="84">
        <v>0.80879999999999996</v>
      </c>
      <c r="N111" s="84">
        <v>0.73429999999999995</v>
      </c>
      <c r="O111" s="84">
        <v>0.78380000000000005</v>
      </c>
      <c r="P111" s="84">
        <v>0.47139999999999999</v>
      </c>
      <c r="Q111" s="84">
        <v>0.35549999999999998</v>
      </c>
      <c r="R111" s="84">
        <v>0.1148</v>
      </c>
      <c r="S111" s="84">
        <v>0.37709999999999999</v>
      </c>
      <c r="T111" s="84">
        <v>0.35549999999999998</v>
      </c>
      <c r="U111" s="84">
        <v>0.29609999999999997</v>
      </c>
      <c r="V111" s="84">
        <v>0.28000000000000003</v>
      </c>
      <c r="W111" s="84">
        <v>0.38769999999999999</v>
      </c>
      <c r="X111" s="84">
        <v>0.64180000000000004</v>
      </c>
      <c r="Y111" s="84">
        <v>0.59850000000000003</v>
      </c>
      <c r="Z111" s="84">
        <v>0.24690000000000001</v>
      </c>
      <c r="AA111" s="84">
        <v>0.34320000000000001</v>
      </c>
      <c r="AD111" s="92" t="s">
        <v>119</v>
      </c>
      <c r="AE111" s="84">
        <v>0</v>
      </c>
      <c r="AF111" s="84">
        <v>0</v>
      </c>
      <c r="AG111" s="84">
        <v>0</v>
      </c>
      <c r="AH111" s="84">
        <v>0</v>
      </c>
      <c r="AI111" s="84">
        <v>0</v>
      </c>
      <c r="AK111" s="92" t="s">
        <v>119</v>
      </c>
      <c r="AL111" s="84">
        <v>0</v>
      </c>
      <c r="AM111" s="84">
        <v>0.2354</v>
      </c>
      <c r="AN111" s="84">
        <v>0</v>
      </c>
      <c r="AO111" s="84">
        <v>0</v>
      </c>
      <c r="AP111" s="84">
        <v>0.18479999999999999</v>
      </c>
      <c r="AR111" s="92" t="s">
        <v>119</v>
      </c>
      <c r="AS111" s="84">
        <v>0.67730000000000001</v>
      </c>
      <c r="AT111" s="84">
        <v>0.14330000000000001</v>
      </c>
      <c r="AU111" s="84">
        <v>9.9900000000000003E-2</v>
      </c>
      <c r="AV111" s="84">
        <v>0.23580000000000001</v>
      </c>
      <c r="AW111" s="84">
        <v>0.38129999999999997</v>
      </c>
      <c r="AY111" s="92" t="s">
        <v>119</v>
      </c>
      <c r="AZ111" s="84">
        <v>0.83409999999999995</v>
      </c>
      <c r="BA111" s="84">
        <v>0.23949999999999999</v>
      </c>
      <c r="BB111" s="84">
        <v>2.9000000000000001E-2</v>
      </c>
      <c r="BC111" s="84">
        <v>0.25380000000000003</v>
      </c>
      <c r="BD111" s="84">
        <v>0.40710000000000002</v>
      </c>
    </row>
    <row r="112" spans="1:56">
      <c r="A112" s="142"/>
      <c r="B112" s="142"/>
      <c r="C112" s="5">
        <v>4.5833333333333304</v>
      </c>
      <c r="D112" s="84">
        <v>0.62470000000000003</v>
      </c>
      <c r="E112" s="84">
        <v>0.45290000000000002</v>
      </c>
      <c r="F112" s="84">
        <v>0.64939999999999998</v>
      </c>
      <c r="G112" s="84">
        <v>0.38469999999999999</v>
      </c>
      <c r="H112" s="84">
        <v>0.49249999999999999</v>
      </c>
      <c r="I112" s="84">
        <v>0.52090000000000003</v>
      </c>
      <c r="J112" s="84">
        <v>0.68069999999999997</v>
      </c>
      <c r="K112" s="84">
        <v>0.70430000000000004</v>
      </c>
      <c r="L112" s="84">
        <v>0.91049999999999998</v>
      </c>
      <c r="M112" s="84">
        <v>0.78190000000000004</v>
      </c>
      <c r="N112" s="84">
        <v>0.81369999999999998</v>
      </c>
      <c r="O112" s="84">
        <v>0.7782</v>
      </c>
      <c r="P112" s="84">
        <v>0.47120000000000001</v>
      </c>
      <c r="Q112" s="84">
        <v>0.3957</v>
      </c>
      <c r="R112" s="84">
        <v>0.13689999999999999</v>
      </c>
      <c r="S112" s="84">
        <v>0.37230000000000002</v>
      </c>
      <c r="T112" s="84">
        <v>0.3957</v>
      </c>
      <c r="U112" s="84">
        <v>0.30869999999999997</v>
      </c>
      <c r="V112" s="84">
        <v>0.3</v>
      </c>
      <c r="W112" s="84">
        <v>0.41399999999999998</v>
      </c>
      <c r="X112" s="84">
        <v>0.59719999999999995</v>
      </c>
      <c r="Y112" s="84">
        <v>0.53639999999999999</v>
      </c>
      <c r="Z112" s="84">
        <v>0.32400000000000001</v>
      </c>
      <c r="AA112" s="84">
        <v>0.38229999999999997</v>
      </c>
      <c r="AD112" s="92" t="s">
        <v>120</v>
      </c>
      <c r="AE112" s="84">
        <v>0</v>
      </c>
      <c r="AF112" s="84">
        <v>0</v>
      </c>
      <c r="AG112" s="84">
        <v>0</v>
      </c>
      <c r="AH112" s="84">
        <v>0</v>
      </c>
      <c r="AI112" s="84">
        <v>0</v>
      </c>
      <c r="AK112" s="92" t="s">
        <v>120</v>
      </c>
      <c r="AL112" s="84">
        <v>0</v>
      </c>
      <c r="AM112" s="84">
        <v>1.01E-2</v>
      </c>
      <c r="AN112" s="84">
        <v>0</v>
      </c>
      <c r="AO112" s="84">
        <v>0</v>
      </c>
      <c r="AP112" s="84">
        <v>6.7000000000000002E-3</v>
      </c>
      <c r="AR112" s="92" t="s">
        <v>120</v>
      </c>
      <c r="AS112" s="84">
        <v>0.71899999999999997</v>
      </c>
      <c r="AT112" s="84">
        <v>0.20730000000000001</v>
      </c>
      <c r="AU112" s="84">
        <v>0.20680000000000001</v>
      </c>
      <c r="AV112" s="84">
        <v>0.2913</v>
      </c>
      <c r="AW112" s="84">
        <v>0.38579999999999998</v>
      </c>
      <c r="AY112" s="92" t="s">
        <v>120</v>
      </c>
      <c r="AZ112" s="84">
        <v>0.70709999999999995</v>
      </c>
      <c r="BA112" s="84">
        <v>0.17749999999999999</v>
      </c>
      <c r="BB112" s="84">
        <v>6.4699999999999994E-2</v>
      </c>
      <c r="BC112" s="84">
        <v>0.1731</v>
      </c>
      <c r="BD112" s="84">
        <v>0.36770000000000003</v>
      </c>
    </row>
    <row r="113" spans="1:56">
      <c r="A113" s="142"/>
      <c r="B113" s="142"/>
      <c r="C113" s="5">
        <v>4.625</v>
      </c>
      <c r="D113" s="84">
        <v>0.60129999999999995</v>
      </c>
      <c r="E113" s="84">
        <v>0.44490000000000002</v>
      </c>
      <c r="F113" s="84">
        <v>0.61339999999999995</v>
      </c>
      <c r="G113" s="84">
        <v>0.31809999999999999</v>
      </c>
      <c r="H113" s="84">
        <v>0.39219999999999999</v>
      </c>
      <c r="I113" s="84">
        <v>0.47399999999999998</v>
      </c>
      <c r="J113" s="84">
        <v>0.71279999999999999</v>
      </c>
      <c r="K113" s="84">
        <v>0.65329999999999999</v>
      </c>
      <c r="L113" s="84">
        <v>0.87990000000000002</v>
      </c>
      <c r="M113" s="84">
        <v>0.78249999999999997</v>
      </c>
      <c r="N113" s="84">
        <v>0.71399999999999997</v>
      </c>
      <c r="O113" s="84">
        <v>0.74850000000000005</v>
      </c>
      <c r="P113" s="84">
        <v>0.43009999999999998</v>
      </c>
      <c r="Q113" s="84">
        <v>0.33889999999999998</v>
      </c>
      <c r="R113" s="84">
        <v>0.13650000000000001</v>
      </c>
      <c r="S113" s="84">
        <v>0.35260000000000002</v>
      </c>
      <c r="T113" s="84">
        <v>0.33889999999999998</v>
      </c>
      <c r="U113" s="84">
        <v>0.2863</v>
      </c>
      <c r="V113" s="84">
        <v>0.39479999999999998</v>
      </c>
      <c r="W113" s="84">
        <v>0.42320000000000002</v>
      </c>
      <c r="X113" s="84">
        <v>0.65700000000000003</v>
      </c>
      <c r="Y113" s="84">
        <v>0.58940000000000003</v>
      </c>
      <c r="Z113" s="84">
        <v>0.36899999999999999</v>
      </c>
      <c r="AA113" s="84">
        <v>0.4269</v>
      </c>
      <c r="AD113" s="92" t="s">
        <v>121</v>
      </c>
      <c r="AE113" s="84">
        <v>0</v>
      </c>
      <c r="AF113" s="84">
        <v>0</v>
      </c>
      <c r="AG113" s="84">
        <v>0</v>
      </c>
      <c r="AH113" s="84">
        <v>0</v>
      </c>
      <c r="AI113" s="84">
        <v>0</v>
      </c>
      <c r="AK113" s="92" t="s">
        <v>121</v>
      </c>
      <c r="AL113" s="84">
        <v>0</v>
      </c>
      <c r="AM113" s="84">
        <v>0</v>
      </c>
      <c r="AN113" s="84">
        <v>0</v>
      </c>
      <c r="AO113" s="84">
        <v>0</v>
      </c>
      <c r="AP113" s="84">
        <v>0</v>
      </c>
      <c r="AR113" s="92" t="s">
        <v>121</v>
      </c>
      <c r="AS113" s="84">
        <v>0.67079999999999995</v>
      </c>
      <c r="AT113" s="84">
        <v>0.26679999999999998</v>
      </c>
      <c r="AU113" s="84">
        <v>0.36449999999999999</v>
      </c>
      <c r="AV113" s="84">
        <v>0.31530000000000002</v>
      </c>
      <c r="AW113" s="84">
        <v>0.39479999999999998</v>
      </c>
      <c r="AY113" s="92" t="s">
        <v>121</v>
      </c>
      <c r="AZ113" s="84">
        <v>0.53210000000000002</v>
      </c>
      <c r="BA113" s="84">
        <v>0.1331</v>
      </c>
      <c r="BB113" s="84">
        <v>0.1079</v>
      </c>
      <c r="BC113" s="84">
        <v>0.11650000000000001</v>
      </c>
      <c r="BD113" s="84">
        <v>0.34920000000000001</v>
      </c>
    </row>
    <row r="114" spans="1:56">
      <c r="A114" s="142"/>
      <c r="B114" s="142"/>
      <c r="C114" s="5">
        <v>4.6666666666666696</v>
      </c>
      <c r="D114" s="84">
        <v>0.5877</v>
      </c>
      <c r="E114" s="84">
        <v>0.4536</v>
      </c>
      <c r="F114" s="84">
        <v>0.57179999999999997</v>
      </c>
      <c r="G114" s="84">
        <v>0.29720000000000002</v>
      </c>
      <c r="H114" s="84">
        <v>0.46139999999999998</v>
      </c>
      <c r="I114" s="84">
        <v>0.4743</v>
      </c>
      <c r="J114" s="84">
        <v>0.71530000000000005</v>
      </c>
      <c r="K114" s="84">
        <v>0.63729999999999998</v>
      </c>
      <c r="L114" s="84">
        <v>0.84750000000000003</v>
      </c>
      <c r="M114" s="84">
        <v>0.78</v>
      </c>
      <c r="N114" s="84">
        <v>0.74660000000000004</v>
      </c>
      <c r="O114" s="84">
        <v>0.74529999999999996</v>
      </c>
      <c r="P114" s="84">
        <v>0.4299</v>
      </c>
      <c r="Q114" s="84">
        <v>0.30759999999999998</v>
      </c>
      <c r="R114" s="84">
        <v>0.13439999999999999</v>
      </c>
      <c r="S114" s="84">
        <v>0.31280000000000002</v>
      </c>
      <c r="T114" s="84">
        <v>0.30759999999999998</v>
      </c>
      <c r="U114" s="84">
        <v>0.2737</v>
      </c>
      <c r="V114" s="84">
        <v>0.4042</v>
      </c>
      <c r="W114" s="84">
        <v>0.44979999999999998</v>
      </c>
      <c r="X114" s="84">
        <v>0.72089999999999999</v>
      </c>
      <c r="Y114" s="84">
        <v>0.68389999999999995</v>
      </c>
      <c r="Z114" s="84">
        <v>0.38919999999999999</v>
      </c>
      <c r="AA114" s="84">
        <v>0.4556</v>
      </c>
      <c r="AD114" s="92" t="s">
        <v>122</v>
      </c>
      <c r="AE114" s="84">
        <v>0</v>
      </c>
      <c r="AF114" s="84">
        <v>0</v>
      </c>
      <c r="AG114" s="84">
        <v>0</v>
      </c>
      <c r="AH114" s="84">
        <v>0</v>
      </c>
      <c r="AI114" s="84">
        <v>0</v>
      </c>
      <c r="AK114" s="92" t="s">
        <v>122</v>
      </c>
      <c r="AL114" s="84">
        <v>0</v>
      </c>
      <c r="AM114" s="84">
        <v>0</v>
      </c>
      <c r="AN114" s="84">
        <v>0</v>
      </c>
      <c r="AO114" s="84">
        <v>0</v>
      </c>
      <c r="AP114" s="84">
        <v>0</v>
      </c>
      <c r="AR114" s="92" t="s">
        <v>122</v>
      </c>
      <c r="AS114" s="84">
        <v>0.67520000000000002</v>
      </c>
      <c r="AT114" s="84">
        <v>0.29620000000000002</v>
      </c>
      <c r="AU114" s="84">
        <v>0.41849999999999998</v>
      </c>
      <c r="AV114" s="84">
        <v>0.2412</v>
      </c>
      <c r="AW114" s="84">
        <v>0.35220000000000001</v>
      </c>
      <c r="AY114" s="92" t="s">
        <v>122</v>
      </c>
      <c r="AZ114" s="84">
        <v>0.48909999999999998</v>
      </c>
      <c r="BA114" s="84">
        <v>9.6799999999999997E-2</v>
      </c>
      <c r="BB114" s="84">
        <v>0.14460000000000001</v>
      </c>
      <c r="BC114" s="84">
        <v>0.13</v>
      </c>
      <c r="BD114" s="84">
        <v>0.22539999999999999</v>
      </c>
    </row>
    <row r="115" spans="1:56">
      <c r="A115" s="142"/>
      <c r="B115" s="142"/>
      <c r="C115" s="5">
        <v>4.7083333333333304</v>
      </c>
      <c r="D115" s="84">
        <v>0.57399999999999995</v>
      </c>
      <c r="E115" s="84">
        <v>0.44979999999999998</v>
      </c>
      <c r="F115" s="84">
        <v>0.53539999999999999</v>
      </c>
      <c r="G115" s="84">
        <v>0.29720000000000002</v>
      </c>
      <c r="H115" s="84">
        <v>0.48430000000000001</v>
      </c>
      <c r="I115" s="84">
        <v>0.46810000000000002</v>
      </c>
      <c r="J115" s="84">
        <v>0.63939999999999997</v>
      </c>
      <c r="K115" s="84">
        <v>0.57089999999999996</v>
      </c>
      <c r="L115" s="84">
        <v>0.67179999999999995</v>
      </c>
      <c r="M115" s="84">
        <v>0.5907</v>
      </c>
      <c r="N115" s="84">
        <v>0.70579999999999998</v>
      </c>
      <c r="O115" s="84">
        <v>0.63570000000000004</v>
      </c>
      <c r="P115" s="84">
        <v>0.37769999999999998</v>
      </c>
      <c r="Q115" s="84">
        <v>0.26779999999999998</v>
      </c>
      <c r="R115" s="84">
        <v>0.1149</v>
      </c>
      <c r="S115" s="84">
        <v>0.2666</v>
      </c>
      <c r="T115" s="84">
        <v>0.26779999999999998</v>
      </c>
      <c r="U115" s="84">
        <v>0.23730000000000001</v>
      </c>
      <c r="V115" s="84">
        <v>0.3674</v>
      </c>
      <c r="W115" s="84">
        <v>0.3921</v>
      </c>
      <c r="X115" s="84">
        <v>0.6623</v>
      </c>
      <c r="Y115" s="84">
        <v>0.65439999999999998</v>
      </c>
      <c r="Z115" s="84">
        <v>0.32629999999999998</v>
      </c>
      <c r="AA115" s="84">
        <v>0.39879999999999999</v>
      </c>
      <c r="AD115" s="92" t="s">
        <v>123</v>
      </c>
      <c r="AE115" s="84">
        <v>0</v>
      </c>
      <c r="AF115" s="84">
        <v>0</v>
      </c>
      <c r="AG115" s="84">
        <v>0</v>
      </c>
      <c r="AH115" s="84">
        <v>0</v>
      </c>
      <c r="AI115" s="84">
        <v>0</v>
      </c>
      <c r="AK115" s="92" t="s">
        <v>123</v>
      </c>
      <c r="AL115" s="84">
        <v>0</v>
      </c>
      <c r="AM115" s="84">
        <v>0</v>
      </c>
      <c r="AN115" s="84">
        <v>0</v>
      </c>
      <c r="AO115" s="84">
        <v>0</v>
      </c>
      <c r="AP115" s="84">
        <v>0</v>
      </c>
      <c r="AR115" s="92" t="s">
        <v>123</v>
      </c>
      <c r="AS115" s="84">
        <v>0.64690000000000003</v>
      </c>
      <c r="AT115" s="84">
        <v>0.2117</v>
      </c>
      <c r="AU115" s="84">
        <v>0.31019999999999998</v>
      </c>
      <c r="AV115" s="84">
        <v>0.31030000000000002</v>
      </c>
      <c r="AW115" s="84">
        <v>0.32179999999999997</v>
      </c>
      <c r="AY115" s="92" t="s">
        <v>123</v>
      </c>
      <c r="AZ115" s="84">
        <v>0.4486</v>
      </c>
      <c r="BA115" s="84">
        <v>6.8500000000000005E-2</v>
      </c>
      <c r="BB115" s="84">
        <v>0.13370000000000001</v>
      </c>
      <c r="BC115" s="84">
        <v>0.20519999999999999</v>
      </c>
      <c r="BD115" s="84">
        <v>0.16950000000000001</v>
      </c>
    </row>
    <row r="116" spans="1:56">
      <c r="A116" s="142"/>
      <c r="B116" s="142"/>
      <c r="C116" s="5">
        <v>4.75</v>
      </c>
      <c r="D116" s="84">
        <v>0.51800000000000002</v>
      </c>
      <c r="E116" s="84">
        <v>0.27850000000000003</v>
      </c>
      <c r="F116" s="84">
        <v>0.45400000000000001</v>
      </c>
      <c r="G116" s="84">
        <v>0.25979999999999998</v>
      </c>
      <c r="H116" s="84">
        <v>0.51090000000000002</v>
      </c>
      <c r="I116" s="84">
        <v>0.4042</v>
      </c>
      <c r="J116" s="84">
        <v>0.44040000000000001</v>
      </c>
      <c r="K116" s="84">
        <v>0.38159999999999999</v>
      </c>
      <c r="L116" s="84">
        <v>0.37319999999999998</v>
      </c>
      <c r="M116" s="84">
        <v>0.3664</v>
      </c>
      <c r="N116" s="84">
        <v>0.49719999999999998</v>
      </c>
      <c r="O116" s="84">
        <v>0.4118</v>
      </c>
      <c r="P116" s="84">
        <v>0.34360000000000002</v>
      </c>
      <c r="Q116" s="84">
        <v>0.19900000000000001</v>
      </c>
      <c r="R116" s="84">
        <v>9.8000000000000004E-2</v>
      </c>
      <c r="S116" s="84">
        <v>0.2175</v>
      </c>
      <c r="T116" s="84">
        <v>0.19900000000000001</v>
      </c>
      <c r="U116" s="84">
        <v>0.20300000000000001</v>
      </c>
      <c r="V116" s="84">
        <v>0.39200000000000002</v>
      </c>
      <c r="W116" s="84">
        <v>0.34920000000000001</v>
      </c>
      <c r="X116" s="84">
        <v>0.60209999999999997</v>
      </c>
      <c r="Y116" s="84">
        <v>0.72550000000000003</v>
      </c>
      <c r="Z116" s="84">
        <v>0.37240000000000001</v>
      </c>
      <c r="AA116" s="84">
        <v>0.4113</v>
      </c>
      <c r="AD116" s="92" t="s">
        <v>124</v>
      </c>
      <c r="AE116" s="84">
        <v>0</v>
      </c>
      <c r="AF116" s="84">
        <v>0</v>
      </c>
      <c r="AG116" s="84">
        <v>0</v>
      </c>
      <c r="AH116" s="84">
        <v>0</v>
      </c>
      <c r="AI116" s="84">
        <v>0</v>
      </c>
      <c r="AK116" s="92" t="s">
        <v>124</v>
      </c>
      <c r="AL116" s="84">
        <v>0</v>
      </c>
      <c r="AM116" s="84">
        <v>0</v>
      </c>
      <c r="AN116" s="84">
        <v>0</v>
      </c>
      <c r="AO116" s="84">
        <v>0</v>
      </c>
      <c r="AP116" s="84">
        <v>0</v>
      </c>
      <c r="AR116" s="92" t="s">
        <v>124</v>
      </c>
      <c r="AS116" s="84">
        <v>0.6018</v>
      </c>
      <c r="AT116" s="84">
        <v>0.19209999999999999</v>
      </c>
      <c r="AU116" s="84">
        <v>0.32179999999999997</v>
      </c>
      <c r="AV116" s="84">
        <v>0.29449999999999998</v>
      </c>
      <c r="AW116" s="84">
        <v>0.37069999999999997</v>
      </c>
      <c r="AY116" s="92" t="s">
        <v>124</v>
      </c>
      <c r="AZ116" s="84">
        <v>0.37809999999999999</v>
      </c>
      <c r="BA116" s="84">
        <v>2.3E-2</v>
      </c>
      <c r="BB116" s="84">
        <v>0.1273</v>
      </c>
      <c r="BC116" s="84">
        <v>0.21210000000000001</v>
      </c>
      <c r="BD116" s="84">
        <v>0.12540000000000001</v>
      </c>
    </row>
    <row r="117" spans="1:56">
      <c r="A117" s="142"/>
      <c r="B117" s="142"/>
      <c r="C117" s="5">
        <v>4.7916666666666696</v>
      </c>
      <c r="D117" s="84">
        <v>0</v>
      </c>
      <c r="E117" s="84">
        <v>4.6100000000000002E-2</v>
      </c>
      <c r="F117" s="84">
        <v>0</v>
      </c>
      <c r="G117" s="84">
        <v>0</v>
      </c>
      <c r="H117" s="84">
        <v>7.6399999999999996E-2</v>
      </c>
      <c r="I117" s="84">
        <v>2.4500000000000001E-2</v>
      </c>
      <c r="J117" s="84">
        <v>0.1268</v>
      </c>
      <c r="K117" s="84">
        <v>7.22E-2</v>
      </c>
      <c r="L117" s="84">
        <v>6.6799999999999998E-2</v>
      </c>
      <c r="M117" s="84">
        <v>9.2499999999999999E-2</v>
      </c>
      <c r="N117" s="84">
        <v>0.14549999999999999</v>
      </c>
      <c r="O117" s="84">
        <v>0.1008</v>
      </c>
      <c r="P117" s="84">
        <v>0.38450000000000001</v>
      </c>
      <c r="Q117" s="84">
        <v>0.20100000000000001</v>
      </c>
      <c r="R117" s="84">
        <v>9.5299999999999996E-2</v>
      </c>
      <c r="S117" s="84">
        <v>0.27210000000000001</v>
      </c>
      <c r="T117" s="84">
        <v>0.20100000000000001</v>
      </c>
      <c r="U117" s="84">
        <v>0.22459999999999999</v>
      </c>
      <c r="V117" s="84">
        <v>0.4627</v>
      </c>
      <c r="W117" s="84">
        <v>0.40100000000000002</v>
      </c>
      <c r="X117" s="84">
        <v>0.66069999999999995</v>
      </c>
      <c r="Y117" s="84">
        <v>0.76659999999999995</v>
      </c>
      <c r="Z117" s="84">
        <v>0.46160000000000001</v>
      </c>
      <c r="AA117" s="84">
        <v>0.48430000000000001</v>
      </c>
    </row>
    <row r="118" spans="1:56">
      <c r="A118" s="142"/>
      <c r="B118" s="142"/>
      <c r="C118" s="5">
        <v>4.8333333333333304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2.5000000000000001E-3</v>
      </c>
      <c r="K118" s="84">
        <v>3.3E-3</v>
      </c>
      <c r="L118" s="84">
        <v>0</v>
      </c>
      <c r="M118" s="84">
        <v>5.0000000000000001E-4</v>
      </c>
      <c r="N118" s="84">
        <v>2.3E-3</v>
      </c>
      <c r="O118" s="84">
        <v>1.6999999999999999E-3</v>
      </c>
      <c r="P118" s="84">
        <v>0.43719999999999998</v>
      </c>
      <c r="Q118" s="84">
        <v>0.36370000000000002</v>
      </c>
      <c r="R118" s="84">
        <v>0.1326</v>
      </c>
      <c r="S118" s="84">
        <v>0.41539999999999999</v>
      </c>
      <c r="T118" s="84">
        <v>0.36370000000000002</v>
      </c>
      <c r="U118" s="84">
        <v>0.30220000000000002</v>
      </c>
      <c r="V118" s="84">
        <v>0.60109999999999997</v>
      </c>
      <c r="W118" s="84">
        <v>0.53769999999999996</v>
      </c>
      <c r="X118" s="84">
        <v>0.503</v>
      </c>
      <c r="Y118" s="84">
        <v>0.63029999999999997</v>
      </c>
      <c r="Z118" s="84">
        <v>0.54469999999999996</v>
      </c>
      <c r="AA118" s="84">
        <v>0.54849999999999999</v>
      </c>
    </row>
    <row r="119" spans="1:56">
      <c r="A119" s="142"/>
      <c r="B119" s="142"/>
      <c r="C119" s="5">
        <v>4.875</v>
      </c>
      <c r="D119" s="84">
        <v>0</v>
      </c>
      <c r="E119" s="84">
        <v>0</v>
      </c>
      <c r="F119" s="84">
        <v>0</v>
      </c>
      <c r="G119" s="84">
        <v>0</v>
      </c>
      <c r="H119" s="84">
        <v>0</v>
      </c>
      <c r="I119" s="84">
        <v>0</v>
      </c>
      <c r="J119" s="84">
        <v>0</v>
      </c>
      <c r="K119" s="84">
        <v>0</v>
      </c>
      <c r="L119" s="84">
        <v>0</v>
      </c>
      <c r="M119" s="84">
        <v>0</v>
      </c>
      <c r="N119" s="84">
        <v>0</v>
      </c>
      <c r="O119" s="84">
        <v>0</v>
      </c>
      <c r="P119" s="84">
        <v>0.50680000000000003</v>
      </c>
      <c r="Q119" s="84">
        <v>0.62570000000000003</v>
      </c>
      <c r="R119" s="84">
        <v>0.18060000000000001</v>
      </c>
      <c r="S119" s="84">
        <v>0.60699999999999998</v>
      </c>
      <c r="T119" s="84">
        <v>0.62570000000000003</v>
      </c>
      <c r="U119" s="84">
        <v>0.41020000000000001</v>
      </c>
      <c r="V119" s="84">
        <v>0.72899999999999998</v>
      </c>
      <c r="W119" s="84">
        <v>0.68</v>
      </c>
      <c r="X119" s="84">
        <v>0.39460000000000001</v>
      </c>
      <c r="Y119" s="84">
        <v>0.5171</v>
      </c>
      <c r="Z119" s="84">
        <v>0.61009999999999998</v>
      </c>
      <c r="AA119" s="84">
        <v>0.61060000000000003</v>
      </c>
      <c r="AD119" s="144" t="s">
        <v>11</v>
      </c>
      <c r="AE119" s="144"/>
      <c r="AF119" s="144"/>
      <c r="AG119" s="144"/>
      <c r="AH119" s="144"/>
      <c r="AI119" s="144"/>
      <c r="AJ119" s="144"/>
      <c r="AK119" s="144"/>
      <c r="AL119" s="144"/>
      <c r="AM119" s="144"/>
      <c r="AN119" s="144"/>
      <c r="AO119" s="144"/>
      <c r="AP119" s="144"/>
      <c r="AQ119" s="144"/>
      <c r="AR119" s="144"/>
      <c r="AS119" s="144"/>
      <c r="AT119" s="144"/>
      <c r="AU119" s="144"/>
      <c r="AV119" s="144"/>
      <c r="AW119" s="144"/>
      <c r="AX119" s="144"/>
      <c r="AY119" s="144"/>
      <c r="AZ119" s="144"/>
      <c r="BA119" s="144"/>
      <c r="BB119" s="144"/>
      <c r="BC119" s="128"/>
      <c r="BD119" s="128"/>
    </row>
    <row r="120" spans="1:56">
      <c r="A120" s="142"/>
      <c r="B120" s="142"/>
      <c r="C120" s="5">
        <v>4.9166666666666696</v>
      </c>
      <c r="D120" s="84">
        <v>0</v>
      </c>
      <c r="E120" s="84">
        <v>0</v>
      </c>
      <c r="F120" s="84">
        <v>0</v>
      </c>
      <c r="G120" s="84">
        <v>0</v>
      </c>
      <c r="H120" s="84">
        <v>0</v>
      </c>
      <c r="I120" s="84">
        <v>0</v>
      </c>
      <c r="J120" s="84">
        <v>0</v>
      </c>
      <c r="K120" s="84">
        <v>0</v>
      </c>
      <c r="L120" s="84">
        <v>0</v>
      </c>
      <c r="M120" s="84">
        <v>0</v>
      </c>
      <c r="N120" s="84">
        <v>0</v>
      </c>
      <c r="O120" s="84">
        <v>0</v>
      </c>
      <c r="P120" s="84">
        <v>0.50039999999999996</v>
      </c>
      <c r="Q120" s="84">
        <v>0.56040000000000001</v>
      </c>
      <c r="R120" s="84">
        <v>0.1739</v>
      </c>
      <c r="S120" s="84">
        <v>0.57909999999999995</v>
      </c>
      <c r="T120" s="84">
        <v>0.56040000000000001</v>
      </c>
      <c r="U120" s="84">
        <v>0.39240000000000003</v>
      </c>
      <c r="V120" s="84">
        <v>0.80810000000000004</v>
      </c>
      <c r="W120" s="84">
        <v>0.77200000000000002</v>
      </c>
      <c r="X120" s="84">
        <v>0.35249999999999998</v>
      </c>
      <c r="Y120" s="84">
        <v>0.5302</v>
      </c>
      <c r="Z120" s="84">
        <v>0.69210000000000005</v>
      </c>
      <c r="AA120" s="84">
        <v>0.67720000000000002</v>
      </c>
      <c r="AE120" s="84" t="s">
        <v>99</v>
      </c>
      <c r="AL120" s="84" t="s">
        <v>100</v>
      </c>
      <c r="AS120" s="84" t="s">
        <v>98</v>
      </c>
      <c r="AZ120" s="84" t="s">
        <v>153</v>
      </c>
    </row>
    <row r="121" spans="1:56">
      <c r="A121" s="142"/>
      <c r="B121" s="142"/>
      <c r="C121" s="5">
        <v>4.9583333333333304</v>
      </c>
      <c r="D121" s="84">
        <v>0</v>
      </c>
      <c r="E121" s="84">
        <v>0</v>
      </c>
      <c r="F121" s="84">
        <v>0</v>
      </c>
      <c r="G121" s="84">
        <v>0</v>
      </c>
      <c r="H121" s="84">
        <v>0</v>
      </c>
      <c r="I121" s="84">
        <v>0</v>
      </c>
      <c r="J121" s="84">
        <v>0</v>
      </c>
      <c r="K121" s="84">
        <v>0</v>
      </c>
      <c r="L121" s="84">
        <v>0</v>
      </c>
      <c r="M121" s="84">
        <v>0</v>
      </c>
      <c r="N121" s="84">
        <v>0</v>
      </c>
      <c r="O121" s="84">
        <v>0</v>
      </c>
      <c r="P121" s="84">
        <v>0.48830000000000001</v>
      </c>
      <c r="Q121" s="84">
        <v>0.57689999999999997</v>
      </c>
      <c r="R121" s="84">
        <v>0.16839999999999999</v>
      </c>
      <c r="S121" s="84">
        <v>0.61699999999999999</v>
      </c>
      <c r="T121" s="84">
        <v>0.57689999999999997</v>
      </c>
      <c r="U121" s="84">
        <v>0.39629999999999999</v>
      </c>
      <c r="V121" s="84">
        <v>0.75270000000000004</v>
      </c>
      <c r="W121" s="84">
        <v>0.7147</v>
      </c>
      <c r="X121" s="84">
        <v>0.27729999999999999</v>
      </c>
      <c r="Y121" s="84">
        <v>0.49930000000000002</v>
      </c>
      <c r="Z121" s="84">
        <v>0.77849999999999997</v>
      </c>
      <c r="AA121" s="84">
        <v>0.69140000000000001</v>
      </c>
      <c r="AE121" s="84">
        <v>1</v>
      </c>
      <c r="AF121" s="84">
        <v>2</v>
      </c>
      <c r="AG121" s="84">
        <v>3</v>
      </c>
      <c r="AH121" s="84">
        <v>4</v>
      </c>
      <c r="AI121" s="84">
        <v>5</v>
      </c>
      <c r="AL121" s="84">
        <v>1</v>
      </c>
      <c r="AM121" s="84">
        <v>2</v>
      </c>
      <c r="AN121" s="84">
        <v>3</v>
      </c>
      <c r="AO121" s="84">
        <v>4</v>
      </c>
      <c r="AP121" s="84">
        <v>5</v>
      </c>
      <c r="AS121" s="84">
        <v>1</v>
      </c>
      <c r="AT121" s="84">
        <v>2</v>
      </c>
      <c r="AU121" s="84">
        <v>3</v>
      </c>
      <c r="AV121" s="84">
        <v>4</v>
      </c>
      <c r="AW121" s="84">
        <v>5</v>
      </c>
      <c r="AZ121" s="84">
        <v>1</v>
      </c>
      <c r="BA121" s="84">
        <v>2</v>
      </c>
      <c r="BB121" s="84">
        <v>3</v>
      </c>
      <c r="BC121" s="84">
        <v>4</v>
      </c>
      <c r="BD121" s="84">
        <v>5</v>
      </c>
    </row>
    <row r="122" spans="1:56">
      <c r="A122" s="142"/>
      <c r="B122" s="142"/>
      <c r="C122" s="5">
        <v>5</v>
      </c>
      <c r="D122" s="84">
        <v>0</v>
      </c>
      <c r="E122" s="84">
        <v>0</v>
      </c>
      <c r="F122" s="84">
        <v>0</v>
      </c>
      <c r="G122" s="84">
        <v>0</v>
      </c>
      <c r="H122" s="84">
        <v>0</v>
      </c>
      <c r="I122" s="84">
        <v>0</v>
      </c>
      <c r="J122" s="84">
        <v>0</v>
      </c>
      <c r="K122" s="84">
        <v>0</v>
      </c>
      <c r="L122" s="84">
        <v>0</v>
      </c>
      <c r="M122" s="84">
        <v>0</v>
      </c>
      <c r="N122" s="84">
        <v>0</v>
      </c>
      <c r="O122" s="84">
        <v>0</v>
      </c>
      <c r="P122" s="84">
        <v>0.50149999999999995</v>
      </c>
      <c r="Q122" s="84">
        <v>0.64759999999999995</v>
      </c>
      <c r="R122" s="84">
        <v>0.16889999999999999</v>
      </c>
      <c r="S122" s="84">
        <v>0.63870000000000005</v>
      </c>
      <c r="T122" s="84">
        <v>0.64759999999999995</v>
      </c>
      <c r="U122" s="84">
        <v>0.41289999999999999</v>
      </c>
      <c r="V122" s="84">
        <v>0.7016</v>
      </c>
      <c r="W122" s="84">
        <v>0.68300000000000005</v>
      </c>
      <c r="X122" s="84">
        <v>0.2792</v>
      </c>
      <c r="Y122" s="84">
        <v>0.43430000000000002</v>
      </c>
      <c r="Z122" s="84">
        <v>0.84309999999999996</v>
      </c>
      <c r="AA122" s="84">
        <v>0.70830000000000004</v>
      </c>
      <c r="AD122" s="92" t="s">
        <v>101</v>
      </c>
      <c r="AE122" s="84">
        <v>0</v>
      </c>
      <c r="AF122" s="84">
        <v>0</v>
      </c>
      <c r="AG122" s="84">
        <v>0</v>
      </c>
      <c r="AH122" s="84">
        <v>0</v>
      </c>
      <c r="AI122" s="84">
        <v>0</v>
      </c>
      <c r="AK122" s="92" t="s">
        <v>101</v>
      </c>
      <c r="AL122" s="84">
        <v>0</v>
      </c>
      <c r="AM122" s="84">
        <v>0</v>
      </c>
      <c r="AN122" s="84">
        <v>0</v>
      </c>
      <c r="AO122" s="84">
        <v>0</v>
      </c>
      <c r="AP122" s="84">
        <v>0</v>
      </c>
      <c r="AR122" s="92" t="s">
        <v>101</v>
      </c>
      <c r="AS122" s="84">
        <v>0.70650000000000002</v>
      </c>
      <c r="AT122" s="84">
        <v>0.46339999999999998</v>
      </c>
      <c r="AU122" s="84">
        <v>0.42830000000000001</v>
      </c>
      <c r="AV122" s="84">
        <v>0.3115</v>
      </c>
      <c r="AW122" s="84">
        <v>0.60419999999999996</v>
      </c>
      <c r="AY122" s="92" t="s">
        <v>101</v>
      </c>
      <c r="AZ122" s="84">
        <v>0.30349999999999999</v>
      </c>
      <c r="BA122" s="84">
        <v>0.24460000000000001</v>
      </c>
      <c r="BB122" s="84">
        <v>0.28889999999999999</v>
      </c>
      <c r="BC122" s="84">
        <v>0.1384</v>
      </c>
      <c r="BD122" s="84">
        <v>0.41270000000000001</v>
      </c>
    </row>
    <row r="123" spans="1:56">
      <c r="A123" s="142" t="s">
        <v>77</v>
      </c>
      <c r="B123" s="142" t="s">
        <v>87</v>
      </c>
      <c r="C123" s="5">
        <v>5.0416666666666696</v>
      </c>
      <c r="D123" s="84">
        <v>0</v>
      </c>
      <c r="E123" s="84">
        <v>0</v>
      </c>
      <c r="F123" s="84">
        <v>0</v>
      </c>
      <c r="G123" s="84">
        <v>0</v>
      </c>
      <c r="H123" s="84">
        <v>0</v>
      </c>
      <c r="I123" s="84">
        <v>0</v>
      </c>
      <c r="J123" s="84">
        <v>0</v>
      </c>
      <c r="K123" s="84">
        <v>0</v>
      </c>
      <c r="L123" s="84">
        <v>0</v>
      </c>
      <c r="M123" s="84">
        <v>0</v>
      </c>
      <c r="N123" s="84">
        <v>0</v>
      </c>
      <c r="O123" s="84">
        <v>0</v>
      </c>
      <c r="P123" s="84">
        <v>0.40089999999999998</v>
      </c>
      <c r="Q123" s="84">
        <v>0.55330000000000001</v>
      </c>
      <c r="R123" s="84">
        <v>0.14480000000000001</v>
      </c>
      <c r="S123" s="84">
        <v>0.51200000000000001</v>
      </c>
      <c r="T123" s="84">
        <v>0.55330000000000001</v>
      </c>
      <c r="U123" s="84">
        <v>0.33850000000000002</v>
      </c>
      <c r="V123" s="84">
        <v>0.56230000000000002</v>
      </c>
      <c r="W123" s="84">
        <v>0.6079</v>
      </c>
      <c r="X123" s="84">
        <v>0.24679999999999999</v>
      </c>
      <c r="Y123" s="84">
        <v>0.4259</v>
      </c>
      <c r="Z123" s="84">
        <v>0.70440000000000003</v>
      </c>
      <c r="AA123" s="84">
        <v>0.60189999999999999</v>
      </c>
      <c r="AD123" s="92" t="s">
        <v>102</v>
      </c>
      <c r="AE123" s="84">
        <v>0</v>
      </c>
      <c r="AF123" s="84">
        <v>0</v>
      </c>
      <c r="AG123" s="84">
        <v>0</v>
      </c>
      <c r="AH123" s="84">
        <v>0</v>
      </c>
      <c r="AI123" s="84">
        <v>0</v>
      </c>
      <c r="AK123" s="92" t="s">
        <v>102</v>
      </c>
      <c r="AL123" s="84">
        <v>0</v>
      </c>
      <c r="AM123" s="84">
        <v>0</v>
      </c>
      <c r="AN123" s="84">
        <v>0</v>
      </c>
      <c r="AO123" s="84">
        <v>0</v>
      </c>
      <c r="AP123" s="84">
        <v>0</v>
      </c>
      <c r="AR123" s="92" t="s">
        <v>102</v>
      </c>
      <c r="AS123" s="84">
        <v>0.71199999999999997</v>
      </c>
      <c r="AT123" s="84">
        <v>0.40489999999999998</v>
      </c>
      <c r="AU123" s="84">
        <v>0.4405</v>
      </c>
      <c r="AV123" s="84">
        <v>0.2626</v>
      </c>
      <c r="AW123" s="84">
        <v>0.65480000000000005</v>
      </c>
      <c r="AY123" s="92" t="s">
        <v>102</v>
      </c>
      <c r="AZ123" s="84">
        <v>0.35670000000000002</v>
      </c>
      <c r="BA123" s="84">
        <v>0.2089</v>
      </c>
      <c r="BB123" s="84">
        <v>0.2074</v>
      </c>
      <c r="BC123" s="84">
        <v>0.19980000000000001</v>
      </c>
      <c r="BD123" s="84">
        <v>0.33069999999999999</v>
      </c>
    </row>
    <row r="124" spans="1:56">
      <c r="A124" s="142"/>
      <c r="B124" s="142"/>
      <c r="C124" s="5">
        <v>5.0833333333333304</v>
      </c>
      <c r="D124" s="84">
        <v>0</v>
      </c>
      <c r="E124" s="84">
        <v>0</v>
      </c>
      <c r="F124" s="84">
        <v>0</v>
      </c>
      <c r="G124" s="84">
        <v>0</v>
      </c>
      <c r="H124" s="84">
        <v>0</v>
      </c>
      <c r="I124" s="84">
        <v>0</v>
      </c>
      <c r="J124" s="84">
        <v>0</v>
      </c>
      <c r="K124" s="84">
        <v>0</v>
      </c>
      <c r="L124" s="84">
        <v>0</v>
      </c>
      <c r="M124" s="84">
        <v>0</v>
      </c>
      <c r="N124" s="84">
        <v>0</v>
      </c>
      <c r="O124" s="84">
        <v>0</v>
      </c>
      <c r="P124" s="84">
        <v>0.42159999999999997</v>
      </c>
      <c r="Q124" s="84">
        <v>0.62649999999999995</v>
      </c>
      <c r="R124" s="84">
        <v>0.1628</v>
      </c>
      <c r="S124" s="84">
        <v>0.62109999999999999</v>
      </c>
      <c r="T124" s="84">
        <v>0.62649999999999995</v>
      </c>
      <c r="U124" s="84">
        <v>0.38190000000000002</v>
      </c>
      <c r="V124" s="84">
        <v>0.56979999999999997</v>
      </c>
      <c r="W124" s="84">
        <v>0.62329999999999997</v>
      </c>
      <c r="X124" s="84">
        <v>0.17330000000000001</v>
      </c>
      <c r="Y124" s="84">
        <v>0.3276</v>
      </c>
      <c r="Z124" s="84">
        <v>0.65429999999999999</v>
      </c>
      <c r="AA124" s="84">
        <v>0.56820000000000004</v>
      </c>
      <c r="AD124" s="92" t="s">
        <v>103</v>
      </c>
      <c r="AE124" s="84">
        <v>0</v>
      </c>
      <c r="AF124" s="84">
        <v>0</v>
      </c>
      <c r="AG124" s="84">
        <v>0</v>
      </c>
      <c r="AH124" s="84">
        <v>0</v>
      </c>
      <c r="AI124" s="84">
        <v>0</v>
      </c>
      <c r="AK124" s="92" t="s">
        <v>103</v>
      </c>
      <c r="AL124" s="84">
        <v>0</v>
      </c>
      <c r="AM124" s="84">
        <v>0</v>
      </c>
      <c r="AN124" s="84">
        <v>0</v>
      </c>
      <c r="AO124" s="84">
        <v>0</v>
      </c>
      <c r="AP124" s="84">
        <v>0</v>
      </c>
      <c r="AR124" s="92" t="s">
        <v>103</v>
      </c>
      <c r="AS124" s="84">
        <v>0.70850000000000002</v>
      </c>
      <c r="AT124" s="84">
        <v>0.32219999999999999</v>
      </c>
      <c r="AU124" s="84">
        <v>0.42749999999999999</v>
      </c>
      <c r="AV124" s="84">
        <v>0.2049</v>
      </c>
      <c r="AW124" s="84">
        <v>0.58640000000000003</v>
      </c>
      <c r="AY124" s="92" t="s">
        <v>103</v>
      </c>
      <c r="AZ124" s="84">
        <v>0.38219999999999998</v>
      </c>
      <c r="BA124" s="84">
        <v>0.16619999999999999</v>
      </c>
      <c r="BB124" s="84">
        <v>0.2266</v>
      </c>
      <c r="BC124" s="84">
        <v>0.25459999999999999</v>
      </c>
      <c r="BD124" s="84">
        <v>0.2467</v>
      </c>
    </row>
    <row r="125" spans="1:56">
      <c r="A125" s="142"/>
      <c r="B125" s="142"/>
      <c r="C125" s="5">
        <v>5.125</v>
      </c>
      <c r="D125" s="84">
        <v>0</v>
      </c>
      <c r="E125" s="84">
        <v>0</v>
      </c>
      <c r="F125" s="84">
        <v>0</v>
      </c>
      <c r="G125" s="84">
        <v>0</v>
      </c>
      <c r="H125" s="84">
        <v>0</v>
      </c>
      <c r="I125" s="84">
        <v>0</v>
      </c>
      <c r="J125" s="84">
        <v>0</v>
      </c>
      <c r="K125" s="84">
        <v>0</v>
      </c>
      <c r="L125" s="84">
        <v>0</v>
      </c>
      <c r="M125" s="84">
        <v>0</v>
      </c>
      <c r="N125" s="84">
        <v>0</v>
      </c>
      <c r="O125" s="84">
        <v>0</v>
      </c>
      <c r="P125" s="84">
        <v>0.4632</v>
      </c>
      <c r="Q125" s="84">
        <v>0.64100000000000001</v>
      </c>
      <c r="R125" s="84">
        <v>0.17530000000000001</v>
      </c>
      <c r="S125" s="84">
        <v>0.66659999999999997</v>
      </c>
      <c r="T125" s="84">
        <v>0.64100000000000001</v>
      </c>
      <c r="U125" s="84">
        <v>0.40939999999999999</v>
      </c>
      <c r="V125" s="84">
        <v>0.50209999999999999</v>
      </c>
      <c r="W125" s="84">
        <v>0.5716</v>
      </c>
      <c r="X125" s="84">
        <v>0.13769999999999999</v>
      </c>
      <c r="Y125" s="84">
        <v>0.24199999999999999</v>
      </c>
      <c r="Z125" s="84">
        <v>0.55130000000000001</v>
      </c>
      <c r="AA125" s="84">
        <v>0.48930000000000001</v>
      </c>
      <c r="AD125" s="92" t="s">
        <v>104</v>
      </c>
      <c r="AE125" s="84">
        <v>0</v>
      </c>
      <c r="AF125" s="84">
        <v>0</v>
      </c>
      <c r="AG125" s="84">
        <v>0</v>
      </c>
      <c r="AH125" s="84">
        <v>0</v>
      </c>
      <c r="AI125" s="84">
        <v>0</v>
      </c>
      <c r="AK125" s="92" t="s">
        <v>104</v>
      </c>
      <c r="AL125" s="84">
        <v>0</v>
      </c>
      <c r="AM125" s="84">
        <v>0</v>
      </c>
      <c r="AN125" s="84">
        <v>0</v>
      </c>
      <c r="AO125" s="84">
        <v>0</v>
      </c>
      <c r="AP125" s="84">
        <v>0</v>
      </c>
      <c r="AR125" s="92" t="s">
        <v>104</v>
      </c>
      <c r="AS125" s="84">
        <v>0.69289999999999996</v>
      </c>
      <c r="AT125" s="84">
        <v>0.30980000000000002</v>
      </c>
      <c r="AU125" s="84">
        <v>0.40510000000000002</v>
      </c>
      <c r="AV125" s="84">
        <v>0.1658</v>
      </c>
      <c r="AW125" s="84">
        <v>0.53249999999999997</v>
      </c>
      <c r="AY125" s="92" t="s">
        <v>104</v>
      </c>
      <c r="AZ125" s="84">
        <v>0.32990000000000003</v>
      </c>
      <c r="BA125" s="84">
        <v>0.1371</v>
      </c>
      <c r="BB125" s="84">
        <v>0.24579999999999999</v>
      </c>
      <c r="BC125" s="84">
        <v>0.23219999999999999</v>
      </c>
      <c r="BD125" s="84">
        <v>0.15870000000000001</v>
      </c>
    </row>
    <row r="126" spans="1:56">
      <c r="A126" s="142"/>
      <c r="B126" s="142"/>
      <c r="C126" s="5">
        <v>5.1666666666666696</v>
      </c>
      <c r="D126" s="84">
        <v>0</v>
      </c>
      <c r="E126" s="84">
        <v>0</v>
      </c>
      <c r="F126" s="84">
        <v>0</v>
      </c>
      <c r="G126" s="84">
        <v>0</v>
      </c>
      <c r="H126" s="84">
        <v>0</v>
      </c>
      <c r="I126" s="84">
        <v>0</v>
      </c>
      <c r="J126" s="84">
        <v>0</v>
      </c>
      <c r="K126" s="84">
        <v>0</v>
      </c>
      <c r="L126" s="84">
        <v>0</v>
      </c>
      <c r="M126" s="84">
        <v>0</v>
      </c>
      <c r="N126" s="84">
        <v>0</v>
      </c>
      <c r="O126" s="84">
        <v>0</v>
      </c>
      <c r="P126" s="84">
        <v>0.4017</v>
      </c>
      <c r="Q126" s="84">
        <v>0.50039999999999996</v>
      </c>
      <c r="R126" s="84">
        <v>0.13089999999999999</v>
      </c>
      <c r="S126" s="84">
        <v>0.50990000000000002</v>
      </c>
      <c r="T126" s="84">
        <v>0.50039999999999996</v>
      </c>
      <c r="U126" s="84">
        <v>0.32650000000000001</v>
      </c>
      <c r="V126" s="84">
        <v>0.51370000000000005</v>
      </c>
      <c r="W126" s="84">
        <v>0.621</v>
      </c>
      <c r="X126" s="84">
        <v>0.13109999999999999</v>
      </c>
      <c r="Y126" s="84">
        <v>0.22020000000000001</v>
      </c>
      <c r="Z126" s="84">
        <v>0.52329999999999999</v>
      </c>
      <c r="AA126" s="84">
        <v>0.48599999999999999</v>
      </c>
      <c r="AD126" s="92" t="s">
        <v>105</v>
      </c>
      <c r="AE126" s="84">
        <v>0</v>
      </c>
      <c r="AF126" s="84">
        <v>0</v>
      </c>
      <c r="AG126" s="84">
        <v>0</v>
      </c>
      <c r="AH126" s="84">
        <v>0</v>
      </c>
      <c r="AI126" s="84">
        <v>0</v>
      </c>
      <c r="AK126" s="92" t="s">
        <v>105</v>
      </c>
      <c r="AL126" s="84">
        <v>0</v>
      </c>
      <c r="AM126" s="84">
        <v>0</v>
      </c>
      <c r="AN126" s="84">
        <v>0</v>
      </c>
      <c r="AO126" s="84">
        <v>0</v>
      </c>
      <c r="AP126" s="84">
        <v>0</v>
      </c>
      <c r="AR126" s="92" t="s">
        <v>105</v>
      </c>
      <c r="AS126" s="84">
        <v>0.66149999999999998</v>
      </c>
      <c r="AT126" s="84">
        <v>0.2782</v>
      </c>
      <c r="AU126" s="84">
        <v>0.4244</v>
      </c>
      <c r="AV126" s="84">
        <v>0.16420000000000001</v>
      </c>
      <c r="AW126" s="84">
        <v>0.57599999999999996</v>
      </c>
      <c r="AY126" s="92" t="s">
        <v>105</v>
      </c>
      <c r="AZ126" s="84">
        <v>0.3896</v>
      </c>
      <c r="BA126" s="84">
        <v>0.1051</v>
      </c>
      <c r="BB126" s="84">
        <v>0.25800000000000001</v>
      </c>
      <c r="BC126" s="84">
        <v>0.2437</v>
      </c>
      <c r="BD126" s="84">
        <v>0.1227</v>
      </c>
    </row>
    <row r="127" spans="1:56">
      <c r="A127" s="142"/>
      <c r="B127" s="142"/>
      <c r="C127" s="5">
        <v>5.2083333333333304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0.33389999999999997</v>
      </c>
      <c r="Q127" s="84">
        <v>0.43359999999999999</v>
      </c>
      <c r="R127" s="84">
        <v>0.11600000000000001</v>
      </c>
      <c r="S127" s="84">
        <v>0.44030000000000002</v>
      </c>
      <c r="T127" s="84">
        <v>0.43359999999999999</v>
      </c>
      <c r="U127" s="84">
        <v>0.27960000000000002</v>
      </c>
      <c r="V127" s="84">
        <v>0.44569999999999999</v>
      </c>
      <c r="W127" s="84">
        <v>0.59560000000000002</v>
      </c>
      <c r="X127" s="84">
        <v>0.12870000000000001</v>
      </c>
      <c r="Y127" s="84">
        <v>0.16800000000000001</v>
      </c>
      <c r="Z127" s="84">
        <v>0.54190000000000005</v>
      </c>
      <c r="AA127" s="84">
        <v>0.4793</v>
      </c>
      <c r="AD127" s="92" t="s">
        <v>106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K127" s="92" t="s">
        <v>106</v>
      </c>
      <c r="AL127" s="84">
        <v>0</v>
      </c>
      <c r="AM127" s="84">
        <v>5.1000000000000004E-3</v>
      </c>
      <c r="AN127" s="84">
        <v>0</v>
      </c>
      <c r="AO127" s="84">
        <v>0</v>
      </c>
      <c r="AP127" s="84">
        <v>9.2999999999999992E-3</v>
      </c>
      <c r="AR127" s="92" t="s">
        <v>106</v>
      </c>
      <c r="AS127" s="84">
        <v>0.65920000000000001</v>
      </c>
      <c r="AT127" s="84">
        <v>0.2329</v>
      </c>
      <c r="AU127" s="84">
        <v>0.46729999999999999</v>
      </c>
      <c r="AV127" s="84">
        <v>0.18310000000000001</v>
      </c>
      <c r="AW127" s="84">
        <v>0.5454</v>
      </c>
      <c r="AY127" s="92" t="s">
        <v>106</v>
      </c>
      <c r="AZ127" s="84">
        <v>0.40839999999999999</v>
      </c>
      <c r="BA127" s="84">
        <v>8.0100000000000005E-2</v>
      </c>
      <c r="BB127" s="84">
        <v>0.30099999999999999</v>
      </c>
      <c r="BC127" s="84">
        <v>0.28079999999999999</v>
      </c>
      <c r="BD127" s="84">
        <v>0.10440000000000001</v>
      </c>
    </row>
    <row r="128" spans="1:56">
      <c r="A128" s="142"/>
      <c r="B128" s="142"/>
      <c r="C128" s="5">
        <v>5.25</v>
      </c>
      <c r="D128" s="84">
        <v>0</v>
      </c>
      <c r="E128" s="84">
        <v>0</v>
      </c>
      <c r="F128" s="84">
        <v>0</v>
      </c>
      <c r="G128" s="84">
        <v>0</v>
      </c>
      <c r="H128" s="84">
        <v>0</v>
      </c>
      <c r="I128" s="84">
        <v>0</v>
      </c>
      <c r="J128" s="84">
        <v>8.0999999999999996E-3</v>
      </c>
      <c r="K128" s="84">
        <v>3.1800000000000002E-2</v>
      </c>
      <c r="L128" s="84">
        <v>5.4000000000000003E-3</v>
      </c>
      <c r="M128" s="84">
        <v>6.9999999999999999E-4</v>
      </c>
      <c r="N128" s="84">
        <v>1.61E-2</v>
      </c>
      <c r="O128" s="84">
        <v>1.24E-2</v>
      </c>
      <c r="P128" s="84">
        <v>0.2863</v>
      </c>
      <c r="Q128" s="84">
        <v>0.36499999999999999</v>
      </c>
      <c r="R128" s="84">
        <v>9.4100000000000003E-2</v>
      </c>
      <c r="S128" s="84">
        <v>0.38619999999999999</v>
      </c>
      <c r="T128" s="84">
        <v>0.36499999999999999</v>
      </c>
      <c r="U128" s="84">
        <v>0.23849999999999999</v>
      </c>
      <c r="V128" s="84">
        <v>0.3488</v>
      </c>
      <c r="W128" s="84">
        <v>0.51939999999999997</v>
      </c>
      <c r="X128" s="84">
        <v>0.12820000000000001</v>
      </c>
      <c r="Y128" s="84">
        <v>0.12870000000000001</v>
      </c>
      <c r="Z128" s="84">
        <v>0.54810000000000003</v>
      </c>
      <c r="AA128" s="84">
        <v>0.45250000000000001</v>
      </c>
      <c r="AD128" s="92" t="s">
        <v>107</v>
      </c>
      <c r="AE128" s="84">
        <v>0</v>
      </c>
      <c r="AF128" s="84">
        <v>0</v>
      </c>
      <c r="AG128" s="84">
        <v>0</v>
      </c>
      <c r="AH128" s="84">
        <v>0</v>
      </c>
      <c r="AI128" s="84">
        <v>0</v>
      </c>
      <c r="AK128" s="92" t="s">
        <v>107</v>
      </c>
      <c r="AL128" s="84">
        <v>0</v>
      </c>
      <c r="AM128" s="84">
        <v>0.1585</v>
      </c>
      <c r="AN128" s="84">
        <v>2.0799999999999999E-2</v>
      </c>
      <c r="AO128" s="84">
        <v>0</v>
      </c>
      <c r="AP128" s="84">
        <v>0.2011</v>
      </c>
      <c r="AR128" s="92" t="s">
        <v>107</v>
      </c>
      <c r="AS128" s="84">
        <v>0.64670000000000005</v>
      </c>
      <c r="AT128" s="84">
        <v>0.18970000000000001</v>
      </c>
      <c r="AU128" s="84">
        <v>0.39879999999999999</v>
      </c>
      <c r="AV128" s="84">
        <v>0.1714</v>
      </c>
      <c r="AW128" s="84">
        <v>0.45579999999999998</v>
      </c>
      <c r="AY128" s="92" t="s">
        <v>107</v>
      </c>
      <c r="AZ128" s="84">
        <v>0.3921</v>
      </c>
      <c r="BA128" s="84">
        <v>8.6199999999999999E-2</v>
      </c>
      <c r="BB128" s="84">
        <v>0.27339999999999998</v>
      </c>
      <c r="BC128" s="84">
        <v>0.28299999999999997</v>
      </c>
      <c r="BD128" s="84">
        <v>6.5199999999999994E-2</v>
      </c>
    </row>
    <row r="129" spans="1:56">
      <c r="A129" s="142"/>
      <c r="B129" s="142"/>
      <c r="C129" s="5">
        <v>5.2916666666666696</v>
      </c>
      <c r="D129" s="84">
        <v>0</v>
      </c>
      <c r="E129" s="84">
        <v>0</v>
      </c>
      <c r="F129" s="84">
        <v>0</v>
      </c>
      <c r="G129" s="84">
        <v>0</v>
      </c>
      <c r="H129" s="84">
        <v>0</v>
      </c>
      <c r="I129" s="84">
        <v>0</v>
      </c>
      <c r="J129" s="84">
        <v>0.20499999999999999</v>
      </c>
      <c r="K129" s="84">
        <v>0.25290000000000001</v>
      </c>
      <c r="L129" s="84">
        <v>0.2581</v>
      </c>
      <c r="M129" s="84">
        <v>0.18509999999999999</v>
      </c>
      <c r="N129" s="84">
        <v>0.25609999999999999</v>
      </c>
      <c r="O129" s="84">
        <v>0.23139999999999999</v>
      </c>
      <c r="P129" s="84">
        <v>0.25609999999999999</v>
      </c>
      <c r="Q129" s="84">
        <v>0.31680000000000003</v>
      </c>
      <c r="R129" s="84">
        <v>9.0399999999999994E-2</v>
      </c>
      <c r="S129" s="84">
        <v>0.36320000000000002</v>
      </c>
      <c r="T129" s="84">
        <v>0.31680000000000003</v>
      </c>
      <c r="U129" s="84">
        <v>0.21820000000000001</v>
      </c>
      <c r="V129" s="84">
        <v>0.33739999999999998</v>
      </c>
      <c r="W129" s="84">
        <v>0.48799999999999999</v>
      </c>
      <c r="X129" s="84">
        <v>0.13009999999999999</v>
      </c>
      <c r="Y129" s="84">
        <v>0.1129</v>
      </c>
      <c r="Z129" s="84">
        <v>0.52329999999999999</v>
      </c>
      <c r="AA129" s="84">
        <v>0.43109999999999998</v>
      </c>
      <c r="AD129" s="92" t="s">
        <v>108</v>
      </c>
      <c r="AE129" s="84">
        <v>0</v>
      </c>
      <c r="AF129" s="84">
        <v>0</v>
      </c>
      <c r="AG129" s="84">
        <v>0</v>
      </c>
      <c r="AH129" s="84">
        <v>0</v>
      </c>
      <c r="AI129" s="84">
        <v>5.0000000000000001E-4</v>
      </c>
      <c r="AK129" s="92" t="s">
        <v>108</v>
      </c>
      <c r="AL129" s="84">
        <v>4.6800000000000001E-2</v>
      </c>
      <c r="AM129" s="84">
        <v>0.5524</v>
      </c>
      <c r="AN129" s="84">
        <v>0.33739999999999998</v>
      </c>
      <c r="AO129" s="84">
        <v>9.7999999999999997E-3</v>
      </c>
      <c r="AP129" s="84">
        <v>0.61429999999999996</v>
      </c>
      <c r="AR129" s="92" t="s">
        <v>108</v>
      </c>
      <c r="AS129" s="84">
        <v>0.65880000000000005</v>
      </c>
      <c r="AT129" s="84">
        <v>0.13550000000000001</v>
      </c>
      <c r="AU129" s="84">
        <v>0.37009999999999998</v>
      </c>
      <c r="AV129" s="84">
        <v>0.24510000000000001</v>
      </c>
      <c r="AW129" s="84">
        <v>0.39739999999999998</v>
      </c>
      <c r="AY129" s="92" t="s">
        <v>108</v>
      </c>
      <c r="AZ129" s="84">
        <v>0.4642</v>
      </c>
      <c r="BA129" s="84">
        <v>4.6199999999999998E-2</v>
      </c>
      <c r="BB129" s="84">
        <v>0.26379999999999998</v>
      </c>
      <c r="BC129" s="84">
        <v>0.32400000000000001</v>
      </c>
      <c r="BD129" s="84">
        <v>4.7500000000000001E-2</v>
      </c>
    </row>
    <row r="130" spans="1:56">
      <c r="A130" s="142"/>
      <c r="B130" s="142"/>
      <c r="C130" s="5">
        <v>5.3333333333333304</v>
      </c>
      <c r="D130" s="84">
        <v>0</v>
      </c>
      <c r="E130" s="84">
        <v>6.9099999999999995E-2</v>
      </c>
      <c r="F130" s="84">
        <v>3.0000000000000001E-3</v>
      </c>
      <c r="G130" s="84">
        <v>0</v>
      </c>
      <c r="H130" s="84">
        <v>5.5100000000000003E-2</v>
      </c>
      <c r="I130" s="84">
        <v>2.5399999999999999E-2</v>
      </c>
      <c r="J130" s="84">
        <v>0.46650000000000003</v>
      </c>
      <c r="K130" s="84">
        <v>0.53990000000000005</v>
      </c>
      <c r="L130" s="84">
        <v>0.55500000000000005</v>
      </c>
      <c r="M130" s="84">
        <v>0.46279999999999999</v>
      </c>
      <c r="N130" s="84">
        <v>0.56999999999999995</v>
      </c>
      <c r="O130" s="84">
        <v>0.51880000000000004</v>
      </c>
      <c r="P130" s="84">
        <v>0.22739999999999999</v>
      </c>
      <c r="Q130" s="84">
        <v>0.26229999999999998</v>
      </c>
      <c r="R130" s="84">
        <v>7.4099999999999999E-2</v>
      </c>
      <c r="S130" s="84">
        <v>0.29339999999999999</v>
      </c>
      <c r="T130" s="84">
        <v>0.26229999999999998</v>
      </c>
      <c r="U130" s="84">
        <v>0.18329999999999999</v>
      </c>
      <c r="V130" s="84">
        <v>0.24990000000000001</v>
      </c>
      <c r="W130" s="84">
        <v>0.43790000000000001</v>
      </c>
      <c r="X130" s="84">
        <v>7.3800000000000004E-2</v>
      </c>
      <c r="Y130" s="84">
        <v>7.6999999999999999E-2</v>
      </c>
      <c r="Z130" s="84">
        <v>0.37790000000000001</v>
      </c>
      <c r="AA130" s="84">
        <v>0.32879999999999998</v>
      </c>
      <c r="AD130" s="92" t="s">
        <v>109</v>
      </c>
      <c r="AE130" s="84">
        <v>0</v>
      </c>
      <c r="AF130" s="84">
        <v>0.31380000000000002</v>
      </c>
      <c r="AG130" s="84">
        <v>0</v>
      </c>
      <c r="AH130" s="84">
        <v>0</v>
      </c>
      <c r="AI130" s="84">
        <v>0.4274</v>
      </c>
      <c r="AK130" s="92" t="s">
        <v>109</v>
      </c>
      <c r="AL130" s="84">
        <v>0.35599999999999998</v>
      </c>
      <c r="AM130" s="84">
        <v>0.76380000000000003</v>
      </c>
      <c r="AN130" s="84">
        <v>0.69550000000000001</v>
      </c>
      <c r="AO130" s="84">
        <v>9.5899999999999999E-2</v>
      </c>
      <c r="AP130" s="84">
        <v>0.7863</v>
      </c>
      <c r="AR130" s="92" t="s">
        <v>109</v>
      </c>
      <c r="AS130" s="84">
        <v>0.67620000000000002</v>
      </c>
      <c r="AT130" s="84">
        <v>0.1087</v>
      </c>
      <c r="AU130" s="84">
        <v>0.35270000000000001</v>
      </c>
      <c r="AV130" s="84">
        <v>0.36599999999999999</v>
      </c>
      <c r="AW130" s="84">
        <v>0.3548</v>
      </c>
      <c r="AY130" s="92" t="s">
        <v>109</v>
      </c>
      <c r="AZ130" s="84">
        <v>0.54610000000000003</v>
      </c>
      <c r="BA130" s="84">
        <v>2.2100000000000002E-2</v>
      </c>
      <c r="BB130" s="84">
        <v>0.24909999999999999</v>
      </c>
      <c r="BC130" s="84">
        <v>0.36809999999999998</v>
      </c>
      <c r="BD130" s="84">
        <v>3.49E-2</v>
      </c>
    </row>
    <row r="131" spans="1:56">
      <c r="A131" s="142"/>
      <c r="B131" s="142"/>
      <c r="C131" s="5">
        <v>5.375</v>
      </c>
      <c r="D131" s="84">
        <v>0.1391</v>
      </c>
      <c r="E131" s="84">
        <v>0.37180000000000002</v>
      </c>
      <c r="F131" s="84">
        <v>0.1905</v>
      </c>
      <c r="G131" s="84">
        <v>0.1221</v>
      </c>
      <c r="H131" s="84">
        <v>0.36249999999999999</v>
      </c>
      <c r="I131" s="84">
        <v>0.23719999999999999</v>
      </c>
      <c r="J131" s="84">
        <v>0.6663</v>
      </c>
      <c r="K131" s="84">
        <v>0.68840000000000001</v>
      </c>
      <c r="L131" s="84">
        <v>0.6583</v>
      </c>
      <c r="M131" s="84">
        <v>0.67030000000000001</v>
      </c>
      <c r="N131" s="84">
        <v>0.66700000000000004</v>
      </c>
      <c r="O131" s="84">
        <v>0.67</v>
      </c>
      <c r="P131" s="84">
        <v>0.21360000000000001</v>
      </c>
      <c r="Q131" s="84">
        <v>0.2235</v>
      </c>
      <c r="R131" s="84">
        <v>6.2100000000000002E-2</v>
      </c>
      <c r="S131" s="84">
        <v>0.24199999999999999</v>
      </c>
      <c r="T131" s="84">
        <v>0.2235</v>
      </c>
      <c r="U131" s="84">
        <v>0.1598</v>
      </c>
      <c r="V131" s="84">
        <v>0.19450000000000001</v>
      </c>
      <c r="W131" s="84">
        <v>0.38640000000000002</v>
      </c>
      <c r="X131" s="84">
        <v>6.5500000000000003E-2</v>
      </c>
      <c r="Y131" s="84">
        <v>6.7900000000000002E-2</v>
      </c>
      <c r="Z131" s="84">
        <v>0.25879999999999997</v>
      </c>
      <c r="AA131" s="84">
        <v>0.24979999999999999</v>
      </c>
      <c r="AD131" s="92" t="s">
        <v>110</v>
      </c>
      <c r="AE131" s="84">
        <v>7.2999999999999995E-2</v>
      </c>
      <c r="AF131" s="84">
        <v>0.61609999999999998</v>
      </c>
      <c r="AG131" s="84">
        <v>0.38340000000000002</v>
      </c>
      <c r="AH131" s="84">
        <v>0</v>
      </c>
      <c r="AI131" s="84">
        <v>0.80800000000000005</v>
      </c>
      <c r="AK131" s="92" t="s">
        <v>110</v>
      </c>
      <c r="AL131" s="84">
        <v>0.54900000000000004</v>
      </c>
      <c r="AM131" s="84">
        <v>0.75419999999999998</v>
      </c>
      <c r="AN131" s="84">
        <v>0.81089999999999995</v>
      </c>
      <c r="AO131" s="84">
        <v>0.14080000000000001</v>
      </c>
      <c r="AP131" s="84">
        <v>0.85409999999999997</v>
      </c>
      <c r="AR131" s="92" t="s">
        <v>110</v>
      </c>
      <c r="AS131" s="84">
        <v>0.75070000000000003</v>
      </c>
      <c r="AT131" s="84">
        <v>0.11600000000000001</v>
      </c>
      <c r="AU131" s="84">
        <v>0.30769999999999997</v>
      </c>
      <c r="AV131" s="84">
        <v>0.43830000000000002</v>
      </c>
      <c r="AW131" s="84">
        <v>0.3427</v>
      </c>
      <c r="AY131" s="92" t="s">
        <v>110</v>
      </c>
      <c r="AZ131" s="84">
        <v>0.53010000000000002</v>
      </c>
      <c r="BA131" s="84">
        <v>2.29E-2</v>
      </c>
      <c r="BB131" s="84">
        <v>0.26569999999999999</v>
      </c>
      <c r="BC131" s="84">
        <v>0.33229999999999998</v>
      </c>
      <c r="BD131" s="84">
        <v>6.5500000000000003E-2</v>
      </c>
    </row>
    <row r="132" spans="1:56">
      <c r="A132" s="142"/>
      <c r="B132" s="142"/>
      <c r="C132" s="5">
        <v>5.4166666666666696</v>
      </c>
      <c r="D132" s="84">
        <v>0.5212</v>
      </c>
      <c r="E132" s="84">
        <v>0.73829999999999996</v>
      </c>
      <c r="F132" s="84">
        <v>0.46789999999999998</v>
      </c>
      <c r="G132" s="84">
        <v>0.39560000000000001</v>
      </c>
      <c r="H132" s="84">
        <v>0.69510000000000005</v>
      </c>
      <c r="I132" s="84">
        <v>0.56359999999999999</v>
      </c>
      <c r="J132" s="84">
        <v>0.81389999999999996</v>
      </c>
      <c r="K132" s="84">
        <v>0.83530000000000004</v>
      </c>
      <c r="L132" s="84">
        <v>0.80649999999999999</v>
      </c>
      <c r="M132" s="84">
        <v>0.78</v>
      </c>
      <c r="N132" s="84">
        <v>0.91879999999999995</v>
      </c>
      <c r="O132" s="84">
        <v>0.83089999999999997</v>
      </c>
      <c r="P132" s="84">
        <v>0.26</v>
      </c>
      <c r="Q132" s="84">
        <v>0.3009</v>
      </c>
      <c r="R132" s="84">
        <v>7.0400000000000004E-2</v>
      </c>
      <c r="S132" s="84">
        <v>0.28120000000000001</v>
      </c>
      <c r="T132" s="84">
        <v>0.3009</v>
      </c>
      <c r="U132" s="84">
        <v>0.19309999999999999</v>
      </c>
      <c r="V132" s="84">
        <v>0.185</v>
      </c>
      <c r="W132" s="84">
        <v>0.42380000000000001</v>
      </c>
      <c r="X132" s="84">
        <v>6.7000000000000004E-2</v>
      </c>
      <c r="Y132" s="84">
        <v>6.9099999999999995E-2</v>
      </c>
      <c r="Z132" s="84">
        <v>0.2407</v>
      </c>
      <c r="AA132" s="84">
        <v>0.24829999999999999</v>
      </c>
      <c r="AD132" s="92" t="s">
        <v>111</v>
      </c>
      <c r="AE132" s="84">
        <v>0.37069999999999997</v>
      </c>
      <c r="AF132" s="84">
        <v>0.59950000000000003</v>
      </c>
      <c r="AG132" s="84">
        <v>0.79749999999999999</v>
      </c>
      <c r="AH132" s="84">
        <v>0</v>
      </c>
      <c r="AI132" s="84">
        <v>0.7117</v>
      </c>
      <c r="AK132" s="92" t="s">
        <v>111</v>
      </c>
      <c r="AL132" s="84">
        <v>0.57909999999999995</v>
      </c>
      <c r="AM132" s="84">
        <v>0.78390000000000004</v>
      </c>
      <c r="AN132" s="84">
        <v>0.7782</v>
      </c>
      <c r="AO132" s="84">
        <v>0.1426</v>
      </c>
      <c r="AP132" s="84">
        <v>0.78990000000000005</v>
      </c>
      <c r="AR132" s="92" t="s">
        <v>111</v>
      </c>
      <c r="AS132" s="84">
        <v>0.77459999999999996</v>
      </c>
      <c r="AT132" s="84">
        <v>8.2100000000000006E-2</v>
      </c>
      <c r="AU132" s="84">
        <v>0.1197</v>
      </c>
      <c r="AV132" s="84">
        <v>0.49049999999999999</v>
      </c>
      <c r="AW132" s="84">
        <v>0.39860000000000001</v>
      </c>
      <c r="AY132" s="92" t="s">
        <v>111</v>
      </c>
      <c r="AZ132" s="84">
        <v>0.61080000000000001</v>
      </c>
      <c r="BA132" s="84">
        <v>7.4999999999999997E-3</v>
      </c>
      <c r="BB132" s="84">
        <v>8.7400000000000005E-2</v>
      </c>
      <c r="BC132" s="84">
        <v>0.2311</v>
      </c>
      <c r="BD132" s="84">
        <v>9.8699999999999996E-2</v>
      </c>
    </row>
    <row r="133" spans="1:56">
      <c r="A133" s="142"/>
      <c r="B133" s="142"/>
      <c r="C133" s="5">
        <v>5.4583333333333304</v>
      </c>
      <c r="D133" s="84">
        <v>0.59519999999999995</v>
      </c>
      <c r="E133" s="84">
        <v>0.77890000000000004</v>
      </c>
      <c r="F133" s="84">
        <v>0.51890000000000003</v>
      </c>
      <c r="G133" s="84">
        <v>0.56459999999999999</v>
      </c>
      <c r="H133" s="84">
        <v>0.86170000000000002</v>
      </c>
      <c r="I133" s="84">
        <v>0.66390000000000005</v>
      </c>
      <c r="J133" s="84">
        <v>0.80449999999999999</v>
      </c>
      <c r="K133" s="84">
        <v>0.95440000000000003</v>
      </c>
      <c r="L133" s="84">
        <v>0.79200000000000004</v>
      </c>
      <c r="M133" s="84">
        <v>0.79359999999999997</v>
      </c>
      <c r="N133" s="84">
        <v>0.88590000000000002</v>
      </c>
      <c r="O133" s="84">
        <v>0.84609999999999996</v>
      </c>
      <c r="P133" s="84">
        <v>0.30359999999999998</v>
      </c>
      <c r="Q133" s="84">
        <v>0.32079999999999997</v>
      </c>
      <c r="R133" s="84">
        <v>7.8200000000000006E-2</v>
      </c>
      <c r="S133" s="84">
        <v>0.28789999999999999</v>
      </c>
      <c r="T133" s="84">
        <v>0.32079999999999997</v>
      </c>
      <c r="U133" s="84">
        <v>0.2122</v>
      </c>
      <c r="V133" s="84">
        <v>0.2031</v>
      </c>
      <c r="W133" s="84">
        <v>0.43309999999999998</v>
      </c>
      <c r="X133" s="84">
        <v>9.11E-2</v>
      </c>
      <c r="Y133" s="84">
        <v>9.3100000000000002E-2</v>
      </c>
      <c r="Z133" s="84">
        <v>0.30399999999999999</v>
      </c>
      <c r="AA133" s="84">
        <v>0.28799999999999998</v>
      </c>
      <c r="AD133" s="92" t="s">
        <v>112</v>
      </c>
      <c r="AE133" s="84">
        <v>0.3906</v>
      </c>
      <c r="AF133" s="84">
        <v>0.69830000000000003</v>
      </c>
      <c r="AG133" s="84">
        <v>0.76459999999999995</v>
      </c>
      <c r="AH133" s="84">
        <v>0</v>
      </c>
      <c r="AI133" s="84">
        <v>0.55189999999999995</v>
      </c>
      <c r="AK133" s="92" t="s">
        <v>112</v>
      </c>
      <c r="AL133" s="84">
        <v>0.58340000000000003</v>
      </c>
      <c r="AM133" s="84">
        <v>0.81059999999999999</v>
      </c>
      <c r="AN133" s="84">
        <v>0.75609999999999999</v>
      </c>
      <c r="AO133" s="84">
        <v>0.25569999999999998</v>
      </c>
      <c r="AP133" s="84">
        <v>0.7349</v>
      </c>
      <c r="AR133" s="92" t="s">
        <v>112</v>
      </c>
      <c r="AS133" s="84">
        <v>0.8044</v>
      </c>
      <c r="AT133" s="84">
        <v>6.2399999999999997E-2</v>
      </c>
      <c r="AU133" s="84">
        <v>0.127</v>
      </c>
      <c r="AV133" s="84">
        <v>0.29670000000000002</v>
      </c>
      <c r="AW133" s="84">
        <v>0.40050000000000002</v>
      </c>
      <c r="AY133" s="92" t="s">
        <v>112</v>
      </c>
      <c r="AZ133" s="84">
        <v>0.69589999999999996</v>
      </c>
      <c r="BA133" s="84">
        <v>5.5999999999999999E-3</v>
      </c>
      <c r="BB133" s="84">
        <v>0.1108</v>
      </c>
      <c r="BC133" s="84">
        <v>0.1923</v>
      </c>
      <c r="BD133" s="84">
        <v>0.104</v>
      </c>
    </row>
    <row r="134" spans="1:56">
      <c r="A134" s="142"/>
      <c r="B134" s="142"/>
      <c r="C134" s="5">
        <v>5.5</v>
      </c>
      <c r="D134" s="84">
        <v>0.69210000000000005</v>
      </c>
      <c r="E134" s="84">
        <v>0.87009999999999998</v>
      </c>
      <c r="F134" s="84">
        <v>0.5665</v>
      </c>
      <c r="G134" s="84">
        <v>0.76290000000000002</v>
      </c>
      <c r="H134" s="84">
        <v>0.96960000000000002</v>
      </c>
      <c r="I134" s="84">
        <v>0.7722</v>
      </c>
      <c r="J134" s="84">
        <v>0.85460000000000003</v>
      </c>
      <c r="K134" s="84">
        <v>0.95369999999999999</v>
      </c>
      <c r="L134" s="84">
        <v>0.81169999999999998</v>
      </c>
      <c r="M134" s="84">
        <v>0.90280000000000005</v>
      </c>
      <c r="N134" s="84">
        <v>0.91990000000000005</v>
      </c>
      <c r="O134" s="84">
        <v>0.88849999999999996</v>
      </c>
      <c r="P134" s="84">
        <v>0.31669999999999998</v>
      </c>
      <c r="Q134" s="84">
        <v>0.29430000000000001</v>
      </c>
      <c r="R134" s="84">
        <v>9.1300000000000006E-2</v>
      </c>
      <c r="S134" s="84">
        <v>0.2959</v>
      </c>
      <c r="T134" s="84">
        <v>0.29430000000000001</v>
      </c>
      <c r="U134" s="84">
        <v>0.21959999999999999</v>
      </c>
      <c r="V134" s="84">
        <v>0.245</v>
      </c>
      <c r="W134" s="84">
        <v>0.40300000000000002</v>
      </c>
      <c r="X134" s="84">
        <v>0.13750000000000001</v>
      </c>
      <c r="Y134" s="84">
        <v>0.1401</v>
      </c>
      <c r="Z134" s="84">
        <v>0.3553</v>
      </c>
      <c r="AA134" s="84">
        <v>0.31909999999999999</v>
      </c>
      <c r="AD134" s="92" t="s">
        <v>113</v>
      </c>
      <c r="AE134" s="84">
        <v>0.39319999999999999</v>
      </c>
      <c r="AF134" s="84">
        <v>0.70730000000000004</v>
      </c>
      <c r="AG134" s="84">
        <v>0.73309999999999997</v>
      </c>
      <c r="AH134" s="84">
        <v>0</v>
      </c>
      <c r="AI134" s="84">
        <v>0.67649999999999999</v>
      </c>
      <c r="AK134" s="92" t="s">
        <v>113</v>
      </c>
      <c r="AL134" s="84">
        <v>0.55169999999999997</v>
      </c>
      <c r="AM134" s="84">
        <v>0.80089999999999995</v>
      </c>
      <c r="AN134" s="84">
        <v>0.73699999999999999</v>
      </c>
      <c r="AO134" s="84">
        <v>0.25659999999999999</v>
      </c>
      <c r="AP134" s="84">
        <v>0.83830000000000005</v>
      </c>
      <c r="AR134" s="92" t="s">
        <v>113</v>
      </c>
      <c r="AS134" s="84">
        <v>0.70169999999999999</v>
      </c>
      <c r="AT134" s="84">
        <v>4.6600000000000003E-2</v>
      </c>
      <c r="AU134" s="84">
        <v>0.11269999999999999</v>
      </c>
      <c r="AV134" s="84">
        <v>0.21310000000000001</v>
      </c>
      <c r="AW134" s="84">
        <v>0.34570000000000001</v>
      </c>
      <c r="AY134" s="92" t="s">
        <v>113</v>
      </c>
      <c r="AZ134" s="84">
        <v>0.72740000000000005</v>
      </c>
      <c r="BA134" s="84">
        <v>8.5000000000000006E-3</v>
      </c>
      <c r="BB134" s="84">
        <v>0.13320000000000001</v>
      </c>
      <c r="BC134" s="84">
        <v>0.2487</v>
      </c>
      <c r="BD134" s="84">
        <v>0.14960000000000001</v>
      </c>
    </row>
    <row r="135" spans="1:56">
      <c r="A135" s="142"/>
      <c r="B135" s="142"/>
      <c r="C135" s="5">
        <v>5.5416666666666696</v>
      </c>
      <c r="D135" s="84">
        <v>0.6784</v>
      </c>
      <c r="E135" s="84">
        <v>0.95069999999999999</v>
      </c>
      <c r="F135" s="84">
        <v>0.6321</v>
      </c>
      <c r="G135" s="84">
        <v>0.71519999999999995</v>
      </c>
      <c r="H135" s="84">
        <v>0.95020000000000004</v>
      </c>
      <c r="I135" s="84">
        <v>0.7853</v>
      </c>
      <c r="J135" s="84">
        <v>0.85209999999999997</v>
      </c>
      <c r="K135" s="84">
        <v>0.94089999999999996</v>
      </c>
      <c r="L135" s="84">
        <v>0.84650000000000003</v>
      </c>
      <c r="M135" s="84">
        <v>0.86060000000000003</v>
      </c>
      <c r="N135" s="84">
        <v>0.86219999999999997</v>
      </c>
      <c r="O135" s="84">
        <v>0.87250000000000005</v>
      </c>
      <c r="P135" s="84">
        <v>0.34570000000000001</v>
      </c>
      <c r="Q135" s="84">
        <v>0.41389999999999999</v>
      </c>
      <c r="R135" s="84">
        <v>9.8100000000000007E-2</v>
      </c>
      <c r="S135" s="84">
        <v>0.36049999999999999</v>
      </c>
      <c r="T135" s="84">
        <v>0.41389999999999999</v>
      </c>
      <c r="U135" s="84">
        <v>0.2576</v>
      </c>
      <c r="V135" s="84">
        <v>0.2167</v>
      </c>
      <c r="W135" s="84">
        <v>0.32850000000000001</v>
      </c>
      <c r="X135" s="84">
        <v>0.27879999999999999</v>
      </c>
      <c r="Y135" s="84">
        <v>0.17419999999999999</v>
      </c>
      <c r="Z135" s="84">
        <v>0.38119999999999998</v>
      </c>
      <c r="AA135" s="84">
        <v>0.32979999999999998</v>
      </c>
      <c r="AD135" s="92" t="s">
        <v>114</v>
      </c>
      <c r="AE135" s="84">
        <v>0.41760000000000003</v>
      </c>
      <c r="AF135" s="84">
        <v>0.73629999999999995</v>
      </c>
      <c r="AG135" s="84">
        <v>0.76780000000000004</v>
      </c>
      <c r="AH135" s="84">
        <v>0</v>
      </c>
      <c r="AI135" s="84">
        <v>0.73809999999999998</v>
      </c>
      <c r="AK135" s="92" t="s">
        <v>114</v>
      </c>
      <c r="AL135" s="84">
        <v>0.53510000000000002</v>
      </c>
      <c r="AM135" s="84">
        <v>0.82050000000000001</v>
      </c>
      <c r="AN135" s="84">
        <v>0.76049999999999995</v>
      </c>
      <c r="AO135" s="84">
        <v>0.31169999999999998</v>
      </c>
      <c r="AP135" s="84">
        <v>0.82389999999999997</v>
      </c>
      <c r="AR135" s="92" t="s">
        <v>114</v>
      </c>
      <c r="AS135" s="84">
        <v>0.59830000000000005</v>
      </c>
      <c r="AT135" s="84">
        <v>9.4600000000000004E-2</v>
      </c>
      <c r="AU135" s="84">
        <v>8.1299999999999997E-2</v>
      </c>
      <c r="AV135" s="84">
        <v>0.13200000000000001</v>
      </c>
      <c r="AW135" s="84">
        <v>0.32300000000000001</v>
      </c>
      <c r="AY135" s="92" t="s">
        <v>114</v>
      </c>
      <c r="AZ135" s="84">
        <v>0.78010000000000002</v>
      </c>
      <c r="BA135" s="84">
        <v>4.5699999999999998E-2</v>
      </c>
      <c r="BB135" s="84">
        <v>9.1899999999999996E-2</v>
      </c>
      <c r="BC135" s="84">
        <v>0.17119999999999999</v>
      </c>
      <c r="BD135" s="84">
        <v>0.32600000000000001</v>
      </c>
    </row>
    <row r="136" spans="1:56">
      <c r="A136" s="142"/>
      <c r="B136" s="142"/>
      <c r="C136" s="5">
        <v>5.5833333333333304</v>
      </c>
      <c r="D136" s="84">
        <v>0.69910000000000005</v>
      </c>
      <c r="E136" s="84">
        <v>0.95950000000000002</v>
      </c>
      <c r="F136" s="84">
        <v>0.58030000000000004</v>
      </c>
      <c r="G136" s="84">
        <v>0.77290000000000003</v>
      </c>
      <c r="H136" s="84">
        <v>0.9405</v>
      </c>
      <c r="I136" s="84">
        <v>0.79049999999999998</v>
      </c>
      <c r="J136" s="84">
        <v>0.88329999999999997</v>
      </c>
      <c r="K136" s="84">
        <v>0.93679999999999997</v>
      </c>
      <c r="L136" s="84">
        <v>0.80479999999999996</v>
      </c>
      <c r="M136" s="84">
        <v>0.88619999999999999</v>
      </c>
      <c r="N136" s="84">
        <v>0.89980000000000004</v>
      </c>
      <c r="O136" s="84">
        <v>0.88219999999999998</v>
      </c>
      <c r="P136" s="84">
        <v>0.32279999999999998</v>
      </c>
      <c r="Q136" s="84">
        <v>0.35799999999999998</v>
      </c>
      <c r="R136" s="84">
        <v>0.1086</v>
      </c>
      <c r="S136" s="84">
        <v>0.31469999999999998</v>
      </c>
      <c r="T136" s="84">
        <v>0.35799999999999998</v>
      </c>
      <c r="U136" s="84">
        <v>0.23960000000000001</v>
      </c>
      <c r="V136" s="84">
        <v>0.22270000000000001</v>
      </c>
      <c r="W136" s="84">
        <v>0.29339999999999999</v>
      </c>
      <c r="X136" s="84">
        <v>0.44719999999999999</v>
      </c>
      <c r="Y136" s="84">
        <v>0.26469999999999999</v>
      </c>
      <c r="Z136" s="84">
        <v>0.50539999999999996</v>
      </c>
      <c r="AA136" s="84">
        <v>0.40820000000000001</v>
      </c>
      <c r="AD136" s="92" t="s">
        <v>115</v>
      </c>
      <c r="AE136" s="84">
        <v>0.45529999999999998</v>
      </c>
      <c r="AF136" s="84">
        <v>0.68810000000000004</v>
      </c>
      <c r="AG136" s="84">
        <v>0.79120000000000001</v>
      </c>
      <c r="AH136" s="84">
        <v>2.4899999999999999E-2</v>
      </c>
      <c r="AI136" s="84">
        <v>0.67959999999999998</v>
      </c>
      <c r="AK136" s="92" t="s">
        <v>115</v>
      </c>
      <c r="AL136" s="84">
        <v>0.56020000000000003</v>
      </c>
      <c r="AM136" s="84">
        <v>0.75819999999999999</v>
      </c>
      <c r="AN136" s="84">
        <v>0.79520000000000002</v>
      </c>
      <c r="AO136" s="84">
        <v>0.33139999999999997</v>
      </c>
      <c r="AP136" s="84">
        <v>0.82730000000000004</v>
      </c>
      <c r="AR136" s="92" t="s">
        <v>115</v>
      </c>
      <c r="AS136" s="84">
        <v>0.57499999999999996</v>
      </c>
      <c r="AT136" s="84">
        <v>4.2799999999999998E-2</v>
      </c>
      <c r="AU136" s="84">
        <v>7.1499999999999994E-2</v>
      </c>
      <c r="AV136" s="84">
        <v>7.1999999999999995E-2</v>
      </c>
      <c r="AW136" s="84">
        <v>0.26469999999999999</v>
      </c>
      <c r="AY136" s="92" t="s">
        <v>115</v>
      </c>
      <c r="AZ136" s="84">
        <v>0.83130000000000004</v>
      </c>
      <c r="BA136" s="84">
        <v>8.2799999999999999E-2</v>
      </c>
      <c r="BB136" s="84">
        <v>8.7800000000000003E-2</v>
      </c>
      <c r="BC136" s="84">
        <v>0.1211</v>
      </c>
      <c r="BD136" s="84">
        <v>0.41310000000000002</v>
      </c>
    </row>
    <row r="137" spans="1:56">
      <c r="A137" s="142"/>
      <c r="B137" s="142"/>
      <c r="C137" s="5">
        <v>5.625</v>
      </c>
      <c r="D137" s="84">
        <v>0.70820000000000005</v>
      </c>
      <c r="E137" s="84">
        <v>0.93259999999999998</v>
      </c>
      <c r="F137" s="84">
        <v>0.50780000000000003</v>
      </c>
      <c r="G137" s="84">
        <v>0.73450000000000004</v>
      </c>
      <c r="H137" s="84">
        <v>0.871</v>
      </c>
      <c r="I137" s="84">
        <v>0.75080000000000002</v>
      </c>
      <c r="J137" s="84">
        <v>0.86680000000000001</v>
      </c>
      <c r="K137" s="84">
        <v>0.93369999999999997</v>
      </c>
      <c r="L137" s="84">
        <v>0.77139999999999997</v>
      </c>
      <c r="M137" s="84">
        <v>0.87639999999999996</v>
      </c>
      <c r="N137" s="84">
        <v>0.86</v>
      </c>
      <c r="O137" s="84">
        <v>0.86170000000000002</v>
      </c>
      <c r="P137" s="84">
        <v>0.30980000000000002</v>
      </c>
      <c r="Q137" s="84">
        <v>0.28820000000000001</v>
      </c>
      <c r="R137" s="84">
        <v>0.1003</v>
      </c>
      <c r="S137" s="84">
        <v>0.28310000000000002</v>
      </c>
      <c r="T137" s="84">
        <v>0.28820000000000001</v>
      </c>
      <c r="U137" s="84">
        <v>0.218</v>
      </c>
      <c r="V137" s="84">
        <v>0.1719</v>
      </c>
      <c r="W137" s="84">
        <v>0.23430000000000001</v>
      </c>
      <c r="X137" s="84">
        <v>0.55349999999999999</v>
      </c>
      <c r="Y137" s="84">
        <v>0.32990000000000003</v>
      </c>
      <c r="Z137" s="84">
        <v>0.4924</v>
      </c>
      <c r="AA137" s="84">
        <v>0.39760000000000001</v>
      </c>
      <c r="AD137" s="92" t="s">
        <v>116</v>
      </c>
      <c r="AE137" s="84">
        <v>0.4839</v>
      </c>
      <c r="AF137" s="84">
        <v>0.65780000000000005</v>
      </c>
      <c r="AG137" s="84">
        <v>0.79810000000000003</v>
      </c>
      <c r="AH137" s="84">
        <v>4.8300000000000003E-2</v>
      </c>
      <c r="AI137" s="84">
        <v>0.6512</v>
      </c>
      <c r="AK137" s="92" t="s">
        <v>116</v>
      </c>
      <c r="AL137" s="84">
        <v>0.56169999999999998</v>
      </c>
      <c r="AM137" s="84">
        <v>0.85299999999999998</v>
      </c>
      <c r="AN137" s="84">
        <v>0.78500000000000003</v>
      </c>
      <c r="AO137" s="84">
        <v>0.28899999999999998</v>
      </c>
      <c r="AP137" s="84">
        <v>0.81069999999999998</v>
      </c>
      <c r="AR137" s="92" t="s">
        <v>116</v>
      </c>
      <c r="AS137" s="84">
        <v>0.47939999999999999</v>
      </c>
      <c r="AT137" s="84">
        <v>5.3400000000000003E-2</v>
      </c>
      <c r="AU137" s="84">
        <v>9.6100000000000005E-2</v>
      </c>
      <c r="AV137" s="84">
        <v>9.1600000000000001E-2</v>
      </c>
      <c r="AW137" s="84">
        <v>0.24129999999999999</v>
      </c>
      <c r="AY137" s="92" t="s">
        <v>116</v>
      </c>
      <c r="AZ137" s="84">
        <v>0.74850000000000005</v>
      </c>
      <c r="BA137" s="84">
        <v>0.24560000000000001</v>
      </c>
      <c r="BB137" s="84">
        <v>8.5199999999999998E-2</v>
      </c>
      <c r="BC137" s="84">
        <v>0.20130000000000001</v>
      </c>
      <c r="BD137" s="84">
        <v>0.47420000000000001</v>
      </c>
    </row>
    <row r="138" spans="1:56">
      <c r="A138" s="142"/>
      <c r="B138" s="142"/>
      <c r="C138" s="5">
        <v>5.6666666666666696</v>
      </c>
      <c r="D138" s="84">
        <v>0.67130000000000001</v>
      </c>
      <c r="E138" s="84">
        <v>0.87870000000000004</v>
      </c>
      <c r="F138" s="84">
        <v>0.49519999999999997</v>
      </c>
      <c r="G138" s="84">
        <v>0.65269999999999995</v>
      </c>
      <c r="H138" s="84">
        <v>0.97399999999999998</v>
      </c>
      <c r="I138" s="84">
        <v>0.73429999999999995</v>
      </c>
      <c r="J138" s="84">
        <v>0.83550000000000002</v>
      </c>
      <c r="K138" s="84">
        <v>0.89380000000000004</v>
      </c>
      <c r="L138" s="84">
        <v>0.73850000000000005</v>
      </c>
      <c r="M138" s="84">
        <v>0.82389999999999997</v>
      </c>
      <c r="N138" s="84">
        <v>0.91439999999999999</v>
      </c>
      <c r="O138" s="84">
        <v>0.84119999999999995</v>
      </c>
      <c r="P138" s="84">
        <v>0.3543</v>
      </c>
      <c r="Q138" s="84">
        <v>0.3513</v>
      </c>
      <c r="R138" s="84">
        <v>0.1158</v>
      </c>
      <c r="S138" s="84">
        <v>0.3417</v>
      </c>
      <c r="T138" s="84">
        <v>0.3513</v>
      </c>
      <c r="U138" s="84">
        <v>0.25590000000000002</v>
      </c>
      <c r="V138" s="84">
        <v>0.15970000000000001</v>
      </c>
      <c r="W138" s="84">
        <v>0.1893</v>
      </c>
      <c r="X138" s="84">
        <v>0.60870000000000002</v>
      </c>
      <c r="Y138" s="84">
        <v>0.34079999999999999</v>
      </c>
      <c r="Z138" s="84">
        <v>0.46700000000000003</v>
      </c>
      <c r="AA138" s="84">
        <v>0.38019999999999998</v>
      </c>
      <c r="AD138" s="92" t="s">
        <v>117</v>
      </c>
      <c r="AE138" s="84">
        <v>0.38779999999999998</v>
      </c>
      <c r="AF138" s="84">
        <v>0.55840000000000001</v>
      </c>
      <c r="AG138" s="84">
        <v>0.56020000000000003</v>
      </c>
      <c r="AH138" s="84">
        <v>0</v>
      </c>
      <c r="AI138" s="84">
        <v>0.71260000000000001</v>
      </c>
      <c r="AK138" s="92" t="s">
        <v>117</v>
      </c>
      <c r="AL138" s="84">
        <v>0.48920000000000002</v>
      </c>
      <c r="AM138" s="84">
        <v>0.69430000000000003</v>
      </c>
      <c r="AN138" s="84">
        <v>0.64300000000000002</v>
      </c>
      <c r="AO138" s="84">
        <v>0.18970000000000001</v>
      </c>
      <c r="AP138" s="84">
        <v>0.79700000000000004</v>
      </c>
      <c r="AR138" s="92" t="s">
        <v>117</v>
      </c>
      <c r="AS138" s="84">
        <v>0.44569999999999999</v>
      </c>
      <c r="AT138" s="84">
        <v>6.6699999999999995E-2</v>
      </c>
      <c r="AU138" s="84">
        <v>0.1014</v>
      </c>
      <c r="AV138" s="84">
        <v>0.1158</v>
      </c>
      <c r="AW138" s="84">
        <v>0.2271</v>
      </c>
      <c r="AY138" s="92" t="s">
        <v>117</v>
      </c>
      <c r="AZ138" s="84">
        <v>0.7157</v>
      </c>
      <c r="BA138" s="84">
        <v>0.2432</v>
      </c>
      <c r="BB138" s="84">
        <v>7.0999999999999994E-2</v>
      </c>
      <c r="BC138" s="84">
        <v>0.2056</v>
      </c>
      <c r="BD138" s="84">
        <v>0.57520000000000004</v>
      </c>
    </row>
    <row r="139" spans="1:56">
      <c r="A139" s="142"/>
      <c r="B139" s="142"/>
      <c r="C139" s="5">
        <v>5.7083333333333304</v>
      </c>
      <c r="D139" s="84">
        <v>0.56950000000000001</v>
      </c>
      <c r="E139" s="84">
        <v>0.85729999999999995</v>
      </c>
      <c r="F139" s="84">
        <v>0.40649999999999997</v>
      </c>
      <c r="G139" s="84">
        <v>0.59060000000000001</v>
      </c>
      <c r="H139" s="84">
        <v>0.95750000000000002</v>
      </c>
      <c r="I139" s="84">
        <v>0.67630000000000001</v>
      </c>
      <c r="J139" s="84">
        <v>0.73370000000000002</v>
      </c>
      <c r="K139" s="84">
        <v>0.84209999999999996</v>
      </c>
      <c r="L139" s="84">
        <v>0.62819999999999998</v>
      </c>
      <c r="M139" s="84">
        <v>0.75980000000000003</v>
      </c>
      <c r="N139" s="84">
        <v>0.88239999999999996</v>
      </c>
      <c r="O139" s="84">
        <v>0.76919999999999999</v>
      </c>
      <c r="P139" s="84">
        <v>0.37840000000000001</v>
      </c>
      <c r="Q139" s="84">
        <v>0.3478</v>
      </c>
      <c r="R139" s="84">
        <v>0.1187</v>
      </c>
      <c r="S139" s="84">
        <v>0.34739999999999999</v>
      </c>
      <c r="T139" s="84">
        <v>0.3478</v>
      </c>
      <c r="U139" s="84">
        <v>0.2646</v>
      </c>
      <c r="V139" s="84">
        <v>0.1986</v>
      </c>
      <c r="W139" s="84">
        <v>0.19420000000000001</v>
      </c>
      <c r="X139" s="84">
        <v>0.57720000000000005</v>
      </c>
      <c r="Y139" s="84">
        <v>0.39179999999999998</v>
      </c>
      <c r="Z139" s="84">
        <v>0.49840000000000001</v>
      </c>
      <c r="AA139" s="84">
        <v>0.40010000000000001</v>
      </c>
      <c r="AD139" s="92" t="s">
        <v>118</v>
      </c>
      <c r="AE139" s="84">
        <v>0</v>
      </c>
      <c r="AF139" s="84">
        <v>0.4294</v>
      </c>
      <c r="AG139" s="84">
        <v>0</v>
      </c>
      <c r="AH139" s="84">
        <v>0</v>
      </c>
      <c r="AI139" s="84">
        <v>0.5171</v>
      </c>
      <c r="AK139" s="92" t="s">
        <v>118</v>
      </c>
      <c r="AL139" s="84">
        <v>0.1525</v>
      </c>
      <c r="AM139" s="84">
        <v>0.5746</v>
      </c>
      <c r="AN139" s="84">
        <v>0.1721</v>
      </c>
      <c r="AO139" s="84">
        <v>0.1053</v>
      </c>
      <c r="AP139" s="84">
        <v>0.6361</v>
      </c>
      <c r="AR139" s="92" t="s">
        <v>118</v>
      </c>
      <c r="AS139" s="84">
        <v>0.41349999999999998</v>
      </c>
      <c r="AT139" s="84">
        <v>0.12470000000000001</v>
      </c>
      <c r="AU139" s="84">
        <v>9.7699999999999995E-2</v>
      </c>
      <c r="AV139" s="84">
        <v>0.13469999999999999</v>
      </c>
      <c r="AW139" s="84">
        <v>0.24429999999999999</v>
      </c>
      <c r="AY139" s="92" t="s">
        <v>118</v>
      </c>
      <c r="AZ139" s="84">
        <v>0.70020000000000004</v>
      </c>
      <c r="BA139" s="84">
        <v>0.24990000000000001</v>
      </c>
      <c r="BB139" s="84">
        <v>6.4899999999999999E-2</v>
      </c>
      <c r="BC139" s="84">
        <v>0.2074</v>
      </c>
      <c r="BD139" s="84">
        <v>0.59430000000000005</v>
      </c>
    </row>
    <row r="140" spans="1:56">
      <c r="A140" s="142"/>
      <c r="B140" s="142"/>
      <c r="C140" s="5">
        <v>5.75</v>
      </c>
      <c r="D140" s="84">
        <v>0.3871</v>
      </c>
      <c r="E140" s="84">
        <v>0.69069999999999998</v>
      </c>
      <c r="F140" s="84">
        <v>0.23449999999999999</v>
      </c>
      <c r="G140" s="84">
        <v>0.4219</v>
      </c>
      <c r="H140" s="84">
        <v>0.67190000000000005</v>
      </c>
      <c r="I140" s="84">
        <v>0.48120000000000002</v>
      </c>
      <c r="J140" s="84">
        <v>0.55449999999999999</v>
      </c>
      <c r="K140" s="84">
        <v>0.67390000000000005</v>
      </c>
      <c r="L140" s="84">
        <v>0.4239</v>
      </c>
      <c r="M140" s="84">
        <v>0.55089999999999995</v>
      </c>
      <c r="N140" s="84">
        <v>0.6159</v>
      </c>
      <c r="O140" s="84">
        <v>0.56379999999999997</v>
      </c>
      <c r="P140" s="84">
        <v>0.33250000000000002</v>
      </c>
      <c r="Q140" s="84">
        <v>0.36259999999999998</v>
      </c>
      <c r="R140" s="84">
        <v>0.1106</v>
      </c>
      <c r="S140" s="84">
        <v>0.3115</v>
      </c>
      <c r="T140" s="84">
        <v>0.36259999999999998</v>
      </c>
      <c r="U140" s="84">
        <v>0.24299999999999999</v>
      </c>
      <c r="V140" s="84">
        <v>0.18229999999999999</v>
      </c>
      <c r="W140" s="84">
        <v>0.19220000000000001</v>
      </c>
      <c r="X140" s="84">
        <v>0.57709999999999995</v>
      </c>
      <c r="Y140" s="84">
        <v>0.45219999999999999</v>
      </c>
      <c r="Z140" s="84">
        <v>0.48149999999999998</v>
      </c>
      <c r="AA140" s="84">
        <v>0.39200000000000002</v>
      </c>
      <c r="AD140" s="92" t="s">
        <v>119</v>
      </c>
      <c r="AE140" s="84">
        <v>0</v>
      </c>
      <c r="AF140" s="84">
        <v>0</v>
      </c>
      <c r="AG140" s="84">
        <v>0</v>
      </c>
      <c r="AH140" s="84">
        <v>0</v>
      </c>
      <c r="AI140" s="84">
        <v>0</v>
      </c>
      <c r="AK140" s="92" t="s">
        <v>119</v>
      </c>
      <c r="AL140" s="84">
        <v>0</v>
      </c>
      <c r="AM140" s="84">
        <v>0.2576</v>
      </c>
      <c r="AN140" s="84">
        <v>0</v>
      </c>
      <c r="AO140" s="84">
        <v>1E-3</v>
      </c>
      <c r="AP140" s="84">
        <v>0.31869999999999998</v>
      </c>
      <c r="AR140" s="92" t="s">
        <v>119</v>
      </c>
      <c r="AS140" s="84">
        <v>0.46700000000000003</v>
      </c>
      <c r="AT140" s="84">
        <v>0.22070000000000001</v>
      </c>
      <c r="AU140" s="84">
        <v>0.14960000000000001</v>
      </c>
      <c r="AV140" s="84">
        <v>0.19700000000000001</v>
      </c>
      <c r="AW140" s="84">
        <v>0.33850000000000002</v>
      </c>
      <c r="AY140" s="92" t="s">
        <v>119</v>
      </c>
      <c r="AZ140" s="84">
        <v>0.73019999999999996</v>
      </c>
      <c r="BA140" s="84">
        <v>0.31030000000000002</v>
      </c>
      <c r="BB140" s="84">
        <v>6.7900000000000002E-2</v>
      </c>
      <c r="BC140" s="84">
        <v>0.2142</v>
      </c>
      <c r="BD140" s="84">
        <v>0.56169999999999998</v>
      </c>
    </row>
    <row r="141" spans="1:56">
      <c r="A141" s="142"/>
      <c r="B141" s="142"/>
      <c r="C141" s="5">
        <v>5.7916666666666696</v>
      </c>
      <c r="D141" s="84">
        <v>3.0599999999999999E-2</v>
      </c>
      <c r="E141" s="84">
        <v>0.1081</v>
      </c>
      <c r="F141" s="84">
        <v>0</v>
      </c>
      <c r="G141" s="84">
        <v>0</v>
      </c>
      <c r="H141" s="84">
        <v>0.45739999999999997</v>
      </c>
      <c r="I141" s="84">
        <v>0.1192</v>
      </c>
      <c r="J141" s="84">
        <v>0.27010000000000001</v>
      </c>
      <c r="K141" s="84">
        <v>0.38030000000000003</v>
      </c>
      <c r="L141" s="84">
        <v>0.1457</v>
      </c>
      <c r="M141" s="84">
        <v>0.24829999999999999</v>
      </c>
      <c r="N141" s="84">
        <v>0.41020000000000001</v>
      </c>
      <c r="O141" s="84">
        <v>0.29089999999999999</v>
      </c>
      <c r="P141" s="84">
        <v>0.34110000000000001</v>
      </c>
      <c r="Q141" s="84">
        <v>0.36309999999999998</v>
      </c>
      <c r="R141" s="84">
        <v>0.11310000000000001</v>
      </c>
      <c r="S141" s="84">
        <v>0.33</v>
      </c>
      <c r="T141" s="84">
        <v>0.36309999999999998</v>
      </c>
      <c r="U141" s="84">
        <v>0.25019999999999998</v>
      </c>
      <c r="V141" s="84">
        <v>0.2024</v>
      </c>
      <c r="W141" s="84">
        <v>0.22600000000000001</v>
      </c>
      <c r="X141" s="84">
        <v>0.45140000000000002</v>
      </c>
      <c r="Y141" s="84">
        <v>0.49740000000000001</v>
      </c>
      <c r="Z141" s="84">
        <v>0.48920000000000002</v>
      </c>
      <c r="AA141" s="84">
        <v>0.39340000000000003</v>
      </c>
      <c r="AD141" s="92" t="s">
        <v>120</v>
      </c>
      <c r="AE141" s="84">
        <v>0</v>
      </c>
      <c r="AF141" s="84">
        <v>0</v>
      </c>
      <c r="AG141" s="84">
        <v>0</v>
      </c>
      <c r="AH141" s="84">
        <v>0</v>
      </c>
      <c r="AI141" s="84">
        <v>0</v>
      </c>
      <c r="AK141" s="92" t="s">
        <v>120</v>
      </c>
      <c r="AL141" s="84">
        <v>0</v>
      </c>
      <c r="AM141" s="84">
        <v>1.4999999999999999E-2</v>
      </c>
      <c r="AN141" s="84">
        <v>0</v>
      </c>
      <c r="AO141" s="84">
        <v>0</v>
      </c>
      <c r="AP141" s="84">
        <v>1.7600000000000001E-2</v>
      </c>
      <c r="AR141" s="92" t="s">
        <v>120</v>
      </c>
      <c r="AS141" s="84">
        <v>0.64629999999999999</v>
      </c>
      <c r="AT141" s="84">
        <v>0.26900000000000002</v>
      </c>
      <c r="AU141" s="84">
        <v>0.29659999999999997</v>
      </c>
      <c r="AV141" s="84">
        <v>0.28289999999999998</v>
      </c>
      <c r="AW141" s="84">
        <v>0.41449999999999998</v>
      </c>
      <c r="AY141" s="92" t="s">
        <v>120</v>
      </c>
      <c r="AZ141" s="84">
        <v>0.74299999999999999</v>
      </c>
      <c r="BA141" s="84">
        <v>0.30719999999999997</v>
      </c>
      <c r="BB141" s="84">
        <v>0.16250000000000001</v>
      </c>
      <c r="BC141" s="84">
        <v>0.20430000000000001</v>
      </c>
      <c r="BD141" s="84">
        <v>0.53920000000000001</v>
      </c>
    </row>
    <row r="142" spans="1:56">
      <c r="A142" s="142"/>
      <c r="B142" s="142"/>
      <c r="C142" s="5">
        <v>5.8333333333333304</v>
      </c>
      <c r="D142" s="84">
        <v>0</v>
      </c>
      <c r="E142" s="84">
        <v>0</v>
      </c>
      <c r="F142" s="84">
        <v>0</v>
      </c>
      <c r="G142" s="84">
        <v>0</v>
      </c>
      <c r="H142" s="84">
        <v>0</v>
      </c>
      <c r="I142" s="84">
        <v>0</v>
      </c>
      <c r="J142" s="84">
        <v>1.38E-2</v>
      </c>
      <c r="K142" s="84">
        <v>3.6400000000000002E-2</v>
      </c>
      <c r="L142" s="84">
        <v>0</v>
      </c>
      <c r="M142" s="84">
        <v>3.8999999999999998E-3</v>
      </c>
      <c r="N142" s="84">
        <v>9.9699999999999997E-2</v>
      </c>
      <c r="O142" s="84">
        <v>3.0800000000000001E-2</v>
      </c>
      <c r="P142" s="84">
        <v>0.37940000000000002</v>
      </c>
      <c r="Q142" s="84">
        <v>0.4143</v>
      </c>
      <c r="R142" s="84">
        <v>0.12180000000000001</v>
      </c>
      <c r="S142" s="84">
        <v>0.39589999999999997</v>
      </c>
      <c r="T142" s="84">
        <v>0.4143</v>
      </c>
      <c r="U142" s="84">
        <v>0.28360000000000002</v>
      </c>
      <c r="V142" s="84">
        <v>0.37080000000000002</v>
      </c>
      <c r="W142" s="84">
        <v>0.35980000000000001</v>
      </c>
      <c r="X142" s="84">
        <v>0.41860000000000003</v>
      </c>
      <c r="Y142" s="84">
        <v>0.53100000000000003</v>
      </c>
      <c r="Z142" s="84">
        <v>0.627</v>
      </c>
      <c r="AA142" s="84">
        <v>0.50960000000000005</v>
      </c>
      <c r="AD142" s="92" t="s">
        <v>121</v>
      </c>
      <c r="AE142" s="84">
        <v>0</v>
      </c>
      <c r="AF142" s="84">
        <v>0</v>
      </c>
      <c r="AG142" s="84">
        <v>0</v>
      </c>
      <c r="AH142" s="84">
        <v>0</v>
      </c>
      <c r="AI142" s="84">
        <v>0</v>
      </c>
      <c r="AK142" s="92" t="s">
        <v>121</v>
      </c>
      <c r="AL142" s="84">
        <v>0</v>
      </c>
      <c r="AM142" s="84">
        <v>0</v>
      </c>
      <c r="AN142" s="84">
        <v>0</v>
      </c>
      <c r="AO142" s="84">
        <v>0</v>
      </c>
      <c r="AP142" s="84">
        <v>0</v>
      </c>
      <c r="AR142" s="92" t="s">
        <v>121</v>
      </c>
      <c r="AS142" s="84">
        <v>0.78010000000000002</v>
      </c>
      <c r="AT142" s="84">
        <v>0.35339999999999999</v>
      </c>
      <c r="AU142" s="84">
        <v>0.5111</v>
      </c>
      <c r="AV142" s="84">
        <v>0.36520000000000002</v>
      </c>
      <c r="AW142" s="84">
        <v>0.47249999999999998</v>
      </c>
      <c r="AY142" s="92" t="s">
        <v>121</v>
      </c>
      <c r="AZ142" s="84">
        <v>0.69510000000000005</v>
      </c>
      <c r="BA142" s="84">
        <v>0.29239999999999999</v>
      </c>
      <c r="BB142" s="84">
        <v>0.29139999999999999</v>
      </c>
      <c r="BC142" s="84">
        <v>0.20710000000000001</v>
      </c>
      <c r="BD142" s="84">
        <v>0.52359999999999995</v>
      </c>
    </row>
    <row r="143" spans="1:56">
      <c r="A143" s="142"/>
      <c r="B143" s="142"/>
      <c r="C143" s="5">
        <v>5.875</v>
      </c>
      <c r="D143" s="84">
        <v>0</v>
      </c>
      <c r="E143" s="84">
        <v>0</v>
      </c>
      <c r="F143" s="84">
        <v>0</v>
      </c>
      <c r="G143" s="84">
        <v>0</v>
      </c>
      <c r="H143" s="84">
        <v>0</v>
      </c>
      <c r="I143" s="84">
        <v>0</v>
      </c>
      <c r="J143" s="84">
        <v>0</v>
      </c>
      <c r="K143" s="84">
        <v>0</v>
      </c>
      <c r="L143" s="84">
        <v>0</v>
      </c>
      <c r="M143" s="84">
        <v>0</v>
      </c>
      <c r="N143" s="84">
        <v>0</v>
      </c>
      <c r="O143" s="84">
        <v>0</v>
      </c>
      <c r="P143" s="84">
        <v>0.41570000000000001</v>
      </c>
      <c r="Q143" s="84">
        <v>0.4738</v>
      </c>
      <c r="R143" s="84">
        <v>0.1305</v>
      </c>
      <c r="S143" s="84">
        <v>0.47710000000000002</v>
      </c>
      <c r="T143" s="84">
        <v>0.4738</v>
      </c>
      <c r="U143" s="84">
        <v>0.3206</v>
      </c>
      <c r="V143" s="84">
        <v>0.5927</v>
      </c>
      <c r="W143" s="84">
        <v>0.51019999999999999</v>
      </c>
      <c r="X143" s="84">
        <v>0.38590000000000002</v>
      </c>
      <c r="Y143" s="84">
        <v>0.60770000000000002</v>
      </c>
      <c r="Z143" s="84">
        <v>0.75149999999999995</v>
      </c>
      <c r="AA143" s="84">
        <v>0.63080000000000003</v>
      </c>
      <c r="AD143" s="92" t="s">
        <v>122</v>
      </c>
      <c r="AE143" s="84">
        <v>0</v>
      </c>
      <c r="AF143" s="84">
        <v>0</v>
      </c>
      <c r="AG143" s="84">
        <v>0</v>
      </c>
      <c r="AH143" s="84">
        <v>0</v>
      </c>
      <c r="AI143" s="84">
        <v>0</v>
      </c>
      <c r="AK143" s="92" t="s">
        <v>122</v>
      </c>
      <c r="AL143" s="84">
        <v>0</v>
      </c>
      <c r="AM143" s="84">
        <v>0</v>
      </c>
      <c r="AN143" s="84">
        <v>0</v>
      </c>
      <c r="AO143" s="84">
        <v>0</v>
      </c>
      <c r="AP143" s="84">
        <v>0</v>
      </c>
      <c r="AR143" s="92" t="s">
        <v>122</v>
      </c>
      <c r="AS143" s="84">
        <v>0.78920000000000001</v>
      </c>
      <c r="AT143" s="84">
        <v>0.38219999999999998</v>
      </c>
      <c r="AU143" s="84">
        <v>0.59760000000000002</v>
      </c>
      <c r="AV143" s="84">
        <v>0.33029999999999998</v>
      </c>
      <c r="AW143" s="84">
        <v>0.50619999999999998</v>
      </c>
      <c r="AY143" s="92" t="s">
        <v>122</v>
      </c>
      <c r="AZ143" s="84">
        <v>0.67149999999999999</v>
      </c>
      <c r="BA143" s="84">
        <v>0.27889999999999998</v>
      </c>
      <c r="BB143" s="84">
        <v>0.37790000000000001</v>
      </c>
      <c r="BC143" s="84">
        <v>0.3039</v>
      </c>
      <c r="BD143" s="84">
        <v>0.55669999999999997</v>
      </c>
    </row>
    <row r="144" spans="1:56">
      <c r="A144" s="142"/>
      <c r="B144" s="142"/>
      <c r="C144" s="5">
        <v>5.9166666666666696</v>
      </c>
      <c r="D144" s="84">
        <v>0</v>
      </c>
      <c r="E144" s="84">
        <v>0</v>
      </c>
      <c r="F144" s="84">
        <v>0</v>
      </c>
      <c r="G144" s="84">
        <v>0</v>
      </c>
      <c r="H144" s="84">
        <v>0</v>
      </c>
      <c r="I144" s="84">
        <v>0</v>
      </c>
      <c r="J144" s="84">
        <v>0</v>
      </c>
      <c r="K144" s="84">
        <v>0</v>
      </c>
      <c r="L144" s="84">
        <v>0</v>
      </c>
      <c r="M144" s="84">
        <v>0</v>
      </c>
      <c r="N144" s="84">
        <v>0</v>
      </c>
      <c r="O144" s="84">
        <v>0</v>
      </c>
      <c r="P144" s="84">
        <v>0.43120000000000003</v>
      </c>
      <c r="Q144" s="84">
        <v>0.58240000000000003</v>
      </c>
      <c r="R144" s="84">
        <v>0.13619999999999999</v>
      </c>
      <c r="S144" s="84">
        <v>0.54800000000000004</v>
      </c>
      <c r="T144" s="84">
        <v>0.58240000000000003</v>
      </c>
      <c r="U144" s="84">
        <v>0.35420000000000001</v>
      </c>
      <c r="V144" s="84">
        <v>0.65910000000000002</v>
      </c>
      <c r="W144" s="84">
        <v>0.51949999999999996</v>
      </c>
      <c r="X144" s="84">
        <v>0.34689999999999999</v>
      </c>
      <c r="Y144" s="84">
        <v>0.59819999999999995</v>
      </c>
      <c r="Z144" s="84">
        <v>0.72919999999999996</v>
      </c>
      <c r="AA144" s="84">
        <v>0.62439999999999996</v>
      </c>
      <c r="AD144" s="92" t="s">
        <v>123</v>
      </c>
      <c r="AE144" s="84">
        <v>0</v>
      </c>
      <c r="AF144" s="84">
        <v>0</v>
      </c>
      <c r="AG144" s="84">
        <v>0</v>
      </c>
      <c r="AH144" s="84">
        <v>0</v>
      </c>
      <c r="AI144" s="84">
        <v>0</v>
      </c>
      <c r="AK144" s="92" t="s">
        <v>123</v>
      </c>
      <c r="AL144" s="84">
        <v>0</v>
      </c>
      <c r="AM144" s="84">
        <v>0</v>
      </c>
      <c r="AN144" s="84">
        <v>0</v>
      </c>
      <c r="AO144" s="84">
        <v>0</v>
      </c>
      <c r="AP144" s="84">
        <v>0</v>
      </c>
      <c r="AR144" s="92" t="s">
        <v>123</v>
      </c>
      <c r="AS144" s="84">
        <v>0.76870000000000005</v>
      </c>
      <c r="AT144" s="84">
        <v>0.37119999999999997</v>
      </c>
      <c r="AU144" s="84">
        <v>0.50590000000000002</v>
      </c>
      <c r="AV144" s="84">
        <v>0.43080000000000002</v>
      </c>
      <c r="AW144" s="84">
        <v>0.48330000000000001</v>
      </c>
      <c r="AY144" s="92" t="s">
        <v>123</v>
      </c>
      <c r="AZ144" s="84">
        <v>0.54469999999999996</v>
      </c>
      <c r="BA144" s="84">
        <v>0.2717</v>
      </c>
      <c r="BB144" s="84">
        <v>0.36009999999999998</v>
      </c>
      <c r="BC144" s="84">
        <v>0.37090000000000001</v>
      </c>
      <c r="BD144" s="84">
        <v>0.50470000000000004</v>
      </c>
    </row>
    <row r="145" spans="1:56">
      <c r="A145" s="142"/>
      <c r="B145" s="142"/>
      <c r="C145" s="5">
        <v>5.9583333333333304</v>
      </c>
      <c r="D145" s="84">
        <v>0</v>
      </c>
      <c r="E145" s="84">
        <v>0</v>
      </c>
      <c r="F145" s="84">
        <v>0</v>
      </c>
      <c r="G145" s="84">
        <v>0</v>
      </c>
      <c r="H145" s="84">
        <v>0</v>
      </c>
      <c r="I145" s="84">
        <v>0</v>
      </c>
      <c r="J145" s="84">
        <v>0</v>
      </c>
      <c r="K145" s="84">
        <v>0</v>
      </c>
      <c r="L145" s="84">
        <v>0</v>
      </c>
      <c r="M145" s="84">
        <v>0</v>
      </c>
      <c r="N145" s="84">
        <v>0</v>
      </c>
      <c r="O145" s="84">
        <v>0</v>
      </c>
      <c r="P145" s="84">
        <v>0.4375</v>
      </c>
      <c r="Q145" s="84">
        <v>0.61350000000000005</v>
      </c>
      <c r="R145" s="84">
        <v>0.14280000000000001</v>
      </c>
      <c r="S145" s="84">
        <v>0.53739999999999999</v>
      </c>
      <c r="T145" s="84">
        <v>0.61350000000000005</v>
      </c>
      <c r="U145" s="84">
        <v>0.36020000000000002</v>
      </c>
      <c r="V145" s="84">
        <v>0.74680000000000002</v>
      </c>
      <c r="W145" s="84">
        <v>0.62609999999999999</v>
      </c>
      <c r="X145" s="84">
        <v>0.28489999999999999</v>
      </c>
      <c r="Y145" s="84">
        <v>0.55389999999999995</v>
      </c>
      <c r="Z145" s="84">
        <v>0.75749999999999995</v>
      </c>
      <c r="AA145" s="84">
        <v>0.66349999999999998</v>
      </c>
      <c r="AD145" s="92" t="s">
        <v>124</v>
      </c>
      <c r="AE145" s="84">
        <v>0</v>
      </c>
      <c r="AF145" s="84">
        <v>0</v>
      </c>
      <c r="AG145" s="84">
        <v>0</v>
      </c>
      <c r="AH145" s="84">
        <v>0</v>
      </c>
      <c r="AI145" s="84">
        <v>0</v>
      </c>
      <c r="AK145" s="92" t="s">
        <v>124</v>
      </c>
      <c r="AL145" s="84">
        <v>0</v>
      </c>
      <c r="AM145" s="84">
        <v>0</v>
      </c>
      <c r="AN145" s="84">
        <v>0</v>
      </c>
      <c r="AO145" s="84">
        <v>0</v>
      </c>
      <c r="AP145" s="84">
        <v>0</v>
      </c>
      <c r="AR145" s="92" t="s">
        <v>124</v>
      </c>
      <c r="AS145" s="84">
        <v>0.78420000000000001</v>
      </c>
      <c r="AT145" s="84">
        <v>0.35920000000000002</v>
      </c>
      <c r="AU145" s="84">
        <v>0.54759999999999998</v>
      </c>
      <c r="AV145" s="84">
        <v>0.40639999999999998</v>
      </c>
      <c r="AW145" s="84">
        <v>0.54279999999999995</v>
      </c>
      <c r="AY145" s="92" t="s">
        <v>124</v>
      </c>
      <c r="AZ145" s="84">
        <v>0.47070000000000001</v>
      </c>
      <c r="BA145" s="84">
        <v>0.23760000000000001</v>
      </c>
      <c r="BB145" s="84">
        <v>0.4209</v>
      </c>
      <c r="BC145" s="84">
        <v>0.39989999999999998</v>
      </c>
      <c r="BD145" s="84">
        <v>0.36420000000000002</v>
      </c>
    </row>
    <row r="146" spans="1:56">
      <c r="A146" s="142"/>
      <c r="B146" s="142"/>
      <c r="C146" s="5">
        <v>6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0.49619999999999997</v>
      </c>
      <c r="Q146" s="84">
        <v>0.71850000000000003</v>
      </c>
      <c r="R146" s="84">
        <v>0.1676</v>
      </c>
      <c r="S146" s="84">
        <v>0.629</v>
      </c>
      <c r="T146" s="84">
        <v>0.71850000000000003</v>
      </c>
      <c r="U146" s="84">
        <v>0.4173</v>
      </c>
      <c r="V146" s="84">
        <v>0.74529999999999996</v>
      </c>
      <c r="W146" s="84">
        <v>0.70209999999999995</v>
      </c>
      <c r="X146" s="84">
        <v>0.24840000000000001</v>
      </c>
      <c r="Y146" s="84">
        <v>0.47820000000000001</v>
      </c>
      <c r="Z146" s="84">
        <v>0.78380000000000005</v>
      </c>
      <c r="AA146" s="84">
        <v>0.68620000000000003</v>
      </c>
    </row>
    <row r="147" spans="1:56">
      <c r="A147" s="142" t="s">
        <v>78</v>
      </c>
      <c r="B147" s="142"/>
      <c r="C147" s="39">
        <v>6.0416666666666696</v>
      </c>
      <c r="D147" s="95">
        <v>0</v>
      </c>
      <c r="E147" s="95">
        <v>0</v>
      </c>
      <c r="F147" s="95">
        <v>0</v>
      </c>
      <c r="G147" s="95">
        <v>0</v>
      </c>
      <c r="H147" s="95">
        <v>0</v>
      </c>
      <c r="I147" s="95">
        <v>0</v>
      </c>
      <c r="J147" s="95">
        <v>0</v>
      </c>
      <c r="K147" s="95">
        <v>0</v>
      </c>
      <c r="L147" s="95">
        <v>0</v>
      </c>
      <c r="M147" s="95">
        <v>0</v>
      </c>
      <c r="N147" s="95">
        <v>0</v>
      </c>
      <c r="O147" s="95">
        <v>0</v>
      </c>
      <c r="P147" s="95">
        <v>0.38640000000000002</v>
      </c>
      <c r="Q147" s="95">
        <v>0.50170000000000003</v>
      </c>
      <c r="R147" s="95">
        <v>0.13339999999999999</v>
      </c>
      <c r="S147" s="95">
        <v>0.4849</v>
      </c>
      <c r="T147" s="95">
        <v>0.50170000000000003</v>
      </c>
      <c r="U147" s="95">
        <v>0.31830000000000003</v>
      </c>
      <c r="V147" s="95">
        <v>0.5625</v>
      </c>
      <c r="W147" s="95">
        <v>0.58879999999999999</v>
      </c>
      <c r="X147" s="95">
        <v>0.3206</v>
      </c>
      <c r="Y147" s="95">
        <v>0.43659999999999999</v>
      </c>
      <c r="Z147" s="95">
        <v>0.53469999999999995</v>
      </c>
      <c r="AA147" s="95">
        <v>0.5212</v>
      </c>
    </row>
    <row r="148" spans="1:56">
      <c r="A148" s="142"/>
      <c r="B148" s="142"/>
      <c r="C148" s="39">
        <v>6.0833333333333304</v>
      </c>
      <c r="D148" s="95">
        <v>0</v>
      </c>
      <c r="E148" s="95">
        <v>0</v>
      </c>
      <c r="F148" s="95">
        <v>0</v>
      </c>
      <c r="G148" s="95">
        <v>0</v>
      </c>
      <c r="H148" s="95">
        <v>0</v>
      </c>
      <c r="I148" s="95">
        <v>0</v>
      </c>
      <c r="J148" s="95">
        <v>0</v>
      </c>
      <c r="K148" s="95">
        <v>0</v>
      </c>
      <c r="L148" s="95">
        <v>0</v>
      </c>
      <c r="M148" s="95">
        <v>0</v>
      </c>
      <c r="N148" s="95">
        <v>0</v>
      </c>
      <c r="O148" s="95">
        <v>0</v>
      </c>
      <c r="P148" s="95">
        <v>0.31459999999999999</v>
      </c>
      <c r="Q148" s="95">
        <v>0.43569999999999998</v>
      </c>
      <c r="R148" s="95">
        <v>0.1032</v>
      </c>
      <c r="S148" s="95">
        <v>0.38519999999999999</v>
      </c>
      <c r="T148" s="95">
        <v>0.43569999999999998</v>
      </c>
      <c r="U148" s="95">
        <v>0.25840000000000002</v>
      </c>
      <c r="V148" s="95">
        <v>0.43519999999999998</v>
      </c>
      <c r="W148" s="95">
        <v>0.57950000000000002</v>
      </c>
      <c r="X148" s="95">
        <v>0.2356</v>
      </c>
      <c r="Y148" s="95">
        <v>0.29459999999999997</v>
      </c>
      <c r="Z148" s="95">
        <v>0.48549999999999999</v>
      </c>
      <c r="AA148" s="95">
        <v>0.46400000000000002</v>
      </c>
      <c r="AD148" s="144" t="s">
        <v>12</v>
      </c>
      <c r="AE148" s="144"/>
      <c r="AF148" s="144"/>
      <c r="AG148" s="144"/>
      <c r="AH148" s="144"/>
      <c r="AI148" s="144"/>
      <c r="AJ148" s="144"/>
      <c r="AK148" s="144"/>
      <c r="AL148" s="144"/>
      <c r="AM148" s="144"/>
      <c r="AN148" s="144"/>
      <c r="AO148" s="144"/>
      <c r="AP148" s="144"/>
      <c r="AQ148" s="144"/>
      <c r="AR148" s="144"/>
      <c r="AS148" s="144"/>
      <c r="AT148" s="144"/>
      <c r="AU148" s="144"/>
      <c r="AV148" s="144"/>
      <c r="AW148" s="144"/>
      <c r="AX148" s="144"/>
      <c r="AY148" s="144"/>
      <c r="AZ148" s="144"/>
      <c r="BA148" s="144"/>
      <c r="BB148" s="144"/>
      <c r="BC148" s="128"/>
      <c r="BD148" s="128"/>
    </row>
    <row r="149" spans="1:56">
      <c r="A149" s="142"/>
      <c r="B149" s="142"/>
      <c r="C149" s="39">
        <v>6.125</v>
      </c>
      <c r="D149" s="95">
        <v>0</v>
      </c>
      <c r="E149" s="95">
        <v>0</v>
      </c>
      <c r="F149" s="95">
        <v>0</v>
      </c>
      <c r="G149" s="95">
        <v>0</v>
      </c>
      <c r="H149" s="95">
        <v>0</v>
      </c>
      <c r="I149" s="95">
        <v>0</v>
      </c>
      <c r="J149" s="95">
        <v>0</v>
      </c>
      <c r="K149" s="95">
        <v>0</v>
      </c>
      <c r="L149" s="95">
        <v>0</v>
      </c>
      <c r="M149" s="95">
        <v>0</v>
      </c>
      <c r="N149" s="95">
        <v>0</v>
      </c>
      <c r="O149" s="95">
        <v>0</v>
      </c>
      <c r="P149" s="95">
        <v>0.29509999999999997</v>
      </c>
      <c r="Q149" s="95">
        <v>0.4027</v>
      </c>
      <c r="R149" s="95">
        <v>9.9599999999999994E-2</v>
      </c>
      <c r="S149" s="95">
        <v>0.371</v>
      </c>
      <c r="T149" s="95">
        <v>0.4027</v>
      </c>
      <c r="U149" s="95">
        <v>0.24460000000000001</v>
      </c>
      <c r="V149" s="95">
        <v>0.45150000000000001</v>
      </c>
      <c r="W149" s="95">
        <v>0.55600000000000005</v>
      </c>
      <c r="X149" s="95">
        <v>0.16800000000000001</v>
      </c>
      <c r="Y149" s="95">
        <v>0.26640000000000003</v>
      </c>
      <c r="Z149" s="95">
        <v>0.49930000000000002</v>
      </c>
      <c r="AA149" s="95">
        <v>0.45850000000000002</v>
      </c>
      <c r="AE149" s="84" t="s">
        <v>99</v>
      </c>
      <c r="AL149" s="84" t="s">
        <v>100</v>
      </c>
      <c r="AS149" s="84" t="s">
        <v>98</v>
      </c>
      <c r="AZ149" s="84" t="s">
        <v>153</v>
      </c>
    </row>
    <row r="150" spans="1:56">
      <c r="A150" s="142"/>
      <c r="B150" s="142"/>
      <c r="C150" s="39">
        <v>6.1666666666666696</v>
      </c>
      <c r="D150" s="95">
        <v>0</v>
      </c>
      <c r="E150" s="95">
        <v>0</v>
      </c>
      <c r="F150" s="95">
        <v>0</v>
      </c>
      <c r="G150" s="95">
        <v>0</v>
      </c>
      <c r="H150" s="95">
        <v>0</v>
      </c>
      <c r="I150" s="95">
        <v>0</v>
      </c>
      <c r="J150" s="95">
        <v>0</v>
      </c>
      <c r="K150" s="95">
        <v>0</v>
      </c>
      <c r="L150" s="95">
        <v>0</v>
      </c>
      <c r="M150" s="95">
        <v>0</v>
      </c>
      <c r="N150" s="95">
        <v>0</v>
      </c>
      <c r="O150" s="95">
        <v>0</v>
      </c>
      <c r="P150" s="95">
        <v>0.32879999999999998</v>
      </c>
      <c r="Q150" s="95">
        <v>0.43269999999999997</v>
      </c>
      <c r="R150" s="95">
        <v>0.10639999999999999</v>
      </c>
      <c r="S150" s="95">
        <v>0.41610000000000003</v>
      </c>
      <c r="T150" s="95">
        <v>0.43269999999999997</v>
      </c>
      <c r="U150" s="95">
        <v>0.26939999999999997</v>
      </c>
      <c r="V150" s="95">
        <v>0.3977</v>
      </c>
      <c r="W150" s="95">
        <v>0.50700000000000001</v>
      </c>
      <c r="X150" s="95">
        <v>0.16850000000000001</v>
      </c>
      <c r="Y150" s="95">
        <v>0.26</v>
      </c>
      <c r="Z150" s="95">
        <v>0.46700000000000003</v>
      </c>
      <c r="AA150" s="95">
        <v>0.4249</v>
      </c>
      <c r="AE150" s="84">
        <v>1</v>
      </c>
      <c r="AF150" s="84">
        <v>2</v>
      </c>
      <c r="AG150" s="84">
        <v>3</v>
      </c>
      <c r="AH150" s="84">
        <v>4</v>
      </c>
      <c r="AI150" s="84">
        <v>5</v>
      </c>
      <c r="AL150" s="84">
        <v>1</v>
      </c>
      <c r="AM150" s="84">
        <v>2</v>
      </c>
      <c r="AN150" s="84">
        <v>3</v>
      </c>
      <c r="AO150" s="84">
        <v>4</v>
      </c>
      <c r="AP150" s="84">
        <v>5</v>
      </c>
      <c r="AS150" s="84">
        <v>1</v>
      </c>
      <c r="AT150" s="84">
        <v>2</v>
      </c>
      <c r="AU150" s="84">
        <v>3</v>
      </c>
      <c r="AV150" s="84">
        <v>4</v>
      </c>
      <c r="AW150" s="84">
        <v>5</v>
      </c>
      <c r="AZ150" s="84">
        <v>1</v>
      </c>
      <c r="BA150" s="84">
        <v>2</v>
      </c>
      <c r="BB150" s="84">
        <v>3</v>
      </c>
      <c r="BC150" s="84">
        <v>4</v>
      </c>
      <c r="BD150" s="84">
        <v>5</v>
      </c>
    </row>
    <row r="151" spans="1:56">
      <c r="A151" s="142"/>
      <c r="B151" s="142"/>
      <c r="C151" s="39">
        <v>6.2083333333333304</v>
      </c>
      <c r="D151" s="95">
        <v>0</v>
      </c>
      <c r="E151" s="95">
        <v>0</v>
      </c>
      <c r="F151" s="95">
        <v>0</v>
      </c>
      <c r="G151" s="95">
        <v>0</v>
      </c>
      <c r="H151" s="95">
        <v>0</v>
      </c>
      <c r="I151" s="95">
        <v>0</v>
      </c>
      <c r="J151" s="95">
        <v>0</v>
      </c>
      <c r="K151" s="95">
        <v>0</v>
      </c>
      <c r="L151" s="95">
        <v>0</v>
      </c>
      <c r="M151" s="95">
        <v>0</v>
      </c>
      <c r="N151" s="95">
        <v>0</v>
      </c>
      <c r="O151" s="95">
        <v>0</v>
      </c>
      <c r="P151" s="95">
        <v>0.30909999999999999</v>
      </c>
      <c r="Q151" s="95">
        <v>0.4037</v>
      </c>
      <c r="R151" s="95">
        <v>0.1012</v>
      </c>
      <c r="S151" s="95">
        <v>0.4037</v>
      </c>
      <c r="T151" s="95">
        <v>0.4037</v>
      </c>
      <c r="U151" s="95">
        <v>0.25590000000000002</v>
      </c>
      <c r="V151" s="95">
        <v>0.3448</v>
      </c>
      <c r="W151" s="95">
        <v>0.4612</v>
      </c>
      <c r="X151" s="95">
        <v>0.1351</v>
      </c>
      <c r="Y151" s="95">
        <v>0.2717</v>
      </c>
      <c r="Z151" s="95">
        <v>0.48480000000000001</v>
      </c>
      <c r="AA151" s="95">
        <v>0.41420000000000001</v>
      </c>
      <c r="AD151" s="92" t="s">
        <v>101</v>
      </c>
      <c r="AE151" s="84">
        <v>0</v>
      </c>
      <c r="AF151" s="84">
        <v>0</v>
      </c>
      <c r="AG151" s="84">
        <v>0</v>
      </c>
      <c r="AH151" s="84">
        <v>0</v>
      </c>
      <c r="AI151" s="84">
        <v>0</v>
      </c>
      <c r="AK151" s="92" t="s">
        <v>101</v>
      </c>
      <c r="AL151" s="84">
        <v>0</v>
      </c>
      <c r="AM151" s="84">
        <v>0</v>
      </c>
      <c r="AN151" s="84">
        <v>0</v>
      </c>
      <c r="AO151" s="84">
        <v>0</v>
      </c>
      <c r="AP151" s="84">
        <v>0</v>
      </c>
      <c r="AR151" s="92" t="s">
        <v>101</v>
      </c>
      <c r="AS151" s="84">
        <v>0.70789999999999997</v>
      </c>
      <c r="AT151" s="84">
        <v>0.47410000000000002</v>
      </c>
      <c r="AU151" s="84">
        <v>0.48580000000000001</v>
      </c>
      <c r="AV151" s="84">
        <v>0.21640000000000001</v>
      </c>
      <c r="AW151" s="84">
        <v>0.60740000000000005</v>
      </c>
      <c r="AY151" s="92" t="s">
        <v>101</v>
      </c>
      <c r="AZ151" s="84">
        <v>0.61650000000000005</v>
      </c>
      <c r="BA151" s="84">
        <v>0.51370000000000005</v>
      </c>
      <c r="BB151" s="84">
        <v>0.51259999999999994</v>
      </c>
      <c r="BC151" s="84">
        <v>0.4486</v>
      </c>
      <c r="BD151" s="84">
        <v>0.71009999999999995</v>
      </c>
    </row>
    <row r="152" spans="1:56">
      <c r="A152" s="142"/>
      <c r="B152" s="142"/>
      <c r="C152" s="39">
        <v>6.25</v>
      </c>
      <c r="D152" s="95">
        <v>0</v>
      </c>
      <c r="E152" s="95">
        <v>0</v>
      </c>
      <c r="F152" s="95">
        <v>0</v>
      </c>
      <c r="G152" s="95">
        <v>0</v>
      </c>
      <c r="H152" s="95">
        <v>0</v>
      </c>
      <c r="I152" s="95">
        <v>0</v>
      </c>
      <c r="J152" s="95">
        <v>1.2200000000000001E-2</v>
      </c>
      <c r="K152" s="95">
        <v>7.6E-3</v>
      </c>
      <c r="L152" s="95">
        <v>8.2000000000000007E-3</v>
      </c>
      <c r="M152" s="95">
        <v>2.9999999999999997E-4</v>
      </c>
      <c r="N152" s="95">
        <v>4.8999999999999998E-3</v>
      </c>
      <c r="O152" s="95">
        <v>6.6E-3</v>
      </c>
      <c r="P152" s="95">
        <v>0.33450000000000002</v>
      </c>
      <c r="Q152" s="95">
        <v>0.39660000000000001</v>
      </c>
      <c r="R152" s="95">
        <v>0.10580000000000001</v>
      </c>
      <c r="S152" s="95">
        <v>0.43009999999999998</v>
      </c>
      <c r="T152" s="95">
        <v>0.39660000000000001</v>
      </c>
      <c r="U152" s="95">
        <v>0.26929999999999998</v>
      </c>
      <c r="V152" s="95">
        <v>0.30649999999999999</v>
      </c>
      <c r="W152" s="95">
        <v>0.40720000000000001</v>
      </c>
      <c r="X152" s="95">
        <v>0.12839999999999999</v>
      </c>
      <c r="Y152" s="95">
        <v>0.2631</v>
      </c>
      <c r="Z152" s="95">
        <v>0.44130000000000003</v>
      </c>
      <c r="AA152" s="95">
        <v>0.37469999999999998</v>
      </c>
      <c r="AD152" s="92" t="s">
        <v>102</v>
      </c>
      <c r="AE152" s="84">
        <v>0</v>
      </c>
      <c r="AF152" s="84">
        <v>0</v>
      </c>
      <c r="AG152" s="84">
        <v>0</v>
      </c>
      <c r="AH152" s="84">
        <v>0</v>
      </c>
      <c r="AI152" s="84">
        <v>0</v>
      </c>
      <c r="AK152" s="92" t="s">
        <v>102</v>
      </c>
      <c r="AL152" s="84">
        <v>0</v>
      </c>
      <c r="AM152" s="84">
        <v>0</v>
      </c>
      <c r="AN152" s="84">
        <v>0</v>
      </c>
      <c r="AO152" s="84">
        <v>0</v>
      </c>
      <c r="AP152" s="84">
        <v>0</v>
      </c>
      <c r="AR152" s="92" t="s">
        <v>102</v>
      </c>
      <c r="AS152" s="84">
        <v>0.63109999999999999</v>
      </c>
      <c r="AT152" s="84">
        <v>0.47799999999999998</v>
      </c>
      <c r="AU152" s="84">
        <v>0.49059999999999998</v>
      </c>
      <c r="AV152" s="84">
        <v>0.15590000000000001</v>
      </c>
      <c r="AW152" s="84">
        <v>0.68710000000000004</v>
      </c>
      <c r="AY152" s="92" t="s">
        <v>102</v>
      </c>
      <c r="AZ152" s="84">
        <v>0.53820000000000001</v>
      </c>
      <c r="BA152" s="84">
        <v>0.56179999999999997</v>
      </c>
      <c r="BB152" s="84">
        <v>0.50370000000000004</v>
      </c>
      <c r="BC152" s="84">
        <v>0.34239999999999998</v>
      </c>
      <c r="BD152" s="84">
        <v>0.66259999999999997</v>
      </c>
    </row>
    <row r="153" spans="1:56">
      <c r="A153" s="142"/>
      <c r="B153" s="142"/>
      <c r="C153" s="39">
        <v>6.2916666666666696</v>
      </c>
      <c r="D153" s="95">
        <v>0</v>
      </c>
      <c r="E153" s="95">
        <v>0</v>
      </c>
      <c r="F153" s="95">
        <v>0</v>
      </c>
      <c r="G153" s="95">
        <v>0</v>
      </c>
      <c r="H153" s="95">
        <v>0</v>
      </c>
      <c r="I153" s="95">
        <v>0</v>
      </c>
      <c r="J153" s="95">
        <v>0.24790000000000001</v>
      </c>
      <c r="K153" s="95">
        <v>0.22220000000000001</v>
      </c>
      <c r="L153" s="95">
        <v>0.1774</v>
      </c>
      <c r="M153" s="95">
        <v>9.1200000000000003E-2</v>
      </c>
      <c r="N153" s="95">
        <v>0.18479999999999999</v>
      </c>
      <c r="O153" s="95">
        <v>0.1847</v>
      </c>
      <c r="P153" s="95">
        <v>0.30930000000000002</v>
      </c>
      <c r="Q153" s="95">
        <v>0.33169999999999999</v>
      </c>
      <c r="R153" s="95">
        <v>0.10390000000000001</v>
      </c>
      <c r="S153" s="95">
        <v>0.42580000000000001</v>
      </c>
      <c r="T153" s="95">
        <v>0.33169999999999999</v>
      </c>
      <c r="U153" s="95">
        <v>0.25290000000000001</v>
      </c>
      <c r="V153" s="95">
        <v>0.30330000000000001</v>
      </c>
      <c r="W153" s="95">
        <v>0.34660000000000002</v>
      </c>
      <c r="X153" s="95">
        <v>0.1293</v>
      </c>
      <c r="Y153" s="95">
        <v>0.26500000000000001</v>
      </c>
      <c r="Z153" s="95">
        <v>0.38279999999999997</v>
      </c>
      <c r="AA153" s="95">
        <v>0.33139999999999997</v>
      </c>
      <c r="AD153" s="92" t="s">
        <v>103</v>
      </c>
      <c r="AE153" s="84">
        <v>0</v>
      </c>
      <c r="AF153" s="84">
        <v>0</v>
      </c>
      <c r="AG153" s="84">
        <v>0</v>
      </c>
      <c r="AH153" s="84">
        <v>0</v>
      </c>
      <c r="AI153" s="84">
        <v>0</v>
      </c>
      <c r="AK153" s="92" t="s">
        <v>103</v>
      </c>
      <c r="AL153" s="84">
        <v>0</v>
      </c>
      <c r="AM153" s="84">
        <v>0</v>
      </c>
      <c r="AN153" s="84">
        <v>0</v>
      </c>
      <c r="AO153" s="84">
        <v>0</v>
      </c>
      <c r="AP153" s="84">
        <v>0</v>
      </c>
      <c r="AR153" s="92" t="s">
        <v>103</v>
      </c>
      <c r="AS153" s="84">
        <v>0.61060000000000003</v>
      </c>
      <c r="AT153" s="84">
        <v>0.33929999999999999</v>
      </c>
      <c r="AU153" s="84">
        <v>0.4622</v>
      </c>
      <c r="AV153" s="84">
        <v>0.1177</v>
      </c>
      <c r="AW153" s="84">
        <v>0.59619999999999995</v>
      </c>
      <c r="AY153" s="92" t="s">
        <v>103</v>
      </c>
      <c r="AZ153" s="84">
        <v>0.48820000000000002</v>
      </c>
      <c r="BA153" s="84">
        <v>0.50539999999999996</v>
      </c>
      <c r="BB153" s="84">
        <v>0.48659999999999998</v>
      </c>
      <c r="BC153" s="84">
        <v>0.27450000000000002</v>
      </c>
      <c r="BD153" s="84">
        <v>0.63529999999999998</v>
      </c>
    </row>
    <row r="154" spans="1:56">
      <c r="A154" s="142"/>
      <c r="B154" s="142"/>
      <c r="C154" s="39">
        <v>6.3333333333333304</v>
      </c>
      <c r="D154" s="95">
        <v>7.0400000000000004E-2</v>
      </c>
      <c r="E154" s="95">
        <v>5.7500000000000002E-2</v>
      </c>
      <c r="F154" s="95">
        <v>0</v>
      </c>
      <c r="G154" s="95">
        <v>0</v>
      </c>
      <c r="H154" s="95">
        <v>0</v>
      </c>
      <c r="I154" s="95">
        <v>2.5600000000000001E-2</v>
      </c>
      <c r="J154" s="95">
        <v>0.54759999999999998</v>
      </c>
      <c r="K154" s="95">
        <v>0.58930000000000005</v>
      </c>
      <c r="L154" s="95">
        <v>0.48359999999999997</v>
      </c>
      <c r="M154" s="95">
        <v>0.4995</v>
      </c>
      <c r="N154" s="95">
        <v>0.66849999999999998</v>
      </c>
      <c r="O154" s="95">
        <v>0.55769999999999997</v>
      </c>
      <c r="P154" s="95">
        <v>0.23730000000000001</v>
      </c>
      <c r="Q154" s="95">
        <v>0.26179999999999998</v>
      </c>
      <c r="R154" s="95">
        <v>8.2699999999999996E-2</v>
      </c>
      <c r="S154" s="95">
        <v>0.33100000000000002</v>
      </c>
      <c r="T154" s="95">
        <v>0.26179999999999998</v>
      </c>
      <c r="U154" s="95">
        <v>0.19689999999999999</v>
      </c>
      <c r="V154" s="95">
        <v>0.22439999999999999</v>
      </c>
      <c r="W154" s="95">
        <v>0.30509999999999998</v>
      </c>
      <c r="X154" s="95">
        <v>0.1958</v>
      </c>
      <c r="Y154" s="95">
        <v>0.25280000000000002</v>
      </c>
      <c r="Z154" s="95">
        <v>0.26910000000000001</v>
      </c>
      <c r="AA154" s="95">
        <v>0.26300000000000001</v>
      </c>
      <c r="AD154" s="92" t="s">
        <v>104</v>
      </c>
      <c r="AE154" s="84">
        <v>0</v>
      </c>
      <c r="AF154" s="84">
        <v>0</v>
      </c>
      <c r="AG154" s="84">
        <v>0</v>
      </c>
      <c r="AH154" s="84">
        <v>0</v>
      </c>
      <c r="AI154" s="84">
        <v>0</v>
      </c>
      <c r="AK154" s="92" t="s">
        <v>104</v>
      </c>
      <c r="AL154" s="84">
        <v>0</v>
      </c>
      <c r="AM154" s="84">
        <v>0</v>
      </c>
      <c r="AN154" s="84">
        <v>0</v>
      </c>
      <c r="AO154" s="84">
        <v>0</v>
      </c>
      <c r="AP154" s="84">
        <v>0</v>
      </c>
      <c r="AR154" s="92" t="s">
        <v>104</v>
      </c>
      <c r="AS154" s="84">
        <v>0.59050000000000002</v>
      </c>
      <c r="AT154" s="84">
        <v>0.2878</v>
      </c>
      <c r="AU154" s="84">
        <v>0.3715</v>
      </c>
      <c r="AV154" s="84">
        <v>7.7200000000000005E-2</v>
      </c>
      <c r="AW154" s="84">
        <v>0.52610000000000001</v>
      </c>
      <c r="AY154" s="92" t="s">
        <v>104</v>
      </c>
      <c r="AZ154" s="84">
        <v>0.44969999999999999</v>
      </c>
      <c r="BA154" s="84">
        <v>0.44600000000000001</v>
      </c>
      <c r="BB154" s="84">
        <v>0.46210000000000001</v>
      </c>
      <c r="BC154" s="84">
        <v>0.24060000000000001</v>
      </c>
      <c r="BD154" s="84">
        <v>0.60160000000000002</v>
      </c>
    </row>
    <row r="155" spans="1:56">
      <c r="A155" s="142"/>
      <c r="B155" s="142"/>
      <c r="C155" s="39">
        <v>6.375</v>
      </c>
      <c r="D155" s="95">
        <v>0.4491</v>
      </c>
      <c r="E155" s="95">
        <v>0.308</v>
      </c>
      <c r="F155" s="95">
        <v>8.7800000000000003E-2</v>
      </c>
      <c r="G155" s="95">
        <v>0.12509999999999999</v>
      </c>
      <c r="H155" s="95">
        <v>0.33260000000000001</v>
      </c>
      <c r="I155" s="95">
        <v>0.26050000000000001</v>
      </c>
      <c r="J155" s="95">
        <v>0.79620000000000002</v>
      </c>
      <c r="K155" s="95">
        <v>0.83750000000000002</v>
      </c>
      <c r="L155" s="95">
        <v>0.69489999999999996</v>
      </c>
      <c r="M155" s="95">
        <v>0.7369</v>
      </c>
      <c r="N155" s="95">
        <v>0.86980000000000002</v>
      </c>
      <c r="O155" s="95">
        <v>0.78710000000000002</v>
      </c>
      <c r="P155" s="95">
        <v>0.1774</v>
      </c>
      <c r="Q155" s="95">
        <v>0.21179999999999999</v>
      </c>
      <c r="R155" s="95">
        <v>6.08E-2</v>
      </c>
      <c r="S155" s="95">
        <v>0.2452</v>
      </c>
      <c r="T155" s="95">
        <v>0.21179999999999999</v>
      </c>
      <c r="U155" s="95">
        <v>0.14829999999999999</v>
      </c>
      <c r="V155" s="95">
        <v>0.16070000000000001</v>
      </c>
      <c r="W155" s="95">
        <v>0.26500000000000001</v>
      </c>
      <c r="X155" s="95">
        <v>0.28589999999999999</v>
      </c>
      <c r="Y155" s="95">
        <v>0.27600000000000002</v>
      </c>
      <c r="Z155" s="95">
        <v>0.18079999999999999</v>
      </c>
      <c r="AA155" s="95">
        <v>0.21379999999999999</v>
      </c>
      <c r="AD155" s="92" t="s">
        <v>105</v>
      </c>
      <c r="AE155" s="84">
        <v>0</v>
      </c>
      <c r="AF155" s="84">
        <v>0</v>
      </c>
      <c r="AG155" s="84">
        <v>0</v>
      </c>
      <c r="AH155" s="84">
        <v>0</v>
      </c>
      <c r="AI155" s="84">
        <v>0</v>
      </c>
      <c r="AK155" s="92" t="s">
        <v>105</v>
      </c>
      <c r="AL155" s="84">
        <v>0</v>
      </c>
      <c r="AM155" s="84">
        <v>0</v>
      </c>
      <c r="AN155" s="84">
        <v>0</v>
      </c>
      <c r="AO155" s="84">
        <v>0</v>
      </c>
      <c r="AP155" s="84">
        <v>0</v>
      </c>
      <c r="AR155" s="92" t="s">
        <v>105</v>
      </c>
      <c r="AS155" s="84">
        <v>0.51980000000000004</v>
      </c>
      <c r="AT155" s="84">
        <v>0.26819999999999999</v>
      </c>
      <c r="AU155" s="84">
        <v>0.3478</v>
      </c>
      <c r="AV155" s="84">
        <v>8.4199999999999997E-2</v>
      </c>
      <c r="AW155" s="84">
        <v>0.5302</v>
      </c>
      <c r="AY155" s="92" t="s">
        <v>105</v>
      </c>
      <c r="AZ155" s="84">
        <v>0.46500000000000002</v>
      </c>
      <c r="BA155" s="84">
        <v>0.41189999999999999</v>
      </c>
      <c r="BB155" s="84">
        <v>0.39450000000000002</v>
      </c>
      <c r="BC155" s="84">
        <v>0.27279999999999999</v>
      </c>
      <c r="BD155" s="84">
        <v>0.57089999999999996</v>
      </c>
    </row>
    <row r="156" spans="1:56">
      <c r="A156" s="142"/>
      <c r="B156" s="142"/>
      <c r="C156" s="39">
        <v>6.4166666666666696</v>
      </c>
      <c r="D156" s="95">
        <v>0.77839999999999998</v>
      </c>
      <c r="E156" s="95">
        <v>0.65169999999999995</v>
      </c>
      <c r="F156" s="95">
        <v>0.45739999999999997</v>
      </c>
      <c r="G156" s="95">
        <v>0.41799999999999998</v>
      </c>
      <c r="H156" s="95">
        <v>0.93130000000000002</v>
      </c>
      <c r="I156" s="95">
        <v>0.64739999999999998</v>
      </c>
      <c r="J156" s="95">
        <v>0.88570000000000004</v>
      </c>
      <c r="K156" s="95">
        <v>0.8901</v>
      </c>
      <c r="L156" s="95">
        <v>0.78890000000000005</v>
      </c>
      <c r="M156" s="95">
        <v>0.86019999999999996</v>
      </c>
      <c r="N156" s="95">
        <v>0.91420000000000001</v>
      </c>
      <c r="O156" s="95">
        <v>0.86780000000000002</v>
      </c>
      <c r="P156" s="95">
        <v>0.15870000000000001</v>
      </c>
      <c r="Q156" s="95">
        <v>0.1817</v>
      </c>
      <c r="R156" s="95">
        <v>5.7799999999999997E-2</v>
      </c>
      <c r="S156" s="95">
        <v>0.1933</v>
      </c>
      <c r="T156" s="95">
        <v>0.1817</v>
      </c>
      <c r="U156" s="95">
        <v>0.12790000000000001</v>
      </c>
      <c r="V156" s="95">
        <v>0.1008</v>
      </c>
      <c r="W156" s="95">
        <v>0.19489999999999999</v>
      </c>
      <c r="X156" s="95">
        <v>0.2515</v>
      </c>
      <c r="Y156" s="95">
        <v>0.2485</v>
      </c>
      <c r="Z156" s="95">
        <v>0.14369999999999999</v>
      </c>
      <c r="AA156" s="95">
        <v>0.16739999999999999</v>
      </c>
      <c r="AD156" s="92" t="s">
        <v>106</v>
      </c>
      <c r="AE156" s="84">
        <v>0</v>
      </c>
      <c r="AF156" s="84">
        <v>0</v>
      </c>
      <c r="AG156" s="84">
        <v>0</v>
      </c>
      <c r="AH156" s="84">
        <v>0</v>
      </c>
      <c r="AI156" s="84">
        <v>0</v>
      </c>
      <c r="AK156" s="92" t="s">
        <v>106</v>
      </c>
      <c r="AL156" s="84">
        <v>0</v>
      </c>
      <c r="AM156" s="84">
        <v>1.5599999999999999E-2</v>
      </c>
      <c r="AN156" s="84">
        <v>0</v>
      </c>
      <c r="AO156" s="84">
        <v>0</v>
      </c>
      <c r="AP156" s="84">
        <v>2.8400000000000002E-2</v>
      </c>
      <c r="AR156" s="92" t="s">
        <v>106</v>
      </c>
      <c r="AS156" s="84">
        <v>0.52110000000000001</v>
      </c>
      <c r="AT156" s="84">
        <v>0.2273</v>
      </c>
      <c r="AU156" s="84">
        <v>0.40570000000000001</v>
      </c>
      <c r="AV156" s="84">
        <v>8.4599999999999995E-2</v>
      </c>
      <c r="AW156" s="84">
        <v>0.50160000000000005</v>
      </c>
      <c r="AY156" s="92" t="s">
        <v>106</v>
      </c>
      <c r="AZ156" s="84">
        <v>0.51229999999999998</v>
      </c>
      <c r="BA156" s="84">
        <v>0.35709999999999997</v>
      </c>
      <c r="BB156" s="84">
        <v>0.34300000000000003</v>
      </c>
      <c r="BC156" s="84">
        <v>0.26</v>
      </c>
      <c r="BD156" s="84">
        <v>0.58940000000000003</v>
      </c>
    </row>
    <row r="157" spans="1:56">
      <c r="A157" s="142"/>
      <c r="B157" s="142"/>
      <c r="C157" s="39">
        <v>6.4583333333333304</v>
      </c>
      <c r="D157" s="95">
        <v>0.8407</v>
      </c>
      <c r="E157" s="95">
        <v>0.75839999999999996</v>
      </c>
      <c r="F157" s="95">
        <v>0.61060000000000003</v>
      </c>
      <c r="G157" s="95">
        <v>0.53749999999999998</v>
      </c>
      <c r="H157" s="95">
        <v>0.86150000000000004</v>
      </c>
      <c r="I157" s="95">
        <v>0.72170000000000001</v>
      </c>
      <c r="J157" s="95">
        <v>0.86050000000000004</v>
      </c>
      <c r="K157" s="95">
        <v>0.90739999999999998</v>
      </c>
      <c r="L157" s="95">
        <v>0.79379999999999995</v>
      </c>
      <c r="M157" s="95">
        <v>0.86729999999999996</v>
      </c>
      <c r="N157" s="95">
        <v>0.93740000000000001</v>
      </c>
      <c r="O157" s="95">
        <v>0.87329999999999997</v>
      </c>
      <c r="P157" s="95">
        <v>0.14749999999999999</v>
      </c>
      <c r="Q157" s="95">
        <v>0.15709999999999999</v>
      </c>
      <c r="R157" s="95">
        <v>5.4600000000000003E-2</v>
      </c>
      <c r="S157" s="95">
        <v>0.1618</v>
      </c>
      <c r="T157" s="95">
        <v>0.15709999999999999</v>
      </c>
      <c r="U157" s="95">
        <v>0.1143</v>
      </c>
      <c r="V157" s="95">
        <v>0.1075</v>
      </c>
      <c r="W157" s="95">
        <v>0.18379999999999999</v>
      </c>
      <c r="X157" s="95">
        <v>0.25769999999999998</v>
      </c>
      <c r="Y157" s="95">
        <v>0.19650000000000001</v>
      </c>
      <c r="Z157" s="95">
        <v>0.15049999999999999</v>
      </c>
      <c r="AA157" s="95">
        <v>0.16739999999999999</v>
      </c>
      <c r="AD157" s="92" t="s">
        <v>107</v>
      </c>
      <c r="AE157" s="84">
        <v>0</v>
      </c>
      <c r="AF157" s="84">
        <v>0</v>
      </c>
      <c r="AG157" s="84">
        <v>0</v>
      </c>
      <c r="AH157" s="84">
        <v>0</v>
      </c>
      <c r="AI157" s="84">
        <v>0</v>
      </c>
      <c r="AK157" s="92" t="s">
        <v>107</v>
      </c>
      <c r="AL157" s="84">
        <v>0</v>
      </c>
      <c r="AM157" s="84">
        <v>0.20250000000000001</v>
      </c>
      <c r="AN157" s="84">
        <v>0</v>
      </c>
      <c r="AO157" s="84">
        <v>0</v>
      </c>
      <c r="AP157" s="84">
        <v>0.28789999999999999</v>
      </c>
      <c r="AR157" s="92" t="s">
        <v>107</v>
      </c>
      <c r="AS157" s="84">
        <v>0.52510000000000001</v>
      </c>
      <c r="AT157" s="84">
        <v>0.18920000000000001</v>
      </c>
      <c r="AU157" s="84">
        <v>0.3775</v>
      </c>
      <c r="AV157" s="84">
        <v>8.09E-2</v>
      </c>
      <c r="AW157" s="84">
        <v>0.4284</v>
      </c>
      <c r="AY157" s="92" t="s">
        <v>107</v>
      </c>
      <c r="AZ157" s="84">
        <v>0.54059999999999997</v>
      </c>
      <c r="BA157" s="84">
        <v>0.32100000000000001</v>
      </c>
      <c r="BB157" s="84">
        <v>0.30499999999999999</v>
      </c>
      <c r="BC157" s="84">
        <v>0.2268</v>
      </c>
      <c r="BD157" s="84">
        <v>0.57889999999999997</v>
      </c>
    </row>
    <row r="158" spans="1:56">
      <c r="A158" s="142"/>
      <c r="B158" s="142"/>
      <c r="C158" s="39">
        <v>6.5</v>
      </c>
      <c r="D158" s="95">
        <v>0.92630000000000001</v>
      </c>
      <c r="E158" s="95">
        <v>0.86860000000000004</v>
      </c>
      <c r="F158" s="95">
        <v>0.62470000000000003</v>
      </c>
      <c r="G158" s="95">
        <v>0.68020000000000003</v>
      </c>
      <c r="H158" s="95">
        <v>0.94389999999999996</v>
      </c>
      <c r="I158" s="95">
        <v>0.80869999999999997</v>
      </c>
      <c r="J158" s="95">
        <v>0.82579999999999998</v>
      </c>
      <c r="K158" s="95">
        <v>0.88880000000000003</v>
      </c>
      <c r="L158" s="95">
        <v>0.80630000000000002</v>
      </c>
      <c r="M158" s="95">
        <v>0.82969999999999999</v>
      </c>
      <c r="N158" s="95">
        <v>0.8982</v>
      </c>
      <c r="O158" s="95">
        <v>0.8498</v>
      </c>
      <c r="P158" s="95">
        <v>0.1321</v>
      </c>
      <c r="Q158" s="95">
        <v>0.11260000000000001</v>
      </c>
      <c r="R158" s="95">
        <v>4.6100000000000002E-2</v>
      </c>
      <c r="S158" s="95">
        <v>0.13669999999999999</v>
      </c>
      <c r="T158" s="95">
        <v>0.11260000000000001</v>
      </c>
      <c r="U158" s="95">
        <v>9.6199999999999994E-2</v>
      </c>
      <c r="V158" s="95">
        <v>7.9100000000000004E-2</v>
      </c>
      <c r="W158" s="95">
        <v>0.16750000000000001</v>
      </c>
      <c r="X158" s="95">
        <v>0.2162</v>
      </c>
      <c r="Y158" s="95">
        <v>0.1694</v>
      </c>
      <c r="Z158" s="95">
        <v>0.1162</v>
      </c>
      <c r="AA158" s="95">
        <v>0.13739999999999999</v>
      </c>
      <c r="AD158" s="92" t="s">
        <v>108</v>
      </c>
      <c r="AE158" s="84">
        <v>0</v>
      </c>
      <c r="AF158" s="84">
        <v>0</v>
      </c>
      <c r="AG158" s="84">
        <v>0</v>
      </c>
      <c r="AH158" s="84">
        <v>0</v>
      </c>
      <c r="AI158" s="84">
        <v>0</v>
      </c>
      <c r="AK158" s="92" t="s">
        <v>108</v>
      </c>
      <c r="AL158" s="84">
        <v>3.3999999999999998E-3</v>
      </c>
      <c r="AM158" s="84">
        <v>0.44280000000000003</v>
      </c>
      <c r="AN158" s="84">
        <v>0.10929999999999999</v>
      </c>
      <c r="AO158" s="84">
        <v>1.4E-2</v>
      </c>
      <c r="AP158" s="84">
        <v>0.55779999999999996</v>
      </c>
      <c r="AR158" s="92" t="s">
        <v>108</v>
      </c>
      <c r="AS158" s="84">
        <v>0.56710000000000005</v>
      </c>
      <c r="AT158" s="84">
        <v>9.9599999999999994E-2</v>
      </c>
      <c r="AU158" s="84">
        <v>0.3891</v>
      </c>
      <c r="AV158" s="84">
        <v>0.16639999999999999</v>
      </c>
      <c r="AW158" s="84">
        <v>0.37030000000000002</v>
      </c>
      <c r="AY158" s="92" t="s">
        <v>108</v>
      </c>
      <c r="AZ158" s="84">
        <v>0.6079</v>
      </c>
      <c r="BA158" s="84">
        <v>0.2329</v>
      </c>
      <c r="BB158" s="84">
        <v>0.2989</v>
      </c>
      <c r="BC158" s="84">
        <v>0.19700000000000001</v>
      </c>
      <c r="BD158" s="84">
        <v>0.48499999999999999</v>
      </c>
    </row>
    <row r="159" spans="1:56">
      <c r="A159" s="142"/>
      <c r="B159" s="142"/>
      <c r="C159" s="39">
        <v>6.5416666666666696</v>
      </c>
      <c r="D159" s="95">
        <v>0.88200000000000001</v>
      </c>
      <c r="E159" s="95">
        <v>0.71319999999999995</v>
      </c>
      <c r="F159" s="95">
        <v>0.58140000000000003</v>
      </c>
      <c r="G159" s="95">
        <v>0.70389999999999997</v>
      </c>
      <c r="H159" s="95">
        <v>0.78280000000000005</v>
      </c>
      <c r="I159" s="95">
        <v>0.73260000000000003</v>
      </c>
      <c r="J159" s="95">
        <v>0.80669999999999997</v>
      </c>
      <c r="K159" s="95">
        <v>0.85840000000000005</v>
      </c>
      <c r="L159" s="95">
        <v>0.83379999999999999</v>
      </c>
      <c r="M159" s="95">
        <v>0.83199999999999996</v>
      </c>
      <c r="N159" s="95">
        <v>0.91569999999999996</v>
      </c>
      <c r="O159" s="95">
        <v>0.84930000000000005</v>
      </c>
      <c r="P159" s="95">
        <v>0.1646</v>
      </c>
      <c r="Q159" s="95">
        <v>0.15840000000000001</v>
      </c>
      <c r="R159" s="95">
        <v>4.3999999999999997E-2</v>
      </c>
      <c r="S159" s="95">
        <v>0.16750000000000001</v>
      </c>
      <c r="T159" s="95">
        <v>0.15840000000000001</v>
      </c>
      <c r="U159" s="95">
        <v>0.11609999999999999</v>
      </c>
      <c r="V159" s="95">
        <v>9.74E-2</v>
      </c>
      <c r="W159" s="95">
        <v>0.1474</v>
      </c>
      <c r="X159" s="95">
        <v>0.37209999999999999</v>
      </c>
      <c r="Y159" s="95">
        <v>0.2092</v>
      </c>
      <c r="Z159" s="95">
        <v>0.14549999999999999</v>
      </c>
      <c r="AA159" s="95">
        <v>0.16919999999999999</v>
      </c>
      <c r="AD159" s="92" t="s">
        <v>109</v>
      </c>
      <c r="AE159" s="84">
        <v>0</v>
      </c>
      <c r="AF159" s="84">
        <v>0.1555</v>
      </c>
      <c r="AG159" s="84">
        <v>0</v>
      </c>
      <c r="AH159" s="84">
        <v>0</v>
      </c>
      <c r="AI159" s="84">
        <v>0.30640000000000001</v>
      </c>
      <c r="AK159" s="92" t="s">
        <v>109</v>
      </c>
      <c r="AL159" s="84">
        <v>0.16539999999999999</v>
      </c>
      <c r="AM159" s="84">
        <v>0.66020000000000001</v>
      </c>
      <c r="AN159" s="84">
        <v>0.6925</v>
      </c>
      <c r="AO159" s="84">
        <v>0.17050000000000001</v>
      </c>
      <c r="AP159" s="84">
        <v>0.91259999999999997</v>
      </c>
      <c r="AR159" s="92" t="s">
        <v>109</v>
      </c>
      <c r="AS159" s="84">
        <v>0.62760000000000005</v>
      </c>
      <c r="AT159" s="84">
        <v>7.3999999999999996E-2</v>
      </c>
      <c r="AU159" s="84">
        <v>0.40039999999999998</v>
      </c>
      <c r="AV159" s="84">
        <v>0.32019999999999998</v>
      </c>
      <c r="AW159" s="84">
        <v>0.31369999999999998</v>
      </c>
      <c r="AY159" s="92" t="s">
        <v>109</v>
      </c>
      <c r="AZ159" s="84">
        <v>0.68389999999999995</v>
      </c>
      <c r="BA159" s="84">
        <v>0.17710000000000001</v>
      </c>
      <c r="BB159" s="84">
        <v>0.30809999999999998</v>
      </c>
      <c r="BC159" s="84">
        <v>0.189</v>
      </c>
      <c r="BD159" s="84">
        <v>0.39579999999999999</v>
      </c>
    </row>
    <row r="160" spans="1:56">
      <c r="A160" s="142"/>
      <c r="B160" s="142"/>
      <c r="C160" s="39">
        <v>6.5833333333333304</v>
      </c>
      <c r="D160" s="95">
        <v>0.93640000000000001</v>
      </c>
      <c r="E160" s="95">
        <v>0.81830000000000003</v>
      </c>
      <c r="F160" s="95">
        <v>0.52359999999999995</v>
      </c>
      <c r="G160" s="95">
        <v>0.6613</v>
      </c>
      <c r="H160" s="95">
        <v>0.9667</v>
      </c>
      <c r="I160" s="95">
        <v>0.78129999999999999</v>
      </c>
      <c r="J160" s="95">
        <v>0.85899999999999999</v>
      </c>
      <c r="K160" s="95">
        <v>0.85370000000000001</v>
      </c>
      <c r="L160" s="95">
        <v>0.83279999999999998</v>
      </c>
      <c r="M160" s="95">
        <v>0.82020000000000004</v>
      </c>
      <c r="N160" s="95">
        <v>0.86719999999999997</v>
      </c>
      <c r="O160" s="95">
        <v>0.84660000000000002</v>
      </c>
      <c r="P160" s="95">
        <v>0.2601</v>
      </c>
      <c r="Q160" s="95">
        <v>0.2392</v>
      </c>
      <c r="R160" s="95">
        <v>8.3799999999999999E-2</v>
      </c>
      <c r="S160" s="95">
        <v>0.24199999999999999</v>
      </c>
      <c r="T160" s="95">
        <v>0.2392</v>
      </c>
      <c r="U160" s="95">
        <v>0.18340000000000001</v>
      </c>
      <c r="V160" s="95">
        <v>0.11070000000000001</v>
      </c>
      <c r="W160" s="95">
        <v>0.14499999999999999</v>
      </c>
      <c r="X160" s="95">
        <v>0.49359999999999998</v>
      </c>
      <c r="Y160" s="95">
        <v>0.22459999999999999</v>
      </c>
      <c r="Z160" s="95">
        <v>0.1479</v>
      </c>
      <c r="AA160" s="95">
        <v>0.186</v>
      </c>
      <c r="AD160" s="92" t="s">
        <v>110</v>
      </c>
      <c r="AE160" s="84">
        <v>0</v>
      </c>
      <c r="AF160" s="84">
        <v>0.46529999999999999</v>
      </c>
      <c r="AG160" s="84">
        <v>0.37340000000000001</v>
      </c>
      <c r="AH160" s="84">
        <v>0</v>
      </c>
      <c r="AI160" s="84">
        <v>0.81689999999999996</v>
      </c>
      <c r="AK160" s="92" t="s">
        <v>110</v>
      </c>
      <c r="AL160" s="84">
        <v>0.71489999999999998</v>
      </c>
      <c r="AM160" s="84">
        <v>0.72419999999999995</v>
      </c>
      <c r="AN160" s="84">
        <v>0.81459999999999999</v>
      </c>
      <c r="AO160" s="84">
        <v>0.26669999999999999</v>
      </c>
      <c r="AP160" s="84">
        <v>0.97889999999999999</v>
      </c>
      <c r="AR160" s="92" t="s">
        <v>110</v>
      </c>
      <c r="AS160" s="84">
        <v>0.63229999999999997</v>
      </c>
      <c r="AT160" s="84">
        <v>8.48E-2</v>
      </c>
      <c r="AU160" s="84">
        <v>0.31740000000000002</v>
      </c>
      <c r="AV160" s="84">
        <v>0.36930000000000002</v>
      </c>
      <c r="AW160" s="84">
        <v>0.34160000000000001</v>
      </c>
      <c r="AY160" s="92" t="s">
        <v>110</v>
      </c>
      <c r="AZ160" s="84">
        <v>0.73970000000000002</v>
      </c>
      <c r="BA160" s="84">
        <v>0.14660000000000001</v>
      </c>
      <c r="BB160" s="84">
        <v>0.2311</v>
      </c>
      <c r="BC160" s="84">
        <v>0.1283</v>
      </c>
      <c r="BD160" s="84">
        <v>0.43380000000000002</v>
      </c>
    </row>
    <row r="161" spans="1:56">
      <c r="A161" s="142"/>
      <c r="B161" s="142"/>
      <c r="C161" s="39">
        <v>6.625</v>
      </c>
      <c r="D161" s="95">
        <v>0.91510000000000002</v>
      </c>
      <c r="E161" s="95">
        <v>0.84319999999999995</v>
      </c>
      <c r="F161" s="95">
        <v>0.503</v>
      </c>
      <c r="G161" s="95">
        <v>0.65839999999999999</v>
      </c>
      <c r="H161" s="95">
        <v>0.95130000000000003</v>
      </c>
      <c r="I161" s="95">
        <v>0.7742</v>
      </c>
      <c r="J161" s="95">
        <v>0.8508</v>
      </c>
      <c r="K161" s="95">
        <v>0.85289999999999999</v>
      </c>
      <c r="L161" s="95">
        <v>0.86040000000000005</v>
      </c>
      <c r="M161" s="95">
        <v>0.82320000000000004</v>
      </c>
      <c r="N161" s="95">
        <v>0.87170000000000003</v>
      </c>
      <c r="O161" s="95">
        <v>0.8518</v>
      </c>
      <c r="P161" s="95">
        <v>0.26960000000000001</v>
      </c>
      <c r="Q161" s="95">
        <v>0.1641</v>
      </c>
      <c r="R161" s="95">
        <v>8.4199999999999997E-2</v>
      </c>
      <c r="S161" s="95">
        <v>0.17730000000000001</v>
      </c>
      <c r="T161" s="95">
        <v>0.1641</v>
      </c>
      <c r="U161" s="95">
        <v>0.16450000000000001</v>
      </c>
      <c r="V161" s="95">
        <v>0.1014</v>
      </c>
      <c r="W161" s="95">
        <v>0.13800000000000001</v>
      </c>
      <c r="X161" s="95">
        <v>0.66649999999999998</v>
      </c>
      <c r="Y161" s="95">
        <v>0.26390000000000002</v>
      </c>
      <c r="Z161" s="95">
        <v>0.13900000000000001</v>
      </c>
      <c r="AA161" s="95">
        <v>0.20039999999999999</v>
      </c>
      <c r="AD161" s="92" t="s">
        <v>111</v>
      </c>
      <c r="AE161" s="84">
        <v>0.32429999999999998</v>
      </c>
      <c r="AF161" s="84">
        <v>0.55379999999999996</v>
      </c>
      <c r="AG161" s="84">
        <v>0.71450000000000002</v>
      </c>
      <c r="AH161" s="84">
        <v>9.1300000000000006E-2</v>
      </c>
      <c r="AI161" s="84">
        <v>0.98480000000000001</v>
      </c>
      <c r="AK161" s="92" t="s">
        <v>111</v>
      </c>
      <c r="AL161" s="84">
        <v>0.76970000000000005</v>
      </c>
      <c r="AM161" s="84">
        <v>0.68700000000000006</v>
      </c>
      <c r="AN161" s="84">
        <v>0.80269999999999997</v>
      </c>
      <c r="AO161" s="84">
        <v>0.40210000000000001</v>
      </c>
      <c r="AP161" s="84">
        <v>0.97770000000000001</v>
      </c>
      <c r="AR161" s="92" t="s">
        <v>111</v>
      </c>
      <c r="AS161" s="84">
        <v>0.77410000000000001</v>
      </c>
      <c r="AT161" s="84">
        <v>4.1599999999999998E-2</v>
      </c>
      <c r="AU161" s="84">
        <v>0.1321</v>
      </c>
      <c r="AV161" s="84">
        <v>0.47820000000000001</v>
      </c>
      <c r="AW161" s="84">
        <v>0.4743</v>
      </c>
      <c r="AY161" s="92" t="s">
        <v>111</v>
      </c>
      <c r="AZ161" s="84">
        <v>0.75539999999999996</v>
      </c>
      <c r="BA161" s="84">
        <v>8.7900000000000006E-2</v>
      </c>
      <c r="BB161" s="84">
        <v>9.7699999999999995E-2</v>
      </c>
      <c r="BC161" s="84">
        <v>8.2699999999999996E-2</v>
      </c>
      <c r="BD161" s="84">
        <v>0.54690000000000005</v>
      </c>
    </row>
    <row r="162" spans="1:56">
      <c r="A162" s="142"/>
      <c r="B162" s="142"/>
      <c r="C162" s="39">
        <v>6.6666666666666696</v>
      </c>
      <c r="D162" s="95">
        <v>0.88590000000000002</v>
      </c>
      <c r="E162" s="95">
        <v>0.75270000000000004</v>
      </c>
      <c r="F162" s="95">
        <v>0.55130000000000001</v>
      </c>
      <c r="G162" s="95">
        <v>0.69750000000000001</v>
      </c>
      <c r="H162" s="95">
        <v>0.92390000000000005</v>
      </c>
      <c r="I162" s="95">
        <v>0.76229999999999998</v>
      </c>
      <c r="J162" s="95">
        <v>0.8548</v>
      </c>
      <c r="K162" s="95">
        <v>0.88170000000000004</v>
      </c>
      <c r="L162" s="95">
        <v>0.8659</v>
      </c>
      <c r="M162" s="95">
        <v>0.86170000000000002</v>
      </c>
      <c r="N162" s="95">
        <v>0.80159999999999998</v>
      </c>
      <c r="O162" s="95">
        <v>0.85309999999999997</v>
      </c>
      <c r="P162" s="95">
        <v>0.25779999999999997</v>
      </c>
      <c r="Q162" s="95">
        <v>0.1235</v>
      </c>
      <c r="R162" s="95">
        <v>8.4699999999999998E-2</v>
      </c>
      <c r="S162" s="95">
        <v>0.13220000000000001</v>
      </c>
      <c r="T162" s="95">
        <v>0.1235</v>
      </c>
      <c r="U162" s="95">
        <v>0.14749999999999999</v>
      </c>
      <c r="V162" s="95">
        <v>9.4399999999999998E-2</v>
      </c>
      <c r="W162" s="95">
        <v>0.13780000000000001</v>
      </c>
      <c r="X162" s="95">
        <v>0.66080000000000005</v>
      </c>
      <c r="Y162" s="95">
        <v>0.24629999999999999</v>
      </c>
      <c r="Z162" s="95">
        <v>0.17860000000000001</v>
      </c>
      <c r="AA162" s="95">
        <v>0.218</v>
      </c>
      <c r="AD162" s="92" t="s">
        <v>112</v>
      </c>
      <c r="AE162" s="84">
        <v>0.55830000000000002</v>
      </c>
      <c r="AF162" s="84">
        <v>0.50209999999999999</v>
      </c>
      <c r="AG162" s="84">
        <v>0.65049999999999997</v>
      </c>
      <c r="AH162" s="84">
        <v>9.0899999999999995E-2</v>
      </c>
      <c r="AI162" s="84">
        <v>0.98160000000000003</v>
      </c>
      <c r="AK162" s="92" t="s">
        <v>112</v>
      </c>
      <c r="AL162" s="84">
        <v>0.70130000000000003</v>
      </c>
      <c r="AM162" s="84">
        <v>0.68769999999999998</v>
      </c>
      <c r="AN162" s="84">
        <v>0.75770000000000004</v>
      </c>
      <c r="AO162" s="84">
        <v>0.37090000000000001</v>
      </c>
      <c r="AP162" s="84">
        <v>0.97009999999999996</v>
      </c>
      <c r="AR162" s="92" t="s">
        <v>112</v>
      </c>
      <c r="AS162" s="84">
        <v>0.76739999999999997</v>
      </c>
      <c r="AT162" s="84">
        <v>2.5100000000000001E-2</v>
      </c>
      <c r="AU162" s="84">
        <v>0.1285</v>
      </c>
      <c r="AV162" s="84">
        <v>0.30509999999999998</v>
      </c>
      <c r="AW162" s="84">
        <v>0.45600000000000002</v>
      </c>
      <c r="AY162" s="92" t="s">
        <v>112</v>
      </c>
      <c r="AZ162" s="84">
        <v>0.70050000000000001</v>
      </c>
      <c r="BA162" s="84">
        <v>0.13100000000000001</v>
      </c>
      <c r="BB162" s="84">
        <v>0.15129999999999999</v>
      </c>
      <c r="BC162" s="84">
        <v>4.3299999999999998E-2</v>
      </c>
      <c r="BD162" s="84">
        <v>0.625</v>
      </c>
    </row>
    <row r="163" spans="1:56">
      <c r="A163" s="142"/>
      <c r="B163" s="142"/>
      <c r="C163" s="39">
        <v>6.7083333333333304</v>
      </c>
      <c r="D163" s="95">
        <v>0.75549999999999995</v>
      </c>
      <c r="E163" s="95">
        <v>0.68600000000000005</v>
      </c>
      <c r="F163" s="95">
        <v>0.4032</v>
      </c>
      <c r="G163" s="95">
        <v>0.59950000000000003</v>
      </c>
      <c r="H163" s="95">
        <v>0.90859999999999996</v>
      </c>
      <c r="I163" s="95">
        <v>0.67059999999999997</v>
      </c>
      <c r="J163" s="95">
        <v>0.79820000000000002</v>
      </c>
      <c r="K163" s="95">
        <v>0.76049999999999995</v>
      </c>
      <c r="L163" s="95">
        <v>0.7258</v>
      </c>
      <c r="M163" s="95">
        <v>0.8105</v>
      </c>
      <c r="N163" s="95">
        <v>0.86299999999999999</v>
      </c>
      <c r="O163" s="95">
        <v>0.79159999999999997</v>
      </c>
      <c r="P163" s="95">
        <v>0.25390000000000001</v>
      </c>
      <c r="Q163" s="95">
        <v>0.1341</v>
      </c>
      <c r="R163" s="95">
        <v>8.1900000000000001E-2</v>
      </c>
      <c r="S163" s="95">
        <v>0.1535</v>
      </c>
      <c r="T163" s="95">
        <v>0.1341</v>
      </c>
      <c r="U163" s="95">
        <v>0.15079999999999999</v>
      </c>
      <c r="V163" s="95">
        <v>9.9599999999999994E-2</v>
      </c>
      <c r="W163" s="95">
        <v>0.13789999999999999</v>
      </c>
      <c r="X163" s="95">
        <v>0.60819999999999996</v>
      </c>
      <c r="Y163" s="95">
        <v>0.28349999999999997</v>
      </c>
      <c r="Z163" s="95">
        <v>0.18310000000000001</v>
      </c>
      <c r="AA163" s="95">
        <v>0.2165</v>
      </c>
      <c r="AD163" s="92" t="s">
        <v>113</v>
      </c>
      <c r="AE163" s="84">
        <v>0.47760000000000002</v>
      </c>
      <c r="AF163" s="84">
        <v>0.65769999999999995</v>
      </c>
      <c r="AG163" s="84">
        <v>0.61099999999999999</v>
      </c>
      <c r="AH163" s="84">
        <v>0</v>
      </c>
      <c r="AI163" s="84">
        <v>0.98240000000000005</v>
      </c>
      <c r="AK163" s="92" t="s">
        <v>113</v>
      </c>
      <c r="AL163" s="84">
        <v>0.64970000000000006</v>
      </c>
      <c r="AM163" s="84">
        <v>0.76039999999999996</v>
      </c>
      <c r="AN163" s="84">
        <v>0.71809999999999996</v>
      </c>
      <c r="AO163" s="84">
        <v>0.45660000000000001</v>
      </c>
      <c r="AP163" s="84">
        <v>0.97130000000000005</v>
      </c>
      <c r="AR163" s="92" t="s">
        <v>113</v>
      </c>
      <c r="AS163" s="84">
        <v>0.68049999999999999</v>
      </c>
      <c r="AT163" s="84">
        <v>0.24030000000000001</v>
      </c>
      <c r="AU163" s="84">
        <v>0.1182</v>
      </c>
      <c r="AV163" s="84">
        <v>0.20730000000000001</v>
      </c>
      <c r="AW163" s="84">
        <v>0.3987</v>
      </c>
      <c r="AY163" s="92" t="s">
        <v>113</v>
      </c>
      <c r="AZ163" s="84">
        <v>0.71160000000000001</v>
      </c>
      <c r="BA163" s="84">
        <v>0.2495</v>
      </c>
      <c r="BB163" s="84">
        <v>0.17749999999999999</v>
      </c>
      <c r="BC163" s="84">
        <v>2.2100000000000002E-2</v>
      </c>
      <c r="BD163" s="84">
        <v>0.66830000000000001</v>
      </c>
    </row>
    <row r="164" spans="1:56">
      <c r="A164" s="142"/>
      <c r="B164" s="142"/>
      <c r="C164" s="39">
        <v>6.75</v>
      </c>
      <c r="D164" s="95">
        <v>0.59240000000000004</v>
      </c>
      <c r="E164" s="95">
        <v>0.46439999999999998</v>
      </c>
      <c r="F164" s="95">
        <v>0.16539999999999999</v>
      </c>
      <c r="G164" s="95">
        <v>0.47020000000000001</v>
      </c>
      <c r="H164" s="95">
        <v>0.79049999999999998</v>
      </c>
      <c r="I164" s="95">
        <v>0.49659999999999999</v>
      </c>
      <c r="J164" s="95">
        <v>0.64259999999999995</v>
      </c>
      <c r="K164" s="95">
        <v>0.62</v>
      </c>
      <c r="L164" s="95">
        <v>0.48549999999999999</v>
      </c>
      <c r="M164" s="95">
        <v>0.67879999999999996</v>
      </c>
      <c r="N164" s="95">
        <v>0.79869999999999997</v>
      </c>
      <c r="O164" s="95">
        <v>0.64510000000000001</v>
      </c>
      <c r="P164" s="95">
        <v>0.32090000000000002</v>
      </c>
      <c r="Q164" s="95">
        <v>0.17460000000000001</v>
      </c>
      <c r="R164" s="95">
        <v>0.1043</v>
      </c>
      <c r="S164" s="95">
        <v>0.22589999999999999</v>
      </c>
      <c r="T164" s="95">
        <v>0.17460000000000001</v>
      </c>
      <c r="U164" s="95">
        <v>0.19789999999999999</v>
      </c>
      <c r="V164" s="95">
        <v>0.15409999999999999</v>
      </c>
      <c r="W164" s="95">
        <v>0.14979999999999999</v>
      </c>
      <c r="X164" s="95">
        <v>0.54859999999999998</v>
      </c>
      <c r="Y164" s="95">
        <v>0.39610000000000001</v>
      </c>
      <c r="Z164" s="95">
        <v>0.22889999999999999</v>
      </c>
      <c r="AA164" s="95">
        <v>0.24660000000000001</v>
      </c>
      <c r="AD164" s="92" t="s">
        <v>114</v>
      </c>
      <c r="AE164" s="84">
        <v>0.4672</v>
      </c>
      <c r="AF164" s="84">
        <v>0.58730000000000004</v>
      </c>
      <c r="AG164" s="84">
        <v>0.63839999999999997</v>
      </c>
      <c r="AH164" s="84">
        <v>1.47E-2</v>
      </c>
      <c r="AI164" s="84">
        <v>0.98640000000000005</v>
      </c>
      <c r="AK164" s="92" t="s">
        <v>114</v>
      </c>
      <c r="AL164" s="84">
        <v>0.65049999999999997</v>
      </c>
      <c r="AM164" s="84">
        <v>0.80779999999999996</v>
      </c>
      <c r="AN164" s="84">
        <v>0.74650000000000005</v>
      </c>
      <c r="AO164" s="84">
        <v>0.40160000000000001</v>
      </c>
      <c r="AP164" s="84">
        <v>0.96740000000000004</v>
      </c>
      <c r="AR164" s="92" t="s">
        <v>114</v>
      </c>
      <c r="AS164" s="84">
        <v>0.58530000000000004</v>
      </c>
      <c r="AT164" s="84">
        <v>0.1338</v>
      </c>
      <c r="AU164" s="84">
        <v>8.8900000000000007E-2</v>
      </c>
      <c r="AV164" s="84">
        <v>0.1002</v>
      </c>
      <c r="AW164" s="84">
        <v>0.36249999999999999</v>
      </c>
      <c r="AY164" s="92" t="s">
        <v>114</v>
      </c>
      <c r="AZ164" s="84">
        <v>0.66149999999999998</v>
      </c>
      <c r="BA164" s="84">
        <v>0.32219999999999999</v>
      </c>
      <c r="BB164" s="84">
        <v>0.16520000000000001</v>
      </c>
      <c r="BC164" s="84">
        <v>2.9000000000000001E-2</v>
      </c>
      <c r="BD164" s="84">
        <v>0.64800000000000002</v>
      </c>
    </row>
    <row r="165" spans="1:56">
      <c r="A165" s="142"/>
      <c r="B165" s="142"/>
      <c r="C165" s="39">
        <v>6.7916666666666696</v>
      </c>
      <c r="D165" s="95">
        <v>8.7099999999999997E-2</v>
      </c>
      <c r="E165" s="95">
        <v>6.0299999999999999E-2</v>
      </c>
      <c r="F165" s="95">
        <v>0</v>
      </c>
      <c r="G165" s="95">
        <v>0</v>
      </c>
      <c r="H165" s="95">
        <v>0.3049</v>
      </c>
      <c r="I165" s="95">
        <v>9.0499999999999997E-2</v>
      </c>
      <c r="J165" s="95">
        <v>0.32179999999999997</v>
      </c>
      <c r="K165" s="95">
        <v>0.38840000000000002</v>
      </c>
      <c r="L165" s="95">
        <v>0.1211</v>
      </c>
      <c r="M165" s="95">
        <v>0.3327</v>
      </c>
      <c r="N165" s="95">
        <v>0.54010000000000002</v>
      </c>
      <c r="O165" s="95">
        <v>0.34079999999999999</v>
      </c>
      <c r="P165" s="95">
        <v>0.31950000000000001</v>
      </c>
      <c r="Q165" s="95">
        <v>0.2606</v>
      </c>
      <c r="R165" s="95">
        <v>0.1192</v>
      </c>
      <c r="S165" s="95">
        <v>0.2903</v>
      </c>
      <c r="T165" s="95">
        <v>0.2606</v>
      </c>
      <c r="U165" s="95">
        <v>0.22650000000000001</v>
      </c>
      <c r="V165" s="95">
        <v>0.20050000000000001</v>
      </c>
      <c r="W165" s="95">
        <v>0.1991</v>
      </c>
      <c r="X165" s="95">
        <v>0.54510000000000003</v>
      </c>
      <c r="Y165" s="95">
        <v>0.46949999999999997</v>
      </c>
      <c r="Z165" s="95">
        <v>0.25090000000000001</v>
      </c>
      <c r="AA165" s="95">
        <v>0.27689999999999998</v>
      </c>
      <c r="AD165" s="92" t="s">
        <v>115</v>
      </c>
      <c r="AE165" s="84">
        <v>0.55589999999999995</v>
      </c>
      <c r="AF165" s="84">
        <v>0.77359999999999995</v>
      </c>
      <c r="AG165" s="84">
        <v>0.72889999999999999</v>
      </c>
      <c r="AH165" s="84">
        <v>0</v>
      </c>
      <c r="AI165" s="84">
        <v>0.98680000000000001</v>
      </c>
      <c r="AK165" s="92" t="s">
        <v>115</v>
      </c>
      <c r="AL165" s="84">
        <v>0.72150000000000003</v>
      </c>
      <c r="AM165" s="84">
        <v>0.90549999999999997</v>
      </c>
      <c r="AN165" s="84">
        <v>0.78959999999999997</v>
      </c>
      <c r="AO165" s="84">
        <v>0.68200000000000005</v>
      </c>
      <c r="AP165" s="84">
        <v>0.9667</v>
      </c>
      <c r="AR165" s="92" t="s">
        <v>115</v>
      </c>
      <c r="AS165" s="84">
        <v>0.49180000000000001</v>
      </c>
      <c r="AT165" s="84">
        <v>0.1002</v>
      </c>
      <c r="AU165" s="84">
        <v>7.2800000000000004E-2</v>
      </c>
      <c r="AV165" s="84">
        <v>5.0999999999999997E-2</v>
      </c>
      <c r="AW165" s="84">
        <v>0.31159999999999999</v>
      </c>
      <c r="AY165" s="92" t="s">
        <v>115</v>
      </c>
      <c r="AZ165" s="84">
        <v>0.60240000000000005</v>
      </c>
      <c r="BA165" s="84">
        <v>0.35620000000000002</v>
      </c>
      <c r="BB165" s="84">
        <v>0.16830000000000001</v>
      </c>
      <c r="BC165" s="84">
        <v>3.7600000000000001E-2</v>
      </c>
      <c r="BD165" s="84">
        <v>0.62409999999999999</v>
      </c>
    </row>
    <row r="166" spans="1:56">
      <c r="A166" s="142"/>
      <c r="B166" s="142"/>
      <c r="C166" s="39">
        <v>6.8333333333333304</v>
      </c>
      <c r="D166" s="95">
        <v>0</v>
      </c>
      <c r="E166" s="95">
        <v>0</v>
      </c>
      <c r="F166" s="95">
        <v>0</v>
      </c>
      <c r="G166" s="95">
        <v>0</v>
      </c>
      <c r="H166" s="95">
        <v>0</v>
      </c>
      <c r="I166" s="95">
        <v>0</v>
      </c>
      <c r="J166" s="95">
        <v>1.7100000000000001E-2</v>
      </c>
      <c r="K166" s="95">
        <v>4.0899999999999999E-2</v>
      </c>
      <c r="L166" s="95">
        <v>1.4E-3</v>
      </c>
      <c r="M166" s="95">
        <v>1.6400000000000001E-2</v>
      </c>
      <c r="N166" s="95">
        <v>0.12970000000000001</v>
      </c>
      <c r="O166" s="95">
        <v>4.1099999999999998E-2</v>
      </c>
      <c r="P166" s="95">
        <v>0.38819999999999999</v>
      </c>
      <c r="Q166" s="95">
        <v>0.30280000000000001</v>
      </c>
      <c r="R166" s="95">
        <v>0.1179</v>
      </c>
      <c r="S166" s="95">
        <v>0.32169999999999999</v>
      </c>
      <c r="T166" s="95">
        <v>0.30280000000000001</v>
      </c>
      <c r="U166" s="95">
        <v>0.25659999999999999</v>
      </c>
      <c r="V166" s="95">
        <v>0.29530000000000001</v>
      </c>
      <c r="W166" s="95">
        <v>0.31850000000000001</v>
      </c>
      <c r="X166" s="95">
        <v>0.66959999999999997</v>
      </c>
      <c r="Y166" s="95">
        <v>0.60760000000000003</v>
      </c>
      <c r="Z166" s="95">
        <v>0.36399999999999999</v>
      </c>
      <c r="AA166" s="95">
        <v>0.39169999999999999</v>
      </c>
      <c r="AD166" s="92" t="s">
        <v>116</v>
      </c>
      <c r="AE166" s="84">
        <v>0.58679999999999999</v>
      </c>
      <c r="AF166" s="84">
        <v>0.78110000000000002</v>
      </c>
      <c r="AG166" s="84">
        <v>0.82899999999999996</v>
      </c>
      <c r="AH166" s="84">
        <v>2.2499999999999999E-2</v>
      </c>
      <c r="AI166" s="84">
        <v>0.98899999999999999</v>
      </c>
      <c r="AK166" s="92" t="s">
        <v>116</v>
      </c>
      <c r="AL166" s="84">
        <v>0.71050000000000002</v>
      </c>
      <c r="AM166" s="84">
        <v>0.86140000000000005</v>
      </c>
      <c r="AN166" s="84">
        <v>0.81479999999999997</v>
      </c>
      <c r="AO166" s="84">
        <v>0.31850000000000001</v>
      </c>
      <c r="AP166" s="84">
        <v>0.96779999999999999</v>
      </c>
      <c r="AR166" s="92" t="s">
        <v>116</v>
      </c>
      <c r="AS166" s="84">
        <v>0.45019999999999999</v>
      </c>
      <c r="AT166" s="84">
        <v>7.7899999999999997E-2</v>
      </c>
      <c r="AU166" s="84">
        <v>0.1181</v>
      </c>
      <c r="AV166" s="84">
        <v>7.9500000000000001E-2</v>
      </c>
      <c r="AW166" s="84">
        <v>0.28199999999999997</v>
      </c>
      <c r="AY166" s="92" t="s">
        <v>116</v>
      </c>
      <c r="AZ166" s="84">
        <v>0.60170000000000001</v>
      </c>
      <c r="BA166" s="84">
        <v>0.3518</v>
      </c>
      <c r="BB166" s="84">
        <v>0.20180000000000001</v>
      </c>
      <c r="BC166" s="84">
        <v>6.2100000000000002E-2</v>
      </c>
      <c r="BD166" s="84">
        <v>0.55679999999999996</v>
      </c>
    </row>
    <row r="167" spans="1:56">
      <c r="A167" s="142"/>
      <c r="B167" s="142"/>
      <c r="C167" s="39">
        <v>6.875</v>
      </c>
      <c r="D167" s="95">
        <v>0</v>
      </c>
      <c r="E167" s="95">
        <v>0</v>
      </c>
      <c r="F167" s="95">
        <v>0</v>
      </c>
      <c r="G167" s="95">
        <v>0</v>
      </c>
      <c r="H167" s="95">
        <v>0</v>
      </c>
      <c r="I167" s="95">
        <v>0</v>
      </c>
      <c r="J167" s="95">
        <v>0</v>
      </c>
      <c r="K167" s="95">
        <v>0</v>
      </c>
      <c r="L167" s="95">
        <v>0</v>
      </c>
      <c r="M167" s="95">
        <v>0</v>
      </c>
      <c r="N167" s="95">
        <v>0</v>
      </c>
      <c r="O167" s="95">
        <v>0</v>
      </c>
      <c r="P167" s="95">
        <v>0.43730000000000002</v>
      </c>
      <c r="Q167" s="95">
        <v>0.32840000000000003</v>
      </c>
      <c r="R167" s="95">
        <v>0.123</v>
      </c>
      <c r="S167" s="95">
        <v>0.35360000000000003</v>
      </c>
      <c r="T167" s="95">
        <v>0.32840000000000003</v>
      </c>
      <c r="U167" s="95">
        <v>0.28179999999999999</v>
      </c>
      <c r="V167" s="95">
        <v>0.3921</v>
      </c>
      <c r="W167" s="95">
        <v>0.47460000000000002</v>
      </c>
      <c r="X167" s="95">
        <v>0.75929999999999997</v>
      </c>
      <c r="Y167" s="95">
        <v>0.67079999999999995</v>
      </c>
      <c r="Z167" s="95">
        <v>0.48930000000000001</v>
      </c>
      <c r="AA167" s="95">
        <v>0.51390000000000002</v>
      </c>
      <c r="AD167" s="92" t="s">
        <v>117</v>
      </c>
      <c r="AE167" s="84">
        <v>0.51270000000000004</v>
      </c>
      <c r="AF167" s="84">
        <v>0.95679999999999998</v>
      </c>
      <c r="AG167" s="84">
        <v>0.65149999999999997</v>
      </c>
      <c r="AH167" s="84">
        <v>9.9099999999999994E-2</v>
      </c>
      <c r="AI167" s="84">
        <v>0.99199999999999999</v>
      </c>
      <c r="AK167" s="92" t="s">
        <v>117</v>
      </c>
      <c r="AL167" s="84">
        <v>0.66069999999999995</v>
      </c>
      <c r="AM167" s="84">
        <v>0.89029999999999998</v>
      </c>
      <c r="AN167" s="84">
        <v>0.71179999999999999</v>
      </c>
      <c r="AO167" s="84">
        <v>0.38719999999999999</v>
      </c>
      <c r="AP167" s="84">
        <v>0.94310000000000005</v>
      </c>
      <c r="AR167" s="92" t="s">
        <v>117</v>
      </c>
      <c r="AS167" s="84">
        <v>0.43080000000000002</v>
      </c>
      <c r="AT167" s="84">
        <v>6.6400000000000001E-2</v>
      </c>
      <c r="AU167" s="84">
        <v>0.129</v>
      </c>
      <c r="AV167" s="84">
        <v>0.10390000000000001</v>
      </c>
      <c r="AW167" s="84">
        <v>0.20730000000000001</v>
      </c>
      <c r="AY167" s="92" t="s">
        <v>117</v>
      </c>
      <c r="AZ167" s="84">
        <v>0.5423</v>
      </c>
      <c r="BA167" s="84">
        <v>0.34100000000000003</v>
      </c>
      <c r="BB167" s="84">
        <v>0.1666</v>
      </c>
      <c r="BC167" s="84">
        <v>0.10390000000000001</v>
      </c>
      <c r="BD167" s="84">
        <v>0.48230000000000001</v>
      </c>
    </row>
    <row r="168" spans="1:56">
      <c r="A168" s="142"/>
      <c r="B168" s="142"/>
      <c r="C168" s="39">
        <v>6.9166666666666696</v>
      </c>
      <c r="D168" s="95">
        <v>0</v>
      </c>
      <c r="E168" s="95">
        <v>0</v>
      </c>
      <c r="F168" s="95">
        <v>0</v>
      </c>
      <c r="G168" s="95">
        <v>0</v>
      </c>
      <c r="H168" s="95">
        <v>0</v>
      </c>
      <c r="I168" s="95">
        <v>0</v>
      </c>
      <c r="J168" s="95">
        <v>0</v>
      </c>
      <c r="K168" s="95">
        <v>0</v>
      </c>
      <c r="L168" s="95">
        <v>0</v>
      </c>
      <c r="M168" s="95">
        <v>0</v>
      </c>
      <c r="N168" s="95">
        <v>0</v>
      </c>
      <c r="O168" s="95">
        <v>0</v>
      </c>
      <c r="P168" s="95">
        <v>0.39479999999999998</v>
      </c>
      <c r="Q168" s="95">
        <v>0.36149999999999999</v>
      </c>
      <c r="R168" s="95">
        <v>0.1105</v>
      </c>
      <c r="S168" s="95">
        <v>0.33460000000000001</v>
      </c>
      <c r="T168" s="95">
        <v>0.36149999999999999</v>
      </c>
      <c r="U168" s="95">
        <v>0.26500000000000001</v>
      </c>
      <c r="V168" s="95">
        <v>0.38390000000000002</v>
      </c>
      <c r="W168" s="95">
        <v>0.46289999999999998</v>
      </c>
      <c r="X168" s="95">
        <v>0.60540000000000005</v>
      </c>
      <c r="Y168" s="95">
        <v>0.66790000000000005</v>
      </c>
      <c r="Z168" s="95">
        <v>0.52029999999999998</v>
      </c>
      <c r="AA168" s="95">
        <v>0.50819999999999999</v>
      </c>
      <c r="AD168" s="92" t="s">
        <v>118</v>
      </c>
      <c r="AE168" s="84">
        <v>0</v>
      </c>
      <c r="AF168" s="84">
        <v>0.85880000000000001</v>
      </c>
      <c r="AG168" s="84">
        <v>0</v>
      </c>
      <c r="AH168" s="84">
        <v>0</v>
      </c>
      <c r="AI168" s="84">
        <v>1.0002</v>
      </c>
      <c r="AK168" s="92" t="s">
        <v>118</v>
      </c>
      <c r="AL168" s="84">
        <v>0.23549999999999999</v>
      </c>
      <c r="AM168" s="84">
        <v>0.81200000000000006</v>
      </c>
      <c r="AN168" s="84">
        <v>0.30730000000000002</v>
      </c>
      <c r="AO168" s="84">
        <v>0.20250000000000001</v>
      </c>
      <c r="AP168" s="84">
        <v>0.82850000000000001</v>
      </c>
      <c r="AR168" s="92" t="s">
        <v>118</v>
      </c>
      <c r="AS168" s="84">
        <v>0.45229999999999998</v>
      </c>
      <c r="AT168" s="84">
        <v>9.6600000000000005E-2</v>
      </c>
      <c r="AU168" s="84">
        <v>0.13850000000000001</v>
      </c>
      <c r="AV168" s="84">
        <v>0.14949999999999999</v>
      </c>
      <c r="AW168" s="84">
        <v>0.2266</v>
      </c>
      <c r="AY168" s="92" t="s">
        <v>118</v>
      </c>
      <c r="AZ168" s="84">
        <v>0.56869999999999998</v>
      </c>
      <c r="BA168" s="84">
        <v>0.39429999999999998</v>
      </c>
      <c r="BB168" s="84">
        <v>0.22620000000000001</v>
      </c>
      <c r="BC168" s="84">
        <v>0.15989999999999999</v>
      </c>
      <c r="BD168" s="84">
        <v>0.52510000000000001</v>
      </c>
    </row>
    <row r="169" spans="1:56">
      <c r="A169" s="142"/>
      <c r="B169" s="142"/>
      <c r="C169" s="39">
        <v>6.9583333333333304</v>
      </c>
      <c r="D169" s="95">
        <v>0</v>
      </c>
      <c r="E169" s="95">
        <v>0</v>
      </c>
      <c r="F169" s="95">
        <v>0</v>
      </c>
      <c r="G169" s="95">
        <v>0</v>
      </c>
      <c r="H169" s="95">
        <v>0</v>
      </c>
      <c r="I169" s="95">
        <v>0</v>
      </c>
      <c r="J169" s="95">
        <v>0</v>
      </c>
      <c r="K169" s="95">
        <v>0</v>
      </c>
      <c r="L169" s="95">
        <v>0</v>
      </c>
      <c r="M169" s="95">
        <v>0</v>
      </c>
      <c r="N169" s="95">
        <v>0</v>
      </c>
      <c r="O169" s="95">
        <v>0</v>
      </c>
      <c r="P169" s="95">
        <v>0.34870000000000001</v>
      </c>
      <c r="Q169" s="95">
        <v>0.41389999999999999</v>
      </c>
      <c r="R169" s="95">
        <v>0.1198</v>
      </c>
      <c r="S169" s="95">
        <v>0.35310000000000002</v>
      </c>
      <c r="T169" s="95">
        <v>0.41389999999999999</v>
      </c>
      <c r="U169" s="95">
        <v>0.2656</v>
      </c>
      <c r="V169" s="95">
        <v>0.42099999999999999</v>
      </c>
      <c r="W169" s="95">
        <v>0.435</v>
      </c>
      <c r="X169" s="95">
        <v>0.4526</v>
      </c>
      <c r="Y169" s="95">
        <v>0.4728</v>
      </c>
      <c r="Z169" s="95">
        <v>0.53180000000000005</v>
      </c>
      <c r="AA169" s="95">
        <v>0.48570000000000002</v>
      </c>
      <c r="AD169" s="92" t="s">
        <v>119</v>
      </c>
      <c r="AE169" s="84">
        <v>0</v>
      </c>
      <c r="AF169" s="84">
        <v>0.49309999999999998</v>
      </c>
      <c r="AG169" s="84">
        <v>0</v>
      </c>
      <c r="AH169" s="84">
        <v>0</v>
      </c>
      <c r="AI169" s="84">
        <v>0.65410000000000001</v>
      </c>
      <c r="AK169" s="92" t="s">
        <v>119</v>
      </c>
      <c r="AL169" s="84">
        <v>0</v>
      </c>
      <c r="AM169" s="84">
        <v>0.54769999999999996</v>
      </c>
      <c r="AN169" s="84">
        <v>0</v>
      </c>
      <c r="AO169" s="84">
        <v>1.37E-2</v>
      </c>
      <c r="AP169" s="84">
        <v>0.52600000000000002</v>
      </c>
      <c r="AR169" s="92" t="s">
        <v>119</v>
      </c>
      <c r="AS169" s="84">
        <v>0.51229999999999998</v>
      </c>
      <c r="AT169" s="84">
        <v>0.22070000000000001</v>
      </c>
      <c r="AU169" s="84">
        <v>0.2412</v>
      </c>
      <c r="AV169" s="84">
        <v>0.2014</v>
      </c>
      <c r="AW169" s="84">
        <v>0.33779999999999999</v>
      </c>
      <c r="AY169" s="92" t="s">
        <v>119</v>
      </c>
      <c r="AZ169" s="84">
        <v>0.62649999999999995</v>
      </c>
      <c r="BA169" s="84">
        <v>0.50019999999999998</v>
      </c>
      <c r="BB169" s="84">
        <v>0.34379999999999999</v>
      </c>
      <c r="BC169" s="84">
        <v>0.24690000000000001</v>
      </c>
      <c r="BD169" s="84">
        <v>0.60089999999999999</v>
      </c>
    </row>
    <row r="170" spans="1:56">
      <c r="A170" s="142"/>
      <c r="B170" s="142"/>
      <c r="C170" s="39">
        <v>7</v>
      </c>
      <c r="D170" s="95">
        <v>0</v>
      </c>
      <c r="E170" s="95">
        <v>0</v>
      </c>
      <c r="F170" s="95">
        <v>0</v>
      </c>
      <c r="G170" s="95">
        <v>0</v>
      </c>
      <c r="H170" s="95">
        <v>0</v>
      </c>
      <c r="I170" s="95">
        <v>0</v>
      </c>
      <c r="J170" s="95">
        <v>0</v>
      </c>
      <c r="K170" s="95">
        <v>0</v>
      </c>
      <c r="L170" s="95">
        <v>0</v>
      </c>
      <c r="M170" s="95">
        <v>0</v>
      </c>
      <c r="N170" s="95">
        <v>0</v>
      </c>
      <c r="O170" s="95">
        <v>0</v>
      </c>
      <c r="P170" s="95">
        <v>0.41360000000000002</v>
      </c>
      <c r="Q170" s="95">
        <v>0.52639999999999998</v>
      </c>
      <c r="R170" s="95">
        <v>0.1285</v>
      </c>
      <c r="S170" s="95">
        <v>0.46289999999999998</v>
      </c>
      <c r="T170" s="95">
        <v>0.52639999999999998</v>
      </c>
      <c r="U170" s="95">
        <v>0.3226</v>
      </c>
      <c r="V170" s="95">
        <v>0.48520000000000002</v>
      </c>
      <c r="W170" s="95">
        <v>0.49859999999999999</v>
      </c>
      <c r="X170" s="95">
        <v>0.32140000000000002</v>
      </c>
      <c r="Y170" s="95">
        <v>0.42849999999999999</v>
      </c>
      <c r="Z170" s="95">
        <v>0.53439999999999999</v>
      </c>
      <c r="AA170" s="95">
        <v>0.49170000000000003</v>
      </c>
      <c r="AD170" s="92" t="s">
        <v>120</v>
      </c>
      <c r="AE170" s="84">
        <v>0</v>
      </c>
      <c r="AF170" s="84">
        <v>0</v>
      </c>
      <c r="AG170" s="84">
        <v>0</v>
      </c>
      <c r="AH170" s="84">
        <v>0</v>
      </c>
      <c r="AI170" s="84">
        <v>0</v>
      </c>
      <c r="AK170" s="92" t="s">
        <v>120</v>
      </c>
      <c r="AL170" s="84">
        <v>0</v>
      </c>
      <c r="AM170" s="84">
        <v>6.4799999999999996E-2</v>
      </c>
      <c r="AN170" s="84">
        <v>0</v>
      </c>
      <c r="AO170" s="84">
        <v>0</v>
      </c>
      <c r="AP170" s="84">
        <v>0.15609999999999999</v>
      </c>
      <c r="AR170" s="92" t="s">
        <v>120</v>
      </c>
      <c r="AS170" s="84">
        <v>0.58830000000000005</v>
      </c>
      <c r="AT170" s="84">
        <v>0.23930000000000001</v>
      </c>
      <c r="AU170" s="84">
        <v>0.41439999999999999</v>
      </c>
      <c r="AV170" s="84">
        <v>0.27300000000000002</v>
      </c>
      <c r="AW170" s="84">
        <v>0.43790000000000001</v>
      </c>
      <c r="AY170" s="92" t="s">
        <v>120</v>
      </c>
      <c r="AZ170" s="84">
        <v>0.7288</v>
      </c>
      <c r="BA170" s="84">
        <v>0.49759999999999999</v>
      </c>
      <c r="BB170" s="84">
        <v>0.49480000000000002</v>
      </c>
      <c r="BC170" s="84">
        <v>0.39910000000000001</v>
      </c>
      <c r="BD170" s="84">
        <v>0.67969999999999997</v>
      </c>
    </row>
    <row r="171" spans="1:56">
      <c r="A171" s="142" t="s">
        <v>79</v>
      </c>
      <c r="B171" s="142"/>
      <c r="C171" s="5">
        <v>7.0416666666666696</v>
      </c>
      <c r="D171" s="84">
        <v>0</v>
      </c>
      <c r="E171" s="84">
        <v>0</v>
      </c>
      <c r="F171" s="84">
        <v>0</v>
      </c>
      <c r="G171" s="84">
        <v>0</v>
      </c>
      <c r="H171" s="84">
        <v>0</v>
      </c>
      <c r="I171" s="84">
        <v>0</v>
      </c>
      <c r="J171" s="84">
        <v>0</v>
      </c>
      <c r="K171" s="84">
        <v>0</v>
      </c>
      <c r="L171" s="84">
        <v>0</v>
      </c>
      <c r="M171" s="84">
        <v>0</v>
      </c>
      <c r="N171" s="84">
        <v>0</v>
      </c>
      <c r="O171" s="84">
        <v>0</v>
      </c>
      <c r="P171" s="84">
        <v>0.35239999999999999</v>
      </c>
      <c r="Q171" s="84">
        <v>0.58809999999999996</v>
      </c>
      <c r="R171" s="84">
        <v>0.12609999999999999</v>
      </c>
      <c r="S171" s="84">
        <v>0.49509999999999998</v>
      </c>
      <c r="T171" s="84">
        <v>0.58809999999999996</v>
      </c>
      <c r="U171" s="84">
        <v>0.31809999999999999</v>
      </c>
      <c r="V171" s="84">
        <v>0.27260000000000001</v>
      </c>
      <c r="W171" s="84">
        <v>0.40739999999999998</v>
      </c>
      <c r="X171" s="84">
        <v>0.1638</v>
      </c>
      <c r="Y171" s="84">
        <v>0.25009999999999999</v>
      </c>
      <c r="Z171" s="84">
        <v>0.46239999999999998</v>
      </c>
      <c r="AA171" s="84">
        <v>0.38490000000000002</v>
      </c>
      <c r="AD171" s="92" t="s">
        <v>121</v>
      </c>
      <c r="AE171" s="84">
        <v>0</v>
      </c>
      <c r="AF171" s="84">
        <v>0</v>
      </c>
      <c r="AG171" s="84">
        <v>0</v>
      </c>
      <c r="AH171" s="84">
        <v>0</v>
      </c>
      <c r="AI171" s="84">
        <v>0</v>
      </c>
      <c r="AK171" s="92" t="s">
        <v>121</v>
      </c>
      <c r="AL171" s="84">
        <v>0</v>
      </c>
      <c r="AM171" s="84">
        <v>0</v>
      </c>
      <c r="AN171" s="84">
        <v>0</v>
      </c>
      <c r="AO171" s="84">
        <v>0</v>
      </c>
      <c r="AP171" s="84">
        <v>2.3E-3</v>
      </c>
      <c r="AR171" s="92" t="s">
        <v>121</v>
      </c>
      <c r="AS171" s="84">
        <v>0.60429999999999995</v>
      </c>
      <c r="AT171" s="84">
        <v>0.29289999999999999</v>
      </c>
      <c r="AU171" s="84">
        <v>0.60509999999999997</v>
      </c>
      <c r="AV171" s="84">
        <v>0.32979999999999998</v>
      </c>
      <c r="AW171" s="84">
        <v>0.51100000000000001</v>
      </c>
      <c r="AY171" s="92" t="s">
        <v>121</v>
      </c>
      <c r="AZ171" s="84">
        <v>0.77210000000000001</v>
      </c>
      <c r="BA171" s="84">
        <v>0.49080000000000001</v>
      </c>
      <c r="BB171" s="84">
        <v>0.61739999999999995</v>
      </c>
      <c r="BC171" s="84">
        <v>0.57069999999999999</v>
      </c>
      <c r="BD171" s="84">
        <v>0.72609999999999997</v>
      </c>
    </row>
    <row r="172" spans="1:56">
      <c r="A172" s="142"/>
      <c r="B172" s="142"/>
      <c r="C172" s="5">
        <v>7.0833333333333304</v>
      </c>
      <c r="D172" s="84">
        <v>0</v>
      </c>
      <c r="E172" s="84">
        <v>0</v>
      </c>
      <c r="F172" s="84">
        <v>0</v>
      </c>
      <c r="G172" s="84">
        <v>0</v>
      </c>
      <c r="H172" s="84">
        <v>0</v>
      </c>
      <c r="I172" s="84">
        <v>0</v>
      </c>
      <c r="J172" s="84">
        <v>0</v>
      </c>
      <c r="K172" s="84">
        <v>0</v>
      </c>
      <c r="L172" s="84">
        <v>0</v>
      </c>
      <c r="M172" s="84">
        <v>0</v>
      </c>
      <c r="N172" s="84">
        <v>0</v>
      </c>
      <c r="O172" s="84">
        <v>0</v>
      </c>
      <c r="P172" s="84">
        <v>0.33129999999999998</v>
      </c>
      <c r="Q172" s="84">
        <v>0.53410000000000002</v>
      </c>
      <c r="R172" s="84">
        <v>0.1147</v>
      </c>
      <c r="S172" s="84">
        <v>0.47520000000000001</v>
      </c>
      <c r="T172" s="84">
        <v>0.53410000000000002</v>
      </c>
      <c r="U172" s="84">
        <v>0.29720000000000002</v>
      </c>
      <c r="V172" s="84">
        <v>0.42509999999999998</v>
      </c>
      <c r="W172" s="84">
        <v>0.49630000000000002</v>
      </c>
      <c r="X172" s="84">
        <v>0.12870000000000001</v>
      </c>
      <c r="Y172" s="84">
        <v>0.22120000000000001</v>
      </c>
      <c r="Z172" s="84">
        <v>0.46029999999999999</v>
      </c>
      <c r="AA172" s="84">
        <v>0.41589999999999999</v>
      </c>
      <c r="AD172" s="92" t="s">
        <v>122</v>
      </c>
      <c r="AE172" s="84">
        <v>0</v>
      </c>
      <c r="AF172" s="84">
        <v>0</v>
      </c>
      <c r="AG172" s="84">
        <v>0</v>
      </c>
      <c r="AH172" s="84">
        <v>0</v>
      </c>
      <c r="AI172" s="84">
        <v>0</v>
      </c>
      <c r="AK172" s="92" t="s">
        <v>122</v>
      </c>
      <c r="AL172" s="84">
        <v>0</v>
      </c>
      <c r="AM172" s="84">
        <v>0</v>
      </c>
      <c r="AN172" s="84">
        <v>0</v>
      </c>
      <c r="AO172" s="84">
        <v>0</v>
      </c>
      <c r="AP172" s="84">
        <v>0</v>
      </c>
      <c r="AR172" s="92" t="s">
        <v>122</v>
      </c>
      <c r="AS172" s="84">
        <v>0.6573</v>
      </c>
      <c r="AT172" s="84">
        <v>0.44679999999999997</v>
      </c>
      <c r="AU172" s="84">
        <v>0.68889999999999996</v>
      </c>
      <c r="AV172" s="84">
        <v>0.24890000000000001</v>
      </c>
      <c r="AW172" s="84">
        <v>0.54569999999999996</v>
      </c>
      <c r="AY172" s="92" t="s">
        <v>122</v>
      </c>
      <c r="AZ172" s="84">
        <v>0.81559999999999999</v>
      </c>
      <c r="BA172" s="84">
        <v>0.51359999999999995</v>
      </c>
      <c r="BB172" s="84">
        <v>0.61580000000000001</v>
      </c>
      <c r="BC172" s="84">
        <v>0.59530000000000005</v>
      </c>
      <c r="BD172" s="84">
        <v>0.69969999999999999</v>
      </c>
    </row>
    <row r="173" spans="1:56">
      <c r="A173" s="142"/>
      <c r="B173" s="142"/>
      <c r="C173" s="5">
        <v>7.125</v>
      </c>
      <c r="D173" s="84">
        <v>0</v>
      </c>
      <c r="E173" s="84">
        <v>0</v>
      </c>
      <c r="F173" s="84">
        <v>0</v>
      </c>
      <c r="G173" s="84">
        <v>0</v>
      </c>
      <c r="H173" s="84">
        <v>0</v>
      </c>
      <c r="I173" s="84">
        <v>0</v>
      </c>
      <c r="J173" s="84">
        <v>0</v>
      </c>
      <c r="K173" s="84">
        <v>0</v>
      </c>
      <c r="L173" s="84">
        <v>0</v>
      </c>
      <c r="M173" s="84">
        <v>0</v>
      </c>
      <c r="N173" s="84">
        <v>0</v>
      </c>
      <c r="O173" s="84">
        <v>0</v>
      </c>
      <c r="P173" s="84">
        <v>0.28160000000000002</v>
      </c>
      <c r="Q173" s="84">
        <v>0.48659999999999998</v>
      </c>
      <c r="R173" s="84">
        <v>9.9299999999999999E-2</v>
      </c>
      <c r="S173" s="84">
        <v>0.41210000000000002</v>
      </c>
      <c r="T173" s="84">
        <v>0.48659999999999998</v>
      </c>
      <c r="U173" s="84">
        <v>0.25879999999999997</v>
      </c>
      <c r="V173" s="84">
        <v>0.35470000000000002</v>
      </c>
      <c r="W173" s="84">
        <v>0.41439999999999999</v>
      </c>
      <c r="X173" s="84">
        <v>0.12989999999999999</v>
      </c>
      <c r="Y173" s="84">
        <v>0.2261</v>
      </c>
      <c r="Z173" s="84">
        <v>0.43330000000000002</v>
      </c>
      <c r="AA173" s="84">
        <v>0.37619999999999998</v>
      </c>
      <c r="AD173" s="92" t="s">
        <v>123</v>
      </c>
      <c r="AE173" s="84">
        <v>0</v>
      </c>
      <c r="AF173" s="84">
        <v>0</v>
      </c>
      <c r="AG173" s="84">
        <v>0</v>
      </c>
      <c r="AH173" s="84">
        <v>0</v>
      </c>
      <c r="AI173" s="84">
        <v>0</v>
      </c>
      <c r="AK173" s="92" t="s">
        <v>123</v>
      </c>
      <c r="AL173" s="84">
        <v>0</v>
      </c>
      <c r="AM173" s="84">
        <v>0</v>
      </c>
      <c r="AN173" s="84">
        <v>0</v>
      </c>
      <c r="AO173" s="84">
        <v>0</v>
      </c>
      <c r="AP173" s="84">
        <v>0</v>
      </c>
      <c r="AR173" s="92" t="s">
        <v>123</v>
      </c>
      <c r="AS173" s="84">
        <v>0.65280000000000005</v>
      </c>
      <c r="AT173" s="84">
        <v>0.45910000000000001</v>
      </c>
      <c r="AU173" s="84">
        <v>0.58540000000000003</v>
      </c>
      <c r="AV173" s="84">
        <v>0.31690000000000002</v>
      </c>
      <c r="AW173" s="84">
        <v>0.52680000000000005</v>
      </c>
      <c r="AY173" s="92" t="s">
        <v>123</v>
      </c>
      <c r="AZ173" s="84">
        <v>0.81530000000000002</v>
      </c>
      <c r="BA173" s="84">
        <v>0.61080000000000001</v>
      </c>
      <c r="BB173" s="84">
        <v>0.59240000000000004</v>
      </c>
      <c r="BC173" s="84">
        <v>0.65610000000000002</v>
      </c>
      <c r="BD173" s="84">
        <v>0.70269999999999999</v>
      </c>
    </row>
    <row r="174" spans="1:56">
      <c r="A174" s="142"/>
      <c r="B174" s="142"/>
      <c r="C174" s="5">
        <v>7.1666666666666696</v>
      </c>
      <c r="D174" s="84">
        <v>0</v>
      </c>
      <c r="E174" s="84">
        <v>0</v>
      </c>
      <c r="F174" s="84">
        <v>0</v>
      </c>
      <c r="G174" s="84">
        <v>0</v>
      </c>
      <c r="H174" s="84">
        <v>0</v>
      </c>
      <c r="I174" s="84">
        <v>0</v>
      </c>
      <c r="J174" s="84">
        <v>0</v>
      </c>
      <c r="K174" s="84">
        <v>0</v>
      </c>
      <c r="L174" s="84">
        <v>0</v>
      </c>
      <c r="M174" s="84">
        <v>0</v>
      </c>
      <c r="N174" s="84">
        <v>0</v>
      </c>
      <c r="O174" s="84">
        <v>0</v>
      </c>
      <c r="P174" s="84">
        <v>0.2455</v>
      </c>
      <c r="Q174" s="84">
        <v>0.40229999999999999</v>
      </c>
      <c r="R174" s="84">
        <v>9.7500000000000003E-2</v>
      </c>
      <c r="S174" s="84">
        <v>0.34970000000000001</v>
      </c>
      <c r="T174" s="84">
        <v>0.40229999999999999</v>
      </c>
      <c r="U174" s="84">
        <v>0.22550000000000001</v>
      </c>
      <c r="V174" s="84">
        <v>0.26929999999999998</v>
      </c>
      <c r="W174" s="84">
        <v>0.33529999999999999</v>
      </c>
      <c r="X174" s="84">
        <v>0.1153</v>
      </c>
      <c r="Y174" s="84">
        <v>0.20580000000000001</v>
      </c>
      <c r="Z174" s="84">
        <v>0.4531</v>
      </c>
      <c r="AA174" s="84">
        <v>0.35610000000000003</v>
      </c>
      <c r="AD174" s="92" t="s">
        <v>124</v>
      </c>
      <c r="AE174" s="84">
        <v>0</v>
      </c>
      <c r="AF174" s="84">
        <v>0</v>
      </c>
      <c r="AG174" s="84">
        <v>0</v>
      </c>
      <c r="AH174" s="84">
        <v>0</v>
      </c>
      <c r="AI174" s="84">
        <v>0</v>
      </c>
      <c r="AK174" s="92" t="s">
        <v>124</v>
      </c>
      <c r="AL174" s="84">
        <v>0</v>
      </c>
      <c r="AM174" s="84">
        <v>0</v>
      </c>
      <c r="AN174" s="84">
        <v>0</v>
      </c>
      <c r="AO174" s="84">
        <v>0</v>
      </c>
      <c r="AP174" s="84">
        <v>0</v>
      </c>
      <c r="AR174" s="92" t="s">
        <v>124</v>
      </c>
      <c r="AS174" s="84">
        <v>0.69830000000000003</v>
      </c>
      <c r="AT174" s="84">
        <v>0.42609999999999998</v>
      </c>
      <c r="AU174" s="84">
        <v>0.60040000000000004</v>
      </c>
      <c r="AV174" s="84">
        <v>0.3</v>
      </c>
      <c r="AW174" s="84">
        <v>0.61880000000000002</v>
      </c>
      <c r="AY174" s="92" t="s">
        <v>124</v>
      </c>
      <c r="AZ174" s="84">
        <v>0.76759999999999995</v>
      </c>
      <c r="BA174" s="84">
        <v>0.71540000000000004</v>
      </c>
      <c r="BB174" s="84">
        <v>0.57389999999999997</v>
      </c>
      <c r="BC174" s="84">
        <v>0.58420000000000005</v>
      </c>
      <c r="BD174" s="84">
        <v>0.66849999999999998</v>
      </c>
    </row>
    <row r="175" spans="1:56">
      <c r="A175" s="142"/>
      <c r="B175" s="142"/>
      <c r="C175" s="5">
        <v>7.2083333333333304</v>
      </c>
      <c r="D175" s="84">
        <v>0</v>
      </c>
      <c r="E175" s="84">
        <v>0</v>
      </c>
      <c r="F175" s="84">
        <v>0</v>
      </c>
      <c r="G175" s="84">
        <v>0</v>
      </c>
      <c r="H175" s="84">
        <v>0</v>
      </c>
      <c r="I175" s="84">
        <v>0</v>
      </c>
      <c r="J175" s="84">
        <v>0</v>
      </c>
      <c r="K175" s="84">
        <v>0</v>
      </c>
      <c r="L175" s="84">
        <v>0</v>
      </c>
      <c r="M175" s="84">
        <v>0</v>
      </c>
      <c r="N175" s="84">
        <v>0</v>
      </c>
      <c r="O175" s="84">
        <v>0</v>
      </c>
      <c r="P175" s="84">
        <v>0.24540000000000001</v>
      </c>
      <c r="Q175" s="84">
        <v>0.37980000000000003</v>
      </c>
      <c r="R175" s="84">
        <v>8.4099999999999994E-2</v>
      </c>
      <c r="S175" s="84">
        <v>0.34760000000000002</v>
      </c>
      <c r="T175" s="84">
        <v>0.37980000000000003</v>
      </c>
      <c r="U175" s="84">
        <v>0.217</v>
      </c>
      <c r="V175" s="84">
        <v>0.20619999999999999</v>
      </c>
      <c r="W175" s="84">
        <v>0.27339999999999998</v>
      </c>
      <c r="X175" s="84">
        <v>0.1027</v>
      </c>
      <c r="Y175" s="84">
        <v>0.16189999999999999</v>
      </c>
      <c r="Z175" s="84">
        <v>0.47160000000000002</v>
      </c>
      <c r="AA175" s="84">
        <v>0.34089999999999998</v>
      </c>
    </row>
    <row r="176" spans="1:56">
      <c r="A176" s="142"/>
      <c r="B176" s="142"/>
      <c r="C176" s="5">
        <v>7.25</v>
      </c>
      <c r="D176" s="84">
        <v>0</v>
      </c>
      <c r="E176" s="84">
        <v>0</v>
      </c>
      <c r="F176" s="84">
        <v>0</v>
      </c>
      <c r="G176" s="84">
        <v>0</v>
      </c>
      <c r="H176" s="84">
        <v>0</v>
      </c>
      <c r="I176" s="84">
        <v>0</v>
      </c>
      <c r="J176" s="84">
        <v>2.0000000000000001E-4</v>
      </c>
      <c r="K176" s="84">
        <v>3.5999999999999999E-3</v>
      </c>
      <c r="L176" s="84">
        <v>0</v>
      </c>
      <c r="M176" s="84">
        <v>0</v>
      </c>
      <c r="N176" s="84">
        <v>0</v>
      </c>
      <c r="O176" s="84">
        <v>8.0000000000000004E-4</v>
      </c>
      <c r="P176" s="84">
        <v>0.25509999999999999</v>
      </c>
      <c r="Q176" s="84">
        <v>0.35170000000000001</v>
      </c>
      <c r="R176" s="84">
        <v>8.2900000000000001E-2</v>
      </c>
      <c r="S176" s="84">
        <v>0.36919999999999997</v>
      </c>
      <c r="T176" s="84">
        <v>0.35170000000000001</v>
      </c>
      <c r="U176" s="84">
        <v>0.2203</v>
      </c>
      <c r="V176" s="84">
        <v>0.18479999999999999</v>
      </c>
      <c r="W176" s="84">
        <v>0.19450000000000001</v>
      </c>
      <c r="X176" s="84">
        <v>7.5800000000000006E-2</v>
      </c>
      <c r="Y176" s="84">
        <v>0.16259999999999999</v>
      </c>
      <c r="Z176" s="84">
        <v>0.44259999999999999</v>
      </c>
      <c r="AA176" s="84">
        <v>0.30299999999999999</v>
      </c>
    </row>
    <row r="177" spans="1:40">
      <c r="A177" s="142"/>
      <c r="B177" s="142"/>
      <c r="C177" s="5">
        <v>7.2916666666666696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9.8000000000000004E-2</v>
      </c>
      <c r="K177" s="84">
        <v>0.1696</v>
      </c>
      <c r="L177" s="84">
        <v>6.9199999999999998E-2</v>
      </c>
      <c r="M177" s="84">
        <v>0.1193</v>
      </c>
      <c r="N177" s="84">
        <v>7.7700000000000005E-2</v>
      </c>
      <c r="O177" s="84">
        <v>0.10680000000000001</v>
      </c>
      <c r="P177" s="84">
        <v>0.2616</v>
      </c>
      <c r="Q177" s="84">
        <v>0.36730000000000002</v>
      </c>
      <c r="R177" s="84">
        <v>8.1799999999999998E-2</v>
      </c>
      <c r="S177" s="84">
        <v>0.38840000000000002</v>
      </c>
      <c r="T177" s="84">
        <v>0.36730000000000002</v>
      </c>
      <c r="U177" s="84">
        <v>0.22739999999999999</v>
      </c>
      <c r="V177" s="84">
        <v>0.1676</v>
      </c>
      <c r="W177" s="84">
        <v>0.13220000000000001</v>
      </c>
      <c r="X177" s="84">
        <v>7.6700000000000004E-2</v>
      </c>
      <c r="Y177" s="84">
        <v>0.1583</v>
      </c>
      <c r="Z177" s="84">
        <v>0.35470000000000002</v>
      </c>
      <c r="AA177" s="84">
        <v>0.24279999999999999</v>
      </c>
      <c r="AN177" s="84">
        <f>AVERAGE(AL35:AP58,AL64:AP87,AL93:AP116,AL122:AP145,AL151:AP174)</f>
        <v>0.28145049999999977</v>
      </c>
    </row>
    <row r="178" spans="1:40">
      <c r="A178" s="142"/>
      <c r="B178" s="142"/>
      <c r="C178" s="5">
        <v>7.3333333333333304</v>
      </c>
      <c r="D178" s="84">
        <v>0</v>
      </c>
      <c r="E178" s="84">
        <v>0</v>
      </c>
      <c r="F178" s="84">
        <v>0</v>
      </c>
      <c r="G178" s="84">
        <v>0</v>
      </c>
      <c r="H178" s="84">
        <v>0</v>
      </c>
      <c r="I178" s="84">
        <v>0</v>
      </c>
      <c r="J178" s="84">
        <v>0.50739999999999996</v>
      </c>
      <c r="K178" s="84">
        <v>0.58489999999999998</v>
      </c>
      <c r="L178" s="84">
        <v>0.55210000000000004</v>
      </c>
      <c r="M178" s="84">
        <v>0.51090000000000002</v>
      </c>
      <c r="N178" s="84">
        <v>0.49819999999999998</v>
      </c>
      <c r="O178" s="84">
        <v>0.53069999999999995</v>
      </c>
      <c r="P178" s="84">
        <v>0.1855</v>
      </c>
      <c r="Q178" s="84">
        <v>0.2283</v>
      </c>
      <c r="R178" s="84">
        <v>5.6300000000000003E-2</v>
      </c>
      <c r="S178" s="84">
        <v>0.24709999999999999</v>
      </c>
      <c r="T178" s="84">
        <v>0.2283</v>
      </c>
      <c r="U178" s="84">
        <v>0.15110000000000001</v>
      </c>
      <c r="V178" s="84">
        <v>0.11409999999999999</v>
      </c>
      <c r="W178" s="84">
        <v>0.13270000000000001</v>
      </c>
      <c r="X178" s="84">
        <v>7.6300000000000007E-2</v>
      </c>
      <c r="Y178" s="84">
        <v>0.1268</v>
      </c>
      <c r="Z178" s="84">
        <v>0.24909999999999999</v>
      </c>
      <c r="AA178" s="84">
        <v>0.18240000000000001</v>
      </c>
    </row>
    <row r="179" spans="1:40">
      <c r="A179" s="142"/>
      <c r="B179" s="142"/>
      <c r="C179" s="5">
        <v>7.375</v>
      </c>
      <c r="D179" s="84">
        <v>0.188</v>
      </c>
      <c r="E179" s="84">
        <v>0.2351</v>
      </c>
      <c r="F179" s="84">
        <v>7.8600000000000003E-2</v>
      </c>
      <c r="G179" s="84">
        <v>0.14080000000000001</v>
      </c>
      <c r="H179" s="84">
        <v>8.0100000000000005E-2</v>
      </c>
      <c r="I179" s="84">
        <v>0.14449999999999999</v>
      </c>
      <c r="J179" s="84">
        <v>0.76190000000000002</v>
      </c>
      <c r="K179" s="84">
        <v>0.79690000000000005</v>
      </c>
      <c r="L179" s="84">
        <v>0.76580000000000004</v>
      </c>
      <c r="M179" s="84">
        <v>0.66110000000000002</v>
      </c>
      <c r="N179" s="84">
        <v>0.79369999999999996</v>
      </c>
      <c r="O179" s="84">
        <v>0.75590000000000002</v>
      </c>
      <c r="P179" s="84">
        <v>0.1338</v>
      </c>
      <c r="Q179" s="84">
        <v>0.13900000000000001</v>
      </c>
      <c r="R179" s="84">
        <v>3.7400000000000003E-2</v>
      </c>
      <c r="S179" s="84">
        <v>0.15329999999999999</v>
      </c>
      <c r="T179" s="84">
        <v>0.13900000000000001</v>
      </c>
      <c r="U179" s="84">
        <v>9.9699999999999997E-2</v>
      </c>
      <c r="V179" s="84">
        <v>8.5000000000000006E-2</v>
      </c>
      <c r="W179" s="84">
        <v>0.1517</v>
      </c>
      <c r="X179" s="84">
        <v>8.2900000000000001E-2</v>
      </c>
      <c r="Y179" s="84">
        <v>0.1313</v>
      </c>
      <c r="Z179" s="84">
        <v>0.17580000000000001</v>
      </c>
      <c r="AA179" s="84">
        <v>0.14749999999999999</v>
      </c>
    </row>
    <row r="180" spans="1:40">
      <c r="A180" s="142"/>
      <c r="B180" s="142"/>
      <c r="C180" s="5">
        <v>7.4166666666666696</v>
      </c>
      <c r="D180" s="84">
        <v>0.51459999999999995</v>
      </c>
      <c r="E180" s="84">
        <v>0.69</v>
      </c>
      <c r="F180" s="84">
        <v>0.21190000000000001</v>
      </c>
      <c r="G180" s="84">
        <v>0.43020000000000003</v>
      </c>
      <c r="H180" s="84">
        <v>0.3911</v>
      </c>
      <c r="I180" s="84">
        <v>0.4476</v>
      </c>
      <c r="J180" s="84">
        <v>0.82450000000000001</v>
      </c>
      <c r="K180" s="84">
        <v>0.86899999999999999</v>
      </c>
      <c r="L180" s="84">
        <v>0.83919999999999995</v>
      </c>
      <c r="M180" s="84">
        <v>0.7903</v>
      </c>
      <c r="N180" s="84">
        <v>0.89880000000000004</v>
      </c>
      <c r="O180" s="84">
        <v>0.84430000000000005</v>
      </c>
      <c r="P180" s="84">
        <v>0.1124</v>
      </c>
      <c r="Q180" s="84">
        <v>9.9699999999999997E-2</v>
      </c>
      <c r="R180" s="84">
        <v>3.5400000000000001E-2</v>
      </c>
      <c r="S180" s="84">
        <v>0.1145</v>
      </c>
      <c r="T180" s="84">
        <v>9.9699999999999997E-2</v>
      </c>
      <c r="U180" s="84">
        <v>8.0500000000000002E-2</v>
      </c>
      <c r="V180" s="84">
        <v>7.7499999999999999E-2</v>
      </c>
      <c r="W180" s="84">
        <v>0.16339999999999999</v>
      </c>
      <c r="X180" s="84">
        <v>6.6199999999999995E-2</v>
      </c>
      <c r="Y180" s="84">
        <v>7.1300000000000002E-2</v>
      </c>
      <c r="Z180" s="84">
        <v>0.1149</v>
      </c>
      <c r="AA180" s="84">
        <v>0.11409999999999999</v>
      </c>
    </row>
    <row r="181" spans="1:40">
      <c r="A181" s="142"/>
      <c r="B181" s="142"/>
      <c r="C181" s="5">
        <v>7.4583333333333304</v>
      </c>
      <c r="D181" s="84">
        <v>0.69910000000000005</v>
      </c>
      <c r="E181" s="84">
        <v>0.86150000000000004</v>
      </c>
      <c r="F181" s="84">
        <v>0.4204</v>
      </c>
      <c r="G181" s="84">
        <v>0.74990000000000001</v>
      </c>
      <c r="H181" s="84">
        <v>0.7329</v>
      </c>
      <c r="I181" s="84">
        <v>0.69279999999999997</v>
      </c>
      <c r="J181" s="84">
        <v>0.82750000000000001</v>
      </c>
      <c r="K181" s="84">
        <v>0.7843</v>
      </c>
      <c r="L181" s="84">
        <v>0.85680000000000001</v>
      </c>
      <c r="M181" s="84">
        <v>0.80769999999999997</v>
      </c>
      <c r="N181" s="84">
        <v>0.88549999999999995</v>
      </c>
      <c r="O181" s="84">
        <v>0.83240000000000003</v>
      </c>
      <c r="P181" s="84">
        <v>0.13950000000000001</v>
      </c>
      <c r="Q181" s="84">
        <v>0.14580000000000001</v>
      </c>
      <c r="R181" s="84">
        <v>4.3499999999999997E-2</v>
      </c>
      <c r="S181" s="84">
        <v>0.1366</v>
      </c>
      <c r="T181" s="84">
        <v>0.14580000000000001</v>
      </c>
      <c r="U181" s="84">
        <v>0.1012</v>
      </c>
      <c r="V181" s="84">
        <v>8.9499999999999996E-2</v>
      </c>
      <c r="W181" s="84">
        <v>0.1678</v>
      </c>
      <c r="X181" s="84">
        <v>6.6100000000000006E-2</v>
      </c>
      <c r="Y181" s="84">
        <v>6.5000000000000002E-2</v>
      </c>
      <c r="Z181" s="84">
        <v>0.20760000000000001</v>
      </c>
      <c r="AA181" s="84">
        <v>0.16270000000000001</v>
      </c>
    </row>
    <row r="182" spans="1:40">
      <c r="A182" s="142"/>
      <c r="B182" s="142"/>
      <c r="C182" s="5">
        <v>7.5</v>
      </c>
      <c r="D182" s="84">
        <v>0.66890000000000005</v>
      </c>
      <c r="E182" s="84">
        <v>0.85319999999999996</v>
      </c>
      <c r="F182" s="84">
        <v>0.43240000000000001</v>
      </c>
      <c r="G182" s="84">
        <v>0.80789999999999995</v>
      </c>
      <c r="H182" s="84">
        <v>0.74909999999999999</v>
      </c>
      <c r="I182" s="84">
        <v>0.70230000000000004</v>
      </c>
      <c r="J182" s="84">
        <v>0.8044</v>
      </c>
      <c r="K182" s="84">
        <v>0.77410000000000001</v>
      </c>
      <c r="L182" s="84">
        <v>0.84819999999999995</v>
      </c>
      <c r="M182" s="84">
        <v>0.80820000000000003</v>
      </c>
      <c r="N182" s="84">
        <v>0.87139999999999995</v>
      </c>
      <c r="O182" s="84">
        <v>0.82120000000000004</v>
      </c>
      <c r="P182" s="84">
        <v>0.1255</v>
      </c>
      <c r="Q182" s="84">
        <v>0.1321</v>
      </c>
      <c r="R182" s="84">
        <v>3.7999999999999999E-2</v>
      </c>
      <c r="S182" s="84">
        <v>0.1368</v>
      </c>
      <c r="T182" s="84">
        <v>0.1321</v>
      </c>
      <c r="U182" s="84">
        <v>9.35E-2</v>
      </c>
      <c r="V182" s="84">
        <v>0.1087</v>
      </c>
      <c r="W182" s="84">
        <v>0.14899999999999999</v>
      </c>
      <c r="X182" s="84">
        <v>7.1099999999999997E-2</v>
      </c>
      <c r="Y182" s="84">
        <v>6.8400000000000002E-2</v>
      </c>
      <c r="Z182" s="84">
        <v>0.2828</v>
      </c>
      <c r="AA182" s="84">
        <v>0.19919999999999999</v>
      </c>
    </row>
    <row r="183" spans="1:40">
      <c r="A183" s="142"/>
      <c r="B183" s="142"/>
      <c r="C183" s="5">
        <v>7.5416666666666696</v>
      </c>
      <c r="D183" s="84">
        <v>0.75660000000000005</v>
      </c>
      <c r="E183" s="84">
        <v>0.89690000000000003</v>
      </c>
      <c r="F183" s="84">
        <v>0.43230000000000002</v>
      </c>
      <c r="G183" s="84">
        <v>0.8538</v>
      </c>
      <c r="H183" s="84">
        <v>0.74709999999999999</v>
      </c>
      <c r="I183" s="84">
        <v>0.73729999999999996</v>
      </c>
      <c r="J183" s="84">
        <v>0.81699999999999995</v>
      </c>
      <c r="K183" s="84">
        <v>0.77290000000000003</v>
      </c>
      <c r="L183" s="84">
        <v>0.79810000000000003</v>
      </c>
      <c r="M183" s="84">
        <v>0.82110000000000005</v>
      </c>
      <c r="N183" s="84">
        <v>0.87060000000000004</v>
      </c>
      <c r="O183" s="84">
        <v>0.81589999999999996</v>
      </c>
      <c r="P183" s="84">
        <v>0.18590000000000001</v>
      </c>
      <c r="Q183" s="84">
        <v>0.2014</v>
      </c>
      <c r="R183" s="84">
        <v>5.5E-2</v>
      </c>
      <c r="S183" s="84">
        <v>0.21360000000000001</v>
      </c>
      <c r="T183" s="84">
        <v>0.2014</v>
      </c>
      <c r="U183" s="84">
        <v>0.14080000000000001</v>
      </c>
      <c r="V183" s="84">
        <v>0.12540000000000001</v>
      </c>
      <c r="W183" s="84">
        <v>0.1231</v>
      </c>
      <c r="X183" s="84">
        <v>0.1384</v>
      </c>
      <c r="Y183" s="84">
        <v>9.0399999999999994E-2</v>
      </c>
      <c r="Z183" s="84">
        <v>0.19600000000000001</v>
      </c>
      <c r="AA183" s="84">
        <v>0.1603</v>
      </c>
    </row>
    <row r="184" spans="1:40">
      <c r="A184" s="142"/>
      <c r="B184" s="142"/>
      <c r="C184" s="5">
        <v>7.5833333333333304</v>
      </c>
      <c r="D184" s="84">
        <v>0.6411</v>
      </c>
      <c r="E184" s="84">
        <v>0.89170000000000005</v>
      </c>
      <c r="F184" s="84">
        <v>0.373</v>
      </c>
      <c r="G184" s="84">
        <v>0.68169999999999997</v>
      </c>
      <c r="H184" s="84">
        <v>0.74129999999999996</v>
      </c>
      <c r="I184" s="84">
        <v>0.66579999999999995</v>
      </c>
      <c r="J184" s="84">
        <v>0.7964</v>
      </c>
      <c r="K184" s="84">
        <v>0.76600000000000001</v>
      </c>
      <c r="L184" s="84">
        <v>0.82679999999999998</v>
      </c>
      <c r="M184" s="84">
        <v>0.79820000000000002</v>
      </c>
      <c r="N184" s="84">
        <v>0.88100000000000001</v>
      </c>
      <c r="O184" s="84">
        <v>0.81369999999999998</v>
      </c>
      <c r="P184" s="84">
        <v>0.20680000000000001</v>
      </c>
      <c r="Q184" s="84">
        <v>0.22559999999999999</v>
      </c>
      <c r="R184" s="84">
        <v>6.3600000000000004E-2</v>
      </c>
      <c r="S184" s="84">
        <v>0.19309999999999999</v>
      </c>
      <c r="T184" s="84">
        <v>0.22559999999999999</v>
      </c>
      <c r="U184" s="84">
        <v>0.1489</v>
      </c>
      <c r="V184" s="84">
        <v>0.1522</v>
      </c>
      <c r="W184" s="84">
        <v>0.1033</v>
      </c>
      <c r="X184" s="84">
        <v>0.28299999999999997</v>
      </c>
      <c r="Y184" s="84">
        <v>9.8699999999999996E-2</v>
      </c>
      <c r="Z184" s="84">
        <v>0.18529999999999999</v>
      </c>
      <c r="AA184" s="84">
        <v>0.1704</v>
      </c>
    </row>
    <row r="185" spans="1:40">
      <c r="A185" s="142"/>
      <c r="B185" s="142"/>
      <c r="C185" s="5">
        <v>7.625</v>
      </c>
      <c r="D185" s="84">
        <v>0.62829999999999997</v>
      </c>
      <c r="E185" s="84">
        <v>0.83460000000000001</v>
      </c>
      <c r="F185" s="84">
        <v>0.54490000000000005</v>
      </c>
      <c r="G185" s="84">
        <v>0.71140000000000003</v>
      </c>
      <c r="H185" s="84">
        <v>0.75900000000000001</v>
      </c>
      <c r="I185" s="84">
        <v>0.69569999999999999</v>
      </c>
      <c r="J185" s="84">
        <v>0.76970000000000005</v>
      </c>
      <c r="K185" s="84">
        <v>0.84019999999999995</v>
      </c>
      <c r="L185" s="84">
        <v>0.85160000000000002</v>
      </c>
      <c r="M185" s="84">
        <v>0.8095</v>
      </c>
      <c r="N185" s="84">
        <v>0.88270000000000004</v>
      </c>
      <c r="O185" s="84">
        <v>0.83079999999999998</v>
      </c>
      <c r="P185" s="84">
        <v>0.27029999999999998</v>
      </c>
      <c r="Q185" s="84">
        <v>0.14560000000000001</v>
      </c>
      <c r="R185" s="84">
        <v>6.4899999999999999E-2</v>
      </c>
      <c r="S185" s="84">
        <v>0.16619999999999999</v>
      </c>
      <c r="T185" s="84">
        <v>0.14560000000000001</v>
      </c>
      <c r="U185" s="84">
        <v>0.1525</v>
      </c>
      <c r="V185" s="84">
        <v>0.1525</v>
      </c>
      <c r="W185" s="84">
        <v>0.125</v>
      </c>
      <c r="X185" s="84">
        <v>0.36559999999999998</v>
      </c>
      <c r="Y185" s="84">
        <v>0.1484</v>
      </c>
      <c r="Z185" s="84">
        <v>0.13389999999999999</v>
      </c>
      <c r="AA185" s="84">
        <v>0.16120000000000001</v>
      </c>
    </row>
    <row r="186" spans="1:40">
      <c r="A186" s="142"/>
      <c r="B186" s="142"/>
      <c r="C186" s="5">
        <v>7.6666666666666696</v>
      </c>
      <c r="D186" s="84">
        <v>0.61780000000000002</v>
      </c>
      <c r="E186" s="84">
        <v>0.74109999999999998</v>
      </c>
      <c r="F186" s="84">
        <v>0.40810000000000002</v>
      </c>
      <c r="G186" s="84">
        <v>0.6179</v>
      </c>
      <c r="H186" s="84">
        <v>0.62370000000000003</v>
      </c>
      <c r="I186" s="84">
        <v>0.60170000000000001</v>
      </c>
      <c r="J186" s="84">
        <v>0.79630000000000001</v>
      </c>
      <c r="K186" s="84">
        <v>0.71619999999999995</v>
      </c>
      <c r="L186" s="84">
        <v>0.82679999999999998</v>
      </c>
      <c r="M186" s="84">
        <v>0.78849999999999998</v>
      </c>
      <c r="N186" s="84">
        <v>0.90890000000000004</v>
      </c>
      <c r="O186" s="84">
        <v>0.80730000000000002</v>
      </c>
      <c r="P186" s="84">
        <v>0.28899999999999998</v>
      </c>
      <c r="Q186" s="84">
        <v>0.159</v>
      </c>
      <c r="R186" s="84">
        <v>7.4399999999999994E-2</v>
      </c>
      <c r="S186" s="84">
        <v>0.16669999999999999</v>
      </c>
      <c r="T186" s="84">
        <v>0.159</v>
      </c>
      <c r="U186" s="84">
        <v>0.1633</v>
      </c>
      <c r="V186" s="84">
        <v>0.17</v>
      </c>
      <c r="W186" s="84">
        <v>0.15629999999999999</v>
      </c>
      <c r="X186" s="84">
        <v>0.4496</v>
      </c>
      <c r="Y186" s="84">
        <v>0.18920000000000001</v>
      </c>
      <c r="Z186" s="84">
        <v>0.11559999999999999</v>
      </c>
      <c r="AA186" s="84">
        <v>0.1724</v>
      </c>
    </row>
    <row r="187" spans="1:40">
      <c r="A187" s="142"/>
      <c r="B187" s="142"/>
      <c r="C187" s="5">
        <v>7.7083333333333304</v>
      </c>
      <c r="D187" s="84">
        <v>0.51759999999999995</v>
      </c>
      <c r="E187" s="84">
        <v>0.68859999999999999</v>
      </c>
      <c r="F187" s="84">
        <v>0.253</v>
      </c>
      <c r="G187" s="84">
        <v>0.56940000000000002</v>
      </c>
      <c r="H187" s="84">
        <v>0.42630000000000001</v>
      </c>
      <c r="I187" s="84">
        <v>0.49099999999999999</v>
      </c>
      <c r="J187" s="84">
        <v>0.72050000000000003</v>
      </c>
      <c r="K187" s="84">
        <v>0.77690000000000003</v>
      </c>
      <c r="L187" s="84">
        <v>0.74709999999999999</v>
      </c>
      <c r="M187" s="84">
        <v>0.71930000000000005</v>
      </c>
      <c r="N187" s="84">
        <v>0.84650000000000003</v>
      </c>
      <c r="O187" s="84">
        <v>0.7621</v>
      </c>
      <c r="P187" s="84">
        <v>0.2384</v>
      </c>
      <c r="Q187" s="84">
        <v>0.13469999999999999</v>
      </c>
      <c r="R187" s="84">
        <v>6.2899999999999998E-2</v>
      </c>
      <c r="S187" s="84">
        <v>0.12839999999999999</v>
      </c>
      <c r="T187" s="84">
        <v>0.13469999999999999</v>
      </c>
      <c r="U187" s="84">
        <v>0.13389999999999999</v>
      </c>
      <c r="V187" s="84">
        <v>0.2016</v>
      </c>
      <c r="W187" s="84">
        <v>0.22950000000000001</v>
      </c>
      <c r="X187" s="84">
        <v>0.44700000000000001</v>
      </c>
      <c r="Y187" s="84">
        <v>0.2218</v>
      </c>
      <c r="Z187" s="84">
        <v>0.12870000000000001</v>
      </c>
      <c r="AA187" s="84">
        <v>0.20030000000000001</v>
      </c>
    </row>
    <row r="188" spans="1:40">
      <c r="A188" s="142"/>
      <c r="B188" s="142"/>
      <c r="C188" s="5">
        <v>7.75</v>
      </c>
      <c r="D188" s="84">
        <v>0.35439999999999999</v>
      </c>
      <c r="E188" s="84">
        <v>0.51019999999999999</v>
      </c>
      <c r="F188" s="84">
        <v>0</v>
      </c>
      <c r="G188" s="84">
        <v>0.42020000000000002</v>
      </c>
      <c r="H188" s="84">
        <v>0.30049999999999999</v>
      </c>
      <c r="I188" s="84">
        <v>0.31709999999999999</v>
      </c>
      <c r="J188" s="84">
        <v>0.52170000000000005</v>
      </c>
      <c r="K188" s="84">
        <v>0.59499999999999997</v>
      </c>
      <c r="L188" s="84">
        <v>0.43120000000000003</v>
      </c>
      <c r="M188" s="84">
        <v>0.50919999999999999</v>
      </c>
      <c r="N188" s="84">
        <v>0.67889999999999995</v>
      </c>
      <c r="O188" s="84">
        <v>0.54720000000000002</v>
      </c>
      <c r="P188" s="84">
        <v>0.22220000000000001</v>
      </c>
      <c r="Q188" s="84">
        <v>0.1381</v>
      </c>
      <c r="R188" s="84">
        <v>6.3500000000000001E-2</v>
      </c>
      <c r="S188" s="84">
        <v>0.13320000000000001</v>
      </c>
      <c r="T188" s="84">
        <v>0.1381</v>
      </c>
      <c r="U188" s="84">
        <v>0.13100000000000001</v>
      </c>
      <c r="V188" s="84">
        <v>0.24279999999999999</v>
      </c>
      <c r="W188" s="84">
        <v>0.2364</v>
      </c>
      <c r="X188" s="84">
        <v>0.38090000000000002</v>
      </c>
      <c r="Y188" s="84">
        <v>0.17810000000000001</v>
      </c>
      <c r="Z188" s="84">
        <v>0.153</v>
      </c>
      <c r="AA188" s="84">
        <v>0.2092</v>
      </c>
      <c r="AE188" s="56"/>
    </row>
    <row r="189" spans="1:40">
      <c r="A189" s="142"/>
      <c r="B189" s="142"/>
      <c r="C189" s="5">
        <v>7.7916666666666696</v>
      </c>
      <c r="D189" s="84">
        <v>1E-4</v>
      </c>
      <c r="E189" s="84">
        <v>3.85E-2</v>
      </c>
      <c r="F189" s="84">
        <v>0</v>
      </c>
      <c r="G189" s="84">
        <v>0</v>
      </c>
      <c r="H189" s="84">
        <v>0</v>
      </c>
      <c r="I189" s="84">
        <v>7.7000000000000002E-3</v>
      </c>
      <c r="J189" s="84">
        <v>0.14069999999999999</v>
      </c>
      <c r="K189" s="84">
        <v>0.29020000000000001</v>
      </c>
      <c r="L189" s="84">
        <v>2.3800000000000002E-2</v>
      </c>
      <c r="M189" s="84">
        <v>0.1123</v>
      </c>
      <c r="N189" s="84">
        <v>0.30570000000000003</v>
      </c>
      <c r="O189" s="84">
        <v>0.17449999999999999</v>
      </c>
      <c r="P189" s="84">
        <v>0.2631</v>
      </c>
      <c r="Q189" s="84">
        <v>0.159</v>
      </c>
      <c r="R189" s="84">
        <v>7.8E-2</v>
      </c>
      <c r="S189" s="84">
        <v>0.17710000000000001</v>
      </c>
      <c r="T189" s="84">
        <v>0.159</v>
      </c>
      <c r="U189" s="84">
        <v>0.1595</v>
      </c>
      <c r="V189" s="84">
        <v>0.29139999999999999</v>
      </c>
      <c r="W189" s="84">
        <v>0.28610000000000002</v>
      </c>
      <c r="X189" s="84">
        <v>0.3216</v>
      </c>
      <c r="Y189" s="84">
        <v>0.2346</v>
      </c>
      <c r="Z189" s="84">
        <v>0.24429999999999999</v>
      </c>
      <c r="AA189" s="84">
        <v>0.26750000000000002</v>
      </c>
    </row>
    <row r="190" spans="1:40">
      <c r="A190" s="142"/>
      <c r="B190" s="142"/>
      <c r="C190" s="5">
        <v>7.8333333333333304</v>
      </c>
      <c r="D190" s="84">
        <v>0</v>
      </c>
      <c r="E190" s="84">
        <v>0</v>
      </c>
      <c r="F190" s="84">
        <v>0</v>
      </c>
      <c r="G190" s="84">
        <v>0</v>
      </c>
      <c r="H190" s="84">
        <v>0</v>
      </c>
      <c r="I190" s="84">
        <v>0</v>
      </c>
      <c r="J190" s="84">
        <v>1.8E-3</v>
      </c>
      <c r="K190" s="84">
        <v>1.2E-2</v>
      </c>
      <c r="L190" s="84">
        <v>0</v>
      </c>
      <c r="M190" s="84">
        <v>0</v>
      </c>
      <c r="N190" s="84">
        <v>2.1100000000000001E-2</v>
      </c>
      <c r="O190" s="84">
        <v>7.0000000000000001E-3</v>
      </c>
      <c r="P190" s="84">
        <v>0.31309999999999999</v>
      </c>
      <c r="Q190" s="84">
        <v>0.1961</v>
      </c>
      <c r="R190" s="84">
        <v>9.4E-2</v>
      </c>
      <c r="S190" s="84">
        <v>0.20780000000000001</v>
      </c>
      <c r="T190" s="84">
        <v>0.1961</v>
      </c>
      <c r="U190" s="84">
        <v>0.1905</v>
      </c>
      <c r="V190" s="84">
        <v>0.32440000000000002</v>
      </c>
      <c r="W190" s="84">
        <v>0.33789999999999998</v>
      </c>
      <c r="X190" s="84">
        <v>0.29730000000000001</v>
      </c>
      <c r="Y190" s="84">
        <v>0.29899999999999999</v>
      </c>
      <c r="Z190" s="84">
        <v>0.37640000000000001</v>
      </c>
      <c r="AA190" s="84">
        <v>0.3493</v>
      </c>
    </row>
    <row r="191" spans="1:40">
      <c r="A191" s="142"/>
      <c r="B191" s="142"/>
      <c r="C191" s="5">
        <v>7.875</v>
      </c>
      <c r="D191" s="84">
        <v>0</v>
      </c>
      <c r="E191" s="84">
        <v>0</v>
      </c>
      <c r="F191" s="84">
        <v>0</v>
      </c>
      <c r="G191" s="84">
        <v>0</v>
      </c>
      <c r="H191" s="84">
        <v>0</v>
      </c>
      <c r="I191" s="84">
        <v>0</v>
      </c>
      <c r="J191" s="84">
        <v>0</v>
      </c>
      <c r="K191" s="84">
        <v>0</v>
      </c>
      <c r="L191" s="84">
        <v>0</v>
      </c>
      <c r="M191" s="84">
        <v>0</v>
      </c>
      <c r="N191" s="84">
        <v>0</v>
      </c>
      <c r="O191" s="84">
        <v>0</v>
      </c>
      <c r="P191" s="84">
        <v>0.36420000000000002</v>
      </c>
      <c r="Q191" s="84">
        <v>0.22919999999999999</v>
      </c>
      <c r="R191" s="84">
        <v>0.1145</v>
      </c>
      <c r="S191" s="84">
        <v>0.24979999999999999</v>
      </c>
      <c r="T191" s="84">
        <v>0.22919999999999999</v>
      </c>
      <c r="U191" s="84">
        <v>0.22539999999999999</v>
      </c>
      <c r="V191" s="84">
        <v>0.36570000000000003</v>
      </c>
      <c r="W191" s="84">
        <v>0.3735</v>
      </c>
      <c r="X191" s="84">
        <v>0.28539999999999999</v>
      </c>
      <c r="Y191" s="84">
        <v>0.43509999999999999</v>
      </c>
      <c r="Z191" s="84">
        <v>0.53859999999999997</v>
      </c>
      <c r="AA191" s="84">
        <v>0.44819999999999999</v>
      </c>
    </row>
    <row r="192" spans="1:40">
      <c r="A192" s="142"/>
      <c r="B192" s="142"/>
      <c r="C192" s="5">
        <v>7.9166666666666696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0.3367</v>
      </c>
      <c r="Q192" s="84">
        <v>0.32540000000000002</v>
      </c>
      <c r="R192" s="84">
        <v>0.1153</v>
      </c>
      <c r="S192" s="84">
        <v>0.34089999999999998</v>
      </c>
      <c r="T192" s="84">
        <v>0.32540000000000002</v>
      </c>
      <c r="U192" s="84">
        <v>0.2475</v>
      </c>
      <c r="V192" s="84">
        <v>0.38679999999999998</v>
      </c>
      <c r="W192" s="84">
        <v>0.31090000000000001</v>
      </c>
      <c r="X192" s="84">
        <v>0.2407</v>
      </c>
      <c r="Y192" s="84">
        <v>0.43509999999999999</v>
      </c>
      <c r="Z192" s="84">
        <v>0.50270000000000004</v>
      </c>
      <c r="AA192" s="84">
        <v>0.4133</v>
      </c>
    </row>
    <row r="193" spans="1:27">
      <c r="A193" s="142"/>
      <c r="B193" s="142"/>
      <c r="C193" s="5">
        <v>7.9583333333333304</v>
      </c>
      <c r="D193" s="84">
        <v>0</v>
      </c>
      <c r="E193" s="84">
        <v>0</v>
      </c>
      <c r="F193" s="84">
        <v>0</v>
      </c>
      <c r="G193" s="84">
        <v>0</v>
      </c>
      <c r="H193" s="84">
        <v>0</v>
      </c>
      <c r="I193" s="84">
        <v>0</v>
      </c>
      <c r="J193" s="84">
        <v>0</v>
      </c>
      <c r="K193" s="84">
        <v>0</v>
      </c>
      <c r="L193" s="84">
        <v>0</v>
      </c>
      <c r="M193" s="84">
        <v>0</v>
      </c>
      <c r="N193" s="84">
        <v>0</v>
      </c>
      <c r="O193" s="84">
        <v>0</v>
      </c>
      <c r="P193" s="84">
        <v>0.33279999999999998</v>
      </c>
      <c r="Q193" s="84">
        <v>0.40789999999999998</v>
      </c>
      <c r="R193" s="84">
        <v>0.1192</v>
      </c>
      <c r="S193" s="84">
        <v>0.41049999999999998</v>
      </c>
      <c r="T193" s="84">
        <v>0.40789999999999998</v>
      </c>
      <c r="U193" s="84">
        <v>0.27160000000000001</v>
      </c>
      <c r="V193" s="84">
        <v>0.45450000000000002</v>
      </c>
      <c r="W193" s="84">
        <v>0.35780000000000001</v>
      </c>
      <c r="X193" s="84">
        <v>0.2586</v>
      </c>
      <c r="Y193" s="84">
        <v>0.4572</v>
      </c>
      <c r="Z193" s="84">
        <v>0.59399999999999997</v>
      </c>
      <c r="AA193" s="84">
        <v>0.48039999999999999</v>
      </c>
    </row>
    <row r="194" spans="1:27">
      <c r="A194" s="142"/>
      <c r="B194" s="142"/>
      <c r="C194" s="5">
        <v>8</v>
      </c>
      <c r="D194" s="84">
        <v>0</v>
      </c>
      <c r="E194" s="84">
        <v>0</v>
      </c>
      <c r="F194" s="84">
        <v>0</v>
      </c>
      <c r="G194" s="84">
        <v>0</v>
      </c>
      <c r="H194" s="84">
        <v>0</v>
      </c>
      <c r="I194" s="84">
        <v>0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0.41070000000000001</v>
      </c>
      <c r="Q194" s="84">
        <v>0.63880000000000003</v>
      </c>
      <c r="R194" s="84">
        <v>0.14929999999999999</v>
      </c>
      <c r="S194" s="84">
        <v>0.55089999999999995</v>
      </c>
      <c r="T194" s="84">
        <v>0.63880000000000003</v>
      </c>
      <c r="U194" s="84">
        <v>0.3609</v>
      </c>
      <c r="V194" s="84">
        <v>0.43059999999999998</v>
      </c>
      <c r="W194" s="84">
        <v>0.40479999999999999</v>
      </c>
      <c r="X194" s="84">
        <v>0.25259999999999999</v>
      </c>
      <c r="Y194" s="84">
        <v>0.3795</v>
      </c>
      <c r="Z194" s="84">
        <v>0.62350000000000005</v>
      </c>
      <c r="AA194" s="84">
        <v>0.49909999999999999</v>
      </c>
    </row>
    <row r="195" spans="1:27">
      <c r="A195" s="142" t="s">
        <v>80</v>
      </c>
      <c r="B195" s="142" t="s">
        <v>88</v>
      </c>
      <c r="C195" s="5">
        <v>8.0416666666666696</v>
      </c>
      <c r="D195" s="84">
        <v>0</v>
      </c>
      <c r="E195" s="84">
        <v>0</v>
      </c>
      <c r="F195" s="84">
        <v>0</v>
      </c>
      <c r="G195" s="84">
        <v>0</v>
      </c>
      <c r="H195" s="84">
        <v>0</v>
      </c>
      <c r="I195" s="84">
        <v>0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0.29609999999999997</v>
      </c>
      <c r="Q195" s="84">
        <v>0.3876</v>
      </c>
      <c r="R195" s="84">
        <v>0.10440000000000001</v>
      </c>
      <c r="S195" s="84">
        <v>0.38290000000000002</v>
      </c>
      <c r="T195" s="84">
        <v>0.3876</v>
      </c>
      <c r="U195" s="84">
        <v>0.24740000000000001</v>
      </c>
      <c r="V195" s="84">
        <v>0.48580000000000001</v>
      </c>
      <c r="W195" s="84">
        <v>0.52939999999999998</v>
      </c>
      <c r="X195" s="84">
        <v>0.15559999999999999</v>
      </c>
      <c r="Y195" s="84">
        <v>0.25090000000000001</v>
      </c>
      <c r="Z195" s="84">
        <v>0.69540000000000002</v>
      </c>
      <c r="AA195" s="84">
        <v>0.55269999999999997</v>
      </c>
    </row>
    <row r="196" spans="1:27">
      <c r="A196" s="142"/>
      <c r="B196" s="142"/>
      <c r="C196" s="5">
        <v>8.0833333333333304</v>
      </c>
      <c r="D196" s="84">
        <v>0</v>
      </c>
      <c r="E196" s="84">
        <v>0</v>
      </c>
      <c r="F196" s="84">
        <v>0</v>
      </c>
      <c r="G196" s="84">
        <v>0</v>
      </c>
      <c r="H196" s="84">
        <v>0</v>
      </c>
      <c r="I196" s="84">
        <v>0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0.30180000000000001</v>
      </c>
      <c r="Q196" s="84">
        <v>0.41270000000000001</v>
      </c>
      <c r="R196" s="84">
        <v>0.1018</v>
      </c>
      <c r="S196" s="84">
        <v>0.38009999999999999</v>
      </c>
      <c r="T196" s="84">
        <v>0.41270000000000001</v>
      </c>
      <c r="U196" s="84">
        <v>0.25040000000000001</v>
      </c>
      <c r="V196" s="84">
        <v>0.49270000000000003</v>
      </c>
      <c r="W196" s="84">
        <v>0.53949999999999998</v>
      </c>
      <c r="X196" s="84">
        <v>0.2006</v>
      </c>
      <c r="Y196" s="84">
        <v>0.2964</v>
      </c>
      <c r="Z196" s="84">
        <v>0.60199999999999998</v>
      </c>
      <c r="AA196" s="84">
        <v>0.51600000000000001</v>
      </c>
    </row>
    <row r="197" spans="1:27">
      <c r="A197" s="142"/>
      <c r="B197" s="142"/>
      <c r="C197" s="5">
        <v>8.125</v>
      </c>
      <c r="D197" s="84">
        <v>0</v>
      </c>
      <c r="E197" s="84">
        <v>0</v>
      </c>
      <c r="F197" s="84">
        <v>0</v>
      </c>
      <c r="G197" s="84">
        <v>0</v>
      </c>
      <c r="H197" s="84">
        <v>0</v>
      </c>
      <c r="I197" s="84">
        <v>0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0.26719999999999999</v>
      </c>
      <c r="Q197" s="84">
        <v>0.43149999999999999</v>
      </c>
      <c r="R197" s="84">
        <v>8.9899999999999994E-2</v>
      </c>
      <c r="S197" s="84">
        <v>0.37530000000000002</v>
      </c>
      <c r="T197" s="84">
        <v>0.43149999999999999</v>
      </c>
      <c r="U197" s="84">
        <v>0.23719999999999999</v>
      </c>
      <c r="V197" s="84">
        <v>0.44729999999999998</v>
      </c>
      <c r="W197" s="84">
        <v>0.53700000000000003</v>
      </c>
      <c r="X197" s="84">
        <v>0.20349999999999999</v>
      </c>
      <c r="Y197" s="84">
        <v>0.29120000000000001</v>
      </c>
      <c r="Z197" s="84">
        <v>0.46429999999999999</v>
      </c>
      <c r="AA197" s="84">
        <v>0.44130000000000003</v>
      </c>
    </row>
    <row r="198" spans="1:27">
      <c r="A198" s="142"/>
      <c r="B198" s="142"/>
      <c r="C198" s="5">
        <v>8.1666666666666696</v>
      </c>
      <c r="D198" s="84">
        <v>0</v>
      </c>
      <c r="E198" s="84">
        <v>0</v>
      </c>
      <c r="F198" s="84">
        <v>0</v>
      </c>
      <c r="G198" s="84">
        <v>0</v>
      </c>
      <c r="H198" s="84">
        <v>0</v>
      </c>
      <c r="I198" s="84">
        <v>0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0.25340000000000001</v>
      </c>
      <c r="Q198" s="84">
        <v>0.38779999999999998</v>
      </c>
      <c r="R198" s="84">
        <v>8.3699999999999997E-2</v>
      </c>
      <c r="S198" s="84">
        <v>0.36430000000000001</v>
      </c>
      <c r="T198" s="84">
        <v>0.38779999999999998</v>
      </c>
      <c r="U198" s="84">
        <v>0.22339999999999999</v>
      </c>
      <c r="V198" s="84">
        <v>0.37819999999999998</v>
      </c>
      <c r="W198" s="84">
        <v>0.51590000000000003</v>
      </c>
      <c r="X198" s="84">
        <v>0.22900000000000001</v>
      </c>
      <c r="Y198" s="84">
        <v>0.23749999999999999</v>
      </c>
      <c r="Z198" s="84">
        <v>0.38600000000000001</v>
      </c>
      <c r="AA198" s="84">
        <v>0.38990000000000002</v>
      </c>
    </row>
    <row r="199" spans="1:27">
      <c r="A199" s="142"/>
      <c r="B199" s="142"/>
      <c r="C199" s="5">
        <v>8.2083333333333304</v>
      </c>
      <c r="D199" s="84">
        <v>0</v>
      </c>
      <c r="E199" s="84">
        <v>0</v>
      </c>
      <c r="F199" s="84">
        <v>0</v>
      </c>
      <c r="G199" s="84">
        <v>0</v>
      </c>
      <c r="H199" s="84">
        <v>0</v>
      </c>
      <c r="I199" s="84">
        <v>0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0.28270000000000001</v>
      </c>
      <c r="Q199" s="84">
        <v>0.4042</v>
      </c>
      <c r="R199" s="84">
        <v>0.1045</v>
      </c>
      <c r="S199" s="84">
        <v>0.41670000000000001</v>
      </c>
      <c r="T199" s="84">
        <v>0.4042</v>
      </c>
      <c r="U199" s="84">
        <v>0.25240000000000001</v>
      </c>
      <c r="V199" s="84">
        <v>0.32679999999999998</v>
      </c>
      <c r="W199" s="84">
        <v>0.43230000000000002</v>
      </c>
      <c r="X199" s="84">
        <v>0.2215</v>
      </c>
      <c r="Y199" s="84">
        <v>0.2203</v>
      </c>
      <c r="Z199" s="84">
        <v>0.38500000000000001</v>
      </c>
      <c r="AA199" s="84">
        <v>0.36309999999999998</v>
      </c>
    </row>
    <row r="200" spans="1:27">
      <c r="A200" s="142"/>
      <c r="B200" s="142"/>
      <c r="C200" s="5">
        <v>8.25</v>
      </c>
      <c r="D200" s="84">
        <v>0</v>
      </c>
      <c r="E200" s="84">
        <v>0</v>
      </c>
      <c r="F200" s="84">
        <v>0</v>
      </c>
      <c r="G200" s="84">
        <v>0</v>
      </c>
      <c r="H200" s="84">
        <v>0</v>
      </c>
      <c r="I200" s="84">
        <v>0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0.27379999999999999</v>
      </c>
      <c r="Q200" s="84">
        <v>0.36909999999999998</v>
      </c>
      <c r="R200" s="84">
        <v>9.9000000000000005E-2</v>
      </c>
      <c r="S200" s="84">
        <v>0.40360000000000001</v>
      </c>
      <c r="T200" s="84">
        <v>0.36909999999999998</v>
      </c>
      <c r="U200" s="84">
        <v>0.2409</v>
      </c>
      <c r="V200" s="84">
        <v>0.35639999999999999</v>
      </c>
      <c r="W200" s="84">
        <v>0.36630000000000001</v>
      </c>
      <c r="X200" s="84">
        <v>0.17399999999999999</v>
      </c>
      <c r="Y200" s="84">
        <v>0.20449999999999999</v>
      </c>
      <c r="Z200" s="84">
        <v>0.35699999999999998</v>
      </c>
      <c r="AA200" s="84">
        <v>0.33129999999999998</v>
      </c>
    </row>
    <row r="201" spans="1:27">
      <c r="A201" s="142"/>
      <c r="B201" s="142"/>
      <c r="C201" s="5">
        <v>8.2916666666666696</v>
      </c>
      <c r="D201" s="84">
        <v>0</v>
      </c>
      <c r="E201" s="84">
        <v>0</v>
      </c>
      <c r="F201" s="84">
        <v>0</v>
      </c>
      <c r="G201" s="84">
        <v>0</v>
      </c>
      <c r="H201" s="84">
        <v>0</v>
      </c>
      <c r="I201" s="84">
        <v>0</v>
      </c>
      <c r="J201" s="84">
        <v>6.5500000000000003E-2</v>
      </c>
      <c r="K201" s="84">
        <v>8.5900000000000004E-2</v>
      </c>
      <c r="L201" s="84">
        <v>0.1041</v>
      </c>
      <c r="M201" s="84">
        <v>7.0599999999999996E-2</v>
      </c>
      <c r="N201" s="84">
        <v>3.1699999999999999E-2</v>
      </c>
      <c r="O201" s="84">
        <v>7.1499999999999994E-2</v>
      </c>
      <c r="P201" s="84">
        <v>0.27929999999999999</v>
      </c>
      <c r="Q201" s="84">
        <v>0.32329999999999998</v>
      </c>
      <c r="R201" s="84">
        <v>8.9800000000000005E-2</v>
      </c>
      <c r="S201" s="84">
        <v>0.39729999999999999</v>
      </c>
      <c r="T201" s="84">
        <v>0.32329999999999998</v>
      </c>
      <c r="U201" s="84">
        <v>0.2321</v>
      </c>
      <c r="V201" s="84">
        <v>0.38519999999999999</v>
      </c>
      <c r="W201" s="84">
        <v>0.34239999999999998</v>
      </c>
      <c r="X201" s="84">
        <v>0.17530000000000001</v>
      </c>
      <c r="Y201" s="84">
        <v>0.19500000000000001</v>
      </c>
      <c r="Z201" s="84">
        <v>0.4516</v>
      </c>
      <c r="AA201" s="84">
        <v>0.37640000000000001</v>
      </c>
    </row>
    <row r="202" spans="1:27">
      <c r="A202" s="142"/>
      <c r="B202" s="142"/>
      <c r="C202" s="5">
        <v>8.3333333333333304</v>
      </c>
      <c r="D202" s="84">
        <v>0</v>
      </c>
      <c r="E202" s="84">
        <v>0</v>
      </c>
      <c r="F202" s="84">
        <v>0</v>
      </c>
      <c r="G202" s="84">
        <v>0</v>
      </c>
      <c r="H202" s="84">
        <v>0</v>
      </c>
      <c r="I202" s="84">
        <v>0</v>
      </c>
      <c r="J202" s="84">
        <v>0.3624</v>
      </c>
      <c r="K202" s="84">
        <v>0.44269999999999998</v>
      </c>
      <c r="L202" s="84">
        <v>0.3795</v>
      </c>
      <c r="M202" s="84">
        <v>0.43099999999999999</v>
      </c>
      <c r="N202" s="84">
        <v>0.37240000000000001</v>
      </c>
      <c r="O202" s="84">
        <v>0.39760000000000001</v>
      </c>
      <c r="P202" s="84">
        <v>0.24060000000000001</v>
      </c>
      <c r="Q202" s="84">
        <v>0.31830000000000003</v>
      </c>
      <c r="R202" s="84">
        <v>8.4599999999999995E-2</v>
      </c>
      <c r="S202" s="84">
        <v>0.37130000000000002</v>
      </c>
      <c r="T202" s="84">
        <v>0.31830000000000003</v>
      </c>
      <c r="U202" s="84">
        <v>0.21329999999999999</v>
      </c>
      <c r="V202" s="84">
        <v>0.26929999999999998</v>
      </c>
      <c r="W202" s="84">
        <v>0.30299999999999999</v>
      </c>
      <c r="X202" s="84">
        <v>0.13170000000000001</v>
      </c>
      <c r="Y202" s="84">
        <v>0.14660000000000001</v>
      </c>
      <c r="Z202" s="84">
        <v>0.42459999999999998</v>
      </c>
      <c r="AA202" s="84">
        <v>0.3337</v>
      </c>
    </row>
    <row r="203" spans="1:27">
      <c r="A203" s="142"/>
      <c r="B203" s="142"/>
      <c r="C203" s="5">
        <v>8.375</v>
      </c>
      <c r="D203" s="84">
        <v>0.10009999999999999</v>
      </c>
      <c r="E203" s="84">
        <v>0.1167</v>
      </c>
      <c r="F203" s="84">
        <v>9.4299999999999995E-2</v>
      </c>
      <c r="G203" s="84">
        <v>6.8199999999999997E-2</v>
      </c>
      <c r="H203" s="84">
        <v>0.17549999999999999</v>
      </c>
      <c r="I203" s="84">
        <v>0.1109</v>
      </c>
      <c r="J203" s="84">
        <v>0.59960000000000002</v>
      </c>
      <c r="K203" s="84">
        <v>0.7571</v>
      </c>
      <c r="L203" s="84">
        <v>0.66190000000000004</v>
      </c>
      <c r="M203" s="84">
        <v>0.67869999999999997</v>
      </c>
      <c r="N203" s="84">
        <v>0.66849999999999998</v>
      </c>
      <c r="O203" s="84">
        <v>0.67320000000000002</v>
      </c>
      <c r="P203" s="84">
        <v>0.2218</v>
      </c>
      <c r="Q203" s="84">
        <v>0.31380000000000002</v>
      </c>
      <c r="R203" s="84">
        <v>8.2699999999999996E-2</v>
      </c>
      <c r="S203" s="84">
        <v>0.36209999999999998</v>
      </c>
      <c r="T203" s="84">
        <v>0.31380000000000002</v>
      </c>
      <c r="U203" s="84">
        <v>0.2049</v>
      </c>
      <c r="V203" s="84">
        <v>0.18190000000000001</v>
      </c>
      <c r="W203" s="84">
        <v>0.2742</v>
      </c>
      <c r="X203" s="84">
        <v>9.5299999999999996E-2</v>
      </c>
      <c r="Y203" s="84">
        <v>0.1077</v>
      </c>
      <c r="Z203" s="84">
        <v>0.41449999999999998</v>
      </c>
      <c r="AA203" s="84">
        <v>0.30640000000000001</v>
      </c>
    </row>
    <row r="204" spans="1:27">
      <c r="A204" s="142"/>
      <c r="B204" s="142"/>
      <c r="C204" s="5">
        <v>8.4166666666666696</v>
      </c>
      <c r="D204" s="84">
        <v>0.46910000000000002</v>
      </c>
      <c r="E204" s="84">
        <v>0.40189999999999998</v>
      </c>
      <c r="F204" s="84">
        <v>0.28210000000000002</v>
      </c>
      <c r="G204" s="84">
        <v>0.27629999999999999</v>
      </c>
      <c r="H204" s="84">
        <v>0.85329999999999995</v>
      </c>
      <c r="I204" s="84">
        <v>0.45660000000000001</v>
      </c>
      <c r="J204" s="84">
        <v>0.71609999999999996</v>
      </c>
      <c r="K204" s="84">
        <v>0.85209999999999997</v>
      </c>
      <c r="L204" s="84">
        <v>0.80320000000000003</v>
      </c>
      <c r="M204" s="84">
        <v>0.77310000000000001</v>
      </c>
      <c r="N204" s="84">
        <v>0.86419999999999997</v>
      </c>
      <c r="O204" s="84">
        <v>0.80169999999999997</v>
      </c>
      <c r="P204" s="84">
        <v>0.18240000000000001</v>
      </c>
      <c r="Q204" s="84">
        <v>0.2477</v>
      </c>
      <c r="R204" s="84">
        <v>6.0499999999999998E-2</v>
      </c>
      <c r="S204" s="84">
        <v>0.26819999999999999</v>
      </c>
      <c r="T204" s="84">
        <v>0.2477</v>
      </c>
      <c r="U204" s="84">
        <v>0.15840000000000001</v>
      </c>
      <c r="V204" s="84">
        <v>9.8199999999999996E-2</v>
      </c>
      <c r="W204" s="84">
        <v>0.1661</v>
      </c>
      <c r="X204" s="84">
        <v>0.1077</v>
      </c>
      <c r="Y204" s="84">
        <v>0.10580000000000001</v>
      </c>
      <c r="Z204" s="84">
        <v>0.41820000000000002</v>
      </c>
      <c r="AA204" s="84">
        <v>0.2757</v>
      </c>
    </row>
    <row r="205" spans="1:27">
      <c r="A205" s="142"/>
      <c r="B205" s="142"/>
      <c r="C205" s="5">
        <v>8.4583333333333304</v>
      </c>
      <c r="D205" s="84">
        <v>0.59509999999999996</v>
      </c>
      <c r="E205" s="84">
        <v>0.67679999999999996</v>
      </c>
      <c r="F205" s="84">
        <v>0.42909999999999998</v>
      </c>
      <c r="G205" s="84">
        <v>0.4108</v>
      </c>
      <c r="H205" s="84">
        <v>0.80200000000000005</v>
      </c>
      <c r="I205" s="84">
        <v>0.58279999999999998</v>
      </c>
      <c r="J205" s="84">
        <v>0.76559999999999995</v>
      </c>
      <c r="K205" s="84">
        <v>0.82379999999999998</v>
      </c>
      <c r="L205" s="84">
        <v>0.7833</v>
      </c>
      <c r="M205" s="84">
        <v>0.79279999999999995</v>
      </c>
      <c r="N205" s="84">
        <v>0.81230000000000002</v>
      </c>
      <c r="O205" s="84">
        <v>0.79559999999999997</v>
      </c>
      <c r="P205" s="84">
        <v>0.17019999999999999</v>
      </c>
      <c r="Q205" s="84">
        <v>0.19919999999999999</v>
      </c>
      <c r="R205" s="84">
        <v>6.13E-2</v>
      </c>
      <c r="S205" s="84">
        <v>0.22900000000000001</v>
      </c>
      <c r="T205" s="84">
        <v>0.19919999999999999</v>
      </c>
      <c r="U205" s="84">
        <v>0.14169999999999999</v>
      </c>
      <c r="V205" s="84">
        <v>0.1074</v>
      </c>
      <c r="W205" s="84">
        <v>0.16320000000000001</v>
      </c>
      <c r="X205" s="84">
        <v>0.18809999999999999</v>
      </c>
      <c r="Y205" s="84">
        <v>0.16320000000000001</v>
      </c>
      <c r="Z205" s="84">
        <v>0.42380000000000001</v>
      </c>
      <c r="AA205" s="84">
        <v>0.29060000000000002</v>
      </c>
    </row>
    <row r="206" spans="1:27">
      <c r="A206" s="142"/>
      <c r="B206" s="142"/>
      <c r="C206" s="5">
        <v>8.5</v>
      </c>
      <c r="D206" s="84">
        <v>0.6946</v>
      </c>
      <c r="E206" s="84">
        <v>0.80369999999999997</v>
      </c>
      <c r="F206" s="84">
        <v>0.62439999999999996</v>
      </c>
      <c r="G206" s="84">
        <v>0.45540000000000003</v>
      </c>
      <c r="H206" s="84">
        <v>0.94030000000000002</v>
      </c>
      <c r="I206" s="84">
        <v>0.70369999999999999</v>
      </c>
      <c r="J206" s="84">
        <v>0.76549999999999996</v>
      </c>
      <c r="K206" s="84">
        <v>0.78300000000000003</v>
      </c>
      <c r="L206" s="84">
        <v>0.80869999999999997</v>
      </c>
      <c r="M206" s="84">
        <v>0.7742</v>
      </c>
      <c r="N206" s="84">
        <v>0.81489999999999996</v>
      </c>
      <c r="O206" s="84">
        <v>0.7893</v>
      </c>
      <c r="P206" s="84">
        <v>0.1716</v>
      </c>
      <c r="Q206" s="84">
        <v>0.193</v>
      </c>
      <c r="R206" s="84">
        <v>5.8099999999999999E-2</v>
      </c>
      <c r="S206" s="84">
        <v>0.2092</v>
      </c>
      <c r="T206" s="84">
        <v>0.193</v>
      </c>
      <c r="U206" s="84">
        <v>0.13619999999999999</v>
      </c>
      <c r="V206" s="84">
        <v>9.11E-2</v>
      </c>
      <c r="W206" s="84">
        <v>0.12690000000000001</v>
      </c>
      <c r="X206" s="84">
        <v>0.20880000000000001</v>
      </c>
      <c r="Y206" s="84">
        <v>0.21690000000000001</v>
      </c>
      <c r="Z206" s="84">
        <v>0.33760000000000001</v>
      </c>
      <c r="AA206" s="84">
        <v>0.24210000000000001</v>
      </c>
    </row>
    <row r="207" spans="1:27">
      <c r="A207" s="142"/>
      <c r="B207" s="142"/>
      <c r="C207" s="5">
        <v>8.5416666666666696</v>
      </c>
      <c r="D207" s="84">
        <v>0.68369999999999997</v>
      </c>
      <c r="E207" s="84">
        <v>0.81659999999999999</v>
      </c>
      <c r="F207" s="84">
        <v>0.4642</v>
      </c>
      <c r="G207" s="84">
        <v>0.5544</v>
      </c>
      <c r="H207" s="84">
        <v>0.87949999999999995</v>
      </c>
      <c r="I207" s="84">
        <v>0.67969999999999997</v>
      </c>
      <c r="J207" s="84">
        <v>0.76229999999999998</v>
      </c>
      <c r="K207" s="84">
        <v>0.79249999999999998</v>
      </c>
      <c r="L207" s="84">
        <v>0.79320000000000002</v>
      </c>
      <c r="M207" s="84">
        <v>0.77859999999999996</v>
      </c>
      <c r="N207" s="84">
        <v>0.80700000000000005</v>
      </c>
      <c r="O207" s="84">
        <v>0.78669999999999995</v>
      </c>
      <c r="P207" s="84">
        <v>0.17649999999999999</v>
      </c>
      <c r="Q207" s="84">
        <v>0.16009999999999999</v>
      </c>
      <c r="R207" s="84">
        <v>6.0199999999999997E-2</v>
      </c>
      <c r="S207" s="84">
        <v>0.15840000000000001</v>
      </c>
      <c r="T207" s="84">
        <v>0.16009999999999999</v>
      </c>
      <c r="U207" s="84">
        <v>0.1244</v>
      </c>
      <c r="V207" s="84">
        <v>0.1008</v>
      </c>
      <c r="W207" s="84">
        <v>0.11219999999999999</v>
      </c>
      <c r="X207" s="84">
        <v>0.22320000000000001</v>
      </c>
      <c r="Y207" s="84">
        <v>0.1996</v>
      </c>
      <c r="Z207" s="84">
        <v>0.308</v>
      </c>
      <c r="AA207" s="84">
        <v>0.22589999999999999</v>
      </c>
    </row>
    <row r="208" spans="1:27">
      <c r="A208" s="142"/>
      <c r="B208" s="142"/>
      <c r="C208" s="5">
        <v>8.5833333333333304</v>
      </c>
      <c r="D208" s="84">
        <v>0.7127</v>
      </c>
      <c r="E208" s="84">
        <v>0.84350000000000003</v>
      </c>
      <c r="F208" s="84">
        <v>0.63980000000000004</v>
      </c>
      <c r="G208" s="84">
        <v>0.68069999999999997</v>
      </c>
      <c r="H208" s="84">
        <v>0.95109999999999995</v>
      </c>
      <c r="I208" s="84">
        <v>0.76559999999999995</v>
      </c>
      <c r="J208" s="84">
        <v>0.75870000000000004</v>
      </c>
      <c r="K208" s="84">
        <v>0.80810000000000004</v>
      </c>
      <c r="L208" s="84">
        <v>0.7944</v>
      </c>
      <c r="M208" s="84">
        <v>0.76949999999999996</v>
      </c>
      <c r="N208" s="84">
        <v>0.81779999999999997</v>
      </c>
      <c r="O208" s="84">
        <v>0.78969999999999996</v>
      </c>
      <c r="P208" s="84">
        <v>0.19009999999999999</v>
      </c>
      <c r="Q208" s="84">
        <v>0.16489999999999999</v>
      </c>
      <c r="R208" s="84">
        <v>5.74E-2</v>
      </c>
      <c r="S208" s="84">
        <v>0.1421</v>
      </c>
      <c r="T208" s="84">
        <v>0.16489999999999999</v>
      </c>
      <c r="U208" s="84">
        <v>0.1244</v>
      </c>
      <c r="V208" s="84">
        <v>0.11269999999999999</v>
      </c>
      <c r="W208" s="84">
        <v>0.1343</v>
      </c>
      <c r="X208" s="84">
        <v>0.34499999999999997</v>
      </c>
      <c r="Y208" s="84">
        <v>0.2324</v>
      </c>
      <c r="Z208" s="84">
        <v>0.34689999999999999</v>
      </c>
      <c r="AA208" s="84">
        <v>0.2671</v>
      </c>
    </row>
    <row r="209" spans="1:27">
      <c r="A209" s="142"/>
      <c r="B209" s="142"/>
      <c r="C209" s="5">
        <v>8.625</v>
      </c>
      <c r="D209" s="84">
        <v>0.70099999999999996</v>
      </c>
      <c r="E209" s="84">
        <v>0.77249999999999996</v>
      </c>
      <c r="F209" s="84">
        <v>0.62350000000000005</v>
      </c>
      <c r="G209" s="84">
        <v>0.54549999999999998</v>
      </c>
      <c r="H209" s="84">
        <v>0.89829999999999999</v>
      </c>
      <c r="I209" s="84">
        <v>0.70820000000000005</v>
      </c>
      <c r="J209" s="84">
        <v>0.75539999999999996</v>
      </c>
      <c r="K209" s="84">
        <v>0.82199999999999995</v>
      </c>
      <c r="L209" s="84">
        <v>0.74450000000000005</v>
      </c>
      <c r="M209" s="84">
        <v>0.80820000000000003</v>
      </c>
      <c r="N209" s="84">
        <v>0.84199999999999997</v>
      </c>
      <c r="O209" s="84">
        <v>0.7944</v>
      </c>
      <c r="P209" s="84">
        <v>0.20050000000000001</v>
      </c>
      <c r="Q209" s="84">
        <v>0.1719</v>
      </c>
      <c r="R209" s="84">
        <v>6.5100000000000005E-2</v>
      </c>
      <c r="S209" s="84">
        <v>0.15690000000000001</v>
      </c>
      <c r="T209" s="84">
        <v>0.1719</v>
      </c>
      <c r="U209" s="84">
        <v>0.13420000000000001</v>
      </c>
      <c r="V209" s="84">
        <v>0.1535</v>
      </c>
      <c r="W209" s="84">
        <v>0.15110000000000001</v>
      </c>
      <c r="X209" s="84">
        <v>0.51800000000000002</v>
      </c>
      <c r="Y209" s="84">
        <v>0.36859999999999998</v>
      </c>
      <c r="Z209" s="84">
        <v>0.37359999999999999</v>
      </c>
      <c r="AA209" s="84">
        <v>0.31480000000000002</v>
      </c>
    </row>
    <row r="210" spans="1:27">
      <c r="A210" s="142"/>
      <c r="B210" s="142"/>
      <c r="C210" s="5">
        <v>8.6666666666666696</v>
      </c>
      <c r="D210" s="84">
        <v>0.6482</v>
      </c>
      <c r="E210" s="84">
        <v>0.78900000000000003</v>
      </c>
      <c r="F210" s="84">
        <v>0.48809999999999998</v>
      </c>
      <c r="G210" s="84">
        <v>0.54949999999999999</v>
      </c>
      <c r="H210" s="84">
        <v>0.91410000000000002</v>
      </c>
      <c r="I210" s="84">
        <v>0.67779999999999996</v>
      </c>
      <c r="J210" s="84">
        <v>0.71120000000000005</v>
      </c>
      <c r="K210" s="84">
        <v>0.82040000000000002</v>
      </c>
      <c r="L210" s="84">
        <v>0.76800000000000002</v>
      </c>
      <c r="M210" s="84">
        <v>0.77090000000000003</v>
      </c>
      <c r="N210" s="84">
        <v>0.85629999999999995</v>
      </c>
      <c r="O210" s="84">
        <v>0.78539999999999999</v>
      </c>
      <c r="P210" s="84">
        <v>0.17680000000000001</v>
      </c>
      <c r="Q210" s="84">
        <v>0.1585</v>
      </c>
      <c r="R210" s="84">
        <v>5.7799999999999997E-2</v>
      </c>
      <c r="S210" s="84">
        <v>0.14480000000000001</v>
      </c>
      <c r="T210" s="84">
        <v>0.1585</v>
      </c>
      <c r="U210" s="84">
        <v>0.1206</v>
      </c>
      <c r="V210" s="84">
        <v>0.15179999999999999</v>
      </c>
      <c r="W210" s="84">
        <v>0.15160000000000001</v>
      </c>
      <c r="X210" s="84">
        <v>0.4919</v>
      </c>
      <c r="Y210" s="84">
        <v>0.39850000000000002</v>
      </c>
      <c r="Z210" s="84">
        <v>0.34050000000000002</v>
      </c>
      <c r="AA210" s="84">
        <v>0.2964</v>
      </c>
    </row>
    <row r="211" spans="1:27">
      <c r="A211" s="142"/>
      <c r="B211" s="142"/>
      <c r="C211" s="5">
        <v>8.7083333333333304</v>
      </c>
      <c r="D211" s="84">
        <v>0.503</v>
      </c>
      <c r="E211" s="84">
        <v>0.63290000000000002</v>
      </c>
      <c r="F211" s="84">
        <v>0.23280000000000001</v>
      </c>
      <c r="G211" s="84">
        <v>0.44230000000000003</v>
      </c>
      <c r="H211" s="84">
        <v>0.81950000000000001</v>
      </c>
      <c r="I211" s="84">
        <v>0.52610000000000001</v>
      </c>
      <c r="J211" s="84">
        <v>0.62239999999999995</v>
      </c>
      <c r="K211" s="84">
        <v>0.72889999999999999</v>
      </c>
      <c r="L211" s="84">
        <v>0.62050000000000005</v>
      </c>
      <c r="M211" s="84">
        <v>0.70389999999999997</v>
      </c>
      <c r="N211" s="84">
        <v>0.77300000000000002</v>
      </c>
      <c r="O211" s="84">
        <v>0.68969999999999998</v>
      </c>
      <c r="P211" s="84">
        <v>0.19639999999999999</v>
      </c>
      <c r="Q211" s="84">
        <v>0.15540000000000001</v>
      </c>
      <c r="R211" s="84">
        <v>6.6000000000000003E-2</v>
      </c>
      <c r="S211" s="84">
        <v>0.1522</v>
      </c>
      <c r="T211" s="84">
        <v>0.15540000000000001</v>
      </c>
      <c r="U211" s="84">
        <v>0.1305</v>
      </c>
      <c r="V211" s="84">
        <v>0.1411</v>
      </c>
      <c r="W211" s="84">
        <v>0.14560000000000001</v>
      </c>
      <c r="X211" s="84">
        <v>0.31540000000000001</v>
      </c>
      <c r="Y211" s="84">
        <v>0.25690000000000002</v>
      </c>
      <c r="Z211" s="84">
        <v>0.29060000000000002</v>
      </c>
      <c r="AA211" s="84">
        <v>0.24229999999999999</v>
      </c>
    </row>
    <row r="212" spans="1:27">
      <c r="A212" s="142"/>
      <c r="B212" s="142"/>
      <c r="C212" s="5">
        <v>8.75</v>
      </c>
      <c r="D212" s="84">
        <v>0.13189999999999999</v>
      </c>
      <c r="E212" s="84">
        <v>0.27529999999999999</v>
      </c>
      <c r="F212" s="84">
        <v>0</v>
      </c>
      <c r="G212" s="84">
        <v>0.10340000000000001</v>
      </c>
      <c r="H212" s="84">
        <v>0.57030000000000003</v>
      </c>
      <c r="I212" s="84">
        <v>0.2162</v>
      </c>
      <c r="J212" s="84">
        <v>0.34689999999999999</v>
      </c>
      <c r="K212" s="84">
        <v>0.46729999999999999</v>
      </c>
      <c r="L212" s="84">
        <v>0.23699999999999999</v>
      </c>
      <c r="M212" s="84">
        <v>0.41049999999999998</v>
      </c>
      <c r="N212" s="84">
        <v>0.56430000000000002</v>
      </c>
      <c r="O212" s="84">
        <v>0.4052</v>
      </c>
      <c r="P212" s="84">
        <v>0.214</v>
      </c>
      <c r="Q212" s="84">
        <v>0.16489999999999999</v>
      </c>
      <c r="R212" s="84">
        <v>6.0600000000000001E-2</v>
      </c>
      <c r="S212" s="84">
        <v>0.17449999999999999</v>
      </c>
      <c r="T212" s="84">
        <v>0.16489999999999999</v>
      </c>
      <c r="U212" s="84">
        <v>0.1389</v>
      </c>
      <c r="V212" s="84">
        <v>0.16300000000000001</v>
      </c>
      <c r="W212" s="84">
        <v>0.16889999999999999</v>
      </c>
      <c r="X212" s="84">
        <v>0.32919999999999999</v>
      </c>
      <c r="Y212" s="84">
        <v>0.30990000000000001</v>
      </c>
      <c r="Z212" s="84">
        <v>0.29820000000000002</v>
      </c>
      <c r="AA212" s="84">
        <v>0.25779999999999997</v>
      </c>
    </row>
    <row r="213" spans="1:27">
      <c r="A213" s="142"/>
      <c r="B213" s="142"/>
      <c r="C213" s="5">
        <v>8.7916666666666696</v>
      </c>
      <c r="D213" s="84">
        <v>0</v>
      </c>
      <c r="E213" s="84">
        <v>0</v>
      </c>
      <c r="F213" s="84">
        <v>0</v>
      </c>
      <c r="G213" s="84">
        <v>0</v>
      </c>
      <c r="H213" s="84">
        <v>0</v>
      </c>
      <c r="I213" s="84">
        <v>0</v>
      </c>
      <c r="J213" s="84">
        <v>2.4400000000000002E-2</v>
      </c>
      <c r="K213" s="84">
        <v>3.6900000000000002E-2</v>
      </c>
      <c r="L213" s="84">
        <v>3.5000000000000001E-3</v>
      </c>
      <c r="M213" s="84">
        <v>2.6700000000000002E-2</v>
      </c>
      <c r="N213" s="84">
        <v>3.4500000000000003E-2</v>
      </c>
      <c r="O213" s="84">
        <v>2.52E-2</v>
      </c>
      <c r="P213" s="84">
        <v>0.23860000000000001</v>
      </c>
      <c r="Q213" s="84">
        <v>0.20599999999999999</v>
      </c>
      <c r="R213" s="84">
        <v>6.93E-2</v>
      </c>
      <c r="S213" s="84">
        <v>0.21870000000000001</v>
      </c>
      <c r="T213" s="84">
        <v>0.20599999999999999</v>
      </c>
      <c r="U213" s="84">
        <v>0.16300000000000001</v>
      </c>
      <c r="V213" s="84">
        <v>0.20019999999999999</v>
      </c>
      <c r="W213" s="84">
        <v>0.19719999999999999</v>
      </c>
      <c r="X213" s="84">
        <v>0.29149999999999998</v>
      </c>
      <c r="Y213" s="84">
        <v>0.33600000000000002</v>
      </c>
      <c r="Z213" s="84">
        <v>0.3629</v>
      </c>
      <c r="AA213" s="84">
        <v>0.29770000000000002</v>
      </c>
    </row>
    <row r="214" spans="1:27">
      <c r="A214" s="142"/>
      <c r="B214" s="142"/>
      <c r="C214" s="5">
        <v>8.8333333333333304</v>
      </c>
      <c r="D214" s="84">
        <v>0</v>
      </c>
      <c r="E214" s="84">
        <v>0</v>
      </c>
      <c r="F214" s="84">
        <v>0</v>
      </c>
      <c r="G214" s="84">
        <v>0</v>
      </c>
      <c r="H214" s="84">
        <v>0</v>
      </c>
      <c r="I214" s="84">
        <v>0</v>
      </c>
      <c r="J214" s="84">
        <v>0</v>
      </c>
      <c r="K214" s="84">
        <v>0</v>
      </c>
      <c r="L214" s="84">
        <v>0</v>
      </c>
      <c r="M214" s="84">
        <v>0</v>
      </c>
      <c r="N214" s="84">
        <v>0</v>
      </c>
      <c r="O214" s="84">
        <v>0</v>
      </c>
      <c r="P214" s="84">
        <v>0.29759999999999998</v>
      </c>
      <c r="Q214" s="84">
        <v>0.3231</v>
      </c>
      <c r="R214" s="84">
        <v>9.5600000000000004E-2</v>
      </c>
      <c r="S214" s="84">
        <v>0.32219999999999999</v>
      </c>
      <c r="T214" s="84">
        <v>0.3231</v>
      </c>
      <c r="U214" s="84">
        <v>0.22459999999999999</v>
      </c>
      <c r="V214" s="84">
        <v>0.25009999999999999</v>
      </c>
      <c r="W214" s="84">
        <v>0.2132</v>
      </c>
      <c r="X214" s="84">
        <v>0.25219999999999998</v>
      </c>
      <c r="Y214" s="84">
        <v>0.35959999999999998</v>
      </c>
      <c r="Z214" s="84">
        <v>0.49459999999999998</v>
      </c>
      <c r="AA214" s="84">
        <v>0.36969999999999997</v>
      </c>
    </row>
    <row r="215" spans="1:27">
      <c r="A215" s="142"/>
      <c r="B215" s="142"/>
      <c r="C215" s="5">
        <v>8.875</v>
      </c>
      <c r="D215" s="84">
        <v>0</v>
      </c>
      <c r="E215" s="84">
        <v>0</v>
      </c>
      <c r="F215" s="84">
        <v>0</v>
      </c>
      <c r="G215" s="84">
        <v>0</v>
      </c>
      <c r="H215" s="84">
        <v>0</v>
      </c>
      <c r="I215" s="84">
        <v>0</v>
      </c>
      <c r="J215" s="84">
        <v>0</v>
      </c>
      <c r="K215" s="84">
        <v>0</v>
      </c>
      <c r="L215" s="84">
        <v>0</v>
      </c>
      <c r="M215" s="84">
        <v>0</v>
      </c>
      <c r="N215" s="84">
        <v>0</v>
      </c>
      <c r="O215" s="84">
        <v>0</v>
      </c>
      <c r="P215" s="84">
        <v>0.37240000000000001</v>
      </c>
      <c r="Q215" s="84">
        <v>0.4647</v>
      </c>
      <c r="R215" s="84">
        <v>0.13589999999999999</v>
      </c>
      <c r="S215" s="84">
        <v>0.46239999999999998</v>
      </c>
      <c r="T215" s="84">
        <v>0.4647</v>
      </c>
      <c r="U215" s="84">
        <v>0.30649999999999999</v>
      </c>
      <c r="V215" s="84">
        <v>0.311</v>
      </c>
      <c r="W215" s="84">
        <v>0.23069999999999999</v>
      </c>
      <c r="X215" s="84">
        <v>0.2107</v>
      </c>
      <c r="Y215" s="84">
        <v>0.3488</v>
      </c>
      <c r="Z215" s="84">
        <v>0.6038</v>
      </c>
      <c r="AA215" s="84">
        <v>0.43020000000000003</v>
      </c>
    </row>
    <row r="216" spans="1:27">
      <c r="A216" s="142"/>
      <c r="B216" s="142"/>
      <c r="C216" s="5">
        <v>8.9166666666666696</v>
      </c>
      <c r="D216" s="84">
        <v>0</v>
      </c>
      <c r="E216" s="84">
        <v>0</v>
      </c>
      <c r="F216" s="84">
        <v>0</v>
      </c>
      <c r="G216" s="84">
        <v>0</v>
      </c>
      <c r="H216" s="84">
        <v>0</v>
      </c>
      <c r="I216" s="84">
        <v>0</v>
      </c>
      <c r="J216" s="84">
        <v>0</v>
      </c>
      <c r="K216" s="84">
        <v>0</v>
      </c>
      <c r="L216" s="84">
        <v>0</v>
      </c>
      <c r="M216" s="84">
        <v>0</v>
      </c>
      <c r="N216" s="84">
        <v>0</v>
      </c>
      <c r="O216" s="84">
        <v>0</v>
      </c>
      <c r="P216" s="84">
        <v>0.38090000000000002</v>
      </c>
      <c r="Q216" s="84">
        <v>0.54630000000000001</v>
      </c>
      <c r="R216" s="84">
        <v>0.1278</v>
      </c>
      <c r="S216" s="84">
        <v>0.47410000000000002</v>
      </c>
      <c r="T216" s="84">
        <v>0.54630000000000001</v>
      </c>
      <c r="U216" s="84">
        <v>0.31769999999999998</v>
      </c>
      <c r="V216" s="84">
        <v>0.36870000000000003</v>
      </c>
      <c r="W216" s="84">
        <v>0.29520000000000002</v>
      </c>
      <c r="X216" s="84">
        <v>0.24390000000000001</v>
      </c>
      <c r="Y216" s="84">
        <v>0.28739999999999999</v>
      </c>
      <c r="Z216" s="84">
        <v>0.68059999999999998</v>
      </c>
      <c r="AA216" s="84">
        <v>0.4909</v>
      </c>
    </row>
    <row r="217" spans="1:27">
      <c r="A217" s="142"/>
      <c r="B217" s="142"/>
      <c r="C217" s="5">
        <v>8.9583333333333304</v>
      </c>
      <c r="D217" s="84">
        <v>0</v>
      </c>
      <c r="E217" s="84">
        <v>0</v>
      </c>
      <c r="F217" s="84">
        <v>0</v>
      </c>
      <c r="G217" s="84">
        <v>0</v>
      </c>
      <c r="H217" s="84">
        <v>0</v>
      </c>
      <c r="I217" s="84">
        <v>0</v>
      </c>
      <c r="J217" s="84">
        <v>0</v>
      </c>
      <c r="K217" s="84">
        <v>0</v>
      </c>
      <c r="L217" s="84">
        <v>0</v>
      </c>
      <c r="M217" s="84">
        <v>0</v>
      </c>
      <c r="N217" s="84">
        <v>0</v>
      </c>
      <c r="O217" s="84">
        <v>0</v>
      </c>
      <c r="P217" s="84">
        <v>0.3639</v>
      </c>
      <c r="Q217" s="84">
        <v>0.59079999999999999</v>
      </c>
      <c r="R217" s="84">
        <v>0.1177</v>
      </c>
      <c r="S217" s="84">
        <v>0.47589999999999999</v>
      </c>
      <c r="T217" s="84">
        <v>0.59079999999999999</v>
      </c>
      <c r="U217" s="84">
        <v>0.3145</v>
      </c>
      <c r="V217" s="84">
        <v>0.379</v>
      </c>
      <c r="W217" s="84">
        <v>0.23669999999999999</v>
      </c>
      <c r="X217" s="84">
        <v>0.17</v>
      </c>
      <c r="Y217" s="84">
        <v>0.21229999999999999</v>
      </c>
      <c r="Z217" s="84">
        <v>0.71209999999999996</v>
      </c>
      <c r="AA217" s="84">
        <v>0.4829</v>
      </c>
    </row>
    <row r="218" spans="1:27">
      <c r="A218" s="142"/>
      <c r="B218" s="142"/>
      <c r="C218" s="5">
        <v>9</v>
      </c>
      <c r="D218" s="84">
        <v>0</v>
      </c>
      <c r="E218" s="84">
        <v>0</v>
      </c>
      <c r="F218" s="84">
        <v>0</v>
      </c>
      <c r="G218" s="84">
        <v>0</v>
      </c>
      <c r="H218" s="84">
        <v>0</v>
      </c>
      <c r="I218" s="84">
        <v>0</v>
      </c>
      <c r="J218" s="84">
        <v>0</v>
      </c>
      <c r="K218" s="84">
        <v>0</v>
      </c>
      <c r="L218" s="84">
        <v>0</v>
      </c>
      <c r="M218" s="84">
        <v>0</v>
      </c>
      <c r="N218" s="84">
        <v>0</v>
      </c>
      <c r="O218" s="84">
        <v>0</v>
      </c>
      <c r="P218" s="84">
        <v>0.3795</v>
      </c>
      <c r="Q218" s="84">
        <v>0.62180000000000002</v>
      </c>
      <c r="R218" s="84">
        <v>0.12139999999999999</v>
      </c>
      <c r="S218" s="84">
        <v>0.49009999999999998</v>
      </c>
      <c r="T218" s="84">
        <v>0.62180000000000002</v>
      </c>
      <c r="U218" s="84">
        <v>0.32690000000000002</v>
      </c>
      <c r="V218" s="84">
        <v>0.34379999999999999</v>
      </c>
      <c r="W218" s="84">
        <v>0.20150000000000001</v>
      </c>
      <c r="X218" s="84">
        <v>0.11509999999999999</v>
      </c>
      <c r="Y218" s="84">
        <v>0.18659999999999999</v>
      </c>
      <c r="Z218" s="84">
        <v>0.62190000000000001</v>
      </c>
      <c r="AA218" s="84">
        <v>0.41820000000000002</v>
      </c>
    </row>
    <row r="219" spans="1:27">
      <c r="A219" s="142" t="s">
        <v>81</v>
      </c>
      <c r="B219" s="142"/>
      <c r="C219" s="39">
        <v>9.0416666666666696</v>
      </c>
      <c r="D219" s="95">
        <v>0</v>
      </c>
      <c r="E219" s="95">
        <v>0</v>
      </c>
      <c r="F219" s="95">
        <v>0</v>
      </c>
      <c r="G219" s="95">
        <v>0</v>
      </c>
      <c r="H219" s="95">
        <v>0</v>
      </c>
      <c r="I219" s="95">
        <v>0</v>
      </c>
      <c r="J219" s="95">
        <v>0</v>
      </c>
      <c r="K219" s="95">
        <v>0</v>
      </c>
      <c r="L219" s="95">
        <v>0</v>
      </c>
      <c r="M219" s="95">
        <v>0</v>
      </c>
      <c r="N219" s="95">
        <v>0</v>
      </c>
      <c r="O219" s="95">
        <v>0</v>
      </c>
      <c r="P219" s="95">
        <v>0.46389999999999998</v>
      </c>
      <c r="Q219" s="95">
        <v>0.66500000000000004</v>
      </c>
      <c r="R219" s="95">
        <v>0.1573</v>
      </c>
      <c r="S219" s="95">
        <v>0.64590000000000003</v>
      </c>
      <c r="T219" s="95">
        <v>0.66500000000000004</v>
      </c>
      <c r="U219" s="95">
        <v>0.40110000000000001</v>
      </c>
      <c r="V219" s="95">
        <v>0.22289999999999999</v>
      </c>
      <c r="W219" s="95">
        <v>0.15160000000000001</v>
      </c>
      <c r="X219" s="95">
        <v>7.7399999999999997E-2</v>
      </c>
      <c r="Y219" s="95">
        <v>0.14130000000000001</v>
      </c>
      <c r="Z219" s="95">
        <v>0.65669999999999995</v>
      </c>
      <c r="AA219" s="95">
        <v>0.40439999999999998</v>
      </c>
    </row>
    <row r="220" spans="1:27">
      <c r="A220" s="142"/>
      <c r="B220" s="142"/>
      <c r="C220" s="39">
        <v>9.0833333333333304</v>
      </c>
      <c r="D220" s="95">
        <v>0</v>
      </c>
      <c r="E220" s="95">
        <v>0</v>
      </c>
      <c r="F220" s="95">
        <v>0</v>
      </c>
      <c r="G220" s="95">
        <v>0</v>
      </c>
      <c r="H220" s="95">
        <v>0</v>
      </c>
      <c r="I220" s="95">
        <v>0</v>
      </c>
      <c r="J220" s="95">
        <v>0</v>
      </c>
      <c r="K220" s="95">
        <v>0</v>
      </c>
      <c r="L220" s="95">
        <v>0</v>
      </c>
      <c r="M220" s="95">
        <v>0</v>
      </c>
      <c r="N220" s="95">
        <v>0</v>
      </c>
      <c r="O220" s="95">
        <v>0</v>
      </c>
      <c r="P220" s="95">
        <v>0.45300000000000001</v>
      </c>
      <c r="Q220" s="95">
        <v>0.64970000000000006</v>
      </c>
      <c r="R220" s="95">
        <v>0.15440000000000001</v>
      </c>
      <c r="S220" s="95">
        <v>0.61060000000000003</v>
      </c>
      <c r="T220" s="95">
        <v>0.64970000000000006</v>
      </c>
      <c r="U220" s="95">
        <v>0.3881</v>
      </c>
      <c r="V220" s="95">
        <v>0.23419999999999999</v>
      </c>
      <c r="W220" s="95">
        <v>0.17979999999999999</v>
      </c>
      <c r="X220" s="95">
        <v>9.1300000000000006E-2</v>
      </c>
      <c r="Y220" s="95">
        <v>0.13059999999999999</v>
      </c>
      <c r="Z220" s="95">
        <v>0.5635</v>
      </c>
      <c r="AA220" s="95">
        <v>0.3664</v>
      </c>
    </row>
    <row r="221" spans="1:27">
      <c r="A221" s="142"/>
      <c r="B221" s="142"/>
      <c r="C221" s="39">
        <v>9.125</v>
      </c>
      <c r="D221" s="95">
        <v>0</v>
      </c>
      <c r="E221" s="95">
        <v>0</v>
      </c>
      <c r="F221" s="95">
        <v>0</v>
      </c>
      <c r="G221" s="95">
        <v>0</v>
      </c>
      <c r="H221" s="95">
        <v>0</v>
      </c>
      <c r="I221" s="95">
        <v>0</v>
      </c>
      <c r="J221" s="95">
        <v>0</v>
      </c>
      <c r="K221" s="95">
        <v>0</v>
      </c>
      <c r="L221" s="95">
        <v>0</v>
      </c>
      <c r="M221" s="95">
        <v>0</v>
      </c>
      <c r="N221" s="95">
        <v>0</v>
      </c>
      <c r="O221" s="95">
        <v>0</v>
      </c>
      <c r="P221" s="95">
        <v>0.40450000000000003</v>
      </c>
      <c r="Q221" s="95">
        <v>0.57699999999999996</v>
      </c>
      <c r="R221" s="95">
        <v>0.1431</v>
      </c>
      <c r="S221" s="95">
        <v>0.56979999999999997</v>
      </c>
      <c r="T221" s="95">
        <v>0.57699999999999996</v>
      </c>
      <c r="U221" s="95">
        <v>0.35310000000000002</v>
      </c>
      <c r="V221" s="95">
        <v>0.20669999999999999</v>
      </c>
      <c r="W221" s="95">
        <v>0.23019999999999999</v>
      </c>
      <c r="X221" s="95">
        <v>0.1018</v>
      </c>
      <c r="Y221" s="95">
        <v>0.12139999999999999</v>
      </c>
      <c r="Z221" s="95">
        <v>0.53010000000000002</v>
      </c>
      <c r="AA221" s="95">
        <v>0.35870000000000002</v>
      </c>
    </row>
    <row r="222" spans="1:27">
      <c r="A222" s="142"/>
      <c r="B222" s="142"/>
      <c r="C222" s="39">
        <v>9.1666666666666696</v>
      </c>
      <c r="D222" s="95">
        <v>0</v>
      </c>
      <c r="E222" s="95">
        <v>0</v>
      </c>
      <c r="F222" s="95">
        <v>0</v>
      </c>
      <c r="G222" s="95">
        <v>0</v>
      </c>
      <c r="H222" s="95">
        <v>0</v>
      </c>
      <c r="I222" s="95">
        <v>0</v>
      </c>
      <c r="J222" s="95">
        <v>0</v>
      </c>
      <c r="K222" s="95">
        <v>0</v>
      </c>
      <c r="L222" s="95">
        <v>0</v>
      </c>
      <c r="M222" s="95">
        <v>0</v>
      </c>
      <c r="N222" s="95">
        <v>0</v>
      </c>
      <c r="O222" s="95">
        <v>0</v>
      </c>
      <c r="P222" s="95">
        <v>0.40749999999999997</v>
      </c>
      <c r="Q222" s="95">
        <v>0.56879999999999997</v>
      </c>
      <c r="R222" s="95">
        <v>0.13639999999999999</v>
      </c>
      <c r="S222" s="95">
        <v>0.56940000000000002</v>
      </c>
      <c r="T222" s="95">
        <v>0.56879999999999997</v>
      </c>
      <c r="U222" s="95">
        <v>0.35020000000000001</v>
      </c>
      <c r="V222" s="95">
        <v>0.1807</v>
      </c>
      <c r="W222" s="95">
        <v>0.3049</v>
      </c>
      <c r="X222" s="95">
        <v>0.12570000000000001</v>
      </c>
      <c r="Y222" s="95">
        <v>0.13320000000000001</v>
      </c>
      <c r="Z222" s="95">
        <v>0.52059999999999995</v>
      </c>
      <c r="AA222" s="95">
        <v>0.37109999999999999</v>
      </c>
    </row>
    <row r="223" spans="1:27">
      <c r="A223" s="142"/>
      <c r="B223" s="142"/>
      <c r="C223" s="39">
        <v>9.2083333333333304</v>
      </c>
      <c r="D223" s="95">
        <v>0</v>
      </c>
      <c r="E223" s="95">
        <v>0</v>
      </c>
      <c r="F223" s="95">
        <v>0</v>
      </c>
      <c r="G223" s="95">
        <v>0</v>
      </c>
      <c r="H223" s="95">
        <v>0</v>
      </c>
      <c r="I223" s="95">
        <v>0</v>
      </c>
      <c r="J223" s="95">
        <v>0</v>
      </c>
      <c r="K223" s="95">
        <v>0</v>
      </c>
      <c r="L223" s="95">
        <v>0</v>
      </c>
      <c r="M223" s="95">
        <v>0</v>
      </c>
      <c r="N223" s="95">
        <v>0</v>
      </c>
      <c r="O223" s="95">
        <v>0</v>
      </c>
      <c r="P223" s="95">
        <v>0.38229999999999997</v>
      </c>
      <c r="Q223" s="95">
        <v>0.53249999999999997</v>
      </c>
      <c r="R223" s="95">
        <v>0.1333</v>
      </c>
      <c r="S223" s="95">
        <v>0.51290000000000002</v>
      </c>
      <c r="T223" s="95">
        <v>0.53249999999999997</v>
      </c>
      <c r="U223" s="95">
        <v>0.32629999999999998</v>
      </c>
      <c r="V223" s="95">
        <v>0.15679999999999999</v>
      </c>
      <c r="W223" s="95">
        <v>0.38819999999999999</v>
      </c>
      <c r="X223" s="95">
        <v>0.1754</v>
      </c>
      <c r="Y223" s="95">
        <v>0.18529999999999999</v>
      </c>
      <c r="Z223" s="95">
        <v>0.4783</v>
      </c>
      <c r="AA223" s="95">
        <v>0.374</v>
      </c>
    </row>
    <row r="224" spans="1:27">
      <c r="A224" s="142"/>
      <c r="B224" s="142"/>
      <c r="C224" s="39">
        <v>9.25</v>
      </c>
      <c r="D224" s="95">
        <v>0</v>
      </c>
      <c r="E224" s="95">
        <v>0</v>
      </c>
      <c r="F224" s="95">
        <v>0</v>
      </c>
      <c r="G224" s="95">
        <v>0</v>
      </c>
      <c r="H224" s="95">
        <v>0</v>
      </c>
      <c r="I224" s="95">
        <v>0</v>
      </c>
      <c r="J224" s="95">
        <v>0</v>
      </c>
      <c r="K224" s="95">
        <v>0</v>
      </c>
      <c r="L224" s="95">
        <v>0</v>
      </c>
      <c r="M224" s="95">
        <v>0</v>
      </c>
      <c r="N224" s="95">
        <v>0</v>
      </c>
      <c r="O224" s="95">
        <v>0</v>
      </c>
      <c r="P224" s="95">
        <v>0.3291</v>
      </c>
      <c r="Q224" s="95">
        <v>0.4451</v>
      </c>
      <c r="R224" s="95">
        <v>0.1138</v>
      </c>
      <c r="S224" s="95">
        <v>0.48659999999999998</v>
      </c>
      <c r="T224" s="95">
        <v>0.4451</v>
      </c>
      <c r="U224" s="95">
        <v>0.28789999999999999</v>
      </c>
      <c r="V224" s="95">
        <v>0.16600000000000001</v>
      </c>
      <c r="W224" s="95">
        <v>0.43619999999999998</v>
      </c>
      <c r="X224" s="95">
        <v>0.20780000000000001</v>
      </c>
      <c r="Y224" s="95">
        <v>0.17299999999999999</v>
      </c>
      <c r="Z224" s="95">
        <v>0.43859999999999999</v>
      </c>
      <c r="AA224" s="95">
        <v>0.36909999999999998</v>
      </c>
    </row>
    <row r="225" spans="1:27">
      <c r="A225" s="142"/>
      <c r="B225" s="142"/>
      <c r="C225" s="39">
        <v>9.2916666666666696</v>
      </c>
      <c r="D225" s="95">
        <v>0</v>
      </c>
      <c r="E225" s="95">
        <v>0</v>
      </c>
      <c r="F225" s="95">
        <v>0</v>
      </c>
      <c r="G225" s="95">
        <v>0</v>
      </c>
      <c r="H225" s="95">
        <v>0</v>
      </c>
      <c r="I225" s="95">
        <v>0</v>
      </c>
      <c r="J225" s="95">
        <v>6.4999999999999997E-3</v>
      </c>
      <c r="K225" s="95">
        <v>3.8999999999999998E-3</v>
      </c>
      <c r="L225" s="95">
        <v>1.23E-2</v>
      </c>
      <c r="M225" s="95">
        <v>3.5999999999999999E-3</v>
      </c>
      <c r="N225" s="95">
        <v>0</v>
      </c>
      <c r="O225" s="95">
        <v>5.3E-3</v>
      </c>
      <c r="P225" s="95">
        <v>0.32769999999999999</v>
      </c>
      <c r="Q225" s="95">
        <v>0.4047</v>
      </c>
      <c r="R225" s="95">
        <v>0.1053</v>
      </c>
      <c r="S225" s="95">
        <v>0.46829999999999999</v>
      </c>
      <c r="T225" s="95">
        <v>0.4047</v>
      </c>
      <c r="U225" s="95">
        <v>0.2757</v>
      </c>
      <c r="V225" s="95">
        <v>0.20369999999999999</v>
      </c>
      <c r="W225" s="95">
        <v>0.44950000000000001</v>
      </c>
      <c r="X225" s="95">
        <v>0.2485</v>
      </c>
      <c r="Y225" s="95">
        <v>0.16500000000000001</v>
      </c>
      <c r="Z225" s="95">
        <v>0.42059999999999997</v>
      </c>
      <c r="AA225" s="95">
        <v>0.37159999999999999</v>
      </c>
    </row>
    <row r="226" spans="1:27">
      <c r="A226" s="142"/>
      <c r="B226" s="142"/>
      <c r="C226" s="39">
        <v>9.3333333333333304</v>
      </c>
      <c r="D226" s="95">
        <v>0</v>
      </c>
      <c r="E226" s="95">
        <v>0</v>
      </c>
      <c r="F226" s="95">
        <v>0</v>
      </c>
      <c r="G226" s="95">
        <v>0</v>
      </c>
      <c r="H226" s="95">
        <v>0</v>
      </c>
      <c r="I226" s="95">
        <v>0</v>
      </c>
      <c r="J226" s="95">
        <v>0.30840000000000001</v>
      </c>
      <c r="K226" s="95">
        <v>0.2092</v>
      </c>
      <c r="L226" s="95">
        <v>0.26669999999999999</v>
      </c>
      <c r="M226" s="95">
        <v>0.29509999999999997</v>
      </c>
      <c r="N226" s="95">
        <v>0.14410000000000001</v>
      </c>
      <c r="O226" s="95">
        <v>0.2447</v>
      </c>
      <c r="P226" s="95">
        <v>0.33400000000000002</v>
      </c>
      <c r="Q226" s="95">
        <v>0.39269999999999999</v>
      </c>
      <c r="R226" s="95">
        <v>0.1045</v>
      </c>
      <c r="S226" s="95">
        <v>0.45889999999999997</v>
      </c>
      <c r="T226" s="95">
        <v>0.39269999999999999</v>
      </c>
      <c r="U226" s="95">
        <v>0.27389999999999998</v>
      </c>
      <c r="V226" s="95">
        <v>0.19209999999999999</v>
      </c>
      <c r="W226" s="95">
        <v>0.36320000000000002</v>
      </c>
      <c r="X226" s="95">
        <v>0.25779999999999997</v>
      </c>
      <c r="Y226" s="95">
        <v>0.12909999999999999</v>
      </c>
      <c r="Z226" s="95">
        <v>0.39929999999999999</v>
      </c>
      <c r="AA226" s="95">
        <v>0.33950000000000002</v>
      </c>
    </row>
    <row r="227" spans="1:27">
      <c r="A227" s="142"/>
      <c r="B227" s="142"/>
      <c r="C227" s="39">
        <v>9.375</v>
      </c>
      <c r="D227" s="95">
        <v>8.0999999999999996E-3</v>
      </c>
      <c r="E227" s="95">
        <v>5.16E-2</v>
      </c>
      <c r="F227" s="95">
        <v>2.3999999999999998E-3</v>
      </c>
      <c r="G227" s="95">
        <v>0</v>
      </c>
      <c r="H227" s="95">
        <v>0</v>
      </c>
      <c r="I227" s="95">
        <v>1.24E-2</v>
      </c>
      <c r="J227" s="95">
        <v>0.61660000000000004</v>
      </c>
      <c r="K227" s="95">
        <v>0.51180000000000003</v>
      </c>
      <c r="L227" s="95">
        <v>0.61350000000000005</v>
      </c>
      <c r="M227" s="95">
        <v>0.54379999999999995</v>
      </c>
      <c r="N227" s="95">
        <v>0.4456</v>
      </c>
      <c r="O227" s="95">
        <v>0.54630000000000001</v>
      </c>
      <c r="P227" s="95">
        <v>0.3407</v>
      </c>
      <c r="Q227" s="95">
        <v>0.41060000000000002</v>
      </c>
      <c r="R227" s="95">
        <v>0.1008</v>
      </c>
      <c r="S227" s="95">
        <v>0.44379999999999997</v>
      </c>
      <c r="T227" s="95">
        <v>0.41060000000000002</v>
      </c>
      <c r="U227" s="95">
        <v>0.27339999999999998</v>
      </c>
      <c r="V227" s="95">
        <v>0.18809999999999999</v>
      </c>
      <c r="W227" s="95">
        <v>0.30280000000000001</v>
      </c>
      <c r="X227" s="95">
        <v>0.26150000000000001</v>
      </c>
      <c r="Y227" s="95">
        <v>0.1124</v>
      </c>
      <c r="Z227" s="95">
        <v>0.3876</v>
      </c>
      <c r="AA227" s="95">
        <v>0.31929999999999997</v>
      </c>
    </row>
    <row r="228" spans="1:27">
      <c r="A228" s="142"/>
      <c r="B228" s="142"/>
      <c r="C228" s="39">
        <v>9.4166666666666696</v>
      </c>
      <c r="D228" s="95">
        <v>0.37919999999999998</v>
      </c>
      <c r="E228" s="95">
        <v>0.31330000000000002</v>
      </c>
      <c r="F228" s="95">
        <v>0.53580000000000005</v>
      </c>
      <c r="G228" s="95">
        <v>0.30399999999999999</v>
      </c>
      <c r="H228" s="95">
        <v>0.33900000000000002</v>
      </c>
      <c r="I228" s="95">
        <v>0.37430000000000002</v>
      </c>
      <c r="J228" s="95">
        <v>0.71360000000000001</v>
      </c>
      <c r="K228" s="95">
        <v>0.71</v>
      </c>
      <c r="L228" s="95">
        <v>0.67079999999999995</v>
      </c>
      <c r="M228" s="95">
        <v>0.60470000000000002</v>
      </c>
      <c r="N228" s="95">
        <v>0.58699999999999997</v>
      </c>
      <c r="O228" s="95">
        <v>0.65720000000000001</v>
      </c>
      <c r="P228" s="95">
        <v>0.248</v>
      </c>
      <c r="Q228" s="95">
        <v>0.31430000000000002</v>
      </c>
      <c r="R228" s="95">
        <v>7.7100000000000002E-2</v>
      </c>
      <c r="S228" s="95">
        <v>0.35170000000000001</v>
      </c>
      <c r="T228" s="95">
        <v>0.31430000000000002</v>
      </c>
      <c r="U228" s="95">
        <v>0.20799999999999999</v>
      </c>
      <c r="V228" s="95">
        <v>0.1454</v>
      </c>
      <c r="W228" s="95">
        <v>0.2838</v>
      </c>
      <c r="X228" s="95">
        <v>0.1179</v>
      </c>
      <c r="Y228" s="95">
        <v>8.0600000000000005E-2</v>
      </c>
      <c r="Z228" s="95">
        <v>0.24629999999999999</v>
      </c>
      <c r="AA228" s="95">
        <v>0.2213</v>
      </c>
    </row>
    <row r="229" spans="1:27">
      <c r="A229" s="142"/>
      <c r="B229" s="142"/>
      <c r="C229" s="39">
        <v>9.4583333333333304</v>
      </c>
      <c r="D229" s="95">
        <v>0.65149999999999997</v>
      </c>
      <c r="E229" s="95">
        <v>0.53090000000000004</v>
      </c>
      <c r="F229" s="95">
        <v>0.65349999999999997</v>
      </c>
      <c r="G229" s="95">
        <v>0.56859999999999999</v>
      </c>
      <c r="H229" s="95">
        <v>0.71599999999999997</v>
      </c>
      <c r="I229" s="95">
        <v>0.62409999999999999</v>
      </c>
      <c r="J229" s="95">
        <v>0.69730000000000003</v>
      </c>
      <c r="K229" s="95">
        <v>0.71120000000000005</v>
      </c>
      <c r="L229" s="95">
        <v>0.73440000000000005</v>
      </c>
      <c r="M229" s="95">
        <v>0.63400000000000001</v>
      </c>
      <c r="N229" s="95">
        <v>0.66849999999999998</v>
      </c>
      <c r="O229" s="95">
        <v>0.68910000000000005</v>
      </c>
      <c r="P229" s="95">
        <v>0.21729999999999999</v>
      </c>
      <c r="Q229" s="95">
        <v>0.316</v>
      </c>
      <c r="R229" s="95">
        <v>7.8899999999999998E-2</v>
      </c>
      <c r="S229" s="95">
        <v>0.28660000000000002</v>
      </c>
      <c r="T229" s="95">
        <v>0.316</v>
      </c>
      <c r="U229" s="95">
        <v>0.18740000000000001</v>
      </c>
      <c r="V229" s="95">
        <v>9.0300000000000005E-2</v>
      </c>
      <c r="W229" s="95">
        <v>0.22170000000000001</v>
      </c>
      <c r="X229" s="95">
        <v>0.1158</v>
      </c>
      <c r="Y229" s="95">
        <v>7.9200000000000007E-2</v>
      </c>
      <c r="Z229" s="95">
        <v>0.13780000000000001</v>
      </c>
      <c r="AA229" s="95">
        <v>0.1462</v>
      </c>
    </row>
    <row r="230" spans="1:27">
      <c r="A230" s="142"/>
      <c r="B230" s="142"/>
      <c r="C230" s="39">
        <v>9.5</v>
      </c>
      <c r="D230" s="95">
        <v>0.59250000000000003</v>
      </c>
      <c r="E230" s="95">
        <v>0.57120000000000004</v>
      </c>
      <c r="F230" s="95">
        <v>0.62870000000000004</v>
      </c>
      <c r="G230" s="95">
        <v>0.56759999999999999</v>
      </c>
      <c r="H230" s="95">
        <v>0.60050000000000003</v>
      </c>
      <c r="I230" s="95">
        <v>0.59209999999999996</v>
      </c>
      <c r="J230" s="95">
        <v>0.69979999999999998</v>
      </c>
      <c r="K230" s="95">
        <v>0.65639999999999998</v>
      </c>
      <c r="L230" s="95">
        <v>0.6764</v>
      </c>
      <c r="M230" s="95">
        <v>0.60899999999999999</v>
      </c>
      <c r="N230" s="95">
        <v>0.63329999999999997</v>
      </c>
      <c r="O230" s="95">
        <v>0.65500000000000003</v>
      </c>
      <c r="P230" s="95">
        <v>0.28399999999999997</v>
      </c>
      <c r="Q230" s="95">
        <v>0.34849999999999998</v>
      </c>
      <c r="R230" s="95">
        <v>9.11E-2</v>
      </c>
      <c r="S230" s="95">
        <v>0.34860000000000002</v>
      </c>
      <c r="T230" s="95">
        <v>0.34849999999999998</v>
      </c>
      <c r="U230" s="95">
        <v>0.22720000000000001</v>
      </c>
      <c r="V230" s="95">
        <v>9.9900000000000003E-2</v>
      </c>
      <c r="W230" s="95">
        <v>0.23169999999999999</v>
      </c>
      <c r="X230" s="95">
        <v>0.1333</v>
      </c>
      <c r="Y230" s="95">
        <v>9.3299999999999994E-2</v>
      </c>
      <c r="Z230" s="95">
        <v>0.32819999999999999</v>
      </c>
      <c r="AA230" s="95">
        <v>0.24790000000000001</v>
      </c>
    </row>
    <row r="231" spans="1:27">
      <c r="A231" s="142"/>
      <c r="B231" s="142"/>
      <c r="C231" s="39">
        <v>9.5416666666666696</v>
      </c>
      <c r="D231" s="95">
        <v>0.57979999999999998</v>
      </c>
      <c r="E231" s="95">
        <v>0.59730000000000005</v>
      </c>
      <c r="F231" s="95">
        <v>0.56410000000000005</v>
      </c>
      <c r="G231" s="95">
        <v>0.48470000000000002</v>
      </c>
      <c r="H231" s="95">
        <v>0.58879999999999999</v>
      </c>
      <c r="I231" s="95">
        <v>0.56289999999999996</v>
      </c>
      <c r="J231" s="95">
        <v>0.72050000000000003</v>
      </c>
      <c r="K231" s="95">
        <v>0.7177</v>
      </c>
      <c r="L231" s="95">
        <v>0.70579999999999998</v>
      </c>
      <c r="M231" s="95">
        <v>0.66700000000000004</v>
      </c>
      <c r="N231" s="95">
        <v>0.6754</v>
      </c>
      <c r="O231" s="95">
        <v>0.69730000000000003</v>
      </c>
      <c r="P231" s="95">
        <v>0.24829999999999999</v>
      </c>
      <c r="Q231" s="95">
        <v>0.29559999999999997</v>
      </c>
      <c r="R231" s="95">
        <v>8.0600000000000005E-2</v>
      </c>
      <c r="S231" s="95">
        <v>0.2792</v>
      </c>
      <c r="T231" s="95">
        <v>0.29559999999999997</v>
      </c>
      <c r="U231" s="95">
        <v>0.19289999999999999</v>
      </c>
      <c r="V231" s="95">
        <v>7.8100000000000003E-2</v>
      </c>
      <c r="W231" s="95">
        <v>0.19600000000000001</v>
      </c>
      <c r="X231" s="95">
        <v>0.1046</v>
      </c>
      <c r="Y231" s="95">
        <v>8.8099999999999998E-2</v>
      </c>
      <c r="Z231" s="95">
        <v>0.33650000000000002</v>
      </c>
      <c r="AA231" s="95">
        <v>0.23799999999999999</v>
      </c>
    </row>
    <row r="232" spans="1:27">
      <c r="A232" s="142"/>
      <c r="B232" s="142"/>
      <c r="C232" s="39">
        <v>9.5833333333333304</v>
      </c>
      <c r="D232" s="95">
        <v>0.62619999999999998</v>
      </c>
      <c r="E232" s="95">
        <v>0.68840000000000001</v>
      </c>
      <c r="F232" s="95">
        <v>0.64200000000000002</v>
      </c>
      <c r="G232" s="95">
        <v>0.51039999999999996</v>
      </c>
      <c r="H232" s="95">
        <v>0.61890000000000001</v>
      </c>
      <c r="I232" s="95">
        <v>0.61719999999999997</v>
      </c>
      <c r="J232" s="95">
        <v>0.69789999999999996</v>
      </c>
      <c r="K232" s="95">
        <v>0.62119999999999997</v>
      </c>
      <c r="L232" s="95">
        <v>0.70899999999999996</v>
      </c>
      <c r="M232" s="95">
        <v>0.63619999999999999</v>
      </c>
      <c r="N232" s="95">
        <v>0.65839999999999999</v>
      </c>
      <c r="O232" s="95">
        <v>0.66449999999999998</v>
      </c>
      <c r="P232" s="95">
        <v>0.22889999999999999</v>
      </c>
      <c r="Q232" s="95">
        <v>0.22450000000000001</v>
      </c>
      <c r="R232" s="95">
        <v>7.8100000000000003E-2</v>
      </c>
      <c r="S232" s="95">
        <v>0.21160000000000001</v>
      </c>
      <c r="T232" s="95">
        <v>0.22450000000000001</v>
      </c>
      <c r="U232" s="95">
        <v>0.16450000000000001</v>
      </c>
      <c r="V232" s="95">
        <v>9.4700000000000006E-2</v>
      </c>
      <c r="W232" s="95">
        <v>0.26269999999999999</v>
      </c>
      <c r="X232" s="95">
        <v>0.1051</v>
      </c>
      <c r="Y232" s="95">
        <v>9.3200000000000005E-2</v>
      </c>
      <c r="Z232" s="95">
        <v>0.39050000000000001</v>
      </c>
      <c r="AA232" s="95">
        <v>0.28239999999999998</v>
      </c>
    </row>
    <row r="233" spans="1:27">
      <c r="A233" s="142"/>
      <c r="B233" s="142"/>
      <c r="C233" s="39">
        <v>9.625</v>
      </c>
      <c r="D233" s="95">
        <v>0.6835</v>
      </c>
      <c r="E233" s="95">
        <v>0.69</v>
      </c>
      <c r="F233" s="95">
        <v>0.69310000000000005</v>
      </c>
      <c r="G233" s="95">
        <v>0.48849999999999999</v>
      </c>
      <c r="H233" s="95">
        <v>0.69359999999999999</v>
      </c>
      <c r="I233" s="95">
        <v>0.64970000000000006</v>
      </c>
      <c r="J233" s="95">
        <v>0.71079999999999999</v>
      </c>
      <c r="K233" s="95">
        <v>0.67120000000000002</v>
      </c>
      <c r="L233" s="95">
        <v>0.66300000000000003</v>
      </c>
      <c r="M233" s="95">
        <v>0.7016</v>
      </c>
      <c r="N233" s="95">
        <v>0.72589999999999999</v>
      </c>
      <c r="O233" s="95">
        <v>0.69450000000000001</v>
      </c>
      <c r="P233" s="95">
        <v>0.221</v>
      </c>
      <c r="Q233" s="95">
        <v>0.21099999999999999</v>
      </c>
      <c r="R233" s="95">
        <v>7.8899999999999998E-2</v>
      </c>
      <c r="S233" s="95">
        <v>0.19689999999999999</v>
      </c>
      <c r="T233" s="95">
        <v>0.21099999999999999</v>
      </c>
      <c r="U233" s="95">
        <v>0.15809999999999999</v>
      </c>
      <c r="V233" s="95">
        <v>9.4399999999999998E-2</v>
      </c>
      <c r="W233" s="95">
        <v>0.22020000000000001</v>
      </c>
      <c r="X233" s="95">
        <v>0.1163</v>
      </c>
      <c r="Y233" s="95">
        <v>9.8699999999999996E-2</v>
      </c>
      <c r="Z233" s="95">
        <v>0.33589999999999998</v>
      </c>
      <c r="AA233" s="95">
        <v>0.24679999999999999</v>
      </c>
    </row>
    <row r="234" spans="1:27">
      <c r="A234" s="142"/>
      <c r="B234" s="142"/>
      <c r="C234" s="39">
        <v>9.6666666666666696</v>
      </c>
      <c r="D234" s="95">
        <v>0.7056</v>
      </c>
      <c r="E234" s="95">
        <v>0.72360000000000002</v>
      </c>
      <c r="F234" s="95">
        <v>0.64700000000000002</v>
      </c>
      <c r="G234" s="95">
        <v>0.50939999999999996</v>
      </c>
      <c r="H234" s="95">
        <v>0.74919999999999998</v>
      </c>
      <c r="I234" s="95">
        <v>0.66700000000000004</v>
      </c>
      <c r="J234" s="95">
        <v>0.66820000000000002</v>
      </c>
      <c r="K234" s="95">
        <v>0.67090000000000005</v>
      </c>
      <c r="L234" s="95">
        <v>0.61240000000000006</v>
      </c>
      <c r="M234" s="95">
        <v>0.6</v>
      </c>
      <c r="N234" s="95">
        <v>0.62739999999999996</v>
      </c>
      <c r="O234" s="95">
        <v>0.63580000000000003</v>
      </c>
      <c r="P234" s="95">
        <v>0.2329</v>
      </c>
      <c r="Q234" s="95">
        <v>0.20430000000000001</v>
      </c>
      <c r="R234" s="95">
        <v>7.0400000000000004E-2</v>
      </c>
      <c r="S234" s="95">
        <v>0.1993</v>
      </c>
      <c r="T234" s="95">
        <v>0.20430000000000001</v>
      </c>
      <c r="U234" s="95">
        <v>0.15770000000000001</v>
      </c>
      <c r="V234" s="95">
        <v>9.6299999999999997E-2</v>
      </c>
      <c r="W234" s="95">
        <v>0.18729999999999999</v>
      </c>
      <c r="X234" s="95">
        <v>0.1489</v>
      </c>
      <c r="Y234" s="95">
        <v>9.9099999999999994E-2</v>
      </c>
      <c r="Z234" s="95">
        <v>0.4466</v>
      </c>
      <c r="AA234" s="95">
        <v>0.29899999999999999</v>
      </c>
    </row>
    <row r="235" spans="1:27">
      <c r="A235" s="142"/>
      <c r="B235" s="142"/>
      <c r="C235" s="39">
        <v>9.7083333333333304</v>
      </c>
      <c r="D235" s="95">
        <v>0.245</v>
      </c>
      <c r="E235" s="95">
        <v>0.4365</v>
      </c>
      <c r="F235" s="95">
        <v>6.3700000000000007E-2</v>
      </c>
      <c r="G235" s="95">
        <v>0.29730000000000001</v>
      </c>
      <c r="H235" s="95">
        <v>0.57240000000000002</v>
      </c>
      <c r="I235" s="95">
        <v>0.32300000000000001</v>
      </c>
      <c r="J235" s="95">
        <v>0.4486</v>
      </c>
      <c r="K235" s="95">
        <v>0.44979999999999998</v>
      </c>
      <c r="L235" s="95">
        <v>0.35949999999999999</v>
      </c>
      <c r="M235" s="95">
        <v>0.43930000000000002</v>
      </c>
      <c r="N235" s="95">
        <v>0.47920000000000001</v>
      </c>
      <c r="O235" s="95">
        <v>0.43530000000000002</v>
      </c>
      <c r="P235" s="95">
        <v>0.26200000000000001</v>
      </c>
      <c r="Q235" s="95">
        <v>0.1925</v>
      </c>
      <c r="R235" s="95">
        <v>8.0799999999999997E-2</v>
      </c>
      <c r="S235" s="95">
        <v>0.20330000000000001</v>
      </c>
      <c r="T235" s="95">
        <v>0.1925</v>
      </c>
      <c r="U235" s="95">
        <v>0.16950000000000001</v>
      </c>
      <c r="V235" s="95">
        <v>0.1024</v>
      </c>
      <c r="W235" s="95">
        <v>0.24229999999999999</v>
      </c>
      <c r="X235" s="95">
        <v>0.19570000000000001</v>
      </c>
      <c r="Y235" s="95">
        <v>0.1062</v>
      </c>
      <c r="Z235" s="95">
        <v>0.45629999999999998</v>
      </c>
      <c r="AA235" s="95">
        <v>0.3226</v>
      </c>
    </row>
    <row r="236" spans="1:27">
      <c r="A236" s="142"/>
      <c r="B236" s="142"/>
      <c r="C236" s="39">
        <v>9.75</v>
      </c>
      <c r="D236" s="95">
        <v>0</v>
      </c>
      <c r="E236" s="95">
        <v>0</v>
      </c>
      <c r="F236" s="95">
        <v>0</v>
      </c>
      <c r="G236" s="95">
        <v>0</v>
      </c>
      <c r="H236" s="95">
        <v>0</v>
      </c>
      <c r="I236" s="95">
        <v>0</v>
      </c>
      <c r="J236" s="95">
        <v>4.4499999999999998E-2</v>
      </c>
      <c r="K236" s="95">
        <v>0.1421</v>
      </c>
      <c r="L236" s="95">
        <v>2.5700000000000001E-2</v>
      </c>
      <c r="M236" s="95">
        <v>9.9299999999999999E-2</v>
      </c>
      <c r="N236" s="95">
        <v>0.14149999999999999</v>
      </c>
      <c r="O236" s="95">
        <v>9.06E-2</v>
      </c>
      <c r="P236" s="95">
        <v>0.28870000000000001</v>
      </c>
      <c r="Q236" s="95">
        <v>0.16619999999999999</v>
      </c>
      <c r="R236" s="95">
        <v>8.2400000000000001E-2</v>
      </c>
      <c r="S236" s="95">
        <v>0.18229999999999999</v>
      </c>
      <c r="T236" s="95">
        <v>0.16619999999999999</v>
      </c>
      <c r="U236" s="95">
        <v>0.1704</v>
      </c>
      <c r="V236" s="95">
        <v>0.1221</v>
      </c>
      <c r="W236" s="95">
        <v>0.25469999999999998</v>
      </c>
      <c r="X236" s="95">
        <v>0.2424</v>
      </c>
      <c r="Y236" s="95">
        <v>0.1091</v>
      </c>
      <c r="Z236" s="95">
        <v>0.47989999999999999</v>
      </c>
      <c r="AA236" s="95">
        <v>0.34499999999999997</v>
      </c>
    </row>
    <row r="237" spans="1:27">
      <c r="A237" s="142"/>
      <c r="B237" s="142"/>
      <c r="C237" s="39">
        <v>9.7916666666666696</v>
      </c>
      <c r="D237" s="95">
        <v>0</v>
      </c>
      <c r="E237" s="95">
        <v>0</v>
      </c>
      <c r="F237" s="95">
        <v>0</v>
      </c>
      <c r="G237" s="95">
        <v>0</v>
      </c>
      <c r="H237" s="95">
        <v>0</v>
      </c>
      <c r="I237" s="95">
        <v>0</v>
      </c>
      <c r="J237" s="95">
        <v>0</v>
      </c>
      <c r="K237" s="95">
        <v>5.0000000000000001E-4</v>
      </c>
      <c r="L237" s="95">
        <v>0</v>
      </c>
      <c r="M237" s="95">
        <v>0</v>
      </c>
      <c r="N237" s="95">
        <v>0</v>
      </c>
      <c r="O237" s="95">
        <v>1E-4</v>
      </c>
      <c r="P237" s="95">
        <v>0.29260000000000003</v>
      </c>
      <c r="Q237" s="95">
        <v>0.17910000000000001</v>
      </c>
      <c r="R237" s="95">
        <v>0.10050000000000001</v>
      </c>
      <c r="S237" s="95">
        <v>0.22559999999999999</v>
      </c>
      <c r="T237" s="95">
        <v>0.17910000000000001</v>
      </c>
      <c r="U237" s="95">
        <v>0.18890000000000001</v>
      </c>
      <c r="V237" s="95">
        <v>0.2218</v>
      </c>
      <c r="W237" s="95">
        <v>0.29449999999999998</v>
      </c>
      <c r="X237" s="95">
        <v>0.26919999999999999</v>
      </c>
      <c r="Y237" s="95">
        <v>0.1406</v>
      </c>
      <c r="Z237" s="95">
        <v>0.57789999999999997</v>
      </c>
      <c r="AA237" s="95">
        <v>0.41899999999999998</v>
      </c>
    </row>
    <row r="238" spans="1:27">
      <c r="A238" s="142"/>
      <c r="B238" s="142"/>
      <c r="C238" s="39">
        <v>9.8333333333333304</v>
      </c>
      <c r="D238" s="95">
        <v>0</v>
      </c>
      <c r="E238" s="95">
        <v>0</v>
      </c>
      <c r="F238" s="95">
        <v>0</v>
      </c>
      <c r="G238" s="95">
        <v>0</v>
      </c>
      <c r="H238" s="95">
        <v>0</v>
      </c>
      <c r="I238" s="95">
        <v>0</v>
      </c>
      <c r="J238" s="95">
        <v>0</v>
      </c>
      <c r="K238" s="95">
        <v>0</v>
      </c>
      <c r="L238" s="95">
        <v>0</v>
      </c>
      <c r="M238" s="95">
        <v>0</v>
      </c>
      <c r="N238" s="95">
        <v>0</v>
      </c>
      <c r="O238" s="95">
        <v>0</v>
      </c>
      <c r="P238" s="95">
        <v>0.36280000000000001</v>
      </c>
      <c r="Q238" s="95">
        <v>0.3543</v>
      </c>
      <c r="R238" s="95">
        <v>0.1198</v>
      </c>
      <c r="S238" s="95">
        <v>0.37340000000000001</v>
      </c>
      <c r="T238" s="95">
        <v>0.3543</v>
      </c>
      <c r="U238" s="95">
        <v>0.2666</v>
      </c>
      <c r="V238" s="95">
        <v>0.31669999999999998</v>
      </c>
      <c r="W238" s="95">
        <v>0.39660000000000001</v>
      </c>
      <c r="X238" s="95">
        <v>0.25419999999999998</v>
      </c>
      <c r="Y238" s="95">
        <v>0.18970000000000001</v>
      </c>
      <c r="Z238" s="95">
        <v>0.49769999999999998</v>
      </c>
      <c r="AA238" s="95">
        <v>0.41289999999999999</v>
      </c>
    </row>
    <row r="239" spans="1:27">
      <c r="A239" s="142"/>
      <c r="B239" s="142"/>
      <c r="C239" s="39">
        <v>9.875</v>
      </c>
      <c r="D239" s="95">
        <v>0</v>
      </c>
      <c r="E239" s="95">
        <v>0</v>
      </c>
      <c r="F239" s="95">
        <v>0</v>
      </c>
      <c r="G239" s="95">
        <v>0</v>
      </c>
      <c r="H239" s="95">
        <v>0</v>
      </c>
      <c r="I239" s="95">
        <v>0</v>
      </c>
      <c r="J239" s="95">
        <v>0</v>
      </c>
      <c r="K239" s="95">
        <v>0</v>
      </c>
      <c r="L239" s="95">
        <v>0</v>
      </c>
      <c r="M239" s="95">
        <v>0</v>
      </c>
      <c r="N239" s="95">
        <v>0</v>
      </c>
      <c r="O239" s="95">
        <v>0</v>
      </c>
      <c r="P239" s="95">
        <v>0.44650000000000001</v>
      </c>
      <c r="Q239" s="95">
        <v>0.55820000000000003</v>
      </c>
      <c r="R239" s="95">
        <v>0.14599999999999999</v>
      </c>
      <c r="S239" s="95">
        <v>0.56289999999999996</v>
      </c>
      <c r="T239" s="95">
        <v>0.55820000000000003</v>
      </c>
      <c r="U239" s="95">
        <v>0.36249999999999999</v>
      </c>
      <c r="V239" s="95">
        <v>0.42509999999999998</v>
      </c>
      <c r="W239" s="95">
        <v>0.4945</v>
      </c>
      <c r="X239" s="95">
        <v>0.2359</v>
      </c>
      <c r="Y239" s="95">
        <v>0.25719999999999998</v>
      </c>
      <c r="Z239" s="95">
        <v>0.4199</v>
      </c>
      <c r="AA239" s="95">
        <v>0.40910000000000002</v>
      </c>
    </row>
    <row r="240" spans="1:27">
      <c r="A240" s="142"/>
      <c r="B240" s="142"/>
      <c r="C240" s="39">
        <v>9.9166666666666696</v>
      </c>
      <c r="D240" s="95">
        <v>0</v>
      </c>
      <c r="E240" s="95">
        <v>0</v>
      </c>
      <c r="F240" s="95">
        <v>0</v>
      </c>
      <c r="G240" s="95">
        <v>0</v>
      </c>
      <c r="H240" s="95">
        <v>0</v>
      </c>
      <c r="I240" s="95">
        <v>0</v>
      </c>
      <c r="J240" s="95">
        <v>0</v>
      </c>
      <c r="K240" s="95">
        <v>0</v>
      </c>
      <c r="L240" s="95">
        <v>0</v>
      </c>
      <c r="M240" s="95">
        <v>0</v>
      </c>
      <c r="N240" s="95">
        <v>0</v>
      </c>
      <c r="O240" s="95">
        <v>0</v>
      </c>
      <c r="P240" s="95">
        <v>0.48659999999999998</v>
      </c>
      <c r="Q240" s="95">
        <v>0.62180000000000002</v>
      </c>
      <c r="R240" s="95">
        <v>0.15479999999999999</v>
      </c>
      <c r="S240" s="95">
        <v>0.58150000000000002</v>
      </c>
      <c r="T240" s="95">
        <v>0.62180000000000002</v>
      </c>
      <c r="U240" s="95">
        <v>0.3886</v>
      </c>
      <c r="V240" s="95">
        <v>0.51739999999999997</v>
      </c>
      <c r="W240" s="95">
        <v>0.52990000000000004</v>
      </c>
      <c r="X240" s="95">
        <v>0.20050000000000001</v>
      </c>
      <c r="Y240" s="95">
        <v>0.33739999999999998</v>
      </c>
      <c r="Z240" s="95">
        <v>0.45200000000000001</v>
      </c>
      <c r="AA240" s="95">
        <v>0.44319999999999998</v>
      </c>
    </row>
    <row r="241" spans="1:27">
      <c r="A241" s="142"/>
      <c r="B241" s="142"/>
      <c r="C241" s="39">
        <v>9.9583333333333304</v>
      </c>
      <c r="D241" s="95">
        <v>0</v>
      </c>
      <c r="E241" s="95">
        <v>0</v>
      </c>
      <c r="F241" s="95">
        <v>0</v>
      </c>
      <c r="G241" s="95">
        <v>0</v>
      </c>
      <c r="H241" s="95">
        <v>0</v>
      </c>
      <c r="I241" s="95">
        <v>0</v>
      </c>
      <c r="J241" s="95">
        <v>0</v>
      </c>
      <c r="K241" s="95">
        <v>0</v>
      </c>
      <c r="L241" s="95">
        <v>0</v>
      </c>
      <c r="M241" s="95">
        <v>0</v>
      </c>
      <c r="N241" s="95">
        <v>0</v>
      </c>
      <c r="O241" s="95">
        <v>0</v>
      </c>
      <c r="P241" s="95">
        <v>0.42370000000000002</v>
      </c>
      <c r="Q241" s="95">
        <v>0.57310000000000005</v>
      </c>
      <c r="R241" s="95">
        <v>0.14369999999999999</v>
      </c>
      <c r="S241" s="95">
        <v>0.56520000000000004</v>
      </c>
      <c r="T241" s="95">
        <v>0.57310000000000005</v>
      </c>
      <c r="U241" s="95">
        <v>0.3574</v>
      </c>
      <c r="V241" s="95">
        <v>0.59230000000000005</v>
      </c>
      <c r="W241" s="95">
        <v>0.44529999999999997</v>
      </c>
      <c r="X241" s="95">
        <v>0.18240000000000001</v>
      </c>
      <c r="Y241" s="95">
        <v>0.30959999999999999</v>
      </c>
      <c r="Z241" s="95">
        <v>0.51439999999999997</v>
      </c>
      <c r="AA241" s="95">
        <v>0.46050000000000002</v>
      </c>
    </row>
    <row r="242" spans="1:27">
      <c r="A242" s="142"/>
      <c r="B242" s="142"/>
      <c r="C242" s="39">
        <v>10</v>
      </c>
      <c r="D242" s="95">
        <v>0</v>
      </c>
      <c r="E242" s="95">
        <v>0</v>
      </c>
      <c r="F242" s="95">
        <v>0</v>
      </c>
      <c r="G242" s="95">
        <v>0</v>
      </c>
      <c r="H242" s="95">
        <v>0</v>
      </c>
      <c r="I242" s="95">
        <v>0</v>
      </c>
      <c r="J242" s="95">
        <v>0</v>
      </c>
      <c r="K242" s="95">
        <v>0</v>
      </c>
      <c r="L242" s="95">
        <v>0</v>
      </c>
      <c r="M242" s="95">
        <v>0</v>
      </c>
      <c r="N242" s="95">
        <v>0</v>
      </c>
      <c r="O242" s="95">
        <v>0</v>
      </c>
      <c r="P242" s="95">
        <v>0.42420000000000002</v>
      </c>
      <c r="Q242" s="95">
        <v>0.57230000000000003</v>
      </c>
      <c r="R242" s="95">
        <v>0.1356</v>
      </c>
      <c r="S242" s="95">
        <v>0.59079999999999999</v>
      </c>
      <c r="T242" s="95">
        <v>0.57230000000000003</v>
      </c>
      <c r="U242" s="95">
        <v>0.35930000000000001</v>
      </c>
      <c r="V242" s="95">
        <v>0.62170000000000003</v>
      </c>
      <c r="W242" s="95">
        <v>0.40699999999999997</v>
      </c>
      <c r="X242" s="95">
        <v>0.17430000000000001</v>
      </c>
      <c r="Y242" s="95">
        <v>0.2702</v>
      </c>
      <c r="Z242" s="95">
        <v>0.55810000000000004</v>
      </c>
      <c r="AA242" s="95">
        <v>0.47449999999999998</v>
      </c>
    </row>
    <row r="243" spans="1:27">
      <c r="A243" s="142" t="s">
        <v>82</v>
      </c>
      <c r="B243" s="142"/>
      <c r="C243" s="5">
        <v>10.0416666666667</v>
      </c>
      <c r="D243" s="84">
        <v>0</v>
      </c>
      <c r="E243" s="84">
        <v>0</v>
      </c>
      <c r="F243" s="84">
        <v>0</v>
      </c>
      <c r="G243" s="84">
        <v>0</v>
      </c>
      <c r="H243" s="84">
        <v>0</v>
      </c>
      <c r="I243" s="84">
        <v>0</v>
      </c>
      <c r="J243" s="84">
        <v>0</v>
      </c>
      <c r="K243" s="84">
        <v>0</v>
      </c>
      <c r="L243" s="84">
        <v>0</v>
      </c>
      <c r="M243" s="84">
        <v>0</v>
      </c>
      <c r="N243" s="84">
        <v>0</v>
      </c>
      <c r="O243" s="84">
        <v>0</v>
      </c>
      <c r="P243" s="84">
        <v>0.49469999999999997</v>
      </c>
      <c r="Q243" s="84">
        <v>0.70889999999999997</v>
      </c>
      <c r="R243" s="84">
        <v>0.17249999999999999</v>
      </c>
      <c r="S243" s="84">
        <v>0.68520000000000003</v>
      </c>
      <c r="T243" s="84">
        <v>0.70889999999999997</v>
      </c>
      <c r="U243" s="84">
        <v>0.4289</v>
      </c>
      <c r="V243" s="84">
        <v>0.2099</v>
      </c>
      <c r="W243" s="84">
        <v>0.42180000000000001</v>
      </c>
      <c r="X243" s="84">
        <v>0.25309999999999999</v>
      </c>
      <c r="Y243" s="84">
        <v>0.22739999999999999</v>
      </c>
      <c r="Z243" s="84">
        <v>0.48709999999999998</v>
      </c>
      <c r="AA243" s="84">
        <v>0.4027</v>
      </c>
    </row>
    <row r="244" spans="1:27">
      <c r="A244" s="142"/>
      <c r="B244" s="142"/>
      <c r="C244" s="5">
        <v>10.0833333333333</v>
      </c>
      <c r="D244" s="84">
        <v>0</v>
      </c>
      <c r="E244" s="84">
        <v>0</v>
      </c>
      <c r="F244" s="84">
        <v>0</v>
      </c>
      <c r="G244" s="84">
        <v>0</v>
      </c>
      <c r="H244" s="84">
        <v>0</v>
      </c>
      <c r="I244" s="84">
        <v>0</v>
      </c>
      <c r="J244" s="84">
        <v>0</v>
      </c>
      <c r="K244" s="84">
        <v>0</v>
      </c>
      <c r="L244" s="84">
        <v>0</v>
      </c>
      <c r="M244" s="84">
        <v>0</v>
      </c>
      <c r="N244" s="84">
        <v>0</v>
      </c>
      <c r="O244" s="84">
        <v>0</v>
      </c>
      <c r="P244" s="84">
        <v>0.49170000000000003</v>
      </c>
      <c r="Q244" s="84">
        <v>0.71</v>
      </c>
      <c r="R244" s="84">
        <v>0.1729</v>
      </c>
      <c r="S244" s="84">
        <v>0.68049999999999999</v>
      </c>
      <c r="T244" s="84">
        <v>0.71</v>
      </c>
      <c r="U244" s="84">
        <v>0.4274</v>
      </c>
      <c r="V244" s="84">
        <v>0.2044</v>
      </c>
      <c r="W244" s="84">
        <v>0.38090000000000002</v>
      </c>
      <c r="X244" s="84">
        <v>0.2651</v>
      </c>
      <c r="Y244" s="84">
        <v>0.2646</v>
      </c>
      <c r="Z244" s="84">
        <v>0.42609999999999998</v>
      </c>
      <c r="AA244" s="84">
        <v>0.36520000000000002</v>
      </c>
    </row>
    <row r="245" spans="1:27">
      <c r="A245" s="142"/>
      <c r="B245" s="142"/>
      <c r="C245" s="5">
        <v>10.125</v>
      </c>
      <c r="D245" s="84">
        <v>0</v>
      </c>
      <c r="E245" s="84">
        <v>0</v>
      </c>
      <c r="F245" s="84">
        <v>0</v>
      </c>
      <c r="G245" s="84">
        <v>0</v>
      </c>
      <c r="H245" s="84">
        <v>0</v>
      </c>
      <c r="I245" s="84">
        <v>0</v>
      </c>
      <c r="J245" s="84">
        <v>0</v>
      </c>
      <c r="K245" s="84">
        <v>0</v>
      </c>
      <c r="L245" s="84">
        <v>0</v>
      </c>
      <c r="M245" s="84">
        <v>0</v>
      </c>
      <c r="N245" s="84">
        <v>0</v>
      </c>
      <c r="O245" s="84">
        <v>0</v>
      </c>
      <c r="P245" s="84">
        <v>0.49370000000000003</v>
      </c>
      <c r="Q245" s="84">
        <v>0.69479999999999997</v>
      </c>
      <c r="R245" s="84">
        <v>0.17799999999999999</v>
      </c>
      <c r="S245" s="84">
        <v>0.67049999999999998</v>
      </c>
      <c r="T245" s="84">
        <v>0.69479999999999997</v>
      </c>
      <c r="U245" s="84">
        <v>0.42620000000000002</v>
      </c>
      <c r="V245" s="84">
        <v>0.21010000000000001</v>
      </c>
      <c r="W245" s="84">
        <v>0.35730000000000001</v>
      </c>
      <c r="X245" s="84">
        <v>0.2261</v>
      </c>
      <c r="Y245" s="84">
        <v>0.1923</v>
      </c>
      <c r="Z245" s="84">
        <v>0.38069999999999998</v>
      </c>
      <c r="AA245" s="84">
        <v>0.3301</v>
      </c>
    </row>
    <row r="246" spans="1:27">
      <c r="A246" s="142"/>
      <c r="B246" s="142"/>
      <c r="C246" s="5">
        <v>10.1666666666667</v>
      </c>
      <c r="D246" s="84">
        <v>0</v>
      </c>
      <c r="E246" s="84">
        <v>0</v>
      </c>
      <c r="F246" s="84">
        <v>0</v>
      </c>
      <c r="G246" s="84">
        <v>0</v>
      </c>
      <c r="H246" s="84">
        <v>0</v>
      </c>
      <c r="I246" s="84">
        <v>0</v>
      </c>
      <c r="J246" s="84">
        <v>0</v>
      </c>
      <c r="K246" s="84">
        <v>0</v>
      </c>
      <c r="L246" s="84">
        <v>0</v>
      </c>
      <c r="M246" s="84">
        <v>0</v>
      </c>
      <c r="N246" s="84">
        <v>0</v>
      </c>
      <c r="O246" s="84">
        <v>0</v>
      </c>
      <c r="P246" s="84">
        <v>0.47020000000000001</v>
      </c>
      <c r="Q246" s="84">
        <v>0.60960000000000003</v>
      </c>
      <c r="R246" s="84">
        <v>0.1542</v>
      </c>
      <c r="S246" s="84">
        <v>0.6169</v>
      </c>
      <c r="T246" s="84">
        <v>0.60960000000000003</v>
      </c>
      <c r="U246" s="84">
        <v>0.38929999999999998</v>
      </c>
      <c r="V246" s="84">
        <v>0.21379999999999999</v>
      </c>
      <c r="W246" s="84">
        <v>0.36049999999999999</v>
      </c>
      <c r="X246" s="84">
        <v>0.22770000000000001</v>
      </c>
      <c r="Y246" s="84">
        <v>0.18509999999999999</v>
      </c>
      <c r="Z246" s="84">
        <v>0.36620000000000003</v>
      </c>
      <c r="AA246" s="84">
        <v>0.32379999999999998</v>
      </c>
    </row>
    <row r="247" spans="1:27">
      <c r="A247" s="142"/>
      <c r="B247" s="142"/>
      <c r="C247" s="5">
        <v>10.2083333333333</v>
      </c>
      <c r="D247" s="84">
        <v>0</v>
      </c>
      <c r="E247" s="84">
        <v>0</v>
      </c>
      <c r="F247" s="84">
        <v>0</v>
      </c>
      <c r="G247" s="84">
        <v>0</v>
      </c>
      <c r="H247" s="84">
        <v>0</v>
      </c>
      <c r="I247" s="84">
        <v>0</v>
      </c>
      <c r="J247" s="84">
        <v>0</v>
      </c>
      <c r="K247" s="84">
        <v>0</v>
      </c>
      <c r="L247" s="84">
        <v>0</v>
      </c>
      <c r="M247" s="84">
        <v>0</v>
      </c>
      <c r="N247" s="84">
        <v>0</v>
      </c>
      <c r="O247" s="84">
        <v>0</v>
      </c>
      <c r="P247" s="84">
        <v>0.43490000000000001</v>
      </c>
      <c r="Q247" s="84">
        <v>0.50619999999999998</v>
      </c>
      <c r="R247" s="84">
        <v>0.1313</v>
      </c>
      <c r="S247" s="84">
        <v>0.5373</v>
      </c>
      <c r="T247" s="84">
        <v>0.50619999999999998</v>
      </c>
      <c r="U247" s="84">
        <v>0.34210000000000002</v>
      </c>
      <c r="V247" s="84">
        <v>0.20399999999999999</v>
      </c>
      <c r="W247" s="84">
        <v>0.38550000000000001</v>
      </c>
      <c r="X247" s="84">
        <v>0.18099999999999999</v>
      </c>
      <c r="Y247" s="84">
        <v>0.17910000000000001</v>
      </c>
      <c r="Z247" s="84">
        <v>0.36620000000000003</v>
      </c>
      <c r="AA247" s="84">
        <v>0.32269999999999999</v>
      </c>
    </row>
    <row r="248" spans="1:27">
      <c r="A248" s="142"/>
      <c r="B248" s="142"/>
      <c r="C248" s="5">
        <v>10.25</v>
      </c>
      <c r="D248" s="84">
        <v>0</v>
      </c>
      <c r="E248" s="84">
        <v>0</v>
      </c>
      <c r="F248" s="84">
        <v>0</v>
      </c>
      <c r="G248" s="84">
        <v>0</v>
      </c>
      <c r="H248" s="84">
        <v>0</v>
      </c>
      <c r="I248" s="84">
        <v>0</v>
      </c>
      <c r="J248" s="84">
        <v>0</v>
      </c>
      <c r="K248" s="84">
        <v>0</v>
      </c>
      <c r="L248" s="84">
        <v>0</v>
      </c>
      <c r="M248" s="84">
        <v>0</v>
      </c>
      <c r="N248" s="84">
        <v>0</v>
      </c>
      <c r="O248" s="84">
        <v>0</v>
      </c>
      <c r="P248" s="84">
        <v>0.40679999999999999</v>
      </c>
      <c r="Q248" s="84">
        <v>0.40300000000000002</v>
      </c>
      <c r="R248" s="84">
        <v>0.1104</v>
      </c>
      <c r="S248" s="84">
        <v>0.45739999999999997</v>
      </c>
      <c r="T248" s="84">
        <v>0.40300000000000002</v>
      </c>
      <c r="U248" s="84">
        <v>0.29770000000000002</v>
      </c>
      <c r="V248" s="84">
        <v>0.1575</v>
      </c>
      <c r="W248" s="84">
        <v>0.35120000000000001</v>
      </c>
      <c r="X248" s="84">
        <v>0.126</v>
      </c>
      <c r="Y248" s="84">
        <v>0.17130000000000001</v>
      </c>
      <c r="Z248" s="84">
        <v>0.37530000000000002</v>
      </c>
      <c r="AA248" s="84">
        <v>0.30769999999999997</v>
      </c>
    </row>
    <row r="249" spans="1:27">
      <c r="A249" s="142"/>
      <c r="B249" s="142"/>
      <c r="C249" s="5">
        <v>10.2916666666667</v>
      </c>
      <c r="D249" s="84">
        <v>0</v>
      </c>
      <c r="E249" s="84">
        <v>0</v>
      </c>
      <c r="F249" s="84">
        <v>0</v>
      </c>
      <c r="G249" s="84">
        <v>0</v>
      </c>
      <c r="H249" s="84">
        <v>0</v>
      </c>
      <c r="I249" s="84">
        <v>0</v>
      </c>
      <c r="J249" s="84">
        <v>0</v>
      </c>
      <c r="K249" s="84">
        <v>2.0000000000000001E-4</v>
      </c>
      <c r="L249" s="84">
        <v>0</v>
      </c>
      <c r="M249" s="84">
        <v>0</v>
      </c>
      <c r="N249" s="84">
        <v>0</v>
      </c>
      <c r="O249" s="84">
        <v>0</v>
      </c>
      <c r="P249" s="84">
        <v>0.38159999999999999</v>
      </c>
      <c r="Q249" s="84">
        <v>0.33410000000000001</v>
      </c>
      <c r="R249" s="84">
        <v>8.8900000000000007E-2</v>
      </c>
      <c r="S249" s="84">
        <v>0.37209999999999999</v>
      </c>
      <c r="T249" s="84">
        <v>0.33410000000000001</v>
      </c>
      <c r="U249" s="84">
        <v>0.25690000000000002</v>
      </c>
      <c r="V249" s="84">
        <v>0.1613</v>
      </c>
      <c r="W249" s="84">
        <v>0.31430000000000002</v>
      </c>
      <c r="X249" s="84">
        <v>9.8699999999999996E-2</v>
      </c>
      <c r="Y249" s="84">
        <v>0.1691</v>
      </c>
      <c r="Z249" s="84">
        <v>0.39679999999999999</v>
      </c>
      <c r="AA249" s="84">
        <v>0.30730000000000002</v>
      </c>
    </row>
    <row r="250" spans="1:27">
      <c r="A250" s="142"/>
      <c r="B250" s="142"/>
      <c r="C250" s="5">
        <v>10.3333333333333</v>
      </c>
      <c r="D250" s="84">
        <v>0</v>
      </c>
      <c r="E250" s="84">
        <v>0</v>
      </c>
      <c r="F250" s="84">
        <v>0</v>
      </c>
      <c r="G250" s="84">
        <v>0</v>
      </c>
      <c r="H250" s="84">
        <v>0</v>
      </c>
      <c r="I250" s="84">
        <v>0</v>
      </c>
      <c r="J250" s="84">
        <v>9.74E-2</v>
      </c>
      <c r="K250" s="84">
        <v>0.13719999999999999</v>
      </c>
      <c r="L250" s="84">
        <v>0.19769999999999999</v>
      </c>
      <c r="M250" s="84">
        <v>0.15240000000000001</v>
      </c>
      <c r="N250" s="84">
        <v>1.38E-2</v>
      </c>
      <c r="O250" s="84">
        <v>0.1197</v>
      </c>
      <c r="P250" s="84">
        <v>0.33439999999999998</v>
      </c>
      <c r="Q250" s="84">
        <v>0.28599999999999998</v>
      </c>
      <c r="R250" s="84">
        <v>9.0499999999999997E-2</v>
      </c>
      <c r="S250" s="84">
        <v>0.32929999999999998</v>
      </c>
      <c r="T250" s="84">
        <v>0.28599999999999998</v>
      </c>
      <c r="U250" s="84">
        <v>0.23</v>
      </c>
      <c r="V250" s="84">
        <v>0.17280000000000001</v>
      </c>
      <c r="W250" s="84">
        <v>0.37780000000000002</v>
      </c>
      <c r="X250" s="84">
        <v>0.1077</v>
      </c>
      <c r="Y250" s="84">
        <v>0.18820000000000001</v>
      </c>
      <c r="Z250" s="84">
        <v>0.4209</v>
      </c>
      <c r="AA250" s="84">
        <v>0.33689999999999998</v>
      </c>
    </row>
    <row r="251" spans="1:27">
      <c r="A251" s="142"/>
      <c r="B251" s="142"/>
      <c r="C251" s="5">
        <v>10.375</v>
      </c>
      <c r="D251" s="84">
        <v>0</v>
      </c>
      <c r="E251" s="84">
        <v>0</v>
      </c>
      <c r="F251" s="84">
        <v>0</v>
      </c>
      <c r="G251" s="84">
        <v>0</v>
      </c>
      <c r="H251" s="84">
        <v>0</v>
      </c>
      <c r="I251" s="84">
        <v>0</v>
      </c>
      <c r="J251" s="84">
        <v>0.43369999999999997</v>
      </c>
      <c r="K251" s="84">
        <v>0.53590000000000004</v>
      </c>
      <c r="L251" s="84">
        <v>0.49409999999999998</v>
      </c>
      <c r="M251" s="84">
        <v>0.50929999999999997</v>
      </c>
      <c r="N251" s="84">
        <v>0.31790000000000002</v>
      </c>
      <c r="O251" s="84">
        <v>0.4582</v>
      </c>
      <c r="P251" s="84">
        <v>0.30409999999999998</v>
      </c>
      <c r="Q251" s="84">
        <v>0.2442</v>
      </c>
      <c r="R251" s="84">
        <v>9.6799999999999997E-2</v>
      </c>
      <c r="S251" s="84">
        <v>0.30640000000000001</v>
      </c>
      <c r="T251" s="84">
        <v>0.2442</v>
      </c>
      <c r="U251" s="84">
        <v>0.21440000000000001</v>
      </c>
      <c r="V251" s="84">
        <v>0.21099999999999999</v>
      </c>
      <c r="W251" s="84">
        <v>0.4622</v>
      </c>
      <c r="X251" s="84">
        <v>0.12180000000000001</v>
      </c>
      <c r="Y251" s="84">
        <v>0.2235</v>
      </c>
      <c r="Z251" s="84">
        <v>0.47560000000000002</v>
      </c>
      <c r="AA251" s="84">
        <v>0.39100000000000001</v>
      </c>
    </row>
    <row r="252" spans="1:27">
      <c r="A252" s="142"/>
      <c r="B252" s="142"/>
      <c r="C252" s="5">
        <v>10.4166666666667</v>
      </c>
      <c r="D252" s="84">
        <v>3.4200000000000001E-2</v>
      </c>
      <c r="E252" s="84">
        <v>0.11260000000000001</v>
      </c>
      <c r="F252" s="84">
        <v>4.1700000000000001E-2</v>
      </c>
      <c r="G252" s="84">
        <v>3.3099999999999997E-2</v>
      </c>
      <c r="H252" s="84">
        <v>0</v>
      </c>
      <c r="I252" s="84">
        <v>4.4299999999999999E-2</v>
      </c>
      <c r="J252" s="84">
        <v>0.61160000000000003</v>
      </c>
      <c r="K252" s="84">
        <v>0.71919999999999995</v>
      </c>
      <c r="L252" s="84">
        <v>0.64370000000000005</v>
      </c>
      <c r="M252" s="84">
        <v>0.67300000000000004</v>
      </c>
      <c r="N252" s="84">
        <v>0.53569999999999995</v>
      </c>
      <c r="O252" s="84">
        <v>0.63670000000000004</v>
      </c>
      <c r="P252" s="84">
        <v>0.25390000000000001</v>
      </c>
      <c r="Q252" s="84">
        <v>0.21890000000000001</v>
      </c>
      <c r="R252" s="84">
        <v>8.3199999999999996E-2</v>
      </c>
      <c r="S252" s="84">
        <v>0.26150000000000001</v>
      </c>
      <c r="T252" s="84">
        <v>0.21890000000000001</v>
      </c>
      <c r="U252" s="84">
        <v>0.18290000000000001</v>
      </c>
      <c r="V252" s="84">
        <v>0.26390000000000002</v>
      </c>
      <c r="W252" s="84">
        <v>0.38269999999999998</v>
      </c>
      <c r="X252" s="84">
        <v>0.11940000000000001</v>
      </c>
      <c r="Y252" s="84">
        <v>0.1837</v>
      </c>
      <c r="Z252" s="84">
        <v>0.53480000000000005</v>
      </c>
      <c r="AA252" s="84">
        <v>0.40670000000000001</v>
      </c>
    </row>
    <row r="253" spans="1:27">
      <c r="A253" s="142"/>
      <c r="B253" s="142"/>
      <c r="C253" s="5">
        <v>10.4583333333333</v>
      </c>
      <c r="D253" s="84">
        <v>0.19420000000000001</v>
      </c>
      <c r="E253" s="84">
        <v>0.35139999999999999</v>
      </c>
      <c r="F253" s="84">
        <v>0.16159999999999999</v>
      </c>
      <c r="G253" s="84">
        <v>0.13500000000000001</v>
      </c>
      <c r="H253" s="84">
        <v>0.26369999999999999</v>
      </c>
      <c r="I253" s="84">
        <v>0.22120000000000001</v>
      </c>
      <c r="J253" s="84">
        <v>0.64390000000000003</v>
      </c>
      <c r="K253" s="84">
        <v>0.74119999999999997</v>
      </c>
      <c r="L253" s="84">
        <v>0.68879999999999997</v>
      </c>
      <c r="M253" s="84">
        <v>0.70730000000000004</v>
      </c>
      <c r="N253" s="84">
        <v>0.62209999999999999</v>
      </c>
      <c r="O253" s="84">
        <v>0.68069999999999997</v>
      </c>
      <c r="P253" s="84">
        <v>0.25779999999999997</v>
      </c>
      <c r="Q253" s="84">
        <v>0.25690000000000002</v>
      </c>
      <c r="R253" s="84">
        <v>7.7799999999999994E-2</v>
      </c>
      <c r="S253" s="84">
        <v>0.28299999999999997</v>
      </c>
      <c r="T253" s="84">
        <v>0.25690000000000002</v>
      </c>
      <c r="U253" s="84">
        <v>0.19059999999999999</v>
      </c>
      <c r="V253" s="84">
        <v>0.27489999999999998</v>
      </c>
      <c r="W253" s="84">
        <v>0.35770000000000002</v>
      </c>
      <c r="X253" s="84">
        <v>8.3299999999999999E-2</v>
      </c>
      <c r="Y253" s="84">
        <v>0.1578</v>
      </c>
      <c r="Z253" s="84">
        <v>0.40960000000000002</v>
      </c>
      <c r="AA253" s="84">
        <v>0.3342</v>
      </c>
    </row>
    <row r="254" spans="1:27">
      <c r="A254" s="142"/>
      <c r="B254" s="142"/>
      <c r="C254" s="5">
        <v>10.5</v>
      </c>
      <c r="D254" s="84">
        <v>0.29570000000000002</v>
      </c>
      <c r="E254" s="84">
        <v>0.4244</v>
      </c>
      <c r="F254" s="84">
        <v>0.26540000000000002</v>
      </c>
      <c r="G254" s="84">
        <v>0.23680000000000001</v>
      </c>
      <c r="H254" s="84">
        <v>0.36299999999999999</v>
      </c>
      <c r="I254" s="84">
        <v>0.31709999999999999</v>
      </c>
      <c r="J254" s="84">
        <v>0.62890000000000001</v>
      </c>
      <c r="K254" s="84">
        <v>0.70609999999999995</v>
      </c>
      <c r="L254" s="84">
        <v>0.65869999999999995</v>
      </c>
      <c r="M254" s="84">
        <v>0.69620000000000004</v>
      </c>
      <c r="N254" s="84">
        <v>0.59730000000000005</v>
      </c>
      <c r="O254" s="84">
        <v>0.65739999999999998</v>
      </c>
      <c r="P254" s="84">
        <v>0.40010000000000001</v>
      </c>
      <c r="Q254" s="84">
        <v>0.39429999999999998</v>
      </c>
      <c r="R254" s="84">
        <v>0.12740000000000001</v>
      </c>
      <c r="S254" s="84">
        <v>0.43080000000000002</v>
      </c>
      <c r="T254" s="84">
        <v>0.39429999999999998</v>
      </c>
      <c r="U254" s="84">
        <v>0.29630000000000001</v>
      </c>
      <c r="V254" s="84">
        <v>0.24940000000000001</v>
      </c>
      <c r="W254" s="84">
        <v>0.33090000000000003</v>
      </c>
      <c r="X254" s="84">
        <v>0.1363</v>
      </c>
      <c r="Y254" s="84">
        <v>0.17799999999999999</v>
      </c>
      <c r="Z254" s="84">
        <v>0.47660000000000002</v>
      </c>
      <c r="AA254" s="84">
        <v>0.36580000000000001</v>
      </c>
    </row>
    <row r="255" spans="1:27">
      <c r="A255" s="142"/>
      <c r="B255" s="142"/>
      <c r="C255" s="5">
        <v>10.5416666666667</v>
      </c>
      <c r="D255" s="84">
        <v>0.30499999999999999</v>
      </c>
      <c r="E255" s="84">
        <v>0.42149999999999999</v>
      </c>
      <c r="F255" s="84">
        <v>0.23580000000000001</v>
      </c>
      <c r="G255" s="84">
        <v>0.24979999999999999</v>
      </c>
      <c r="H255" s="84">
        <v>0.20430000000000001</v>
      </c>
      <c r="I255" s="84">
        <v>0.2833</v>
      </c>
      <c r="J255" s="84">
        <v>0.61350000000000005</v>
      </c>
      <c r="K255" s="84">
        <v>0.68269999999999997</v>
      </c>
      <c r="L255" s="84">
        <v>0.65180000000000005</v>
      </c>
      <c r="M255" s="84">
        <v>0.68469999999999998</v>
      </c>
      <c r="N255" s="84">
        <v>0.57069999999999999</v>
      </c>
      <c r="O255" s="84">
        <v>0.64070000000000005</v>
      </c>
      <c r="P255" s="84">
        <v>0.37309999999999999</v>
      </c>
      <c r="Q255" s="84">
        <v>0.47810000000000002</v>
      </c>
      <c r="R255" s="84">
        <v>0.1346</v>
      </c>
      <c r="S255" s="84">
        <v>0.43590000000000001</v>
      </c>
      <c r="T255" s="84">
        <v>0.47810000000000002</v>
      </c>
      <c r="U255" s="84">
        <v>0.30249999999999999</v>
      </c>
      <c r="V255" s="84">
        <v>0.2457</v>
      </c>
      <c r="W255" s="84">
        <v>0.2205</v>
      </c>
      <c r="X255" s="84">
        <v>0.25929999999999997</v>
      </c>
      <c r="Y255" s="84">
        <v>0.18659999999999999</v>
      </c>
      <c r="Z255" s="84">
        <v>0.51900000000000002</v>
      </c>
      <c r="AA255" s="84">
        <v>0.37619999999999998</v>
      </c>
    </row>
    <row r="256" spans="1:27">
      <c r="A256" s="142"/>
      <c r="B256" s="142"/>
      <c r="C256" s="5">
        <v>10.5833333333333</v>
      </c>
      <c r="D256" s="84">
        <v>0.34589999999999999</v>
      </c>
      <c r="E256" s="84">
        <v>0.434</v>
      </c>
      <c r="F256" s="84">
        <v>0.31040000000000001</v>
      </c>
      <c r="G256" s="84">
        <v>0.26150000000000001</v>
      </c>
      <c r="H256" s="84">
        <v>0.23119999999999999</v>
      </c>
      <c r="I256" s="84">
        <v>0.31659999999999999</v>
      </c>
      <c r="J256" s="84">
        <v>0.63070000000000004</v>
      </c>
      <c r="K256" s="84">
        <v>0.70140000000000002</v>
      </c>
      <c r="L256" s="84">
        <v>0.61950000000000005</v>
      </c>
      <c r="M256" s="84">
        <v>0.6956</v>
      </c>
      <c r="N256" s="84">
        <v>0.57799999999999996</v>
      </c>
      <c r="O256" s="84">
        <v>0.64500000000000002</v>
      </c>
      <c r="P256" s="84">
        <v>0.31909999999999999</v>
      </c>
      <c r="Q256" s="84">
        <v>0.374</v>
      </c>
      <c r="R256" s="84">
        <v>0.12839999999999999</v>
      </c>
      <c r="S256" s="84">
        <v>0.38240000000000002</v>
      </c>
      <c r="T256" s="84">
        <v>0.374</v>
      </c>
      <c r="U256" s="84">
        <v>0.26179999999999998</v>
      </c>
      <c r="V256" s="84">
        <v>0.13850000000000001</v>
      </c>
      <c r="W256" s="84">
        <v>0.1578</v>
      </c>
      <c r="X256" s="84">
        <v>0.31630000000000003</v>
      </c>
      <c r="Y256" s="84">
        <v>0.1885</v>
      </c>
      <c r="Z256" s="84">
        <v>0.56069999999999998</v>
      </c>
      <c r="AA256" s="84">
        <v>0.3775</v>
      </c>
    </row>
    <row r="257" spans="1:27">
      <c r="A257" s="142"/>
      <c r="B257" s="142"/>
      <c r="C257" s="5">
        <v>10.625</v>
      </c>
      <c r="D257" s="84">
        <v>0.3538</v>
      </c>
      <c r="E257" s="84">
        <v>0.44569999999999999</v>
      </c>
      <c r="F257" s="84">
        <v>0.38819999999999999</v>
      </c>
      <c r="G257" s="84">
        <v>0.32779999999999998</v>
      </c>
      <c r="H257" s="84">
        <v>0.3458</v>
      </c>
      <c r="I257" s="84">
        <v>0.37230000000000002</v>
      </c>
      <c r="J257" s="84">
        <v>0.62939999999999996</v>
      </c>
      <c r="K257" s="84">
        <v>0.72330000000000005</v>
      </c>
      <c r="L257" s="84">
        <v>0.6472</v>
      </c>
      <c r="M257" s="84">
        <v>0.70030000000000003</v>
      </c>
      <c r="N257" s="84">
        <v>0.61860000000000004</v>
      </c>
      <c r="O257" s="84">
        <v>0.66379999999999995</v>
      </c>
      <c r="P257" s="84">
        <v>0.3271</v>
      </c>
      <c r="Q257" s="84">
        <v>0.35770000000000002</v>
      </c>
      <c r="R257" s="84">
        <v>0.13589999999999999</v>
      </c>
      <c r="S257" s="84">
        <v>0.38840000000000002</v>
      </c>
      <c r="T257" s="84">
        <v>0.35770000000000002</v>
      </c>
      <c r="U257" s="84">
        <v>0.26629999999999998</v>
      </c>
      <c r="V257" s="84">
        <v>0.1036</v>
      </c>
      <c r="W257" s="84">
        <v>0.1507</v>
      </c>
      <c r="X257" s="84">
        <v>0.37509999999999999</v>
      </c>
      <c r="Y257" s="84">
        <v>0.2056</v>
      </c>
      <c r="Z257" s="84">
        <v>0.51910000000000001</v>
      </c>
      <c r="AA257" s="84">
        <v>0.35849999999999999</v>
      </c>
    </row>
    <row r="258" spans="1:27">
      <c r="A258" s="142"/>
      <c r="B258" s="142"/>
      <c r="C258" s="5">
        <v>10.6666666666667</v>
      </c>
      <c r="D258" s="84">
        <v>0.29959999999999998</v>
      </c>
      <c r="E258" s="84">
        <v>0.439</v>
      </c>
      <c r="F258" s="84">
        <v>0.39190000000000003</v>
      </c>
      <c r="G258" s="84">
        <v>0.3014</v>
      </c>
      <c r="H258" s="84">
        <v>0.40329999999999999</v>
      </c>
      <c r="I258" s="84">
        <v>0.36709999999999998</v>
      </c>
      <c r="J258" s="84">
        <v>0.52500000000000002</v>
      </c>
      <c r="K258" s="84">
        <v>0.64929999999999999</v>
      </c>
      <c r="L258" s="84">
        <v>0.51380000000000003</v>
      </c>
      <c r="M258" s="84">
        <v>0.61580000000000001</v>
      </c>
      <c r="N258" s="84">
        <v>0.51029999999999998</v>
      </c>
      <c r="O258" s="84">
        <v>0.56279999999999997</v>
      </c>
      <c r="P258" s="84">
        <v>0.3402</v>
      </c>
      <c r="Q258" s="84">
        <v>0.24340000000000001</v>
      </c>
      <c r="R258" s="84">
        <v>0.1229</v>
      </c>
      <c r="S258" s="84">
        <v>0.28029999999999999</v>
      </c>
      <c r="T258" s="84">
        <v>0.24340000000000001</v>
      </c>
      <c r="U258" s="84">
        <v>0.2298</v>
      </c>
      <c r="V258" s="84">
        <v>0.15110000000000001</v>
      </c>
      <c r="W258" s="84">
        <v>0.15989999999999999</v>
      </c>
      <c r="X258" s="84">
        <v>0.4214</v>
      </c>
      <c r="Y258" s="84">
        <v>0.2306</v>
      </c>
      <c r="Z258" s="84">
        <v>0.50749999999999995</v>
      </c>
      <c r="AA258" s="84">
        <v>0.36659999999999998</v>
      </c>
    </row>
    <row r="259" spans="1:27">
      <c r="A259" s="142"/>
      <c r="B259" s="142"/>
      <c r="C259" s="5">
        <v>10.7083333333333</v>
      </c>
      <c r="D259" s="84">
        <v>0</v>
      </c>
      <c r="E259" s="84">
        <v>9.2999999999999999E-2</v>
      </c>
      <c r="F259" s="84">
        <v>3.3E-3</v>
      </c>
      <c r="G259" s="84">
        <v>0</v>
      </c>
      <c r="H259" s="84">
        <v>0</v>
      </c>
      <c r="I259" s="84">
        <v>1.9300000000000001E-2</v>
      </c>
      <c r="J259" s="84">
        <v>0.25819999999999999</v>
      </c>
      <c r="K259" s="84">
        <v>0.42220000000000002</v>
      </c>
      <c r="L259" s="84">
        <v>0.253</v>
      </c>
      <c r="M259" s="84">
        <v>0.3649</v>
      </c>
      <c r="N259" s="84">
        <v>0.28710000000000002</v>
      </c>
      <c r="O259" s="84">
        <v>0.31709999999999999</v>
      </c>
      <c r="P259" s="84">
        <v>0.31219999999999998</v>
      </c>
      <c r="Q259" s="84">
        <v>0.16400000000000001</v>
      </c>
      <c r="R259" s="84">
        <v>9.5100000000000004E-2</v>
      </c>
      <c r="S259" s="84">
        <v>0.23499999999999999</v>
      </c>
      <c r="T259" s="84">
        <v>0.16400000000000001</v>
      </c>
      <c r="U259" s="84">
        <v>0.1923</v>
      </c>
      <c r="V259" s="84">
        <v>0.23089999999999999</v>
      </c>
      <c r="W259" s="84">
        <v>0.1754</v>
      </c>
      <c r="X259" s="84">
        <v>0.36580000000000001</v>
      </c>
      <c r="Y259" s="84">
        <v>0.18079999999999999</v>
      </c>
      <c r="Z259" s="84">
        <v>0.47399999999999998</v>
      </c>
      <c r="AA259" s="84">
        <v>0.35370000000000001</v>
      </c>
    </row>
    <row r="260" spans="1:27">
      <c r="A260" s="142"/>
      <c r="B260" s="142"/>
      <c r="C260" s="5">
        <v>10.75</v>
      </c>
      <c r="D260" s="84">
        <v>0</v>
      </c>
      <c r="E260" s="84">
        <v>0</v>
      </c>
      <c r="F260" s="84">
        <v>0</v>
      </c>
      <c r="G260" s="84">
        <v>0</v>
      </c>
      <c r="H260" s="84">
        <v>0</v>
      </c>
      <c r="I260" s="84">
        <v>0</v>
      </c>
      <c r="J260" s="84">
        <v>2.3E-3</v>
      </c>
      <c r="K260" s="84">
        <v>5.3499999999999999E-2</v>
      </c>
      <c r="L260" s="84">
        <v>2.8E-3</v>
      </c>
      <c r="M260" s="84">
        <v>1.6E-2</v>
      </c>
      <c r="N260" s="84">
        <v>2.9600000000000001E-2</v>
      </c>
      <c r="O260" s="84">
        <v>2.0799999999999999E-2</v>
      </c>
      <c r="P260" s="84">
        <v>0.2482</v>
      </c>
      <c r="Q260" s="84">
        <v>0.13689999999999999</v>
      </c>
      <c r="R260" s="84">
        <v>6.9599999999999995E-2</v>
      </c>
      <c r="S260" s="84">
        <v>0.18429999999999999</v>
      </c>
      <c r="T260" s="84">
        <v>0.13689999999999999</v>
      </c>
      <c r="U260" s="84">
        <v>0.15079999999999999</v>
      </c>
      <c r="V260" s="84">
        <v>0.31119999999999998</v>
      </c>
      <c r="W260" s="84">
        <v>0.2407</v>
      </c>
      <c r="X260" s="84">
        <v>0.39450000000000002</v>
      </c>
      <c r="Y260" s="84">
        <v>0.19500000000000001</v>
      </c>
      <c r="Z260" s="84">
        <v>0.47560000000000002</v>
      </c>
      <c r="AA260" s="84">
        <v>0.38229999999999997</v>
      </c>
    </row>
    <row r="261" spans="1:27">
      <c r="A261" s="142"/>
      <c r="B261" s="142"/>
      <c r="C261" s="5">
        <v>10.7916666666667</v>
      </c>
      <c r="D261" s="84">
        <v>0</v>
      </c>
      <c r="E261" s="84">
        <v>0</v>
      </c>
      <c r="F261" s="84">
        <v>0</v>
      </c>
      <c r="G261" s="84">
        <v>0</v>
      </c>
      <c r="H261" s="84">
        <v>0</v>
      </c>
      <c r="I261" s="84">
        <v>0</v>
      </c>
      <c r="J261" s="84">
        <v>0</v>
      </c>
      <c r="K261" s="84">
        <v>0</v>
      </c>
      <c r="L261" s="84">
        <v>0</v>
      </c>
      <c r="M261" s="84">
        <v>0</v>
      </c>
      <c r="N261" s="84">
        <v>0</v>
      </c>
      <c r="O261" s="84">
        <v>0</v>
      </c>
      <c r="P261" s="84">
        <v>0.31490000000000001</v>
      </c>
      <c r="Q261" s="84">
        <v>0.19439999999999999</v>
      </c>
      <c r="R261" s="84">
        <v>7.2599999999999998E-2</v>
      </c>
      <c r="S261" s="84">
        <v>0.26750000000000002</v>
      </c>
      <c r="T261" s="84">
        <v>0.19439999999999999</v>
      </c>
      <c r="U261" s="84">
        <v>0.19420000000000001</v>
      </c>
      <c r="V261" s="84">
        <v>0.43269999999999997</v>
      </c>
      <c r="W261" s="84">
        <v>0.29389999999999999</v>
      </c>
      <c r="X261" s="84">
        <v>0.41949999999999998</v>
      </c>
      <c r="Y261" s="84">
        <v>0.25580000000000003</v>
      </c>
      <c r="Z261" s="84">
        <v>0.59719999999999995</v>
      </c>
      <c r="AA261" s="84">
        <v>0.47460000000000002</v>
      </c>
    </row>
    <row r="262" spans="1:27">
      <c r="A262" s="142"/>
      <c r="B262" s="142"/>
      <c r="C262" s="5">
        <v>10.8333333333333</v>
      </c>
      <c r="D262" s="84">
        <v>0</v>
      </c>
      <c r="E262" s="84">
        <v>0</v>
      </c>
      <c r="F262" s="84">
        <v>0</v>
      </c>
      <c r="G262" s="84">
        <v>0</v>
      </c>
      <c r="H262" s="84">
        <v>0</v>
      </c>
      <c r="I262" s="84">
        <v>0</v>
      </c>
      <c r="J262" s="84">
        <v>0</v>
      </c>
      <c r="K262" s="84">
        <v>0</v>
      </c>
      <c r="L262" s="84">
        <v>0</v>
      </c>
      <c r="M262" s="84">
        <v>0</v>
      </c>
      <c r="N262" s="84">
        <v>0</v>
      </c>
      <c r="O262" s="84">
        <v>0</v>
      </c>
      <c r="P262" s="84">
        <v>0.3725</v>
      </c>
      <c r="Q262" s="84">
        <v>0.38740000000000002</v>
      </c>
      <c r="R262" s="84">
        <v>0.1007</v>
      </c>
      <c r="S262" s="84">
        <v>0.4032</v>
      </c>
      <c r="T262" s="84">
        <v>0.38740000000000002</v>
      </c>
      <c r="U262" s="84">
        <v>0.27150000000000002</v>
      </c>
      <c r="V262" s="84">
        <v>0.58150000000000002</v>
      </c>
      <c r="W262" s="84">
        <v>0.49259999999999998</v>
      </c>
      <c r="X262" s="84">
        <v>0.39900000000000002</v>
      </c>
      <c r="Y262" s="84">
        <v>0.4108</v>
      </c>
      <c r="Z262" s="84">
        <v>0.65349999999999997</v>
      </c>
      <c r="AA262" s="84">
        <v>0.56910000000000005</v>
      </c>
    </row>
    <row r="263" spans="1:27">
      <c r="A263" s="142"/>
      <c r="B263" s="142"/>
      <c r="C263" s="5">
        <v>10.875</v>
      </c>
      <c r="D263" s="84">
        <v>0</v>
      </c>
      <c r="E263" s="84">
        <v>0</v>
      </c>
      <c r="F263" s="84">
        <v>0</v>
      </c>
      <c r="G263" s="84">
        <v>0</v>
      </c>
      <c r="H263" s="84">
        <v>0</v>
      </c>
      <c r="I263" s="84">
        <v>0</v>
      </c>
      <c r="J263" s="84">
        <v>0</v>
      </c>
      <c r="K263" s="84">
        <v>0</v>
      </c>
      <c r="L263" s="84">
        <v>0</v>
      </c>
      <c r="M263" s="84">
        <v>0</v>
      </c>
      <c r="N263" s="84">
        <v>0</v>
      </c>
      <c r="O263" s="84">
        <v>0</v>
      </c>
      <c r="P263" s="84">
        <v>0.4355</v>
      </c>
      <c r="Q263" s="84">
        <v>0.6371</v>
      </c>
      <c r="R263" s="84">
        <v>0.13350000000000001</v>
      </c>
      <c r="S263" s="84">
        <v>0.57530000000000003</v>
      </c>
      <c r="T263" s="84">
        <v>0.6371</v>
      </c>
      <c r="U263" s="84">
        <v>0.36630000000000001</v>
      </c>
      <c r="V263" s="84">
        <v>0.69359999999999999</v>
      </c>
      <c r="W263" s="84">
        <v>0.67490000000000006</v>
      </c>
      <c r="X263" s="84">
        <v>0.39119999999999999</v>
      </c>
      <c r="Y263" s="84">
        <v>0.55830000000000002</v>
      </c>
      <c r="Z263" s="84">
        <v>0.69579999999999997</v>
      </c>
      <c r="AA263" s="84">
        <v>0.64990000000000003</v>
      </c>
    </row>
    <row r="264" spans="1:27">
      <c r="A264" s="142"/>
      <c r="B264" s="142"/>
      <c r="C264" s="5">
        <v>10.9166666666667</v>
      </c>
      <c r="D264" s="84">
        <v>0</v>
      </c>
      <c r="E264" s="84">
        <v>0</v>
      </c>
      <c r="F264" s="84">
        <v>0</v>
      </c>
      <c r="G264" s="84">
        <v>0</v>
      </c>
      <c r="H264" s="84">
        <v>0</v>
      </c>
      <c r="I264" s="84">
        <v>0</v>
      </c>
      <c r="J264" s="84">
        <v>0</v>
      </c>
      <c r="K264" s="84">
        <v>0</v>
      </c>
      <c r="L264" s="84">
        <v>0</v>
      </c>
      <c r="M264" s="84">
        <v>0</v>
      </c>
      <c r="N264" s="84">
        <v>0</v>
      </c>
      <c r="O264" s="84">
        <v>0</v>
      </c>
      <c r="P264" s="84">
        <v>0.39710000000000001</v>
      </c>
      <c r="Q264" s="84">
        <v>0.61570000000000003</v>
      </c>
      <c r="R264" s="84">
        <v>0.12540000000000001</v>
      </c>
      <c r="S264" s="84">
        <v>0.52859999999999996</v>
      </c>
      <c r="T264" s="84">
        <v>0.61570000000000003</v>
      </c>
      <c r="U264" s="84">
        <v>0.34029999999999999</v>
      </c>
      <c r="V264" s="84">
        <v>0.66339999999999999</v>
      </c>
      <c r="W264" s="84">
        <v>0.65390000000000004</v>
      </c>
      <c r="X264" s="84">
        <v>0.36870000000000003</v>
      </c>
      <c r="Y264" s="84">
        <v>0.49759999999999999</v>
      </c>
      <c r="Z264" s="84">
        <v>0.67859999999999998</v>
      </c>
      <c r="AA264" s="84">
        <v>0.62780000000000002</v>
      </c>
    </row>
    <row r="265" spans="1:27">
      <c r="A265" s="142"/>
      <c r="B265" s="142"/>
      <c r="C265" s="5">
        <v>10.9583333333333</v>
      </c>
      <c r="D265" s="84">
        <v>0</v>
      </c>
      <c r="E265" s="84">
        <v>0</v>
      </c>
      <c r="F265" s="84">
        <v>0</v>
      </c>
      <c r="G265" s="84">
        <v>0</v>
      </c>
      <c r="H265" s="84">
        <v>0</v>
      </c>
      <c r="I265" s="84">
        <v>0</v>
      </c>
      <c r="J265" s="84">
        <v>0</v>
      </c>
      <c r="K265" s="84">
        <v>0</v>
      </c>
      <c r="L265" s="84">
        <v>0</v>
      </c>
      <c r="M265" s="84">
        <v>0</v>
      </c>
      <c r="N265" s="84">
        <v>0</v>
      </c>
      <c r="O265" s="84">
        <v>0</v>
      </c>
      <c r="P265" s="84">
        <v>0.36230000000000001</v>
      </c>
      <c r="Q265" s="84">
        <v>0.4884</v>
      </c>
      <c r="R265" s="84">
        <v>0.1061</v>
      </c>
      <c r="S265" s="84">
        <v>0.46679999999999999</v>
      </c>
      <c r="T265" s="84">
        <v>0.4884</v>
      </c>
      <c r="U265" s="84">
        <v>0.2954</v>
      </c>
      <c r="V265" s="84">
        <v>0.56930000000000003</v>
      </c>
      <c r="W265" s="84">
        <v>0.63719999999999999</v>
      </c>
      <c r="X265" s="84">
        <v>0.28420000000000001</v>
      </c>
      <c r="Y265" s="84">
        <v>0.39900000000000002</v>
      </c>
      <c r="Z265" s="84">
        <v>0.64319999999999999</v>
      </c>
      <c r="AA265" s="84">
        <v>0.58160000000000001</v>
      </c>
    </row>
    <row r="266" spans="1:27">
      <c r="A266" s="142"/>
      <c r="B266" s="142"/>
      <c r="C266" s="5">
        <v>11</v>
      </c>
      <c r="D266" s="84">
        <v>0</v>
      </c>
      <c r="E266" s="84">
        <v>0</v>
      </c>
      <c r="F266" s="84">
        <v>0</v>
      </c>
      <c r="G266" s="84">
        <v>0</v>
      </c>
      <c r="H266" s="84">
        <v>0</v>
      </c>
      <c r="I266" s="84">
        <v>0</v>
      </c>
      <c r="J266" s="84">
        <v>0</v>
      </c>
      <c r="K266" s="84">
        <v>0</v>
      </c>
      <c r="L266" s="84">
        <v>0</v>
      </c>
      <c r="M266" s="84">
        <v>0</v>
      </c>
      <c r="N266" s="84">
        <v>0</v>
      </c>
      <c r="O266" s="84">
        <v>0</v>
      </c>
      <c r="P266" s="84">
        <v>0.31990000000000002</v>
      </c>
      <c r="Q266" s="84">
        <v>0.41310000000000002</v>
      </c>
      <c r="R266" s="84">
        <v>9.5000000000000001E-2</v>
      </c>
      <c r="S266" s="84">
        <v>0.43009999999999998</v>
      </c>
      <c r="T266" s="84">
        <v>0.41310000000000002</v>
      </c>
      <c r="U266" s="84">
        <v>0.26279999999999998</v>
      </c>
      <c r="V266" s="84">
        <v>0.56079999999999997</v>
      </c>
      <c r="W266" s="84">
        <v>0.60750000000000004</v>
      </c>
      <c r="X266" s="84">
        <v>0.25969999999999999</v>
      </c>
      <c r="Y266" s="84">
        <v>0.35170000000000001</v>
      </c>
      <c r="Z266" s="84">
        <v>0.55779999999999996</v>
      </c>
      <c r="AA266" s="84">
        <v>0.52610000000000001</v>
      </c>
    </row>
    <row r="267" spans="1:27">
      <c r="A267" s="142" t="s">
        <v>83</v>
      </c>
      <c r="B267" s="142" t="s">
        <v>85</v>
      </c>
      <c r="C267" s="5">
        <v>11.0416666666667</v>
      </c>
      <c r="D267" s="84">
        <v>0</v>
      </c>
      <c r="E267" s="84">
        <v>0</v>
      </c>
      <c r="F267" s="84">
        <v>0</v>
      </c>
      <c r="G267" s="84">
        <v>0</v>
      </c>
      <c r="H267" s="84">
        <v>0</v>
      </c>
      <c r="I267" s="84">
        <v>0</v>
      </c>
      <c r="J267" s="84">
        <v>0</v>
      </c>
      <c r="K267" s="84">
        <v>0</v>
      </c>
      <c r="L267" s="84">
        <v>0</v>
      </c>
      <c r="M267" s="84">
        <v>0</v>
      </c>
      <c r="N267" s="84">
        <v>0</v>
      </c>
      <c r="O267" s="84">
        <v>0</v>
      </c>
      <c r="P267" s="84">
        <v>0.47189999999999999</v>
      </c>
      <c r="Q267" s="84">
        <v>0.52290000000000003</v>
      </c>
      <c r="R267" s="84">
        <v>0.1399</v>
      </c>
      <c r="S267" s="84">
        <v>0.49259999999999998</v>
      </c>
      <c r="T267" s="84">
        <v>0.52290000000000003</v>
      </c>
      <c r="U267" s="84">
        <v>0.34910000000000002</v>
      </c>
      <c r="V267" s="84">
        <v>0.2364</v>
      </c>
      <c r="W267" s="84">
        <v>0.33729999999999999</v>
      </c>
      <c r="X267" s="84">
        <v>0.28770000000000001</v>
      </c>
      <c r="Y267" s="84">
        <v>0.32729999999999998</v>
      </c>
      <c r="Z267" s="84">
        <v>0.3352</v>
      </c>
      <c r="AA267" s="84">
        <v>0.31869999999999998</v>
      </c>
    </row>
    <row r="268" spans="1:27">
      <c r="A268" s="142"/>
      <c r="B268" s="142"/>
      <c r="C268" s="5">
        <v>11.0833333333333</v>
      </c>
      <c r="D268" s="84">
        <v>0</v>
      </c>
      <c r="E268" s="84">
        <v>0</v>
      </c>
      <c r="F268" s="84">
        <v>0</v>
      </c>
      <c r="G268" s="84">
        <v>0</v>
      </c>
      <c r="H268" s="84">
        <v>0</v>
      </c>
      <c r="I268" s="84">
        <v>0</v>
      </c>
      <c r="J268" s="84">
        <v>0</v>
      </c>
      <c r="K268" s="84">
        <v>0</v>
      </c>
      <c r="L268" s="84">
        <v>0</v>
      </c>
      <c r="M268" s="84">
        <v>0</v>
      </c>
      <c r="N268" s="84">
        <v>0</v>
      </c>
      <c r="O268" s="84">
        <v>0</v>
      </c>
      <c r="P268" s="84">
        <v>0.46660000000000001</v>
      </c>
      <c r="Q268" s="84">
        <v>0.52380000000000004</v>
      </c>
      <c r="R268" s="84">
        <v>0.1452</v>
      </c>
      <c r="S268" s="84">
        <v>0.4859</v>
      </c>
      <c r="T268" s="84">
        <v>0.52380000000000004</v>
      </c>
      <c r="U268" s="84">
        <v>0.34849999999999998</v>
      </c>
      <c r="V268" s="84">
        <v>0.30199999999999999</v>
      </c>
      <c r="W268" s="84">
        <v>0.43240000000000001</v>
      </c>
      <c r="X268" s="84">
        <v>0.2989</v>
      </c>
      <c r="Y268" s="84">
        <v>0.36099999999999999</v>
      </c>
      <c r="Z268" s="84">
        <v>0.30840000000000001</v>
      </c>
      <c r="AA268" s="84">
        <v>0.33689999999999998</v>
      </c>
    </row>
    <row r="269" spans="1:27">
      <c r="A269" s="142"/>
      <c r="B269" s="142"/>
      <c r="C269" s="5">
        <v>11.125</v>
      </c>
      <c r="D269" s="84">
        <v>0</v>
      </c>
      <c r="E269" s="84">
        <v>0</v>
      </c>
      <c r="F269" s="84">
        <v>0</v>
      </c>
      <c r="G269" s="84">
        <v>0</v>
      </c>
      <c r="H269" s="84">
        <v>0</v>
      </c>
      <c r="I269" s="84">
        <v>0</v>
      </c>
      <c r="J269" s="84">
        <v>0</v>
      </c>
      <c r="K269" s="84">
        <v>0</v>
      </c>
      <c r="L269" s="84">
        <v>0</v>
      </c>
      <c r="M269" s="84">
        <v>0</v>
      </c>
      <c r="N269" s="84">
        <v>0</v>
      </c>
      <c r="O269" s="84">
        <v>0</v>
      </c>
      <c r="P269" s="84">
        <v>0.4985</v>
      </c>
      <c r="Q269" s="84">
        <v>0.61019999999999996</v>
      </c>
      <c r="R269" s="84">
        <v>0.14510000000000001</v>
      </c>
      <c r="S269" s="84">
        <v>0.50070000000000003</v>
      </c>
      <c r="T269" s="84">
        <v>0.61019999999999996</v>
      </c>
      <c r="U269" s="84">
        <v>0.37059999999999998</v>
      </c>
      <c r="V269" s="84">
        <v>0.32029999999999997</v>
      </c>
      <c r="W269" s="84">
        <v>0.46860000000000002</v>
      </c>
      <c r="X269" s="84">
        <v>0.28029999999999999</v>
      </c>
      <c r="Y269" s="84">
        <v>0.33019999999999999</v>
      </c>
      <c r="Z269" s="84">
        <v>0.26579999999999998</v>
      </c>
      <c r="AA269" s="84">
        <v>0.32229999999999998</v>
      </c>
    </row>
    <row r="270" spans="1:27">
      <c r="A270" s="142"/>
      <c r="B270" s="142"/>
      <c r="C270" s="5">
        <v>11.1666666666667</v>
      </c>
      <c r="D270" s="84">
        <v>0</v>
      </c>
      <c r="E270" s="84">
        <v>0</v>
      </c>
      <c r="F270" s="84">
        <v>0</v>
      </c>
      <c r="G270" s="84">
        <v>0</v>
      </c>
      <c r="H270" s="84">
        <v>0</v>
      </c>
      <c r="I270" s="84">
        <v>0</v>
      </c>
      <c r="J270" s="84">
        <v>0</v>
      </c>
      <c r="K270" s="84">
        <v>0</v>
      </c>
      <c r="L270" s="84">
        <v>0</v>
      </c>
      <c r="M270" s="84">
        <v>0</v>
      </c>
      <c r="N270" s="84">
        <v>0</v>
      </c>
      <c r="O270" s="84">
        <v>0</v>
      </c>
      <c r="P270" s="84">
        <v>0.59140000000000004</v>
      </c>
      <c r="Q270" s="84">
        <v>0.72719999999999996</v>
      </c>
      <c r="R270" s="84">
        <v>0.188</v>
      </c>
      <c r="S270" s="84">
        <v>0.6048</v>
      </c>
      <c r="T270" s="84">
        <v>0.72719999999999996</v>
      </c>
      <c r="U270" s="84">
        <v>0.4486</v>
      </c>
      <c r="V270" s="84">
        <v>0.3039</v>
      </c>
      <c r="W270" s="84">
        <v>0.43130000000000002</v>
      </c>
      <c r="X270" s="84">
        <v>0.25</v>
      </c>
      <c r="Y270" s="84">
        <v>0.2878</v>
      </c>
      <c r="Z270" s="84">
        <v>0.2087</v>
      </c>
      <c r="AA270" s="84">
        <v>0.27800000000000002</v>
      </c>
    </row>
    <row r="271" spans="1:27">
      <c r="A271" s="142"/>
      <c r="B271" s="142"/>
      <c r="C271" s="5">
        <v>11.2083333333333</v>
      </c>
      <c r="D271" s="84">
        <v>0</v>
      </c>
      <c r="E271" s="84">
        <v>0</v>
      </c>
      <c r="F271" s="84">
        <v>0</v>
      </c>
      <c r="G271" s="84">
        <v>0</v>
      </c>
      <c r="H271" s="84">
        <v>0</v>
      </c>
      <c r="I271" s="84">
        <v>0</v>
      </c>
      <c r="J271" s="84">
        <v>0</v>
      </c>
      <c r="K271" s="84">
        <v>0</v>
      </c>
      <c r="L271" s="84">
        <v>0</v>
      </c>
      <c r="M271" s="84">
        <v>0</v>
      </c>
      <c r="N271" s="84">
        <v>0</v>
      </c>
      <c r="O271" s="84">
        <v>0</v>
      </c>
      <c r="P271" s="84">
        <v>0.56179999999999997</v>
      </c>
      <c r="Q271" s="84">
        <v>0.72750000000000004</v>
      </c>
      <c r="R271" s="84">
        <v>0.19159999999999999</v>
      </c>
      <c r="S271" s="84">
        <v>0.67390000000000005</v>
      </c>
      <c r="T271" s="84">
        <v>0.72750000000000004</v>
      </c>
      <c r="U271" s="84">
        <v>0.45550000000000002</v>
      </c>
      <c r="V271" s="84">
        <v>0.30840000000000001</v>
      </c>
      <c r="W271" s="84">
        <v>0.41870000000000002</v>
      </c>
      <c r="X271" s="84">
        <v>0.32229999999999998</v>
      </c>
      <c r="Y271" s="84">
        <v>0.34200000000000003</v>
      </c>
      <c r="Z271" s="84">
        <v>0.20119999999999999</v>
      </c>
      <c r="AA271" s="84">
        <v>0.28260000000000002</v>
      </c>
    </row>
    <row r="272" spans="1:27">
      <c r="A272" s="142"/>
      <c r="B272" s="142"/>
      <c r="C272" s="5">
        <v>11.25</v>
      </c>
      <c r="D272" s="84">
        <v>0</v>
      </c>
      <c r="E272" s="84">
        <v>0</v>
      </c>
      <c r="F272" s="84">
        <v>0</v>
      </c>
      <c r="G272" s="84">
        <v>0</v>
      </c>
      <c r="H272" s="84">
        <v>0</v>
      </c>
      <c r="I272" s="84">
        <v>0</v>
      </c>
      <c r="J272" s="84">
        <v>0</v>
      </c>
      <c r="K272" s="84">
        <v>0</v>
      </c>
      <c r="L272" s="84">
        <v>0</v>
      </c>
      <c r="M272" s="84">
        <v>0</v>
      </c>
      <c r="N272" s="84">
        <v>0</v>
      </c>
      <c r="O272" s="84">
        <v>0</v>
      </c>
      <c r="P272" s="84">
        <v>0.56359999999999999</v>
      </c>
      <c r="Q272" s="84">
        <v>0.63890000000000002</v>
      </c>
      <c r="R272" s="84">
        <v>0.1966</v>
      </c>
      <c r="S272" s="84">
        <v>0.68710000000000004</v>
      </c>
      <c r="T272" s="84">
        <v>0.63890000000000002</v>
      </c>
      <c r="U272" s="84">
        <v>0.4501</v>
      </c>
      <c r="V272" s="84">
        <v>0.25509999999999999</v>
      </c>
      <c r="W272" s="84">
        <v>0.46410000000000001</v>
      </c>
      <c r="X272" s="84">
        <v>0.38550000000000001</v>
      </c>
      <c r="Y272" s="84">
        <v>0.39439999999999997</v>
      </c>
      <c r="Z272" s="84">
        <v>0.19600000000000001</v>
      </c>
      <c r="AA272" s="84">
        <v>0.29370000000000002</v>
      </c>
    </row>
    <row r="273" spans="1:27">
      <c r="A273" s="142"/>
      <c r="B273" s="142"/>
      <c r="C273" s="5">
        <v>11.2916666666667</v>
      </c>
      <c r="D273" s="84">
        <v>0</v>
      </c>
      <c r="E273" s="84">
        <v>0</v>
      </c>
      <c r="F273" s="84">
        <v>0</v>
      </c>
      <c r="G273" s="84">
        <v>0</v>
      </c>
      <c r="H273" s="84">
        <v>0</v>
      </c>
      <c r="I273" s="84">
        <v>0</v>
      </c>
      <c r="J273" s="84">
        <v>0</v>
      </c>
      <c r="K273" s="84">
        <v>0</v>
      </c>
      <c r="L273" s="84">
        <v>0</v>
      </c>
      <c r="M273" s="84">
        <v>0</v>
      </c>
      <c r="N273" s="84">
        <v>0</v>
      </c>
      <c r="O273" s="84">
        <v>0</v>
      </c>
      <c r="P273" s="84">
        <v>0.54820000000000002</v>
      </c>
      <c r="Q273" s="84">
        <v>0.53779999999999994</v>
      </c>
      <c r="R273" s="84">
        <v>0.20030000000000001</v>
      </c>
      <c r="S273" s="84">
        <v>0.62890000000000001</v>
      </c>
      <c r="T273" s="84">
        <v>0.53779999999999994</v>
      </c>
      <c r="U273" s="84">
        <v>0.42370000000000002</v>
      </c>
      <c r="V273" s="84">
        <v>0.22289999999999999</v>
      </c>
      <c r="W273" s="84">
        <v>0.40820000000000001</v>
      </c>
      <c r="X273" s="84">
        <v>0.38540000000000002</v>
      </c>
      <c r="Y273" s="84">
        <v>0.35</v>
      </c>
      <c r="Z273" s="84">
        <v>0.18790000000000001</v>
      </c>
      <c r="AA273" s="84">
        <v>0.27139999999999997</v>
      </c>
    </row>
    <row r="274" spans="1:27">
      <c r="A274" s="142"/>
      <c r="B274" s="142"/>
      <c r="C274" s="5">
        <v>11.3333333333333</v>
      </c>
      <c r="D274" s="84">
        <v>0</v>
      </c>
      <c r="E274" s="84">
        <v>0</v>
      </c>
      <c r="F274" s="84">
        <v>0</v>
      </c>
      <c r="G274" s="84">
        <v>0</v>
      </c>
      <c r="H274" s="84">
        <v>0</v>
      </c>
      <c r="I274" s="84">
        <v>0</v>
      </c>
      <c r="J274" s="84">
        <v>7.3200000000000001E-2</v>
      </c>
      <c r="K274" s="84">
        <v>3.73E-2</v>
      </c>
      <c r="L274" s="84">
        <v>5.0799999999999998E-2</v>
      </c>
      <c r="M274" s="84">
        <v>7.3300000000000004E-2</v>
      </c>
      <c r="N274" s="84">
        <v>1.5599999999999999E-2</v>
      </c>
      <c r="O274" s="84">
        <v>0.05</v>
      </c>
      <c r="P274" s="84">
        <v>0.52380000000000004</v>
      </c>
      <c r="Q274" s="84">
        <v>0.47799999999999998</v>
      </c>
      <c r="R274" s="84">
        <v>0.17419999999999999</v>
      </c>
      <c r="S274" s="84">
        <v>0.56989999999999996</v>
      </c>
      <c r="T274" s="84">
        <v>0.47799999999999998</v>
      </c>
      <c r="U274" s="84">
        <v>0.38750000000000001</v>
      </c>
      <c r="V274" s="84">
        <v>0.24529999999999999</v>
      </c>
      <c r="W274" s="84">
        <v>0.39479999999999998</v>
      </c>
      <c r="X274" s="84">
        <v>0.43149999999999999</v>
      </c>
      <c r="Y274" s="84">
        <v>0.42180000000000001</v>
      </c>
      <c r="Z274" s="84">
        <v>0.253</v>
      </c>
      <c r="AA274" s="84">
        <v>0.31209999999999999</v>
      </c>
    </row>
    <row r="275" spans="1:27">
      <c r="A275" s="142"/>
      <c r="B275" s="142"/>
      <c r="C275" s="5">
        <v>11.375</v>
      </c>
      <c r="D275" s="84">
        <v>0</v>
      </c>
      <c r="E275" s="84">
        <v>0</v>
      </c>
      <c r="F275" s="84">
        <v>0</v>
      </c>
      <c r="G275" s="84">
        <v>0</v>
      </c>
      <c r="H275" s="84">
        <v>0</v>
      </c>
      <c r="I275" s="84">
        <v>0</v>
      </c>
      <c r="J275" s="84">
        <v>0.30669999999999997</v>
      </c>
      <c r="K275" s="84">
        <v>0.28510000000000002</v>
      </c>
      <c r="L275" s="84">
        <v>0.20130000000000001</v>
      </c>
      <c r="M275" s="84">
        <v>0.23519999999999999</v>
      </c>
      <c r="N275" s="84">
        <v>0.2772</v>
      </c>
      <c r="O275" s="84">
        <v>0.2611</v>
      </c>
      <c r="P275" s="84">
        <v>0.48649999999999999</v>
      </c>
      <c r="Q275" s="84">
        <v>0.42220000000000002</v>
      </c>
      <c r="R275" s="84">
        <v>0.15210000000000001</v>
      </c>
      <c r="S275" s="84">
        <v>0.48859999999999998</v>
      </c>
      <c r="T275" s="84">
        <v>0.42220000000000002</v>
      </c>
      <c r="U275" s="84">
        <v>0.3453</v>
      </c>
      <c r="V275" s="84">
        <v>0.32050000000000001</v>
      </c>
      <c r="W275" s="84">
        <v>0.38829999999999998</v>
      </c>
      <c r="X275" s="84">
        <v>0.50239999999999996</v>
      </c>
      <c r="Y275" s="84">
        <v>0.46050000000000002</v>
      </c>
      <c r="Z275" s="84">
        <v>0.36520000000000002</v>
      </c>
      <c r="AA275" s="84">
        <v>0.38529999999999998</v>
      </c>
    </row>
    <row r="276" spans="1:27">
      <c r="A276" s="142"/>
      <c r="B276" s="142"/>
      <c r="C276" s="5">
        <v>11.4166666666667</v>
      </c>
      <c r="D276" s="84">
        <v>1.83E-2</v>
      </c>
      <c r="E276" s="84">
        <v>1.4999999999999999E-2</v>
      </c>
      <c r="F276" s="84">
        <v>0</v>
      </c>
      <c r="G276" s="84">
        <v>0</v>
      </c>
      <c r="H276" s="84">
        <v>0</v>
      </c>
      <c r="I276" s="84">
        <v>6.7000000000000002E-3</v>
      </c>
      <c r="J276" s="84">
        <v>0.37519999999999998</v>
      </c>
      <c r="K276" s="84">
        <v>0.43319999999999997</v>
      </c>
      <c r="L276" s="84">
        <v>0.18909999999999999</v>
      </c>
      <c r="M276" s="84">
        <v>0.41270000000000001</v>
      </c>
      <c r="N276" s="84">
        <v>0.62809999999999999</v>
      </c>
      <c r="O276" s="84">
        <v>0.40770000000000001</v>
      </c>
      <c r="P276" s="84">
        <v>0.4259</v>
      </c>
      <c r="Q276" s="84">
        <v>0.49180000000000001</v>
      </c>
      <c r="R276" s="84">
        <v>0.1434</v>
      </c>
      <c r="S276" s="84">
        <v>0.5635</v>
      </c>
      <c r="T276" s="84">
        <v>0.49180000000000001</v>
      </c>
      <c r="U276" s="84">
        <v>0.34789999999999999</v>
      </c>
      <c r="V276" s="84">
        <v>0.3352</v>
      </c>
      <c r="W276" s="84">
        <v>0.38140000000000002</v>
      </c>
      <c r="X276" s="84">
        <v>0.35349999999999998</v>
      </c>
      <c r="Y276" s="84">
        <v>0.40129999999999999</v>
      </c>
      <c r="Z276" s="84">
        <v>0.37090000000000001</v>
      </c>
      <c r="AA276" s="84">
        <v>0.36859999999999998</v>
      </c>
    </row>
    <row r="277" spans="1:27">
      <c r="A277" s="142"/>
      <c r="B277" s="142"/>
      <c r="C277" s="5">
        <v>11.4583333333333</v>
      </c>
      <c r="D277" s="84">
        <v>5.3900000000000003E-2</v>
      </c>
      <c r="E277" s="84">
        <v>0.16650000000000001</v>
      </c>
      <c r="F277" s="84">
        <v>0</v>
      </c>
      <c r="G277" s="84">
        <v>4.1099999999999998E-2</v>
      </c>
      <c r="H277" s="84">
        <v>8.3500000000000005E-2</v>
      </c>
      <c r="I277" s="84">
        <v>6.9000000000000006E-2</v>
      </c>
      <c r="J277" s="84">
        <v>0.45490000000000003</v>
      </c>
      <c r="K277" s="84">
        <v>0.45810000000000001</v>
      </c>
      <c r="L277" s="84">
        <v>0.35859999999999997</v>
      </c>
      <c r="M277" s="84">
        <v>0.47770000000000001</v>
      </c>
      <c r="N277" s="84">
        <v>0.57920000000000005</v>
      </c>
      <c r="O277" s="84">
        <v>0.4657</v>
      </c>
      <c r="P277" s="84">
        <v>0.4088</v>
      </c>
      <c r="Q277" s="84">
        <v>0.35139999999999999</v>
      </c>
      <c r="R277" s="84">
        <v>0.1164</v>
      </c>
      <c r="S277" s="84">
        <v>0.3851</v>
      </c>
      <c r="T277" s="84">
        <v>0.35139999999999999</v>
      </c>
      <c r="U277" s="84">
        <v>0.2802</v>
      </c>
      <c r="V277" s="84">
        <v>0.38400000000000001</v>
      </c>
      <c r="W277" s="84">
        <v>0.36809999999999998</v>
      </c>
      <c r="X277" s="84">
        <v>0.30769999999999997</v>
      </c>
      <c r="Y277" s="84">
        <v>0.40060000000000001</v>
      </c>
      <c r="Z277" s="84">
        <v>0.2964</v>
      </c>
      <c r="AA277" s="84">
        <v>0.32840000000000003</v>
      </c>
    </row>
    <row r="278" spans="1:27">
      <c r="A278" s="142"/>
      <c r="B278" s="142"/>
      <c r="C278" s="5">
        <v>11.5</v>
      </c>
      <c r="D278" s="84">
        <v>0.1171</v>
      </c>
      <c r="E278" s="84">
        <v>0.27579999999999999</v>
      </c>
      <c r="F278" s="84">
        <v>0</v>
      </c>
      <c r="G278" s="84">
        <v>9.4700000000000006E-2</v>
      </c>
      <c r="H278" s="84">
        <v>0.2596</v>
      </c>
      <c r="I278" s="84">
        <v>0.14940000000000001</v>
      </c>
      <c r="J278" s="84">
        <v>0.4894</v>
      </c>
      <c r="K278" s="84">
        <v>0.49669999999999997</v>
      </c>
      <c r="L278" s="84">
        <v>0.41549999999999998</v>
      </c>
      <c r="M278" s="84">
        <v>0.51390000000000002</v>
      </c>
      <c r="N278" s="84">
        <v>0.60389999999999999</v>
      </c>
      <c r="O278" s="84">
        <v>0.50390000000000001</v>
      </c>
      <c r="P278" s="84">
        <v>0.31730000000000003</v>
      </c>
      <c r="Q278" s="84">
        <v>0.25119999999999998</v>
      </c>
      <c r="R278" s="84">
        <v>9.4500000000000001E-2</v>
      </c>
      <c r="S278" s="84">
        <v>0.30020000000000002</v>
      </c>
      <c r="T278" s="84">
        <v>0.25119999999999998</v>
      </c>
      <c r="U278" s="84">
        <v>0.21679999999999999</v>
      </c>
      <c r="V278" s="84">
        <v>0.35639999999999999</v>
      </c>
      <c r="W278" s="84">
        <v>0.34820000000000001</v>
      </c>
      <c r="X278" s="84">
        <v>0.33860000000000001</v>
      </c>
      <c r="Y278" s="84">
        <v>0.49459999999999998</v>
      </c>
      <c r="Z278" s="84">
        <v>0.30620000000000003</v>
      </c>
      <c r="AA278" s="84">
        <v>0.33339999999999997</v>
      </c>
    </row>
    <row r="279" spans="1:27">
      <c r="A279" s="142"/>
      <c r="B279" s="142"/>
      <c r="C279" s="5">
        <v>11.5416666666667</v>
      </c>
      <c r="D279" s="84">
        <v>0.13750000000000001</v>
      </c>
      <c r="E279" s="84">
        <v>0.26140000000000002</v>
      </c>
      <c r="F279" s="84">
        <v>0</v>
      </c>
      <c r="G279" s="84">
        <v>0.1348</v>
      </c>
      <c r="H279" s="84">
        <v>0.1239</v>
      </c>
      <c r="I279" s="84">
        <v>0.13150000000000001</v>
      </c>
      <c r="J279" s="84">
        <v>0.50349999999999995</v>
      </c>
      <c r="K279" s="84">
        <v>0.50229999999999997</v>
      </c>
      <c r="L279" s="84">
        <v>0.41639999999999999</v>
      </c>
      <c r="M279" s="84">
        <v>0.49340000000000001</v>
      </c>
      <c r="N279" s="84">
        <v>0.59640000000000004</v>
      </c>
      <c r="O279" s="84">
        <v>0.50239999999999996</v>
      </c>
      <c r="P279" s="84">
        <v>0.22040000000000001</v>
      </c>
      <c r="Q279" s="84">
        <v>0.22750000000000001</v>
      </c>
      <c r="R279" s="84">
        <v>6.5299999999999997E-2</v>
      </c>
      <c r="S279" s="84">
        <v>0.25069999999999998</v>
      </c>
      <c r="T279" s="84">
        <v>0.22750000000000001</v>
      </c>
      <c r="U279" s="84">
        <v>0.16520000000000001</v>
      </c>
      <c r="V279" s="84">
        <v>0.33139999999999997</v>
      </c>
      <c r="W279" s="84">
        <v>0.39129999999999998</v>
      </c>
      <c r="X279" s="84">
        <v>0.26790000000000003</v>
      </c>
      <c r="Y279" s="84">
        <v>0.38090000000000002</v>
      </c>
      <c r="Z279" s="84">
        <v>0.3634</v>
      </c>
      <c r="AA279" s="84">
        <v>0.35599999999999998</v>
      </c>
    </row>
    <row r="280" spans="1:27">
      <c r="A280" s="142"/>
      <c r="B280" s="142"/>
      <c r="C280" s="5">
        <v>11.5833333333333</v>
      </c>
      <c r="D280" s="84">
        <v>0.1807</v>
      </c>
      <c r="E280" s="84">
        <v>0.28079999999999999</v>
      </c>
      <c r="F280" s="84">
        <v>0</v>
      </c>
      <c r="G280" s="84">
        <v>0.16980000000000001</v>
      </c>
      <c r="H280" s="84">
        <v>0.29470000000000002</v>
      </c>
      <c r="I280" s="84">
        <v>0.1852</v>
      </c>
      <c r="J280" s="84">
        <v>0.54379999999999995</v>
      </c>
      <c r="K280" s="84">
        <v>0.4446</v>
      </c>
      <c r="L280" s="84">
        <v>0.39340000000000003</v>
      </c>
      <c r="M280" s="84">
        <v>0.4909</v>
      </c>
      <c r="N280" s="84">
        <v>0.63060000000000005</v>
      </c>
      <c r="O280" s="84">
        <v>0.50070000000000003</v>
      </c>
      <c r="P280" s="84">
        <v>0.223</v>
      </c>
      <c r="Q280" s="84">
        <v>0.29880000000000001</v>
      </c>
      <c r="R280" s="84">
        <v>7.6200000000000004E-2</v>
      </c>
      <c r="S280" s="84">
        <v>0.30630000000000002</v>
      </c>
      <c r="T280" s="84">
        <v>0.29880000000000001</v>
      </c>
      <c r="U280" s="84">
        <v>0.1898</v>
      </c>
      <c r="V280" s="84">
        <v>0.4199</v>
      </c>
      <c r="W280" s="84">
        <v>0.46500000000000002</v>
      </c>
      <c r="X280" s="84">
        <v>0.2974</v>
      </c>
      <c r="Y280" s="84">
        <v>0.318</v>
      </c>
      <c r="Z280" s="84">
        <v>0.47510000000000002</v>
      </c>
      <c r="AA280" s="84">
        <v>0.43930000000000002</v>
      </c>
    </row>
    <row r="281" spans="1:27">
      <c r="A281" s="142"/>
      <c r="B281" s="142"/>
      <c r="C281" s="5">
        <v>11.625</v>
      </c>
      <c r="D281" s="84">
        <v>0.24179999999999999</v>
      </c>
      <c r="E281" s="84">
        <v>0.35</v>
      </c>
      <c r="F281" s="84">
        <v>1.9599999999999999E-2</v>
      </c>
      <c r="G281" s="84">
        <v>0.15820000000000001</v>
      </c>
      <c r="H281" s="84">
        <v>0.3508</v>
      </c>
      <c r="I281" s="84">
        <v>0.22409999999999999</v>
      </c>
      <c r="J281" s="84">
        <v>0.48480000000000001</v>
      </c>
      <c r="K281" s="84">
        <v>0.51519999999999999</v>
      </c>
      <c r="L281" s="84">
        <v>0.35270000000000001</v>
      </c>
      <c r="M281" s="84">
        <v>0.48820000000000002</v>
      </c>
      <c r="N281" s="84">
        <v>0.68679999999999997</v>
      </c>
      <c r="O281" s="84">
        <v>0.50549999999999995</v>
      </c>
      <c r="P281" s="84">
        <v>0.24790000000000001</v>
      </c>
      <c r="Q281" s="84">
        <v>0.35449999999999998</v>
      </c>
      <c r="R281" s="84">
        <v>7.8299999999999995E-2</v>
      </c>
      <c r="S281" s="84">
        <v>0.32569999999999999</v>
      </c>
      <c r="T281" s="84">
        <v>0.35449999999999998</v>
      </c>
      <c r="U281" s="84">
        <v>0.20810000000000001</v>
      </c>
      <c r="V281" s="84">
        <v>0.41239999999999999</v>
      </c>
      <c r="W281" s="84">
        <v>0.5514</v>
      </c>
      <c r="X281" s="84">
        <v>0.42749999999999999</v>
      </c>
      <c r="Y281" s="84">
        <v>0.37959999999999999</v>
      </c>
      <c r="Z281" s="84">
        <v>0.49370000000000003</v>
      </c>
      <c r="AA281" s="84">
        <v>0.4849</v>
      </c>
    </row>
    <row r="282" spans="1:27">
      <c r="A282" s="142"/>
      <c r="B282" s="142"/>
      <c r="C282" s="5">
        <v>11.6666666666667</v>
      </c>
      <c r="D282" s="84">
        <v>0.2</v>
      </c>
      <c r="E282" s="84">
        <v>0.2984</v>
      </c>
      <c r="F282" s="84">
        <v>2.9100000000000001E-2</v>
      </c>
      <c r="G282" s="84">
        <v>0.18060000000000001</v>
      </c>
      <c r="H282" s="84">
        <v>0.28299999999999997</v>
      </c>
      <c r="I282" s="84">
        <v>0.19819999999999999</v>
      </c>
      <c r="J282" s="84">
        <v>0.43859999999999999</v>
      </c>
      <c r="K282" s="84">
        <v>0.48139999999999999</v>
      </c>
      <c r="L282" s="84">
        <v>0.22670000000000001</v>
      </c>
      <c r="M282" s="84">
        <v>0.4703</v>
      </c>
      <c r="N282" s="84">
        <v>0.65080000000000005</v>
      </c>
      <c r="O282" s="84">
        <v>0.4536</v>
      </c>
      <c r="P282" s="84">
        <v>0.26550000000000001</v>
      </c>
      <c r="Q282" s="84">
        <v>0.30859999999999999</v>
      </c>
      <c r="R282" s="84">
        <v>7.9899999999999999E-2</v>
      </c>
      <c r="S282" s="84">
        <v>0.30630000000000002</v>
      </c>
      <c r="T282" s="84">
        <v>0.30859999999999999</v>
      </c>
      <c r="U282" s="84">
        <v>0.2044</v>
      </c>
      <c r="V282" s="84">
        <v>0.36870000000000003</v>
      </c>
      <c r="W282" s="84">
        <v>0.62729999999999997</v>
      </c>
      <c r="X282" s="84">
        <v>0.53710000000000002</v>
      </c>
      <c r="Y282" s="84">
        <v>0.40079999999999999</v>
      </c>
      <c r="Z282" s="84">
        <v>0.58560000000000001</v>
      </c>
      <c r="AA282" s="84">
        <v>0.55669999999999997</v>
      </c>
    </row>
    <row r="283" spans="1:27">
      <c r="A283" s="142"/>
      <c r="B283" s="142"/>
      <c r="C283" s="5">
        <v>11.7083333333333</v>
      </c>
      <c r="D283" s="84">
        <v>7.9000000000000008E-3</v>
      </c>
      <c r="E283" s="84">
        <v>4.6300000000000001E-2</v>
      </c>
      <c r="F283" s="84">
        <v>0</v>
      </c>
      <c r="G283" s="84">
        <v>0</v>
      </c>
      <c r="H283" s="84">
        <v>0</v>
      </c>
      <c r="I283" s="84">
        <v>1.09E-2</v>
      </c>
      <c r="J283" s="84">
        <v>0.26750000000000002</v>
      </c>
      <c r="K283" s="84">
        <v>0.23150000000000001</v>
      </c>
      <c r="L283" s="84">
        <v>0.1308</v>
      </c>
      <c r="M283" s="84">
        <v>0.28170000000000001</v>
      </c>
      <c r="N283" s="84">
        <v>0.43869999999999998</v>
      </c>
      <c r="O283" s="84">
        <v>0.27</v>
      </c>
      <c r="P283" s="84">
        <v>0.28660000000000002</v>
      </c>
      <c r="Q283" s="84">
        <v>0.27629999999999999</v>
      </c>
      <c r="R283" s="84">
        <v>8.5800000000000001E-2</v>
      </c>
      <c r="S283" s="84">
        <v>0.31769999999999998</v>
      </c>
      <c r="T283" s="84">
        <v>0.27629999999999999</v>
      </c>
      <c r="U283" s="84">
        <v>0.2112</v>
      </c>
      <c r="V283" s="84">
        <v>0.42849999999999999</v>
      </c>
      <c r="W283" s="84">
        <v>0.63849999999999996</v>
      </c>
      <c r="X283" s="84">
        <v>0.56910000000000005</v>
      </c>
      <c r="Y283" s="84">
        <v>0.44750000000000001</v>
      </c>
      <c r="Z283" s="84">
        <v>0.61570000000000003</v>
      </c>
      <c r="AA283" s="84">
        <v>0.58689999999999998</v>
      </c>
    </row>
    <row r="284" spans="1:27">
      <c r="A284" s="142"/>
      <c r="B284" s="142"/>
      <c r="C284" s="5">
        <v>11.75</v>
      </c>
      <c r="D284" s="84">
        <v>0</v>
      </c>
      <c r="E284" s="84">
        <v>0</v>
      </c>
      <c r="F284" s="84">
        <v>0</v>
      </c>
      <c r="G284" s="84">
        <v>0</v>
      </c>
      <c r="H284" s="84">
        <v>0</v>
      </c>
      <c r="I284" s="84">
        <v>0</v>
      </c>
      <c r="J284" s="84">
        <v>1.3100000000000001E-2</v>
      </c>
      <c r="K284" s="84">
        <v>3.2599999999999997E-2</v>
      </c>
      <c r="L284" s="84">
        <v>1.8E-3</v>
      </c>
      <c r="M284" s="84">
        <v>2.8400000000000002E-2</v>
      </c>
      <c r="N284" s="84">
        <v>7.7299999999999994E-2</v>
      </c>
      <c r="O284" s="84">
        <v>3.0599999999999999E-2</v>
      </c>
      <c r="P284" s="84">
        <v>0.28299999999999997</v>
      </c>
      <c r="Q284" s="84">
        <v>0.25700000000000001</v>
      </c>
      <c r="R284" s="84">
        <v>8.3000000000000004E-2</v>
      </c>
      <c r="S284" s="84">
        <v>0.2928</v>
      </c>
      <c r="T284" s="84">
        <v>0.25700000000000001</v>
      </c>
      <c r="U284" s="84">
        <v>0.20180000000000001</v>
      </c>
      <c r="V284" s="84">
        <v>0.48859999999999998</v>
      </c>
      <c r="W284" s="84">
        <v>0.68300000000000005</v>
      </c>
      <c r="X284" s="84">
        <v>0.50390000000000001</v>
      </c>
      <c r="Y284" s="84">
        <v>0.46489999999999998</v>
      </c>
      <c r="Z284" s="84">
        <v>0.62790000000000001</v>
      </c>
      <c r="AA284" s="84">
        <v>0.60319999999999996</v>
      </c>
    </row>
    <row r="285" spans="1:27">
      <c r="A285" s="142"/>
      <c r="B285" s="142"/>
      <c r="C285" s="5">
        <v>11.7916666666667</v>
      </c>
      <c r="D285" s="84">
        <v>0</v>
      </c>
      <c r="E285" s="84">
        <v>0</v>
      </c>
      <c r="F285" s="84">
        <v>0</v>
      </c>
      <c r="G285" s="84">
        <v>0</v>
      </c>
      <c r="H285" s="84">
        <v>0</v>
      </c>
      <c r="I285" s="84">
        <v>0</v>
      </c>
      <c r="J285" s="84">
        <v>0</v>
      </c>
      <c r="K285" s="84">
        <v>0</v>
      </c>
      <c r="L285" s="84">
        <v>0</v>
      </c>
      <c r="M285" s="84">
        <v>0</v>
      </c>
      <c r="N285" s="84">
        <v>0</v>
      </c>
      <c r="O285" s="84">
        <v>0</v>
      </c>
      <c r="P285" s="84">
        <v>0.29880000000000001</v>
      </c>
      <c r="Q285" s="84">
        <v>0.2298</v>
      </c>
      <c r="R285" s="84">
        <v>7.0099999999999996E-2</v>
      </c>
      <c r="S285" s="84">
        <v>0.25159999999999999</v>
      </c>
      <c r="T285" s="84">
        <v>0.2298</v>
      </c>
      <c r="U285" s="84">
        <v>0.18959999999999999</v>
      </c>
      <c r="V285" s="84">
        <v>0.60619999999999996</v>
      </c>
      <c r="W285" s="84">
        <v>0.77459999999999996</v>
      </c>
      <c r="X285" s="84">
        <v>0.4768</v>
      </c>
      <c r="Y285" s="84">
        <v>0.51060000000000005</v>
      </c>
      <c r="Z285" s="84">
        <v>0.73219999999999996</v>
      </c>
      <c r="AA285" s="84">
        <v>0.6885</v>
      </c>
    </row>
    <row r="286" spans="1:27">
      <c r="A286" s="142"/>
      <c r="B286" s="142"/>
      <c r="C286" s="5">
        <v>11.8333333333333</v>
      </c>
      <c r="D286" s="84">
        <v>0</v>
      </c>
      <c r="E286" s="84">
        <v>0</v>
      </c>
      <c r="F286" s="84">
        <v>0</v>
      </c>
      <c r="G286" s="84">
        <v>0</v>
      </c>
      <c r="H286" s="84">
        <v>0</v>
      </c>
      <c r="I286" s="84">
        <v>0</v>
      </c>
      <c r="J286" s="84">
        <v>0</v>
      </c>
      <c r="K286" s="84">
        <v>0</v>
      </c>
      <c r="L286" s="84">
        <v>0</v>
      </c>
      <c r="M286" s="84">
        <v>0</v>
      </c>
      <c r="N286" s="84">
        <v>0</v>
      </c>
      <c r="O286" s="84">
        <v>0</v>
      </c>
      <c r="P286" s="84">
        <v>0.32240000000000002</v>
      </c>
      <c r="Q286" s="84">
        <v>0.31490000000000001</v>
      </c>
      <c r="R286" s="84">
        <v>9.5299999999999996E-2</v>
      </c>
      <c r="S286" s="84">
        <v>0.34310000000000002</v>
      </c>
      <c r="T286" s="84">
        <v>0.31490000000000001</v>
      </c>
      <c r="U286" s="84">
        <v>0.23469999999999999</v>
      </c>
      <c r="V286" s="84">
        <v>0.56820000000000004</v>
      </c>
      <c r="W286" s="84">
        <v>0.73099999999999998</v>
      </c>
      <c r="X286" s="84">
        <v>0.42409999999999998</v>
      </c>
      <c r="Y286" s="84">
        <v>0.51329999999999998</v>
      </c>
      <c r="Z286" s="84">
        <v>0.62160000000000004</v>
      </c>
      <c r="AA286" s="84">
        <v>0.6129</v>
      </c>
    </row>
    <row r="287" spans="1:27">
      <c r="A287" s="142"/>
      <c r="B287" s="142"/>
      <c r="C287" s="5">
        <v>11.875</v>
      </c>
      <c r="D287" s="84">
        <v>0</v>
      </c>
      <c r="E287" s="84">
        <v>0</v>
      </c>
      <c r="F287" s="84">
        <v>0</v>
      </c>
      <c r="G287" s="84">
        <v>0</v>
      </c>
      <c r="H287" s="84">
        <v>0</v>
      </c>
      <c r="I287" s="84">
        <v>0</v>
      </c>
      <c r="J287" s="84">
        <v>0</v>
      </c>
      <c r="K287" s="84">
        <v>0</v>
      </c>
      <c r="L287" s="84">
        <v>0</v>
      </c>
      <c r="M287" s="84">
        <v>0</v>
      </c>
      <c r="N287" s="84">
        <v>0</v>
      </c>
      <c r="O287" s="84">
        <v>0</v>
      </c>
      <c r="P287" s="84">
        <v>0.36919999999999997</v>
      </c>
      <c r="Q287" s="84">
        <v>0.48309999999999997</v>
      </c>
      <c r="R287" s="84">
        <v>0.1236</v>
      </c>
      <c r="S287" s="84">
        <v>0.48149999999999998</v>
      </c>
      <c r="T287" s="84">
        <v>0.48309999999999997</v>
      </c>
      <c r="U287" s="84">
        <v>0.30669999999999997</v>
      </c>
      <c r="V287" s="84">
        <v>0.53420000000000001</v>
      </c>
      <c r="W287" s="84">
        <v>0.65229999999999999</v>
      </c>
      <c r="X287" s="84">
        <v>0.37369999999999998</v>
      </c>
      <c r="Y287" s="84">
        <v>0.56120000000000003</v>
      </c>
      <c r="Z287" s="84">
        <v>0.4975</v>
      </c>
      <c r="AA287" s="84">
        <v>0.52529999999999999</v>
      </c>
    </row>
    <row r="288" spans="1:27">
      <c r="A288" s="142"/>
      <c r="B288" s="142"/>
      <c r="C288" s="5">
        <v>11.9166666666667</v>
      </c>
      <c r="D288" s="84">
        <v>0</v>
      </c>
      <c r="E288" s="84">
        <v>0</v>
      </c>
      <c r="F288" s="84">
        <v>0</v>
      </c>
      <c r="G288" s="84">
        <v>0</v>
      </c>
      <c r="H288" s="84">
        <v>0</v>
      </c>
      <c r="I288" s="84">
        <v>0</v>
      </c>
      <c r="J288" s="84">
        <v>0</v>
      </c>
      <c r="K288" s="84">
        <v>0</v>
      </c>
      <c r="L288" s="84">
        <v>0</v>
      </c>
      <c r="M288" s="84">
        <v>0</v>
      </c>
      <c r="N288" s="84">
        <v>0</v>
      </c>
      <c r="O288" s="84">
        <v>0</v>
      </c>
      <c r="P288" s="84">
        <v>0.42859999999999998</v>
      </c>
      <c r="Q288" s="84">
        <v>0.49390000000000001</v>
      </c>
      <c r="R288" s="84">
        <v>0.1116</v>
      </c>
      <c r="S288" s="84">
        <v>0.46560000000000001</v>
      </c>
      <c r="T288" s="84">
        <v>0.49390000000000001</v>
      </c>
      <c r="U288" s="84">
        <v>0.31669999999999998</v>
      </c>
      <c r="V288" s="84">
        <v>0.65239999999999998</v>
      </c>
      <c r="W288" s="84">
        <v>0.64429999999999998</v>
      </c>
      <c r="X288" s="84">
        <v>0.31080000000000002</v>
      </c>
      <c r="Y288" s="84">
        <v>0.47399999999999998</v>
      </c>
      <c r="Z288" s="84">
        <v>0.54069999999999996</v>
      </c>
      <c r="AA288" s="84">
        <v>0.54749999999999999</v>
      </c>
    </row>
    <row r="289" spans="1:27">
      <c r="A289" s="142"/>
      <c r="B289" s="142"/>
      <c r="C289" s="5">
        <v>11.9583333333333</v>
      </c>
      <c r="D289" s="84">
        <v>0</v>
      </c>
      <c r="E289" s="84">
        <v>0</v>
      </c>
      <c r="F289" s="84">
        <v>0</v>
      </c>
      <c r="G289" s="84">
        <v>0</v>
      </c>
      <c r="H289" s="84">
        <v>0</v>
      </c>
      <c r="I289" s="84">
        <v>0</v>
      </c>
      <c r="J289" s="84">
        <v>0</v>
      </c>
      <c r="K289" s="84">
        <v>0</v>
      </c>
      <c r="L289" s="84">
        <v>0</v>
      </c>
      <c r="M289" s="84">
        <v>0</v>
      </c>
      <c r="N289" s="84">
        <v>0</v>
      </c>
      <c r="O289" s="84">
        <v>0</v>
      </c>
      <c r="P289" s="84">
        <v>0.45040000000000002</v>
      </c>
      <c r="Q289" s="84">
        <v>0.46300000000000002</v>
      </c>
      <c r="R289" s="84">
        <v>0.10349999999999999</v>
      </c>
      <c r="S289" s="84">
        <v>0.39040000000000002</v>
      </c>
      <c r="T289" s="84">
        <v>0.46300000000000002</v>
      </c>
      <c r="U289" s="84">
        <v>0.30099999999999999</v>
      </c>
      <c r="V289" s="84">
        <v>0.59289999999999998</v>
      </c>
      <c r="W289" s="84">
        <v>0.7208</v>
      </c>
      <c r="X289" s="84">
        <v>0.23769999999999999</v>
      </c>
      <c r="Y289" s="84">
        <v>0.40239999999999998</v>
      </c>
      <c r="Z289" s="84">
        <v>0.46850000000000003</v>
      </c>
      <c r="AA289" s="84">
        <v>0.51019999999999999</v>
      </c>
    </row>
    <row r="290" spans="1:27">
      <c r="A290" s="142"/>
      <c r="B290" s="142"/>
      <c r="C290" s="5">
        <v>12</v>
      </c>
      <c r="D290" s="84">
        <v>0</v>
      </c>
      <c r="E290" s="84">
        <v>0</v>
      </c>
      <c r="F290" s="84">
        <v>0</v>
      </c>
      <c r="G290" s="84">
        <v>0</v>
      </c>
      <c r="H290" s="84">
        <v>0</v>
      </c>
      <c r="I290" s="84">
        <v>0</v>
      </c>
      <c r="J290" s="84">
        <v>0</v>
      </c>
      <c r="K290" s="84">
        <v>0</v>
      </c>
      <c r="L290" s="84">
        <v>0</v>
      </c>
      <c r="M290" s="84">
        <v>0</v>
      </c>
      <c r="N290" s="84">
        <v>0</v>
      </c>
      <c r="O290" s="84">
        <v>0</v>
      </c>
      <c r="P290" s="84">
        <v>0.41020000000000001</v>
      </c>
      <c r="Q290" s="84">
        <v>0.4017</v>
      </c>
      <c r="R290" s="84">
        <v>0.1166</v>
      </c>
      <c r="S290" s="84">
        <v>0.3392</v>
      </c>
      <c r="T290" s="84">
        <v>0.4017</v>
      </c>
      <c r="U290" s="84">
        <v>0.27750000000000002</v>
      </c>
      <c r="V290" s="84">
        <v>0.46989999999999998</v>
      </c>
      <c r="W290" s="84">
        <v>0.65400000000000003</v>
      </c>
      <c r="X290" s="84">
        <v>0.1394</v>
      </c>
      <c r="Y290" s="84">
        <v>0.29520000000000002</v>
      </c>
      <c r="Z290" s="84">
        <v>0.36730000000000002</v>
      </c>
      <c r="AA290" s="84">
        <v>0.41439999999999999</v>
      </c>
    </row>
  </sheetData>
  <mergeCells count="27">
    <mergeCell ref="A267:A290"/>
    <mergeCell ref="B267:B290"/>
    <mergeCell ref="A123:A146"/>
    <mergeCell ref="B123:B194"/>
    <mergeCell ref="A147:A170"/>
    <mergeCell ref="AD148:BB148"/>
    <mergeCell ref="A171:A194"/>
    <mergeCell ref="A195:A218"/>
    <mergeCell ref="B195:B266"/>
    <mergeCell ref="A219:A242"/>
    <mergeCell ref="A243:A266"/>
    <mergeCell ref="AD3:BB3"/>
    <mergeCell ref="A27:A50"/>
    <mergeCell ref="AD32:BB32"/>
    <mergeCell ref="A51:A74"/>
    <mergeCell ref="B51:B122"/>
    <mergeCell ref="AD61:BB61"/>
    <mergeCell ref="A75:A98"/>
    <mergeCell ref="AD90:BB90"/>
    <mergeCell ref="A99:A122"/>
    <mergeCell ref="AD119:BB119"/>
    <mergeCell ref="D1:I1"/>
    <mergeCell ref="J1:O1"/>
    <mergeCell ref="P1:U1"/>
    <mergeCell ref="V1:AA1"/>
    <mergeCell ref="A3:A26"/>
    <mergeCell ref="B3:B50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90"/>
  <sheetViews>
    <sheetView zoomScaleNormal="100" workbookViewId="0">
      <pane xSplit="2" ySplit="2" topLeftCell="AC150" activePane="bottomRight" state="frozen"/>
      <selection pane="topRight" activeCell="C1" sqref="C1"/>
      <selection pane="bottomLeft" activeCell="A3" sqref="A3"/>
      <selection pane="bottomRight" activeCell="AN185" sqref="AN185"/>
    </sheetView>
  </sheetViews>
  <sheetFormatPr defaultColWidth="9.109375" defaultRowHeight="14.4"/>
  <cols>
    <col min="1" max="3" width="0" style="84" hidden="1" customWidth="1"/>
    <col min="4" max="4" width="9.88671875" style="84" hidden="1" customWidth="1"/>
    <col min="5" max="7" width="8.6640625" style="84" hidden="1" customWidth="1"/>
    <col min="8" max="8" width="10.44140625" style="84" hidden="1" customWidth="1"/>
    <col min="9" max="9" width="11.33203125" style="84" hidden="1" customWidth="1"/>
    <col min="10" max="10" width="11.5546875" style="84" hidden="1" customWidth="1"/>
    <col min="11" max="11" width="9.109375" style="84" hidden="1" customWidth="1"/>
    <col min="12" max="12" width="10.44140625" style="84" hidden="1" customWidth="1"/>
    <col min="13" max="13" width="11.33203125" style="84" hidden="1" customWidth="1"/>
    <col min="14" max="14" width="10.44140625" style="84" hidden="1" customWidth="1"/>
    <col min="15" max="21" width="11.33203125" style="84" hidden="1" customWidth="1"/>
    <col min="22" max="22" width="9.88671875" style="84" hidden="1" customWidth="1"/>
    <col min="23" max="23" width="9.109375" style="84" hidden="1" customWidth="1"/>
    <col min="24" max="24" width="10.44140625" style="84" hidden="1" customWidth="1"/>
    <col min="25" max="25" width="11.33203125" style="84" hidden="1" customWidth="1"/>
    <col min="26" max="26" width="10.44140625" style="84" hidden="1" customWidth="1"/>
    <col min="27" max="27" width="11.33203125" style="84" hidden="1" customWidth="1"/>
    <col min="28" max="28" width="0" style="84" hidden="1" customWidth="1"/>
    <col min="29" max="16384" width="9.109375" style="84"/>
  </cols>
  <sheetData>
    <row r="1" spans="1:48" hidden="1">
      <c r="D1" s="140" t="s">
        <v>97</v>
      </c>
      <c r="E1" s="140"/>
      <c r="F1" s="140"/>
      <c r="G1" s="140"/>
      <c r="H1" s="140"/>
      <c r="I1" s="140"/>
      <c r="J1" s="140" t="s">
        <v>89</v>
      </c>
      <c r="K1" s="140"/>
      <c r="L1" s="140"/>
      <c r="M1" s="140"/>
      <c r="N1" s="140"/>
      <c r="O1" s="140"/>
      <c r="P1" s="140" t="s">
        <v>98</v>
      </c>
      <c r="Q1" s="140"/>
      <c r="R1" s="140"/>
      <c r="S1" s="140"/>
      <c r="T1" s="140"/>
      <c r="U1" s="140"/>
      <c r="V1" s="140" t="s">
        <v>153</v>
      </c>
      <c r="W1" s="140"/>
      <c r="X1" s="140"/>
      <c r="Y1" s="140"/>
      <c r="Z1" s="140"/>
      <c r="AA1" s="140"/>
    </row>
    <row r="2" spans="1:48" hidden="1">
      <c r="A2" s="84" t="s">
        <v>70</v>
      </c>
      <c r="B2" s="84" t="s">
        <v>84</v>
      </c>
      <c r="C2" s="84" t="s">
        <v>71</v>
      </c>
      <c r="D2" s="87" t="s">
        <v>8</v>
      </c>
      <c r="E2" s="87" t="s">
        <v>9</v>
      </c>
      <c r="F2" s="87" t="s">
        <v>10</v>
      </c>
      <c r="G2" s="87" t="s">
        <v>11</v>
      </c>
      <c r="H2" s="87" t="s">
        <v>12</v>
      </c>
      <c r="I2" s="87" t="s">
        <v>69</v>
      </c>
      <c r="J2" s="87" t="s">
        <v>8</v>
      </c>
      <c r="K2" s="87" t="s">
        <v>9</v>
      </c>
      <c r="L2" s="87" t="s">
        <v>10</v>
      </c>
      <c r="M2" s="87" t="s">
        <v>11</v>
      </c>
      <c r="N2" s="87" t="s">
        <v>12</v>
      </c>
      <c r="O2" s="87" t="s">
        <v>69</v>
      </c>
      <c r="P2" s="87" t="s">
        <v>8</v>
      </c>
      <c r="Q2" s="87" t="s">
        <v>9</v>
      </c>
      <c r="R2" s="87" t="s">
        <v>10</v>
      </c>
      <c r="S2" s="87" t="s">
        <v>11</v>
      </c>
      <c r="T2" s="87" t="s">
        <v>12</v>
      </c>
      <c r="U2" s="87" t="s">
        <v>69</v>
      </c>
      <c r="V2" s="87" t="s">
        <v>8</v>
      </c>
      <c r="W2" s="87" t="s">
        <v>9</v>
      </c>
      <c r="X2" s="87" t="s">
        <v>10</v>
      </c>
      <c r="Y2" s="87" t="s">
        <v>11</v>
      </c>
      <c r="Z2" s="87" t="s">
        <v>12</v>
      </c>
      <c r="AA2" s="87" t="s">
        <v>69</v>
      </c>
      <c r="AB2" s="87"/>
      <c r="AC2" s="87"/>
      <c r="AD2" s="87"/>
      <c r="AE2" s="87"/>
    </row>
    <row r="3" spans="1:48" hidden="1">
      <c r="A3" s="142" t="s">
        <v>72</v>
      </c>
      <c r="B3" s="142" t="s">
        <v>85</v>
      </c>
      <c r="C3" s="39">
        <v>4.1666666666666699E-2</v>
      </c>
      <c r="D3" s="95">
        <v>0</v>
      </c>
      <c r="E3" s="95">
        <v>0</v>
      </c>
      <c r="F3" s="95">
        <v>0</v>
      </c>
      <c r="G3" s="95">
        <v>0</v>
      </c>
      <c r="H3" s="95">
        <v>0</v>
      </c>
      <c r="I3" s="95">
        <v>0</v>
      </c>
      <c r="J3" s="95">
        <v>0</v>
      </c>
      <c r="K3" s="95">
        <v>0</v>
      </c>
      <c r="L3" s="95">
        <v>0</v>
      </c>
      <c r="M3" s="95">
        <v>0</v>
      </c>
      <c r="N3" s="95">
        <v>0</v>
      </c>
      <c r="O3" s="95">
        <v>0</v>
      </c>
      <c r="P3" s="95">
        <v>0.35680000000000001</v>
      </c>
      <c r="Q3" s="95">
        <v>0.54949999999999999</v>
      </c>
      <c r="R3" s="95">
        <v>0.15160000000000001</v>
      </c>
      <c r="S3" s="95">
        <v>0.46800000000000003</v>
      </c>
      <c r="T3" s="95">
        <v>0.54949999999999999</v>
      </c>
      <c r="U3" s="95">
        <v>0.3196</v>
      </c>
      <c r="V3" s="95">
        <v>0.29859999999999998</v>
      </c>
      <c r="W3" s="95">
        <v>0.44400000000000001</v>
      </c>
      <c r="X3" s="95">
        <v>0.56130000000000002</v>
      </c>
      <c r="Y3" s="95">
        <v>0.4138</v>
      </c>
      <c r="Z3" s="95">
        <v>0.33810000000000001</v>
      </c>
      <c r="AA3" s="95">
        <v>0.38640000000000002</v>
      </c>
      <c r="AD3" s="144" t="s">
        <v>69</v>
      </c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V3" s="144"/>
    </row>
    <row r="4" spans="1:48" hidden="1">
      <c r="A4" s="142"/>
      <c r="B4" s="142"/>
      <c r="C4" s="39">
        <v>8.3333333333333301E-2</v>
      </c>
      <c r="D4" s="95">
        <v>0</v>
      </c>
      <c r="E4" s="95">
        <v>0</v>
      </c>
      <c r="F4" s="95">
        <v>0</v>
      </c>
      <c r="G4" s="95">
        <v>0</v>
      </c>
      <c r="H4" s="95">
        <v>0</v>
      </c>
      <c r="I4" s="95">
        <v>0</v>
      </c>
      <c r="J4" s="95">
        <v>0</v>
      </c>
      <c r="K4" s="95">
        <v>0</v>
      </c>
      <c r="L4" s="95">
        <v>0</v>
      </c>
      <c r="M4" s="95">
        <v>0</v>
      </c>
      <c r="N4" s="95">
        <v>0</v>
      </c>
      <c r="O4" s="95">
        <v>0</v>
      </c>
      <c r="P4" s="95">
        <v>0.34789999999999999</v>
      </c>
      <c r="Q4" s="95">
        <v>0.46949999999999997</v>
      </c>
      <c r="R4" s="95">
        <v>0.1469</v>
      </c>
      <c r="S4" s="95">
        <v>0.38929999999999998</v>
      </c>
      <c r="T4" s="95">
        <v>0.46949999999999997</v>
      </c>
      <c r="U4" s="95">
        <v>0.28999999999999998</v>
      </c>
      <c r="V4" s="95">
        <v>0.32700000000000001</v>
      </c>
      <c r="W4" s="95">
        <v>0.47539999999999999</v>
      </c>
      <c r="X4" s="95">
        <v>0.4899</v>
      </c>
      <c r="Y4" s="95">
        <v>0.38769999999999999</v>
      </c>
      <c r="Z4" s="95">
        <v>0.4128</v>
      </c>
      <c r="AA4" s="95">
        <v>0.4249</v>
      </c>
      <c r="AE4" s="84" t="s">
        <v>99</v>
      </c>
      <c r="AJ4" s="84" t="s">
        <v>100</v>
      </c>
      <c r="AO4" s="84" t="s">
        <v>98</v>
      </c>
      <c r="AT4" s="84" t="s">
        <v>20</v>
      </c>
    </row>
    <row r="5" spans="1:48" hidden="1">
      <c r="A5" s="142"/>
      <c r="B5" s="142"/>
      <c r="C5" s="39">
        <v>0.125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0.28039999999999998</v>
      </c>
      <c r="Q5" s="95">
        <v>0.37259999999999999</v>
      </c>
      <c r="R5" s="95">
        <v>0.10929999999999999</v>
      </c>
      <c r="S5" s="95">
        <v>0.31640000000000001</v>
      </c>
      <c r="T5" s="95">
        <v>0.37259999999999999</v>
      </c>
      <c r="U5" s="95">
        <v>0.23</v>
      </c>
      <c r="V5" s="95">
        <v>0.37</v>
      </c>
      <c r="W5" s="95">
        <v>0.47370000000000001</v>
      </c>
      <c r="X5" s="95">
        <v>0.4768</v>
      </c>
      <c r="Y5" s="95">
        <v>0.39579999999999999</v>
      </c>
      <c r="Z5" s="95">
        <v>0.4304</v>
      </c>
      <c r="AA5" s="95">
        <v>0.43709999999999999</v>
      </c>
      <c r="AE5" s="84" t="s">
        <v>86</v>
      </c>
      <c r="AF5" s="84" t="s">
        <v>87</v>
      </c>
      <c r="AG5" s="84" t="s">
        <v>88</v>
      </c>
      <c r="AJ5" s="84" t="s">
        <v>86</v>
      </c>
      <c r="AK5" s="84" t="s">
        <v>87</v>
      </c>
      <c r="AL5" s="84" t="s">
        <v>88</v>
      </c>
      <c r="AO5" s="84" t="s">
        <v>86</v>
      </c>
      <c r="AP5" s="84" t="s">
        <v>87</v>
      </c>
      <c r="AQ5" s="84" t="s">
        <v>88</v>
      </c>
      <c r="AT5" s="84" t="s">
        <v>86</v>
      </c>
      <c r="AU5" s="84" t="s">
        <v>87</v>
      </c>
      <c r="AV5" s="84" t="s">
        <v>88</v>
      </c>
    </row>
    <row r="6" spans="1:48" hidden="1">
      <c r="A6" s="142"/>
      <c r="B6" s="142"/>
      <c r="C6" s="39">
        <v>0.16666666666666699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0.23419999999999999</v>
      </c>
      <c r="Q6" s="95">
        <v>0.3478</v>
      </c>
      <c r="R6" s="95">
        <v>9.7500000000000003E-2</v>
      </c>
      <c r="S6" s="95">
        <v>0.31630000000000003</v>
      </c>
      <c r="T6" s="95">
        <v>0.3478</v>
      </c>
      <c r="U6" s="95">
        <v>0.2092</v>
      </c>
      <c r="V6" s="95">
        <v>0.36759999999999998</v>
      </c>
      <c r="W6" s="95">
        <v>0.48770000000000002</v>
      </c>
      <c r="X6" s="95">
        <v>0.44450000000000001</v>
      </c>
      <c r="Y6" s="95">
        <v>0.34510000000000002</v>
      </c>
      <c r="Z6" s="95">
        <v>0.4158</v>
      </c>
      <c r="AA6" s="95">
        <v>0.42670000000000002</v>
      </c>
      <c r="AD6" s="92" t="s">
        <v>101</v>
      </c>
      <c r="AE6" s="84">
        <v>0</v>
      </c>
      <c r="AF6" s="84">
        <v>0</v>
      </c>
      <c r="AG6" s="84">
        <v>0</v>
      </c>
      <c r="AI6" s="92" t="s">
        <v>101</v>
      </c>
      <c r="AJ6" s="84">
        <f>O75</f>
        <v>0</v>
      </c>
      <c r="AK6" s="84">
        <f>O147</f>
        <v>0</v>
      </c>
      <c r="AL6" s="84">
        <f>O219</f>
        <v>0</v>
      </c>
      <c r="AN6" s="92" t="s">
        <v>101</v>
      </c>
      <c r="AO6" s="84">
        <f>U75</f>
        <v>0.45600000000000002</v>
      </c>
      <c r="AP6" s="84">
        <f>U147</f>
        <v>0.31830000000000003</v>
      </c>
      <c r="AQ6" s="84">
        <f>U219</f>
        <v>0.40110000000000001</v>
      </c>
      <c r="AS6" s="92" t="s">
        <v>101</v>
      </c>
      <c r="AT6" s="84">
        <f>AA75</f>
        <v>0.6593</v>
      </c>
      <c r="AU6" s="84">
        <f>AA147</f>
        <v>0.5212</v>
      </c>
      <c r="AV6" s="84">
        <f>AA219</f>
        <v>0.40439999999999998</v>
      </c>
    </row>
    <row r="7" spans="1:48" hidden="1">
      <c r="A7" s="142"/>
      <c r="B7" s="142"/>
      <c r="C7" s="39">
        <v>0.20833333333333301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0.21809999999999999</v>
      </c>
      <c r="Q7" s="95">
        <v>0.4143</v>
      </c>
      <c r="R7" s="95">
        <v>0.1077</v>
      </c>
      <c r="S7" s="95">
        <v>0.37940000000000002</v>
      </c>
      <c r="T7" s="95">
        <v>0.4143</v>
      </c>
      <c r="U7" s="95">
        <v>0.22919999999999999</v>
      </c>
      <c r="V7" s="95">
        <v>0.46970000000000001</v>
      </c>
      <c r="W7" s="95">
        <v>0.52769999999999995</v>
      </c>
      <c r="X7" s="95">
        <v>0.41660000000000003</v>
      </c>
      <c r="Y7" s="95">
        <v>0.31900000000000001</v>
      </c>
      <c r="Z7" s="95">
        <v>0.43609999999999999</v>
      </c>
      <c r="AA7" s="95">
        <v>0.4531</v>
      </c>
      <c r="AD7" s="92" t="s">
        <v>102</v>
      </c>
      <c r="AE7" s="84">
        <v>0</v>
      </c>
      <c r="AF7" s="84">
        <v>0</v>
      </c>
      <c r="AG7" s="84">
        <v>0</v>
      </c>
      <c r="AI7" s="92" t="s">
        <v>102</v>
      </c>
      <c r="AJ7" s="84">
        <f t="shared" ref="AJ7:AJ14" si="0">O76</f>
        <v>0</v>
      </c>
      <c r="AK7" s="84">
        <f t="shared" ref="AK7:AK29" si="1">O148</f>
        <v>0</v>
      </c>
      <c r="AL7" s="84">
        <f t="shared" ref="AL7:AL29" si="2">O220</f>
        <v>0</v>
      </c>
      <c r="AN7" s="92" t="s">
        <v>102</v>
      </c>
      <c r="AO7" s="84">
        <f t="shared" ref="AO7:AO14" si="3">U76</f>
        <v>0.44750000000000001</v>
      </c>
      <c r="AP7" s="84">
        <f t="shared" ref="AP7:AP29" si="4">U148</f>
        <v>0.25840000000000002</v>
      </c>
      <c r="AQ7" s="84">
        <f t="shared" ref="AQ7:AQ29" si="5">U220</f>
        <v>0.3881</v>
      </c>
      <c r="AS7" s="92" t="s">
        <v>102</v>
      </c>
      <c r="AT7" s="84">
        <f t="shared" ref="AT7:AT14" si="6">AA76</f>
        <v>0.64019999999999999</v>
      </c>
      <c r="AU7" s="84">
        <f t="shared" ref="AU7:AU29" si="7">AA148</f>
        <v>0.46400000000000002</v>
      </c>
      <c r="AV7" s="84">
        <f t="shared" ref="AV7:AV29" si="8">AA220</f>
        <v>0.3664</v>
      </c>
    </row>
    <row r="8" spans="1:48" hidden="1">
      <c r="A8" s="142"/>
      <c r="B8" s="142"/>
      <c r="C8" s="39">
        <v>0.25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0.21290000000000001</v>
      </c>
      <c r="Q8" s="95">
        <v>0.3977</v>
      </c>
      <c r="R8" s="95">
        <v>9.8500000000000004E-2</v>
      </c>
      <c r="S8" s="95">
        <v>0.37980000000000003</v>
      </c>
      <c r="T8" s="95">
        <v>0.3977</v>
      </c>
      <c r="U8" s="95">
        <v>0.22209999999999999</v>
      </c>
      <c r="V8" s="95">
        <v>0.52539999999999998</v>
      </c>
      <c r="W8" s="95">
        <v>0.48249999999999998</v>
      </c>
      <c r="X8" s="95">
        <v>0.40839999999999999</v>
      </c>
      <c r="Y8" s="95">
        <v>0.2792</v>
      </c>
      <c r="Z8" s="95">
        <v>0.44790000000000002</v>
      </c>
      <c r="AA8" s="95">
        <v>0.45250000000000001</v>
      </c>
      <c r="AD8" s="92" t="s">
        <v>103</v>
      </c>
      <c r="AE8" s="84">
        <v>0</v>
      </c>
      <c r="AF8" s="84">
        <v>0</v>
      </c>
      <c r="AG8" s="84">
        <v>0</v>
      </c>
      <c r="AI8" s="92" t="s">
        <v>103</v>
      </c>
      <c r="AJ8" s="84">
        <f t="shared" si="0"/>
        <v>0</v>
      </c>
      <c r="AK8" s="84">
        <f t="shared" si="1"/>
        <v>0</v>
      </c>
      <c r="AL8" s="84">
        <f t="shared" si="2"/>
        <v>0</v>
      </c>
      <c r="AN8" s="92" t="s">
        <v>103</v>
      </c>
      <c r="AO8" s="84">
        <f t="shared" si="3"/>
        <v>0.46660000000000001</v>
      </c>
      <c r="AP8" s="84">
        <f t="shared" si="4"/>
        <v>0.24460000000000001</v>
      </c>
      <c r="AQ8" s="84">
        <f t="shared" si="5"/>
        <v>0.35310000000000002</v>
      </c>
      <c r="AS8" s="92" t="s">
        <v>103</v>
      </c>
      <c r="AT8" s="84">
        <f t="shared" si="6"/>
        <v>0.63529999999999998</v>
      </c>
      <c r="AU8" s="84">
        <f t="shared" si="7"/>
        <v>0.45850000000000002</v>
      </c>
      <c r="AV8" s="84">
        <f t="shared" si="8"/>
        <v>0.35870000000000002</v>
      </c>
    </row>
    <row r="9" spans="1:48" hidden="1">
      <c r="A9" s="142"/>
      <c r="B9" s="142"/>
      <c r="C9" s="39">
        <v>0.29166666666666702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0.2412</v>
      </c>
      <c r="Q9" s="95">
        <v>0.40649999999999997</v>
      </c>
      <c r="R9" s="95">
        <v>9.2799999999999994E-2</v>
      </c>
      <c r="S9" s="95">
        <v>0.40279999999999999</v>
      </c>
      <c r="T9" s="95">
        <v>0.40649999999999997</v>
      </c>
      <c r="U9" s="95">
        <v>0.23350000000000001</v>
      </c>
      <c r="V9" s="95">
        <v>0.54700000000000004</v>
      </c>
      <c r="W9" s="95">
        <v>0.4158</v>
      </c>
      <c r="X9" s="95">
        <v>0.38779999999999998</v>
      </c>
      <c r="Y9" s="95">
        <v>0.2571</v>
      </c>
      <c r="Z9" s="95">
        <v>0.3644</v>
      </c>
      <c r="AA9" s="95">
        <v>0.39460000000000001</v>
      </c>
      <c r="AD9" s="92" t="s">
        <v>104</v>
      </c>
      <c r="AE9" s="84">
        <v>0</v>
      </c>
      <c r="AF9" s="84">
        <v>0</v>
      </c>
      <c r="AG9" s="84">
        <v>0</v>
      </c>
      <c r="AI9" s="92" t="s">
        <v>104</v>
      </c>
      <c r="AJ9" s="84">
        <f t="shared" si="0"/>
        <v>0</v>
      </c>
      <c r="AK9" s="84">
        <f t="shared" si="1"/>
        <v>0</v>
      </c>
      <c r="AL9" s="84">
        <f t="shared" si="2"/>
        <v>0</v>
      </c>
      <c r="AN9" s="92" t="s">
        <v>104</v>
      </c>
      <c r="AO9" s="84">
        <f t="shared" si="3"/>
        <v>0.43859999999999999</v>
      </c>
      <c r="AP9" s="84">
        <f t="shared" si="4"/>
        <v>0.26939999999999997</v>
      </c>
      <c r="AQ9" s="84">
        <f t="shared" si="5"/>
        <v>0.35020000000000001</v>
      </c>
      <c r="AS9" s="92" t="s">
        <v>104</v>
      </c>
      <c r="AT9" s="84">
        <f t="shared" si="6"/>
        <v>0.61809999999999998</v>
      </c>
      <c r="AU9" s="84">
        <f t="shared" si="7"/>
        <v>0.4249</v>
      </c>
      <c r="AV9" s="84">
        <f t="shared" si="8"/>
        <v>0.37109999999999999</v>
      </c>
    </row>
    <row r="10" spans="1:48" hidden="1">
      <c r="A10" s="142"/>
      <c r="B10" s="142"/>
      <c r="C10" s="39">
        <v>0.33333333333333298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4.4999999999999997E-3</v>
      </c>
      <c r="K10" s="95">
        <v>2.1899999999999999E-2</v>
      </c>
      <c r="L10" s="95">
        <v>2.5100000000000001E-2</v>
      </c>
      <c r="M10" s="95">
        <v>1.3100000000000001E-2</v>
      </c>
      <c r="N10" s="95">
        <v>0</v>
      </c>
      <c r="O10" s="95">
        <v>1.29E-2</v>
      </c>
      <c r="P10" s="95">
        <v>0.26469999999999999</v>
      </c>
      <c r="Q10" s="95">
        <v>0.41049999999999998</v>
      </c>
      <c r="R10" s="95">
        <v>9.7900000000000001E-2</v>
      </c>
      <c r="S10" s="95">
        <v>0.43130000000000002</v>
      </c>
      <c r="T10" s="95">
        <v>0.41049999999999998</v>
      </c>
      <c r="U10" s="95">
        <v>0.24829999999999999</v>
      </c>
      <c r="V10" s="95">
        <v>0.50219999999999998</v>
      </c>
      <c r="W10" s="95">
        <v>0.40899999999999997</v>
      </c>
      <c r="X10" s="95">
        <v>0.435</v>
      </c>
      <c r="Y10" s="95">
        <v>0.25190000000000001</v>
      </c>
      <c r="Z10" s="95">
        <v>0.34179999999999999</v>
      </c>
      <c r="AA10" s="95">
        <v>0.38179999999999997</v>
      </c>
      <c r="AD10" s="92" t="s">
        <v>105</v>
      </c>
      <c r="AE10" s="84">
        <v>0</v>
      </c>
      <c r="AF10" s="84">
        <v>0</v>
      </c>
      <c r="AG10" s="84">
        <v>0</v>
      </c>
      <c r="AI10" s="92" t="s">
        <v>105</v>
      </c>
      <c r="AJ10" s="84">
        <f t="shared" si="0"/>
        <v>0</v>
      </c>
      <c r="AK10" s="84">
        <f t="shared" si="1"/>
        <v>0</v>
      </c>
      <c r="AL10" s="84">
        <f t="shared" si="2"/>
        <v>0</v>
      </c>
      <c r="AN10" s="92" t="s">
        <v>105</v>
      </c>
      <c r="AO10" s="84">
        <f t="shared" si="3"/>
        <v>0.39950000000000002</v>
      </c>
      <c r="AP10" s="84">
        <f t="shared" si="4"/>
        <v>0.25590000000000002</v>
      </c>
      <c r="AQ10" s="84">
        <f t="shared" si="5"/>
        <v>0.32629999999999998</v>
      </c>
      <c r="AS10" s="92" t="s">
        <v>105</v>
      </c>
      <c r="AT10" s="84">
        <f t="shared" si="6"/>
        <v>0.62180000000000002</v>
      </c>
      <c r="AU10" s="84">
        <f t="shared" si="7"/>
        <v>0.41420000000000001</v>
      </c>
      <c r="AV10" s="84">
        <f t="shared" si="8"/>
        <v>0.374</v>
      </c>
    </row>
    <row r="11" spans="1:48" hidden="1">
      <c r="A11" s="142"/>
      <c r="B11" s="142"/>
      <c r="C11" s="39">
        <v>0.375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0.26989999999999997</v>
      </c>
      <c r="K11" s="95">
        <v>0.3216</v>
      </c>
      <c r="L11" s="95">
        <v>0.24099999999999999</v>
      </c>
      <c r="M11" s="95">
        <v>0.19600000000000001</v>
      </c>
      <c r="N11" s="95">
        <v>0.28839999999999999</v>
      </c>
      <c r="O11" s="95">
        <v>0.26340000000000002</v>
      </c>
      <c r="P11" s="95">
        <v>0.30840000000000001</v>
      </c>
      <c r="Q11" s="95">
        <v>0.42859999999999998</v>
      </c>
      <c r="R11" s="95">
        <v>0.10589999999999999</v>
      </c>
      <c r="S11" s="95">
        <v>0.46</v>
      </c>
      <c r="T11" s="95">
        <v>0.42859999999999998</v>
      </c>
      <c r="U11" s="95">
        <v>0.2717</v>
      </c>
      <c r="V11" s="95">
        <v>0.48110000000000003</v>
      </c>
      <c r="W11" s="95">
        <v>0.43419999999999997</v>
      </c>
      <c r="X11" s="95">
        <v>0.45669999999999999</v>
      </c>
      <c r="Y11" s="95">
        <v>0.28360000000000002</v>
      </c>
      <c r="Z11" s="95">
        <v>0.34139999999999998</v>
      </c>
      <c r="AA11" s="95">
        <v>0.38879999999999998</v>
      </c>
      <c r="AD11" s="92" t="s">
        <v>106</v>
      </c>
      <c r="AE11" s="84">
        <v>0</v>
      </c>
      <c r="AF11" s="84">
        <v>0</v>
      </c>
      <c r="AG11" s="84">
        <v>0</v>
      </c>
      <c r="AI11" s="92" t="s">
        <v>106</v>
      </c>
      <c r="AJ11" s="84">
        <f t="shared" si="0"/>
        <v>6.9999999999999999E-4</v>
      </c>
      <c r="AK11" s="84">
        <f t="shared" si="1"/>
        <v>6.6E-3</v>
      </c>
      <c r="AL11" s="84">
        <f t="shared" si="2"/>
        <v>0</v>
      </c>
      <c r="AN11" s="92" t="s">
        <v>106</v>
      </c>
      <c r="AO11" s="84">
        <f t="shared" si="3"/>
        <v>0.3679</v>
      </c>
      <c r="AP11" s="84">
        <f t="shared" si="4"/>
        <v>0.26929999999999998</v>
      </c>
      <c r="AQ11" s="84">
        <f t="shared" si="5"/>
        <v>0.28789999999999999</v>
      </c>
      <c r="AS11" s="92" t="s">
        <v>106</v>
      </c>
      <c r="AT11" s="84">
        <f t="shared" si="6"/>
        <v>0.66039999999999999</v>
      </c>
      <c r="AU11" s="84">
        <f t="shared" si="7"/>
        <v>0.37469999999999998</v>
      </c>
      <c r="AV11" s="84">
        <f t="shared" si="8"/>
        <v>0.36909999999999998</v>
      </c>
    </row>
    <row r="12" spans="1:48" hidden="1">
      <c r="A12" s="142"/>
      <c r="B12" s="142"/>
      <c r="C12" s="39">
        <v>0.41666666666666702</v>
      </c>
      <c r="D12" s="95">
        <v>0</v>
      </c>
      <c r="E12" s="95">
        <v>5.0900000000000001E-2</v>
      </c>
      <c r="F12" s="95">
        <v>0</v>
      </c>
      <c r="G12" s="95">
        <v>0</v>
      </c>
      <c r="H12" s="95">
        <v>0</v>
      </c>
      <c r="I12" s="95">
        <v>1.0200000000000001E-2</v>
      </c>
      <c r="J12" s="95">
        <v>0.54010000000000002</v>
      </c>
      <c r="K12" s="95">
        <v>0.59860000000000002</v>
      </c>
      <c r="L12" s="95">
        <v>0.42449999999999999</v>
      </c>
      <c r="M12" s="95">
        <v>0.41770000000000002</v>
      </c>
      <c r="N12" s="95">
        <v>0.63739999999999997</v>
      </c>
      <c r="O12" s="95">
        <v>0.52359999999999995</v>
      </c>
      <c r="P12" s="95">
        <v>0.25090000000000001</v>
      </c>
      <c r="Q12" s="95">
        <v>0.37590000000000001</v>
      </c>
      <c r="R12" s="95">
        <v>7.8799999999999995E-2</v>
      </c>
      <c r="S12" s="95">
        <v>0.39639999999999997</v>
      </c>
      <c r="T12" s="95">
        <v>0.37590000000000001</v>
      </c>
      <c r="U12" s="95">
        <v>0.2258</v>
      </c>
      <c r="V12" s="95">
        <v>0.44259999999999999</v>
      </c>
      <c r="W12" s="95">
        <v>0.40629999999999999</v>
      </c>
      <c r="X12" s="95">
        <v>0.27550000000000002</v>
      </c>
      <c r="Y12" s="95">
        <v>0.17510000000000001</v>
      </c>
      <c r="Z12" s="95">
        <v>0.41189999999999999</v>
      </c>
      <c r="AA12" s="95">
        <v>0.38800000000000001</v>
      </c>
      <c r="AD12" s="92" t="s">
        <v>107</v>
      </c>
      <c r="AE12" s="84">
        <v>0</v>
      </c>
      <c r="AF12" s="84">
        <v>0</v>
      </c>
      <c r="AG12" s="84">
        <v>0</v>
      </c>
      <c r="AI12" s="92" t="s">
        <v>107</v>
      </c>
      <c r="AJ12" s="84">
        <f t="shared" si="0"/>
        <v>9.5799999999999996E-2</v>
      </c>
      <c r="AK12" s="84">
        <f t="shared" si="1"/>
        <v>0.1847</v>
      </c>
      <c r="AL12" s="84">
        <f t="shared" si="2"/>
        <v>5.3E-3</v>
      </c>
      <c r="AN12" s="92" t="s">
        <v>107</v>
      </c>
      <c r="AO12" s="84">
        <f t="shared" si="3"/>
        <v>0.33450000000000002</v>
      </c>
      <c r="AP12" s="84">
        <f t="shared" si="4"/>
        <v>0.25290000000000001</v>
      </c>
      <c r="AQ12" s="84">
        <f t="shared" si="5"/>
        <v>0.2757</v>
      </c>
      <c r="AS12" s="92" t="s">
        <v>107</v>
      </c>
      <c r="AT12" s="84">
        <f t="shared" si="6"/>
        <v>0.64249999999999996</v>
      </c>
      <c r="AU12" s="84">
        <f t="shared" si="7"/>
        <v>0.33139999999999997</v>
      </c>
      <c r="AV12" s="84">
        <f t="shared" si="8"/>
        <v>0.37159999999999999</v>
      </c>
    </row>
    <row r="13" spans="1:48" hidden="1">
      <c r="A13" s="142"/>
      <c r="B13" s="142"/>
      <c r="C13" s="39">
        <v>0.45833333333333298</v>
      </c>
      <c r="D13" s="95">
        <v>0.1321</v>
      </c>
      <c r="E13" s="95">
        <v>0.21560000000000001</v>
      </c>
      <c r="F13" s="95">
        <v>4.3999999999999997E-2</v>
      </c>
      <c r="G13" s="95">
        <v>3.7199999999999997E-2</v>
      </c>
      <c r="H13" s="95">
        <v>0.24929999999999999</v>
      </c>
      <c r="I13" s="95">
        <v>0.1356</v>
      </c>
      <c r="J13" s="95">
        <v>0.65669999999999995</v>
      </c>
      <c r="K13" s="95">
        <v>0.67349999999999999</v>
      </c>
      <c r="L13" s="95">
        <v>0.47199999999999998</v>
      </c>
      <c r="M13" s="95">
        <v>0.53949999999999998</v>
      </c>
      <c r="N13" s="95">
        <v>0.74350000000000005</v>
      </c>
      <c r="O13" s="95">
        <v>0.61699999999999999</v>
      </c>
      <c r="P13" s="95">
        <v>0.2417</v>
      </c>
      <c r="Q13" s="95">
        <v>0.40089999999999998</v>
      </c>
      <c r="R13" s="95">
        <v>7.7299999999999994E-2</v>
      </c>
      <c r="S13" s="95">
        <v>0.37209999999999999</v>
      </c>
      <c r="T13" s="95">
        <v>0.40089999999999998</v>
      </c>
      <c r="U13" s="95">
        <v>0.22070000000000001</v>
      </c>
      <c r="V13" s="95">
        <v>0.3362</v>
      </c>
      <c r="W13" s="95">
        <v>0.31059999999999999</v>
      </c>
      <c r="X13" s="95">
        <v>0.15290000000000001</v>
      </c>
      <c r="Y13" s="95">
        <v>9.3299999999999994E-2</v>
      </c>
      <c r="Z13" s="95">
        <v>0.2399</v>
      </c>
      <c r="AA13" s="95">
        <v>0.25030000000000002</v>
      </c>
      <c r="AD13" s="92" t="s">
        <v>108</v>
      </c>
      <c r="AE13" s="84">
        <v>0</v>
      </c>
      <c r="AF13" s="84">
        <v>1.26E-2</v>
      </c>
      <c r="AG13" s="84">
        <v>0</v>
      </c>
      <c r="AI13" s="92" t="s">
        <v>108</v>
      </c>
      <c r="AJ13" s="84">
        <f t="shared" si="0"/>
        <v>0.39539999999999997</v>
      </c>
      <c r="AK13" s="84">
        <f t="shared" si="1"/>
        <v>0.55769999999999997</v>
      </c>
      <c r="AL13" s="84">
        <f t="shared" si="2"/>
        <v>0.2447</v>
      </c>
      <c r="AN13" s="92" t="s">
        <v>108</v>
      </c>
      <c r="AO13" s="84">
        <f t="shared" si="3"/>
        <v>0.25309999999999999</v>
      </c>
      <c r="AP13" s="84">
        <f t="shared" si="4"/>
        <v>0.19689999999999999</v>
      </c>
      <c r="AQ13" s="84">
        <f t="shared" si="5"/>
        <v>0.27389999999999998</v>
      </c>
      <c r="AS13" s="92" t="s">
        <v>108</v>
      </c>
      <c r="AT13" s="84">
        <f t="shared" si="6"/>
        <v>0.54869999999999997</v>
      </c>
      <c r="AU13" s="84">
        <f t="shared" si="7"/>
        <v>0.26300000000000001</v>
      </c>
      <c r="AV13" s="84">
        <f t="shared" si="8"/>
        <v>0.33950000000000002</v>
      </c>
    </row>
    <row r="14" spans="1:48" hidden="1">
      <c r="A14" s="142"/>
      <c r="B14" s="142"/>
      <c r="C14" s="39">
        <v>0.5</v>
      </c>
      <c r="D14" s="95">
        <v>0.3054</v>
      </c>
      <c r="E14" s="95">
        <v>0.40310000000000001</v>
      </c>
      <c r="F14" s="95">
        <v>0.1489</v>
      </c>
      <c r="G14" s="95">
        <v>9.74E-2</v>
      </c>
      <c r="H14" s="95">
        <v>0.50560000000000005</v>
      </c>
      <c r="I14" s="95">
        <v>0.29210000000000003</v>
      </c>
      <c r="J14" s="95">
        <v>0.66559999999999997</v>
      </c>
      <c r="K14" s="95">
        <v>0.68659999999999999</v>
      </c>
      <c r="L14" s="95">
        <v>0.49380000000000002</v>
      </c>
      <c r="M14" s="95">
        <v>0.49869999999999998</v>
      </c>
      <c r="N14" s="95">
        <v>0.71989999999999998</v>
      </c>
      <c r="O14" s="95">
        <v>0.6129</v>
      </c>
      <c r="P14" s="95">
        <v>0.3135</v>
      </c>
      <c r="Q14" s="95">
        <v>0.54259999999999997</v>
      </c>
      <c r="R14" s="95">
        <v>9.06E-2</v>
      </c>
      <c r="S14" s="95">
        <v>0.46989999999999998</v>
      </c>
      <c r="T14" s="95">
        <v>0.54259999999999997</v>
      </c>
      <c r="U14" s="95">
        <v>0.28249999999999997</v>
      </c>
      <c r="V14" s="95">
        <v>0.2676</v>
      </c>
      <c r="W14" s="95">
        <v>0.23219999999999999</v>
      </c>
      <c r="X14" s="95">
        <v>0.14130000000000001</v>
      </c>
      <c r="Y14" s="95">
        <v>8.2299999999999998E-2</v>
      </c>
      <c r="Z14" s="95">
        <v>0.21190000000000001</v>
      </c>
      <c r="AA14" s="95">
        <v>0.2089</v>
      </c>
      <c r="AD14" s="92" t="s">
        <v>109</v>
      </c>
      <c r="AE14" s="84">
        <v>0.1115</v>
      </c>
      <c r="AF14" s="84">
        <v>0.32769999999999999</v>
      </c>
      <c r="AG14" s="84">
        <v>0.12130000000000001</v>
      </c>
      <c r="AI14" s="92" t="s">
        <v>109</v>
      </c>
      <c r="AJ14" s="84">
        <f t="shared" si="0"/>
        <v>0.59709999999999996</v>
      </c>
      <c r="AK14" s="84">
        <f t="shared" si="1"/>
        <v>0.78710000000000002</v>
      </c>
      <c r="AL14" s="84">
        <f t="shared" si="2"/>
        <v>0.54630000000000001</v>
      </c>
      <c r="AN14" s="92" t="s">
        <v>109</v>
      </c>
      <c r="AO14" s="84">
        <f t="shared" si="3"/>
        <v>0.19420000000000001</v>
      </c>
      <c r="AP14" s="84">
        <f t="shared" si="4"/>
        <v>0.14829999999999999</v>
      </c>
      <c r="AQ14" s="84">
        <f t="shared" si="5"/>
        <v>0.27339999999999998</v>
      </c>
      <c r="AS14" s="92" t="s">
        <v>109</v>
      </c>
      <c r="AT14" s="84">
        <f t="shared" si="6"/>
        <v>0.45739999999999997</v>
      </c>
      <c r="AU14" s="84">
        <f t="shared" si="7"/>
        <v>0.21379999999999999</v>
      </c>
      <c r="AV14" s="84">
        <f t="shared" si="8"/>
        <v>0.31929999999999997</v>
      </c>
    </row>
    <row r="15" spans="1:48" hidden="1">
      <c r="A15" s="142"/>
      <c r="B15" s="142"/>
      <c r="C15" s="39">
        <v>0.54166666666666696</v>
      </c>
      <c r="D15" s="95">
        <v>0.32250000000000001</v>
      </c>
      <c r="E15" s="95">
        <v>0.42809999999999998</v>
      </c>
      <c r="F15" s="95">
        <v>0.15279999999999999</v>
      </c>
      <c r="G15" s="95">
        <v>0.14410000000000001</v>
      </c>
      <c r="H15" s="95">
        <v>0.44840000000000002</v>
      </c>
      <c r="I15" s="95">
        <v>0.29920000000000002</v>
      </c>
      <c r="J15" s="95">
        <v>0.64690000000000003</v>
      </c>
      <c r="K15" s="95">
        <v>0.67620000000000002</v>
      </c>
      <c r="L15" s="95">
        <v>0.48060000000000003</v>
      </c>
      <c r="M15" s="95">
        <v>0.54920000000000002</v>
      </c>
      <c r="N15" s="95">
        <v>0.67369999999999997</v>
      </c>
      <c r="O15" s="95">
        <v>0.60529999999999995</v>
      </c>
      <c r="P15" s="95">
        <v>0.3236</v>
      </c>
      <c r="Q15" s="95">
        <v>0.44879999999999998</v>
      </c>
      <c r="R15" s="95">
        <v>9.2299999999999993E-2</v>
      </c>
      <c r="S15" s="95">
        <v>0.41970000000000002</v>
      </c>
      <c r="T15" s="95">
        <v>0.44879999999999998</v>
      </c>
      <c r="U15" s="95">
        <v>0.26490000000000002</v>
      </c>
      <c r="V15" s="95">
        <v>0.25019999999999998</v>
      </c>
      <c r="W15" s="95">
        <v>0.22309999999999999</v>
      </c>
      <c r="X15" s="95">
        <v>8.5999999999999993E-2</v>
      </c>
      <c r="Y15" s="95">
        <v>8.1299999999999997E-2</v>
      </c>
      <c r="Z15" s="95">
        <v>0.2155</v>
      </c>
      <c r="AA15" s="95">
        <v>0.20039999999999999</v>
      </c>
      <c r="AD15" s="92" t="s">
        <v>110</v>
      </c>
      <c r="AE15" s="84">
        <v>0.41020000000000001</v>
      </c>
      <c r="AF15" s="84">
        <v>0.72719999999999996</v>
      </c>
      <c r="AG15" s="84">
        <v>0.44940000000000002</v>
      </c>
      <c r="AI15" s="92" t="s">
        <v>110</v>
      </c>
      <c r="AJ15" s="84">
        <f>O84</f>
        <v>0.7258</v>
      </c>
      <c r="AK15" s="84">
        <f t="shared" si="1"/>
        <v>0.86780000000000002</v>
      </c>
      <c r="AL15" s="84">
        <f t="shared" si="2"/>
        <v>0.65720000000000001</v>
      </c>
      <c r="AN15" s="92" t="s">
        <v>110</v>
      </c>
      <c r="AO15" s="84">
        <f>U84</f>
        <v>0.18809999999999999</v>
      </c>
      <c r="AP15" s="84">
        <f t="shared" si="4"/>
        <v>0.12790000000000001</v>
      </c>
      <c r="AQ15" s="84">
        <f t="shared" si="5"/>
        <v>0.20799999999999999</v>
      </c>
      <c r="AS15" s="92" t="s">
        <v>110</v>
      </c>
      <c r="AT15" s="84">
        <f>AA84</f>
        <v>0.3256</v>
      </c>
      <c r="AU15" s="84">
        <f t="shared" si="7"/>
        <v>0.16739999999999999</v>
      </c>
      <c r="AV15" s="84">
        <f t="shared" si="8"/>
        <v>0.2213</v>
      </c>
    </row>
    <row r="16" spans="1:48" hidden="1">
      <c r="A16" s="142"/>
      <c r="B16" s="142"/>
      <c r="C16" s="39">
        <v>0.58333333333333304</v>
      </c>
      <c r="D16" s="95">
        <v>0.33019999999999999</v>
      </c>
      <c r="E16" s="95">
        <v>0.43080000000000002</v>
      </c>
      <c r="F16" s="95">
        <v>0.14960000000000001</v>
      </c>
      <c r="G16" s="95">
        <v>0.1222</v>
      </c>
      <c r="H16" s="95">
        <v>0.44929999999999998</v>
      </c>
      <c r="I16" s="95">
        <v>0.2964</v>
      </c>
      <c r="J16" s="95">
        <v>0.6532</v>
      </c>
      <c r="K16" s="95">
        <v>0.67249999999999999</v>
      </c>
      <c r="L16" s="95">
        <v>0.48830000000000001</v>
      </c>
      <c r="M16" s="95">
        <v>0.504</v>
      </c>
      <c r="N16" s="95">
        <v>0.67430000000000001</v>
      </c>
      <c r="O16" s="95">
        <v>0.59850000000000003</v>
      </c>
      <c r="P16" s="95">
        <v>0.28210000000000002</v>
      </c>
      <c r="Q16" s="95">
        <v>0.33450000000000002</v>
      </c>
      <c r="R16" s="95">
        <v>8.0100000000000005E-2</v>
      </c>
      <c r="S16" s="95">
        <v>0.31040000000000001</v>
      </c>
      <c r="T16" s="95">
        <v>0.33450000000000002</v>
      </c>
      <c r="U16" s="95">
        <v>0.21299999999999999</v>
      </c>
      <c r="V16" s="95">
        <v>0.30549999999999999</v>
      </c>
      <c r="W16" s="95">
        <v>0.20849999999999999</v>
      </c>
      <c r="X16" s="95">
        <v>7.5200000000000003E-2</v>
      </c>
      <c r="Y16" s="95">
        <v>8.09E-2</v>
      </c>
      <c r="Z16" s="95">
        <v>0.19670000000000001</v>
      </c>
      <c r="AA16" s="95">
        <v>0.19259999999999999</v>
      </c>
      <c r="AD16" s="92" t="s">
        <v>111</v>
      </c>
      <c r="AE16" s="84">
        <v>0.42759999999999998</v>
      </c>
      <c r="AF16" s="84">
        <v>0.85040000000000004</v>
      </c>
      <c r="AG16" s="84">
        <v>0.57430000000000003</v>
      </c>
      <c r="AI16" s="92" t="s">
        <v>111</v>
      </c>
      <c r="AJ16" s="84">
        <f t="shared" ref="AJ16:AJ23" si="9">O85</f>
        <v>0.75209999999999999</v>
      </c>
      <c r="AK16" s="84">
        <f t="shared" si="1"/>
        <v>0.87329999999999997</v>
      </c>
      <c r="AL16" s="84">
        <f t="shared" si="2"/>
        <v>0.68910000000000005</v>
      </c>
      <c r="AN16" s="92" t="s">
        <v>111</v>
      </c>
      <c r="AO16" s="84">
        <f t="shared" ref="AO16:AO23" si="10">U85</f>
        <v>0.19170000000000001</v>
      </c>
      <c r="AP16" s="84">
        <f t="shared" si="4"/>
        <v>0.1143</v>
      </c>
      <c r="AQ16" s="84">
        <f t="shared" si="5"/>
        <v>0.18740000000000001</v>
      </c>
      <c r="AS16" s="92" t="s">
        <v>111</v>
      </c>
      <c r="AT16" s="84">
        <f t="shared" ref="AT16:AT23" si="11">AA85</f>
        <v>0.38569999999999999</v>
      </c>
      <c r="AU16" s="84">
        <f t="shared" si="7"/>
        <v>0.16739999999999999</v>
      </c>
      <c r="AV16" s="84">
        <f t="shared" si="8"/>
        <v>0.1462</v>
      </c>
    </row>
    <row r="17" spans="1:48" hidden="1">
      <c r="A17" s="142"/>
      <c r="B17" s="142"/>
      <c r="C17" s="39">
        <v>0.625</v>
      </c>
      <c r="D17" s="95">
        <v>0.34720000000000001</v>
      </c>
      <c r="E17" s="95">
        <v>0.4698</v>
      </c>
      <c r="F17" s="95">
        <v>0.18740000000000001</v>
      </c>
      <c r="G17" s="95">
        <v>0.1646</v>
      </c>
      <c r="H17" s="95">
        <v>0.505</v>
      </c>
      <c r="I17" s="95">
        <v>0.33479999999999999</v>
      </c>
      <c r="J17" s="95">
        <v>0.6542</v>
      </c>
      <c r="K17" s="95">
        <v>0.69289999999999996</v>
      </c>
      <c r="L17" s="95">
        <v>0.53339999999999999</v>
      </c>
      <c r="M17" s="95">
        <v>0.4874</v>
      </c>
      <c r="N17" s="95">
        <v>0.71779999999999999</v>
      </c>
      <c r="O17" s="95">
        <v>0.61709999999999998</v>
      </c>
      <c r="P17" s="95">
        <v>0.27939999999999998</v>
      </c>
      <c r="Q17" s="95">
        <v>0.3135</v>
      </c>
      <c r="R17" s="95">
        <v>7.2499999999999995E-2</v>
      </c>
      <c r="S17" s="95">
        <v>0.28239999999999998</v>
      </c>
      <c r="T17" s="95">
        <v>0.3135</v>
      </c>
      <c r="U17" s="95">
        <v>0.20119999999999999</v>
      </c>
      <c r="V17" s="95">
        <v>0.3231</v>
      </c>
      <c r="W17" s="95">
        <v>0.19</v>
      </c>
      <c r="X17" s="95">
        <v>9.9099999999999994E-2</v>
      </c>
      <c r="Y17" s="95">
        <v>8.7099999999999997E-2</v>
      </c>
      <c r="Z17" s="95">
        <v>0.19950000000000001</v>
      </c>
      <c r="AA17" s="95">
        <v>0.19489999999999999</v>
      </c>
      <c r="AD17" s="92" t="s">
        <v>112</v>
      </c>
      <c r="AE17" s="84">
        <v>0.371</v>
      </c>
      <c r="AF17" s="84">
        <v>0.87409999999999999</v>
      </c>
      <c r="AG17" s="84">
        <v>0.54590000000000005</v>
      </c>
      <c r="AI17" s="92" t="s">
        <v>112</v>
      </c>
      <c r="AJ17" s="84">
        <f t="shared" si="9"/>
        <v>0.81020000000000003</v>
      </c>
      <c r="AK17" s="84">
        <f t="shared" si="1"/>
        <v>0.8498</v>
      </c>
      <c r="AL17" s="84">
        <f t="shared" si="2"/>
        <v>0.65500000000000003</v>
      </c>
      <c r="AN17" s="92" t="s">
        <v>112</v>
      </c>
      <c r="AO17" s="84">
        <f t="shared" si="10"/>
        <v>0.28410000000000002</v>
      </c>
      <c r="AP17" s="84">
        <f t="shared" si="4"/>
        <v>9.6199999999999994E-2</v>
      </c>
      <c r="AQ17" s="84">
        <f t="shared" si="5"/>
        <v>0.22720000000000001</v>
      </c>
      <c r="AS17" s="92" t="s">
        <v>112</v>
      </c>
      <c r="AT17" s="84">
        <f t="shared" si="11"/>
        <v>0.52900000000000003</v>
      </c>
      <c r="AU17" s="84">
        <f t="shared" si="7"/>
        <v>0.13739999999999999</v>
      </c>
      <c r="AV17" s="84">
        <f t="shared" si="8"/>
        <v>0.24790000000000001</v>
      </c>
    </row>
    <row r="18" spans="1:48" hidden="1">
      <c r="A18" s="142"/>
      <c r="B18" s="142"/>
      <c r="C18" s="39">
        <v>0.66666666666666696</v>
      </c>
      <c r="D18" s="95">
        <v>0.3221</v>
      </c>
      <c r="E18" s="95">
        <v>0.46629999999999999</v>
      </c>
      <c r="F18" s="95">
        <v>0.2666</v>
      </c>
      <c r="G18" s="95">
        <v>9.3600000000000003E-2</v>
      </c>
      <c r="H18" s="95">
        <v>0.55659999999999998</v>
      </c>
      <c r="I18" s="95">
        <v>0.34100000000000003</v>
      </c>
      <c r="J18" s="95">
        <v>0.57809999999999995</v>
      </c>
      <c r="K18" s="95">
        <v>0.65880000000000005</v>
      </c>
      <c r="L18" s="95">
        <v>0.5262</v>
      </c>
      <c r="M18" s="95">
        <v>0.37090000000000001</v>
      </c>
      <c r="N18" s="95">
        <v>0.71860000000000002</v>
      </c>
      <c r="O18" s="95">
        <v>0.57050000000000001</v>
      </c>
      <c r="P18" s="95">
        <v>0.3382</v>
      </c>
      <c r="Q18" s="95">
        <v>0.34820000000000001</v>
      </c>
      <c r="R18" s="95">
        <v>7.6700000000000004E-2</v>
      </c>
      <c r="S18" s="95">
        <v>0.28339999999999999</v>
      </c>
      <c r="T18" s="95">
        <v>0.34820000000000001</v>
      </c>
      <c r="U18" s="95">
        <v>0.22370000000000001</v>
      </c>
      <c r="V18" s="95">
        <v>0.32179999999999997</v>
      </c>
      <c r="W18" s="95">
        <v>0.20119999999999999</v>
      </c>
      <c r="X18" s="95">
        <v>0.1452</v>
      </c>
      <c r="Y18" s="95">
        <v>0.11210000000000001</v>
      </c>
      <c r="Z18" s="95">
        <v>0.1988</v>
      </c>
      <c r="AA18" s="95">
        <v>0.20330000000000001</v>
      </c>
      <c r="AD18" s="92" t="s">
        <v>113</v>
      </c>
      <c r="AE18" s="84">
        <v>0.33900000000000002</v>
      </c>
      <c r="AF18" s="84">
        <v>0.92600000000000005</v>
      </c>
      <c r="AG18" s="84">
        <v>0.48549999999999999</v>
      </c>
      <c r="AI18" s="92" t="s">
        <v>113</v>
      </c>
      <c r="AJ18" s="84">
        <f t="shared" si="9"/>
        <v>0.80159999999999998</v>
      </c>
      <c r="AK18" s="84">
        <f t="shared" si="1"/>
        <v>0.84930000000000005</v>
      </c>
      <c r="AL18" s="84">
        <f t="shared" si="2"/>
        <v>0.69730000000000003</v>
      </c>
      <c r="AN18" s="92" t="s">
        <v>113</v>
      </c>
      <c r="AO18" s="84">
        <f t="shared" si="10"/>
        <v>0.34060000000000001</v>
      </c>
      <c r="AP18" s="84">
        <f t="shared" si="4"/>
        <v>0.11609999999999999</v>
      </c>
      <c r="AQ18" s="84">
        <f t="shared" si="5"/>
        <v>0.19289999999999999</v>
      </c>
      <c r="AS18" s="92" t="s">
        <v>113</v>
      </c>
      <c r="AT18" s="84">
        <f t="shared" si="11"/>
        <v>0.58020000000000005</v>
      </c>
      <c r="AU18" s="84">
        <f t="shared" si="7"/>
        <v>0.16919999999999999</v>
      </c>
      <c r="AV18" s="84">
        <f t="shared" si="8"/>
        <v>0.23799999999999999</v>
      </c>
    </row>
    <row r="19" spans="1:48" hidden="1">
      <c r="A19" s="142"/>
      <c r="B19" s="142"/>
      <c r="C19" s="39">
        <v>0.70833333333333304</v>
      </c>
      <c r="D19" s="95">
        <v>5.5E-2</v>
      </c>
      <c r="E19" s="95">
        <v>0.27750000000000002</v>
      </c>
      <c r="F19" s="95">
        <v>8.1299999999999997E-2</v>
      </c>
      <c r="G19" s="95">
        <v>6.5199999999999994E-2</v>
      </c>
      <c r="H19" s="95">
        <v>0.47149999999999997</v>
      </c>
      <c r="I19" s="95">
        <v>0.19009999999999999</v>
      </c>
      <c r="J19" s="95">
        <v>0.36630000000000001</v>
      </c>
      <c r="K19" s="95">
        <v>0.4849</v>
      </c>
      <c r="L19" s="95">
        <v>0.33310000000000001</v>
      </c>
      <c r="M19" s="95">
        <v>0.2389</v>
      </c>
      <c r="N19" s="95">
        <v>0.59019999999999995</v>
      </c>
      <c r="O19" s="95">
        <v>0.4027</v>
      </c>
      <c r="P19" s="95">
        <v>0.3664</v>
      </c>
      <c r="Q19" s="95">
        <v>0.32</v>
      </c>
      <c r="R19" s="95">
        <v>0.1055</v>
      </c>
      <c r="S19" s="95">
        <v>0.28639999999999999</v>
      </c>
      <c r="T19" s="95">
        <v>0.32</v>
      </c>
      <c r="U19" s="95">
        <v>0.24049999999999999</v>
      </c>
      <c r="V19" s="95">
        <v>0.30990000000000001</v>
      </c>
      <c r="W19" s="95">
        <v>0.21049999999999999</v>
      </c>
      <c r="X19" s="95">
        <v>0.21560000000000001</v>
      </c>
      <c r="Y19" s="95">
        <v>0.1353</v>
      </c>
      <c r="Z19" s="95">
        <v>0.2296</v>
      </c>
      <c r="AA19" s="95">
        <v>0.2286</v>
      </c>
      <c r="AD19" s="92" t="s">
        <v>114</v>
      </c>
      <c r="AE19" s="84">
        <v>0.44479999999999997</v>
      </c>
      <c r="AF19" s="84">
        <v>0.91710000000000003</v>
      </c>
      <c r="AG19" s="84">
        <v>0.41699999999999998</v>
      </c>
      <c r="AI19" s="92" t="s">
        <v>114</v>
      </c>
      <c r="AJ19" s="84">
        <f t="shared" si="9"/>
        <v>0.80689999999999995</v>
      </c>
      <c r="AK19" s="84">
        <f t="shared" si="1"/>
        <v>0.84660000000000002</v>
      </c>
      <c r="AL19" s="84">
        <f t="shared" si="2"/>
        <v>0.66449999999999998</v>
      </c>
      <c r="AN19" s="92" t="s">
        <v>114</v>
      </c>
      <c r="AO19" s="84">
        <f t="shared" si="10"/>
        <v>0.29970000000000002</v>
      </c>
      <c r="AP19" s="84">
        <f t="shared" si="4"/>
        <v>0.18340000000000001</v>
      </c>
      <c r="AQ19" s="84">
        <f t="shared" si="5"/>
        <v>0.16450000000000001</v>
      </c>
      <c r="AS19" s="92" t="s">
        <v>114</v>
      </c>
      <c r="AT19" s="84">
        <f t="shared" si="11"/>
        <v>0.53969999999999996</v>
      </c>
      <c r="AU19" s="84">
        <f t="shared" si="7"/>
        <v>0.186</v>
      </c>
      <c r="AV19" s="84">
        <f t="shared" si="8"/>
        <v>0.28239999999999998</v>
      </c>
    </row>
    <row r="20" spans="1:48" hidden="1">
      <c r="A20" s="142"/>
      <c r="B20" s="142"/>
      <c r="C20" s="39">
        <v>0.75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5.21E-2</v>
      </c>
      <c r="K20" s="95">
        <v>0.155</v>
      </c>
      <c r="L20" s="95">
        <v>4.1099999999999998E-2</v>
      </c>
      <c r="M20" s="95">
        <v>6.4100000000000004E-2</v>
      </c>
      <c r="N20" s="95">
        <v>0.23169999999999999</v>
      </c>
      <c r="O20" s="95">
        <v>0.10879999999999999</v>
      </c>
      <c r="P20" s="95">
        <v>0.35599999999999998</v>
      </c>
      <c r="Q20" s="95">
        <v>0.38129999999999997</v>
      </c>
      <c r="R20" s="95">
        <v>0.1159</v>
      </c>
      <c r="S20" s="95">
        <v>0.32029999999999997</v>
      </c>
      <c r="T20" s="95">
        <v>0.38129999999999997</v>
      </c>
      <c r="U20" s="95">
        <v>0.25569999999999998</v>
      </c>
      <c r="V20" s="95">
        <v>0.30659999999999998</v>
      </c>
      <c r="W20" s="95">
        <v>0.24149999999999999</v>
      </c>
      <c r="X20" s="95">
        <v>0.30199999999999999</v>
      </c>
      <c r="Y20" s="95">
        <v>0.16819999999999999</v>
      </c>
      <c r="Z20" s="95">
        <v>0.28129999999999999</v>
      </c>
      <c r="AA20" s="95">
        <v>0.27250000000000002</v>
      </c>
      <c r="AD20" s="92" t="s">
        <v>115</v>
      </c>
      <c r="AE20" s="84">
        <v>0.36659999999999998</v>
      </c>
      <c r="AF20" s="84">
        <v>0.90049999999999997</v>
      </c>
      <c r="AG20" s="84">
        <v>0.51500000000000001</v>
      </c>
      <c r="AI20" s="92" t="s">
        <v>115</v>
      </c>
      <c r="AJ20" s="84">
        <f t="shared" si="9"/>
        <v>0.81020000000000003</v>
      </c>
      <c r="AK20" s="84">
        <f t="shared" si="1"/>
        <v>0.8518</v>
      </c>
      <c r="AL20" s="84">
        <f t="shared" si="2"/>
        <v>0.69450000000000001</v>
      </c>
      <c r="AN20" s="92" t="s">
        <v>115</v>
      </c>
      <c r="AO20" s="84">
        <f t="shared" si="10"/>
        <v>0.25890000000000002</v>
      </c>
      <c r="AP20" s="84">
        <f t="shared" si="4"/>
        <v>0.16450000000000001</v>
      </c>
      <c r="AQ20" s="84">
        <f t="shared" si="5"/>
        <v>0.15809999999999999</v>
      </c>
      <c r="AS20" s="92" t="s">
        <v>115</v>
      </c>
      <c r="AT20" s="84">
        <f t="shared" si="11"/>
        <v>0.44479999999999997</v>
      </c>
      <c r="AU20" s="84">
        <f t="shared" si="7"/>
        <v>0.20039999999999999</v>
      </c>
      <c r="AV20" s="84">
        <f t="shared" si="8"/>
        <v>0.24679999999999999</v>
      </c>
    </row>
    <row r="21" spans="1:48" hidden="1">
      <c r="A21" s="142"/>
      <c r="B21" s="142"/>
      <c r="C21" s="39">
        <v>0.79166666666666696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1E-3</v>
      </c>
      <c r="L21" s="95">
        <v>0</v>
      </c>
      <c r="M21" s="95">
        <v>0</v>
      </c>
      <c r="N21" s="95">
        <v>0</v>
      </c>
      <c r="O21" s="95">
        <v>2.0000000000000001E-4</v>
      </c>
      <c r="P21" s="95">
        <v>0.41739999999999999</v>
      </c>
      <c r="Q21" s="95">
        <v>0.49</v>
      </c>
      <c r="R21" s="95">
        <v>0.13689999999999999</v>
      </c>
      <c r="S21" s="95">
        <v>0.42799999999999999</v>
      </c>
      <c r="T21" s="95">
        <v>0.49</v>
      </c>
      <c r="U21" s="95">
        <v>0.31580000000000003</v>
      </c>
      <c r="V21" s="95">
        <v>0.3926</v>
      </c>
      <c r="W21" s="95">
        <v>0.31740000000000002</v>
      </c>
      <c r="X21" s="95">
        <v>0.4002</v>
      </c>
      <c r="Y21" s="95">
        <v>0.30549999999999999</v>
      </c>
      <c r="Z21" s="95">
        <v>0.36259999999999998</v>
      </c>
      <c r="AA21" s="95">
        <v>0.35749999999999998</v>
      </c>
      <c r="AD21" s="92" t="s">
        <v>116</v>
      </c>
      <c r="AE21" s="84">
        <v>0.38490000000000002</v>
      </c>
      <c r="AF21" s="84">
        <v>0.85560000000000003</v>
      </c>
      <c r="AG21" s="84">
        <v>0.46079999999999999</v>
      </c>
      <c r="AI21" s="92" t="s">
        <v>116</v>
      </c>
      <c r="AJ21" s="84">
        <f t="shared" si="9"/>
        <v>0.70889999999999997</v>
      </c>
      <c r="AK21" s="84">
        <f t="shared" si="1"/>
        <v>0.85309999999999997</v>
      </c>
      <c r="AL21" s="84">
        <f t="shared" si="2"/>
        <v>0.63580000000000003</v>
      </c>
      <c r="AN21" s="92" t="s">
        <v>116</v>
      </c>
      <c r="AO21" s="84">
        <f t="shared" si="10"/>
        <v>0.25779999999999997</v>
      </c>
      <c r="AP21" s="84">
        <f t="shared" si="4"/>
        <v>0.14749999999999999</v>
      </c>
      <c r="AQ21" s="84">
        <f t="shared" si="5"/>
        <v>0.15770000000000001</v>
      </c>
      <c r="AS21" s="92" t="s">
        <v>116</v>
      </c>
      <c r="AT21" s="84">
        <f t="shared" si="11"/>
        <v>0.45419999999999999</v>
      </c>
      <c r="AU21" s="84">
        <f t="shared" si="7"/>
        <v>0.218</v>
      </c>
      <c r="AV21" s="84">
        <f t="shared" si="8"/>
        <v>0.29899999999999999</v>
      </c>
    </row>
    <row r="22" spans="1:48" hidden="1">
      <c r="A22" s="142"/>
      <c r="B22" s="142"/>
      <c r="C22" s="39">
        <v>0.83333333333333304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0.41170000000000001</v>
      </c>
      <c r="Q22" s="95">
        <v>0.46379999999999999</v>
      </c>
      <c r="R22" s="95">
        <v>0.13930000000000001</v>
      </c>
      <c r="S22" s="95">
        <v>0.44890000000000002</v>
      </c>
      <c r="T22" s="95">
        <v>0.46379999999999999</v>
      </c>
      <c r="U22" s="95">
        <v>0.31619999999999998</v>
      </c>
      <c r="V22" s="95">
        <v>0.47</v>
      </c>
      <c r="W22" s="95">
        <v>0.43230000000000002</v>
      </c>
      <c r="X22" s="95">
        <v>0.45419999999999999</v>
      </c>
      <c r="Y22" s="95">
        <v>0.33489999999999998</v>
      </c>
      <c r="Z22" s="95">
        <v>0.48609999999999998</v>
      </c>
      <c r="AA22" s="95">
        <v>0.46179999999999999</v>
      </c>
      <c r="AD22" s="92" t="s">
        <v>117</v>
      </c>
      <c r="AE22" s="84">
        <v>0.41010000000000002</v>
      </c>
      <c r="AF22" s="84">
        <v>0.74360000000000004</v>
      </c>
      <c r="AG22" s="84">
        <v>0.3705</v>
      </c>
      <c r="AI22" s="92" t="s">
        <v>117</v>
      </c>
      <c r="AJ22" s="84">
        <f t="shared" si="9"/>
        <v>0.70809999999999995</v>
      </c>
      <c r="AK22" s="84">
        <f t="shared" si="1"/>
        <v>0.79159999999999997</v>
      </c>
      <c r="AL22" s="84">
        <f t="shared" si="2"/>
        <v>0.43530000000000002</v>
      </c>
      <c r="AN22" s="92" t="s">
        <v>117</v>
      </c>
      <c r="AO22" s="84">
        <f t="shared" si="10"/>
        <v>0.26150000000000001</v>
      </c>
      <c r="AP22" s="84">
        <f t="shared" si="4"/>
        <v>0.15079999999999999</v>
      </c>
      <c r="AQ22" s="84">
        <f t="shared" si="5"/>
        <v>0.16950000000000001</v>
      </c>
      <c r="AS22" s="92" t="s">
        <v>117</v>
      </c>
      <c r="AT22" s="84">
        <f t="shared" si="11"/>
        <v>0.51429999999999998</v>
      </c>
      <c r="AU22" s="84">
        <f t="shared" si="7"/>
        <v>0.2165</v>
      </c>
      <c r="AV22" s="84">
        <f t="shared" si="8"/>
        <v>0.3226</v>
      </c>
    </row>
    <row r="23" spans="1:48" hidden="1">
      <c r="A23" s="142"/>
      <c r="B23" s="142"/>
      <c r="C23" s="39">
        <v>0.875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0.40849999999999997</v>
      </c>
      <c r="Q23" s="95">
        <v>0.4365</v>
      </c>
      <c r="R23" s="95">
        <v>0.1338</v>
      </c>
      <c r="S23" s="95">
        <v>0.45600000000000002</v>
      </c>
      <c r="T23" s="95">
        <v>0.4365</v>
      </c>
      <c r="U23" s="95">
        <v>0.31119999999999998</v>
      </c>
      <c r="V23" s="95">
        <v>0.52459999999999996</v>
      </c>
      <c r="W23" s="95">
        <v>0.5675</v>
      </c>
      <c r="X23" s="95">
        <v>0.48799999999999999</v>
      </c>
      <c r="Y23" s="95">
        <v>0.38379999999999997</v>
      </c>
      <c r="Z23" s="95">
        <v>0.60129999999999995</v>
      </c>
      <c r="AA23" s="95">
        <v>0.56240000000000001</v>
      </c>
      <c r="AD23" s="92" t="s">
        <v>118</v>
      </c>
      <c r="AE23" s="84">
        <v>6.9500000000000006E-2</v>
      </c>
      <c r="AF23" s="84">
        <v>0.5343</v>
      </c>
      <c r="AG23" s="84">
        <v>2.7300000000000001E-2</v>
      </c>
      <c r="AI23" s="92" t="s">
        <v>118</v>
      </c>
      <c r="AJ23" s="84">
        <f t="shared" si="9"/>
        <v>0.48159999999999997</v>
      </c>
      <c r="AK23" s="84">
        <f t="shared" si="1"/>
        <v>0.64510000000000001</v>
      </c>
      <c r="AL23" s="84">
        <f t="shared" si="2"/>
        <v>9.06E-2</v>
      </c>
      <c r="AN23" s="92" t="s">
        <v>118</v>
      </c>
      <c r="AO23" s="84">
        <f t="shared" si="10"/>
        <v>0.32540000000000002</v>
      </c>
      <c r="AP23" s="84">
        <f t="shared" si="4"/>
        <v>0.19789999999999999</v>
      </c>
      <c r="AQ23" s="84">
        <f t="shared" si="5"/>
        <v>0.1704</v>
      </c>
      <c r="AS23" s="92" t="s">
        <v>118</v>
      </c>
      <c r="AT23" s="84">
        <f t="shared" si="11"/>
        <v>0.56100000000000005</v>
      </c>
      <c r="AU23" s="84">
        <f t="shared" si="7"/>
        <v>0.24660000000000001</v>
      </c>
      <c r="AV23" s="84">
        <f t="shared" si="8"/>
        <v>0.34499999999999997</v>
      </c>
    </row>
    <row r="24" spans="1:48" hidden="1">
      <c r="A24" s="142"/>
      <c r="B24" s="142"/>
      <c r="C24" s="39">
        <v>0.91666666666666696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0.42820000000000003</v>
      </c>
      <c r="Q24" s="95">
        <v>0.45140000000000002</v>
      </c>
      <c r="R24" s="95">
        <v>0.1346</v>
      </c>
      <c r="S24" s="95">
        <v>0.43340000000000001</v>
      </c>
      <c r="T24" s="95">
        <v>0.45140000000000002</v>
      </c>
      <c r="U24" s="95">
        <v>0.31440000000000001</v>
      </c>
      <c r="V24" s="95">
        <v>0.42380000000000001</v>
      </c>
      <c r="W24" s="95">
        <v>0.52839999999999998</v>
      </c>
      <c r="X24" s="95">
        <v>0.35</v>
      </c>
      <c r="Y24" s="95">
        <v>0.38890000000000002</v>
      </c>
      <c r="Z24" s="95">
        <v>0.57250000000000001</v>
      </c>
      <c r="AA24" s="95">
        <v>0.5121</v>
      </c>
      <c r="AD24" s="92" t="s">
        <v>119</v>
      </c>
      <c r="AE24" s="84">
        <v>0</v>
      </c>
      <c r="AF24" s="84">
        <v>4.1799999999999997E-2</v>
      </c>
      <c r="AG24" s="84">
        <v>0</v>
      </c>
      <c r="AI24" s="92" t="s">
        <v>119</v>
      </c>
      <c r="AJ24" s="84">
        <f>O93</f>
        <v>0.13569999999999999</v>
      </c>
      <c r="AK24" s="84">
        <f t="shared" si="1"/>
        <v>0.34079999999999999</v>
      </c>
      <c r="AL24" s="84">
        <f t="shared" si="2"/>
        <v>1E-4</v>
      </c>
      <c r="AN24" s="92" t="s">
        <v>119</v>
      </c>
      <c r="AO24" s="84">
        <f>U93</f>
        <v>0.41039999999999999</v>
      </c>
      <c r="AP24" s="84">
        <f t="shared" si="4"/>
        <v>0.22650000000000001</v>
      </c>
      <c r="AQ24" s="84">
        <f t="shared" si="5"/>
        <v>0.18890000000000001</v>
      </c>
      <c r="AS24" s="92" t="s">
        <v>119</v>
      </c>
      <c r="AT24" s="84">
        <f>AA93</f>
        <v>0.62919999999999998</v>
      </c>
      <c r="AU24" s="84">
        <f t="shared" si="7"/>
        <v>0.27689999999999998</v>
      </c>
      <c r="AV24" s="84">
        <f t="shared" si="8"/>
        <v>0.41899999999999998</v>
      </c>
    </row>
    <row r="25" spans="1:48" hidden="1">
      <c r="A25" s="142"/>
      <c r="B25" s="142"/>
      <c r="C25" s="39">
        <v>0.95833333333333304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95">
        <v>0</v>
      </c>
      <c r="K25" s="95">
        <v>0</v>
      </c>
      <c r="L25" s="95">
        <v>0</v>
      </c>
      <c r="M25" s="95">
        <v>0</v>
      </c>
      <c r="N25" s="95">
        <v>0</v>
      </c>
      <c r="O25" s="95">
        <v>0</v>
      </c>
      <c r="P25" s="95">
        <v>0.46639999999999998</v>
      </c>
      <c r="Q25" s="95">
        <v>0.49580000000000002</v>
      </c>
      <c r="R25" s="95">
        <v>0.12659999999999999</v>
      </c>
      <c r="S25" s="95">
        <v>0.435</v>
      </c>
      <c r="T25" s="95">
        <v>0.49580000000000002</v>
      </c>
      <c r="U25" s="95">
        <v>0.32750000000000001</v>
      </c>
      <c r="V25" s="95">
        <v>0.33960000000000001</v>
      </c>
      <c r="W25" s="95">
        <v>0.48409999999999997</v>
      </c>
      <c r="X25" s="95">
        <v>0.31290000000000001</v>
      </c>
      <c r="Y25" s="95">
        <v>0.47670000000000001</v>
      </c>
      <c r="Z25" s="95">
        <v>0.52700000000000002</v>
      </c>
      <c r="AA25" s="95">
        <v>0.46939999999999998</v>
      </c>
      <c r="AD25" s="92" t="s">
        <v>120</v>
      </c>
      <c r="AE25" s="84">
        <v>0</v>
      </c>
      <c r="AF25" s="84">
        <v>0</v>
      </c>
      <c r="AG25" s="84">
        <v>0</v>
      </c>
      <c r="AI25" s="92" t="s">
        <v>120</v>
      </c>
      <c r="AJ25" s="84">
        <f t="shared" ref="AJ25:AJ29" si="12">O94</f>
        <v>3.8999999999999998E-3</v>
      </c>
      <c r="AK25" s="84">
        <f t="shared" si="1"/>
        <v>4.1099999999999998E-2</v>
      </c>
      <c r="AL25" s="84">
        <f t="shared" si="2"/>
        <v>0</v>
      </c>
      <c r="AN25" s="92" t="s">
        <v>120</v>
      </c>
      <c r="AO25" s="84">
        <f t="shared" ref="AO25:AO29" si="13">U94</f>
        <v>0.43099999999999999</v>
      </c>
      <c r="AP25" s="84">
        <f t="shared" si="4"/>
        <v>0.25659999999999999</v>
      </c>
      <c r="AQ25" s="84">
        <f t="shared" si="5"/>
        <v>0.2666</v>
      </c>
      <c r="AS25" s="92" t="s">
        <v>120</v>
      </c>
      <c r="AT25" s="84">
        <f t="shared" ref="AT25:AT29" si="14">AA94</f>
        <v>0.73980000000000001</v>
      </c>
      <c r="AU25" s="84">
        <f t="shared" si="7"/>
        <v>0.39169999999999999</v>
      </c>
      <c r="AV25" s="84">
        <f t="shared" si="8"/>
        <v>0.41289999999999999</v>
      </c>
    </row>
    <row r="26" spans="1:48" hidden="1">
      <c r="A26" s="142"/>
      <c r="B26" s="142"/>
      <c r="C26" s="39">
        <v>1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95">
        <v>0</v>
      </c>
      <c r="K26" s="95">
        <v>0</v>
      </c>
      <c r="L26" s="95">
        <v>0</v>
      </c>
      <c r="M26" s="95">
        <v>0</v>
      </c>
      <c r="N26" s="95">
        <v>0</v>
      </c>
      <c r="O26" s="95">
        <v>0</v>
      </c>
      <c r="P26" s="95">
        <v>0.41849999999999998</v>
      </c>
      <c r="Q26" s="95">
        <v>0.41170000000000001</v>
      </c>
      <c r="R26" s="95">
        <v>0.1115</v>
      </c>
      <c r="S26" s="95">
        <v>0.39860000000000001</v>
      </c>
      <c r="T26" s="95">
        <v>0.41170000000000001</v>
      </c>
      <c r="U26" s="95">
        <v>0.29070000000000001</v>
      </c>
      <c r="V26" s="95">
        <v>0.38790000000000002</v>
      </c>
      <c r="W26" s="95">
        <v>0.42930000000000001</v>
      </c>
      <c r="X26" s="95">
        <v>0.26129999999999998</v>
      </c>
      <c r="Y26" s="95">
        <v>0.44269999999999998</v>
      </c>
      <c r="Z26" s="95">
        <v>0.43780000000000002</v>
      </c>
      <c r="AA26" s="95">
        <v>0.4103</v>
      </c>
      <c r="AD26" s="92" t="s">
        <v>121</v>
      </c>
      <c r="AE26" s="84">
        <v>0</v>
      </c>
      <c r="AF26" s="84">
        <v>0</v>
      </c>
      <c r="AG26" s="84">
        <v>0</v>
      </c>
      <c r="AI26" s="92" t="s">
        <v>121</v>
      </c>
      <c r="AJ26" s="84">
        <f t="shared" si="12"/>
        <v>0</v>
      </c>
      <c r="AK26" s="84">
        <f t="shared" si="1"/>
        <v>0</v>
      </c>
      <c r="AL26" s="84">
        <f t="shared" si="2"/>
        <v>0</v>
      </c>
      <c r="AN26" s="92" t="s">
        <v>121</v>
      </c>
      <c r="AO26" s="84">
        <f t="shared" si="13"/>
        <v>0.42820000000000003</v>
      </c>
      <c r="AP26" s="84">
        <f t="shared" si="4"/>
        <v>0.28179999999999999</v>
      </c>
      <c r="AQ26" s="84">
        <f t="shared" si="5"/>
        <v>0.36249999999999999</v>
      </c>
      <c r="AS26" s="92" t="s">
        <v>121</v>
      </c>
      <c r="AT26" s="84">
        <f t="shared" si="14"/>
        <v>0.80210000000000004</v>
      </c>
      <c r="AU26" s="84">
        <f t="shared" si="7"/>
        <v>0.51390000000000002</v>
      </c>
      <c r="AV26" s="84">
        <f t="shared" si="8"/>
        <v>0.40910000000000002</v>
      </c>
    </row>
    <row r="27" spans="1:48" hidden="1">
      <c r="A27" s="142" t="s">
        <v>73</v>
      </c>
      <c r="B27" s="142"/>
      <c r="C27" s="5">
        <v>1.0416666666666701</v>
      </c>
      <c r="D27" s="84">
        <v>0</v>
      </c>
      <c r="E27" s="84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0.28439999999999999</v>
      </c>
      <c r="Q27" s="84">
        <v>0.31830000000000003</v>
      </c>
      <c r="R27" s="84">
        <v>6.88E-2</v>
      </c>
      <c r="S27" s="84">
        <v>0.27379999999999999</v>
      </c>
      <c r="T27" s="84">
        <v>0.31830000000000003</v>
      </c>
      <c r="U27" s="84">
        <v>0.2</v>
      </c>
      <c r="V27" s="84">
        <v>0.16470000000000001</v>
      </c>
      <c r="W27" s="84">
        <v>0.42399999999999999</v>
      </c>
      <c r="X27" s="84">
        <v>0.1211</v>
      </c>
      <c r="Y27" s="84">
        <v>0.29830000000000001</v>
      </c>
      <c r="Z27" s="84">
        <v>0.4965</v>
      </c>
      <c r="AA27" s="84">
        <v>0.39090000000000003</v>
      </c>
      <c r="AD27" s="92" t="s">
        <v>122</v>
      </c>
      <c r="AE27" s="84">
        <v>0</v>
      </c>
      <c r="AF27" s="84">
        <v>0</v>
      </c>
      <c r="AG27" s="84">
        <v>0</v>
      </c>
      <c r="AI27" s="92" t="s">
        <v>122</v>
      </c>
      <c r="AJ27" s="84">
        <f t="shared" si="12"/>
        <v>0</v>
      </c>
      <c r="AK27" s="84">
        <f t="shared" si="1"/>
        <v>0</v>
      </c>
      <c r="AL27" s="84">
        <f t="shared" si="2"/>
        <v>0</v>
      </c>
      <c r="AN27" s="92" t="s">
        <v>122</v>
      </c>
      <c r="AO27" s="84">
        <f t="shared" si="13"/>
        <v>0.48180000000000001</v>
      </c>
      <c r="AP27" s="84">
        <f t="shared" si="4"/>
        <v>0.26500000000000001</v>
      </c>
      <c r="AQ27" s="84">
        <f t="shared" si="5"/>
        <v>0.3886</v>
      </c>
      <c r="AS27" s="92" t="s">
        <v>122</v>
      </c>
      <c r="AT27" s="84">
        <f t="shared" si="14"/>
        <v>0.76070000000000004</v>
      </c>
      <c r="AU27" s="84">
        <f t="shared" si="7"/>
        <v>0.50819999999999999</v>
      </c>
      <c r="AV27" s="84">
        <f t="shared" si="8"/>
        <v>0.44319999999999998</v>
      </c>
    </row>
    <row r="28" spans="1:48" hidden="1">
      <c r="A28" s="142"/>
      <c r="B28" s="142"/>
      <c r="C28" s="5">
        <v>1.0833333333333299</v>
      </c>
      <c r="D28" s="84">
        <v>0</v>
      </c>
      <c r="E28" s="84">
        <v>0</v>
      </c>
      <c r="F28" s="84">
        <v>0</v>
      </c>
      <c r="G28" s="84">
        <v>0</v>
      </c>
      <c r="H28" s="84">
        <v>0</v>
      </c>
      <c r="I28" s="84">
        <v>0</v>
      </c>
      <c r="J28" s="84">
        <v>0</v>
      </c>
      <c r="K28" s="84">
        <v>0</v>
      </c>
      <c r="L28" s="84">
        <v>0</v>
      </c>
      <c r="M28" s="84">
        <v>0</v>
      </c>
      <c r="N28" s="84">
        <v>0</v>
      </c>
      <c r="O28" s="84">
        <v>0</v>
      </c>
      <c r="P28" s="84">
        <v>0.33200000000000002</v>
      </c>
      <c r="Q28" s="84">
        <v>0.38129999999999997</v>
      </c>
      <c r="R28" s="84">
        <v>9.0300000000000005E-2</v>
      </c>
      <c r="S28" s="84">
        <v>0.32190000000000002</v>
      </c>
      <c r="T28" s="84">
        <v>0.38129999999999997</v>
      </c>
      <c r="U28" s="84">
        <v>0.23899999999999999</v>
      </c>
      <c r="V28" s="84">
        <v>0.19489999999999999</v>
      </c>
      <c r="W28" s="84">
        <v>0.4511</v>
      </c>
      <c r="X28" s="84">
        <v>0.22289999999999999</v>
      </c>
      <c r="Y28" s="84">
        <v>0.3483</v>
      </c>
      <c r="Z28" s="84">
        <v>0.50770000000000004</v>
      </c>
      <c r="AA28" s="84">
        <v>0.4199</v>
      </c>
      <c r="AD28" s="92" t="s">
        <v>123</v>
      </c>
      <c r="AE28" s="84">
        <v>0</v>
      </c>
      <c r="AF28" s="84">
        <v>0</v>
      </c>
      <c r="AG28" s="84">
        <v>0</v>
      </c>
      <c r="AI28" s="92" t="s">
        <v>123</v>
      </c>
      <c r="AJ28" s="84">
        <f t="shared" si="12"/>
        <v>0</v>
      </c>
      <c r="AK28" s="84">
        <f t="shared" si="1"/>
        <v>0</v>
      </c>
      <c r="AL28" s="84">
        <f t="shared" si="2"/>
        <v>0</v>
      </c>
      <c r="AN28" s="92" t="s">
        <v>123</v>
      </c>
      <c r="AO28" s="84">
        <f t="shared" si="13"/>
        <v>0.4783</v>
      </c>
      <c r="AP28" s="84">
        <f t="shared" si="4"/>
        <v>0.2656</v>
      </c>
      <c r="AQ28" s="84">
        <f t="shared" si="5"/>
        <v>0.3574</v>
      </c>
      <c r="AS28" s="92" t="s">
        <v>123</v>
      </c>
      <c r="AT28" s="84">
        <f t="shared" si="14"/>
        <v>0.74060000000000004</v>
      </c>
      <c r="AU28" s="84">
        <f t="shared" si="7"/>
        <v>0.48570000000000002</v>
      </c>
      <c r="AV28" s="84">
        <f t="shared" si="8"/>
        <v>0.46050000000000002</v>
      </c>
    </row>
    <row r="29" spans="1:48" hidden="1">
      <c r="A29" s="142"/>
      <c r="B29" s="142"/>
      <c r="C29" s="5">
        <v>1.125</v>
      </c>
      <c r="D29" s="84">
        <v>0</v>
      </c>
      <c r="E29" s="84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0.37719999999999998</v>
      </c>
      <c r="Q29" s="84">
        <v>0.41510000000000002</v>
      </c>
      <c r="R29" s="84">
        <v>0.1022</v>
      </c>
      <c r="S29" s="84">
        <v>0.35949999999999999</v>
      </c>
      <c r="T29" s="84">
        <v>0.41510000000000002</v>
      </c>
      <c r="U29" s="84">
        <v>0.2681</v>
      </c>
      <c r="V29" s="84">
        <v>0.19800000000000001</v>
      </c>
      <c r="W29" s="84">
        <v>0.45490000000000003</v>
      </c>
      <c r="X29" s="84">
        <v>0.36149999999999999</v>
      </c>
      <c r="Y29" s="84">
        <v>0.42799999999999999</v>
      </c>
      <c r="Z29" s="84">
        <v>0.4385</v>
      </c>
      <c r="AA29" s="84">
        <v>0.40570000000000001</v>
      </c>
      <c r="AD29" s="92" t="s">
        <v>124</v>
      </c>
      <c r="AE29" s="84">
        <v>0</v>
      </c>
      <c r="AF29" s="84">
        <v>0</v>
      </c>
      <c r="AG29" s="84">
        <v>0</v>
      </c>
      <c r="AI29" s="92" t="s">
        <v>124</v>
      </c>
      <c r="AJ29" s="84">
        <f t="shared" si="12"/>
        <v>0</v>
      </c>
      <c r="AK29" s="84">
        <f t="shared" si="1"/>
        <v>0</v>
      </c>
      <c r="AL29" s="84">
        <f t="shared" si="2"/>
        <v>0</v>
      </c>
      <c r="AN29" s="92" t="s">
        <v>124</v>
      </c>
      <c r="AO29" s="84">
        <f t="shared" si="13"/>
        <v>0.48899999999999999</v>
      </c>
      <c r="AP29" s="84">
        <f t="shared" si="4"/>
        <v>0.3226</v>
      </c>
      <c r="AQ29" s="84">
        <f t="shared" si="5"/>
        <v>0.35930000000000001</v>
      </c>
      <c r="AS29" s="92" t="s">
        <v>124</v>
      </c>
      <c r="AT29" s="84">
        <f t="shared" si="14"/>
        <v>0.58460000000000001</v>
      </c>
      <c r="AU29" s="84">
        <f t="shared" si="7"/>
        <v>0.49170000000000003</v>
      </c>
      <c r="AV29" s="84">
        <f t="shared" si="8"/>
        <v>0.47449999999999998</v>
      </c>
    </row>
    <row r="30" spans="1:48" hidden="1">
      <c r="A30" s="142"/>
      <c r="B30" s="142"/>
      <c r="C30" s="5">
        <v>1.1666666666666701</v>
      </c>
      <c r="D30" s="84">
        <v>0</v>
      </c>
      <c r="E30" s="84">
        <v>0</v>
      </c>
      <c r="F30" s="84">
        <v>0</v>
      </c>
      <c r="G30" s="84">
        <v>0</v>
      </c>
      <c r="H30" s="84">
        <v>0</v>
      </c>
      <c r="I30" s="84">
        <v>0</v>
      </c>
      <c r="J30" s="84">
        <v>0</v>
      </c>
      <c r="K30" s="84">
        <v>0</v>
      </c>
      <c r="L30" s="84">
        <v>0</v>
      </c>
      <c r="M30" s="84">
        <v>0</v>
      </c>
      <c r="N30" s="84">
        <v>0</v>
      </c>
      <c r="O30" s="84">
        <v>0</v>
      </c>
      <c r="P30" s="84">
        <v>0.4551</v>
      </c>
      <c r="Q30" s="84">
        <v>0.42770000000000002</v>
      </c>
      <c r="R30" s="84">
        <v>0.11890000000000001</v>
      </c>
      <c r="S30" s="84">
        <v>0.41120000000000001</v>
      </c>
      <c r="T30" s="84">
        <v>0.42770000000000002</v>
      </c>
      <c r="U30" s="84">
        <v>0.3085</v>
      </c>
      <c r="V30" s="84">
        <v>0.28239999999999998</v>
      </c>
      <c r="W30" s="84">
        <v>0.47160000000000002</v>
      </c>
      <c r="X30" s="84">
        <v>0.50080000000000002</v>
      </c>
      <c r="Y30" s="84">
        <v>0.53759999999999997</v>
      </c>
      <c r="Z30" s="84">
        <v>0.38629999999999998</v>
      </c>
      <c r="AA30" s="84">
        <v>0.41360000000000002</v>
      </c>
    </row>
    <row r="31" spans="1:48">
      <c r="A31" s="142"/>
      <c r="B31" s="142"/>
      <c r="C31" s="5">
        <v>1.2083333333333299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0.4607</v>
      </c>
      <c r="Q31" s="84">
        <v>0.4496</v>
      </c>
      <c r="R31" s="84">
        <v>0.1361</v>
      </c>
      <c r="S31" s="84">
        <v>0.44679999999999997</v>
      </c>
      <c r="T31" s="84">
        <v>0.4496</v>
      </c>
      <c r="U31" s="84">
        <v>0.3266</v>
      </c>
      <c r="V31" s="84">
        <v>0.27910000000000001</v>
      </c>
      <c r="W31" s="84">
        <v>0.49280000000000002</v>
      </c>
      <c r="X31" s="84">
        <v>0.48420000000000002</v>
      </c>
      <c r="Y31" s="84">
        <v>0.51029999999999998</v>
      </c>
      <c r="Z31" s="84">
        <v>0.46029999999999999</v>
      </c>
      <c r="AA31" s="84">
        <v>0.4521</v>
      </c>
    </row>
    <row r="32" spans="1:48">
      <c r="A32" s="142"/>
      <c r="B32" s="142"/>
      <c r="C32" s="5">
        <v>1.25</v>
      </c>
      <c r="D32" s="84">
        <v>0</v>
      </c>
      <c r="E32" s="84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0.38059999999999999</v>
      </c>
      <c r="Q32" s="84">
        <v>0.4284</v>
      </c>
      <c r="R32" s="84">
        <v>0.12139999999999999</v>
      </c>
      <c r="S32" s="84">
        <v>0.45300000000000001</v>
      </c>
      <c r="T32" s="84">
        <v>0.4284</v>
      </c>
      <c r="U32" s="84">
        <v>0.29680000000000001</v>
      </c>
      <c r="V32" s="84">
        <v>0.25509999999999999</v>
      </c>
      <c r="W32" s="84">
        <v>0.47170000000000001</v>
      </c>
      <c r="X32" s="84">
        <v>0.39650000000000002</v>
      </c>
      <c r="Y32" s="84">
        <v>0.39810000000000001</v>
      </c>
      <c r="Z32" s="84">
        <v>0.47860000000000003</v>
      </c>
      <c r="AA32" s="84">
        <v>0.43880000000000002</v>
      </c>
      <c r="AD32" s="144" t="s">
        <v>8</v>
      </c>
      <c r="AE32" s="144"/>
      <c r="AF32" s="144"/>
      <c r="AG32" s="144"/>
      <c r="AH32" s="144"/>
      <c r="AI32" s="144"/>
      <c r="AJ32" s="144"/>
      <c r="AK32" s="144"/>
      <c r="AL32" s="144"/>
      <c r="AM32" s="144"/>
      <c r="AN32" s="144"/>
      <c r="AO32" s="144"/>
      <c r="AP32" s="144"/>
      <c r="AQ32" s="144"/>
      <c r="AR32" s="144"/>
      <c r="AS32" s="144"/>
      <c r="AT32" s="144"/>
      <c r="AU32" s="144"/>
      <c r="AV32" s="144"/>
    </row>
    <row r="33" spans="1:48">
      <c r="A33" s="142"/>
      <c r="B33" s="142"/>
      <c r="C33" s="5">
        <v>1.2916666666666701</v>
      </c>
      <c r="D33" s="84">
        <v>0</v>
      </c>
      <c r="E33" s="84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0.39400000000000002</v>
      </c>
      <c r="Q33" s="84">
        <v>0.3987</v>
      </c>
      <c r="R33" s="84">
        <v>0.1186</v>
      </c>
      <c r="S33" s="84">
        <v>0.45169999999999999</v>
      </c>
      <c r="T33" s="84">
        <v>0.3987</v>
      </c>
      <c r="U33" s="84">
        <v>0.29570000000000002</v>
      </c>
      <c r="V33" s="84">
        <v>0.3075</v>
      </c>
      <c r="W33" s="84">
        <v>0.4713</v>
      </c>
      <c r="X33" s="84">
        <v>0.38140000000000002</v>
      </c>
      <c r="Y33" s="84">
        <v>0.40960000000000002</v>
      </c>
      <c r="Z33" s="84">
        <v>0.51</v>
      </c>
      <c r="AA33" s="84">
        <v>0.4592</v>
      </c>
      <c r="AE33" s="84" t="s">
        <v>99</v>
      </c>
      <c r="AJ33" s="84" t="s">
        <v>100</v>
      </c>
      <c r="AO33" s="84" t="s">
        <v>98</v>
      </c>
      <c r="AT33" s="84" t="s">
        <v>164</v>
      </c>
    </row>
    <row r="34" spans="1:48">
      <c r="A34" s="142"/>
      <c r="B34" s="142"/>
      <c r="C34" s="5">
        <v>1.3333333333333299</v>
      </c>
      <c r="D34" s="84">
        <v>0</v>
      </c>
      <c r="E34" s="84">
        <v>0</v>
      </c>
      <c r="F34" s="84">
        <v>0</v>
      </c>
      <c r="G34" s="84">
        <v>0</v>
      </c>
      <c r="H34" s="84">
        <v>0</v>
      </c>
      <c r="I34" s="84">
        <v>0</v>
      </c>
      <c r="J34" s="84">
        <v>7.9100000000000004E-2</v>
      </c>
      <c r="K34" s="84">
        <v>6.4000000000000001E-2</v>
      </c>
      <c r="L34" s="84">
        <v>0.1298</v>
      </c>
      <c r="M34" s="84">
        <v>6.2100000000000002E-2</v>
      </c>
      <c r="N34" s="84">
        <v>5.3E-3</v>
      </c>
      <c r="O34" s="84">
        <v>6.8099999999999994E-2</v>
      </c>
      <c r="P34" s="84">
        <v>0.39040000000000002</v>
      </c>
      <c r="Q34" s="84">
        <v>0.3987</v>
      </c>
      <c r="R34" s="84">
        <v>9.9699999999999997E-2</v>
      </c>
      <c r="S34" s="84">
        <v>0.40250000000000002</v>
      </c>
      <c r="T34" s="84">
        <v>0.3987</v>
      </c>
      <c r="U34" s="84">
        <v>0.27729999999999999</v>
      </c>
      <c r="V34" s="84">
        <v>0.25080000000000002</v>
      </c>
      <c r="W34" s="84">
        <v>0.45700000000000002</v>
      </c>
      <c r="X34" s="84">
        <v>0.34250000000000003</v>
      </c>
      <c r="Y34" s="84">
        <v>0.44700000000000001</v>
      </c>
      <c r="Z34" s="84">
        <v>0.47599999999999998</v>
      </c>
      <c r="AA34" s="84">
        <v>0.42970000000000003</v>
      </c>
      <c r="AE34" s="84">
        <v>1</v>
      </c>
      <c r="AF34" s="84">
        <v>2</v>
      </c>
      <c r="AG34" s="84">
        <v>3</v>
      </c>
      <c r="AJ34" s="84">
        <v>1</v>
      </c>
      <c r="AK34" s="84">
        <v>2</v>
      </c>
      <c r="AL34" s="84">
        <v>3</v>
      </c>
      <c r="AO34" s="84">
        <v>1</v>
      </c>
      <c r="AP34" s="84">
        <v>2</v>
      </c>
      <c r="AQ34" s="84">
        <v>3</v>
      </c>
      <c r="AT34" s="84">
        <v>1</v>
      </c>
      <c r="AU34" s="84">
        <v>2</v>
      </c>
      <c r="AV34" s="84">
        <v>3</v>
      </c>
    </row>
    <row r="35" spans="1:48">
      <c r="A35" s="142"/>
      <c r="B35" s="142"/>
      <c r="C35" s="5">
        <v>1.375</v>
      </c>
      <c r="D35" s="84">
        <v>0</v>
      </c>
      <c r="E35" s="84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0.4657</v>
      </c>
      <c r="K35" s="84">
        <v>0.4355</v>
      </c>
      <c r="L35" s="84">
        <v>0.47710000000000002</v>
      </c>
      <c r="M35" s="84">
        <v>0.31809999999999999</v>
      </c>
      <c r="N35" s="84">
        <v>0.33689999999999998</v>
      </c>
      <c r="O35" s="84">
        <v>0.40670000000000001</v>
      </c>
      <c r="P35" s="84">
        <v>0.40010000000000001</v>
      </c>
      <c r="Q35" s="84">
        <v>0.43219999999999997</v>
      </c>
      <c r="R35" s="84">
        <v>9.4200000000000006E-2</v>
      </c>
      <c r="S35" s="84">
        <v>0.39290000000000003</v>
      </c>
      <c r="T35" s="84">
        <v>0.43219999999999997</v>
      </c>
      <c r="U35" s="84">
        <v>0.27989999999999998</v>
      </c>
      <c r="V35" s="84">
        <v>0.21429999999999999</v>
      </c>
      <c r="W35" s="84">
        <v>0.46939999999999998</v>
      </c>
      <c r="X35" s="84">
        <v>0.30630000000000002</v>
      </c>
      <c r="Y35" s="84">
        <v>0.51910000000000001</v>
      </c>
      <c r="Z35" s="84">
        <v>0.4703</v>
      </c>
      <c r="AA35" s="84">
        <v>0.42459999999999998</v>
      </c>
      <c r="AD35" s="92" t="s">
        <v>101</v>
      </c>
      <c r="AE35" s="84">
        <v>0</v>
      </c>
      <c r="AF35" s="84">
        <v>0</v>
      </c>
      <c r="AG35" s="84">
        <v>0</v>
      </c>
      <c r="AI35" s="92" t="s">
        <v>101</v>
      </c>
      <c r="AJ35" s="84">
        <v>0</v>
      </c>
      <c r="AK35" s="84">
        <v>0</v>
      </c>
      <c r="AL35" s="84">
        <v>0</v>
      </c>
      <c r="AN35" s="92" t="s">
        <v>101</v>
      </c>
      <c r="AO35" s="84">
        <v>0.3</v>
      </c>
      <c r="AP35" s="84">
        <v>0.5161</v>
      </c>
      <c r="AQ35" s="84">
        <v>0.1593</v>
      </c>
      <c r="AS35" s="92" t="s">
        <v>101</v>
      </c>
      <c r="AT35" s="84">
        <v>0.48759999999999998</v>
      </c>
      <c r="AU35" s="84">
        <v>0.72450000000000003</v>
      </c>
      <c r="AV35" s="84">
        <v>0.35449999999999998</v>
      </c>
    </row>
    <row r="36" spans="1:48">
      <c r="A36" s="142"/>
      <c r="B36" s="142"/>
      <c r="C36" s="5">
        <v>1.4166666666666701</v>
      </c>
      <c r="D36" s="84">
        <v>9.4299999999999995E-2</v>
      </c>
      <c r="E36" s="84">
        <v>0.1206</v>
      </c>
      <c r="F36" s="84">
        <v>7.7100000000000002E-2</v>
      </c>
      <c r="G36" s="84">
        <v>0</v>
      </c>
      <c r="H36" s="84">
        <v>0</v>
      </c>
      <c r="I36" s="84">
        <v>5.8400000000000001E-2</v>
      </c>
      <c r="J36" s="84">
        <v>0.70509999999999995</v>
      </c>
      <c r="K36" s="84">
        <v>0.70389999999999997</v>
      </c>
      <c r="L36" s="84">
        <v>0.6804</v>
      </c>
      <c r="M36" s="84">
        <v>0.55220000000000002</v>
      </c>
      <c r="N36" s="84">
        <v>0.64680000000000004</v>
      </c>
      <c r="O36" s="84">
        <v>0.65769999999999995</v>
      </c>
      <c r="P36" s="84">
        <v>0.4204</v>
      </c>
      <c r="Q36" s="84">
        <v>0.4703</v>
      </c>
      <c r="R36" s="84">
        <v>0.13800000000000001</v>
      </c>
      <c r="S36" s="84">
        <v>0.47360000000000002</v>
      </c>
      <c r="T36" s="84">
        <v>0.4703</v>
      </c>
      <c r="U36" s="84">
        <v>0.32379999999999998</v>
      </c>
      <c r="V36" s="84">
        <v>0.17949999999999999</v>
      </c>
      <c r="W36" s="84">
        <v>0.54330000000000001</v>
      </c>
      <c r="X36" s="84">
        <v>0.2414</v>
      </c>
      <c r="Y36" s="84">
        <v>0.40200000000000002</v>
      </c>
      <c r="Z36" s="84">
        <v>0.41870000000000002</v>
      </c>
      <c r="AA36" s="84">
        <v>0.3987</v>
      </c>
      <c r="AD36" s="92" t="s">
        <v>102</v>
      </c>
      <c r="AE36" s="84">
        <v>0</v>
      </c>
      <c r="AF36" s="84">
        <v>0</v>
      </c>
      <c r="AG36" s="84">
        <v>0</v>
      </c>
      <c r="AI36" s="92" t="s">
        <v>102</v>
      </c>
      <c r="AJ36" s="84">
        <v>0</v>
      </c>
      <c r="AK36" s="84">
        <v>0</v>
      </c>
      <c r="AL36" s="84">
        <v>0</v>
      </c>
      <c r="AN36" s="92" t="s">
        <v>102</v>
      </c>
      <c r="AO36" s="84">
        <v>0.3357</v>
      </c>
      <c r="AP36" s="84">
        <v>0.51890000000000003</v>
      </c>
      <c r="AQ36" s="84">
        <v>0.14399999999999999</v>
      </c>
      <c r="AS36" s="92" t="s">
        <v>102</v>
      </c>
      <c r="AT36" s="84">
        <v>0.48699999999999999</v>
      </c>
      <c r="AU36" s="84">
        <v>0.65280000000000005</v>
      </c>
      <c r="AV36" s="84">
        <v>0.3281</v>
      </c>
    </row>
    <row r="37" spans="1:48">
      <c r="A37" s="142"/>
      <c r="B37" s="142"/>
      <c r="C37" s="5">
        <v>1.4583333333333299</v>
      </c>
      <c r="D37" s="84">
        <v>0.28439999999999999</v>
      </c>
      <c r="E37" s="84">
        <v>0.50280000000000002</v>
      </c>
      <c r="F37" s="84">
        <v>0.23319999999999999</v>
      </c>
      <c r="G37" s="84">
        <v>3.8399999999999997E-2</v>
      </c>
      <c r="H37" s="84">
        <v>0.24729999999999999</v>
      </c>
      <c r="I37" s="84">
        <v>0.26119999999999999</v>
      </c>
      <c r="J37" s="84">
        <v>0.78239999999999998</v>
      </c>
      <c r="K37" s="84">
        <v>0.76970000000000005</v>
      </c>
      <c r="L37" s="84">
        <v>0.69799999999999995</v>
      </c>
      <c r="M37" s="84">
        <v>0.60170000000000001</v>
      </c>
      <c r="N37" s="84">
        <v>0.75719999999999998</v>
      </c>
      <c r="O37" s="84">
        <v>0.7218</v>
      </c>
      <c r="P37" s="84">
        <v>0.45479999999999998</v>
      </c>
      <c r="Q37" s="84">
        <v>0.53539999999999999</v>
      </c>
      <c r="R37" s="84">
        <v>0.157</v>
      </c>
      <c r="S37" s="84">
        <v>0.54139999999999999</v>
      </c>
      <c r="T37" s="84">
        <v>0.53539999999999999</v>
      </c>
      <c r="U37" s="84">
        <v>0.36230000000000001</v>
      </c>
      <c r="V37" s="84">
        <v>0.17349999999999999</v>
      </c>
      <c r="W37" s="84">
        <v>0.61009999999999998</v>
      </c>
      <c r="X37" s="84">
        <v>0.21199999999999999</v>
      </c>
      <c r="Y37" s="84">
        <v>0.3594</v>
      </c>
      <c r="Z37" s="84">
        <v>0.47389999999999999</v>
      </c>
      <c r="AA37" s="84">
        <v>0.43559999999999999</v>
      </c>
      <c r="AD37" s="92" t="s">
        <v>103</v>
      </c>
      <c r="AE37" s="84">
        <v>0</v>
      </c>
      <c r="AF37" s="84">
        <v>0</v>
      </c>
      <c r="AG37" s="84">
        <v>0</v>
      </c>
      <c r="AI37" s="92" t="s">
        <v>103</v>
      </c>
      <c r="AJ37" s="84">
        <v>0</v>
      </c>
      <c r="AK37" s="84">
        <v>0</v>
      </c>
      <c r="AL37" s="84">
        <v>0</v>
      </c>
      <c r="AN37" s="92" t="s">
        <v>103</v>
      </c>
      <c r="AO37" s="84">
        <v>0.2989</v>
      </c>
      <c r="AP37" s="84">
        <v>0.5242</v>
      </c>
      <c r="AQ37" s="84">
        <v>0.1968</v>
      </c>
      <c r="AS37" s="92" t="s">
        <v>103</v>
      </c>
      <c r="AT37" s="84">
        <v>0.34489999999999998</v>
      </c>
      <c r="AU37" s="84">
        <v>0.63439999999999996</v>
      </c>
      <c r="AV37" s="84">
        <v>0.2873</v>
      </c>
    </row>
    <row r="38" spans="1:48">
      <c r="A38" s="142"/>
      <c r="B38" s="142"/>
      <c r="C38" s="5">
        <v>1.5</v>
      </c>
      <c r="D38" s="84">
        <v>0.45029999999999998</v>
      </c>
      <c r="E38" s="84">
        <v>0.59960000000000002</v>
      </c>
      <c r="F38" s="84">
        <v>0.2676</v>
      </c>
      <c r="G38" s="84">
        <v>9.2999999999999999E-2</v>
      </c>
      <c r="H38" s="84">
        <v>0.54590000000000005</v>
      </c>
      <c r="I38" s="84">
        <v>0.39129999999999998</v>
      </c>
      <c r="J38" s="84">
        <v>0.77639999999999998</v>
      </c>
      <c r="K38" s="84">
        <v>0.74460000000000004</v>
      </c>
      <c r="L38" s="84">
        <v>0.69830000000000003</v>
      </c>
      <c r="M38" s="84">
        <v>0.67100000000000004</v>
      </c>
      <c r="N38" s="84">
        <v>0.7611</v>
      </c>
      <c r="O38" s="84">
        <v>0.73029999999999995</v>
      </c>
      <c r="P38" s="84">
        <v>0.52800000000000002</v>
      </c>
      <c r="Q38" s="84">
        <v>0.5736</v>
      </c>
      <c r="R38" s="84">
        <v>0.1734</v>
      </c>
      <c r="S38" s="84">
        <v>0.54930000000000001</v>
      </c>
      <c r="T38" s="84">
        <v>0.5736</v>
      </c>
      <c r="U38" s="84">
        <v>0.39560000000000001</v>
      </c>
      <c r="V38" s="84">
        <v>0.25580000000000003</v>
      </c>
      <c r="W38" s="84">
        <v>0.68359999999999999</v>
      </c>
      <c r="X38" s="84">
        <v>0.43840000000000001</v>
      </c>
      <c r="Y38" s="84">
        <v>0.35010000000000002</v>
      </c>
      <c r="Z38" s="84">
        <v>0.61240000000000006</v>
      </c>
      <c r="AA38" s="84">
        <v>0.55659999999999998</v>
      </c>
      <c r="AD38" s="92" t="s">
        <v>104</v>
      </c>
      <c r="AE38" s="84">
        <v>0</v>
      </c>
      <c r="AF38" s="84">
        <v>0</v>
      </c>
      <c r="AG38" s="84">
        <v>0</v>
      </c>
      <c r="AI38" s="92" t="s">
        <v>104</v>
      </c>
      <c r="AJ38" s="84">
        <v>0</v>
      </c>
      <c r="AK38" s="84">
        <v>0</v>
      </c>
      <c r="AL38" s="84">
        <v>0</v>
      </c>
      <c r="AN38" s="92" t="s">
        <v>104</v>
      </c>
      <c r="AO38" s="84">
        <v>0.26690000000000003</v>
      </c>
      <c r="AP38" s="84">
        <v>0.4874</v>
      </c>
      <c r="AQ38" s="84">
        <v>0.1658</v>
      </c>
      <c r="AS38" s="92" t="s">
        <v>104</v>
      </c>
      <c r="AT38" s="84">
        <v>0.3145</v>
      </c>
      <c r="AU38" s="84">
        <v>0.60209999999999997</v>
      </c>
      <c r="AV38" s="84">
        <v>0.29199999999999998</v>
      </c>
    </row>
    <row r="39" spans="1:48">
      <c r="A39" s="142"/>
      <c r="B39" s="142"/>
      <c r="C39" s="5">
        <v>1.5416666666666701</v>
      </c>
      <c r="D39" s="84">
        <v>0.49740000000000001</v>
      </c>
      <c r="E39" s="84">
        <v>0.60870000000000002</v>
      </c>
      <c r="F39" s="84">
        <v>0.2485</v>
      </c>
      <c r="G39" s="84">
        <v>0.11890000000000001</v>
      </c>
      <c r="H39" s="84">
        <v>0.4577</v>
      </c>
      <c r="I39" s="84">
        <v>0.38619999999999999</v>
      </c>
      <c r="J39" s="84">
        <v>0.74409999999999998</v>
      </c>
      <c r="K39" s="84">
        <v>0.74729999999999996</v>
      </c>
      <c r="L39" s="84">
        <v>0.68059999999999998</v>
      </c>
      <c r="M39" s="84">
        <v>0.63039999999999996</v>
      </c>
      <c r="N39" s="84">
        <v>0.74239999999999995</v>
      </c>
      <c r="O39" s="84">
        <v>0.70899999999999996</v>
      </c>
      <c r="P39" s="84">
        <v>0.44390000000000002</v>
      </c>
      <c r="Q39" s="84">
        <v>0.4078</v>
      </c>
      <c r="R39" s="84">
        <v>0.15890000000000001</v>
      </c>
      <c r="S39" s="84">
        <v>0.4572</v>
      </c>
      <c r="T39" s="84">
        <v>0.4078</v>
      </c>
      <c r="U39" s="84">
        <v>0.3281</v>
      </c>
      <c r="V39" s="84">
        <v>0.28910000000000002</v>
      </c>
      <c r="W39" s="84">
        <v>0.62690000000000001</v>
      </c>
      <c r="X39" s="84">
        <v>0.35010000000000002</v>
      </c>
      <c r="Y39" s="84">
        <v>0.21590000000000001</v>
      </c>
      <c r="Z39" s="84">
        <v>0.70520000000000005</v>
      </c>
      <c r="AA39" s="84">
        <v>0.57809999999999995</v>
      </c>
      <c r="AD39" s="92" t="s">
        <v>105</v>
      </c>
      <c r="AE39" s="84">
        <v>0</v>
      </c>
      <c r="AF39" s="84">
        <v>0</v>
      </c>
      <c r="AG39" s="84">
        <v>0</v>
      </c>
      <c r="AI39" s="92" t="s">
        <v>105</v>
      </c>
      <c r="AJ39" s="84">
        <v>0</v>
      </c>
      <c r="AK39" s="84">
        <v>0</v>
      </c>
      <c r="AL39" s="84">
        <v>0</v>
      </c>
      <c r="AN39" s="92" t="s">
        <v>105</v>
      </c>
      <c r="AO39" s="84">
        <v>0.2465</v>
      </c>
      <c r="AP39" s="84">
        <v>0.48780000000000001</v>
      </c>
      <c r="AQ39" s="84">
        <v>0.13059999999999999</v>
      </c>
      <c r="AS39" s="92" t="s">
        <v>105</v>
      </c>
      <c r="AT39" s="84">
        <v>0.30959999999999999</v>
      </c>
      <c r="AU39" s="84">
        <v>0.54790000000000005</v>
      </c>
      <c r="AV39" s="84">
        <v>0.28050000000000003</v>
      </c>
    </row>
    <row r="40" spans="1:48">
      <c r="A40" s="142"/>
      <c r="B40" s="142"/>
      <c r="C40" s="5">
        <v>1.5833333333333299</v>
      </c>
      <c r="D40" s="84">
        <v>0.49759999999999999</v>
      </c>
      <c r="E40" s="84">
        <v>0.62039999999999995</v>
      </c>
      <c r="F40" s="84">
        <v>8.5199999999999998E-2</v>
      </c>
      <c r="G40" s="84">
        <v>0.1236</v>
      </c>
      <c r="H40" s="84">
        <v>0.38090000000000002</v>
      </c>
      <c r="I40" s="84">
        <v>0.34150000000000003</v>
      </c>
      <c r="J40" s="84">
        <v>0.75649999999999995</v>
      </c>
      <c r="K40" s="84">
        <v>0.74929999999999997</v>
      </c>
      <c r="L40" s="84">
        <v>0.7248</v>
      </c>
      <c r="M40" s="84">
        <v>0.6099</v>
      </c>
      <c r="N40" s="84">
        <v>0.73050000000000004</v>
      </c>
      <c r="O40" s="84">
        <v>0.71419999999999995</v>
      </c>
      <c r="P40" s="84">
        <v>0.35970000000000002</v>
      </c>
      <c r="Q40" s="84">
        <v>0.30620000000000003</v>
      </c>
      <c r="R40" s="84">
        <v>0.12859999999999999</v>
      </c>
      <c r="S40" s="84">
        <v>0.34660000000000002</v>
      </c>
      <c r="T40" s="84">
        <v>0.30620000000000003</v>
      </c>
      <c r="U40" s="84">
        <v>0.25819999999999999</v>
      </c>
      <c r="V40" s="84">
        <v>0.20960000000000001</v>
      </c>
      <c r="W40" s="84">
        <v>0.50380000000000003</v>
      </c>
      <c r="X40" s="84">
        <v>0.2281</v>
      </c>
      <c r="Y40" s="84">
        <v>0.24479999999999999</v>
      </c>
      <c r="Z40" s="84">
        <v>0.64039999999999997</v>
      </c>
      <c r="AA40" s="84">
        <v>0.49609999999999999</v>
      </c>
      <c r="AD40" s="92" t="s">
        <v>106</v>
      </c>
      <c r="AE40" s="84">
        <v>0</v>
      </c>
      <c r="AF40" s="84">
        <v>0</v>
      </c>
      <c r="AG40" s="84">
        <v>0</v>
      </c>
      <c r="AI40" s="92" t="s">
        <v>106</v>
      </c>
      <c r="AJ40" s="84">
        <v>1.49E-2</v>
      </c>
      <c r="AK40" s="84">
        <v>0</v>
      </c>
      <c r="AL40" s="84">
        <v>0</v>
      </c>
      <c r="AN40" s="92" t="s">
        <v>106</v>
      </c>
      <c r="AO40" s="84">
        <v>0.26140000000000002</v>
      </c>
      <c r="AP40" s="84">
        <v>0.49349999999999999</v>
      </c>
      <c r="AQ40" s="84">
        <v>0.1239</v>
      </c>
      <c r="AS40" s="92" t="s">
        <v>106</v>
      </c>
      <c r="AT40" s="84">
        <v>0.25590000000000002</v>
      </c>
      <c r="AU40" s="84">
        <v>0.52649999999999997</v>
      </c>
      <c r="AV40" s="84">
        <v>0.22819999999999999</v>
      </c>
    </row>
    <row r="41" spans="1:48">
      <c r="A41" s="142"/>
      <c r="B41" s="142"/>
      <c r="C41" s="5">
        <v>1.625</v>
      </c>
      <c r="D41" s="84">
        <v>0.40939999999999999</v>
      </c>
      <c r="E41" s="84">
        <v>0.63770000000000004</v>
      </c>
      <c r="F41" s="84">
        <v>9.7600000000000006E-2</v>
      </c>
      <c r="G41" s="84">
        <v>0.111</v>
      </c>
      <c r="H41" s="84">
        <v>0.34739999999999999</v>
      </c>
      <c r="I41" s="84">
        <v>0.3206</v>
      </c>
      <c r="J41" s="84">
        <v>0.74019999999999997</v>
      </c>
      <c r="K41" s="84">
        <v>0.64249999999999996</v>
      </c>
      <c r="L41" s="84">
        <v>0.59150000000000003</v>
      </c>
      <c r="M41" s="84">
        <v>0.58940000000000003</v>
      </c>
      <c r="N41" s="84">
        <v>0.71660000000000001</v>
      </c>
      <c r="O41" s="84">
        <v>0.65610000000000002</v>
      </c>
      <c r="P41" s="84">
        <v>0.43509999999999999</v>
      </c>
      <c r="Q41" s="84">
        <v>0.36870000000000003</v>
      </c>
      <c r="R41" s="84">
        <v>0.1434</v>
      </c>
      <c r="S41" s="84">
        <v>0.3977</v>
      </c>
      <c r="T41" s="84">
        <v>0.36870000000000003</v>
      </c>
      <c r="U41" s="84">
        <v>0.3029</v>
      </c>
      <c r="V41" s="84">
        <v>0.21279999999999999</v>
      </c>
      <c r="W41" s="84">
        <v>0.51829999999999998</v>
      </c>
      <c r="X41" s="84">
        <v>0.40610000000000002</v>
      </c>
      <c r="Y41" s="84">
        <v>0.35199999999999998</v>
      </c>
      <c r="Z41" s="84">
        <v>0.55359999999999998</v>
      </c>
      <c r="AA41" s="84">
        <v>0.48120000000000002</v>
      </c>
      <c r="AD41" s="92" t="s">
        <v>107</v>
      </c>
      <c r="AE41" s="84">
        <v>0</v>
      </c>
      <c r="AF41" s="84">
        <v>0</v>
      </c>
      <c r="AG41" s="84">
        <v>0</v>
      </c>
      <c r="AI41" s="92" t="s">
        <v>107</v>
      </c>
      <c r="AJ41" s="84">
        <v>0.2011</v>
      </c>
      <c r="AK41" s="84">
        <v>0</v>
      </c>
      <c r="AL41" s="84">
        <v>6.6E-3</v>
      </c>
      <c r="AN41" s="92" t="s">
        <v>107</v>
      </c>
      <c r="AO41" s="84">
        <v>0.24</v>
      </c>
      <c r="AP41" s="84">
        <v>0.45989999999999998</v>
      </c>
      <c r="AQ41" s="84">
        <v>0.10249999999999999</v>
      </c>
      <c r="AS41" s="92" t="s">
        <v>107</v>
      </c>
      <c r="AT41" s="84">
        <v>0.21690000000000001</v>
      </c>
      <c r="AU41" s="84">
        <v>0.47170000000000001</v>
      </c>
      <c r="AV41" s="84">
        <v>0.15640000000000001</v>
      </c>
    </row>
    <row r="42" spans="1:48">
      <c r="A42" s="142"/>
      <c r="B42" s="142"/>
      <c r="C42" s="5">
        <v>1.6666666666666701</v>
      </c>
      <c r="D42" s="84">
        <v>0.44669999999999999</v>
      </c>
      <c r="E42" s="84">
        <v>0.63449999999999995</v>
      </c>
      <c r="F42" s="84">
        <v>8.9700000000000002E-2</v>
      </c>
      <c r="G42" s="84">
        <v>0.10390000000000001</v>
      </c>
      <c r="H42" s="84">
        <v>0.45889999999999997</v>
      </c>
      <c r="I42" s="84">
        <v>0.34670000000000001</v>
      </c>
      <c r="J42" s="84">
        <v>0.63280000000000003</v>
      </c>
      <c r="K42" s="84">
        <v>0.6613</v>
      </c>
      <c r="L42" s="84">
        <v>0.49890000000000001</v>
      </c>
      <c r="M42" s="84">
        <v>0.46889999999999998</v>
      </c>
      <c r="N42" s="84">
        <v>0.72389999999999999</v>
      </c>
      <c r="O42" s="84">
        <v>0.59719999999999995</v>
      </c>
      <c r="P42" s="84">
        <v>0.41770000000000002</v>
      </c>
      <c r="Q42" s="84">
        <v>0.32119999999999999</v>
      </c>
      <c r="R42" s="84">
        <v>0.1424</v>
      </c>
      <c r="S42" s="84">
        <v>0.38869999999999999</v>
      </c>
      <c r="T42" s="84">
        <v>0.32119999999999999</v>
      </c>
      <c r="U42" s="84">
        <v>0.29020000000000001</v>
      </c>
      <c r="V42" s="84">
        <v>0.27179999999999999</v>
      </c>
      <c r="W42" s="84">
        <v>0.52459999999999996</v>
      </c>
      <c r="X42" s="84">
        <v>0.47510000000000002</v>
      </c>
      <c r="Y42" s="84">
        <v>0.36899999999999999</v>
      </c>
      <c r="Z42" s="84">
        <v>0.442</v>
      </c>
      <c r="AA42" s="84">
        <v>0.442</v>
      </c>
      <c r="AD42" s="92" t="s">
        <v>108</v>
      </c>
      <c r="AE42" s="84">
        <v>0</v>
      </c>
      <c r="AF42" s="84">
        <v>0</v>
      </c>
      <c r="AG42" s="84">
        <v>0</v>
      </c>
      <c r="AI42" s="92" t="s">
        <v>108</v>
      </c>
      <c r="AJ42" s="84">
        <v>0.55220000000000002</v>
      </c>
      <c r="AK42" s="84">
        <v>3.32E-2</v>
      </c>
      <c r="AL42" s="84">
        <v>0.22600000000000001</v>
      </c>
      <c r="AN42" s="92" t="s">
        <v>108</v>
      </c>
      <c r="AO42" s="84">
        <v>0.2031</v>
      </c>
      <c r="AP42" s="84">
        <v>0.49130000000000001</v>
      </c>
      <c r="AQ42" s="84">
        <v>8.9700000000000002E-2</v>
      </c>
      <c r="AS42" s="92" t="s">
        <v>108</v>
      </c>
      <c r="AT42" s="84">
        <v>0.1426</v>
      </c>
      <c r="AU42" s="84">
        <v>0.49909999999999999</v>
      </c>
      <c r="AV42" s="84">
        <v>0.16370000000000001</v>
      </c>
    </row>
    <row r="43" spans="1:48">
      <c r="A43" s="142"/>
      <c r="B43" s="142"/>
      <c r="C43" s="5">
        <v>1.7083333333333299</v>
      </c>
      <c r="D43" s="84">
        <v>0.26479999999999998</v>
      </c>
      <c r="E43" s="84">
        <v>0.43569999999999998</v>
      </c>
      <c r="F43" s="84">
        <v>0</v>
      </c>
      <c r="G43" s="84">
        <v>5.5199999999999999E-2</v>
      </c>
      <c r="H43" s="84">
        <v>0.16520000000000001</v>
      </c>
      <c r="I43" s="84">
        <v>0.1842</v>
      </c>
      <c r="J43" s="84">
        <v>0.49469999999999997</v>
      </c>
      <c r="K43" s="84">
        <v>0.46039999999999998</v>
      </c>
      <c r="L43" s="84">
        <v>0.2752</v>
      </c>
      <c r="M43" s="84">
        <v>0.38419999999999999</v>
      </c>
      <c r="N43" s="84">
        <v>0.58660000000000001</v>
      </c>
      <c r="O43" s="84">
        <v>0.44019999999999998</v>
      </c>
      <c r="P43" s="84">
        <v>0.39079999999999998</v>
      </c>
      <c r="Q43" s="84">
        <v>0.33029999999999998</v>
      </c>
      <c r="R43" s="84">
        <v>0.14530000000000001</v>
      </c>
      <c r="S43" s="84">
        <v>0.40089999999999998</v>
      </c>
      <c r="T43" s="84">
        <v>0.33029999999999998</v>
      </c>
      <c r="U43" s="84">
        <v>0.2873</v>
      </c>
      <c r="V43" s="84">
        <v>0.31130000000000002</v>
      </c>
      <c r="W43" s="84">
        <v>0.54249999999999998</v>
      </c>
      <c r="X43" s="84">
        <v>0.43959999999999999</v>
      </c>
      <c r="Y43" s="84">
        <v>0.31809999999999999</v>
      </c>
      <c r="Z43" s="84">
        <v>0.439</v>
      </c>
      <c r="AA43" s="84">
        <v>0.44269999999999998</v>
      </c>
      <c r="AD43" s="92" t="s">
        <v>109</v>
      </c>
      <c r="AE43" s="84">
        <v>0.30719999999999997</v>
      </c>
      <c r="AF43" s="84">
        <v>0</v>
      </c>
      <c r="AG43" s="84">
        <v>0</v>
      </c>
      <c r="AI43" s="92" t="s">
        <v>109</v>
      </c>
      <c r="AJ43" s="84">
        <v>0.76570000000000005</v>
      </c>
      <c r="AK43" s="84">
        <v>0.31869999999999998</v>
      </c>
      <c r="AL43" s="84">
        <v>0.63090000000000002</v>
      </c>
      <c r="AN43" s="92" t="s">
        <v>109</v>
      </c>
      <c r="AO43" s="84">
        <v>0.18279999999999999</v>
      </c>
      <c r="AP43" s="84">
        <v>0.54649999999999999</v>
      </c>
      <c r="AQ43" s="84">
        <v>8.5999999999999993E-2</v>
      </c>
      <c r="AS43" s="92" t="s">
        <v>109</v>
      </c>
      <c r="AT43" s="84">
        <v>8.2699999999999996E-2</v>
      </c>
      <c r="AU43" s="84">
        <v>0.53380000000000005</v>
      </c>
      <c r="AV43" s="84">
        <v>0.17180000000000001</v>
      </c>
    </row>
    <row r="44" spans="1:48">
      <c r="A44" s="142"/>
      <c r="B44" s="142"/>
      <c r="C44" s="5">
        <v>1.75</v>
      </c>
      <c r="D44" s="84">
        <v>3.0000000000000001E-3</v>
      </c>
      <c r="E44" s="84">
        <v>6.1100000000000002E-2</v>
      </c>
      <c r="F44" s="84">
        <v>0</v>
      </c>
      <c r="G44" s="84">
        <v>0</v>
      </c>
      <c r="H44" s="84">
        <v>1.61E-2</v>
      </c>
      <c r="I44" s="84">
        <v>1.6E-2</v>
      </c>
      <c r="J44" s="84">
        <v>0.1547</v>
      </c>
      <c r="K44" s="84">
        <v>0.18659999999999999</v>
      </c>
      <c r="L44" s="84">
        <v>8.6900000000000005E-2</v>
      </c>
      <c r="M44" s="84">
        <v>0.182</v>
      </c>
      <c r="N44" s="84">
        <v>0.30080000000000001</v>
      </c>
      <c r="O44" s="84">
        <v>0.1822</v>
      </c>
      <c r="P44" s="84">
        <v>0.45440000000000003</v>
      </c>
      <c r="Q44" s="84">
        <v>0.44400000000000001</v>
      </c>
      <c r="R44" s="84">
        <v>0.17269999999999999</v>
      </c>
      <c r="S44" s="84">
        <v>0.50109999999999999</v>
      </c>
      <c r="T44" s="84">
        <v>0.44400000000000001</v>
      </c>
      <c r="U44" s="84">
        <v>0.34960000000000002</v>
      </c>
      <c r="V44" s="84">
        <v>0.35249999999999998</v>
      </c>
      <c r="W44" s="84">
        <v>0.61</v>
      </c>
      <c r="X44" s="84">
        <v>0.52170000000000005</v>
      </c>
      <c r="Y44" s="84">
        <v>0.4204</v>
      </c>
      <c r="Z44" s="84">
        <v>0.49199999999999999</v>
      </c>
      <c r="AA44" s="84">
        <v>0.50309999999999999</v>
      </c>
      <c r="AD44" s="92" t="s">
        <v>110</v>
      </c>
      <c r="AE44" s="84">
        <v>0.74829999999999997</v>
      </c>
      <c r="AF44" s="84">
        <v>2.1899999999999999E-2</v>
      </c>
      <c r="AG44" s="84">
        <v>0.28410000000000002</v>
      </c>
      <c r="AI44" s="92" t="s">
        <v>110</v>
      </c>
      <c r="AJ44" s="84">
        <v>0.87270000000000003</v>
      </c>
      <c r="AK44" s="84">
        <v>0.61370000000000002</v>
      </c>
      <c r="AL44" s="84">
        <v>0.74590000000000001</v>
      </c>
      <c r="AN44" s="92" t="s">
        <v>110</v>
      </c>
      <c r="AO44" s="84">
        <v>0.16309999999999999</v>
      </c>
      <c r="AP44" s="84">
        <v>0.56069999999999998</v>
      </c>
      <c r="AQ44" s="84">
        <v>0.1086</v>
      </c>
      <c r="AS44" s="92" t="s">
        <v>110</v>
      </c>
      <c r="AT44" s="84">
        <v>7.2800000000000004E-2</v>
      </c>
      <c r="AU44" s="84">
        <v>0.49669999999999997</v>
      </c>
      <c r="AV44" s="84">
        <v>0.18210000000000001</v>
      </c>
    </row>
    <row r="45" spans="1:48">
      <c r="A45" s="142"/>
      <c r="B45" s="142"/>
      <c r="C45" s="5">
        <v>1.7916666666666701</v>
      </c>
      <c r="D45" s="84">
        <v>0</v>
      </c>
      <c r="E45" s="84">
        <v>0</v>
      </c>
      <c r="F45" s="84">
        <v>0</v>
      </c>
      <c r="G45" s="84">
        <v>0</v>
      </c>
      <c r="H45" s="84">
        <v>0</v>
      </c>
      <c r="I45" s="84">
        <v>0</v>
      </c>
      <c r="J45" s="84">
        <v>1E-4</v>
      </c>
      <c r="K45" s="84">
        <v>6.0000000000000001E-3</v>
      </c>
      <c r="L45" s="84">
        <v>0</v>
      </c>
      <c r="M45" s="84">
        <v>1.1000000000000001E-3</v>
      </c>
      <c r="N45" s="84">
        <v>8.6E-3</v>
      </c>
      <c r="O45" s="84">
        <v>3.0999999999999999E-3</v>
      </c>
      <c r="P45" s="84">
        <v>0.45590000000000003</v>
      </c>
      <c r="Q45" s="84">
        <v>0.50690000000000002</v>
      </c>
      <c r="R45" s="84">
        <v>0.17319999999999999</v>
      </c>
      <c r="S45" s="84">
        <v>0.49819999999999998</v>
      </c>
      <c r="T45" s="84">
        <v>0.50690000000000002</v>
      </c>
      <c r="U45" s="84">
        <v>0.35709999999999997</v>
      </c>
      <c r="V45" s="84">
        <v>0.38469999999999999</v>
      </c>
      <c r="W45" s="84">
        <v>0.63049999999999995</v>
      </c>
      <c r="X45" s="84">
        <v>0.496</v>
      </c>
      <c r="Y45" s="84">
        <v>0.51770000000000005</v>
      </c>
      <c r="Z45" s="84">
        <v>0.53769999999999996</v>
      </c>
      <c r="AA45" s="84">
        <v>0.53569999999999995</v>
      </c>
      <c r="AD45" s="92" t="s">
        <v>111</v>
      </c>
      <c r="AE45" s="84">
        <v>0.52680000000000005</v>
      </c>
      <c r="AF45" s="84">
        <v>0.26550000000000001</v>
      </c>
      <c r="AG45" s="84">
        <v>0.49609999999999999</v>
      </c>
      <c r="AI45" s="92" t="s">
        <v>111</v>
      </c>
      <c r="AJ45" s="84">
        <v>0.77149999999999996</v>
      </c>
      <c r="AK45" s="84">
        <v>0.63759999999999994</v>
      </c>
      <c r="AL45" s="84">
        <v>0.68100000000000005</v>
      </c>
      <c r="AN45" s="92" t="s">
        <v>111</v>
      </c>
      <c r="AO45" s="84">
        <v>0.1545</v>
      </c>
      <c r="AP45" s="84">
        <v>0.60319999999999996</v>
      </c>
      <c r="AQ45" s="84">
        <v>1.9599999999999999E-2</v>
      </c>
      <c r="AS45" s="92" t="s">
        <v>111</v>
      </c>
      <c r="AT45" s="84">
        <v>3.2199999999999999E-2</v>
      </c>
      <c r="AU45" s="84">
        <v>0.69640000000000002</v>
      </c>
      <c r="AV45" s="84">
        <v>2.4899999999999999E-2</v>
      </c>
    </row>
    <row r="46" spans="1:48">
      <c r="A46" s="142"/>
      <c r="B46" s="142"/>
      <c r="C46" s="5">
        <v>1.8333333333333299</v>
      </c>
      <c r="D46" s="84">
        <v>0</v>
      </c>
      <c r="E46" s="84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0.50109999999999999</v>
      </c>
      <c r="Q46" s="84">
        <v>0.59789999999999999</v>
      </c>
      <c r="R46" s="84">
        <v>0.17369999999999999</v>
      </c>
      <c r="S46" s="84">
        <v>0.56740000000000002</v>
      </c>
      <c r="T46" s="84">
        <v>0.59789999999999999</v>
      </c>
      <c r="U46" s="84">
        <v>0.39460000000000001</v>
      </c>
      <c r="V46" s="84">
        <v>0.43780000000000002</v>
      </c>
      <c r="W46" s="84">
        <v>0.67749999999999999</v>
      </c>
      <c r="X46" s="84">
        <v>0.42209999999999998</v>
      </c>
      <c r="Y46" s="84">
        <v>0.53879999999999995</v>
      </c>
      <c r="Z46" s="84">
        <v>0.48070000000000002</v>
      </c>
      <c r="AA46" s="84">
        <v>0.51619999999999999</v>
      </c>
      <c r="AD46" s="92" t="s">
        <v>112</v>
      </c>
      <c r="AE46" s="84">
        <v>0.59550000000000003</v>
      </c>
      <c r="AF46" s="84">
        <v>0.42070000000000002</v>
      </c>
      <c r="AG46" s="84">
        <v>0.40629999999999999</v>
      </c>
      <c r="AI46" s="92" t="s">
        <v>112</v>
      </c>
      <c r="AJ46" s="84">
        <v>0.75900000000000001</v>
      </c>
      <c r="AK46" s="84">
        <v>0.57720000000000005</v>
      </c>
      <c r="AL46" s="84">
        <v>0.61739999999999995</v>
      </c>
      <c r="AN46" s="92" t="s">
        <v>112</v>
      </c>
      <c r="AO46" s="84">
        <v>0.1148</v>
      </c>
      <c r="AP46" s="84">
        <v>0.63390000000000002</v>
      </c>
      <c r="AQ46" s="84">
        <v>1.32E-2</v>
      </c>
      <c r="AS46" s="92" t="s">
        <v>112</v>
      </c>
      <c r="AT46" s="84">
        <v>1.3299999999999999E-2</v>
      </c>
      <c r="AU46" s="84">
        <v>0.75339999999999996</v>
      </c>
      <c r="AV46" s="84">
        <v>9.4000000000000004E-3</v>
      </c>
    </row>
    <row r="47" spans="1:48">
      <c r="A47" s="142"/>
      <c r="B47" s="142"/>
      <c r="C47" s="5">
        <v>1.875</v>
      </c>
      <c r="D47" s="84">
        <v>0</v>
      </c>
      <c r="E47" s="84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0.54139999999999999</v>
      </c>
      <c r="Q47" s="84">
        <v>0.67379999999999995</v>
      </c>
      <c r="R47" s="84">
        <v>0.17100000000000001</v>
      </c>
      <c r="S47" s="84">
        <v>0.62190000000000001</v>
      </c>
      <c r="T47" s="84">
        <v>0.67379999999999995</v>
      </c>
      <c r="U47" s="84">
        <v>0.42470000000000002</v>
      </c>
      <c r="V47" s="84">
        <v>0.501</v>
      </c>
      <c r="W47" s="84">
        <v>0.71299999999999997</v>
      </c>
      <c r="X47" s="84">
        <v>0.37509999999999999</v>
      </c>
      <c r="Y47" s="84">
        <v>0.51519999999999999</v>
      </c>
      <c r="Z47" s="84">
        <v>0.44280000000000003</v>
      </c>
      <c r="AA47" s="84">
        <v>0.50590000000000002</v>
      </c>
      <c r="AD47" s="92" t="s">
        <v>113</v>
      </c>
      <c r="AE47" s="84">
        <v>0.66579999999999995</v>
      </c>
      <c r="AF47" s="84">
        <v>0.3856</v>
      </c>
      <c r="AG47" s="84">
        <v>0.4446</v>
      </c>
      <c r="AI47" s="92" t="s">
        <v>113</v>
      </c>
      <c r="AJ47" s="84">
        <v>0.80210000000000004</v>
      </c>
      <c r="AK47" s="84">
        <v>0.57250000000000001</v>
      </c>
      <c r="AL47" s="84">
        <v>0.60640000000000005</v>
      </c>
      <c r="AN47" s="92" t="s">
        <v>113</v>
      </c>
      <c r="AO47" s="84">
        <v>0.1288</v>
      </c>
      <c r="AP47" s="84">
        <v>0.52800000000000002</v>
      </c>
      <c r="AQ47" s="84">
        <v>3.2500000000000001E-2</v>
      </c>
      <c r="AS47" s="92" t="s">
        <v>113</v>
      </c>
      <c r="AT47" s="84">
        <v>4.2900000000000001E-2</v>
      </c>
      <c r="AU47" s="84">
        <v>0.7248</v>
      </c>
      <c r="AV47" s="84">
        <v>4.2900000000000001E-2</v>
      </c>
    </row>
    <row r="48" spans="1:48">
      <c r="A48" s="142"/>
      <c r="B48" s="142"/>
      <c r="C48" s="5">
        <v>1.9166666666666701</v>
      </c>
      <c r="D48" s="84">
        <v>0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0.54100000000000004</v>
      </c>
      <c r="Q48" s="84">
        <v>0.7208</v>
      </c>
      <c r="R48" s="84">
        <v>0.17730000000000001</v>
      </c>
      <c r="S48" s="84">
        <v>0.65980000000000005</v>
      </c>
      <c r="T48" s="84">
        <v>0.7208</v>
      </c>
      <c r="U48" s="84">
        <v>0.44030000000000002</v>
      </c>
      <c r="V48" s="84">
        <v>0.49690000000000001</v>
      </c>
      <c r="W48" s="84">
        <v>0.71579999999999999</v>
      </c>
      <c r="X48" s="84">
        <v>0.32650000000000001</v>
      </c>
      <c r="Y48" s="84">
        <v>0.57120000000000004</v>
      </c>
      <c r="Z48" s="84">
        <v>0.3604</v>
      </c>
      <c r="AA48" s="84">
        <v>0.46160000000000001</v>
      </c>
      <c r="AD48" s="92" t="s">
        <v>114</v>
      </c>
      <c r="AE48" s="84">
        <v>0.76670000000000005</v>
      </c>
      <c r="AF48" s="84">
        <v>0.41799999999999998</v>
      </c>
      <c r="AG48" s="84">
        <v>0.52029999999999998</v>
      </c>
      <c r="AI48" s="92" t="s">
        <v>114</v>
      </c>
      <c r="AJ48" s="84">
        <v>0.86009999999999998</v>
      </c>
      <c r="AK48" s="84">
        <v>0.56859999999999999</v>
      </c>
      <c r="AL48" s="84">
        <v>0.63290000000000002</v>
      </c>
      <c r="AN48" s="92" t="s">
        <v>114</v>
      </c>
      <c r="AO48" s="84">
        <v>0.17530000000000001</v>
      </c>
      <c r="AP48" s="84">
        <v>0.52359999999999995</v>
      </c>
      <c r="AQ48" s="84">
        <v>5.6500000000000002E-2</v>
      </c>
      <c r="AS48" s="92" t="s">
        <v>114</v>
      </c>
      <c r="AT48" s="84">
        <v>0.11559999999999999</v>
      </c>
      <c r="AU48" s="84">
        <v>0.68030000000000002</v>
      </c>
      <c r="AV48" s="84">
        <v>3.6900000000000002E-2</v>
      </c>
    </row>
    <row r="49" spans="1:48">
      <c r="A49" s="142"/>
      <c r="B49" s="142"/>
      <c r="C49" s="5">
        <v>1.9583333333333299</v>
      </c>
      <c r="D49" s="84">
        <v>0</v>
      </c>
      <c r="E49" s="84">
        <v>0</v>
      </c>
      <c r="F49" s="84">
        <v>0</v>
      </c>
      <c r="G49" s="84">
        <v>0</v>
      </c>
      <c r="H49" s="84">
        <v>0</v>
      </c>
      <c r="I49" s="84">
        <v>0</v>
      </c>
      <c r="J49" s="84">
        <v>0</v>
      </c>
      <c r="K49" s="84">
        <v>0</v>
      </c>
      <c r="L49" s="84">
        <v>0</v>
      </c>
      <c r="M49" s="84">
        <v>0</v>
      </c>
      <c r="N49" s="84">
        <v>0</v>
      </c>
      <c r="O49" s="84">
        <v>0</v>
      </c>
      <c r="P49" s="84">
        <v>0.43430000000000002</v>
      </c>
      <c r="Q49" s="84">
        <v>0.49940000000000001</v>
      </c>
      <c r="R49" s="84">
        <v>0.14760000000000001</v>
      </c>
      <c r="S49" s="84">
        <v>0.5444</v>
      </c>
      <c r="T49" s="84">
        <v>0.49940000000000001</v>
      </c>
      <c r="U49" s="84">
        <v>0.34910000000000002</v>
      </c>
      <c r="V49" s="84">
        <v>0.44209999999999999</v>
      </c>
      <c r="W49" s="84">
        <v>0.61980000000000002</v>
      </c>
      <c r="X49" s="84">
        <v>0.1502</v>
      </c>
      <c r="Y49" s="84">
        <v>0.3745</v>
      </c>
      <c r="Z49" s="84">
        <v>0.40150000000000002</v>
      </c>
      <c r="AA49" s="84">
        <v>0.4254</v>
      </c>
      <c r="AD49" s="92" t="s">
        <v>115</v>
      </c>
      <c r="AE49" s="84">
        <v>0.749</v>
      </c>
      <c r="AF49" s="84">
        <v>0.47739999999999999</v>
      </c>
      <c r="AG49" s="84">
        <v>0.58650000000000002</v>
      </c>
      <c r="AI49" s="92" t="s">
        <v>115</v>
      </c>
      <c r="AJ49" s="84">
        <v>0.83220000000000005</v>
      </c>
      <c r="AK49" s="84">
        <v>0.59760000000000002</v>
      </c>
      <c r="AL49" s="84">
        <v>0.71879999999999999</v>
      </c>
      <c r="AN49" s="92" t="s">
        <v>115</v>
      </c>
      <c r="AO49" s="84">
        <v>0.2011</v>
      </c>
      <c r="AP49" s="84">
        <v>0.55169999999999997</v>
      </c>
      <c r="AQ49" s="84">
        <v>0.1119</v>
      </c>
      <c r="AS49" s="92" t="s">
        <v>115</v>
      </c>
      <c r="AT49" s="84">
        <v>0.20369999999999999</v>
      </c>
      <c r="AU49" s="84">
        <v>0.60499999999999998</v>
      </c>
      <c r="AV49" s="84">
        <v>4.4299999999999999E-2</v>
      </c>
    </row>
    <row r="50" spans="1:48">
      <c r="A50" s="142"/>
      <c r="B50" s="142"/>
      <c r="C50" s="5">
        <v>2</v>
      </c>
      <c r="D50" s="84">
        <v>0</v>
      </c>
      <c r="E50" s="84">
        <v>0</v>
      </c>
      <c r="F50" s="84">
        <v>0</v>
      </c>
      <c r="G50" s="84">
        <v>0</v>
      </c>
      <c r="H50" s="84">
        <v>0</v>
      </c>
      <c r="I50" s="84">
        <v>0</v>
      </c>
      <c r="J50" s="84">
        <v>0</v>
      </c>
      <c r="K50" s="84">
        <v>0</v>
      </c>
      <c r="L50" s="84">
        <v>0</v>
      </c>
      <c r="M50" s="84">
        <v>0</v>
      </c>
      <c r="N50" s="84">
        <v>0</v>
      </c>
      <c r="O50" s="84">
        <v>0</v>
      </c>
      <c r="P50" s="84">
        <v>0.42099999999999999</v>
      </c>
      <c r="Q50" s="84">
        <v>0.45450000000000002</v>
      </c>
      <c r="R50" s="84">
        <v>0.13120000000000001</v>
      </c>
      <c r="S50" s="84">
        <v>0.47110000000000002</v>
      </c>
      <c r="T50" s="84">
        <v>0.45450000000000002</v>
      </c>
      <c r="U50" s="84">
        <v>0.31890000000000002</v>
      </c>
      <c r="V50" s="84">
        <v>0.37690000000000001</v>
      </c>
      <c r="W50" s="84">
        <v>0.53310000000000002</v>
      </c>
      <c r="X50" s="84">
        <v>0.25779999999999997</v>
      </c>
      <c r="Y50" s="84">
        <v>0.33239999999999997</v>
      </c>
      <c r="Z50" s="84">
        <v>0.39169999999999999</v>
      </c>
      <c r="AA50" s="84">
        <v>0.40400000000000003</v>
      </c>
      <c r="AD50" s="92" t="s">
        <v>116</v>
      </c>
      <c r="AE50" s="84">
        <v>0.75539999999999996</v>
      </c>
      <c r="AF50" s="84">
        <v>0.55069999999999997</v>
      </c>
      <c r="AG50" s="84">
        <v>0.65880000000000005</v>
      </c>
      <c r="AI50" s="92" t="s">
        <v>116</v>
      </c>
      <c r="AJ50" s="84">
        <v>0.82689999999999997</v>
      </c>
      <c r="AK50" s="84">
        <v>0.62219999999999998</v>
      </c>
      <c r="AL50" s="84">
        <v>0.7359</v>
      </c>
      <c r="AN50" s="92" t="s">
        <v>116</v>
      </c>
      <c r="AO50" s="84">
        <v>0.25540000000000002</v>
      </c>
      <c r="AP50" s="84">
        <v>0.51890000000000003</v>
      </c>
      <c r="AQ50" s="84">
        <v>0.1366</v>
      </c>
      <c r="AS50" s="92" t="s">
        <v>116</v>
      </c>
      <c r="AT50" s="84">
        <v>0.33860000000000001</v>
      </c>
      <c r="AU50" s="84">
        <v>0.52449999999999997</v>
      </c>
      <c r="AV50" s="84">
        <v>7.5800000000000006E-2</v>
      </c>
    </row>
    <row r="51" spans="1:48">
      <c r="A51" s="142" t="s">
        <v>74</v>
      </c>
      <c r="B51" s="142" t="s">
        <v>86</v>
      </c>
      <c r="C51" s="5">
        <v>2.0416666666666701</v>
      </c>
      <c r="D51" s="84">
        <v>0</v>
      </c>
      <c r="E51" s="84">
        <v>0</v>
      </c>
      <c r="F51" s="84">
        <v>0</v>
      </c>
      <c r="G51" s="84">
        <v>0</v>
      </c>
      <c r="H51" s="84">
        <v>0</v>
      </c>
      <c r="I51" s="84">
        <v>0</v>
      </c>
      <c r="J51" s="84">
        <v>0</v>
      </c>
      <c r="K51" s="84">
        <v>0</v>
      </c>
      <c r="L51" s="84">
        <v>0</v>
      </c>
      <c r="M51" s="84">
        <v>0</v>
      </c>
      <c r="N51" s="84">
        <v>0</v>
      </c>
      <c r="O51" s="84">
        <v>0</v>
      </c>
      <c r="P51" s="84">
        <v>0.40189999999999998</v>
      </c>
      <c r="Q51" s="84">
        <v>0.438</v>
      </c>
      <c r="R51" s="84">
        <v>0.1198</v>
      </c>
      <c r="S51" s="84">
        <v>0.49099999999999999</v>
      </c>
      <c r="T51" s="84">
        <v>0.438</v>
      </c>
      <c r="U51" s="84">
        <v>0.31090000000000001</v>
      </c>
      <c r="V51" s="84">
        <v>0.5272</v>
      </c>
      <c r="W51" s="84">
        <v>0.66320000000000001</v>
      </c>
      <c r="X51" s="84">
        <v>0.49769999999999998</v>
      </c>
      <c r="Y51" s="84">
        <v>0.43030000000000002</v>
      </c>
      <c r="Z51" s="84">
        <v>0.3493</v>
      </c>
      <c r="AA51" s="84">
        <v>0.46089999999999998</v>
      </c>
      <c r="AD51" s="92" t="s">
        <v>117</v>
      </c>
      <c r="AE51" s="84">
        <v>0.63239999999999996</v>
      </c>
      <c r="AF51" s="84">
        <v>0.3165</v>
      </c>
      <c r="AG51" s="84">
        <v>0.18260000000000001</v>
      </c>
      <c r="AI51" s="92" t="s">
        <v>117</v>
      </c>
      <c r="AJ51" s="84">
        <v>0.73380000000000001</v>
      </c>
      <c r="AK51" s="84">
        <v>0.53659999999999997</v>
      </c>
      <c r="AL51" s="84">
        <v>0.54330000000000001</v>
      </c>
      <c r="AN51" s="92" t="s">
        <v>117</v>
      </c>
      <c r="AO51" s="84">
        <v>0.30420000000000003</v>
      </c>
      <c r="AP51" s="84">
        <v>0.50019999999999998</v>
      </c>
      <c r="AQ51" s="84">
        <v>0.14949999999999999</v>
      </c>
      <c r="AS51" s="92" t="s">
        <v>117</v>
      </c>
      <c r="AT51" s="84">
        <v>0.318</v>
      </c>
      <c r="AU51" s="84">
        <v>0.50180000000000002</v>
      </c>
      <c r="AV51" s="84">
        <v>0.1245</v>
      </c>
    </row>
    <row r="52" spans="1:48">
      <c r="A52" s="142"/>
      <c r="B52" s="142"/>
      <c r="C52" s="5">
        <v>2.0833333333333299</v>
      </c>
      <c r="D52" s="84">
        <v>0</v>
      </c>
      <c r="E52" s="84">
        <v>0</v>
      </c>
      <c r="F52" s="84">
        <v>0</v>
      </c>
      <c r="G52" s="84">
        <v>0</v>
      </c>
      <c r="H52" s="84">
        <v>0</v>
      </c>
      <c r="I52" s="84">
        <v>0</v>
      </c>
      <c r="J52" s="84">
        <v>0</v>
      </c>
      <c r="K52" s="84">
        <v>0</v>
      </c>
      <c r="L52" s="84">
        <v>0</v>
      </c>
      <c r="M52" s="84">
        <v>0</v>
      </c>
      <c r="N52" s="84">
        <v>0</v>
      </c>
      <c r="O52" s="84">
        <v>0</v>
      </c>
      <c r="P52" s="84">
        <v>0.43819999999999998</v>
      </c>
      <c r="Q52" s="84">
        <v>0.51980000000000004</v>
      </c>
      <c r="R52" s="84">
        <v>0.11609999999999999</v>
      </c>
      <c r="S52" s="84">
        <v>0.49270000000000003</v>
      </c>
      <c r="T52" s="84">
        <v>0.51980000000000004</v>
      </c>
      <c r="U52" s="84">
        <v>0.32969999999999999</v>
      </c>
      <c r="V52" s="84">
        <v>0.44400000000000001</v>
      </c>
      <c r="W52" s="84">
        <v>0.66320000000000001</v>
      </c>
      <c r="X52" s="84">
        <v>0.4995</v>
      </c>
      <c r="Y52" s="84">
        <v>0.40949999999999998</v>
      </c>
      <c r="Z52" s="84">
        <v>0.41720000000000002</v>
      </c>
      <c r="AA52" s="84">
        <v>0.48480000000000001</v>
      </c>
      <c r="AD52" s="92" t="s">
        <v>118</v>
      </c>
      <c r="AE52" s="84">
        <v>0.36020000000000002</v>
      </c>
      <c r="AF52" s="84">
        <v>0</v>
      </c>
      <c r="AG52" s="84">
        <v>0</v>
      </c>
      <c r="AI52" s="92" t="s">
        <v>118</v>
      </c>
      <c r="AJ52" s="84">
        <v>0.52580000000000005</v>
      </c>
      <c r="AK52" s="84">
        <v>0.11360000000000001</v>
      </c>
      <c r="AL52" s="84">
        <v>6.1800000000000001E-2</v>
      </c>
      <c r="AN52" s="92" t="s">
        <v>118</v>
      </c>
      <c r="AO52" s="84">
        <v>0.26129999999999998</v>
      </c>
      <c r="AP52" s="84">
        <v>0.50449999999999995</v>
      </c>
      <c r="AQ52" s="84">
        <v>0.18340000000000001</v>
      </c>
      <c r="AS52" s="92" t="s">
        <v>118</v>
      </c>
      <c r="AT52" s="84">
        <v>0.29909999999999998</v>
      </c>
      <c r="AU52" s="84">
        <v>0.50780000000000003</v>
      </c>
      <c r="AV52" s="84">
        <v>0.17829999999999999</v>
      </c>
    </row>
    <row r="53" spans="1:48">
      <c r="A53" s="142"/>
      <c r="B53" s="142"/>
      <c r="C53" s="5">
        <v>2.125</v>
      </c>
      <c r="D53" s="84">
        <v>0</v>
      </c>
      <c r="E53" s="84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0.38950000000000001</v>
      </c>
      <c r="Q53" s="84">
        <v>0.59609999999999996</v>
      </c>
      <c r="R53" s="84">
        <v>0.1198</v>
      </c>
      <c r="S53" s="84">
        <v>0.51819999999999999</v>
      </c>
      <c r="T53" s="84">
        <v>0.59609999999999996</v>
      </c>
      <c r="U53" s="84">
        <v>0.33160000000000001</v>
      </c>
      <c r="V53" s="84">
        <v>0.40279999999999999</v>
      </c>
      <c r="W53" s="84">
        <v>0.6472</v>
      </c>
      <c r="X53" s="84">
        <v>0.54510000000000003</v>
      </c>
      <c r="Y53" s="84">
        <v>0.43059999999999998</v>
      </c>
      <c r="Z53" s="84">
        <v>0.36859999999999998</v>
      </c>
      <c r="AA53" s="84">
        <v>0.45829999999999999</v>
      </c>
      <c r="AD53" s="92" t="s">
        <v>119</v>
      </c>
      <c r="AE53" s="84">
        <v>0</v>
      </c>
      <c r="AF53" s="84">
        <v>0</v>
      </c>
      <c r="AG53" s="84">
        <v>0</v>
      </c>
      <c r="AI53" s="92" t="s">
        <v>119</v>
      </c>
      <c r="AJ53" s="84">
        <v>0.21510000000000001</v>
      </c>
      <c r="AK53" s="84">
        <v>0</v>
      </c>
      <c r="AL53" s="84">
        <v>0</v>
      </c>
      <c r="AN53" s="92" t="s">
        <v>119</v>
      </c>
      <c r="AO53" s="84">
        <v>0.28449999999999998</v>
      </c>
      <c r="AP53" s="84">
        <v>0.51449999999999996</v>
      </c>
      <c r="AQ53" s="84">
        <v>0.20899999999999999</v>
      </c>
      <c r="AS53" s="92" t="s">
        <v>119</v>
      </c>
      <c r="AT53" s="84">
        <v>0.40889999999999999</v>
      </c>
      <c r="AU53" s="84">
        <v>0.57620000000000005</v>
      </c>
      <c r="AV53" s="84">
        <v>0.2913</v>
      </c>
    </row>
    <row r="54" spans="1:48">
      <c r="A54" s="142"/>
      <c r="B54" s="142"/>
      <c r="C54" s="5">
        <v>2.1666666666666701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0.36109999999999998</v>
      </c>
      <c r="Q54" s="84">
        <v>0.50370000000000004</v>
      </c>
      <c r="R54" s="84">
        <v>0.1295</v>
      </c>
      <c r="S54" s="84">
        <v>0.51539999999999997</v>
      </c>
      <c r="T54" s="84">
        <v>0.50370000000000004</v>
      </c>
      <c r="U54" s="84">
        <v>0.31590000000000001</v>
      </c>
      <c r="V54" s="84">
        <v>0.44219999999999998</v>
      </c>
      <c r="W54" s="84">
        <v>0.68740000000000001</v>
      </c>
      <c r="X54" s="84">
        <v>0.58819999999999995</v>
      </c>
      <c r="Y54" s="84">
        <v>0.45679999999999998</v>
      </c>
      <c r="Z54" s="84">
        <v>0.3397</v>
      </c>
      <c r="AA54" s="84">
        <v>0.46339999999999998</v>
      </c>
      <c r="AD54" s="92" t="s">
        <v>120</v>
      </c>
      <c r="AE54" s="84">
        <v>0</v>
      </c>
      <c r="AF54" s="84">
        <v>0</v>
      </c>
      <c r="AG54" s="84">
        <v>0</v>
      </c>
      <c r="AI54" s="92" t="s">
        <v>120</v>
      </c>
      <c r="AJ54" s="84">
        <v>6.3E-3</v>
      </c>
      <c r="AK54" s="84">
        <v>0</v>
      </c>
      <c r="AL54" s="84">
        <v>0</v>
      </c>
      <c r="AN54" s="92" t="s">
        <v>120</v>
      </c>
      <c r="AO54" s="84">
        <v>0.29859999999999998</v>
      </c>
      <c r="AP54" s="84">
        <v>0.56889999999999996</v>
      </c>
      <c r="AQ54" s="84">
        <v>0.2487</v>
      </c>
      <c r="AS54" s="92" t="s">
        <v>120</v>
      </c>
      <c r="AT54" s="84">
        <v>0.499</v>
      </c>
      <c r="AU54" s="84">
        <v>0.6905</v>
      </c>
      <c r="AV54" s="84">
        <v>0.33189999999999997</v>
      </c>
    </row>
    <row r="55" spans="1:48">
      <c r="A55" s="142"/>
      <c r="B55" s="142"/>
      <c r="C55" s="5">
        <v>2.2083333333333299</v>
      </c>
      <c r="D55" s="84">
        <v>0</v>
      </c>
      <c r="E55" s="84">
        <v>0</v>
      </c>
      <c r="F55" s="84">
        <v>0</v>
      </c>
      <c r="G55" s="84">
        <v>0</v>
      </c>
      <c r="H55" s="84">
        <v>0</v>
      </c>
      <c r="I55" s="84">
        <v>0</v>
      </c>
      <c r="J55" s="84">
        <v>0</v>
      </c>
      <c r="K55" s="84">
        <v>0</v>
      </c>
      <c r="L55" s="84">
        <v>0</v>
      </c>
      <c r="M55" s="84">
        <v>0</v>
      </c>
      <c r="N55" s="84">
        <v>0</v>
      </c>
      <c r="O55" s="84">
        <v>0</v>
      </c>
      <c r="P55" s="84">
        <v>0.31390000000000001</v>
      </c>
      <c r="Q55" s="84">
        <v>0.47610000000000002</v>
      </c>
      <c r="R55" s="84">
        <v>0.1041</v>
      </c>
      <c r="S55" s="84">
        <v>0.42820000000000003</v>
      </c>
      <c r="T55" s="84">
        <v>0.47610000000000002</v>
      </c>
      <c r="U55" s="84">
        <v>0.27179999999999999</v>
      </c>
      <c r="V55" s="84">
        <v>0.48759999999999998</v>
      </c>
      <c r="W55" s="84">
        <v>0.66569999999999996</v>
      </c>
      <c r="X55" s="84">
        <v>0.5756</v>
      </c>
      <c r="Y55" s="84">
        <v>0.48220000000000002</v>
      </c>
      <c r="Z55" s="84">
        <v>0.28070000000000001</v>
      </c>
      <c r="AA55" s="84">
        <v>0.43380000000000002</v>
      </c>
      <c r="AD55" s="92" t="s">
        <v>121</v>
      </c>
      <c r="AE55" s="84">
        <v>0</v>
      </c>
      <c r="AF55" s="84">
        <v>0</v>
      </c>
      <c r="AG55" s="84">
        <v>0</v>
      </c>
      <c r="AI55" s="92" t="s">
        <v>121</v>
      </c>
      <c r="AJ55" s="84">
        <v>0</v>
      </c>
      <c r="AK55" s="84">
        <v>0</v>
      </c>
      <c r="AL55" s="84">
        <v>0</v>
      </c>
      <c r="AN55" s="92" t="s">
        <v>121</v>
      </c>
      <c r="AO55" s="84">
        <v>0.3246</v>
      </c>
      <c r="AP55" s="84">
        <v>0.58689999999999998</v>
      </c>
      <c r="AQ55" s="84">
        <v>0.27910000000000001</v>
      </c>
      <c r="AS55" s="92" t="s">
        <v>121</v>
      </c>
      <c r="AT55" s="84">
        <v>0.57179999999999997</v>
      </c>
      <c r="AU55" s="84">
        <v>0.753</v>
      </c>
      <c r="AV55" s="84">
        <v>0.36070000000000002</v>
      </c>
    </row>
    <row r="56" spans="1:48">
      <c r="A56" s="142"/>
      <c r="B56" s="142"/>
      <c r="C56" s="5">
        <v>2.25</v>
      </c>
      <c r="D56" s="84">
        <v>0</v>
      </c>
      <c r="E56" s="84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0.29120000000000001</v>
      </c>
      <c r="Q56" s="84">
        <v>0.44269999999999998</v>
      </c>
      <c r="R56" s="84">
        <v>0.1244</v>
      </c>
      <c r="S56" s="84">
        <v>0.46539999999999998</v>
      </c>
      <c r="T56" s="84">
        <v>0.44269999999999998</v>
      </c>
      <c r="U56" s="84">
        <v>0.27700000000000002</v>
      </c>
      <c r="V56" s="84">
        <v>0.56040000000000001</v>
      </c>
      <c r="W56" s="84">
        <v>0.62960000000000005</v>
      </c>
      <c r="X56" s="84">
        <v>0.69040000000000001</v>
      </c>
      <c r="Y56" s="84">
        <v>0.54069999999999996</v>
      </c>
      <c r="Z56" s="84">
        <v>0.29360000000000003</v>
      </c>
      <c r="AA56" s="84">
        <v>0.45600000000000002</v>
      </c>
      <c r="AD56" s="92" t="s">
        <v>122</v>
      </c>
      <c r="AE56" s="84">
        <v>0</v>
      </c>
      <c r="AF56" s="84">
        <v>0</v>
      </c>
      <c r="AG56" s="84">
        <v>0</v>
      </c>
      <c r="AI56" s="92" t="s">
        <v>122</v>
      </c>
      <c r="AJ56" s="84">
        <v>0</v>
      </c>
      <c r="AK56" s="84">
        <v>0</v>
      </c>
      <c r="AL56" s="84">
        <v>0</v>
      </c>
      <c r="AN56" s="92" t="s">
        <v>122</v>
      </c>
      <c r="AO56" s="84">
        <v>0.37030000000000002</v>
      </c>
      <c r="AP56" s="84">
        <v>0.625</v>
      </c>
      <c r="AQ56" s="84">
        <v>0.27229999999999999</v>
      </c>
      <c r="AS56" s="92" t="s">
        <v>122</v>
      </c>
      <c r="AT56" s="84">
        <v>0.55359999999999998</v>
      </c>
      <c r="AU56" s="84">
        <v>0.75509999999999999</v>
      </c>
      <c r="AV56" s="84">
        <v>0.3906</v>
      </c>
    </row>
    <row r="57" spans="1:48">
      <c r="A57" s="142"/>
      <c r="B57" s="142"/>
      <c r="C57" s="5">
        <v>2.2916666666666701</v>
      </c>
      <c r="D57" s="84">
        <v>0</v>
      </c>
      <c r="E57" s="84">
        <v>0</v>
      </c>
      <c r="F57" s="84">
        <v>0</v>
      </c>
      <c r="G57" s="84">
        <v>0</v>
      </c>
      <c r="H57" s="84">
        <v>0</v>
      </c>
      <c r="I57" s="84">
        <v>0</v>
      </c>
      <c r="J57" s="84">
        <v>0</v>
      </c>
      <c r="K57" s="84">
        <v>3.3999999999999998E-3</v>
      </c>
      <c r="L57" s="84">
        <v>0</v>
      </c>
      <c r="M57" s="84">
        <v>0</v>
      </c>
      <c r="N57" s="84">
        <v>0</v>
      </c>
      <c r="O57" s="84">
        <v>6.9999999999999999E-4</v>
      </c>
      <c r="P57" s="84">
        <v>0.33929999999999999</v>
      </c>
      <c r="Q57" s="84">
        <v>0.45619999999999999</v>
      </c>
      <c r="R57" s="84">
        <v>9.9199999999999997E-2</v>
      </c>
      <c r="S57" s="84">
        <v>0.44409999999999999</v>
      </c>
      <c r="T57" s="84">
        <v>0.45619999999999999</v>
      </c>
      <c r="U57" s="84">
        <v>0.27779999999999999</v>
      </c>
      <c r="V57" s="84">
        <v>0.49330000000000002</v>
      </c>
      <c r="W57" s="84">
        <v>0.54259999999999997</v>
      </c>
      <c r="X57" s="84">
        <v>0.76880000000000004</v>
      </c>
      <c r="Y57" s="84">
        <v>0.56159999999999999</v>
      </c>
      <c r="Z57" s="84">
        <v>0.27839999999999998</v>
      </c>
      <c r="AA57" s="84">
        <v>0.43099999999999999</v>
      </c>
      <c r="AD57" s="92" t="s">
        <v>123</v>
      </c>
      <c r="AE57" s="84">
        <v>0</v>
      </c>
      <c r="AF57" s="84">
        <v>0</v>
      </c>
      <c r="AG57" s="84">
        <v>0</v>
      </c>
      <c r="AI57" s="92" t="s">
        <v>123</v>
      </c>
      <c r="AJ57" s="84">
        <v>0</v>
      </c>
      <c r="AK57" s="84">
        <v>0</v>
      </c>
      <c r="AL57" s="84">
        <v>0</v>
      </c>
      <c r="AN57" s="92" t="s">
        <v>123</v>
      </c>
      <c r="AO57" s="84">
        <v>0.47339999999999999</v>
      </c>
      <c r="AP57" s="84">
        <v>0.59970000000000001</v>
      </c>
      <c r="AQ57" s="84">
        <v>0.3266</v>
      </c>
      <c r="AS57" s="92" t="s">
        <v>123</v>
      </c>
      <c r="AT57" s="84">
        <v>0.56299999999999994</v>
      </c>
      <c r="AU57" s="84">
        <v>0.7923</v>
      </c>
      <c r="AV57" s="84">
        <v>0.35720000000000002</v>
      </c>
    </row>
    <row r="58" spans="1:48">
      <c r="A58" s="142"/>
      <c r="B58" s="142"/>
      <c r="C58" s="5">
        <v>2.3333333333333299</v>
      </c>
      <c r="D58" s="84">
        <v>0</v>
      </c>
      <c r="E58" s="84">
        <v>0</v>
      </c>
      <c r="F58" s="84">
        <v>0</v>
      </c>
      <c r="G58" s="84">
        <v>0</v>
      </c>
      <c r="H58" s="84">
        <v>0</v>
      </c>
      <c r="I58" s="84">
        <v>0</v>
      </c>
      <c r="J58" s="84">
        <v>0.14319999999999999</v>
      </c>
      <c r="K58" s="84">
        <v>0.18759999999999999</v>
      </c>
      <c r="L58" s="84">
        <v>2.35E-2</v>
      </c>
      <c r="M58" s="84">
        <v>0.1096</v>
      </c>
      <c r="N58" s="84">
        <v>6.0699999999999997E-2</v>
      </c>
      <c r="O58" s="84">
        <v>0.10489999999999999</v>
      </c>
      <c r="P58" s="84">
        <v>0.47789999999999999</v>
      </c>
      <c r="Q58" s="84">
        <v>0.40970000000000001</v>
      </c>
      <c r="R58" s="84">
        <v>8.2600000000000007E-2</v>
      </c>
      <c r="S58" s="84">
        <v>0.3735</v>
      </c>
      <c r="T58" s="84">
        <v>0.40970000000000001</v>
      </c>
      <c r="U58" s="84">
        <v>0.29070000000000001</v>
      </c>
      <c r="V58" s="84">
        <v>0.40460000000000002</v>
      </c>
      <c r="W58" s="84">
        <v>0.47760000000000002</v>
      </c>
      <c r="X58" s="84">
        <v>0.71020000000000005</v>
      </c>
      <c r="Y58" s="84">
        <v>0.57509999999999994</v>
      </c>
      <c r="Z58" s="84">
        <v>0.2238</v>
      </c>
      <c r="AA58" s="84">
        <v>0.37280000000000002</v>
      </c>
      <c r="AD58" s="92" t="s">
        <v>124</v>
      </c>
      <c r="AE58" s="84">
        <v>0</v>
      </c>
      <c r="AF58" s="84">
        <v>0</v>
      </c>
      <c r="AG58" s="84">
        <v>0</v>
      </c>
      <c r="AI58" s="92" t="s">
        <v>124</v>
      </c>
      <c r="AJ58" s="84">
        <v>0</v>
      </c>
      <c r="AK58" s="84">
        <v>0</v>
      </c>
      <c r="AL58" s="84">
        <v>0</v>
      </c>
      <c r="AN58" s="92" t="s">
        <v>124</v>
      </c>
      <c r="AO58" s="84">
        <v>0.39300000000000002</v>
      </c>
      <c r="AP58" s="84">
        <v>0.5524</v>
      </c>
      <c r="AQ58" s="84">
        <v>0.36780000000000002</v>
      </c>
      <c r="AS58" s="92" t="s">
        <v>124</v>
      </c>
      <c r="AT58" s="84">
        <v>0.54530000000000001</v>
      </c>
      <c r="AU58" s="84">
        <v>0.80049999999999999</v>
      </c>
      <c r="AV58" s="84">
        <v>0.40410000000000001</v>
      </c>
    </row>
    <row r="59" spans="1:48">
      <c r="A59" s="142"/>
      <c r="B59" s="142"/>
      <c r="C59" s="5">
        <v>2.375</v>
      </c>
      <c r="D59" s="84">
        <v>0</v>
      </c>
      <c r="E59" s="84">
        <v>4.1999999999999997E-3</v>
      </c>
      <c r="F59" s="84">
        <v>0</v>
      </c>
      <c r="G59" s="84">
        <v>0</v>
      </c>
      <c r="H59" s="84">
        <v>0</v>
      </c>
      <c r="I59" s="84">
        <v>8.0000000000000004E-4</v>
      </c>
      <c r="J59" s="84">
        <v>0.46210000000000001</v>
      </c>
      <c r="K59" s="84">
        <v>0.59119999999999995</v>
      </c>
      <c r="L59" s="84">
        <v>6.1400000000000003E-2</v>
      </c>
      <c r="M59" s="84">
        <v>0.40150000000000002</v>
      </c>
      <c r="N59" s="84">
        <v>0.4395</v>
      </c>
      <c r="O59" s="84">
        <v>0.39119999999999999</v>
      </c>
      <c r="P59" s="84">
        <v>0.4622</v>
      </c>
      <c r="Q59" s="84">
        <v>0.36780000000000002</v>
      </c>
      <c r="R59" s="84">
        <v>7.4200000000000002E-2</v>
      </c>
      <c r="S59" s="84">
        <v>0.3322</v>
      </c>
      <c r="T59" s="84">
        <v>0.36780000000000002</v>
      </c>
      <c r="U59" s="84">
        <v>0.26979999999999998</v>
      </c>
      <c r="V59" s="84">
        <v>0.35070000000000001</v>
      </c>
      <c r="W59" s="84">
        <v>0.4239</v>
      </c>
      <c r="X59" s="84">
        <v>0.65400000000000003</v>
      </c>
      <c r="Y59" s="84">
        <v>0.60470000000000002</v>
      </c>
      <c r="Z59" s="84">
        <v>0.19170000000000001</v>
      </c>
      <c r="AA59" s="84">
        <v>0.33329999999999999</v>
      </c>
    </row>
    <row r="60" spans="1:48">
      <c r="A60" s="142"/>
      <c r="B60" s="142"/>
      <c r="C60" s="5">
        <v>2.4166666666666701</v>
      </c>
      <c r="D60" s="84">
        <v>0.21820000000000001</v>
      </c>
      <c r="E60" s="84">
        <v>0.33510000000000001</v>
      </c>
      <c r="F60" s="84">
        <v>0</v>
      </c>
      <c r="G60" s="84">
        <v>0.19320000000000001</v>
      </c>
      <c r="H60" s="84">
        <v>0.1338</v>
      </c>
      <c r="I60" s="84">
        <v>0.17599999999999999</v>
      </c>
      <c r="J60" s="84">
        <v>0.65700000000000003</v>
      </c>
      <c r="K60" s="84">
        <v>0.78649999999999998</v>
      </c>
      <c r="L60" s="84">
        <v>0.2379</v>
      </c>
      <c r="M60" s="84">
        <v>0.62050000000000005</v>
      </c>
      <c r="N60" s="84">
        <v>0.69440000000000002</v>
      </c>
      <c r="O60" s="84">
        <v>0.59930000000000005</v>
      </c>
      <c r="P60" s="84">
        <v>0.4017</v>
      </c>
      <c r="Q60" s="84">
        <v>0.4138</v>
      </c>
      <c r="R60" s="84">
        <v>0.12529999999999999</v>
      </c>
      <c r="S60" s="84">
        <v>0.36859999999999998</v>
      </c>
      <c r="T60" s="84">
        <v>0.4138</v>
      </c>
      <c r="U60" s="84">
        <v>0.2858</v>
      </c>
      <c r="V60" s="84">
        <v>0.43059999999999998</v>
      </c>
      <c r="W60" s="84">
        <v>0.40689999999999998</v>
      </c>
      <c r="X60" s="84">
        <v>0.71360000000000001</v>
      </c>
      <c r="Y60" s="84">
        <v>0.68310000000000004</v>
      </c>
      <c r="Z60" s="84">
        <v>0.1779</v>
      </c>
      <c r="AA60" s="84">
        <v>0.34189999999999998</v>
      </c>
    </row>
    <row r="61" spans="1:48">
      <c r="A61" s="142"/>
      <c r="B61" s="142"/>
      <c r="C61" s="5">
        <v>2.4583333333333299</v>
      </c>
      <c r="D61" s="84">
        <v>0.50019999999999998</v>
      </c>
      <c r="E61" s="84">
        <v>0.74790000000000001</v>
      </c>
      <c r="F61" s="84">
        <v>0</v>
      </c>
      <c r="G61" s="84">
        <v>0.42459999999999998</v>
      </c>
      <c r="H61" s="84">
        <v>0.4501</v>
      </c>
      <c r="I61" s="84">
        <v>0.42459999999999998</v>
      </c>
      <c r="J61" s="84">
        <v>0.7329</v>
      </c>
      <c r="K61" s="84">
        <v>0.84079999999999999</v>
      </c>
      <c r="L61" s="84">
        <v>0.35870000000000002</v>
      </c>
      <c r="M61" s="84">
        <v>0.79490000000000005</v>
      </c>
      <c r="N61" s="84">
        <v>0.79339999999999999</v>
      </c>
      <c r="O61" s="84">
        <v>0.70420000000000005</v>
      </c>
      <c r="P61" s="84">
        <v>0.49280000000000002</v>
      </c>
      <c r="Q61" s="84">
        <v>0.56589999999999996</v>
      </c>
      <c r="R61" s="84">
        <v>0.12479999999999999</v>
      </c>
      <c r="S61" s="84">
        <v>0.505</v>
      </c>
      <c r="T61" s="84">
        <v>0.56589999999999996</v>
      </c>
      <c r="U61" s="84">
        <v>0.35649999999999998</v>
      </c>
      <c r="V61" s="84">
        <v>0.30059999999999998</v>
      </c>
      <c r="W61" s="84">
        <v>0.32500000000000001</v>
      </c>
      <c r="X61" s="84">
        <v>0.82330000000000003</v>
      </c>
      <c r="Y61" s="84">
        <v>0.65859999999999996</v>
      </c>
      <c r="Z61" s="84">
        <v>0.19869999999999999</v>
      </c>
      <c r="AA61" s="84">
        <v>0.3306</v>
      </c>
      <c r="AD61" s="144" t="s">
        <v>9</v>
      </c>
      <c r="AE61" s="144"/>
      <c r="AF61" s="144"/>
      <c r="AG61" s="144"/>
      <c r="AH61" s="144"/>
      <c r="AI61" s="144"/>
      <c r="AJ61" s="144"/>
      <c r="AK61" s="144"/>
      <c r="AL61" s="144"/>
      <c r="AM61" s="144"/>
      <c r="AN61" s="144"/>
      <c r="AO61" s="144"/>
      <c r="AP61" s="144"/>
      <c r="AQ61" s="144"/>
      <c r="AR61" s="144"/>
      <c r="AS61" s="144"/>
      <c r="AT61" s="144"/>
      <c r="AU61" s="144"/>
      <c r="AV61" s="144"/>
    </row>
    <row r="62" spans="1:48">
      <c r="A62" s="142"/>
      <c r="B62" s="142"/>
      <c r="C62" s="5">
        <v>2.5</v>
      </c>
      <c r="D62" s="84">
        <v>0.53339999999999999</v>
      </c>
      <c r="E62" s="84">
        <v>0.75070000000000003</v>
      </c>
      <c r="F62" s="84">
        <v>0.16800000000000001</v>
      </c>
      <c r="G62" s="84">
        <v>0.58299999999999996</v>
      </c>
      <c r="H62" s="84">
        <v>0.53269999999999995</v>
      </c>
      <c r="I62" s="84">
        <v>0.51359999999999995</v>
      </c>
      <c r="J62" s="84">
        <v>0.79430000000000001</v>
      </c>
      <c r="K62" s="84">
        <v>0.84340000000000004</v>
      </c>
      <c r="L62" s="84">
        <v>0.54959999999999998</v>
      </c>
      <c r="M62" s="84">
        <v>0.80669999999999997</v>
      </c>
      <c r="N62" s="84">
        <v>0.80520000000000003</v>
      </c>
      <c r="O62" s="84">
        <v>0.75990000000000002</v>
      </c>
      <c r="P62" s="84">
        <v>0.56930000000000003</v>
      </c>
      <c r="Q62" s="84">
        <v>0.55520000000000003</v>
      </c>
      <c r="R62" s="84">
        <v>0.1341</v>
      </c>
      <c r="S62" s="84">
        <v>0.5181</v>
      </c>
      <c r="T62" s="84">
        <v>0.55520000000000003</v>
      </c>
      <c r="U62" s="84">
        <v>0.3831</v>
      </c>
      <c r="V62" s="84">
        <v>0.27639999999999998</v>
      </c>
      <c r="W62" s="84">
        <v>0.35360000000000003</v>
      </c>
      <c r="X62" s="84">
        <v>0.82069999999999999</v>
      </c>
      <c r="Y62" s="84">
        <v>0.65359999999999996</v>
      </c>
      <c r="Z62" s="84">
        <v>0.27389999999999998</v>
      </c>
      <c r="AA62" s="84">
        <v>0.3715</v>
      </c>
      <c r="AE62" s="84" t="s">
        <v>99</v>
      </c>
      <c r="AJ62" s="84" t="s">
        <v>100</v>
      </c>
      <c r="AO62" s="84" t="s">
        <v>98</v>
      </c>
      <c r="AT62" s="84" t="s">
        <v>153</v>
      </c>
    </row>
    <row r="63" spans="1:48">
      <c r="A63" s="142"/>
      <c r="B63" s="142"/>
      <c r="C63" s="5">
        <v>2.5416666666666701</v>
      </c>
      <c r="D63" s="84">
        <v>0.57130000000000003</v>
      </c>
      <c r="E63" s="84">
        <v>0.74080000000000001</v>
      </c>
      <c r="F63" s="84">
        <v>0.33810000000000001</v>
      </c>
      <c r="G63" s="84">
        <v>0.67059999999999997</v>
      </c>
      <c r="H63" s="84">
        <v>0.5635</v>
      </c>
      <c r="I63" s="84">
        <v>0.57689999999999997</v>
      </c>
      <c r="J63" s="84">
        <v>0.78249999999999997</v>
      </c>
      <c r="K63" s="84">
        <v>0.83089999999999997</v>
      </c>
      <c r="L63" s="84">
        <v>0.67910000000000004</v>
      </c>
      <c r="M63" s="84">
        <v>0.80940000000000001</v>
      </c>
      <c r="N63" s="84">
        <v>0.79069999999999996</v>
      </c>
      <c r="O63" s="84">
        <v>0.77849999999999997</v>
      </c>
      <c r="P63" s="84">
        <v>0.53449999999999998</v>
      </c>
      <c r="Q63" s="84">
        <v>0.45250000000000001</v>
      </c>
      <c r="R63" s="84">
        <v>0.1129</v>
      </c>
      <c r="S63" s="84">
        <v>0.43680000000000002</v>
      </c>
      <c r="T63" s="84">
        <v>0.45250000000000001</v>
      </c>
      <c r="U63" s="84">
        <v>0.33650000000000002</v>
      </c>
      <c r="V63" s="84">
        <v>0.3347</v>
      </c>
      <c r="W63" s="84">
        <v>0.4108</v>
      </c>
      <c r="X63" s="84">
        <v>0.85229999999999995</v>
      </c>
      <c r="Y63" s="84">
        <v>0.70660000000000001</v>
      </c>
      <c r="Z63" s="84">
        <v>0.3518</v>
      </c>
      <c r="AA63" s="84">
        <v>0.43619999999999998</v>
      </c>
      <c r="AE63" s="84">
        <v>1</v>
      </c>
      <c r="AF63" s="84">
        <v>2</v>
      </c>
      <c r="AG63" s="84">
        <v>3</v>
      </c>
      <c r="AJ63" s="84">
        <v>1</v>
      </c>
      <c r="AK63" s="84">
        <v>2</v>
      </c>
      <c r="AL63" s="84">
        <v>3</v>
      </c>
      <c r="AO63" s="84">
        <v>1</v>
      </c>
      <c r="AP63" s="84">
        <v>2</v>
      </c>
      <c r="AQ63" s="84">
        <v>3</v>
      </c>
      <c r="AT63" s="84">
        <v>1</v>
      </c>
      <c r="AU63" s="84">
        <v>2</v>
      </c>
      <c r="AV63" s="84">
        <v>3</v>
      </c>
    </row>
    <row r="64" spans="1:48">
      <c r="A64" s="142"/>
      <c r="B64" s="142"/>
      <c r="C64" s="5">
        <v>2.5833333333333299</v>
      </c>
      <c r="D64" s="84">
        <v>0.58599999999999997</v>
      </c>
      <c r="E64" s="84">
        <v>0.74480000000000002</v>
      </c>
      <c r="F64" s="84">
        <v>0.44529999999999997</v>
      </c>
      <c r="G64" s="84">
        <v>0.66249999999999998</v>
      </c>
      <c r="H64" s="84">
        <v>0.43669999999999998</v>
      </c>
      <c r="I64" s="84">
        <v>0.57509999999999994</v>
      </c>
      <c r="J64" s="84">
        <v>0.77729999999999999</v>
      </c>
      <c r="K64" s="84">
        <v>0.83540000000000003</v>
      </c>
      <c r="L64" s="84">
        <v>0.81720000000000004</v>
      </c>
      <c r="M64" s="84">
        <v>0.81320000000000003</v>
      </c>
      <c r="N64" s="84">
        <v>0.77</v>
      </c>
      <c r="O64" s="84">
        <v>0.80259999999999998</v>
      </c>
      <c r="P64" s="84">
        <v>0.49659999999999999</v>
      </c>
      <c r="Q64" s="84">
        <v>0.35160000000000002</v>
      </c>
      <c r="R64" s="84">
        <v>0.1381</v>
      </c>
      <c r="S64" s="84">
        <v>0.35770000000000002</v>
      </c>
      <c r="T64" s="84">
        <v>0.35160000000000002</v>
      </c>
      <c r="U64" s="84">
        <v>0.30819999999999997</v>
      </c>
      <c r="V64" s="84">
        <v>0.29409999999999997</v>
      </c>
      <c r="W64" s="84">
        <v>0.3765</v>
      </c>
      <c r="X64" s="84">
        <v>0.86709999999999998</v>
      </c>
      <c r="Y64" s="84">
        <v>0.70750000000000002</v>
      </c>
      <c r="Z64" s="84">
        <v>0.31819999999999998</v>
      </c>
      <c r="AA64" s="84">
        <v>0.40870000000000001</v>
      </c>
      <c r="AD64" s="92" t="s">
        <v>101</v>
      </c>
      <c r="AE64" s="84">
        <v>0</v>
      </c>
      <c r="AF64" s="84">
        <v>0</v>
      </c>
      <c r="AG64" s="84">
        <v>0</v>
      </c>
      <c r="AI64" s="92" t="s">
        <v>101</v>
      </c>
      <c r="AJ64" s="84">
        <v>0</v>
      </c>
      <c r="AK64" s="84">
        <v>0</v>
      </c>
      <c r="AL64" s="84">
        <v>0</v>
      </c>
      <c r="AN64" s="92" t="s">
        <v>101</v>
      </c>
      <c r="AO64" s="84">
        <v>0.45529999999999998</v>
      </c>
      <c r="AP64" s="84">
        <v>0.70789999999999997</v>
      </c>
      <c r="AQ64" s="84">
        <v>0.23100000000000001</v>
      </c>
      <c r="AS64" s="92" t="s">
        <v>101</v>
      </c>
      <c r="AT64" s="84">
        <v>0.34429999999999999</v>
      </c>
      <c r="AU64" s="84">
        <v>0.67430000000000001</v>
      </c>
      <c r="AV64" s="84">
        <v>0.2989</v>
      </c>
    </row>
    <row r="65" spans="1:48">
      <c r="A65" s="142"/>
      <c r="B65" s="142"/>
      <c r="C65" s="5">
        <v>2.625</v>
      </c>
      <c r="D65" s="84">
        <v>0.58509999999999995</v>
      </c>
      <c r="E65" s="84">
        <v>0.75080000000000002</v>
      </c>
      <c r="F65" s="84">
        <v>0.57120000000000004</v>
      </c>
      <c r="G65" s="84">
        <v>0.66739999999999999</v>
      </c>
      <c r="H65" s="84">
        <v>0.56369999999999998</v>
      </c>
      <c r="I65" s="84">
        <v>0.62770000000000004</v>
      </c>
      <c r="J65" s="84">
        <v>0.77939999999999998</v>
      </c>
      <c r="K65" s="84">
        <v>0.84830000000000005</v>
      </c>
      <c r="L65" s="84">
        <v>0.82110000000000005</v>
      </c>
      <c r="M65" s="84">
        <v>0.79210000000000003</v>
      </c>
      <c r="N65" s="84">
        <v>0.77470000000000006</v>
      </c>
      <c r="O65" s="84">
        <v>0.80310000000000004</v>
      </c>
      <c r="P65" s="84">
        <v>0.4158</v>
      </c>
      <c r="Q65" s="84">
        <v>0.35360000000000003</v>
      </c>
      <c r="R65" s="84">
        <v>0.11219999999999999</v>
      </c>
      <c r="S65" s="84">
        <v>0.3715</v>
      </c>
      <c r="T65" s="84">
        <v>0.35360000000000003</v>
      </c>
      <c r="U65" s="84">
        <v>0.27800000000000002</v>
      </c>
      <c r="V65" s="84">
        <v>0.34320000000000001</v>
      </c>
      <c r="W65" s="84">
        <v>0.43909999999999999</v>
      </c>
      <c r="X65" s="84">
        <v>0.90169999999999995</v>
      </c>
      <c r="Y65" s="84">
        <v>0.69840000000000002</v>
      </c>
      <c r="Z65" s="84">
        <v>0.3538</v>
      </c>
      <c r="AA65" s="84">
        <v>0.44979999999999998</v>
      </c>
      <c r="AD65" s="92" t="s">
        <v>102</v>
      </c>
      <c r="AE65" s="84">
        <v>0</v>
      </c>
      <c r="AF65" s="84">
        <v>0</v>
      </c>
      <c r="AG65" s="84">
        <v>0</v>
      </c>
      <c r="AI65" s="92" t="s">
        <v>102</v>
      </c>
      <c r="AJ65" s="84">
        <v>0</v>
      </c>
      <c r="AK65" s="84">
        <v>0</v>
      </c>
      <c r="AL65" s="84">
        <v>0</v>
      </c>
      <c r="AN65" s="92" t="s">
        <v>102</v>
      </c>
      <c r="AO65" s="84">
        <v>0.54569999999999996</v>
      </c>
      <c r="AP65" s="84">
        <v>0.63109999999999999</v>
      </c>
      <c r="AQ65" s="84">
        <v>0.22789999999999999</v>
      </c>
      <c r="AS65" s="92" t="s">
        <v>102</v>
      </c>
      <c r="AT65" s="84">
        <v>0.4723</v>
      </c>
      <c r="AU65" s="84">
        <v>0.62590000000000001</v>
      </c>
      <c r="AV65" s="84">
        <v>0.30840000000000001</v>
      </c>
    </row>
    <row r="66" spans="1:48">
      <c r="A66" s="142"/>
      <c r="B66" s="142"/>
      <c r="C66" s="5">
        <v>2.6666666666666701</v>
      </c>
      <c r="D66" s="84">
        <v>0.51700000000000002</v>
      </c>
      <c r="E66" s="84">
        <v>0.73209999999999997</v>
      </c>
      <c r="F66" s="84">
        <v>0.56399999999999995</v>
      </c>
      <c r="G66" s="84">
        <v>0.64229999999999998</v>
      </c>
      <c r="H66" s="84">
        <v>0.54169999999999996</v>
      </c>
      <c r="I66" s="84">
        <v>0.59940000000000004</v>
      </c>
      <c r="J66" s="84">
        <v>0.72040000000000004</v>
      </c>
      <c r="K66" s="84">
        <v>0.82569999999999999</v>
      </c>
      <c r="L66" s="84">
        <v>0.75700000000000001</v>
      </c>
      <c r="M66" s="84">
        <v>0.78310000000000002</v>
      </c>
      <c r="N66" s="84">
        <v>0.74380000000000002</v>
      </c>
      <c r="O66" s="84">
        <v>0.76600000000000001</v>
      </c>
      <c r="P66" s="84">
        <v>0.42130000000000001</v>
      </c>
      <c r="Q66" s="84">
        <v>0.374</v>
      </c>
      <c r="R66" s="84">
        <v>0.1163</v>
      </c>
      <c r="S66" s="84">
        <v>0.33119999999999999</v>
      </c>
      <c r="T66" s="84">
        <v>0.374</v>
      </c>
      <c r="U66" s="84">
        <v>0.27560000000000001</v>
      </c>
      <c r="V66" s="84">
        <v>0.3926</v>
      </c>
      <c r="W66" s="84">
        <v>0.52439999999999998</v>
      </c>
      <c r="X66" s="84">
        <v>0.89090000000000003</v>
      </c>
      <c r="Y66" s="84">
        <v>0.74560000000000004</v>
      </c>
      <c r="Z66" s="84">
        <v>0.4345</v>
      </c>
      <c r="AA66" s="84">
        <v>0.5161</v>
      </c>
      <c r="AD66" s="92" t="s">
        <v>103</v>
      </c>
      <c r="AE66" s="84">
        <v>0</v>
      </c>
      <c r="AF66" s="84">
        <v>0</v>
      </c>
      <c r="AG66" s="84">
        <v>0</v>
      </c>
      <c r="AI66" s="92" t="s">
        <v>103</v>
      </c>
      <c r="AJ66" s="84">
        <v>0</v>
      </c>
      <c r="AK66" s="84">
        <v>0</v>
      </c>
      <c r="AL66" s="84">
        <v>0</v>
      </c>
      <c r="AN66" s="92" t="s">
        <v>103</v>
      </c>
      <c r="AO66" s="84">
        <v>0.48849999999999999</v>
      </c>
      <c r="AP66" s="84">
        <v>0.61060000000000003</v>
      </c>
      <c r="AQ66" s="84">
        <v>0.35220000000000001</v>
      </c>
      <c r="AS66" s="92" t="s">
        <v>103</v>
      </c>
      <c r="AT66" s="84">
        <v>0.44350000000000001</v>
      </c>
      <c r="AU66" s="84">
        <v>0.59950000000000003</v>
      </c>
      <c r="AV66" s="84">
        <v>0.36890000000000001</v>
      </c>
    </row>
    <row r="67" spans="1:48">
      <c r="A67" s="142"/>
      <c r="B67" s="142"/>
      <c r="C67" s="5">
        <v>2.7083333333333299</v>
      </c>
      <c r="D67" s="84">
        <v>0.36380000000000001</v>
      </c>
      <c r="E67" s="84">
        <v>0.5514</v>
      </c>
      <c r="F67" s="84">
        <v>0.33750000000000002</v>
      </c>
      <c r="G67" s="84">
        <v>0.51870000000000005</v>
      </c>
      <c r="H67" s="84">
        <v>0.34749999999999998</v>
      </c>
      <c r="I67" s="84">
        <v>0.42380000000000001</v>
      </c>
      <c r="J67" s="84">
        <v>0.56579999999999997</v>
      </c>
      <c r="K67" s="84">
        <v>0.65559999999999996</v>
      </c>
      <c r="L67" s="84">
        <v>0.50509999999999999</v>
      </c>
      <c r="M67" s="84">
        <v>0.64729999999999999</v>
      </c>
      <c r="N67" s="84">
        <v>0.62690000000000001</v>
      </c>
      <c r="O67" s="84">
        <v>0.60009999999999997</v>
      </c>
      <c r="P67" s="84">
        <v>0.40389999999999998</v>
      </c>
      <c r="Q67" s="84">
        <v>0.37119999999999997</v>
      </c>
      <c r="R67" s="84">
        <v>0.1208</v>
      </c>
      <c r="S67" s="84">
        <v>0.32590000000000002</v>
      </c>
      <c r="T67" s="84">
        <v>0.37119999999999997</v>
      </c>
      <c r="U67" s="84">
        <v>0.27110000000000001</v>
      </c>
      <c r="V67" s="84">
        <v>0.42170000000000002</v>
      </c>
      <c r="W67" s="84">
        <v>0.49080000000000001</v>
      </c>
      <c r="X67" s="84">
        <v>0.84409999999999996</v>
      </c>
      <c r="Y67" s="84">
        <v>0.75629999999999997</v>
      </c>
      <c r="Z67" s="84">
        <v>0.45019999999999999</v>
      </c>
      <c r="AA67" s="84">
        <v>0.51480000000000004</v>
      </c>
      <c r="AD67" s="92" t="s">
        <v>104</v>
      </c>
      <c r="AE67" s="84">
        <v>0</v>
      </c>
      <c r="AF67" s="84">
        <v>0</v>
      </c>
      <c r="AG67" s="84">
        <v>0</v>
      </c>
      <c r="AI67" s="92" t="s">
        <v>104</v>
      </c>
      <c r="AJ67" s="84">
        <v>0</v>
      </c>
      <c r="AK67" s="84">
        <v>0</v>
      </c>
      <c r="AL67" s="84">
        <v>0</v>
      </c>
      <c r="AN67" s="92" t="s">
        <v>104</v>
      </c>
      <c r="AO67" s="84">
        <v>0.3982</v>
      </c>
      <c r="AP67" s="84">
        <v>0.59050000000000002</v>
      </c>
      <c r="AQ67" s="84">
        <v>0.314</v>
      </c>
      <c r="AS67" s="92" t="s">
        <v>104</v>
      </c>
      <c r="AT67" s="84">
        <v>0.43690000000000001</v>
      </c>
      <c r="AU67" s="84">
        <v>0.59019999999999995</v>
      </c>
      <c r="AV67" s="84">
        <v>0.30649999999999999</v>
      </c>
    </row>
    <row r="68" spans="1:48">
      <c r="A68" s="142"/>
      <c r="B68" s="142"/>
      <c r="C68" s="5">
        <v>2.75</v>
      </c>
      <c r="D68" s="84">
        <v>0</v>
      </c>
      <c r="E68" s="84">
        <v>9.2499999999999999E-2</v>
      </c>
      <c r="F68" s="84">
        <v>0</v>
      </c>
      <c r="G68" s="84">
        <v>6.1400000000000003E-2</v>
      </c>
      <c r="H68" s="84">
        <v>0</v>
      </c>
      <c r="I68" s="84">
        <v>3.0800000000000001E-2</v>
      </c>
      <c r="J68" s="84">
        <v>0.26519999999999999</v>
      </c>
      <c r="K68" s="84">
        <v>0.40300000000000002</v>
      </c>
      <c r="L68" s="84">
        <v>0.17330000000000001</v>
      </c>
      <c r="M68" s="84">
        <v>0.3705</v>
      </c>
      <c r="N68" s="84">
        <v>0.3745</v>
      </c>
      <c r="O68" s="84">
        <v>0.31730000000000003</v>
      </c>
      <c r="P68" s="84">
        <v>0.32779999999999998</v>
      </c>
      <c r="Q68" s="84">
        <v>0.36170000000000002</v>
      </c>
      <c r="R68" s="84">
        <v>0.13139999999999999</v>
      </c>
      <c r="S68" s="84">
        <v>0.32150000000000001</v>
      </c>
      <c r="T68" s="84">
        <v>0.36170000000000002</v>
      </c>
      <c r="U68" s="84">
        <v>0.25190000000000001</v>
      </c>
      <c r="V68" s="84">
        <v>0.48830000000000001</v>
      </c>
      <c r="W68" s="84">
        <v>0.5474</v>
      </c>
      <c r="X68" s="84">
        <v>0.84370000000000001</v>
      </c>
      <c r="Y68" s="84">
        <v>0.78280000000000005</v>
      </c>
      <c r="Z68" s="84">
        <v>0.51639999999999997</v>
      </c>
      <c r="AA68" s="84">
        <v>0.56950000000000001</v>
      </c>
      <c r="AD68" s="92" t="s">
        <v>105</v>
      </c>
      <c r="AE68" s="84">
        <v>0</v>
      </c>
      <c r="AF68" s="84">
        <v>0</v>
      </c>
      <c r="AG68" s="84">
        <v>0</v>
      </c>
      <c r="AI68" s="92" t="s">
        <v>105</v>
      </c>
      <c r="AJ68" s="84">
        <v>0</v>
      </c>
      <c r="AK68" s="84">
        <v>0</v>
      </c>
      <c r="AL68" s="84">
        <v>0</v>
      </c>
      <c r="AN68" s="92" t="s">
        <v>105</v>
      </c>
      <c r="AO68" s="84">
        <v>0.29339999999999999</v>
      </c>
      <c r="AP68" s="84">
        <v>0.51980000000000004</v>
      </c>
      <c r="AQ68" s="84">
        <v>0.3034</v>
      </c>
      <c r="AS68" s="92" t="s">
        <v>105</v>
      </c>
      <c r="AT68" s="84">
        <v>0.36170000000000002</v>
      </c>
      <c r="AU68" s="84">
        <v>0.59</v>
      </c>
      <c r="AV68" s="84">
        <v>0.2175</v>
      </c>
    </row>
    <row r="69" spans="1:48">
      <c r="A69" s="142"/>
      <c r="B69" s="142"/>
      <c r="C69" s="5">
        <v>2.7916666666666701</v>
      </c>
      <c r="D69" s="84">
        <v>0</v>
      </c>
      <c r="E69" s="84">
        <v>0</v>
      </c>
      <c r="F69" s="84">
        <v>0</v>
      </c>
      <c r="G69" s="84">
        <v>0</v>
      </c>
      <c r="H69" s="84">
        <v>0</v>
      </c>
      <c r="I69" s="84">
        <v>0</v>
      </c>
      <c r="J69" s="84">
        <v>1.06E-2</v>
      </c>
      <c r="K69" s="84">
        <v>2.8199999999999999E-2</v>
      </c>
      <c r="L69" s="84">
        <v>1E-3</v>
      </c>
      <c r="M69" s="84">
        <v>1.5900000000000001E-2</v>
      </c>
      <c r="N69" s="84">
        <v>2.76E-2</v>
      </c>
      <c r="O69" s="84">
        <v>1.66E-2</v>
      </c>
      <c r="P69" s="84">
        <v>0.29099999999999998</v>
      </c>
      <c r="Q69" s="84">
        <v>0.33660000000000001</v>
      </c>
      <c r="R69" s="84">
        <v>9.6799999999999997E-2</v>
      </c>
      <c r="S69" s="84">
        <v>0.3201</v>
      </c>
      <c r="T69" s="84">
        <v>0.33660000000000001</v>
      </c>
      <c r="U69" s="84">
        <v>0.22439999999999999</v>
      </c>
      <c r="V69" s="84">
        <v>0.6</v>
      </c>
      <c r="W69" s="84">
        <v>0.58250000000000002</v>
      </c>
      <c r="X69" s="84">
        <v>0.89129999999999998</v>
      </c>
      <c r="Y69" s="84">
        <v>0.87519999999999998</v>
      </c>
      <c r="Z69" s="84">
        <v>0.58140000000000003</v>
      </c>
      <c r="AA69" s="84">
        <v>0.63219999999999998</v>
      </c>
      <c r="AD69" s="92" t="s">
        <v>106</v>
      </c>
      <c r="AE69" s="84">
        <v>0</v>
      </c>
      <c r="AF69" s="84">
        <v>0</v>
      </c>
      <c r="AG69" s="84">
        <v>0</v>
      </c>
      <c r="AI69" s="92" t="s">
        <v>106</v>
      </c>
      <c r="AJ69" s="84">
        <v>1.2999999999999999E-3</v>
      </c>
      <c r="AK69" s="84">
        <v>0</v>
      </c>
      <c r="AL69" s="84">
        <v>0</v>
      </c>
      <c r="AN69" s="92" t="s">
        <v>106</v>
      </c>
      <c r="AO69" s="84">
        <v>0.25879999999999997</v>
      </c>
      <c r="AP69" s="84">
        <v>0.52110000000000001</v>
      </c>
      <c r="AQ69" s="84">
        <v>0.28050000000000003</v>
      </c>
      <c r="AS69" s="92" t="s">
        <v>106</v>
      </c>
      <c r="AT69" s="84">
        <v>0.34260000000000002</v>
      </c>
      <c r="AU69" s="84">
        <v>0.57289999999999996</v>
      </c>
      <c r="AV69" s="84">
        <v>0.1948</v>
      </c>
    </row>
    <row r="70" spans="1:48">
      <c r="A70" s="142"/>
      <c r="B70" s="142"/>
      <c r="C70" s="5">
        <v>2.8333333333333299</v>
      </c>
      <c r="D70" s="84">
        <v>0</v>
      </c>
      <c r="E70" s="84">
        <v>0</v>
      </c>
      <c r="F70" s="84">
        <v>0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0.32419999999999999</v>
      </c>
      <c r="Q70" s="84">
        <v>0.34179999999999999</v>
      </c>
      <c r="R70" s="84">
        <v>0.11550000000000001</v>
      </c>
      <c r="S70" s="84">
        <v>0.35830000000000001</v>
      </c>
      <c r="T70" s="84">
        <v>0.34179999999999999</v>
      </c>
      <c r="U70" s="84">
        <v>0.2495</v>
      </c>
      <c r="V70" s="84">
        <v>0.61860000000000004</v>
      </c>
      <c r="W70" s="84">
        <v>0.64759999999999995</v>
      </c>
      <c r="X70" s="84">
        <v>0.81389999999999996</v>
      </c>
      <c r="Y70" s="84">
        <v>0.79190000000000005</v>
      </c>
      <c r="Z70" s="84">
        <v>0.63100000000000001</v>
      </c>
      <c r="AA70" s="84">
        <v>0.66139999999999999</v>
      </c>
      <c r="AD70" s="92" t="s">
        <v>107</v>
      </c>
      <c r="AE70" s="84">
        <v>0</v>
      </c>
      <c r="AF70" s="84">
        <v>0</v>
      </c>
      <c r="AG70" s="84">
        <v>0</v>
      </c>
      <c r="AI70" s="92" t="s">
        <v>107</v>
      </c>
      <c r="AJ70" s="84">
        <v>7.8600000000000003E-2</v>
      </c>
      <c r="AK70" s="84">
        <v>0</v>
      </c>
      <c r="AL70" s="84">
        <v>1.77E-2</v>
      </c>
      <c r="AN70" s="92" t="s">
        <v>107</v>
      </c>
      <c r="AO70" s="84">
        <v>0.26119999999999999</v>
      </c>
      <c r="AP70" s="84">
        <v>0.52510000000000001</v>
      </c>
      <c r="AQ70" s="84">
        <v>0.1938</v>
      </c>
      <c r="AS70" s="92" t="s">
        <v>107</v>
      </c>
      <c r="AT70" s="84">
        <v>0.33839999999999998</v>
      </c>
      <c r="AU70" s="84">
        <v>0.53759999999999997</v>
      </c>
      <c r="AV70" s="84">
        <v>0.14169999999999999</v>
      </c>
    </row>
    <row r="71" spans="1:48">
      <c r="A71" s="142"/>
      <c r="B71" s="142"/>
      <c r="C71" s="5">
        <v>2.875</v>
      </c>
      <c r="D71" s="84">
        <v>0</v>
      </c>
      <c r="E71" s="84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0.32879999999999998</v>
      </c>
      <c r="Q71" s="84">
        <v>0.35680000000000001</v>
      </c>
      <c r="R71" s="84">
        <v>0.13109999999999999</v>
      </c>
      <c r="S71" s="84">
        <v>0.39379999999999998</v>
      </c>
      <c r="T71" s="84">
        <v>0.35680000000000001</v>
      </c>
      <c r="U71" s="84">
        <v>0.26590000000000003</v>
      </c>
      <c r="V71" s="84">
        <v>0.60980000000000001</v>
      </c>
      <c r="W71" s="84">
        <v>0.67630000000000001</v>
      </c>
      <c r="X71" s="84">
        <v>0.66459999999999997</v>
      </c>
      <c r="Y71" s="84">
        <v>0.67630000000000001</v>
      </c>
      <c r="Z71" s="84">
        <v>0.66149999999999998</v>
      </c>
      <c r="AA71" s="84">
        <v>0.66</v>
      </c>
      <c r="AD71" s="92" t="s">
        <v>108</v>
      </c>
      <c r="AE71" s="84">
        <v>0</v>
      </c>
      <c r="AF71" s="84">
        <v>0</v>
      </c>
      <c r="AG71" s="84">
        <v>0</v>
      </c>
      <c r="AI71" s="92" t="s">
        <v>108</v>
      </c>
      <c r="AJ71" s="84">
        <v>0.39910000000000001</v>
      </c>
      <c r="AK71" s="84">
        <v>6.8400000000000002E-2</v>
      </c>
      <c r="AL71" s="84">
        <v>0.161</v>
      </c>
      <c r="AN71" s="92" t="s">
        <v>108</v>
      </c>
      <c r="AO71" s="84">
        <v>0.22239999999999999</v>
      </c>
      <c r="AP71" s="84">
        <v>0.56710000000000005</v>
      </c>
      <c r="AQ71" s="84">
        <v>0.17810000000000001</v>
      </c>
      <c r="AS71" s="92" t="s">
        <v>108</v>
      </c>
      <c r="AT71" s="84">
        <v>0.27789999999999998</v>
      </c>
      <c r="AU71" s="84">
        <v>0.58220000000000005</v>
      </c>
      <c r="AV71" s="84">
        <v>0.15079999999999999</v>
      </c>
    </row>
    <row r="72" spans="1:48">
      <c r="A72" s="142"/>
      <c r="B72" s="142"/>
      <c r="C72" s="5">
        <v>2.9166666666666701</v>
      </c>
      <c r="D72" s="84">
        <v>0</v>
      </c>
      <c r="E72" s="84">
        <v>0</v>
      </c>
      <c r="F72" s="84">
        <v>0</v>
      </c>
      <c r="G72" s="84">
        <v>0</v>
      </c>
      <c r="H72" s="84">
        <v>0</v>
      </c>
      <c r="I72" s="84">
        <v>0</v>
      </c>
      <c r="J72" s="84">
        <v>0</v>
      </c>
      <c r="K72" s="84">
        <v>0</v>
      </c>
      <c r="L72" s="84">
        <v>0</v>
      </c>
      <c r="M72" s="84">
        <v>0</v>
      </c>
      <c r="N72" s="84">
        <v>0</v>
      </c>
      <c r="O72" s="84">
        <v>0</v>
      </c>
      <c r="P72" s="84">
        <v>0.40910000000000002</v>
      </c>
      <c r="Q72" s="84">
        <v>0.49009999999999998</v>
      </c>
      <c r="R72" s="84">
        <v>0.14949999999999999</v>
      </c>
      <c r="S72" s="84">
        <v>0.48230000000000001</v>
      </c>
      <c r="T72" s="84">
        <v>0.49009999999999998</v>
      </c>
      <c r="U72" s="84">
        <v>0.32929999999999998</v>
      </c>
      <c r="V72" s="84">
        <v>0.4975</v>
      </c>
      <c r="W72" s="84">
        <v>0.59809999999999997</v>
      </c>
      <c r="X72" s="84">
        <v>0.49270000000000003</v>
      </c>
      <c r="Y72" s="84">
        <v>0.55530000000000002</v>
      </c>
      <c r="Z72" s="84">
        <v>0.68559999999999999</v>
      </c>
      <c r="AA72" s="84">
        <v>0.61670000000000003</v>
      </c>
      <c r="AD72" s="92" t="s">
        <v>109</v>
      </c>
      <c r="AE72" s="84">
        <v>0.2016</v>
      </c>
      <c r="AF72" s="84">
        <v>0</v>
      </c>
      <c r="AG72" s="84">
        <v>4.9200000000000001E-2</v>
      </c>
      <c r="AI72" s="92" t="s">
        <v>109</v>
      </c>
      <c r="AJ72" s="84">
        <v>0.60319999999999996</v>
      </c>
      <c r="AK72" s="84">
        <v>0.41110000000000002</v>
      </c>
      <c r="AL72" s="84">
        <v>0.58240000000000003</v>
      </c>
      <c r="AN72" s="92" t="s">
        <v>109</v>
      </c>
      <c r="AO72" s="84">
        <v>0.1716</v>
      </c>
      <c r="AP72" s="84">
        <v>0.62760000000000005</v>
      </c>
      <c r="AQ72" s="84">
        <v>0.17879999999999999</v>
      </c>
      <c r="AS72" s="92" t="s">
        <v>109</v>
      </c>
      <c r="AT72" s="84">
        <v>0.23569999999999999</v>
      </c>
      <c r="AU72" s="84">
        <v>0.65039999999999998</v>
      </c>
      <c r="AV72" s="84">
        <v>0.1714</v>
      </c>
    </row>
    <row r="73" spans="1:48">
      <c r="A73" s="142"/>
      <c r="B73" s="142"/>
      <c r="C73" s="5">
        <v>2.9583333333333299</v>
      </c>
      <c r="D73" s="84">
        <v>0</v>
      </c>
      <c r="E73" s="84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0.36549999999999999</v>
      </c>
      <c r="Q73" s="84">
        <v>0.49909999999999999</v>
      </c>
      <c r="R73" s="84">
        <v>0.12559999999999999</v>
      </c>
      <c r="S73" s="84">
        <v>0.4466</v>
      </c>
      <c r="T73" s="84">
        <v>0.49909999999999999</v>
      </c>
      <c r="U73" s="84">
        <v>0.3014</v>
      </c>
      <c r="V73" s="84">
        <v>0.41539999999999999</v>
      </c>
      <c r="W73" s="84">
        <v>0.55479999999999996</v>
      </c>
      <c r="X73" s="84">
        <v>0.50149999999999995</v>
      </c>
      <c r="Y73" s="84">
        <v>0.5665</v>
      </c>
      <c r="Z73" s="84">
        <v>0.61399999999999999</v>
      </c>
      <c r="AA73" s="84">
        <v>0.56320000000000003</v>
      </c>
      <c r="AD73" s="92" t="s">
        <v>110</v>
      </c>
      <c r="AE73" s="84">
        <v>0.52349999999999997</v>
      </c>
      <c r="AF73" s="84">
        <v>9.2600000000000002E-2</v>
      </c>
      <c r="AG73" s="84">
        <v>0.33329999999999999</v>
      </c>
      <c r="AI73" s="92" t="s">
        <v>110</v>
      </c>
      <c r="AJ73" s="84">
        <v>0.71099999999999997</v>
      </c>
      <c r="AK73" s="84">
        <v>0.69740000000000002</v>
      </c>
      <c r="AL73" s="84">
        <v>0.67559999999999998</v>
      </c>
      <c r="AN73" s="92" t="s">
        <v>110</v>
      </c>
      <c r="AO73" s="84">
        <v>0.1537</v>
      </c>
      <c r="AP73" s="84">
        <v>0.63229999999999997</v>
      </c>
      <c r="AQ73" s="84">
        <v>0.17100000000000001</v>
      </c>
      <c r="AS73" s="92" t="s">
        <v>110</v>
      </c>
      <c r="AT73" s="84">
        <v>0.24260000000000001</v>
      </c>
      <c r="AU73" s="84">
        <v>0.65100000000000002</v>
      </c>
      <c r="AV73" s="84">
        <v>0.1928</v>
      </c>
    </row>
    <row r="74" spans="1:48">
      <c r="A74" s="142"/>
      <c r="B74" s="142"/>
      <c r="C74" s="5">
        <v>3</v>
      </c>
      <c r="D74" s="84">
        <v>0</v>
      </c>
      <c r="E74" s="84">
        <v>0</v>
      </c>
      <c r="F74" s="84">
        <v>0</v>
      </c>
      <c r="G74" s="84">
        <v>0</v>
      </c>
      <c r="H74" s="84">
        <v>0</v>
      </c>
      <c r="I74" s="84">
        <v>0</v>
      </c>
      <c r="J74" s="84">
        <v>0</v>
      </c>
      <c r="K74" s="84">
        <v>0</v>
      </c>
      <c r="L74" s="84">
        <v>0</v>
      </c>
      <c r="M74" s="84">
        <v>0</v>
      </c>
      <c r="N74" s="84">
        <v>0</v>
      </c>
      <c r="O74" s="84">
        <v>0</v>
      </c>
      <c r="P74" s="84">
        <v>0.29559999999999997</v>
      </c>
      <c r="Q74" s="84">
        <v>0.41049999999999998</v>
      </c>
      <c r="R74" s="84">
        <v>0.1023</v>
      </c>
      <c r="S74" s="84">
        <v>0.3639</v>
      </c>
      <c r="T74" s="84">
        <v>0.41049999999999998</v>
      </c>
      <c r="U74" s="84">
        <v>0.24540000000000001</v>
      </c>
      <c r="V74" s="84">
        <v>0.39860000000000001</v>
      </c>
      <c r="W74" s="84">
        <v>0.56489999999999996</v>
      </c>
      <c r="X74" s="84">
        <v>0.54320000000000002</v>
      </c>
      <c r="Y74" s="84">
        <v>0.5121</v>
      </c>
      <c r="Z74" s="84">
        <v>0.51939999999999997</v>
      </c>
      <c r="AA74" s="84">
        <v>0.51839999999999997</v>
      </c>
      <c r="AD74" s="92" t="s">
        <v>111</v>
      </c>
      <c r="AE74" s="84">
        <v>0.62009999999999998</v>
      </c>
      <c r="AF74" s="84">
        <v>0.3896</v>
      </c>
      <c r="AG74" s="84">
        <v>0.61699999999999999</v>
      </c>
      <c r="AI74" s="92" t="s">
        <v>111</v>
      </c>
      <c r="AJ74" s="84">
        <v>0.74199999999999999</v>
      </c>
      <c r="AK74" s="84">
        <v>0.67800000000000005</v>
      </c>
      <c r="AL74" s="84">
        <v>0.67989999999999995</v>
      </c>
      <c r="AN74" s="92" t="s">
        <v>111</v>
      </c>
      <c r="AO74" s="84">
        <v>0.1067</v>
      </c>
      <c r="AP74" s="84">
        <v>0.77410000000000001</v>
      </c>
      <c r="AQ74" s="84">
        <v>1.23E-2</v>
      </c>
      <c r="AS74" s="92" t="s">
        <v>111</v>
      </c>
      <c r="AT74" s="84">
        <v>0.1908</v>
      </c>
      <c r="AU74" s="84">
        <v>0.68859999999999999</v>
      </c>
      <c r="AV74" s="84">
        <v>3.7999999999999999E-2</v>
      </c>
    </row>
    <row r="75" spans="1:48">
      <c r="A75" s="142" t="s">
        <v>75</v>
      </c>
      <c r="B75" s="142"/>
      <c r="C75" s="39">
        <v>3.0416666666666701</v>
      </c>
      <c r="D75" s="95">
        <v>0</v>
      </c>
      <c r="E75" s="95">
        <v>0</v>
      </c>
      <c r="F75" s="95">
        <v>0</v>
      </c>
      <c r="G75" s="95">
        <v>0</v>
      </c>
      <c r="H75" s="95">
        <v>0</v>
      </c>
      <c r="I75" s="95">
        <v>0</v>
      </c>
      <c r="J75" s="95">
        <v>0</v>
      </c>
      <c r="K75" s="95">
        <v>0</v>
      </c>
      <c r="L75" s="95">
        <v>0</v>
      </c>
      <c r="M75" s="95">
        <v>0</v>
      </c>
      <c r="N75" s="95">
        <v>0</v>
      </c>
      <c r="O75" s="95">
        <v>0</v>
      </c>
      <c r="P75" s="95">
        <v>0.49009999999999998</v>
      </c>
      <c r="Q75" s="95">
        <v>0.79720000000000002</v>
      </c>
      <c r="R75" s="95">
        <v>0.18440000000000001</v>
      </c>
      <c r="S75" s="95">
        <v>0.75149999999999995</v>
      </c>
      <c r="T75" s="95">
        <v>0.79720000000000002</v>
      </c>
      <c r="U75" s="95">
        <v>0.45600000000000002</v>
      </c>
      <c r="V75" s="95">
        <v>0.74450000000000005</v>
      </c>
      <c r="W75" s="95">
        <v>0.65539999999999998</v>
      </c>
      <c r="X75" s="95">
        <v>0.51280000000000003</v>
      </c>
      <c r="Y75" s="95">
        <v>0.58850000000000002</v>
      </c>
      <c r="Z75" s="95">
        <v>0.68149999999999999</v>
      </c>
      <c r="AA75" s="95">
        <v>0.6593</v>
      </c>
      <c r="AD75" s="92" t="s">
        <v>112</v>
      </c>
      <c r="AE75" s="84">
        <v>0.74960000000000004</v>
      </c>
      <c r="AF75" s="84">
        <v>0.496</v>
      </c>
      <c r="AG75" s="84">
        <v>0.55359999999999998</v>
      </c>
      <c r="AI75" s="92" t="s">
        <v>112</v>
      </c>
      <c r="AJ75" s="84">
        <v>0.7742</v>
      </c>
      <c r="AK75" s="84">
        <v>0.62329999999999997</v>
      </c>
      <c r="AL75" s="84">
        <v>0.7238</v>
      </c>
      <c r="AN75" s="92" t="s">
        <v>112</v>
      </c>
      <c r="AO75" s="84">
        <v>8.8900000000000007E-2</v>
      </c>
      <c r="AP75" s="84">
        <v>0.76739999999999997</v>
      </c>
      <c r="AQ75" s="84">
        <v>6.9999999999999999E-4</v>
      </c>
      <c r="AS75" s="92" t="s">
        <v>112</v>
      </c>
      <c r="AT75" s="84">
        <v>0.1542</v>
      </c>
      <c r="AU75" s="84">
        <v>0.66959999999999997</v>
      </c>
      <c r="AV75" s="84">
        <v>1.2800000000000001E-2</v>
      </c>
    </row>
    <row r="76" spans="1:48">
      <c r="A76" s="142"/>
      <c r="B76" s="142"/>
      <c r="C76" s="39">
        <v>3.0833333333333299</v>
      </c>
      <c r="D76" s="95">
        <v>0</v>
      </c>
      <c r="E76" s="95">
        <v>0</v>
      </c>
      <c r="F76" s="95">
        <v>0</v>
      </c>
      <c r="G76" s="95">
        <v>0</v>
      </c>
      <c r="H76" s="95">
        <v>0</v>
      </c>
      <c r="I76" s="95">
        <v>0</v>
      </c>
      <c r="J76" s="95">
        <v>0</v>
      </c>
      <c r="K76" s="95">
        <v>0</v>
      </c>
      <c r="L76" s="95">
        <v>0</v>
      </c>
      <c r="M76" s="95">
        <v>0</v>
      </c>
      <c r="N76" s="95">
        <v>0</v>
      </c>
      <c r="O76" s="95">
        <v>0</v>
      </c>
      <c r="P76" s="95">
        <v>0.50219999999999998</v>
      </c>
      <c r="Q76" s="95">
        <v>0.75370000000000004</v>
      </c>
      <c r="R76" s="95">
        <v>0.1772</v>
      </c>
      <c r="S76" s="95">
        <v>0.7319</v>
      </c>
      <c r="T76" s="95">
        <v>0.75370000000000004</v>
      </c>
      <c r="U76" s="95">
        <v>0.44750000000000001</v>
      </c>
      <c r="V76" s="95">
        <v>0.79469999999999996</v>
      </c>
      <c r="W76" s="95">
        <v>0.71840000000000004</v>
      </c>
      <c r="X76" s="95">
        <v>0.40610000000000002</v>
      </c>
      <c r="Y76" s="95">
        <v>0.52129999999999999</v>
      </c>
      <c r="Z76" s="95">
        <v>0.63419999999999999</v>
      </c>
      <c r="AA76" s="95">
        <v>0.64019999999999999</v>
      </c>
      <c r="AD76" s="92" t="s">
        <v>113</v>
      </c>
      <c r="AE76" s="84">
        <v>0.73340000000000005</v>
      </c>
      <c r="AF76" s="84">
        <v>0.4415</v>
      </c>
      <c r="AG76" s="84">
        <v>0.59809999999999997</v>
      </c>
      <c r="AI76" s="92" t="s">
        <v>113</v>
      </c>
      <c r="AJ76" s="84">
        <v>0.77680000000000005</v>
      </c>
      <c r="AK76" s="84">
        <v>0.63880000000000003</v>
      </c>
      <c r="AL76" s="84">
        <v>0.71960000000000002</v>
      </c>
      <c r="AN76" s="92" t="s">
        <v>113</v>
      </c>
      <c r="AO76" s="84">
        <v>0.10059999999999999</v>
      </c>
      <c r="AP76" s="84">
        <v>0.68049999999999999</v>
      </c>
      <c r="AQ76" s="84">
        <v>2.3E-3</v>
      </c>
      <c r="AS76" s="92" t="s">
        <v>113</v>
      </c>
      <c r="AT76" s="84">
        <v>0.12740000000000001</v>
      </c>
      <c r="AU76" s="84">
        <v>0.55549999999999999</v>
      </c>
      <c r="AV76" s="84">
        <v>3.7999999999999999E-2</v>
      </c>
    </row>
    <row r="77" spans="1:48">
      <c r="A77" s="142"/>
      <c r="B77" s="142"/>
      <c r="C77" s="39">
        <v>3.125</v>
      </c>
      <c r="D77" s="95">
        <v>0</v>
      </c>
      <c r="E77" s="95">
        <v>0</v>
      </c>
      <c r="F77" s="95">
        <v>0</v>
      </c>
      <c r="G77" s="95">
        <v>0</v>
      </c>
      <c r="H77" s="95">
        <v>0</v>
      </c>
      <c r="I77" s="95">
        <v>0</v>
      </c>
      <c r="J77" s="95">
        <v>0</v>
      </c>
      <c r="K77" s="95">
        <v>0</v>
      </c>
      <c r="L77" s="95">
        <v>0</v>
      </c>
      <c r="M77" s="95">
        <v>0</v>
      </c>
      <c r="N77" s="95">
        <v>0</v>
      </c>
      <c r="O77" s="95">
        <v>0</v>
      </c>
      <c r="P77" s="95">
        <v>0.51280000000000003</v>
      </c>
      <c r="Q77" s="95">
        <v>0.78200000000000003</v>
      </c>
      <c r="R77" s="95">
        <v>0.19020000000000001</v>
      </c>
      <c r="S77" s="95">
        <v>0.76980000000000004</v>
      </c>
      <c r="T77" s="95">
        <v>0.78200000000000003</v>
      </c>
      <c r="U77" s="95">
        <v>0.46660000000000001</v>
      </c>
      <c r="V77" s="95">
        <v>0.7792</v>
      </c>
      <c r="W77" s="95">
        <v>0.73460000000000003</v>
      </c>
      <c r="X77" s="95">
        <v>0.38379999999999997</v>
      </c>
      <c r="Y77" s="95">
        <v>0.39939999999999998</v>
      </c>
      <c r="Z77" s="95">
        <v>0.63639999999999997</v>
      </c>
      <c r="AA77" s="95">
        <v>0.63529999999999998</v>
      </c>
      <c r="AD77" s="92" t="s">
        <v>114</v>
      </c>
      <c r="AE77" s="84">
        <v>0.77659999999999996</v>
      </c>
      <c r="AF77" s="84">
        <v>0.46110000000000001</v>
      </c>
      <c r="AG77" s="84">
        <v>0.68759999999999999</v>
      </c>
      <c r="AI77" s="92" t="s">
        <v>114</v>
      </c>
      <c r="AJ77" s="84">
        <v>0.75680000000000003</v>
      </c>
      <c r="AK77" s="84">
        <v>0.65129999999999999</v>
      </c>
      <c r="AL77" s="84">
        <v>0.74609999999999999</v>
      </c>
      <c r="AN77" s="92" t="s">
        <v>114</v>
      </c>
      <c r="AO77" s="84">
        <v>6.5100000000000005E-2</v>
      </c>
      <c r="AP77" s="84">
        <v>0.58530000000000004</v>
      </c>
      <c r="AQ77" s="84">
        <v>3.0000000000000001E-3</v>
      </c>
      <c r="AS77" s="92" t="s">
        <v>114</v>
      </c>
      <c r="AT77" s="84">
        <v>0.12379999999999999</v>
      </c>
      <c r="AU77" s="84">
        <v>0.47889999999999999</v>
      </c>
      <c r="AV77" s="84">
        <v>6.1499999999999999E-2</v>
      </c>
    </row>
    <row r="78" spans="1:48">
      <c r="A78" s="142"/>
      <c r="B78" s="142"/>
      <c r="C78" s="39">
        <v>3.1666666666666701</v>
      </c>
      <c r="D78" s="95">
        <v>0</v>
      </c>
      <c r="E78" s="95">
        <v>0</v>
      </c>
      <c r="F78" s="95">
        <v>0</v>
      </c>
      <c r="G78" s="95">
        <v>0</v>
      </c>
      <c r="H78" s="95">
        <v>0</v>
      </c>
      <c r="I78" s="95">
        <v>0</v>
      </c>
      <c r="J78" s="95">
        <v>0</v>
      </c>
      <c r="K78" s="95">
        <v>0</v>
      </c>
      <c r="L78" s="95">
        <v>0</v>
      </c>
      <c r="M78" s="95">
        <v>0</v>
      </c>
      <c r="N78" s="95">
        <v>0</v>
      </c>
      <c r="O78" s="95">
        <v>0</v>
      </c>
      <c r="P78" s="95">
        <v>0.49680000000000002</v>
      </c>
      <c r="Q78" s="95">
        <v>0.74229999999999996</v>
      </c>
      <c r="R78" s="95">
        <v>0.17280000000000001</v>
      </c>
      <c r="S78" s="95">
        <v>0.71040000000000003</v>
      </c>
      <c r="T78" s="95">
        <v>0.74229999999999996</v>
      </c>
      <c r="U78" s="95">
        <v>0.43859999999999999</v>
      </c>
      <c r="V78" s="95">
        <v>0.74880000000000002</v>
      </c>
      <c r="W78" s="95">
        <v>0.77470000000000006</v>
      </c>
      <c r="X78" s="95">
        <v>0.31240000000000001</v>
      </c>
      <c r="Y78" s="95">
        <v>0.32050000000000001</v>
      </c>
      <c r="Z78" s="95">
        <v>0.61409999999999998</v>
      </c>
      <c r="AA78" s="95">
        <v>0.61809999999999998</v>
      </c>
      <c r="AD78" s="92" t="s">
        <v>115</v>
      </c>
      <c r="AE78" s="84">
        <v>0.80179999999999996</v>
      </c>
      <c r="AF78" s="84">
        <v>0.4602</v>
      </c>
      <c r="AG78" s="84">
        <v>0.70379999999999998</v>
      </c>
      <c r="AI78" s="92" t="s">
        <v>115</v>
      </c>
      <c r="AJ78" s="84">
        <v>0.82069999999999999</v>
      </c>
      <c r="AK78" s="84">
        <v>0.66190000000000004</v>
      </c>
      <c r="AL78" s="84">
        <v>0.77100000000000002</v>
      </c>
      <c r="AN78" s="92" t="s">
        <v>115</v>
      </c>
      <c r="AO78" s="84">
        <v>0.1076</v>
      </c>
      <c r="AP78" s="84">
        <v>0.49180000000000001</v>
      </c>
      <c r="AQ78" s="84">
        <v>1.46E-2</v>
      </c>
      <c r="AS78" s="92" t="s">
        <v>115</v>
      </c>
      <c r="AT78" s="84">
        <v>0.1484</v>
      </c>
      <c r="AU78" s="84">
        <v>0.4113</v>
      </c>
      <c r="AV78" s="84">
        <v>0.112</v>
      </c>
    </row>
    <row r="79" spans="1:48">
      <c r="A79" s="142"/>
      <c r="B79" s="142"/>
      <c r="C79" s="39">
        <v>3.2083333333333299</v>
      </c>
      <c r="D79" s="95">
        <v>0</v>
      </c>
      <c r="E79" s="95">
        <v>0</v>
      </c>
      <c r="F79" s="95">
        <v>0</v>
      </c>
      <c r="G79" s="95">
        <v>0</v>
      </c>
      <c r="H79" s="95">
        <v>0</v>
      </c>
      <c r="I79" s="95">
        <v>0</v>
      </c>
      <c r="J79" s="95">
        <v>0</v>
      </c>
      <c r="K79" s="95">
        <v>0</v>
      </c>
      <c r="L79" s="95">
        <v>0</v>
      </c>
      <c r="M79" s="95">
        <v>0</v>
      </c>
      <c r="N79" s="95">
        <v>0</v>
      </c>
      <c r="O79" s="95">
        <v>0</v>
      </c>
      <c r="P79" s="95">
        <v>0.47160000000000002</v>
      </c>
      <c r="Q79" s="95">
        <v>0.65880000000000005</v>
      </c>
      <c r="R79" s="95">
        <v>0.1618</v>
      </c>
      <c r="S79" s="95">
        <v>0.62160000000000004</v>
      </c>
      <c r="T79" s="95">
        <v>0.65880000000000005</v>
      </c>
      <c r="U79" s="95">
        <v>0.39950000000000002</v>
      </c>
      <c r="V79" s="95">
        <v>0.74809999999999999</v>
      </c>
      <c r="W79" s="95">
        <v>0.74880000000000002</v>
      </c>
      <c r="X79" s="95">
        <v>0.34870000000000001</v>
      </c>
      <c r="Y79" s="95">
        <v>0.32600000000000001</v>
      </c>
      <c r="Z79" s="95">
        <v>0.62460000000000004</v>
      </c>
      <c r="AA79" s="95">
        <v>0.62180000000000002</v>
      </c>
      <c r="AD79" s="92" t="s">
        <v>116</v>
      </c>
      <c r="AE79" s="84">
        <v>0.80510000000000004</v>
      </c>
      <c r="AF79" s="84">
        <v>0.52280000000000004</v>
      </c>
      <c r="AG79" s="84">
        <v>0.75070000000000003</v>
      </c>
      <c r="AI79" s="92" t="s">
        <v>116</v>
      </c>
      <c r="AJ79" s="84">
        <v>0.8246</v>
      </c>
      <c r="AK79" s="84">
        <v>0.63470000000000004</v>
      </c>
      <c r="AL79" s="84">
        <v>0.76880000000000004</v>
      </c>
      <c r="AN79" s="92" t="s">
        <v>116</v>
      </c>
      <c r="AO79" s="84">
        <v>0.122</v>
      </c>
      <c r="AP79" s="84">
        <v>0.45019999999999999</v>
      </c>
      <c r="AQ79" s="84">
        <v>2.06E-2</v>
      </c>
      <c r="AS79" s="92" t="s">
        <v>116</v>
      </c>
      <c r="AT79" s="84">
        <v>0.1618</v>
      </c>
      <c r="AU79" s="84">
        <v>0.32369999999999999</v>
      </c>
      <c r="AV79" s="84">
        <v>9.5699999999999993E-2</v>
      </c>
    </row>
    <row r="80" spans="1:48">
      <c r="A80" s="142"/>
      <c r="B80" s="142"/>
      <c r="C80" s="39">
        <v>3.25</v>
      </c>
      <c r="D80" s="95">
        <v>0</v>
      </c>
      <c r="E80" s="95">
        <v>0</v>
      </c>
      <c r="F80" s="95">
        <v>0</v>
      </c>
      <c r="G80" s="95">
        <v>0</v>
      </c>
      <c r="H80" s="95">
        <v>0</v>
      </c>
      <c r="I80" s="95">
        <v>0</v>
      </c>
      <c r="J80" s="95">
        <v>1.4E-3</v>
      </c>
      <c r="K80" s="95">
        <v>2E-3</v>
      </c>
      <c r="L80" s="95">
        <v>0</v>
      </c>
      <c r="M80" s="95">
        <v>0</v>
      </c>
      <c r="N80" s="95">
        <v>0</v>
      </c>
      <c r="O80" s="95">
        <v>6.9999999999999999E-4</v>
      </c>
      <c r="P80" s="95">
        <v>0.43530000000000002</v>
      </c>
      <c r="Q80" s="95">
        <v>0.57850000000000001</v>
      </c>
      <c r="R80" s="95">
        <v>0.14549999999999999</v>
      </c>
      <c r="S80" s="95">
        <v>0.59440000000000004</v>
      </c>
      <c r="T80" s="95">
        <v>0.57850000000000001</v>
      </c>
      <c r="U80" s="95">
        <v>0.3679</v>
      </c>
      <c r="V80" s="95">
        <v>0.80279999999999996</v>
      </c>
      <c r="W80" s="95">
        <v>0.68059999999999998</v>
      </c>
      <c r="X80" s="95">
        <v>0.36130000000000001</v>
      </c>
      <c r="Y80" s="95">
        <v>0.36709999999999998</v>
      </c>
      <c r="Z80" s="95">
        <v>0.71330000000000005</v>
      </c>
      <c r="AA80" s="95">
        <v>0.66039999999999999</v>
      </c>
      <c r="AD80" s="92" t="s">
        <v>117</v>
      </c>
      <c r="AE80" s="84">
        <v>0.64529999999999998</v>
      </c>
      <c r="AF80" s="84">
        <v>0.33710000000000001</v>
      </c>
      <c r="AG80" s="84">
        <v>0.33829999999999999</v>
      </c>
      <c r="AI80" s="92" t="s">
        <v>117</v>
      </c>
      <c r="AJ80" s="84">
        <v>0.69489999999999996</v>
      </c>
      <c r="AK80" s="84">
        <v>0.52400000000000002</v>
      </c>
      <c r="AL80" s="84">
        <v>0.5635</v>
      </c>
      <c r="AN80" s="92" t="s">
        <v>117</v>
      </c>
      <c r="AO80" s="84">
        <v>0.1472</v>
      </c>
      <c r="AP80" s="84">
        <v>0.43080000000000002</v>
      </c>
      <c r="AQ80" s="84">
        <v>5.21E-2</v>
      </c>
      <c r="AS80" s="92" t="s">
        <v>117</v>
      </c>
      <c r="AT80" s="84">
        <v>0.13730000000000001</v>
      </c>
      <c r="AU80" s="84">
        <v>0.3347</v>
      </c>
      <c r="AV80" s="84">
        <v>0.10829999999999999</v>
      </c>
    </row>
    <row r="81" spans="1:48">
      <c r="A81" s="142"/>
      <c r="B81" s="142"/>
      <c r="C81" s="39">
        <v>3.2916666666666701</v>
      </c>
      <c r="D81" s="95">
        <v>0</v>
      </c>
      <c r="E81" s="95">
        <v>0</v>
      </c>
      <c r="F81" s="95">
        <v>0</v>
      </c>
      <c r="G81" s="95">
        <v>0</v>
      </c>
      <c r="H81" s="95">
        <v>0</v>
      </c>
      <c r="I81" s="95">
        <v>0</v>
      </c>
      <c r="J81" s="95">
        <v>0.1016</v>
      </c>
      <c r="K81" s="95">
        <v>0.1197</v>
      </c>
      <c r="L81" s="95">
        <v>2.92E-2</v>
      </c>
      <c r="M81" s="95">
        <v>3.2899999999999999E-2</v>
      </c>
      <c r="N81" s="95">
        <v>0.19550000000000001</v>
      </c>
      <c r="O81" s="95">
        <v>9.5799999999999996E-2</v>
      </c>
      <c r="P81" s="95">
        <v>0.42799999999999999</v>
      </c>
      <c r="Q81" s="95">
        <v>0.48809999999999998</v>
      </c>
      <c r="R81" s="95">
        <v>0.12870000000000001</v>
      </c>
      <c r="S81" s="95">
        <v>0.52500000000000002</v>
      </c>
      <c r="T81" s="95">
        <v>0.48809999999999998</v>
      </c>
      <c r="U81" s="95">
        <v>0.33450000000000002</v>
      </c>
      <c r="V81" s="95">
        <v>0.75960000000000005</v>
      </c>
      <c r="W81" s="95">
        <v>0.54969999999999997</v>
      </c>
      <c r="X81" s="95">
        <v>0.36759999999999998</v>
      </c>
      <c r="Y81" s="95">
        <v>0.33960000000000001</v>
      </c>
      <c r="Z81" s="95">
        <v>0.74709999999999999</v>
      </c>
      <c r="AA81" s="95">
        <v>0.64249999999999996</v>
      </c>
      <c r="AD81" s="92" t="s">
        <v>118</v>
      </c>
      <c r="AE81" s="84">
        <v>0.32140000000000002</v>
      </c>
      <c r="AF81" s="84">
        <v>0</v>
      </c>
      <c r="AG81" s="84">
        <v>0</v>
      </c>
      <c r="AI81" s="92" t="s">
        <v>118</v>
      </c>
      <c r="AJ81" s="84">
        <v>0.4864</v>
      </c>
      <c r="AK81" s="84">
        <v>0.1646</v>
      </c>
      <c r="AL81" s="84">
        <v>0.12709999999999999</v>
      </c>
      <c r="AN81" s="92" t="s">
        <v>118</v>
      </c>
      <c r="AO81" s="84">
        <v>0.17899999999999999</v>
      </c>
      <c r="AP81" s="84">
        <v>0.45229999999999998</v>
      </c>
      <c r="AQ81" s="84">
        <v>0.10349999999999999</v>
      </c>
      <c r="AS81" s="92" t="s">
        <v>118</v>
      </c>
      <c r="AT81" s="84">
        <v>0.1331</v>
      </c>
      <c r="AU81" s="84">
        <v>0.38840000000000002</v>
      </c>
      <c r="AV81" s="84">
        <v>0.14760000000000001</v>
      </c>
    </row>
    <row r="82" spans="1:48">
      <c r="A82" s="142"/>
      <c r="B82" s="142"/>
      <c r="C82" s="39">
        <v>3.3333333333333299</v>
      </c>
      <c r="D82" s="95">
        <v>0</v>
      </c>
      <c r="E82" s="95">
        <v>0</v>
      </c>
      <c r="F82" s="95">
        <v>0</v>
      </c>
      <c r="G82" s="95">
        <v>0</v>
      </c>
      <c r="H82" s="95">
        <v>0</v>
      </c>
      <c r="I82" s="95">
        <v>0</v>
      </c>
      <c r="J82" s="95">
        <v>0.43769999999999998</v>
      </c>
      <c r="K82" s="95">
        <v>0.34129999999999999</v>
      </c>
      <c r="L82" s="95">
        <v>0.28239999999999998</v>
      </c>
      <c r="M82" s="95">
        <v>0.2432</v>
      </c>
      <c r="N82" s="95">
        <v>0.6724</v>
      </c>
      <c r="O82" s="95">
        <v>0.39539999999999997</v>
      </c>
      <c r="P82" s="95">
        <v>0.31580000000000003</v>
      </c>
      <c r="Q82" s="95">
        <v>0.36449999999999999</v>
      </c>
      <c r="R82" s="95">
        <v>0.1038</v>
      </c>
      <c r="S82" s="95">
        <v>0.39850000000000002</v>
      </c>
      <c r="T82" s="95">
        <v>0.36449999999999999</v>
      </c>
      <c r="U82" s="95">
        <v>0.25309999999999999</v>
      </c>
      <c r="V82" s="95">
        <v>0.66120000000000001</v>
      </c>
      <c r="W82" s="95">
        <v>0.4204</v>
      </c>
      <c r="X82" s="95">
        <v>0.53469999999999995</v>
      </c>
      <c r="Y82" s="95">
        <v>0.4047</v>
      </c>
      <c r="Z82" s="95">
        <v>0.59689999999999999</v>
      </c>
      <c r="AA82" s="95">
        <v>0.54869999999999997</v>
      </c>
      <c r="AD82" s="92" t="s">
        <v>119</v>
      </c>
      <c r="AE82" s="84">
        <v>7.7700000000000005E-2</v>
      </c>
      <c r="AF82" s="84">
        <v>0</v>
      </c>
      <c r="AG82" s="84">
        <v>0</v>
      </c>
      <c r="AI82" s="92" t="s">
        <v>119</v>
      </c>
      <c r="AJ82" s="84">
        <v>0.31640000000000001</v>
      </c>
      <c r="AK82" s="84">
        <v>1.1999999999999999E-3</v>
      </c>
      <c r="AL82" s="84">
        <v>0</v>
      </c>
      <c r="AN82" s="92" t="s">
        <v>119</v>
      </c>
      <c r="AO82" s="84">
        <v>0.20230000000000001</v>
      </c>
      <c r="AP82" s="84">
        <v>0.51229999999999998</v>
      </c>
      <c r="AQ82" s="84">
        <v>0.19589999999999999</v>
      </c>
      <c r="AS82" s="92" t="s">
        <v>119</v>
      </c>
      <c r="AT82" s="84">
        <v>0.1895</v>
      </c>
      <c r="AU82" s="84">
        <v>0.41980000000000001</v>
      </c>
      <c r="AV82" s="84">
        <v>0.26029999999999998</v>
      </c>
    </row>
    <row r="83" spans="1:48">
      <c r="A83" s="142"/>
      <c r="B83" s="142"/>
      <c r="C83" s="39">
        <v>3.375</v>
      </c>
      <c r="D83" s="95">
        <v>0.1055</v>
      </c>
      <c r="E83" s="95">
        <v>0.1789</v>
      </c>
      <c r="F83" s="95">
        <v>4.5499999999999999E-2</v>
      </c>
      <c r="G83" s="95">
        <v>0</v>
      </c>
      <c r="H83" s="95">
        <v>0.2016</v>
      </c>
      <c r="I83" s="95">
        <v>0.10630000000000001</v>
      </c>
      <c r="J83" s="95">
        <v>0.53259999999999996</v>
      </c>
      <c r="K83" s="95">
        <v>0.51639999999999997</v>
      </c>
      <c r="L83" s="95">
        <v>0.56640000000000001</v>
      </c>
      <c r="M83" s="95">
        <v>0.43859999999999999</v>
      </c>
      <c r="N83" s="95">
        <v>0.93140000000000001</v>
      </c>
      <c r="O83" s="95">
        <v>0.59709999999999996</v>
      </c>
      <c r="P83" s="95">
        <v>0.23430000000000001</v>
      </c>
      <c r="Q83" s="95">
        <v>0.27589999999999998</v>
      </c>
      <c r="R83" s="95">
        <v>8.8499999999999995E-2</v>
      </c>
      <c r="S83" s="95">
        <v>0.30180000000000001</v>
      </c>
      <c r="T83" s="95">
        <v>0.27589999999999998</v>
      </c>
      <c r="U83" s="95">
        <v>0.19420000000000001</v>
      </c>
      <c r="V83" s="95">
        <v>0.54979999999999996</v>
      </c>
      <c r="W83" s="95">
        <v>0.30370000000000003</v>
      </c>
      <c r="X83" s="95">
        <v>0.66010000000000002</v>
      </c>
      <c r="Y83" s="95">
        <v>0.46920000000000001</v>
      </c>
      <c r="Z83" s="95">
        <v>0.45860000000000001</v>
      </c>
      <c r="AA83" s="95">
        <v>0.45739999999999997</v>
      </c>
      <c r="AD83" s="92" t="s">
        <v>120</v>
      </c>
      <c r="AE83" s="84">
        <v>0</v>
      </c>
      <c r="AF83" s="84">
        <v>0</v>
      </c>
      <c r="AG83" s="84">
        <v>0</v>
      </c>
      <c r="AI83" s="92" t="s">
        <v>120</v>
      </c>
      <c r="AJ83" s="84">
        <v>1.0500000000000001E-2</v>
      </c>
      <c r="AK83" s="84">
        <v>0</v>
      </c>
      <c r="AL83" s="84">
        <v>0</v>
      </c>
      <c r="AN83" s="92" t="s">
        <v>120</v>
      </c>
      <c r="AO83" s="84">
        <v>0.27860000000000001</v>
      </c>
      <c r="AP83" s="84">
        <v>0.58830000000000005</v>
      </c>
      <c r="AQ83" s="84">
        <v>0.26440000000000002</v>
      </c>
      <c r="AS83" s="92" t="s">
        <v>120</v>
      </c>
      <c r="AT83" s="84">
        <v>0.24929999999999999</v>
      </c>
      <c r="AU83" s="84">
        <v>0.47549999999999998</v>
      </c>
      <c r="AV83" s="84">
        <v>0.38969999999999999</v>
      </c>
    </row>
    <row r="84" spans="1:48">
      <c r="A84" s="142"/>
      <c r="B84" s="142"/>
      <c r="C84" s="39">
        <v>3.4166666666666701</v>
      </c>
      <c r="D84" s="95">
        <v>0.2351</v>
      </c>
      <c r="E84" s="95">
        <v>0.52339999999999998</v>
      </c>
      <c r="F84" s="95">
        <v>3.78E-2</v>
      </c>
      <c r="G84" s="95">
        <v>3.7000000000000002E-3</v>
      </c>
      <c r="H84" s="95">
        <v>0.41310000000000002</v>
      </c>
      <c r="I84" s="95">
        <v>0.24260000000000001</v>
      </c>
      <c r="J84" s="95">
        <v>0.69369999999999998</v>
      </c>
      <c r="K84" s="95">
        <v>0.71460000000000001</v>
      </c>
      <c r="L84" s="95">
        <v>0.59730000000000005</v>
      </c>
      <c r="M84" s="95">
        <v>0.64429999999999998</v>
      </c>
      <c r="N84" s="95">
        <v>0.97899999999999998</v>
      </c>
      <c r="O84" s="95">
        <v>0.7258</v>
      </c>
      <c r="P84" s="95">
        <v>0.2387</v>
      </c>
      <c r="Q84" s="95">
        <v>0.27489999999999998</v>
      </c>
      <c r="R84" s="95">
        <v>7.9899999999999999E-2</v>
      </c>
      <c r="S84" s="95">
        <v>0.2823</v>
      </c>
      <c r="T84" s="95">
        <v>0.27489999999999998</v>
      </c>
      <c r="U84" s="95">
        <v>0.18809999999999999</v>
      </c>
      <c r="V84" s="95">
        <v>0.33260000000000001</v>
      </c>
      <c r="W84" s="95">
        <v>0.21410000000000001</v>
      </c>
      <c r="X84" s="95">
        <v>0.61329999999999996</v>
      </c>
      <c r="Y84" s="95">
        <v>0.43680000000000002</v>
      </c>
      <c r="Z84" s="95">
        <v>0.2989</v>
      </c>
      <c r="AA84" s="95">
        <v>0.3256</v>
      </c>
      <c r="AD84" s="92" t="s">
        <v>121</v>
      </c>
      <c r="AE84" s="84">
        <v>0</v>
      </c>
      <c r="AF84" s="84">
        <v>0</v>
      </c>
      <c r="AG84" s="84">
        <v>0</v>
      </c>
      <c r="AI84" s="92" t="s">
        <v>121</v>
      </c>
      <c r="AJ84" s="84">
        <v>0</v>
      </c>
      <c r="AK84" s="84">
        <v>0</v>
      </c>
      <c r="AL84" s="84">
        <v>0</v>
      </c>
      <c r="AN84" s="92" t="s">
        <v>121</v>
      </c>
      <c r="AO84" s="84">
        <v>0.3594</v>
      </c>
      <c r="AP84" s="84">
        <v>0.60429999999999995</v>
      </c>
      <c r="AQ84" s="84">
        <v>0.33050000000000002</v>
      </c>
      <c r="AS84" s="92" t="s">
        <v>121</v>
      </c>
      <c r="AT84" s="84">
        <v>0.3291</v>
      </c>
      <c r="AU84" s="84">
        <v>0.5161</v>
      </c>
      <c r="AV84" s="84">
        <v>0.50180000000000002</v>
      </c>
    </row>
    <row r="85" spans="1:48">
      <c r="A85" s="142"/>
      <c r="B85" s="142"/>
      <c r="C85" s="39">
        <v>3.4583333333333299</v>
      </c>
      <c r="D85" s="95">
        <v>0.32240000000000002</v>
      </c>
      <c r="E85" s="95">
        <v>0.61060000000000003</v>
      </c>
      <c r="F85" s="95">
        <v>0.1893</v>
      </c>
      <c r="G85" s="95">
        <v>0</v>
      </c>
      <c r="H85" s="95">
        <v>0.51870000000000005</v>
      </c>
      <c r="I85" s="95">
        <v>0.32819999999999999</v>
      </c>
      <c r="J85" s="95">
        <v>0.65769999999999995</v>
      </c>
      <c r="K85" s="95">
        <v>0.77410000000000001</v>
      </c>
      <c r="L85" s="95">
        <v>0.63900000000000001</v>
      </c>
      <c r="M85" s="95">
        <v>0.7218</v>
      </c>
      <c r="N85" s="95">
        <v>0.96789999999999998</v>
      </c>
      <c r="O85" s="95">
        <v>0.75209999999999999</v>
      </c>
      <c r="P85" s="95">
        <v>0.2258</v>
      </c>
      <c r="Q85" s="95">
        <v>0.30409999999999998</v>
      </c>
      <c r="R85" s="95">
        <v>8.3900000000000002E-2</v>
      </c>
      <c r="S85" s="95">
        <v>0.29320000000000002</v>
      </c>
      <c r="T85" s="95">
        <v>0.30409999999999998</v>
      </c>
      <c r="U85" s="95">
        <v>0.19170000000000001</v>
      </c>
      <c r="V85" s="95">
        <v>0.40439999999999998</v>
      </c>
      <c r="W85" s="95">
        <v>0.19220000000000001</v>
      </c>
      <c r="X85" s="95">
        <v>0.57469999999999999</v>
      </c>
      <c r="Y85" s="95">
        <v>0.45119999999999999</v>
      </c>
      <c r="Z85" s="95">
        <v>0.41980000000000001</v>
      </c>
      <c r="AA85" s="95">
        <v>0.38569999999999999</v>
      </c>
      <c r="AD85" s="92" t="s">
        <v>122</v>
      </c>
      <c r="AE85" s="84">
        <v>0</v>
      </c>
      <c r="AF85" s="84">
        <v>0</v>
      </c>
      <c r="AG85" s="84">
        <v>0</v>
      </c>
      <c r="AI85" s="92" t="s">
        <v>122</v>
      </c>
      <c r="AJ85" s="84">
        <v>0</v>
      </c>
      <c r="AK85" s="84">
        <v>0</v>
      </c>
      <c r="AL85" s="84">
        <v>0</v>
      </c>
      <c r="AN85" s="92" t="s">
        <v>122</v>
      </c>
      <c r="AO85" s="84">
        <v>0.43559999999999999</v>
      </c>
      <c r="AP85" s="84">
        <v>0.6573</v>
      </c>
      <c r="AQ85" s="84">
        <v>0.30359999999999998</v>
      </c>
      <c r="AS85" s="92" t="s">
        <v>122</v>
      </c>
      <c r="AT85" s="84">
        <v>0.4254</v>
      </c>
      <c r="AU85" s="84">
        <v>0.57550000000000001</v>
      </c>
      <c r="AV85" s="84">
        <v>0.47170000000000001</v>
      </c>
    </row>
    <row r="86" spans="1:48">
      <c r="A86" s="142"/>
      <c r="B86" s="142"/>
      <c r="C86" s="39">
        <v>3.5</v>
      </c>
      <c r="D86" s="95">
        <v>0.37169999999999997</v>
      </c>
      <c r="E86" s="95">
        <v>0.65100000000000002</v>
      </c>
      <c r="F86" s="95">
        <v>0.51300000000000001</v>
      </c>
      <c r="G86" s="95">
        <v>3.9699999999999999E-2</v>
      </c>
      <c r="H86" s="95">
        <v>0.44230000000000003</v>
      </c>
      <c r="I86" s="95">
        <v>0.40360000000000001</v>
      </c>
      <c r="J86" s="95">
        <v>0.78510000000000002</v>
      </c>
      <c r="K86" s="95">
        <v>0.77769999999999995</v>
      </c>
      <c r="L86" s="95">
        <v>0.748</v>
      </c>
      <c r="M86" s="95">
        <v>0.80089999999999995</v>
      </c>
      <c r="N86" s="95">
        <v>0.93940000000000001</v>
      </c>
      <c r="O86" s="95">
        <v>0.81020000000000003</v>
      </c>
      <c r="P86" s="95">
        <v>0.32819999999999999</v>
      </c>
      <c r="Q86" s="95">
        <v>0.42299999999999999</v>
      </c>
      <c r="R86" s="95">
        <v>0.12790000000000001</v>
      </c>
      <c r="S86" s="95">
        <v>0.45329999999999998</v>
      </c>
      <c r="T86" s="95">
        <v>0.42299999999999999</v>
      </c>
      <c r="U86" s="95">
        <v>0.28410000000000002</v>
      </c>
      <c r="V86" s="95">
        <v>0.60829999999999995</v>
      </c>
      <c r="W86" s="95">
        <v>0.19570000000000001</v>
      </c>
      <c r="X86" s="95">
        <v>0.6472</v>
      </c>
      <c r="Y86" s="95">
        <v>0.41060000000000002</v>
      </c>
      <c r="Z86" s="95">
        <v>0.64459999999999995</v>
      </c>
      <c r="AA86" s="95">
        <v>0.52900000000000003</v>
      </c>
      <c r="AD86" s="92" t="s">
        <v>123</v>
      </c>
      <c r="AE86" s="84">
        <v>0</v>
      </c>
      <c r="AF86" s="84">
        <v>0</v>
      </c>
      <c r="AG86" s="84">
        <v>0</v>
      </c>
      <c r="AI86" s="92" t="s">
        <v>123</v>
      </c>
      <c r="AJ86" s="84">
        <v>0</v>
      </c>
      <c r="AK86" s="84">
        <v>0</v>
      </c>
      <c r="AL86" s="84">
        <v>0</v>
      </c>
      <c r="AN86" s="92" t="s">
        <v>123</v>
      </c>
      <c r="AO86" s="84">
        <v>0.60350000000000004</v>
      </c>
      <c r="AP86" s="84">
        <v>0.65280000000000005</v>
      </c>
      <c r="AQ86" s="84">
        <v>0.39119999999999999</v>
      </c>
      <c r="AS86" s="92" t="s">
        <v>123</v>
      </c>
      <c r="AT86" s="84">
        <v>0.54169999999999996</v>
      </c>
      <c r="AU86" s="84">
        <v>0.62819999999999998</v>
      </c>
      <c r="AV86" s="84">
        <v>0.4672</v>
      </c>
    </row>
    <row r="87" spans="1:48">
      <c r="A87" s="142"/>
      <c r="B87" s="142"/>
      <c r="C87" s="39">
        <v>3.5416666666666701</v>
      </c>
      <c r="D87" s="95">
        <v>0.45519999999999999</v>
      </c>
      <c r="E87" s="95">
        <v>0.79890000000000005</v>
      </c>
      <c r="F87" s="95">
        <v>0.52990000000000004</v>
      </c>
      <c r="G87" s="95">
        <v>0.1222</v>
      </c>
      <c r="H87" s="95">
        <v>0.52449999999999997</v>
      </c>
      <c r="I87" s="95">
        <v>0.48609999999999998</v>
      </c>
      <c r="J87" s="95">
        <v>0.80120000000000002</v>
      </c>
      <c r="K87" s="95">
        <v>0.77080000000000004</v>
      </c>
      <c r="L87" s="95">
        <v>0.70709999999999995</v>
      </c>
      <c r="M87" s="95">
        <v>0.83660000000000001</v>
      </c>
      <c r="N87" s="95">
        <v>0.89249999999999996</v>
      </c>
      <c r="O87" s="95">
        <v>0.80159999999999998</v>
      </c>
      <c r="P87" s="95">
        <v>0.4264</v>
      </c>
      <c r="Q87" s="95">
        <v>0.55669999999999997</v>
      </c>
      <c r="R87" s="95">
        <v>0.14219999999999999</v>
      </c>
      <c r="S87" s="95">
        <v>0.4894</v>
      </c>
      <c r="T87" s="95">
        <v>0.55669999999999997</v>
      </c>
      <c r="U87" s="95">
        <v>0.34060000000000001</v>
      </c>
      <c r="V87" s="95">
        <v>0.50309999999999999</v>
      </c>
      <c r="W87" s="95">
        <v>0.25669999999999998</v>
      </c>
      <c r="X87" s="95">
        <v>0.53500000000000003</v>
      </c>
      <c r="Y87" s="95">
        <v>0.36559999999999998</v>
      </c>
      <c r="Z87" s="95">
        <v>0.7722</v>
      </c>
      <c r="AA87" s="95">
        <v>0.58020000000000005</v>
      </c>
      <c r="AD87" s="92" t="s">
        <v>124</v>
      </c>
      <c r="AE87" s="84">
        <v>0</v>
      </c>
      <c r="AF87" s="84">
        <v>0</v>
      </c>
      <c r="AG87" s="84">
        <v>0</v>
      </c>
      <c r="AI87" s="92" t="s">
        <v>124</v>
      </c>
      <c r="AJ87" s="84">
        <v>0</v>
      </c>
      <c r="AK87" s="84">
        <v>0</v>
      </c>
      <c r="AL87" s="84">
        <v>0</v>
      </c>
      <c r="AN87" s="92" t="s">
        <v>124</v>
      </c>
      <c r="AO87" s="84">
        <v>0.54290000000000005</v>
      </c>
      <c r="AP87" s="84">
        <v>0.69830000000000003</v>
      </c>
      <c r="AQ87" s="84">
        <v>0.4481</v>
      </c>
      <c r="AS87" s="92" t="s">
        <v>124</v>
      </c>
      <c r="AT87" s="84">
        <v>0.55740000000000001</v>
      </c>
      <c r="AU87" s="84">
        <v>0.66559999999999997</v>
      </c>
      <c r="AV87" s="84">
        <v>0.51759999999999995</v>
      </c>
    </row>
    <row r="88" spans="1:48">
      <c r="A88" s="142"/>
      <c r="B88" s="142"/>
      <c r="C88" s="39">
        <v>3.5833333333333299</v>
      </c>
      <c r="D88" s="95">
        <v>0.5988</v>
      </c>
      <c r="E88" s="95">
        <v>0.88419999999999999</v>
      </c>
      <c r="F88" s="95">
        <v>0.55869999999999997</v>
      </c>
      <c r="G88" s="95">
        <v>9.7299999999999998E-2</v>
      </c>
      <c r="H88" s="95">
        <v>0.45269999999999999</v>
      </c>
      <c r="I88" s="95">
        <v>0.51829999999999998</v>
      </c>
      <c r="J88" s="95">
        <v>0.83399999999999996</v>
      </c>
      <c r="K88" s="95">
        <v>0.83009999999999995</v>
      </c>
      <c r="L88" s="95">
        <v>0.70509999999999995</v>
      </c>
      <c r="M88" s="95">
        <v>0.8478</v>
      </c>
      <c r="N88" s="95">
        <v>0.8175</v>
      </c>
      <c r="O88" s="95">
        <v>0.80689999999999995</v>
      </c>
      <c r="P88" s="95">
        <v>0.45</v>
      </c>
      <c r="Q88" s="95">
        <v>0.38190000000000002</v>
      </c>
      <c r="R88" s="95">
        <v>0.1308</v>
      </c>
      <c r="S88" s="95">
        <v>0.37790000000000001</v>
      </c>
      <c r="T88" s="95">
        <v>0.38190000000000002</v>
      </c>
      <c r="U88" s="95">
        <v>0.29970000000000002</v>
      </c>
      <c r="V88" s="95">
        <v>0.57320000000000004</v>
      </c>
      <c r="W88" s="95">
        <v>0.35659999999999997</v>
      </c>
      <c r="X88" s="95">
        <v>0.47620000000000001</v>
      </c>
      <c r="Y88" s="95">
        <v>0.27839999999999998</v>
      </c>
      <c r="Z88" s="95">
        <v>0.65200000000000002</v>
      </c>
      <c r="AA88" s="95">
        <v>0.53969999999999996</v>
      </c>
    </row>
    <row r="89" spans="1:48">
      <c r="A89" s="142"/>
      <c r="B89" s="142"/>
      <c r="C89" s="39">
        <v>3.625</v>
      </c>
      <c r="D89" s="95">
        <v>0.67459999999999998</v>
      </c>
      <c r="E89" s="95">
        <v>0.84830000000000005</v>
      </c>
      <c r="F89" s="95">
        <v>0.57920000000000005</v>
      </c>
      <c r="G89" s="95">
        <v>0.2029</v>
      </c>
      <c r="H89" s="95">
        <v>0.41020000000000001</v>
      </c>
      <c r="I89" s="95">
        <v>0.54300000000000004</v>
      </c>
      <c r="J89" s="95">
        <v>0.88549999999999995</v>
      </c>
      <c r="K89" s="95">
        <v>0.7944</v>
      </c>
      <c r="L89" s="95">
        <v>0.75139999999999996</v>
      </c>
      <c r="M89" s="95">
        <v>0.88700000000000001</v>
      </c>
      <c r="N89" s="95">
        <v>0.73280000000000001</v>
      </c>
      <c r="O89" s="95">
        <v>0.81020000000000003</v>
      </c>
      <c r="P89" s="95">
        <v>0.38540000000000002</v>
      </c>
      <c r="Q89" s="95">
        <v>0.32079999999999997</v>
      </c>
      <c r="R89" s="95">
        <v>0.11269999999999999</v>
      </c>
      <c r="S89" s="95">
        <v>0.33679999999999999</v>
      </c>
      <c r="T89" s="95">
        <v>0.32079999999999997</v>
      </c>
      <c r="U89" s="95">
        <v>0.25890000000000002</v>
      </c>
      <c r="V89" s="95">
        <v>0.59830000000000005</v>
      </c>
      <c r="W89" s="95">
        <v>0.35020000000000001</v>
      </c>
      <c r="X89" s="95">
        <v>0.49959999999999999</v>
      </c>
      <c r="Y89" s="95">
        <v>0.2782</v>
      </c>
      <c r="Z89" s="95">
        <v>0.45500000000000002</v>
      </c>
      <c r="AA89" s="95">
        <v>0.44479999999999997</v>
      </c>
    </row>
    <row r="90" spans="1:48">
      <c r="A90" s="142"/>
      <c r="B90" s="142"/>
      <c r="C90" s="39">
        <v>3.6666666666666701</v>
      </c>
      <c r="D90" s="95">
        <v>0.49399999999999999</v>
      </c>
      <c r="E90" s="95">
        <v>0.87160000000000004</v>
      </c>
      <c r="F90" s="95">
        <v>0.52070000000000005</v>
      </c>
      <c r="G90" s="95">
        <v>0.27200000000000002</v>
      </c>
      <c r="H90" s="95">
        <v>0.42080000000000001</v>
      </c>
      <c r="I90" s="95">
        <v>0.51580000000000004</v>
      </c>
      <c r="J90" s="95">
        <v>0.85970000000000002</v>
      </c>
      <c r="K90" s="95">
        <v>0.74529999999999996</v>
      </c>
      <c r="L90" s="95">
        <v>0.75070000000000003</v>
      </c>
      <c r="M90" s="95">
        <v>0.79290000000000005</v>
      </c>
      <c r="N90" s="95">
        <v>0.39579999999999999</v>
      </c>
      <c r="O90" s="95">
        <v>0.70889999999999997</v>
      </c>
      <c r="P90" s="95">
        <v>0.37969999999999998</v>
      </c>
      <c r="Q90" s="95">
        <v>0.34039999999999998</v>
      </c>
      <c r="R90" s="95">
        <v>0.115</v>
      </c>
      <c r="S90" s="95">
        <v>0.32340000000000002</v>
      </c>
      <c r="T90" s="95">
        <v>0.34039999999999998</v>
      </c>
      <c r="U90" s="95">
        <v>0.25779999999999997</v>
      </c>
      <c r="V90" s="95">
        <v>0.61609999999999998</v>
      </c>
      <c r="W90" s="95">
        <v>0.3483</v>
      </c>
      <c r="X90" s="95">
        <v>0.6139</v>
      </c>
      <c r="Y90" s="95">
        <v>0.31840000000000002</v>
      </c>
      <c r="Z90" s="95">
        <v>0.441</v>
      </c>
      <c r="AA90" s="95">
        <v>0.45419999999999999</v>
      </c>
      <c r="AD90" s="144" t="s">
        <v>10</v>
      </c>
      <c r="AE90" s="144"/>
      <c r="AF90" s="144"/>
      <c r="AG90" s="144"/>
      <c r="AH90" s="144"/>
      <c r="AI90" s="144"/>
      <c r="AJ90" s="144"/>
      <c r="AK90" s="144"/>
      <c r="AL90" s="144"/>
      <c r="AM90" s="144"/>
      <c r="AN90" s="144"/>
      <c r="AO90" s="144"/>
      <c r="AP90" s="144"/>
      <c r="AQ90" s="144"/>
      <c r="AR90" s="144"/>
      <c r="AS90" s="144"/>
      <c r="AT90" s="144"/>
      <c r="AU90" s="144"/>
      <c r="AV90" s="144"/>
    </row>
    <row r="91" spans="1:48">
      <c r="A91" s="142"/>
      <c r="B91" s="142"/>
      <c r="C91" s="39">
        <v>3.7083333333333299</v>
      </c>
      <c r="D91" s="95">
        <v>0.61009999999999998</v>
      </c>
      <c r="E91" s="95">
        <v>0.76370000000000005</v>
      </c>
      <c r="F91" s="95">
        <v>0.53300000000000003</v>
      </c>
      <c r="G91" s="95">
        <v>0.37169999999999997</v>
      </c>
      <c r="H91" s="95">
        <v>7.8899999999999998E-2</v>
      </c>
      <c r="I91" s="95">
        <v>0.47139999999999999</v>
      </c>
      <c r="J91" s="95">
        <v>0.80620000000000003</v>
      </c>
      <c r="K91" s="95">
        <v>0.6603</v>
      </c>
      <c r="L91" s="95">
        <v>0.57169999999999999</v>
      </c>
      <c r="M91" s="95">
        <v>0.71799999999999997</v>
      </c>
      <c r="N91" s="95">
        <v>0.7843</v>
      </c>
      <c r="O91" s="95">
        <v>0.70809999999999995</v>
      </c>
      <c r="P91" s="95">
        <v>0.36720000000000003</v>
      </c>
      <c r="Q91" s="95">
        <v>0.3367</v>
      </c>
      <c r="R91" s="95">
        <v>0.12330000000000001</v>
      </c>
      <c r="S91" s="95">
        <v>0.3453</v>
      </c>
      <c r="T91" s="95">
        <v>0.3367</v>
      </c>
      <c r="U91" s="95">
        <v>0.26150000000000001</v>
      </c>
      <c r="V91" s="95">
        <v>0.62419999999999998</v>
      </c>
      <c r="W91" s="95">
        <v>0.39389999999999997</v>
      </c>
      <c r="X91" s="95">
        <v>0.68769999999999998</v>
      </c>
      <c r="Y91" s="95">
        <v>0.34470000000000001</v>
      </c>
      <c r="Z91" s="95">
        <v>0.51919999999999999</v>
      </c>
      <c r="AA91" s="95">
        <v>0.51429999999999998</v>
      </c>
      <c r="AE91" s="84" t="s">
        <v>99</v>
      </c>
      <c r="AJ91" s="84" t="s">
        <v>100</v>
      </c>
      <c r="AO91" s="84" t="s">
        <v>98</v>
      </c>
      <c r="AT91" s="84" t="s">
        <v>153</v>
      </c>
    </row>
    <row r="92" spans="1:48">
      <c r="A92" s="142"/>
      <c r="B92" s="142"/>
      <c r="C92" s="39">
        <v>3.75</v>
      </c>
      <c r="D92" s="95">
        <v>0.30080000000000001</v>
      </c>
      <c r="E92" s="95">
        <v>0.46800000000000003</v>
      </c>
      <c r="F92" s="95">
        <v>5.9400000000000001E-2</v>
      </c>
      <c r="G92" s="95">
        <v>0.1676</v>
      </c>
      <c r="H92" s="95">
        <v>0.12939999999999999</v>
      </c>
      <c r="I92" s="95">
        <v>0.22500000000000001</v>
      </c>
      <c r="J92" s="95">
        <v>0.55269999999999997</v>
      </c>
      <c r="K92" s="95">
        <v>0.56179999999999997</v>
      </c>
      <c r="L92" s="95">
        <v>0.3614</v>
      </c>
      <c r="M92" s="95">
        <v>0.47</v>
      </c>
      <c r="N92" s="95">
        <v>0.4622</v>
      </c>
      <c r="O92" s="95">
        <v>0.48159999999999997</v>
      </c>
      <c r="P92" s="95">
        <v>0.4289</v>
      </c>
      <c r="Q92" s="95">
        <v>0.48010000000000003</v>
      </c>
      <c r="R92" s="95">
        <v>0.13569999999999999</v>
      </c>
      <c r="S92" s="95">
        <v>0.46839999999999998</v>
      </c>
      <c r="T92" s="95">
        <v>0.48010000000000003</v>
      </c>
      <c r="U92" s="95">
        <v>0.32540000000000002</v>
      </c>
      <c r="V92" s="95">
        <v>0.75449999999999995</v>
      </c>
      <c r="W92" s="95">
        <v>0.39319999999999999</v>
      </c>
      <c r="X92" s="95">
        <v>0.81599999999999995</v>
      </c>
      <c r="Y92" s="95">
        <v>0.49430000000000002</v>
      </c>
      <c r="Z92" s="95">
        <v>0.54059999999999997</v>
      </c>
      <c r="AA92" s="95">
        <v>0.56100000000000005</v>
      </c>
      <c r="AE92" s="84">
        <v>1</v>
      </c>
      <c r="AF92" s="84">
        <v>2</v>
      </c>
      <c r="AG92" s="84">
        <v>3</v>
      </c>
      <c r="AJ92" s="84">
        <v>1</v>
      </c>
      <c r="AK92" s="84">
        <v>2</v>
      </c>
      <c r="AL92" s="84">
        <v>3</v>
      </c>
      <c r="AO92" s="84">
        <v>1</v>
      </c>
      <c r="AP92" s="84">
        <v>2</v>
      </c>
      <c r="AQ92" s="84">
        <v>3</v>
      </c>
      <c r="AT92" s="84">
        <v>1</v>
      </c>
      <c r="AU92" s="84">
        <v>2</v>
      </c>
      <c r="AV92" s="84">
        <v>3</v>
      </c>
    </row>
    <row r="93" spans="1:48">
      <c r="A93" s="142"/>
      <c r="B93" s="142"/>
      <c r="C93" s="39">
        <v>3.7916666666666701</v>
      </c>
      <c r="D93" s="95">
        <v>0</v>
      </c>
      <c r="E93" s="95">
        <v>0</v>
      </c>
      <c r="F93" s="95">
        <v>0</v>
      </c>
      <c r="G93" s="95">
        <v>0</v>
      </c>
      <c r="H93" s="95">
        <v>0</v>
      </c>
      <c r="I93" s="95">
        <v>0</v>
      </c>
      <c r="J93" s="95">
        <v>0.15709999999999999</v>
      </c>
      <c r="K93" s="95">
        <v>0.129</v>
      </c>
      <c r="L93" s="95">
        <v>3.2800000000000003E-2</v>
      </c>
      <c r="M93" s="95">
        <v>6.5299999999999997E-2</v>
      </c>
      <c r="N93" s="95">
        <v>0.29420000000000002</v>
      </c>
      <c r="O93" s="95">
        <v>0.13569999999999999</v>
      </c>
      <c r="P93" s="95">
        <v>0.51400000000000001</v>
      </c>
      <c r="Q93" s="95">
        <v>0.63729999999999998</v>
      </c>
      <c r="R93" s="95">
        <v>0.17150000000000001</v>
      </c>
      <c r="S93" s="95">
        <v>0.60929999999999995</v>
      </c>
      <c r="T93" s="95">
        <v>0.63729999999999998</v>
      </c>
      <c r="U93" s="95">
        <v>0.41039999999999999</v>
      </c>
      <c r="V93" s="95">
        <v>0.85260000000000002</v>
      </c>
      <c r="W93" s="95">
        <v>0.45710000000000001</v>
      </c>
      <c r="X93" s="95">
        <v>0.8206</v>
      </c>
      <c r="Y93" s="95">
        <v>0.63349999999999995</v>
      </c>
      <c r="Z93" s="95">
        <v>0.61229999999999996</v>
      </c>
      <c r="AA93" s="95">
        <v>0.62919999999999998</v>
      </c>
      <c r="AD93" s="92" t="s">
        <v>101</v>
      </c>
      <c r="AE93" s="84">
        <v>0</v>
      </c>
      <c r="AF93" s="84">
        <v>0</v>
      </c>
      <c r="AG93" s="84">
        <v>0</v>
      </c>
      <c r="AI93" s="92" t="s">
        <v>101</v>
      </c>
      <c r="AJ93" s="84">
        <v>0</v>
      </c>
      <c r="AK93" s="84">
        <v>0</v>
      </c>
      <c r="AL93" s="84">
        <v>0</v>
      </c>
      <c r="AN93" s="92" t="s">
        <v>101</v>
      </c>
      <c r="AO93" s="84">
        <v>0.40710000000000002</v>
      </c>
      <c r="AP93" s="84">
        <v>0.4723</v>
      </c>
      <c r="AQ93" s="84">
        <v>0.21199999999999999</v>
      </c>
      <c r="AS93" s="92" t="s">
        <v>101</v>
      </c>
      <c r="AT93" s="84">
        <v>8.9800000000000005E-2</v>
      </c>
      <c r="AU93" s="84">
        <v>0.28249999999999997</v>
      </c>
      <c r="AV93" s="84">
        <v>7.6999999999999999E-2</v>
      </c>
    </row>
    <row r="94" spans="1:48">
      <c r="A94" s="142"/>
      <c r="B94" s="142"/>
      <c r="C94" s="39">
        <v>3.8333333333333299</v>
      </c>
      <c r="D94" s="95">
        <v>0</v>
      </c>
      <c r="E94" s="95">
        <v>0</v>
      </c>
      <c r="F94" s="95">
        <v>0</v>
      </c>
      <c r="G94" s="95">
        <v>0</v>
      </c>
      <c r="H94" s="95">
        <v>0</v>
      </c>
      <c r="I94" s="95">
        <v>0</v>
      </c>
      <c r="J94" s="95">
        <v>1.4E-3</v>
      </c>
      <c r="K94" s="95">
        <v>1.8E-3</v>
      </c>
      <c r="L94" s="95">
        <v>0</v>
      </c>
      <c r="M94" s="95">
        <v>0</v>
      </c>
      <c r="N94" s="95">
        <v>1.61E-2</v>
      </c>
      <c r="O94" s="95">
        <v>3.8999999999999998E-3</v>
      </c>
      <c r="P94" s="95">
        <v>0.52829999999999999</v>
      </c>
      <c r="Q94" s="95">
        <v>0.69040000000000001</v>
      </c>
      <c r="R94" s="95">
        <v>0.18090000000000001</v>
      </c>
      <c r="S94" s="95">
        <v>0.64219999999999999</v>
      </c>
      <c r="T94" s="95">
        <v>0.69040000000000001</v>
      </c>
      <c r="U94" s="95">
        <v>0.43099999999999999</v>
      </c>
      <c r="V94" s="95">
        <v>0.85260000000000002</v>
      </c>
      <c r="W94" s="95">
        <v>0.62570000000000003</v>
      </c>
      <c r="X94" s="95">
        <v>0.72089999999999999</v>
      </c>
      <c r="Y94" s="95">
        <v>0.65980000000000005</v>
      </c>
      <c r="Z94" s="95">
        <v>0.77700000000000002</v>
      </c>
      <c r="AA94" s="95">
        <v>0.73980000000000001</v>
      </c>
      <c r="AD94" s="92" t="s">
        <v>102</v>
      </c>
      <c r="AE94" s="84">
        <v>0</v>
      </c>
      <c r="AF94" s="84">
        <v>0</v>
      </c>
      <c r="AG94" s="84">
        <v>0</v>
      </c>
      <c r="AI94" s="92" t="s">
        <v>102</v>
      </c>
      <c r="AJ94" s="84">
        <v>0</v>
      </c>
      <c r="AK94" s="84">
        <v>0</v>
      </c>
      <c r="AL94" s="84">
        <v>0</v>
      </c>
      <c r="AN94" s="92" t="s">
        <v>102</v>
      </c>
      <c r="AO94" s="84">
        <v>0.39190000000000003</v>
      </c>
      <c r="AP94" s="84">
        <v>0.46800000000000003</v>
      </c>
      <c r="AQ94" s="84">
        <v>0.18779999999999999</v>
      </c>
      <c r="AS94" s="92" t="s">
        <v>102</v>
      </c>
      <c r="AT94" s="84">
        <v>5.4300000000000001E-2</v>
      </c>
      <c r="AU94" s="84">
        <v>0.33239999999999997</v>
      </c>
      <c r="AV94" s="84">
        <v>4.6300000000000001E-2</v>
      </c>
    </row>
    <row r="95" spans="1:48">
      <c r="A95" s="142"/>
      <c r="B95" s="142"/>
      <c r="C95" s="39">
        <v>3.875</v>
      </c>
      <c r="D95" s="95">
        <v>0</v>
      </c>
      <c r="E95" s="95">
        <v>0</v>
      </c>
      <c r="F95" s="95">
        <v>0</v>
      </c>
      <c r="G95" s="95">
        <v>0</v>
      </c>
      <c r="H95" s="95">
        <v>0</v>
      </c>
      <c r="I95" s="95">
        <v>0</v>
      </c>
      <c r="J95" s="95">
        <v>0</v>
      </c>
      <c r="K95" s="95">
        <v>0</v>
      </c>
      <c r="L95" s="95">
        <v>0</v>
      </c>
      <c r="M95" s="95">
        <v>0</v>
      </c>
      <c r="N95" s="95">
        <v>0</v>
      </c>
      <c r="O95" s="95">
        <v>0</v>
      </c>
      <c r="P95" s="95">
        <v>0.51939999999999997</v>
      </c>
      <c r="Q95" s="95">
        <v>0.70799999999999996</v>
      </c>
      <c r="R95" s="95">
        <v>0.17530000000000001</v>
      </c>
      <c r="S95" s="95">
        <v>0.64129999999999998</v>
      </c>
      <c r="T95" s="95">
        <v>0.70799999999999996</v>
      </c>
      <c r="U95" s="95">
        <v>0.42820000000000003</v>
      </c>
      <c r="V95" s="95">
        <v>0.84540000000000004</v>
      </c>
      <c r="W95" s="95">
        <v>0.74890000000000001</v>
      </c>
      <c r="X95" s="95">
        <v>0.59119999999999995</v>
      </c>
      <c r="Y95" s="95">
        <v>0.64249999999999996</v>
      </c>
      <c r="Z95" s="95">
        <v>0.87839999999999996</v>
      </c>
      <c r="AA95" s="95">
        <v>0.80210000000000004</v>
      </c>
      <c r="AD95" s="92" t="s">
        <v>103</v>
      </c>
      <c r="AE95" s="84">
        <v>0</v>
      </c>
      <c r="AF95" s="84">
        <v>0</v>
      </c>
      <c r="AG95" s="84">
        <v>0</v>
      </c>
      <c r="AI95" s="92" t="s">
        <v>103</v>
      </c>
      <c r="AJ95" s="84">
        <v>0</v>
      </c>
      <c r="AK95" s="84">
        <v>0</v>
      </c>
      <c r="AL95" s="84">
        <v>0</v>
      </c>
      <c r="AN95" s="92" t="s">
        <v>103</v>
      </c>
      <c r="AO95" s="84">
        <v>0.3332</v>
      </c>
      <c r="AP95" s="84">
        <v>0.4803</v>
      </c>
      <c r="AQ95" s="84">
        <v>0.20799999999999999</v>
      </c>
      <c r="AS95" s="92" t="s">
        <v>103</v>
      </c>
      <c r="AT95" s="84">
        <v>6.9400000000000003E-2</v>
      </c>
      <c r="AU95" s="84">
        <v>0.3972</v>
      </c>
      <c r="AV95" s="84">
        <v>2.2700000000000001E-2</v>
      </c>
    </row>
    <row r="96" spans="1:48">
      <c r="A96" s="142"/>
      <c r="B96" s="142"/>
      <c r="C96" s="39">
        <v>3.9166666666666701</v>
      </c>
      <c r="D96" s="95">
        <v>0</v>
      </c>
      <c r="E96" s="95">
        <v>0</v>
      </c>
      <c r="F96" s="95">
        <v>0</v>
      </c>
      <c r="G96" s="95">
        <v>0</v>
      </c>
      <c r="H96" s="95">
        <v>0</v>
      </c>
      <c r="I96" s="95">
        <v>0</v>
      </c>
      <c r="J96" s="95">
        <v>0</v>
      </c>
      <c r="K96" s="95">
        <v>0</v>
      </c>
      <c r="L96" s="95">
        <v>0</v>
      </c>
      <c r="M96" s="95">
        <v>0</v>
      </c>
      <c r="N96" s="95">
        <v>0</v>
      </c>
      <c r="O96" s="95">
        <v>0</v>
      </c>
      <c r="P96" s="95">
        <v>0.58289999999999997</v>
      </c>
      <c r="Q96" s="95">
        <v>0.78659999999999997</v>
      </c>
      <c r="R96" s="95">
        <v>0.18859999999999999</v>
      </c>
      <c r="S96" s="95">
        <v>0.74709999999999999</v>
      </c>
      <c r="T96" s="95">
        <v>0.78659999999999997</v>
      </c>
      <c r="U96" s="95">
        <v>0.48180000000000001</v>
      </c>
      <c r="V96" s="95">
        <v>0.83599999999999997</v>
      </c>
      <c r="W96" s="95">
        <v>0.82969999999999999</v>
      </c>
      <c r="X96" s="95">
        <v>0.3649</v>
      </c>
      <c r="Y96" s="95">
        <v>0.54100000000000004</v>
      </c>
      <c r="Z96" s="95">
        <v>0.82220000000000004</v>
      </c>
      <c r="AA96" s="95">
        <v>0.76070000000000004</v>
      </c>
      <c r="AD96" s="92" t="s">
        <v>104</v>
      </c>
      <c r="AE96" s="84">
        <v>0</v>
      </c>
      <c r="AF96" s="84">
        <v>0</v>
      </c>
      <c r="AG96" s="84">
        <v>0</v>
      </c>
      <c r="AI96" s="92" t="s">
        <v>104</v>
      </c>
      <c r="AJ96" s="84">
        <v>0</v>
      </c>
      <c r="AK96" s="84">
        <v>0</v>
      </c>
      <c r="AL96" s="84">
        <v>0</v>
      </c>
      <c r="AN96" s="92" t="s">
        <v>104</v>
      </c>
      <c r="AO96" s="84">
        <v>0.26869999999999999</v>
      </c>
      <c r="AP96" s="84">
        <v>0.48759999999999998</v>
      </c>
      <c r="AQ96" s="84">
        <v>0.15759999999999999</v>
      </c>
      <c r="AS96" s="92" t="s">
        <v>104</v>
      </c>
      <c r="AT96" s="84">
        <v>6.9199999999999998E-2</v>
      </c>
      <c r="AU96" s="84">
        <v>0.38740000000000002</v>
      </c>
      <c r="AV96" s="84">
        <v>2.0299999999999999E-2</v>
      </c>
    </row>
    <row r="97" spans="1:48">
      <c r="A97" s="142"/>
      <c r="B97" s="142"/>
      <c r="C97" s="39">
        <v>3.9583333333333299</v>
      </c>
      <c r="D97" s="95">
        <v>0</v>
      </c>
      <c r="E97" s="95">
        <v>0</v>
      </c>
      <c r="F97" s="95">
        <v>0</v>
      </c>
      <c r="G97" s="95">
        <v>0</v>
      </c>
      <c r="H97" s="95">
        <v>0</v>
      </c>
      <c r="I97" s="95">
        <v>0</v>
      </c>
      <c r="J97" s="95">
        <v>0</v>
      </c>
      <c r="K97" s="95">
        <v>0</v>
      </c>
      <c r="L97" s="95">
        <v>0</v>
      </c>
      <c r="M97" s="95">
        <v>0</v>
      </c>
      <c r="N97" s="95">
        <v>0</v>
      </c>
      <c r="O97" s="95">
        <v>0</v>
      </c>
      <c r="P97" s="95">
        <v>0.56669999999999998</v>
      </c>
      <c r="Q97" s="95">
        <v>0.79879999999999995</v>
      </c>
      <c r="R97" s="95">
        <v>0.18790000000000001</v>
      </c>
      <c r="S97" s="95">
        <v>0.74660000000000004</v>
      </c>
      <c r="T97" s="95">
        <v>0.79879999999999995</v>
      </c>
      <c r="U97" s="95">
        <v>0.4783</v>
      </c>
      <c r="V97" s="95">
        <v>0.78029999999999999</v>
      </c>
      <c r="W97" s="95">
        <v>0.8306</v>
      </c>
      <c r="X97" s="95">
        <v>0.48930000000000001</v>
      </c>
      <c r="Y97" s="95">
        <v>0.56399999999999995</v>
      </c>
      <c r="Z97" s="95">
        <v>0.76390000000000002</v>
      </c>
      <c r="AA97" s="95">
        <v>0.74060000000000004</v>
      </c>
      <c r="AD97" s="92" t="s">
        <v>105</v>
      </c>
      <c r="AE97" s="84">
        <v>0</v>
      </c>
      <c r="AF97" s="84">
        <v>0</v>
      </c>
      <c r="AG97" s="84">
        <v>0</v>
      </c>
      <c r="AI97" s="92" t="s">
        <v>105</v>
      </c>
      <c r="AJ97" s="84">
        <v>0</v>
      </c>
      <c r="AK97" s="84">
        <v>0</v>
      </c>
      <c r="AL97" s="84">
        <v>0</v>
      </c>
      <c r="AN97" s="92" t="s">
        <v>105</v>
      </c>
      <c r="AO97" s="84">
        <v>0.2331</v>
      </c>
      <c r="AP97" s="84">
        <v>0.52859999999999996</v>
      </c>
      <c r="AQ97" s="84">
        <v>0.14319999999999999</v>
      </c>
      <c r="AS97" s="92" t="s">
        <v>105</v>
      </c>
      <c r="AT97" s="84">
        <v>8.0799999999999997E-2</v>
      </c>
      <c r="AU97" s="84">
        <v>0.44359999999999999</v>
      </c>
      <c r="AV97" s="84">
        <v>2.5399999999999999E-2</v>
      </c>
    </row>
    <row r="98" spans="1:48">
      <c r="A98" s="142"/>
      <c r="B98" s="142"/>
      <c r="C98" s="39">
        <v>4</v>
      </c>
      <c r="D98" s="95">
        <v>0</v>
      </c>
      <c r="E98" s="95">
        <v>0</v>
      </c>
      <c r="F98" s="95">
        <v>0</v>
      </c>
      <c r="G98" s="95">
        <v>0</v>
      </c>
      <c r="H98" s="95">
        <v>0</v>
      </c>
      <c r="I98" s="95">
        <v>0</v>
      </c>
      <c r="J98" s="95">
        <v>0</v>
      </c>
      <c r="K98" s="95">
        <v>0</v>
      </c>
      <c r="L98" s="95">
        <v>0</v>
      </c>
      <c r="M98" s="95">
        <v>0</v>
      </c>
      <c r="N98" s="95">
        <v>0</v>
      </c>
      <c r="O98" s="95">
        <v>0</v>
      </c>
      <c r="P98" s="95">
        <v>0.56689999999999996</v>
      </c>
      <c r="Q98" s="95">
        <v>0.7994</v>
      </c>
      <c r="R98" s="95">
        <v>0.2034</v>
      </c>
      <c r="S98" s="95">
        <v>0.76849999999999996</v>
      </c>
      <c r="T98" s="95">
        <v>0.7994</v>
      </c>
      <c r="U98" s="95">
        <v>0.48899999999999999</v>
      </c>
      <c r="V98" s="95">
        <v>0.71089999999999998</v>
      </c>
      <c r="W98" s="95">
        <v>0.6966</v>
      </c>
      <c r="X98" s="95">
        <v>0.49959999999999999</v>
      </c>
      <c r="Y98" s="95">
        <v>0.41010000000000002</v>
      </c>
      <c r="Z98" s="95">
        <v>0.54059999999999997</v>
      </c>
      <c r="AA98" s="95">
        <v>0.58460000000000001</v>
      </c>
      <c r="AD98" s="92" t="s">
        <v>106</v>
      </c>
      <c r="AE98" s="84">
        <v>0</v>
      </c>
      <c r="AF98" s="84">
        <v>0</v>
      </c>
      <c r="AG98" s="84">
        <v>0</v>
      </c>
      <c r="AI98" s="92" t="s">
        <v>106</v>
      </c>
      <c r="AJ98" s="84">
        <v>9.2999999999999992E-3</v>
      </c>
      <c r="AK98" s="84">
        <v>0</v>
      </c>
      <c r="AL98" s="84">
        <v>0</v>
      </c>
      <c r="AN98" s="92" t="s">
        <v>106</v>
      </c>
      <c r="AO98" s="84">
        <v>0.23180000000000001</v>
      </c>
      <c r="AP98" s="84">
        <v>0.56869999999999998</v>
      </c>
      <c r="AQ98" s="84">
        <v>0.15479999999999999</v>
      </c>
      <c r="AS98" s="92" t="s">
        <v>106</v>
      </c>
      <c r="AT98" s="84">
        <v>0.1163</v>
      </c>
      <c r="AU98" s="84">
        <v>0.49780000000000002</v>
      </c>
      <c r="AV98" s="84">
        <v>4.87E-2</v>
      </c>
    </row>
    <row r="99" spans="1:48">
      <c r="A99" s="142" t="s">
        <v>76</v>
      </c>
      <c r="B99" s="142"/>
      <c r="C99" s="5">
        <v>4.0416666666666696</v>
      </c>
      <c r="D99" s="84">
        <v>0</v>
      </c>
      <c r="E99" s="84">
        <v>0</v>
      </c>
      <c r="F99" s="84">
        <v>0</v>
      </c>
      <c r="G99" s="84">
        <v>0</v>
      </c>
      <c r="H99" s="84">
        <v>0</v>
      </c>
      <c r="I99" s="84">
        <v>0</v>
      </c>
      <c r="J99" s="84">
        <v>0</v>
      </c>
      <c r="K99" s="84">
        <v>0</v>
      </c>
      <c r="L99" s="84">
        <v>0</v>
      </c>
      <c r="M99" s="84">
        <v>0</v>
      </c>
      <c r="N99" s="84">
        <v>0</v>
      </c>
      <c r="O99" s="84">
        <v>0</v>
      </c>
      <c r="P99" s="84">
        <v>0.63849999999999996</v>
      </c>
      <c r="Q99" s="84">
        <v>0.81759999999999999</v>
      </c>
      <c r="R99" s="84">
        <v>0.21709999999999999</v>
      </c>
      <c r="S99" s="84">
        <v>0.76859999999999995</v>
      </c>
      <c r="T99" s="84">
        <v>0.81759999999999999</v>
      </c>
      <c r="U99" s="84">
        <v>0.51680000000000004</v>
      </c>
      <c r="V99" s="84">
        <v>0.78749999999999998</v>
      </c>
      <c r="W99" s="84">
        <v>0.8276</v>
      </c>
      <c r="X99" s="84">
        <v>0.45300000000000001</v>
      </c>
      <c r="Y99" s="84">
        <v>0.55830000000000002</v>
      </c>
      <c r="Z99" s="84">
        <v>0.84809999999999997</v>
      </c>
      <c r="AA99" s="84">
        <v>0.77859999999999996</v>
      </c>
      <c r="AD99" s="92" t="s">
        <v>107</v>
      </c>
      <c r="AE99" s="84">
        <v>0</v>
      </c>
      <c r="AF99" s="84">
        <v>0</v>
      </c>
      <c r="AG99" s="84">
        <v>0</v>
      </c>
      <c r="AI99" s="92" t="s">
        <v>107</v>
      </c>
      <c r="AJ99" s="84">
        <v>0.1429</v>
      </c>
      <c r="AK99" s="84">
        <v>0</v>
      </c>
      <c r="AL99" s="84">
        <v>8.5000000000000006E-3</v>
      </c>
      <c r="AN99" s="92" t="s">
        <v>107</v>
      </c>
      <c r="AO99" s="84">
        <v>0.20300000000000001</v>
      </c>
      <c r="AP99" s="84">
        <v>0.53580000000000005</v>
      </c>
      <c r="AQ99" s="84">
        <v>8.4900000000000003E-2</v>
      </c>
      <c r="AS99" s="92" t="s">
        <v>107</v>
      </c>
      <c r="AT99" s="84">
        <v>0.1232</v>
      </c>
      <c r="AU99" s="84">
        <v>0.50890000000000002</v>
      </c>
      <c r="AV99" s="84">
        <v>6.13E-2</v>
      </c>
    </row>
    <row r="100" spans="1:48">
      <c r="A100" s="142"/>
      <c r="B100" s="142"/>
      <c r="C100" s="5">
        <v>4.0833333333333304</v>
      </c>
      <c r="D100" s="84">
        <v>0</v>
      </c>
      <c r="E100" s="84">
        <v>0</v>
      </c>
      <c r="F100" s="84">
        <v>0</v>
      </c>
      <c r="G100" s="84">
        <v>0</v>
      </c>
      <c r="H100" s="84">
        <v>0</v>
      </c>
      <c r="I100" s="84">
        <v>0</v>
      </c>
      <c r="J100" s="84">
        <v>0</v>
      </c>
      <c r="K100" s="84">
        <v>0</v>
      </c>
      <c r="L100" s="84">
        <v>0</v>
      </c>
      <c r="M100" s="84">
        <v>0</v>
      </c>
      <c r="N100" s="84">
        <v>0</v>
      </c>
      <c r="O100" s="84">
        <v>0</v>
      </c>
      <c r="P100" s="84">
        <v>0.60499999999999998</v>
      </c>
      <c r="Q100" s="84">
        <v>0.72330000000000005</v>
      </c>
      <c r="R100" s="84">
        <v>0.19980000000000001</v>
      </c>
      <c r="S100" s="84">
        <v>0.74809999999999999</v>
      </c>
      <c r="T100" s="84">
        <v>0.72330000000000005</v>
      </c>
      <c r="U100" s="84">
        <v>0.48520000000000002</v>
      </c>
      <c r="V100" s="84">
        <v>0.70820000000000005</v>
      </c>
      <c r="W100" s="84">
        <v>0.79600000000000004</v>
      </c>
      <c r="X100" s="84">
        <v>0.39410000000000001</v>
      </c>
      <c r="Y100" s="84">
        <v>0.49070000000000003</v>
      </c>
      <c r="Z100" s="84">
        <v>0.77839999999999998</v>
      </c>
      <c r="AA100" s="84">
        <v>0.7177</v>
      </c>
      <c r="AD100" s="92" t="s">
        <v>108</v>
      </c>
      <c r="AE100" s="84">
        <v>0</v>
      </c>
      <c r="AF100" s="84">
        <v>0</v>
      </c>
      <c r="AG100" s="84">
        <v>0</v>
      </c>
      <c r="AI100" s="92" t="s">
        <v>108</v>
      </c>
      <c r="AJ100" s="84">
        <v>0.4506</v>
      </c>
      <c r="AK100" s="84">
        <v>9.3700000000000006E-2</v>
      </c>
      <c r="AL100" s="84">
        <v>0.23769999999999999</v>
      </c>
      <c r="AN100" s="92" t="s">
        <v>108</v>
      </c>
      <c r="AO100" s="84">
        <v>0.16420000000000001</v>
      </c>
      <c r="AP100" s="84">
        <v>0.53410000000000002</v>
      </c>
      <c r="AQ100" s="84">
        <v>6.88E-2</v>
      </c>
      <c r="AS100" s="92" t="s">
        <v>108</v>
      </c>
      <c r="AT100" s="84">
        <v>0.105</v>
      </c>
      <c r="AU100" s="84">
        <v>0.5464</v>
      </c>
      <c r="AV100" s="84">
        <v>3.61E-2</v>
      </c>
    </row>
    <row r="101" spans="1:48">
      <c r="A101" s="142"/>
      <c r="B101" s="142"/>
      <c r="C101" s="5">
        <v>4.125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0.57420000000000004</v>
      </c>
      <c r="Q101" s="84">
        <v>0.64139999999999997</v>
      </c>
      <c r="R101" s="84">
        <v>0.19439999999999999</v>
      </c>
      <c r="S101" s="84">
        <v>0.72040000000000004</v>
      </c>
      <c r="T101" s="84">
        <v>0.64139999999999997</v>
      </c>
      <c r="U101" s="84">
        <v>0.45910000000000001</v>
      </c>
      <c r="V101" s="84">
        <v>0.59009999999999996</v>
      </c>
      <c r="W101" s="84">
        <v>0.72970000000000002</v>
      </c>
      <c r="X101" s="84">
        <v>0.373</v>
      </c>
      <c r="Y101" s="84">
        <v>0.43080000000000002</v>
      </c>
      <c r="Z101" s="84">
        <v>0.72189999999999999</v>
      </c>
      <c r="AA101" s="84">
        <v>0.65600000000000003</v>
      </c>
      <c r="AD101" s="92" t="s">
        <v>109</v>
      </c>
      <c r="AE101" s="84">
        <v>0.2334</v>
      </c>
      <c r="AF101" s="84">
        <v>0</v>
      </c>
      <c r="AG101" s="84">
        <v>0</v>
      </c>
      <c r="AI101" s="92" t="s">
        <v>109</v>
      </c>
      <c r="AJ101" s="84">
        <v>0.61099999999999999</v>
      </c>
      <c r="AK101" s="84">
        <v>0.49709999999999999</v>
      </c>
      <c r="AL101" s="84">
        <v>0.50629999999999997</v>
      </c>
      <c r="AN101" s="92" t="s">
        <v>109</v>
      </c>
      <c r="AO101" s="84">
        <v>0.1171</v>
      </c>
      <c r="AP101" s="84">
        <v>0.5474</v>
      </c>
      <c r="AQ101" s="84">
        <v>6.9400000000000003E-2</v>
      </c>
      <c r="AS101" s="92" t="s">
        <v>109</v>
      </c>
      <c r="AT101" s="84">
        <v>8.9899999999999994E-2</v>
      </c>
      <c r="AU101" s="84">
        <v>0.57030000000000003</v>
      </c>
      <c r="AV101" s="84">
        <v>1.7399999999999999E-2</v>
      </c>
    </row>
    <row r="102" spans="1:48">
      <c r="A102" s="142"/>
      <c r="B102" s="142"/>
      <c r="C102" s="5">
        <v>4.1666666666666696</v>
      </c>
      <c r="D102" s="84">
        <v>0</v>
      </c>
      <c r="E102" s="84">
        <v>0</v>
      </c>
      <c r="F102" s="84">
        <v>0</v>
      </c>
      <c r="G102" s="84">
        <v>0</v>
      </c>
      <c r="H102" s="84">
        <v>0</v>
      </c>
      <c r="I102" s="84">
        <v>0</v>
      </c>
      <c r="J102" s="84">
        <v>0</v>
      </c>
      <c r="K102" s="84">
        <v>0</v>
      </c>
      <c r="L102" s="84">
        <v>0</v>
      </c>
      <c r="M102" s="84">
        <v>0</v>
      </c>
      <c r="N102" s="84">
        <v>0</v>
      </c>
      <c r="O102" s="84">
        <v>0</v>
      </c>
      <c r="P102" s="84">
        <v>0.58679999999999999</v>
      </c>
      <c r="Q102" s="84">
        <v>0.63739999999999997</v>
      </c>
      <c r="R102" s="84">
        <v>0.20069999999999999</v>
      </c>
      <c r="S102" s="84">
        <v>0.72540000000000004</v>
      </c>
      <c r="T102" s="84">
        <v>0.63739999999999997</v>
      </c>
      <c r="U102" s="84">
        <v>0.4657</v>
      </c>
      <c r="V102" s="84">
        <v>0.59789999999999999</v>
      </c>
      <c r="W102" s="84">
        <v>0.70979999999999999</v>
      </c>
      <c r="X102" s="84">
        <v>0.43140000000000001</v>
      </c>
      <c r="Y102" s="84">
        <v>0.42409999999999998</v>
      </c>
      <c r="Z102" s="84">
        <v>0.68720000000000003</v>
      </c>
      <c r="AA102" s="84">
        <v>0.64129999999999998</v>
      </c>
      <c r="AD102" s="92" t="s">
        <v>110</v>
      </c>
      <c r="AE102" s="84">
        <v>0.55269999999999997</v>
      </c>
      <c r="AF102" s="84">
        <v>0.1666</v>
      </c>
      <c r="AG102" s="84">
        <v>0.11990000000000001</v>
      </c>
      <c r="AI102" s="92" t="s">
        <v>110</v>
      </c>
      <c r="AJ102" s="84">
        <v>0.78610000000000002</v>
      </c>
      <c r="AK102" s="84">
        <v>0.72030000000000005</v>
      </c>
      <c r="AL102" s="84">
        <v>0.60450000000000004</v>
      </c>
      <c r="AN102" s="92" t="s">
        <v>110</v>
      </c>
      <c r="AO102" s="84">
        <v>0.11260000000000001</v>
      </c>
      <c r="AP102" s="84">
        <v>0.61029999999999995</v>
      </c>
      <c r="AQ102" s="84">
        <v>0.1079</v>
      </c>
      <c r="AS102" s="92" t="s">
        <v>110</v>
      </c>
      <c r="AT102" s="84">
        <v>0.16350000000000001</v>
      </c>
      <c r="AU102" s="84">
        <v>0.4879</v>
      </c>
      <c r="AV102" s="84">
        <v>2.5999999999999999E-2</v>
      </c>
    </row>
    <row r="103" spans="1:48">
      <c r="A103" s="142"/>
      <c r="B103" s="142"/>
      <c r="C103" s="5">
        <v>4.2083333333333304</v>
      </c>
      <c r="D103" s="84">
        <v>0</v>
      </c>
      <c r="E103" s="84">
        <v>0</v>
      </c>
      <c r="F103" s="84">
        <v>0</v>
      </c>
      <c r="G103" s="84">
        <v>0</v>
      </c>
      <c r="H103" s="84">
        <v>0</v>
      </c>
      <c r="I103" s="84">
        <v>0</v>
      </c>
      <c r="J103" s="84">
        <v>0</v>
      </c>
      <c r="K103" s="84">
        <v>0</v>
      </c>
      <c r="L103" s="84">
        <v>0</v>
      </c>
      <c r="M103" s="84">
        <v>0</v>
      </c>
      <c r="N103" s="84">
        <v>0</v>
      </c>
      <c r="O103" s="84">
        <v>0</v>
      </c>
      <c r="P103" s="84">
        <v>0.55489999999999995</v>
      </c>
      <c r="Q103" s="84">
        <v>0.61409999999999998</v>
      </c>
      <c r="R103" s="84">
        <v>0.18140000000000001</v>
      </c>
      <c r="S103" s="84">
        <v>0.68610000000000004</v>
      </c>
      <c r="T103" s="84">
        <v>0.61409999999999998</v>
      </c>
      <c r="U103" s="84">
        <v>0.43840000000000001</v>
      </c>
      <c r="V103" s="84">
        <v>0.55830000000000002</v>
      </c>
      <c r="W103" s="84">
        <v>0.64559999999999995</v>
      </c>
      <c r="X103" s="84">
        <v>0.43180000000000002</v>
      </c>
      <c r="Y103" s="84">
        <v>0.3715</v>
      </c>
      <c r="Z103" s="84">
        <v>0.61880000000000002</v>
      </c>
      <c r="AA103" s="84">
        <v>0.5857</v>
      </c>
      <c r="AD103" s="92" t="s">
        <v>111</v>
      </c>
      <c r="AE103" s="84">
        <v>0.47270000000000001</v>
      </c>
      <c r="AF103" s="84">
        <v>0.60829999999999995</v>
      </c>
      <c r="AG103" s="84">
        <v>0.35560000000000003</v>
      </c>
      <c r="AI103" s="92" t="s">
        <v>111</v>
      </c>
      <c r="AJ103" s="84">
        <v>0.66149999999999998</v>
      </c>
      <c r="AK103" s="84">
        <v>0.73560000000000003</v>
      </c>
      <c r="AL103" s="84">
        <v>0.69520000000000004</v>
      </c>
      <c r="AN103" s="92" t="s">
        <v>111</v>
      </c>
      <c r="AO103" s="84">
        <v>0.1145</v>
      </c>
      <c r="AP103" s="84">
        <v>0.75049999999999994</v>
      </c>
      <c r="AQ103" s="84">
        <v>7.3000000000000001E-3</v>
      </c>
      <c r="AS103" s="92" t="s">
        <v>111</v>
      </c>
      <c r="AT103" s="84">
        <v>0.2026</v>
      </c>
      <c r="AU103" s="84">
        <v>0.55320000000000003</v>
      </c>
      <c r="AV103" s="84">
        <v>9.4000000000000004E-3</v>
      </c>
    </row>
    <row r="104" spans="1:48">
      <c r="A104" s="142"/>
      <c r="B104" s="142"/>
      <c r="C104" s="5">
        <v>4.25</v>
      </c>
      <c r="D104" s="84">
        <v>0</v>
      </c>
      <c r="E104" s="84">
        <v>0</v>
      </c>
      <c r="F104" s="84">
        <v>0</v>
      </c>
      <c r="G104" s="84">
        <v>0</v>
      </c>
      <c r="H104" s="84">
        <v>0</v>
      </c>
      <c r="I104" s="84">
        <v>0</v>
      </c>
      <c r="J104" s="84">
        <v>8.0999999999999996E-3</v>
      </c>
      <c r="K104" s="84">
        <v>1.5E-3</v>
      </c>
      <c r="L104" s="84">
        <v>7.3000000000000001E-3</v>
      </c>
      <c r="M104" s="84">
        <v>0</v>
      </c>
      <c r="N104" s="84">
        <v>1.72E-2</v>
      </c>
      <c r="O104" s="84">
        <v>6.7999999999999996E-3</v>
      </c>
      <c r="P104" s="84">
        <v>0.48580000000000001</v>
      </c>
      <c r="Q104" s="84">
        <v>0.5524</v>
      </c>
      <c r="R104" s="84">
        <v>0.1542</v>
      </c>
      <c r="S104" s="84">
        <v>0.61329999999999996</v>
      </c>
      <c r="T104" s="84">
        <v>0.5524</v>
      </c>
      <c r="U104" s="84">
        <v>0.38629999999999998</v>
      </c>
      <c r="V104" s="84">
        <v>0.52080000000000004</v>
      </c>
      <c r="W104" s="84">
        <v>0.54720000000000002</v>
      </c>
      <c r="X104" s="84">
        <v>0.46949999999999997</v>
      </c>
      <c r="Y104" s="84">
        <v>0.41099999999999998</v>
      </c>
      <c r="Z104" s="84">
        <v>0.57609999999999995</v>
      </c>
      <c r="AA104" s="84">
        <v>0.54379999999999995</v>
      </c>
      <c r="AD104" s="92" t="s">
        <v>112</v>
      </c>
      <c r="AE104" s="84">
        <v>0.50429999999999997</v>
      </c>
      <c r="AF104" s="84">
        <v>0.53210000000000002</v>
      </c>
      <c r="AG104" s="84">
        <v>0.45700000000000002</v>
      </c>
      <c r="AI104" s="92" t="s">
        <v>112</v>
      </c>
      <c r="AJ104" s="84">
        <v>0.78290000000000004</v>
      </c>
      <c r="AK104" s="84">
        <v>0.69820000000000004</v>
      </c>
      <c r="AL104" s="84">
        <v>0.67449999999999999</v>
      </c>
      <c r="AN104" s="92" t="s">
        <v>112</v>
      </c>
      <c r="AO104" s="84">
        <v>7.0599999999999996E-2</v>
      </c>
      <c r="AP104" s="84">
        <v>0.8085</v>
      </c>
      <c r="AQ104" s="84">
        <v>8.0000000000000004E-4</v>
      </c>
      <c r="AS104" s="92" t="s">
        <v>112</v>
      </c>
      <c r="AT104" s="84">
        <v>0.1777</v>
      </c>
      <c r="AU104" s="84">
        <v>0.69850000000000001</v>
      </c>
      <c r="AV104" s="84">
        <v>7.7999999999999996E-3</v>
      </c>
    </row>
    <row r="105" spans="1:48">
      <c r="A105" s="142"/>
      <c r="B105" s="142"/>
      <c r="C105" s="5">
        <v>4.2916666666666696</v>
      </c>
      <c r="D105" s="84">
        <v>0</v>
      </c>
      <c r="E105" s="84">
        <v>0</v>
      </c>
      <c r="F105" s="84">
        <v>0</v>
      </c>
      <c r="G105" s="84">
        <v>0</v>
      </c>
      <c r="H105" s="84">
        <v>0</v>
      </c>
      <c r="I105" s="84">
        <v>0</v>
      </c>
      <c r="J105" s="84">
        <v>0.11849999999999999</v>
      </c>
      <c r="K105" s="84">
        <v>4.4299999999999999E-2</v>
      </c>
      <c r="L105" s="84">
        <v>0.15409999999999999</v>
      </c>
      <c r="M105" s="84">
        <v>5.3499999999999999E-2</v>
      </c>
      <c r="N105" s="84">
        <v>0.29049999999999998</v>
      </c>
      <c r="O105" s="84">
        <v>0.13220000000000001</v>
      </c>
      <c r="P105" s="84">
        <v>0.42099999999999999</v>
      </c>
      <c r="Q105" s="84">
        <v>0.47889999999999999</v>
      </c>
      <c r="R105" s="84">
        <v>0.13689999999999999</v>
      </c>
      <c r="S105" s="84">
        <v>0.51549999999999996</v>
      </c>
      <c r="T105" s="84">
        <v>0.47889999999999999</v>
      </c>
      <c r="U105" s="84">
        <v>0.33289999999999997</v>
      </c>
      <c r="V105" s="84">
        <v>0.48659999999999998</v>
      </c>
      <c r="W105" s="84">
        <v>0.47760000000000002</v>
      </c>
      <c r="X105" s="84">
        <v>0.46479999999999999</v>
      </c>
      <c r="Y105" s="84">
        <v>0.3821</v>
      </c>
      <c r="Z105" s="84">
        <v>0.53720000000000001</v>
      </c>
      <c r="AA105" s="84">
        <v>0.50290000000000001</v>
      </c>
      <c r="AD105" s="92" t="s">
        <v>113</v>
      </c>
      <c r="AE105" s="84">
        <v>0.62609999999999999</v>
      </c>
      <c r="AF105" s="84">
        <v>0.35</v>
      </c>
      <c r="AG105" s="84">
        <v>0.54490000000000005</v>
      </c>
      <c r="AI105" s="92" t="s">
        <v>113</v>
      </c>
      <c r="AJ105" s="84">
        <v>0.78459999999999996</v>
      </c>
      <c r="AK105" s="84">
        <v>0.55730000000000002</v>
      </c>
      <c r="AL105" s="84">
        <v>0.68020000000000003</v>
      </c>
      <c r="AN105" s="92" t="s">
        <v>113</v>
      </c>
      <c r="AO105" s="84">
        <v>7.2800000000000004E-2</v>
      </c>
      <c r="AP105" s="84">
        <v>0.83989999999999998</v>
      </c>
      <c r="AQ105" s="84">
        <v>4.8999999999999998E-3</v>
      </c>
      <c r="AS105" s="92" t="s">
        <v>113</v>
      </c>
      <c r="AT105" s="84">
        <v>0.17100000000000001</v>
      </c>
      <c r="AU105" s="84">
        <v>0.7167</v>
      </c>
      <c r="AV105" s="84">
        <v>1.46E-2</v>
      </c>
    </row>
    <row r="106" spans="1:48">
      <c r="A106" s="142"/>
      <c r="B106" s="142"/>
      <c r="C106" s="5">
        <v>4.3333333333333304</v>
      </c>
      <c r="D106" s="84">
        <v>9.1899999999999996E-2</v>
      </c>
      <c r="E106" s="84">
        <v>7.9500000000000001E-2</v>
      </c>
      <c r="F106" s="84">
        <v>0.1017</v>
      </c>
      <c r="G106" s="84">
        <v>0</v>
      </c>
      <c r="H106" s="84">
        <v>5.8400000000000001E-2</v>
      </c>
      <c r="I106" s="84">
        <v>6.6299999999999998E-2</v>
      </c>
      <c r="J106" s="84">
        <v>0.3286</v>
      </c>
      <c r="K106" s="84">
        <v>0.2155</v>
      </c>
      <c r="L106" s="84">
        <v>0.30349999999999999</v>
      </c>
      <c r="M106" s="84">
        <v>0.2646</v>
      </c>
      <c r="N106" s="84">
        <v>0.57840000000000003</v>
      </c>
      <c r="O106" s="84">
        <v>0.33810000000000001</v>
      </c>
      <c r="P106" s="84">
        <v>0.3488</v>
      </c>
      <c r="Q106" s="84">
        <v>0.36120000000000002</v>
      </c>
      <c r="R106" s="84">
        <v>0.1027</v>
      </c>
      <c r="S106" s="84">
        <v>0.37640000000000001</v>
      </c>
      <c r="T106" s="84">
        <v>0.36120000000000002</v>
      </c>
      <c r="U106" s="84">
        <v>0.25719999999999998</v>
      </c>
      <c r="V106" s="84">
        <v>0.34200000000000003</v>
      </c>
      <c r="W106" s="84">
        <v>0.4007</v>
      </c>
      <c r="X106" s="84">
        <v>0.41120000000000001</v>
      </c>
      <c r="Y106" s="84">
        <v>0.34599999999999997</v>
      </c>
      <c r="Z106" s="84">
        <v>0.40570000000000001</v>
      </c>
      <c r="AA106" s="84">
        <v>0.39529999999999998</v>
      </c>
      <c r="AD106" s="92" t="s">
        <v>114</v>
      </c>
      <c r="AE106" s="84">
        <v>0.7641</v>
      </c>
      <c r="AF106" s="84">
        <v>0.39550000000000002</v>
      </c>
      <c r="AG106" s="84">
        <v>0.60070000000000001</v>
      </c>
      <c r="AI106" s="92" t="s">
        <v>114</v>
      </c>
      <c r="AJ106" s="84">
        <v>0.88029999999999997</v>
      </c>
      <c r="AK106" s="84">
        <v>0.62429999999999997</v>
      </c>
      <c r="AL106" s="84">
        <v>0.71879999999999999</v>
      </c>
      <c r="AN106" s="92" t="s">
        <v>114</v>
      </c>
      <c r="AO106" s="84">
        <v>8.0799999999999997E-2</v>
      </c>
      <c r="AP106" s="84">
        <v>0.78400000000000003</v>
      </c>
      <c r="AQ106" s="84">
        <v>7.4999999999999997E-3</v>
      </c>
      <c r="AS106" s="92" t="s">
        <v>114</v>
      </c>
      <c r="AT106" s="84">
        <v>0.2374</v>
      </c>
      <c r="AU106" s="84">
        <v>0.81399999999999995</v>
      </c>
      <c r="AV106" s="84">
        <v>3.2000000000000001E-2</v>
      </c>
    </row>
    <row r="107" spans="1:48">
      <c r="A107" s="142"/>
      <c r="B107" s="142"/>
      <c r="C107" s="5">
        <v>4.375</v>
      </c>
      <c r="D107" s="84">
        <v>0.62250000000000005</v>
      </c>
      <c r="E107" s="84">
        <v>0.34710000000000002</v>
      </c>
      <c r="F107" s="84">
        <v>0.56340000000000001</v>
      </c>
      <c r="G107" s="84">
        <v>0.1817</v>
      </c>
      <c r="H107" s="84">
        <v>0.49259999999999998</v>
      </c>
      <c r="I107" s="84">
        <v>0.4415</v>
      </c>
      <c r="J107" s="84">
        <v>0.54879999999999995</v>
      </c>
      <c r="K107" s="84">
        <v>0.36980000000000002</v>
      </c>
      <c r="L107" s="84">
        <v>0.45300000000000001</v>
      </c>
      <c r="M107" s="84">
        <v>0.45879999999999999</v>
      </c>
      <c r="N107" s="84">
        <v>0.73370000000000002</v>
      </c>
      <c r="O107" s="84">
        <v>0.51280000000000003</v>
      </c>
      <c r="P107" s="84">
        <v>0.29770000000000002</v>
      </c>
      <c r="Q107" s="84">
        <v>0.25540000000000002</v>
      </c>
      <c r="R107" s="84">
        <v>8.2799999999999999E-2</v>
      </c>
      <c r="S107" s="84">
        <v>0.27139999999999997</v>
      </c>
      <c r="T107" s="84">
        <v>0.25540000000000002</v>
      </c>
      <c r="U107" s="84">
        <v>0.2014</v>
      </c>
      <c r="V107" s="84">
        <v>0.23730000000000001</v>
      </c>
      <c r="W107" s="84">
        <v>0.34649999999999997</v>
      </c>
      <c r="X107" s="84">
        <v>0.35659999999999997</v>
      </c>
      <c r="Y107" s="84">
        <v>0.28849999999999998</v>
      </c>
      <c r="Z107" s="84">
        <v>0.30830000000000002</v>
      </c>
      <c r="AA107" s="84">
        <v>0.31359999999999999</v>
      </c>
      <c r="AD107" s="92" t="s">
        <v>115</v>
      </c>
      <c r="AE107" s="84">
        <v>0.84089999999999998</v>
      </c>
      <c r="AF107" s="84">
        <v>0.40639999999999998</v>
      </c>
      <c r="AG107" s="84">
        <v>0.53469999999999995</v>
      </c>
      <c r="AI107" s="92" t="s">
        <v>115</v>
      </c>
      <c r="AJ107" s="84">
        <v>0.874</v>
      </c>
      <c r="AK107" s="84">
        <v>0.67249999999999999</v>
      </c>
      <c r="AL107" s="84">
        <v>0.70340000000000003</v>
      </c>
      <c r="AN107" s="92" t="s">
        <v>115</v>
      </c>
      <c r="AO107" s="84">
        <v>0.1045</v>
      </c>
      <c r="AP107" s="84">
        <v>0.72709999999999997</v>
      </c>
      <c r="AQ107" s="84">
        <v>1.9699999999999999E-2</v>
      </c>
      <c r="AS107" s="92" t="s">
        <v>115</v>
      </c>
      <c r="AT107" s="84">
        <v>0.35299999999999998</v>
      </c>
      <c r="AU107" s="84">
        <v>0.85099999999999998</v>
      </c>
      <c r="AV107" s="84">
        <v>7.4999999999999997E-2</v>
      </c>
    </row>
    <row r="108" spans="1:48">
      <c r="A108" s="142"/>
      <c r="B108" s="142"/>
      <c r="C108" s="5">
        <v>4.4166666666666696</v>
      </c>
      <c r="D108" s="84">
        <v>0.77780000000000005</v>
      </c>
      <c r="E108" s="84">
        <v>0.5444</v>
      </c>
      <c r="F108" s="84">
        <v>0.69540000000000002</v>
      </c>
      <c r="G108" s="84">
        <v>0.43540000000000001</v>
      </c>
      <c r="H108" s="84">
        <v>0.70950000000000002</v>
      </c>
      <c r="I108" s="84">
        <v>0.63249999999999995</v>
      </c>
      <c r="J108" s="84">
        <v>0.77569999999999995</v>
      </c>
      <c r="K108" s="84">
        <v>0.56520000000000004</v>
      </c>
      <c r="L108" s="84">
        <v>0.75780000000000003</v>
      </c>
      <c r="M108" s="84">
        <v>0.68240000000000001</v>
      </c>
      <c r="N108" s="84">
        <v>0.7218</v>
      </c>
      <c r="O108" s="84">
        <v>0.7006</v>
      </c>
      <c r="P108" s="84">
        <v>0.4451</v>
      </c>
      <c r="Q108" s="84">
        <v>0.36059999999999998</v>
      </c>
      <c r="R108" s="84">
        <v>0.1221</v>
      </c>
      <c r="S108" s="84">
        <v>0.3805</v>
      </c>
      <c r="T108" s="84">
        <v>0.36059999999999998</v>
      </c>
      <c r="U108" s="84">
        <v>0.29289999999999999</v>
      </c>
      <c r="V108" s="84">
        <v>0.26729999999999998</v>
      </c>
      <c r="W108" s="84">
        <v>0.4859</v>
      </c>
      <c r="X108" s="84">
        <v>0.36330000000000001</v>
      </c>
      <c r="Y108" s="84">
        <v>0.42</v>
      </c>
      <c r="Z108" s="84">
        <v>0.3029</v>
      </c>
      <c r="AA108" s="84">
        <v>0.3523</v>
      </c>
      <c r="AD108" s="92" t="s">
        <v>116</v>
      </c>
      <c r="AE108" s="84">
        <v>0.84560000000000002</v>
      </c>
      <c r="AF108" s="84">
        <v>0.61380000000000001</v>
      </c>
      <c r="AG108" s="84">
        <v>0.59179999999999999</v>
      </c>
      <c r="AI108" s="92" t="s">
        <v>116</v>
      </c>
      <c r="AJ108" s="84">
        <v>0.87060000000000004</v>
      </c>
      <c r="AK108" s="84">
        <v>0.70099999999999996</v>
      </c>
      <c r="AL108" s="84">
        <v>0.69330000000000003</v>
      </c>
      <c r="AN108" s="92" t="s">
        <v>116</v>
      </c>
      <c r="AO108" s="84">
        <v>0.22209999999999999</v>
      </c>
      <c r="AP108" s="84">
        <v>0.72160000000000002</v>
      </c>
      <c r="AQ108" s="84">
        <v>4.6699999999999998E-2</v>
      </c>
      <c r="AS108" s="92" t="s">
        <v>116</v>
      </c>
      <c r="AT108" s="84">
        <v>0.49819999999999998</v>
      </c>
      <c r="AU108" s="84">
        <v>0.84770000000000001</v>
      </c>
      <c r="AV108" s="84">
        <v>0.1172</v>
      </c>
    </row>
    <row r="109" spans="1:48">
      <c r="A109" s="142"/>
      <c r="B109" s="142"/>
      <c r="C109" s="5">
        <v>4.4583333333333304</v>
      </c>
      <c r="D109" s="84">
        <v>0.72799999999999998</v>
      </c>
      <c r="E109" s="84">
        <v>0.51900000000000002</v>
      </c>
      <c r="F109" s="84">
        <v>0.69089999999999996</v>
      </c>
      <c r="G109" s="84">
        <v>0.46429999999999999</v>
      </c>
      <c r="H109" s="84">
        <v>0.63019999999999998</v>
      </c>
      <c r="I109" s="84">
        <v>0.60650000000000004</v>
      </c>
      <c r="J109" s="84">
        <v>0.8004</v>
      </c>
      <c r="K109" s="84">
        <v>0.63470000000000004</v>
      </c>
      <c r="L109" s="84">
        <v>0.87709999999999999</v>
      </c>
      <c r="M109" s="84">
        <v>0.7571</v>
      </c>
      <c r="N109" s="84">
        <v>0.83279999999999998</v>
      </c>
      <c r="O109" s="84">
        <v>0.78039999999999998</v>
      </c>
      <c r="P109" s="84">
        <v>0.42470000000000002</v>
      </c>
      <c r="Q109" s="84">
        <v>0.33429999999999999</v>
      </c>
      <c r="R109" s="84">
        <v>0.11700000000000001</v>
      </c>
      <c r="S109" s="84">
        <v>0.36070000000000002</v>
      </c>
      <c r="T109" s="84">
        <v>0.33429999999999999</v>
      </c>
      <c r="U109" s="84">
        <v>0.27800000000000002</v>
      </c>
      <c r="V109" s="84">
        <v>0.255</v>
      </c>
      <c r="W109" s="84">
        <v>0.40260000000000001</v>
      </c>
      <c r="X109" s="84">
        <v>0.46660000000000001</v>
      </c>
      <c r="Y109" s="84">
        <v>0.46089999999999998</v>
      </c>
      <c r="Z109" s="84">
        <v>0.29559999999999997</v>
      </c>
      <c r="AA109" s="84">
        <v>0.34210000000000002</v>
      </c>
      <c r="AD109" s="92" t="s">
        <v>117</v>
      </c>
      <c r="AE109" s="84">
        <v>0.71350000000000002</v>
      </c>
      <c r="AF109" s="84">
        <v>0.26350000000000001</v>
      </c>
      <c r="AG109" s="84">
        <v>0</v>
      </c>
      <c r="AI109" s="92" t="s">
        <v>117</v>
      </c>
      <c r="AJ109" s="84">
        <v>0.79139999999999999</v>
      </c>
      <c r="AK109" s="84">
        <v>0.54949999999999999</v>
      </c>
      <c r="AL109" s="84">
        <v>0.43459999999999999</v>
      </c>
      <c r="AN109" s="92" t="s">
        <v>117</v>
      </c>
      <c r="AO109" s="84">
        <v>0.43</v>
      </c>
      <c r="AP109" s="84">
        <v>0.65049999999999997</v>
      </c>
      <c r="AQ109" s="84">
        <v>7.0000000000000007E-2</v>
      </c>
      <c r="AS109" s="92" t="s">
        <v>117</v>
      </c>
      <c r="AT109" s="84">
        <v>0.70169999999999999</v>
      </c>
      <c r="AU109" s="84">
        <v>0.82709999999999995</v>
      </c>
      <c r="AV109" s="84">
        <v>0.1731</v>
      </c>
    </row>
    <row r="110" spans="1:48">
      <c r="A110" s="142"/>
      <c r="B110" s="142"/>
      <c r="C110" s="5">
        <v>4.5</v>
      </c>
      <c r="D110" s="84">
        <v>0.69620000000000004</v>
      </c>
      <c r="E110" s="84">
        <v>0.49769999999999998</v>
      </c>
      <c r="F110" s="84">
        <v>0.69330000000000003</v>
      </c>
      <c r="G110" s="84">
        <v>0.44729999999999998</v>
      </c>
      <c r="H110" s="84">
        <v>0.55059999999999998</v>
      </c>
      <c r="I110" s="84">
        <v>0.57699999999999996</v>
      </c>
      <c r="J110" s="84">
        <v>0.78820000000000001</v>
      </c>
      <c r="K110" s="84">
        <v>0.73799999999999999</v>
      </c>
      <c r="L110" s="84">
        <v>0.91559999999999997</v>
      </c>
      <c r="M110" s="84">
        <v>0.79890000000000005</v>
      </c>
      <c r="N110" s="84">
        <v>0.74939999999999996</v>
      </c>
      <c r="O110" s="84">
        <v>0.79800000000000004</v>
      </c>
      <c r="P110" s="84">
        <v>0.43469999999999998</v>
      </c>
      <c r="Q110" s="84">
        <v>0.31929999999999997</v>
      </c>
      <c r="R110" s="84">
        <v>0.1033</v>
      </c>
      <c r="S110" s="84">
        <v>0.35160000000000002</v>
      </c>
      <c r="T110" s="84">
        <v>0.31929999999999997</v>
      </c>
      <c r="U110" s="84">
        <v>0.2717</v>
      </c>
      <c r="V110" s="84">
        <v>0.23449999999999999</v>
      </c>
      <c r="W110" s="84">
        <v>0.36909999999999998</v>
      </c>
      <c r="X110" s="84">
        <v>0.52429999999999999</v>
      </c>
      <c r="Y110" s="84">
        <v>0.49969999999999998</v>
      </c>
      <c r="Z110" s="84">
        <v>0.2445</v>
      </c>
      <c r="AA110" s="84">
        <v>0.31480000000000002</v>
      </c>
      <c r="AD110" s="92" t="s">
        <v>118</v>
      </c>
      <c r="AE110" s="84">
        <v>0.36299999999999999</v>
      </c>
      <c r="AF110" s="84">
        <v>0</v>
      </c>
      <c r="AG110" s="84">
        <v>0</v>
      </c>
      <c r="AI110" s="92" t="s">
        <v>118</v>
      </c>
      <c r="AJ110" s="84">
        <v>0.48970000000000002</v>
      </c>
      <c r="AK110" s="84">
        <v>6.4699999999999994E-2</v>
      </c>
      <c r="AL110" s="84">
        <v>3.7600000000000001E-2</v>
      </c>
      <c r="AN110" s="92" t="s">
        <v>118</v>
      </c>
      <c r="AO110" s="84">
        <v>0.40899999999999997</v>
      </c>
      <c r="AP110" s="84">
        <v>0.64029999999999998</v>
      </c>
      <c r="AQ110" s="84">
        <v>8.1600000000000006E-2</v>
      </c>
      <c r="AS110" s="92" t="s">
        <v>118</v>
      </c>
      <c r="AT110" s="84">
        <v>0.70199999999999996</v>
      </c>
      <c r="AU110" s="84">
        <v>0.8599</v>
      </c>
      <c r="AV110" s="84">
        <v>0.21340000000000001</v>
      </c>
    </row>
    <row r="111" spans="1:48">
      <c r="A111" s="142"/>
      <c r="B111" s="142"/>
      <c r="C111" s="5">
        <v>4.5416666666666696</v>
      </c>
      <c r="D111" s="84">
        <v>0.65500000000000003</v>
      </c>
      <c r="E111" s="84">
        <v>0.46779999999999999</v>
      </c>
      <c r="F111" s="84">
        <v>0.65759999999999996</v>
      </c>
      <c r="G111" s="84">
        <v>0.41039999999999999</v>
      </c>
      <c r="H111" s="84">
        <v>0.50670000000000004</v>
      </c>
      <c r="I111" s="84">
        <v>0.53949999999999998</v>
      </c>
      <c r="J111" s="84">
        <v>0.74970000000000003</v>
      </c>
      <c r="K111" s="84">
        <v>0.74009999999999998</v>
      </c>
      <c r="L111" s="84">
        <v>0.88590000000000002</v>
      </c>
      <c r="M111" s="84">
        <v>0.80879999999999996</v>
      </c>
      <c r="N111" s="84">
        <v>0.73429999999999995</v>
      </c>
      <c r="O111" s="84">
        <v>0.78380000000000005</v>
      </c>
      <c r="P111" s="84">
        <v>0.47139999999999999</v>
      </c>
      <c r="Q111" s="84">
        <v>0.35549999999999998</v>
      </c>
      <c r="R111" s="84">
        <v>0.1148</v>
      </c>
      <c r="S111" s="84">
        <v>0.37709999999999999</v>
      </c>
      <c r="T111" s="84">
        <v>0.35549999999999998</v>
      </c>
      <c r="U111" s="84">
        <v>0.29609999999999997</v>
      </c>
      <c r="V111" s="84">
        <v>0.28000000000000003</v>
      </c>
      <c r="W111" s="84">
        <v>0.38769999999999999</v>
      </c>
      <c r="X111" s="84">
        <v>0.64180000000000004</v>
      </c>
      <c r="Y111" s="84">
        <v>0.59850000000000003</v>
      </c>
      <c r="Z111" s="84">
        <v>0.24690000000000001</v>
      </c>
      <c r="AA111" s="84">
        <v>0.34320000000000001</v>
      </c>
      <c r="AD111" s="92" t="s">
        <v>119</v>
      </c>
      <c r="AE111" s="84">
        <v>0</v>
      </c>
      <c r="AF111" s="84">
        <v>0</v>
      </c>
      <c r="AG111" s="84">
        <v>0</v>
      </c>
      <c r="AI111" s="92" t="s">
        <v>119</v>
      </c>
      <c r="AJ111" s="84">
        <v>0.158</v>
      </c>
      <c r="AK111" s="84">
        <v>0</v>
      </c>
      <c r="AL111" s="84">
        <v>0</v>
      </c>
      <c r="AN111" s="92" t="s">
        <v>119</v>
      </c>
      <c r="AO111" s="84">
        <v>0.43459999999999999</v>
      </c>
      <c r="AP111" s="84">
        <v>0.67730000000000001</v>
      </c>
      <c r="AQ111" s="84">
        <v>0.1193</v>
      </c>
      <c r="AS111" s="92" t="s">
        <v>119</v>
      </c>
      <c r="AT111" s="84">
        <v>0.6643</v>
      </c>
      <c r="AU111" s="84">
        <v>0.83409999999999995</v>
      </c>
      <c r="AV111" s="84">
        <v>0.1905</v>
      </c>
    </row>
    <row r="112" spans="1:48">
      <c r="A112" s="142"/>
      <c r="B112" s="142"/>
      <c r="C112" s="5">
        <v>4.5833333333333304</v>
      </c>
      <c r="D112" s="84">
        <v>0.62470000000000003</v>
      </c>
      <c r="E112" s="84">
        <v>0.45290000000000002</v>
      </c>
      <c r="F112" s="84">
        <v>0.64939999999999998</v>
      </c>
      <c r="G112" s="84">
        <v>0.38469999999999999</v>
      </c>
      <c r="H112" s="84">
        <v>0.49249999999999999</v>
      </c>
      <c r="I112" s="84">
        <v>0.52090000000000003</v>
      </c>
      <c r="J112" s="84">
        <v>0.68069999999999997</v>
      </c>
      <c r="K112" s="84">
        <v>0.70430000000000004</v>
      </c>
      <c r="L112" s="84">
        <v>0.91049999999999998</v>
      </c>
      <c r="M112" s="84">
        <v>0.78190000000000004</v>
      </c>
      <c r="N112" s="84">
        <v>0.81369999999999998</v>
      </c>
      <c r="O112" s="84">
        <v>0.7782</v>
      </c>
      <c r="P112" s="84">
        <v>0.47120000000000001</v>
      </c>
      <c r="Q112" s="84">
        <v>0.3957</v>
      </c>
      <c r="R112" s="84">
        <v>0.13689999999999999</v>
      </c>
      <c r="S112" s="84">
        <v>0.37230000000000002</v>
      </c>
      <c r="T112" s="84">
        <v>0.3957</v>
      </c>
      <c r="U112" s="84">
        <v>0.30869999999999997</v>
      </c>
      <c r="V112" s="84">
        <v>0.3</v>
      </c>
      <c r="W112" s="84">
        <v>0.41399999999999998</v>
      </c>
      <c r="X112" s="84">
        <v>0.59719999999999995</v>
      </c>
      <c r="Y112" s="84">
        <v>0.53639999999999999</v>
      </c>
      <c r="Z112" s="84">
        <v>0.32400000000000001</v>
      </c>
      <c r="AA112" s="84">
        <v>0.38229999999999997</v>
      </c>
      <c r="AD112" s="92" t="s">
        <v>120</v>
      </c>
      <c r="AE112" s="84">
        <v>0</v>
      </c>
      <c r="AF112" s="84">
        <v>0</v>
      </c>
      <c r="AG112" s="84">
        <v>0</v>
      </c>
      <c r="AI112" s="92" t="s">
        <v>120</v>
      </c>
      <c r="AJ112" s="84">
        <v>4.1999999999999997E-3</v>
      </c>
      <c r="AK112" s="84">
        <v>0</v>
      </c>
      <c r="AL112" s="84">
        <v>0</v>
      </c>
      <c r="AN112" s="92" t="s">
        <v>120</v>
      </c>
      <c r="AO112" s="84">
        <v>0.38450000000000001</v>
      </c>
      <c r="AP112" s="84">
        <v>0.71899999999999997</v>
      </c>
      <c r="AQ112" s="84">
        <v>0.1452</v>
      </c>
      <c r="AS112" s="92" t="s">
        <v>120</v>
      </c>
      <c r="AT112" s="84">
        <v>0.59799999999999998</v>
      </c>
      <c r="AU112" s="84">
        <v>0.70709999999999995</v>
      </c>
      <c r="AV112" s="84">
        <v>0.11269999999999999</v>
      </c>
    </row>
    <row r="113" spans="1:48">
      <c r="A113" s="142"/>
      <c r="B113" s="142"/>
      <c r="C113" s="5">
        <v>4.625</v>
      </c>
      <c r="D113" s="84">
        <v>0.60129999999999995</v>
      </c>
      <c r="E113" s="84">
        <v>0.44490000000000002</v>
      </c>
      <c r="F113" s="84">
        <v>0.61339999999999995</v>
      </c>
      <c r="G113" s="84">
        <v>0.31809999999999999</v>
      </c>
      <c r="H113" s="84">
        <v>0.39219999999999999</v>
      </c>
      <c r="I113" s="84">
        <v>0.47399999999999998</v>
      </c>
      <c r="J113" s="84">
        <v>0.71279999999999999</v>
      </c>
      <c r="K113" s="84">
        <v>0.65329999999999999</v>
      </c>
      <c r="L113" s="84">
        <v>0.87990000000000002</v>
      </c>
      <c r="M113" s="84">
        <v>0.78249999999999997</v>
      </c>
      <c r="N113" s="84">
        <v>0.71399999999999997</v>
      </c>
      <c r="O113" s="84">
        <v>0.74850000000000005</v>
      </c>
      <c r="P113" s="84">
        <v>0.43009999999999998</v>
      </c>
      <c r="Q113" s="84">
        <v>0.33889999999999998</v>
      </c>
      <c r="R113" s="84">
        <v>0.13650000000000001</v>
      </c>
      <c r="S113" s="84">
        <v>0.35260000000000002</v>
      </c>
      <c r="T113" s="84">
        <v>0.33889999999999998</v>
      </c>
      <c r="U113" s="84">
        <v>0.2863</v>
      </c>
      <c r="V113" s="84">
        <v>0.39479999999999998</v>
      </c>
      <c r="W113" s="84">
        <v>0.42320000000000002</v>
      </c>
      <c r="X113" s="84">
        <v>0.65700000000000003</v>
      </c>
      <c r="Y113" s="84">
        <v>0.58940000000000003</v>
      </c>
      <c r="Z113" s="84">
        <v>0.36899999999999999</v>
      </c>
      <c r="AA113" s="84">
        <v>0.4269</v>
      </c>
      <c r="AD113" s="92" t="s">
        <v>121</v>
      </c>
      <c r="AE113" s="84">
        <v>0</v>
      </c>
      <c r="AF113" s="84">
        <v>0</v>
      </c>
      <c r="AG113" s="84">
        <v>0</v>
      </c>
      <c r="AI113" s="92" t="s">
        <v>121</v>
      </c>
      <c r="AJ113" s="84">
        <v>0</v>
      </c>
      <c r="AK113" s="84">
        <v>0</v>
      </c>
      <c r="AL113" s="84">
        <v>0</v>
      </c>
      <c r="AN113" s="92" t="s">
        <v>121</v>
      </c>
      <c r="AO113" s="84">
        <v>0.40810000000000002</v>
      </c>
      <c r="AP113" s="84">
        <v>0.67079999999999995</v>
      </c>
      <c r="AQ113" s="84">
        <v>0.18310000000000001</v>
      </c>
      <c r="AS113" s="92" t="s">
        <v>121</v>
      </c>
      <c r="AT113" s="84">
        <v>0.52880000000000005</v>
      </c>
      <c r="AU113" s="84">
        <v>0.53210000000000002</v>
      </c>
      <c r="AV113" s="84">
        <v>7.0199999999999999E-2</v>
      </c>
    </row>
    <row r="114" spans="1:48">
      <c r="A114" s="142"/>
      <c r="B114" s="142"/>
      <c r="C114" s="5">
        <v>4.6666666666666696</v>
      </c>
      <c r="D114" s="84">
        <v>0.5877</v>
      </c>
      <c r="E114" s="84">
        <v>0.4536</v>
      </c>
      <c r="F114" s="84">
        <v>0.57179999999999997</v>
      </c>
      <c r="G114" s="84">
        <v>0.29720000000000002</v>
      </c>
      <c r="H114" s="84">
        <v>0.46139999999999998</v>
      </c>
      <c r="I114" s="84">
        <v>0.4743</v>
      </c>
      <c r="J114" s="84">
        <v>0.71530000000000005</v>
      </c>
      <c r="K114" s="84">
        <v>0.63729999999999998</v>
      </c>
      <c r="L114" s="84">
        <v>0.84750000000000003</v>
      </c>
      <c r="M114" s="84">
        <v>0.78</v>
      </c>
      <c r="N114" s="84">
        <v>0.74660000000000004</v>
      </c>
      <c r="O114" s="84">
        <v>0.74529999999999996</v>
      </c>
      <c r="P114" s="84">
        <v>0.4299</v>
      </c>
      <c r="Q114" s="84">
        <v>0.30759999999999998</v>
      </c>
      <c r="R114" s="84">
        <v>0.13439999999999999</v>
      </c>
      <c r="S114" s="84">
        <v>0.31280000000000002</v>
      </c>
      <c r="T114" s="84">
        <v>0.30759999999999998</v>
      </c>
      <c r="U114" s="84">
        <v>0.2737</v>
      </c>
      <c r="V114" s="84">
        <v>0.4042</v>
      </c>
      <c r="W114" s="84">
        <v>0.44979999999999998</v>
      </c>
      <c r="X114" s="84">
        <v>0.72089999999999999</v>
      </c>
      <c r="Y114" s="84">
        <v>0.68389999999999995</v>
      </c>
      <c r="Z114" s="84">
        <v>0.38919999999999999</v>
      </c>
      <c r="AA114" s="84">
        <v>0.4556</v>
      </c>
      <c r="AD114" s="92" t="s">
        <v>122</v>
      </c>
      <c r="AE114" s="84">
        <v>0</v>
      </c>
      <c r="AF114" s="84">
        <v>0</v>
      </c>
      <c r="AG114" s="84">
        <v>0</v>
      </c>
      <c r="AI114" s="92" t="s">
        <v>122</v>
      </c>
      <c r="AJ114" s="84">
        <v>0</v>
      </c>
      <c r="AK114" s="84">
        <v>0</v>
      </c>
      <c r="AL114" s="84">
        <v>0</v>
      </c>
      <c r="AN114" s="92" t="s">
        <v>122</v>
      </c>
      <c r="AO114" s="84">
        <v>0.436</v>
      </c>
      <c r="AP114" s="84">
        <v>0.67520000000000002</v>
      </c>
      <c r="AQ114" s="84">
        <v>0.25869999999999999</v>
      </c>
      <c r="AS114" s="92" t="s">
        <v>122</v>
      </c>
      <c r="AT114" s="84">
        <v>0.44700000000000001</v>
      </c>
      <c r="AU114" s="84">
        <v>0.48909999999999998</v>
      </c>
      <c r="AV114" s="84">
        <v>7.8899999999999998E-2</v>
      </c>
    </row>
    <row r="115" spans="1:48">
      <c r="A115" s="142"/>
      <c r="B115" s="142"/>
      <c r="C115" s="5">
        <v>4.7083333333333304</v>
      </c>
      <c r="D115" s="84">
        <v>0.57399999999999995</v>
      </c>
      <c r="E115" s="84">
        <v>0.44979999999999998</v>
      </c>
      <c r="F115" s="84">
        <v>0.53539999999999999</v>
      </c>
      <c r="G115" s="84">
        <v>0.29720000000000002</v>
      </c>
      <c r="H115" s="84">
        <v>0.48430000000000001</v>
      </c>
      <c r="I115" s="84">
        <v>0.46810000000000002</v>
      </c>
      <c r="J115" s="84">
        <v>0.63939999999999997</v>
      </c>
      <c r="K115" s="84">
        <v>0.57089999999999996</v>
      </c>
      <c r="L115" s="84">
        <v>0.67179999999999995</v>
      </c>
      <c r="M115" s="84">
        <v>0.5907</v>
      </c>
      <c r="N115" s="84">
        <v>0.70579999999999998</v>
      </c>
      <c r="O115" s="84">
        <v>0.63570000000000004</v>
      </c>
      <c r="P115" s="84">
        <v>0.37769999999999998</v>
      </c>
      <c r="Q115" s="84">
        <v>0.26779999999999998</v>
      </c>
      <c r="R115" s="84">
        <v>0.1149</v>
      </c>
      <c r="S115" s="84">
        <v>0.2666</v>
      </c>
      <c r="T115" s="84">
        <v>0.26779999999999998</v>
      </c>
      <c r="U115" s="84">
        <v>0.23730000000000001</v>
      </c>
      <c r="V115" s="84">
        <v>0.3674</v>
      </c>
      <c r="W115" s="84">
        <v>0.3921</v>
      </c>
      <c r="X115" s="84">
        <v>0.6623</v>
      </c>
      <c r="Y115" s="84">
        <v>0.65439999999999998</v>
      </c>
      <c r="Z115" s="84">
        <v>0.32629999999999998</v>
      </c>
      <c r="AA115" s="84">
        <v>0.39879999999999999</v>
      </c>
      <c r="AD115" s="92" t="s">
        <v>123</v>
      </c>
      <c r="AE115" s="84">
        <v>0</v>
      </c>
      <c r="AF115" s="84">
        <v>0</v>
      </c>
      <c r="AG115" s="84">
        <v>0</v>
      </c>
      <c r="AI115" s="92" t="s">
        <v>123</v>
      </c>
      <c r="AJ115" s="84">
        <v>0</v>
      </c>
      <c r="AK115" s="84">
        <v>0</v>
      </c>
      <c r="AL115" s="84">
        <v>0</v>
      </c>
      <c r="AN115" s="92" t="s">
        <v>123</v>
      </c>
      <c r="AO115" s="84">
        <v>0.4924</v>
      </c>
      <c r="AP115" s="84">
        <v>0.64690000000000003</v>
      </c>
      <c r="AQ115" s="84">
        <v>0.22600000000000001</v>
      </c>
      <c r="AS115" s="92" t="s">
        <v>123</v>
      </c>
      <c r="AT115" s="84">
        <v>0.42280000000000001</v>
      </c>
      <c r="AU115" s="84">
        <v>0.4486</v>
      </c>
      <c r="AV115" s="84">
        <v>5.33E-2</v>
      </c>
    </row>
    <row r="116" spans="1:48">
      <c r="A116" s="142"/>
      <c r="B116" s="142"/>
      <c r="C116" s="5">
        <v>4.75</v>
      </c>
      <c r="D116" s="84">
        <v>0.51800000000000002</v>
      </c>
      <c r="E116" s="84">
        <v>0.27850000000000003</v>
      </c>
      <c r="F116" s="84">
        <v>0.45400000000000001</v>
      </c>
      <c r="G116" s="84">
        <v>0.25979999999999998</v>
      </c>
      <c r="H116" s="84">
        <v>0.51090000000000002</v>
      </c>
      <c r="I116" s="84">
        <v>0.4042</v>
      </c>
      <c r="J116" s="84">
        <v>0.44040000000000001</v>
      </c>
      <c r="K116" s="84">
        <v>0.38159999999999999</v>
      </c>
      <c r="L116" s="84">
        <v>0.37319999999999998</v>
      </c>
      <c r="M116" s="84">
        <v>0.3664</v>
      </c>
      <c r="N116" s="84">
        <v>0.49719999999999998</v>
      </c>
      <c r="O116" s="84">
        <v>0.4118</v>
      </c>
      <c r="P116" s="84">
        <v>0.34360000000000002</v>
      </c>
      <c r="Q116" s="84">
        <v>0.19900000000000001</v>
      </c>
      <c r="R116" s="84">
        <v>9.8000000000000004E-2</v>
      </c>
      <c r="S116" s="84">
        <v>0.2175</v>
      </c>
      <c r="T116" s="84">
        <v>0.19900000000000001</v>
      </c>
      <c r="U116" s="84">
        <v>0.20300000000000001</v>
      </c>
      <c r="V116" s="84">
        <v>0.39200000000000002</v>
      </c>
      <c r="W116" s="84">
        <v>0.34920000000000001</v>
      </c>
      <c r="X116" s="84">
        <v>0.60209999999999997</v>
      </c>
      <c r="Y116" s="84">
        <v>0.72550000000000003</v>
      </c>
      <c r="Z116" s="84">
        <v>0.37240000000000001</v>
      </c>
      <c r="AA116" s="84">
        <v>0.4113</v>
      </c>
      <c r="AD116" s="92" t="s">
        <v>124</v>
      </c>
      <c r="AE116" s="84">
        <v>0</v>
      </c>
      <c r="AF116" s="84">
        <v>0</v>
      </c>
      <c r="AG116" s="84">
        <v>0</v>
      </c>
      <c r="AI116" s="92" t="s">
        <v>124</v>
      </c>
      <c r="AJ116" s="84">
        <v>0</v>
      </c>
      <c r="AK116" s="84">
        <v>0</v>
      </c>
      <c r="AL116" s="84">
        <v>0</v>
      </c>
      <c r="AN116" s="92" t="s">
        <v>124</v>
      </c>
      <c r="AO116" s="84">
        <v>0.34889999999999999</v>
      </c>
      <c r="AP116" s="84">
        <v>0.6018</v>
      </c>
      <c r="AQ116" s="84">
        <v>0.27989999999999998</v>
      </c>
      <c r="AS116" s="92" t="s">
        <v>124</v>
      </c>
      <c r="AT116" s="84">
        <v>0.28789999999999999</v>
      </c>
      <c r="AU116" s="84">
        <v>0.37809999999999999</v>
      </c>
      <c r="AV116" s="84">
        <v>5.4800000000000001E-2</v>
      </c>
    </row>
    <row r="117" spans="1:48">
      <c r="A117" s="142"/>
      <c r="B117" s="142"/>
      <c r="C117" s="5">
        <v>4.7916666666666696</v>
      </c>
      <c r="D117" s="84">
        <v>0</v>
      </c>
      <c r="E117" s="84">
        <v>4.6100000000000002E-2</v>
      </c>
      <c r="F117" s="84">
        <v>0</v>
      </c>
      <c r="G117" s="84">
        <v>0</v>
      </c>
      <c r="H117" s="84">
        <v>7.6399999999999996E-2</v>
      </c>
      <c r="I117" s="84">
        <v>2.4500000000000001E-2</v>
      </c>
      <c r="J117" s="84">
        <v>0.1268</v>
      </c>
      <c r="K117" s="84">
        <v>7.22E-2</v>
      </c>
      <c r="L117" s="84">
        <v>6.6799999999999998E-2</v>
      </c>
      <c r="M117" s="84">
        <v>9.2499999999999999E-2</v>
      </c>
      <c r="N117" s="84">
        <v>0.14549999999999999</v>
      </c>
      <c r="O117" s="84">
        <v>0.1008</v>
      </c>
      <c r="P117" s="84">
        <v>0.38450000000000001</v>
      </c>
      <c r="Q117" s="84">
        <v>0.20100000000000001</v>
      </c>
      <c r="R117" s="84">
        <v>9.5299999999999996E-2</v>
      </c>
      <c r="S117" s="84">
        <v>0.27210000000000001</v>
      </c>
      <c r="T117" s="84">
        <v>0.20100000000000001</v>
      </c>
      <c r="U117" s="84">
        <v>0.22459999999999999</v>
      </c>
      <c r="V117" s="84">
        <v>0.4627</v>
      </c>
      <c r="W117" s="84">
        <v>0.40100000000000002</v>
      </c>
      <c r="X117" s="84">
        <v>0.66069999999999995</v>
      </c>
      <c r="Y117" s="84">
        <v>0.76659999999999995</v>
      </c>
      <c r="Z117" s="84">
        <v>0.46160000000000001</v>
      </c>
      <c r="AA117" s="84">
        <v>0.48430000000000001</v>
      </c>
    </row>
    <row r="118" spans="1:48">
      <c r="A118" s="142"/>
      <c r="B118" s="142"/>
      <c r="C118" s="5">
        <v>4.8333333333333304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2.5000000000000001E-3</v>
      </c>
      <c r="K118" s="84">
        <v>3.3E-3</v>
      </c>
      <c r="L118" s="84">
        <v>0</v>
      </c>
      <c r="M118" s="84">
        <v>5.0000000000000001E-4</v>
      </c>
      <c r="N118" s="84">
        <v>2.3E-3</v>
      </c>
      <c r="O118" s="84">
        <v>1.6999999999999999E-3</v>
      </c>
      <c r="P118" s="84">
        <v>0.43719999999999998</v>
      </c>
      <c r="Q118" s="84">
        <v>0.36370000000000002</v>
      </c>
      <c r="R118" s="84">
        <v>0.1326</v>
      </c>
      <c r="S118" s="84">
        <v>0.41539999999999999</v>
      </c>
      <c r="T118" s="84">
        <v>0.36370000000000002</v>
      </c>
      <c r="U118" s="84">
        <v>0.30220000000000002</v>
      </c>
      <c r="V118" s="84">
        <v>0.60109999999999997</v>
      </c>
      <c r="W118" s="84">
        <v>0.53769999999999996</v>
      </c>
      <c r="X118" s="84">
        <v>0.503</v>
      </c>
      <c r="Y118" s="84">
        <v>0.63029999999999997</v>
      </c>
      <c r="Z118" s="84">
        <v>0.54469999999999996</v>
      </c>
      <c r="AA118" s="84">
        <v>0.54849999999999999</v>
      </c>
    </row>
    <row r="119" spans="1:48">
      <c r="A119" s="142"/>
      <c r="B119" s="142"/>
      <c r="C119" s="5">
        <v>4.875</v>
      </c>
      <c r="D119" s="84">
        <v>0</v>
      </c>
      <c r="E119" s="84">
        <v>0</v>
      </c>
      <c r="F119" s="84">
        <v>0</v>
      </c>
      <c r="G119" s="84">
        <v>0</v>
      </c>
      <c r="H119" s="84">
        <v>0</v>
      </c>
      <c r="I119" s="84">
        <v>0</v>
      </c>
      <c r="J119" s="84">
        <v>0</v>
      </c>
      <c r="K119" s="84">
        <v>0</v>
      </c>
      <c r="L119" s="84">
        <v>0</v>
      </c>
      <c r="M119" s="84">
        <v>0</v>
      </c>
      <c r="N119" s="84">
        <v>0</v>
      </c>
      <c r="O119" s="84">
        <v>0</v>
      </c>
      <c r="P119" s="84">
        <v>0.50680000000000003</v>
      </c>
      <c r="Q119" s="84">
        <v>0.62570000000000003</v>
      </c>
      <c r="R119" s="84">
        <v>0.18060000000000001</v>
      </c>
      <c r="S119" s="84">
        <v>0.60699999999999998</v>
      </c>
      <c r="T119" s="84">
        <v>0.62570000000000003</v>
      </c>
      <c r="U119" s="84">
        <v>0.41020000000000001</v>
      </c>
      <c r="V119" s="84">
        <v>0.72899999999999998</v>
      </c>
      <c r="W119" s="84">
        <v>0.68</v>
      </c>
      <c r="X119" s="84">
        <v>0.39460000000000001</v>
      </c>
      <c r="Y119" s="84">
        <v>0.5171</v>
      </c>
      <c r="Z119" s="84">
        <v>0.61009999999999998</v>
      </c>
      <c r="AA119" s="84">
        <v>0.61060000000000003</v>
      </c>
      <c r="AD119" s="144" t="s">
        <v>11</v>
      </c>
      <c r="AE119" s="144"/>
      <c r="AF119" s="144"/>
      <c r="AG119" s="144"/>
      <c r="AH119" s="144"/>
      <c r="AI119" s="144"/>
      <c r="AJ119" s="144"/>
      <c r="AK119" s="144"/>
      <c r="AL119" s="144"/>
      <c r="AM119" s="144"/>
      <c r="AN119" s="144"/>
      <c r="AO119" s="144"/>
      <c r="AP119" s="144"/>
      <c r="AQ119" s="144"/>
      <c r="AR119" s="144"/>
      <c r="AS119" s="144"/>
      <c r="AT119" s="144"/>
      <c r="AU119" s="144"/>
      <c r="AV119" s="144"/>
    </row>
    <row r="120" spans="1:48">
      <c r="A120" s="142"/>
      <c r="B120" s="142"/>
      <c r="C120" s="5">
        <v>4.9166666666666696</v>
      </c>
      <c r="D120" s="84">
        <v>0</v>
      </c>
      <c r="E120" s="84">
        <v>0</v>
      </c>
      <c r="F120" s="84">
        <v>0</v>
      </c>
      <c r="G120" s="84">
        <v>0</v>
      </c>
      <c r="H120" s="84">
        <v>0</v>
      </c>
      <c r="I120" s="84">
        <v>0</v>
      </c>
      <c r="J120" s="84">
        <v>0</v>
      </c>
      <c r="K120" s="84">
        <v>0</v>
      </c>
      <c r="L120" s="84">
        <v>0</v>
      </c>
      <c r="M120" s="84">
        <v>0</v>
      </c>
      <c r="N120" s="84">
        <v>0</v>
      </c>
      <c r="O120" s="84">
        <v>0</v>
      </c>
      <c r="P120" s="84">
        <v>0.50039999999999996</v>
      </c>
      <c r="Q120" s="84">
        <v>0.56040000000000001</v>
      </c>
      <c r="R120" s="84">
        <v>0.1739</v>
      </c>
      <c r="S120" s="84">
        <v>0.57909999999999995</v>
      </c>
      <c r="T120" s="84">
        <v>0.56040000000000001</v>
      </c>
      <c r="U120" s="84">
        <v>0.39240000000000003</v>
      </c>
      <c r="V120" s="84">
        <v>0.80810000000000004</v>
      </c>
      <c r="W120" s="84">
        <v>0.77200000000000002</v>
      </c>
      <c r="X120" s="84">
        <v>0.35249999999999998</v>
      </c>
      <c r="Y120" s="84">
        <v>0.5302</v>
      </c>
      <c r="Z120" s="84">
        <v>0.69210000000000005</v>
      </c>
      <c r="AA120" s="84">
        <v>0.67720000000000002</v>
      </c>
      <c r="AE120" s="84" t="s">
        <v>99</v>
      </c>
      <c r="AJ120" s="84" t="s">
        <v>100</v>
      </c>
      <c r="AO120" s="84" t="s">
        <v>98</v>
      </c>
      <c r="AT120" s="84" t="s">
        <v>153</v>
      </c>
    </row>
    <row r="121" spans="1:48">
      <c r="A121" s="142"/>
      <c r="B121" s="142"/>
      <c r="C121" s="5">
        <v>4.9583333333333304</v>
      </c>
      <c r="D121" s="84">
        <v>0</v>
      </c>
      <c r="E121" s="84">
        <v>0</v>
      </c>
      <c r="F121" s="84">
        <v>0</v>
      </c>
      <c r="G121" s="84">
        <v>0</v>
      </c>
      <c r="H121" s="84">
        <v>0</v>
      </c>
      <c r="I121" s="84">
        <v>0</v>
      </c>
      <c r="J121" s="84">
        <v>0</v>
      </c>
      <c r="K121" s="84">
        <v>0</v>
      </c>
      <c r="L121" s="84">
        <v>0</v>
      </c>
      <c r="M121" s="84">
        <v>0</v>
      </c>
      <c r="N121" s="84">
        <v>0</v>
      </c>
      <c r="O121" s="84">
        <v>0</v>
      </c>
      <c r="P121" s="84">
        <v>0.48830000000000001</v>
      </c>
      <c r="Q121" s="84">
        <v>0.57689999999999997</v>
      </c>
      <c r="R121" s="84">
        <v>0.16839999999999999</v>
      </c>
      <c r="S121" s="84">
        <v>0.61699999999999999</v>
      </c>
      <c r="T121" s="84">
        <v>0.57689999999999997</v>
      </c>
      <c r="U121" s="84">
        <v>0.39629999999999999</v>
      </c>
      <c r="V121" s="84">
        <v>0.75270000000000004</v>
      </c>
      <c r="W121" s="84">
        <v>0.7147</v>
      </c>
      <c r="X121" s="84">
        <v>0.27729999999999999</v>
      </c>
      <c r="Y121" s="84">
        <v>0.49930000000000002</v>
      </c>
      <c r="Z121" s="84">
        <v>0.77849999999999997</v>
      </c>
      <c r="AA121" s="84">
        <v>0.69140000000000001</v>
      </c>
      <c r="AE121" s="84">
        <v>1</v>
      </c>
      <c r="AF121" s="84">
        <v>2</v>
      </c>
      <c r="AG121" s="84">
        <v>3</v>
      </c>
      <c r="AJ121" s="84">
        <v>1</v>
      </c>
      <c r="AK121" s="84">
        <v>2</v>
      </c>
      <c r="AL121" s="84">
        <v>3</v>
      </c>
      <c r="AO121" s="84">
        <v>1</v>
      </c>
      <c r="AP121" s="84">
        <v>2</v>
      </c>
      <c r="AQ121" s="84">
        <v>3</v>
      </c>
      <c r="AT121" s="84">
        <v>1</v>
      </c>
      <c r="AU121" s="84">
        <v>2</v>
      </c>
      <c r="AV121" s="84">
        <v>3</v>
      </c>
    </row>
    <row r="122" spans="1:48">
      <c r="A122" s="142"/>
      <c r="B122" s="142"/>
      <c r="C122" s="5">
        <v>5</v>
      </c>
      <c r="D122" s="84">
        <v>0</v>
      </c>
      <c r="E122" s="84">
        <v>0</v>
      </c>
      <c r="F122" s="84">
        <v>0</v>
      </c>
      <c r="G122" s="84">
        <v>0</v>
      </c>
      <c r="H122" s="84">
        <v>0</v>
      </c>
      <c r="I122" s="84">
        <v>0</v>
      </c>
      <c r="J122" s="84">
        <v>0</v>
      </c>
      <c r="K122" s="84">
        <v>0</v>
      </c>
      <c r="L122" s="84">
        <v>0</v>
      </c>
      <c r="M122" s="84">
        <v>0</v>
      </c>
      <c r="N122" s="84">
        <v>0</v>
      </c>
      <c r="O122" s="84">
        <v>0</v>
      </c>
      <c r="P122" s="84">
        <v>0.50149999999999995</v>
      </c>
      <c r="Q122" s="84">
        <v>0.64759999999999995</v>
      </c>
      <c r="R122" s="84">
        <v>0.16889999999999999</v>
      </c>
      <c r="S122" s="84">
        <v>0.63870000000000005</v>
      </c>
      <c r="T122" s="84">
        <v>0.64759999999999995</v>
      </c>
      <c r="U122" s="84">
        <v>0.41289999999999999</v>
      </c>
      <c r="V122" s="84">
        <v>0.7016</v>
      </c>
      <c r="W122" s="84">
        <v>0.68300000000000005</v>
      </c>
      <c r="X122" s="84">
        <v>0.2792</v>
      </c>
      <c r="Y122" s="84">
        <v>0.43430000000000002</v>
      </c>
      <c r="Z122" s="84">
        <v>0.84309999999999996</v>
      </c>
      <c r="AA122" s="84">
        <v>0.70830000000000004</v>
      </c>
      <c r="AD122" s="92" t="s">
        <v>101</v>
      </c>
      <c r="AE122" s="84">
        <v>0</v>
      </c>
      <c r="AF122" s="84">
        <v>0</v>
      </c>
      <c r="AG122" s="84">
        <v>0</v>
      </c>
      <c r="AI122" s="92" t="s">
        <v>101</v>
      </c>
      <c r="AJ122" s="84">
        <v>0</v>
      </c>
      <c r="AK122" s="84">
        <v>0</v>
      </c>
      <c r="AL122" s="84">
        <v>0</v>
      </c>
      <c r="AN122" s="92" t="s">
        <v>101</v>
      </c>
      <c r="AO122" s="84">
        <v>0.52649999999999997</v>
      </c>
      <c r="AP122" s="84">
        <v>0.70650000000000002</v>
      </c>
      <c r="AQ122" s="84">
        <v>0.2351</v>
      </c>
      <c r="AS122" s="92" t="s">
        <v>101</v>
      </c>
      <c r="AT122" s="84">
        <v>0.28000000000000003</v>
      </c>
      <c r="AU122" s="84">
        <v>0.30349999999999999</v>
      </c>
      <c r="AV122" s="84">
        <v>0.2374</v>
      </c>
    </row>
    <row r="123" spans="1:48">
      <c r="A123" s="142" t="s">
        <v>77</v>
      </c>
      <c r="B123" s="142" t="s">
        <v>87</v>
      </c>
      <c r="C123" s="5">
        <v>5.0416666666666696</v>
      </c>
      <c r="D123" s="84">
        <v>0</v>
      </c>
      <c r="E123" s="84">
        <v>0</v>
      </c>
      <c r="F123" s="84">
        <v>0</v>
      </c>
      <c r="G123" s="84">
        <v>0</v>
      </c>
      <c r="H123" s="84">
        <v>0</v>
      </c>
      <c r="I123" s="84">
        <v>0</v>
      </c>
      <c r="J123" s="84">
        <v>0</v>
      </c>
      <c r="K123" s="84">
        <v>0</v>
      </c>
      <c r="L123" s="84">
        <v>0</v>
      </c>
      <c r="M123" s="84">
        <v>0</v>
      </c>
      <c r="N123" s="84">
        <v>0</v>
      </c>
      <c r="O123" s="84">
        <v>0</v>
      </c>
      <c r="P123" s="84">
        <v>0.40089999999999998</v>
      </c>
      <c r="Q123" s="84">
        <v>0.55330000000000001</v>
      </c>
      <c r="R123" s="84">
        <v>0.14480000000000001</v>
      </c>
      <c r="S123" s="84">
        <v>0.51200000000000001</v>
      </c>
      <c r="T123" s="84">
        <v>0.55330000000000001</v>
      </c>
      <c r="U123" s="84">
        <v>0.33850000000000002</v>
      </c>
      <c r="V123" s="84">
        <v>0.56230000000000002</v>
      </c>
      <c r="W123" s="84">
        <v>0.6079</v>
      </c>
      <c r="X123" s="84">
        <v>0.24679999999999999</v>
      </c>
      <c r="Y123" s="84">
        <v>0.4259</v>
      </c>
      <c r="Z123" s="84">
        <v>0.70440000000000003</v>
      </c>
      <c r="AA123" s="84">
        <v>0.60189999999999999</v>
      </c>
      <c r="AD123" s="92" t="s">
        <v>102</v>
      </c>
      <c r="AE123" s="84">
        <v>0</v>
      </c>
      <c r="AF123" s="84">
        <v>0</v>
      </c>
      <c r="AG123" s="84">
        <v>0</v>
      </c>
      <c r="AI123" s="92" t="s">
        <v>102</v>
      </c>
      <c r="AJ123" s="84">
        <v>0</v>
      </c>
      <c r="AK123" s="84">
        <v>0</v>
      </c>
      <c r="AL123" s="84">
        <v>0</v>
      </c>
      <c r="AN123" s="92" t="s">
        <v>102</v>
      </c>
      <c r="AO123" s="84">
        <v>0.55500000000000005</v>
      </c>
      <c r="AP123" s="84">
        <v>0.71199999999999997</v>
      </c>
      <c r="AQ123" s="84">
        <v>0.22969999999999999</v>
      </c>
      <c r="AS123" s="92" t="s">
        <v>102</v>
      </c>
      <c r="AT123" s="84">
        <v>0.22389999999999999</v>
      </c>
      <c r="AU123" s="84">
        <v>0.35670000000000002</v>
      </c>
      <c r="AV123" s="84">
        <v>0.2029</v>
      </c>
    </row>
    <row r="124" spans="1:48">
      <c r="A124" s="142"/>
      <c r="B124" s="142"/>
      <c r="C124" s="5">
        <v>5.0833333333333304</v>
      </c>
      <c r="D124" s="84">
        <v>0</v>
      </c>
      <c r="E124" s="84">
        <v>0</v>
      </c>
      <c r="F124" s="84">
        <v>0</v>
      </c>
      <c r="G124" s="84">
        <v>0</v>
      </c>
      <c r="H124" s="84">
        <v>0</v>
      </c>
      <c r="I124" s="84">
        <v>0</v>
      </c>
      <c r="J124" s="84">
        <v>0</v>
      </c>
      <c r="K124" s="84">
        <v>0</v>
      </c>
      <c r="L124" s="84">
        <v>0</v>
      </c>
      <c r="M124" s="84">
        <v>0</v>
      </c>
      <c r="N124" s="84">
        <v>0</v>
      </c>
      <c r="O124" s="84">
        <v>0</v>
      </c>
      <c r="P124" s="84">
        <v>0.42159999999999997</v>
      </c>
      <c r="Q124" s="84">
        <v>0.62649999999999995</v>
      </c>
      <c r="R124" s="84">
        <v>0.1628</v>
      </c>
      <c r="S124" s="84">
        <v>0.62109999999999999</v>
      </c>
      <c r="T124" s="84">
        <v>0.62649999999999995</v>
      </c>
      <c r="U124" s="84">
        <v>0.38190000000000002</v>
      </c>
      <c r="V124" s="84">
        <v>0.56979999999999997</v>
      </c>
      <c r="W124" s="84">
        <v>0.62329999999999997</v>
      </c>
      <c r="X124" s="84">
        <v>0.17330000000000001</v>
      </c>
      <c r="Y124" s="84">
        <v>0.3276</v>
      </c>
      <c r="Z124" s="84">
        <v>0.65429999999999999</v>
      </c>
      <c r="AA124" s="84">
        <v>0.56820000000000004</v>
      </c>
      <c r="AD124" s="92" t="s">
        <v>103</v>
      </c>
      <c r="AE124" s="84">
        <v>0</v>
      </c>
      <c r="AF124" s="84">
        <v>0</v>
      </c>
      <c r="AG124" s="84">
        <v>0</v>
      </c>
      <c r="AI124" s="92" t="s">
        <v>103</v>
      </c>
      <c r="AJ124" s="84">
        <v>0</v>
      </c>
      <c r="AK124" s="84">
        <v>0</v>
      </c>
      <c r="AL124" s="84">
        <v>0</v>
      </c>
      <c r="AN124" s="92" t="s">
        <v>103</v>
      </c>
      <c r="AO124" s="84">
        <v>0.46989999999999998</v>
      </c>
      <c r="AP124" s="84">
        <v>0.70850000000000002</v>
      </c>
      <c r="AQ124" s="84">
        <v>0.28260000000000002</v>
      </c>
      <c r="AS124" s="92" t="s">
        <v>103</v>
      </c>
      <c r="AT124" s="84">
        <v>0.15809999999999999</v>
      </c>
      <c r="AU124" s="84">
        <v>0.38219999999999998</v>
      </c>
      <c r="AV124" s="84">
        <v>0.1724</v>
      </c>
    </row>
    <row r="125" spans="1:48">
      <c r="A125" s="142"/>
      <c r="B125" s="142"/>
      <c r="C125" s="5">
        <v>5.125</v>
      </c>
      <c r="D125" s="84">
        <v>0</v>
      </c>
      <c r="E125" s="84">
        <v>0</v>
      </c>
      <c r="F125" s="84">
        <v>0</v>
      </c>
      <c r="G125" s="84">
        <v>0</v>
      </c>
      <c r="H125" s="84">
        <v>0</v>
      </c>
      <c r="I125" s="84">
        <v>0</v>
      </c>
      <c r="J125" s="84">
        <v>0</v>
      </c>
      <c r="K125" s="84">
        <v>0</v>
      </c>
      <c r="L125" s="84">
        <v>0</v>
      </c>
      <c r="M125" s="84">
        <v>0</v>
      </c>
      <c r="N125" s="84">
        <v>0</v>
      </c>
      <c r="O125" s="84">
        <v>0</v>
      </c>
      <c r="P125" s="84">
        <v>0.4632</v>
      </c>
      <c r="Q125" s="84">
        <v>0.64100000000000001</v>
      </c>
      <c r="R125" s="84">
        <v>0.17530000000000001</v>
      </c>
      <c r="S125" s="84">
        <v>0.66659999999999997</v>
      </c>
      <c r="T125" s="84">
        <v>0.64100000000000001</v>
      </c>
      <c r="U125" s="84">
        <v>0.40939999999999999</v>
      </c>
      <c r="V125" s="84">
        <v>0.50209999999999999</v>
      </c>
      <c r="W125" s="84">
        <v>0.5716</v>
      </c>
      <c r="X125" s="84">
        <v>0.13769999999999999</v>
      </c>
      <c r="Y125" s="84">
        <v>0.24199999999999999</v>
      </c>
      <c r="Z125" s="84">
        <v>0.55130000000000001</v>
      </c>
      <c r="AA125" s="84">
        <v>0.48930000000000001</v>
      </c>
      <c r="AD125" s="92" t="s">
        <v>104</v>
      </c>
      <c r="AE125" s="84">
        <v>0</v>
      </c>
      <c r="AF125" s="84">
        <v>0</v>
      </c>
      <c r="AG125" s="84">
        <v>0</v>
      </c>
      <c r="AI125" s="92" t="s">
        <v>104</v>
      </c>
      <c r="AJ125" s="84">
        <v>0</v>
      </c>
      <c r="AK125" s="84">
        <v>0</v>
      </c>
      <c r="AL125" s="84">
        <v>0</v>
      </c>
      <c r="AN125" s="92" t="s">
        <v>104</v>
      </c>
      <c r="AO125" s="84">
        <v>0.36980000000000002</v>
      </c>
      <c r="AP125" s="84">
        <v>0.69289999999999996</v>
      </c>
      <c r="AQ125" s="84">
        <v>0.2389</v>
      </c>
      <c r="AS125" s="92" t="s">
        <v>104</v>
      </c>
      <c r="AT125" s="84">
        <v>0.14779999999999999</v>
      </c>
      <c r="AU125" s="84">
        <v>0.32990000000000003</v>
      </c>
      <c r="AV125" s="84">
        <v>0.1169</v>
      </c>
    </row>
    <row r="126" spans="1:48">
      <c r="A126" s="142"/>
      <c r="B126" s="142"/>
      <c r="C126" s="5">
        <v>5.1666666666666696</v>
      </c>
      <c r="D126" s="84">
        <v>0</v>
      </c>
      <c r="E126" s="84">
        <v>0</v>
      </c>
      <c r="F126" s="84">
        <v>0</v>
      </c>
      <c r="G126" s="84">
        <v>0</v>
      </c>
      <c r="H126" s="84">
        <v>0</v>
      </c>
      <c r="I126" s="84">
        <v>0</v>
      </c>
      <c r="J126" s="84">
        <v>0</v>
      </c>
      <c r="K126" s="84">
        <v>0</v>
      </c>
      <c r="L126" s="84">
        <v>0</v>
      </c>
      <c r="M126" s="84">
        <v>0</v>
      </c>
      <c r="N126" s="84">
        <v>0</v>
      </c>
      <c r="O126" s="84">
        <v>0</v>
      </c>
      <c r="P126" s="84">
        <v>0.4017</v>
      </c>
      <c r="Q126" s="84">
        <v>0.50039999999999996</v>
      </c>
      <c r="R126" s="84">
        <v>0.13089999999999999</v>
      </c>
      <c r="S126" s="84">
        <v>0.50990000000000002</v>
      </c>
      <c r="T126" s="84">
        <v>0.50039999999999996</v>
      </c>
      <c r="U126" s="84">
        <v>0.32650000000000001</v>
      </c>
      <c r="V126" s="84">
        <v>0.51370000000000005</v>
      </c>
      <c r="W126" s="84">
        <v>0.621</v>
      </c>
      <c r="X126" s="84">
        <v>0.13109999999999999</v>
      </c>
      <c r="Y126" s="84">
        <v>0.22020000000000001</v>
      </c>
      <c r="Z126" s="84">
        <v>0.52329999999999999</v>
      </c>
      <c r="AA126" s="84">
        <v>0.48599999999999999</v>
      </c>
      <c r="AD126" s="92" t="s">
        <v>105</v>
      </c>
      <c r="AE126" s="84">
        <v>0</v>
      </c>
      <c r="AF126" s="84">
        <v>0</v>
      </c>
      <c r="AG126" s="84">
        <v>0</v>
      </c>
      <c r="AI126" s="92" t="s">
        <v>105</v>
      </c>
      <c r="AJ126" s="84">
        <v>0</v>
      </c>
      <c r="AK126" s="84">
        <v>0</v>
      </c>
      <c r="AL126" s="84">
        <v>0</v>
      </c>
      <c r="AN126" s="92" t="s">
        <v>105</v>
      </c>
      <c r="AO126" s="84">
        <v>0.33850000000000002</v>
      </c>
      <c r="AP126" s="84">
        <v>0.66149999999999998</v>
      </c>
      <c r="AQ126" s="84">
        <v>0.2422</v>
      </c>
      <c r="AS126" s="92" t="s">
        <v>105</v>
      </c>
      <c r="AT126" s="84">
        <v>0.1363</v>
      </c>
      <c r="AU126" s="84">
        <v>0.3896</v>
      </c>
      <c r="AV126" s="84">
        <v>0.1414</v>
      </c>
    </row>
    <row r="127" spans="1:48">
      <c r="A127" s="142"/>
      <c r="B127" s="142"/>
      <c r="C127" s="5">
        <v>5.2083333333333304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0.33389999999999997</v>
      </c>
      <c r="Q127" s="84">
        <v>0.43359999999999999</v>
      </c>
      <c r="R127" s="84">
        <v>0.11600000000000001</v>
      </c>
      <c r="S127" s="84">
        <v>0.44030000000000002</v>
      </c>
      <c r="T127" s="84">
        <v>0.43359999999999999</v>
      </c>
      <c r="U127" s="84">
        <v>0.27960000000000002</v>
      </c>
      <c r="V127" s="84">
        <v>0.44569999999999999</v>
      </c>
      <c r="W127" s="84">
        <v>0.59560000000000002</v>
      </c>
      <c r="X127" s="84">
        <v>0.12870000000000001</v>
      </c>
      <c r="Y127" s="84">
        <v>0.16800000000000001</v>
      </c>
      <c r="Z127" s="84">
        <v>0.54190000000000005</v>
      </c>
      <c r="AA127" s="84">
        <v>0.4793</v>
      </c>
      <c r="AD127" s="92" t="s">
        <v>106</v>
      </c>
      <c r="AE127" s="84">
        <v>0</v>
      </c>
      <c r="AF127" s="84">
        <v>0</v>
      </c>
      <c r="AG127" s="84">
        <v>0</v>
      </c>
      <c r="AI127" s="92" t="s">
        <v>106</v>
      </c>
      <c r="AJ127" s="84">
        <v>1.4E-3</v>
      </c>
      <c r="AK127" s="84">
        <v>0</v>
      </c>
      <c r="AL127" s="84">
        <v>0</v>
      </c>
      <c r="AN127" s="92" t="s">
        <v>106</v>
      </c>
      <c r="AO127" s="84">
        <v>0.36309999999999998</v>
      </c>
      <c r="AP127" s="84">
        <v>0.65920000000000001</v>
      </c>
      <c r="AQ127" s="84">
        <v>0.2336</v>
      </c>
      <c r="AS127" s="92" t="s">
        <v>106</v>
      </c>
      <c r="AT127" s="84">
        <v>0.12640000000000001</v>
      </c>
      <c r="AU127" s="84">
        <v>0.40839999999999999</v>
      </c>
      <c r="AV127" s="84">
        <v>0.1749</v>
      </c>
    </row>
    <row r="128" spans="1:48">
      <c r="A128" s="142"/>
      <c r="B128" s="142"/>
      <c r="C128" s="5">
        <v>5.25</v>
      </c>
      <c r="D128" s="84">
        <v>0</v>
      </c>
      <c r="E128" s="84">
        <v>0</v>
      </c>
      <c r="F128" s="84">
        <v>0</v>
      </c>
      <c r="G128" s="84">
        <v>0</v>
      </c>
      <c r="H128" s="84">
        <v>0</v>
      </c>
      <c r="I128" s="84">
        <v>0</v>
      </c>
      <c r="J128" s="84">
        <v>8.0999999999999996E-3</v>
      </c>
      <c r="K128" s="84">
        <v>3.1800000000000002E-2</v>
      </c>
      <c r="L128" s="84">
        <v>5.4000000000000003E-3</v>
      </c>
      <c r="M128" s="84">
        <v>6.9999999999999999E-4</v>
      </c>
      <c r="N128" s="84">
        <v>1.61E-2</v>
      </c>
      <c r="O128" s="84">
        <v>1.24E-2</v>
      </c>
      <c r="P128" s="84">
        <v>0.2863</v>
      </c>
      <c r="Q128" s="84">
        <v>0.36499999999999999</v>
      </c>
      <c r="R128" s="84">
        <v>9.4100000000000003E-2</v>
      </c>
      <c r="S128" s="84">
        <v>0.38619999999999999</v>
      </c>
      <c r="T128" s="84">
        <v>0.36499999999999999</v>
      </c>
      <c r="U128" s="84">
        <v>0.23849999999999999</v>
      </c>
      <c r="V128" s="84">
        <v>0.3488</v>
      </c>
      <c r="W128" s="84">
        <v>0.51939999999999997</v>
      </c>
      <c r="X128" s="84">
        <v>0.12820000000000001</v>
      </c>
      <c r="Y128" s="84">
        <v>0.12870000000000001</v>
      </c>
      <c r="Z128" s="84">
        <v>0.54810000000000003</v>
      </c>
      <c r="AA128" s="84">
        <v>0.45250000000000001</v>
      </c>
      <c r="AD128" s="92" t="s">
        <v>107</v>
      </c>
      <c r="AE128" s="84">
        <v>0</v>
      </c>
      <c r="AF128" s="84">
        <v>0</v>
      </c>
      <c r="AG128" s="84">
        <v>0</v>
      </c>
      <c r="AI128" s="92" t="s">
        <v>107</v>
      </c>
      <c r="AJ128" s="84">
        <v>0.1176</v>
      </c>
      <c r="AK128" s="84">
        <v>0</v>
      </c>
      <c r="AL128" s="84">
        <v>4.7999999999999996E-3</v>
      </c>
      <c r="AN128" s="92" t="s">
        <v>107</v>
      </c>
      <c r="AO128" s="84">
        <v>0.34250000000000003</v>
      </c>
      <c r="AP128" s="84">
        <v>0.64670000000000005</v>
      </c>
      <c r="AQ128" s="84">
        <v>0.15240000000000001</v>
      </c>
      <c r="AS128" s="92" t="s">
        <v>107</v>
      </c>
      <c r="AT128" s="84">
        <v>0.15329999999999999</v>
      </c>
      <c r="AU128" s="84">
        <v>0.3921</v>
      </c>
      <c r="AV128" s="84">
        <v>0.17199999999999999</v>
      </c>
    </row>
    <row r="129" spans="1:48">
      <c r="A129" s="142"/>
      <c r="B129" s="142"/>
      <c r="C129" s="5">
        <v>5.2916666666666696</v>
      </c>
      <c r="D129" s="84">
        <v>0</v>
      </c>
      <c r="E129" s="84">
        <v>0</v>
      </c>
      <c r="F129" s="84">
        <v>0</v>
      </c>
      <c r="G129" s="84">
        <v>0</v>
      </c>
      <c r="H129" s="84">
        <v>0</v>
      </c>
      <c r="I129" s="84">
        <v>0</v>
      </c>
      <c r="J129" s="84">
        <v>0.20499999999999999</v>
      </c>
      <c r="K129" s="84">
        <v>0.25290000000000001</v>
      </c>
      <c r="L129" s="84">
        <v>0.2581</v>
      </c>
      <c r="M129" s="84">
        <v>0.18509999999999999</v>
      </c>
      <c r="N129" s="84">
        <v>0.25609999999999999</v>
      </c>
      <c r="O129" s="84">
        <v>0.23139999999999999</v>
      </c>
      <c r="P129" s="84">
        <v>0.25609999999999999</v>
      </c>
      <c r="Q129" s="84">
        <v>0.31680000000000003</v>
      </c>
      <c r="R129" s="84">
        <v>9.0399999999999994E-2</v>
      </c>
      <c r="S129" s="84">
        <v>0.36320000000000002</v>
      </c>
      <c r="T129" s="84">
        <v>0.31680000000000003</v>
      </c>
      <c r="U129" s="84">
        <v>0.21820000000000001</v>
      </c>
      <c r="V129" s="84">
        <v>0.33739999999999998</v>
      </c>
      <c r="W129" s="84">
        <v>0.48799999999999999</v>
      </c>
      <c r="X129" s="84">
        <v>0.13009999999999999</v>
      </c>
      <c r="Y129" s="84">
        <v>0.1129</v>
      </c>
      <c r="Z129" s="84">
        <v>0.52329999999999999</v>
      </c>
      <c r="AA129" s="84">
        <v>0.43109999999999998</v>
      </c>
      <c r="AD129" s="92" t="s">
        <v>108</v>
      </c>
      <c r="AE129" s="84">
        <v>0</v>
      </c>
      <c r="AF129" s="84">
        <v>0</v>
      </c>
      <c r="AG129" s="84">
        <v>0</v>
      </c>
      <c r="AI129" s="92" t="s">
        <v>108</v>
      </c>
      <c r="AJ129" s="84">
        <v>0.49709999999999999</v>
      </c>
      <c r="AK129" s="84">
        <v>4.6800000000000001E-2</v>
      </c>
      <c r="AL129" s="84">
        <v>0.2379</v>
      </c>
      <c r="AN129" s="92" t="s">
        <v>108</v>
      </c>
      <c r="AO129" s="84">
        <v>0.27160000000000001</v>
      </c>
      <c r="AP129" s="84">
        <v>0.65880000000000005</v>
      </c>
      <c r="AQ129" s="84">
        <v>0.13919999999999999</v>
      </c>
      <c r="AS129" s="92" t="s">
        <v>108</v>
      </c>
      <c r="AT129" s="84">
        <v>0.13980000000000001</v>
      </c>
      <c r="AU129" s="84">
        <v>0.4642</v>
      </c>
      <c r="AV129" s="84">
        <v>0.14130000000000001</v>
      </c>
    </row>
    <row r="130" spans="1:48">
      <c r="A130" s="142"/>
      <c r="B130" s="142"/>
      <c r="C130" s="5">
        <v>5.3333333333333304</v>
      </c>
      <c r="D130" s="84">
        <v>0</v>
      </c>
      <c r="E130" s="84">
        <v>6.9099999999999995E-2</v>
      </c>
      <c r="F130" s="84">
        <v>3.0000000000000001E-3</v>
      </c>
      <c r="G130" s="84">
        <v>0</v>
      </c>
      <c r="H130" s="84">
        <v>5.5100000000000003E-2</v>
      </c>
      <c r="I130" s="84">
        <v>2.5399999999999999E-2</v>
      </c>
      <c r="J130" s="84">
        <v>0.46650000000000003</v>
      </c>
      <c r="K130" s="84">
        <v>0.53990000000000005</v>
      </c>
      <c r="L130" s="84">
        <v>0.55500000000000005</v>
      </c>
      <c r="M130" s="84">
        <v>0.46279999999999999</v>
      </c>
      <c r="N130" s="84">
        <v>0.56999999999999995</v>
      </c>
      <c r="O130" s="84">
        <v>0.51880000000000004</v>
      </c>
      <c r="P130" s="84">
        <v>0.22739999999999999</v>
      </c>
      <c r="Q130" s="84">
        <v>0.26229999999999998</v>
      </c>
      <c r="R130" s="84">
        <v>7.4099999999999999E-2</v>
      </c>
      <c r="S130" s="84">
        <v>0.29339999999999999</v>
      </c>
      <c r="T130" s="84">
        <v>0.26229999999999998</v>
      </c>
      <c r="U130" s="84">
        <v>0.18329999999999999</v>
      </c>
      <c r="V130" s="84">
        <v>0.24990000000000001</v>
      </c>
      <c r="W130" s="84">
        <v>0.43790000000000001</v>
      </c>
      <c r="X130" s="84">
        <v>7.3800000000000004E-2</v>
      </c>
      <c r="Y130" s="84">
        <v>7.6999999999999999E-2</v>
      </c>
      <c r="Z130" s="84">
        <v>0.37790000000000001</v>
      </c>
      <c r="AA130" s="84">
        <v>0.32879999999999998</v>
      </c>
      <c r="AD130" s="92" t="s">
        <v>109</v>
      </c>
      <c r="AE130" s="84">
        <v>0.17810000000000001</v>
      </c>
      <c r="AF130" s="84">
        <v>0</v>
      </c>
      <c r="AG130" s="84">
        <v>0</v>
      </c>
      <c r="AI130" s="92" t="s">
        <v>109</v>
      </c>
      <c r="AJ130" s="84">
        <v>0.62119999999999997</v>
      </c>
      <c r="AK130" s="84">
        <v>0.35599999999999998</v>
      </c>
      <c r="AL130" s="84">
        <v>0.64880000000000004</v>
      </c>
      <c r="AN130" s="92" t="s">
        <v>109</v>
      </c>
      <c r="AO130" s="84">
        <v>0.21909999999999999</v>
      </c>
      <c r="AP130" s="84">
        <v>0.67620000000000002</v>
      </c>
      <c r="AQ130" s="84">
        <v>0.13739999999999999</v>
      </c>
      <c r="AS130" s="92" t="s">
        <v>109</v>
      </c>
      <c r="AT130" s="84">
        <v>0.1331</v>
      </c>
      <c r="AU130" s="84">
        <v>0.54610000000000003</v>
      </c>
      <c r="AV130" s="84">
        <v>0.1108</v>
      </c>
    </row>
    <row r="131" spans="1:48">
      <c r="A131" s="142"/>
      <c r="B131" s="142"/>
      <c r="C131" s="5">
        <v>5.375</v>
      </c>
      <c r="D131" s="84">
        <v>0.1391</v>
      </c>
      <c r="E131" s="84">
        <v>0.37180000000000002</v>
      </c>
      <c r="F131" s="84">
        <v>0.1905</v>
      </c>
      <c r="G131" s="84">
        <v>0.1221</v>
      </c>
      <c r="H131" s="84">
        <v>0.36249999999999999</v>
      </c>
      <c r="I131" s="84">
        <v>0.23719999999999999</v>
      </c>
      <c r="J131" s="84">
        <v>0.6663</v>
      </c>
      <c r="K131" s="84">
        <v>0.68840000000000001</v>
      </c>
      <c r="L131" s="84">
        <v>0.6583</v>
      </c>
      <c r="M131" s="84">
        <v>0.67030000000000001</v>
      </c>
      <c r="N131" s="84">
        <v>0.66700000000000004</v>
      </c>
      <c r="O131" s="84">
        <v>0.67</v>
      </c>
      <c r="P131" s="84">
        <v>0.21360000000000001</v>
      </c>
      <c r="Q131" s="84">
        <v>0.2235</v>
      </c>
      <c r="R131" s="84">
        <v>6.2100000000000002E-2</v>
      </c>
      <c r="S131" s="84">
        <v>0.24199999999999999</v>
      </c>
      <c r="T131" s="84">
        <v>0.2235</v>
      </c>
      <c r="U131" s="84">
        <v>0.1598</v>
      </c>
      <c r="V131" s="84">
        <v>0.19450000000000001</v>
      </c>
      <c r="W131" s="84">
        <v>0.38640000000000002</v>
      </c>
      <c r="X131" s="84">
        <v>6.5500000000000003E-2</v>
      </c>
      <c r="Y131" s="84">
        <v>6.7900000000000002E-2</v>
      </c>
      <c r="Z131" s="84">
        <v>0.25879999999999997</v>
      </c>
      <c r="AA131" s="84">
        <v>0.24979999999999999</v>
      </c>
      <c r="AD131" s="92" t="s">
        <v>110</v>
      </c>
      <c r="AE131" s="84">
        <v>0.42409999999999998</v>
      </c>
      <c r="AF131" s="84">
        <v>7.2999999999999995E-2</v>
      </c>
      <c r="AG131" s="84">
        <v>0.32719999999999999</v>
      </c>
      <c r="AI131" s="92" t="s">
        <v>110</v>
      </c>
      <c r="AJ131" s="84">
        <v>0.76859999999999995</v>
      </c>
      <c r="AK131" s="84">
        <v>0.54900000000000004</v>
      </c>
      <c r="AL131" s="84">
        <v>0.76190000000000002</v>
      </c>
      <c r="AN131" s="92" t="s">
        <v>110</v>
      </c>
      <c r="AO131" s="84">
        <v>0.17549999999999999</v>
      </c>
      <c r="AP131" s="84">
        <v>0.75070000000000003</v>
      </c>
      <c r="AQ131" s="84">
        <v>0.15570000000000001</v>
      </c>
      <c r="AS131" s="92" t="s">
        <v>110</v>
      </c>
      <c r="AT131" s="84">
        <v>0.20699999999999999</v>
      </c>
      <c r="AU131" s="84">
        <v>0.53010000000000002</v>
      </c>
      <c r="AV131" s="84">
        <v>7.9500000000000001E-2</v>
      </c>
    </row>
    <row r="132" spans="1:48">
      <c r="A132" s="142"/>
      <c r="B132" s="142"/>
      <c r="C132" s="5">
        <v>5.4166666666666696</v>
      </c>
      <c r="D132" s="84">
        <v>0.5212</v>
      </c>
      <c r="E132" s="84">
        <v>0.73829999999999996</v>
      </c>
      <c r="F132" s="84">
        <v>0.46789999999999998</v>
      </c>
      <c r="G132" s="84">
        <v>0.39560000000000001</v>
      </c>
      <c r="H132" s="84">
        <v>0.69510000000000005</v>
      </c>
      <c r="I132" s="84">
        <v>0.56359999999999999</v>
      </c>
      <c r="J132" s="84">
        <v>0.81389999999999996</v>
      </c>
      <c r="K132" s="84">
        <v>0.83530000000000004</v>
      </c>
      <c r="L132" s="84">
        <v>0.80649999999999999</v>
      </c>
      <c r="M132" s="84">
        <v>0.78</v>
      </c>
      <c r="N132" s="84">
        <v>0.91879999999999995</v>
      </c>
      <c r="O132" s="84">
        <v>0.83089999999999997</v>
      </c>
      <c r="P132" s="84">
        <v>0.26</v>
      </c>
      <c r="Q132" s="84">
        <v>0.3009</v>
      </c>
      <c r="R132" s="84">
        <v>7.0400000000000004E-2</v>
      </c>
      <c r="S132" s="84">
        <v>0.28120000000000001</v>
      </c>
      <c r="T132" s="84">
        <v>0.3009</v>
      </c>
      <c r="U132" s="84">
        <v>0.19309999999999999</v>
      </c>
      <c r="V132" s="84">
        <v>0.185</v>
      </c>
      <c r="W132" s="84">
        <v>0.42380000000000001</v>
      </c>
      <c r="X132" s="84">
        <v>6.7000000000000004E-2</v>
      </c>
      <c r="Y132" s="84">
        <v>6.9099999999999995E-2</v>
      </c>
      <c r="Z132" s="84">
        <v>0.2407</v>
      </c>
      <c r="AA132" s="84">
        <v>0.24829999999999999</v>
      </c>
      <c r="AD132" s="92" t="s">
        <v>111</v>
      </c>
      <c r="AE132" s="84">
        <v>0.62829999999999997</v>
      </c>
      <c r="AF132" s="84">
        <v>0.37069999999999997</v>
      </c>
      <c r="AG132" s="84">
        <v>0.5444</v>
      </c>
      <c r="AI132" s="92" t="s">
        <v>111</v>
      </c>
      <c r="AJ132" s="84">
        <v>0.80630000000000002</v>
      </c>
      <c r="AK132" s="84">
        <v>0.57909999999999995</v>
      </c>
      <c r="AL132" s="84">
        <v>0.70189999999999997</v>
      </c>
      <c r="AN132" s="92" t="s">
        <v>111</v>
      </c>
      <c r="AO132" s="84">
        <v>0.1171</v>
      </c>
      <c r="AP132" s="84">
        <v>0.77459999999999996</v>
      </c>
      <c r="AQ132" s="84">
        <v>3.5299999999999998E-2</v>
      </c>
      <c r="AS132" s="92" t="s">
        <v>111</v>
      </c>
      <c r="AT132" s="84">
        <v>0.22209999999999999</v>
      </c>
      <c r="AU132" s="84">
        <v>0.61080000000000001</v>
      </c>
      <c r="AV132" s="84">
        <v>3.15E-2</v>
      </c>
    </row>
    <row r="133" spans="1:48">
      <c r="A133" s="142"/>
      <c r="B133" s="142"/>
      <c r="C133" s="5">
        <v>5.4583333333333304</v>
      </c>
      <c r="D133" s="84">
        <v>0.59519999999999995</v>
      </c>
      <c r="E133" s="84">
        <v>0.77890000000000004</v>
      </c>
      <c r="F133" s="84">
        <v>0.51890000000000003</v>
      </c>
      <c r="G133" s="84">
        <v>0.56459999999999999</v>
      </c>
      <c r="H133" s="84">
        <v>0.86170000000000002</v>
      </c>
      <c r="I133" s="84">
        <v>0.66390000000000005</v>
      </c>
      <c r="J133" s="84">
        <v>0.80449999999999999</v>
      </c>
      <c r="K133" s="84">
        <v>0.95440000000000003</v>
      </c>
      <c r="L133" s="84">
        <v>0.79200000000000004</v>
      </c>
      <c r="M133" s="84">
        <v>0.79359999999999997</v>
      </c>
      <c r="N133" s="84">
        <v>0.88590000000000002</v>
      </c>
      <c r="O133" s="84">
        <v>0.84609999999999996</v>
      </c>
      <c r="P133" s="84">
        <v>0.30359999999999998</v>
      </c>
      <c r="Q133" s="84">
        <v>0.32079999999999997</v>
      </c>
      <c r="R133" s="84">
        <v>7.8200000000000006E-2</v>
      </c>
      <c r="S133" s="84">
        <v>0.28789999999999999</v>
      </c>
      <c r="T133" s="84">
        <v>0.32079999999999997</v>
      </c>
      <c r="U133" s="84">
        <v>0.2122</v>
      </c>
      <c r="V133" s="84">
        <v>0.2031</v>
      </c>
      <c r="W133" s="84">
        <v>0.43309999999999998</v>
      </c>
      <c r="X133" s="84">
        <v>9.11E-2</v>
      </c>
      <c r="Y133" s="84">
        <v>9.3100000000000002E-2</v>
      </c>
      <c r="Z133" s="84">
        <v>0.30399999999999999</v>
      </c>
      <c r="AA133" s="84">
        <v>0.28799999999999998</v>
      </c>
      <c r="AD133" s="92" t="s">
        <v>112</v>
      </c>
      <c r="AE133" s="84">
        <v>0.63980000000000004</v>
      </c>
      <c r="AF133" s="84">
        <v>0.3906</v>
      </c>
      <c r="AG133" s="84">
        <v>0.38009999999999999</v>
      </c>
      <c r="AI133" s="92" t="s">
        <v>112</v>
      </c>
      <c r="AJ133" s="84">
        <v>0.81369999999999998</v>
      </c>
      <c r="AK133" s="84">
        <v>0.58340000000000003</v>
      </c>
      <c r="AL133" s="84">
        <v>0.65259999999999996</v>
      </c>
      <c r="AN133" s="92" t="s">
        <v>112</v>
      </c>
      <c r="AO133" s="84">
        <v>8.5599999999999996E-2</v>
      </c>
      <c r="AP133" s="84">
        <v>0.8044</v>
      </c>
      <c r="AQ133" s="84">
        <v>2.4E-2</v>
      </c>
      <c r="AS133" s="92" t="s">
        <v>112</v>
      </c>
      <c r="AT133" s="84">
        <v>0.18110000000000001</v>
      </c>
      <c r="AU133" s="84">
        <v>0.69589999999999996</v>
      </c>
      <c r="AV133" s="84">
        <v>4.8500000000000001E-2</v>
      </c>
    </row>
    <row r="134" spans="1:48">
      <c r="A134" s="142"/>
      <c r="B134" s="142"/>
      <c r="C134" s="5">
        <v>5.5</v>
      </c>
      <c r="D134" s="84">
        <v>0.69210000000000005</v>
      </c>
      <c r="E134" s="84">
        <v>0.87009999999999998</v>
      </c>
      <c r="F134" s="84">
        <v>0.5665</v>
      </c>
      <c r="G134" s="84">
        <v>0.76290000000000002</v>
      </c>
      <c r="H134" s="84">
        <v>0.96960000000000002</v>
      </c>
      <c r="I134" s="84">
        <v>0.7722</v>
      </c>
      <c r="J134" s="84">
        <v>0.85460000000000003</v>
      </c>
      <c r="K134" s="84">
        <v>0.95369999999999999</v>
      </c>
      <c r="L134" s="84">
        <v>0.81169999999999998</v>
      </c>
      <c r="M134" s="84">
        <v>0.90280000000000005</v>
      </c>
      <c r="N134" s="84">
        <v>0.91990000000000005</v>
      </c>
      <c r="O134" s="84">
        <v>0.88849999999999996</v>
      </c>
      <c r="P134" s="84">
        <v>0.31669999999999998</v>
      </c>
      <c r="Q134" s="84">
        <v>0.29430000000000001</v>
      </c>
      <c r="R134" s="84">
        <v>9.1300000000000006E-2</v>
      </c>
      <c r="S134" s="84">
        <v>0.2959</v>
      </c>
      <c r="T134" s="84">
        <v>0.29430000000000001</v>
      </c>
      <c r="U134" s="84">
        <v>0.21959999999999999</v>
      </c>
      <c r="V134" s="84">
        <v>0.245</v>
      </c>
      <c r="W134" s="84">
        <v>0.40300000000000002</v>
      </c>
      <c r="X134" s="84">
        <v>0.13750000000000001</v>
      </c>
      <c r="Y134" s="84">
        <v>0.1401</v>
      </c>
      <c r="Z134" s="84">
        <v>0.3553</v>
      </c>
      <c r="AA134" s="84">
        <v>0.31909999999999999</v>
      </c>
      <c r="AD134" s="92" t="s">
        <v>113</v>
      </c>
      <c r="AE134" s="84">
        <v>0.72019999999999995</v>
      </c>
      <c r="AF134" s="84">
        <v>0.39319999999999999</v>
      </c>
      <c r="AG134" s="84">
        <v>0.41049999999999998</v>
      </c>
      <c r="AI134" s="92" t="s">
        <v>113</v>
      </c>
      <c r="AJ134" s="84">
        <v>0.81759999999999999</v>
      </c>
      <c r="AK134" s="84">
        <v>0.55169999999999997</v>
      </c>
      <c r="AL134" s="84">
        <v>0.66720000000000002</v>
      </c>
      <c r="AN134" s="92" t="s">
        <v>113</v>
      </c>
      <c r="AO134" s="84">
        <v>9.3200000000000005E-2</v>
      </c>
      <c r="AP134" s="84">
        <v>0.70169999999999999</v>
      </c>
      <c r="AQ134" s="84">
        <v>3.6200000000000003E-2</v>
      </c>
      <c r="AS134" s="92" t="s">
        <v>113</v>
      </c>
      <c r="AT134" s="84">
        <v>0.21010000000000001</v>
      </c>
      <c r="AU134" s="84">
        <v>0.72740000000000005</v>
      </c>
      <c r="AV134" s="84">
        <v>7.22E-2</v>
      </c>
    </row>
    <row r="135" spans="1:48">
      <c r="A135" s="142"/>
      <c r="B135" s="142"/>
      <c r="C135" s="5">
        <v>5.5416666666666696</v>
      </c>
      <c r="D135" s="84">
        <v>0.6784</v>
      </c>
      <c r="E135" s="84">
        <v>0.95069999999999999</v>
      </c>
      <c r="F135" s="84">
        <v>0.6321</v>
      </c>
      <c r="G135" s="84">
        <v>0.71519999999999995</v>
      </c>
      <c r="H135" s="84">
        <v>0.95020000000000004</v>
      </c>
      <c r="I135" s="84">
        <v>0.7853</v>
      </c>
      <c r="J135" s="84">
        <v>0.85209999999999997</v>
      </c>
      <c r="K135" s="84">
        <v>0.94089999999999996</v>
      </c>
      <c r="L135" s="84">
        <v>0.84650000000000003</v>
      </c>
      <c r="M135" s="84">
        <v>0.86060000000000003</v>
      </c>
      <c r="N135" s="84">
        <v>0.86219999999999997</v>
      </c>
      <c r="O135" s="84">
        <v>0.87250000000000005</v>
      </c>
      <c r="P135" s="84">
        <v>0.34570000000000001</v>
      </c>
      <c r="Q135" s="84">
        <v>0.41389999999999999</v>
      </c>
      <c r="R135" s="84">
        <v>9.8100000000000007E-2</v>
      </c>
      <c r="S135" s="84">
        <v>0.36049999999999999</v>
      </c>
      <c r="T135" s="84">
        <v>0.41389999999999999</v>
      </c>
      <c r="U135" s="84">
        <v>0.2576</v>
      </c>
      <c r="V135" s="84">
        <v>0.2167</v>
      </c>
      <c r="W135" s="84">
        <v>0.32850000000000001</v>
      </c>
      <c r="X135" s="84">
        <v>0.27879999999999999</v>
      </c>
      <c r="Y135" s="84">
        <v>0.17419999999999999</v>
      </c>
      <c r="Z135" s="84">
        <v>0.38119999999999998</v>
      </c>
      <c r="AA135" s="84">
        <v>0.32979999999999998</v>
      </c>
      <c r="AD135" s="92" t="s">
        <v>114</v>
      </c>
      <c r="AE135" s="84">
        <v>0.79769999999999996</v>
      </c>
      <c r="AF135" s="84">
        <v>0.41760000000000003</v>
      </c>
      <c r="AG135" s="84">
        <v>0.50770000000000004</v>
      </c>
      <c r="AI135" s="92" t="s">
        <v>114</v>
      </c>
      <c r="AJ135" s="84">
        <v>0.86219999999999997</v>
      </c>
      <c r="AK135" s="84">
        <v>0.53510000000000002</v>
      </c>
      <c r="AL135" s="84">
        <v>0.68659999999999999</v>
      </c>
      <c r="AN135" s="92" t="s">
        <v>114</v>
      </c>
      <c r="AO135" s="84">
        <v>8.5500000000000007E-2</v>
      </c>
      <c r="AP135" s="84">
        <v>0.59830000000000005</v>
      </c>
      <c r="AQ135" s="84">
        <v>3.1199999999999999E-2</v>
      </c>
      <c r="AS135" s="92" t="s">
        <v>114</v>
      </c>
      <c r="AT135" s="84">
        <v>0.23480000000000001</v>
      </c>
      <c r="AU135" s="84">
        <v>0.78010000000000002</v>
      </c>
      <c r="AV135" s="84">
        <v>7.4800000000000005E-2</v>
      </c>
    </row>
    <row r="136" spans="1:48">
      <c r="A136" s="142"/>
      <c r="B136" s="142"/>
      <c r="C136" s="5">
        <v>5.5833333333333304</v>
      </c>
      <c r="D136" s="84">
        <v>0.69910000000000005</v>
      </c>
      <c r="E136" s="84">
        <v>0.95950000000000002</v>
      </c>
      <c r="F136" s="84">
        <v>0.58030000000000004</v>
      </c>
      <c r="G136" s="84">
        <v>0.77290000000000003</v>
      </c>
      <c r="H136" s="84">
        <v>0.9405</v>
      </c>
      <c r="I136" s="84">
        <v>0.79049999999999998</v>
      </c>
      <c r="J136" s="84">
        <v>0.88329999999999997</v>
      </c>
      <c r="K136" s="84">
        <v>0.93679999999999997</v>
      </c>
      <c r="L136" s="84">
        <v>0.80479999999999996</v>
      </c>
      <c r="M136" s="84">
        <v>0.88619999999999999</v>
      </c>
      <c r="N136" s="84">
        <v>0.89980000000000004</v>
      </c>
      <c r="O136" s="84">
        <v>0.88219999999999998</v>
      </c>
      <c r="P136" s="84">
        <v>0.32279999999999998</v>
      </c>
      <c r="Q136" s="84">
        <v>0.35799999999999998</v>
      </c>
      <c r="R136" s="84">
        <v>0.1086</v>
      </c>
      <c r="S136" s="84">
        <v>0.31469999999999998</v>
      </c>
      <c r="T136" s="84">
        <v>0.35799999999999998</v>
      </c>
      <c r="U136" s="84">
        <v>0.23960000000000001</v>
      </c>
      <c r="V136" s="84">
        <v>0.22270000000000001</v>
      </c>
      <c r="W136" s="84">
        <v>0.29339999999999999</v>
      </c>
      <c r="X136" s="84">
        <v>0.44719999999999999</v>
      </c>
      <c r="Y136" s="84">
        <v>0.26469999999999999</v>
      </c>
      <c r="Z136" s="84">
        <v>0.50539999999999996</v>
      </c>
      <c r="AA136" s="84">
        <v>0.40820000000000001</v>
      </c>
      <c r="AD136" s="92" t="s">
        <v>115</v>
      </c>
      <c r="AE136" s="84">
        <v>0.84919999999999995</v>
      </c>
      <c r="AF136" s="84">
        <v>0.45529999999999998</v>
      </c>
      <c r="AG136" s="84">
        <v>0.58199999999999996</v>
      </c>
      <c r="AI136" s="92" t="s">
        <v>115</v>
      </c>
      <c r="AJ136" s="84">
        <v>0.86439999999999995</v>
      </c>
      <c r="AK136" s="84">
        <v>0.56020000000000003</v>
      </c>
      <c r="AL136" s="84">
        <v>0.73240000000000005</v>
      </c>
      <c r="AN136" s="92" t="s">
        <v>115</v>
      </c>
      <c r="AO136" s="84">
        <v>0.12330000000000001</v>
      </c>
      <c r="AP136" s="84">
        <v>0.57499999999999996</v>
      </c>
      <c r="AQ136" s="84">
        <v>4.3900000000000002E-2</v>
      </c>
      <c r="AS136" s="92" t="s">
        <v>115</v>
      </c>
      <c r="AT136" s="84">
        <v>0.26379999999999998</v>
      </c>
      <c r="AU136" s="84">
        <v>0.83130000000000004</v>
      </c>
      <c r="AV136" s="84">
        <v>8.2600000000000007E-2</v>
      </c>
    </row>
    <row r="137" spans="1:48">
      <c r="A137" s="142"/>
      <c r="B137" s="142"/>
      <c r="C137" s="5">
        <v>5.625</v>
      </c>
      <c r="D137" s="84">
        <v>0.70820000000000005</v>
      </c>
      <c r="E137" s="84">
        <v>0.93259999999999998</v>
      </c>
      <c r="F137" s="84">
        <v>0.50780000000000003</v>
      </c>
      <c r="G137" s="84">
        <v>0.73450000000000004</v>
      </c>
      <c r="H137" s="84">
        <v>0.871</v>
      </c>
      <c r="I137" s="84">
        <v>0.75080000000000002</v>
      </c>
      <c r="J137" s="84">
        <v>0.86680000000000001</v>
      </c>
      <c r="K137" s="84">
        <v>0.93369999999999997</v>
      </c>
      <c r="L137" s="84">
        <v>0.77139999999999997</v>
      </c>
      <c r="M137" s="84">
        <v>0.87639999999999996</v>
      </c>
      <c r="N137" s="84">
        <v>0.86</v>
      </c>
      <c r="O137" s="84">
        <v>0.86170000000000002</v>
      </c>
      <c r="P137" s="84">
        <v>0.30980000000000002</v>
      </c>
      <c r="Q137" s="84">
        <v>0.28820000000000001</v>
      </c>
      <c r="R137" s="84">
        <v>0.1003</v>
      </c>
      <c r="S137" s="84">
        <v>0.28310000000000002</v>
      </c>
      <c r="T137" s="84">
        <v>0.28820000000000001</v>
      </c>
      <c r="U137" s="84">
        <v>0.218</v>
      </c>
      <c r="V137" s="84">
        <v>0.1719</v>
      </c>
      <c r="W137" s="84">
        <v>0.23430000000000001</v>
      </c>
      <c r="X137" s="84">
        <v>0.55349999999999999</v>
      </c>
      <c r="Y137" s="84">
        <v>0.32990000000000003</v>
      </c>
      <c r="Z137" s="84">
        <v>0.4924</v>
      </c>
      <c r="AA137" s="84">
        <v>0.39760000000000001</v>
      </c>
      <c r="AD137" s="92" t="s">
        <v>116</v>
      </c>
      <c r="AE137" s="84">
        <v>0.81310000000000004</v>
      </c>
      <c r="AF137" s="84">
        <v>0.4839</v>
      </c>
      <c r="AG137" s="84">
        <v>0.61709999999999998</v>
      </c>
      <c r="AI137" s="92" t="s">
        <v>116</v>
      </c>
      <c r="AJ137" s="84">
        <v>0.8599</v>
      </c>
      <c r="AK137" s="84">
        <v>0.56169999999999998</v>
      </c>
      <c r="AL137" s="84">
        <v>0.71640000000000004</v>
      </c>
      <c r="AN137" s="92" t="s">
        <v>116</v>
      </c>
      <c r="AO137" s="84">
        <v>0.15709999999999999</v>
      </c>
      <c r="AP137" s="84">
        <v>0.47939999999999999</v>
      </c>
      <c r="AQ137" s="84">
        <v>4.1200000000000001E-2</v>
      </c>
      <c r="AS137" s="92" t="s">
        <v>116</v>
      </c>
      <c r="AT137" s="84">
        <v>0.26029999999999998</v>
      </c>
      <c r="AU137" s="84">
        <v>0.74850000000000005</v>
      </c>
      <c r="AV137" s="84">
        <v>9.69E-2</v>
      </c>
    </row>
    <row r="138" spans="1:48">
      <c r="A138" s="142"/>
      <c r="B138" s="142"/>
      <c r="C138" s="5">
        <v>5.6666666666666696</v>
      </c>
      <c r="D138" s="84">
        <v>0.67130000000000001</v>
      </c>
      <c r="E138" s="84">
        <v>0.87870000000000004</v>
      </c>
      <c r="F138" s="84">
        <v>0.49519999999999997</v>
      </c>
      <c r="G138" s="84">
        <v>0.65269999999999995</v>
      </c>
      <c r="H138" s="84">
        <v>0.97399999999999998</v>
      </c>
      <c r="I138" s="84">
        <v>0.73429999999999995</v>
      </c>
      <c r="J138" s="84">
        <v>0.83550000000000002</v>
      </c>
      <c r="K138" s="84">
        <v>0.89380000000000004</v>
      </c>
      <c r="L138" s="84">
        <v>0.73850000000000005</v>
      </c>
      <c r="M138" s="84">
        <v>0.82389999999999997</v>
      </c>
      <c r="N138" s="84">
        <v>0.91439999999999999</v>
      </c>
      <c r="O138" s="84">
        <v>0.84119999999999995</v>
      </c>
      <c r="P138" s="84">
        <v>0.3543</v>
      </c>
      <c r="Q138" s="84">
        <v>0.3513</v>
      </c>
      <c r="R138" s="84">
        <v>0.1158</v>
      </c>
      <c r="S138" s="84">
        <v>0.3417</v>
      </c>
      <c r="T138" s="84">
        <v>0.3513</v>
      </c>
      <c r="U138" s="84">
        <v>0.25590000000000002</v>
      </c>
      <c r="V138" s="84">
        <v>0.15970000000000001</v>
      </c>
      <c r="W138" s="84">
        <v>0.1893</v>
      </c>
      <c r="X138" s="84">
        <v>0.60870000000000002</v>
      </c>
      <c r="Y138" s="84">
        <v>0.34079999999999999</v>
      </c>
      <c r="Z138" s="84">
        <v>0.46700000000000003</v>
      </c>
      <c r="AA138" s="84">
        <v>0.38019999999999998</v>
      </c>
      <c r="AD138" s="92" t="s">
        <v>117</v>
      </c>
      <c r="AE138" s="84">
        <v>0.58530000000000004</v>
      </c>
      <c r="AF138" s="84">
        <v>0.38779999999999998</v>
      </c>
      <c r="AG138" s="84">
        <v>0.2762</v>
      </c>
      <c r="AI138" s="92" t="s">
        <v>117</v>
      </c>
      <c r="AJ138" s="84">
        <v>0.69979999999999998</v>
      </c>
      <c r="AK138" s="84">
        <v>0.48920000000000002</v>
      </c>
      <c r="AL138" s="84">
        <v>0.52500000000000002</v>
      </c>
      <c r="AN138" s="92" t="s">
        <v>117</v>
      </c>
      <c r="AO138" s="84">
        <v>0.14410000000000001</v>
      </c>
      <c r="AP138" s="84">
        <v>0.44569999999999999</v>
      </c>
      <c r="AQ138" s="84">
        <v>6.08E-2</v>
      </c>
      <c r="AS138" s="92" t="s">
        <v>117</v>
      </c>
      <c r="AT138" s="84">
        <v>0.2944</v>
      </c>
      <c r="AU138" s="84">
        <v>0.7157</v>
      </c>
      <c r="AV138" s="84">
        <v>0.1203</v>
      </c>
    </row>
    <row r="139" spans="1:48">
      <c r="A139" s="142"/>
      <c r="B139" s="142"/>
      <c r="C139" s="5">
        <v>5.7083333333333304</v>
      </c>
      <c r="D139" s="84">
        <v>0.56950000000000001</v>
      </c>
      <c r="E139" s="84">
        <v>0.85729999999999995</v>
      </c>
      <c r="F139" s="84">
        <v>0.40649999999999997</v>
      </c>
      <c r="G139" s="84">
        <v>0.59060000000000001</v>
      </c>
      <c r="H139" s="84">
        <v>0.95750000000000002</v>
      </c>
      <c r="I139" s="84">
        <v>0.67630000000000001</v>
      </c>
      <c r="J139" s="84">
        <v>0.73370000000000002</v>
      </c>
      <c r="K139" s="84">
        <v>0.84209999999999996</v>
      </c>
      <c r="L139" s="84">
        <v>0.62819999999999998</v>
      </c>
      <c r="M139" s="84">
        <v>0.75980000000000003</v>
      </c>
      <c r="N139" s="84">
        <v>0.88239999999999996</v>
      </c>
      <c r="O139" s="84">
        <v>0.76919999999999999</v>
      </c>
      <c r="P139" s="84">
        <v>0.37840000000000001</v>
      </c>
      <c r="Q139" s="84">
        <v>0.3478</v>
      </c>
      <c r="R139" s="84">
        <v>0.1187</v>
      </c>
      <c r="S139" s="84">
        <v>0.34739999999999999</v>
      </c>
      <c r="T139" s="84">
        <v>0.3478</v>
      </c>
      <c r="U139" s="84">
        <v>0.2646</v>
      </c>
      <c r="V139" s="84">
        <v>0.1986</v>
      </c>
      <c r="W139" s="84">
        <v>0.19420000000000001</v>
      </c>
      <c r="X139" s="84">
        <v>0.57720000000000005</v>
      </c>
      <c r="Y139" s="84">
        <v>0.39179999999999998</v>
      </c>
      <c r="Z139" s="84">
        <v>0.49840000000000001</v>
      </c>
      <c r="AA139" s="84">
        <v>0.40010000000000001</v>
      </c>
      <c r="AD139" s="92" t="s">
        <v>118</v>
      </c>
      <c r="AE139" s="84">
        <v>0.41970000000000002</v>
      </c>
      <c r="AF139" s="84">
        <v>0</v>
      </c>
      <c r="AG139" s="84">
        <v>0</v>
      </c>
      <c r="AI139" s="92" t="s">
        <v>118</v>
      </c>
      <c r="AJ139" s="84">
        <v>0.58250000000000002</v>
      </c>
      <c r="AK139" s="84">
        <v>0.1525</v>
      </c>
      <c r="AL139" s="84">
        <v>6.9000000000000006E-2</v>
      </c>
      <c r="AN139" s="92" t="s">
        <v>118</v>
      </c>
      <c r="AO139" s="84">
        <v>0.1666</v>
      </c>
      <c r="AP139" s="84">
        <v>0.41349999999999998</v>
      </c>
      <c r="AQ139" s="84">
        <v>9.0800000000000006E-2</v>
      </c>
      <c r="AS139" s="92" t="s">
        <v>118</v>
      </c>
      <c r="AT139" s="84">
        <v>0.34770000000000001</v>
      </c>
      <c r="AU139" s="84">
        <v>0.70020000000000004</v>
      </c>
      <c r="AV139" s="84">
        <v>0.16139999999999999</v>
      </c>
    </row>
    <row r="140" spans="1:48">
      <c r="A140" s="142"/>
      <c r="B140" s="142"/>
      <c r="C140" s="5">
        <v>5.75</v>
      </c>
      <c r="D140" s="84">
        <v>0.3871</v>
      </c>
      <c r="E140" s="84">
        <v>0.69069999999999998</v>
      </c>
      <c r="F140" s="84">
        <v>0.23449999999999999</v>
      </c>
      <c r="G140" s="84">
        <v>0.4219</v>
      </c>
      <c r="H140" s="84">
        <v>0.67190000000000005</v>
      </c>
      <c r="I140" s="84">
        <v>0.48120000000000002</v>
      </c>
      <c r="J140" s="84">
        <v>0.55449999999999999</v>
      </c>
      <c r="K140" s="84">
        <v>0.67390000000000005</v>
      </c>
      <c r="L140" s="84">
        <v>0.4239</v>
      </c>
      <c r="M140" s="84">
        <v>0.55089999999999995</v>
      </c>
      <c r="N140" s="84">
        <v>0.6159</v>
      </c>
      <c r="O140" s="84">
        <v>0.56379999999999997</v>
      </c>
      <c r="P140" s="84">
        <v>0.33250000000000002</v>
      </c>
      <c r="Q140" s="84">
        <v>0.36259999999999998</v>
      </c>
      <c r="R140" s="84">
        <v>0.1106</v>
      </c>
      <c r="S140" s="84">
        <v>0.3115</v>
      </c>
      <c r="T140" s="84">
        <v>0.36259999999999998</v>
      </c>
      <c r="U140" s="84">
        <v>0.24299999999999999</v>
      </c>
      <c r="V140" s="84">
        <v>0.18229999999999999</v>
      </c>
      <c r="W140" s="84">
        <v>0.19220000000000001</v>
      </c>
      <c r="X140" s="84">
        <v>0.57709999999999995</v>
      </c>
      <c r="Y140" s="84">
        <v>0.45219999999999999</v>
      </c>
      <c r="Z140" s="84">
        <v>0.48149999999999998</v>
      </c>
      <c r="AA140" s="84">
        <v>0.39200000000000002</v>
      </c>
      <c r="AD140" s="92" t="s">
        <v>119</v>
      </c>
      <c r="AE140" s="84">
        <v>0</v>
      </c>
      <c r="AF140" s="84">
        <v>0</v>
      </c>
      <c r="AG140" s="84">
        <v>0</v>
      </c>
      <c r="AI140" s="92" t="s">
        <v>119</v>
      </c>
      <c r="AJ140" s="84">
        <v>0.25890000000000002</v>
      </c>
      <c r="AK140" s="84">
        <v>0</v>
      </c>
      <c r="AL140" s="84">
        <v>0</v>
      </c>
      <c r="AN140" s="92" t="s">
        <v>119</v>
      </c>
      <c r="AO140" s="84">
        <v>0.18909999999999999</v>
      </c>
      <c r="AP140" s="84">
        <v>0.46700000000000003</v>
      </c>
      <c r="AQ140" s="84">
        <v>0.1547</v>
      </c>
      <c r="AS140" s="92" t="s">
        <v>119</v>
      </c>
      <c r="AT140" s="84">
        <v>0.55069999999999997</v>
      </c>
      <c r="AU140" s="84">
        <v>0.73019999999999996</v>
      </c>
      <c r="AV140" s="84">
        <v>0.21970000000000001</v>
      </c>
    </row>
    <row r="141" spans="1:48">
      <c r="A141" s="142"/>
      <c r="B141" s="142"/>
      <c r="C141" s="5">
        <v>5.7916666666666696</v>
      </c>
      <c r="D141" s="84">
        <v>3.0599999999999999E-2</v>
      </c>
      <c r="E141" s="84">
        <v>0.1081</v>
      </c>
      <c r="F141" s="84">
        <v>0</v>
      </c>
      <c r="G141" s="84">
        <v>0</v>
      </c>
      <c r="H141" s="84">
        <v>0.45739999999999997</v>
      </c>
      <c r="I141" s="84">
        <v>0.1192</v>
      </c>
      <c r="J141" s="84">
        <v>0.27010000000000001</v>
      </c>
      <c r="K141" s="84">
        <v>0.38030000000000003</v>
      </c>
      <c r="L141" s="84">
        <v>0.1457</v>
      </c>
      <c r="M141" s="84">
        <v>0.24829999999999999</v>
      </c>
      <c r="N141" s="84">
        <v>0.41020000000000001</v>
      </c>
      <c r="O141" s="84">
        <v>0.29089999999999999</v>
      </c>
      <c r="P141" s="84">
        <v>0.34110000000000001</v>
      </c>
      <c r="Q141" s="84">
        <v>0.36309999999999998</v>
      </c>
      <c r="R141" s="84">
        <v>0.11310000000000001</v>
      </c>
      <c r="S141" s="84">
        <v>0.33</v>
      </c>
      <c r="T141" s="84">
        <v>0.36309999999999998</v>
      </c>
      <c r="U141" s="84">
        <v>0.25019999999999998</v>
      </c>
      <c r="V141" s="84">
        <v>0.2024</v>
      </c>
      <c r="W141" s="84">
        <v>0.22600000000000001</v>
      </c>
      <c r="X141" s="84">
        <v>0.45140000000000002</v>
      </c>
      <c r="Y141" s="84">
        <v>0.49740000000000001</v>
      </c>
      <c r="Z141" s="84">
        <v>0.48920000000000002</v>
      </c>
      <c r="AA141" s="84">
        <v>0.39340000000000003</v>
      </c>
      <c r="AD141" s="92" t="s">
        <v>120</v>
      </c>
      <c r="AE141" s="84">
        <v>0</v>
      </c>
      <c r="AF141" s="84">
        <v>0</v>
      </c>
      <c r="AG141" s="84">
        <v>0</v>
      </c>
      <c r="AI141" s="92" t="s">
        <v>120</v>
      </c>
      <c r="AJ141" s="84">
        <v>2.0500000000000001E-2</v>
      </c>
      <c r="AK141" s="84">
        <v>0</v>
      </c>
      <c r="AL141" s="84">
        <v>0</v>
      </c>
      <c r="AN141" s="92" t="s">
        <v>120</v>
      </c>
      <c r="AO141" s="84">
        <v>0.28720000000000001</v>
      </c>
      <c r="AP141" s="84">
        <v>0.64629999999999999</v>
      </c>
      <c r="AQ141" s="84">
        <v>0.24859999999999999</v>
      </c>
      <c r="AS141" s="92" t="s">
        <v>120</v>
      </c>
      <c r="AT141" s="84">
        <v>0.56610000000000005</v>
      </c>
      <c r="AU141" s="84">
        <v>0.74299999999999999</v>
      </c>
      <c r="AV141" s="84">
        <v>0.23830000000000001</v>
      </c>
    </row>
    <row r="142" spans="1:48">
      <c r="A142" s="142"/>
      <c r="B142" s="142"/>
      <c r="C142" s="5">
        <v>5.8333333333333304</v>
      </c>
      <c r="D142" s="84">
        <v>0</v>
      </c>
      <c r="E142" s="84">
        <v>0</v>
      </c>
      <c r="F142" s="84">
        <v>0</v>
      </c>
      <c r="G142" s="84">
        <v>0</v>
      </c>
      <c r="H142" s="84">
        <v>0</v>
      </c>
      <c r="I142" s="84">
        <v>0</v>
      </c>
      <c r="J142" s="84">
        <v>1.38E-2</v>
      </c>
      <c r="K142" s="84">
        <v>3.6400000000000002E-2</v>
      </c>
      <c r="L142" s="84">
        <v>0</v>
      </c>
      <c r="M142" s="84">
        <v>3.8999999999999998E-3</v>
      </c>
      <c r="N142" s="84">
        <v>9.9699999999999997E-2</v>
      </c>
      <c r="O142" s="84">
        <v>3.0800000000000001E-2</v>
      </c>
      <c r="P142" s="84">
        <v>0.37940000000000002</v>
      </c>
      <c r="Q142" s="84">
        <v>0.4143</v>
      </c>
      <c r="R142" s="84">
        <v>0.12180000000000001</v>
      </c>
      <c r="S142" s="84">
        <v>0.39589999999999997</v>
      </c>
      <c r="T142" s="84">
        <v>0.4143</v>
      </c>
      <c r="U142" s="84">
        <v>0.28360000000000002</v>
      </c>
      <c r="V142" s="84">
        <v>0.37080000000000002</v>
      </c>
      <c r="W142" s="84">
        <v>0.35980000000000001</v>
      </c>
      <c r="X142" s="84">
        <v>0.41860000000000003</v>
      </c>
      <c r="Y142" s="84">
        <v>0.53100000000000003</v>
      </c>
      <c r="Z142" s="84">
        <v>0.627</v>
      </c>
      <c r="AA142" s="84">
        <v>0.50960000000000005</v>
      </c>
      <c r="AD142" s="92" t="s">
        <v>121</v>
      </c>
      <c r="AE142" s="84">
        <v>0</v>
      </c>
      <c r="AF142" s="84">
        <v>0</v>
      </c>
      <c r="AG142" s="84">
        <v>0</v>
      </c>
      <c r="AI142" s="92" t="s">
        <v>121</v>
      </c>
      <c r="AJ142" s="84">
        <v>0</v>
      </c>
      <c r="AK142" s="84">
        <v>0</v>
      </c>
      <c r="AL142" s="84">
        <v>0</v>
      </c>
      <c r="AN142" s="92" t="s">
        <v>121</v>
      </c>
      <c r="AO142" s="84">
        <v>0.36199999999999999</v>
      </c>
      <c r="AP142" s="84">
        <v>0.78010000000000002</v>
      </c>
      <c r="AQ142" s="84">
        <v>0.35460000000000003</v>
      </c>
      <c r="AS142" s="92" t="s">
        <v>121</v>
      </c>
      <c r="AT142" s="84">
        <v>0.58489999999999998</v>
      </c>
      <c r="AU142" s="84">
        <v>0.69510000000000005</v>
      </c>
      <c r="AV142" s="84">
        <v>0.2281</v>
      </c>
    </row>
    <row r="143" spans="1:48">
      <c r="A143" s="142"/>
      <c r="B143" s="142"/>
      <c r="C143" s="5">
        <v>5.875</v>
      </c>
      <c r="D143" s="84">
        <v>0</v>
      </c>
      <c r="E143" s="84">
        <v>0</v>
      </c>
      <c r="F143" s="84">
        <v>0</v>
      </c>
      <c r="G143" s="84">
        <v>0</v>
      </c>
      <c r="H143" s="84">
        <v>0</v>
      </c>
      <c r="I143" s="84">
        <v>0</v>
      </c>
      <c r="J143" s="84">
        <v>0</v>
      </c>
      <c r="K143" s="84">
        <v>0</v>
      </c>
      <c r="L143" s="84">
        <v>0</v>
      </c>
      <c r="M143" s="84">
        <v>0</v>
      </c>
      <c r="N143" s="84">
        <v>0</v>
      </c>
      <c r="O143" s="84">
        <v>0</v>
      </c>
      <c r="P143" s="84">
        <v>0.41570000000000001</v>
      </c>
      <c r="Q143" s="84">
        <v>0.4738</v>
      </c>
      <c r="R143" s="84">
        <v>0.1305</v>
      </c>
      <c r="S143" s="84">
        <v>0.47710000000000002</v>
      </c>
      <c r="T143" s="84">
        <v>0.4738</v>
      </c>
      <c r="U143" s="84">
        <v>0.3206</v>
      </c>
      <c r="V143" s="84">
        <v>0.5927</v>
      </c>
      <c r="W143" s="84">
        <v>0.51019999999999999</v>
      </c>
      <c r="X143" s="84">
        <v>0.38590000000000002</v>
      </c>
      <c r="Y143" s="84">
        <v>0.60770000000000002</v>
      </c>
      <c r="Z143" s="84">
        <v>0.75149999999999995</v>
      </c>
      <c r="AA143" s="84">
        <v>0.63080000000000003</v>
      </c>
      <c r="AD143" s="92" t="s">
        <v>122</v>
      </c>
      <c r="AE143" s="84">
        <v>0</v>
      </c>
      <c r="AF143" s="84">
        <v>0</v>
      </c>
      <c r="AG143" s="84">
        <v>0</v>
      </c>
      <c r="AI143" s="92" t="s">
        <v>122</v>
      </c>
      <c r="AJ143" s="84">
        <v>0</v>
      </c>
      <c r="AK143" s="84">
        <v>0</v>
      </c>
      <c r="AL143" s="84">
        <v>0</v>
      </c>
      <c r="AN143" s="92" t="s">
        <v>122</v>
      </c>
      <c r="AO143" s="84">
        <v>0.41439999999999999</v>
      </c>
      <c r="AP143" s="84">
        <v>0.78920000000000001</v>
      </c>
      <c r="AQ143" s="84">
        <v>0.37640000000000001</v>
      </c>
      <c r="AS143" s="92" t="s">
        <v>122</v>
      </c>
      <c r="AT143" s="84">
        <v>0.5877</v>
      </c>
      <c r="AU143" s="84">
        <v>0.67149999999999999</v>
      </c>
      <c r="AV143" s="84">
        <v>0.2263</v>
      </c>
    </row>
    <row r="144" spans="1:48">
      <c r="A144" s="142"/>
      <c r="B144" s="142"/>
      <c r="C144" s="5">
        <v>5.9166666666666696</v>
      </c>
      <c r="D144" s="84">
        <v>0</v>
      </c>
      <c r="E144" s="84">
        <v>0</v>
      </c>
      <c r="F144" s="84">
        <v>0</v>
      </c>
      <c r="G144" s="84">
        <v>0</v>
      </c>
      <c r="H144" s="84">
        <v>0</v>
      </c>
      <c r="I144" s="84">
        <v>0</v>
      </c>
      <c r="J144" s="84">
        <v>0</v>
      </c>
      <c r="K144" s="84">
        <v>0</v>
      </c>
      <c r="L144" s="84">
        <v>0</v>
      </c>
      <c r="M144" s="84">
        <v>0</v>
      </c>
      <c r="N144" s="84">
        <v>0</v>
      </c>
      <c r="O144" s="84">
        <v>0</v>
      </c>
      <c r="P144" s="84">
        <v>0.43120000000000003</v>
      </c>
      <c r="Q144" s="84">
        <v>0.58240000000000003</v>
      </c>
      <c r="R144" s="84">
        <v>0.13619999999999999</v>
      </c>
      <c r="S144" s="84">
        <v>0.54800000000000004</v>
      </c>
      <c r="T144" s="84">
        <v>0.58240000000000003</v>
      </c>
      <c r="U144" s="84">
        <v>0.35420000000000001</v>
      </c>
      <c r="V144" s="84">
        <v>0.65910000000000002</v>
      </c>
      <c r="W144" s="84">
        <v>0.51949999999999996</v>
      </c>
      <c r="X144" s="84">
        <v>0.34689999999999999</v>
      </c>
      <c r="Y144" s="84">
        <v>0.59819999999999995</v>
      </c>
      <c r="Z144" s="84">
        <v>0.72919999999999996</v>
      </c>
      <c r="AA144" s="84">
        <v>0.62439999999999996</v>
      </c>
      <c r="AD144" s="92" t="s">
        <v>123</v>
      </c>
      <c r="AE144" s="84">
        <v>0</v>
      </c>
      <c r="AF144" s="84">
        <v>0</v>
      </c>
      <c r="AG144" s="84">
        <v>0</v>
      </c>
      <c r="AI144" s="92" t="s">
        <v>123</v>
      </c>
      <c r="AJ144" s="84">
        <v>0</v>
      </c>
      <c r="AK144" s="84">
        <v>0</v>
      </c>
      <c r="AL144" s="84">
        <v>0</v>
      </c>
      <c r="AN144" s="92" t="s">
        <v>123</v>
      </c>
      <c r="AO144" s="84">
        <v>0.52500000000000002</v>
      </c>
      <c r="AP144" s="84">
        <v>0.76870000000000005</v>
      </c>
      <c r="AQ144" s="84">
        <v>0.37469999999999998</v>
      </c>
      <c r="AS144" s="92" t="s">
        <v>123</v>
      </c>
      <c r="AT144" s="84">
        <v>0.57950000000000002</v>
      </c>
      <c r="AU144" s="84">
        <v>0.54469999999999996</v>
      </c>
      <c r="AV144" s="84">
        <v>0.23380000000000001</v>
      </c>
    </row>
    <row r="145" spans="1:48">
      <c r="A145" s="142"/>
      <c r="B145" s="142"/>
      <c r="C145" s="5">
        <v>5.9583333333333304</v>
      </c>
      <c r="D145" s="84">
        <v>0</v>
      </c>
      <c r="E145" s="84">
        <v>0</v>
      </c>
      <c r="F145" s="84">
        <v>0</v>
      </c>
      <c r="G145" s="84">
        <v>0</v>
      </c>
      <c r="H145" s="84">
        <v>0</v>
      </c>
      <c r="I145" s="84">
        <v>0</v>
      </c>
      <c r="J145" s="84">
        <v>0</v>
      </c>
      <c r="K145" s="84">
        <v>0</v>
      </c>
      <c r="L145" s="84">
        <v>0</v>
      </c>
      <c r="M145" s="84">
        <v>0</v>
      </c>
      <c r="N145" s="84">
        <v>0</v>
      </c>
      <c r="O145" s="84">
        <v>0</v>
      </c>
      <c r="P145" s="84">
        <v>0.4375</v>
      </c>
      <c r="Q145" s="84">
        <v>0.61350000000000005</v>
      </c>
      <c r="R145" s="84">
        <v>0.14280000000000001</v>
      </c>
      <c r="S145" s="84">
        <v>0.53739999999999999</v>
      </c>
      <c r="T145" s="84">
        <v>0.61350000000000005</v>
      </c>
      <c r="U145" s="84">
        <v>0.36020000000000002</v>
      </c>
      <c r="V145" s="84">
        <v>0.74680000000000002</v>
      </c>
      <c r="W145" s="84">
        <v>0.62609999999999999</v>
      </c>
      <c r="X145" s="84">
        <v>0.28489999999999999</v>
      </c>
      <c r="Y145" s="84">
        <v>0.55389999999999995</v>
      </c>
      <c r="Z145" s="84">
        <v>0.75749999999999995</v>
      </c>
      <c r="AA145" s="84">
        <v>0.66349999999999998</v>
      </c>
      <c r="AD145" s="92" t="s">
        <v>124</v>
      </c>
      <c r="AE145" s="84">
        <v>0</v>
      </c>
      <c r="AF145" s="84">
        <v>0</v>
      </c>
      <c r="AG145" s="84">
        <v>0</v>
      </c>
      <c r="AI145" s="92" t="s">
        <v>124</v>
      </c>
      <c r="AJ145" s="84">
        <v>0</v>
      </c>
      <c r="AK145" s="84">
        <v>0</v>
      </c>
      <c r="AL145" s="84">
        <v>0</v>
      </c>
      <c r="AN145" s="92" t="s">
        <v>124</v>
      </c>
      <c r="AO145" s="84">
        <v>0.43430000000000002</v>
      </c>
      <c r="AP145" s="84">
        <v>0.78420000000000001</v>
      </c>
      <c r="AQ145" s="84">
        <v>0.501</v>
      </c>
      <c r="AS145" s="92" t="s">
        <v>124</v>
      </c>
      <c r="AT145" s="84">
        <v>0.4239</v>
      </c>
      <c r="AU145" s="84">
        <v>0.47070000000000001</v>
      </c>
      <c r="AV145" s="84">
        <v>0.23699999999999999</v>
      </c>
    </row>
    <row r="146" spans="1:48">
      <c r="A146" s="142"/>
      <c r="B146" s="142"/>
      <c r="C146" s="5">
        <v>6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0.49619999999999997</v>
      </c>
      <c r="Q146" s="84">
        <v>0.71850000000000003</v>
      </c>
      <c r="R146" s="84">
        <v>0.1676</v>
      </c>
      <c r="S146" s="84">
        <v>0.629</v>
      </c>
      <c r="T146" s="84">
        <v>0.71850000000000003</v>
      </c>
      <c r="U146" s="84">
        <v>0.4173</v>
      </c>
      <c r="V146" s="84">
        <v>0.74529999999999996</v>
      </c>
      <c r="W146" s="84">
        <v>0.70209999999999995</v>
      </c>
      <c r="X146" s="84">
        <v>0.24840000000000001</v>
      </c>
      <c r="Y146" s="84">
        <v>0.47820000000000001</v>
      </c>
      <c r="Z146" s="84">
        <v>0.78380000000000005</v>
      </c>
      <c r="AA146" s="84">
        <v>0.68620000000000003</v>
      </c>
    </row>
    <row r="147" spans="1:48">
      <c r="A147" s="142" t="s">
        <v>78</v>
      </c>
      <c r="B147" s="142"/>
      <c r="C147" s="39">
        <v>6.0416666666666696</v>
      </c>
      <c r="D147" s="95">
        <v>0</v>
      </c>
      <c r="E147" s="95">
        <v>0</v>
      </c>
      <c r="F147" s="95">
        <v>0</v>
      </c>
      <c r="G147" s="95">
        <v>0</v>
      </c>
      <c r="H147" s="95">
        <v>0</v>
      </c>
      <c r="I147" s="95">
        <v>0</v>
      </c>
      <c r="J147" s="95">
        <v>0</v>
      </c>
      <c r="K147" s="95">
        <v>0</v>
      </c>
      <c r="L147" s="95">
        <v>0</v>
      </c>
      <c r="M147" s="95">
        <v>0</v>
      </c>
      <c r="N147" s="95">
        <v>0</v>
      </c>
      <c r="O147" s="95">
        <v>0</v>
      </c>
      <c r="P147" s="95">
        <v>0.38640000000000002</v>
      </c>
      <c r="Q147" s="95">
        <v>0.50170000000000003</v>
      </c>
      <c r="R147" s="95">
        <v>0.13339999999999999</v>
      </c>
      <c r="S147" s="95">
        <v>0.4849</v>
      </c>
      <c r="T147" s="95">
        <v>0.50170000000000003</v>
      </c>
      <c r="U147" s="95">
        <v>0.31830000000000003</v>
      </c>
      <c r="V147" s="95">
        <v>0.5625</v>
      </c>
      <c r="W147" s="95">
        <v>0.58879999999999999</v>
      </c>
      <c r="X147" s="95">
        <v>0.3206</v>
      </c>
      <c r="Y147" s="95">
        <v>0.43659999999999999</v>
      </c>
      <c r="Z147" s="95">
        <v>0.53469999999999995</v>
      </c>
      <c r="AA147" s="95">
        <v>0.5212</v>
      </c>
    </row>
    <row r="148" spans="1:48">
      <c r="A148" s="142"/>
      <c r="B148" s="142"/>
      <c r="C148" s="39">
        <v>6.0833333333333304</v>
      </c>
      <c r="D148" s="95">
        <v>0</v>
      </c>
      <c r="E148" s="95">
        <v>0</v>
      </c>
      <c r="F148" s="95">
        <v>0</v>
      </c>
      <c r="G148" s="95">
        <v>0</v>
      </c>
      <c r="H148" s="95">
        <v>0</v>
      </c>
      <c r="I148" s="95">
        <v>0</v>
      </c>
      <c r="J148" s="95">
        <v>0</v>
      </c>
      <c r="K148" s="95">
        <v>0</v>
      </c>
      <c r="L148" s="95">
        <v>0</v>
      </c>
      <c r="M148" s="95">
        <v>0</v>
      </c>
      <c r="N148" s="95">
        <v>0</v>
      </c>
      <c r="O148" s="95">
        <v>0</v>
      </c>
      <c r="P148" s="95">
        <v>0.31459999999999999</v>
      </c>
      <c r="Q148" s="95">
        <v>0.43569999999999998</v>
      </c>
      <c r="R148" s="95">
        <v>0.1032</v>
      </c>
      <c r="S148" s="95">
        <v>0.38519999999999999</v>
      </c>
      <c r="T148" s="95">
        <v>0.43569999999999998</v>
      </c>
      <c r="U148" s="95">
        <v>0.25840000000000002</v>
      </c>
      <c r="V148" s="95">
        <v>0.43519999999999998</v>
      </c>
      <c r="W148" s="95">
        <v>0.57950000000000002</v>
      </c>
      <c r="X148" s="95">
        <v>0.2356</v>
      </c>
      <c r="Y148" s="95">
        <v>0.29459999999999997</v>
      </c>
      <c r="Z148" s="95">
        <v>0.48549999999999999</v>
      </c>
      <c r="AA148" s="95">
        <v>0.46400000000000002</v>
      </c>
      <c r="AD148" s="144" t="s">
        <v>12</v>
      </c>
      <c r="AE148" s="144"/>
      <c r="AF148" s="144"/>
      <c r="AG148" s="144"/>
      <c r="AH148" s="144"/>
      <c r="AI148" s="144"/>
      <c r="AJ148" s="144"/>
      <c r="AK148" s="144"/>
      <c r="AL148" s="144"/>
      <c r="AM148" s="144"/>
      <c r="AN148" s="144"/>
      <c r="AO148" s="144"/>
      <c r="AP148" s="144"/>
      <c r="AQ148" s="144"/>
      <c r="AR148" s="144"/>
      <c r="AS148" s="144"/>
      <c r="AT148" s="144"/>
      <c r="AU148" s="144"/>
      <c r="AV148" s="144"/>
    </row>
    <row r="149" spans="1:48">
      <c r="A149" s="142"/>
      <c r="B149" s="142"/>
      <c r="C149" s="39">
        <v>6.125</v>
      </c>
      <c r="D149" s="95">
        <v>0</v>
      </c>
      <c r="E149" s="95">
        <v>0</v>
      </c>
      <c r="F149" s="95">
        <v>0</v>
      </c>
      <c r="G149" s="95">
        <v>0</v>
      </c>
      <c r="H149" s="95">
        <v>0</v>
      </c>
      <c r="I149" s="95">
        <v>0</v>
      </c>
      <c r="J149" s="95">
        <v>0</v>
      </c>
      <c r="K149" s="95">
        <v>0</v>
      </c>
      <c r="L149" s="95">
        <v>0</v>
      </c>
      <c r="M149" s="95">
        <v>0</v>
      </c>
      <c r="N149" s="95">
        <v>0</v>
      </c>
      <c r="O149" s="95">
        <v>0</v>
      </c>
      <c r="P149" s="95">
        <v>0.29509999999999997</v>
      </c>
      <c r="Q149" s="95">
        <v>0.4027</v>
      </c>
      <c r="R149" s="95">
        <v>9.9599999999999994E-2</v>
      </c>
      <c r="S149" s="95">
        <v>0.371</v>
      </c>
      <c r="T149" s="95">
        <v>0.4027</v>
      </c>
      <c r="U149" s="95">
        <v>0.24460000000000001</v>
      </c>
      <c r="V149" s="95">
        <v>0.45150000000000001</v>
      </c>
      <c r="W149" s="95">
        <v>0.55600000000000005</v>
      </c>
      <c r="X149" s="95">
        <v>0.16800000000000001</v>
      </c>
      <c r="Y149" s="95">
        <v>0.26640000000000003</v>
      </c>
      <c r="Z149" s="95">
        <v>0.49930000000000002</v>
      </c>
      <c r="AA149" s="95">
        <v>0.45850000000000002</v>
      </c>
      <c r="AE149" s="84" t="s">
        <v>99</v>
      </c>
      <c r="AJ149" s="84" t="s">
        <v>100</v>
      </c>
      <c r="AO149" s="84" t="s">
        <v>98</v>
      </c>
      <c r="AT149" s="84" t="s">
        <v>153</v>
      </c>
    </row>
    <row r="150" spans="1:48">
      <c r="A150" s="142"/>
      <c r="B150" s="142"/>
      <c r="C150" s="39">
        <v>6.1666666666666696</v>
      </c>
      <c r="D150" s="95">
        <v>0</v>
      </c>
      <c r="E150" s="95">
        <v>0</v>
      </c>
      <c r="F150" s="95">
        <v>0</v>
      </c>
      <c r="G150" s="95">
        <v>0</v>
      </c>
      <c r="H150" s="95">
        <v>0</v>
      </c>
      <c r="I150" s="95">
        <v>0</v>
      </c>
      <c r="J150" s="95">
        <v>0</v>
      </c>
      <c r="K150" s="95">
        <v>0</v>
      </c>
      <c r="L150" s="95">
        <v>0</v>
      </c>
      <c r="M150" s="95">
        <v>0</v>
      </c>
      <c r="N150" s="95">
        <v>0</v>
      </c>
      <c r="O150" s="95">
        <v>0</v>
      </c>
      <c r="P150" s="95">
        <v>0.32879999999999998</v>
      </c>
      <c r="Q150" s="95">
        <v>0.43269999999999997</v>
      </c>
      <c r="R150" s="95">
        <v>0.10639999999999999</v>
      </c>
      <c r="S150" s="95">
        <v>0.41610000000000003</v>
      </c>
      <c r="T150" s="95">
        <v>0.43269999999999997</v>
      </c>
      <c r="U150" s="95">
        <v>0.26939999999999997</v>
      </c>
      <c r="V150" s="95">
        <v>0.3977</v>
      </c>
      <c r="W150" s="95">
        <v>0.50700000000000001</v>
      </c>
      <c r="X150" s="95">
        <v>0.16850000000000001</v>
      </c>
      <c r="Y150" s="95">
        <v>0.26</v>
      </c>
      <c r="Z150" s="95">
        <v>0.46700000000000003</v>
      </c>
      <c r="AA150" s="95">
        <v>0.4249</v>
      </c>
      <c r="AE150" s="84">
        <v>1</v>
      </c>
      <c r="AF150" s="84">
        <v>2</v>
      </c>
      <c r="AG150" s="84">
        <v>3</v>
      </c>
      <c r="AJ150" s="84">
        <v>1</v>
      </c>
      <c r="AK150" s="84">
        <v>2</v>
      </c>
      <c r="AL150" s="84">
        <v>3</v>
      </c>
      <c r="AO150" s="84">
        <v>1</v>
      </c>
      <c r="AP150" s="84">
        <v>2</v>
      </c>
      <c r="AQ150" s="84">
        <v>3</v>
      </c>
      <c r="AT150" s="84">
        <v>1</v>
      </c>
      <c r="AU150" s="84">
        <v>2</v>
      </c>
      <c r="AV150" s="84">
        <v>3</v>
      </c>
    </row>
    <row r="151" spans="1:48">
      <c r="A151" s="142"/>
      <c r="B151" s="142"/>
      <c r="C151" s="39">
        <v>6.2083333333333304</v>
      </c>
      <c r="D151" s="95">
        <v>0</v>
      </c>
      <c r="E151" s="95">
        <v>0</v>
      </c>
      <c r="F151" s="95">
        <v>0</v>
      </c>
      <c r="G151" s="95">
        <v>0</v>
      </c>
      <c r="H151" s="95">
        <v>0</v>
      </c>
      <c r="I151" s="95">
        <v>0</v>
      </c>
      <c r="J151" s="95">
        <v>0</v>
      </c>
      <c r="K151" s="95">
        <v>0</v>
      </c>
      <c r="L151" s="95">
        <v>0</v>
      </c>
      <c r="M151" s="95">
        <v>0</v>
      </c>
      <c r="N151" s="95">
        <v>0</v>
      </c>
      <c r="O151" s="95">
        <v>0</v>
      </c>
      <c r="P151" s="95">
        <v>0.30909999999999999</v>
      </c>
      <c r="Q151" s="95">
        <v>0.4037</v>
      </c>
      <c r="R151" s="95">
        <v>0.1012</v>
      </c>
      <c r="S151" s="95">
        <v>0.4037</v>
      </c>
      <c r="T151" s="95">
        <v>0.4037</v>
      </c>
      <c r="U151" s="95">
        <v>0.25590000000000002</v>
      </c>
      <c r="V151" s="95">
        <v>0.3448</v>
      </c>
      <c r="W151" s="95">
        <v>0.4612</v>
      </c>
      <c r="X151" s="95">
        <v>0.1351</v>
      </c>
      <c r="Y151" s="95">
        <v>0.2717</v>
      </c>
      <c r="Z151" s="95">
        <v>0.48480000000000001</v>
      </c>
      <c r="AA151" s="95">
        <v>0.41420000000000001</v>
      </c>
      <c r="AD151" s="92" t="s">
        <v>101</v>
      </c>
      <c r="AE151" s="84">
        <v>0</v>
      </c>
      <c r="AF151" s="84">
        <v>0</v>
      </c>
      <c r="AG151" s="84">
        <v>0</v>
      </c>
      <c r="AI151" s="92" t="s">
        <v>101</v>
      </c>
      <c r="AJ151" s="84">
        <v>0</v>
      </c>
      <c r="AK151" s="84">
        <v>0</v>
      </c>
      <c r="AL151" s="84">
        <v>0</v>
      </c>
      <c r="AN151" s="92" t="s">
        <v>101</v>
      </c>
      <c r="AO151" s="84">
        <v>0.45529999999999998</v>
      </c>
      <c r="AP151" s="84">
        <v>0.70789999999999997</v>
      </c>
      <c r="AQ151" s="84">
        <v>0.23100000000000001</v>
      </c>
      <c r="AS151" s="92" t="s">
        <v>101</v>
      </c>
      <c r="AT151" s="84">
        <v>0.29139999999999999</v>
      </c>
      <c r="AU151" s="84">
        <v>0.61650000000000005</v>
      </c>
      <c r="AV151" s="84">
        <v>0.35270000000000001</v>
      </c>
    </row>
    <row r="152" spans="1:48">
      <c r="A152" s="142"/>
      <c r="B152" s="142"/>
      <c r="C152" s="39">
        <v>6.25</v>
      </c>
      <c r="D152" s="95">
        <v>0</v>
      </c>
      <c r="E152" s="95">
        <v>0</v>
      </c>
      <c r="F152" s="95">
        <v>0</v>
      </c>
      <c r="G152" s="95">
        <v>0</v>
      </c>
      <c r="H152" s="95">
        <v>0</v>
      </c>
      <c r="I152" s="95">
        <v>0</v>
      </c>
      <c r="J152" s="95">
        <v>1.2200000000000001E-2</v>
      </c>
      <c r="K152" s="95">
        <v>7.6E-3</v>
      </c>
      <c r="L152" s="95">
        <v>8.2000000000000007E-3</v>
      </c>
      <c r="M152" s="95">
        <v>2.9999999999999997E-4</v>
      </c>
      <c r="N152" s="95">
        <v>4.8999999999999998E-3</v>
      </c>
      <c r="O152" s="95">
        <v>6.6E-3</v>
      </c>
      <c r="P152" s="95">
        <v>0.33450000000000002</v>
      </c>
      <c r="Q152" s="95">
        <v>0.39660000000000001</v>
      </c>
      <c r="R152" s="95">
        <v>0.10580000000000001</v>
      </c>
      <c r="S152" s="95">
        <v>0.43009999999999998</v>
      </c>
      <c r="T152" s="95">
        <v>0.39660000000000001</v>
      </c>
      <c r="U152" s="95">
        <v>0.26929999999999998</v>
      </c>
      <c r="V152" s="95">
        <v>0.30649999999999999</v>
      </c>
      <c r="W152" s="95">
        <v>0.40720000000000001</v>
      </c>
      <c r="X152" s="95">
        <v>0.12839999999999999</v>
      </c>
      <c r="Y152" s="95">
        <v>0.2631</v>
      </c>
      <c r="Z152" s="95">
        <v>0.44130000000000003</v>
      </c>
      <c r="AA152" s="95">
        <v>0.37469999999999998</v>
      </c>
      <c r="AD152" s="92" t="s">
        <v>102</v>
      </c>
      <c r="AE152" s="84">
        <v>0</v>
      </c>
      <c r="AF152" s="84">
        <v>0</v>
      </c>
      <c r="AG152" s="84">
        <v>0</v>
      </c>
      <c r="AI152" s="92" t="s">
        <v>102</v>
      </c>
      <c r="AJ152" s="84">
        <v>0</v>
      </c>
      <c r="AK152" s="84">
        <v>0</v>
      </c>
      <c r="AL152" s="84">
        <v>0</v>
      </c>
      <c r="AN152" s="92" t="s">
        <v>102</v>
      </c>
      <c r="AO152" s="84">
        <v>0.54569999999999996</v>
      </c>
      <c r="AP152" s="84">
        <v>0.63109999999999999</v>
      </c>
      <c r="AQ152" s="84">
        <v>0.22789999999999999</v>
      </c>
      <c r="AS152" s="92" t="s">
        <v>102</v>
      </c>
      <c r="AT152" s="84">
        <v>0.308</v>
      </c>
      <c r="AU152" s="84">
        <v>0.53820000000000001</v>
      </c>
      <c r="AV152" s="84">
        <v>0.42580000000000001</v>
      </c>
    </row>
    <row r="153" spans="1:48">
      <c r="A153" s="142"/>
      <c r="B153" s="142"/>
      <c r="C153" s="39">
        <v>6.2916666666666696</v>
      </c>
      <c r="D153" s="95">
        <v>0</v>
      </c>
      <c r="E153" s="95">
        <v>0</v>
      </c>
      <c r="F153" s="95">
        <v>0</v>
      </c>
      <c r="G153" s="95">
        <v>0</v>
      </c>
      <c r="H153" s="95">
        <v>0</v>
      </c>
      <c r="I153" s="95">
        <v>0</v>
      </c>
      <c r="J153" s="95">
        <v>0.24790000000000001</v>
      </c>
      <c r="K153" s="95">
        <v>0.22220000000000001</v>
      </c>
      <c r="L153" s="95">
        <v>0.1774</v>
      </c>
      <c r="M153" s="95">
        <v>9.1200000000000003E-2</v>
      </c>
      <c r="N153" s="95">
        <v>0.18479999999999999</v>
      </c>
      <c r="O153" s="95">
        <v>0.1847</v>
      </c>
      <c r="P153" s="95">
        <v>0.30930000000000002</v>
      </c>
      <c r="Q153" s="95">
        <v>0.33169999999999999</v>
      </c>
      <c r="R153" s="95">
        <v>0.10390000000000001</v>
      </c>
      <c r="S153" s="95">
        <v>0.42580000000000001</v>
      </c>
      <c r="T153" s="95">
        <v>0.33169999999999999</v>
      </c>
      <c r="U153" s="95">
        <v>0.25290000000000001</v>
      </c>
      <c r="V153" s="95">
        <v>0.30330000000000001</v>
      </c>
      <c r="W153" s="95">
        <v>0.34660000000000002</v>
      </c>
      <c r="X153" s="95">
        <v>0.1293</v>
      </c>
      <c r="Y153" s="95">
        <v>0.26500000000000001</v>
      </c>
      <c r="Z153" s="95">
        <v>0.38279999999999997</v>
      </c>
      <c r="AA153" s="95">
        <v>0.33139999999999997</v>
      </c>
      <c r="AD153" s="92" t="s">
        <v>103</v>
      </c>
      <c r="AE153" s="84">
        <v>0</v>
      </c>
      <c r="AF153" s="84">
        <v>0</v>
      </c>
      <c r="AG153" s="84">
        <v>0</v>
      </c>
      <c r="AI153" s="92" t="s">
        <v>103</v>
      </c>
      <c r="AJ153" s="84">
        <v>0</v>
      </c>
      <c r="AK153" s="84">
        <v>0</v>
      </c>
      <c r="AL153" s="84">
        <v>0</v>
      </c>
      <c r="AN153" s="92" t="s">
        <v>103</v>
      </c>
      <c r="AO153" s="84">
        <v>0.48849999999999999</v>
      </c>
      <c r="AP153" s="84">
        <v>0.61060000000000003</v>
      </c>
      <c r="AQ153" s="84">
        <v>0.35220000000000001</v>
      </c>
      <c r="AS153" s="92" t="s">
        <v>103</v>
      </c>
      <c r="AT153" s="84">
        <v>0.26029999999999998</v>
      </c>
      <c r="AU153" s="84">
        <v>0.48820000000000002</v>
      </c>
      <c r="AV153" s="84">
        <v>0.51649999999999996</v>
      </c>
    </row>
    <row r="154" spans="1:48">
      <c r="A154" s="142"/>
      <c r="B154" s="142"/>
      <c r="C154" s="39">
        <v>6.3333333333333304</v>
      </c>
      <c r="D154" s="95">
        <v>7.0400000000000004E-2</v>
      </c>
      <c r="E154" s="95">
        <v>5.7500000000000002E-2</v>
      </c>
      <c r="F154" s="95">
        <v>0</v>
      </c>
      <c r="G154" s="95">
        <v>0</v>
      </c>
      <c r="H154" s="95">
        <v>0</v>
      </c>
      <c r="I154" s="95">
        <v>2.5600000000000001E-2</v>
      </c>
      <c r="J154" s="95">
        <v>0.54759999999999998</v>
      </c>
      <c r="K154" s="95">
        <v>0.58930000000000005</v>
      </c>
      <c r="L154" s="95">
        <v>0.48359999999999997</v>
      </c>
      <c r="M154" s="95">
        <v>0.4995</v>
      </c>
      <c r="N154" s="95">
        <v>0.66849999999999998</v>
      </c>
      <c r="O154" s="95">
        <v>0.55769999999999997</v>
      </c>
      <c r="P154" s="95">
        <v>0.23730000000000001</v>
      </c>
      <c r="Q154" s="95">
        <v>0.26179999999999998</v>
      </c>
      <c r="R154" s="95">
        <v>8.2699999999999996E-2</v>
      </c>
      <c r="S154" s="95">
        <v>0.33100000000000002</v>
      </c>
      <c r="T154" s="95">
        <v>0.26179999999999998</v>
      </c>
      <c r="U154" s="95">
        <v>0.19689999999999999</v>
      </c>
      <c r="V154" s="95">
        <v>0.22439999999999999</v>
      </c>
      <c r="W154" s="95">
        <v>0.30509999999999998</v>
      </c>
      <c r="X154" s="95">
        <v>0.1958</v>
      </c>
      <c r="Y154" s="95">
        <v>0.25280000000000002</v>
      </c>
      <c r="Z154" s="95">
        <v>0.26910000000000001</v>
      </c>
      <c r="AA154" s="95">
        <v>0.26300000000000001</v>
      </c>
      <c r="AD154" s="92" t="s">
        <v>104</v>
      </c>
      <c r="AE154" s="84">
        <v>0</v>
      </c>
      <c r="AF154" s="84">
        <v>0</v>
      </c>
      <c r="AG154" s="84">
        <v>0</v>
      </c>
      <c r="AI154" s="92" t="s">
        <v>104</v>
      </c>
      <c r="AJ154" s="84">
        <v>0</v>
      </c>
      <c r="AK154" s="84">
        <v>0</v>
      </c>
      <c r="AL154" s="84">
        <v>0</v>
      </c>
      <c r="AN154" s="92" t="s">
        <v>104</v>
      </c>
      <c r="AO154" s="84">
        <v>0.3982</v>
      </c>
      <c r="AP154" s="84">
        <v>0.59050000000000002</v>
      </c>
      <c r="AQ154" s="84">
        <v>0.314</v>
      </c>
      <c r="AS154" s="92" t="s">
        <v>104</v>
      </c>
      <c r="AT154" s="84">
        <v>0.26450000000000001</v>
      </c>
      <c r="AU154" s="84">
        <v>0.44969999999999999</v>
      </c>
      <c r="AV154" s="84">
        <v>0.42270000000000002</v>
      </c>
    </row>
    <row r="155" spans="1:48">
      <c r="A155" s="142"/>
      <c r="B155" s="142"/>
      <c r="C155" s="39">
        <v>6.375</v>
      </c>
      <c r="D155" s="95">
        <v>0.4491</v>
      </c>
      <c r="E155" s="95">
        <v>0.308</v>
      </c>
      <c r="F155" s="95">
        <v>8.7800000000000003E-2</v>
      </c>
      <c r="G155" s="95">
        <v>0.12509999999999999</v>
      </c>
      <c r="H155" s="95">
        <v>0.33260000000000001</v>
      </c>
      <c r="I155" s="95">
        <v>0.26050000000000001</v>
      </c>
      <c r="J155" s="95">
        <v>0.79620000000000002</v>
      </c>
      <c r="K155" s="95">
        <v>0.83750000000000002</v>
      </c>
      <c r="L155" s="95">
        <v>0.69489999999999996</v>
      </c>
      <c r="M155" s="95">
        <v>0.7369</v>
      </c>
      <c r="N155" s="95">
        <v>0.86980000000000002</v>
      </c>
      <c r="O155" s="95">
        <v>0.78710000000000002</v>
      </c>
      <c r="P155" s="95">
        <v>0.1774</v>
      </c>
      <c r="Q155" s="95">
        <v>0.21179999999999999</v>
      </c>
      <c r="R155" s="95">
        <v>6.08E-2</v>
      </c>
      <c r="S155" s="95">
        <v>0.2452</v>
      </c>
      <c r="T155" s="95">
        <v>0.21179999999999999</v>
      </c>
      <c r="U155" s="95">
        <v>0.14829999999999999</v>
      </c>
      <c r="V155" s="95">
        <v>0.16070000000000001</v>
      </c>
      <c r="W155" s="95">
        <v>0.26500000000000001</v>
      </c>
      <c r="X155" s="95">
        <v>0.28589999999999999</v>
      </c>
      <c r="Y155" s="95">
        <v>0.27600000000000002</v>
      </c>
      <c r="Z155" s="95">
        <v>0.18079999999999999</v>
      </c>
      <c r="AA155" s="95">
        <v>0.21379999999999999</v>
      </c>
      <c r="AD155" s="92" t="s">
        <v>105</v>
      </c>
      <c r="AE155" s="84">
        <v>0</v>
      </c>
      <c r="AF155" s="84">
        <v>0</v>
      </c>
      <c r="AG155" s="84">
        <v>0</v>
      </c>
      <c r="AI155" s="92" t="s">
        <v>105</v>
      </c>
      <c r="AJ155" s="84">
        <v>0</v>
      </c>
      <c r="AK155" s="84">
        <v>0</v>
      </c>
      <c r="AL155" s="84">
        <v>0</v>
      </c>
      <c r="AN155" s="92" t="s">
        <v>105</v>
      </c>
      <c r="AO155" s="84">
        <v>0.29339999999999999</v>
      </c>
      <c r="AP155" s="84">
        <v>0.51980000000000004</v>
      </c>
      <c r="AQ155" s="84">
        <v>0.3034</v>
      </c>
      <c r="AS155" s="92" t="s">
        <v>105</v>
      </c>
      <c r="AT155" s="84">
        <v>0.39710000000000001</v>
      </c>
      <c r="AU155" s="84">
        <v>0.46500000000000002</v>
      </c>
      <c r="AV155" s="84">
        <v>0.31809999999999999</v>
      </c>
    </row>
    <row r="156" spans="1:48">
      <c r="A156" s="142"/>
      <c r="B156" s="142"/>
      <c r="C156" s="39">
        <v>6.4166666666666696</v>
      </c>
      <c r="D156" s="95">
        <v>0.77839999999999998</v>
      </c>
      <c r="E156" s="95">
        <v>0.65169999999999995</v>
      </c>
      <c r="F156" s="95">
        <v>0.45739999999999997</v>
      </c>
      <c r="G156" s="95">
        <v>0.41799999999999998</v>
      </c>
      <c r="H156" s="95">
        <v>0.93130000000000002</v>
      </c>
      <c r="I156" s="95">
        <v>0.64739999999999998</v>
      </c>
      <c r="J156" s="95">
        <v>0.88570000000000004</v>
      </c>
      <c r="K156" s="95">
        <v>0.8901</v>
      </c>
      <c r="L156" s="95">
        <v>0.78890000000000005</v>
      </c>
      <c r="M156" s="95">
        <v>0.86019999999999996</v>
      </c>
      <c r="N156" s="95">
        <v>0.91420000000000001</v>
      </c>
      <c r="O156" s="95">
        <v>0.86780000000000002</v>
      </c>
      <c r="P156" s="95">
        <v>0.15870000000000001</v>
      </c>
      <c r="Q156" s="95">
        <v>0.1817</v>
      </c>
      <c r="R156" s="95">
        <v>5.7799999999999997E-2</v>
      </c>
      <c r="S156" s="95">
        <v>0.1933</v>
      </c>
      <c r="T156" s="95">
        <v>0.1817</v>
      </c>
      <c r="U156" s="95">
        <v>0.12790000000000001</v>
      </c>
      <c r="V156" s="95">
        <v>0.1008</v>
      </c>
      <c r="W156" s="95">
        <v>0.19489999999999999</v>
      </c>
      <c r="X156" s="95">
        <v>0.2515</v>
      </c>
      <c r="Y156" s="95">
        <v>0.2485</v>
      </c>
      <c r="Z156" s="95">
        <v>0.14369999999999999</v>
      </c>
      <c r="AA156" s="95">
        <v>0.16739999999999999</v>
      </c>
      <c r="AD156" s="92" t="s">
        <v>106</v>
      </c>
      <c r="AE156" s="84">
        <v>0</v>
      </c>
      <c r="AF156" s="84">
        <v>0</v>
      </c>
      <c r="AG156" s="84">
        <v>0</v>
      </c>
      <c r="AI156" s="92" t="s">
        <v>106</v>
      </c>
      <c r="AJ156" s="84">
        <v>4.4999999999999997E-3</v>
      </c>
      <c r="AK156" s="84">
        <v>0</v>
      </c>
      <c r="AL156" s="84">
        <v>0</v>
      </c>
      <c r="AN156" s="92" t="s">
        <v>106</v>
      </c>
      <c r="AO156" s="84">
        <v>0.25879999999999997</v>
      </c>
      <c r="AP156" s="84">
        <v>0.52110000000000001</v>
      </c>
      <c r="AQ156" s="84">
        <v>0.28050000000000003</v>
      </c>
      <c r="AS156" s="92" t="s">
        <v>106</v>
      </c>
      <c r="AT156" s="84">
        <v>0.51070000000000004</v>
      </c>
      <c r="AU156" s="84">
        <v>0.51229999999999998</v>
      </c>
      <c r="AV156" s="84">
        <v>0.24390000000000001</v>
      </c>
    </row>
    <row r="157" spans="1:48">
      <c r="A157" s="142"/>
      <c r="B157" s="142"/>
      <c r="C157" s="39">
        <v>6.4583333333333304</v>
      </c>
      <c r="D157" s="95">
        <v>0.8407</v>
      </c>
      <c r="E157" s="95">
        <v>0.75839999999999996</v>
      </c>
      <c r="F157" s="95">
        <v>0.61060000000000003</v>
      </c>
      <c r="G157" s="95">
        <v>0.53749999999999998</v>
      </c>
      <c r="H157" s="95">
        <v>0.86150000000000004</v>
      </c>
      <c r="I157" s="95">
        <v>0.72170000000000001</v>
      </c>
      <c r="J157" s="95">
        <v>0.86050000000000004</v>
      </c>
      <c r="K157" s="95">
        <v>0.90739999999999998</v>
      </c>
      <c r="L157" s="95">
        <v>0.79379999999999995</v>
      </c>
      <c r="M157" s="95">
        <v>0.86729999999999996</v>
      </c>
      <c r="N157" s="95">
        <v>0.93740000000000001</v>
      </c>
      <c r="O157" s="95">
        <v>0.87329999999999997</v>
      </c>
      <c r="P157" s="95">
        <v>0.14749999999999999</v>
      </c>
      <c r="Q157" s="95">
        <v>0.15709999999999999</v>
      </c>
      <c r="R157" s="95">
        <v>5.4600000000000003E-2</v>
      </c>
      <c r="S157" s="95">
        <v>0.1618</v>
      </c>
      <c r="T157" s="95">
        <v>0.15709999999999999</v>
      </c>
      <c r="U157" s="95">
        <v>0.1143</v>
      </c>
      <c r="V157" s="95">
        <v>0.1075</v>
      </c>
      <c r="W157" s="95">
        <v>0.18379999999999999</v>
      </c>
      <c r="X157" s="95">
        <v>0.25769999999999998</v>
      </c>
      <c r="Y157" s="95">
        <v>0.19650000000000001</v>
      </c>
      <c r="Z157" s="95">
        <v>0.15049999999999999</v>
      </c>
      <c r="AA157" s="95">
        <v>0.16739999999999999</v>
      </c>
      <c r="AD157" s="92" t="s">
        <v>107</v>
      </c>
      <c r="AE157" s="84">
        <v>0</v>
      </c>
      <c r="AF157" s="84">
        <v>0</v>
      </c>
      <c r="AG157" s="84">
        <v>0</v>
      </c>
      <c r="AI157" s="92" t="s">
        <v>107</v>
      </c>
      <c r="AJ157" s="84">
        <v>0.2341</v>
      </c>
      <c r="AK157" s="84">
        <v>0</v>
      </c>
      <c r="AL157" s="84">
        <v>0</v>
      </c>
      <c r="AN157" s="92" t="s">
        <v>107</v>
      </c>
      <c r="AO157" s="84">
        <v>0.26119999999999999</v>
      </c>
      <c r="AP157" s="84">
        <v>0.52510000000000001</v>
      </c>
      <c r="AQ157" s="84">
        <v>0.1938</v>
      </c>
      <c r="AS157" s="92" t="s">
        <v>107</v>
      </c>
      <c r="AT157" s="84">
        <v>0.43099999999999999</v>
      </c>
      <c r="AU157" s="84">
        <v>0.54059999999999997</v>
      </c>
      <c r="AV157" s="84">
        <v>0.13109999999999999</v>
      </c>
    </row>
    <row r="158" spans="1:48">
      <c r="A158" s="142"/>
      <c r="B158" s="142"/>
      <c r="C158" s="39">
        <v>6.5</v>
      </c>
      <c r="D158" s="95">
        <v>0.92630000000000001</v>
      </c>
      <c r="E158" s="95">
        <v>0.86860000000000004</v>
      </c>
      <c r="F158" s="95">
        <v>0.62470000000000003</v>
      </c>
      <c r="G158" s="95">
        <v>0.68020000000000003</v>
      </c>
      <c r="H158" s="95">
        <v>0.94389999999999996</v>
      </c>
      <c r="I158" s="95">
        <v>0.80869999999999997</v>
      </c>
      <c r="J158" s="95">
        <v>0.82579999999999998</v>
      </c>
      <c r="K158" s="95">
        <v>0.88880000000000003</v>
      </c>
      <c r="L158" s="95">
        <v>0.80630000000000002</v>
      </c>
      <c r="M158" s="95">
        <v>0.82969999999999999</v>
      </c>
      <c r="N158" s="95">
        <v>0.8982</v>
      </c>
      <c r="O158" s="95">
        <v>0.8498</v>
      </c>
      <c r="P158" s="95">
        <v>0.1321</v>
      </c>
      <c r="Q158" s="95">
        <v>0.11260000000000001</v>
      </c>
      <c r="R158" s="95">
        <v>4.6100000000000002E-2</v>
      </c>
      <c r="S158" s="95">
        <v>0.13669999999999999</v>
      </c>
      <c r="T158" s="95">
        <v>0.11260000000000001</v>
      </c>
      <c r="U158" s="95">
        <v>9.6199999999999994E-2</v>
      </c>
      <c r="V158" s="95">
        <v>7.9100000000000004E-2</v>
      </c>
      <c r="W158" s="95">
        <v>0.16750000000000001</v>
      </c>
      <c r="X158" s="95">
        <v>0.2162</v>
      </c>
      <c r="Y158" s="95">
        <v>0.1694</v>
      </c>
      <c r="Z158" s="95">
        <v>0.1162</v>
      </c>
      <c r="AA158" s="95">
        <v>0.13739999999999999</v>
      </c>
      <c r="AD158" s="92" t="s">
        <v>108</v>
      </c>
      <c r="AE158" s="84">
        <v>0</v>
      </c>
      <c r="AF158" s="84">
        <v>0</v>
      </c>
      <c r="AG158" s="84">
        <v>0</v>
      </c>
      <c r="AI158" s="92" t="s">
        <v>108</v>
      </c>
      <c r="AJ158" s="84">
        <v>0.57089999999999996</v>
      </c>
      <c r="AK158" s="84">
        <v>3.3999999999999998E-3</v>
      </c>
      <c r="AL158" s="84">
        <v>0.12889999999999999</v>
      </c>
      <c r="AN158" s="92" t="s">
        <v>108</v>
      </c>
      <c r="AO158" s="84">
        <v>0.22239999999999999</v>
      </c>
      <c r="AP158" s="84">
        <v>0.56710000000000005</v>
      </c>
      <c r="AQ158" s="84">
        <v>0.17810000000000001</v>
      </c>
      <c r="AS158" s="92" t="s">
        <v>108</v>
      </c>
      <c r="AT158" s="84">
        <v>0.28949999999999998</v>
      </c>
      <c r="AU158" s="84">
        <v>0.6079</v>
      </c>
      <c r="AV158" s="84">
        <v>8.8099999999999998E-2</v>
      </c>
    </row>
    <row r="159" spans="1:48">
      <c r="A159" s="142"/>
      <c r="B159" s="142"/>
      <c r="C159" s="39">
        <v>6.5416666666666696</v>
      </c>
      <c r="D159" s="95">
        <v>0.88200000000000001</v>
      </c>
      <c r="E159" s="95">
        <v>0.71319999999999995</v>
      </c>
      <c r="F159" s="95">
        <v>0.58140000000000003</v>
      </c>
      <c r="G159" s="95">
        <v>0.70389999999999997</v>
      </c>
      <c r="H159" s="95">
        <v>0.78280000000000005</v>
      </c>
      <c r="I159" s="95">
        <v>0.73260000000000003</v>
      </c>
      <c r="J159" s="95">
        <v>0.80669999999999997</v>
      </c>
      <c r="K159" s="95">
        <v>0.85840000000000005</v>
      </c>
      <c r="L159" s="95">
        <v>0.83379999999999999</v>
      </c>
      <c r="M159" s="95">
        <v>0.83199999999999996</v>
      </c>
      <c r="N159" s="95">
        <v>0.91569999999999996</v>
      </c>
      <c r="O159" s="95">
        <v>0.84930000000000005</v>
      </c>
      <c r="P159" s="95">
        <v>0.1646</v>
      </c>
      <c r="Q159" s="95">
        <v>0.15840000000000001</v>
      </c>
      <c r="R159" s="95">
        <v>4.3999999999999997E-2</v>
      </c>
      <c r="S159" s="95">
        <v>0.16750000000000001</v>
      </c>
      <c r="T159" s="95">
        <v>0.15840000000000001</v>
      </c>
      <c r="U159" s="95">
        <v>0.11609999999999999</v>
      </c>
      <c r="V159" s="95">
        <v>9.74E-2</v>
      </c>
      <c r="W159" s="95">
        <v>0.1474</v>
      </c>
      <c r="X159" s="95">
        <v>0.37209999999999999</v>
      </c>
      <c r="Y159" s="95">
        <v>0.2092</v>
      </c>
      <c r="Z159" s="95">
        <v>0.14549999999999999</v>
      </c>
      <c r="AA159" s="95">
        <v>0.16919999999999999</v>
      </c>
      <c r="AD159" s="92" t="s">
        <v>109</v>
      </c>
      <c r="AE159" s="84">
        <v>0.37540000000000001</v>
      </c>
      <c r="AF159" s="84">
        <v>0</v>
      </c>
      <c r="AG159" s="84">
        <v>0</v>
      </c>
      <c r="AI159" s="92" t="s">
        <v>109</v>
      </c>
      <c r="AJ159" s="84">
        <v>0.86560000000000004</v>
      </c>
      <c r="AK159" s="84">
        <v>0.16539999999999999</v>
      </c>
      <c r="AL159" s="84">
        <v>0.47949999999999998</v>
      </c>
      <c r="AN159" s="92" t="s">
        <v>109</v>
      </c>
      <c r="AO159" s="84">
        <v>0.1716</v>
      </c>
      <c r="AP159" s="84">
        <v>0.62760000000000005</v>
      </c>
      <c r="AQ159" s="84">
        <v>0.17879999999999999</v>
      </c>
      <c r="AS159" s="92" t="s">
        <v>109</v>
      </c>
      <c r="AT159" s="84">
        <v>0.16919999999999999</v>
      </c>
      <c r="AU159" s="84">
        <v>0.68389999999999995</v>
      </c>
      <c r="AV159" s="84">
        <v>6.0600000000000001E-2</v>
      </c>
    </row>
    <row r="160" spans="1:48">
      <c r="A160" s="142"/>
      <c r="B160" s="142"/>
      <c r="C160" s="39">
        <v>6.5833333333333304</v>
      </c>
      <c r="D160" s="95">
        <v>0.93640000000000001</v>
      </c>
      <c r="E160" s="95">
        <v>0.81830000000000003</v>
      </c>
      <c r="F160" s="95">
        <v>0.52359999999999995</v>
      </c>
      <c r="G160" s="95">
        <v>0.6613</v>
      </c>
      <c r="H160" s="95">
        <v>0.9667</v>
      </c>
      <c r="I160" s="95">
        <v>0.78129999999999999</v>
      </c>
      <c r="J160" s="95">
        <v>0.85899999999999999</v>
      </c>
      <c r="K160" s="95">
        <v>0.85370000000000001</v>
      </c>
      <c r="L160" s="95">
        <v>0.83279999999999998</v>
      </c>
      <c r="M160" s="95">
        <v>0.82020000000000004</v>
      </c>
      <c r="N160" s="95">
        <v>0.86719999999999997</v>
      </c>
      <c r="O160" s="95">
        <v>0.84660000000000002</v>
      </c>
      <c r="P160" s="95">
        <v>0.2601</v>
      </c>
      <c r="Q160" s="95">
        <v>0.2392</v>
      </c>
      <c r="R160" s="95">
        <v>8.3799999999999999E-2</v>
      </c>
      <c r="S160" s="95">
        <v>0.24199999999999999</v>
      </c>
      <c r="T160" s="95">
        <v>0.2392</v>
      </c>
      <c r="U160" s="95">
        <v>0.18340000000000001</v>
      </c>
      <c r="V160" s="95">
        <v>0.11070000000000001</v>
      </c>
      <c r="W160" s="95">
        <v>0.14499999999999999</v>
      </c>
      <c r="X160" s="95">
        <v>0.49359999999999998</v>
      </c>
      <c r="Y160" s="95">
        <v>0.22459999999999999</v>
      </c>
      <c r="Z160" s="95">
        <v>0.1479</v>
      </c>
      <c r="AA160" s="95">
        <v>0.186</v>
      </c>
      <c r="AD160" s="92" t="s">
        <v>110</v>
      </c>
      <c r="AE160" s="84">
        <v>0.9032</v>
      </c>
      <c r="AF160" s="84">
        <v>0</v>
      </c>
      <c r="AG160" s="84">
        <v>0.1305</v>
      </c>
      <c r="AI160" s="92" t="s">
        <v>110</v>
      </c>
      <c r="AJ160" s="84">
        <v>0.91900000000000004</v>
      </c>
      <c r="AK160" s="84">
        <v>0.71489999999999998</v>
      </c>
      <c r="AL160" s="84">
        <v>0.49099999999999999</v>
      </c>
      <c r="AN160" s="92" t="s">
        <v>110</v>
      </c>
      <c r="AO160" s="84">
        <v>0.1537</v>
      </c>
      <c r="AP160" s="84">
        <v>0.63229999999999997</v>
      </c>
      <c r="AQ160" s="84">
        <v>0.17100000000000001</v>
      </c>
      <c r="AS160" s="92" t="s">
        <v>110</v>
      </c>
      <c r="AT160" s="84">
        <v>0.14990000000000001</v>
      </c>
      <c r="AU160" s="84">
        <v>0.73970000000000002</v>
      </c>
      <c r="AV160" s="84">
        <v>2.7300000000000001E-2</v>
      </c>
    </row>
    <row r="161" spans="1:48">
      <c r="A161" s="142"/>
      <c r="B161" s="142"/>
      <c r="C161" s="39">
        <v>6.625</v>
      </c>
      <c r="D161" s="95">
        <v>0.91510000000000002</v>
      </c>
      <c r="E161" s="95">
        <v>0.84319999999999995</v>
      </c>
      <c r="F161" s="95">
        <v>0.503</v>
      </c>
      <c r="G161" s="95">
        <v>0.65839999999999999</v>
      </c>
      <c r="H161" s="95">
        <v>0.95130000000000003</v>
      </c>
      <c r="I161" s="95">
        <v>0.7742</v>
      </c>
      <c r="J161" s="95">
        <v>0.8508</v>
      </c>
      <c r="K161" s="95">
        <v>0.85289999999999999</v>
      </c>
      <c r="L161" s="95">
        <v>0.86040000000000005</v>
      </c>
      <c r="M161" s="95">
        <v>0.82320000000000004</v>
      </c>
      <c r="N161" s="95">
        <v>0.87170000000000003</v>
      </c>
      <c r="O161" s="95">
        <v>0.8518</v>
      </c>
      <c r="P161" s="95">
        <v>0.26960000000000001</v>
      </c>
      <c r="Q161" s="95">
        <v>0.1641</v>
      </c>
      <c r="R161" s="95">
        <v>8.4199999999999997E-2</v>
      </c>
      <c r="S161" s="95">
        <v>0.17730000000000001</v>
      </c>
      <c r="T161" s="95">
        <v>0.1641</v>
      </c>
      <c r="U161" s="95">
        <v>0.16450000000000001</v>
      </c>
      <c r="V161" s="95">
        <v>0.1014</v>
      </c>
      <c r="W161" s="95">
        <v>0.13800000000000001</v>
      </c>
      <c r="X161" s="95">
        <v>0.66649999999999998</v>
      </c>
      <c r="Y161" s="95">
        <v>0.26390000000000002</v>
      </c>
      <c r="Z161" s="95">
        <v>0.13900000000000001</v>
      </c>
      <c r="AA161" s="95">
        <v>0.20039999999999999</v>
      </c>
      <c r="AD161" s="92" t="s">
        <v>111</v>
      </c>
      <c r="AE161" s="84">
        <v>0.98240000000000005</v>
      </c>
      <c r="AF161" s="84">
        <v>0.32429999999999998</v>
      </c>
      <c r="AG161" s="84">
        <v>0.25719999999999998</v>
      </c>
      <c r="AI161" s="92" t="s">
        <v>111</v>
      </c>
      <c r="AJ161" s="84">
        <v>0.9577</v>
      </c>
      <c r="AK161" s="84">
        <v>0.76970000000000005</v>
      </c>
      <c r="AL161" s="84">
        <v>0.60950000000000004</v>
      </c>
      <c r="AN161" s="92" t="s">
        <v>111</v>
      </c>
      <c r="AO161" s="84">
        <v>0.1067</v>
      </c>
      <c r="AP161" s="84">
        <v>0.77410000000000001</v>
      </c>
      <c r="AQ161" s="84">
        <v>1.23E-2</v>
      </c>
      <c r="AS161" s="92" t="s">
        <v>111</v>
      </c>
      <c r="AT161" s="84">
        <v>0.1641</v>
      </c>
      <c r="AU161" s="84">
        <v>0.75539999999999996</v>
      </c>
      <c r="AV161" s="84">
        <v>1.24E-2</v>
      </c>
    </row>
    <row r="162" spans="1:48">
      <c r="A162" s="142"/>
      <c r="B162" s="142"/>
      <c r="C162" s="39">
        <v>6.6666666666666696</v>
      </c>
      <c r="D162" s="95">
        <v>0.88590000000000002</v>
      </c>
      <c r="E162" s="95">
        <v>0.75270000000000004</v>
      </c>
      <c r="F162" s="95">
        <v>0.55130000000000001</v>
      </c>
      <c r="G162" s="95">
        <v>0.69750000000000001</v>
      </c>
      <c r="H162" s="95">
        <v>0.92390000000000005</v>
      </c>
      <c r="I162" s="95">
        <v>0.76229999999999998</v>
      </c>
      <c r="J162" s="95">
        <v>0.8548</v>
      </c>
      <c r="K162" s="95">
        <v>0.88170000000000004</v>
      </c>
      <c r="L162" s="95">
        <v>0.8659</v>
      </c>
      <c r="M162" s="95">
        <v>0.86170000000000002</v>
      </c>
      <c r="N162" s="95">
        <v>0.80159999999999998</v>
      </c>
      <c r="O162" s="95">
        <v>0.85309999999999997</v>
      </c>
      <c r="P162" s="95">
        <v>0.25779999999999997</v>
      </c>
      <c r="Q162" s="95">
        <v>0.1235</v>
      </c>
      <c r="R162" s="95">
        <v>8.4699999999999998E-2</v>
      </c>
      <c r="S162" s="95">
        <v>0.13220000000000001</v>
      </c>
      <c r="T162" s="95">
        <v>0.1235</v>
      </c>
      <c r="U162" s="95">
        <v>0.14749999999999999</v>
      </c>
      <c r="V162" s="95">
        <v>9.4399999999999998E-2</v>
      </c>
      <c r="W162" s="95">
        <v>0.13780000000000001</v>
      </c>
      <c r="X162" s="95">
        <v>0.66080000000000005</v>
      </c>
      <c r="Y162" s="95">
        <v>0.24629999999999999</v>
      </c>
      <c r="Z162" s="95">
        <v>0.17860000000000001</v>
      </c>
      <c r="AA162" s="95">
        <v>0.218</v>
      </c>
      <c r="AD162" s="92" t="s">
        <v>112</v>
      </c>
      <c r="AE162" s="84">
        <v>0.97909999999999997</v>
      </c>
      <c r="AF162" s="84">
        <v>0.55830000000000002</v>
      </c>
      <c r="AG162" s="84">
        <v>0.314</v>
      </c>
      <c r="AI162" s="92" t="s">
        <v>112</v>
      </c>
      <c r="AJ162" s="84">
        <v>0.9375</v>
      </c>
      <c r="AK162" s="84">
        <v>0.70130000000000003</v>
      </c>
      <c r="AL162" s="84">
        <v>0.57750000000000001</v>
      </c>
      <c r="AN162" s="92" t="s">
        <v>112</v>
      </c>
      <c r="AO162" s="84">
        <v>8.8900000000000007E-2</v>
      </c>
      <c r="AP162" s="84">
        <v>0.76739999999999997</v>
      </c>
      <c r="AQ162" s="84">
        <v>6.9999999999999999E-4</v>
      </c>
      <c r="AS162" s="92" t="s">
        <v>112</v>
      </c>
      <c r="AT162" s="84">
        <v>0.21879999999999999</v>
      </c>
      <c r="AU162" s="84">
        <v>0.70050000000000001</v>
      </c>
      <c r="AV162" s="84">
        <v>1.12E-2</v>
      </c>
    </row>
    <row r="163" spans="1:48">
      <c r="A163" s="142"/>
      <c r="B163" s="142"/>
      <c r="C163" s="39">
        <v>6.7083333333333304</v>
      </c>
      <c r="D163" s="95">
        <v>0.75549999999999995</v>
      </c>
      <c r="E163" s="95">
        <v>0.68600000000000005</v>
      </c>
      <c r="F163" s="95">
        <v>0.4032</v>
      </c>
      <c r="G163" s="95">
        <v>0.59950000000000003</v>
      </c>
      <c r="H163" s="95">
        <v>0.90859999999999996</v>
      </c>
      <c r="I163" s="95">
        <v>0.67059999999999997</v>
      </c>
      <c r="J163" s="95">
        <v>0.79820000000000002</v>
      </c>
      <c r="K163" s="95">
        <v>0.76049999999999995</v>
      </c>
      <c r="L163" s="95">
        <v>0.7258</v>
      </c>
      <c r="M163" s="95">
        <v>0.8105</v>
      </c>
      <c r="N163" s="95">
        <v>0.86299999999999999</v>
      </c>
      <c r="O163" s="95">
        <v>0.79159999999999997</v>
      </c>
      <c r="P163" s="95">
        <v>0.25390000000000001</v>
      </c>
      <c r="Q163" s="95">
        <v>0.1341</v>
      </c>
      <c r="R163" s="95">
        <v>8.1900000000000001E-2</v>
      </c>
      <c r="S163" s="95">
        <v>0.1535</v>
      </c>
      <c r="T163" s="95">
        <v>0.1341</v>
      </c>
      <c r="U163" s="95">
        <v>0.15079999999999999</v>
      </c>
      <c r="V163" s="95">
        <v>9.9599999999999994E-2</v>
      </c>
      <c r="W163" s="95">
        <v>0.13789999999999999</v>
      </c>
      <c r="X163" s="95">
        <v>0.60819999999999996</v>
      </c>
      <c r="Y163" s="95">
        <v>0.28349999999999997</v>
      </c>
      <c r="Z163" s="95">
        <v>0.18310000000000001</v>
      </c>
      <c r="AA163" s="95">
        <v>0.2165</v>
      </c>
      <c r="AD163" s="92" t="s">
        <v>113</v>
      </c>
      <c r="AE163" s="84">
        <v>0.98309999999999997</v>
      </c>
      <c r="AF163" s="84">
        <v>0.47760000000000002</v>
      </c>
      <c r="AG163" s="84">
        <v>0.50529999999999997</v>
      </c>
      <c r="AI163" s="92" t="s">
        <v>113</v>
      </c>
      <c r="AJ163" s="84">
        <v>0.91990000000000005</v>
      </c>
      <c r="AK163" s="84">
        <v>0.64970000000000006</v>
      </c>
      <c r="AL163" s="84">
        <v>0.69669999999999999</v>
      </c>
      <c r="AN163" s="92" t="s">
        <v>113</v>
      </c>
      <c r="AO163" s="84">
        <v>0.10059999999999999</v>
      </c>
      <c r="AP163" s="84">
        <v>0.68049999999999999</v>
      </c>
      <c r="AQ163" s="84">
        <v>2.3E-3</v>
      </c>
      <c r="AS163" s="92" t="s">
        <v>113</v>
      </c>
      <c r="AT163" s="84">
        <v>0.29310000000000003</v>
      </c>
      <c r="AU163" s="84">
        <v>0.71160000000000001</v>
      </c>
      <c r="AV163" s="84">
        <v>3.3099999999999997E-2</v>
      </c>
    </row>
    <row r="164" spans="1:48">
      <c r="A164" s="142"/>
      <c r="B164" s="142"/>
      <c r="C164" s="39">
        <v>6.75</v>
      </c>
      <c r="D164" s="95">
        <v>0.59240000000000004</v>
      </c>
      <c r="E164" s="95">
        <v>0.46439999999999998</v>
      </c>
      <c r="F164" s="95">
        <v>0.16539999999999999</v>
      </c>
      <c r="G164" s="95">
        <v>0.47020000000000001</v>
      </c>
      <c r="H164" s="95">
        <v>0.79049999999999998</v>
      </c>
      <c r="I164" s="95">
        <v>0.49659999999999999</v>
      </c>
      <c r="J164" s="95">
        <v>0.64259999999999995</v>
      </c>
      <c r="K164" s="95">
        <v>0.62</v>
      </c>
      <c r="L164" s="95">
        <v>0.48549999999999999</v>
      </c>
      <c r="M164" s="95">
        <v>0.67879999999999996</v>
      </c>
      <c r="N164" s="95">
        <v>0.79869999999999997</v>
      </c>
      <c r="O164" s="95">
        <v>0.64510000000000001</v>
      </c>
      <c r="P164" s="95">
        <v>0.32090000000000002</v>
      </c>
      <c r="Q164" s="95">
        <v>0.17460000000000001</v>
      </c>
      <c r="R164" s="95">
        <v>0.1043</v>
      </c>
      <c r="S164" s="95">
        <v>0.22589999999999999</v>
      </c>
      <c r="T164" s="95">
        <v>0.17460000000000001</v>
      </c>
      <c r="U164" s="95">
        <v>0.19789999999999999</v>
      </c>
      <c r="V164" s="95">
        <v>0.15409999999999999</v>
      </c>
      <c r="W164" s="95">
        <v>0.14979999999999999</v>
      </c>
      <c r="X164" s="95">
        <v>0.54859999999999998</v>
      </c>
      <c r="Y164" s="95">
        <v>0.39610000000000001</v>
      </c>
      <c r="Z164" s="95">
        <v>0.22889999999999999</v>
      </c>
      <c r="AA164" s="95">
        <v>0.24660000000000001</v>
      </c>
      <c r="AD164" s="92" t="s">
        <v>114</v>
      </c>
      <c r="AE164" s="84">
        <v>0.98660000000000003</v>
      </c>
      <c r="AF164" s="84">
        <v>0.4672</v>
      </c>
      <c r="AG164" s="84">
        <v>0.6341</v>
      </c>
      <c r="AI164" s="92" t="s">
        <v>114</v>
      </c>
      <c r="AJ164" s="84">
        <v>0.90410000000000001</v>
      </c>
      <c r="AK164" s="84">
        <v>0.65049999999999997</v>
      </c>
      <c r="AL164" s="84">
        <v>0.72470000000000001</v>
      </c>
      <c r="AN164" s="92" t="s">
        <v>114</v>
      </c>
      <c r="AO164" s="84">
        <v>6.5100000000000005E-2</v>
      </c>
      <c r="AP164" s="84">
        <v>0.58530000000000004</v>
      </c>
      <c r="AQ164" s="84">
        <v>3.0000000000000001E-3</v>
      </c>
      <c r="AS164" s="92" t="s">
        <v>114</v>
      </c>
      <c r="AT164" s="84">
        <v>0.32919999999999999</v>
      </c>
      <c r="AU164" s="84">
        <v>0.66149999999999998</v>
      </c>
      <c r="AV164" s="84">
        <v>7.7299999999999994E-2</v>
      </c>
    </row>
    <row r="165" spans="1:48">
      <c r="A165" s="142"/>
      <c r="B165" s="142"/>
      <c r="C165" s="39">
        <v>6.7916666666666696</v>
      </c>
      <c r="D165" s="95">
        <v>8.7099999999999997E-2</v>
      </c>
      <c r="E165" s="95">
        <v>6.0299999999999999E-2</v>
      </c>
      <c r="F165" s="95">
        <v>0</v>
      </c>
      <c r="G165" s="95">
        <v>0</v>
      </c>
      <c r="H165" s="95">
        <v>0.3049</v>
      </c>
      <c r="I165" s="95">
        <v>9.0499999999999997E-2</v>
      </c>
      <c r="J165" s="95">
        <v>0.32179999999999997</v>
      </c>
      <c r="K165" s="95">
        <v>0.38840000000000002</v>
      </c>
      <c r="L165" s="95">
        <v>0.1211</v>
      </c>
      <c r="M165" s="95">
        <v>0.3327</v>
      </c>
      <c r="N165" s="95">
        <v>0.54010000000000002</v>
      </c>
      <c r="O165" s="95">
        <v>0.34079999999999999</v>
      </c>
      <c r="P165" s="95">
        <v>0.31950000000000001</v>
      </c>
      <c r="Q165" s="95">
        <v>0.2606</v>
      </c>
      <c r="R165" s="95">
        <v>0.1192</v>
      </c>
      <c r="S165" s="95">
        <v>0.2903</v>
      </c>
      <c r="T165" s="95">
        <v>0.2606</v>
      </c>
      <c r="U165" s="95">
        <v>0.22650000000000001</v>
      </c>
      <c r="V165" s="95">
        <v>0.20050000000000001</v>
      </c>
      <c r="W165" s="95">
        <v>0.1991</v>
      </c>
      <c r="X165" s="95">
        <v>0.54510000000000003</v>
      </c>
      <c r="Y165" s="95">
        <v>0.46949999999999997</v>
      </c>
      <c r="Z165" s="95">
        <v>0.25090000000000001</v>
      </c>
      <c r="AA165" s="95">
        <v>0.27689999999999998</v>
      </c>
      <c r="AD165" s="92" t="s">
        <v>115</v>
      </c>
      <c r="AE165" s="84">
        <v>0.98599999999999999</v>
      </c>
      <c r="AF165" s="84">
        <v>0.55589999999999995</v>
      </c>
      <c r="AG165" s="84">
        <v>0.71650000000000003</v>
      </c>
      <c r="AI165" s="92" t="s">
        <v>115</v>
      </c>
      <c r="AJ165" s="84">
        <v>0.89039999999999997</v>
      </c>
      <c r="AK165" s="84">
        <v>0.72150000000000003</v>
      </c>
      <c r="AL165" s="84">
        <v>0.78879999999999995</v>
      </c>
      <c r="AN165" s="92" t="s">
        <v>115</v>
      </c>
      <c r="AO165" s="84">
        <v>0.1076</v>
      </c>
      <c r="AP165" s="84">
        <v>0.49180000000000001</v>
      </c>
      <c r="AQ165" s="84">
        <v>1.46E-2</v>
      </c>
      <c r="AS165" s="92" t="s">
        <v>115</v>
      </c>
      <c r="AT165" s="84">
        <v>0.40400000000000003</v>
      </c>
      <c r="AU165" s="84">
        <v>0.60240000000000005</v>
      </c>
      <c r="AV165" s="84">
        <v>0.13669999999999999</v>
      </c>
    </row>
    <row r="166" spans="1:48">
      <c r="A166" s="142"/>
      <c r="B166" s="142"/>
      <c r="C166" s="39">
        <v>6.8333333333333304</v>
      </c>
      <c r="D166" s="95">
        <v>0</v>
      </c>
      <c r="E166" s="95">
        <v>0</v>
      </c>
      <c r="F166" s="95">
        <v>0</v>
      </c>
      <c r="G166" s="95">
        <v>0</v>
      </c>
      <c r="H166" s="95">
        <v>0</v>
      </c>
      <c r="I166" s="95">
        <v>0</v>
      </c>
      <c r="J166" s="95">
        <v>1.7100000000000001E-2</v>
      </c>
      <c r="K166" s="95">
        <v>4.0899999999999999E-2</v>
      </c>
      <c r="L166" s="95">
        <v>1.4E-3</v>
      </c>
      <c r="M166" s="95">
        <v>1.6400000000000001E-2</v>
      </c>
      <c r="N166" s="95">
        <v>0.12970000000000001</v>
      </c>
      <c r="O166" s="95">
        <v>4.1099999999999998E-2</v>
      </c>
      <c r="P166" s="95">
        <v>0.38819999999999999</v>
      </c>
      <c r="Q166" s="95">
        <v>0.30280000000000001</v>
      </c>
      <c r="R166" s="95">
        <v>0.1179</v>
      </c>
      <c r="S166" s="95">
        <v>0.32169999999999999</v>
      </c>
      <c r="T166" s="95">
        <v>0.30280000000000001</v>
      </c>
      <c r="U166" s="95">
        <v>0.25659999999999999</v>
      </c>
      <c r="V166" s="95">
        <v>0.29530000000000001</v>
      </c>
      <c r="W166" s="95">
        <v>0.31850000000000001</v>
      </c>
      <c r="X166" s="95">
        <v>0.66959999999999997</v>
      </c>
      <c r="Y166" s="95">
        <v>0.60760000000000003</v>
      </c>
      <c r="Z166" s="95">
        <v>0.36399999999999999</v>
      </c>
      <c r="AA166" s="95">
        <v>0.39169999999999999</v>
      </c>
      <c r="AD166" s="92" t="s">
        <v>116</v>
      </c>
      <c r="AE166" s="84">
        <v>0.98629999999999995</v>
      </c>
      <c r="AF166" s="84">
        <v>0.58679999999999999</v>
      </c>
      <c r="AG166" s="84">
        <v>0.78949999999999998</v>
      </c>
      <c r="AI166" s="92" t="s">
        <v>116</v>
      </c>
      <c r="AJ166" s="84">
        <v>0.90920000000000001</v>
      </c>
      <c r="AK166" s="84">
        <v>0.71050000000000002</v>
      </c>
      <c r="AL166" s="84">
        <v>0.79339999999999999</v>
      </c>
      <c r="AN166" s="92" t="s">
        <v>116</v>
      </c>
      <c r="AO166" s="84">
        <v>0.122</v>
      </c>
      <c r="AP166" s="84">
        <v>0.45019999999999999</v>
      </c>
      <c r="AQ166" s="84">
        <v>2.06E-2</v>
      </c>
      <c r="AS166" s="92" t="s">
        <v>116</v>
      </c>
      <c r="AT166" s="84">
        <v>0.46400000000000002</v>
      </c>
      <c r="AU166" s="84">
        <v>0.60170000000000001</v>
      </c>
      <c r="AV166" s="84">
        <v>0.14219999999999999</v>
      </c>
    </row>
    <row r="167" spans="1:48">
      <c r="A167" s="142"/>
      <c r="B167" s="142"/>
      <c r="C167" s="39">
        <v>6.875</v>
      </c>
      <c r="D167" s="95">
        <v>0</v>
      </c>
      <c r="E167" s="95">
        <v>0</v>
      </c>
      <c r="F167" s="95">
        <v>0</v>
      </c>
      <c r="G167" s="95">
        <v>0</v>
      </c>
      <c r="H167" s="95">
        <v>0</v>
      </c>
      <c r="I167" s="95">
        <v>0</v>
      </c>
      <c r="J167" s="95">
        <v>0</v>
      </c>
      <c r="K167" s="95">
        <v>0</v>
      </c>
      <c r="L167" s="95">
        <v>0</v>
      </c>
      <c r="M167" s="95">
        <v>0</v>
      </c>
      <c r="N167" s="95">
        <v>0</v>
      </c>
      <c r="O167" s="95">
        <v>0</v>
      </c>
      <c r="P167" s="95">
        <v>0.43730000000000002</v>
      </c>
      <c r="Q167" s="95">
        <v>0.32840000000000003</v>
      </c>
      <c r="R167" s="95">
        <v>0.123</v>
      </c>
      <c r="S167" s="95">
        <v>0.35360000000000003</v>
      </c>
      <c r="T167" s="95">
        <v>0.32840000000000003</v>
      </c>
      <c r="U167" s="95">
        <v>0.28179999999999999</v>
      </c>
      <c r="V167" s="95">
        <v>0.3921</v>
      </c>
      <c r="W167" s="95">
        <v>0.47460000000000002</v>
      </c>
      <c r="X167" s="95">
        <v>0.75929999999999997</v>
      </c>
      <c r="Y167" s="95">
        <v>0.67079999999999995</v>
      </c>
      <c r="Z167" s="95">
        <v>0.48930000000000001</v>
      </c>
      <c r="AA167" s="95">
        <v>0.51390000000000002</v>
      </c>
      <c r="AD167" s="92" t="s">
        <v>117</v>
      </c>
      <c r="AE167" s="84">
        <v>0.84809999999999997</v>
      </c>
      <c r="AF167" s="84">
        <v>0.51270000000000004</v>
      </c>
      <c r="AG167" s="84">
        <v>0.47249999999999998</v>
      </c>
      <c r="AI167" s="92" t="s">
        <v>117</v>
      </c>
      <c r="AJ167" s="84">
        <v>0.85960000000000003</v>
      </c>
      <c r="AK167" s="84">
        <v>0.66069999999999995</v>
      </c>
      <c r="AL167" s="84">
        <v>0.67500000000000004</v>
      </c>
      <c r="AN167" s="92" t="s">
        <v>117</v>
      </c>
      <c r="AO167" s="84">
        <v>0.1472</v>
      </c>
      <c r="AP167" s="84">
        <v>0.43080000000000002</v>
      </c>
      <c r="AQ167" s="84">
        <v>5.21E-2</v>
      </c>
      <c r="AS167" s="92" t="s">
        <v>117</v>
      </c>
      <c r="AT167" s="84">
        <v>0.37840000000000001</v>
      </c>
      <c r="AU167" s="84">
        <v>0.5423</v>
      </c>
      <c r="AV167" s="84">
        <v>0.1696</v>
      </c>
    </row>
    <row r="168" spans="1:48">
      <c r="A168" s="142"/>
      <c r="B168" s="142"/>
      <c r="C168" s="39">
        <v>6.9166666666666696</v>
      </c>
      <c r="D168" s="95">
        <v>0</v>
      </c>
      <c r="E168" s="95">
        <v>0</v>
      </c>
      <c r="F168" s="95">
        <v>0</v>
      </c>
      <c r="G168" s="95">
        <v>0</v>
      </c>
      <c r="H168" s="95">
        <v>0</v>
      </c>
      <c r="I168" s="95">
        <v>0</v>
      </c>
      <c r="J168" s="95">
        <v>0</v>
      </c>
      <c r="K168" s="95">
        <v>0</v>
      </c>
      <c r="L168" s="95">
        <v>0</v>
      </c>
      <c r="M168" s="95">
        <v>0</v>
      </c>
      <c r="N168" s="95">
        <v>0</v>
      </c>
      <c r="O168" s="95">
        <v>0</v>
      </c>
      <c r="P168" s="95">
        <v>0.39479999999999998</v>
      </c>
      <c r="Q168" s="95">
        <v>0.36149999999999999</v>
      </c>
      <c r="R168" s="95">
        <v>0.1105</v>
      </c>
      <c r="S168" s="95">
        <v>0.33460000000000001</v>
      </c>
      <c r="T168" s="95">
        <v>0.36149999999999999</v>
      </c>
      <c r="U168" s="95">
        <v>0.26500000000000001</v>
      </c>
      <c r="V168" s="95">
        <v>0.38390000000000002</v>
      </c>
      <c r="W168" s="95">
        <v>0.46289999999999998</v>
      </c>
      <c r="X168" s="95">
        <v>0.60540000000000005</v>
      </c>
      <c r="Y168" s="95">
        <v>0.66790000000000005</v>
      </c>
      <c r="Z168" s="95">
        <v>0.52029999999999998</v>
      </c>
      <c r="AA168" s="95">
        <v>0.50819999999999999</v>
      </c>
      <c r="AD168" s="92" t="s">
        <v>118</v>
      </c>
      <c r="AE168" s="84">
        <v>0.46779999999999999</v>
      </c>
      <c r="AF168" s="84">
        <v>0</v>
      </c>
      <c r="AG168" s="84">
        <v>0</v>
      </c>
      <c r="AI168" s="92" t="s">
        <v>118</v>
      </c>
      <c r="AJ168" s="84">
        <v>0.62190000000000001</v>
      </c>
      <c r="AK168" s="84">
        <v>0.23549999999999999</v>
      </c>
      <c r="AL168" s="84">
        <v>0.15629999999999999</v>
      </c>
      <c r="AN168" s="92" t="s">
        <v>118</v>
      </c>
      <c r="AO168" s="84">
        <v>0.17899999999999999</v>
      </c>
      <c r="AP168" s="84">
        <v>0.45229999999999998</v>
      </c>
      <c r="AQ168" s="84">
        <v>0.10349999999999999</v>
      </c>
      <c r="AS168" s="92" t="s">
        <v>118</v>
      </c>
      <c r="AT168" s="84">
        <v>0.40970000000000001</v>
      </c>
      <c r="AU168" s="84">
        <v>0.56869999999999998</v>
      </c>
      <c r="AV168" s="84">
        <v>0.2054</v>
      </c>
    </row>
    <row r="169" spans="1:48">
      <c r="A169" s="142"/>
      <c r="B169" s="142"/>
      <c r="C169" s="39">
        <v>6.9583333333333304</v>
      </c>
      <c r="D169" s="95">
        <v>0</v>
      </c>
      <c r="E169" s="95">
        <v>0</v>
      </c>
      <c r="F169" s="95">
        <v>0</v>
      </c>
      <c r="G169" s="95">
        <v>0</v>
      </c>
      <c r="H169" s="95">
        <v>0</v>
      </c>
      <c r="I169" s="95">
        <v>0</v>
      </c>
      <c r="J169" s="95">
        <v>0</v>
      </c>
      <c r="K169" s="95">
        <v>0</v>
      </c>
      <c r="L169" s="95">
        <v>0</v>
      </c>
      <c r="M169" s="95">
        <v>0</v>
      </c>
      <c r="N169" s="95">
        <v>0</v>
      </c>
      <c r="O169" s="95">
        <v>0</v>
      </c>
      <c r="P169" s="95">
        <v>0.34870000000000001</v>
      </c>
      <c r="Q169" s="95">
        <v>0.41389999999999999</v>
      </c>
      <c r="R169" s="95">
        <v>0.1198</v>
      </c>
      <c r="S169" s="95">
        <v>0.35310000000000002</v>
      </c>
      <c r="T169" s="95">
        <v>0.41389999999999999</v>
      </c>
      <c r="U169" s="95">
        <v>0.2656</v>
      </c>
      <c r="V169" s="95">
        <v>0.42099999999999999</v>
      </c>
      <c r="W169" s="95">
        <v>0.435</v>
      </c>
      <c r="X169" s="95">
        <v>0.4526</v>
      </c>
      <c r="Y169" s="95">
        <v>0.4728</v>
      </c>
      <c r="Z169" s="95">
        <v>0.53180000000000005</v>
      </c>
      <c r="AA169" s="95">
        <v>0.48570000000000002</v>
      </c>
      <c r="AD169" s="92" t="s">
        <v>119</v>
      </c>
      <c r="AE169" s="84">
        <v>0.16900000000000001</v>
      </c>
      <c r="AF169" s="84">
        <v>0</v>
      </c>
      <c r="AG169" s="84">
        <v>0</v>
      </c>
      <c r="AI169" s="92" t="s">
        <v>119</v>
      </c>
      <c r="AJ169" s="84">
        <v>0.2379</v>
      </c>
      <c r="AK169" s="84">
        <v>0</v>
      </c>
      <c r="AL169" s="84">
        <v>0</v>
      </c>
      <c r="AN169" s="92" t="s">
        <v>119</v>
      </c>
      <c r="AO169" s="84">
        <v>0.20230000000000001</v>
      </c>
      <c r="AP169" s="84">
        <v>0.51229999999999998</v>
      </c>
      <c r="AQ169" s="84">
        <v>0.19589999999999999</v>
      </c>
      <c r="AS169" s="92" t="s">
        <v>119</v>
      </c>
      <c r="AT169" s="84">
        <v>0.3871</v>
      </c>
      <c r="AU169" s="84">
        <v>0.62649999999999995</v>
      </c>
      <c r="AV169" s="84">
        <v>0.3327</v>
      </c>
    </row>
    <row r="170" spans="1:48">
      <c r="A170" s="142"/>
      <c r="B170" s="142"/>
      <c r="C170" s="39">
        <v>7</v>
      </c>
      <c r="D170" s="95">
        <v>0</v>
      </c>
      <c r="E170" s="95">
        <v>0</v>
      </c>
      <c r="F170" s="95">
        <v>0</v>
      </c>
      <c r="G170" s="95">
        <v>0</v>
      </c>
      <c r="H170" s="95">
        <v>0</v>
      </c>
      <c r="I170" s="95">
        <v>0</v>
      </c>
      <c r="J170" s="95">
        <v>0</v>
      </c>
      <c r="K170" s="95">
        <v>0</v>
      </c>
      <c r="L170" s="95">
        <v>0</v>
      </c>
      <c r="M170" s="95">
        <v>0</v>
      </c>
      <c r="N170" s="95">
        <v>0</v>
      </c>
      <c r="O170" s="95">
        <v>0</v>
      </c>
      <c r="P170" s="95">
        <v>0.41360000000000002</v>
      </c>
      <c r="Q170" s="95">
        <v>0.52639999999999998</v>
      </c>
      <c r="R170" s="95">
        <v>0.1285</v>
      </c>
      <c r="S170" s="95">
        <v>0.46289999999999998</v>
      </c>
      <c r="T170" s="95">
        <v>0.52639999999999998</v>
      </c>
      <c r="U170" s="95">
        <v>0.3226</v>
      </c>
      <c r="V170" s="95">
        <v>0.48520000000000002</v>
      </c>
      <c r="W170" s="95">
        <v>0.49859999999999999</v>
      </c>
      <c r="X170" s="95">
        <v>0.32140000000000002</v>
      </c>
      <c r="Y170" s="95">
        <v>0.42849999999999999</v>
      </c>
      <c r="Z170" s="95">
        <v>0.53439999999999999</v>
      </c>
      <c r="AA170" s="95">
        <v>0.49170000000000003</v>
      </c>
      <c r="AD170" s="92" t="s">
        <v>120</v>
      </c>
      <c r="AE170" s="84">
        <v>0</v>
      </c>
      <c r="AF170" s="84">
        <v>0</v>
      </c>
      <c r="AG170" s="84">
        <v>0</v>
      </c>
      <c r="AI170" s="92" t="s">
        <v>120</v>
      </c>
      <c r="AJ170" s="84">
        <v>2.5399999999999999E-2</v>
      </c>
      <c r="AK170" s="84">
        <v>0</v>
      </c>
      <c r="AL170" s="84">
        <v>0</v>
      </c>
      <c r="AN170" s="92" t="s">
        <v>120</v>
      </c>
      <c r="AO170" s="84">
        <v>0.27860000000000001</v>
      </c>
      <c r="AP170" s="84">
        <v>0.58830000000000005</v>
      </c>
      <c r="AQ170" s="84">
        <v>0.26440000000000002</v>
      </c>
      <c r="AS170" s="92" t="s">
        <v>120</v>
      </c>
      <c r="AT170" s="84">
        <v>0.36909999999999998</v>
      </c>
      <c r="AU170" s="84">
        <v>0.7288</v>
      </c>
      <c r="AV170" s="84">
        <v>0.4582</v>
      </c>
    </row>
    <row r="171" spans="1:48">
      <c r="A171" s="142" t="s">
        <v>79</v>
      </c>
      <c r="B171" s="142"/>
      <c r="C171" s="5">
        <v>7.0416666666666696</v>
      </c>
      <c r="D171" s="84">
        <v>0</v>
      </c>
      <c r="E171" s="84">
        <v>0</v>
      </c>
      <c r="F171" s="84">
        <v>0</v>
      </c>
      <c r="G171" s="84">
        <v>0</v>
      </c>
      <c r="H171" s="84">
        <v>0</v>
      </c>
      <c r="I171" s="84">
        <v>0</v>
      </c>
      <c r="J171" s="84">
        <v>0</v>
      </c>
      <c r="K171" s="84">
        <v>0</v>
      </c>
      <c r="L171" s="84">
        <v>0</v>
      </c>
      <c r="M171" s="84">
        <v>0</v>
      </c>
      <c r="N171" s="84">
        <v>0</v>
      </c>
      <c r="O171" s="84">
        <v>0</v>
      </c>
      <c r="P171" s="84">
        <v>0.35239999999999999</v>
      </c>
      <c r="Q171" s="84">
        <v>0.58809999999999996</v>
      </c>
      <c r="R171" s="84">
        <v>0.12609999999999999</v>
      </c>
      <c r="S171" s="84">
        <v>0.49509999999999998</v>
      </c>
      <c r="T171" s="84">
        <v>0.58809999999999996</v>
      </c>
      <c r="U171" s="84">
        <v>0.31809999999999999</v>
      </c>
      <c r="V171" s="84">
        <v>0.27260000000000001</v>
      </c>
      <c r="W171" s="84">
        <v>0.40739999999999998</v>
      </c>
      <c r="X171" s="84">
        <v>0.1638</v>
      </c>
      <c r="Y171" s="84">
        <v>0.25009999999999999</v>
      </c>
      <c r="Z171" s="84">
        <v>0.46239999999999998</v>
      </c>
      <c r="AA171" s="84">
        <v>0.38490000000000002</v>
      </c>
      <c r="AD171" s="92" t="s">
        <v>121</v>
      </c>
      <c r="AE171" s="84">
        <v>0</v>
      </c>
      <c r="AF171" s="84">
        <v>0</v>
      </c>
      <c r="AG171" s="84">
        <v>0</v>
      </c>
      <c r="AI171" s="92" t="s">
        <v>121</v>
      </c>
      <c r="AJ171" s="84">
        <v>0</v>
      </c>
      <c r="AK171" s="84">
        <v>0</v>
      </c>
      <c r="AL171" s="84">
        <v>0</v>
      </c>
      <c r="AN171" s="92" t="s">
        <v>121</v>
      </c>
      <c r="AO171" s="84">
        <v>0.3594</v>
      </c>
      <c r="AP171" s="84">
        <v>0.60429999999999995</v>
      </c>
      <c r="AQ171" s="84">
        <v>0.33050000000000002</v>
      </c>
      <c r="AS171" s="92" t="s">
        <v>121</v>
      </c>
      <c r="AT171" s="84">
        <v>0.34720000000000001</v>
      </c>
      <c r="AU171" s="84">
        <v>0.77210000000000001</v>
      </c>
      <c r="AV171" s="84">
        <v>0.5806</v>
      </c>
    </row>
    <row r="172" spans="1:48">
      <c r="A172" s="142"/>
      <c r="B172" s="142"/>
      <c r="C172" s="5">
        <v>7.0833333333333304</v>
      </c>
      <c r="D172" s="84">
        <v>0</v>
      </c>
      <c r="E172" s="84">
        <v>0</v>
      </c>
      <c r="F172" s="84">
        <v>0</v>
      </c>
      <c r="G172" s="84">
        <v>0</v>
      </c>
      <c r="H172" s="84">
        <v>0</v>
      </c>
      <c r="I172" s="84">
        <v>0</v>
      </c>
      <c r="J172" s="84">
        <v>0</v>
      </c>
      <c r="K172" s="84">
        <v>0</v>
      </c>
      <c r="L172" s="84">
        <v>0</v>
      </c>
      <c r="M172" s="84">
        <v>0</v>
      </c>
      <c r="N172" s="84">
        <v>0</v>
      </c>
      <c r="O172" s="84">
        <v>0</v>
      </c>
      <c r="P172" s="84">
        <v>0.33129999999999998</v>
      </c>
      <c r="Q172" s="84">
        <v>0.53410000000000002</v>
      </c>
      <c r="R172" s="84">
        <v>0.1147</v>
      </c>
      <c r="S172" s="84">
        <v>0.47520000000000001</v>
      </c>
      <c r="T172" s="84">
        <v>0.53410000000000002</v>
      </c>
      <c r="U172" s="84">
        <v>0.29720000000000002</v>
      </c>
      <c r="V172" s="84">
        <v>0.42509999999999998</v>
      </c>
      <c r="W172" s="84">
        <v>0.49630000000000002</v>
      </c>
      <c r="X172" s="84">
        <v>0.12870000000000001</v>
      </c>
      <c r="Y172" s="84">
        <v>0.22120000000000001</v>
      </c>
      <c r="Z172" s="84">
        <v>0.46029999999999999</v>
      </c>
      <c r="AA172" s="84">
        <v>0.41589999999999999</v>
      </c>
      <c r="AD172" s="92" t="s">
        <v>122</v>
      </c>
      <c r="AE172" s="84">
        <v>0</v>
      </c>
      <c r="AF172" s="84">
        <v>0</v>
      </c>
      <c r="AG172" s="84">
        <v>0</v>
      </c>
      <c r="AI172" s="92" t="s">
        <v>122</v>
      </c>
      <c r="AJ172" s="84">
        <v>0</v>
      </c>
      <c r="AK172" s="84">
        <v>0</v>
      </c>
      <c r="AL172" s="84">
        <v>0</v>
      </c>
      <c r="AN172" s="92" t="s">
        <v>122</v>
      </c>
      <c r="AO172" s="84">
        <v>0.43559999999999999</v>
      </c>
      <c r="AP172" s="84">
        <v>0.6573</v>
      </c>
      <c r="AQ172" s="84">
        <v>0.30359999999999998</v>
      </c>
      <c r="AS172" s="92" t="s">
        <v>122</v>
      </c>
      <c r="AT172" s="84">
        <v>0.27989999999999998</v>
      </c>
      <c r="AU172" s="84">
        <v>0.81559999999999999</v>
      </c>
      <c r="AV172" s="84">
        <v>0.52700000000000002</v>
      </c>
    </row>
    <row r="173" spans="1:48">
      <c r="A173" s="142"/>
      <c r="B173" s="142"/>
      <c r="C173" s="5">
        <v>7.125</v>
      </c>
      <c r="D173" s="84">
        <v>0</v>
      </c>
      <c r="E173" s="84">
        <v>0</v>
      </c>
      <c r="F173" s="84">
        <v>0</v>
      </c>
      <c r="G173" s="84">
        <v>0</v>
      </c>
      <c r="H173" s="84">
        <v>0</v>
      </c>
      <c r="I173" s="84">
        <v>0</v>
      </c>
      <c r="J173" s="84">
        <v>0</v>
      </c>
      <c r="K173" s="84">
        <v>0</v>
      </c>
      <c r="L173" s="84">
        <v>0</v>
      </c>
      <c r="M173" s="84">
        <v>0</v>
      </c>
      <c r="N173" s="84">
        <v>0</v>
      </c>
      <c r="O173" s="84">
        <v>0</v>
      </c>
      <c r="P173" s="84">
        <v>0.28160000000000002</v>
      </c>
      <c r="Q173" s="84">
        <v>0.48659999999999998</v>
      </c>
      <c r="R173" s="84">
        <v>9.9299999999999999E-2</v>
      </c>
      <c r="S173" s="84">
        <v>0.41210000000000002</v>
      </c>
      <c r="T173" s="84">
        <v>0.48659999999999998</v>
      </c>
      <c r="U173" s="84">
        <v>0.25879999999999997</v>
      </c>
      <c r="V173" s="84">
        <v>0.35470000000000002</v>
      </c>
      <c r="W173" s="84">
        <v>0.41439999999999999</v>
      </c>
      <c r="X173" s="84">
        <v>0.12989999999999999</v>
      </c>
      <c r="Y173" s="84">
        <v>0.2261</v>
      </c>
      <c r="Z173" s="84">
        <v>0.43330000000000002</v>
      </c>
      <c r="AA173" s="84">
        <v>0.37619999999999998</v>
      </c>
      <c r="AD173" s="92" t="s">
        <v>123</v>
      </c>
      <c r="AE173" s="84">
        <v>0</v>
      </c>
      <c r="AF173" s="84">
        <v>0</v>
      </c>
      <c r="AG173" s="84">
        <v>0</v>
      </c>
      <c r="AI173" s="92" t="s">
        <v>123</v>
      </c>
      <c r="AJ173" s="84">
        <v>0</v>
      </c>
      <c r="AK173" s="84">
        <v>0</v>
      </c>
      <c r="AL173" s="84">
        <v>0</v>
      </c>
      <c r="AN173" s="92" t="s">
        <v>123</v>
      </c>
      <c r="AO173" s="84">
        <v>0.60350000000000004</v>
      </c>
      <c r="AP173" s="84">
        <v>0.65280000000000005</v>
      </c>
      <c r="AQ173" s="84">
        <v>0.39119999999999999</v>
      </c>
      <c r="AS173" s="92" t="s">
        <v>123</v>
      </c>
      <c r="AT173" s="84">
        <v>0.3508</v>
      </c>
      <c r="AU173" s="84">
        <v>0.81530000000000002</v>
      </c>
      <c r="AV173" s="84">
        <v>0.53690000000000004</v>
      </c>
    </row>
    <row r="174" spans="1:48">
      <c r="A174" s="142"/>
      <c r="B174" s="142"/>
      <c r="C174" s="5">
        <v>7.1666666666666696</v>
      </c>
      <c r="D174" s="84">
        <v>0</v>
      </c>
      <c r="E174" s="84">
        <v>0</v>
      </c>
      <c r="F174" s="84">
        <v>0</v>
      </c>
      <c r="G174" s="84">
        <v>0</v>
      </c>
      <c r="H174" s="84">
        <v>0</v>
      </c>
      <c r="I174" s="84">
        <v>0</v>
      </c>
      <c r="J174" s="84">
        <v>0</v>
      </c>
      <c r="K174" s="84">
        <v>0</v>
      </c>
      <c r="L174" s="84">
        <v>0</v>
      </c>
      <c r="M174" s="84">
        <v>0</v>
      </c>
      <c r="N174" s="84">
        <v>0</v>
      </c>
      <c r="O174" s="84">
        <v>0</v>
      </c>
      <c r="P174" s="84">
        <v>0.2455</v>
      </c>
      <c r="Q174" s="84">
        <v>0.40229999999999999</v>
      </c>
      <c r="R174" s="84">
        <v>9.7500000000000003E-2</v>
      </c>
      <c r="S174" s="84">
        <v>0.34970000000000001</v>
      </c>
      <c r="T174" s="84">
        <v>0.40229999999999999</v>
      </c>
      <c r="U174" s="84">
        <v>0.22550000000000001</v>
      </c>
      <c r="V174" s="84">
        <v>0.26929999999999998</v>
      </c>
      <c r="W174" s="84">
        <v>0.33529999999999999</v>
      </c>
      <c r="X174" s="84">
        <v>0.1153</v>
      </c>
      <c r="Y174" s="84">
        <v>0.20580000000000001</v>
      </c>
      <c r="Z174" s="84">
        <v>0.4531</v>
      </c>
      <c r="AA174" s="84">
        <v>0.35610000000000003</v>
      </c>
      <c r="AD174" s="92" t="s">
        <v>124</v>
      </c>
      <c r="AE174" s="84">
        <v>0</v>
      </c>
      <c r="AF174" s="84">
        <v>0</v>
      </c>
      <c r="AG174" s="84">
        <v>0</v>
      </c>
      <c r="AI174" s="92" t="s">
        <v>124</v>
      </c>
      <c r="AJ174" s="84">
        <v>0</v>
      </c>
      <c r="AK174" s="84">
        <v>0</v>
      </c>
      <c r="AL174" s="84">
        <v>0</v>
      </c>
      <c r="AN174" s="92" t="s">
        <v>124</v>
      </c>
      <c r="AO174" s="84">
        <v>0.54290000000000005</v>
      </c>
      <c r="AP174" s="84">
        <v>0.69830000000000003</v>
      </c>
      <c r="AQ174" s="84">
        <v>0.4481</v>
      </c>
      <c r="AS174" s="92" t="s">
        <v>124</v>
      </c>
      <c r="AT174" s="84">
        <v>0.45789999999999997</v>
      </c>
      <c r="AU174" s="84">
        <v>0.76759999999999995</v>
      </c>
      <c r="AV174" s="84">
        <v>0.58069999999999999</v>
      </c>
    </row>
    <row r="175" spans="1:48">
      <c r="A175" s="142"/>
      <c r="B175" s="142"/>
      <c r="C175" s="5">
        <v>7.2083333333333304</v>
      </c>
      <c r="D175" s="84">
        <v>0</v>
      </c>
      <c r="E175" s="84">
        <v>0</v>
      </c>
      <c r="F175" s="84">
        <v>0</v>
      </c>
      <c r="G175" s="84">
        <v>0</v>
      </c>
      <c r="H175" s="84">
        <v>0</v>
      </c>
      <c r="I175" s="84">
        <v>0</v>
      </c>
      <c r="J175" s="84">
        <v>0</v>
      </c>
      <c r="K175" s="84">
        <v>0</v>
      </c>
      <c r="L175" s="84">
        <v>0</v>
      </c>
      <c r="M175" s="84">
        <v>0</v>
      </c>
      <c r="N175" s="84">
        <v>0</v>
      </c>
      <c r="O175" s="84">
        <v>0</v>
      </c>
      <c r="P175" s="84">
        <v>0.24540000000000001</v>
      </c>
      <c r="Q175" s="84">
        <v>0.37980000000000003</v>
      </c>
      <c r="R175" s="84">
        <v>8.4099999999999994E-2</v>
      </c>
      <c r="S175" s="84">
        <v>0.34760000000000002</v>
      </c>
      <c r="T175" s="84">
        <v>0.37980000000000003</v>
      </c>
      <c r="U175" s="84">
        <v>0.217</v>
      </c>
      <c r="V175" s="84">
        <v>0.20619999999999999</v>
      </c>
      <c r="W175" s="84">
        <v>0.27339999999999998</v>
      </c>
      <c r="X175" s="84">
        <v>0.1027</v>
      </c>
      <c r="Y175" s="84">
        <v>0.16189999999999999</v>
      </c>
      <c r="Z175" s="84">
        <v>0.47160000000000002</v>
      </c>
      <c r="AA175" s="84">
        <v>0.34089999999999998</v>
      </c>
    </row>
    <row r="176" spans="1:48">
      <c r="A176" s="142"/>
      <c r="B176" s="142"/>
      <c r="C176" s="5">
        <v>7.25</v>
      </c>
      <c r="D176" s="84">
        <v>0</v>
      </c>
      <c r="E176" s="84">
        <v>0</v>
      </c>
      <c r="F176" s="84">
        <v>0</v>
      </c>
      <c r="G176" s="84">
        <v>0</v>
      </c>
      <c r="H176" s="84">
        <v>0</v>
      </c>
      <c r="I176" s="84">
        <v>0</v>
      </c>
      <c r="J176" s="84">
        <v>2.0000000000000001E-4</v>
      </c>
      <c r="K176" s="84">
        <v>3.5999999999999999E-3</v>
      </c>
      <c r="L176" s="84">
        <v>0</v>
      </c>
      <c r="M176" s="84">
        <v>0</v>
      </c>
      <c r="N176" s="84">
        <v>0</v>
      </c>
      <c r="O176" s="84">
        <v>8.0000000000000004E-4</v>
      </c>
      <c r="P176" s="84">
        <v>0.25509999999999999</v>
      </c>
      <c r="Q176" s="84">
        <v>0.35170000000000001</v>
      </c>
      <c r="R176" s="84">
        <v>8.2900000000000001E-2</v>
      </c>
      <c r="S176" s="84">
        <v>0.36919999999999997</v>
      </c>
      <c r="T176" s="84">
        <v>0.35170000000000001</v>
      </c>
      <c r="U176" s="84">
        <v>0.2203</v>
      </c>
      <c r="V176" s="84">
        <v>0.18479999999999999</v>
      </c>
      <c r="W176" s="84">
        <v>0.19450000000000001</v>
      </c>
      <c r="X176" s="84">
        <v>7.5800000000000006E-2</v>
      </c>
      <c r="Y176" s="84">
        <v>0.16259999999999999</v>
      </c>
      <c r="Z176" s="84">
        <v>0.44259999999999999</v>
      </c>
      <c r="AA176" s="84">
        <v>0.30299999999999999</v>
      </c>
    </row>
    <row r="177" spans="1:38">
      <c r="A177" s="142"/>
      <c r="B177" s="142"/>
      <c r="C177" s="5">
        <v>7.2916666666666696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9.8000000000000004E-2</v>
      </c>
      <c r="K177" s="84">
        <v>0.1696</v>
      </c>
      <c r="L177" s="84">
        <v>6.9199999999999998E-2</v>
      </c>
      <c r="M177" s="84">
        <v>0.1193</v>
      </c>
      <c r="N177" s="84">
        <v>7.7700000000000005E-2</v>
      </c>
      <c r="O177" s="84">
        <v>0.10680000000000001</v>
      </c>
      <c r="P177" s="84">
        <v>0.2616</v>
      </c>
      <c r="Q177" s="84">
        <v>0.36730000000000002</v>
      </c>
      <c r="R177" s="84">
        <v>8.1799999999999998E-2</v>
      </c>
      <c r="S177" s="84">
        <v>0.38840000000000002</v>
      </c>
      <c r="T177" s="84">
        <v>0.36730000000000002</v>
      </c>
      <c r="U177" s="84">
        <v>0.22739999999999999</v>
      </c>
      <c r="V177" s="84">
        <v>0.1676</v>
      </c>
      <c r="W177" s="84">
        <v>0.13220000000000001</v>
      </c>
      <c r="X177" s="84">
        <v>7.6700000000000004E-2</v>
      </c>
      <c r="Y177" s="84">
        <v>0.1583</v>
      </c>
      <c r="Z177" s="84">
        <v>0.35470000000000002</v>
      </c>
      <c r="AA177" s="84">
        <v>0.24279999999999999</v>
      </c>
      <c r="AL177" s="84">
        <f>AVERAGE(AJ35:AL58,AJ64:AL87,AJ93:AL116,AJ122:AL145,AJ151:AL174)</f>
        <v>0.28487333333333326</v>
      </c>
    </row>
    <row r="178" spans="1:38">
      <c r="A178" s="142"/>
      <c r="B178" s="142"/>
      <c r="C178" s="5">
        <v>7.3333333333333304</v>
      </c>
      <c r="D178" s="84">
        <v>0</v>
      </c>
      <c r="E178" s="84">
        <v>0</v>
      </c>
      <c r="F178" s="84">
        <v>0</v>
      </c>
      <c r="G178" s="84">
        <v>0</v>
      </c>
      <c r="H178" s="84">
        <v>0</v>
      </c>
      <c r="I178" s="84">
        <v>0</v>
      </c>
      <c r="J178" s="84">
        <v>0.50739999999999996</v>
      </c>
      <c r="K178" s="84">
        <v>0.58489999999999998</v>
      </c>
      <c r="L178" s="84">
        <v>0.55210000000000004</v>
      </c>
      <c r="M178" s="84">
        <v>0.51090000000000002</v>
      </c>
      <c r="N178" s="84">
        <v>0.49819999999999998</v>
      </c>
      <c r="O178" s="84">
        <v>0.53069999999999995</v>
      </c>
      <c r="P178" s="84">
        <v>0.1855</v>
      </c>
      <c r="Q178" s="84">
        <v>0.2283</v>
      </c>
      <c r="R178" s="84">
        <v>5.6300000000000003E-2</v>
      </c>
      <c r="S178" s="84">
        <v>0.24709999999999999</v>
      </c>
      <c r="T178" s="84">
        <v>0.2283</v>
      </c>
      <c r="U178" s="84">
        <v>0.15110000000000001</v>
      </c>
      <c r="V178" s="84">
        <v>0.11409999999999999</v>
      </c>
      <c r="W178" s="84">
        <v>0.13270000000000001</v>
      </c>
      <c r="X178" s="84">
        <v>7.6300000000000007E-2</v>
      </c>
      <c r="Y178" s="84">
        <v>0.1268</v>
      </c>
      <c r="Z178" s="84">
        <v>0.24909999999999999</v>
      </c>
      <c r="AA178" s="84">
        <v>0.18240000000000001</v>
      </c>
    </row>
    <row r="179" spans="1:38">
      <c r="A179" s="142"/>
      <c r="B179" s="142"/>
      <c r="C179" s="5">
        <v>7.375</v>
      </c>
      <c r="D179" s="84">
        <v>0.188</v>
      </c>
      <c r="E179" s="84">
        <v>0.2351</v>
      </c>
      <c r="F179" s="84">
        <v>7.8600000000000003E-2</v>
      </c>
      <c r="G179" s="84">
        <v>0.14080000000000001</v>
      </c>
      <c r="H179" s="84">
        <v>8.0100000000000005E-2</v>
      </c>
      <c r="I179" s="84">
        <v>0.14449999999999999</v>
      </c>
      <c r="J179" s="84">
        <v>0.76190000000000002</v>
      </c>
      <c r="K179" s="84">
        <v>0.79690000000000005</v>
      </c>
      <c r="L179" s="84">
        <v>0.76580000000000004</v>
      </c>
      <c r="M179" s="84">
        <v>0.66110000000000002</v>
      </c>
      <c r="N179" s="84">
        <v>0.79369999999999996</v>
      </c>
      <c r="O179" s="84">
        <v>0.75590000000000002</v>
      </c>
      <c r="P179" s="84">
        <v>0.1338</v>
      </c>
      <c r="Q179" s="84">
        <v>0.13900000000000001</v>
      </c>
      <c r="R179" s="84">
        <v>3.7400000000000003E-2</v>
      </c>
      <c r="S179" s="84">
        <v>0.15329999999999999</v>
      </c>
      <c r="T179" s="84">
        <v>0.13900000000000001</v>
      </c>
      <c r="U179" s="84">
        <v>9.9699999999999997E-2</v>
      </c>
      <c r="V179" s="84">
        <v>8.5000000000000006E-2</v>
      </c>
      <c r="W179" s="84">
        <v>0.1517</v>
      </c>
      <c r="X179" s="84">
        <v>8.2900000000000001E-2</v>
      </c>
      <c r="Y179" s="84">
        <v>0.1313</v>
      </c>
      <c r="Z179" s="84">
        <v>0.17580000000000001</v>
      </c>
      <c r="AA179" s="84">
        <v>0.14749999999999999</v>
      </c>
    </row>
    <row r="180" spans="1:38">
      <c r="A180" s="142"/>
      <c r="B180" s="142"/>
      <c r="C180" s="5">
        <v>7.4166666666666696</v>
      </c>
      <c r="D180" s="84">
        <v>0.51459999999999995</v>
      </c>
      <c r="E180" s="84">
        <v>0.69</v>
      </c>
      <c r="F180" s="84">
        <v>0.21190000000000001</v>
      </c>
      <c r="G180" s="84">
        <v>0.43020000000000003</v>
      </c>
      <c r="H180" s="84">
        <v>0.3911</v>
      </c>
      <c r="I180" s="84">
        <v>0.4476</v>
      </c>
      <c r="J180" s="84">
        <v>0.82450000000000001</v>
      </c>
      <c r="K180" s="84">
        <v>0.86899999999999999</v>
      </c>
      <c r="L180" s="84">
        <v>0.83919999999999995</v>
      </c>
      <c r="M180" s="84">
        <v>0.7903</v>
      </c>
      <c r="N180" s="84">
        <v>0.89880000000000004</v>
      </c>
      <c r="O180" s="84">
        <v>0.84430000000000005</v>
      </c>
      <c r="P180" s="84">
        <v>0.1124</v>
      </c>
      <c r="Q180" s="84">
        <v>9.9699999999999997E-2</v>
      </c>
      <c r="R180" s="84">
        <v>3.5400000000000001E-2</v>
      </c>
      <c r="S180" s="84">
        <v>0.1145</v>
      </c>
      <c r="T180" s="84">
        <v>9.9699999999999997E-2</v>
      </c>
      <c r="U180" s="84">
        <v>8.0500000000000002E-2</v>
      </c>
      <c r="V180" s="84">
        <v>7.7499999999999999E-2</v>
      </c>
      <c r="W180" s="84">
        <v>0.16339999999999999</v>
      </c>
      <c r="X180" s="84">
        <v>6.6199999999999995E-2</v>
      </c>
      <c r="Y180" s="84">
        <v>7.1300000000000002E-2</v>
      </c>
      <c r="Z180" s="84">
        <v>0.1149</v>
      </c>
      <c r="AA180" s="84">
        <v>0.11409999999999999</v>
      </c>
    </row>
    <row r="181" spans="1:38">
      <c r="A181" s="142"/>
      <c r="B181" s="142"/>
      <c r="C181" s="5">
        <v>7.4583333333333304</v>
      </c>
      <c r="D181" s="84">
        <v>0.69910000000000005</v>
      </c>
      <c r="E181" s="84">
        <v>0.86150000000000004</v>
      </c>
      <c r="F181" s="84">
        <v>0.4204</v>
      </c>
      <c r="G181" s="84">
        <v>0.74990000000000001</v>
      </c>
      <c r="H181" s="84">
        <v>0.7329</v>
      </c>
      <c r="I181" s="84">
        <v>0.69279999999999997</v>
      </c>
      <c r="J181" s="84">
        <v>0.82750000000000001</v>
      </c>
      <c r="K181" s="84">
        <v>0.7843</v>
      </c>
      <c r="L181" s="84">
        <v>0.85680000000000001</v>
      </c>
      <c r="M181" s="84">
        <v>0.80769999999999997</v>
      </c>
      <c r="N181" s="84">
        <v>0.88549999999999995</v>
      </c>
      <c r="O181" s="84">
        <v>0.83240000000000003</v>
      </c>
      <c r="P181" s="84">
        <v>0.13950000000000001</v>
      </c>
      <c r="Q181" s="84">
        <v>0.14580000000000001</v>
      </c>
      <c r="R181" s="84">
        <v>4.3499999999999997E-2</v>
      </c>
      <c r="S181" s="84">
        <v>0.1366</v>
      </c>
      <c r="T181" s="84">
        <v>0.14580000000000001</v>
      </c>
      <c r="U181" s="84">
        <v>0.1012</v>
      </c>
      <c r="V181" s="84">
        <v>8.9499999999999996E-2</v>
      </c>
      <c r="W181" s="84">
        <v>0.1678</v>
      </c>
      <c r="X181" s="84">
        <v>6.6100000000000006E-2</v>
      </c>
      <c r="Y181" s="84">
        <v>6.5000000000000002E-2</v>
      </c>
      <c r="Z181" s="84">
        <v>0.20760000000000001</v>
      </c>
      <c r="AA181" s="84">
        <v>0.16270000000000001</v>
      </c>
    </row>
    <row r="182" spans="1:38">
      <c r="A182" s="142"/>
      <c r="B182" s="142"/>
      <c r="C182" s="5">
        <v>7.5</v>
      </c>
      <c r="D182" s="84">
        <v>0.66890000000000005</v>
      </c>
      <c r="E182" s="84">
        <v>0.85319999999999996</v>
      </c>
      <c r="F182" s="84">
        <v>0.43240000000000001</v>
      </c>
      <c r="G182" s="84">
        <v>0.80789999999999995</v>
      </c>
      <c r="H182" s="84">
        <v>0.74909999999999999</v>
      </c>
      <c r="I182" s="84">
        <v>0.70230000000000004</v>
      </c>
      <c r="J182" s="84">
        <v>0.8044</v>
      </c>
      <c r="K182" s="84">
        <v>0.77410000000000001</v>
      </c>
      <c r="L182" s="84">
        <v>0.84819999999999995</v>
      </c>
      <c r="M182" s="84">
        <v>0.80820000000000003</v>
      </c>
      <c r="N182" s="84">
        <v>0.87139999999999995</v>
      </c>
      <c r="O182" s="84">
        <v>0.82120000000000004</v>
      </c>
      <c r="P182" s="84">
        <v>0.1255</v>
      </c>
      <c r="Q182" s="84">
        <v>0.1321</v>
      </c>
      <c r="R182" s="84">
        <v>3.7999999999999999E-2</v>
      </c>
      <c r="S182" s="84">
        <v>0.1368</v>
      </c>
      <c r="T182" s="84">
        <v>0.1321</v>
      </c>
      <c r="U182" s="84">
        <v>9.35E-2</v>
      </c>
      <c r="V182" s="84">
        <v>0.1087</v>
      </c>
      <c r="W182" s="84">
        <v>0.14899999999999999</v>
      </c>
      <c r="X182" s="84">
        <v>7.1099999999999997E-2</v>
      </c>
      <c r="Y182" s="84">
        <v>6.8400000000000002E-2</v>
      </c>
      <c r="Z182" s="84">
        <v>0.2828</v>
      </c>
      <c r="AA182" s="84">
        <v>0.19919999999999999</v>
      </c>
    </row>
    <row r="183" spans="1:38">
      <c r="A183" s="142"/>
      <c r="B183" s="142"/>
      <c r="C183" s="5">
        <v>7.5416666666666696</v>
      </c>
      <c r="D183" s="84">
        <v>0.75660000000000005</v>
      </c>
      <c r="E183" s="84">
        <v>0.89690000000000003</v>
      </c>
      <c r="F183" s="84">
        <v>0.43230000000000002</v>
      </c>
      <c r="G183" s="84">
        <v>0.8538</v>
      </c>
      <c r="H183" s="84">
        <v>0.74709999999999999</v>
      </c>
      <c r="I183" s="84">
        <v>0.73729999999999996</v>
      </c>
      <c r="J183" s="84">
        <v>0.81699999999999995</v>
      </c>
      <c r="K183" s="84">
        <v>0.77290000000000003</v>
      </c>
      <c r="L183" s="84">
        <v>0.79810000000000003</v>
      </c>
      <c r="M183" s="84">
        <v>0.82110000000000005</v>
      </c>
      <c r="N183" s="84">
        <v>0.87060000000000004</v>
      </c>
      <c r="O183" s="84">
        <v>0.81589999999999996</v>
      </c>
      <c r="P183" s="84">
        <v>0.18590000000000001</v>
      </c>
      <c r="Q183" s="84">
        <v>0.2014</v>
      </c>
      <c r="R183" s="84">
        <v>5.5E-2</v>
      </c>
      <c r="S183" s="84">
        <v>0.21360000000000001</v>
      </c>
      <c r="T183" s="84">
        <v>0.2014</v>
      </c>
      <c r="U183" s="84">
        <v>0.14080000000000001</v>
      </c>
      <c r="V183" s="84">
        <v>0.12540000000000001</v>
      </c>
      <c r="W183" s="84">
        <v>0.1231</v>
      </c>
      <c r="X183" s="84">
        <v>0.1384</v>
      </c>
      <c r="Y183" s="84">
        <v>9.0399999999999994E-2</v>
      </c>
      <c r="Z183" s="84">
        <v>0.19600000000000001</v>
      </c>
      <c r="AA183" s="84">
        <v>0.1603</v>
      </c>
    </row>
    <row r="184" spans="1:38">
      <c r="A184" s="142"/>
      <c r="B184" s="142"/>
      <c r="C184" s="5">
        <v>7.5833333333333304</v>
      </c>
      <c r="D184" s="84">
        <v>0.6411</v>
      </c>
      <c r="E184" s="84">
        <v>0.89170000000000005</v>
      </c>
      <c r="F184" s="84">
        <v>0.373</v>
      </c>
      <c r="G184" s="84">
        <v>0.68169999999999997</v>
      </c>
      <c r="H184" s="84">
        <v>0.74129999999999996</v>
      </c>
      <c r="I184" s="84">
        <v>0.66579999999999995</v>
      </c>
      <c r="J184" s="84">
        <v>0.7964</v>
      </c>
      <c r="K184" s="84">
        <v>0.76600000000000001</v>
      </c>
      <c r="L184" s="84">
        <v>0.82679999999999998</v>
      </c>
      <c r="M184" s="84">
        <v>0.79820000000000002</v>
      </c>
      <c r="N184" s="84">
        <v>0.88100000000000001</v>
      </c>
      <c r="O184" s="84">
        <v>0.81369999999999998</v>
      </c>
      <c r="P184" s="84">
        <v>0.20680000000000001</v>
      </c>
      <c r="Q184" s="84">
        <v>0.22559999999999999</v>
      </c>
      <c r="R184" s="84">
        <v>6.3600000000000004E-2</v>
      </c>
      <c r="S184" s="84">
        <v>0.19309999999999999</v>
      </c>
      <c r="T184" s="84">
        <v>0.22559999999999999</v>
      </c>
      <c r="U184" s="84">
        <v>0.1489</v>
      </c>
      <c r="V184" s="84">
        <v>0.1522</v>
      </c>
      <c r="W184" s="84">
        <v>0.1033</v>
      </c>
      <c r="X184" s="84">
        <v>0.28299999999999997</v>
      </c>
      <c r="Y184" s="84">
        <v>9.8699999999999996E-2</v>
      </c>
      <c r="Z184" s="84">
        <v>0.18529999999999999</v>
      </c>
      <c r="AA184" s="84">
        <v>0.1704</v>
      </c>
    </row>
    <row r="185" spans="1:38">
      <c r="A185" s="142"/>
      <c r="B185" s="142"/>
      <c r="C185" s="5">
        <v>7.625</v>
      </c>
      <c r="D185" s="84">
        <v>0.62829999999999997</v>
      </c>
      <c r="E185" s="84">
        <v>0.83460000000000001</v>
      </c>
      <c r="F185" s="84">
        <v>0.54490000000000005</v>
      </c>
      <c r="G185" s="84">
        <v>0.71140000000000003</v>
      </c>
      <c r="H185" s="84">
        <v>0.75900000000000001</v>
      </c>
      <c r="I185" s="84">
        <v>0.69569999999999999</v>
      </c>
      <c r="J185" s="84">
        <v>0.76970000000000005</v>
      </c>
      <c r="K185" s="84">
        <v>0.84019999999999995</v>
      </c>
      <c r="L185" s="84">
        <v>0.85160000000000002</v>
      </c>
      <c r="M185" s="84">
        <v>0.8095</v>
      </c>
      <c r="N185" s="84">
        <v>0.88270000000000004</v>
      </c>
      <c r="O185" s="84">
        <v>0.83079999999999998</v>
      </c>
      <c r="P185" s="84">
        <v>0.27029999999999998</v>
      </c>
      <c r="Q185" s="84">
        <v>0.14560000000000001</v>
      </c>
      <c r="R185" s="84">
        <v>6.4899999999999999E-2</v>
      </c>
      <c r="S185" s="84">
        <v>0.16619999999999999</v>
      </c>
      <c r="T185" s="84">
        <v>0.14560000000000001</v>
      </c>
      <c r="U185" s="84">
        <v>0.1525</v>
      </c>
      <c r="V185" s="84">
        <v>0.1525</v>
      </c>
      <c r="W185" s="84">
        <v>0.125</v>
      </c>
      <c r="X185" s="84">
        <v>0.36559999999999998</v>
      </c>
      <c r="Y185" s="84">
        <v>0.1484</v>
      </c>
      <c r="Z185" s="84">
        <v>0.13389999999999999</v>
      </c>
      <c r="AA185" s="84">
        <v>0.16120000000000001</v>
      </c>
    </row>
    <row r="186" spans="1:38">
      <c r="A186" s="142"/>
      <c r="B186" s="142"/>
      <c r="C186" s="5">
        <v>7.6666666666666696</v>
      </c>
      <c r="D186" s="84">
        <v>0.61780000000000002</v>
      </c>
      <c r="E186" s="84">
        <v>0.74109999999999998</v>
      </c>
      <c r="F186" s="84">
        <v>0.40810000000000002</v>
      </c>
      <c r="G186" s="84">
        <v>0.6179</v>
      </c>
      <c r="H186" s="84">
        <v>0.62370000000000003</v>
      </c>
      <c r="I186" s="84">
        <v>0.60170000000000001</v>
      </c>
      <c r="J186" s="84">
        <v>0.79630000000000001</v>
      </c>
      <c r="K186" s="84">
        <v>0.71619999999999995</v>
      </c>
      <c r="L186" s="84">
        <v>0.82679999999999998</v>
      </c>
      <c r="M186" s="84">
        <v>0.78849999999999998</v>
      </c>
      <c r="N186" s="84">
        <v>0.90890000000000004</v>
      </c>
      <c r="O186" s="84">
        <v>0.80730000000000002</v>
      </c>
      <c r="P186" s="84">
        <v>0.28899999999999998</v>
      </c>
      <c r="Q186" s="84">
        <v>0.159</v>
      </c>
      <c r="R186" s="84">
        <v>7.4399999999999994E-2</v>
      </c>
      <c r="S186" s="84">
        <v>0.16669999999999999</v>
      </c>
      <c r="T186" s="84">
        <v>0.159</v>
      </c>
      <c r="U186" s="84">
        <v>0.1633</v>
      </c>
      <c r="V186" s="84">
        <v>0.17</v>
      </c>
      <c r="W186" s="84">
        <v>0.15629999999999999</v>
      </c>
      <c r="X186" s="84">
        <v>0.4496</v>
      </c>
      <c r="Y186" s="84">
        <v>0.18920000000000001</v>
      </c>
      <c r="Z186" s="84">
        <v>0.11559999999999999</v>
      </c>
      <c r="AA186" s="84">
        <v>0.1724</v>
      </c>
    </row>
    <row r="187" spans="1:38">
      <c r="A187" s="142"/>
      <c r="B187" s="142"/>
      <c r="C187" s="5">
        <v>7.7083333333333304</v>
      </c>
      <c r="D187" s="84">
        <v>0.51759999999999995</v>
      </c>
      <c r="E187" s="84">
        <v>0.68859999999999999</v>
      </c>
      <c r="F187" s="84">
        <v>0.253</v>
      </c>
      <c r="G187" s="84">
        <v>0.56940000000000002</v>
      </c>
      <c r="H187" s="84">
        <v>0.42630000000000001</v>
      </c>
      <c r="I187" s="84">
        <v>0.49099999999999999</v>
      </c>
      <c r="J187" s="84">
        <v>0.72050000000000003</v>
      </c>
      <c r="K187" s="84">
        <v>0.77690000000000003</v>
      </c>
      <c r="L187" s="84">
        <v>0.74709999999999999</v>
      </c>
      <c r="M187" s="84">
        <v>0.71930000000000005</v>
      </c>
      <c r="N187" s="84">
        <v>0.84650000000000003</v>
      </c>
      <c r="O187" s="84">
        <v>0.7621</v>
      </c>
      <c r="P187" s="84">
        <v>0.2384</v>
      </c>
      <c r="Q187" s="84">
        <v>0.13469999999999999</v>
      </c>
      <c r="R187" s="84">
        <v>6.2899999999999998E-2</v>
      </c>
      <c r="S187" s="84">
        <v>0.12839999999999999</v>
      </c>
      <c r="T187" s="84">
        <v>0.13469999999999999</v>
      </c>
      <c r="U187" s="84">
        <v>0.13389999999999999</v>
      </c>
      <c r="V187" s="84">
        <v>0.2016</v>
      </c>
      <c r="W187" s="84">
        <v>0.22950000000000001</v>
      </c>
      <c r="X187" s="84">
        <v>0.44700000000000001</v>
      </c>
      <c r="Y187" s="84">
        <v>0.2218</v>
      </c>
      <c r="Z187" s="84">
        <v>0.12870000000000001</v>
      </c>
      <c r="AA187" s="84">
        <v>0.20030000000000001</v>
      </c>
    </row>
    <row r="188" spans="1:38">
      <c r="A188" s="142"/>
      <c r="B188" s="142"/>
      <c r="C188" s="5">
        <v>7.75</v>
      </c>
      <c r="D188" s="84">
        <v>0.35439999999999999</v>
      </c>
      <c r="E188" s="84">
        <v>0.51019999999999999</v>
      </c>
      <c r="F188" s="84">
        <v>0</v>
      </c>
      <c r="G188" s="84">
        <v>0.42020000000000002</v>
      </c>
      <c r="H188" s="84">
        <v>0.30049999999999999</v>
      </c>
      <c r="I188" s="84">
        <v>0.31709999999999999</v>
      </c>
      <c r="J188" s="84">
        <v>0.52170000000000005</v>
      </c>
      <c r="K188" s="84">
        <v>0.59499999999999997</v>
      </c>
      <c r="L188" s="84">
        <v>0.43120000000000003</v>
      </c>
      <c r="M188" s="84">
        <v>0.50919999999999999</v>
      </c>
      <c r="N188" s="84">
        <v>0.67889999999999995</v>
      </c>
      <c r="O188" s="84">
        <v>0.54720000000000002</v>
      </c>
      <c r="P188" s="84">
        <v>0.22220000000000001</v>
      </c>
      <c r="Q188" s="84">
        <v>0.1381</v>
      </c>
      <c r="R188" s="84">
        <v>6.3500000000000001E-2</v>
      </c>
      <c r="S188" s="84">
        <v>0.13320000000000001</v>
      </c>
      <c r="T188" s="84">
        <v>0.1381</v>
      </c>
      <c r="U188" s="84">
        <v>0.13100000000000001</v>
      </c>
      <c r="V188" s="84">
        <v>0.24279999999999999</v>
      </c>
      <c r="W188" s="84">
        <v>0.2364</v>
      </c>
      <c r="X188" s="84">
        <v>0.38090000000000002</v>
      </c>
      <c r="Y188" s="84">
        <v>0.17810000000000001</v>
      </c>
      <c r="Z188" s="84">
        <v>0.153</v>
      </c>
      <c r="AA188" s="84">
        <v>0.2092</v>
      </c>
      <c r="AE188" s="56"/>
    </row>
    <row r="189" spans="1:38">
      <c r="A189" s="142"/>
      <c r="B189" s="142"/>
      <c r="C189" s="5">
        <v>7.7916666666666696</v>
      </c>
      <c r="D189" s="84">
        <v>1E-4</v>
      </c>
      <c r="E189" s="84">
        <v>3.85E-2</v>
      </c>
      <c r="F189" s="84">
        <v>0</v>
      </c>
      <c r="G189" s="84">
        <v>0</v>
      </c>
      <c r="H189" s="84">
        <v>0</v>
      </c>
      <c r="I189" s="84">
        <v>7.7000000000000002E-3</v>
      </c>
      <c r="J189" s="84">
        <v>0.14069999999999999</v>
      </c>
      <c r="K189" s="84">
        <v>0.29020000000000001</v>
      </c>
      <c r="L189" s="84">
        <v>2.3800000000000002E-2</v>
      </c>
      <c r="M189" s="84">
        <v>0.1123</v>
      </c>
      <c r="N189" s="84">
        <v>0.30570000000000003</v>
      </c>
      <c r="O189" s="84">
        <v>0.17449999999999999</v>
      </c>
      <c r="P189" s="84">
        <v>0.2631</v>
      </c>
      <c r="Q189" s="84">
        <v>0.159</v>
      </c>
      <c r="R189" s="84">
        <v>7.8E-2</v>
      </c>
      <c r="S189" s="84">
        <v>0.17710000000000001</v>
      </c>
      <c r="T189" s="84">
        <v>0.159</v>
      </c>
      <c r="U189" s="84">
        <v>0.1595</v>
      </c>
      <c r="V189" s="84">
        <v>0.29139999999999999</v>
      </c>
      <c r="W189" s="84">
        <v>0.28610000000000002</v>
      </c>
      <c r="X189" s="84">
        <v>0.3216</v>
      </c>
      <c r="Y189" s="84">
        <v>0.2346</v>
      </c>
      <c r="Z189" s="84">
        <v>0.24429999999999999</v>
      </c>
      <c r="AA189" s="84">
        <v>0.26750000000000002</v>
      </c>
    </row>
    <row r="190" spans="1:38">
      <c r="A190" s="142"/>
      <c r="B190" s="142"/>
      <c r="C190" s="5">
        <v>7.8333333333333304</v>
      </c>
      <c r="D190" s="84">
        <v>0</v>
      </c>
      <c r="E190" s="84">
        <v>0</v>
      </c>
      <c r="F190" s="84">
        <v>0</v>
      </c>
      <c r="G190" s="84">
        <v>0</v>
      </c>
      <c r="H190" s="84">
        <v>0</v>
      </c>
      <c r="I190" s="84">
        <v>0</v>
      </c>
      <c r="J190" s="84">
        <v>1.8E-3</v>
      </c>
      <c r="K190" s="84">
        <v>1.2E-2</v>
      </c>
      <c r="L190" s="84">
        <v>0</v>
      </c>
      <c r="M190" s="84">
        <v>0</v>
      </c>
      <c r="N190" s="84">
        <v>2.1100000000000001E-2</v>
      </c>
      <c r="O190" s="84">
        <v>7.0000000000000001E-3</v>
      </c>
      <c r="P190" s="84">
        <v>0.31309999999999999</v>
      </c>
      <c r="Q190" s="84">
        <v>0.1961</v>
      </c>
      <c r="R190" s="84">
        <v>9.4E-2</v>
      </c>
      <c r="S190" s="84">
        <v>0.20780000000000001</v>
      </c>
      <c r="T190" s="84">
        <v>0.1961</v>
      </c>
      <c r="U190" s="84">
        <v>0.1905</v>
      </c>
      <c r="V190" s="84">
        <v>0.32440000000000002</v>
      </c>
      <c r="W190" s="84">
        <v>0.33789999999999998</v>
      </c>
      <c r="X190" s="84">
        <v>0.29730000000000001</v>
      </c>
      <c r="Y190" s="84">
        <v>0.29899999999999999</v>
      </c>
      <c r="Z190" s="84">
        <v>0.37640000000000001</v>
      </c>
      <c r="AA190" s="84">
        <v>0.3493</v>
      </c>
    </row>
    <row r="191" spans="1:38">
      <c r="A191" s="142"/>
      <c r="B191" s="142"/>
      <c r="C191" s="5">
        <v>7.875</v>
      </c>
      <c r="D191" s="84">
        <v>0</v>
      </c>
      <c r="E191" s="84">
        <v>0</v>
      </c>
      <c r="F191" s="84">
        <v>0</v>
      </c>
      <c r="G191" s="84">
        <v>0</v>
      </c>
      <c r="H191" s="84">
        <v>0</v>
      </c>
      <c r="I191" s="84">
        <v>0</v>
      </c>
      <c r="J191" s="84">
        <v>0</v>
      </c>
      <c r="K191" s="84">
        <v>0</v>
      </c>
      <c r="L191" s="84">
        <v>0</v>
      </c>
      <c r="M191" s="84">
        <v>0</v>
      </c>
      <c r="N191" s="84">
        <v>0</v>
      </c>
      <c r="O191" s="84">
        <v>0</v>
      </c>
      <c r="P191" s="84">
        <v>0.36420000000000002</v>
      </c>
      <c r="Q191" s="84">
        <v>0.22919999999999999</v>
      </c>
      <c r="R191" s="84">
        <v>0.1145</v>
      </c>
      <c r="S191" s="84">
        <v>0.24979999999999999</v>
      </c>
      <c r="T191" s="84">
        <v>0.22919999999999999</v>
      </c>
      <c r="U191" s="84">
        <v>0.22539999999999999</v>
      </c>
      <c r="V191" s="84">
        <v>0.36570000000000003</v>
      </c>
      <c r="W191" s="84">
        <v>0.3735</v>
      </c>
      <c r="X191" s="84">
        <v>0.28539999999999999</v>
      </c>
      <c r="Y191" s="84">
        <v>0.43509999999999999</v>
      </c>
      <c r="Z191" s="84">
        <v>0.53859999999999997</v>
      </c>
      <c r="AA191" s="84">
        <v>0.44819999999999999</v>
      </c>
    </row>
    <row r="192" spans="1:38">
      <c r="A192" s="142"/>
      <c r="B192" s="142"/>
      <c r="C192" s="5">
        <v>7.9166666666666696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0.3367</v>
      </c>
      <c r="Q192" s="84">
        <v>0.32540000000000002</v>
      </c>
      <c r="R192" s="84">
        <v>0.1153</v>
      </c>
      <c r="S192" s="84">
        <v>0.34089999999999998</v>
      </c>
      <c r="T192" s="84">
        <v>0.32540000000000002</v>
      </c>
      <c r="U192" s="84">
        <v>0.2475</v>
      </c>
      <c r="V192" s="84">
        <v>0.38679999999999998</v>
      </c>
      <c r="W192" s="84">
        <v>0.31090000000000001</v>
      </c>
      <c r="X192" s="84">
        <v>0.2407</v>
      </c>
      <c r="Y192" s="84">
        <v>0.43509999999999999</v>
      </c>
      <c r="Z192" s="84">
        <v>0.50270000000000004</v>
      </c>
      <c r="AA192" s="84">
        <v>0.4133</v>
      </c>
    </row>
    <row r="193" spans="1:27">
      <c r="A193" s="142"/>
      <c r="B193" s="142"/>
      <c r="C193" s="5">
        <v>7.9583333333333304</v>
      </c>
      <c r="D193" s="84">
        <v>0</v>
      </c>
      <c r="E193" s="84">
        <v>0</v>
      </c>
      <c r="F193" s="84">
        <v>0</v>
      </c>
      <c r="G193" s="84">
        <v>0</v>
      </c>
      <c r="H193" s="84">
        <v>0</v>
      </c>
      <c r="I193" s="84">
        <v>0</v>
      </c>
      <c r="J193" s="84">
        <v>0</v>
      </c>
      <c r="K193" s="84">
        <v>0</v>
      </c>
      <c r="L193" s="84">
        <v>0</v>
      </c>
      <c r="M193" s="84">
        <v>0</v>
      </c>
      <c r="N193" s="84">
        <v>0</v>
      </c>
      <c r="O193" s="84">
        <v>0</v>
      </c>
      <c r="P193" s="84">
        <v>0.33279999999999998</v>
      </c>
      <c r="Q193" s="84">
        <v>0.40789999999999998</v>
      </c>
      <c r="R193" s="84">
        <v>0.1192</v>
      </c>
      <c r="S193" s="84">
        <v>0.41049999999999998</v>
      </c>
      <c r="T193" s="84">
        <v>0.40789999999999998</v>
      </c>
      <c r="U193" s="84">
        <v>0.27160000000000001</v>
      </c>
      <c r="V193" s="84">
        <v>0.45450000000000002</v>
      </c>
      <c r="W193" s="84">
        <v>0.35780000000000001</v>
      </c>
      <c r="X193" s="84">
        <v>0.2586</v>
      </c>
      <c r="Y193" s="84">
        <v>0.4572</v>
      </c>
      <c r="Z193" s="84">
        <v>0.59399999999999997</v>
      </c>
      <c r="AA193" s="84">
        <v>0.48039999999999999</v>
      </c>
    </row>
    <row r="194" spans="1:27">
      <c r="A194" s="142"/>
      <c r="B194" s="142"/>
      <c r="C194" s="5">
        <v>8</v>
      </c>
      <c r="D194" s="84">
        <v>0</v>
      </c>
      <c r="E194" s="84">
        <v>0</v>
      </c>
      <c r="F194" s="84">
        <v>0</v>
      </c>
      <c r="G194" s="84">
        <v>0</v>
      </c>
      <c r="H194" s="84">
        <v>0</v>
      </c>
      <c r="I194" s="84">
        <v>0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0.41070000000000001</v>
      </c>
      <c r="Q194" s="84">
        <v>0.63880000000000003</v>
      </c>
      <c r="R194" s="84">
        <v>0.14929999999999999</v>
      </c>
      <c r="S194" s="84">
        <v>0.55089999999999995</v>
      </c>
      <c r="T194" s="84">
        <v>0.63880000000000003</v>
      </c>
      <c r="U194" s="84">
        <v>0.3609</v>
      </c>
      <c r="V194" s="84">
        <v>0.43059999999999998</v>
      </c>
      <c r="W194" s="84">
        <v>0.40479999999999999</v>
      </c>
      <c r="X194" s="84">
        <v>0.25259999999999999</v>
      </c>
      <c r="Y194" s="84">
        <v>0.3795</v>
      </c>
      <c r="Z194" s="84">
        <v>0.62350000000000005</v>
      </c>
      <c r="AA194" s="84">
        <v>0.49909999999999999</v>
      </c>
    </row>
    <row r="195" spans="1:27">
      <c r="A195" s="142" t="s">
        <v>80</v>
      </c>
      <c r="B195" s="142" t="s">
        <v>88</v>
      </c>
      <c r="C195" s="5">
        <v>8.0416666666666696</v>
      </c>
      <c r="D195" s="84">
        <v>0</v>
      </c>
      <c r="E195" s="84">
        <v>0</v>
      </c>
      <c r="F195" s="84">
        <v>0</v>
      </c>
      <c r="G195" s="84">
        <v>0</v>
      </c>
      <c r="H195" s="84">
        <v>0</v>
      </c>
      <c r="I195" s="84">
        <v>0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0.29609999999999997</v>
      </c>
      <c r="Q195" s="84">
        <v>0.3876</v>
      </c>
      <c r="R195" s="84">
        <v>0.10440000000000001</v>
      </c>
      <c r="S195" s="84">
        <v>0.38290000000000002</v>
      </c>
      <c r="T195" s="84">
        <v>0.3876</v>
      </c>
      <c r="U195" s="84">
        <v>0.24740000000000001</v>
      </c>
      <c r="V195" s="84">
        <v>0.48580000000000001</v>
      </c>
      <c r="W195" s="84">
        <v>0.52939999999999998</v>
      </c>
      <c r="X195" s="84">
        <v>0.15559999999999999</v>
      </c>
      <c r="Y195" s="84">
        <v>0.25090000000000001</v>
      </c>
      <c r="Z195" s="84">
        <v>0.69540000000000002</v>
      </c>
      <c r="AA195" s="84">
        <v>0.55269999999999997</v>
      </c>
    </row>
    <row r="196" spans="1:27">
      <c r="A196" s="142"/>
      <c r="B196" s="142"/>
      <c r="C196" s="5">
        <v>8.0833333333333304</v>
      </c>
      <c r="D196" s="84">
        <v>0</v>
      </c>
      <c r="E196" s="84">
        <v>0</v>
      </c>
      <c r="F196" s="84">
        <v>0</v>
      </c>
      <c r="G196" s="84">
        <v>0</v>
      </c>
      <c r="H196" s="84">
        <v>0</v>
      </c>
      <c r="I196" s="84">
        <v>0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0.30180000000000001</v>
      </c>
      <c r="Q196" s="84">
        <v>0.41270000000000001</v>
      </c>
      <c r="R196" s="84">
        <v>0.1018</v>
      </c>
      <c r="S196" s="84">
        <v>0.38009999999999999</v>
      </c>
      <c r="T196" s="84">
        <v>0.41270000000000001</v>
      </c>
      <c r="U196" s="84">
        <v>0.25040000000000001</v>
      </c>
      <c r="V196" s="84">
        <v>0.49270000000000003</v>
      </c>
      <c r="W196" s="84">
        <v>0.53949999999999998</v>
      </c>
      <c r="X196" s="84">
        <v>0.2006</v>
      </c>
      <c r="Y196" s="84">
        <v>0.2964</v>
      </c>
      <c r="Z196" s="84">
        <v>0.60199999999999998</v>
      </c>
      <c r="AA196" s="84">
        <v>0.51600000000000001</v>
      </c>
    </row>
    <row r="197" spans="1:27">
      <c r="A197" s="142"/>
      <c r="B197" s="142"/>
      <c r="C197" s="5">
        <v>8.125</v>
      </c>
      <c r="D197" s="84">
        <v>0</v>
      </c>
      <c r="E197" s="84">
        <v>0</v>
      </c>
      <c r="F197" s="84">
        <v>0</v>
      </c>
      <c r="G197" s="84">
        <v>0</v>
      </c>
      <c r="H197" s="84">
        <v>0</v>
      </c>
      <c r="I197" s="84">
        <v>0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0.26719999999999999</v>
      </c>
      <c r="Q197" s="84">
        <v>0.43149999999999999</v>
      </c>
      <c r="R197" s="84">
        <v>8.9899999999999994E-2</v>
      </c>
      <c r="S197" s="84">
        <v>0.37530000000000002</v>
      </c>
      <c r="T197" s="84">
        <v>0.43149999999999999</v>
      </c>
      <c r="U197" s="84">
        <v>0.23719999999999999</v>
      </c>
      <c r="V197" s="84">
        <v>0.44729999999999998</v>
      </c>
      <c r="W197" s="84">
        <v>0.53700000000000003</v>
      </c>
      <c r="X197" s="84">
        <v>0.20349999999999999</v>
      </c>
      <c r="Y197" s="84">
        <v>0.29120000000000001</v>
      </c>
      <c r="Z197" s="84">
        <v>0.46429999999999999</v>
      </c>
      <c r="AA197" s="84">
        <v>0.44130000000000003</v>
      </c>
    </row>
    <row r="198" spans="1:27">
      <c r="A198" s="142"/>
      <c r="B198" s="142"/>
      <c r="C198" s="5">
        <v>8.1666666666666696</v>
      </c>
      <c r="D198" s="84">
        <v>0</v>
      </c>
      <c r="E198" s="84">
        <v>0</v>
      </c>
      <c r="F198" s="84">
        <v>0</v>
      </c>
      <c r="G198" s="84">
        <v>0</v>
      </c>
      <c r="H198" s="84">
        <v>0</v>
      </c>
      <c r="I198" s="84">
        <v>0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0.25340000000000001</v>
      </c>
      <c r="Q198" s="84">
        <v>0.38779999999999998</v>
      </c>
      <c r="R198" s="84">
        <v>8.3699999999999997E-2</v>
      </c>
      <c r="S198" s="84">
        <v>0.36430000000000001</v>
      </c>
      <c r="T198" s="84">
        <v>0.38779999999999998</v>
      </c>
      <c r="U198" s="84">
        <v>0.22339999999999999</v>
      </c>
      <c r="V198" s="84">
        <v>0.37819999999999998</v>
      </c>
      <c r="W198" s="84">
        <v>0.51590000000000003</v>
      </c>
      <c r="X198" s="84">
        <v>0.22900000000000001</v>
      </c>
      <c r="Y198" s="84">
        <v>0.23749999999999999</v>
      </c>
      <c r="Z198" s="84">
        <v>0.38600000000000001</v>
      </c>
      <c r="AA198" s="84">
        <v>0.38990000000000002</v>
      </c>
    </row>
    <row r="199" spans="1:27">
      <c r="A199" s="142"/>
      <c r="B199" s="142"/>
      <c r="C199" s="5">
        <v>8.2083333333333304</v>
      </c>
      <c r="D199" s="84">
        <v>0</v>
      </c>
      <c r="E199" s="84">
        <v>0</v>
      </c>
      <c r="F199" s="84">
        <v>0</v>
      </c>
      <c r="G199" s="84">
        <v>0</v>
      </c>
      <c r="H199" s="84">
        <v>0</v>
      </c>
      <c r="I199" s="84">
        <v>0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0.28270000000000001</v>
      </c>
      <c r="Q199" s="84">
        <v>0.4042</v>
      </c>
      <c r="R199" s="84">
        <v>0.1045</v>
      </c>
      <c r="S199" s="84">
        <v>0.41670000000000001</v>
      </c>
      <c r="T199" s="84">
        <v>0.4042</v>
      </c>
      <c r="U199" s="84">
        <v>0.25240000000000001</v>
      </c>
      <c r="V199" s="84">
        <v>0.32679999999999998</v>
      </c>
      <c r="W199" s="84">
        <v>0.43230000000000002</v>
      </c>
      <c r="X199" s="84">
        <v>0.2215</v>
      </c>
      <c r="Y199" s="84">
        <v>0.2203</v>
      </c>
      <c r="Z199" s="84">
        <v>0.38500000000000001</v>
      </c>
      <c r="AA199" s="84">
        <v>0.36309999999999998</v>
      </c>
    </row>
    <row r="200" spans="1:27">
      <c r="A200" s="142"/>
      <c r="B200" s="142"/>
      <c r="C200" s="5">
        <v>8.25</v>
      </c>
      <c r="D200" s="84">
        <v>0</v>
      </c>
      <c r="E200" s="84">
        <v>0</v>
      </c>
      <c r="F200" s="84">
        <v>0</v>
      </c>
      <c r="G200" s="84">
        <v>0</v>
      </c>
      <c r="H200" s="84">
        <v>0</v>
      </c>
      <c r="I200" s="84">
        <v>0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0.27379999999999999</v>
      </c>
      <c r="Q200" s="84">
        <v>0.36909999999999998</v>
      </c>
      <c r="R200" s="84">
        <v>9.9000000000000005E-2</v>
      </c>
      <c r="S200" s="84">
        <v>0.40360000000000001</v>
      </c>
      <c r="T200" s="84">
        <v>0.36909999999999998</v>
      </c>
      <c r="U200" s="84">
        <v>0.2409</v>
      </c>
      <c r="V200" s="84">
        <v>0.35639999999999999</v>
      </c>
      <c r="W200" s="84">
        <v>0.36630000000000001</v>
      </c>
      <c r="X200" s="84">
        <v>0.17399999999999999</v>
      </c>
      <c r="Y200" s="84">
        <v>0.20449999999999999</v>
      </c>
      <c r="Z200" s="84">
        <v>0.35699999999999998</v>
      </c>
      <c r="AA200" s="84">
        <v>0.33129999999999998</v>
      </c>
    </row>
    <row r="201" spans="1:27">
      <c r="A201" s="142"/>
      <c r="B201" s="142"/>
      <c r="C201" s="5">
        <v>8.2916666666666696</v>
      </c>
      <c r="D201" s="84">
        <v>0</v>
      </c>
      <c r="E201" s="84">
        <v>0</v>
      </c>
      <c r="F201" s="84">
        <v>0</v>
      </c>
      <c r="G201" s="84">
        <v>0</v>
      </c>
      <c r="H201" s="84">
        <v>0</v>
      </c>
      <c r="I201" s="84">
        <v>0</v>
      </c>
      <c r="J201" s="84">
        <v>6.5500000000000003E-2</v>
      </c>
      <c r="K201" s="84">
        <v>8.5900000000000004E-2</v>
      </c>
      <c r="L201" s="84">
        <v>0.1041</v>
      </c>
      <c r="M201" s="84">
        <v>7.0599999999999996E-2</v>
      </c>
      <c r="N201" s="84">
        <v>3.1699999999999999E-2</v>
      </c>
      <c r="O201" s="84">
        <v>7.1499999999999994E-2</v>
      </c>
      <c r="P201" s="84">
        <v>0.27929999999999999</v>
      </c>
      <c r="Q201" s="84">
        <v>0.32329999999999998</v>
      </c>
      <c r="R201" s="84">
        <v>8.9800000000000005E-2</v>
      </c>
      <c r="S201" s="84">
        <v>0.39729999999999999</v>
      </c>
      <c r="T201" s="84">
        <v>0.32329999999999998</v>
      </c>
      <c r="U201" s="84">
        <v>0.2321</v>
      </c>
      <c r="V201" s="84">
        <v>0.38519999999999999</v>
      </c>
      <c r="W201" s="84">
        <v>0.34239999999999998</v>
      </c>
      <c r="X201" s="84">
        <v>0.17530000000000001</v>
      </c>
      <c r="Y201" s="84">
        <v>0.19500000000000001</v>
      </c>
      <c r="Z201" s="84">
        <v>0.4516</v>
      </c>
      <c r="AA201" s="84">
        <v>0.37640000000000001</v>
      </c>
    </row>
    <row r="202" spans="1:27">
      <c r="A202" s="142"/>
      <c r="B202" s="142"/>
      <c r="C202" s="5">
        <v>8.3333333333333304</v>
      </c>
      <c r="D202" s="84">
        <v>0</v>
      </c>
      <c r="E202" s="84">
        <v>0</v>
      </c>
      <c r="F202" s="84">
        <v>0</v>
      </c>
      <c r="G202" s="84">
        <v>0</v>
      </c>
      <c r="H202" s="84">
        <v>0</v>
      </c>
      <c r="I202" s="84">
        <v>0</v>
      </c>
      <c r="J202" s="84">
        <v>0.3624</v>
      </c>
      <c r="K202" s="84">
        <v>0.44269999999999998</v>
      </c>
      <c r="L202" s="84">
        <v>0.3795</v>
      </c>
      <c r="M202" s="84">
        <v>0.43099999999999999</v>
      </c>
      <c r="N202" s="84">
        <v>0.37240000000000001</v>
      </c>
      <c r="O202" s="84">
        <v>0.39760000000000001</v>
      </c>
      <c r="P202" s="84">
        <v>0.24060000000000001</v>
      </c>
      <c r="Q202" s="84">
        <v>0.31830000000000003</v>
      </c>
      <c r="R202" s="84">
        <v>8.4599999999999995E-2</v>
      </c>
      <c r="S202" s="84">
        <v>0.37130000000000002</v>
      </c>
      <c r="T202" s="84">
        <v>0.31830000000000003</v>
      </c>
      <c r="U202" s="84">
        <v>0.21329999999999999</v>
      </c>
      <c r="V202" s="84">
        <v>0.26929999999999998</v>
      </c>
      <c r="W202" s="84">
        <v>0.30299999999999999</v>
      </c>
      <c r="X202" s="84">
        <v>0.13170000000000001</v>
      </c>
      <c r="Y202" s="84">
        <v>0.14660000000000001</v>
      </c>
      <c r="Z202" s="84">
        <v>0.42459999999999998</v>
      </c>
      <c r="AA202" s="84">
        <v>0.3337</v>
      </c>
    </row>
    <row r="203" spans="1:27">
      <c r="A203" s="142"/>
      <c r="B203" s="142"/>
      <c r="C203" s="5">
        <v>8.375</v>
      </c>
      <c r="D203" s="84">
        <v>0.10009999999999999</v>
      </c>
      <c r="E203" s="84">
        <v>0.1167</v>
      </c>
      <c r="F203" s="84">
        <v>9.4299999999999995E-2</v>
      </c>
      <c r="G203" s="84">
        <v>6.8199999999999997E-2</v>
      </c>
      <c r="H203" s="84">
        <v>0.17549999999999999</v>
      </c>
      <c r="I203" s="84">
        <v>0.1109</v>
      </c>
      <c r="J203" s="84">
        <v>0.59960000000000002</v>
      </c>
      <c r="K203" s="84">
        <v>0.7571</v>
      </c>
      <c r="L203" s="84">
        <v>0.66190000000000004</v>
      </c>
      <c r="M203" s="84">
        <v>0.67869999999999997</v>
      </c>
      <c r="N203" s="84">
        <v>0.66849999999999998</v>
      </c>
      <c r="O203" s="84">
        <v>0.67320000000000002</v>
      </c>
      <c r="P203" s="84">
        <v>0.2218</v>
      </c>
      <c r="Q203" s="84">
        <v>0.31380000000000002</v>
      </c>
      <c r="R203" s="84">
        <v>8.2699999999999996E-2</v>
      </c>
      <c r="S203" s="84">
        <v>0.36209999999999998</v>
      </c>
      <c r="T203" s="84">
        <v>0.31380000000000002</v>
      </c>
      <c r="U203" s="84">
        <v>0.2049</v>
      </c>
      <c r="V203" s="84">
        <v>0.18190000000000001</v>
      </c>
      <c r="W203" s="84">
        <v>0.2742</v>
      </c>
      <c r="X203" s="84">
        <v>9.5299999999999996E-2</v>
      </c>
      <c r="Y203" s="84">
        <v>0.1077</v>
      </c>
      <c r="Z203" s="84">
        <v>0.41449999999999998</v>
      </c>
      <c r="AA203" s="84">
        <v>0.30640000000000001</v>
      </c>
    </row>
    <row r="204" spans="1:27">
      <c r="A204" s="142"/>
      <c r="B204" s="142"/>
      <c r="C204" s="5">
        <v>8.4166666666666696</v>
      </c>
      <c r="D204" s="84">
        <v>0.46910000000000002</v>
      </c>
      <c r="E204" s="84">
        <v>0.40189999999999998</v>
      </c>
      <c r="F204" s="84">
        <v>0.28210000000000002</v>
      </c>
      <c r="G204" s="84">
        <v>0.27629999999999999</v>
      </c>
      <c r="H204" s="84">
        <v>0.85329999999999995</v>
      </c>
      <c r="I204" s="84">
        <v>0.45660000000000001</v>
      </c>
      <c r="J204" s="84">
        <v>0.71609999999999996</v>
      </c>
      <c r="K204" s="84">
        <v>0.85209999999999997</v>
      </c>
      <c r="L204" s="84">
        <v>0.80320000000000003</v>
      </c>
      <c r="M204" s="84">
        <v>0.77310000000000001</v>
      </c>
      <c r="N204" s="84">
        <v>0.86419999999999997</v>
      </c>
      <c r="O204" s="84">
        <v>0.80169999999999997</v>
      </c>
      <c r="P204" s="84">
        <v>0.18240000000000001</v>
      </c>
      <c r="Q204" s="84">
        <v>0.2477</v>
      </c>
      <c r="R204" s="84">
        <v>6.0499999999999998E-2</v>
      </c>
      <c r="S204" s="84">
        <v>0.26819999999999999</v>
      </c>
      <c r="T204" s="84">
        <v>0.2477</v>
      </c>
      <c r="U204" s="84">
        <v>0.15840000000000001</v>
      </c>
      <c r="V204" s="84">
        <v>9.8199999999999996E-2</v>
      </c>
      <c r="W204" s="84">
        <v>0.1661</v>
      </c>
      <c r="X204" s="84">
        <v>0.1077</v>
      </c>
      <c r="Y204" s="84">
        <v>0.10580000000000001</v>
      </c>
      <c r="Z204" s="84">
        <v>0.41820000000000002</v>
      </c>
      <c r="AA204" s="84">
        <v>0.2757</v>
      </c>
    </row>
    <row r="205" spans="1:27">
      <c r="A205" s="142"/>
      <c r="B205" s="142"/>
      <c r="C205" s="5">
        <v>8.4583333333333304</v>
      </c>
      <c r="D205" s="84">
        <v>0.59509999999999996</v>
      </c>
      <c r="E205" s="84">
        <v>0.67679999999999996</v>
      </c>
      <c r="F205" s="84">
        <v>0.42909999999999998</v>
      </c>
      <c r="G205" s="84">
        <v>0.4108</v>
      </c>
      <c r="H205" s="84">
        <v>0.80200000000000005</v>
      </c>
      <c r="I205" s="84">
        <v>0.58279999999999998</v>
      </c>
      <c r="J205" s="84">
        <v>0.76559999999999995</v>
      </c>
      <c r="K205" s="84">
        <v>0.82379999999999998</v>
      </c>
      <c r="L205" s="84">
        <v>0.7833</v>
      </c>
      <c r="M205" s="84">
        <v>0.79279999999999995</v>
      </c>
      <c r="N205" s="84">
        <v>0.81230000000000002</v>
      </c>
      <c r="O205" s="84">
        <v>0.79559999999999997</v>
      </c>
      <c r="P205" s="84">
        <v>0.17019999999999999</v>
      </c>
      <c r="Q205" s="84">
        <v>0.19919999999999999</v>
      </c>
      <c r="R205" s="84">
        <v>6.13E-2</v>
      </c>
      <c r="S205" s="84">
        <v>0.22900000000000001</v>
      </c>
      <c r="T205" s="84">
        <v>0.19919999999999999</v>
      </c>
      <c r="U205" s="84">
        <v>0.14169999999999999</v>
      </c>
      <c r="V205" s="84">
        <v>0.1074</v>
      </c>
      <c r="W205" s="84">
        <v>0.16320000000000001</v>
      </c>
      <c r="X205" s="84">
        <v>0.18809999999999999</v>
      </c>
      <c r="Y205" s="84">
        <v>0.16320000000000001</v>
      </c>
      <c r="Z205" s="84">
        <v>0.42380000000000001</v>
      </c>
      <c r="AA205" s="84">
        <v>0.29060000000000002</v>
      </c>
    </row>
    <row r="206" spans="1:27">
      <c r="A206" s="142"/>
      <c r="B206" s="142"/>
      <c r="C206" s="5">
        <v>8.5</v>
      </c>
      <c r="D206" s="84">
        <v>0.6946</v>
      </c>
      <c r="E206" s="84">
        <v>0.80369999999999997</v>
      </c>
      <c r="F206" s="84">
        <v>0.62439999999999996</v>
      </c>
      <c r="G206" s="84">
        <v>0.45540000000000003</v>
      </c>
      <c r="H206" s="84">
        <v>0.94030000000000002</v>
      </c>
      <c r="I206" s="84">
        <v>0.70369999999999999</v>
      </c>
      <c r="J206" s="84">
        <v>0.76549999999999996</v>
      </c>
      <c r="K206" s="84">
        <v>0.78300000000000003</v>
      </c>
      <c r="L206" s="84">
        <v>0.80869999999999997</v>
      </c>
      <c r="M206" s="84">
        <v>0.7742</v>
      </c>
      <c r="N206" s="84">
        <v>0.81489999999999996</v>
      </c>
      <c r="O206" s="84">
        <v>0.7893</v>
      </c>
      <c r="P206" s="84">
        <v>0.1716</v>
      </c>
      <c r="Q206" s="84">
        <v>0.193</v>
      </c>
      <c r="R206" s="84">
        <v>5.8099999999999999E-2</v>
      </c>
      <c r="S206" s="84">
        <v>0.2092</v>
      </c>
      <c r="T206" s="84">
        <v>0.193</v>
      </c>
      <c r="U206" s="84">
        <v>0.13619999999999999</v>
      </c>
      <c r="V206" s="84">
        <v>9.11E-2</v>
      </c>
      <c r="W206" s="84">
        <v>0.12690000000000001</v>
      </c>
      <c r="X206" s="84">
        <v>0.20880000000000001</v>
      </c>
      <c r="Y206" s="84">
        <v>0.21690000000000001</v>
      </c>
      <c r="Z206" s="84">
        <v>0.33760000000000001</v>
      </c>
      <c r="AA206" s="84">
        <v>0.24210000000000001</v>
      </c>
    </row>
    <row r="207" spans="1:27">
      <c r="A207" s="142"/>
      <c r="B207" s="142"/>
      <c r="C207" s="5">
        <v>8.5416666666666696</v>
      </c>
      <c r="D207" s="84">
        <v>0.68369999999999997</v>
      </c>
      <c r="E207" s="84">
        <v>0.81659999999999999</v>
      </c>
      <c r="F207" s="84">
        <v>0.4642</v>
      </c>
      <c r="G207" s="84">
        <v>0.5544</v>
      </c>
      <c r="H207" s="84">
        <v>0.87949999999999995</v>
      </c>
      <c r="I207" s="84">
        <v>0.67969999999999997</v>
      </c>
      <c r="J207" s="84">
        <v>0.76229999999999998</v>
      </c>
      <c r="K207" s="84">
        <v>0.79249999999999998</v>
      </c>
      <c r="L207" s="84">
        <v>0.79320000000000002</v>
      </c>
      <c r="M207" s="84">
        <v>0.77859999999999996</v>
      </c>
      <c r="N207" s="84">
        <v>0.80700000000000005</v>
      </c>
      <c r="O207" s="84">
        <v>0.78669999999999995</v>
      </c>
      <c r="P207" s="84">
        <v>0.17649999999999999</v>
      </c>
      <c r="Q207" s="84">
        <v>0.16009999999999999</v>
      </c>
      <c r="R207" s="84">
        <v>6.0199999999999997E-2</v>
      </c>
      <c r="S207" s="84">
        <v>0.15840000000000001</v>
      </c>
      <c r="T207" s="84">
        <v>0.16009999999999999</v>
      </c>
      <c r="U207" s="84">
        <v>0.1244</v>
      </c>
      <c r="V207" s="84">
        <v>0.1008</v>
      </c>
      <c r="W207" s="84">
        <v>0.11219999999999999</v>
      </c>
      <c r="X207" s="84">
        <v>0.22320000000000001</v>
      </c>
      <c r="Y207" s="84">
        <v>0.1996</v>
      </c>
      <c r="Z207" s="84">
        <v>0.308</v>
      </c>
      <c r="AA207" s="84">
        <v>0.22589999999999999</v>
      </c>
    </row>
    <row r="208" spans="1:27">
      <c r="A208" s="142"/>
      <c r="B208" s="142"/>
      <c r="C208" s="5">
        <v>8.5833333333333304</v>
      </c>
      <c r="D208" s="84">
        <v>0.7127</v>
      </c>
      <c r="E208" s="84">
        <v>0.84350000000000003</v>
      </c>
      <c r="F208" s="84">
        <v>0.63980000000000004</v>
      </c>
      <c r="G208" s="84">
        <v>0.68069999999999997</v>
      </c>
      <c r="H208" s="84">
        <v>0.95109999999999995</v>
      </c>
      <c r="I208" s="84">
        <v>0.76559999999999995</v>
      </c>
      <c r="J208" s="84">
        <v>0.75870000000000004</v>
      </c>
      <c r="K208" s="84">
        <v>0.80810000000000004</v>
      </c>
      <c r="L208" s="84">
        <v>0.7944</v>
      </c>
      <c r="M208" s="84">
        <v>0.76949999999999996</v>
      </c>
      <c r="N208" s="84">
        <v>0.81779999999999997</v>
      </c>
      <c r="O208" s="84">
        <v>0.78969999999999996</v>
      </c>
      <c r="P208" s="84">
        <v>0.19009999999999999</v>
      </c>
      <c r="Q208" s="84">
        <v>0.16489999999999999</v>
      </c>
      <c r="R208" s="84">
        <v>5.74E-2</v>
      </c>
      <c r="S208" s="84">
        <v>0.1421</v>
      </c>
      <c r="T208" s="84">
        <v>0.16489999999999999</v>
      </c>
      <c r="U208" s="84">
        <v>0.1244</v>
      </c>
      <c r="V208" s="84">
        <v>0.11269999999999999</v>
      </c>
      <c r="W208" s="84">
        <v>0.1343</v>
      </c>
      <c r="X208" s="84">
        <v>0.34499999999999997</v>
      </c>
      <c r="Y208" s="84">
        <v>0.2324</v>
      </c>
      <c r="Z208" s="84">
        <v>0.34689999999999999</v>
      </c>
      <c r="AA208" s="84">
        <v>0.2671</v>
      </c>
    </row>
    <row r="209" spans="1:27">
      <c r="A209" s="142"/>
      <c r="B209" s="142"/>
      <c r="C209" s="5">
        <v>8.625</v>
      </c>
      <c r="D209" s="84">
        <v>0.70099999999999996</v>
      </c>
      <c r="E209" s="84">
        <v>0.77249999999999996</v>
      </c>
      <c r="F209" s="84">
        <v>0.62350000000000005</v>
      </c>
      <c r="G209" s="84">
        <v>0.54549999999999998</v>
      </c>
      <c r="H209" s="84">
        <v>0.89829999999999999</v>
      </c>
      <c r="I209" s="84">
        <v>0.70820000000000005</v>
      </c>
      <c r="J209" s="84">
        <v>0.75539999999999996</v>
      </c>
      <c r="K209" s="84">
        <v>0.82199999999999995</v>
      </c>
      <c r="L209" s="84">
        <v>0.74450000000000005</v>
      </c>
      <c r="M209" s="84">
        <v>0.80820000000000003</v>
      </c>
      <c r="N209" s="84">
        <v>0.84199999999999997</v>
      </c>
      <c r="O209" s="84">
        <v>0.7944</v>
      </c>
      <c r="P209" s="84">
        <v>0.20050000000000001</v>
      </c>
      <c r="Q209" s="84">
        <v>0.1719</v>
      </c>
      <c r="R209" s="84">
        <v>6.5100000000000005E-2</v>
      </c>
      <c r="S209" s="84">
        <v>0.15690000000000001</v>
      </c>
      <c r="T209" s="84">
        <v>0.1719</v>
      </c>
      <c r="U209" s="84">
        <v>0.13420000000000001</v>
      </c>
      <c r="V209" s="84">
        <v>0.1535</v>
      </c>
      <c r="W209" s="84">
        <v>0.15110000000000001</v>
      </c>
      <c r="X209" s="84">
        <v>0.51800000000000002</v>
      </c>
      <c r="Y209" s="84">
        <v>0.36859999999999998</v>
      </c>
      <c r="Z209" s="84">
        <v>0.37359999999999999</v>
      </c>
      <c r="AA209" s="84">
        <v>0.31480000000000002</v>
      </c>
    </row>
    <row r="210" spans="1:27">
      <c r="A210" s="142"/>
      <c r="B210" s="142"/>
      <c r="C210" s="5">
        <v>8.6666666666666696</v>
      </c>
      <c r="D210" s="84">
        <v>0.6482</v>
      </c>
      <c r="E210" s="84">
        <v>0.78900000000000003</v>
      </c>
      <c r="F210" s="84">
        <v>0.48809999999999998</v>
      </c>
      <c r="G210" s="84">
        <v>0.54949999999999999</v>
      </c>
      <c r="H210" s="84">
        <v>0.91410000000000002</v>
      </c>
      <c r="I210" s="84">
        <v>0.67779999999999996</v>
      </c>
      <c r="J210" s="84">
        <v>0.71120000000000005</v>
      </c>
      <c r="K210" s="84">
        <v>0.82040000000000002</v>
      </c>
      <c r="L210" s="84">
        <v>0.76800000000000002</v>
      </c>
      <c r="M210" s="84">
        <v>0.77090000000000003</v>
      </c>
      <c r="N210" s="84">
        <v>0.85629999999999995</v>
      </c>
      <c r="O210" s="84">
        <v>0.78539999999999999</v>
      </c>
      <c r="P210" s="84">
        <v>0.17680000000000001</v>
      </c>
      <c r="Q210" s="84">
        <v>0.1585</v>
      </c>
      <c r="R210" s="84">
        <v>5.7799999999999997E-2</v>
      </c>
      <c r="S210" s="84">
        <v>0.14480000000000001</v>
      </c>
      <c r="T210" s="84">
        <v>0.1585</v>
      </c>
      <c r="U210" s="84">
        <v>0.1206</v>
      </c>
      <c r="V210" s="84">
        <v>0.15179999999999999</v>
      </c>
      <c r="W210" s="84">
        <v>0.15160000000000001</v>
      </c>
      <c r="X210" s="84">
        <v>0.4919</v>
      </c>
      <c r="Y210" s="84">
        <v>0.39850000000000002</v>
      </c>
      <c r="Z210" s="84">
        <v>0.34050000000000002</v>
      </c>
      <c r="AA210" s="84">
        <v>0.2964</v>
      </c>
    </row>
    <row r="211" spans="1:27">
      <c r="A211" s="142"/>
      <c r="B211" s="142"/>
      <c r="C211" s="5">
        <v>8.7083333333333304</v>
      </c>
      <c r="D211" s="84">
        <v>0.503</v>
      </c>
      <c r="E211" s="84">
        <v>0.63290000000000002</v>
      </c>
      <c r="F211" s="84">
        <v>0.23280000000000001</v>
      </c>
      <c r="G211" s="84">
        <v>0.44230000000000003</v>
      </c>
      <c r="H211" s="84">
        <v>0.81950000000000001</v>
      </c>
      <c r="I211" s="84">
        <v>0.52610000000000001</v>
      </c>
      <c r="J211" s="84">
        <v>0.62239999999999995</v>
      </c>
      <c r="K211" s="84">
        <v>0.72889999999999999</v>
      </c>
      <c r="L211" s="84">
        <v>0.62050000000000005</v>
      </c>
      <c r="M211" s="84">
        <v>0.70389999999999997</v>
      </c>
      <c r="N211" s="84">
        <v>0.77300000000000002</v>
      </c>
      <c r="O211" s="84">
        <v>0.68969999999999998</v>
      </c>
      <c r="P211" s="84">
        <v>0.19639999999999999</v>
      </c>
      <c r="Q211" s="84">
        <v>0.15540000000000001</v>
      </c>
      <c r="R211" s="84">
        <v>6.6000000000000003E-2</v>
      </c>
      <c r="S211" s="84">
        <v>0.1522</v>
      </c>
      <c r="T211" s="84">
        <v>0.15540000000000001</v>
      </c>
      <c r="U211" s="84">
        <v>0.1305</v>
      </c>
      <c r="V211" s="84">
        <v>0.1411</v>
      </c>
      <c r="W211" s="84">
        <v>0.14560000000000001</v>
      </c>
      <c r="X211" s="84">
        <v>0.31540000000000001</v>
      </c>
      <c r="Y211" s="84">
        <v>0.25690000000000002</v>
      </c>
      <c r="Z211" s="84">
        <v>0.29060000000000002</v>
      </c>
      <c r="AA211" s="84">
        <v>0.24229999999999999</v>
      </c>
    </row>
    <row r="212" spans="1:27">
      <c r="A212" s="142"/>
      <c r="B212" s="142"/>
      <c r="C212" s="5">
        <v>8.75</v>
      </c>
      <c r="D212" s="84">
        <v>0.13189999999999999</v>
      </c>
      <c r="E212" s="84">
        <v>0.27529999999999999</v>
      </c>
      <c r="F212" s="84">
        <v>0</v>
      </c>
      <c r="G212" s="84">
        <v>0.10340000000000001</v>
      </c>
      <c r="H212" s="84">
        <v>0.57030000000000003</v>
      </c>
      <c r="I212" s="84">
        <v>0.2162</v>
      </c>
      <c r="J212" s="84">
        <v>0.34689999999999999</v>
      </c>
      <c r="K212" s="84">
        <v>0.46729999999999999</v>
      </c>
      <c r="L212" s="84">
        <v>0.23699999999999999</v>
      </c>
      <c r="M212" s="84">
        <v>0.41049999999999998</v>
      </c>
      <c r="N212" s="84">
        <v>0.56430000000000002</v>
      </c>
      <c r="O212" s="84">
        <v>0.4052</v>
      </c>
      <c r="P212" s="84">
        <v>0.214</v>
      </c>
      <c r="Q212" s="84">
        <v>0.16489999999999999</v>
      </c>
      <c r="R212" s="84">
        <v>6.0600000000000001E-2</v>
      </c>
      <c r="S212" s="84">
        <v>0.17449999999999999</v>
      </c>
      <c r="T212" s="84">
        <v>0.16489999999999999</v>
      </c>
      <c r="U212" s="84">
        <v>0.1389</v>
      </c>
      <c r="V212" s="84">
        <v>0.16300000000000001</v>
      </c>
      <c r="W212" s="84">
        <v>0.16889999999999999</v>
      </c>
      <c r="X212" s="84">
        <v>0.32919999999999999</v>
      </c>
      <c r="Y212" s="84">
        <v>0.30990000000000001</v>
      </c>
      <c r="Z212" s="84">
        <v>0.29820000000000002</v>
      </c>
      <c r="AA212" s="84">
        <v>0.25779999999999997</v>
      </c>
    </row>
    <row r="213" spans="1:27">
      <c r="A213" s="142"/>
      <c r="B213" s="142"/>
      <c r="C213" s="5">
        <v>8.7916666666666696</v>
      </c>
      <c r="D213" s="84">
        <v>0</v>
      </c>
      <c r="E213" s="84">
        <v>0</v>
      </c>
      <c r="F213" s="84">
        <v>0</v>
      </c>
      <c r="G213" s="84">
        <v>0</v>
      </c>
      <c r="H213" s="84">
        <v>0</v>
      </c>
      <c r="I213" s="84">
        <v>0</v>
      </c>
      <c r="J213" s="84">
        <v>2.4400000000000002E-2</v>
      </c>
      <c r="K213" s="84">
        <v>3.6900000000000002E-2</v>
      </c>
      <c r="L213" s="84">
        <v>3.5000000000000001E-3</v>
      </c>
      <c r="M213" s="84">
        <v>2.6700000000000002E-2</v>
      </c>
      <c r="N213" s="84">
        <v>3.4500000000000003E-2</v>
      </c>
      <c r="O213" s="84">
        <v>2.52E-2</v>
      </c>
      <c r="P213" s="84">
        <v>0.23860000000000001</v>
      </c>
      <c r="Q213" s="84">
        <v>0.20599999999999999</v>
      </c>
      <c r="R213" s="84">
        <v>6.93E-2</v>
      </c>
      <c r="S213" s="84">
        <v>0.21870000000000001</v>
      </c>
      <c r="T213" s="84">
        <v>0.20599999999999999</v>
      </c>
      <c r="U213" s="84">
        <v>0.16300000000000001</v>
      </c>
      <c r="V213" s="84">
        <v>0.20019999999999999</v>
      </c>
      <c r="W213" s="84">
        <v>0.19719999999999999</v>
      </c>
      <c r="X213" s="84">
        <v>0.29149999999999998</v>
      </c>
      <c r="Y213" s="84">
        <v>0.33600000000000002</v>
      </c>
      <c r="Z213" s="84">
        <v>0.3629</v>
      </c>
      <c r="AA213" s="84">
        <v>0.29770000000000002</v>
      </c>
    </row>
    <row r="214" spans="1:27">
      <c r="A214" s="142"/>
      <c r="B214" s="142"/>
      <c r="C214" s="5">
        <v>8.8333333333333304</v>
      </c>
      <c r="D214" s="84">
        <v>0</v>
      </c>
      <c r="E214" s="84">
        <v>0</v>
      </c>
      <c r="F214" s="84">
        <v>0</v>
      </c>
      <c r="G214" s="84">
        <v>0</v>
      </c>
      <c r="H214" s="84">
        <v>0</v>
      </c>
      <c r="I214" s="84">
        <v>0</v>
      </c>
      <c r="J214" s="84">
        <v>0</v>
      </c>
      <c r="K214" s="84">
        <v>0</v>
      </c>
      <c r="L214" s="84">
        <v>0</v>
      </c>
      <c r="M214" s="84">
        <v>0</v>
      </c>
      <c r="N214" s="84">
        <v>0</v>
      </c>
      <c r="O214" s="84">
        <v>0</v>
      </c>
      <c r="P214" s="84">
        <v>0.29759999999999998</v>
      </c>
      <c r="Q214" s="84">
        <v>0.3231</v>
      </c>
      <c r="R214" s="84">
        <v>9.5600000000000004E-2</v>
      </c>
      <c r="S214" s="84">
        <v>0.32219999999999999</v>
      </c>
      <c r="T214" s="84">
        <v>0.3231</v>
      </c>
      <c r="U214" s="84">
        <v>0.22459999999999999</v>
      </c>
      <c r="V214" s="84">
        <v>0.25009999999999999</v>
      </c>
      <c r="W214" s="84">
        <v>0.2132</v>
      </c>
      <c r="X214" s="84">
        <v>0.25219999999999998</v>
      </c>
      <c r="Y214" s="84">
        <v>0.35959999999999998</v>
      </c>
      <c r="Z214" s="84">
        <v>0.49459999999999998</v>
      </c>
      <c r="AA214" s="84">
        <v>0.36969999999999997</v>
      </c>
    </row>
    <row r="215" spans="1:27">
      <c r="A215" s="142"/>
      <c r="B215" s="142"/>
      <c r="C215" s="5">
        <v>8.875</v>
      </c>
      <c r="D215" s="84">
        <v>0</v>
      </c>
      <c r="E215" s="84">
        <v>0</v>
      </c>
      <c r="F215" s="84">
        <v>0</v>
      </c>
      <c r="G215" s="84">
        <v>0</v>
      </c>
      <c r="H215" s="84">
        <v>0</v>
      </c>
      <c r="I215" s="84">
        <v>0</v>
      </c>
      <c r="J215" s="84">
        <v>0</v>
      </c>
      <c r="K215" s="84">
        <v>0</v>
      </c>
      <c r="L215" s="84">
        <v>0</v>
      </c>
      <c r="M215" s="84">
        <v>0</v>
      </c>
      <c r="N215" s="84">
        <v>0</v>
      </c>
      <c r="O215" s="84">
        <v>0</v>
      </c>
      <c r="P215" s="84">
        <v>0.37240000000000001</v>
      </c>
      <c r="Q215" s="84">
        <v>0.4647</v>
      </c>
      <c r="R215" s="84">
        <v>0.13589999999999999</v>
      </c>
      <c r="S215" s="84">
        <v>0.46239999999999998</v>
      </c>
      <c r="T215" s="84">
        <v>0.4647</v>
      </c>
      <c r="U215" s="84">
        <v>0.30649999999999999</v>
      </c>
      <c r="V215" s="84">
        <v>0.311</v>
      </c>
      <c r="W215" s="84">
        <v>0.23069999999999999</v>
      </c>
      <c r="X215" s="84">
        <v>0.2107</v>
      </c>
      <c r="Y215" s="84">
        <v>0.3488</v>
      </c>
      <c r="Z215" s="84">
        <v>0.6038</v>
      </c>
      <c r="AA215" s="84">
        <v>0.43020000000000003</v>
      </c>
    </row>
    <row r="216" spans="1:27">
      <c r="A216" s="142"/>
      <c r="B216" s="142"/>
      <c r="C216" s="5">
        <v>8.9166666666666696</v>
      </c>
      <c r="D216" s="84">
        <v>0</v>
      </c>
      <c r="E216" s="84">
        <v>0</v>
      </c>
      <c r="F216" s="84">
        <v>0</v>
      </c>
      <c r="G216" s="84">
        <v>0</v>
      </c>
      <c r="H216" s="84">
        <v>0</v>
      </c>
      <c r="I216" s="84">
        <v>0</v>
      </c>
      <c r="J216" s="84">
        <v>0</v>
      </c>
      <c r="K216" s="84">
        <v>0</v>
      </c>
      <c r="L216" s="84">
        <v>0</v>
      </c>
      <c r="M216" s="84">
        <v>0</v>
      </c>
      <c r="N216" s="84">
        <v>0</v>
      </c>
      <c r="O216" s="84">
        <v>0</v>
      </c>
      <c r="P216" s="84">
        <v>0.38090000000000002</v>
      </c>
      <c r="Q216" s="84">
        <v>0.54630000000000001</v>
      </c>
      <c r="R216" s="84">
        <v>0.1278</v>
      </c>
      <c r="S216" s="84">
        <v>0.47410000000000002</v>
      </c>
      <c r="T216" s="84">
        <v>0.54630000000000001</v>
      </c>
      <c r="U216" s="84">
        <v>0.31769999999999998</v>
      </c>
      <c r="V216" s="84">
        <v>0.36870000000000003</v>
      </c>
      <c r="W216" s="84">
        <v>0.29520000000000002</v>
      </c>
      <c r="X216" s="84">
        <v>0.24390000000000001</v>
      </c>
      <c r="Y216" s="84">
        <v>0.28739999999999999</v>
      </c>
      <c r="Z216" s="84">
        <v>0.68059999999999998</v>
      </c>
      <c r="AA216" s="84">
        <v>0.4909</v>
      </c>
    </row>
    <row r="217" spans="1:27">
      <c r="A217" s="142"/>
      <c r="B217" s="142"/>
      <c r="C217" s="5">
        <v>8.9583333333333304</v>
      </c>
      <c r="D217" s="84">
        <v>0</v>
      </c>
      <c r="E217" s="84">
        <v>0</v>
      </c>
      <c r="F217" s="84">
        <v>0</v>
      </c>
      <c r="G217" s="84">
        <v>0</v>
      </c>
      <c r="H217" s="84">
        <v>0</v>
      </c>
      <c r="I217" s="84">
        <v>0</v>
      </c>
      <c r="J217" s="84">
        <v>0</v>
      </c>
      <c r="K217" s="84">
        <v>0</v>
      </c>
      <c r="L217" s="84">
        <v>0</v>
      </c>
      <c r="M217" s="84">
        <v>0</v>
      </c>
      <c r="N217" s="84">
        <v>0</v>
      </c>
      <c r="O217" s="84">
        <v>0</v>
      </c>
      <c r="P217" s="84">
        <v>0.3639</v>
      </c>
      <c r="Q217" s="84">
        <v>0.59079999999999999</v>
      </c>
      <c r="R217" s="84">
        <v>0.1177</v>
      </c>
      <c r="S217" s="84">
        <v>0.47589999999999999</v>
      </c>
      <c r="T217" s="84">
        <v>0.59079999999999999</v>
      </c>
      <c r="U217" s="84">
        <v>0.3145</v>
      </c>
      <c r="V217" s="84">
        <v>0.379</v>
      </c>
      <c r="W217" s="84">
        <v>0.23669999999999999</v>
      </c>
      <c r="X217" s="84">
        <v>0.17</v>
      </c>
      <c r="Y217" s="84">
        <v>0.21229999999999999</v>
      </c>
      <c r="Z217" s="84">
        <v>0.71209999999999996</v>
      </c>
      <c r="AA217" s="84">
        <v>0.4829</v>
      </c>
    </row>
    <row r="218" spans="1:27">
      <c r="A218" s="142"/>
      <c r="B218" s="142"/>
      <c r="C218" s="5">
        <v>9</v>
      </c>
      <c r="D218" s="84">
        <v>0</v>
      </c>
      <c r="E218" s="84">
        <v>0</v>
      </c>
      <c r="F218" s="84">
        <v>0</v>
      </c>
      <c r="G218" s="84">
        <v>0</v>
      </c>
      <c r="H218" s="84">
        <v>0</v>
      </c>
      <c r="I218" s="84">
        <v>0</v>
      </c>
      <c r="J218" s="84">
        <v>0</v>
      </c>
      <c r="K218" s="84">
        <v>0</v>
      </c>
      <c r="L218" s="84">
        <v>0</v>
      </c>
      <c r="M218" s="84">
        <v>0</v>
      </c>
      <c r="N218" s="84">
        <v>0</v>
      </c>
      <c r="O218" s="84">
        <v>0</v>
      </c>
      <c r="P218" s="84">
        <v>0.3795</v>
      </c>
      <c r="Q218" s="84">
        <v>0.62180000000000002</v>
      </c>
      <c r="R218" s="84">
        <v>0.12139999999999999</v>
      </c>
      <c r="S218" s="84">
        <v>0.49009999999999998</v>
      </c>
      <c r="T218" s="84">
        <v>0.62180000000000002</v>
      </c>
      <c r="U218" s="84">
        <v>0.32690000000000002</v>
      </c>
      <c r="V218" s="84">
        <v>0.34379999999999999</v>
      </c>
      <c r="W218" s="84">
        <v>0.20150000000000001</v>
      </c>
      <c r="X218" s="84">
        <v>0.11509999999999999</v>
      </c>
      <c r="Y218" s="84">
        <v>0.18659999999999999</v>
      </c>
      <c r="Z218" s="84">
        <v>0.62190000000000001</v>
      </c>
      <c r="AA218" s="84">
        <v>0.41820000000000002</v>
      </c>
    </row>
    <row r="219" spans="1:27">
      <c r="A219" s="142" t="s">
        <v>81</v>
      </c>
      <c r="B219" s="142"/>
      <c r="C219" s="39">
        <v>9.0416666666666696</v>
      </c>
      <c r="D219" s="95">
        <v>0</v>
      </c>
      <c r="E219" s="95">
        <v>0</v>
      </c>
      <c r="F219" s="95">
        <v>0</v>
      </c>
      <c r="G219" s="95">
        <v>0</v>
      </c>
      <c r="H219" s="95">
        <v>0</v>
      </c>
      <c r="I219" s="95">
        <v>0</v>
      </c>
      <c r="J219" s="95">
        <v>0</v>
      </c>
      <c r="K219" s="95">
        <v>0</v>
      </c>
      <c r="L219" s="95">
        <v>0</v>
      </c>
      <c r="M219" s="95">
        <v>0</v>
      </c>
      <c r="N219" s="95">
        <v>0</v>
      </c>
      <c r="O219" s="95">
        <v>0</v>
      </c>
      <c r="P219" s="95">
        <v>0.46389999999999998</v>
      </c>
      <c r="Q219" s="95">
        <v>0.66500000000000004</v>
      </c>
      <c r="R219" s="95">
        <v>0.1573</v>
      </c>
      <c r="S219" s="95">
        <v>0.64590000000000003</v>
      </c>
      <c r="T219" s="95">
        <v>0.66500000000000004</v>
      </c>
      <c r="U219" s="95">
        <v>0.40110000000000001</v>
      </c>
      <c r="V219" s="95">
        <v>0.22289999999999999</v>
      </c>
      <c r="W219" s="95">
        <v>0.15160000000000001</v>
      </c>
      <c r="X219" s="95">
        <v>7.7399999999999997E-2</v>
      </c>
      <c r="Y219" s="95">
        <v>0.14130000000000001</v>
      </c>
      <c r="Z219" s="95">
        <v>0.65669999999999995</v>
      </c>
      <c r="AA219" s="95">
        <v>0.40439999999999998</v>
      </c>
    </row>
    <row r="220" spans="1:27">
      <c r="A220" s="142"/>
      <c r="B220" s="142"/>
      <c r="C220" s="39">
        <v>9.0833333333333304</v>
      </c>
      <c r="D220" s="95">
        <v>0</v>
      </c>
      <c r="E220" s="95">
        <v>0</v>
      </c>
      <c r="F220" s="95">
        <v>0</v>
      </c>
      <c r="G220" s="95">
        <v>0</v>
      </c>
      <c r="H220" s="95">
        <v>0</v>
      </c>
      <c r="I220" s="95">
        <v>0</v>
      </c>
      <c r="J220" s="95">
        <v>0</v>
      </c>
      <c r="K220" s="95">
        <v>0</v>
      </c>
      <c r="L220" s="95">
        <v>0</v>
      </c>
      <c r="M220" s="95">
        <v>0</v>
      </c>
      <c r="N220" s="95">
        <v>0</v>
      </c>
      <c r="O220" s="95">
        <v>0</v>
      </c>
      <c r="P220" s="95">
        <v>0.45300000000000001</v>
      </c>
      <c r="Q220" s="95">
        <v>0.64970000000000006</v>
      </c>
      <c r="R220" s="95">
        <v>0.15440000000000001</v>
      </c>
      <c r="S220" s="95">
        <v>0.61060000000000003</v>
      </c>
      <c r="T220" s="95">
        <v>0.64970000000000006</v>
      </c>
      <c r="U220" s="95">
        <v>0.3881</v>
      </c>
      <c r="V220" s="95">
        <v>0.23419999999999999</v>
      </c>
      <c r="W220" s="95">
        <v>0.17979999999999999</v>
      </c>
      <c r="X220" s="95">
        <v>9.1300000000000006E-2</v>
      </c>
      <c r="Y220" s="95">
        <v>0.13059999999999999</v>
      </c>
      <c r="Z220" s="95">
        <v>0.5635</v>
      </c>
      <c r="AA220" s="95">
        <v>0.3664</v>
      </c>
    </row>
    <row r="221" spans="1:27">
      <c r="A221" s="142"/>
      <c r="B221" s="142"/>
      <c r="C221" s="39">
        <v>9.125</v>
      </c>
      <c r="D221" s="95">
        <v>0</v>
      </c>
      <c r="E221" s="95">
        <v>0</v>
      </c>
      <c r="F221" s="95">
        <v>0</v>
      </c>
      <c r="G221" s="95">
        <v>0</v>
      </c>
      <c r="H221" s="95">
        <v>0</v>
      </c>
      <c r="I221" s="95">
        <v>0</v>
      </c>
      <c r="J221" s="95">
        <v>0</v>
      </c>
      <c r="K221" s="95">
        <v>0</v>
      </c>
      <c r="L221" s="95">
        <v>0</v>
      </c>
      <c r="M221" s="95">
        <v>0</v>
      </c>
      <c r="N221" s="95">
        <v>0</v>
      </c>
      <c r="O221" s="95">
        <v>0</v>
      </c>
      <c r="P221" s="95">
        <v>0.40450000000000003</v>
      </c>
      <c r="Q221" s="95">
        <v>0.57699999999999996</v>
      </c>
      <c r="R221" s="95">
        <v>0.1431</v>
      </c>
      <c r="S221" s="95">
        <v>0.56979999999999997</v>
      </c>
      <c r="T221" s="95">
        <v>0.57699999999999996</v>
      </c>
      <c r="U221" s="95">
        <v>0.35310000000000002</v>
      </c>
      <c r="V221" s="95">
        <v>0.20669999999999999</v>
      </c>
      <c r="W221" s="95">
        <v>0.23019999999999999</v>
      </c>
      <c r="X221" s="95">
        <v>0.1018</v>
      </c>
      <c r="Y221" s="95">
        <v>0.12139999999999999</v>
      </c>
      <c r="Z221" s="95">
        <v>0.53010000000000002</v>
      </c>
      <c r="AA221" s="95">
        <v>0.35870000000000002</v>
      </c>
    </row>
    <row r="222" spans="1:27">
      <c r="A222" s="142"/>
      <c r="B222" s="142"/>
      <c r="C222" s="39">
        <v>9.1666666666666696</v>
      </c>
      <c r="D222" s="95">
        <v>0</v>
      </c>
      <c r="E222" s="95">
        <v>0</v>
      </c>
      <c r="F222" s="95">
        <v>0</v>
      </c>
      <c r="G222" s="95">
        <v>0</v>
      </c>
      <c r="H222" s="95">
        <v>0</v>
      </c>
      <c r="I222" s="95">
        <v>0</v>
      </c>
      <c r="J222" s="95">
        <v>0</v>
      </c>
      <c r="K222" s="95">
        <v>0</v>
      </c>
      <c r="L222" s="95">
        <v>0</v>
      </c>
      <c r="M222" s="95">
        <v>0</v>
      </c>
      <c r="N222" s="95">
        <v>0</v>
      </c>
      <c r="O222" s="95">
        <v>0</v>
      </c>
      <c r="P222" s="95">
        <v>0.40749999999999997</v>
      </c>
      <c r="Q222" s="95">
        <v>0.56879999999999997</v>
      </c>
      <c r="R222" s="95">
        <v>0.13639999999999999</v>
      </c>
      <c r="S222" s="95">
        <v>0.56940000000000002</v>
      </c>
      <c r="T222" s="95">
        <v>0.56879999999999997</v>
      </c>
      <c r="U222" s="95">
        <v>0.35020000000000001</v>
      </c>
      <c r="V222" s="95">
        <v>0.1807</v>
      </c>
      <c r="W222" s="95">
        <v>0.3049</v>
      </c>
      <c r="X222" s="95">
        <v>0.12570000000000001</v>
      </c>
      <c r="Y222" s="95">
        <v>0.13320000000000001</v>
      </c>
      <c r="Z222" s="95">
        <v>0.52059999999999995</v>
      </c>
      <c r="AA222" s="95">
        <v>0.37109999999999999</v>
      </c>
    </row>
    <row r="223" spans="1:27">
      <c r="A223" s="142"/>
      <c r="B223" s="142"/>
      <c r="C223" s="39">
        <v>9.2083333333333304</v>
      </c>
      <c r="D223" s="95">
        <v>0</v>
      </c>
      <c r="E223" s="95">
        <v>0</v>
      </c>
      <c r="F223" s="95">
        <v>0</v>
      </c>
      <c r="G223" s="95">
        <v>0</v>
      </c>
      <c r="H223" s="95">
        <v>0</v>
      </c>
      <c r="I223" s="95">
        <v>0</v>
      </c>
      <c r="J223" s="95">
        <v>0</v>
      </c>
      <c r="K223" s="95">
        <v>0</v>
      </c>
      <c r="L223" s="95">
        <v>0</v>
      </c>
      <c r="M223" s="95">
        <v>0</v>
      </c>
      <c r="N223" s="95">
        <v>0</v>
      </c>
      <c r="O223" s="95">
        <v>0</v>
      </c>
      <c r="P223" s="95">
        <v>0.38229999999999997</v>
      </c>
      <c r="Q223" s="95">
        <v>0.53249999999999997</v>
      </c>
      <c r="R223" s="95">
        <v>0.1333</v>
      </c>
      <c r="S223" s="95">
        <v>0.51290000000000002</v>
      </c>
      <c r="T223" s="95">
        <v>0.53249999999999997</v>
      </c>
      <c r="U223" s="95">
        <v>0.32629999999999998</v>
      </c>
      <c r="V223" s="95">
        <v>0.15679999999999999</v>
      </c>
      <c r="W223" s="95">
        <v>0.38819999999999999</v>
      </c>
      <c r="X223" s="95">
        <v>0.1754</v>
      </c>
      <c r="Y223" s="95">
        <v>0.18529999999999999</v>
      </c>
      <c r="Z223" s="95">
        <v>0.4783</v>
      </c>
      <c r="AA223" s="95">
        <v>0.374</v>
      </c>
    </row>
    <row r="224" spans="1:27">
      <c r="A224" s="142"/>
      <c r="B224" s="142"/>
      <c r="C224" s="39">
        <v>9.25</v>
      </c>
      <c r="D224" s="95">
        <v>0</v>
      </c>
      <c r="E224" s="95">
        <v>0</v>
      </c>
      <c r="F224" s="95">
        <v>0</v>
      </c>
      <c r="G224" s="95">
        <v>0</v>
      </c>
      <c r="H224" s="95">
        <v>0</v>
      </c>
      <c r="I224" s="95">
        <v>0</v>
      </c>
      <c r="J224" s="95">
        <v>0</v>
      </c>
      <c r="K224" s="95">
        <v>0</v>
      </c>
      <c r="L224" s="95">
        <v>0</v>
      </c>
      <c r="M224" s="95">
        <v>0</v>
      </c>
      <c r="N224" s="95">
        <v>0</v>
      </c>
      <c r="O224" s="95">
        <v>0</v>
      </c>
      <c r="P224" s="95">
        <v>0.3291</v>
      </c>
      <c r="Q224" s="95">
        <v>0.4451</v>
      </c>
      <c r="R224" s="95">
        <v>0.1138</v>
      </c>
      <c r="S224" s="95">
        <v>0.48659999999999998</v>
      </c>
      <c r="T224" s="95">
        <v>0.4451</v>
      </c>
      <c r="U224" s="95">
        <v>0.28789999999999999</v>
      </c>
      <c r="V224" s="95">
        <v>0.16600000000000001</v>
      </c>
      <c r="W224" s="95">
        <v>0.43619999999999998</v>
      </c>
      <c r="X224" s="95">
        <v>0.20780000000000001</v>
      </c>
      <c r="Y224" s="95">
        <v>0.17299999999999999</v>
      </c>
      <c r="Z224" s="95">
        <v>0.43859999999999999</v>
      </c>
      <c r="AA224" s="95">
        <v>0.36909999999999998</v>
      </c>
    </row>
    <row r="225" spans="1:27">
      <c r="A225" s="142"/>
      <c r="B225" s="142"/>
      <c r="C225" s="39">
        <v>9.2916666666666696</v>
      </c>
      <c r="D225" s="95">
        <v>0</v>
      </c>
      <c r="E225" s="95">
        <v>0</v>
      </c>
      <c r="F225" s="95">
        <v>0</v>
      </c>
      <c r="G225" s="95">
        <v>0</v>
      </c>
      <c r="H225" s="95">
        <v>0</v>
      </c>
      <c r="I225" s="95">
        <v>0</v>
      </c>
      <c r="J225" s="95">
        <v>6.4999999999999997E-3</v>
      </c>
      <c r="K225" s="95">
        <v>3.8999999999999998E-3</v>
      </c>
      <c r="L225" s="95">
        <v>1.23E-2</v>
      </c>
      <c r="M225" s="95">
        <v>3.5999999999999999E-3</v>
      </c>
      <c r="N225" s="95">
        <v>0</v>
      </c>
      <c r="O225" s="95">
        <v>5.3E-3</v>
      </c>
      <c r="P225" s="95">
        <v>0.32769999999999999</v>
      </c>
      <c r="Q225" s="95">
        <v>0.4047</v>
      </c>
      <c r="R225" s="95">
        <v>0.1053</v>
      </c>
      <c r="S225" s="95">
        <v>0.46829999999999999</v>
      </c>
      <c r="T225" s="95">
        <v>0.4047</v>
      </c>
      <c r="U225" s="95">
        <v>0.2757</v>
      </c>
      <c r="V225" s="95">
        <v>0.20369999999999999</v>
      </c>
      <c r="W225" s="95">
        <v>0.44950000000000001</v>
      </c>
      <c r="X225" s="95">
        <v>0.2485</v>
      </c>
      <c r="Y225" s="95">
        <v>0.16500000000000001</v>
      </c>
      <c r="Z225" s="95">
        <v>0.42059999999999997</v>
      </c>
      <c r="AA225" s="95">
        <v>0.37159999999999999</v>
      </c>
    </row>
    <row r="226" spans="1:27">
      <c r="A226" s="142"/>
      <c r="B226" s="142"/>
      <c r="C226" s="39">
        <v>9.3333333333333304</v>
      </c>
      <c r="D226" s="95">
        <v>0</v>
      </c>
      <c r="E226" s="95">
        <v>0</v>
      </c>
      <c r="F226" s="95">
        <v>0</v>
      </c>
      <c r="G226" s="95">
        <v>0</v>
      </c>
      <c r="H226" s="95">
        <v>0</v>
      </c>
      <c r="I226" s="95">
        <v>0</v>
      </c>
      <c r="J226" s="95">
        <v>0.30840000000000001</v>
      </c>
      <c r="K226" s="95">
        <v>0.2092</v>
      </c>
      <c r="L226" s="95">
        <v>0.26669999999999999</v>
      </c>
      <c r="M226" s="95">
        <v>0.29509999999999997</v>
      </c>
      <c r="N226" s="95">
        <v>0.14410000000000001</v>
      </c>
      <c r="O226" s="95">
        <v>0.2447</v>
      </c>
      <c r="P226" s="95">
        <v>0.33400000000000002</v>
      </c>
      <c r="Q226" s="95">
        <v>0.39269999999999999</v>
      </c>
      <c r="R226" s="95">
        <v>0.1045</v>
      </c>
      <c r="S226" s="95">
        <v>0.45889999999999997</v>
      </c>
      <c r="T226" s="95">
        <v>0.39269999999999999</v>
      </c>
      <c r="U226" s="95">
        <v>0.27389999999999998</v>
      </c>
      <c r="V226" s="95">
        <v>0.19209999999999999</v>
      </c>
      <c r="W226" s="95">
        <v>0.36320000000000002</v>
      </c>
      <c r="X226" s="95">
        <v>0.25779999999999997</v>
      </c>
      <c r="Y226" s="95">
        <v>0.12909999999999999</v>
      </c>
      <c r="Z226" s="95">
        <v>0.39929999999999999</v>
      </c>
      <c r="AA226" s="95">
        <v>0.33950000000000002</v>
      </c>
    </row>
    <row r="227" spans="1:27">
      <c r="A227" s="142"/>
      <c r="B227" s="142"/>
      <c r="C227" s="39">
        <v>9.375</v>
      </c>
      <c r="D227" s="95">
        <v>8.0999999999999996E-3</v>
      </c>
      <c r="E227" s="95">
        <v>5.16E-2</v>
      </c>
      <c r="F227" s="95">
        <v>2.3999999999999998E-3</v>
      </c>
      <c r="G227" s="95">
        <v>0</v>
      </c>
      <c r="H227" s="95">
        <v>0</v>
      </c>
      <c r="I227" s="95">
        <v>1.24E-2</v>
      </c>
      <c r="J227" s="95">
        <v>0.61660000000000004</v>
      </c>
      <c r="K227" s="95">
        <v>0.51180000000000003</v>
      </c>
      <c r="L227" s="95">
        <v>0.61350000000000005</v>
      </c>
      <c r="M227" s="95">
        <v>0.54379999999999995</v>
      </c>
      <c r="N227" s="95">
        <v>0.4456</v>
      </c>
      <c r="O227" s="95">
        <v>0.54630000000000001</v>
      </c>
      <c r="P227" s="95">
        <v>0.3407</v>
      </c>
      <c r="Q227" s="95">
        <v>0.41060000000000002</v>
      </c>
      <c r="R227" s="95">
        <v>0.1008</v>
      </c>
      <c r="S227" s="95">
        <v>0.44379999999999997</v>
      </c>
      <c r="T227" s="95">
        <v>0.41060000000000002</v>
      </c>
      <c r="U227" s="95">
        <v>0.27339999999999998</v>
      </c>
      <c r="V227" s="95">
        <v>0.18809999999999999</v>
      </c>
      <c r="W227" s="95">
        <v>0.30280000000000001</v>
      </c>
      <c r="X227" s="95">
        <v>0.26150000000000001</v>
      </c>
      <c r="Y227" s="95">
        <v>0.1124</v>
      </c>
      <c r="Z227" s="95">
        <v>0.3876</v>
      </c>
      <c r="AA227" s="95">
        <v>0.31929999999999997</v>
      </c>
    </row>
    <row r="228" spans="1:27">
      <c r="A228" s="142"/>
      <c r="B228" s="142"/>
      <c r="C228" s="39">
        <v>9.4166666666666696</v>
      </c>
      <c r="D228" s="95">
        <v>0.37919999999999998</v>
      </c>
      <c r="E228" s="95">
        <v>0.31330000000000002</v>
      </c>
      <c r="F228" s="95">
        <v>0.53580000000000005</v>
      </c>
      <c r="G228" s="95">
        <v>0.30399999999999999</v>
      </c>
      <c r="H228" s="95">
        <v>0.33900000000000002</v>
      </c>
      <c r="I228" s="95">
        <v>0.37430000000000002</v>
      </c>
      <c r="J228" s="95">
        <v>0.71360000000000001</v>
      </c>
      <c r="K228" s="95">
        <v>0.71</v>
      </c>
      <c r="L228" s="95">
        <v>0.67079999999999995</v>
      </c>
      <c r="M228" s="95">
        <v>0.60470000000000002</v>
      </c>
      <c r="N228" s="95">
        <v>0.58699999999999997</v>
      </c>
      <c r="O228" s="95">
        <v>0.65720000000000001</v>
      </c>
      <c r="P228" s="95">
        <v>0.248</v>
      </c>
      <c r="Q228" s="95">
        <v>0.31430000000000002</v>
      </c>
      <c r="R228" s="95">
        <v>7.7100000000000002E-2</v>
      </c>
      <c r="S228" s="95">
        <v>0.35170000000000001</v>
      </c>
      <c r="T228" s="95">
        <v>0.31430000000000002</v>
      </c>
      <c r="U228" s="95">
        <v>0.20799999999999999</v>
      </c>
      <c r="V228" s="95">
        <v>0.1454</v>
      </c>
      <c r="W228" s="95">
        <v>0.2838</v>
      </c>
      <c r="X228" s="95">
        <v>0.1179</v>
      </c>
      <c r="Y228" s="95">
        <v>8.0600000000000005E-2</v>
      </c>
      <c r="Z228" s="95">
        <v>0.24629999999999999</v>
      </c>
      <c r="AA228" s="95">
        <v>0.2213</v>
      </c>
    </row>
    <row r="229" spans="1:27">
      <c r="A229" s="142"/>
      <c r="B229" s="142"/>
      <c r="C229" s="39">
        <v>9.4583333333333304</v>
      </c>
      <c r="D229" s="95">
        <v>0.65149999999999997</v>
      </c>
      <c r="E229" s="95">
        <v>0.53090000000000004</v>
      </c>
      <c r="F229" s="95">
        <v>0.65349999999999997</v>
      </c>
      <c r="G229" s="95">
        <v>0.56859999999999999</v>
      </c>
      <c r="H229" s="95">
        <v>0.71599999999999997</v>
      </c>
      <c r="I229" s="95">
        <v>0.62409999999999999</v>
      </c>
      <c r="J229" s="95">
        <v>0.69730000000000003</v>
      </c>
      <c r="K229" s="95">
        <v>0.71120000000000005</v>
      </c>
      <c r="L229" s="95">
        <v>0.73440000000000005</v>
      </c>
      <c r="M229" s="95">
        <v>0.63400000000000001</v>
      </c>
      <c r="N229" s="95">
        <v>0.66849999999999998</v>
      </c>
      <c r="O229" s="95">
        <v>0.68910000000000005</v>
      </c>
      <c r="P229" s="95">
        <v>0.21729999999999999</v>
      </c>
      <c r="Q229" s="95">
        <v>0.316</v>
      </c>
      <c r="R229" s="95">
        <v>7.8899999999999998E-2</v>
      </c>
      <c r="S229" s="95">
        <v>0.28660000000000002</v>
      </c>
      <c r="T229" s="95">
        <v>0.316</v>
      </c>
      <c r="U229" s="95">
        <v>0.18740000000000001</v>
      </c>
      <c r="V229" s="95">
        <v>9.0300000000000005E-2</v>
      </c>
      <c r="W229" s="95">
        <v>0.22170000000000001</v>
      </c>
      <c r="X229" s="95">
        <v>0.1158</v>
      </c>
      <c r="Y229" s="95">
        <v>7.9200000000000007E-2</v>
      </c>
      <c r="Z229" s="95">
        <v>0.13780000000000001</v>
      </c>
      <c r="AA229" s="95">
        <v>0.1462</v>
      </c>
    </row>
    <row r="230" spans="1:27">
      <c r="A230" s="142"/>
      <c r="B230" s="142"/>
      <c r="C230" s="39">
        <v>9.5</v>
      </c>
      <c r="D230" s="95">
        <v>0.59250000000000003</v>
      </c>
      <c r="E230" s="95">
        <v>0.57120000000000004</v>
      </c>
      <c r="F230" s="95">
        <v>0.62870000000000004</v>
      </c>
      <c r="G230" s="95">
        <v>0.56759999999999999</v>
      </c>
      <c r="H230" s="95">
        <v>0.60050000000000003</v>
      </c>
      <c r="I230" s="95">
        <v>0.59209999999999996</v>
      </c>
      <c r="J230" s="95">
        <v>0.69979999999999998</v>
      </c>
      <c r="K230" s="95">
        <v>0.65639999999999998</v>
      </c>
      <c r="L230" s="95">
        <v>0.6764</v>
      </c>
      <c r="M230" s="95">
        <v>0.60899999999999999</v>
      </c>
      <c r="N230" s="95">
        <v>0.63329999999999997</v>
      </c>
      <c r="O230" s="95">
        <v>0.65500000000000003</v>
      </c>
      <c r="P230" s="95">
        <v>0.28399999999999997</v>
      </c>
      <c r="Q230" s="95">
        <v>0.34849999999999998</v>
      </c>
      <c r="R230" s="95">
        <v>9.11E-2</v>
      </c>
      <c r="S230" s="95">
        <v>0.34860000000000002</v>
      </c>
      <c r="T230" s="95">
        <v>0.34849999999999998</v>
      </c>
      <c r="U230" s="95">
        <v>0.22720000000000001</v>
      </c>
      <c r="V230" s="95">
        <v>9.9900000000000003E-2</v>
      </c>
      <c r="W230" s="95">
        <v>0.23169999999999999</v>
      </c>
      <c r="X230" s="95">
        <v>0.1333</v>
      </c>
      <c r="Y230" s="95">
        <v>9.3299999999999994E-2</v>
      </c>
      <c r="Z230" s="95">
        <v>0.32819999999999999</v>
      </c>
      <c r="AA230" s="95">
        <v>0.24790000000000001</v>
      </c>
    </row>
    <row r="231" spans="1:27">
      <c r="A231" s="142"/>
      <c r="B231" s="142"/>
      <c r="C231" s="39">
        <v>9.5416666666666696</v>
      </c>
      <c r="D231" s="95">
        <v>0.57979999999999998</v>
      </c>
      <c r="E231" s="95">
        <v>0.59730000000000005</v>
      </c>
      <c r="F231" s="95">
        <v>0.56410000000000005</v>
      </c>
      <c r="G231" s="95">
        <v>0.48470000000000002</v>
      </c>
      <c r="H231" s="95">
        <v>0.58879999999999999</v>
      </c>
      <c r="I231" s="95">
        <v>0.56289999999999996</v>
      </c>
      <c r="J231" s="95">
        <v>0.72050000000000003</v>
      </c>
      <c r="K231" s="95">
        <v>0.7177</v>
      </c>
      <c r="L231" s="95">
        <v>0.70579999999999998</v>
      </c>
      <c r="M231" s="95">
        <v>0.66700000000000004</v>
      </c>
      <c r="N231" s="95">
        <v>0.6754</v>
      </c>
      <c r="O231" s="95">
        <v>0.69730000000000003</v>
      </c>
      <c r="P231" s="95">
        <v>0.24829999999999999</v>
      </c>
      <c r="Q231" s="95">
        <v>0.29559999999999997</v>
      </c>
      <c r="R231" s="95">
        <v>8.0600000000000005E-2</v>
      </c>
      <c r="S231" s="95">
        <v>0.2792</v>
      </c>
      <c r="T231" s="95">
        <v>0.29559999999999997</v>
      </c>
      <c r="U231" s="95">
        <v>0.19289999999999999</v>
      </c>
      <c r="V231" s="95">
        <v>7.8100000000000003E-2</v>
      </c>
      <c r="W231" s="95">
        <v>0.19600000000000001</v>
      </c>
      <c r="X231" s="95">
        <v>0.1046</v>
      </c>
      <c r="Y231" s="95">
        <v>8.8099999999999998E-2</v>
      </c>
      <c r="Z231" s="95">
        <v>0.33650000000000002</v>
      </c>
      <c r="AA231" s="95">
        <v>0.23799999999999999</v>
      </c>
    </row>
    <row r="232" spans="1:27">
      <c r="A232" s="142"/>
      <c r="B232" s="142"/>
      <c r="C232" s="39">
        <v>9.5833333333333304</v>
      </c>
      <c r="D232" s="95">
        <v>0.62619999999999998</v>
      </c>
      <c r="E232" s="95">
        <v>0.68840000000000001</v>
      </c>
      <c r="F232" s="95">
        <v>0.64200000000000002</v>
      </c>
      <c r="G232" s="95">
        <v>0.51039999999999996</v>
      </c>
      <c r="H232" s="95">
        <v>0.61890000000000001</v>
      </c>
      <c r="I232" s="95">
        <v>0.61719999999999997</v>
      </c>
      <c r="J232" s="95">
        <v>0.69789999999999996</v>
      </c>
      <c r="K232" s="95">
        <v>0.62119999999999997</v>
      </c>
      <c r="L232" s="95">
        <v>0.70899999999999996</v>
      </c>
      <c r="M232" s="95">
        <v>0.63619999999999999</v>
      </c>
      <c r="N232" s="95">
        <v>0.65839999999999999</v>
      </c>
      <c r="O232" s="95">
        <v>0.66449999999999998</v>
      </c>
      <c r="P232" s="95">
        <v>0.22889999999999999</v>
      </c>
      <c r="Q232" s="95">
        <v>0.22450000000000001</v>
      </c>
      <c r="R232" s="95">
        <v>7.8100000000000003E-2</v>
      </c>
      <c r="S232" s="95">
        <v>0.21160000000000001</v>
      </c>
      <c r="T232" s="95">
        <v>0.22450000000000001</v>
      </c>
      <c r="U232" s="95">
        <v>0.16450000000000001</v>
      </c>
      <c r="V232" s="95">
        <v>9.4700000000000006E-2</v>
      </c>
      <c r="W232" s="95">
        <v>0.26269999999999999</v>
      </c>
      <c r="X232" s="95">
        <v>0.1051</v>
      </c>
      <c r="Y232" s="95">
        <v>9.3200000000000005E-2</v>
      </c>
      <c r="Z232" s="95">
        <v>0.39050000000000001</v>
      </c>
      <c r="AA232" s="95">
        <v>0.28239999999999998</v>
      </c>
    </row>
    <row r="233" spans="1:27">
      <c r="A233" s="142"/>
      <c r="B233" s="142"/>
      <c r="C233" s="39">
        <v>9.625</v>
      </c>
      <c r="D233" s="95">
        <v>0.6835</v>
      </c>
      <c r="E233" s="95">
        <v>0.69</v>
      </c>
      <c r="F233" s="95">
        <v>0.69310000000000005</v>
      </c>
      <c r="G233" s="95">
        <v>0.48849999999999999</v>
      </c>
      <c r="H233" s="95">
        <v>0.69359999999999999</v>
      </c>
      <c r="I233" s="95">
        <v>0.64970000000000006</v>
      </c>
      <c r="J233" s="95">
        <v>0.71079999999999999</v>
      </c>
      <c r="K233" s="95">
        <v>0.67120000000000002</v>
      </c>
      <c r="L233" s="95">
        <v>0.66300000000000003</v>
      </c>
      <c r="M233" s="95">
        <v>0.7016</v>
      </c>
      <c r="N233" s="95">
        <v>0.72589999999999999</v>
      </c>
      <c r="O233" s="95">
        <v>0.69450000000000001</v>
      </c>
      <c r="P233" s="95">
        <v>0.221</v>
      </c>
      <c r="Q233" s="95">
        <v>0.21099999999999999</v>
      </c>
      <c r="R233" s="95">
        <v>7.8899999999999998E-2</v>
      </c>
      <c r="S233" s="95">
        <v>0.19689999999999999</v>
      </c>
      <c r="T233" s="95">
        <v>0.21099999999999999</v>
      </c>
      <c r="U233" s="95">
        <v>0.15809999999999999</v>
      </c>
      <c r="V233" s="95">
        <v>9.4399999999999998E-2</v>
      </c>
      <c r="W233" s="95">
        <v>0.22020000000000001</v>
      </c>
      <c r="X233" s="95">
        <v>0.1163</v>
      </c>
      <c r="Y233" s="95">
        <v>9.8699999999999996E-2</v>
      </c>
      <c r="Z233" s="95">
        <v>0.33589999999999998</v>
      </c>
      <c r="AA233" s="95">
        <v>0.24679999999999999</v>
      </c>
    </row>
    <row r="234" spans="1:27">
      <c r="A234" s="142"/>
      <c r="B234" s="142"/>
      <c r="C234" s="39">
        <v>9.6666666666666696</v>
      </c>
      <c r="D234" s="95">
        <v>0.7056</v>
      </c>
      <c r="E234" s="95">
        <v>0.72360000000000002</v>
      </c>
      <c r="F234" s="95">
        <v>0.64700000000000002</v>
      </c>
      <c r="G234" s="95">
        <v>0.50939999999999996</v>
      </c>
      <c r="H234" s="95">
        <v>0.74919999999999998</v>
      </c>
      <c r="I234" s="95">
        <v>0.66700000000000004</v>
      </c>
      <c r="J234" s="95">
        <v>0.66820000000000002</v>
      </c>
      <c r="K234" s="95">
        <v>0.67090000000000005</v>
      </c>
      <c r="L234" s="95">
        <v>0.61240000000000006</v>
      </c>
      <c r="M234" s="95">
        <v>0.6</v>
      </c>
      <c r="N234" s="95">
        <v>0.62739999999999996</v>
      </c>
      <c r="O234" s="95">
        <v>0.63580000000000003</v>
      </c>
      <c r="P234" s="95">
        <v>0.2329</v>
      </c>
      <c r="Q234" s="95">
        <v>0.20430000000000001</v>
      </c>
      <c r="R234" s="95">
        <v>7.0400000000000004E-2</v>
      </c>
      <c r="S234" s="95">
        <v>0.1993</v>
      </c>
      <c r="T234" s="95">
        <v>0.20430000000000001</v>
      </c>
      <c r="U234" s="95">
        <v>0.15770000000000001</v>
      </c>
      <c r="V234" s="95">
        <v>9.6299999999999997E-2</v>
      </c>
      <c r="W234" s="95">
        <v>0.18729999999999999</v>
      </c>
      <c r="X234" s="95">
        <v>0.1489</v>
      </c>
      <c r="Y234" s="95">
        <v>9.9099999999999994E-2</v>
      </c>
      <c r="Z234" s="95">
        <v>0.4466</v>
      </c>
      <c r="AA234" s="95">
        <v>0.29899999999999999</v>
      </c>
    </row>
    <row r="235" spans="1:27">
      <c r="A235" s="142"/>
      <c r="B235" s="142"/>
      <c r="C235" s="39">
        <v>9.7083333333333304</v>
      </c>
      <c r="D235" s="95">
        <v>0.245</v>
      </c>
      <c r="E235" s="95">
        <v>0.4365</v>
      </c>
      <c r="F235" s="95">
        <v>6.3700000000000007E-2</v>
      </c>
      <c r="G235" s="95">
        <v>0.29730000000000001</v>
      </c>
      <c r="H235" s="95">
        <v>0.57240000000000002</v>
      </c>
      <c r="I235" s="95">
        <v>0.32300000000000001</v>
      </c>
      <c r="J235" s="95">
        <v>0.4486</v>
      </c>
      <c r="K235" s="95">
        <v>0.44979999999999998</v>
      </c>
      <c r="L235" s="95">
        <v>0.35949999999999999</v>
      </c>
      <c r="M235" s="95">
        <v>0.43930000000000002</v>
      </c>
      <c r="N235" s="95">
        <v>0.47920000000000001</v>
      </c>
      <c r="O235" s="95">
        <v>0.43530000000000002</v>
      </c>
      <c r="P235" s="95">
        <v>0.26200000000000001</v>
      </c>
      <c r="Q235" s="95">
        <v>0.1925</v>
      </c>
      <c r="R235" s="95">
        <v>8.0799999999999997E-2</v>
      </c>
      <c r="S235" s="95">
        <v>0.20330000000000001</v>
      </c>
      <c r="T235" s="95">
        <v>0.1925</v>
      </c>
      <c r="U235" s="95">
        <v>0.16950000000000001</v>
      </c>
      <c r="V235" s="95">
        <v>0.1024</v>
      </c>
      <c r="W235" s="95">
        <v>0.24229999999999999</v>
      </c>
      <c r="X235" s="95">
        <v>0.19570000000000001</v>
      </c>
      <c r="Y235" s="95">
        <v>0.1062</v>
      </c>
      <c r="Z235" s="95">
        <v>0.45629999999999998</v>
      </c>
      <c r="AA235" s="95">
        <v>0.3226</v>
      </c>
    </row>
    <row r="236" spans="1:27">
      <c r="A236" s="142"/>
      <c r="B236" s="142"/>
      <c r="C236" s="39">
        <v>9.75</v>
      </c>
      <c r="D236" s="95">
        <v>0</v>
      </c>
      <c r="E236" s="95">
        <v>0</v>
      </c>
      <c r="F236" s="95">
        <v>0</v>
      </c>
      <c r="G236" s="95">
        <v>0</v>
      </c>
      <c r="H236" s="95">
        <v>0</v>
      </c>
      <c r="I236" s="95">
        <v>0</v>
      </c>
      <c r="J236" s="95">
        <v>4.4499999999999998E-2</v>
      </c>
      <c r="K236" s="95">
        <v>0.1421</v>
      </c>
      <c r="L236" s="95">
        <v>2.5700000000000001E-2</v>
      </c>
      <c r="M236" s="95">
        <v>9.9299999999999999E-2</v>
      </c>
      <c r="N236" s="95">
        <v>0.14149999999999999</v>
      </c>
      <c r="O236" s="95">
        <v>9.06E-2</v>
      </c>
      <c r="P236" s="95">
        <v>0.28870000000000001</v>
      </c>
      <c r="Q236" s="95">
        <v>0.16619999999999999</v>
      </c>
      <c r="R236" s="95">
        <v>8.2400000000000001E-2</v>
      </c>
      <c r="S236" s="95">
        <v>0.18229999999999999</v>
      </c>
      <c r="T236" s="95">
        <v>0.16619999999999999</v>
      </c>
      <c r="U236" s="95">
        <v>0.1704</v>
      </c>
      <c r="V236" s="95">
        <v>0.1221</v>
      </c>
      <c r="W236" s="95">
        <v>0.25469999999999998</v>
      </c>
      <c r="X236" s="95">
        <v>0.2424</v>
      </c>
      <c r="Y236" s="95">
        <v>0.1091</v>
      </c>
      <c r="Z236" s="95">
        <v>0.47989999999999999</v>
      </c>
      <c r="AA236" s="95">
        <v>0.34499999999999997</v>
      </c>
    </row>
    <row r="237" spans="1:27">
      <c r="A237" s="142"/>
      <c r="B237" s="142"/>
      <c r="C237" s="39">
        <v>9.7916666666666696</v>
      </c>
      <c r="D237" s="95">
        <v>0</v>
      </c>
      <c r="E237" s="95">
        <v>0</v>
      </c>
      <c r="F237" s="95">
        <v>0</v>
      </c>
      <c r="G237" s="95">
        <v>0</v>
      </c>
      <c r="H237" s="95">
        <v>0</v>
      </c>
      <c r="I237" s="95">
        <v>0</v>
      </c>
      <c r="J237" s="95">
        <v>0</v>
      </c>
      <c r="K237" s="95">
        <v>5.0000000000000001E-4</v>
      </c>
      <c r="L237" s="95">
        <v>0</v>
      </c>
      <c r="M237" s="95">
        <v>0</v>
      </c>
      <c r="N237" s="95">
        <v>0</v>
      </c>
      <c r="O237" s="95">
        <v>1E-4</v>
      </c>
      <c r="P237" s="95">
        <v>0.29260000000000003</v>
      </c>
      <c r="Q237" s="95">
        <v>0.17910000000000001</v>
      </c>
      <c r="R237" s="95">
        <v>0.10050000000000001</v>
      </c>
      <c r="S237" s="95">
        <v>0.22559999999999999</v>
      </c>
      <c r="T237" s="95">
        <v>0.17910000000000001</v>
      </c>
      <c r="U237" s="95">
        <v>0.18890000000000001</v>
      </c>
      <c r="V237" s="95">
        <v>0.2218</v>
      </c>
      <c r="W237" s="95">
        <v>0.29449999999999998</v>
      </c>
      <c r="X237" s="95">
        <v>0.26919999999999999</v>
      </c>
      <c r="Y237" s="95">
        <v>0.1406</v>
      </c>
      <c r="Z237" s="95">
        <v>0.57789999999999997</v>
      </c>
      <c r="AA237" s="95">
        <v>0.41899999999999998</v>
      </c>
    </row>
    <row r="238" spans="1:27">
      <c r="A238" s="142"/>
      <c r="B238" s="142"/>
      <c r="C238" s="39">
        <v>9.8333333333333304</v>
      </c>
      <c r="D238" s="95">
        <v>0</v>
      </c>
      <c r="E238" s="95">
        <v>0</v>
      </c>
      <c r="F238" s="95">
        <v>0</v>
      </c>
      <c r="G238" s="95">
        <v>0</v>
      </c>
      <c r="H238" s="95">
        <v>0</v>
      </c>
      <c r="I238" s="95">
        <v>0</v>
      </c>
      <c r="J238" s="95">
        <v>0</v>
      </c>
      <c r="K238" s="95">
        <v>0</v>
      </c>
      <c r="L238" s="95">
        <v>0</v>
      </c>
      <c r="M238" s="95">
        <v>0</v>
      </c>
      <c r="N238" s="95">
        <v>0</v>
      </c>
      <c r="O238" s="95">
        <v>0</v>
      </c>
      <c r="P238" s="95">
        <v>0.36280000000000001</v>
      </c>
      <c r="Q238" s="95">
        <v>0.3543</v>
      </c>
      <c r="R238" s="95">
        <v>0.1198</v>
      </c>
      <c r="S238" s="95">
        <v>0.37340000000000001</v>
      </c>
      <c r="T238" s="95">
        <v>0.3543</v>
      </c>
      <c r="U238" s="95">
        <v>0.2666</v>
      </c>
      <c r="V238" s="95">
        <v>0.31669999999999998</v>
      </c>
      <c r="W238" s="95">
        <v>0.39660000000000001</v>
      </c>
      <c r="X238" s="95">
        <v>0.25419999999999998</v>
      </c>
      <c r="Y238" s="95">
        <v>0.18970000000000001</v>
      </c>
      <c r="Z238" s="95">
        <v>0.49769999999999998</v>
      </c>
      <c r="AA238" s="95">
        <v>0.41289999999999999</v>
      </c>
    </row>
    <row r="239" spans="1:27">
      <c r="A239" s="142"/>
      <c r="B239" s="142"/>
      <c r="C239" s="39">
        <v>9.875</v>
      </c>
      <c r="D239" s="95">
        <v>0</v>
      </c>
      <c r="E239" s="95">
        <v>0</v>
      </c>
      <c r="F239" s="95">
        <v>0</v>
      </c>
      <c r="G239" s="95">
        <v>0</v>
      </c>
      <c r="H239" s="95">
        <v>0</v>
      </c>
      <c r="I239" s="95">
        <v>0</v>
      </c>
      <c r="J239" s="95">
        <v>0</v>
      </c>
      <c r="K239" s="95">
        <v>0</v>
      </c>
      <c r="L239" s="95">
        <v>0</v>
      </c>
      <c r="M239" s="95">
        <v>0</v>
      </c>
      <c r="N239" s="95">
        <v>0</v>
      </c>
      <c r="O239" s="95">
        <v>0</v>
      </c>
      <c r="P239" s="95">
        <v>0.44650000000000001</v>
      </c>
      <c r="Q239" s="95">
        <v>0.55820000000000003</v>
      </c>
      <c r="R239" s="95">
        <v>0.14599999999999999</v>
      </c>
      <c r="S239" s="95">
        <v>0.56289999999999996</v>
      </c>
      <c r="T239" s="95">
        <v>0.55820000000000003</v>
      </c>
      <c r="U239" s="95">
        <v>0.36249999999999999</v>
      </c>
      <c r="V239" s="95">
        <v>0.42509999999999998</v>
      </c>
      <c r="W239" s="95">
        <v>0.4945</v>
      </c>
      <c r="X239" s="95">
        <v>0.2359</v>
      </c>
      <c r="Y239" s="95">
        <v>0.25719999999999998</v>
      </c>
      <c r="Z239" s="95">
        <v>0.4199</v>
      </c>
      <c r="AA239" s="95">
        <v>0.40910000000000002</v>
      </c>
    </row>
    <row r="240" spans="1:27">
      <c r="A240" s="142"/>
      <c r="B240" s="142"/>
      <c r="C240" s="39">
        <v>9.9166666666666696</v>
      </c>
      <c r="D240" s="95">
        <v>0</v>
      </c>
      <c r="E240" s="95">
        <v>0</v>
      </c>
      <c r="F240" s="95">
        <v>0</v>
      </c>
      <c r="G240" s="95">
        <v>0</v>
      </c>
      <c r="H240" s="95">
        <v>0</v>
      </c>
      <c r="I240" s="95">
        <v>0</v>
      </c>
      <c r="J240" s="95">
        <v>0</v>
      </c>
      <c r="K240" s="95">
        <v>0</v>
      </c>
      <c r="L240" s="95">
        <v>0</v>
      </c>
      <c r="M240" s="95">
        <v>0</v>
      </c>
      <c r="N240" s="95">
        <v>0</v>
      </c>
      <c r="O240" s="95">
        <v>0</v>
      </c>
      <c r="P240" s="95">
        <v>0.48659999999999998</v>
      </c>
      <c r="Q240" s="95">
        <v>0.62180000000000002</v>
      </c>
      <c r="R240" s="95">
        <v>0.15479999999999999</v>
      </c>
      <c r="S240" s="95">
        <v>0.58150000000000002</v>
      </c>
      <c r="T240" s="95">
        <v>0.62180000000000002</v>
      </c>
      <c r="U240" s="95">
        <v>0.3886</v>
      </c>
      <c r="V240" s="95">
        <v>0.51739999999999997</v>
      </c>
      <c r="W240" s="95">
        <v>0.52990000000000004</v>
      </c>
      <c r="X240" s="95">
        <v>0.20050000000000001</v>
      </c>
      <c r="Y240" s="95">
        <v>0.33739999999999998</v>
      </c>
      <c r="Z240" s="95">
        <v>0.45200000000000001</v>
      </c>
      <c r="AA240" s="95">
        <v>0.44319999999999998</v>
      </c>
    </row>
    <row r="241" spans="1:27">
      <c r="A241" s="142"/>
      <c r="B241" s="142"/>
      <c r="C241" s="39">
        <v>9.9583333333333304</v>
      </c>
      <c r="D241" s="95">
        <v>0</v>
      </c>
      <c r="E241" s="95">
        <v>0</v>
      </c>
      <c r="F241" s="95">
        <v>0</v>
      </c>
      <c r="G241" s="95">
        <v>0</v>
      </c>
      <c r="H241" s="95">
        <v>0</v>
      </c>
      <c r="I241" s="95">
        <v>0</v>
      </c>
      <c r="J241" s="95">
        <v>0</v>
      </c>
      <c r="K241" s="95">
        <v>0</v>
      </c>
      <c r="L241" s="95">
        <v>0</v>
      </c>
      <c r="M241" s="95">
        <v>0</v>
      </c>
      <c r="N241" s="95">
        <v>0</v>
      </c>
      <c r="O241" s="95">
        <v>0</v>
      </c>
      <c r="P241" s="95">
        <v>0.42370000000000002</v>
      </c>
      <c r="Q241" s="95">
        <v>0.57310000000000005</v>
      </c>
      <c r="R241" s="95">
        <v>0.14369999999999999</v>
      </c>
      <c r="S241" s="95">
        <v>0.56520000000000004</v>
      </c>
      <c r="T241" s="95">
        <v>0.57310000000000005</v>
      </c>
      <c r="U241" s="95">
        <v>0.3574</v>
      </c>
      <c r="V241" s="95">
        <v>0.59230000000000005</v>
      </c>
      <c r="W241" s="95">
        <v>0.44529999999999997</v>
      </c>
      <c r="X241" s="95">
        <v>0.18240000000000001</v>
      </c>
      <c r="Y241" s="95">
        <v>0.30959999999999999</v>
      </c>
      <c r="Z241" s="95">
        <v>0.51439999999999997</v>
      </c>
      <c r="AA241" s="95">
        <v>0.46050000000000002</v>
      </c>
    </row>
    <row r="242" spans="1:27">
      <c r="A242" s="142"/>
      <c r="B242" s="142"/>
      <c r="C242" s="39">
        <v>10</v>
      </c>
      <c r="D242" s="95">
        <v>0</v>
      </c>
      <c r="E242" s="95">
        <v>0</v>
      </c>
      <c r="F242" s="95">
        <v>0</v>
      </c>
      <c r="G242" s="95">
        <v>0</v>
      </c>
      <c r="H242" s="95">
        <v>0</v>
      </c>
      <c r="I242" s="95">
        <v>0</v>
      </c>
      <c r="J242" s="95">
        <v>0</v>
      </c>
      <c r="K242" s="95">
        <v>0</v>
      </c>
      <c r="L242" s="95">
        <v>0</v>
      </c>
      <c r="M242" s="95">
        <v>0</v>
      </c>
      <c r="N242" s="95">
        <v>0</v>
      </c>
      <c r="O242" s="95">
        <v>0</v>
      </c>
      <c r="P242" s="95">
        <v>0.42420000000000002</v>
      </c>
      <c r="Q242" s="95">
        <v>0.57230000000000003</v>
      </c>
      <c r="R242" s="95">
        <v>0.1356</v>
      </c>
      <c r="S242" s="95">
        <v>0.59079999999999999</v>
      </c>
      <c r="T242" s="95">
        <v>0.57230000000000003</v>
      </c>
      <c r="U242" s="95">
        <v>0.35930000000000001</v>
      </c>
      <c r="V242" s="95">
        <v>0.62170000000000003</v>
      </c>
      <c r="W242" s="95">
        <v>0.40699999999999997</v>
      </c>
      <c r="X242" s="95">
        <v>0.17430000000000001</v>
      </c>
      <c r="Y242" s="95">
        <v>0.2702</v>
      </c>
      <c r="Z242" s="95">
        <v>0.55810000000000004</v>
      </c>
      <c r="AA242" s="95">
        <v>0.47449999999999998</v>
      </c>
    </row>
    <row r="243" spans="1:27">
      <c r="A243" s="142" t="s">
        <v>82</v>
      </c>
      <c r="B243" s="142"/>
      <c r="C243" s="5">
        <v>10.0416666666667</v>
      </c>
      <c r="D243" s="84">
        <v>0</v>
      </c>
      <c r="E243" s="84">
        <v>0</v>
      </c>
      <c r="F243" s="84">
        <v>0</v>
      </c>
      <c r="G243" s="84">
        <v>0</v>
      </c>
      <c r="H243" s="84">
        <v>0</v>
      </c>
      <c r="I243" s="84">
        <v>0</v>
      </c>
      <c r="J243" s="84">
        <v>0</v>
      </c>
      <c r="K243" s="84">
        <v>0</v>
      </c>
      <c r="L243" s="84">
        <v>0</v>
      </c>
      <c r="M243" s="84">
        <v>0</v>
      </c>
      <c r="N243" s="84">
        <v>0</v>
      </c>
      <c r="O243" s="84">
        <v>0</v>
      </c>
      <c r="P243" s="84">
        <v>0.49469999999999997</v>
      </c>
      <c r="Q243" s="84">
        <v>0.70889999999999997</v>
      </c>
      <c r="R243" s="84">
        <v>0.17249999999999999</v>
      </c>
      <c r="S243" s="84">
        <v>0.68520000000000003</v>
      </c>
      <c r="T243" s="84">
        <v>0.70889999999999997</v>
      </c>
      <c r="U243" s="84">
        <v>0.4289</v>
      </c>
      <c r="V243" s="84">
        <v>0.2099</v>
      </c>
      <c r="W243" s="84">
        <v>0.42180000000000001</v>
      </c>
      <c r="X243" s="84">
        <v>0.25309999999999999</v>
      </c>
      <c r="Y243" s="84">
        <v>0.22739999999999999</v>
      </c>
      <c r="Z243" s="84">
        <v>0.48709999999999998</v>
      </c>
      <c r="AA243" s="84">
        <v>0.4027</v>
      </c>
    </row>
    <row r="244" spans="1:27">
      <c r="A244" s="142"/>
      <c r="B244" s="142"/>
      <c r="C244" s="5">
        <v>10.0833333333333</v>
      </c>
      <c r="D244" s="84">
        <v>0</v>
      </c>
      <c r="E244" s="84">
        <v>0</v>
      </c>
      <c r="F244" s="84">
        <v>0</v>
      </c>
      <c r="G244" s="84">
        <v>0</v>
      </c>
      <c r="H244" s="84">
        <v>0</v>
      </c>
      <c r="I244" s="84">
        <v>0</v>
      </c>
      <c r="J244" s="84">
        <v>0</v>
      </c>
      <c r="K244" s="84">
        <v>0</v>
      </c>
      <c r="L244" s="84">
        <v>0</v>
      </c>
      <c r="M244" s="84">
        <v>0</v>
      </c>
      <c r="N244" s="84">
        <v>0</v>
      </c>
      <c r="O244" s="84">
        <v>0</v>
      </c>
      <c r="P244" s="84">
        <v>0.49170000000000003</v>
      </c>
      <c r="Q244" s="84">
        <v>0.71</v>
      </c>
      <c r="R244" s="84">
        <v>0.1729</v>
      </c>
      <c r="S244" s="84">
        <v>0.68049999999999999</v>
      </c>
      <c r="T244" s="84">
        <v>0.71</v>
      </c>
      <c r="U244" s="84">
        <v>0.4274</v>
      </c>
      <c r="V244" s="84">
        <v>0.2044</v>
      </c>
      <c r="W244" s="84">
        <v>0.38090000000000002</v>
      </c>
      <c r="X244" s="84">
        <v>0.2651</v>
      </c>
      <c r="Y244" s="84">
        <v>0.2646</v>
      </c>
      <c r="Z244" s="84">
        <v>0.42609999999999998</v>
      </c>
      <c r="AA244" s="84">
        <v>0.36520000000000002</v>
      </c>
    </row>
    <row r="245" spans="1:27">
      <c r="A245" s="142"/>
      <c r="B245" s="142"/>
      <c r="C245" s="5">
        <v>10.125</v>
      </c>
      <c r="D245" s="84">
        <v>0</v>
      </c>
      <c r="E245" s="84">
        <v>0</v>
      </c>
      <c r="F245" s="84">
        <v>0</v>
      </c>
      <c r="G245" s="84">
        <v>0</v>
      </c>
      <c r="H245" s="84">
        <v>0</v>
      </c>
      <c r="I245" s="84">
        <v>0</v>
      </c>
      <c r="J245" s="84">
        <v>0</v>
      </c>
      <c r="K245" s="84">
        <v>0</v>
      </c>
      <c r="L245" s="84">
        <v>0</v>
      </c>
      <c r="M245" s="84">
        <v>0</v>
      </c>
      <c r="N245" s="84">
        <v>0</v>
      </c>
      <c r="O245" s="84">
        <v>0</v>
      </c>
      <c r="P245" s="84">
        <v>0.49370000000000003</v>
      </c>
      <c r="Q245" s="84">
        <v>0.69479999999999997</v>
      </c>
      <c r="R245" s="84">
        <v>0.17799999999999999</v>
      </c>
      <c r="S245" s="84">
        <v>0.67049999999999998</v>
      </c>
      <c r="T245" s="84">
        <v>0.69479999999999997</v>
      </c>
      <c r="U245" s="84">
        <v>0.42620000000000002</v>
      </c>
      <c r="V245" s="84">
        <v>0.21010000000000001</v>
      </c>
      <c r="W245" s="84">
        <v>0.35730000000000001</v>
      </c>
      <c r="X245" s="84">
        <v>0.2261</v>
      </c>
      <c r="Y245" s="84">
        <v>0.1923</v>
      </c>
      <c r="Z245" s="84">
        <v>0.38069999999999998</v>
      </c>
      <c r="AA245" s="84">
        <v>0.3301</v>
      </c>
    </row>
    <row r="246" spans="1:27">
      <c r="A246" s="142"/>
      <c r="B246" s="142"/>
      <c r="C246" s="5">
        <v>10.1666666666667</v>
      </c>
      <c r="D246" s="84">
        <v>0</v>
      </c>
      <c r="E246" s="84">
        <v>0</v>
      </c>
      <c r="F246" s="84">
        <v>0</v>
      </c>
      <c r="G246" s="84">
        <v>0</v>
      </c>
      <c r="H246" s="84">
        <v>0</v>
      </c>
      <c r="I246" s="84">
        <v>0</v>
      </c>
      <c r="J246" s="84">
        <v>0</v>
      </c>
      <c r="K246" s="84">
        <v>0</v>
      </c>
      <c r="L246" s="84">
        <v>0</v>
      </c>
      <c r="M246" s="84">
        <v>0</v>
      </c>
      <c r="N246" s="84">
        <v>0</v>
      </c>
      <c r="O246" s="84">
        <v>0</v>
      </c>
      <c r="P246" s="84">
        <v>0.47020000000000001</v>
      </c>
      <c r="Q246" s="84">
        <v>0.60960000000000003</v>
      </c>
      <c r="R246" s="84">
        <v>0.1542</v>
      </c>
      <c r="S246" s="84">
        <v>0.6169</v>
      </c>
      <c r="T246" s="84">
        <v>0.60960000000000003</v>
      </c>
      <c r="U246" s="84">
        <v>0.38929999999999998</v>
      </c>
      <c r="V246" s="84">
        <v>0.21379999999999999</v>
      </c>
      <c r="W246" s="84">
        <v>0.36049999999999999</v>
      </c>
      <c r="X246" s="84">
        <v>0.22770000000000001</v>
      </c>
      <c r="Y246" s="84">
        <v>0.18509999999999999</v>
      </c>
      <c r="Z246" s="84">
        <v>0.36620000000000003</v>
      </c>
      <c r="AA246" s="84">
        <v>0.32379999999999998</v>
      </c>
    </row>
    <row r="247" spans="1:27">
      <c r="A247" s="142"/>
      <c r="B247" s="142"/>
      <c r="C247" s="5">
        <v>10.2083333333333</v>
      </c>
      <c r="D247" s="84">
        <v>0</v>
      </c>
      <c r="E247" s="84">
        <v>0</v>
      </c>
      <c r="F247" s="84">
        <v>0</v>
      </c>
      <c r="G247" s="84">
        <v>0</v>
      </c>
      <c r="H247" s="84">
        <v>0</v>
      </c>
      <c r="I247" s="84">
        <v>0</v>
      </c>
      <c r="J247" s="84">
        <v>0</v>
      </c>
      <c r="K247" s="84">
        <v>0</v>
      </c>
      <c r="L247" s="84">
        <v>0</v>
      </c>
      <c r="M247" s="84">
        <v>0</v>
      </c>
      <c r="N247" s="84">
        <v>0</v>
      </c>
      <c r="O247" s="84">
        <v>0</v>
      </c>
      <c r="P247" s="84">
        <v>0.43490000000000001</v>
      </c>
      <c r="Q247" s="84">
        <v>0.50619999999999998</v>
      </c>
      <c r="R247" s="84">
        <v>0.1313</v>
      </c>
      <c r="S247" s="84">
        <v>0.5373</v>
      </c>
      <c r="T247" s="84">
        <v>0.50619999999999998</v>
      </c>
      <c r="U247" s="84">
        <v>0.34210000000000002</v>
      </c>
      <c r="V247" s="84">
        <v>0.20399999999999999</v>
      </c>
      <c r="W247" s="84">
        <v>0.38550000000000001</v>
      </c>
      <c r="X247" s="84">
        <v>0.18099999999999999</v>
      </c>
      <c r="Y247" s="84">
        <v>0.17910000000000001</v>
      </c>
      <c r="Z247" s="84">
        <v>0.36620000000000003</v>
      </c>
      <c r="AA247" s="84">
        <v>0.32269999999999999</v>
      </c>
    </row>
    <row r="248" spans="1:27">
      <c r="A248" s="142"/>
      <c r="B248" s="142"/>
      <c r="C248" s="5">
        <v>10.25</v>
      </c>
      <c r="D248" s="84">
        <v>0</v>
      </c>
      <c r="E248" s="84">
        <v>0</v>
      </c>
      <c r="F248" s="84">
        <v>0</v>
      </c>
      <c r="G248" s="84">
        <v>0</v>
      </c>
      <c r="H248" s="84">
        <v>0</v>
      </c>
      <c r="I248" s="84">
        <v>0</v>
      </c>
      <c r="J248" s="84">
        <v>0</v>
      </c>
      <c r="K248" s="84">
        <v>0</v>
      </c>
      <c r="L248" s="84">
        <v>0</v>
      </c>
      <c r="M248" s="84">
        <v>0</v>
      </c>
      <c r="N248" s="84">
        <v>0</v>
      </c>
      <c r="O248" s="84">
        <v>0</v>
      </c>
      <c r="P248" s="84">
        <v>0.40679999999999999</v>
      </c>
      <c r="Q248" s="84">
        <v>0.40300000000000002</v>
      </c>
      <c r="R248" s="84">
        <v>0.1104</v>
      </c>
      <c r="S248" s="84">
        <v>0.45739999999999997</v>
      </c>
      <c r="T248" s="84">
        <v>0.40300000000000002</v>
      </c>
      <c r="U248" s="84">
        <v>0.29770000000000002</v>
      </c>
      <c r="V248" s="84">
        <v>0.1575</v>
      </c>
      <c r="W248" s="84">
        <v>0.35120000000000001</v>
      </c>
      <c r="X248" s="84">
        <v>0.126</v>
      </c>
      <c r="Y248" s="84">
        <v>0.17130000000000001</v>
      </c>
      <c r="Z248" s="84">
        <v>0.37530000000000002</v>
      </c>
      <c r="AA248" s="84">
        <v>0.30769999999999997</v>
      </c>
    </row>
    <row r="249" spans="1:27">
      <c r="A249" s="142"/>
      <c r="B249" s="142"/>
      <c r="C249" s="5">
        <v>10.2916666666667</v>
      </c>
      <c r="D249" s="84">
        <v>0</v>
      </c>
      <c r="E249" s="84">
        <v>0</v>
      </c>
      <c r="F249" s="84">
        <v>0</v>
      </c>
      <c r="G249" s="84">
        <v>0</v>
      </c>
      <c r="H249" s="84">
        <v>0</v>
      </c>
      <c r="I249" s="84">
        <v>0</v>
      </c>
      <c r="J249" s="84">
        <v>0</v>
      </c>
      <c r="K249" s="84">
        <v>2.0000000000000001E-4</v>
      </c>
      <c r="L249" s="84">
        <v>0</v>
      </c>
      <c r="M249" s="84">
        <v>0</v>
      </c>
      <c r="N249" s="84">
        <v>0</v>
      </c>
      <c r="O249" s="84">
        <v>0</v>
      </c>
      <c r="P249" s="84">
        <v>0.38159999999999999</v>
      </c>
      <c r="Q249" s="84">
        <v>0.33410000000000001</v>
      </c>
      <c r="R249" s="84">
        <v>8.8900000000000007E-2</v>
      </c>
      <c r="S249" s="84">
        <v>0.37209999999999999</v>
      </c>
      <c r="T249" s="84">
        <v>0.33410000000000001</v>
      </c>
      <c r="U249" s="84">
        <v>0.25690000000000002</v>
      </c>
      <c r="V249" s="84">
        <v>0.1613</v>
      </c>
      <c r="W249" s="84">
        <v>0.31430000000000002</v>
      </c>
      <c r="X249" s="84">
        <v>9.8699999999999996E-2</v>
      </c>
      <c r="Y249" s="84">
        <v>0.1691</v>
      </c>
      <c r="Z249" s="84">
        <v>0.39679999999999999</v>
      </c>
      <c r="AA249" s="84">
        <v>0.30730000000000002</v>
      </c>
    </row>
    <row r="250" spans="1:27">
      <c r="A250" s="142"/>
      <c r="B250" s="142"/>
      <c r="C250" s="5">
        <v>10.3333333333333</v>
      </c>
      <c r="D250" s="84">
        <v>0</v>
      </c>
      <c r="E250" s="84">
        <v>0</v>
      </c>
      <c r="F250" s="84">
        <v>0</v>
      </c>
      <c r="G250" s="84">
        <v>0</v>
      </c>
      <c r="H250" s="84">
        <v>0</v>
      </c>
      <c r="I250" s="84">
        <v>0</v>
      </c>
      <c r="J250" s="84">
        <v>9.74E-2</v>
      </c>
      <c r="K250" s="84">
        <v>0.13719999999999999</v>
      </c>
      <c r="L250" s="84">
        <v>0.19769999999999999</v>
      </c>
      <c r="M250" s="84">
        <v>0.15240000000000001</v>
      </c>
      <c r="N250" s="84">
        <v>1.38E-2</v>
      </c>
      <c r="O250" s="84">
        <v>0.1197</v>
      </c>
      <c r="P250" s="84">
        <v>0.33439999999999998</v>
      </c>
      <c r="Q250" s="84">
        <v>0.28599999999999998</v>
      </c>
      <c r="R250" s="84">
        <v>9.0499999999999997E-2</v>
      </c>
      <c r="S250" s="84">
        <v>0.32929999999999998</v>
      </c>
      <c r="T250" s="84">
        <v>0.28599999999999998</v>
      </c>
      <c r="U250" s="84">
        <v>0.23</v>
      </c>
      <c r="V250" s="84">
        <v>0.17280000000000001</v>
      </c>
      <c r="W250" s="84">
        <v>0.37780000000000002</v>
      </c>
      <c r="X250" s="84">
        <v>0.1077</v>
      </c>
      <c r="Y250" s="84">
        <v>0.18820000000000001</v>
      </c>
      <c r="Z250" s="84">
        <v>0.4209</v>
      </c>
      <c r="AA250" s="84">
        <v>0.33689999999999998</v>
      </c>
    </row>
    <row r="251" spans="1:27">
      <c r="A251" s="142"/>
      <c r="B251" s="142"/>
      <c r="C251" s="5">
        <v>10.375</v>
      </c>
      <c r="D251" s="84">
        <v>0</v>
      </c>
      <c r="E251" s="84">
        <v>0</v>
      </c>
      <c r="F251" s="84">
        <v>0</v>
      </c>
      <c r="G251" s="84">
        <v>0</v>
      </c>
      <c r="H251" s="84">
        <v>0</v>
      </c>
      <c r="I251" s="84">
        <v>0</v>
      </c>
      <c r="J251" s="84">
        <v>0.43369999999999997</v>
      </c>
      <c r="K251" s="84">
        <v>0.53590000000000004</v>
      </c>
      <c r="L251" s="84">
        <v>0.49409999999999998</v>
      </c>
      <c r="M251" s="84">
        <v>0.50929999999999997</v>
      </c>
      <c r="N251" s="84">
        <v>0.31790000000000002</v>
      </c>
      <c r="O251" s="84">
        <v>0.4582</v>
      </c>
      <c r="P251" s="84">
        <v>0.30409999999999998</v>
      </c>
      <c r="Q251" s="84">
        <v>0.2442</v>
      </c>
      <c r="R251" s="84">
        <v>9.6799999999999997E-2</v>
      </c>
      <c r="S251" s="84">
        <v>0.30640000000000001</v>
      </c>
      <c r="T251" s="84">
        <v>0.2442</v>
      </c>
      <c r="U251" s="84">
        <v>0.21440000000000001</v>
      </c>
      <c r="V251" s="84">
        <v>0.21099999999999999</v>
      </c>
      <c r="W251" s="84">
        <v>0.4622</v>
      </c>
      <c r="X251" s="84">
        <v>0.12180000000000001</v>
      </c>
      <c r="Y251" s="84">
        <v>0.2235</v>
      </c>
      <c r="Z251" s="84">
        <v>0.47560000000000002</v>
      </c>
      <c r="AA251" s="84">
        <v>0.39100000000000001</v>
      </c>
    </row>
    <row r="252" spans="1:27">
      <c r="A252" s="142"/>
      <c r="B252" s="142"/>
      <c r="C252" s="5">
        <v>10.4166666666667</v>
      </c>
      <c r="D252" s="84">
        <v>3.4200000000000001E-2</v>
      </c>
      <c r="E252" s="84">
        <v>0.11260000000000001</v>
      </c>
      <c r="F252" s="84">
        <v>4.1700000000000001E-2</v>
      </c>
      <c r="G252" s="84">
        <v>3.3099999999999997E-2</v>
      </c>
      <c r="H252" s="84">
        <v>0</v>
      </c>
      <c r="I252" s="84">
        <v>4.4299999999999999E-2</v>
      </c>
      <c r="J252" s="84">
        <v>0.61160000000000003</v>
      </c>
      <c r="K252" s="84">
        <v>0.71919999999999995</v>
      </c>
      <c r="L252" s="84">
        <v>0.64370000000000005</v>
      </c>
      <c r="M252" s="84">
        <v>0.67300000000000004</v>
      </c>
      <c r="N252" s="84">
        <v>0.53569999999999995</v>
      </c>
      <c r="O252" s="84">
        <v>0.63670000000000004</v>
      </c>
      <c r="P252" s="84">
        <v>0.25390000000000001</v>
      </c>
      <c r="Q252" s="84">
        <v>0.21890000000000001</v>
      </c>
      <c r="R252" s="84">
        <v>8.3199999999999996E-2</v>
      </c>
      <c r="S252" s="84">
        <v>0.26150000000000001</v>
      </c>
      <c r="T252" s="84">
        <v>0.21890000000000001</v>
      </c>
      <c r="U252" s="84">
        <v>0.18290000000000001</v>
      </c>
      <c r="V252" s="84">
        <v>0.26390000000000002</v>
      </c>
      <c r="W252" s="84">
        <v>0.38269999999999998</v>
      </c>
      <c r="X252" s="84">
        <v>0.11940000000000001</v>
      </c>
      <c r="Y252" s="84">
        <v>0.1837</v>
      </c>
      <c r="Z252" s="84">
        <v>0.53480000000000005</v>
      </c>
      <c r="AA252" s="84">
        <v>0.40670000000000001</v>
      </c>
    </row>
    <row r="253" spans="1:27">
      <c r="A253" s="142"/>
      <c r="B253" s="142"/>
      <c r="C253" s="5">
        <v>10.4583333333333</v>
      </c>
      <c r="D253" s="84">
        <v>0.19420000000000001</v>
      </c>
      <c r="E253" s="84">
        <v>0.35139999999999999</v>
      </c>
      <c r="F253" s="84">
        <v>0.16159999999999999</v>
      </c>
      <c r="G253" s="84">
        <v>0.13500000000000001</v>
      </c>
      <c r="H253" s="84">
        <v>0.26369999999999999</v>
      </c>
      <c r="I253" s="84">
        <v>0.22120000000000001</v>
      </c>
      <c r="J253" s="84">
        <v>0.64390000000000003</v>
      </c>
      <c r="K253" s="84">
        <v>0.74119999999999997</v>
      </c>
      <c r="L253" s="84">
        <v>0.68879999999999997</v>
      </c>
      <c r="M253" s="84">
        <v>0.70730000000000004</v>
      </c>
      <c r="N253" s="84">
        <v>0.62209999999999999</v>
      </c>
      <c r="O253" s="84">
        <v>0.68069999999999997</v>
      </c>
      <c r="P253" s="84">
        <v>0.25779999999999997</v>
      </c>
      <c r="Q253" s="84">
        <v>0.25690000000000002</v>
      </c>
      <c r="R253" s="84">
        <v>7.7799999999999994E-2</v>
      </c>
      <c r="S253" s="84">
        <v>0.28299999999999997</v>
      </c>
      <c r="T253" s="84">
        <v>0.25690000000000002</v>
      </c>
      <c r="U253" s="84">
        <v>0.19059999999999999</v>
      </c>
      <c r="V253" s="84">
        <v>0.27489999999999998</v>
      </c>
      <c r="W253" s="84">
        <v>0.35770000000000002</v>
      </c>
      <c r="X253" s="84">
        <v>8.3299999999999999E-2</v>
      </c>
      <c r="Y253" s="84">
        <v>0.1578</v>
      </c>
      <c r="Z253" s="84">
        <v>0.40960000000000002</v>
      </c>
      <c r="AA253" s="84">
        <v>0.3342</v>
      </c>
    </row>
    <row r="254" spans="1:27">
      <c r="A254" s="142"/>
      <c r="B254" s="142"/>
      <c r="C254" s="5">
        <v>10.5</v>
      </c>
      <c r="D254" s="84">
        <v>0.29570000000000002</v>
      </c>
      <c r="E254" s="84">
        <v>0.4244</v>
      </c>
      <c r="F254" s="84">
        <v>0.26540000000000002</v>
      </c>
      <c r="G254" s="84">
        <v>0.23680000000000001</v>
      </c>
      <c r="H254" s="84">
        <v>0.36299999999999999</v>
      </c>
      <c r="I254" s="84">
        <v>0.31709999999999999</v>
      </c>
      <c r="J254" s="84">
        <v>0.62890000000000001</v>
      </c>
      <c r="K254" s="84">
        <v>0.70609999999999995</v>
      </c>
      <c r="L254" s="84">
        <v>0.65869999999999995</v>
      </c>
      <c r="M254" s="84">
        <v>0.69620000000000004</v>
      </c>
      <c r="N254" s="84">
        <v>0.59730000000000005</v>
      </c>
      <c r="O254" s="84">
        <v>0.65739999999999998</v>
      </c>
      <c r="P254" s="84">
        <v>0.40010000000000001</v>
      </c>
      <c r="Q254" s="84">
        <v>0.39429999999999998</v>
      </c>
      <c r="R254" s="84">
        <v>0.12740000000000001</v>
      </c>
      <c r="S254" s="84">
        <v>0.43080000000000002</v>
      </c>
      <c r="T254" s="84">
        <v>0.39429999999999998</v>
      </c>
      <c r="U254" s="84">
        <v>0.29630000000000001</v>
      </c>
      <c r="V254" s="84">
        <v>0.24940000000000001</v>
      </c>
      <c r="W254" s="84">
        <v>0.33090000000000003</v>
      </c>
      <c r="X254" s="84">
        <v>0.1363</v>
      </c>
      <c r="Y254" s="84">
        <v>0.17799999999999999</v>
      </c>
      <c r="Z254" s="84">
        <v>0.47660000000000002</v>
      </c>
      <c r="AA254" s="84">
        <v>0.36580000000000001</v>
      </c>
    </row>
    <row r="255" spans="1:27">
      <c r="A255" s="142"/>
      <c r="B255" s="142"/>
      <c r="C255" s="5">
        <v>10.5416666666667</v>
      </c>
      <c r="D255" s="84">
        <v>0.30499999999999999</v>
      </c>
      <c r="E255" s="84">
        <v>0.42149999999999999</v>
      </c>
      <c r="F255" s="84">
        <v>0.23580000000000001</v>
      </c>
      <c r="G255" s="84">
        <v>0.24979999999999999</v>
      </c>
      <c r="H255" s="84">
        <v>0.20430000000000001</v>
      </c>
      <c r="I255" s="84">
        <v>0.2833</v>
      </c>
      <c r="J255" s="84">
        <v>0.61350000000000005</v>
      </c>
      <c r="K255" s="84">
        <v>0.68269999999999997</v>
      </c>
      <c r="L255" s="84">
        <v>0.65180000000000005</v>
      </c>
      <c r="M255" s="84">
        <v>0.68469999999999998</v>
      </c>
      <c r="N255" s="84">
        <v>0.57069999999999999</v>
      </c>
      <c r="O255" s="84">
        <v>0.64070000000000005</v>
      </c>
      <c r="P255" s="84">
        <v>0.37309999999999999</v>
      </c>
      <c r="Q255" s="84">
        <v>0.47810000000000002</v>
      </c>
      <c r="R255" s="84">
        <v>0.1346</v>
      </c>
      <c r="S255" s="84">
        <v>0.43590000000000001</v>
      </c>
      <c r="T255" s="84">
        <v>0.47810000000000002</v>
      </c>
      <c r="U255" s="84">
        <v>0.30249999999999999</v>
      </c>
      <c r="V255" s="84">
        <v>0.2457</v>
      </c>
      <c r="W255" s="84">
        <v>0.2205</v>
      </c>
      <c r="X255" s="84">
        <v>0.25929999999999997</v>
      </c>
      <c r="Y255" s="84">
        <v>0.18659999999999999</v>
      </c>
      <c r="Z255" s="84">
        <v>0.51900000000000002</v>
      </c>
      <c r="AA255" s="84">
        <v>0.37619999999999998</v>
      </c>
    </row>
    <row r="256" spans="1:27">
      <c r="A256" s="142"/>
      <c r="B256" s="142"/>
      <c r="C256" s="5">
        <v>10.5833333333333</v>
      </c>
      <c r="D256" s="84">
        <v>0.34589999999999999</v>
      </c>
      <c r="E256" s="84">
        <v>0.434</v>
      </c>
      <c r="F256" s="84">
        <v>0.31040000000000001</v>
      </c>
      <c r="G256" s="84">
        <v>0.26150000000000001</v>
      </c>
      <c r="H256" s="84">
        <v>0.23119999999999999</v>
      </c>
      <c r="I256" s="84">
        <v>0.31659999999999999</v>
      </c>
      <c r="J256" s="84">
        <v>0.63070000000000004</v>
      </c>
      <c r="K256" s="84">
        <v>0.70140000000000002</v>
      </c>
      <c r="L256" s="84">
        <v>0.61950000000000005</v>
      </c>
      <c r="M256" s="84">
        <v>0.6956</v>
      </c>
      <c r="N256" s="84">
        <v>0.57799999999999996</v>
      </c>
      <c r="O256" s="84">
        <v>0.64500000000000002</v>
      </c>
      <c r="P256" s="84">
        <v>0.31909999999999999</v>
      </c>
      <c r="Q256" s="84">
        <v>0.374</v>
      </c>
      <c r="R256" s="84">
        <v>0.12839999999999999</v>
      </c>
      <c r="S256" s="84">
        <v>0.38240000000000002</v>
      </c>
      <c r="T256" s="84">
        <v>0.374</v>
      </c>
      <c r="U256" s="84">
        <v>0.26179999999999998</v>
      </c>
      <c r="V256" s="84">
        <v>0.13850000000000001</v>
      </c>
      <c r="W256" s="84">
        <v>0.1578</v>
      </c>
      <c r="X256" s="84">
        <v>0.31630000000000003</v>
      </c>
      <c r="Y256" s="84">
        <v>0.1885</v>
      </c>
      <c r="Z256" s="84">
        <v>0.56069999999999998</v>
      </c>
      <c r="AA256" s="84">
        <v>0.3775</v>
      </c>
    </row>
    <row r="257" spans="1:27">
      <c r="A257" s="142"/>
      <c r="B257" s="142"/>
      <c r="C257" s="5">
        <v>10.625</v>
      </c>
      <c r="D257" s="84">
        <v>0.3538</v>
      </c>
      <c r="E257" s="84">
        <v>0.44569999999999999</v>
      </c>
      <c r="F257" s="84">
        <v>0.38819999999999999</v>
      </c>
      <c r="G257" s="84">
        <v>0.32779999999999998</v>
      </c>
      <c r="H257" s="84">
        <v>0.3458</v>
      </c>
      <c r="I257" s="84">
        <v>0.37230000000000002</v>
      </c>
      <c r="J257" s="84">
        <v>0.62939999999999996</v>
      </c>
      <c r="K257" s="84">
        <v>0.72330000000000005</v>
      </c>
      <c r="L257" s="84">
        <v>0.6472</v>
      </c>
      <c r="M257" s="84">
        <v>0.70030000000000003</v>
      </c>
      <c r="N257" s="84">
        <v>0.61860000000000004</v>
      </c>
      <c r="O257" s="84">
        <v>0.66379999999999995</v>
      </c>
      <c r="P257" s="84">
        <v>0.3271</v>
      </c>
      <c r="Q257" s="84">
        <v>0.35770000000000002</v>
      </c>
      <c r="R257" s="84">
        <v>0.13589999999999999</v>
      </c>
      <c r="S257" s="84">
        <v>0.38840000000000002</v>
      </c>
      <c r="T257" s="84">
        <v>0.35770000000000002</v>
      </c>
      <c r="U257" s="84">
        <v>0.26629999999999998</v>
      </c>
      <c r="V257" s="84">
        <v>0.1036</v>
      </c>
      <c r="W257" s="84">
        <v>0.1507</v>
      </c>
      <c r="X257" s="84">
        <v>0.37509999999999999</v>
      </c>
      <c r="Y257" s="84">
        <v>0.2056</v>
      </c>
      <c r="Z257" s="84">
        <v>0.51910000000000001</v>
      </c>
      <c r="AA257" s="84">
        <v>0.35849999999999999</v>
      </c>
    </row>
    <row r="258" spans="1:27">
      <c r="A258" s="142"/>
      <c r="B258" s="142"/>
      <c r="C258" s="5">
        <v>10.6666666666667</v>
      </c>
      <c r="D258" s="84">
        <v>0.29959999999999998</v>
      </c>
      <c r="E258" s="84">
        <v>0.439</v>
      </c>
      <c r="F258" s="84">
        <v>0.39190000000000003</v>
      </c>
      <c r="G258" s="84">
        <v>0.3014</v>
      </c>
      <c r="H258" s="84">
        <v>0.40329999999999999</v>
      </c>
      <c r="I258" s="84">
        <v>0.36709999999999998</v>
      </c>
      <c r="J258" s="84">
        <v>0.52500000000000002</v>
      </c>
      <c r="K258" s="84">
        <v>0.64929999999999999</v>
      </c>
      <c r="L258" s="84">
        <v>0.51380000000000003</v>
      </c>
      <c r="M258" s="84">
        <v>0.61580000000000001</v>
      </c>
      <c r="N258" s="84">
        <v>0.51029999999999998</v>
      </c>
      <c r="O258" s="84">
        <v>0.56279999999999997</v>
      </c>
      <c r="P258" s="84">
        <v>0.3402</v>
      </c>
      <c r="Q258" s="84">
        <v>0.24340000000000001</v>
      </c>
      <c r="R258" s="84">
        <v>0.1229</v>
      </c>
      <c r="S258" s="84">
        <v>0.28029999999999999</v>
      </c>
      <c r="T258" s="84">
        <v>0.24340000000000001</v>
      </c>
      <c r="U258" s="84">
        <v>0.2298</v>
      </c>
      <c r="V258" s="84">
        <v>0.15110000000000001</v>
      </c>
      <c r="W258" s="84">
        <v>0.15989999999999999</v>
      </c>
      <c r="X258" s="84">
        <v>0.4214</v>
      </c>
      <c r="Y258" s="84">
        <v>0.2306</v>
      </c>
      <c r="Z258" s="84">
        <v>0.50749999999999995</v>
      </c>
      <c r="AA258" s="84">
        <v>0.36659999999999998</v>
      </c>
    </row>
    <row r="259" spans="1:27">
      <c r="A259" s="142"/>
      <c r="B259" s="142"/>
      <c r="C259" s="5">
        <v>10.7083333333333</v>
      </c>
      <c r="D259" s="84">
        <v>0</v>
      </c>
      <c r="E259" s="84">
        <v>9.2999999999999999E-2</v>
      </c>
      <c r="F259" s="84">
        <v>3.3E-3</v>
      </c>
      <c r="G259" s="84">
        <v>0</v>
      </c>
      <c r="H259" s="84">
        <v>0</v>
      </c>
      <c r="I259" s="84">
        <v>1.9300000000000001E-2</v>
      </c>
      <c r="J259" s="84">
        <v>0.25819999999999999</v>
      </c>
      <c r="K259" s="84">
        <v>0.42220000000000002</v>
      </c>
      <c r="L259" s="84">
        <v>0.253</v>
      </c>
      <c r="M259" s="84">
        <v>0.3649</v>
      </c>
      <c r="N259" s="84">
        <v>0.28710000000000002</v>
      </c>
      <c r="O259" s="84">
        <v>0.31709999999999999</v>
      </c>
      <c r="P259" s="84">
        <v>0.31219999999999998</v>
      </c>
      <c r="Q259" s="84">
        <v>0.16400000000000001</v>
      </c>
      <c r="R259" s="84">
        <v>9.5100000000000004E-2</v>
      </c>
      <c r="S259" s="84">
        <v>0.23499999999999999</v>
      </c>
      <c r="T259" s="84">
        <v>0.16400000000000001</v>
      </c>
      <c r="U259" s="84">
        <v>0.1923</v>
      </c>
      <c r="V259" s="84">
        <v>0.23089999999999999</v>
      </c>
      <c r="W259" s="84">
        <v>0.1754</v>
      </c>
      <c r="X259" s="84">
        <v>0.36580000000000001</v>
      </c>
      <c r="Y259" s="84">
        <v>0.18079999999999999</v>
      </c>
      <c r="Z259" s="84">
        <v>0.47399999999999998</v>
      </c>
      <c r="AA259" s="84">
        <v>0.35370000000000001</v>
      </c>
    </row>
    <row r="260" spans="1:27">
      <c r="A260" s="142"/>
      <c r="B260" s="142"/>
      <c r="C260" s="5">
        <v>10.75</v>
      </c>
      <c r="D260" s="84">
        <v>0</v>
      </c>
      <c r="E260" s="84">
        <v>0</v>
      </c>
      <c r="F260" s="84">
        <v>0</v>
      </c>
      <c r="G260" s="84">
        <v>0</v>
      </c>
      <c r="H260" s="84">
        <v>0</v>
      </c>
      <c r="I260" s="84">
        <v>0</v>
      </c>
      <c r="J260" s="84">
        <v>2.3E-3</v>
      </c>
      <c r="K260" s="84">
        <v>5.3499999999999999E-2</v>
      </c>
      <c r="L260" s="84">
        <v>2.8E-3</v>
      </c>
      <c r="M260" s="84">
        <v>1.6E-2</v>
      </c>
      <c r="N260" s="84">
        <v>2.9600000000000001E-2</v>
      </c>
      <c r="O260" s="84">
        <v>2.0799999999999999E-2</v>
      </c>
      <c r="P260" s="84">
        <v>0.2482</v>
      </c>
      <c r="Q260" s="84">
        <v>0.13689999999999999</v>
      </c>
      <c r="R260" s="84">
        <v>6.9599999999999995E-2</v>
      </c>
      <c r="S260" s="84">
        <v>0.18429999999999999</v>
      </c>
      <c r="T260" s="84">
        <v>0.13689999999999999</v>
      </c>
      <c r="U260" s="84">
        <v>0.15079999999999999</v>
      </c>
      <c r="V260" s="84">
        <v>0.31119999999999998</v>
      </c>
      <c r="W260" s="84">
        <v>0.2407</v>
      </c>
      <c r="X260" s="84">
        <v>0.39450000000000002</v>
      </c>
      <c r="Y260" s="84">
        <v>0.19500000000000001</v>
      </c>
      <c r="Z260" s="84">
        <v>0.47560000000000002</v>
      </c>
      <c r="AA260" s="84">
        <v>0.38229999999999997</v>
      </c>
    </row>
    <row r="261" spans="1:27">
      <c r="A261" s="142"/>
      <c r="B261" s="142"/>
      <c r="C261" s="5">
        <v>10.7916666666667</v>
      </c>
      <c r="D261" s="84">
        <v>0</v>
      </c>
      <c r="E261" s="84">
        <v>0</v>
      </c>
      <c r="F261" s="84">
        <v>0</v>
      </c>
      <c r="G261" s="84">
        <v>0</v>
      </c>
      <c r="H261" s="84">
        <v>0</v>
      </c>
      <c r="I261" s="84">
        <v>0</v>
      </c>
      <c r="J261" s="84">
        <v>0</v>
      </c>
      <c r="K261" s="84">
        <v>0</v>
      </c>
      <c r="L261" s="84">
        <v>0</v>
      </c>
      <c r="M261" s="84">
        <v>0</v>
      </c>
      <c r="N261" s="84">
        <v>0</v>
      </c>
      <c r="O261" s="84">
        <v>0</v>
      </c>
      <c r="P261" s="84">
        <v>0.31490000000000001</v>
      </c>
      <c r="Q261" s="84">
        <v>0.19439999999999999</v>
      </c>
      <c r="R261" s="84">
        <v>7.2599999999999998E-2</v>
      </c>
      <c r="S261" s="84">
        <v>0.26750000000000002</v>
      </c>
      <c r="T261" s="84">
        <v>0.19439999999999999</v>
      </c>
      <c r="U261" s="84">
        <v>0.19420000000000001</v>
      </c>
      <c r="V261" s="84">
        <v>0.43269999999999997</v>
      </c>
      <c r="W261" s="84">
        <v>0.29389999999999999</v>
      </c>
      <c r="X261" s="84">
        <v>0.41949999999999998</v>
      </c>
      <c r="Y261" s="84">
        <v>0.25580000000000003</v>
      </c>
      <c r="Z261" s="84">
        <v>0.59719999999999995</v>
      </c>
      <c r="AA261" s="84">
        <v>0.47460000000000002</v>
      </c>
    </row>
    <row r="262" spans="1:27">
      <c r="A262" s="142"/>
      <c r="B262" s="142"/>
      <c r="C262" s="5">
        <v>10.8333333333333</v>
      </c>
      <c r="D262" s="84">
        <v>0</v>
      </c>
      <c r="E262" s="84">
        <v>0</v>
      </c>
      <c r="F262" s="84">
        <v>0</v>
      </c>
      <c r="G262" s="84">
        <v>0</v>
      </c>
      <c r="H262" s="84">
        <v>0</v>
      </c>
      <c r="I262" s="84">
        <v>0</v>
      </c>
      <c r="J262" s="84">
        <v>0</v>
      </c>
      <c r="K262" s="84">
        <v>0</v>
      </c>
      <c r="L262" s="84">
        <v>0</v>
      </c>
      <c r="M262" s="84">
        <v>0</v>
      </c>
      <c r="N262" s="84">
        <v>0</v>
      </c>
      <c r="O262" s="84">
        <v>0</v>
      </c>
      <c r="P262" s="84">
        <v>0.3725</v>
      </c>
      <c r="Q262" s="84">
        <v>0.38740000000000002</v>
      </c>
      <c r="R262" s="84">
        <v>0.1007</v>
      </c>
      <c r="S262" s="84">
        <v>0.4032</v>
      </c>
      <c r="T262" s="84">
        <v>0.38740000000000002</v>
      </c>
      <c r="U262" s="84">
        <v>0.27150000000000002</v>
      </c>
      <c r="V262" s="84">
        <v>0.58150000000000002</v>
      </c>
      <c r="W262" s="84">
        <v>0.49259999999999998</v>
      </c>
      <c r="X262" s="84">
        <v>0.39900000000000002</v>
      </c>
      <c r="Y262" s="84">
        <v>0.4108</v>
      </c>
      <c r="Z262" s="84">
        <v>0.65349999999999997</v>
      </c>
      <c r="AA262" s="84">
        <v>0.56910000000000005</v>
      </c>
    </row>
    <row r="263" spans="1:27">
      <c r="A263" s="142"/>
      <c r="B263" s="142"/>
      <c r="C263" s="5">
        <v>10.875</v>
      </c>
      <c r="D263" s="84">
        <v>0</v>
      </c>
      <c r="E263" s="84">
        <v>0</v>
      </c>
      <c r="F263" s="84">
        <v>0</v>
      </c>
      <c r="G263" s="84">
        <v>0</v>
      </c>
      <c r="H263" s="84">
        <v>0</v>
      </c>
      <c r="I263" s="84">
        <v>0</v>
      </c>
      <c r="J263" s="84">
        <v>0</v>
      </c>
      <c r="K263" s="84">
        <v>0</v>
      </c>
      <c r="L263" s="84">
        <v>0</v>
      </c>
      <c r="M263" s="84">
        <v>0</v>
      </c>
      <c r="N263" s="84">
        <v>0</v>
      </c>
      <c r="O263" s="84">
        <v>0</v>
      </c>
      <c r="P263" s="84">
        <v>0.4355</v>
      </c>
      <c r="Q263" s="84">
        <v>0.6371</v>
      </c>
      <c r="R263" s="84">
        <v>0.13350000000000001</v>
      </c>
      <c r="S263" s="84">
        <v>0.57530000000000003</v>
      </c>
      <c r="T263" s="84">
        <v>0.6371</v>
      </c>
      <c r="U263" s="84">
        <v>0.36630000000000001</v>
      </c>
      <c r="V263" s="84">
        <v>0.69359999999999999</v>
      </c>
      <c r="W263" s="84">
        <v>0.67490000000000006</v>
      </c>
      <c r="X263" s="84">
        <v>0.39119999999999999</v>
      </c>
      <c r="Y263" s="84">
        <v>0.55830000000000002</v>
      </c>
      <c r="Z263" s="84">
        <v>0.69579999999999997</v>
      </c>
      <c r="AA263" s="84">
        <v>0.64990000000000003</v>
      </c>
    </row>
    <row r="264" spans="1:27">
      <c r="A264" s="142"/>
      <c r="B264" s="142"/>
      <c r="C264" s="5">
        <v>10.9166666666667</v>
      </c>
      <c r="D264" s="84">
        <v>0</v>
      </c>
      <c r="E264" s="84">
        <v>0</v>
      </c>
      <c r="F264" s="84">
        <v>0</v>
      </c>
      <c r="G264" s="84">
        <v>0</v>
      </c>
      <c r="H264" s="84">
        <v>0</v>
      </c>
      <c r="I264" s="84">
        <v>0</v>
      </c>
      <c r="J264" s="84">
        <v>0</v>
      </c>
      <c r="K264" s="84">
        <v>0</v>
      </c>
      <c r="L264" s="84">
        <v>0</v>
      </c>
      <c r="M264" s="84">
        <v>0</v>
      </c>
      <c r="N264" s="84">
        <v>0</v>
      </c>
      <c r="O264" s="84">
        <v>0</v>
      </c>
      <c r="P264" s="84">
        <v>0.39710000000000001</v>
      </c>
      <c r="Q264" s="84">
        <v>0.61570000000000003</v>
      </c>
      <c r="R264" s="84">
        <v>0.12540000000000001</v>
      </c>
      <c r="S264" s="84">
        <v>0.52859999999999996</v>
      </c>
      <c r="T264" s="84">
        <v>0.61570000000000003</v>
      </c>
      <c r="U264" s="84">
        <v>0.34029999999999999</v>
      </c>
      <c r="V264" s="84">
        <v>0.66339999999999999</v>
      </c>
      <c r="W264" s="84">
        <v>0.65390000000000004</v>
      </c>
      <c r="X264" s="84">
        <v>0.36870000000000003</v>
      </c>
      <c r="Y264" s="84">
        <v>0.49759999999999999</v>
      </c>
      <c r="Z264" s="84">
        <v>0.67859999999999998</v>
      </c>
      <c r="AA264" s="84">
        <v>0.62780000000000002</v>
      </c>
    </row>
    <row r="265" spans="1:27">
      <c r="A265" s="142"/>
      <c r="B265" s="142"/>
      <c r="C265" s="5">
        <v>10.9583333333333</v>
      </c>
      <c r="D265" s="84">
        <v>0</v>
      </c>
      <c r="E265" s="84">
        <v>0</v>
      </c>
      <c r="F265" s="84">
        <v>0</v>
      </c>
      <c r="G265" s="84">
        <v>0</v>
      </c>
      <c r="H265" s="84">
        <v>0</v>
      </c>
      <c r="I265" s="84">
        <v>0</v>
      </c>
      <c r="J265" s="84">
        <v>0</v>
      </c>
      <c r="K265" s="84">
        <v>0</v>
      </c>
      <c r="L265" s="84">
        <v>0</v>
      </c>
      <c r="M265" s="84">
        <v>0</v>
      </c>
      <c r="N265" s="84">
        <v>0</v>
      </c>
      <c r="O265" s="84">
        <v>0</v>
      </c>
      <c r="P265" s="84">
        <v>0.36230000000000001</v>
      </c>
      <c r="Q265" s="84">
        <v>0.4884</v>
      </c>
      <c r="R265" s="84">
        <v>0.1061</v>
      </c>
      <c r="S265" s="84">
        <v>0.46679999999999999</v>
      </c>
      <c r="T265" s="84">
        <v>0.4884</v>
      </c>
      <c r="U265" s="84">
        <v>0.2954</v>
      </c>
      <c r="V265" s="84">
        <v>0.56930000000000003</v>
      </c>
      <c r="W265" s="84">
        <v>0.63719999999999999</v>
      </c>
      <c r="X265" s="84">
        <v>0.28420000000000001</v>
      </c>
      <c r="Y265" s="84">
        <v>0.39900000000000002</v>
      </c>
      <c r="Z265" s="84">
        <v>0.64319999999999999</v>
      </c>
      <c r="AA265" s="84">
        <v>0.58160000000000001</v>
      </c>
    </row>
    <row r="266" spans="1:27">
      <c r="A266" s="142"/>
      <c r="B266" s="142"/>
      <c r="C266" s="5">
        <v>11</v>
      </c>
      <c r="D266" s="84">
        <v>0</v>
      </c>
      <c r="E266" s="84">
        <v>0</v>
      </c>
      <c r="F266" s="84">
        <v>0</v>
      </c>
      <c r="G266" s="84">
        <v>0</v>
      </c>
      <c r="H266" s="84">
        <v>0</v>
      </c>
      <c r="I266" s="84">
        <v>0</v>
      </c>
      <c r="J266" s="84">
        <v>0</v>
      </c>
      <c r="K266" s="84">
        <v>0</v>
      </c>
      <c r="L266" s="84">
        <v>0</v>
      </c>
      <c r="M266" s="84">
        <v>0</v>
      </c>
      <c r="N266" s="84">
        <v>0</v>
      </c>
      <c r="O266" s="84">
        <v>0</v>
      </c>
      <c r="P266" s="84">
        <v>0.31990000000000002</v>
      </c>
      <c r="Q266" s="84">
        <v>0.41310000000000002</v>
      </c>
      <c r="R266" s="84">
        <v>9.5000000000000001E-2</v>
      </c>
      <c r="S266" s="84">
        <v>0.43009999999999998</v>
      </c>
      <c r="T266" s="84">
        <v>0.41310000000000002</v>
      </c>
      <c r="U266" s="84">
        <v>0.26279999999999998</v>
      </c>
      <c r="V266" s="84">
        <v>0.56079999999999997</v>
      </c>
      <c r="W266" s="84">
        <v>0.60750000000000004</v>
      </c>
      <c r="X266" s="84">
        <v>0.25969999999999999</v>
      </c>
      <c r="Y266" s="84">
        <v>0.35170000000000001</v>
      </c>
      <c r="Z266" s="84">
        <v>0.55779999999999996</v>
      </c>
      <c r="AA266" s="84">
        <v>0.52610000000000001</v>
      </c>
    </row>
    <row r="267" spans="1:27">
      <c r="A267" s="142" t="s">
        <v>83</v>
      </c>
      <c r="B267" s="142" t="s">
        <v>85</v>
      </c>
      <c r="C267" s="5">
        <v>11.0416666666667</v>
      </c>
      <c r="D267" s="84">
        <v>0</v>
      </c>
      <c r="E267" s="84">
        <v>0</v>
      </c>
      <c r="F267" s="84">
        <v>0</v>
      </c>
      <c r="G267" s="84">
        <v>0</v>
      </c>
      <c r="H267" s="84">
        <v>0</v>
      </c>
      <c r="I267" s="84">
        <v>0</v>
      </c>
      <c r="J267" s="84">
        <v>0</v>
      </c>
      <c r="K267" s="84">
        <v>0</v>
      </c>
      <c r="L267" s="84">
        <v>0</v>
      </c>
      <c r="M267" s="84">
        <v>0</v>
      </c>
      <c r="N267" s="84">
        <v>0</v>
      </c>
      <c r="O267" s="84">
        <v>0</v>
      </c>
      <c r="P267" s="84">
        <v>0.47189999999999999</v>
      </c>
      <c r="Q267" s="84">
        <v>0.52290000000000003</v>
      </c>
      <c r="R267" s="84">
        <v>0.1399</v>
      </c>
      <c r="S267" s="84">
        <v>0.49259999999999998</v>
      </c>
      <c r="T267" s="84">
        <v>0.52290000000000003</v>
      </c>
      <c r="U267" s="84">
        <v>0.34910000000000002</v>
      </c>
      <c r="V267" s="84">
        <v>0.2364</v>
      </c>
      <c r="W267" s="84">
        <v>0.33729999999999999</v>
      </c>
      <c r="X267" s="84">
        <v>0.28770000000000001</v>
      </c>
      <c r="Y267" s="84">
        <v>0.32729999999999998</v>
      </c>
      <c r="Z267" s="84">
        <v>0.3352</v>
      </c>
      <c r="AA267" s="84">
        <v>0.31869999999999998</v>
      </c>
    </row>
    <row r="268" spans="1:27">
      <c r="A268" s="142"/>
      <c r="B268" s="142"/>
      <c r="C268" s="5">
        <v>11.0833333333333</v>
      </c>
      <c r="D268" s="84">
        <v>0</v>
      </c>
      <c r="E268" s="84">
        <v>0</v>
      </c>
      <c r="F268" s="84">
        <v>0</v>
      </c>
      <c r="G268" s="84">
        <v>0</v>
      </c>
      <c r="H268" s="84">
        <v>0</v>
      </c>
      <c r="I268" s="84">
        <v>0</v>
      </c>
      <c r="J268" s="84">
        <v>0</v>
      </c>
      <c r="K268" s="84">
        <v>0</v>
      </c>
      <c r="L268" s="84">
        <v>0</v>
      </c>
      <c r="M268" s="84">
        <v>0</v>
      </c>
      <c r="N268" s="84">
        <v>0</v>
      </c>
      <c r="O268" s="84">
        <v>0</v>
      </c>
      <c r="P268" s="84">
        <v>0.46660000000000001</v>
      </c>
      <c r="Q268" s="84">
        <v>0.52380000000000004</v>
      </c>
      <c r="R268" s="84">
        <v>0.1452</v>
      </c>
      <c r="S268" s="84">
        <v>0.4859</v>
      </c>
      <c r="T268" s="84">
        <v>0.52380000000000004</v>
      </c>
      <c r="U268" s="84">
        <v>0.34849999999999998</v>
      </c>
      <c r="V268" s="84">
        <v>0.30199999999999999</v>
      </c>
      <c r="W268" s="84">
        <v>0.43240000000000001</v>
      </c>
      <c r="X268" s="84">
        <v>0.2989</v>
      </c>
      <c r="Y268" s="84">
        <v>0.36099999999999999</v>
      </c>
      <c r="Z268" s="84">
        <v>0.30840000000000001</v>
      </c>
      <c r="AA268" s="84">
        <v>0.33689999999999998</v>
      </c>
    </row>
    <row r="269" spans="1:27">
      <c r="A269" s="142"/>
      <c r="B269" s="142"/>
      <c r="C269" s="5">
        <v>11.125</v>
      </c>
      <c r="D269" s="84">
        <v>0</v>
      </c>
      <c r="E269" s="84">
        <v>0</v>
      </c>
      <c r="F269" s="84">
        <v>0</v>
      </c>
      <c r="G269" s="84">
        <v>0</v>
      </c>
      <c r="H269" s="84">
        <v>0</v>
      </c>
      <c r="I269" s="84">
        <v>0</v>
      </c>
      <c r="J269" s="84">
        <v>0</v>
      </c>
      <c r="K269" s="84">
        <v>0</v>
      </c>
      <c r="L269" s="84">
        <v>0</v>
      </c>
      <c r="M269" s="84">
        <v>0</v>
      </c>
      <c r="N269" s="84">
        <v>0</v>
      </c>
      <c r="O269" s="84">
        <v>0</v>
      </c>
      <c r="P269" s="84">
        <v>0.4985</v>
      </c>
      <c r="Q269" s="84">
        <v>0.61019999999999996</v>
      </c>
      <c r="R269" s="84">
        <v>0.14510000000000001</v>
      </c>
      <c r="S269" s="84">
        <v>0.50070000000000003</v>
      </c>
      <c r="T269" s="84">
        <v>0.61019999999999996</v>
      </c>
      <c r="U269" s="84">
        <v>0.37059999999999998</v>
      </c>
      <c r="V269" s="84">
        <v>0.32029999999999997</v>
      </c>
      <c r="W269" s="84">
        <v>0.46860000000000002</v>
      </c>
      <c r="X269" s="84">
        <v>0.28029999999999999</v>
      </c>
      <c r="Y269" s="84">
        <v>0.33019999999999999</v>
      </c>
      <c r="Z269" s="84">
        <v>0.26579999999999998</v>
      </c>
      <c r="AA269" s="84">
        <v>0.32229999999999998</v>
      </c>
    </row>
    <row r="270" spans="1:27">
      <c r="A270" s="142"/>
      <c r="B270" s="142"/>
      <c r="C270" s="5">
        <v>11.1666666666667</v>
      </c>
      <c r="D270" s="84">
        <v>0</v>
      </c>
      <c r="E270" s="84">
        <v>0</v>
      </c>
      <c r="F270" s="84">
        <v>0</v>
      </c>
      <c r="G270" s="84">
        <v>0</v>
      </c>
      <c r="H270" s="84">
        <v>0</v>
      </c>
      <c r="I270" s="84">
        <v>0</v>
      </c>
      <c r="J270" s="84">
        <v>0</v>
      </c>
      <c r="K270" s="84">
        <v>0</v>
      </c>
      <c r="L270" s="84">
        <v>0</v>
      </c>
      <c r="M270" s="84">
        <v>0</v>
      </c>
      <c r="N270" s="84">
        <v>0</v>
      </c>
      <c r="O270" s="84">
        <v>0</v>
      </c>
      <c r="P270" s="84">
        <v>0.59140000000000004</v>
      </c>
      <c r="Q270" s="84">
        <v>0.72719999999999996</v>
      </c>
      <c r="R270" s="84">
        <v>0.188</v>
      </c>
      <c r="S270" s="84">
        <v>0.6048</v>
      </c>
      <c r="T270" s="84">
        <v>0.72719999999999996</v>
      </c>
      <c r="U270" s="84">
        <v>0.4486</v>
      </c>
      <c r="V270" s="84">
        <v>0.3039</v>
      </c>
      <c r="W270" s="84">
        <v>0.43130000000000002</v>
      </c>
      <c r="X270" s="84">
        <v>0.25</v>
      </c>
      <c r="Y270" s="84">
        <v>0.2878</v>
      </c>
      <c r="Z270" s="84">
        <v>0.2087</v>
      </c>
      <c r="AA270" s="84">
        <v>0.27800000000000002</v>
      </c>
    </row>
    <row r="271" spans="1:27">
      <c r="A271" s="142"/>
      <c r="B271" s="142"/>
      <c r="C271" s="5">
        <v>11.2083333333333</v>
      </c>
      <c r="D271" s="84">
        <v>0</v>
      </c>
      <c r="E271" s="84">
        <v>0</v>
      </c>
      <c r="F271" s="84">
        <v>0</v>
      </c>
      <c r="G271" s="84">
        <v>0</v>
      </c>
      <c r="H271" s="84">
        <v>0</v>
      </c>
      <c r="I271" s="84">
        <v>0</v>
      </c>
      <c r="J271" s="84">
        <v>0</v>
      </c>
      <c r="K271" s="84">
        <v>0</v>
      </c>
      <c r="L271" s="84">
        <v>0</v>
      </c>
      <c r="M271" s="84">
        <v>0</v>
      </c>
      <c r="N271" s="84">
        <v>0</v>
      </c>
      <c r="O271" s="84">
        <v>0</v>
      </c>
      <c r="P271" s="84">
        <v>0.56179999999999997</v>
      </c>
      <c r="Q271" s="84">
        <v>0.72750000000000004</v>
      </c>
      <c r="R271" s="84">
        <v>0.19159999999999999</v>
      </c>
      <c r="S271" s="84">
        <v>0.67390000000000005</v>
      </c>
      <c r="T271" s="84">
        <v>0.72750000000000004</v>
      </c>
      <c r="U271" s="84">
        <v>0.45550000000000002</v>
      </c>
      <c r="V271" s="84">
        <v>0.30840000000000001</v>
      </c>
      <c r="W271" s="84">
        <v>0.41870000000000002</v>
      </c>
      <c r="X271" s="84">
        <v>0.32229999999999998</v>
      </c>
      <c r="Y271" s="84">
        <v>0.34200000000000003</v>
      </c>
      <c r="Z271" s="84">
        <v>0.20119999999999999</v>
      </c>
      <c r="AA271" s="84">
        <v>0.28260000000000002</v>
      </c>
    </row>
    <row r="272" spans="1:27">
      <c r="A272" s="142"/>
      <c r="B272" s="142"/>
      <c r="C272" s="5">
        <v>11.25</v>
      </c>
      <c r="D272" s="84">
        <v>0</v>
      </c>
      <c r="E272" s="84">
        <v>0</v>
      </c>
      <c r="F272" s="84">
        <v>0</v>
      </c>
      <c r="G272" s="84">
        <v>0</v>
      </c>
      <c r="H272" s="84">
        <v>0</v>
      </c>
      <c r="I272" s="84">
        <v>0</v>
      </c>
      <c r="J272" s="84">
        <v>0</v>
      </c>
      <c r="K272" s="84">
        <v>0</v>
      </c>
      <c r="L272" s="84">
        <v>0</v>
      </c>
      <c r="M272" s="84">
        <v>0</v>
      </c>
      <c r="N272" s="84">
        <v>0</v>
      </c>
      <c r="O272" s="84">
        <v>0</v>
      </c>
      <c r="P272" s="84">
        <v>0.56359999999999999</v>
      </c>
      <c r="Q272" s="84">
        <v>0.63890000000000002</v>
      </c>
      <c r="R272" s="84">
        <v>0.1966</v>
      </c>
      <c r="S272" s="84">
        <v>0.68710000000000004</v>
      </c>
      <c r="T272" s="84">
        <v>0.63890000000000002</v>
      </c>
      <c r="U272" s="84">
        <v>0.4501</v>
      </c>
      <c r="V272" s="84">
        <v>0.25509999999999999</v>
      </c>
      <c r="W272" s="84">
        <v>0.46410000000000001</v>
      </c>
      <c r="X272" s="84">
        <v>0.38550000000000001</v>
      </c>
      <c r="Y272" s="84">
        <v>0.39439999999999997</v>
      </c>
      <c r="Z272" s="84">
        <v>0.19600000000000001</v>
      </c>
      <c r="AA272" s="84">
        <v>0.29370000000000002</v>
      </c>
    </row>
    <row r="273" spans="1:27">
      <c r="A273" s="142"/>
      <c r="B273" s="142"/>
      <c r="C273" s="5">
        <v>11.2916666666667</v>
      </c>
      <c r="D273" s="84">
        <v>0</v>
      </c>
      <c r="E273" s="84">
        <v>0</v>
      </c>
      <c r="F273" s="84">
        <v>0</v>
      </c>
      <c r="G273" s="84">
        <v>0</v>
      </c>
      <c r="H273" s="84">
        <v>0</v>
      </c>
      <c r="I273" s="84">
        <v>0</v>
      </c>
      <c r="J273" s="84">
        <v>0</v>
      </c>
      <c r="K273" s="84">
        <v>0</v>
      </c>
      <c r="L273" s="84">
        <v>0</v>
      </c>
      <c r="M273" s="84">
        <v>0</v>
      </c>
      <c r="N273" s="84">
        <v>0</v>
      </c>
      <c r="O273" s="84">
        <v>0</v>
      </c>
      <c r="P273" s="84">
        <v>0.54820000000000002</v>
      </c>
      <c r="Q273" s="84">
        <v>0.53779999999999994</v>
      </c>
      <c r="R273" s="84">
        <v>0.20030000000000001</v>
      </c>
      <c r="S273" s="84">
        <v>0.62890000000000001</v>
      </c>
      <c r="T273" s="84">
        <v>0.53779999999999994</v>
      </c>
      <c r="U273" s="84">
        <v>0.42370000000000002</v>
      </c>
      <c r="V273" s="84">
        <v>0.22289999999999999</v>
      </c>
      <c r="W273" s="84">
        <v>0.40820000000000001</v>
      </c>
      <c r="X273" s="84">
        <v>0.38540000000000002</v>
      </c>
      <c r="Y273" s="84">
        <v>0.35</v>
      </c>
      <c r="Z273" s="84">
        <v>0.18790000000000001</v>
      </c>
      <c r="AA273" s="84">
        <v>0.27139999999999997</v>
      </c>
    </row>
    <row r="274" spans="1:27">
      <c r="A274" s="142"/>
      <c r="B274" s="142"/>
      <c r="C274" s="5">
        <v>11.3333333333333</v>
      </c>
      <c r="D274" s="84">
        <v>0</v>
      </c>
      <c r="E274" s="84">
        <v>0</v>
      </c>
      <c r="F274" s="84">
        <v>0</v>
      </c>
      <c r="G274" s="84">
        <v>0</v>
      </c>
      <c r="H274" s="84">
        <v>0</v>
      </c>
      <c r="I274" s="84">
        <v>0</v>
      </c>
      <c r="J274" s="84">
        <v>7.3200000000000001E-2</v>
      </c>
      <c r="K274" s="84">
        <v>3.73E-2</v>
      </c>
      <c r="L274" s="84">
        <v>5.0799999999999998E-2</v>
      </c>
      <c r="M274" s="84">
        <v>7.3300000000000004E-2</v>
      </c>
      <c r="N274" s="84">
        <v>1.5599999999999999E-2</v>
      </c>
      <c r="O274" s="84">
        <v>0.05</v>
      </c>
      <c r="P274" s="84">
        <v>0.52380000000000004</v>
      </c>
      <c r="Q274" s="84">
        <v>0.47799999999999998</v>
      </c>
      <c r="R274" s="84">
        <v>0.17419999999999999</v>
      </c>
      <c r="S274" s="84">
        <v>0.56989999999999996</v>
      </c>
      <c r="T274" s="84">
        <v>0.47799999999999998</v>
      </c>
      <c r="U274" s="84">
        <v>0.38750000000000001</v>
      </c>
      <c r="V274" s="84">
        <v>0.24529999999999999</v>
      </c>
      <c r="W274" s="84">
        <v>0.39479999999999998</v>
      </c>
      <c r="X274" s="84">
        <v>0.43149999999999999</v>
      </c>
      <c r="Y274" s="84">
        <v>0.42180000000000001</v>
      </c>
      <c r="Z274" s="84">
        <v>0.253</v>
      </c>
      <c r="AA274" s="84">
        <v>0.31209999999999999</v>
      </c>
    </row>
    <row r="275" spans="1:27">
      <c r="A275" s="142"/>
      <c r="B275" s="142"/>
      <c r="C275" s="5">
        <v>11.375</v>
      </c>
      <c r="D275" s="84">
        <v>0</v>
      </c>
      <c r="E275" s="84">
        <v>0</v>
      </c>
      <c r="F275" s="84">
        <v>0</v>
      </c>
      <c r="G275" s="84">
        <v>0</v>
      </c>
      <c r="H275" s="84">
        <v>0</v>
      </c>
      <c r="I275" s="84">
        <v>0</v>
      </c>
      <c r="J275" s="84">
        <v>0.30669999999999997</v>
      </c>
      <c r="K275" s="84">
        <v>0.28510000000000002</v>
      </c>
      <c r="L275" s="84">
        <v>0.20130000000000001</v>
      </c>
      <c r="M275" s="84">
        <v>0.23519999999999999</v>
      </c>
      <c r="N275" s="84">
        <v>0.2772</v>
      </c>
      <c r="O275" s="84">
        <v>0.2611</v>
      </c>
      <c r="P275" s="84">
        <v>0.48649999999999999</v>
      </c>
      <c r="Q275" s="84">
        <v>0.42220000000000002</v>
      </c>
      <c r="R275" s="84">
        <v>0.15210000000000001</v>
      </c>
      <c r="S275" s="84">
        <v>0.48859999999999998</v>
      </c>
      <c r="T275" s="84">
        <v>0.42220000000000002</v>
      </c>
      <c r="U275" s="84">
        <v>0.3453</v>
      </c>
      <c r="V275" s="84">
        <v>0.32050000000000001</v>
      </c>
      <c r="W275" s="84">
        <v>0.38829999999999998</v>
      </c>
      <c r="X275" s="84">
        <v>0.50239999999999996</v>
      </c>
      <c r="Y275" s="84">
        <v>0.46050000000000002</v>
      </c>
      <c r="Z275" s="84">
        <v>0.36520000000000002</v>
      </c>
      <c r="AA275" s="84">
        <v>0.38529999999999998</v>
      </c>
    </row>
    <row r="276" spans="1:27">
      <c r="A276" s="142"/>
      <c r="B276" s="142"/>
      <c r="C276" s="5">
        <v>11.4166666666667</v>
      </c>
      <c r="D276" s="84">
        <v>1.83E-2</v>
      </c>
      <c r="E276" s="84">
        <v>1.4999999999999999E-2</v>
      </c>
      <c r="F276" s="84">
        <v>0</v>
      </c>
      <c r="G276" s="84">
        <v>0</v>
      </c>
      <c r="H276" s="84">
        <v>0</v>
      </c>
      <c r="I276" s="84">
        <v>6.7000000000000002E-3</v>
      </c>
      <c r="J276" s="84">
        <v>0.37519999999999998</v>
      </c>
      <c r="K276" s="84">
        <v>0.43319999999999997</v>
      </c>
      <c r="L276" s="84">
        <v>0.18909999999999999</v>
      </c>
      <c r="M276" s="84">
        <v>0.41270000000000001</v>
      </c>
      <c r="N276" s="84">
        <v>0.62809999999999999</v>
      </c>
      <c r="O276" s="84">
        <v>0.40770000000000001</v>
      </c>
      <c r="P276" s="84">
        <v>0.4259</v>
      </c>
      <c r="Q276" s="84">
        <v>0.49180000000000001</v>
      </c>
      <c r="R276" s="84">
        <v>0.1434</v>
      </c>
      <c r="S276" s="84">
        <v>0.5635</v>
      </c>
      <c r="T276" s="84">
        <v>0.49180000000000001</v>
      </c>
      <c r="U276" s="84">
        <v>0.34789999999999999</v>
      </c>
      <c r="V276" s="84">
        <v>0.3352</v>
      </c>
      <c r="W276" s="84">
        <v>0.38140000000000002</v>
      </c>
      <c r="X276" s="84">
        <v>0.35349999999999998</v>
      </c>
      <c r="Y276" s="84">
        <v>0.40129999999999999</v>
      </c>
      <c r="Z276" s="84">
        <v>0.37090000000000001</v>
      </c>
      <c r="AA276" s="84">
        <v>0.36859999999999998</v>
      </c>
    </row>
    <row r="277" spans="1:27">
      <c r="A277" s="142"/>
      <c r="B277" s="142"/>
      <c r="C277" s="5">
        <v>11.4583333333333</v>
      </c>
      <c r="D277" s="84">
        <v>5.3900000000000003E-2</v>
      </c>
      <c r="E277" s="84">
        <v>0.16650000000000001</v>
      </c>
      <c r="F277" s="84">
        <v>0</v>
      </c>
      <c r="G277" s="84">
        <v>4.1099999999999998E-2</v>
      </c>
      <c r="H277" s="84">
        <v>8.3500000000000005E-2</v>
      </c>
      <c r="I277" s="84">
        <v>6.9000000000000006E-2</v>
      </c>
      <c r="J277" s="84">
        <v>0.45490000000000003</v>
      </c>
      <c r="K277" s="84">
        <v>0.45810000000000001</v>
      </c>
      <c r="L277" s="84">
        <v>0.35859999999999997</v>
      </c>
      <c r="M277" s="84">
        <v>0.47770000000000001</v>
      </c>
      <c r="N277" s="84">
        <v>0.57920000000000005</v>
      </c>
      <c r="O277" s="84">
        <v>0.4657</v>
      </c>
      <c r="P277" s="84">
        <v>0.4088</v>
      </c>
      <c r="Q277" s="84">
        <v>0.35139999999999999</v>
      </c>
      <c r="R277" s="84">
        <v>0.1164</v>
      </c>
      <c r="S277" s="84">
        <v>0.3851</v>
      </c>
      <c r="T277" s="84">
        <v>0.35139999999999999</v>
      </c>
      <c r="U277" s="84">
        <v>0.2802</v>
      </c>
      <c r="V277" s="84">
        <v>0.38400000000000001</v>
      </c>
      <c r="W277" s="84">
        <v>0.36809999999999998</v>
      </c>
      <c r="X277" s="84">
        <v>0.30769999999999997</v>
      </c>
      <c r="Y277" s="84">
        <v>0.40060000000000001</v>
      </c>
      <c r="Z277" s="84">
        <v>0.2964</v>
      </c>
      <c r="AA277" s="84">
        <v>0.32840000000000003</v>
      </c>
    </row>
    <row r="278" spans="1:27">
      <c r="A278" s="142"/>
      <c r="B278" s="142"/>
      <c r="C278" s="5">
        <v>11.5</v>
      </c>
      <c r="D278" s="84">
        <v>0.1171</v>
      </c>
      <c r="E278" s="84">
        <v>0.27579999999999999</v>
      </c>
      <c r="F278" s="84">
        <v>0</v>
      </c>
      <c r="G278" s="84">
        <v>9.4700000000000006E-2</v>
      </c>
      <c r="H278" s="84">
        <v>0.2596</v>
      </c>
      <c r="I278" s="84">
        <v>0.14940000000000001</v>
      </c>
      <c r="J278" s="84">
        <v>0.4894</v>
      </c>
      <c r="K278" s="84">
        <v>0.49669999999999997</v>
      </c>
      <c r="L278" s="84">
        <v>0.41549999999999998</v>
      </c>
      <c r="M278" s="84">
        <v>0.51390000000000002</v>
      </c>
      <c r="N278" s="84">
        <v>0.60389999999999999</v>
      </c>
      <c r="O278" s="84">
        <v>0.50390000000000001</v>
      </c>
      <c r="P278" s="84">
        <v>0.31730000000000003</v>
      </c>
      <c r="Q278" s="84">
        <v>0.25119999999999998</v>
      </c>
      <c r="R278" s="84">
        <v>9.4500000000000001E-2</v>
      </c>
      <c r="S278" s="84">
        <v>0.30020000000000002</v>
      </c>
      <c r="T278" s="84">
        <v>0.25119999999999998</v>
      </c>
      <c r="U278" s="84">
        <v>0.21679999999999999</v>
      </c>
      <c r="V278" s="84">
        <v>0.35639999999999999</v>
      </c>
      <c r="W278" s="84">
        <v>0.34820000000000001</v>
      </c>
      <c r="X278" s="84">
        <v>0.33860000000000001</v>
      </c>
      <c r="Y278" s="84">
        <v>0.49459999999999998</v>
      </c>
      <c r="Z278" s="84">
        <v>0.30620000000000003</v>
      </c>
      <c r="AA278" s="84">
        <v>0.33339999999999997</v>
      </c>
    </row>
    <row r="279" spans="1:27">
      <c r="A279" s="142"/>
      <c r="B279" s="142"/>
      <c r="C279" s="5">
        <v>11.5416666666667</v>
      </c>
      <c r="D279" s="84">
        <v>0.13750000000000001</v>
      </c>
      <c r="E279" s="84">
        <v>0.26140000000000002</v>
      </c>
      <c r="F279" s="84">
        <v>0</v>
      </c>
      <c r="G279" s="84">
        <v>0.1348</v>
      </c>
      <c r="H279" s="84">
        <v>0.1239</v>
      </c>
      <c r="I279" s="84">
        <v>0.13150000000000001</v>
      </c>
      <c r="J279" s="84">
        <v>0.50349999999999995</v>
      </c>
      <c r="K279" s="84">
        <v>0.50229999999999997</v>
      </c>
      <c r="L279" s="84">
        <v>0.41639999999999999</v>
      </c>
      <c r="M279" s="84">
        <v>0.49340000000000001</v>
      </c>
      <c r="N279" s="84">
        <v>0.59640000000000004</v>
      </c>
      <c r="O279" s="84">
        <v>0.50239999999999996</v>
      </c>
      <c r="P279" s="84">
        <v>0.22040000000000001</v>
      </c>
      <c r="Q279" s="84">
        <v>0.22750000000000001</v>
      </c>
      <c r="R279" s="84">
        <v>6.5299999999999997E-2</v>
      </c>
      <c r="S279" s="84">
        <v>0.25069999999999998</v>
      </c>
      <c r="T279" s="84">
        <v>0.22750000000000001</v>
      </c>
      <c r="U279" s="84">
        <v>0.16520000000000001</v>
      </c>
      <c r="V279" s="84">
        <v>0.33139999999999997</v>
      </c>
      <c r="W279" s="84">
        <v>0.39129999999999998</v>
      </c>
      <c r="X279" s="84">
        <v>0.26790000000000003</v>
      </c>
      <c r="Y279" s="84">
        <v>0.38090000000000002</v>
      </c>
      <c r="Z279" s="84">
        <v>0.3634</v>
      </c>
      <c r="AA279" s="84">
        <v>0.35599999999999998</v>
      </c>
    </row>
    <row r="280" spans="1:27">
      <c r="A280" s="142"/>
      <c r="B280" s="142"/>
      <c r="C280" s="5">
        <v>11.5833333333333</v>
      </c>
      <c r="D280" s="84">
        <v>0.1807</v>
      </c>
      <c r="E280" s="84">
        <v>0.28079999999999999</v>
      </c>
      <c r="F280" s="84">
        <v>0</v>
      </c>
      <c r="G280" s="84">
        <v>0.16980000000000001</v>
      </c>
      <c r="H280" s="84">
        <v>0.29470000000000002</v>
      </c>
      <c r="I280" s="84">
        <v>0.1852</v>
      </c>
      <c r="J280" s="84">
        <v>0.54379999999999995</v>
      </c>
      <c r="K280" s="84">
        <v>0.4446</v>
      </c>
      <c r="L280" s="84">
        <v>0.39340000000000003</v>
      </c>
      <c r="M280" s="84">
        <v>0.4909</v>
      </c>
      <c r="N280" s="84">
        <v>0.63060000000000005</v>
      </c>
      <c r="O280" s="84">
        <v>0.50070000000000003</v>
      </c>
      <c r="P280" s="84">
        <v>0.223</v>
      </c>
      <c r="Q280" s="84">
        <v>0.29880000000000001</v>
      </c>
      <c r="R280" s="84">
        <v>7.6200000000000004E-2</v>
      </c>
      <c r="S280" s="84">
        <v>0.30630000000000002</v>
      </c>
      <c r="T280" s="84">
        <v>0.29880000000000001</v>
      </c>
      <c r="U280" s="84">
        <v>0.1898</v>
      </c>
      <c r="V280" s="84">
        <v>0.4199</v>
      </c>
      <c r="W280" s="84">
        <v>0.46500000000000002</v>
      </c>
      <c r="X280" s="84">
        <v>0.2974</v>
      </c>
      <c r="Y280" s="84">
        <v>0.318</v>
      </c>
      <c r="Z280" s="84">
        <v>0.47510000000000002</v>
      </c>
      <c r="AA280" s="84">
        <v>0.43930000000000002</v>
      </c>
    </row>
    <row r="281" spans="1:27">
      <c r="A281" s="142"/>
      <c r="B281" s="142"/>
      <c r="C281" s="5">
        <v>11.625</v>
      </c>
      <c r="D281" s="84">
        <v>0.24179999999999999</v>
      </c>
      <c r="E281" s="84">
        <v>0.35</v>
      </c>
      <c r="F281" s="84">
        <v>1.9599999999999999E-2</v>
      </c>
      <c r="G281" s="84">
        <v>0.15820000000000001</v>
      </c>
      <c r="H281" s="84">
        <v>0.3508</v>
      </c>
      <c r="I281" s="84">
        <v>0.22409999999999999</v>
      </c>
      <c r="J281" s="84">
        <v>0.48480000000000001</v>
      </c>
      <c r="K281" s="84">
        <v>0.51519999999999999</v>
      </c>
      <c r="L281" s="84">
        <v>0.35270000000000001</v>
      </c>
      <c r="M281" s="84">
        <v>0.48820000000000002</v>
      </c>
      <c r="N281" s="84">
        <v>0.68679999999999997</v>
      </c>
      <c r="O281" s="84">
        <v>0.50549999999999995</v>
      </c>
      <c r="P281" s="84">
        <v>0.24790000000000001</v>
      </c>
      <c r="Q281" s="84">
        <v>0.35449999999999998</v>
      </c>
      <c r="R281" s="84">
        <v>7.8299999999999995E-2</v>
      </c>
      <c r="S281" s="84">
        <v>0.32569999999999999</v>
      </c>
      <c r="T281" s="84">
        <v>0.35449999999999998</v>
      </c>
      <c r="U281" s="84">
        <v>0.20810000000000001</v>
      </c>
      <c r="V281" s="84">
        <v>0.41239999999999999</v>
      </c>
      <c r="W281" s="84">
        <v>0.5514</v>
      </c>
      <c r="X281" s="84">
        <v>0.42749999999999999</v>
      </c>
      <c r="Y281" s="84">
        <v>0.37959999999999999</v>
      </c>
      <c r="Z281" s="84">
        <v>0.49370000000000003</v>
      </c>
      <c r="AA281" s="84">
        <v>0.4849</v>
      </c>
    </row>
    <row r="282" spans="1:27">
      <c r="A282" s="142"/>
      <c r="B282" s="142"/>
      <c r="C282" s="5">
        <v>11.6666666666667</v>
      </c>
      <c r="D282" s="84">
        <v>0.2</v>
      </c>
      <c r="E282" s="84">
        <v>0.2984</v>
      </c>
      <c r="F282" s="84">
        <v>2.9100000000000001E-2</v>
      </c>
      <c r="G282" s="84">
        <v>0.18060000000000001</v>
      </c>
      <c r="H282" s="84">
        <v>0.28299999999999997</v>
      </c>
      <c r="I282" s="84">
        <v>0.19819999999999999</v>
      </c>
      <c r="J282" s="84">
        <v>0.43859999999999999</v>
      </c>
      <c r="K282" s="84">
        <v>0.48139999999999999</v>
      </c>
      <c r="L282" s="84">
        <v>0.22670000000000001</v>
      </c>
      <c r="M282" s="84">
        <v>0.4703</v>
      </c>
      <c r="N282" s="84">
        <v>0.65080000000000005</v>
      </c>
      <c r="O282" s="84">
        <v>0.4536</v>
      </c>
      <c r="P282" s="84">
        <v>0.26550000000000001</v>
      </c>
      <c r="Q282" s="84">
        <v>0.30859999999999999</v>
      </c>
      <c r="R282" s="84">
        <v>7.9899999999999999E-2</v>
      </c>
      <c r="S282" s="84">
        <v>0.30630000000000002</v>
      </c>
      <c r="T282" s="84">
        <v>0.30859999999999999</v>
      </c>
      <c r="U282" s="84">
        <v>0.2044</v>
      </c>
      <c r="V282" s="84">
        <v>0.36870000000000003</v>
      </c>
      <c r="W282" s="84">
        <v>0.62729999999999997</v>
      </c>
      <c r="X282" s="84">
        <v>0.53710000000000002</v>
      </c>
      <c r="Y282" s="84">
        <v>0.40079999999999999</v>
      </c>
      <c r="Z282" s="84">
        <v>0.58560000000000001</v>
      </c>
      <c r="AA282" s="84">
        <v>0.55669999999999997</v>
      </c>
    </row>
    <row r="283" spans="1:27">
      <c r="A283" s="142"/>
      <c r="B283" s="142"/>
      <c r="C283" s="5">
        <v>11.7083333333333</v>
      </c>
      <c r="D283" s="84">
        <v>7.9000000000000008E-3</v>
      </c>
      <c r="E283" s="84">
        <v>4.6300000000000001E-2</v>
      </c>
      <c r="F283" s="84">
        <v>0</v>
      </c>
      <c r="G283" s="84">
        <v>0</v>
      </c>
      <c r="H283" s="84">
        <v>0</v>
      </c>
      <c r="I283" s="84">
        <v>1.09E-2</v>
      </c>
      <c r="J283" s="84">
        <v>0.26750000000000002</v>
      </c>
      <c r="K283" s="84">
        <v>0.23150000000000001</v>
      </c>
      <c r="L283" s="84">
        <v>0.1308</v>
      </c>
      <c r="M283" s="84">
        <v>0.28170000000000001</v>
      </c>
      <c r="N283" s="84">
        <v>0.43869999999999998</v>
      </c>
      <c r="O283" s="84">
        <v>0.27</v>
      </c>
      <c r="P283" s="84">
        <v>0.28660000000000002</v>
      </c>
      <c r="Q283" s="84">
        <v>0.27629999999999999</v>
      </c>
      <c r="R283" s="84">
        <v>8.5800000000000001E-2</v>
      </c>
      <c r="S283" s="84">
        <v>0.31769999999999998</v>
      </c>
      <c r="T283" s="84">
        <v>0.27629999999999999</v>
      </c>
      <c r="U283" s="84">
        <v>0.2112</v>
      </c>
      <c r="V283" s="84">
        <v>0.42849999999999999</v>
      </c>
      <c r="W283" s="84">
        <v>0.63849999999999996</v>
      </c>
      <c r="X283" s="84">
        <v>0.56910000000000005</v>
      </c>
      <c r="Y283" s="84">
        <v>0.44750000000000001</v>
      </c>
      <c r="Z283" s="84">
        <v>0.61570000000000003</v>
      </c>
      <c r="AA283" s="84">
        <v>0.58689999999999998</v>
      </c>
    </row>
    <row r="284" spans="1:27">
      <c r="A284" s="142"/>
      <c r="B284" s="142"/>
      <c r="C284" s="5">
        <v>11.75</v>
      </c>
      <c r="D284" s="84">
        <v>0</v>
      </c>
      <c r="E284" s="84">
        <v>0</v>
      </c>
      <c r="F284" s="84">
        <v>0</v>
      </c>
      <c r="G284" s="84">
        <v>0</v>
      </c>
      <c r="H284" s="84">
        <v>0</v>
      </c>
      <c r="I284" s="84">
        <v>0</v>
      </c>
      <c r="J284" s="84">
        <v>1.3100000000000001E-2</v>
      </c>
      <c r="K284" s="84">
        <v>3.2599999999999997E-2</v>
      </c>
      <c r="L284" s="84">
        <v>1.8E-3</v>
      </c>
      <c r="M284" s="84">
        <v>2.8400000000000002E-2</v>
      </c>
      <c r="N284" s="84">
        <v>7.7299999999999994E-2</v>
      </c>
      <c r="O284" s="84">
        <v>3.0599999999999999E-2</v>
      </c>
      <c r="P284" s="84">
        <v>0.28299999999999997</v>
      </c>
      <c r="Q284" s="84">
        <v>0.25700000000000001</v>
      </c>
      <c r="R284" s="84">
        <v>8.3000000000000004E-2</v>
      </c>
      <c r="S284" s="84">
        <v>0.2928</v>
      </c>
      <c r="T284" s="84">
        <v>0.25700000000000001</v>
      </c>
      <c r="U284" s="84">
        <v>0.20180000000000001</v>
      </c>
      <c r="V284" s="84">
        <v>0.48859999999999998</v>
      </c>
      <c r="W284" s="84">
        <v>0.68300000000000005</v>
      </c>
      <c r="X284" s="84">
        <v>0.50390000000000001</v>
      </c>
      <c r="Y284" s="84">
        <v>0.46489999999999998</v>
      </c>
      <c r="Z284" s="84">
        <v>0.62790000000000001</v>
      </c>
      <c r="AA284" s="84">
        <v>0.60319999999999996</v>
      </c>
    </row>
    <row r="285" spans="1:27">
      <c r="A285" s="142"/>
      <c r="B285" s="142"/>
      <c r="C285" s="5">
        <v>11.7916666666667</v>
      </c>
      <c r="D285" s="84">
        <v>0</v>
      </c>
      <c r="E285" s="84">
        <v>0</v>
      </c>
      <c r="F285" s="84">
        <v>0</v>
      </c>
      <c r="G285" s="84">
        <v>0</v>
      </c>
      <c r="H285" s="84">
        <v>0</v>
      </c>
      <c r="I285" s="84">
        <v>0</v>
      </c>
      <c r="J285" s="84">
        <v>0</v>
      </c>
      <c r="K285" s="84">
        <v>0</v>
      </c>
      <c r="L285" s="84">
        <v>0</v>
      </c>
      <c r="M285" s="84">
        <v>0</v>
      </c>
      <c r="N285" s="84">
        <v>0</v>
      </c>
      <c r="O285" s="84">
        <v>0</v>
      </c>
      <c r="P285" s="84">
        <v>0.29880000000000001</v>
      </c>
      <c r="Q285" s="84">
        <v>0.2298</v>
      </c>
      <c r="R285" s="84">
        <v>7.0099999999999996E-2</v>
      </c>
      <c r="S285" s="84">
        <v>0.25159999999999999</v>
      </c>
      <c r="T285" s="84">
        <v>0.2298</v>
      </c>
      <c r="U285" s="84">
        <v>0.18959999999999999</v>
      </c>
      <c r="V285" s="84">
        <v>0.60619999999999996</v>
      </c>
      <c r="W285" s="84">
        <v>0.77459999999999996</v>
      </c>
      <c r="X285" s="84">
        <v>0.4768</v>
      </c>
      <c r="Y285" s="84">
        <v>0.51060000000000005</v>
      </c>
      <c r="Z285" s="84">
        <v>0.73219999999999996</v>
      </c>
      <c r="AA285" s="84">
        <v>0.6885</v>
      </c>
    </row>
    <row r="286" spans="1:27">
      <c r="A286" s="142"/>
      <c r="B286" s="142"/>
      <c r="C286" s="5">
        <v>11.8333333333333</v>
      </c>
      <c r="D286" s="84">
        <v>0</v>
      </c>
      <c r="E286" s="84">
        <v>0</v>
      </c>
      <c r="F286" s="84">
        <v>0</v>
      </c>
      <c r="G286" s="84">
        <v>0</v>
      </c>
      <c r="H286" s="84">
        <v>0</v>
      </c>
      <c r="I286" s="84">
        <v>0</v>
      </c>
      <c r="J286" s="84">
        <v>0</v>
      </c>
      <c r="K286" s="84">
        <v>0</v>
      </c>
      <c r="L286" s="84">
        <v>0</v>
      </c>
      <c r="M286" s="84">
        <v>0</v>
      </c>
      <c r="N286" s="84">
        <v>0</v>
      </c>
      <c r="O286" s="84">
        <v>0</v>
      </c>
      <c r="P286" s="84">
        <v>0.32240000000000002</v>
      </c>
      <c r="Q286" s="84">
        <v>0.31490000000000001</v>
      </c>
      <c r="R286" s="84">
        <v>9.5299999999999996E-2</v>
      </c>
      <c r="S286" s="84">
        <v>0.34310000000000002</v>
      </c>
      <c r="T286" s="84">
        <v>0.31490000000000001</v>
      </c>
      <c r="U286" s="84">
        <v>0.23469999999999999</v>
      </c>
      <c r="V286" s="84">
        <v>0.56820000000000004</v>
      </c>
      <c r="W286" s="84">
        <v>0.73099999999999998</v>
      </c>
      <c r="X286" s="84">
        <v>0.42409999999999998</v>
      </c>
      <c r="Y286" s="84">
        <v>0.51329999999999998</v>
      </c>
      <c r="Z286" s="84">
        <v>0.62160000000000004</v>
      </c>
      <c r="AA286" s="84">
        <v>0.6129</v>
      </c>
    </row>
    <row r="287" spans="1:27">
      <c r="A287" s="142"/>
      <c r="B287" s="142"/>
      <c r="C287" s="5">
        <v>11.875</v>
      </c>
      <c r="D287" s="84">
        <v>0</v>
      </c>
      <c r="E287" s="84">
        <v>0</v>
      </c>
      <c r="F287" s="84">
        <v>0</v>
      </c>
      <c r="G287" s="84">
        <v>0</v>
      </c>
      <c r="H287" s="84">
        <v>0</v>
      </c>
      <c r="I287" s="84">
        <v>0</v>
      </c>
      <c r="J287" s="84">
        <v>0</v>
      </c>
      <c r="K287" s="84">
        <v>0</v>
      </c>
      <c r="L287" s="84">
        <v>0</v>
      </c>
      <c r="M287" s="84">
        <v>0</v>
      </c>
      <c r="N287" s="84">
        <v>0</v>
      </c>
      <c r="O287" s="84">
        <v>0</v>
      </c>
      <c r="P287" s="84">
        <v>0.36919999999999997</v>
      </c>
      <c r="Q287" s="84">
        <v>0.48309999999999997</v>
      </c>
      <c r="R287" s="84">
        <v>0.1236</v>
      </c>
      <c r="S287" s="84">
        <v>0.48149999999999998</v>
      </c>
      <c r="T287" s="84">
        <v>0.48309999999999997</v>
      </c>
      <c r="U287" s="84">
        <v>0.30669999999999997</v>
      </c>
      <c r="V287" s="84">
        <v>0.53420000000000001</v>
      </c>
      <c r="W287" s="84">
        <v>0.65229999999999999</v>
      </c>
      <c r="X287" s="84">
        <v>0.37369999999999998</v>
      </c>
      <c r="Y287" s="84">
        <v>0.56120000000000003</v>
      </c>
      <c r="Z287" s="84">
        <v>0.4975</v>
      </c>
      <c r="AA287" s="84">
        <v>0.52529999999999999</v>
      </c>
    </row>
    <row r="288" spans="1:27">
      <c r="A288" s="142"/>
      <c r="B288" s="142"/>
      <c r="C288" s="5">
        <v>11.9166666666667</v>
      </c>
      <c r="D288" s="84">
        <v>0</v>
      </c>
      <c r="E288" s="84">
        <v>0</v>
      </c>
      <c r="F288" s="84">
        <v>0</v>
      </c>
      <c r="G288" s="84">
        <v>0</v>
      </c>
      <c r="H288" s="84">
        <v>0</v>
      </c>
      <c r="I288" s="84">
        <v>0</v>
      </c>
      <c r="J288" s="84">
        <v>0</v>
      </c>
      <c r="K288" s="84">
        <v>0</v>
      </c>
      <c r="L288" s="84">
        <v>0</v>
      </c>
      <c r="M288" s="84">
        <v>0</v>
      </c>
      <c r="N288" s="84">
        <v>0</v>
      </c>
      <c r="O288" s="84">
        <v>0</v>
      </c>
      <c r="P288" s="84">
        <v>0.42859999999999998</v>
      </c>
      <c r="Q288" s="84">
        <v>0.49390000000000001</v>
      </c>
      <c r="R288" s="84">
        <v>0.1116</v>
      </c>
      <c r="S288" s="84">
        <v>0.46560000000000001</v>
      </c>
      <c r="T288" s="84">
        <v>0.49390000000000001</v>
      </c>
      <c r="U288" s="84">
        <v>0.31669999999999998</v>
      </c>
      <c r="V288" s="84">
        <v>0.65239999999999998</v>
      </c>
      <c r="W288" s="84">
        <v>0.64429999999999998</v>
      </c>
      <c r="X288" s="84">
        <v>0.31080000000000002</v>
      </c>
      <c r="Y288" s="84">
        <v>0.47399999999999998</v>
      </c>
      <c r="Z288" s="84">
        <v>0.54069999999999996</v>
      </c>
      <c r="AA288" s="84">
        <v>0.54749999999999999</v>
      </c>
    </row>
    <row r="289" spans="1:27">
      <c r="A289" s="142"/>
      <c r="B289" s="142"/>
      <c r="C289" s="5">
        <v>11.9583333333333</v>
      </c>
      <c r="D289" s="84">
        <v>0</v>
      </c>
      <c r="E289" s="84">
        <v>0</v>
      </c>
      <c r="F289" s="84">
        <v>0</v>
      </c>
      <c r="G289" s="84">
        <v>0</v>
      </c>
      <c r="H289" s="84">
        <v>0</v>
      </c>
      <c r="I289" s="84">
        <v>0</v>
      </c>
      <c r="J289" s="84">
        <v>0</v>
      </c>
      <c r="K289" s="84">
        <v>0</v>
      </c>
      <c r="L289" s="84">
        <v>0</v>
      </c>
      <c r="M289" s="84">
        <v>0</v>
      </c>
      <c r="N289" s="84">
        <v>0</v>
      </c>
      <c r="O289" s="84">
        <v>0</v>
      </c>
      <c r="P289" s="84">
        <v>0.45040000000000002</v>
      </c>
      <c r="Q289" s="84">
        <v>0.46300000000000002</v>
      </c>
      <c r="R289" s="84">
        <v>0.10349999999999999</v>
      </c>
      <c r="S289" s="84">
        <v>0.39040000000000002</v>
      </c>
      <c r="T289" s="84">
        <v>0.46300000000000002</v>
      </c>
      <c r="U289" s="84">
        <v>0.30099999999999999</v>
      </c>
      <c r="V289" s="84">
        <v>0.59289999999999998</v>
      </c>
      <c r="W289" s="84">
        <v>0.7208</v>
      </c>
      <c r="X289" s="84">
        <v>0.23769999999999999</v>
      </c>
      <c r="Y289" s="84">
        <v>0.40239999999999998</v>
      </c>
      <c r="Z289" s="84">
        <v>0.46850000000000003</v>
      </c>
      <c r="AA289" s="84">
        <v>0.51019999999999999</v>
      </c>
    </row>
    <row r="290" spans="1:27">
      <c r="A290" s="142"/>
      <c r="B290" s="142"/>
      <c r="C290" s="5">
        <v>12</v>
      </c>
      <c r="D290" s="84">
        <v>0</v>
      </c>
      <c r="E290" s="84">
        <v>0</v>
      </c>
      <c r="F290" s="84">
        <v>0</v>
      </c>
      <c r="G290" s="84">
        <v>0</v>
      </c>
      <c r="H290" s="84">
        <v>0</v>
      </c>
      <c r="I290" s="84">
        <v>0</v>
      </c>
      <c r="J290" s="84">
        <v>0</v>
      </c>
      <c r="K290" s="84">
        <v>0</v>
      </c>
      <c r="L290" s="84">
        <v>0</v>
      </c>
      <c r="M290" s="84">
        <v>0</v>
      </c>
      <c r="N290" s="84">
        <v>0</v>
      </c>
      <c r="O290" s="84">
        <v>0</v>
      </c>
      <c r="P290" s="84">
        <v>0.41020000000000001</v>
      </c>
      <c r="Q290" s="84">
        <v>0.4017</v>
      </c>
      <c r="R290" s="84">
        <v>0.1166</v>
      </c>
      <c r="S290" s="84">
        <v>0.3392</v>
      </c>
      <c r="T290" s="84">
        <v>0.4017</v>
      </c>
      <c r="U290" s="84">
        <v>0.27750000000000002</v>
      </c>
      <c r="V290" s="84">
        <v>0.46989999999999998</v>
      </c>
      <c r="W290" s="84">
        <v>0.65400000000000003</v>
      </c>
      <c r="X290" s="84">
        <v>0.1394</v>
      </c>
      <c r="Y290" s="84">
        <v>0.29520000000000002</v>
      </c>
      <c r="Z290" s="84">
        <v>0.36730000000000002</v>
      </c>
      <c r="AA290" s="84">
        <v>0.41439999999999999</v>
      </c>
    </row>
  </sheetData>
  <mergeCells count="27">
    <mergeCell ref="D1:I1"/>
    <mergeCell ref="J1:O1"/>
    <mergeCell ref="P1:U1"/>
    <mergeCell ref="V1:AA1"/>
    <mergeCell ref="A3:A26"/>
    <mergeCell ref="B3:B50"/>
    <mergeCell ref="AD3:AV3"/>
    <mergeCell ref="A27:A50"/>
    <mergeCell ref="AD32:AV32"/>
    <mergeCell ref="A51:A74"/>
    <mergeCell ref="B51:B122"/>
    <mergeCell ref="AD61:AV61"/>
    <mergeCell ref="A75:A98"/>
    <mergeCell ref="AD90:AV90"/>
    <mergeCell ref="A99:A122"/>
    <mergeCell ref="AD119:AV119"/>
    <mergeCell ref="AD148:AV148"/>
    <mergeCell ref="A171:A194"/>
    <mergeCell ref="A195:A218"/>
    <mergeCell ref="B195:B266"/>
    <mergeCell ref="A219:A242"/>
    <mergeCell ref="A243:A266"/>
    <mergeCell ref="A267:A290"/>
    <mergeCell ref="B267:B290"/>
    <mergeCell ref="A123:A146"/>
    <mergeCell ref="B123:B194"/>
    <mergeCell ref="A147:A170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90"/>
  <sheetViews>
    <sheetView zoomScaleNormal="100" workbookViewId="0">
      <pane xSplit="2" ySplit="2" topLeftCell="AC159" activePane="bottomRight" state="frozen"/>
      <selection pane="topRight" activeCell="C1" sqref="C1"/>
      <selection pane="bottomLeft" activeCell="A3" sqref="A3"/>
      <selection pane="bottomRight" activeCell="AU59" sqref="AU59"/>
    </sheetView>
  </sheetViews>
  <sheetFormatPr defaultColWidth="9.109375" defaultRowHeight="14.4"/>
  <cols>
    <col min="1" max="3" width="0" style="84" hidden="1" customWidth="1"/>
    <col min="4" max="4" width="9.88671875" style="84" hidden="1" customWidth="1"/>
    <col min="5" max="7" width="8.6640625" style="84" hidden="1" customWidth="1"/>
    <col min="8" max="8" width="10.44140625" style="84" hidden="1" customWidth="1"/>
    <col min="9" max="9" width="11.33203125" style="84" hidden="1" customWidth="1"/>
    <col min="10" max="10" width="11.5546875" style="84" hidden="1" customWidth="1"/>
    <col min="11" max="11" width="9.109375" style="84" hidden="1" customWidth="1"/>
    <col min="12" max="12" width="10.44140625" style="84" hidden="1" customWidth="1"/>
    <col min="13" max="13" width="11.33203125" style="84" hidden="1" customWidth="1"/>
    <col min="14" max="14" width="10.44140625" style="84" hidden="1" customWidth="1"/>
    <col min="15" max="21" width="11.33203125" style="84" hidden="1" customWidth="1"/>
    <col min="22" max="22" width="9.88671875" style="84" hidden="1" customWidth="1"/>
    <col min="23" max="23" width="9.109375" style="84" hidden="1" customWidth="1"/>
    <col min="24" max="24" width="10.44140625" style="84" hidden="1" customWidth="1"/>
    <col min="25" max="25" width="11.33203125" style="84" hidden="1" customWidth="1"/>
    <col min="26" max="26" width="10.44140625" style="84" hidden="1" customWidth="1"/>
    <col min="27" max="27" width="11.33203125" style="84" hidden="1" customWidth="1"/>
    <col min="28" max="28" width="0" style="84" hidden="1" customWidth="1"/>
    <col min="29" max="16384" width="9.109375" style="84"/>
  </cols>
  <sheetData>
    <row r="1" spans="1:44" hidden="1">
      <c r="D1" s="140" t="s">
        <v>97</v>
      </c>
      <c r="E1" s="140"/>
      <c r="F1" s="140"/>
      <c r="G1" s="140"/>
      <c r="H1" s="140"/>
      <c r="I1" s="140"/>
      <c r="J1" s="140" t="s">
        <v>89</v>
      </c>
      <c r="K1" s="140"/>
      <c r="L1" s="140"/>
      <c r="M1" s="140"/>
      <c r="N1" s="140"/>
      <c r="O1" s="140"/>
      <c r="P1" s="140" t="s">
        <v>98</v>
      </c>
      <c r="Q1" s="140"/>
      <c r="R1" s="140"/>
      <c r="S1" s="140"/>
      <c r="T1" s="140"/>
      <c r="U1" s="140"/>
      <c r="V1" s="140" t="s">
        <v>153</v>
      </c>
      <c r="W1" s="140"/>
      <c r="X1" s="140"/>
      <c r="Y1" s="140"/>
      <c r="Z1" s="140"/>
      <c r="AA1" s="140"/>
    </row>
    <row r="2" spans="1:44" hidden="1">
      <c r="A2" s="84" t="s">
        <v>70</v>
      </c>
      <c r="B2" s="84" t="s">
        <v>84</v>
      </c>
      <c r="C2" s="84" t="s">
        <v>71</v>
      </c>
      <c r="D2" s="87" t="s">
        <v>8</v>
      </c>
      <c r="E2" s="87" t="s">
        <v>9</v>
      </c>
      <c r="F2" s="87" t="s">
        <v>10</v>
      </c>
      <c r="G2" s="87" t="s">
        <v>11</v>
      </c>
      <c r="H2" s="87" t="s">
        <v>12</v>
      </c>
      <c r="I2" s="87" t="s">
        <v>69</v>
      </c>
      <c r="J2" s="87" t="s">
        <v>8</v>
      </c>
      <c r="K2" s="87" t="s">
        <v>9</v>
      </c>
      <c r="L2" s="87" t="s">
        <v>10</v>
      </c>
      <c r="M2" s="87" t="s">
        <v>11</v>
      </c>
      <c r="N2" s="87" t="s">
        <v>12</v>
      </c>
      <c r="O2" s="87" t="s">
        <v>69</v>
      </c>
      <c r="P2" s="87" t="s">
        <v>8</v>
      </c>
      <c r="Q2" s="87" t="s">
        <v>9</v>
      </c>
      <c r="R2" s="87" t="s">
        <v>10</v>
      </c>
      <c r="S2" s="87" t="s">
        <v>11</v>
      </c>
      <c r="T2" s="87" t="s">
        <v>12</v>
      </c>
      <c r="U2" s="87" t="s">
        <v>69</v>
      </c>
      <c r="V2" s="87" t="s">
        <v>8</v>
      </c>
      <c r="W2" s="87" t="s">
        <v>9</v>
      </c>
      <c r="X2" s="87" t="s">
        <v>10</v>
      </c>
      <c r="Y2" s="87" t="s">
        <v>11</v>
      </c>
      <c r="Z2" s="87" t="s">
        <v>12</v>
      </c>
      <c r="AA2" s="87" t="s">
        <v>69</v>
      </c>
      <c r="AB2" s="87"/>
      <c r="AC2" s="87"/>
      <c r="AD2" s="87"/>
      <c r="AE2" s="87"/>
    </row>
    <row r="3" spans="1:44" hidden="1">
      <c r="A3" s="142" t="s">
        <v>72</v>
      </c>
      <c r="B3" s="142" t="s">
        <v>85</v>
      </c>
      <c r="C3" s="39">
        <v>4.1666666666666699E-2</v>
      </c>
      <c r="D3" s="95">
        <v>0</v>
      </c>
      <c r="E3" s="95">
        <v>0</v>
      </c>
      <c r="F3" s="95">
        <v>0</v>
      </c>
      <c r="G3" s="95">
        <v>0</v>
      </c>
      <c r="H3" s="95">
        <v>0</v>
      </c>
      <c r="I3" s="95">
        <v>0</v>
      </c>
      <c r="J3" s="95">
        <v>0</v>
      </c>
      <c r="K3" s="95">
        <v>0</v>
      </c>
      <c r="L3" s="95">
        <v>0</v>
      </c>
      <c r="M3" s="95">
        <v>0</v>
      </c>
      <c r="N3" s="95">
        <v>0</v>
      </c>
      <c r="O3" s="95">
        <v>0</v>
      </c>
      <c r="P3" s="95">
        <v>0.35680000000000001</v>
      </c>
      <c r="Q3" s="95">
        <v>0.54949999999999999</v>
      </c>
      <c r="R3" s="95">
        <v>0.15160000000000001</v>
      </c>
      <c r="S3" s="95">
        <v>0.46800000000000003</v>
      </c>
      <c r="T3" s="95">
        <v>0.54949999999999999</v>
      </c>
      <c r="U3" s="95">
        <v>0.3196</v>
      </c>
      <c r="V3" s="95">
        <v>0.29859999999999998</v>
      </c>
      <c r="W3" s="95">
        <v>0.44400000000000001</v>
      </c>
      <c r="X3" s="95">
        <v>0.56130000000000002</v>
      </c>
      <c r="Y3" s="95">
        <v>0.4138</v>
      </c>
      <c r="Z3" s="95">
        <v>0.33810000000000001</v>
      </c>
      <c r="AA3" s="95">
        <v>0.38640000000000002</v>
      </c>
      <c r="AD3" s="144" t="s">
        <v>69</v>
      </c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</row>
    <row r="4" spans="1:44" hidden="1">
      <c r="A4" s="142"/>
      <c r="B4" s="142"/>
      <c r="C4" s="39">
        <v>8.3333333333333301E-2</v>
      </c>
      <c r="D4" s="95">
        <v>0</v>
      </c>
      <c r="E4" s="95">
        <v>0</v>
      </c>
      <c r="F4" s="95">
        <v>0</v>
      </c>
      <c r="G4" s="95">
        <v>0</v>
      </c>
      <c r="H4" s="95">
        <v>0</v>
      </c>
      <c r="I4" s="95">
        <v>0</v>
      </c>
      <c r="J4" s="95">
        <v>0</v>
      </c>
      <c r="K4" s="95">
        <v>0</v>
      </c>
      <c r="L4" s="95">
        <v>0</v>
      </c>
      <c r="M4" s="95">
        <v>0</v>
      </c>
      <c r="N4" s="95">
        <v>0</v>
      </c>
      <c r="O4" s="95">
        <v>0</v>
      </c>
      <c r="P4" s="95">
        <v>0.34789999999999999</v>
      </c>
      <c r="Q4" s="95">
        <v>0.46949999999999997</v>
      </c>
      <c r="R4" s="95">
        <v>0.1469</v>
      </c>
      <c r="S4" s="95">
        <v>0.38929999999999998</v>
      </c>
      <c r="T4" s="95">
        <v>0.46949999999999997</v>
      </c>
      <c r="U4" s="95">
        <v>0.28999999999999998</v>
      </c>
      <c r="V4" s="95">
        <v>0.32700000000000001</v>
      </c>
      <c r="W4" s="95">
        <v>0.47539999999999999</v>
      </c>
      <c r="X4" s="95">
        <v>0.4899</v>
      </c>
      <c r="Y4" s="95">
        <v>0.38769999999999999</v>
      </c>
      <c r="Z4" s="95">
        <v>0.4128</v>
      </c>
      <c r="AA4" s="95">
        <v>0.4249</v>
      </c>
      <c r="AE4" s="84" t="s">
        <v>99</v>
      </c>
      <c r="AI4" s="84" t="s">
        <v>100</v>
      </c>
      <c r="AM4" s="84" t="s">
        <v>98</v>
      </c>
      <c r="AQ4" s="84" t="s">
        <v>20</v>
      </c>
    </row>
    <row r="5" spans="1:44" hidden="1">
      <c r="A5" s="142"/>
      <c r="B5" s="142"/>
      <c r="C5" s="39">
        <v>0.125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0.28039999999999998</v>
      </c>
      <c r="Q5" s="95">
        <v>0.37259999999999999</v>
      </c>
      <c r="R5" s="95">
        <v>0.10929999999999999</v>
      </c>
      <c r="S5" s="95">
        <v>0.31640000000000001</v>
      </c>
      <c r="T5" s="95">
        <v>0.37259999999999999</v>
      </c>
      <c r="U5" s="95">
        <v>0.23</v>
      </c>
      <c r="V5" s="95">
        <v>0.37</v>
      </c>
      <c r="W5" s="95">
        <v>0.47370000000000001</v>
      </c>
      <c r="X5" s="95">
        <v>0.4768</v>
      </c>
      <c r="Y5" s="95">
        <v>0.39579999999999999</v>
      </c>
      <c r="Z5" s="95">
        <v>0.4304</v>
      </c>
      <c r="AA5" s="95">
        <v>0.43709999999999999</v>
      </c>
      <c r="AE5" s="84" t="s">
        <v>86</v>
      </c>
      <c r="AF5" s="84" t="s">
        <v>87</v>
      </c>
      <c r="AI5" s="84" t="s">
        <v>86</v>
      </c>
      <c r="AJ5" s="84" t="s">
        <v>87</v>
      </c>
      <c r="AM5" s="84" t="s">
        <v>86</v>
      </c>
      <c r="AN5" s="84" t="s">
        <v>87</v>
      </c>
      <c r="AQ5" s="84" t="s">
        <v>86</v>
      </c>
      <c r="AR5" s="84" t="s">
        <v>87</v>
      </c>
    </row>
    <row r="6" spans="1:44" hidden="1">
      <c r="A6" s="142"/>
      <c r="B6" s="142"/>
      <c r="C6" s="39">
        <v>0.16666666666666699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0.23419999999999999</v>
      </c>
      <c r="Q6" s="95">
        <v>0.3478</v>
      </c>
      <c r="R6" s="95">
        <v>9.7500000000000003E-2</v>
      </c>
      <c r="S6" s="95">
        <v>0.31630000000000003</v>
      </c>
      <c r="T6" s="95">
        <v>0.3478</v>
      </c>
      <c r="U6" s="95">
        <v>0.2092</v>
      </c>
      <c r="V6" s="95">
        <v>0.36759999999999998</v>
      </c>
      <c r="W6" s="95">
        <v>0.48770000000000002</v>
      </c>
      <c r="X6" s="95">
        <v>0.44450000000000001</v>
      </c>
      <c r="Y6" s="95">
        <v>0.34510000000000002</v>
      </c>
      <c r="Z6" s="95">
        <v>0.4158</v>
      </c>
      <c r="AA6" s="95">
        <v>0.42670000000000002</v>
      </c>
      <c r="AD6" s="92" t="s">
        <v>101</v>
      </c>
      <c r="AE6" s="84">
        <v>0</v>
      </c>
      <c r="AF6" s="84">
        <v>0</v>
      </c>
      <c r="AH6" s="92" t="s">
        <v>101</v>
      </c>
      <c r="AI6" s="84">
        <f>O75</f>
        <v>0</v>
      </c>
      <c r="AJ6" s="84">
        <f>O147</f>
        <v>0</v>
      </c>
      <c r="AL6" s="92" t="s">
        <v>101</v>
      </c>
      <c r="AM6" s="84">
        <f>U75</f>
        <v>0.45600000000000002</v>
      </c>
      <c r="AN6" s="84">
        <f>U147</f>
        <v>0.31830000000000003</v>
      </c>
      <c r="AP6" s="92" t="s">
        <v>101</v>
      </c>
      <c r="AQ6" s="84">
        <f>AA75</f>
        <v>0.6593</v>
      </c>
      <c r="AR6" s="84">
        <f>AA147</f>
        <v>0.5212</v>
      </c>
    </row>
    <row r="7" spans="1:44" hidden="1">
      <c r="A7" s="142"/>
      <c r="B7" s="142"/>
      <c r="C7" s="39">
        <v>0.20833333333333301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0.21809999999999999</v>
      </c>
      <c r="Q7" s="95">
        <v>0.4143</v>
      </c>
      <c r="R7" s="95">
        <v>0.1077</v>
      </c>
      <c r="S7" s="95">
        <v>0.37940000000000002</v>
      </c>
      <c r="T7" s="95">
        <v>0.4143</v>
      </c>
      <c r="U7" s="95">
        <v>0.22919999999999999</v>
      </c>
      <c r="V7" s="95">
        <v>0.46970000000000001</v>
      </c>
      <c r="W7" s="95">
        <v>0.52769999999999995</v>
      </c>
      <c r="X7" s="95">
        <v>0.41660000000000003</v>
      </c>
      <c r="Y7" s="95">
        <v>0.31900000000000001</v>
      </c>
      <c r="Z7" s="95">
        <v>0.43609999999999999</v>
      </c>
      <c r="AA7" s="95">
        <v>0.4531</v>
      </c>
      <c r="AD7" s="92" t="s">
        <v>102</v>
      </c>
      <c r="AE7" s="84">
        <v>0</v>
      </c>
      <c r="AF7" s="84">
        <v>0</v>
      </c>
      <c r="AH7" s="92" t="s">
        <v>102</v>
      </c>
      <c r="AI7" s="84">
        <f t="shared" ref="AI7:AI14" si="0">O76</f>
        <v>0</v>
      </c>
      <c r="AJ7" s="84">
        <f t="shared" ref="AJ7:AJ29" si="1">O148</f>
        <v>0</v>
      </c>
      <c r="AL7" s="92" t="s">
        <v>102</v>
      </c>
      <c r="AM7" s="84">
        <f t="shared" ref="AM7:AM14" si="2">U76</f>
        <v>0.44750000000000001</v>
      </c>
      <c r="AN7" s="84">
        <f t="shared" ref="AN7:AN29" si="3">U148</f>
        <v>0.25840000000000002</v>
      </c>
      <c r="AP7" s="92" t="s">
        <v>102</v>
      </c>
      <c r="AQ7" s="84">
        <f t="shared" ref="AQ7:AQ14" si="4">AA76</f>
        <v>0.64019999999999999</v>
      </c>
      <c r="AR7" s="84">
        <f t="shared" ref="AR7:AR29" si="5">AA148</f>
        <v>0.46400000000000002</v>
      </c>
    </row>
    <row r="8" spans="1:44" hidden="1">
      <c r="A8" s="142"/>
      <c r="B8" s="142"/>
      <c r="C8" s="39">
        <v>0.25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0.21290000000000001</v>
      </c>
      <c r="Q8" s="95">
        <v>0.3977</v>
      </c>
      <c r="R8" s="95">
        <v>9.8500000000000004E-2</v>
      </c>
      <c r="S8" s="95">
        <v>0.37980000000000003</v>
      </c>
      <c r="T8" s="95">
        <v>0.3977</v>
      </c>
      <c r="U8" s="95">
        <v>0.22209999999999999</v>
      </c>
      <c r="V8" s="95">
        <v>0.52539999999999998</v>
      </c>
      <c r="W8" s="95">
        <v>0.48249999999999998</v>
      </c>
      <c r="X8" s="95">
        <v>0.40839999999999999</v>
      </c>
      <c r="Y8" s="95">
        <v>0.2792</v>
      </c>
      <c r="Z8" s="95">
        <v>0.44790000000000002</v>
      </c>
      <c r="AA8" s="95">
        <v>0.45250000000000001</v>
      </c>
      <c r="AD8" s="92" t="s">
        <v>103</v>
      </c>
      <c r="AE8" s="84">
        <v>0</v>
      </c>
      <c r="AF8" s="84">
        <v>0</v>
      </c>
      <c r="AH8" s="92" t="s">
        <v>103</v>
      </c>
      <c r="AI8" s="84">
        <f t="shared" si="0"/>
        <v>0</v>
      </c>
      <c r="AJ8" s="84">
        <f t="shared" si="1"/>
        <v>0</v>
      </c>
      <c r="AL8" s="92" t="s">
        <v>103</v>
      </c>
      <c r="AM8" s="84">
        <f t="shared" si="2"/>
        <v>0.46660000000000001</v>
      </c>
      <c r="AN8" s="84">
        <f t="shared" si="3"/>
        <v>0.24460000000000001</v>
      </c>
      <c r="AP8" s="92" t="s">
        <v>103</v>
      </c>
      <c r="AQ8" s="84">
        <f t="shared" si="4"/>
        <v>0.63529999999999998</v>
      </c>
      <c r="AR8" s="84">
        <f t="shared" si="5"/>
        <v>0.45850000000000002</v>
      </c>
    </row>
    <row r="9" spans="1:44" hidden="1">
      <c r="A9" s="142"/>
      <c r="B9" s="142"/>
      <c r="C9" s="39">
        <v>0.29166666666666702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0.2412</v>
      </c>
      <c r="Q9" s="95">
        <v>0.40649999999999997</v>
      </c>
      <c r="R9" s="95">
        <v>9.2799999999999994E-2</v>
      </c>
      <c r="S9" s="95">
        <v>0.40279999999999999</v>
      </c>
      <c r="T9" s="95">
        <v>0.40649999999999997</v>
      </c>
      <c r="U9" s="95">
        <v>0.23350000000000001</v>
      </c>
      <c r="V9" s="95">
        <v>0.54700000000000004</v>
      </c>
      <c r="W9" s="95">
        <v>0.4158</v>
      </c>
      <c r="X9" s="95">
        <v>0.38779999999999998</v>
      </c>
      <c r="Y9" s="95">
        <v>0.2571</v>
      </c>
      <c r="Z9" s="95">
        <v>0.3644</v>
      </c>
      <c r="AA9" s="95">
        <v>0.39460000000000001</v>
      </c>
      <c r="AD9" s="92" t="s">
        <v>104</v>
      </c>
      <c r="AE9" s="84">
        <v>0</v>
      </c>
      <c r="AF9" s="84">
        <v>0</v>
      </c>
      <c r="AH9" s="92" t="s">
        <v>104</v>
      </c>
      <c r="AI9" s="84">
        <f t="shared" si="0"/>
        <v>0</v>
      </c>
      <c r="AJ9" s="84">
        <f t="shared" si="1"/>
        <v>0</v>
      </c>
      <c r="AL9" s="92" t="s">
        <v>104</v>
      </c>
      <c r="AM9" s="84">
        <f t="shared" si="2"/>
        <v>0.43859999999999999</v>
      </c>
      <c r="AN9" s="84">
        <f t="shared" si="3"/>
        <v>0.26939999999999997</v>
      </c>
      <c r="AP9" s="92" t="s">
        <v>104</v>
      </c>
      <c r="AQ9" s="84">
        <f t="shared" si="4"/>
        <v>0.61809999999999998</v>
      </c>
      <c r="AR9" s="84">
        <f t="shared" si="5"/>
        <v>0.4249</v>
      </c>
    </row>
    <row r="10" spans="1:44" hidden="1">
      <c r="A10" s="142"/>
      <c r="B10" s="142"/>
      <c r="C10" s="39">
        <v>0.33333333333333298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4.4999999999999997E-3</v>
      </c>
      <c r="K10" s="95">
        <v>2.1899999999999999E-2</v>
      </c>
      <c r="L10" s="95">
        <v>2.5100000000000001E-2</v>
      </c>
      <c r="M10" s="95">
        <v>1.3100000000000001E-2</v>
      </c>
      <c r="N10" s="95">
        <v>0</v>
      </c>
      <c r="O10" s="95">
        <v>1.29E-2</v>
      </c>
      <c r="P10" s="95">
        <v>0.26469999999999999</v>
      </c>
      <c r="Q10" s="95">
        <v>0.41049999999999998</v>
      </c>
      <c r="R10" s="95">
        <v>9.7900000000000001E-2</v>
      </c>
      <c r="S10" s="95">
        <v>0.43130000000000002</v>
      </c>
      <c r="T10" s="95">
        <v>0.41049999999999998</v>
      </c>
      <c r="U10" s="95">
        <v>0.24829999999999999</v>
      </c>
      <c r="V10" s="95">
        <v>0.50219999999999998</v>
      </c>
      <c r="W10" s="95">
        <v>0.40899999999999997</v>
      </c>
      <c r="X10" s="95">
        <v>0.435</v>
      </c>
      <c r="Y10" s="95">
        <v>0.25190000000000001</v>
      </c>
      <c r="Z10" s="95">
        <v>0.34179999999999999</v>
      </c>
      <c r="AA10" s="95">
        <v>0.38179999999999997</v>
      </c>
      <c r="AD10" s="92" t="s">
        <v>105</v>
      </c>
      <c r="AE10" s="84">
        <v>0</v>
      </c>
      <c r="AF10" s="84">
        <v>0</v>
      </c>
      <c r="AH10" s="92" t="s">
        <v>105</v>
      </c>
      <c r="AI10" s="84">
        <f t="shared" si="0"/>
        <v>0</v>
      </c>
      <c r="AJ10" s="84">
        <f t="shared" si="1"/>
        <v>0</v>
      </c>
      <c r="AL10" s="92" t="s">
        <v>105</v>
      </c>
      <c r="AM10" s="84">
        <f t="shared" si="2"/>
        <v>0.39950000000000002</v>
      </c>
      <c r="AN10" s="84">
        <f t="shared" si="3"/>
        <v>0.25590000000000002</v>
      </c>
      <c r="AP10" s="92" t="s">
        <v>105</v>
      </c>
      <c r="AQ10" s="84">
        <f t="shared" si="4"/>
        <v>0.62180000000000002</v>
      </c>
      <c r="AR10" s="84">
        <f t="shared" si="5"/>
        <v>0.41420000000000001</v>
      </c>
    </row>
    <row r="11" spans="1:44" hidden="1">
      <c r="A11" s="142"/>
      <c r="B11" s="142"/>
      <c r="C11" s="39">
        <v>0.375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0.26989999999999997</v>
      </c>
      <c r="K11" s="95">
        <v>0.3216</v>
      </c>
      <c r="L11" s="95">
        <v>0.24099999999999999</v>
      </c>
      <c r="M11" s="95">
        <v>0.19600000000000001</v>
      </c>
      <c r="N11" s="95">
        <v>0.28839999999999999</v>
      </c>
      <c r="O11" s="95">
        <v>0.26340000000000002</v>
      </c>
      <c r="P11" s="95">
        <v>0.30840000000000001</v>
      </c>
      <c r="Q11" s="95">
        <v>0.42859999999999998</v>
      </c>
      <c r="R11" s="95">
        <v>0.10589999999999999</v>
      </c>
      <c r="S11" s="95">
        <v>0.46</v>
      </c>
      <c r="T11" s="95">
        <v>0.42859999999999998</v>
      </c>
      <c r="U11" s="95">
        <v>0.2717</v>
      </c>
      <c r="V11" s="95">
        <v>0.48110000000000003</v>
      </c>
      <c r="W11" s="95">
        <v>0.43419999999999997</v>
      </c>
      <c r="X11" s="95">
        <v>0.45669999999999999</v>
      </c>
      <c r="Y11" s="95">
        <v>0.28360000000000002</v>
      </c>
      <c r="Z11" s="95">
        <v>0.34139999999999998</v>
      </c>
      <c r="AA11" s="95">
        <v>0.38879999999999998</v>
      </c>
      <c r="AD11" s="92" t="s">
        <v>106</v>
      </c>
      <c r="AE11" s="84">
        <v>0</v>
      </c>
      <c r="AF11" s="84">
        <v>0</v>
      </c>
      <c r="AH11" s="92" t="s">
        <v>106</v>
      </c>
      <c r="AI11" s="84">
        <f t="shared" si="0"/>
        <v>6.9999999999999999E-4</v>
      </c>
      <c r="AJ11" s="84">
        <f t="shared" si="1"/>
        <v>6.6E-3</v>
      </c>
      <c r="AL11" s="92" t="s">
        <v>106</v>
      </c>
      <c r="AM11" s="84">
        <f t="shared" si="2"/>
        <v>0.3679</v>
      </c>
      <c r="AN11" s="84">
        <f t="shared" si="3"/>
        <v>0.26929999999999998</v>
      </c>
      <c r="AP11" s="92" t="s">
        <v>106</v>
      </c>
      <c r="AQ11" s="84">
        <f t="shared" si="4"/>
        <v>0.66039999999999999</v>
      </c>
      <c r="AR11" s="84">
        <f t="shared" si="5"/>
        <v>0.37469999999999998</v>
      </c>
    </row>
    <row r="12" spans="1:44" hidden="1">
      <c r="A12" s="142"/>
      <c r="B12" s="142"/>
      <c r="C12" s="39">
        <v>0.41666666666666702</v>
      </c>
      <c r="D12" s="95">
        <v>0</v>
      </c>
      <c r="E12" s="95">
        <v>5.0900000000000001E-2</v>
      </c>
      <c r="F12" s="95">
        <v>0</v>
      </c>
      <c r="G12" s="95">
        <v>0</v>
      </c>
      <c r="H12" s="95">
        <v>0</v>
      </c>
      <c r="I12" s="95">
        <v>1.0200000000000001E-2</v>
      </c>
      <c r="J12" s="95">
        <v>0.54010000000000002</v>
      </c>
      <c r="K12" s="95">
        <v>0.59860000000000002</v>
      </c>
      <c r="L12" s="95">
        <v>0.42449999999999999</v>
      </c>
      <c r="M12" s="95">
        <v>0.41770000000000002</v>
      </c>
      <c r="N12" s="95">
        <v>0.63739999999999997</v>
      </c>
      <c r="O12" s="95">
        <v>0.52359999999999995</v>
      </c>
      <c r="P12" s="95">
        <v>0.25090000000000001</v>
      </c>
      <c r="Q12" s="95">
        <v>0.37590000000000001</v>
      </c>
      <c r="R12" s="95">
        <v>7.8799999999999995E-2</v>
      </c>
      <c r="S12" s="95">
        <v>0.39639999999999997</v>
      </c>
      <c r="T12" s="95">
        <v>0.37590000000000001</v>
      </c>
      <c r="U12" s="95">
        <v>0.2258</v>
      </c>
      <c r="V12" s="95">
        <v>0.44259999999999999</v>
      </c>
      <c r="W12" s="95">
        <v>0.40629999999999999</v>
      </c>
      <c r="X12" s="95">
        <v>0.27550000000000002</v>
      </c>
      <c r="Y12" s="95">
        <v>0.17510000000000001</v>
      </c>
      <c r="Z12" s="95">
        <v>0.41189999999999999</v>
      </c>
      <c r="AA12" s="95">
        <v>0.38800000000000001</v>
      </c>
      <c r="AD12" s="92" t="s">
        <v>107</v>
      </c>
      <c r="AE12" s="84">
        <v>0</v>
      </c>
      <c r="AF12" s="84">
        <v>0</v>
      </c>
      <c r="AH12" s="92" t="s">
        <v>107</v>
      </c>
      <c r="AI12" s="84">
        <f t="shared" si="0"/>
        <v>9.5799999999999996E-2</v>
      </c>
      <c r="AJ12" s="84">
        <f t="shared" si="1"/>
        <v>0.1847</v>
      </c>
      <c r="AL12" s="92" t="s">
        <v>107</v>
      </c>
      <c r="AM12" s="84">
        <f t="shared" si="2"/>
        <v>0.33450000000000002</v>
      </c>
      <c r="AN12" s="84">
        <f t="shared" si="3"/>
        <v>0.25290000000000001</v>
      </c>
      <c r="AP12" s="92" t="s">
        <v>107</v>
      </c>
      <c r="AQ12" s="84">
        <f t="shared" si="4"/>
        <v>0.64249999999999996</v>
      </c>
      <c r="AR12" s="84">
        <f t="shared" si="5"/>
        <v>0.33139999999999997</v>
      </c>
    </row>
    <row r="13" spans="1:44" hidden="1">
      <c r="A13" s="142"/>
      <c r="B13" s="142"/>
      <c r="C13" s="39">
        <v>0.45833333333333298</v>
      </c>
      <c r="D13" s="95">
        <v>0.1321</v>
      </c>
      <c r="E13" s="95">
        <v>0.21560000000000001</v>
      </c>
      <c r="F13" s="95">
        <v>4.3999999999999997E-2</v>
      </c>
      <c r="G13" s="95">
        <v>3.7199999999999997E-2</v>
      </c>
      <c r="H13" s="95">
        <v>0.24929999999999999</v>
      </c>
      <c r="I13" s="95">
        <v>0.1356</v>
      </c>
      <c r="J13" s="95">
        <v>0.65669999999999995</v>
      </c>
      <c r="K13" s="95">
        <v>0.67349999999999999</v>
      </c>
      <c r="L13" s="95">
        <v>0.47199999999999998</v>
      </c>
      <c r="M13" s="95">
        <v>0.53949999999999998</v>
      </c>
      <c r="N13" s="95">
        <v>0.74350000000000005</v>
      </c>
      <c r="O13" s="95">
        <v>0.61699999999999999</v>
      </c>
      <c r="P13" s="95">
        <v>0.2417</v>
      </c>
      <c r="Q13" s="95">
        <v>0.40089999999999998</v>
      </c>
      <c r="R13" s="95">
        <v>7.7299999999999994E-2</v>
      </c>
      <c r="S13" s="95">
        <v>0.37209999999999999</v>
      </c>
      <c r="T13" s="95">
        <v>0.40089999999999998</v>
      </c>
      <c r="U13" s="95">
        <v>0.22070000000000001</v>
      </c>
      <c r="V13" s="95">
        <v>0.3362</v>
      </c>
      <c r="W13" s="95">
        <v>0.31059999999999999</v>
      </c>
      <c r="X13" s="95">
        <v>0.15290000000000001</v>
      </c>
      <c r="Y13" s="95">
        <v>9.3299999999999994E-2</v>
      </c>
      <c r="Z13" s="95">
        <v>0.2399</v>
      </c>
      <c r="AA13" s="95">
        <v>0.25030000000000002</v>
      </c>
      <c r="AD13" s="92" t="s">
        <v>108</v>
      </c>
      <c r="AE13" s="84">
        <v>0</v>
      </c>
      <c r="AF13" s="84">
        <v>1.26E-2</v>
      </c>
      <c r="AH13" s="92" t="s">
        <v>108</v>
      </c>
      <c r="AI13" s="84">
        <f t="shared" si="0"/>
        <v>0.39539999999999997</v>
      </c>
      <c r="AJ13" s="84">
        <f t="shared" si="1"/>
        <v>0.55769999999999997</v>
      </c>
      <c r="AL13" s="92" t="s">
        <v>108</v>
      </c>
      <c r="AM13" s="84">
        <f t="shared" si="2"/>
        <v>0.25309999999999999</v>
      </c>
      <c r="AN13" s="84">
        <f t="shared" si="3"/>
        <v>0.19689999999999999</v>
      </c>
      <c r="AP13" s="92" t="s">
        <v>108</v>
      </c>
      <c r="AQ13" s="84">
        <f t="shared" si="4"/>
        <v>0.54869999999999997</v>
      </c>
      <c r="AR13" s="84">
        <f t="shared" si="5"/>
        <v>0.26300000000000001</v>
      </c>
    </row>
    <row r="14" spans="1:44" hidden="1">
      <c r="A14" s="142"/>
      <c r="B14" s="142"/>
      <c r="C14" s="39">
        <v>0.5</v>
      </c>
      <c r="D14" s="95">
        <v>0.3054</v>
      </c>
      <c r="E14" s="95">
        <v>0.40310000000000001</v>
      </c>
      <c r="F14" s="95">
        <v>0.1489</v>
      </c>
      <c r="G14" s="95">
        <v>9.74E-2</v>
      </c>
      <c r="H14" s="95">
        <v>0.50560000000000005</v>
      </c>
      <c r="I14" s="95">
        <v>0.29210000000000003</v>
      </c>
      <c r="J14" s="95">
        <v>0.66559999999999997</v>
      </c>
      <c r="K14" s="95">
        <v>0.68659999999999999</v>
      </c>
      <c r="L14" s="95">
        <v>0.49380000000000002</v>
      </c>
      <c r="M14" s="95">
        <v>0.49869999999999998</v>
      </c>
      <c r="N14" s="95">
        <v>0.71989999999999998</v>
      </c>
      <c r="O14" s="95">
        <v>0.6129</v>
      </c>
      <c r="P14" s="95">
        <v>0.3135</v>
      </c>
      <c r="Q14" s="95">
        <v>0.54259999999999997</v>
      </c>
      <c r="R14" s="95">
        <v>9.06E-2</v>
      </c>
      <c r="S14" s="95">
        <v>0.46989999999999998</v>
      </c>
      <c r="T14" s="95">
        <v>0.54259999999999997</v>
      </c>
      <c r="U14" s="95">
        <v>0.28249999999999997</v>
      </c>
      <c r="V14" s="95">
        <v>0.2676</v>
      </c>
      <c r="W14" s="95">
        <v>0.23219999999999999</v>
      </c>
      <c r="X14" s="95">
        <v>0.14130000000000001</v>
      </c>
      <c r="Y14" s="95">
        <v>8.2299999999999998E-2</v>
      </c>
      <c r="Z14" s="95">
        <v>0.21190000000000001</v>
      </c>
      <c r="AA14" s="95">
        <v>0.2089</v>
      </c>
      <c r="AD14" s="92" t="s">
        <v>109</v>
      </c>
      <c r="AE14" s="84">
        <v>0.1115</v>
      </c>
      <c r="AF14" s="84">
        <v>0.32769999999999999</v>
      </c>
      <c r="AH14" s="92" t="s">
        <v>109</v>
      </c>
      <c r="AI14" s="84">
        <f t="shared" si="0"/>
        <v>0.59709999999999996</v>
      </c>
      <c r="AJ14" s="84">
        <f t="shared" si="1"/>
        <v>0.78710000000000002</v>
      </c>
      <c r="AL14" s="92" t="s">
        <v>109</v>
      </c>
      <c r="AM14" s="84">
        <f t="shared" si="2"/>
        <v>0.19420000000000001</v>
      </c>
      <c r="AN14" s="84">
        <f t="shared" si="3"/>
        <v>0.14829999999999999</v>
      </c>
      <c r="AP14" s="92" t="s">
        <v>109</v>
      </c>
      <c r="AQ14" s="84">
        <f t="shared" si="4"/>
        <v>0.45739999999999997</v>
      </c>
      <c r="AR14" s="84">
        <f t="shared" si="5"/>
        <v>0.21379999999999999</v>
      </c>
    </row>
    <row r="15" spans="1:44" hidden="1">
      <c r="A15" s="142"/>
      <c r="B15" s="142"/>
      <c r="C15" s="39">
        <v>0.54166666666666696</v>
      </c>
      <c r="D15" s="95">
        <v>0.32250000000000001</v>
      </c>
      <c r="E15" s="95">
        <v>0.42809999999999998</v>
      </c>
      <c r="F15" s="95">
        <v>0.15279999999999999</v>
      </c>
      <c r="G15" s="95">
        <v>0.14410000000000001</v>
      </c>
      <c r="H15" s="95">
        <v>0.44840000000000002</v>
      </c>
      <c r="I15" s="95">
        <v>0.29920000000000002</v>
      </c>
      <c r="J15" s="95">
        <v>0.64690000000000003</v>
      </c>
      <c r="K15" s="95">
        <v>0.67620000000000002</v>
      </c>
      <c r="L15" s="95">
        <v>0.48060000000000003</v>
      </c>
      <c r="M15" s="95">
        <v>0.54920000000000002</v>
      </c>
      <c r="N15" s="95">
        <v>0.67369999999999997</v>
      </c>
      <c r="O15" s="95">
        <v>0.60529999999999995</v>
      </c>
      <c r="P15" s="95">
        <v>0.3236</v>
      </c>
      <c r="Q15" s="95">
        <v>0.44879999999999998</v>
      </c>
      <c r="R15" s="95">
        <v>9.2299999999999993E-2</v>
      </c>
      <c r="S15" s="95">
        <v>0.41970000000000002</v>
      </c>
      <c r="T15" s="95">
        <v>0.44879999999999998</v>
      </c>
      <c r="U15" s="95">
        <v>0.26490000000000002</v>
      </c>
      <c r="V15" s="95">
        <v>0.25019999999999998</v>
      </c>
      <c r="W15" s="95">
        <v>0.22309999999999999</v>
      </c>
      <c r="X15" s="95">
        <v>8.5999999999999993E-2</v>
      </c>
      <c r="Y15" s="95">
        <v>8.1299999999999997E-2</v>
      </c>
      <c r="Z15" s="95">
        <v>0.2155</v>
      </c>
      <c r="AA15" s="95">
        <v>0.20039999999999999</v>
      </c>
      <c r="AD15" s="92" t="s">
        <v>110</v>
      </c>
      <c r="AE15" s="84">
        <v>0.41020000000000001</v>
      </c>
      <c r="AF15" s="84">
        <v>0.72719999999999996</v>
      </c>
      <c r="AH15" s="92" t="s">
        <v>110</v>
      </c>
      <c r="AI15" s="84">
        <f>O84</f>
        <v>0.7258</v>
      </c>
      <c r="AJ15" s="84">
        <f t="shared" si="1"/>
        <v>0.86780000000000002</v>
      </c>
      <c r="AL15" s="92" t="s">
        <v>110</v>
      </c>
      <c r="AM15" s="84">
        <f>U84</f>
        <v>0.18809999999999999</v>
      </c>
      <c r="AN15" s="84">
        <f t="shared" si="3"/>
        <v>0.12790000000000001</v>
      </c>
      <c r="AP15" s="92" t="s">
        <v>110</v>
      </c>
      <c r="AQ15" s="84">
        <f>AA84</f>
        <v>0.3256</v>
      </c>
      <c r="AR15" s="84">
        <f t="shared" si="5"/>
        <v>0.16739999999999999</v>
      </c>
    </row>
    <row r="16" spans="1:44" hidden="1">
      <c r="A16" s="142"/>
      <c r="B16" s="142"/>
      <c r="C16" s="39">
        <v>0.58333333333333304</v>
      </c>
      <c r="D16" s="95">
        <v>0.33019999999999999</v>
      </c>
      <c r="E16" s="95">
        <v>0.43080000000000002</v>
      </c>
      <c r="F16" s="95">
        <v>0.14960000000000001</v>
      </c>
      <c r="G16" s="95">
        <v>0.1222</v>
      </c>
      <c r="H16" s="95">
        <v>0.44929999999999998</v>
      </c>
      <c r="I16" s="95">
        <v>0.2964</v>
      </c>
      <c r="J16" s="95">
        <v>0.6532</v>
      </c>
      <c r="K16" s="95">
        <v>0.67249999999999999</v>
      </c>
      <c r="L16" s="95">
        <v>0.48830000000000001</v>
      </c>
      <c r="M16" s="95">
        <v>0.504</v>
      </c>
      <c r="N16" s="95">
        <v>0.67430000000000001</v>
      </c>
      <c r="O16" s="95">
        <v>0.59850000000000003</v>
      </c>
      <c r="P16" s="95">
        <v>0.28210000000000002</v>
      </c>
      <c r="Q16" s="95">
        <v>0.33450000000000002</v>
      </c>
      <c r="R16" s="95">
        <v>8.0100000000000005E-2</v>
      </c>
      <c r="S16" s="95">
        <v>0.31040000000000001</v>
      </c>
      <c r="T16" s="95">
        <v>0.33450000000000002</v>
      </c>
      <c r="U16" s="95">
        <v>0.21299999999999999</v>
      </c>
      <c r="V16" s="95">
        <v>0.30549999999999999</v>
      </c>
      <c r="W16" s="95">
        <v>0.20849999999999999</v>
      </c>
      <c r="X16" s="95">
        <v>7.5200000000000003E-2</v>
      </c>
      <c r="Y16" s="95">
        <v>8.09E-2</v>
      </c>
      <c r="Z16" s="95">
        <v>0.19670000000000001</v>
      </c>
      <c r="AA16" s="95">
        <v>0.19259999999999999</v>
      </c>
      <c r="AD16" s="92" t="s">
        <v>111</v>
      </c>
      <c r="AE16" s="84">
        <v>0.42759999999999998</v>
      </c>
      <c r="AF16" s="84">
        <v>0.85040000000000004</v>
      </c>
      <c r="AH16" s="92" t="s">
        <v>111</v>
      </c>
      <c r="AI16" s="84">
        <f t="shared" ref="AI16:AI23" si="6">O85</f>
        <v>0.75209999999999999</v>
      </c>
      <c r="AJ16" s="84">
        <f t="shared" si="1"/>
        <v>0.87329999999999997</v>
      </c>
      <c r="AL16" s="92" t="s">
        <v>111</v>
      </c>
      <c r="AM16" s="84">
        <f t="shared" ref="AM16:AM23" si="7">U85</f>
        <v>0.19170000000000001</v>
      </c>
      <c r="AN16" s="84">
        <f t="shared" si="3"/>
        <v>0.1143</v>
      </c>
      <c r="AP16" s="92" t="s">
        <v>111</v>
      </c>
      <c r="AQ16" s="84">
        <f t="shared" ref="AQ16:AQ23" si="8">AA85</f>
        <v>0.38569999999999999</v>
      </c>
      <c r="AR16" s="84">
        <f t="shared" si="5"/>
        <v>0.16739999999999999</v>
      </c>
    </row>
    <row r="17" spans="1:44" hidden="1">
      <c r="A17" s="142"/>
      <c r="B17" s="142"/>
      <c r="C17" s="39">
        <v>0.625</v>
      </c>
      <c r="D17" s="95">
        <v>0.34720000000000001</v>
      </c>
      <c r="E17" s="95">
        <v>0.4698</v>
      </c>
      <c r="F17" s="95">
        <v>0.18740000000000001</v>
      </c>
      <c r="G17" s="95">
        <v>0.1646</v>
      </c>
      <c r="H17" s="95">
        <v>0.505</v>
      </c>
      <c r="I17" s="95">
        <v>0.33479999999999999</v>
      </c>
      <c r="J17" s="95">
        <v>0.6542</v>
      </c>
      <c r="K17" s="95">
        <v>0.69289999999999996</v>
      </c>
      <c r="L17" s="95">
        <v>0.53339999999999999</v>
      </c>
      <c r="M17" s="95">
        <v>0.4874</v>
      </c>
      <c r="N17" s="95">
        <v>0.71779999999999999</v>
      </c>
      <c r="O17" s="95">
        <v>0.61709999999999998</v>
      </c>
      <c r="P17" s="95">
        <v>0.27939999999999998</v>
      </c>
      <c r="Q17" s="95">
        <v>0.3135</v>
      </c>
      <c r="R17" s="95">
        <v>7.2499999999999995E-2</v>
      </c>
      <c r="S17" s="95">
        <v>0.28239999999999998</v>
      </c>
      <c r="T17" s="95">
        <v>0.3135</v>
      </c>
      <c r="U17" s="95">
        <v>0.20119999999999999</v>
      </c>
      <c r="V17" s="95">
        <v>0.3231</v>
      </c>
      <c r="W17" s="95">
        <v>0.19</v>
      </c>
      <c r="X17" s="95">
        <v>9.9099999999999994E-2</v>
      </c>
      <c r="Y17" s="95">
        <v>8.7099999999999997E-2</v>
      </c>
      <c r="Z17" s="95">
        <v>0.19950000000000001</v>
      </c>
      <c r="AA17" s="95">
        <v>0.19489999999999999</v>
      </c>
      <c r="AD17" s="92" t="s">
        <v>112</v>
      </c>
      <c r="AE17" s="84">
        <v>0.371</v>
      </c>
      <c r="AF17" s="84">
        <v>0.87409999999999999</v>
      </c>
      <c r="AH17" s="92" t="s">
        <v>112</v>
      </c>
      <c r="AI17" s="84">
        <f t="shared" si="6"/>
        <v>0.81020000000000003</v>
      </c>
      <c r="AJ17" s="84">
        <f t="shared" si="1"/>
        <v>0.8498</v>
      </c>
      <c r="AL17" s="92" t="s">
        <v>112</v>
      </c>
      <c r="AM17" s="84">
        <f t="shared" si="7"/>
        <v>0.28410000000000002</v>
      </c>
      <c r="AN17" s="84">
        <f t="shared" si="3"/>
        <v>9.6199999999999994E-2</v>
      </c>
      <c r="AP17" s="92" t="s">
        <v>112</v>
      </c>
      <c r="AQ17" s="84">
        <f t="shared" si="8"/>
        <v>0.52900000000000003</v>
      </c>
      <c r="AR17" s="84">
        <f t="shared" si="5"/>
        <v>0.13739999999999999</v>
      </c>
    </row>
    <row r="18" spans="1:44" hidden="1">
      <c r="A18" s="142"/>
      <c r="B18" s="142"/>
      <c r="C18" s="39">
        <v>0.66666666666666696</v>
      </c>
      <c r="D18" s="95">
        <v>0.3221</v>
      </c>
      <c r="E18" s="95">
        <v>0.46629999999999999</v>
      </c>
      <c r="F18" s="95">
        <v>0.2666</v>
      </c>
      <c r="G18" s="95">
        <v>9.3600000000000003E-2</v>
      </c>
      <c r="H18" s="95">
        <v>0.55659999999999998</v>
      </c>
      <c r="I18" s="95">
        <v>0.34100000000000003</v>
      </c>
      <c r="J18" s="95">
        <v>0.57809999999999995</v>
      </c>
      <c r="K18" s="95">
        <v>0.65880000000000005</v>
      </c>
      <c r="L18" s="95">
        <v>0.5262</v>
      </c>
      <c r="M18" s="95">
        <v>0.37090000000000001</v>
      </c>
      <c r="N18" s="95">
        <v>0.71860000000000002</v>
      </c>
      <c r="O18" s="95">
        <v>0.57050000000000001</v>
      </c>
      <c r="P18" s="95">
        <v>0.3382</v>
      </c>
      <c r="Q18" s="95">
        <v>0.34820000000000001</v>
      </c>
      <c r="R18" s="95">
        <v>7.6700000000000004E-2</v>
      </c>
      <c r="S18" s="95">
        <v>0.28339999999999999</v>
      </c>
      <c r="T18" s="95">
        <v>0.34820000000000001</v>
      </c>
      <c r="U18" s="95">
        <v>0.22370000000000001</v>
      </c>
      <c r="V18" s="95">
        <v>0.32179999999999997</v>
      </c>
      <c r="W18" s="95">
        <v>0.20119999999999999</v>
      </c>
      <c r="X18" s="95">
        <v>0.1452</v>
      </c>
      <c r="Y18" s="95">
        <v>0.11210000000000001</v>
      </c>
      <c r="Z18" s="95">
        <v>0.1988</v>
      </c>
      <c r="AA18" s="95">
        <v>0.20330000000000001</v>
      </c>
      <c r="AD18" s="92" t="s">
        <v>113</v>
      </c>
      <c r="AE18" s="84">
        <v>0.33900000000000002</v>
      </c>
      <c r="AF18" s="84">
        <v>0.92600000000000005</v>
      </c>
      <c r="AH18" s="92" t="s">
        <v>113</v>
      </c>
      <c r="AI18" s="84">
        <f t="shared" si="6"/>
        <v>0.80159999999999998</v>
      </c>
      <c r="AJ18" s="84">
        <f t="shared" si="1"/>
        <v>0.84930000000000005</v>
      </c>
      <c r="AL18" s="92" t="s">
        <v>113</v>
      </c>
      <c r="AM18" s="84">
        <f t="shared" si="7"/>
        <v>0.34060000000000001</v>
      </c>
      <c r="AN18" s="84">
        <f t="shared" si="3"/>
        <v>0.11609999999999999</v>
      </c>
      <c r="AP18" s="92" t="s">
        <v>113</v>
      </c>
      <c r="AQ18" s="84">
        <f t="shared" si="8"/>
        <v>0.58020000000000005</v>
      </c>
      <c r="AR18" s="84">
        <f t="shared" si="5"/>
        <v>0.16919999999999999</v>
      </c>
    </row>
    <row r="19" spans="1:44" hidden="1">
      <c r="A19" s="142"/>
      <c r="B19" s="142"/>
      <c r="C19" s="39">
        <v>0.70833333333333304</v>
      </c>
      <c r="D19" s="95">
        <v>5.5E-2</v>
      </c>
      <c r="E19" s="95">
        <v>0.27750000000000002</v>
      </c>
      <c r="F19" s="95">
        <v>8.1299999999999997E-2</v>
      </c>
      <c r="G19" s="95">
        <v>6.5199999999999994E-2</v>
      </c>
      <c r="H19" s="95">
        <v>0.47149999999999997</v>
      </c>
      <c r="I19" s="95">
        <v>0.19009999999999999</v>
      </c>
      <c r="J19" s="95">
        <v>0.36630000000000001</v>
      </c>
      <c r="K19" s="95">
        <v>0.4849</v>
      </c>
      <c r="L19" s="95">
        <v>0.33310000000000001</v>
      </c>
      <c r="M19" s="95">
        <v>0.2389</v>
      </c>
      <c r="N19" s="95">
        <v>0.59019999999999995</v>
      </c>
      <c r="O19" s="95">
        <v>0.4027</v>
      </c>
      <c r="P19" s="95">
        <v>0.3664</v>
      </c>
      <c r="Q19" s="95">
        <v>0.32</v>
      </c>
      <c r="R19" s="95">
        <v>0.1055</v>
      </c>
      <c r="S19" s="95">
        <v>0.28639999999999999</v>
      </c>
      <c r="T19" s="95">
        <v>0.32</v>
      </c>
      <c r="U19" s="95">
        <v>0.24049999999999999</v>
      </c>
      <c r="V19" s="95">
        <v>0.30990000000000001</v>
      </c>
      <c r="W19" s="95">
        <v>0.21049999999999999</v>
      </c>
      <c r="X19" s="95">
        <v>0.21560000000000001</v>
      </c>
      <c r="Y19" s="95">
        <v>0.1353</v>
      </c>
      <c r="Z19" s="95">
        <v>0.2296</v>
      </c>
      <c r="AA19" s="95">
        <v>0.2286</v>
      </c>
      <c r="AD19" s="92" t="s">
        <v>114</v>
      </c>
      <c r="AE19" s="84">
        <v>0.44479999999999997</v>
      </c>
      <c r="AF19" s="84">
        <v>0.91710000000000003</v>
      </c>
      <c r="AH19" s="92" t="s">
        <v>114</v>
      </c>
      <c r="AI19" s="84">
        <f t="shared" si="6"/>
        <v>0.80689999999999995</v>
      </c>
      <c r="AJ19" s="84">
        <f t="shared" si="1"/>
        <v>0.84660000000000002</v>
      </c>
      <c r="AL19" s="92" t="s">
        <v>114</v>
      </c>
      <c r="AM19" s="84">
        <f t="shared" si="7"/>
        <v>0.29970000000000002</v>
      </c>
      <c r="AN19" s="84">
        <f t="shared" si="3"/>
        <v>0.18340000000000001</v>
      </c>
      <c r="AP19" s="92" t="s">
        <v>114</v>
      </c>
      <c r="AQ19" s="84">
        <f t="shared" si="8"/>
        <v>0.53969999999999996</v>
      </c>
      <c r="AR19" s="84">
        <f t="shared" si="5"/>
        <v>0.186</v>
      </c>
    </row>
    <row r="20" spans="1:44" hidden="1">
      <c r="A20" s="142"/>
      <c r="B20" s="142"/>
      <c r="C20" s="39">
        <v>0.75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5.21E-2</v>
      </c>
      <c r="K20" s="95">
        <v>0.155</v>
      </c>
      <c r="L20" s="95">
        <v>4.1099999999999998E-2</v>
      </c>
      <c r="M20" s="95">
        <v>6.4100000000000004E-2</v>
      </c>
      <c r="N20" s="95">
        <v>0.23169999999999999</v>
      </c>
      <c r="O20" s="95">
        <v>0.10879999999999999</v>
      </c>
      <c r="P20" s="95">
        <v>0.35599999999999998</v>
      </c>
      <c r="Q20" s="95">
        <v>0.38129999999999997</v>
      </c>
      <c r="R20" s="95">
        <v>0.1159</v>
      </c>
      <c r="S20" s="95">
        <v>0.32029999999999997</v>
      </c>
      <c r="T20" s="95">
        <v>0.38129999999999997</v>
      </c>
      <c r="U20" s="95">
        <v>0.25569999999999998</v>
      </c>
      <c r="V20" s="95">
        <v>0.30659999999999998</v>
      </c>
      <c r="W20" s="95">
        <v>0.24149999999999999</v>
      </c>
      <c r="X20" s="95">
        <v>0.30199999999999999</v>
      </c>
      <c r="Y20" s="95">
        <v>0.16819999999999999</v>
      </c>
      <c r="Z20" s="95">
        <v>0.28129999999999999</v>
      </c>
      <c r="AA20" s="95">
        <v>0.27250000000000002</v>
      </c>
      <c r="AD20" s="92" t="s">
        <v>115</v>
      </c>
      <c r="AE20" s="84">
        <v>0.36659999999999998</v>
      </c>
      <c r="AF20" s="84">
        <v>0.90049999999999997</v>
      </c>
      <c r="AH20" s="92" t="s">
        <v>115</v>
      </c>
      <c r="AI20" s="84">
        <f t="shared" si="6"/>
        <v>0.81020000000000003</v>
      </c>
      <c r="AJ20" s="84">
        <f t="shared" si="1"/>
        <v>0.8518</v>
      </c>
      <c r="AL20" s="92" t="s">
        <v>115</v>
      </c>
      <c r="AM20" s="84">
        <f t="shared" si="7"/>
        <v>0.25890000000000002</v>
      </c>
      <c r="AN20" s="84">
        <f t="shared" si="3"/>
        <v>0.16450000000000001</v>
      </c>
      <c r="AP20" s="92" t="s">
        <v>115</v>
      </c>
      <c r="AQ20" s="84">
        <f t="shared" si="8"/>
        <v>0.44479999999999997</v>
      </c>
      <c r="AR20" s="84">
        <f t="shared" si="5"/>
        <v>0.20039999999999999</v>
      </c>
    </row>
    <row r="21" spans="1:44" hidden="1">
      <c r="A21" s="142"/>
      <c r="B21" s="142"/>
      <c r="C21" s="39">
        <v>0.79166666666666696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1E-3</v>
      </c>
      <c r="L21" s="95">
        <v>0</v>
      </c>
      <c r="M21" s="95">
        <v>0</v>
      </c>
      <c r="N21" s="95">
        <v>0</v>
      </c>
      <c r="O21" s="95">
        <v>2.0000000000000001E-4</v>
      </c>
      <c r="P21" s="95">
        <v>0.41739999999999999</v>
      </c>
      <c r="Q21" s="95">
        <v>0.49</v>
      </c>
      <c r="R21" s="95">
        <v>0.13689999999999999</v>
      </c>
      <c r="S21" s="95">
        <v>0.42799999999999999</v>
      </c>
      <c r="T21" s="95">
        <v>0.49</v>
      </c>
      <c r="U21" s="95">
        <v>0.31580000000000003</v>
      </c>
      <c r="V21" s="95">
        <v>0.3926</v>
      </c>
      <c r="W21" s="95">
        <v>0.31740000000000002</v>
      </c>
      <c r="X21" s="95">
        <v>0.4002</v>
      </c>
      <c r="Y21" s="95">
        <v>0.30549999999999999</v>
      </c>
      <c r="Z21" s="95">
        <v>0.36259999999999998</v>
      </c>
      <c r="AA21" s="95">
        <v>0.35749999999999998</v>
      </c>
      <c r="AD21" s="92" t="s">
        <v>116</v>
      </c>
      <c r="AE21" s="84">
        <v>0.38490000000000002</v>
      </c>
      <c r="AF21" s="84">
        <v>0.85560000000000003</v>
      </c>
      <c r="AH21" s="92" t="s">
        <v>116</v>
      </c>
      <c r="AI21" s="84">
        <f t="shared" si="6"/>
        <v>0.70889999999999997</v>
      </c>
      <c r="AJ21" s="84">
        <f t="shared" si="1"/>
        <v>0.85309999999999997</v>
      </c>
      <c r="AL21" s="92" t="s">
        <v>116</v>
      </c>
      <c r="AM21" s="84">
        <f t="shared" si="7"/>
        <v>0.25779999999999997</v>
      </c>
      <c r="AN21" s="84">
        <f t="shared" si="3"/>
        <v>0.14749999999999999</v>
      </c>
      <c r="AP21" s="92" t="s">
        <v>116</v>
      </c>
      <c r="AQ21" s="84">
        <f t="shared" si="8"/>
        <v>0.45419999999999999</v>
      </c>
      <c r="AR21" s="84">
        <f t="shared" si="5"/>
        <v>0.218</v>
      </c>
    </row>
    <row r="22" spans="1:44" hidden="1">
      <c r="A22" s="142"/>
      <c r="B22" s="142"/>
      <c r="C22" s="39">
        <v>0.83333333333333304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0.41170000000000001</v>
      </c>
      <c r="Q22" s="95">
        <v>0.46379999999999999</v>
      </c>
      <c r="R22" s="95">
        <v>0.13930000000000001</v>
      </c>
      <c r="S22" s="95">
        <v>0.44890000000000002</v>
      </c>
      <c r="T22" s="95">
        <v>0.46379999999999999</v>
      </c>
      <c r="U22" s="95">
        <v>0.31619999999999998</v>
      </c>
      <c r="V22" s="95">
        <v>0.47</v>
      </c>
      <c r="W22" s="95">
        <v>0.43230000000000002</v>
      </c>
      <c r="X22" s="95">
        <v>0.45419999999999999</v>
      </c>
      <c r="Y22" s="95">
        <v>0.33489999999999998</v>
      </c>
      <c r="Z22" s="95">
        <v>0.48609999999999998</v>
      </c>
      <c r="AA22" s="95">
        <v>0.46179999999999999</v>
      </c>
      <c r="AD22" s="92" t="s">
        <v>117</v>
      </c>
      <c r="AE22" s="84">
        <v>0.41010000000000002</v>
      </c>
      <c r="AF22" s="84">
        <v>0.74360000000000004</v>
      </c>
      <c r="AH22" s="92" t="s">
        <v>117</v>
      </c>
      <c r="AI22" s="84">
        <f t="shared" si="6"/>
        <v>0.70809999999999995</v>
      </c>
      <c r="AJ22" s="84">
        <f t="shared" si="1"/>
        <v>0.79159999999999997</v>
      </c>
      <c r="AL22" s="92" t="s">
        <v>117</v>
      </c>
      <c r="AM22" s="84">
        <f t="shared" si="7"/>
        <v>0.26150000000000001</v>
      </c>
      <c r="AN22" s="84">
        <f t="shared" si="3"/>
        <v>0.15079999999999999</v>
      </c>
      <c r="AP22" s="92" t="s">
        <v>117</v>
      </c>
      <c r="AQ22" s="84">
        <f t="shared" si="8"/>
        <v>0.51429999999999998</v>
      </c>
      <c r="AR22" s="84">
        <f t="shared" si="5"/>
        <v>0.2165</v>
      </c>
    </row>
    <row r="23" spans="1:44" hidden="1">
      <c r="A23" s="142"/>
      <c r="B23" s="142"/>
      <c r="C23" s="39">
        <v>0.875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0.40849999999999997</v>
      </c>
      <c r="Q23" s="95">
        <v>0.4365</v>
      </c>
      <c r="R23" s="95">
        <v>0.1338</v>
      </c>
      <c r="S23" s="95">
        <v>0.45600000000000002</v>
      </c>
      <c r="T23" s="95">
        <v>0.4365</v>
      </c>
      <c r="U23" s="95">
        <v>0.31119999999999998</v>
      </c>
      <c r="V23" s="95">
        <v>0.52459999999999996</v>
      </c>
      <c r="W23" s="95">
        <v>0.5675</v>
      </c>
      <c r="X23" s="95">
        <v>0.48799999999999999</v>
      </c>
      <c r="Y23" s="95">
        <v>0.38379999999999997</v>
      </c>
      <c r="Z23" s="95">
        <v>0.60129999999999995</v>
      </c>
      <c r="AA23" s="95">
        <v>0.56240000000000001</v>
      </c>
      <c r="AD23" s="92" t="s">
        <v>118</v>
      </c>
      <c r="AE23" s="84">
        <v>6.9500000000000006E-2</v>
      </c>
      <c r="AF23" s="84">
        <v>0.5343</v>
      </c>
      <c r="AH23" s="92" t="s">
        <v>118</v>
      </c>
      <c r="AI23" s="84">
        <f t="shared" si="6"/>
        <v>0.48159999999999997</v>
      </c>
      <c r="AJ23" s="84">
        <f t="shared" si="1"/>
        <v>0.64510000000000001</v>
      </c>
      <c r="AL23" s="92" t="s">
        <v>118</v>
      </c>
      <c r="AM23" s="84">
        <f t="shared" si="7"/>
        <v>0.32540000000000002</v>
      </c>
      <c r="AN23" s="84">
        <f t="shared" si="3"/>
        <v>0.19789999999999999</v>
      </c>
      <c r="AP23" s="92" t="s">
        <v>118</v>
      </c>
      <c r="AQ23" s="84">
        <f t="shared" si="8"/>
        <v>0.56100000000000005</v>
      </c>
      <c r="AR23" s="84">
        <f t="shared" si="5"/>
        <v>0.24660000000000001</v>
      </c>
    </row>
    <row r="24" spans="1:44" hidden="1">
      <c r="A24" s="142"/>
      <c r="B24" s="142"/>
      <c r="C24" s="39">
        <v>0.91666666666666696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0.42820000000000003</v>
      </c>
      <c r="Q24" s="95">
        <v>0.45140000000000002</v>
      </c>
      <c r="R24" s="95">
        <v>0.1346</v>
      </c>
      <c r="S24" s="95">
        <v>0.43340000000000001</v>
      </c>
      <c r="T24" s="95">
        <v>0.45140000000000002</v>
      </c>
      <c r="U24" s="95">
        <v>0.31440000000000001</v>
      </c>
      <c r="V24" s="95">
        <v>0.42380000000000001</v>
      </c>
      <c r="W24" s="95">
        <v>0.52839999999999998</v>
      </c>
      <c r="X24" s="95">
        <v>0.35</v>
      </c>
      <c r="Y24" s="95">
        <v>0.38890000000000002</v>
      </c>
      <c r="Z24" s="95">
        <v>0.57250000000000001</v>
      </c>
      <c r="AA24" s="95">
        <v>0.5121</v>
      </c>
      <c r="AD24" s="92" t="s">
        <v>119</v>
      </c>
      <c r="AE24" s="84">
        <v>0</v>
      </c>
      <c r="AF24" s="84">
        <v>4.1799999999999997E-2</v>
      </c>
      <c r="AH24" s="92" t="s">
        <v>119</v>
      </c>
      <c r="AI24" s="84">
        <f>O93</f>
        <v>0.13569999999999999</v>
      </c>
      <c r="AJ24" s="84">
        <f t="shared" si="1"/>
        <v>0.34079999999999999</v>
      </c>
      <c r="AL24" s="92" t="s">
        <v>119</v>
      </c>
      <c r="AM24" s="84">
        <f>U93</f>
        <v>0.41039999999999999</v>
      </c>
      <c r="AN24" s="84">
        <f t="shared" si="3"/>
        <v>0.22650000000000001</v>
      </c>
      <c r="AP24" s="92" t="s">
        <v>119</v>
      </c>
      <c r="AQ24" s="84">
        <f>AA93</f>
        <v>0.62919999999999998</v>
      </c>
      <c r="AR24" s="84">
        <f t="shared" si="5"/>
        <v>0.27689999999999998</v>
      </c>
    </row>
    <row r="25" spans="1:44" hidden="1">
      <c r="A25" s="142"/>
      <c r="B25" s="142"/>
      <c r="C25" s="39">
        <v>0.95833333333333304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95">
        <v>0</v>
      </c>
      <c r="K25" s="95">
        <v>0</v>
      </c>
      <c r="L25" s="95">
        <v>0</v>
      </c>
      <c r="M25" s="95">
        <v>0</v>
      </c>
      <c r="N25" s="95">
        <v>0</v>
      </c>
      <c r="O25" s="95">
        <v>0</v>
      </c>
      <c r="P25" s="95">
        <v>0.46639999999999998</v>
      </c>
      <c r="Q25" s="95">
        <v>0.49580000000000002</v>
      </c>
      <c r="R25" s="95">
        <v>0.12659999999999999</v>
      </c>
      <c r="S25" s="95">
        <v>0.435</v>
      </c>
      <c r="T25" s="95">
        <v>0.49580000000000002</v>
      </c>
      <c r="U25" s="95">
        <v>0.32750000000000001</v>
      </c>
      <c r="V25" s="95">
        <v>0.33960000000000001</v>
      </c>
      <c r="W25" s="95">
        <v>0.48409999999999997</v>
      </c>
      <c r="X25" s="95">
        <v>0.31290000000000001</v>
      </c>
      <c r="Y25" s="95">
        <v>0.47670000000000001</v>
      </c>
      <c r="Z25" s="95">
        <v>0.52700000000000002</v>
      </c>
      <c r="AA25" s="95">
        <v>0.46939999999999998</v>
      </c>
      <c r="AD25" s="92" t="s">
        <v>120</v>
      </c>
      <c r="AE25" s="84">
        <v>0</v>
      </c>
      <c r="AF25" s="84">
        <v>0</v>
      </c>
      <c r="AH25" s="92" t="s">
        <v>120</v>
      </c>
      <c r="AI25" s="84">
        <f t="shared" ref="AI25:AI29" si="9">O94</f>
        <v>3.8999999999999998E-3</v>
      </c>
      <c r="AJ25" s="84">
        <f t="shared" si="1"/>
        <v>4.1099999999999998E-2</v>
      </c>
      <c r="AL25" s="92" t="s">
        <v>120</v>
      </c>
      <c r="AM25" s="84">
        <f t="shared" ref="AM25:AM29" si="10">U94</f>
        <v>0.43099999999999999</v>
      </c>
      <c r="AN25" s="84">
        <f t="shared" si="3"/>
        <v>0.25659999999999999</v>
      </c>
      <c r="AP25" s="92" t="s">
        <v>120</v>
      </c>
      <c r="AQ25" s="84">
        <f t="shared" ref="AQ25:AQ29" si="11">AA94</f>
        <v>0.73980000000000001</v>
      </c>
      <c r="AR25" s="84">
        <f t="shared" si="5"/>
        <v>0.39169999999999999</v>
      </c>
    </row>
    <row r="26" spans="1:44" hidden="1">
      <c r="A26" s="142"/>
      <c r="B26" s="142"/>
      <c r="C26" s="39">
        <v>1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95">
        <v>0</v>
      </c>
      <c r="K26" s="95">
        <v>0</v>
      </c>
      <c r="L26" s="95">
        <v>0</v>
      </c>
      <c r="M26" s="95">
        <v>0</v>
      </c>
      <c r="N26" s="95">
        <v>0</v>
      </c>
      <c r="O26" s="95">
        <v>0</v>
      </c>
      <c r="P26" s="95">
        <v>0.41849999999999998</v>
      </c>
      <c r="Q26" s="95">
        <v>0.41170000000000001</v>
      </c>
      <c r="R26" s="95">
        <v>0.1115</v>
      </c>
      <c r="S26" s="95">
        <v>0.39860000000000001</v>
      </c>
      <c r="T26" s="95">
        <v>0.41170000000000001</v>
      </c>
      <c r="U26" s="95">
        <v>0.29070000000000001</v>
      </c>
      <c r="V26" s="95">
        <v>0.38790000000000002</v>
      </c>
      <c r="W26" s="95">
        <v>0.42930000000000001</v>
      </c>
      <c r="X26" s="95">
        <v>0.26129999999999998</v>
      </c>
      <c r="Y26" s="95">
        <v>0.44269999999999998</v>
      </c>
      <c r="Z26" s="95">
        <v>0.43780000000000002</v>
      </c>
      <c r="AA26" s="95">
        <v>0.4103</v>
      </c>
      <c r="AD26" s="92" t="s">
        <v>121</v>
      </c>
      <c r="AE26" s="84">
        <v>0</v>
      </c>
      <c r="AF26" s="84">
        <v>0</v>
      </c>
      <c r="AH26" s="92" t="s">
        <v>121</v>
      </c>
      <c r="AI26" s="84">
        <f t="shared" si="9"/>
        <v>0</v>
      </c>
      <c r="AJ26" s="84">
        <f t="shared" si="1"/>
        <v>0</v>
      </c>
      <c r="AL26" s="92" t="s">
        <v>121</v>
      </c>
      <c r="AM26" s="84">
        <f t="shared" si="10"/>
        <v>0.42820000000000003</v>
      </c>
      <c r="AN26" s="84">
        <f t="shared" si="3"/>
        <v>0.28179999999999999</v>
      </c>
      <c r="AP26" s="92" t="s">
        <v>121</v>
      </c>
      <c r="AQ26" s="84">
        <f t="shared" si="11"/>
        <v>0.80210000000000004</v>
      </c>
      <c r="AR26" s="84">
        <f t="shared" si="5"/>
        <v>0.51390000000000002</v>
      </c>
    </row>
    <row r="27" spans="1:44" hidden="1">
      <c r="A27" s="142" t="s">
        <v>73</v>
      </c>
      <c r="B27" s="142"/>
      <c r="C27" s="5">
        <v>1.0416666666666701</v>
      </c>
      <c r="D27" s="84">
        <v>0</v>
      </c>
      <c r="E27" s="84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0.28439999999999999</v>
      </c>
      <c r="Q27" s="84">
        <v>0.31830000000000003</v>
      </c>
      <c r="R27" s="84">
        <v>6.88E-2</v>
      </c>
      <c r="S27" s="84">
        <v>0.27379999999999999</v>
      </c>
      <c r="T27" s="84">
        <v>0.31830000000000003</v>
      </c>
      <c r="U27" s="84">
        <v>0.2</v>
      </c>
      <c r="V27" s="84">
        <v>0.16470000000000001</v>
      </c>
      <c r="W27" s="84">
        <v>0.42399999999999999</v>
      </c>
      <c r="X27" s="84">
        <v>0.1211</v>
      </c>
      <c r="Y27" s="84">
        <v>0.29830000000000001</v>
      </c>
      <c r="Z27" s="84">
        <v>0.4965</v>
      </c>
      <c r="AA27" s="84">
        <v>0.39090000000000003</v>
      </c>
      <c r="AD27" s="92" t="s">
        <v>122</v>
      </c>
      <c r="AE27" s="84">
        <v>0</v>
      </c>
      <c r="AF27" s="84">
        <v>0</v>
      </c>
      <c r="AH27" s="92" t="s">
        <v>122</v>
      </c>
      <c r="AI27" s="84">
        <f t="shared" si="9"/>
        <v>0</v>
      </c>
      <c r="AJ27" s="84">
        <f t="shared" si="1"/>
        <v>0</v>
      </c>
      <c r="AL27" s="92" t="s">
        <v>122</v>
      </c>
      <c r="AM27" s="84">
        <f t="shared" si="10"/>
        <v>0.48180000000000001</v>
      </c>
      <c r="AN27" s="84">
        <f t="shared" si="3"/>
        <v>0.26500000000000001</v>
      </c>
      <c r="AP27" s="92" t="s">
        <v>122</v>
      </c>
      <c r="AQ27" s="84">
        <f t="shared" si="11"/>
        <v>0.76070000000000004</v>
      </c>
      <c r="AR27" s="84">
        <f t="shared" si="5"/>
        <v>0.50819999999999999</v>
      </c>
    </row>
    <row r="28" spans="1:44" hidden="1">
      <c r="A28" s="142"/>
      <c r="B28" s="142"/>
      <c r="C28" s="5">
        <v>1.0833333333333299</v>
      </c>
      <c r="D28" s="84">
        <v>0</v>
      </c>
      <c r="E28" s="84">
        <v>0</v>
      </c>
      <c r="F28" s="84">
        <v>0</v>
      </c>
      <c r="G28" s="84">
        <v>0</v>
      </c>
      <c r="H28" s="84">
        <v>0</v>
      </c>
      <c r="I28" s="84">
        <v>0</v>
      </c>
      <c r="J28" s="84">
        <v>0</v>
      </c>
      <c r="K28" s="84">
        <v>0</v>
      </c>
      <c r="L28" s="84">
        <v>0</v>
      </c>
      <c r="M28" s="84">
        <v>0</v>
      </c>
      <c r="N28" s="84">
        <v>0</v>
      </c>
      <c r="O28" s="84">
        <v>0</v>
      </c>
      <c r="P28" s="84">
        <v>0.33200000000000002</v>
      </c>
      <c r="Q28" s="84">
        <v>0.38129999999999997</v>
      </c>
      <c r="R28" s="84">
        <v>9.0300000000000005E-2</v>
      </c>
      <c r="S28" s="84">
        <v>0.32190000000000002</v>
      </c>
      <c r="T28" s="84">
        <v>0.38129999999999997</v>
      </c>
      <c r="U28" s="84">
        <v>0.23899999999999999</v>
      </c>
      <c r="V28" s="84">
        <v>0.19489999999999999</v>
      </c>
      <c r="W28" s="84">
        <v>0.4511</v>
      </c>
      <c r="X28" s="84">
        <v>0.22289999999999999</v>
      </c>
      <c r="Y28" s="84">
        <v>0.3483</v>
      </c>
      <c r="Z28" s="84">
        <v>0.50770000000000004</v>
      </c>
      <c r="AA28" s="84">
        <v>0.4199</v>
      </c>
      <c r="AD28" s="92" t="s">
        <v>123</v>
      </c>
      <c r="AE28" s="84">
        <v>0</v>
      </c>
      <c r="AF28" s="84">
        <v>0</v>
      </c>
      <c r="AH28" s="92" t="s">
        <v>123</v>
      </c>
      <c r="AI28" s="84">
        <f t="shared" si="9"/>
        <v>0</v>
      </c>
      <c r="AJ28" s="84">
        <f t="shared" si="1"/>
        <v>0</v>
      </c>
      <c r="AL28" s="92" t="s">
        <v>123</v>
      </c>
      <c r="AM28" s="84">
        <f t="shared" si="10"/>
        <v>0.4783</v>
      </c>
      <c r="AN28" s="84">
        <f t="shared" si="3"/>
        <v>0.2656</v>
      </c>
      <c r="AP28" s="92" t="s">
        <v>123</v>
      </c>
      <c r="AQ28" s="84">
        <f t="shared" si="11"/>
        <v>0.74060000000000004</v>
      </c>
      <c r="AR28" s="84">
        <f t="shared" si="5"/>
        <v>0.48570000000000002</v>
      </c>
    </row>
    <row r="29" spans="1:44" hidden="1">
      <c r="A29" s="142"/>
      <c r="B29" s="142"/>
      <c r="C29" s="5">
        <v>1.125</v>
      </c>
      <c r="D29" s="84">
        <v>0</v>
      </c>
      <c r="E29" s="84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0.37719999999999998</v>
      </c>
      <c r="Q29" s="84">
        <v>0.41510000000000002</v>
      </c>
      <c r="R29" s="84">
        <v>0.1022</v>
      </c>
      <c r="S29" s="84">
        <v>0.35949999999999999</v>
      </c>
      <c r="T29" s="84">
        <v>0.41510000000000002</v>
      </c>
      <c r="U29" s="84">
        <v>0.2681</v>
      </c>
      <c r="V29" s="84">
        <v>0.19800000000000001</v>
      </c>
      <c r="W29" s="84">
        <v>0.45490000000000003</v>
      </c>
      <c r="X29" s="84">
        <v>0.36149999999999999</v>
      </c>
      <c r="Y29" s="84">
        <v>0.42799999999999999</v>
      </c>
      <c r="Z29" s="84">
        <v>0.4385</v>
      </c>
      <c r="AA29" s="84">
        <v>0.40570000000000001</v>
      </c>
      <c r="AD29" s="92" t="s">
        <v>124</v>
      </c>
      <c r="AE29" s="84">
        <v>0</v>
      </c>
      <c r="AF29" s="84">
        <v>0</v>
      </c>
      <c r="AH29" s="92" t="s">
        <v>124</v>
      </c>
      <c r="AI29" s="84">
        <f t="shared" si="9"/>
        <v>0</v>
      </c>
      <c r="AJ29" s="84">
        <f t="shared" si="1"/>
        <v>0</v>
      </c>
      <c r="AL29" s="92" t="s">
        <v>124</v>
      </c>
      <c r="AM29" s="84">
        <f t="shared" si="10"/>
        <v>0.48899999999999999</v>
      </c>
      <c r="AN29" s="84">
        <f t="shared" si="3"/>
        <v>0.3226</v>
      </c>
      <c r="AP29" s="92" t="s">
        <v>124</v>
      </c>
      <c r="AQ29" s="84">
        <f t="shared" si="11"/>
        <v>0.58460000000000001</v>
      </c>
      <c r="AR29" s="84">
        <f t="shared" si="5"/>
        <v>0.49170000000000003</v>
      </c>
    </row>
    <row r="30" spans="1:44" hidden="1">
      <c r="A30" s="142"/>
      <c r="B30" s="142"/>
      <c r="C30" s="5">
        <v>1.1666666666666701</v>
      </c>
      <c r="D30" s="84">
        <v>0</v>
      </c>
      <c r="E30" s="84">
        <v>0</v>
      </c>
      <c r="F30" s="84">
        <v>0</v>
      </c>
      <c r="G30" s="84">
        <v>0</v>
      </c>
      <c r="H30" s="84">
        <v>0</v>
      </c>
      <c r="I30" s="84">
        <v>0</v>
      </c>
      <c r="J30" s="84">
        <v>0</v>
      </c>
      <c r="K30" s="84">
        <v>0</v>
      </c>
      <c r="L30" s="84">
        <v>0</v>
      </c>
      <c r="M30" s="84">
        <v>0</v>
      </c>
      <c r="N30" s="84">
        <v>0</v>
      </c>
      <c r="O30" s="84">
        <v>0</v>
      </c>
      <c r="P30" s="84">
        <v>0.4551</v>
      </c>
      <c r="Q30" s="84">
        <v>0.42770000000000002</v>
      </c>
      <c r="R30" s="84">
        <v>0.11890000000000001</v>
      </c>
      <c r="S30" s="84">
        <v>0.41120000000000001</v>
      </c>
      <c r="T30" s="84">
        <v>0.42770000000000002</v>
      </c>
      <c r="U30" s="84">
        <v>0.3085</v>
      </c>
      <c r="V30" s="84">
        <v>0.28239999999999998</v>
      </c>
      <c r="W30" s="84">
        <v>0.47160000000000002</v>
      </c>
      <c r="X30" s="84">
        <v>0.50080000000000002</v>
      </c>
      <c r="Y30" s="84">
        <v>0.53759999999999997</v>
      </c>
      <c r="Z30" s="84">
        <v>0.38629999999999998</v>
      </c>
      <c r="AA30" s="84">
        <v>0.41360000000000002</v>
      </c>
    </row>
    <row r="31" spans="1:44">
      <c r="A31" s="142"/>
      <c r="B31" s="142"/>
      <c r="C31" s="5">
        <v>1.2083333333333299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0.4607</v>
      </c>
      <c r="Q31" s="84">
        <v>0.4496</v>
      </c>
      <c r="R31" s="84">
        <v>0.1361</v>
      </c>
      <c r="S31" s="84">
        <v>0.44679999999999997</v>
      </c>
      <c r="T31" s="84">
        <v>0.4496</v>
      </c>
      <c r="U31" s="84">
        <v>0.3266</v>
      </c>
      <c r="V31" s="84">
        <v>0.27910000000000001</v>
      </c>
      <c r="W31" s="84">
        <v>0.49280000000000002</v>
      </c>
      <c r="X31" s="84">
        <v>0.48420000000000002</v>
      </c>
      <c r="Y31" s="84">
        <v>0.51029999999999998</v>
      </c>
      <c r="Z31" s="84">
        <v>0.46029999999999999</v>
      </c>
      <c r="AA31" s="84">
        <v>0.4521</v>
      </c>
    </row>
    <row r="32" spans="1:44">
      <c r="A32" s="142"/>
      <c r="B32" s="142"/>
      <c r="C32" s="5">
        <v>1.25</v>
      </c>
      <c r="D32" s="84">
        <v>0</v>
      </c>
      <c r="E32" s="84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0.38059999999999999</v>
      </c>
      <c r="Q32" s="84">
        <v>0.4284</v>
      </c>
      <c r="R32" s="84">
        <v>0.12139999999999999</v>
      </c>
      <c r="S32" s="84">
        <v>0.45300000000000001</v>
      </c>
      <c r="T32" s="84">
        <v>0.4284</v>
      </c>
      <c r="U32" s="84">
        <v>0.29680000000000001</v>
      </c>
      <c r="V32" s="84">
        <v>0.25509999999999999</v>
      </c>
      <c r="W32" s="84">
        <v>0.47170000000000001</v>
      </c>
      <c r="X32" s="84">
        <v>0.39650000000000002</v>
      </c>
      <c r="Y32" s="84">
        <v>0.39810000000000001</v>
      </c>
      <c r="Z32" s="84">
        <v>0.47860000000000003</v>
      </c>
      <c r="AA32" s="84">
        <v>0.43880000000000002</v>
      </c>
      <c r="AD32" s="144" t="s">
        <v>8</v>
      </c>
      <c r="AE32" s="144"/>
      <c r="AF32" s="144"/>
      <c r="AG32" s="144"/>
      <c r="AH32" s="144"/>
      <c r="AI32" s="144"/>
      <c r="AJ32" s="144"/>
      <c r="AK32" s="144"/>
      <c r="AL32" s="144"/>
      <c r="AM32" s="144"/>
      <c r="AN32" s="144"/>
      <c r="AO32" s="144"/>
      <c r="AP32" s="144"/>
      <c r="AQ32" s="144"/>
      <c r="AR32" s="144"/>
    </row>
    <row r="33" spans="1:44">
      <c r="A33" s="142"/>
      <c r="B33" s="142"/>
      <c r="C33" s="5">
        <v>1.2916666666666701</v>
      </c>
      <c r="D33" s="84">
        <v>0</v>
      </c>
      <c r="E33" s="84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0.39400000000000002</v>
      </c>
      <c r="Q33" s="84">
        <v>0.3987</v>
      </c>
      <c r="R33" s="84">
        <v>0.1186</v>
      </c>
      <c r="S33" s="84">
        <v>0.45169999999999999</v>
      </c>
      <c r="T33" s="84">
        <v>0.3987</v>
      </c>
      <c r="U33" s="84">
        <v>0.29570000000000002</v>
      </c>
      <c r="V33" s="84">
        <v>0.3075</v>
      </c>
      <c r="W33" s="84">
        <v>0.4713</v>
      </c>
      <c r="X33" s="84">
        <v>0.38140000000000002</v>
      </c>
      <c r="Y33" s="84">
        <v>0.40960000000000002</v>
      </c>
      <c r="Z33" s="84">
        <v>0.51</v>
      </c>
      <c r="AA33" s="84">
        <v>0.4592</v>
      </c>
      <c r="AE33" s="84" t="s">
        <v>99</v>
      </c>
      <c r="AI33" s="84" t="s">
        <v>100</v>
      </c>
      <c r="AM33" s="84" t="s">
        <v>98</v>
      </c>
      <c r="AQ33" s="84" t="s">
        <v>164</v>
      </c>
    </row>
    <row r="34" spans="1:44">
      <c r="A34" s="142"/>
      <c r="B34" s="142"/>
      <c r="C34" s="5">
        <v>1.3333333333333299</v>
      </c>
      <c r="D34" s="84">
        <v>0</v>
      </c>
      <c r="E34" s="84">
        <v>0</v>
      </c>
      <c r="F34" s="84">
        <v>0</v>
      </c>
      <c r="G34" s="84">
        <v>0</v>
      </c>
      <c r="H34" s="84">
        <v>0</v>
      </c>
      <c r="I34" s="84">
        <v>0</v>
      </c>
      <c r="J34" s="84">
        <v>7.9100000000000004E-2</v>
      </c>
      <c r="K34" s="84">
        <v>6.4000000000000001E-2</v>
      </c>
      <c r="L34" s="84">
        <v>0.1298</v>
      </c>
      <c r="M34" s="84">
        <v>6.2100000000000002E-2</v>
      </c>
      <c r="N34" s="84">
        <v>5.3E-3</v>
      </c>
      <c r="O34" s="84">
        <v>6.8099999999999994E-2</v>
      </c>
      <c r="P34" s="84">
        <v>0.39040000000000002</v>
      </c>
      <c r="Q34" s="84">
        <v>0.3987</v>
      </c>
      <c r="R34" s="84">
        <v>9.9699999999999997E-2</v>
      </c>
      <c r="S34" s="84">
        <v>0.40250000000000002</v>
      </c>
      <c r="T34" s="84">
        <v>0.3987</v>
      </c>
      <c r="U34" s="84">
        <v>0.27729999999999999</v>
      </c>
      <c r="V34" s="84">
        <v>0.25080000000000002</v>
      </c>
      <c r="W34" s="84">
        <v>0.45700000000000002</v>
      </c>
      <c r="X34" s="84">
        <v>0.34250000000000003</v>
      </c>
      <c r="Y34" s="84">
        <v>0.44700000000000001</v>
      </c>
      <c r="Z34" s="84">
        <v>0.47599999999999998</v>
      </c>
      <c r="AA34" s="84">
        <v>0.42970000000000003</v>
      </c>
      <c r="AE34" s="84">
        <v>1</v>
      </c>
      <c r="AF34" s="84">
        <v>2</v>
      </c>
      <c r="AI34" s="84">
        <v>1</v>
      </c>
      <c r="AJ34" s="84">
        <v>2</v>
      </c>
      <c r="AM34" s="84">
        <v>1</v>
      </c>
      <c r="AN34" s="84">
        <v>2</v>
      </c>
      <c r="AQ34" s="84">
        <v>1</v>
      </c>
      <c r="AR34" s="84">
        <v>2</v>
      </c>
    </row>
    <row r="35" spans="1:44">
      <c r="A35" s="142"/>
      <c r="B35" s="142"/>
      <c r="C35" s="5">
        <v>1.375</v>
      </c>
      <c r="D35" s="84">
        <v>0</v>
      </c>
      <c r="E35" s="84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0.4657</v>
      </c>
      <c r="K35" s="84">
        <v>0.4355</v>
      </c>
      <c r="L35" s="84">
        <v>0.47710000000000002</v>
      </c>
      <c r="M35" s="84">
        <v>0.31809999999999999</v>
      </c>
      <c r="N35" s="84">
        <v>0.33689999999999998</v>
      </c>
      <c r="O35" s="84">
        <v>0.40670000000000001</v>
      </c>
      <c r="P35" s="84">
        <v>0.40010000000000001</v>
      </c>
      <c r="Q35" s="84">
        <v>0.43219999999999997</v>
      </c>
      <c r="R35" s="84">
        <v>9.4200000000000006E-2</v>
      </c>
      <c r="S35" s="84">
        <v>0.39290000000000003</v>
      </c>
      <c r="T35" s="84">
        <v>0.43219999999999997</v>
      </c>
      <c r="U35" s="84">
        <v>0.27989999999999998</v>
      </c>
      <c r="V35" s="84">
        <v>0.21429999999999999</v>
      </c>
      <c r="W35" s="84">
        <v>0.46939999999999998</v>
      </c>
      <c r="X35" s="84">
        <v>0.30630000000000002</v>
      </c>
      <c r="Y35" s="84">
        <v>0.51910000000000001</v>
      </c>
      <c r="Z35" s="84">
        <v>0.4703</v>
      </c>
      <c r="AA35" s="84">
        <v>0.42459999999999998</v>
      </c>
      <c r="AD35" s="92" t="s">
        <v>101</v>
      </c>
      <c r="AE35" s="84">
        <v>0</v>
      </c>
      <c r="AF35" s="84">
        <v>0</v>
      </c>
      <c r="AH35" s="92" t="s">
        <v>101</v>
      </c>
      <c r="AI35" s="84">
        <v>0</v>
      </c>
      <c r="AJ35" s="84">
        <v>0</v>
      </c>
      <c r="AL35" s="92" t="s">
        <v>101</v>
      </c>
      <c r="AM35" s="84">
        <v>0.5161</v>
      </c>
      <c r="AN35" s="84">
        <v>0.23960000000000001</v>
      </c>
      <c r="AP35" s="92" t="s">
        <v>101</v>
      </c>
      <c r="AQ35" s="84">
        <v>0.72450000000000003</v>
      </c>
      <c r="AR35" s="84">
        <v>0.2969</v>
      </c>
    </row>
    <row r="36" spans="1:44">
      <c r="A36" s="142"/>
      <c r="B36" s="142"/>
      <c r="C36" s="5">
        <v>1.4166666666666701</v>
      </c>
      <c r="D36" s="84">
        <v>9.4299999999999995E-2</v>
      </c>
      <c r="E36" s="84">
        <v>0.1206</v>
      </c>
      <c r="F36" s="84">
        <v>7.7100000000000002E-2</v>
      </c>
      <c r="G36" s="84">
        <v>0</v>
      </c>
      <c r="H36" s="84">
        <v>0</v>
      </c>
      <c r="I36" s="84">
        <v>5.8400000000000001E-2</v>
      </c>
      <c r="J36" s="84">
        <v>0.70509999999999995</v>
      </c>
      <c r="K36" s="84">
        <v>0.70389999999999997</v>
      </c>
      <c r="L36" s="84">
        <v>0.6804</v>
      </c>
      <c r="M36" s="84">
        <v>0.55220000000000002</v>
      </c>
      <c r="N36" s="84">
        <v>0.64680000000000004</v>
      </c>
      <c r="O36" s="84">
        <v>0.65769999999999995</v>
      </c>
      <c r="P36" s="84">
        <v>0.4204</v>
      </c>
      <c r="Q36" s="84">
        <v>0.4703</v>
      </c>
      <c r="R36" s="84">
        <v>0.13800000000000001</v>
      </c>
      <c r="S36" s="84">
        <v>0.47360000000000002</v>
      </c>
      <c r="T36" s="84">
        <v>0.4703</v>
      </c>
      <c r="U36" s="84">
        <v>0.32379999999999998</v>
      </c>
      <c r="V36" s="84">
        <v>0.17949999999999999</v>
      </c>
      <c r="W36" s="84">
        <v>0.54330000000000001</v>
      </c>
      <c r="X36" s="84">
        <v>0.2414</v>
      </c>
      <c r="Y36" s="84">
        <v>0.40200000000000002</v>
      </c>
      <c r="Z36" s="84">
        <v>0.41870000000000002</v>
      </c>
      <c r="AA36" s="84">
        <v>0.3987</v>
      </c>
      <c r="AD36" s="92" t="s">
        <v>102</v>
      </c>
      <c r="AE36" s="84">
        <v>0</v>
      </c>
      <c r="AF36" s="84">
        <v>0</v>
      </c>
      <c r="AH36" s="92" t="s">
        <v>102</v>
      </c>
      <c r="AI36" s="84">
        <v>0</v>
      </c>
      <c r="AJ36" s="84">
        <v>0</v>
      </c>
      <c r="AL36" s="92" t="s">
        <v>102</v>
      </c>
      <c r="AM36" s="84">
        <v>0.51890000000000003</v>
      </c>
      <c r="AN36" s="84">
        <v>0.25819999999999999</v>
      </c>
      <c r="AP36" s="92" t="s">
        <v>102</v>
      </c>
      <c r="AQ36" s="84">
        <v>0.65280000000000005</v>
      </c>
      <c r="AR36" s="84">
        <v>0.2349</v>
      </c>
    </row>
    <row r="37" spans="1:44">
      <c r="A37" s="142"/>
      <c r="B37" s="142"/>
      <c r="C37" s="5">
        <v>1.4583333333333299</v>
      </c>
      <c r="D37" s="84">
        <v>0.28439999999999999</v>
      </c>
      <c r="E37" s="84">
        <v>0.50280000000000002</v>
      </c>
      <c r="F37" s="84">
        <v>0.23319999999999999</v>
      </c>
      <c r="G37" s="84">
        <v>3.8399999999999997E-2</v>
      </c>
      <c r="H37" s="84">
        <v>0.24729999999999999</v>
      </c>
      <c r="I37" s="84">
        <v>0.26119999999999999</v>
      </c>
      <c r="J37" s="84">
        <v>0.78239999999999998</v>
      </c>
      <c r="K37" s="84">
        <v>0.76970000000000005</v>
      </c>
      <c r="L37" s="84">
        <v>0.69799999999999995</v>
      </c>
      <c r="M37" s="84">
        <v>0.60170000000000001</v>
      </c>
      <c r="N37" s="84">
        <v>0.75719999999999998</v>
      </c>
      <c r="O37" s="84">
        <v>0.7218</v>
      </c>
      <c r="P37" s="84">
        <v>0.45479999999999998</v>
      </c>
      <c r="Q37" s="84">
        <v>0.53539999999999999</v>
      </c>
      <c r="R37" s="84">
        <v>0.157</v>
      </c>
      <c r="S37" s="84">
        <v>0.54139999999999999</v>
      </c>
      <c r="T37" s="84">
        <v>0.53539999999999999</v>
      </c>
      <c r="U37" s="84">
        <v>0.36230000000000001</v>
      </c>
      <c r="V37" s="84">
        <v>0.17349999999999999</v>
      </c>
      <c r="W37" s="84">
        <v>0.61009999999999998</v>
      </c>
      <c r="X37" s="84">
        <v>0.21199999999999999</v>
      </c>
      <c r="Y37" s="84">
        <v>0.3594</v>
      </c>
      <c r="Z37" s="84">
        <v>0.47389999999999999</v>
      </c>
      <c r="AA37" s="84">
        <v>0.43559999999999999</v>
      </c>
      <c r="AD37" s="92" t="s">
        <v>103</v>
      </c>
      <c r="AE37" s="84">
        <v>0</v>
      </c>
      <c r="AF37" s="84">
        <v>0</v>
      </c>
      <c r="AH37" s="92" t="s">
        <v>103</v>
      </c>
      <c r="AI37" s="84">
        <v>0</v>
      </c>
      <c r="AJ37" s="84">
        <v>0</v>
      </c>
      <c r="AL37" s="92" t="s">
        <v>103</v>
      </c>
      <c r="AM37" s="84">
        <v>0.5242</v>
      </c>
      <c r="AN37" s="84">
        <v>0.25640000000000002</v>
      </c>
      <c r="AP37" s="92" t="s">
        <v>103</v>
      </c>
      <c r="AQ37" s="84">
        <v>0.63439999999999996</v>
      </c>
      <c r="AR37" s="84">
        <v>0.24179999999999999</v>
      </c>
    </row>
    <row r="38" spans="1:44">
      <c r="A38" s="142"/>
      <c r="B38" s="142"/>
      <c r="C38" s="5">
        <v>1.5</v>
      </c>
      <c r="D38" s="84">
        <v>0.45029999999999998</v>
      </c>
      <c r="E38" s="84">
        <v>0.59960000000000002</v>
      </c>
      <c r="F38" s="84">
        <v>0.2676</v>
      </c>
      <c r="G38" s="84">
        <v>9.2999999999999999E-2</v>
      </c>
      <c r="H38" s="84">
        <v>0.54590000000000005</v>
      </c>
      <c r="I38" s="84">
        <v>0.39129999999999998</v>
      </c>
      <c r="J38" s="84">
        <v>0.77639999999999998</v>
      </c>
      <c r="K38" s="84">
        <v>0.74460000000000004</v>
      </c>
      <c r="L38" s="84">
        <v>0.69830000000000003</v>
      </c>
      <c r="M38" s="84">
        <v>0.67100000000000004</v>
      </c>
      <c r="N38" s="84">
        <v>0.7611</v>
      </c>
      <c r="O38" s="84">
        <v>0.73029999999999995</v>
      </c>
      <c r="P38" s="84">
        <v>0.52800000000000002</v>
      </c>
      <c r="Q38" s="84">
        <v>0.5736</v>
      </c>
      <c r="R38" s="84">
        <v>0.1734</v>
      </c>
      <c r="S38" s="84">
        <v>0.54930000000000001</v>
      </c>
      <c r="T38" s="84">
        <v>0.5736</v>
      </c>
      <c r="U38" s="84">
        <v>0.39560000000000001</v>
      </c>
      <c r="V38" s="84">
        <v>0.25580000000000003</v>
      </c>
      <c r="W38" s="84">
        <v>0.68359999999999999</v>
      </c>
      <c r="X38" s="84">
        <v>0.43840000000000001</v>
      </c>
      <c r="Y38" s="84">
        <v>0.35010000000000002</v>
      </c>
      <c r="Z38" s="84">
        <v>0.61240000000000006</v>
      </c>
      <c r="AA38" s="84">
        <v>0.55659999999999998</v>
      </c>
      <c r="AD38" s="92" t="s">
        <v>104</v>
      </c>
      <c r="AE38" s="84">
        <v>0</v>
      </c>
      <c r="AF38" s="84">
        <v>0</v>
      </c>
      <c r="AH38" s="92" t="s">
        <v>104</v>
      </c>
      <c r="AI38" s="84">
        <v>0</v>
      </c>
      <c r="AJ38" s="84">
        <v>0</v>
      </c>
      <c r="AL38" s="92" t="s">
        <v>104</v>
      </c>
      <c r="AM38" s="84">
        <v>0.4874</v>
      </c>
      <c r="AN38" s="84">
        <v>0.219</v>
      </c>
      <c r="AP38" s="92" t="s">
        <v>104</v>
      </c>
      <c r="AQ38" s="84">
        <v>0.60209999999999997</v>
      </c>
      <c r="AR38" s="84">
        <v>0.22750000000000001</v>
      </c>
    </row>
    <row r="39" spans="1:44">
      <c r="A39" s="142"/>
      <c r="B39" s="142"/>
      <c r="C39" s="5">
        <v>1.5416666666666701</v>
      </c>
      <c r="D39" s="84">
        <v>0.49740000000000001</v>
      </c>
      <c r="E39" s="84">
        <v>0.60870000000000002</v>
      </c>
      <c r="F39" s="84">
        <v>0.2485</v>
      </c>
      <c r="G39" s="84">
        <v>0.11890000000000001</v>
      </c>
      <c r="H39" s="84">
        <v>0.4577</v>
      </c>
      <c r="I39" s="84">
        <v>0.38619999999999999</v>
      </c>
      <c r="J39" s="84">
        <v>0.74409999999999998</v>
      </c>
      <c r="K39" s="84">
        <v>0.74729999999999996</v>
      </c>
      <c r="L39" s="84">
        <v>0.68059999999999998</v>
      </c>
      <c r="M39" s="84">
        <v>0.63039999999999996</v>
      </c>
      <c r="N39" s="84">
        <v>0.74239999999999995</v>
      </c>
      <c r="O39" s="84">
        <v>0.70899999999999996</v>
      </c>
      <c r="P39" s="84">
        <v>0.44390000000000002</v>
      </c>
      <c r="Q39" s="84">
        <v>0.4078</v>
      </c>
      <c r="R39" s="84">
        <v>0.15890000000000001</v>
      </c>
      <c r="S39" s="84">
        <v>0.4572</v>
      </c>
      <c r="T39" s="84">
        <v>0.4078</v>
      </c>
      <c r="U39" s="84">
        <v>0.3281</v>
      </c>
      <c r="V39" s="84">
        <v>0.28910000000000002</v>
      </c>
      <c r="W39" s="84">
        <v>0.62690000000000001</v>
      </c>
      <c r="X39" s="84">
        <v>0.35010000000000002</v>
      </c>
      <c r="Y39" s="84">
        <v>0.21590000000000001</v>
      </c>
      <c r="Z39" s="84">
        <v>0.70520000000000005</v>
      </c>
      <c r="AA39" s="84">
        <v>0.57809999999999995</v>
      </c>
      <c r="AD39" s="92" t="s">
        <v>105</v>
      </c>
      <c r="AE39" s="84">
        <v>0</v>
      </c>
      <c r="AF39" s="84">
        <v>0</v>
      </c>
      <c r="AH39" s="92" t="s">
        <v>105</v>
      </c>
      <c r="AI39" s="84">
        <v>0</v>
      </c>
      <c r="AJ39" s="84">
        <v>0</v>
      </c>
      <c r="AL39" s="92" t="s">
        <v>105</v>
      </c>
      <c r="AM39" s="84">
        <v>0.48780000000000001</v>
      </c>
      <c r="AN39" s="84">
        <v>0.1671</v>
      </c>
      <c r="AP39" s="92" t="s">
        <v>105</v>
      </c>
      <c r="AQ39" s="84">
        <v>0.54790000000000005</v>
      </c>
      <c r="AR39" s="84">
        <v>0.24299999999999999</v>
      </c>
    </row>
    <row r="40" spans="1:44">
      <c r="A40" s="142"/>
      <c r="B40" s="142"/>
      <c r="C40" s="5">
        <v>1.5833333333333299</v>
      </c>
      <c r="D40" s="84">
        <v>0.49759999999999999</v>
      </c>
      <c r="E40" s="84">
        <v>0.62039999999999995</v>
      </c>
      <c r="F40" s="84">
        <v>8.5199999999999998E-2</v>
      </c>
      <c r="G40" s="84">
        <v>0.1236</v>
      </c>
      <c r="H40" s="84">
        <v>0.38090000000000002</v>
      </c>
      <c r="I40" s="84">
        <v>0.34150000000000003</v>
      </c>
      <c r="J40" s="84">
        <v>0.75649999999999995</v>
      </c>
      <c r="K40" s="84">
        <v>0.74929999999999997</v>
      </c>
      <c r="L40" s="84">
        <v>0.7248</v>
      </c>
      <c r="M40" s="84">
        <v>0.6099</v>
      </c>
      <c r="N40" s="84">
        <v>0.73050000000000004</v>
      </c>
      <c r="O40" s="84">
        <v>0.71419999999999995</v>
      </c>
      <c r="P40" s="84">
        <v>0.35970000000000002</v>
      </c>
      <c r="Q40" s="84">
        <v>0.30620000000000003</v>
      </c>
      <c r="R40" s="84">
        <v>0.12859999999999999</v>
      </c>
      <c r="S40" s="84">
        <v>0.34660000000000002</v>
      </c>
      <c r="T40" s="84">
        <v>0.30620000000000003</v>
      </c>
      <c r="U40" s="84">
        <v>0.25819999999999999</v>
      </c>
      <c r="V40" s="84">
        <v>0.20960000000000001</v>
      </c>
      <c r="W40" s="84">
        <v>0.50380000000000003</v>
      </c>
      <c r="X40" s="84">
        <v>0.2281</v>
      </c>
      <c r="Y40" s="84">
        <v>0.24479999999999999</v>
      </c>
      <c r="Z40" s="84">
        <v>0.64039999999999997</v>
      </c>
      <c r="AA40" s="84">
        <v>0.49609999999999999</v>
      </c>
      <c r="AD40" s="92" t="s">
        <v>106</v>
      </c>
      <c r="AE40" s="84">
        <v>0</v>
      </c>
      <c r="AF40" s="84">
        <v>0</v>
      </c>
      <c r="AH40" s="92" t="s">
        <v>106</v>
      </c>
      <c r="AI40" s="84">
        <v>0</v>
      </c>
      <c r="AJ40" s="84">
        <v>0</v>
      </c>
      <c r="AL40" s="92" t="s">
        <v>106</v>
      </c>
      <c r="AM40" s="84">
        <v>0.49349999999999999</v>
      </c>
      <c r="AN40" s="84">
        <v>0.17910000000000001</v>
      </c>
      <c r="AP40" s="92" t="s">
        <v>106</v>
      </c>
      <c r="AQ40" s="84">
        <v>0.52649999999999997</v>
      </c>
      <c r="AR40" s="84">
        <v>0.24099999999999999</v>
      </c>
    </row>
    <row r="41" spans="1:44">
      <c r="A41" s="142"/>
      <c r="B41" s="142"/>
      <c r="C41" s="5">
        <v>1.625</v>
      </c>
      <c r="D41" s="84">
        <v>0.40939999999999999</v>
      </c>
      <c r="E41" s="84">
        <v>0.63770000000000004</v>
      </c>
      <c r="F41" s="84">
        <v>9.7600000000000006E-2</v>
      </c>
      <c r="G41" s="84">
        <v>0.111</v>
      </c>
      <c r="H41" s="84">
        <v>0.34739999999999999</v>
      </c>
      <c r="I41" s="84">
        <v>0.3206</v>
      </c>
      <c r="J41" s="84">
        <v>0.74019999999999997</v>
      </c>
      <c r="K41" s="84">
        <v>0.64249999999999996</v>
      </c>
      <c r="L41" s="84">
        <v>0.59150000000000003</v>
      </c>
      <c r="M41" s="84">
        <v>0.58940000000000003</v>
      </c>
      <c r="N41" s="84">
        <v>0.71660000000000001</v>
      </c>
      <c r="O41" s="84">
        <v>0.65610000000000002</v>
      </c>
      <c r="P41" s="84">
        <v>0.43509999999999999</v>
      </c>
      <c r="Q41" s="84">
        <v>0.36870000000000003</v>
      </c>
      <c r="R41" s="84">
        <v>0.1434</v>
      </c>
      <c r="S41" s="84">
        <v>0.3977</v>
      </c>
      <c r="T41" s="84">
        <v>0.36870000000000003</v>
      </c>
      <c r="U41" s="84">
        <v>0.3029</v>
      </c>
      <c r="V41" s="84">
        <v>0.21279999999999999</v>
      </c>
      <c r="W41" s="84">
        <v>0.51829999999999998</v>
      </c>
      <c r="X41" s="84">
        <v>0.40610000000000002</v>
      </c>
      <c r="Y41" s="84">
        <v>0.35199999999999998</v>
      </c>
      <c r="Z41" s="84">
        <v>0.55359999999999998</v>
      </c>
      <c r="AA41" s="84">
        <v>0.48120000000000002</v>
      </c>
      <c r="AD41" s="92" t="s">
        <v>107</v>
      </c>
      <c r="AE41" s="84">
        <v>0</v>
      </c>
      <c r="AF41" s="84">
        <v>0</v>
      </c>
      <c r="AH41" s="92" t="s">
        <v>107</v>
      </c>
      <c r="AI41" s="84">
        <v>0</v>
      </c>
      <c r="AJ41" s="84">
        <v>3.4500000000000003E-2</v>
      </c>
      <c r="AL41" s="92" t="s">
        <v>107</v>
      </c>
      <c r="AM41" s="84">
        <v>0.45989999999999998</v>
      </c>
      <c r="AN41" s="84">
        <v>0.2177</v>
      </c>
      <c r="AP41" s="92" t="s">
        <v>107</v>
      </c>
      <c r="AQ41" s="84">
        <v>0.47170000000000001</v>
      </c>
      <c r="AR41" s="84">
        <v>0.19689999999999999</v>
      </c>
    </row>
    <row r="42" spans="1:44">
      <c r="A42" s="142"/>
      <c r="B42" s="142"/>
      <c r="C42" s="5">
        <v>1.6666666666666701</v>
      </c>
      <c r="D42" s="84">
        <v>0.44669999999999999</v>
      </c>
      <c r="E42" s="84">
        <v>0.63449999999999995</v>
      </c>
      <c r="F42" s="84">
        <v>8.9700000000000002E-2</v>
      </c>
      <c r="G42" s="84">
        <v>0.10390000000000001</v>
      </c>
      <c r="H42" s="84">
        <v>0.45889999999999997</v>
      </c>
      <c r="I42" s="84">
        <v>0.34670000000000001</v>
      </c>
      <c r="J42" s="84">
        <v>0.63280000000000003</v>
      </c>
      <c r="K42" s="84">
        <v>0.6613</v>
      </c>
      <c r="L42" s="84">
        <v>0.49890000000000001</v>
      </c>
      <c r="M42" s="84">
        <v>0.46889999999999998</v>
      </c>
      <c r="N42" s="84">
        <v>0.72389999999999999</v>
      </c>
      <c r="O42" s="84">
        <v>0.59719999999999995</v>
      </c>
      <c r="P42" s="84">
        <v>0.41770000000000002</v>
      </c>
      <c r="Q42" s="84">
        <v>0.32119999999999999</v>
      </c>
      <c r="R42" s="84">
        <v>0.1424</v>
      </c>
      <c r="S42" s="84">
        <v>0.38869999999999999</v>
      </c>
      <c r="T42" s="84">
        <v>0.32119999999999999</v>
      </c>
      <c r="U42" s="84">
        <v>0.29020000000000001</v>
      </c>
      <c r="V42" s="84">
        <v>0.27179999999999999</v>
      </c>
      <c r="W42" s="84">
        <v>0.52459999999999996</v>
      </c>
      <c r="X42" s="84">
        <v>0.47510000000000002</v>
      </c>
      <c r="Y42" s="84">
        <v>0.36899999999999999</v>
      </c>
      <c r="Z42" s="84">
        <v>0.442</v>
      </c>
      <c r="AA42" s="84">
        <v>0.442</v>
      </c>
      <c r="AD42" s="92" t="s">
        <v>108</v>
      </c>
      <c r="AE42" s="84">
        <v>0</v>
      </c>
      <c r="AF42" s="84">
        <v>0</v>
      </c>
      <c r="AH42" s="92" t="s">
        <v>108</v>
      </c>
      <c r="AI42" s="84">
        <v>3.32E-2</v>
      </c>
      <c r="AJ42" s="84">
        <v>0.28910000000000002</v>
      </c>
      <c r="AL42" s="92" t="s">
        <v>108</v>
      </c>
      <c r="AM42" s="84">
        <v>0.49130000000000001</v>
      </c>
      <c r="AN42" s="84">
        <v>0.18190000000000001</v>
      </c>
      <c r="AP42" s="92" t="s">
        <v>108</v>
      </c>
      <c r="AQ42" s="84">
        <v>0.49909999999999999</v>
      </c>
      <c r="AR42" s="84">
        <v>0.14960000000000001</v>
      </c>
    </row>
    <row r="43" spans="1:44">
      <c r="A43" s="142"/>
      <c r="B43" s="142"/>
      <c r="C43" s="5">
        <v>1.7083333333333299</v>
      </c>
      <c r="D43" s="84">
        <v>0.26479999999999998</v>
      </c>
      <c r="E43" s="84">
        <v>0.43569999999999998</v>
      </c>
      <c r="F43" s="84">
        <v>0</v>
      </c>
      <c r="G43" s="84">
        <v>5.5199999999999999E-2</v>
      </c>
      <c r="H43" s="84">
        <v>0.16520000000000001</v>
      </c>
      <c r="I43" s="84">
        <v>0.1842</v>
      </c>
      <c r="J43" s="84">
        <v>0.49469999999999997</v>
      </c>
      <c r="K43" s="84">
        <v>0.46039999999999998</v>
      </c>
      <c r="L43" s="84">
        <v>0.2752</v>
      </c>
      <c r="M43" s="84">
        <v>0.38419999999999999</v>
      </c>
      <c r="N43" s="84">
        <v>0.58660000000000001</v>
      </c>
      <c r="O43" s="84">
        <v>0.44019999999999998</v>
      </c>
      <c r="P43" s="84">
        <v>0.39079999999999998</v>
      </c>
      <c r="Q43" s="84">
        <v>0.33029999999999998</v>
      </c>
      <c r="R43" s="84">
        <v>0.14530000000000001</v>
      </c>
      <c r="S43" s="84">
        <v>0.40089999999999998</v>
      </c>
      <c r="T43" s="84">
        <v>0.33029999999999998</v>
      </c>
      <c r="U43" s="84">
        <v>0.2873</v>
      </c>
      <c r="V43" s="84">
        <v>0.31130000000000002</v>
      </c>
      <c r="W43" s="84">
        <v>0.54249999999999998</v>
      </c>
      <c r="X43" s="84">
        <v>0.43959999999999999</v>
      </c>
      <c r="Y43" s="84">
        <v>0.31809999999999999</v>
      </c>
      <c r="Z43" s="84">
        <v>0.439</v>
      </c>
      <c r="AA43" s="84">
        <v>0.44269999999999998</v>
      </c>
      <c r="AD43" s="92" t="s">
        <v>109</v>
      </c>
      <c r="AE43" s="84">
        <v>0</v>
      </c>
      <c r="AF43" s="84">
        <v>2.98E-2</v>
      </c>
      <c r="AH43" s="92" t="s">
        <v>109</v>
      </c>
      <c r="AI43" s="84">
        <v>0.31869999999999998</v>
      </c>
      <c r="AJ43" s="84">
        <v>0.55089999999999995</v>
      </c>
      <c r="AL43" s="92" t="s">
        <v>109</v>
      </c>
      <c r="AM43" s="84">
        <v>0.54649999999999999</v>
      </c>
      <c r="AN43" s="84">
        <v>0.1615</v>
      </c>
      <c r="AP43" s="92" t="s">
        <v>109</v>
      </c>
      <c r="AQ43" s="84">
        <v>0.53380000000000005</v>
      </c>
      <c r="AR43" s="84">
        <v>0.1183</v>
      </c>
    </row>
    <row r="44" spans="1:44">
      <c r="A44" s="142"/>
      <c r="B44" s="142"/>
      <c r="C44" s="5">
        <v>1.75</v>
      </c>
      <c r="D44" s="84">
        <v>3.0000000000000001E-3</v>
      </c>
      <c r="E44" s="84">
        <v>6.1100000000000002E-2</v>
      </c>
      <c r="F44" s="84">
        <v>0</v>
      </c>
      <c r="G44" s="84">
        <v>0</v>
      </c>
      <c r="H44" s="84">
        <v>1.61E-2</v>
      </c>
      <c r="I44" s="84">
        <v>1.6E-2</v>
      </c>
      <c r="J44" s="84">
        <v>0.1547</v>
      </c>
      <c r="K44" s="84">
        <v>0.18659999999999999</v>
      </c>
      <c r="L44" s="84">
        <v>8.6900000000000005E-2</v>
      </c>
      <c r="M44" s="84">
        <v>0.182</v>
      </c>
      <c r="N44" s="84">
        <v>0.30080000000000001</v>
      </c>
      <c r="O44" s="84">
        <v>0.1822</v>
      </c>
      <c r="P44" s="84">
        <v>0.45440000000000003</v>
      </c>
      <c r="Q44" s="84">
        <v>0.44400000000000001</v>
      </c>
      <c r="R44" s="84">
        <v>0.17269999999999999</v>
      </c>
      <c r="S44" s="84">
        <v>0.50109999999999999</v>
      </c>
      <c r="T44" s="84">
        <v>0.44400000000000001</v>
      </c>
      <c r="U44" s="84">
        <v>0.34960000000000002</v>
      </c>
      <c r="V44" s="84">
        <v>0.35249999999999998</v>
      </c>
      <c r="W44" s="84">
        <v>0.61</v>
      </c>
      <c r="X44" s="84">
        <v>0.52170000000000005</v>
      </c>
      <c r="Y44" s="84">
        <v>0.4204</v>
      </c>
      <c r="Z44" s="84">
        <v>0.49199999999999999</v>
      </c>
      <c r="AA44" s="84">
        <v>0.50309999999999999</v>
      </c>
      <c r="AD44" s="92" t="s">
        <v>110</v>
      </c>
      <c r="AE44" s="84">
        <v>2.1899999999999999E-2</v>
      </c>
      <c r="AF44" s="84">
        <v>0.37790000000000001</v>
      </c>
      <c r="AH44" s="92" t="s">
        <v>110</v>
      </c>
      <c r="AI44" s="84">
        <v>0.61370000000000002</v>
      </c>
      <c r="AJ44" s="84">
        <v>0.67500000000000004</v>
      </c>
      <c r="AL44" s="92" t="s">
        <v>110</v>
      </c>
      <c r="AM44" s="84">
        <v>0.56069999999999998</v>
      </c>
      <c r="AN44" s="84">
        <v>0.1026</v>
      </c>
      <c r="AP44" s="92" t="s">
        <v>110</v>
      </c>
      <c r="AQ44" s="84">
        <v>0.49669999999999997</v>
      </c>
      <c r="AR44" s="84">
        <v>0.1321</v>
      </c>
    </row>
    <row r="45" spans="1:44">
      <c r="A45" s="142"/>
      <c r="B45" s="142"/>
      <c r="C45" s="5">
        <v>1.7916666666666701</v>
      </c>
      <c r="D45" s="84">
        <v>0</v>
      </c>
      <c r="E45" s="84">
        <v>0</v>
      </c>
      <c r="F45" s="84">
        <v>0</v>
      </c>
      <c r="G45" s="84">
        <v>0</v>
      </c>
      <c r="H45" s="84">
        <v>0</v>
      </c>
      <c r="I45" s="84">
        <v>0</v>
      </c>
      <c r="J45" s="84">
        <v>1E-4</v>
      </c>
      <c r="K45" s="84">
        <v>6.0000000000000001E-3</v>
      </c>
      <c r="L45" s="84">
        <v>0</v>
      </c>
      <c r="M45" s="84">
        <v>1.1000000000000001E-3</v>
      </c>
      <c r="N45" s="84">
        <v>8.6E-3</v>
      </c>
      <c r="O45" s="84">
        <v>3.0999999999999999E-3</v>
      </c>
      <c r="P45" s="84">
        <v>0.45590000000000003</v>
      </c>
      <c r="Q45" s="84">
        <v>0.50690000000000002</v>
      </c>
      <c r="R45" s="84">
        <v>0.17319999999999999</v>
      </c>
      <c r="S45" s="84">
        <v>0.49819999999999998</v>
      </c>
      <c r="T45" s="84">
        <v>0.50690000000000002</v>
      </c>
      <c r="U45" s="84">
        <v>0.35709999999999997</v>
      </c>
      <c r="V45" s="84">
        <v>0.38469999999999999</v>
      </c>
      <c r="W45" s="84">
        <v>0.63049999999999995</v>
      </c>
      <c r="X45" s="84">
        <v>0.496</v>
      </c>
      <c r="Y45" s="84">
        <v>0.51770000000000005</v>
      </c>
      <c r="Z45" s="84">
        <v>0.53769999999999996</v>
      </c>
      <c r="AA45" s="84">
        <v>0.53569999999999995</v>
      </c>
      <c r="AD45" s="92" t="s">
        <v>111</v>
      </c>
      <c r="AE45" s="84">
        <v>0.26550000000000001</v>
      </c>
      <c r="AF45" s="84">
        <v>0.4824</v>
      </c>
      <c r="AH45" s="92" t="s">
        <v>111</v>
      </c>
      <c r="AI45" s="84">
        <v>0.63759999999999994</v>
      </c>
      <c r="AJ45" s="84">
        <v>0.68740000000000001</v>
      </c>
      <c r="AL45" s="92" t="s">
        <v>111</v>
      </c>
      <c r="AM45" s="84">
        <v>0.60319999999999996</v>
      </c>
      <c r="AN45" s="84">
        <v>0.10730000000000001</v>
      </c>
      <c r="AP45" s="92" t="s">
        <v>111</v>
      </c>
      <c r="AQ45" s="84">
        <v>0.69640000000000002</v>
      </c>
      <c r="AR45" s="84">
        <v>7.2700000000000001E-2</v>
      </c>
    </row>
    <row r="46" spans="1:44">
      <c r="A46" s="142"/>
      <c r="B46" s="142"/>
      <c r="C46" s="5">
        <v>1.8333333333333299</v>
      </c>
      <c r="D46" s="84">
        <v>0</v>
      </c>
      <c r="E46" s="84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0.50109999999999999</v>
      </c>
      <c r="Q46" s="84">
        <v>0.59789999999999999</v>
      </c>
      <c r="R46" s="84">
        <v>0.17369999999999999</v>
      </c>
      <c r="S46" s="84">
        <v>0.56740000000000002</v>
      </c>
      <c r="T46" s="84">
        <v>0.59789999999999999</v>
      </c>
      <c r="U46" s="84">
        <v>0.39460000000000001</v>
      </c>
      <c r="V46" s="84">
        <v>0.43780000000000002</v>
      </c>
      <c r="W46" s="84">
        <v>0.67749999999999999</v>
      </c>
      <c r="X46" s="84">
        <v>0.42209999999999998</v>
      </c>
      <c r="Y46" s="84">
        <v>0.53879999999999995</v>
      </c>
      <c r="Z46" s="84">
        <v>0.48070000000000002</v>
      </c>
      <c r="AA46" s="84">
        <v>0.51619999999999999</v>
      </c>
      <c r="AD46" s="92" t="s">
        <v>112</v>
      </c>
      <c r="AE46" s="84">
        <v>0.42070000000000002</v>
      </c>
      <c r="AF46" s="84">
        <v>0.47339999999999999</v>
      </c>
      <c r="AH46" s="92" t="s">
        <v>112</v>
      </c>
      <c r="AI46" s="84">
        <v>0.57720000000000005</v>
      </c>
      <c r="AJ46" s="84">
        <v>0.68259999999999998</v>
      </c>
      <c r="AL46" s="92" t="s">
        <v>112</v>
      </c>
      <c r="AM46" s="84">
        <v>0.63390000000000002</v>
      </c>
      <c r="AN46" s="84">
        <v>9.3200000000000005E-2</v>
      </c>
      <c r="AP46" s="92" t="s">
        <v>112</v>
      </c>
      <c r="AQ46" s="84">
        <v>0.75339999999999996</v>
      </c>
      <c r="AR46" s="84">
        <v>4.5699999999999998E-2</v>
      </c>
    </row>
    <row r="47" spans="1:44">
      <c r="A47" s="142"/>
      <c r="B47" s="142"/>
      <c r="C47" s="5">
        <v>1.875</v>
      </c>
      <c r="D47" s="84">
        <v>0</v>
      </c>
      <c r="E47" s="84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0.54139999999999999</v>
      </c>
      <c r="Q47" s="84">
        <v>0.67379999999999995</v>
      </c>
      <c r="R47" s="84">
        <v>0.17100000000000001</v>
      </c>
      <c r="S47" s="84">
        <v>0.62190000000000001</v>
      </c>
      <c r="T47" s="84">
        <v>0.67379999999999995</v>
      </c>
      <c r="U47" s="84">
        <v>0.42470000000000002</v>
      </c>
      <c r="V47" s="84">
        <v>0.501</v>
      </c>
      <c r="W47" s="84">
        <v>0.71299999999999997</v>
      </c>
      <c r="X47" s="84">
        <v>0.37509999999999999</v>
      </c>
      <c r="Y47" s="84">
        <v>0.51519999999999999</v>
      </c>
      <c r="Z47" s="84">
        <v>0.44280000000000003</v>
      </c>
      <c r="AA47" s="84">
        <v>0.50590000000000002</v>
      </c>
      <c r="AD47" s="92" t="s">
        <v>113</v>
      </c>
      <c r="AE47" s="84">
        <v>0.3856</v>
      </c>
      <c r="AF47" s="84">
        <v>0.49890000000000001</v>
      </c>
      <c r="AH47" s="92" t="s">
        <v>113</v>
      </c>
      <c r="AI47" s="84">
        <v>0.57250000000000001</v>
      </c>
      <c r="AJ47" s="84">
        <v>0.68530000000000002</v>
      </c>
      <c r="AL47" s="92" t="s">
        <v>113</v>
      </c>
      <c r="AM47" s="84">
        <v>0.52800000000000002</v>
      </c>
      <c r="AN47" s="84">
        <v>0.1522</v>
      </c>
      <c r="AP47" s="92" t="s">
        <v>113</v>
      </c>
      <c r="AQ47" s="84">
        <v>0.7248</v>
      </c>
      <c r="AR47" s="84">
        <v>6.6400000000000001E-2</v>
      </c>
    </row>
    <row r="48" spans="1:44">
      <c r="A48" s="142"/>
      <c r="B48" s="142"/>
      <c r="C48" s="5">
        <v>1.9166666666666701</v>
      </c>
      <c r="D48" s="84">
        <v>0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0.54100000000000004</v>
      </c>
      <c r="Q48" s="84">
        <v>0.7208</v>
      </c>
      <c r="R48" s="84">
        <v>0.17730000000000001</v>
      </c>
      <c r="S48" s="84">
        <v>0.65980000000000005</v>
      </c>
      <c r="T48" s="84">
        <v>0.7208</v>
      </c>
      <c r="U48" s="84">
        <v>0.44030000000000002</v>
      </c>
      <c r="V48" s="84">
        <v>0.49690000000000001</v>
      </c>
      <c r="W48" s="84">
        <v>0.71579999999999999</v>
      </c>
      <c r="X48" s="84">
        <v>0.32650000000000001</v>
      </c>
      <c r="Y48" s="84">
        <v>0.57120000000000004</v>
      </c>
      <c r="Z48" s="84">
        <v>0.3604</v>
      </c>
      <c r="AA48" s="84">
        <v>0.46160000000000001</v>
      </c>
      <c r="AD48" s="92" t="s">
        <v>114</v>
      </c>
      <c r="AE48" s="84">
        <v>0.41799999999999998</v>
      </c>
      <c r="AF48" s="84">
        <v>0.59940000000000004</v>
      </c>
      <c r="AH48" s="92" t="s">
        <v>114</v>
      </c>
      <c r="AI48" s="84">
        <v>0.56859999999999999</v>
      </c>
      <c r="AJ48" s="84">
        <v>0.76459999999999995</v>
      </c>
      <c r="AL48" s="92" t="s">
        <v>114</v>
      </c>
      <c r="AM48" s="84">
        <v>0.52359999999999995</v>
      </c>
      <c r="AN48" s="84">
        <v>0.2046</v>
      </c>
      <c r="AP48" s="92" t="s">
        <v>114</v>
      </c>
      <c r="AQ48" s="84">
        <v>0.68030000000000002</v>
      </c>
      <c r="AR48" s="84">
        <v>7.9000000000000001E-2</v>
      </c>
    </row>
    <row r="49" spans="1:44">
      <c r="A49" s="142"/>
      <c r="B49" s="142"/>
      <c r="C49" s="5">
        <v>1.9583333333333299</v>
      </c>
      <c r="D49" s="84">
        <v>0</v>
      </c>
      <c r="E49" s="84">
        <v>0</v>
      </c>
      <c r="F49" s="84">
        <v>0</v>
      </c>
      <c r="G49" s="84">
        <v>0</v>
      </c>
      <c r="H49" s="84">
        <v>0</v>
      </c>
      <c r="I49" s="84">
        <v>0</v>
      </c>
      <c r="J49" s="84">
        <v>0</v>
      </c>
      <c r="K49" s="84">
        <v>0</v>
      </c>
      <c r="L49" s="84">
        <v>0</v>
      </c>
      <c r="M49" s="84">
        <v>0</v>
      </c>
      <c r="N49" s="84">
        <v>0</v>
      </c>
      <c r="O49" s="84">
        <v>0</v>
      </c>
      <c r="P49" s="84">
        <v>0.43430000000000002</v>
      </c>
      <c r="Q49" s="84">
        <v>0.49940000000000001</v>
      </c>
      <c r="R49" s="84">
        <v>0.14760000000000001</v>
      </c>
      <c r="S49" s="84">
        <v>0.5444</v>
      </c>
      <c r="T49" s="84">
        <v>0.49940000000000001</v>
      </c>
      <c r="U49" s="84">
        <v>0.34910000000000002</v>
      </c>
      <c r="V49" s="84">
        <v>0.44209999999999999</v>
      </c>
      <c r="W49" s="84">
        <v>0.61980000000000002</v>
      </c>
      <c r="X49" s="84">
        <v>0.1502</v>
      </c>
      <c r="Y49" s="84">
        <v>0.3745</v>
      </c>
      <c r="Z49" s="84">
        <v>0.40150000000000002</v>
      </c>
      <c r="AA49" s="84">
        <v>0.4254</v>
      </c>
      <c r="AD49" s="92" t="s">
        <v>115</v>
      </c>
      <c r="AE49" s="84">
        <v>0.47739999999999999</v>
      </c>
      <c r="AF49" s="84">
        <v>0.69189999999999996</v>
      </c>
      <c r="AH49" s="92" t="s">
        <v>115</v>
      </c>
      <c r="AI49" s="84">
        <v>0.59760000000000002</v>
      </c>
      <c r="AJ49" s="84">
        <v>0.77170000000000005</v>
      </c>
      <c r="AL49" s="92" t="s">
        <v>115</v>
      </c>
      <c r="AM49" s="84">
        <v>0.55169999999999997</v>
      </c>
      <c r="AN49" s="84">
        <v>0.2369</v>
      </c>
      <c r="AP49" s="92" t="s">
        <v>115</v>
      </c>
      <c r="AQ49" s="84">
        <v>0.60499999999999998</v>
      </c>
      <c r="AR49" s="84">
        <v>0.1331</v>
      </c>
    </row>
    <row r="50" spans="1:44">
      <c r="A50" s="142"/>
      <c r="B50" s="142"/>
      <c r="C50" s="5">
        <v>2</v>
      </c>
      <c r="D50" s="84">
        <v>0</v>
      </c>
      <c r="E50" s="84">
        <v>0</v>
      </c>
      <c r="F50" s="84">
        <v>0</v>
      </c>
      <c r="G50" s="84">
        <v>0</v>
      </c>
      <c r="H50" s="84">
        <v>0</v>
      </c>
      <c r="I50" s="84">
        <v>0</v>
      </c>
      <c r="J50" s="84">
        <v>0</v>
      </c>
      <c r="K50" s="84">
        <v>0</v>
      </c>
      <c r="L50" s="84">
        <v>0</v>
      </c>
      <c r="M50" s="84">
        <v>0</v>
      </c>
      <c r="N50" s="84">
        <v>0</v>
      </c>
      <c r="O50" s="84">
        <v>0</v>
      </c>
      <c r="P50" s="84">
        <v>0.42099999999999999</v>
      </c>
      <c r="Q50" s="84">
        <v>0.45450000000000002</v>
      </c>
      <c r="R50" s="84">
        <v>0.13120000000000001</v>
      </c>
      <c r="S50" s="84">
        <v>0.47110000000000002</v>
      </c>
      <c r="T50" s="84">
        <v>0.45450000000000002</v>
      </c>
      <c r="U50" s="84">
        <v>0.31890000000000002</v>
      </c>
      <c r="V50" s="84">
        <v>0.37690000000000001</v>
      </c>
      <c r="W50" s="84">
        <v>0.53310000000000002</v>
      </c>
      <c r="X50" s="84">
        <v>0.25779999999999997</v>
      </c>
      <c r="Y50" s="84">
        <v>0.33239999999999997</v>
      </c>
      <c r="Z50" s="84">
        <v>0.39169999999999999</v>
      </c>
      <c r="AA50" s="84">
        <v>0.40400000000000003</v>
      </c>
      <c r="AD50" s="92" t="s">
        <v>116</v>
      </c>
      <c r="AE50" s="84">
        <v>0.55069999999999997</v>
      </c>
      <c r="AF50" s="84">
        <v>0.79830000000000001</v>
      </c>
      <c r="AH50" s="92" t="s">
        <v>116</v>
      </c>
      <c r="AI50" s="84">
        <v>0.62219999999999998</v>
      </c>
      <c r="AJ50" s="84">
        <v>0.80449999999999999</v>
      </c>
      <c r="AL50" s="92" t="s">
        <v>116</v>
      </c>
      <c r="AM50" s="84">
        <v>0.51890000000000003</v>
      </c>
      <c r="AN50" s="84">
        <v>0.22370000000000001</v>
      </c>
      <c r="AP50" s="92" t="s">
        <v>116</v>
      </c>
      <c r="AQ50" s="84">
        <v>0.52449999999999997</v>
      </c>
      <c r="AR50" s="84">
        <v>0.14979999999999999</v>
      </c>
    </row>
    <row r="51" spans="1:44">
      <c r="A51" s="142" t="s">
        <v>74</v>
      </c>
      <c r="B51" s="142" t="s">
        <v>86</v>
      </c>
      <c r="C51" s="5">
        <v>2.0416666666666701</v>
      </c>
      <c r="D51" s="84">
        <v>0</v>
      </c>
      <c r="E51" s="84">
        <v>0</v>
      </c>
      <c r="F51" s="84">
        <v>0</v>
      </c>
      <c r="G51" s="84">
        <v>0</v>
      </c>
      <c r="H51" s="84">
        <v>0</v>
      </c>
      <c r="I51" s="84">
        <v>0</v>
      </c>
      <c r="J51" s="84">
        <v>0</v>
      </c>
      <c r="K51" s="84">
        <v>0</v>
      </c>
      <c r="L51" s="84">
        <v>0</v>
      </c>
      <c r="M51" s="84">
        <v>0</v>
      </c>
      <c r="N51" s="84">
        <v>0</v>
      </c>
      <c r="O51" s="84">
        <v>0</v>
      </c>
      <c r="P51" s="84">
        <v>0.40189999999999998</v>
      </c>
      <c r="Q51" s="84">
        <v>0.438</v>
      </c>
      <c r="R51" s="84">
        <v>0.1198</v>
      </c>
      <c r="S51" s="84">
        <v>0.49099999999999999</v>
      </c>
      <c r="T51" s="84">
        <v>0.438</v>
      </c>
      <c r="U51" s="84">
        <v>0.31090000000000001</v>
      </c>
      <c r="V51" s="84">
        <v>0.5272</v>
      </c>
      <c r="W51" s="84">
        <v>0.66320000000000001</v>
      </c>
      <c r="X51" s="84">
        <v>0.49769999999999998</v>
      </c>
      <c r="Y51" s="84">
        <v>0.43030000000000002</v>
      </c>
      <c r="Z51" s="84">
        <v>0.3493</v>
      </c>
      <c r="AA51" s="84">
        <v>0.46089999999999998</v>
      </c>
      <c r="AD51" s="92" t="s">
        <v>117</v>
      </c>
      <c r="AE51" s="84">
        <v>0.3165</v>
      </c>
      <c r="AF51" s="84">
        <v>0.68169999999999997</v>
      </c>
      <c r="AH51" s="92" t="s">
        <v>117</v>
      </c>
      <c r="AI51" s="84">
        <v>0.53659999999999997</v>
      </c>
      <c r="AJ51" s="84">
        <v>0.6855</v>
      </c>
      <c r="AL51" s="92" t="s">
        <v>117</v>
      </c>
      <c r="AM51" s="84">
        <v>0.50019999999999998</v>
      </c>
      <c r="AN51" s="84">
        <v>0.2402</v>
      </c>
      <c r="AP51" s="92" t="s">
        <v>117</v>
      </c>
      <c r="AQ51" s="84">
        <v>0.50180000000000002</v>
      </c>
      <c r="AR51" s="84">
        <v>0.222</v>
      </c>
    </row>
    <row r="52" spans="1:44">
      <c r="A52" s="142"/>
      <c r="B52" s="142"/>
      <c r="C52" s="5">
        <v>2.0833333333333299</v>
      </c>
      <c r="D52" s="84">
        <v>0</v>
      </c>
      <c r="E52" s="84">
        <v>0</v>
      </c>
      <c r="F52" s="84">
        <v>0</v>
      </c>
      <c r="G52" s="84">
        <v>0</v>
      </c>
      <c r="H52" s="84">
        <v>0</v>
      </c>
      <c r="I52" s="84">
        <v>0</v>
      </c>
      <c r="J52" s="84">
        <v>0</v>
      </c>
      <c r="K52" s="84">
        <v>0</v>
      </c>
      <c r="L52" s="84">
        <v>0</v>
      </c>
      <c r="M52" s="84">
        <v>0</v>
      </c>
      <c r="N52" s="84">
        <v>0</v>
      </c>
      <c r="O52" s="84">
        <v>0</v>
      </c>
      <c r="P52" s="84">
        <v>0.43819999999999998</v>
      </c>
      <c r="Q52" s="84">
        <v>0.51980000000000004</v>
      </c>
      <c r="R52" s="84">
        <v>0.11609999999999999</v>
      </c>
      <c r="S52" s="84">
        <v>0.49270000000000003</v>
      </c>
      <c r="T52" s="84">
        <v>0.51980000000000004</v>
      </c>
      <c r="U52" s="84">
        <v>0.32969999999999999</v>
      </c>
      <c r="V52" s="84">
        <v>0.44400000000000001</v>
      </c>
      <c r="W52" s="84">
        <v>0.66320000000000001</v>
      </c>
      <c r="X52" s="84">
        <v>0.4995</v>
      </c>
      <c r="Y52" s="84">
        <v>0.40949999999999998</v>
      </c>
      <c r="Z52" s="84">
        <v>0.41720000000000002</v>
      </c>
      <c r="AA52" s="84">
        <v>0.48480000000000001</v>
      </c>
      <c r="AD52" s="92" t="s">
        <v>118</v>
      </c>
      <c r="AE52" s="84">
        <v>0</v>
      </c>
      <c r="AF52" s="84">
        <v>0</v>
      </c>
      <c r="AH52" s="92" t="s">
        <v>118</v>
      </c>
      <c r="AI52" s="84">
        <v>0.11360000000000001</v>
      </c>
      <c r="AJ52" s="84">
        <v>0.2979</v>
      </c>
      <c r="AL52" s="92" t="s">
        <v>118</v>
      </c>
      <c r="AM52" s="84">
        <v>0.50449999999999995</v>
      </c>
      <c r="AN52" s="84">
        <v>0.22489999999999999</v>
      </c>
      <c r="AP52" s="92" t="s">
        <v>118</v>
      </c>
      <c r="AQ52" s="84">
        <v>0.50780000000000003</v>
      </c>
      <c r="AR52" s="84">
        <v>0.23799999999999999</v>
      </c>
    </row>
    <row r="53" spans="1:44">
      <c r="A53" s="142"/>
      <c r="B53" s="142"/>
      <c r="C53" s="5">
        <v>2.125</v>
      </c>
      <c r="D53" s="84">
        <v>0</v>
      </c>
      <c r="E53" s="84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0.38950000000000001</v>
      </c>
      <c r="Q53" s="84">
        <v>0.59609999999999996</v>
      </c>
      <c r="R53" s="84">
        <v>0.1198</v>
      </c>
      <c r="S53" s="84">
        <v>0.51819999999999999</v>
      </c>
      <c r="T53" s="84">
        <v>0.59609999999999996</v>
      </c>
      <c r="U53" s="84">
        <v>0.33160000000000001</v>
      </c>
      <c r="V53" s="84">
        <v>0.40279999999999999</v>
      </c>
      <c r="W53" s="84">
        <v>0.6472</v>
      </c>
      <c r="X53" s="84">
        <v>0.54510000000000003</v>
      </c>
      <c r="Y53" s="84">
        <v>0.43059999999999998</v>
      </c>
      <c r="Z53" s="84">
        <v>0.36859999999999998</v>
      </c>
      <c r="AA53" s="84">
        <v>0.45829999999999999</v>
      </c>
      <c r="AD53" s="92" t="s">
        <v>119</v>
      </c>
      <c r="AE53" s="84">
        <v>0</v>
      </c>
      <c r="AF53" s="84">
        <v>0</v>
      </c>
      <c r="AH53" s="92" t="s">
        <v>119</v>
      </c>
      <c r="AI53" s="84">
        <v>0</v>
      </c>
      <c r="AJ53" s="84">
        <v>5.1999999999999998E-3</v>
      </c>
      <c r="AL53" s="92" t="s">
        <v>119</v>
      </c>
      <c r="AM53" s="84">
        <v>0.51449999999999996</v>
      </c>
      <c r="AN53" s="84">
        <v>0.21970000000000001</v>
      </c>
      <c r="AP53" s="92" t="s">
        <v>119</v>
      </c>
      <c r="AQ53" s="84">
        <v>0.57620000000000005</v>
      </c>
      <c r="AR53" s="84">
        <v>0.26850000000000002</v>
      </c>
    </row>
    <row r="54" spans="1:44">
      <c r="A54" s="142"/>
      <c r="B54" s="142"/>
      <c r="C54" s="5">
        <v>2.1666666666666701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0.36109999999999998</v>
      </c>
      <c r="Q54" s="84">
        <v>0.50370000000000004</v>
      </c>
      <c r="R54" s="84">
        <v>0.1295</v>
      </c>
      <c r="S54" s="84">
        <v>0.51539999999999997</v>
      </c>
      <c r="T54" s="84">
        <v>0.50370000000000004</v>
      </c>
      <c r="U54" s="84">
        <v>0.31590000000000001</v>
      </c>
      <c r="V54" s="84">
        <v>0.44219999999999998</v>
      </c>
      <c r="W54" s="84">
        <v>0.68740000000000001</v>
      </c>
      <c r="X54" s="84">
        <v>0.58819999999999995</v>
      </c>
      <c r="Y54" s="84">
        <v>0.45679999999999998</v>
      </c>
      <c r="Z54" s="84">
        <v>0.3397</v>
      </c>
      <c r="AA54" s="84">
        <v>0.46339999999999998</v>
      </c>
      <c r="AD54" s="92" t="s">
        <v>120</v>
      </c>
      <c r="AE54" s="84">
        <v>0</v>
      </c>
      <c r="AF54" s="84">
        <v>0</v>
      </c>
      <c r="AH54" s="92" t="s">
        <v>120</v>
      </c>
      <c r="AI54" s="84">
        <v>0</v>
      </c>
      <c r="AJ54" s="84">
        <v>0</v>
      </c>
      <c r="AL54" s="92" t="s">
        <v>120</v>
      </c>
      <c r="AM54" s="84">
        <v>0.56889999999999996</v>
      </c>
      <c r="AN54" s="84">
        <v>0.21940000000000001</v>
      </c>
      <c r="AP54" s="92" t="s">
        <v>120</v>
      </c>
      <c r="AQ54" s="84">
        <v>0.6905</v>
      </c>
      <c r="AR54" s="84">
        <v>0.2432</v>
      </c>
    </row>
    <row r="55" spans="1:44">
      <c r="A55" s="142"/>
      <c r="B55" s="142"/>
      <c r="C55" s="5">
        <v>2.2083333333333299</v>
      </c>
      <c r="D55" s="84">
        <v>0</v>
      </c>
      <c r="E55" s="84">
        <v>0</v>
      </c>
      <c r="F55" s="84">
        <v>0</v>
      </c>
      <c r="G55" s="84">
        <v>0</v>
      </c>
      <c r="H55" s="84">
        <v>0</v>
      </c>
      <c r="I55" s="84">
        <v>0</v>
      </c>
      <c r="J55" s="84">
        <v>0</v>
      </c>
      <c r="K55" s="84">
        <v>0</v>
      </c>
      <c r="L55" s="84">
        <v>0</v>
      </c>
      <c r="M55" s="84">
        <v>0</v>
      </c>
      <c r="N55" s="84">
        <v>0</v>
      </c>
      <c r="O55" s="84">
        <v>0</v>
      </c>
      <c r="P55" s="84">
        <v>0.31390000000000001</v>
      </c>
      <c r="Q55" s="84">
        <v>0.47610000000000002</v>
      </c>
      <c r="R55" s="84">
        <v>0.1041</v>
      </c>
      <c r="S55" s="84">
        <v>0.42820000000000003</v>
      </c>
      <c r="T55" s="84">
        <v>0.47610000000000002</v>
      </c>
      <c r="U55" s="84">
        <v>0.27179999999999999</v>
      </c>
      <c r="V55" s="84">
        <v>0.48759999999999998</v>
      </c>
      <c r="W55" s="84">
        <v>0.66569999999999996</v>
      </c>
      <c r="X55" s="84">
        <v>0.5756</v>
      </c>
      <c r="Y55" s="84">
        <v>0.48220000000000002</v>
      </c>
      <c r="Z55" s="84">
        <v>0.28070000000000001</v>
      </c>
      <c r="AA55" s="84">
        <v>0.43380000000000002</v>
      </c>
      <c r="AD55" s="92" t="s">
        <v>121</v>
      </c>
      <c r="AE55" s="84">
        <v>0</v>
      </c>
      <c r="AF55" s="84">
        <v>0</v>
      </c>
      <c r="AH55" s="92" t="s">
        <v>121</v>
      </c>
      <c r="AI55" s="84">
        <v>0</v>
      </c>
      <c r="AJ55" s="84">
        <v>0</v>
      </c>
      <c r="AL55" s="92" t="s">
        <v>121</v>
      </c>
      <c r="AM55" s="84">
        <v>0.58689999999999998</v>
      </c>
      <c r="AN55" s="84">
        <v>0.22650000000000001</v>
      </c>
      <c r="AP55" s="92" t="s">
        <v>121</v>
      </c>
      <c r="AQ55" s="84">
        <v>0.753</v>
      </c>
      <c r="AR55" s="84">
        <v>0.23699999999999999</v>
      </c>
    </row>
    <row r="56" spans="1:44">
      <c r="A56" s="142"/>
      <c r="B56" s="142"/>
      <c r="C56" s="5">
        <v>2.25</v>
      </c>
      <c r="D56" s="84">
        <v>0</v>
      </c>
      <c r="E56" s="84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0.29120000000000001</v>
      </c>
      <c r="Q56" s="84">
        <v>0.44269999999999998</v>
      </c>
      <c r="R56" s="84">
        <v>0.1244</v>
      </c>
      <c r="S56" s="84">
        <v>0.46539999999999998</v>
      </c>
      <c r="T56" s="84">
        <v>0.44269999999999998</v>
      </c>
      <c r="U56" s="84">
        <v>0.27700000000000002</v>
      </c>
      <c r="V56" s="84">
        <v>0.56040000000000001</v>
      </c>
      <c r="W56" s="84">
        <v>0.62960000000000005</v>
      </c>
      <c r="X56" s="84">
        <v>0.69040000000000001</v>
      </c>
      <c r="Y56" s="84">
        <v>0.54069999999999996</v>
      </c>
      <c r="Z56" s="84">
        <v>0.29360000000000003</v>
      </c>
      <c r="AA56" s="84">
        <v>0.45600000000000002</v>
      </c>
      <c r="AD56" s="92" t="s">
        <v>122</v>
      </c>
      <c r="AE56" s="84">
        <v>0</v>
      </c>
      <c r="AF56" s="84">
        <v>0</v>
      </c>
      <c r="AH56" s="92" t="s">
        <v>122</v>
      </c>
      <c r="AI56" s="84">
        <v>0</v>
      </c>
      <c r="AJ56" s="84">
        <v>0</v>
      </c>
      <c r="AL56" s="92" t="s">
        <v>122</v>
      </c>
      <c r="AM56" s="84">
        <v>0.625</v>
      </c>
      <c r="AN56" s="84">
        <v>0.24410000000000001</v>
      </c>
      <c r="AP56" s="92" t="s">
        <v>122</v>
      </c>
      <c r="AQ56" s="84">
        <v>0.75509999999999999</v>
      </c>
      <c r="AR56" s="84">
        <v>0.26579999999999998</v>
      </c>
    </row>
    <row r="57" spans="1:44">
      <c r="A57" s="142"/>
      <c r="B57" s="142"/>
      <c r="C57" s="5">
        <v>2.2916666666666701</v>
      </c>
      <c r="D57" s="84">
        <v>0</v>
      </c>
      <c r="E57" s="84">
        <v>0</v>
      </c>
      <c r="F57" s="84">
        <v>0</v>
      </c>
      <c r="G57" s="84">
        <v>0</v>
      </c>
      <c r="H57" s="84">
        <v>0</v>
      </c>
      <c r="I57" s="84">
        <v>0</v>
      </c>
      <c r="J57" s="84">
        <v>0</v>
      </c>
      <c r="K57" s="84">
        <v>3.3999999999999998E-3</v>
      </c>
      <c r="L57" s="84">
        <v>0</v>
      </c>
      <c r="M57" s="84">
        <v>0</v>
      </c>
      <c r="N57" s="84">
        <v>0</v>
      </c>
      <c r="O57" s="84">
        <v>6.9999999999999999E-4</v>
      </c>
      <c r="P57" s="84">
        <v>0.33929999999999999</v>
      </c>
      <c r="Q57" s="84">
        <v>0.45619999999999999</v>
      </c>
      <c r="R57" s="84">
        <v>9.9199999999999997E-2</v>
      </c>
      <c r="S57" s="84">
        <v>0.44409999999999999</v>
      </c>
      <c r="T57" s="84">
        <v>0.45619999999999999</v>
      </c>
      <c r="U57" s="84">
        <v>0.27779999999999999</v>
      </c>
      <c r="V57" s="84">
        <v>0.49330000000000002</v>
      </c>
      <c r="W57" s="84">
        <v>0.54259999999999997</v>
      </c>
      <c r="X57" s="84">
        <v>0.76880000000000004</v>
      </c>
      <c r="Y57" s="84">
        <v>0.56159999999999999</v>
      </c>
      <c r="Z57" s="84">
        <v>0.27839999999999998</v>
      </c>
      <c r="AA57" s="84">
        <v>0.43099999999999999</v>
      </c>
      <c r="AD57" s="92" t="s">
        <v>123</v>
      </c>
      <c r="AE57" s="84">
        <v>0</v>
      </c>
      <c r="AF57" s="84">
        <v>0</v>
      </c>
      <c r="AH57" s="92" t="s">
        <v>123</v>
      </c>
      <c r="AI57" s="84">
        <v>0</v>
      </c>
      <c r="AJ57" s="84">
        <v>0</v>
      </c>
      <c r="AL57" s="92" t="s">
        <v>123</v>
      </c>
      <c r="AM57" s="84">
        <v>0.59970000000000001</v>
      </c>
      <c r="AN57" s="84">
        <v>0.21260000000000001</v>
      </c>
      <c r="AP57" s="92" t="s">
        <v>123</v>
      </c>
      <c r="AQ57" s="84">
        <v>0.7923</v>
      </c>
      <c r="AR57" s="84">
        <v>0.25929999999999997</v>
      </c>
    </row>
    <row r="58" spans="1:44">
      <c r="A58" s="142"/>
      <c r="B58" s="142"/>
      <c r="C58" s="5">
        <v>2.3333333333333299</v>
      </c>
      <c r="D58" s="84">
        <v>0</v>
      </c>
      <c r="E58" s="84">
        <v>0</v>
      </c>
      <c r="F58" s="84">
        <v>0</v>
      </c>
      <c r="G58" s="84">
        <v>0</v>
      </c>
      <c r="H58" s="84">
        <v>0</v>
      </c>
      <c r="I58" s="84">
        <v>0</v>
      </c>
      <c r="J58" s="84">
        <v>0.14319999999999999</v>
      </c>
      <c r="K58" s="84">
        <v>0.18759999999999999</v>
      </c>
      <c r="L58" s="84">
        <v>2.35E-2</v>
      </c>
      <c r="M58" s="84">
        <v>0.1096</v>
      </c>
      <c r="N58" s="84">
        <v>6.0699999999999997E-2</v>
      </c>
      <c r="O58" s="84">
        <v>0.10489999999999999</v>
      </c>
      <c r="P58" s="84">
        <v>0.47789999999999999</v>
      </c>
      <c r="Q58" s="84">
        <v>0.40970000000000001</v>
      </c>
      <c r="R58" s="84">
        <v>8.2600000000000007E-2</v>
      </c>
      <c r="S58" s="84">
        <v>0.3735</v>
      </c>
      <c r="T58" s="84">
        <v>0.40970000000000001</v>
      </c>
      <c r="U58" s="84">
        <v>0.29070000000000001</v>
      </c>
      <c r="V58" s="84">
        <v>0.40460000000000002</v>
      </c>
      <c r="W58" s="84">
        <v>0.47760000000000002</v>
      </c>
      <c r="X58" s="84">
        <v>0.71020000000000005</v>
      </c>
      <c r="Y58" s="84">
        <v>0.57509999999999994</v>
      </c>
      <c r="Z58" s="84">
        <v>0.2238</v>
      </c>
      <c r="AA58" s="84">
        <v>0.37280000000000002</v>
      </c>
      <c r="AD58" s="92" t="s">
        <v>124</v>
      </c>
      <c r="AE58" s="84">
        <v>0</v>
      </c>
      <c r="AF58" s="84">
        <v>0</v>
      </c>
      <c r="AH58" s="92" t="s">
        <v>124</v>
      </c>
      <c r="AI58" s="84">
        <v>0</v>
      </c>
      <c r="AJ58" s="84">
        <v>0</v>
      </c>
      <c r="AL58" s="92" t="s">
        <v>124</v>
      </c>
      <c r="AM58" s="84">
        <v>0.5524</v>
      </c>
      <c r="AN58" s="84">
        <v>0.15590000000000001</v>
      </c>
      <c r="AP58" s="92" t="s">
        <v>124</v>
      </c>
      <c r="AQ58" s="84">
        <v>0.80049999999999999</v>
      </c>
      <c r="AR58" s="84">
        <v>0.13850000000000001</v>
      </c>
    </row>
    <row r="59" spans="1:44">
      <c r="A59" s="142"/>
      <c r="B59" s="142"/>
      <c r="C59" s="5">
        <v>2.375</v>
      </c>
      <c r="D59" s="84">
        <v>0</v>
      </c>
      <c r="E59" s="84">
        <v>4.1999999999999997E-3</v>
      </c>
      <c r="F59" s="84">
        <v>0</v>
      </c>
      <c r="G59" s="84">
        <v>0</v>
      </c>
      <c r="H59" s="84">
        <v>0</v>
      </c>
      <c r="I59" s="84">
        <v>8.0000000000000004E-4</v>
      </c>
      <c r="J59" s="84">
        <v>0.46210000000000001</v>
      </c>
      <c r="K59" s="84">
        <v>0.59119999999999995</v>
      </c>
      <c r="L59" s="84">
        <v>6.1400000000000003E-2</v>
      </c>
      <c r="M59" s="84">
        <v>0.40150000000000002</v>
      </c>
      <c r="N59" s="84">
        <v>0.4395</v>
      </c>
      <c r="O59" s="84">
        <v>0.39119999999999999</v>
      </c>
      <c r="P59" s="84">
        <v>0.4622</v>
      </c>
      <c r="Q59" s="84">
        <v>0.36780000000000002</v>
      </c>
      <c r="R59" s="84">
        <v>7.4200000000000002E-2</v>
      </c>
      <c r="S59" s="84">
        <v>0.3322</v>
      </c>
      <c r="T59" s="84">
        <v>0.36780000000000002</v>
      </c>
      <c r="U59" s="84">
        <v>0.26979999999999998</v>
      </c>
      <c r="V59" s="84">
        <v>0.35070000000000001</v>
      </c>
      <c r="W59" s="84">
        <v>0.4239</v>
      </c>
      <c r="X59" s="84">
        <v>0.65400000000000003</v>
      </c>
      <c r="Y59" s="84">
        <v>0.60470000000000002</v>
      </c>
      <c r="Z59" s="84">
        <v>0.19170000000000001</v>
      </c>
      <c r="AA59" s="84">
        <v>0.33329999999999999</v>
      </c>
    </row>
    <row r="60" spans="1:44">
      <c r="A60" s="142"/>
      <c r="B60" s="142"/>
      <c r="C60" s="5">
        <v>2.4166666666666701</v>
      </c>
      <c r="D60" s="84">
        <v>0.21820000000000001</v>
      </c>
      <c r="E60" s="84">
        <v>0.33510000000000001</v>
      </c>
      <c r="F60" s="84">
        <v>0</v>
      </c>
      <c r="G60" s="84">
        <v>0.19320000000000001</v>
      </c>
      <c r="H60" s="84">
        <v>0.1338</v>
      </c>
      <c r="I60" s="84">
        <v>0.17599999999999999</v>
      </c>
      <c r="J60" s="84">
        <v>0.65700000000000003</v>
      </c>
      <c r="K60" s="84">
        <v>0.78649999999999998</v>
      </c>
      <c r="L60" s="84">
        <v>0.2379</v>
      </c>
      <c r="M60" s="84">
        <v>0.62050000000000005</v>
      </c>
      <c r="N60" s="84">
        <v>0.69440000000000002</v>
      </c>
      <c r="O60" s="84">
        <v>0.59930000000000005</v>
      </c>
      <c r="P60" s="84">
        <v>0.4017</v>
      </c>
      <c r="Q60" s="84">
        <v>0.4138</v>
      </c>
      <c r="R60" s="84">
        <v>0.12529999999999999</v>
      </c>
      <c r="S60" s="84">
        <v>0.36859999999999998</v>
      </c>
      <c r="T60" s="84">
        <v>0.4138</v>
      </c>
      <c r="U60" s="84">
        <v>0.2858</v>
      </c>
      <c r="V60" s="84">
        <v>0.43059999999999998</v>
      </c>
      <c r="W60" s="84">
        <v>0.40689999999999998</v>
      </c>
      <c r="X60" s="84">
        <v>0.71360000000000001</v>
      </c>
      <c r="Y60" s="84">
        <v>0.68310000000000004</v>
      </c>
      <c r="Z60" s="84">
        <v>0.1779</v>
      </c>
      <c r="AA60" s="84">
        <v>0.34189999999999998</v>
      </c>
    </row>
    <row r="61" spans="1:44">
      <c r="A61" s="142"/>
      <c r="B61" s="142"/>
      <c r="C61" s="5">
        <v>2.4583333333333299</v>
      </c>
      <c r="D61" s="84">
        <v>0.50019999999999998</v>
      </c>
      <c r="E61" s="84">
        <v>0.74790000000000001</v>
      </c>
      <c r="F61" s="84">
        <v>0</v>
      </c>
      <c r="G61" s="84">
        <v>0.42459999999999998</v>
      </c>
      <c r="H61" s="84">
        <v>0.4501</v>
      </c>
      <c r="I61" s="84">
        <v>0.42459999999999998</v>
      </c>
      <c r="J61" s="84">
        <v>0.7329</v>
      </c>
      <c r="K61" s="84">
        <v>0.84079999999999999</v>
      </c>
      <c r="L61" s="84">
        <v>0.35870000000000002</v>
      </c>
      <c r="M61" s="84">
        <v>0.79490000000000005</v>
      </c>
      <c r="N61" s="84">
        <v>0.79339999999999999</v>
      </c>
      <c r="O61" s="84">
        <v>0.70420000000000005</v>
      </c>
      <c r="P61" s="84">
        <v>0.49280000000000002</v>
      </c>
      <c r="Q61" s="84">
        <v>0.56589999999999996</v>
      </c>
      <c r="R61" s="84">
        <v>0.12479999999999999</v>
      </c>
      <c r="S61" s="84">
        <v>0.505</v>
      </c>
      <c r="T61" s="84">
        <v>0.56589999999999996</v>
      </c>
      <c r="U61" s="84">
        <v>0.35649999999999998</v>
      </c>
      <c r="V61" s="84">
        <v>0.30059999999999998</v>
      </c>
      <c r="W61" s="84">
        <v>0.32500000000000001</v>
      </c>
      <c r="X61" s="84">
        <v>0.82330000000000003</v>
      </c>
      <c r="Y61" s="84">
        <v>0.65859999999999996</v>
      </c>
      <c r="Z61" s="84">
        <v>0.19869999999999999</v>
      </c>
      <c r="AA61" s="84">
        <v>0.3306</v>
      </c>
      <c r="AD61" s="144" t="s">
        <v>9</v>
      </c>
      <c r="AE61" s="144"/>
      <c r="AF61" s="144"/>
      <c r="AG61" s="144"/>
      <c r="AH61" s="144"/>
      <c r="AI61" s="144"/>
      <c r="AJ61" s="144"/>
      <c r="AK61" s="144"/>
      <c r="AL61" s="144"/>
      <c r="AM61" s="144"/>
      <c r="AN61" s="144"/>
      <c r="AO61" s="144"/>
      <c r="AP61" s="144"/>
      <c r="AQ61" s="144"/>
      <c r="AR61" s="144"/>
    </row>
    <row r="62" spans="1:44">
      <c r="A62" s="142"/>
      <c r="B62" s="142"/>
      <c r="C62" s="5">
        <v>2.5</v>
      </c>
      <c r="D62" s="84">
        <v>0.53339999999999999</v>
      </c>
      <c r="E62" s="84">
        <v>0.75070000000000003</v>
      </c>
      <c r="F62" s="84">
        <v>0.16800000000000001</v>
      </c>
      <c r="G62" s="84">
        <v>0.58299999999999996</v>
      </c>
      <c r="H62" s="84">
        <v>0.53269999999999995</v>
      </c>
      <c r="I62" s="84">
        <v>0.51359999999999995</v>
      </c>
      <c r="J62" s="84">
        <v>0.79430000000000001</v>
      </c>
      <c r="K62" s="84">
        <v>0.84340000000000004</v>
      </c>
      <c r="L62" s="84">
        <v>0.54959999999999998</v>
      </c>
      <c r="M62" s="84">
        <v>0.80669999999999997</v>
      </c>
      <c r="N62" s="84">
        <v>0.80520000000000003</v>
      </c>
      <c r="O62" s="84">
        <v>0.75990000000000002</v>
      </c>
      <c r="P62" s="84">
        <v>0.56930000000000003</v>
      </c>
      <c r="Q62" s="84">
        <v>0.55520000000000003</v>
      </c>
      <c r="R62" s="84">
        <v>0.1341</v>
      </c>
      <c r="S62" s="84">
        <v>0.5181</v>
      </c>
      <c r="T62" s="84">
        <v>0.55520000000000003</v>
      </c>
      <c r="U62" s="84">
        <v>0.3831</v>
      </c>
      <c r="V62" s="84">
        <v>0.27639999999999998</v>
      </c>
      <c r="W62" s="84">
        <v>0.35360000000000003</v>
      </c>
      <c r="X62" s="84">
        <v>0.82069999999999999</v>
      </c>
      <c r="Y62" s="84">
        <v>0.65359999999999996</v>
      </c>
      <c r="Z62" s="84">
        <v>0.27389999999999998</v>
      </c>
      <c r="AA62" s="84">
        <v>0.3715</v>
      </c>
      <c r="AE62" s="84" t="s">
        <v>99</v>
      </c>
      <c r="AI62" s="84" t="s">
        <v>100</v>
      </c>
      <c r="AM62" s="84" t="s">
        <v>98</v>
      </c>
      <c r="AQ62" s="84" t="s">
        <v>153</v>
      </c>
    </row>
    <row r="63" spans="1:44">
      <c r="A63" s="142"/>
      <c r="B63" s="142"/>
      <c r="C63" s="5">
        <v>2.5416666666666701</v>
      </c>
      <c r="D63" s="84">
        <v>0.57130000000000003</v>
      </c>
      <c r="E63" s="84">
        <v>0.74080000000000001</v>
      </c>
      <c r="F63" s="84">
        <v>0.33810000000000001</v>
      </c>
      <c r="G63" s="84">
        <v>0.67059999999999997</v>
      </c>
      <c r="H63" s="84">
        <v>0.5635</v>
      </c>
      <c r="I63" s="84">
        <v>0.57689999999999997</v>
      </c>
      <c r="J63" s="84">
        <v>0.78249999999999997</v>
      </c>
      <c r="K63" s="84">
        <v>0.83089999999999997</v>
      </c>
      <c r="L63" s="84">
        <v>0.67910000000000004</v>
      </c>
      <c r="M63" s="84">
        <v>0.80940000000000001</v>
      </c>
      <c r="N63" s="84">
        <v>0.79069999999999996</v>
      </c>
      <c r="O63" s="84">
        <v>0.77849999999999997</v>
      </c>
      <c r="P63" s="84">
        <v>0.53449999999999998</v>
      </c>
      <c r="Q63" s="84">
        <v>0.45250000000000001</v>
      </c>
      <c r="R63" s="84">
        <v>0.1129</v>
      </c>
      <c r="S63" s="84">
        <v>0.43680000000000002</v>
      </c>
      <c r="T63" s="84">
        <v>0.45250000000000001</v>
      </c>
      <c r="U63" s="84">
        <v>0.33650000000000002</v>
      </c>
      <c r="V63" s="84">
        <v>0.3347</v>
      </c>
      <c r="W63" s="84">
        <v>0.4108</v>
      </c>
      <c r="X63" s="84">
        <v>0.85229999999999995</v>
      </c>
      <c r="Y63" s="84">
        <v>0.70660000000000001</v>
      </c>
      <c r="Z63" s="84">
        <v>0.3518</v>
      </c>
      <c r="AA63" s="84">
        <v>0.43619999999999998</v>
      </c>
      <c r="AE63" s="84">
        <v>1</v>
      </c>
      <c r="AF63" s="84">
        <v>2</v>
      </c>
      <c r="AI63" s="84">
        <v>1</v>
      </c>
      <c r="AJ63" s="84">
        <v>2</v>
      </c>
      <c r="AM63" s="84">
        <v>1</v>
      </c>
      <c r="AN63" s="84">
        <v>2</v>
      </c>
      <c r="AQ63" s="84">
        <v>1</v>
      </c>
      <c r="AR63" s="84">
        <v>2</v>
      </c>
    </row>
    <row r="64" spans="1:44">
      <c r="A64" s="142"/>
      <c r="B64" s="142"/>
      <c r="C64" s="5">
        <v>2.5833333333333299</v>
      </c>
      <c r="D64" s="84">
        <v>0.58599999999999997</v>
      </c>
      <c r="E64" s="84">
        <v>0.74480000000000002</v>
      </c>
      <c r="F64" s="84">
        <v>0.44529999999999997</v>
      </c>
      <c r="G64" s="84">
        <v>0.66249999999999998</v>
      </c>
      <c r="H64" s="84">
        <v>0.43669999999999998</v>
      </c>
      <c r="I64" s="84">
        <v>0.57509999999999994</v>
      </c>
      <c r="J64" s="84">
        <v>0.77729999999999999</v>
      </c>
      <c r="K64" s="84">
        <v>0.83540000000000003</v>
      </c>
      <c r="L64" s="84">
        <v>0.81720000000000004</v>
      </c>
      <c r="M64" s="84">
        <v>0.81320000000000003</v>
      </c>
      <c r="N64" s="84">
        <v>0.77</v>
      </c>
      <c r="O64" s="84">
        <v>0.80259999999999998</v>
      </c>
      <c r="P64" s="84">
        <v>0.49659999999999999</v>
      </c>
      <c r="Q64" s="84">
        <v>0.35160000000000002</v>
      </c>
      <c r="R64" s="84">
        <v>0.1381</v>
      </c>
      <c r="S64" s="84">
        <v>0.35770000000000002</v>
      </c>
      <c r="T64" s="84">
        <v>0.35160000000000002</v>
      </c>
      <c r="U64" s="84">
        <v>0.30819999999999997</v>
      </c>
      <c r="V64" s="84">
        <v>0.29409999999999997</v>
      </c>
      <c r="W64" s="84">
        <v>0.3765</v>
      </c>
      <c r="X64" s="84">
        <v>0.86709999999999998</v>
      </c>
      <c r="Y64" s="84">
        <v>0.70750000000000002</v>
      </c>
      <c r="Z64" s="84">
        <v>0.31819999999999998</v>
      </c>
      <c r="AA64" s="84">
        <v>0.40870000000000001</v>
      </c>
      <c r="AD64" s="92" t="s">
        <v>101</v>
      </c>
      <c r="AE64" s="84">
        <v>0</v>
      </c>
      <c r="AF64" s="84">
        <v>0</v>
      </c>
      <c r="AH64" s="92" t="s">
        <v>101</v>
      </c>
      <c r="AI64" s="84">
        <v>0</v>
      </c>
      <c r="AJ64" s="84">
        <v>0</v>
      </c>
      <c r="AL64" s="92" t="s">
        <v>101</v>
      </c>
      <c r="AM64" s="84">
        <v>0.70789999999999997</v>
      </c>
      <c r="AN64" s="84">
        <v>0.38779999999999998</v>
      </c>
      <c r="AP64" s="92" t="s">
        <v>101</v>
      </c>
      <c r="AQ64" s="84">
        <v>0.67430000000000001</v>
      </c>
      <c r="AR64" s="84">
        <v>0.35709999999999997</v>
      </c>
    </row>
    <row r="65" spans="1:44">
      <c r="A65" s="142"/>
      <c r="B65" s="142"/>
      <c r="C65" s="5">
        <v>2.625</v>
      </c>
      <c r="D65" s="84">
        <v>0.58509999999999995</v>
      </c>
      <c r="E65" s="84">
        <v>0.75080000000000002</v>
      </c>
      <c r="F65" s="84">
        <v>0.57120000000000004</v>
      </c>
      <c r="G65" s="84">
        <v>0.66739999999999999</v>
      </c>
      <c r="H65" s="84">
        <v>0.56369999999999998</v>
      </c>
      <c r="I65" s="84">
        <v>0.62770000000000004</v>
      </c>
      <c r="J65" s="84">
        <v>0.77939999999999998</v>
      </c>
      <c r="K65" s="84">
        <v>0.84830000000000005</v>
      </c>
      <c r="L65" s="84">
        <v>0.82110000000000005</v>
      </c>
      <c r="M65" s="84">
        <v>0.79210000000000003</v>
      </c>
      <c r="N65" s="84">
        <v>0.77470000000000006</v>
      </c>
      <c r="O65" s="84">
        <v>0.80310000000000004</v>
      </c>
      <c r="P65" s="84">
        <v>0.4158</v>
      </c>
      <c r="Q65" s="84">
        <v>0.35360000000000003</v>
      </c>
      <c r="R65" s="84">
        <v>0.11219999999999999</v>
      </c>
      <c r="S65" s="84">
        <v>0.3715</v>
      </c>
      <c r="T65" s="84">
        <v>0.35360000000000003</v>
      </c>
      <c r="U65" s="84">
        <v>0.27800000000000002</v>
      </c>
      <c r="V65" s="84">
        <v>0.34320000000000001</v>
      </c>
      <c r="W65" s="84">
        <v>0.43909999999999999</v>
      </c>
      <c r="X65" s="84">
        <v>0.90169999999999995</v>
      </c>
      <c r="Y65" s="84">
        <v>0.69840000000000002</v>
      </c>
      <c r="Z65" s="84">
        <v>0.3538</v>
      </c>
      <c r="AA65" s="84">
        <v>0.44979999999999998</v>
      </c>
      <c r="AD65" s="92" t="s">
        <v>102</v>
      </c>
      <c r="AE65" s="84">
        <v>0</v>
      </c>
      <c r="AF65" s="84">
        <v>0</v>
      </c>
      <c r="AH65" s="92" t="s">
        <v>102</v>
      </c>
      <c r="AI65" s="84">
        <v>0</v>
      </c>
      <c r="AJ65" s="84">
        <v>0</v>
      </c>
      <c r="AL65" s="92" t="s">
        <v>102</v>
      </c>
      <c r="AM65" s="84">
        <v>0.63109999999999999</v>
      </c>
      <c r="AN65" s="84">
        <v>0.3715</v>
      </c>
      <c r="AP65" s="92" t="s">
        <v>102</v>
      </c>
      <c r="AQ65" s="84">
        <v>0.62590000000000001</v>
      </c>
      <c r="AR65" s="84">
        <v>0.36870000000000003</v>
      </c>
    </row>
    <row r="66" spans="1:44">
      <c r="A66" s="142"/>
      <c r="B66" s="142"/>
      <c r="C66" s="5">
        <v>2.6666666666666701</v>
      </c>
      <c r="D66" s="84">
        <v>0.51700000000000002</v>
      </c>
      <c r="E66" s="84">
        <v>0.73209999999999997</v>
      </c>
      <c r="F66" s="84">
        <v>0.56399999999999995</v>
      </c>
      <c r="G66" s="84">
        <v>0.64229999999999998</v>
      </c>
      <c r="H66" s="84">
        <v>0.54169999999999996</v>
      </c>
      <c r="I66" s="84">
        <v>0.59940000000000004</v>
      </c>
      <c r="J66" s="84">
        <v>0.72040000000000004</v>
      </c>
      <c r="K66" s="84">
        <v>0.82569999999999999</v>
      </c>
      <c r="L66" s="84">
        <v>0.75700000000000001</v>
      </c>
      <c r="M66" s="84">
        <v>0.78310000000000002</v>
      </c>
      <c r="N66" s="84">
        <v>0.74380000000000002</v>
      </c>
      <c r="O66" s="84">
        <v>0.76600000000000001</v>
      </c>
      <c r="P66" s="84">
        <v>0.42130000000000001</v>
      </c>
      <c r="Q66" s="84">
        <v>0.374</v>
      </c>
      <c r="R66" s="84">
        <v>0.1163</v>
      </c>
      <c r="S66" s="84">
        <v>0.33119999999999999</v>
      </c>
      <c r="T66" s="84">
        <v>0.374</v>
      </c>
      <c r="U66" s="84">
        <v>0.27560000000000001</v>
      </c>
      <c r="V66" s="84">
        <v>0.3926</v>
      </c>
      <c r="W66" s="84">
        <v>0.52439999999999998</v>
      </c>
      <c r="X66" s="84">
        <v>0.89090000000000003</v>
      </c>
      <c r="Y66" s="84">
        <v>0.74560000000000004</v>
      </c>
      <c r="Z66" s="84">
        <v>0.4345</v>
      </c>
      <c r="AA66" s="84">
        <v>0.5161</v>
      </c>
      <c r="AD66" s="92" t="s">
        <v>103</v>
      </c>
      <c r="AE66" s="84">
        <v>0</v>
      </c>
      <c r="AF66" s="84">
        <v>0</v>
      </c>
      <c r="AH66" s="92" t="s">
        <v>103</v>
      </c>
      <c r="AI66" s="84">
        <v>0</v>
      </c>
      <c r="AJ66" s="84">
        <v>0</v>
      </c>
      <c r="AL66" s="92" t="s">
        <v>103</v>
      </c>
      <c r="AM66" s="84">
        <v>0.61060000000000003</v>
      </c>
      <c r="AN66" s="84">
        <v>0.3347</v>
      </c>
      <c r="AP66" s="92" t="s">
        <v>103</v>
      </c>
      <c r="AQ66" s="84">
        <v>0.59950000000000003</v>
      </c>
      <c r="AR66" s="84">
        <v>0.36499999999999999</v>
      </c>
    </row>
    <row r="67" spans="1:44">
      <c r="A67" s="142"/>
      <c r="B67" s="142"/>
      <c r="C67" s="5">
        <v>2.7083333333333299</v>
      </c>
      <c r="D67" s="84">
        <v>0.36380000000000001</v>
      </c>
      <c r="E67" s="84">
        <v>0.5514</v>
      </c>
      <c r="F67" s="84">
        <v>0.33750000000000002</v>
      </c>
      <c r="G67" s="84">
        <v>0.51870000000000005</v>
      </c>
      <c r="H67" s="84">
        <v>0.34749999999999998</v>
      </c>
      <c r="I67" s="84">
        <v>0.42380000000000001</v>
      </c>
      <c r="J67" s="84">
        <v>0.56579999999999997</v>
      </c>
      <c r="K67" s="84">
        <v>0.65559999999999996</v>
      </c>
      <c r="L67" s="84">
        <v>0.50509999999999999</v>
      </c>
      <c r="M67" s="84">
        <v>0.64729999999999999</v>
      </c>
      <c r="N67" s="84">
        <v>0.62690000000000001</v>
      </c>
      <c r="O67" s="84">
        <v>0.60009999999999997</v>
      </c>
      <c r="P67" s="84">
        <v>0.40389999999999998</v>
      </c>
      <c r="Q67" s="84">
        <v>0.37119999999999997</v>
      </c>
      <c r="R67" s="84">
        <v>0.1208</v>
      </c>
      <c r="S67" s="84">
        <v>0.32590000000000002</v>
      </c>
      <c r="T67" s="84">
        <v>0.37119999999999997</v>
      </c>
      <c r="U67" s="84">
        <v>0.27110000000000001</v>
      </c>
      <c r="V67" s="84">
        <v>0.42170000000000002</v>
      </c>
      <c r="W67" s="84">
        <v>0.49080000000000001</v>
      </c>
      <c r="X67" s="84">
        <v>0.84409999999999996</v>
      </c>
      <c r="Y67" s="84">
        <v>0.75629999999999997</v>
      </c>
      <c r="Z67" s="84">
        <v>0.45019999999999999</v>
      </c>
      <c r="AA67" s="84">
        <v>0.51480000000000004</v>
      </c>
      <c r="AD67" s="92" t="s">
        <v>104</v>
      </c>
      <c r="AE67" s="84">
        <v>0</v>
      </c>
      <c r="AF67" s="84">
        <v>0</v>
      </c>
      <c r="AH67" s="92" t="s">
        <v>104</v>
      </c>
      <c r="AI67" s="84">
        <v>0</v>
      </c>
      <c r="AJ67" s="84">
        <v>0</v>
      </c>
      <c r="AL67" s="92" t="s">
        <v>104</v>
      </c>
      <c r="AM67" s="84">
        <v>0.59050000000000002</v>
      </c>
      <c r="AN67" s="84">
        <v>0.30249999999999999</v>
      </c>
      <c r="AP67" s="92" t="s">
        <v>104</v>
      </c>
      <c r="AQ67" s="84">
        <v>0.59019999999999995</v>
      </c>
      <c r="AR67" s="84">
        <v>0.30270000000000002</v>
      </c>
    </row>
    <row r="68" spans="1:44">
      <c r="A68" s="142"/>
      <c r="B68" s="142"/>
      <c r="C68" s="5">
        <v>2.75</v>
      </c>
      <c r="D68" s="84">
        <v>0</v>
      </c>
      <c r="E68" s="84">
        <v>9.2499999999999999E-2</v>
      </c>
      <c r="F68" s="84">
        <v>0</v>
      </c>
      <c r="G68" s="84">
        <v>6.1400000000000003E-2</v>
      </c>
      <c r="H68" s="84">
        <v>0</v>
      </c>
      <c r="I68" s="84">
        <v>3.0800000000000001E-2</v>
      </c>
      <c r="J68" s="84">
        <v>0.26519999999999999</v>
      </c>
      <c r="K68" s="84">
        <v>0.40300000000000002</v>
      </c>
      <c r="L68" s="84">
        <v>0.17330000000000001</v>
      </c>
      <c r="M68" s="84">
        <v>0.3705</v>
      </c>
      <c r="N68" s="84">
        <v>0.3745</v>
      </c>
      <c r="O68" s="84">
        <v>0.31730000000000003</v>
      </c>
      <c r="P68" s="84">
        <v>0.32779999999999998</v>
      </c>
      <c r="Q68" s="84">
        <v>0.36170000000000002</v>
      </c>
      <c r="R68" s="84">
        <v>0.13139999999999999</v>
      </c>
      <c r="S68" s="84">
        <v>0.32150000000000001</v>
      </c>
      <c r="T68" s="84">
        <v>0.36170000000000002</v>
      </c>
      <c r="U68" s="84">
        <v>0.25190000000000001</v>
      </c>
      <c r="V68" s="84">
        <v>0.48830000000000001</v>
      </c>
      <c r="W68" s="84">
        <v>0.5474</v>
      </c>
      <c r="X68" s="84">
        <v>0.84370000000000001</v>
      </c>
      <c r="Y68" s="84">
        <v>0.78280000000000005</v>
      </c>
      <c r="Z68" s="84">
        <v>0.51639999999999997</v>
      </c>
      <c r="AA68" s="84">
        <v>0.56950000000000001</v>
      </c>
      <c r="AD68" s="92" t="s">
        <v>105</v>
      </c>
      <c r="AE68" s="84">
        <v>0</v>
      </c>
      <c r="AF68" s="84">
        <v>0</v>
      </c>
      <c r="AH68" s="92" t="s">
        <v>105</v>
      </c>
      <c r="AI68" s="84">
        <v>0</v>
      </c>
      <c r="AJ68" s="84">
        <v>0</v>
      </c>
      <c r="AL68" s="92" t="s">
        <v>105</v>
      </c>
      <c r="AM68" s="84">
        <v>0.51980000000000004</v>
      </c>
      <c r="AN68" s="84">
        <v>0.30580000000000002</v>
      </c>
      <c r="AP68" s="92" t="s">
        <v>105</v>
      </c>
      <c r="AQ68" s="84">
        <v>0.59</v>
      </c>
      <c r="AR68" s="84">
        <v>0.25629999999999997</v>
      </c>
    </row>
    <row r="69" spans="1:44">
      <c r="A69" s="142"/>
      <c r="B69" s="142"/>
      <c r="C69" s="5">
        <v>2.7916666666666701</v>
      </c>
      <c r="D69" s="84">
        <v>0</v>
      </c>
      <c r="E69" s="84">
        <v>0</v>
      </c>
      <c r="F69" s="84">
        <v>0</v>
      </c>
      <c r="G69" s="84">
        <v>0</v>
      </c>
      <c r="H69" s="84">
        <v>0</v>
      </c>
      <c r="I69" s="84">
        <v>0</v>
      </c>
      <c r="J69" s="84">
        <v>1.06E-2</v>
      </c>
      <c r="K69" s="84">
        <v>2.8199999999999999E-2</v>
      </c>
      <c r="L69" s="84">
        <v>1E-3</v>
      </c>
      <c r="M69" s="84">
        <v>1.5900000000000001E-2</v>
      </c>
      <c r="N69" s="84">
        <v>2.76E-2</v>
      </c>
      <c r="O69" s="84">
        <v>1.66E-2</v>
      </c>
      <c r="P69" s="84">
        <v>0.29099999999999998</v>
      </c>
      <c r="Q69" s="84">
        <v>0.33660000000000001</v>
      </c>
      <c r="R69" s="84">
        <v>9.6799999999999997E-2</v>
      </c>
      <c r="S69" s="84">
        <v>0.3201</v>
      </c>
      <c r="T69" s="84">
        <v>0.33660000000000001</v>
      </c>
      <c r="U69" s="84">
        <v>0.22439999999999999</v>
      </c>
      <c r="V69" s="84">
        <v>0.6</v>
      </c>
      <c r="W69" s="84">
        <v>0.58250000000000002</v>
      </c>
      <c r="X69" s="84">
        <v>0.89129999999999998</v>
      </c>
      <c r="Y69" s="84">
        <v>0.87519999999999998</v>
      </c>
      <c r="Z69" s="84">
        <v>0.58140000000000003</v>
      </c>
      <c r="AA69" s="84">
        <v>0.63219999999999998</v>
      </c>
      <c r="AD69" s="92" t="s">
        <v>106</v>
      </c>
      <c r="AE69" s="84">
        <v>0</v>
      </c>
      <c r="AF69" s="84">
        <v>0</v>
      </c>
      <c r="AH69" s="92" t="s">
        <v>106</v>
      </c>
      <c r="AI69" s="84">
        <v>0</v>
      </c>
      <c r="AJ69" s="84">
        <v>0</v>
      </c>
      <c r="AL69" s="92" t="s">
        <v>106</v>
      </c>
      <c r="AM69" s="84">
        <v>0.52110000000000001</v>
      </c>
      <c r="AN69" s="84">
        <v>0.35289999999999999</v>
      </c>
      <c r="AP69" s="92" t="s">
        <v>106</v>
      </c>
      <c r="AQ69" s="84">
        <v>0.57289999999999996</v>
      </c>
      <c r="AR69" s="84">
        <v>0.25969999999999999</v>
      </c>
    </row>
    <row r="70" spans="1:44">
      <c r="A70" s="142"/>
      <c r="B70" s="142"/>
      <c r="C70" s="5">
        <v>2.8333333333333299</v>
      </c>
      <c r="D70" s="84">
        <v>0</v>
      </c>
      <c r="E70" s="84">
        <v>0</v>
      </c>
      <c r="F70" s="84">
        <v>0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0.32419999999999999</v>
      </c>
      <c r="Q70" s="84">
        <v>0.34179999999999999</v>
      </c>
      <c r="R70" s="84">
        <v>0.11550000000000001</v>
      </c>
      <c r="S70" s="84">
        <v>0.35830000000000001</v>
      </c>
      <c r="T70" s="84">
        <v>0.34179999999999999</v>
      </c>
      <c r="U70" s="84">
        <v>0.2495</v>
      </c>
      <c r="V70" s="84">
        <v>0.61860000000000004</v>
      </c>
      <c r="W70" s="84">
        <v>0.64759999999999995</v>
      </c>
      <c r="X70" s="84">
        <v>0.81389999999999996</v>
      </c>
      <c r="Y70" s="84">
        <v>0.79190000000000005</v>
      </c>
      <c r="Z70" s="84">
        <v>0.63100000000000001</v>
      </c>
      <c r="AA70" s="84">
        <v>0.66139999999999999</v>
      </c>
      <c r="AD70" s="92" t="s">
        <v>107</v>
      </c>
      <c r="AE70" s="84">
        <v>0</v>
      </c>
      <c r="AF70" s="84">
        <v>0</v>
      </c>
      <c r="AH70" s="92" t="s">
        <v>107</v>
      </c>
      <c r="AI70" s="84">
        <v>0</v>
      </c>
      <c r="AJ70" s="84">
        <v>4.7E-2</v>
      </c>
      <c r="AL70" s="92" t="s">
        <v>107</v>
      </c>
      <c r="AM70" s="84">
        <v>0.52510000000000001</v>
      </c>
      <c r="AN70" s="84">
        <v>0.36080000000000001</v>
      </c>
      <c r="AP70" s="92" t="s">
        <v>107</v>
      </c>
      <c r="AQ70" s="84">
        <v>0.53759999999999997</v>
      </c>
      <c r="AR70" s="84">
        <v>0.26640000000000003</v>
      </c>
    </row>
    <row r="71" spans="1:44">
      <c r="A71" s="142"/>
      <c r="B71" s="142"/>
      <c r="C71" s="5">
        <v>2.875</v>
      </c>
      <c r="D71" s="84">
        <v>0</v>
      </c>
      <c r="E71" s="84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0.32879999999999998</v>
      </c>
      <c r="Q71" s="84">
        <v>0.35680000000000001</v>
      </c>
      <c r="R71" s="84">
        <v>0.13109999999999999</v>
      </c>
      <c r="S71" s="84">
        <v>0.39379999999999998</v>
      </c>
      <c r="T71" s="84">
        <v>0.35680000000000001</v>
      </c>
      <c r="U71" s="84">
        <v>0.26590000000000003</v>
      </c>
      <c r="V71" s="84">
        <v>0.60980000000000001</v>
      </c>
      <c r="W71" s="84">
        <v>0.67630000000000001</v>
      </c>
      <c r="X71" s="84">
        <v>0.66459999999999997</v>
      </c>
      <c r="Y71" s="84">
        <v>0.67630000000000001</v>
      </c>
      <c r="Z71" s="84">
        <v>0.66149999999999998</v>
      </c>
      <c r="AA71" s="84">
        <v>0.66</v>
      </c>
      <c r="AD71" s="92" t="s">
        <v>108</v>
      </c>
      <c r="AE71" s="84">
        <v>0</v>
      </c>
      <c r="AF71" s="84">
        <v>0</v>
      </c>
      <c r="AH71" s="92" t="s">
        <v>108</v>
      </c>
      <c r="AI71" s="84">
        <v>6.8400000000000002E-2</v>
      </c>
      <c r="AJ71" s="84">
        <v>0.1739</v>
      </c>
      <c r="AL71" s="92" t="s">
        <v>108</v>
      </c>
      <c r="AM71" s="84">
        <v>0.56710000000000005</v>
      </c>
      <c r="AN71" s="84">
        <v>0.25790000000000002</v>
      </c>
      <c r="AP71" s="92" t="s">
        <v>108</v>
      </c>
      <c r="AQ71" s="84">
        <v>0.58220000000000005</v>
      </c>
      <c r="AR71" s="84">
        <v>0.20369999999999999</v>
      </c>
    </row>
    <row r="72" spans="1:44">
      <c r="A72" s="142"/>
      <c r="B72" s="142"/>
      <c r="C72" s="5">
        <v>2.9166666666666701</v>
      </c>
      <c r="D72" s="84">
        <v>0</v>
      </c>
      <c r="E72" s="84">
        <v>0</v>
      </c>
      <c r="F72" s="84">
        <v>0</v>
      </c>
      <c r="G72" s="84">
        <v>0</v>
      </c>
      <c r="H72" s="84">
        <v>0</v>
      </c>
      <c r="I72" s="84">
        <v>0</v>
      </c>
      <c r="J72" s="84">
        <v>0</v>
      </c>
      <c r="K72" s="84">
        <v>0</v>
      </c>
      <c r="L72" s="84">
        <v>0</v>
      </c>
      <c r="M72" s="84">
        <v>0</v>
      </c>
      <c r="N72" s="84">
        <v>0</v>
      </c>
      <c r="O72" s="84">
        <v>0</v>
      </c>
      <c r="P72" s="84">
        <v>0.40910000000000002</v>
      </c>
      <c r="Q72" s="84">
        <v>0.49009999999999998</v>
      </c>
      <c r="R72" s="84">
        <v>0.14949999999999999</v>
      </c>
      <c r="S72" s="84">
        <v>0.48230000000000001</v>
      </c>
      <c r="T72" s="84">
        <v>0.49009999999999998</v>
      </c>
      <c r="U72" s="84">
        <v>0.32929999999999998</v>
      </c>
      <c r="V72" s="84">
        <v>0.4975</v>
      </c>
      <c r="W72" s="84">
        <v>0.59809999999999997</v>
      </c>
      <c r="X72" s="84">
        <v>0.49270000000000003</v>
      </c>
      <c r="Y72" s="84">
        <v>0.55530000000000002</v>
      </c>
      <c r="Z72" s="84">
        <v>0.68559999999999999</v>
      </c>
      <c r="AA72" s="84">
        <v>0.61670000000000003</v>
      </c>
      <c r="AD72" s="92" t="s">
        <v>109</v>
      </c>
      <c r="AE72" s="84">
        <v>0</v>
      </c>
      <c r="AF72" s="84">
        <v>7.1599999999999997E-2</v>
      </c>
      <c r="AH72" s="92" t="s">
        <v>109</v>
      </c>
      <c r="AI72" s="84">
        <v>0.41110000000000002</v>
      </c>
      <c r="AJ72" s="84">
        <v>0.43059999999999998</v>
      </c>
      <c r="AL72" s="92" t="s">
        <v>109</v>
      </c>
      <c r="AM72" s="84">
        <v>0.62760000000000005</v>
      </c>
      <c r="AN72" s="84">
        <v>0.18459999999999999</v>
      </c>
      <c r="AP72" s="92" t="s">
        <v>109</v>
      </c>
      <c r="AQ72" s="84">
        <v>0.65039999999999998</v>
      </c>
      <c r="AR72" s="84">
        <v>0.1565</v>
      </c>
    </row>
    <row r="73" spans="1:44">
      <c r="A73" s="142"/>
      <c r="B73" s="142"/>
      <c r="C73" s="5">
        <v>2.9583333333333299</v>
      </c>
      <c r="D73" s="84">
        <v>0</v>
      </c>
      <c r="E73" s="84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0.36549999999999999</v>
      </c>
      <c r="Q73" s="84">
        <v>0.49909999999999999</v>
      </c>
      <c r="R73" s="84">
        <v>0.12559999999999999</v>
      </c>
      <c r="S73" s="84">
        <v>0.4466</v>
      </c>
      <c r="T73" s="84">
        <v>0.49909999999999999</v>
      </c>
      <c r="U73" s="84">
        <v>0.3014</v>
      </c>
      <c r="V73" s="84">
        <v>0.41539999999999999</v>
      </c>
      <c r="W73" s="84">
        <v>0.55479999999999996</v>
      </c>
      <c r="X73" s="84">
        <v>0.50149999999999995</v>
      </c>
      <c r="Y73" s="84">
        <v>0.5665</v>
      </c>
      <c r="Z73" s="84">
        <v>0.61399999999999999</v>
      </c>
      <c r="AA73" s="84">
        <v>0.56320000000000003</v>
      </c>
      <c r="AD73" s="92" t="s">
        <v>110</v>
      </c>
      <c r="AE73" s="84">
        <v>9.2600000000000002E-2</v>
      </c>
      <c r="AF73" s="84">
        <v>0.26879999999999998</v>
      </c>
      <c r="AH73" s="92" t="s">
        <v>110</v>
      </c>
      <c r="AI73" s="84">
        <v>0.69740000000000002</v>
      </c>
      <c r="AJ73" s="84">
        <v>0.58709999999999996</v>
      </c>
      <c r="AL73" s="92" t="s">
        <v>110</v>
      </c>
      <c r="AM73" s="84">
        <v>0.63229999999999997</v>
      </c>
      <c r="AN73" s="84">
        <v>0.11269999999999999</v>
      </c>
      <c r="AP73" s="92" t="s">
        <v>110</v>
      </c>
      <c r="AQ73" s="84">
        <v>0.65100000000000002</v>
      </c>
      <c r="AR73" s="84">
        <v>0.1268</v>
      </c>
    </row>
    <row r="74" spans="1:44">
      <c r="A74" s="142"/>
      <c r="B74" s="142"/>
      <c r="C74" s="5">
        <v>3</v>
      </c>
      <c r="D74" s="84">
        <v>0</v>
      </c>
      <c r="E74" s="84">
        <v>0</v>
      </c>
      <c r="F74" s="84">
        <v>0</v>
      </c>
      <c r="G74" s="84">
        <v>0</v>
      </c>
      <c r="H74" s="84">
        <v>0</v>
      </c>
      <c r="I74" s="84">
        <v>0</v>
      </c>
      <c r="J74" s="84">
        <v>0</v>
      </c>
      <c r="K74" s="84">
        <v>0</v>
      </c>
      <c r="L74" s="84">
        <v>0</v>
      </c>
      <c r="M74" s="84">
        <v>0</v>
      </c>
      <c r="N74" s="84">
        <v>0</v>
      </c>
      <c r="O74" s="84">
        <v>0</v>
      </c>
      <c r="P74" s="84">
        <v>0.29559999999999997</v>
      </c>
      <c r="Q74" s="84">
        <v>0.41049999999999998</v>
      </c>
      <c r="R74" s="84">
        <v>0.1023</v>
      </c>
      <c r="S74" s="84">
        <v>0.3639</v>
      </c>
      <c r="T74" s="84">
        <v>0.41049999999999998</v>
      </c>
      <c r="U74" s="84">
        <v>0.24540000000000001</v>
      </c>
      <c r="V74" s="84">
        <v>0.39860000000000001</v>
      </c>
      <c r="W74" s="84">
        <v>0.56489999999999996</v>
      </c>
      <c r="X74" s="84">
        <v>0.54320000000000002</v>
      </c>
      <c r="Y74" s="84">
        <v>0.5121</v>
      </c>
      <c r="Z74" s="84">
        <v>0.51939999999999997</v>
      </c>
      <c r="AA74" s="84">
        <v>0.51839999999999997</v>
      </c>
      <c r="AD74" s="92" t="s">
        <v>111</v>
      </c>
      <c r="AE74" s="84">
        <v>0.3896</v>
      </c>
      <c r="AF74" s="84">
        <v>0.51019999999999999</v>
      </c>
      <c r="AH74" s="92" t="s">
        <v>111</v>
      </c>
      <c r="AI74" s="84">
        <v>0.67800000000000005</v>
      </c>
      <c r="AJ74" s="84">
        <v>0.60109999999999997</v>
      </c>
      <c r="AL74" s="92" t="s">
        <v>111</v>
      </c>
      <c r="AM74" s="84">
        <v>0.77410000000000001</v>
      </c>
      <c r="AN74" s="84">
        <v>0.1072</v>
      </c>
      <c r="AP74" s="92" t="s">
        <v>111</v>
      </c>
      <c r="AQ74" s="84">
        <v>0.68859999999999999</v>
      </c>
      <c r="AR74" s="84">
        <v>7.9899999999999999E-2</v>
      </c>
    </row>
    <row r="75" spans="1:44">
      <c r="A75" s="142" t="s">
        <v>75</v>
      </c>
      <c r="B75" s="142"/>
      <c r="C75" s="39">
        <v>3.0416666666666701</v>
      </c>
      <c r="D75" s="95">
        <v>0</v>
      </c>
      <c r="E75" s="95">
        <v>0</v>
      </c>
      <c r="F75" s="95">
        <v>0</v>
      </c>
      <c r="G75" s="95">
        <v>0</v>
      </c>
      <c r="H75" s="95">
        <v>0</v>
      </c>
      <c r="I75" s="95">
        <v>0</v>
      </c>
      <c r="J75" s="95">
        <v>0</v>
      </c>
      <c r="K75" s="95">
        <v>0</v>
      </c>
      <c r="L75" s="95">
        <v>0</v>
      </c>
      <c r="M75" s="95">
        <v>0</v>
      </c>
      <c r="N75" s="95">
        <v>0</v>
      </c>
      <c r="O75" s="95">
        <v>0</v>
      </c>
      <c r="P75" s="95">
        <v>0.49009999999999998</v>
      </c>
      <c r="Q75" s="95">
        <v>0.79720000000000002</v>
      </c>
      <c r="R75" s="95">
        <v>0.18440000000000001</v>
      </c>
      <c r="S75" s="95">
        <v>0.75149999999999995</v>
      </c>
      <c r="T75" s="95">
        <v>0.79720000000000002</v>
      </c>
      <c r="U75" s="95">
        <v>0.45600000000000002</v>
      </c>
      <c r="V75" s="95">
        <v>0.74450000000000005</v>
      </c>
      <c r="W75" s="95">
        <v>0.65539999999999998</v>
      </c>
      <c r="X75" s="95">
        <v>0.51280000000000003</v>
      </c>
      <c r="Y75" s="95">
        <v>0.58850000000000002</v>
      </c>
      <c r="Z75" s="95">
        <v>0.68149999999999999</v>
      </c>
      <c r="AA75" s="95">
        <v>0.6593</v>
      </c>
      <c r="AD75" s="92" t="s">
        <v>112</v>
      </c>
      <c r="AE75" s="84">
        <v>0.496</v>
      </c>
      <c r="AF75" s="84">
        <v>0.44419999999999998</v>
      </c>
      <c r="AH75" s="92" t="s">
        <v>112</v>
      </c>
      <c r="AI75" s="84">
        <v>0.62329999999999997</v>
      </c>
      <c r="AJ75" s="84">
        <v>0.53639999999999999</v>
      </c>
      <c r="AL75" s="92" t="s">
        <v>112</v>
      </c>
      <c r="AM75" s="84">
        <v>0.76739999999999997</v>
      </c>
      <c r="AN75" s="84">
        <v>8.4599999999999995E-2</v>
      </c>
      <c r="AP75" s="92" t="s">
        <v>112</v>
      </c>
      <c r="AQ75" s="84">
        <v>0.66959999999999997</v>
      </c>
      <c r="AR75" s="84">
        <v>8.2799999999999999E-2</v>
      </c>
    </row>
    <row r="76" spans="1:44">
      <c r="A76" s="142"/>
      <c r="B76" s="142"/>
      <c r="C76" s="39">
        <v>3.0833333333333299</v>
      </c>
      <c r="D76" s="95">
        <v>0</v>
      </c>
      <c r="E76" s="95">
        <v>0</v>
      </c>
      <c r="F76" s="95">
        <v>0</v>
      </c>
      <c r="G76" s="95">
        <v>0</v>
      </c>
      <c r="H76" s="95">
        <v>0</v>
      </c>
      <c r="I76" s="95">
        <v>0</v>
      </c>
      <c r="J76" s="95">
        <v>0</v>
      </c>
      <c r="K76" s="95">
        <v>0</v>
      </c>
      <c r="L76" s="95">
        <v>0</v>
      </c>
      <c r="M76" s="95">
        <v>0</v>
      </c>
      <c r="N76" s="95">
        <v>0</v>
      </c>
      <c r="O76" s="95">
        <v>0</v>
      </c>
      <c r="P76" s="95">
        <v>0.50219999999999998</v>
      </c>
      <c r="Q76" s="95">
        <v>0.75370000000000004</v>
      </c>
      <c r="R76" s="95">
        <v>0.1772</v>
      </c>
      <c r="S76" s="95">
        <v>0.7319</v>
      </c>
      <c r="T76" s="95">
        <v>0.75370000000000004</v>
      </c>
      <c r="U76" s="95">
        <v>0.44750000000000001</v>
      </c>
      <c r="V76" s="95">
        <v>0.79469999999999996</v>
      </c>
      <c r="W76" s="95">
        <v>0.71840000000000004</v>
      </c>
      <c r="X76" s="95">
        <v>0.40610000000000002</v>
      </c>
      <c r="Y76" s="95">
        <v>0.52129999999999999</v>
      </c>
      <c r="Z76" s="95">
        <v>0.63419999999999999</v>
      </c>
      <c r="AA76" s="95">
        <v>0.64019999999999999</v>
      </c>
      <c r="AD76" s="92" t="s">
        <v>113</v>
      </c>
      <c r="AE76" s="84">
        <v>0.4415</v>
      </c>
      <c r="AF76" s="84">
        <v>0.43909999999999999</v>
      </c>
      <c r="AH76" s="92" t="s">
        <v>113</v>
      </c>
      <c r="AI76" s="84">
        <v>0.63880000000000003</v>
      </c>
      <c r="AJ76" s="84">
        <v>0.68730000000000002</v>
      </c>
      <c r="AL76" s="92" t="s">
        <v>113</v>
      </c>
      <c r="AM76" s="84">
        <v>0.68049999999999999</v>
      </c>
      <c r="AN76" s="84">
        <v>0.11609999999999999</v>
      </c>
      <c r="AP76" s="92" t="s">
        <v>113</v>
      </c>
      <c r="AQ76" s="84">
        <v>0.55549999999999999</v>
      </c>
      <c r="AR76" s="84">
        <v>0.13569999999999999</v>
      </c>
    </row>
    <row r="77" spans="1:44">
      <c r="A77" s="142"/>
      <c r="B77" s="142"/>
      <c r="C77" s="39">
        <v>3.125</v>
      </c>
      <c r="D77" s="95">
        <v>0</v>
      </c>
      <c r="E77" s="95">
        <v>0</v>
      </c>
      <c r="F77" s="95">
        <v>0</v>
      </c>
      <c r="G77" s="95">
        <v>0</v>
      </c>
      <c r="H77" s="95">
        <v>0</v>
      </c>
      <c r="I77" s="95">
        <v>0</v>
      </c>
      <c r="J77" s="95">
        <v>0</v>
      </c>
      <c r="K77" s="95">
        <v>0</v>
      </c>
      <c r="L77" s="95">
        <v>0</v>
      </c>
      <c r="M77" s="95">
        <v>0</v>
      </c>
      <c r="N77" s="95">
        <v>0</v>
      </c>
      <c r="O77" s="95">
        <v>0</v>
      </c>
      <c r="P77" s="95">
        <v>0.51280000000000003</v>
      </c>
      <c r="Q77" s="95">
        <v>0.78200000000000003</v>
      </c>
      <c r="R77" s="95">
        <v>0.19020000000000001</v>
      </c>
      <c r="S77" s="95">
        <v>0.76980000000000004</v>
      </c>
      <c r="T77" s="95">
        <v>0.78200000000000003</v>
      </c>
      <c r="U77" s="95">
        <v>0.46660000000000001</v>
      </c>
      <c r="V77" s="95">
        <v>0.7792</v>
      </c>
      <c r="W77" s="95">
        <v>0.73460000000000003</v>
      </c>
      <c r="X77" s="95">
        <v>0.38379999999999997</v>
      </c>
      <c r="Y77" s="95">
        <v>0.39939999999999998</v>
      </c>
      <c r="Z77" s="95">
        <v>0.63639999999999997</v>
      </c>
      <c r="AA77" s="95">
        <v>0.63529999999999998</v>
      </c>
      <c r="AD77" s="92" t="s">
        <v>114</v>
      </c>
      <c r="AE77" s="84">
        <v>0.46110000000000001</v>
      </c>
      <c r="AF77" s="84">
        <v>0.49020000000000002</v>
      </c>
      <c r="AH77" s="92" t="s">
        <v>114</v>
      </c>
      <c r="AI77" s="84">
        <v>0.65129999999999999</v>
      </c>
      <c r="AJ77" s="84">
        <v>0.66039999999999999</v>
      </c>
      <c r="AL77" s="92" t="s">
        <v>114</v>
      </c>
      <c r="AM77" s="84">
        <v>0.58530000000000004</v>
      </c>
      <c r="AN77" s="84">
        <v>0.1268</v>
      </c>
      <c r="AP77" s="92" t="s">
        <v>114</v>
      </c>
      <c r="AQ77" s="84">
        <v>0.47889999999999999</v>
      </c>
      <c r="AR77" s="84">
        <v>0.1222</v>
      </c>
    </row>
    <row r="78" spans="1:44">
      <c r="A78" s="142"/>
      <c r="B78" s="142"/>
      <c r="C78" s="39">
        <v>3.1666666666666701</v>
      </c>
      <c r="D78" s="95">
        <v>0</v>
      </c>
      <c r="E78" s="95">
        <v>0</v>
      </c>
      <c r="F78" s="95">
        <v>0</v>
      </c>
      <c r="G78" s="95">
        <v>0</v>
      </c>
      <c r="H78" s="95">
        <v>0</v>
      </c>
      <c r="I78" s="95">
        <v>0</v>
      </c>
      <c r="J78" s="95">
        <v>0</v>
      </c>
      <c r="K78" s="95">
        <v>0</v>
      </c>
      <c r="L78" s="95">
        <v>0</v>
      </c>
      <c r="M78" s="95">
        <v>0</v>
      </c>
      <c r="N78" s="95">
        <v>0</v>
      </c>
      <c r="O78" s="95">
        <v>0</v>
      </c>
      <c r="P78" s="95">
        <v>0.49680000000000002</v>
      </c>
      <c r="Q78" s="95">
        <v>0.74229999999999996</v>
      </c>
      <c r="R78" s="95">
        <v>0.17280000000000001</v>
      </c>
      <c r="S78" s="95">
        <v>0.71040000000000003</v>
      </c>
      <c r="T78" s="95">
        <v>0.74229999999999996</v>
      </c>
      <c r="U78" s="95">
        <v>0.43859999999999999</v>
      </c>
      <c r="V78" s="95">
        <v>0.74880000000000002</v>
      </c>
      <c r="W78" s="95">
        <v>0.77470000000000006</v>
      </c>
      <c r="X78" s="95">
        <v>0.31240000000000001</v>
      </c>
      <c r="Y78" s="95">
        <v>0.32050000000000001</v>
      </c>
      <c r="Z78" s="95">
        <v>0.61409999999999998</v>
      </c>
      <c r="AA78" s="95">
        <v>0.61809999999999998</v>
      </c>
      <c r="AD78" s="92" t="s">
        <v>115</v>
      </c>
      <c r="AE78" s="84">
        <v>0.4602</v>
      </c>
      <c r="AF78" s="84">
        <v>0.55469999999999997</v>
      </c>
      <c r="AH78" s="92" t="s">
        <v>115</v>
      </c>
      <c r="AI78" s="84">
        <v>0.66190000000000004</v>
      </c>
      <c r="AJ78" s="84">
        <v>0.7722</v>
      </c>
      <c r="AL78" s="92" t="s">
        <v>115</v>
      </c>
      <c r="AM78" s="84">
        <v>0.49180000000000001</v>
      </c>
      <c r="AN78" s="84">
        <v>0.11559999999999999</v>
      </c>
      <c r="AP78" s="92" t="s">
        <v>115</v>
      </c>
      <c r="AQ78" s="84">
        <v>0.4113</v>
      </c>
      <c r="AR78" s="84">
        <v>0.1149</v>
      </c>
    </row>
    <row r="79" spans="1:44">
      <c r="A79" s="142"/>
      <c r="B79" s="142"/>
      <c r="C79" s="39">
        <v>3.2083333333333299</v>
      </c>
      <c r="D79" s="95">
        <v>0</v>
      </c>
      <c r="E79" s="95">
        <v>0</v>
      </c>
      <c r="F79" s="95">
        <v>0</v>
      </c>
      <c r="G79" s="95">
        <v>0</v>
      </c>
      <c r="H79" s="95">
        <v>0</v>
      </c>
      <c r="I79" s="95">
        <v>0</v>
      </c>
      <c r="J79" s="95">
        <v>0</v>
      </c>
      <c r="K79" s="95">
        <v>0</v>
      </c>
      <c r="L79" s="95">
        <v>0</v>
      </c>
      <c r="M79" s="95">
        <v>0</v>
      </c>
      <c r="N79" s="95">
        <v>0</v>
      </c>
      <c r="O79" s="95">
        <v>0</v>
      </c>
      <c r="P79" s="95">
        <v>0.47160000000000002</v>
      </c>
      <c r="Q79" s="95">
        <v>0.65880000000000005</v>
      </c>
      <c r="R79" s="95">
        <v>0.1618</v>
      </c>
      <c r="S79" s="95">
        <v>0.62160000000000004</v>
      </c>
      <c r="T79" s="95">
        <v>0.65880000000000005</v>
      </c>
      <c r="U79" s="95">
        <v>0.39950000000000002</v>
      </c>
      <c r="V79" s="95">
        <v>0.74809999999999999</v>
      </c>
      <c r="W79" s="95">
        <v>0.74880000000000002</v>
      </c>
      <c r="X79" s="95">
        <v>0.34870000000000001</v>
      </c>
      <c r="Y79" s="95">
        <v>0.32600000000000001</v>
      </c>
      <c r="Z79" s="95">
        <v>0.62460000000000004</v>
      </c>
      <c r="AA79" s="95">
        <v>0.62180000000000002</v>
      </c>
      <c r="AD79" s="92" t="s">
        <v>116</v>
      </c>
      <c r="AE79" s="84">
        <v>0.52280000000000004</v>
      </c>
      <c r="AF79" s="84">
        <v>0.64729999999999999</v>
      </c>
      <c r="AH79" s="92" t="s">
        <v>116</v>
      </c>
      <c r="AI79" s="84">
        <v>0.63470000000000004</v>
      </c>
      <c r="AJ79" s="84">
        <v>0.67420000000000002</v>
      </c>
      <c r="AL79" s="92" t="s">
        <v>116</v>
      </c>
      <c r="AM79" s="84">
        <v>0.45019999999999999</v>
      </c>
      <c r="AN79" s="84">
        <v>0.1212</v>
      </c>
      <c r="AP79" s="92" t="s">
        <v>116</v>
      </c>
      <c r="AQ79" s="84">
        <v>0.32369999999999999</v>
      </c>
      <c r="AR79" s="84">
        <v>0.1389</v>
      </c>
    </row>
    <row r="80" spans="1:44">
      <c r="A80" s="142"/>
      <c r="B80" s="142"/>
      <c r="C80" s="39">
        <v>3.25</v>
      </c>
      <c r="D80" s="95">
        <v>0</v>
      </c>
      <c r="E80" s="95">
        <v>0</v>
      </c>
      <c r="F80" s="95">
        <v>0</v>
      </c>
      <c r="G80" s="95">
        <v>0</v>
      </c>
      <c r="H80" s="95">
        <v>0</v>
      </c>
      <c r="I80" s="95">
        <v>0</v>
      </c>
      <c r="J80" s="95">
        <v>1.4E-3</v>
      </c>
      <c r="K80" s="95">
        <v>2E-3</v>
      </c>
      <c r="L80" s="95">
        <v>0</v>
      </c>
      <c r="M80" s="95">
        <v>0</v>
      </c>
      <c r="N80" s="95">
        <v>0</v>
      </c>
      <c r="O80" s="95">
        <v>6.9999999999999999E-4</v>
      </c>
      <c r="P80" s="95">
        <v>0.43530000000000002</v>
      </c>
      <c r="Q80" s="95">
        <v>0.57850000000000001</v>
      </c>
      <c r="R80" s="95">
        <v>0.14549999999999999</v>
      </c>
      <c r="S80" s="95">
        <v>0.59440000000000004</v>
      </c>
      <c r="T80" s="95">
        <v>0.57850000000000001</v>
      </c>
      <c r="U80" s="95">
        <v>0.3679</v>
      </c>
      <c r="V80" s="95">
        <v>0.80279999999999996</v>
      </c>
      <c r="W80" s="95">
        <v>0.68059999999999998</v>
      </c>
      <c r="X80" s="95">
        <v>0.36130000000000001</v>
      </c>
      <c r="Y80" s="95">
        <v>0.36709999999999998</v>
      </c>
      <c r="Z80" s="95">
        <v>0.71330000000000005</v>
      </c>
      <c r="AA80" s="95">
        <v>0.66039999999999999</v>
      </c>
      <c r="AD80" s="92" t="s">
        <v>117</v>
      </c>
      <c r="AE80" s="84">
        <v>0.33710000000000001</v>
      </c>
      <c r="AF80" s="84">
        <v>0.57620000000000005</v>
      </c>
      <c r="AH80" s="92" t="s">
        <v>117</v>
      </c>
      <c r="AI80" s="84">
        <v>0.52400000000000002</v>
      </c>
      <c r="AJ80" s="84">
        <v>0.69830000000000003</v>
      </c>
      <c r="AL80" s="92" t="s">
        <v>117</v>
      </c>
      <c r="AM80" s="84">
        <v>0.43080000000000002</v>
      </c>
      <c r="AN80" s="84">
        <v>0.2054</v>
      </c>
      <c r="AP80" s="92" t="s">
        <v>117</v>
      </c>
      <c r="AQ80" s="84">
        <v>0.3347</v>
      </c>
      <c r="AR80" s="84">
        <v>0.17929999999999999</v>
      </c>
    </row>
    <row r="81" spans="1:48">
      <c r="A81" s="142"/>
      <c r="B81" s="142"/>
      <c r="C81" s="39">
        <v>3.2916666666666701</v>
      </c>
      <c r="D81" s="95">
        <v>0</v>
      </c>
      <c r="E81" s="95">
        <v>0</v>
      </c>
      <c r="F81" s="95">
        <v>0</v>
      </c>
      <c r="G81" s="95">
        <v>0</v>
      </c>
      <c r="H81" s="95">
        <v>0</v>
      </c>
      <c r="I81" s="95">
        <v>0</v>
      </c>
      <c r="J81" s="95">
        <v>0.1016</v>
      </c>
      <c r="K81" s="95">
        <v>0.1197</v>
      </c>
      <c r="L81" s="95">
        <v>2.92E-2</v>
      </c>
      <c r="M81" s="95">
        <v>3.2899999999999999E-2</v>
      </c>
      <c r="N81" s="95">
        <v>0.19550000000000001</v>
      </c>
      <c r="O81" s="95">
        <v>9.5799999999999996E-2</v>
      </c>
      <c r="P81" s="95">
        <v>0.42799999999999999</v>
      </c>
      <c r="Q81" s="95">
        <v>0.48809999999999998</v>
      </c>
      <c r="R81" s="95">
        <v>0.12870000000000001</v>
      </c>
      <c r="S81" s="95">
        <v>0.52500000000000002</v>
      </c>
      <c r="T81" s="95">
        <v>0.48809999999999998</v>
      </c>
      <c r="U81" s="95">
        <v>0.33450000000000002</v>
      </c>
      <c r="V81" s="95">
        <v>0.75960000000000005</v>
      </c>
      <c r="W81" s="95">
        <v>0.54969999999999997</v>
      </c>
      <c r="X81" s="95">
        <v>0.36759999999999998</v>
      </c>
      <c r="Y81" s="95">
        <v>0.33960000000000001</v>
      </c>
      <c r="Z81" s="95">
        <v>0.74709999999999999</v>
      </c>
      <c r="AA81" s="95">
        <v>0.64249999999999996</v>
      </c>
      <c r="AD81" s="92" t="s">
        <v>118</v>
      </c>
      <c r="AE81" s="84">
        <v>0</v>
      </c>
      <c r="AF81" s="84">
        <v>5.8999999999999999E-3</v>
      </c>
      <c r="AH81" s="92" t="s">
        <v>118</v>
      </c>
      <c r="AI81" s="84">
        <v>0.1646</v>
      </c>
      <c r="AJ81" s="84">
        <v>0.28810000000000002</v>
      </c>
      <c r="AL81" s="92" t="s">
        <v>118</v>
      </c>
      <c r="AM81" s="84">
        <v>0.45229999999999998</v>
      </c>
      <c r="AN81" s="84">
        <v>0.22309999999999999</v>
      </c>
      <c r="AP81" s="92" t="s">
        <v>118</v>
      </c>
      <c r="AQ81" s="84">
        <v>0.38840000000000002</v>
      </c>
      <c r="AR81" s="84">
        <v>0.2026</v>
      </c>
    </row>
    <row r="82" spans="1:48">
      <c r="A82" s="142"/>
      <c r="B82" s="142"/>
      <c r="C82" s="39">
        <v>3.3333333333333299</v>
      </c>
      <c r="D82" s="95">
        <v>0</v>
      </c>
      <c r="E82" s="95">
        <v>0</v>
      </c>
      <c r="F82" s="95">
        <v>0</v>
      </c>
      <c r="G82" s="95">
        <v>0</v>
      </c>
      <c r="H82" s="95">
        <v>0</v>
      </c>
      <c r="I82" s="95">
        <v>0</v>
      </c>
      <c r="J82" s="95">
        <v>0.43769999999999998</v>
      </c>
      <c r="K82" s="95">
        <v>0.34129999999999999</v>
      </c>
      <c r="L82" s="95">
        <v>0.28239999999999998</v>
      </c>
      <c r="M82" s="95">
        <v>0.2432</v>
      </c>
      <c r="N82" s="95">
        <v>0.6724</v>
      </c>
      <c r="O82" s="95">
        <v>0.39539999999999997</v>
      </c>
      <c r="P82" s="95">
        <v>0.31580000000000003</v>
      </c>
      <c r="Q82" s="95">
        <v>0.36449999999999999</v>
      </c>
      <c r="R82" s="95">
        <v>0.1038</v>
      </c>
      <c r="S82" s="95">
        <v>0.39850000000000002</v>
      </c>
      <c r="T82" s="95">
        <v>0.36449999999999999</v>
      </c>
      <c r="U82" s="95">
        <v>0.25309999999999999</v>
      </c>
      <c r="V82" s="95">
        <v>0.66120000000000001</v>
      </c>
      <c r="W82" s="95">
        <v>0.4204</v>
      </c>
      <c r="X82" s="95">
        <v>0.53469999999999995</v>
      </c>
      <c r="Y82" s="95">
        <v>0.4047</v>
      </c>
      <c r="Z82" s="95">
        <v>0.59689999999999999</v>
      </c>
      <c r="AA82" s="95">
        <v>0.54869999999999997</v>
      </c>
      <c r="AD82" s="92" t="s">
        <v>119</v>
      </c>
      <c r="AE82" s="84">
        <v>0</v>
      </c>
      <c r="AF82" s="84">
        <v>0</v>
      </c>
      <c r="AH82" s="92" t="s">
        <v>119</v>
      </c>
      <c r="AI82" s="84">
        <v>1.1999999999999999E-3</v>
      </c>
      <c r="AJ82" s="84">
        <v>1.15E-2</v>
      </c>
      <c r="AL82" s="92" t="s">
        <v>119</v>
      </c>
      <c r="AM82" s="84">
        <v>0.51229999999999998</v>
      </c>
      <c r="AN82" s="84">
        <v>0.25600000000000001</v>
      </c>
      <c r="AP82" s="92" t="s">
        <v>119</v>
      </c>
      <c r="AQ82" s="84">
        <v>0.41980000000000001</v>
      </c>
      <c r="AR82" s="84">
        <v>0.24590000000000001</v>
      </c>
    </row>
    <row r="83" spans="1:48">
      <c r="A83" s="142"/>
      <c r="B83" s="142"/>
      <c r="C83" s="39">
        <v>3.375</v>
      </c>
      <c r="D83" s="95">
        <v>0.1055</v>
      </c>
      <c r="E83" s="95">
        <v>0.1789</v>
      </c>
      <c r="F83" s="95">
        <v>4.5499999999999999E-2</v>
      </c>
      <c r="G83" s="95">
        <v>0</v>
      </c>
      <c r="H83" s="95">
        <v>0.2016</v>
      </c>
      <c r="I83" s="95">
        <v>0.10630000000000001</v>
      </c>
      <c r="J83" s="95">
        <v>0.53259999999999996</v>
      </c>
      <c r="K83" s="95">
        <v>0.51639999999999997</v>
      </c>
      <c r="L83" s="95">
        <v>0.56640000000000001</v>
      </c>
      <c r="M83" s="95">
        <v>0.43859999999999999</v>
      </c>
      <c r="N83" s="95">
        <v>0.93140000000000001</v>
      </c>
      <c r="O83" s="95">
        <v>0.59709999999999996</v>
      </c>
      <c r="P83" s="95">
        <v>0.23430000000000001</v>
      </c>
      <c r="Q83" s="95">
        <v>0.27589999999999998</v>
      </c>
      <c r="R83" s="95">
        <v>8.8499999999999995E-2</v>
      </c>
      <c r="S83" s="95">
        <v>0.30180000000000001</v>
      </c>
      <c r="T83" s="95">
        <v>0.27589999999999998</v>
      </c>
      <c r="U83" s="95">
        <v>0.19420000000000001</v>
      </c>
      <c r="V83" s="95">
        <v>0.54979999999999996</v>
      </c>
      <c r="W83" s="95">
        <v>0.30370000000000003</v>
      </c>
      <c r="X83" s="95">
        <v>0.66010000000000002</v>
      </c>
      <c r="Y83" s="95">
        <v>0.46920000000000001</v>
      </c>
      <c r="Z83" s="95">
        <v>0.45860000000000001</v>
      </c>
      <c r="AA83" s="95">
        <v>0.45739999999999997</v>
      </c>
      <c r="AD83" s="92" t="s">
        <v>120</v>
      </c>
      <c r="AE83" s="84">
        <v>0</v>
      </c>
      <c r="AF83" s="84">
        <v>0</v>
      </c>
      <c r="AH83" s="92" t="s">
        <v>120</v>
      </c>
      <c r="AI83" s="84">
        <v>0</v>
      </c>
      <c r="AJ83" s="84">
        <v>0</v>
      </c>
      <c r="AL83" s="92" t="s">
        <v>120</v>
      </c>
      <c r="AM83" s="84">
        <v>0.58830000000000005</v>
      </c>
      <c r="AN83" s="84">
        <v>0.23019999999999999</v>
      </c>
      <c r="AP83" s="92" t="s">
        <v>120</v>
      </c>
      <c r="AQ83" s="84">
        <v>0.47549999999999998</v>
      </c>
      <c r="AR83" s="84">
        <v>0.21199999999999999</v>
      </c>
    </row>
    <row r="84" spans="1:48">
      <c r="A84" s="142"/>
      <c r="B84" s="142"/>
      <c r="C84" s="39">
        <v>3.4166666666666701</v>
      </c>
      <c r="D84" s="95">
        <v>0.2351</v>
      </c>
      <c r="E84" s="95">
        <v>0.52339999999999998</v>
      </c>
      <c r="F84" s="95">
        <v>3.78E-2</v>
      </c>
      <c r="G84" s="95">
        <v>3.7000000000000002E-3</v>
      </c>
      <c r="H84" s="95">
        <v>0.41310000000000002</v>
      </c>
      <c r="I84" s="95">
        <v>0.24260000000000001</v>
      </c>
      <c r="J84" s="95">
        <v>0.69369999999999998</v>
      </c>
      <c r="K84" s="95">
        <v>0.71460000000000001</v>
      </c>
      <c r="L84" s="95">
        <v>0.59730000000000005</v>
      </c>
      <c r="M84" s="95">
        <v>0.64429999999999998</v>
      </c>
      <c r="N84" s="95">
        <v>0.97899999999999998</v>
      </c>
      <c r="O84" s="95">
        <v>0.7258</v>
      </c>
      <c r="P84" s="95">
        <v>0.2387</v>
      </c>
      <c r="Q84" s="95">
        <v>0.27489999999999998</v>
      </c>
      <c r="R84" s="95">
        <v>7.9899999999999999E-2</v>
      </c>
      <c r="S84" s="95">
        <v>0.2823</v>
      </c>
      <c r="T84" s="95">
        <v>0.27489999999999998</v>
      </c>
      <c r="U84" s="95">
        <v>0.18809999999999999</v>
      </c>
      <c r="V84" s="95">
        <v>0.33260000000000001</v>
      </c>
      <c r="W84" s="95">
        <v>0.21410000000000001</v>
      </c>
      <c r="X84" s="95">
        <v>0.61329999999999996</v>
      </c>
      <c r="Y84" s="95">
        <v>0.43680000000000002</v>
      </c>
      <c r="Z84" s="95">
        <v>0.2989</v>
      </c>
      <c r="AA84" s="95">
        <v>0.3256</v>
      </c>
      <c r="AD84" s="92" t="s">
        <v>121</v>
      </c>
      <c r="AE84" s="84">
        <v>0</v>
      </c>
      <c r="AF84" s="84">
        <v>0</v>
      </c>
      <c r="AH84" s="92" t="s">
        <v>121</v>
      </c>
      <c r="AI84" s="84">
        <v>0</v>
      </c>
      <c r="AJ84" s="84">
        <v>0</v>
      </c>
      <c r="AL84" s="92" t="s">
        <v>121</v>
      </c>
      <c r="AM84" s="84">
        <v>0.60429999999999995</v>
      </c>
      <c r="AN84" s="84">
        <v>0.21290000000000001</v>
      </c>
      <c r="AP84" s="92" t="s">
        <v>121</v>
      </c>
      <c r="AQ84" s="84">
        <v>0.5161</v>
      </c>
      <c r="AR84" s="84">
        <v>0.19650000000000001</v>
      </c>
    </row>
    <row r="85" spans="1:48">
      <c r="A85" s="142"/>
      <c r="B85" s="142"/>
      <c r="C85" s="39">
        <v>3.4583333333333299</v>
      </c>
      <c r="D85" s="95">
        <v>0.32240000000000002</v>
      </c>
      <c r="E85" s="95">
        <v>0.61060000000000003</v>
      </c>
      <c r="F85" s="95">
        <v>0.1893</v>
      </c>
      <c r="G85" s="95">
        <v>0</v>
      </c>
      <c r="H85" s="95">
        <v>0.51870000000000005</v>
      </c>
      <c r="I85" s="95">
        <v>0.32819999999999999</v>
      </c>
      <c r="J85" s="95">
        <v>0.65769999999999995</v>
      </c>
      <c r="K85" s="95">
        <v>0.77410000000000001</v>
      </c>
      <c r="L85" s="95">
        <v>0.63900000000000001</v>
      </c>
      <c r="M85" s="95">
        <v>0.7218</v>
      </c>
      <c r="N85" s="95">
        <v>0.96789999999999998</v>
      </c>
      <c r="O85" s="95">
        <v>0.75209999999999999</v>
      </c>
      <c r="P85" s="95">
        <v>0.2258</v>
      </c>
      <c r="Q85" s="95">
        <v>0.30409999999999998</v>
      </c>
      <c r="R85" s="95">
        <v>8.3900000000000002E-2</v>
      </c>
      <c r="S85" s="95">
        <v>0.29320000000000002</v>
      </c>
      <c r="T85" s="95">
        <v>0.30409999999999998</v>
      </c>
      <c r="U85" s="95">
        <v>0.19170000000000001</v>
      </c>
      <c r="V85" s="95">
        <v>0.40439999999999998</v>
      </c>
      <c r="W85" s="95">
        <v>0.19220000000000001</v>
      </c>
      <c r="X85" s="95">
        <v>0.57469999999999999</v>
      </c>
      <c r="Y85" s="95">
        <v>0.45119999999999999</v>
      </c>
      <c r="Z85" s="95">
        <v>0.41980000000000001</v>
      </c>
      <c r="AA85" s="95">
        <v>0.38569999999999999</v>
      </c>
      <c r="AD85" s="92" t="s">
        <v>122</v>
      </c>
      <c r="AE85" s="84">
        <v>0</v>
      </c>
      <c r="AF85" s="84">
        <v>0</v>
      </c>
      <c r="AH85" s="92" t="s">
        <v>122</v>
      </c>
      <c r="AI85" s="84">
        <v>0</v>
      </c>
      <c r="AJ85" s="84">
        <v>0</v>
      </c>
      <c r="AL85" s="92" t="s">
        <v>122</v>
      </c>
      <c r="AM85" s="84">
        <v>0.6573</v>
      </c>
      <c r="AN85" s="84">
        <v>0.2417</v>
      </c>
      <c r="AP85" s="92" t="s">
        <v>122</v>
      </c>
      <c r="AQ85" s="84">
        <v>0.57550000000000001</v>
      </c>
      <c r="AR85" s="84">
        <v>0.28100000000000003</v>
      </c>
    </row>
    <row r="86" spans="1:48">
      <c r="A86" s="142"/>
      <c r="B86" s="142"/>
      <c r="C86" s="39">
        <v>3.5</v>
      </c>
      <c r="D86" s="95">
        <v>0.37169999999999997</v>
      </c>
      <c r="E86" s="95">
        <v>0.65100000000000002</v>
      </c>
      <c r="F86" s="95">
        <v>0.51300000000000001</v>
      </c>
      <c r="G86" s="95">
        <v>3.9699999999999999E-2</v>
      </c>
      <c r="H86" s="95">
        <v>0.44230000000000003</v>
      </c>
      <c r="I86" s="95">
        <v>0.40360000000000001</v>
      </c>
      <c r="J86" s="95">
        <v>0.78510000000000002</v>
      </c>
      <c r="K86" s="95">
        <v>0.77769999999999995</v>
      </c>
      <c r="L86" s="95">
        <v>0.748</v>
      </c>
      <c r="M86" s="95">
        <v>0.80089999999999995</v>
      </c>
      <c r="N86" s="95">
        <v>0.93940000000000001</v>
      </c>
      <c r="O86" s="95">
        <v>0.81020000000000003</v>
      </c>
      <c r="P86" s="95">
        <v>0.32819999999999999</v>
      </c>
      <c r="Q86" s="95">
        <v>0.42299999999999999</v>
      </c>
      <c r="R86" s="95">
        <v>0.12790000000000001</v>
      </c>
      <c r="S86" s="95">
        <v>0.45329999999999998</v>
      </c>
      <c r="T86" s="95">
        <v>0.42299999999999999</v>
      </c>
      <c r="U86" s="95">
        <v>0.28410000000000002</v>
      </c>
      <c r="V86" s="95">
        <v>0.60829999999999995</v>
      </c>
      <c r="W86" s="95">
        <v>0.19570000000000001</v>
      </c>
      <c r="X86" s="95">
        <v>0.6472</v>
      </c>
      <c r="Y86" s="95">
        <v>0.41060000000000002</v>
      </c>
      <c r="Z86" s="95">
        <v>0.64459999999999995</v>
      </c>
      <c r="AA86" s="95">
        <v>0.52900000000000003</v>
      </c>
      <c r="AD86" s="92" t="s">
        <v>123</v>
      </c>
      <c r="AE86" s="84">
        <v>0</v>
      </c>
      <c r="AF86" s="84">
        <v>0</v>
      </c>
      <c r="AH86" s="92" t="s">
        <v>123</v>
      </c>
      <c r="AI86" s="84">
        <v>0</v>
      </c>
      <c r="AJ86" s="84">
        <v>0</v>
      </c>
      <c r="AL86" s="92" t="s">
        <v>123</v>
      </c>
      <c r="AM86" s="84">
        <v>0.65280000000000005</v>
      </c>
      <c r="AN86" s="84">
        <v>0.2427</v>
      </c>
      <c r="AP86" s="92" t="s">
        <v>123</v>
      </c>
      <c r="AQ86" s="84">
        <v>0.62819999999999998</v>
      </c>
      <c r="AR86" s="84">
        <v>0.28179999999999999</v>
      </c>
    </row>
    <row r="87" spans="1:48">
      <c r="A87" s="142"/>
      <c r="B87" s="142"/>
      <c r="C87" s="39">
        <v>3.5416666666666701</v>
      </c>
      <c r="D87" s="95">
        <v>0.45519999999999999</v>
      </c>
      <c r="E87" s="95">
        <v>0.79890000000000005</v>
      </c>
      <c r="F87" s="95">
        <v>0.52990000000000004</v>
      </c>
      <c r="G87" s="95">
        <v>0.1222</v>
      </c>
      <c r="H87" s="95">
        <v>0.52449999999999997</v>
      </c>
      <c r="I87" s="95">
        <v>0.48609999999999998</v>
      </c>
      <c r="J87" s="95">
        <v>0.80120000000000002</v>
      </c>
      <c r="K87" s="95">
        <v>0.77080000000000004</v>
      </c>
      <c r="L87" s="95">
        <v>0.70709999999999995</v>
      </c>
      <c r="M87" s="95">
        <v>0.83660000000000001</v>
      </c>
      <c r="N87" s="95">
        <v>0.89249999999999996</v>
      </c>
      <c r="O87" s="95">
        <v>0.80159999999999998</v>
      </c>
      <c r="P87" s="95">
        <v>0.4264</v>
      </c>
      <c r="Q87" s="95">
        <v>0.55669999999999997</v>
      </c>
      <c r="R87" s="95">
        <v>0.14219999999999999</v>
      </c>
      <c r="S87" s="95">
        <v>0.4894</v>
      </c>
      <c r="T87" s="95">
        <v>0.55669999999999997</v>
      </c>
      <c r="U87" s="95">
        <v>0.34060000000000001</v>
      </c>
      <c r="V87" s="95">
        <v>0.50309999999999999</v>
      </c>
      <c r="W87" s="95">
        <v>0.25669999999999998</v>
      </c>
      <c r="X87" s="95">
        <v>0.53500000000000003</v>
      </c>
      <c r="Y87" s="95">
        <v>0.36559999999999998</v>
      </c>
      <c r="Z87" s="95">
        <v>0.7722</v>
      </c>
      <c r="AA87" s="95">
        <v>0.58020000000000005</v>
      </c>
      <c r="AD87" s="92" t="s">
        <v>124</v>
      </c>
      <c r="AE87" s="84">
        <v>0</v>
      </c>
      <c r="AF87" s="84">
        <v>0</v>
      </c>
      <c r="AH87" s="92" t="s">
        <v>124</v>
      </c>
      <c r="AI87" s="84">
        <v>0</v>
      </c>
      <c r="AJ87" s="84">
        <v>0</v>
      </c>
      <c r="AL87" s="92" t="s">
        <v>124</v>
      </c>
      <c r="AM87" s="84">
        <v>0.69830000000000003</v>
      </c>
      <c r="AN87" s="84">
        <v>0.18079999999999999</v>
      </c>
      <c r="AP87" s="92" t="s">
        <v>124</v>
      </c>
      <c r="AQ87" s="84">
        <v>0.66559999999999997</v>
      </c>
      <c r="AR87" s="84">
        <v>0.26290000000000002</v>
      </c>
    </row>
    <row r="88" spans="1:48">
      <c r="A88" s="142"/>
      <c r="B88" s="142"/>
      <c r="C88" s="39">
        <v>3.5833333333333299</v>
      </c>
      <c r="D88" s="95">
        <v>0.5988</v>
      </c>
      <c r="E88" s="95">
        <v>0.88419999999999999</v>
      </c>
      <c r="F88" s="95">
        <v>0.55869999999999997</v>
      </c>
      <c r="G88" s="95">
        <v>9.7299999999999998E-2</v>
      </c>
      <c r="H88" s="95">
        <v>0.45269999999999999</v>
      </c>
      <c r="I88" s="95">
        <v>0.51829999999999998</v>
      </c>
      <c r="J88" s="95">
        <v>0.83399999999999996</v>
      </c>
      <c r="K88" s="95">
        <v>0.83009999999999995</v>
      </c>
      <c r="L88" s="95">
        <v>0.70509999999999995</v>
      </c>
      <c r="M88" s="95">
        <v>0.8478</v>
      </c>
      <c r="N88" s="95">
        <v>0.8175</v>
      </c>
      <c r="O88" s="95">
        <v>0.80689999999999995</v>
      </c>
      <c r="P88" s="95">
        <v>0.45</v>
      </c>
      <c r="Q88" s="95">
        <v>0.38190000000000002</v>
      </c>
      <c r="R88" s="95">
        <v>0.1308</v>
      </c>
      <c r="S88" s="95">
        <v>0.37790000000000001</v>
      </c>
      <c r="T88" s="95">
        <v>0.38190000000000002</v>
      </c>
      <c r="U88" s="95">
        <v>0.29970000000000002</v>
      </c>
      <c r="V88" s="95">
        <v>0.57320000000000004</v>
      </c>
      <c r="W88" s="95">
        <v>0.35659999999999997</v>
      </c>
      <c r="X88" s="95">
        <v>0.47620000000000001</v>
      </c>
      <c r="Y88" s="95">
        <v>0.27839999999999998</v>
      </c>
      <c r="Z88" s="95">
        <v>0.65200000000000002</v>
      </c>
      <c r="AA88" s="95">
        <v>0.53969999999999996</v>
      </c>
    </row>
    <row r="89" spans="1:48">
      <c r="A89" s="142"/>
      <c r="B89" s="142"/>
      <c r="C89" s="39">
        <v>3.625</v>
      </c>
      <c r="D89" s="95">
        <v>0.67459999999999998</v>
      </c>
      <c r="E89" s="95">
        <v>0.84830000000000005</v>
      </c>
      <c r="F89" s="95">
        <v>0.57920000000000005</v>
      </c>
      <c r="G89" s="95">
        <v>0.2029</v>
      </c>
      <c r="H89" s="95">
        <v>0.41020000000000001</v>
      </c>
      <c r="I89" s="95">
        <v>0.54300000000000004</v>
      </c>
      <c r="J89" s="95">
        <v>0.88549999999999995</v>
      </c>
      <c r="K89" s="95">
        <v>0.7944</v>
      </c>
      <c r="L89" s="95">
        <v>0.75139999999999996</v>
      </c>
      <c r="M89" s="95">
        <v>0.88700000000000001</v>
      </c>
      <c r="N89" s="95">
        <v>0.73280000000000001</v>
      </c>
      <c r="O89" s="95">
        <v>0.81020000000000003</v>
      </c>
      <c r="P89" s="95">
        <v>0.38540000000000002</v>
      </c>
      <c r="Q89" s="95">
        <v>0.32079999999999997</v>
      </c>
      <c r="R89" s="95">
        <v>0.11269999999999999</v>
      </c>
      <c r="S89" s="95">
        <v>0.33679999999999999</v>
      </c>
      <c r="T89" s="95">
        <v>0.32079999999999997</v>
      </c>
      <c r="U89" s="95">
        <v>0.25890000000000002</v>
      </c>
      <c r="V89" s="95">
        <v>0.59830000000000005</v>
      </c>
      <c r="W89" s="95">
        <v>0.35020000000000001</v>
      </c>
      <c r="X89" s="95">
        <v>0.49959999999999999</v>
      </c>
      <c r="Y89" s="95">
        <v>0.2782</v>
      </c>
      <c r="Z89" s="95">
        <v>0.45500000000000002</v>
      </c>
      <c r="AA89" s="95">
        <v>0.44479999999999997</v>
      </c>
    </row>
    <row r="90" spans="1:48">
      <c r="A90" s="142"/>
      <c r="B90" s="142"/>
      <c r="C90" s="39">
        <v>3.6666666666666701</v>
      </c>
      <c r="D90" s="95">
        <v>0.49399999999999999</v>
      </c>
      <c r="E90" s="95">
        <v>0.87160000000000004</v>
      </c>
      <c r="F90" s="95">
        <v>0.52070000000000005</v>
      </c>
      <c r="G90" s="95">
        <v>0.27200000000000002</v>
      </c>
      <c r="H90" s="95">
        <v>0.42080000000000001</v>
      </c>
      <c r="I90" s="95">
        <v>0.51580000000000004</v>
      </c>
      <c r="J90" s="95">
        <v>0.85970000000000002</v>
      </c>
      <c r="K90" s="95">
        <v>0.74529999999999996</v>
      </c>
      <c r="L90" s="95">
        <v>0.75070000000000003</v>
      </c>
      <c r="M90" s="95">
        <v>0.79290000000000005</v>
      </c>
      <c r="N90" s="95">
        <v>0.39579999999999999</v>
      </c>
      <c r="O90" s="95">
        <v>0.70889999999999997</v>
      </c>
      <c r="P90" s="95">
        <v>0.37969999999999998</v>
      </c>
      <c r="Q90" s="95">
        <v>0.34039999999999998</v>
      </c>
      <c r="R90" s="95">
        <v>0.115</v>
      </c>
      <c r="S90" s="95">
        <v>0.32340000000000002</v>
      </c>
      <c r="T90" s="95">
        <v>0.34039999999999998</v>
      </c>
      <c r="U90" s="95">
        <v>0.25779999999999997</v>
      </c>
      <c r="V90" s="95">
        <v>0.61609999999999998</v>
      </c>
      <c r="W90" s="95">
        <v>0.3483</v>
      </c>
      <c r="X90" s="95">
        <v>0.6139</v>
      </c>
      <c r="Y90" s="95">
        <v>0.31840000000000002</v>
      </c>
      <c r="Z90" s="95">
        <v>0.441</v>
      </c>
      <c r="AA90" s="95">
        <v>0.45419999999999999</v>
      </c>
      <c r="AD90" s="144" t="s">
        <v>10</v>
      </c>
      <c r="AE90" s="144"/>
      <c r="AF90" s="144"/>
      <c r="AG90" s="144"/>
      <c r="AH90" s="144"/>
      <c r="AI90" s="144"/>
      <c r="AJ90" s="144"/>
      <c r="AK90" s="144"/>
      <c r="AL90" s="144"/>
      <c r="AM90" s="144"/>
      <c r="AN90" s="144"/>
      <c r="AO90" s="144"/>
      <c r="AP90" s="144"/>
      <c r="AQ90" s="144"/>
      <c r="AR90" s="144"/>
    </row>
    <row r="91" spans="1:48">
      <c r="A91" s="142"/>
      <c r="B91" s="142"/>
      <c r="C91" s="39">
        <v>3.7083333333333299</v>
      </c>
      <c r="D91" s="95">
        <v>0.61009999999999998</v>
      </c>
      <c r="E91" s="95">
        <v>0.76370000000000005</v>
      </c>
      <c r="F91" s="95">
        <v>0.53300000000000003</v>
      </c>
      <c r="G91" s="95">
        <v>0.37169999999999997</v>
      </c>
      <c r="H91" s="95">
        <v>7.8899999999999998E-2</v>
      </c>
      <c r="I91" s="95">
        <v>0.47139999999999999</v>
      </c>
      <c r="J91" s="95">
        <v>0.80620000000000003</v>
      </c>
      <c r="K91" s="95">
        <v>0.6603</v>
      </c>
      <c r="L91" s="95">
        <v>0.57169999999999999</v>
      </c>
      <c r="M91" s="95">
        <v>0.71799999999999997</v>
      </c>
      <c r="N91" s="95">
        <v>0.7843</v>
      </c>
      <c r="O91" s="95">
        <v>0.70809999999999995</v>
      </c>
      <c r="P91" s="95">
        <v>0.36720000000000003</v>
      </c>
      <c r="Q91" s="95">
        <v>0.3367</v>
      </c>
      <c r="R91" s="95">
        <v>0.12330000000000001</v>
      </c>
      <c r="S91" s="95">
        <v>0.3453</v>
      </c>
      <c r="T91" s="95">
        <v>0.3367</v>
      </c>
      <c r="U91" s="95">
        <v>0.26150000000000001</v>
      </c>
      <c r="V91" s="95">
        <v>0.62419999999999998</v>
      </c>
      <c r="W91" s="95">
        <v>0.39389999999999997</v>
      </c>
      <c r="X91" s="95">
        <v>0.68769999999999998</v>
      </c>
      <c r="Y91" s="95">
        <v>0.34470000000000001</v>
      </c>
      <c r="Z91" s="95">
        <v>0.51919999999999999</v>
      </c>
      <c r="AA91" s="95">
        <v>0.51429999999999998</v>
      </c>
      <c r="AE91" s="84" t="s">
        <v>99</v>
      </c>
      <c r="AI91" s="84" t="s">
        <v>100</v>
      </c>
      <c r="AM91" s="84" t="s">
        <v>98</v>
      </c>
      <c r="AQ91" s="84" t="s">
        <v>153</v>
      </c>
    </row>
    <row r="92" spans="1:48">
      <c r="A92" s="142"/>
      <c r="B92" s="142"/>
      <c r="C92" s="39">
        <v>3.75</v>
      </c>
      <c r="D92" s="95">
        <v>0.30080000000000001</v>
      </c>
      <c r="E92" s="95">
        <v>0.46800000000000003</v>
      </c>
      <c r="F92" s="95">
        <v>5.9400000000000001E-2</v>
      </c>
      <c r="G92" s="95">
        <v>0.1676</v>
      </c>
      <c r="H92" s="95">
        <v>0.12939999999999999</v>
      </c>
      <c r="I92" s="95">
        <v>0.22500000000000001</v>
      </c>
      <c r="J92" s="95">
        <v>0.55269999999999997</v>
      </c>
      <c r="K92" s="95">
        <v>0.56179999999999997</v>
      </c>
      <c r="L92" s="95">
        <v>0.3614</v>
      </c>
      <c r="M92" s="95">
        <v>0.47</v>
      </c>
      <c r="N92" s="95">
        <v>0.4622</v>
      </c>
      <c r="O92" s="95">
        <v>0.48159999999999997</v>
      </c>
      <c r="P92" s="95">
        <v>0.4289</v>
      </c>
      <c r="Q92" s="95">
        <v>0.48010000000000003</v>
      </c>
      <c r="R92" s="95">
        <v>0.13569999999999999</v>
      </c>
      <c r="S92" s="95">
        <v>0.46839999999999998</v>
      </c>
      <c r="T92" s="95">
        <v>0.48010000000000003</v>
      </c>
      <c r="U92" s="95">
        <v>0.32540000000000002</v>
      </c>
      <c r="V92" s="95">
        <v>0.75449999999999995</v>
      </c>
      <c r="W92" s="95">
        <v>0.39319999999999999</v>
      </c>
      <c r="X92" s="95">
        <v>0.81599999999999995</v>
      </c>
      <c r="Y92" s="95">
        <v>0.49430000000000002</v>
      </c>
      <c r="Z92" s="95">
        <v>0.54059999999999997</v>
      </c>
      <c r="AA92" s="95">
        <v>0.56100000000000005</v>
      </c>
      <c r="AE92" s="84">
        <v>1</v>
      </c>
      <c r="AF92" s="84">
        <v>2</v>
      </c>
      <c r="AI92" s="84">
        <v>1</v>
      </c>
      <c r="AJ92" s="84">
        <v>2</v>
      </c>
      <c r="AM92" s="84">
        <v>1</v>
      </c>
      <c r="AN92" s="84">
        <v>2</v>
      </c>
      <c r="AQ92" s="84">
        <v>1</v>
      </c>
      <c r="AR92" s="84">
        <v>2</v>
      </c>
    </row>
    <row r="93" spans="1:48">
      <c r="A93" s="142"/>
      <c r="B93" s="142"/>
      <c r="C93" s="39">
        <v>3.7916666666666701</v>
      </c>
      <c r="D93" s="95">
        <v>0</v>
      </c>
      <c r="E93" s="95">
        <v>0</v>
      </c>
      <c r="F93" s="95">
        <v>0</v>
      </c>
      <c r="G93" s="95">
        <v>0</v>
      </c>
      <c r="H93" s="95">
        <v>0</v>
      </c>
      <c r="I93" s="95">
        <v>0</v>
      </c>
      <c r="J93" s="95">
        <v>0.15709999999999999</v>
      </c>
      <c r="K93" s="95">
        <v>0.129</v>
      </c>
      <c r="L93" s="95">
        <v>3.2800000000000003E-2</v>
      </c>
      <c r="M93" s="95">
        <v>6.5299999999999997E-2</v>
      </c>
      <c r="N93" s="95">
        <v>0.29420000000000002</v>
      </c>
      <c r="O93" s="95">
        <v>0.13569999999999999</v>
      </c>
      <c r="P93" s="95">
        <v>0.51400000000000001</v>
      </c>
      <c r="Q93" s="95">
        <v>0.63729999999999998</v>
      </c>
      <c r="R93" s="95">
        <v>0.17150000000000001</v>
      </c>
      <c r="S93" s="95">
        <v>0.60929999999999995</v>
      </c>
      <c r="T93" s="95">
        <v>0.63729999999999998</v>
      </c>
      <c r="U93" s="95">
        <v>0.41039999999999999</v>
      </c>
      <c r="V93" s="95">
        <v>0.85260000000000002</v>
      </c>
      <c r="W93" s="95">
        <v>0.45710000000000001</v>
      </c>
      <c r="X93" s="95">
        <v>0.8206</v>
      </c>
      <c r="Y93" s="95">
        <v>0.63349999999999995</v>
      </c>
      <c r="Z93" s="95">
        <v>0.61229999999999996</v>
      </c>
      <c r="AA93" s="95">
        <v>0.62919999999999998</v>
      </c>
      <c r="AD93" s="92" t="s">
        <v>101</v>
      </c>
      <c r="AE93" s="84">
        <v>0</v>
      </c>
      <c r="AF93" s="84">
        <v>0</v>
      </c>
      <c r="AH93" s="92" t="s">
        <v>101</v>
      </c>
      <c r="AI93" s="84">
        <v>0</v>
      </c>
      <c r="AJ93" s="84">
        <v>0</v>
      </c>
      <c r="AL93" s="92" t="s">
        <v>101</v>
      </c>
      <c r="AM93" s="84">
        <v>0.4723</v>
      </c>
      <c r="AN93" s="84">
        <v>0.22140000000000001</v>
      </c>
      <c r="AP93" s="92" t="s">
        <v>101</v>
      </c>
      <c r="AQ93" s="84">
        <v>0.28249999999999997</v>
      </c>
      <c r="AR93" s="84">
        <v>0.1358</v>
      </c>
      <c r="AV93" s="87"/>
    </row>
    <row r="94" spans="1:48">
      <c r="A94" s="142"/>
      <c r="B94" s="142"/>
      <c r="C94" s="39">
        <v>3.8333333333333299</v>
      </c>
      <c r="D94" s="95">
        <v>0</v>
      </c>
      <c r="E94" s="95">
        <v>0</v>
      </c>
      <c r="F94" s="95">
        <v>0</v>
      </c>
      <c r="G94" s="95">
        <v>0</v>
      </c>
      <c r="H94" s="95">
        <v>0</v>
      </c>
      <c r="I94" s="95">
        <v>0</v>
      </c>
      <c r="J94" s="95">
        <v>1.4E-3</v>
      </c>
      <c r="K94" s="95">
        <v>1.8E-3</v>
      </c>
      <c r="L94" s="95">
        <v>0</v>
      </c>
      <c r="M94" s="95">
        <v>0</v>
      </c>
      <c r="N94" s="95">
        <v>1.61E-2</v>
      </c>
      <c r="O94" s="95">
        <v>3.8999999999999998E-3</v>
      </c>
      <c r="P94" s="95">
        <v>0.52829999999999999</v>
      </c>
      <c r="Q94" s="95">
        <v>0.69040000000000001</v>
      </c>
      <c r="R94" s="95">
        <v>0.18090000000000001</v>
      </c>
      <c r="S94" s="95">
        <v>0.64219999999999999</v>
      </c>
      <c r="T94" s="95">
        <v>0.69040000000000001</v>
      </c>
      <c r="U94" s="95">
        <v>0.43099999999999999</v>
      </c>
      <c r="V94" s="95">
        <v>0.85260000000000002</v>
      </c>
      <c r="W94" s="95">
        <v>0.62570000000000003</v>
      </c>
      <c r="X94" s="95">
        <v>0.72089999999999999</v>
      </c>
      <c r="Y94" s="95">
        <v>0.65980000000000005</v>
      </c>
      <c r="Z94" s="95">
        <v>0.77700000000000002</v>
      </c>
      <c r="AA94" s="95">
        <v>0.73980000000000001</v>
      </c>
      <c r="AD94" s="92" t="s">
        <v>102</v>
      </c>
      <c r="AE94" s="84">
        <v>0</v>
      </c>
      <c r="AF94" s="84">
        <v>0</v>
      </c>
      <c r="AH94" s="92" t="s">
        <v>102</v>
      </c>
      <c r="AI94" s="84">
        <v>0</v>
      </c>
      <c r="AJ94" s="84">
        <v>0</v>
      </c>
      <c r="AL94" s="92" t="s">
        <v>102</v>
      </c>
      <c r="AM94" s="84">
        <v>0.46800000000000003</v>
      </c>
      <c r="AN94" s="84">
        <v>0.31040000000000001</v>
      </c>
      <c r="AP94" s="92" t="s">
        <v>102</v>
      </c>
      <c r="AQ94" s="84">
        <v>0.33239999999999997</v>
      </c>
      <c r="AR94" s="84">
        <v>0.25919999999999999</v>
      </c>
    </row>
    <row r="95" spans="1:48">
      <c r="A95" s="142"/>
      <c r="B95" s="142"/>
      <c r="C95" s="39">
        <v>3.875</v>
      </c>
      <c r="D95" s="95">
        <v>0</v>
      </c>
      <c r="E95" s="95">
        <v>0</v>
      </c>
      <c r="F95" s="95">
        <v>0</v>
      </c>
      <c r="G95" s="95">
        <v>0</v>
      </c>
      <c r="H95" s="95">
        <v>0</v>
      </c>
      <c r="I95" s="95">
        <v>0</v>
      </c>
      <c r="J95" s="95">
        <v>0</v>
      </c>
      <c r="K95" s="95">
        <v>0</v>
      </c>
      <c r="L95" s="95">
        <v>0</v>
      </c>
      <c r="M95" s="95">
        <v>0</v>
      </c>
      <c r="N95" s="95">
        <v>0</v>
      </c>
      <c r="O95" s="95">
        <v>0</v>
      </c>
      <c r="P95" s="95">
        <v>0.51939999999999997</v>
      </c>
      <c r="Q95" s="95">
        <v>0.70799999999999996</v>
      </c>
      <c r="R95" s="95">
        <v>0.17530000000000001</v>
      </c>
      <c r="S95" s="95">
        <v>0.64129999999999998</v>
      </c>
      <c r="T95" s="95">
        <v>0.70799999999999996</v>
      </c>
      <c r="U95" s="95">
        <v>0.42820000000000003</v>
      </c>
      <c r="V95" s="95">
        <v>0.84540000000000004</v>
      </c>
      <c r="W95" s="95">
        <v>0.74890000000000001</v>
      </c>
      <c r="X95" s="95">
        <v>0.59119999999999995</v>
      </c>
      <c r="Y95" s="95">
        <v>0.64249999999999996</v>
      </c>
      <c r="Z95" s="95">
        <v>0.87839999999999996</v>
      </c>
      <c r="AA95" s="95">
        <v>0.80210000000000004</v>
      </c>
      <c r="AD95" s="92" t="s">
        <v>103</v>
      </c>
      <c r="AE95" s="84">
        <v>0</v>
      </c>
      <c r="AF95" s="84">
        <v>0</v>
      </c>
      <c r="AH95" s="92" t="s">
        <v>103</v>
      </c>
      <c r="AI95" s="84">
        <v>0</v>
      </c>
      <c r="AJ95" s="84">
        <v>0</v>
      </c>
      <c r="AL95" s="92" t="s">
        <v>103</v>
      </c>
      <c r="AM95" s="84">
        <v>0.4803</v>
      </c>
      <c r="AN95" s="84">
        <v>0.32700000000000001</v>
      </c>
      <c r="AP95" s="92" t="s">
        <v>103</v>
      </c>
      <c r="AQ95" s="84">
        <v>0.3972</v>
      </c>
      <c r="AR95" s="84">
        <v>0.3402</v>
      </c>
    </row>
    <row r="96" spans="1:48">
      <c r="A96" s="142"/>
      <c r="B96" s="142"/>
      <c r="C96" s="39">
        <v>3.9166666666666701</v>
      </c>
      <c r="D96" s="95">
        <v>0</v>
      </c>
      <c r="E96" s="95">
        <v>0</v>
      </c>
      <c r="F96" s="95">
        <v>0</v>
      </c>
      <c r="G96" s="95">
        <v>0</v>
      </c>
      <c r="H96" s="95">
        <v>0</v>
      </c>
      <c r="I96" s="95">
        <v>0</v>
      </c>
      <c r="J96" s="95">
        <v>0</v>
      </c>
      <c r="K96" s="95">
        <v>0</v>
      </c>
      <c r="L96" s="95">
        <v>0</v>
      </c>
      <c r="M96" s="95">
        <v>0</v>
      </c>
      <c r="N96" s="95">
        <v>0</v>
      </c>
      <c r="O96" s="95">
        <v>0</v>
      </c>
      <c r="P96" s="95">
        <v>0.58289999999999997</v>
      </c>
      <c r="Q96" s="95">
        <v>0.78659999999999997</v>
      </c>
      <c r="R96" s="95">
        <v>0.18859999999999999</v>
      </c>
      <c r="S96" s="95">
        <v>0.74709999999999999</v>
      </c>
      <c r="T96" s="95">
        <v>0.78659999999999997</v>
      </c>
      <c r="U96" s="95">
        <v>0.48180000000000001</v>
      </c>
      <c r="V96" s="95">
        <v>0.83599999999999997</v>
      </c>
      <c r="W96" s="95">
        <v>0.82969999999999999</v>
      </c>
      <c r="X96" s="95">
        <v>0.3649</v>
      </c>
      <c r="Y96" s="95">
        <v>0.54100000000000004</v>
      </c>
      <c r="Z96" s="95">
        <v>0.82220000000000004</v>
      </c>
      <c r="AA96" s="95">
        <v>0.76070000000000004</v>
      </c>
      <c r="AD96" s="92" t="s">
        <v>104</v>
      </c>
      <c r="AE96" s="84">
        <v>0</v>
      </c>
      <c r="AF96" s="84">
        <v>0</v>
      </c>
      <c r="AH96" s="92" t="s">
        <v>104</v>
      </c>
      <c r="AI96" s="84">
        <v>0</v>
      </c>
      <c r="AJ96" s="84">
        <v>0</v>
      </c>
      <c r="AL96" s="92" t="s">
        <v>104</v>
      </c>
      <c r="AM96" s="84">
        <v>0.48759999999999998</v>
      </c>
      <c r="AN96" s="84">
        <v>0.28339999999999999</v>
      </c>
      <c r="AP96" s="92" t="s">
        <v>104</v>
      </c>
      <c r="AQ96" s="84">
        <v>0.38740000000000002</v>
      </c>
      <c r="AR96" s="84">
        <v>0.31919999999999998</v>
      </c>
    </row>
    <row r="97" spans="1:44">
      <c r="A97" s="142"/>
      <c r="B97" s="142"/>
      <c r="C97" s="39">
        <v>3.9583333333333299</v>
      </c>
      <c r="D97" s="95">
        <v>0</v>
      </c>
      <c r="E97" s="95">
        <v>0</v>
      </c>
      <c r="F97" s="95">
        <v>0</v>
      </c>
      <c r="G97" s="95">
        <v>0</v>
      </c>
      <c r="H97" s="95">
        <v>0</v>
      </c>
      <c r="I97" s="95">
        <v>0</v>
      </c>
      <c r="J97" s="95">
        <v>0</v>
      </c>
      <c r="K97" s="95">
        <v>0</v>
      </c>
      <c r="L97" s="95">
        <v>0</v>
      </c>
      <c r="M97" s="95">
        <v>0</v>
      </c>
      <c r="N97" s="95">
        <v>0</v>
      </c>
      <c r="O97" s="95">
        <v>0</v>
      </c>
      <c r="P97" s="95">
        <v>0.56669999999999998</v>
      </c>
      <c r="Q97" s="95">
        <v>0.79879999999999995</v>
      </c>
      <c r="R97" s="95">
        <v>0.18790000000000001</v>
      </c>
      <c r="S97" s="95">
        <v>0.74660000000000004</v>
      </c>
      <c r="T97" s="95">
        <v>0.79879999999999995</v>
      </c>
      <c r="U97" s="95">
        <v>0.4783</v>
      </c>
      <c r="V97" s="95">
        <v>0.78029999999999999</v>
      </c>
      <c r="W97" s="95">
        <v>0.8306</v>
      </c>
      <c r="X97" s="95">
        <v>0.48930000000000001</v>
      </c>
      <c r="Y97" s="95">
        <v>0.56399999999999995</v>
      </c>
      <c r="Z97" s="95">
        <v>0.76390000000000002</v>
      </c>
      <c r="AA97" s="95">
        <v>0.74060000000000004</v>
      </c>
      <c r="AD97" s="92" t="s">
        <v>105</v>
      </c>
      <c r="AE97" s="84">
        <v>0</v>
      </c>
      <c r="AF97" s="84">
        <v>0</v>
      </c>
      <c r="AH97" s="92" t="s">
        <v>105</v>
      </c>
      <c r="AI97" s="84">
        <v>0</v>
      </c>
      <c r="AJ97" s="84">
        <v>0</v>
      </c>
      <c r="AL97" s="92" t="s">
        <v>105</v>
      </c>
      <c r="AM97" s="84">
        <v>0.52859999999999996</v>
      </c>
      <c r="AN97" s="84">
        <v>0.215</v>
      </c>
      <c r="AP97" s="92" t="s">
        <v>105</v>
      </c>
      <c r="AQ97" s="84">
        <v>0.44359999999999999</v>
      </c>
      <c r="AR97" s="84">
        <v>0.18049999999999999</v>
      </c>
    </row>
    <row r="98" spans="1:44">
      <c r="A98" s="142"/>
      <c r="B98" s="142"/>
      <c r="C98" s="39">
        <v>4</v>
      </c>
      <c r="D98" s="95">
        <v>0</v>
      </c>
      <c r="E98" s="95">
        <v>0</v>
      </c>
      <c r="F98" s="95">
        <v>0</v>
      </c>
      <c r="G98" s="95">
        <v>0</v>
      </c>
      <c r="H98" s="95">
        <v>0</v>
      </c>
      <c r="I98" s="95">
        <v>0</v>
      </c>
      <c r="J98" s="95">
        <v>0</v>
      </c>
      <c r="K98" s="95">
        <v>0</v>
      </c>
      <c r="L98" s="95">
        <v>0</v>
      </c>
      <c r="M98" s="95">
        <v>0</v>
      </c>
      <c r="N98" s="95">
        <v>0</v>
      </c>
      <c r="O98" s="95">
        <v>0</v>
      </c>
      <c r="P98" s="95">
        <v>0.56689999999999996</v>
      </c>
      <c r="Q98" s="95">
        <v>0.7994</v>
      </c>
      <c r="R98" s="95">
        <v>0.2034</v>
      </c>
      <c r="S98" s="95">
        <v>0.76849999999999996</v>
      </c>
      <c r="T98" s="95">
        <v>0.7994</v>
      </c>
      <c r="U98" s="95">
        <v>0.48899999999999999</v>
      </c>
      <c r="V98" s="95">
        <v>0.71089999999999998</v>
      </c>
      <c r="W98" s="95">
        <v>0.6966</v>
      </c>
      <c r="X98" s="95">
        <v>0.49959999999999999</v>
      </c>
      <c r="Y98" s="95">
        <v>0.41010000000000002</v>
      </c>
      <c r="Z98" s="95">
        <v>0.54059999999999997</v>
      </c>
      <c r="AA98" s="95">
        <v>0.58460000000000001</v>
      </c>
      <c r="AD98" s="92" t="s">
        <v>106</v>
      </c>
      <c r="AE98" s="84">
        <v>0</v>
      </c>
      <c r="AF98" s="84">
        <v>0</v>
      </c>
      <c r="AH98" s="92" t="s">
        <v>106</v>
      </c>
      <c r="AI98" s="84">
        <v>0</v>
      </c>
      <c r="AJ98" s="84">
        <v>0</v>
      </c>
      <c r="AL98" s="92" t="s">
        <v>106</v>
      </c>
      <c r="AM98" s="84">
        <v>0.56869999999999998</v>
      </c>
      <c r="AN98" s="84">
        <v>0.33129999999999998</v>
      </c>
      <c r="AP98" s="92" t="s">
        <v>106</v>
      </c>
      <c r="AQ98" s="84">
        <v>0.49780000000000002</v>
      </c>
      <c r="AR98" s="84">
        <v>0.36909999999999998</v>
      </c>
    </row>
    <row r="99" spans="1:44">
      <c r="A99" s="142" t="s">
        <v>76</v>
      </c>
      <c r="B99" s="142"/>
      <c r="C99" s="5">
        <v>4.0416666666666696</v>
      </c>
      <c r="D99" s="84">
        <v>0</v>
      </c>
      <c r="E99" s="84">
        <v>0</v>
      </c>
      <c r="F99" s="84">
        <v>0</v>
      </c>
      <c r="G99" s="84">
        <v>0</v>
      </c>
      <c r="H99" s="84">
        <v>0</v>
      </c>
      <c r="I99" s="84">
        <v>0</v>
      </c>
      <c r="J99" s="84">
        <v>0</v>
      </c>
      <c r="K99" s="84">
        <v>0</v>
      </c>
      <c r="L99" s="84">
        <v>0</v>
      </c>
      <c r="M99" s="84">
        <v>0</v>
      </c>
      <c r="N99" s="84">
        <v>0</v>
      </c>
      <c r="O99" s="84">
        <v>0</v>
      </c>
      <c r="P99" s="84">
        <v>0.63849999999999996</v>
      </c>
      <c r="Q99" s="84">
        <v>0.81759999999999999</v>
      </c>
      <c r="R99" s="84">
        <v>0.21709999999999999</v>
      </c>
      <c r="S99" s="84">
        <v>0.76859999999999995</v>
      </c>
      <c r="T99" s="84">
        <v>0.81759999999999999</v>
      </c>
      <c r="U99" s="84">
        <v>0.51680000000000004</v>
      </c>
      <c r="V99" s="84">
        <v>0.78749999999999998</v>
      </c>
      <c r="W99" s="84">
        <v>0.8276</v>
      </c>
      <c r="X99" s="84">
        <v>0.45300000000000001</v>
      </c>
      <c r="Y99" s="84">
        <v>0.55830000000000002</v>
      </c>
      <c r="Z99" s="84">
        <v>0.84809999999999997</v>
      </c>
      <c r="AA99" s="84">
        <v>0.77859999999999996</v>
      </c>
      <c r="AD99" s="92" t="s">
        <v>107</v>
      </c>
      <c r="AE99" s="84">
        <v>0</v>
      </c>
      <c r="AF99" s="84">
        <v>0</v>
      </c>
      <c r="AH99" s="92" t="s">
        <v>107</v>
      </c>
      <c r="AI99" s="84">
        <v>0</v>
      </c>
      <c r="AJ99" s="84">
        <v>9.2899999999999996E-2</v>
      </c>
      <c r="AL99" s="92" t="s">
        <v>107</v>
      </c>
      <c r="AM99" s="84">
        <v>0.53580000000000005</v>
      </c>
      <c r="AN99" s="84">
        <v>0.30570000000000003</v>
      </c>
      <c r="AP99" s="92" t="s">
        <v>107</v>
      </c>
      <c r="AQ99" s="84">
        <v>0.50890000000000002</v>
      </c>
      <c r="AR99" s="84">
        <v>0.33800000000000002</v>
      </c>
    </row>
    <row r="100" spans="1:44">
      <c r="A100" s="142"/>
      <c r="B100" s="142"/>
      <c r="C100" s="5">
        <v>4.0833333333333304</v>
      </c>
      <c r="D100" s="84">
        <v>0</v>
      </c>
      <c r="E100" s="84">
        <v>0</v>
      </c>
      <c r="F100" s="84">
        <v>0</v>
      </c>
      <c r="G100" s="84">
        <v>0</v>
      </c>
      <c r="H100" s="84">
        <v>0</v>
      </c>
      <c r="I100" s="84">
        <v>0</v>
      </c>
      <c r="J100" s="84">
        <v>0</v>
      </c>
      <c r="K100" s="84">
        <v>0</v>
      </c>
      <c r="L100" s="84">
        <v>0</v>
      </c>
      <c r="M100" s="84">
        <v>0</v>
      </c>
      <c r="N100" s="84">
        <v>0</v>
      </c>
      <c r="O100" s="84">
        <v>0</v>
      </c>
      <c r="P100" s="84">
        <v>0.60499999999999998</v>
      </c>
      <c r="Q100" s="84">
        <v>0.72330000000000005</v>
      </c>
      <c r="R100" s="84">
        <v>0.19980000000000001</v>
      </c>
      <c r="S100" s="84">
        <v>0.74809999999999999</v>
      </c>
      <c r="T100" s="84">
        <v>0.72330000000000005</v>
      </c>
      <c r="U100" s="84">
        <v>0.48520000000000002</v>
      </c>
      <c r="V100" s="84">
        <v>0.70820000000000005</v>
      </c>
      <c r="W100" s="84">
        <v>0.79600000000000004</v>
      </c>
      <c r="X100" s="84">
        <v>0.39410000000000001</v>
      </c>
      <c r="Y100" s="84">
        <v>0.49070000000000003</v>
      </c>
      <c r="Z100" s="84">
        <v>0.77839999999999998</v>
      </c>
      <c r="AA100" s="84">
        <v>0.7177</v>
      </c>
      <c r="AD100" s="92" t="s">
        <v>108</v>
      </c>
      <c r="AE100" s="84">
        <v>0</v>
      </c>
      <c r="AF100" s="84">
        <v>0</v>
      </c>
      <c r="AH100" s="92" t="s">
        <v>108</v>
      </c>
      <c r="AI100" s="84">
        <v>9.3700000000000006E-2</v>
      </c>
      <c r="AJ100" s="84">
        <v>0.46339999999999998</v>
      </c>
      <c r="AL100" s="92" t="s">
        <v>108</v>
      </c>
      <c r="AM100" s="84">
        <v>0.53410000000000002</v>
      </c>
      <c r="AN100" s="84">
        <v>0.20250000000000001</v>
      </c>
      <c r="AP100" s="92" t="s">
        <v>108</v>
      </c>
      <c r="AQ100" s="84">
        <v>0.5464</v>
      </c>
      <c r="AR100" s="84">
        <v>0.22770000000000001</v>
      </c>
    </row>
    <row r="101" spans="1:44">
      <c r="A101" s="142"/>
      <c r="B101" s="142"/>
      <c r="C101" s="5">
        <v>4.125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0.57420000000000004</v>
      </c>
      <c r="Q101" s="84">
        <v>0.64139999999999997</v>
      </c>
      <c r="R101" s="84">
        <v>0.19439999999999999</v>
      </c>
      <c r="S101" s="84">
        <v>0.72040000000000004</v>
      </c>
      <c r="T101" s="84">
        <v>0.64139999999999997</v>
      </c>
      <c r="U101" s="84">
        <v>0.45910000000000001</v>
      </c>
      <c r="V101" s="84">
        <v>0.59009999999999996</v>
      </c>
      <c r="W101" s="84">
        <v>0.72970000000000002</v>
      </c>
      <c r="X101" s="84">
        <v>0.373</v>
      </c>
      <c r="Y101" s="84">
        <v>0.43080000000000002</v>
      </c>
      <c r="Z101" s="84">
        <v>0.72189999999999999</v>
      </c>
      <c r="AA101" s="84">
        <v>0.65600000000000003</v>
      </c>
      <c r="AD101" s="92" t="s">
        <v>109</v>
      </c>
      <c r="AE101" s="84">
        <v>0</v>
      </c>
      <c r="AF101" s="84">
        <v>0.17130000000000001</v>
      </c>
      <c r="AH101" s="92" t="s">
        <v>109</v>
      </c>
      <c r="AI101" s="84">
        <v>0.49709999999999999</v>
      </c>
      <c r="AJ101" s="84">
        <v>0.68920000000000003</v>
      </c>
      <c r="AL101" s="92" t="s">
        <v>109</v>
      </c>
      <c r="AM101" s="84">
        <v>0.5474</v>
      </c>
      <c r="AN101" s="84">
        <v>0.13980000000000001</v>
      </c>
      <c r="AP101" s="92" t="s">
        <v>109</v>
      </c>
      <c r="AQ101" s="84">
        <v>0.57030000000000003</v>
      </c>
      <c r="AR101" s="84">
        <v>0.1716</v>
      </c>
    </row>
    <row r="102" spans="1:44">
      <c r="A102" s="142"/>
      <c r="B102" s="142"/>
      <c r="C102" s="5">
        <v>4.1666666666666696</v>
      </c>
      <c r="D102" s="84">
        <v>0</v>
      </c>
      <c r="E102" s="84">
        <v>0</v>
      </c>
      <c r="F102" s="84">
        <v>0</v>
      </c>
      <c r="G102" s="84">
        <v>0</v>
      </c>
      <c r="H102" s="84">
        <v>0</v>
      </c>
      <c r="I102" s="84">
        <v>0</v>
      </c>
      <c r="J102" s="84">
        <v>0</v>
      </c>
      <c r="K102" s="84">
        <v>0</v>
      </c>
      <c r="L102" s="84">
        <v>0</v>
      </c>
      <c r="M102" s="84">
        <v>0</v>
      </c>
      <c r="N102" s="84">
        <v>0</v>
      </c>
      <c r="O102" s="84">
        <v>0</v>
      </c>
      <c r="P102" s="84">
        <v>0.58679999999999999</v>
      </c>
      <c r="Q102" s="84">
        <v>0.63739999999999997</v>
      </c>
      <c r="R102" s="84">
        <v>0.20069999999999999</v>
      </c>
      <c r="S102" s="84">
        <v>0.72540000000000004</v>
      </c>
      <c r="T102" s="84">
        <v>0.63739999999999997</v>
      </c>
      <c r="U102" s="84">
        <v>0.4657</v>
      </c>
      <c r="V102" s="84">
        <v>0.59789999999999999</v>
      </c>
      <c r="W102" s="84">
        <v>0.70979999999999999</v>
      </c>
      <c r="X102" s="84">
        <v>0.43140000000000001</v>
      </c>
      <c r="Y102" s="84">
        <v>0.42409999999999998</v>
      </c>
      <c r="Z102" s="84">
        <v>0.68720000000000003</v>
      </c>
      <c r="AA102" s="84">
        <v>0.64129999999999998</v>
      </c>
      <c r="AD102" s="92" t="s">
        <v>110</v>
      </c>
      <c r="AE102" s="84">
        <v>0.1666</v>
      </c>
      <c r="AF102" s="84">
        <v>0.65349999999999997</v>
      </c>
      <c r="AH102" s="92" t="s">
        <v>110</v>
      </c>
      <c r="AI102" s="84">
        <v>0.72030000000000005</v>
      </c>
      <c r="AJ102" s="84">
        <v>0.83150000000000002</v>
      </c>
      <c r="AL102" s="92" t="s">
        <v>110</v>
      </c>
      <c r="AM102" s="84">
        <v>0.61029999999999995</v>
      </c>
      <c r="AN102" s="84">
        <v>0.12429999999999999</v>
      </c>
      <c r="AP102" s="92" t="s">
        <v>110</v>
      </c>
      <c r="AQ102" s="84">
        <v>0.4879</v>
      </c>
      <c r="AR102" s="84">
        <v>0.1045</v>
      </c>
    </row>
    <row r="103" spans="1:44">
      <c r="A103" s="142"/>
      <c r="B103" s="142"/>
      <c r="C103" s="5">
        <v>4.2083333333333304</v>
      </c>
      <c r="D103" s="84">
        <v>0</v>
      </c>
      <c r="E103" s="84">
        <v>0</v>
      </c>
      <c r="F103" s="84">
        <v>0</v>
      </c>
      <c r="G103" s="84">
        <v>0</v>
      </c>
      <c r="H103" s="84">
        <v>0</v>
      </c>
      <c r="I103" s="84">
        <v>0</v>
      </c>
      <c r="J103" s="84">
        <v>0</v>
      </c>
      <c r="K103" s="84">
        <v>0</v>
      </c>
      <c r="L103" s="84">
        <v>0</v>
      </c>
      <c r="M103" s="84">
        <v>0</v>
      </c>
      <c r="N103" s="84">
        <v>0</v>
      </c>
      <c r="O103" s="84">
        <v>0</v>
      </c>
      <c r="P103" s="84">
        <v>0.55489999999999995</v>
      </c>
      <c r="Q103" s="84">
        <v>0.61409999999999998</v>
      </c>
      <c r="R103" s="84">
        <v>0.18140000000000001</v>
      </c>
      <c r="S103" s="84">
        <v>0.68610000000000004</v>
      </c>
      <c r="T103" s="84">
        <v>0.61409999999999998</v>
      </c>
      <c r="U103" s="84">
        <v>0.43840000000000001</v>
      </c>
      <c r="V103" s="84">
        <v>0.55830000000000002</v>
      </c>
      <c r="W103" s="84">
        <v>0.64559999999999995</v>
      </c>
      <c r="X103" s="84">
        <v>0.43180000000000002</v>
      </c>
      <c r="Y103" s="84">
        <v>0.3715</v>
      </c>
      <c r="Z103" s="84">
        <v>0.61880000000000002</v>
      </c>
      <c r="AA103" s="84">
        <v>0.5857</v>
      </c>
      <c r="AD103" s="92" t="s">
        <v>111</v>
      </c>
      <c r="AE103" s="84">
        <v>0.60829999999999995</v>
      </c>
      <c r="AF103" s="84">
        <v>0.69589999999999996</v>
      </c>
      <c r="AH103" s="92" t="s">
        <v>111</v>
      </c>
      <c r="AI103" s="84">
        <v>0.73560000000000003</v>
      </c>
      <c r="AJ103" s="84">
        <v>0.8256</v>
      </c>
      <c r="AL103" s="92" t="s">
        <v>111</v>
      </c>
      <c r="AM103" s="84">
        <v>0.75049999999999994</v>
      </c>
      <c r="AN103" s="84">
        <v>0.13819999999999999</v>
      </c>
      <c r="AP103" s="92" t="s">
        <v>111</v>
      </c>
      <c r="AQ103" s="84">
        <v>0.55320000000000003</v>
      </c>
      <c r="AR103" s="84">
        <v>0.23449999999999999</v>
      </c>
    </row>
    <row r="104" spans="1:44">
      <c r="A104" s="142"/>
      <c r="B104" s="142"/>
      <c r="C104" s="5">
        <v>4.25</v>
      </c>
      <c r="D104" s="84">
        <v>0</v>
      </c>
      <c r="E104" s="84">
        <v>0</v>
      </c>
      <c r="F104" s="84">
        <v>0</v>
      </c>
      <c r="G104" s="84">
        <v>0</v>
      </c>
      <c r="H104" s="84">
        <v>0</v>
      </c>
      <c r="I104" s="84">
        <v>0</v>
      </c>
      <c r="J104" s="84">
        <v>8.0999999999999996E-3</v>
      </c>
      <c r="K104" s="84">
        <v>1.5E-3</v>
      </c>
      <c r="L104" s="84">
        <v>7.3000000000000001E-3</v>
      </c>
      <c r="M104" s="84">
        <v>0</v>
      </c>
      <c r="N104" s="84">
        <v>1.72E-2</v>
      </c>
      <c r="O104" s="84">
        <v>6.7999999999999996E-3</v>
      </c>
      <c r="P104" s="84">
        <v>0.48580000000000001</v>
      </c>
      <c r="Q104" s="84">
        <v>0.5524</v>
      </c>
      <c r="R104" s="84">
        <v>0.1542</v>
      </c>
      <c r="S104" s="84">
        <v>0.61329999999999996</v>
      </c>
      <c r="T104" s="84">
        <v>0.5524</v>
      </c>
      <c r="U104" s="84">
        <v>0.38629999999999998</v>
      </c>
      <c r="V104" s="84">
        <v>0.52080000000000004</v>
      </c>
      <c r="W104" s="84">
        <v>0.54720000000000002</v>
      </c>
      <c r="X104" s="84">
        <v>0.46949999999999997</v>
      </c>
      <c r="Y104" s="84">
        <v>0.41099999999999998</v>
      </c>
      <c r="Z104" s="84">
        <v>0.57609999999999995</v>
      </c>
      <c r="AA104" s="84">
        <v>0.54379999999999995</v>
      </c>
      <c r="AD104" s="92" t="s">
        <v>112</v>
      </c>
      <c r="AE104" s="84">
        <v>0.53210000000000002</v>
      </c>
      <c r="AF104" s="84">
        <v>0.71409999999999996</v>
      </c>
      <c r="AH104" s="92" t="s">
        <v>112</v>
      </c>
      <c r="AI104" s="84">
        <v>0.69820000000000004</v>
      </c>
      <c r="AJ104" s="84">
        <v>0.81279999999999997</v>
      </c>
      <c r="AL104" s="92" t="s">
        <v>112</v>
      </c>
      <c r="AM104" s="84">
        <v>0.8085</v>
      </c>
      <c r="AN104" s="84">
        <v>6.3500000000000001E-2</v>
      </c>
      <c r="AP104" s="92" t="s">
        <v>112</v>
      </c>
      <c r="AQ104" s="84">
        <v>0.69850000000000001</v>
      </c>
      <c r="AR104" s="84">
        <v>0.15659999999999999</v>
      </c>
    </row>
    <row r="105" spans="1:44">
      <c r="A105" s="142"/>
      <c r="B105" s="142"/>
      <c r="C105" s="5">
        <v>4.2916666666666696</v>
      </c>
      <c r="D105" s="84">
        <v>0</v>
      </c>
      <c r="E105" s="84">
        <v>0</v>
      </c>
      <c r="F105" s="84">
        <v>0</v>
      </c>
      <c r="G105" s="84">
        <v>0</v>
      </c>
      <c r="H105" s="84">
        <v>0</v>
      </c>
      <c r="I105" s="84">
        <v>0</v>
      </c>
      <c r="J105" s="84">
        <v>0.11849999999999999</v>
      </c>
      <c r="K105" s="84">
        <v>4.4299999999999999E-2</v>
      </c>
      <c r="L105" s="84">
        <v>0.15409999999999999</v>
      </c>
      <c r="M105" s="84">
        <v>5.3499999999999999E-2</v>
      </c>
      <c r="N105" s="84">
        <v>0.29049999999999998</v>
      </c>
      <c r="O105" s="84">
        <v>0.13220000000000001</v>
      </c>
      <c r="P105" s="84">
        <v>0.42099999999999999</v>
      </c>
      <c r="Q105" s="84">
        <v>0.47889999999999999</v>
      </c>
      <c r="R105" s="84">
        <v>0.13689999999999999</v>
      </c>
      <c r="S105" s="84">
        <v>0.51549999999999996</v>
      </c>
      <c r="T105" s="84">
        <v>0.47889999999999999</v>
      </c>
      <c r="U105" s="84">
        <v>0.33289999999999997</v>
      </c>
      <c r="V105" s="84">
        <v>0.48659999999999998</v>
      </c>
      <c r="W105" s="84">
        <v>0.47760000000000002</v>
      </c>
      <c r="X105" s="84">
        <v>0.46479999999999999</v>
      </c>
      <c r="Y105" s="84">
        <v>0.3821</v>
      </c>
      <c r="Z105" s="84">
        <v>0.53720000000000001</v>
      </c>
      <c r="AA105" s="84">
        <v>0.50290000000000001</v>
      </c>
      <c r="AD105" s="92" t="s">
        <v>113</v>
      </c>
      <c r="AE105" s="84">
        <v>0.35</v>
      </c>
      <c r="AF105" s="84">
        <v>0.33</v>
      </c>
      <c r="AH105" s="92" t="s">
        <v>113</v>
      </c>
      <c r="AI105" s="84">
        <v>0.55730000000000002</v>
      </c>
      <c r="AJ105" s="84">
        <v>0.62460000000000004</v>
      </c>
      <c r="AL105" s="92" t="s">
        <v>113</v>
      </c>
      <c r="AM105" s="84">
        <v>0.83989999999999998</v>
      </c>
      <c r="AN105" s="84">
        <v>9.9599999999999994E-2</v>
      </c>
      <c r="AP105" s="92" t="s">
        <v>113</v>
      </c>
      <c r="AQ105" s="84">
        <v>0.7167</v>
      </c>
      <c r="AR105" s="84">
        <v>0.22739999999999999</v>
      </c>
    </row>
    <row r="106" spans="1:44">
      <c r="A106" s="142"/>
      <c r="B106" s="142"/>
      <c r="C106" s="5">
        <v>4.3333333333333304</v>
      </c>
      <c r="D106" s="84">
        <v>9.1899999999999996E-2</v>
      </c>
      <c r="E106" s="84">
        <v>7.9500000000000001E-2</v>
      </c>
      <c r="F106" s="84">
        <v>0.1017</v>
      </c>
      <c r="G106" s="84">
        <v>0</v>
      </c>
      <c r="H106" s="84">
        <v>5.8400000000000001E-2</v>
      </c>
      <c r="I106" s="84">
        <v>6.6299999999999998E-2</v>
      </c>
      <c r="J106" s="84">
        <v>0.3286</v>
      </c>
      <c r="K106" s="84">
        <v>0.2155</v>
      </c>
      <c r="L106" s="84">
        <v>0.30349999999999999</v>
      </c>
      <c r="M106" s="84">
        <v>0.2646</v>
      </c>
      <c r="N106" s="84">
        <v>0.57840000000000003</v>
      </c>
      <c r="O106" s="84">
        <v>0.33810000000000001</v>
      </c>
      <c r="P106" s="84">
        <v>0.3488</v>
      </c>
      <c r="Q106" s="84">
        <v>0.36120000000000002</v>
      </c>
      <c r="R106" s="84">
        <v>0.1027</v>
      </c>
      <c r="S106" s="84">
        <v>0.37640000000000001</v>
      </c>
      <c r="T106" s="84">
        <v>0.36120000000000002</v>
      </c>
      <c r="U106" s="84">
        <v>0.25719999999999998</v>
      </c>
      <c r="V106" s="84">
        <v>0.34200000000000003</v>
      </c>
      <c r="W106" s="84">
        <v>0.4007</v>
      </c>
      <c r="X106" s="84">
        <v>0.41120000000000001</v>
      </c>
      <c r="Y106" s="84">
        <v>0.34599999999999997</v>
      </c>
      <c r="Z106" s="84">
        <v>0.40570000000000001</v>
      </c>
      <c r="AA106" s="84">
        <v>0.39529999999999998</v>
      </c>
      <c r="AD106" s="92" t="s">
        <v>114</v>
      </c>
      <c r="AE106" s="84">
        <v>0.39550000000000002</v>
      </c>
      <c r="AF106" s="84">
        <v>0.53290000000000004</v>
      </c>
      <c r="AH106" s="92" t="s">
        <v>114</v>
      </c>
      <c r="AI106" s="84">
        <v>0.62429999999999997</v>
      </c>
      <c r="AJ106" s="84">
        <v>0.79100000000000004</v>
      </c>
      <c r="AL106" s="92" t="s">
        <v>114</v>
      </c>
      <c r="AM106" s="84">
        <v>0.78400000000000003</v>
      </c>
      <c r="AN106" s="84">
        <v>0.107</v>
      </c>
      <c r="AP106" s="92" t="s">
        <v>114</v>
      </c>
      <c r="AQ106" s="84">
        <v>0.81399999999999995</v>
      </c>
      <c r="AR106" s="84">
        <v>0.38200000000000001</v>
      </c>
    </row>
    <row r="107" spans="1:44">
      <c r="A107" s="142"/>
      <c r="B107" s="142"/>
      <c r="C107" s="5">
        <v>4.375</v>
      </c>
      <c r="D107" s="84">
        <v>0.62250000000000005</v>
      </c>
      <c r="E107" s="84">
        <v>0.34710000000000002</v>
      </c>
      <c r="F107" s="84">
        <v>0.56340000000000001</v>
      </c>
      <c r="G107" s="84">
        <v>0.1817</v>
      </c>
      <c r="H107" s="84">
        <v>0.49259999999999998</v>
      </c>
      <c r="I107" s="84">
        <v>0.4415</v>
      </c>
      <c r="J107" s="84">
        <v>0.54879999999999995</v>
      </c>
      <c r="K107" s="84">
        <v>0.36980000000000002</v>
      </c>
      <c r="L107" s="84">
        <v>0.45300000000000001</v>
      </c>
      <c r="M107" s="84">
        <v>0.45879999999999999</v>
      </c>
      <c r="N107" s="84">
        <v>0.73370000000000002</v>
      </c>
      <c r="O107" s="84">
        <v>0.51280000000000003</v>
      </c>
      <c r="P107" s="84">
        <v>0.29770000000000002</v>
      </c>
      <c r="Q107" s="84">
        <v>0.25540000000000002</v>
      </c>
      <c r="R107" s="84">
        <v>8.2799999999999999E-2</v>
      </c>
      <c r="S107" s="84">
        <v>0.27139999999999997</v>
      </c>
      <c r="T107" s="84">
        <v>0.25540000000000002</v>
      </c>
      <c r="U107" s="84">
        <v>0.2014</v>
      </c>
      <c r="V107" s="84">
        <v>0.23730000000000001</v>
      </c>
      <c r="W107" s="84">
        <v>0.34649999999999997</v>
      </c>
      <c r="X107" s="84">
        <v>0.35659999999999997</v>
      </c>
      <c r="Y107" s="84">
        <v>0.28849999999999998</v>
      </c>
      <c r="Z107" s="84">
        <v>0.30830000000000002</v>
      </c>
      <c r="AA107" s="84">
        <v>0.31359999999999999</v>
      </c>
      <c r="AD107" s="92" t="s">
        <v>115</v>
      </c>
      <c r="AE107" s="84">
        <v>0.40639999999999998</v>
      </c>
      <c r="AF107" s="84">
        <v>0.73280000000000001</v>
      </c>
      <c r="AH107" s="92" t="s">
        <v>115</v>
      </c>
      <c r="AI107" s="84">
        <v>0.67249999999999999</v>
      </c>
      <c r="AJ107" s="84">
        <v>0.8115</v>
      </c>
      <c r="AL107" s="92" t="s">
        <v>115</v>
      </c>
      <c r="AM107" s="84">
        <v>0.72709999999999997</v>
      </c>
      <c r="AN107" s="84">
        <v>0.17929999999999999</v>
      </c>
      <c r="AP107" s="92" t="s">
        <v>115</v>
      </c>
      <c r="AQ107" s="84">
        <v>0.85099999999999998</v>
      </c>
      <c r="AR107" s="84">
        <v>0.43830000000000002</v>
      </c>
    </row>
    <row r="108" spans="1:44">
      <c r="A108" s="142"/>
      <c r="B108" s="142"/>
      <c r="C108" s="5">
        <v>4.4166666666666696</v>
      </c>
      <c r="D108" s="84">
        <v>0.77780000000000005</v>
      </c>
      <c r="E108" s="84">
        <v>0.5444</v>
      </c>
      <c r="F108" s="84">
        <v>0.69540000000000002</v>
      </c>
      <c r="G108" s="84">
        <v>0.43540000000000001</v>
      </c>
      <c r="H108" s="84">
        <v>0.70950000000000002</v>
      </c>
      <c r="I108" s="84">
        <v>0.63249999999999995</v>
      </c>
      <c r="J108" s="84">
        <v>0.77569999999999995</v>
      </c>
      <c r="K108" s="84">
        <v>0.56520000000000004</v>
      </c>
      <c r="L108" s="84">
        <v>0.75780000000000003</v>
      </c>
      <c r="M108" s="84">
        <v>0.68240000000000001</v>
      </c>
      <c r="N108" s="84">
        <v>0.7218</v>
      </c>
      <c r="O108" s="84">
        <v>0.7006</v>
      </c>
      <c r="P108" s="84">
        <v>0.4451</v>
      </c>
      <c r="Q108" s="84">
        <v>0.36059999999999998</v>
      </c>
      <c r="R108" s="84">
        <v>0.1221</v>
      </c>
      <c r="S108" s="84">
        <v>0.3805</v>
      </c>
      <c r="T108" s="84">
        <v>0.36059999999999998</v>
      </c>
      <c r="U108" s="84">
        <v>0.29289999999999999</v>
      </c>
      <c r="V108" s="84">
        <v>0.26729999999999998</v>
      </c>
      <c r="W108" s="84">
        <v>0.4859</v>
      </c>
      <c r="X108" s="84">
        <v>0.36330000000000001</v>
      </c>
      <c r="Y108" s="84">
        <v>0.42</v>
      </c>
      <c r="Z108" s="84">
        <v>0.3029</v>
      </c>
      <c r="AA108" s="84">
        <v>0.3523</v>
      </c>
      <c r="AD108" s="92" t="s">
        <v>116</v>
      </c>
      <c r="AE108" s="84">
        <v>0.61380000000000001</v>
      </c>
      <c r="AF108" s="84">
        <v>0.5444</v>
      </c>
      <c r="AH108" s="92" t="s">
        <v>116</v>
      </c>
      <c r="AI108" s="84">
        <v>0.70099999999999996</v>
      </c>
      <c r="AJ108" s="84">
        <v>0.66290000000000004</v>
      </c>
      <c r="AL108" s="92" t="s">
        <v>116</v>
      </c>
      <c r="AM108" s="84">
        <v>0.72160000000000002</v>
      </c>
      <c r="AN108" s="84">
        <v>0.19239999999999999</v>
      </c>
      <c r="AP108" s="92" t="s">
        <v>116</v>
      </c>
      <c r="AQ108" s="84">
        <v>0.84770000000000001</v>
      </c>
      <c r="AR108" s="84">
        <v>0.46650000000000003</v>
      </c>
    </row>
    <row r="109" spans="1:44">
      <c r="A109" s="142"/>
      <c r="B109" s="142"/>
      <c r="C109" s="5">
        <v>4.4583333333333304</v>
      </c>
      <c r="D109" s="84">
        <v>0.72799999999999998</v>
      </c>
      <c r="E109" s="84">
        <v>0.51900000000000002</v>
      </c>
      <c r="F109" s="84">
        <v>0.69089999999999996</v>
      </c>
      <c r="G109" s="84">
        <v>0.46429999999999999</v>
      </c>
      <c r="H109" s="84">
        <v>0.63019999999999998</v>
      </c>
      <c r="I109" s="84">
        <v>0.60650000000000004</v>
      </c>
      <c r="J109" s="84">
        <v>0.8004</v>
      </c>
      <c r="K109" s="84">
        <v>0.63470000000000004</v>
      </c>
      <c r="L109" s="84">
        <v>0.87709999999999999</v>
      </c>
      <c r="M109" s="84">
        <v>0.7571</v>
      </c>
      <c r="N109" s="84">
        <v>0.83279999999999998</v>
      </c>
      <c r="O109" s="84">
        <v>0.78039999999999998</v>
      </c>
      <c r="P109" s="84">
        <v>0.42470000000000002</v>
      </c>
      <c r="Q109" s="84">
        <v>0.33429999999999999</v>
      </c>
      <c r="R109" s="84">
        <v>0.11700000000000001</v>
      </c>
      <c r="S109" s="84">
        <v>0.36070000000000002</v>
      </c>
      <c r="T109" s="84">
        <v>0.33429999999999999</v>
      </c>
      <c r="U109" s="84">
        <v>0.27800000000000002</v>
      </c>
      <c r="V109" s="84">
        <v>0.255</v>
      </c>
      <c r="W109" s="84">
        <v>0.40260000000000001</v>
      </c>
      <c r="X109" s="84">
        <v>0.46660000000000001</v>
      </c>
      <c r="Y109" s="84">
        <v>0.46089999999999998</v>
      </c>
      <c r="Z109" s="84">
        <v>0.29559999999999997</v>
      </c>
      <c r="AA109" s="84">
        <v>0.34210000000000002</v>
      </c>
      <c r="AD109" s="92" t="s">
        <v>117</v>
      </c>
      <c r="AE109" s="84">
        <v>0.26350000000000001</v>
      </c>
      <c r="AF109" s="84">
        <v>0.43669999999999998</v>
      </c>
      <c r="AH109" s="92" t="s">
        <v>117</v>
      </c>
      <c r="AI109" s="84">
        <v>0.54949999999999999</v>
      </c>
      <c r="AJ109" s="84">
        <v>0.59860000000000002</v>
      </c>
      <c r="AL109" s="92" t="s">
        <v>117</v>
      </c>
      <c r="AM109" s="84">
        <v>0.65049999999999997</v>
      </c>
      <c r="AN109" s="84">
        <v>0.309</v>
      </c>
      <c r="AP109" s="92" t="s">
        <v>117</v>
      </c>
      <c r="AQ109" s="84">
        <v>0.82709999999999995</v>
      </c>
      <c r="AR109" s="84">
        <v>0.50700000000000001</v>
      </c>
    </row>
    <row r="110" spans="1:44">
      <c r="A110" s="142"/>
      <c r="B110" s="142"/>
      <c r="C110" s="5">
        <v>4.5</v>
      </c>
      <c r="D110" s="84">
        <v>0.69620000000000004</v>
      </c>
      <c r="E110" s="84">
        <v>0.49769999999999998</v>
      </c>
      <c r="F110" s="84">
        <v>0.69330000000000003</v>
      </c>
      <c r="G110" s="84">
        <v>0.44729999999999998</v>
      </c>
      <c r="H110" s="84">
        <v>0.55059999999999998</v>
      </c>
      <c r="I110" s="84">
        <v>0.57699999999999996</v>
      </c>
      <c r="J110" s="84">
        <v>0.78820000000000001</v>
      </c>
      <c r="K110" s="84">
        <v>0.73799999999999999</v>
      </c>
      <c r="L110" s="84">
        <v>0.91559999999999997</v>
      </c>
      <c r="M110" s="84">
        <v>0.79890000000000005</v>
      </c>
      <c r="N110" s="84">
        <v>0.74939999999999996</v>
      </c>
      <c r="O110" s="84">
        <v>0.79800000000000004</v>
      </c>
      <c r="P110" s="84">
        <v>0.43469999999999998</v>
      </c>
      <c r="Q110" s="84">
        <v>0.31929999999999997</v>
      </c>
      <c r="R110" s="84">
        <v>0.1033</v>
      </c>
      <c r="S110" s="84">
        <v>0.35160000000000002</v>
      </c>
      <c r="T110" s="84">
        <v>0.31929999999999997</v>
      </c>
      <c r="U110" s="84">
        <v>0.2717</v>
      </c>
      <c r="V110" s="84">
        <v>0.23449999999999999</v>
      </c>
      <c r="W110" s="84">
        <v>0.36909999999999998</v>
      </c>
      <c r="X110" s="84">
        <v>0.52429999999999999</v>
      </c>
      <c r="Y110" s="84">
        <v>0.49969999999999998</v>
      </c>
      <c r="Z110" s="84">
        <v>0.2445</v>
      </c>
      <c r="AA110" s="84">
        <v>0.31480000000000002</v>
      </c>
      <c r="AD110" s="92" t="s">
        <v>118</v>
      </c>
      <c r="AE110" s="84">
        <v>0</v>
      </c>
      <c r="AF110" s="84">
        <v>0</v>
      </c>
      <c r="AH110" s="92" t="s">
        <v>118</v>
      </c>
      <c r="AI110" s="84">
        <v>6.4699999999999994E-2</v>
      </c>
      <c r="AJ110" s="84">
        <v>0.14860000000000001</v>
      </c>
      <c r="AL110" s="92" t="s">
        <v>118</v>
      </c>
      <c r="AM110" s="84">
        <v>0.64029999999999998</v>
      </c>
      <c r="AN110" s="84">
        <v>0.36480000000000001</v>
      </c>
      <c r="AP110" s="92" t="s">
        <v>118</v>
      </c>
      <c r="AQ110" s="84">
        <v>0.8599</v>
      </c>
      <c r="AR110" s="84">
        <v>0.45329999999999998</v>
      </c>
    </row>
    <row r="111" spans="1:44">
      <c r="A111" s="142"/>
      <c r="B111" s="142"/>
      <c r="C111" s="5">
        <v>4.5416666666666696</v>
      </c>
      <c r="D111" s="84">
        <v>0.65500000000000003</v>
      </c>
      <c r="E111" s="84">
        <v>0.46779999999999999</v>
      </c>
      <c r="F111" s="84">
        <v>0.65759999999999996</v>
      </c>
      <c r="G111" s="84">
        <v>0.41039999999999999</v>
      </c>
      <c r="H111" s="84">
        <v>0.50670000000000004</v>
      </c>
      <c r="I111" s="84">
        <v>0.53949999999999998</v>
      </c>
      <c r="J111" s="84">
        <v>0.74970000000000003</v>
      </c>
      <c r="K111" s="84">
        <v>0.74009999999999998</v>
      </c>
      <c r="L111" s="84">
        <v>0.88590000000000002</v>
      </c>
      <c r="M111" s="84">
        <v>0.80879999999999996</v>
      </c>
      <c r="N111" s="84">
        <v>0.73429999999999995</v>
      </c>
      <c r="O111" s="84">
        <v>0.78380000000000005</v>
      </c>
      <c r="P111" s="84">
        <v>0.47139999999999999</v>
      </c>
      <c r="Q111" s="84">
        <v>0.35549999999999998</v>
      </c>
      <c r="R111" s="84">
        <v>0.1148</v>
      </c>
      <c r="S111" s="84">
        <v>0.37709999999999999</v>
      </c>
      <c r="T111" s="84">
        <v>0.35549999999999998</v>
      </c>
      <c r="U111" s="84">
        <v>0.29609999999999997</v>
      </c>
      <c r="V111" s="84">
        <v>0.28000000000000003</v>
      </c>
      <c r="W111" s="84">
        <v>0.38769999999999999</v>
      </c>
      <c r="X111" s="84">
        <v>0.64180000000000004</v>
      </c>
      <c r="Y111" s="84">
        <v>0.59850000000000003</v>
      </c>
      <c r="Z111" s="84">
        <v>0.24690000000000001</v>
      </c>
      <c r="AA111" s="84">
        <v>0.34320000000000001</v>
      </c>
      <c r="AD111" s="92" t="s">
        <v>119</v>
      </c>
      <c r="AE111" s="84">
        <v>0</v>
      </c>
      <c r="AF111" s="84">
        <v>0</v>
      </c>
      <c r="AH111" s="92" t="s">
        <v>119</v>
      </c>
      <c r="AI111" s="84">
        <v>0</v>
      </c>
      <c r="AJ111" s="84">
        <v>0</v>
      </c>
      <c r="AL111" s="92" t="s">
        <v>119</v>
      </c>
      <c r="AM111" s="84">
        <v>0.67730000000000001</v>
      </c>
      <c r="AN111" s="84">
        <v>0.26779999999999998</v>
      </c>
      <c r="AP111" s="92" t="s">
        <v>119</v>
      </c>
      <c r="AQ111" s="84">
        <v>0.83409999999999995</v>
      </c>
      <c r="AR111" s="84">
        <v>0.3246</v>
      </c>
    </row>
    <row r="112" spans="1:44">
      <c r="A112" s="142"/>
      <c r="B112" s="142"/>
      <c r="C112" s="5">
        <v>4.5833333333333304</v>
      </c>
      <c r="D112" s="84">
        <v>0.62470000000000003</v>
      </c>
      <c r="E112" s="84">
        <v>0.45290000000000002</v>
      </c>
      <c r="F112" s="84">
        <v>0.64939999999999998</v>
      </c>
      <c r="G112" s="84">
        <v>0.38469999999999999</v>
      </c>
      <c r="H112" s="84">
        <v>0.49249999999999999</v>
      </c>
      <c r="I112" s="84">
        <v>0.52090000000000003</v>
      </c>
      <c r="J112" s="84">
        <v>0.68069999999999997</v>
      </c>
      <c r="K112" s="84">
        <v>0.70430000000000004</v>
      </c>
      <c r="L112" s="84">
        <v>0.91049999999999998</v>
      </c>
      <c r="M112" s="84">
        <v>0.78190000000000004</v>
      </c>
      <c r="N112" s="84">
        <v>0.81369999999999998</v>
      </c>
      <c r="O112" s="84">
        <v>0.7782</v>
      </c>
      <c r="P112" s="84">
        <v>0.47120000000000001</v>
      </c>
      <c r="Q112" s="84">
        <v>0.3957</v>
      </c>
      <c r="R112" s="84">
        <v>0.13689999999999999</v>
      </c>
      <c r="S112" s="84">
        <v>0.37230000000000002</v>
      </c>
      <c r="T112" s="84">
        <v>0.3957</v>
      </c>
      <c r="U112" s="84">
        <v>0.30869999999999997</v>
      </c>
      <c r="V112" s="84">
        <v>0.3</v>
      </c>
      <c r="W112" s="84">
        <v>0.41399999999999998</v>
      </c>
      <c r="X112" s="84">
        <v>0.59719999999999995</v>
      </c>
      <c r="Y112" s="84">
        <v>0.53639999999999999</v>
      </c>
      <c r="Z112" s="84">
        <v>0.32400000000000001</v>
      </c>
      <c r="AA112" s="84">
        <v>0.38229999999999997</v>
      </c>
      <c r="AD112" s="92" t="s">
        <v>120</v>
      </c>
      <c r="AE112" s="84">
        <v>0</v>
      </c>
      <c r="AF112" s="84">
        <v>0</v>
      </c>
      <c r="AH112" s="92" t="s">
        <v>120</v>
      </c>
      <c r="AI112" s="84">
        <v>0</v>
      </c>
      <c r="AJ112" s="84">
        <v>0</v>
      </c>
      <c r="AL112" s="92" t="s">
        <v>120</v>
      </c>
      <c r="AM112" s="84">
        <v>0.71899999999999997</v>
      </c>
      <c r="AN112" s="84">
        <v>0.24709999999999999</v>
      </c>
      <c r="AP112" s="92" t="s">
        <v>120</v>
      </c>
      <c r="AQ112" s="84">
        <v>0.70709999999999995</v>
      </c>
      <c r="AR112" s="84">
        <v>0.3473</v>
      </c>
    </row>
    <row r="113" spans="1:44">
      <c r="A113" s="142"/>
      <c r="B113" s="142"/>
      <c r="C113" s="5">
        <v>4.625</v>
      </c>
      <c r="D113" s="84">
        <v>0.60129999999999995</v>
      </c>
      <c r="E113" s="84">
        <v>0.44490000000000002</v>
      </c>
      <c r="F113" s="84">
        <v>0.61339999999999995</v>
      </c>
      <c r="G113" s="84">
        <v>0.31809999999999999</v>
      </c>
      <c r="H113" s="84">
        <v>0.39219999999999999</v>
      </c>
      <c r="I113" s="84">
        <v>0.47399999999999998</v>
      </c>
      <c r="J113" s="84">
        <v>0.71279999999999999</v>
      </c>
      <c r="K113" s="84">
        <v>0.65329999999999999</v>
      </c>
      <c r="L113" s="84">
        <v>0.87990000000000002</v>
      </c>
      <c r="M113" s="84">
        <v>0.78249999999999997</v>
      </c>
      <c r="N113" s="84">
        <v>0.71399999999999997</v>
      </c>
      <c r="O113" s="84">
        <v>0.74850000000000005</v>
      </c>
      <c r="P113" s="84">
        <v>0.43009999999999998</v>
      </c>
      <c r="Q113" s="84">
        <v>0.33889999999999998</v>
      </c>
      <c r="R113" s="84">
        <v>0.13650000000000001</v>
      </c>
      <c r="S113" s="84">
        <v>0.35260000000000002</v>
      </c>
      <c r="T113" s="84">
        <v>0.33889999999999998</v>
      </c>
      <c r="U113" s="84">
        <v>0.2863</v>
      </c>
      <c r="V113" s="84">
        <v>0.39479999999999998</v>
      </c>
      <c r="W113" s="84">
        <v>0.42320000000000002</v>
      </c>
      <c r="X113" s="84">
        <v>0.65700000000000003</v>
      </c>
      <c r="Y113" s="84">
        <v>0.58940000000000003</v>
      </c>
      <c r="Z113" s="84">
        <v>0.36899999999999999</v>
      </c>
      <c r="AA113" s="84">
        <v>0.4269</v>
      </c>
      <c r="AD113" s="92" t="s">
        <v>121</v>
      </c>
      <c r="AE113" s="84">
        <v>0</v>
      </c>
      <c r="AF113" s="84">
        <v>0</v>
      </c>
      <c r="AH113" s="92" t="s">
        <v>121</v>
      </c>
      <c r="AI113" s="84">
        <v>0</v>
      </c>
      <c r="AJ113" s="84">
        <v>0</v>
      </c>
      <c r="AL113" s="92" t="s">
        <v>121</v>
      </c>
      <c r="AM113" s="84">
        <v>0.67079999999999995</v>
      </c>
      <c r="AN113" s="84">
        <v>0.2094</v>
      </c>
      <c r="AP113" s="92" t="s">
        <v>121</v>
      </c>
      <c r="AQ113" s="84">
        <v>0.53210000000000002</v>
      </c>
      <c r="AR113" s="84">
        <v>0.33489999999999998</v>
      </c>
    </row>
    <row r="114" spans="1:44">
      <c r="A114" s="142"/>
      <c r="B114" s="142"/>
      <c r="C114" s="5">
        <v>4.6666666666666696</v>
      </c>
      <c r="D114" s="84">
        <v>0.5877</v>
      </c>
      <c r="E114" s="84">
        <v>0.4536</v>
      </c>
      <c r="F114" s="84">
        <v>0.57179999999999997</v>
      </c>
      <c r="G114" s="84">
        <v>0.29720000000000002</v>
      </c>
      <c r="H114" s="84">
        <v>0.46139999999999998</v>
      </c>
      <c r="I114" s="84">
        <v>0.4743</v>
      </c>
      <c r="J114" s="84">
        <v>0.71530000000000005</v>
      </c>
      <c r="K114" s="84">
        <v>0.63729999999999998</v>
      </c>
      <c r="L114" s="84">
        <v>0.84750000000000003</v>
      </c>
      <c r="M114" s="84">
        <v>0.78</v>
      </c>
      <c r="N114" s="84">
        <v>0.74660000000000004</v>
      </c>
      <c r="O114" s="84">
        <v>0.74529999999999996</v>
      </c>
      <c r="P114" s="84">
        <v>0.4299</v>
      </c>
      <c r="Q114" s="84">
        <v>0.30759999999999998</v>
      </c>
      <c r="R114" s="84">
        <v>0.13439999999999999</v>
      </c>
      <c r="S114" s="84">
        <v>0.31280000000000002</v>
      </c>
      <c r="T114" s="84">
        <v>0.30759999999999998</v>
      </c>
      <c r="U114" s="84">
        <v>0.2737</v>
      </c>
      <c r="V114" s="84">
        <v>0.4042</v>
      </c>
      <c r="W114" s="84">
        <v>0.44979999999999998</v>
      </c>
      <c r="X114" s="84">
        <v>0.72089999999999999</v>
      </c>
      <c r="Y114" s="84">
        <v>0.68389999999999995</v>
      </c>
      <c r="Z114" s="84">
        <v>0.38919999999999999</v>
      </c>
      <c r="AA114" s="84">
        <v>0.4556</v>
      </c>
      <c r="AD114" s="92" t="s">
        <v>122</v>
      </c>
      <c r="AE114" s="84">
        <v>0</v>
      </c>
      <c r="AF114" s="84">
        <v>0</v>
      </c>
      <c r="AH114" s="92" t="s">
        <v>122</v>
      </c>
      <c r="AI114" s="84">
        <v>0</v>
      </c>
      <c r="AJ114" s="84">
        <v>0</v>
      </c>
      <c r="AL114" s="92" t="s">
        <v>122</v>
      </c>
      <c r="AM114" s="84">
        <v>0.67520000000000002</v>
      </c>
      <c r="AN114" s="84">
        <v>0.26319999999999999</v>
      </c>
      <c r="AP114" s="92" t="s">
        <v>122</v>
      </c>
      <c r="AQ114" s="84">
        <v>0.48909999999999998</v>
      </c>
      <c r="AR114" s="84">
        <v>0.36030000000000001</v>
      </c>
    </row>
    <row r="115" spans="1:44">
      <c r="A115" s="142"/>
      <c r="B115" s="142"/>
      <c r="C115" s="5">
        <v>4.7083333333333304</v>
      </c>
      <c r="D115" s="84">
        <v>0.57399999999999995</v>
      </c>
      <c r="E115" s="84">
        <v>0.44979999999999998</v>
      </c>
      <c r="F115" s="84">
        <v>0.53539999999999999</v>
      </c>
      <c r="G115" s="84">
        <v>0.29720000000000002</v>
      </c>
      <c r="H115" s="84">
        <v>0.48430000000000001</v>
      </c>
      <c r="I115" s="84">
        <v>0.46810000000000002</v>
      </c>
      <c r="J115" s="84">
        <v>0.63939999999999997</v>
      </c>
      <c r="K115" s="84">
        <v>0.57089999999999996</v>
      </c>
      <c r="L115" s="84">
        <v>0.67179999999999995</v>
      </c>
      <c r="M115" s="84">
        <v>0.5907</v>
      </c>
      <c r="N115" s="84">
        <v>0.70579999999999998</v>
      </c>
      <c r="O115" s="84">
        <v>0.63570000000000004</v>
      </c>
      <c r="P115" s="84">
        <v>0.37769999999999998</v>
      </c>
      <c r="Q115" s="84">
        <v>0.26779999999999998</v>
      </c>
      <c r="R115" s="84">
        <v>0.1149</v>
      </c>
      <c r="S115" s="84">
        <v>0.2666</v>
      </c>
      <c r="T115" s="84">
        <v>0.26779999999999998</v>
      </c>
      <c r="U115" s="84">
        <v>0.23730000000000001</v>
      </c>
      <c r="V115" s="84">
        <v>0.3674</v>
      </c>
      <c r="W115" s="84">
        <v>0.3921</v>
      </c>
      <c r="X115" s="84">
        <v>0.6623</v>
      </c>
      <c r="Y115" s="84">
        <v>0.65439999999999998</v>
      </c>
      <c r="Z115" s="84">
        <v>0.32629999999999998</v>
      </c>
      <c r="AA115" s="84">
        <v>0.39879999999999999</v>
      </c>
      <c r="AD115" s="92" t="s">
        <v>123</v>
      </c>
      <c r="AE115" s="84">
        <v>0</v>
      </c>
      <c r="AF115" s="84">
        <v>0</v>
      </c>
      <c r="AH115" s="92" t="s">
        <v>123</v>
      </c>
      <c r="AI115" s="84">
        <v>0</v>
      </c>
      <c r="AJ115" s="84">
        <v>0</v>
      </c>
      <c r="AL115" s="92" t="s">
        <v>123</v>
      </c>
      <c r="AM115" s="84">
        <v>0.64690000000000003</v>
      </c>
      <c r="AN115" s="84">
        <v>0.2462</v>
      </c>
      <c r="AP115" s="92" t="s">
        <v>123</v>
      </c>
      <c r="AQ115" s="84">
        <v>0.4486</v>
      </c>
      <c r="AR115" s="84">
        <v>0.21529999999999999</v>
      </c>
    </row>
    <row r="116" spans="1:44">
      <c r="A116" s="142"/>
      <c r="B116" s="142"/>
      <c r="C116" s="5">
        <v>4.75</v>
      </c>
      <c r="D116" s="84">
        <v>0.51800000000000002</v>
      </c>
      <c r="E116" s="84">
        <v>0.27850000000000003</v>
      </c>
      <c r="F116" s="84">
        <v>0.45400000000000001</v>
      </c>
      <c r="G116" s="84">
        <v>0.25979999999999998</v>
      </c>
      <c r="H116" s="84">
        <v>0.51090000000000002</v>
      </c>
      <c r="I116" s="84">
        <v>0.4042</v>
      </c>
      <c r="J116" s="84">
        <v>0.44040000000000001</v>
      </c>
      <c r="K116" s="84">
        <v>0.38159999999999999</v>
      </c>
      <c r="L116" s="84">
        <v>0.37319999999999998</v>
      </c>
      <c r="M116" s="84">
        <v>0.3664</v>
      </c>
      <c r="N116" s="84">
        <v>0.49719999999999998</v>
      </c>
      <c r="O116" s="84">
        <v>0.4118</v>
      </c>
      <c r="P116" s="84">
        <v>0.34360000000000002</v>
      </c>
      <c r="Q116" s="84">
        <v>0.19900000000000001</v>
      </c>
      <c r="R116" s="84">
        <v>9.8000000000000004E-2</v>
      </c>
      <c r="S116" s="84">
        <v>0.2175</v>
      </c>
      <c r="T116" s="84">
        <v>0.19900000000000001</v>
      </c>
      <c r="U116" s="84">
        <v>0.20300000000000001</v>
      </c>
      <c r="V116" s="84">
        <v>0.39200000000000002</v>
      </c>
      <c r="W116" s="84">
        <v>0.34920000000000001</v>
      </c>
      <c r="X116" s="84">
        <v>0.60209999999999997</v>
      </c>
      <c r="Y116" s="84">
        <v>0.72550000000000003</v>
      </c>
      <c r="Z116" s="84">
        <v>0.37240000000000001</v>
      </c>
      <c r="AA116" s="84">
        <v>0.4113</v>
      </c>
      <c r="AD116" s="92" t="s">
        <v>124</v>
      </c>
      <c r="AE116" s="84">
        <v>0</v>
      </c>
      <c r="AF116" s="84">
        <v>0</v>
      </c>
      <c r="AH116" s="92" t="s">
        <v>124</v>
      </c>
      <c r="AI116" s="84">
        <v>0</v>
      </c>
      <c r="AJ116" s="84">
        <v>0</v>
      </c>
      <c r="AL116" s="92" t="s">
        <v>124</v>
      </c>
      <c r="AM116" s="84">
        <v>0.6018</v>
      </c>
      <c r="AN116" s="84">
        <v>0.122</v>
      </c>
      <c r="AP116" s="92" t="s">
        <v>124</v>
      </c>
      <c r="AQ116" s="84">
        <v>0.37809999999999999</v>
      </c>
      <c r="AR116" s="84">
        <v>9.01E-2</v>
      </c>
    </row>
    <row r="117" spans="1:44">
      <c r="A117" s="142"/>
      <c r="B117" s="142"/>
      <c r="C117" s="5">
        <v>4.7916666666666696</v>
      </c>
      <c r="D117" s="84">
        <v>0</v>
      </c>
      <c r="E117" s="84">
        <v>4.6100000000000002E-2</v>
      </c>
      <c r="F117" s="84">
        <v>0</v>
      </c>
      <c r="G117" s="84">
        <v>0</v>
      </c>
      <c r="H117" s="84">
        <v>7.6399999999999996E-2</v>
      </c>
      <c r="I117" s="84">
        <v>2.4500000000000001E-2</v>
      </c>
      <c r="J117" s="84">
        <v>0.1268</v>
      </c>
      <c r="K117" s="84">
        <v>7.22E-2</v>
      </c>
      <c r="L117" s="84">
        <v>6.6799999999999998E-2</v>
      </c>
      <c r="M117" s="84">
        <v>9.2499999999999999E-2</v>
      </c>
      <c r="N117" s="84">
        <v>0.14549999999999999</v>
      </c>
      <c r="O117" s="84">
        <v>0.1008</v>
      </c>
      <c r="P117" s="84">
        <v>0.38450000000000001</v>
      </c>
      <c r="Q117" s="84">
        <v>0.20100000000000001</v>
      </c>
      <c r="R117" s="84">
        <v>9.5299999999999996E-2</v>
      </c>
      <c r="S117" s="84">
        <v>0.27210000000000001</v>
      </c>
      <c r="T117" s="84">
        <v>0.20100000000000001</v>
      </c>
      <c r="U117" s="84">
        <v>0.22459999999999999</v>
      </c>
      <c r="V117" s="84">
        <v>0.4627</v>
      </c>
      <c r="W117" s="84">
        <v>0.40100000000000002</v>
      </c>
      <c r="X117" s="84">
        <v>0.66069999999999995</v>
      </c>
      <c r="Y117" s="84">
        <v>0.76659999999999995</v>
      </c>
      <c r="Z117" s="84">
        <v>0.46160000000000001</v>
      </c>
      <c r="AA117" s="84">
        <v>0.48430000000000001</v>
      </c>
    </row>
    <row r="118" spans="1:44">
      <c r="A118" s="142"/>
      <c r="B118" s="142"/>
      <c r="C118" s="5">
        <v>4.8333333333333304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2.5000000000000001E-3</v>
      </c>
      <c r="K118" s="84">
        <v>3.3E-3</v>
      </c>
      <c r="L118" s="84">
        <v>0</v>
      </c>
      <c r="M118" s="84">
        <v>5.0000000000000001E-4</v>
      </c>
      <c r="N118" s="84">
        <v>2.3E-3</v>
      </c>
      <c r="O118" s="84">
        <v>1.6999999999999999E-3</v>
      </c>
      <c r="P118" s="84">
        <v>0.43719999999999998</v>
      </c>
      <c r="Q118" s="84">
        <v>0.36370000000000002</v>
      </c>
      <c r="R118" s="84">
        <v>0.1326</v>
      </c>
      <c r="S118" s="84">
        <v>0.41539999999999999</v>
      </c>
      <c r="T118" s="84">
        <v>0.36370000000000002</v>
      </c>
      <c r="U118" s="84">
        <v>0.30220000000000002</v>
      </c>
      <c r="V118" s="84">
        <v>0.60109999999999997</v>
      </c>
      <c r="W118" s="84">
        <v>0.53769999999999996</v>
      </c>
      <c r="X118" s="84">
        <v>0.503</v>
      </c>
      <c r="Y118" s="84">
        <v>0.63029999999999997</v>
      </c>
      <c r="Z118" s="84">
        <v>0.54469999999999996</v>
      </c>
      <c r="AA118" s="84">
        <v>0.54849999999999999</v>
      </c>
    </row>
    <row r="119" spans="1:44">
      <c r="A119" s="142"/>
      <c r="B119" s="142"/>
      <c r="C119" s="5">
        <v>4.875</v>
      </c>
      <c r="D119" s="84">
        <v>0</v>
      </c>
      <c r="E119" s="84">
        <v>0</v>
      </c>
      <c r="F119" s="84">
        <v>0</v>
      </c>
      <c r="G119" s="84">
        <v>0</v>
      </c>
      <c r="H119" s="84">
        <v>0</v>
      </c>
      <c r="I119" s="84">
        <v>0</v>
      </c>
      <c r="J119" s="84">
        <v>0</v>
      </c>
      <c r="K119" s="84">
        <v>0</v>
      </c>
      <c r="L119" s="84">
        <v>0</v>
      </c>
      <c r="M119" s="84">
        <v>0</v>
      </c>
      <c r="N119" s="84">
        <v>0</v>
      </c>
      <c r="O119" s="84">
        <v>0</v>
      </c>
      <c r="P119" s="84">
        <v>0.50680000000000003</v>
      </c>
      <c r="Q119" s="84">
        <v>0.62570000000000003</v>
      </c>
      <c r="R119" s="84">
        <v>0.18060000000000001</v>
      </c>
      <c r="S119" s="84">
        <v>0.60699999999999998</v>
      </c>
      <c r="T119" s="84">
        <v>0.62570000000000003</v>
      </c>
      <c r="U119" s="84">
        <v>0.41020000000000001</v>
      </c>
      <c r="V119" s="84">
        <v>0.72899999999999998</v>
      </c>
      <c r="W119" s="84">
        <v>0.68</v>
      </c>
      <c r="X119" s="84">
        <v>0.39460000000000001</v>
      </c>
      <c r="Y119" s="84">
        <v>0.5171</v>
      </c>
      <c r="Z119" s="84">
        <v>0.61009999999999998</v>
      </c>
      <c r="AA119" s="84">
        <v>0.61060000000000003</v>
      </c>
      <c r="AD119" s="144" t="s">
        <v>11</v>
      </c>
      <c r="AE119" s="144"/>
      <c r="AF119" s="144"/>
      <c r="AG119" s="144"/>
      <c r="AH119" s="144"/>
      <c r="AI119" s="144"/>
      <c r="AJ119" s="144"/>
      <c r="AK119" s="144"/>
      <c r="AL119" s="144"/>
      <c r="AM119" s="144"/>
      <c r="AN119" s="144"/>
      <c r="AO119" s="144"/>
      <c r="AP119" s="144"/>
      <c r="AQ119" s="144"/>
      <c r="AR119" s="144"/>
    </row>
    <row r="120" spans="1:44">
      <c r="A120" s="142"/>
      <c r="B120" s="142"/>
      <c r="C120" s="5">
        <v>4.9166666666666696</v>
      </c>
      <c r="D120" s="84">
        <v>0</v>
      </c>
      <c r="E120" s="84">
        <v>0</v>
      </c>
      <c r="F120" s="84">
        <v>0</v>
      </c>
      <c r="G120" s="84">
        <v>0</v>
      </c>
      <c r="H120" s="84">
        <v>0</v>
      </c>
      <c r="I120" s="84">
        <v>0</v>
      </c>
      <c r="J120" s="84">
        <v>0</v>
      </c>
      <c r="K120" s="84">
        <v>0</v>
      </c>
      <c r="L120" s="84">
        <v>0</v>
      </c>
      <c r="M120" s="84">
        <v>0</v>
      </c>
      <c r="N120" s="84">
        <v>0</v>
      </c>
      <c r="O120" s="84">
        <v>0</v>
      </c>
      <c r="P120" s="84">
        <v>0.50039999999999996</v>
      </c>
      <c r="Q120" s="84">
        <v>0.56040000000000001</v>
      </c>
      <c r="R120" s="84">
        <v>0.1739</v>
      </c>
      <c r="S120" s="84">
        <v>0.57909999999999995</v>
      </c>
      <c r="T120" s="84">
        <v>0.56040000000000001</v>
      </c>
      <c r="U120" s="84">
        <v>0.39240000000000003</v>
      </c>
      <c r="V120" s="84">
        <v>0.80810000000000004</v>
      </c>
      <c r="W120" s="84">
        <v>0.77200000000000002</v>
      </c>
      <c r="X120" s="84">
        <v>0.35249999999999998</v>
      </c>
      <c r="Y120" s="84">
        <v>0.5302</v>
      </c>
      <c r="Z120" s="84">
        <v>0.69210000000000005</v>
      </c>
      <c r="AA120" s="84">
        <v>0.67720000000000002</v>
      </c>
      <c r="AE120" s="84" t="s">
        <v>99</v>
      </c>
      <c r="AI120" s="84" t="s">
        <v>100</v>
      </c>
      <c r="AM120" s="84" t="s">
        <v>98</v>
      </c>
      <c r="AQ120" s="84" t="s">
        <v>153</v>
      </c>
    </row>
    <row r="121" spans="1:44">
      <c r="A121" s="142"/>
      <c r="B121" s="142"/>
      <c r="C121" s="5">
        <v>4.9583333333333304</v>
      </c>
      <c r="D121" s="84">
        <v>0</v>
      </c>
      <c r="E121" s="84">
        <v>0</v>
      </c>
      <c r="F121" s="84">
        <v>0</v>
      </c>
      <c r="G121" s="84">
        <v>0</v>
      </c>
      <c r="H121" s="84">
        <v>0</v>
      </c>
      <c r="I121" s="84">
        <v>0</v>
      </c>
      <c r="J121" s="84">
        <v>0</v>
      </c>
      <c r="K121" s="84">
        <v>0</v>
      </c>
      <c r="L121" s="84">
        <v>0</v>
      </c>
      <c r="M121" s="84">
        <v>0</v>
      </c>
      <c r="N121" s="84">
        <v>0</v>
      </c>
      <c r="O121" s="84">
        <v>0</v>
      </c>
      <c r="P121" s="84">
        <v>0.48830000000000001</v>
      </c>
      <c r="Q121" s="84">
        <v>0.57689999999999997</v>
      </c>
      <c r="R121" s="84">
        <v>0.16839999999999999</v>
      </c>
      <c r="S121" s="84">
        <v>0.61699999999999999</v>
      </c>
      <c r="T121" s="84">
        <v>0.57689999999999997</v>
      </c>
      <c r="U121" s="84">
        <v>0.39629999999999999</v>
      </c>
      <c r="V121" s="84">
        <v>0.75270000000000004</v>
      </c>
      <c r="W121" s="84">
        <v>0.7147</v>
      </c>
      <c r="X121" s="84">
        <v>0.27729999999999999</v>
      </c>
      <c r="Y121" s="84">
        <v>0.49930000000000002</v>
      </c>
      <c r="Z121" s="84">
        <v>0.77849999999999997</v>
      </c>
      <c r="AA121" s="84">
        <v>0.69140000000000001</v>
      </c>
      <c r="AE121" s="84">
        <v>1</v>
      </c>
      <c r="AF121" s="84">
        <v>2</v>
      </c>
      <c r="AI121" s="84">
        <v>1</v>
      </c>
      <c r="AJ121" s="84">
        <v>2</v>
      </c>
      <c r="AM121" s="84">
        <v>1</v>
      </c>
      <c r="AN121" s="84">
        <v>2</v>
      </c>
      <c r="AQ121" s="84">
        <v>1</v>
      </c>
      <c r="AR121" s="84">
        <v>2</v>
      </c>
    </row>
    <row r="122" spans="1:44">
      <c r="A122" s="142"/>
      <c r="B122" s="142"/>
      <c r="C122" s="5">
        <v>5</v>
      </c>
      <c r="D122" s="84">
        <v>0</v>
      </c>
      <c r="E122" s="84">
        <v>0</v>
      </c>
      <c r="F122" s="84">
        <v>0</v>
      </c>
      <c r="G122" s="84">
        <v>0</v>
      </c>
      <c r="H122" s="84">
        <v>0</v>
      </c>
      <c r="I122" s="84">
        <v>0</v>
      </c>
      <c r="J122" s="84">
        <v>0</v>
      </c>
      <c r="K122" s="84">
        <v>0</v>
      </c>
      <c r="L122" s="84">
        <v>0</v>
      </c>
      <c r="M122" s="84">
        <v>0</v>
      </c>
      <c r="N122" s="84">
        <v>0</v>
      </c>
      <c r="O122" s="84">
        <v>0</v>
      </c>
      <c r="P122" s="84">
        <v>0.50149999999999995</v>
      </c>
      <c r="Q122" s="84">
        <v>0.64759999999999995</v>
      </c>
      <c r="R122" s="84">
        <v>0.16889999999999999</v>
      </c>
      <c r="S122" s="84">
        <v>0.63870000000000005</v>
      </c>
      <c r="T122" s="84">
        <v>0.64759999999999995</v>
      </c>
      <c r="U122" s="84">
        <v>0.41289999999999999</v>
      </c>
      <c r="V122" s="84">
        <v>0.7016</v>
      </c>
      <c r="W122" s="84">
        <v>0.68300000000000005</v>
      </c>
      <c r="X122" s="84">
        <v>0.2792</v>
      </c>
      <c r="Y122" s="84">
        <v>0.43430000000000002</v>
      </c>
      <c r="Z122" s="84">
        <v>0.84309999999999996</v>
      </c>
      <c r="AA122" s="84">
        <v>0.70830000000000004</v>
      </c>
      <c r="AD122" s="92" t="s">
        <v>101</v>
      </c>
      <c r="AE122" s="84">
        <v>0</v>
      </c>
      <c r="AF122" s="84">
        <v>0</v>
      </c>
      <c r="AH122" s="92" t="s">
        <v>101</v>
      </c>
      <c r="AI122" s="84">
        <v>0</v>
      </c>
      <c r="AJ122" s="84">
        <v>0</v>
      </c>
      <c r="AL122" s="92" t="s">
        <v>101</v>
      </c>
      <c r="AM122" s="84">
        <v>0.70650000000000002</v>
      </c>
      <c r="AN122" s="84">
        <v>0.30530000000000002</v>
      </c>
      <c r="AP122" s="92" t="s">
        <v>101</v>
      </c>
      <c r="AQ122" s="84">
        <v>0.30349999999999999</v>
      </c>
      <c r="AR122" s="84">
        <v>8.3000000000000004E-2</v>
      </c>
    </row>
    <row r="123" spans="1:44">
      <c r="A123" s="142" t="s">
        <v>77</v>
      </c>
      <c r="B123" s="142" t="s">
        <v>87</v>
      </c>
      <c r="C123" s="5">
        <v>5.0416666666666696</v>
      </c>
      <c r="D123" s="84">
        <v>0</v>
      </c>
      <c r="E123" s="84">
        <v>0</v>
      </c>
      <c r="F123" s="84">
        <v>0</v>
      </c>
      <c r="G123" s="84">
        <v>0</v>
      </c>
      <c r="H123" s="84">
        <v>0</v>
      </c>
      <c r="I123" s="84">
        <v>0</v>
      </c>
      <c r="J123" s="84">
        <v>0</v>
      </c>
      <c r="K123" s="84">
        <v>0</v>
      </c>
      <c r="L123" s="84">
        <v>0</v>
      </c>
      <c r="M123" s="84">
        <v>0</v>
      </c>
      <c r="N123" s="84">
        <v>0</v>
      </c>
      <c r="O123" s="84">
        <v>0</v>
      </c>
      <c r="P123" s="84">
        <v>0.40089999999999998</v>
      </c>
      <c r="Q123" s="84">
        <v>0.55330000000000001</v>
      </c>
      <c r="R123" s="84">
        <v>0.14480000000000001</v>
      </c>
      <c r="S123" s="84">
        <v>0.51200000000000001</v>
      </c>
      <c r="T123" s="84">
        <v>0.55330000000000001</v>
      </c>
      <c r="U123" s="84">
        <v>0.33850000000000002</v>
      </c>
      <c r="V123" s="84">
        <v>0.56230000000000002</v>
      </c>
      <c r="W123" s="84">
        <v>0.6079</v>
      </c>
      <c r="X123" s="84">
        <v>0.24679999999999999</v>
      </c>
      <c r="Y123" s="84">
        <v>0.4259</v>
      </c>
      <c r="Z123" s="84">
        <v>0.70440000000000003</v>
      </c>
      <c r="AA123" s="84">
        <v>0.60189999999999999</v>
      </c>
      <c r="AD123" s="92" t="s">
        <v>102</v>
      </c>
      <c r="AE123" s="84">
        <v>0</v>
      </c>
      <c r="AF123" s="84">
        <v>0</v>
      </c>
      <c r="AH123" s="92" t="s">
        <v>102</v>
      </c>
      <c r="AI123" s="84">
        <v>0</v>
      </c>
      <c r="AJ123" s="84">
        <v>0</v>
      </c>
      <c r="AL123" s="92" t="s">
        <v>102</v>
      </c>
      <c r="AM123" s="84">
        <v>0.71199999999999997</v>
      </c>
      <c r="AN123" s="84">
        <v>0.33450000000000002</v>
      </c>
      <c r="AP123" s="92" t="s">
        <v>102</v>
      </c>
      <c r="AQ123" s="84">
        <v>0.35670000000000002</v>
      </c>
      <c r="AR123" s="84">
        <v>0.17399999999999999</v>
      </c>
    </row>
    <row r="124" spans="1:44">
      <c r="A124" s="142"/>
      <c r="B124" s="142"/>
      <c r="C124" s="5">
        <v>5.0833333333333304</v>
      </c>
      <c r="D124" s="84">
        <v>0</v>
      </c>
      <c r="E124" s="84">
        <v>0</v>
      </c>
      <c r="F124" s="84">
        <v>0</v>
      </c>
      <c r="G124" s="84">
        <v>0</v>
      </c>
      <c r="H124" s="84">
        <v>0</v>
      </c>
      <c r="I124" s="84">
        <v>0</v>
      </c>
      <c r="J124" s="84">
        <v>0</v>
      </c>
      <c r="K124" s="84">
        <v>0</v>
      </c>
      <c r="L124" s="84">
        <v>0</v>
      </c>
      <c r="M124" s="84">
        <v>0</v>
      </c>
      <c r="N124" s="84">
        <v>0</v>
      </c>
      <c r="O124" s="84">
        <v>0</v>
      </c>
      <c r="P124" s="84">
        <v>0.42159999999999997</v>
      </c>
      <c r="Q124" s="84">
        <v>0.62649999999999995</v>
      </c>
      <c r="R124" s="84">
        <v>0.1628</v>
      </c>
      <c r="S124" s="84">
        <v>0.62109999999999999</v>
      </c>
      <c r="T124" s="84">
        <v>0.62649999999999995</v>
      </c>
      <c r="U124" s="84">
        <v>0.38190000000000002</v>
      </c>
      <c r="V124" s="84">
        <v>0.56979999999999997</v>
      </c>
      <c r="W124" s="84">
        <v>0.62329999999999997</v>
      </c>
      <c r="X124" s="84">
        <v>0.17330000000000001</v>
      </c>
      <c r="Y124" s="84">
        <v>0.3276</v>
      </c>
      <c r="Z124" s="84">
        <v>0.65429999999999999</v>
      </c>
      <c r="AA124" s="84">
        <v>0.56820000000000004</v>
      </c>
      <c r="AD124" s="92" t="s">
        <v>103</v>
      </c>
      <c r="AE124" s="84">
        <v>0</v>
      </c>
      <c r="AF124" s="84">
        <v>0</v>
      </c>
      <c r="AH124" s="92" t="s">
        <v>103</v>
      </c>
      <c r="AI124" s="84">
        <v>0</v>
      </c>
      <c r="AJ124" s="84">
        <v>0</v>
      </c>
      <c r="AL124" s="92" t="s">
        <v>103</v>
      </c>
      <c r="AM124" s="84">
        <v>0.70850000000000002</v>
      </c>
      <c r="AN124" s="84">
        <v>0.308</v>
      </c>
      <c r="AP124" s="92" t="s">
        <v>103</v>
      </c>
      <c r="AQ124" s="84">
        <v>0.38219999999999998</v>
      </c>
      <c r="AR124" s="84">
        <v>0.23910000000000001</v>
      </c>
    </row>
    <row r="125" spans="1:44">
      <c r="A125" s="142"/>
      <c r="B125" s="142"/>
      <c r="C125" s="5">
        <v>5.125</v>
      </c>
      <c r="D125" s="84">
        <v>0</v>
      </c>
      <c r="E125" s="84">
        <v>0</v>
      </c>
      <c r="F125" s="84">
        <v>0</v>
      </c>
      <c r="G125" s="84">
        <v>0</v>
      </c>
      <c r="H125" s="84">
        <v>0</v>
      </c>
      <c r="I125" s="84">
        <v>0</v>
      </c>
      <c r="J125" s="84">
        <v>0</v>
      </c>
      <c r="K125" s="84">
        <v>0</v>
      </c>
      <c r="L125" s="84">
        <v>0</v>
      </c>
      <c r="M125" s="84">
        <v>0</v>
      </c>
      <c r="N125" s="84">
        <v>0</v>
      </c>
      <c r="O125" s="84">
        <v>0</v>
      </c>
      <c r="P125" s="84">
        <v>0.4632</v>
      </c>
      <c r="Q125" s="84">
        <v>0.64100000000000001</v>
      </c>
      <c r="R125" s="84">
        <v>0.17530000000000001</v>
      </c>
      <c r="S125" s="84">
        <v>0.66659999999999997</v>
      </c>
      <c r="T125" s="84">
        <v>0.64100000000000001</v>
      </c>
      <c r="U125" s="84">
        <v>0.40939999999999999</v>
      </c>
      <c r="V125" s="84">
        <v>0.50209999999999999</v>
      </c>
      <c r="W125" s="84">
        <v>0.5716</v>
      </c>
      <c r="X125" s="84">
        <v>0.13769999999999999</v>
      </c>
      <c r="Y125" s="84">
        <v>0.24199999999999999</v>
      </c>
      <c r="Z125" s="84">
        <v>0.55130000000000001</v>
      </c>
      <c r="AA125" s="84">
        <v>0.48930000000000001</v>
      </c>
      <c r="AD125" s="92" t="s">
        <v>104</v>
      </c>
      <c r="AE125" s="84">
        <v>0</v>
      </c>
      <c r="AF125" s="84">
        <v>0</v>
      </c>
      <c r="AH125" s="92" t="s">
        <v>104</v>
      </c>
      <c r="AI125" s="84">
        <v>0</v>
      </c>
      <c r="AJ125" s="84">
        <v>0</v>
      </c>
      <c r="AL125" s="92" t="s">
        <v>104</v>
      </c>
      <c r="AM125" s="84">
        <v>0.69289999999999996</v>
      </c>
      <c r="AN125" s="84">
        <v>0.28749999999999998</v>
      </c>
      <c r="AP125" s="92" t="s">
        <v>104</v>
      </c>
      <c r="AQ125" s="84">
        <v>0.32990000000000003</v>
      </c>
      <c r="AR125" s="84">
        <v>0.32690000000000002</v>
      </c>
    </row>
    <row r="126" spans="1:44">
      <c r="A126" s="142"/>
      <c r="B126" s="142"/>
      <c r="C126" s="5">
        <v>5.1666666666666696</v>
      </c>
      <c r="D126" s="84">
        <v>0</v>
      </c>
      <c r="E126" s="84">
        <v>0</v>
      </c>
      <c r="F126" s="84">
        <v>0</v>
      </c>
      <c r="G126" s="84">
        <v>0</v>
      </c>
      <c r="H126" s="84">
        <v>0</v>
      </c>
      <c r="I126" s="84">
        <v>0</v>
      </c>
      <c r="J126" s="84">
        <v>0</v>
      </c>
      <c r="K126" s="84">
        <v>0</v>
      </c>
      <c r="L126" s="84">
        <v>0</v>
      </c>
      <c r="M126" s="84">
        <v>0</v>
      </c>
      <c r="N126" s="84">
        <v>0</v>
      </c>
      <c r="O126" s="84">
        <v>0</v>
      </c>
      <c r="P126" s="84">
        <v>0.4017</v>
      </c>
      <c r="Q126" s="84">
        <v>0.50039999999999996</v>
      </c>
      <c r="R126" s="84">
        <v>0.13089999999999999</v>
      </c>
      <c r="S126" s="84">
        <v>0.50990000000000002</v>
      </c>
      <c r="T126" s="84">
        <v>0.50039999999999996</v>
      </c>
      <c r="U126" s="84">
        <v>0.32650000000000001</v>
      </c>
      <c r="V126" s="84">
        <v>0.51370000000000005</v>
      </c>
      <c r="W126" s="84">
        <v>0.621</v>
      </c>
      <c r="X126" s="84">
        <v>0.13109999999999999</v>
      </c>
      <c r="Y126" s="84">
        <v>0.22020000000000001</v>
      </c>
      <c r="Z126" s="84">
        <v>0.52329999999999999</v>
      </c>
      <c r="AA126" s="84">
        <v>0.48599999999999999</v>
      </c>
      <c r="AD126" s="92" t="s">
        <v>105</v>
      </c>
      <c r="AE126" s="84">
        <v>0</v>
      </c>
      <c r="AF126" s="84">
        <v>0</v>
      </c>
      <c r="AH126" s="92" t="s">
        <v>105</v>
      </c>
      <c r="AI126" s="84">
        <v>0</v>
      </c>
      <c r="AJ126" s="84">
        <v>0</v>
      </c>
      <c r="AL126" s="92" t="s">
        <v>105</v>
      </c>
      <c r="AM126" s="84">
        <v>0.66149999999999998</v>
      </c>
      <c r="AN126" s="84">
        <v>0.28289999999999998</v>
      </c>
      <c r="AP126" s="92" t="s">
        <v>105</v>
      </c>
      <c r="AQ126" s="84">
        <v>0.3896</v>
      </c>
      <c r="AR126" s="84">
        <v>0.36720000000000003</v>
      </c>
    </row>
    <row r="127" spans="1:44">
      <c r="A127" s="142"/>
      <c r="B127" s="142"/>
      <c r="C127" s="5">
        <v>5.2083333333333304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0.33389999999999997</v>
      </c>
      <c r="Q127" s="84">
        <v>0.43359999999999999</v>
      </c>
      <c r="R127" s="84">
        <v>0.11600000000000001</v>
      </c>
      <c r="S127" s="84">
        <v>0.44030000000000002</v>
      </c>
      <c r="T127" s="84">
        <v>0.43359999999999999</v>
      </c>
      <c r="U127" s="84">
        <v>0.27960000000000002</v>
      </c>
      <c r="V127" s="84">
        <v>0.44569999999999999</v>
      </c>
      <c r="W127" s="84">
        <v>0.59560000000000002</v>
      </c>
      <c r="X127" s="84">
        <v>0.12870000000000001</v>
      </c>
      <c r="Y127" s="84">
        <v>0.16800000000000001</v>
      </c>
      <c r="Z127" s="84">
        <v>0.54190000000000005</v>
      </c>
      <c r="AA127" s="84">
        <v>0.4793</v>
      </c>
      <c r="AD127" s="92" t="s">
        <v>106</v>
      </c>
      <c r="AE127" s="84">
        <v>0</v>
      </c>
      <c r="AF127" s="84">
        <v>0</v>
      </c>
      <c r="AH127" s="92" t="s">
        <v>106</v>
      </c>
      <c r="AI127" s="84">
        <v>0</v>
      </c>
      <c r="AJ127" s="84">
        <v>0</v>
      </c>
      <c r="AL127" s="92" t="s">
        <v>106</v>
      </c>
      <c r="AM127" s="84">
        <v>0.65920000000000001</v>
      </c>
      <c r="AN127" s="84">
        <v>0.2747</v>
      </c>
      <c r="AP127" s="92" t="s">
        <v>106</v>
      </c>
      <c r="AQ127" s="84">
        <v>0.40839999999999999</v>
      </c>
      <c r="AR127" s="84">
        <v>0.40749999999999997</v>
      </c>
    </row>
    <row r="128" spans="1:44">
      <c r="A128" s="142"/>
      <c r="B128" s="142"/>
      <c r="C128" s="5">
        <v>5.25</v>
      </c>
      <c r="D128" s="84">
        <v>0</v>
      </c>
      <c r="E128" s="84">
        <v>0</v>
      </c>
      <c r="F128" s="84">
        <v>0</v>
      </c>
      <c r="G128" s="84">
        <v>0</v>
      </c>
      <c r="H128" s="84">
        <v>0</v>
      </c>
      <c r="I128" s="84">
        <v>0</v>
      </c>
      <c r="J128" s="84">
        <v>8.0999999999999996E-3</v>
      </c>
      <c r="K128" s="84">
        <v>3.1800000000000002E-2</v>
      </c>
      <c r="L128" s="84">
        <v>5.4000000000000003E-3</v>
      </c>
      <c r="M128" s="84">
        <v>6.9999999999999999E-4</v>
      </c>
      <c r="N128" s="84">
        <v>1.61E-2</v>
      </c>
      <c r="O128" s="84">
        <v>1.24E-2</v>
      </c>
      <c r="P128" s="84">
        <v>0.2863</v>
      </c>
      <c r="Q128" s="84">
        <v>0.36499999999999999</v>
      </c>
      <c r="R128" s="84">
        <v>9.4100000000000003E-2</v>
      </c>
      <c r="S128" s="84">
        <v>0.38619999999999999</v>
      </c>
      <c r="T128" s="84">
        <v>0.36499999999999999</v>
      </c>
      <c r="U128" s="84">
        <v>0.23849999999999999</v>
      </c>
      <c r="V128" s="84">
        <v>0.3488</v>
      </c>
      <c r="W128" s="84">
        <v>0.51939999999999997</v>
      </c>
      <c r="X128" s="84">
        <v>0.12820000000000001</v>
      </c>
      <c r="Y128" s="84">
        <v>0.12870000000000001</v>
      </c>
      <c r="Z128" s="84">
        <v>0.54810000000000003</v>
      </c>
      <c r="AA128" s="84">
        <v>0.45250000000000001</v>
      </c>
      <c r="AD128" s="92" t="s">
        <v>107</v>
      </c>
      <c r="AE128" s="84">
        <v>0</v>
      </c>
      <c r="AF128" s="84">
        <v>0</v>
      </c>
      <c r="AH128" s="92" t="s">
        <v>107</v>
      </c>
      <c r="AI128" s="84">
        <v>0</v>
      </c>
      <c r="AJ128" s="84">
        <v>4.19E-2</v>
      </c>
      <c r="AL128" s="92" t="s">
        <v>107</v>
      </c>
      <c r="AM128" s="84">
        <v>0.64670000000000005</v>
      </c>
      <c r="AN128" s="84">
        <v>0.28160000000000002</v>
      </c>
      <c r="AP128" s="92" t="s">
        <v>107</v>
      </c>
      <c r="AQ128" s="84">
        <v>0.3921</v>
      </c>
      <c r="AR128" s="84">
        <v>0.43540000000000001</v>
      </c>
    </row>
    <row r="129" spans="1:44">
      <c r="A129" s="142"/>
      <c r="B129" s="142"/>
      <c r="C129" s="5">
        <v>5.2916666666666696</v>
      </c>
      <c r="D129" s="84">
        <v>0</v>
      </c>
      <c r="E129" s="84">
        <v>0</v>
      </c>
      <c r="F129" s="84">
        <v>0</v>
      </c>
      <c r="G129" s="84">
        <v>0</v>
      </c>
      <c r="H129" s="84">
        <v>0</v>
      </c>
      <c r="I129" s="84">
        <v>0</v>
      </c>
      <c r="J129" s="84">
        <v>0.20499999999999999</v>
      </c>
      <c r="K129" s="84">
        <v>0.25290000000000001</v>
      </c>
      <c r="L129" s="84">
        <v>0.2581</v>
      </c>
      <c r="M129" s="84">
        <v>0.18509999999999999</v>
      </c>
      <c r="N129" s="84">
        <v>0.25609999999999999</v>
      </c>
      <c r="O129" s="84">
        <v>0.23139999999999999</v>
      </c>
      <c r="P129" s="84">
        <v>0.25609999999999999</v>
      </c>
      <c r="Q129" s="84">
        <v>0.31680000000000003</v>
      </c>
      <c r="R129" s="84">
        <v>9.0399999999999994E-2</v>
      </c>
      <c r="S129" s="84">
        <v>0.36320000000000002</v>
      </c>
      <c r="T129" s="84">
        <v>0.31680000000000003</v>
      </c>
      <c r="U129" s="84">
        <v>0.21820000000000001</v>
      </c>
      <c r="V129" s="84">
        <v>0.33739999999999998</v>
      </c>
      <c r="W129" s="84">
        <v>0.48799999999999999</v>
      </c>
      <c r="X129" s="84">
        <v>0.13009999999999999</v>
      </c>
      <c r="Y129" s="84">
        <v>0.1129</v>
      </c>
      <c r="Z129" s="84">
        <v>0.52329999999999999</v>
      </c>
      <c r="AA129" s="84">
        <v>0.43109999999999998</v>
      </c>
      <c r="AD129" s="92" t="s">
        <v>108</v>
      </c>
      <c r="AE129" s="84">
        <v>0</v>
      </c>
      <c r="AF129" s="84">
        <v>0</v>
      </c>
      <c r="AH129" s="92" t="s">
        <v>108</v>
      </c>
      <c r="AI129" s="84">
        <v>4.6800000000000001E-2</v>
      </c>
      <c r="AJ129" s="84">
        <v>0.3553</v>
      </c>
      <c r="AL129" s="92" t="s">
        <v>108</v>
      </c>
      <c r="AM129" s="84">
        <v>0.65880000000000005</v>
      </c>
      <c r="AN129" s="84">
        <v>0.23350000000000001</v>
      </c>
      <c r="AP129" s="92" t="s">
        <v>108</v>
      </c>
      <c r="AQ129" s="84">
        <v>0.4642</v>
      </c>
      <c r="AR129" s="84">
        <v>0.35010000000000002</v>
      </c>
    </row>
    <row r="130" spans="1:44">
      <c r="A130" s="142"/>
      <c r="B130" s="142"/>
      <c r="C130" s="5">
        <v>5.3333333333333304</v>
      </c>
      <c r="D130" s="84">
        <v>0</v>
      </c>
      <c r="E130" s="84">
        <v>6.9099999999999995E-2</v>
      </c>
      <c r="F130" s="84">
        <v>3.0000000000000001E-3</v>
      </c>
      <c r="G130" s="84">
        <v>0</v>
      </c>
      <c r="H130" s="84">
        <v>5.5100000000000003E-2</v>
      </c>
      <c r="I130" s="84">
        <v>2.5399999999999999E-2</v>
      </c>
      <c r="J130" s="84">
        <v>0.46650000000000003</v>
      </c>
      <c r="K130" s="84">
        <v>0.53990000000000005</v>
      </c>
      <c r="L130" s="84">
        <v>0.55500000000000005</v>
      </c>
      <c r="M130" s="84">
        <v>0.46279999999999999</v>
      </c>
      <c r="N130" s="84">
        <v>0.56999999999999995</v>
      </c>
      <c r="O130" s="84">
        <v>0.51880000000000004</v>
      </c>
      <c r="P130" s="84">
        <v>0.22739999999999999</v>
      </c>
      <c r="Q130" s="84">
        <v>0.26229999999999998</v>
      </c>
      <c r="R130" s="84">
        <v>7.4099999999999999E-2</v>
      </c>
      <c r="S130" s="84">
        <v>0.29339999999999999</v>
      </c>
      <c r="T130" s="84">
        <v>0.26229999999999998</v>
      </c>
      <c r="U130" s="84">
        <v>0.18329999999999999</v>
      </c>
      <c r="V130" s="84">
        <v>0.24990000000000001</v>
      </c>
      <c r="W130" s="84">
        <v>0.43790000000000001</v>
      </c>
      <c r="X130" s="84">
        <v>7.3800000000000004E-2</v>
      </c>
      <c r="Y130" s="84">
        <v>7.6999999999999999E-2</v>
      </c>
      <c r="Z130" s="84">
        <v>0.37790000000000001</v>
      </c>
      <c r="AA130" s="84">
        <v>0.32879999999999998</v>
      </c>
      <c r="AD130" s="92" t="s">
        <v>109</v>
      </c>
      <c r="AE130" s="84">
        <v>0</v>
      </c>
      <c r="AF130" s="84">
        <v>0.09</v>
      </c>
      <c r="AH130" s="92" t="s">
        <v>109</v>
      </c>
      <c r="AI130" s="84">
        <v>0.35599999999999998</v>
      </c>
      <c r="AJ130" s="84">
        <v>0.55289999999999995</v>
      </c>
      <c r="AL130" s="92" t="s">
        <v>109</v>
      </c>
      <c r="AM130" s="84">
        <v>0.67620000000000002</v>
      </c>
      <c r="AN130" s="84">
        <v>0.19370000000000001</v>
      </c>
      <c r="AP130" s="92" t="s">
        <v>109</v>
      </c>
      <c r="AQ130" s="84">
        <v>0.54610000000000003</v>
      </c>
      <c r="AR130" s="84">
        <v>0.246</v>
      </c>
    </row>
    <row r="131" spans="1:44">
      <c r="A131" s="142"/>
      <c r="B131" s="142"/>
      <c r="C131" s="5">
        <v>5.375</v>
      </c>
      <c r="D131" s="84">
        <v>0.1391</v>
      </c>
      <c r="E131" s="84">
        <v>0.37180000000000002</v>
      </c>
      <c r="F131" s="84">
        <v>0.1905</v>
      </c>
      <c r="G131" s="84">
        <v>0.1221</v>
      </c>
      <c r="H131" s="84">
        <v>0.36249999999999999</v>
      </c>
      <c r="I131" s="84">
        <v>0.23719999999999999</v>
      </c>
      <c r="J131" s="84">
        <v>0.6663</v>
      </c>
      <c r="K131" s="84">
        <v>0.68840000000000001</v>
      </c>
      <c r="L131" s="84">
        <v>0.6583</v>
      </c>
      <c r="M131" s="84">
        <v>0.67030000000000001</v>
      </c>
      <c r="N131" s="84">
        <v>0.66700000000000004</v>
      </c>
      <c r="O131" s="84">
        <v>0.67</v>
      </c>
      <c r="P131" s="84">
        <v>0.21360000000000001</v>
      </c>
      <c r="Q131" s="84">
        <v>0.2235</v>
      </c>
      <c r="R131" s="84">
        <v>6.2100000000000002E-2</v>
      </c>
      <c r="S131" s="84">
        <v>0.24199999999999999</v>
      </c>
      <c r="T131" s="84">
        <v>0.2235</v>
      </c>
      <c r="U131" s="84">
        <v>0.1598</v>
      </c>
      <c r="V131" s="84">
        <v>0.19450000000000001</v>
      </c>
      <c r="W131" s="84">
        <v>0.38640000000000002</v>
      </c>
      <c r="X131" s="84">
        <v>6.5500000000000003E-2</v>
      </c>
      <c r="Y131" s="84">
        <v>6.7900000000000002E-2</v>
      </c>
      <c r="Z131" s="84">
        <v>0.25879999999999997</v>
      </c>
      <c r="AA131" s="84">
        <v>0.24979999999999999</v>
      </c>
      <c r="AD131" s="92" t="s">
        <v>110</v>
      </c>
      <c r="AE131" s="84">
        <v>7.2999999999999995E-2</v>
      </c>
      <c r="AF131" s="84">
        <v>0.39939999999999998</v>
      </c>
      <c r="AH131" s="92" t="s">
        <v>110</v>
      </c>
      <c r="AI131" s="84">
        <v>0.54900000000000004</v>
      </c>
      <c r="AJ131" s="84">
        <v>0.5736</v>
      </c>
      <c r="AL131" s="92" t="s">
        <v>110</v>
      </c>
      <c r="AM131" s="84">
        <v>0.75070000000000003</v>
      </c>
      <c r="AN131" s="84">
        <v>0.1268</v>
      </c>
      <c r="AP131" s="92" t="s">
        <v>110</v>
      </c>
      <c r="AQ131" s="84">
        <v>0.53010000000000002</v>
      </c>
      <c r="AR131" s="84">
        <v>0.1638</v>
      </c>
    </row>
    <row r="132" spans="1:44">
      <c r="A132" s="142"/>
      <c r="B132" s="142"/>
      <c r="C132" s="5">
        <v>5.4166666666666696</v>
      </c>
      <c r="D132" s="84">
        <v>0.5212</v>
      </c>
      <c r="E132" s="84">
        <v>0.73829999999999996</v>
      </c>
      <c r="F132" s="84">
        <v>0.46789999999999998</v>
      </c>
      <c r="G132" s="84">
        <v>0.39560000000000001</v>
      </c>
      <c r="H132" s="84">
        <v>0.69510000000000005</v>
      </c>
      <c r="I132" s="84">
        <v>0.56359999999999999</v>
      </c>
      <c r="J132" s="84">
        <v>0.81389999999999996</v>
      </c>
      <c r="K132" s="84">
        <v>0.83530000000000004</v>
      </c>
      <c r="L132" s="84">
        <v>0.80649999999999999</v>
      </c>
      <c r="M132" s="84">
        <v>0.78</v>
      </c>
      <c r="N132" s="84">
        <v>0.91879999999999995</v>
      </c>
      <c r="O132" s="84">
        <v>0.83089999999999997</v>
      </c>
      <c r="P132" s="84">
        <v>0.26</v>
      </c>
      <c r="Q132" s="84">
        <v>0.3009</v>
      </c>
      <c r="R132" s="84">
        <v>7.0400000000000004E-2</v>
      </c>
      <c r="S132" s="84">
        <v>0.28120000000000001</v>
      </c>
      <c r="T132" s="84">
        <v>0.3009</v>
      </c>
      <c r="U132" s="84">
        <v>0.19309999999999999</v>
      </c>
      <c r="V132" s="84">
        <v>0.185</v>
      </c>
      <c r="W132" s="84">
        <v>0.42380000000000001</v>
      </c>
      <c r="X132" s="84">
        <v>6.7000000000000004E-2</v>
      </c>
      <c r="Y132" s="84">
        <v>6.9099999999999995E-2</v>
      </c>
      <c r="Z132" s="84">
        <v>0.2407</v>
      </c>
      <c r="AA132" s="84">
        <v>0.24829999999999999</v>
      </c>
      <c r="AD132" s="92" t="s">
        <v>111</v>
      </c>
      <c r="AE132" s="84">
        <v>0.37069999999999997</v>
      </c>
      <c r="AF132" s="84">
        <v>0.26140000000000002</v>
      </c>
      <c r="AH132" s="92" t="s">
        <v>111</v>
      </c>
      <c r="AI132" s="84">
        <v>0.57909999999999995</v>
      </c>
      <c r="AJ132" s="84">
        <v>0.51339999999999997</v>
      </c>
      <c r="AL132" s="92" t="s">
        <v>111</v>
      </c>
      <c r="AM132" s="84">
        <v>0.77459999999999996</v>
      </c>
      <c r="AN132" s="84">
        <v>8.5199999999999998E-2</v>
      </c>
      <c r="AP132" s="92" t="s">
        <v>111</v>
      </c>
      <c r="AQ132" s="84">
        <v>0.61080000000000001</v>
      </c>
      <c r="AR132" s="84">
        <v>0.1633</v>
      </c>
    </row>
    <row r="133" spans="1:44">
      <c r="A133" s="142"/>
      <c r="B133" s="142"/>
      <c r="C133" s="5">
        <v>5.4583333333333304</v>
      </c>
      <c r="D133" s="84">
        <v>0.59519999999999995</v>
      </c>
      <c r="E133" s="84">
        <v>0.77890000000000004</v>
      </c>
      <c r="F133" s="84">
        <v>0.51890000000000003</v>
      </c>
      <c r="G133" s="84">
        <v>0.56459999999999999</v>
      </c>
      <c r="H133" s="84">
        <v>0.86170000000000002</v>
      </c>
      <c r="I133" s="84">
        <v>0.66390000000000005</v>
      </c>
      <c r="J133" s="84">
        <v>0.80449999999999999</v>
      </c>
      <c r="K133" s="84">
        <v>0.95440000000000003</v>
      </c>
      <c r="L133" s="84">
        <v>0.79200000000000004</v>
      </c>
      <c r="M133" s="84">
        <v>0.79359999999999997</v>
      </c>
      <c r="N133" s="84">
        <v>0.88590000000000002</v>
      </c>
      <c r="O133" s="84">
        <v>0.84609999999999996</v>
      </c>
      <c r="P133" s="84">
        <v>0.30359999999999998</v>
      </c>
      <c r="Q133" s="84">
        <v>0.32079999999999997</v>
      </c>
      <c r="R133" s="84">
        <v>7.8200000000000006E-2</v>
      </c>
      <c r="S133" s="84">
        <v>0.28789999999999999</v>
      </c>
      <c r="T133" s="84">
        <v>0.32079999999999997</v>
      </c>
      <c r="U133" s="84">
        <v>0.2122</v>
      </c>
      <c r="V133" s="84">
        <v>0.2031</v>
      </c>
      <c r="W133" s="84">
        <v>0.43309999999999998</v>
      </c>
      <c r="X133" s="84">
        <v>9.11E-2</v>
      </c>
      <c r="Y133" s="84">
        <v>9.3100000000000002E-2</v>
      </c>
      <c r="Z133" s="84">
        <v>0.30399999999999999</v>
      </c>
      <c r="AA133" s="84">
        <v>0.28799999999999998</v>
      </c>
      <c r="AD133" s="92" t="s">
        <v>112</v>
      </c>
      <c r="AE133" s="84">
        <v>0.3906</v>
      </c>
      <c r="AF133" s="84">
        <v>0.16700000000000001</v>
      </c>
      <c r="AH133" s="92" t="s">
        <v>112</v>
      </c>
      <c r="AI133" s="84">
        <v>0.58340000000000003</v>
      </c>
      <c r="AJ133" s="84">
        <v>0.40960000000000002</v>
      </c>
      <c r="AL133" s="92" t="s">
        <v>112</v>
      </c>
      <c r="AM133" s="84">
        <v>0.8044</v>
      </c>
      <c r="AN133" s="84">
        <v>7.46E-2</v>
      </c>
      <c r="AP133" s="92" t="s">
        <v>112</v>
      </c>
      <c r="AQ133" s="84">
        <v>0.69589999999999996</v>
      </c>
      <c r="AR133" s="84">
        <v>0.1489</v>
      </c>
    </row>
    <row r="134" spans="1:44">
      <c r="A134" s="142"/>
      <c r="B134" s="142"/>
      <c r="C134" s="5">
        <v>5.5</v>
      </c>
      <c r="D134" s="84">
        <v>0.69210000000000005</v>
      </c>
      <c r="E134" s="84">
        <v>0.87009999999999998</v>
      </c>
      <c r="F134" s="84">
        <v>0.5665</v>
      </c>
      <c r="G134" s="84">
        <v>0.76290000000000002</v>
      </c>
      <c r="H134" s="84">
        <v>0.96960000000000002</v>
      </c>
      <c r="I134" s="84">
        <v>0.7722</v>
      </c>
      <c r="J134" s="84">
        <v>0.85460000000000003</v>
      </c>
      <c r="K134" s="84">
        <v>0.95369999999999999</v>
      </c>
      <c r="L134" s="84">
        <v>0.81169999999999998</v>
      </c>
      <c r="M134" s="84">
        <v>0.90280000000000005</v>
      </c>
      <c r="N134" s="84">
        <v>0.91990000000000005</v>
      </c>
      <c r="O134" s="84">
        <v>0.88849999999999996</v>
      </c>
      <c r="P134" s="84">
        <v>0.31669999999999998</v>
      </c>
      <c r="Q134" s="84">
        <v>0.29430000000000001</v>
      </c>
      <c r="R134" s="84">
        <v>9.1300000000000006E-2</v>
      </c>
      <c r="S134" s="84">
        <v>0.2959</v>
      </c>
      <c r="T134" s="84">
        <v>0.29430000000000001</v>
      </c>
      <c r="U134" s="84">
        <v>0.21959999999999999</v>
      </c>
      <c r="V134" s="84">
        <v>0.245</v>
      </c>
      <c r="W134" s="84">
        <v>0.40300000000000002</v>
      </c>
      <c r="X134" s="84">
        <v>0.13750000000000001</v>
      </c>
      <c r="Y134" s="84">
        <v>0.1401</v>
      </c>
      <c r="Z134" s="84">
        <v>0.3553</v>
      </c>
      <c r="AA134" s="84">
        <v>0.31909999999999999</v>
      </c>
      <c r="AD134" s="92" t="s">
        <v>113</v>
      </c>
      <c r="AE134" s="84">
        <v>0.39319999999999999</v>
      </c>
      <c r="AF134" s="84">
        <v>0.23380000000000001</v>
      </c>
      <c r="AH134" s="92" t="s">
        <v>113</v>
      </c>
      <c r="AI134" s="84">
        <v>0.55169999999999997</v>
      </c>
      <c r="AJ134" s="84">
        <v>0.5716</v>
      </c>
      <c r="AL134" s="92" t="s">
        <v>113</v>
      </c>
      <c r="AM134" s="84">
        <v>0.70169999999999999</v>
      </c>
      <c r="AN134" s="84">
        <v>0.1138</v>
      </c>
      <c r="AP134" s="92" t="s">
        <v>113</v>
      </c>
      <c r="AQ134" s="84">
        <v>0.72740000000000005</v>
      </c>
      <c r="AR134" s="84">
        <v>0.24479999999999999</v>
      </c>
    </row>
    <row r="135" spans="1:44">
      <c r="A135" s="142"/>
      <c r="B135" s="142"/>
      <c r="C135" s="5">
        <v>5.5416666666666696</v>
      </c>
      <c r="D135" s="84">
        <v>0.6784</v>
      </c>
      <c r="E135" s="84">
        <v>0.95069999999999999</v>
      </c>
      <c r="F135" s="84">
        <v>0.6321</v>
      </c>
      <c r="G135" s="84">
        <v>0.71519999999999995</v>
      </c>
      <c r="H135" s="84">
        <v>0.95020000000000004</v>
      </c>
      <c r="I135" s="84">
        <v>0.7853</v>
      </c>
      <c r="J135" s="84">
        <v>0.85209999999999997</v>
      </c>
      <c r="K135" s="84">
        <v>0.94089999999999996</v>
      </c>
      <c r="L135" s="84">
        <v>0.84650000000000003</v>
      </c>
      <c r="M135" s="84">
        <v>0.86060000000000003</v>
      </c>
      <c r="N135" s="84">
        <v>0.86219999999999997</v>
      </c>
      <c r="O135" s="84">
        <v>0.87250000000000005</v>
      </c>
      <c r="P135" s="84">
        <v>0.34570000000000001</v>
      </c>
      <c r="Q135" s="84">
        <v>0.41389999999999999</v>
      </c>
      <c r="R135" s="84">
        <v>9.8100000000000007E-2</v>
      </c>
      <c r="S135" s="84">
        <v>0.36049999999999999</v>
      </c>
      <c r="T135" s="84">
        <v>0.41389999999999999</v>
      </c>
      <c r="U135" s="84">
        <v>0.2576</v>
      </c>
      <c r="V135" s="84">
        <v>0.2167</v>
      </c>
      <c r="W135" s="84">
        <v>0.32850000000000001</v>
      </c>
      <c r="X135" s="84">
        <v>0.27879999999999999</v>
      </c>
      <c r="Y135" s="84">
        <v>0.17419999999999999</v>
      </c>
      <c r="Z135" s="84">
        <v>0.38119999999999998</v>
      </c>
      <c r="AA135" s="84">
        <v>0.32979999999999998</v>
      </c>
      <c r="AD135" s="92" t="s">
        <v>114</v>
      </c>
      <c r="AE135" s="84">
        <v>0.41760000000000003</v>
      </c>
      <c r="AF135" s="84">
        <v>0.27329999999999999</v>
      </c>
      <c r="AH135" s="92" t="s">
        <v>114</v>
      </c>
      <c r="AI135" s="84">
        <v>0.53510000000000002</v>
      </c>
      <c r="AJ135" s="84">
        <v>0.57110000000000005</v>
      </c>
      <c r="AL135" s="92" t="s">
        <v>114</v>
      </c>
      <c r="AM135" s="84">
        <v>0.59830000000000005</v>
      </c>
      <c r="AN135" s="84">
        <v>0.1071</v>
      </c>
      <c r="AP135" s="92" t="s">
        <v>114</v>
      </c>
      <c r="AQ135" s="84">
        <v>0.78010000000000002</v>
      </c>
      <c r="AR135" s="84">
        <v>0.27029999999999998</v>
      </c>
    </row>
    <row r="136" spans="1:44">
      <c r="A136" s="142"/>
      <c r="B136" s="142"/>
      <c r="C136" s="5">
        <v>5.5833333333333304</v>
      </c>
      <c r="D136" s="84">
        <v>0.69910000000000005</v>
      </c>
      <c r="E136" s="84">
        <v>0.95950000000000002</v>
      </c>
      <c r="F136" s="84">
        <v>0.58030000000000004</v>
      </c>
      <c r="G136" s="84">
        <v>0.77290000000000003</v>
      </c>
      <c r="H136" s="84">
        <v>0.9405</v>
      </c>
      <c r="I136" s="84">
        <v>0.79049999999999998</v>
      </c>
      <c r="J136" s="84">
        <v>0.88329999999999997</v>
      </c>
      <c r="K136" s="84">
        <v>0.93679999999999997</v>
      </c>
      <c r="L136" s="84">
        <v>0.80479999999999996</v>
      </c>
      <c r="M136" s="84">
        <v>0.88619999999999999</v>
      </c>
      <c r="N136" s="84">
        <v>0.89980000000000004</v>
      </c>
      <c r="O136" s="84">
        <v>0.88219999999999998</v>
      </c>
      <c r="P136" s="84">
        <v>0.32279999999999998</v>
      </c>
      <c r="Q136" s="84">
        <v>0.35799999999999998</v>
      </c>
      <c r="R136" s="84">
        <v>0.1086</v>
      </c>
      <c r="S136" s="84">
        <v>0.31469999999999998</v>
      </c>
      <c r="T136" s="84">
        <v>0.35799999999999998</v>
      </c>
      <c r="U136" s="84">
        <v>0.23960000000000001</v>
      </c>
      <c r="V136" s="84">
        <v>0.22270000000000001</v>
      </c>
      <c r="W136" s="84">
        <v>0.29339999999999999</v>
      </c>
      <c r="X136" s="84">
        <v>0.44719999999999999</v>
      </c>
      <c r="Y136" s="84">
        <v>0.26469999999999999</v>
      </c>
      <c r="Z136" s="84">
        <v>0.50539999999999996</v>
      </c>
      <c r="AA136" s="84">
        <v>0.40820000000000001</v>
      </c>
      <c r="AD136" s="92" t="s">
        <v>115</v>
      </c>
      <c r="AE136" s="84">
        <v>0.45529999999999998</v>
      </c>
      <c r="AF136" s="84">
        <v>0.185</v>
      </c>
      <c r="AH136" s="92" t="s">
        <v>115</v>
      </c>
      <c r="AI136" s="84">
        <v>0.56020000000000003</v>
      </c>
      <c r="AJ136" s="84">
        <v>0.51900000000000002</v>
      </c>
      <c r="AL136" s="92" t="s">
        <v>115</v>
      </c>
      <c r="AM136" s="84">
        <v>0.57499999999999996</v>
      </c>
      <c r="AN136" s="84">
        <v>0.1116</v>
      </c>
      <c r="AP136" s="92" t="s">
        <v>115</v>
      </c>
      <c r="AQ136" s="84">
        <v>0.83130000000000004</v>
      </c>
      <c r="AR136" s="84">
        <v>0.28749999999999998</v>
      </c>
    </row>
    <row r="137" spans="1:44">
      <c r="A137" s="142"/>
      <c r="B137" s="142"/>
      <c r="C137" s="5">
        <v>5.625</v>
      </c>
      <c r="D137" s="84">
        <v>0.70820000000000005</v>
      </c>
      <c r="E137" s="84">
        <v>0.93259999999999998</v>
      </c>
      <c r="F137" s="84">
        <v>0.50780000000000003</v>
      </c>
      <c r="G137" s="84">
        <v>0.73450000000000004</v>
      </c>
      <c r="H137" s="84">
        <v>0.871</v>
      </c>
      <c r="I137" s="84">
        <v>0.75080000000000002</v>
      </c>
      <c r="J137" s="84">
        <v>0.86680000000000001</v>
      </c>
      <c r="K137" s="84">
        <v>0.93369999999999997</v>
      </c>
      <c r="L137" s="84">
        <v>0.77139999999999997</v>
      </c>
      <c r="M137" s="84">
        <v>0.87639999999999996</v>
      </c>
      <c r="N137" s="84">
        <v>0.86</v>
      </c>
      <c r="O137" s="84">
        <v>0.86170000000000002</v>
      </c>
      <c r="P137" s="84">
        <v>0.30980000000000002</v>
      </c>
      <c r="Q137" s="84">
        <v>0.28820000000000001</v>
      </c>
      <c r="R137" s="84">
        <v>0.1003</v>
      </c>
      <c r="S137" s="84">
        <v>0.28310000000000002</v>
      </c>
      <c r="T137" s="84">
        <v>0.28820000000000001</v>
      </c>
      <c r="U137" s="84">
        <v>0.218</v>
      </c>
      <c r="V137" s="84">
        <v>0.1719</v>
      </c>
      <c r="W137" s="84">
        <v>0.23430000000000001</v>
      </c>
      <c r="X137" s="84">
        <v>0.55349999999999999</v>
      </c>
      <c r="Y137" s="84">
        <v>0.32990000000000003</v>
      </c>
      <c r="Z137" s="84">
        <v>0.4924</v>
      </c>
      <c r="AA137" s="84">
        <v>0.39760000000000001</v>
      </c>
      <c r="AD137" s="92" t="s">
        <v>116</v>
      </c>
      <c r="AE137" s="84">
        <v>0.4839</v>
      </c>
      <c r="AF137" s="84">
        <v>0.3105</v>
      </c>
      <c r="AH137" s="92" t="s">
        <v>116</v>
      </c>
      <c r="AI137" s="84">
        <v>0.56169999999999998</v>
      </c>
      <c r="AJ137" s="84">
        <v>0.6321</v>
      </c>
      <c r="AL137" s="92" t="s">
        <v>116</v>
      </c>
      <c r="AM137" s="84">
        <v>0.47939999999999999</v>
      </c>
      <c r="AN137" s="84">
        <v>0.1507</v>
      </c>
      <c r="AP137" s="92" t="s">
        <v>116</v>
      </c>
      <c r="AQ137" s="84">
        <v>0.74850000000000005</v>
      </c>
      <c r="AR137" s="84">
        <v>0.34129999999999999</v>
      </c>
    </row>
    <row r="138" spans="1:44">
      <c r="A138" s="142"/>
      <c r="B138" s="142"/>
      <c r="C138" s="5">
        <v>5.6666666666666696</v>
      </c>
      <c r="D138" s="84">
        <v>0.67130000000000001</v>
      </c>
      <c r="E138" s="84">
        <v>0.87870000000000004</v>
      </c>
      <c r="F138" s="84">
        <v>0.49519999999999997</v>
      </c>
      <c r="G138" s="84">
        <v>0.65269999999999995</v>
      </c>
      <c r="H138" s="84">
        <v>0.97399999999999998</v>
      </c>
      <c r="I138" s="84">
        <v>0.73429999999999995</v>
      </c>
      <c r="J138" s="84">
        <v>0.83550000000000002</v>
      </c>
      <c r="K138" s="84">
        <v>0.89380000000000004</v>
      </c>
      <c r="L138" s="84">
        <v>0.73850000000000005</v>
      </c>
      <c r="M138" s="84">
        <v>0.82389999999999997</v>
      </c>
      <c r="N138" s="84">
        <v>0.91439999999999999</v>
      </c>
      <c r="O138" s="84">
        <v>0.84119999999999995</v>
      </c>
      <c r="P138" s="84">
        <v>0.3543</v>
      </c>
      <c r="Q138" s="84">
        <v>0.3513</v>
      </c>
      <c r="R138" s="84">
        <v>0.1158</v>
      </c>
      <c r="S138" s="84">
        <v>0.3417</v>
      </c>
      <c r="T138" s="84">
        <v>0.3513</v>
      </c>
      <c r="U138" s="84">
        <v>0.25590000000000002</v>
      </c>
      <c r="V138" s="84">
        <v>0.15970000000000001</v>
      </c>
      <c r="W138" s="84">
        <v>0.1893</v>
      </c>
      <c r="X138" s="84">
        <v>0.60870000000000002</v>
      </c>
      <c r="Y138" s="84">
        <v>0.34079999999999999</v>
      </c>
      <c r="Z138" s="84">
        <v>0.46700000000000003</v>
      </c>
      <c r="AA138" s="84">
        <v>0.38019999999999998</v>
      </c>
      <c r="AD138" s="92" t="s">
        <v>117</v>
      </c>
      <c r="AE138" s="84">
        <v>0.38779999999999998</v>
      </c>
      <c r="AF138" s="84">
        <v>0.24690000000000001</v>
      </c>
      <c r="AH138" s="92" t="s">
        <v>117</v>
      </c>
      <c r="AI138" s="84">
        <v>0.48920000000000002</v>
      </c>
      <c r="AJ138" s="84">
        <v>0.38600000000000001</v>
      </c>
      <c r="AL138" s="92" t="s">
        <v>117</v>
      </c>
      <c r="AM138" s="84">
        <v>0.44569999999999999</v>
      </c>
      <c r="AN138" s="84">
        <v>0.22520000000000001</v>
      </c>
      <c r="AP138" s="92" t="s">
        <v>117</v>
      </c>
      <c r="AQ138" s="84">
        <v>0.7157</v>
      </c>
      <c r="AR138" s="84">
        <v>0.46300000000000002</v>
      </c>
    </row>
    <row r="139" spans="1:44">
      <c r="A139" s="142"/>
      <c r="B139" s="142"/>
      <c r="C139" s="5">
        <v>5.7083333333333304</v>
      </c>
      <c r="D139" s="84">
        <v>0.56950000000000001</v>
      </c>
      <c r="E139" s="84">
        <v>0.85729999999999995</v>
      </c>
      <c r="F139" s="84">
        <v>0.40649999999999997</v>
      </c>
      <c r="G139" s="84">
        <v>0.59060000000000001</v>
      </c>
      <c r="H139" s="84">
        <v>0.95750000000000002</v>
      </c>
      <c r="I139" s="84">
        <v>0.67630000000000001</v>
      </c>
      <c r="J139" s="84">
        <v>0.73370000000000002</v>
      </c>
      <c r="K139" s="84">
        <v>0.84209999999999996</v>
      </c>
      <c r="L139" s="84">
        <v>0.62819999999999998</v>
      </c>
      <c r="M139" s="84">
        <v>0.75980000000000003</v>
      </c>
      <c r="N139" s="84">
        <v>0.88239999999999996</v>
      </c>
      <c r="O139" s="84">
        <v>0.76919999999999999</v>
      </c>
      <c r="P139" s="84">
        <v>0.37840000000000001</v>
      </c>
      <c r="Q139" s="84">
        <v>0.3478</v>
      </c>
      <c r="R139" s="84">
        <v>0.1187</v>
      </c>
      <c r="S139" s="84">
        <v>0.34739999999999999</v>
      </c>
      <c r="T139" s="84">
        <v>0.3478</v>
      </c>
      <c r="U139" s="84">
        <v>0.2646</v>
      </c>
      <c r="V139" s="84">
        <v>0.1986</v>
      </c>
      <c r="W139" s="84">
        <v>0.19420000000000001</v>
      </c>
      <c r="X139" s="84">
        <v>0.57720000000000005</v>
      </c>
      <c r="Y139" s="84">
        <v>0.39179999999999998</v>
      </c>
      <c r="Z139" s="84">
        <v>0.49840000000000001</v>
      </c>
      <c r="AA139" s="84">
        <v>0.40010000000000001</v>
      </c>
      <c r="AD139" s="92" t="s">
        <v>118</v>
      </c>
      <c r="AE139" s="84">
        <v>0</v>
      </c>
      <c r="AF139" s="84">
        <v>0</v>
      </c>
      <c r="AH139" s="92" t="s">
        <v>118</v>
      </c>
      <c r="AI139" s="84">
        <v>0.1525</v>
      </c>
      <c r="AJ139" s="84">
        <v>0.26400000000000001</v>
      </c>
      <c r="AL139" s="92" t="s">
        <v>118</v>
      </c>
      <c r="AM139" s="84">
        <v>0.41349999999999998</v>
      </c>
      <c r="AN139" s="84">
        <v>0.22220000000000001</v>
      </c>
      <c r="AP139" s="92" t="s">
        <v>118</v>
      </c>
      <c r="AQ139" s="84">
        <v>0.70020000000000004</v>
      </c>
      <c r="AR139" s="84">
        <v>0.4153</v>
      </c>
    </row>
    <row r="140" spans="1:44">
      <c r="A140" s="142"/>
      <c r="B140" s="142"/>
      <c r="C140" s="5">
        <v>5.75</v>
      </c>
      <c r="D140" s="84">
        <v>0.3871</v>
      </c>
      <c r="E140" s="84">
        <v>0.69069999999999998</v>
      </c>
      <c r="F140" s="84">
        <v>0.23449999999999999</v>
      </c>
      <c r="G140" s="84">
        <v>0.4219</v>
      </c>
      <c r="H140" s="84">
        <v>0.67190000000000005</v>
      </c>
      <c r="I140" s="84">
        <v>0.48120000000000002</v>
      </c>
      <c r="J140" s="84">
        <v>0.55449999999999999</v>
      </c>
      <c r="K140" s="84">
        <v>0.67390000000000005</v>
      </c>
      <c r="L140" s="84">
        <v>0.4239</v>
      </c>
      <c r="M140" s="84">
        <v>0.55089999999999995</v>
      </c>
      <c r="N140" s="84">
        <v>0.6159</v>
      </c>
      <c r="O140" s="84">
        <v>0.56379999999999997</v>
      </c>
      <c r="P140" s="84">
        <v>0.33250000000000002</v>
      </c>
      <c r="Q140" s="84">
        <v>0.36259999999999998</v>
      </c>
      <c r="R140" s="84">
        <v>0.1106</v>
      </c>
      <c r="S140" s="84">
        <v>0.3115</v>
      </c>
      <c r="T140" s="84">
        <v>0.36259999999999998</v>
      </c>
      <c r="U140" s="84">
        <v>0.24299999999999999</v>
      </c>
      <c r="V140" s="84">
        <v>0.18229999999999999</v>
      </c>
      <c r="W140" s="84">
        <v>0.19220000000000001</v>
      </c>
      <c r="X140" s="84">
        <v>0.57709999999999995</v>
      </c>
      <c r="Y140" s="84">
        <v>0.45219999999999999</v>
      </c>
      <c r="Z140" s="84">
        <v>0.48149999999999998</v>
      </c>
      <c r="AA140" s="84">
        <v>0.39200000000000002</v>
      </c>
      <c r="AD140" s="92" t="s">
        <v>119</v>
      </c>
      <c r="AE140" s="84">
        <v>0</v>
      </c>
      <c r="AF140" s="84">
        <v>0</v>
      </c>
      <c r="AH140" s="92" t="s">
        <v>119</v>
      </c>
      <c r="AI140" s="84">
        <v>0</v>
      </c>
      <c r="AJ140" s="84">
        <v>3.3999999999999998E-3</v>
      </c>
      <c r="AL140" s="92" t="s">
        <v>119</v>
      </c>
      <c r="AM140" s="84">
        <v>0.46700000000000003</v>
      </c>
      <c r="AN140" s="84">
        <v>0.2525</v>
      </c>
      <c r="AP140" s="92" t="s">
        <v>119</v>
      </c>
      <c r="AQ140" s="84">
        <v>0.73019999999999996</v>
      </c>
      <c r="AR140" s="84">
        <v>0.53269999999999995</v>
      </c>
    </row>
    <row r="141" spans="1:44">
      <c r="A141" s="142"/>
      <c r="B141" s="142"/>
      <c r="C141" s="5">
        <v>5.7916666666666696</v>
      </c>
      <c r="D141" s="84">
        <v>3.0599999999999999E-2</v>
      </c>
      <c r="E141" s="84">
        <v>0.1081</v>
      </c>
      <c r="F141" s="84">
        <v>0</v>
      </c>
      <c r="G141" s="84">
        <v>0</v>
      </c>
      <c r="H141" s="84">
        <v>0.45739999999999997</v>
      </c>
      <c r="I141" s="84">
        <v>0.1192</v>
      </c>
      <c r="J141" s="84">
        <v>0.27010000000000001</v>
      </c>
      <c r="K141" s="84">
        <v>0.38030000000000003</v>
      </c>
      <c r="L141" s="84">
        <v>0.1457</v>
      </c>
      <c r="M141" s="84">
        <v>0.24829999999999999</v>
      </c>
      <c r="N141" s="84">
        <v>0.41020000000000001</v>
      </c>
      <c r="O141" s="84">
        <v>0.29089999999999999</v>
      </c>
      <c r="P141" s="84">
        <v>0.34110000000000001</v>
      </c>
      <c r="Q141" s="84">
        <v>0.36309999999999998</v>
      </c>
      <c r="R141" s="84">
        <v>0.11310000000000001</v>
      </c>
      <c r="S141" s="84">
        <v>0.33</v>
      </c>
      <c r="T141" s="84">
        <v>0.36309999999999998</v>
      </c>
      <c r="U141" s="84">
        <v>0.25019999999999998</v>
      </c>
      <c r="V141" s="84">
        <v>0.2024</v>
      </c>
      <c r="W141" s="84">
        <v>0.22600000000000001</v>
      </c>
      <c r="X141" s="84">
        <v>0.45140000000000002</v>
      </c>
      <c r="Y141" s="84">
        <v>0.49740000000000001</v>
      </c>
      <c r="Z141" s="84">
        <v>0.48920000000000002</v>
      </c>
      <c r="AA141" s="84">
        <v>0.39340000000000003</v>
      </c>
      <c r="AD141" s="92" t="s">
        <v>120</v>
      </c>
      <c r="AE141" s="84">
        <v>0</v>
      </c>
      <c r="AF141" s="84">
        <v>0</v>
      </c>
      <c r="AH141" s="92" t="s">
        <v>120</v>
      </c>
      <c r="AI141" s="84">
        <v>0</v>
      </c>
      <c r="AJ141" s="84">
        <v>0</v>
      </c>
      <c r="AL141" s="92" t="s">
        <v>120</v>
      </c>
      <c r="AM141" s="84">
        <v>0.64629999999999999</v>
      </c>
      <c r="AN141" s="84">
        <v>0.21360000000000001</v>
      </c>
      <c r="AP141" s="92" t="s">
        <v>120</v>
      </c>
      <c r="AQ141" s="84">
        <v>0.74299999999999999</v>
      </c>
      <c r="AR141" s="84">
        <v>0.47860000000000003</v>
      </c>
    </row>
    <row r="142" spans="1:44">
      <c r="A142" s="142"/>
      <c r="B142" s="142"/>
      <c r="C142" s="5">
        <v>5.8333333333333304</v>
      </c>
      <c r="D142" s="84">
        <v>0</v>
      </c>
      <c r="E142" s="84">
        <v>0</v>
      </c>
      <c r="F142" s="84">
        <v>0</v>
      </c>
      <c r="G142" s="84">
        <v>0</v>
      </c>
      <c r="H142" s="84">
        <v>0</v>
      </c>
      <c r="I142" s="84">
        <v>0</v>
      </c>
      <c r="J142" s="84">
        <v>1.38E-2</v>
      </c>
      <c r="K142" s="84">
        <v>3.6400000000000002E-2</v>
      </c>
      <c r="L142" s="84">
        <v>0</v>
      </c>
      <c r="M142" s="84">
        <v>3.8999999999999998E-3</v>
      </c>
      <c r="N142" s="84">
        <v>9.9699999999999997E-2</v>
      </c>
      <c r="O142" s="84">
        <v>3.0800000000000001E-2</v>
      </c>
      <c r="P142" s="84">
        <v>0.37940000000000002</v>
      </c>
      <c r="Q142" s="84">
        <v>0.4143</v>
      </c>
      <c r="R142" s="84">
        <v>0.12180000000000001</v>
      </c>
      <c r="S142" s="84">
        <v>0.39589999999999997</v>
      </c>
      <c r="T142" s="84">
        <v>0.4143</v>
      </c>
      <c r="U142" s="84">
        <v>0.28360000000000002</v>
      </c>
      <c r="V142" s="84">
        <v>0.37080000000000002</v>
      </c>
      <c r="W142" s="84">
        <v>0.35980000000000001</v>
      </c>
      <c r="X142" s="84">
        <v>0.41860000000000003</v>
      </c>
      <c r="Y142" s="84">
        <v>0.53100000000000003</v>
      </c>
      <c r="Z142" s="84">
        <v>0.627</v>
      </c>
      <c r="AA142" s="84">
        <v>0.50960000000000005</v>
      </c>
      <c r="AD142" s="92" t="s">
        <v>121</v>
      </c>
      <c r="AE142" s="84">
        <v>0</v>
      </c>
      <c r="AF142" s="84">
        <v>0</v>
      </c>
      <c r="AH142" s="92" t="s">
        <v>121</v>
      </c>
      <c r="AI142" s="84">
        <v>0</v>
      </c>
      <c r="AJ142" s="84">
        <v>0</v>
      </c>
      <c r="AL142" s="92" t="s">
        <v>121</v>
      </c>
      <c r="AM142" s="84">
        <v>0.78010000000000002</v>
      </c>
      <c r="AN142" s="84">
        <v>0.1744</v>
      </c>
      <c r="AP142" s="92" t="s">
        <v>121</v>
      </c>
      <c r="AQ142" s="84">
        <v>0.69510000000000005</v>
      </c>
      <c r="AR142" s="84">
        <v>0.41389999999999999</v>
      </c>
    </row>
    <row r="143" spans="1:44">
      <c r="A143" s="142"/>
      <c r="B143" s="142"/>
      <c r="C143" s="5">
        <v>5.875</v>
      </c>
      <c r="D143" s="84">
        <v>0</v>
      </c>
      <c r="E143" s="84">
        <v>0</v>
      </c>
      <c r="F143" s="84">
        <v>0</v>
      </c>
      <c r="G143" s="84">
        <v>0</v>
      </c>
      <c r="H143" s="84">
        <v>0</v>
      </c>
      <c r="I143" s="84">
        <v>0</v>
      </c>
      <c r="J143" s="84">
        <v>0</v>
      </c>
      <c r="K143" s="84">
        <v>0</v>
      </c>
      <c r="L143" s="84">
        <v>0</v>
      </c>
      <c r="M143" s="84">
        <v>0</v>
      </c>
      <c r="N143" s="84">
        <v>0</v>
      </c>
      <c r="O143" s="84">
        <v>0</v>
      </c>
      <c r="P143" s="84">
        <v>0.41570000000000001</v>
      </c>
      <c r="Q143" s="84">
        <v>0.4738</v>
      </c>
      <c r="R143" s="84">
        <v>0.1305</v>
      </c>
      <c r="S143" s="84">
        <v>0.47710000000000002</v>
      </c>
      <c r="T143" s="84">
        <v>0.4738</v>
      </c>
      <c r="U143" s="84">
        <v>0.3206</v>
      </c>
      <c r="V143" s="84">
        <v>0.5927</v>
      </c>
      <c r="W143" s="84">
        <v>0.51019999999999999</v>
      </c>
      <c r="X143" s="84">
        <v>0.38590000000000002</v>
      </c>
      <c r="Y143" s="84">
        <v>0.60770000000000002</v>
      </c>
      <c r="Z143" s="84">
        <v>0.75149999999999995</v>
      </c>
      <c r="AA143" s="84">
        <v>0.63080000000000003</v>
      </c>
      <c r="AD143" s="92" t="s">
        <v>122</v>
      </c>
      <c r="AE143" s="84">
        <v>0</v>
      </c>
      <c r="AF143" s="84">
        <v>0</v>
      </c>
      <c r="AH143" s="92" t="s">
        <v>122</v>
      </c>
      <c r="AI143" s="84">
        <v>0</v>
      </c>
      <c r="AJ143" s="84">
        <v>0</v>
      </c>
      <c r="AL143" s="92" t="s">
        <v>122</v>
      </c>
      <c r="AM143" s="84">
        <v>0.78920000000000001</v>
      </c>
      <c r="AN143" s="84">
        <v>0.2248</v>
      </c>
      <c r="AP143" s="92" t="s">
        <v>122</v>
      </c>
      <c r="AQ143" s="84">
        <v>0.67149999999999999</v>
      </c>
      <c r="AR143" s="84">
        <v>0.42770000000000002</v>
      </c>
    </row>
    <row r="144" spans="1:44">
      <c r="A144" s="142"/>
      <c r="B144" s="142"/>
      <c r="C144" s="5">
        <v>5.9166666666666696</v>
      </c>
      <c r="D144" s="84">
        <v>0</v>
      </c>
      <c r="E144" s="84">
        <v>0</v>
      </c>
      <c r="F144" s="84">
        <v>0</v>
      </c>
      <c r="G144" s="84">
        <v>0</v>
      </c>
      <c r="H144" s="84">
        <v>0</v>
      </c>
      <c r="I144" s="84">
        <v>0</v>
      </c>
      <c r="J144" s="84">
        <v>0</v>
      </c>
      <c r="K144" s="84">
        <v>0</v>
      </c>
      <c r="L144" s="84">
        <v>0</v>
      </c>
      <c r="M144" s="84">
        <v>0</v>
      </c>
      <c r="N144" s="84">
        <v>0</v>
      </c>
      <c r="O144" s="84">
        <v>0</v>
      </c>
      <c r="P144" s="84">
        <v>0.43120000000000003</v>
      </c>
      <c r="Q144" s="84">
        <v>0.58240000000000003</v>
      </c>
      <c r="R144" s="84">
        <v>0.13619999999999999</v>
      </c>
      <c r="S144" s="84">
        <v>0.54800000000000004</v>
      </c>
      <c r="T144" s="84">
        <v>0.58240000000000003</v>
      </c>
      <c r="U144" s="84">
        <v>0.35420000000000001</v>
      </c>
      <c r="V144" s="84">
        <v>0.65910000000000002</v>
      </c>
      <c r="W144" s="84">
        <v>0.51949999999999996</v>
      </c>
      <c r="X144" s="84">
        <v>0.34689999999999999</v>
      </c>
      <c r="Y144" s="84">
        <v>0.59819999999999995</v>
      </c>
      <c r="Z144" s="84">
        <v>0.72919999999999996</v>
      </c>
      <c r="AA144" s="84">
        <v>0.62439999999999996</v>
      </c>
      <c r="AD144" s="92" t="s">
        <v>123</v>
      </c>
      <c r="AE144" s="84">
        <v>0</v>
      </c>
      <c r="AF144" s="84">
        <v>0</v>
      </c>
      <c r="AH144" s="92" t="s">
        <v>123</v>
      </c>
      <c r="AI144" s="84">
        <v>0</v>
      </c>
      <c r="AJ144" s="84">
        <v>0</v>
      </c>
      <c r="AL144" s="92" t="s">
        <v>123</v>
      </c>
      <c r="AM144" s="84">
        <v>0.76870000000000005</v>
      </c>
      <c r="AN144" s="84">
        <v>0.2457</v>
      </c>
      <c r="AP144" s="92" t="s">
        <v>123</v>
      </c>
      <c r="AQ144" s="84">
        <v>0.54469999999999996</v>
      </c>
      <c r="AR144" s="84">
        <v>0.2034</v>
      </c>
    </row>
    <row r="145" spans="1:44">
      <c r="A145" s="142"/>
      <c r="B145" s="142"/>
      <c r="C145" s="5">
        <v>5.9583333333333304</v>
      </c>
      <c r="D145" s="84">
        <v>0</v>
      </c>
      <c r="E145" s="84">
        <v>0</v>
      </c>
      <c r="F145" s="84">
        <v>0</v>
      </c>
      <c r="G145" s="84">
        <v>0</v>
      </c>
      <c r="H145" s="84">
        <v>0</v>
      </c>
      <c r="I145" s="84">
        <v>0</v>
      </c>
      <c r="J145" s="84">
        <v>0</v>
      </c>
      <c r="K145" s="84">
        <v>0</v>
      </c>
      <c r="L145" s="84">
        <v>0</v>
      </c>
      <c r="M145" s="84">
        <v>0</v>
      </c>
      <c r="N145" s="84">
        <v>0</v>
      </c>
      <c r="O145" s="84">
        <v>0</v>
      </c>
      <c r="P145" s="84">
        <v>0.4375</v>
      </c>
      <c r="Q145" s="84">
        <v>0.61350000000000005</v>
      </c>
      <c r="R145" s="84">
        <v>0.14280000000000001</v>
      </c>
      <c r="S145" s="84">
        <v>0.53739999999999999</v>
      </c>
      <c r="T145" s="84">
        <v>0.61350000000000005</v>
      </c>
      <c r="U145" s="84">
        <v>0.36020000000000002</v>
      </c>
      <c r="V145" s="84">
        <v>0.74680000000000002</v>
      </c>
      <c r="W145" s="84">
        <v>0.62609999999999999</v>
      </c>
      <c r="X145" s="84">
        <v>0.28489999999999999</v>
      </c>
      <c r="Y145" s="84">
        <v>0.55389999999999995</v>
      </c>
      <c r="Z145" s="84">
        <v>0.75749999999999995</v>
      </c>
      <c r="AA145" s="84">
        <v>0.66349999999999998</v>
      </c>
      <c r="AD145" s="92" t="s">
        <v>124</v>
      </c>
      <c r="AE145" s="84">
        <v>0</v>
      </c>
      <c r="AF145" s="84">
        <v>0</v>
      </c>
      <c r="AH145" s="92" t="s">
        <v>124</v>
      </c>
      <c r="AI145" s="84">
        <v>0</v>
      </c>
      <c r="AJ145" s="84">
        <v>0</v>
      </c>
      <c r="AL145" s="92" t="s">
        <v>124</v>
      </c>
      <c r="AM145" s="84">
        <v>0.78420000000000001</v>
      </c>
      <c r="AN145" s="84">
        <v>0.17899999999999999</v>
      </c>
      <c r="AP145" s="92" t="s">
        <v>124</v>
      </c>
      <c r="AQ145" s="84">
        <v>0.47070000000000001</v>
      </c>
      <c r="AR145" s="84">
        <v>0.1022</v>
      </c>
    </row>
    <row r="146" spans="1:44">
      <c r="A146" s="142"/>
      <c r="B146" s="142"/>
      <c r="C146" s="5">
        <v>6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0.49619999999999997</v>
      </c>
      <c r="Q146" s="84">
        <v>0.71850000000000003</v>
      </c>
      <c r="R146" s="84">
        <v>0.1676</v>
      </c>
      <c r="S146" s="84">
        <v>0.629</v>
      </c>
      <c r="T146" s="84">
        <v>0.71850000000000003</v>
      </c>
      <c r="U146" s="84">
        <v>0.4173</v>
      </c>
      <c r="V146" s="84">
        <v>0.74529999999999996</v>
      </c>
      <c r="W146" s="84">
        <v>0.70209999999999995</v>
      </c>
      <c r="X146" s="84">
        <v>0.24840000000000001</v>
      </c>
      <c r="Y146" s="84">
        <v>0.47820000000000001</v>
      </c>
      <c r="Z146" s="84">
        <v>0.78380000000000005</v>
      </c>
      <c r="AA146" s="84">
        <v>0.68620000000000003</v>
      </c>
    </row>
    <row r="147" spans="1:44">
      <c r="A147" s="142" t="s">
        <v>78</v>
      </c>
      <c r="B147" s="142"/>
      <c r="C147" s="39">
        <v>6.0416666666666696</v>
      </c>
      <c r="D147" s="95">
        <v>0</v>
      </c>
      <c r="E147" s="95">
        <v>0</v>
      </c>
      <c r="F147" s="95">
        <v>0</v>
      </c>
      <c r="G147" s="95">
        <v>0</v>
      </c>
      <c r="H147" s="95">
        <v>0</v>
      </c>
      <c r="I147" s="95">
        <v>0</v>
      </c>
      <c r="J147" s="95">
        <v>0</v>
      </c>
      <c r="K147" s="95">
        <v>0</v>
      </c>
      <c r="L147" s="95">
        <v>0</v>
      </c>
      <c r="M147" s="95">
        <v>0</v>
      </c>
      <c r="N147" s="95">
        <v>0</v>
      </c>
      <c r="O147" s="95">
        <v>0</v>
      </c>
      <c r="P147" s="95">
        <v>0.38640000000000002</v>
      </c>
      <c r="Q147" s="95">
        <v>0.50170000000000003</v>
      </c>
      <c r="R147" s="95">
        <v>0.13339999999999999</v>
      </c>
      <c r="S147" s="95">
        <v>0.4849</v>
      </c>
      <c r="T147" s="95">
        <v>0.50170000000000003</v>
      </c>
      <c r="U147" s="95">
        <v>0.31830000000000003</v>
      </c>
      <c r="V147" s="95">
        <v>0.5625</v>
      </c>
      <c r="W147" s="95">
        <v>0.58879999999999999</v>
      </c>
      <c r="X147" s="95">
        <v>0.3206</v>
      </c>
      <c r="Y147" s="95">
        <v>0.43659999999999999</v>
      </c>
      <c r="Z147" s="95">
        <v>0.53469999999999995</v>
      </c>
      <c r="AA147" s="95">
        <v>0.5212</v>
      </c>
    </row>
    <row r="148" spans="1:44">
      <c r="A148" s="142"/>
      <c r="B148" s="142"/>
      <c r="C148" s="39">
        <v>6.0833333333333304</v>
      </c>
      <c r="D148" s="95">
        <v>0</v>
      </c>
      <c r="E148" s="95">
        <v>0</v>
      </c>
      <c r="F148" s="95">
        <v>0</v>
      </c>
      <c r="G148" s="95">
        <v>0</v>
      </c>
      <c r="H148" s="95">
        <v>0</v>
      </c>
      <c r="I148" s="95">
        <v>0</v>
      </c>
      <c r="J148" s="95">
        <v>0</v>
      </c>
      <c r="K148" s="95">
        <v>0</v>
      </c>
      <c r="L148" s="95">
        <v>0</v>
      </c>
      <c r="M148" s="95">
        <v>0</v>
      </c>
      <c r="N148" s="95">
        <v>0</v>
      </c>
      <c r="O148" s="95">
        <v>0</v>
      </c>
      <c r="P148" s="95">
        <v>0.31459999999999999</v>
      </c>
      <c r="Q148" s="95">
        <v>0.43569999999999998</v>
      </c>
      <c r="R148" s="95">
        <v>0.1032</v>
      </c>
      <c r="S148" s="95">
        <v>0.38519999999999999</v>
      </c>
      <c r="T148" s="95">
        <v>0.43569999999999998</v>
      </c>
      <c r="U148" s="95">
        <v>0.25840000000000002</v>
      </c>
      <c r="V148" s="95">
        <v>0.43519999999999998</v>
      </c>
      <c r="W148" s="95">
        <v>0.57950000000000002</v>
      </c>
      <c r="X148" s="95">
        <v>0.2356</v>
      </c>
      <c r="Y148" s="95">
        <v>0.29459999999999997</v>
      </c>
      <c r="Z148" s="95">
        <v>0.48549999999999999</v>
      </c>
      <c r="AA148" s="95">
        <v>0.46400000000000002</v>
      </c>
      <c r="AD148" s="144" t="s">
        <v>12</v>
      </c>
      <c r="AE148" s="144"/>
      <c r="AF148" s="144"/>
      <c r="AG148" s="144"/>
      <c r="AH148" s="144"/>
      <c r="AI148" s="144"/>
      <c r="AJ148" s="144"/>
      <c r="AK148" s="144"/>
      <c r="AL148" s="144"/>
      <c r="AM148" s="144"/>
      <c r="AN148" s="144"/>
      <c r="AO148" s="144"/>
      <c r="AP148" s="144"/>
      <c r="AQ148" s="144"/>
      <c r="AR148" s="144"/>
    </row>
    <row r="149" spans="1:44">
      <c r="A149" s="142"/>
      <c r="B149" s="142"/>
      <c r="C149" s="39">
        <v>6.125</v>
      </c>
      <c r="D149" s="95">
        <v>0</v>
      </c>
      <c r="E149" s="95">
        <v>0</v>
      </c>
      <c r="F149" s="95">
        <v>0</v>
      </c>
      <c r="G149" s="95">
        <v>0</v>
      </c>
      <c r="H149" s="95">
        <v>0</v>
      </c>
      <c r="I149" s="95">
        <v>0</v>
      </c>
      <c r="J149" s="95">
        <v>0</v>
      </c>
      <c r="K149" s="95">
        <v>0</v>
      </c>
      <c r="L149" s="95">
        <v>0</v>
      </c>
      <c r="M149" s="95">
        <v>0</v>
      </c>
      <c r="N149" s="95">
        <v>0</v>
      </c>
      <c r="O149" s="95">
        <v>0</v>
      </c>
      <c r="P149" s="95">
        <v>0.29509999999999997</v>
      </c>
      <c r="Q149" s="95">
        <v>0.4027</v>
      </c>
      <c r="R149" s="95">
        <v>9.9599999999999994E-2</v>
      </c>
      <c r="S149" s="95">
        <v>0.371</v>
      </c>
      <c r="T149" s="95">
        <v>0.4027</v>
      </c>
      <c r="U149" s="95">
        <v>0.24460000000000001</v>
      </c>
      <c r="V149" s="95">
        <v>0.45150000000000001</v>
      </c>
      <c r="W149" s="95">
        <v>0.55600000000000005</v>
      </c>
      <c r="X149" s="95">
        <v>0.16800000000000001</v>
      </c>
      <c r="Y149" s="95">
        <v>0.26640000000000003</v>
      </c>
      <c r="Z149" s="95">
        <v>0.49930000000000002</v>
      </c>
      <c r="AA149" s="95">
        <v>0.45850000000000002</v>
      </c>
      <c r="AE149" s="84" t="s">
        <v>99</v>
      </c>
      <c r="AI149" s="84" t="s">
        <v>100</v>
      </c>
      <c r="AM149" s="84" t="s">
        <v>98</v>
      </c>
      <c r="AQ149" s="84" t="s">
        <v>153</v>
      </c>
    </row>
    <row r="150" spans="1:44">
      <c r="A150" s="142"/>
      <c r="B150" s="142"/>
      <c r="C150" s="39">
        <v>6.1666666666666696</v>
      </c>
      <c r="D150" s="95">
        <v>0</v>
      </c>
      <c r="E150" s="95">
        <v>0</v>
      </c>
      <c r="F150" s="95">
        <v>0</v>
      </c>
      <c r="G150" s="95">
        <v>0</v>
      </c>
      <c r="H150" s="95">
        <v>0</v>
      </c>
      <c r="I150" s="95">
        <v>0</v>
      </c>
      <c r="J150" s="95">
        <v>0</v>
      </c>
      <c r="K150" s="95">
        <v>0</v>
      </c>
      <c r="L150" s="95">
        <v>0</v>
      </c>
      <c r="M150" s="95">
        <v>0</v>
      </c>
      <c r="N150" s="95">
        <v>0</v>
      </c>
      <c r="O150" s="95">
        <v>0</v>
      </c>
      <c r="P150" s="95">
        <v>0.32879999999999998</v>
      </c>
      <c r="Q150" s="95">
        <v>0.43269999999999997</v>
      </c>
      <c r="R150" s="95">
        <v>0.10639999999999999</v>
      </c>
      <c r="S150" s="95">
        <v>0.41610000000000003</v>
      </c>
      <c r="T150" s="95">
        <v>0.43269999999999997</v>
      </c>
      <c r="U150" s="95">
        <v>0.26939999999999997</v>
      </c>
      <c r="V150" s="95">
        <v>0.3977</v>
      </c>
      <c r="W150" s="95">
        <v>0.50700000000000001</v>
      </c>
      <c r="X150" s="95">
        <v>0.16850000000000001</v>
      </c>
      <c r="Y150" s="95">
        <v>0.26</v>
      </c>
      <c r="Z150" s="95">
        <v>0.46700000000000003</v>
      </c>
      <c r="AA150" s="95">
        <v>0.4249</v>
      </c>
      <c r="AE150" s="84">
        <v>1</v>
      </c>
      <c r="AF150" s="84">
        <v>2</v>
      </c>
      <c r="AI150" s="84">
        <v>1</v>
      </c>
      <c r="AJ150" s="84">
        <v>2</v>
      </c>
      <c r="AM150" s="84">
        <v>1</v>
      </c>
      <c r="AN150" s="84">
        <v>2</v>
      </c>
      <c r="AQ150" s="84">
        <v>1</v>
      </c>
      <c r="AR150" s="84">
        <v>2</v>
      </c>
    </row>
    <row r="151" spans="1:44">
      <c r="A151" s="142"/>
      <c r="B151" s="142"/>
      <c r="C151" s="39">
        <v>6.2083333333333304</v>
      </c>
      <c r="D151" s="95">
        <v>0</v>
      </c>
      <c r="E151" s="95">
        <v>0</v>
      </c>
      <c r="F151" s="95">
        <v>0</v>
      </c>
      <c r="G151" s="95">
        <v>0</v>
      </c>
      <c r="H151" s="95">
        <v>0</v>
      </c>
      <c r="I151" s="95">
        <v>0</v>
      </c>
      <c r="J151" s="95">
        <v>0</v>
      </c>
      <c r="K151" s="95">
        <v>0</v>
      </c>
      <c r="L151" s="95">
        <v>0</v>
      </c>
      <c r="M151" s="95">
        <v>0</v>
      </c>
      <c r="N151" s="95">
        <v>0</v>
      </c>
      <c r="O151" s="95">
        <v>0</v>
      </c>
      <c r="P151" s="95">
        <v>0.30909999999999999</v>
      </c>
      <c r="Q151" s="95">
        <v>0.4037</v>
      </c>
      <c r="R151" s="95">
        <v>0.1012</v>
      </c>
      <c r="S151" s="95">
        <v>0.4037</v>
      </c>
      <c r="T151" s="95">
        <v>0.4037</v>
      </c>
      <c r="U151" s="95">
        <v>0.25590000000000002</v>
      </c>
      <c r="V151" s="95">
        <v>0.3448</v>
      </c>
      <c r="W151" s="95">
        <v>0.4612</v>
      </c>
      <c r="X151" s="95">
        <v>0.1351</v>
      </c>
      <c r="Y151" s="95">
        <v>0.2717</v>
      </c>
      <c r="Z151" s="95">
        <v>0.48480000000000001</v>
      </c>
      <c r="AA151" s="95">
        <v>0.41420000000000001</v>
      </c>
      <c r="AD151" s="92" t="s">
        <v>101</v>
      </c>
      <c r="AE151" s="84">
        <v>0</v>
      </c>
      <c r="AF151" s="84">
        <v>0</v>
      </c>
      <c r="AH151" s="92" t="s">
        <v>101</v>
      </c>
      <c r="AI151" s="84">
        <v>0</v>
      </c>
      <c r="AJ151" s="84">
        <v>0</v>
      </c>
      <c r="AL151" s="92" t="s">
        <v>101</v>
      </c>
      <c r="AM151" s="84">
        <v>0.70789999999999997</v>
      </c>
      <c r="AN151" s="84">
        <v>0.38779999999999998</v>
      </c>
      <c r="AP151" s="92" t="s">
        <v>101</v>
      </c>
      <c r="AQ151" s="84">
        <v>0.61650000000000005</v>
      </c>
      <c r="AR151" s="84">
        <v>0.11210000000000001</v>
      </c>
    </row>
    <row r="152" spans="1:44">
      <c r="A152" s="142"/>
      <c r="B152" s="142"/>
      <c r="C152" s="39">
        <v>6.25</v>
      </c>
      <c r="D152" s="95">
        <v>0</v>
      </c>
      <c r="E152" s="95">
        <v>0</v>
      </c>
      <c r="F152" s="95">
        <v>0</v>
      </c>
      <c r="G152" s="95">
        <v>0</v>
      </c>
      <c r="H152" s="95">
        <v>0</v>
      </c>
      <c r="I152" s="95">
        <v>0</v>
      </c>
      <c r="J152" s="95">
        <v>1.2200000000000001E-2</v>
      </c>
      <c r="K152" s="95">
        <v>7.6E-3</v>
      </c>
      <c r="L152" s="95">
        <v>8.2000000000000007E-3</v>
      </c>
      <c r="M152" s="95">
        <v>2.9999999999999997E-4</v>
      </c>
      <c r="N152" s="95">
        <v>4.8999999999999998E-3</v>
      </c>
      <c r="O152" s="95">
        <v>6.6E-3</v>
      </c>
      <c r="P152" s="95">
        <v>0.33450000000000002</v>
      </c>
      <c r="Q152" s="95">
        <v>0.39660000000000001</v>
      </c>
      <c r="R152" s="95">
        <v>0.10580000000000001</v>
      </c>
      <c r="S152" s="95">
        <v>0.43009999999999998</v>
      </c>
      <c r="T152" s="95">
        <v>0.39660000000000001</v>
      </c>
      <c r="U152" s="95">
        <v>0.26929999999999998</v>
      </c>
      <c r="V152" s="95">
        <v>0.30649999999999999</v>
      </c>
      <c r="W152" s="95">
        <v>0.40720000000000001</v>
      </c>
      <c r="X152" s="95">
        <v>0.12839999999999999</v>
      </c>
      <c r="Y152" s="95">
        <v>0.2631</v>
      </c>
      <c r="Z152" s="95">
        <v>0.44130000000000003</v>
      </c>
      <c r="AA152" s="95">
        <v>0.37469999999999998</v>
      </c>
      <c r="AD152" s="92" t="s">
        <v>102</v>
      </c>
      <c r="AE152" s="84">
        <v>0</v>
      </c>
      <c r="AF152" s="84">
        <v>0</v>
      </c>
      <c r="AH152" s="92" t="s">
        <v>102</v>
      </c>
      <c r="AI152" s="84">
        <v>0</v>
      </c>
      <c r="AJ152" s="84">
        <v>0</v>
      </c>
      <c r="AL152" s="92" t="s">
        <v>102</v>
      </c>
      <c r="AM152" s="84">
        <v>0.63109999999999999</v>
      </c>
      <c r="AN152" s="84">
        <v>0.3715</v>
      </c>
      <c r="AP152" s="92" t="s">
        <v>102</v>
      </c>
      <c r="AQ152" s="84">
        <v>0.53820000000000001</v>
      </c>
      <c r="AR152" s="84">
        <v>0.1071</v>
      </c>
    </row>
    <row r="153" spans="1:44">
      <c r="A153" s="142"/>
      <c r="B153" s="142"/>
      <c r="C153" s="39">
        <v>6.2916666666666696</v>
      </c>
      <c r="D153" s="95">
        <v>0</v>
      </c>
      <c r="E153" s="95">
        <v>0</v>
      </c>
      <c r="F153" s="95">
        <v>0</v>
      </c>
      <c r="G153" s="95">
        <v>0</v>
      </c>
      <c r="H153" s="95">
        <v>0</v>
      </c>
      <c r="I153" s="95">
        <v>0</v>
      </c>
      <c r="J153" s="95">
        <v>0.24790000000000001</v>
      </c>
      <c r="K153" s="95">
        <v>0.22220000000000001</v>
      </c>
      <c r="L153" s="95">
        <v>0.1774</v>
      </c>
      <c r="M153" s="95">
        <v>9.1200000000000003E-2</v>
      </c>
      <c r="N153" s="95">
        <v>0.18479999999999999</v>
      </c>
      <c r="O153" s="95">
        <v>0.1847</v>
      </c>
      <c r="P153" s="95">
        <v>0.30930000000000002</v>
      </c>
      <c r="Q153" s="95">
        <v>0.33169999999999999</v>
      </c>
      <c r="R153" s="95">
        <v>0.10390000000000001</v>
      </c>
      <c r="S153" s="95">
        <v>0.42580000000000001</v>
      </c>
      <c r="T153" s="95">
        <v>0.33169999999999999</v>
      </c>
      <c r="U153" s="95">
        <v>0.25290000000000001</v>
      </c>
      <c r="V153" s="95">
        <v>0.30330000000000001</v>
      </c>
      <c r="W153" s="95">
        <v>0.34660000000000002</v>
      </c>
      <c r="X153" s="95">
        <v>0.1293</v>
      </c>
      <c r="Y153" s="95">
        <v>0.26500000000000001</v>
      </c>
      <c r="Z153" s="95">
        <v>0.38279999999999997</v>
      </c>
      <c r="AA153" s="95">
        <v>0.33139999999999997</v>
      </c>
      <c r="AD153" s="92" t="s">
        <v>103</v>
      </c>
      <c r="AE153" s="84">
        <v>0</v>
      </c>
      <c r="AF153" s="84">
        <v>0</v>
      </c>
      <c r="AH153" s="92" t="s">
        <v>103</v>
      </c>
      <c r="AI153" s="84">
        <v>0</v>
      </c>
      <c r="AJ153" s="84">
        <v>0</v>
      </c>
      <c r="AL153" s="92" t="s">
        <v>103</v>
      </c>
      <c r="AM153" s="84">
        <v>0.61060000000000003</v>
      </c>
      <c r="AN153" s="84">
        <v>0.3347</v>
      </c>
      <c r="AP153" s="92" t="s">
        <v>103</v>
      </c>
      <c r="AQ153" s="84">
        <v>0.48820000000000002</v>
      </c>
      <c r="AR153" s="84">
        <v>8.3900000000000002E-2</v>
      </c>
    </row>
    <row r="154" spans="1:44">
      <c r="A154" s="142"/>
      <c r="B154" s="142"/>
      <c r="C154" s="39">
        <v>6.3333333333333304</v>
      </c>
      <c r="D154" s="95">
        <v>7.0400000000000004E-2</v>
      </c>
      <c r="E154" s="95">
        <v>5.7500000000000002E-2</v>
      </c>
      <c r="F154" s="95">
        <v>0</v>
      </c>
      <c r="G154" s="95">
        <v>0</v>
      </c>
      <c r="H154" s="95">
        <v>0</v>
      </c>
      <c r="I154" s="95">
        <v>2.5600000000000001E-2</v>
      </c>
      <c r="J154" s="95">
        <v>0.54759999999999998</v>
      </c>
      <c r="K154" s="95">
        <v>0.58930000000000005</v>
      </c>
      <c r="L154" s="95">
        <v>0.48359999999999997</v>
      </c>
      <c r="M154" s="95">
        <v>0.4995</v>
      </c>
      <c r="N154" s="95">
        <v>0.66849999999999998</v>
      </c>
      <c r="O154" s="95">
        <v>0.55769999999999997</v>
      </c>
      <c r="P154" s="95">
        <v>0.23730000000000001</v>
      </c>
      <c r="Q154" s="95">
        <v>0.26179999999999998</v>
      </c>
      <c r="R154" s="95">
        <v>8.2699999999999996E-2</v>
      </c>
      <c r="S154" s="95">
        <v>0.33100000000000002</v>
      </c>
      <c r="T154" s="95">
        <v>0.26179999999999998</v>
      </c>
      <c r="U154" s="95">
        <v>0.19689999999999999</v>
      </c>
      <c r="V154" s="95">
        <v>0.22439999999999999</v>
      </c>
      <c r="W154" s="95">
        <v>0.30509999999999998</v>
      </c>
      <c r="X154" s="95">
        <v>0.1958</v>
      </c>
      <c r="Y154" s="95">
        <v>0.25280000000000002</v>
      </c>
      <c r="Z154" s="95">
        <v>0.26910000000000001</v>
      </c>
      <c r="AA154" s="95">
        <v>0.26300000000000001</v>
      </c>
      <c r="AD154" s="92" t="s">
        <v>104</v>
      </c>
      <c r="AE154" s="84">
        <v>0</v>
      </c>
      <c r="AF154" s="84">
        <v>0</v>
      </c>
      <c r="AH154" s="92" t="s">
        <v>104</v>
      </c>
      <c r="AI154" s="84">
        <v>0</v>
      </c>
      <c r="AJ154" s="84">
        <v>0</v>
      </c>
      <c r="AL154" s="92" t="s">
        <v>104</v>
      </c>
      <c r="AM154" s="84">
        <v>0.59050000000000002</v>
      </c>
      <c r="AN154" s="84">
        <v>0.30249999999999999</v>
      </c>
      <c r="AP154" s="92" t="s">
        <v>104</v>
      </c>
      <c r="AQ154" s="84">
        <v>0.44969999999999999</v>
      </c>
      <c r="AR154" s="84">
        <v>3.9699999999999999E-2</v>
      </c>
    </row>
    <row r="155" spans="1:44">
      <c r="A155" s="142"/>
      <c r="B155" s="142"/>
      <c r="C155" s="39">
        <v>6.375</v>
      </c>
      <c r="D155" s="95">
        <v>0.4491</v>
      </c>
      <c r="E155" s="95">
        <v>0.308</v>
      </c>
      <c r="F155" s="95">
        <v>8.7800000000000003E-2</v>
      </c>
      <c r="G155" s="95">
        <v>0.12509999999999999</v>
      </c>
      <c r="H155" s="95">
        <v>0.33260000000000001</v>
      </c>
      <c r="I155" s="95">
        <v>0.26050000000000001</v>
      </c>
      <c r="J155" s="95">
        <v>0.79620000000000002</v>
      </c>
      <c r="K155" s="95">
        <v>0.83750000000000002</v>
      </c>
      <c r="L155" s="95">
        <v>0.69489999999999996</v>
      </c>
      <c r="M155" s="95">
        <v>0.7369</v>
      </c>
      <c r="N155" s="95">
        <v>0.86980000000000002</v>
      </c>
      <c r="O155" s="95">
        <v>0.78710000000000002</v>
      </c>
      <c r="P155" s="95">
        <v>0.1774</v>
      </c>
      <c r="Q155" s="95">
        <v>0.21179999999999999</v>
      </c>
      <c r="R155" s="95">
        <v>6.08E-2</v>
      </c>
      <c r="S155" s="95">
        <v>0.2452</v>
      </c>
      <c r="T155" s="95">
        <v>0.21179999999999999</v>
      </c>
      <c r="U155" s="95">
        <v>0.14829999999999999</v>
      </c>
      <c r="V155" s="95">
        <v>0.16070000000000001</v>
      </c>
      <c r="W155" s="95">
        <v>0.26500000000000001</v>
      </c>
      <c r="X155" s="95">
        <v>0.28589999999999999</v>
      </c>
      <c r="Y155" s="95">
        <v>0.27600000000000002</v>
      </c>
      <c r="Z155" s="95">
        <v>0.18079999999999999</v>
      </c>
      <c r="AA155" s="95">
        <v>0.21379999999999999</v>
      </c>
      <c r="AD155" s="92" t="s">
        <v>105</v>
      </c>
      <c r="AE155" s="84">
        <v>0</v>
      </c>
      <c r="AF155" s="84">
        <v>0</v>
      </c>
      <c r="AH155" s="92" t="s">
        <v>105</v>
      </c>
      <c r="AI155" s="84">
        <v>0</v>
      </c>
      <c r="AJ155" s="84">
        <v>0</v>
      </c>
      <c r="AL155" s="92" t="s">
        <v>105</v>
      </c>
      <c r="AM155" s="84">
        <v>0.51980000000000004</v>
      </c>
      <c r="AN155" s="84">
        <v>0.30580000000000002</v>
      </c>
      <c r="AP155" s="92" t="s">
        <v>105</v>
      </c>
      <c r="AQ155" s="84">
        <v>0.46500000000000002</v>
      </c>
      <c r="AR155" s="84">
        <v>1.14E-2</v>
      </c>
    </row>
    <row r="156" spans="1:44">
      <c r="A156" s="142"/>
      <c r="B156" s="142"/>
      <c r="C156" s="39">
        <v>6.4166666666666696</v>
      </c>
      <c r="D156" s="95">
        <v>0.77839999999999998</v>
      </c>
      <c r="E156" s="95">
        <v>0.65169999999999995</v>
      </c>
      <c r="F156" s="95">
        <v>0.45739999999999997</v>
      </c>
      <c r="G156" s="95">
        <v>0.41799999999999998</v>
      </c>
      <c r="H156" s="95">
        <v>0.93130000000000002</v>
      </c>
      <c r="I156" s="95">
        <v>0.64739999999999998</v>
      </c>
      <c r="J156" s="95">
        <v>0.88570000000000004</v>
      </c>
      <c r="K156" s="95">
        <v>0.8901</v>
      </c>
      <c r="L156" s="95">
        <v>0.78890000000000005</v>
      </c>
      <c r="M156" s="95">
        <v>0.86019999999999996</v>
      </c>
      <c r="N156" s="95">
        <v>0.91420000000000001</v>
      </c>
      <c r="O156" s="95">
        <v>0.86780000000000002</v>
      </c>
      <c r="P156" s="95">
        <v>0.15870000000000001</v>
      </c>
      <c r="Q156" s="95">
        <v>0.1817</v>
      </c>
      <c r="R156" s="95">
        <v>5.7799999999999997E-2</v>
      </c>
      <c r="S156" s="95">
        <v>0.1933</v>
      </c>
      <c r="T156" s="95">
        <v>0.1817</v>
      </c>
      <c r="U156" s="95">
        <v>0.12790000000000001</v>
      </c>
      <c r="V156" s="95">
        <v>0.1008</v>
      </c>
      <c r="W156" s="95">
        <v>0.19489999999999999</v>
      </c>
      <c r="X156" s="95">
        <v>0.2515</v>
      </c>
      <c r="Y156" s="95">
        <v>0.2485</v>
      </c>
      <c r="Z156" s="95">
        <v>0.14369999999999999</v>
      </c>
      <c r="AA156" s="95">
        <v>0.16739999999999999</v>
      </c>
      <c r="AD156" s="92" t="s">
        <v>106</v>
      </c>
      <c r="AE156" s="84">
        <v>0</v>
      </c>
      <c r="AF156" s="84">
        <v>0</v>
      </c>
      <c r="AH156" s="92" t="s">
        <v>106</v>
      </c>
      <c r="AI156" s="84">
        <v>0</v>
      </c>
      <c r="AJ156" s="84">
        <v>0</v>
      </c>
      <c r="AL156" s="92" t="s">
        <v>106</v>
      </c>
      <c r="AM156" s="84">
        <v>0.52110000000000001</v>
      </c>
      <c r="AN156" s="84">
        <v>0.35289999999999999</v>
      </c>
      <c r="AP156" s="92" t="s">
        <v>106</v>
      </c>
      <c r="AQ156" s="84">
        <v>0.51229999999999998</v>
      </c>
      <c r="AR156" s="84">
        <v>1.7600000000000001E-2</v>
      </c>
    </row>
    <row r="157" spans="1:44">
      <c r="A157" s="142"/>
      <c r="B157" s="142"/>
      <c r="C157" s="39">
        <v>6.4583333333333304</v>
      </c>
      <c r="D157" s="95">
        <v>0.8407</v>
      </c>
      <c r="E157" s="95">
        <v>0.75839999999999996</v>
      </c>
      <c r="F157" s="95">
        <v>0.61060000000000003</v>
      </c>
      <c r="G157" s="95">
        <v>0.53749999999999998</v>
      </c>
      <c r="H157" s="95">
        <v>0.86150000000000004</v>
      </c>
      <c r="I157" s="95">
        <v>0.72170000000000001</v>
      </c>
      <c r="J157" s="95">
        <v>0.86050000000000004</v>
      </c>
      <c r="K157" s="95">
        <v>0.90739999999999998</v>
      </c>
      <c r="L157" s="95">
        <v>0.79379999999999995</v>
      </c>
      <c r="M157" s="95">
        <v>0.86729999999999996</v>
      </c>
      <c r="N157" s="95">
        <v>0.93740000000000001</v>
      </c>
      <c r="O157" s="95">
        <v>0.87329999999999997</v>
      </c>
      <c r="P157" s="95">
        <v>0.14749999999999999</v>
      </c>
      <c r="Q157" s="95">
        <v>0.15709999999999999</v>
      </c>
      <c r="R157" s="95">
        <v>5.4600000000000003E-2</v>
      </c>
      <c r="S157" s="95">
        <v>0.1618</v>
      </c>
      <c r="T157" s="95">
        <v>0.15709999999999999</v>
      </c>
      <c r="U157" s="95">
        <v>0.1143</v>
      </c>
      <c r="V157" s="95">
        <v>0.1075</v>
      </c>
      <c r="W157" s="95">
        <v>0.18379999999999999</v>
      </c>
      <c r="X157" s="95">
        <v>0.25769999999999998</v>
      </c>
      <c r="Y157" s="95">
        <v>0.19650000000000001</v>
      </c>
      <c r="Z157" s="95">
        <v>0.15049999999999999</v>
      </c>
      <c r="AA157" s="95">
        <v>0.16739999999999999</v>
      </c>
      <c r="AD157" s="92" t="s">
        <v>107</v>
      </c>
      <c r="AE157" s="84">
        <v>0</v>
      </c>
      <c r="AF157" s="84">
        <v>0</v>
      </c>
      <c r="AH157" s="92" t="s">
        <v>107</v>
      </c>
      <c r="AI157" s="84">
        <v>0</v>
      </c>
      <c r="AJ157" s="84">
        <v>1.6299999999999999E-2</v>
      </c>
      <c r="AL157" s="92" t="s">
        <v>107</v>
      </c>
      <c r="AM157" s="84">
        <v>0.52510000000000001</v>
      </c>
      <c r="AN157" s="84">
        <v>0.36080000000000001</v>
      </c>
      <c r="AP157" s="92" t="s">
        <v>107</v>
      </c>
      <c r="AQ157" s="84">
        <v>0.54059999999999997</v>
      </c>
      <c r="AR157" s="84">
        <v>3.4700000000000002E-2</v>
      </c>
    </row>
    <row r="158" spans="1:44">
      <c r="A158" s="142"/>
      <c r="B158" s="142"/>
      <c r="C158" s="39">
        <v>6.5</v>
      </c>
      <c r="D158" s="95">
        <v>0.92630000000000001</v>
      </c>
      <c r="E158" s="95">
        <v>0.86860000000000004</v>
      </c>
      <c r="F158" s="95">
        <v>0.62470000000000003</v>
      </c>
      <c r="G158" s="95">
        <v>0.68020000000000003</v>
      </c>
      <c r="H158" s="95">
        <v>0.94389999999999996</v>
      </c>
      <c r="I158" s="95">
        <v>0.80869999999999997</v>
      </c>
      <c r="J158" s="95">
        <v>0.82579999999999998</v>
      </c>
      <c r="K158" s="95">
        <v>0.88880000000000003</v>
      </c>
      <c r="L158" s="95">
        <v>0.80630000000000002</v>
      </c>
      <c r="M158" s="95">
        <v>0.82969999999999999</v>
      </c>
      <c r="N158" s="95">
        <v>0.8982</v>
      </c>
      <c r="O158" s="95">
        <v>0.8498</v>
      </c>
      <c r="P158" s="95">
        <v>0.1321</v>
      </c>
      <c r="Q158" s="95">
        <v>0.11260000000000001</v>
      </c>
      <c r="R158" s="95">
        <v>4.6100000000000002E-2</v>
      </c>
      <c r="S158" s="95">
        <v>0.13669999999999999</v>
      </c>
      <c r="T158" s="95">
        <v>0.11260000000000001</v>
      </c>
      <c r="U158" s="95">
        <v>9.6199999999999994E-2</v>
      </c>
      <c r="V158" s="95">
        <v>7.9100000000000004E-2</v>
      </c>
      <c r="W158" s="95">
        <v>0.16750000000000001</v>
      </c>
      <c r="X158" s="95">
        <v>0.2162</v>
      </c>
      <c r="Y158" s="95">
        <v>0.1694</v>
      </c>
      <c r="Z158" s="95">
        <v>0.1162</v>
      </c>
      <c r="AA158" s="95">
        <v>0.13739999999999999</v>
      </c>
      <c r="AD158" s="92" t="s">
        <v>108</v>
      </c>
      <c r="AE158" s="84">
        <v>0</v>
      </c>
      <c r="AF158" s="84">
        <v>0</v>
      </c>
      <c r="AH158" s="92" t="s">
        <v>108</v>
      </c>
      <c r="AI158" s="84">
        <v>3.3999999999999998E-3</v>
      </c>
      <c r="AJ158" s="84">
        <v>0.34200000000000003</v>
      </c>
      <c r="AL158" s="92" t="s">
        <v>108</v>
      </c>
      <c r="AM158" s="84">
        <v>0.56710000000000005</v>
      </c>
      <c r="AN158" s="84">
        <v>0.25790000000000002</v>
      </c>
      <c r="AP158" s="92" t="s">
        <v>108</v>
      </c>
      <c r="AQ158" s="84">
        <v>0.6079</v>
      </c>
      <c r="AR158" s="84">
        <v>4.36E-2</v>
      </c>
    </row>
    <row r="159" spans="1:44">
      <c r="A159" s="142"/>
      <c r="B159" s="142"/>
      <c r="C159" s="39">
        <v>6.5416666666666696</v>
      </c>
      <c r="D159" s="95">
        <v>0.88200000000000001</v>
      </c>
      <c r="E159" s="95">
        <v>0.71319999999999995</v>
      </c>
      <c r="F159" s="95">
        <v>0.58140000000000003</v>
      </c>
      <c r="G159" s="95">
        <v>0.70389999999999997</v>
      </c>
      <c r="H159" s="95">
        <v>0.78280000000000005</v>
      </c>
      <c r="I159" s="95">
        <v>0.73260000000000003</v>
      </c>
      <c r="J159" s="95">
        <v>0.80669999999999997</v>
      </c>
      <c r="K159" s="95">
        <v>0.85840000000000005</v>
      </c>
      <c r="L159" s="95">
        <v>0.83379999999999999</v>
      </c>
      <c r="M159" s="95">
        <v>0.83199999999999996</v>
      </c>
      <c r="N159" s="95">
        <v>0.91569999999999996</v>
      </c>
      <c r="O159" s="95">
        <v>0.84930000000000005</v>
      </c>
      <c r="P159" s="95">
        <v>0.1646</v>
      </c>
      <c r="Q159" s="95">
        <v>0.15840000000000001</v>
      </c>
      <c r="R159" s="95">
        <v>4.3999999999999997E-2</v>
      </c>
      <c r="S159" s="95">
        <v>0.16750000000000001</v>
      </c>
      <c r="T159" s="95">
        <v>0.15840000000000001</v>
      </c>
      <c r="U159" s="95">
        <v>0.11609999999999999</v>
      </c>
      <c r="V159" s="95">
        <v>9.74E-2</v>
      </c>
      <c r="W159" s="95">
        <v>0.1474</v>
      </c>
      <c r="X159" s="95">
        <v>0.37209999999999999</v>
      </c>
      <c r="Y159" s="95">
        <v>0.2092</v>
      </c>
      <c r="Z159" s="95">
        <v>0.14549999999999999</v>
      </c>
      <c r="AA159" s="95">
        <v>0.16919999999999999</v>
      </c>
      <c r="AD159" s="92" t="s">
        <v>109</v>
      </c>
      <c r="AE159" s="84">
        <v>0</v>
      </c>
      <c r="AF159" s="84">
        <v>3.44E-2</v>
      </c>
      <c r="AH159" s="92" t="s">
        <v>109</v>
      </c>
      <c r="AI159" s="84">
        <v>0.16539999999999999</v>
      </c>
      <c r="AJ159" s="84">
        <v>0.77780000000000005</v>
      </c>
      <c r="AL159" s="92" t="s">
        <v>109</v>
      </c>
      <c r="AM159" s="84">
        <v>0.62760000000000005</v>
      </c>
      <c r="AN159" s="84">
        <v>0.18459999999999999</v>
      </c>
      <c r="AP159" s="92" t="s">
        <v>109</v>
      </c>
      <c r="AQ159" s="84">
        <v>0.68389999999999995</v>
      </c>
      <c r="AR159" s="84">
        <v>6.2899999999999998E-2</v>
      </c>
    </row>
    <row r="160" spans="1:44">
      <c r="A160" s="142"/>
      <c r="B160" s="142"/>
      <c r="C160" s="39">
        <v>6.5833333333333304</v>
      </c>
      <c r="D160" s="95">
        <v>0.93640000000000001</v>
      </c>
      <c r="E160" s="95">
        <v>0.81830000000000003</v>
      </c>
      <c r="F160" s="95">
        <v>0.52359999999999995</v>
      </c>
      <c r="G160" s="95">
        <v>0.6613</v>
      </c>
      <c r="H160" s="95">
        <v>0.9667</v>
      </c>
      <c r="I160" s="95">
        <v>0.78129999999999999</v>
      </c>
      <c r="J160" s="95">
        <v>0.85899999999999999</v>
      </c>
      <c r="K160" s="95">
        <v>0.85370000000000001</v>
      </c>
      <c r="L160" s="95">
        <v>0.83279999999999998</v>
      </c>
      <c r="M160" s="95">
        <v>0.82020000000000004</v>
      </c>
      <c r="N160" s="95">
        <v>0.86719999999999997</v>
      </c>
      <c r="O160" s="95">
        <v>0.84660000000000002</v>
      </c>
      <c r="P160" s="95">
        <v>0.2601</v>
      </c>
      <c r="Q160" s="95">
        <v>0.2392</v>
      </c>
      <c r="R160" s="95">
        <v>8.3799999999999999E-2</v>
      </c>
      <c r="S160" s="95">
        <v>0.24199999999999999</v>
      </c>
      <c r="T160" s="95">
        <v>0.2392</v>
      </c>
      <c r="U160" s="95">
        <v>0.18340000000000001</v>
      </c>
      <c r="V160" s="95">
        <v>0.11070000000000001</v>
      </c>
      <c r="W160" s="95">
        <v>0.14499999999999999</v>
      </c>
      <c r="X160" s="95">
        <v>0.49359999999999998</v>
      </c>
      <c r="Y160" s="95">
        <v>0.22459999999999999</v>
      </c>
      <c r="Z160" s="95">
        <v>0.1479</v>
      </c>
      <c r="AA160" s="95">
        <v>0.186</v>
      </c>
      <c r="AD160" s="92" t="s">
        <v>110</v>
      </c>
      <c r="AE160" s="84">
        <v>0</v>
      </c>
      <c r="AF160" s="84">
        <v>0.61450000000000005</v>
      </c>
      <c r="AH160" s="92" t="s">
        <v>110</v>
      </c>
      <c r="AI160" s="84">
        <v>0.71489999999999998</v>
      </c>
      <c r="AJ160" s="84">
        <v>0.88629999999999998</v>
      </c>
      <c r="AL160" s="92" t="s">
        <v>110</v>
      </c>
      <c r="AM160" s="84">
        <v>0.63229999999999997</v>
      </c>
      <c r="AN160" s="84">
        <v>0.11269999999999999</v>
      </c>
      <c r="AP160" s="92" t="s">
        <v>110</v>
      </c>
      <c r="AQ160" s="84">
        <v>0.73970000000000002</v>
      </c>
      <c r="AR160" s="84">
        <v>6.3399999999999998E-2</v>
      </c>
    </row>
    <row r="161" spans="1:44">
      <c r="A161" s="142"/>
      <c r="B161" s="142"/>
      <c r="C161" s="39">
        <v>6.625</v>
      </c>
      <c r="D161" s="95">
        <v>0.91510000000000002</v>
      </c>
      <c r="E161" s="95">
        <v>0.84319999999999995</v>
      </c>
      <c r="F161" s="95">
        <v>0.503</v>
      </c>
      <c r="G161" s="95">
        <v>0.65839999999999999</v>
      </c>
      <c r="H161" s="95">
        <v>0.95130000000000003</v>
      </c>
      <c r="I161" s="95">
        <v>0.7742</v>
      </c>
      <c r="J161" s="95">
        <v>0.8508</v>
      </c>
      <c r="K161" s="95">
        <v>0.85289999999999999</v>
      </c>
      <c r="L161" s="95">
        <v>0.86040000000000005</v>
      </c>
      <c r="M161" s="95">
        <v>0.82320000000000004</v>
      </c>
      <c r="N161" s="95">
        <v>0.87170000000000003</v>
      </c>
      <c r="O161" s="95">
        <v>0.8518</v>
      </c>
      <c r="P161" s="95">
        <v>0.26960000000000001</v>
      </c>
      <c r="Q161" s="95">
        <v>0.1641</v>
      </c>
      <c r="R161" s="95">
        <v>8.4199999999999997E-2</v>
      </c>
      <c r="S161" s="95">
        <v>0.17730000000000001</v>
      </c>
      <c r="T161" s="95">
        <v>0.1641</v>
      </c>
      <c r="U161" s="95">
        <v>0.16450000000000001</v>
      </c>
      <c r="V161" s="95">
        <v>0.1014</v>
      </c>
      <c r="W161" s="95">
        <v>0.13800000000000001</v>
      </c>
      <c r="X161" s="95">
        <v>0.66649999999999998</v>
      </c>
      <c r="Y161" s="95">
        <v>0.26390000000000002</v>
      </c>
      <c r="Z161" s="95">
        <v>0.13900000000000001</v>
      </c>
      <c r="AA161" s="95">
        <v>0.20039999999999999</v>
      </c>
      <c r="AD161" s="92" t="s">
        <v>111</v>
      </c>
      <c r="AE161" s="84">
        <v>0.32429999999999998</v>
      </c>
      <c r="AF161" s="84">
        <v>0.91039999999999999</v>
      </c>
      <c r="AH161" s="92" t="s">
        <v>111</v>
      </c>
      <c r="AI161" s="84">
        <v>0.76970000000000005</v>
      </c>
      <c r="AJ161" s="84">
        <v>0.84250000000000003</v>
      </c>
      <c r="AL161" s="92" t="s">
        <v>111</v>
      </c>
      <c r="AM161" s="84">
        <v>0.77410000000000001</v>
      </c>
      <c r="AN161" s="84">
        <v>0.1072</v>
      </c>
      <c r="AP161" s="92" t="s">
        <v>111</v>
      </c>
      <c r="AQ161" s="84">
        <v>0.75539999999999996</v>
      </c>
      <c r="AR161" s="84">
        <v>2.5700000000000001E-2</v>
      </c>
    </row>
    <row r="162" spans="1:44">
      <c r="A162" s="142"/>
      <c r="B162" s="142"/>
      <c r="C162" s="39">
        <v>6.6666666666666696</v>
      </c>
      <c r="D162" s="95">
        <v>0.88590000000000002</v>
      </c>
      <c r="E162" s="95">
        <v>0.75270000000000004</v>
      </c>
      <c r="F162" s="95">
        <v>0.55130000000000001</v>
      </c>
      <c r="G162" s="95">
        <v>0.69750000000000001</v>
      </c>
      <c r="H162" s="95">
        <v>0.92390000000000005</v>
      </c>
      <c r="I162" s="95">
        <v>0.76229999999999998</v>
      </c>
      <c r="J162" s="95">
        <v>0.8548</v>
      </c>
      <c r="K162" s="95">
        <v>0.88170000000000004</v>
      </c>
      <c r="L162" s="95">
        <v>0.8659</v>
      </c>
      <c r="M162" s="95">
        <v>0.86170000000000002</v>
      </c>
      <c r="N162" s="95">
        <v>0.80159999999999998</v>
      </c>
      <c r="O162" s="95">
        <v>0.85309999999999997</v>
      </c>
      <c r="P162" s="95">
        <v>0.25779999999999997</v>
      </c>
      <c r="Q162" s="95">
        <v>0.1235</v>
      </c>
      <c r="R162" s="95">
        <v>8.4699999999999998E-2</v>
      </c>
      <c r="S162" s="95">
        <v>0.13220000000000001</v>
      </c>
      <c r="T162" s="95">
        <v>0.1235</v>
      </c>
      <c r="U162" s="95">
        <v>0.14749999999999999</v>
      </c>
      <c r="V162" s="95">
        <v>9.4399999999999998E-2</v>
      </c>
      <c r="W162" s="95">
        <v>0.13780000000000001</v>
      </c>
      <c r="X162" s="95">
        <v>0.66080000000000005</v>
      </c>
      <c r="Y162" s="95">
        <v>0.24629999999999999</v>
      </c>
      <c r="Z162" s="95">
        <v>0.17860000000000001</v>
      </c>
      <c r="AA162" s="95">
        <v>0.218</v>
      </c>
      <c r="AD162" s="92" t="s">
        <v>112</v>
      </c>
      <c r="AE162" s="84">
        <v>0.55830000000000002</v>
      </c>
      <c r="AF162" s="84">
        <v>0.84760000000000002</v>
      </c>
      <c r="AH162" s="92" t="s">
        <v>112</v>
      </c>
      <c r="AI162" s="84">
        <v>0.70130000000000003</v>
      </c>
      <c r="AJ162" s="84">
        <v>0.82820000000000005</v>
      </c>
      <c r="AL162" s="92" t="s">
        <v>112</v>
      </c>
      <c r="AM162" s="84">
        <v>0.76739999999999997</v>
      </c>
      <c r="AN162" s="84">
        <v>8.4599999999999995E-2</v>
      </c>
      <c r="AP162" s="92" t="s">
        <v>112</v>
      </c>
      <c r="AQ162" s="84">
        <v>0.70050000000000001</v>
      </c>
      <c r="AR162" s="84">
        <v>3.2000000000000002E-3</v>
      </c>
    </row>
    <row r="163" spans="1:44">
      <c r="A163" s="142"/>
      <c r="B163" s="142"/>
      <c r="C163" s="39">
        <v>6.7083333333333304</v>
      </c>
      <c r="D163" s="95">
        <v>0.75549999999999995</v>
      </c>
      <c r="E163" s="95">
        <v>0.68600000000000005</v>
      </c>
      <c r="F163" s="95">
        <v>0.4032</v>
      </c>
      <c r="G163" s="95">
        <v>0.59950000000000003</v>
      </c>
      <c r="H163" s="95">
        <v>0.90859999999999996</v>
      </c>
      <c r="I163" s="95">
        <v>0.67059999999999997</v>
      </c>
      <c r="J163" s="95">
        <v>0.79820000000000002</v>
      </c>
      <c r="K163" s="95">
        <v>0.76049999999999995</v>
      </c>
      <c r="L163" s="95">
        <v>0.7258</v>
      </c>
      <c r="M163" s="95">
        <v>0.8105</v>
      </c>
      <c r="N163" s="95">
        <v>0.86299999999999999</v>
      </c>
      <c r="O163" s="95">
        <v>0.79159999999999997</v>
      </c>
      <c r="P163" s="95">
        <v>0.25390000000000001</v>
      </c>
      <c r="Q163" s="95">
        <v>0.1341</v>
      </c>
      <c r="R163" s="95">
        <v>8.1900000000000001E-2</v>
      </c>
      <c r="S163" s="95">
        <v>0.1535</v>
      </c>
      <c r="T163" s="95">
        <v>0.1341</v>
      </c>
      <c r="U163" s="95">
        <v>0.15079999999999999</v>
      </c>
      <c r="V163" s="95">
        <v>9.9599999999999994E-2</v>
      </c>
      <c r="W163" s="95">
        <v>0.13789999999999999</v>
      </c>
      <c r="X163" s="95">
        <v>0.60819999999999996</v>
      </c>
      <c r="Y163" s="95">
        <v>0.28349999999999997</v>
      </c>
      <c r="Z163" s="95">
        <v>0.18310000000000001</v>
      </c>
      <c r="AA163" s="95">
        <v>0.2165</v>
      </c>
      <c r="AD163" s="92" t="s">
        <v>113</v>
      </c>
      <c r="AE163" s="84">
        <v>0.47760000000000002</v>
      </c>
      <c r="AF163" s="84">
        <v>0.80900000000000005</v>
      </c>
      <c r="AH163" s="92" t="s">
        <v>113</v>
      </c>
      <c r="AI163" s="84">
        <v>0.64970000000000006</v>
      </c>
      <c r="AJ163" s="84">
        <v>0.79810000000000003</v>
      </c>
      <c r="AL163" s="92" t="s">
        <v>113</v>
      </c>
      <c r="AM163" s="84">
        <v>0.68049999999999999</v>
      </c>
      <c r="AN163" s="84">
        <v>0.11609999999999999</v>
      </c>
      <c r="AP163" s="92" t="s">
        <v>113</v>
      </c>
      <c r="AQ163" s="84">
        <v>0.71160000000000001</v>
      </c>
      <c r="AR163" s="84">
        <v>1.49E-2</v>
      </c>
    </row>
    <row r="164" spans="1:44">
      <c r="A164" s="142"/>
      <c r="B164" s="142"/>
      <c r="C164" s="39">
        <v>6.75</v>
      </c>
      <c r="D164" s="95">
        <v>0.59240000000000004</v>
      </c>
      <c r="E164" s="95">
        <v>0.46439999999999998</v>
      </c>
      <c r="F164" s="95">
        <v>0.16539999999999999</v>
      </c>
      <c r="G164" s="95">
        <v>0.47020000000000001</v>
      </c>
      <c r="H164" s="95">
        <v>0.79049999999999998</v>
      </c>
      <c r="I164" s="95">
        <v>0.49659999999999999</v>
      </c>
      <c r="J164" s="95">
        <v>0.64259999999999995</v>
      </c>
      <c r="K164" s="95">
        <v>0.62</v>
      </c>
      <c r="L164" s="95">
        <v>0.48549999999999999</v>
      </c>
      <c r="M164" s="95">
        <v>0.67879999999999996</v>
      </c>
      <c r="N164" s="95">
        <v>0.79869999999999997</v>
      </c>
      <c r="O164" s="95">
        <v>0.64510000000000001</v>
      </c>
      <c r="P164" s="95">
        <v>0.32090000000000002</v>
      </c>
      <c r="Q164" s="95">
        <v>0.17460000000000001</v>
      </c>
      <c r="R164" s="95">
        <v>0.1043</v>
      </c>
      <c r="S164" s="95">
        <v>0.22589999999999999</v>
      </c>
      <c r="T164" s="95">
        <v>0.17460000000000001</v>
      </c>
      <c r="U164" s="95">
        <v>0.19789999999999999</v>
      </c>
      <c r="V164" s="95">
        <v>0.15409999999999999</v>
      </c>
      <c r="W164" s="95">
        <v>0.14979999999999999</v>
      </c>
      <c r="X164" s="95">
        <v>0.54859999999999998</v>
      </c>
      <c r="Y164" s="95">
        <v>0.39610000000000001</v>
      </c>
      <c r="Z164" s="95">
        <v>0.22889999999999999</v>
      </c>
      <c r="AA164" s="95">
        <v>0.24660000000000001</v>
      </c>
      <c r="AD164" s="92" t="s">
        <v>114</v>
      </c>
      <c r="AE164" s="84">
        <v>0.4672</v>
      </c>
      <c r="AF164" s="84">
        <v>0.83089999999999997</v>
      </c>
      <c r="AH164" s="92" t="s">
        <v>114</v>
      </c>
      <c r="AI164" s="84">
        <v>0.65049999999999997</v>
      </c>
      <c r="AJ164" s="84">
        <v>0.80649999999999999</v>
      </c>
      <c r="AL164" s="92" t="s">
        <v>114</v>
      </c>
      <c r="AM164" s="84">
        <v>0.58530000000000004</v>
      </c>
      <c r="AN164" s="84">
        <v>0.1268</v>
      </c>
      <c r="AP164" s="92" t="s">
        <v>114</v>
      </c>
      <c r="AQ164" s="84">
        <v>0.66149999999999998</v>
      </c>
      <c r="AR164" s="84">
        <v>2.24E-2</v>
      </c>
    </row>
    <row r="165" spans="1:44">
      <c r="A165" s="142"/>
      <c r="B165" s="142"/>
      <c r="C165" s="39">
        <v>6.7916666666666696</v>
      </c>
      <c r="D165" s="95">
        <v>8.7099999999999997E-2</v>
      </c>
      <c r="E165" s="95">
        <v>6.0299999999999999E-2</v>
      </c>
      <c r="F165" s="95">
        <v>0</v>
      </c>
      <c r="G165" s="95">
        <v>0</v>
      </c>
      <c r="H165" s="95">
        <v>0.3049</v>
      </c>
      <c r="I165" s="95">
        <v>9.0499999999999997E-2</v>
      </c>
      <c r="J165" s="95">
        <v>0.32179999999999997</v>
      </c>
      <c r="K165" s="95">
        <v>0.38840000000000002</v>
      </c>
      <c r="L165" s="95">
        <v>0.1211</v>
      </c>
      <c r="M165" s="95">
        <v>0.3327</v>
      </c>
      <c r="N165" s="95">
        <v>0.54010000000000002</v>
      </c>
      <c r="O165" s="95">
        <v>0.34079999999999999</v>
      </c>
      <c r="P165" s="95">
        <v>0.31950000000000001</v>
      </c>
      <c r="Q165" s="95">
        <v>0.2606</v>
      </c>
      <c r="R165" s="95">
        <v>0.1192</v>
      </c>
      <c r="S165" s="95">
        <v>0.2903</v>
      </c>
      <c r="T165" s="95">
        <v>0.2606</v>
      </c>
      <c r="U165" s="95">
        <v>0.22650000000000001</v>
      </c>
      <c r="V165" s="95">
        <v>0.20050000000000001</v>
      </c>
      <c r="W165" s="95">
        <v>0.1991</v>
      </c>
      <c r="X165" s="95">
        <v>0.54510000000000003</v>
      </c>
      <c r="Y165" s="95">
        <v>0.46949999999999997</v>
      </c>
      <c r="Z165" s="95">
        <v>0.25090000000000001</v>
      </c>
      <c r="AA165" s="95">
        <v>0.27689999999999998</v>
      </c>
      <c r="AD165" s="92" t="s">
        <v>115</v>
      </c>
      <c r="AE165" s="84">
        <v>0.55589999999999995</v>
      </c>
      <c r="AF165" s="84">
        <v>0.90390000000000004</v>
      </c>
      <c r="AH165" s="92" t="s">
        <v>115</v>
      </c>
      <c r="AI165" s="84">
        <v>0.72150000000000003</v>
      </c>
      <c r="AJ165" s="84">
        <v>0.85670000000000002</v>
      </c>
      <c r="AL165" s="92" t="s">
        <v>115</v>
      </c>
      <c r="AM165" s="84">
        <v>0.49180000000000001</v>
      </c>
      <c r="AN165" s="84">
        <v>0.11559999999999999</v>
      </c>
      <c r="AP165" s="92" t="s">
        <v>115</v>
      </c>
      <c r="AQ165" s="84">
        <v>0.60240000000000005</v>
      </c>
      <c r="AR165" s="84">
        <v>1.5699999999999999E-2</v>
      </c>
    </row>
    <row r="166" spans="1:44">
      <c r="A166" s="142"/>
      <c r="B166" s="142"/>
      <c r="C166" s="39">
        <v>6.8333333333333304</v>
      </c>
      <c r="D166" s="95">
        <v>0</v>
      </c>
      <c r="E166" s="95">
        <v>0</v>
      </c>
      <c r="F166" s="95">
        <v>0</v>
      </c>
      <c r="G166" s="95">
        <v>0</v>
      </c>
      <c r="H166" s="95">
        <v>0</v>
      </c>
      <c r="I166" s="95">
        <v>0</v>
      </c>
      <c r="J166" s="95">
        <v>1.7100000000000001E-2</v>
      </c>
      <c r="K166" s="95">
        <v>4.0899999999999999E-2</v>
      </c>
      <c r="L166" s="95">
        <v>1.4E-3</v>
      </c>
      <c r="M166" s="95">
        <v>1.6400000000000001E-2</v>
      </c>
      <c r="N166" s="95">
        <v>0.12970000000000001</v>
      </c>
      <c r="O166" s="95">
        <v>4.1099999999999998E-2</v>
      </c>
      <c r="P166" s="95">
        <v>0.38819999999999999</v>
      </c>
      <c r="Q166" s="95">
        <v>0.30280000000000001</v>
      </c>
      <c r="R166" s="95">
        <v>0.1179</v>
      </c>
      <c r="S166" s="95">
        <v>0.32169999999999999</v>
      </c>
      <c r="T166" s="95">
        <v>0.30280000000000001</v>
      </c>
      <c r="U166" s="95">
        <v>0.25659999999999999</v>
      </c>
      <c r="V166" s="95">
        <v>0.29530000000000001</v>
      </c>
      <c r="W166" s="95">
        <v>0.31850000000000001</v>
      </c>
      <c r="X166" s="95">
        <v>0.66959999999999997</v>
      </c>
      <c r="Y166" s="95">
        <v>0.60760000000000003</v>
      </c>
      <c r="Z166" s="95">
        <v>0.36399999999999999</v>
      </c>
      <c r="AA166" s="95">
        <v>0.39169999999999999</v>
      </c>
      <c r="AD166" s="92" t="s">
        <v>116</v>
      </c>
      <c r="AE166" s="84">
        <v>0.58679999999999999</v>
      </c>
      <c r="AF166" s="84">
        <v>0.95269999999999999</v>
      </c>
      <c r="AH166" s="92" t="s">
        <v>116</v>
      </c>
      <c r="AI166" s="84">
        <v>0.71050000000000002</v>
      </c>
      <c r="AJ166" s="84">
        <v>0.84509999999999996</v>
      </c>
      <c r="AL166" s="92" t="s">
        <v>116</v>
      </c>
      <c r="AM166" s="84">
        <v>0.45019999999999999</v>
      </c>
      <c r="AN166" s="84">
        <v>0.1212</v>
      </c>
      <c r="AP166" s="92" t="s">
        <v>116</v>
      </c>
      <c r="AQ166" s="84">
        <v>0.60170000000000001</v>
      </c>
      <c r="AR166" s="84">
        <v>8.5000000000000006E-3</v>
      </c>
    </row>
    <row r="167" spans="1:44">
      <c r="A167" s="142"/>
      <c r="B167" s="142"/>
      <c r="C167" s="39">
        <v>6.875</v>
      </c>
      <c r="D167" s="95">
        <v>0</v>
      </c>
      <c r="E167" s="95">
        <v>0</v>
      </c>
      <c r="F167" s="95">
        <v>0</v>
      </c>
      <c r="G167" s="95">
        <v>0</v>
      </c>
      <c r="H167" s="95">
        <v>0</v>
      </c>
      <c r="I167" s="95">
        <v>0</v>
      </c>
      <c r="J167" s="95">
        <v>0</v>
      </c>
      <c r="K167" s="95">
        <v>0</v>
      </c>
      <c r="L167" s="95">
        <v>0</v>
      </c>
      <c r="M167" s="95">
        <v>0</v>
      </c>
      <c r="N167" s="95">
        <v>0</v>
      </c>
      <c r="O167" s="95">
        <v>0</v>
      </c>
      <c r="P167" s="95">
        <v>0.43730000000000002</v>
      </c>
      <c r="Q167" s="95">
        <v>0.32840000000000003</v>
      </c>
      <c r="R167" s="95">
        <v>0.123</v>
      </c>
      <c r="S167" s="95">
        <v>0.35360000000000003</v>
      </c>
      <c r="T167" s="95">
        <v>0.32840000000000003</v>
      </c>
      <c r="U167" s="95">
        <v>0.28179999999999999</v>
      </c>
      <c r="V167" s="95">
        <v>0.3921</v>
      </c>
      <c r="W167" s="95">
        <v>0.47460000000000002</v>
      </c>
      <c r="X167" s="95">
        <v>0.75929999999999997</v>
      </c>
      <c r="Y167" s="95">
        <v>0.67079999999999995</v>
      </c>
      <c r="Z167" s="95">
        <v>0.48930000000000001</v>
      </c>
      <c r="AA167" s="95">
        <v>0.51390000000000002</v>
      </c>
      <c r="AD167" s="92" t="s">
        <v>117</v>
      </c>
      <c r="AE167" s="84">
        <v>0.51270000000000004</v>
      </c>
      <c r="AF167" s="84">
        <v>0.89790000000000003</v>
      </c>
      <c r="AH167" s="92" t="s">
        <v>117</v>
      </c>
      <c r="AI167" s="84">
        <v>0.66069999999999995</v>
      </c>
      <c r="AJ167" s="84">
        <v>0.78029999999999999</v>
      </c>
      <c r="AL167" s="92" t="s">
        <v>117</v>
      </c>
      <c r="AM167" s="84">
        <v>0.43080000000000002</v>
      </c>
      <c r="AN167" s="84">
        <v>0.2054</v>
      </c>
      <c r="AP167" s="92" t="s">
        <v>117</v>
      </c>
      <c r="AQ167" s="84">
        <v>0.5423</v>
      </c>
      <c r="AR167" s="84">
        <v>1.78E-2</v>
      </c>
    </row>
    <row r="168" spans="1:44">
      <c r="A168" s="142"/>
      <c r="B168" s="142"/>
      <c r="C168" s="39">
        <v>6.9166666666666696</v>
      </c>
      <c r="D168" s="95">
        <v>0</v>
      </c>
      <c r="E168" s="95">
        <v>0</v>
      </c>
      <c r="F168" s="95">
        <v>0</v>
      </c>
      <c r="G168" s="95">
        <v>0</v>
      </c>
      <c r="H168" s="95">
        <v>0</v>
      </c>
      <c r="I168" s="95">
        <v>0</v>
      </c>
      <c r="J168" s="95">
        <v>0</v>
      </c>
      <c r="K168" s="95">
        <v>0</v>
      </c>
      <c r="L168" s="95">
        <v>0</v>
      </c>
      <c r="M168" s="95">
        <v>0</v>
      </c>
      <c r="N168" s="95">
        <v>0</v>
      </c>
      <c r="O168" s="95">
        <v>0</v>
      </c>
      <c r="P168" s="95">
        <v>0.39479999999999998</v>
      </c>
      <c r="Q168" s="95">
        <v>0.36149999999999999</v>
      </c>
      <c r="R168" s="95">
        <v>0.1105</v>
      </c>
      <c r="S168" s="95">
        <v>0.33460000000000001</v>
      </c>
      <c r="T168" s="95">
        <v>0.36149999999999999</v>
      </c>
      <c r="U168" s="95">
        <v>0.26500000000000001</v>
      </c>
      <c r="V168" s="95">
        <v>0.38390000000000002</v>
      </c>
      <c r="W168" s="95">
        <v>0.46289999999999998</v>
      </c>
      <c r="X168" s="95">
        <v>0.60540000000000005</v>
      </c>
      <c r="Y168" s="95">
        <v>0.66790000000000005</v>
      </c>
      <c r="Z168" s="95">
        <v>0.52029999999999998</v>
      </c>
      <c r="AA168" s="95">
        <v>0.50819999999999999</v>
      </c>
      <c r="AD168" s="92" t="s">
        <v>118</v>
      </c>
      <c r="AE168" s="84">
        <v>0</v>
      </c>
      <c r="AF168" s="84">
        <v>0</v>
      </c>
      <c r="AH168" s="92" t="s">
        <v>118</v>
      </c>
      <c r="AI168" s="84">
        <v>0.23549999999999999</v>
      </c>
      <c r="AJ168" s="84">
        <v>0.52539999999999998</v>
      </c>
      <c r="AL168" s="92" t="s">
        <v>118</v>
      </c>
      <c r="AM168" s="84">
        <v>0.45229999999999998</v>
      </c>
      <c r="AN168" s="84">
        <v>0.22309999999999999</v>
      </c>
      <c r="AP168" s="92" t="s">
        <v>118</v>
      </c>
      <c r="AQ168" s="84">
        <v>0.56869999999999998</v>
      </c>
      <c r="AR168" s="84">
        <v>1.6E-2</v>
      </c>
    </row>
    <row r="169" spans="1:44">
      <c r="A169" s="142"/>
      <c r="B169" s="142"/>
      <c r="C169" s="39">
        <v>6.9583333333333304</v>
      </c>
      <c r="D169" s="95">
        <v>0</v>
      </c>
      <c r="E169" s="95">
        <v>0</v>
      </c>
      <c r="F169" s="95">
        <v>0</v>
      </c>
      <c r="G169" s="95">
        <v>0</v>
      </c>
      <c r="H169" s="95">
        <v>0</v>
      </c>
      <c r="I169" s="95">
        <v>0</v>
      </c>
      <c r="J169" s="95">
        <v>0</v>
      </c>
      <c r="K169" s="95">
        <v>0</v>
      </c>
      <c r="L169" s="95">
        <v>0</v>
      </c>
      <c r="M169" s="95">
        <v>0</v>
      </c>
      <c r="N169" s="95">
        <v>0</v>
      </c>
      <c r="O169" s="95">
        <v>0</v>
      </c>
      <c r="P169" s="95">
        <v>0.34870000000000001</v>
      </c>
      <c r="Q169" s="95">
        <v>0.41389999999999999</v>
      </c>
      <c r="R169" s="95">
        <v>0.1198</v>
      </c>
      <c r="S169" s="95">
        <v>0.35310000000000002</v>
      </c>
      <c r="T169" s="95">
        <v>0.41389999999999999</v>
      </c>
      <c r="U169" s="95">
        <v>0.2656</v>
      </c>
      <c r="V169" s="95">
        <v>0.42099999999999999</v>
      </c>
      <c r="W169" s="95">
        <v>0.435</v>
      </c>
      <c r="X169" s="95">
        <v>0.4526</v>
      </c>
      <c r="Y169" s="95">
        <v>0.4728</v>
      </c>
      <c r="Z169" s="95">
        <v>0.53180000000000005</v>
      </c>
      <c r="AA169" s="95">
        <v>0.48570000000000002</v>
      </c>
      <c r="AD169" s="92" t="s">
        <v>119</v>
      </c>
      <c r="AE169" s="84">
        <v>0</v>
      </c>
      <c r="AF169" s="84">
        <v>0</v>
      </c>
      <c r="AH169" s="92" t="s">
        <v>119</v>
      </c>
      <c r="AI169" s="84">
        <v>0</v>
      </c>
      <c r="AJ169" s="84">
        <v>4.6699999999999998E-2</v>
      </c>
      <c r="AL169" s="92" t="s">
        <v>119</v>
      </c>
      <c r="AM169" s="84">
        <v>0.51229999999999998</v>
      </c>
      <c r="AN169" s="84">
        <v>0.25600000000000001</v>
      </c>
      <c r="AP169" s="92" t="s">
        <v>119</v>
      </c>
      <c r="AQ169" s="84">
        <v>0.62649999999999995</v>
      </c>
      <c r="AR169" s="84">
        <v>2.93E-2</v>
      </c>
    </row>
    <row r="170" spans="1:44">
      <c r="A170" s="142"/>
      <c r="B170" s="142"/>
      <c r="C170" s="39">
        <v>7</v>
      </c>
      <c r="D170" s="95">
        <v>0</v>
      </c>
      <c r="E170" s="95">
        <v>0</v>
      </c>
      <c r="F170" s="95">
        <v>0</v>
      </c>
      <c r="G170" s="95">
        <v>0</v>
      </c>
      <c r="H170" s="95">
        <v>0</v>
      </c>
      <c r="I170" s="95">
        <v>0</v>
      </c>
      <c r="J170" s="95">
        <v>0</v>
      </c>
      <c r="K170" s="95">
        <v>0</v>
      </c>
      <c r="L170" s="95">
        <v>0</v>
      </c>
      <c r="M170" s="95">
        <v>0</v>
      </c>
      <c r="N170" s="95">
        <v>0</v>
      </c>
      <c r="O170" s="95">
        <v>0</v>
      </c>
      <c r="P170" s="95">
        <v>0.41360000000000002</v>
      </c>
      <c r="Q170" s="95">
        <v>0.52639999999999998</v>
      </c>
      <c r="R170" s="95">
        <v>0.1285</v>
      </c>
      <c r="S170" s="95">
        <v>0.46289999999999998</v>
      </c>
      <c r="T170" s="95">
        <v>0.52639999999999998</v>
      </c>
      <c r="U170" s="95">
        <v>0.3226</v>
      </c>
      <c r="V170" s="95">
        <v>0.48520000000000002</v>
      </c>
      <c r="W170" s="95">
        <v>0.49859999999999999</v>
      </c>
      <c r="X170" s="95">
        <v>0.32140000000000002</v>
      </c>
      <c r="Y170" s="95">
        <v>0.42849999999999999</v>
      </c>
      <c r="Z170" s="95">
        <v>0.53439999999999999</v>
      </c>
      <c r="AA170" s="95">
        <v>0.49170000000000003</v>
      </c>
      <c r="AD170" s="92" t="s">
        <v>120</v>
      </c>
      <c r="AE170" s="84">
        <v>0</v>
      </c>
      <c r="AF170" s="84">
        <v>0</v>
      </c>
      <c r="AH170" s="92" t="s">
        <v>120</v>
      </c>
      <c r="AI170" s="84">
        <v>0</v>
      </c>
      <c r="AJ170" s="84">
        <v>0</v>
      </c>
      <c r="AL170" s="92" t="s">
        <v>120</v>
      </c>
      <c r="AM170" s="84">
        <v>0.58830000000000005</v>
      </c>
      <c r="AN170" s="84">
        <v>0.23019999999999999</v>
      </c>
      <c r="AP170" s="92" t="s">
        <v>120</v>
      </c>
      <c r="AQ170" s="84">
        <v>0.7288</v>
      </c>
      <c r="AR170" s="84">
        <v>0.1477</v>
      </c>
    </row>
    <row r="171" spans="1:44">
      <c r="A171" s="142" t="s">
        <v>79</v>
      </c>
      <c r="B171" s="142"/>
      <c r="C171" s="5">
        <v>7.0416666666666696</v>
      </c>
      <c r="D171" s="84">
        <v>0</v>
      </c>
      <c r="E171" s="84">
        <v>0</v>
      </c>
      <c r="F171" s="84">
        <v>0</v>
      </c>
      <c r="G171" s="84">
        <v>0</v>
      </c>
      <c r="H171" s="84">
        <v>0</v>
      </c>
      <c r="I171" s="84">
        <v>0</v>
      </c>
      <c r="J171" s="84">
        <v>0</v>
      </c>
      <c r="K171" s="84">
        <v>0</v>
      </c>
      <c r="L171" s="84">
        <v>0</v>
      </c>
      <c r="M171" s="84">
        <v>0</v>
      </c>
      <c r="N171" s="84">
        <v>0</v>
      </c>
      <c r="O171" s="84">
        <v>0</v>
      </c>
      <c r="P171" s="84">
        <v>0.35239999999999999</v>
      </c>
      <c r="Q171" s="84">
        <v>0.58809999999999996</v>
      </c>
      <c r="R171" s="84">
        <v>0.12609999999999999</v>
      </c>
      <c r="S171" s="84">
        <v>0.49509999999999998</v>
      </c>
      <c r="T171" s="84">
        <v>0.58809999999999996</v>
      </c>
      <c r="U171" s="84">
        <v>0.31809999999999999</v>
      </c>
      <c r="V171" s="84">
        <v>0.27260000000000001</v>
      </c>
      <c r="W171" s="84">
        <v>0.40739999999999998</v>
      </c>
      <c r="X171" s="84">
        <v>0.1638</v>
      </c>
      <c r="Y171" s="84">
        <v>0.25009999999999999</v>
      </c>
      <c r="Z171" s="84">
        <v>0.46239999999999998</v>
      </c>
      <c r="AA171" s="84">
        <v>0.38490000000000002</v>
      </c>
      <c r="AD171" s="92" t="s">
        <v>121</v>
      </c>
      <c r="AE171" s="84">
        <v>0</v>
      </c>
      <c r="AF171" s="84">
        <v>0</v>
      </c>
      <c r="AH171" s="92" t="s">
        <v>121</v>
      </c>
      <c r="AI171" s="84">
        <v>0</v>
      </c>
      <c r="AJ171" s="84">
        <v>0</v>
      </c>
      <c r="AL171" s="92" t="s">
        <v>121</v>
      </c>
      <c r="AM171" s="84">
        <v>0.60429999999999995</v>
      </c>
      <c r="AN171" s="84">
        <v>0.21290000000000001</v>
      </c>
      <c r="AP171" s="92" t="s">
        <v>121</v>
      </c>
      <c r="AQ171" s="84">
        <v>0.77210000000000001</v>
      </c>
      <c r="AR171" s="84">
        <v>0.40229999999999999</v>
      </c>
    </row>
    <row r="172" spans="1:44">
      <c r="A172" s="142"/>
      <c r="B172" s="142"/>
      <c r="C172" s="5">
        <v>7.0833333333333304</v>
      </c>
      <c r="D172" s="84">
        <v>0</v>
      </c>
      <c r="E172" s="84">
        <v>0</v>
      </c>
      <c r="F172" s="84">
        <v>0</v>
      </c>
      <c r="G172" s="84">
        <v>0</v>
      </c>
      <c r="H172" s="84">
        <v>0</v>
      </c>
      <c r="I172" s="84">
        <v>0</v>
      </c>
      <c r="J172" s="84">
        <v>0</v>
      </c>
      <c r="K172" s="84">
        <v>0</v>
      </c>
      <c r="L172" s="84">
        <v>0</v>
      </c>
      <c r="M172" s="84">
        <v>0</v>
      </c>
      <c r="N172" s="84">
        <v>0</v>
      </c>
      <c r="O172" s="84">
        <v>0</v>
      </c>
      <c r="P172" s="84">
        <v>0.33129999999999998</v>
      </c>
      <c r="Q172" s="84">
        <v>0.53410000000000002</v>
      </c>
      <c r="R172" s="84">
        <v>0.1147</v>
      </c>
      <c r="S172" s="84">
        <v>0.47520000000000001</v>
      </c>
      <c r="T172" s="84">
        <v>0.53410000000000002</v>
      </c>
      <c r="U172" s="84">
        <v>0.29720000000000002</v>
      </c>
      <c r="V172" s="84">
        <v>0.42509999999999998</v>
      </c>
      <c r="W172" s="84">
        <v>0.49630000000000002</v>
      </c>
      <c r="X172" s="84">
        <v>0.12870000000000001</v>
      </c>
      <c r="Y172" s="84">
        <v>0.22120000000000001</v>
      </c>
      <c r="Z172" s="84">
        <v>0.46029999999999999</v>
      </c>
      <c r="AA172" s="84">
        <v>0.41589999999999999</v>
      </c>
      <c r="AD172" s="92" t="s">
        <v>122</v>
      </c>
      <c r="AE172" s="84">
        <v>0</v>
      </c>
      <c r="AF172" s="84">
        <v>0</v>
      </c>
      <c r="AH172" s="92" t="s">
        <v>122</v>
      </c>
      <c r="AI172" s="84">
        <v>0</v>
      </c>
      <c r="AJ172" s="84">
        <v>0</v>
      </c>
      <c r="AL172" s="92" t="s">
        <v>122</v>
      </c>
      <c r="AM172" s="84">
        <v>0.6573</v>
      </c>
      <c r="AN172" s="84">
        <v>0.2417</v>
      </c>
      <c r="AP172" s="92" t="s">
        <v>122</v>
      </c>
      <c r="AQ172" s="84">
        <v>0.81559999999999999</v>
      </c>
      <c r="AR172" s="84">
        <v>0.39929999999999999</v>
      </c>
    </row>
    <row r="173" spans="1:44">
      <c r="A173" s="142"/>
      <c r="B173" s="142"/>
      <c r="C173" s="5">
        <v>7.125</v>
      </c>
      <c r="D173" s="84">
        <v>0</v>
      </c>
      <c r="E173" s="84">
        <v>0</v>
      </c>
      <c r="F173" s="84">
        <v>0</v>
      </c>
      <c r="G173" s="84">
        <v>0</v>
      </c>
      <c r="H173" s="84">
        <v>0</v>
      </c>
      <c r="I173" s="84">
        <v>0</v>
      </c>
      <c r="J173" s="84">
        <v>0</v>
      </c>
      <c r="K173" s="84">
        <v>0</v>
      </c>
      <c r="L173" s="84">
        <v>0</v>
      </c>
      <c r="M173" s="84">
        <v>0</v>
      </c>
      <c r="N173" s="84">
        <v>0</v>
      </c>
      <c r="O173" s="84">
        <v>0</v>
      </c>
      <c r="P173" s="84">
        <v>0.28160000000000002</v>
      </c>
      <c r="Q173" s="84">
        <v>0.48659999999999998</v>
      </c>
      <c r="R173" s="84">
        <v>9.9299999999999999E-2</v>
      </c>
      <c r="S173" s="84">
        <v>0.41210000000000002</v>
      </c>
      <c r="T173" s="84">
        <v>0.48659999999999998</v>
      </c>
      <c r="U173" s="84">
        <v>0.25879999999999997</v>
      </c>
      <c r="V173" s="84">
        <v>0.35470000000000002</v>
      </c>
      <c r="W173" s="84">
        <v>0.41439999999999999</v>
      </c>
      <c r="X173" s="84">
        <v>0.12989999999999999</v>
      </c>
      <c r="Y173" s="84">
        <v>0.2261</v>
      </c>
      <c r="Z173" s="84">
        <v>0.43330000000000002</v>
      </c>
      <c r="AA173" s="84">
        <v>0.37619999999999998</v>
      </c>
      <c r="AD173" s="92" t="s">
        <v>123</v>
      </c>
      <c r="AE173" s="84">
        <v>0</v>
      </c>
      <c r="AF173" s="84">
        <v>0</v>
      </c>
      <c r="AH173" s="92" t="s">
        <v>123</v>
      </c>
      <c r="AI173" s="84">
        <v>0</v>
      </c>
      <c r="AJ173" s="84">
        <v>0</v>
      </c>
      <c r="AL173" s="92" t="s">
        <v>123</v>
      </c>
      <c r="AM173" s="84">
        <v>0.65280000000000005</v>
      </c>
      <c r="AN173" s="84">
        <v>0.2427</v>
      </c>
      <c r="AP173" s="92" t="s">
        <v>123</v>
      </c>
      <c r="AQ173" s="84">
        <v>0.81530000000000002</v>
      </c>
      <c r="AR173" s="84">
        <v>0.3044</v>
      </c>
    </row>
    <row r="174" spans="1:44">
      <c r="A174" s="142"/>
      <c r="B174" s="142"/>
      <c r="C174" s="5">
        <v>7.1666666666666696</v>
      </c>
      <c r="D174" s="84">
        <v>0</v>
      </c>
      <c r="E174" s="84">
        <v>0</v>
      </c>
      <c r="F174" s="84">
        <v>0</v>
      </c>
      <c r="G174" s="84">
        <v>0</v>
      </c>
      <c r="H174" s="84">
        <v>0</v>
      </c>
      <c r="I174" s="84">
        <v>0</v>
      </c>
      <c r="J174" s="84">
        <v>0</v>
      </c>
      <c r="K174" s="84">
        <v>0</v>
      </c>
      <c r="L174" s="84">
        <v>0</v>
      </c>
      <c r="M174" s="84">
        <v>0</v>
      </c>
      <c r="N174" s="84">
        <v>0</v>
      </c>
      <c r="O174" s="84">
        <v>0</v>
      </c>
      <c r="P174" s="84">
        <v>0.2455</v>
      </c>
      <c r="Q174" s="84">
        <v>0.40229999999999999</v>
      </c>
      <c r="R174" s="84">
        <v>9.7500000000000003E-2</v>
      </c>
      <c r="S174" s="84">
        <v>0.34970000000000001</v>
      </c>
      <c r="T174" s="84">
        <v>0.40229999999999999</v>
      </c>
      <c r="U174" s="84">
        <v>0.22550000000000001</v>
      </c>
      <c r="V174" s="84">
        <v>0.26929999999999998</v>
      </c>
      <c r="W174" s="84">
        <v>0.33529999999999999</v>
      </c>
      <c r="X174" s="84">
        <v>0.1153</v>
      </c>
      <c r="Y174" s="84">
        <v>0.20580000000000001</v>
      </c>
      <c r="Z174" s="84">
        <v>0.4531</v>
      </c>
      <c r="AA174" s="84">
        <v>0.35610000000000003</v>
      </c>
      <c r="AD174" s="92" t="s">
        <v>124</v>
      </c>
      <c r="AE174" s="84">
        <v>0</v>
      </c>
      <c r="AF174" s="84">
        <v>0</v>
      </c>
      <c r="AH174" s="92" t="s">
        <v>124</v>
      </c>
      <c r="AI174" s="84">
        <v>0</v>
      </c>
      <c r="AJ174" s="84">
        <v>0</v>
      </c>
      <c r="AL174" s="92" t="s">
        <v>124</v>
      </c>
      <c r="AM174" s="84">
        <v>0.69830000000000003</v>
      </c>
      <c r="AN174" s="84">
        <v>0.18079999999999999</v>
      </c>
      <c r="AP174" s="92" t="s">
        <v>124</v>
      </c>
      <c r="AQ174" s="84">
        <v>0.76759999999999995</v>
      </c>
      <c r="AR174" s="84">
        <v>0.25009999999999999</v>
      </c>
    </row>
    <row r="175" spans="1:44">
      <c r="A175" s="142"/>
      <c r="B175" s="142"/>
      <c r="C175" s="5">
        <v>7.2083333333333304</v>
      </c>
      <c r="D175" s="84">
        <v>0</v>
      </c>
      <c r="E175" s="84">
        <v>0</v>
      </c>
      <c r="F175" s="84">
        <v>0</v>
      </c>
      <c r="G175" s="84">
        <v>0</v>
      </c>
      <c r="H175" s="84">
        <v>0</v>
      </c>
      <c r="I175" s="84">
        <v>0</v>
      </c>
      <c r="J175" s="84">
        <v>0</v>
      </c>
      <c r="K175" s="84">
        <v>0</v>
      </c>
      <c r="L175" s="84">
        <v>0</v>
      </c>
      <c r="M175" s="84">
        <v>0</v>
      </c>
      <c r="N175" s="84">
        <v>0</v>
      </c>
      <c r="O175" s="84">
        <v>0</v>
      </c>
      <c r="P175" s="84">
        <v>0.24540000000000001</v>
      </c>
      <c r="Q175" s="84">
        <v>0.37980000000000003</v>
      </c>
      <c r="R175" s="84">
        <v>8.4099999999999994E-2</v>
      </c>
      <c r="S175" s="84">
        <v>0.34760000000000002</v>
      </c>
      <c r="T175" s="84">
        <v>0.37980000000000003</v>
      </c>
      <c r="U175" s="84">
        <v>0.217</v>
      </c>
      <c r="V175" s="84">
        <v>0.20619999999999999</v>
      </c>
      <c r="W175" s="84">
        <v>0.27339999999999998</v>
      </c>
      <c r="X175" s="84">
        <v>0.1027</v>
      </c>
      <c r="Y175" s="84">
        <v>0.16189999999999999</v>
      </c>
      <c r="Z175" s="84">
        <v>0.47160000000000002</v>
      </c>
      <c r="AA175" s="84">
        <v>0.34089999999999998</v>
      </c>
    </row>
    <row r="176" spans="1:44">
      <c r="A176" s="142"/>
      <c r="B176" s="142"/>
      <c r="C176" s="5">
        <v>7.25</v>
      </c>
      <c r="D176" s="84">
        <v>0</v>
      </c>
      <c r="E176" s="84">
        <v>0</v>
      </c>
      <c r="F176" s="84">
        <v>0</v>
      </c>
      <c r="G176" s="84">
        <v>0</v>
      </c>
      <c r="H176" s="84">
        <v>0</v>
      </c>
      <c r="I176" s="84">
        <v>0</v>
      </c>
      <c r="J176" s="84">
        <v>2.0000000000000001E-4</v>
      </c>
      <c r="K176" s="84">
        <v>3.5999999999999999E-3</v>
      </c>
      <c r="L176" s="84">
        <v>0</v>
      </c>
      <c r="M176" s="84">
        <v>0</v>
      </c>
      <c r="N176" s="84">
        <v>0</v>
      </c>
      <c r="O176" s="84">
        <v>8.0000000000000004E-4</v>
      </c>
      <c r="P176" s="84">
        <v>0.25509999999999999</v>
      </c>
      <c r="Q176" s="84">
        <v>0.35170000000000001</v>
      </c>
      <c r="R176" s="84">
        <v>8.2900000000000001E-2</v>
      </c>
      <c r="S176" s="84">
        <v>0.36919999999999997</v>
      </c>
      <c r="T176" s="84">
        <v>0.35170000000000001</v>
      </c>
      <c r="U176" s="84">
        <v>0.2203</v>
      </c>
      <c r="V176" s="84">
        <v>0.18479999999999999</v>
      </c>
      <c r="W176" s="84">
        <v>0.19450000000000001</v>
      </c>
      <c r="X176" s="84">
        <v>7.5800000000000006E-2</v>
      </c>
      <c r="Y176" s="84">
        <v>0.16259999999999999</v>
      </c>
      <c r="Z176" s="84">
        <v>0.44259999999999999</v>
      </c>
      <c r="AA176" s="84">
        <v>0.30299999999999999</v>
      </c>
    </row>
    <row r="177" spans="1:31">
      <c r="A177" s="142"/>
      <c r="B177" s="142"/>
      <c r="C177" s="5">
        <v>7.2916666666666696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9.8000000000000004E-2</v>
      </c>
      <c r="K177" s="84">
        <v>0.1696</v>
      </c>
      <c r="L177" s="84">
        <v>6.9199999999999998E-2</v>
      </c>
      <c r="M177" s="84">
        <v>0.1193</v>
      </c>
      <c r="N177" s="84">
        <v>7.7700000000000005E-2</v>
      </c>
      <c r="O177" s="84">
        <v>0.10680000000000001</v>
      </c>
      <c r="P177" s="84">
        <v>0.2616</v>
      </c>
      <c r="Q177" s="84">
        <v>0.36730000000000002</v>
      </c>
      <c r="R177" s="84">
        <v>8.1799999999999998E-2</v>
      </c>
      <c r="S177" s="84">
        <v>0.38840000000000002</v>
      </c>
      <c r="T177" s="84">
        <v>0.36730000000000002</v>
      </c>
      <c r="U177" s="84">
        <v>0.22739999999999999</v>
      </c>
      <c r="V177" s="84">
        <v>0.1676</v>
      </c>
      <c r="W177" s="84">
        <v>0.13220000000000001</v>
      </c>
      <c r="X177" s="84">
        <v>7.6700000000000004E-2</v>
      </c>
      <c r="Y177" s="84">
        <v>0.1583</v>
      </c>
      <c r="Z177" s="84">
        <v>0.35470000000000002</v>
      </c>
      <c r="AA177" s="84">
        <v>0.24279999999999999</v>
      </c>
    </row>
    <row r="178" spans="1:31">
      <c r="A178" s="142"/>
      <c r="B178" s="142"/>
      <c r="C178" s="5">
        <v>7.3333333333333304</v>
      </c>
      <c r="D178" s="84">
        <v>0</v>
      </c>
      <c r="E178" s="84">
        <v>0</v>
      </c>
      <c r="F178" s="84">
        <v>0</v>
      </c>
      <c r="G178" s="84">
        <v>0</v>
      </c>
      <c r="H178" s="84">
        <v>0</v>
      </c>
      <c r="I178" s="84">
        <v>0</v>
      </c>
      <c r="J178" s="84">
        <v>0.50739999999999996</v>
      </c>
      <c r="K178" s="84">
        <v>0.58489999999999998</v>
      </c>
      <c r="L178" s="84">
        <v>0.55210000000000004</v>
      </c>
      <c r="M178" s="84">
        <v>0.51090000000000002</v>
      </c>
      <c r="N178" s="84">
        <v>0.49819999999999998</v>
      </c>
      <c r="O178" s="84">
        <v>0.53069999999999995</v>
      </c>
      <c r="P178" s="84">
        <v>0.1855</v>
      </c>
      <c r="Q178" s="84">
        <v>0.2283</v>
      </c>
      <c r="R178" s="84">
        <v>5.6300000000000003E-2</v>
      </c>
      <c r="S178" s="84">
        <v>0.24709999999999999</v>
      </c>
      <c r="T178" s="84">
        <v>0.2283</v>
      </c>
      <c r="U178" s="84">
        <v>0.15110000000000001</v>
      </c>
      <c r="V178" s="84">
        <v>0.11409999999999999</v>
      </c>
      <c r="W178" s="84">
        <v>0.13270000000000001</v>
      </c>
      <c r="X178" s="84">
        <v>7.6300000000000007E-2</v>
      </c>
      <c r="Y178" s="84">
        <v>0.1268</v>
      </c>
      <c r="Z178" s="84">
        <v>0.24909999999999999</v>
      </c>
      <c r="AA178" s="84">
        <v>0.18240000000000001</v>
      </c>
    </row>
    <row r="179" spans="1:31">
      <c r="A179" s="142"/>
      <c r="B179" s="142"/>
      <c r="C179" s="5">
        <v>7.375</v>
      </c>
      <c r="D179" s="84">
        <v>0.188</v>
      </c>
      <c r="E179" s="84">
        <v>0.2351</v>
      </c>
      <c r="F179" s="84">
        <v>7.8600000000000003E-2</v>
      </c>
      <c r="G179" s="84">
        <v>0.14080000000000001</v>
      </c>
      <c r="H179" s="84">
        <v>8.0100000000000005E-2</v>
      </c>
      <c r="I179" s="84">
        <v>0.14449999999999999</v>
      </c>
      <c r="J179" s="84">
        <v>0.76190000000000002</v>
      </c>
      <c r="K179" s="84">
        <v>0.79690000000000005</v>
      </c>
      <c r="L179" s="84">
        <v>0.76580000000000004</v>
      </c>
      <c r="M179" s="84">
        <v>0.66110000000000002</v>
      </c>
      <c r="N179" s="84">
        <v>0.79369999999999996</v>
      </c>
      <c r="O179" s="84">
        <v>0.75590000000000002</v>
      </c>
      <c r="P179" s="84">
        <v>0.1338</v>
      </c>
      <c r="Q179" s="84">
        <v>0.13900000000000001</v>
      </c>
      <c r="R179" s="84">
        <v>3.7400000000000003E-2</v>
      </c>
      <c r="S179" s="84">
        <v>0.15329999999999999</v>
      </c>
      <c r="T179" s="84">
        <v>0.13900000000000001</v>
      </c>
      <c r="U179" s="84">
        <v>9.9699999999999997E-2</v>
      </c>
      <c r="V179" s="84">
        <v>8.5000000000000006E-2</v>
      </c>
      <c r="W179" s="84">
        <v>0.1517</v>
      </c>
      <c r="X179" s="84">
        <v>8.2900000000000001E-2</v>
      </c>
      <c r="Y179" s="84">
        <v>0.1313</v>
      </c>
      <c r="Z179" s="84">
        <v>0.17580000000000001</v>
      </c>
      <c r="AA179" s="84">
        <v>0.14749999999999999</v>
      </c>
    </row>
    <row r="180" spans="1:31">
      <c r="A180" s="142"/>
      <c r="B180" s="142"/>
      <c r="C180" s="5">
        <v>7.4166666666666696</v>
      </c>
      <c r="D180" s="84">
        <v>0.51459999999999995</v>
      </c>
      <c r="E180" s="84">
        <v>0.69</v>
      </c>
      <c r="F180" s="84">
        <v>0.21190000000000001</v>
      </c>
      <c r="G180" s="84">
        <v>0.43020000000000003</v>
      </c>
      <c r="H180" s="84">
        <v>0.3911</v>
      </c>
      <c r="I180" s="84">
        <v>0.4476</v>
      </c>
      <c r="J180" s="84">
        <v>0.82450000000000001</v>
      </c>
      <c r="K180" s="84">
        <v>0.86899999999999999</v>
      </c>
      <c r="L180" s="84">
        <v>0.83919999999999995</v>
      </c>
      <c r="M180" s="84">
        <v>0.7903</v>
      </c>
      <c r="N180" s="84">
        <v>0.89880000000000004</v>
      </c>
      <c r="O180" s="84">
        <v>0.84430000000000005</v>
      </c>
      <c r="P180" s="84">
        <v>0.1124</v>
      </c>
      <c r="Q180" s="84">
        <v>9.9699999999999997E-2</v>
      </c>
      <c r="R180" s="84">
        <v>3.5400000000000001E-2</v>
      </c>
      <c r="S180" s="84">
        <v>0.1145</v>
      </c>
      <c r="T180" s="84">
        <v>9.9699999999999997E-2</v>
      </c>
      <c r="U180" s="84">
        <v>8.0500000000000002E-2</v>
      </c>
      <c r="V180" s="84">
        <v>7.7499999999999999E-2</v>
      </c>
      <c r="W180" s="84">
        <v>0.16339999999999999</v>
      </c>
      <c r="X180" s="84">
        <v>6.6199999999999995E-2</v>
      </c>
      <c r="Y180" s="84">
        <v>7.1300000000000002E-2</v>
      </c>
      <c r="Z180" s="84">
        <v>0.1149</v>
      </c>
      <c r="AA180" s="84">
        <v>0.11409999999999999</v>
      </c>
    </row>
    <row r="181" spans="1:31">
      <c r="A181" s="142"/>
      <c r="B181" s="142"/>
      <c r="C181" s="5">
        <v>7.4583333333333304</v>
      </c>
      <c r="D181" s="84">
        <v>0.69910000000000005</v>
      </c>
      <c r="E181" s="84">
        <v>0.86150000000000004</v>
      </c>
      <c r="F181" s="84">
        <v>0.4204</v>
      </c>
      <c r="G181" s="84">
        <v>0.74990000000000001</v>
      </c>
      <c r="H181" s="84">
        <v>0.7329</v>
      </c>
      <c r="I181" s="84">
        <v>0.69279999999999997</v>
      </c>
      <c r="J181" s="84">
        <v>0.82750000000000001</v>
      </c>
      <c r="K181" s="84">
        <v>0.7843</v>
      </c>
      <c r="L181" s="84">
        <v>0.85680000000000001</v>
      </c>
      <c r="M181" s="84">
        <v>0.80769999999999997</v>
      </c>
      <c r="N181" s="84">
        <v>0.88549999999999995</v>
      </c>
      <c r="O181" s="84">
        <v>0.83240000000000003</v>
      </c>
      <c r="P181" s="84">
        <v>0.13950000000000001</v>
      </c>
      <c r="Q181" s="84">
        <v>0.14580000000000001</v>
      </c>
      <c r="R181" s="84">
        <v>4.3499999999999997E-2</v>
      </c>
      <c r="S181" s="84">
        <v>0.1366</v>
      </c>
      <c r="T181" s="84">
        <v>0.14580000000000001</v>
      </c>
      <c r="U181" s="84">
        <v>0.1012</v>
      </c>
      <c r="V181" s="84">
        <v>8.9499999999999996E-2</v>
      </c>
      <c r="W181" s="84">
        <v>0.1678</v>
      </c>
      <c r="X181" s="84">
        <v>6.6100000000000006E-2</v>
      </c>
      <c r="Y181" s="84">
        <v>6.5000000000000002E-2</v>
      </c>
      <c r="Z181" s="84">
        <v>0.20760000000000001</v>
      </c>
      <c r="AA181" s="84">
        <v>0.16270000000000001</v>
      </c>
    </row>
    <row r="182" spans="1:31">
      <c r="A182" s="142"/>
      <c r="B182" s="142"/>
      <c r="C182" s="5">
        <v>7.5</v>
      </c>
      <c r="D182" s="84">
        <v>0.66890000000000005</v>
      </c>
      <c r="E182" s="84">
        <v>0.85319999999999996</v>
      </c>
      <c r="F182" s="84">
        <v>0.43240000000000001</v>
      </c>
      <c r="G182" s="84">
        <v>0.80789999999999995</v>
      </c>
      <c r="H182" s="84">
        <v>0.74909999999999999</v>
      </c>
      <c r="I182" s="84">
        <v>0.70230000000000004</v>
      </c>
      <c r="J182" s="84">
        <v>0.8044</v>
      </c>
      <c r="K182" s="84">
        <v>0.77410000000000001</v>
      </c>
      <c r="L182" s="84">
        <v>0.84819999999999995</v>
      </c>
      <c r="M182" s="84">
        <v>0.80820000000000003</v>
      </c>
      <c r="N182" s="84">
        <v>0.87139999999999995</v>
      </c>
      <c r="O182" s="84">
        <v>0.82120000000000004</v>
      </c>
      <c r="P182" s="84">
        <v>0.1255</v>
      </c>
      <c r="Q182" s="84">
        <v>0.1321</v>
      </c>
      <c r="R182" s="84">
        <v>3.7999999999999999E-2</v>
      </c>
      <c r="S182" s="84">
        <v>0.1368</v>
      </c>
      <c r="T182" s="84">
        <v>0.1321</v>
      </c>
      <c r="U182" s="84">
        <v>9.35E-2</v>
      </c>
      <c r="V182" s="84">
        <v>0.1087</v>
      </c>
      <c r="W182" s="84">
        <v>0.14899999999999999</v>
      </c>
      <c r="X182" s="84">
        <v>7.1099999999999997E-2</v>
      </c>
      <c r="Y182" s="84">
        <v>6.8400000000000002E-2</v>
      </c>
      <c r="Z182" s="84">
        <v>0.2828</v>
      </c>
      <c r="AA182" s="84">
        <v>0.19919999999999999</v>
      </c>
    </row>
    <row r="183" spans="1:31">
      <c r="A183" s="142"/>
      <c r="B183" s="142"/>
      <c r="C183" s="5">
        <v>7.5416666666666696</v>
      </c>
      <c r="D183" s="84">
        <v>0.75660000000000005</v>
      </c>
      <c r="E183" s="84">
        <v>0.89690000000000003</v>
      </c>
      <c r="F183" s="84">
        <v>0.43230000000000002</v>
      </c>
      <c r="G183" s="84">
        <v>0.8538</v>
      </c>
      <c r="H183" s="84">
        <v>0.74709999999999999</v>
      </c>
      <c r="I183" s="84">
        <v>0.73729999999999996</v>
      </c>
      <c r="J183" s="84">
        <v>0.81699999999999995</v>
      </c>
      <c r="K183" s="84">
        <v>0.77290000000000003</v>
      </c>
      <c r="L183" s="84">
        <v>0.79810000000000003</v>
      </c>
      <c r="M183" s="84">
        <v>0.82110000000000005</v>
      </c>
      <c r="N183" s="84">
        <v>0.87060000000000004</v>
      </c>
      <c r="O183" s="84">
        <v>0.81589999999999996</v>
      </c>
      <c r="P183" s="84">
        <v>0.18590000000000001</v>
      </c>
      <c r="Q183" s="84">
        <v>0.2014</v>
      </c>
      <c r="R183" s="84">
        <v>5.5E-2</v>
      </c>
      <c r="S183" s="84">
        <v>0.21360000000000001</v>
      </c>
      <c r="T183" s="84">
        <v>0.2014</v>
      </c>
      <c r="U183" s="84">
        <v>0.14080000000000001</v>
      </c>
      <c r="V183" s="84">
        <v>0.12540000000000001</v>
      </c>
      <c r="W183" s="84">
        <v>0.1231</v>
      </c>
      <c r="X183" s="84">
        <v>0.1384</v>
      </c>
      <c r="Y183" s="84">
        <v>9.0399999999999994E-2</v>
      </c>
      <c r="Z183" s="84">
        <v>0.19600000000000001</v>
      </c>
      <c r="AA183" s="84">
        <v>0.1603</v>
      </c>
    </row>
    <row r="184" spans="1:31">
      <c r="A184" s="142"/>
      <c r="B184" s="142"/>
      <c r="C184" s="5">
        <v>7.5833333333333304</v>
      </c>
      <c r="D184" s="84">
        <v>0.6411</v>
      </c>
      <c r="E184" s="84">
        <v>0.89170000000000005</v>
      </c>
      <c r="F184" s="84">
        <v>0.373</v>
      </c>
      <c r="G184" s="84">
        <v>0.68169999999999997</v>
      </c>
      <c r="H184" s="84">
        <v>0.74129999999999996</v>
      </c>
      <c r="I184" s="84">
        <v>0.66579999999999995</v>
      </c>
      <c r="J184" s="84">
        <v>0.7964</v>
      </c>
      <c r="K184" s="84">
        <v>0.76600000000000001</v>
      </c>
      <c r="L184" s="84">
        <v>0.82679999999999998</v>
      </c>
      <c r="M184" s="84">
        <v>0.79820000000000002</v>
      </c>
      <c r="N184" s="84">
        <v>0.88100000000000001</v>
      </c>
      <c r="O184" s="84">
        <v>0.81369999999999998</v>
      </c>
      <c r="P184" s="84">
        <v>0.20680000000000001</v>
      </c>
      <c r="Q184" s="84">
        <v>0.22559999999999999</v>
      </c>
      <c r="R184" s="84">
        <v>6.3600000000000004E-2</v>
      </c>
      <c r="S184" s="84">
        <v>0.19309999999999999</v>
      </c>
      <c r="T184" s="84">
        <v>0.22559999999999999</v>
      </c>
      <c r="U184" s="84">
        <v>0.1489</v>
      </c>
      <c r="V184" s="84">
        <v>0.1522</v>
      </c>
      <c r="W184" s="84">
        <v>0.1033</v>
      </c>
      <c r="X184" s="84">
        <v>0.28299999999999997</v>
      </c>
      <c r="Y184" s="84">
        <v>9.8699999999999996E-2</v>
      </c>
      <c r="Z184" s="84">
        <v>0.18529999999999999</v>
      </c>
      <c r="AA184" s="84">
        <v>0.1704</v>
      </c>
    </row>
    <row r="185" spans="1:31">
      <c r="A185" s="142"/>
      <c r="B185" s="142"/>
      <c r="C185" s="5">
        <v>7.625</v>
      </c>
      <c r="D185" s="84">
        <v>0.62829999999999997</v>
      </c>
      <c r="E185" s="84">
        <v>0.83460000000000001</v>
      </c>
      <c r="F185" s="84">
        <v>0.54490000000000005</v>
      </c>
      <c r="G185" s="84">
        <v>0.71140000000000003</v>
      </c>
      <c r="H185" s="84">
        <v>0.75900000000000001</v>
      </c>
      <c r="I185" s="84">
        <v>0.69569999999999999</v>
      </c>
      <c r="J185" s="84">
        <v>0.76970000000000005</v>
      </c>
      <c r="K185" s="84">
        <v>0.84019999999999995</v>
      </c>
      <c r="L185" s="84">
        <v>0.85160000000000002</v>
      </c>
      <c r="M185" s="84">
        <v>0.8095</v>
      </c>
      <c r="N185" s="84">
        <v>0.88270000000000004</v>
      </c>
      <c r="O185" s="84">
        <v>0.83079999999999998</v>
      </c>
      <c r="P185" s="84">
        <v>0.27029999999999998</v>
      </c>
      <c r="Q185" s="84">
        <v>0.14560000000000001</v>
      </c>
      <c r="R185" s="84">
        <v>6.4899999999999999E-2</v>
      </c>
      <c r="S185" s="84">
        <v>0.16619999999999999</v>
      </c>
      <c r="T185" s="84">
        <v>0.14560000000000001</v>
      </c>
      <c r="U185" s="84">
        <v>0.1525</v>
      </c>
      <c r="V185" s="84">
        <v>0.1525</v>
      </c>
      <c r="W185" s="84">
        <v>0.125</v>
      </c>
      <c r="X185" s="84">
        <v>0.36559999999999998</v>
      </c>
      <c r="Y185" s="84">
        <v>0.1484</v>
      </c>
      <c r="Z185" s="84">
        <v>0.13389999999999999</v>
      </c>
      <c r="AA185" s="84">
        <v>0.16120000000000001</v>
      </c>
    </row>
    <row r="186" spans="1:31">
      <c r="A186" s="142"/>
      <c r="B186" s="142"/>
      <c r="C186" s="5">
        <v>7.6666666666666696</v>
      </c>
      <c r="D186" s="84">
        <v>0.61780000000000002</v>
      </c>
      <c r="E186" s="84">
        <v>0.74109999999999998</v>
      </c>
      <c r="F186" s="84">
        <v>0.40810000000000002</v>
      </c>
      <c r="G186" s="84">
        <v>0.6179</v>
      </c>
      <c r="H186" s="84">
        <v>0.62370000000000003</v>
      </c>
      <c r="I186" s="84">
        <v>0.60170000000000001</v>
      </c>
      <c r="J186" s="84">
        <v>0.79630000000000001</v>
      </c>
      <c r="K186" s="84">
        <v>0.71619999999999995</v>
      </c>
      <c r="L186" s="84">
        <v>0.82679999999999998</v>
      </c>
      <c r="M186" s="84">
        <v>0.78849999999999998</v>
      </c>
      <c r="N186" s="84">
        <v>0.90890000000000004</v>
      </c>
      <c r="O186" s="84">
        <v>0.80730000000000002</v>
      </c>
      <c r="P186" s="84">
        <v>0.28899999999999998</v>
      </c>
      <c r="Q186" s="84">
        <v>0.159</v>
      </c>
      <c r="R186" s="84">
        <v>7.4399999999999994E-2</v>
      </c>
      <c r="S186" s="84">
        <v>0.16669999999999999</v>
      </c>
      <c r="T186" s="84">
        <v>0.159</v>
      </c>
      <c r="U186" s="84">
        <v>0.1633</v>
      </c>
      <c r="V186" s="84">
        <v>0.17</v>
      </c>
      <c r="W186" s="84">
        <v>0.15629999999999999</v>
      </c>
      <c r="X186" s="84">
        <v>0.4496</v>
      </c>
      <c r="Y186" s="84">
        <v>0.18920000000000001</v>
      </c>
      <c r="Z186" s="84">
        <v>0.11559999999999999</v>
      </c>
      <c r="AA186" s="84">
        <v>0.1724</v>
      </c>
    </row>
    <row r="187" spans="1:31">
      <c r="A187" s="142"/>
      <c r="B187" s="142"/>
      <c r="C187" s="5">
        <v>7.7083333333333304</v>
      </c>
      <c r="D187" s="84">
        <v>0.51759999999999995</v>
      </c>
      <c r="E187" s="84">
        <v>0.68859999999999999</v>
      </c>
      <c r="F187" s="84">
        <v>0.253</v>
      </c>
      <c r="G187" s="84">
        <v>0.56940000000000002</v>
      </c>
      <c r="H187" s="84">
        <v>0.42630000000000001</v>
      </c>
      <c r="I187" s="84">
        <v>0.49099999999999999</v>
      </c>
      <c r="J187" s="84">
        <v>0.72050000000000003</v>
      </c>
      <c r="K187" s="84">
        <v>0.77690000000000003</v>
      </c>
      <c r="L187" s="84">
        <v>0.74709999999999999</v>
      </c>
      <c r="M187" s="84">
        <v>0.71930000000000005</v>
      </c>
      <c r="N187" s="84">
        <v>0.84650000000000003</v>
      </c>
      <c r="O187" s="84">
        <v>0.7621</v>
      </c>
      <c r="P187" s="84">
        <v>0.2384</v>
      </c>
      <c r="Q187" s="84">
        <v>0.13469999999999999</v>
      </c>
      <c r="R187" s="84">
        <v>6.2899999999999998E-2</v>
      </c>
      <c r="S187" s="84">
        <v>0.12839999999999999</v>
      </c>
      <c r="T187" s="84">
        <v>0.13469999999999999</v>
      </c>
      <c r="U187" s="84">
        <v>0.13389999999999999</v>
      </c>
      <c r="V187" s="84">
        <v>0.2016</v>
      </c>
      <c r="W187" s="84">
        <v>0.22950000000000001</v>
      </c>
      <c r="X187" s="84">
        <v>0.44700000000000001</v>
      </c>
      <c r="Y187" s="84">
        <v>0.2218</v>
      </c>
      <c r="Z187" s="84">
        <v>0.12870000000000001</v>
      </c>
      <c r="AA187" s="84">
        <v>0.20030000000000001</v>
      </c>
    </row>
    <row r="188" spans="1:31">
      <c r="A188" s="142"/>
      <c r="B188" s="142"/>
      <c r="C188" s="5">
        <v>7.75</v>
      </c>
      <c r="D188" s="84">
        <v>0.35439999999999999</v>
      </c>
      <c r="E188" s="84">
        <v>0.51019999999999999</v>
      </c>
      <c r="F188" s="84">
        <v>0</v>
      </c>
      <c r="G188" s="84">
        <v>0.42020000000000002</v>
      </c>
      <c r="H188" s="84">
        <v>0.30049999999999999</v>
      </c>
      <c r="I188" s="84">
        <v>0.31709999999999999</v>
      </c>
      <c r="J188" s="84">
        <v>0.52170000000000005</v>
      </c>
      <c r="K188" s="84">
        <v>0.59499999999999997</v>
      </c>
      <c r="L188" s="84">
        <v>0.43120000000000003</v>
      </c>
      <c r="M188" s="84">
        <v>0.50919999999999999</v>
      </c>
      <c r="N188" s="84">
        <v>0.67889999999999995</v>
      </c>
      <c r="O188" s="84">
        <v>0.54720000000000002</v>
      </c>
      <c r="P188" s="84">
        <v>0.22220000000000001</v>
      </c>
      <c r="Q188" s="84">
        <v>0.1381</v>
      </c>
      <c r="R188" s="84">
        <v>6.3500000000000001E-2</v>
      </c>
      <c r="S188" s="84">
        <v>0.13320000000000001</v>
      </c>
      <c r="T188" s="84">
        <v>0.1381</v>
      </c>
      <c r="U188" s="84">
        <v>0.13100000000000001</v>
      </c>
      <c r="V188" s="84">
        <v>0.24279999999999999</v>
      </c>
      <c r="W188" s="84">
        <v>0.2364</v>
      </c>
      <c r="X188" s="84">
        <v>0.38090000000000002</v>
      </c>
      <c r="Y188" s="84">
        <v>0.17810000000000001</v>
      </c>
      <c r="Z188" s="84">
        <v>0.153</v>
      </c>
      <c r="AA188" s="84">
        <v>0.2092</v>
      </c>
      <c r="AE188" s="56"/>
    </row>
    <row r="189" spans="1:31">
      <c r="A189" s="142"/>
      <c r="B189" s="142"/>
      <c r="C189" s="5">
        <v>7.7916666666666696</v>
      </c>
      <c r="D189" s="84">
        <v>1E-4</v>
      </c>
      <c r="E189" s="84">
        <v>3.85E-2</v>
      </c>
      <c r="F189" s="84">
        <v>0</v>
      </c>
      <c r="G189" s="84">
        <v>0</v>
      </c>
      <c r="H189" s="84">
        <v>0</v>
      </c>
      <c r="I189" s="84">
        <v>7.7000000000000002E-3</v>
      </c>
      <c r="J189" s="84">
        <v>0.14069999999999999</v>
      </c>
      <c r="K189" s="84">
        <v>0.29020000000000001</v>
      </c>
      <c r="L189" s="84">
        <v>2.3800000000000002E-2</v>
      </c>
      <c r="M189" s="84">
        <v>0.1123</v>
      </c>
      <c r="N189" s="84">
        <v>0.30570000000000003</v>
      </c>
      <c r="O189" s="84">
        <v>0.17449999999999999</v>
      </c>
      <c r="P189" s="84">
        <v>0.2631</v>
      </c>
      <c r="Q189" s="84">
        <v>0.159</v>
      </c>
      <c r="R189" s="84">
        <v>7.8E-2</v>
      </c>
      <c r="S189" s="84">
        <v>0.17710000000000001</v>
      </c>
      <c r="T189" s="84">
        <v>0.159</v>
      </c>
      <c r="U189" s="84">
        <v>0.1595</v>
      </c>
      <c r="V189" s="84">
        <v>0.29139999999999999</v>
      </c>
      <c r="W189" s="84">
        <v>0.28610000000000002</v>
      </c>
      <c r="X189" s="84">
        <v>0.3216</v>
      </c>
      <c r="Y189" s="84">
        <v>0.2346</v>
      </c>
      <c r="Z189" s="84">
        <v>0.24429999999999999</v>
      </c>
      <c r="AA189" s="84">
        <v>0.26750000000000002</v>
      </c>
    </row>
    <row r="190" spans="1:31">
      <c r="A190" s="142"/>
      <c r="B190" s="142"/>
      <c r="C190" s="5">
        <v>7.8333333333333304</v>
      </c>
      <c r="D190" s="84">
        <v>0</v>
      </c>
      <c r="E190" s="84">
        <v>0</v>
      </c>
      <c r="F190" s="84">
        <v>0</v>
      </c>
      <c r="G190" s="84">
        <v>0</v>
      </c>
      <c r="H190" s="84">
        <v>0</v>
      </c>
      <c r="I190" s="84">
        <v>0</v>
      </c>
      <c r="J190" s="84">
        <v>1.8E-3</v>
      </c>
      <c r="K190" s="84">
        <v>1.2E-2</v>
      </c>
      <c r="L190" s="84">
        <v>0</v>
      </c>
      <c r="M190" s="84">
        <v>0</v>
      </c>
      <c r="N190" s="84">
        <v>2.1100000000000001E-2</v>
      </c>
      <c r="O190" s="84">
        <v>7.0000000000000001E-3</v>
      </c>
      <c r="P190" s="84">
        <v>0.31309999999999999</v>
      </c>
      <c r="Q190" s="84">
        <v>0.1961</v>
      </c>
      <c r="R190" s="84">
        <v>9.4E-2</v>
      </c>
      <c r="S190" s="84">
        <v>0.20780000000000001</v>
      </c>
      <c r="T190" s="84">
        <v>0.1961</v>
      </c>
      <c r="U190" s="84">
        <v>0.1905</v>
      </c>
      <c r="V190" s="84">
        <v>0.32440000000000002</v>
      </c>
      <c r="W190" s="84">
        <v>0.33789999999999998</v>
      </c>
      <c r="X190" s="84">
        <v>0.29730000000000001</v>
      </c>
      <c r="Y190" s="84">
        <v>0.29899999999999999</v>
      </c>
      <c r="Z190" s="84">
        <v>0.37640000000000001</v>
      </c>
      <c r="AA190" s="84">
        <v>0.3493</v>
      </c>
    </row>
    <row r="191" spans="1:31">
      <c r="A191" s="142"/>
      <c r="B191" s="142"/>
      <c r="C191" s="5">
        <v>7.875</v>
      </c>
      <c r="D191" s="84">
        <v>0</v>
      </c>
      <c r="E191" s="84">
        <v>0</v>
      </c>
      <c r="F191" s="84">
        <v>0</v>
      </c>
      <c r="G191" s="84">
        <v>0</v>
      </c>
      <c r="H191" s="84">
        <v>0</v>
      </c>
      <c r="I191" s="84">
        <v>0</v>
      </c>
      <c r="J191" s="84">
        <v>0</v>
      </c>
      <c r="K191" s="84">
        <v>0</v>
      </c>
      <c r="L191" s="84">
        <v>0</v>
      </c>
      <c r="M191" s="84">
        <v>0</v>
      </c>
      <c r="N191" s="84">
        <v>0</v>
      </c>
      <c r="O191" s="84">
        <v>0</v>
      </c>
      <c r="P191" s="84">
        <v>0.36420000000000002</v>
      </c>
      <c r="Q191" s="84">
        <v>0.22919999999999999</v>
      </c>
      <c r="R191" s="84">
        <v>0.1145</v>
      </c>
      <c r="S191" s="84">
        <v>0.24979999999999999</v>
      </c>
      <c r="T191" s="84">
        <v>0.22919999999999999</v>
      </c>
      <c r="U191" s="84">
        <v>0.22539999999999999</v>
      </c>
      <c r="V191" s="84">
        <v>0.36570000000000003</v>
      </c>
      <c r="W191" s="84">
        <v>0.3735</v>
      </c>
      <c r="X191" s="84">
        <v>0.28539999999999999</v>
      </c>
      <c r="Y191" s="84">
        <v>0.43509999999999999</v>
      </c>
      <c r="Z191" s="84">
        <v>0.53859999999999997</v>
      </c>
      <c r="AA191" s="84">
        <v>0.44819999999999999</v>
      </c>
    </row>
    <row r="192" spans="1:31">
      <c r="A192" s="142"/>
      <c r="B192" s="142"/>
      <c r="C192" s="5">
        <v>7.9166666666666696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0.3367</v>
      </c>
      <c r="Q192" s="84">
        <v>0.32540000000000002</v>
      </c>
      <c r="R192" s="84">
        <v>0.1153</v>
      </c>
      <c r="S192" s="84">
        <v>0.34089999999999998</v>
      </c>
      <c r="T192" s="84">
        <v>0.32540000000000002</v>
      </c>
      <c r="U192" s="84">
        <v>0.2475</v>
      </c>
      <c r="V192" s="84">
        <v>0.38679999999999998</v>
      </c>
      <c r="W192" s="84">
        <v>0.31090000000000001</v>
      </c>
      <c r="X192" s="84">
        <v>0.2407</v>
      </c>
      <c r="Y192" s="84">
        <v>0.43509999999999999</v>
      </c>
      <c r="Z192" s="84">
        <v>0.50270000000000004</v>
      </c>
      <c r="AA192" s="84">
        <v>0.4133</v>
      </c>
    </row>
    <row r="193" spans="1:27">
      <c r="A193" s="142"/>
      <c r="B193" s="142"/>
      <c r="C193" s="5">
        <v>7.9583333333333304</v>
      </c>
      <c r="D193" s="84">
        <v>0</v>
      </c>
      <c r="E193" s="84">
        <v>0</v>
      </c>
      <c r="F193" s="84">
        <v>0</v>
      </c>
      <c r="G193" s="84">
        <v>0</v>
      </c>
      <c r="H193" s="84">
        <v>0</v>
      </c>
      <c r="I193" s="84">
        <v>0</v>
      </c>
      <c r="J193" s="84">
        <v>0</v>
      </c>
      <c r="K193" s="84">
        <v>0</v>
      </c>
      <c r="L193" s="84">
        <v>0</v>
      </c>
      <c r="M193" s="84">
        <v>0</v>
      </c>
      <c r="N193" s="84">
        <v>0</v>
      </c>
      <c r="O193" s="84">
        <v>0</v>
      </c>
      <c r="P193" s="84">
        <v>0.33279999999999998</v>
      </c>
      <c r="Q193" s="84">
        <v>0.40789999999999998</v>
      </c>
      <c r="R193" s="84">
        <v>0.1192</v>
      </c>
      <c r="S193" s="84">
        <v>0.41049999999999998</v>
      </c>
      <c r="T193" s="84">
        <v>0.40789999999999998</v>
      </c>
      <c r="U193" s="84">
        <v>0.27160000000000001</v>
      </c>
      <c r="V193" s="84">
        <v>0.45450000000000002</v>
      </c>
      <c r="W193" s="84">
        <v>0.35780000000000001</v>
      </c>
      <c r="X193" s="84">
        <v>0.2586</v>
      </c>
      <c r="Y193" s="84">
        <v>0.4572</v>
      </c>
      <c r="Z193" s="84">
        <v>0.59399999999999997</v>
      </c>
      <c r="AA193" s="84">
        <v>0.48039999999999999</v>
      </c>
    </row>
    <row r="194" spans="1:27">
      <c r="A194" s="142"/>
      <c r="B194" s="142"/>
      <c r="C194" s="5">
        <v>8</v>
      </c>
      <c r="D194" s="84">
        <v>0</v>
      </c>
      <c r="E194" s="84">
        <v>0</v>
      </c>
      <c r="F194" s="84">
        <v>0</v>
      </c>
      <c r="G194" s="84">
        <v>0</v>
      </c>
      <c r="H194" s="84">
        <v>0</v>
      </c>
      <c r="I194" s="84">
        <v>0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0.41070000000000001</v>
      </c>
      <c r="Q194" s="84">
        <v>0.63880000000000003</v>
      </c>
      <c r="R194" s="84">
        <v>0.14929999999999999</v>
      </c>
      <c r="S194" s="84">
        <v>0.55089999999999995</v>
      </c>
      <c r="T194" s="84">
        <v>0.63880000000000003</v>
      </c>
      <c r="U194" s="84">
        <v>0.3609</v>
      </c>
      <c r="V194" s="84">
        <v>0.43059999999999998</v>
      </c>
      <c r="W194" s="84">
        <v>0.40479999999999999</v>
      </c>
      <c r="X194" s="84">
        <v>0.25259999999999999</v>
      </c>
      <c r="Y194" s="84">
        <v>0.3795</v>
      </c>
      <c r="Z194" s="84">
        <v>0.62350000000000005</v>
      </c>
      <c r="AA194" s="84">
        <v>0.49909999999999999</v>
      </c>
    </row>
    <row r="195" spans="1:27">
      <c r="A195" s="142" t="s">
        <v>80</v>
      </c>
      <c r="B195" s="142" t="s">
        <v>88</v>
      </c>
      <c r="C195" s="5">
        <v>8.0416666666666696</v>
      </c>
      <c r="D195" s="84">
        <v>0</v>
      </c>
      <c r="E195" s="84">
        <v>0</v>
      </c>
      <c r="F195" s="84">
        <v>0</v>
      </c>
      <c r="G195" s="84">
        <v>0</v>
      </c>
      <c r="H195" s="84">
        <v>0</v>
      </c>
      <c r="I195" s="84">
        <v>0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0.29609999999999997</v>
      </c>
      <c r="Q195" s="84">
        <v>0.3876</v>
      </c>
      <c r="R195" s="84">
        <v>0.10440000000000001</v>
      </c>
      <c r="S195" s="84">
        <v>0.38290000000000002</v>
      </c>
      <c r="T195" s="84">
        <v>0.3876</v>
      </c>
      <c r="U195" s="84">
        <v>0.24740000000000001</v>
      </c>
      <c r="V195" s="84">
        <v>0.48580000000000001</v>
      </c>
      <c r="W195" s="84">
        <v>0.52939999999999998</v>
      </c>
      <c r="X195" s="84">
        <v>0.15559999999999999</v>
      </c>
      <c r="Y195" s="84">
        <v>0.25090000000000001</v>
      </c>
      <c r="Z195" s="84">
        <v>0.69540000000000002</v>
      </c>
      <c r="AA195" s="84">
        <v>0.55269999999999997</v>
      </c>
    </row>
    <row r="196" spans="1:27">
      <c r="A196" s="142"/>
      <c r="B196" s="142"/>
      <c r="C196" s="5">
        <v>8.0833333333333304</v>
      </c>
      <c r="D196" s="84">
        <v>0</v>
      </c>
      <c r="E196" s="84">
        <v>0</v>
      </c>
      <c r="F196" s="84">
        <v>0</v>
      </c>
      <c r="G196" s="84">
        <v>0</v>
      </c>
      <c r="H196" s="84">
        <v>0</v>
      </c>
      <c r="I196" s="84">
        <v>0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0.30180000000000001</v>
      </c>
      <c r="Q196" s="84">
        <v>0.41270000000000001</v>
      </c>
      <c r="R196" s="84">
        <v>0.1018</v>
      </c>
      <c r="S196" s="84">
        <v>0.38009999999999999</v>
      </c>
      <c r="T196" s="84">
        <v>0.41270000000000001</v>
      </c>
      <c r="U196" s="84">
        <v>0.25040000000000001</v>
      </c>
      <c r="V196" s="84">
        <v>0.49270000000000003</v>
      </c>
      <c r="W196" s="84">
        <v>0.53949999999999998</v>
      </c>
      <c r="X196" s="84">
        <v>0.2006</v>
      </c>
      <c r="Y196" s="84">
        <v>0.2964</v>
      </c>
      <c r="Z196" s="84">
        <v>0.60199999999999998</v>
      </c>
      <c r="AA196" s="84">
        <v>0.51600000000000001</v>
      </c>
    </row>
    <row r="197" spans="1:27">
      <c r="A197" s="142"/>
      <c r="B197" s="142"/>
      <c r="C197" s="5">
        <v>8.125</v>
      </c>
      <c r="D197" s="84">
        <v>0</v>
      </c>
      <c r="E197" s="84">
        <v>0</v>
      </c>
      <c r="F197" s="84">
        <v>0</v>
      </c>
      <c r="G197" s="84">
        <v>0</v>
      </c>
      <c r="H197" s="84">
        <v>0</v>
      </c>
      <c r="I197" s="84">
        <v>0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0.26719999999999999</v>
      </c>
      <c r="Q197" s="84">
        <v>0.43149999999999999</v>
      </c>
      <c r="R197" s="84">
        <v>8.9899999999999994E-2</v>
      </c>
      <c r="S197" s="84">
        <v>0.37530000000000002</v>
      </c>
      <c r="T197" s="84">
        <v>0.43149999999999999</v>
      </c>
      <c r="U197" s="84">
        <v>0.23719999999999999</v>
      </c>
      <c r="V197" s="84">
        <v>0.44729999999999998</v>
      </c>
      <c r="W197" s="84">
        <v>0.53700000000000003</v>
      </c>
      <c r="X197" s="84">
        <v>0.20349999999999999</v>
      </c>
      <c r="Y197" s="84">
        <v>0.29120000000000001</v>
      </c>
      <c r="Z197" s="84">
        <v>0.46429999999999999</v>
      </c>
      <c r="AA197" s="84">
        <v>0.44130000000000003</v>
      </c>
    </row>
    <row r="198" spans="1:27">
      <c r="A198" s="142"/>
      <c r="B198" s="142"/>
      <c r="C198" s="5">
        <v>8.1666666666666696</v>
      </c>
      <c r="D198" s="84">
        <v>0</v>
      </c>
      <c r="E198" s="84">
        <v>0</v>
      </c>
      <c r="F198" s="84">
        <v>0</v>
      </c>
      <c r="G198" s="84">
        <v>0</v>
      </c>
      <c r="H198" s="84">
        <v>0</v>
      </c>
      <c r="I198" s="84">
        <v>0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0.25340000000000001</v>
      </c>
      <c r="Q198" s="84">
        <v>0.38779999999999998</v>
      </c>
      <c r="R198" s="84">
        <v>8.3699999999999997E-2</v>
      </c>
      <c r="S198" s="84">
        <v>0.36430000000000001</v>
      </c>
      <c r="T198" s="84">
        <v>0.38779999999999998</v>
      </c>
      <c r="U198" s="84">
        <v>0.22339999999999999</v>
      </c>
      <c r="V198" s="84">
        <v>0.37819999999999998</v>
      </c>
      <c r="W198" s="84">
        <v>0.51590000000000003</v>
      </c>
      <c r="X198" s="84">
        <v>0.22900000000000001</v>
      </c>
      <c r="Y198" s="84">
        <v>0.23749999999999999</v>
      </c>
      <c r="Z198" s="84">
        <v>0.38600000000000001</v>
      </c>
      <c r="AA198" s="84">
        <v>0.38990000000000002</v>
      </c>
    </row>
    <row r="199" spans="1:27">
      <c r="A199" s="142"/>
      <c r="B199" s="142"/>
      <c r="C199" s="5">
        <v>8.2083333333333304</v>
      </c>
      <c r="D199" s="84">
        <v>0</v>
      </c>
      <c r="E199" s="84">
        <v>0</v>
      </c>
      <c r="F199" s="84">
        <v>0</v>
      </c>
      <c r="G199" s="84">
        <v>0</v>
      </c>
      <c r="H199" s="84">
        <v>0</v>
      </c>
      <c r="I199" s="84">
        <v>0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0.28270000000000001</v>
      </c>
      <c r="Q199" s="84">
        <v>0.4042</v>
      </c>
      <c r="R199" s="84">
        <v>0.1045</v>
      </c>
      <c r="S199" s="84">
        <v>0.41670000000000001</v>
      </c>
      <c r="T199" s="84">
        <v>0.4042</v>
      </c>
      <c r="U199" s="84">
        <v>0.25240000000000001</v>
      </c>
      <c r="V199" s="84">
        <v>0.32679999999999998</v>
      </c>
      <c r="W199" s="84">
        <v>0.43230000000000002</v>
      </c>
      <c r="X199" s="84">
        <v>0.2215</v>
      </c>
      <c r="Y199" s="84">
        <v>0.2203</v>
      </c>
      <c r="Z199" s="84">
        <v>0.38500000000000001</v>
      </c>
      <c r="AA199" s="84">
        <v>0.36309999999999998</v>
      </c>
    </row>
    <row r="200" spans="1:27">
      <c r="A200" s="142"/>
      <c r="B200" s="142"/>
      <c r="C200" s="5">
        <v>8.25</v>
      </c>
      <c r="D200" s="84">
        <v>0</v>
      </c>
      <c r="E200" s="84">
        <v>0</v>
      </c>
      <c r="F200" s="84">
        <v>0</v>
      </c>
      <c r="G200" s="84">
        <v>0</v>
      </c>
      <c r="H200" s="84">
        <v>0</v>
      </c>
      <c r="I200" s="84">
        <v>0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0.27379999999999999</v>
      </c>
      <c r="Q200" s="84">
        <v>0.36909999999999998</v>
      </c>
      <c r="R200" s="84">
        <v>9.9000000000000005E-2</v>
      </c>
      <c r="S200" s="84">
        <v>0.40360000000000001</v>
      </c>
      <c r="T200" s="84">
        <v>0.36909999999999998</v>
      </c>
      <c r="U200" s="84">
        <v>0.2409</v>
      </c>
      <c r="V200" s="84">
        <v>0.35639999999999999</v>
      </c>
      <c r="W200" s="84">
        <v>0.36630000000000001</v>
      </c>
      <c r="X200" s="84">
        <v>0.17399999999999999</v>
      </c>
      <c r="Y200" s="84">
        <v>0.20449999999999999</v>
      </c>
      <c r="Z200" s="84">
        <v>0.35699999999999998</v>
      </c>
      <c r="AA200" s="84">
        <v>0.33129999999999998</v>
      </c>
    </row>
    <row r="201" spans="1:27">
      <c r="A201" s="142"/>
      <c r="B201" s="142"/>
      <c r="C201" s="5">
        <v>8.2916666666666696</v>
      </c>
      <c r="D201" s="84">
        <v>0</v>
      </c>
      <c r="E201" s="84">
        <v>0</v>
      </c>
      <c r="F201" s="84">
        <v>0</v>
      </c>
      <c r="G201" s="84">
        <v>0</v>
      </c>
      <c r="H201" s="84">
        <v>0</v>
      </c>
      <c r="I201" s="84">
        <v>0</v>
      </c>
      <c r="J201" s="84">
        <v>6.5500000000000003E-2</v>
      </c>
      <c r="K201" s="84">
        <v>8.5900000000000004E-2</v>
      </c>
      <c r="L201" s="84">
        <v>0.1041</v>
      </c>
      <c r="M201" s="84">
        <v>7.0599999999999996E-2</v>
      </c>
      <c r="N201" s="84">
        <v>3.1699999999999999E-2</v>
      </c>
      <c r="O201" s="84">
        <v>7.1499999999999994E-2</v>
      </c>
      <c r="P201" s="84">
        <v>0.27929999999999999</v>
      </c>
      <c r="Q201" s="84">
        <v>0.32329999999999998</v>
      </c>
      <c r="R201" s="84">
        <v>8.9800000000000005E-2</v>
      </c>
      <c r="S201" s="84">
        <v>0.39729999999999999</v>
      </c>
      <c r="T201" s="84">
        <v>0.32329999999999998</v>
      </c>
      <c r="U201" s="84">
        <v>0.2321</v>
      </c>
      <c r="V201" s="84">
        <v>0.38519999999999999</v>
      </c>
      <c r="W201" s="84">
        <v>0.34239999999999998</v>
      </c>
      <c r="X201" s="84">
        <v>0.17530000000000001</v>
      </c>
      <c r="Y201" s="84">
        <v>0.19500000000000001</v>
      </c>
      <c r="Z201" s="84">
        <v>0.4516</v>
      </c>
      <c r="AA201" s="84">
        <v>0.37640000000000001</v>
      </c>
    </row>
    <row r="202" spans="1:27">
      <c r="A202" s="142"/>
      <c r="B202" s="142"/>
      <c r="C202" s="5">
        <v>8.3333333333333304</v>
      </c>
      <c r="D202" s="84">
        <v>0</v>
      </c>
      <c r="E202" s="84">
        <v>0</v>
      </c>
      <c r="F202" s="84">
        <v>0</v>
      </c>
      <c r="G202" s="84">
        <v>0</v>
      </c>
      <c r="H202" s="84">
        <v>0</v>
      </c>
      <c r="I202" s="84">
        <v>0</v>
      </c>
      <c r="J202" s="84">
        <v>0.3624</v>
      </c>
      <c r="K202" s="84">
        <v>0.44269999999999998</v>
      </c>
      <c r="L202" s="84">
        <v>0.3795</v>
      </c>
      <c r="M202" s="84">
        <v>0.43099999999999999</v>
      </c>
      <c r="N202" s="84">
        <v>0.37240000000000001</v>
      </c>
      <c r="O202" s="84">
        <v>0.39760000000000001</v>
      </c>
      <c r="P202" s="84">
        <v>0.24060000000000001</v>
      </c>
      <c r="Q202" s="84">
        <v>0.31830000000000003</v>
      </c>
      <c r="R202" s="84">
        <v>8.4599999999999995E-2</v>
      </c>
      <c r="S202" s="84">
        <v>0.37130000000000002</v>
      </c>
      <c r="T202" s="84">
        <v>0.31830000000000003</v>
      </c>
      <c r="U202" s="84">
        <v>0.21329999999999999</v>
      </c>
      <c r="V202" s="84">
        <v>0.26929999999999998</v>
      </c>
      <c r="W202" s="84">
        <v>0.30299999999999999</v>
      </c>
      <c r="X202" s="84">
        <v>0.13170000000000001</v>
      </c>
      <c r="Y202" s="84">
        <v>0.14660000000000001</v>
      </c>
      <c r="Z202" s="84">
        <v>0.42459999999999998</v>
      </c>
      <c r="AA202" s="84">
        <v>0.3337</v>
      </c>
    </row>
    <row r="203" spans="1:27">
      <c r="A203" s="142"/>
      <c r="B203" s="142"/>
      <c r="C203" s="5">
        <v>8.375</v>
      </c>
      <c r="D203" s="84">
        <v>0.10009999999999999</v>
      </c>
      <c r="E203" s="84">
        <v>0.1167</v>
      </c>
      <c r="F203" s="84">
        <v>9.4299999999999995E-2</v>
      </c>
      <c r="G203" s="84">
        <v>6.8199999999999997E-2</v>
      </c>
      <c r="H203" s="84">
        <v>0.17549999999999999</v>
      </c>
      <c r="I203" s="84">
        <v>0.1109</v>
      </c>
      <c r="J203" s="84">
        <v>0.59960000000000002</v>
      </c>
      <c r="K203" s="84">
        <v>0.7571</v>
      </c>
      <c r="L203" s="84">
        <v>0.66190000000000004</v>
      </c>
      <c r="M203" s="84">
        <v>0.67869999999999997</v>
      </c>
      <c r="N203" s="84">
        <v>0.66849999999999998</v>
      </c>
      <c r="O203" s="84">
        <v>0.67320000000000002</v>
      </c>
      <c r="P203" s="84">
        <v>0.2218</v>
      </c>
      <c r="Q203" s="84">
        <v>0.31380000000000002</v>
      </c>
      <c r="R203" s="84">
        <v>8.2699999999999996E-2</v>
      </c>
      <c r="S203" s="84">
        <v>0.36209999999999998</v>
      </c>
      <c r="T203" s="84">
        <v>0.31380000000000002</v>
      </c>
      <c r="U203" s="84">
        <v>0.2049</v>
      </c>
      <c r="V203" s="84">
        <v>0.18190000000000001</v>
      </c>
      <c r="W203" s="84">
        <v>0.2742</v>
      </c>
      <c r="X203" s="84">
        <v>9.5299999999999996E-2</v>
      </c>
      <c r="Y203" s="84">
        <v>0.1077</v>
      </c>
      <c r="Z203" s="84">
        <v>0.41449999999999998</v>
      </c>
      <c r="AA203" s="84">
        <v>0.30640000000000001</v>
      </c>
    </row>
    <row r="204" spans="1:27">
      <c r="A204" s="142"/>
      <c r="B204" s="142"/>
      <c r="C204" s="5">
        <v>8.4166666666666696</v>
      </c>
      <c r="D204" s="84">
        <v>0.46910000000000002</v>
      </c>
      <c r="E204" s="84">
        <v>0.40189999999999998</v>
      </c>
      <c r="F204" s="84">
        <v>0.28210000000000002</v>
      </c>
      <c r="G204" s="84">
        <v>0.27629999999999999</v>
      </c>
      <c r="H204" s="84">
        <v>0.85329999999999995</v>
      </c>
      <c r="I204" s="84">
        <v>0.45660000000000001</v>
      </c>
      <c r="J204" s="84">
        <v>0.71609999999999996</v>
      </c>
      <c r="K204" s="84">
        <v>0.85209999999999997</v>
      </c>
      <c r="L204" s="84">
        <v>0.80320000000000003</v>
      </c>
      <c r="M204" s="84">
        <v>0.77310000000000001</v>
      </c>
      <c r="N204" s="84">
        <v>0.86419999999999997</v>
      </c>
      <c r="O204" s="84">
        <v>0.80169999999999997</v>
      </c>
      <c r="P204" s="84">
        <v>0.18240000000000001</v>
      </c>
      <c r="Q204" s="84">
        <v>0.2477</v>
      </c>
      <c r="R204" s="84">
        <v>6.0499999999999998E-2</v>
      </c>
      <c r="S204" s="84">
        <v>0.26819999999999999</v>
      </c>
      <c r="T204" s="84">
        <v>0.2477</v>
      </c>
      <c r="U204" s="84">
        <v>0.15840000000000001</v>
      </c>
      <c r="V204" s="84">
        <v>9.8199999999999996E-2</v>
      </c>
      <c r="W204" s="84">
        <v>0.1661</v>
      </c>
      <c r="X204" s="84">
        <v>0.1077</v>
      </c>
      <c r="Y204" s="84">
        <v>0.10580000000000001</v>
      </c>
      <c r="Z204" s="84">
        <v>0.41820000000000002</v>
      </c>
      <c r="AA204" s="84">
        <v>0.2757</v>
      </c>
    </row>
    <row r="205" spans="1:27">
      <c r="A205" s="142"/>
      <c r="B205" s="142"/>
      <c r="C205" s="5">
        <v>8.4583333333333304</v>
      </c>
      <c r="D205" s="84">
        <v>0.59509999999999996</v>
      </c>
      <c r="E205" s="84">
        <v>0.67679999999999996</v>
      </c>
      <c r="F205" s="84">
        <v>0.42909999999999998</v>
      </c>
      <c r="G205" s="84">
        <v>0.4108</v>
      </c>
      <c r="H205" s="84">
        <v>0.80200000000000005</v>
      </c>
      <c r="I205" s="84">
        <v>0.58279999999999998</v>
      </c>
      <c r="J205" s="84">
        <v>0.76559999999999995</v>
      </c>
      <c r="K205" s="84">
        <v>0.82379999999999998</v>
      </c>
      <c r="L205" s="84">
        <v>0.7833</v>
      </c>
      <c r="M205" s="84">
        <v>0.79279999999999995</v>
      </c>
      <c r="N205" s="84">
        <v>0.81230000000000002</v>
      </c>
      <c r="O205" s="84">
        <v>0.79559999999999997</v>
      </c>
      <c r="P205" s="84">
        <v>0.17019999999999999</v>
      </c>
      <c r="Q205" s="84">
        <v>0.19919999999999999</v>
      </c>
      <c r="R205" s="84">
        <v>6.13E-2</v>
      </c>
      <c r="S205" s="84">
        <v>0.22900000000000001</v>
      </c>
      <c r="T205" s="84">
        <v>0.19919999999999999</v>
      </c>
      <c r="U205" s="84">
        <v>0.14169999999999999</v>
      </c>
      <c r="V205" s="84">
        <v>0.1074</v>
      </c>
      <c r="W205" s="84">
        <v>0.16320000000000001</v>
      </c>
      <c r="X205" s="84">
        <v>0.18809999999999999</v>
      </c>
      <c r="Y205" s="84">
        <v>0.16320000000000001</v>
      </c>
      <c r="Z205" s="84">
        <v>0.42380000000000001</v>
      </c>
      <c r="AA205" s="84">
        <v>0.29060000000000002</v>
      </c>
    </row>
    <row r="206" spans="1:27">
      <c r="A206" s="142"/>
      <c r="B206" s="142"/>
      <c r="C206" s="5">
        <v>8.5</v>
      </c>
      <c r="D206" s="84">
        <v>0.6946</v>
      </c>
      <c r="E206" s="84">
        <v>0.80369999999999997</v>
      </c>
      <c r="F206" s="84">
        <v>0.62439999999999996</v>
      </c>
      <c r="G206" s="84">
        <v>0.45540000000000003</v>
      </c>
      <c r="H206" s="84">
        <v>0.94030000000000002</v>
      </c>
      <c r="I206" s="84">
        <v>0.70369999999999999</v>
      </c>
      <c r="J206" s="84">
        <v>0.76549999999999996</v>
      </c>
      <c r="K206" s="84">
        <v>0.78300000000000003</v>
      </c>
      <c r="L206" s="84">
        <v>0.80869999999999997</v>
      </c>
      <c r="M206" s="84">
        <v>0.7742</v>
      </c>
      <c r="N206" s="84">
        <v>0.81489999999999996</v>
      </c>
      <c r="O206" s="84">
        <v>0.7893</v>
      </c>
      <c r="P206" s="84">
        <v>0.1716</v>
      </c>
      <c r="Q206" s="84">
        <v>0.193</v>
      </c>
      <c r="R206" s="84">
        <v>5.8099999999999999E-2</v>
      </c>
      <c r="S206" s="84">
        <v>0.2092</v>
      </c>
      <c r="T206" s="84">
        <v>0.193</v>
      </c>
      <c r="U206" s="84">
        <v>0.13619999999999999</v>
      </c>
      <c r="V206" s="84">
        <v>9.11E-2</v>
      </c>
      <c r="W206" s="84">
        <v>0.12690000000000001</v>
      </c>
      <c r="X206" s="84">
        <v>0.20880000000000001</v>
      </c>
      <c r="Y206" s="84">
        <v>0.21690000000000001</v>
      </c>
      <c r="Z206" s="84">
        <v>0.33760000000000001</v>
      </c>
      <c r="AA206" s="84">
        <v>0.24210000000000001</v>
      </c>
    </row>
    <row r="207" spans="1:27">
      <c r="A207" s="142"/>
      <c r="B207" s="142"/>
      <c r="C207" s="5">
        <v>8.5416666666666696</v>
      </c>
      <c r="D207" s="84">
        <v>0.68369999999999997</v>
      </c>
      <c r="E207" s="84">
        <v>0.81659999999999999</v>
      </c>
      <c r="F207" s="84">
        <v>0.4642</v>
      </c>
      <c r="G207" s="84">
        <v>0.5544</v>
      </c>
      <c r="H207" s="84">
        <v>0.87949999999999995</v>
      </c>
      <c r="I207" s="84">
        <v>0.67969999999999997</v>
      </c>
      <c r="J207" s="84">
        <v>0.76229999999999998</v>
      </c>
      <c r="K207" s="84">
        <v>0.79249999999999998</v>
      </c>
      <c r="L207" s="84">
        <v>0.79320000000000002</v>
      </c>
      <c r="M207" s="84">
        <v>0.77859999999999996</v>
      </c>
      <c r="N207" s="84">
        <v>0.80700000000000005</v>
      </c>
      <c r="O207" s="84">
        <v>0.78669999999999995</v>
      </c>
      <c r="P207" s="84">
        <v>0.17649999999999999</v>
      </c>
      <c r="Q207" s="84">
        <v>0.16009999999999999</v>
      </c>
      <c r="R207" s="84">
        <v>6.0199999999999997E-2</v>
      </c>
      <c r="S207" s="84">
        <v>0.15840000000000001</v>
      </c>
      <c r="T207" s="84">
        <v>0.16009999999999999</v>
      </c>
      <c r="U207" s="84">
        <v>0.1244</v>
      </c>
      <c r="V207" s="84">
        <v>0.1008</v>
      </c>
      <c r="W207" s="84">
        <v>0.11219999999999999</v>
      </c>
      <c r="X207" s="84">
        <v>0.22320000000000001</v>
      </c>
      <c r="Y207" s="84">
        <v>0.1996</v>
      </c>
      <c r="Z207" s="84">
        <v>0.308</v>
      </c>
      <c r="AA207" s="84">
        <v>0.22589999999999999</v>
      </c>
    </row>
    <row r="208" spans="1:27">
      <c r="A208" s="142"/>
      <c r="B208" s="142"/>
      <c r="C208" s="5">
        <v>8.5833333333333304</v>
      </c>
      <c r="D208" s="84">
        <v>0.7127</v>
      </c>
      <c r="E208" s="84">
        <v>0.84350000000000003</v>
      </c>
      <c r="F208" s="84">
        <v>0.63980000000000004</v>
      </c>
      <c r="G208" s="84">
        <v>0.68069999999999997</v>
      </c>
      <c r="H208" s="84">
        <v>0.95109999999999995</v>
      </c>
      <c r="I208" s="84">
        <v>0.76559999999999995</v>
      </c>
      <c r="J208" s="84">
        <v>0.75870000000000004</v>
      </c>
      <c r="K208" s="84">
        <v>0.80810000000000004</v>
      </c>
      <c r="L208" s="84">
        <v>0.7944</v>
      </c>
      <c r="M208" s="84">
        <v>0.76949999999999996</v>
      </c>
      <c r="N208" s="84">
        <v>0.81779999999999997</v>
      </c>
      <c r="O208" s="84">
        <v>0.78969999999999996</v>
      </c>
      <c r="P208" s="84">
        <v>0.19009999999999999</v>
      </c>
      <c r="Q208" s="84">
        <v>0.16489999999999999</v>
      </c>
      <c r="R208" s="84">
        <v>5.74E-2</v>
      </c>
      <c r="S208" s="84">
        <v>0.1421</v>
      </c>
      <c r="T208" s="84">
        <v>0.16489999999999999</v>
      </c>
      <c r="U208" s="84">
        <v>0.1244</v>
      </c>
      <c r="V208" s="84">
        <v>0.11269999999999999</v>
      </c>
      <c r="W208" s="84">
        <v>0.1343</v>
      </c>
      <c r="X208" s="84">
        <v>0.34499999999999997</v>
      </c>
      <c r="Y208" s="84">
        <v>0.2324</v>
      </c>
      <c r="Z208" s="84">
        <v>0.34689999999999999</v>
      </c>
      <c r="AA208" s="84">
        <v>0.2671</v>
      </c>
    </row>
    <row r="209" spans="1:27">
      <c r="A209" s="142"/>
      <c r="B209" s="142"/>
      <c r="C209" s="5">
        <v>8.625</v>
      </c>
      <c r="D209" s="84">
        <v>0.70099999999999996</v>
      </c>
      <c r="E209" s="84">
        <v>0.77249999999999996</v>
      </c>
      <c r="F209" s="84">
        <v>0.62350000000000005</v>
      </c>
      <c r="G209" s="84">
        <v>0.54549999999999998</v>
      </c>
      <c r="H209" s="84">
        <v>0.89829999999999999</v>
      </c>
      <c r="I209" s="84">
        <v>0.70820000000000005</v>
      </c>
      <c r="J209" s="84">
        <v>0.75539999999999996</v>
      </c>
      <c r="K209" s="84">
        <v>0.82199999999999995</v>
      </c>
      <c r="L209" s="84">
        <v>0.74450000000000005</v>
      </c>
      <c r="M209" s="84">
        <v>0.80820000000000003</v>
      </c>
      <c r="N209" s="84">
        <v>0.84199999999999997</v>
      </c>
      <c r="O209" s="84">
        <v>0.7944</v>
      </c>
      <c r="P209" s="84">
        <v>0.20050000000000001</v>
      </c>
      <c r="Q209" s="84">
        <v>0.1719</v>
      </c>
      <c r="R209" s="84">
        <v>6.5100000000000005E-2</v>
      </c>
      <c r="S209" s="84">
        <v>0.15690000000000001</v>
      </c>
      <c r="T209" s="84">
        <v>0.1719</v>
      </c>
      <c r="U209" s="84">
        <v>0.13420000000000001</v>
      </c>
      <c r="V209" s="84">
        <v>0.1535</v>
      </c>
      <c r="W209" s="84">
        <v>0.15110000000000001</v>
      </c>
      <c r="X209" s="84">
        <v>0.51800000000000002</v>
      </c>
      <c r="Y209" s="84">
        <v>0.36859999999999998</v>
      </c>
      <c r="Z209" s="84">
        <v>0.37359999999999999</v>
      </c>
      <c r="AA209" s="84">
        <v>0.31480000000000002</v>
      </c>
    </row>
    <row r="210" spans="1:27">
      <c r="A210" s="142"/>
      <c r="B210" s="142"/>
      <c r="C210" s="5">
        <v>8.6666666666666696</v>
      </c>
      <c r="D210" s="84">
        <v>0.6482</v>
      </c>
      <c r="E210" s="84">
        <v>0.78900000000000003</v>
      </c>
      <c r="F210" s="84">
        <v>0.48809999999999998</v>
      </c>
      <c r="G210" s="84">
        <v>0.54949999999999999</v>
      </c>
      <c r="H210" s="84">
        <v>0.91410000000000002</v>
      </c>
      <c r="I210" s="84">
        <v>0.67779999999999996</v>
      </c>
      <c r="J210" s="84">
        <v>0.71120000000000005</v>
      </c>
      <c r="K210" s="84">
        <v>0.82040000000000002</v>
      </c>
      <c r="L210" s="84">
        <v>0.76800000000000002</v>
      </c>
      <c r="M210" s="84">
        <v>0.77090000000000003</v>
      </c>
      <c r="N210" s="84">
        <v>0.85629999999999995</v>
      </c>
      <c r="O210" s="84">
        <v>0.78539999999999999</v>
      </c>
      <c r="P210" s="84">
        <v>0.17680000000000001</v>
      </c>
      <c r="Q210" s="84">
        <v>0.1585</v>
      </c>
      <c r="R210" s="84">
        <v>5.7799999999999997E-2</v>
      </c>
      <c r="S210" s="84">
        <v>0.14480000000000001</v>
      </c>
      <c r="T210" s="84">
        <v>0.1585</v>
      </c>
      <c r="U210" s="84">
        <v>0.1206</v>
      </c>
      <c r="V210" s="84">
        <v>0.15179999999999999</v>
      </c>
      <c r="W210" s="84">
        <v>0.15160000000000001</v>
      </c>
      <c r="X210" s="84">
        <v>0.4919</v>
      </c>
      <c r="Y210" s="84">
        <v>0.39850000000000002</v>
      </c>
      <c r="Z210" s="84">
        <v>0.34050000000000002</v>
      </c>
      <c r="AA210" s="84">
        <v>0.2964</v>
      </c>
    </row>
    <row r="211" spans="1:27">
      <c r="A211" s="142"/>
      <c r="B211" s="142"/>
      <c r="C211" s="5">
        <v>8.7083333333333304</v>
      </c>
      <c r="D211" s="84">
        <v>0.503</v>
      </c>
      <c r="E211" s="84">
        <v>0.63290000000000002</v>
      </c>
      <c r="F211" s="84">
        <v>0.23280000000000001</v>
      </c>
      <c r="G211" s="84">
        <v>0.44230000000000003</v>
      </c>
      <c r="H211" s="84">
        <v>0.81950000000000001</v>
      </c>
      <c r="I211" s="84">
        <v>0.52610000000000001</v>
      </c>
      <c r="J211" s="84">
        <v>0.62239999999999995</v>
      </c>
      <c r="K211" s="84">
        <v>0.72889999999999999</v>
      </c>
      <c r="L211" s="84">
        <v>0.62050000000000005</v>
      </c>
      <c r="M211" s="84">
        <v>0.70389999999999997</v>
      </c>
      <c r="N211" s="84">
        <v>0.77300000000000002</v>
      </c>
      <c r="O211" s="84">
        <v>0.68969999999999998</v>
      </c>
      <c r="P211" s="84">
        <v>0.19639999999999999</v>
      </c>
      <c r="Q211" s="84">
        <v>0.15540000000000001</v>
      </c>
      <c r="R211" s="84">
        <v>6.6000000000000003E-2</v>
      </c>
      <c r="S211" s="84">
        <v>0.1522</v>
      </c>
      <c r="T211" s="84">
        <v>0.15540000000000001</v>
      </c>
      <c r="U211" s="84">
        <v>0.1305</v>
      </c>
      <c r="V211" s="84">
        <v>0.1411</v>
      </c>
      <c r="W211" s="84">
        <v>0.14560000000000001</v>
      </c>
      <c r="X211" s="84">
        <v>0.31540000000000001</v>
      </c>
      <c r="Y211" s="84">
        <v>0.25690000000000002</v>
      </c>
      <c r="Z211" s="84">
        <v>0.29060000000000002</v>
      </c>
      <c r="AA211" s="84">
        <v>0.24229999999999999</v>
      </c>
    </row>
    <row r="212" spans="1:27">
      <c r="A212" s="142"/>
      <c r="B212" s="142"/>
      <c r="C212" s="5">
        <v>8.75</v>
      </c>
      <c r="D212" s="84">
        <v>0.13189999999999999</v>
      </c>
      <c r="E212" s="84">
        <v>0.27529999999999999</v>
      </c>
      <c r="F212" s="84">
        <v>0</v>
      </c>
      <c r="G212" s="84">
        <v>0.10340000000000001</v>
      </c>
      <c r="H212" s="84">
        <v>0.57030000000000003</v>
      </c>
      <c r="I212" s="84">
        <v>0.2162</v>
      </c>
      <c r="J212" s="84">
        <v>0.34689999999999999</v>
      </c>
      <c r="K212" s="84">
        <v>0.46729999999999999</v>
      </c>
      <c r="L212" s="84">
        <v>0.23699999999999999</v>
      </c>
      <c r="M212" s="84">
        <v>0.41049999999999998</v>
      </c>
      <c r="N212" s="84">
        <v>0.56430000000000002</v>
      </c>
      <c r="O212" s="84">
        <v>0.4052</v>
      </c>
      <c r="P212" s="84">
        <v>0.214</v>
      </c>
      <c r="Q212" s="84">
        <v>0.16489999999999999</v>
      </c>
      <c r="R212" s="84">
        <v>6.0600000000000001E-2</v>
      </c>
      <c r="S212" s="84">
        <v>0.17449999999999999</v>
      </c>
      <c r="T212" s="84">
        <v>0.16489999999999999</v>
      </c>
      <c r="U212" s="84">
        <v>0.1389</v>
      </c>
      <c r="V212" s="84">
        <v>0.16300000000000001</v>
      </c>
      <c r="W212" s="84">
        <v>0.16889999999999999</v>
      </c>
      <c r="X212" s="84">
        <v>0.32919999999999999</v>
      </c>
      <c r="Y212" s="84">
        <v>0.30990000000000001</v>
      </c>
      <c r="Z212" s="84">
        <v>0.29820000000000002</v>
      </c>
      <c r="AA212" s="84">
        <v>0.25779999999999997</v>
      </c>
    </row>
    <row r="213" spans="1:27">
      <c r="A213" s="142"/>
      <c r="B213" s="142"/>
      <c r="C213" s="5">
        <v>8.7916666666666696</v>
      </c>
      <c r="D213" s="84">
        <v>0</v>
      </c>
      <c r="E213" s="84">
        <v>0</v>
      </c>
      <c r="F213" s="84">
        <v>0</v>
      </c>
      <c r="G213" s="84">
        <v>0</v>
      </c>
      <c r="H213" s="84">
        <v>0</v>
      </c>
      <c r="I213" s="84">
        <v>0</v>
      </c>
      <c r="J213" s="84">
        <v>2.4400000000000002E-2</v>
      </c>
      <c r="K213" s="84">
        <v>3.6900000000000002E-2</v>
      </c>
      <c r="L213" s="84">
        <v>3.5000000000000001E-3</v>
      </c>
      <c r="M213" s="84">
        <v>2.6700000000000002E-2</v>
      </c>
      <c r="N213" s="84">
        <v>3.4500000000000003E-2</v>
      </c>
      <c r="O213" s="84">
        <v>2.52E-2</v>
      </c>
      <c r="P213" s="84">
        <v>0.23860000000000001</v>
      </c>
      <c r="Q213" s="84">
        <v>0.20599999999999999</v>
      </c>
      <c r="R213" s="84">
        <v>6.93E-2</v>
      </c>
      <c r="S213" s="84">
        <v>0.21870000000000001</v>
      </c>
      <c r="T213" s="84">
        <v>0.20599999999999999</v>
      </c>
      <c r="U213" s="84">
        <v>0.16300000000000001</v>
      </c>
      <c r="V213" s="84">
        <v>0.20019999999999999</v>
      </c>
      <c r="W213" s="84">
        <v>0.19719999999999999</v>
      </c>
      <c r="X213" s="84">
        <v>0.29149999999999998</v>
      </c>
      <c r="Y213" s="84">
        <v>0.33600000000000002</v>
      </c>
      <c r="Z213" s="84">
        <v>0.3629</v>
      </c>
      <c r="AA213" s="84">
        <v>0.29770000000000002</v>
      </c>
    </row>
    <row r="214" spans="1:27">
      <c r="A214" s="142"/>
      <c r="B214" s="142"/>
      <c r="C214" s="5">
        <v>8.8333333333333304</v>
      </c>
      <c r="D214" s="84">
        <v>0</v>
      </c>
      <c r="E214" s="84">
        <v>0</v>
      </c>
      <c r="F214" s="84">
        <v>0</v>
      </c>
      <c r="G214" s="84">
        <v>0</v>
      </c>
      <c r="H214" s="84">
        <v>0</v>
      </c>
      <c r="I214" s="84">
        <v>0</v>
      </c>
      <c r="J214" s="84">
        <v>0</v>
      </c>
      <c r="K214" s="84">
        <v>0</v>
      </c>
      <c r="L214" s="84">
        <v>0</v>
      </c>
      <c r="M214" s="84">
        <v>0</v>
      </c>
      <c r="N214" s="84">
        <v>0</v>
      </c>
      <c r="O214" s="84">
        <v>0</v>
      </c>
      <c r="P214" s="84">
        <v>0.29759999999999998</v>
      </c>
      <c r="Q214" s="84">
        <v>0.3231</v>
      </c>
      <c r="R214" s="84">
        <v>9.5600000000000004E-2</v>
      </c>
      <c r="S214" s="84">
        <v>0.32219999999999999</v>
      </c>
      <c r="T214" s="84">
        <v>0.3231</v>
      </c>
      <c r="U214" s="84">
        <v>0.22459999999999999</v>
      </c>
      <c r="V214" s="84">
        <v>0.25009999999999999</v>
      </c>
      <c r="W214" s="84">
        <v>0.2132</v>
      </c>
      <c r="X214" s="84">
        <v>0.25219999999999998</v>
      </c>
      <c r="Y214" s="84">
        <v>0.35959999999999998</v>
      </c>
      <c r="Z214" s="84">
        <v>0.49459999999999998</v>
      </c>
      <c r="AA214" s="84">
        <v>0.36969999999999997</v>
      </c>
    </row>
    <row r="215" spans="1:27">
      <c r="A215" s="142"/>
      <c r="B215" s="142"/>
      <c r="C215" s="5">
        <v>8.875</v>
      </c>
      <c r="D215" s="84">
        <v>0</v>
      </c>
      <c r="E215" s="84">
        <v>0</v>
      </c>
      <c r="F215" s="84">
        <v>0</v>
      </c>
      <c r="G215" s="84">
        <v>0</v>
      </c>
      <c r="H215" s="84">
        <v>0</v>
      </c>
      <c r="I215" s="84">
        <v>0</v>
      </c>
      <c r="J215" s="84">
        <v>0</v>
      </c>
      <c r="K215" s="84">
        <v>0</v>
      </c>
      <c r="L215" s="84">
        <v>0</v>
      </c>
      <c r="M215" s="84">
        <v>0</v>
      </c>
      <c r="N215" s="84">
        <v>0</v>
      </c>
      <c r="O215" s="84">
        <v>0</v>
      </c>
      <c r="P215" s="84">
        <v>0.37240000000000001</v>
      </c>
      <c r="Q215" s="84">
        <v>0.4647</v>
      </c>
      <c r="R215" s="84">
        <v>0.13589999999999999</v>
      </c>
      <c r="S215" s="84">
        <v>0.46239999999999998</v>
      </c>
      <c r="T215" s="84">
        <v>0.4647</v>
      </c>
      <c r="U215" s="84">
        <v>0.30649999999999999</v>
      </c>
      <c r="V215" s="84">
        <v>0.311</v>
      </c>
      <c r="W215" s="84">
        <v>0.23069999999999999</v>
      </c>
      <c r="X215" s="84">
        <v>0.2107</v>
      </c>
      <c r="Y215" s="84">
        <v>0.3488</v>
      </c>
      <c r="Z215" s="84">
        <v>0.6038</v>
      </c>
      <c r="AA215" s="84">
        <v>0.43020000000000003</v>
      </c>
    </row>
    <row r="216" spans="1:27">
      <c r="A216" s="142"/>
      <c r="B216" s="142"/>
      <c r="C216" s="5">
        <v>8.9166666666666696</v>
      </c>
      <c r="D216" s="84">
        <v>0</v>
      </c>
      <c r="E216" s="84">
        <v>0</v>
      </c>
      <c r="F216" s="84">
        <v>0</v>
      </c>
      <c r="G216" s="84">
        <v>0</v>
      </c>
      <c r="H216" s="84">
        <v>0</v>
      </c>
      <c r="I216" s="84">
        <v>0</v>
      </c>
      <c r="J216" s="84">
        <v>0</v>
      </c>
      <c r="K216" s="84">
        <v>0</v>
      </c>
      <c r="L216" s="84">
        <v>0</v>
      </c>
      <c r="M216" s="84">
        <v>0</v>
      </c>
      <c r="N216" s="84">
        <v>0</v>
      </c>
      <c r="O216" s="84">
        <v>0</v>
      </c>
      <c r="P216" s="84">
        <v>0.38090000000000002</v>
      </c>
      <c r="Q216" s="84">
        <v>0.54630000000000001</v>
      </c>
      <c r="R216" s="84">
        <v>0.1278</v>
      </c>
      <c r="S216" s="84">
        <v>0.47410000000000002</v>
      </c>
      <c r="T216" s="84">
        <v>0.54630000000000001</v>
      </c>
      <c r="U216" s="84">
        <v>0.31769999999999998</v>
      </c>
      <c r="V216" s="84">
        <v>0.36870000000000003</v>
      </c>
      <c r="W216" s="84">
        <v>0.29520000000000002</v>
      </c>
      <c r="X216" s="84">
        <v>0.24390000000000001</v>
      </c>
      <c r="Y216" s="84">
        <v>0.28739999999999999</v>
      </c>
      <c r="Z216" s="84">
        <v>0.68059999999999998</v>
      </c>
      <c r="AA216" s="84">
        <v>0.4909</v>
      </c>
    </row>
    <row r="217" spans="1:27">
      <c r="A217" s="142"/>
      <c r="B217" s="142"/>
      <c r="C217" s="5">
        <v>8.9583333333333304</v>
      </c>
      <c r="D217" s="84">
        <v>0</v>
      </c>
      <c r="E217" s="84">
        <v>0</v>
      </c>
      <c r="F217" s="84">
        <v>0</v>
      </c>
      <c r="G217" s="84">
        <v>0</v>
      </c>
      <c r="H217" s="84">
        <v>0</v>
      </c>
      <c r="I217" s="84">
        <v>0</v>
      </c>
      <c r="J217" s="84">
        <v>0</v>
      </c>
      <c r="K217" s="84">
        <v>0</v>
      </c>
      <c r="L217" s="84">
        <v>0</v>
      </c>
      <c r="M217" s="84">
        <v>0</v>
      </c>
      <c r="N217" s="84">
        <v>0</v>
      </c>
      <c r="O217" s="84">
        <v>0</v>
      </c>
      <c r="P217" s="84">
        <v>0.3639</v>
      </c>
      <c r="Q217" s="84">
        <v>0.59079999999999999</v>
      </c>
      <c r="R217" s="84">
        <v>0.1177</v>
      </c>
      <c r="S217" s="84">
        <v>0.47589999999999999</v>
      </c>
      <c r="T217" s="84">
        <v>0.59079999999999999</v>
      </c>
      <c r="U217" s="84">
        <v>0.3145</v>
      </c>
      <c r="V217" s="84">
        <v>0.379</v>
      </c>
      <c r="W217" s="84">
        <v>0.23669999999999999</v>
      </c>
      <c r="X217" s="84">
        <v>0.17</v>
      </c>
      <c r="Y217" s="84">
        <v>0.21229999999999999</v>
      </c>
      <c r="Z217" s="84">
        <v>0.71209999999999996</v>
      </c>
      <c r="AA217" s="84">
        <v>0.4829</v>
      </c>
    </row>
    <row r="218" spans="1:27">
      <c r="A218" s="142"/>
      <c r="B218" s="142"/>
      <c r="C218" s="5">
        <v>9</v>
      </c>
      <c r="D218" s="84">
        <v>0</v>
      </c>
      <c r="E218" s="84">
        <v>0</v>
      </c>
      <c r="F218" s="84">
        <v>0</v>
      </c>
      <c r="G218" s="84">
        <v>0</v>
      </c>
      <c r="H218" s="84">
        <v>0</v>
      </c>
      <c r="I218" s="84">
        <v>0</v>
      </c>
      <c r="J218" s="84">
        <v>0</v>
      </c>
      <c r="K218" s="84">
        <v>0</v>
      </c>
      <c r="L218" s="84">
        <v>0</v>
      </c>
      <c r="M218" s="84">
        <v>0</v>
      </c>
      <c r="N218" s="84">
        <v>0</v>
      </c>
      <c r="O218" s="84">
        <v>0</v>
      </c>
      <c r="P218" s="84">
        <v>0.3795</v>
      </c>
      <c r="Q218" s="84">
        <v>0.62180000000000002</v>
      </c>
      <c r="R218" s="84">
        <v>0.12139999999999999</v>
      </c>
      <c r="S218" s="84">
        <v>0.49009999999999998</v>
      </c>
      <c r="T218" s="84">
        <v>0.62180000000000002</v>
      </c>
      <c r="U218" s="84">
        <v>0.32690000000000002</v>
      </c>
      <c r="V218" s="84">
        <v>0.34379999999999999</v>
      </c>
      <c r="W218" s="84">
        <v>0.20150000000000001</v>
      </c>
      <c r="X218" s="84">
        <v>0.11509999999999999</v>
      </c>
      <c r="Y218" s="84">
        <v>0.18659999999999999</v>
      </c>
      <c r="Z218" s="84">
        <v>0.62190000000000001</v>
      </c>
      <c r="AA218" s="84">
        <v>0.41820000000000002</v>
      </c>
    </row>
    <row r="219" spans="1:27">
      <c r="A219" s="142" t="s">
        <v>81</v>
      </c>
      <c r="B219" s="142"/>
      <c r="C219" s="39">
        <v>9.0416666666666696</v>
      </c>
      <c r="D219" s="95">
        <v>0</v>
      </c>
      <c r="E219" s="95">
        <v>0</v>
      </c>
      <c r="F219" s="95">
        <v>0</v>
      </c>
      <c r="G219" s="95">
        <v>0</v>
      </c>
      <c r="H219" s="95">
        <v>0</v>
      </c>
      <c r="I219" s="95">
        <v>0</v>
      </c>
      <c r="J219" s="95">
        <v>0</v>
      </c>
      <c r="K219" s="95">
        <v>0</v>
      </c>
      <c r="L219" s="95">
        <v>0</v>
      </c>
      <c r="M219" s="95">
        <v>0</v>
      </c>
      <c r="N219" s="95">
        <v>0</v>
      </c>
      <c r="O219" s="95">
        <v>0</v>
      </c>
      <c r="P219" s="95">
        <v>0.46389999999999998</v>
      </c>
      <c r="Q219" s="95">
        <v>0.66500000000000004</v>
      </c>
      <c r="R219" s="95">
        <v>0.1573</v>
      </c>
      <c r="S219" s="95">
        <v>0.64590000000000003</v>
      </c>
      <c r="T219" s="95">
        <v>0.66500000000000004</v>
      </c>
      <c r="U219" s="95">
        <v>0.40110000000000001</v>
      </c>
      <c r="V219" s="95">
        <v>0.22289999999999999</v>
      </c>
      <c r="W219" s="95">
        <v>0.15160000000000001</v>
      </c>
      <c r="X219" s="95">
        <v>7.7399999999999997E-2</v>
      </c>
      <c r="Y219" s="95">
        <v>0.14130000000000001</v>
      </c>
      <c r="Z219" s="95">
        <v>0.65669999999999995</v>
      </c>
      <c r="AA219" s="95">
        <v>0.40439999999999998</v>
      </c>
    </row>
    <row r="220" spans="1:27">
      <c r="A220" s="142"/>
      <c r="B220" s="142"/>
      <c r="C220" s="39">
        <v>9.0833333333333304</v>
      </c>
      <c r="D220" s="95">
        <v>0</v>
      </c>
      <c r="E220" s="95">
        <v>0</v>
      </c>
      <c r="F220" s="95">
        <v>0</v>
      </c>
      <c r="G220" s="95">
        <v>0</v>
      </c>
      <c r="H220" s="95">
        <v>0</v>
      </c>
      <c r="I220" s="95">
        <v>0</v>
      </c>
      <c r="J220" s="95">
        <v>0</v>
      </c>
      <c r="K220" s="95">
        <v>0</v>
      </c>
      <c r="L220" s="95">
        <v>0</v>
      </c>
      <c r="M220" s="95">
        <v>0</v>
      </c>
      <c r="N220" s="95">
        <v>0</v>
      </c>
      <c r="O220" s="95">
        <v>0</v>
      </c>
      <c r="P220" s="95">
        <v>0.45300000000000001</v>
      </c>
      <c r="Q220" s="95">
        <v>0.64970000000000006</v>
      </c>
      <c r="R220" s="95">
        <v>0.15440000000000001</v>
      </c>
      <c r="S220" s="95">
        <v>0.61060000000000003</v>
      </c>
      <c r="T220" s="95">
        <v>0.64970000000000006</v>
      </c>
      <c r="U220" s="95">
        <v>0.3881</v>
      </c>
      <c r="V220" s="95">
        <v>0.23419999999999999</v>
      </c>
      <c r="W220" s="95">
        <v>0.17979999999999999</v>
      </c>
      <c r="X220" s="95">
        <v>9.1300000000000006E-2</v>
      </c>
      <c r="Y220" s="95">
        <v>0.13059999999999999</v>
      </c>
      <c r="Z220" s="95">
        <v>0.5635</v>
      </c>
      <c r="AA220" s="95">
        <v>0.3664</v>
      </c>
    </row>
    <row r="221" spans="1:27">
      <c r="A221" s="142"/>
      <c r="B221" s="142"/>
      <c r="C221" s="39">
        <v>9.125</v>
      </c>
      <c r="D221" s="95">
        <v>0</v>
      </c>
      <c r="E221" s="95">
        <v>0</v>
      </c>
      <c r="F221" s="95">
        <v>0</v>
      </c>
      <c r="G221" s="95">
        <v>0</v>
      </c>
      <c r="H221" s="95">
        <v>0</v>
      </c>
      <c r="I221" s="95">
        <v>0</v>
      </c>
      <c r="J221" s="95">
        <v>0</v>
      </c>
      <c r="K221" s="95">
        <v>0</v>
      </c>
      <c r="L221" s="95">
        <v>0</v>
      </c>
      <c r="M221" s="95">
        <v>0</v>
      </c>
      <c r="N221" s="95">
        <v>0</v>
      </c>
      <c r="O221" s="95">
        <v>0</v>
      </c>
      <c r="P221" s="95">
        <v>0.40450000000000003</v>
      </c>
      <c r="Q221" s="95">
        <v>0.57699999999999996</v>
      </c>
      <c r="R221" s="95">
        <v>0.1431</v>
      </c>
      <c r="S221" s="95">
        <v>0.56979999999999997</v>
      </c>
      <c r="T221" s="95">
        <v>0.57699999999999996</v>
      </c>
      <c r="U221" s="95">
        <v>0.35310000000000002</v>
      </c>
      <c r="V221" s="95">
        <v>0.20669999999999999</v>
      </c>
      <c r="W221" s="95">
        <v>0.23019999999999999</v>
      </c>
      <c r="X221" s="95">
        <v>0.1018</v>
      </c>
      <c r="Y221" s="95">
        <v>0.12139999999999999</v>
      </c>
      <c r="Z221" s="95">
        <v>0.53010000000000002</v>
      </c>
      <c r="AA221" s="95">
        <v>0.35870000000000002</v>
      </c>
    </row>
    <row r="222" spans="1:27">
      <c r="A222" s="142"/>
      <c r="B222" s="142"/>
      <c r="C222" s="39">
        <v>9.1666666666666696</v>
      </c>
      <c r="D222" s="95">
        <v>0</v>
      </c>
      <c r="E222" s="95">
        <v>0</v>
      </c>
      <c r="F222" s="95">
        <v>0</v>
      </c>
      <c r="G222" s="95">
        <v>0</v>
      </c>
      <c r="H222" s="95">
        <v>0</v>
      </c>
      <c r="I222" s="95">
        <v>0</v>
      </c>
      <c r="J222" s="95">
        <v>0</v>
      </c>
      <c r="K222" s="95">
        <v>0</v>
      </c>
      <c r="L222" s="95">
        <v>0</v>
      </c>
      <c r="M222" s="95">
        <v>0</v>
      </c>
      <c r="N222" s="95">
        <v>0</v>
      </c>
      <c r="O222" s="95">
        <v>0</v>
      </c>
      <c r="P222" s="95">
        <v>0.40749999999999997</v>
      </c>
      <c r="Q222" s="95">
        <v>0.56879999999999997</v>
      </c>
      <c r="R222" s="95">
        <v>0.13639999999999999</v>
      </c>
      <c r="S222" s="95">
        <v>0.56940000000000002</v>
      </c>
      <c r="T222" s="95">
        <v>0.56879999999999997</v>
      </c>
      <c r="U222" s="95">
        <v>0.35020000000000001</v>
      </c>
      <c r="V222" s="95">
        <v>0.1807</v>
      </c>
      <c r="W222" s="95">
        <v>0.3049</v>
      </c>
      <c r="X222" s="95">
        <v>0.12570000000000001</v>
      </c>
      <c r="Y222" s="95">
        <v>0.13320000000000001</v>
      </c>
      <c r="Z222" s="95">
        <v>0.52059999999999995</v>
      </c>
      <c r="AA222" s="95">
        <v>0.37109999999999999</v>
      </c>
    </row>
    <row r="223" spans="1:27">
      <c r="A223" s="142"/>
      <c r="B223" s="142"/>
      <c r="C223" s="39">
        <v>9.2083333333333304</v>
      </c>
      <c r="D223" s="95">
        <v>0</v>
      </c>
      <c r="E223" s="95">
        <v>0</v>
      </c>
      <c r="F223" s="95">
        <v>0</v>
      </c>
      <c r="G223" s="95">
        <v>0</v>
      </c>
      <c r="H223" s="95">
        <v>0</v>
      </c>
      <c r="I223" s="95">
        <v>0</v>
      </c>
      <c r="J223" s="95">
        <v>0</v>
      </c>
      <c r="K223" s="95">
        <v>0</v>
      </c>
      <c r="L223" s="95">
        <v>0</v>
      </c>
      <c r="M223" s="95">
        <v>0</v>
      </c>
      <c r="N223" s="95">
        <v>0</v>
      </c>
      <c r="O223" s="95">
        <v>0</v>
      </c>
      <c r="P223" s="95">
        <v>0.38229999999999997</v>
      </c>
      <c r="Q223" s="95">
        <v>0.53249999999999997</v>
      </c>
      <c r="R223" s="95">
        <v>0.1333</v>
      </c>
      <c r="S223" s="95">
        <v>0.51290000000000002</v>
      </c>
      <c r="T223" s="95">
        <v>0.53249999999999997</v>
      </c>
      <c r="U223" s="95">
        <v>0.32629999999999998</v>
      </c>
      <c r="V223" s="95">
        <v>0.15679999999999999</v>
      </c>
      <c r="W223" s="95">
        <v>0.38819999999999999</v>
      </c>
      <c r="X223" s="95">
        <v>0.1754</v>
      </c>
      <c r="Y223" s="95">
        <v>0.18529999999999999</v>
      </c>
      <c r="Z223" s="95">
        <v>0.4783</v>
      </c>
      <c r="AA223" s="95">
        <v>0.374</v>
      </c>
    </row>
    <row r="224" spans="1:27">
      <c r="A224" s="142"/>
      <c r="B224" s="142"/>
      <c r="C224" s="39">
        <v>9.25</v>
      </c>
      <c r="D224" s="95">
        <v>0</v>
      </c>
      <c r="E224" s="95">
        <v>0</v>
      </c>
      <c r="F224" s="95">
        <v>0</v>
      </c>
      <c r="G224" s="95">
        <v>0</v>
      </c>
      <c r="H224" s="95">
        <v>0</v>
      </c>
      <c r="I224" s="95">
        <v>0</v>
      </c>
      <c r="J224" s="95">
        <v>0</v>
      </c>
      <c r="K224" s="95">
        <v>0</v>
      </c>
      <c r="L224" s="95">
        <v>0</v>
      </c>
      <c r="M224" s="95">
        <v>0</v>
      </c>
      <c r="N224" s="95">
        <v>0</v>
      </c>
      <c r="O224" s="95">
        <v>0</v>
      </c>
      <c r="P224" s="95">
        <v>0.3291</v>
      </c>
      <c r="Q224" s="95">
        <v>0.4451</v>
      </c>
      <c r="R224" s="95">
        <v>0.1138</v>
      </c>
      <c r="S224" s="95">
        <v>0.48659999999999998</v>
      </c>
      <c r="T224" s="95">
        <v>0.4451</v>
      </c>
      <c r="U224" s="95">
        <v>0.28789999999999999</v>
      </c>
      <c r="V224" s="95">
        <v>0.16600000000000001</v>
      </c>
      <c r="W224" s="95">
        <v>0.43619999999999998</v>
      </c>
      <c r="X224" s="95">
        <v>0.20780000000000001</v>
      </c>
      <c r="Y224" s="95">
        <v>0.17299999999999999</v>
      </c>
      <c r="Z224" s="95">
        <v>0.43859999999999999</v>
      </c>
      <c r="AA224" s="95">
        <v>0.36909999999999998</v>
      </c>
    </row>
    <row r="225" spans="1:27">
      <c r="A225" s="142"/>
      <c r="B225" s="142"/>
      <c r="C225" s="39">
        <v>9.2916666666666696</v>
      </c>
      <c r="D225" s="95">
        <v>0</v>
      </c>
      <c r="E225" s="95">
        <v>0</v>
      </c>
      <c r="F225" s="95">
        <v>0</v>
      </c>
      <c r="G225" s="95">
        <v>0</v>
      </c>
      <c r="H225" s="95">
        <v>0</v>
      </c>
      <c r="I225" s="95">
        <v>0</v>
      </c>
      <c r="J225" s="95">
        <v>6.4999999999999997E-3</v>
      </c>
      <c r="K225" s="95">
        <v>3.8999999999999998E-3</v>
      </c>
      <c r="L225" s="95">
        <v>1.23E-2</v>
      </c>
      <c r="M225" s="95">
        <v>3.5999999999999999E-3</v>
      </c>
      <c r="N225" s="95">
        <v>0</v>
      </c>
      <c r="O225" s="95">
        <v>5.3E-3</v>
      </c>
      <c r="P225" s="95">
        <v>0.32769999999999999</v>
      </c>
      <c r="Q225" s="95">
        <v>0.4047</v>
      </c>
      <c r="R225" s="95">
        <v>0.1053</v>
      </c>
      <c r="S225" s="95">
        <v>0.46829999999999999</v>
      </c>
      <c r="T225" s="95">
        <v>0.4047</v>
      </c>
      <c r="U225" s="95">
        <v>0.2757</v>
      </c>
      <c r="V225" s="95">
        <v>0.20369999999999999</v>
      </c>
      <c r="W225" s="95">
        <v>0.44950000000000001</v>
      </c>
      <c r="X225" s="95">
        <v>0.2485</v>
      </c>
      <c r="Y225" s="95">
        <v>0.16500000000000001</v>
      </c>
      <c r="Z225" s="95">
        <v>0.42059999999999997</v>
      </c>
      <c r="AA225" s="95">
        <v>0.37159999999999999</v>
      </c>
    </row>
    <row r="226" spans="1:27">
      <c r="A226" s="142"/>
      <c r="B226" s="142"/>
      <c r="C226" s="39">
        <v>9.3333333333333304</v>
      </c>
      <c r="D226" s="95">
        <v>0</v>
      </c>
      <c r="E226" s="95">
        <v>0</v>
      </c>
      <c r="F226" s="95">
        <v>0</v>
      </c>
      <c r="G226" s="95">
        <v>0</v>
      </c>
      <c r="H226" s="95">
        <v>0</v>
      </c>
      <c r="I226" s="95">
        <v>0</v>
      </c>
      <c r="J226" s="95">
        <v>0.30840000000000001</v>
      </c>
      <c r="K226" s="95">
        <v>0.2092</v>
      </c>
      <c r="L226" s="95">
        <v>0.26669999999999999</v>
      </c>
      <c r="M226" s="95">
        <v>0.29509999999999997</v>
      </c>
      <c r="N226" s="95">
        <v>0.14410000000000001</v>
      </c>
      <c r="O226" s="95">
        <v>0.2447</v>
      </c>
      <c r="P226" s="95">
        <v>0.33400000000000002</v>
      </c>
      <c r="Q226" s="95">
        <v>0.39269999999999999</v>
      </c>
      <c r="R226" s="95">
        <v>0.1045</v>
      </c>
      <c r="S226" s="95">
        <v>0.45889999999999997</v>
      </c>
      <c r="T226" s="95">
        <v>0.39269999999999999</v>
      </c>
      <c r="U226" s="95">
        <v>0.27389999999999998</v>
      </c>
      <c r="V226" s="95">
        <v>0.19209999999999999</v>
      </c>
      <c r="W226" s="95">
        <v>0.36320000000000002</v>
      </c>
      <c r="X226" s="95">
        <v>0.25779999999999997</v>
      </c>
      <c r="Y226" s="95">
        <v>0.12909999999999999</v>
      </c>
      <c r="Z226" s="95">
        <v>0.39929999999999999</v>
      </c>
      <c r="AA226" s="95">
        <v>0.33950000000000002</v>
      </c>
    </row>
    <row r="227" spans="1:27">
      <c r="A227" s="142"/>
      <c r="B227" s="142"/>
      <c r="C227" s="39">
        <v>9.375</v>
      </c>
      <c r="D227" s="95">
        <v>8.0999999999999996E-3</v>
      </c>
      <c r="E227" s="95">
        <v>5.16E-2</v>
      </c>
      <c r="F227" s="95">
        <v>2.3999999999999998E-3</v>
      </c>
      <c r="G227" s="95">
        <v>0</v>
      </c>
      <c r="H227" s="95">
        <v>0</v>
      </c>
      <c r="I227" s="95">
        <v>1.24E-2</v>
      </c>
      <c r="J227" s="95">
        <v>0.61660000000000004</v>
      </c>
      <c r="K227" s="95">
        <v>0.51180000000000003</v>
      </c>
      <c r="L227" s="95">
        <v>0.61350000000000005</v>
      </c>
      <c r="M227" s="95">
        <v>0.54379999999999995</v>
      </c>
      <c r="N227" s="95">
        <v>0.4456</v>
      </c>
      <c r="O227" s="95">
        <v>0.54630000000000001</v>
      </c>
      <c r="P227" s="95">
        <v>0.3407</v>
      </c>
      <c r="Q227" s="95">
        <v>0.41060000000000002</v>
      </c>
      <c r="R227" s="95">
        <v>0.1008</v>
      </c>
      <c r="S227" s="95">
        <v>0.44379999999999997</v>
      </c>
      <c r="T227" s="95">
        <v>0.41060000000000002</v>
      </c>
      <c r="U227" s="95">
        <v>0.27339999999999998</v>
      </c>
      <c r="V227" s="95">
        <v>0.18809999999999999</v>
      </c>
      <c r="W227" s="95">
        <v>0.30280000000000001</v>
      </c>
      <c r="X227" s="95">
        <v>0.26150000000000001</v>
      </c>
      <c r="Y227" s="95">
        <v>0.1124</v>
      </c>
      <c r="Z227" s="95">
        <v>0.3876</v>
      </c>
      <c r="AA227" s="95">
        <v>0.31929999999999997</v>
      </c>
    </row>
    <row r="228" spans="1:27">
      <c r="A228" s="142"/>
      <c r="B228" s="142"/>
      <c r="C228" s="39">
        <v>9.4166666666666696</v>
      </c>
      <c r="D228" s="95">
        <v>0.37919999999999998</v>
      </c>
      <c r="E228" s="95">
        <v>0.31330000000000002</v>
      </c>
      <c r="F228" s="95">
        <v>0.53580000000000005</v>
      </c>
      <c r="G228" s="95">
        <v>0.30399999999999999</v>
      </c>
      <c r="H228" s="95">
        <v>0.33900000000000002</v>
      </c>
      <c r="I228" s="95">
        <v>0.37430000000000002</v>
      </c>
      <c r="J228" s="95">
        <v>0.71360000000000001</v>
      </c>
      <c r="K228" s="95">
        <v>0.71</v>
      </c>
      <c r="L228" s="95">
        <v>0.67079999999999995</v>
      </c>
      <c r="M228" s="95">
        <v>0.60470000000000002</v>
      </c>
      <c r="N228" s="95">
        <v>0.58699999999999997</v>
      </c>
      <c r="O228" s="95">
        <v>0.65720000000000001</v>
      </c>
      <c r="P228" s="95">
        <v>0.248</v>
      </c>
      <c r="Q228" s="95">
        <v>0.31430000000000002</v>
      </c>
      <c r="R228" s="95">
        <v>7.7100000000000002E-2</v>
      </c>
      <c r="S228" s="95">
        <v>0.35170000000000001</v>
      </c>
      <c r="T228" s="95">
        <v>0.31430000000000002</v>
      </c>
      <c r="U228" s="95">
        <v>0.20799999999999999</v>
      </c>
      <c r="V228" s="95">
        <v>0.1454</v>
      </c>
      <c r="W228" s="95">
        <v>0.2838</v>
      </c>
      <c r="X228" s="95">
        <v>0.1179</v>
      </c>
      <c r="Y228" s="95">
        <v>8.0600000000000005E-2</v>
      </c>
      <c r="Z228" s="95">
        <v>0.24629999999999999</v>
      </c>
      <c r="AA228" s="95">
        <v>0.2213</v>
      </c>
    </row>
    <row r="229" spans="1:27">
      <c r="A229" s="142"/>
      <c r="B229" s="142"/>
      <c r="C229" s="39">
        <v>9.4583333333333304</v>
      </c>
      <c r="D229" s="95">
        <v>0.65149999999999997</v>
      </c>
      <c r="E229" s="95">
        <v>0.53090000000000004</v>
      </c>
      <c r="F229" s="95">
        <v>0.65349999999999997</v>
      </c>
      <c r="G229" s="95">
        <v>0.56859999999999999</v>
      </c>
      <c r="H229" s="95">
        <v>0.71599999999999997</v>
      </c>
      <c r="I229" s="95">
        <v>0.62409999999999999</v>
      </c>
      <c r="J229" s="95">
        <v>0.69730000000000003</v>
      </c>
      <c r="K229" s="95">
        <v>0.71120000000000005</v>
      </c>
      <c r="L229" s="95">
        <v>0.73440000000000005</v>
      </c>
      <c r="M229" s="95">
        <v>0.63400000000000001</v>
      </c>
      <c r="N229" s="95">
        <v>0.66849999999999998</v>
      </c>
      <c r="O229" s="95">
        <v>0.68910000000000005</v>
      </c>
      <c r="P229" s="95">
        <v>0.21729999999999999</v>
      </c>
      <c r="Q229" s="95">
        <v>0.316</v>
      </c>
      <c r="R229" s="95">
        <v>7.8899999999999998E-2</v>
      </c>
      <c r="S229" s="95">
        <v>0.28660000000000002</v>
      </c>
      <c r="T229" s="95">
        <v>0.316</v>
      </c>
      <c r="U229" s="95">
        <v>0.18740000000000001</v>
      </c>
      <c r="V229" s="95">
        <v>9.0300000000000005E-2</v>
      </c>
      <c r="W229" s="95">
        <v>0.22170000000000001</v>
      </c>
      <c r="X229" s="95">
        <v>0.1158</v>
      </c>
      <c r="Y229" s="95">
        <v>7.9200000000000007E-2</v>
      </c>
      <c r="Z229" s="95">
        <v>0.13780000000000001</v>
      </c>
      <c r="AA229" s="95">
        <v>0.1462</v>
      </c>
    </row>
    <row r="230" spans="1:27">
      <c r="A230" s="142"/>
      <c r="B230" s="142"/>
      <c r="C230" s="39">
        <v>9.5</v>
      </c>
      <c r="D230" s="95">
        <v>0.59250000000000003</v>
      </c>
      <c r="E230" s="95">
        <v>0.57120000000000004</v>
      </c>
      <c r="F230" s="95">
        <v>0.62870000000000004</v>
      </c>
      <c r="G230" s="95">
        <v>0.56759999999999999</v>
      </c>
      <c r="H230" s="95">
        <v>0.60050000000000003</v>
      </c>
      <c r="I230" s="95">
        <v>0.59209999999999996</v>
      </c>
      <c r="J230" s="95">
        <v>0.69979999999999998</v>
      </c>
      <c r="K230" s="95">
        <v>0.65639999999999998</v>
      </c>
      <c r="L230" s="95">
        <v>0.6764</v>
      </c>
      <c r="M230" s="95">
        <v>0.60899999999999999</v>
      </c>
      <c r="N230" s="95">
        <v>0.63329999999999997</v>
      </c>
      <c r="O230" s="95">
        <v>0.65500000000000003</v>
      </c>
      <c r="P230" s="95">
        <v>0.28399999999999997</v>
      </c>
      <c r="Q230" s="95">
        <v>0.34849999999999998</v>
      </c>
      <c r="R230" s="95">
        <v>9.11E-2</v>
      </c>
      <c r="S230" s="95">
        <v>0.34860000000000002</v>
      </c>
      <c r="T230" s="95">
        <v>0.34849999999999998</v>
      </c>
      <c r="U230" s="95">
        <v>0.22720000000000001</v>
      </c>
      <c r="V230" s="95">
        <v>9.9900000000000003E-2</v>
      </c>
      <c r="W230" s="95">
        <v>0.23169999999999999</v>
      </c>
      <c r="X230" s="95">
        <v>0.1333</v>
      </c>
      <c r="Y230" s="95">
        <v>9.3299999999999994E-2</v>
      </c>
      <c r="Z230" s="95">
        <v>0.32819999999999999</v>
      </c>
      <c r="AA230" s="95">
        <v>0.24790000000000001</v>
      </c>
    </row>
    <row r="231" spans="1:27">
      <c r="A231" s="142"/>
      <c r="B231" s="142"/>
      <c r="C231" s="39">
        <v>9.5416666666666696</v>
      </c>
      <c r="D231" s="95">
        <v>0.57979999999999998</v>
      </c>
      <c r="E231" s="95">
        <v>0.59730000000000005</v>
      </c>
      <c r="F231" s="95">
        <v>0.56410000000000005</v>
      </c>
      <c r="G231" s="95">
        <v>0.48470000000000002</v>
      </c>
      <c r="H231" s="95">
        <v>0.58879999999999999</v>
      </c>
      <c r="I231" s="95">
        <v>0.56289999999999996</v>
      </c>
      <c r="J231" s="95">
        <v>0.72050000000000003</v>
      </c>
      <c r="K231" s="95">
        <v>0.7177</v>
      </c>
      <c r="L231" s="95">
        <v>0.70579999999999998</v>
      </c>
      <c r="M231" s="95">
        <v>0.66700000000000004</v>
      </c>
      <c r="N231" s="95">
        <v>0.6754</v>
      </c>
      <c r="O231" s="95">
        <v>0.69730000000000003</v>
      </c>
      <c r="P231" s="95">
        <v>0.24829999999999999</v>
      </c>
      <c r="Q231" s="95">
        <v>0.29559999999999997</v>
      </c>
      <c r="R231" s="95">
        <v>8.0600000000000005E-2</v>
      </c>
      <c r="S231" s="95">
        <v>0.2792</v>
      </c>
      <c r="T231" s="95">
        <v>0.29559999999999997</v>
      </c>
      <c r="U231" s="95">
        <v>0.19289999999999999</v>
      </c>
      <c r="V231" s="95">
        <v>7.8100000000000003E-2</v>
      </c>
      <c r="W231" s="95">
        <v>0.19600000000000001</v>
      </c>
      <c r="X231" s="95">
        <v>0.1046</v>
      </c>
      <c r="Y231" s="95">
        <v>8.8099999999999998E-2</v>
      </c>
      <c r="Z231" s="95">
        <v>0.33650000000000002</v>
      </c>
      <c r="AA231" s="95">
        <v>0.23799999999999999</v>
      </c>
    </row>
    <row r="232" spans="1:27">
      <c r="A232" s="142"/>
      <c r="B232" s="142"/>
      <c r="C232" s="39">
        <v>9.5833333333333304</v>
      </c>
      <c r="D232" s="95">
        <v>0.62619999999999998</v>
      </c>
      <c r="E232" s="95">
        <v>0.68840000000000001</v>
      </c>
      <c r="F232" s="95">
        <v>0.64200000000000002</v>
      </c>
      <c r="G232" s="95">
        <v>0.51039999999999996</v>
      </c>
      <c r="H232" s="95">
        <v>0.61890000000000001</v>
      </c>
      <c r="I232" s="95">
        <v>0.61719999999999997</v>
      </c>
      <c r="J232" s="95">
        <v>0.69789999999999996</v>
      </c>
      <c r="K232" s="95">
        <v>0.62119999999999997</v>
      </c>
      <c r="L232" s="95">
        <v>0.70899999999999996</v>
      </c>
      <c r="M232" s="95">
        <v>0.63619999999999999</v>
      </c>
      <c r="N232" s="95">
        <v>0.65839999999999999</v>
      </c>
      <c r="O232" s="95">
        <v>0.66449999999999998</v>
      </c>
      <c r="P232" s="95">
        <v>0.22889999999999999</v>
      </c>
      <c r="Q232" s="95">
        <v>0.22450000000000001</v>
      </c>
      <c r="R232" s="95">
        <v>7.8100000000000003E-2</v>
      </c>
      <c r="S232" s="95">
        <v>0.21160000000000001</v>
      </c>
      <c r="T232" s="95">
        <v>0.22450000000000001</v>
      </c>
      <c r="U232" s="95">
        <v>0.16450000000000001</v>
      </c>
      <c r="V232" s="95">
        <v>9.4700000000000006E-2</v>
      </c>
      <c r="W232" s="95">
        <v>0.26269999999999999</v>
      </c>
      <c r="X232" s="95">
        <v>0.1051</v>
      </c>
      <c r="Y232" s="95">
        <v>9.3200000000000005E-2</v>
      </c>
      <c r="Z232" s="95">
        <v>0.39050000000000001</v>
      </c>
      <c r="AA232" s="95">
        <v>0.28239999999999998</v>
      </c>
    </row>
    <row r="233" spans="1:27">
      <c r="A233" s="142"/>
      <c r="B233" s="142"/>
      <c r="C233" s="39">
        <v>9.625</v>
      </c>
      <c r="D233" s="95">
        <v>0.6835</v>
      </c>
      <c r="E233" s="95">
        <v>0.69</v>
      </c>
      <c r="F233" s="95">
        <v>0.69310000000000005</v>
      </c>
      <c r="G233" s="95">
        <v>0.48849999999999999</v>
      </c>
      <c r="H233" s="95">
        <v>0.69359999999999999</v>
      </c>
      <c r="I233" s="95">
        <v>0.64970000000000006</v>
      </c>
      <c r="J233" s="95">
        <v>0.71079999999999999</v>
      </c>
      <c r="K233" s="95">
        <v>0.67120000000000002</v>
      </c>
      <c r="L233" s="95">
        <v>0.66300000000000003</v>
      </c>
      <c r="M233" s="95">
        <v>0.7016</v>
      </c>
      <c r="N233" s="95">
        <v>0.72589999999999999</v>
      </c>
      <c r="O233" s="95">
        <v>0.69450000000000001</v>
      </c>
      <c r="P233" s="95">
        <v>0.221</v>
      </c>
      <c r="Q233" s="95">
        <v>0.21099999999999999</v>
      </c>
      <c r="R233" s="95">
        <v>7.8899999999999998E-2</v>
      </c>
      <c r="S233" s="95">
        <v>0.19689999999999999</v>
      </c>
      <c r="T233" s="95">
        <v>0.21099999999999999</v>
      </c>
      <c r="U233" s="95">
        <v>0.15809999999999999</v>
      </c>
      <c r="V233" s="95">
        <v>9.4399999999999998E-2</v>
      </c>
      <c r="W233" s="95">
        <v>0.22020000000000001</v>
      </c>
      <c r="X233" s="95">
        <v>0.1163</v>
      </c>
      <c r="Y233" s="95">
        <v>9.8699999999999996E-2</v>
      </c>
      <c r="Z233" s="95">
        <v>0.33589999999999998</v>
      </c>
      <c r="AA233" s="95">
        <v>0.24679999999999999</v>
      </c>
    </row>
    <row r="234" spans="1:27">
      <c r="A234" s="142"/>
      <c r="B234" s="142"/>
      <c r="C234" s="39">
        <v>9.6666666666666696</v>
      </c>
      <c r="D234" s="95">
        <v>0.7056</v>
      </c>
      <c r="E234" s="95">
        <v>0.72360000000000002</v>
      </c>
      <c r="F234" s="95">
        <v>0.64700000000000002</v>
      </c>
      <c r="G234" s="95">
        <v>0.50939999999999996</v>
      </c>
      <c r="H234" s="95">
        <v>0.74919999999999998</v>
      </c>
      <c r="I234" s="95">
        <v>0.66700000000000004</v>
      </c>
      <c r="J234" s="95">
        <v>0.66820000000000002</v>
      </c>
      <c r="K234" s="95">
        <v>0.67090000000000005</v>
      </c>
      <c r="L234" s="95">
        <v>0.61240000000000006</v>
      </c>
      <c r="M234" s="95">
        <v>0.6</v>
      </c>
      <c r="N234" s="95">
        <v>0.62739999999999996</v>
      </c>
      <c r="O234" s="95">
        <v>0.63580000000000003</v>
      </c>
      <c r="P234" s="95">
        <v>0.2329</v>
      </c>
      <c r="Q234" s="95">
        <v>0.20430000000000001</v>
      </c>
      <c r="R234" s="95">
        <v>7.0400000000000004E-2</v>
      </c>
      <c r="S234" s="95">
        <v>0.1993</v>
      </c>
      <c r="T234" s="95">
        <v>0.20430000000000001</v>
      </c>
      <c r="U234" s="95">
        <v>0.15770000000000001</v>
      </c>
      <c r="V234" s="95">
        <v>9.6299999999999997E-2</v>
      </c>
      <c r="W234" s="95">
        <v>0.18729999999999999</v>
      </c>
      <c r="X234" s="95">
        <v>0.1489</v>
      </c>
      <c r="Y234" s="95">
        <v>9.9099999999999994E-2</v>
      </c>
      <c r="Z234" s="95">
        <v>0.4466</v>
      </c>
      <c r="AA234" s="95">
        <v>0.29899999999999999</v>
      </c>
    </row>
    <row r="235" spans="1:27">
      <c r="A235" s="142"/>
      <c r="B235" s="142"/>
      <c r="C235" s="39">
        <v>9.7083333333333304</v>
      </c>
      <c r="D235" s="95">
        <v>0.245</v>
      </c>
      <c r="E235" s="95">
        <v>0.4365</v>
      </c>
      <c r="F235" s="95">
        <v>6.3700000000000007E-2</v>
      </c>
      <c r="G235" s="95">
        <v>0.29730000000000001</v>
      </c>
      <c r="H235" s="95">
        <v>0.57240000000000002</v>
      </c>
      <c r="I235" s="95">
        <v>0.32300000000000001</v>
      </c>
      <c r="J235" s="95">
        <v>0.4486</v>
      </c>
      <c r="K235" s="95">
        <v>0.44979999999999998</v>
      </c>
      <c r="L235" s="95">
        <v>0.35949999999999999</v>
      </c>
      <c r="M235" s="95">
        <v>0.43930000000000002</v>
      </c>
      <c r="N235" s="95">
        <v>0.47920000000000001</v>
      </c>
      <c r="O235" s="95">
        <v>0.43530000000000002</v>
      </c>
      <c r="P235" s="95">
        <v>0.26200000000000001</v>
      </c>
      <c r="Q235" s="95">
        <v>0.1925</v>
      </c>
      <c r="R235" s="95">
        <v>8.0799999999999997E-2</v>
      </c>
      <c r="S235" s="95">
        <v>0.20330000000000001</v>
      </c>
      <c r="T235" s="95">
        <v>0.1925</v>
      </c>
      <c r="U235" s="95">
        <v>0.16950000000000001</v>
      </c>
      <c r="V235" s="95">
        <v>0.1024</v>
      </c>
      <c r="W235" s="95">
        <v>0.24229999999999999</v>
      </c>
      <c r="X235" s="95">
        <v>0.19570000000000001</v>
      </c>
      <c r="Y235" s="95">
        <v>0.1062</v>
      </c>
      <c r="Z235" s="95">
        <v>0.45629999999999998</v>
      </c>
      <c r="AA235" s="95">
        <v>0.3226</v>
      </c>
    </row>
    <row r="236" spans="1:27">
      <c r="A236" s="142"/>
      <c r="B236" s="142"/>
      <c r="C236" s="39">
        <v>9.75</v>
      </c>
      <c r="D236" s="95">
        <v>0</v>
      </c>
      <c r="E236" s="95">
        <v>0</v>
      </c>
      <c r="F236" s="95">
        <v>0</v>
      </c>
      <c r="G236" s="95">
        <v>0</v>
      </c>
      <c r="H236" s="95">
        <v>0</v>
      </c>
      <c r="I236" s="95">
        <v>0</v>
      </c>
      <c r="J236" s="95">
        <v>4.4499999999999998E-2</v>
      </c>
      <c r="K236" s="95">
        <v>0.1421</v>
      </c>
      <c r="L236" s="95">
        <v>2.5700000000000001E-2</v>
      </c>
      <c r="M236" s="95">
        <v>9.9299999999999999E-2</v>
      </c>
      <c r="N236" s="95">
        <v>0.14149999999999999</v>
      </c>
      <c r="O236" s="95">
        <v>9.06E-2</v>
      </c>
      <c r="P236" s="95">
        <v>0.28870000000000001</v>
      </c>
      <c r="Q236" s="95">
        <v>0.16619999999999999</v>
      </c>
      <c r="R236" s="95">
        <v>8.2400000000000001E-2</v>
      </c>
      <c r="S236" s="95">
        <v>0.18229999999999999</v>
      </c>
      <c r="T236" s="95">
        <v>0.16619999999999999</v>
      </c>
      <c r="U236" s="95">
        <v>0.1704</v>
      </c>
      <c r="V236" s="95">
        <v>0.1221</v>
      </c>
      <c r="W236" s="95">
        <v>0.25469999999999998</v>
      </c>
      <c r="X236" s="95">
        <v>0.2424</v>
      </c>
      <c r="Y236" s="95">
        <v>0.1091</v>
      </c>
      <c r="Z236" s="95">
        <v>0.47989999999999999</v>
      </c>
      <c r="AA236" s="95">
        <v>0.34499999999999997</v>
      </c>
    </row>
    <row r="237" spans="1:27">
      <c r="A237" s="142"/>
      <c r="B237" s="142"/>
      <c r="C237" s="39">
        <v>9.7916666666666696</v>
      </c>
      <c r="D237" s="95">
        <v>0</v>
      </c>
      <c r="E237" s="95">
        <v>0</v>
      </c>
      <c r="F237" s="95">
        <v>0</v>
      </c>
      <c r="G237" s="95">
        <v>0</v>
      </c>
      <c r="H237" s="95">
        <v>0</v>
      </c>
      <c r="I237" s="95">
        <v>0</v>
      </c>
      <c r="J237" s="95">
        <v>0</v>
      </c>
      <c r="K237" s="95">
        <v>5.0000000000000001E-4</v>
      </c>
      <c r="L237" s="95">
        <v>0</v>
      </c>
      <c r="M237" s="95">
        <v>0</v>
      </c>
      <c r="N237" s="95">
        <v>0</v>
      </c>
      <c r="O237" s="95">
        <v>1E-4</v>
      </c>
      <c r="P237" s="95">
        <v>0.29260000000000003</v>
      </c>
      <c r="Q237" s="95">
        <v>0.17910000000000001</v>
      </c>
      <c r="R237" s="95">
        <v>0.10050000000000001</v>
      </c>
      <c r="S237" s="95">
        <v>0.22559999999999999</v>
      </c>
      <c r="T237" s="95">
        <v>0.17910000000000001</v>
      </c>
      <c r="U237" s="95">
        <v>0.18890000000000001</v>
      </c>
      <c r="V237" s="95">
        <v>0.2218</v>
      </c>
      <c r="W237" s="95">
        <v>0.29449999999999998</v>
      </c>
      <c r="X237" s="95">
        <v>0.26919999999999999</v>
      </c>
      <c r="Y237" s="95">
        <v>0.1406</v>
      </c>
      <c r="Z237" s="95">
        <v>0.57789999999999997</v>
      </c>
      <c r="AA237" s="95">
        <v>0.41899999999999998</v>
      </c>
    </row>
    <row r="238" spans="1:27">
      <c r="A238" s="142"/>
      <c r="B238" s="142"/>
      <c r="C238" s="39">
        <v>9.8333333333333304</v>
      </c>
      <c r="D238" s="95">
        <v>0</v>
      </c>
      <c r="E238" s="95">
        <v>0</v>
      </c>
      <c r="F238" s="95">
        <v>0</v>
      </c>
      <c r="G238" s="95">
        <v>0</v>
      </c>
      <c r="H238" s="95">
        <v>0</v>
      </c>
      <c r="I238" s="95">
        <v>0</v>
      </c>
      <c r="J238" s="95">
        <v>0</v>
      </c>
      <c r="K238" s="95">
        <v>0</v>
      </c>
      <c r="L238" s="95">
        <v>0</v>
      </c>
      <c r="M238" s="95">
        <v>0</v>
      </c>
      <c r="N238" s="95">
        <v>0</v>
      </c>
      <c r="O238" s="95">
        <v>0</v>
      </c>
      <c r="P238" s="95">
        <v>0.36280000000000001</v>
      </c>
      <c r="Q238" s="95">
        <v>0.3543</v>
      </c>
      <c r="R238" s="95">
        <v>0.1198</v>
      </c>
      <c r="S238" s="95">
        <v>0.37340000000000001</v>
      </c>
      <c r="T238" s="95">
        <v>0.3543</v>
      </c>
      <c r="U238" s="95">
        <v>0.2666</v>
      </c>
      <c r="V238" s="95">
        <v>0.31669999999999998</v>
      </c>
      <c r="W238" s="95">
        <v>0.39660000000000001</v>
      </c>
      <c r="X238" s="95">
        <v>0.25419999999999998</v>
      </c>
      <c r="Y238" s="95">
        <v>0.18970000000000001</v>
      </c>
      <c r="Z238" s="95">
        <v>0.49769999999999998</v>
      </c>
      <c r="AA238" s="95">
        <v>0.41289999999999999</v>
      </c>
    </row>
    <row r="239" spans="1:27">
      <c r="A239" s="142"/>
      <c r="B239" s="142"/>
      <c r="C239" s="39">
        <v>9.875</v>
      </c>
      <c r="D239" s="95">
        <v>0</v>
      </c>
      <c r="E239" s="95">
        <v>0</v>
      </c>
      <c r="F239" s="95">
        <v>0</v>
      </c>
      <c r="G239" s="95">
        <v>0</v>
      </c>
      <c r="H239" s="95">
        <v>0</v>
      </c>
      <c r="I239" s="95">
        <v>0</v>
      </c>
      <c r="J239" s="95">
        <v>0</v>
      </c>
      <c r="K239" s="95">
        <v>0</v>
      </c>
      <c r="L239" s="95">
        <v>0</v>
      </c>
      <c r="M239" s="95">
        <v>0</v>
      </c>
      <c r="N239" s="95">
        <v>0</v>
      </c>
      <c r="O239" s="95">
        <v>0</v>
      </c>
      <c r="P239" s="95">
        <v>0.44650000000000001</v>
      </c>
      <c r="Q239" s="95">
        <v>0.55820000000000003</v>
      </c>
      <c r="R239" s="95">
        <v>0.14599999999999999</v>
      </c>
      <c r="S239" s="95">
        <v>0.56289999999999996</v>
      </c>
      <c r="T239" s="95">
        <v>0.55820000000000003</v>
      </c>
      <c r="U239" s="95">
        <v>0.36249999999999999</v>
      </c>
      <c r="V239" s="95">
        <v>0.42509999999999998</v>
      </c>
      <c r="W239" s="95">
        <v>0.4945</v>
      </c>
      <c r="X239" s="95">
        <v>0.2359</v>
      </c>
      <c r="Y239" s="95">
        <v>0.25719999999999998</v>
      </c>
      <c r="Z239" s="95">
        <v>0.4199</v>
      </c>
      <c r="AA239" s="95">
        <v>0.40910000000000002</v>
      </c>
    </row>
    <row r="240" spans="1:27">
      <c r="A240" s="142"/>
      <c r="B240" s="142"/>
      <c r="C240" s="39">
        <v>9.9166666666666696</v>
      </c>
      <c r="D240" s="95">
        <v>0</v>
      </c>
      <c r="E240" s="95">
        <v>0</v>
      </c>
      <c r="F240" s="95">
        <v>0</v>
      </c>
      <c r="G240" s="95">
        <v>0</v>
      </c>
      <c r="H240" s="95">
        <v>0</v>
      </c>
      <c r="I240" s="95">
        <v>0</v>
      </c>
      <c r="J240" s="95">
        <v>0</v>
      </c>
      <c r="K240" s="95">
        <v>0</v>
      </c>
      <c r="L240" s="95">
        <v>0</v>
      </c>
      <c r="M240" s="95">
        <v>0</v>
      </c>
      <c r="N240" s="95">
        <v>0</v>
      </c>
      <c r="O240" s="95">
        <v>0</v>
      </c>
      <c r="P240" s="95">
        <v>0.48659999999999998</v>
      </c>
      <c r="Q240" s="95">
        <v>0.62180000000000002</v>
      </c>
      <c r="R240" s="95">
        <v>0.15479999999999999</v>
      </c>
      <c r="S240" s="95">
        <v>0.58150000000000002</v>
      </c>
      <c r="T240" s="95">
        <v>0.62180000000000002</v>
      </c>
      <c r="U240" s="95">
        <v>0.3886</v>
      </c>
      <c r="V240" s="95">
        <v>0.51739999999999997</v>
      </c>
      <c r="W240" s="95">
        <v>0.52990000000000004</v>
      </c>
      <c r="X240" s="95">
        <v>0.20050000000000001</v>
      </c>
      <c r="Y240" s="95">
        <v>0.33739999999999998</v>
      </c>
      <c r="Z240" s="95">
        <v>0.45200000000000001</v>
      </c>
      <c r="AA240" s="95">
        <v>0.44319999999999998</v>
      </c>
    </row>
    <row r="241" spans="1:27">
      <c r="A241" s="142"/>
      <c r="B241" s="142"/>
      <c r="C241" s="39">
        <v>9.9583333333333304</v>
      </c>
      <c r="D241" s="95">
        <v>0</v>
      </c>
      <c r="E241" s="95">
        <v>0</v>
      </c>
      <c r="F241" s="95">
        <v>0</v>
      </c>
      <c r="G241" s="95">
        <v>0</v>
      </c>
      <c r="H241" s="95">
        <v>0</v>
      </c>
      <c r="I241" s="95">
        <v>0</v>
      </c>
      <c r="J241" s="95">
        <v>0</v>
      </c>
      <c r="K241" s="95">
        <v>0</v>
      </c>
      <c r="L241" s="95">
        <v>0</v>
      </c>
      <c r="M241" s="95">
        <v>0</v>
      </c>
      <c r="N241" s="95">
        <v>0</v>
      </c>
      <c r="O241" s="95">
        <v>0</v>
      </c>
      <c r="P241" s="95">
        <v>0.42370000000000002</v>
      </c>
      <c r="Q241" s="95">
        <v>0.57310000000000005</v>
      </c>
      <c r="R241" s="95">
        <v>0.14369999999999999</v>
      </c>
      <c r="S241" s="95">
        <v>0.56520000000000004</v>
      </c>
      <c r="T241" s="95">
        <v>0.57310000000000005</v>
      </c>
      <c r="U241" s="95">
        <v>0.3574</v>
      </c>
      <c r="V241" s="95">
        <v>0.59230000000000005</v>
      </c>
      <c r="W241" s="95">
        <v>0.44529999999999997</v>
      </c>
      <c r="X241" s="95">
        <v>0.18240000000000001</v>
      </c>
      <c r="Y241" s="95">
        <v>0.30959999999999999</v>
      </c>
      <c r="Z241" s="95">
        <v>0.51439999999999997</v>
      </c>
      <c r="AA241" s="95">
        <v>0.46050000000000002</v>
      </c>
    </row>
    <row r="242" spans="1:27">
      <c r="A242" s="142"/>
      <c r="B242" s="142"/>
      <c r="C242" s="39">
        <v>10</v>
      </c>
      <c r="D242" s="95">
        <v>0</v>
      </c>
      <c r="E242" s="95">
        <v>0</v>
      </c>
      <c r="F242" s="95">
        <v>0</v>
      </c>
      <c r="G242" s="95">
        <v>0</v>
      </c>
      <c r="H242" s="95">
        <v>0</v>
      </c>
      <c r="I242" s="95">
        <v>0</v>
      </c>
      <c r="J242" s="95">
        <v>0</v>
      </c>
      <c r="K242" s="95">
        <v>0</v>
      </c>
      <c r="L242" s="95">
        <v>0</v>
      </c>
      <c r="M242" s="95">
        <v>0</v>
      </c>
      <c r="N242" s="95">
        <v>0</v>
      </c>
      <c r="O242" s="95">
        <v>0</v>
      </c>
      <c r="P242" s="95">
        <v>0.42420000000000002</v>
      </c>
      <c r="Q242" s="95">
        <v>0.57230000000000003</v>
      </c>
      <c r="R242" s="95">
        <v>0.1356</v>
      </c>
      <c r="S242" s="95">
        <v>0.59079999999999999</v>
      </c>
      <c r="T242" s="95">
        <v>0.57230000000000003</v>
      </c>
      <c r="U242" s="95">
        <v>0.35930000000000001</v>
      </c>
      <c r="V242" s="95">
        <v>0.62170000000000003</v>
      </c>
      <c r="W242" s="95">
        <v>0.40699999999999997</v>
      </c>
      <c r="X242" s="95">
        <v>0.17430000000000001</v>
      </c>
      <c r="Y242" s="95">
        <v>0.2702</v>
      </c>
      <c r="Z242" s="95">
        <v>0.55810000000000004</v>
      </c>
      <c r="AA242" s="95">
        <v>0.47449999999999998</v>
      </c>
    </row>
    <row r="243" spans="1:27">
      <c r="A243" s="142" t="s">
        <v>82</v>
      </c>
      <c r="B243" s="142"/>
      <c r="C243" s="5">
        <v>10.0416666666667</v>
      </c>
      <c r="D243" s="84">
        <v>0</v>
      </c>
      <c r="E243" s="84">
        <v>0</v>
      </c>
      <c r="F243" s="84">
        <v>0</v>
      </c>
      <c r="G243" s="84">
        <v>0</v>
      </c>
      <c r="H243" s="84">
        <v>0</v>
      </c>
      <c r="I243" s="84">
        <v>0</v>
      </c>
      <c r="J243" s="84">
        <v>0</v>
      </c>
      <c r="K243" s="84">
        <v>0</v>
      </c>
      <c r="L243" s="84">
        <v>0</v>
      </c>
      <c r="M243" s="84">
        <v>0</v>
      </c>
      <c r="N243" s="84">
        <v>0</v>
      </c>
      <c r="O243" s="84">
        <v>0</v>
      </c>
      <c r="P243" s="84">
        <v>0.49469999999999997</v>
      </c>
      <c r="Q243" s="84">
        <v>0.70889999999999997</v>
      </c>
      <c r="R243" s="84">
        <v>0.17249999999999999</v>
      </c>
      <c r="S243" s="84">
        <v>0.68520000000000003</v>
      </c>
      <c r="T243" s="84">
        <v>0.70889999999999997</v>
      </c>
      <c r="U243" s="84">
        <v>0.4289</v>
      </c>
      <c r="V243" s="84">
        <v>0.2099</v>
      </c>
      <c r="W243" s="84">
        <v>0.42180000000000001</v>
      </c>
      <c r="X243" s="84">
        <v>0.25309999999999999</v>
      </c>
      <c r="Y243" s="84">
        <v>0.22739999999999999</v>
      </c>
      <c r="Z243" s="84">
        <v>0.48709999999999998</v>
      </c>
      <c r="AA243" s="84">
        <v>0.4027</v>
      </c>
    </row>
    <row r="244" spans="1:27">
      <c r="A244" s="142"/>
      <c r="B244" s="142"/>
      <c r="C244" s="5">
        <v>10.0833333333333</v>
      </c>
      <c r="D244" s="84">
        <v>0</v>
      </c>
      <c r="E244" s="84">
        <v>0</v>
      </c>
      <c r="F244" s="84">
        <v>0</v>
      </c>
      <c r="G244" s="84">
        <v>0</v>
      </c>
      <c r="H244" s="84">
        <v>0</v>
      </c>
      <c r="I244" s="84">
        <v>0</v>
      </c>
      <c r="J244" s="84">
        <v>0</v>
      </c>
      <c r="K244" s="84">
        <v>0</v>
      </c>
      <c r="L244" s="84">
        <v>0</v>
      </c>
      <c r="M244" s="84">
        <v>0</v>
      </c>
      <c r="N244" s="84">
        <v>0</v>
      </c>
      <c r="O244" s="84">
        <v>0</v>
      </c>
      <c r="P244" s="84">
        <v>0.49170000000000003</v>
      </c>
      <c r="Q244" s="84">
        <v>0.71</v>
      </c>
      <c r="R244" s="84">
        <v>0.1729</v>
      </c>
      <c r="S244" s="84">
        <v>0.68049999999999999</v>
      </c>
      <c r="T244" s="84">
        <v>0.71</v>
      </c>
      <c r="U244" s="84">
        <v>0.4274</v>
      </c>
      <c r="V244" s="84">
        <v>0.2044</v>
      </c>
      <c r="W244" s="84">
        <v>0.38090000000000002</v>
      </c>
      <c r="X244" s="84">
        <v>0.2651</v>
      </c>
      <c r="Y244" s="84">
        <v>0.2646</v>
      </c>
      <c r="Z244" s="84">
        <v>0.42609999999999998</v>
      </c>
      <c r="AA244" s="84">
        <v>0.36520000000000002</v>
      </c>
    </row>
    <row r="245" spans="1:27">
      <c r="A245" s="142"/>
      <c r="B245" s="142"/>
      <c r="C245" s="5">
        <v>10.125</v>
      </c>
      <c r="D245" s="84">
        <v>0</v>
      </c>
      <c r="E245" s="84">
        <v>0</v>
      </c>
      <c r="F245" s="84">
        <v>0</v>
      </c>
      <c r="G245" s="84">
        <v>0</v>
      </c>
      <c r="H245" s="84">
        <v>0</v>
      </c>
      <c r="I245" s="84">
        <v>0</v>
      </c>
      <c r="J245" s="84">
        <v>0</v>
      </c>
      <c r="K245" s="84">
        <v>0</v>
      </c>
      <c r="L245" s="84">
        <v>0</v>
      </c>
      <c r="M245" s="84">
        <v>0</v>
      </c>
      <c r="N245" s="84">
        <v>0</v>
      </c>
      <c r="O245" s="84">
        <v>0</v>
      </c>
      <c r="P245" s="84">
        <v>0.49370000000000003</v>
      </c>
      <c r="Q245" s="84">
        <v>0.69479999999999997</v>
      </c>
      <c r="R245" s="84">
        <v>0.17799999999999999</v>
      </c>
      <c r="S245" s="84">
        <v>0.67049999999999998</v>
      </c>
      <c r="T245" s="84">
        <v>0.69479999999999997</v>
      </c>
      <c r="U245" s="84">
        <v>0.42620000000000002</v>
      </c>
      <c r="V245" s="84">
        <v>0.21010000000000001</v>
      </c>
      <c r="W245" s="84">
        <v>0.35730000000000001</v>
      </c>
      <c r="X245" s="84">
        <v>0.2261</v>
      </c>
      <c r="Y245" s="84">
        <v>0.1923</v>
      </c>
      <c r="Z245" s="84">
        <v>0.38069999999999998</v>
      </c>
      <c r="AA245" s="84">
        <v>0.3301</v>
      </c>
    </row>
    <row r="246" spans="1:27">
      <c r="A246" s="142"/>
      <c r="B246" s="142"/>
      <c r="C246" s="5">
        <v>10.1666666666667</v>
      </c>
      <c r="D246" s="84">
        <v>0</v>
      </c>
      <c r="E246" s="84">
        <v>0</v>
      </c>
      <c r="F246" s="84">
        <v>0</v>
      </c>
      <c r="G246" s="84">
        <v>0</v>
      </c>
      <c r="H246" s="84">
        <v>0</v>
      </c>
      <c r="I246" s="84">
        <v>0</v>
      </c>
      <c r="J246" s="84">
        <v>0</v>
      </c>
      <c r="K246" s="84">
        <v>0</v>
      </c>
      <c r="L246" s="84">
        <v>0</v>
      </c>
      <c r="M246" s="84">
        <v>0</v>
      </c>
      <c r="N246" s="84">
        <v>0</v>
      </c>
      <c r="O246" s="84">
        <v>0</v>
      </c>
      <c r="P246" s="84">
        <v>0.47020000000000001</v>
      </c>
      <c r="Q246" s="84">
        <v>0.60960000000000003</v>
      </c>
      <c r="R246" s="84">
        <v>0.1542</v>
      </c>
      <c r="S246" s="84">
        <v>0.6169</v>
      </c>
      <c r="T246" s="84">
        <v>0.60960000000000003</v>
      </c>
      <c r="U246" s="84">
        <v>0.38929999999999998</v>
      </c>
      <c r="V246" s="84">
        <v>0.21379999999999999</v>
      </c>
      <c r="W246" s="84">
        <v>0.36049999999999999</v>
      </c>
      <c r="X246" s="84">
        <v>0.22770000000000001</v>
      </c>
      <c r="Y246" s="84">
        <v>0.18509999999999999</v>
      </c>
      <c r="Z246" s="84">
        <v>0.36620000000000003</v>
      </c>
      <c r="AA246" s="84">
        <v>0.32379999999999998</v>
      </c>
    </row>
    <row r="247" spans="1:27">
      <c r="A247" s="142"/>
      <c r="B247" s="142"/>
      <c r="C247" s="5">
        <v>10.2083333333333</v>
      </c>
      <c r="D247" s="84">
        <v>0</v>
      </c>
      <c r="E247" s="84">
        <v>0</v>
      </c>
      <c r="F247" s="84">
        <v>0</v>
      </c>
      <c r="G247" s="84">
        <v>0</v>
      </c>
      <c r="H247" s="84">
        <v>0</v>
      </c>
      <c r="I247" s="84">
        <v>0</v>
      </c>
      <c r="J247" s="84">
        <v>0</v>
      </c>
      <c r="K247" s="84">
        <v>0</v>
      </c>
      <c r="L247" s="84">
        <v>0</v>
      </c>
      <c r="M247" s="84">
        <v>0</v>
      </c>
      <c r="N247" s="84">
        <v>0</v>
      </c>
      <c r="O247" s="84">
        <v>0</v>
      </c>
      <c r="P247" s="84">
        <v>0.43490000000000001</v>
      </c>
      <c r="Q247" s="84">
        <v>0.50619999999999998</v>
      </c>
      <c r="R247" s="84">
        <v>0.1313</v>
      </c>
      <c r="S247" s="84">
        <v>0.5373</v>
      </c>
      <c r="T247" s="84">
        <v>0.50619999999999998</v>
      </c>
      <c r="U247" s="84">
        <v>0.34210000000000002</v>
      </c>
      <c r="V247" s="84">
        <v>0.20399999999999999</v>
      </c>
      <c r="W247" s="84">
        <v>0.38550000000000001</v>
      </c>
      <c r="X247" s="84">
        <v>0.18099999999999999</v>
      </c>
      <c r="Y247" s="84">
        <v>0.17910000000000001</v>
      </c>
      <c r="Z247" s="84">
        <v>0.36620000000000003</v>
      </c>
      <c r="AA247" s="84">
        <v>0.32269999999999999</v>
      </c>
    </row>
    <row r="248" spans="1:27">
      <c r="A248" s="142"/>
      <c r="B248" s="142"/>
      <c r="C248" s="5">
        <v>10.25</v>
      </c>
      <c r="D248" s="84">
        <v>0</v>
      </c>
      <c r="E248" s="84">
        <v>0</v>
      </c>
      <c r="F248" s="84">
        <v>0</v>
      </c>
      <c r="G248" s="84">
        <v>0</v>
      </c>
      <c r="H248" s="84">
        <v>0</v>
      </c>
      <c r="I248" s="84">
        <v>0</v>
      </c>
      <c r="J248" s="84">
        <v>0</v>
      </c>
      <c r="K248" s="84">
        <v>0</v>
      </c>
      <c r="L248" s="84">
        <v>0</v>
      </c>
      <c r="M248" s="84">
        <v>0</v>
      </c>
      <c r="N248" s="84">
        <v>0</v>
      </c>
      <c r="O248" s="84">
        <v>0</v>
      </c>
      <c r="P248" s="84">
        <v>0.40679999999999999</v>
      </c>
      <c r="Q248" s="84">
        <v>0.40300000000000002</v>
      </c>
      <c r="R248" s="84">
        <v>0.1104</v>
      </c>
      <c r="S248" s="84">
        <v>0.45739999999999997</v>
      </c>
      <c r="T248" s="84">
        <v>0.40300000000000002</v>
      </c>
      <c r="U248" s="84">
        <v>0.29770000000000002</v>
      </c>
      <c r="V248" s="84">
        <v>0.1575</v>
      </c>
      <c r="W248" s="84">
        <v>0.35120000000000001</v>
      </c>
      <c r="X248" s="84">
        <v>0.126</v>
      </c>
      <c r="Y248" s="84">
        <v>0.17130000000000001</v>
      </c>
      <c r="Z248" s="84">
        <v>0.37530000000000002</v>
      </c>
      <c r="AA248" s="84">
        <v>0.30769999999999997</v>
      </c>
    </row>
    <row r="249" spans="1:27">
      <c r="A249" s="142"/>
      <c r="B249" s="142"/>
      <c r="C249" s="5">
        <v>10.2916666666667</v>
      </c>
      <c r="D249" s="84">
        <v>0</v>
      </c>
      <c r="E249" s="84">
        <v>0</v>
      </c>
      <c r="F249" s="84">
        <v>0</v>
      </c>
      <c r="G249" s="84">
        <v>0</v>
      </c>
      <c r="H249" s="84">
        <v>0</v>
      </c>
      <c r="I249" s="84">
        <v>0</v>
      </c>
      <c r="J249" s="84">
        <v>0</v>
      </c>
      <c r="K249" s="84">
        <v>2.0000000000000001E-4</v>
      </c>
      <c r="L249" s="84">
        <v>0</v>
      </c>
      <c r="M249" s="84">
        <v>0</v>
      </c>
      <c r="N249" s="84">
        <v>0</v>
      </c>
      <c r="O249" s="84">
        <v>0</v>
      </c>
      <c r="P249" s="84">
        <v>0.38159999999999999</v>
      </c>
      <c r="Q249" s="84">
        <v>0.33410000000000001</v>
      </c>
      <c r="R249" s="84">
        <v>8.8900000000000007E-2</v>
      </c>
      <c r="S249" s="84">
        <v>0.37209999999999999</v>
      </c>
      <c r="T249" s="84">
        <v>0.33410000000000001</v>
      </c>
      <c r="U249" s="84">
        <v>0.25690000000000002</v>
      </c>
      <c r="V249" s="84">
        <v>0.1613</v>
      </c>
      <c r="W249" s="84">
        <v>0.31430000000000002</v>
      </c>
      <c r="X249" s="84">
        <v>9.8699999999999996E-2</v>
      </c>
      <c r="Y249" s="84">
        <v>0.1691</v>
      </c>
      <c r="Z249" s="84">
        <v>0.39679999999999999</v>
      </c>
      <c r="AA249" s="84">
        <v>0.30730000000000002</v>
      </c>
    </row>
    <row r="250" spans="1:27">
      <c r="A250" s="142"/>
      <c r="B250" s="142"/>
      <c r="C250" s="5">
        <v>10.3333333333333</v>
      </c>
      <c r="D250" s="84">
        <v>0</v>
      </c>
      <c r="E250" s="84">
        <v>0</v>
      </c>
      <c r="F250" s="84">
        <v>0</v>
      </c>
      <c r="G250" s="84">
        <v>0</v>
      </c>
      <c r="H250" s="84">
        <v>0</v>
      </c>
      <c r="I250" s="84">
        <v>0</v>
      </c>
      <c r="J250" s="84">
        <v>9.74E-2</v>
      </c>
      <c r="K250" s="84">
        <v>0.13719999999999999</v>
      </c>
      <c r="L250" s="84">
        <v>0.19769999999999999</v>
      </c>
      <c r="M250" s="84">
        <v>0.15240000000000001</v>
      </c>
      <c r="N250" s="84">
        <v>1.38E-2</v>
      </c>
      <c r="O250" s="84">
        <v>0.1197</v>
      </c>
      <c r="P250" s="84">
        <v>0.33439999999999998</v>
      </c>
      <c r="Q250" s="84">
        <v>0.28599999999999998</v>
      </c>
      <c r="R250" s="84">
        <v>9.0499999999999997E-2</v>
      </c>
      <c r="S250" s="84">
        <v>0.32929999999999998</v>
      </c>
      <c r="T250" s="84">
        <v>0.28599999999999998</v>
      </c>
      <c r="U250" s="84">
        <v>0.23</v>
      </c>
      <c r="V250" s="84">
        <v>0.17280000000000001</v>
      </c>
      <c r="W250" s="84">
        <v>0.37780000000000002</v>
      </c>
      <c r="X250" s="84">
        <v>0.1077</v>
      </c>
      <c r="Y250" s="84">
        <v>0.18820000000000001</v>
      </c>
      <c r="Z250" s="84">
        <v>0.4209</v>
      </c>
      <c r="AA250" s="84">
        <v>0.33689999999999998</v>
      </c>
    </row>
    <row r="251" spans="1:27">
      <c r="A251" s="142"/>
      <c r="B251" s="142"/>
      <c r="C251" s="5">
        <v>10.375</v>
      </c>
      <c r="D251" s="84">
        <v>0</v>
      </c>
      <c r="E251" s="84">
        <v>0</v>
      </c>
      <c r="F251" s="84">
        <v>0</v>
      </c>
      <c r="G251" s="84">
        <v>0</v>
      </c>
      <c r="H251" s="84">
        <v>0</v>
      </c>
      <c r="I251" s="84">
        <v>0</v>
      </c>
      <c r="J251" s="84">
        <v>0.43369999999999997</v>
      </c>
      <c r="K251" s="84">
        <v>0.53590000000000004</v>
      </c>
      <c r="L251" s="84">
        <v>0.49409999999999998</v>
      </c>
      <c r="M251" s="84">
        <v>0.50929999999999997</v>
      </c>
      <c r="N251" s="84">
        <v>0.31790000000000002</v>
      </c>
      <c r="O251" s="84">
        <v>0.4582</v>
      </c>
      <c r="P251" s="84">
        <v>0.30409999999999998</v>
      </c>
      <c r="Q251" s="84">
        <v>0.2442</v>
      </c>
      <c r="R251" s="84">
        <v>9.6799999999999997E-2</v>
      </c>
      <c r="S251" s="84">
        <v>0.30640000000000001</v>
      </c>
      <c r="T251" s="84">
        <v>0.2442</v>
      </c>
      <c r="U251" s="84">
        <v>0.21440000000000001</v>
      </c>
      <c r="V251" s="84">
        <v>0.21099999999999999</v>
      </c>
      <c r="W251" s="84">
        <v>0.4622</v>
      </c>
      <c r="X251" s="84">
        <v>0.12180000000000001</v>
      </c>
      <c r="Y251" s="84">
        <v>0.2235</v>
      </c>
      <c r="Z251" s="84">
        <v>0.47560000000000002</v>
      </c>
      <c r="AA251" s="84">
        <v>0.39100000000000001</v>
      </c>
    </row>
    <row r="252" spans="1:27">
      <c r="A252" s="142"/>
      <c r="B252" s="142"/>
      <c r="C252" s="5">
        <v>10.4166666666667</v>
      </c>
      <c r="D252" s="84">
        <v>3.4200000000000001E-2</v>
      </c>
      <c r="E252" s="84">
        <v>0.11260000000000001</v>
      </c>
      <c r="F252" s="84">
        <v>4.1700000000000001E-2</v>
      </c>
      <c r="G252" s="84">
        <v>3.3099999999999997E-2</v>
      </c>
      <c r="H252" s="84">
        <v>0</v>
      </c>
      <c r="I252" s="84">
        <v>4.4299999999999999E-2</v>
      </c>
      <c r="J252" s="84">
        <v>0.61160000000000003</v>
      </c>
      <c r="K252" s="84">
        <v>0.71919999999999995</v>
      </c>
      <c r="L252" s="84">
        <v>0.64370000000000005</v>
      </c>
      <c r="M252" s="84">
        <v>0.67300000000000004</v>
      </c>
      <c r="N252" s="84">
        <v>0.53569999999999995</v>
      </c>
      <c r="O252" s="84">
        <v>0.63670000000000004</v>
      </c>
      <c r="P252" s="84">
        <v>0.25390000000000001</v>
      </c>
      <c r="Q252" s="84">
        <v>0.21890000000000001</v>
      </c>
      <c r="R252" s="84">
        <v>8.3199999999999996E-2</v>
      </c>
      <c r="S252" s="84">
        <v>0.26150000000000001</v>
      </c>
      <c r="T252" s="84">
        <v>0.21890000000000001</v>
      </c>
      <c r="U252" s="84">
        <v>0.18290000000000001</v>
      </c>
      <c r="V252" s="84">
        <v>0.26390000000000002</v>
      </c>
      <c r="W252" s="84">
        <v>0.38269999999999998</v>
      </c>
      <c r="X252" s="84">
        <v>0.11940000000000001</v>
      </c>
      <c r="Y252" s="84">
        <v>0.1837</v>
      </c>
      <c r="Z252" s="84">
        <v>0.53480000000000005</v>
      </c>
      <c r="AA252" s="84">
        <v>0.40670000000000001</v>
      </c>
    </row>
    <row r="253" spans="1:27">
      <c r="A253" s="142"/>
      <c r="B253" s="142"/>
      <c r="C253" s="5">
        <v>10.4583333333333</v>
      </c>
      <c r="D253" s="84">
        <v>0.19420000000000001</v>
      </c>
      <c r="E253" s="84">
        <v>0.35139999999999999</v>
      </c>
      <c r="F253" s="84">
        <v>0.16159999999999999</v>
      </c>
      <c r="G253" s="84">
        <v>0.13500000000000001</v>
      </c>
      <c r="H253" s="84">
        <v>0.26369999999999999</v>
      </c>
      <c r="I253" s="84">
        <v>0.22120000000000001</v>
      </c>
      <c r="J253" s="84">
        <v>0.64390000000000003</v>
      </c>
      <c r="K253" s="84">
        <v>0.74119999999999997</v>
      </c>
      <c r="L253" s="84">
        <v>0.68879999999999997</v>
      </c>
      <c r="M253" s="84">
        <v>0.70730000000000004</v>
      </c>
      <c r="N253" s="84">
        <v>0.62209999999999999</v>
      </c>
      <c r="O253" s="84">
        <v>0.68069999999999997</v>
      </c>
      <c r="P253" s="84">
        <v>0.25779999999999997</v>
      </c>
      <c r="Q253" s="84">
        <v>0.25690000000000002</v>
      </c>
      <c r="R253" s="84">
        <v>7.7799999999999994E-2</v>
      </c>
      <c r="S253" s="84">
        <v>0.28299999999999997</v>
      </c>
      <c r="T253" s="84">
        <v>0.25690000000000002</v>
      </c>
      <c r="U253" s="84">
        <v>0.19059999999999999</v>
      </c>
      <c r="V253" s="84">
        <v>0.27489999999999998</v>
      </c>
      <c r="W253" s="84">
        <v>0.35770000000000002</v>
      </c>
      <c r="X253" s="84">
        <v>8.3299999999999999E-2</v>
      </c>
      <c r="Y253" s="84">
        <v>0.1578</v>
      </c>
      <c r="Z253" s="84">
        <v>0.40960000000000002</v>
      </c>
      <c r="AA253" s="84">
        <v>0.3342</v>
      </c>
    </row>
    <row r="254" spans="1:27">
      <c r="A254" s="142"/>
      <c r="B254" s="142"/>
      <c r="C254" s="5">
        <v>10.5</v>
      </c>
      <c r="D254" s="84">
        <v>0.29570000000000002</v>
      </c>
      <c r="E254" s="84">
        <v>0.4244</v>
      </c>
      <c r="F254" s="84">
        <v>0.26540000000000002</v>
      </c>
      <c r="G254" s="84">
        <v>0.23680000000000001</v>
      </c>
      <c r="H254" s="84">
        <v>0.36299999999999999</v>
      </c>
      <c r="I254" s="84">
        <v>0.31709999999999999</v>
      </c>
      <c r="J254" s="84">
        <v>0.62890000000000001</v>
      </c>
      <c r="K254" s="84">
        <v>0.70609999999999995</v>
      </c>
      <c r="L254" s="84">
        <v>0.65869999999999995</v>
      </c>
      <c r="M254" s="84">
        <v>0.69620000000000004</v>
      </c>
      <c r="N254" s="84">
        <v>0.59730000000000005</v>
      </c>
      <c r="O254" s="84">
        <v>0.65739999999999998</v>
      </c>
      <c r="P254" s="84">
        <v>0.40010000000000001</v>
      </c>
      <c r="Q254" s="84">
        <v>0.39429999999999998</v>
      </c>
      <c r="R254" s="84">
        <v>0.12740000000000001</v>
      </c>
      <c r="S254" s="84">
        <v>0.43080000000000002</v>
      </c>
      <c r="T254" s="84">
        <v>0.39429999999999998</v>
      </c>
      <c r="U254" s="84">
        <v>0.29630000000000001</v>
      </c>
      <c r="V254" s="84">
        <v>0.24940000000000001</v>
      </c>
      <c r="W254" s="84">
        <v>0.33090000000000003</v>
      </c>
      <c r="X254" s="84">
        <v>0.1363</v>
      </c>
      <c r="Y254" s="84">
        <v>0.17799999999999999</v>
      </c>
      <c r="Z254" s="84">
        <v>0.47660000000000002</v>
      </c>
      <c r="AA254" s="84">
        <v>0.36580000000000001</v>
      </c>
    </row>
    <row r="255" spans="1:27">
      <c r="A255" s="142"/>
      <c r="B255" s="142"/>
      <c r="C255" s="5">
        <v>10.5416666666667</v>
      </c>
      <c r="D255" s="84">
        <v>0.30499999999999999</v>
      </c>
      <c r="E255" s="84">
        <v>0.42149999999999999</v>
      </c>
      <c r="F255" s="84">
        <v>0.23580000000000001</v>
      </c>
      <c r="G255" s="84">
        <v>0.24979999999999999</v>
      </c>
      <c r="H255" s="84">
        <v>0.20430000000000001</v>
      </c>
      <c r="I255" s="84">
        <v>0.2833</v>
      </c>
      <c r="J255" s="84">
        <v>0.61350000000000005</v>
      </c>
      <c r="K255" s="84">
        <v>0.68269999999999997</v>
      </c>
      <c r="L255" s="84">
        <v>0.65180000000000005</v>
      </c>
      <c r="M255" s="84">
        <v>0.68469999999999998</v>
      </c>
      <c r="N255" s="84">
        <v>0.57069999999999999</v>
      </c>
      <c r="O255" s="84">
        <v>0.64070000000000005</v>
      </c>
      <c r="P255" s="84">
        <v>0.37309999999999999</v>
      </c>
      <c r="Q255" s="84">
        <v>0.47810000000000002</v>
      </c>
      <c r="R255" s="84">
        <v>0.1346</v>
      </c>
      <c r="S255" s="84">
        <v>0.43590000000000001</v>
      </c>
      <c r="T255" s="84">
        <v>0.47810000000000002</v>
      </c>
      <c r="U255" s="84">
        <v>0.30249999999999999</v>
      </c>
      <c r="V255" s="84">
        <v>0.2457</v>
      </c>
      <c r="W255" s="84">
        <v>0.2205</v>
      </c>
      <c r="X255" s="84">
        <v>0.25929999999999997</v>
      </c>
      <c r="Y255" s="84">
        <v>0.18659999999999999</v>
      </c>
      <c r="Z255" s="84">
        <v>0.51900000000000002</v>
      </c>
      <c r="AA255" s="84">
        <v>0.37619999999999998</v>
      </c>
    </row>
    <row r="256" spans="1:27">
      <c r="A256" s="142"/>
      <c r="B256" s="142"/>
      <c r="C256" s="5">
        <v>10.5833333333333</v>
      </c>
      <c r="D256" s="84">
        <v>0.34589999999999999</v>
      </c>
      <c r="E256" s="84">
        <v>0.434</v>
      </c>
      <c r="F256" s="84">
        <v>0.31040000000000001</v>
      </c>
      <c r="G256" s="84">
        <v>0.26150000000000001</v>
      </c>
      <c r="H256" s="84">
        <v>0.23119999999999999</v>
      </c>
      <c r="I256" s="84">
        <v>0.31659999999999999</v>
      </c>
      <c r="J256" s="84">
        <v>0.63070000000000004</v>
      </c>
      <c r="K256" s="84">
        <v>0.70140000000000002</v>
      </c>
      <c r="L256" s="84">
        <v>0.61950000000000005</v>
      </c>
      <c r="M256" s="84">
        <v>0.6956</v>
      </c>
      <c r="N256" s="84">
        <v>0.57799999999999996</v>
      </c>
      <c r="O256" s="84">
        <v>0.64500000000000002</v>
      </c>
      <c r="P256" s="84">
        <v>0.31909999999999999</v>
      </c>
      <c r="Q256" s="84">
        <v>0.374</v>
      </c>
      <c r="R256" s="84">
        <v>0.12839999999999999</v>
      </c>
      <c r="S256" s="84">
        <v>0.38240000000000002</v>
      </c>
      <c r="T256" s="84">
        <v>0.374</v>
      </c>
      <c r="U256" s="84">
        <v>0.26179999999999998</v>
      </c>
      <c r="V256" s="84">
        <v>0.13850000000000001</v>
      </c>
      <c r="W256" s="84">
        <v>0.1578</v>
      </c>
      <c r="X256" s="84">
        <v>0.31630000000000003</v>
      </c>
      <c r="Y256" s="84">
        <v>0.1885</v>
      </c>
      <c r="Z256" s="84">
        <v>0.56069999999999998</v>
      </c>
      <c r="AA256" s="84">
        <v>0.3775</v>
      </c>
    </row>
    <row r="257" spans="1:27">
      <c r="A257" s="142"/>
      <c r="B257" s="142"/>
      <c r="C257" s="5">
        <v>10.625</v>
      </c>
      <c r="D257" s="84">
        <v>0.3538</v>
      </c>
      <c r="E257" s="84">
        <v>0.44569999999999999</v>
      </c>
      <c r="F257" s="84">
        <v>0.38819999999999999</v>
      </c>
      <c r="G257" s="84">
        <v>0.32779999999999998</v>
      </c>
      <c r="H257" s="84">
        <v>0.3458</v>
      </c>
      <c r="I257" s="84">
        <v>0.37230000000000002</v>
      </c>
      <c r="J257" s="84">
        <v>0.62939999999999996</v>
      </c>
      <c r="K257" s="84">
        <v>0.72330000000000005</v>
      </c>
      <c r="L257" s="84">
        <v>0.6472</v>
      </c>
      <c r="M257" s="84">
        <v>0.70030000000000003</v>
      </c>
      <c r="N257" s="84">
        <v>0.61860000000000004</v>
      </c>
      <c r="O257" s="84">
        <v>0.66379999999999995</v>
      </c>
      <c r="P257" s="84">
        <v>0.3271</v>
      </c>
      <c r="Q257" s="84">
        <v>0.35770000000000002</v>
      </c>
      <c r="R257" s="84">
        <v>0.13589999999999999</v>
      </c>
      <c r="S257" s="84">
        <v>0.38840000000000002</v>
      </c>
      <c r="T257" s="84">
        <v>0.35770000000000002</v>
      </c>
      <c r="U257" s="84">
        <v>0.26629999999999998</v>
      </c>
      <c r="V257" s="84">
        <v>0.1036</v>
      </c>
      <c r="W257" s="84">
        <v>0.1507</v>
      </c>
      <c r="X257" s="84">
        <v>0.37509999999999999</v>
      </c>
      <c r="Y257" s="84">
        <v>0.2056</v>
      </c>
      <c r="Z257" s="84">
        <v>0.51910000000000001</v>
      </c>
      <c r="AA257" s="84">
        <v>0.35849999999999999</v>
      </c>
    </row>
    <row r="258" spans="1:27">
      <c r="A258" s="142"/>
      <c r="B258" s="142"/>
      <c r="C258" s="5">
        <v>10.6666666666667</v>
      </c>
      <c r="D258" s="84">
        <v>0.29959999999999998</v>
      </c>
      <c r="E258" s="84">
        <v>0.439</v>
      </c>
      <c r="F258" s="84">
        <v>0.39190000000000003</v>
      </c>
      <c r="G258" s="84">
        <v>0.3014</v>
      </c>
      <c r="H258" s="84">
        <v>0.40329999999999999</v>
      </c>
      <c r="I258" s="84">
        <v>0.36709999999999998</v>
      </c>
      <c r="J258" s="84">
        <v>0.52500000000000002</v>
      </c>
      <c r="K258" s="84">
        <v>0.64929999999999999</v>
      </c>
      <c r="L258" s="84">
        <v>0.51380000000000003</v>
      </c>
      <c r="M258" s="84">
        <v>0.61580000000000001</v>
      </c>
      <c r="N258" s="84">
        <v>0.51029999999999998</v>
      </c>
      <c r="O258" s="84">
        <v>0.56279999999999997</v>
      </c>
      <c r="P258" s="84">
        <v>0.3402</v>
      </c>
      <c r="Q258" s="84">
        <v>0.24340000000000001</v>
      </c>
      <c r="R258" s="84">
        <v>0.1229</v>
      </c>
      <c r="S258" s="84">
        <v>0.28029999999999999</v>
      </c>
      <c r="T258" s="84">
        <v>0.24340000000000001</v>
      </c>
      <c r="U258" s="84">
        <v>0.2298</v>
      </c>
      <c r="V258" s="84">
        <v>0.15110000000000001</v>
      </c>
      <c r="W258" s="84">
        <v>0.15989999999999999</v>
      </c>
      <c r="X258" s="84">
        <v>0.4214</v>
      </c>
      <c r="Y258" s="84">
        <v>0.2306</v>
      </c>
      <c r="Z258" s="84">
        <v>0.50749999999999995</v>
      </c>
      <c r="AA258" s="84">
        <v>0.36659999999999998</v>
      </c>
    </row>
    <row r="259" spans="1:27">
      <c r="A259" s="142"/>
      <c r="B259" s="142"/>
      <c r="C259" s="5">
        <v>10.7083333333333</v>
      </c>
      <c r="D259" s="84">
        <v>0</v>
      </c>
      <c r="E259" s="84">
        <v>9.2999999999999999E-2</v>
      </c>
      <c r="F259" s="84">
        <v>3.3E-3</v>
      </c>
      <c r="G259" s="84">
        <v>0</v>
      </c>
      <c r="H259" s="84">
        <v>0</v>
      </c>
      <c r="I259" s="84">
        <v>1.9300000000000001E-2</v>
      </c>
      <c r="J259" s="84">
        <v>0.25819999999999999</v>
      </c>
      <c r="K259" s="84">
        <v>0.42220000000000002</v>
      </c>
      <c r="L259" s="84">
        <v>0.253</v>
      </c>
      <c r="M259" s="84">
        <v>0.3649</v>
      </c>
      <c r="N259" s="84">
        <v>0.28710000000000002</v>
      </c>
      <c r="O259" s="84">
        <v>0.31709999999999999</v>
      </c>
      <c r="P259" s="84">
        <v>0.31219999999999998</v>
      </c>
      <c r="Q259" s="84">
        <v>0.16400000000000001</v>
      </c>
      <c r="R259" s="84">
        <v>9.5100000000000004E-2</v>
      </c>
      <c r="S259" s="84">
        <v>0.23499999999999999</v>
      </c>
      <c r="T259" s="84">
        <v>0.16400000000000001</v>
      </c>
      <c r="U259" s="84">
        <v>0.1923</v>
      </c>
      <c r="V259" s="84">
        <v>0.23089999999999999</v>
      </c>
      <c r="W259" s="84">
        <v>0.1754</v>
      </c>
      <c r="X259" s="84">
        <v>0.36580000000000001</v>
      </c>
      <c r="Y259" s="84">
        <v>0.18079999999999999</v>
      </c>
      <c r="Z259" s="84">
        <v>0.47399999999999998</v>
      </c>
      <c r="AA259" s="84">
        <v>0.35370000000000001</v>
      </c>
    </row>
    <row r="260" spans="1:27">
      <c r="A260" s="142"/>
      <c r="B260" s="142"/>
      <c r="C260" s="5">
        <v>10.75</v>
      </c>
      <c r="D260" s="84">
        <v>0</v>
      </c>
      <c r="E260" s="84">
        <v>0</v>
      </c>
      <c r="F260" s="84">
        <v>0</v>
      </c>
      <c r="G260" s="84">
        <v>0</v>
      </c>
      <c r="H260" s="84">
        <v>0</v>
      </c>
      <c r="I260" s="84">
        <v>0</v>
      </c>
      <c r="J260" s="84">
        <v>2.3E-3</v>
      </c>
      <c r="K260" s="84">
        <v>5.3499999999999999E-2</v>
      </c>
      <c r="L260" s="84">
        <v>2.8E-3</v>
      </c>
      <c r="M260" s="84">
        <v>1.6E-2</v>
      </c>
      <c r="N260" s="84">
        <v>2.9600000000000001E-2</v>
      </c>
      <c r="O260" s="84">
        <v>2.0799999999999999E-2</v>
      </c>
      <c r="P260" s="84">
        <v>0.2482</v>
      </c>
      <c r="Q260" s="84">
        <v>0.13689999999999999</v>
      </c>
      <c r="R260" s="84">
        <v>6.9599999999999995E-2</v>
      </c>
      <c r="S260" s="84">
        <v>0.18429999999999999</v>
      </c>
      <c r="T260" s="84">
        <v>0.13689999999999999</v>
      </c>
      <c r="U260" s="84">
        <v>0.15079999999999999</v>
      </c>
      <c r="V260" s="84">
        <v>0.31119999999999998</v>
      </c>
      <c r="W260" s="84">
        <v>0.2407</v>
      </c>
      <c r="X260" s="84">
        <v>0.39450000000000002</v>
      </c>
      <c r="Y260" s="84">
        <v>0.19500000000000001</v>
      </c>
      <c r="Z260" s="84">
        <v>0.47560000000000002</v>
      </c>
      <c r="AA260" s="84">
        <v>0.38229999999999997</v>
      </c>
    </row>
    <row r="261" spans="1:27">
      <c r="A261" s="142"/>
      <c r="B261" s="142"/>
      <c r="C261" s="5">
        <v>10.7916666666667</v>
      </c>
      <c r="D261" s="84">
        <v>0</v>
      </c>
      <c r="E261" s="84">
        <v>0</v>
      </c>
      <c r="F261" s="84">
        <v>0</v>
      </c>
      <c r="G261" s="84">
        <v>0</v>
      </c>
      <c r="H261" s="84">
        <v>0</v>
      </c>
      <c r="I261" s="84">
        <v>0</v>
      </c>
      <c r="J261" s="84">
        <v>0</v>
      </c>
      <c r="K261" s="84">
        <v>0</v>
      </c>
      <c r="L261" s="84">
        <v>0</v>
      </c>
      <c r="M261" s="84">
        <v>0</v>
      </c>
      <c r="N261" s="84">
        <v>0</v>
      </c>
      <c r="O261" s="84">
        <v>0</v>
      </c>
      <c r="P261" s="84">
        <v>0.31490000000000001</v>
      </c>
      <c r="Q261" s="84">
        <v>0.19439999999999999</v>
      </c>
      <c r="R261" s="84">
        <v>7.2599999999999998E-2</v>
      </c>
      <c r="S261" s="84">
        <v>0.26750000000000002</v>
      </c>
      <c r="T261" s="84">
        <v>0.19439999999999999</v>
      </c>
      <c r="U261" s="84">
        <v>0.19420000000000001</v>
      </c>
      <c r="V261" s="84">
        <v>0.43269999999999997</v>
      </c>
      <c r="W261" s="84">
        <v>0.29389999999999999</v>
      </c>
      <c r="X261" s="84">
        <v>0.41949999999999998</v>
      </c>
      <c r="Y261" s="84">
        <v>0.25580000000000003</v>
      </c>
      <c r="Z261" s="84">
        <v>0.59719999999999995</v>
      </c>
      <c r="AA261" s="84">
        <v>0.47460000000000002</v>
      </c>
    </row>
    <row r="262" spans="1:27">
      <c r="A262" s="142"/>
      <c r="B262" s="142"/>
      <c r="C262" s="5">
        <v>10.8333333333333</v>
      </c>
      <c r="D262" s="84">
        <v>0</v>
      </c>
      <c r="E262" s="84">
        <v>0</v>
      </c>
      <c r="F262" s="84">
        <v>0</v>
      </c>
      <c r="G262" s="84">
        <v>0</v>
      </c>
      <c r="H262" s="84">
        <v>0</v>
      </c>
      <c r="I262" s="84">
        <v>0</v>
      </c>
      <c r="J262" s="84">
        <v>0</v>
      </c>
      <c r="K262" s="84">
        <v>0</v>
      </c>
      <c r="L262" s="84">
        <v>0</v>
      </c>
      <c r="M262" s="84">
        <v>0</v>
      </c>
      <c r="N262" s="84">
        <v>0</v>
      </c>
      <c r="O262" s="84">
        <v>0</v>
      </c>
      <c r="P262" s="84">
        <v>0.3725</v>
      </c>
      <c r="Q262" s="84">
        <v>0.38740000000000002</v>
      </c>
      <c r="R262" s="84">
        <v>0.1007</v>
      </c>
      <c r="S262" s="84">
        <v>0.4032</v>
      </c>
      <c r="T262" s="84">
        <v>0.38740000000000002</v>
      </c>
      <c r="U262" s="84">
        <v>0.27150000000000002</v>
      </c>
      <c r="V262" s="84">
        <v>0.58150000000000002</v>
      </c>
      <c r="W262" s="84">
        <v>0.49259999999999998</v>
      </c>
      <c r="X262" s="84">
        <v>0.39900000000000002</v>
      </c>
      <c r="Y262" s="84">
        <v>0.4108</v>
      </c>
      <c r="Z262" s="84">
        <v>0.65349999999999997</v>
      </c>
      <c r="AA262" s="84">
        <v>0.56910000000000005</v>
      </c>
    </row>
    <row r="263" spans="1:27">
      <c r="A263" s="142"/>
      <c r="B263" s="142"/>
      <c r="C263" s="5">
        <v>10.875</v>
      </c>
      <c r="D263" s="84">
        <v>0</v>
      </c>
      <c r="E263" s="84">
        <v>0</v>
      </c>
      <c r="F263" s="84">
        <v>0</v>
      </c>
      <c r="G263" s="84">
        <v>0</v>
      </c>
      <c r="H263" s="84">
        <v>0</v>
      </c>
      <c r="I263" s="84">
        <v>0</v>
      </c>
      <c r="J263" s="84">
        <v>0</v>
      </c>
      <c r="K263" s="84">
        <v>0</v>
      </c>
      <c r="L263" s="84">
        <v>0</v>
      </c>
      <c r="M263" s="84">
        <v>0</v>
      </c>
      <c r="N263" s="84">
        <v>0</v>
      </c>
      <c r="O263" s="84">
        <v>0</v>
      </c>
      <c r="P263" s="84">
        <v>0.4355</v>
      </c>
      <c r="Q263" s="84">
        <v>0.6371</v>
      </c>
      <c r="R263" s="84">
        <v>0.13350000000000001</v>
      </c>
      <c r="S263" s="84">
        <v>0.57530000000000003</v>
      </c>
      <c r="T263" s="84">
        <v>0.6371</v>
      </c>
      <c r="U263" s="84">
        <v>0.36630000000000001</v>
      </c>
      <c r="V263" s="84">
        <v>0.69359999999999999</v>
      </c>
      <c r="W263" s="84">
        <v>0.67490000000000006</v>
      </c>
      <c r="X263" s="84">
        <v>0.39119999999999999</v>
      </c>
      <c r="Y263" s="84">
        <v>0.55830000000000002</v>
      </c>
      <c r="Z263" s="84">
        <v>0.69579999999999997</v>
      </c>
      <c r="AA263" s="84">
        <v>0.64990000000000003</v>
      </c>
    </row>
    <row r="264" spans="1:27">
      <c r="A264" s="142"/>
      <c r="B264" s="142"/>
      <c r="C264" s="5">
        <v>10.9166666666667</v>
      </c>
      <c r="D264" s="84">
        <v>0</v>
      </c>
      <c r="E264" s="84">
        <v>0</v>
      </c>
      <c r="F264" s="84">
        <v>0</v>
      </c>
      <c r="G264" s="84">
        <v>0</v>
      </c>
      <c r="H264" s="84">
        <v>0</v>
      </c>
      <c r="I264" s="84">
        <v>0</v>
      </c>
      <c r="J264" s="84">
        <v>0</v>
      </c>
      <c r="K264" s="84">
        <v>0</v>
      </c>
      <c r="L264" s="84">
        <v>0</v>
      </c>
      <c r="M264" s="84">
        <v>0</v>
      </c>
      <c r="N264" s="84">
        <v>0</v>
      </c>
      <c r="O264" s="84">
        <v>0</v>
      </c>
      <c r="P264" s="84">
        <v>0.39710000000000001</v>
      </c>
      <c r="Q264" s="84">
        <v>0.61570000000000003</v>
      </c>
      <c r="R264" s="84">
        <v>0.12540000000000001</v>
      </c>
      <c r="S264" s="84">
        <v>0.52859999999999996</v>
      </c>
      <c r="T264" s="84">
        <v>0.61570000000000003</v>
      </c>
      <c r="U264" s="84">
        <v>0.34029999999999999</v>
      </c>
      <c r="V264" s="84">
        <v>0.66339999999999999</v>
      </c>
      <c r="W264" s="84">
        <v>0.65390000000000004</v>
      </c>
      <c r="X264" s="84">
        <v>0.36870000000000003</v>
      </c>
      <c r="Y264" s="84">
        <v>0.49759999999999999</v>
      </c>
      <c r="Z264" s="84">
        <v>0.67859999999999998</v>
      </c>
      <c r="AA264" s="84">
        <v>0.62780000000000002</v>
      </c>
    </row>
    <row r="265" spans="1:27">
      <c r="A265" s="142"/>
      <c r="B265" s="142"/>
      <c r="C265" s="5">
        <v>10.9583333333333</v>
      </c>
      <c r="D265" s="84">
        <v>0</v>
      </c>
      <c r="E265" s="84">
        <v>0</v>
      </c>
      <c r="F265" s="84">
        <v>0</v>
      </c>
      <c r="G265" s="84">
        <v>0</v>
      </c>
      <c r="H265" s="84">
        <v>0</v>
      </c>
      <c r="I265" s="84">
        <v>0</v>
      </c>
      <c r="J265" s="84">
        <v>0</v>
      </c>
      <c r="K265" s="84">
        <v>0</v>
      </c>
      <c r="L265" s="84">
        <v>0</v>
      </c>
      <c r="M265" s="84">
        <v>0</v>
      </c>
      <c r="N265" s="84">
        <v>0</v>
      </c>
      <c r="O265" s="84">
        <v>0</v>
      </c>
      <c r="P265" s="84">
        <v>0.36230000000000001</v>
      </c>
      <c r="Q265" s="84">
        <v>0.4884</v>
      </c>
      <c r="R265" s="84">
        <v>0.1061</v>
      </c>
      <c r="S265" s="84">
        <v>0.46679999999999999</v>
      </c>
      <c r="T265" s="84">
        <v>0.4884</v>
      </c>
      <c r="U265" s="84">
        <v>0.2954</v>
      </c>
      <c r="V265" s="84">
        <v>0.56930000000000003</v>
      </c>
      <c r="W265" s="84">
        <v>0.63719999999999999</v>
      </c>
      <c r="X265" s="84">
        <v>0.28420000000000001</v>
      </c>
      <c r="Y265" s="84">
        <v>0.39900000000000002</v>
      </c>
      <c r="Z265" s="84">
        <v>0.64319999999999999</v>
      </c>
      <c r="AA265" s="84">
        <v>0.58160000000000001</v>
      </c>
    </row>
    <row r="266" spans="1:27">
      <c r="A266" s="142"/>
      <c r="B266" s="142"/>
      <c r="C266" s="5">
        <v>11</v>
      </c>
      <c r="D266" s="84">
        <v>0</v>
      </c>
      <c r="E266" s="84">
        <v>0</v>
      </c>
      <c r="F266" s="84">
        <v>0</v>
      </c>
      <c r="G266" s="84">
        <v>0</v>
      </c>
      <c r="H266" s="84">
        <v>0</v>
      </c>
      <c r="I266" s="84">
        <v>0</v>
      </c>
      <c r="J266" s="84">
        <v>0</v>
      </c>
      <c r="K266" s="84">
        <v>0</v>
      </c>
      <c r="L266" s="84">
        <v>0</v>
      </c>
      <c r="M266" s="84">
        <v>0</v>
      </c>
      <c r="N266" s="84">
        <v>0</v>
      </c>
      <c r="O266" s="84">
        <v>0</v>
      </c>
      <c r="P266" s="84">
        <v>0.31990000000000002</v>
      </c>
      <c r="Q266" s="84">
        <v>0.41310000000000002</v>
      </c>
      <c r="R266" s="84">
        <v>9.5000000000000001E-2</v>
      </c>
      <c r="S266" s="84">
        <v>0.43009999999999998</v>
      </c>
      <c r="T266" s="84">
        <v>0.41310000000000002</v>
      </c>
      <c r="U266" s="84">
        <v>0.26279999999999998</v>
      </c>
      <c r="V266" s="84">
        <v>0.56079999999999997</v>
      </c>
      <c r="W266" s="84">
        <v>0.60750000000000004</v>
      </c>
      <c r="X266" s="84">
        <v>0.25969999999999999</v>
      </c>
      <c r="Y266" s="84">
        <v>0.35170000000000001</v>
      </c>
      <c r="Z266" s="84">
        <v>0.55779999999999996</v>
      </c>
      <c r="AA266" s="84">
        <v>0.52610000000000001</v>
      </c>
    </row>
    <row r="267" spans="1:27">
      <c r="A267" s="142" t="s">
        <v>83</v>
      </c>
      <c r="B267" s="142" t="s">
        <v>85</v>
      </c>
      <c r="C267" s="5">
        <v>11.0416666666667</v>
      </c>
      <c r="D267" s="84">
        <v>0</v>
      </c>
      <c r="E267" s="84">
        <v>0</v>
      </c>
      <c r="F267" s="84">
        <v>0</v>
      </c>
      <c r="G267" s="84">
        <v>0</v>
      </c>
      <c r="H267" s="84">
        <v>0</v>
      </c>
      <c r="I267" s="84">
        <v>0</v>
      </c>
      <c r="J267" s="84">
        <v>0</v>
      </c>
      <c r="K267" s="84">
        <v>0</v>
      </c>
      <c r="L267" s="84">
        <v>0</v>
      </c>
      <c r="M267" s="84">
        <v>0</v>
      </c>
      <c r="N267" s="84">
        <v>0</v>
      </c>
      <c r="O267" s="84">
        <v>0</v>
      </c>
      <c r="P267" s="84">
        <v>0.47189999999999999</v>
      </c>
      <c r="Q267" s="84">
        <v>0.52290000000000003</v>
      </c>
      <c r="R267" s="84">
        <v>0.1399</v>
      </c>
      <c r="S267" s="84">
        <v>0.49259999999999998</v>
      </c>
      <c r="T267" s="84">
        <v>0.52290000000000003</v>
      </c>
      <c r="U267" s="84">
        <v>0.34910000000000002</v>
      </c>
      <c r="V267" s="84">
        <v>0.2364</v>
      </c>
      <c r="W267" s="84">
        <v>0.33729999999999999</v>
      </c>
      <c r="X267" s="84">
        <v>0.28770000000000001</v>
      </c>
      <c r="Y267" s="84">
        <v>0.32729999999999998</v>
      </c>
      <c r="Z267" s="84">
        <v>0.3352</v>
      </c>
      <c r="AA267" s="84">
        <v>0.31869999999999998</v>
      </c>
    </row>
    <row r="268" spans="1:27">
      <c r="A268" s="142"/>
      <c r="B268" s="142"/>
      <c r="C268" s="5">
        <v>11.0833333333333</v>
      </c>
      <c r="D268" s="84">
        <v>0</v>
      </c>
      <c r="E268" s="84">
        <v>0</v>
      </c>
      <c r="F268" s="84">
        <v>0</v>
      </c>
      <c r="G268" s="84">
        <v>0</v>
      </c>
      <c r="H268" s="84">
        <v>0</v>
      </c>
      <c r="I268" s="84">
        <v>0</v>
      </c>
      <c r="J268" s="84">
        <v>0</v>
      </c>
      <c r="K268" s="84">
        <v>0</v>
      </c>
      <c r="L268" s="84">
        <v>0</v>
      </c>
      <c r="M268" s="84">
        <v>0</v>
      </c>
      <c r="N268" s="84">
        <v>0</v>
      </c>
      <c r="O268" s="84">
        <v>0</v>
      </c>
      <c r="P268" s="84">
        <v>0.46660000000000001</v>
      </c>
      <c r="Q268" s="84">
        <v>0.52380000000000004</v>
      </c>
      <c r="R268" s="84">
        <v>0.1452</v>
      </c>
      <c r="S268" s="84">
        <v>0.4859</v>
      </c>
      <c r="T268" s="84">
        <v>0.52380000000000004</v>
      </c>
      <c r="U268" s="84">
        <v>0.34849999999999998</v>
      </c>
      <c r="V268" s="84">
        <v>0.30199999999999999</v>
      </c>
      <c r="W268" s="84">
        <v>0.43240000000000001</v>
      </c>
      <c r="X268" s="84">
        <v>0.2989</v>
      </c>
      <c r="Y268" s="84">
        <v>0.36099999999999999</v>
      </c>
      <c r="Z268" s="84">
        <v>0.30840000000000001</v>
      </c>
      <c r="AA268" s="84">
        <v>0.33689999999999998</v>
      </c>
    </row>
    <row r="269" spans="1:27">
      <c r="A269" s="142"/>
      <c r="B269" s="142"/>
      <c r="C269" s="5">
        <v>11.125</v>
      </c>
      <c r="D269" s="84">
        <v>0</v>
      </c>
      <c r="E269" s="84">
        <v>0</v>
      </c>
      <c r="F269" s="84">
        <v>0</v>
      </c>
      <c r="G269" s="84">
        <v>0</v>
      </c>
      <c r="H269" s="84">
        <v>0</v>
      </c>
      <c r="I269" s="84">
        <v>0</v>
      </c>
      <c r="J269" s="84">
        <v>0</v>
      </c>
      <c r="K269" s="84">
        <v>0</v>
      </c>
      <c r="L269" s="84">
        <v>0</v>
      </c>
      <c r="M269" s="84">
        <v>0</v>
      </c>
      <c r="N269" s="84">
        <v>0</v>
      </c>
      <c r="O269" s="84">
        <v>0</v>
      </c>
      <c r="P269" s="84">
        <v>0.4985</v>
      </c>
      <c r="Q269" s="84">
        <v>0.61019999999999996</v>
      </c>
      <c r="R269" s="84">
        <v>0.14510000000000001</v>
      </c>
      <c r="S269" s="84">
        <v>0.50070000000000003</v>
      </c>
      <c r="T269" s="84">
        <v>0.61019999999999996</v>
      </c>
      <c r="U269" s="84">
        <v>0.37059999999999998</v>
      </c>
      <c r="V269" s="84">
        <v>0.32029999999999997</v>
      </c>
      <c r="W269" s="84">
        <v>0.46860000000000002</v>
      </c>
      <c r="X269" s="84">
        <v>0.28029999999999999</v>
      </c>
      <c r="Y269" s="84">
        <v>0.33019999999999999</v>
      </c>
      <c r="Z269" s="84">
        <v>0.26579999999999998</v>
      </c>
      <c r="AA269" s="84">
        <v>0.32229999999999998</v>
      </c>
    </row>
    <row r="270" spans="1:27">
      <c r="A270" s="142"/>
      <c r="B270" s="142"/>
      <c r="C270" s="5">
        <v>11.1666666666667</v>
      </c>
      <c r="D270" s="84">
        <v>0</v>
      </c>
      <c r="E270" s="84">
        <v>0</v>
      </c>
      <c r="F270" s="84">
        <v>0</v>
      </c>
      <c r="G270" s="84">
        <v>0</v>
      </c>
      <c r="H270" s="84">
        <v>0</v>
      </c>
      <c r="I270" s="84">
        <v>0</v>
      </c>
      <c r="J270" s="84">
        <v>0</v>
      </c>
      <c r="K270" s="84">
        <v>0</v>
      </c>
      <c r="L270" s="84">
        <v>0</v>
      </c>
      <c r="M270" s="84">
        <v>0</v>
      </c>
      <c r="N270" s="84">
        <v>0</v>
      </c>
      <c r="O270" s="84">
        <v>0</v>
      </c>
      <c r="P270" s="84">
        <v>0.59140000000000004</v>
      </c>
      <c r="Q270" s="84">
        <v>0.72719999999999996</v>
      </c>
      <c r="R270" s="84">
        <v>0.188</v>
      </c>
      <c r="S270" s="84">
        <v>0.6048</v>
      </c>
      <c r="T270" s="84">
        <v>0.72719999999999996</v>
      </c>
      <c r="U270" s="84">
        <v>0.4486</v>
      </c>
      <c r="V270" s="84">
        <v>0.3039</v>
      </c>
      <c r="W270" s="84">
        <v>0.43130000000000002</v>
      </c>
      <c r="X270" s="84">
        <v>0.25</v>
      </c>
      <c r="Y270" s="84">
        <v>0.2878</v>
      </c>
      <c r="Z270" s="84">
        <v>0.2087</v>
      </c>
      <c r="AA270" s="84">
        <v>0.27800000000000002</v>
      </c>
    </row>
    <row r="271" spans="1:27">
      <c r="A271" s="142"/>
      <c r="B271" s="142"/>
      <c r="C271" s="5">
        <v>11.2083333333333</v>
      </c>
      <c r="D271" s="84">
        <v>0</v>
      </c>
      <c r="E271" s="84">
        <v>0</v>
      </c>
      <c r="F271" s="84">
        <v>0</v>
      </c>
      <c r="G271" s="84">
        <v>0</v>
      </c>
      <c r="H271" s="84">
        <v>0</v>
      </c>
      <c r="I271" s="84">
        <v>0</v>
      </c>
      <c r="J271" s="84">
        <v>0</v>
      </c>
      <c r="K271" s="84">
        <v>0</v>
      </c>
      <c r="L271" s="84">
        <v>0</v>
      </c>
      <c r="M271" s="84">
        <v>0</v>
      </c>
      <c r="N271" s="84">
        <v>0</v>
      </c>
      <c r="O271" s="84">
        <v>0</v>
      </c>
      <c r="P271" s="84">
        <v>0.56179999999999997</v>
      </c>
      <c r="Q271" s="84">
        <v>0.72750000000000004</v>
      </c>
      <c r="R271" s="84">
        <v>0.19159999999999999</v>
      </c>
      <c r="S271" s="84">
        <v>0.67390000000000005</v>
      </c>
      <c r="T271" s="84">
        <v>0.72750000000000004</v>
      </c>
      <c r="U271" s="84">
        <v>0.45550000000000002</v>
      </c>
      <c r="V271" s="84">
        <v>0.30840000000000001</v>
      </c>
      <c r="W271" s="84">
        <v>0.41870000000000002</v>
      </c>
      <c r="X271" s="84">
        <v>0.32229999999999998</v>
      </c>
      <c r="Y271" s="84">
        <v>0.34200000000000003</v>
      </c>
      <c r="Z271" s="84">
        <v>0.20119999999999999</v>
      </c>
      <c r="AA271" s="84">
        <v>0.28260000000000002</v>
      </c>
    </row>
    <row r="272" spans="1:27">
      <c r="A272" s="142"/>
      <c r="B272" s="142"/>
      <c r="C272" s="5">
        <v>11.25</v>
      </c>
      <c r="D272" s="84">
        <v>0</v>
      </c>
      <c r="E272" s="84">
        <v>0</v>
      </c>
      <c r="F272" s="84">
        <v>0</v>
      </c>
      <c r="G272" s="84">
        <v>0</v>
      </c>
      <c r="H272" s="84">
        <v>0</v>
      </c>
      <c r="I272" s="84">
        <v>0</v>
      </c>
      <c r="J272" s="84">
        <v>0</v>
      </c>
      <c r="K272" s="84">
        <v>0</v>
      </c>
      <c r="L272" s="84">
        <v>0</v>
      </c>
      <c r="M272" s="84">
        <v>0</v>
      </c>
      <c r="N272" s="84">
        <v>0</v>
      </c>
      <c r="O272" s="84">
        <v>0</v>
      </c>
      <c r="P272" s="84">
        <v>0.56359999999999999</v>
      </c>
      <c r="Q272" s="84">
        <v>0.63890000000000002</v>
      </c>
      <c r="R272" s="84">
        <v>0.1966</v>
      </c>
      <c r="S272" s="84">
        <v>0.68710000000000004</v>
      </c>
      <c r="T272" s="84">
        <v>0.63890000000000002</v>
      </c>
      <c r="U272" s="84">
        <v>0.4501</v>
      </c>
      <c r="V272" s="84">
        <v>0.25509999999999999</v>
      </c>
      <c r="W272" s="84">
        <v>0.46410000000000001</v>
      </c>
      <c r="X272" s="84">
        <v>0.38550000000000001</v>
      </c>
      <c r="Y272" s="84">
        <v>0.39439999999999997</v>
      </c>
      <c r="Z272" s="84">
        <v>0.19600000000000001</v>
      </c>
      <c r="AA272" s="84">
        <v>0.29370000000000002</v>
      </c>
    </row>
    <row r="273" spans="1:27">
      <c r="A273" s="142"/>
      <c r="B273" s="142"/>
      <c r="C273" s="5">
        <v>11.2916666666667</v>
      </c>
      <c r="D273" s="84">
        <v>0</v>
      </c>
      <c r="E273" s="84">
        <v>0</v>
      </c>
      <c r="F273" s="84">
        <v>0</v>
      </c>
      <c r="G273" s="84">
        <v>0</v>
      </c>
      <c r="H273" s="84">
        <v>0</v>
      </c>
      <c r="I273" s="84">
        <v>0</v>
      </c>
      <c r="J273" s="84">
        <v>0</v>
      </c>
      <c r="K273" s="84">
        <v>0</v>
      </c>
      <c r="L273" s="84">
        <v>0</v>
      </c>
      <c r="M273" s="84">
        <v>0</v>
      </c>
      <c r="N273" s="84">
        <v>0</v>
      </c>
      <c r="O273" s="84">
        <v>0</v>
      </c>
      <c r="P273" s="84">
        <v>0.54820000000000002</v>
      </c>
      <c r="Q273" s="84">
        <v>0.53779999999999994</v>
      </c>
      <c r="R273" s="84">
        <v>0.20030000000000001</v>
      </c>
      <c r="S273" s="84">
        <v>0.62890000000000001</v>
      </c>
      <c r="T273" s="84">
        <v>0.53779999999999994</v>
      </c>
      <c r="U273" s="84">
        <v>0.42370000000000002</v>
      </c>
      <c r="V273" s="84">
        <v>0.22289999999999999</v>
      </c>
      <c r="W273" s="84">
        <v>0.40820000000000001</v>
      </c>
      <c r="X273" s="84">
        <v>0.38540000000000002</v>
      </c>
      <c r="Y273" s="84">
        <v>0.35</v>
      </c>
      <c r="Z273" s="84">
        <v>0.18790000000000001</v>
      </c>
      <c r="AA273" s="84">
        <v>0.27139999999999997</v>
      </c>
    </row>
    <row r="274" spans="1:27">
      <c r="A274" s="142"/>
      <c r="B274" s="142"/>
      <c r="C274" s="5">
        <v>11.3333333333333</v>
      </c>
      <c r="D274" s="84">
        <v>0</v>
      </c>
      <c r="E274" s="84">
        <v>0</v>
      </c>
      <c r="F274" s="84">
        <v>0</v>
      </c>
      <c r="G274" s="84">
        <v>0</v>
      </c>
      <c r="H274" s="84">
        <v>0</v>
      </c>
      <c r="I274" s="84">
        <v>0</v>
      </c>
      <c r="J274" s="84">
        <v>7.3200000000000001E-2</v>
      </c>
      <c r="K274" s="84">
        <v>3.73E-2</v>
      </c>
      <c r="L274" s="84">
        <v>5.0799999999999998E-2</v>
      </c>
      <c r="M274" s="84">
        <v>7.3300000000000004E-2</v>
      </c>
      <c r="N274" s="84">
        <v>1.5599999999999999E-2</v>
      </c>
      <c r="O274" s="84">
        <v>0.05</v>
      </c>
      <c r="P274" s="84">
        <v>0.52380000000000004</v>
      </c>
      <c r="Q274" s="84">
        <v>0.47799999999999998</v>
      </c>
      <c r="R274" s="84">
        <v>0.17419999999999999</v>
      </c>
      <c r="S274" s="84">
        <v>0.56989999999999996</v>
      </c>
      <c r="T274" s="84">
        <v>0.47799999999999998</v>
      </c>
      <c r="U274" s="84">
        <v>0.38750000000000001</v>
      </c>
      <c r="V274" s="84">
        <v>0.24529999999999999</v>
      </c>
      <c r="W274" s="84">
        <v>0.39479999999999998</v>
      </c>
      <c r="X274" s="84">
        <v>0.43149999999999999</v>
      </c>
      <c r="Y274" s="84">
        <v>0.42180000000000001</v>
      </c>
      <c r="Z274" s="84">
        <v>0.253</v>
      </c>
      <c r="AA274" s="84">
        <v>0.31209999999999999</v>
      </c>
    </row>
    <row r="275" spans="1:27">
      <c r="A275" s="142"/>
      <c r="B275" s="142"/>
      <c r="C275" s="5">
        <v>11.375</v>
      </c>
      <c r="D275" s="84">
        <v>0</v>
      </c>
      <c r="E275" s="84">
        <v>0</v>
      </c>
      <c r="F275" s="84">
        <v>0</v>
      </c>
      <c r="G275" s="84">
        <v>0</v>
      </c>
      <c r="H275" s="84">
        <v>0</v>
      </c>
      <c r="I275" s="84">
        <v>0</v>
      </c>
      <c r="J275" s="84">
        <v>0.30669999999999997</v>
      </c>
      <c r="K275" s="84">
        <v>0.28510000000000002</v>
      </c>
      <c r="L275" s="84">
        <v>0.20130000000000001</v>
      </c>
      <c r="M275" s="84">
        <v>0.23519999999999999</v>
      </c>
      <c r="N275" s="84">
        <v>0.2772</v>
      </c>
      <c r="O275" s="84">
        <v>0.2611</v>
      </c>
      <c r="P275" s="84">
        <v>0.48649999999999999</v>
      </c>
      <c r="Q275" s="84">
        <v>0.42220000000000002</v>
      </c>
      <c r="R275" s="84">
        <v>0.15210000000000001</v>
      </c>
      <c r="S275" s="84">
        <v>0.48859999999999998</v>
      </c>
      <c r="T275" s="84">
        <v>0.42220000000000002</v>
      </c>
      <c r="U275" s="84">
        <v>0.3453</v>
      </c>
      <c r="V275" s="84">
        <v>0.32050000000000001</v>
      </c>
      <c r="W275" s="84">
        <v>0.38829999999999998</v>
      </c>
      <c r="X275" s="84">
        <v>0.50239999999999996</v>
      </c>
      <c r="Y275" s="84">
        <v>0.46050000000000002</v>
      </c>
      <c r="Z275" s="84">
        <v>0.36520000000000002</v>
      </c>
      <c r="AA275" s="84">
        <v>0.38529999999999998</v>
      </c>
    </row>
    <row r="276" spans="1:27">
      <c r="A276" s="142"/>
      <c r="B276" s="142"/>
      <c r="C276" s="5">
        <v>11.4166666666667</v>
      </c>
      <c r="D276" s="84">
        <v>1.83E-2</v>
      </c>
      <c r="E276" s="84">
        <v>1.4999999999999999E-2</v>
      </c>
      <c r="F276" s="84">
        <v>0</v>
      </c>
      <c r="G276" s="84">
        <v>0</v>
      </c>
      <c r="H276" s="84">
        <v>0</v>
      </c>
      <c r="I276" s="84">
        <v>6.7000000000000002E-3</v>
      </c>
      <c r="J276" s="84">
        <v>0.37519999999999998</v>
      </c>
      <c r="K276" s="84">
        <v>0.43319999999999997</v>
      </c>
      <c r="L276" s="84">
        <v>0.18909999999999999</v>
      </c>
      <c r="M276" s="84">
        <v>0.41270000000000001</v>
      </c>
      <c r="N276" s="84">
        <v>0.62809999999999999</v>
      </c>
      <c r="O276" s="84">
        <v>0.40770000000000001</v>
      </c>
      <c r="P276" s="84">
        <v>0.4259</v>
      </c>
      <c r="Q276" s="84">
        <v>0.49180000000000001</v>
      </c>
      <c r="R276" s="84">
        <v>0.1434</v>
      </c>
      <c r="S276" s="84">
        <v>0.5635</v>
      </c>
      <c r="T276" s="84">
        <v>0.49180000000000001</v>
      </c>
      <c r="U276" s="84">
        <v>0.34789999999999999</v>
      </c>
      <c r="V276" s="84">
        <v>0.3352</v>
      </c>
      <c r="W276" s="84">
        <v>0.38140000000000002</v>
      </c>
      <c r="X276" s="84">
        <v>0.35349999999999998</v>
      </c>
      <c r="Y276" s="84">
        <v>0.40129999999999999</v>
      </c>
      <c r="Z276" s="84">
        <v>0.37090000000000001</v>
      </c>
      <c r="AA276" s="84">
        <v>0.36859999999999998</v>
      </c>
    </row>
    <row r="277" spans="1:27">
      <c r="A277" s="142"/>
      <c r="B277" s="142"/>
      <c r="C277" s="5">
        <v>11.4583333333333</v>
      </c>
      <c r="D277" s="84">
        <v>5.3900000000000003E-2</v>
      </c>
      <c r="E277" s="84">
        <v>0.16650000000000001</v>
      </c>
      <c r="F277" s="84">
        <v>0</v>
      </c>
      <c r="G277" s="84">
        <v>4.1099999999999998E-2</v>
      </c>
      <c r="H277" s="84">
        <v>8.3500000000000005E-2</v>
      </c>
      <c r="I277" s="84">
        <v>6.9000000000000006E-2</v>
      </c>
      <c r="J277" s="84">
        <v>0.45490000000000003</v>
      </c>
      <c r="K277" s="84">
        <v>0.45810000000000001</v>
      </c>
      <c r="L277" s="84">
        <v>0.35859999999999997</v>
      </c>
      <c r="M277" s="84">
        <v>0.47770000000000001</v>
      </c>
      <c r="N277" s="84">
        <v>0.57920000000000005</v>
      </c>
      <c r="O277" s="84">
        <v>0.4657</v>
      </c>
      <c r="P277" s="84">
        <v>0.4088</v>
      </c>
      <c r="Q277" s="84">
        <v>0.35139999999999999</v>
      </c>
      <c r="R277" s="84">
        <v>0.1164</v>
      </c>
      <c r="S277" s="84">
        <v>0.3851</v>
      </c>
      <c r="T277" s="84">
        <v>0.35139999999999999</v>
      </c>
      <c r="U277" s="84">
        <v>0.2802</v>
      </c>
      <c r="V277" s="84">
        <v>0.38400000000000001</v>
      </c>
      <c r="W277" s="84">
        <v>0.36809999999999998</v>
      </c>
      <c r="X277" s="84">
        <v>0.30769999999999997</v>
      </c>
      <c r="Y277" s="84">
        <v>0.40060000000000001</v>
      </c>
      <c r="Z277" s="84">
        <v>0.2964</v>
      </c>
      <c r="AA277" s="84">
        <v>0.32840000000000003</v>
      </c>
    </row>
    <row r="278" spans="1:27">
      <c r="A278" s="142"/>
      <c r="B278" s="142"/>
      <c r="C278" s="5">
        <v>11.5</v>
      </c>
      <c r="D278" s="84">
        <v>0.1171</v>
      </c>
      <c r="E278" s="84">
        <v>0.27579999999999999</v>
      </c>
      <c r="F278" s="84">
        <v>0</v>
      </c>
      <c r="G278" s="84">
        <v>9.4700000000000006E-2</v>
      </c>
      <c r="H278" s="84">
        <v>0.2596</v>
      </c>
      <c r="I278" s="84">
        <v>0.14940000000000001</v>
      </c>
      <c r="J278" s="84">
        <v>0.4894</v>
      </c>
      <c r="K278" s="84">
        <v>0.49669999999999997</v>
      </c>
      <c r="L278" s="84">
        <v>0.41549999999999998</v>
      </c>
      <c r="M278" s="84">
        <v>0.51390000000000002</v>
      </c>
      <c r="N278" s="84">
        <v>0.60389999999999999</v>
      </c>
      <c r="O278" s="84">
        <v>0.50390000000000001</v>
      </c>
      <c r="P278" s="84">
        <v>0.31730000000000003</v>
      </c>
      <c r="Q278" s="84">
        <v>0.25119999999999998</v>
      </c>
      <c r="R278" s="84">
        <v>9.4500000000000001E-2</v>
      </c>
      <c r="S278" s="84">
        <v>0.30020000000000002</v>
      </c>
      <c r="T278" s="84">
        <v>0.25119999999999998</v>
      </c>
      <c r="U278" s="84">
        <v>0.21679999999999999</v>
      </c>
      <c r="V278" s="84">
        <v>0.35639999999999999</v>
      </c>
      <c r="W278" s="84">
        <v>0.34820000000000001</v>
      </c>
      <c r="X278" s="84">
        <v>0.33860000000000001</v>
      </c>
      <c r="Y278" s="84">
        <v>0.49459999999999998</v>
      </c>
      <c r="Z278" s="84">
        <v>0.30620000000000003</v>
      </c>
      <c r="AA278" s="84">
        <v>0.33339999999999997</v>
      </c>
    </row>
    <row r="279" spans="1:27">
      <c r="A279" s="142"/>
      <c r="B279" s="142"/>
      <c r="C279" s="5">
        <v>11.5416666666667</v>
      </c>
      <c r="D279" s="84">
        <v>0.13750000000000001</v>
      </c>
      <c r="E279" s="84">
        <v>0.26140000000000002</v>
      </c>
      <c r="F279" s="84">
        <v>0</v>
      </c>
      <c r="G279" s="84">
        <v>0.1348</v>
      </c>
      <c r="H279" s="84">
        <v>0.1239</v>
      </c>
      <c r="I279" s="84">
        <v>0.13150000000000001</v>
      </c>
      <c r="J279" s="84">
        <v>0.50349999999999995</v>
      </c>
      <c r="K279" s="84">
        <v>0.50229999999999997</v>
      </c>
      <c r="L279" s="84">
        <v>0.41639999999999999</v>
      </c>
      <c r="M279" s="84">
        <v>0.49340000000000001</v>
      </c>
      <c r="N279" s="84">
        <v>0.59640000000000004</v>
      </c>
      <c r="O279" s="84">
        <v>0.50239999999999996</v>
      </c>
      <c r="P279" s="84">
        <v>0.22040000000000001</v>
      </c>
      <c r="Q279" s="84">
        <v>0.22750000000000001</v>
      </c>
      <c r="R279" s="84">
        <v>6.5299999999999997E-2</v>
      </c>
      <c r="S279" s="84">
        <v>0.25069999999999998</v>
      </c>
      <c r="T279" s="84">
        <v>0.22750000000000001</v>
      </c>
      <c r="U279" s="84">
        <v>0.16520000000000001</v>
      </c>
      <c r="V279" s="84">
        <v>0.33139999999999997</v>
      </c>
      <c r="W279" s="84">
        <v>0.39129999999999998</v>
      </c>
      <c r="X279" s="84">
        <v>0.26790000000000003</v>
      </c>
      <c r="Y279" s="84">
        <v>0.38090000000000002</v>
      </c>
      <c r="Z279" s="84">
        <v>0.3634</v>
      </c>
      <c r="AA279" s="84">
        <v>0.35599999999999998</v>
      </c>
    </row>
    <row r="280" spans="1:27">
      <c r="A280" s="142"/>
      <c r="B280" s="142"/>
      <c r="C280" s="5">
        <v>11.5833333333333</v>
      </c>
      <c r="D280" s="84">
        <v>0.1807</v>
      </c>
      <c r="E280" s="84">
        <v>0.28079999999999999</v>
      </c>
      <c r="F280" s="84">
        <v>0</v>
      </c>
      <c r="G280" s="84">
        <v>0.16980000000000001</v>
      </c>
      <c r="H280" s="84">
        <v>0.29470000000000002</v>
      </c>
      <c r="I280" s="84">
        <v>0.1852</v>
      </c>
      <c r="J280" s="84">
        <v>0.54379999999999995</v>
      </c>
      <c r="K280" s="84">
        <v>0.4446</v>
      </c>
      <c r="L280" s="84">
        <v>0.39340000000000003</v>
      </c>
      <c r="M280" s="84">
        <v>0.4909</v>
      </c>
      <c r="N280" s="84">
        <v>0.63060000000000005</v>
      </c>
      <c r="O280" s="84">
        <v>0.50070000000000003</v>
      </c>
      <c r="P280" s="84">
        <v>0.223</v>
      </c>
      <c r="Q280" s="84">
        <v>0.29880000000000001</v>
      </c>
      <c r="R280" s="84">
        <v>7.6200000000000004E-2</v>
      </c>
      <c r="S280" s="84">
        <v>0.30630000000000002</v>
      </c>
      <c r="T280" s="84">
        <v>0.29880000000000001</v>
      </c>
      <c r="U280" s="84">
        <v>0.1898</v>
      </c>
      <c r="V280" s="84">
        <v>0.4199</v>
      </c>
      <c r="W280" s="84">
        <v>0.46500000000000002</v>
      </c>
      <c r="X280" s="84">
        <v>0.2974</v>
      </c>
      <c r="Y280" s="84">
        <v>0.318</v>
      </c>
      <c r="Z280" s="84">
        <v>0.47510000000000002</v>
      </c>
      <c r="AA280" s="84">
        <v>0.43930000000000002</v>
      </c>
    </row>
    <row r="281" spans="1:27">
      <c r="A281" s="142"/>
      <c r="B281" s="142"/>
      <c r="C281" s="5">
        <v>11.625</v>
      </c>
      <c r="D281" s="84">
        <v>0.24179999999999999</v>
      </c>
      <c r="E281" s="84">
        <v>0.35</v>
      </c>
      <c r="F281" s="84">
        <v>1.9599999999999999E-2</v>
      </c>
      <c r="G281" s="84">
        <v>0.15820000000000001</v>
      </c>
      <c r="H281" s="84">
        <v>0.3508</v>
      </c>
      <c r="I281" s="84">
        <v>0.22409999999999999</v>
      </c>
      <c r="J281" s="84">
        <v>0.48480000000000001</v>
      </c>
      <c r="K281" s="84">
        <v>0.51519999999999999</v>
      </c>
      <c r="L281" s="84">
        <v>0.35270000000000001</v>
      </c>
      <c r="M281" s="84">
        <v>0.48820000000000002</v>
      </c>
      <c r="N281" s="84">
        <v>0.68679999999999997</v>
      </c>
      <c r="O281" s="84">
        <v>0.50549999999999995</v>
      </c>
      <c r="P281" s="84">
        <v>0.24790000000000001</v>
      </c>
      <c r="Q281" s="84">
        <v>0.35449999999999998</v>
      </c>
      <c r="R281" s="84">
        <v>7.8299999999999995E-2</v>
      </c>
      <c r="S281" s="84">
        <v>0.32569999999999999</v>
      </c>
      <c r="T281" s="84">
        <v>0.35449999999999998</v>
      </c>
      <c r="U281" s="84">
        <v>0.20810000000000001</v>
      </c>
      <c r="V281" s="84">
        <v>0.41239999999999999</v>
      </c>
      <c r="W281" s="84">
        <v>0.5514</v>
      </c>
      <c r="X281" s="84">
        <v>0.42749999999999999</v>
      </c>
      <c r="Y281" s="84">
        <v>0.37959999999999999</v>
      </c>
      <c r="Z281" s="84">
        <v>0.49370000000000003</v>
      </c>
      <c r="AA281" s="84">
        <v>0.4849</v>
      </c>
    </row>
    <row r="282" spans="1:27">
      <c r="A282" s="142"/>
      <c r="B282" s="142"/>
      <c r="C282" s="5">
        <v>11.6666666666667</v>
      </c>
      <c r="D282" s="84">
        <v>0.2</v>
      </c>
      <c r="E282" s="84">
        <v>0.2984</v>
      </c>
      <c r="F282" s="84">
        <v>2.9100000000000001E-2</v>
      </c>
      <c r="G282" s="84">
        <v>0.18060000000000001</v>
      </c>
      <c r="H282" s="84">
        <v>0.28299999999999997</v>
      </c>
      <c r="I282" s="84">
        <v>0.19819999999999999</v>
      </c>
      <c r="J282" s="84">
        <v>0.43859999999999999</v>
      </c>
      <c r="K282" s="84">
        <v>0.48139999999999999</v>
      </c>
      <c r="L282" s="84">
        <v>0.22670000000000001</v>
      </c>
      <c r="M282" s="84">
        <v>0.4703</v>
      </c>
      <c r="N282" s="84">
        <v>0.65080000000000005</v>
      </c>
      <c r="O282" s="84">
        <v>0.4536</v>
      </c>
      <c r="P282" s="84">
        <v>0.26550000000000001</v>
      </c>
      <c r="Q282" s="84">
        <v>0.30859999999999999</v>
      </c>
      <c r="R282" s="84">
        <v>7.9899999999999999E-2</v>
      </c>
      <c r="S282" s="84">
        <v>0.30630000000000002</v>
      </c>
      <c r="T282" s="84">
        <v>0.30859999999999999</v>
      </c>
      <c r="U282" s="84">
        <v>0.2044</v>
      </c>
      <c r="V282" s="84">
        <v>0.36870000000000003</v>
      </c>
      <c r="W282" s="84">
        <v>0.62729999999999997</v>
      </c>
      <c r="X282" s="84">
        <v>0.53710000000000002</v>
      </c>
      <c r="Y282" s="84">
        <v>0.40079999999999999</v>
      </c>
      <c r="Z282" s="84">
        <v>0.58560000000000001</v>
      </c>
      <c r="AA282" s="84">
        <v>0.55669999999999997</v>
      </c>
    </row>
    <row r="283" spans="1:27">
      <c r="A283" s="142"/>
      <c r="B283" s="142"/>
      <c r="C283" s="5">
        <v>11.7083333333333</v>
      </c>
      <c r="D283" s="84">
        <v>7.9000000000000008E-3</v>
      </c>
      <c r="E283" s="84">
        <v>4.6300000000000001E-2</v>
      </c>
      <c r="F283" s="84">
        <v>0</v>
      </c>
      <c r="G283" s="84">
        <v>0</v>
      </c>
      <c r="H283" s="84">
        <v>0</v>
      </c>
      <c r="I283" s="84">
        <v>1.09E-2</v>
      </c>
      <c r="J283" s="84">
        <v>0.26750000000000002</v>
      </c>
      <c r="K283" s="84">
        <v>0.23150000000000001</v>
      </c>
      <c r="L283" s="84">
        <v>0.1308</v>
      </c>
      <c r="M283" s="84">
        <v>0.28170000000000001</v>
      </c>
      <c r="N283" s="84">
        <v>0.43869999999999998</v>
      </c>
      <c r="O283" s="84">
        <v>0.27</v>
      </c>
      <c r="P283" s="84">
        <v>0.28660000000000002</v>
      </c>
      <c r="Q283" s="84">
        <v>0.27629999999999999</v>
      </c>
      <c r="R283" s="84">
        <v>8.5800000000000001E-2</v>
      </c>
      <c r="S283" s="84">
        <v>0.31769999999999998</v>
      </c>
      <c r="T283" s="84">
        <v>0.27629999999999999</v>
      </c>
      <c r="U283" s="84">
        <v>0.2112</v>
      </c>
      <c r="V283" s="84">
        <v>0.42849999999999999</v>
      </c>
      <c r="W283" s="84">
        <v>0.63849999999999996</v>
      </c>
      <c r="X283" s="84">
        <v>0.56910000000000005</v>
      </c>
      <c r="Y283" s="84">
        <v>0.44750000000000001</v>
      </c>
      <c r="Z283" s="84">
        <v>0.61570000000000003</v>
      </c>
      <c r="AA283" s="84">
        <v>0.58689999999999998</v>
      </c>
    </row>
    <row r="284" spans="1:27">
      <c r="A284" s="142"/>
      <c r="B284" s="142"/>
      <c r="C284" s="5">
        <v>11.75</v>
      </c>
      <c r="D284" s="84">
        <v>0</v>
      </c>
      <c r="E284" s="84">
        <v>0</v>
      </c>
      <c r="F284" s="84">
        <v>0</v>
      </c>
      <c r="G284" s="84">
        <v>0</v>
      </c>
      <c r="H284" s="84">
        <v>0</v>
      </c>
      <c r="I284" s="84">
        <v>0</v>
      </c>
      <c r="J284" s="84">
        <v>1.3100000000000001E-2</v>
      </c>
      <c r="K284" s="84">
        <v>3.2599999999999997E-2</v>
      </c>
      <c r="L284" s="84">
        <v>1.8E-3</v>
      </c>
      <c r="M284" s="84">
        <v>2.8400000000000002E-2</v>
      </c>
      <c r="N284" s="84">
        <v>7.7299999999999994E-2</v>
      </c>
      <c r="O284" s="84">
        <v>3.0599999999999999E-2</v>
      </c>
      <c r="P284" s="84">
        <v>0.28299999999999997</v>
      </c>
      <c r="Q284" s="84">
        <v>0.25700000000000001</v>
      </c>
      <c r="R284" s="84">
        <v>8.3000000000000004E-2</v>
      </c>
      <c r="S284" s="84">
        <v>0.2928</v>
      </c>
      <c r="T284" s="84">
        <v>0.25700000000000001</v>
      </c>
      <c r="U284" s="84">
        <v>0.20180000000000001</v>
      </c>
      <c r="V284" s="84">
        <v>0.48859999999999998</v>
      </c>
      <c r="W284" s="84">
        <v>0.68300000000000005</v>
      </c>
      <c r="X284" s="84">
        <v>0.50390000000000001</v>
      </c>
      <c r="Y284" s="84">
        <v>0.46489999999999998</v>
      </c>
      <c r="Z284" s="84">
        <v>0.62790000000000001</v>
      </c>
      <c r="AA284" s="84">
        <v>0.60319999999999996</v>
      </c>
    </row>
    <row r="285" spans="1:27">
      <c r="A285" s="142"/>
      <c r="B285" s="142"/>
      <c r="C285" s="5">
        <v>11.7916666666667</v>
      </c>
      <c r="D285" s="84">
        <v>0</v>
      </c>
      <c r="E285" s="84">
        <v>0</v>
      </c>
      <c r="F285" s="84">
        <v>0</v>
      </c>
      <c r="G285" s="84">
        <v>0</v>
      </c>
      <c r="H285" s="84">
        <v>0</v>
      </c>
      <c r="I285" s="84">
        <v>0</v>
      </c>
      <c r="J285" s="84">
        <v>0</v>
      </c>
      <c r="K285" s="84">
        <v>0</v>
      </c>
      <c r="L285" s="84">
        <v>0</v>
      </c>
      <c r="M285" s="84">
        <v>0</v>
      </c>
      <c r="N285" s="84">
        <v>0</v>
      </c>
      <c r="O285" s="84">
        <v>0</v>
      </c>
      <c r="P285" s="84">
        <v>0.29880000000000001</v>
      </c>
      <c r="Q285" s="84">
        <v>0.2298</v>
      </c>
      <c r="R285" s="84">
        <v>7.0099999999999996E-2</v>
      </c>
      <c r="S285" s="84">
        <v>0.25159999999999999</v>
      </c>
      <c r="T285" s="84">
        <v>0.2298</v>
      </c>
      <c r="U285" s="84">
        <v>0.18959999999999999</v>
      </c>
      <c r="V285" s="84">
        <v>0.60619999999999996</v>
      </c>
      <c r="W285" s="84">
        <v>0.77459999999999996</v>
      </c>
      <c r="X285" s="84">
        <v>0.4768</v>
      </c>
      <c r="Y285" s="84">
        <v>0.51060000000000005</v>
      </c>
      <c r="Z285" s="84">
        <v>0.73219999999999996</v>
      </c>
      <c r="AA285" s="84">
        <v>0.6885</v>
      </c>
    </row>
    <row r="286" spans="1:27">
      <c r="A286" s="142"/>
      <c r="B286" s="142"/>
      <c r="C286" s="5">
        <v>11.8333333333333</v>
      </c>
      <c r="D286" s="84">
        <v>0</v>
      </c>
      <c r="E286" s="84">
        <v>0</v>
      </c>
      <c r="F286" s="84">
        <v>0</v>
      </c>
      <c r="G286" s="84">
        <v>0</v>
      </c>
      <c r="H286" s="84">
        <v>0</v>
      </c>
      <c r="I286" s="84">
        <v>0</v>
      </c>
      <c r="J286" s="84">
        <v>0</v>
      </c>
      <c r="K286" s="84">
        <v>0</v>
      </c>
      <c r="L286" s="84">
        <v>0</v>
      </c>
      <c r="M286" s="84">
        <v>0</v>
      </c>
      <c r="N286" s="84">
        <v>0</v>
      </c>
      <c r="O286" s="84">
        <v>0</v>
      </c>
      <c r="P286" s="84">
        <v>0.32240000000000002</v>
      </c>
      <c r="Q286" s="84">
        <v>0.31490000000000001</v>
      </c>
      <c r="R286" s="84">
        <v>9.5299999999999996E-2</v>
      </c>
      <c r="S286" s="84">
        <v>0.34310000000000002</v>
      </c>
      <c r="T286" s="84">
        <v>0.31490000000000001</v>
      </c>
      <c r="U286" s="84">
        <v>0.23469999999999999</v>
      </c>
      <c r="V286" s="84">
        <v>0.56820000000000004</v>
      </c>
      <c r="W286" s="84">
        <v>0.73099999999999998</v>
      </c>
      <c r="X286" s="84">
        <v>0.42409999999999998</v>
      </c>
      <c r="Y286" s="84">
        <v>0.51329999999999998</v>
      </c>
      <c r="Z286" s="84">
        <v>0.62160000000000004</v>
      </c>
      <c r="AA286" s="84">
        <v>0.6129</v>
      </c>
    </row>
    <row r="287" spans="1:27">
      <c r="A287" s="142"/>
      <c r="B287" s="142"/>
      <c r="C287" s="5">
        <v>11.875</v>
      </c>
      <c r="D287" s="84">
        <v>0</v>
      </c>
      <c r="E287" s="84">
        <v>0</v>
      </c>
      <c r="F287" s="84">
        <v>0</v>
      </c>
      <c r="G287" s="84">
        <v>0</v>
      </c>
      <c r="H287" s="84">
        <v>0</v>
      </c>
      <c r="I287" s="84">
        <v>0</v>
      </c>
      <c r="J287" s="84">
        <v>0</v>
      </c>
      <c r="K287" s="84">
        <v>0</v>
      </c>
      <c r="L287" s="84">
        <v>0</v>
      </c>
      <c r="M287" s="84">
        <v>0</v>
      </c>
      <c r="N287" s="84">
        <v>0</v>
      </c>
      <c r="O287" s="84">
        <v>0</v>
      </c>
      <c r="P287" s="84">
        <v>0.36919999999999997</v>
      </c>
      <c r="Q287" s="84">
        <v>0.48309999999999997</v>
      </c>
      <c r="R287" s="84">
        <v>0.1236</v>
      </c>
      <c r="S287" s="84">
        <v>0.48149999999999998</v>
      </c>
      <c r="T287" s="84">
        <v>0.48309999999999997</v>
      </c>
      <c r="U287" s="84">
        <v>0.30669999999999997</v>
      </c>
      <c r="V287" s="84">
        <v>0.53420000000000001</v>
      </c>
      <c r="W287" s="84">
        <v>0.65229999999999999</v>
      </c>
      <c r="X287" s="84">
        <v>0.37369999999999998</v>
      </c>
      <c r="Y287" s="84">
        <v>0.56120000000000003</v>
      </c>
      <c r="Z287" s="84">
        <v>0.4975</v>
      </c>
      <c r="AA287" s="84">
        <v>0.52529999999999999</v>
      </c>
    </row>
    <row r="288" spans="1:27">
      <c r="A288" s="142"/>
      <c r="B288" s="142"/>
      <c r="C288" s="5">
        <v>11.9166666666667</v>
      </c>
      <c r="D288" s="84">
        <v>0</v>
      </c>
      <c r="E288" s="84">
        <v>0</v>
      </c>
      <c r="F288" s="84">
        <v>0</v>
      </c>
      <c r="G288" s="84">
        <v>0</v>
      </c>
      <c r="H288" s="84">
        <v>0</v>
      </c>
      <c r="I288" s="84">
        <v>0</v>
      </c>
      <c r="J288" s="84">
        <v>0</v>
      </c>
      <c r="K288" s="84">
        <v>0</v>
      </c>
      <c r="L288" s="84">
        <v>0</v>
      </c>
      <c r="M288" s="84">
        <v>0</v>
      </c>
      <c r="N288" s="84">
        <v>0</v>
      </c>
      <c r="O288" s="84">
        <v>0</v>
      </c>
      <c r="P288" s="84">
        <v>0.42859999999999998</v>
      </c>
      <c r="Q288" s="84">
        <v>0.49390000000000001</v>
      </c>
      <c r="R288" s="84">
        <v>0.1116</v>
      </c>
      <c r="S288" s="84">
        <v>0.46560000000000001</v>
      </c>
      <c r="T288" s="84">
        <v>0.49390000000000001</v>
      </c>
      <c r="U288" s="84">
        <v>0.31669999999999998</v>
      </c>
      <c r="V288" s="84">
        <v>0.65239999999999998</v>
      </c>
      <c r="W288" s="84">
        <v>0.64429999999999998</v>
      </c>
      <c r="X288" s="84">
        <v>0.31080000000000002</v>
      </c>
      <c r="Y288" s="84">
        <v>0.47399999999999998</v>
      </c>
      <c r="Z288" s="84">
        <v>0.54069999999999996</v>
      </c>
      <c r="AA288" s="84">
        <v>0.54749999999999999</v>
      </c>
    </row>
    <row r="289" spans="1:27">
      <c r="A289" s="142"/>
      <c r="B289" s="142"/>
      <c r="C289" s="5">
        <v>11.9583333333333</v>
      </c>
      <c r="D289" s="84">
        <v>0</v>
      </c>
      <c r="E289" s="84">
        <v>0</v>
      </c>
      <c r="F289" s="84">
        <v>0</v>
      </c>
      <c r="G289" s="84">
        <v>0</v>
      </c>
      <c r="H289" s="84">
        <v>0</v>
      </c>
      <c r="I289" s="84">
        <v>0</v>
      </c>
      <c r="J289" s="84">
        <v>0</v>
      </c>
      <c r="K289" s="84">
        <v>0</v>
      </c>
      <c r="L289" s="84">
        <v>0</v>
      </c>
      <c r="M289" s="84">
        <v>0</v>
      </c>
      <c r="N289" s="84">
        <v>0</v>
      </c>
      <c r="O289" s="84">
        <v>0</v>
      </c>
      <c r="P289" s="84">
        <v>0.45040000000000002</v>
      </c>
      <c r="Q289" s="84">
        <v>0.46300000000000002</v>
      </c>
      <c r="R289" s="84">
        <v>0.10349999999999999</v>
      </c>
      <c r="S289" s="84">
        <v>0.39040000000000002</v>
      </c>
      <c r="T289" s="84">
        <v>0.46300000000000002</v>
      </c>
      <c r="U289" s="84">
        <v>0.30099999999999999</v>
      </c>
      <c r="V289" s="84">
        <v>0.59289999999999998</v>
      </c>
      <c r="W289" s="84">
        <v>0.7208</v>
      </c>
      <c r="X289" s="84">
        <v>0.23769999999999999</v>
      </c>
      <c r="Y289" s="84">
        <v>0.40239999999999998</v>
      </c>
      <c r="Z289" s="84">
        <v>0.46850000000000003</v>
      </c>
      <c r="AA289" s="84">
        <v>0.51019999999999999</v>
      </c>
    </row>
    <row r="290" spans="1:27">
      <c r="A290" s="142"/>
      <c r="B290" s="142"/>
      <c r="C290" s="5">
        <v>12</v>
      </c>
      <c r="D290" s="84">
        <v>0</v>
      </c>
      <c r="E290" s="84">
        <v>0</v>
      </c>
      <c r="F290" s="84">
        <v>0</v>
      </c>
      <c r="G290" s="84">
        <v>0</v>
      </c>
      <c r="H290" s="84">
        <v>0</v>
      </c>
      <c r="I290" s="84">
        <v>0</v>
      </c>
      <c r="J290" s="84">
        <v>0</v>
      </c>
      <c r="K290" s="84">
        <v>0</v>
      </c>
      <c r="L290" s="84">
        <v>0</v>
      </c>
      <c r="M290" s="84">
        <v>0</v>
      </c>
      <c r="N290" s="84">
        <v>0</v>
      </c>
      <c r="O290" s="84">
        <v>0</v>
      </c>
      <c r="P290" s="84">
        <v>0.41020000000000001</v>
      </c>
      <c r="Q290" s="84">
        <v>0.4017</v>
      </c>
      <c r="R290" s="84">
        <v>0.1166</v>
      </c>
      <c r="S290" s="84">
        <v>0.3392</v>
      </c>
      <c r="T290" s="84">
        <v>0.4017</v>
      </c>
      <c r="U290" s="84">
        <v>0.27750000000000002</v>
      </c>
      <c r="V290" s="84">
        <v>0.46989999999999998</v>
      </c>
      <c r="W290" s="84">
        <v>0.65400000000000003</v>
      </c>
      <c r="X290" s="84">
        <v>0.1394</v>
      </c>
      <c r="Y290" s="84">
        <v>0.29520000000000002</v>
      </c>
      <c r="Z290" s="84">
        <v>0.36730000000000002</v>
      </c>
      <c r="AA290" s="84">
        <v>0.41439999999999999</v>
      </c>
    </row>
  </sheetData>
  <mergeCells count="27">
    <mergeCell ref="A267:A290"/>
    <mergeCell ref="B267:B290"/>
    <mergeCell ref="A123:A146"/>
    <mergeCell ref="B123:B194"/>
    <mergeCell ref="A147:A170"/>
    <mergeCell ref="AD148:AR148"/>
    <mergeCell ref="A171:A194"/>
    <mergeCell ref="A195:A218"/>
    <mergeCell ref="B195:B266"/>
    <mergeCell ref="A219:A242"/>
    <mergeCell ref="A243:A266"/>
    <mergeCell ref="AD3:AR3"/>
    <mergeCell ref="A27:A50"/>
    <mergeCell ref="AD32:AR32"/>
    <mergeCell ref="A51:A74"/>
    <mergeCell ref="B51:B122"/>
    <mergeCell ref="AD61:AR61"/>
    <mergeCell ref="A75:A98"/>
    <mergeCell ref="AD90:AR90"/>
    <mergeCell ref="A99:A122"/>
    <mergeCell ref="AD119:AR119"/>
    <mergeCell ref="D1:I1"/>
    <mergeCell ref="J1:O1"/>
    <mergeCell ref="P1:U1"/>
    <mergeCell ref="V1:AA1"/>
    <mergeCell ref="A3:A26"/>
    <mergeCell ref="B3:B50"/>
  </mergeCells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90"/>
  <sheetViews>
    <sheetView zoomScaleNormal="100" workbookViewId="0">
      <pane xSplit="2" ySplit="2" topLeftCell="AC145" activePane="bottomRight" state="frozen"/>
      <selection pane="topRight" activeCell="C1" sqref="C1"/>
      <selection pane="bottomLeft" activeCell="A3" sqref="A3"/>
      <selection pane="bottomRight" activeCell="AQ179" sqref="AQ179"/>
    </sheetView>
  </sheetViews>
  <sheetFormatPr defaultColWidth="9.109375" defaultRowHeight="14.4"/>
  <cols>
    <col min="1" max="3" width="0" style="84" hidden="1" customWidth="1"/>
    <col min="4" max="4" width="9.88671875" style="84" hidden="1" customWidth="1"/>
    <col min="5" max="7" width="8.6640625" style="84" hidden="1" customWidth="1"/>
    <col min="8" max="8" width="10.44140625" style="84" hidden="1" customWidth="1"/>
    <col min="9" max="9" width="11.33203125" style="84" hidden="1" customWidth="1"/>
    <col min="10" max="10" width="11.5546875" style="84" hidden="1" customWidth="1"/>
    <col min="11" max="11" width="9.109375" style="84" hidden="1" customWidth="1"/>
    <col min="12" max="12" width="10.44140625" style="84" hidden="1" customWidth="1"/>
    <col min="13" max="13" width="11.33203125" style="84" hidden="1" customWidth="1"/>
    <col min="14" max="14" width="10.44140625" style="84" hidden="1" customWidth="1"/>
    <col min="15" max="21" width="11.33203125" style="84" hidden="1" customWidth="1"/>
    <col min="22" max="22" width="9.88671875" style="84" hidden="1" customWidth="1"/>
    <col min="23" max="23" width="9.109375" style="84" hidden="1" customWidth="1"/>
    <col min="24" max="24" width="10.44140625" style="84" hidden="1" customWidth="1"/>
    <col min="25" max="25" width="11.33203125" style="84" hidden="1" customWidth="1"/>
    <col min="26" max="26" width="10.44140625" style="84" hidden="1" customWidth="1"/>
    <col min="27" max="27" width="11.33203125" style="84" hidden="1" customWidth="1"/>
    <col min="28" max="28" width="0" style="84" hidden="1" customWidth="1"/>
    <col min="29" max="16384" width="9.109375" style="84"/>
  </cols>
  <sheetData>
    <row r="1" spans="1:40" hidden="1">
      <c r="D1" s="140" t="s">
        <v>97</v>
      </c>
      <c r="E1" s="140"/>
      <c r="F1" s="140"/>
      <c r="G1" s="140"/>
      <c r="H1" s="140"/>
      <c r="I1" s="140"/>
      <c r="J1" s="140" t="s">
        <v>89</v>
      </c>
      <c r="K1" s="140"/>
      <c r="L1" s="140"/>
      <c r="M1" s="140"/>
      <c r="N1" s="140"/>
      <c r="O1" s="140"/>
      <c r="P1" s="140" t="s">
        <v>98</v>
      </c>
      <c r="Q1" s="140"/>
      <c r="R1" s="140"/>
      <c r="S1" s="140"/>
      <c r="T1" s="140"/>
      <c r="U1" s="140"/>
      <c r="V1" s="140" t="s">
        <v>153</v>
      </c>
      <c r="W1" s="140"/>
      <c r="X1" s="140"/>
      <c r="Y1" s="140"/>
      <c r="Z1" s="140"/>
      <c r="AA1" s="140"/>
    </row>
    <row r="2" spans="1:40" hidden="1">
      <c r="A2" s="84" t="s">
        <v>70</v>
      </c>
      <c r="B2" s="84" t="s">
        <v>84</v>
      </c>
      <c r="C2" s="84" t="s">
        <v>71</v>
      </c>
      <c r="D2" s="87" t="s">
        <v>8</v>
      </c>
      <c r="E2" s="87" t="s">
        <v>9</v>
      </c>
      <c r="F2" s="87" t="s">
        <v>10</v>
      </c>
      <c r="G2" s="87" t="s">
        <v>11</v>
      </c>
      <c r="H2" s="87" t="s">
        <v>12</v>
      </c>
      <c r="I2" s="87" t="s">
        <v>69</v>
      </c>
      <c r="J2" s="87" t="s">
        <v>8</v>
      </c>
      <c r="K2" s="87" t="s">
        <v>9</v>
      </c>
      <c r="L2" s="87" t="s">
        <v>10</v>
      </c>
      <c r="M2" s="87" t="s">
        <v>11</v>
      </c>
      <c r="N2" s="87" t="s">
        <v>12</v>
      </c>
      <c r="O2" s="87" t="s">
        <v>69</v>
      </c>
      <c r="P2" s="87" t="s">
        <v>8</v>
      </c>
      <c r="Q2" s="87" t="s">
        <v>9</v>
      </c>
      <c r="R2" s="87" t="s">
        <v>10</v>
      </c>
      <c r="S2" s="87" t="s">
        <v>11</v>
      </c>
      <c r="T2" s="87" t="s">
        <v>12</v>
      </c>
      <c r="U2" s="87" t="s">
        <v>69</v>
      </c>
      <c r="V2" s="87" t="s">
        <v>8</v>
      </c>
      <c r="W2" s="87" t="s">
        <v>9</v>
      </c>
      <c r="X2" s="87" t="s">
        <v>10</v>
      </c>
      <c r="Y2" s="87" t="s">
        <v>11</v>
      </c>
      <c r="Z2" s="87" t="s">
        <v>12</v>
      </c>
      <c r="AA2" s="87" t="s">
        <v>69</v>
      </c>
      <c r="AB2" s="87"/>
      <c r="AC2" s="87"/>
      <c r="AD2" s="87"/>
      <c r="AE2" s="87"/>
    </row>
    <row r="3" spans="1:40" hidden="1">
      <c r="A3" s="142" t="s">
        <v>72</v>
      </c>
      <c r="B3" s="142" t="s">
        <v>85</v>
      </c>
      <c r="C3" s="39">
        <v>4.1666666666666699E-2</v>
      </c>
      <c r="D3" s="95">
        <v>0</v>
      </c>
      <c r="E3" s="95">
        <v>0</v>
      </c>
      <c r="F3" s="95">
        <v>0</v>
      </c>
      <c r="G3" s="95">
        <v>0</v>
      </c>
      <c r="H3" s="95">
        <v>0</v>
      </c>
      <c r="I3" s="95">
        <v>0</v>
      </c>
      <c r="J3" s="95">
        <v>0</v>
      </c>
      <c r="K3" s="95">
        <v>0</v>
      </c>
      <c r="L3" s="95">
        <v>0</v>
      </c>
      <c r="M3" s="95">
        <v>0</v>
      </c>
      <c r="N3" s="95">
        <v>0</v>
      </c>
      <c r="O3" s="95">
        <v>0</v>
      </c>
      <c r="P3" s="95">
        <v>0.35680000000000001</v>
      </c>
      <c r="Q3" s="95">
        <v>0.54949999999999999</v>
      </c>
      <c r="R3" s="95">
        <v>0.15160000000000001</v>
      </c>
      <c r="S3" s="95">
        <v>0.46800000000000003</v>
      </c>
      <c r="T3" s="95">
        <v>0.54949999999999999</v>
      </c>
      <c r="U3" s="95">
        <v>0.3196</v>
      </c>
      <c r="V3" s="95">
        <v>0.29859999999999998</v>
      </c>
      <c r="W3" s="95">
        <v>0.44400000000000001</v>
      </c>
      <c r="X3" s="95">
        <v>0.56130000000000002</v>
      </c>
      <c r="Y3" s="95">
        <v>0.4138</v>
      </c>
      <c r="Z3" s="95">
        <v>0.33810000000000001</v>
      </c>
      <c r="AA3" s="95">
        <v>0.38640000000000002</v>
      </c>
      <c r="AD3" s="144" t="s">
        <v>69</v>
      </c>
      <c r="AE3" s="144"/>
      <c r="AF3" s="144"/>
      <c r="AG3" s="144"/>
      <c r="AH3" s="144"/>
      <c r="AI3" s="144"/>
      <c r="AJ3" s="144"/>
      <c r="AK3" s="144"/>
      <c r="AL3" s="144"/>
      <c r="AM3" s="144"/>
      <c r="AN3" s="144"/>
    </row>
    <row r="4" spans="1:40" hidden="1">
      <c r="A4" s="142"/>
      <c r="B4" s="142"/>
      <c r="C4" s="39">
        <v>8.3333333333333301E-2</v>
      </c>
      <c r="D4" s="95">
        <v>0</v>
      </c>
      <c r="E4" s="95">
        <v>0</v>
      </c>
      <c r="F4" s="95">
        <v>0</v>
      </c>
      <c r="G4" s="95">
        <v>0</v>
      </c>
      <c r="H4" s="95">
        <v>0</v>
      </c>
      <c r="I4" s="95">
        <v>0</v>
      </c>
      <c r="J4" s="95">
        <v>0</v>
      </c>
      <c r="K4" s="95">
        <v>0</v>
      </c>
      <c r="L4" s="95">
        <v>0</v>
      </c>
      <c r="M4" s="95">
        <v>0</v>
      </c>
      <c r="N4" s="95">
        <v>0</v>
      </c>
      <c r="O4" s="95">
        <v>0</v>
      </c>
      <c r="P4" s="95">
        <v>0.34789999999999999</v>
      </c>
      <c r="Q4" s="95">
        <v>0.46949999999999997</v>
      </c>
      <c r="R4" s="95">
        <v>0.1469</v>
      </c>
      <c r="S4" s="95">
        <v>0.38929999999999998</v>
      </c>
      <c r="T4" s="95">
        <v>0.46949999999999997</v>
      </c>
      <c r="U4" s="95">
        <v>0.28999999999999998</v>
      </c>
      <c r="V4" s="95">
        <v>0.32700000000000001</v>
      </c>
      <c r="W4" s="95">
        <v>0.47539999999999999</v>
      </c>
      <c r="X4" s="95">
        <v>0.4899</v>
      </c>
      <c r="Y4" s="95">
        <v>0.38769999999999999</v>
      </c>
      <c r="Z4" s="95">
        <v>0.4128</v>
      </c>
      <c r="AA4" s="95">
        <v>0.4249</v>
      </c>
      <c r="AE4" s="84" t="s">
        <v>99</v>
      </c>
      <c r="AH4" s="84" t="s">
        <v>100</v>
      </c>
      <c r="AK4" s="84" t="s">
        <v>98</v>
      </c>
      <c r="AN4" s="84" t="s">
        <v>20</v>
      </c>
    </row>
    <row r="5" spans="1:40" hidden="1">
      <c r="A5" s="142"/>
      <c r="B5" s="142"/>
      <c r="C5" s="39">
        <v>0.125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0.28039999999999998</v>
      </c>
      <c r="Q5" s="95">
        <v>0.37259999999999999</v>
      </c>
      <c r="R5" s="95">
        <v>0.10929999999999999</v>
      </c>
      <c r="S5" s="95">
        <v>0.31640000000000001</v>
      </c>
      <c r="T5" s="95">
        <v>0.37259999999999999</v>
      </c>
      <c r="U5" s="95">
        <v>0.23</v>
      </c>
      <c r="V5" s="95">
        <v>0.37</v>
      </c>
      <c r="W5" s="95">
        <v>0.47370000000000001</v>
      </c>
      <c r="X5" s="95">
        <v>0.4768</v>
      </c>
      <c r="Y5" s="95">
        <v>0.39579999999999999</v>
      </c>
      <c r="Z5" s="95">
        <v>0.4304</v>
      </c>
      <c r="AA5" s="95">
        <v>0.43709999999999999</v>
      </c>
      <c r="AE5" s="84" t="s">
        <v>86</v>
      </c>
      <c r="AH5" s="84" t="s">
        <v>86</v>
      </c>
      <c r="AK5" s="84" t="s">
        <v>86</v>
      </c>
      <c r="AN5" s="84" t="s">
        <v>86</v>
      </c>
    </row>
    <row r="6" spans="1:40" hidden="1">
      <c r="A6" s="142"/>
      <c r="B6" s="142"/>
      <c r="C6" s="39">
        <v>0.16666666666666699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0.23419999999999999</v>
      </c>
      <c r="Q6" s="95">
        <v>0.3478</v>
      </c>
      <c r="R6" s="95">
        <v>9.7500000000000003E-2</v>
      </c>
      <c r="S6" s="95">
        <v>0.31630000000000003</v>
      </c>
      <c r="T6" s="95">
        <v>0.3478</v>
      </c>
      <c r="U6" s="95">
        <v>0.2092</v>
      </c>
      <c r="V6" s="95">
        <v>0.36759999999999998</v>
      </c>
      <c r="W6" s="95">
        <v>0.48770000000000002</v>
      </c>
      <c r="X6" s="95">
        <v>0.44450000000000001</v>
      </c>
      <c r="Y6" s="95">
        <v>0.34510000000000002</v>
      </c>
      <c r="Z6" s="95">
        <v>0.4158</v>
      </c>
      <c r="AA6" s="95">
        <v>0.42670000000000002</v>
      </c>
      <c r="AD6" s="92" t="s">
        <v>101</v>
      </c>
      <c r="AE6" s="84">
        <v>0</v>
      </c>
      <c r="AG6" s="92" t="s">
        <v>101</v>
      </c>
      <c r="AH6" s="84">
        <f>O75</f>
        <v>0</v>
      </c>
      <c r="AJ6" s="92" t="s">
        <v>101</v>
      </c>
      <c r="AK6" s="84">
        <f>U75</f>
        <v>0.45600000000000002</v>
      </c>
      <c r="AM6" s="92" t="s">
        <v>101</v>
      </c>
      <c r="AN6" s="84">
        <f>AA75</f>
        <v>0.6593</v>
      </c>
    </row>
    <row r="7" spans="1:40" hidden="1">
      <c r="A7" s="142"/>
      <c r="B7" s="142"/>
      <c r="C7" s="39">
        <v>0.20833333333333301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0.21809999999999999</v>
      </c>
      <c r="Q7" s="95">
        <v>0.4143</v>
      </c>
      <c r="R7" s="95">
        <v>0.1077</v>
      </c>
      <c r="S7" s="95">
        <v>0.37940000000000002</v>
      </c>
      <c r="T7" s="95">
        <v>0.4143</v>
      </c>
      <c r="U7" s="95">
        <v>0.22919999999999999</v>
      </c>
      <c r="V7" s="95">
        <v>0.46970000000000001</v>
      </c>
      <c r="W7" s="95">
        <v>0.52769999999999995</v>
      </c>
      <c r="X7" s="95">
        <v>0.41660000000000003</v>
      </c>
      <c r="Y7" s="95">
        <v>0.31900000000000001</v>
      </c>
      <c r="Z7" s="95">
        <v>0.43609999999999999</v>
      </c>
      <c r="AA7" s="95">
        <v>0.4531</v>
      </c>
      <c r="AD7" s="92" t="s">
        <v>102</v>
      </c>
      <c r="AE7" s="84">
        <v>0</v>
      </c>
      <c r="AG7" s="92" t="s">
        <v>102</v>
      </c>
      <c r="AH7" s="84">
        <f t="shared" ref="AH7:AH14" si="0">O76</f>
        <v>0</v>
      </c>
      <c r="AJ7" s="92" t="s">
        <v>102</v>
      </c>
      <c r="AK7" s="84">
        <f t="shared" ref="AK7:AK14" si="1">U76</f>
        <v>0.44750000000000001</v>
      </c>
      <c r="AM7" s="92" t="s">
        <v>102</v>
      </c>
      <c r="AN7" s="84">
        <f t="shared" ref="AN7:AN14" si="2">AA76</f>
        <v>0.64019999999999999</v>
      </c>
    </row>
    <row r="8" spans="1:40" hidden="1">
      <c r="A8" s="142"/>
      <c r="B8" s="142"/>
      <c r="C8" s="39">
        <v>0.25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0.21290000000000001</v>
      </c>
      <c r="Q8" s="95">
        <v>0.3977</v>
      </c>
      <c r="R8" s="95">
        <v>9.8500000000000004E-2</v>
      </c>
      <c r="S8" s="95">
        <v>0.37980000000000003</v>
      </c>
      <c r="T8" s="95">
        <v>0.3977</v>
      </c>
      <c r="U8" s="95">
        <v>0.22209999999999999</v>
      </c>
      <c r="V8" s="95">
        <v>0.52539999999999998</v>
      </c>
      <c r="W8" s="95">
        <v>0.48249999999999998</v>
      </c>
      <c r="X8" s="95">
        <v>0.40839999999999999</v>
      </c>
      <c r="Y8" s="95">
        <v>0.2792</v>
      </c>
      <c r="Z8" s="95">
        <v>0.44790000000000002</v>
      </c>
      <c r="AA8" s="95">
        <v>0.45250000000000001</v>
      </c>
      <c r="AD8" s="92" t="s">
        <v>103</v>
      </c>
      <c r="AE8" s="84">
        <v>0</v>
      </c>
      <c r="AG8" s="92" t="s">
        <v>103</v>
      </c>
      <c r="AH8" s="84">
        <f t="shared" si="0"/>
        <v>0</v>
      </c>
      <c r="AJ8" s="92" t="s">
        <v>103</v>
      </c>
      <c r="AK8" s="84">
        <f t="shared" si="1"/>
        <v>0.46660000000000001</v>
      </c>
      <c r="AM8" s="92" t="s">
        <v>103</v>
      </c>
      <c r="AN8" s="84">
        <f t="shared" si="2"/>
        <v>0.63529999999999998</v>
      </c>
    </row>
    <row r="9" spans="1:40" hidden="1">
      <c r="A9" s="142"/>
      <c r="B9" s="142"/>
      <c r="C9" s="39">
        <v>0.29166666666666702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0.2412</v>
      </c>
      <c r="Q9" s="95">
        <v>0.40649999999999997</v>
      </c>
      <c r="R9" s="95">
        <v>9.2799999999999994E-2</v>
      </c>
      <c r="S9" s="95">
        <v>0.40279999999999999</v>
      </c>
      <c r="T9" s="95">
        <v>0.40649999999999997</v>
      </c>
      <c r="U9" s="95">
        <v>0.23350000000000001</v>
      </c>
      <c r="V9" s="95">
        <v>0.54700000000000004</v>
      </c>
      <c r="W9" s="95">
        <v>0.4158</v>
      </c>
      <c r="X9" s="95">
        <v>0.38779999999999998</v>
      </c>
      <c r="Y9" s="95">
        <v>0.2571</v>
      </c>
      <c r="Z9" s="95">
        <v>0.3644</v>
      </c>
      <c r="AA9" s="95">
        <v>0.39460000000000001</v>
      </c>
      <c r="AD9" s="92" t="s">
        <v>104</v>
      </c>
      <c r="AE9" s="84">
        <v>0</v>
      </c>
      <c r="AG9" s="92" t="s">
        <v>104</v>
      </c>
      <c r="AH9" s="84">
        <f t="shared" si="0"/>
        <v>0</v>
      </c>
      <c r="AJ9" s="92" t="s">
        <v>104</v>
      </c>
      <c r="AK9" s="84">
        <f t="shared" si="1"/>
        <v>0.43859999999999999</v>
      </c>
      <c r="AM9" s="92" t="s">
        <v>104</v>
      </c>
      <c r="AN9" s="84">
        <f t="shared" si="2"/>
        <v>0.61809999999999998</v>
      </c>
    </row>
    <row r="10" spans="1:40" hidden="1">
      <c r="A10" s="142"/>
      <c r="B10" s="142"/>
      <c r="C10" s="39">
        <v>0.33333333333333298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4.4999999999999997E-3</v>
      </c>
      <c r="K10" s="95">
        <v>2.1899999999999999E-2</v>
      </c>
      <c r="L10" s="95">
        <v>2.5100000000000001E-2</v>
      </c>
      <c r="M10" s="95">
        <v>1.3100000000000001E-2</v>
      </c>
      <c r="N10" s="95">
        <v>0</v>
      </c>
      <c r="O10" s="95">
        <v>1.29E-2</v>
      </c>
      <c r="P10" s="95">
        <v>0.26469999999999999</v>
      </c>
      <c r="Q10" s="95">
        <v>0.41049999999999998</v>
      </c>
      <c r="R10" s="95">
        <v>9.7900000000000001E-2</v>
      </c>
      <c r="S10" s="95">
        <v>0.43130000000000002</v>
      </c>
      <c r="T10" s="95">
        <v>0.41049999999999998</v>
      </c>
      <c r="U10" s="95">
        <v>0.24829999999999999</v>
      </c>
      <c r="V10" s="95">
        <v>0.50219999999999998</v>
      </c>
      <c r="W10" s="95">
        <v>0.40899999999999997</v>
      </c>
      <c r="X10" s="95">
        <v>0.435</v>
      </c>
      <c r="Y10" s="95">
        <v>0.25190000000000001</v>
      </c>
      <c r="Z10" s="95">
        <v>0.34179999999999999</v>
      </c>
      <c r="AA10" s="95">
        <v>0.38179999999999997</v>
      </c>
      <c r="AD10" s="92" t="s">
        <v>105</v>
      </c>
      <c r="AE10" s="84">
        <v>0</v>
      </c>
      <c r="AG10" s="92" t="s">
        <v>105</v>
      </c>
      <c r="AH10" s="84">
        <f t="shared" si="0"/>
        <v>0</v>
      </c>
      <c r="AJ10" s="92" t="s">
        <v>105</v>
      </c>
      <c r="AK10" s="84">
        <f t="shared" si="1"/>
        <v>0.39950000000000002</v>
      </c>
      <c r="AM10" s="92" t="s">
        <v>105</v>
      </c>
      <c r="AN10" s="84">
        <f t="shared" si="2"/>
        <v>0.62180000000000002</v>
      </c>
    </row>
    <row r="11" spans="1:40" hidden="1">
      <c r="A11" s="142"/>
      <c r="B11" s="142"/>
      <c r="C11" s="39">
        <v>0.375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0.26989999999999997</v>
      </c>
      <c r="K11" s="95">
        <v>0.3216</v>
      </c>
      <c r="L11" s="95">
        <v>0.24099999999999999</v>
      </c>
      <c r="M11" s="95">
        <v>0.19600000000000001</v>
      </c>
      <c r="N11" s="95">
        <v>0.28839999999999999</v>
      </c>
      <c r="O11" s="95">
        <v>0.26340000000000002</v>
      </c>
      <c r="P11" s="95">
        <v>0.30840000000000001</v>
      </c>
      <c r="Q11" s="95">
        <v>0.42859999999999998</v>
      </c>
      <c r="R11" s="95">
        <v>0.10589999999999999</v>
      </c>
      <c r="S11" s="95">
        <v>0.46</v>
      </c>
      <c r="T11" s="95">
        <v>0.42859999999999998</v>
      </c>
      <c r="U11" s="95">
        <v>0.2717</v>
      </c>
      <c r="V11" s="95">
        <v>0.48110000000000003</v>
      </c>
      <c r="W11" s="95">
        <v>0.43419999999999997</v>
      </c>
      <c r="X11" s="95">
        <v>0.45669999999999999</v>
      </c>
      <c r="Y11" s="95">
        <v>0.28360000000000002</v>
      </c>
      <c r="Z11" s="95">
        <v>0.34139999999999998</v>
      </c>
      <c r="AA11" s="95">
        <v>0.38879999999999998</v>
      </c>
      <c r="AD11" s="92" t="s">
        <v>106</v>
      </c>
      <c r="AE11" s="84">
        <v>0</v>
      </c>
      <c r="AG11" s="92" t="s">
        <v>106</v>
      </c>
      <c r="AH11" s="84">
        <f t="shared" si="0"/>
        <v>6.9999999999999999E-4</v>
      </c>
      <c r="AJ11" s="92" t="s">
        <v>106</v>
      </c>
      <c r="AK11" s="84">
        <f t="shared" si="1"/>
        <v>0.3679</v>
      </c>
      <c r="AM11" s="92" t="s">
        <v>106</v>
      </c>
      <c r="AN11" s="84">
        <f t="shared" si="2"/>
        <v>0.66039999999999999</v>
      </c>
    </row>
    <row r="12" spans="1:40" hidden="1">
      <c r="A12" s="142"/>
      <c r="B12" s="142"/>
      <c r="C12" s="39">
        <v>0.41666666666666702</v>
      </c>
      <c r="D12" s="95">
        <v>0</v>
      </c>
      <c r="E12" s="95">
        <v>5.0900000000000001E-2</v>
      </c>
      <c r="F12" s="95">
        <v>0</v>
      </c>
      <c r="G12" s="95">
        <v>0</v>
      </c>
      <c r="H12" s="95">
        <v>0</v>
      </c>
      <c r="I12" s="95">
        <v>1.0200000000000001E-2</v>
      </c>
      <c r="J12" s="95">
        <v>0.54010000000000002</v>
      </c>
      <c r="K12" s="95">
        <v>0.59860000000000002</v>
      </c>
      <c r="L12" s="95">
        <v>0.42449999999999999</v>
      </c>
      <c r="M12" s="95">
        <v>0.41770000000000002</v>
      </c>
      <c r="N12" s="95">
        <v>0.63739999999999997</v>
      </c>
      <c r="O12" s="95">
        <v>0.52359999999999995</v>
      </c>
      <c r="P12" s="95">
        <v>0.25090000000000001</v>
      </c>
      <c r="Q12" s="95">
        <v>0.37590000000000001</v>
      </c>
      <c r="R12" s="95">
        <v>7.8799999999999995E-2</v>
      </c>
      <c r="S12" s="95">
        <v>0.39639999999999997</v>
      </c>
      <c r="T12" s="95">
        <v>0.37590000000000001</v>
      </c>
      <c r="U12" s="95">
        <v>0.2258</v>
      </c>
      <c r="V12" s="95">
        <v>0.44259999999999999</v>
      </c>
      <c r="W12" s="95">
        <v>0.40629999999999999</v>
      </c>
      <c r="X12" s="95">
        <v>0.27550000000000002</v>
      </c>
      <c r="Y12" s="95">
        <v>0.17510000000000001</v>
      </c>
      <c r="Z12" s="95">
        <v>0.41189999999999999</v>
      </c>
      <c r="AA12" s="95">
        <v>0.38800000000000001</v>
      </c>
      <c r="AD12" s="92" t="s">
        <v>107</v>
      </c>
      <c r="AE12" s="84">
        <v>0</v>
      </c>
      <c r="AG12" s="92" t="s">
        <v>107</v>
      </c>
      <c r="AH12" s="84">
        <f t="shared" si="0"/>
        <v>9.5799999999999996E-2</v>
      </c>
      <c r="AJ12" s="92" t="s">
        <v>107</v>
      </c>
      <c r="AK12" s="84">
        <f t="shared" si="1"/>
        <v>0.33450000000000002</v>
      </c>
      <c r="AM12" s="92" t="s">
        <v>107</v>
      </c>
      <c r="AN12" s="84">
        <f t="shared" si="2"/>
        <v>0.64249999999999996</v>
      </c>
    </row>
    <row r="13" spans="1:40" hidden="1">
      <c r="A13" s="142"/>
      <c r="B13" s="142"/>
      <c r="C13" s="39">
        <v>0.45833333333333298</v>
      </c>
      <c r="D13" s="95">
        <v>0.1321</v>
      </c>
      <c r="E13" s="95">
        <v>0.21560000000000001</v>
      </c>
      <c r="F13" s="95">
        <v>4.3999999999999997E-2</v>
      </c>
      <c r="G13" s="95">
        <v>3.7199999999999997E-2</v>
      </c>
      <c r="H13" s="95">
        <v>0.24929999999999999</v>
      </c>
      <c r="I13" s="95">
        <v>0.1356</v>
      </c>
      <c r="J13" s="95">
        <v>0.65669999999999995</v>
      </c>
      <c r="K13" s="95">
        <v>0.67349999999999999</v>
      </c>
      <c r="L13" s="95">
        <v>0.47199999999999998</v>
      </c>
      <c r="M13" s="95">
        <v>0.53949999999999998</v>
      </c>
      <c r="N13" s="95">
        <v>0.74350000000000005</v>
      </c>
      <c r="O13" s="95">
        <v>0.61699999999999999</v>
      </c>
      <c r="P13" s="95">
        <v>0.2417</v>
      </c>
      <c r="Q13" s="95">
        <v>0.40089999999999998</v>
      </c>
      <c r="R13" s="95">
        <v>7.7299999999999994E-2</v>
      </c>
      <c r="S13" s="95">
        <v>0.37209999999999999</v>
      </c>
      <c r="T13" s="95">
        <v>0.40089999999999998</v>
      </c>
      <c r="U13" s="95">
        <v>0.22070000000000001</v>
      </c>
      <c r="V13" s="95">
        <v>0.3362</v>
      </c>
      <c r="W13" s="95">
        <v>0.31059999999999999</v>
      </c>
      <c r="X13" s="95">
        <v>0.15290000000000001</v>
      </c>
      <c r="Y13" s="95">
        <v>9.3299999999999994E-2</v>
      </c>
      <c r="Z13" s="95">
        <v>0.2399</v>
      </c>
      <c r="AA13" s="95">
        <v>0.25030000000000002</v>
      </c>
      <c r="AD13" s="92" t="s">
        <v>108</v>
      </c>
      <c r="AE13" s="84">
        <v>0</v>
      </c>
      <c r="AG13" s="92" t="s">
        <v>108</v>
      </c>
      <c r="AH13" s="84">
        <f t="shared" si="0"/>
        <v>0.39539999999999997</v>
      </c>
      <c r="AJ13" s="92" t="s">
        <v>108</v>
      </c>
      <c r="AK13" s="84">
        <f t="shared" si="1"/>
        <v>0.25309999999999999</v>
      </c>
      <c r="AM13" s="92" t="s">
        <v>108</v>
      </c>
      <c r="AN13" s="84">
        <f t="shared" si="2"/>
        <v>0.54869999999999997</v>
      </c>
    </row>
    <row r="14" spans="1:40" hidden="1">
      <c r="A14" s="142"/>
      <c r="B14" s="142"/>
      <c r="C14" s="39">
        <v>0.5</v>
      </c>
      <c r="D14" s="95">
        <v>0.3054</v>
      </c>
      <c r="E14" s="95">
        <v>0.40310000000000001</v>
      </c>
      <c r="F14" s="95">
        <v>0.1489</v>
      </c>
      <c r="G14" s="95">
        <v>9.74E-2</v>
      </c>
      <c r="H14" s="95">
        <v>0.50560000000000005</v>
      </c>
      <c r="I14" s="95">
        <v>0.29210000000000003</v>
      </c>
      <c r="J14" s="95">
        <v>0.66559999999999997</v>
      </c>
      <c r="K14" s="95">
        <v>0.68659999999999999</v>
      </c>
      <c r="L14" s="95">
        <v>0.49380000000000002</v>
      </c>
      <c r="M14" s="95">
        <v>0.49869999999999998</v>
      </c>
      <c r="N14" s="95">
        <v>0.71989999999999998</v>
      </c>
      <c r="O14" s="95">
        <v>0.6129</v>
      </c>
      <c r="P14" s="95">
        <v>0.3135</v>
      </c>
      <c r="Q14" s="95">
        <v>0.54259999999999997</v>
      </c>
      <c r="R14" s="95">
        <v>9.06E-2</v>
      </c>
      <c r="S14" s="95">
        <v>0.46989999999999998</v>
      </c>
      <c r="T14" s="95">
        <v>0.54259999999999997</v>
      </c>
      <c r="U14" s="95">
        <v>0.28249999999999997</v>
      </c>
      <c r="V14" s="95">
        <v>0.2676</v>
      </c>
      <c r="W14" s="95">
        <v>0.23219999999999999</v>
      </c>
      <c r="X14" s="95">
        <v>0.14130000000000001</v>
      </c>
      <c r="Y14" s="95">
        <v>8.2299999999999998E-2</v>
      </c>
      <c r="Z14" s="95">
        <v>0.21190000000000001</v>
      </c>
      <c r="AA14" s="95">
        <v>0.2089</v>
      </c>
      <c r="AD14" s="92" t="s">
        <v>109</v>
      </c>
      <c r="AE14" s="84">
        <v>0.1115</v>
      </c>
      <c r="AG14" s="92" t="s">
        <v>109</v>
      </c>
      <c r="AH14" s="84">
        <f t="shared" si="0"/>
        <v>0.59709999999999996</v>
      </c>
      <c r="AJ14" s="92" t="s">
        <v>109</v>
      </c>
      <c r="AK14" s="84">
        <f t="shared" si="1"/>
        <v>0.19420000000000001</v>
      </c>
      <c r="AM14" s="92" t="s">
        <v>109</v>
      </c>
      <c r="AN14" s="84">
        <f t="shared" si="2"/>
        <v>0.45739999999999997</v>
      </c>
    </row>
    <row r="15" spans="1:40" hidden="1">
      <c r="A15" s="142"/>
      <c r="B15" s="142"/>
      <c r="C15" s="39">
        <v>0.54166666666666696</v>
      </c>
      <c r="D15" s="95">
        <v>0.32250000000000001</v>
      </c>
      <c r="E15" s="95">
        <v>0.42809999999999998</v>
      </c>
      <c r="F15" s="95">
        <v>0.15279999999999999</v>
      </c>
      <c r="G15" s="95">
        <v>0.14410000000000001</v>
      </c>
      <c r="H15" s="95">
        <v>0.44840000000000002</v>
      </c>
      <c r="I15" s="95">
        <v>0.29920000000000002</v>
      </c>
      <c r="J15" s="95">
        <v>0.64690000000000003</v>
      </c>
      <c r="K15" s="95">
        <v>0.67620000000000002</v>
      </c>
      <c r="L15" s="95">
        <v>0.48060000000000003</v>
      </c>
      <c r="M15" s="95">
        <v>0.54920000000000002</v>
      </c>
      <c r="N15" s="95">
        <v>0.67369999999999997</v>
      </c>
      <c r="O15" s="95">
        <v>0.60529999999999995</v>
      </c>
      <c r="P15" s="95">
        <v>0.3236</v>
      </c>
      <c r="Q15" s="95">
        <v>0.44879999999999998</v>
      </c>
      <c r="R15" s="95">
        <v>9.2299999999999993E-2</v>
      </c>
      <c r="S15" s="95">
        <v>0.41970000000000002</v>
      </c>
      <c r="T15" s="95">
        <v>0.44879999999999998</v>
      </c>
      <c r="U15" s="95">
        <v>0.26490000000000002</v>
      </c>
      <c r="V15" s="95">
        <v>0.25019999999999998</v>
      </c>
      <c r="W15" s="95">
        <v>0.22309999999999999</v>
      </c>
      <c r="X15" s="95">
        <v>8.5999999999999993E-2</v>
      </c>
      <c r="Y15" s="95">
        <v>8.1299999999999997E-2</v>
      </c>
      <c r="Z15" s="95">
        <v>0.2155</v>
      </c>
      <c r="AA15" s="95">
        <v>0.20039999999999999</v>
      </c>
      <c r="AD15" s="92" t="s">
        <v>110</v>
      </c>
      <c r="AE15" s="84">
        <v>0.41020000000000001</v>
      </c>
      <c r="AG15" s="92" t="s">
        <v>110</v>
      </c>
      <c r="AH15" s="84">
        <f>O84</f>
        <v>0.7258</v>
      </c>
      <c r="AJ15" s="92" t="s">
        <v>110</v>
      </c>
      <c r="AK15" s="84">
        <f>U84</f>
        <v>0.18809999999999999</v>
      </c>
      <c r="AM15" s="92" t="s">
        <v>110</v>
      </c>
      <c r="AN15" s="84">
        <f>AA84</f>
        <v>0.3256</v>
      </c>
    </row>
    <row r="16" spans="1:40" hidden="1">
      <c r="A16" s="142"/>
      <c r="B16" s="142"/>
      <c r="C16" s="39">
        <v>0.58333333333333304</v>
      </c>
      <c r="D16" s="95">
        <v>0.33019999999999999</v>
      </c>
      <c r="E16" s="95">
        <v>0.43080000000000002</v>
      </c>
      <c r="F16" s="95">
        <v>0.14960000000000001</v>
      </c>
      <c r="G16" s="95">
        <v>0.1222</v>
      </c>
      <c r="H16" s="95">
        <v>0.44929999999999998</v>
      </c>
      <c r="I16" s="95">
        <v>0.2964</v>
      </c>
      <c r="J16" s="95">
        <v>0.6532</v>
      </c>
      <c r="K16" s="95">
        <v>0.67249999999999999</v>
      </c>
      <c r="L16" s="95">
        <v>0.48830000000000001</v>
      </c>
      <c r="M16" s="95">
        <v>0.504</v>
      </c>
      <c r="N16" s="95">
        <v>0.67430000000000001</v>
      </c>
      <c r="O16" s="95">
        <v>0.59850000000000003</v>
      </c>
      <c r="P16" s="95">
        <v>0.28210000000000002</v>
      </c>
      <c r="Q16" s="95">
        <v>0.33450000000000002</v>
      </c>
      <c r="R16" s="95">
        <v>8.0100000000000005E-2</v>
      </c>
      <c r="S16" s="95">
        <v>0.31040000000000001</v>
      </c>
      <c r="T16" s="95">
        <v>0.33450000000000002</v>
      </c>
      <c r="U16" s="95">
        <v>0.21299999999999999</v>
      </c>
      <c r="V16" s="95">
        <v>0.30549999999999999</v>
      </c>
      <c r="W16" s="95">
        <v>0.20849999999999999</v>
      </c>
      <c r="X16" s="95">
        <v>7.5200000000000003E-2</v>
      </c>
      <c r="Y16" s="95">
        <v>8.09E-2</v>
      </c>
      <c r="Z16" s="95">
        <v>0.19670000000000001</v>
      </c>
      <c r="AA16" s="95">
        <v>0.19259999999999999</v>
      </c>
      <c r="AD16" s="92" t="s">
        <v>111</v>
      </c>
      <c r="AE16" s="84">
        <v>0.42759999999999998</v>
      </c>
      <c r="AG16" s="92" t="s">
        <v>111</v>
      </c>
      <c r="AH16" s="84">
        <f t="shared" ref="AH16:AH23" si="3">O85</f>
        <v>0.75209999999999999</v>
      </c>
      <c r="AJ16" s="92" t="s">
        <v>111</v>
      </c>
      <c r="AK16" s="84">
        <f t="shared" ref="AK16:AK23" si="4">U85</f>
        <v>0.19170000000000001</v>
      </c>
      <c r="AM16" s="92" t="s">
        <v>111</v>
      </c>
      <c r="AN16" s="84">
        <f t="shared" ref="AN16:AN23" si="5">AA85</f>
        <v>0.38569999999999999</v>
      </c>
    </row>
    <row r="17" spans="1:40" hidden="1">
      <c r="A17" s="142"/>
      <c r="B17" s="142"/>
      <c r="C17" s="39">
        <v>0.625</v>
      </c>
      <c r="D17" s="95">
        <v>0.34720000000000001</v>
      </c>
      <c r="E17" s="95">
        <v>0.4698</v>
      </c>
      <c r="F17" s="95">
        <v>0.18740000000000001</v>
      </c>
      <c r="G17" s="95">
        <v>0.1646</v>
      </c>
      <c r="H17" s="95">
        <v>0.505</v>
      </c>
      <c r="I17" s="95">
        <v>0.33479999999999999</v>
      </c>
      <c r="J17" s="95">
        <v>0.6542</v>
      </c>
      <c r="K17" s="95">
        <v>0.69289999999999996</v>
      </c>
      <c r="L17" s="95">
        <v>0.53339999999999999</v>
      </c>
      <c r="M17" s="95">
        <v>0.4874</v>
      </c>
      <c r="N17" s="95">
        <v>0.71779999999999999</v>
      </c>
      <c r="O17" s="95">
        <v>0.61709999999999998</v>
      </c>
      <c r="P17" s="95">
        <v>0.27939999999999998</v>
      </c>
      <c r="Q17" s="95">
        <v>0.3135</v>
      </c>
      <c r="R17" s="95">
        <v>7.2499999999999995E-2</v>
      </c>
      <c r="S17" s="95">
        <v>0.28239999999999998</v>
      </c>
      <c r="T17" s="95">
        <v>0.3135</v>
      </c>
      <c r="U17" s="95">
        <v>0.20119999999999999</v>
      </c>
      <c r="V17" s="95">
        <v>0.3231</v>
      </c>
      <c r="W17" s="95">
        <v>0.19</v>
      </c>
      <c r="X17" s="95">
        <v>9.9099999999999994E-2</v>
      </c>
      <c r="Y17" s="95">
        <v>8.7099999999999997E-2</v>
      </c>
      <c r="Z17" s="95">
        <v>0.19950000000000001</v>
      </c>
      <c r="AA17" s="95">
        <v>0.19489999999999999</v>
      </c>
      <c r="AD17" s="92" t="s">
        <v>112</v>
      </c>
      <c r="AE17" s="84">
        <v>0.371</v>
      </c>
      <c r="AG17" s="92" t="s">
        <v>112</v>
      </c>
      <c r="AH17" s="84">
        <f t="shared" si="3"/>
        <v>0.81020000000000003</v>
      </c>
      <c r="AJ17" s="92" t="s">
        <v>112</v>
      </c>
      <c r="AK17" s="84">
        <f t="shared" si="4"/>
        <v>0.28410000000000002</v>
      </c>
      <c r="AM17" s="92" t="s">
        <v>112</v>
      </c>
      <c r="AN17" s="84">
        <f t="shared" si="5"/>
        <v>0.52900000000000003</v>
      </c>
    </row>
    <row r="18" spans="1:40" hidden="1">
      <c r="A18" s="142"/>
      <c r="B18" s="142"/>
      <c r="C18" s="39">
        <v>0.66666666666666696</v>
      </c>
      <c r="D18" s="95">
        <v>0.3221</v>
      </c>
      <c r="E18" s="95">
        <v>0.46629999999999999</v>
      </c>
      <c r="F18" s="95">
        <v>0.2666</v>
      </c>
      <c r="G18" s="95">
        <v>9.3600000000000003E-2</v>
      </c>
      <c r="H18" s="95">
        <v>0.55659999999999998</v>
      </c>
      <c r="I18" s="95">
        <v>0.34100000000000003</v>
      </c>
      <c r="J18" s="95">
        <v>0.57809999999999995</v>
      </c>
      <c r="K18" s="95">
        <v>0.65880000000000005</v>
      </c>
      <c r="L18" s="95">
        <v>0.5262</v>
      </c>
      <c r="M18" s="95">
        <v>0.37090000000000001</v>
      </c>
      <c r="N18" s="95">
        <v>0.71860000000000002</v>
      </c>
      <c r="O18" s="95">
        <v>0.57050000000000001</v>
      </c>
      <c r="P18" s="95">
        <v>0.3382</v>
      </c>
      <c r="Q18" s="95">
        <v>0.34820000000000001</v>
      </c>
      <c r="R18" s="95">
        <v>7.6700000000000004E-2</v>
      </c>
      <c r="S18" s="95">
        <v>0.28339999999999999</v>
      </c>
      <c r="T18" s="95">
        <v>0.34820000000000001</v>
      </c>
      <c r="U18" s="95">
        <v>0.22370000000000001</v>
      </c>
      <c r="V18" s="95">
        <v>0.32179999999999997</v>
      </c>
      <c r="W18" s="95">
        <v>0.20119999999999999</v>
      </c>
      <c r="X18" s="95">
        <v>0.1452</v>
      </c>
      <c r="Y18" s="95">
        <v>0.11210000000000001</v>
      </c>
      <c r="Z18" s="95">
        <v>0.1988</v>
      </c>
      <c r="AA18" s="95">
        <v>0.20330000000000001</v>
      </c>
      <c r="AD18" s="92" t="s">
        <v>113</v>
      </c>
      <c r="AE18" s="84">
        <v>0.33900000000000002</v>
      </c>
      <c r="AG18" s="92" t="s">
        <v>113</v>
      </c>
      <c r="AH18" s="84">
        <f t="shared" si="3"/>
        <v>0.80159999999999998</v>
      </c>
      <c r="AJ18" s="92" t="s">
        <v>113</v>
      </c>
      <c r="AK18" s="84">
        <f t="shared" si="4"/>
        <v>0.34060000000000001</v>
      </c>
      <c r="AM18" s="92" t="s">
        <v>113</v>
      </c>
      <c r="AN18" s="84">
        <f t="shared" si="5"/>
        <v>0.58020000000000005</v>
      </c>
    </row>
    <row r="19" spans="1:40" hidden="1">
      <c r="A19" s="142"/>
      <c r="B19" s="142"/>
      <c r="C19" s="39">
        <v>0.70833333333333304</v>
      </c>
      <c r="D19" s="95">
        <v>5.5E-2</v>
      </c>
      <c r="E19" s="95">
        <v>0.27750000000000002</v>
      </c>
      <c r="F19" s="95">
        <v>8.1299999999999997E-2</v>
      </c>
      <c r="G19" s="95">
        <v>6.5199999999999994E-2</v>
      </c>
      <c r="H19" s="95">
        <v>0.47149999999999997</v>
      </c>
      <c r="I19" s="95">
        <v>0.19009999999999999</v>
      </c>
      <c r="J19" s="95">
        <v>0.36630000000000001</v>
      </c>
      <c r="K19" s="95">
        <v>0.4849</v>
      </c>
      <c r="L19" s="95">
        <v>0.33310000000000001</v>
      </c>
      <c r="M19" s="95">
        <v>0.2389</v>
      </c>
      <c r="N19" s="95">
        <v>0.59019999999999995</v>
      </c>
      <c r="O19" s="95">
        <v>0.4027</v>
      </c>
      <c r="P19" s="95">
        <v>0.3664</v>
      </c>
      <c r="Q19" s="95">
        <v>0.32</v>
      </c>
      <c r="R19" s="95">
        <v>0.1055</v>
      </c>
      <c r="S19" s="95">
        <v>0.28639999999999999</v>
      </c>
      <c r="T19" s="95">
        <v>0.32</v>
      </c>
      <c r="U19" s="95">
        <v>0.24049999999999999</v>
      </c>
      <c r="V19" s="95">
        <v>0.30990000000000001</v>
      </c>
      <c r="W19" s="95">
        <v>0.21049999999999999</v>
      </c>
      <c r="X19" s="95">
        <v>0.21560000000000001</v>
      </c>
      <c r="Y19" s="95">
        <v>0.1353</v>
      </c>
      <c r="Z19" s="95">
        <v>0.2296</v>
      </c>
      <c r="AA19" s="95">
        <v>0.2286</v>
      </c>
      <c r="AD19" s="92" t="s">
        <v>114</v>
      </c>
      <c r="AE19" s="84">
        <v>0.44479999999999997</v>
      </c>
      <c r="AG19" s="92" t="s">
        <v>114</v>
      </c>
      <c r="AH19" s="84">
        <f t="shared" si="3"/>
        <v>0.80689999999999995</v>
      </c>
      <c r="AJ19" s="92" t="s">
        <v>114</v>
      </c>
      <c r="AK19" s="84">
        <f t="shared" si="4"/>
        <v>0.29970000000000002</v>
      </c>
      <c r="AM19" s="92" t="s">
        <v>114</v>
      </c>
      <c r="AN19" s="84">
        <f t="shared" si="5"/>
        <v>0.53969999999999996</v>
      </c>
    </row>
    <row r="20" spans="1:40" hidden="1">
      <c r="A20" s="142"/>
      <c r="B20" s="142"/>
      <c r="C20" s="39">
        <v>0.75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5.21E-2</v>
      </c>
      <c r="K20" s="95">
        <v>0.155</v>
      </c>
      <c r="L20" s="95">
        <v>4.1099999999999998E-2</v>
      </c>
      <c r="M20" s="95">
        <v>6.4100000000000004E-2</v>
      </c>
      <c r="N20" s="95">
        <v>0.23169999999999999</v>
      </c>
      <c r="O20" s="95">
        <v>0.10879999999999999</v>
      </c>
      <c r="P20" s="95">
        <v>0.35599999999999998</v>
      </c>
      <c r="Q20" s="95">
        <v>0.38129999999999997</v>
      </c>
      <c r="R20" s="95">
        <v>0.1159</v>
      </c>
      <c r="S20" s="95">
        <v>0.32029999999999997</v>
      </c>
      <c r="T20" s="95">
        <v>0.38129999999999997</v>
      </c>
      <c r="U20" s="95">
        <v>0.25569999999999998</v>
      </c>
      <c r="V20" s="95">
        <v>0.30659999999999998</v>
      </c>
      <c r="W20" s="95">
        <v>0.24149999999999999</v>
      </c>
      <c r="X20" s="95">
        <v>0.30199999999999999</v>
      </c>
      <c r="Y20" s="95">
        <v>0.16819999999999999</v>
      </c>
      <c r="Z20" s="95">
        <v>0.28129999999999999</v>
      </c>
      <c r="AA20" s="95">
        <v>0.27250000000000002</v>
      </c>
      <c r="AD20" s="92" t="s">
        <v>115</v>
      </c>
      <c r="AE20" s="84">
        <v>0.36659999999999998</v>
      </c>
      <c r="AG20" s="92" t="s">
        <v>115</v>
      </c>
      <c r="AH20" s="84">
        <f t="shared" si="3"/>
        <v>0.81020000000000003</v>
      </c>
      <c r="AJ20" s="92" t="s">
        <v>115</v>
      </c>
      <c r="AK20" s="84">
        <f t="shared" si="4"/>
        <v>0.25890000000000002</v>
      </c>
      <c r="AM20" s="92" t="s">
        <v>115</v>
      </c>
      <c r="AN20" s="84">
        <f t="shared" si="5"/>
        <v>0.44479999999999997</v>
      </c>
    </row>
    <row r="21" spans="1:40" hidden="1">
      <c r="A21" s="142"/>
      <c r="B21" s="142"/>
      <c r="C21" s="39">
        <v>0.79166666666666696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1E-3</v>
      </c>
      <c r="L21" s="95">
        <v>0</v>
      </c>
      <c r="M21" s="95">
        <v>0</v>
      </c>
      <c r="N21" s="95">
        <v>0</v>
      </c>
      <c r="O21" s="95">
        <v>2.0000000000000001E-4</v>
      </c>
      <c r="P21" s="95">
        <v>0.41739999999999999</v>
      </c>
      <c r="Q21" s="95">
        <v>0.49</v>
      </c>
      <c r="R21" s="95">
        <v>0.13689999999999999</v>
      </c>
      <c r="S21" s="95">
        <v>0.42799999999999999</v>
      </c>
      <c r="T21" s="95">
        <v>0.49</v>
      </c>
      <c r="U21" s="95">
        <v>0.31580000000000003</v>
      </c>
      <c r="V21" s="95">
        <v>0.3926</v>
      </c>
      <c r="W21" s="95">
        <v>0.31740000000000002</v>
      </c>
      <c r="X21" s="95">
        <v>0.4002</v>
      </c>
      <c r="Y21" s="95">
        <v>0.30549999999999999</v>
      </c>
      <c r="Z21" s="95">
        <v>0.36259999999999998</v>
      </c>
      <c r="AA21" s="95">
        <v>0.35749999999999998</v>
      </c>
      <c r="AD21" s="92" t="s">
        <v>116</v>
      </c>
      <c r="AE21" s="84">
        <v>0.38490000000000002</v>
      </c>
      <c r="AG21" s="92" t="s">
        <v>116</v>
      </c>
      <c r="AH21" s="84">
        <f t="shared" si="3"/>
        <v>0.70889999999999997</v>
      </c>
      <c r="AJ21" s="92" t="s">
        <v>116</v>
      </c>
      <c r="AK21" s="84">
        <f t="shared" si="4"/>
        <v>0.25779999999999997</v>
      </c>
      <c r="AM21" s="92" t="s">
        <v>116</v>
      </c>
      <c r="AN21" s="84">
        <f t="shared" si="5"/>
        <v>0.45419999999999999</v>
      </c>
    </row>
    <row r="22" spans="1:40" hidden="1">
      <c r="A22" s="142"/>
      <c r="B22" s="142"/>
      <c r="C22" s="39">
        <v>0.83333333333333304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0.41170000000000001</v>
      </c>
      <c r="Q22" s="95">
        <v>0.46379999999999999</v>
      </c>
      <c r="R22" s="95">
        <v>0.13930000000000001</v>
      </c>
      <c r="S22" s="95">
        <v>0.44890000000000002</v>
      </c>
      <c r="T22" s="95">
        <v>0.46379999999999999</v>
      </c>
      <c r="U22" s="95">
        <v>0.31619999999999998</v>
      </c>
      <c r="V22" s="95">
        <v>0.47</v>
      </c>
      <c r="W22" s="95">
        <v>0.43230000000000002</v>
      </c>
      <c r="X22" s="95">
        <v>0.45419999999999999</v>
      </c>
      <c r="Y22" s="95">
        <v>0.33489999999999998</v>
      </c>
      <c r="Z22" s="95">
        <v>0.48609999999999998</v>
      </c>
      <c r="AA22" s="95">
        <v>0.46179999999999999</v>
      </c>
      <c r="AD22" s="92" t="s">
        <v>117</v>
      </c>
      <c r="AE22" s="84">
        <v>0.41010000000000002</v>
      </c>
      <c r="AG22" s="92" t="s">
        <v>117</v>
      </c>
      <c r="AH22" s="84">
        <f t="shared" si="3"/>
        <v>0.70809999999999995</v>
      </c>
      <c r="AJ22" s="92" t="s">
        <v>117</v>
      </c>
      <c r="AK22" s="84">
        <f t="shared" si="4"/>
        <v>0.26150000000000001</v>
      </c>
      <c r="AM22" s="92" t="s">
        <v>117</v>
      </c>
      <c r="AN22" s="84">
        <f t="shared" si="5"/>
        <v>0.51429999999999998</v>
      </c>
    </row>
    <row r="23" spans="1:40" hidden="1">
      <c r="A23" s="142"/>
      <c r="B23" s="142"/>
      <c r="C23" s="39">
        <v>0.875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0.40849999999999997</v>
      </c>
      <c r="Q23" s="95">
        <v>0.4365</v>
      </c>
      <c r="R23" s="95">
        <v>0.1338</v>
      </c>
      <c r="S23" s="95">
        <v>0.45600000000000002</v>
      </c>
      <c r="T23" s="95">
        <v>0.4365</v>
      </c>
      <c r="U23" s="95">
        <v>0.31119999999999998</v>
      </c>
      <c r="V23" s="95">
        <v>0.52459999999999996</v>
      </c>
      <c r="W23" s="95">
        <v>0.5675</v>
      </c>
      <c r="X23" s="95">
        <v>0.48799999999999999</v>
      </c>
      <c r="Y23" s="95">
        <v>0.38379999999999997</v>
      </c>
      <c r="Z23" s="95">
        <v>0.60129999999999995</v>
      </c>
      <c r="AA23" s="95">
        <v>0.56240000000000001</v>
      </c>
      <c r="AD23" s="92" t="s">
        <v>118</v>
      </c>
      <c r="AE23" s="84">
        <v>6.9500000000000006E-2</v>
      </c>
      <c r="AG23" s="92" t="s">
        <v>118</v>
      </c>
      <c r="AH23" s="84">
        <f t="shared" si="3"/>
        <v>0.48159999999999997</v>
      </c>
      <c r="AJ23" s="92" t="s">
        <v>118</v>
      </c>
      <c r="AK23" s="84">
        <f t="shared" si="4"/>
        <v>0.32540000000000002</v>
      </c>
      <c r="AM23" s="92" t="s">
        <v>118</v>
      </c>
      <c r="AN23" s="84">
        <f t="shared" si="5"/>
        <v>0.56100000000000005</v>
      </c>
    </row>
    <row r="24" spans="1:40" hidden="1">
      <c r="A24" s="142"/>
      <c r="B24" s="142"/>
      <c r="C24" s="39">
        <v>0.91666666666666696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0.42820000000000003</v>
      </c>
      <c r="Q24" s="95">
        <v>0.45140000000000002</v>
      </c>
      <c r="R24" s="95">
        <v>0.1346</v>
      </c>
      <c r="S24" s="95">
        <v>0.43340000000000001</v>
      </c>
      <c r="T24" s="95">
        <v>0.45140000000000002</v>
      </c>
      <c r="U24" s="95">
        <v>0.31440000000000001</v>
      </c>
      <c r="V24" s="95">
        <v>0.42380000000000001</v>
      </c>
      <c r="W24" s="95">
        <v>0.52839999999999998</v>
      </c>
      <c r="X24" s="95">
        <v>0.35</v>
      </c>
      <c r="Y24" s="95">
        <v>0.38890000000000002</v>
      </c>
      <c r="Z24" s="95">
        <v>0.57250000000000001</v>
      </c>
      <c r="AA24" s="95">
        <v>0.5121</v>
      </c>
      <c r="AD24" s="92" t="s">
        <v>119</v>
      </c>
      <c r="AE24" s="84">
        <v>0</v>
      </c>
      <c r="AG24" s="92" t="s">
        <v>119</v>
      </c>
      <c r="AH24" s="84">
        <f>O93</f>
        <v>0.13569999999999999</v>
      </c>
      <c r="AJ24" s="92" t="s">
        <v>119</v>
      </c>
      <c r="AK24" s="84">
        <f>U93</f>
        <v>0.41039999999999999</v>
      </c>
      <c r="AM24" s="92" t="s">
        <v>119</v>
      </c>
      <c r="AN24" s="84">
        <f>AA93</f>
        <v>0.62919999999999998</v>
      </c>
    </row>
    <row r="25" spans="1:40" hidden="1">
      <c r="A25" s="142"/>
      <c r="B25" s="142"/>
      <c r="C25" s="39">
        <v>0.95833333333333304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95">
        <v>0</v>
      </c>
      <c r="K25" s="95">
        <v>0</v>
      </c>
      <c r="L25" s="95">
        <v>0</v>
      </c>
      <c r="M25" s="95">
        <v>0</v>
      </c>
      <c r="N25" s="95">
        <v>0</v>
      </c>
      <c r="O25" s="95">
        <v>0</v>
      </c>
      <c r="P25" s="95">
        <v>0.46639999999999998</v>
      </c>
      <c r="Q25" s="95">
        <v>0.49580000000000002</v>
      </c>
      <c r="R25" s="95">
        <v>0.12659999999999999</v>
      </c>
      <c r="S25" s="95">
        <v>0.435</v>
      </c>
      <c r="T25" s="95">
        <v>0.49580000000000002</v>
      </c>
      <c r="U25" s="95">
        <v>0.32750000000000001</v>
      </c>
      <c r="V25" s="95">
        <v>0.33960000000000001</v>
      </c>
      <c r="W25" s="95">
        <v>0.48409999999999997</v>
      </c>
      <c r="X25" s="95">
        <v>0.31290000000000001</v>
      </c>
      <c r="Y25" s="95">
        <v>0.47670000000000001</v>
      </c>
      <c r="Z25" s="95">
        <v>0.52700000000000002</v>
      </c>
      <c r="AA25" s="95">
        <v>0.46939999999999998</v>
      </c>
      <c r="AD25" s="92" t="s">
        <v>120</v>
      </c>
      <c r="AE25" s="84">
        <v>0</v>
      </c>
      <c r="AG25" s="92" t="s">
        <v>120</v>
      </c>
      <c r="AH25" s="84">
        <f t="shared" ref="AH25:AH29" si="6">O94</f>
        <v>3.8999999999999998E-3</v>
      </c>
      <c r="AJ25" s="92" t="s">
        <v>120</v>
      </c>
      <c r="AK25" s="84">
        <f t="shared" ref="AK25:AK29" si="7">U94</f>
        <v>0.43099999999999999</v>
      </c>
      <c r="AM25" s="92" t="s">
        <v>120</v>
      </c>
      <c r="AN25" s="84">
        <f t="shared" ref="AN25:AN29" si="8">AA94</f>
        <v>0.73980000000000001</v>
      </c>
    </row>
    <row r="26" spans="1:40" hidden="1">
      <c r="A26" s="142"/>
      <c r="B26" s="142"/>
      <c r="C26" s="39">
        <v>1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95">
        <v>0</v>
      </c>
      <c r="K26" s="95">
        <v>0</v>
      </c>
      <c r="L26" s="95">
        <v>0</v>
      </c>
      <c r="M26" s="95">
        <v>0</v>
      </c>
      <c r="N26" s="95">
        <v>0</v>
      </c>
      <c r="O26" s="95">
        <v>0</v>
      </c>
      <c r="P26" s="95">
        <v>0.41849999999999998</v>
      </c>
      <c r="Q26" s="95">
        <v>0.41170000000000001</v>
      </c>
      <c r="R26" s="95">
        <v>0.1115</v>
      </c>
      <c r="S26" s="95">
        <v>0.39860000000000001</v>
      </c>
      <c r="T26" s="95">
        <v>0.41170000000000001</v>
      </c>
      <c r="U26" s="95">
        <v>0.29070000000000001</v>
      </c>
      <c r="V26" s="95">
        <v>0.38790000000000002</v>
      </c>
      <c r="W26" s="95">
        <v>0.42930000000000001</v>
      </c>
      <c r="X26" s="95">
        <v>0.26129999999999998</v>
      </c>
      <c r="Y26" s="95">
        <v>0.44269999999999998</v>
      </c>
      <c r="Z26" s="95">
        <v>0.43780000000000002</v>
      </c>
      <c r="AA26" s="95">
        <v>0.4103</v>
      </c>
      <c r="AD26" s="92" t="s">
        <v>121</v>
      </c>
      <c r="AE26" s="84">
        <v>0</v>
      </c>
      <c r="AG26" s="92" t="s">
        <v>121</v>
      </c>
      <c r="AH26" s="84">
        <f t="shared" si="6"/>
        <v>0</v>
      </c>
      <c r="AJ26" s="92" t="s">
        <v>121</v>
      </c>
      <c r="AK26" s="84">
        <f t="shared" si="7"/>
        <v>0.42820000000000003</v>
      </c>
      <c r="AM26" s="92" t="s">
        <v>121</v>
      </c>
      <c r="AN26" s="84">
        <f t="shared" si="8"/>
        <v>0.80210000000000004</v>
      </c>
    </row>
    <row r="27" spans="1:40" hidden="1">
      <c r="A27" s="142" t="s">
        <v>73</v>
      </c>
      <c r="B27" s="142"/>
      <c r="C27" s="5">
        <v>1.0416666666666701</v>
      </c>
      <c r="D27" s="84">
        <v>0</v>
      </c>
      <c r="E27" s="84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0.28439999999999999</v>
      </c>
      <c r="Q27" s="84">
        <v>0.31830000000000003</v>
      </c>
      <c r="R27" s="84">
        <v>6.88E-2</v>
      </c>
      <c r="S27" s="84">
        <v>0.27379999999999999</v>
      </c>
      <c r="T27" s="84">
        <v>0.31830000000000003</v>
      </c>
      <c r="U27" s="84">
        <v>0.2</v>
      </c>
      <c r="V27" s="84">
        <v>0.16470000000000001</v>
      </c>
      <c r="W27" s="84">
        <v>0.42399999999999999</v>
      </c>
      <c r="X27" s="84">
        <v>0.1211</v>
      </c>
      <c r="Y27" s="84">
        <v>0.29830000000000001</v>
      </c>
      <c r="Z27" s="84">
        <v>0.4965</v>
      </c>
      <c r="AA27" s="84">
        <v>0.39090000000000003</v>
      </c>
      <c r="AD27" s="92" t="s">
        <v>122</v>
      </c>
      <c r="AE27" s="84">
        <v>0</v>
      </c>
      <c r="AG27" s="92" t="s">
        <v>122</v>
      </c>
      <c r="AH27" s="84">
        <f t="shared" si="6"/>
        <v>0</v>
      </c>
      <c r="AJ27" s="92" t="s">
        <v>122</v>
      </c>
      <c r="AK27" s="84">
        <f t="shared" si="7"/>
        <v>0.48180000000000001</v>
      </c>
      <c r="AM27" s="92" t="s">
        <v>122</v>
      </c>
      <c r="AN27" s="84">
        <f t="shared" si="8"/>
        <v>0.76070000000000004</v>
      </c>
    </row>
    <row r="28" spans="1:40" hidden="1">
      <c r="A28" s="142"/>
      <c r="B28" s="142"/>
      <c r="C28" s="5">
        <v>1.0833333333333299</v>
      </c>
      <c r="D28" s="84">
        <v>0</v>
      </c>
      <c r="E28" s="84">
        <v>0</v>
      </c>
      <c r="F28" s="84">
        <v>0</v>
      </c>
      <c r="G28" s="84">
        <v>0</v>
      </c>
      <c r="H28" s="84">
        <v>0</v>
      </c>
      <c r="I28" s="84">
        <v>0</v>
      </c>
      <c r="J28" s="84">
        <v>0</v>
      </c>
      <c r="K28" s="84">
        <v>0</v>
      </c>
      <c r="L28" s="84">
        <v>0</v>
      </c>
      <c r="M28" s="84">
        <v>0</v>
      </c>
      <c r="N28" s="84">
        <v>0</v>
      </c>
      <c r="O28" s="84">
        <v>0</v>
      </c>
      <c r="P28" s="84">
        <v>0.33200000000000002</v>
      </c>
      <c r="Q28" s="84">
        <v>0.38129999999999997</v>
      </c>
      <c r="R28" s="84">
        <v>9.0300000000000005E-2</v>
      </c>
      <c r="S28" s="84">
        <v>0.32190000000000002</v>
      </c>
      <c r="T28" s="84">
        <v>0.38129999999999997</v>
      </c>
      <c r="U28" s="84">
        <v>0.23899999999999999</v>
      </c>
      <c r="V28" s="84">
        <v>0.19489999999999999</v>
      </c>
      <c r="W28" s="84">
        <v>0.4511</v>
      </c>
      <c r="X28" s="84">
        <v>0.22289999999999999</v>
      </c>
      <c r="Y28" s="84">
        <v>0.3483</v>
      </c>
      <c r="Z28" s="84">
        <v>0.50770000000000004</v>
      </c>
      <c r="AA28" s="84">
        <v>0.4199</v>
      </c>
      <c r="AD28" s="92" t="s">
        <v>123</v>
      </c>
      <c r="AE28" s="84">
        <v>0</v>
      </c>
      <c r="AG28" s="92" t="s">
        <v>123</v>
      </c>
      <c r="AH28" s="84">
        <f t="shared" si="6"/>
        <v>0</v>
      </c>
      <c r="AJ28" s="92" t="s">
        <v>123</v>
      </c>
      <c r="AK28" s="84">
        <f t="shared" si="7"/>
        <v>0.4783</v>
      </c>
      <c r="AM28" s="92" t="s">
        <v>123</v>
      </c>
      <c r="AN28" s="84">
        <f t="shared" si="8"/>
        <v>0.74060000000000004</v>
      </c>
    </row>
    <row r="29" spans="1:40" hidden="1">
      <c r="A29" s="142"/>
      <c r="B29" s="142"/>
      <c r="C29" s="5">
        <v>1.125</v>
      </c>
      <c r="D29" s="84">
        <v>0</v>
      </c>
      <c r="E29" s="84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0.37719999999999998</v>
      </c>
      <c r="Q29" s="84">
        <v>0.41510000000000002</v>
      </c>
      <c r="R29" s="84">
        <v>0.1022</v>
      </c>
      <c r="S29" s="84">
        <v>0.35949999999999999</v>
      </c>
      <c r="T29" s="84">
        <v>0.41510000000000002</v>
      </c>
      <c r="U29" s="84">
        <v>0.2681</v>
      </c>
      <c r="V29" s="84">
        <v>0.19800000000000001</v>
      </c>
      <c r="W29" s="84">
        <v>0.45490000000000003</v>
      </c>
      <c r="X29" s="84">
        <v>0.36149999999999999</v>
      </c>
      <c r="Y29" s="84">
        <v>0.42799999999999999</v>
      </c>
      <c r="Z29" s="84">
        <v>0.4385</v>
      </c>
      <c r="AA29" s="84">
        <v>0.40570000000000001</v>
      </c>
      <c r="AD29" s="92" t="s">
        <v>124</v>
      </c>
      <c r="AE29" s="84">
        <v>0</v>
      </c>
      <c r="AG29" s="92" t="s">
        <v>124</v>
      </c>
      <c r="AH29" s="84">
        <f t="shared" si="6"/>
        <v>0</v>
      </c>
      <c r="AJ29" s="92" t="s">
        <v>124</v>
      </c>
      <c r="AK29" s="84">
        <f t="shared" si="7"/>
        <v>0.48899999999999999</v>
      </c>
      <c r="AM29" s="92" t="s">
        <v>124</v>
      </c>
      <c r="AN29" s="84">
        <f t="shared" si="8"/>
        <v>0.58460000000000001</v>
      </c>
    </row>
    <row r="30" spans="1:40" hidden="1">
      <c r="A30" s="142"/>
      <c r="B30" s="142"/>
      <c r="C30" s="5">
        <v>1.1666666666666701</v>
      </c>
      <c r="D30" s="84">
        <v>0</v>
      </c>
      <c r="E30" s="84">
        <v>0</v>
      </c>
      <c r="F30" s="84">
        <v>0</v>
      </c>
      <c r="G30" s="84">
        <v>0</v>
      </c>
      <c r="H30" s="84">
        <v>0</v>
      </c>
      <c r="I30" s="84">
        <v>0</v>
      </c>
      <c r="J30" s="84">
        <v>0</v>
      </c>
      <c r="K30" s="84">
        <v>0</v>
      </c>
      <c r="L30" s="84">
        <v>0</v>
      </c>
      <c r="M30" s="84">
        <v>0</v>
      </c>
      <c r="N30" s="84">
        <v>0</v>
      </c>
      <c r="O30" s="84">
        <v>0</v>
      </c>
      <c r="P30" s="84">
        <v>0.4551</v>
      </c>
      <c r="Q30" s="84">
        <v>0.42770000000000002</v>
      </c>
      <c r="R30" s="84">
        <v>0.11890000000000001</v>
      </c>
      <c r="S30" s="84">
        <v>0.41120000000000001</v>
      </c>
      <c r="T30" s="84">
        <v>0.42770000000000002</v>
      </c>
      <c r="U30" s="84">
        <v>0.3085</v>
      </c>
      <c r="V30" s="84">
        <v>0.28239999999999998</v>
      </c>
      <c r="W30" s="84">
        <v>0.47160000000000002</v>
      </c>
      <c r="X30" s="84">
        <v>0.50080000000000002</v>
      </c>
      <c r="Y30" s="84">
        <v>0.53759999999999997</v>
      </c>
      <c r="Z30" s="84">
        <v>0.38629999999999998</v>
      </c>
      <c r="AA30" s="84">
        <v>0.41360000000000002</v>
      </c>
    </row>
    <row r="31" spans="1:40">
      <c r="A31" s="142"/>
      <c r="B31" s="142"/>
      <c r="C31" s="5">
        <v>1.2083333333333299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0.4607</v>
      </c>
      <c r="Q31" s="84">
        <v>0.4496</v>
      </c>
      <c r="R31" s="84">
        <v>0.1361</v>
      </c>
      <c r="S31" s="84">
        <v>0.44679999999999997</v>
      </c>
      <c r="T31" s="84">
        <v>0.4496</v>
      </c>
      <c r="U31" s="84">
        <v>0.3266</v>
      </c>
      <c r="V31" s="84">
        <v>0.27910000000000001</v>
      </c>
      <c r="W31" s="84">
        <v>0.49280000000000002</v>
      </c>
      <c r="X31" s="84">
        <v>0.48420000000000002</v>
      </c>
      <c r="Y31" s="84">
        <v>0.51029999999999998</v>
      </c>
      <c r="Z31" s="84">
        <v>0.46029999999999999</v>
      </c>
      <c r="AA31" s="84">
        <v>0.4521</v>
      </c>
    </row>
    <row r="32" spans="1:40">
      <c r="A32" s="142"/>
      <c r="B32" s="142"/>
      <c r="C32" s="5">
        <v>1.25</v>
      </c>
      <c r="D32" s="84">
        <v>0</v>
      </c>
      <c r="E32" s="84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0.38059999999999999</v>
      </c>
      <c r="Q32" s="84">
        <v>0.4284</v>
      </c>
      <c r="R32" s="84">
        <v>0.12139999999999999</v>
      </c>
      <c r="S32" s="84">
        <v>0.45300000000000001</v>
      </c>
      <c r="T32" s="84">
        <v>0.4284</v>
      </c>
      <c r="U32" s="84">
        <v>0.29680000000000001</v>
      </c>
      <c r="V32" s="84">
        <v>0.25509999999999999</v>
      </c>
      <c r="W32" s="84">
        <v>0.47170000000000001</v>
      </c>
      <c r="X32" s="84">
        <v>0.39650000000000002</v>
      </c>
      <c r="Y32" s="84">
        <v>0.39810000000000001</v>
      </c>
      <c r="Z32" s="84">
        <v>0.47860000000000003</v>
      </c>
      <c r="AA32" s="84">
        <v>0.43880000000000002</v>
      </c>
      <c r="AD32" s="144" t="s">
        <v>8</v>
      </c>
      <c r="AE32" s="144"/>
      <c r="AF32" s="144"/>
      <c r="AG32" s="144"/>
      <c r="AH32" s="144"/>
      <c r="AI32" s="144"/>
      <c r="AJ32" s="144"/>
      <c r="AK32" s="144"/>
      <c r="AL32" s="144"/>
      <c r="AM32" s="144"/>
      <c r="AN32" s="144"/>
    </row>
    <row r="33" spans="1:40">
      <c r="A33" s="142"/>
      <c r="B33" s="142"/>
      <c r="C33" s="5">
        <v>1.2916666666666701</v>
      </c>
      <c r="D33" s="84">
        <v>0</v>
      </c>
      <c r="E33" s="84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0.39400000000000002</v>
      </c>
      <c r="Q33" s="84">
        <v>0.3987</v>
      </c>
      <c r="R33" s="84">
        <v>0.1186</v>
      </c>
      <c r="S33" s="84">
        <v>0.45169999999999999</v>
      </c>
      <c r="T33" s="84">
        <v>0.3987</v>
      </c>
      <c r="U33" s="84">
        <v>0.29570000000000002</v>
      </c>
      <c r="V33" s="84">
        <v>0.3075</v>
      </c>
      <c r="W33" s="84">
        <v>0.4713</v>
      </c>
      <c r="X33" s="84">
        <v>0.38140000000000002</v>
      </c>
      <c r="Y33" s="84">
        <v>0.40960000000000002</v>
      </c>
      <c r="Z33" s="84">
        <v>0.51</v>
      </c>
      <c r="AA33" s="84">
        <v>0.4592</v>
      </c>
      <c r="AE33" s="84" t="s">
        <v>99</v>
      </c>
      <c r="AH33" s="84" t="s">
        <v>100</v>
      </c>
      <c r="AK33" s="84" t="s">
        <v>98</v>
      </c>
      <c r="AN33" s="84" t="s">
        <v>164</v>
      </c>
    </row>
    <row r="34" spans="1:40">
      <c r="A34" s="142"/>
      <c r="B34" s="142"/>
      <c r="C34" s="5">
        <v>1.3333333333333299</v>
      </c>
      <c r="D34" s="84">
        <v>0</v>
      </c>
      <c r="E34" s="84">
        <v>0</v>
      </c>
      <c r="F34" s="84">
        <v>0</v>
      </c>
      <c r="G34" s="84">
        <v>0</v>
      </c>
      <c r="H34" s="84">
        <v>0</v>
      </c>
      <c r="I34" s="84">
        <v>0</v>
      </c>
      <c r="J34" s="84">
        <v>7.9100000000000004E-2</v>
      </c>
      <c r="K34" s="84">
        <v>6.4000000000000001E-2</v>
      </c>
      <c r="L34" s="84">
        <v>0.1298</v>
      </c>
      <c r="M34" s="84">
        <v>6.2100000000000002E-2</v>
      </c>
      <c r="N34" s="84">
        <v>5.3E-3</v>
      </c>
      <c r="O34" s="84">
        <v>6.8099999999999994E-2</v>
      </c>
      <c r="P34" s="84">
        <v>0.39040000000000002</v>
      </c>
      <c r="Q34" s="84">
        <v>0.3987</v>
      </c>
      <c r="R34" s="84">
        <v>9.9699999999999997E-2</v>
      </c>
      <c r="S34" s="84">
        <v>0.40250000000000002</v>
      </c>
      <c r="T34" s="84">
        <v>0.3987</v>
      </c>
      <c r="U34" s="84">
        <v>0.27729999999999999</v>
      </c>
      <c r="V34" s="84">
        <v>0.25080000000000002</v>
      </c>
      <c r="W34" s="84">
        <v>0.45700000000000002</v>
      </c>
      <c r="X34" s="84">
        <v>0.34250000000000003</v>
      </c>
      <c r="Y34" s="84">
        <v>0.44700000000000001</v>
      </c>
      <c r="Z34" s="84">
        <v>0.47599999999999998</v>
      </c>
      <c r="AA34" s="84">
        <v>0.42970000000000003</v>
      </c>
      <c r="AE34" s="84">
        <v>1</v>
      </c>
      <c r="AH34" s="84">
        <v>1</v>
      </c>
      <c r="AK34" s="84">
        <v>1</v>
      </c>
      <c r="AN34" s="84">
        <v>1</v>
      </c>
    </row>
    <row r="35" spans="1:40">
      <c r="A35" s="142"/>
      <c r="B35" s="142"/>
      <c r="C35" s="5">
        <v>1.375</v>
      </c>
      <c r="D35" s="84">
        <v>0</v>
      </c>
      <c r="E35" s="84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0.4657</v>
      </c>
      <c r="K35" s="84">
        <v>0.4355</v>
      </c>
      <c r="L35" s="84">
        <v>0.47710000000000002</v>
      </c>
      <c r="M35" s="84">
        <v>0.31809999999999999</v>
      </c>
      <c r="N35" s="84">
        <v>0.33689999999999998</v>
      </c>
      <c r="O35" s="84">
        <v>0.40670000000000001</v>
      </c>
      <c r="P35" s="84">
        <v>0.40010000000000001</v>
      </c>
      <c r="Q35" s="84">
        <v>0.43219999999999997</v>
      </c>
      <c r="R35" s="84">
        <v>9.4200000000000006E-2</v>
      </c>
      <c r="S35" s="84">
        <v>0.39290000000000003</v>
      </c>
      <c r="T35" s="84">
        <v>0.43219999999999997</v>
      </c>
      <c r="U35" s="84">
        <v>0.27989999999999998</v>
      </c>
      <c r="V35" s="84">
        <v>0.21429999999999999</v>
      </c>
      <c r="W35" s="84">
        <v>0.46939999999999998</v>
      </c>
      <c r="X35" s="84">
        <v>0.30630000000000002</v>
      </c>
      <c r="Y35" s="84">
        <v>0.51910000000000001</v>
      </c>
      <c r="Z35" s="84">
        <v>0.4703</v>
      </c>
      <c r="AA35" s="84">
        <v>0.42459999999999998</v>
      </c>
      <c r="AD35" s="92" t="s">
        <v>101</v>
      </c>
      <c r="AE35" s="84">
        <v>0</v>
      </c>
      <c r="AG35" s="92" t="s">
        <v>101</v>
      </c>
      <c r="AH35" s="84">
        <v>0</v>
      </c>
      <c r="AJ35" s="92" t="s">
        <v>101</v>
      </c>
      <c r="AK35" s="84">
        <v>0.49320000000000003</v>
      </c>
      <c r="AM35" s="92" t="s">
        <v>101</v>
      </c>
      <c r="AN35" s="84">
        <v>0.61970000000000003</v>
      </c>
    </row>
    <row r="36" spans="1:40">
      <c r="A36" s="142"/>
      <c r="B36" s="142"/>
      <c r="C36" s="5">
        <v>1.4166666666666701</v>
      </c>
      <c r="D36" s="84">
        <v>9.4299999999999995E-2</v>
      </c>
      <c r="E36" s="84">
        <v>0.1206</v>
      </c>
      <c r="F36" s="84">
        <v>7.7100000000000002E-2</v>
      </c>
      <c r="G36" s="84">
        <v>0</v>
      </c>
      <c r="H36" s="84">
        <v>0</v>
      </c>
      <c r="I36" s="84">
        <v>5.8400000000000001E-2</v>
      </c>
      <c r="J36" s="84">
        <v>0.70509999999999995</v>
      </c>
      <c r="K36" s="84">
        <v>0.70389999999999997</v>
      </c>
      <c r="L36" s="84">
        <v>0.6804</v>
      </c>
      <c r="M36" s="84">
        <v>0.55220000000000002</v>
      </c>
      <c r="N36" s="84">
        <v>0.64680000000000004</v>
      </c>
      <c r="O36" s="84">
        <v>0.65769999999999995</v>
      </c>
      <c r="P36" s="84">
        <v>0.4204</v>
      </c>
      <c r="Q36" s="84">
        <v>0.4703</v>
      </c>
      <c r="R36" s="84">
        <v>0.13800000000000001</v>
      </c>
      <c r="S36" s="84">
        <v>0.47360000000000002</v>
      </c>
      <c r="T36" s="84">
        <v>0.4703</v>
      </c>
      <c r="U36" s="84">
        <v>0.32379999999999998</v>
      </c>
      <c r="V36" s="84">
        <v>0.17949999999999999</v>
      </c>
      <c r="W36" s="84">
        <v>0.54330000000000001</v>
      </c>
      <c r="X36" s="84">
        <v>0.2414</v>
      </c>
      <c r="Y36" s="84">
        <v>0.40200000000000002</v>
      </c>
      <c r="Z36" s="84">
        <v>0.41870000000000002</v>
      </c>
      <c r="AA36" s="84">
        <v>0.3987</v>
      </c>
      <c r="AD36" s="92" t="s">
        <v>102</v>
      </c>
      <c r="AE36" s="84">
        <v>0</v>
      </c>
      <c r="AG36" s="92" t="s">
        <v>102</v>
      </c>
      <c r="AH36" s="84">
        <v>0</v>
      </c>
      <c r="AJ36" s="92" t="s">
        <v>102</v>
      </c>
      <c r="AK36" s="84">
        <v>0.45739999999999997</v>
      </c>
      <c r="AM36" s="92" t="s">
        <v>102</v>
      </c>
      <c r="AN36" s="84">
        <v>0.53859999999999997</v>
      </c>
    </row>
    <row r="37" spans="1:40">
      <c r="A37" s="142"/>
      <c r="B37" s="142"/>
      <c r="C37" s="5">
        <v>1.4583333333333299</v>
      </c>
      <c r="D37" s="84">
        <v>0.28439999999999999</v>
      </c>
      <c r="E37" s="84">
        <v>0.50280000000000002</v>
      </c>
      <c r="F37" s="84">
        <v>0.23319999999999999</v>
      </c>
      <c r="G37" s="84">
        <v>3.8399999999999997E-2</v>
      </c>
      <c r="H37" s="84">
        <v>0.24729999999999999</v>
      </c>
      <c r="I37" s="84">
        <v>0.26119999999999999</v>
      </c>
      <c r="J37" s="84">
        <v>0.78239999999999998</v>
      </c>
      <c r="K37" s="84">
        <v>0.76970000000000005</v>
      </c>
      <c r="L37" s="84">
        <v>0.69799999999999995</v>
      </c>
      <c r="M37" s="84">
        <v>0.60170000000000001</v>
      </c>
      <c r="N37" s="84">
        <v>0.75719999999999998</v>
      </c>
      <c r="O37" s="84">
        <v>0.7218</v>
      </c>
      <c r="P37" s="84">
        <v>0.45479999999999998</v>
      </c>
      <c r="Q37" s="84">
        <v>0.53539999999999999</v>
      </c>
      <c r="R37" s="84">
        <v>0.157</v>
      </c>
      <c r="S37" s="84">
        <v>0.54139999999999999</v>
      </c>
      <c r="T37" s="84">
        <v>0.53539999999999999</v>
      </c>
      <c r="U37" s="84">
        <v>0.36230000000000001</v>
      </c>
      <c r="V37" s="84">
        <v>0.17349999999999999</v>
      </c>
      <c r="W37" s="84">
        <v>0.61009999999999998</v>
      </c>
      <c r="X37" s="84">
        <v>0.21199999999999999</v>
      </c>
      <c r="Y37" s="84">
        <v>0.3594</v>
      </c>
      <c r="Z37" s="84">
        <v>0.47389999999999999</v>
      </c>
      <c r="AA37" s="84">
        <v>0.43559999999999999</v>
      </c>
      <c r="AD37" s="92" t="s">
        <v>103</v>
      </c>
      <c r="AE37" s="84">
        <v>0</v>
      </c>
      <c r="AG37" s="92" t="s">
        <v>103</v>
      </c>
      <c r="AH37" s="84">
        <v>0</v>
      </c>
      <c r="AJ37" s="92" t="s">
        <v>103</v>
      </c>
      <c r="AK37" s="84">
        <v>0.43469999999999998</v>
      </c>
      <c r="AM37" s="92" t="s">
        <v>103</v>
      </c>
      <c r="AN37" s="84">
        <v>0.57689999999999997</v>
      </c>
    </row>
    <row r="38" spans="1:40">
      <c r="A38" s="142"/>
      <c r="B38" s="142"/>
      <c r="C38" s="5">
        <v>1.5</v>
      </c>
      <c r="D38" s="84">
        <v>0.45029999999999998</v>
      </c>
      <c r="E38" s="84">
        <v>0.59960000000000002</v>
      </c>
      <c r="F38" s="84">
        <v>0.2676</v>
      </c>
      <c r="G38" s="84">
        <v>9.2999999999999999E-2</v>
      </c>
      <c r="H38" s="84">
        <v>0.54590000000000005</v>
      </c>
      <c r="I38" s="84">
        <v>0.39129999999999998</v>
      </c>
      <c r="J38" s="84">
        <v>0.77639999999999998</v>
      </c>
      <c r="K38" s="84">
        <v>0.74460000000000004</v>
      </c>
      <c r="L38" s="84">
        <v>0.69830000000000003</v>
      </c>
      <c r="M38" s="84">
        <v>0.67100000000000004</v>
      </c>
      <c r="N38" s="84">
        <v>0.7611</v>
      </c>
      <c r="O38" s="84">
        <v>0.73029999999999995</v>
      </c>
      <c r="P38" s="84">
        <v>0.52800000000000002</v>
      </c>
      <c r="Q38" s="84">
        <v>0.5736</v>
      </c>
      <c r="R38" s="84">
        <v>0.1734</v>
      </c>
      <c r="S38" s="84">
        <v>0.54930000000000001</v>
      </c>
      <c r="T38" s="84">
        <v>0.5736</v>
      </c>
      <c r="U38" s="84">
        <v>0.39560000000000001</v>
      </c>
      <c r="V38" s="84">
        <v>0.25580000000000003</v>
      </c>
      <c r="W38" s="84">
        <v>0.68359999999999999</v>
      </c>
      <c r="X38" s="84">
        <v>0.43840000000000001</v>
      </c>
      <c r="Y38" s="84">
        <v>0.35010000000000002</v>
      </c>
      <c r="Z38" s="84">
        <v>0.61240000000000006</v>
      </c>
      <c r="AA38" s="84">
        <v>0.55659999999999998</v>
      </c>
      <c r="AD38" s="92" t="s">
        <v>104</v>
      </c>
      <c r="AE38" s="84">
        <v>0</v>
      </c>
      <c r="AG38" s="92" t="s">
        <v>104</v>
      </c>
      <c r="AH38" s="84">
        <v>0</v>
      </c>
      <c r="AJ38" s="92" t="s">
        <v>104</v>
      </c>
      <c r="AK38" s="84">
        <v>0.43490000000000001</v>
      </c>
      <c r="AM38" s="92" t="s">
        <v>104</v>
      </c>
      <c r="AN38" s="84">
        <v>0.57350000000000001</v>
      </c>
    </row>
    <row r="39" spans="1:40">
      <c r="A39" s="142"/>
      <c r="B39" s="142"/>
      <c r="C39" s="5">
        <v>1.5416666666666701</v>
      </c>
      <c r="D39" s="84">
        <v>0.49740000000000001</v>
      </c>
      <c r="E39" s="84">
        <v>0.60870000000000002</v>
      </c>
      <c r="F39" s="84">
        <v>0.2485</v>
      </c>
      <c r="G39" s="84">
        <v>0.11890000000000001</v>
      </c>
      <c r="H39" s="84">
        <v>0.4577</v>
      </c>
      <c r="I39" s="84">
        <v>0.38619999999999999</v>
      </c>
      <c r="J39" s="84">
        <v>0.74409999999999998</v>
      </c>
      <c r="K39" s="84">
        <v>0.74729999999999996</v>
      </c>
      <c r="L39" s="84">
        <v>0.68059999999999998</v>
      </c>
      <c r="M39" s="84">
        <v>0.63039999999999996</v>
      </c>
      <c r="N39" s="84">
        <v>0.74239999999999995</v>
      </c>
      <c r="O39" s="84">
        <v>0.70899999999999996</v>
      </c>
      <c r="P39" s="84">
        <v>0.44390000000000002</v>
      </c>
      <c r="Q39" s="84">
        <v>0.4078</v>
      </c>
      <c r="R39" s="84">
        <v>0.15890000000000001</v>
      </c>
      <c r="S39" s="84">
        <v>0.4572</v>
      </c>
      <c r="T39" s="84">
        <v>0.4078</v>
      </c>
      <c r="U39" s="84">
        <v>0.3281</v>
      </c>
      <c r="V39" s="84">
        <v>0.28910000000000002</v>
      </c>
      <c r="W39" s="84">
        <v>0.62690000000000001</v>
      </c>
      <c r="X39" s="84">
        <v>0.35010000000000002</v>
      </c>
      <c r="Y39" s="84">
        <v>0.21590000000000001</v>
      </c>
      <c r="Z39" s="84">
        <v>0.70520000000000005</v>
      </c>
      <c r="AA39" s="84">
        <v>0.57809999999999995</v>
      </c>
      <c r="AD39" s="92" t="s">
        <v>105</v>
      </c>
      <c r="AE39" s="84">
        <v>0</v>
      </c>
      <c r="AG39" s="92" t="s">
        <v>105</v>
      </c>
      <c r="AH39" s="84">
        <v>0</v>
      </c>
      <c r="AJ39" s="92" t="s">
        <v>105</v>
      </c>
      <c r="AK39" s="84">
        <v>0.39779999999999999</v>
      </c>
      <c r="AM39" s="92" t="s">
        <v>105</v>
      </c>
      <c r="AN39" s="84">
        <v>0.51070000000000004</v>
      </c>
    </row>
    <row r="40" spans="1:40">
      <c r="A40" s="142"/>
      <c r="B40" s="142"/>
      <c r="C40" s="5">
        <v>1.5833333333333299</v>
      </c>
      <c r="D40" s="84">
        <v>0.49759999999999999</v>
      </c>
      <c r="E40" s="84">
        <v>0.62039999999999995</v>
      </c>
      <c r="F40" s="84">
        <v>8.5199999999999998E-2</v>
      </c>
      <c r="G40" s="84">
        <v>0.1236</v>
      </c>
      <c r="H40" s="84">
        <v>0.38090000000000002</v>
      </c>
      <c r="I40" s="84">
        <v>0.34150000000000003</v>
      </c>
      <c r="J40" s="84">
        <v>0.75649999999999995</v>
      </c>
      <c r="K40" s="84">
        <v>0.74929999999999997</v>
      </c>
      <c r="L40" s="84">
        <v>0.7248</v>
      </c>
      <c r="M40" s="84">
        <v>0.6099</v>
      </c>
      <c r="N40" s="84">
        <v>0.73050000000000004</v>
      </c>
      <c r="O40" s="84">
        <v>0.71419999999999995</v>
      </c>
      <c r="P40" s="84">
        <v>0.35970000000000002</v>
      </c>
      <c r="Q40" s="84">
        <v>0.30620000000000003</v>
      </c>
      <c r="R40" s="84">
        <v>0.12859999999999999</v>
      </c>
      <c r="S40" s="84">
        <v>0.34660000000000002</v>
      </c>
      <c r="T40" s="84">
        <v>0.30620000000000003</v>
      </c>
      <c r="U40" s="84">
        <v>0.25819999999999999</v>
      </c>
      <c r="V40" s="84">
        <v>0.20960000000000001</v>
      </c>
      <c r="W40" s="84">
        <v>0.50380000000000003</v>
      </c>
      <c r="X40" s="84">
        <v>0.2281</v>
      </c>
      <c r="Y40" s="84">
        <v>0.24479999999999999</v>
      </c>
      <c r="Z40" s="84">
        <v>0.64039999999999997</v>
      </c>
      <c r="AA40" s="84">
        <v>0.49609999999999999</v>
      </c>
      <c r="AD40" s="92" t="s">
        <v>106</v>
      </c>
      <c r="AE40" s="84">
        <v>0</v>
      </c>
      <c r="AG40" s="92" t="s">
        <v>106</v>
      </c>
      <c r="AH40" s="84">
        <v>0</v>
      </c>
      <c r="AJ40" s="92" t="s">
        <v>106</v>
      </c>
      <c r="AK40" s="84">
        <v>0.38569999999999999</v>
      </c>
      <c r="AM40" s="92" t="s">
        <v>106</v>
      </c>
      <c r="AN40" s="84">
        <v>0.50370000000000004</v>
      </c>
    </row>
    <row r="41" spans="1:40">
      <c r="A41" s="142"/>
      <c r="B41" s="142"/>
      <c r="C41" s="5">
        <v>1.625</v>
      </c>
      <c r="D41" s="84">
        <v>0.40939999999999999</v>
      </c>
      <c r="E41" s="84">
        <v>0.63770000000000004</v>
      </c>
      <c r="F41" s="84">
        <v>9.7600000000000006E-2</v>
      </c>
      <c r="G41" s="84">
        <v>0.111</v>
      </c>
      <c r="H41" s="84">
        <v>0.34739999999999999</v>
      </c>
      <c r="I41" s="84">
        <v>0.3206</v>
      </c>
      <c r="J41" s="84">
        <v>0.74019999999999997</v>
      </c>
      <c r="K41" s="84">
        <v>0.64249999999999996</v>
      </c>
      <c r="L41" s="84">
        <v>0.59150000000000003</v>
      </c>
      <c r="M41" s="84">
        <v>0.58940000000000003</v>
      </c>
      <c r="N41" s="84">
        <v>0.71660000000000001</v>
      </c>
      <c r="O41" s="84">
        <v>0.65610000000000002</v>
      </c>
      <c r="P41" s="84">
        <v>0.43509999999999999</v>
      </c>
      <c r="Q41" s="84">
        <v>0.36870000000000003</v>
      </c>
      <c r="R41" s="84">
        <v>0.1434</v>
      </c>
      <c r="S41" s="84">
        <v>0.3977</v>
      </c>
      <c r="T41" s="84">
        <v>0.36870000000000003</v>
      </c>
      <c r="U41" s="84">
        <v>0.3029</v>
      </c>
      <c r="V41" s="84">
        <v>0.21279999999999999</v>
      </c>
      <c r="W41" s="84">
        <v>0.51829999999999998</v>
      </c>
      <c r="X41" s="84">
        <v>0.40610000000000002</v>
      </c>
      <c r="Y41" s="84">
        <v>0.35199999999999998</v>
      </c>
      <c r="Z41" s="84">
        <v>0.55359999999999998</v>
      </c>
      <c r="AA41" s="84">
        <v>0.48120000000000002</v>
      </c>
      <c r="AD41" s="92" t="s">
        <v>107</v>
      </c>
      <c r="AE41" s="84">
        <v>0</v>
      </c>
      <c r="AG41" s="92" t="s">
        <v>107</v>
      </c>
      <c r="AH41" s="84">
        <v>2.6800000000000001E-2</v>
      </c>
      <c r="AJ41" s="92" t="s">
        <v>107</v>
      </c>
      <c r="AK41" s="84">
        <v>0.3503</v>
      </c>
      <c r="AM41" s="92" t="s">
        <v>107</v>
      </c>
      <c r="AN41" s="84">
        <v>0.43059999999999998</v>
      </c>
    </row>
    <row r="42" spans="1:40">
      <c r="A42" s="142"/>
      <c r="B42" s="142"/>
      <c r="C42" s="5">
        <v>1.6666666666666701</v>
      </c>
      <c r="D42" s="84">
        <v>0.44669999999999999</v>
      </c>
      <c r="E42" s="84">
        <v>0.63449999999999995</v>
      </c>
      <c r="F42" s="84">
        <v>8.9700000000000002E-2</v>
      </c>
      <c r="G42" s="84">
        <v>0.10390000000000001</v>
      </c>
      <c r="H42" s="84">
        <v>0.45889999999999997</v>
      </c>
      <c r="I42" s="84">
        <v>0.34670000000000001</v>
      </c>
      <c r="J42" s="84">
        <v>0.63280000000000003</v>
      </c>
      <c r="K42" s="84">
        <v>0.6613</v>
      </c>
      <c r="L42" s="84">
        <v>0.49890000000000001</v>
      </c>
      <c r="M42" s="84">
        <v>0.46889999999999998</v>
      </c>
      <c r="N42" s="84">
        <v>0.72389999999999999</v>
      </c>
      <c r="O42" s="84">
        <v>0.59719999999999995</v>
      </c>
      <c r="P42" s="84">
        <v>0.41770000000000002</v>
      </c>
      <c r="Q42" s="84">
        <v>0.32119999999999999</v>
      </c>
      <c r="R42" s="84">
        <v>0.1424</v>
      </c>
      <c r="S42" s="84">
        <v>0.38869999999999999</v>
      </c>
      <c r="T42" s="84">
        <v>0.32119999999999999</v>
      </c>
      <c r="U42" s="84">
        <v>0.29020000000000001</v>
      </c>
      <c r="V42" s="84">
        <v>0.27179999999999999</v>
      </c>
      <c r="W42" s="84">
        <v>0.52459999999999996</v>
      </c>
      <c r="X42" s="84">
        <v>0.47510000000000002</v>
      </c>
      <c r="Y42" s="84">
        <v>0.36899999999999999</v>
      </c>
      <c r="Z42" s="84">
        <v>0.442</v>
      </c>
      <c r="AA42" s="84">
        <v>0.442</v>
      </c>
      <c r="AD42" s="92" t="s">
        <v>108</v>
      </c>
      <c r="AE42" s="84">
        <v>0</v>
      </c>
      <c r="AG42" s="92" t="s">
        <v>108</v>
      </c>
      <c r="AH42" s="84">
        <v>0.35170000000000001</v>
      </c>
      <c r="AJ42" s="92" t="s">
        <v>108</v>
      </c>
      <c r="AK42" s="84">
        <v>0.36209999999999998</v>
      </c>
      <c r="AM42" s="92" t="s">
        <v>108</v>
      </c>
      <c r="AN42" s="84">
        <v>0.3241</v>
      </c>
    </row>
    <row r="43" spans="1:40">
      <c r="A43" s="142"/>
      <c r="B43" s="142"/>
      <c r="C43" s="5">
        <v>1.7083333333333299</v>
      </c>
      <c r="D43" s="84">
        <v>0.26479999999999998</v>
      </c>
      <c r="E43" s="84">
        <v>0.43569999999999998</v>
      </c>
      <c r="F43" s="84">
        <v>0</v>
      </c>
      <c r="G43" s="84">
        <v>5.5199999999999999E-2</v>
      </c>
      <c r="H43" s="84">
        <v>0.16520000000000001</v>
      </c>
      <c r="I43" s="84">
        <v>0.1842</v>
      </c>
      <c r="J43" s="84">
        <v>0.49469999999999997</v>
      </c>
      <c r="K43" s="84">
        <v>0.46039999999999998</v>
      </c>
      <c r="L43" s="84">
        <v>0.2752</v>
      </c>
      <c r="M43" s="84">
        <v>0.38419999999999999</v>
      </c>
      <c r="N43" s="84">
        <v>0.58660000000000001</v>
      </c>
      <c r="O43" s="84">
        <v>0.44019999999999998</v>
      </c>
      <c r="P43" s="84">
        <v>0.39079999999999998</v>
      </c>
      <c r="Q43" s="84">
        <v>0.33029999999999998</v>
      </c>
      <c r="R43" s="84">
        <v>0.14530000000000001</v>
      </c>
      <c r="S43" s="84">
        <v>0.40089999999999998</v>
      </c>
      <c r="T43" s="84">
        <v>0.33029999999999998</v>
      </c>
      <c r="U43" s="84">
        <v>0.2873</v>
      </c>
      <c r="V43" s="84">
        <v>0.31130000000000002</v>
      </c>
      <c r="W43" s="84">
        <v>0.54249999999999998</v>
      </c>
      <c r="X43" s="84">
        <v>0.43959999999999999</v>
      </c>
      <c r="Y43" s="84">
        <v>0.31809999999999999</v>
      </c>
      <c r="Z43" s="84">
        <v>0.439</v>
      </c>
      <c r="AA43" s="84">
        <v>0.44269999999999998</v>
      </c>
      <c r="AD43" s="92" t="s">
        <v>109</v>
      </c>
      <c r="AE43" s="84">
        <v>3.8800000000000001E-2</v>
      </c>
      <c r="AG43" s="92" t="s">
        <v>109</v>
      </c>
      <c r="AH43" s="84">
        <v>0.65290000000000004</v>
      </c>
      <c r="AJ43" s="92" t="s">
        <v>109</v>
      </c>
      <c r="AK43" s="84">
        <v>0.39429999999999998</v>
      </c>
      <c r="AM43" s="92" t="s">
        <v>109</v>
      </c>
      <c r="AN43" s="84">
        <v>0.24729999999999999</v>
      </c>
    </row>
    <row r="44" spans="1:40">
      <c r="A44" s="142"/>
      <c r="B44" s="142"/>
      <c r="C44" s="5">
        <v>1.75</v>
      </c>
      <c r="D44" s="84">
        <v>3.0000000000000001E-3</v>
      </c>
      <c r="E44" s="84">
        <v>6.1100000000000002E-2</v>
      </c>
      <c r="F44" s="84">
        <v>0</v>
      </c>
      <c r="G44" s="84">
        <v>0</v>
      </c>
      <c r="H44" s="84">
        <v>1.61E-2</v>
      </c>
      <c r="I44" s="84">
        <v>1.6E-2</v>
      </c>
      <c r="J44" s="84">
        <v>0.1547</v>
      </c>
      <c r="K44" s="84">
        <v>0.18659999999999999</v>
      </c>
      <c r="L44" s="84">
        <v>8.6900000000000005E-2</v>
      </c>
      <c r="M44" s="84">
        <v>0.182</v>
      </c>
      <c r="N44" s="84">
        <v>0.30080000000000001</v>
      </c>
      <c r="O44" s="84">
        <v>0.1822</v>
      </c>
      <c r="P44" s="84">
        <v>0.45440000000000003</v>
      </c>
      <c r="Q44" s="84">
        <v>0.44400000000000001</v>
      </c>
      <c r="R44" s="84">
        <v>0.17269999999999999</v>
      </c>
      <c r="S44" s="84">
        <v>0.50109999999999999</v>
      </c>
      <c r="T44" s="84">
        <v>0.44400000000000001</v>
      </c>
      <c r="U44" s="84">
        <v>0.34960000000000002</v>
      </c>
      <c r="V44" s="84">
        <v>0.35249999999999998</v>
      </c>
      <c r="W44" s="84">
        <v>0.61</v>
      </c>
      <c r="X44" s="84">
        <v>0.52170000000000005</v>
      </c>
      <c r="Y44" s="84">
        <v>0.4204</v>
      </c>
      <c r="Z44" s="84">
        <v>0.49199999999999999</v>
      </c>
      <c r="AA44" s="84">
        <v>0.50309999999999999</v>
      </c>
      <c r="AD44" s="92" t="s">
        <v>110</v>
      </c>
      <c r="AE44" s="84">
        <v>0.44619999999999999</v>
      </c>
      <c r="AG44" s="92" t="s">
        <v>110</v>
      </c>
      <c r="AH44" s="84">
        <v>0.72389999999999999</v>
      </c>
      <c r="AJ44" s="92" t="s">
        <v>110</v>
      </c>
      <c r="AK44" s="84">
        <v>0.313</v>
      </c>
      <c r="AM44" s="92" t="s">
        <v>110</v>
      </c>
      <c r="AN44" s="84">
        <v>0.1391</v>
      </c>
    </row>
    <row r="45" spans="1:40">
      <c r="A45" s="142"/>
      <c r="B45" s="142"/>
      <c r="C45" s="5">
        <v>1.7916666666666701</v>
      </c>
      <c r="D45" s="84">
        <v>0</v>
      </c>
      <c r="E45" s="84">
        <v>0</v>
      </c>
      <c r="F45" s="84">
        <v>0</v>
      </c>
      <c r="G45" s="84">
        <v>0</v>
      </c>
      <c r="H45" s="84">
        <v>0</v>
      </c>
      <c r="I45" s="84">
        <v>0</v>
      </c>
      <c r="J45" s="84">
        <v>1E-4</v>
      </c>
      <c r="K45" s="84">
        <v>6.0000000000000001E-3</v>
      </c>
      <c r="L45" s="84">
        <v>0</v>
      </c>
      <c r="M45" s="84">
        <v>1.1000000000000001E-3</v>
      </c>
      <c r="N45" s="84">
        <v>8.6E-3</v>
      </c>
      <c r="O45" s="84">
        <v>3.0999999999999999E-3</v>
      </c>
      <c r="P45" s="84">
        <v>0.45590000000000003</v>
      </c>
      <c r="Q45" s="84">
        <v>0.50690000000000002</v>
      </c>
      <c r="R45" s="84">
        <v>0.17319999999999999</v>
      </c>
      <c r="S45" s="84">
        <v>0.49819999999999998</v>
      </c>
      <c r="T45" s="84">
        <v>0.50690000000000002</v>
      </c>
      <c r="U45" s="84">
        <v>0.35709999999999997</v>
      </c>
      <c r="V45" s="84">
        <v>0.38469999999999999</v>
      </c>
      <c r="W45" s="84">
        <v>0.63049999999999995</v>
      </c>
      <c r="X45" s="84">
        <v>0.496</v>
      </c>
      <c r="Y45" s="84">
        <v>0.51770000000000005</v>
      </c>
      <c r="Z45" s="84">
        <v>0.53769999999999996</v>
      </c>
      <c r="AA45" s="84">
        <v>0.53569999999999995</v>
      </c>
      <c r="AD45" s="92" t="s">
        <v>111</v>
      </c>
      <c r="AE45" s="84">
        <v>0.41570000000000001</v>
      </c>
      <c r="AG45" s="92" t="s">
        <v>111</v>
      </c>
      <c r="AH45" s="84">
        <v>0.67469999999999997</v>
      </c>
      <c r="AJ45" s="92" t="s">
        <v>111</v>
      </c>
      <c r="AK45" s="84">
        <v>0.311</v>
      </c>
      <c r="AM45" s="92" t="s">
        <v>111</v>
      </c>
      <c r="AN45" s="84">
        <v>0.16350000000000001</v>
      </c>
    </row>
    <row r="46" spans="1:40">
      <c r="A46" s="142"/>
      <c r="B46" s="142"/>
      <c r="C46" s="5">
        <v>1.8333333333333299</v>
      </c>
      <c r="D46" s="84">
        <v>0</v>
      </c>
      <c r="E46" s="84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0.50109999999999999</v>
      </c>
      <c r="Q46" s="84">
        <v>0.59789999999999999</v>
      </c>
      <c r="R46" s="84">
        <v>0.17369999999999999</v>
      </c>
      <c r="S46" s="84">
        <v>0.56740000000000002</v>
      </c>
      <c r="T46" s="84">
        <v>0.59789999999999999</v>
      </c>
      <c r="U46" s="84">
        <v>0.39460000000000001</v>
      </c>
      <c r="V46" s="84">
        <v>0.43780000000000002</v>
      </c>
      <c r="W46" s="84">
        <v>0.67749999999999999</v>
      </c>
      <c r="X46" s="84">
        <v>0.42209999999999998</v>
      </c>
      <c r="Y46" s="84">
        <v>0.53879999999999995</v>
      </c>
      <c r="Z46" s="84">
        <v>0.48070000000000002</v>
      </c>
      <c r="AA46" s="84">
        <v>0.51619999999999999</v>
      </c>
      <c r="AD46" s="92" t="s">
        <v>112</v>
      </c>
      <c r="AE46" s="84">
        <v>0.4284</v>
      </c>
      <c r="AG46" s="92" t="s">
        <v>112</v>
      </c>
      <c r="AH46" s="84">
        <v>0.70599999999999996</v>
      </c>
      <c r="AJ46" s="92" t="s">
        <v>112</v>
      </c>
      <c r="AK46" s="84">
        <v>0.24929999999999999</v>
      </c>
      <c r="AM46" s="92" t="s">
        <v>112</v>
      </c>
      <c r="AN46" s="84">
        <v>0.2261</v>
      </c>
    </row>
    <row r="47" spans="1:40">
      <c r="A47" s="142"/>
      <c r="B47" s="142"/>
      <c r="C47" s="5">
        <v>1.875</v>
      </c>
      <c r="D47" s="84">
        <v>0</v>
      </c>
      <c r="E47" s="84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0.54139999999999999</v>
      </c>
      <c r="Q47" s="84">
        <v>0.67379999999999995</v>
      </c>
      <c r="R47" s="84">
        <v>0.17100000000000001</v>
      </c>
      <c r="S47" s="84">
        <v>0.62190000000000001</v>
      </c>
      <c r="T47" s="84">
        <v>0.67379999999999995</v>
      </c>
      <c r="U47" s="84">
        <v>0.42470000000000002</v>
      </c>
      <c r="V47" s="84">
        <v>0.501</v>
      </c>
      <c r="W47" s="84">
        <v>0.71299999999999997</v>
      </c>
      <c r="X47" s="84">
        <v>0.37509999999999999</v>
      </c>
      <c r="Y47" s="84">
        <v>0.51519999999999999</v>
      </c>
      <c r="Z47" s="84">
        <v>0.44280000000000003</v>
      </c>
      <c r="AA47" s="84">
        <v>0.50590000000000002</v>
      </c>
      <c r="AD47" s="92" t="s">
        <v>113</v>
      </c>
      <c r="AE47" s="84">
        <v>0.48480000000000001</v>
      </c>
      <c r="AG47" s="92" t="s">
        <v>113</v>
      </c>
      <c r="AH47" s="84">
        <v>0.67259999999999998</v>
      </c>
      <c r="AJ47" s="92" t="s">
        <v>113</v>
      </c>
      <c r="AK47" s="84">
        <v>0.1885</v>
      </c>
      <c r="AM47" s="92" t="s">
        <v>113</v>
      </c>
      <c r="AN47" s="84">
        <v>0.21049999999999999</v>
      </c>
    </row>
    <row r="48" spans="1:40">
      <c r="A48" s="142"/>
      <c r="B48" s="142"/>
      <c r="C48" s="5">
        <v>1.9166666666666701</v>
      </c>
      <c r="D48" s="84">
        <v>0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0.54100000000000004</v>
      </c>
      <c r="Q48" s="84">
        <v>0.7208</v>
      </c>
      <c r="R48" s="84">
        <v>0.17730000000000001</v>
      </c>
      <c r="S48" s="84">
        <v>0.65980000000000005</v>
      </c>
      <c r="T48" s="84">
        <v>0.7208</v>
      </c>
      <c r="U48" s="84">
        <v>0.44030000000000002</v>
      </c>
      <c r="V48" s="84">
        <v>0.49690000000000001</v>
      </c>
      <c r="W48" s="84">
        <v>0.71579999999999999</v>
      </c>
      <c r="X48" s="84">
        <v>0.32650000000000001</v>
      </c>
      <c r="Y48" s="84">
        <v>0.57120000000000004</v>
      </c>
      <c r="Z48" s="84">
        <v>0.3604</v>
      </c>
      <c r="AA48" s="84">
        <v>0.46160000000000001</v>
      </c>
      <c r="AD48" s="92" t="s">
        <v>114</v>
      </c>
      <c r="AE48" s="84">
        <v>0.37980000000000003</v>
      </c>
      <c r="AG48" s="92" t="s">
        <v>114</v>
      </c>
      <c r="AH48" s="84">
        <v>0.67859999999999998</v>
      </c>
      <c r="AJ48" s="92" t="s">
        <v>114</v>
      </c>
      <c r="AK48" s="84">
        <v>0.14960000000000001</v>
      </c>
      <c r="AM48" s="92" t="s">
        <v>114</v>
      </c>
      <c r="AN48" s="84">
        <v>0.1409</v>
      </c>
    </row>
    <row r="49" spans="1:40">
      <c r="A49" s="142"/>
      <c r="B49" s="142"/>
      <c r="C49" s="5">
        <v>1.9583333333333299</v>
      </c>
      <c r="D49" s="84">
        <v>0</v>
      </c>
      <c r="E49" s="84">
        <v>0</v>
      </c>
      <c r="F49" s="84">
        <v>0</v>
      </c>
      <c r="G49" s="84">
        <v>0</v>
      </c>
      <c r="H49" s="84">
        <v>0</v>
      </c>
      <c r="I49" s="84">
        <v>0</v>
      </c>
      <c r="J49" s="84">
        <v>0</v>
      </c>
      <c r="K49" s="84">
        <v>0</v>
      </c>
      <c r="L49" s="84">
        <v>0</v>
      </c>
      <c r="M49" s="84">
        <v>0</v>
      </c>
      <c r="N49" s="84">
        <v>0</v>
      </c>
      <c r="O49" s="84">
        <v>0</v>
      </c>
      <c r="P49" s="84">
        <v>0.43430000000000002</v>
      </c>
      <c r="Q49" s="84">
        <v>0.49940000000000001</v>
      </c>
      <c r="R49" s="84">
        <v>0.14760000000000001</v>
      </c>
      <c r="S49" s="84">
        <v>0.5444</v>
      </c>
      <c r="T49" s="84">
        <v>0.49940000000000001</v>
      </c>
      <c r="U49" s="84">
        <v>0.34910000000000002</v>
      </c>
      <c r="V49" s="84">
        <v>0.44209999999999999</v>
      </c>
      <c r="W49" s="84">
        <v>0.61980000000000002</v>
      </c>
      <c r="X49" s="84">
        <v>0.1502</v>
      </c>
      <c r="Y49" s="84">
        <v>0.3745</v>
      </c>
      <c r="Z49" s="84">
        <v>0.40150000000000002</v>
      </c>
      <c r="AA49" s="84">
        <v>0.4254</v>
      </c>
      <c r="AD49" s="92" t="s">
        <v>115</v>
      </c>
      <c r="AE49" s="84">
        <v>0.52400000000000002</v>
      </c>
      <c r="AG49" s="92" t="s">
        <v>115</v>
      </c>
      <c r="AH49" s="84">
        <v>0.69930000000000003</v>
      </c>
      <c r="AJ49" s="92" t="s">
        <v>115</v>
      </c>
      <c r="AK49" s="84">
        <v>0.13239999999999999</v>
      </c>
      <c r="AM49" s="92" t="s">
        <v>115</v>
      </c>
      <c r="AN49" s="84">
        <v>0.15129999999999999</v>
      </c>
    </row>
    <row r="50" spans="1:40">
      <c r="A50" s="142"/>
      <c r="B50" s="142"/>
      <c r="C50" s="5">
        <v>2</v>
      </c>
      <c r="D50" s="84">
        <v>0</v>
      </c>
      <c r="E50" s="84">
        <v>0</v>
      </c>
      <c r="F50" s="84">
        <v>0</v>
      </c>
      <c r="G50" s="84">
        <v>0</v>
      </c>
      <c r="H50" s="84">
        <v>0</v>
      </c>
      <c r="I50" s="84">
        <v>0</v>
      </c>
      <c r="J50" s="84">
        <v>0</v>
      </c>
      <c r="K50" s="84">
        <v>0</v>
      </c>
      <c r="L50" s="84">
        <v>0</v>
      </c>
      <c r="M50" s="84">
        <v>0</v>
      </c>
      <c r="N50" s="84">
        <v>0</v>
      </c>
      <c r="O50" s="84">
        <v>0</v>
      </c>
      <c r="P50" s="84">
        <v>0.42099999999999999</v>
      </c>
      <c r="Q50" s="84">
        <v>0.45450000000000002</v>
      </c>
      <c r="R50" s="84">
        <v>0.13120000000000001</v>
      </c>
      <c r="S50" s="84">
        <v>0.47110000000000002</v>
      </c>
      <c r="T50" s="84">
        <v>0.45450000000000002</v>
      </c>
      <c r="U50" s="84">
        <v>0.31890000000000002</v>
      </c>
      <c r="V50" s="84">
        <v>0.37690000000000001</v>
      </c>
      <c r="W50" s="84">
        <v>0.53310000000000002</v>
      </c>
      <c r="X50" s="84">
        <v>0.25779999999999997</v>
      </c>
      <c r="Y50" s="84">
        <v>0.33239999999999997</v>
      </c>
      <c r="Z50" s="84">
        <v>0.39169999999999999</v>
      </c>
      <c r="AA50" s="84">
        <v>0.40400000000000003</v>
      </c>
      <c r="AD50" s="92" t="s">
        <v>116</v>
      </c>
      <c r="AE50" s="84">
        <v>0.38690000000000002</v>
      </c>
      <c r="AG50" s="92" t="s">
        <v>116</v>
      </c>
      <c r="AH50" s="84">
        <v>0.5282</v>
      </c>
      <c r="AJ50" s="92" t="s">
        <v>116</v>
      </c>
      <c r="AK50" s="84">
        <v>0.1426</v>
      </c>
      <c r="AM50" s="92" t="s">
        <v>116</v>
      </c>
      <c r="AN50" s="84">
        <v>0.14380000000000001</v>
      </c>
    </row>
    <row r="51" spans="1:40">
      <c r="A51" s="142" t="s">
        <v>74</v>
      </c>
      <c r="B51" s="142" t="s">
        <v>86</v>
      </c>
      <c r="C51" s="5">
        <v>2.0416666666666701</v>
      </c>
      <c r="D51" s="84">
        <v>0</v>
      </c>
      <c r="E51" s="84">
        <v>0</v>
      </c>
      <c r="F51" s="84">
        <v>0</v>
      </c>
      <c r="G51" s="84">
        <v>0</v>
      </c>
      <c r="H51" s="84">
        <v>0</v>
      </c>
      <c r="I51" s="84">
        <v>0</v>
      </c>
      <c r="J51" s="84">
        <v>0</v>
      </c>
      <c r="K51" s="84">
        <v>0</v>
      </c>
      <c r="L51" s="84">
        <v>0</v>
      </c>
      <c r="M51" s="84">
        <v>0</v>
      </c>
      <c r="N51" s="84">
        <v>0</v>
      </c>
      <c r="O51" s="84">
        <v>0</v>
      </c>
      <c r="P51" s="84">
        <v>0.40189999999999998</v>
      </c>
      <c r="Q51" s="84">
        <v>0.438</v>
      </c>
      <c r="R51" s="84">
        <v>0.1198</v>
      </c>
      <c r="S51" s="84">
        <v>0.49099999999999999</v>
      </c>
      <c r="T51" s="84">
        <v>0.438</v>
      </c>
      <c r="U51" s="84">
        <v>0.31090000000000001</v>
      </c>
      <c r="V51" s="84">
        <v>0.5272</v>
      </c>
      <c r="W51" s="84">
        <v>0.66320000000000001</v>
      </c>
      <c r="X51" s="84">
        <v>0.49769999999999998</v>
      </c>
      <c r="Y51" s="84">
        <v>0.43030000000000002</v>
      </c>
      <c r="Z51" s="84">
        <v>0.3493</v>
      </c>
      <c r="AA51" s="84">
        <v>0.46089999999999998</v>
      </c>
      <c r="AD51" s="92" t="s">
        <v>117</v>
      </c>
      <c r="AE51" s="84">
        <v>0.15970000000000001</v>
      </c>
      <c r="AG51" s="92" t="s">
        <v>117</v>
      </c>
      <c r="AH51" s="84">
        <v>0.3967</v>
      </c>
      <c r="AJ51" s="92" t="s">
        <v>117</v>
      </c>
      <c r="AK51" s="84">
        <v>0.1598</v>
      </c>
      <c r="AM51" s="92" t="s">
        <v>117</v>
      </c>
      <c r="AN51" s="84">
        <v>0.1666</v>
      </c>
    </row>
    <row r="52" spans="1:40">
      <c r="A52" s="142"/>
      <c r="B52" s="142"/>
      <c r="C52" s="5">
        <v>2.0833333333333299</v>
      </c>
      <c r="D52" s="84">
        <v>0</v>
      </c>
      <c r="E52" s="84">
        <v>0</v>
      </c>
      <c r="F52" s="84">
        <v>0</v>
      </c>
      <c r="G52" s="84">
        <v>0</v>
      </c>
      <c r="H52" s="84">
        <v>0</v>
      </c>
      <c r="I52" s="84">
        <v>0</v>
      </c>
      <c r="J52" s="84">
        <v>0</v>
      </c>
      <c r="K52" s="84">
        <v>0</v>
      </c>
      <c r="L52" s="84">
        <v>0</v>
      </c>
      <c r="M52" s="84">
        <v>0</v>
      </c>
      <c r="N52" s="84">
        <v>0</v>
      </c>
      <c r="O52" s="84">
        <v>0</v>
      </c>
      <c r="P52" s="84">
        <v>0.43819999999999998</v>
      </c>
      <c r="Q52" s="84">
        <v>0.51980000000000004</v>
      </c>
      <c r="R52" s="84">
        <v>0.11609999999999999</v>
      </c>
      <c r="S52" s="84">
        <v>0.49270000000000003</v>
      </c>
      <c r="T52" s="84">
        <v>0.51980000000000004</v>
      </c>
      <c r="U52" s="84">
        <v>0.32969999999999999</v>
      </c>
      <c r="V52" s="84">
        <v>0.44400000000000001</v>
      </c>
      <c r="W52" s="84">
        <v>0.66320000000000001</v>
      </c>
      <c r="X52" s="84">
        <v>0.4995</v>
      </c>
      <c r="Y52" s="84">
        <v>0.40949999999999998</v>
      </c>
      <c r="Z52" s="84">
        <v>0.41720000000000002</v>
      </c>
      <c r="AA52" s="84">
        <v>0.48480000000000001</v>
      </c>
      <c r="AD52" s="92" t="s">
        <v>118</v>
      </c>
      <c r="AE52" s="84">
        <v>0</v>
      </c>
      <c r="AG52" s="92" t="s">
        <v>118</v>
      </c>
      <c r="AH52" s="84">
        <v>0.10050000000000001</v>
      </c>
      <c r="AJ52" s="92" t="s">
        <v>118</v>
      </c>
      <c r="AK52" s="84">
        <v>0.1651</v>
      </c>
      <c r="AM52" s="92" t="s">
        <v>118</v>
      </c>
      <c r="AN52" s="84">
        <v>0.13159999999999999</v>
      </c>
    </row>
    <row r="53" spans="1:40">
      <c r="A53" s="142"/>
      <c r="B53" s="142"/>
      <c r="C53" s="5">
        <v>2.125</v>
      </c>
      <c r="D53" s="84">
        <v>0</v>
      </c>
      <c r="E53" s="84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0.38950000000000001</v>
      </c>
      <c r="Q53" s="84">
        <v>0.59609999999999996</v>
      </c>
      <c r="R53" s="84">
        <v>0.1198</v>
      </c>
      <c r="S53" s="84">
        <v>0.51819999999999999</v>
      </c>
      <c r="T53" s="84">
        <v>0.59609999999999996</v>
      </c>
      <c r="U53" s="84">
        <v>0.33160000000000001</v>
      </c>
      <c r="V53" s="84">
        <v>0.40279999999999999</v>
      </c>
      <c r="W53" s="84">
        <v>0.6472</v>
      </c>
      <c r="X53" s="84">
        <v>0.54510000000000003</v>
      </c>
      <c r="Y53" s="84">
        <v>0.43059999999999998</v>
      </c>
      <c r="Z53" s="84">
        <v>0.36859999999999998</v>
      </c>
      <c r="AA53" s="84">
        <v>0.45829999999999999</v>
      </c>
      <c r="AD53" s="92" t="s">
        <v>119</v>
      </c>
      <c r="AE53" s="84">
        <v>0</v>
      </c>
      <c r="AG53" s="92" t="s">
        <v>119</v>
      </c>
      <c r="AH53" s="84">
        <v>0</v>
      </c>
      <c r="AJ53" s="92" t="s">
        <v>119</v>
      </c>
      <c r="AK53" s="84">
        <v>0.2039</v>
      </c>
      <c r="AM53" s="92" t="s">
        <v>119</v>
      </c>
      <c r="AN53" s="84">
        <v>0.19800000000000001</v>
      </c>
    </row>
    <row r="54" spans="1:40">
      <c r="A54" s="142"/>
      <c r="B54" s="142"/>
      <c r="C54" s="5">
        <v>2.1666666666666701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0.36109999999999998</v>
      </c>
      <c r="Q54" s="84">
        <v>0.50370000000000004</v>
      </c>
      <c r="R54" s="84">
        <v>0.1295</v>
      </c>
      <c r="S54" s="84">
        <v>0.51539999999999997</v>
      </c>
      <c r="T54" s="84">
        <v>0.50370000000000004</v>
      </c>
      <c r="U54" s="84">
        <v>0.31590000000000001</v>
      </c>
      <c r="V54" s="84">
        <v>0.44219999999999998</v>
      </c>
      <c r="W54" s="84">
        <v>0.68740000000000001</v>
      </c>
      <c r="X54" s="84">
        <v>0.58819999999999995</v>
      </c>
      <c r="Y54" s="84">
        <v>0.45679999999999998</v>
      </c>
      <c r="Z54" s="84">
        <v>0.3397</v>
      </c>
      <c r="AA54" s="84">
        <v>0.46339999999999998</v>
      </c>
      <c r="AD54" s="92" t="s">
        <v>120</v>
      </c>
      <c r="AE54" s="84">
        <v>0</v>
      </c>
      <c r="AG54" s="92" t="s">
        <v>120</v>
      </c>
      <c r="AH54" s="84">
        <v>0</v>
      </c>
      <c r="AJ54" s="92" t="s">
        <v>120</v>
      </c>
      <c r="AK54" s="84">
        <v>0.24640000000000001</v>
      </c>
      <c r="AM54" s="92" t="s">
        <v>120</v>
      </c>
      <c r="AN54" s="84">
        <v>0.35699999999999998</v>
      </c>
    </row>
    <row r="55" spans="1:40">
      <c r="A55" s="142"/>
      <c r="B55" s="142"/>
      <c r="C55" s="5">
        <v>2.2083333333333299</v>
      </c>
      <c r="D55" s="84">
        <v>0</v>
      </c>
      <c r="E55" s="84">
        <v>0</v>
      </c>
      <c r="F55" s="84">
        <v>0</v>
      </c>
      <c r="G55" s="84">
        <v>0</v>
      </c>
      <c r="H55" s="84">
        <v>0</v>
      </c>
      <c r="I55" s="84">
        <v>0</v>
      </c>
      <c r="J55" s="84">
        <v>0</v>
      </c>
      <c r="K55" s="84">
        <v>0</v>
      </c>
      <c r="L55" s="84">
        <v>0</v>
      </c>
      <c r="M55" s="84">
        <v>0</v>
      </c>
      <c r="N55" s="84">
        <v>0</v>
      </c>
      <c r="O55" s="84">
        <v>0</v>
      </c>
      <c r="P55" s="84">
        <v>0.31390000000000001</v>
      </c>
      <c r="Q55" s="84">
        <v>0.47610000000000002</v>
      </c>
      <c r="R55" s="84">
        <v>0.1041</v>
      </c>
      <c r="S55" s="84">
        <v>0.42820000000000003</v>
      </c>
      <c r="T55" s="84">
        <v>0.47610000000000002</v>
      </c>
      <c r="U55" s="84">
        <v>0.27179999999999999</v>
      </c>
      <c r="V55" s="84">
        <v>0.48759999999999998</v>
      </c>
      <c r="W55" s="84">
        <v>0.66569999999999996</v>
      </c>
      <c r="X55" s="84">
        <v>0.5756</v>
      </c>
      <c r="Y55" s="84">
        <v>0.48220000000000002</v>
      </c>
      <c r="Z55" s="84">
        <v>0.28070000000000001</v>
      </c>
      <c r="AA55" s="84">
        <v>0.43380000000000002</v>
      </c>
      <c r="AD55" s="92" t="s">
        <v>121</v>
      </c>
      <c r="AE55" s="84">
        <v>0</v>
      </c>
      <c r="AG55" s="92" t="s">
        <v>121</v>
      </c>
      <c r="AH55" s="84">
        <v>0</v>
      </c>
      <c r="AJ55" s="92" t="s">
        <v>121</v>
      </c>
      <c r="AK55" s="84">
        <v>0.30919999999999997</v>
      </c>
      <c r="AM55" s="92" t="s">
        <v>121</v>
      </c>
      <c r="AN55" s="84">
        <v>0.51149999999999995</v>
      </c>
    </row>
    <row r="56" spans="1:40">
      <c r="A56" s="142"/>
      <c r="B56" s="142"/>
      <c r="C56" s="5">
        <v>2.25</v>
      </c>
      <c r="D56" s="84">
        <v>0</v>
      </c>
      <c r="E56" s="84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0.29120000000000001</v>
      </c>
      <c r="Q56" s="84">
        <v>0.44269999999999998</v>
      </c>
      <c r="R56" s="84">
        <v>0.1244</v>
      </c>
      <c r="S56" s="84">
        <v>0.46539999999999998</v>
      </c>
      <c r="T56" s="84">
        <v>0.44269999999999998</v>
      </c>
      <c r="U56" s="84">
        <v>0.27700000000000002</v>
      </c>
      <c r="V56" s="84">
        <v>0.56040000000000001</v>
      </c>
      <c r="W56" s="84">
        <v>0.62960000000000005</v>
      </c>
      <c r="X56" s="84">
        <v>0.69040000000000001</v>
      </c>
      <c r="Y56" s="84">
        <v>0.54069999999999996</v>
      </c>
      <c r="Z56" s="84">
        <v>0.29360000000000003</v>
      </c>
      <c r="AA56" s="84">
        <v>0.45600000000000002</v>
      </c>
      <c r="AD56" s="92" t="s">
        <v>122</v>
      </c>
      <c r="AE56" s="84">
        <v>0</v>
      </c>
      <c r="AG56" s="92" t="s">
        <v>122</v>
      </c>
      <c r="AH56" s="84">
        <v>0</v>
      </c>
      <c r="AJ56" s="92" t="s">
        <v>122</v>
      </c>
      <c r="AK56" s="84">
        <v>0.35220000000000001</v>
      </c>
      <c r="AM56" s="92" t="s">
        <v>122</v>
      </c>
      <c r="AN56" s="84">
        <v>0.58089999999999997</v>
      </c>
    </row>
    <row r="57" spans="1:40">
      <c r="A57" s="142"/>
      <c r="B57" s="142"/>
      <c r="C57" s="5">
        <v>2.2916666666666701</v>
      </c>
      <c r="D57" s="84">
        <v>0</v>
      </c>
      <c r="E57" s="84">
        <v>0</v>
      </c>
      <c r="F57" s="84">
        <v>0</v>
      </c>
      <c r="G57" s="84">
        <v>0</v>
      </c>
      <c r="H57" s="84">
        <v>0</v>
      </c>
      <c r="I57" s="84">
        <v>0</v>
      </c>
      <c r="J57" s="84">
        <v>0</v>
      </c>
      <c r="K57" s="84">
        <v>3.3999999999999998E-3</v>
      </c>
      <c r="L57" s="84">
        <v>0</v>
      </c>
      <c r="M57" s="84">
        <v>0</v>
      </c>
      <c r="N57" s="84">
        <v>0</v>
      </c>
      <c r="O57" s="84">
        <v>6.9999999999999999E-4</v>
      </c>
      <c r="P57" s="84">
        <v>0.33929999999999999</v>
      </c>
      <c r="Q57" s="84">
        <v>0.45619999999999999</v>
      </c>
      <c r="R57" s="84">
        <v>9.9199999999999997E-2</v>
      </c>
      <c r="S57" s="84">
        <v>0.44409999999999999</v>
      </c>
      <c r="T57" s="84">
        <v>0.45619999999999999</v>
      </c>
      <c r="U57" s="84">
        <v>0.27779999999999999</v>
      </c>
      <c r="V57" s="84">
        <v>0.49330000000000002</v>
      </c>
      <c r="W57" s="84">
        <v>0.54259999999999997</v>
      </c>
      <c r="X57" s="84">
        <v>0.76880000000000004</v>
      </c>
      <c r="Y57" s="84">
        <v>0.56159999999999999</v>
      </c>
      <c r="Z57" s="84">
        <v>0.27839999999999998</v>
      </c>
      <c r="AA57" s="84">
        <v>0.43099999999999999</v>
      </c>
      <c r="AD57" s="92" t="s">
        <v>123</v>
      </c>
      <c r="AE57" s="84">
        <v>0</v>
      </c>
      <c r="AG57" s="92" t="s">
        <v>123</v>
      </c>
      <c r="AH57" s="84">
        <v>0</v>
      </c>
      <c r="AJ57" s="92" t="s">
        <v>123</v>
      </c>
      <c r="AK57" s="84">
        <v>0.35170000000000001</v>
      </c>
      <c r="AM57" s="92" t="s">
        <v>123</v>
      </c>
      <c r="AN57" s="84">
        <v>0.53400000000000003</v>
      </c>
    </row>
    <row r="58" spans="1:40">
      <c r="A58" s="142"/>
      <c r="B58" s="142"/>
      <c r="C58" s="5">
        <v>2.3333333333333299</v>
      </c>
      <c r="D58" s="84">
        <v>0</v>
      </c>
      <c r="E58" s="84">
        <v>0</v>
      </c>
      <c r="F58" s="84">
        <v>0</v>
      </c>
      <c r="G58" s="84">
        <v>0</v>
      </c>
      <c r="H58" s="84">
        <v>0</v>
      </c>
      <c r="I58" s="84">
        <v>0</v>
      </c>
      <c r="J58" s="84">
        <v>0.14319999999999999</v>
      </c>
      <c r="K58" s="84">
        <v>0.18759999999999999</v>
      </c>
      <c r="L58" s="84">
        <v>2.35E-2</v>
      </c>
      <c r="M58" s="84">
        <v>0.1096</v>
      </c>
      <c r="N58" s="84">
        <v>6.0699999999999997E-2</v>
      </c>
      <c r="O58" s="84">
        <v>0.10489999999999999</v>
      </c>
      <c r="P58" s="84">
        <v>0.47789999999999999</v>
      </c>
      <c r="Q58" s="84">
        <v>0.40970000000000001</v>
      </c>
      <c r="R58" s="84">
        <v>8.2600000000000007E-2</v>
      </c>
      <c r="S58" s="84">
        <v>0.3735</v>
      </c>
      <c r="T58" s="84">
        <v>0.40970000000000001</v>
      </c>
      <c r="U58" s="84">
        <v>0.29070000000000001</v>
      </c>
      <c r="V58" s="84">
        <v>0.40460000000000002</v>
      </c>
      <c r="W58" s="84">
        <v>0.47760000000000002</v>
      </c>
      <c r="X58" s="84">
        <v>0.71020000000000005</v>
      </c>
      <c r="Y58" s="84">
        <v>0.57509999999999994</v>
      </c>
      <c r="Z58" s="84">
        <v>0.2238</v>
      </c>
      <c r="AA58" s="84">
        <v>0.37280000000000002</v>
      </c>
      <c r="AD58" s="92" t="s">
        <v>124</v>
      </c>
      <c r="AE58" s="84">
        <v>0</v>
      </c>
      <c r="AG58" s="92" t="s">
        <v>124</v>
      </c>
      <c r="AH58" s="84">
        <v>0</v>
      </c>
      <c r="AJ58" s="92" t="s">
        <v>124</v>
      </c>
      <c r="AK58" s="84">
        <v>0.3271</v>
      </c>
      <c r="AM58" s="92" t="s">
        <v>124</v>
      </c>
      <c r="AN58" s="84">
        <v>0.42980000000000002</v>
      </c>
    </row>
    <row r="59" spans="1:40">
      <c r="A59" s="142"/>
      <c r="B59" s="142"/>
      <c r="C59" s="5">
        <v>2.375</v>
      </c>
      <c r="D59" s="84">
        <v>0</v>
      </c>
      <c r="E59" s="84">
        <v>4.1999999999999997E-3</v>
      </c>
      <c r="F59" s="84">
        <v>0</v>
      </c>
      <c r="G59" s="84">
        <v>0</v>
      </c>
      <c r="H59" s="84">
        <v>0</v>
      </c>
      <c r="I59" s="84">
        <v>8.0000000000000004E-4</v>
      </c>
      <c r="J59" s="84">
        <v>0.46210000000000001</v>
      </c>
      <c r="K59" s="84">
        <v>0.59119999999999995</v>
      </c>
      <c r="L59" s="84">
        <v>6.1400000000000003E-2</v>
      </c>
      <c r="M59" s="84">
        <v>0.40150000000000002</v>
      </c>
      <c r="N59" s="84">
        <v>0.4395</v>
      </c>
      <c r="O59" s="84">
        <v>0.39119999999999999</v>
      </c>
      <c r="P59" s="84">
        <v>0.4622</v>
      </c>
      <c r="Q59" s="84">
        <v>0.36780000000000002</v>
      </c>
      <c r="R59" s="84">
        <v>7.4200000000000002E-2</v>
      </c>
      <c r="S59" s="84">
        <v>0.3322</v>
      </c>
      <c r="T59" s="84">
        <v>0.36780000000000002</v>
      </c>
      <c r="U59" s="84">
        <v>0.26979999999999998</v>
      </c>
      <c r="V59" s="84">
        <v>0.35070000000000001</v>
      </c>
      <c r="W59" s="84">
        <v>0.4239</v>
      </c>
      <c r="X59" s="84">
        <v>0.65400000000000003</v>
      </c>
      <c r="Y59" s="84">
        <v>0.60470000000000002</v>
      </c>
      <c r="Z59" s="84">
        <v>0.19170000000000001</v>
      </c>
      <c r="AA59" s="84">
        <v>0.33329999999999999</v>
      </c>
    </row>
    <row r="60" spans="1:40">
      <c r="A60" s="142"/>
      <c r="B60" s="142"/>
      <c r="C60" s="5">
        <v>2.4166666666666701</v>
      </c>
      <c r="D60" s="84">
        <v>0.21820000000000001</v>
      </c>
      <c r="E60" s="84">
        <v>0.33510000000000001</v>
      </c>
      <c r="F60" s="84">
        <v>0</v>
      </c>
      <c r="G60" s="84">
        <v>0.19320000000000001</v>
      </c>
      <c r="H60" s="84">
        <v>0.1338</v>
      </c>
      <c r="I60" s="84">
        <v>0.17599999999999999</v>
      </c>
      <c r="J60" s="84">
        <v>0.65700000000000003</v>
      </c>
      <c r="K60" s="84">
        <v>0.78649999999999998</v>
      </c>
      <c r="L60" s="84">
        <v>0.2379</v>
      </c>
      <c r="M60" s="84">
        <v>0.62050000000000005</v>
      </c>
      <c r="N60" s="84">
        <v>0.69440000000000002</v>
      </c>
      <c r="O60" s="84">
        <v>0.59930000000000005</v>
      </c>
      <c r="P60" s="84">
        <v>0.4017</v>
      </c>
      <c r="Q60" s="84">
        <v>0.4138</v>
      </c>
      <c r="R60" s="84">
        <v>0.12529999999999999</v>
      </c>
      <c r="S60" s="84">
        <v>0.36859999999999998</v>
      </c>
      <c r="T60" s="84">
        <v>0.4138</v>
      </c>
      <c r="U60" s="84">
        <v>0.2858</v>
      </c>
      <c r="V60" s="84">
        <v>0.43059999999999998</v>
      </c>
      <c r="W60" s="84">
        <v>0.40689999999999998</v>
      </c>
      <c r="X60" s="84">
        <v>0.71360000000000001</v>
      </c>
      <c r="Y60" s="84">
        <v>0.68310000000000004</v>
      </c>
      <c r="Z60" s="84">
        <v>0.1779</v>
      </c>
      <c r="AA60" s="84">
        <v>0.34189999999999998</v>
      </c>
    </row>
    <row r="61" spans="1:40">
      <c r="A61" s="142"/>
      <c r="B61" s="142"/>
      <c r="C61" s="5">
        <v>2.4583333333333299</v>
      </c>
      <c r="D61" s="84">
        <v>0.50019999999999998</v>
      </c>
      <c r="E61" s="84">
        <v>0.74790000000000001</v>
      </c>
      <c r="F61" s="84">
        <v>0</v>
      </c>
      <c r="G61" s="84">
        <v>0.42459999999999998</v>
      </c>
      <c r="H61" s="84">
        <v>0.4501</v>
      </c>
      <c r="I61" s="84">
        <v>0.42459999999999998</v>
      </c>
      <c r="J61" s="84">
        <v>0.7329</v>
      </c>
      <c r="K61" s="84">
        <v>0.84079999999999999</v>
      </c>
      <c r="L61" s="84">
        <v>0.35870000000000002</v>
      </c>
      <c r="M61" s="84">
        <v>0.79490000000000005</v>
      </c>
      <c r="N61" s="84">
        <v>0.79339999999999999</v>
      </c>
      <c r="O61" s="84">
        <v>0.70420000000000005</v>
      </c>
      <c r="P61" s="84">
        <v>0.49280000000000002</v>
      </c>
      <c r="Q61" s="84">
        <v>0.56589999999999996</v>
      </c>
      <c r="R61" s="84">
        <v>0.12479999999999999</v>
      </c>
      <c r="S61" s="84">
        <v>0.505</v>
      </c>
      <c r="T61" s="84">
        <v>0.56589999999999996</v>
      </c>
      <c r="U61" s="84">
        <v>0.35649999999999998</v>
      </c>
      <c r="V61" s="84">
        <v>0.30059999999999998</v>
      </c>
      <c r="W61" s="84">
        <v>0.32500000000000001</v>
      </c>
      <c r="X61" s="84">
        <v>0.82330000000000003</v>
      </c>
      <c r="Y61" s="84">
        <v>0.65859999999999996</v>
      </c>
      <c r="Z61" s="84">
        <v>0.19869999999999999</v>
      </c>
      <c r="AA61" s="84">
        <v>0.3306</v>
      </c>
      <c r="AD61" s="144" t="s">
        <v>9</v>
      </c>
      <c r="AE61" s="144"/>
      <c r="AF61" s="144"/>
      <c r="AG61" s="144"/>
      <c r="AH61" s="144"/>
      <c r="AI61" s="144"/>
      <c r="AJ61" s="144"/>
      <c r="AK61" s="144"/>
      <c r="AL61" s="144"/>
      <c r="AM61" s="144"/>
      <c r="AN61" s="144"/>
    </row>
    <row r="62" spans="1:40">
      <c r="A62" s="142"/>
      <c r="B62" s="142"/>
      <c r="C62" s="5">
        <v>2.5</v>
      </c>
      <c r="D62" s="84">
        <v>0.53339999999999999</v>
      </c>
      <c r="E62" s="84">
        <v>0.75070000000000003</v>
      </c>
      <c r="F62" s="84">
        <v>0.16800000000000001</v>
      </c>
      <c r="G62" s="84">
        <v>0.58299999999999996</v>
      </c>
      <c r="H62" s="84">
        <v>0.53269999999999995</v>
      </c>
      <c r="I62" s="84">
        <v>0.51359999999999995</v>
      </c>
      <c r="J62" s="84">
        <v>0.79430000000000001</v>
      </c>
      <c r="K62" s="84">
        <v>0.84340000000000004</v>
      </c>
      <c r="L62" s="84">
        <v>0.54959999999999998</v>
      </c>
      <c r="M62" s="84">
        <v>0.80669999999999997</v>
      </c>
      <c r="N62" s="84">
        <v>0.80520000000000003</v>
      </c>
      <c r="O62" s="84">
        <v>0.75990000000000002</v>
      </c>
      <c r="P62" s="84">
        <v>0.56930000000000003</v>
      </c>
      <c r="Q62" s="84">
        <v>0.55520000000000003</v>
      </c>
      <c r="R62" s="84">
        <v>0.1341</v>
      </c>
      <c r="S62" s="84">
        <v>0.5181</v>
      </c>
      <c r="T62" s="84">
        <v>0.55520000000000003</v>
      </c>
      <c r="U62" s="84">
        <v>0.3831</v>
      </c>
      <c r="V62" s="84">
        <v>0.27639999999999998</v>
      </c>
      <c r="W62" s="84">
        <v>0.35360000000000003</v>
      </c>
      <c r="X62" s="84">
        <v>0.82069999999999999</v>
      </c>
      <c r="Y62" s="84">
        <v>0.65359999999999996</v>
      </c>
      <c r="Z62" s="84">
        <v>0.27389999999999998</v>
      </c>
      <c r="AA62" s="84">
        <v>0.3715</v>
      </c>
      <c r="AE62" s="84" t="s">
        <v>99</v>
      </c>
      <c r="AH62" s="84" t="s">
        <v>100</v>
      </c>
      <c r="AK62" s="84" t="s">
        <v>98</v>
      </c>
      <c r="AN62" s="84" t="s">
        <v>153</v>
      </c>
    </row>
    <row r="63" spans="1:40">
      <c r="A63" s="142"/>
      <c r="B63" s="142"/>
      <c r="C63" s="5">
        <v>2.5416666666666701</v>
      </c>
      <c r="D63" s="84">
        <v>0.57130000000000003</v>
      </c>
      <c r="E63" s="84">
        <v>0.74080000000000001</v>
      </c>
      <c r="F63" s="84">
        <v>0.33810000000000001</v>
      </c>
      <c r="G63" s="84">
        <v>0.67059999999999997</v>
      </c>
      <c r="H63" s="84">
        <v>0.5635</v>
      </c>
      <c r="I63" s="84">
        <v>0.57689999999999997</v>
      </c>
      <c r="J63" s="84">
        <v>0.78249999999999997</v>
      </c>
      <c r="K63" s="84">
        <v>0.83089999999999997</v>
      </c>
      <c r="L63" s="84">
        <v>0.67910000000000004</v>
      </c>
      <c r="M63" s="84">
        <v>0.80940000000000001</v>
      </c>
      <c r="N63" s="84">
        <v>0.79069999999999996</v>
      </c>
      <c r="O63" s="84">
        <v>0.77849999999999997</v>
      </c>
      <c r="P63" s="84">
        <v>0.53449999999999998</v>
      </c>
      <c r="Q63" s="84">
        <v>0.45250000000000001</v>
      </c>
      <c r="R63" s="84">
        <v>0.1129</v>
      </c>
      <c r="S63" s="84">
        <v>0.43680000000000002</v>
      </c>
      <c r="T63" s="84">
        <v>0.45250000000000001</v>
      </c>
      <c r="U63" s="84">
        <v>0.33650000000000002</v>
      </c>
      <c r="V63" s="84">
        <v>0.3347</v>
      </c>
      <c r="W63" s="84">
        <v>0.4108</v>
      </c>
      <c r="X63" s="84">
        <v>0.85229999999999995</v>
      </c>
      <c r="Y63" s="84">
        <v>0.70660000000000001</v>
      </c>
      <c r="Z63" s="84">
        <v>0.3518</v>
      </c>
      <c r="AA63" s="84">
        <v>0.43619999999999998</v>
      </c>
      <c r="AE63" s="84">
        <v>1</v>
      </c>
      <c r="AH63" s="84">
        <v>1</v>
      </c>
      <c r="AK63" s="84">
        <v>1</v>
      </c>
      <c r="AN63" s="84">
        <v>1</v>
      </c>
    </row>
    <row r="64" spans="1:40">
      <c r="A64" s="142"/>
      <c r="B64" s="142"/>
      <c r="C64" s="5">
        <v>2.5833333333333299</v>
      </c>
      <c r="D64" s="84">
        <v>0.58599999999999997</v>
      </c>
      <c r="E64" s="84">
        <v>0.74480000000000002</v>
      </c>
      <c r="F64" s="84">
        <v>0.44529999999999997</v>
      </c>
      <c r="G64" s="84">
        <v>0.66249999999999998</v>
      </c>
      <c r="H64" s="84">
        <v>0.43669999999999998</v>
      </c>
      <c r="I64" s="84">
        <v>0.57509999999999994</v>
      </c>
      <c r="J64" s="84">
        <v>0.77729999999999999</v>
      </c>
      <c r="K64" s="84">
        <v>0.83540000000000003</v>
      </c>
      <c r="L64" s="84">
        <v>0.81720000000000004</v>
      </c>
      <c r="M64" s="84">
        <v>0.81320000000000003</v>
      </c>
      <c r="N64" s="84">
        <v>0.77</v>
      </c>
      <c r="O64" s="84">
        <v>0.80259999999999998</v>
      </c>
      <c r="P64" s="84">
        <v>0.49659999999999999</v>
      </c>
      <c r="Q64" s="84">
        <v>0.35160000000000002</v>
      </c>
      <c r="R64" s="84">
        <v>0.1381</v>
      </c>
      <c r="S64" s="84">
        <v>0.35770000000000002</v>
      </c>
      <c r="T64" s="84">
        <v>0.35160000000000002</v>
      </c>
      <c r="U64" s="84">
        <v>0.30819999999999997</v>
      </c>
      <c r="V64" s="84">
        <v>0.29409999999999997</v>
      </c>
      <c r="W64" s="84">
        <v>0.3765</v>
      </c>
      <c r="X64" s="84">
        <v>0.86709999999999998</v>
      </c>
      <c r="Y64" s="84">
        <v>0.70750000000000002</v>
      </c>
      <c r="Z64" s="84">
        <v>0.31819999999999998</v>
      </c>
      <c r="AA64" s="84">
        <v>0.40870000000000001</v>
      </c>
      <c r="AD64" s="92" t="s">
        <v>101</v>
      </c>
      <c r="AE64" s="84">
        <v>0</v>
      </c>
      <c r="AG64" s="92" t="s">
        <v>101</v>
      </c>
      <c r="AH64" s="84">
        <v>0</v>
      </c>
      <c r="AJ64" s="92" t="s">
        <v>101</v>
      </c>
      <c r="AK64" s="84">
        <v>0.6845</v>
      </c>
      <c r="AM64" s="92" t="s">
        <v>101</v>
      </c>
      <c r="AN64" s="84">
        <v>0.65629999999999999</v>
      </c>
    </row>
    <row r="65" spans="1:40">
      <c r="A65" s="142"/>
      <c r="B65" s="142"/>
      <c r="C65" s="5">
        <v>2.625</v>
      </c>
      <c r="D65" s="84">
        <v>0.58509999999999995</v>
      </c>
      <c r="E65" s="84">
        <v>0.75080000000000002</v>
      </c>
      <c r="F65" s="84">
        <v>0.57120000000000004</v>
      </c>
      <c r="G65" s="84">
        <v>0.66739999999999999</v>
      </c>
      <c r="H65" s="84">
        <v>0.56369999999999998</v>
      </c>
      <c r="I65" s="84">
        <v>0.62770000000000004</v>
      </c>
      <c r="J65" s="84">
        <v>0.77939999999999998</v>
      </c>
      <c r="K65" s="84">
        <v>0.84830000000000005</v>
      </c>
      <c r="L65" s="84">
        <v>0.82110000000000005</v>
      </c>
      <c r="M65" s="84">
        <v>0.79210000000000003</v>
      </c>
      <c r="N65" s="84">
        <v>0.77470000000000006</v>
      </c>
      <c r="O65" s="84">
        <v>0.80310000000000004</v>
      </c>
      <c r="P65" s="84">
        <v>0.4158</v>
      </c>
      <c r="Q65" s="84">
        <v>0.35360000000000003</v>
      </c>
      <c r="R65" s="84">
        <v>0.11219999999999999</v>
      </c>
      <c r="S65" s="84">
        <v>0.3715</v>
      </c>
      <c r="T65" s="84">
        <v>0.35360000000000003</v>
      </c>
      <c r="U65" s="84">
        <v>0.27800000000000002</v>
      </c>
      <c r="V65" s="84">
        <v>0.34320000000000001</v>
      </c>
      <c r="W65" s="84">
        <v>0.43909999999999999</v>
      </c>
      <c r="X65" s="84">
        <v>0.90169999999999995</v>
      </c>
      <c r="Y65" s="84">
        <v>0.69840000000000002</v>
      </c>
      <c r="Z65" s="84">
        <v>0.3538</v>
      </c>
      <c r="AA65" s="84">
        <v>0.44979999999999998</v>
      </c>
      <c r="AD65" s="92" t="s">
        <v>102</v>
      </c>
      <c r="AE65" s="84">
        <v>0</v>
      </c>
      <c r="AG65" s="92" t="s">
        <v>102</v>
      </c>
      <c r="AH65" s="84">
        <v>0</v>
      </c>
      <c r="AJ65" s="92" t="s">
        <v>102</v>
      </c>
      <c r="AK65" s="84">
        <v>0.63629999999999998</v>
      </c>
      <c r="AM65" s="92" t="s">
        <v>102</v>
      </c>
      <c r="AN65" s="84">
        <v>0.58520000000000005</v>
      </c>
    </row>
    <row r="66" spans="1:40">
      <c r="A66" s="142"/>
      <c r="B66" s="142"/>
      <c r="C66" s="5">
        <v>2.6666666666666701</v>
      </c>
      <c r="D66" s="84">
        <v>0.51700000000000002</v>
      </c>
      <c r="E66" s="84">
        <v>0.73209999999999997</v>
      </c>
      <c r="F66" s="84">
        <v>0.56399999999999995</v>
      </c>
      <c r="G66" s="84">
        <v>0.64229999999999998</v>
      </c>
      <c r="H66" s="84">
        <v>0.54169999999999996</v>
      </c>
      <c r="I66" s="84">
        <v>0.59940000000000004</v>
      </c>
      <c r="J66" s="84">
        <v>0.72040000000000004</v>
      </c>
      <c r="K66" s="84">
        <v>0.82569999999999999</v>
      </c>
      <c r="L66" s="84">
        <v>0.75700000000000001</v>
      </c>
      <c r="M66" s="84">
        <v>0.78310000000000002</v>
      </c>
      <c r="N66" s="84">
        <v>0.74380000000000002</v>
      </c>
      <c r="O66" s="84">
        <v>0.76600000000000001</v>
      </c>
      <c r="P66" s="84">
        <v>0.42130000000000001</v>
      </c>
      <c r="Q66" s="84">
        <v>0.374</v>
      </c>
      <c r="R66" s="84">
        <v>0.1163</v>
      </c>
      <c r="S66" s="84">
        <v>0.33119999999999999</v>
      </c>
      <c r="T66" s="84">
        <v>0.374</v>
      </c>
      <c r="U66" s="84">
        <v>0.27560000000000001</v>
      </c>
      <c r="V66" s="84">
        <v>0.3926</v>
      </c>
      <c r="W66" s="84">
        <v>0.52439999999999998</v>
      </c>
      <c r="X66" s="84">
        <v>0.89090000000000003</v>
      </c>
      <c r="Y66" s="84">
        <v>0.74560000000000004</v>
      </c>
      <c r="Z66" s="84">
        <v>0.4345</v>
      </c>
      <c r="AA66" s="84">
        <v>0.5161</v>
      </c>
      <c r="AD66" s="92" t="s">
        <v>103</v>
      </c>
      <c r="AE66" s="84">
        <v>0</v>
      </c>
      <c r="AG66" s="92" t="s">
        <v>103</v>
      </c>
      <c r="AH66" s="84">
        <v>0</v>
      </c>
      <c r="AJ66" s="92" t="s">
        <v>103</v>
      </c>
      <c r="AK66" s="84">
        <v>0.5615</v>
      </c>
      <c r="AM66" s="92" t="s">
        <v>103</v>
      </c>
      <c r="AN66" s="84">
        <v>0.58040000000000003</v>
      </c>
    </row>
    <row r="67" spans="1:40">
      <c r="A67" s="142"/>
      <c r="B67" s="142"/>
      <c r="C67" s="5">
        <v>2.7083333333333299</v>
      </c>
      <c r="D67" s="84">
        <v>0.36380000000000001</v>
      </c>
      <c r="E67" s="84">
        <v>0.5514</v>
      </c>
      <c r="F67" s="84">
        <v>0.33750000000000002</v>
      </c>
      <c r="G67" s="84">
        <v>0.51870000000000005</v>
      </c>
      <c r="H67" s="84">
        <v>0.34749999999999998</v>
      </c>
      <c r="I67" s="84">
        <v>0.42380000000000001</v>
      </c>
      <c r="J67" s="84">
        <v>0.56579999999999997</v>
      </c>
      <c r="K67" s="84">
        <v>0.65559999999999996</v>
      </c>
      <c r="L67" s="84">
        <v>0.50509999999999999</v>
      </c>
      <c r="M67" s="84">
        <v>0.64729999999999999</v>
      </c>
      <c r="N67" s="84">
        <v>0.62690000000000001</v>
      </c>
      <c r="O67" s="84">
        <v>0.60009999999999997</v>
      </c>
      <c r="P67" s="84">
        <v>0.40389999999999998</v>
      </c>
      <c r="Q67" s="84">
        <v>0.37119999999999997</v>
      </c>
      <c r="R67" s="84">
        <v>0.1208</v>
      </c>
      <c r="S67" s="84">
        <v>0.32590000000000002</v>
      </c>
      <c r="T67" s="84">
        <v>0.37119999999999997</v>
      </c>
      <c r="U67" s="84">
        <v>0.27110000000000001</v>
      </c>
      <c r="V67" s="84">
        <v>0.42170000000000002</v>
      </c>
      <c r="W67" s="84">
        <v>0.49080000000000001</v>
      </c>
      <c r="X67" s="84">
        <v>0.84409999999999996</v>
      </c>
      <c r="Y67" s="84">
        <v>0.75629999999999997</v>
      </c>
      <c r="Z67" s="84">
        <v>0.45019999999999999</v>
      </c>
      <c r="AA67" s="84">
        <v>0.51480000000000004</v>
      </c>
      <c r="AD67" s="92" t="s">
        <v>104</v>
      </c>
      <c r="AE67" s="84">
        <v>0</v>
      </c>
      <c r="AG67" s="92" t="s">
        <v>104</v>
      </c>
      <c r="AH67" s="84">
        <v>0</v>
      </c>
      <c r="AJ67" s="92" t="s">
        <v>104</v>
      </c>
      <c r="AK67" s="84">
        <v>0.54010000000000002</v>
      </c>
      <c r="AM67" s="92" t="s">
        <v>104</v>
      </c>
      <c r="AN67" s="84">
        <v>0.55930000000000002</v>
      </c>
    </row>
    <row r="68" spans="1:40">
      <c r="A68" s="142"/>
      <c r="B68" s="142"/>
      <c r="C68" s="5">
        <v>2.75</v>
      </c>
      <c r="D68" s="84">
        <v>0</v>
      </c>
      <c r="E68" s="84">
        <v>9.2499999999999999E-2</v>
      </c>
      <c r="F68" s="84">
        <v>0</v>
      </c>
      <c r="G68" s="84">
        <v>6.1400000000000003E-2</v>
      </c>
      <c r="H68" s="84">
        <v>0</v>
      </c>
      <c r="I68" s="84">
        <v>3.0800000000000001E-2</v>
      </c>
      <c r="J68" s="84">
        <v>0.26519999999999999</v>
      </c>
      <c r="K68" s="84">
        <v>0.40300000000000002</v>
      </c>
      <c r="L68" s="84">
        <v>0.17330000000000001</v>
      </c>
      <c r="M68" s="84">
        <v>0.3705</v>
      </c>
      <c r="N68" s="84">
        <v>0.3745</v>
      </c>
      <c r="O68" s="84">
        <v>0.31730000000000003</v>
      </c>
      <c r="P68" s="84">
        <v>0.32779999999999998</v>
      </c>
      <c r="Q68" s="84">
        <v>0.36170000000000002</v>
      </c>
      <c r="R68" s="84">
        <v>0.13139999999999999</v>
      </c>
      <c r="S68" s="84">
        <v>0.32150000000000001</v>
      </c>
      <c r="T68" s="84">
        <v>0.36170000000000002</v>
      </c>
      <c r="U68" s="84">
        <v>0.25190000000000001</v>
      </c>
      <c r="V68" s="84">
        <v>0.48830000000000001</v>
      </c>
      <c r="W68" s="84">
        <v>0.5474</v>
      </c>
      <c r="X68" s="84">
        <v>0.84370000000000001</v>
      </c>
      <c r="Y68" s="84">
        <v>0.78280000000000005</v>
      </c>
      <c r="Z68" s="84">
        <v>0.51639999999999997</v>
      </c>
      <c r="AA68" s="84">
        <v>0.56950000000000001</v>
      </c>
      <c r="AD68" s="92" t="s">
        <v>105</v>
      </c>
      <c r="AE68" s="84">
        <v>0</v>
      </c>
      <c r="AG68" s="92" t="s">
        <v>105</v>
      </c>
      <c r="AH68" s="84">
        <v>0</v>
      </c>
      <c r="AJ68" s="92" t="s">
        <v>105</v>
      </c>
      <c r="AK68" s="84">
        <v>0.48449999999999999</v>
      </c>
      <c r="AM68" s="92" t="s">
        <v>105</v>
      </c>
      <c r="AN68" s="84">
        <v>0.51439999999999997</v>
      </c>
    </row>
    <row r="69" spans="1:40">
      <c r="A69" s="142"/>
      <c r="B69" s="142"/>
      <c r="C69" s="5">
        <v>2.7916666666666701</v>
      </c>
      <c r="D69" s="84">
        <v>0</v>
      </c>
      <c r="E69" s="84">
        <v>0</v>
      </c>
      <c r="F69" s="84">
        <v>0</v>
      </c>
      <c r="G69" s="84">
        <v>0</v>
      </c>
      <c r="H69" s="84">
        <v>0</v>
      </c>
      <c r="I69" s="84">
        <v>0</v>
      </c>
      <c r="J69" s="84">
        <v>1.06E-2</v>
      </c>
      <c r="K69" s="84">
        <v>2.8199999999999999E-2</v>
      </c>
      <c r="L69" s="84">
        <v>1E-3</v>
      </c>
      <c r="M69" s="84">
        <v>1.5900000000000001E-2</v>
      </c>
      <c r="N69" s="84">
        <v>2.76E-2</v>
      </c>
      <c r="O69" s="84">
        <v>1.66E-2</v>
      </c>
      <c r="P69" s="84">
        <v>0.29099999999999998</v>
      </c>
      <c r="Q69" s="84">
        <v>0.33660000000000001</v>
      </c>
      <c r="R69" s="84">
        <v>9.6799999999999997E-2</v>
      </c>
      <c r="S69" s="84">
        <v>0.3201</v>
      </c>
      <c r="T69" s="84">
        <v>0.33660000000000001</v>
      </c>
      <c r="U69" s="84">
        <v>0.22439999999999999</v>
      </c>
      <c r="V69" s="84">
        <v>0.6</v>
      </c>
      <c r="W69" s="84">
        <v>0.58250000000000002</v>
      </c>
      <c r="X69" s="84">
        <v>0.89129999999999998</v>
      </c>
      <c r="Y69" s="84">
        <v>0.87519999999999998</v>
      </c>
      <c r="Z69" s="84">
        <v>0.58140000000000003</v>
      </c>
      <c r="AA69" s="84">
        <v>0.63219999999999998</v>
      </c>
      <c r="AD69" s="92" t="s">
        <v>106</v>
      </c>
      <c r="AE69" s="84">
        <v>0</v>
      </c>
      <c r="AG69" s="92" t="s">
        <v>106</v>
      </c>
      <c r="AH69" s="84">
        <v>0</v>
      </c>
      <c r="AJ69" s="92" t="s">
        <v>106</v>
      </c>
      <c r="AK69" s="84">
        <v>0.49080000000000001</v>
      </c>
      <c r="AM69" s="92" t="s">
        <v>106</v>
      </c>
      <c r="AN69" s="84">
        <v>0.52610000000000001</v>
      </c>
    </row>
    <row r="70" spans="1:40">
      <c r="A70" s="142"/>
      <c r="B70" s="142"/>
      <c r="C70" s="5">
        <v>2.8333333333333299</v>
      </c>
      <c r="D70" s="84">
        <v>0</v>
      </c>
      <c r="E70" s="84">
        <v>0</v>
      </c>
      <c r="F70" s="84">
        <v>0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0.32419999999999999</v>
      </c>
      <c r="Q70" s="84">
        <v>0.34179999999999999</v>
      </c>
      <c r="R70" s="84">
        <v>0.11550000000000001</v>
      </c>
      <c r="S70" s="84">
        <v>0.35830000000000001</v>
      </c>
      <c r="T70" s="84">
        <v>0.34179999999999999</v>
      </c>
      <c r="U70" s="84">
        <v>0.2495</v>
      </c>
      <c r="V70" s="84">
        <v>0.61860000000000004</v>
      </c>
      <c r="W70" s="84">
        <v>0.64759999999999995</v>
      </c>
      <c r="X70" s="84">
        <v>0.81389999999999996</v>
      </c>
      <c r="Y70" s="84">
        <v>0.79190000000000005</v>
      </c>
      <c r="Z70" s="84">
        <v>0.63100000000000001</v>
      </c>
      <c r="AA70" s="84">
        <v>0.66139999999999999</v>
      </c>
      <c r="AD70" s="92" t="s">
        <v>107</v>
      </c>
      <c r="AE70" s="84">
        <v>0</v>
      </c>
      <c r="AG70" s="92" t="s">
        <v>107</v>
      </c>
      <c r="AH70" s="84">
        <v>9.1000000000000004E-3</v>
      </c>
      <c r="AJ70" s="92" t="s">
        <v>107</v>
      </c>
      <c r="AK70" s="84">
        <v>0.44890000000000002</v>
      </c>
      <c r="AM70" s="92" t="s">
        <v>107</v>
      </c>
      <c r="AN70" s="84">
        <v>0.48349999999999999</v>
      </c>
    </row>
    <row r="71" spans="1:40">
      <c r="A71" s="142"/>
      <c r="B71" s="142"/>
      <c r="C71" s="5">
        <v>2.875</v>
      </c>
      <c r="D71" s="84">
        <v>0</v>
      </c>
      <c r="E71" s="84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0.32879999999999998</v>
      </c>
      <c r="Q71" s="84">
        <v>0.35680000000000001</v>
      </c>
      <c r="R71" s="84">
        <v>0.13109999999999999</v>
      </c>
      <c r="S71" s="84">
        <v>0.39379999999999998</v>
      </c>
      <c r="T71" s="84">
        <v>0.35680000000000001</v>
      </c>
      <c r="U71" s="84">
        <v>0.26590000000000003</v>
      </c>
      <c r="V71" s="84">
        <v>0.60980000000000001</v>
      </c>
      <c r="W71" s="84">
        <v>0.67630000000000001</v>
      </c>
      <c r="X71" s="84">
        <v>0.66459999999999997</v>
      </c>
      <c r="Y71" s="84">
        <v>0.67630000000000001</v>
      </c>
      <c r="Z71" s="84">
        <v>0.66149999999999998</v>
      </c>
      <c r="AA71" s="84">
        <v>0.66</v>
      </c>
      <c r="AD71" s="92" t="s">
        <v>108</v>
      </c>
      <c r="AE71" s="84">
        <v>0</v>
      </c>
      <c r="AG71" s="92" t="s">
        <v>108</v>
      </c>
      <c r="AH71" s="84">
        <v>0.3261</v>
      </c>
      <c r="AJ71" s="92" t="s">
        <v>108</v>
      </c>
      <c r="AK71" s="84">
        <v>0.42680000000000001</v>
      </c>
      <c r="AM71" s="92" t="s">
        <v>108</v>
      </c>
      <c r="AN71" s="84">
        <v>0.48309999999999997</v>
      </c>
    </row>
    <row r="72" spans="1:40">
      <c r="A72" s="142"/>
      <c r="B72" s="142"/>
      <c r="C72" s="5">
        <v>2.9166666666666701</v>
      </c>
      <c r="D72" s="84">
        <v>0</v>
      </c>
      <c r="E72" s="84">
        <v>0</v>
      </c>
      <c r="F72" s="84">
        <v>0</v>
      </c>
      <c r="G72" s="84">
        <v>0</v>
      </c>
      <c r="H72" s="84">
        <v>0</v>
      </c>
      <c r="I72" s="84">
        <v>0</v>
      </c>
      <c r="J72" s="84">
        <v>0</v>
      </c>
      <c r="K72" s="84">
        <v>0</v>
      </c>
      <c r="L72" s="84">
        <v>0</v>
      </c>
      <c r="M72" s="84">
        <v>0</v>
      </c>
      <c r="N72" s="84">
        <v>0</v>
      </c>
      <c r="O72" s="84">
        <v>0</v>
      </c>
      <c r="P72" s="84">
        <v>0.40910000000000002</v>
      </c>
      <c r="Q72" s="84">
        <v>0.49009999999999998</v>
      </c>
      <c r="R72" s="84">
        <v>0.14949999999999999</v>
      </c>
      <c r="S72" s="84">
        <v>0.48230000000000001</v>
      </c>
      <c r="T72" s="84">
        <v>0.49009999999999998</v>
      </c>
      <c r="U72" s="84">
        <v>0.32929999999999998</v>
      </c>
      <c r="V72" s="84">
        <v>0.4975</v>
      </c>
      <c r="W72" s="84">
        <v>0.59809999999999997</v>
      </c>
      <c r="X72" s="84">
        <v>0.49270000000000003</v>
      </c>
      <c r="Y72" s="84">
        <v>0.55530000000000002</v>
      </c>
      <c r="Z72" s="84">
        <v>0.68559999999999999</v>
      </c>
      <c r="AA72" s="84">
        <v>0.61670000000000003</v>
      </c>
      <c r="AD72" s="92" t="s">
        <v>109</v>
      </c>
      <c r="AE72" s="84">
        <v>6.9199999999999998E-2</v>
      </c>
      <c r="AG72" s="92" t="s">
        <v>109</v>
      </c>
      <c r="AH72" s="84">
        <v>0.65439999999999998</v>
      </c>
      <c r="AJ72" s="92" t="s">
        <v>109</v>
      </c>
      <c r="AK72" s="84">
        <v>0.41980000000000001</v>
      </c>
      <c r="AM72" s="92" t="s">
        <v>109</v>
      </c>
      <c r="AN72" s="84">
        <v>0.49370000000000003</v>
      </c>
    </row>
    <row r="73" spans="1:40">
      <c r="A73" s="142"/>
      <c r="B73" s="142"/>
      <c r="C73" s="5">
        <v>2.9583333333333299</v>
      </c>
      <c r="D73" s="84">
        <v>0</v>
      </c>
      <c r="E73" s="84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0.36549999999999999</v>
      </c>
      <c r="Q73" s="84">
        <v>0.49909999999999999</v>
      </c>
      <c r="R73" s="84">
        <v>0.12559999999999999</v>
      </c>
      <c r="S73" s="84">
        <v>0.4466</v>
      </c>
      <c r="T73" s="84">
        <v>0.49909999999999999</v>
      </c>
      <c r="U73" s="84">
        <v>0.3014</v>
      </c>
      <c r="V73" s="84">
        <v>0.41539999999999999</v>
      </c>
      <c r="W73" s="84">
        <v>0.55479999999999996</v>
      </c>
      <c r="X73" s="84">
        <v>0.50149999999999995</v>
      </c>
      <c r="Y73" s="84">
        <v>0.5665</v>
      </c>
      <c r="Z73" s="84">
        <v>0.61399999999999999</v>
      </c>
      <c r="AA73" s="84">
        <v>0.56320000000000003</v>
      </c>
      <c r="AD73" s="92" t="s">
        <v>110</v>
      </c>
      <c r="AE73" s="84">
        <v>0.43070000000000003</v>
      </c>
      <c r="AG73" s="92" t="s">
        <v>110</v>
      </c>
      <c r="AH73" s="84">
        <v>0.70979999999999999</v>
      </c>
      <c r="AJ73" s="92" t="s">
        <v>110</v>
      </c>
      <c r="AK73" s="84">
        <v>0.37130000000000002</v>
      </c>
      <c r="AM73" s="92" t="s">
        <v>110</v>
      </c>
      <c r="AN73" s="84">
        <v>0.44590000000000002</v>
      </c>
    </row>
    <row r="74" spans="1:40">
      <c r="A74" s="142"/>
      <c r="B74" s="142"/>
      <c r="C74" s="5">
        <v>3</v>
      </c>
      <c r="D74" s="84">
        <v>0</v>
      </c>
      <c r="E74" s="84">
        <v>0</v>
      </c>
      <c r="F74" s="84">
        <v>0</v>
      </c>
      <c r="G74" s="84">
        <v>0</v>
      </c>
      <c r="H74" s="84">
        <v>0</v>
      </c>
      <c r="I74" s="84">
        <v>0</v>
      </c>
      <c r="J74" s="84">
        <v>0</v>
      </c>
      <c r="K74" s="84">
        <v>0</v>
      </c>
      <c r="L74" s="84">
        <v>0</v>
      </c>
      <c r="M74" s="84">
        <v>0</v>
      </c>
      <c r="N74" s="84">
        <v>0</v>
      </c>
      <c r="O74" s="84">
        <v>0</v>
      </c>
      <c r="P74" s="84">
        <v>0.29559999999999997</v>
      </c>
      <c r="Q74" s="84">
        <v>0.41049999999999998</v>
      </c>
      <c r="R74" s="84">
        <v>0.1023</v>
      </c>
      <c r="S74" s="84">
        <v>0.3639</v>
      </c>
      <c r="T74" s="84">
        <v>0.41049999999999998</v>
      </c>
      <c r="U74" s="84">
        <v>0.24540000000000001</v>
      </c>
      <c r="V74" s="84">
        <v>0.39860000000000001</v>
      </c>
      <c r="W74" s="84">
        <v>0.56489999999999996</v>
      </c>
      <c r="X74" s="84">
        <v>0.54320000000000002</v>
      </c>
      <c r="Y74" s="84">
        <v>0.5121</v>
      </c>
      <c r="Z74" s="84">
        <v>0.51939999999999997</v>
      </c>
      <c r="AA74" s="84">
        <v>0.51839999999999997</v>
      </c>
      <c r="AD74" s="92" t="s">
        <v>111</v>
      </c>
      <c r="AE74" s="84">
        <v>0.48670000000000002</v>
      </c>
      <c r="AG74" s="92" t="s">
        <v>111</v>
      </c>
      <c r="AH74" s="84">
        <v>0.60629999999999995</v>
      </c>
      <c r="AJ74" s="92" t="s">
        <v>111</v>
      </c>
      <c r="AK74" s="84">
        <v>0.42349999999999999</v>
      </c>
      <c r="AM74" s="92" t="s">
        <v>111</v>
      </c>
      <c r="AN74" s="84">
        <v>0.36620000000000003</v>
      </c>
    </row>
    <row r="75" spans="1:40">
      <c r="A75" s="142" t="s">
        <v>75</v>
      </c>
      <c r="B75" s="142"/>
      <c r="C75" s="39">
        <v>3.0416666666666701</v>
      </c>
      <c r="D75" s="95">
        <v>0</v>
      </c>
      <c r="E75" s="95">
        <v>0</v>
      </c>
      <c r="F75" s="95">
        <v>0</v>
      </c>
      <c r="G75" s="95">
        <v>0</v>
      </c>
      <c r="H75" s="95">
        <v>0</v>
      </c>
      <c r="I75" s="95">
        <v>0</v>
      </c>
      <c r="J75" s="95">
        <v>0</v>
      </c>
      <c r="K75" s="95">
        <v>0</v>
      </c>
      <c r="L75" s="95">
        <v>0</v>
      </c>
      <c r="M75" s="95">
        <v>0</v>
      </c>
      <c r="N75" s="95">
        <v>0</v>
      </c>
      <c r="O75" s="95">
        <v>0</v>
      </c>
      <c r="P75" s="95">
        <v>0.49009999999999998</v>
      </c>
      <c r="Q75" s="95">
        <v>0.79720000000000002</v>
      </c>
      <c r="R75" s="95">
        <v>0.18440000000000001</v>
      </c>
      <c r="S75" s="95">
        <v>0.75149999999999995</v>
      </c>
      <c r="T75" s="95">
        <v>0.79720000000000002</v>
      </c>
      <c r="U75" s="95">
        <v>0.45600000000000002</v>
      </c>
      <c r="V75" s="95">
        <v>0.74450000000000005</v>
      </c>
      <c r="W75" s="95">
        <v>0.65539999999999998</v>
      </c>
      <c r="X75" s="95">
        <v>0.51280000000000003</v>
      </c>
      <c r="Y75" s="95">
        <v>0.58850000000000002</v>
      </c>
      <c r="Z75" s="95">
        <v>0.68149999999999999</v>
      </c>
      <c r="AA75" s="95">
        <v>0.6593</v>
      </c>
      <c r="AD75" s="92" t="s">
        <v>112</v>
      </c>
      <c r="AE75" s="84">
        <v>0.35049999999999998</v>
      </c>
      <c r="AG75" s="92" t="s">
        <v>112</v>
      </c>
      <c r="AH75" s="84">
        <v>0.55979999999999996</v>
      </c>
      <c r="AJ75" s="92" t="s">
        <v>112</v>
      </c>
      <c r="AK75" s="84">
        <v>0.40870000000000001</v>
      </c>
      <c r="AM75" s="92" t="s">
        <v>112</v>
      </c>
      <c r="AN75" s="84">
        <v>0.33050000000000002</v>
      </c>
    </row>
    <row r="76" spans="1:40">
      <c r="A76" s="142"/>
      <c r="B76" s="142"/>
      <c r="C76" s="39">
        <v>3.0833333333333299</v>
      </c>
      <c r="D76" s="95">
        <v>0</v>
      </c>
      <c r="E76" s="95">
        <v>0</v>
      </c>
      <c r="F76" s="95">
        <v>0</v>
      </c>
      <c r="G76" s="95">
        <v>0</v>
      </c>
      <c r="H76" s="95">
        <v>0</v>
      </c>
      <c r="I76" s="95">
        <v>0</v>
      </c>
      <c r="J76" s="95">
        <v>0</v>
      </c>
      <c r="K76" s="95">
        <v>0</v>
      </c>
      <c r="L76" s="95">
        <v>0</v>
      </c>
      <c r="M76" s="95">
        <v>0</v>
      </c>
      <c r="N76" s="95">
        <v>0</v>
      </c>
      <c r="O76" s="95">
        <v>0</v>
      </c>
      <c r="P76" s="95">
        <v>0.50219999999999998</v>
      </c>
      <c r="Q76" s="95">
        <v>0.75370000000000004</v>
      </c>
      <c r="R76" s="95">
        <v>0.1772</v>
      </c>
      <c r="S76" s="95">
        <v>0.7319</v>
      </c>
      <c r="T76" s="95">
        <v>0.75370000000000004</v>
      </c>
      <c r="U76" s="95">
        <v>0.44750000000000001</v>
      </c>
      <c r="V76" s="95">
        <v>0.79469999999999996</v>
      </c>
      <c r="W76" s="95">
        <v>0.71840000000000004</v>
      </c>
      <c r="X76" s="95">
        <v>0.40610000000000002</v>
      </c>
      <c r="Y76" s="95">
        <v>0.52129999999999999</v>
      </c>
      <c r="Z76" s="95">
        <v>0.63419999999999999</v>
      </c>
      <c r="AA76" s="95">
        <v>0.64019999999999999</v>
      </c>
      <c r="AD76" s="92" t="s">
        <v>113</v>
      </c>
      <c r="AE76" s="84">
        <v>0.28399999999999997</v>
      </c>
      <c r="AG76" s="92" t="s">
        <v>113</v>
      </c>
      <c r="AH76" s="84">
        <v>0.61639999999999995</v>
      </c>
      <c r="AJ76" s="92" t="s">
        <v>113</v>
      </c>
      <c r="AK76" s="84">
        <v>0.313</v>
      </c>
      <c r="AM76" s="92" t="s">
        <v>113</v>
      </c>
      <c r="AN76" s="84">
        <v>0.2482</v>
      </c>
    </row>
    <row r="77" spans="1:40">
      <c r="A77" s="142"/>
      <c r="B77" s="142"/>
      <c r="C77" s="39">
        <v>3.125</v>
      </c>
      <c r="D77" s="95">
        <v>0</v>
      </c>
      <c r="E77" s="95">
        <v>0</v>
      </c>
      <c r="F77" s="95">
        <v>0</v>
      </c>
      <c r="G77" s="95">
        <v>0</v>
      </c>
      <c r="H77" s="95">
        <v>0</v>
      </c>
      <c r="I77" s="95">
        <v>0</v>
      </c>
      <c r="J77" s="95">
        <v>0</v>
      </c>
      <c r="K77" s="95">
        <v>0</v>
      </c>
      <c r="L77" s="95">
        <v>0</v>
      </c>
      <c r="M77" s="95">
        <v>0</v>
      </c>
      <c r="N77" s="95">
        <v>0</v>
      </c>
      <c r="O77" s="95">
        <v>0</v>
      </c>
      <c r="P77" s="95">
        <v>0.51280000000000003</v>
      </c>
      <c r="Q77" s="95">
        <v>0.78200000000000003</v>
      </c>
      <c r="R77" s="95">
        <v>0.19020000000000001</v>
      </c>
      <c r="S77" s="95">
        <v>0.76980000000000004</v>
      </c>
      <c r="T77" s="95">
        <v>0.78200000000000003</v>
      </c>
      <c r="U77" s="95">
        <v>0.46660000000000001</v>
      </c>
      <c r="V77" s="95">
        <v>0.7792</v>
      </c>
      <c r="W77" s="95">
        <v>0.73460000000000003</v>
      </c>
      <c r="X77" s="95">
        <v>0.38379999999999997</v>
      </c>
      <c r="Y77" s="95">
        <v>0.39939999999999998</v>
      </c>
      <c r="Z77" s="95">
        <v>0.63639999999999997</v>
      </c>
      <c r="AA77" s="95">
        <v>0.63529999999999998</v>
      </c>
      <c r="AD77" s="92" t="s">
        <v>114</v>
      </c>
      <c r="AE77" s="84">
        <v>0.40939999999999999</v>
      </c>
      <c r="AG77" s="92" t="s">
        <v>114</v>
      </c>
      <c r="AH77" s="84">
        <v>0.74760000000000004</v>
      </c>
      <c r="AJ77" s="92" t="s">
        <v>114</v>
      </c>
      <c r="AK77" s="84">
        <v>0.23549999999999999</v>
      </c>
      <c r="AM77" s="92" t="s">
        <v>114</v>
      </c>
      <c r="AN77" s="84">
        <v>0.1779</v>
      </c>
    </row>
    <row r="78" spans="1:40">
      <c r="A78" s="142"/>
      <c r="B78" s="142"/>
      <c r="C78" s="39">
        <v>3.1666666666666701</v>
      </c>
      <c r="D78" s="95">
        <v>0</v>
      </c>
      <c r="E78" s="95">
        <v>0</v>
      </c>
      <c r="F78" s="95">
        <v>0</v>
      </c>
      <c r="G78" s="95">
        <v>0</v>
      </c>
      <c r="H78" s="95">
        <v>0</v>
      </c>
      <c r="I78" s="95">
        <v>0</v>
      </c>
      <c r="J78" s="95">
        <v>0</v>
      </c>
      <c r="K78" s="95">
        <v>0</v>
      </c>
      <c r="L78" s="95">
        <v>0</v>
      </c>
      <c r="M78" s="95">
        <v>0</v>
      </c>
      <c r="N78" s="95">
        <v>0</v>
      </c>
      <c r="O78" s="95">
        <v>0</v>
      </c>
      <c r="P78" s="95">
        <v>0.49680000000000002</v>
      </c>
      <c r="Q78" s="95">
        <v>0.74229999999999996</v>
      </c>
      <c r="R78" s="95">
        <v>0.17280000000000001</v>
      </c>
      <c r="S78" s="95">
        <v>0.71040000000000003</v>
      </c>
      <c r="T78" s="95">
        <v>0.74229999999999996</v>
      </c>
      <c r="U78" s="95">
        <v>0.43859999999999999</v>
      </c>
      <c r="V78" s="95">
        <v>0.74880000000000002</v>
      </c>
      <c r="W78" s="95">
        <v>0.77470000000000006</v>
      </c>
      <c r="X78" s="95">
        <v>0.31240000000000001</v>
      </c>
      <c r="Y78" s="95">
        <v>0.32050000000000001</v>
      </c>
      <c r="Z78" s="95">
        <v>0.61409999999999998</v>
      </c>
      <c r="AA78" s="95">
        <v>0.61809999999999998</v>
      </c>
      <c r="AD78" s="92" t="s">
        <v>115</v>
      </c>
      <c r="AE78" s="84">
        <v>0.53090000000000004</v>
      </c>
      <c r="AG78" s="92" t="s">
        <v>115</v>
      </c>
      <c r="AH78" s="84">
        <v>0.66949999999999998</v>
      </c>
      <c r="AJ78" s="92" t="s">
        <v>115</v>
      </c>
      <c r="AK78" s="84">
        <v>0.1845</v>
      </c>
      <c r="AM78" s="92" t="s">
        <v>115</v>
      </c>
      <c r="AN78" s="84">
        <v>0.14630000000000001</v>
      </c>
    </row>
    <row r="79" spans="1:40">
      <c r="A79" s="142"/>
      <c r="B79" s="142"/>
      <c r="C79" s="39">
        <v>3.2083333333333299</v>
      </c>
      <c r="D79" s="95">
        <v>0</v>
      </c>
      <c r="E79" s="95">
        <v>0</v>
      </c>
      <c r="F79" s="95">
        <v>0</v>
      </c>
      <c r="G79" s="95">
        <v>0</v>
      </c>
      <c r="H79" s="95">
        <v>0</v>
      </c>
      <c r="I79" s="95">
        <v>0</v>
      </c>
      <c r="J79" s="95">
        <v>0</v>
      </c>
      <c r="K79" s="95">
        <v>0</v>
      </c>
      <c r="L79" s="95">
        <v>0</v>
      </c>
      <c r="M79" s="95">
        <v>0</v>
      </c>
      <c r="N79" s="95">
        <v>0</v>
      </c>
      <c r="O79" s="95">
        <v>0</v>
      </c>
      <c r="P79" s="95">
        <v>0.47160000000000002</v>
      </c>
      <c r="Q79" s="95">
        <v>0.65880000000000005</v>
      </c>
      <c r="R79" s="95">
        <v>0.1618</v>
      </c>
      <c r="S79" s="95">
        <v>0.62160000000000004</v>
      </c>
      <c r="T79" s="95">
        <v>0.65880000000000005</v>
      </c>
      <c r="U79" s="95">
        <v>0.39950000000000002</v>
      </c>
      <c r="V79" s="95">
        <v>0.74809999999999999</v>
      </c>
      <c r="W79" s="95">
        <v>0.74880000000000002</v>
      </c>
      <c r="X79" s="95">
        <v>0.34870000000000001</v>
      </c>
      <c r="Y79" s="95">
        <v>0.32600000000000001</v>
      </c>
      <c r="Z79" s="95">
        <v>0.62460000000000004</v>
      </c>
      <c r="AA79" s="95">
        <v>0.62180000000000002</v>
      </c>
      <c r="AD79" s="92" t="s">
        <v>116</v>
      </c>
      <c r="AE79" s="84">
        <v>0.65849999999999997</v>
      </c>
      <c r="AG79" s="92" t="s">
        <v>116</v>
      </c>
      <c r="AH79" s="84">
        <v>0.78739999999999999</v>
      </c>
      <c r="AJ79" s="92" t="s">
        <v>116</v>
      </c>
      <c r="AK79" s="84">
        <v>0.16969999999999999</v>
      </c>
      <c r="AM79" s="92" t="s">
        <v>116</v>
      </c>
      <c r="AN79" s="84">
        <v>0.14030000000000001</v>
      </c>
    </row>
    <row r="80" spans="1:40">
      <c r="A80" s="142"/>
      <c r="B80" s="142"/>
      <c r="C80" s="39">
        <v>3.25</v>
      </c>
      <c r="D80" s="95">
        <v>0</v>
      </c>
      <c r="E80" s="95">
        <v>0</v>
      </c>
      <c r="F80" s="95">
        <v>0</v>
      </c>
      <c r="G80" s="95">
        <v>0</v>
      </c>
      <c r="H80" s="95">
        <v>0</v>
      </c>
      <c r="I80" s="95">
        <v>0</v>
      </c>
      <c r="J80" s="95">
        <v>1.4E-3</v>
      </c>
      <c r="K80" s="95">
        <v>2E-3</v>
      </c>
      <c r="L80" s="95">
        <v>0</v>
      </c>
      <c r="M80" s="95">
        <v>0</v>
      </c>
      <c r="N80" s="95">
        <v>0</v>
      </c>
      <c r="O80" s="95">
        <v>6.9999999999999999E-4</v>
      </c>
      <c r="P80" s="95">
        <v>0.43530000000000002</v>
      </c>
      <c r="Q80" s="95">
        <v>0.57850000000000001</v>
      </c>
      <c r="R80" s="95">
        <v>0.14549999999999999</v>
      </c>
      <c r="S80" s="95">
        <v>0.59440000000000004</v>
      </c>
      <c r="T80" s="95">
        <v>0.57850000000000001</v>
      </c>
      <c r="U80" s="95">
        <v>0.3679</v>
      </c>
      <c r="V80" s="95">
        <v>0.80279999999999996</v>
      </c>
      <c r="W80" s="95">
        <v>0.68059999999999998</v>
      </c>
      <c r="X80" s="95">
        <v>0.36130000000000001</v>
      </c>
      <c r="Y80" s="95">
        <v>0.36709999999999998</v>
      </c>
      <c r="Z80" s="95">
        <v>0.71330000000000005</v>
      </c>
      <c r="AA80" s="95">
        <v>0.66039999999999999</v>
      </c>
      <c r="AD80" s="92" t="s">
        <v>117</v>
      </c>
      <c r="AE80" s="84">
        <v>0.46479999999999999</v>
      </c>
      <c r="AG80" s="92" t="s">
        <v>117</v>
      </c>
      <c r="AH80" s="84">
        <v>0.58799999999999997</v>
      </c>
      <c r="AJ80" s="92" t="s">
        <v>117</v>
      </c>
      <c r="AK80" s="84">
        <v>0.17249999999999999</v>
      </c>
      <c r="AM80" s="92" t="s">
        <v>117</v>
      </c>
      <c r="AN80" s="84">
        <v>0.1512</v>
      </c>
    </row>
    <row r="81" spans="1:40">
      <c r="A81" s="142"/>
      <c r="B81" s="142"/>
      <c r="C81" s="39">
        <v>3.2916666666666701</v>
      </c>
      <c r="D81" s="95">
        <v>0</v>
      </c>
      <c r="E81" s="95">
        <v>0</v>
      </c>
      <c r="F81" s="95">
        <v>0</v>
      </c>
      <c r="G81" s="95">
        <v>0</v>
      </c>
      <c r="H81" s="95">
        <v>0</v>
      </c>
      <c r="I81" s="95">
        <v>0</v>
      </c>
      <c r="J81" s="95">
        <v>0.1016</v>
      </c>
      <c r="K81" s="95">
        <v>0.1197</v>
      </c>
      <c r="L81" s="95">
        <v>2.92E-2</v>
      </c>
      <c r="M81" s="95">
        <v>3.2899999999999999E-2</v>
      </c>
      <c r="N81" s="95">
        <v>0.19550000000000001</v>
      </c>
      <c r="O81" s="95">
        <v>9.5799999999999996E-2</v>
      </c>
      <c r="P81" s="95">
        <v>0.42799999999999999</v>
      </c>
      <c r="Q81" s="95">
        <v>0.48809999999999998</v>
      </c>
      <c r="R81" s="95">
        <v>0.12870000000000001</v>
      </c>
      <c r="S81" s="95">
        <v>0.52500000000000002</v>
      </c>
      <c r="T81" s="95">
        <v>0.48809999999999998</v>
      </c>
      <c r="U81" s="95">
        <v>0.33450000000000002</v>
      </c>
      <c r="V81" s="95">
        <v>0.75960000000000005</v>
      </c>
      <c r="W81" s="95">
        <v>0.54969999999999997</v>
      </c>
      <c r="X81" s="95">
        <v>0.36759999999999998</v>
      </c>
      <c r="Y81" s="95">
        <v>0.33960000000000001</v>
      </c>
      <c r="Z81" s="95">
        <v>0.74709999999999999</v>
      </c>
      <c r="AA81" s="95">
        <v>0.64249999999999996</v>
      </c>
      <c r="AD81" s="92" t="s">
        <v>118</v>
      </c>
      <c r="AE81" s="84">
        <v>0</v>
      </c>
      <c r="AG81" s="92" t="s">
        <v>118</v>
      </c>
      <c r="AH81" s="84">
        <v>0.30120000000000002</v>
      </c>
      <c r="AJ81" s="92" t="s">
        <v>118</v>
      </c>
      <c r="AK81" s="84">
        <v>0.16980000000000001</v>
      </c>
      <c r="AM81" s="92" t="s">
        <v>118</v>
      </c>
      <c r="AN81" s="84">
        <v>0.1646</v>
      </c>
    </row>
    <row r="82" spans="1:40">
      <c r="A82" s="142"/>
      <c r="B82" s="142"/>
      <c r="C82" s="39">
        <v>3.3333333333333299</v>
      </c>
      <c r="D82" s="95">
        <v>0</v>
      </c>
      <c r="E82" s="95">
        <v>0</v>
      </c>
      <c r="F82" s="95">
        <v>0</v>
      </c>
      <c r="G82" s="95">
        <v>0</v>
      </c>
      <c r="H82" s="95">
        <v>0</v>
      </c>
      <c r="I82" s="95">
        <v>0</v>
      </c>
      <c r="J82" s="95">
        <v>0.43769999999999998</v>
      </c>
      <c r="K82" s="95">
        <v>0.34129999999999999</v>
      </c>
      <c r="L82" s="95">
        <v>0.28239999999999998</v>
      </c>
      <c r="M82" s="95">
        <v>0.2432</v>
      </c>
      <c r="N82" s="95">
        <v>0.6724</v>
      </c>
      <c r="O82" s="95">
        <v>0.39539999999999997</v>
      </c>
      <c r="P82" s="95">
        <v>0.31580000000000003</v>
      </c>
      <c r="Q82" s="95">
        <v>0.36449999999999999</v>
      </c>
      <c r="R82" s="95">
        <v>0.1038</v>
      </c>
      <c r="S82" s="95">
        <v>0.39850000000000002</v>
      </c>
      <c r="T82" s="95">
        <v>0.36449999999999999</v>
      </c>
      <c r="U82" s="95">
        <v>0.25309999999999999</v>
      </c>
      <c r="V82" s="95">
        <v>0.66120000000000001</v>
      </c>
      <c r="W82" s="95">
        <v>0.4204</v>
      </c>
      <c r="X82" s="95">
        <v>0.53469999999999995</v>
      </c>
      <c r="Y82" s="95">
        <v>0.4047</v>
      </c>
      <c r="Z82" s="95">
        <v>0.59689999999999999</v>
      </c>
      <c r="AA82" s="95">
        <v>0.54869999999999997</v>
      </c>
      <c r="AD82" s="92" t="s">
        <v>119</v>
      </c>
      <c r="AE82" s="84">
        <v>0</v>
      </c>
      <c r="AG82" s="92" t="s">
        <v>119</v>
      </c>
      <c r="AH82" s="84">
        <v>8.2000000000000007E-3</v>
      </c>
      <c r="AJ82" s="92" t="s">
        <v>119</v>
      </c>
      <c r="AK82" s="84">
        <v>0.19040000000000001</v>
      </c>
      <c r="AM82" s="92" t="s">
        <v>119</v>
      </c>
      <c r="AN82" s="84">
        <v>0.22589999999999999</v>
      </c>
    </row>
    <row r="83" spans="1:40">
      <c r="A83" s="142"/>
      <c r="B83" s="142"/>
      <c r="C83" s="39">
        <v>3.375</v>
      </c>
      <c r="D83" s="95">
        <v>0.1055</v>
      </c>
      <c r="E83" s="95">
        <v>0.1789</v>
      </c>
      <c r="F83" s="95">
        <v>4.5499999999999999E-2</v>
      </c>
      <c r="G83" s="95">
        <v>0</v>
      </c>
      <c r="H83" s="95">
        <v>0.2016</v>
      </c>
      <c r="I83" s="95">
        <v>0.10630000000000001</v>
      </c>
      <c r="J83" s="95">
        <v>0.53259999999999996</v>
      </c>
      <c r="K83" s="95">
        <v>0.51639999999999997</v>
      </c>
      <c r="L83" s="95">
        <v>0.56640000000000001</v>
      </c>
      <c r="M83" s="95">
        <v>0.43859999999999999</v>
      </c>
      <c r="N83" s="95">
        <v>0.93140000000000001</v>
      </c>
      <c r="O83" s="95">
        <v>0.59709999999999996</v>
      </c>
      <c r="P83" s="95">
        <v>0.23430000000000001</v>
      </c>
      <c r="Q83" s="95">
        <v>0.27589999999999998</v>
      </c>
      <c r="R83" s="95">
        <v>8.8499999999999995E-2</v>
      </c>
      <c r="S83" s="95">
        <v>0.30180000000000001</v>
      </c>
      <c r="T83" s="95">
        <v>0.27589999999999998</v>
      </c>
      <c r="U83" s="95">
        <v>0.19420000000000001</v>
      </c>
      <c r="V83" s="95">
        <v>0.54979999999999996</v>
      </c>
      <c r="W83" s="95">
        <v>0.30370000000000003</v>
      </c>
      <c r="X83" s="95">
        <v>0.66010000000000002</v>
      </c>
      <c r="Y83" s="95">
        <v>0.46920000000000001</v>
      </c>
      <c r="Z83" s="95">
        <v>0.45860000000000001</v>
      </c>
      <c r="AA83" s="95">
        <v>0.45739999999999997</v>
      </c>
      <c r="AD83" s="92" t="s">
        <v>120</v>
      </c>
      <c r="AE83" s="84">
        <v>0</v>
      </c>
      <c r="AG83" s="92" t="s">
        <v>120</v>
      </c>
      <c r="AH83" s="84">
        <v>0</v>
      </c>
      <c r="AJ83" s="92" t="s">
        <v>120</v>
      </c>
      <c r="AK83" s="84">
        <v>0.2596</v>
      </c>
      <c r="AM83" s="92" t="s">
        <v>120</v>
      </c>
      <c r="AN83" s="84">
        <v>0.28449999999999998</v>
      </c>
    </row>
    <row r="84" spans="1:40">
      <c r="A84" s="142"/>
      <c r="B84" s="142"/>
      <c r="C84" s="39">
        <v>3.4166666666666701</v>
      </c>
      <c r="D84" s="95">
        <v>0.2351</v>
      </c>
      <c r="E84" s="95">
        <v>0.52339999999999998</v>
      </c>
      <c r="F84" s="95">
        <v>3.78E-2</v>
      </c>
      <c r="G84" s="95">
        <v>3.7000000000000002E-3</v>
      </c>
      <c r="H84" s="95">
        <v>0.41310000000000002</v>
      </c>
      <c r="I84" s="95">
        <v>0.24260000000000001</v>
      </c>
      <c r="J84" s="95">
        <v>0.69369999999999998</v>
      </c>
      <c r="K84" s="95">
        <v>0.71460000000000001</v>
      </c>
      <c r="L84" s="95">
        <v>0.59730000000000005</v>
      </c>
      <c r="M84" s="95">
        <v>0.64429999999999998</v>
      </c>
      <c r="N84" s="95">
        <v>0.97899999999999998</v>
      </c>
      <c r="O84" s="95">
        <v>0.7258</v>
      </c>
      <c r="P84" s="95">
        <v>0.2387</v>
      </c>
      <c r="Q84" s="95">
        <v>0.27489999999999998</v>
      </c>
      <c r="R84" s="95">
        <v>7.9899999999999999E-2</v>
      </c>
      <c r="S84" s="95">
        <v>0.2823</v>
      </c>
      <c r="T84" s="95">
        <v>0.27489999999999998</v>
      </c>
      <c r="U84" s="95">
        <v>0.18809999999999999</v>
      </c>
      <c r="V84" s="95">
        <v>0.33260000000000001</v>
      </c>
      <c r="W84" s="95">
        <v>0.21410000000000001</v>
      </c>
      <c r="X84" s="95">
        <v>0.61329999999999996</v>
      </c>
      <c r="Y84" s="95">
        <v>0.43680000000000002</v>
      </c>
      <c r="Z84" s="95">
        <v>0.2989</v>
      </c>
      <c r="AA84" s="95">
        <v>0.3256</v>
      </c>
      <c r="AD84" s="92" t="s">
        <v>121</v>
      </c>
      <c r="AE84" s="84">
        <v>0</v>
      </c>
      <c r="AG84" s="92" t="s">
        <v>121</v>
      </c>
      <c r="AH84" s="84">
        <v>0</v>
      </c>
      <c r="AJ84" s="92" t="s">
        <v>121</v>
      </c>
      <c r="AK84" s="84">
        <v>0.34360000000000002</v>
      </c>
      <c r="AM84" s="92" t="s">
        <v>121</v>
      </c>
      <c r="AN84" s="84">
        <v>0.3755</v>
      </c>
    </row>
    <row r="85" spans="1:40">
      <c r="A85" s="142"/>
      <c r="B85" s="142"/>
      <c r="C85" s="39">
        <v>3.4583333333333299</v>
      </c>
      <c r="D85" s="95">
        <v>0.32240000000000002</v>
      </c>
      <c r="E85" s="95">
        <v>0.61060000000000003</v>
      </c>
      <c r="F85" s="95">
        <v>0.1893</v>
      </c>
      <c r="G85" s="95">
        <v>0</v>
      </c>
      <c r="H85" s="95">
        <v>0.51870000000000005</v>
      </c>
      <c r="I85" s="95">
        <v>0.32819999999999999</v>
      </c>
      <c r="J85" s="95">
        <v>0.65769999999999995</v>
      </c>
      <c r="K85" s="95">
        <v>0.77410000000000001</v>
      </c>
      <c r="L85" s="95">
        <v>0.63900000000000001</v>
      </c>
      <c r="M85" s="95">
        <v>0.7218</v>
      </c>
      <c r="N85" s="95">
        <v>0.96789999999999998</v>
      </c>
      <c r="O85" s="95">
        <v>0.75209999999999999</v>
      </c>
      <c r="P85" s="95">
        <v>0.2258</v>
      </c>
      <c r="Q85" s="95">
        <v>0.30409999999999998</v>
      </c>
      <c r="R85" s="95">
        <v>8.3900000000000002E-2</v>
      </c>
      <c r="S85" s="95">
        <v>0.29320000000000002</v>
      </c>
      <c r="T85" s="95">
        <v>0.30409999999999998</v>
      </c>
      <c r="U85" s="95">
        <v>0.19170000000000001</v>
      </c>
      <c r="V85" s="95">
        <v>0.40439999999999998</v>
      </c>
      <c r="W85" s="95">
        <v>0.19220000000000001</v>
      </c>
      <c r="X85" s="95">
        <v>0.57469999999999999</v>
      </c>
      <c r="Y85" s="95">
        <v>0.45119999999999999</v>
      </c>
      <c r="Z85" s="95">
        <v>0.41980000000000001</v>
      </c>
      <c r="AA85" s="95">
        <v>0.38569999999999999</v>
      </c>
      <c r="AD85" s="92" t="s">
        <v>122</v>
      </c>
      <c r="AE85" s="84">
        <v>0</v>
      </c>
      <c r="AG85" s="92" t="s">
        <v>122</v>
      </c>
      <c r="AH85" s="84">
        <v>0</v>
      </c>
      <c r="AJ85" s="92" t="s">
        <v>122</v>
      </c>
      <c r="AK85" s="84">
        <v>0.37269999999999998</v>
      </c>
      <c r="AM85" s="92" t="s">
        <v>122</v>
      </c>
      <c r="AN85" s="84">
        <v>0.45979999999999999</v>
      </c>
    </row>
    <row r="86" spans="1:40">
      <c r="A86" s="142"/>
      <c r="B86" s="142"/>
      <c r="C86" s="39">
        <v>3.5</v>
      </c>
      <c r="D86" s="95">
        <v>0.37169999999999997</v>
      </c>
      <c r="E86" s="95">
        <v>0.65100000000000002</v>
      </c>
      <c r="F86" s="95">
        <v>0.51300000000000001</v>
      </c>
      <c r="G86" s="95">
        <v>3.9699999999999999E-2</v>
      </c>
      <c r="H86" s="95">
        <v>0.44230000000000003</v>
      </c>
      <c r="I86" s="95">
        <v>0.40360000000000001</v>
      </c>
      <c r="J86" s="95">
        <v>0.78510000000000002</v>
      </c>
      <c r="K86" s="95">
        <v>0.77769999999999995</v>
      </c>
      <c r="L86" s="95">
        <v>0.748</v>
      </c>
      <c r="M86" s="95">
        <v>0.80089999999999995</v>
      </c>
      <c r="N86" s="95">
        <v>0.93940000000000001</v>
      </c>
      <c r="O86" s="95">
        <v>0.81020000000000003</v>
      </c>
      <c r="P86" s="95">
        <v>0.32819999999999999</v>
      </c>
      <c r="Q86" s="95">
        <v>0.42299999999999999</v>
      </c>
      <c r="R86" s="95">
        <v>0.12790000000000001</v>
      </c>
      <c r="S86" s="95">
        <v>0.45329999999999998</v>
      </c>
      <c r="T86" s="95">
        <v>0.42299999999999999</v>
      </c>
      <c r="U86" s="95">
        <v>0.28410000000000002</v>
      </c>
      <c r="V86" s="95">
        <v>0.60829999999999995</v>
      </c>
      <c r="W86" s="95">
        <v>0.19570000000000001</v>
      </c>
      <c r="X86" s="95">
        <v>0.6472</v>
      </c>
      <c r="Y86" s="95">
        <v>0.41060000000000002</v>
      </c>
      <c r="Z86" s="95">
        <v>0.64459999999999995</v>
      </c>
      <c r="AA86" s="95">
        <v>0.52900000000000003</v>
      </c>
      <c r="AD86" s="92" t="s">
        <v>123</v>
      </c>
      <c r="AE86" s="84">
        <v>0</v>
      </c>
      <c r="AG86" s="92" t="s">
        <v>123</v>
      </c>
      <c r="AH86" s="84">
        <v>0</v>
      </c>
      <c r="AJ86" s="92" t="s">
        <v>123</v>
      </c>
      <c r="AK86" s="84">
        <v>0.32819999999999999</v>
      </c>
      <c r="AM86" s="92" t="s">
        <v>123</v>
      </c>
      <c r="AN86" s="84">
        <v>0.46360000000000001</v>
      </c>
    </row>
    <row r="87" spans="1:40">
      <c r="A87" s="142"/>
      <c r="B87" s="142"/>
      <c r="C87" s="39">
        <v>3.5416666666666701</v>
      </c>
      <c r="D87" s="95">
        <v>0.45519999999999999</v>
      </c>
      <c r="E87" s="95">
        <v>0.79890000000000005</v>
      </c>
      <c r="F87" s="95">
        <v>0.52990000000000004</v>
      </c>
      <c r="G87" s="95">
        <v>0.1222</v>
      </c>
      <c r="H87" s="95">
        <v>0.52449999999999997</v>
      </c>
      <c r="I87" s="95">
        <v>0.48609999999999998</v>
      </c>
      <c r="J87" s="95">
        <v>0.80120000000000002</v>
      </c>
      <c r="K87" s="95">
        <v>0.77080000000000004</v>
      </c>
      <c r="L87" s="95">
        <v>0.70709999999999995</v>
      </c>
      <c r="M87" s="95">
        <v>0.83660000000000001</v>
      </c>
      <c r="N87" s="95">
        <v>0.89249999999999996</v>
      </c>
      <c r="O87" s="95">
        <v>0.80159999999999998</v>
      </c>
      <c r="P87" s="95">
        <v>0.4264</v>
      </c>
      <c r="Q87" s="95">
        <v>0.55669999999999997</v>
      </c>
      <c r="R87" s="95">
        <v>0.14219999999999999</v>
      </c>
      <c r="S87" s="95">
        <v>0.4894</v>
      </c>
      <c r="T87" s="95">
        <v>0.55669999999999997</v>
      </c>
      <c r="U87" s="95">
        <v>0.34060000000000001</v>
      </c>
      <c r="V87" s="95">
        <v>0.50309999999999999</v>
      </c>
      <c r="W87" s="95">
        <v>0.25669999999999998</v>
      </c>
      <c r="X87" s="95">
        <v>0.53500000000000003</v>
      </c>
      <c r="Y87" s="95">
        <v>0.36559999999999998</v>
      </c>
      <c r="Z87" s="95">
        <v>0.7722</v>
      </c>
      <c r="AA87" s="95">
        <v>0.58020000000000005</v>
      </c>
      <c r="AD87" s="92" t="s">
        <v>124</v>
      </c>
      <c r="AE87" s="84">
        <v>0</v>
      </c>
      <c r="AG87" s="92" t="s">
        <v>124</v>
      </c>
      <c r="AH87" s="84">
        <v>0</v>
      </c>
      <c r="AJ87" s="92" t="s">
        <v>124</v>
      </c>
      <c r="AK87" s="84">
        <v>0.34079999999999999</v>
      </c>
      <c r="AM87" s="92" t="s">
        <v>124</v>
      </c>
      <c r="AN87" s="84">
        <v>0.51039999999999996</v>
      </c>
    </row>
    <row r="88" spans="1:40">
      <c r="A88" s="142"/>
      <c r="B88" s="142"/>
      <c r="C88" s="39">
        <v>3.5833333333333299</v>
      </c>
      <c r="D88" s="95">
        <v>0.5988</v>
      </c>
      <c r="E88" s="95">
        <v>0.88419999999999999</v>
      </c>
      <c r="F88" s="95">
        <v>0.55869999999999997</v>
      </c>
      <c r="G88" s="95">
        <v>9.7299999999999998E-2</v>
      </c>
      <c r="H88" s="95">
        <v>0.45269999999999999</v>
      </c>
      <c r="I88" s="95">
        <v>0.51829999999999998</v>
      </c>
      <c r="J88" s="95">
        <v>0.83399999999999996</v>
      </c>
      <c r="K88" s="95">
        <v>0.83009999999999995</v>
      </c>
      <c r="L88" s="95">
        <v>0.70509999999999995</v>
      </c>
      <c r="M88" s="95">
        <v>0.8478</v>
      </c>
      <c r="N88" s="95">
        <v>0.8175</v>
      </c>
      <c r="O88" s="95">
        <v>0.80689999999999995</v>
      </c>
      <c r="P88" s="95">
        <v>0.45</v>
      </c>
      <c r="Q88" s="95">
        <v>0.38190000000000002</v>
      </c>
      <c r="R88" s="95">
        <v>0.1308</v>
      </c>
      <c r="S88" s="95">
        <v>0.37790000000000001</v>
      </c>
      <c r="T88" s="95">
        <v>0.38190000000000002</v>
      </c>
      <c r="U88" s="95">
        <v>0.29970000000000002</v>
      </c>
      <c r="V88" s="95">
        <v>0.57320000000000004</v>
      </c>
      <c r="W88" s="95">
        <v>0.35659999999999997</v>
      </c>
      <c r="X88" s="95">
        <v>0.47620000000000001</v>
      </c>
      <c r="Y88" s="95">
        <v>0.27839999999999998</v>
      </c>
      <c r="Z88" s="95">
        <v>0.65200000000000002</v>
      </c>
      <c r="AA88" s="95">
        <v>0.53969999999999996</v>
      </c>
    </row>
    <row r="89" spans="1:40">
      <c r="A89" s="142"/>
      <c r="B89" s="142"/>
      <c r="C89" s="39">
        <v>3.625</v>
      </c>
      <c r="D89" s="95">
        <v>0.67459999999999998</v>
      </c>
      <c r="E89" s="95">
        <v>0.84830000000000005</v>
      </c>
      <c r="F89" s="95">
        <v>0.57920000000000005</v>
      </c>
      <c r="G89" s="95">
        <v>0.2029</v>
      </c>
      <c r="H89" s="95">
        <v>0.41020000000000001</v>
      </c>
      <c r="I89" s="95">
        <v>0.54300000000000004</v>
      </c>
      <c r="J89" s="95">
        <v>0.88549999999999995</v>
      </c>
      <c r="K89" s="95">
        <v>0.7944</v>
      </c>
      <c r="L89" s="95">
        <v>0.75139999999999996</v>
      </c>
      <c r="M89" s="95">
        <v>0.88700000000000001</v>
      </c>
      <c r="N89" s="95">
        <v>0.73280000000000001</v>
      </c>
      <c r="O89" s="95">
        <v>0.81020000000000003</v>
      </c>
      <c r="P89" s="95">
        <v>0.38540000000000002</v>
      </c>
      <c r="Q89" s="95">
        <v>0.32079999999999997</v>
      </c>
      <c r="R89" s="95">
        <v>0.11269999999999999</v>
      </c>
      <c r="S89" s="95">
        <v>0.33679999999999999</v>
      </c>
      <c r="T89" s="95">
        <v>0.32079999999999997</v>
      </c>
      <c r="U89" s="95">
        <v>0.25890000000000002</v>
      </c>
      <c r="V89" s="95">
        <v>0.59830000000000005</v>
      </c>
      <c r="W89" s="95">
        <v>0.35020000000000001</v>
      </c>
      <c r="X89" s="95">
        <v>0.49959999999999999</v>
      </c>
      <c r="Y89" s="95">
        <v>0.2782</v>
      </c>
      <c r="Z89" s="95">
        <v>0.45500000000000002</v>
      </c>
      <c r="AA89" s="95">
        <v>0.44479999999999997</v>
      </c>
    </row>
    <row r="90" spans="1:40">
      <c r="A90" s="142"/>
      <c r="B90" s="142"/>
      <c r="C90" s="39">
        <v>3.6666666666666701</v>
      </c>
      <c r="D90" s="95">
        <v>0.49399999999999999</v>
      </c>
      <c r="E90" s="95">
        <v>0.87160000000000004</v>
      </c>
      <c r="F90" s="95">
        <v>0.52070000000000005</v>
      </c>
      <c r="G90" s="95">
        <v>0.27200000000000002</v>
      </c>
      <c r="H90" s="95">
        <v>0.42080000000000001</v>
      </c>
      <c r="I90" s="95">
        <v>0.51580000000000004</v>
      </c>
      <c r="J90" s="95">
        <v>0.85970000000000002</v>
      </c>
      <c r="K90" s="95">
        <v>0.74529999999999996</v>
      </c>
      <c r="L90" s="95">
        <v>0.75070000000000003</v>
      </c>
      <c r="M90" s="95">
        <v>0.79290000000000005</v>
      </c>
      <c r="N90" s="95">
        <v>0.39579999999999999</v>
      </c>
      <c r="O90" s="95">
        <v>0.70889999999999997</v>
      </c>
      <c r="P90" s="95">
        <v>0.37969999999999998</v>
      </c>
      <c r="Q90" s="95">
        <v>0.34039999999999998</v>
      </c>
      <c r="R90" s="95">
        <v>0.115</v>
      </c>
      <c r="S90" s="95">
        <v>0.32340000000000002</v>
      </c>
      <c r="T90" s="95">
        <v>0.34039999999999998</v>
      </c>
      <c r="U90" s="95">
        <v>0.25779999999999997</v>
      </c>
      <c r="V90" s="95">
        <v>0.61609999999999998</v>
      </c>
      <c r="W90" s="95">
        <v>0.3483</v>
      </c>
      <c r="X90" s="95">
        <v>0.6139</v>
      </c>
      <c r="Y90" s="95">
        <v>0.31840000000000002</v>
      </c>
      <c r="Z90" s="95">
        <v>0.441</v>
      </c>
      <c r="AA90" s="95">
        <v>0.45419999999999999</v>
      </c>
      <c r="AD90" s="144" t="s">
        <v>10</v>
      </c>
      <c r="AE90" s="144"/>
      <c r="AF90" s="144"/>
      <c r="AG90" s="144"/>
      <c r="AH90" s="144"/>
      <c r="AI90" s="144"/>
      <c r="AJ90" s="144"/>
      <c r="AK90" s="144"/>
      <c r="AL90" s="144"/>
      <c r="AM90" s="144"/>
      <c r="AN90" s="144"/>
    </row>
    <row r="91" spans="1:40">
      <c r="A91" s="142"/>
      <c r="B91" s="142"/>
      <c r="C91" s="39">
        <v>3.7083333333333299</v>
      </c>
      <c r="D91" s="95">
        <v>0.61009999999999998</v>
      </c>
      <c r="E91" s="95">
        <v>0.76370000000000005</v>
      </c>
      <c r="F91" s="95">
        <v>0.53300000000000003</v>
      </c>
      <c r="G91" s="95">
        <v>0.37169999999999997</v>
      </c>
      <c r="H91" s="95">
        <v>7.8899999999999998E-2</v>
      </c>
      <c r="I91" s="95">
        <v>0.47139999999999999</v>
      </c>
      <c r="J91" s="95">
        <v>0.80620000000000003</v>
      </c>
      <c r="K91" s="95">
        <v>0.6603</v>
      </c>
      <c r="L91" s="95">
        <v>0.57169999999999999</v>
      </c>
      <c r="M91" s="95">
        <v>0.71799999999999997</v>
      </c>
      <c r="N91" s="95">
        <v>0.7843</v>
      </c>
      <c r="O91" s="95">
        <v>0.70809999999999995</v>
      </c>
      <c r="P91" s="95">
        <v>0.36720000000000003</v>
      </c>
      <c r="Q91" s="95">
        <v>0.3367</v>
      </c>
      <c r="R91" s="95">
        <v>0.12330000000000001</v>
      </c>
      <c r="S91" s="95">
        <v>0.3453</v>
      </c>
      <c r="T91" s="95">
        <v>0.3367</v>
      </c>
      <c r="U91" s="95">
        <v>0.26150000000000001</v>
      </c>
      <c r="V91" s="95">
        <v>0.62419999999999998</v>
      </c>
      <c r="W91" s="95">
        <v>0.39389999999999997</v>
      </c>
      <c r="X91" s="95">
        <v>0.68769999999999998</v>
      </c>
      <c r="Y91" s="95">
        <v>0.34470000000000001</v>
      </c>
      <c r="Z91" s="95">
        <v>0.51919999999999999</v>
      </c>
      <c r="AA91" s="95">
        <v>0.51429999999999998</v>
      </c>
      <c r="AE91" s="84" t="s">
        <v>99</v>
      </c>
      <c r="AH91" s="84" t="s">
        <v>100</v>
      </c>
      <c r="AK91" s="84" t="s">
        <v>98</v>
      </c>
      <c r="AN91" s="84" t="s">
        <v>153</v>
      </c>
    </row>
    <row r="92" spans="1:40">
      <c r="A92" s="142"/>
      <c r="B92" s="142"/>
      <c r="C92" s="39">
        <v>3.75</v>
      </c>
      <c r="D92" s="95">
        <v>0.30080000000000001</v>
      </c>
      <c r="E92" s="95">
        <v>0.46800000000000003</v>
      </c>
      <c r="F92" s="95">
        <v>5.9400000000000001E-2</v>
      </c>
      <c r="G92" s="95">
        <v>0.1676</v>
      </c>
      <c r="H92" s="95">
        <v>0.12939999999999999</v>
      </c>
      <c r="I92" s="95">
        <v>0.22500000000000001</v>
      </c>
      <c r="J92" s="95">
        <v>0.55269999999999997</v>
      </c>
      <c r="K92" s="95">
        <v>0.56179999999999997</v>
      </c>
      <c r="L92" s="95">
        <v>0.3614</v>
      </c>
      <c r="M92" s="95">
        <v>0.47</v>
      </c>
      <c r="N92" s="95">
        <v>0.4622</v>
      </c>
      <c r="O92" s="95">
        <v>0.48159999999999997</v>
      </c>
      <c r="P92" s="95">
        <v>0.4289</v>
      </c>
      <c r="Q92" s="95">
        <v>0.48010000000000003</v>
      </c>
      <c r="R92" s="95">
        <v>0.13569999999999999</v>
      </c>
      <c r="S92" s="95">
        <v>0.46839999999999998</v>
      </c>
      <c r="T92" s="95">
        <v>0.48010000000000003</v>
      </c>
      <c r="U92" s="95">
        <v>0.32540000000000002</v>
      </c>
      <c r="V92" s="95">
        <v>0.75449999999999995</v>
      </c>
      <c r="W92" s="95">
        <v>0.39319999999999999</v>
      </c>
      <c r="X92" s="95">
        <v>0.81599999999999995</v>
      </c>
      <c r="Y92" s="95">
        <v>0.49430000000000002</v>
      </c>
      <c r="Z92" s="95">
        <v>0.54059999999999997</v>
      </c>
      <c r="AA92" s="95">
        <v>0.56100000000000005</v>
      </c>
      <c r="AE92" s="84">
        <v>1</v>
      </c>
      <c r="AH92" s="84">
        <v>1</v>
      </c>
      <c r="AK92" s="84">
        <v>1</v>
      </c>
      <c r="AN92" s="84">
        <v>1</v>
      </c>
    </row>
    <row r="93" spans="1:40">
      <c r="A93" s="142"/>
      <c r="B93" s="142"/>
      <c r="C93" s="39">
        <v>3.7916666666666701</v>
      </c>
      <c r="D93" s="95">
        <v>0</v>
      </c>
      <c r="E93" s="95">
        <v>0</v>
      </c>
      <c r="F93" s="95">
        <v>0</v>
      </c>
      <c r="G93" s="95">
        <v>0</v>
      </c>
      <c r="H93" s="95">
        <v>0</v>
      </c>
      <c r="I93" s="95">
        <v>0</v>
      </c>
      <c r="J93" s="95">
        <v>0.15709999999999999</v>
      </c>
      <c r="K93" s="95">
        <v>0.129</v>
      </c>
      <c r="L93" s="95">
        <v>3.2800000000000003E-2</v>
      </c>
      <c r="M93" s="95">
        <v>6.5299999999999997E-2</v>
      </c>
      <c r="N93" s="95">
        <v>0.29420000000000002</v>
      </c>
      <c r="O93" s="95">
        <v>0.13569999999999999</v>
      </c>
      <c r="P93" s="95">
        <v>0.51400000000000001</v>
      </c>
      <c r="Q93" s="95">
        <v>0.63729999999999998</v>
      </c>
      <c r="R93" s="95">
        <v>0.17150000000000001</v>
      </c>
      <c r="S93" s="95">
        <v>0.60929999999999995</v>
      </c>
      <c r="T93" s="95">
        <v>0.63729999999999998</v>
      </c>
      <c r="U93" s="95">
        <v>0.41039999999999999</v>
      </c>
      <c r="V93" s="95">
        <v>0.85260000000000002</v>
      </c>
      <c r="W93" s="95">
        <v>0.45710000000000001</v>
      </c>
      <c r="X93" s="95">
        <v>0.8206</v>
      </c>
      <c r="Y93" s="95">
        <v>0.63349999999999995</v>
      </c>
      <c r="Z93" s="95">
        <v>0.61229999999999996</v>
      </c>
      <c r="AA93" s="95">
        <v>0.62919999999999998</v>
      </c>
      <c r="AD93" s="92" t="s">
        <v>101</v>
      </c>
      <c r="AE93" s="84">
        <v>0</v>
      </c>
      <c r="AG93" s="92" t="s">
        <v>101</v>
      </c>
      <c r="AH93" s="84">
        <v>0</v>
      </c>
      <c r="AJ93" s="92" t="s">
        <v>101</v>
      </c>
      <c r="AK93" s="84">
        <v>0.44879999999999998</v>
      </c>
      <c r="AM93" s="92" t="s">
        <v>101</v>
      </c>
      <c r="AN93" s="84">
        <v>0.25679999999999997</v>
      </c>
    </row>
    <row r="94" spans="1:40">
      <c r="A94" s="142"/>
      <c r="B94" s="142"/>
      <c r="C94" s="39">
        <v>3.8333333333333299</v>
      </c>
      <c r="D94" s="95">
        <v>0</v>
      </c>
      <c r="E94" s="95">
        <v>0</v>
      </c>
      <c r="F94" s="95">
        <v>0</v>
      </c>
      <c r="G94" s="95">
        <v>0</v>
      </c>
      <c r="H94" s="95">
        <v>0</v>
      </c>
      <c r="I94" s="95">
        <v>0</v>
      </c>
      <c r="J94" s="95">
        <v>1.4E-3</v>
      </c>
      <c r="K94" s="95">
        <v>1.8E-3</v>
      </c>
      <c r="L94" s="95">
        <v>0</v>
      </c>
      <c r="M94" s="95">
        <v>0</v>
      </c>
      <c r="N94" s="95">
        <v>1.61E-2</v>
      </c>
      <c r="O94" s="95">
        <v>3.8999999999999998E-3</v>
      </c>
      <c r="P94" s="95">
        <v>0.52829999999999999</v>
      </c>
      <c r="Q94" s="95">
        <v>0.69040000000000001</v>
      </c>
      <c r="R94" s="95">
        <v>0.18090000000000001</v>
      </c>
      <c r="S94" s="95">
        <v>0.64219999999999999</v>
      </c>
      <c r="T94" s="95">
        <v>0.69040000000000001</v>
      </c>
      <c r="U94" s="95">
        <v>0.43099999999999999</v>
      </c>
      <c r="V94" s="95">
        <v>0.85260000000000002</v>
      </c>
      <c r="W94" s="95">
        <v>0.62570000000000003</v>
      </c>
      <c r="X94" s="95">
        <v>0.72089999999999999</v>
      </c>
      <c r="Y94" s="95">
        <v>0.65980000000000005</v>
      </c>
      <c r="Z94" s="95">
        <v>0.77700000000000002</v>
      </c>
      <c r="AA94" s="95">
        <v>0.73980000000000001</v>
      </c>
      <c r="AD94" s="92" t="s">
        <v>102</v>
      </c>
      <c r="AE94" s="84">
        <v>0</v>
      </c>
      <c r="AG94" s="92" t="s">
        <v>102</v>
      </c>
      <c r="AH94" s="84">
        <v>0</v>
      </c>
      <c r="AJ94" s="92" t="s">
        <v>102</v>
      </c>
      <c r="AK94" s="84">
        <v>0.38069999999999998</v>
      </c>
      <c r="AM94" s="92" t="s">
        <v>102</v>
      </c>
      <c r="AN94" s="84">
        <v>0.19409999999999999</v>
      </c>
    </row>
    <row r="95" spans="1:40">
      <c r="A95" s="142"/>
      <c r="B95" s="142"/>
      <c r="C95" s="39">
        <v>3.875</v>
      </c>
      <c r="D95" s="95">
        <v>0</v>
      </c>
      <c r="E95" s="95">
        <v>0</v>
      </c>
      <c r="F95" s="95">
        <v>0</v>
      </c>
      <c r="G95" s="95">
        <v>0</v>
      </c>
      <c r="H95" s="95">
        <v>0</v>
      </c>
      <c r="I95" s="95">
        <v>0</v>
      </c>
      <c r="J95" s="95">
        <v>0</v>
      </c>
      <c r="K95" s="95">
        <v>0</v>
      </c>
      <c r="L95" s="95">
        <v>0</v>
      </c>
      <c r="M95" s="95">
        <v>0</v>
      </c>
      <c r="N95" s="95">
        <v>0</v>
      </c>
      <c r="O95" s="95">
        <v>0</v>
      </c>
      <c r="P95" s="95">
        <v>0.51939999999999997</v>
      </c>
      <c r="Q95" s="95">
        <v>0.70799999999999996</v>
      </c>
      <c r="R95" s="95">
        <v>0.17530000000000001</v>
      </c>
      <c r="S95" s="95">
        <v>0.64129999999999998</v>
      </c>
      <c r="T95" s="95">
        <v>0.70799999999999996</v>
      </c>
      <c r="U95" s="95">
        <v>0.42820000000000003</v>
      </c>
      <c r="V95" s="95">
        <v>0.84540000000000004</v>
      </c>
      <c r="W95" s="95">
        <v>0.74890000000000001</v>
      </c>
      <c r="X95" s="95">
        <v>0.59119999999999995</v>
      </c>
      <c r="Y95" s="95">
        <v>0.64249999999999996</v>
      </c>
      <c r="Z95" s="95">
        <v>0.87839999999999996</v>
      </c>
      <c r="AA95" s="95">
        <v>0.80210000000000004</v>
      </c>
      <c r="AD95" s="92" t="s">
        <v>103</v>
      </c>
      <c r="AE95" s="84">
        <v>0</v>
      </c>
      <c r="AG95" s="92" t="s">
        <v>103</v>
      </c>
      <c r="AH95" s="84">
        <v>0</v>
      </c>
      <c r="AJ95" s="92" t="s">
        <v>103</v>
      </c>
      <c r="AK95" s="84">
        <v>0.34749999999999998</v>
      </c>
      <c r="AM95" s="92" t="s">
        <v>103</v>
      </c>
      <c r="AN95" s="84">
        <v>0.1769</v>
      </c>
    </row>
    <row r="96" spans="1:40">
      <c r="A96" s="142"/>
      <c r="B96" s="142"/>
      <c r="C96" s="39">
        <v>3.9166666666666701</v>
      </c>
      <c r="D96" s="95">
        <v>0</v>
      </c>
      <c r="E96" s="95">
        <v>0</v>
      </c>
      <c r="F96" s="95">
        <v>0</v>
      </c>
      <c r="G96" s="95">
        <v>0</v>
      </c>
      <c r="H96" s="95">
        <v>0</v>
      </c>
      <c r="I96" s="95">
        <v>0</v>
      </c>
      <c r="J96" s="95">
        <v>0</v>
      </c>
      <c r="K96" s="95">
        <v>0</v>
      </c>
      <c r="L96" s="95">
        <v>0</v>
      </c>
      <c r="M96" s="95">
        <v>0</v>
      </c>
      <c r="N96" s="95">
        <v>0</v>
      </c>
      <c r="O96" s="95">
        <v>0</v>
      </c>
      <c r="P96" s="95">
        <v>0.58289999999999997</v>
      </c>
      <c r="Q96" s="95">
        <v>0.78659999999999997</v>
      </c>
      <c r="R96" s="95">
        <v>0.18859999999999999</v>
      </c>
      <c r="S96" s="95">
        <v>0.74709999999999999</v>
      </c>
      <c r="T96" s="95">
        <v>0.78659999999999997</v>
      </c>
      <c r="U96" s="95">
        <v>0.48180000000000001</v>
      </c>
      <c r="V96" s="95">
        <v>0.83599999999999997</v>
      </c>
      <c r="W96" s="95">
        <v>0.82969999999999999</v>
      </c>
      <c r="X96" s="95">
        <v>0.3649</v>
      </c>
      <c r="Y96" s="95">
        <v>0.54100000000000004</v>
      </c>
      <c r="Z96" s="95">
        <v>0.82220000000000004</v>
      </c>
      <c r="AA96" s="95">
        <v>0.76070000000000004</v>
      </c>
      <c r="AD96" s="92" t="s">
        <v>104</v>
      </c>
      <c r="AE96" s="84">
        <v>0</v>
      </c>
      <c r="AG96" s="92" t="s">
        <v>104</v>
      </c>
      <c r="AH96" s="84">
        <v>0</v>
      </c>
      <c r="AJ96" s="92" t="s">
        <v>104</v>
      </c>
      <c r="AK96" s="84">
        <v>0.35289999999999999</v>
      </c>
      <c r="AM96" s="92" t="s">
        <v>104</v>
      </c>
      <c r="AN96" s="84">
        <v>0.18329999999999999</v>
      </c>
    </row>
    <row r="97" spans="1:40">
      <c r="A97" s="142"/>
      <c r="B97" s="142"/>
      <c r="C97" s="39">
        <v>3.9583333333333299</v>
      </c>
      <c r="D97" s="95">
        <v>0</v>
      </c>
      <c r="E97" s="95">
        <v>0</v>
      </c>
      <c r="F97" s="95">
        <v>0</v>
      </c>
      <c r="G97" s="95">
        <v>0</v>
      </c>
      <c r="H97" s="95">
        <v>0</v>
      </c>
      <c r="I97" s="95">
        <v>0</v>
      </c>
      <c r="J97" s="95">
        <v>0</v>
      </c>
      <c r="K97" s="95">
        <v>0</v>
      </c>
      <c r="L97" s="95">
        <v>0</v>
      </c>
      <c r="M97" s="95">
        <v>0</v>
      </c>
      <c r="N97" s="95">
        <v>0</v>
      </c>
      <c r="O97" s="95">
        <v>0</v>
      </c>
      <c r="P97" s="95">
        <v>0.56669999999999998</v>
      </c>
      <c r="Q97" s="95">
        <v>0.79879999999999995</v>
      </c>
      <c r="R97" s="95">
        <v>0.18790000000000001</v>
      </c>
      <c r="S97" s="95">
        <v>0.74660000000000004</v>
      </c>
      <c r="T97" s="95">
        <v>0.79879999999999995</v>
      </c>
      <c r="U97" s="95">
        <v>0.4783</v>
      </c>
      <c r="V97" s="95">
        <v>0.78029999999999999</v>
      </c>
      <c r="W97" s="95">
        <v>0.8306</v>
      </c>
      <c r="X97" s="95">
        <v>0.48930000000000001</v>
      </c>
      <c r="Y97" s="95">
        <v>0.56399999999999995</v>
      </c>
      <c r="Z97" s="95">
        <v>0.76390000000000002</v>
      </c>
      <c r="AA97" s="95">
        <v>0.74060000000000004</v>
      </c>
      <c r="AD97" s="92" t="s">
        <v>105</v>
      </c>
      <c r="AE97" s="84">
        <v>0</v>
      </c>
      <c r="AG97" s="92" t="s">
        <v>105</v>
      </c>
      <c r="AH97" s="84">
        <v>0</v>
      </c>
      <c r="AJ97" s="92" t="s">
        <v>105</v>
      </c>
      <c r="AK97" s="84">
        <v>0.3594</v>
      </c>
      <c r="AM97" s="92" t="s">
        <v>105</v>
      </c>
      <c r="AN97" s="84">
        <v>0.26440000000000002</v>
      </c>
    </row>
    <row r="98" spans="1:40">
      <c r="A98" s="142"/>
      <c r="B98" s="142"/>
      <c r="C98" s="39">
        <v>4</v>
      </c>
      <c r="D98" s="95">
        <v>0</v>
      </c>
      <c r="E98" s="95">
        <v>0</v>
      </c>
      <c r="F98" s="95">
        <v>0</v>
      </c>
      <c r="G98" s="95">
        <v>0</v>
      </c>
      <c r="H98" s="95">
        <v>0</v>
      </c>
      <c r="I98" s="95">
        <v>0</v>
      </c>
      <c r="J98" s="95">
        <v>0</v>
      </c>
      <c r="K98" s="95">
        <v>0</v>
      </c>
      <c r="L98" s="95">
        <v>0</v>
      </c>
      <c r="M98" s="95">
        <v>0</v>
      </c>
      <c r="N98" s="95">
        <v>0</v>
      </c>
      <c r="O98" s="95">
        <v>0</v>
      </c>
      <c r="P98" s="95">
        <v>0.56689999999999996</v>
      </c>
      <c r="Q98" s="95">
        <v>0.7994</v>
      </c>
      <c r="R98" s="95">
        <v>0.2034</v>
      </c>
      <c r="S98" s="95">
        <v>0.76849999999999996</v>
      </c>
      <c r="T98" s="95">
        <v>0.7994</v>
      </c>
      <c r="U98" s="95">
        <v>0.48899999999999999</v>
      </c>
      <c r="V98" s="95">
        <v>0.71089999999999998</v>
      </c>
      <c r="W98" s="95">
        <v>0.6966</v>
      </c>
      <c r="X98" s="95">
        <v>0.49959999999999999</v>
      </c>
      <c r="Y98" s="95">
        <v>0.41010000000000002</v>
      </c>
      <c r="Z98" s="95">
        <v>0.54059999999999997</v>
      </c>
      <c r="AA98" s="95">
        <v>0.58460000000000001</v>
      </c>
      <c r="AD98" s="92" t="s">
        <v>106</v>
      </c>
      <c r="AE98" s="84">
        <v>0</v>
      </c>
      <c r="AG98" s="92" t="s">
        <v>106</v>
      </c>
      <c r="AH98" s="84">
        <v>0</v>
      </c>
      <c r="AJ98" s="92" t="s">
        <v>106</v>
      </c>
      <c r="AK98" s="84">
        <v>0.33400000000000002</v>
      </c>
      <c r="AM98" s="92" t="s">
        <v>106</v>
      </c>
      <c r="AN98" s="84">
        <v>0.21779999999999999</v>
      </c>
    </row>
    <row r="99" spans="1:40">
      <c r="A99" s="142" t="s">
        <v>76</v>
      </c>
      <c r="B99" s="142"/>
      <c r="C99" s="5">
        <v>4.0416666666666696</v>
      </c>
      <c r="D99" s="84">
        <v>0</v>
      </c>
      <c r="E99" s="84">
        <v>0</v>
      </c>
      <c r="F99" s="84">
        <v>0</v>
      </c>
      <c r="G99" s="84">
        <v>0</v>
      </c>
      <c r="H99" s="84">
        <v>0</v>
      </c>
      <c r="I99" s="84">
        <v>0</v>
      </c>
      <c r="J99" s="84">
        <v>0</v>
      </c>
      <c r="K99" s="84">
        <v>0</v>
      </c>
      <c r="L99" s="84">
        <v>0</v>
      </c>
      <c r="M99" s="84">
        <v>0</v>
      </c>
      <c r="N99" s="84">
        <v>0</v>
      </c>
      <c r="O99" s="84">
        <v>0</v>
      </c>
      <c r="P99" s="84">
        <v>0.63849999999999996</v>
      </c>
      <c r="Q99" s="84">
        <v>0.81759999999999999</v>
      </c>
      <c r="R99" s="84">
        <v>0.21709999999999999</v>
      </c>
      <c r="S99" s="84">
        <v>0.76859999999999995</v>
      </c>
      <c r="T99" s="84">
        <v>0.81759999999999999</v>
      </c>
      <c r="U99" s="84">
        <v>0.51680000000000004</v>
      </c>
      <c r="V99" s="84">
        <v>0.78749999999999998</v>
      </c>
      <c r="W99" s="84">
        <v>0.8276</v>
      </c>
      <c r="X99" s="84">
        <v>0.45300000000000001</v>
      </c>
      <c r="Y99" s="84">
        <v>0.55830000000000002</v>
      </c>
      <c r="Z99" s="84">
        <v>0.84809999999999997</v>
      </c>
      <c r="AA99" s="84">
        <v>0.77859999999999996</v>
      </c>
      <c r="AD99" s="92" t="s">
        <v>107</v>
      </c>
      <c r="AE99" s="84">
        <v>0</v>
      </c>
      <c r="AG99" s="92" t="s">
        <v>107</v>
      </c>
      <c r="AH99" s="84">
        <v>1.35E-2</v>
      </c>
      <c r="AJ99" s="92" t="s">
        <v>107</v>
      </c>
      <c r="AK99" s="84">
        <v>0.29809999999999998</v>
      </c>
      <c r="AM99" s="92" t="s">
        <v>107</v>
      </c>
      <c r="AN99" s="84">
        <v>0.16789999999999999</v>
      </c>
    </row>
    <row r="100" spans="1:40">
      <c r="A100" s="142"/>
      <c r="B100" s="142"/>
      <c r="C100" s="5">
        <v>4.0833333333333304</v>
      </c>
      <c r="D100" s="84">
        <v>0</v>
      </c>
      <c r="E100" s="84">
        <v>0</v>
      </c>
      <c r="F100" s="84">
        <v>0</v>
      </c>
      <c r="G100" s="84">
        <v>0</v>
      </c>
      <c r="H100" s="84">
        <v>0</v>
      </c>
      <c r="I100" s="84">
        <v>0</v>
      </c>
      <c r="J100" s="84">
        <v>0</v>
      </c>
      <c r="K100" s="84">
        <v>0</v>
      </c>
      <c r="L100" s="84">
        <v>0</v>
      </c>
      <c r="M100" s="84">
        <v>0</v>
      </c>
      <c r="N100" s="84">
        <v>0</v>
      </c>
      <c r="O100" s="84">
        <v>0</v>
      </c>
      <c r="P100" s="84">
        <v>0.60499999999999998</v>
      </c>
      <c r="Q100" s="84">
        <v>0.72330000000000005</v>
      </c>
      <c r="R100" s="84">
        <v>0.19980000000000001</v>
      </c>
      <c r="S100" s="84">
        <v>0.74809999999999999</v>
      </c>
      <c r="T100" s="84">
        <v>0.72330000000000005</v>
      </c>
      <c r="U100" s="84">
        <v>0.48520000000000002</v>
      </c>
      <c r="V100" s="84">
        <v>0.70820000000000005</v>
      </c>
      <c r="W100" s="84">
        <v>0.79600000000000004</v>
      </c>
      <c r="X100" s="84">
        <v>0.39410000000000001</v>
      </c>
      <c r="Y100" s="84">
        <v>0.49070000000000003</v>
      </c>
      <c r="Z100" s="84">
        <v>0.77839999999999998</v>
      </c>
      <c r="AA100" s="84">
        <v>0.7177</v>
      </c>
      <c r="AD100" s="92" t="s">
        <v>108</v>
      </c>
      <c r="AE100" s="84">
        <v>0</v>
      </c>
      <c r="AG100" s="92" t="s">
        <v>108</v>
      </c>
      <c r="AH100" s="84">
        <v>0.34399999999999997</v>
      </c>
      <c r="AJ100" s="92" t="s">
        <v>108</v>
      </c>
      <c r="AK100" s="84">
        <v>0.32479999999999998</v>
      </c>
      <c r="AM100" s="92" t="s">
        <v>108</v>
      </c>
      <c r="AN100" s="84">
        <v>0.25240000000000001</v>
      </c>
    </row>
    <row r="101" spans="1:40">
      <c r="A101" s="142"/>
      <c r="B101" s="142"/>
      <c r="C101" s="5">
        <v>4.125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0.57420000000000004</v>
      </c>
      <c r="Q101" s="84">
        <v>0.64139999999999997</v>
      </c>
      <c r="R101" s="84">
        <v>0.19439999999999999</v>
      </c>
      <c r="S101" s="84">
        <v>0.72040000000000004</v>
      </c>
      <c r="T101" s="84">
        <v>0.64139999999999997</v>
      </c>
      <c r="U101" s="84">
        <v>0.45910000000000001</v>
      </c>
      <c r="V101" s="84">
        <v>0.59009999999999996</v>
      </c>
      <c r="W101" s="84">
        <v>0.72970000000000002</v>
      </c>
      <c r="X101" s="84">
        <v>0.373</v>
      </c>
      <c r="Y101" s="84">
        <v>0.43080000000000002</v>
      </c>
      <c r="Z101" s="84">
        <v>0.72189999999999999</v>
      </c>
      <c r="AA101" s="84">
        <v>0.65600000000000003</v>
      </c>
      <c r="AD101" s="92" t="s">
        <v>109</v>
      </c>
      <c r="AE101" s="84">
        <v>8.9999999999999993E-3</v>
      </c>
      <c r="AG101" s="92" t="s">
        <v>109</v>
      </c>
      <c r="AH101" s="84">
        <v>0.54810000000000003</v>
      </c>
      <c r="AJ101" s="92" t="s">
        <v>109</v>
      </c>
      <c r="AK101" s="84">
        <v>0.37440000000000001</v>
      </c>
      <c r="AM101" s="92" t="s">
        <v>109</v>
      </c>
      <c r="AN101" s="84">
        <v>0.36109999999999998</v>
      </c>
    </row>
    <row r="102" spans="1:40">
      <c r="A102" s="142"/>
      <c r="B102" s="142"/>
      <c r="C102" s="5">
        <v>4.1666666666666696</v>
      </c>
      <c r="D102" s="84">
        <v>0</v>
      </c>
      <c r="E102" s="84">
        <v>0</v>
      </c>
      <c r="F102" s="84">
        <v>0</v>
      </c>
      <c r="G102" s="84">
        <v>0</v>
      </c>
      <c r="H102" s="84">
        <v>0</v>
      </c>
      <c r="I102" s="84">
        <v>0</v>
      </c>
      <c r="J102" s="84">
        <v>0</v>
      </c>
      <c r="K102" s="84">
        <v>0</v>
      </c>
      <c r="L102" s="84">
        <v>0</v>
      </c>
      <c r="M102" s="84">
        <v>0</v>
      </c>
      <c r="N102" s="84">
        <v>0</v>
      </c>
      <c r="O102" s="84">
        <v>0</v>
      </c>
      <c r="P102" s="84">
        <v>0.58679999999999999</v>
      </c>
      <c r="Q102" s="84">
        <v>0.63739999999999997</v>
      </c>
      <c r="R102" s="84">
        <v>0.20069999999999999</v>
      </c>
      <c r="S102" s="84">
        <v>0.72540000000000004</v>
      </c>
      <c r="T102" s="84">
        <v>0.63739999999999997</v>
      </c>
      <c r="U102" s="84">
        <v>0.4657</v>
      </c>
      <c r="V102" s="84">
        <v>0.59789999999999999</v>
      </c>
      <c r="W102" s="84">
        <v>0.70979999999999999</v>
      </c>
      <c r="X102" s="84">
        <v>0.43140000000000001</v>
      </c>
      <c r="Y102" s="84">
        <v>0.42409999999999998</v>
      </c>
      <c r="Z102" s="84">
        <v>0.68720000000000003</v>
      </c>
      <c r="AA102" s="84">
        <v>0.64129999999999998</v>
      </c>
      <c r="AD102" s="92" t="s">
        <v>110</v>
      </c>
      <c r="AE102" s="84">
        <v>0.35920000000000002</v>
      </c>
      <c r="AG102" s="92" t="s">
        <v>110</v>
      </c>
      <c r="AH102" s="84">
        <v>0.78300000000000003</v>
      </c>
      <c r="AJ102" s="92" t="s">
        <v>110</v>
      </c>
      <c r="AK102" s="84">
        <v>0.27500000000000002</v>
      </c>
      <c r="AM102" s="92" t="s">
        <v>110</v>
      </c>
      <c r="AN102" s="84">
        <v>0.17610000000000001</v>
      </c>
    </row>
    <row r="103" spans="1:40">
      <c r="A103" s="142"/>
      <c r="B103" s="142"/>
      <c r="C103" s="5">
        <v>4.2083333333333304</v>
      </c>
      <c r="D103" s="84">
        <v>0</v>
      </c>
      <c r="E103" s="84">
        <v>0</v>
      </c>
      <c r="F103" s="84">
        <v>0</v>
      </c>
      <c r="G103" s="84">
        <v>0</v>
      </c>
      <c r="H103" s="84">
        <v>0</v>
      </c>
      <c r="I103" s="84">
        <v>0</v>
      </c>
      <c r="J103" s="84">
        <v>0</v>
      </c>
      <c r="K103" s="84">
        <v>0</v>
      </c>
      <c r="L103" s="84">
        <v>0</v>
      </c>
      <c r="M103" s="84">
        <v>0</v>
      </c>
      <c r="N103" s="84">
        <v>0</v>
      </c>
      <c r="O103" s="84">
        <v>0</v>
      </c>
      <c r="P103" s="84">
        <v>0.55489999999999995</v>
      </c>
      <c r="Q103" s="84">
        <v>0.61409999999999998</v>
      </c>
      <c r="R103" s="84">
        <v>0.18140000000000001</v>
      </c>
      <c r="S103" s="84">
        <v>0.68610000000000004</v>
      </c>
      <c r="T103" s="84">
        <v>0.61409999999999998</v>
      </c>
      <c r="U103" s="84">
        <v>0.43840000000000001</v>
      </c>
      <c r="V103" s="84">
        <v>0.55830000000000002</v>
      </c>
      <c r="W103" s="84">
        <v>0.64559999999999995</v>
      </c>
      <c r="X103" s="84">
        <v>0.43180000000000002</v>
      </c>
      <c r="Y103" s="84">
        <v>0.3715</v>
      </c>
      <c r="Z103" s="84">
        <v>0.61880000000000002</v>
      </c>
      <c r="AA103" s="84">
        <v>0.5857</v>
      </c>
      <c r="AD103" s="92" t="s">
        <v>111</v>
      </c>
      <c r="AE103" s="84">
        <v>0.37580000000000002</v>
      </c>
      <c r="AG103" s="92" t="s">
        <v>111</v>
      </c>
      <c r="AH103" s="84">
        <v>0.67149999999999999</v>
      </c>
      <c r="AJ103" s="92" t="s">
        <v>111</v>
      </c>
      <c r="AK103" s="84">
        <v>0.30580000000000002</v>
      </c>
      <c r="AM103" s="92" t="s">
        <v>111</v>
      </c>
      <c r="AN103" s="84">
        <v>0.20699999999999999</v>
      </c>
    </row>
    <row r="104" spans="1:40">
      <c r="A104" s="142"/>
      <c r="B104" s="142"/>
      <c r="C104" s="5">
        <v>4.25</v>
      </c>
      <c r="D104" s="84">
        <v>0</v>
      </c>
      <c r="E104" s="84">
        <v>0</v>
      </c>
      <c r="F104" s="84">
        <v>0</v>
      </c>
      <c r="G104" s="84">
        <v>0</v>
      </c>
      <c r="H104" s="84">
        <v>0</v>
      </c>
      <c r="I104" s="84">
        <v>0</v>
      </c>
      <c r="J104" s="84">
        <v>8.0999999999999996E-3</v>
      </c>
      <c r="K104" s="84">
        <v>1.5E-3</v>
      </c>
      <c r="L104" s="84">
        <v>7.3000000000000001E-3</v>
      </c>
      <c r="M104" s="84">
        <v>0</v>
      </c>
      <c r="N104" s="84">
        <v>1.72E-2</v>
      </c>
      <c r="O104" s="84">
        <v>6.7999999999999996E-3</v>
      </c>
      <c r="P104" s="84">
        <v>0.48580000000000001</v>
      </c>
      <c r="Q104" s="84">
        <v>0.5524</v>
      </c>
      <c r="R104" s="84">
        <v>0.1542</v>
      </c>
      <c r="S104" s="84">
        <v>0.61329999999999996</v>
      </c>
      <c r="T104" s="84">
        <v>0.5524</v>
      </c>
      <c r="U104" s="84">
        <v>0.38629999999999998</v>
      </c>
      <c r="V104" s="84">
        <v>0.52080000000000004</v>
      </c>
      <c r="W104" s="84">
        <v>0.54720000000000002</v>
      </c>
      <c r="X104" s="84">
        <v>0.46949999999999997</v>
      </c>
      <c r="Y104" s="84">
        <v>0.41099999999999998</v>
      </c>
      <c r="Z104" s="84">
        <v>0.57609999999999995</v>
      </c>
      <c r="AA104" s="84">
        <v>0.54379999999999995</v>
      </c>
      <c r="AD104" s="92" t="s">
        <v>112</v>
      </c>
      <c r="AE104" s="84">
        <v>0.34770000000000001</v>
      </c>
      <c r="AG104" s="92" t="s">
        <v>112</v>
      </c>
      <c r="AH104" s="84">
        <v>0.61799999999999999</v>
      </c>
      <c r="AJ104" s="92" t="s">
        <v>112</v>
      </c>
      <c r="AK104" s="84">
        <v>0.32429999999999998</v>
      </c>
      <c r="AM104" s="92" t="s">
        <v>112</v>
      </c>
      <c r="AN104" s="84">
        <v>0.18509999999999999</v>
      </c>
    </row>
    <row r="105" spans="1:40">
      <c r="A105" s="142"/>
      <c r="B105" s="142"/>
      <c r="C105" s="5">
        <v>4.2916666666666696</v>
      </c>
      <c r="D105" s="84">
        <v>0</v>
      </c>
      <c r="E105" s="84">
        <v>0</v>
      </c>
      <c r="F105" s="84">
        <v>0</v>
      </c>
      <c r="G105" s="84">
        <v>0</v>
      </c>
      <c r="H105" s="84">
        <v>0</v>
      </c>
      <c r="I105" s="84">
        <v>0</v>
      </c>
      <c r="J105" s="84">
        <v>0.11849999999999999</v>
      </c>
      <c r="K105" s="84">
        <v>4.4299999999999999E-2</v>
      </c>
      <c r="L105" s="84">
        <v>0.15409999999999999</v>
      </c>
      <c r="M105" s="84">
        <v>5.3499999999999999E-2</v>
      </c>
      <c r="N105" s="84">
        <v>0.29049999999999998</v>
      </c>
      <c r="O105" s="84">
        <v>0.13220000000000001</v>
      </c>
      <c r="P105" s="84">
        <v>0.42099999999999999</v>
      </c>
      <c r="Q105" s="84">
        <v>0.47889999999999999</v>
      </c>
      <c r="R105" s="84">
        <v>0.13689999999999999</v>
      </c>
      <c r="S105" s="84">
        <v>0.51549999999999996</v>
      </c>
      <c r="T105" s="84">
        <v>0.47889999999999999</v>
      </c>
      <c r="U105" s="84">
        <v>0.33289999999999997</v>
      </c>
      <c r="V105" s="84">
        <v>0.48659999999999998</v>
      </c>
      <c r="W105" s="84">
        <v>0.47760000000000002</v>
      </c>
      <c r="X105" s="84">
        <v>0.46479999999999999</v>
      </c>
      <c r="Y105" s="84">
        <v>0.3821</v>
      </c>
      <c r="Z105" s="84">
        <v>0.53720000000000001</v>
      </c>
      <c r="AA105" s="84">
        <v>0.50290000000000001</v>
      </c>
      <c r="AD105" s="92" t="s">
        <v>113</v>
      </c>
      <c r="AE105" s="84">
        <v>0.47410000000000002</v>
      </c>
      <c r="AG105" s="92" t="s">
        <v>113</v>
      </c>
      <c r="AH105" s="84">
        <v>0.69</v>
      </c>
      <c r="AJ105" s="92" t="s">
        <v>113</v>
      </c>
      <c r="AK105" s="84">
        <v>0.22739999999999999</v>
      </c>
      <c r="AM105" s="92" t="s">
        <v>113</v>
      </c>
      <c r="AN105" s="84">
        <v>0.13639999999999999</v>
      </c>
    </row>
    <row r="106" spans="1:40">
      <c r="A106" s="142"/>
      <c r="B106" s="142"/>
      <c r="C106" s="5">
        <v>4.3333333333333304</v>
      </c>
      <c r="D106" s="84">
        <v>9.1899999999999996E-2</v>
      </c>
      <c r="E106" s="84">
        <v>7.9500000000000001E-2</v>
      </c>
      <c r="F106" s="84">
        <v>0.1017</v>
      </c>
      <c r="G106" s="84">
        <v>0</v>
      </c>
      <c r="H106" s="84">
        <v>5.8400000000000001E-2</v>
      </c>
      <c r="I106" s="84">
        <v>6.6299999999999998E-2</v>
      </c>
      <c r="J106" s="84">
        <v>0.3286</v>
      </c>
      <c r="K106" s="84">
        <v>0.2155</v>
      </c>
      <c r="L106" s="84">
        <v>0.30349999999999999</v>
      </c>
      <c r="M106" s="84">
        <v>0.2646</v>
      </c>
      <c r="N106" s="84">
        <v>0.57840000000000003</v>
      </c>
      <c r="O106" s="84">
        <v>0.33810000000000001</v>
      </c>
      <c r="P106" s="84">
        <v>0.3488</v>
      </c>
      <c r="Q106" s="84">
        <v>0.36120000000000002</v>
      </c>
      <c r="R106" s="84">
        <v>0.1027</v>
      </c>
      <c r="S106" s="84">
        <v>0.37640000000000001</v>
      </c>
      <c r="T106" s="84">
        <v>0.36120000000000002</v>
      </c>
      <c r="U106" s="84">
        <v>0.25719999999999998</v>
      </c>
      <c r="V106" s="84">
        <v>0.34200000000000003</v>
      </c>
      <c r="W106" s="84">
        <v>0.4007</v>
      </c>
      <c r="X106" s="84">
        <v>0.41120000000000001</v>
      </c>
      <c r="Y106" s="84">
        <v>0.34599999999999997</v>
      </c>
      <c r="Z106" s="84">
        <v>0.40570000000000001</v>
      </c>
      <c r="AA106" s="84">
        <v>0.39529999999999998</v>
      </c>
      <c r="AD106" s="92" t="s">
        <v>114</v>
      </c>
      <c r="AE106" s="84">
        <v>0.441</v>
      </c>
      <c r="AG106" s="92" t="s">
        <v>114</v>
      </c>
      <c r="AH106" s="84">
        <v>0.6603</v>
      </c>
      <c r="AJ106" s="92" t="s">
        <v>114</v>
      </c>
      <c r="AK106" s="84">
        <v>0.19009999999999999</v>
      </c>
      <c r="AM106" s="92" t="s">
        <v>114</v>
      </c>
      <c r="AN106" s="84">
        <v>0.1142</v>
      </c>
    </row>
    <row r="107" spans="1:40">
      <c r="A107" s="142"/>
      <c r="B107" s="142"/>
      <c r="C107" s="5">
        <v>4.375</v>
      </c>
      <c r="D107" s="84">
        <v>0.62250000000000005</v>
      </c>
      <c r="E107" s="84">
        <v>0.34710000000000002</v>
      </c>
      <c r="F107" s="84">
        <v>0.56340000000000001</v>
      </c>
      <c r="G107" s="84">
        <v>0.1817</v>
      </c>
      <c r="H107" s="84">
        <v>0.49259999999999998</v>
      </c>
      <c r="I107" s="84">
        <v>0.4415</v>
      </c>
      <c r="J107" s="84">
        <v>0.54879999999999995</v>
      </c>
      <c r="K107" s="84">
        <v>0.36980000000000002</v>
      </c>
      <c r="L107" s="84">
        <v>0.45300000000000001</v>
      </c>
      <c r="M107" s="84">
        <v>0.45879999999999999</v>
      </c>
      <c r="N107" s="84">
        <v>0.73370000000000002</v>
      </c>
      <c r="O107" s="84">
        <v>0.51280000000000003</v>
      </c>
      <c r="P107" s="84">
        <v>0.29770000000000002</v>
      </c>
      <c r="Q107" s="84">
        <v>0.25540000000000002</v>
      </c>
      <c r="R107" s="84">
        <v>8.2799999999999999E-2</v>
      </c>
      <c r="S107" s="84">
        <v>0.27139999999999997</v>
      </c>
      <c r="T107" s="84">
        <v>0.25540000000000002</v>
      </c>
      <c r="U107" s="84">
        <v>0.2014</v>
      </c>
      <c r="V107" s="84">
        <v>0.23730000000000001</v>
      </c>
      <c r="W107" s="84">
        <v>0.34649999999999997</v>
      </c>
      <c r="X107" s="84">
        <v>0.35659999999999997</v>
      </c>
      <c r="Y107" s="84">
        <v>0.28849999999999998</v>
      </c>
      <c r="Z107" s="84">
        <v>0.30830000000000002</v>
      </c>
      <c r="AA107" s="84">
        <v>0.31359999999999999</v>
      </c>
      <c r="AD107" s="92" t="s">
        <v>115</v>
      </c>
      <c r="AE107" s="84">
        <v>0.56820000000000004</v>
      </c>
      <c r="AG107" s="92" t="s">
        <v>115</v>
      </c>
      <c r="AH107" s="84">
        <v>0.73960000000000004</v>
      </c>
      <c r="AJ107" s="92" t="s">
        <v>115</v>
      </c>
      <c r="AK107" s="84">
        <v>0.16370000000000001</v>
      </c>
      <c r="AM107" s="92" t="s">
        <v>115</v>
      </c>
      <c r="AN107" s="84">
        <v>0.10390000000000001</v>
      </c>
    </row>
    <row r="108" spans="1:40">
      <c r="A108" s="142"/>
      <c r="B108" s="142"/>
      <c r="C108" s="5">
        <v>4.4166666666666696</v>
      </c>
      <c r="D108" s="84">
        <v>0.77780000000000005</v>
      </c>
      <c r="E108" s="84">
        <v>0.5444</v>
      </c>
      <c r="F108" s="84">
        <v>0.69540000000000002</v>
      </c>
      <c r="G108" s="84">
        <v>0.43540000000000001</v>
      </c>
      <c r="H108" s="84">
        <v>0.70950000000000002</v>
      </c>
      <c r="I108" s="84">
        <v>0.63249999999999995</v>
      </c>
      <c r="J108" s="84">
        <v>0.77569999999999995</v>
      </c>
      <c r="K108" s="84">
        <v>0.56520000000000004</v>
      </c>
      <c r="L108" s="84">
        <v>0.75780000000000003</v>
      </c>
      <c r="M108" s="84">
        <v>0.68240000000000001</v>
      </c>
      <c r="N108" s="84">
        <v>0.7218</v>
      </c>
      <c r="O108" s="84">
        <v>0.7006</v>
      </c>
      <c r="P108" s="84">
        <v>0.4451</v>
      </c>
      <c r="Q108" s="84">
        <v>0.36059999999999998</v>
      </c>
      <c r="R108" s="84">
        <v>0.1221</v>
      </c>
      <c r="S108" s="84">
        <v>0.3805</v>
      </c>
      <c r="T108" s="84">
        <v>0.36059999999999998</v>
      </c>
      <c r="U108" s="84">
        <v>0.29289999999999999</v>
      </c>
      <c r="V108" s="84">
        <v>0.26729999999999998</v>
      </c>
      <c r="W108" s="84">
        <v>0.4859</v>
      </c>
      <c r="X108" s="84">
        <v>0.36330000000000001</v>
      </c>
      <c r="Y108" s="84">
        <v>0.42</v>
      </c>
      <c r="Z108" s="84">
        <v>0.3029</v>
      </c>
      <c r="AA108" s="84">
        <v>0.3523</v>
      </c>
      <c r="AD108" s="92" t="s">
        <v>116</v>
      </c>
      <c r="AE108" s="84">
        <v>0.62450000000000006</v>
      </c>
      <c r="AG108" s="92" t="s">
        <v>116</v>
      </c>
      <c r="AH108" s="84">
        <v>0.72719999999999996</v>
      </c>
      <c r="AJ108" s="92" t="s">
        <v>116</v>
      </c>
      <c r="AK108" s="84">
        <v>0.1133</v>
      </c>
      <c r="AM108" s="92" t="s">
        <v>116</v>
      </c>
      <c r="AN108" s="84">
        <v>0.13700000000000001</v>
      </c>
    </row>
    <row r="109" spans="1:40">
      <c r="A109" s="142"/>
      <c r="B109" s="142"/>
      <c r="C109" s="5">
        <v>4.4583333333333304</v>
      </c>
      <c r="D109" s="84">
        <v>0.72799999999999998</v>
      </c>
      <c r="E109" s="84">
        <v>0.51900000000000002</v>
      </c>
      <c r="F109" s="84">
        <v>0.69089999999999996</v>
      </c>
      <c r="G109" s="84">
        <v>0.46429999999999999</v>
      </c>
      <c r="H109" s="84">
        <v>0.63019999999999998</v>
      </c>
      <c r="I109" s="84">
        <v>0.60650000000000004</v>
      </c>
      <c r="J109" s="84">
        <v>0.8004</v>
      </c>
      <c r="K109" s="84">
        <v>0.63470000000000004</v>
      </c>
      <c r="L109" s="84">
        <v>0.87709999999999999</v>
      </c>
      <c r="M109" s="84">
        <v>0.7571</v>
      </c>
      <c r="N109" s="84">
        <v>0.83279999999999998</v>
      </c>
      <c r="O109" s="84">
        <v>0.78039999999999998</v>
      </c>
      <c r="P109" s="84">
        <v>0.42470000000000002</v>
      </c>
      <c r="Q109" s="84">
        <v>0.33429999999999999</v>
      </c>
      <c r="R109" s="84">
        <v>0.11700000000000001</v>
      </c>
      <c r="S109" s="84">
        <v>0.36070000000000002</v>
      </c>
      <c r="T109" s="84">
        <v>0.33429999999999999</v>
      </c>
      <c r="U109" s="84">
        <v>0.27800000000000002</v>
      </c>
      <c r="V109" s="84">
        <v>0.255</v>
      </c>
      <c r="W109" s="84">
        <v>0.40260000000000001</v>
      </c>
      <c r="X109" s="84">
        <v>0.46660000000000001</v>
      </c>
      <c r="Y109" s="84">
        <v>0.46089999999999998</v>
      </c>
      <c r="Z109" s="84">
        <v>0.29559999999999997</v>
      </c>
      <c r="AA109" s="84">
        <v>0.34210000000000002</v>
      </c>
      <c r="AD109" s="92" t="s">
        <v>117</v>
      </c>
      <c r="AE109" s="84">
        <v>0.38740000000000002</v>
      </c>
      <c r="AG109" s="92" t="s">
        <v>117</v>
      </c>
      <c r="AH109" s="84">
        <v>0.57950000000000002</v>
      </c>
      <c r="AJ109" s="92" t="s">
        <v>117</v>
      </c>
      <c r="AK109" s="84">
        <v>0.1464</v>
      </c>
      <c r="AM109" s="92" t="s">
        <v>117</v>
      </c>
      <c r="AN109" s="84">
        <v>0.19420000000000001</v>
      </c>
    </row>
    <row r="110" spans="1:40">
      <c r="A110" s="142"/>
      <c r="B110" s="142"/>
      <c r="C110" s="5">
        <v>4.5</v>
      </c>
      <c r="D110" s="84">
        <v>0.69620000000000004</v>
      </c>
      <c r="E110" s="84">
        <v>0.49769999999999998</v>
      </c>
      <c r="F110" s="84">
        <v>0.69330000000000003</v>
      </c>
      <c r="G110" s="84">
        <v>0.44729999999999998</v>
      </c>
      <c r="H110" s="84">
        <v>0.55059999999999998</v>
      </c>
      <c r="I110" s="84">
        <v>0.57699999999999996</v>
      </c>
      <c r="J110" s="84">
        <v>0.78820000000000001</v>
      </c>
      <c r="K110" s="84">
        <v>0.73799999999999999</v>
      </c>
      <c r="L110" s="84">
        <v>0.91559999999999997</v>
      </c>
      <c r="M110" s="84">
        <v>0.79890000000000005</v>
      </c>
      <c r="N110" s="84">
        <v>0.74939999999999996</v>
      </c>
      <c r="O110" s="84">
        <v>0.79800000000000004</v>
      </c>
      <c r="P110" s="84">
        <v>0.43469999999999998</v>
      </c>
      <c r="Q110" s="84">
        <v>0.31929999999999997</v>
      </c>
      <c r="R110" s="84">
        <v>0.1033</v>
      </c>
      <c r="S110" s="84">
        <v>0.35160000000000002</v>
      </c>
      <c r="T110" s="84">
        <v>0.31929999999999997</v>
      </c>
      <c r="U110" s="84">
        <v>0.2717</v>
      </c>
      <c r="V110" s="84">
        <v>0.23449999999999999</v>
      </c>
      <c r="W110" s="84">
        <v>0.36909999999999998</v>
      </c>
      <c r="X110" s="84">
        <v>0.52429999999999999</v>
      </c>
      <c r="Y110" s="84">
        <v>0.49969999999999998</v>
      </c>
      <c r="Z110" s="84">
        <v>0.2445</v>
      </c>
      <c r="AA110" s="84">
        <v>0.31480000000000002</v>
      </c>
      <c r="AD110" s="92" t="s">
        <v>118</v>
      </c>
      <c r="AE110" s="84">
        <v>0</v>
      </c>
      <c r="AG110" s="92" t="s">
        <v>118</v>
      </c>
      <c r="AH110" s="84">
        <v>9.2899999999999996E-2</v>
      </c>
      <c r="AJ110" s="92" t="s">
        <v>118</v>
      </c>
      <c r="AK110" s="84">
        <v>0.185</v>
      </c>
      <c r="AM110" s="92" t="s">
        <v>118</v>
      </c>
      <c r="AN110" s="84">
        <v>0.24030000000000001</v>
      </c>
    </row>
    <row r="111" spans="1:40">
      <c r="A111" s="142"/>
      <c r="B111" s="142"/>
      <c r="C111" s="5">
        <v>4.5416666666666696</v>
      </c>
      <c r="D111" s="84">
        <v>0.65500000000000003</v>
      </c>
      <c r="E111" s="84">
        <v>0.46779999999999999</v>
      </c>
      <c r="F111" s="84">
        <v>0.65759999999999996</v>
      </c>
      <c r="G111" s="84">
        <v>0.41039999999999999</v>
      </c>
      <c r="H111" s="84">
        <v>0.50670000000000004</v>
      </c>
      <c r="I111" s="84">
        <v>0.53949999999999998</v>
      </c>
      <c r="J111" s="84">
        <v>0.74970000000000003</v>
      </c>
      <c r="K111" s="84">
        <v>0.74009999999999998</v>
      </c>
      <c r="L111" s="84">
        <v>0.88590000000000002</v>
      </c>
      <c r="M111" s="84">
        <v>0.80879999999999996</v>
      </c>
      <c r="N111" s="84">
        <v>0.73429999999999995</v>
      </c>
      <c r="O111" s="84">
        <v>0.78380000000000005</v>
      </c>
      <c r="P111" s="84">
        <v>0.47139999999999999</v>
      </c>
      <c r="Q111" s="84">
        <v>0.35549999999999998</v>
      </c>
      <c r="R111" s="84">
        <v>0.1148</v>
      </c>
      <c r="S111" s="84">
        <v>0.37709999999999999</v>
      </c>
      <c r="T111" s="84">
        <v>0.35549999999999998</v>
      </c>
      <c r="U111" s="84">
        <v>0.29609999999999997</v>
      </c>
      <c r="V111" s="84">
        <v>0.28000000000000003</v>
      </c>
      <c r="W111" s="84">
        <v>0.38769999999999999</v>
      </c>
      <c r="X111" s="84">
        <v>0.64180000000000004</v>
      </c>
      <c r="Y111" s="84">
        <v>0.59850000000000003</v>
      </c>
      <c r="Z111" s="84">
        <v>0.24690000000000001</v>
      </c>
      <c r="AA111" s="84">
        <v>0.34320000000000001</v>
      </c>
      <c r="AD111" s="92" t="s">
        <v>119</v>
      </c>
      <c r="AE111" s="84">
        <v>0</v>
      </c>
      <c r="AG111" s="92" t="s">
        <v>119</v>
      </c>
      <c r="AH111" s="84">
        <v>0</v>
      </c>
      <c r="AJ111" s="92" t="s">
        <v>119</v>
      </c>
      <c r="AK111" s="84">
        <v>0.2306</v>
      </c>
      <c r="AM111" s="92" t="s">
        <v>119</v>
      </c>
      <c r="AN111" s="84">
        <v>0.3342</v>
      </c>
    </row>
    <row r="112" spans="1:40">
      <c r="A112" s="142"/>
      <c r="B112" s="142"/>
      <c r="C112" s="5">
        <v>4.5833333333333304</v>
      </c>
      <c r="D112" s="84">
        <v>0.62470000000000003</v>
      </c>
      <c r="E112" s="84">
        <v>0.45290000000000002</v>
      </c>
      <c r="F112" s="84">
        <v>0.64939999999999998</v>
      </c>
      <c r="G112" s="84">
        <v>0.38469999999999999</v>
      </c>
      <c r="H112" s="84">
        <v>0.49249999999999999</v>
      </c>
      <c r="I112" s="84">
        <v>0.52090000000000003</v>
      </c>
      <c r="J112" s="84">
        <v>0.68069999999999997</v>
      </c>
      <c r="K112" s="84">
        <v>0.70430000000000004</v>
      </c>
      <c r="L112" s="84">
        <v>0.91049999999999998</v>
      </c>
      <c r="M112" s="84">
        <v>0.78190000000000004</v>
      </c>
      <c r="N112" s="84">
        <v>0.81369999999999998</v>
      </c>
      <c r="O112" s="84">
        <v>0.7782</v>
      </c>
      <c r="P112" s="84">
        <v>0.47120000000000001</v>
      </c>
      <c r="Q112" s="84">
        <v>0.3957</v>
      </c>
      <c r="R112" s="84">
        <v>0.13689999999999999</v>
      </c>
      <c r="S112" s="84">
        <v>0.37230000000000002</v>
      </c>
      <c r="T112" s="84">
        <v>0.3957</v>
      </c>
      <c r="U112" s="84">
        <v>0.30869999999999997</v>
      </c>
      <c r="V112" s="84">
        <v>0.3</v>
      </c>
      <c r="W112" s="84">
        <v>0.41399999999999998</v>
      </c>
      <c r="X112" s="84">
        <v>0.59719999999999995</v>
      </c>
      <c r="Y112" s="84">
        <v>0.53639999999999999</v>
      </c>
      <c r="Z112" s="84">
        <v>0.32400000000000001</v>
      </c>
      <c r="AA112" s="84">
        <v>0.38229999999999997</v>
      </c>
      <c r="AD112" s="92" t="s">
        <v>120</v>
      </c>
      <c r="AE112" s="84">
        <v>0</v>
      </c>
      <c r="AG112" s="92" t="s">
        <v>120</v>
      </c>
      <c r="AH112" s="84">
        <v>0</v>
      </c>
      <c r="AJ112" s="92" t="s">
        <v>120</v>
      </c>
      <c r="AK112" s="84">
        <v>0.31929999999999997</v>
      </c>
      <c r="AM112" s="92" t="s">
        <v>120</v>
      </c>
      <c r="AN112" s="84">
        <v>0.38779999999999998</v>
      </c>
    </row>
    <row r="113" spans="1:40">
      <c r="A113" s="142"/>
      <c r="B113" s="142"/>
      <c r="C113" s="5">
        <v>4.625</v>
      </c>
      <c r="D113" s="84">
        <v>0.60129999999999995</v>
      </c>
      <c r="E113" s="84">
        <v>0.44490000000000002</v>
      </c>
      <c r="F113" s="84">
        <v>0.61339999999999995</v>
      </c>
      <c r="G113" s="84">
        <v>0.31809999999999999</v>
      </c>
      <c r="H113" s="84">
        <v>0.39219999999999999</v>
      </c>
      <c r="I113" s="84">
        <v>0.47399999999999998</v>
      </c>
      <c r="J113" s="84">
        <v>0.71279999999999999</v>
      </c>
      <c r="K113" s="84">
        <v>0.65329999999999999</v>
      </c>
      <c r="L113" s="84">
        <v>0.87990000000000002</v>
      </c>
      <c r="M113" s="84">
        <v>0.78249999999999997</v>
      </c>
      <c r="N113" s="84">
        <v>0.71399999999999997</v>
      </c>
      <c r="O113" s="84">
        <v>0.74850000000000005</v>
      </c>
      <c r="P113" s="84">
        <v>0.43009999999999998</v>
      </c>
      <c r="Q113" s="84">
        <v>0.33889999999999998</v>
      </c>
      <c r="R113" s="84">
        <v>0.13650000000000001</v>
      </c>
      <c r="S113" s="84">
        <v>0.35260000000000002</v>
      </c>
      <c r="T113" s="84">
        <v>0.33889999999999998</v>
      </c>
      <c r="U113" s="84">
        <v>0.2863</v>
      </c>
      <c r="V113" s="84">
        <v>0.39479999999999998</v>
      </c>
      <c r="W113" s="84">
        <v>0.42320000000000002</v>
      </c>
      <c r="X113" s="84">
        <v>0.65700000000000003</v>
      </c>
      <c r="Y113" s="84">
        <v>0.58940000000000003</v>
      </c>
      <c r="Z113" s="84">
        <v>0.36899999999999999</v>
      </c>
      <c r="AA113" s="84">
        <v>0.4269</v>
      </c>
      <c r="AD113" s="92" t="s">
        <v>121</v>
      </c>
      <c r="AE113" s="84">
        <v>0</v>
      </c>
      <c r="AG113" s="92" t="s">
        <v>121</v>
      </c>
      <c r="AH113" s="84">
        <v>0</v>
      </c>
      <c r="AJ113" s="92" t="s">
        <v>121</v>
      </c>
      <c r="AK113" s="84">
        <v>0.39889999999999998</v>
      </c>
      <c r="AM113" s="92" t="s">
        <v>121</v>
      </c>
      <c r="AN113" s="84">
        <v>0.43169999999999997</v>
      </c>
    </row>
    <row r="114" spans="1:40">
      <c r="A114" s="142"/>
      <c r="B114" s="142"/>
      <c r="C114" s="5">
        <v>4.6666666666666696</v>
      </c>
      <c r="D114" s="84">
        <v>0.5877</v>
      </c>
      <c r="E114" s="84">
        <v>0.4536</v>
      </c>
      <c r="F114" s="84">
        <v>0.57179999999999997</v>
      </c>
      <c r="G114" s="84">
        <v>0.29720000000000002</v>
      </c>
      <c r="H114" s="84">
        <v>0.46139999999999998</v>
      </c>
      <c r="I114" s="84">
        <v>0.4743</v>
      </c>
      <c r="J114" s="84">
        <v>0.71530000000000005</v>
      </c>
      <c r="K114" s="84">
        <v>0.63729999999999998</v>
      </c>
      <c r="L114" s="84">
        <v>0.84750000000000003</v>
      </c>
      <c r="M114" s="84">
        <v>0.78</v>
      </c>
      <c r="N114" s="84">
        <v>0.74660000000000004</v>
      </c>
      <c r="O114" s="84">
        <v>0.74529999999999996</v>
      </c>
      <c r="P114" s="84">
        <v>0.4299</v>
      </c>
      <c r="Q114" s="84">
        <v>0.30759999999999998</v>
      </c>
      <c r="R114" s="84">
        <v>0.13439999999999999</v>
      </c>
      <c r="S114" s="84">
        <v>0.31280000000000002</v>
      </c>
      <c r="T114" s="84">
        <v>0.30759999999999998</v>
      </c>
      <c r="U114" s="84">
        <v>0.2737</v>
      </c>
      <c r="V114" s="84">
        <v>0.4042</v>
      </c>
      <c r="W114" s="84">
        <v>0.44979999999999998</v>
      </c>
      <c r="X114" s="84">
        <v>0.72089999999999999</v>
      </c>
      <c r="Y114" s="84">
        <v>0.68389999999999995</v>
      </c>
      <c r="Z114" s="84">
        <v>0.38919999999999999</v>
      </c>
      <c r="AA114" s="84">
        <v>0.4556</v>
      </c>
      <c r="AD114" s="92" t="s">
        <v>122</v>
      </c>
      <c r="AE114" s="84">
        <v>0</v>
      </c>
      <c r="AG114" s="92" t="s">
        <v>122</v>
      </c>
      <c r="AH114" s="84">
        <v>0</v>
      </c>
      <c r="AJ114" s="92" t="s">
        <v>122</v>
      </c>
      <c r="AK114" s="84">
        <v>0.3029</v>
      </c>
      <c r="AM114" s="92" t="s">
        <v>122</v>
      </c>
      <c r="AN114" s="84">
        <v>0.3</v>
      </c>
    </row>
    <row r="115" spans="1:40">
      <c r="A115" s="142"/>
      <c r="B115" s="142"/>
      <c r="C115" s="5">
        <v>4.7083333333333304</v>
      </c>
      <c r="D115" s="84">
        <v>0.57399999999999995</v>
      </c>
      <c r="E115" s="84">
        <v>0.44979999999999998</v>
      </c>
      <c r="F115" s="84">
        <v>0.53539999999999999</v>
      </c>
      <c r="G115" s="84">
        <v>0.29720000000000002</v>
      </c>
      <c r="H115" s="84">
        <v>0.48430000000000001</v>
      </c>
      <c r="I115" s="84">
        <v>0.46810000000000002</v>
      </c>
      <c r="J115" s="84">
        <v>0.63939999999999997</v>
      </c>
      <c r="K115" s="84">
        <v>0.57089999999999996</v>
      </c>
      <c r="L115" s="84">
        <v>0.67179999999999995</v>
      </c>
      <c r="M115" s="84">
        <v>0.5907</v>
      </c>
      <c r="N115" s="84">
        <v>0.70579999999999998</v>
      </c>
      <c r="O115" s="84">
        <v>0.63570000000000004</v>
      </c>
      <c r="P115" s="84">
        <v>0.37769999999999998</v>
      </c>
      <c r="Q115" s="84">
        <v>0.26779999999999998</v>
      </c>
      <c r="R115" s="84">
        <v>0.1149</v>
      </c>
      <c r="S115" s="84">
        <v>0.2666</v>
      </c>
      <c r="T115" s="84">
        <v>0.26779999999999998</v>
      </c>
      <c r="U115" s="84">
        <v>0.23730000000000001</v>
      </c>
      <c r="V115" s="84">
        <v>0.3674</v>
      </c>
      <c r="W115" s="84">
        <v>0.3921</v>
      </c>
      <c r="X115" s="84">
        <v>0.6623</v>
      </c>
      <c r="Y115" s="84">
        <v>0.65439999999999998</v>
      </c>
      <c r="Z115" s="84">
        <v>0.32629999999999998</v>
      </c>
      <c r="AA115" s="84">
        <v>0.39879999999999999</v>
      </c>
      <c r="AD115" s="92" t="s">
        <v>123</v>
      </c>
      <c r="AE115" s="84">
        <v>0</v>
      </c>
      <c r="AG115" s="92" t="s">
        <v>123</v>
      </c>
      <c r="AH115" s="84">
        <v>0</v>
      </c>
      <c r="AJ115" s="92" t="s">
        <v>123</v>
      </c>
      <c r="AK115" s="84">
        <v>0.25640000000000002</v>
      </c>
      <c r="AM115" s="92" t="s">
        <v>123</v>
      </c>
      <c r="AN115" s="84">
        <v>0.17849999999999999</v>
      </c>
    </row>
    <row r="116" spans="1:40">
      <c r="A116" s="142"/>
      <c r="B116" s="142"/>
      <c r="C116" s="5">
        <v>4.75</v>
      </c>
      <c r="D116" s="84">
        <v>0.51800000000000002</v>
      </c>
      <c r="E116" s="84">
        <v>0.27850000000000003</v>
      </c>
      <c r="F116" s="84">
        <v>0.45400000000000001</v>
      </c>
      <c r="G116" s="84">
        <v>0.25979999999999998</v>
      </c>
      <c r="H116" s="84">
        <v>0.51090000000000002</v>
      </c>
      <c r="I116" s="84">
        <v>0.4042</v>
      </c>
      <c r="J116" s="84">
        <v>0.44040000000000001</v>
      </c>
      <c r="K116" s="84">
        <v>0.38159999999999999</v>
      </c>
      <c r="L116" s="84">
        <v>0.37319999999999998</v>
      </c>
      <c r="M116" s="84">
        <v>0.3664</v>
      </c>
      <c r="N116" s="84">
        <v>0.49719999999999998</v>
      </c>
      <c r="O116" s="84">
        <v>0.4118</v>
      </c>
      <c r="P116" s="84">
        <v>0.34360000000000002</v>
      </c>
      <c r="Q116" s="84">
        <v>0.19900000000000001</v>
      </c>
      <c r="R116" s="84">
        <v>9.8000000000000004E-2</v>
      </c>
      <c r="S116" s="84">
        <v>0.2175</v>
      </c>
      <c r="T116" s="84">
        <v>0.19900000000000001</v>
      </c>
      <c r="U116" s="84">
        <v>0.20300000000000001</v>
      </c>
      <c r="V116" s="84">
        <v>0.39200000000000002</v>
      </c>
      <c r="W116" s="84">
        <v>0.34920000000000001</v>
      </c>
      <c r="X116" s="84">
        <v>0.60209999999999997</v>
      </c>
      <c r="Y116" s="84">
        <v>0.72550000000000003</v>
      </c>
      <c r="Z116" s="84">
        <v>0.37240000000000001</v>
      </c>
      <c r="AA116" s="84">
        <v>0.4113</v>
      </c>
      <c r="AD116" s="92" t="s">
        <v>124</v>
      </c>
      <c r="AE116" s="84">
        <v>0</v>
      </c>
      <c r="AG116" s="92" t="s">
        <v>124</v>
      </c>
      <c r="AH116" s="84">
        <v>0</v>
      </c>
      <c r="AJ116" s="92" t="s">
        <v>124</v>
      </c>
      <c r="AK116" s="84">
        <v>8.6199999999999999E-2</v>
      </c>
      <c r="AM116" s="92" t="s">
        <v>124</v>
      </c>
      <c r="AN116" s="84">
        <v>0.1159</v>
      </c>
    </row>
    <row r="117" spans="1:40">
      <c r="A117" s="142"/>
      <c r="B117" s="142"/>
      <c r="C117" s="5">
        <v>4.7916666666666696</v>
      </c>
      <c r="D117" s="84">
        <v>0</v>
      </c>
      <c r="E117" s="84">
        <v>4.6100000000000002E-2</v>
      </c>
      <c r="F117" s="84">
        <v>0</v>
      </c>
      <c r="G117" s="84">
        <v>0</v>
      </c>
      <c r="H117" s="84">
        <v>7.6399999999999996E-2</v>
      </c>
      <c r="I117" s="84">
        <v>2.4500000000000001E-2</v>
      </c>
      <c r="J117" s="84">
        <v>0.1268</v>
      </c>
      <c r="K117" s="84">
        <v>7.22E-2</v>
      </c>
      <c r="L117" s="84">
        <v>6.6799999999999998E-2</v>
      </c>
      <c r="M117" s="84">
        <v>9.2499999999999999E-2</v>
      </c>
      <c r="N117" s="84">
        <v>0.14549999999999999</v>
      </c>
      <c r="O117" s="84">
        <v>0.1008</v>
      </c>
      <c r="P117" s="84">
        <v>0.38450000000000001</v>
      </c>
      <c r="Q117" s="84">
        <v>0.20100000000000001</v>
      </c>
      <c r="R117" s="84">
        <v>9.5299999999999996E-2</v>
      </c>
      <c r="S117" s="84">
        <v>0.27210000000000001</v>
      </c>
      <c r="T117" s="84">
        <v>0.20100000000000001</v>
      </c>
      <c r="U117" s="84">
        <v>0.22459999999999999</v>
      </c>
      <c r="V117" s="84">
        <v>0.4627</v>
      </c>
      <c r="W117" s="84">
        <v>0.40100000000000002</v>
      </c>
      <c r="X117" s="84">
        <v>0.66069999999999995</v>
      </c>
      <c r="Y117" s="84">
        <v>0.76659999999999995</v>
      </c>
      <c r="Z117" s="84">
        <v>0.46160000000000001</v>
      </c>
      <c r="AA117" s="84">
        <v>0.48430000000000001</v>
      </c>
    </row>
    <row r="118" spans="1:40">
      <c r="A118" s="142"/>
      <c r="B118" s="142"/>
      <c r="C118" s="5">
        <v>4.8333333333333304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2.5000000000000001E-3</v>
      </c>
      <c r="K118" s="84">
        <v>3.3E-3</v>
      </c>
      <c r="L118" s="84">
        <v>0</v>
      </c>
      <c r="M118" s="84">
        <v>5.0000000000000001E-4</v>
      </c>
      <c r="N118" s="84">
        <v>2.3E-3</v>
      </c>
      <c r="O118" s="84">
        <v>1.6999999999999999E-3</v>
      </c>
      <c r="P118" s="84">
        <v>0.43719999999999998</v>
      </c>
      <c r="Q118" s="84">
        <v>0.36370000000000002</v>
      </c>
      <c r="R118" s="84">
        <v>0.1326</v>
      </c>
      <c r="S118" s="84">
        <v>0.41539999999999999</v>
      </c>
      <c r="T118" s="84">
        <v>0.36370000000000002</v>
      </c>
      <c r="U118" s="84">
        <v>0.30220000000000002</v>
      </c>
      <c r="V118" s="84">
        <v>0.60109999999999997</v>
      </c>
      <c r="W118" s="84">
        <v>0.53769999999999996</v>
      </c>
      <c r="X118" s="84">
        <v>0.503</v>
      </c>
      <c r="Y118" s="84">
        <v>0.63029999999999997</v>
      </c>
      <c r="Z118" s="84">
        <v>0.54469999999999996</v>
      </c>
      <c r="AA118" s="84">
        <v>0.54849999999999999</v>
      </c>
    </row>
    <row r="119" spans="1:40">
      <c r="A119" s="142"/>
      <c r="B119" s="142"/>
      <c r="C119" s="5">
        <v>4.875</v>
      </c>
      <c r="D119" s="84">
        <v>0</v>
      </c>
      <c r="E119" s="84">
        <v>0</v>
      </c>
      <c r="F119" s="84">
        <v>0</v>
      </c>
      <c r="G119" s="84">
        <v>0</v>
      </c>
      <c r="H119" s="84">
        <v>0</v>
      </c>
      <c r="I119" s="84">
        <v>0</v>
      </c>
      <c r="J119" s="84">
        <v>0</v>
      </c>
      <c r="K119" s="84">
        <v>0</v>
      </c>
      <c r="L119" s="84">
        <v>0</v>
      </c>
      <c r="M119" s="84">
        <v>0</v>
      </c>
      <c r="N119" s="84">
        <v>0</v>
      </c>
      <c r="O119" s="84">
        <v>0</v>
      </c>
      <c r="P119" s="84">
        <v>0.50680000000000003</v>
      </c>
      <c r="Q119" s="84">
        <v>0.62570000000000003</v>
      </c>
      <c r="R119" s="84">
        <v>0.18060000000000001</v>
      </c>
      <c r="S119" s="84">
        <v>0.60699999999999998</v>
      </c>
      <c r="T119" s="84">
        <v>0.62570000000000003</v>
      </c>
      <c r="U119" s="84">
        <v>0.41020000000000001</v>
      </c>
      <c r="V119" s="84">
        <v>0.72899999999999998</v>
      </c>
      <c r="W119" s="84">
        <v>0.68</v>
      </c>
      <c r="X119" s="84">
        <v>0.39460000000000001</v>
      </c>
      <c r="Y119" s="84">
        <v>0.5171</v>
      </c>
      <c r="Z119" s="84">
        <v>0.61009999999999998</v>
      </c>
      <c r="AA119" s="84">
        <v>0.61060000000000003</v>
      </c>
      <c r="AD119" s="144" t="s">
        <v>11</v>
      </c>
      <c r="AE119" s="144"/>
      <c r="AF119" s="144"/>
      <c r="AG119" s="144"/>
      <c r="AH119" s="144"/>
      <c r="AI119" s="144"/>
      <c r="AJ119" s="144"/>
      <c r="AK119" s="144"/>
      <c r="AL119" s="144"/>
      <c r="AM119" s="144"/>
      <c r="AN119" s="144"/>
    </row>
    <row r="120" spans="1:40">
      <c r="A120" s="142"/>
      <c r="B120" s="142"/>
      <c r="C120" s="5">
        <v>4.9166666666666696</v>
      </c>
      <c r="D120" s="84">
        <v>0</v>
      </c>
      <c r="E120" s="84">
        <v>0</v>
      </c>
      <c r="F120" s="84">
        <v>0</v>
      </c>
      <c r="G120" s="84">
        <v>0</v>
      </c>
      <c r="H120" s="84">
        <v>0</v>
      </c>
      <c r="I120" s="84">
        <v>0</v>
      </c>
      <c r="J120" s="84">
        <v>0</v>
      </c>
      <c r="K120" s="84">
        <v>0</v>
      </c>
      <c r="L120" s="84">
        <v>0</v>
      </c>
      <c r="M120" s="84">
        <v>0</v>
      </c>
      <c r="N120" s="84">
        <v>0</v>
      </c>
      <c r="O120" s="84">
        <v>0</v>
      </c>
      <c r="P120" s="84">
        <v>0.50039999999999996</v>
      </c>
      <c r="Q120" s="84">
        <v>0.56040000000000001</v>
      </c>
      <c r="R120" s="84">
        <v>0.1739</v>
      </c>
      <c r="S120" s="84">
        <v>0.57909999999999995</v>
      </c>
      <c r="T120" s="84">
        <v>0.56040000000000001</v>
      </c>
      <c r="U120" s="84">
        <v>0.39240000000000003</v>
      </c>
      <c r="V120" s="84">
        <v>0.80810000000000004</v>
      </c>
      <c r="W120" s="84">
        <v>0.77200000000000002</v>
      </c>
      <c r="X120" s="84">
        <v>0.35249999999999998</v>
      </c>
      <c r="Y120" s="84">
        <v>0.5302</v>
      </c>
      <c r="Z120" s="84">
        <v>0.69210000000000005</v>
      </c>
      <c r="AA120" s="84">
        <v>0.67720000000000002</v>
      </c>
      <c r="AE120" s="84" t="s">
        <v>99</v>
      </c>
      <c r="AH120" s="84" t="s">
        <v>100</v>
      </c>
      <c r="AK120" s="84" t="s">
        <v>98</v>
      </c>
      <c r="AN120" s="84" t="s">
        <v>153</v>
      </c>
    </row>
    <row r="121" spans="1:40">
      <c r="A121" s="142"/>
      <c r="B121" s="142"/>
      <c r="C121" s="5">
        <v>4.9583333333333304</v>
      </c>
      <c r="D121" s="84">
        <v>0</v>
      </c>
      <c r="E121" s="84">
        <v>0</v>
      </c>
      <c r="F121" s="84">
        <v>0</v>
      </c>
      <c r="G121" s="84">
        <v>0</v>
      </c>
      <c r="H121" s="84">
        <v>0</v>
      </c>
      <c r="I121" s="84">
        <v>0</v>
      </c>
      <c r="J121" s="84">
        <v>0</v>
      </c>
      <c r="K121" s="84">
        <v>0</v>
      </c>
      <c r="L121" s="84">
        <v>0</v>
      </c>
      <c r="M121" s="84">
        <v>0</v>
      </c>
      <c r="N121" s="84">
        <v>0</v>
      </c>
      <c r="O121" s="84">
        <v>0</v>
      </c>
      <c r="P121" s="84">
        <v>0.48830000000000001</v>
      </c>
      <c r="Q121" s="84">
        <v>0.57689999999999997</v>
      </c>
      <c r="R121" s="84">
        <v>0.16839999999999999</v>
      </c>
      <c r="S121" s="84">
        <v>0.61699999999999999</v>
      </c>
      <c r="T121" s="84">
        <v>0.57689999999999997</v>
      </c>
      <c r="U121" s="84">
        <v>0.39629999999999999</v>
      </c>
      <c r="V121" s="84">
        <v>0.75270000000000004</v>
      </c>
      <c r="W121" s="84">
        <v>0.7147</v>
      </c>
      <c r="X121" s="84">
        <v>0.27729999999999999</v>
      </c>
      <c r="Y121" s="84">
        <v>0.49930000000000002</v>
      </c>
      <c r="Z121" s="84">
        <v>0.77849999999999997</v>
      </c>
      <c r="AA121" s="84">
        <v>0.69140000000000001</v>
      </c>
      <c r="AE121" s="84">
        <v>1</v>
      </c>
      <c r="AH121" s="84">
        <v>1</v>
      </c>
      <c r="AK121" s="84">
        <v>1</v>
      </c>
      <c r="AN121" s="84">
        <v>1</v>
      </c>
    </row>
    <row r="122" spans="1:40">
      <c r="A122" s="142"/>
      <c r="B122" s="142"/>
      <c r="C122" s="5">
        <v>5</v>
      </c>
      <c r="D122" s="84">
        <v>0</v>
      </c>
      <c r="E122" s="84">
        <v>0</v>
      </c>
      <c r="F122" s="84">
        <v>0</v>
      </c>
      <c r="G122" s="84">
        <v>0</v>
      </c>
      <c r="H122" s="84">
        <v>0</v>
      </c>
      <c r="I122" s="84">
        <v>0</v>
      </c>
      <c r="J122" s="84">
        <v>0</v>
      </c>
      <c r="K122" s="84">
        <v>0</v>
      </c>
      <c r="L122" s="84">
        <v>0</v>
      </c>
      <c r="M122" s="84">
        <v>0</v>
      </c>
      <c r="N122" s="84">
        <v>0</v>
      </c>
      <c r="O122" s="84">
        <v>0</v>
      </c>
      <c r="P122" s="84">
        <v>0.50149999999999995</v>
      </c>
      <c r="Q122" s="84">
        <v>0.64759999999999995</v>
      </c>
      <c r="R122" s="84">
        <v>0.16889999999999999</v>
      </c>
      <c r="S122" s="84">
        <v>0.63870000000000005</v>
      </c>
      <c r="T122" s="84">
        <v>0.64759999999999995</v>
      </c>
      <c r="U122" s="84">
        <v>0.41289999999999999</v>
      </c>
      <c r="V122" s="84">
        <v>0.7016</v>
      </c>
      <c r="W122" s="84">
        <v>0.68300000000000005</v>
      </c>
      <c r="X122" s="84">
        <v>0.2792</v>
      </c>
      <c r="Y122" s="84">
        <v>0.43430000000000002</v>
      </c>
      <c r="Z122" s="84">
        <v>0.84309999999999996</v>
      </c>
      <c r="AA122" s="84">
        <v>0.70830000000000004</v>
      </c>
      <c r="AD122" s="92" t="s">
        <v>101</v>
      </c>
      <c r="AE122" s="84">
        <v>0</v>
      </c>
      <c r="AG122" s="92" t="s">
        <v>101</v>
      </c>
      <c r="AH122" s="84">
        <v>0</v>
      </c>
      <c r="AJ122" s="92" t="s">
        <v>101</v>
      </c>
      <c r="AK122" s="84">
        <v>0.66310000000000002</v>
      </c>
      <c r="AM122" s="92" t="s">
        <v>101</v>
      </c>
      <c r="AN122" s="84">
        <v>0.33539999999999998</v>
      </c>
    </row>
    <row r="123" spans="1:40">
      <c r="A123" s="142" t="s">
        <v>77</v>
      </c>
      <c r="B123" s="142" t="s">
        <v>87</v>
      </c>
      <c r="C123" s="5">
        <v>5.0416666666666696</v>
      </c>
      <c r="D123" s="84">
        <v>0</v>
      </c>
      <c r="E123" s="84">
        <v>0</v>
      </c>
      <c r="F123" s="84">
        <v>0</v>
      </c>
      <c r="G123" s="84">
        <v>0</v>
      </c>
      <c r="H123" s="84">
        <v>0</v>
      </c>
      <c r="I123" s="84">
        <v>0</v>
      </c>
      <c r="J123" s="84">
        <v>0</v>
      </c>
      <c r="K123" s="84">
        <v>0</v>
      </c>
      <c r="L123" s="84">
        <v>0</v>
      </c>
      <c r="M123" s="84">
        <v>0</v>
      </c>
      <c r="N123" s="84">
        <v>0</v>
      </c>
      <c r="O123" s="84">
        <v>0</v>
      </c>
      <c r="P123" s="84">
        <v>0.40089999999999998</v>
      </c>
      <c r="Q123" s="84">
        <v>0.55330000000000001</v>
      </c>
      <c r="R123" s="84">
        <v>0.14480000000000001</v>
      </c>
      <c r="S123" s="84">
        <v>0.51200000000000001</v>
      </c>
      <c r="T123" s="84">
        <v>0.55330000000000001</v>
      </c>
      <c r="U123" s="84">
        <v>0.33850000000000002</v>
      </c>
      <c r="V123" s="84">
        <v>0.56230000000000002</v>
      </c>
      <c r="W123" s="84">
        <v>0.6079</v>
      </c>
      <c r="X123" s="84">
        <v>0.24679999999999999</v>
      </c>
      <c r="Y123" s="84">
        <v>0.4259</v>
      </c>
      <c r="Z123" s="84">
        <v>0.70440000000000003</v>
      </c>
      <c r="AA123" s="84">
        <v>0.60189999999999999</v>
      </c>
      <c r="AD123" s="92" t="s">
        <v>102</v>
      </c>
      <c r="AE123" s="84">
        <v>0</v>
      </c>
      <c r="AG123" s="92" t="s">
        <v>102</v>
      </c>
      <c r="AH123" s="84">
        <v>0</v>
      </c>
      <c r="AJ123" s="92" t="s">
        <v>102</v>
      </c>
      <c r="AK123" s="84">
        <v>0.62860000000000005</v>
      </c>
      <c r="AM123" s="92" t="s">
        <v>102</v>
      </c>
      <c r="AN123" s="84">
        <v>0.28749999999999998</v>
      </c>
    </row>
    <row r="124" spans="1:40">
      <c r="A124" s="142"/>
      <c r="B124" s="142"/>
      <c r="C124" s="5">
        <v>5.0833333333333304</v>
      </c>
      <c r="D124" s="84">
        <v>0</v>
      </c>
      <c r="E124" s="84">
        <v>0</v>
      </c>
      <c r="F124" s="84">
        <v>0</v>
      </c>
      <c r="G124" s="84">
        <v>0</v>
      </c>
      <c r="H124" s="84">
        <v>0</v>
      </c>
      <c r="I124" s="84">
        <v>0</v>
      </c>
      <c r="J124" s="84">
        <v>0</v>
      </c>
      <c r="K124" s="84">
        <v>0</v>
      </c>
      <c r="L124" s="84">
        <v>0</v>
      </c>
      <c r="M124" s="84">
        <v>0</v>
      </c>
      <c r="N124" s="84">
        <v>0</v>
      </c>
      <c r="O124" s="84">
        <v>0</v>
      </c>
      <c r="P124" s="84">
        <v>0.42159999999999997</v>
      </c>
      <c r="Q124" s="84">
        <v>0.62649999999999995</v>
      </c>
      <c r="R124" s="84">
        <v>0.1628</v>
      </c>
      <c r="S124" s="84">
        <v>0.62109999999999999</v>
      </c>
      <c r="T124" s="84">
        <v>0.62649999999999995</v>
      </c>
      <c r="U124" s="84">
        <v>0.38190000000000002</v>
      </c>
      <c r="V124" s="84">
        <v>0.56979999999999997</v>
      </c>
      <c r="W124" s="84">
        <v>0.62329999999999997</v>
      </c>
      <c r="X124" s="84">
        <v>0.17330000000000001</v>
      </c>
      <c r="Y124" s="84">
        <v>0.3276</v>
      </c>
      <c r="Z124" s="84">
        <v>0.65429999999999999</v>
      </c>
      <c r="AA124" s="84">
        <v>0.56820000000000004</v>
      </c>
      <c r="AD124" s="92" t="s">
        <v>103</v>
      </c>
      <c r="AE124" s="84">
        <v>0</v>
      </c>
      <c r="AG124" s="92" t="s">
        <v>103</v>
      </c>
      <c r="AH124" s="84">
        <v>0</v>
      </c>
      <c r="AJ124" s="92" t="s">
        <v>103</v>
      </c>
      <c r="AK124" s="84">
        <v>0.5897</v>
      </c>
      <c r="AM124" s="92" t="s">
        <v>103</v>
      </c>
      <c r="AN124" s="84">
        <v>0.26750000000000002</v>
      </c>
    </row>
    <row r="125" spans="1:40">
      <c r="A125" s="142"/>
      <c r="B125" s="142"/>
      <c r="C125" s="5">
        <v>5.125</v>
      </c>
      <c r="D125" s="84">
        <v>0</v>
      </c>
      <c r="E125" s="84">
        <v>0</v>
      </c>
      <c r="F125" s="84">
        <v>0</v>
      </c>
      <c r="G125" s="84">
        <v>0</v>
      </c>
      <c r="H125" s="84">
        <v>0</v>
      </c>
      <c r="I125" s="84">
        <v>0</v>
      </c>
      <c r="J125" s="84">
        <v>0</v>
      </c>
      <c r="K125" s="84">
        <v>0</v>
      </c>
      <c r="L125" s="84">
        <v>0</v>
      </c>
      <c r="M125" s="84">
        <v>0</v>
      </c>
      <c r="N125" s="84">
        <v>0</v>
      </c>
      <c r="O125" s="84">
        <v>0</v>
      </c>
      <c r="P125" s="84">
        <v>0.4632</v>
      </c>
      <c r="Q125" s="84">
        <v>0.64100000000000001</v>
      </c>
      <c r="R125" s="84">
        <v>0.17530000000000001</v>
      </c>
      <c r="S125" s="84">
        <v>0.66659999999999997</v>
      </c>
      <c r="T125" s="84">
        <v>0.64100000000000001</v>
      </c>
      <c r="U125" s="84">
        <v>0.40939999999999999</v>
      </c>
      <c r="V125" s="84">
        <v>0.50209999999999999</v>
      </c>
      <c r="W125" s="84">
        <v>0.5716</v>
      </c>
      <c r="X125" s="84">
        <v>0.13769999999999999</v>
      </c>
      <c r="Y125" s="84">
        <v>0.24199999999999999</v>
      </c>
      <c r="Z125" s="84">
        <v>0.55130000000000001</v>
      </c>
      <c r="AA125" s="84">
        <v>0.48930000000000001</v>
      </c>
      <c r="AD125" s="92" t="s">
        <v>104</v>
      </c>
      <c r="AE125" s="84">
        <v>0</v>
      </c>
      <c r="AG125" s="92" t="s">
        <v>104</v>
      </c>
      <c r="AH125" s="84">
        <v>0</v>
      </c>
      <c r="AJ125" s="92" t="s">
        <v>104</v>
      </c>
      <c r="AK125" s="84">
        <v>0.59640000000000004</v>
      </c>
      <c r="AM125" s="92" t="s">
        <v>104</v>
      </c>
      <c r="AN125" s="84">
        <v>0.31869999999999998</v>
      </c>
    </row>
    <row r="126" spans="1:40">
      <c r="A126" s="142"/>
      <c r="B126" s="142"/>
      <c r="C126" s="5">
        <v>5.1666666666666696</v>
      </c>
      <c r="D126" s="84">
        <v>0</v>
      </c>
      <c r="E126" s="84">
        <v>0</v>
      </c>
      <c r="F126" s="84">
        <v>0</v>
      </c>
      <c r="G126" s="84">
        <v>0</v>
      </c>
      <c r="H126" s="84">
        <v>0</v>
      </c>
      <c r="I126" s="84">
        <v>0</v>
      </c>
      <c r="J126" s="84">
        <v>0</v>
      </c>
      <c r="K126" s="84">
        <v>0</v>
      </c>
      <c r="L126" s="84">
        <v>0</v>
      </c>
      <c r="M126" s="84">
        <v>0</v>
      </c>
      <c r="N126" s="84">
        <v>0</v>
      </c>
      <c r="O126" s="84">
        <v>0</v>
      </c>
      <c r="P126" s="84">
        <v>0.4017</v>
      </c>
      <c r="Q126" s="84">
        <v>0.50039999999999996</v>
      </c>
      <c r="R126" s="84">
        <v>0.13089999999999999</v>
      </c>
      <c r="S126" s="84">
        <v>0.50990000000000002</v>
      </c>
      <c r="T126" s="84">
        <v>0.50039999999999996</v>
      </c>
      <c r="U126" s="84">
        <v>0.32650000000000001</v>
      </c>
      <c r="V126" s="84">
        <v>0.51370000000000005</v>
      </c>
      <c r="W126" s="84">
        <v>0.621</v>
      </c>
      <c r="X126" s="84">
        <v>0.13109999999999999</v>
      </c>
      <c r="Y126" s="84">
        <v>0.22020000000000001</v>
      </c>
      <c r="Z126" s="84">
        <v>0.52329999999999999</v>
      </c>
      <c r="AA126" s="84">
        <v>0.48599999999999999</v>
      </c>
      <c r="AD126" s="92" t="s">
        <v>105</v>
      </c>
      <c r="AE126" s="84">
        <v>0</v>
      </c>
      <c r="AG126" s="92" t="s">
        <v>105</v>
      </c>
      <c r="AH126" s="84">
        <v>0</v>
      </c>
      <c r="AJ126" s="92" t="s">
        <v>105</v>
      </c>
      <c r="AK126" s="84">
        <v>0.54020000000000001</v>
      </c>
      <c r="AM126" s="92" t="s">
        <v>105</v>
      </c>
      <c r="AN126" s="84">
        <v>0.3589</v>
      </c>
    </row>
    <row r="127" spans="1:40">
      <c r="A127" s="142"/>
      <c r="B127" s="142"/>
      <c r="C127" s="5">
        <v>5.2083333333333304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0.33389999999999997</v>
      </c>
      <c r="Q127" s="84">
        <v>0.43359999999999999</v>
      </c>
      <c r="R127" s="84">
        <v>0.11600000000000001</v>
      </c>
      <c r="S127" s="84">
        <v>0.44030000000000002</v>
      </c>
      <c r="T127" s="84">
        <v>0.43359999999999999</v>
      </c>
      <c r="U127" s="84">
        <v>0.27960000000000002</v>
      </c>
      <c r="V127" s="84">
        <v>0.44569999999999999</v>
      </c>
      <c r="W127" s="84">
        <v>0.59560000000000002</v>
      </c>
      <c r="X127" s="84">
        <v>0.12870000000000001</v>
      </c>
      <c r="Y127" s="84">
        <v>0.16800000000000001</v>
      </c>
      <c r="Z127" s="84">
        <v>0.54190000000000005</v>
      </c>
      <c r="AA127" s="84">
        <v>0.4793</v>
      </c>
      <c r="AD127" s="92" t="s">
        <v>106</v>
      </c>
      <c r="AE127" s="84">
        <v>0</v>
      </c>
      <c r="AG127" s="92" t="s">
        <v>106</v>
      </c>
      <c r="AH127" s="84">
        <v>0</v>
      </c>
      <c r="AJ127" s="92" t="s">
        <v>106</v>
      </c>
      <c r="AK127" s="84">
        <v>0.54279999999999995</v>
      </c>
      <c r="AM127" s="92" t="s">
        <v>106</v>
      </c>
      <c r="AN127" s="84">
        <v>0.31409999999999999</v>
      </c>
    </row>
    <row r="128" spans="1:40">
      <c r="A128" s="142"/>
      <c r="B128" s="142"/>
      <c r="C128" s="5">
        <v>5.25</v>
      </c>
      <c r="D128" s="84">
        <v>0</v>
      </c>
      <c r="E128" s="84">
        <v>0</v>
      </c>
      <c r="F128" s="84">
        <v>0</v>
      </c>
      <c r="G128" s="84">
        <v>0</v>
      </c>
      <c r="H128" s="84">
        <v>0</v>
      </c>
      <c r="I128" s="84">
        <v>0</v>
      </c>
      <c r="J128" s="84">
        <v>8.0999999999999996E-3</v>
      </c>
      <c r="K128" s="84">
        <v>3.1800000000000002E-2</v>
      </c>
      <c r="L128" s="84">
        <v>5.4000000000000003E-3</v>
      </c>
      <c r="M128" s="84">
        <v>6.9999999999999999E-4</v>
      </c>
      <c r="N128" s="84">
        <v>1.61E-2</v>
      </c>
      <c r="O128" s="84">
        <v>1.24E-2</v>
      </c>
      <c r="P128" s="84">
        <v>0.2863</v>
      </c>
      <c r="Q128" s="84">
        <v>0.36499999999999999</v>
      </c>
      <c r="R128" s="84">
        <v>9.4100000000000003E-2</v>
      </c>
      <c r="S128" s="84">
        <v>0.38619999999999999</v>
      </c>
      <c r="T128" s="84">
        <v>0.36499999999999999</v>
      </c>
      <c r="U128" s="84">
        <v>0.23849999999999999</v>
      </c>
      <c r="V128" s="84">
        <v>0.3488</v>
      </c>
      <c r="W128" s="84">
        <v>0.51939999999999997</v>
      </c>
      <c r="X128" s="84">
        <v>0.12820000000000001</v>
      </c>
      <c r="Y128" s="84">
        <v>0.12870000000000001</v>
      </c>
      <c r="Z128" s="84">
        <v>0.54810000000000003</v>
      </c>
      <c r="AA128" s="84">
        <v>0.45250000000000001</v>
      </c>
      <c r="AD128" s="92" t="s">
        <v>107</v>
      </c>
      <c r="AE128" s="84">
        <v>0</v>
      </c>
      <c r="AG128" s="92" t="s">
        <v>107</v>
      </c>
      <c r="AH128" s="84">
        <v>3.85E-2</v>
      </c>
      <c r="AJ128" s="92" t="s">
        <v>107</v>
      </c>
      <c r="AK128" s="84">
        <v>0.4864</v>
      </c>
      <c r="AM128" s="92" t="s">
        <v>107</v>
      </c>
      <c r="AN128" s="84">
        <v>0.26140000000000002</v>
      </c>
    </row>
    <row r="129" spans="1:40">
      <c r="A129" s="142"/>
      <c r="B129" s="142"/>
      <c r="C129" s="5">
        <v>5.2916666666666696</v>
      </c>
      <c r="D129" s="84">
        <v>0</v>
      </c>
      <c r="E129" s="84">
        <v>0</v>
      </c>
      <c r="F129" s="84">
        <v>0</v>
      </c>
      <c r="G129" s="84">
        <v>0</v>
      </c>
      <c r="H129" s="84">
        <v>0</v>
      </c>
      <c r="I129" s="84">
        <v>0</v>
      </c>
      <c r="J129" s="84">
        <v>0.20499999999999999</v>
      </c>
      <c r="K129" s="84">
        <v>0.25290000000000001</v>
      </c>
      <c r="L129" s="84">
        <v>0.2581</v>
      </c>
      <c r="M129" s="84">
        <v>0.18509999999999999</v>
      </c>
      <c r="N129" s="84">
        <v>0.25609999999999999</v>
      </c>
      <c r="O129" s="84">
        <v>0.23139999999999999</v>
      </c>
      <c r="P129" s="84">
        <v>0.25609999999999999</v>
      </c>
      <c r="Q129" s="84">
        <v>0.31680000000000003</v>
      </c>
      <c r="R129" s="84">
        <v>9.0399999999999994E-2</v>
      </c>
      <c r="S129" s="84">
        <v>0.36320000000000002</v>
      </c>
      <c r="T129" s="84">
        <v>0.31680000000000003</v>
      </c>
      <c r="U129" s="84">
        <v>0.21820000000000001</v>
      </c>
      <c r="V129" s="84">
        <v>0.33739999999999998</v>
      </c>
      <c r="W129" s="84">
        <v>0.48799999999999999</v>
      </c>
      <c r="X129" s="84">
        <v>0.13009999999999999</v>
      </c>
      <c r="Y129" s="84">
        <v>0.1129</v>
      </c>
      <c r="Z129" s="84">
        <v>0.52329999999999999</v>
      </c>
      <c r="AA129" s="84">
        <v>0.43109999999999998</v>
      </c>
      <c r="AD129" s="92" t="s">
        <v>108</v>
      </c>
      <c r="AE129" s="84">
        <v>0</v>
      </c>
      <c r="AG129" s="92" t="s">
        <v>108</v>
      </c>
      <c r="AH129" s="84">
        <v>0.41460000000000002</v>
      </c>
      <c r="AJ129" s="92" t="s">
        <v>108</v>
      </c>
      <c r="AK129" s="84">
        <v>0.47820000000000001</v>
      </c>
      <c r="AM129" s="92" t="s">
        <v>108</v>
      </c>
      <c r="AN129" s="84">
        <v>0.3553</v>
      </c>
    </row>
    <row r="130" spans="1:40">
      <c r="A130" s="142"/>
      <c r="B130" s="142"/>
      <c r="C130" s="5">
        <v>5.3333333333333304</v>
      </c>
      <c r="D130" s="84">
        <v>0</v>
      </c>
      <c r="E130" s="84">
        <v>6.9099999999999995E-2</v>
      </c>
      <c r="F130" s="84">
        <v>3.0000000000000001E-3</v>
      </c>
      <c r="G130" s="84">
        <v>0</v>
      </c>
      <c r="H130" s="84">
        <v>5.5100000000000003E-2</v>
      </c>
      <c r="I130" s="84">
        <v>2.5399999999999999E-2</v>
      </c>
      <c r="J130" s="84">
        <v>0.46650000000000003</v>
      </c>
      <c r="K130" s="84">
        <v>0.53990000000000005</v>
      </c>
      <c r="L130" s="84">
        <v>0.55500000000000005</v>
      </c>
      <c r="M130" s="84">
        <v>0.46279999999999999</v>
      </c>
      <c r="N130" s="84">
        <v>0.56999999999999995</v>
      </c>
      <c r="O130" s="84">
        <v>0.51880000000000004</v>
      </c>
      <c r="P130" s="84">
        <v>0.22739999999999999</v>
      </c>
      <c r="Q130" s="84">
        <v>0.26229999999999998</v>
      </c>
      <c r="R130" s="84">
        <v>7.4099999999999999E-2</v>
      </c>
      <c r="S130" s="84">
        <v>0.29339999999999999</v>
      </c>
      <c r="T130" s="84">
        <v>0.26229999999999998</v>
      </c>
      <c r="U130" s="84">
        <v>0.18329999999999999</v>
      </c>
      <c r="V130" s="84">
        <v>0.24990000000000001</v>
      </c>
      <c r="W130" s="84">
        <v>0.43790000000000001</v>
      </c>
      <c r="X130" s="84">
        <v>7.3800000000000004E-2</v>
      </c>
      <c r="Y130" s="84">
        <v>7.6999999999999999E-2</v>
      </c>
      <c r="Z130" s="84">
        <v>0.37790000000000001</v>
      </c>
      <c r="AA130" s="84">
        <v>0.32879999999999998</v>
      </c>
      <c r="AD130" s="92" t="s">
        <v>109</v>
      </c>
      <c r="AE130" s="84">
        <v>6.1800000000000001E-2</v>
      </c>
      <c r="AG130" s="92" t="s">
        <v>109</v>
      </c>
      <c r="AH130" s="84">
        <v>0.72940000000000005</v>
      </c>
      <c r="AJ130" s="92" t="s">
        <v>109</v>
      </c>
      <c r="AK130" s="84">
        <v>0.46039999999999998</v>
      </c>
      <c r="AM130" s="92" t="s">
        <v>109</v>
      </c>
      <c r="AN130" s="84">
        <v>0.45250000000000001</v>
      </c>
    </row>
    <row r="131" spans="1:40">
      <c r="A131" s="142"/>
      <c r="B131" s="142"/>
      <c r="C131" s="5">
        <v>5.375</v>
      </c>
      <c r="D131" s="84">
        <v>0.1391</v>
      </c>
      <c r="E131" s="84">
        <v>0.37180000000000002</v>
      </c>
      <c r="F131" s="84">
        <v>0.1905</v>
      </c>
      <c r="G131" s="84">
        <v>0.1221</v>
      </c>
      <c r="H131" s="84">
        <v>0.36249999999999999</v>
      </c>
      <c r="I131" s="84">
        <v>0.23719999999999999</v>
      </c>
      <c r="J131" s="84">
        <v>0.6663</v>
      </c>
      <c r="K131" s="84">
        <v>0.68840000000000001</v>
      </c>
      <c r="L131" s="84">
        <v>0.6583</v>
      </c>
      <c r="M131" s="84">
        <v>0.67030000000000001</v>
      </c>
      <c r="N131" s="84">
        <v>0.66700000000000004</v>
      </c>
      <c r="O131" s="84">
        <v>0.67</v>
      </c>
      <c r="P131" s="84">
        <v>0.21360000000000001</v>
      </c>
      <c r="Q131" s="84">
        <v>0.2235</v>
      </c>
      <c r="R131" s="84">
        <v>6.2100000000000002E-2</v>
      </c>
      <c r="S131" s="84">
        <v>0.24199999999999999</v>
      </c>
      <c r="T131" s="84">
        <v>0.2235</v>
      </c>
      <c r="U131" s="84">
        <v>0.1598</v>
      </c>
      <c r="V131" s="84">
        <v>0.19450000000000001</v>
      </c>
      <c r="W131" s="84">
        <v>0.38640000000000002</v>
      </c>
      <c r="X131" s="84">
        <v>6.5500000000000003E-2</v>
      </c>
      <c r="Y131" s="84">
        <v>6.7900000000000002E-2</v>
      </c>
      <c r="Z131" s="84">
        <v>0.25879999999999997</v>
      </c>
      <c r="AA131" s="84">
        <v>0.24979999999999999</v>
      </c>
      <c r="AD131" s="92" t="s">
        <v>110</v>
      </c>
      <c r="AE131" s="84">
        <v>0.51329999999999998</v>
      </c>
      <c r="AG131" s="92" t="s">
        <v>110</v>
      </c>
      <c r="AH131" s="84">
        <v>0.76739999999999997</v>
      </c>
      <c r="AJ131" s="92" t="s">
        <v>110</v>
      </c>
      <c r="AK131" s="84">
        <v>0.40910000000000002</v>
      </c>
      <c r="AM131" s="92" t="s">
        <v>110</v>
      </c>
      <c r="AN131" s="84">
        <v>0.35170000000000001</v>
      </c>
    </row>
    <row r="132" spans="1:40">
      <c r="A132" s="142"/>
      <c r="B132" s="142"/>
      <c r="C132" s="5">
        <v>5.4166666666666696</v>
      </c>
      <c r="D132" s="84">
        <v>0.5212</v>
      </c>
      <c r="E132" s="84">
        <v>0.73829999999999996</v>
      </c>
      <c r="F132" s="84">
        <v>0.46789999999999998</v>
      </c>
      <c r="G132" s="84">
        <v>0.39560000000000001</v>
      </c>
      <c r="H132" s="84">
        <v>0.69510000000000005</v>
      </c>
      <c r="I132" s="84">
        <v>0.56359999999999999</v>
      </c>
      <c r="J132" s="84">
        <v>0.81389999999999996</v>
      </c>
      <c r="K132" s="84">
        <v>0.83530000000000004</v>
      </c>
      <c r="L132" s="84">
        <v>0.80649999999999999</v>
      </c>
      <c r="M132" s="84">
        <v>0.78</v>
      </c>
      <c r="N132" s="84">
        <v>0.91879999999999995</v>
      </c>
      <c r="O132" s="84">
        <v>0.83089999999999997</v>
      </c>
      <c r="P132" s="84">
        <v>0.26</v>
      </c>
      <c r="Q132" s="84">
        <v>0.3009</v>
      </c>
      <c r="R132" s="84">
        <v>7.0400000000000004E-2</v>
      </c>
      <c r="S132" s="84">
        <v>0.28120000000000001</v>
      </c>
      <c r="T132" s="84">
        <v>0.3009</v>
      </c>
      <c r="U132" s="84">
        <v>0.19309999999999999</v>
      </c>
      <c r="V132" s="84">
        <v>0.185</v>
      </c>
      <c r="W132" s="84">
        <v>0.42380000000000001</v>
      </c>
      <c r="X132" s="84">
        <v>6.7000000000000004E-2</v>
      </c>
      <c r="Y132" s="84">
        <v>6.9099999999999995E-2</v>
      </c>
      <c r="Z132" s="84">
        <v>0.2407</v>
      </c>
      <c r="AA132" s="84">
        <v>0.24829999999999999</v>
      </c>
      <c r="AD132" s="92" t="s">
        <v>111</v>
      </c>
      <c r="AE132" s="84">
        <v>0.61499999999999999</v>
      </c>
      <c r="AG132" s="92" t="s">
        <v>111</v>
      </c>
      <c r="AH132" s="84">
        <v>0.77980000000000005</v>
      </c>
      <c r="AJ132" s="92" t="s">
        <v>111</v>
      </c>
      <c r="AK132" s="84">
        <v>0.4178</v>
      </c>
      <c r="AM132" s="92" t="s">
        <v>111</v>
      </c>
      <c r="AN132" s="84">
        <v>0.35110000000000002</v>
      </c>
    </row>
    <row r="133" spans="1:40">
      <c r="A133" s="142"/>
      <c r="B133" s="142"/>
      <c r="C133" s="5">
        <v>5.4583333333333304</v>
      </c>
      <c r="D133" s="84">
        <v>0.59519999999999995</v>
      </c>
      <c r="E133" s="84">
        <v>0.77890000000000004</v>
      </c>
      <c r="F133" s="84">
        <v>0.51890000000000003</v>
      </c>
      <c r="G133" s="84">
        <v>0.56459999999999999</v>
      </c>
      <c r="H133" s="84">
        <v>0.86170000000000002</v>
      </c>
      <c r="I133" s="84">
        <v>0.66390000000000005</v>
      </c>
      <c r="J133" s="84">
        <v>0.80449999999999999</v>
      </c>
      <c r="K133" s="84">
        <v>0.95440000000000003</v>
      </c>
      <c r="L133" s="84">
        <v>0.79200000000000004</v>
      </c>
      <c r="M133" s="84">
        <v>0.79359999999999997</v>
      </c>
      <c r="N133" s="84">
        <v>0.88590000000000002</v>
      </c>
      <c r="O133" s="84">
        <v>0.84609999999999996</v>
      </c>
      <c r="P133" s="84">
        <v>0.30359999999999998</v>
      </c>
      <c r="Q133" s="84">
        <v>0.32079999999999997</v>
      </c>
      <c r="R133" s="84">
        <v>7.8200000000000006E-2</v>
      </c>
      <c r="S133" s="84">
        <v>0.28789999999999999</v>
      </c>
      <c r="T133" s="84">
        <v>0.32079999999999997</v>
      </c>
      <c r="U133" s="84">
        <v>0.2122</v>
      </c>
      <c r="V133" s="84">
        <v>0.2031</v>
      </c>
      <c r="W133" s="84">
        <v>0.43309999999999998</v>
      </c>
      <c r="X133" s="84">
        <v>9.11E-2</v>
      </c>
      <c r="Y133" s="84">
        <v>9.3100000000000002E-2</v>
      </c>
      <c r="Z133" s="84">
        <v>0.30399999999999999</v>
      </c>
      <c r="AA133" s="84">
        <v>0.28799999999999998</v>
      </c>
      <c r="AD133" s="92" t="s">
        <v>112</v>
      </c>
      <c r="AE133" s="84">
        <v>0.4335</v>
      </c>
      <c r="AG133" s="92" t="s">
        <v>112</v>
      </c>
      <c r="AH133" s="84">
        <v>0.68689999999999996</v>
      </c>
      <c r="AJ133" s="92" t="s">
        <v>112</v>
      </c>
      <c r="AK133" s="84">
        <v>0.38440000000000002</v>
      </c>
      <c r="AM133" s="92" t="s">
        <v>112</v>
      </c>
      <c r="AN133" s="84">
        <v>0.37440000000000001</v>
      </c>
    </row>
    <row r="134" spans="1:40">
      <c r="A134" s="142"/>
      <c r="B134" s="142"/>
      <c r="C134" s="5">
        <v>5.5</v>
      </c>
      <c r="D134" s="84">
        <v>0.69210000000000005</v>
      </c>
      <c r="E134" s="84">
        <v>0.87009999999999998</v>
      </c>
      <c r="F134" s="84">
        <v>0.5665</v>
      </c>
      <c r="G134" s="84">
        <v>0.76290000000000002</v>
      </c>
      <c r="H134" s="84">
        <v>0.96960000000000002</v>
      </c>
      <c r="I134" s="84">
        <v>0.7722</v>
      </c>
      <c r="J134" s="84">
        <v>0.85460000000000003</v>
      </c>
      <c r="K134" s="84">
        <v>0.95369999999999999</v>
      </c>
      <c r="L134" s="84">
        <v>0.81169999999999998</v>
      </c>
      <c r="M134" s="84">
        <v>0.90280000000000005</v>
      </c>
      <c r="N134" s="84">
        <v>0.91990000000000005</v>
      </c>
      <c r="O134" s="84">
        <v>0.88849999999999996</v>
      </c>
      <c r="P134" s="84">
        <v>0.31669999999999998</v>
      </c>
      <c r="Q134" s="84">
        <v>0.29430000000000001</v>
      </c>
      <c r="R134" s="84">
        <v>9.1300000000000006E-2</v>
      </c>
      <c r="S134" s="84">
        <v>0.2959</v>
      </c>
      <c r="T134" s="84">
        <v>0.29430000000000001</v>
      </c>
      <c r="U134" s="84">
        <v>0.21959999999999999</v>
      </c>
      <c r="V134" s="84">
        <v>0.245</v>
      </c>
      <c r="W134" s="84">
        <v>0.40300000000000002</v>
      </c>
      <c r="X134" s="84">
        <v>0.13750000000000001</v>
      </c>
      <c r="Y134" s="84">
        <v>0.1401</v>
      </c>
      <c r="Z134" s="84">
        <v>0.3553</v>
      </c>
      <c r="AA134" s="84">
        <v>0.31909999999999999</v>
      </c>
      <c r="AD134" s="92" t="s">
        <v>113</v>
      </c>
      <c r="AE134" s="84">
        <v>0.44119999999999998</v>
      </c>
      <c r="AG134" s="92" t="s">
        <v>113</v>
      </c>
      <c r="AH134" s="84">
        <v>0.71360000000000001</v>
      </c>
      <c r="AJ134" s="92" t="s">
        <v>113</v>
      </c>
      <c r="AK134" s="84">
        <v>0.27060000000000001</v>
      </c>
      <c r="AM134" s="92" t="s">
        <v>113</v>
      </c>
      <c r="AN134" s="84">
        <v>0.30430000000000001</v>
      </c>
    </row>
    <row r="135" spans="1:40">
      <c r="A135" s="142"/>
      <c r="B135" s="142"/>
      <c r="C135" s="5">
        <v>5.5416666666666696</v>
      </c>
      <c r="D135" s="84">
        <v>0.6784</v>
      </c>
      <c r="E135" s="84">
        <v>0.95069999999999999</v>
      </c>
      <c r="F135" s="84">
        <v>0.6321</v>
      </c>
      <c r="G135" s="84">
        <v>0.71519999999999995</v>
      </c>
      <c r="H135" s="84">
        <v>0.95020000000000004</v>
      </c>
      <c r="I135" s="84">
        <v>0.7853</v>
      </c>
      <c r="J135" s="84">
        <v>0.85209999999999997</v>
      </c>
      <c r="K135" s="84">
        <v>0.94089999999999996</v>
      </c>
      <c r="L135" s="84">
        <v>0.84650000000000003</v>
      </c>
      <c r="M135" s="84">
        <v>0.86060000000000003</v>
      </c>
      <c r="N135" s="84">
        <v>0.86219999999999997</v>
      </c>
      <c r="O135" s="84">
        <v>0.87250000000000005</v>
      </c>
      <c r="P135" s="84">
        <v>0.34570000000000001</v>
      </c>
      <c r="Q135" s="84">
        <v>0.41389999999999999</v>
      </c>
      <c r="R135" s="84">
        <v>9.8100000000000007E-2</v>
      </c>
      <c r="S135" s="84">
        <v>0.36049999999999999</v>
      </c>
      <c r="T135" s="84">
        <v>0.41389999999999999</v>
      </c>
      <c r="U135" s="84">
        <v>0.2576</v>
      </c>
      <c r="V135" s="84">
        <v>0.2167</v>
      </c>
      <c r="W135" s="84">
        <v>0.32850000000000001</v>
      </c>
      <c r="X135" s="84">
        <v>0.27879999999999999</v>
      </c>
      <c r="Y135" s="84">
        <v>0.17419999999999999</v>
      </c>
      <c r="Z135" s="84">
        <v>0.38119999999999998</v>
      </c>
      <c r="AA135" s="84">
        <v>0.32979999999999998</v>
      </c>
      <c r="AD135" s="92" t="s">
        <v>114</v>
      </c>
      <c r="AE135" s="84">
        <v>0.39610000000000001</v>
      </c>
      <c r="AG135" s="92" t="s">
        <v>114</v>
      </c>
      <c r="AH135" s="84">
        <v>0.65210000000000001</v>
      </c>
      <c r="AJ135" s="92" t="s">
        <v>114</v>
      </c>
      <c r="AK135" s="84">
        <v>0.19689999999999999</v>
      </c>
      <c r="AM135" s="92" t="s">
        <v>114</v>
      </c>
      <c r="AN135" s="84">
        <v>0.26989999999999997</v>
      </c>
    </row>
    <row r="136" spans="1:40">
      <c r="A136" s="142"/>
      <c r="B136" s="142"/>
      <c r="C136" s="5">
        <v>5.5833333333333304</v>
      </c>
      <c r="D136" s="84">
        <v>0.69910000000000005</v>
      </c>
      <c r="E136" s="84">
        <v>0.95950000000000002</v>
      </c>
      <c r="F136" s="84">
        <v>0.58030000000000004</v>
      </c>
      <c r="G136" s="84">
        <v>0.77290000000000003</v>
      </c>
      <c r="H136" s="84">
        <v>0.9405</v>
      </c>
      <c r="I136" s="84">
        <v>0.79049999999999998</v>
      </c>
      <c r="J136" s="84">
        <v>0.88329999999999997</v>
      </c>
      <c r="K136" s="84">
        <v>0.93679999999999997</v>
      </c>
      <c r="L136" s="84">
        <v>0.80479999999999996</v>
      </c>
      <c r="M136" s="84">
        <v>0.88619999999999999</v>
      </c>
      <c r="N136" s="84">
        <v>0.89980000000000004</v>
      </c>
      <c r="O136" s="84">
        <v>0.88219999999999998</v>
      </c>
      <c r="P136" s="84">
        <v>0.32279999999999998</v>
      </c>
      <c r="Q136" s="84">
        <v>0.35799999999999998</v>
      </c>
      <c r="R136" s="84">
        <v>0.1086</v>
      </c>
      <c r="S136" s="84">
        <v>0.31469999999999998</v>
      </c>
      <c r="T136" s="84">
        <v>0.35799999999999998</v>
      </c>
      <c r="U136" s="84">
        <v>0.23960000000000001</v>
      </c>
      <c r="V136" s="84">
        <v>0.22270000000000001</v>
      </c>
      <c r="W136" s="84">
        <v>0.29339999999999999</v>
      </c>
      <c r="X136" s="84">
        <v>0.44719999999999999</v>
      </c>
      <c r="Y136" s="84">
        <v>0.26469999999999999</v>
      </c>
      <c r="Z136" s="84">
        <v>0.50539999999999996</v>
      </c>
      <c r="AA136" s="84">
        <v>0.40820000000000001</v>
      </c>
      <c r="AD136" s="92" t="s">
        <v>115</v>
      </c>
      <c r="AE136" s="84">
        <v>0.47339999999999999</v>
      </c>
      <c r="AG136" s="92" t="s">
        <v>115</v>
      </c>
      <c r="AH136" s="84">
        <v>0.72030000000000005</v>
      </c>
      <c r="AJ136" s="92" t="s">
        <v>115</v>
      </c>
      <c r="AK136" s="84">
        <v>0.17610000000000001</v>
      </c>
      <c r="AM136" s="92" t="s">
        <v>115</v>
      </c>
      <c r="AN136" s="84">
        <v>0.2326</v>
      </c>
    </row>
    <row r="137" spans="1:40">
      <c r="A137" s="142"/>
      <c r="B137" s="142"/>
      <c r="C137" s="5">
        <v>5.625</v>
      </c>
      <c r="D137" s="84">
        <v>0.70820000000000005</v>
      </c>
      <c r="E137" s="84">
        <v>0.93259999999999998</v>
      </c>
      <c r="F137" s="84">
        <v>0.50780000000000003</v>
      </c>
      <c r="G137" s="84">
        <v>0.73450000000000004</v>
      </c>
      <c r="H137" s="84">
        <v>0.871</v>
      </c>
      <c r="I137" s="84">
        <v>0.75080000000000002</v>
      </c>
      <c r="J137" s="84">
        <v>0.86680000000000001</v>
      </c>
      <c r="K137" s="84">
        <v>0.93369999999999997</v>
      </c>
      <c r="L137" s="84">
        <v>0.77139999999999997</v>
      </c>
      <c r="M137" s="84">
        <v>0.87639999999999996</v>
      </c>
      <c r="N137" s="84">
        <v>0.86</v>
      </c>
      <c r="O137" s="84">
        <v>0.86170000000000002</v>
      </c>
      <c r="P137" s="84">
        <v>0.30980000000000002</v>
      </c>
      <c r="Q137" s="84">
        <v>0.28820000000000001</v>
      </c>
      <c r="R137" s="84">
        <v>0.1003</v>
      </c>
      <c r="S137" s="84">
        <v>0.28310000000000002</v>
      </c>
      <c r="T137" s="84">
        <v>0.28820000000000001</v>
      </c>
      <c r="U137" s="84">
        <v>0.218</v>
      </c>
      <c r="V137" s="84">
        <v>0.1719</v>
      </c>
      <c r="W137" s="84">
        <v>0.23430000000000001</v>
      </c>
      <c r="X137" s="84">
        <v>0.55349999999999999</v>
      </c>
      <c r="Y137" s="84">
        <v>0.32990000000000003</v>
      </c>
      <c r="Z137" s="84">
        <v>0.4924</v>
      </c>
      <c r="AA137" s="84">
        <v>0.39760000000000001</v>
      </c>
      <c r="AD137" s="92" t="s">
        <v>116</v>
      </c>
      <c r="AE137" s="84">
        <v>0.62760000000000005</v>
      </c>
      <c r="AG137" s="92" t="s">
        <v>116</v>
      </c>
      <c r="AH137" s="84">
        <v>0.76259999999999994</v>
      </c>
      <c r="AJ137" s="92" t="s">
        <v>116</v>
      </c>
      <c r="AK137" s="84">
        <v>0.16789999999999999</v>
      </c>
      <c r="AM137" s="92" t="s">
        <v>116</v>
      </c>
      <c r="AN137" s="84">
        <v>0.1784</v>
      </c>
    </row>
    <row r="138" spans="1:40">
      <c r="A138" s="142"/>
      <c r="B138" s="142"/>
      <c r="C138" s="5">
        <v>5.6666666666666696</v>
      </c>
      <c r="D138" s="84">
        <v>0.67130000000000001</v>
      </c>
      <c r="E138" s="84">
        <v>0.87870000000000004</v>
      </c>
      <c r="F138" s="84">
        <v>0.49519999999999997</v>
      </c>
      <c r="G138" s="84">
        <v>0.65269999999999995</v>
      </c>
      <c r="H138" s="84">
        <v>0.97399999999999998</v>
      </c>
      <c r="I138" s="84">
        <v>0.73429999999999995</v>
      </c>
      <c r="J138" s="84">
        <v>0.83550000000000002</v>
      </c>
      <c r="K138" s="84">
        <v>0.89380000000000004</v>
      </c>
      <c r="L138" s="84">
        <v>0.73850000000000005</v>
      </c>
      <c r="M138" s="84">
        <v>0.82389999999999997</v>
      </c>
      <c r="N138" s="84">
        <v>0.91439999999999999</v>
      </c>
      <c r="O138" s="84">
        <v>0.84119999999999995</v>
      </c>
      <c r="P138" s="84">
        <v>0.3543</v>
      </c>
      <c r="Q138" s="84">
        <v>0.3513</v>
      </c>
      <c r="R138" s="84">
        <v>0.1158</v>
      </c>
      <c r="S138" s="84">
        <v>0.3417</v>
      </c>
      <c r="T138" s="84">
        <v>0.3513</v>
      </c>
      <c r="U138" s="84">
        <v>0.25590000000000002</v>
      </c>
      <c r="V138" s="84">
        <v>0.15970000000000001</v>
      </c>
      <c r="W138" s="84">
        <v>0.1893</v>
      </c>
      <c r="X138" s="84">
        <v>0.60870000000000002</v>
      </c>
      <c r="Y138" s="84">
        <v>0.34079999999999999</v>
      </c>
      <c r="Z138" s="84">
        <v>0.46700000000000003</v>
      </c>
      <c r="AA138" s="84">
        <v>0.38019999999999998</v>
      </c>
      <c r="AD138" s="92" t="s">
        <v>117</v>
      </c>
      <c r="AE138" s="84">
        <v>0.65110000000000001</v>
      </c>
      <c r="AG138" s="92" t="s">
        <v>117</v>
      </c>
      <c r="AH138" s="84">
        <v>0.6794</v>
      </c>
      <c r="AJ138" s="92" t="s">
        <v>117</v>
      </c>
      <c r="AK138" s="84">
        <v>0.16389999999999999</v>
      </c>
      <c r="AM138" s="92" t="s">
        <v>117</v>
      </c>
      <c r="AN138" s="84">
        <v>0.18490000000000001</v>
      </c>
    </row>
    <row r="139" spans="1:40">
      <c r="A139" s="142"/>
      <c r="B139" s="142"/>
      <c r="C139" s="5">
        <v>5.7083333333333304</v>
      </c>
      <c r="D139" s="84">
        <v>0.56950000000000001</v>
      </c>
      <c r="E139" s="84">
        <v>0.85729999999999995</v>
      </c>
      <c r="F139" s="84">
        <v>0.40649999999999997</v>
      </c>
      <c r="G139" s="84">
        <v>0.59060000000000001</v>
      </c>
      <c r="H139" s="84">
        <v>0.95750000000000002</v>
      </c>
      <c r="I139" s="84">
        <v>0.67630000000000001</v>
      </c>
      <c r="J139" s="84">
        <v>0.73370000000000002</v>
      </c>
      <c r="K139" s="84">
        <v>0.84209999999999996</v>
      </c>
      <c r="L139" s="84">
        <v>0.62819999999999998</v>
      </c>
      <c r="M139" s="84">
        <v>0.75980000000000003</v>
      </c>
      <c r="N139" s="84">
        <v>0.88239999999999996</v>
      </c>
      <c r="O139" s="84">
        <v>0.76919999999999999</v>
      </c>
      <c r="P139" s="84">
        <v>0.37840000000000001</v>
      </c>
      <c r="Q139" s="84">
        <v>0.3478</v>
      </c>
      <c r="R139" s="84">
        <v>0.1187</v>
      </c>
      <c r="S139" s="84">
        <v>0.34739999999999999</v>
      </c>
      <c r="T139" s="84">
        <v>0.3478</v>
      </c>
      <c r="U139" s="84">
        <v>0.2646</v>
      </c>
      <c r="V139" s="84">
        <v>0.1986</v>
      </c>
      <c r="W139" s="84">
        <v>0.19420000000000001</v>
      </c>
      <c r="X139" s="84">
        <v>0.57720000000000005</v>
      </c>
      <c r="Y139" s="84">
        <v>0.39179999999999998</v>
      </c>
      <c r="Z139" s="84">
        <v>0.49840000000000001</v>
      </c>
      <c r="AA139" s="84">
        <v>0.40010000000000001</v>
      </c>
      <c r="AD139" s="92" t="s">
        <v>118</v>
      </c>
      <c r="AE139" s="84">
        <v>0</v>
      </c>
      <c r="AG139" s="92" t="s">
        <v>118</v>
      </c>
      <c r="AH139" s="84">
        <v>0.25879999999999997</v>
      </c>
      <c r="AJ139" s="92" t="s">
        <v>118</v>
      </c>
      <c r="AK139" s="84">
        <v>0.15740000000000001</v>
      </c>
      <c r="AM139" s="92" t="s">
        <v>118</v>
      </c>
      <c r="AN139" s="84">
        <v>0.18840000000000001</v>
      </c>
    </row>
    <row r="140" spans="1:40">
      <c r="A140" s="142"/>
      <c r="B140" s="142"/>
      <c r="C140" s="5">
        <v>5.75</v>
      </c>
      <c r="D140" s="84">
        <v>0.3871</v>
      </c>
      <c r="E140" s="84">
        <v>0.69069999999999998</v>
      </c>
      <c r="F140" s="84">
        <v>0.23449999999999999</v>
      </c>
      <c r="G140" s="84">
        <v>0.4219</v>
      </c>
      <c r="H140" s="84">
        <v>0.67190000000000005</v>
      </c>
      <c r="I140" s="84">
        <v>0.48120000000000002</v>
      </c>
      <c r="J140" s="84">
        <v>0.55449999999999999</v>
      </c>
      <c r="K140" s="84">
        <v>0.67390000000000005</v>
      </c>
      <c r="L140" s="84">
        <v>0.4239</v>
      </c>
      <c r="M140" s="84">
        <v>0.55089999999999995</v>
      </c>
      <c r="N140" s="84">
        <v>0.6159</v>
      </c>
      <c r="O140" s="84">
        <v>0.56379999999999997</v>
      </c>
      <c r="P140" s="84">
        <v>0.33250000000000002</v>
      </c>
      <c r="Q140" s="84">
        <v>0.36259999999999998</v>
      </c>
      <c r="R140" s="84">
        <v>0.1106</v>
      </c>
      <c r="S140" s="84">
        <v>0.3115</v>
      </c>
      <c r="T140" s="84">
        <v>0.36259999999999998</v>
      </c>
      <c r="U140" s="84">
        <v>0.24299999999999999</v>
      </c>
      <c r="V140" s="84">
        <v>0.18229999999999999</v>
      </c>
      <c r="W140" s="84">
        <v>0.19220000000000001</v>
      </c>
      <c r="X140" s="84">
        <v>0.57709999999999995</v>
      </c>
      <c r="Y140" s="84">
        <v>0.45219999999999999</v>
      </c>
      <c r="Z140" s="84">
        <v>0.48149999999999998</v>
      </c>
      <c r="AA140" s="84">
        <v>0.39200000000000002</v>
      </c>
      <c r="AD140" s="92" t="s">
        <v>119</v>
      </c>
      <c r="AE140" s="84">
        <v>0</v>
      </c>
      <c r="AG140" s="92" t="s">
        <v>119</v>
      </c>
      <c r="AH140" s="84">
        <v>0</v>
      </c>
      <c r="AJ140" s="92" t="s">
        <v>119</v>
      </c>
      <c r="AK140" s="84">
        <v>0.18690000000000001</v>
      </c>
      <c r="AM140" s="92" t="s">
        <v>119</v>
      </c>
      <c r="AN140" s="84">
        <v>0.21909999999999999</v>
      </c>
    </row>
    <row r="141" spans="1:40">
      <c r="A141" s="142"/>
      <c r="B141" s="142"/>
      <c r="C141" s="5">
        <v>5.7916666666666696</v>
      </c>
      <c r="D141" s="84">
        <v>3.0599999999999999E-2</v>
      </c>
      <c r="E141" s="84">
        <v>0.1081</v>
      </c>
      <c r="F141" s="84">
        <v>0</v>
      </c>
      <c r="G141" s="84">
        <v>0</v>
      </c>
      <c r="H141" s="84">
        <v>0.45739999999999997</v>
      </c>
      <c r="I141" s="84">
        <v>0.1192</v>
      </c>
      <c r="J141" s="84">
        <v>0.27010000000000001</v>
      </c>
      <c r="K141" s="84">
        <v>0.38030000000000003</v>
      </c>
      <c r="L141" s="84">
        <v>0.1457</v>
      </c>
      <c r="M141" s="84">
        <v>0.24829999999999999</v>
      </c>
      <c r="N141" s="84">
        <v>0.41020000000000001</v>
      </c>
      <c r="O141" s="84">
        <v>0.29089999999999999</v>
      </c>
      <c r="P141" s="84">
        <v>0.34110000000000001</v>
      </c>
      <c r="Q141" s="84">
        <v>0.36309999999999998</v>
      </c>
      <c r="R141" s="84">
        <v>0.11310000000000001</v>
      </c>
      <c r="S141" s="84">
        <v>0.33</v>
      </c>
      <c r="T141" s="84">
        <v>0.36309999999999998</v>
      </c>
      <c r="U141" s="84">
        <v>0.25019999999999998</v>
      </c>
      <c r="V141" s="84">
        <v>0.2024</v>
      </c>
      <c r="W141" s="84">
        <v>0.22600000000000001</v>
      </c>
      <c r="X141" s="84">
        <v>0.45140000000000002</v>
      </c>
      <c r="Y141" s="84">
        <v>0.49740000000000001</v>
      </c>
      <c r="Z141" s="84">
        <v>0.48920000000000002</v>
      </c>
      <c r="AA141" s="84">
        <v>0.39340000000000003</v>
      </c>
      <c r="AD141" s="92" t="s">
        <v>120</v>
      </c>
      <c r="AE141" s="84">
        <v>0</v>
      </c>
      <c r="AG141" s="92" t="s">
        <v>120</v>
      </c>
      <c r="AH141" s="84">
        <v>0</v>
      </c>
      <c r="AJ141" s="92" t="s">
        <v>120</v>
      </c>
      <c r="AK141" s="84">
        <v>0.2258</v>
      </c>
      <c r="AM141" s="92" t="s">
        <v>120</v>
      </c>
      <c r="AN141" s="84">
        <v>0.311</v>
      </c>
    </row>
    <row r="142" spans="1:40">
      <c r="A142" s="142"/>
      <c r="B142" s="142"/>
      <c r="C142" s="5">
        <v>5.8333333333333304</v>
      </c>
      <c r="D142" s="84">
        <v>0</v>
      </c>
      <c r="E142" s="84">
        <v>0</v>
      </c>
      <c r="F142" s="84">
        <v>0</v>
      </c>
      <c r="G142" s="84">
        <v>0</v>
      </c>
      <c r="H142" s="84">
        <v>0</v>
      </c>
      <c r="I142" s="84">
        <v>0</v>
      </c>
      <c r="J142" s="84">
        <v>1.38E-2</v>
      </c>
      <c r="K142" s="84">
        <v>3.6400000000000002E-2</v>
      </c>
      <c r="L142" s="84">
        <v>0</v>
      </c>
      <c r="M142" s="84">
        <v>3.8999999999999998E-3</v>
      </c>
      <c r="N142" s="84">
        <v>9.9699999999999997E-2</v>
      </c>
      <c r="O142" s="84">
        <v>3.0800000000000001E-2</v>
      </c>
      <c r="P142" s="84">
        <v>0.37940000000000002</v>
      </c>
      <c r="Q142" s="84">
        <v>0.4143</v>
      </c>
      <c r="R142" s="84">
        <v>0.12180000000000001</v>
      </c>
      <c r="S142" s="84">
        <v>0.39589999999999997</v>
      </c>
      <c r="T142" s="84">
        <v>0.4143</v>
      </c>
      <c r="U142" s="84">
        <v>0.28360000000000002</v>
      </c>
      <c r="V142" s="84">
        <v>0.37080000000000002</v>
      </c>
      <c r="W142" s="84">
        <v>0.35980000000000001</v>
      </c>
      <c r="X142" s="84">
        <v>0.41860000000000003</v>
      </c>
      <c r="Y142" s="84">
        <v>0.53100000000000003</v>
      </c>
      <c r="Z142" s="84">
        <v>0.627</v>
      </c>
      <c r="AA142" s="84">
        <v>0.50960000000000005</v>
      </c>
      <c r="AD142" s="92" t="s">
        <v>121</v>
      </c>
      <c r="AE142" s="84">
        <v>0</v>
      </c>
      <c r="AG142" s="92" t="s">
        <v>121</v>
      </c>
      <c r="AH142" s="84">
        <v>0</v>
      </c>
      <c r="AJ142" s="92" t="s">
        <v>121</v>
      </c>
      <c r="AK142" s="84">
        <v>0.27850000000000003</v>
      </c>
      <c r="AM142" s="92" t="s">
        <v>121</v>
      </c>
      <c r="AN142" s="84">
        <v>0.42299999999999999</v>
      </c>
    </row>
    <row r="143" spans="1:40">
      <c r="A143" s="142"/>
      <c r="B143" s="142"/>
      <c r="C143" s="5">
        <v>5.875</v>
      </c>
      <c r="D143" s="84">
        <v>0</v>
      </c>
      <c r="E143" s="84">
        <v>0</v>
      </c>
      <c r="F143" s="84">
        <v>0</v>
      </c>
      <c r="G143" s="84">
        <v>0</v>
      </c>
      <c r="H143" s="84">
        <v>0</v>
      </c>
      <c r="I143" s="84">
        <v>0</v>
      </c>
      <c r="J143" s="84">
        <v>0</v>
      </c>
      <c r="K143" s="84">
        <v>0</v>
      </c>
      <c r="L143" s="84">
        <v>0</v>
      </c>
      <c r="M143" s="84">
        <v>0</v>
      </c>
      <c r="N143" s="84">
        <v>0</v>
      </c>
      <c r="O143" s="84">
        <v>0</v>
      </c>
      <c r="P143" s="84">
        <v>0.41570000000000001</v>
      </c>
      <c r="Q143" s="84">
        <v>0.4738</v>
      </c>
      <c r="R143" s="84">
        <v>0.1305</v>
      </c>
      <c r="S143" s="84">
        <v>0.47710000000000002</v>
      </c>
      <c r="T143" s="84">
        <v>0.4738</v>
      </c>
      <c r="U143" s="84">
        <v>0.3206</v>
      </c>
      <c r="V143" s="84">
        <v>0.5927</v>
      </c>
      <c r="W143" s="84">
        <v>0.51019999999999999</v>
      </c>
      <c r="X143" s="84">
        <v>0.38590000000000002</v>
      </c>
      <c r="Y143" s="84">
        <v>0.60770000000000002</v>
      </c>
      <c r="Z143" s="84">
        <v>0.75149999999999995</v>
      </c>
      <c r="AA143" s="84">
        <v>0.63080000000000003</v>
      </c>
      <c r="AD143" s="92" t="s">
        <v>122</v>
      </c>
      <c r="AE143" s="84">
        <v>0</v>
      </c>
      <c r="AG143" s="92" t="s">
        <v>122</v>
      </c>
      <c r="AH143" s="84">
        <v>0</v>
      </c>
      <c r="AJ143" s="92" t="s">
        <v>122</v>
      </c>
      <c r="AK143" s="84">
        <v>0.34350000000000003</v>
      </c>
      <c r="AM143" s="92" t="s">
        <v>122</v>
      </c>
      <c r="AN143" s="84">
        <v>0.42849999999999999</v>
      </c>
    </row>
    <row r="144" spans="1:40">
      <c r="A144" s="142"/>
      <c r="B144" s="142"/>
      <c r="C144" s="5">
        <v>5.9166666666666696</v>
      </c>
      <c r="D144" s="84">
        <v>0</v>
      </c>
      <c r="E144" s="84">
        <v>0</v>
      </c>
      <c r="F144" s="84">
        <v>0</v>
      </c>
      <c r="G144" s="84">
        <v>0</v>
      </c>
      <c r="H144" s="84">
        <v>0</v>
      </c>
      <c r="I144" s="84">
        <v>0</v>
      </c>
      <c r="J144" s="84">
        <v>0</v>
      </c>
      <c r="K144" s="84">
        <v>0</v>
      </c>
      <c r="L144" s="84">
        <v>0</v>
      </c>
      <c r="M144" s="84">
        <v>0</v>
      </c>
      <c r="N144" s="84">
        <v>0</v>
      </c>
      <c r="O144" s="84">
        <v>0</v>
      </c>
      <c r="P144" s="84">
        <v>0.43120000000000003</v>
      </c>
      <c r="Q144" s="84">
        <v>0.58240000000000003</v>
      </c>
      <c r="R144" s="84">
        <v>0.13619999999999999</v>
      </c>
      <c r="S144" s="84">
        <v>0.54800000000000004</v>
      </c>
      <c r="T144" s="84">
        <v>0.58240000000000003</v>
      </c>
      <c r="U144" s="84">
        <v>0.35420000000000001</v>
      </c>
      <c r="V144" s="84">
        <v>0.65910000000000002</v>
      </c>
      <c r="W144" s="84">
        <v>0.51949999999999996</v>
      </c>
      <c r="X144" s="84">
        <v>0.34689999999999999</v>
      </c>
      <c r="Y144" s="84">
        <v>0.59819999999999995</v>
      </c>
      <c r="Z144" s="84">
        <v>0.72919999999999996</v>
      </c>
      <c r="AA144" s="84">
        <v>0.62439999999999996</v>
      </c>
      <c r="AD144" s="92" t="s">
        <v>123</v>
      </c>
      <c r="AE144" s="84">
        <v>0</v>
      </c>
      <c r="AG144" s="92" t="s">
        <v>123</v>
      </c>
      <c r="AH144" s="84">
        <v>0</v>
      </c>
      <c r="AJ144" s="92" t="s">
        <v>123</v>
      </c>
      <c r="AK144" s="84">
        <v>0.39140000000000003</v>
      </c>
      <c r="AM144" s="92" t="s">
        <v>123</v>
      </c>
      <c r="AN144" s="84">
        <v>0.34849999999999998</v>
      </c>
    </row>
    <row r="145" spans="1:40">
      <c r="A145" s="142"/>
      <c r="B145" s="142"/>
      <c r="C145" s="5">
        <v>5.9583333333333304</v>
      </c>
      <c r="D145" s="84">
        <v>0</v>
      </c>
      <c r="E145" s="84">
        <v>0</v>
      </c>
      <c r="F145" s="84">
        <v>0</v>
      </c>
      <c r="G145" s="84">
        <v>0</v>
      </c>
      <c r="H145" s="84">
        <v>0</v>
      </c>
      <c r="I145" s="84">
        <v>0</v>
      </c>
      <c r="J145" s="84">
        <v>0</v>
      </c>
      <c r="K145" s="84">
        <v>0</v>
      </c>
      <c r="L145" s="84">
        <v>0</v>
      </c>
      <c r="M145" s="84">
        <v>0</v>
      </c>
      <c r="N145" s="84">
        <v>0</v>
      </c>
      <c r="O145" s="84">
        <v>0</v>
      </c>
      <c r="P145" s="84">
        <v>0.4375</v>
      </c>
      <c r="Q145" s="84">
        <v>0.61350000000000005</v>
      </c>
      <c r="R145" s="84">
        <v>0.14280000000000001</v>
      </c>
      <c r="S145" s="84">
        <v>0.53739999999999999</v>
      </c>
      <c r="T145" s="84">
        <v>0.61350000000000005</v>
      </c>
      <c r="U145" s="84">
        <v>0.36020000000000002</v>
      </c>
      <c r="V145" s="84">
        <v>0.74680000000000002</v>
      </c>
      <c r="W145" s="84">
        <v>0.62609999999999999</v>
      </c>
      <c r="X145" s="84">
        <v>0.28489999999999999</v>
      </c>
      <c r="Y145" s="84">
        <v>0.55389999999999995</v>
      </c>
      <c r="Z145" s="84">
        <v>0.75749999999999995</v>
      </c>
      <c r="AA145" s="84">
        <v>0.66349999999999998</v>
      </c>
      <c r="AD145" s="92" t="s">
        <v>124</v>
      </c>
      <c r="AE145" s="84">
        <v>0</v>
      </c>
      <c r="AG145" s="92" t="s">
        <v>124</v>
      </c>
      <c r="AH145" s="84">
        <v>0</v>
      </c>
      <c r="AJ145" s="92" t="s">
        <v>124</v>
      </c>
      <c r="AK145" s="84">
        <v>0.36359999999999998</v>
      </c>
      <c r="AM145" s="92" t="s">
        <v>124</v>
      </c>
      <c r="AN145" s="84">
        <v>0.3241</v>
      </c>
    </row>
    <row r="146" spans="1:40">
      <c r="A146" s="142"/>
      <c r="B146" s="142"/>
      <c r="C146" s="5">
        <v>6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0.49619999999999997</v>
      </c>
      <c r="Q146" s="84">
        <v>0.71850000000000003</v>
      </c>
      <c r="R146" s="84">
        <v>0.1676</v>
      </c>
      <c r="S146" s="84">
        <v>0.629</v>
      </c>
      <c r="T146" s="84">
        <v>0.71850000000000003</v>
      </c>
      <c r="U146" s="84">
        <v>0.4173</v>
      </c>
      <c r="V146" s="84">
        <v>0.74529999999999996</v>
      </c>
      <c r="W146" s="84">
        <v>0.70209999999999995</v>
      </c>
      <c r="X146" s="84">
        <v>0.24840000000000001</v>
      </c>
      <c r="Y146" s="84">
        <v>0.47820000000000001</v>
      </c>
      <c r="Z146" s="84">
        <v>0.78380000000000005</v>
      </c>
      <c r="AA146" s="84">
        <v>0.68620000000000003</v>
      </c>
    </row>
    <row r="147" spans="1:40">
      <c r="A147" s="142" t="s">
        <v>78</v>
      </c>
      <c r="B147" s="142"/>
      <c r="C147" s="39">
        <v>6.0416666666666696</v>
      </c>
      <c r="D147" s="95">
        <v>0</v>
      </c>
      <c r="E147" s="95">
        <v>0</v>
      </c>
      <c r="F147" s="95">
        <v>0</v>
      </c>
      <c r="G147" s="95">
        <v>0</v>
      </c>
      <c r="H147" s="95">
        <v>0</v>
      </c>
      <c r="I147" s="95">
        <v>0</v>
      </c>
      <c r="J147" s="95">
        <v>0</v>
      </c>
      <c r="K147" s="95">
        <v>0</v>
      </c>
      <c r="L147" s="95">
        <v>0</v>
      </c>
      <c r="M147" s="95">
        <v>0</v>
      </c>
      <c r="N147" s="95">
        <v>0</v>
      </c>
      <c r="O147" s="95">
        <v>0</v>
      </c>
      <c r="P147" s="95">
        <v>0.38640000000000002</v>
      </c>
      <c r="Q147" s="95">
        <v>0.50170000000000003</v>
      </c>
      <c r="R147" s="95">
        <v>0.13339999999999999</v>
      </c>
      <c r="S147" s="95">
        <v>0.4849</v>
      </c>
      <c r="T147" s="95">
        <v>0.50170000000000003</v>
      </c>
      <c r="U147" s="95">
        <v>0.31830000000000003</v>
      </c>
      <c r="V147" s="95">
        <v>0.5625</v>
      </c>
      <c r="W147" s="95">
        <v>0.58879999999999999</v>
      </c>
      <c r="X147" s="95">
        <v>0.3206</v>
      </c>
      <c r="Y147" s="95">
        <v>0.43659999999999999</v>
      </c>
      <c r="Z147" s="95">
        <v>0.53469999999999995</v>
      </c>
      <c r="AA147" s="95">
        <v>0.5212</v>
      </c>
    </row>
    <row r="148" spans="1:40">
      <c r="A148" s="142"/>
      <c r="B148" s="142"/>
      <c r="C148" s="39">
        <v>6.0833333333333304</v>
      </c>
      <c r="D148" s="95">
        <v>0</v>
      </c>
      <c r="E148" s="95">
        <v>0</v>
      </c>
      <c r="F148" s="95">
        <v>0</v>
      </c>
      <c r="G148" s="95">
        <v>0</v>
      </c>
      <c r="H148" s="95">
        <v>0</v>
      </c>
      <c r="I148" s="95">
        <v>0</v>
      </c>
      <c r="J148" s="95">
        <v>0</v>
      </c>
      <c r="K148" s="95">
        <v>0</v>
      </c>
      <c r="L148" s="95">
        <v>0</v>
      </c>
      <c r="M148" s="95">
        <v>0</v>
      </c>
      <c r="N148" s="95">
        <v>0</v>
      </c>
      <c r="O148" s="95">
        <v>0</v>
      </c>
      <c r="P148" s="95">
        <v>0.31459999999999999</v>
      </c>
      <c r="Q148" s="95">
        <v>0.43569999999999998</v>
      </c>
      <c r="R148" s="95">
        <v>0.1032</v>
      </c>
      <c r="S148" s="95">
        <v>0.38519999999999999</v>
      </c>
      <c r="T148" s="95">
        <v>0.43569999999999998</v>
      </c>
      <c r="U148" s="95">
        <v>0.25840000000000002</v>
      </c>
      <c r="V148" s="95">
        <v>0.43519999999999998</v>
      </c>
      <c r="W148" s="95">
        <v>0.57950000000000002</v>
      </c>
      <c r="X148" s="95">
        <v>0.2356</v>
      </c>
      <c r="Y148" s="95">
        <v>0.29459999999999997</v>
      </c>
      <c r="Z148" s="95">
        <v>0.48549999999999999</v>
      </c>
      <c r="AA148" s="95">
        <v>0.46400000000000002</v>
      </c>
      <c r="AD148" s="144" t="s">
        <v>12</v>
      </c>
      <c r="AE148" s="144"/>
      <c r="AF148" s="144"/>
      <c r="AG148" s="144"/>
      <c r="AH148" s="144"/>
      <c r="AI148" s="144"/>
      <c r="AJ148" s="144"/>
      <c r="AK148" s="144"/>
      <c r="AL148" s="144"/>
      <c r="AM148" s="144"/>
      <c r="AN148" s="144"/>
    </row>
    <row r="149" spans="1:40">
      <c r="A149" s="142"/>
      <c r="B149" s="142"/>
      <c r="C149" s="39">
        <v>6.125</v>
      </c>
      <c r="D149" s="95">
        <v>0</v>
      </c>
      <c r="E149" s="95">
        <v>0</v>
      </c>
      <c r="F149" s="95">
        <v>0</v>
      </c>
      <c r="G149" s="95">
        <v>0</v>
      </c>
      <c r="H149" s="95">
        <v>0</v>
      </c>
      <c r="I149" s="95">
        <v>0</v>
      </c>
      <c r="J149" s="95">
        <v>0</v>
      </c>
      <c r="K149" s="95">
        <v>0</v>
      </c>
      <c r="L149" s="95">
        <v>0</v>
      </c>
      <c r="M149" s="95">
        <v>0</v>
      </c>
      <c r="N149" s="95">
        <v>0</v>
      </c>
      <c r="O149" s="95">
        <v>0</v>
      </c>
      <c r="P149" s="95">
        <v>0.29509999999999997</v>
      </c>
      <c r="Q149" s="95">
        <v>0.4027</v>
      </c>
      <c r="R149" s="95">
        <v>9.9599999999999994E-2</v>
      </c>
      <c r="S149" s="95">
        <v>0.371</v>
      </c>
      <c r="T149" s="95">
        <v>0.4027</v>
      </c>
      <c r="U149" s="95">
        <v>0.24460000000000001</v>
      </c>
      <c r="V149" s="95">
        <v>0.45150000000000001</v>
      </c>
      <c r="W149" s="95">
        <v>0.55600000000000005</v>
      </c>
      <c r="X149" s="95">
        <v>0.16800000000000001</v>
      </c>
      <c r="Y149" s="95">
        <v>0.26640000000000003</v>
      </c>
      <c r="Z149" s="95">
        <v>0.49930000000000002</v>
      </c>
      <c r="AA149" s="95">
        <v>0.45850000000000002</v>
      </c>
      <c r="AE149" s="84" t="s">
        <v>99</v>
      </c>
      <c r="AH149" s="84" t="s">
        <v>100</v>
      </c>
      <c r="AK149" s="84" t="s">
        <v>98</v>
      </c>
      <c r="AN149" s="84" t="s">
        <v>153</v>
      </c>
    </row>
    <row r="150" spans="1:40">
      <c r="A150" s="142"/>
      <c r="B150" s="142"/>
      <c r="C150" s="39">
        <v>6.1666666666666696</v>
      </c>
      <c r="D150" s="95">
        <v>0</v>
      </c>
      <c r="E150" s="95">
        <v>0</v>
      </c>
      <c r="F150" s="95">
        <v>0</v>
      </c>
      <c r="G150" s="95">
        <v>0</v>
      </c>
      <c r="H150" s="95">
        <v>0</v>
      </c>
      <c r="I150" s="95">
        <v>0</v>
      </c>
      <c r="J150" s="95">
        <v>0</v>
      </c>
      <c r="K150" s="95">
        <v>0</v>
      </c>
      <c r="L150" s="95">
        <v>0</v>
      </c>
      <c r="M150" s="95">
        <v>0</v>
      </c>
      <c r="N150" s="95">
        <v>0</v>
      </c>
      <c r="O150" s="95">
        <v>0</v>
      </c>
      <c r="P150" s="95">
        <v>0.32879999999999998</v>
      </c>
      <c r="Q150" s="95">
        <v>0.43269999999999997</v>
      </c>
      <c r="R150" s="95">
        <v>0.10639999999999999</v>
      </c>
      <c r="S150" s="95">
        <v>0.41610000000000003</v>
      </c>
      <c r="T150" s="95">
        <v>0.43269999999999997</v>
      </c>
      <c r="U150" s="95">
        <v>0.26939999999999997</v>
      </c>
      <c r="V150" s="95">
        <v>0.3977</v>
      </c>
      <c r="W150" s="95">
        <v>0.50700000000000001</v>
      </c>
      <c r="X150" s="95">
        <v>0.16850000000000001</v>
      </c>
      <c r="Y150" s="95">
        <v>0.26</v>
      </c>
      <c r="Z150" s="95">
        <v>0.46700000000000003</v>
      </c>
      <c r="AA150" s="95">
        <v>0.4249</v>
      </c>
      <c r="AE150" s="84">
        <v>1</v>
      </c>
      <c r="AH150" s="84">
        <v>1</v>
      </c>
      <c r="AK150" s="84">
        <v>1</v>
      </c>
      <c r="AN150" s="84">
        <v>1</v>
      </c>
    </row>
    <row r="151" spans="1:40">
      <c r="A151" s="142"/>
      <c r="B151" s="142"/>
      <c r="C151" s="39">
        <v>6.2083333333333304</v>
      </c>
      <c r="D151" s="95">
        <v>0</v>
      </c>
      <c r="E151" s="95">
        <v>0</v>
      </c>
      <c r="F151" s="95">
        <v>0</v>
      </c>
      <c r="G151" s="95">
        <v>0</v>
      </c>
      <c r="H151" s="95">
        <v>0</v>
      </c>
      <c r="I151" s="95">
        <v>0</v>
      </c>
      <c r="J151" s="95">
        <v>0</v>
      </c>
      <c r="K151" s="95">
        <v>0</v>
      </c>
      <c r="L151" s="95">
        <v>0</v>
      </c>
      <c r="M151" s="95">
        <v>0</v>
      </c>
      <c r="N151" s="95">
        <v>0</v>
      </c>
      <c r="O151" s="95">
        <v>0</v>
      </c>
      <c r="P151" s="95">
        <v>0.30909999999999999</v>
      </c>
      <c r="Q151" s="95">
        <v>0.4037</v>
      </c>
      <c r="R151" s="95">
        <v>0.1012</v>
      </c>
      <c r="S151" s="95">
        <v>0.4037</v>
      </c>
      <c r="T151" s="95">
        <v>0.4037</v>
      </c>
      <c r="U151" s="95">
        <v>0.25590000000000002</v>
      </c>
      <c r="V151" s="95">
        <v>0.3448</v>
      </c>
      <c r="W151" s="95">
        <v>0.4612</v>
      </c>
      <c r="X151" s="95">
        <v>0.1351</v>
      </c>
      <c r="Y151" s="95">
        <v>0.2717</v>
      </c>
      <c r="Z151" s="95">
        <v>0.48480000000000001</v>
      </c>
      <c r="AA151" s="95">
        <v>0.41420000000000001</v>
      </c>
      <c r="AD151" s="92" t="s">
        <v>101</v>
      </c>
      <c r="AE151" s="84">
        <v>0</v>
      </c>
      <c r="AG151" s="92" t="s">
        <v>101</v>
      </c>
      <c r="AH151" s="84">
        <v>0</v>
      </c>
      <c r="AJ151" s="92" t="s">
        <v>101</v>
      </c>
      <c r="AK151" s="84">
        <v>0.6845</v>
      </c>
      <c r="AM151" s="92" t="s">
        <v>101</v>
      </c>
      <c r="AN151" s="84">
        <v>0.66639999999999999</v>
      </c>
    </row>
    <row r="152" spans="1:40">
      <c r="A152" s="142"/>
      <c r="B152" s="142"/>
      <c r="C152" s="39">
        <v>6.25</v>
      </c>
      <c r="D152" s="95">
        <v>0</v>
      </c>
      <c r="E152" s="95">
        <v>0</v>
      </c>
      <c r="F152" s="95">
        <v>0</v>
      </c>
      <c r="G152" s="95">
        <v>0</v>
      </c>
      <c r="H152" s="95">
        <v>0</v>
      </c>
      <c r="I152" s="95">
        <v>0</v>
      </c>
      <c r="J152" s="95">
        <v>1.2200000000000001E-2</v>
      </c>
      <c r="K152" s="95">
        <v>7.6E-3</v>
      </c>
      <c r="L152" s="95">
        <v>8.2000000000000007E-3</v>
      </c>
      <c r="M152" s="95">
        <v>2.9999999999999997E-4</v>
      </c>
      <c r="N152" s="95">
        <v>4.8999999999999998E-3</v>
      </c>
      <c r="O152" s="95">
        <v>6.6E-3</v>
      </c>
      <c r="P152" s="95">
        <v>0.33450000000000002</v>
      </c>
      <c r="Q152" s="95">
        <v>0.39660000000000001</v>
      </c>
      <c r="R152" s="95">
        <v>0.10580000000000001</v>
      </c>
      <c r="S152" s="95">
        <v>0.43009999999999998</v>
      </c>
      <c r="T152" s="95">
        <v>0.39660000000000001</v>
      </c>
      <c r="U152" s="95">
        <v>0.26929999999999998</v>
      </c>
      <c r="V152" s="95">
        <v>0.30649999999999999</v>
      </c>
      <c r="W152" s="95">
        <v>0.40720000000000001</v>
      </c>
      <c r="X152" s="95">
        <v>0.12839999999999999</v>
      </c>
      <c r="Y152" s="95">
        <v>0.2631</v>
      </c>
      <c r="Z152" s="95">
        <v>0.44130000000000003</v>
      </c>
      <c r="AA152" s="95">
        <v>0.37469999999999998</v>
      </c>
      <c r="AD152" s="92" t="s">
        <v>102</v>
      </c>
      <c r="AE152" s="84">
        <v>0</v>
      </c>
      <c r="AG152" s="92" t="s">
        <v>102</v>
      </c>
      <c r="AH152" s="84">
        <v>0</v>
      </c>
      <c r="AJ152" s="92" t="s">
        <v>102</v>
      </c>
      <c r="AK152" s="84">
        <v>0.63629999999999998</v>
      </c>
      <c r="AM152" s="92" t="s">
        <v>102</v>
      </c>
      <c r="AN152" s="84">
        <v>0.58960000000000001</v>
      </c>
    </row>
    <row r="153" spans="1:40">
      <c r="A153" s="142"/>
      <c r="B153" s="142"/>
      <c r="C153" s="39">
        <v>6.2916666666666696</v>
      </c>
      <c r="D153" s="95">
        <v>0</v>
      </c>
      <c r="E153" s="95">
        <v>0</v>
      </c>
      <c r="F153" s="95">
        <v>0</v>
      </c>
      <c r="G153" s="95">
        <v>0</v>
      </c>
      <c r="H153" s="95">
        <v>0</v>
      </c>
      <c r="I153" s="95">
        <v>0</v>
      </c>
      <c r="J153" s="95">
        <v>0.24790000000000001</v>
      </c>
      <c r="K153" s="95">
        <v>0.22220000000000001</v>
      </c>
      <c r="L153" s="95">
        <v>0.1774</v>
      </c>
      <c r="M153" s="95">
        <v>9.1200000000000003E-2</v>
      </c>
      <c r="N153" s="95">
        <v>0.18479999999999999</v>
      </c>
      <c r="O153" s="95">
        <v>0.1847</v>
      </c>
      <c r="P153" s="95">
        <v>0.30930000000000002</v>
      </c>
      <c r="Q153" s="95">
        <v>0.33169999999999999</v>
      </c>
      <c r="R153" s="95">
        <v>0.10390000000000001</v>
      </c>
      <c r="S153" s="95">
        <v>0.42580000000000001</v>
      </c>
      <c r="T153" s="95">
        <v>0.33169999999999999</v>
      </c>
      <c r="U153" s="95">
        <v>0.25290000000000001</v>
      </c>
      <c r="V153" s="95">
        <v>0.30330000000000001</v>
      </c>
      <c r="W153" s="95">
        <v>0.34660000000000002</v>
      </c>
      <c r="X153" s="95">
        <v>0.1293</v>
      </c>
      <c r="Y153" s="95">
        <v>0.26500000000000001</v>
      </c>
      <c r="Z153" s="95">
        <v>0.38279999999999997</v>
      </c>
      <c r="AA153" s="95">
        <v>0.33139999999999997</v>
      </c>
      <c r="AD153" s="92" t="s">
        <v>103</v>
      </c>
      <c r="AE153" s="84">
        <v>0</v>
      </c>
      <c r="AG153" s="92" t="s">
        <v>103</v>
      </c>
      <c r="AH153" s="84">
        <v>0</v>
      </c>
      <c r="AJ153" s="92" t="s">
        <v>103</v>
      </c>
      <c r="AK153" s="84">
        <v>0.5615</v>
      </c>
      <c r="AM153" s="92" t="s">
        <v>103</v>
      </c>
      <c r="AN153" s="84">
        <v>0.61670000000000003</v>
      </c>
    </row>
    <row r="154" spans="1:40">
      <c r="A154" s="142"/>
      <c r="B154" s="142"/>
      <c r="C154" s="39">
        <v>6.3333333333333304</v>
      </c>
      <c r="D154" s="95">
        <v>7.0400000000000004E-2</v>
      </c>
      <c r="E154" s="95">
        <v>5.7500000000000002E-2</v>
      </c>
      <c r="F154" s="95">
        <v>0</v>
      </c>
      <c r="G154" s="95">
        <v>0</v>
      </c>
      <c r="H154" s="95">
        <v>0</v>
      </c>
      <c r="I154" s="95">
        <v>2.5600000000000001E-2</v>
      </c>
      <c r="J154" s="95">
        <v>0.54759999999999998</v>
      </c>
      <c r="K154" s="95">
        <v>0.58930000000000005</v>
      </c>
      <c r="L154" s="95">
        <v>0.48359999999999997</v>
      </c>
      <c r="M154" s="95">
        <v>0.4995</v>
      </c>
      <c r="N154" s="95">
        <v>0.66849999999999998</v>
      </c>
      <c r="O154" s="95">
        <v>0.55769999999999997</v>
      </c>
      <c r="P154" s="95">
        <v>0.23730000000000001</v>
      </c>
      <c r="Q154" s="95">
        <v>0.26179999999999998</v>
      </c>
      <c r="R154" s="95">
        <v>8.2699999999999996E-2</v>
      </c>
      <c r="S154" s="95">
        <v>0.33100000000000002</v>
      </c>
      <c r="T154" s="95">
        <v>0.26179999999999998</v>
      </c>
      <c r="U154" s="95">
        <v>0.19689999999999999</v>
      </c>
      <c r="V154" s="95">
        <v>0.22439999999999999</v>
      </c>
      <c r="W154" s="95">
        <v>0.30509999999999998</v>
      </c>
      <c r="X154" s="95">
        <v>0.1958</v>
      </c>
      <c r="Y154" s="95">
        <v>0.25280000000000002</v>
      </c>
      <c r="Z154" s="95">
        <v>0.26910000000000001</v>
      </c>
      <c r="AA154" s="95">
        <v>0.26300000000000001</v>
      </c>
      <c r="AD154" s="92" t="s">
        <v>104</v>
      </c>
      <c r="AE154" s="84">
        <v>0</v>
      </c>
      <c r="AG154" s="92" t="s">
        <v>104</v>
      </c>
      <c r="AH154" s="84">
        <v>0</v>
      </c>
      <c r="AJ154" s="92" t="s">
        <v>104</v>
      </c>
      <c r="AK154" s="84">
        <v>0.54010000000000002</v>
      </c>
      <c r="AM154" s="92" t="s">
        <v>104</v>
      </c>
      <c r="AN154" s="84">
        <v>0.62190000000000001</v>
      </c>
    </row>
    <row r="155" spans="1:40">
      <c r="A155" s="142"/>
      <c r="B155" s="142"/>
      <c r="C155" s="39">
        <v>6.375</v>
      </c>
      <c r="D155" s="95">
        <v>0.4491</v>
      </c>
      <c r="E155" s="95">
        <v>0.308</v>
      </c>
      <c r="F155" s="95">
        <v>8.7800000000000003E-2</v>
      </c>
      <c r="G155" s="95">
        <v>0.12509999999999999</v>
      </c>
      <c r="H155" s="95">
        <v>0.33260000000000001</v>
      </c>
      <c r="I155" s="95">
        <v>0.26050000000000001</v>
      </c>
      <c r="J155" s="95">
        <v>0.79620000000000002</v>
      </c>
      <c r="K155" s="95">
        <v>0.83750000000000002</v>
      </c>
      <c r="L155" s="95">
        <v>0.69489999999999996</v>
      </c>
      <c r="M155" s="95">
        <v>0.7369</v>
      </c>
      <c r="N155" s="95">
        <v>0.86980000000000002</v>
      </c>
      <c r="O155" s="95">
        <v>0.78710000000000002</v>
      </c>
      <c r="P155" s="95">
        <v>0.1774</v>
      </c>
      <c r="Q155" s="95">
        <v>0.21179999999999999</v>
      </c>
      <c r="R155" s="95">
        <v>6.08E-2</v>
      </c>
      <c r="S155" s="95">
        <v>0.2452</v>
      </c>
      <c r="T155" s="95">
        <v>0.21179999999999999</v>
      </c>
      <c r="U155" s="95">
        <v>0.14829999999999999</v>
      </c>
      <c r="V155" s="95">
        <v>0.16070000000000001</v>
      </c>
      <c r="W155" s="95">
        <v>0.26500000000000001</v>
      </c>
      <c r="X155" s="95">
        <v>0.28589999999999999</v>
      </c>
      <c r="Y155" s="95">
        <v>0.27600000000000002</v>
      </c>
      <c r="Z155" s="95">
        <v>0.18079999999999999</v>
      </c>
      <c r="AA155" s="95">
        <v>0.21379999999999999</v>
      </c>
      <c r="AD155" s="92" t="s">
        <v>105</v>
      </c>
      <c r="AE155" s="84">
        <v>0</v>
      </c>
      <c r="AG155" s="92" t="s">
        <v>105</v>
      </c>
      <c r="AH155" s="84">
        <v>0</v>
      </c>
      <c r="AJ155" s="92" t="s">
        <v>105</v>
      </c>
      <c r="AK155" s="84">
        <v>0.48449999999999999</v>
      </c>
      <c r="AM155" s="92" t="s">
        <v>105</v>
      </c>
      <c r="AN155" s="84">
        <v>0.56730000000000003</v>
      </c>
    </row>
    <row r="156" spans="1:40">
      <c r="A156" s="142"/>
      <c r="B156" s="142"/>
      <c r="C156" s="39">
        <v>6.4166666666666696</v>
      </c>
      <c r="D156" s="95">
        <v>0.77839999999999998</v>
      </c>
      <c r="E156" s="95">
        <v>0.65169999999999995</v>
      </c>
      <c r="F156" s="95">
        <v>0.45739999999999997</v>
      </c>
      <c r="G156" s="95">
        <v>0.41799999999999998</v>
      </c>
      <c r="H156" s="95">
        <v>0.93130000000000002</v>
      </c>
      <c r="I156" s="95">
        <v>0.64739999999999998</v>
      </c>
      <c r="J156" s="95">
        <v>0.88570000000000004</v>
      </c>
      <c r="K156" s="95">
        <v>0.8901</v>
      </c>
      <c r="L156" s="95">
        <v>0.78890000000000005</v>
      </c>
      <c r="M156" s="95">
        <v>0.86019999999999996</v>
      </c>
      <c r="N156" s="95">
        <v>0.91420000000000001</v>
      </c>
      <c r="O156" s="95">
        <v>0.86780000000000002</v>
      </c>
      <c r="P156" s="95">
        <v>0.15870000000000001</v>
      </c>
      <c r="Q156" s="95">
        <v>0.1817</v>
      </c>
      <c r="R156" s="95">
        <v>5.7799999999999997E-2</v>
      </c>
      <c r="S156" s="95">
        <v>0.1933</v>
      </c>
      <c r="T156" s="95">
        <v>0.1817</v>
      </c>
      <c r="U156" s="95">
        <v>0.12790000000000001</v>
      </c>
      <c r="V156" s="95">
        <v>0.1008</v>
      </c>
      <c r="W156" s="95">
        <v>0.19489999999999999</v>
      </c>
      <c r="X156" s="95">
        <v>0.2515</v>
      </c>
      <c r="Y156" s="95">
        <v>0.2485</v>
      </c>
      <c r="Z156" s="95">
        <v>0.14369999999999999</v>
      </c>
      <c r="AA156" s="95">
        <v>0.16739999999999999</v>
      </c>
      <c r="AD156" s="92" t="s">
        <v>106</v>
      </c>
      <c r="AE156" s="84">
        <v>0</v>
      </c>
      <c r="AG156" s="92" t="s">
        <v>106</v>
      </c>
      <c r="AH156" s="84">
        <v>0</v>
      </c>
      <c r="AJ156" s="92" t="s">
        <v>106</v>
      </c>
      <c r="AK156" s="84">
        <v>0.49080000000000001</v>
      </c>
      <c r="AM156" s="92" t="s">
        <v>106</v>
      </c>
      <c r="AN156" s="84">
        <v>0.54310000000000003</v>
      </c>
    </row>
    <row r="157" spans="1:40">
      <c r="A157" s="142"/>
      <c r="B157" s="142"/>
      <c r="C157" s="39">
        <v>6.4583333333333304</v>
      </c>
      <c r="D157" s="95">
        <v>0.8407</v>
      </c>
      <c r="E157" s="95">
        <v>0.75839999999999996</v>
      </c>
      <c r="F157" s="95">
        <v>0.61060000000000003</v>
      </c>
      <c r="G157" s="95">
        <v>0.53749999999999998</v>
      </c>
      <c r="H157" s="95">
        <v>0.86150000000000004</v>
      </c>
      <c r="I157" s="95">
        <v>0.72170000000000001</v>
      </c>
      <c r="J157" s="95">
        <v>0.86050000000000004</v>
      </c>
      <c r="K157" s="95">
        <v>0.90739999999999998</v>
      </c>
      <c r="L157" s="95">
        <v>0.79379999999999995</v>
      </c>
      <c r="M157" s="95">
        <v>0.86729999999999996</v>
      </c>
      <c r="N157" s="95">
        <v>0.93740000000000001</v>
      </c>
      <c r="O157" s="95">
        <v>0.87329999999999997</v>
      </c>
      <c r="P157" s="95">
        <v>0.14749999999999999</v>
      </c>
      <c r="Q157" s="95">
        <v>0.15709999999999999</v>
      </c>
      <c r="R157" s="95">
        <v>5.4600000000000003E-2</v>
      </c>
      <c r="S157" s="95">
        <v>0.1618</v>
      </c>
      <c r="T157" s="95">
        <v>0.15709999999999999</v>
      </c>
      <c r="U157" s="95">
        <v>0.1143</v>
      </c>
      <c r="V157" s="95">
        <v>0.1075</v>
      </c>
      <c r="W157" s="95">
        <v>0.18379999999999999</v>
      </c>
      <c r="X157" s="95">
        <v>0.25769999999999998</v>
      </c>
      <c r="Y157" s="95">
        <v>0.19650000000000001</v>
      </c>
      <c r="Z157" s="95">
        <v>0.15049999999999999</v>
      </c>
      <c r="AA157" s="95">
        <v>0.16739999999999999</v>
      </c>
      <c r="AD157" s="92" t="s">
        <v>107</v>
      </c>
      <c r="AE157" s="84">
        <v>0</v>
      </c>
      <c r="AG157" s="92" t="s">
        <v>107</v>
      </c>
      <c r="AH157" s="84">
        <v>1.5E-3</v>
      </c>
      <c r="AJ157" s="92" t="s">
        <v>107</v>
      </c>
      <c r="AK157" s="84">
        <v>0.44890000000000002</v>
      </c>
      <c r="AM157" s="92" t="s">
        <v>107</v>
      </c>
      <c r="AN157" s="84">
        <v>0.45350000000000001</v>
      </c>
    </row>
    <row r="158" spans="1:40">
      <c r="A158" s="142"/>
      <c r="B158" s="142"/>
      <c r="C158" s="39">
        <v>6.5</v>
      </c>
      <c r="D158" s="95">
        <v>0.92630000000000001</v>
      </c>
      <c r="E158" s="95">
        <v>0.86860000000000004</v>
      </c>
      <c r="F158" s="95">
        <v>0.62470000000000003</v>
      </c>
      <c r="G158" s="95">
        <v>0.68020000000000003</v>
      </c>
      <c r="H158" s="95">
        <v>0.94389999999999996</v>
      </c>
      <c r="I158" s="95">
        <v>0.80869999999999997</v>
      </c>
      <c r="J158" s="95">
        <v>0.82579999999999998</v>
      </c>
      <c r="K158" s="95">
        <v>0.88880000000000003</v>
      </c>
      <c r="L158" s="95">
        <v>0.80630000000000002</v>
      </c>
      <c r="M158" s="95">
        <v>0.82969999999999999</v>
      </c>
      <c r="N158" s="95">
        <v>0.8982</v>
      </c>
      <c r="O158" s="95">
        <v>0.8498</v>
      </c>
      <c r="P158" s="95">
        <v>0.1321</v>
      </c>
      <c r="Q158" s="95">
        <v>0.11260000000000001</v>
      </c>
      <c r="R158" s="95">
        <v>4.6100000000000002E-2</v>
      </c>
      <c r="S158" s="95">
        <v>0.13669999999999999</v>
      </c>
      <c r="T158" s="95">
        <v>0.11260000000000001</v>
      </c>
      <c r="U158" s="95">
        <v>9.6199999999999994E-2</v>
      </c>
      <c r="V158" s="95">
        <v>7.9100000000000004E-2</v>
      </c>
      <c r="W158" s="95">
        <v>0.16750000000000001</v>
      </c>
      <c r="X158" s="95">
        <v>0.2162</v>
      </c>
      <c r="Y158" s="95">
        <v>0.1694</v>
      </c>
      <c r="Z158" s="95">
        <v>0.1162</v>
      </c>
      <c r="AA158" s="95">
        <v>0.13739999999999999</v>
      </c>
      <c r="AD158" s="92" t="s">
        <v>108</v>
      </c>
      <c r="AE158" s="84">
        <v>0</v>
      </c>
      <c r="AG158" s="92" t="s">
        <v>108</v>
      </c>
      <c r="AH158" s="84">
        <v>0.2127</v>
      </c>
      <c r="AJ158" s="92" t="s">
        <v>108</v>
      </c>
      <c r="AK158" s="84">
        <v>0.42680000000000001</v>
      </c>
      <c r="AM158" s="92" t="s">
        <v>108</v>
      </c>
      <c r="AN158" s="84">
        <v>0.3831</v>
      </c>
    </row>
    <row r="159" spans="1:40">
      <c r="A159" s="142"/>
      <c r="B159" s="142"/>
      <c r="C159" s="39">
        <v>6.5416666666666696</v>
      </c>
      <c r="D159" s="95">
        <v>0.88200000000000001</v>
      </c>
      <c r="E159" s="95">
        <v>0.71319999999999995</v>
      </c>
      <c r="F159" s="95">
        <v>0.58140000000000003</v>
      </c>
      <c r="G159" s="95">
        <v>0.70389999999999997</v>
      </c>
      <c r="H159" s="95">
        <v>0.78280000000000005</v>
      </c>
      <c r="I159" s="95">
        <v>0.73260000000000003</v>
      </c>
      <c r="J159" s="95">
        <v>0.80669999999999997</v>
      </c>
      <c r="K159" s="95">
        <v>0.85840000000000005</v>
      </c>
      <c r="L159" s="95">
        <v>0.83379999999999999</v>
      </c>
      <c r="M159" s="95">
        <v>0.83199999999999996</v>
      </c>
      <c r="N159" s="95">
        <v>0.91569999999999996</v>
      </c>
      <c r="O159" s="95">
        <v>0.84930000000000005</v>
      </c>
      <c r="P159" s="95">
        <v>0.1646</v>
      </c>
      <c r="Q159" s="95">
        <v>0.15840000000000001</v>
      </c>
      <c r="R159" s="95">
        <v>4.3999999999999997E-2</v>
      </c>
      <c r="S159" s="95">
        <v>0.16750000000000001</v>
      </c>
      <c r="T159" s="95">
        <v>0.15840000000000001</v>
      </c>
      <c r="U159" s="95">
        <v>0.11609999999999999</v>
      </c>
      <c r="V159" s="95">
        <v>9.74E-2</v>
      </c>
      <c r="W159" s="95">
        <v>0.1474</v>
      </c>
      <c r="X159" s="95">
        <v>0.37209999999999999</v>
      </c>
      <c r="Y159" s="95">
        <v>0.2092</v>
      </c>
      <c r="Z159" s="95">
        <v>0.14549999999999999</v>
      </c>
      <c r="AA159" s="95">
        <v>0.16919999999999999</v>
      </c>
      <c r="AD159" s="92" t="s">
        <v>109</v>
      </c>
      <c r="AE159" s="84">
        <v>0</v>
      </c>
      <c r="AG159" s="92" t="s">
        <v>109</v>
      </c>
      <c r="AH159" s="84">
        <v>0.4264</v>
      </c>
      <c r="AJ159" s="92" t="s">
        <v>109</v>
      </c>
      <c r="AK159" s="84">
        <v>0.41980000000000001</v>
      </c>
      <c r="AM159" s="92" t="s">
        <v>109</v>
      </c>
      <c r="AN159" s="84">
        <v>0.32250000000000001</v>
      </c>
    </row>
    <row r="160" spans="1:40">
      <c r="A160" s="142"/>
      <c r="B160" s="142"/>
      <c r="C160" s="39">
        <v>6.5833333333333304</v>
      </c>
      <c r="D160" s="95">
        <v>0.93640000000000001</v>
      </c>
      <c r="E160" s="95">
        <v>0.81830000000000003</v>
      </c>
      <c r="F160" s="95">
        <v>0.52359999999999995</v>
      </c>
      <c r="G160" s="95">
        <v>0.6613</v>
      </c>
      <c r="H160" s="95">
        <v>0.9667</v>
      </c>
      <c r="I160" s="95">
        <v>0.78129999999999999</v>
      </c>
      <c r="J160" s="95">
        <v>0.85899999999999999</v>
      </c>
      <c r="K160" s="95">
        <v>0.85370000000000001</v>
      </c>
      <c r="L160" s="95">
        <v>0.83279999999999998</v>
      </c>
      <c r="M160" s="95">
        <v>0.82020000000000004</v>
      </c>
      <c r="N160" s="95">
        <v>0.86719999999999997</v>
      </c>
      <c r="O160" s="95">
        <v>0.84660000000000002</v>
      </c>
      <c r="P160" s="95">
        <v>0.2601</v>
      </c>
      <c r="Q160" s="95">
        <v>0.2392</v>
      </c>
      <c r="R160" s="95">
        <v>8.3799999999999999E-2</v>
      </c>
      <c r="S160" s="95">
        <v>0.24199999999999999</v>
      </c>
      <c r="T160" s="95">
        <v>0.2392</v>
      </c>
      <c r="U160" s="95">
        <v>0.18340000000000001</v>
      </c>
      <c r="V160" s="95">
        <v>0.11070000000000001</v>
      </c>
      <c r="W160" s="95">
        <v>0.14499999999999999</v>
      </c>
      <c r="X160" s="95">
        <v>0.49359999999999998</v>
      </c>
      <c r="Y160" s="95">
        <v>0.22459999999999999</v>
      </c>
      <c r="Z160" s="95">
        <v>0.1479</v>
      </c>
      <c r="AA160" s="95">
        <v>0.186</v>
      </c>
      <c r="AD160" s="92" t="s">
        <v>110</v>
      </c>
      <c r="AE160" s="84">
        <v>0.11409999999999999</v>
      </c>
      <c r="AG160" s="92" t="s">
        <v>110</v>
      </c>
      <c r="AH160" s="84">
        <v>0.71519999999999995</v>
      </c>
      <c r="AJ160" s="92" t="s">
        <v>110</v>
      </c>
      <c r="AK160" s="84">
        <v>0.37130000000000002</v>
      </c>
      <c r="AM160" s="92" t="s">
        <v>110</v>
      </c>
      <c r="AN160" s="84">
        <v>0.16450000000000001</v>
      </c>
    </row>
    <row r="161" spans="1:40">
      <c r="A161" s="142"/>
      <c r="B161" s="142"/>
      <c r="C161" s="39">
        <v>6.625</v>
      </c>
      <c r="D161" s="95">
        <v>0.91510000000000002</v>
      </c>
      <c r="E161" s="95">
        <v>0.84319999999999995</v>
      </c>
      <c r="F161" s="95">
        <v>0.503</v>
      </c>
      <c r="G161" s="95">
        <v>0.65839999999999999</v>
      </c>
      <c r="H161" s="95">
        <v>0.95130000000000003</v>
      </c>
      <c r="I161" s="95">
        <v>0.7742</v>
      </c>
      <c r="J161" s="95">
        <v>0.8508</v>
      </c>
      <c r="K161" s="95">
        <v>0.85289999999999999</v>
      </c>
      <c r="L161" s="95">
        <v>0.86040000000000005</v>
      </c>
      <c r="M161" s="95">
        <v>0.82320000000000004</v>
      </c>
      <c r="N161" s="95">
        <v>0.87170000000000003</v>
      </c>
      <c r="O161" s="95">
        <v>0.8518</v>
      </c>
      <c r="P161" s="95">
        <v>0.26960000000000001</v>
      </c>
      <c r="Q161" s="95">
        <v>0.1641</v>
      </c>
      <c r="R161" s="95">
        <v>8.4199999999999997E-2</v>
      </c>
      <c r="S161" s="95">
        <v>0.17730000000000001</v>
      </c>
      <c r="T161" s="95">
        <v>0.1641</v>
      </c>
      <c r="U161" s="95">
        <v>0.16450000000000001</v>
      </c>
      <c r="V161" s="95">
        <v>0.1014</v>
      </c>
      <c r="W161" s="95">
        <v>0.13800000000000001</v>
      </c>
      <c r="X161" s="95">
        <v>0.66649999999999998</v>
      </c>
      <c r="Y161" s="95">
        <v>0.26390000000000002</v>
      </c>
      <c r="Z161" s="95">
        <v>0.13900000000000001</v>
      </c>
      <c r="AA161" s="95">
        <v>0.20039999999999999</v>
      </c>
      <c r="AD161" s="92" t="s">
        <v>111</v>
      </c>
      <c r="AE161" s="84">
        <v>0.28839999999999999</v>
      </c>
      <c r="AG161" s="92" t="s">
        <v>111</v>
      </c>
      <c r="AH161" s="84">
        <v>0.67330000000000001</v>
      </c>
      <c r="AJ161" s="92" t="s">
        <v>111</v>
      </c>
      <c r="AK161" s="84">
        <v>0.42349999999999999</v>
      </c>
      <c r="AM161" s="92" t="s">
        <v>111</v>
      </c>
      <c r="AN161" s="84">
        <v>9.4799999999999995E-2</v>
      </c>
    </row>
    <row r="162" spans="1:40">
      <c r="A162" s="142"/>
      <c r="B162" s="142"/>
      <c r="C162" s="39">
        <v>6.6666666666666696</v>
      </c>
      <c r="D162" s="95">
        <v>0.88590000000000002</v>
      </c>
      <c r="E162" s="95">
        <v>0.75270000000000004</v>
      </c>
      <c r="F162" s="95">
        <v>0.55130000000000001</v>
      </c>
      <c r="G162" s="95">
        <v>0.69750000000000001</v>
      </c>
      <c r="H162" s="95">
        <v>0.92390000000000005</v>
      </c>
      <c r="I162" s="95">
        <v>0.76229999999999998</v>
      </c>
      <c r="J162" s="95">
        <v>0.8548</v>
      </c>
      <c r="K162" s="95">
        <v>0.88170000000000004</v>
      </c>
      <c r="L162" s="95">
        <v>0.8659</v>
      </c>
      <c r="M162" s="95">
        <v>0.86170000000000002</v>
      </c>
      <c r="N162" s="95">
        <v>0.80159999999999998</v>
      </c>
      <c r="O162" s="95">
        <v>0.85309999999999997</v>
      </c>
      <c r="P162" s="95">
        <v>0.25779999999999997</v>
      </c>
      <c r="Q162" s="95">
        <v>0.1235</v>
      </c>
      <c r="R162" s="95">
        <v>8.4699999999999998E-2</v>
      </c>
      <c r="S162" s="95">
        <v>0.13220000000000001</v>
      </c>
      <c r="T162" s="95">
        <v>0.1235</v>
      </c>
      <c r="U162" s="95">
        <v>0.14749999999999999</v>
      </c>
      <c r="V162" s="95">
        <v>9.4399999999999998E-2</v>
      </c>
      <c r="W162" s="95">
        <v>0.13780000000000001</v>
      </c>
      <c r="X162" s="95">
        <v>0.66080000000000005</v>
      </c>
      <c r="Y162" s="95">
        <v>0.24629999999999999</v>
      </c>
      <c r="Z162" s="95">
        <v>0.17860000000000001</v>
      </c>
      <c r="AA162" s="95">
        <v>0.218</v>
      </c>
      <c r="AD162" s="92" t="s">
        <v>112</v>
      </c>
      <c r="AE162" s="84">
        <v>0.1923</v>
      </c>
      <c r="AG162" s="92" t="s">
        <v>112</v>
      </c>
      <c r="AH162" s="84">
        <v>0.4778</v>
      </c>
      <c r="AJ162" s="92" t="s">
        <v>112</v>
      </c>
      <c r="AK162" s="84">
        <v>0.40870000000000001</v>
      </c>
      <c r="AM162" s="92" t="s">
        <v>112</v>
      </c>
      <c r="AN162" s="84">
        <v>6.7900000000000002E-2</v>
      </c>
    </row>
    <row r="163" spans="1:40">
      <c r="A163" s="142"/>
      <c r="B163" s="142"/>
      <c r="C163" s="39">
        <v>6.7083333333333304</v>
      </c>
      <c r="D163" s="95">
        <v>0.75549999999999995</v>
      </c>
      <c r="E163" s="95">
        <v>0.68600000000000005</v>
      </c>
      <c r="F163" s="95">
        <v>0.4032</v>
      </c>
      <c r="G163" s="95">
        <v>0.59950000000000003</v>
      </c>
      <c r="H163" s="95">
        <v>0.90859999999999996</v>
      </c>
      <c r="I163" s="95">
        <v>0.67059999999999997</v>
      </c>
      <c r="J163" s="95">
        <v>0.79820000000000002</v>
      </c>
      <c r="K163" s="95">
        <v>0.76049999999999995</v>
      </c>
      <c r="L163" s="95">
        <v>0.7258</v>
      </c>
      <c r="M163" s="95">
        <v>0.8105</v>
      </c>
      <c r="N163" s="95">
        <v>0.86299999999999999</v>
      </c>
      <c r="O163" s="95">
        <v>0.79159999999999997</v>
      </c>
      <c r="P163" s="95">
        <v>0.25390000000000001</v>
      </c>
      <c r="Q163" s="95">
        <v>0.1341</v>
      </c>
      <c r="R163" s="95">
        <v>8.1900000000000001E-2</v>
      </c>
      <c r="S163" s="95">
        <v>0.1535</v>
      </c>
      <c r="T163" s="95">
        <v>0.1341</v>
      </c>
      <c r="U163" s="95">
        <v>0.15079999999999999</v>
      </c>
      <c r="V163" s="95">
        <v>9.9599999999999994E-2</v>
      </c>
      <c r="W163" s="95">
        <v>0.13789999999999999</v>
      </c>
      <c r="X163" s="95">
        <v>0.60819999999999996</v>
      </c>
      <c r="Y163" s="95">
        <v>0.28349999999999997</v>
      </c>
      <c r="Z163" s="95">
        <v>0.18310000000000001</v>
      </c>
      <c r="AA163" s="95">
        <v>0.2165</v>
      </c>
      <c r="AD163" s="92" t="s">
        <v>113</v>
      </c>
      <c r="AE163" s="84">
        <v>0.1603</v>
      </c>
      <c r="AG163" s="92" t="s">
        <v>113</v>
      </c>
      <c r="AH163" s="84">
        <v>0.4718</v>
      </c>
      <c r="AJ163" s="92" t="s">
        <v>113</v>
      </c>
      <c r="AK163" s="84">
        <v>0.313</v>
      </c>
      <c r="AM163" s="92" t="s">
        <v>113</v>
      </c>
      <c r="AN163" s="84">
        <v>4.0099999999999997E-2</v>
      </c>
    </row>
    <row r="164" spans="1:40">
      <c r="A164" s="142"/>
      <c r="B164" s="142"/>
      <c r="C164" s="39">
        <v>6.75</v>
      </c>
      <c r="D164" s="95">
        <v>0.59240000000000004</v>
      </c>
      <c r="E164" s="95">
        <v>0.46439999999999998</v>
      </c>
      <c r="F164" s="95">
        <v>0.16539999999999999</v>
      </c>
      <c r="G164" s="95">
        <v>0.47020000000000001</v>
      </c>
      <c r="H164" s="95">
        <v>0.79049999999999998</v>
      </c>
      <c r="I164" s="95">
        <v>0.49659999999999999</v>
      </c>
      <c r="J164" s="95">
        <v>0.64259999999999995</v>
      </c>
      <c r="K164" s="95">
        <v>0.62</v>
      </c>
      <c r="L164" s="95">
        <v>0.48549999999999999</v>
      </c>
      <c r="M164" s="95">
        <v>0.67879999999999996</v>
      </c>
      <c r="N164" s="95">
        <v>0.79869999999999997</v>
      </c>
      <c r="O164" s="95">
        <v>0.64510000000000001</v>
      </c>
      <c r="P164" s="95">
        <v>0.32090000000000002</v>
      </c>
      <c r="Q164" s="95">
        <v>0.17460000000000001</v>
      </c>
      <c r="R164" s="95">
        <v>0.1043</v>
      </c>
      <c r="S164" s="95">
        <v>0.22589999999999999</v>
      </c>
      <c r="T164" s="95">
        <v>0.17460000000000001</v>
      </c>
      <c r="U164" s="95">
        <v>0.19789999999999999</v>
      </c>
      <c r="V164" s="95">
        <v>0.15409999999999999</v>
      </c>
      <c r="W164" s="95">
        <v>0.14979999999999999</v>
      </c>
      <c r="X164" s="95">
        <v>0.54859999999999998</v>
      </c>
      <c r="Y164" s="95">
        <v>0.39610000000000001</v>
      </c>
      <c r="Z164" s="95">
        <v>0.22889999999999999</v>
      </c>
      <c r="AA164" s="95">
        <v>0.24660000000000001</v>
      </c>
      <c r="AD164" s="92" t="s">
        <v>114</v>
      </c>
      <c r="AE164" s="84">
        <v>0.1404</v>
      </c>
      <c r="AG164" s="92" t="s">
        <v>114</v>
      </c>
      <c r="AH164" s="84">
        <v>0.43859999999999999</v>
      </c>
      <c r="AJ164" s="92" t="s">
        <v>114</v>
      </c>
      <c r="AK164" s="84">
        <v>0.23549999999999999</v>
      </c>
      <c r="AM164" s="92" t="s">
        <v>114</v>
      </c>
      <c r="AN164" s="84">
        <v>3.7400000000000003E-2</v>
      </c>
    </row>
    <row r="165" spans="1:40">
      <c r="A165" s="142"/>
      <c r="B165" s="142"/>
      <c r="C165" s="39">
        <v>6.7916666666666696</v>
      </c>
      <c r="D165" s="95">
        <v>8.7099999999999997E-2</v>
      </c>
      <c r="E165" s="95">
        <v>6.0299999999999999E-2</v>
      </c>
      <c r="F165" s="95">
        <v>0</v>
      </c>
      <c r="G165" s="95">
        <v>0</v>
      </c>
      <c r="H165" s="95">
        <v>0.3049</v>
      </c>
      <c r="I165" s="95">
        <v>9.0499999999999997E-2</v>
      </c>
      <c r="J165" s="95">
        <v>0.32179999999999997</v>
      </c>
      <c r="K165" s="95">
        <v>0.38840000000000002</v>
      </c>
      <c r="L165" s="95">
        <v>0.1211</v>
      </c>
      <c r="M165" s="95">
        <v>0.3327</v>
      </c>
      <c r="N165" s="95">
        <v>0.54010000000000002</v>
      </c>
      <c r="O165" s="95">
        <v>0.34079999999999999</v>
      </c>
      <c r="P165" s="95">
        <v>0.31950000000000001</v>
      </c>
      <c r="Q165" s="95">
        <v>0.2606</v>
      </c>
      <c r="R165" s="95">
        <v>0.1192</v>
      </c>
      <c r="S165" s="95">
        <v>0.2903</v>
      </c>
      <c r="T165" s="95">
        <v>0.2606</v>
      </c>
      <c r="U165" s="95">
        <v>0.22650000000000001</v>
      </c>
      <c r="V165" s="95">
        <v>0.20050000000000001</v>
      </c>
      <c r="W165" s="95">
        <v>0.1991</v>
      </c>
      <c r="X165" s="95">
        <v>0.54510000000000003</v>
      </c>
      <c r="Y165" s="95">
        <v>0.46949999999999997</v>
      </c>
      <c r="Z165" s="95">
        <v>0.25090000000000001</v>
      </c>
      <c r="AA165" s="95">
        <v>0.27689999999999998</v>
      </c>
      <c r="AD165" s="92" t="s">
        <v>115</v>
      </c>
      <c r="AE165" s="84">
        <v>0.15840000000000001</v>
      </c>
      <c r="AG165" s="92" t="s">
        <v>115</v>
      </c>
      <c r="AH165" s="84">
        <v>0.37569999999999998</v>
      </c>
      <c r="AJ165" s="92" t="s">
        <v>115</v>
      </c>
      <c r="AK165" s="84">
        <v>0.1845</v>
      </c>
      <c r="AM165" s="92" t="s">
        <v>115</v>
      </c>
      <c r="AN165" s="84">
        <v>8.0199999999999994E-2</v>
      </c>
    </row>
    <row r="166" spans="1:40">
      <c r="A166" s="142"/>
      <c r="B166" s="142"/>
      <c r="C166" s="39">
        <v>6.8333333333333304</v>
      </c>
      <c r="D166" s="95">
        <v>0</v>
      </c>
      <c r="E166" s="95">
        <v>0</v>
      </c>
      <c r="F166" s="95">
        <v>0</v>
      </c>
      <c r="G166" s="95">
        <v>0</v>
      </c>
      <c r="H166" s="95">
        <v>0</v>
      </c>
      <c r="I166" s="95">
        <v>0</v>
      </c>
      <c r="J166" s="95">
        <v>1.7100000000000001E-2</v>
      </c>
      <c r="K166" s="95">
        <v>4.0899999999999999E-2</v>
      </c>
      <c r="L166" s="95">
        <v>1.4E-3</v>
      </c>
      <c r="M166" s="95">
        <v>1.6400000000000001E-2</v>
      </c>
      <c r="N166" s="95">
        <v>0.12970000000000001</v>
      </c>
      <c r="O166" s="95">
        <v>4.1099999999999998E-2</v>
      </c>
      <c r="P166" s="95">
        <v>0.38819999999999999</v>
      </c>
      <c r="Q166" s="95">
        <v>0.30280000000000001</v>
      </c>
      <c r="R166" s="95">
        <v>0.1179</v>
      </c>
      <c r="S166" s="95">
        <v>0.32169999999999999</v>
      </c>
      <c r="T166" s="95">
        <v>0.30280000000000001</v>
      </c>
      <c r="U166" s="95">
        <v>0.25659999999999999</v>
      </c>
      <c r="V166" s="95">
        <v>0.29530000000000001</v>
      </c>
      <c r="W166" s="95">
        <v>0.31850000000000001</v>
      </c>
      <c r="X166" s="95">
        <v>0.66959999999999997</v>
      </c>
      <c r="Y166" s="95">
        <v>0.60760000000000003</v>
      </c>
      <c r="Z166" s="95">
        <v>0.36399999999999999</v>
      </c>
      <c r="AA166" s="95">
        <v>0.39169999999999999</v>
      </c>
      <c r="AD166" s="92" t="s">
        <v>116</v>
      </c>
      <c r="AE166" s="84">
        <v>0</v>
      </c>
      <c r="AG166" s="92" t="s">
        <v>116</v>
      </c>
      <c r="AH166" s="84">
        <v>0.22939999999999999</v>
      </c>
      <c r="AJ166" s="92" t="s">
        <v>116</v>
      </c>
      <c r="AK166" s="84">
        <v>0.16969999999999999</v>
      </c>
      <c r="AM166" s="92" t="s">
        <v>116</v>
      </c>
      <c r="AN166" s="84">
        <v>0.11899999999999999</v>
      </c>
    </row>
    <row r="167" spans="1:40">
      <c r="A167" s="142"/>
      <c r="B167" s="142"/>
      <c r="C167" s="39">
        <v>6.875</v>
      </c>
      <c r="D167" s="95">
        <v>0</v>
      </c>
      <c r="E167" s="95">
        <v>0</v>
      </c>
      <c r="F167" s="95">
        <v>0</v>
      </c>
      <c r="G167" s="95">
        <v>0</v>
      </c>
      <c r="H167" s="95">
        <v>0</v>
      </c>
      <c r="I167" s="95">
        <v>0</v>
      </c>
      <c r="J167" s="95">
        <v>0</v>
      </c>
      <c r="K167" s="95">
        <v>0</v>
      </c>
      <c r="L167" s="95">
        <v>0</v>
      </c>
      <c r="M167" s="95">
        <v>0</v>
      </c>
      <c r="N167" s="95">
        <v>0</v>
      </c>
      <c r="O167" s="95">
        <v>0</v>
      </c>
      <c r="P167" s="95">
        <v>0.43730000000000002</v>
      </c>
      <c r="Q167" s="95">
        <v>0.32840000000000003</v>
      </c>
      <c r="R167" s="95">
        <v>0.123</v>
      </c>
      <c r="S167" s="95">
        <v>0.35360000000000003</v>
      </c>
      <c r="T167" s="95">
        <v>0.32840000000000003</v>
      </c>
      <c r="U167" s="95">
        <v>0.28179999999999999</v>
      </c>
      <c r="V167" s="95">
        <v>0.3921</v>
      </c>
      <c r="W167" s="95">
        <v>0.47460000000000002</v>
      </c>
      <c r="X167" s="95">
        <v>0.75929999999999997</v>
      </c>
      <c r="Y167" s="95">
        <v>0.67079999999999995</v>
      </c>
      <c r="Z167" s="95">
        <v>0.48930000000000001</v>
      </c>
      <c r="AA167" s="95">
        <v>0.51390000000000002</v>
      </c>
      <c r="AD167" s="92" t="s">
        <v>117</v>
      </c>
      <c r="AE167" s="84">
        <v>9.8299999999999998E-2</v>
      </c>
      <c r="AG167" s="92" t="s">
        <v>117</v>
      </c>
      <c r="AH167" s="84">
        <v>0.40310000000000001</v>
      </c>
      <c r="AJ167" s="92" t="s">
        <v>117</v>
      </c>
      <c r="AK167" s="84">
        <v>0.17249999999999999</v>
      </c>
      <c r="AM167" s="92" t="s">
        <v>117</v>
      </c>
      <c r="AN167" s="84">
        <v>0.1593</v>
      </c>
    </row>
    <row r="168" spans="1:40">
      <c r="A168" s="142"/>
      <c r="B168" s="142"/>
      <c r="C168" s="39">
        <v>6.9166666666666696</v>
      </c>
      <c r="D168" s="95">
        <v>0</v>
      </c>
      <c r="E168" s="95">
        <v>0</v>
      </c>
      <c r="F168" s="95">
        <v>0</v>
      </c>
      <c r="G168" s="95">
        <v>0</v>
      </c>
      <c r="H168" s="95">
        <v>0</v>
      </c>
      <c r="I168" s="95">
        <v>0</v>
      </c>
      <c r="J168" s="95">
        <v>0</v>
      </c>
      <c r="K168" s="95">
        <v>0</v>
      </c>
      <c r="L168" s="95">
        <v>0</v>
      </c>
      <c r="M168" s="95">
        <v>0</v>
      </c>
      <c r="N168" s="95">
        <v>0</v>
      </c>
      <c r="O168" s="95">
        <v>0</v>
      </c>
      <c r="P168" s="95">
        <v>0.39479999999999998</v>
      </c>
      <c r="Q168" s="95">
        <v>0.36149999999999999</v>
      </c>
      <c r="R168" s="95">
        <v>0.1105</v>
      </c>
      <c r="S168" s="95">
        <v>0.33460000000000001</v>
      </c>
      <c r="T168" s="95">
        <v>0.36149999999999999</v>
      </c>
      <c r="U168" s="95">
        <v>0.26500000000000001</v>
      </c>
      <c r="V168" s="95">
        <v>0.38390000000000002</v>
      </c>
      <c r="W168" s="95">
        <v>0.46289999999999998</v>
      </c>
      <c r="X168" s="95">
        <v>0.60540000000000005</v>
      </c>
      <c r="Y168" s="95">
        <v>0.66790000000000005</v>
      </c>
      <c r="Z168" s="95">
        <v>0.52029999999999998</v>
      </c>
      <c r="AA168" s="95">
        <v>0.50819999999999999</v>
      </c>
      <c r="AD168" s="92" t="s">
        <v>118</v>
      </c>
      <c r="AE168" s="84">
        <v>0</v>
      </c>
      <c r="AG168" s="92" t="s">
        <v>118</v>
      </c>
      <c r="AH168" s="84">
        <v>3.3000000000000002E-2</v>
      </c>
      <c r="AJ168" s="92" t="s">
        <v>118</v>
      </c>
      <c r="AK168" s="84">
        <v>0.16980000000000001</v>
      </c>
      <c r="AM168" s="92" t="s">
        <v>118</v>
      </c>
      <c r="AN168" s="84">
        <v>0.1366</v>
      </c>
    </row>
    <row r="169" spans="1:40">
      <c r="A169" s="142"/>
      <c r="B169" s="142"/>
      <c r="C169" s="39">
        <v>6.9583333333333304</v>
      </c>
      <c r="D169" s="95">
        <v>0</v>
      </c>
      <c r="E169" s="95">
        <v>0</v>
      </c>
      <c r="F169" s="95">
        <v>0</v>
      </c>
      <c r="G169" s="95">
        <v>0</v>
      </c>
      <c r="H169" s="95">
        <v>0</v>
      </c>
      <c r="I169" s="95">
        <v>0</v>
      </c>
      <c r="J169" s="95">
        <v>0</v>
      </c>
      <c r="K169" s="95">
        <v>0</v>
      </c>
      <c r="L169" s="95">
        <v>0</v>
      </c>
      <c r="M169" s="95">
        <v>0</v>
      </c>
      <c r="N169" s="95">
        <v>0</v>
      </c>
      <c r="O169" s="95">
        <v>0</v>
      </c>
      <c r="P169" s="95">
        <v>0.34870000000000001</v>
      </c>
      <c r="Q169" s="95">
        <v>0.41389999999999999</v>
      </c>
      <c r="R169" s="95">
        <v>0.1198</v>
      </c>
      <c r="S169" s="95">
        <v>0.35310000000000002</v>
      </c>
      <c r="T169" s="95">
        <v>0.41389999999999999</v>
      </c>
      <c r="U169" s="95">
        <v>0.2656</v>
      </c>
      <c r="V169" s="95">
        <v>0.42099999999999999</v>
      </c>
      <c r="W169" s="95">
        <v>0.435</v>
      </c>
      <c r="X169" s="95">
        <v>0.4526</v>
      </c>
      <c r="Y169" s="95">
        <v>0.4728</v>
      </c>
      <c r="Z169" s="95">
        <v>0.53180000000000005</v>
      </c>
      <c r="AA169" s="95">
        <v>0.48570000000000002</v>
      </c>
      <c r="AD169" s="92" t="s">
        <v>119</v>
      </c>
      <c r="AE169" s="84">
        <v>0</v>
      </c>
      <c r="AG169" s="92" t="s">
        <v>119</v>
      </c>
      <c r="AH169" s="84">
        <v>0</v>
      </c>
      <c r="AJ169" s="92" t="s">
        <v>119</v>
      </c>
      <c r="AK169" s="84">
        <v>0.19040000000000001</v>
      </c>
      <c r="AM169" s="92" t="s">
        <v>119</v>
      </c>
      <c r="AN169" s="84">
        <v>0.24</v>
      </c>
    </row>
    <row r="170" spans="1:40">
      <c r="A170" s="142"/>
      <c r="B170" s="142"/>
      <c r="C170" s="39">
        <v>7</v>
      </c>
      <c r="D170" s="95">
        <v>0</v>
      </c>
      <c r="E170" s="95">
        <v>0</v>
      </c>
      <c r="F170" s="95">
        <v>0</v>
      </c>
      <c r="G170" s="95">
        <v>0</v>
      </c>
      <c r="H170" s="95">
        <v>0</v>
      </c>
      <c r="I170" s="95">
        <v>0</v>
      </c>
      <c r="J170" s="95">
        <v>0</v>
      </c>
      <c r="K170" s="95">
        <v>0</v>
      </c>
      <c r="L170" s="95">
        <v>0</v>
      </c>
      <c r="M170" s="95">
        <v>0</v>
      </c>
      <c r="N170" s="95">
        <v>0</v>
      </c>
      <c r="O170" s="95">
        <v>0</v>
      </c>
      <c r="P170" s="95">
        <v>0.41360000000000002</v>
      </c>
      <c r="Q170" s="95">
        <v>0.52639999999999998</v>
      </c>
      <c r="R170" s="95">
        <v>0.1285</v>
      </c>
      <c r="S170" s="95">
        <v>0.46289999999999998</v>
      </c>
      <c r="T170" s="95">
        <v>0.52639999999999998</v>
      </c>
      <c r="U170" s="95">
        <v>0.3226</v>
      </c>
      <c r="V170" s="95">
        <v>0.48520000000000002</v>
      </c>
      <c r="W170" s="95">
        <v>0.49859999999999999</v>
      </c>
      <c r="X170" s="95">
        <v>0.32140000000000002</v>
      </c>
      <c r="Y170" s="95">
        <v>0.42849999999999999</v>
      </c>
      <c r="Z170" s="95">
        <v>0.53439999999999999</v>
      </c>
      <c r="AA170" s="95">
        <v>0.49170000000000003</v>
      </c>
      <c r="AD170" s="92" t="s">
        <v>120</v>
      </c>
      <c r="AE170" s="84">
        <v>0</v>
      </c>
      <c r="AG170" s="92" t="s">
        <v>120</v>
      </c>
      <c r="AH170" s="84">
        <v>0</v>
      </c>
      <c r="AJ170" s="92" t="s">
        <v>120</v>
      </c>
      <c r="AK170" s="84">
        <v>0.2596</v>
      </c>
      <c r="AM170" s="92" t="s">
        <v>120</v>
      </c>
      <c r="AN170" s="84">
        <v>0.34</v>
      </c>
    </row>
    <row r="171" spans="1:40">
      <c r="A171" s="142" t="s">
        <v>79</v>
      </c>
      <c r="B171" s="142"/>
      <c r="C171" s="5">
        <v>7.0416666666666696</v>
      </c>
      <c r="D171" s="84">
        <v>0</v>
      </c>
      <c r="E171" s="84">
        <v>0</v>
      </c>
      <c r="F171" s="84">
        <v>0</v>
      </c>
      <c r="G171" s="84">
        <v>0</v>
      </c>
      <c r="H171" s="84">
        <v>0</v>
      </c>
      <c r="I171" s="84">
        <v>0</v>
      </c>
      <c r="J171" s="84">
        <v>0</v>
      </c>
      <c r="K171" s="84">
        <v>0</v>
      </c>
      <c r="L171" s="84">
        <v>0</v>
      </c>
      <c r="M171" s="84">
        <v>0</v>
      </c>
      <c r="N171" s="84">
        <v>0</v>
      </c>
      <c r="O171" s="84">
        <v>0</v>
      </c>
      <c r="P171" s="84">
        <v>0.35239999999999999</v>
      </c>
      <c r="Q171" s="84">
        <v>0.58809999999999996</v>
      </c>
      <c r="R171" s="84">
        <v>0.12609999999999999</v>
      </c>
      <c r="S171" s="84">
        <v>0.49509999999999998</v>
      </c>
      <c r="T171" s="84">
        <v>0.58809999999999996</v>
      </c>
      <c r="U171" s="84">
        <v>0.31809999999999999</v>
      </c>
      <c r="V171" s="84">
        <v>0.27260000000000001</v>
      </c>
      <c r="W171" s="84">
        <v>0.40739999999999998</v>
      </c>
      <c r="X171" s="84">
        <v>0.1638</v>
      </c>
      <c r="Y171" s="84">
        <v>0.25009999999999999</v>
      </c>
      <c r="Z171" s="84">
        <v>0.46239999999999998</v>
      </c>
      <c r="AA171" s="84">
        <v>0.38490000000000002</v>
      </c>
      <c r="AD171" s="92" t="s">
        <v>121</v>
      </c>
      <c r="AE171" s="84">
        <v>0</v>
      </c>
      <c r="AG171" s="92" t="s">
        <v>121</v>
      </c>
      <c r="AH171" s="84">
        <v>0</v>
      </c>
      <c r="AJ171" s="92" t="s">
        <v>121</v>
      </c>
      <c r="AK171" s="84">
        <v>0.34360000000000002</v>
      </c>
      <c r="AM171" s="92" t="s">
        <v>121</v>
      </c>
      <c r="AN171" s="84">
        <v>0.47120000000000001</v>
      </c>
    </row>
    <row r="172" spans="1:40">
      <c r="A172" s="142"/>
      <c r="B172" s="142"/>
      <c r="C172" s="5">
        <v>7.0833333333333304</v>
      </c>
      <c r="D172" s="84">
        <v>0</v>
      </c>
      <c r="E172" s="84">
        <v>0</v>
      </c>
      <c r="F172" s="84">
        <v>0</v>
      </c>
      <c r="G172" s="84">
        <v>0</v>
      </c>
      <c r="H172" s="84">
        <v>0</v>
      </c>
      <c r="I172" s="84">
        <v>0</v>
      </c>
      <c r="J172" s="84">
        <v>0</v>
      </c>
      <c r="K172" s="84">
        <v>0</v>
      </c>
      <c r="L172" s="84">
        <v>0</v>
      </c>
      <c r="M172" s="84">
        <v>0</v>
      </c>
      <c r="N172" s="84">
        <v>0</v>
      </c>
      <c r="O172" s="84">
        <v>0</v>
      </c>
      <c r="P172" s="84">
        <v>0.33129999999999998</v>
      </c>
      <c r="Q172" s="84">
        <v>0.53410000000000002</v>
      </c>
      <c r="R172" s="84">
        <v>0.1147</v>
      </c>
      <c r="S172" s="84">
        <v>0.47520000000000001</v>
      </c>
      <c r="T172" s="84">
        <v>0.53410000000000002</v>
      </c>
      <c r="U172" s="84">
        <v>0.29720000000000002</v>
      </c>
      <c r="V172" s="84">
        <v>0.42509999999999998</v>
      </c>
      <c r="W172" s="84">
        <v>0.49630000000000002</v>
      </c>
      <c r="X172" s="84">
        <v>0.12870000000000001</v>
      </c>
      <c r="Y172" s="84">
        <v>0.22120000000000001</v>
      </c>
      <c r="Z172" s="84">
        <v>0.46029999999999999</v>
      </c>
      <c r="AA172" s="84">
        <v>0.41589999999999999</v>
      </c>
      <c r="AD172" s="92" t="s">
        <v>122</v>
      </c>
      <c r="AE172" s="84">
        <v>0</v>
      </c>
      <c r="AG172" s="92" t="s">
        <v>122</v>
      </c>
      <c r="AH172" s="84">
        <v>0</v>
      </c>
      <c r="AJ172" s="92" t="s">
        <v>122</v>
      </c>
      <c r="AK172" s="84">
        <v>0.37269999999999998</v>
      </c>
      <c r="AM172" s="92" t="s">
        <v>122</v>
      </c>
      <c r="AN172" s="84">
        <v>0.46899999999999997</v>
      </c>
    </row>
    <row r="173" spans="1:40">
      <c r="A173" s="142"/>
      <c r="B173" s="142"/>
      <c r="C173" s="5">
        <v>7.125</v>
      </c>
      <c r="D173" s="84">
        <v>0</v>
      </c>
      <c r="E173" s="84">
        <v>0</v>
      </c>
      <c r="F173" s="84">
        <v>0</v>
      </c>
      <c r="G173" s="84">
        <v>0</v>
      </c>
      <c r="H173" s="84">
        <v>0</v>
      </c>
      <c r="I173" s="84">
        <v>0</v>
      </c>
      <c r="J173" s="84">
        <v>0</v>
      </c>
      <c r="K173" s="84">
        <v>0</v>
      </c>
      <c r="L173" s="84">
        <v>0</v>
      </c>
      <c r="M173" s="84">
        <v>0</v>
      </c>
      <c r="N173" s="84">
        <v>0</v>
      </c>
      <c r="O173" s="84">
        <v>0</v>
      </c>
      <c r="P173" s="84">
        <v>0.28160000000000002</v>
      </c>
      <c r="Q173" s="84">
        <v>0.48659999999999998</v>
      </c>
      <c r="R173" s="84">
        <v>9.9299999999999999E-2</v>
      </c>
      <c r="S173" s="84">
        <v>0.41210000000000002</v>
      </c>
      <c r="T173" s="84">
        <v>0.48659999999999998</v>
      </c>
      <c r="U173" s="84">
        <v>0.25879999999999997</v>
      </c>
      <c r="V173" s="84">
        <v>0.35470000000000002</v>
      </c>
      <c r="W173" s="84">
        <v>0.41439999999999999</v>
      </c>
      <c r="X173" s="84">
        <v>0.12989999999999999</v>
      </c>
      <c r="Y173" s="84">
        <v>0.2261</v>
      </c>
      <c r="Z173" s="84">
        <v>0.43330000000000002</v>
      </c>
      <c r="AA173" s="84">
        <v>0.37619999999999998</v>
      </c>
      <c r="AD173" s="92" t="s">
        <v>123</v>
      </c>
      <c r="AE173" s="84">
        <v>0</v>
      </c>
      <c r="AG173" s="92" t="s">
        <v>123</v>
      </c>
      <c r="AH173" s="84">
        <v>0</v>
      </c>
      <c r="AJ173" s="92" t="s">
        <v>123</v>
      </c>
      <c r="AK173" s="84">
        <v>0.32819999999999999</v>
      </c>
      <c r="AM173" s="92" t="s">
        <v>123</v>
      </c>
      <c r="AN173" s="84">
        <v>0.40110000000000001</v>
      </c>
    </row>
    <row r="174" spans="1:40">
      <c r="A174" s="142"/>
      <c r="B174" s="142"/>
      <c r="C174" s="5">
        <v>7.1666666666666696</v>
      </c>
      <c r="D174" s="84">
        <v>0</v>
      </c>
      <c r="E174" s="84">
        <v>0</v>
      </c>
      <c r="F174" s="84">
        <v>0</v>
      </c>
      <c r="G174" s="84">
        <v>0</v>
      </c>
      <c r="H174" s="84">
        <v>0</v>
      </c>
      <c r="I174" s="84">
        <v>0</v>
      </c>
      <c r="J174" s="84">
        <v>0</v>
      </c>
      <c r="K174" s="84">
        <v>0</v>
      </c>
      <c r="L174" s="84">
        <v>0</v>
      </c>
      <c r="M174" s="84">
        <v>0</v>
      </c>
      <c r="N174" s="84">
        <v>0</v>
      </c>
      <c r="O174" s="84">
        <v>0</v>
      </c>
      <c r="P174" s="84">
        <v>0.2455</v>
      </c>
      <c r="Q174" s="84">
        <v>0.40229999999999999</v>
      </c>
      <c r="R174" s="84">
        <v>9.7500000000000003E-2</v>
      </c>
      <c r="S174" s="84">
        <v>0.34970000000000001</v>
      </c>
      <c r="T174" s="84">
        <v>0.40229999999999999</v>
      </c>
      <c r="U174" s="84">
        <v>0.22550000000000001</v>
      </c>
      <c r="V174" s="84">
        <v>0.26929999999999998</v>
      </c>
      <c r="W174" s="84">
        <v>0.33529999999999999</v>
      </c>
      <c r="X174" s="84">
        <v>0.1153</v>
      </c>
      <c r="Y174" s="84">
        <v>0.20580000000000001</v>
      </c>
      <c r="Z174" s="84">
        <v>0.4531</v>
      </c>
      <c r="AA174" s="84">
        <v>0.35610000000000003</v>
      </c>
      <c r="AD174" s="92" t="s">
        <v>124</v>
      </c>
      <c r="AE174" s="84">
        <v>0</v>
      </c>
      <c r="AG174" s="92" t="s">
        <v>124</v>
      </c>
      <c r="AH174" s="84">
        <v>0</v>
      </c>
      <c r="AJ174" s="92" t="s">
        <v>124</v>
      </c>
      <c r="AK174" s="84">
        <v>0.34079999999999999</v>
      </c>
      <c r="AM174" s="92" t="s">
        <v>124</v>
      </c>
      <c r="AN174" s="84">
        <v>0.38900000000000001</v>
      </c>
    </row>
    <row r="175" spans="1:40">
      <c r="A175" s="142"/>
      <c r="B175" s="142"/>
      <c r="C175" s="5">
        <v>7.2083333333333304</v>
      </c>
      <c r="D175" s="84">
        <v>0</v>
      </c>
      <c r="E175" s="84">
        <v>0</v>
      </c>
      <c r="F175" s="84">
        <v>0</v>
      </c>
      <c r="G175" s="84">
        <v>0</v>
      </c>
      <c r="H175" s="84">
        <v>0</v>
      </c>
      <c r="I175" s="84">
        <v>0</v>
      </c>
      <c r="J175" s="84">
        <v>0</v>
      </c>
      <c r="K175" s="84">
        <v>0</v>
      </c>
      <c r="L175" s="84">
        <v>0</v>
      </c>
      <c r="M175" s="84">
        <v>0</v>
      </c>
      <c r="N175" s="84">
        <v>0</v>
      </c>
      <c r="O175" s="84">
        <v>0</v>
      </c>
      <c r="P175" s="84">
        <v>0.24540000000000001</v>
      </c>
      <c r="Q175" s="84">
        <v>0.37980000000000003</v>
      </c>
      <c r="R175" s="84">
        <v>8.4099999999999994E-2</v>
      </c>
      <c r="S175" s="84">
        <v>0.34760000000000002</v>
      </c>
      <c r="T175" s="84">
        <v>0.37980000000000003</v>
      </c>
      <c r="U175" s="84">
        <v>0.217</v>
      </c>
      <c r="V175" s="84">
        <v>0.20619999999999999</v>
      </c>
      <c r="W175" s="84">
        <v>0.27339999999999998</v>
      </c>
      <c r="X175" s="84">
        <v>0.1027</v>
      </c>
      <c r="Y175" s="84">
        <v>0.16189999999999999</v>
      </c>
      <c r="Z175" s="84">
        <v>0.47160000000000002</v>
      </c>
      <c r="AA175" s="84">
        <v>0.34089999999999998</v>
      </c>
    </row>
    <row r="176" spans="1:40">
      <c r="A176" s="142"/>
      <c r="B176" s="142"/>
      <c r="C176" s="5">
        <v>7.25</v>
      </c>
      <c r="D176" s="84">
        <v>0</v>
      </c>
      <c r="E176" s="84">
        <v>0</v>
      </c>
      <c r="F176" s="84">
        <v>0</v>
      </c>
      <c r="G176" s="84">
        <v>0</v>
      </c>
      <c r="H176" s="84">
        <v>0</v>
      </c>
      <c r="I176" s="84">
        <v>0</v>
      </c>
      <c r="J176" s="84">
        <v>2.0000000000000001E-4</v>
      </c>
      <c r="K176" s="84">
        <v>3.5999999999999999E-3</v>
      </c>
      <c r="L176" s="84">
        <v>0</v>
      </c>
      <c r="M176" s="84">
        <v>0</v>
      </c>
      <c r="N176" s="84">
        <v>0</v>
      </c>
      <c r="O176" s="84">
        <v>8.0000000000000004E-4</v>
      </c>
      <c r="P176" s="84">
        <v>0.25509999999999999</v>
      </c>
      <c r="Q176" s="84">
        <v>0.35170000000000001</v>
      </c>
      <c r="R176" s="84">
        <v>8.2900000000000001E-2</v>
      </c>
      <c r="S176" s="84">
        <v>0.36919999999999997</v>
      </c>
      <c r="T176" s="84">
        <v>0.35170000000000001</v>
      </c>
      <c r="U176" s="84">
        <v>0.2203</v>
      </c>
      <c r="V176" s="84">
        <v>0.18479999999999999</v>
      </c>
      <c r="W176" s="84">
        <v>0.19450000000000001</v>
      </c>
      <c r="X176" s="84">
        <v>7.5800000000000006E-2</v>
      </c>
      <c r="Y176" s="84">
        <v>0.16259999999999999</v>
      </c>
      <c r="Z176" s="84">
        <v>0.44259999999999999</v>
      </c>
      <c r="AA176" s="84">
        <v>0.30299999999999999</v>
      </c>
    </row>
    <row r="177" spans="1:31">
      <c r="A177" s="142"/>
      <c r="B177" s="142"/>
      <c r="C177" s="5">
        <v>7.2916666666666696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9.8000000000000004E-2</v>
      </c>
      <c r="K177" s="84">
        <v>0.1696</v>
      </c>
      <c r="L177" s="84">
        <v>6.9199999999999998E-2</v>
      </c>
      <c r="M177" s="84">
        <v>0.1193</v>
      </c>
      <c r="N177" s="84">
        <v>7.7700000000000005E-2</v>
      </c>
      <c r="O177" s="84">
        <v>0.10680000000000001</v>
      </c>
      <c r="P177" s="84">
        <v>0.2616</v>
      </c>
      <c r="Q177" s="84">
        <v>0.36730000000000002</v>
      </c>
      <c r="R177" s="84">
        <v>8.1799999999999998E-2</v>
      </c>
      <c r="S177" s="84">
        <v>0.38840000000000002</v>
      </c>
      <c r="T177" s="84">
        <v>0.36730000000000002</v>
      </c>
      <c r="U177" s="84">
        <v>0.22739999999999999</v>
      </c>
      <c r="V177" s="84">
        <v>0.1676</v>
      </c>
      <c r="W177" s="84">
        <v>0.13220000000000001</v>
      </c>
      <c r="X177" s="84">
        <v>7.6700000000000004E-2</v>
      </c>
      <c r="Y177" s="84">
        <v>0.1583</v>
      </c>
      <c r="Z177" s="84">
        <v>0.35470000000000002</v>
      </c>
      <c r="AA177" s="84">
        <v>0.24279999999999999</v>
      </c>
    </row>
    <row r="178" spans="1:31">
      <c r="A178" s="142"/>
      <c r="B178" s="142"/>
      <c r="C178" s="5">
        <v>7.3333333333333304</v>
      </c>
      <c r="D178" s="84">
        <v>0</v>
      </c>
      <c r="E178" s="84">
        <v>0</v>
      </c>
      <c r="F178" s="84">
        <v>0</v>
      </c>
      <c r="G178" s="84">
        <v>0</v>
      </c>
      <c r="H178" s="84">
        <v>0</v>
      </c>
      <c r="I178" s="84">
        <v>0</v>
      </c>
      <c r="J178" s="84">
        <v>0.50739999999999996</v>
      </c>
      <c r="K178" s="84">
        <v>0.58489999999999998</v>
      </c>
      <c r="L178" s="84">
        <v>0.55210000000000004</v>
      </c>
      <c r="M178" s="84">
        <v>0.51090000000000002</v>
      </c>
      <c r="N178" s="84">
        <v>0.49819999999999998</v>
      </c>
      <c r="O178" s="84">
        <v>0.53069999999999995</v>
      </c>
      <c r="P178" s="84">
        <v>0.1855</v>
      </c>
      <c r="Q178" s="84">
        <v>0.2283</v>
      </c>
      <c r="R178" s="84">
        <v>5.6300000000000003E-2</v>
      </c>
      <c r="S178" s="84">
        <v>0.24709999999999999</v>
      </c>
      <c r="T178" s="84">
        <v>0.2283</v>
      </c>
      <c r="U178" s="84">
        <v>0.15110000000000001</v>
      </c>
      <c r="V178" s="84">
        <v>0.11409999999999999</v>
      </c>
      <c r="W178" s="84">
        <v>0.13270000000000001</v>
      </c>
      <c r="X178" s="84">
        <v>7.6300000000000007E-2</v>
      </c>
      <c r="Y178" s="84">
        <v>0.1268</v>
      </c>
      <c r="Z178" s="84">
        <v>0.24909999999999999</v>
      </c>
      <c r="AA178" s="84">
        <v>0.18240000000000001</v>
      </c>
    </row>
    <row r="179" spans="1:31">
      <c r="A179" s="142"/>
      <c r="B179" s="142"/>
      <c r="C179" s="5">
        <v>7.375</v>
      </c>
      <c r="D179" s="84">
        <v>0.188</v>
      </c>
      <c r="E179" s="84">
        <v>0.2351</v>
      </c>
      <c r="F179" s="84">
        <v>7.8600000000000003E-2</v>
      </c>
      <c r="G179" s="84">
        <v>0.14080000000000001</v>
      </c>
      <c r="H179" s="84">
        <v>8.0100000000000005E-2</v>
      </c>
      <c r="I179" s="84">
        <v>0.14449999999999999</v>
      </c>
      <c r="J179" s="84">
        <v>0.76190000000000002</v>
      </c>
      <c r="K179" s="84">
        <v>0.79690000000000005</v>
      </c>
      <c r="L179" s="84">
        <v>0.76580000000000004</v>
      </c>
      <c r="M179" s="84">
        <v>0.66110000000000002</v>
      </c>
      <c r="N179" s="84">
        <v>0.79369999999999996</v>
      </c>
      <c r="O179" s="84">
        <v>0.75590000000000002</v>
      </c>
      <c r="P179" s="84">
        <v>0.1338</v>
      </c>
      <c r="Q179" s="84">
        <v>0.13900000000000001</v>
      </c>
      <c r="R179" s="84">
        <v>3.7400000000000003E-2</v>
      </c>
      <c r="S179" s="84">
        <v>0.15329999999999999</v>
      </c>
      <c r="T179" s="84">
        <v>0.13900000000000001</v>
      </c>
      <c r="U179" s="84">
        <v>9.9699999999999997E-2</v>
      </c>
      <c r="V179" s="84">
        <v>8.5000000000000006E-2</v>
      </c>
      <c r="W179" s="84">
        <v>0.1517</v>
      </c>
      <c r="X179" s="84">
        <v>8.2900000000000001E-2</v>
      </c>
      <c r="Y179" s="84">
        <v>0.1313</v>
      </c>
      <c r="Z179" s="84">
        <v>0.17580000000000001</v>
      </c>
      <c r="AA179" s="84">
        <v>0.14749999999999999</v>
      </c>
    </row>
    <row r="180" spans="1:31">
      <c r="A180" s="142"/>
      <c r="B180" s="142"/>
      <c r="C180" s="5">
        <v>7.4166666666666696</v>
      </c>
      <c r="D180" s="84">
        <v>0.51459999999999995</v>
      </c>
      <c r="E180" s="84">
        <v>0.69</v>
      </c>
      <c r="F180" s="84">
        <v>0.21190000000000001</v>
      </c>
      <c r="G180" s="84">
        <v>0.43020000000000003</v>
      </c>
      <c r="H180" s="84">
        <v>0.3911</v>
      </c>
      <c r="I180" s="84">
        <v>0.4476</v>
      </c>
      <c r="J180" s="84">
        <v>0.82450000000000001</v>
      </c>
      <c r="K180" s="84">
        <v>0.86899999999999999</v>
      </c>
      <c r="L180" s="84">
        <v>0.83919999999999995</v>
      </c>
      <c r="M180" s="84">
        <v>0.7903</v>
      </c>
      <c r="N180" s="84">
        <v>0.89880000000000004</v>
      </c>
      <c r="O180" s="84">
        <v>0.84430000000000005</v>
      </c>
      <c r="P180" s="84">
        <v>0.1124</v>
      </c>
      <c r="Q180" s="84">
        <v>9.9699999999999997E-2</v>
      </c>
      <c r="R180" s="84">
        <v>3.5400000000000001E-2</v>
      </c>
      <c r="S180" s="84">
        <v>0.1145</v>
      </c>
      <c r="T180" s="84">
        <v>9.9699999999999997E-2</v>
      </c>
      <c r="U180" s="84">
        <v>8.0500000000000002E-2</v>
      </c>
      <c r="V180" s="84">
        <v>7.7499999999999999E-2</v>
      </c>
      <c r="W180" s="84">
        <v>0.16339999999999999</v>
      </c>
      <c r="X180" s="84">
        <v>6.6199999999999995E-2</v>
      </c>
      <c r="Y180" s="84">
        <v>7.1300000000000002E-2</v>
      </c>
      <c r="Z180" s="84">
        <v>0.1149</v>
      </c>
      <c r="AA180" s="84">
        <v>0.11409999999999999</v>
      </c>
    </row>
    <row r="181" spans="1:31">
      <c r="A181" s="142"/>
      <c r="B181" s="142"/>
      <c r="C181" s="5">
        <v>7.4583333333333304</v>
      </c>
      <c r="D181" s="84">
        <v>0.69910000000000005</v>
      </c>
      <c r="E181" s="84">
        <v>0.86150000000000004</v>
      </c>
      <c r="F181" s="84">
        <v>0.4204</v>
      </c>
      <c r="G181" s="84">
        <v>0.74990000000000001</v>
      </c>
      <c r="H181" s="84">
        <v>0.7329</v>
      </c>
      <c r="I181" s="84">
        <v>0.69279999999999997</v>
      </c>
      <c r="J181" s="84">
        <v>0.82750000000000001</v>
      </c>
      <c r="K181" s="84">
        <v>0.7843</v>
      </c>
      <c r="L181" s="84">
        <v>0.85680000000000001</v>
      </c>
      <c r="M181" s="84">
        <v>0.80769999999999997</v>
      </c>
      <c r="N181" s="84">
        <v>0.88549999999999995</v>
      </c>
      <c r="O181" s="84">
        <v>0.83240000000000003</v>
      </c>
      <c r="P181" s="84">
        <v>0.13950000000000001</v>
      </c>
      <c r="Q181" s="84">
        <v>0.14580000000000001</v>
      </c>
      <c r="R181" s="84">
        <v>4.3499999999999997E-2</v>
      </c>
      <c r="S181" s="84">
        <v>0.1366</v>
      </c>
      <c r="T181" s="84">
        <v>0.14580000000000001</v>
      </c>
      <c r="U181" s="84">
        <v>0.1012</v>
      </c>
      <c r="V181" s="84">
        <v>8.9499999999999996E-2</v>
      </c>
      <c r="W181" s="84">
        <v>0.1678</v>
      </c>
      <c r="X181" s="84">
        <v>6.6100000000000006E-2</v>
      </c>
      <c r="Y181" s="84">
        <v>6.5000000000000002E-2</v>
      </c>
      <c r="Z181" s="84">
        <v>0.20760000000000001</v>
      </c>
      <c r="AA181" s="84">
        <v>0.16270000000000001</v>
      </c>
    </row>
    <row r="182" spans="1:31">
      <c r="A182" s="142"/>
      <c r="B182" s="142"/>
      <c r="C182" s="5">
        <v>7.5</v>
      </c>
      <c r="D182" s="84">
        <v>0.66890000000000005</v>
      </c>
      <c r="E182" s="84">
        <v>0.85319999999999996</v>
      </c>
      <c r="F182" s="84">
        <v>0.43240000000000001</v>
      </c>
      <c r="G182" s="84">
        <v>0.80789999999999995</v>
      </c>
      <c r="H182" s="84">
        <v>0.74909999999999999</v>
      </c>
      <c r="I182" s="84">
        <v>0.70230000000000004</v>
      </c>
      <c r="J182" s="84">
        <v>0.8044</v>
      </c>
      <c r="K182" s="84">
        <v>0.77410000000000001</v>
      </c>
      <c r="L182" s="84">
        <v>0.84819999999999995</v>
      </c>
      <c r="M182" s="84">
        <v>0.80820000000000003</v>
      </c>
      <c r="N182" s="84">
        <v>0.87139999999999995</v>
      </c>
      <c r="O182" s="84">
        <v>0.82120000000000004</v>
      </c>
      <c r="P182" s="84">
        <v>0.1255</v>
      </c>
      <c r="Q182" s="84">
        <v>0.1321</v>
      </c>
      <c r="R182" s="84">
        <v>3.7999999999999999E-2</v>
      </c>
      <c r="S182" s="84">
        <v>0.1368</v>
      </c>
      <c r="T182" s="84">
        <v>0.1321</v>
      </c>
      <c r="U182" s="84">
        <v>9.35E-2</v>
      </c>
      <c r="V182" s="84">
        <v>0.1087</v>
      </c>
      <c r="W182" s="84">
        <v>0.14899999999999999</v>
      </c>
      <c r="X182" s="84">
        <v>7.1099999999999997E-2</v>
      </c>
      <c r="Y182" s="84">
        <v>6.8400000000000002E-2</v>
      </c>
      <c r="Z182" s="84">
        <v>0.2828</v>
      </c>
      <c r="AA182" s="84">
        <v>0.19919999999999999</v>
      </c>
    </row>
    <row r="183" spans="1:31">
      <c r="A183" s="142"/>
      <c r="B183" s="142"/>
      <c r="C183" s="5">
        <v>7.5416666666666696</v>
      </c>
      <c r="D183" s="84">
        <v>0.75660000000000005</v>
      </c>
      <c r="E183" s="84">
        <v>0.89690000000000003</v>
      </c>
      <c r="F183" s="84">
        <v>0.43230000000000002</v>
      </c>
      <c r="G183" s="84">
        <v>0.8538</v>
      </c>
      <c r="H183" s="84">
        <v>0.74709999999999999</v>
      </c>
      <c r="I183" s="84">
        <v>0.73729999999999996</v>
      </c>
      <c r="J183" s="84">
        <v>0.81699999999999995</v>
      </c>
      <c r="K183" s="84">
        <v>0.77290000000000003</v>
      </c>
      <c r="L183" s="84">
        <v>0.79810000000000003</v>
      </c>
      <c r="M183" s="84">
        <v>0.82110000000000005</v>
      </c>
      <c r="N183" s="84">
        <v>0.87060000000000004</v>
      </c>
      <c r="O183" s="84">
        <v>0.81589999999999996</v>
      </c>
      <c r="P183" s="84">
        <v>0.18590000000000001</v>
      </c>
      <c r="Q183" s="84">
        <v>0.2014</v>
      </c>
      <c r="R183" s="84">
        <v>5.5E-2</v>
      </c>
      <c r="S183" s="84">
        <v>0.21360000000000001</v>
      </c>
      <c r="T183" s="84">
        <v>0.2014</v>
      </c>
      <c r="U183" s="84">
        <v>0.14080000000000001</v>
      </c>
      <c r="V183" s="84">
        <v>0.12540000000000001</v>
      </c>
      <c r="W183" s="84">
        <v>0.1231</v>
      </c>
      <c r="X183" s="84">
        <v>0.1384</v>
      </c>
      <c r="Y183" s="84">
        <v>9.0399999999999994E-2</v>
      </c>
      <c r="Z183" s="84">
        <v>0.19600000000000001</v>
      </c>
      <c r="AA183" s="84">
        <v>0.1603</v>
      </c>
    </row>
    <row r="184" spans="1:31">
      <c r="A184" s="142"/>
      <c r="B184" s="142"/>
      <c r="C184" s="5">
        <v>7.5833333333333304</v>
      </c>
      <c r="D184" s="84">
        <v>0.6411</v>
      </c>
      <c r="E184" s="84">
        <v>0.89170000000000005</v>
      </c>
      <c r="F184" s="84">
        <v>0.373</v>
      </c>
      <c r="G184" s="84">
        <v>0.68169999999999997</v>
      </c>
      <c r="H184" s="84">
        <v>0.74129999999999996</v>
      </c>
      <c r="I184" s="84">
        <v>0.66579999999999995</v>
      </c>
      <c r="J184" s="84">
        <v>0.7964</v>
      </c>
      <c r="K184" s="84">
        <v>0.76600000000000001</v>
      </c>
      <c r="L184" s="84">
        <v>0.82679999999999998</v>
      </c>
      <c r="M184" s="84">
        <v>0.79820000000000002</v>
      </c>
      <c r="N184" s="84">
        <v>0.88100000000000001</v>
      </c>
      <c r="O184" s="84">
        <v>0.81369999999999998</v>
      </c>
      <c r="P184" s="84">
        <v>0.20680000000000001</v>
      </c>
      <c r="Q184" s="84">
        <v>0.22559999999999999</v>
      </c>
      <c r="R184" s="84">
        <v>6.3600000000000004E-2</v>
      </c>
      <c r="S184" s="84">
        <v>0.19309999999999999</v>
      </c>
      <c r="T184" s="84">
        <v>0.22559999999999999</v>
      </c>
      <c r="U184" s="84">
        <v>0.1489</v>
      </c>
      <c r="V184" s="84">
        <v>0.1522</v>
      </c>
      <c r="W184" s="84">
        <v>0.1033</v>
      </c>
      <c r="X184" s="84">
        <v>0.28299999999999997</v>
      </c>
      <c r="Y184" s="84">
        <v>9.8699999999999996E-2</v>
      </c>
      <c r="Z184" s="84">
        <v>0.18529999999999999</v>
      </c>
      <c r="AA184" s="84">
        <v>0.1704</v>
      </c>
    </row>
    <row r="185" spans="1:31">
      <c r="A185" s="142"/>
      <c r="B185" s="142"/>
      <c r="C185" s="5">
        <v>7.625</v>
      </c>
      <c r="D185" s="84">
        <v>0.62829999999999997</v>
      </c>
      <c r="E185" s="84">
        <v>0.83460000000000001</v>
      </c>
      <c r="F185" s="84">
        <v>0.54490000000000005</v>
      </c>
      <c r="G185" s="84">
        <v>0.71140000000000003</v>
      </c>
      <c r="H185" s="84">
        <v>0.75900000000000001</v>
      </c>
      <c r="I185" s="84">
        <v>0.69569999999999999</v>
      </c>
      <c r="J185" s="84">
        <v>0.76970000000000005</v>
      </c>
      <c r="K185" s="84">
        <v>0.84019999999999995</v>
      </c>
      <c r="L185" s="84">
        <v>0.85160000000000002</v>
      </c>
      <c r="M185" s="84">
        <v>0.8095</v>
      </c>
      <c r="N185" s="84">
        <v>0.88270000000000004</v>
      </c>
      <c r="O185" s="84">
        <v>0.83079999999999998</v>
      </c>
      <c r="P185" s="84">
        <v>0.27029999999999998</v>
      </c>
      <c r="Q185" s="84">
        <v>0.14560000000000001</v>
      </c>
      <c r="R185" s="84">
        <v>6.4899999999999999E-2</v>
      </c>
      <c r="S185" s="84">
        <v>0.16619999999999999</v>
      </c>
      <c r="T185" s="84">
        <v>0.14560000000000001</v>
      </c>
      <c r="U185" s="84">
        <v>0.1525</v>
      </c>
      <c r="V185" s="84">
        <v>0.1525</v>
      </c>
      <c r="W185" s="84">
        <v>0.125</v>
      </c>
      <c r="X185" s="84">
        <v>0.36559999999999998</v>
      </c>
      <c r="Y185" s="84">
        <v>0.1484</v>
      </c>
      <c r="Z185" s="84">
        <v>0.13389999999999999</v>
      </c>
      <c r="AA185" s="84">
        <v>0.16120000000000001</v>
      </c>
    </row>
    <row r="186" spans="1:31">
      <c r="A186" s="142"/>
      <c r="B186" s="142"/>
      <c r="C186" s="5">
        <v>7.6666666666666696</v>
      </c>
      <c r="D186" s="84">
        <v>0.61780000000000002</v>
      </c>
      <c r="E186" s="84">
        <v>0.74109999999999998</v>
      </c>
      <c r="F186" s="84">
        <v>0.40810000000000002</v>
      </c>
      <c r="G186" s="84">
        <v>0.6179</v>
      </c>
      <c r="H186" s="84">
        <v>0.62370000000000003</v>
      </c>
      <c r="I186" s="84">
        <v>0.60170000000000001</v>
      </c>
      <c r="J186" s="84">
        <v>0.79630000000000001</v>
      </c>
      <c r="K186" s="84">
        <v>0.71619999999999995</v>
      </c>
      <c r="L186" s="84">
        <v>0.82679999999999998</v>
      </c>
      <c r="M186" s="84">
        <v>0.78849999999999998</v>
      </c>
      <c r="N186" s="84">
        <v>0.90890000000000004</v>
      </c>
      <c r="O186" s="84">
        <v>0.80730000000000002</v>
      </c>
      <c r="P186" s="84">
        <v>0.28899999999999998</v>
      </c>
      <c r="Q186" s="84">
        <v>0.159</v>
      </c>
      <c r="R186" s="84">
        <v>7.4399999999999994E-2</v>
      </c>
      <c r="S186" s="84">
        <v>0.16669999999999999</v>
      </c>
      <c r="T186" s="84">
        <v>0.159</v>
      </c>
      <c r="U186" s="84">
        <v>0.1633</v>
      </c>
      <c r="V186" s="84">
        <v>0.17</v>
      </c>
      <c r="W186" s="84">
        <v>0.15629999999999999</v>
      </c>
      <c r="X186" s="84">
        <v>0.4496</v>
      </c>
      <c r="Y186" s="84">
        <v>0.18920000000000001</v>
      </c>
      <c r="Z186" s="84">
        <v>0.11559999999999999</v>
      </c>
      <c r="AA186" s="84">
        <v>0.1724</v>
      </c>
    </row>
    <row r="187" spans="1:31">
      <c r="A187" s="142"/>
      <c r="B187" s="142"/>
      <c r="C187" s="5">
        <v>7.7083333333333304</v>
      </c>
      <c r="D187" s="84">
        <v>0.51759999999999995</v>
      </c>
      <c r="E187" s="84">
        <v>0.68859999999999999</v>
      </c>
      <c r="F187" s="84">
        <v>0.253</v>
      </c>
      <c r="G187" s="84">
        <v>0.56940000000000002</v>
      </c>
      <c r="H187" s="84">
        <v>0.42630000000000001</v>
      </c>
      <c r="I187" s="84">
        <v>0.49099999999999999</v>
      </c>
      <c r="J187" s="84">
        <v>0.72050000000000003</v>
      </c>
      <c r="K187" s="84">
        <v>0.77690000000000003</v>
      </c>
      <c r="L187" s="84">
        <v>0.74709999999999999</v>
      </c>
      <c r="M187" s="84">
        <v>0.71930000000000005</v>
      </c>
      <c r="N187" s="84">
        <v>0.84650000000000003</v>
      </c>
      <c r="O187" s="84">
        <v>0.7621</v>
      </c>
      <c r="P187" s="84">
        <v>0.2384</v>
      </c>
      <c r="Q187" s="84">
        <v>0.13469999999999999</v>
      </c>
      <c r="R187" s="84">
        <v>6.2899999999999998E-2</v>
      </c>
      <c r="S187" s="84">
        <v>0.12839999999999999</v>
      </c>
      <c r="T187" s="84">
        <v>0.13469999999999999</v>
      </c>
      <c r="U187" s="84">
        <v>0.13389999999999999</v>
      </c>
      <c r="V187" s="84">
        <v>0.2016</v>
      </c>
      <c r="W187" s="84">
        <v>0.22950000000000001</v>
      </c>
      <c r="X187" s="84">
        <v>0.44700000000000001</v>
      </c>
      <c r="Y187" s="84">
        <v>0.2218</v>
      </c>
      <c r="Z187" s="84">
        <v>0.12870000000000001</v>
      </c>
      <c r="AA187" s="84">
        <v>0.20030000000000001</v>
      </c>
    </row>
    <row r="188" spans="1:31">
      <c r="A188" s="142"/>
      <c r="B188" s="142"/>
      <c r="C188" s="5">
        <v>7.75</v>
      </c>
      <c r="D188" s="84">
        <v>0.35439999999999999</v>
      </c>
      <c r="E188" s="84">
        <v>0.51019999999999999</v>
      </c>
      <c r="F188" s="84">
        <v>0</v>
      </c>
      <c r="G188" s="84">
        <v>0.42020000000000002</v>
      </c>
      <c r="H188" s="84">
        <v>0.30049999999999999</v>
      </c>
      <c r="I188" s="84">
        <v>0.31709999999999999</v>
      </c>
      <c r="J188" s="84">
        <v>0.52170000000000005</v>
      </c>
      <c r="K188" s="84">
        <v>0.59499999999999997</v>
      </c>
      <c r="L188" s="84">
        <v>0.43120000000000003</v>
      </c>
      <c r="M188" s="84">
        <v>0.50919999999999999</v>
      </c>
      <c r="N188" s="84">
        <v>0.67889999999999995</v>
      </c>
      <c r="O188" s="84">
        <v>0.54720000000000002</v>
      </c>
      <c r="P188" s="84">
        <v>0.22220000000000001</v>
      </c>
      <c r="Q188" s="84">
        <v>0.1381</v>
      </c>
      <c r="R188" s="84">
        <v>6.3500000000000001E-2</v>
      </c>
      <c r="S188" s="84">
        <v>0.13320000000000001</v>
      </c>
      <c r="T188" s="84">
        <v>0.1381</v>
      </c>
      <c r="U188" s="84">
        <v>0.13100000000000001</v>
      </c>
      <c r="V188" s="84">
        <v>0.24279999999999999</v>
      </c>
      <c r="W188" s="84">
        <v>0.2364</v>
      </c>
      <c r="X188" s="84">
        <v>0.38090000000000002</v>
      </c>
      <c r="Y188" s="84">
        <v>0.17810000000000001</v>
      </c>
      <c r="Z188" s="84">
        <v>0.153</v>
      </c>
      <c r="AA188" s="84">
        <v>0.2092</v>
      </c>
      <c r="AE188" s="56"/>
    </row>
    <row r="189" spans="1:31">
      <c r="A189" s="142"/>
      <c r="B189" s="142"/>
      <c r="C189" s="5">
        <v>7.7916666666666696</v>
      </c>
      <c r="D189" s="84">
        <v>1E-4</v>
      </c>
      <c r="E189" s="84">
        <v>3.85E-2</v>
      </c>
      <c r="F189" s="84">
        <v>0</v>
      </c>
      <c r="G189" s="84">
        <v>0</v>
      </c>
      <c r="H189" s="84">
        <v>0</v>
      </c>
      <c r="I189" s="84">
        <v>7.7000000000000002E-3</v>
      </c>
      <c r="J189" s="84">
        <v>0.14069999999999999</v>
      </c>
      <c r="K189" s="84">
        <v>0.29020000000000001</v>
      </c>
      <c r="L189" s="84">
        <v>2.3800000000000002E-2</v>
      </c>
      <c r="M189" s="84">
        <v>0.1123</v>
      </c>
      <c r="N189" s="84">
        <v>0.30570000000000003</v>
      </c>
      <c r="O189" s="84">
        <v>0.17449999999999999</v>
      </c>
      <c r="P189" s="84">
        <v>0.2631</v>
      </c>
      <c r="Q189" s="84">
        <v>0.159</v>
      </c>
      <c r="R189" s="84">
        <v>7.8E-2</v>
      </c>
      <c r="S189" s="84">
        <v>0.17710000000000001</v>
      </c>
      <c r="T189" s="84">
        <v>0.159</v>
      </c>
      <c r="U189" s="84">
        <v>0.1595</v>
      </c>
      <c r="V189" s="84">
        <v>0.29139999999999999</v>
      </c>
      <c r="W189" s="84">
        <v>0.28610000000000002</v>
      </c>
      <c r="X189" s="84">
        <v>0.3216</v>
      </c>
      <c r="Y189" s="84">
        <v>0.2346</v>
      </c>
      <c r="Z189" s="84">
        <v>0.24429999999999999</v>
      </c>
      <c r="AA189" s="84">
        <v>0.26750000000000002</v>
      </c>
    </row>
    <row r="190" spans="1:31">
      <c r="A190" s="142"/>
      <c r="B190" s="142"/>
      <c r="C190" s="5">
        <v>7.8333333333333304</v>
      </c>
      <c r="D190" s="84">
        <v>0</v>
      </c>
      <c r="E190" s="84">
        <v>0</v>
      </c>
      <c r="F190" s="84">
        <v>0</v>
      </c>
      <c r="G190" s="84">
        <v>0</v>
      </c>
      <c r="H190" s="84">
        <v>0</v>
      </c>
      <c r="I190" s="84">
        <v>0</v>
      </c>
      <c r="J190" s="84">
        <v>1.8E-3</v>
      </c>
      <c r="K190" s="84">
        <v>1.2E-2</v>
      </c>
      <c r="L190" s="84">
        <v>0</v>
      </c>
      <c r="M190" s="84">
        <v>0</v>
      </c>
      <c r="N190" s="84">
        <v>2.1100000000000001E-2</v>
      </c>
      <c r="O190" s="84">
        <v>7.0000000000000001E-3</v>
      </c>
      <c r="P190" s="84">
        <v>0.31309999999999999</v>
      </c>
      <c r="Q190" s="84">
        <v>0.1961</v>
      </c>
      <c r="R190" s="84">
        <v>9.4E-2</v>
      </c>
      <c r="S190" s="84">
        <v>0.20780000000000001</v>
      </c>
      <c r="T190" s="84">
        <v>0.1961</v>
      </c>
      <c r="U190" s="84">
        <v>0.1905</v>
      </c>
      <c r="V190" s="84">
        <v>0.32440000000000002</v>
      </c>
      <c r="W190" s="84">
        <v>0.33789999999999998</v>
      </c>
      <c r="X190" s="84">
        <v>0.29730000000000001</v>
      </c>
      <c r="Y190" s="84">
        <v>0.29899999999999999</v>
      </c>
      <c r="Z190" s="84">
        <v>0.37640000000000001</v>
      </c>
      <c r="AA190" s="84">
        <v>0.3493</v>
      </c>
    </row>
    <row r="191" spans="1:31">
      <c r="A191" s="142"/>
      <c r="B191" s="142"/>
      <c r="C191" s="5">
        <v>7.875</v>
      </c>
      <c r="D191" s="84">
        <v>0</v>
      </c>
      <c r="E191" s="84">
        <v>0</v>
      </c>
      <c r="F191" s="84">
        <v>0</v>
      </c>
      <c r="G191" s="84">
        <v>0</v>
      </c>
      <c r="H191" s="84">
        <v>0</v>
      </c>
      <c r="I191" s="84">
        <v>0</v>
      </c>
      <c r="J191" s="84">
        <v>0</v>
      </c>
      <c r="K191" s="84">
        <v>0</v>
      </c>
      <c r="L191" s="84">
        <v>0</v>
      </c>
      <c r="M191" s="84">
        <v>0</v>
      </c>
      <c r="N191" s="84">
        <v>0</v>
      </c>
      <c r="O191" s="84">
        <v>0</v>
      </c>
      <c r="P191" s="84">
        <v>0.36420000000000002</v>
      </c>
      <c r="Q191" s="84">
        <v>0.22919999999999999</v>
      </c>
      <c r="R191" s="84">
        <v>0.1145</v>
      </c>
      <c r="S191" s="84">
        <v>0.24979999999999999</v>
      </c>
      <c r="T191" s="84">
        <v>0.22919999999999999</v>
      </c>
      <c r="U191" s="84">
        <v>0.22539999999999999</v>
      </c>
      <c r="V191" s="84">
        <v>0.36570000000000003</v>
      </c>
      <c r="W191" s="84">
        <v>0.3735</v>
      </c>
      <c r="X191" s="84">
        <v>0.28539999999999999</v>
      </c>
      <c r="Y191" s="84">
        <v>0.43509999999999999</v>
      </c>
      <c r="Z191" s="84">
        <v>0.53859999999999997</v>
      </c>
      <c r="AA191" s="84">
        <v>0.44819999999999999</v>
      </c>
    </row>
    <row r="192" spans="1:31">
      <c r="A192" s="142"/>
      <c r="B192" s="142"/>
      <c r="C192" s="5">
        <v>7.9166666666666696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0.3367</v>
      </c>
      <c r="Q192" s="84">
        <v>0.32540000000000002</v>
      </c>
      <c r="R192" s="84">
        <v>0.1153</v>
      </c>
      <c r="S192" s="84">
        <v>0.34089999999999998</v>
      </c>
      <c r="T192" s="84">
        <v>0.32540000000000002</v>
      </c>
      <c r="U192" s="84">
        <v>0.2475</v>
      </c>
      <c r="V192" s="84">
        <v>0.38679999999999998</v>
      </c>
      <c r="W192" s="84">
        <v>0.31090000000000001</v>
      </c>
      <c r="X192" s="84">
        <v>0.2407</v>
      </c>
      <c r="Y192" s="84">
        <v>0.43509999999999999</v>
      </c>
      <c r="Z192" s="84">
        <v>0.50270000000000004</v>
      </c>
      <c r="AA192" s="84">
        <v>0.4133</v>
      </c>
    </row>
    <row r="193" spans="1:27">
      <c r="A193" s="142"/>
      <c r="B193" s="142"/>
      <c r="C193" s="5">
        <v>7.9583333333333304</v>
      </c>
      <c r="D193" s="84">
        <v>0</v>
      </c>
      <c r="E193" s="84">
        <v>0</v>
      </c>
      <c r="F193" s="84">
        <v>0</v>
      </c>
      <c r="G193" s="84">
        <v>0</v>
      </c>
      <c r="H193" s="84">
        <v>0</v>
      </c>
      <c r="I193" s="84">
        <v>0</v>
      </c>
      <c r="J193" s="84">
        <v>0</v>
      </c>
      <c r="K193" s="84">
        <v>0</v>
      </c>
      <c r="L193" s="84">
        <v>0</v>
      </c>
      <c r="M193" s="84">
        <v>0</v>
      </c>
      <c r="N193" s="84">
        <v>0</v>
      </c>
      <c r="O193" s="84">
        <v>0</v>
      </c>
      <c r="P193" s="84">
        <v>0.33279999999999998</v>
      </c>
      <c r="Q193" s="84">
        <v>0.40789999999999998</v>
      </c>
      <c r="R193" s="84">
        <v>0.1192</v>
      </c>
      <c r="S193" s="84">
        <v>0.41049999999999998</v>
      </c>
      <c r="T193" s="84">
        <v>0.40789999999999998</v>
      </c>
      <c r="U193" s="84">
        <v>0.27160000000000001</v>
      </c>
      <c r="V193" s="84">
        <v>0.45450000000000002</v>
      </c>
      <c r="W193" s="84">
        <v>0.35780000000000001</v>
      </c>
      <c r="X193" s="84">
        <v>0.2586</v>
      </c>
      <c r="Y193" s="84">
        <v>0.4572</v>
      </c>
      <c r="Z193" s="84">
        <v>0.59399999999999997</v>
      </c>
      <c r="AA193" s="84">
        <v>0.48039999999999999</v>
      </c>
    </row>
    <row r="194" spans="1:27">
      <c r="A194" s="142"/>
      <c r="B194" s="142"/>
      <c r="C194" s="5">
        <v>8</v>
      </c>
      <c r="D194" s="84">
        <v>0</v>
      </c>
      <c r="E194" s="84">
        <v>0</v>
      </c>
      <c r="F194" s="84">
        <v>0</v>
      </c>
      <c r="G194" s="84">
        <v>0</v>
      </c>
      <c r="H194" s="84">
        <v>0</v>
      </c>
      <c r="I194" s="84">
        <v>0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0.41070000000000001</v>
      </c>
      <c r="Q194" s="84">
        <v>0.63880000000000003</v>
      </c>
      <c r="R194" s="84">
        <v>0.14929999999999999</v>
      </c>
      <c r="S194" s="84">
        <v>0.55089999999999995</v>
      </c>
      <c r="T194" s="84">
        <v>0.63880000000000003</v>
      </c>
      <c r="U194" s="84">
        <v>0.3609</v>
      </c>
      <c r="V194" s="84">
        <v>0.43059999999999998</v>
      </c>
      <c r="W194" s="84">
        <v>0.40479999999999999</v>
      </c>
      <c r="X194" s="84">
        <v>0.25259999999999999</v>
      </c>
      <c r="Y194" s="84">
        <v>0.3795</v>
      </c>
      <c r="Z194" s="84">
        <v>0.62350000000000005</v>
      </c>
      <c r="AA194" s="84">
        <v>0.49909999999999999</v>
      </c>
    </row>
    <row r="195" spans="1:27">
      <c r="A195" s="142" t="s">
        <v>80</v>
      </c>
      <c r="B195" s="142" t="s">
        <v>88</v>
      </c>
      <c r="C195" s="5">
        <v>8.0416666666666696</v>
      </c>
      <c r="D195" s="84">
        <v>0</v>
      </c>
      <c r="E195" s="84">
        <v>0</v>
      </c>
      <c r="F195" s="84">
        <v>0</v>
      </c>
      <c r="G195" s="84">
        <v>0</v>
      </c>
      <c r="H195" s="84">
        <v>0</v>
      </c>
      <c r="I195" s="84">
        <v>0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0.29609999999999997</v>
      </c>
      <c r="Q195" s="84">
        <v>0.3876</v>
      </c>
      <c r="R195" s="84">
        <v>0.10440000000000001</v>
      </c>
      <c r="S195" s="84">
        <v>0.38290000000000002</v>
      </c>
      <c r="T195" s="84">
        <v>0.3876</v>
      </c>
      <c r="U195" s="84">
        <v>0.24740000000000001</v>
      </c>
      <c r="V195" s="84">
        <v>0.48580000000000001</v>
      </c>
      <c r="W195" s="84">
        <v>0.52939999999999998</v>
      </c>
      <c r="X195" s="84">
        <v>0.15559999999999999</v>
      </c>
      <c r="Y195" s="84">
        <v>0.25090000000000001</v>
      </c>
      <c r="Z195" s="84">
        <v>0.69540000000000002</v>
      </c>
      <c r="AA195" s="84">
        <v>0.55269999999999997</v>
      </c>
    </row>
    <row r="196" spans="1:27">
      <c r="A196" s="142"/>
      <c r="B196" s="142"/>
      <c r="C196" s="5">
        <v>8.0833333333333304</v>
      </c>
      <c r="D196" s="84">
        <v>0</v>
      </c>
      <c r="E196" s="84">
        <v>0</v>
      </c>
      <c r="F196" s="84">
        <v>0</v>
      </c>
      <c r="G196" s="84">
        <v>0</v>
      </c>
      <c r="H196" s="84">
        <v>0</v>
      </c>
      <c r="I196" s="84">
        <v>0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0.30180000000000001</v>
      </c>
      <c r="Q196" s="84">
        <v>0.41270000000000001</v>
      </c>
      <c r="R196" s="84">
        <v>0.1018</v>
      </c>
      <c r="S196" s="84">
        <v>0.38009999999999999</v>
      </c>
      <c r="T196" s="84">
        <v>0.41270000000000001</v>
      </c>
      <c r="U196" s="84">
        <v>0.25040000000000001</v>
      </c>
      <c r="V196" s="84">
        <v>0.49270000000000003</v>
      </c>
      <c r="W196" s="84">
        <v>0.53949999999999998</v>
      </c>
      <c r="X196" s="84">
        <v>0.2006</v>
      </c>
      <c r="Y196" s="84">
        <v>0.2964</v>
      </c>
      <c r="Z196" s="84">
        <v>0.60199999999999998</v>
      </c>
      <c r="AA196" s="84">
        <v>0.51600000000000001</v>
      </c>
    </row>
    <row r="197" spans="1:27">
      <c r="A197" s="142"/>
      <c r="B197" s="142"/>
      <c r="C197" s="5">
        <v>8.125</v>
      </c>
      <c r="D197" s="84">
        <v>0</v>
      </c>
      <c r="E197" s="84">
        <v>0</v>
      </c>
      <c r="F197" s="84">
        <v>0</v>
      </c>
      <c r="G197" s="84">
        <v>0</v>
      </c>
      <c r="H197" s="84">
        <v>0</v>
      </c>
      <c r="I197" s="84">
        <v>0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0.26719999999999999</v>
      </c>
      <c r="Q197" s="84">
        <v>0.43149999999999999</v>
      </c>
      <c r="R197" s="84">
        <v>8.9899999999999994E-2</v>
      </c>
      <c r="S197" s="84">
        <v>0.37530000000000002</v>
      </c>
      <c r="T197" s="84">
        <v>0.43149999999999999</v>
      </c>
      <c r="U197" s="84">
        <v>0.23719999999999999</v>
      </c>
      <c r="V197" s="84">
        <v>0.44729999999999998</v>
      </c>
      <c r="W197" s="84">
        <v>0.53700000000000003</v>
      </c>
      <c r="X197" s="84">
        <v>0.20349999999999999</v>
      </c>
      <c r="Y197" s="84">
        <v>0.29120000000000001</v>
      </c>
      <c r="Z197" s="84">
        <v>0.46429999999999999</v>
      </c>
      <c r="AA197" s="84">
        <v>0.44130000000000003</v>
      </c>
    </row>
    <row r="198" spans="1:27">
      <c r="A198" s="142"/>
      <c r="B198" s="142"/>
      <c r="C198" s="5">
        <v>8.1666666666666696</v>
      </c>
      <c r="D198" s="84">
        <v>0</v>
      </c>
      <c r="E198" s="84">
        <v>0</v>
      </c>
      <c r="F198" s="84">
        <v>0</v>
      </c>
      <c r="G198" s="84">
        <v>0</v>
      </c>
      <c r="H198" s="84">
        <v>0</v>
      </c>
      <c r="I198" s="84">
        <v>0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0.25340000000000001</v>
      </c>
      <c r="Q198" s="84">
        <v>0.38779999999999998</v>
      </c>
      <c r="R198" s="84">
        <v>8.3699999999999997E-2</v>
      </c>
      <c r="S198" s="84">
        <v>0.36430000000000001</v>
      </c>
      <c r="T198" s="84">
        <v>0.38779999999999998</v>
      </c>
      <c r="U198" s="84">
        <v>0.22339999999999999</v>
      </c>
      <c r="V198" s="84">
        <v>0.37819999999999998</v>
      </c>
      <c r="W198" s="84">
        <v>0.51590000000000003</v>
      </c>
      <c r="X198" s="84">
        <v>0.22900000000000001</v>
      </c>
      <c r="Y198" s="84">
        <v>0.23749999999999999</v>
      </c>
      <c r="Z198" s="84">
        <v>0.38600000000000001</v>
      </c>
      <c r="AA198" s="84">
        <v>0.38990000000000002</v>
      </c>
    </row>
    <row r="199" spans="1:27">
      <c r="A199" s="142"/>
      <c r="B199" s="142"/>
      <c r="C199" s="5">
        <v>8.2083333333333304</v>
      </c>
      <c r="D199" s="84">
        <v>0</v>
      </c>
      <c r="E199" s="84">
        <v>0</v>
      </c>
      <c r="F199" s="84">
        <v>0</v>
      </c>
      <c r="G199" s="84">
        <v>0</v>
      </c>
      <c r="H199" s="84">
        <v>0</v>
      </c>
      <c r="I199" s="84">
        <v>0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0.28270000000000001</v>
      </c>
      <c r="Q199" s="84">
        <v>0.4042</v>
      </c>
      <c r="R199" s="84">
        <v>0.1045</v>
      </c>
      <c r="S199" s="84">
        <v>0.41670000000000001</v>
      </c>
      <c r="T199" s="84">
        <v>0.4042</v>
      </c>
      <c r="U199" s="84">
        <v>0.25240000000000001</v>
      </c>
      <c r="V199" s="84">
        <v>0.32679999999999998</v>
      </c>
      <c r="W199" s="84">
        <v>0.43230000000000002</v>
      </c>
      <c r="X199" s="84">
        <v>0.2215</v>
      </c>
      <c r="Y199" s="84">
        <v>0.2203</v>
      </c>
      <c r="Z199" s="84">
        <v>0.38500000000000001</v>
      </c>
      <c r="AA199" s="84">
        <v>0.36309999999999998</v>
      </c>
    </row>
    <row r="200" spans="1:27">
      <c r="A200" s="142"/>
      <c r="B200" s="142"/>
      <c r="C200" s="5">
        <v>8.25</v>
      </c>
      <c r="D200" s="84">
        <v>0</v>
      </c>
      <c r="E200" s="84">
        <v>0</v>
      </c>
      <c r="F200" s="84">
        <v>0</v>
      </c>
      <c r="G200" s="84">
        <v>0</v>
      </c>
      <c r="H200" s="84">
        <v>0</v>
      </c>
      <c r="I200" s="84">
        <v>0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0.27379999999999999</v>
      </c>
      <c r="Q200" s="84">
        <v>0.36909999999999998</v>
      </c>
      <c r="R200" s="84">
        <v>9.9000000000000005E-2</v>
      </c>
      <c r="S200" s="84">
        <v>0.40360000000000001</v>
      </c>
      <c r="T200" s="84">
        <v>0.36909999999999998</v>
      </c>
      <c r="U200" s="84">
        <v>0.2409</v>
      </c>
      <c r="V200" s="84">
        <v>0.35639999999999999</v>
      </c>
      <c r="W200" s="84">
        <v>0.36630000000000001</v>
      </c>
      <c r="X200" s="84">
        <v>0.17399999999999999</v>
      </c>
      <c r="Y200" s="84">
        <v>0.20449999999999999</v>
      </c>
      <c r="Z200" s="84">
        <v>0.35699999999999998</v>
      </c>
      <c r="AA200" s="84">
        <v>0.33129999999999998</v>
      </c>
    </row>
    <row r="201" spans="1:27">
      <c r="A201" s="142"/>
      <c r="B201" s="142"/>
      <c r="C201" s="5">
        <v>8.2916666666666696</v>
      </c>
      <c r="D201" s="84">
        <v>0</v>
      </c>
      <c r="E201" s="84">
        <v>0</v>
      </c>
      <c r="F201" s="84">
        <v>0</v>
      </c>
      <c r="G201" s="84">
        <v>0</v>
      </c>
      <c r="H201" s="84">
        <v>0</v>
      </c>
      <c r="I201" s="84">
        <v>0</v>
      </c>
      <c r="J201" s="84">
        <v>6.5500000000000003E-2</v>
      </c>
      <c r="K201" s="84">
        <v>8.5900000000000004E-2</v>
      </c>
      <c r="L201" s="84">
        <v>0.1041</v>
      </c>
      <c r="M201" s="84">
        <v>7.0599999999999996E-2</v>
      </c>
      <c r="N201" s="84">
        <v>3.1699999999999999E-2</v>
      </c>
      <c r="O201" s="84">
        <v>7.1499999999999994E-2</v>
      </c>
      <c r="P201" s="84">
        <v>0.27929999999999999</v>
      </c>
      <c r="Q201" s="84">
        <v>0.32329999999999998</v>
      </c>
      <c r="R201" s="84">
        <v>8.9800000000000005E-2</v>
      </c>
      <c r="S201" s="84">
        <v>0.39729999999999999</v>
      </c>
      <c r="T201" s="84">
        <v>0.32329999999999998</v>
      </c>
      <c r="U201" s="84">
        <v>0.2321</v>
      </c>
      <c r="V201" s="84">
        <v>0.38519999999999999</v>
      </c>
      <c r="W201" s="84">
        <v>0.34239999999999998</v>
      </c>
      <c r="X201" s="84">
        <v>0.17530000000000001</v>
      </c>
      <c r="Y201" s="84">
        <v>0.19500000000000001</v>
      </c>
      <c r="Z201" s="84">
        <v>0.4516</v>
      </c>
      <c r="AA201" s="84">
        <v>0.37640000000000001</v>
      </c>
    </row>
    <row r="202" spans="1:27">
      <c r="A202" s="142"/>
      <c r="B202" s="142"/>
      <c r="C202" s="5">
        <v>8.3333333333333304</v>
      </c>
      <c r="D202" s="84">
        <v>0</v>
      </c>
      <c r="E202" s="84">
        <v>0</v>
      </c>
      <c r="F202" s="84">
        <v>0</v>
      </c>
      <c r="G202" s="84">
        <v>0</v>
      </c>
      <c r="H202" s="84">
        <v>0</v>
      </c>
      <c r="I202" s="84">
        <v>0</v>
      </c>
      <c r="J202" s="84">
        <v>0.3624</v>
      </c>
      <c r="K202" s="84">
        <v>0.44269999999999998</v>
      </c>
      <c r="L202" s="84">
        <v>0.3795</v>
      </c>
      <c r="M202" s="84">
        <v>0.43099999999999999</v>
      </c>
      <c r="N202" s="84">
        <v>0.37240000000000001</v>
      </c>
      <c r="O202" s="84">
        <v>0.39760000000000001</v>
      </c>
      <c r="P202" s="84">
        <v>0.24060000000000001</v>
      </c>
      <c r="Q202" s="84">
        <v>0.31830000000000003</v>
      </c>
      <c r="R202" s="84">
        <v>8.4599999999999995E-2</v>
      </c>
      <c r="S202" s="84">
        <v>0.37130000000000002</v>
      </c>
      <c r="T202" s="84">
        <v>0.31830000000000003</v>
      </c>
      <c r="U202" s="84">
        <v>0.21329999999999999</v>
      </c>
      <c r="V202" s="84">
        <v>0.26929999999999998</v>
      </c>
      <c r="W202" s="84">
        <v>0.30299999999999999</v>
      </c>
      <c r="X202" s="84">
        <v>0.13170000000000001</v>
      </c>
      <c r="Y202" s="84">
        <v>0.14660000000000001</v>
      </c>
      <c r="Z202" s="84">
        <v>0.42459999999999998</v>
      </c>
      <c r="AA202" s="84">
        <v>0.3337</v>
      </c>
    </row>
    <row r="203" spans="1:27">
      <c r="A203" s="142"/>
      <c r="B203" s="142"/>
      <c r="C203" s="5">
        <v>8.375</v>
      </c>
      <c r="D203" s="84">
        <v>0.10009999999999999</v>
      </c>
      <c r="E203" s="84">
        <v>0.1167</v>
      </c>
      <c r="F203" s="84">
        <v>9.4299999999999995E-2</v>
      </c>
      <c r="G203" s="84">
        <v>6.8199999999999997E-2</v>
      </c>
      <c r="H203" s="84">
        <v>0.17549999999999999</v>
      </c>
      <c r="I203" s="84">
        <v>0.1109</v>
      </c>
      <c r="J203" s="84">
        <v>0.59960000000000002</v>
      </c>
      <c r="K203" s="84">
        <v>0.7571</v>
      </c>
      <c r="L203" s="84">
        <v>0.66190000000000004</v>
      </c>
      <c r="M203" s="84">
        <v>0.67869999999999997</v>
      </c>
      <c r="N203" s="84">
        <v>0.66849999999999998</v>
      </c>
      <c r="O203" s="84">
        <v>0.67320000000000002</v>
      </c>
      <c r="P203" s="84">
        <v>0.2218</v>
      </c>
      <c r="Q203" s="84">
        <v>0.31380000000000002</v>
      </c>
      <c r="R203" s="84">
        <v>8.2699999999999996E-2</v>
      </c>
      <c r="S203" s="84">
        <v>0.36209999999999998</v>
      </c>
      <c r="T203" s="84">
        <v>0.31380000000000002</v>
      </c>
      <c r="U203" s="84">
        <v>0.2049</v>
      </c>
      <c r="V203" s="84">
        <v>0.18190000000000001</v>
      </c>
      <c r="W203" s="84">
        <v>0.2742</v>
      </c>
      <c r="X203" s="84">
        <v>9.5299999999999996E-2</v>
      </c>
      <c r="Y203" s="84">
        <v>0.1077</v>
      </c>
      <c r="Z203" s="84">
        <v>0.41449999999999998</v>
      </c>
      <c r="AA203" s="84">
        <v>0.30640000000000001</v>
      </c>
    </row>
    <row r="204" spans="1:27">
      <c r="A204" s="142"/>
      <c r="B204" s="142"/>
      <c r="C204" s="5">
        <v>8.4166666666666696</v>
      </c>
      <c r="D204" s="84">
        <v>0.46910000000000002</v>
      </c>
      <c r="E204" s="84">
        <v>0.40189999999999998</v>
      </c>
      <c r="F204" s="84">
        <v>0.28210000000000002</v>
      </c>
      <c r="G204" s="84">
        <v>0.27629999999999999</v>
      </c>
      <c r="H204" s="84">
        <v>0.85329999999999995</v>
      </c>
      <c r="I204" s="84">
        <v>0.45660000000000001</v>
      </c>
      <c r="J204" s="84">
        <v>0.71609999999999996</v>
      </c>
      <c r="K204" s="84">
        <v>0.85209999999999997</v>
      </c>
      <c r="L204" s="84">
        <v>0.80320000000000003</v>
      </c>
      <c r="M204" s="84">
        <v>0.77310000000000001</v>
      </c>
      <c r="N204" s="84">
        <v>0.86419999999999997</v>
      </c>
      <c r="O204" s="84">
        <v>0.80169999999999997</v>
      </c>
      <c r="P204" s="84">
        <v>0.18240000000000001</v>
      </c>
      <c r="Q204" s="84">
        <v>0.2477</v>
      </c>
      <c r="R204" s="84">
        <v>6.0499999999999998E-2</v>
      </c>
      <c r="S204" s="84">
        <v>0.26819999999999999</v>
      </c>
      <c r="T204" s="84">
        <v>0.2477</v>
      </c>
      <c r="U204" s="84">
        <v>0.15840000000000001</v>
      </c>
      <c r="V204" s="84">
        <v>9.8199999999999996E-2</v>
      </c>
      <c r="W204" s="84">
        <v>0.1661</v>
      </c>
      <c r="X204" s="84">
        <v>0.1077</v>
      </c>
      <c r="Y204" s="84">
        <v>0.10580000000000001</v>
      </c>
      <c r="Z204" s="84">
        <v>0.41820000000000002</v>
      </c>
      <c r="AA204" s="84">
        <v>0.2757</v>
      </c>
    </row>
    <row r="205" spans="1:27">
      <c r="A205" s="142"/>
      <c r="B205" s="142"/>
      <c r="C205" s="5">
        <v>8.4583333333333304</v>
      </c>
      <c r="D205" s="84">
        <v>0.59509999999999996</v>
      </c>
      <c r="E205" s="84">
        <v>0.67679999999999996</v>
      </c>
      <c r="F205" s="84">
        <v>0.42909999999999998</v>
      </c>
      <c r="G205" s="84">
        <v>0.4108</v>
      </c>
      <c r="H205" s="84">
        <v>0.80200000000000005</v>
      </c>
      <c r="I205" s="84">
        <v>0.58279999999999998</v>
      </c>
      <c r="J205" s="84">
        <v>0.76559999999999995</v>
      </c>
      <c r="K205" s="84">
        <v>0.82379999999999998</v>
      </c>
      <c r="L205" s="84">
        <v>0.7833</v>
      </c>
      <c r="M205" s="84">
        <v>0.79279999999999995</v>
      </c>
      <c r="N205" s="84">
        <v>0.81230000000000002</v>
      </c>
      <c r="O205" s="84">
        <v>0.79559999999999997</v>
      </c>
      <c r="P205" s="84">
        <v>0.17019999999999999</v>
      </c>
      <c r="Q205" s="84">
        <v>0.19919999999999999</v>
      </c>
      <c r="R205" s="84">
        <v>6.13E-2</v>
      </c>
      <c r="S205" s="84">
        <v>0.22900000000000001</v>
      </c>
      <c r="T205" s="84">
        <v>0.19919999999999999</v>
      </c>
      <c r="U205" s="84">
        <v>0.14169999999999999</v>
      </c>
      <c r="V205" s="84">
        <v>0.1074</v>
      </c>
      <c r="W205" s="84">
        <v>0.16320000000000001</v>
      </c>
      <c r="X205" s="84">
        <v>0.18809999999999999</v>
      </c>
      <c r="Y205" s="84">
        <v>0.16320000000000001</v>
      </c>
      <c r="Z205" s="84">
        <v>0.42380000000000001</v>
      </c>
      <c r="AA205" s="84">
        <v>0.29060000000000002</v>
      </c>
    </row>
    <row r="206" spans="1:27">
      <c r="A206" s="142"/>
      <c r="B206" s="142"/>
      <c r="C206" s="5">
        <v>8.5</v>
      </c>
      <c r="D206" s="84">
        <v>0.6946</v>
      </c>
      <c r="E206" s="84">
        <v>0.80369999999999997</v>
      </c>
      <c r="F206" s="84">
        <v>0.62439999999999996</v>
      </c>
      <c r="G206" s="84">
        <v>0.45540000000000003</v>
      </c>
      <c r="H206" s="84">
        <v>0.94030000000000002</v>
      </c>
      <c r="I206" s="84">
        <v>0.70369999999999999</v>
      </c>
      <c r="J206" s="84">
        <v>0.76549999999999996</v>
      </c>
      <c r="K206" s="84">
        <v>0.78300000000000003</v>
      </c>
      <c r="L206" s="84">
        <v>0.80869999999999997</v>
      </c>
      <c r="M206" s="84">
        <v>0.7742</v>
      </c>
      <c r="N206" s="84">
        <v>0.81489999999999996</v>
      </c>
      <c r="O206" s="84">
        <v>0.7893</v>
      </c>
      <c r="P206" s="84">
        <v>0.1716</v>
      </c>
      <c r="Q206" s="84">
        <v>0.193</v>
      </c>
      <c r="R206" s="84">
        <v>5.8099999999999999E-2</v>
      </c>
      <c r="S206" s="84">
        <v>0.2092</v>
      </c>
      <c r="T206" s="84">
        <v>0.193</v>
      </c>
      <c r="U206" s="84">
        <v>0.13619999999999999</v>
      </c>
      <c r="V206" s="84">
        <v>9.11E-2</v>
      </c>
      <c r="W206" s="84">
        <v>0.12690000000000001</v>
      </c>
      <c r="X206" s="84">
        <v>0.20880000000000001</v>
      </c>
      <c r="Y206" s="84">
        <v>0.21690000000000001</v>
      </c>
      <c r="Z206" s="84">
        <v>0.33760000000000001</v>
      </c>
      <c r="AA206" s="84">
        <v>0.24210000000000001</v>
      </c>
    </row>
    <row r="207" spans="1:27">
      <c r="A207" s="142"/>
      <c r="B207" s="142"/>
      <c r="C207" s="5">
        <v>8.5416666666666696</v>
      </c>
      <c r="D207" s="84">
        <v>0.68369999999999997</v>
      </c>
      <c r="E207" s="84">
        <v>0.81659999999999999</v>
      </c>
      <c r="F207" s="84">
        <v>0.4642</v>
      </c>
      <c r="G207" s="84">
        <v>0.5544</v>
      </c>
      <c r="H207" s="84">
        <v>0.87949999999999995</v>
      </c>
      <c r="I207" s="84">
        <v>0.67969999999999997</v>
      </c>
      <c r="J207" s="84">
        <v>0.76229999999999998</v>
      </c>
      <c r="K207" s="84">
        <v>0.79249999999999998</v>
      </c>
      <c r="L207" s="84">
        <v>0.79320000000000002</v>
      </c>
      <c r="M207" s="84">
        <v>0.77859999999999996</v>
      </c>
      <c r="N207" s="84">
        <v>0.80700000000000005</v>
      </c>
      <c r="O207" s="84">
        <v>0.78669999999999995</v>
      </c>
      <c r="P207" s="84">
        <v>0.17649999999999999</v>
      </c>
      <c r="Q207" s="84">
        <v>0.16009999999999999</v>
      </c>
      <c r="R207" s="84">
        <v>6.0199999999999997E-2</v>
      </c>
      <c r="S207" s="84">
        <v>0.15840000000000001</v>
      </c>
      <c r="T207" s="84">
        <v>0.16009999999999999</v>
      </c>
      <c r="U207" s="84">
        <v>0.1244</v>
      </c>
      <c r="V207" s="84">
        <v>0.1008</v>
      </c>
      <c r="W207" s="84">
        <v>0.11219999999999999</v>
      </c>
      <c r="X207" s="84">
        <v>0.22320000000000001</v>
      </c>
      <c r="Y207" s="84">
        <v>0.1996</v>
      </c>
      <c r="Z207" s="84">
        <v>0.308</v>
      </c>
      <c r="AA207" s="84">
        <v>0.22589999999999999</v>
      </c>
    </row>
    <row r="208" spans="1:27">
      <c r="A208" s="142"/>
      <c r="B208" s="142"/>
      <c r="C208" s="5">
        <v>8.5833333333333304</v>
      </c>
      <c r="D208" s="84">
        <v>0.7127</v>
      </c>
      <c r="E208" s="84">
        <v>0.84350000000000003</v>
      </c>
      <c r="F208" s="84">
        <v>0.63980000000000004</v>
      </c>
      <c r="G208" s="84">
        <v>0.68069999999999997</v>
      </c>
      <c r="H208" s="84">
        <v>0.95109999999999995</v>
      </c>
      <c r="I208" s="84">
        <v>0.76559999999999995</v>
      </c>
      <c r="J208" s="84">
        <v>0.75870000000000004</v>
      </c>
      <c r="K208" s="84">
        <v>0.80810000000000004</v>
      </c>
      <c r="L208" s="84">
        <v>0.7944</v>
      </c>
      <c r="M208" s="84">
        <v>0.76949999999999996</v>
      </c>
      <c r="N208" s="84">
        <v>0.81779999999999997</v>
      </c>
      <c r="O208" s="84">
        <v>0.78969999999999996</v>
      </c>
      <c r="P208" s="84">
        <v>0.19009999999999999</v>
      </c>
      <c r="Q208" s="84">
        <v>0.16489999999999999</v>
      </c>
      <c r="R208" s="84">
        <v>5.74E-2</v>
      </c>
      <c r="S208" s="84">
        <v>0.1421</v>
      </c>
      <c r="T208" s="84">
        <v>0.16489999999999999</v>
      </c>
      <c r="U208" s="84">
        <v>0.1244</v>
      </c>
      <c r="V208" s="84">
        <v>0.11269999999999999</v>
      </c>
      <c r="W208" s="84">
        <v>0.1343</v>
      </c>
      <c r="X208" s="84">
        <v>0.34499999999999997</v>
      </c>
      <c r="Y208" s="84">
        <v>0.2324</v>
      </c>
      <c r="Z208" s="84">
        <v>0.34689999999999999</v>
      </c>
      <c r="AA208" s="84">
        <v>0.2671</v>
      </c>
    </row>
    <row r="209" spans="1:27">
      <c r="A209" s="142"/>
      <c r="B209" s="142"/>
      <c r="C209" s="5">
        <v>8.625</v>
      </c>
      <c r="D209" s="84">
        <v>0.70099999999999996</v>
      </c>
      <c r="E209" s="84">
        <v>0.77249999999999996</v>
      </c>
      <c r="F209" s="84">
        <v>0.62350000000000005</v>
      </c>
      <c r="G209" s="84">
        <v>0.54549999999999998</v>
      </c>
      <c r="H209" s="84">
        <v>0.89829999999999999</v>
      </c>
      <c r="I209" s="84">
        <v>0.70820000000000005</v>
      </c>
      <c r="J209" s="84">
        <v>0.75539999999999996</v>
      </c>
      <c r="K209" s="84">
        <v>0.82199999999999995</v>
      </c>
      <c r="L209" s="84">
        <v>0.74450000000000005</v>
      </c>
      <c r="M209" s="84">
        <v>0.80820000000000003</v>
      </c>
      <c r="N209" s="84">
        <v>0.84199999999999997</v>
      </c>
      <c r="O209" s="84">
        <v>0.7944</v>
      </c>
      <c r="P209" s="84">
        <v>0.20050000000000001</v>
      </c>
      <c r="Q209" s="84">
        <v>0.1719</v>
      </c>
      <c r="R209" s="84">
        <v>6.5100000000000005E-2</v>
      </c>
      <c r="S209" s="84">
        <v>0.15690000000000001</v>
      </c>
      <c r="T209" s="84">
        <v>0.1719</v>
      </c>
      <c r="U209" s="84">
        <v>0.13420000000000001</v>
      </c>
      <c r="V209" s="84">
        <v>0.1535</v>
      </c>
      <c r="W209" s="84">
        <v>0.15110000000000001</v>
      </c>
      <c r="X209" s="84">
        <v>0.51800000000000002</v>
      </c>
      <c r="Y209" s="84">
        <v>0.36859999999999998</v>
      </c>
      <c r="Z209" s="84">
        <v>0.37359999999999999</v>
      </c>
      <c r="AA209" s="84">
        <v>0.31480000000000002</v>
      </c>
    </row>
    <row r="210" spans="1:27">
      <c r="A210" s="142"/>
      <c r="B210" s="142"/>
      <c r="C210" s="5">
        <v>8.6666666666666696</v>
      </c>
      <c r="D210" s="84">
        <v>0.6482</v>
      </c>
      <c r="E210" s="84">
        <v>0.78900000000000003</v>
      </c>
      <c r="F210" s="84">
        <v>0.48809999999999998</v>
      </c>
      <c r="G210" s="84">
        <v>0.54949999999999999</v>
      </c>
      <c r="H210" s="84">
        <v>0.91410000000000002</v>
      </c>
      <c r="I210" s="84">
        <v>0.67779999999999996</v>
      </c>
      <c r="J210" s="84">
        <v>0.71120000000000005</v>
      </c>
      <c r="K210" s="84">
        <v>0.82040000000000002</v>
      </c>
      <c r="L210" s="84">
        <v>0.76800000000000002</v>
      </c>
      <c r="M210" s="84">
        <v>0.77090000000000003</v>
      </c>
      <c r="N210" s="84">
        <v>0.85629999999999995</v>
      </c>
      <c r="O210" s="84">
        <v>0.78539999999999999</v>
      </c>
      <c r="P210" s="84">
        <v>0.17680000000000001</v>
      </c>
      <c r="Q210" s="84">
        <v>0.1585</v>
      </c>
      <c r="R210" s="84">
        <v>5.7799999999999997E-2</v>
      </c>
      <c r="S210" s="84">
        <v>0.14480000000000001</v>
      </c>
      <c r="T210" s="84">
        <v>0.1585</v>
      </c>
      <c r="U210" s="84">
        <v>0.1206</v>
      </c>
      <c r="V210" s="84">
        <v>0.15179999999999999</v>
      </c>
      <c r="W210" s="84">
        <v>0.15160000000000001</v>
      </c>
      <c r="X210" s="84">
        <v>0.4919</v>
      </c>
      <c r="Y210" s="84">
        <v>0.39850000000000002</v>
      </c>
      <c r="Z210" s="84">
        <v>0.34050000000000002</v>
      </c>
      <c r="AA210" s="84">
        <v>0.2964</v>
      </c>
    </row>
    <row r="211" spans="1:27">
      <c r="A211" s="142"/>
      <c r="B211" s="142"/>
      <c r="C211" s="5">
        <v>8.7083333333333304</v>
      </c>
      <c r="D211" s="84">
        <v>0.503</v>
      </c>
      <c r="E211" s="84">
        <v>0.63290000000000002</v>
      </c>
      <c r="F211" s="84">
        <v>0.23280000000000001</v>
      </c>
      <c r="G211" s="84">
        <v>0.44230000000000003</v>
      </c>
      <c r="H211" s="84">
        <v>0.81950000000000001</v>
      </c>
      <c r="I211" s="84">
        <v>0.52610000000000001</v>
      </c>
      <c r="J211" s="84">
        <v>0.62239999999999995</v>
      </c>
      <c r="K211" s="84">
        <v>0.72889999999999999</v>
      </c>
      <c r="L211" s="84">
        <v>0.62050000000000005</v>
      </c>
      <c r="M211" s="84">
        <v>0.70389999999999997</v>
      </c>
      <c r="N211" s="84">
        <v>0.77300000000000002</v>
      </c>
      <c r="O211" s="84">
        <v>0.68969999999999998</v>
      </c>
      <c r="P211" s="84">
        <v>0.19639999999999999</v>
      </c>
      <c r="Q211" s="84">
        <v>0.15540000000000001</v>
      </c>
      <c r="R211" s="84">
        <v>6.6000000000000003E-2</v>
      </c>
      <c r="S211" s="84">
        <v>0.1522</v>
      </c>
      <c r="T211" s="84">
        <v>0.15540000000000001</v>
      </c>
      <c r="U211" s="84">
        <v>0.1305</v>
      </c>
      <c r="V211" s="84">
        <v>0.1411</v>
      </c>
      <c r="W211" s="84">
        <v>0.14560000000000001</v>
      </c>
      <c r="X211" s="84">
        <v>0.31540000000000001</v>
      </c>
      <c r="Y211" s="84">
        <v>0.25690000000000002</v>
      </c>
      <c r="Z211" s="84">
        <v>0.29060000000000002</v>
      </c>
      <c r="AA211" s="84">
        <v>0.24229999999999999</v>
      </c>
    </row>
    <row r="212" spans="1:27">
      <c r="A212" s="142"/>
      <c r="B212" s="142"/>
      <c r="C212" s="5">
        <v>8.75</v>
      </c>
      <c r="D212" s="84">
        <v>0.13189999999999999</v>
      </c>
      <c r="E212" s="84">
        <v>0.27529999999999999</v>
      </c>
      <c r="F212" s="84">
        <v>0</v>
      </c>
      <c r="G212" s="84">
        <v>0.10340000000000001</v>
      </c>
      <c r="H212" s="84">
        <v>0.57030000000000003</v>
      </c>
      <c r="I212" s="84">
        <v>0.2162</v>
      </c>
      <c r="J212" s="84">
        <v>0.34689999999999999</v>
      </c>
      <c r="K212" s="84">
        <v>0.46729999999999999</v>
      </c>
      <c r="L212" s="84">
        <v>0.23699999999999999</v>
      </c>
      <c r="M212" s="84">
        <v>0.41049999999999998</v>
      </c>
      <c r="N212" s="84">
        <v>0.56430000000000002</v>
      </c>
      <c r="O212" s="84">
        <v>0.4052</v>
      </c>
      <c r="P212" s="84">
        <v>0.214</v>
      </c>
      <c r="Q212" s="84">
        <v>0.16489999999999999</v>
      </c>
      <c r="R212" s="84">
        <v>6.0600000000000001E-2</v>
      </c>
      <c r="S212" s="84">
        <v>0.17449999999999999</v>
      </c>
      <c r="T212" s="84">
        <v>0.16489999999999999</v>
      </c>
      <c r="U212" s="84">
        <v>0.1389</v>
      </c>
      <c r="V212" s="84">
        <v>0.16300000000000001</v>
      </c>
      <c r="W212" s="84">
        <v>0.16889999999999999</v>
      </c>
      <c r="X212" s="84">
        <v>0.32919999999999999</v>
      </c>
      <c r="Y212" s="84">
        <v>0.30990000000000001</v>
      </c>
      <c r="Z212" s="84">
        <v>0.29820000000000002</v>
      </c>
      <c r="AA212" s="84">
        <v>0.25779999999999997</v>
      </c>
    </row>
    <row r="213" spans="1:27">
      <c r="A213" s="142"/>
      <c r="B213" s="142"/>
      <c r="C213" s="5">
        <v>8.7916666666666696</v>
      </c>
      <c r="D213" s="84">
        <v>0</v>
      </c>
      <c r="E213" s="84">
        <v>0</v>
      </c>
      <c r="F213" s="84">
        <v>0</v>
      </c>
      <c r="G213" s="84">
        <v>0</v>
      </c>
      <c r="H213" s="84">
        <v>0</v>
      </c>
      <c r="I213" s="84">
        <v>0</v>
      </c>
      <c r="J213" s="84">
        <v>2.4400000000000002E-2</v>
      </c>
      <c r="K213" s="84">
        <v>3.6900000000000002E-2</v>
      </c>
      <c r="L213" s="84">
        <v>3.5000000000000001E-3</v>
      </c>
      <c r="M213" s="84">
        <v>2.6700000000000002E-2</v>
      </c>
      <c r="N213" s="84">
        <v>3.4500000000000003E-2</v>
      </c>
      <c r="O213" s="84">
        <v>2.52E-2</v>
      </c>
      <c r="P213" s="84">
        <v>0.23860000000000001</v>
      </c>
      <c r="Q213" s="84">
        <v>0.20599999999999999</v>
      </c>
      <c r="R213" s="84">
        <v>6.93E-2</v>
      </c>
      <c r="S213" s="84">
        <v>0.21870000000000001</v>
      </c>
      <c r="T213" s="84">
        <v>0.20599999999999999</v>
      </c>
      <c r="U213" s="84">
        <v>0.16300000000000001</v>
      </c>
      <c r="V213" s="84">
        <v>0.20019999999999999</v>
      </c>
      <c r="W213" s="84">
        <v>0.19719999999999999</v>
      </c>
      <c r="X213" s="84">
        <v>0.29149999999999998</v>
      </c>
      <c r="Y213" s="84">
        <v>0.33600000000000002</v>
      </c>
      <c r="Z213" s="84">
        <v>0.3629</v>
      </c>
      <c r="AA213" s="84">
        <v>0.29770000000000002</v>
      </c>
    </row>
    <row r="214" spans="1:27">
      <c r="A214" s="142"/>
      <c r="B214" s="142"/>
      <c r="C214" s="5">
        <v>8.8333333333333304</v>
      </c>
      <c r="D214" s="84">
        <v>0</v>
      </c>
      <c r="E214" s="84">
        <v>0</v>
      </c>
      <c r="F214" s="84">
        <v>0</v>
      </c>
      <c r="G214" s="84">
        <v>0</v>
      </c>
      <c r="H214" s="84">
        <v>0</v>
      </c>
      <c r="I214" s="84">
        <v>0</v>
      </c>
      <c r="J214" s="84">
        <v>0</v>
      </c>
      <c r="K214" s="84">
        <v>0</v>
      </c>
      <c r="L214" s="84">
        <v>0</v>
      </c>
      <c r="M214" s="84">
        <v>0</v>
      </c>
      <c r="N214" s="84">
        <v>0</v>
      </c>
      <c r="O214" s="84">
        <v>0</v>
      </c>
      <c r="P214" s="84">
        <v>0.29759999999999998</v>
      </c>
      <c r="Q214" s="84">
        <v>0.3231</v>
      </c>
      <c r="R214" s="84">
        <v>9.5600000000000004E-2</v>
      </c>
      <c r="S214" s="84">
        <v>0.32219999999999999</v>
      </c>
      <c r="T214" s="84">
        <v>0.3231</v>
      </c>
      <c r="U214" s="84">
        <v>0.22459999999999999</v>
      </c>
      <c r="V214" s="84">
        <v>0.25009999999999999</v>
      </c>
      <c r="W214" s="84">
        <v>0.2132</v>
      </c>
      <c r="X214" s="84">
        <v>0.25219999999999998</v>
      </c>
      <c r="Y214" s="84">
        <v>0.35959999999999998</v>
      </c>
      <c r="Z214" s="84">
        <v>0.49459999999999998</v>
      </c>
      <c r="AA214" s="84">
        <v>0.36969999999999997</v>
      </c>
    </row>
    <row r="215" spans="1:27">
      <c r="A215" s="142"/>
      <c r="B215" s="142"/>
      <c r="C215" s="5">
        <v>8.875</v>
      </c>
      <c r="D215" s="84">
        <v>0</v>
      </c>
      <c r="E215" s="84">
        <v>0</v>
      </c>
      <c r="F215" s="84">
        <v>0</v>
      </c>
      <c r="G215" s="84">
        <v>0</v>
      </c>
      <c r="H215" s="84">
        <v>0</v>
      </c>
      <c r="I215" s="84">
        <v>0</v>
      </c>
      <c r="J215" s="84">
        <v>0</v>
      </c>
      <c r="K215" s="84">
        <v>0</v>
      </c>
      <c r="L215" s="84">
        <v>0</v>
      </c>
      <c r="M215" s="84">
        <v>0</v>
      </c>
      <c r="N215" s="84">
        <v>0</v>
      </c>
      <c r="O215" s="84">
        <v>0</v>
      </c>
      <c r="P215" s="84">
        <v>0.37240000000000001</v>
      </c>
      <c r="Q215" s="84">
        <v>0.4647</v>
      </c>
      <c r="R215" s="84">
        <v>0.13589999999999999</v>
      </c>
      <c r="S215" s="84">
        <v>0.46239999999999998</v>
      </c>
      <c r="T215" s="84">
        <v>0.4647</v>
      </c>
      <c r="U215" s="84">
        <v>0.30649999999999999</v>
      </c>
      <c r="V215" s="84">
        <v>0.311</v>
      </c>
      <c r="W215" s="84">
        <v>0.23069999999999999</v>
      </c>
      <c r="X215" s="84">
        <v>0.2107</v>
      </c>
      <c r="Y215" s="84">
        <v>0.3488</v>
      </c>
      <c r="Z215" s="84">
        <v>0.6038</v>
      </c>
      <c r="AA215" s="84">
        <v>0.43020000000000003</v>
      </c>
    </row>
    <row r="216" spans="1:27">
      <c r="A216" s="142"/>
      <c r="B216" s="142"/>
      <c r="C216" s="5">
        <v>8.9166666666666696</v>
      </c>
      <c r="D216" s="84">
        <v>0</v>
      </c>
      <c r="E216" s="84">
        <v>0</v>
      </c>
      <c r="F216" s="84">
        <v>0</v>
      </c>
      <c r="G216" s="84">
        <v>0</v>
      </c>
      <c r="H216" s="84">
        <v>0</v>
      </c>
      <c r="I216" s="84">
        <v>0</v>
      </c>
      <c r="J216" s="84">
        <v>0</v>
      </c>
      <c r="K216" s="84">
        <v>0</v>
      </c>
      <c r="L216" s="84">
        <v>0</v>
      </c>
      <c r="M216" s="84">
        <v>0</v>
      </c>
      <c r="N216" s="84">
        <v>0</v>
      </c>
      <c r="O216" s="84">
        <v>0</v>
      </c>
      <c r="P216" s="84">
        <v>0.38090000000000002</v>
      </c>
      <c r="Q216" s="84">
        <v>0.54630000000000001</v>
      </c>
      <c r="R216" s="84">
        <v>0.1278</v>
      </c>
      <c r="S216" s="84">
        <v>0.47410000000000002</v>
      </c>
      <c r="T216" s="84">
        <v>0.54630000000000001</v>
      </c>
      <c r="U216" s="84">
        <v>0.31769999999999998</v>
      </c>
      <c r="V216" s="84">
        <v>0.36870000000000003</v>
      </c>
      <c r="W216" s="84">
        <v>0.29520000000000002</v>
      </c>
      <c r="X216" s="84">
        <v>0.24390000000000001</v>
      </c>
      <c r="Y216" s="84">
        <v>0.28739999999999999</v>
      </c>
      <c r="Z216" s="84">
        <v>0.68059999999999998</v>
      </c>
      <c r="AA216" s="84">
        <v>0.4909</v>
      </c>
    </row>
    <row r="217" spans="1:27">
      <c r="A217" s="142"/>
      <c r="B217" s="142"/>
      <c r="C217" s="5">
        <v>8.9583333333333304</v>
      </c>
      <c r="D217" s="84">
        <v>0</v>
      </c>
      <c r="E217" s="84">
        <v>0</v>
      </c>
      <c r="F217" s="84">
        <v>0</v>
      </c>
      <c r="G217" s="84">
        <v>0</v>
      </c>
      <c r="H217" s="84">
        <v>0</v>
      </c>
      <c r="I217" s="84">
        <v>0</v>
      </c>
      <c r="J217" s="84">
        <v>0</v>
      </c>
      <c r="K217" s="84">
        <v>0</v>
      </c>
      <c r="L217" s="84">
        <v>0</v>
      </c>
      <c r="M217" s="84">
        <v>0</v>
      </c>
      <c r="N217" s="84">
        <v>0</v>
      </c>
      <c r="O217" s="84">
        <v>0</v>
      </c>
      <c r="P217" s="84">
        <v>0.3639</v>
      </c>
      <c r="Q217" s="84">
        <v>0.59079999999999999</v>
      </c>
      <c r="R217" s="84">
        <v>0.1177</v>
      </c>
      <c r="S217" s="84">
        <v>0.47589999999999999</v>
      </c>
      <c r="T217" s="84">
        <v>0.59079999999999999</v>
      </c>
      <c r="U217" s="84">
        <v>0.3145</v>
      </c>
      <c r="V217" s="84">
        <v>0.379</v>
      </c>
      <c r="W217" s="84">
        <v>0.23669999999999999</v>
      </c>
      <c r="X217" s="84">
        <v>0.17</v>
      </c>
      <c r="Y217" s="84">
        <v>0.21229999999999999</v>
      </c>
      <c r="Z217" s="84">
        <v>0.71209999999999996</v>
      </c>
      <c r="AA217" s="84">
        <v>0.4829</v>
      </c>
    </row>
    <row r="218" spans="1:27">
      <c r="A218" s="142"/>
      <c r="B218" s="142"/>
      <c r="C218" s="5">
        <v>9</v>
      </c>
      <c r="D218" s="84">
        <v>0</v>
      </c>
      <c r="E218" s="84">
        <v>0</v>
      </c>
      <c r="F218" s="84">
        <v>0</v>
      </c>
      <c r="G218" s="84">
        <v>0</v>
      </c>
      <c r="H218" s="84">
        <v>0</v>
      </c>
      <c r="I218" s="84">
        <v>0</v>
      </c>
      <c r="J218" s="84">
        <v>0</v>
      </c>
      <c r="K218" s="84">
        <v>0</v>
      </c>
      <c r="L218" s="84">
        <v>0</v>
      </c>
      <c r="M218" s="84">
        <v>0</v>
      </c>
      <c r="N218" s="84">
        <v>0</v>
      </c>
      <c r="O218" s="84">
        <v>0</v>
      </c>
      <c r="P218" s="84">
        <v>0.3795</v>
      </c>
      <c r="Q218" s="84">
        <v>0.62180000000000002</v>
      </c>
      <c r="R218" s="84">
        <v>0.12139999999999999</v>
      </c>
      <c r="S218" s="84">
        <v>0.49009999999999998</v>
      </c>
      <c r="T218" s="84">
        <v>0.62180000000000002</v>
      </c>
      <c r="U218" s="84">
        <v>0.32690000000000002</v>
      </c>
      <c r="V218" s="84">
        <v>0.34379999999999999</v>
      </c>
      <c r="W218" s="84">
        <v>0.20150000000000001</v>
      </c>
      <c r="X218" s="84">
        <v>0.11509999999999999</v>
      </c>
      <c r="Y218" s="84">
        <v>0.18659999999999999</v>
      </c>
      <c r="Z218" s="84">
        <v>0.62190000000000001</v>
      </c>
      <c r="AA218" s="84">
        <v>0.41820000000000002</v>
      </c>
    </row>
    <row r="219" spans="1:27">
      <c r="A219" s="142" t="s">
        <v>81</v>
      </c>
      <c r="B219" s="142"/>
      <c r="C219" s="39">
        <v>9.0416666666666696</v>
      </c>
      <c r="D219" s="95">
        <v>0</v>
      </c>
      <c r="E219" s="95">
        <v>0</v>
      </c>
      <c r="F219" s="95">
        <v>0</v>
      </c>
      <c r="G219" s="95">
        <v>0</v>
      </c>
      <c r="H219" s="95">
        <v>0</v>
      </c>
      <c r="I219" s="95">
        <v>0</v>
      </c>
      <c r="J219" s="95">
        <v>0</v>
      </c>
      <c r="K219" s="95">
        <v>0</v>
      </c>
      <c r="L219" s="95">
        <v>0</v>
      </c>
      <c r="M219" s="95">
        <v>0</v>
      </c>
      <c r="N219" s="95">
        <v>0</v>
      </c>
      <c r="O219" s="95">
        <v>0</v>
      </c>
      <c r="P219" s="95">
        <v>0.46389999999999998</v>
      </c>
      <c r="Q219" s="95">
        <v>0.66500000000000004</v>
      </c>
      <c r="R219" s="95">
        <v>0.1573</v>
      </c>
      <c r="S219" s="95">
        <v>0.64590000000000003</v>
      </c>
      <c r="T219" s="95">
        <v>0.66500000000000004</v>
      </c>
      <c r="U219" s="95">
        <v>0.40110000000000001</v>
      </c>
      <c r="V219" s="95">
        <v>0.22289999999999999</v>
      </c>
      <c r="W219" s="95">
        <v>0.15160000000000001</v>
      </c>
      <c r="X219" s="95">
        <v>7.7399999999999997E-2</v>
      </c>
      <c r="Y219" s="95">
        <v>0.14130000000000001</v>
      </c>
      <c r="Z219" s="95">
        <v>0.65669999999999995</v>
      </c>
      <c r="AA219" s="95">
        <v>0.40439999999999998</v>
      </c>
    </row>
    <row r="220" spans="1:27">
      <c r="A220" s="142"/>
      <c r="B220" s="142"/>
      <c r="C220" s="39">
        <v>9.0833333333333304</v>
      </c>
      <c r="D220" s="95">
        <v>0</v>
      </c>
      <c r="E220" s="95">
        <v>0</v>
      </c>
      <c r="F220" s="95">
        <v>0</v>
      </c>
      <c r="G220" s="95">
        <v>0</v>
      </c>
      <c r="H220" s="95">
        <v>0</v>
      </c>
      <c r="I220" s="95">
        <v>0</v>
      </c>
      <c r="J220" s="95">
        <v>0</v>
      </c>
      <c r="K220" s="95">
        <v>0</v>
      </c>
      <c r="L220" s="95">
        <v>0</v>
      </c>
      <c r="M220" s="95">
        <v>0</v>
      </c>
      <c r="N220" s="95">
        <v>0</v>
      </c>
      <c r="O220" s="95">
        <v>0</v>
      </c>
      <c r="P220" s="95">
        <v>0.45300000000000001</v>
      </c>
      <c r="Q220" s="95">
        <v>0.64970000000000006</v>
      </c>
      <c r="R220" s="95">
        <v>0.15440000000000001</v>
      </c>
      <c r="S220" s="95">
        <v>0.61060000000000003</v>
      </c>
      <c r="T220" s="95">
        <v>0.64970000000000006</v>
      </c>
      <c r="U220" s="95">
        <v>0.3881</v>
      </c>
      <c r="V220" s="95">
        <v>0.23419999999999999</v>
      </c>
      <c r="W220" s="95">
        <v>0.17979999999999999</v>
      </c>
      <c r="X220" s="95">
        <v>9.1300000000000006E-2</v>
      </c>
      <c r="Y220" s="95">
        <v>0.13059999999999999</v>
      </c>
      <c r="Z220" s="95">
        <v>0.5635</v>
      </c>
      <c r="AA220" s="95">
        <v>0.3664</v>
      </c>
    </row>
    <row r="221" spans="1:27">
      <c r="A221" s="142"/>
      <c r="B221" s="142"/>
      <c r="C221" s="39">
        <v>9.125</v>
      </c>
      <c r="D221" s="95">
        <v>0</v>
      </c>
      <c r="E221" s="95">
        <v>0</v>
      </c>
      <c r="F221" s="95">
        <v>0</v>
      </c>
      <c r="G221" s="95">
        <v>0</v>
      </c>
      <c r="H221" s="95">
        <v>0</v>
      </c>
      <c r="I221" s="95">
        <v>0</v>
      </c>
      <c r="J221" s="95">
        <v>0</v>
      </c>
      <c r="K221" s="95">
        <v>0</v>
      </c>
      <c r="L221" s="95">
        <v>0</v>
      </c>
      <c r="M221" s="95">
        <v>0</v>
      </c>
      <c r="N221" s="95">
        <v>0</v>
      </c>
      <c r="O221" s="95">
        <v>0</v>
      </c>
      <c r="P221" s="95">
        <v>0.40450000000000003</v>
      </c>
      <c r="Q221" s="95">
        <v>0.57699999999999996</v>
      </c>
      <c r="R221" s="95">
        <v>0.1431</v>
      </c>
      <c r="S221" s="95">
        <v>0.56979999999999997</v>
      </c>
      <c r="T221" s="95">
        <v>0.57699999999999996</v>
      </c>
      <c r="U221" s="95">
        <v>0.35310000000000002</v>
      </c>
      <c r="V221" s="95">
        <v>0.20669999999999999</v>
      </c>
      <c r="W221" s="95">
        <v>0.23019999999999999</v>
      </c>
      <c r="X221" s="95">
        <v>0.1018</v>
      </c>
      <c r="Y221" s="95">
        <v>0.12139999999999999</v>
      </c>
      <c r="Z221" s="95">
        <v>0.53010000000000002</v>
      </c>
      <c r="AA221" s="95">
        <v>0.35870000000000002</v>
      </c>
    </row>
    <row r="222" spans="1:27">
      <c r="A222" s="142"/>
      <c r="B222" s="142"/>
      <c r="C222" s="39">
        <v>9.1666666666666696</v>
      </c>
      <c r="D222" s="95">
        <v>0</v>
      </c>
      <c r="E222" s="95">
        <v>0</v>
      </c>
      <c r="F222" s="95">
        <v>0</v>
      </c>
      <c r="G222" s="95">
        <v>0</v>
      </c>
      <c r="H222" s="95">
        <v>0</v>
      </c>
      <c r="I222" s="95">
        <v>0</v>
      </c>
      <c r="J222" s="95">
        <v>0</v>
      </c>
      <c r="K222" s="95">
        <v>0</v>
      </c>
      <c r="L222" s="95">
        <v>0</v>
      </c>
      <c r="M222" s="95">
        <v>0</v>
      </c>
      <c r="N222" s="95">
        <v>0</v>
      </c>
      <c r="O222" s="95">
        <v>0</v>
      </c>
      <c r="P222" s="95">
        <v>0.40749999999999997</v>
      </c>
      <c r="Q222" s="95">
        <v>0.56879999999999997</v>
      </c>
      <c r="R222" s="95">
        <v>0.13639999999999999</v>
      </c>
      <c r="S222" s="95">
        <v>0.56940000000000002</v>
      </c>
      <c r="T222" s="95">
        <v>0.56879999999999997</v>
      </c>
      <c r="U222" s="95">
        <v>0.35020000000000001</v>
      </c>
      <c r="V222" s="95">
        <v>0.1807</v>
      </c>
      <c r="W222" s="95">
        <v>0.3049</v>
      </c>
      <c r="X222" s="95">
        <v>0.12570000000000001</v>
      </c>
      <c r="Y222" s="95">
        <v>0.13320000000000001</v>
      </c>
      <c r="Z222" s="95">
        <v>0.52059999999999995</v>
      </c>
      <c r="AA222" s="95">
        <v>0.37109999999999999</v>
      </c>
    </row>
    <row r="223" spans="1:27">
      <c r="A223" s="142"/>
      <c r="B223" s="142"/>
      <c r="C223" s="39">
        <v>9.2083333333333304</v>
      </c>
      <c r="D223" s="95">
        <v>0</v>
      </c>
      <c r="E223" s="95">
        <v>0</v>
      </c>
      <c r="F223" s="95">
        <v>0</v>
      </c>
      <c r="G223" s="95">
        <v>0</v>
      </c>
      <c r="H223" s="95">
        <v>0</v>
      </c>
      <c r="I223" s="95">
        <v>0</v>
      </c>
      <c r="J223" s="95">
        <v>0</v>
      </c>
      <c r="K223" s="95">
        <v>0</v>
      </c>
      <c r="L223" s="95">
        <v>0</v>
      </c>
      <c r="M223" s="95">
        <v>0</v>
      </c>
      <c r="N223" s="95">
        <v>0</v>
      </c>
      <c r="O223" s="95">
        <v>0</v>
      </c>
      <c r="P223" s="95">
        <v>0.38229999999999997</v>
      </c>
      <c r="Q223" s="95">
        <v>0.53249999999999997</v>
      </c>
      <c r="R223" s="95">
        <v>0.1333</v>
      </c>
      <c r="S223" s="95">
        <v>0.51290000000000002</v>
      </c>
      <c r="T223" s="95">
        <v>0.53249999999999997</v>
      </c>
      <c r="U223" s="95">
        <v>0.32629999999999998</v>
      </c>
      <c r="V223" s="95">
        <v>0.15679999999999999</v>
      </c>
      <c r="W223" s="95">
        <v>0.38819999999999999</v>
      </c>
      <c r="X223" s="95">
        <v>0.1754</v>
      </c>
      <c r="Y223" s="95">
        <v>0.18529999999999999</v>
      </c>
      <c r="Z223" s="95">
        <v>0.4783</v>
      </c>
      <c r="AA223" s="95">
        <v>0.374</v>
      </c>
    </row>
    <row r="224" spans="1:27">
      <c r="A224" s="142"/>
      <c r="B224" s="142"/>
      <c r="C224" s="39">
        <v>9.25</v>
      </c>
      <c r="D224" s="95">
        <v>0</v>
      </c>
      <c r="E224" s="95">
        <v>0</v>
      </c>
      <c r="F224" s="95">
        <v>0</v>
      </c>
      <c r="G224" s="95">
        <v>0</v>
      </c>
      <c r="H224" s="95">
        <v>0</v>
      </c>
      <c r="I224" s="95">
        <v>0</v>
      </c>
      <c r="J224" s="95">
        <v>0</v>
      </c>
      <c r="K224" s="95">
        <v>0</v>
      </c>
      <c r="L224" s="95">
        <v>0</v>
      </c>
      <c r="M224" s="95">
        <v>0</v>
      </c>
      <c r="N224" s="95">
        <v>0</v>
      </c>
      <c r="O224" s="95">
        <v>0</v>
      </c>
      <c r="P224" s="95">
        <v>0.3291</v>
      </c>
      <c r="Q224" s="95">
        <v>0.4451</v>
      </c>
      <c r="R224" s="95">
        <v>0.1138</v>
      </c>
      <c r="S224" s="95">
        <v>0.48659999999999998</v>
      </c>
      <c r="T224" s="95">
        <v>0.4451</v>
      </c>
      <c r="U224" s="95">
        <v>0.28789999999999999</v>
      </c>
      <c r="V224" s="95">
        <v>0.16600000000000001</v>
      </c>
      <c r="W224" s="95">
        <v>0.43619999999999998</v>
      </c>
      <c r="X224" s="95">
        <v>0.20780000000000001</v>
      </c>
      <c r="Y224" s="95">
        <v>0.17299999999999999</v>
      </c>
      <c r="Z224" s="95">
        <v>0.43859999999999999</v>
      </c>
      <c r="AA224" s="95">
        <v>0.36909999999999998</v>
      </c>
    </row>
    <row r="225" spans="1:27">
      <c r="A225" s="142"/>
      <c r="B225" s="142"/>
      <c r="C225" s="39">
        <v>9.2916666666666696</v>
      </c>
      <c r="D225" s="95">
        <v>0</v>
      </c>
      <c r="E225" s="95">
        <v>0</v>
      </c>
      <c r="F225" s="95">
        <v>0</v>
      </c>
      <c r="G225" s="95">
        <v>0</v>
      </c>
      <c r="H225" s="95">
        <v>0</v>
      </c>
      <c r="I225" s="95">
        <v>0</v>
      </c>
      <c r="J225" s="95">
        <v>6.4999999999999997E-3</v>
      </c>
      <c r="K225" s="95">
        <v>3.8999999999999998E-3</v>
      </c>
      <c r="L225" s="95">
        <v>1.23E-2</v>
      </c>
      <c r="M225" s="95">
        <v>3.5999999999999999E-3</v>
      </c>
      <c r="N225" s="95">
        <v>0</v>
      </c>
      <c r="O225" s="95">
        <v>5.3E-3</v>
      </c>
      <c r="P225" s="95">
        <v>0.32769999999999999</v>
      </c>
      <c r="Q225" s="95">
        <v>0.4047</v>
      </c>
      <c r="R225" s="95">
        <v>0.1053</v>
      </c>
      <c r="S225" s="95">
        <v>0.46829999999999999</v>
      </c>
      <c r="T225" s="95">
        <v>0.4047</v>
      </c>
      <c r="U225" s="95">
        <v>0.2757</v>
      </c>
      <c r="V225" s="95">
        <v>0.20369999999999999</v>
      </c>
      <c r="W225" s="95">
        <v>0.44950000000000001</v>
      </c>
      <c r="X225" s="95">
        <v>0.2485</v>
      </c>
      <c r="Y225" s="95">
        <v>0.16500000000000001</v>
      </c>
      <c r="Z225" s="95">
        <v>0.42059999999999997</v>
      </c>
      <c r="AA225" s="95">
        <v>0.37159999999999999</v>
      </c>
    </row>
    <row r="226" spans="1:27">
      <c r="A226" s="142"/>
      <c r="B226" s="142"/>
      <c r="C226" s="39">
        <v>9.3333333333333304</v>
      </c>
      <c r="D226" s="95">
        <v>0</v>
      </c>
      <c r="E226" s="95">
        <v>0</v>
      </c>
      <c r="F226" s="95">
        <v>0</v>
      </c>
      <c r="G226" s="95">
        <v>0</v>
      </c>
      <c r="H226" s="95">
        <v>0</v>
      </c>
      <c r="I226" s="95">
        <v>0</v>
      </c>
      <c r="J226" s="95">
        <v>0.30840000000000001</v>
      </c>
      <c r="K226" s="95">
        <v>0.2092</v>
      </c>
      <c r="L226" s="95">
        <v>0.26669999999999999</v>
      </c>
      <c r="M226" s="95">
        <v>0.29509999999999997</v>
      </c>
      <c r="N226" s="95">
        <v>0.14410000000000001</v>
      </c>
      <c r="O226" s="95">
        <v>0.2447</v>
      </c>
      <c r="P226" s="95">
        <v>0.33400000000000002</v>
      </c>
      <c r="Q226" s="95">
        <v>0.39269999999999999</v>
      </c>
      <c r="R226" s="95">
        <v>0.1045</v>
      </c>
      <c r="S226" s="95">
        <v>0.45889999999999997</v>
      </c>
      <c r="T226" s="95">
        <v>0.39269999999999999</v>
      </c>
      <c r="U226" s="95">
        <v>0.27389999999999998</v>
      </c>
      <c r="V226" s="95">
        <v>0.19209999999999999</v>
      </c>
      <c r="W226" s="95">
        <v>0.36320000000000002</v>
      </c>
      <c r="X226" s="95">
        <v>0.25779999999999997</v>
      </c>
      <c r="Y226" s="95">
        <v>0.12909999999999999</v>
      </c>
      <c r="Z226" s="95">
        <v>0.39929999999999999</v>
      </c>
      <c r="AA226" s="95">
        <v>0.33950000000000002</v>
      </c>
    </row>
    <row r="227" spans="1:27">
      <c r="A227" s="142"/>
      <c r="B227" s="142"/>
      <c r="C227" s="39">
        <v>9.375</v>
      </c>
      <c r="D227" s="95">
        <v>8.0999999999999996E-3</v>
      </c>
      <c r="E227" s="95">
        <v>5.16E-2</v>
      </c>
      <c r="F227" s="95">
        <v>2.3999999999999998E-3</v>
      </c>
      <c r="G227" s="95">
        <v>0</v>
      </c>
      <c r="H227" s="95">
        <v>0</v>
      </c>
      <c r="I227" s="95">
        <v>1.24E-2</v>
      </c>
      <c r="J227" s="95">
        <v>0.61660000000000004</v>
      </c>
      <c r="K227" s="95">
        <v>0.51180000000000003</v>
      </c>
      <c r="L227" s="95">
        <v>0.61350000000000005</v>
      </c>
      <c r="M227" s="95">
        <v>0.54379999999999995</v>
      </c>
      <c r="N227" s="95">
        <v>0.4456</v>
      </c>
      <c r="O227" s="95">
        <v>0.54630000000000001</v>
      </c>
      <c r="P227" s="95">
        <v>0.3407</v>
      </c>
      <c r="Q227" s="95">
        <v>0.41060000000000002</v>
      </c>
      <c r="R227" s="95">
        <v>0.1008</v>
      </c>
      <c r="S227" s="95">
        <v>0.44379999999999997</v>
      </c>
      <c r="T227" s="95">
        <v>0.41060000000000002</v>
      </c>
      <c r="U227" s="95">
        <v>0.27339999999999998</v>
      </c>
      <c r="V227" s="95">
        <v>0.18809999999999999</v>
      </c>
      <c r="W227" s="95">
        <v>0.30280000000000001</v>
      </c>
      <c r="X227" s="95">
        <v>0.26150000000000001</v>
      </c>
      <c r="Y227" s="95">
        <v>0.1124</v>
      </c>
      <c r="Z227" s="95">
        <v>0.3876</v>
      </c>
      <c r="AA227" s="95">
        <v>0.31929999999999997</v>
      </c>
    </row>
    <row r="228" spans="1:27">
      <c r="A228" s="142"/>
      <c r="B228" s="142"/>
      <c r="C228" s="39">
        <v>9.4166666666666696</v>
      </c>
      <c r="D228" s="95">
        <v>0.37919999999999998</v>
      </c>
      <c r="E228" s="95">
        <v>0.31330000000000002</v>
      </c>
      <c r="F228" s="95">
        <v>0.53580000000000005</v>
      </c>
      <c r="G228" s="95">
        <v>0.30399999999999999</v>
      </c>
      <c r="H228" s="95">
        <v>0.33900000000000002</v>
      </c>
      <c r="I228" s="95">
        <v>0.37430000000000002</v>
      </c>
      <c r="J228" s="95">
        <v>0.71360000000000001</v>
      </c>
      <c r="K228" s="95">
        <v>0.71</v>
      </c>
      <c r="L228" s="95">
        <v>0.67079999999999995</v>
      </c>
      <c r="M228" s="95">
        <v>0.60470000000000002</v>
      </c>
      <c r="N228" s="95">
        <v>0.58699999999999997</v>
      </c>
      <c r="O228" s="95">
        <v>0.65720000000000001</v>
      </c>
      <c r="P228" s="95">
        <v>0.248</v>
      </c>
      <c r="Q228" s="95">
        <v>0.31430000000000002</v>
      </c>
      <c r="R228" s="95">
        <v>7.7100000000000002E-2</v>
      </c>
      <c r="S228" s="95">
        <v>0.35170000000000001</v>
      </c>
      <c r="T228" s="95">
        <v>0.31430000000000002</v>
      </c>
      <c r="U228" s="95">
        <v>0.20799999999999999</v>
      </c>
      <c r="V228" s="95">
        <v>0.1454</v>
      </c>
      <c r="W228" s="95">
        <v>0.2838</v>
      </c>
      <c r="X228" s="95">
        <v>0.1179</v>
      </c>
      <c r="Y228" s="95">
        <v>8.0600000000000005E-2</v>
      </c>
      <c r="Z228" s="95">
        <v>0.24629999999999999</v>
      </c>
      <c r="AA228" s="95">
        <v>0.2213</v>
      </c>
    </row>
    <row r="229" spans="1:27">
      <c r="A229" s="142"/>
      <c r="B229" s="142"/>
      <c r="C229" s="39">
        <v>9.4583333333333304</v>
      </c>
      <c r="D229" s="95">
        <v>0.65149999999999997</v>
      </c>
      <c r="E229" s="95">
        <v>0.53090000000000004</v>
      </c>
      <c r="F229" s="95">
        <v>0.65349999999999997</v>
      </c>
      <c r="G229" s="95">
        <v>0.56859999999999999</v>
      </c>
      <c r="H229" s="95">
        <v>0.71599999999999997</v>
      </c>
      <c r="I229" s="95">
        <v>0.62409999999999999</v>
      </c>
      <c r="J229" s="95">
        <v>0.69730000000000003</v>
      </c>
      <c r="K229" s="95">
        <v>0.71120000000000005</v>
      </c>
      <c r="L229" s="95">
        <v>0.73440000000000005</v>
      </c>
      <c r="M229" s="95">
        <v>0.63400000000000001</v>
      </c>
      <c r="N229" s="95">
        <v>0.66849999999999998</v>
      </c>
      <c r="O229" s="95">
        <v>0.68910000000000005</v>
      </c>
      <c r="P229" s="95">
        <v>0.21729999999999999</v>
      </c>
      <c r="Q229" s="95">
        <v>0.316</v>
      </c>
      <c r="R229" s="95">
        <v>7.8899999999999998E-2</v>
      </c>
      <c r="S229" s="95">
        <v>0.28660000000000002</v>
      </c>
      <c r="T229" s="95">
        <v>0.316</v>
      </c>
      <c r="U229" s="95">
        <v>0.18740000000000001</v>
      </c>
      <c r="V229" s="95">
        <v>9.0300000000000005E-2</v>
      </c>
      <c r="W229" s="95">
        <v>0.22170000000000001</v>
      </c>
      <c r="X229" s="95">
        <v>0.1158</v>
      </c>
      <c r="Y229" s="95">
        <v>7.9200000000000007E-2</v>
      </c>
      <c r="Z229" s="95">
        <v>0.13780000000000001</v>
      </c>
      <c r="AA229" s="95">
        <v>0.1462</v>
      </c>
    </row>
    <row r="230" spans="1:27">
      <c r="A230" s="142"/>
      <c r="B230" s="142"/>
      <c r="C230" s="39">
        <v>9.5</v>
      </c>
      <c r="D230" s="95">
        <v>0.59250000000000003</v>
      </c>
      <c r="E230" s="95">
        <v>0.57120000000000004</v>
      </c>
      <c r="F230" s="95">
        <v>0.62870000000000004</v>
      </c>
      <c r="G230" s="95">
        <v>0.56759999999999999</v>
      </c>
      <c r="H230" s="95">
        <v>0.60050000000000003</v>
      </c>
      <c r="I230" s="95">
        <v>0.59209999999999996</v>
      </c>
      <c r="J230" s="95">
        <v>0.69979999999999998</v>
      </c>
      <c r="K230" s="95">
        <v>0.65639999999999998</v>
      </c>
      <c r="L230" s="95">
        <v>0.6764</v>
      </c>
      <c r="M230" s="95">
        <v>0.60899999999999999</v>
      </c>
      <c r="N230" s="95">
        <v>0.63329999999999997</v>
      </c>
      <c r="O230" s="95">
        <v>0.65500000000000003</v>
      </c>
      <c r="P230" s="95">
        <v>0.28399999999999997</v>
      </c>
      <c r="Q230" s="95">
        <v>0.34849999999999998</v>
      </c>
      <c r="R230" s="95">
        <v>9.11E-2</v>
      </c>
      <c r="S230" s="95">
        <v>0.34860000000000002</v>
      </c>
      <c r="T230" s="95">
        <v>0.34849999999999998</v>
      </c>
      <c r="U230" s="95">
        <v>0.22720000000000001</v>
      </c>
      <c r="V230" s="95">
        <v>9.9900000000000003E-2</v>
      </c>
      <c r="W230" s="95">
        <v>0.23169999999999999</v>
      </c>
      <c r="X230" s="95">
        <v>0.1333</v>
      </c>
      <c r="Y230" s="95">
        <v>9.3299999999999994E-2</v>
      </c>
      <c r="Z230" s="95">
        <v>0.32819999999999999</v>
      </c>
      <c r="AA230" s="95">
        <v>0.24790000000000001</v>
      </c>
    </row>
    <row r="231" spans="1:27">
      <c r="A231" s="142"/>
      <c r="B231" s="142"/>
      <c r="C231" s="39">
        <v>9.5416666666666696</v>
      </c>
      <c r="D231" s="95">
        <v>0.57979999999999998</v>
      </c>
      <c r="E231" s="95">
        <v>0.59730000000000005</v>
      </c>
      <c r="F231" s="95">
        <v>0.56410000000000005</v>
      </c>
      <c r="G231" s="95">
        <v>0.48470000000000002</v>
      </c>
      <c r="H231" s="95">
        <v>0.58879999999999999</v>
      </c>
      <c r="I231" s="95">
        <v>0.56289999999999996</v>
      </c>
      <c r="J231" s="95">
        <v>0.72050000000000003</v>
      </c>
      <c r="K231" s="95">
        <v>0.7177</v>
      </c>
      <c r="L231" s="95">
        <v>0.70579999999999998</v>
      </c>
      <c r="M231" s="95">
        <v>0.66700000000000004</v>
      </c>
      <c r="N231" s="95">
        <v>0.6754</v>
      </c>
      <c r="O231" s="95">
        <v>0.69730000000000003</v>
      </c>
      <c r="P231" s="95">
        <v>0.24829999999999999</v>
      </c>
      <c r="Q231" s="95">
        <v>0.29559999999999997</v>
      </c>
      <c r="R231" s="95">
        <v>8.0600000000000005E-2</v>
      </c>
      <c r="S231" s="95">
        <v>0.2792</v>
      </c>
      <c r="T231" s="95">
        <v>0.29559999999999997</v>
      </c>
      <c r="U231" s="95">
        <v>0.19289999999999999</v>
      </c>
      <c r="V231" s="95">
        <v>7.8100000000000003E-2</v>
      </c>
      <c r="W231" s="95">
        <v>0.19600000000000001</v>
      </c>
      <c r="X231" s="95">
        <v>0.1046</v>
      </c>
      <c r="Y231" s="95">
        <v>8.8099999999999998E-2</v>
      </c>
      <c r="Z231" s="95">
        <v>0.33650000000000002</v>
      </c>
      <c r="AA231" s="95">
        <v>0.23799999999999999</v>
      </c>
    </row>
    <row r="232" spans="1:27">
      <c r="A232" s="142"/>
      <c r="B232" s="142"/>
      <c r="C232" s="39">
        <v>9.5833333333333304</v>
      </c>
      <c r="D232" s="95">
        <v>0.62619999999999998</v>
      </c>
      <c r="E232" s="95">
        <v>0.68840000000000001</v>
      </c>
      <c r="F232" s="95">
        <v>0.64200000000000002</v>
      </c>
      <c r="G232" s="95">
        <v>0.51039999999999996</v>
      </c>
      <c r="H232" s="95">
        <v>0.61890000000000001</v>
      </c>
      <c r="I232" s="95">
        <v>0.61719999999999997</v>
      </c>
      <c r="J232" s="95">
        <v>0.69789999999999996</v>
      </c>
      <c r="K232" s="95">
        <v>0.62119999999999997</v>
      </c>
      <c r="L232" s="95">
        <v>0.70899999999999996</v>
      </c>
      <c r="M232" s="95">
        <v>0.63619999999999999</v>
      </c>
      <c r="N232" s="95">
        <v>0.65839999999999999</v>
      </c>
      <c r="O232" s="95">
        <v>0.66449999999999998</v>
      </c>
      <c r="P232" s="95">
        <v>0.22889999999999999</v>
      </c>
      <c r="Q232" s="95">
        <v>0.22450000000000001</v>
      </c>
      <c r="R232" s="95">
        <v>7.8100000000000003E-2</v>
      </c>
      <c r="S232" s="95">
        <v>0.21160000000000001</v>
      </c>
      <c r="T232" s="95">
        <v>0.22450000000000001</v>
      </c>
      <c r="U232" s="95">
        <v>0.16450000000000001</v>
      </c>
      <c r="V232" s="95">
        <v>9.4700000000000006E-2</v>
      </c>
      <c r="W232" s="95">
        <v>0.26269999999999999</v>
      </c>
      <c r="X232" s="95">
        <v>0.1051</v>
      </c>
      <c r="Y232" s="95">
        <v>9.3200000000000005E-2</v>
      </c>
      <c r="Z232" s="95">
        <v>0.39050000000000001</v>
      </c>
      <c r="AA232" s="95">
        <v>0.28239999999999998</v>
      </c>
    </row>
    <row r="233" spans="1:27">
      <c r="A233" s="142"/>
      <c r="B233" s="142"/>
      <c r="C233" s="39">
        <v>9.625</v>
      </c>
      <c r="D233" s="95">
        <v>0.6835</v>
      </c>
      <c r="E233" s="95">
        <v>0.69</v>
      </c>
      <c r="F233" s="95">
        <v>0.69310000000000005</v>
      </c>
      <c r="G233" s="95">
        <v>0.48849999999999999</v>
      </c>
      <c r="H233" s="95">
        <v>0.69359999999999999</v>
      </c>
      <c r="I233" s="95">
        <v>0.64970000000000006</v>
      </c>
      <c r="J233" s="95">
        <v>0.71079999999999999</v>
      </c>
      <c r="K233" s="95">
        <v>0.67120000000000002</v>
      </c>
      <c r="L233" s="95">
        <v>0.66300000000000003</v>
      </c>
      <c r="M233" s="95">
        <v>0.7016</v>
      </c>
      <c r="N233" s="95">
        <v>0.72589999999999999</v>
      </c>
      <c r="O233" s="95">
        <v>0.69450000000000001</v>
      </c>
      <c r="P233" s="95">
        <v>0.221</v>
      </c>
      <c r="Q233" s="95">
        <v>0.21099999999999999</v>
      </c>
      <c r="R233" s="95">
        <v>7.8899999999999998E-2</v>
      </c>
      <c r="S233" s="95">
        <v>0.19689999999999999</v>
      </c>
      <c r="T233" s="95">
        <v>0.21099999999999999</v>
      </c>
      <c r="U233" s="95">
        <v>0.15809999999999999</v>
      </c>
      <c r="V233" s="95">
        <v>9.4399999999999998E-2</v>
      </c>
      <c r="W233" s="95">
        <v>0.22020000000000001</v>
      </c>
      <c r="X233" s="95">
        <v>0.1163</v>
      </c>
      <c r="Y233" s="95">
        <v>9.8699999999999996E-2</v>
      </c>
      <c r="Z233" s="95">
        <v>0.33589999999999998</v>
      </c>
      <c r="AA233" s="95">
        <v>0.24679999999999999</v>
      </c>
    </row>
    <row r="234" spans="1:27">
      <c r="A234" s="142"/>
      <c r="B234" s="142"/>
      <c r="C234" s="39">
        <v>9.6666666666666696</v>
      </c>
      <c r="D234" s="95">
        <v>0.7056</v>
      </c>
      <c r="E234" s="95">
        <v>0.72360000000000002</v>
      </c>
      <c r="F234" s="95">
        <v>0.64700000000000002</v>
      </c>
      <c r="G234" s="95">
        <v>0.50939999999999996</v>
      </c>
      <c r="H234" s="95">
        <v>0.74919999999999998</v>
      </c>
      <c r="I234" s="95">
        <v>0.66700000000000004</v>
      </c>
      <c r="J234" s="95">
        <v>0.66820000000000002</v>
      </c>
      <c r="K234" s="95">
        <v>0.67090000000000005</v>
      </c>
      <c r="L234" s="95">
        <v>0.61240000000000006</v>
      </c>
      <c r="M234" s="95">
        <v>0.6</v>
      </c>
      <c r="N234" s="95">
        <v>0.62739999999999996</v>
      </c>
      <c r="O234" s="95">
        <v>0.63580000000000003</v>
      </c>
      <c r="P234" s="95">
        <v>0.2329</v>
      </c>
      <c r="Q234" s="95">
        <v>0.20430000000000001</v>
      </c>
      <c r="R234" s="95">
        <v>7.0400000000000004E-2</v>
      </c>
      <c r="S234" s="95">
        <v>0.1993</v>
      </c>
      <c r="T234" s="95">
        <v>0.20430000000000001</v>
      </c>
      <c r="U234" s="95">
        <v>0.15770000000000001</v>
      </c>
      <c r="V234" s="95">
        <v>9.6299999999999997E-2</v>
      </c>
      <c r="W234" s="95">
        <v>0.18729999999999999</v>
      </c>
      <c r="X234" s="95">
        <v>0.1489</v>
      </c>
      <c r="Y234" s="95">
        <v>9.9099999999999994E-2</v>
      </c>
      <c r="Z234" s="95">
        <v>0.4466</v>
      </c>
      <c r="AA234" s="95">
        <v>0.29899999999999999</v>
      </c>
    </row>
    <row r="235" spans="1:27">
      <c r="A235" s="142"/>
      <c r="B235" s="142"/>
      <c r="C235" s="39">
        <v>9.7083333333333304</v>
      </c>
      <c r="D235" s="95">
        <v>0.245</v>
      </c>
      <c r="E235" s="95">
        <v>0.4365</v>
      </c>
      <c r="F235" s="95">
        <v>6.3700000000000007E-2</v>
      </c>
      <c r="G235" s="95">
        <v>0.29730000000000001</v>
      </c>
      <c r="H235" s="95">
        <v>0.57240000000000002</v>
      </c>
      <c r="I235" s="95">
        <v>0.32300000000000001</v>
      </c>
      <c r="J235" s="95">
        <v>0.4486</v>
      </c>
      <c r="K235" s="95">
        <v>0.44979999999999998</v>
      </c>
      <c r="L235" s="95">
        <v>0.35949999999999999</v>
      </c>
      <c r="M235" s="95">
        <v>0.43930000000000002</v>
      </c>
      <c r="N235" s="95">
        <v>0.47920000000000001</v>
      </c>
      <c r="O235" s="95">
        <v>0.43530000000000002</v>
      </c>
      <c r="P235" s="95">
        <v>0.26200000000000001</v>
      </c>
      <c r="Q235" s="95">
        <v>0.1925</v>
      </c>
      <c r="R235" s="95">
        <v>8.0799999999999997E-2</v>
      </c>
      <c r="S235" s="95">
        <v>0.20330000000000001</v>
      </c>
      <c r="T235" s="95">
        <v>0.1925</v>
      </c>
      <c r="U235" s="95">
        <v>0.16950000000000001</v>
      </c>
      <c r="V235" s="95">
        <v>0.1024</v>
      </c>
      <c r="W235" s="95">
        <v>0.24229999999999999</v>
      </c>
      <c r="X235" s="95">
        <v>0.19570000000000001</v>
      </c>
      <c r="Y235" s="95">
        <v>0.1062</v>
      </c>
      <c r="Z235" s="95">
        <v>0.45629999999999998</v>
      </c>
      <c r="AA235" s="95">
        <v>0.3226</v>
      </c>
    </row>
    <row r="236" spans="1:27">
      <c r="A236" s="142"/>
      <c r="B236" s="142"/>
      <c r="C236" s="39">
        <v>9.75</v>
      </c>
      <c r="D236" s="95">
        <v>0</v>
      </c>
      <c r="E236" s="95">
        <v>0</v>
      </c>
      <c r="F236" s="95">
        <v>0</v>
      </c>
      <c r="G236" s="95">
        <v>0</v>
      </c>
      <c r="H236" s="95">
        <v>0</v>
      </c>
      <c r="I236" s="95">
        <v>0</v>
      </c>
      <c r="J236" s="95">
        <v>4.4499999999999998E-2</v>
      </c>
      <c r="K236" s="95">
        <v>0.1421</v>
      </c>
      <c r="L236" s="95">
        <v>2.5700000000000001E-2</v>
      </c>
      <c r="M236" s="95">
        <v>9.9299999999999999E-2</v>
      </c>
      <c r="N236" s="95">
        <v>0.14149999999999999</v>
      </c>
      <c r="O236" s="95">
        <v>9.06E-2</v>
      </c>
      <c r="P236" s="95">
        <v>0.28870000000000001</v>
      </c>
      <c r="Q236" s="95">
        <v>0.16619999999999999</v>
      </c>
      <c r="R236" s="95">
        <v>8.2400000000000001E-2</v>
      </c>
      <c r="S236" s="95">
        <v>0.18229999999999999</v>
      </c>
      <c r="T236" s="95">
        <v>0.16619999999999999</v>
      </c>
      <c r="U236" s="95">
        <v>0.1704</v>
      </c>
      <c r="V236" s="95">
        <v>0.1221</v>
      </c>
      <c r="W236" s="95">
        <v>0.25469999999999998</v>
      </c>
      <c r="X236" s="95">
        <v>0.2424</v>
      </c>
      <c r="Y236" s="95">
        <v>0.1091</v>
      </c>
      <c r="Z236" s="95">
        <v>0.47989999999999999</v>
      </c>
      <c r="AA236" s="95">
        <v>0.34499999999999997</v>
      </c>
    </row>
    <row r="237" spans="1:27">
      <c r="A237" s="142"/>
      <c r="B237" s="142"/>
      <c r="C237" s="39">
        <v>9.7916666666666696</v>
      </c>
      <c r="D237" s="95">
        <v>0</v>
      </c>
      <c r="E237" s="95">
        <v>0</v>
      </c>
      <c r="F237" s="95">
        <v>0</v>
      </c>
      <c r="G237" s="95">
        <v>0</v>
      </c>
      <c r="H237" s="95">
        <v>0</v>
      </c>
      <c r="I237" s="95">
        <v>0</v>
      </c>
      <c r="J237" s="95">
        <v>0</v>
      </c>
      <c r="K237" s="95">
        <v>5.0000000000000001E-4</v>
      </c>
      <c r="L237" s="95">
        <v>0</v>
      </c>
      <c r="M237" s="95">
        <v>0</v>
      </c>
      <c r="N237" s="95">
        <v>0</v>
      </c>
      <c r="O237" s="95">
        <v>1E-4</v>
      </c>
      <c r="P237" s="95">
        <v>0.29260000000000003</v>
      </c>
      <c r="Q237" s="95">
        <v>0.17910000000000001</v>
      </c>
      <c r="R237" s="95">
        <v>0.10050000000000001</v>
      </c>
      <c r="S237" s="95">
        <v>0.22559999999999999</v>
      </c>
      <c r="T237" s="95">
        <v>0.17910000000000001</v>
      </c>
      <c r="U237" s="95">
        <v>0.18890000000000001</v>
      </c>
      <c r="V237" s="95">
        <v>0.2218</v>
      </c>
      <c r="W237" s="95">
        <v>0.29449999999999998</v>
      </c>
      <c r="X237" s="95">
        <v>0.26919999999999999</v>
      </c>
      <c r="Y237" s="95">
        <v>0.1406</v>
      </c>
      <c r="Z237" s="95">
        <v>0.57789999999999997</v>
      </c>
      <c r="AA237" s="95">
        <v>0.41899999999999998</v>
      </c>
    </row>
    <row r="238" spans="1:27">
      <c r="A238" s="142"/>
      <c r="B238" s="142"/>
      <c r="C238" s="39">
        <v>9.8333333333333304</v>
      </c>
      <c r="D238" s="95">
        <v>0</v>
      </c>
      <c r="E238" s="95">
        <v>0</v>
      </c>
      <c r="F238" s="95">
        <v>0</v>
      </c>
      <c r="G238" s="95">
        <v>0</v>
      </c>
      <c r="H238" s="95">
        <v>0</v>
      </c>
      <c r="I238" s="95">
        <v>0</v>
      </c>
      <c r="J238" s="95">
        <v>0</v>
      </c>
      <c r="K238" s="95">
        <v>0</v>
      </c>
      <c r="L238" s="95">
        <v>0</v>
      </c>
      <c r="M238" s="95">
        <v>0</v>
      </c>
      <c r="N238" s="95">
        <v>0</v>
      </c>
      <c r="O238" s="95">
        <v>0</v>
      </c>
      <c r="P238" s="95">
        <v>0.36280000000000001</v>
      </c>
      <c r="Q238" s="95">
        <v>0.3543</v>
      </c>
      <c r="R238" s="95">
        <v>0.1198</v>
      </c>
      <c r="S238" s="95">
        <v>0.37340000000000001</v>
      </c>
      <c r="T238" s="95">
        <v>0.3543</v>
      </c>
      <c r="U238" s="95">
        <v>0.2666</v>
      </c>
      <c r="V238" s="95">
        <v>0.31669999999999998</v>
      </c>
      <c r="W238" s="95">
        <v>0.39660000000000001</v>
      </c>
      <c r="X238" s="95">
        <v>0.25419999999999998</v>
      </c>
      <c r="Y238" s="95">
        <v>0.18970000000000001</v>
      </c>
      <c r="Z238" s="95">
        <v>0.49769999999999998</v>
      </c>
      <c r="AA238" s="95">
        <v>0.41289999999999999</v>
      </c>
    </row>
    <row r="239" spans="1:27">
      <c r="A239" s="142"/>
      <c r="B239" s="142"/>
      <c r="C239" s="39">
        <v>9.875</v>
      </c>
      <c r="D239" s="95">
        <v>0</v>
      </c>
      <c r="E239" s="95">
        <v>0</v>
      </c>
      <c r="F239" s="95">
        <v>0</v>
      </c>
      <c r="G239" s="95">
        <v>0</v>
      </c>
      <c r="H239" s="95">
        <v>0</v>
      </c>
      <c r="I239" s="95">
        <v>0</v>
      </c>
      <c r="J239" s="95">
        <v>0</v>
      </c>
      <c r="K239" s="95">
        <v>0</v>
      </c>
      <c r="L239" s="95">
        <v>0</v>
      </c>
      <c r="M239" s="95">
        <v>0</v>
      </c>
      <c r="N239" s="95">
        <v>0</v>
      </c>
      <c r="O239" s="95">
        <v>0</v>
      </c>
      <c r="P239" s="95">
        <v>0.44650000000000001</v>
      </c>
      <c r="Q239" s="95">
        <v>0.55820000000000003</v>
      </c>
      <c r="R239" s="95">
        <v>0.14599999999999999</v>
      </c>
      <c r="S239" s="95">
        <v>0.56289999999999996</v>
      </c>
      <c r="T239" s="95">
        <v>0.55820000000000003</v>
      </c>
      <c r="U239" s="95">
        <v>0.36249999999999999</v>
      </c>
      <c r="V239" s="95">
        <v>0.42509999999999998</v>
      </c>
      <c r="W239" s="95">
        <v>0.4945</v>
      </c>
      <c r="X239" s="95">
        <v>0.2359</v>
      </c>
      <c r="Y239" s="95">
        <v>0.25719999999999998</v>
      </c>
      <c r="Z239" s="95">
        <v>0.4199</v>
      </c>
      <c r="AA239" s="95">
        <v>0.40910000000000002</v>
      </c>
    </row>
    <row r="240" spans="1:27">
      <c r="A240" s="142"/>
      <c r="B240" s="142"/>
      <c r="C240" s="39">
        <v>9.9166666666666696</v>
      </c>
      <c r="D240" s="95">
        <v>0</v>
      </c>
      <c r="E240" s="95">
        <v>0</v>
      </c>
      <c r="F240" s="95">
        <v>0</v>
      </c>
      <c r="G240" s="95">
        <v>0</v>
      </c>
      <c r="H240" s="95">
        <v>0</v>
      </c>
      <c r="I240" s="95">
        <v>0</v>
      </c>
      <c r="J240" s="95">
        <v>0</v>
      </c>
      <c r="K240" s="95">
        <v>0</v>
      </c>
      <c r="L240" s="95">
        <v>0</v>
      </c>
      <c r="M240" s="95">
        <v>0</v>
      </c>
      <c r="N240" s="95">
        <v>0</v>
      </c>
      <c r="O240" s="95">
        <v>0</v>
      </c>
      <c r="P240" s="95">
        <v>0.48659999999999998</v>
      </c>
      <c r="Q240" s="95">
        <v>0.62180000000000002</v>
      </c>
      <c r="R240" s="95">
        <v>0.15479999999999999</v>
      </c>
      <c r="S240" s="95">
        <v>0.58150000000000002</v>
      </c>
      <c r="T240" s="95">
        <v>0.62180000000000002</v>
      </c>
      <c r="U240" s="95">
        <v>0.3886</v>
      </c>
      <c r="V240" s="95">
        <v>0.51739999999999997</v>
      </c>
      <c r="W240" s="95">
        <v>0.52990000000000004</v>
      </c>
      <c r="X240" s="95">
        <v>0.20050000000000001</v>
      </c>
      <c r="Y240" s="95">
        <v>0.33739999999999998</v>
      </c>
      <c r="Z240" s="95">
        <v>0.45200000000000001</v>
      </c>
      <c r="AA240" s="95">
        <v>0.44319999999999998</v>
      </c>
    </row>
    <row r="241" spans="1:27">
      <c r="A241" s="142"/>
      <c r="B241" s="142"/>
      <c r="C241" s="39">
        <v>9.9583333333333304</v>
      </c>
      <c r="D241" s="95">
        <v>0</v>
      </c>
      <c r="E241" s="95">
        <v>0</v>
      </c>
      <c r="F241" s="95">
        <v>0</v>
      </c>
      <c r="G241" s="95">
        <v>0</v>
      </c>
      <c r="H241" s="95">
        <v>0</v>
      </c>
      <c r="I241" s="95">
        <v>0</v>
      </c>
      <c r="J241" s="95">
        <v>0</v>
      </c>
      <c r="K241" s="95">
        <v>0</v>
      </c>
      <c r="L241" s="95">
        <v>0</v>
      </c>
      <c r="M241" s="95">
        <v>0</v>
      </c>
      <c r="N241" s="95">
        <v>0</v>
      </c>
      <c r="O241" s="95">
        <v>0</v>
      </c>
      <c r="P241" s="95">
        <v>0.42370000000000002</v>
      </c>
      <c r="Q241" s="95">
        <v>0.57310000000000005</v>
      </c>
      <c r="R241" s="95">
        <v>0.14369999999999999</v>
      </c>
      <c r="S241" s="95">
        <v>0.56520000000000004</v>
      </c>
      <c r="T241" s="95">
        <v>0.57310000000000005</v>
      </c>
      <c r="U241" s="95">
        <v>0.3574</v>
      </c>
      <c r="V241" s="95">
        <v>0.59230000000000005</v>
      </c>
      <c r="W241" s="95">
        <v>0.44529999999999997</v>
      </c>
      <c r="X241" s="95">
        <v>0.18240000000000001</v>
      </c>
      <c r="Y241" s="95">
        <v>0.30959999999999999</v>
      </c>
      <c r="Z241" s="95">
        <v>0.51439999999999997</v>
      </c>
      <c r="AA241" s="95">
        <v>0.46050000000000002</v>
      </c>
    </row>
    <row r="242" spans="1:27">
      <c r="A242" s="142"/>
      <c r="B242" s="142"/>
      <c r="C242" s="39">
        <v>10</v>
      </c>
      <c r="D242" s="95">
        <v>0</v>
      </c>
      <c r="E242" s="95">
        <v>0</v>
      </c>
      <c r="F242" s="95">
        <v>0</v>
      </c>
      <c r="G242" s="95">
        <v>0</v>
      </c>
      <c r="H242" s="95">
        <v>0</v>
      </c>
      <c r="I242" s="95">
        <v>0</v>
      </c>
      <c r="J242" s="95">
        <v>0</v>
      </c>
      <c r="K242" s="95">
        <v>0</v>
      </c>
      <c r="L242" s="95">
        <v>0</v>
      </c>
      <c r="M242" s="95">
        <v>0</v>
      </c>
      <c r="N242" s="95">
        <v>0</v>
      </c>
      <c r="O242" s="95">
        <v>0</v>
      </c>
      <c r="P242" s="95">
        <v>0.42420000000000002</v>
      </c>
      <c r="Q242" s="95">
        <v>0.57230000000000003</v>
      </c>
      <c r="R242" s="95">
        <v>0.1356</v>
      </c>
      <c r="S242" s="95">
        <v>0.59079999999999999</v>
      </c>
      <c r="T242" s="95">
        <v>0.57230000000000003</v>
      </c>
      <c r="U242" s="95">
        <v>0.35930000000000001</v>
      </c>
      <c r="V242" s="95">
        <v>0.62170000000000003</v>
      </c>
      <c r="W242" s="95">
        <v>0.40699999999999997</v>
      </c>
      <c r="X242" s="95">
        <v>0.17430000000000001</v>
      </c>
      <c r="Y242" s="95">
        <v>0.2702</v>
      </c>
      <c r="Z242" s="95">
        <v>0.55810000000000004</v>
      </c>
      <c r="AA242" s="95">
        <v>0.47449999999999998</v>
      </c>
    </row>
    <row r="243" spans="1:27">
      <c r="A243" s="142" t="s">
        <v>82</v>
      </c>
      <c r="B243" s="142"/>
      <c r="C243" s="5">
        <v>10.0416666666667</v>
      </c>
      <c r="D243" s="84">
        <v>0</v>
      </c>
      <c r="E243" s="84">
        <v>0</v>
      </c>
      <c r="F243" s="84">
        <v>0</v>
      </c>
      <c r="G243" s="84">
        <v>0</v>
      </c>
      <c r="H243" s="84">
        <v>0</v>
      </c>
      <c r="I243" s="84">
        <v>0</v>
      </c>
      <c r="J243" s="84">
        <v>0</v>
      </c>
      <c r="K243" s="84">
        <v>0</v>
      </c>
      <c r="L243" s="84">
        <v>0</v>
      </c>
      <c r="M243" s="84">
        <v>0</v>
      </c>
      <c r="N243" s="84">
        <v>0</v>
      </c>
      <c r="O243" s="84">
        <v>0</v>
      </c>
      <c r="P243" s="84">
        <v>0.49469999999999997</v>
      </c>
      <c r="Q243" s="84">
        <v>0.70889999999999997</v>
      </c>
      <c r="R243" s="84">
        <v>0.17249999999999999</v>
      </c>
      <c r="S243" s="84">
        <v>0.68520000000000003</v>
      </c>
      <c r="T243" s="84">
        <v>0.70889999999999997</v>
      </c>
      <c r="U243" s="84">
        <v>0.4289</v>
      </c>
      <c r="V243" s="84">
        <v>0.2099</v>
      </c>
      <c r="W243" s="84">
        <v>0.42180000000000001</v>
      </c>
      <c r="X243" s="84">
        <v>0.25309999999999999</v>
      </c>
      <c r="Y243" s="84">
        <v>0.22739999999999999</v>
      </c>
      <c r="Z243" s="84">
        <v>0.48709999999999998</v>
      </c>
      <c r="AA243" s="84">
        <v>0.4027</v>
      </c>
    </row>
    <row r="244" spans="1:27">
      <c r="A244" s="142"/>
      <c r="B244" s="142"/>
      <c r="C244" s="5">
        <v>10.0833333333333</v>
      </c>
      <c r="D244" s="84">
        <v>0</v>
      </c>
      <c r="E244" s="84">
        <v>0</v>
      </c>
      <c r="F244" s="84">
        <v>0</v>
      </c>
      <c r="G244" s="84">
        <v>0</v>
      </c>
      <c r="H244" s="84">
        <v>0</v>
      </c>
      <c r="I244" s="84">
        <v>0</v>
      </c>
      <c r="J244" s="84">
        <v>0</v>
      </c>
      <c r="K244" s="84">
        <v>0</v>
      </c>
      <c r="L244" s="84">
        <v>0</v>
      </c>
      <c r="M244" s="84">
        <v>0</v>
      </c>
      <c r="N244" s="84">
        <v>0</v>
      </c>
      <c r="O244" s="84">
        <v>0</v>
      </c>
      <c r="P244" s="84">
        <v>0.49170000000000003</v>
      </c>
      <c r="Q244" s="84">
        <v>0.71</v>
      </c>
      <c r="R244" s="84">
        <v>0.1729</v>
      </c>
      <c r="S244" s="84">
        <v>0.68049999999999999</v>
      </c>
      <c r="T244" s="84">
        <v>0.71</v>
      </c>
      <c r="U244" s="84">
        <v>0.4274</v>
      </c>
      <c r="V244" s="84">
        <v>0.2044</v>
      </c>
      <c r="W244" s="84">
        <v>0.38090000000000002</v>
      </c>
      <c r="X244" s="84">
        <v>0.2651</v>
      </c>
      <c r="Y244" s="84">
        <v>0.2646</v>
      </c>
      <c r="Z244" s="84">
        <v>0.42609999999999998</v>
      </c>
      <c r="AA244" s="84">
        <v>0.36520000000000002</v>
      </c>
    </row>
    <row r="245" spans="1:27">
      <c r="A245" s="142"/>
      <c r="B245" s="142"/>
      <c r="C245" s="5">
        <v>10.125</v>
      </c>
      <c r="D245" s="84">
        <v>0</v>
      </c>
      <c r="E245" s="84">
        <v>0</v>
      </c>
      <c r="F245" s="84">
        <v>0</v>
      </c>
      <c r="G245" s="84">
        <v>0</v>
      </c>
      <c r="H245" s="84">
        <v>0</v>
      </c>
      <c r="I245" s="84">
        <v>0</v>
      </c>
      <c r="J245" s="84">
        <v>0</v>
      </c>
      <c r="K245" s="84">
        <v>0</v>
      </c>
      <c r="L245" s="84">
        <v>0</v>
      </c>
      <c r="M245" s="84">
        <v>0</v>
      </c>
      <c r="N245" s="84">
        <v>0</v>
      </c>
      <c r="O245" s="84">
        <v>0</v>
      </c>
      <c r="P245" s="84">
        <v>0.49370000000000003</v>
      </c>
      <c r="Q245" s="84">
        <v>0.69479999999999997</v>
      </c>
      <c r="R245" s="84">
        <v>0.17799999999999999</v>
      </c>
      <c r="S245" s="84">
        <v>0.67049999999999998</v>
      </c>
      <c r="T245" s="84">
        <v>0.69479999999999997</v>
      </c>
      <c r="U245" s="84">
        <v>0.42620000000000002</v>
      </c>
      <c r="V245" s="84">
        <v>0.21010000000000001</v>
      </c>
      <c r="W245" s="84">
        <v>0.35730000000000001</v>
      </c>
      <c r="X245" s="84">
        <v>0.2261</v>
      </c>
      <c r="Y245" s="84">
        <v>0.1923</v>
      </c>
      <c r="Z245" s="84">
        <v>0.38069999999999998</v>
      </c>
      <c r="AA245" s="84">
        <v>0.3301</v>
      </c>
    </row>
    <row r="246" spans="1:27">
      <c r="A246" s="142"/>
      <c r="B246" s="142"/>
      <c r="C246" s="5">
        <v>10.1666666666667</v>
      </c>
      <c r="D246" s="84">
        <v>0</v>
      </c>
      <c r="E246" s="84">
        <v>0</v>
      </c>
      <c r="F246" s="84">
        <v>0</v>
      </c>
      <c r="G246" s="84">
        <v>0</v>
      </c>
      <c r="H246" s="84">
        <v>0</v>
      </c>
      <c r="I246" s="84">
        <v>0</v>
      </c>
      <c r="J246" s="84">
        <v>0</v>
      </c>
      <c r="K246" s="84">
        <v>0</v>
      </c>
      <c r="L246" s="84">
        <v>0</v>
      </c>
      <c r="M246" s="84">
        <v>0</v>
      </c>
      <c r="N246" s="84">
        <v>0</v>
      </c>
      <c r="O246" s="84">
        <v>0</v>
      </c>
      <c r="P246" s="84">
        <v>0.47020000000000001</v>
      </c>
      <c r="Q246" s="84">
        <v>0.60960000000000003</v>
      </c>
      <c r="R246" s="84">
        <v>0.1542</v>
      </c>
      <c r="S246" s="84">
        <v>0.6169</v>
      </c>
      <c r="T246" s="84">
        <v>0.60960000000000003</v>
      </c>
      <c r="U246" s="84">
        <v>0.38929999999999998</v>
      </c>
      <c r="V246" s="84">
        <v>0.21379999999999999</v>
      </c>
      <c r="W246" s="84">
        <v>0.36049999999999999</v>
      </c>
      <c r="X246" s="84">
        <v>0.22770000000000001</v>
      </c>
      <c r="Y246" s="84">
        <v>0.18509999999999999</v>
      </c>
      <c r="Z246" s="84">
        <v>0.36620000000000003</v>
      </c>
      <c r="AA246" s="84">
        <v>0.32379999999999998</v>
      </c>
    </row>
    <row r="247" spans="1:27">
      <c r="A247" s="142"/>
      <c r="B247" s="142"/>
      <c r="C247" s="5">
        <v>10.2083333333333</v>
      </c>
      <c r="D247" s="84">
        <v>0</v>
      </c>
      <c r="E247" s="84">
        <v>0</v>
      </c>
      <c r="F247" s="84">
        <v>0</v>
      </c>
      <c r="G247" s="84">
        <v>0</v>
      </c>
      <c r="H247" s="84">
        <v>0</v>
      </c>
      <c r="I247" s="84">
        <v>0</v>
      </c>
      <c r="J247" s="84">
        <v>0</v>
      </c>
      <c r="K247" s="84">
        <v>0</v>
      </c>
      <c r="L247" s="84">
        <v>0</v>
      </c>
      <c r="M247" s="84">
        <v>0</v>
      </c>
      <c r="N247" s="84">
        <v>0</v>
      </c>
      <c r="O247" s="84">
        <v>0</v>
      </c>
      <c r="P247" s="84">
        <v>0.43490000000000001</v>
      </c>
      <c r="Q247" s="84">
        <v>0.50619999999999998</v>
      </c>
      <c r="R247" s="84">
        <v>0.1313</v>
      </c>
      <c r="S247" s="84">
        <v>0.5373</v>
      </c>
      <c r="T247" s="84">
        <v>0.50619999999999998</v>
      </c>
      <c r="U247" s="84">
        <v>0.34210000000000002</v>
      </c>
      <c r="V247" s="84">
        <v>0.20399999999999999</v>
      </c>
      <c r="W247" s="84">
        <v>0.38550000000000001</v>
      </c>
      <c r="X247" s="84">
        <v>0.18099999999999999</v>
      </c>
      <c r="Y247" s="84">
        <v>0.17910000000000001</v>
      </c>
      <c r="Z247" s="84">
        <v>0.36620000000000003</v>
      </c>
      <c r="AA247" s="84">
        <v>0.32269999999999999</v>
      </c>
    </row>
    <row r="248" spans="1:27">
      <c r="A248" s="142"/>
      <c r="B248" s="142"/>
      <c r="C248" s="5">
        <v>10.25</v>
      </c>
      <c r="D248" s="84">
        <v>0</v>
      </c>
      <c r="E248" s="84">
        <v>0</v>
      </c>
      <c r="F248" s="84">
        <v>0</v>
      </c>
      <c r="G248" s="84">
        <v>0</v>
      </c>
      <c r="H248" s="84">
        <v>0</v>
      </c>
      <c r="I248" s="84">
        <v>0</v>
      </c>
      <c r="J248" s="84">
        <v>0</v>
      </c>
      <c r="K248" s="84">
        <v>0</v>
      </c>
      <c r="L248" s="84">
        <v>0</v>
      </c>
      <c r="M248" s="84">
        <v>0</v>
      </c>
      <c r="N248" s="84">
        <v>0</v>
      </c>
      <c r="O248" s="84">
        <v>0</v>
      </c>
      <c r="P248" s="84">
        <v>0.40679999999999999</v>
      </c>
      <c r="Q248" s="84">
        <v>0.40300000000000002</v>
      </c>
      <c r="R248" s="84">
        <v>0.1104</v>
      </c>
      <c r="S248" s="84">
        <v>0.45739999999999997</v>
      </c>
      <c r="T248" s="84">
        <v>0.40300000000000002</v>
      </c>
      <c r="U248" s="84">
        <v>0.29770000000000002</v>
      </c>
      <c r="V248" s="84">
        <v>0.1575</v>
      </c>
      <c r="W248" s="84">
        <v>0.35120000000000001</v>
      </c>
      <c r="X248" s="84">
        <v>0.126</v>
      </c>
      <c r="Y248" s="84">
        <v>0.17130000000000001</v>
      </c>
      <c r="Z248" s="84">
        <v>0.37530000000000002</v>
      </c>
      <c r="AA248" s="84">
        <v>0.30769999999999997</v>
      </c>
    </row>
    <row r="249" spans="1:27">
      <c r="A249" s="142"/>
      <c r="B249" s="142"/>
      <c r="C249" s="5">
        <v>10.2916666666667</v>
      </c>
      <c r="D249" s="84">
        <v>0</v>
      </c>
      <c r="E249" s="84">
        <v>0</v>
      </c>
      <c r="F249" s="84">
        <v>0</v>
      </c>
      <c r="G249" s="84">
        <v>0</v>
      </c>
      <c r="H249" s="84">
        <v>0</v>
      </c>
      <c r="I249" s="84">
        <v>0</v>
      </c>
      <c r="J249" s="84">
        <v>0</v>
      </c>
      <c r="K249" s="84">
        <v>2.0000000000000001E-4</v>
      </c>
      <c r="L249" s="84">
        <v>0</v>
      </c>
      <c r="M249" s="84">
        <v>0</v>
      </c>
      <c r="N249" s="84">
        <v>0</v>
      </c>
      <c r="O249" s="84">
        <v>0</v>
      </c>
      <c r="P249" s="84">
        <v>0.38159999999999999</v>
      </c>
      <c r="Q249" s="84">
        <v>0.33410000000000001</v>
      </c>
      <c r="R249" s="84">
        <v>8.8900000000000007E-2</v>
      </c>
      <c r="S249" s="84">
        <v>0.37209999999999999</v>
      </c>
      <c r="T249" s="84">
        <v>0.33410000000000001</v>
      </c>
      <c r="U249" s="84">
        <v>0.25690000000000002</v>
      </c>
      <c r="V249" s="84">
        <v>0.1613</v>
      </c>
      <c r="W249" s="84">
        <v>0.31430000000000002</v>
      </c>
      <c r="X249" s="84">
        <v>9.8699999999999996E-2</v>
      </c>
      <c r="Y249" s="84">
        <v>0.1691</v>
      </c>
      <c r="Z249" s="84">
        <v>0.39679999999999999</v>
      </c>
      <c r="AA249" s="84">
        <v>0.30730000000000002</v>
      </c>
    </row>
    <row r="250" spans="1:27">
      <c r="A250" s="142"/>
      <c r="B250" s="142"/>
      <c r="C250" s="5">
        <v>10.3333333333333</v>
      </c>
      <c r="D250" s="84">
        <v>0</v>
      </c>
      <c r="E250" s="84">
        <v>0</v>
      </c>
      <c r="F250" s="84">
        <v>0</v>
      </c>
      <c r="G250" s="84">
        <v>0</v>
      </c>
      <c r="H250" s="84">
        <v>0</v>
      </c>
      <c r="I250" s="84">
        <v>0</v>
      </c>
      <c r="J250" s="84">
        <v>9.74E-2</v>
      </c>
      <c r="K250" s="84">
        <v>0.13719999999999999</v>
      </c>
      <c r="L250" s="84">
        <v>0.19769999999999999</v>
      </c>
      <c r="M250" s="84">
        <v>0.15240000000000001</v>
      </c>
      <c r="N250" s="84">
        <v>1.38E-2</v>
      </c>
      <c r="O250" s="84">
        <v>0.1197</v>
      </c>
      <c r="P250" s="84">
        <v>0.33439999999999998</v>
      </c>
      <c r="Q250" s="84">
        <v>0.28599999999999998</v>
      </c>
      <c r="R250" s="84">
        <v>9.0499999999999997E-2</v>
      </c>
      <c r="S250" s="84">
        <v>0.32929999999999998</v>
      </c>
      <c r="T250" s="84">
        <v>0.28599999999999998</v>
      </c>
      <c r="U250" s="84">
        <v>0.23</v>
      </c>
      <c r="V250" s="84">
        <v>0.17280000000000001</v>
      </c>
      <c r="W250" s="84">
        <v>0.37780000000000002</v>
      </c>
      <c r="X250" s="84">
        <v>0.1077</v>
      </c>
      <c r="Y250" s="84">
        <v>0.18820000000000001</v>
      </c>
      <c r="Z250" s="84">
        <v>0.4209</v>
      </c>
      <c r="AA250" s="84">
        <v>0.33689999999999998</v>
      </c>
    </row>
    <row r="251" spans="1:27">
      <c r="A251" s="142"/>
      <c r="B251" s="142"/>
      <c r="C251" s="5">
        <v>10.375</v>
      </c>
      <c r="D251" s="84">
        <v>0</v>
      </c>
      <c r="E251" s="84">
        <v>0</v>
      </c>
      <c r="F251" s="84">
        <v>0</v>
      </c>
      <c r="G251" s="84">
        <v>0</v>
      </c>
      <c r="H251" s="84">
        <v>0</v>
      </c>
      <c r="I251" s="84">
        <v>0</v>
      </c>
      <c r="J251" s="84">
        <v>0.43369999999999997</v>
      </c>
      <c r="K251" s="84">
        <v>0.53590000000000004</v>
      </c>
      <c r="L251" s="84">
        <v>0.49409999999999998</v>
      </c>
      <c r="M251" s="84">
        <v>0.50929999999999997</v>
      </c>
      <c r="N251" s="84">
        <v>0.31790000000000002</v>
      </c>
      <c r="O251" s="84">
        <v>0.4582</v>
      </c>
      <c r="P251" s="84">
        <v>0.30409999999999998</v>
      </c>
      <c r="Q251" s="84">
        <v>0.2442</v>
      </c>
      <c r="R251" s="84">
        <v>9.6799999999999997E-2</v>
      </c>
      <c r="S251" s="84">
        <v>0.30640000000000001</v>
      </c>
      <c r="T251" s="84">
        <v>0.2442</v>
      </c>
      <c r="U251" s="84">
        <v>0.21440000000000001</v>
      </c>
      <c r="V251" s="84">
        <v>0.21099999999999999</v>
      </c>
      <c r="W251" s="84">
        <v>0.4622</v>
      </c>
      <c r="X251" s="84">
        <v>0.12180000000000001</v>
      </c>
      <c r="Y251" s="84">
        <v>0.2235</v>
      </c>
      <c r="Z251" s="84">
        <v>0.47560000000000002</v>
      </c>
      <c r="AA251" s="84">
        <v>0.39100000000000001</v>
      </c>
    </row>
    <row r="252" spans="1:27">
      <c r="A252" s="142"/>
      <c r="B252" s="142"/>
      <c r="C252" s="5">
        <v>10.4166666666667</v>
      </c>
      <c r="D252" s="84">
        <v>3.4200000000000001E-2</v>
      </c>
      <c r="E252" s="84">
        <v>0.11260000000000001</v>
      </c>
      <c r="F252" s="84">
        <v>4.1700000000000001E-2</v>
      </c>
      <c r="G252" s="84">
        <v>3.3099999999999997E-2</v>
      </c>
      <c r="H252" s="84">
        <v>0</v>
      </c>
      <c r="I252" s="84">
        <v>4.4299999999999999E-2</v>
      </c>
      <c r="J252" s="84">
        <v>0.61160000000000003</v>
      </c>
      <c r="K252" s="84">
        <v>0.71919999999999995</v>
      </c>
      <c r="L252" s="84">
        <v>0.64370000000000005</v>
      </c>
      <c r="M252" s="84">
        <v>0.67300000000000004</v>
      </c>
      <c r="N252" s="84">
        <v>0.53569999999999995</v>
      </c>
      <c r="O252" s="84">
        <v>0.63670000000000004</v>
      </c>
      <c r="P252" s="84">
        <v>0.25390000000000001</v>
      </c>
      <c r="Q252" s="84">
        <v>0.21890000000000001</v>
      </c>
      <c r="R252" s="84">
        <v>8.3199999999999996E-2</v>
      </c>
      <c r="S252" s="84">
        <v>0.26150000000000001</v>
      </c>
      <c r="T252" s="84">
        <v>0.21890000000000001</v>
      </c>
      <c r="U252" s="84">
        <v>0.18290000000000001</v>
      </c>
      <c r="V252" s="84">
        <v>0.26390000000000002</v>
      </c>
      <c r="W252" s="84">
        <v>0.38269999999999998</v>
      </c>
      <c r="X252" s="84">
        <v>0.11940000000000001</v>
      </c>
      <c r="Y252" s="84">
        <v>0.1837</v>
      </c>
      <c r="Z252" s="84">
        <v>0.53480000000000005</v>
      </c>
      <c r="AA252" s="84">
        <v>0.40670000000000001</v>
      </c>
    </row>
    <row r="253" spans="1:27">
      <c r="A253" s="142"/>
      <c r="B253" s="142"/>
      <c r="C253" s="5">
        <v>10.4583333333333</v>
      </c>
      <c r="D253" s="84">
        <v>0.19420000000000001</v>
      </c>
      <c r="E253" s="84">
        <v>0.35139999999999999</v>
      </c>
      <c r="F253" s="84">
        <v>0.16159999999999999</v>
      </c>
      <c r="G253" s="84">
        <v>0.13500000000000001</v>
      </c>
      <c r="H253" s="84">
        <v>0.26369999999999999</v>
      </c>
      <c r="I253" s="84">
        <v>0.22120000000000001</v>
      </c>
      <c r="J253" s="84">
        <v>0.64390000000000003</v>
      </c>
      <c r="K253" s="84">
        <v>0.74119999999999997</v>
      </c>
      <c r="L253" s="84">
        <v>0.68879999999999997</v>
      </c>
      <c r="M253" s="84">
        <v>0.70730000000000004</v>
      </c>
      <c r="N253" s="84">
        <v>0.62209999999999999</v>
      </c>
      <c r="O253" s="84">
        <v>0.68069999999999997</v>
      </c>
      <c r="P253" s="84">
        <v>0.25779999999999997</v>
      </c>
      <c r="Q253" s="84">
        <v>0.25690000000000002</v>
      </c>
      <c r="R253" s="84">
        <v>7.7799999999999994E-2</v>
      </c>
      <c r="S253" s="84">
        <v>0.28299999999999997</v>
      </c>
      <c r="T253" s="84">
        <v>0.25690000000000002</v>
      </c>
      <c r="U253" s="84">
        <v>0.19059999999999999</v>
      </c>
      <c r="V253" s="84">
        <v>0.27489999999999998</v>
      </c>
      <c r="W253" s="84">
        <v>0.35770000000000002</v>
      </c>
      <c r="X253" s="84">
        <v>8.3299999999999999E-2</v>
      </c>
      <c r="Y253" s="84">
        <v>0.1578</v>
      </c>
      <c r="Z253" s="84">
        <v>0.40960000000000002</v>
      </c>
      <c r="AA253" s="84">
        <v>0.3342</v>
      </c>
    </row>
    <row r="254" spans="1:27">
      <c r="A254" s="142"/>
      <c r="B254" s="142"/>
      <c r="C254" s="5">
        <v>10.5</v>
      </c>
      <c r="D254" s="84">
        <v>0.29570000000000002</v>
      </c>
      <c r="E254" s="84">
        <v>0.4244</v>
      </c>
      <c r="F254" s="84">
        <v>0.26540000000000002</v>
      </c>
      <c r="G254" s="84">
        <v>0.23680000000000001</v>
      </c>
      <c r="H254" s="84">
        <v>0.36299999999999999</v>
      </c>
      <c r="I254" s="84">
        <v>0.31709999999999999</v>
      </c>
      <c r="J254" s="84">
        <v>0.62890000000000001</v>
      </c>
      <c r="K254" s="84">
        <v>0.70609999999999995</v>
      </c>
      <c r="L254" s="84">
        <v>0.65869999999999995</v>
      </c>
      <c r="M254" s="84">
        <v>0.69620000000000004</v>
      </c>
      <c r="N254" s="84">
        <v>0.59730000000000005</v>
      </c>
      <c r="O254" s="84">
        <v>0.65739999999999998</v>
      </c>
      <c r="P254" s="84">
        <v>0.40010000000000001</v>
      </c>
      <c r="Q254" s="84">
        <v>0.39429999999999998</v>
      </c>
      <c r="R254" s="84">
        <v>0.12740000000000001</v>
      </c>
      <c r="S254" s="84">
        <v>0.43080000000000002</v>
      </c>
      <c r="T254" s="84">
        <v>0.39429999999999998</v>
      </c>
      <c r="U254" s="84">
        <v>0.29630000000000001</v>
      </c>
      <c r="V254" s="84">
        <v>0.24940000000000001</v>
      </c>
      <c r="W254" s="84">
        <v>0.33090000000000003</v>
      </c>
      <c r="X254" s="84">
        <v>0.1363</v>
      </c>
      <c r="Y254" s="84">
        <v>0.17799999999999999</v>
      </c>
      <c r="Z254" s="84">
        <v>0.47660000000000002</v>
      </c>
      <c r="AA254" s="84">
        <v>0.36580000000000001</v>
      </c>
    </row>
    <row r="255" spans="1:27">
      <c r="A255" s="142"/>
      <c r="B255" s="142"/>
      <c r="C255" s="5">
        <v>10.5416666666667</v>
      </c>
      <c r="D255" s="84">
        <v>0.30499999999999999</v>
      </c>
      <c r="E255" s="84">
        <v>0.42149999999999999</v>
      </c>
      <c r="F255" s="84">
        <v>0.23580000000000001</v>
      </c>
      <c r="G255" s="84">
        <v>0.24979999999999999</v>
      </c>
      <c r="H255" s="84">
        <v>0.20430000000000001</v>
      </c>
      <c r="I255" s="84">
        <v>0.2833</v>
      </c>
      <c r="J255" s="84">
        <v>0.61350000000000005</v>
      </c>
      <c r="K255" s="84">
        <v>0.68269999999999997</v>
      </c>
      <c r="L255" s="84">
        <v>0.65180000000000005</v>
      </c>
      <c r="M255" s="84">
        <v>0.68469999999999998</v>
      </c>
      <c r="N255" s="84">
        <v>0.57069999999999999</v>
      </c>
      <c r="O255" s="84">
        <v>0.64070000000000005</v>
      </c>
      <c r="P255" s="84">
        <v>0.37309999999999999</v>
      </c>
      <c r="Q255" s="84">
        <v>0.47810000000000002</v>
      </c>
      <c r="R255" s="84">
        <v>0.1346</v>
      </c>
      <c r="S255" s="84">
        <v>0.43590000000000001</v>
      </c>
      <c r="T255" s="84">
        <v>0.47810000000000002</v>
      </c>
      <c r="U255" s="84">
        <v>0.30249999999999999</v>
      </c>
      <c r="V255" s="84">
        <v>0.2457</v>
      </c>
      <c r="W255" s="84">
        <v>0.2205</v>
      </c>
      <c r="X255" s="84">
        <v>0.25929999999999997</v>
      </c>
      <c r="Y255" s="84">
        <v>0.18659999999999999</v>
      </c>
      <c r="Z255" s="84">
        <v>0.51900000000000002</v>
      </c>
      <c r="AA255" s="84">
        <v>0.37619999999999998</v>
      </c>
    </row>
    <row r="256" spans="1:27">
      <c r="A256" s="142"/>
      <c r="B256" s="142"/>
      <c r="C256" s="5">
        <v>10.5833333333333</v>
      </c>
      <c r="D256" s="84">
        <v>0.34589999999999999</v>
      </c>
      <c r="E256" s="84">
        <v>0.434</v>
      </c>
      <c r="F256" s="84">
        <v>0.31040000000000001</v>
      </c>
      <c r="G256" s="84">
        <v>0.26150000000000001</v>
      </c>
      <c r="H256" s="84">
        <v>0.23119999999999999</v>
      </c>
      <c r="I256" s="84">
        <v>0.31659999999999999</v>
      </c>
      <c r="J256" s="84">
        <v>0.63070000000000004</v>
      </c>
      <c r="K256" s="84">
        <v>0.70140000000000002</v>
      </c>
      <c r="L256" s="84">
        <v>0.61950000000000005</v>
      </c>
      <c r="M256" s="84">
        <v>0.6956</v>
      </c>
      <c r="N256" s="84">
        <v>0.57799999999999996</v>
      </c>
      <c r="O256" s="84">
        <v>0.64500000000000002</v>
      </c>
      <c r="P256" s="84">
        <v>0.31909999999999999</v>
      </c>
      <c r="Q256" s="84">
        <v>0.374</v>
      </c>
      <c r="R256" s="84">
        <v>0.12839999999999999</v>
      </c>
      <c r="S256" s="84">
        <v>0.38240000000000002</v>
      </c>
      <c r="T256" s="84">
        <v>0.374</v>
      </c>
      <c r="U256" s="84">
        <v>0.26179999999999998</v>
      </c>
      <c r="V256" s="84">
        <v>0.13850000000000001</v>
      </c>
      <c r="W256" s="84">
        <v>0.1578</v>
      </c>
      <c r="X256" s="84">
        <v>0.31630000000000003</v>
      </c>
      <c r="Y256" s="84">
        <v>0.1885</v>
      </c>
      <c r="Z256" s="84">
        <v>0.56069999999999998</v>
      </c>
      <c r="AA256" s="84">
        <v>0.3775</v>
      </c>
    </row>
    <row r="257" spans="1:27">
      <c r="A257" s="142"/>
      <c r="B257" s="142"/>
      <c r="C257" s="5">
        <v>10.625</v>
      </c>
      <c r="D257" s="84">
        <v>0.3538</v>
      </c>
      <c r="E257" s="84">
        <v>0.44569999999999999</v>
      </c>
      <c r="F257" s="84">
        <v>0.38819999999999999</v>
      </c>
      <c r="G257" s="84">
        <v>0.32779999999999998</v>
      </c>
      <c r="H257" s="84">
        <v>0.3458</v>
      </c>
      <c r="I257" s="84">
        <v>0.37230000000000002</v>
      </c>
      <c r="J257" s="84">
        <v>0.62939999999999996</v>
      </c>
      <c r="K257" s="84">
        <v>0.72330000000000005</v>
      </c>
      <c r="L257" s="84">
        <v>0.6472</v>
      </c>
      <c r="M257" s="84">
        <v>0.70030000000000003</v>
      </c>
      <c r="N257" s="84">
        <v>0.61860000000000004</v>
      </c>
      <c r="O257" s="84">
        <v>0.66379999999999995</v>
      </c>
      <c r="P257" s="84">
        <v>0.3271</v>
      </c>
      <c r="Q257" s="84">
        <v>0.35770000000000002</v>
      </c>
      <c r="R257" s="84">
        <v>0.13589999999999999</v>
      </c>
      <c r="S257" s="84">
        <v>0.38840000000000002</v>
      </c>
      <c r="T257" s="84">
        <v>0.35770000000000002</v>
      </c>
      <c r="U257" s="84">
        <v>0.26629999999999998</v>
      </c>
      <c r="V257" s="84">
        <v>0.1036</v>
      </c>
      <c r="W257" s="84">
        <v>0.1507</v>
      </c>
      <c r="X257" s="84">
        <v>0.37509999999999999</v>
      </c>
      <c r="Y257" s="84">
        <v>0.2056</v>
      </c>
      <c r="Z257" s="84">
        <v>0.51910000000000001</v>
      </c>
      <c r="AA257" s="84">
        <v>0.35849999999999999</v>
      </c>
    </row>
    <row r="258" spans="1:27">
      <c r="A258" s="142"/>
      <c r="B258" s="142"/>
      <c r="C258" s="5">
        <v>10.6666666666667</v>
      </c>
      <c r="D258" s="84">
        <v>0.29959999999999998</v>
      </c>
      <c r="E258" s="84">
        <v>0.439</v>
      </c>
      <c r="F258" s="84">
        <v>0.39190000000000003</v>
      </c>
      <c r="G258" s="84">
        <v>0.3014</v>
      </c>
      <c r="H258" s="84">
        <v>0.40329999999999999</v>
      </c>
      <c r="I258" s="84">
        <v>0.36709999999999998</v>
      </c>
      <c r="J258" s="84">
        <v>0.52500000000000002</v>
      </c>
      <c r="K258" s="84">
        <v>0.64929999999999999</v>
      </c>
      <c r="L258" s="84">
        <v>0.51380000000000003</v>
      </c>
      <c r="M258" s="84">
        <v>0.61580000000000001</v>
      </c>
      <c r="N258" s="84">
        <v>0.51029999999999998</v>
      </c>
      <c r="O258" s="84">
        <v>0.56279999999999997</v>
      </c>
      <c r="P258" s="84">
        <v>0.3402</v>
      </c>
      <c r="Q258" s="84">
        <v>0.24340000000000001</v>
      </c>
      <c r="R258" s="84">
        <v>0.1229</v>
      </c>
      <c r="S258" s="84">
        <v>0.28029999999999999</v>
      </c>
      <c r="T258" s="84">
        <v>0.24340000000000001</v>
      </c>
      <c r="U258" s="84">
        <v>0.2298</v>
      </c>
      <c r="V258" s="84">
        <v>0.15110000000000001</v>
      </c>
      <c r="W258" s="84">
        <v>0.15989999999999999</v>
      </c>
      <c r="X258" s="84">
        <v>0.4214</v>
      </c>
      <c r="Y258" s="84">
        <v>0.2306</v>
      </c>
      <c r="Z258" s="84">
        <v>0.50749999999999995</v>
      </c>
      <c r="AA258" s="84">
        <v>0.36659999999999998</v>
      </c>
    </row>
    <row r="259" spans="1:27">
      <c r="A259" s="142"/>
      <c r="B259" s="142"/>
      <c r="C259" s="5">
        <v>10.7083333333333</v>
      </c>
      <c r="D259" s="84">
        <v>0</v>
      </c>
      <c r="E259" s="84">
        <v>9.2999999999999999E-2</v>
      </c>
      <c r="F259" s="84">
        <v>3.3E-3</v>
      </c>
      <c r="G259" s="84">
        <v>0</v>
      </c>
      <c r="H259" s="84">
        <v>0</v>
      </c>
      <c r="I259" s="84">
        <v>1.9300000000000001E-2</v>
      </c>
      <c r="J259" s="84">
        <v>0.25819999999999999</v>
      </c>
      <c r="K259" s="84">
        <v>0.42220000000000002</v>
      </c>
      <c r="L259" s="84">
        <v>0.253</v>
      </c>
      <c r="M259" s="84">
        <v>0.3649</v>
      </c>
      <c r="N259" s="84">
        <v>0.28710000000000002</v>
      </c>
      <c r="O259" s="84">
        <v>0.31709999999999999</v>
      </c>
      <c r="P259" s="84">
        <v>0.31219999999999998</v>
      </c>
      <c r="Q259" s="84">
        <v>0.16400000000000001</v>
      </c>
      <c r="R259" s="84">
        <v>9.5100000000000004E-2</v>
      </c>
      <c r="S259" s="84">
        <v>0.23499999999999999</v>
      </c>
      <c r="T259" s="84">
        <v>0.16400000000000001</v>
      </c>
      <c r="U259" s="84">
        <v>0.1923</v>
      </c>
      <c r="V259" s="84">
        <v>0.23089999999999999</v>
      </c>
      <c r="W259" s="84">
        <v>0.1754</v>
      </c>
      <c r="X259" s="84">
        <v>0.36580000000000001</v>
      </c>
      <c r="Y259" s="84">
        <v>0.18079999999999999</v>
      </c>
      <c r="Z259" s="84">
        <v>0.47399999999999998</v>
      </c>
      <c r="AA259" s="84">
        <v>0.35370000000000001</v>
      </c>
    </row>
    <row r="260" spans="1:27">
      <c r="A260" s="142"/>
      <c r="B260" s="142"/>
      <c r="C260" s="5">
        <v>10.75</v>
      </c>
      <c r="D260" s="84">
        <v>0</v>
      </c>
      <c r="E260" s="84">
        <v>0</v>
      </c>
      <c r="F260" s="84">
        <v>0</v>
      </c>
      <c r="G260" s="84">
        <v>0</v>
      </c>
      <c r="H260" s="84">
        <v>0</v>
      </c>
      <c r="I260" s="84">
        <v>0</v>
      </c>
      <c r="J260" s="84">
        <v>2.3E-3</v>
      </c>
      <c r="K260" s="84">
        <v>5.3499999999999999E-2</v>
      </c>
      <c r="L260" s="84">
        <v>2.8E-3</v>
      </c>
      <c r="M260" s="84">
        <v>1.6E-2</v>
      </c>
      <c r="N260" s="84">
        <v>2.9600000000000001E-2</v>
      </c>
      <c r="O260" s="84">
        <v>2.0799999999999999E-2</v>
      </c>
      <c r="P260" s="84">
        <v>0.2482</v>
      </c>
      <c r="Q260" s="84">
        <v>0.13689999999999999</v>
      </c>
      <c r="R260" s="84">
        <v>6.9599999999999995E-2</v>
      </c>
      <c r="S260" s="84">
        <v>0.18429999999999999</v>
      </c>
      <c r="T260" s="84">
        <v>0.13689999999999999</v>
      </c>
      <c r="U260" s="84">
        <v>0.15079999999999999</v>
      </c>
      <c r="V260" s="84">
        <v>0.31119999999999998</v>
      </c>
      <c r="W260" s="84">
        <v>0.2407</v>
      </c>
      <c r="X260" s="84">
        <v>0.39450000000000002</v>
      </c>
      <c r="Y260" s="84">
        <v>0.19500000000000001</v>
      </c>
      <c r="Z260" s="84">
        <v>0.47560000000000002</v>
      </c>
      <c r="AA260" s="84">
        <v>0.38229999999999997</v>
      </c>
    </row>
    <row r="261" spans="1:27">
      <c r="A261" s="142"/>
      <c r="B261" s="142"/>
      <c r="C261" s="5">
        <v>10.7916666666667</v>
      </c>
      <c r="D261" s="84">
        <v>0</v>
      </c>
      <c r="E261" s="84">
        <v>0</v>
      </c>
      <c r="F261" s="84">
        <v>0</v>
      </c>
      <c r="G261" s="84">
        <v>0</v>
      </c>
      <c r="H261" s="84">
        <v>0</v>
      </c>
      <c r="I261" s="84">
        <v>0</v>
      </c>
      <c r="J261" s="84">
        <v>0</v>
      </c>
      <c r="K261" s="84">
        <v>0</v>
      </c>
      <c r="L261" s="84">
        <v>0</v>
      </c>
      <c r="M261" s="84">
        <v>0</v>
      </c>
      <c r="N261" s="84">
        <v>0</v>
      </c>
      <c r="O261" s="84">
        <v>0</v>
      </c>
      <c r="P261" s="84">
        <v>0.31490000000000001</v>
      </c>
      <c r="Q261" s="84">
        <v>0.19439999999999999</v>
      </c>
      <c r="R261" s="84">
        <v>7.2599999999999998E-2</v>
      </c>
      <c r="S261" s="84">
        <v>0.26750000000000002</v>
      </c>
      <c r="T261" s="84">
        <v>0.19439999999999999</v>
      </c>
      <c r="U261" s="84">
        <v>0.19420000000000001</v>
      </c>
      <c r="V261" s="84">
        <v>0.43269999999999997</v>
      </c>
      <c r="W261" s="84">
        <v>0.29389999999999999</v>
      </c>
      <c r="X261" s="84">
        <v>0.41949999999999998</v>
      </c>
      <c r="Y261" s="84">
        <v>0.25580000000000003</v>
      </c>
      <c r="Z261" s="84">
        <v>0.59719999999999995</v>
      </c>
      <c r="AA261" s="84">
        <v>0.47460000000000002</v>
      </c>
    </row>
    <row r="262" spans="1:27">
      <c r="A262" s="142"/>
      <c r="B262" s="142"/>
      <c r="C262" s="5">
        <v>10.8333333333333</v>
      </c>
      <c r="D262" s="84">
        <v>0</v>
      </c>
      <c r="E262" s="84">
        <v>0</v>
      </c>
      <c r="F262" s="84">
        <v>0</v>
      </c>
      <c r="G262" s="84">
        <v>0</v>
      </c>
      <c r="H262" s="84">
        <v>0</v>
      </c>
      <c r="I262" s="84">
        <v>0</v>
      </c>
      <c r="J262" s="84">
        <v>0</v>
      </c>
      <c r="K262" s="84">
        <v>0</v>
      </c>
      <c r="L262" s="84">
        <v>0</v>
      </c>
      <c r="M262" s="84">
        <v>0</v>
      </c>
      <c r="N262" s="84">
        <v>0</v>
      </c>
      <c r="O262" s="84">
        <v>0</v>
      </c>
      <c r="P262" s="84">
        <v>0.3725</v>
      </c>
      <c r="Q262" s="84">
        <v>0.38740000000000002</v>
      </c>
      <c r="R262" s="84">
        <v>0.1007</v>
      </c>
      <c r="S262" s="84">
        <v>0.4032</v>
      </c>
      <c r="T262" s="84">
        <v>0.38740000000000002</v>
      </c>
      <c r="U262" s="84">
        <v>0.27150000000000002</v>
      </c>
      <c r="V262" s="84">
        <v>0.58150000000000002</v>
      </c>
      <c r="W262" s="84">
        <v>0.49259999999999998</v>
      </c>
      <c r="X262" s="84">
        <v>0.39900000000000002</v>
      </c>
      <c r="Y262" s="84">
        <v>0.4108</v>
      </c>
      <c r="Z262" s="84">
        <v>0.65349999999999997</v>
      </c>
      <c r="AA262" s="84">
        <v>0.56910000000000005</v>
      </c>
    </row>
    <row r="263" spans="1:27">
      <c r="A263" s="142"/>
      <c r="B263" s="142"/>
      <c r="C263" s="5">
        <v>10.875</v>
      </c>
      <c r="D263" s="84">
        <v>0</v>
      </c>
      <c r="E263" s="84">
        <v>0</v>
      </c>
      <c r="F263" s="84">
        <v>0</v>
      </c>
      <c r="G263" s="84">
        <v>0</v>
      </c>
      <c r="H263" s="84">
        <v>0</v>
      </c>
      <c r="I263" s="84">
        <v>0</v>
      </c>
      <c r="J263" s="84">
        <v>0</v>
      </c>
      <c r="K263" s="84">
        <v>0</v>
      </c>
      <c r="L263" s="84">
        <v>0</v>
      </c>
      <c r="M263" s="84">
        <v>0</v>
      </c>
      <c r="N263" s="84">
        <v>0</v>
      </c>
      <c r="O263" s="84">
        <v>0</v>
      </c>
      <c r="P263" s="84">
        <v>0.4355</v>
      </c>
      <c r="Q263" s="84">
        <v>0.6371</v>
      </c>
      <c r="R263" s="84">
        <v>0.13350000000000001</v>
      </c>
      <c r="S263" s="84">
        <v>0.57530000000000003</v>
      </c>
      <c r="T263" s="84">
        <v>0.6371</v>
      </c>
      <c r="U263" s="84">
        <v>0.36630000000000001</v>
      </c>
      <c r="V263" s="84">
        <v>0.69359999999999999</v>
      </c>
      <c r="W263" s="84">
        <v>0.67490000000000006</v>
      </c>
      <c r="X263" s="84">
        <v>0.39119999999999999</v>
      </c>
      <c r="Y263" s="84">
        <v>0.55830000000000002</v>
      </c>
      <c r="Z263" s="84">
        <v>0.69579999999999997</v>
      </c>
      <c r="AA263" s="84">
        <v>0.64990000000000003</v>
      </c>
    </row>
    <row r="264" spans="1:27">
      <c r="A264" s="142"/>
      <c r="B264" s="142"/>
      <c r="C264" s="5">
        <v>10.9166666666667</v>
      </c>
      <c r="D264" s="84">
        <v>0</v>
      </c>
      <c r="E264" s="84">
        <v>0</v>
      </c>
      <c r="F264" s="84">
        <v>0</v>
      </c>
      <c r="G264" s="84">
        <v>0</v>
      </c>
      <c r="H264" s="84">
        <v>0</v>
      </c>
      <c r="I264" s="84">
        <v>0</v>
      </c>
      <c r="J264" s="84">
        <v>0</v>
      </c>
      <c r="K264" s="84">
        <v>0</v>
      </c>
      <c r="L264" s="84">
        <v>0</v>
      </c>
      <c r="M264" s="84">
        <v>0</v>
      </c>
      <c r="N264" s="84">
        <v>0</v>
      </c>
      <c r="O264" s="84">
        <v>0</v>
      </c>
      <c r="P264" s="84">
        <v>0.39710000000000001</v>
      </c>
      <c r="Q264" s="84">
        <v>0.61570000000000003</v>
      </c>
      <c r="R264" s="84">
        <v>0.12540000000000001</v>
      </c>
      <c r="S264" s="84">
        <v>0.52859999999999996</v>
      </c>
      <c r="T264" s="84">
        <v>0.61570000000000003</v>
      </c>
      <c r="U264" s="84">
        <v>0.34029999999999999</v>
      </c>
      <c r="V264" s="84">
        <v>0.66339999999999999</v>
      </c>
      <c r="W264" s="84">
        <v>0.65390000000000004</v>
      </c>
      <c r="X264" s="84">
        <v>0.36870000000000003</v>
      </c>
      <c r="Y264" s="84">
        <v>0.49759999999999999</v>
      </c>
      <c r="Z264" s="84">
        <v>0.67859999999999998</v>
      </c>
      <c r="AA264" s="84">
        <v>0.62780000000000002</v>
      </c>
    </row>
    <row r="265" spans="1:27">
      <c r="A265" s="142"/>
      <c r="B265" s="142"/>
      <c r="C265" s="5">
        <v>10.9583333333333</v>
      </c>
      <c r="D265" s="84">
        <v>0</v>
      </c>
      <c r="E265" s="84">
        <v>0</v>
      </c>
      <c r="F265" s="84">
        <v>0</v>
      </c>
      <c r="G265" s="84">
        <v>0</v>
      </c>
      <c r="H265" s="84">
        <v>0</v>
      </c>
      <c r="I265" s="84">
        <v>0</v>
      </c>
      <c r="J265" s="84">
        <v>0</v>
      </c>
      <c r="K265" s="84">
        <v>0</v>
      </c>
      <c r="L265" s="84">
        <v>0</v>
      </c>
      <c r="M265" s="84">
        <v>0</v>
      </c>
      <c r="N265" s="84">
        <v>0</v>
      </c>
      <c r="O265" s="84">
        <v>0</v>
      </c>
      <c r="P265" s="84">
        <v>0.36230000000000001</v>
      </c>
      <c r="Q265" s="84">
        <v>0.4884</v>
      </c>
      <c r="R265" s="84">
        <v>0.1061</v>
      </c>
      <c r="S265" s="84">
        <v>0.46679999999999999</v>
      </c>
      <c r="T265" s="84">
        <v>0.4884</v>
      </c>
      <c r="U265" s="84">
        <v>0.2954</v>
      </c>
      <c r="V265" s="84">
        <v>0.56930000000000003</v>
      </c>
      <c r="W265" s="84">
        <v>0.63719999999999999</v>
      </c>
      <c r="X265" s="84">
        <v>0.28420000000000001</v>
      </c>
      <c r="Y265" s="84">
        <v>0.39900000000000002</v>
      </c>
      <c r="Z265" s="84">
        <v>0.64319999999999999</v>
      </c>
      <c r="AA265" s="84">
        <v>0.58160000000000001</v>
      </c>
    </row>
    <row r="266" spans="1:27">
      <c r="A266" s="142"/>
      <c r="B266" s="142"/>
      <c r="C266" s="5">
        <v>11</v>
      </c>
      <c r="D266" s="84">
        <v>0</v>
      </c>
      <c r="E266" s="84">
        <v>0</v>
      </c>
      <c r="F266" s="84">
        <v>0</v>
      </c>
      <c r="G266" s="84">
        <v>0</v>
      </c>
      <c r="H266" s="84">
        <v>0</v>
      </c>
      <c r="I266" s="84">
        <v>0</v>
      </c>
      <c r="J266" s="84">
        <v>0</v>
      </c>
      <c r="K266" s="84">
        <v>0</v>
      </c>
      <c r="L266" s="84">
        <v>0</v>
      </c>
      <c r="M266" s="84">
        <v>0</v>
      </c>
      <c r="N266" s="84">
        <v>0</v>
      </c>
      <c r="O266" s="84">
        <v>0</v>
      </c>
      <c r="P266" s="84">
        <v>0.31990000000000002</v>
      </c>
      <c r="Q266" s="84">
        <v>0.41310000000000002</v>
      </c>
      <c r="R266" s="84">
        <v>9.5000000000000001E-2</v>
      </c>
      <c r="S266" s="84">
        <v>0.43009999999999998</v>
      </c>
      <c r="T266" s="84">
        <v>0.41310000000000002</v>
      </c>
      <c r="U266" s="84">
        <v>0.26279999999999998</v>
      </c>
      <c r="V266" s="84">
        <v>0.56079999999999997</v>
      </c>
      <c r="W266" s="84">
        <v>0.60750000000000004</v>
      </c>
      <c r="X266" s="84">
        <v>0.25969999999999999</v>
      </c>
      <c r="Y266" s="84">
        <v>0.35170000000000001</v>
      </c>
      <c r="Z266" s="84">
        <v>0.55779999999999996</v>
      </c>
      <c r="AA266" s="84">
        <v>0.52610000000000001</v>
      </c>
    </row>
    <row r="267" spans="1:27">
      <c r="A267" s="142" t="s">
        <v>83</v>
      </c>
      <c r="B267" s="142" t="s">
        <v>85</v>
      </c>
      <c r="C267" s="5">
        <v>11.0416666666667</v>
      </c>
      <c r="D267" s="84">
        <v>0</v>
      </c>
      <c r="E267" s="84">
        <v>0</v>
      </c>
      <c r="F267" s="84">
        <v>0</v>
      </c>
      <c r="G267" s="84">
        <v>0</v>
      </c>
      <c r="H267" s="84">
        <v>0</v>
      </c>
      <c r="I267" s="84">
        <v>0</v>
      </c>
      <c r="J267" s="84">
        <v>0</v>
      </c>
      <c r="K267" s="84">
        <v>0</v>
      </c>
      <c r="L267" s="84">
        <v>0</v>
      </c>
      <c r="M267" s="84">
        <v>0</v>
      </c>
      <c r="N267" s="84">
        <v>0</v>
      </c>
      <c r="O267" s="84">
        <v>0</v>
      </c>
      <c r="P267" s="84">
        <v>0.47189999999999999</v>
      </c>
      <c r="Q267" s="84">
        <v>0.52290000000000003</v>
      </c>
      <c r="R267" s="84">
        <v>0.1399</v>
      </c>
      <c r="S267" s="84">
        <v>0.49259999999999998</v>
      </c>
      <c r="T267" s="84">
        <v>0.52290000000000003</v>
      </c>
      <c r="U267" s="84">
        <v>0.34910000000000002</v>
      </c>
      <c r="V267" s="84">
        <v>0.2364</v>
      </c>
      <c r="W267" s="84">
        <v>0.33729999999999999</v>
      </c>
      <c r="X267" s="84">
        <v>0.28770000000000001</v>
      </c>
      <c r="Y267" s="84">
        <v>0.32729999999999998</v>
      </c>
      <c r="Z267" s="84">
        <v>0.3352</v>
      </c>
      <c r="AA267" s="84">
        <v>0.31869999999999998</v>
      </c>
    </row>
    <row r="268" spans="1:27">
      <c r="A268" s="142"/>
      <c r="B268" s="142"/>
      <c r="C268" s="5">
        <v>11.0833333333333</v>
      </c>
      <c r="D268" s="84">
        <v>0</v>
      </c>
      <c r="E268" s="84">
        <v>0</v>
      </c>
      <c r="F268" s="84">
        <v>0</v>
      </c>
      <c r="G268" s="84">
        <v>0</v>
      </c>
      <c r="H268" s="84">
        <v>0</v>
      </c>
      <c r="I268" s="84">
        <v>0</v>
      </c>
      <c r="J268" s="84">
        <v>0</v>
      </c>
      <c r="K268" s="84">
        <v>0</v>
      </c>
      <c r="L268" s="84">
        <v>0</v>
      </c>
      <c r="M268" s="84">
        <v>0</v>
      </c>
      <c r="N268" s="84">
        <v>0</v>
      </c>
      <c r="O268" s="84">
        <v>0</v>
      </c>
      <c r="P268" s="84">
        <v>0.46660000000000001</v>
      </c>
      <c r="Q268" s="84">
        <v>0.52380000000000004</v>
      </c>
      <c r="R268" s="84">
        <v>0.1452</v>
      </c>
      <c r="S268" s="84">
        <v>0.4859</v>
      </c>
      <c r="T268" s="84">
        <v>0.52380000000000004</v>
      </c>
      <c r="U268" s="84">
        <v>0.34849999999999998</v>
      </c>
      <c r="V268" s="84">
        <v>0.30199999999999999</v>
      </c>
      <c r="W268" s="84">
        <v>0.43240000000000001</v>
      </c>
      <c r="X268" s="84">
        <v>0.2989</v>
      </c>
      <c r="Y268" s="84">
        <v>0.36099999999999999</v>
      </c>
      <c r="Z268" s="84">
        <v>0.30840000000000001</v>
      </c>
      <c r="AA268" s="84">
        <v>0.33689999999999998</v>
      </c>
    </row>
    <row r="269" spans="1:27">
      <c r="A269" s="142"/>
      <c r="B269" s="142"/>
      <c r="C269" s="5">
        <v>11.125</v>
      </c>
      <c r="D269" s="84">
        <v>0</v>
      </c>
      <c r="E269" s="84">
        <v>0</v>
      </c>
      <c r="F269" s="84">
        <v>0</v>
      </c>
      <c r="G269" s="84">
        <v>0</v>
      </c>
      <c r="H269" s="84">
        <v>0</v>
      </c>
      <c r="I269" s="84">
        <v>0</v>
      </c>
      <c r="J269" s="84">
        <v>0</v>
      </c>
      <c r="K269" s="84">
        <v>0</v>
      </c>
      <c r="L269" s="84">
        <v>0</v>
      </c>
      <c r="M269" s="84">
        <v>0</v>
      </c>
      <c r="N269" s="84">
        <v>0</v>
      </c>
      <c r="O269" s="84">
        <v>0</v>
      </c>
      <c r="P269" s="84">
        <v>0.4985</v>
      </c>
      <c r="Q269" s="84">
        <v>0.61019999999999996</v>
      </c>
      <c r="R269" s="84">
        <v>0.14510000000000001</v>
      </c>
      <c r="S269" s="84">
        <v>0.50070000000000003</v>
      </c>
      <c r="T269" s="84">
        <v>0.61019999999999996</v>
      </c>
      <c r="U269" s="84">
        <v>0.37059999999999998</v>
      </c>
      <c r="V269" s="84">
        <v>0.32029999999999997</v>
      </c>
      <c r="W269" s="84">
        <v>0.46860000000000002</v>
      </c>
      <c r="X269" s="84">
        <v>0.28029999999999999</v>
      </c>
      <c r="Y269" s="84">
        <v>0.33019999999999999</v>
      </c>
      <c r="Z269" s="84">
        <v>0.26579999999999998</v>
      </c>
      <c r="AA269" s="84">
        <v>0.32229999999999998</v>
      </c>
    </row>
    <row r="270" spans="1:27">
      <c r="A270" s="142"/>
      <c r="B270" s="142"/>
      <c r="C270" s="5">
        <v>11.1666666666667</v>
      </c>
      <c r="D270" s="84">
        <v>0</v>
      </c>
      <c r="E270" s="84">
        <v>0</v>
      </c>
      <c r="F270" s="84">
        <v>0</v>
      </c>
      <c r="G270" s="84">
        <v>0</v>
      </c>
      <c r="H270" s="84">
        <v>0</v>
      </c>
      <c r="I270" s="84">
        <v>0</v>
      </c>
      <c r="J270" s="84">
        <v>0</v>
      </c>
      <c r="K270" s="84">
        <v>0</v>
      </c>
      <c r="L270" s="84">
        <v>0</v>
      </c>
      <c r="M270" s="84">
        <v>0</v>
      </c>
      <c r="N270" s="84">
        <v>0</v>
      </c>
      <c r="O270" s="84">
        <v>0</v>
      </c>
      <c r="P270" s="84">
        <v>0.59140000000000004</v>
      </c>
      <c r="Q270" s="84">
        <v>0.72719999999999996</v>
      </c>
      <c r="R270" s="84">
        <v>0.188</v>
      </c>
      <c r="S270" s="84">
        <v>0.6048</v>
      </c>
      <c r="T270" s="84">
        <v>0.72719999999999996</v>
      </c>
      <c r="U270" s="84">
        <v>0.4486</v>
      </c>
      <c r="V270" s="84">
        <v>0.3039</v>
      </c>
      <c r="W270" s="84">
        <v>0.43130000000000002</v>
      </c>
      <c r="X270" s="84">
        <v>0.25</v>
      </c>
      <c r="Y270" s="84">
        <v>0.2878</v>
      </c>
      <c r="Z270" s="84">
        <v>0.2087</v>
      </c>
      <c r="AA270" s="84">
        <v>0.27800000000000002</v>
      </c>
    </row>
    <row r="271" spans="1:27">
      <c r="A271" s="142"/>
      <c r="B271" s="142"/>
      <c r="C271" s="5">
        <v>11.2083333333333</v>
      </c>
      <c r="D271" s="84">
        <v>0</v>
      </c>
      <c r="E271" s="84">
        <v>0</v>
      </c>
      <c r="F271" s="84">
        <v>0</v>
      </c>
      <c r="G271" s="84">
        <v>0</v>
      </c>
      <c r="H271" s="84">
        <v>0</v>
      </c>
      <c r="I271" s="84">
        <v>0</v>
      </c>
      <c r="J271" s="84">
        <v>0</v>
      </c>
      <c r="K271" s="84">
        <v>0</v>
      </c>
      <c r="L271" s="84">
        <v>0</v>
      </c>
      <c r="M271" s="84">
        <v>0</v>
      </c>
      <c r="N271" s="84">
        <v>0</v>
      </c>
      <c r="O271" s="84">
        <v>0</v>
      </c>
      <c r="P271" s="84">
        <v>0.56179999999999997</v>
      </c>
      <c r="Q271" s="84">
        <v>0.72750000000000004</v>
      </c>
      <c r="R271" s="84">
        <v>0.19159999999999999</v>
      </c>
      <c r="S271" s="84">
        <v>0.67390000000000005</v>
      </c>
      <c r="T271" s="84">
        <v>0.72750000000000004</v>
      </c>
      <c r="U271" s="84">
        <v>0.45550000000000002</v>
      </c>
      <c r="V271" s="84">
        <v>0.30840000000000001</v>
      </c>
      <c r="W271" s="84">
        <v>0.41870000000000002</v>
      </c>
      <c r="X271" s="84">
        <v>0.32229999999999998</v>
      </c>
      <c r="Y271" s="84">
        <v>0.34200000000000003</v>
      </c>
      <c r="Z271" s="84">
        <v>0.20119999999999999</v>
      </c>
      <c r="AA271" s="84">
        <v>0.28260000000000002</v>
      </c>
    </row>
    <row r="272" spans="1:27">
      <c r="A272" s="142"/>
      <c r="B272" s="142"/>
      <c r="C272" s="5">
        <v>11.25</v>
      </c>
      <c r="D272" s="84">
        <v>0</v>
      </c>
      <c r="E272" s="84">
        <v>0</v>
      </c>
      <c r="F272" s="84">
        <v>0</v>
      </c>
      <c r="G272" s="84">
        <v>0</v>
      </c>
      <c r="H272" s="84">
        <v>0</v>
      </c>
      <c r="I272" s="84">
        <v>0</v>
      </c>
      <c r="J272" s="84">
        <v>0</v>
      </c>
      <c r="K272" s="84">
        <v>0</v>
      </c>
      <c r="L272" s="84">
        <v>0</v>
      </c>
      <c r="M272" s="84">
        <v>0</v>
      </c>
      <c r="N272" s="84">
        <v>0</v>
      </c>
      <c r="O272" s="84">
        <v>0</v>
      </c>
      <c r="P272" s="84">
        <v>0.56359999999999999</v>
      </c>
      <c r="Q272" s="84">
        <v>0.63890000000000002</v>
      </c>
      <c r="R272" s="84">
        <v>0.1966</v>
      </c>
      <c r="S272" s="84">
        <v>0.68710000000000004</v>
      </c>
      <c r="T272" s="84">
        <v>0.63890000000000002</v>
      </c>
      <c r="U272" s="84">
        <v>0.4501</v>
      </c>
      <c r="V272" s="84">
        <v>0.25509999999999999</v>
      </c>
      <c r="W272" s="84">
        <v>0.46410000000000001</v>
      </c>
      <c r="X272" s="84">
        <v>0.38550000000000001</v>
      </c>
      <c r="Y272" s="84">
        <v>0.39439999999999997</v>
      </c>
      <c r="Z272" s="84">
        <v>0.19600000000000001</v>
      </c>
      <c r="AA272" s="84">
        <v>0.29370000000000002</v>
      </c>
    </row>
    <row r="273" spans="1:27">
      <c r="A273" s="142"/>
      <c r="B273" s="142"/>
      <c r="C273" s="5">
        <v>11.2916666666667</v>
      </c>
      <c r="D273" s="84">
        <v>0</v>
      </c>
      <c r="E273" s="84">
        <v>0</v>
      </c>
      <c r="F273" s="84">
        <v>0</v>
      </c>
      <c r="G273" s="84">
        <v>0</v>
      </c>
      <c r="H273" s="84">
        <v>0</v>
      </c>
      <c r="I273" s="84">
        <v>0</v>
      </c>
      <c r="J273" s="84">
        <v>0</v>
      </c>
      <c r="K273" s="84">
        <v>0</v>
      </c>
      <c r="L273" s="84">
        <v>0</v>
      </c>
      <c r="M273" s="84">
        <v>0</v>
      </c>
      <c r="N273" s="84">
        <v>0</v>
      </c>
      <c r="O273" s="84">
        <v>0</v>
      </c>
      <c r="P273" s="84">
        <v>0.54820000000000002</v>
      </c>
      <c r="Q273" s="84">
        <v>0.53779999999999994</v>
      </c>
      <c r="R273" s="84">
        <v>0.20030000000000001</v>
      </c>
      <c r="S273" s="84">
        <v>0.62890000000000001</v>
      </c>
      <c r="T273" s="84">
        <v>0.53779999999999994</v>
      </c>
      <c r="U273" s="84">
        <v>0.42370000000000002</v>
      </c>
      <c r="V273" s="84">
        <v>0.22289999999999999</v>
      </c>
      <c r="W273" s="84">
        <v>0.40820000000000001</v>
      </c>
      <c r="X273" s="84">
        <v>0.38540000000000002</v>
      </c>
      <c r="Y273" s="84">
        <v>0.35</v>
      </c>
      <c r="Z273" s="84">
        <v>0.18790000000000001</v>
      </c>
      <c r="AA273" s="84">
        <v>0.27139999999999997</v>
      </c>
    </row>
    <row r="274" spans="1:27">
      <c r="A274" s="142"/>
      <c r="B274" s="142"/>
      <c r="C274" s="5">
        <v>11.3333333333333</v>
      </c>
      <c r="D274" s="84">
        <v>0</v>
      </c>
      <c r="E274" s="84">
        <v>0</v>
      </c>
      <c r="F274" s="84">
        <v>0</v>
      </c>
      <c r="G274" s="84">
        <v>0</v>
      </c>
      <c r="H274" s="84">
        <v>0</v>
      </c>
      <c r="I274" s="84">
        <v>0</v>
      </c>
      <c r="J274" s="84">
        <v>7.3200000000000001E-2</v>
      </c>
      <c r="K274" s="84">
        <v>3.73E-2</v>
      </c>
      <c r="L274" s="84">
        <v>5.0799999999999998E-2</v>
      </c>
      <c r="M274" s="84">
        <v>7.3300000000000004E-2</v>
      </c>
      <c r="N274" s="84">
        <v>1.5599999999999999E-2</v>
      </c>
      <c r="O274" s="84">
        <v>0.05</v>
      </c>
      <c r="P274" s="84">
        <v>0.52380000000000004</v>
      </c>
      <c r="Q274" s="84">
        <v>0.47799999999999998</v>
      </c>
      <c r="R274" s="84">
        <v>0.17419999999999999</v>
      </c>
      <c r="S274" s="84">
        <v>0.56989999999999996</v>
      </c>
      <c r="T274" s="84">
        <v>0.47799999999999998</v>
      </c>
      <c r="U274" s="84">
        <v>0.38750000000000001</v>
      </c>
      <c r="V274" s="84">
        <v>0.24529999999999999</v>
      </c>
      <c r="W274" s="84">
        <v>0.39479999999999998</v>
      </c>
      <c r="X274" s="84">
        <v>0.43149999999999999</v>
      </c>
      <c r="Y274" s="84">
        <v>0.42180000000000001</v>
      </c>
      <c r="Z274" s="84">
        <v>0.253</v>
      </c>
      <c r="AA274" s="84">
        <v>0.31209999999999999</v>
      </c>
    </row>
    <row r="275" spans="1:27">
      <c r="A275" s="142"/>
      <c r="B275" s="142"/>
      <c r="C275" s="5">
        <v>11.375</v>
      </c>
      <c r="D275" s="84">
        <v>0</v>
      </c>
      <c r="E275" s="84">
        <v>0</v>
      </c>
      <c r="F275" s="84">
        <v>0</v>
      </c>
      <c r="G275" s="84">
        <v>0</v>
      </c>
      <c r="H275" s="84">
        <v>0</v>
      </c>
      <c r="I275" s="84">
        <v>0</v>
      </c>
      <c r="J275" s="84">
        <v>0.30669999999999997</v>
      </c>
      <c r="K275" s="84">
        <v>0.28510000000000002</v>
      </c>
      <c r="L275" s="84">
        <v>0.20130000000000001</v>
      </c>
      <c r="M275" s="84">
        <v>0.23519999999999999</v>
      </c>
      <c r="N275" s="84">
        <v>0.2772</v>
      </c>
      <c r="O275" s="84">
        <v>0.2611</v>
      </c>
      <c r="P275" s="84">
        <v>0.48649999999999999</v>
      </c>
      <c r="Q275" s="84">
        <v>0.42220000000000002</v>
      </c>
      <c r="R275" s="84">
        <v>0.15210000000000001</v>
      </c>
      <c r="S275" s="84">
        <v>0.48859999999999998</v>
      </c>
      <c r="T275" s="84">
        <v>0.42220000000000002</v>
      </c>
      <c r="U275" s="84">
        <v>0.3453</v>
      </c>
      <c r="V275" s="84">
        <v>0.32050000000000001</v>
      </c>
      <c r="W275" s="84">
        <v>0.38829999999999998</v>
      </c>
      <c r="X275" s="84">
        <v>0.50239999999999996</v>
      </c>
      <c r="Y275" s="84">
        <v>0.46050000000000002</v>
      </c>
      <c r="Z275" s="84">
        <v>0.36520000000000002</v>
      </c>
      <c r="AA275" s="84">
        <v>0.38529999999999998</v>
      </c>
    </row>
    <row r="276" spans="1:27">
      <c r="A276" s="142"/>
      <c r="B276" s="142"/>
      <c r="C276" s="5">
        <v>11.4166666666667</v>
      </c>
      <c r="D276" s="84">
        <v>1.83E-2</v>
      </c>
      <c r="E276" s="84">
        <v>1.4999999999999999E-2</v>
      </c>
      <c r="F276" s="84">
        <v>0</v>
      </c>
      <c r="G276" s="84">
        <v>0</v>
      </c>
      <c r="H276" s="84">
        <v>0</v>
      </c>
      <c r="I276" s="84">
        <v>6.7000000000000002E-3</v>
      </c>
      <c r="J276" s="84">
        <v>0.37519999999999998</v>
      </c>
      <c r="K276" s="84">
        <v>0.43319999999999997</v>
      </c>
      <c r="L276" s="84">
        <v>0.18909999999999999</v>
      </c>
      <c r="M276" s="84">
        <v>0.41270000000000001</v>
      </c>
      <c r="N276" s="84">
        <v>0.62809999999999999</v>
      </c>
      <c r="O276" s="84">
        <v>0.40770000000000001</v>
      </c>
      <c r="P276" s="84">
        <v>0.4259</v>
      </c>
      <c r="Q276" s="84">
        <v>0.49180000000000001</v>
      </c>
      <c r="R276" s="84">
        <v>0.1434</v>
      </c>
      <c r="S276" s="84">
        <v>0.5635</v>
      </c>
      <c r="T276" s="84">
        <v>0.49180000000000001</v>
      </c>
      <c r="U276" s="84">
        <v>0.34789999999999999</v>
      </c>
      <c r="V276" s="84">
        <v>0.3352</v>
      </c>
      <c r="W276" s="84">
        <v>0.38140000000000002</v>
      </c>
      <c r="X276" s="84">
        <v>0.35349999999999998</v>
      </c>
      <c r="Y276" s="84">
        <v>0.40129999999999999</v>
      </c>
      <c r="Z276" s="84">
        <v>0.37090000000000001</v>
      </c>
      <c r="AA276" s="84">
        <v>0.36859999999999998</v>
      </c>
    </row>
    <row r="277" spans="1:27">
      <c r="A277" s="142"/>
      <c r="B277" s="142"/>
      <c r="C277" s="5">
        <v>11.4583333333333</v>
      </c>
      <c r="D277" s="84">
        <v>5.3900000000000003E-2</v>
      </c>
      <c r="E277" s="84">
        <v>0.16650000000000001</v>
      </c>
      <c r="F277" s="84">
        <v>0</v>
      </c>
      <c r="G277" s="84">
        <v>4.1099999999999998E-2</v>
      </c>
      <c r="H277" s="84">
        <v>8.3500000000000005E-2</v>
      </c>
      <c r="I277" s="84">
        <v>6.9000000000000006E-2</v>
      </c>
      <c r="J277" s="84">
        <v>0.45490000000000003</v>
      </c>
      <c r="K277" s="84">
        <v>0.45810000000000001</v>
      </c>
      <c r="L277" s="84">
        <v>0.35859999999999997</v>
      </c>
      <c r="M277" s="84">
        <v>0.47770000000000001</v>
      </c>
      <c r="N277" s="84">
        <v>0.57920000000000005</v>
      </c>
      <c r="O277" s="84">
        <v>0.4657</v>
      </c>
      <c r="P277" s="84">
        <v>0.4088</v>
      </c>
      <c r="Q277" s="84">
        <v>0.35139999999999999</v>
      </c>
      <c r="R277" s="84">
        <v>0.1164</v>
      </c>
      <c r="S277" s="84">
        <v>0.3851</v>
      </c>
      <c r="T277" s="84">
        <v>0.35139999999999999</v>
      </c>
      <c r="U277" s="84">
        <v>0.2802</v>
      </c>
      <c r="V277" s="84">
        <v>0.38400000000000001</v>
      </c>
      <c r="W277" s="84">
        <v>0.36809999999999998</v>
      </c>
      <c r="X277" s="84">
        <v>0.30769999999999997</v>
      </c>
      <c r="Y277" s="84">
        <v>0.40060000000000001</v>
      </c>
      <c r="Z277" s="84">
        <v>0.2964</v>
      </c>
      <c r="AA277" s="84">
        <v>0.32840000000000003</v>
      </c>
    </row>
    <row r="278" spans="1:27">
      <c r="A278" s="142"/>
      <c r="B278" s="142"/>
      <c r="C278" s="5">
        <v>11.5</v>
      </c>
      <c r="D278" s="84">
        <v>0.1171</v>
      </c>
      <c r="E278" s="84">
        <v>0.27579999999999999</v>
      </c>
      <c r="F278" s="84">
        <v>0</v>
      </c>
      <c r="G278" s="84">
        <v>9.4700000000000006E-2</v>
      </c>
      <c r="H278" s="84">
        <v>0.2596</v>
      </c>
      <c r="I278" s="84">
        <v>0.14940000000000001</v>
      </c>
      <c r="J278" s="84">
        <v>0.4894</v>
      </c>
      <c r="K278" s="84">
        <v>0.49669999999999997</v>
      </c>
      <c r="L278" s="84">
        <v>0.41549999999999998</v>
      </c>
      <c r="M278" s="84">
        <v>0.51390000000000002</v>
      </c>
      <c r="N278" s="84">
        <v>0.60389999999999999</v>
      </c>
      <c r="O278" s="84">
        <v>0.50390000000000001</v>
      </c>
      <c r="P278" s="84">
        <v>0.31730000000000003</v>
      </c>
      <c r="Q278" s="84">
        <v>0.25119999999999998</v>
      </c>
      <c r="R278" s="84">
        <v>9.4500000000000001E-2</v>
      </c>
      <c r="S278" s="84">
        <v>0.30020000000000002</v>
      </c>
      <c r="T278" s="84">
        <v>0.25119999999999998</v>
      </c>
      <c r="U278" s="84">
        <v>0.21679999999999999</v>
      </c>
      <c r="V278" s="84">
        <v>0.35639999999999999</v>
      </c>
      <c r="W278" s="84">
        <v>0.34820000000000001</v>
      </c>
      <c r="X278" s="84">
        <v>0.33860000000000001</v>
      </c>
      <c r="Y278" s="84">
        <v>0.49459999999999998</v>
      </c>
      <c r="Z278" s="84">
        <v>0.30620000000000003</v>
      </c>
      <c r="AA278" s="84">
        <v>0.33339999999999997</v>
      </c>
    </row>
    <row r="279" spans="1:27">
      <c r="A279" s="142"/>
      <c r="B279" s="142"/>
      <c r="C279" s="5">
        <v>11.5416666666667</v>
      </c>
      <c r="D279" s="84">
        <v>0.13750000000000001</v>
      </c>
      <c r="E279" s="84">
        <v>0.26140000000000002</v>
      </c>
      <c r="F279" s="84">
        <v>0</v>
      </c>
      <c r="G279" s="84">
        <v>0.1348</v>
      </c>
      <c r="H279" s="84">
        <v>0.1239</v>
      </c>
      <c r="I279" s="84">
        <v>0.13150000000000001</v>
      </c>
      <c r="J279" s="84">
        <v>0.50349999999999995</v>
      </c>
      <c r="K279" s="84">
        <v>0.50229999999999997</v>
      </c>
      <c r="L279" s="84">
        <v>0.41639999999999999</v>
      </c>
      <c r="M279" s="84">
        <v>0.49340000000000001</v>
      </c>
      <c r="N279" s="84">
        <v>0.59640000000000004</v>
      </c>
      <c r="O279" s="84">
        <v>0.50239999999999996</v>
      </c>
      <c r="P279" s="84">
        <v>0.22040000000000001</v>
      </c>
      <c r="Q279" s="84">
        <v>0.22750000000000001</v>
      </c>
      <c r="R279" s="84">
        <v>6.5299999999999997E-2</v>
      </c>
      <c r="S279" s="84">
        <v>0.25069999999999998</v>
      </c>
      <c r="T279" s="84">
        <v>0.22750000000000001</v>
      </c>
      <c r="U279" s="84">
        <v>0.16520000000000001</v>
      </c>
      <c r="V279" s="84">
        <v>0.33139999999999997</v>
      </c>
      <c r="W279" s="84">
        <v>0.39129999999999998</v>
      </c>
      <c r="X279" s="84">
        <v>0.26790000000000003</v>
      </c>
      <c r="Y279" s="84">
        <v>0.38090000000000002</v>
      </c>
      <c r="Z279" s="84">
        <v>0.3634</v>
      </c>
      <c r="AA279" s="84">
        <v>0.35599999999999998</v>
      </c>
    </row>
    <row r="280" spans="1:27">
      <c r="A280" s="142"/>
      <c r="B280" s="142"/>
      <c r="C280" s="5">
        <v>11.5833333333333</v>
      </c>
      <c r="D280" s="84">
        <v>0.1807</v>
      </c>
      <c r="E280" s="84">
        <v>0.28079999999999999</v>
      </c>
      <c r="F280" s="84">
        <v>0</v>
      </c>
      <c r="G280" s="84">
        <v>0.16980000000000001</v>
      </c>
      <c r="H280" s="84">
        <v>0.29470000000000002</v>
      </c>
      <c r="I280" s="84">
        <v>0.1852</v>
      </c>
      <c r="J280" s="84">
        <v>0.54379999999999995</v>
      </c>
      <c r="K280" s="84">
        <v>0.4446</v>
      </c>
      <c r="L280" s="84">
        <v>0.39340000000000003</v>
      </c>
      <c r="M280" s="84">
        <v>0.4909</v>
      </c>
      <c r="N280" s="84">
        <v>0.63060000000000005</v>
      </c>
      <c r="O280" s="84">
        <v>0.50070000000000003</v>
      </c>
      <c r="P280" s="84">
        <v>0.223</v>
      </c>
      <c r="Q280" s="84">
        <v>0.29880000000000001</v>
      </c>
      <c r="R280" s="84">
        <v>7.6200000000000004E-2</v>
      </c>
      <c r="S280" s="84">
        <v>0.30630000000000002</v>
      </c>
      <c r="T280" s="84">
        <v>0.29880000000000001</v>
      </c>
      <c r="U280" s="84">
        <v>0.1898</v>
      </c>
      <c r="V280" s="84">
        <v>0.4199</v>
      </c>
      <c r="W280" s="84">
        <v>0.46500000000000002</v>
      </c>
      <c r="X280" s="84">
        <v>0.2974</v>
      </c>
      <c r="Y280" s="84">
        <v>0.318</v>
      </c>
      <c r="Z280" s="84">
        <v>0.47510000000000002</v>
      </c>
      <c r="AA280" s="84">
        <v>0.43930000000000002</v>
      </c>
    </row>
    <row r="281" spans="1:27">
      <c r="A281" s="142"/>
      <c r="B281" s="142"/>
      <c r="C281" s="5">
        <v>11.625</v>
      </c>
      <c r="D281" s="84">
        <v>0.24179999999999999</v>
      </c>
      <c r="E281" s="84">
        <v>0.35</v>
      </c>
      <c r="F281" s="84">
        <v>1.9599999999999999E-2</v>
      </c>
      <c r="G281" s="84">
        <v>0.15820000000000001</v>
      </c>
      <c r="H281" s="84">
        <v>0.3508</v>
      </c>
      <c r="I281" s="84">
        <v>0.22409999999999999</v>
      </c>
      <c r="J281" s="84">
        <v>0.48480000000000001</v>
      </c>
      <c r="K281" s="84">
        <v>0.51519999999999999</v>
      </c>
      <c r="L281" s="84">
        <v>0.35270000000000001</v>
      </c>
      <c r="M281" s="84">
        <v>0.48820000000000002</v>
      </c>
      <c r="N281" s="84">
        <v>0.68679999999999997</v>
      </c>
      <c r="O281" s="84">
        <v>0.50549999999999995</v>
      </c>
      <c r="P281" s="84">
        <v>0.24790000000000001</v>
      </c>
      <c r="Q281" s="84">
        <v>0.35449999999999998</v>
      </c>
      <c r="R281" s="84">
        <v>7.8299999999999995E-2</v>
      </c>
      <c r="S281" s="84">
        <v>0.32569999999999999</v>
      </c>
      <c r="T281" s="84">
        <v>0.35449999999999998</v>
      </c>
      <c r="U281" s="84">
        <v>0.20810000000000001</v>
      </c>
      <c r="V281" s="84">
        <v>0.41239999999999999</v>
      </c>
      <c r="W281" s="84">
        <v>0.5514</v>
      </c>
      <c r="X281" s="84">
        <v>0.42749999999999999</v>
      </c>
      <c r="Y281" s="84">
        <v>0.37959999999999999</v>
      </c>
      <c r="Z281" s="84">
        <v>0.49370000000000003</v>
      </c>
      <c r="AA281" s="84">
        <v>0.4849</v>
      </c>
    </row>
    <row r="282" spans="1:27">
      <c r="A282" s="142"/>
      <c r="B282" s="142"/>
      <c r="C282" s="5">
        <v>11.6666666666667</v>
      </c>
      <c r="D282" s="84">
        <v>0.2</v>
      </c>
      <c r="E282" s="84">
        <v>0.2984</v>
      </c>
      <c r="F282" s="84">
        <v>2.9100000000000001E-2</v>
      </c>
      <c r="G282" s="84">
        <v>0.18060000000000001</v>
      </c>
      <c r="H282" s="84">
        <v>0.28299999999999997</v>
      </c>
      <c r="I282" s="84">
        <v>0.19819999999999999</v>
      </c>
      <c r="J282" s="84">
        <v>0.43859999999999999</v>
      </c>
      <c r="K282" s="84">
        <v>0.48139999999999999</v>
      </c>
      <c r="L282" s="84">
        <v>0.22670000000000001</v>
      </c>
      <c r="M282" s="84">
        <v>0.4703</v>
      </c>
      <c r="N282" s="84">
        <v>0.65080000000000005</v>
      </c>
      <c r="O282" s="84">
        <v>0.4536</v>
      </c>
      <c r="P282" s="84">
        <v>0.26550000000000001</v>
      </c>
      <c r="Q282" s="84">
        <v>0.30859999999999999</v>
      </c>
      <c r="R282" s="84">
        <v>7.9899999999999999E-2</v>
      </c>
      <c r="S282" s="84">
        <v>0.30630000000000002</v>
      </c>
      <c r="T282" s="84">
        <v>0.30859999999999999</v>
      </c>
      <c r="U282" s="84">
        <v>0.2044</v>
      </c>
      <c r="V282" s="84">
        <v>0.36870000000000003</v>
      </c>
      <c r="W282" s="84">
        <v>0.62729999999999997</v>
      </c>
      <c r="X282" s="84">
        <v>0.53710000000000002</v>
      </c>
      <c r="Y282" s="84">
        <v>0.40079999999999999</v>
      </c>
      <c r="Z282" s="84">
        <v>0.58560000000000001</v>
      </c>
      <c r="AA282" s="84">
        <v>0.55669999999999997</v>
      </c>
    </row>
    <row r="283" spans="1:27">
      <c r="A283" s="142"/>
      <c r="B283" s="142"/>
      <c r="C283" s="5">
        <v>11.7083333333333</v>
      </c>
      <c r="D283" s="84">
        <v>7.9000000000000008E-3</v>
      </c>
      <c r="E283" s="84">
        <v>4.6300000000000001E-2</v>
      </c>
      <c r="F283" s="84">
        <v>0</v>
      </c>
      <c r="G283" s="84">
        <v>0</v>
      </c>
      <c r="H283" s="84">
        <v>0</v>
      </c>
      <c r="I283" s="84">
        <v>1.09E-2</v>
      </c>
      <c r="J283" s="84">
        <v>0.26750000000000002</v>
      </c>
      <c r="K283" s="84">
        <v>0.23150000000000001</v>
      </c>
      <c r="L283" s="84">
        <v>0.1308</v>
      </c>
      <c r="M283" s="84">
        <v>0.28170000000000001</v>
      </c>
      <c r="N283" s="84">
        <v>0.43869999999999998</v>
      </c>
      <c r="O283" s="84">
        <v>0.27</v>
      </c>
      <c r="P283" s="84">
        <v>0.28660000000000002</v>
      </c>
      <c r="Q283" s="84">
        <v>0.27629999999999999</v>
      </c>
      <c r="R283" s="84">
        <v>8.5800000000000001E-2</v>
      </c>
      <c r="S283" s="84">
        <v>0.31769999999999998</v>
      </c>
      <c r="T283" s="84">
        <v>0.27629999999999999</v>
      </c>
      <c r="U283" s="84">
        <v>0.2112</v>
      </c>
      <c r="V283" s="84">
        <v>0.42849999999999999</v>
      </c>
      <c r="W283" s="84">
        <v>0.63849999999999996</v>
      </c>
      <c r="X283" s="84">
        <v>0.56910000000000005</v>
      </c>
      <c r="Y283" s="84">
        <v>0.44750000000000001</v>
      </c>
      <c r="Z283" s="84">
        <v>0.61570000000000003</v>
      </c>
      <c r="AA283" s="84">
        <v>0.58689999999999998</v>
      </c>
    </row>
    <row r="284" spans="1:27">
      <c r="A284" s="142"/>
      <c r="B284" s="142"/>
      <c r="C284" s="5">
        <v>11.75</v>
      </c>
      <c r="D284" s="84">
        <v>0</v>
      </c>
      <c r="E284" s="84">
        <v>0</v>
      </c>
      <c r="F284" s="84">
        <v>0</v>
      </c>
      <c r="G284" s="84">
        <v>0</v>
      </c>
      <c r="H284" s="84">
        <v>0</v>
      </c>
      <c r="I284" s="84">
        <v>0</v>
      </c>
      <c r="J284" s="84">
        <v>1.3100000000000001E-2</v>
      </c>
      <c r="K284" s="84">
        <v>3.2599999999999997E-2</v>
      </c>
      <c r="L284" s="84">
        <v>1.8E-3</v>
      </c>
      <c r="M284" s="84">
        <v>2.8400000000000002E-2</v>
      </c>
      <c r="N284" s="84">
        <v>7.7299999999999994E-2</v>
      </c>
      <c r="O284" s="84">
        <v>3.0599999999999999E-2</v>
      </c>
      <c r="P284" s="84">
        <v>0.28299999999999997</v>
      </c>
      <c r="Q284" s="84">
        <v>0.25700000000000001</v>
      </c>
      <c r="R284" s="84">
        <v>8.3000000000000004E-2</v>
      </c>
      <c r="S284" s="84">
        <v>0.2928</v>
      </c>
      <c r="T284" s="84">
        <v>0.25700000000000001</v>
      </c>
      <c r="U284" s="84">
        <v>0.20180000000000001</v>
      </c>
      <c r="V284" s="84">
        <v>0.48859999999999998</v>
      </c>
      <c r="W284" s="84">
        <v>0.68300000000000005</v>
      </c>
      <c r="X284" s="84">
        <v>0.50390000000000001</v>
      </c>
      <c r="Y284" s="84">
        <v>0.46489999999999998</v>
      </c>
      <c r="Z284" s="84">
        <v>0.62790000000000001</v>
      </c>
      <c r="AA284" s="84">
        <v>0.60319999999999996</v>
      </c>
    </row>
    <row r="285" spans="1:27">
      <c r="A285" s="142"/>
      <c r="B285" s="142"/>
      <c r="C285" s="5">
        <v>11.7916666666667</v>
      </c>
      <c r="D285" s="84">
        <v>0</v>
      </c>
      <c r="E285" s="84">
        <v>0</v>
      </c>
      <c r="F285" s="84">
        <v>0</v>
      </c>
      <c r="G285" s="84">
        <v>0</v>
      </c>
      <c r="H285" s="84">
        <v>0</v>
      </c>
      <c r="I285" s="84">
        <v>0</v>
      </c>
      <c r="J285" s="84">
        <v>0</v>
      </c>
      <c r="K285" s="84">
        <v>0</v>
      </c>
      <c r="L285" s="84">
        <v>0</v>
      </c>
      <c r="M285" s="84">
        <v>0</v>
      </c>
      <c r="N285" s="84">
        <v>0</v>
      </c>
      <c r="O285" s="84">
        <v>0</v>
      </c>
      <c r="P285" s="84">
        <v>0.29880000000000001</v>
      </c>
      <c r="Q285" s="84">
        <v>0.2298</v>
      </c>
      <c r="R285" s="84">
        <v>7.0099999999999996E-2</v>
      </c>
      <c r="S285" s="84">
        <v>0.25159999999999999</v>
      </c>
      <c r="T285" s="84">
        <v>0.2298</v>
      </c>
      <c r="U285" s="84">
        <v>0.18959999999999999</v>
      </c>
      <c r="V285" s="84">
        <v>0.60619999999999996</v>
      </c>
      <c r="W285" s="84">
        <v>0.77459999999999996</v>
      </c>
      <c r="X285" s="84">
        <v>0.4768</v>
      </c>
      <c r="Y285" s="84">
        <v>0.51060000000000005</v>
      </c>
      <c r="Z285" s="84">
        <v>0.73219999999999996</v>
      </c>
      <c r="AA285" s="84">
        <v>0.6885</v>
      </c>
    </row>
    <row r="286" spans="1:27">
      <c r="A286" s="142"/>
      <c r="B286" s="142"/>
      <c r="C286" s="5">
        <v>11.8333333333333</v>
      </c>
      <c r="D286" s="84">
        <v>0</v>
      </c>
      <c r="E286" s="84">
        <v>0</v>
      </c>
      <c r="F286" s="84">
        <v>0</v>
      </c>
      <c r="G286" s="84">
        <v>0</v>
      </c>
      <c r="H286" s="84">
        <v>0</v>
      </c>
      <c r="I286" s="84">
        <v>0</v>
      </c>
      <c r="J286" s="84">
        <v>0</v>
      </c>
      <c r="K286" s="84">
        <v>0</v>
      </c>
      <c r="L286" s="84">
        <v>0</v>
      </c>
      <c r="M286" s="84">
        <v>0</v>
      </c>
      <c r="N286" s="84">
        <v>0</v>
      </c>
      <c r="O286" s="84">
        <v>0</v>
      </c>
      <c r="P286" s="84">
        <v>0.32240000000000002</v>
      </c>
      <c r="Q286" s="84">
        <v>0.31490000000000001</v>
      </c>
      <c r="R286" s="84">
        <v>9.5299999999999996E-2</v>
      </c>
      <c r="S286" s="84">
        <v>0.34310000000000002</v>
      </c>
      <c r="T286" s="84">
        <v>0.31490000000000001</v>
      </c>
      <c r="U286" s="84">
        <v>0.23469999999999999</v>
      </c>
      <c r="V286" s="84">
        <v>0.56820000000000004</v>
      </c>
      <c r="W286" s="84">
        <v>0.73099999999999998</v>
      </c>
      <c r="X286" s="84">
        <v>0.42409999999999998</v>
      </c>
      <c r="Y286" s="84">
        <v>0.51329999999999998</v>
      </c>
      <c r="Z286" s="84">
        <v>0.62160000000000004</v>
      </c>
      <c r="AA286" s="84">
        <v>0.6129</v>
      </c>
    </row>
    <row r="287" spans="1:27">
      <c r="A287" s="142"/>
      <c r="B287" s="142"/>
      <c r="C287" s="5">
        <v>11.875</v>
      </c>
      <c r="D287" s="84">
        <v>0</v>
      </c>
      <c r="E287" s="84">
        <v>0</v>
      </c>
      <c r="F287" s="84">
        <v>0</v>
      </c>
      <c r="G287" s="84">
        <v>0</v>
      </c>
      <c r="H287" s="84">
        <v>0</v>
      </c>
      <c r="I287" s="84">
        <v>0</v>
      </c>
      <c r="J287" s="84">
        <v>0</v>
      </c>
      <c r="K287" s="84">
        <v>0</v>
      </c>
      <c r="L287" s="84">
        <v>0</v>
      </c>
      <c r="M287" s="84">
        <v>0</v>
      </c>
      <c r="N287" s="84">
        <v>0</v>
      </c>
      <c r="O287" s="84">
        <v>0</v>
      </c>
      <c r="P287" s="84">
        <v>0.36919999999999997</v>
      </c>
      <c r="Q287" s="84">
        <v>0.48309999999999997</v>
      </c>
      <c r="R287" s="84">
        <v>0.1236</v>
      </c>
      <c r="S287" s="84">
        <v>0.48149999999999998</v>
      </c>
      <c r="T287" s="84">
        <v>0.48309999999999997</v>
      </c>
      <c r="U287" s="84">
        <v>0.30669999999999997</v>
      </c>
      <c r="V287" s="84">
        <v>0.53420000000000001</v>
      </c>
      <c r="W287" s="84">
        <v>0.65229999999999999</v>
      </c>
      <c r="X287" s="84">
        <v>0.37369999999999998</v>
      </c>
      <c r="Y287" s="84">
        <v>0.56120000000000003</v>
      </c>
      <c r="Z287" s="84">
        <v>0.4975</v>
      </c>
      <c r="AA287" s="84">
        <v>0.52529999999999999</v>
      </c>
    </row>
    <row r="288" spans="1:27">
      <c r="A288" s="142"/>
      <c r="B288" s="142"/>
      <c r="C288" s="5">
        <v>11.9166666666667</v>
      </c>
      <c r="D288" s="84">
        <v>0</v>
      </c>
      <c r="E288" s="84">
        <v>0</v>
      </c>
      <c r="F288" s="84">
        <v>0</v>
      </c>
      <c r="G288" s="84">
        <v>0</v>
      </c>
      <c r="H288" s="84">
        <v>0</v>
      </c>
      <c r="I288" s="84">
        <v>0</v>
      </c>
      <c r="J288" s="84">
        <v>0</v>
      </c>
      <c r="K288" s="84">
        <v>0</v>
      </c>
      <c r="L288" s="84">
        <v>0</v>
      </c>
      <c r="M288" s="84">
        <v>0</v>
      </c>
      <c r="N288" s="84">
        <v>0</v>
      </c>
      <c r="O288" s="84">
        <v>0</v>
      </c>
      <c r="P288" s="84">
        <v>0.42859999999999998</v>
      </c>
      <c r="Q288" s="84">
        <v>0.49390000000000001</v>
      </c>
      <c r="R288" s="84">
        <v>0.1116</v>
      </c>
      <c r="S288" s="84">
        <v>0.46560000000000001</v>
      </c>
      <c r="T288" s="84">
        <v>0.49390000000000001</v>
      </c>
      <c r="U288" s="84">
        <v>0.31669999999999998</v>
      </c>
      <c r="V288" s="84">
        <v>0.65239999999999998</v>
      </c>
      <c r="W288" s="84">
        <v>0.64429999999999998</v>
      </c>
      <c r="X288" s="84">
        <v>0.31080000000000002</v>
      </c>
      <c r="Y288" s="84">
        <v>0.47399999999999998</v>
      </c>
      <c r="Z288" s="84">
        <v>0.54069999999999996</v>
      </c>
      <c r="AA288" s="84">
        <v>0.54749999999999999</v>
      </c>
    </row>
    <row r="289" spans="1:27">
      <c r="A289" s="142"/>
      <c r="B289" s="142"/>
      <c r="C289" s="5">
        <v>11.9583333333333</v>
      </c>
      <c r="D289" s="84">
        <v>0</v>
      </c>
      <c r="E289" s="84">
        <v>0</v>
      </c>
      <c r="F289" s="84">
        <v>0</v>
      </c>
      <c r="G289" s="84">
        <v>0</v>
      </c>
      <c r="H289" s="84">
        <v>0</v>
      </c>
      <c r="I289" s="84">
        <v>0</v>
      </c>
      <c r="J289" s="84">
        <v>0</v>
      </c>
      <c r="K289" s="84">
        <v>0</v>
      </c>
      <c r="L289" s="84">
        <v>0</v>
      </c>
      <c r="M289" s="84">
        <v>0</v>
      </c>
      <c r="N289" s="84">
        <v>0</v>
      </c>
      <c r="O289" s="84">
        <v>0</v>
      </c>
      <c r="P289" s="84">
        <v>0.45040000000000002</v>
      </c>
      <c r="Q289" s="84">
        <v>0.46300000000000002</v>
      </c>
      <c r="R289" s="84">
        <v>0.10349999999999999</v>
      </c>
      <c r="S289" s="84">
        <v>0.39040000000000002</v>
      </c>
      <c r="T289" s="84">
        <v>0.46300000000000002</v>
      </c>
      <c r="U289" s="84">
        <v>0.30099999999999999</v>
      </c>
      <c r="V289" s="84">
        <v>0.59289999999999998</v>
      </c>
      <c r="W289" s="84">
        <v>0.7208</v>
      </c>
      <c r="X289" s="84">
        <v>0.23769999999999999</v>
      </c>
      <c r="Y289" s="84">
        <v>0.40239999999999998</v>
      </c>
      <c r="Z289" s="84">
        <v>0.46850000000000003</v>
      </c>
      <c r="AA289" s="84">
        <v>0.51019999999999999</v>
      </c>
    </row>
    <row r="290" spans="1:27">
      <c r="A290" s="142"/>
      <c r="B290" s="142"/>
      <c r="C290" s="5">
        <v>12</v>
      </c>
      <c r="D290" s="84">
        <v>0</v>
      </c>
      <c r="E290" s="84">
        <v>0</v>
      </c>
      <c r="F290" s="84">
        <v>0</v>
      </c>
      <c r="G290" s="84">
        <v>0</v>
      </c>
      <c r="H290" s="84">
        <v>0</v>
      </c>
      <c r="I290" s="84">
        <v>0</v>
      </c>
      <c r="J290" s="84">
        <v>0</v>
      </c>
      <c r="K290" s="84">
        <v>0</v>
      </c>
      <c r="L290" s="84">
        <v>0</v>
      </c>
      <c r="M290" s="84">
        <v>0</v>
      </c>
      <c r="N290" s="84">
        <v>0</v>
      </c>
      <c r="O290" s="84">
        <v>0</v>
      </c>
      <c r="P290" s="84">
        <v>0.41020000000000001</v>
      </c>
      <c r="Q290" s="84">
        <v>0.4017</v>
      </c>
      <c r="R290" s="84">
        <v>0.1166</v>
      </c>
      <c r="S290" s="84">
        <v>0.3392</v>
      </c>
      <c r="T290" s="84">
        <v>0.4017</v>
      </c>
      <c r="U290" s="84">
        <v>0.27750000000000002</v>
      </c>
      <c r="V290" s="84">
        <v>0.46989999999999998</v>
      </c>
      <c r="W290" s="84">
        <v>0.65400000000000003</v>
      </c>
      <c r="X290" s="84">
        <v>0.1394</v>
      </c>
      <c r="Y290" s="84">
        <v>0.29520000000000002</v>
      </c>
      <c r="Z290" s="84">
        <v>0.36730000000000002</v>
      </c>
      <c r="AA290" s="84">
        <v>0.41439999999999999</v>
      </c>
    </row>
  </sheetData>
  <mergeCells count="27">
    <mergeCell ref="A267:A290"/>
    <mergeCell ref="B267:B290"/>
    <mergeCell ref="A123:A146"/>
    <mergeCell ref="B123:B194"/>
    <mergeCell ref="A147:A170"/>
    <mergeCell ref="AD148:AN148"/>
    <mergeCell ref="A171:A194"/>
    <mergeCell ref="A195:A218"/>
    <mergeCell ref="B195:B266"/>
    <mergeCell ref="A219:A242"/>
    <mergeCell ref="A243:A266"/>
    <mergeCell ref="AD3:AN3"/>
    <mergeCell ref="A27:A50"/>
    <mergeCell ref="AD32:AN32"/>
    <mergeCell ref="A51:A74"/>
    <mergeCell ref="B51:B122"/>
    <mergeCell ref="AD61:AN61"/>
    <mergeCell ref="A75:A98"/>
    <mergeCell ref="AD90:AN90"/>
    <mergeCell ref="A99:A122"/>
    <mergeCell ref="AD119:AN119"/>
    <mergeCell ref="D1:I1"/>
    <mergeCell ref="J1:O1"/>
    <mergeCell ref="P1:U1"/>
    <mergeCell ref="V1:AA1"/>
    <mergeCell ref="A3:A26"/>
    <mergeCell ref="B3:B50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79"/>
  <sheetViews>
    <sheetView zoomScale="70" zoomScaleNormal="70" workbookViewId="0">
      <pane xSplit="2" ySplit="3" topLeftCell="O304" activePane="bottomRight" state="frozen"/>
      <selection pane="topRight" activeCell="C1" sqref="C1"/>
      <selection pane="bottomLeft" activeCell="A4" sqref="A4"/>
      <selection pane="bottomRight" activeCell="AV269" sqref="AV269:AV316"/>
    </sheetView>
  </sheetViews>
  <sheetFormatPr defaultRowHeight="14.4"/>
  <cols>
    <col min="1" max="2" width="9.109375" style="42"/>
    <col min="4" max="4" width="9.88671875" bestFit="1" customWidth="1"/>
    <col min="8" max="8" width="10.44140625" bestFit="1" customWidth="1"/>
    <col min="9" max="9" width="11.33203125" bestFit="1" customWidth="1"/>
    <col min="10" max="10" width="9.88671875" bestFit="1" customWidth="1"/>
    <col min="14" max="14" width="10.44140625" bestFit="1" customWidth="1"/>
    <col min="15" max="15" width="11.33203125" bestFit="1" customWidth="1"/>
    <col min="16" max="21" width="11.33203125" style="84" customWidth="1"/>
    <col min="22" max="22" width="9.88671875" bestFit="1" customWidth="1"/>
    <col min="26" max="26" width="10.44140625" bestFit="1" customWidth="1"/>
    <col min="27" max="27" width="11.33203125" bestFit="1" customWidth="1"/>
    <col min="42" max="47" width="9.109375" style="84"/>
  </cols>
  <sheetData>
    <row r="1" spans="1:52" s="42" customFormat="1">
      <c r="P1" s="84"/>
      <c r="Q1" s="84"/>
      <c r="R1" s="84"/>
      <c r="S1" s="84"/>
      <c r="T1" s="84"/>
      <c r="U1" s="84"/>
      <c r="AD1" s="144" t="s">
        <v>69</v>
      </c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144"/>
    </row>
    <row r="2" spans="1:52" s="42" customFormat="1">
      <c r="D2" s="140" t="s">
        <v>97</v>
      </c>
      <c r="E2" s="140"/>
      <c r="F2" s="140"/>
      <c r="G2" s="140"/>
      <c r="H2" s="140"/>
      <c r="I2" s="140"/>
      <c r="J2" s="140" t="s">
        <v>89</v>
      </c>
      <c r="K2" s="140"/>
      <c r="L2" s="140"/>
      <c r="M2" s="140"/>
      <c r="N2" s="140"/>
      <c r="O2" s="140"/>
      <c r="P2" s="140" t="s">
        <v>98</v>
      </c>
      <c r="Q2" s="140"/>
      <c r="R2" s="140"/>
      <c r="S2" s="140"/>
      <c r="T2" s="140"/>
      <c r="U2" s="140"/>
      <c r="V2" s="140" t="s">
        <v>143</v>
      </c>
      <c r="W2" s="140"/>
      <c r="X2" s="140"/>
      <c r="Y2" s="140"/>
      <c r="Z2" s="140"/>
      <c r="AA2" s="140"/>
      <c r="AE2" s="42" t="s">
        <v>99</v>
      </c>
      <c r="AK2" s="42" t="s">
        <v>100</v>
      </c>
      <c r="AP2" s="84"/>
      <c r="AQ2" s="84" t="s">
        <v>98</v>
      </c>
      <c r="AR2" s="84"/>
      <c r="AS2" s="84"/>
      <c r="AT2" s="84"/>
      <c r="AU2" s="84"/>
      <c r="AW2" s="42" t="s">
        <v>143</v>
      </c>
    </row>
    <row r="3" spans="1:52">
      <c r="A3" s="42" t="s">
        <v>70</v>
      </c>
      <c r="B3" s="42" t="s">
        <v>84</v>
      </c>
      <c r="C3" s="42" t="s">
        <v>71</v>
      </c>
      <c r="D3" s="43" t="s">
        <v>8</v>
      </c>
      <c r="E3" s="43" t="s">
        <v>9</v>
      </c>
      <c r="F3" s="43" t="s">
        <v>10</v>
      </c>
      <c r="G3" s="43" t="s">
        <v>11</v>
      </c>
      <c r="H3" s="43" t="s">
        <v>12</v>
      </c>
      <c r="I3" s="43" t="s">
        <v>69</v>
      </c>
      <c r="J3" s="43" t="s">
        <v>8</v>
      </c>
      <c r="K3" s="43" t="s">
        <v>9</v>
      </c>
      <c r="L3" s="43" t="s">
        <v>10</v>
      </c>
      <c r="M3" s="43" t="s">
        <v>11</v>
      </c>
      <c r="N3" s="43" t="s">
        <v>12</v>
      </c>
      <c r="O3" s="43" t="s">
        <v>69</v>
      </c>
      <c r="P3" s="87" t="s">
        <v>8</v>
      </c>
      <c r="Q3" s="87" t="s">
        <v>9</v>
      </c>
      <c r="R3" s="87" t="s">
        <v>10</v>
      </c>
      <c r="S3" s="87" t="s">
        <v>11</v>
      </c>
      <c r="T3" s="87" t="s">
        <v>12</v>
      </c>
      <c r="U3" s="87" t="s">
        <v>69</v>
      </c>
      <c r="V3" s="43" t="s">
        <v>8</v>
      </c>
      <c r="W3" s="43" t="s">
        <v>9</v>
      </c>
      <c r="X3" s="43" t="s">
        <v>10</v>
      </c>
      <c r="Y3" s="43" t="s">
        <v>11</v>
      </c>
      <c r="Z3" s="43" t="s">
        <v>12</v>
      </c>
      <c r="AA3" s="43" t="s">
        <v>69</v>
      </c>
      <c r="AD3" s="42"/>
      <c r="AE3" s="42" t="s">
        <v>86</v>
      </c>
      <c r="AF3" s="42" t="s">
        <v>87</v>
      </c>
      <c r="AG3" s="42" t="s">
        <v>88</v>
      </c>
      <c r="AH3" s="42" t="s">
        <v>85</v>
      </c>
      <c r="AI3" s="42"/>
      <c r="AJ3" s="42"/>
      <c r="AK3" s="42" t="s">
        <v>86</v>
      </c>
      <c r="AL3" s="42" t="s">
        <v>87</v>
      </c>
      <c r="AM3" s="42" t="s">
        <v>88</v>
      </c>
      <c r="AN3" s="42" t="s">
        <v>85</v>
      </c>
      <c r="AO3" s="42"/>
      <c r="AQ3" s="84" t="s">
        <v>86</v>
      </c>
      <c r="AR3" s="84" t="s">
        <v>87</v>
      </c>
      <c r="AS3" s="84" t="s">
        <v>88</v>
      </c>
      <c r="AT3" s="84" t="s">
        <v>85</v>
      </c>
      <c r="AV3" s="42"/>
      <c r="AW3" s="42" t="s">
        <v>86</v>
      </c>
      <c r="AX3" s="42" t="s">
        <v>87</v>
      </c>
      <c r="AY3" s="42" t="s">
        <v>88</v>
      </c>
      <c r="AZ3" s="42" t="s">
        <v>85</v>
      </c>
    </row>
    <row r="4" spans="1:52">
      <c r="A4" s="142" t="s">
        <v>72</v>
      </c>
      <c r="B4" s="142" t="s">
        <v>85</v>
      </c>
      <c r="C4" s="39">
        <v>2.0833333333333332E-2</v>
      </c>
      <c r="D4" s="40">
        <v>0</v>
      </c>
      <c r="E4" s="40">
        <v>0</v>
      </c>
      <c r="F4" s="40">
        <v>0</v>
      </c>
      <c r="G4" s="40">
        <v>0</v>
      </c>
      <c r="H4" s="40">
        <v>0</v>
      </c>
      <c r="I4" s="40">
        <v>0</v>
      </c>
      <c r="J4" s="40">
        <v>0</v>
      </c>
      <c r="K4" s="40">
        <v>0</v>
      </c>
      <c r="L4" s="40">
        <v>0</v>
      </c>
      <c r="M4" s="40">
        <v>0</v>
      </c>
      <c r="N4" s="40">
        <v>0</v>
      </c>
      <c r="O4" s="40">
        <v>0</v>
      </c>
      <c r="P4" s="95">
        <v>0.35680000000000001</v>
      </c>
      <c r="Q4" s="95">
        <v>0.54949999999999999</v>
      </c>
      <c r="R4" s="95">
        <v>0.15160000000000001</v>
      </c>
      <c r="S4" s="95">
        <v>0.46800000000000003</v>
      </c>
      <c r="T4" s="95">
        <v>0.54949999999999999</v>
      </c>
      <c r="U4" s="95">
        <v>0.3196</v>
      </c>
      <c r="V4" s="40">
        <v>0.29859999999999998</v>
      </c>
      <c r="W4" s="40">
        <v>0.44400000000000001</v>
      </c>
      <c r="X4" s="40">
        <v>0.56130000000000002</v>
      </c>
      <c r="Y4" s="40">
        <v>0.4138</v>
      </c>
      <c r="Z4" s="40">
        <v>0.33810000000000001</v>
      </c>
      <c r="AA4" s="40">
        <v>0.38640000000000002</v>
      </c>
      <c r="AB4" s="42"/>
      <c r="AC4" s="42"/>
      <c r="AD4" s="82" t="s">
        <v>176</v>
      </c>
      <c r="AE4">
        <f>I148</f>
        <v>0</v>
      </c>
      <c r="AF4" s="42">
        <f>I292</f>
        <v>0</v>
      </c>
      <c r="AG4" s="42">
        <f>I436</f>
        <v>0</v>
      </c>
      <c r="AH4" s="44">
        <f>I4</f>
        <v>0</v>
      </c>
      <c r="AI4" s="44"/>
      <c r="AJ4" s="82" t="s">
        <v>176</v>
      </c>
      <c r="AK4" s="44">
        <f>O148</f>
        <v>0</v>
      </c>
      <c r="AL4" s="44">
        <f>O292</f>
        <v>0</v>
      </c>
      <c r="AM4" s="44">
        <f>O436</f>
        <v>0</v>
      </c>
      <c r="AN4" s="44">
        <f>O4</f>
        <v>0</v>
      </c>
      <c r="AO4" s="44"/>
      <c r="AP4" s="82" t="s">
        <v>176</v>
      </c>
      <c r="AQ4" s="44">
        <f>U148</f>
        <v>0.45600000000000002</v>
      </c>
      <c r="AR4" s="44">
        <f>U292</f>
        <v>0.31830000000000003</v>
      </c>
      <c r="AS4" s="44">
        <f>U436</f>
        <v>0.40110000000000001</v>
      </c>
      <c r="AT4" s="44">
        <f>U4</f>
        <v>0.3196</v>
      </c>
      <c r="AV4" s="82" t="s">
        <v>176</v>
      </c>
      <c r="AW4" s="44">
        <f>AA148</f>
        <v>0.6593</v>
      </c>
      <c r="AX4" s="44">
        <f>AA292</f>
        <v>0.5212</v>
      </c>
      <c r="AY4" s="44">
        <f>AA436</f>
        <v>0.40439999999999998</v>
      </c>
      <c r="AZ4" s="44">
        <f>AA4</f>
        <v>0.38640000000000002</v>
      </c>
    </row>
    <row r="5" spans="1:52">
      <c r="A5" s="142"/>
      <c r="B5" s="142"/>
      <c r="C5" s="39">
        <v>4.1666666666666664E-2</v>
      </c>
      <c r="D5" s="40">
        <v>0</v>
      </c>
      <c r="E5" s="40">
        <v>0</v>
      </c>
      <c r="F5" s="40">
        <v>0</v>
      </c>
      <c r="G5" s="40">
        <v>0</v>
      </c>
      <c r="H5" s="40">
        <v>0</v>
      </c>
      <c r="I5" s="40">
        <v>0</v>
      </c>
      <c r="J5" s="40">
        <v>0</v>
      </c>
      <c r="K5" s="40">
        <v>0</v>
      </c>
      <c r="L5" s="40">
        <v>0</v>
      </c>
      <c r="M5" s="40">
        <v>0</v>
      </c>
      <c r="N5" s="40">
        <v>0</v>
      </c>
      <c r="O5" s="40">
        <v>0</v>
      </c>
      <c r="P5" s="95">
        <v>0.31009999999999999</v>
      </c>
      <c r="Q5" s="95">
        <v>0.63200000000000001</v>
      </c>
      <c r="R5" s="95">
        <v>0.1205</v>
      </c>
      <c r="S5" s="95">
        <v>0.50980000000000003</v>
      </c>
      <c r="T5" s="95">
        <v>0.3296</v>
      </c>
      <c r="U5" s="95">
        <v>0.32819999999999999</v>
      </c>
      <c r="V5" s="40">
        <v>0.42459999999999998</v>
      </c>
      <c r="W5" s="40">
        <v>0.37940000000000002</v>
      </c>
      <c r="X5" s="40">
        <v>0.52710000000000001</v>
      </c>
      <c r="Y5" s="40">
        <v>0.40339999999999998</v>
      </c>
      <c r="Z5" s="40">
        <v>0.41439999999999999</v>
      </c>
      <c r="AA5" s="40">
        <v>0.37580000000000002</v>
      </c>
      <c r="AB5" s="42"/>
      <c r="AC5" s="42"/>
      <c r="AD5" s="82" t="s">
        <v>101</v>
      </c>
      <c r="AE5" s="42">
        <f t="shared" ref="AE5:AE51" si="0">I149</f>
        <v>0</v>
      </c>
      <c r="AF5" s="42">
        <f t="shared" ref="AF5:AF51" si="1">I293</f>
        <v>0</v>
      </c>
      <c r="AG5" s="42">
        <f t="shared" ref="AG5:AG51" si="2">I437</f>
        <v>0</v>
      </c>
      <c r="AH5" s="44">
        <f t="shared" ref="AH5:AH50" si="3">I5</f>
        <v>0</v>
      </c>
      <c r="AI5" s="44"/>
      <c r="AJ5" s="82" t="s">
        <v>101</v>
      </c>
      <c r="AK5" s="44">
        <f t="shared" ref="AK5:AK51" si="4">O149</f>
        <v>0</v>
      </c>
      <c r="AL5" s="44">
        <f t="shared" ref="AL5:AL51" si="5">O293</f>
        <v>0</v>
      </c>
      <c r="AM5" s="44">
        <f t="shared" ref="AM5:AM51" si="6">O437</f>
        <v>0</v>
      </c>
      <c r="AN5" s="44">
        <f t="shared" ref="AN5:AN51" si="7">O5</f>
        <v>0</v>
      </c>
      <c r="AO5" s="44"/>
      <c r="AP5" s="82" t="s">
        <v>101</v>
      </c>
      <c r="AQ5" s="44">
        <f t="shared" ref="AQ5:AQ51" si="8">U149</f>
        <v>0.3468</v>
      </c>
      <c r="AR5" s="44">
        <f t="shared" ref="AR5:AR51" si="9">U293</f>
        <v>0.35460000000000003</v>
      </c>
      <c r="AS5" s="44">
        <f t="shared" ref="AS5:AS51" si="10">U437</f>
        <v>0.2651</v>
      </c>
      <c r="AT5" s="44">
        <f t="shared" ref="AT5:AT51" si="11">U5</f>
        <v>0.32819999999999999</v>
      </c>
      <c r="AV5" s="82" t="s">
        <v>101</v>
      </c>
      <c r="AW5" s="44">
        <f t="shared" ref="AW5:AW51" si="12">AA149</f>
        <v>0.64080000000000004</v>
      </c>
      <c r="AX5" s="44">
        <f t="shared" ref="AX5:AX51" si="13">AA293</f>
        <v>0.76559999999999995</v>
      </c>
      <c r="AY5" s="44">
        <f t="shared" ref="AY5:AY51" si="14">AA437</f>
        <v>0.49880000000000002</v>
      </c>
      <c r="AZ5" s="44">
        <f t="shared" ref="AZ5:AZ51" si="15">AA5</f>
        <v>0.37580000000000002</v>
      </c>
    </row>
    <row r="6" spans="1:52">
      <c r="A6" s="142"/>
      <c r="B6" s="142"/>
      <c r="C6" s="39">
        <v>6.25E-2</v>
      </c>
      <c r="D6" s="40">
        <v>0</v>
      </c>
      <c r="E6" s="40">
        <v>0</v>
      </c>
      <c r="F6" s="40">
        <v>0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0</v>
      </c>
      <c r="N6" s="40">
        <v>0</v>
      </c>
      <c r="O6" s="40">
        <v>0</v>
      </c>
      <c r="P6" s="95">
        <v>0.34789999999999999</v>
      </c>
      <c r="Q6" s="95">
        <v>0.46949999999999997</v>
      </c>
      <c r="R6" s="95">
        <v>0.1469</v>
      </c>
      <c r="S6" s="95">
        <v>0.38929999999999998</v>
      </c>
      <c r="T6" s="95">
        <v>0.46949999999999997</v>
      </c>
      <c r="U6" s="95">
        <v>0.28999999999999998</v>
      </c>
      <c r="V6" s="40">
        <v>0.32700000000000001</v>
      </c>
      <c r="W6" s="40">
        <v>0.47539999999999999</v>
      </c>
      <c r="X6" s="40">
        <v>0.4899</v>
      </c>
      <c r="Y6" s="40">
        <v>0.38769999999999999</v>
      </c>
      <c r="Z6" s="40">
        <v>0.4128</v>
      </c>
      <c r="AA6" s="40">
        <v>0.4249</v>
      </c>
      <c r="AB6" s="42"/>
      <c r="AC6" s="42"/>
      <c r="AD6" s="82" t="s">
        <v>177</v>
      </c>
      <c r="AE6" s="42">
        <f t="shared" si="0"/>
        <v>0</v>
      </c>
      <c r="AF6" s="42">
        <f t="shared" si="1"/>
        <v>0</v>
      </c>
      <c r="AG6" s="42">
        <f t="shared" si="2"/>
        <v>0</v>
      </c>
      <c r="AH6" s="44">
        <f t="shared" si="3"/>
        <v>0</v>
      </c>
      <c r="AI6" s="44"/>
      <c r="AJ6" s="82" t="s">
        <v>177</v>
      </c>
      <c r="AK6" s="44">
        <f t="shared" si="4"/>
        <v>0</v>
      </c>
      <c r="AL6" s="44">
        <f t="shared" si="5"/>
        <v>0</v>
      </c>
      <c r="AM6" s="44">
        <f t="shared" si="6"/>
        <v>0</v>
      </c>
      <c r="AN6" s="44">
        <f t="shared" si="7"/>
        <v>0</v>
      </c>
      <c r="AO6" s="44"/>
      <c r="AP6" s="82" t="s">
        <v>177</v>
      </c>
      <c r="AQ6" s="44">
        <f t="shared" si="8"/>
        <v>0.44750000000000001</v>
      </c>
      <c r="AR6" s="44">
        <f t="shared" si="9"/>
        <v>0.25840000000000002</v>
      </c>
      <c r="AS6" s="44">
        <f t="shared" si="10"/>
        <v>0.3881</v>
      </c>
      <c r="AT6" s="44">
        <f t="shared" si="11"/>
        <v>0.28999999999999998</v>
      </c>
      <c r="AV6" s="82" t="s">
        <v>177</v>
      </c>
      <c r="AW6" s="44">
        <f t="shared" si="12"/>
        <v>0.64019999999999999</v>
      </c>
      <c r="AX6" s="44">
        <f t="shared" si="13"/>
        <v>0.46400000000000002</v>
      </c>
      <c r="AY6" s="44">
        <f t="shared" si="14"/>
        <v>0.3664</v>
      </c>
      <c r="AZ6" s="44">
        <f t="shared" si="15"/>
        <v>0.4249</v>
      </c>
    </row>
    <row r="7" spans="1:52">
      <c r="A7" s="142"/>
      <c r="B7" s="142"/>
      <c r="C7" s="39">
        <v>8.3333333333333301E-2</v>
      </c>
      <c r="D7" s="40">
        <v>0</v>
      </c>
      <c r="E7" s="40">
        <v>0</v>
      </c>
      <c r="F7" s="40">
        <v>0</v>
      </c>
      <c r="G7" s="40">
        <v>0</v>
      </c>
      <c r="H7" s="40">
        <v>0</v>
      </c>
      <c r="I7" s="40">
        <v>0</v>
      </c>
      <c r="J7" s="40">
        <v>0</v>
      </c>
      <c r="K7" s="40">
        <v>0</v>
      </c>
      <c r="L7" s="40">
        <v>0</v>
      </c>
      <c r="M7" s="40">
        <v>0</v>
      </c>
      <c r="N7" s="40">
        <v>0</v>
      </c>
      <c r="O7" s="40">
        <v>0</v>
      </c>
      <c r="P7" s="95">
        <v>0.2336</v>
      </c>
      <c r="Q7" s="95">
        <v>0.23680000000000001</v>
      </c>
      <c r="R7" s="95">
        <v>0.19359999999999999</v>
      </c>
      <c r="S7" s="95">
        <v>0.25330000000000003</v>
      </c>
      <c r="T7" s="95">
        <v>0.37</v>
      </c>
      <c r="U7" s="95">
        <v>0.3619</v>
      </c>
      <c r="V7" s="40">
        <v>0.41920000000000002</v>
      </c>
      <c r="W7" s="40">
        <v>0.4204</v>
      </c>
      <c r="X7" s="40">
        <v>0.58779999999999999</v>
      </c>
      <c r="Y7" s="40">
        <v>0.20910000000000001</v>
      </c>
      <c r="Z7" s="40">
        <v>0.47939999999999999</v>
      </c>
      <c r="AA7" s="40">
        <v>0.35339999999999999</v>
      </c>
      <c r="AB7" s="42"/>
      <c r="AC7" s="42"/>
      <c r="AD7" s="82" t="s">
        <v>102</v>
      </c>
      <c r="AE7" s="42">
        <f t="shared" si="0"/>
        <v>0</v>
      </c>
      <c r="AF7" s="42">
        <f t="shared" si="1"/>
        <v>0</v>
      </c>
      <c r="AG7" s="42">
        <f t="shared" si="2"/>
        <v>0</v>
      </c>
      <c r="AH7" s="44">
        <f t="shared" si="3"/>
        <v>0</v>
      </c>
      <c r="AI7" s="44"/>
      <c r="AJ7" s="82" t="s">
        <v>102</v>
      </c>
      <c r="AK7" s="44">
        <f t="shared" si="4"/>
        <v>0</v>
      </c>
      <c r="AL7" s="44">
        <f t="shared" si="5"/>
        <v>0</v>
      </c>
      <c r="AM7" s="44">
        <f t="shared" si="6"/>
        <v>0</v>
      </c>
      <c r="AN7" s="44">
        <f t="shared" si="7"/>
        <v>0</v>
      </c>
      <c r="AO7" s="44"/>
      <c r="AP7" s="82" t="s">
        <v>102</v>
      </c>
      <c r="AQ7" s="44">
        <f t="shared" si="8"/>
        <v>0.38719999999999999</v>
      </c>
      <c r="AR7" s="44">
        <f t="shared" si="9"/>
        <v>0.14610000000000001</v>
      </c>
      <c r="AS7" s="44">
        <f t="shared" si="10"/>
        <v>0.38190000000000002</v>
      </c>
      <c r="AT7" s="44">
        <f t="shared" si="11"/>
        <v>0.3619</v>
      </c>
      <c r="AV7" s="82" t="s">
        <v>102</v>
      </c>
      <c r="AW7" s="44">
        <f t="shared" si="12"/>
        <v>0.51039999999999996</v>
      </c>
      <c r="AX7" s="44">
        <f t="shared" si="13"/>
        <v>0.50719999999999998</v>
      </c>
      <c r="AY7" s="44">
        <f t="shared" si="14"/>
        <v>0.49730000000000002</v>
      </c>
      <c r="AZ7" s="44">
        <f t="shared" si="15"/>
        <v>0.35339999999999999</v>
      </c>
    </row>
    <row r="8" spans="1:52">
      <c r="A8" s="142"/>
      <c r="B8" s="142"/>
      <c r="C8" s="39">
        <v>0.104166666666667</v>
      </c>
      <c r="D8" s="40">
        <v>0</v>
      </c>
      <c r="E8" s="40">
        <v>0</v>
      </c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95">
        <v>0.28039999999999998</v>
      </c>
      <c r="Q8" s="95">
        <v>0.37259999999999999</v>
      </c>
      <c r="R8" s="95">
        <v>0.10929999999999999</v>
      </c>
      <c r="S8" s="95">
        <v>0.31640000000000001</v>
      </c>
      <c r="T8" s="95">
        <v>0.37259999999999999</v>
      </c>
      <c r="U8" s="95">
        <v>0.23</v>
      </c>
      <c r="V8" s="40">
        <v>0.37</v>
      </c>
      <c r="W8" s="40">
        <v>0.47370000000000001</v>
      </c>
      <c r="X8" s="40">
        <v>0.4768</v>
      </c>
      <c r="Y8" s="40">
        <v>0.39579999999999999</v>
      </c>
      <c r="Z8" s="40">
        <v>0.4304</v>
      </c>
      <c r="AA8" s="40">
        <v>0.43709999999999999</v>
      </c>
      <c r="AB8" s="42"/>
      <c r="AC8" s="42"/>
      <c r="AD8" s="82" t="s">
        <v>178</v>
      </c>
      <c r="AE8" s="42">
        <f t="shared" si="0"/>
        <v>0</v>
      </c>
      <c r="AF8" s="42">
        <f t="shared" si="1"/>
        <v>0</v>
      </c>
      <c r="AG8" s="42">
        <f t="shared" si="2"/>
        <v>0</v>
      </c>
      <c r="AH8" s="44">
        <f t="shared" si="3"/>
        <v>0</v>
      </c>
      <c r="AI8" s="44"/>
      <c r="AJ8" s="82" t="s">
        <v>178</v>
      </c>
      <c r="AK8" s="44">
        <f t="shared" si="4"/>
        <v>0</v>
      </c>
      <c r="AL8" s="44">
        <f t="shared" si="5"/>
        <v>0</v>
      </c>
      <c r="AM8" s="44">
        <f t="shared" si="6"/>
        <v>0</v>
      </c>
      <c r="AN8" s="44">
        <f t="shared" si="7"/>
        <v>0</v>
      </c>
      <c r="AO8" s="44"/>
      <c r="AP8" s="82" t="s">
        <v>178</v>
      </c>
      <c r="AQ8" s="44">
        <f t="shared" si="8"/>
        <v>0.46660000000000001</v>
      </c>
      <c r="AR8" s="44">
        <f t="shared" si="9"/>
        <v>0.24460000000000001</v>
      </c>
      <c r="AS8" s="44">
        <f t="shared" si="10"/>
        <v>0.35310000000000002</v>
      </c>
      <c r="AT8" s="44">
        <f t="shared" si="11"/>
        <v>0.23</v>
      </c>
      <c r="AV8" s="82" t="s">
        <v>178</v>
      </c>
      <c r="AW8" s="44">
        <f t="shared" si="12"/>
        <v>0.63529999999999998</v>
      </c>
      <c r="AX8" s="44">
        <f t="shared" si="13"/>
        <v>0.45850000000000002</v>
      </c>
      <c r="AY8" s="44">
        <f t="shared" si="14"/>
        <v>0.35870000000000002</v>
      </c>
      <c r="AZ8" s="44">
        <f t="shared" si="15"/>
        <v>0.43709999999999999</v>
      </c>
    </row>
    <row r="9" spans="1:52">
      <c r="A9" s="142"/>
      <c r="B9" s="142"/>
      <c r="C9" s="39">
        <v>0.125</v>
      </c>
      <c r="D9" s="40">
        <v>0</v>
      </c>
      <c r="E9" s="40">
        <v>0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95">
        <v>0.30549999999999999</v>
      </c>
      <c r="Q9" s="95">
        <v>0.31569999999999998</v>
      </c>
      <c r="R9" s="95">
        <v>0</v>
      </c>
      <c r="S9" s="95">
        <v>0.35720000000000002</v>
      </c>
      <c r="T9" s="95">
        <v>0.32169999999999999</v>
      </c>
      <c r="U9" s="95">
        <v>0.3165</v>
      </c>
      <c r="V9" s="40">
        <v>0.27110000000000001</v>
      </c>
      <c r="W9" s="40">
        <v>0.34100000000000003</v>
      </c>
      <c r="X9" s="40">
        <v>0.5323</v>
      </c>
      <c r="Y9" s="40">
        <v>0.26679999999999998</v>
      </c>
      <c r="Z9" s="40">
        <v>0.34820000000000001</v>
      </c>
      <c r="AA9" s="40">
        <v>0.43490000000000001</v>
      </c>
      <c r="AB9" s="42"/>
      <c r="AC9" s="42"/>
      <c r="AD9" s="82" t="s">
        <v>103</v>
      </c>
      <c r="AE9" s="42">
        <f t="shared" si="0"/>
        <v>0</v>
      </c>
      <c r="AF9" s="42">
        <f t="shared" si="1"/>
        <v>0</v>
      </c>
      <c r="AG9" s="42">
        <f t="shared" si="2"/>
        <v>0</v>
      </c>
      <c r="AH9" s="44">
        <f t="shared" si="3"/>
        <v>0</v>
      </c>
      <c r="AI9" s="44"/>
      <c r="AJ9" s="82" t="s">
        <v>103</v>
      </c>
      <c r="AK9" s="44">
        <f t="shared" si="4"/>
        <v>0</v>
      </c>
      <c r="AL9" s="44">
        <f t="shared" si="5"/>
        <v>0</v>
      </c>
      <c r="AM9" s="44">
        <f t="shared" si="6"/>
        <v>0</v>
      </c>
      <c r="AN9" s="44">
        <f t="shared" si="7"/>
        <v>0</v>
      </c>
      <c r="AO9" s="44"/>
      <c r="AP9" s="82" t="s">
        <v>103</v>
      </c>
      <c r="AQ9" s="44">
        <f t="shared" si="8"/>
        <v>0.48730000000000001</v>
      </c>
      <c r="AR9" s="44">
        <f t="shared" si="9"/>
        <v>0.16889999999999999</v>
      </c>
      <c r="AS9" s="44">
        <f t="shared" si="10"/>
        <v>0.58950000000000002</v>
      </c>
      <c r="AT9" s="44">
        <f t="shared" si="11"/>
        <v>0.3165</v>
      </c>
      <c r="AV9" s="82" t="s">
        <v>103</v>
      </c>
      <c r="AW9" s="44">
        <f t="shared" si="12"/>
        <v>0.42530000000000001</v>
      </c>
      <c r="AX9" s="44">
        <f t="shared" si="13"/>
        <v>0.32250000000000001</v>
      </c>
      <c r="AY9" s="44">
        <f t="shared" si="14"/>
        <v>0.28960000000000002</v>
      </c>
      <c r="AZ9" s="44">
        <f t="shared" si="15"/>
        <v>0.43490000000000001</v>
      </c>
    </row>
    <row r="10" spans="1:52">
      <c r="A10" s="142"/>
      <c r="B10" s="142"/>
      <c r="C10" s="39">
        <v>0.14583333333333301</v>
      </c>
      <c r="D10" s="40">
        <v>0</v>
      </c>
      <c r="E10" s="40">
        <v>0</v>
      </c>
      <c r="F10" s="40">
        <v>0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95">
        <v>0.23419999999999999</v>
      </c>
      <c r="Q10" s="95">
        <v>0.3478</v>
      </c>
      <c r="R10" s="95">
        <v>9.7500000000000003E-2</v>
      </c>
      <c r="S10" s="95">
        <v>0.31630000000000003</v>
      </c>
      <c r="T10" s="95">
        <v>0.3478</v>
      </c>
      <c r="U10" s="95">
        <v>0.2092</v>
      </c>
      <c r="V10" s="40">
        <v>0.36759999999999998</v>
      </c>
      <c r="W10" s="40">
        <v>0.48770000000000002</v>
      </c>
      <c r="X10" s="40">
        <v>0.44450000000000001</v>
      </c>
      <c r="Y10" s="40">
        <v>0.34510000000000002</v>
      </c>
      <c r="Z10" s="40">
        <v>0.4158</v>
      </c>
      <c r="AA10" s="40">
        <v>0.42670000000000002</v>
      </c>
      <c r="AB10" s="42"/>
      <c r="AC10" s="42"/>
      <c r="AD10" s="82" t="s">
        <v>179</v>
      </c>
      <c r="AE10" s="42">
        <f t="shared" si="0"/>
        <v>0</v>
      </c>
      <c r="AF10" s="42">
        <f t="shared" si="1"/>
        <v>0</v>
      </c>
      <c r="AG10" s="42">
        <f t="shared" si="2"/>
        <v>0</v>
      </c>
      <c r="AH10" s="44">
        <f t="shared" si="3"/>
        <v>0</v>
      </c>
      <c r="AI10" s="44"/>
      <c r="AJ10" s="82" t="s">
        <v>179</v>
      </c>
      <c r="AK10" s="44">
        <f t="shared" si="4"/>
        <v>0</v>
      </c>
      <c r="AL10" s="44">
        <f t="shared" si="5"/>
        <v>0</v>
      </c>
      <c r="AM10" s="44">
        <f t="shared" si="6"/>
        <v>0</v>
      </c>
      <c r="AN10" s="44">
        <f t="shared" si="7"/>
        <v>0</v>
      </c>
      <c r="AO10" s="44"/>
      <c r="AP10" s="82" t="s">
        <v>179</v>
      </c>
      <c r="AQ10" s="44">
        <f t="shared" si="8"/>
        <v>0.43859999999999999</v>
      </c>
      <c r="AR10" s="44">
        <f t="shared" si="9"/>
        <v>0.26939999999999997</v>
      </c>
      <c r="AS10" s="44">
        <f t="shared" si="10"/>
        <v>0.35020000000000001</v>
      </c>
      <c r="AT10" s="44">
        <f t="shared" si="11"/>
        <v>0.2092</v>
      </c>
      <c r="AV10" s="82" t="s">
        <v>179</v>
      </c>
      <c r="AW10" s="44">
        <f t="shared" si="12"/>
        <v>0.61809999999999998</v>
      </c>
      <c r="AX10" s="44">
        <f t="shared" si="13"/>
        <v>0.4249</v>
      </c>
      <c r="AY10" s="44">
        <f t="shared" si="14"/>
        <v>0.37109999999999999</v>
      </c>
      <c r="AZ10" s="44">
        <f t="shared" si="15"/>
        <v>0.42670000000000002</v>
      </c>
    </row>
    <row r="11" spans="1:52">
      <c r="A11" s="142"/>
      <c r="B11" s="142"/>
      <c r="C11" s="39">
        <v>0.16666666666666599</v>
      </c>
      <c r="D11" s="40">
        <v>0</v>
      </c>
      <c r="E11" s="40">
        <v>0</v>
      </c>
      <c r="F11" s="40">
        <v>0</v>
      </c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95">
        <v>0.1605</v>
      </c>
      <c r="Q11" s="95">
        <v>0.42199999999999999</v>
      </c>
      <c r="R11" s="95">
        <v>0.26490000000000002</v>
      </c>
      <c r="S11" s="95">
        <v>0.307</v>
      </c>
      <c r="T11" s="95">
        <v>0.52280000000000004</v>
      </c>
      <c r="U11" s="95">
        <v>0.25790000000000002</v>
      </c>
      <c r="V11" s="40">
        <v>0.4587</v>
      </c>
      <c r="W11" s="40">
        <v>0.53739999999999999</v>
      </c>
      <c r="X11" s="40">
        <v>0.55249999999999999</v>
      </c>
      <c r="Y11" s="40">
        <v>0.32379999999999998</v>
      </c>
      <c r="Z11" s="40">
        <v>0.46989999999999998</v>
      </c>
      <c r="AA11" s="40">
        <v>0.6482</v>
      </c>
      <c r="AB11" s="42"/>
      <c r="AC11" s="42"/>
      <c r="AD11" s="82" t="s">
        <v>104</v>
      </c>
      <c r="AE11" s="42">
        <f t="shared" si="0"/>
        <v>0</v>
      </c>
      <c r="AF11" s="42">
        <f t="shared" si="1"/>
        <v>0</v>
      </c>
      <c r="AG11" s="42">
        <f t="shared" si="2"/>
        <v>0</v>
      </c>
      <c r="AH11" s="44">
        <f t="shared" si="3"/>
        <v>0</v>
      </c>
      <c r="AI11" s="44"/>
      <c r="AJ11" s="82" t="s">
        <v>104</v>
      </c>
      <c r="AK11" s="44">
        <f t="shared" si="4"/>
        <v>0</v>
      </c>
      <c r="AL11" s="44">
        <f t="shared" si="5"/>
        <v>0</v>
      </c>
      <c r="AM11" s="44">
        <f t="shared" si="6"/>
        <v>0</v>
      </c>
      <c r="AN11" s="44">
        <f t="shared" si="7"/>
        <v>0</v>
      </c>
      <c r="AO11" s="44"/>
      <c r="AP11" s="82" t="s">
        <v>104</v>
      </c>
      <c r="AQ11" s="44">
        <f t="shared" si="8"/>
        <v>0.45200000000000001</v>
      </c>
      <c r="AR11" s="44">
        <f t="shared" si="9"/>
        <v>0.32369999999999999</v>
      </c>
      <c r="AS11" s="44">
        <f t="shared" si="10"/>
        <v>0.25269999999999998</v>
      </c>
      <c r="AT11" s="44">
        <f t="shared" si="11"/>
        <v>0.25790000000000002</v>
      </c>
      <c r="AV11" s="82" t="s">
        <v>104</v>
      </c>
      <c r="AW11" s="44">
        <f t="shared" si="12"/>
        <v>0.56059999999999999</v>
      </c>
      <c r="AX11" s="44">
        <f t="shared" si="13"/>
        <v>0.47170000000000001</v>
      </c>
      <c r="AY11" s="44">
        <f t="shared" si="14"/>
        <v>0.37909999999999999</v>
      </c>
      <c r="AZ11" s="44">
        <f t="shared" si="15"/>
        <v>0.6482</v>
      </c>
    </row>
    <row r="12" spans="1:52">
      <c r="A12" s="142"/>
      <c r="B12" s="142"/>
      <c r="C12" s="39">
        <v>0.1875</v>
      </c>
      <c r="D12" s="40">
        <v>0</v>
      </c>
      <c r="E12" s="40">
        <v>0</v>
      </c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95">
        <v>0.21809999999999999</v>
      </c>
      <c r="Q12" s="95">
        <v>0.4143</v>
      </c>
      <c r="R12" s="95">
        <v>0.1077</v>
      </c>
      <c r="S12" s="95">
        <v>0.37940000000000002</v>
      </c>
      <c r="T12" s="95">
        <v>0.4143</v>
      </c>
      <c r="U12" s="95">
        <v>0.22919999999999999</v>
      </c>
      <c r="V12" s="40">
        <v>0.46970000000000001</v>
      </c>
      <c r="W12" s="40">
        <v>0.52769999999999995</v>
      </c>
      <c r="X12" s="40">
        <v>0.41660000000000003</v>
      </c>
      <c r="Y12" s="40">
        <v>0.31900000000000001</v>
      </c>
      <c r="Z12" s="40">
        <v>0.43609999999999999</v>
      </c>
      <c r="AA12" s="40">
        <v>0.4531</v>
      </c>
      <c r="AB12" s="42"/>
      <c r="AC12" s="42"/>
      <c r="AD12" s="82" t="s">
        <v>180</v>
      </c>
      <c r="AE12" s="42">
        <f t="shared" si="0"/>
        <v>0</v>
      </c>
      <c r="AF12" s="42">
        <f t="shared" si="1"/>
        <v>0</v>
      </c>
      <c r="AG12" s="42">
        <f t="shared" si="2"/>
        <v>0</v>
      </c>
      <c r="AH12" s="44">
        <f t="shared" si="3"/>
        <v>0</v>
      </c>
      <c r="AI12" s="44"/>
      <c r="AJ12" s="82" t="s">
        <v>180</v>
      </c>
      <c r="AK12" s="44">
        <f t="shared" si="4"/>
        <v>0</v>
      </c>
      <c r="AL12" s="44">
        <f t="shared" si="5"/>
        <v>0</v>
      </c>
      <c r="AM12" s="44">
        <f t="shared" si="6"/>
        <v>0</v>
      </c>
      <c r="AN12" s="44">
        <f t="shared" si="7"/>
        <v>0</v>
      </c>
      <c r="AO12" s="44"/>
      <c r="AP12" s="82" t="s">
        <v>180</v>
      </c>
      <c r="AQ12" s="44">
        <f t="shared" si="8"/>
        <v>0.39950000000000002</v>
      </c>
      <c r="AR12" s="44">
        <f t="shared" si="9"/>
        <v>0.25590000000000002</v>
      </c>
      <c r="AS12" s="44">
        <f t="shared" si="10"/>
        <v>0.32629999999999998</v>
      </c>
      <c r="AT12" s="44">
        <f t="shared" si="11"/>
        <v>0.22919999999999999</v>
      </c>
      <c r="AV12" s="82" t="s">
        <v>180</v>
      </c>
      <c r="AW12" s="44">
        <f t="shared" si="12"/>
        <v>0.62180000000000002</v>
      </c>
      <c r="AX12" s="44">
        <f t="shared" si="13"/>
        <v>0.41420000000000001</v>
      </c>
      <c r="AY12" s="44">
        <f t="shared" si="14"/>
        <v>0.374</v>
      </c>
      <c r="AZ12" s="44">
        <f t="shared" si="15"/>
        <v>0.4531</v>
      </c>
    </row>
    <row r="13" spans="1:52">
      <c r="A13" s="142"/>
      <c r="B13" s="142"/>
      <c r="C13" s="39">
        <v>0.20833333333333301</v>
      </c>
      <c r="D13" s="40">
        <v>0</v>
      </c>
      <c r="E13" s="40">
        <v>0</v>
      </c>
      <c r="F13" s="40">
        <v>0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95">
        <v>0.34610000000000002</v>
      </c>
      <c r="Q13" s="95">
        <v>0.29139999999999999</v>
      </c>
      <c r="R13" s="95">
        <v>3.1699999999999999E-2</v>
      </c>
      <c r="S13" s="95">
        <v>0.40339999999999998</v>
      </c>
      <c r="T13" s="95">
        <v>0.55259999999999998</v>
      </c>
      <c r="U13" s="95">
        <v>0.18770000000000001</v>
      </c>
      <c r="V13" s="40">
        <v>0.44469999999999998</v>
      </c>
      <c r="W13" s="40">
        <v>0.50229999999999997</v>
      </c>
      <c r="X13" s="40">
        <v>0.39989999999999998</v>
      </c>
      <c r="Y13" s="40">
        <v>0.23150000000000001</v>
      </c>
      <c r="Z13" s="40">
        <v>0.41830000000000001</v>
      </c>
      <c r="AA13" s="40">
        <v>0.40529999999999999</v>
      </c>
      <c r="AB13" s="42"/>
      <c r="AC13" s="42"/>
      <c r="AD13" s="82" t="s">
        <v>105</v>
      </c>
      <c r="AE13" s="42">
        <f t="shared" si="0"/>
        <v>0</v>
      </c>
      <c r="AF13" s="42">
        <f t="shared" si="1"/>
        <v>0</v>
      </c>
      <c r="AG13" s="42">
        <f t="shared" si="2"/>
        <v>0</v>
      </c>
      <c r="AH13" s="44">
        <f t="shared" si="3"/>
        <v>0</v>
      </c>
      <c r="AI13" s="44"/>
      <c r="AJ13" s="82" t="s">
        <v>105</v>
      </c>
      <c r="AK13" s="44">
        <f t="shared" si="4"/>
        <v>0</v>
      </c>
      <c r="AL13" s="44">
        <f t="shared" si="5"/>
        <v>0</v>
      </c>
      <c r="AM13" s="44">
        <f t="shared" si="6"/>
        <v>0</v>
      </c>
      <c r="AN13" s="44">
        <f t="shared" si="7"/>
        <v>0</v>
      </c>
      <c r="AO13" s="44"/>
      <c r="AP13" s="82" t="s">
        <v>105</v>
      </c>
      <c r="AQ13" s="44">
        <f t="shared" si="8"/>
        <v>0.36420000000000002</v>
      </c>
      <c r="AR13" s="44">
        <f t="shared" si="9"/>
        <v>0.23119999999999999</v>
      </c>
      <c r="AS13" s="44">
        <f t="shared" si="10"/>
        <v>0.37759999999999999</v>
      </c>
      <c r="AT13" s="44">
        <f t="shared" si="11"/>
        <v>0.18770000000000001</v>
      </c>
      <c r="AV13" s="82" t="s">
        <v>105</v>
      </c>
      <c r="AW13" s="44">
        <f t="shared" si="12"/>
        <v>0.71179999999999999</v>
      </c>
      <c r="AX13" s="44">
        <f t="shared" si="13"/>
        <v>0.41689999999999999</v>
      </c>
      <c r="AY13" s="44">
        <f t="shared" si="14"/>
        <v>0.4234</v>
      </c>
      <c r="AZ13" s="44">
        <f t="shared" si="15"/>
        <v>0.40529999999999999</v>
      </c>
    </row>
    <row r="14" spans="1:52">
      <c r="A14" s="142"/>
      <c r="B14" s="142"/>
      <c r="C14" s="39">
        <v>0.22916666666666599</v>
      </c>
      <c r="D14" s="40">
        <v>0</v>
      </c>
      <c r="E14" s="40">
        <v>0</v>
      </c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95">
        <v>0.21290000000000001</v>
      </c>
      <c r="Q14" s="95">
        <v>0.3977</v>
      </c>
      <c r="R14" s="95">
        <v>9.8500000000000004E-2</v>
      </c>
      <c r="S14" s="95">
        <v>0.37980000000000003</v>
      </c>
      <c r="T14" s="95">
        <v>0.3977</v>
      </c>
      <c r="U14" s="95">
        <v>0.22209999999999999</v>
      </c>
      <c r="V14" s="40">
        <v>0.52539999999999998</v>
      </c>
      <c r="W14" s="40">
        <v>0.48249999999999998</v>
      </c>
      <c r="X14" s="40">
        <v>0.40839999999999999</v>
      </c>
      <c r="Y14" s="40">
        <v>0.2792</v>
      </c>
      <c r="Z14" s="40">
        <v>0.44790000000000002</v>
      </c>
      <c r="AA14" s="40">
        <v>0.45250000000000001</v>
      </c>
      <c r="AB14" s="42"/>
      <c r="AC14" s="42"/>
      <c r="AD14" s="82" t="s">
        <v>181</v>
      </c>
      <c r="AE14" s="42">
        <f t="shared" si="0"/>
        <v>0</v>
      </c>
      <c r="AF14" s="42">
        <f t="shared" si="1"/>
        <v>0</v>
      </c>
      <c r="AG14" s="42">
        <f t="shared" si="2"/>
        <v>0</v>
      </c>
      <c r="AH14" s="44">
        <f t="shared" si="3"/>
        <v>0</v>
      </c>
      <c r="AI14" s="44"/>
      <c r="AJ14" s="82" t="s">
        <v>181</v>
      </c>
      <c r="AK14" s="44">
        <f t="shared" si="4"/>
        <v>6.9999999999999999E-4</v>
      </c>
      <c r="AL14" s="44">
        <f t="shared" si="5"/>
        <v>6.6E-3</v>
      </c>
      <c r="AM14" s="44">
        <f t="shared" si="6"/>
        <v>0</v>
      </c>
      <c r="AN14" s="44">
        <f t="shared" si="7"/>
        <v>0</v>
      </c>
      <c r="AO14" s="44"/>
      <c r="AP14" s="82" t="s">
        <v>181</v>
      </c>
      <c r="AQ14" s="44">
        <f t="shared" si="8"/>
        <v>0.3679</v>
      </c>
      <c r="AR14" s="44">
        <f t="shared" si="9"/>
        <v>0.26929999999999998</v>
      </c>
      <c r="AS14" s="44">
        <f t="shared" si="10"/>
        <v>0.28789999999999999</v>
      </c>
      <c r="AT14" s="44">
        <f t="shared" si="11"/>
        <v>0.22209999999999999</v>
      </c>
      <c r="AV14" s="82" t="s">
        <v>181</v>
      </c>
      <c r="AW14" s="44">
        <f t="shared" si="12"/>
        <v>0.66039999999999999</v>
      </c>
      <c r="AX14" s="44">
        <f t="shared" si="13"/>
        <v>0.37469999999999998</v>
      </c>
      <c r="AY14" s="44">
        <f t="shared" si="14"/>
        <v>0.36909999999999998</v>
      </c>
      <c r="AZ14" s="44">
        <f t="shared" si="15"/>
        <v>0.45250000000000001</v>
      </c>
    </row>
    <row r="15" spans="1:52">
      <c r="A15" s="142"/>
      <c r="B15" s="142"/>
      <c r="C15" s="39">
        <v>0.25</v>
      </c>
      <c r="D15" s="40">
        <v>0</v>
      </c>
      <c r="E15" s="40">
        <v>0</v>
      </c>
      <c r="F15" s="40">
        <v>0</v>
      </c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95">
        <v>0.27150000000000002</v>
      </c>
      <c r="Q15" s="95">
        <v>0.44619999999999999</v>
      </c>
      <c r="R15" s="95">
        <v>2.4899999999999999E-2</v>
      </c>
      <c r="S15" s="95">
        <v>0.4556</v>
      </c>
      <c r="T15" s="95">
        <v>0.53779999999999994</v>
      </c>
      <c r="U15" s="95">
        <v>0.25540000000000002</v>
      </c>
      <c r="V15" s="40">
        <v>0.49840000000000001</v>
      </c>
      <c r="W15" s="40">
        <v>0.59240000000000004</v>
      </c>
      <c r="X15" s="40">
        <v>0.30020000000000002</v>
      </c>
      <c r="Y15" s="40">
        <v>0.34899999999999998</v>
      </c>
      <c r="Z15" s="40">
        <v>0.49830000000000002</v>
      </c>
      <c r="AA15" s="40">
        <v>0.3216</v>
      </c>
      <c r="AB15" s="42"/>
      <c r="AC15" s="42"/>
      <c r="AD15" s="82" t="s">
        <v>106</v>
      </c>
      <c r="AE15" s="42">
        <f t="shared" si="0"/>
        <v>0</v>
      </c>
      <c r="AF15" s="42">
        <f t="shared" si="1"/>
        <v>0</v>
      </c>
      <c r="AG15" s="42">
        <f t="shared" si="2"/>
        <v>0</v>
      </c>
      <c r="AH15" s="44">
        <f t="shared" si="3"/>
        <v>0</v>
      </c>
      <c r="AI15" s="44"/>
      <c r="AJ15" s="82" t="s">
        <v>106</v>
      </c>
      <c r="AK15" s="44">
        <f t="shared" si="4"/>
        <v>6.59E-2</v>
      </c>
      <c r="AL15" s="44">
        <f t="shared" si="5"/>
        <v>0.1002</v>
      </c>
      <c r="AM15" s="44">
        <f t="shared" si="6"/>
        <v>0</v>
      </c>
      <c r="AN15" s="44">
        <f t="shared" si="7"/>
        <v>0</v>
      </c>
      <c r="AO15" s="44"/>
      <c r="AP15" s="82" t="s">
        <v>106</v>
      </c>
      <c r="AQ15" s="44">
        <f t="shared" si="8"/>
        <v>0.4168</v>
      </c>
      <c r="AR15" s="44">
        <f t="shared" si="9"/>
        <v>0.33729999999999999</v>
      </c>
      <c r="AS15" s="44">
        <f t="shared" si="10"/>
        <v>0.43490000000000001</v>
      </c>
      <c r="AT15" s="44">
        <f t="shared" si="11"/>
        <v>0.25540000000000002</v>
      </c>
      <c r="AV15" s="82" t="s">
        <v>106</v>
      </c>
      <c r="AW15" s="44">
        <f t="shared" si="12"/>
        <v>0.63890000000000002</v>
      </c>
      <c r="AX15" s="44">
        <f t="shared" si="13"/>
        <v>0.41849999999999998</v>
      </c>
      <c r="AY15" s="44">
        <f t="shared" si="14"/>
        <v>0.38679999999999998</v>
      </c>
      <c r="AZ15" s="44">
        <f t="shared" si="15"/>
        <v>0.3216</v>
      </c>
    </row>
    <row r="16" spans="1:52">
      <c r="A16" s="142"/>
      <c r="B16" s="142"/>
      <c r="C16" s="39">
        <v>0.27083333333333298</v>
      </c>
      <c r="D16" s="40">
        <v>0</v>
      </c>
      <c r="E16" s="40">
        <v>0</v>
      </c>
      <c r="F16" s="40">
        <v>0</v>
      </c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95">
        <v>0.2412</v>
      </c>
      <c r="Q16" s="95">
        <v>0.40649999999999997</v>
      </c>
      <c r="R16" s="95">
        <v>9.2799999999999994E-2</v>
      </c>
      <c r="S16" s="95">
        <v>0.40279999999999999</v>
      </c>
      <c r="T16" s="95">
        <v>0.40649999999999997</v>
      </c>
      <c r="U16" s="95">
        <v>0.23350000000000001</v>
      </c>
      <c r="V16" s="40">
        <v>0.54700000000000004</v>
      </c>
      <c r="W16" s="40">
        <v>0.4158</v>
      </c>
      <c r="X16" s="40">
        <v>0.38779999999999998</v>
      </c>
      <c r="Y16" s="40">
        <v>0.2571</v>
      </c>
      <c r="Z16" s="40">
        <v>0.3644</v>
      </c>
      <c r="AA16" s="40">
        <v>0.39460000000000001</v>
      </c>
      <c r="AB16" s="42"/>
      <c r="AC16" s="42"/>
      <c r="AD16" s="82" t="s">
        <v>182</v>
      </c>
      <c r="AE16" s="42">
        <f t="shared" si="0"/>
        <v>0</v>
      </c>
      <c r="AF16" s="42">
        <f t="shared" si="1"/>
        <v>0</v>
      </c>
      <c r="AG16" s="42">
        <f t="shared" si="2"/>
        <v>0</v>
      </c>
      <c r="AH16" s="44">
        <f t="shared" si="3"/>
        <v>0</v>
      </c>
      <c r="AI16" s="44"/>
      <c r="AJ16" s="82" t="s">
        <v>182</v>
      </c>
      <c r="AK16" s="44">
        <f t="shared" si="4"/>
        <v>9.5799999999999996E-2</v>
      </c>
      <c r="AL16" s="44">
        <f t="shared" si="5"/>
        <v>0.1847</v>
      </c>
      <c r="AM16" s="44">
        <f t="shared" si="6"/>
        <v>5.3E-3</v>
      </c>
      <c r="AN16" s="44">
        <f t="shared" si="7"/>
        <v>0</v>
      </c>
      <c r="AO16" s="44"/>
      <c r="AP16" s="82" t="s">
        <v>182</v>
      </c>
      <c r="AQ16" s="44">
        <f t="shared" si="8"/>
        <v>0.33450000000000002</v>
      </c>
      <c r="AR16" s="44">
        <f t="shared" si="9"/>
        <v>0.25290000000000001</v>
      </c>
      <c r="AS16" s="44">
        <f t="shared" si="10"/>
        <v>0.2757</v>
      </c>
      <c r="AT16" s="44">
        <f t="shared" si="11"/>
        <v>0.23350000000000001</v>
      </c>
      <c r="AV16" s="82" t="s">
        <v>182</v>
      </c>
      <c r="AW16" s="44">
        <f t="shared" si="12"/>
        <v>0.64249999999999996</v>
      </c>
      <c r="AX16" s="44">
        <f t="shared" si="13"/>
        <v>0.33139999999999997</v>
      </c>
      <c r="AY16" s="44">
        <f t="shared" si="14"/>
        <v>0.37159999999999999</v>
      </c>
      <c r="AZ16" s="44">
        <f t="shared" si="15"/>
        <v>0.39460000000000001</v>
      </c>
    </row>
    <row r="17" spans="1:52">
      <c r="A17" s="142"/>
      <c r="B17" s="142"/>
      <c r="C17" s="39">
        <v>0.29166666666666602</v>
      </c>
      <c r="D17" s="40">
        <v>0</v>
      </c>
      <c r="E17" s="40">
        <v>0</v>
      </c>
      <c r="F17" s="40">
        <v>0</v>
      </c>
      <c r="G17" s="40">
        <v>0</v>
      </c>
      <c r="H17" s="40">
        <v>0</v>
      </c>
      <c r="I17" s="40">
        <v>0</v>
      </c>
      <c r="J17" s="40">
        <v>0</v>
      </c>
      <c r="K17" s="40">
        <v>4.5600000000000002E-2</v>
      </c>
      <c r="L17" s="40">
        <v>1.47E-2</v>
      </c>
      <c r="M17" s="40">
        <v>1.7399999999999999E-2</v>
      </c>
      <c r="N17" s="40">
        <v>0</v>
      </c>
      <c r="O17" s="40">
        <v>4.4999999999999998E-2</v>
      </c>
      <c r="P17" s="95">
        <v>0.314</v>
      </c>
      <c r="Q17" s="95">
        <v>0.55500000000000005</v>
      </c>
      <c r="R17" s="95">
        <v>0.1108</v>
      </c>
      <c r="S17" s="95">
        <v>0.56840000000000002</v>
      </c>
      <c r="T17" s="95">
        <v>0.32969999999999999</v>
      </c>
      <c r="U17" s="95">
        <v>0.22009999999999999</v>
      </c>
      <c r="V17" s="40">
        <v>0.5353</v>
      </c>
      <c r="W17" s="40">
        <v>0.43709999999999999</v>
      </c>
      <c r="X17" s="40">
        <v>0.39610000000000001</v>
      </c>
      <c r="Y17" s="40">
        <v>0.2084</v>
      </c>
      <c r="Z17" s="40">
        <v>0.41949999999999998</v>
      </c>
      <c r="AA17" s="40">
        <v>0.2873</v>
      </c>
      <c r="AB17" s="42"/>
      <c r="AC17" s="42"/>
      <c r="AD17" s="82" t="s">
        <v>107</v>
      </c>
      <c r="AE17" s="42">
        <f t="shared" si="0"/>
        <v>0</v>
      </c>
      <c r="AF17" s="42">
        <f t="shared" si="1"/>
        <v>8.3999999999999995E-3</v>
      </c>
      <c r="AG17" s="42">
        <f t="shared" si="2"/>
        <v>0</v>
      </c>
      <c r="AH17" s="44">
        <f t="shared" si="3"/>
        <v>0</v>
      </c>
      <c r="AI17" s="44"/>
      <c r="AJ17" s="82" t="s">
        <v>107</v>
      </c>
      <c r="AK17" s="44">
        <f t="shared" si="4"/>
        <v>0.25330000000000003</v>
      </c>
      <c r="AL17" s="44">
        <f t="shared" si="5"/>
        <v>0.37659999999999999</v>
      </c>
      <c r="AM17" s="44">
        <f t="shared" si="6"/>
        <v>8.9300000000000004E-2</v>
      </c>
      <c r="AN17" s="44">
        <f t="shared" si="7"/>
        <v>4.4999999999999998E-2</v>
      </c>
      <c r="AO17" s="44"/>
      <c r="AP17" s="82" t="s">
        <v>107</v>
      </c>
      <c r="AQ17" s="44">
        <f t="shared" si="8"/>
        <v>0.3427</v>
      </c>
      <c r="AR17" s="44">
        <f t="shared" si="9"/>
        <v>0.36630000000000001</v>
      </c>
      <c r="AS17" s="44">
        <f t="shared" si="10"/>
        <v>0.25829999999999997</v>
      </c>
      <c r="AT17" s="44">
        <f t="shared" si="11"/>
        <v>0.22009999999999999</v>
      </c>
      <c r="AV17" s="82" t="s">
        <v>107</v>
      </c>
      <c r="AW17" s="44">
        <f t="shared" si="12"/>
        <v>0.7006</v>
      </c>
      <c r="AX17" s="44">
        <f t="shared" si="13"/>
        <v>0.376</v>
      </c>
      <c r="AY17" s="44">
        <f t="shared" si="14"/>
        <v>0.34100000000000003</v>
      </c>
      <c r="AZ17" s="44">
        <f t="shared" si="15"/>
        <v>0.2873</v>
      </c>
    </row>
    <row r="18" spans="1:52">
      <c r="A18" s="142"/>
      <c r="B18" s="142"/>
      <c r="C18" s="39">
        <v>0.3125</v>
      </c>
      <c r="D18" s="40">
        <v>0</v>
      </c>
      <c r="E18" s="40">
        <v>0</v>
      </c>
      <c r="F18" s="40">
        <v>0</v>
      </c>
      <c r="G18" s="40">
        <v>0</v>
      </c>
      <c r="H18" s="40">
        <v>0</v>
      </c>
      <c r="I18" s="40">
        <v>0</v>
      </c>
      <c r="J18" s="40">
        <v>4.4999999999999997E-3</v>
      </c>
      <c r="K18" s="40">
        <v>2.1899999999999999E-2</v>
      </c>
      <c r="L18" s="40">
        <v>2.5100000000000001E-2</v>
      </c>
      <c r="M18" s="40">
        <v>1.3100000000000001E-2</v>
      </c>
      <c r="N18" s="40">
        <v>0</v>
      </c>
      <c r="O18" s="40">
        <v>1.29E-2</v>
      </c>
      <c r="P18" s="95">
        <v>0.26469999999999999</v>
      </c>
      <c r="Q18" s="95">
        <v>0.41049999999999998</v>
      </c>
      <c r="R18" s="95">
        <v>9.7900000000000001E-2</v>
      </c>
      <c r="S18" s="95">
        <v>0.43130000000000002</v>
      </c>
      <c r="T18" s="95">
        <v>0.41049999999999998</v>
      </c>
      <c r="U18" s="95">
        <v>0.24829999999999999</v>
      </c>
      <c r="V18" s="40">
        <v>0.50219999999999998</v>
      </c>
      <c r="W18" s="40">
        <v>0.40899999999999997</v>
      </c>
      <c r="X18" s="40">
        <v>0.435</v>
      </c>
      <c r="Y18" s="40">
        <v>0.25190000000000001</v>
      </c>
      <c r="Z18" s="40">
        <v>0.34179999999999999</v>
      </c>
      <c r="AA18" s="40">
        <v>0.38179999999999997</v>
      </c>
      <c r="AB18" s="42"/>
      <c r="AC18" s="42"/>
      <c r="AD18" s="82" t="s">
        <v>183</v>
      </c>
      <c r="AE18" s="42">
        <f t="shared" si="0"/>
        <v>0</v>
      </c>
      <c r="AF18" s="42">
        <f t="shared" si="1"/>
        <v>2.5600000000000001E-2</v>
      </c>
      <c r="AG18" s="42">
        <f t="shared" si="2"/>
        <v>0</v>
      </c>
      <c r="AH18" s="44">
        <f t="shared" si="3"/>
        <v>0</v>
      </c>
      <c r="AI18" s="44"/>
      <c r="AJ18" s="82" t="s">
        <v>183</v>
      </c>
      <c r="AK18" s="44">
        <f t="shared" si="4"/>
        <v>0.39539999999999997</v>
      </c>
      <c r="AL18" s="44">
        <f t="shared" si="5"/>
        <v>0.55769999999999997</v>
      </c>
      <c r="AM18" s="44">
        <f t="shared" si="6"/>
        <v>0.2447</v>
      </c>
      <c r="AN18" s="44">
        <f t="shared" si="7"/>
        <v>1.29E-2</v>
      </c>
      <c r="AO18" s="44"/>
      <c r="AP18" s="82" t="s">
        <v>183</v>
      </c>
      <c r="AQ18" s="44">
        <f t="shared" si="8"/>
        <v>0.25309999999999999</v>
      </c>
      <c r="AR18" s="44">
        <f t="shared" si="9"/>
        <v>0.19689999999999999</v>
      </c>
      <c r="AS18" s="44">
        <f t="shared" si="10"/>
        <v>0.27389999999999998</v>
      </c>
      <c r="AT18" s="44">
        <f t="shared" si="11"/>
        <v>0.24829999999999999</v>
      </c>
      <c r="AV18" s="82" t="s">
        <v>183</v>
      </c>
      <c r="AW18" s="44">
        <f t="shared" si="12"/>
        <v>0.54869999999999997</v>
      </c>
      <c r="AX18" s="44">
        <f t="shared" si="13"/>
        <v>0.26300000000000001</v>
      </c>
      <c r="AY18" s="44">
        <f t="shared" si="14"/>
        <v>0.33950000000000002</v>
      </c>
      <c r="AZ18" s="44">
        <f t="shared" si="15"/>
        <v>0.38179999999999997</v>
      </c>
    </row>
    <row r="19" spans="1:52">
      <c r="A19" s="142"/>
      <c r="B19" s="142"/>
      <c r="C19" s="39">
        <v>0.33333333333333298</v>
      </c>
      <c r="D19" s="40">
        <v>0</v>
      </c>
      <c r="E19" s="40">
        <v>0</v>
      </c>
      <c r="F19" s="40">
        <v>0</v>
      </c>
      <c r="G19" s="40">
        <v>0</v>
      </c>
      <c r="H19" s="40">
        <v>0</v>
      </c>
      <c r="I19" s="40">
        <v>0</v>
      </c>
      <c r="J19" s="40">
        <v>0.16930000000000001</v>
      </c>
      <c r="K19" s="40">
        <v>0.1817</v>
      </c>
      <c r="L19" s="40">
        <v>0.1293</v>
      </c>
      <c r="M19" s="40">
        <v>0.1011</v>
      </c>
      <c r="N19" s="40">
        <v>0.14180000000000001</v>
      </c>
      <c r="O19" s="40">
        <v>0.14460000000000001</v>
      </c>
      <c r="P19" s="95">
        <v>0.29809999999999998</v>
      </c>
      <c r="Q19" s="95">
        <v>0.33450000000000002</v>
      </c>
      <c r="R19" s="95">
        <v>0.12939999999999999</v>
      </c>
      <c r="S19" s="95">
        <v>0.46</v>
      </c>
      <c r="T19" s="95">
        <v>0.38679999999999998</v>
      </c>
      <c r="U19" s="95">
        <v>3.09E-2</v>
      </c>
      <c r="V19" s="40">
        <v>0.66869999999999996</v>
      </c>
      <c r="W19" s="40">
        <v>0.55000000000000004</v>
      </c>
      <c r="X19" s="40">
        <v>0.44479999999999997</v>
      </c>
      <c r="Y19" s="40">
        <v>0.4042</v>
      </c>
      <c r="Z19" s="40">
        <v>0.38590000000000002</v>
      </c>
      <c r="AA19" s="40">
        <v>0.2969</v>
      </c>
      <c r="AB19" s="42"/>
      <c r="AC19" s="42"/>
      <c r="AD19" s="82" t="s">
        <v>108</v>
      </c>
      <c r="AE19" s="42">
        <f t="shared" si="0"/>
        <v>5.9400000000000001E-2</v>
      </c>
      <c r="AF19" s="42">
        <f t="shared" si="1"/>
        <v>0.15790000000000001</v>
      </c>
      <c r="AG19" s="42">
        <f t="shared" si="2"/>
        <v>2.63E-2</v>
      </c>
      <c r="AH19" s="44">
        <f t="shared" si="3"/>
        <v>0</v>
      </c>
      <c r="AI19" s="44"/>
      <c r="AJ19" s="82" t="s">
        <v>108</v>
      </c>
      <c r="AK19" s="44">
        <f t="shared" si="4"/>
        <v>0.4985</v>
      </c>
      <c r="AL19" s="44">
        <f t="shared" si="5"/>
        <v>0.67290000000000005</v>
      </c>
      <c r="AM19" s="44">
        <f t="shared" si="6"/>
        <v>0.38890000000000002</v>
      </c>
      <c r="AN19" s="44">
        <f t="shared" si="7"/>
        <v>0.14460000000000001</v>
      </c>
      <c r="AO19" s="44"/>
      <c r="AP19" s="82" t="s">
        <v>108</v>
      </c>
      <c r="AQ19" s="44">
        <f t="shared" si="8"/>
        <v>0.26929999999999998</v>
      </c>
      <c r="AR19" s="44">
        <f t="shared" si="9"/>
        <v>0.1071</v>
      </c>
      <c r="AS19" s="44">
        <f t="shared" si="10"/>
        <v>0.27160000000000001</v>
      </c>
      <c r="AT19" s="44">
        <f t="shared" si="11"/>
        <v>3.09E-2</v>
      </c>
      <c r="AV19" s="82" t="s">
        <v>108</v>
      </c>
      <c r="AW19" s="44">
        <f t="shared" si="12"/>
        <v>0.55979999999999996</v>
      </c>
      <c r="AX19" s="44">
        <f t="shared" si="13"/>
        <v>0.16830000000000001</v>
      </c>
      <c r="AY19" s="44">
        <f t="shared" si="14"/>
        <v>0.48530000000000001</v>
      </c>
      <c r="AZ19" s="44">
        <f t="shared" si="15"/>
        <v>0.2969</v>
      </c>
    </row>
    <row r="20" spans="1:52">
      <c r="A20" s="142"/>
      <c r="B20" s="142"/>
      <c r="C20" s="39">
        <v>0.35416666666666602</v>
      </c>
      <c r="D20" s="40">
        <v>0</v>
      </c>
      <c r="E20" s="40">
        <v>0</v>
      </c>
      <c r="F20" s="40">
        <v>0</v>
      </c>
      <c r="G20" s="40">
        <v>0</v>
      </c>
      <c r="H20" s="40">
        <v>0</v>
      </c>
      <c r="I20" s="40">
        <v>0</v>
      </c>
      <c r="J20" s="40">
        <v>0.26989999999999997</v>
      </c>
      <c r="K20" s="40">
        <v>0.3216</v>
      </c>
      <c r="L20" s="40">
        <v>0.24099999999999999</v>
      </c>
      <c r="M20" s="40">
        <v>0.19600000000000001</v>
      </c>
      <c r="N20" s="40">
        <v>0.28839999999999999</v>
      </c>
      <c r="O20" s="40">
        <v>0.26340000000000002</v>
      </c>
      <c r="P20" s="95">
        <v>0.30840000000000001</v>
      </c>
      <c r="Q20" s="95">
        <v>0.42859999999999998</v>
      </c>
      <c r="R20" s="95">
        <v>0.10589999999999999</v>
      </c>
      <c r="S20" s="95">
        <v>0.46</v>
      </c>
      <c r="T20" s="95">
        <v>0.42859999999999998</v>
      </c>
      <c r="U20" s="95">
        <v>0.2717</v>
      </c>
      <c r="V20" s="40">
        <v>0.48110000000000003</v>
      </c>
      <c r="W20" s="40">
        <v>0.43419999999999997</v>
      </c>
      <c r="X20" s="40">
        <v>0.45669999999999999</v>
      </c>
      <c r="Y20" s="40">
        <v>0.28360000000000002</v>
      </c>
      <c r="Z20" s="40">
        <v>0.34139999999999998</v>
      </c>
      <c r="AA20" s="40">
        <v>0.38879999999999998</v>
      </c>
      <c r="AB20" s="42"/>
      <c r="AC20" s="42"/>
      <c r="AD20" s="82" t="s">
        <v>184</v>
      </c>
      <c r="AE20" s="42">
        <f t="shared" si="0"/>
        <v>0.10630000000000001</v>
      </c>
      <c r="AF20" s="42">
        <f t="shared" si="1"/>
        <v>0.26050000000000001</v>
      </c>
      <c r="AG20" s="42">
        <f t="shared" si="2"/>
        <v>1.24E-2</v>
      </c>
      <c r="AH20" s="44">
        <f t="shared" si="3"/>
        <v>0</v>
      </c>
      <c r="AI20" s="44"/>
      <c r="AJ20" s="82" t="s">
        <v>184</v>
      </c>
      <c r="AK20" s="44">
        <f t="shared" si="4"/>
        <v>0.59709999999999996</v>
      </c>
      <c r="AL20" s="44">
        <f t="shared" si="5"/>
        <v>0.78710000000000002</v>
      </c>
      <c r="AM20" s="44">
        <f t="shared" si="6"/>
        <v>0.54630000000000001</v>
      </c>
      <c r="AN20" s="44">
        <f t="shared" si="7"/>
        <v>0.26340000000000002</v>
      </c>
      <c r="AO20" s="44"/>
      <c r="AP20" s="82" t="s">
        <v>184</v>
      </c>
      <c r="AQ20" s="44">
        <f t="shared" si="8"/>
        <v>0.19420000000000001</v>
      </c>
      <c r="AR20" s="44">
        <f t="shared" si="9"/>
        <v>0.14829999999999999</v>
      </c>
      <c r="AS20" s="44">
        <f t="shared" si="10"/>
        <v>0.27339999999999998</v>
      </c>
      <c r="AT20" s="44">
        <f t="shared" si="11"/>
        <v>0.2717</v>
      </c>
      <c r="AV20" s="82" t="s">
        <v>184</v>
      </c>
      <c r="AW20" s="44">
        <f t="shared" si="12"/>
        <v>0.45739999999999997</v>
      </c>
      <c r="AX20" s="44">
        <f t="shared" si="13"/>
        <v>0.21379999999999999</v>
      </c>
      <c r="AY20" s="44">
        <f t="shared" si="14"/>
        <v>0.31929999999999997</v>
      </c>
      <c r="AZ20" s="44">
        <f t="shared" si="15"/>
        <v>0.38879999999999998</v>
      </c>
    </row>
    <row r="21" spans="1:52">
      <c r="A21" s="142"/>
      <c r="B21" s="142"/>
      <c r="C21" s="39">
        <v>0.375</v>
      </c>
      <c r="D21" s="40">
        <v>0</v>
      </c>
      <c r="E21" s="40">
        <v>0</v>
      </c>
      <c r="F21" s="40">
        <v>0</v>
      </c>
      <c r="G21" s="40">
        <v>0</v>
      </c>
      <c r="H21" s="40">
        <v>0</v>
      </c>
      <c r="I21" s="40">
        <v>0</v>
      </c>
      <c r="J21" s="40">
        <v>0.42430000000000001</v>
      </c>
      <c r="K21" s="40">
        <v>0.42870000000000003</v>
      </c>
      <c r="L21" s="40">
        <v>0.34429999999999999</v>
      </c>
      <c r="M21" s="40">
        <v>0.2994</v>
      </c>
      <c r="N21" s="40">
        <v>0.46029999999999999</v>
      </c>
      <c r="O21" s="40">
        <v>0.40310000000000001</v>
      </c>
      <c r="P21" s="95">
        <v>0.18440000000000001</v>
      </c>
      <c r="Q21" s="95">
        <v>0.3614</v>
      </c>
      <c r="R21" s="95">
        <v>7.4399999999999994E-2</v>
      </c>
      <c r="S21" s="95">
        <v>0.49259999999999998</v>
      </c>
      <c r="T21" s="95">
        <v>0.31819999999999998</v>
      </c>
      <c r="U21" s="95">
        <v>0.27239999999999998</v>
      </c>
      <c r="V21" s="40">
        <v>0.53369999999999995</v>
      </c>
      <c r="W21" s="40">
        <v>0.46779999999999999</v>
      </c>
      <c r="X21" s="40">
        <v>0.39760000000000001</v>
      </c>
      <c r="Y21" s="40">
        <v>0.31140000000000001</v>
      </c>
      <c r="Z21" s="40">
        <v>0.45479999999999998</v>
      </c>
      <c r="AA21" s="40">
        <v>0.35399999999999998</v>
      </c>
      <c r="AB21" s="42"/>
      <c r="AC21" s="42"/>
      <c r="AD21" s="82" t="s">
        <v>109</v>
      </c>
      <c r="AE21" s="42">
        <f t="shared" si="0"/>
        <v>0.1782</v>
      </c>
      <c r="AF21" s="42">
        <f t="shared" si="1"/>
        <v>0.45</v>
      </c>
      <c r="AG21" s="42">
        <f t="shared" si="2"/>
        <v>0.19339999999999999</v>
      </c>
      <c r="AH21" s="44">
        <f t="shared" si="3"/>
        <v>0</v>
      </c>
      <c r="AI21" s="44"/>
      <c r="AJ21" s="82" t="s">
        <v>109</v>
      </c>
      <c r="AK21" s="44">
        <f t="shared" si="4"/>
        <v>0.67869999999999997</v>
      </c>
      <c r="AL21" s="44">
        <f t="shared" si="5"/>
        <v>0.81930000000000003</v>
      </c>
      <c r="AM21" s="44">
        <f t="shared" si="6"/>
        <v>0.61870000000000003</v>
      </c>
      <c r="AN21" s="44">
        <f t="shared" si="7"/>
        <v>0.40310000000000001</v>
      </c>
      <c r="AO21" s="44"/>
      <c r="AP21" s="82" t="s">
        <v>109</v>
      </c>
      <c r="AQ21" s="44">
        <f t="shared" si="8"/>
        <v>0.18540000000000001</v>
      </c>
      <c r="AR21" s="44">
        <f t="shared" si="9"/>
        <v>0.14449999999999999</v>
      </c>
      <c r="AS21" s="44">
        <f t="shared" si="10"/>
        <v>0.1525</v>
      </c>
      <c r="AT21" s="44">
        <f t="shared" si="11"/>
        <v>0.27239999999999998</v>
      </c>
      <c r="AV21" s="82" t="s">
        <v>109</v>
      </c>
      <c r="AW21" s="44">
        <f t="shared" si="12"/>
        <v>0.4703</v>
      </c>
      <c r="AX21" s="44">
        <f t="shared" si="13"/>
        <v>0.2104</v>
      </c>
      <c r="AY21" s="44">
        <f t="shared" si="14"/>
        <v>0.33550000000000002</v>
      </c>
      <c r="AZ21" s="44">
        <f t="shared" si="15"/>
        <v>0.35399999999999998</v>
      </c>
    </row>
    <row r="22" spans="1:52">
      <c r="A22" s="142"/>
      <c r="B22" s="142"/>
      <c r="C22" s="39">
        <v>0.39583333333333298</v>
      </c>
      <c r="D22" s="40">
        <v>0</v>
      </c>
      <c r="E22" s="40">
        <v>5.0900000000000001E-2</v>
      </c>
      <c r="F22" s="40">
        <v>0</v>
      </c>
      <c r="G22" s="40">
        <v>0</v>
      </c>
      <c r="H22" s="40">
        <v>0</v>
      </c>
      <c r="I22" s="40">
        <v>1.0200000000000001E-2</v>
      </c>
      <c r="J22" s="40">
        <v>0.54010000000000002</v>
      </c>
      <c r="K22" s="40">
        <v>0.59860000000000002</v>
      </c>
      <c r="L22" s="40">
        <v>0.42449999999999999</v>
      </c>
      <c r="M22" s="40">
        <v>0.41770000000000002</v>
      </c>
      <c r="N22" s="40">
        <v>0.63739999999999997</v>
      </c>
      <c r="O22" s="40">
        <v>0.52359999999999995</v>
      </c>
      <c r="P22" s="95">
        <v>0.25090000000000001</v>
      </c>
      <c r="Q22" s="95">
        <v>0.37590000000000001</v>
      </c>
      <c r="R22" s="95">
        <v>7.8799999999999995E-2</v>
      </c>
      <c r="S22" s="95">
        <v>0.39639999999999997</v>
      </c>
      <c r="T22" s="95">
        <v>0.37590000000000001</v>
      </c>
      <c r="U22" s="95">
        <v>0.2258</v>
      </c>
      <c r="V22" s="40">
        <v>0.44259999999999999</v>
      </c>
      <c r="W22" s="40">
        <v>0.40629999999999999</v>
      </c>
      <c r="X22" s="40">
        <v>0.27550000000000002</v>
      </c>
      <c r="Y22" s="40">
        <v>0.17510000000000001</v>
      </c>
      <c r="Z22" s="40">
        <v>0.41189999999999999</v>
      </c>
      <c r="AA22" s="40">
        <v>0.38800000000000001</v>
      </c>
      <c r="AB22" s="42"/>
      <c r="AC22" s="42"/>
      <c r="AD22" s="82" t="s">
        <v>185</v>
      </c>
      <c r="AE22" s="42">
        <f t="shared" si="0"/>
        <v>0.24260000000000001</v>
      </c>
      <c r="AF22" s="42">
        <f t="shared" si="1"/>
        <v>0.64739999999999998</v>
      </c>
      <c r="AG22" s="42">
        <f t="shared" si="2"/>
        <v>0.37430000000000002</v>
      </c>
      <c r="AH22" s="44">
        <f t="shared" si="3"/>
        <v>1.0200000000000001E-2</v>
      </c>
      <c r="AI22" s="44"/>
      <c r="AJ22" s="82" t="s">
        <v>185</v>
      </c>
      <c r="AK22" s="44">
        <f t="shared" si="4"/>
        <v>0.7258</v>
      </c>
      <c r="AL22" s="44">
        <f t="shared" si="5"/>
        <v>0.86780000000000002</v>
      </c>
      <c r="AM22" s="44">
        <f t="shared" si="6"/>
        <v>0.65720000000000001</v>
      </c>
      <c r="AN22" s="44">
        <f t="shared" si="7"/>
        <v>0.52359999999999995</v>
      </c>
      <c r="AO22" s="44"/>
      <c r="AP22" s="82" t="s">
        <v>185</v>
      </c>
      <c r="AQ22" s="44">
        <f t="shared" si="8"/>
        <v>0.18809999999999999</v>
      </c>
      <c r="AR22" s="44">
        <f t="shared" si="9"/>
        <v>0.12790000000000001</v>
      </c>
      <c r="AS22" s="44">
        <f t="shared" si="10"/>
        <v>0.20799999999999999</v>
      </c>
      <c r="AT22" s="44">
        <f t="shared" si="11"/>
        <v>0.2258</v>
      </c>
      <c r="AV22" s="82" t="s">
        <v>185</v>
      </c>
      <c r="AW22" s="44">
        <f t="shared" si="12"/>
        <v>0.3256</v>
      </c>
      <c r="AX22" s="44">
        <f t="shared" si="13"/>
        <v>0.16739999999999999</v>
      </c>
      <c r="AY22" s="44">
        <f t="shared" si="14"/>
        <v>0.2213</v>
      </c>
      <c r="AZ22" s="44">
        <f t="shared" si="15"/>
        <v>0.38800000000000001</v>
      </c>
    </row>
    <row r="23" spans="1:52">
      <c r="A23" s="142"/>
      <c r="B23" s="142"/>
      <c r="C23" s="39">
        <v>0.41666666666666602</v>
      </c>
      <c r="D23" s="40">
        <v>6.25E-2</v>
      </c>
      <c r="E23" s="40">
        <v>0.10009999999999999</v>
      </c>
      <c r="F23" s="40">
        <v>3.6799999999999999E-2</v>
      </c>
      <c r="G23" s="40">
        <v>2.8500000000000001E-2</v>
      </c>
      <c r="H23" s="40">
        <v>0.11700000000000001</v>
      </c>
      <c r="I23" s="40">
        <v>6.2300000000000001E-2</v>
      </c>
      <c r="J23" s="40">
        <v>0.63380000000000003</v>
      </c>
      <c r="K23" s="40">
        <v>0.62890000000000001</v>
      </c>
      <c r="L23" s="40">
        <v>0.48549999999999999</v>
      </c>
      <c r="M23" s="40">
        <v>0.47299999999999998</v>
      </c>
      <c r="N23" s="40">
        <v>0.68269999999999997</v>
      </c>
      <c r="O23" s="40">
        <v>0.56859999999999999</v>
      </c>
      <c r="P23" s="95">
        <v>0.23100000000000001</v>
      </c>
      <c r="Q23" s="95">
        <v>0.2039</v>
      </c>
      <c r="R23" s="95">
        <v>9.2100000000000001E-2</v>
      </c>
      <c r="S23" s="95">
        <v>0.34360000000000002</v>
      </c>
      <c r="T23" s="95">
        <v>0.4889</v>
      </c>
      <c r="U23" s="95">
        <v>0.15040000000000001</v>
      </c>
      <c r="V23" s="40">
        <v>0.49740000000000001</v>
      </c>
      <c r="W23" s="40">
        <v>0.29459999999999997</v>
      </c>
      <c r="X23" s="40">
        <v>0.12989999999999999</v>
      </c>
      <c r="Y23" s="40">
        <v>0.28499999999999998</v>
      </c>
      <c r="Z23" s="40">
        <v>0.44690000000000002</v>
      </c>
      <c r="AA23" s="40">
        <v>0.1769</v>
      </c>
      <c r="AB23" s="42"/>
      <c r="AC23" s="42"/>
      <c r="AD23" s="82" t="s">
        <v>110</v>
      </c>
      <c r="AE23" s="42">
        <f t="shared" si="0"/>
        <v>0.28999999999999998</v>
      </c>
      <c r="AF23" s="42">
        <f t="shared" si="1"/>
        <v>0.66700000000000004</v>
      </c>
      <c r="AG23" s="42">
        <f t="shared" si="2"/>
        <v>0.4995</v>
      </c>
      <c r="AH23" s="44">
        <f t="shared" si="3"/>
        <v>6.2300000000000001E-2</v>
      </c>
      <c r="AI23" s="44"/>
      <c r="AJ23" s="82" t="s">
        <v>110</v>
      </c>
      <c r="AK23" s="44">
        <f t="shared" si="4"/>
        <v>0.74029999999999996</v>
      </c>
      <c r="AL23" s="44">
        <f t="shared" si="5"/>
        <v>0.86099999999999999</v>
      </c>
      <c r="AM23" s="44">
        <f t="shared" si="6"/>
        <v>0.67110000000000003</v>
      </c>
      <c r="AN23" s="44">
        <f t="shared" si="7"/>
        <v>0.56859999999999999</v>
      </c>
      <c r="AO23" s="44"/>
      <c r="AP23" s="82" t="s">
        <v>110</v>
      </c>
      <c r="AQ23" s="44">
        <f t="shared" si="8"/>
        <v>0.22900000000000001</v>
      </c>
      <c r="AR23" s="44">
        <f t="shared" si="9"/>
        <v>5.5599999999999997E-2</v>
      </c>
      <c r="AS23" s="44">
        <f t="shared" si="10"/>
        <v>0.15989999999999999</v>
      </c>
      <c r="AT23" s="44">
        <f t="shared" si="11"/>
        <v>0.15040000000000001</v>
      </c>
      <c r="AV23" s="82" t="s">
        <v>110</v>
      </c>
      <c r="AW23" s="44">
        <f t="shared" si="12"/>
        <v>0.50019999999999998</v>
      </c>
      <c r="AX23" s="44">
        <f t="shared" si="13"/>
        <v>0.17960000000000001</v>
      </c>
      <c r="AY23" s="44">
        <f t="shared" si="14"/>
        <v>6.7799999999999999E-2</v>
      </c>
      <c r="AZ23" s="44">
        <f t="shared" si="15"/>
        <v>0.1769</v>
      </c>
    </row>
    <row r="24" spans="1:52">
      <c r="A24" s="142"/>
      <c r="B24" s="142"/>
      <c r="C24" s="39">
        <v>0.4375</v>
      </c>
      <c r="D24" s="40">
        <v>0.1321</v>
      </c>
      <c r="E24" s="40">
        <v>0.21560000000000001</v>
      </c>
      <c r="F24" s="40">
        <v>4.3999999999999997E-2</v>
      </c>
      <c r="G24" s="40">
        <v>3.7199999999999997E-2</v>
      </c>
      <c r="H24" s="40">
        <v>0.24929999999999999</v>
      </c>
      <c r="I24" s="40">
        <v>0.1356</v>
      </c>
      <c r="J24" s="40">
        <v>0.65669999999999995</v>
      </c>
      <c r="K24" s="40">
        <v>0.67349999999999999</v>
      </c>
      <c r="L24" s="40">
        <v>0.47199999999999998</v>
      </c>
      <c r="M24" s="40">
        <v>0.53949999999999998</v>
      </c>
      <c r="N24" s="40">
        <v>0.74350000000000005</v>
      </c>
      <c r="O24" s="40">
        <v>0.61699999999999999</v>
      </c>
      <c r="P24" s="95">
        <v>0.2417</v>
      </c>
      <c r="Q24" s="95">
        <v>0.40089999999999998</v>
      </c>
      <c r="R24" s="95">
        <v>7.7299999999999994E-2</v>
      </c>
      <c r="S24" s="95">
        <v>0.37209999999999999</v>
      </c>
      <c r="T24" s="95">
        <v>0.40089999999999998</v>
      </c>
      <c r="U24" s="95">
        <v>0.22070000000000001</v>
      </c>
      <c r="V24" s="40">
        <v>0.3362</v>
      </c>
      <c r="W24" s="40">
        <v>0.31059999999999999</v>
      </c>
      <c r="X24" s="40">
        <v>0.15290000000000001</v>
      </c>
      <c r="Y24" s="40">
        <v>9.3299999999999994E-2</v>
      </c>
      <c r="Z24" s="40">
        <v>0.2399</v>
      </c>
      <c r="AA24" s="40">
        <v>0.25030000000000002</v>
      </c>
      <c r="AB24" s="42"/>
      <c r="AC24" s="42"/>
      <c r="AD24" s="82" t="s">
        <v>200</v>
      </c>
      <c r="AE24" s="42">
        <f t="shared" si="0"/>
        <v>0.32819999999999999</v>
      </c>
      <c r="AF24" s="42">
        <f t="shared" si="1"/>
        <v>0.72170000000000001</v>
      </c>
      <c r="AG24" s="42">
        <f t="shared" si="2"/>
        <v>0.62409999999999999</v>
      </c>
      <c r="AH24" s="44">
        <f t="shared" si="3"/>
        <v>0.1356</v>
      </c>
      <c r="AI24" s="44"/>
      <c r="AJ24" s="82" t="s">
        <v>200</v>
      </c>
      <c r="AK24" s="44">
        <f t="shared" si="4"/>
        <v>0.75209999999999999</v>
      </c>
      <c r="AL24" s="44">
        <f t="shared" si="5"/>
        <v>0.87329999999999997</v>
      </c>
      <c r="AM24" s="44">
        <f t="shared" si="6"/>
        <v>0.68910000000000005</v>
      </c>
      <c r="AN24" s="44">
        <f t="shared" si="7"/>
        <v>0.61699999999999999</v>
      </c>
      <c r="AO24" s="44"/>
      <c r="AP24" s="82" t="s">
        <v>200</v>
      </c>
      <c r="AQ24" s="44">
        <f t="shared" si="8"/>
        <v>0.19170000000000001</v>
      </c>
      <c r="AR24" s="44">
        <f t="shared" si="9"/>
        <v>0.1143</v>
      </c>
      <c r="AS24" s="44">
        <f t="shared" si="10"/>
        <v>0.18740000000000001</v>
      </c>
      <c r="AT24" s="44">
        <f t="shared" si="11"/>
        <v>0.22070000000000001</v>
      </c>
      <c r="AV24" s="82" t="s">
        <v>200</v>
      </c>
      <c r="AW24" s="44">
        <f t="shared" si="12"/>
        <v>0.38569999999999999</v>
      </c>
      <c r="AX24" s="44">
        <f t="shared" si="13"/>
        <v>0.16739999999999999</v>
      </c>
      <c r="AY24" s="44">
        <f t="shared" si="14"/>
        <v>0.1462</v>
      </c>
      <c r="AZ24" s="44">
        <f t="shared" si="15"/>
        <v>0.25030000000000002</v>
      </c>
    </row>
    <row r="25" spans="1:52">
      <c r="A25" s="142"/>
      <c r="B25" s="142"/>
      <c r="C25" s="39">
        <v>0.45833333333333298</v>
      </c>
      <c r="D25" s="40">
        <v>0.20899999999999999</v>
      </c>
      <c r="E25" s="40">
        <v>0.31140000000000001</v>
      </c>
      <c r="F25" s="40">
        <v>9.5399999999999999E-2</v>
      </c>
      <c r="G25" s="40">
        <v>8.5500000000000007E-2</v>
      </c>
      <c r="H25" s="40">
        <v>0.39269999999999999</v>
      </c>
      <c r="I25" s="40">
        <v>0.19939999999999999</v>
      </c>
      <c r="J25" s="40">
        <v>0.6673</v>
      </c>
      <c r="K25" s="40">
        <v>0.62450000000000006</v>
      </c>
      <c r="L25" s="40">
        <v>0.48380000000000001</v>
      </c>
      <c r="M25" s="40">
        <v>0.5141</v>
      </c>
      <c r="N25" s="40">
        <v>0.78959999999999997</v>
      </c>
      <c r="O25" s="40">
        <v>0.63190000000000002</v>
      </c>
      <c r="P25" s="95">
        <v>0.2361</v>
      </c>
      <c r="Q25" s="95">
        <v>0.3599</v>
      </c>
      <c r="R25" s="95">
        <v>0</v>
      </c>
      <c r="S25" s="95">
        <v>0.48259999999999997</v>
      </c>
      <c r="T25" s="95">
        <v>0.64480000000000004</v>
      </c>
      <c r="U25" s="95">
        <v>0.38369999999999999</v>
      </c>
      <c r="V25" s="40">
        <v>0.2485</v>
      </c>
      <c r="W25" s="40">
        <v>0.22439999999999999</v>
      </c>
      <c r="X25" s="40">
        <v>0.1799</v>
      </c>
      <c r="Y25" s="40">
        <v>0.1142</v>
      </c>
      <c r="Z25" s="40">
        <v>0.183</v>
      </c>
      <c r="AA25" s="40">
        <v>0.22</v>
      </c>
      <c r="AB25" s="42"/>
      <c r="AC25" s="42"/>
      <c r="AD25" s="82" t="s">
        <v>111</v>
      </c>
      <c r="AE25" s="42">
        <f t="shared" si="0"/>
        <v>0.35749999999999998</v>
      </c>
      <c r="AF25" s="42">
        <f t="shared" si="1"/>
        <v>0.77510000000000001</v>
      </c>
      <c r="AG25" s="42">
        <f t="shared" si="2"/>
        <v>0.60489999999999999</v>
      </c>
      <c r="AH25" s="44">
        <f t="shared" si="3"/>
        <v>0.19939999999999999</v>
      </c>
      <c r="AI25" s="44"/>
      <c r="AJ25" s="82" t="s">
        <v>111</v>
      </c>
      <c r="AK25" s="44">
        <f t="shared" si="4"/>
        <v>0.77939999999999998</v>
      </c>
      <c r="AL25" s="44">
        <f t="shared" si="5"/>
        <v>0.876</v>
      </c>
      <c r="AM25" s="44">
        <f t="shared" si="6"/>
        <v>0.67230000000000001</v>
      </c>
      <c r="AN25" s="44">
        <f t="shared" si="7"/>
        <v>0.63190000000000002</v>
      </c>
      <c r="AO25" s="44"/>
      <c r="AP25" s="82" t="s">
        <v>111</v>
      </c>
      <c r="AQ25" s="44">
        <f t="shared" si="8"/>
        <v>0.15060000000000001</v>
      </c>
      <c r="AR25" s="44">
        <f t="shared" si="9"/>
        <v>0</v>
      </c>
      <c r="AS25" s="44">
        <f t="shared" si="10"/>
        <v>0.1111</v>
      </c>
      <c r="AT25" s="44">
        <f t="shared" si="11"/>
        <v>0.38369999999999999</v>
      </c>
      <c r="AV25" s="82" t="s">
        <v>111</v>
      </c>
      <c r="AW25" s="44">
        <f t="shared" si="12"/>
        <v>0.54879999999999995</v>
      </c>
      <c r="AX25" s="44">
        <f t="shared" si="13"/>
        <v>0.1022</v>
      </c>
      <c r="AY25" s="44">
        <f t="shared" si="14"/>
        <v>0.217</v>
      </c>
      <c r="AZ25" s="44">
        <f t="shared" si="15"/>
        <v>0.22</v>
      </c>
    </row>
    <row r="26" spans="1:52">
      <c r="A26" s="142"/>
      <c r="B26" s="142"/>
      <c r="C26" s="39">
        <v>0.47916666666666602</v>
      </c>
      <c r="D26" s="40">
        <v>0.3054</v>
      </c>
      <c r="E26" s="40">
        <v>0.40310000000000001</v>
      </c>
      <c r="F26" s="40">
        <v>0.1489</v>
      </c>
      <c r="G26" s="40">
        <v>9.74E-2</v>
      </c>
      <c r="H26" s="40">
        <v>0.50560000000000005</v>
      </c>
      <c r="I26" s="40">
        <v>0.29210000000000003</v>
      </c>
      <c r="J26" s="40">
        <v>0.66559999999999997</v>
      </c>
      <c r="K26" s="40">
        <v>0.68659999999999999</v>
      </c>
      <c r="L26" s="40">
        <v>0.49380000000000002</v>
      </c>
      <c r="M26" s="40">
        <v>0.49869999999999998</v>
      </c>
      <c r="N26" s="40">
        <v>0.71989999999999998</v>
      </c>
      <c r="O26" s="40">
        <v>0.6129</v>
      </c>
      <c r="P26" s="95">
        <v>0.3135</v>
      </c>
      <c r="Q26" s="95">
        <v>0.54259999999999997</v>
      </c>
      <c r="R26" s="95">
        <v>9.06E-2</v>
      </c>
      <c r="S26" s="95">
        <v>0.46989999999999998</v>
      </c>
      <c r="T26" s="95">
        <v>0.54259999999999997</v>
      </c>
      <c r="U26" s="95">
        <v>0.28249999999999997</v>
      </c>
      <c r="V26" s="40">
        <v>0.2676</v>
      </c>
      <c r="W26" s="40">
        <v>0.23219999999999999</v>
      </c>
      <c r="X26" s="40">
        <v>0.14130000000000001</v>
      </c>
      <c r="Y26" s="40">
        <v>8.2299999999999998E-2</v>
      </c>
      <c r="Z26" s="40">
        <v>0.21190000000000001</v>
      </c>
      <c r="AA26" s="40">
        <v>0.2089</v>
      </c>
      <c r="AB26" s="42"/>
      <c r="AC26" s="42"/>
      <c r="AD26" s="82" t="s">
        <v>186</v>
      </c>
      <c r="AE26" s="42">
        <f t="shared" si="0"/>
        <v>0.40360000000000001</v>
      </c>
      <c r="AF26" s="42">
        <f t="shared" si="1"/>
        <v>0.80869999999999997</v>
      </c>
      <c r="AG26" s="42">
        <f t="shared" si="2"/>
        <v>0.59209999999999996</v>
      </c>
      <c r="AH26" s="44">
        <f t="shared" si="3"/>
        <v>0.29210000000000003</v>
      </c>
      <c r="AI26" s="44"/>
      <c r="AJ26" s="82" t="s">
        <v>186</v>
      </c>
      <c r="AK26" s="44">
        <f t="shared" si="4"/>
        <v>0.81020000000000003</v>
      </c>
      <c r="AL26" s="44">
        <f t="shared" si="5"/>
        <v>0.8498</v>
      </c>
      <c r="AM26" s="44">
        <f t="shared" si="6"/>
        <v>0.65500000000000003</v>
      </c>
      <c r="AN26" s="44">
        <f t="shared" si="7"/>
        <v>0.6129</v>
      </c>
      <c r="AO26" s="44"/>
      <c r="AP26" s="82" t="s">
        <v>186</v>
      </c>
      <c r="AQ26" s="44">
        <f t="shared" si="8"/>
        <v>0.28410000000000002</v>
      </c>
      <c r="AR26" s="44">
        <f t="shared" si="9"/>
        <v>9.6199999999999994E-2</v>
      </c>
      <c r="AS26" s="44">
        <f t="shared" si="10"/>
        <v>0.22720000000000001</v>
      </c>
      <c r="AT26" s="44">
        <f t="shared" si="11"/>
        <v>0.28249999999999997</v>
      </c>
      <c r="AV26" s="82" t="s">
        <v>186</v>
      </c>
      <c r="AW26" s="44">
        <f t="shared" si="12"/>
        <v>0.52900000000000003</v>
      </c>
      <c r="AX26" s="44">
        <f t="shared" si="13"/>
        <v>0.13739999999999999</v>
      </c>
      <c r="AY26" s="44">
        <f t="shared" si="14"/>
        <v>0.24790000000000001</v>
      </c>
      <c r="AZ26" s="44">
        <f t="shared" si="15"/>
        <v>0.2089</v>
      </c>
    </row>
    <row r="27" spans="1:52">
      <c r="A27" s="142"/>
      <c r="B27" s="142"/>
      <c r="C27" s="39">
        <v>0.5</v>
      </c>
      <c r="D27" s="40">
        <v>0.28749999999999998</v>
      </c>
      <c r="E27" s="40">
        <v>0.42159999999999997</v>
      </c>
      <c r="F27" s="40">
        <v>0.16009999999999999</v>
      </c>
      <c r="G27" s="40">
        <v>0.1038</v>
      </c>
      <c r="H27" s="40">
        <v>0.49380000000000002</v>
      </c>
      <c r="I27" s="40">
        <v>0.28129999999999999</v>
      </c>
      <c r="J27" s="40">
        <v>0.64739999999999998</v>
      </c>
      <c r="K27" s="40">
        <v>0.71760000000000002</v>
      </c>
      <c r="L27" s="40">
        <v>0.48870000000000002</v>
      </c>
      <c r="M27" s="40">
        <v>0.51170000000000004</v>
      </c>
      <c r="N27" s="40">
        <v>0.68869999999999998</v>
      </c>
      <c r="O27" s="40">
        <v>0.63839999999999997</v>
      </c>
      <c r="P27" s="95">
        <v>0.20599999999999999</v>
      </c>
      <c r="Q27" s="95">
        <v>0.45889999999999997</v>
      </c>
      <c r="R27" s="95">
        <v>6.88E-2</v>
      </c>
      <c r="S27" s="95">
        <v>0.5131</v>
      </c>
      <c r="T27" s="95">
        <v>0.44069999999999998</v>
      </c>
      <c r="U27" s="95">
        <v>0.47799999999999998</v>
      </c>
      <c r="V27" s="40">
        <v>0.36459999999999998</v>
      </c>
      <c r="W27" s="40">
        <v>0.2278</v>
      </c>
      <c r="X27" s="40">
        <v>0</v>
      </c>
      <c r="Y27" s="40">
        <v>4.4200000000000003E-2</v>
      </c>
      <c r="Z27" s="40">
        <v>0.23860000000000001</v>
      </c>
      <c r="AA27" s="40">
        <v>0.43569999999999998</v>
      </c>
      <c r="AB27" s="42"/>
      <c r="AC27" s="42"/>
      <c r="AD27" s="82" t="s">
        <v>112</v>
      </c>
      <c r="AE27" s="42">
        <f t="shared" si="0"/>
        <v>0.41970000000000002</v>
      </c>
      <c r="AF27" s="42">
        <f t="shared" si="1"/>
        <v>0.78890000000000005</v>
      </c>
      <c r="AG27" s="42">
        <f t="shared" si="2"/>
        <v>0.56279999999999997</v>
      </c>
      <c r="AH27" s="44">
        <f t="shared" si="3"/>
        <v>0.28129999999999999</v>
      </c>
      <c r="AI27" s="44"/>
      <c r="AJ27" s="82" t="s">
        <v>112</v>
      </c>
      <c r="AK27" s="44">
        <f t="shared" si="4"/>
        <v>0.78949999999999998</v>
      </c>
      <c r="AL27" s="44">
        <f t="shared" si="5"/>
        <v>0.86419999999999997</v>
      </c>
      <c r="AM27" s="44">
        <f t="shared" si="6"/>
        <v>0.67700000000000005</v>
      </c>
      <c r="AN27" s="44">
        <f t="shared" si="7"/>
        <v>0.63839999999999997</v>
      </c>
      <c r="AO27" s="44"/>
      <c r="AP27" s="82" t="s">
        <v>112</v>
      </c>
      <c r="AQ27" s="44">
        <f t="shared" si="8"/>
        <v>0.20039999999999999</v>
      </c>
      <c r="AR27" s="44">
        <f t="shared" si="9"/>
        <v>0.31159999999999999</v>
      </c>
      <c r="AS27" s="44">
        <f t="shared" si="10"/>
        <v>0</v>
      </c>
      <c r="AT27" s="44">
        <f t="shared" si="11"/>
        <v>0.47799999999999998</v>
      </c>
      <c r="AV27" s="82" t="s">
        <v>112</v>
      </c>
      <c r="AW27" s="44">
        <f t="shared" si="12"/>
        <v>0.53810000000000002</v>
      </c>
      <c r="AX27" s="44">
        <f t="shared" si="13"/>
        <v>0.2223</v>
      </c>
      <c r="AY27" s="44">
        <f t="shared" si="14"/>
        <v>0.2324</v>
      </c>
      <c r="AZ27" s="44">
        <f t="shared" si="15"/>
        <v>0.43569999999999998</v>
      </c>
    </row>
    <row r="28" spans="1:52">
      <c r="A28" s="142"/>
      <c r="B28" s="142"/>
      <c r="C28" s="39">
        <v>0.52083333333333304</v>
      </c>
      <c r="D28" s="40">
        <v>0.32250000000000001</v>
      </c>
      <c r="E28" s="40">
        <v>0.42809999999999998</v>
      </c>
      <c r="F28" s="40">
        <v>0.15279999999999999</v>
      </c>
      <c r="G28" s="40">
        <v>0.14410000000000001</v>
      </c>
      <c r="H28" s="40">
        <v>0.44840000000000002</v>
      </c>
      <c r="I28" s="40">
        <v>0.29920000000000002</v>
      </c>
      <c r="J28" s="40">
        <v>0.64690000000000003</v>
      </c>
      <c r="K28" s="40">
        <v>0.67620000000000002</v>
      </c>
      <c r="L28" s="40">
        <v>0.48060000000000003</v>
      </c>
      <c r="M28" s="40">
        <v>0.54920000000000002</v>
      </c>
      <c r="N28" s="40">
        <v>0.67369999999999997</v>
      </c>
      <c r="O28" s="40">
        <v>0.60529999999999995</v>
      </c>
      <c r="P28" s="95">
        <v>0.3236</v>
      </c>
      <c r="Q28" s="95">
        <v>0.44879999999999998</v>
      </c>
      <c r="R28" s="95">
        <v>9.2299999999999993E-2</v>
      </c>
      <c r="S28" s="95">
        <v>0.41970000000000002</v>
      </c>
      <c r="T28" s="95">
        <v>0.44879999999999998</v>
      </c>
      <c r="U28" s="95">
        <v>0.26490000000000002</v>
      </c>
      <c r="V28" s="40">
        <v>0.25019999999999998</v>
      </c>
      <c r="W28" s="40">
        <v>0.22309999999999999</v>
      </c>
      <c r="X28" s="40">
        <v>8.5999999999999993E-2</v>
      </c>
      <c r="Y28" s="40">
        <v>8.1299999999999997E-2</v>
      </c>
      <c r="Z28" s="40">
        <v>0.2155</v>
      </c>
      <c r="AA28" s="40">
        <v>0.20039999999999999</v>
      </c>
      <c r="AB28" s="42"/>
      <c r="AC28" s="42"/>
      <c r="AD28" s="82" t="s">
        <v>187</v>
      </c>
      <c r="AE28" s="42">
        <f t="shared" si="0"/>
        <v>0.48609999999999998</v>
      </c>
      <c r="AF28" s="42">
        <f t="shared" si="1"/>
        <v>0.73260000000000003</v>
      </c>
      <c r="AG28" s="42">
        <f t="shared" si="2"/>
        <v>0.56289999999999996</v>
      </c>
      <c r="AH28" s="44">
        <f t="shared" si="3"/>
        <v>0.29920000000000002</v>
      </c>
      <c r="AI28" s="44"/>
      <c r="AJ28" s="82" t="s">
        <v>187</v>
      </c>
      <c r="AK28" s="44">
        <f t="shared" si="4"/>
        <v>0.80159999999999998</v>
      </c>
      <c r="AL28" s="44">
        <f t="shared" si="5"/>
        <v>0.84930000000000005</v>
      </c>
      <c r="AM28" s="44">
        <f t="shared" si="6"/>
        <v>0.69730000000000003</v>
      </c>
      <c r="AN28" s="44">
        <f t="shared" si="7"/>
        <v>0.60529999999999995</v>
      </c>
      <c r="AO28" s="44"/>
      <c r="AP28" s="82" t="s">
        <v>187</v>
      </c>
      <c r="AQ28" s="44">
        <f t="shared" si="8"/>
        <v>0.34060000000000001</v>
      </c>
      <c r="AR28" s="44">
        <f t="shared" si="9"/>
        <v>0.11609999999999999</v>
      </c>
      <c r="AS28" s="44">
        <f t="shared" si="10"/>
        <v>0.19289999999999999</v>
      </c>
      <c r="AT28" s="44">
        <f t="shared" si="11"/>
        <v>0.26490000000000002</v>
      </c>
      <c r="AV28" s="82" t="s">
        <v>187</v>
      </c>
      <c r="AW28" s="44">
        <f t="shared" si="12"/>
        <v>0.58020000000000005</v>
      </c>
      <c r="AX28" s="44">
        <f t="shared" si="13"/>
        <v>0.16919999999999999</v>
      </c>
      <c r="AY28" s="44">
        <f t="shared" si="14"/>
        <v>0.23799999999999999</v>
      </c>
      <c r="AZ28" s="44">
        <f t="shared" si="15"/>
        <v>0.20039999999999999</v>
      </c>
    </row>
    <row r="29" spans="1:52">
      <c r="A29" s="142"/>
      <c r="B29" s="142"/>
      <c r="C29" s="39">
        <v>0.54166666666666596</v>
      </c>
      <c r="D29" s="40">
        <v>0.33500000000000002</v>
      </c>
      <c r="E29" s="40">
        <v>0.37790000000000001</v>
      </c>
      <c r="F29" s="40">
        <v>0.15770000000000001</v>
      </c>
      <c r="G29" s="40">
        <v>0.1381</v>
      </c>
      <c r="H29" s="40">
        <v>0.44330000000000003</v>
      </c>
      <c r="I29" s="40">
        <v>0.30070000000000002</v>
      </c>
      <c r="J29" s="40">
        <v>0.65239999999999998</v>
      </c>
      <c r="K29" s="40">
        <v>0.65990000000000004</v>
      </c>
      <c r="L29" s="40">
        <v>0.46389999999999998</v>
      </c>
      <c r="M29" s="40">
        <v>0.53320000000000001</v>
      </c>
      <c r="N29" s="40">
        <v>0.6653</v>
      </c>
      <c r="O29" s="40">
        <v>0.6069</v>
      </c>
      <c r="P29" s="95">
        <v>0.33979999999999999</v>
      </c>
      <c r="Q29" s="95">
        <v>0.51370000000000005</v>
      </c>
      <c r="R29" s="95">
        <v>4.1300000000000003E-2</v>
      </c>
      <c r="S29" s="95">
        <v>0.3337</v>
      </c>
      <c r="T29" s="95">
        <v>0.3614</v>
      </c>
      <c r="U29" s="95">
        <v>0.184</v>
      </c>
      <c r="V29" s="40">
        <v>0.24759999999999999</v>
      </c>
      <c r="W29" s="40">
        <v>0.11550000000000001</v>
      </c>
      <c r="X29" s="40">
        <v>9.7900000000000001E-2</v>
      </c>
      <c r="Y29" s="40">
        <v>9.11E-2</v>
      </c>
      <c r="Z29" s="40">
        <v>0</v>
      </c>
      <c r="AA29" s="40">
        <v>0.17660000000000001</v>
      </c>
      <c r="AB29" s="42"/>
      <c r="AC29" s="42"/>
      <c r="AD29" s="82" t="s">
        <v>113</v>
      </c>
      <c r="AE29" s="42">
        <f t="shared" si="0"/>
        <v>0.48349999999999999</v>
      </c>
      <c r="AF29" s="42">
        <f t="shared" si="1"/>
        <v>0.749</v>
      </c>
      <c r="AG29" s="42">
        <f t="shared" si="2"/>
        <v>0.57169999999999999</v>
      </c>
      <c r="AH29" s="44">
        <f t="shared" si="3"/>
        <v>0.30070000000000002</v>
      </c>
      <c r="AI29" s="44"/>
      <c r="AJ29" s="82" t="s">
        <v>113</v>
      </c>
      <c r="AK29" s="44">
        <f t="shared" si="4"/>
        <v>0.79530000000000001</v>
      </c>
      <c r="AL29" s="44">
        <f t="shared" si="5"/>
        <v>0.83009999999999995</v>
      </c>
      <c r="AM29" s="44">
        <f t="shared" si="6"/>
        <v>0.67269999999999996</v>
      </c>
      <c r="AN29" s="44">
        <f t="shared" si="7"/>
        <v>0.6069</v>
      </c>
      <c r="AO29" s="44"/>
      <c r="AP29" s="82" t="s">
        <v>113</v>
      </c>
      <c r="AQ29" s="44">
        <f t="shared" si="8"/>
        <v>0.36259999999999998</v>
      </c>
      <c r="AR29" s="44">
        <f t="shared" si="9"/>
        <v>0.1414</v>
      </c>
      <c r="AS29" s="44">
        <f t="shared" si="10"/>
        <v>5.7999999999999996E-3</v>
      </c>
      <c r="AT29" s="44">
        <f t="shared" si="11"/>
        <v>0.184</v>
      </c>
      <c r="AV29" s="82" t="s">
        <v>113</v>
      </c>
      <c r="AW29" s="44">
        <f t="shared" si="12"/>
        <v>0.55549999999999999</v>
      </c>
      <c r="AX29" s="44">
        <f t="shared" si="13"/>
        <v>0.24690000000000001</v>
      </c>
      <c r="AY29" s="44">
        <f t="shared" si="14"/>
        <v>0.2392</v>
      </c>
      <c r="AZ29" s="44">
        <f t="shared" si="15"/>
        <v>0.17660000000000001</v>
      </c>
    </row>
    <row r="30" spans="1:52">
      <c r="A30" s="142"/>
      <c r="B30" s="142"/>
      <c r="C30" s="39">
        <v>0.5625</v>
      </c>
      <c r="D30" s="40">
        <v>0.33019999999999999</v>
      </c>
      <c r="E30" s="40">
        <v>0.43080000000000002</v>
      </c>
      <c r="F30" s="40">
        <v>0.14960000000000001</v>
      </c>
      <c r="G30" s="40">
        <v>0.1222</v>
      </c>
      <c r="H30" s="40">
        <v>0.44929999999999998</v>
      </c>
      <c r="I30" s="40">
        <v>0.2964</v>
      </c>
      <c r="J30" s="40">
        <v>0.6532</v>
      </c>
      <c r="K30" s="40">
        <v>0.67249999999999999</v>
      </c>
      <c r="L30" s="40">
        <v>0.48830000000000001</v>
      </c>
      <c r="M30" s="40">
        <v>0.504</v>
      </c>
      <c r="N30" s="40">
        <v>0.67430000000000001</v>
      </c>
      <c r="O30" s="40">
        <v>0.59850000000000003</v>
      </c>
      <c r="P30" s="95">
        <v>0.28210000000000002</v>
      </c>
      <c r="Q30" s="95">
        <v>0.33450000000000002</v>
      </c>
      <c r="R30" s="95">
        <v>8.0100000000000005E-2</v>
      </c>
      <c r="S30" s="95">
        <v>0.31040000000000001</v>
      </c>
      <c r="T30" s="95">
        <v>0.33450000000000002</v>
      </c>
      <c r="U30" s="95">
        <v>0.21299999999999999</v>
      </c>
      <c r="V30" s="40">
        <v>0.30549999999999999</v>
      </c>
      <c r="W30" s="40">
        <v>0.20849999999999999</v>
      </c>
      <c r="X30" s="40">
        <v>7.5200000000000003E-2</v>
      </c>
      <c r="Y30" s="40">
        <v>8.09E-2</v>
      </c>
      <c r="Z30" s="40">
        <v>0.19670000000000001</v>
      </c>
      <c r="AA30" s="40">
        <v>0.19259999999999999</v>
      </c>
      <c r="AB30" s="42"/>
      <c r="AC30" s="42"/>
      <c r="AD30" s="82" t="s">
        <v>188</v>
      </c>
      <c r="AE30" s="42">
        <f t="shared" si="0"/>
        <v>0.51829999999999998</v>
      </c>
      <c r="AF30" s="42">
        <f t="shared" si="1"/>
        <v>0.78129999999999999</v>
      </c>
      <c r="AG30" s="42">
        <f t="shared" si="2"/>
        <v>0.61719999999999997</v>
      </c>
      <c r="AH30" s="44">
        <f t="shared" si="3"/>
        <v>0.2964</v>
      </c>
      <c r="AI30" s="44"/>
      <c r="AJ30" s="82" t="s">
        <v>188</v>
      </c>
      <c r="AK30" s="44">
        <f t="shared" si="4"/>
        <v>0.80689999999999995</v>
      </c>
      <c r="AL30" s="44">
        <f t="shared" si="5"/>
        <v>0.84660000000000002</v>
      </c>
      <c r="AM30" s="44">
        <f t="shared" si="6"/>
        <v>0.66449999999999998</v>
      </c>
      <c r="AN30" s="44">
        <f t="shared" si="7"/>
        <v>0.59850000000000003</v>
      </c>
      <c r="AO30" s="44"/>
      <c r="AP30" s="82" t="s">
        <v>188</v>
      </c>
      <c r="AQ30" s="44">
        <f t="shared" si="8"/>
        <v>0.29970000000000002</v>
      </c>
      <c r="AR30" s="44">
        <f t="shared" si="9"/>
        <v>0.18340000000000001</v>
      </c>
      <c r="AS30" s="44">
        <f t="shared" si="10"/>
        <v>0.16450000000000001</v>
      </c>
      <c r="AT30" s="44">
        <f t="shared" si="11"/>
        <v>0.21299999999999999</v>
      </c>
      <c r="AV30" s="82" t="s">
        <v>188</v>
      </c>
      <c r="AW30" s="44">
        <f t="shared" si="12"/>
        <v>0.53969999999999996</v>
      </c>
      <c r="AX30" s="44">
        <f t="shared" si="13"/>
        <v>0.186</v>
      </c>
      <c r="AY30" s="44">
        <f t="shared" si="14"/>
        <v>0.28239999999999998</v>
      </c>
      <c r="AZ30" s="44">
        <f t="shared" si="15"/>
        <v>0.19259999999999999</v>
      </c>
    </row>
    <row r="31" spans="1:52">
      <c r="A31" s="142"/>
      <c r="B31" s="142"/>
      <c r="C31" s="39">
        <v>0.58333333333333304</v>
      </c>
      <c r="D31" s="40">
        <v>0.33179999999999998</v>
      </c>
      <c r="E31" s="40">
        <v>0.44230000000000003</v>
      </c>
      <c r="F31" s="40">
        <v>0.19769999999999999</v>
      </c>
      <c r="G31" s="40">
        <v>0.17460000000000001</v>
      </c>
      <c r="H31" s="40">
        <v>0.48509999999999998</v>
      </c>
      <c r="I31" s="40">
        <v>0.31869999999999998</v>
      </c>
      <c r="J31" s="40">
        <v>0.66</v>
      </c>
      <c r="K31" s="40">
        <v>0.6089</v>
      </c>
      <c r="L31" s="40">
        <v>0.51280000000000003</v>
      </c>
      <c r="M31" s="40">
        <v>0.49180000000000001</v>
      </c>
      <c r="N31" s="40">
        <v>0.70169999999999999</v>
      </c>
      <c r="O31" s="40">
        <v>0.62319999999999998</v>
      </c>
      <c r="P31" s="95">
        <v>0.2515</v>
      </c>
      <c r="Q31" s="95">
        <v>0.32600000000000001</v>
      </c>
      <c r="R31" s="95">
        <v>0.1226</v>
      </c>
      <c r="S31" s="95">
        <v>0.3251</v>
      </c>
      <c r="T31" s="95">
        <v>0.4012</v>
      </c>
      <c r="U31" s="95">
        <v>0.31430000000000002</v>
      </c>
      <c r="V31" s="40">
        <v>0.33129999999999998</v>
      </c>
      <c r="W31" s="40">
        <v>0.17580000000000001</v>
      </c>
      <c r="X31" s="40">
        <v>0</v>
      </c>
      <c r="Y31" s="40">
        <v>0.1111</v>
      </c>
      <c r="Z31" s="40">
        <v>0.13880000000000001</v>
      </c>
      <c r="AA31" s="40">
        <v>0.15440000000000001</v>
      </c>
      <c r="AB31" s="42"/>
      <c r="AC31" s="42"/>
      <c r="AD31" s="82" t="s">
        <v>114</v>
      </c>
      <c r="AE31" s="42">
        <f t="shared" si="0"/>
        <v>0.55400000000000005</v>
      </c>
      <c r="AF31" s="42">
        <f t="shared" si="1"/>
        <v>0.78490000000000004</v>
      </c>
      <c r="AG31" s="42">
        <f t="shared" si="2"/>
        <v>0.59179999999999999</v>
      </c>
      <c r="AH31" s="44">
        <f t="shared" si="3"/>
        <v>0.31869999999999998</v>
      </c>
      <c r="AI31" s="44"/>
      <c r="AJ31" s="82" t="s">
        <v>114</v>
      </c>
      <c r="AK31" s="44">
        <f t="shared" si="4"/>
        <v>0.83309999999999995</v>
      </c>
      <c r="AL31" s="44">
        <f t="shared" si="5"/>
        <v>0.84909999999999997</v>
      </c>
      <c r="AM31" s="44">
        <f t="shared" si="6"/>
        <v>0.69169999999999998</v>
      </c>
      <c r="AN31" s="44">
        <f t="shared" si="7"/>
        <v>0.62319999999999998</v>
      </c>
      <c r="AO31" s="44"/>
      <c r="AP31" s="82" t="s">
        <v>114</v>
      </c>
      <c r="AQ31" s="44">
        <f t="shared" si="8"/>
        <v>0.21279999999999999</v>
      </c>
      <c r="AR31" s="44">
        <f t="shared" si="9"/>
        <v>0.37040000000000001</v>
      </c>
      <c r="AS31" s="44">
        <f t="shared" si="10"/>
        <v>0.23710000000000001</v>
      </c>
      <c r="AT31" s="44">
        <f t="shared" si="11"/>
        <v>0.31430000000000002</v>
      </c>
      <c r="AV31" s="82" t="s">
        <v>114</v>
      </c>
      <c r="AW31" s="44">
        <f t="shared" si="12"/>
        <v>0.3538</v>
      </c>
      <c r="AX31" s="44">
        <f t="shared" si="13"/>
        <v>0.17519999999999999</v>
      </c>
      <c r="AY31" s="44">
        <f t="shared" si="14"/>
        <v>0.30669999999999997</v>
      </c>
      <c r="AZ31" s="44">
        <f t="shared" si="15"/>
        <v>0.15440000000000001</v>
      </c>
    </row>
    <row r="32" spans="1:52">
      <c r="A32" s="142"/>
      <c r="B32" s="142"/>
      <c r="C32" s="39">
        <v>0.60416666666666596</v>
      </c>
      <c r="D32" s="40">
        <v>0.34720000000000001</v>
      </c>
      <c r="E32" s="40">
        <v>0.4698</v>
      </c>
      <c r="F32" s="40">
        <v>0.18740000000000001</v>
      </c>
      <c r="G32" s="40">
        <v>0.1646</v>
      </c>
      <c r="H32" s="40">
        <v>0.505</v>
      </c>
      <c r="I32" s="40">
        <v>0.33479999999999999</v>
      </c>
      <c r="J32" s="40">
        <v>0.6542</v>
      </c>
      <c r="K32" s="40">
        <v>0.69289999999999996</v>
      </c>
      <c r="L32" s="40">
        <v>0.53339999999999999</v>
      </c>
      <c r="M32" s="40">
        <v>0.4874</v>
      </c>
      <c r="N32" s="40">
        <v>0.71779999999999999</v>
      </c>
      <c r="O32" s="40">
        <v>0.61709999999999998</v>
      </c>
      <c r="P32" s="95">
        <v>0.27939999999999998</v>
      </c>
      <c r="Q32" s="95">
        <v>0.3135</v>
      </c>
      <c r="R32" s="95">
        <v>7.2499999999999995E-2</v>
      </c>
      <c r="S32" s="95">
        <v>0.28239999999999998</v>
      </c>
      <c r="T32" s="95">
        <v>0.3135</v>
      </c>
      <c r="U32" s="95">
        <v>0.20119999999999999</v>
      </c>
      <c r="V32" s="40">
        <v>0.3231</v>
      </c>
      <c r="W32" s="40">
        <v>0.19</v>
      </c>
      <c r="X32" s="40">
        <v>9.9099999999999994E-2</v>
      </c>
      <c r="Y32" s="40">
        <v>8.7099999999999997E-2</v>
      </c>
      <c r="Z32" s="40">
        <v>0.19950000000000001</v>
      </c>
      <c r="AA32" s="40">
        <v>0.19489999999999999</v>
      </c>
      <c r="AB32" s="42"/>
      <c r="AC32" s="42"/>
      <c r="AD32" s="82" t="s">
        <v>189</v>
      </c>
      <c r="AE32" s="42">
        <f t="shared" si="0"/>
        <v>0.54300000000000004</v>
      </c>
      <c r="AF32" s="42">
        <f t="shared" si="1"/>
        <v>0.7742</v>
      </c>
      <c r="AG32" s="42">
        <f t="shared" si="2"/>
        <v>0.64970000000000006</v>
      </c>
      <c r="AH32" s="44">
        <f t="shared" si="3"/>
        <v>0.33479999999999999</v>
      </c>
      <c r="AI32" s="44"/>
      <c r="AJ32" s="82" t="s">
        <v>189</v>
      </c>
      <c r="AK32" s="44">
        <f t="shared" si="4"/>
        <v>0.81020000000000003</v>
      </c>
      <c r="AL32" s="44">
        <f t="shared" si="5"/>
        <v>0.8518</v>
      </c>
      <c r="AM32" s="44">
        <f t="shared" si="6"/>
        <v>0.69450000000000001</v>
      </c>
      <c r="AN32" s="44">
        <f t="shared" si="7"/>
        <v>0.61709999999999998</v>
      </c>
      <c r="AO32" s="44"/>
      <c r="AP32" s="82" t="s">
        <v>189</v>
      </c>
      <c r="AQ32" s="44">
        <f t="shared" si="8"/>
        <v>0.25890000000000002</v>
      </c>
      <c r="AR32" s="44">
        <f t="shared" si="9"/>
        <v>0.16450000000000001</v>
      </c>
      <c r="AS32" s="44">
        <f t="shared" si="10"/>
        <v>0.15809999999999999</v>
      </c>
      <c r="AT32" s="44">
        <f t="shared" si="11"/>
        <v>0.20119999999999999</v>
      </c>
      <c r="AV32" s="82" t="s">
        <v>189</v>
      </c>
      <c r="AW32" s="44">
        <f t="shared" si="12"/>
        <v>0.44479999999999997</v>
      </c>
      <c r="AX32" s="44">
        <f t="shared" si="13"/>
        <v>0.20039999999999999</v>
      </c>
      <c r="AY32" s="44">
        <f t="shared" si="14"/>
        <v>0.24679999999999999</v>
      </c>
      <c r="AZ32" s="44">
        <f t="shared" si="15"/>
        <v>0.19489999999999999</v>
      </c>
    </row>
    <row r="33" spans="1:52">
      <c r="A33" s="142"/>
      <c r="B33" s="142"/>
      <c r="C33" s="39">
        <v>0.625</v>
      </c>
      <c r="D33" s="40">
        <v>0.36249999999999999</v>
      </c>
      <c r="E33" s="40">
        <v>0.47149999999999997</v>
      </c>
      <c r="F33" s="40">
        <v>0.2208</v>
      </c>
      <c r="G33" s="40">
        <v>0.12920000000000001</v>
      </c>
      <c r="H33" s="40">
        <v>0.51719999999999999</v>
      </c>
      <c r="I33" s="40">
        <v>0.34439999999999998</v>
      </c>
      <c r="J33" s="40">
        <v>0.63759999999999994</v>
      </c>
      <c r="K33" s="40">
        <v>0.71709999999999996</v>
      </c>
      <c r="L33" s="40">
        <v>0.53169999999999995</v>
      </c>
      <c r="M33" s="40">
        <v>0.43909999999999999</v>
      </c>
      <c r="N33" s="40">
        <v>0.71960000000000002</v>
      </c>
      <c r="O33" s="40">
        <v>0.59840000000000004</v>
      </c>
      <c r="P33" s="95">
        <v>0.4274</v>
      </c>
      <c r="Q33" s="95">
        <v>0.30280000000000001</v>
      </c>
      <c r="R33" s="95">
        <v>7.4800000000000005E-2</v>
      </c>
      <c r="S33" s="95">
        <v>0.21560000000000001</v>
      </c>
      <c r="T33" s="95">
        <v>0.37459999999999999</v>
      </c>
      <c r="U33" s="95">
        <v>5.0099999999999999E-2</v>
      </c>
      <c r="V33" s="40">
        <v>0.4919</v>
      </c>
      <c r="W33" s="40">
        <v>0.17660000000000001</v>
      </c>
      <c r="X33" s="40">
        <v>2.9999999999999997E-4</v>
      </c>
      <c r="Y33" s="40">
        <v>0.1908</v>
      </c>
      <c r="Z33" s="40">
        <v>0.19650000000000001</v>
      </c>
      <c r="AA33" s="40">
        <v>0.15279999999999999</v>
      </c>
      <c r="AB33" s="42"/>
      <c r="AC33" s="42"/>
      <c r="AD33" s="82" t="s">
        <v>115</v>
      </c>
      <c r="AE33" s="42">
        <f t="shared" si="0"/>
        <v>0.52569999999999995</v>
      </c>
      <c r="AF33" s="42">
        <f t="shared" si="1"/>
        <v>0.76959999999999995</v>
      </c>
      <c r="AG33" s="42">
        <f t="shared" si="2"/>
        <v>0.67020000000000002</v>
      </c>
      <c r="AH33" s="44">
        <f t="shared" si="3"/>
        <v>0.34439999999999998</v>
      </c>
      <c r="AI33" s="44"/>
      <c r="AJ33" s="82" t="s">
        <v>115</v>
      </c>
      <c r="AK33" s="44">
        <f t="shared" si="4"/>
        <v>0.75860000000000005</v>
      </c>
      <c r="AL33" s="44">
        <f t="shared" si="5"/>
        <v>0.8337</v>
      </c>
      <c r="AM33" s="44">
        <f t="shared" si="6"/>
        <v>0.68430000000000002</v>
      </c>
      <c r="AN33" s="44">
        <f t="shared" si="7"/>
        <v>0.59840000000000004</v>
      </c>
      <c r="AO33" s="44"/>
      <c r="AP33" s="82" t="s">
        <v>115</v>
      </c>
      <c r="AQ33" s="44">
        <f t="shared" si="8"/>
        <v>0.28560000000000002</v>
      </c>
      <c r="AR33" s="44">
        <f t="shared" si="9"/>
        <v>0.1167</v>
      </c>
      <c r="AS33" s="44">
        <f t="shared" si="10"/>
        <v>6.6000000000000003E-2</v>
      </c>
      <c r="AT33" s="44">
        <f t="shared" si="11"/>
        <v>5.0099999999999999E-2</v>
      </c>
      <c r="AV33" s="82" t="s">
        <v>115</v>
      </c>
      <c r="AW33" s="44">
        <f t="shared" si="12"/>
        <v>0.53159999999999996</v>
      </c>
      <c r="AX33" s="44">
        <f t="shared" si="13"/>
        <v>0.18840000000000001</v>
      </c>
      <c r="AY33" s="44">
        <f t="shared" si="14"/>
        <v>0.3634</v>
      </c>
      <c r="AZ33" s="44">
        <f t="shared" si="15"/>
        <v>0.15279999999999999</v>
      </c>
    </row>
    <row r="34" spans="1:52">
      <c r="A34" s="142"/>
      <c r="B34" s="142"/>
      <c r="C34" s="39">
        <v>0.64583333333333304</v>
      </c>
      <c r="D34" s="40">
        <v>0.3221</v>
      </c>
      <c r="E34" s="40">
        <v>0.46629999999999999</v>
      </c>
      <c r="F34" s="40">
        <v>0.2666</v>
      </c>
      <c r="G34" s="40">
        <v>9.3600000000000003E-2</v>
      </c>
      <c r="H34" s="40">
        <v>0.55659999999999998</v>
      </c>
      <c r="I34" s="40">
        <v>0.34100000000000003</v>
      </c>
      <c r="J34" s="40">
        <v>0.57809999999999995</v>
      </c>
      <c r="K34" s="40">
        <v>0.65880000000000005</v>
      </c>
      <c r="L34" s="40">
        <v>0.5262</v>
      </c>
      <c r="M34" s="40">
        <v>0.37090000000000001</v>
      </c>
      <c r="N34" s="40">
        <v>0.71860000000000002</v>
      </c>
      <c r="O34" s="40">
        <v>0.57050000000000001</v>
      </c>
      <c r="P34" s="95">
        <v>0.3382</v>
      </c>
      <c r="Q34" s="95">
        <v>0.34820000000000001</v>
      </c>
      <c r="R34" s="95">
        <v>7.6700000000000004E-2</v>
      </c>
      <c r="S34" s="95">
        <v>0.28339999999999999</v>
      </c>
      <c r="T34" s="95">
        <v>0.34820000000000001</v>
      </c>
      <c r="U34" s="95">
        <v>0.22370000000000001</v>
      </c>
      <c r="V34" s="40">
        <v>0.32179999999999997</v>
      </c>
      <c r="W34" s="40">
        <v>0.20119999999999999</v>
      </c>
      <c r="X34" s="40">
        <v>0.1452</v>
      </c>
      <c r="Y34" s="40">
        <v>0.11210000000000001</v>
      </c>
      <c r="Z34" s="40">
        <v>0.1988</v>
      </c>
      <c r="AA34" s="40">
        <v>0.20330000000000001</v>
      </c>
      <c r="AB34" s="42"/>
      <c r="AC34" s="42"/>
      <c r="AD34" s="82" t="s">
        <v>190</v>
      </c>
      <c r="AE34" s="42">
        <f t="shared" si="0"/>
        <v>0.51580000000000004</v>
      </c>
      <c r="AF34" s="42">
        <f t="shared" si="1"/>
        <v>0.76229999999999998</v>
      </c>
      <c r="AG34" s="42">
        <f t="shared" si="2"/>
        <v>0.66700000000000004</v>
      </c>
      <c r="AH34" s="44">
        <f t="shared" si="3"/>
        <v>0.34100000000000003</v>
      </c>
      <c r="AI34" s="44"/>
      <c r="AJ34" s="82" t="s">
        <v>190</v>
      </c>
      <c r="AK34" s="44">
        <f t="shared" si="4"/>
        <v>0.70889999999999997</v>
      </c>
      <c r="AL34" s="44">
        <f t="shared" si="5"/>
        <v>0.85309999999999997</v>
      </c>
      <c r="AM34" s="44">
        <f t="shared" si="6"/>
        <v>0.63580000000000003</v>
      </c>
      <c r="AN34" s="44">
        <f t="shared" si="7"/>
        <v>0.57050000000000001</v>
      </c>
      <c r="AO34" s="44"/>
      <c r="AP34" s="82" t="s">
        <v>190</v>
      </c>
      <c r="AQ34" s="44">
        <f t="shared" si="8"/>
        <v>0.25779999999999997</v>
      </c>
      <c r="AR34" s="44">
        <f t="shared" si="9"/>
        <v>0.14749999999999999</v>
      </c>
      <c r="AS34" s="44">
        <f t="shared" si="10"/>
        <v>0.15770000000000001</v>
      </c>
      <c r="AT34" s="44">
        <f t="shared" si="11"/>
        <v>0.22370000000000001</v>
      </c>
      <c r="AV34" s="82" t="s">
        <v>190</v>
      </c>
      <c r="AW34" s="44">
        <f t="shared" si="12"/>
        <v>0.45419999999999999</v>
      </c>
      <c r="AX34" s="44">
        <f t="shared" si="13"/>
        <v>0.218</v>
      </c>
      <c r="AY34" s="44">
        <f t="shared" si="14"/>
        <v>0.29899999999999999</v>
      </c>
      <c r="AZ34" s="44">
        <f t="shared" si="15"/>
        <v>0.20330000000000001</v>
      </c>
    </row>
    <row r="35" spans="1:52">
      <c r="A35" s="142"/>
      <c r="B35" s="142"/>
      <c r="C35" s="39">
        <v>0.66666666666666596</v>
      </c>
      <c r="D35" s="40">
        <v>0.21379999999999999</v>
      </c>
      <c r="E35" s="40">
        <v>0.37819999999999998</v>
      </c>
      <c r="F35" s="40">
        <v>0.1719</v>
      </c>
      <c r="G35" s="40">
        <v>9.1200000000000003E-2</v>
      </c>
      <c r="H35" s="40">
        <v>0.51539999999999997</v>
      </c>
      <c r="I35" s="40">
        <v>0.28360000000000002</v>
      </c>
      <c r="J35" s="40">
        <v>0.47810000000000002</v>
      </c>
      <c r="K35" s="40">
        <v>0.57069999999999999</v>
      </c>
      <c r="L35" s="40">
        <v>0.45129999999999998</v>
      </c>
      <c r="M35" s="40">
        <v>0.30919999999999997</v>
      </c>
      <c r="N35" s="40">
        <v>0.66169999999999995</v>
      </c>
      <c r="O35" s="40">
        <v>0.47239999999999999</v>
      </c>
      <c r="P35" s="95">
        <v>0.45960000000000001</v>
      </c>
      <c r="Q35" s="95">
        <v>0.27310000000000001</v>
      </c>
      <c r="R35" s="95">
        <v>0.1172</v>
      </c>
      <c r="S35" s="95">
        <v>0.28420000000000001</v>
      </c>
      <c r="T35" s="95">
        <v>0.43230000000000002</v>
      </c>
      <c r="U35" s="95">
        <v>0.1825</v>
      </c>
      <c r="V35" s="40">
        <v>0.29220000000000002</v>
      </c>
      <c r="W35" s="40">
        <v>0.29559999999999997</v>
      </c>
      <c r="X35" s="40">
        <v>0.22170000000000001</v>
      </c>
      <c r="Y35" s="40">
        <v>0.14879999999999999</v>
      </c>
      <c r="Z35" s="40">
        <v>0.1244</v>
      </c>
      <c r="AA35" s="40">
        <v>0.14480000000000001</v>
      </c>
      <c r="AB35" s="42"/>
      <c r="AC35" s="42"/>
      <c r="AD35" s="82" t="s">
        <v>116</v>
      </c>
      <c r="AE35" s="42">
        <f t="shared" si="0"/>
        <v>0.4743</v>
      </c>
      <c r="AF35" s="42">
        <f t="shared" si="1"/>
        <v>0.70779999999999998</v>
      </c>
      <c r="AG35" s="42">
        <f t="shared" si="2"/>
        <v>0.48580000000000001</v>
      </c>
      <c r="AH35" s="44">
        <f t="shared" si="3"/>
        <v>0.28360000000000002</v>
      </c>
      <c r="AI35" s="44"/>
      <c r="AJ35" s="82" t="s">
        <v>116</v>
      </c>
      <c r="AK35" s="44">
        <f t="shared" si="4"/>
        <v>0.6946</v>
      </c>
      <c r="AL35" s="44">
        <f t="shared" si="5"/>
        <v>0.82599999999999996</v>
      </c>
      <c r="AM35" s="44">
        <f t="shared" si="6"/>
        <v>0.54190000000000005</v>
      </c>
      <c r="AN35" s="44">
        <f t="shared" si="7"/>
        <v>0.47239999999999999</v>
      </c>
      <c r="AO35" s="44"/>
      <c r="AP35" s="82" t="s">
        <v>116</v>
      </c>
      <c r="AQ35" s="44">
        <f t="shared" si="8"/>
        <v>0.21049999999999999</v>
      </c>
      <c r="AR35" s="44">
        <f t="shared" si="9"/>
        <v>9.0700000000000003E-2</v>
      </c>
      <c r="AS35" s="44">
        <f t="shared" si="10"/>
        <v>0.1772</v>
      </c>
      <c r="AT35" s="44">
        <f t="shared" si="11"/>
        <v>0.1825</v>
      </c>
      <c r="AV35" s="82" t="s">
        <v>116</v>
      </c>
      <c r="AW35" s="44">
        <f t="shared" si="12"/>
        <v>0.39419999999999999</v>
      </c>
      <c r="AX35" s="44">
        <f t="shared" si="13"/>
        <v>5.7500000000000002E-2</v>
      </c>
      <c r="AY35" s="44">
        <f t="shared" si="14"/>
        <v>0.20860000000000001</v>
      </c>
      <c r="AZ35" s="44">
        <f t="shared" si="15"/>
        <v>0.14480000000000001</v>
      </c>
    </row>
    <row r="36" spans="1:52">
      <c r="A36" s="142"/>
      <c r="B36" s="142"/>
      <c r="C36" s="39">
        <v>0.6875</v>
      </c>
      <c r="D36" s="40">
        <v>5.5E-2</v>
      </c>
      <c r="E36" s="40">
        <v>0.27750000000000002</v>
      </c>
      <c r="F36" s="40">
        <v>8.1299999999999997E-2</v>
      </c>
      <c r="G36" s="40">
        <v>6.5199999999999994E-2</v>
      </c>
      <c r="H36" s="40">
        <v>0.47149999999999997</v>
      </c>
      <c r="I36" s="40">
        <v>0.19009999999999999</v>
      </c>
      <c r="J36" s="40">
        <v>0.36630000000000001</v>
      </c>
      <c r="K36" s="40">
        <v>0.4849</v>
      </c>
      <c r="L36" s="40">
        <v>0.33310000000000001</v>
      </c>
      <c r="M36" s="40">
        <v>0.2389</v>
      </c>
      <c r="N36" s="40">
        <v>0.59019999999999995</v>
      </c>
      <c r="O36" s="40">
        <v>0.4027</v>
      </c>
      <c r="P36" s="95">
        <v>0.3664</v>
      </c>
      <c r="Q36" s="95">
        <v>0.32</v>
      </c>
      <c r="R36" s="95">
        <v>0.1055</v>
      </c>
      <c r="S36" s="95">
        <v>0.28639999999999999</v>
      </c>
      <c r="T36" s="95">
        <v>0.32</v>
      </c>
      <c r="U36" s="95">
        <v>0.24049999999999999</v>
      </c>
      <c r="V36" s="40">
        <v>0.30990000000000001</v>
      </c>
      <c r="W36" s="40">
        <v>0.21049999999999999</v>
      </c>
      <c r="X36" s="40">
        <v>0.21560000000000001</v>
      </c>
      <c r="Y36" s="40">
        <v>0.1353</v>
      </c>
      <c r="Z36" s="40">
        <v>0.2296</v>
      </c>
      <c r="AA36" s="40">
        <v>0.2286</v>
      </c>
      <c r="AB36" s="42"/>
      <c r="AC36" s="42"/>
      <c r="AD36" s="82" t="s">
        <v>191</v>
      </c>
      <c r="AE36" s="42">
        <f t="shared" si="0"/>
        <v>0.47139999999999999</v>
      </c>
      <c r="AF36" s="42">
        <f t="shared" si="1"/>
        <v>0.67059999999999997</v>
      </c>
      <c r="AG36" s="42">
        <f t="shared" si="2"/>
        <v>0.32300000000000001</v>
      </c>
      <c r="AH36" s="44">
        <f t="shared" si="3"/>
        <v>0.19009999999999999</v>
      </c>
      <c r="AI36" s="44"/>
      <c r="AJ36" s="82" t="s">
        <v>191</v>
      </c>
      <c r="AK36" s="44">
        <f t="shared" si="4"/>
        <v>0.70809999999999995</v>
      </c>
      <c r="AL36" s="44">
        <f t="shared" si="5"/>
        <v>0.79159999999999997</v>
      </c>
      <c r="AM36" s="44">
        <f t="shared" si="6"/>
        <v>0.43530000000000002</v>
      </c>
      <c r="AN36" s="44">
        <f t="shared" si="7"/>
        <v>0.4027</v>
      </c>
      <c r="AO36" s="44"/>
      <c r="AP36" s="82" t="s">
        <v>191</v>
      </c>
      <c r="AQ36" s="44">
        <f t="shared" si="8"/>
        <v>0.26150000000000001</v>
      </c>
      <c r="AR36" s="44">
        <f t="shared" si="9"/>
        <v>0.15079999999999999</v>
      </c>
      <c r="AS36" s="44">
        <f t="shared" si="10"/>
        <v>0.16950000000000001</v>
      </c>
      <c r="AT36" s="44">
        <f t="shared" si="11"/>
        <v>0.24049999999999999</v>
      </c>
      <c r="AV36" s="82" t="s">
        <v>191</v>
      </c>
      <c r="AW36" s="44">
        <f t="shared" si="12"/>
        <v>0.51429999999999998</v>
      </c>
      <c r="AX36" s="44">
        <f t="shared" si="13"/>
        <v>0.2165</v>
      </c>
      <c r="AY36" s="44">
        <f t="shared" si="14"/>
        <v>0.3226</v>
      </c>
      <c r="AZ36" s="44">
        <f t="shared" si="15"/>
        <v>0.2286</v>
      </c>
    </row>
    <row r="37" spans="1:52">
      <c r="A37" s="142"/>
      <c r="B37" s="142"/>
      <c r="C37" s="39">
        <v>0.70833333333333304</v>
      </c>
      <c r="D37" s="40">
        <v>1.6899999999999998E-2</v>
      </c>
      <c r="E37" s="40">
        <v>0.18410000000000001</v>
      </c>
      <c r="F37" s="40">
        <v>7.2800000000000004E-2</v>
      </c>
      <c r="G37" s="40">
        <v>4.4699999999999997E-2</v>
      </c>
      <c r="H37" s="40">
        <v>0.2326</v>
      </c>
      <c r="I37" s="40">
        <v>7.8600000000000003E-2</v>
      </c>
      <c r="J37" s="40">
        <v>0.1807</v>
      </c>
      <c r="K37" s="40">
        <v>0.3362</v>
      </c>
      <c r="L37" s="40">
        <v>0.20680000000000001</v>
      </c>
      <c r="M37" s="40">
        <v>0.16839999999999999</v>
      </c>
      <c r="N37" s="40">
        <v>0.42720000000000002</v>
      </c>
      <c r="O37" s="40">
        <v>0.24629999999999999</v>
      </c>
      <c r="P37" s="95">
        <v>0.31619999999999998</v>
      </c>
      <c r="Q37" s="95">
        <v>0.44350000000000001</v>
      </c>
      <c r="R37" s="95">
        <v>3.1300000000000001E-2</v>
      </c>
      <c r="S37" s="95">
        <v>0.2823</v>
      </c>
      <c r="T37" s="95">
        <v>0.31509999999999999</v>
      </c>
      <c r="U37" s="95">
        <v>0.1724</v>
      </c>
      <c r="V37" s="40">
        <v>0.2999</v>
      </c>
      <c r="W37" s="40">
        <v>0.22070000000000001</v>
      </c>
      <c r="X37" s="40">
        <v>0.39410000000000001</v>
      </c>
      <c r="Y37" s="40">
        <v>3.04E-2</v>
      </c>
      <c r="Z37" s="40">
        <v>0.25750000000000001</v>
      </c>
      <c r="AA37" s="40">
        <v>0.31030000000000002</v>
      </c>
      <c r="AB37" s="42"/>
      <c r="AC37" s="42"/>
      <c r="AD37" s="82" t="s">
        <v>117</v>
      </c>
      <c r="AE37" s="42">
        <f t="shared" si="0"/>
        <v>0.35630000000000001</v>
      </c>
      <c r="AF37" s="42">
        <f t="shared" si="1"/>
        <v>0.58299999999999996</v>
      </c>
      <c r="AG37" s="42">
        <f t="shared" si="2"/>
        <v>0.1186</v>
      </c>
      <c r="AH37" s="44">
        <f t="shared" si="3"/>
        <v>7.8600000000000003E-2</v>
      </c>
      <c r="AI37" s="44"/>
      <c r="AJ37" s="82" t="s">
        <v>117</v>
      </c>
      <c r="AK37" s="44">
        <f t="shared" si="4"/>
        <v>0.60609999999999997</v>
      </c>
      <c r="AL37" s="44">
        <f t="shared" si="5"/>
        <v>0.74139999999999995</v>
      </c>
      <c r="AM37" s="44">
        <f t="shared" si="6"/>
        <v>0.25800000000000001</v>
      </c>
      <c r="AN37" s="44">
        <f t="shared" si="7"/>
        <v>0.24629999999999999</v>
      </c>
      <c r="AO37" s="44"/>
      <c r="AP37" s="82" t="s">
        <v>117</v>
      </c>
      <c r="AQ37" s="44">
        <f t="shared" si="8"/>
        <v>0.24529999999999999</v>
      </c>
      <c r="AR37" s="44">
        <f t="shared" si="9"/>
        <v>0.4415</v>
      </c>
      <c r="AS37" s="44">
        <f t="shared" si="10"/>
        <v>0.2979</v>
      </c>
      <c r="AT37" s="44">
        <f t="shared" si="11"/>
        <v>0.1724</v>
      </c>
      <c r="AV37" s="82" t="s">
        <v>117</v>
      </c>
      <c r="AW37" s="44">
        <f t="shared" si="12"/>
        <v>0.49680000000000002</v>
      </c>
      <c r="AX37" s="44">
        <f t="shared" si="13"/>
        <v>4.02E-2</v>
      </c>
      <c r="AY37" s="44">
        <f t="shared" si="14"/>
        <v>0.31690000000000002</v>
      </c>
      <c r="AZ37" s="44">
        <f t="shared" si="15"/>
        <v>0.31030000000000002</v>
      </c>
    </row>
    <row r="38" spans="1:52">
      <c r="A38" s="142"/>
      <c r="B38" s="142"/>
      <c r="C38" s="39">
        <v>0.72916666666666596</v>
      </c>
      <c r="D38" s="40">
        <v>0</v>
      </c>
      <c r="E38" s="40">
        <v>0</v>
      </c>
      <c r="F38" s="40">
        <v>0</v>
      </c>
      <c r="G38" s="40">
        <v>0</v>
      </c>
      <c r="H38" s="40">
        <v>0</v>
      </c>
      <c r="I38" s="40">
        <v>0</v>
      </c>
      <c r="J38" s="40">
        <v>5.21E-2</v>
      </c>
      <c r="K38" s="40">
        <v>0.155</v>
      </c>
      <c r="L38" s="40">
        <v>4.1099999999999998E-2</v>
      </c>
      <c r="M38" s="40">
        <v>6.4100000000000004E-2</v>
      </c>
      <c r="N38" s="40">
        <v>0.23169999999999999</v>
      </c>
      <c r="O38" s="40">
        <v>0.10879999999999999</v>
      </c>
      <c r="P38" s="95">
        <v>0.35599999999999998</v>
      </c>
      <c r="Q38" s="95">
        <v>0.38129999999999997</v>
      </c>
      <c r="R38" s="95">
        <v>0.1159</v>
      </c>
      <c r="S38" s="95">
        <v>0.32029999999999997</v>
      </c>
      <c r="T38" s="95">
        <v>0.38129999999999997</v>
      </c>
      <c r="U38" s="95">
        <v>0.25569999999999998</v>
      </c>
      <c r="V38" s="40">
        <v>0.30659999999999998</v>
      </c>
      <c r="W38" s="40">
        <v>0.24149999999999999</v>
      </c>
      <c r="X38" s="40">
        <v>0.30199999999999999</v>
      </c>
      <c r="Y38" s="40">
        <v>0.16819999999999999</v>
      </c>
      <c r="Z38" s="40">
        <v>0.28129999999999999</v>
      </c>
      <c r="AA38" s="40">
        <v>0.27250000000000002</v>
      </c>
      <c r="AB38" s="42"/>
      <c r="AC38" s="42"/>
      <c r="AD38" s="82" t="s">
        <v>192</v>
      </c>
      <c r="AE38" s="42">
        <f t="shared" si="0"/>
        <v>0.22500000000000001</v>
      </c>
      <c r="AF38" s="42">
        <f t="shared" si="1"/>
        <v>0.49659999999999999</v>
      </c>
      <c r="AG38" s="42">
        <f t="shared" si="2"/>
        <v>0</v>
      </c>
      <c r="AH38" s="44">
        <f t="shared" si="3"/>
        <v>0</v>
      </c>
      <c r="AI38" s="44"/>
      <c r="AJ38" s="82" t="s">
        <v>192</v>
      </c>
      <c r="AK38" s="44">
        <f t="shared" si="4"/>
        <v>0.48159999999999997</v>
      </c>
      <c r="AL38" s="44">
        <f t="shared" si="5"/>
        <v>0.64510000000000001</v>
      </c>
      <c r="AM38" s="44">
        <f t="shared" si="6"/>
        <v>9.06E-2</v>
      </c>
      <c r="AN38" s="44">
        <f t="shared" si="7"/>
        <v>0.10879999999999999</v>
      </c>
      <c r="AO38" s="44"/>
      <c r="AP38" s="82" t="s">
        <v>192</v>
      </c>
      <c r="AQ38" s="44">
        <f t="shared" si="8"/>
        <v>0.32540000000000002</v>
      </c>
      <c r="AR38" s="44">
        <f t="shared" si="9"/>
        <v>0.19789999999999999</v>
      </c>
      <c r="AS38" s="44">
        <f t="shared" si="10"/>
        <v>0.1704</v>
      </c>
      <c r="AT38" s="44">
        <f t="shared" si="11"/>
        <v>0.25569999999999998</v>
      </c>
      <c r="AV38" s="82" t="s">
        <v>192</v>
      </c>
      <c r="AW38" s="44">
        <f t="shared" si="12"/>
        <v>0.56100000000000005</v>
      </c>
      <c r="AX38" s="44">
        <f t="shared" si="13"/>
        <v>0.24660000000000001</v>
      </c>
      <c r="AY38" s="44">
        <f t="shared" si="14"/>
        <v>0.34499999999999997</v>
      </c>
      <c r="AZ38" s="44">
        <f t="shared" si="15"/>
        <v>0.27250000000000002</v>
      </c>
    </row>
    <row r="39" spans="1:52">
      <c r="A39" s="142"/>
      <c r="B39" s="142"/>
      <c r="C39" s="39">
        <v>0.75</v>
      </c>
      <c r="D39" s="40">
        <v>0</v>
      </c>
      <c r="E39" s="40">
        <v>0</v>
      </c>
      <c r="F39" s="40">
        <v>0</v>
      </c>
      <c r="G39" s="40">
        <v>0</v>
      </c>
      <c r="H39" s="40">
        <v>0</v>
      </c>
      <c r="I39" s="40">
        <v>0</v>
      </c>
      <c r="J39" s="40">
        <v>4.8300000000000003E-2</v>
      </c>
      <c r="K39" s="40">
        <v>0.11550000000000001</v>
      </c>
      <c r="L39" s="40">
        <v>6.0400000000000002E-2</v>
      </c>
      <c r="M39" s="40">
        <v>5.2499999999999998E-2</v>
      </c>
      <c r="N39" s="40">
        <v>0.1386</v>
      </c>
      <c r="O39" s="40">
        <v>8.1500000000000003E-2</v>
      </c>
      <c r="P39" s="95">
        <v>0.28720000000000001</v>
      </c>
      <c r="Q39" s="95">
        <v>0.49359999999999998</v>
      </c>
      <c r="R39" s="95">
        <v>0.29289999999999999</v>
      </c>
      <c r="S39" s="95">
        <v>0.48180000000000001</v>
      </c>
      <c r="T39" s="95">
        <v>0.28179999999999999</v>
      </c>
      <c r="U39" s="95">
        <v>0.14000000000000001</v>
      </c>
      <c r="V39" s="40">
        <v>0.40629999999999999</v>
      </c>
      <c r="W39" s="40">
        <v>0.37740000000000001</v>
      </c>
      <c r="X39" s="40">
        <v>0.23019999999999999</v>
      </c>
      <c r="Y39" s="40">
        <v>0.33179999999999998</v>
      </c>
      <c r="Z39" s="40">
        <v>0.29430000000000001</v>
      </c>
      <c r="AA39" s="40">
        <v>0.21260000000000001</v>
      </c>
      <c r="AB39" s="42"/>
      <c r="AC39" s="42"/>
      <c r="AD39" s="82" t="s">
        <v>118</v>
      </c>
      <c r="AE39" s="42">
        <f t="shared" si="0"/>
        <v>9.3799999999999994E-2</v>
      </c>
      <c r="AF39" s="42">
        <f t="shared" si="1"/>
        <v>0.28360000000000002</v>
      </c>
      <c r="AG39" s="42">
        <f t="shared" si="2"/>
        <v>0</v>
      </c>
      <c r="AH39" s="44">
        <f t="shared" si="3"/>
        <v>0</v>
      </c>
      <c r="AI39" s="44"/>
      <c r="AJ39" s="82" t="s">
        <v>118</v>
      </c>
      <c r="AK39" s="44">
        <f t="shared" si="4"/>
        <v>0.30590000000000001</v>
      </c>
      <c r="AL39" s="44">
        <f t="shared" si="5"/>
        <v>0.47470000000000001</v>
      </c>
      <c r="AM39" s="44">
        <f t="shared" si="6"/>
        <v>2.8799999999999999E-2</v>
      </c>
      <c r="AN39" s="44">
        <f t="shared" si="7"/>
        <v>8.1500000000000003E-2</v>
      </c>
      <c r="AO39" s="44"/>
      <c r="AP39" s="82" t="s">
        <v>118</v>
      </c>
      <c r="AQ39" s="44">
        <f t="shared" si="8"/>
        <v>0.35930000000000001</v>
      </c>
      <c r="AR39" s="44">
        <f t="shared" si="9"/>
        <v>0.2074</v>
      </c>
      <c r="AS39" s="44">
        <f t="shared" si="10"/>
        <v>0.3054</v>
      </c>
      <c r="AT39" s="44">
        <f t="shared" si="11"/>
        <v>0.14000000000000001</v>
      </c>
      <c r="AV39" s="82" t="s">
        <v>118</v>
      </c>
      <c r="AW39" s="44">
        <f t="shared" si="12"/>
        <v>0.55430000000000001</v>
      </c>
      <c r="AX39" s="44">
        <f t="shared" si="13"/>
        <v>0.25519999999999998</v>
      </c>
      <c r="AY39" s="44">
        <f t="shared" si="14"/>
        <v>0.37669999999999998</v>
      </c>
      <c r="AZ39" s="44">
        <f t="shared" si="15"/>
        <v>0.21260000000000001</v>
      </c>
    </row>
    <row r="40" spans="1:52">
      <c r="A40" s="142"/>
      <c r="B40" s="142"/>
      <c r="C40" s="39">
        <v>0.77083333333333304</v>
      </c>
      <c r="D40" s="40">
        <v>0</v>
      </c>
      <c r="E40" s="40">
        <v>0</v>
      </c>
      <c r="F40" s="40">
        <v>0</v>
      </c>
      <c r="G40" s="40">
        <v>0</v>
      </c>
      <c r="H40" s="40">
        <v>0</v>
      </c>
      <c r="I40" s="40">
        <v>0</v>
      </c>
      <c r="J40" s="40">
        <v>0</v>
      </c>
      <c r="K40" s="40">
        <v>1E-3</v>
      </c>
      <c r="L40" s="40">
        <v>0</v>
      </c>
      <c r="M40" s="40">
        <v>0</v>
      </c>
      <c r="N40" s="40">
        <v>0</v>
      </c>
      <c r="O40" s="40">
        <v>2.0000000000000001E-4</v>
      </c>
      <c r="P40" s="95">
        <v>0.41739999999999999</v>
      </c>
      <c r="Q40" s="95">
        <v>0.49</v>
      </c>
      <c r="R40" s="95">
        <v>0.13689999999999999</v>
      </c>
      <c r="S40" s="95">
        <v>0.42799999999999999</v>
      </c>
      <c r="T40" s="95">
        <v>0.49</v>
      </c>
      <c r="U40" s="95">
        <v>0.31580000000000003</v>
      </c>
      <c r="V40" s="40">
        <v>0.3926</v>
      </c>
      <c r="W40" s="40">
        <v>0.31740000000000002</v>
      </c>
      <c r="X40" s="40">
        <v>0.4002</v>
      </c>
      <c r="Y40" s="40">
        <v>0.30549999999999999</v>
      </c>
      <c r="Z40" s="40">
        <v>0.36259999999999998</v>
      </c>
      <c r="AA40" s="40">
        <v>0.35749999999999998</v>
      </c>
      <c r="AB40" s="42"/>
      <c r="AC40" s="42"/>
      <c r="AD40" s="82" t="s">
        <v>193</v>
      </c>
      <c r="AE40" s="42">
        <f t="shared" si="0"/>
        <v>0</v>
      </c>
      <c r="AF40" s="42">
        <f t="shared" si="1"/>
        <v>9.0499999999999997E-2</v>
      </c>
      <c r="AG40" s="42">
        <f t="shared" si="2"/>
        <v>0</v>
      </c>
      <c r="AH40" s="44">
        <f t="shared" si="3"/>
        <v>0</v>
      </c>
      <c r="AI40" s="44"/>
      <c r="AJ40" s="82" t="s">
        <v>193</v>
      </c>
      <c r="AK40" s="44">
        <f t="shared" si="4"/>
        <v>0.13569999999999999</v>
      </c>
      <c r="AL40" s="44">
        <f t="shared" si="5"/>
        <v>0.34079999999999999</v>
      </c>
      <c r="AM40" s="44">
        <f t="shared" si="6"/>
        <v>1E-4</v>
      </c>
      <c r="AN40" s="44">
        <f t="shared" si="7"/>
        <v>2.0000000000000001E-4</v>
      </c>
      <c r="AO40" s="44"/>
      <c r="AP40" s="82" t="s">
        <v>193</v>
      </c>
      <c r="AQ40" s="44">
        <f t="shared" si="8"/>
        <v>0.41039999999999999</v>
      </c>
      <c r="AR40" s="44">
        <f t="shared" si="9"/>
        <v>0.22650000000000001</v>
      </c>
      <c r="AS40" s="44">
        <f t="shared" si="10"/>
        <v>0.18890000000000001</v>
      </c>
      <c r="AT40" s="44">
        <f t="shared" si="11"/>
        <v>0.31580000000000003</v>
      </c>
      <c r="AV40" s="82" t="s">
        <v>193</v>
      </c>
      <c r="AW40" s="44">
        <f t="shared" si="12"/>
        <v>0.62919999999999998</v>
      </c>
      <c r="AX40" s="44">
        <f t="shared" si="13"/>
        <v>0.27689999999999998</v>
      </c>
      <c r="AY40" s="44">
        <f t="shared" si="14"/>
        <v>0.41899999999999998</v>
      </c>
      <c r="AZ40" s="44">
        <f t="shared" si="15"/>
        <v>0.35749999999999998</v>
      </c>
    </row>
    <row r="41" spans="1:52">
      <c r="A41" s="142"/>
      <c r="B41" s="142"/>
      <c r="C41" s="39">
        <v>0.79166666666666596</v>
      </c>
      <c r="D41" s="40">
        <v>0</v>
      </c>
      <c r="E41" s="40">
        <v>0</v>
      </c>
      <c r="F41" s="40">
        <v>0</v>
      </c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95">
        <v>0.33229999999999998</v>
      </c>
      <c r="Q41" s="95">
        <v>0.42899999999999999</v>
      </c>
      <c r="R41" s="95">
        <v>8.1799999999999998E-2</v>
      </c>
      <c r="S41" s="95">
        <v>0.41749999999999998</v>
      </c>
      <c r="T41" s="95">
        <v>0.40060000000000001</v>
      </c>
      <c r="U41" s="95">
        <v>0.33650000000000002</v>
      </c>
      <c r="V41" s="40">
        <v>0.58140000000000003</v>
      </c>
      <c r="W41" s="40">
        <v>0.31850000000000001</v>
      </c>
      <c r="X41" s="40">
        <v>0.54079999999999995</v>
      </c>
      <c r="Y41" s="40">
        <v>0.30049999999999999</v>
      </c>
      <c r="Z41" s="40">
        <v>0.371</v>
      </c>
      <c r="AA41" s="40">
        <v>0.50470000000000004</v>
      </c>
      <c r="AB41" s="42"/>
      <c r="AC41" s="42"/>
      <c r="AD41" s="82" t="s">
        <v>119</v>
      </c>
      <c r="AE41" s="42">
        <f t="shared" si="0"/>
        <v>0</v>
      </c>
      <c r="AF41" s="42">
        <f t="shared" si="1"/>
        <v>6.7400000000000002E-2</v>
      </c>
      <c r="AG41" s="42">
        <f t="shared" si="2"/>
        <v>0</v>
      </c>
      <c r="AH41" s="44">
        <f t="shared" si="3"/>
        <v>0</v>
      </c>
      <c r="AI41" s="44"/>
      <c r="AJ41" s="82" t="s">
        <v>119</v>
      </c>
      <c r="AK41" s="44">
        <f t="shared" si="4"/>
        <v>5.4600000000000003E-2</v>
      </c>
      <c r="AL41" s="44">
        <f t="shared" si="5"/>
        <v>0.22689999999999999</v>
      </c>
      <c r="AM41" s="44">
        <f t="shared" si="6"/>
        <v>6.4000000000000003E-3</v>
      </c>
      <c r="AN41" s="44">
        <f t="shared" si="7"/>
        <v>0</v>
      </c>
      <c r="AO41" s="44"/>
      <c r="AP41" s="82" t="s">
        <v>119</v>
      </c>
      <c r="AQ41" s="44">
        <f t="shared" si="8"/>
        <v>0.46929999999999999</v>
      </c>
      <c r="AR41" s="44">
        <f t="shared" si="9"/>
        <v>0.312</v>
      </c>
      <c r="AS41" s="44">
        <f t="shared" si="10"/>
        <v>0.29010000000000002</v>
      </c>
      <c r="AT41" s="44">
        <f t="shared" si="11"/>
        <v>0.33650000000000002</v>
      </c>
      <c r="AV41" s="82" t="s">
        <v>119</v>
      </c>
      <c r="AW41" s="44">
        <f t="shared" si="12"/>
        <v>0.65659999999999996</v>
      </c>
      <c r="AX41" s="44">
        <f t="shared" si="13"/>
        <v>0.31109999999999999</v>
      </c>
      <c r="AY41" s="44">
        <f t="shared" si="14"/>
        <v>0.48010000000000003</v>
      </c>
      <c r="AZ41" s="44">
        <f t="shared" si="15"/>
        <v>0.50470000000000004</v>
      </c>
    </row>
    <row r="42" spans="1:52">
      <c r="A42" s="142"/>
      <c r="B42" s="142"/>
      <c r="C42" s="39">
        <v>0.8125</v>
      </c>
      <c r="D42" s="40">
        <v>0</v>
      </c>
      <c r="E42" s="40">
        <v>0</v>
      </c>
      <c r="F42" s="40">
        <v>0</v>
      </c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95">
        <v>0.41170000000000001</v>
      </c>
      <c r="Q42" s="95">
        <v>0.46379999999999999</v>
      </c>
      <c r="R42" s="95">
        <v>0.13930000000000001</v>
      </c>
      <c r="S42" s="95">
        <v>0.44890000000000002</v>
      </c>
      <c r="T42" s="95">
        <v>0.46379999999999999</v>
      </c>
      <c r="U42" s="95">
        <v>0.31619999999999998</v>
      </c>
      <c r="V42" s="40">
        <v>0.47</v>
      </c>
      <c r="W42" s="40">
        <v>0.43230000000000002</v>
      </c>
      <c r="X42" s="40">
        <v>0.45419999999999999</v>
      </c>
      <c r="Y42" s="40">
        <v>0.33489999999999998</v>
      </c>
      <c r="Z42" s="40">
        <v>0.48609999999999998</v>
      </c>
      <c r="AA42" s="40">
        <v>0.46179999999999999</v>
      </c>
      <c r="AB42" s="42"/>
      <c r="AC42" s="42"/>
      <c r="AD42" s="82" t="s">
        <v>194</v>
      </c>
      <c r="AE42" s="42">
        <f t="shared" si="0"/>
        <v>0</v>
      </c>
      <c r="AF42" s="42">
        <f t="shared" si="1"/>
        <v>0</v>
      </c>
      <c r="AG42" s="42">
        <f t="shared" si="2"/>
        <v>0</v>
      </c>
      <c r="AH42" s="44">
        <f t="shared" si="3"/>
        <v>0</v>
      </c>
      <c r="AI42" s="44"/>
      <c r="AJ42" s="82" t="s">
        <v>194</v>
      </c>
      <c r="AK42" s="44">
        <f t="shared" si="4"/>
        <v>3.8999999999999998E-3</v>
      </c>
      <c r="AL42" s="44">
        <f t="shared" si="5"/>
        <v>4.1099999999999998E-2</v>
      </c>
      <c r="AM42" s="44">
        <f t="shared" si="6"/>
        <v>0</v>
      </c>
      <c r="AN42" s="44">
        <f t="shared" si="7"/>
        <v>0</v>
      </c>
      <c r="AO42" s="44"/>
      <c r="AP42" s="82" t="s">
        <v>194</v>
      </c>
      <c r="AQ42" s="44">
        <f t="shared" si="8"/>
        <v>0.43099999999999999</v>
      </c>
      <c r="AR42" s="44">
        <f t="shared" si="9"/>
        <v>0.25659999999999999</v>
      </c>
      <c r="AS42" s="44">
        <f t="shared" si="10"/>
        <v>0.2666</v>
      </c>
      <c r="AT42" s="44">
        <f t="shared" si="11"/>
        <v>0.31619999999999998</v>
      </c>
      <c r="AV42" s="82" t="s">
        <v>194</v>
      </c>
      <c r="AW42" s="44">
        <f t="shared" si="12"/>
        <v>0.73980000000000001</v>
      </c>
      <c r="AX42" s="44">
        <f t="shared" si="13"/>
        <v>0.39169999999999999</v>
      </c>
      <c r="AY42" s="44">
        <f t="shared" si="14"/>
        <v>0.41289999999999999</v>
      </c>
      <c r="AZ42" s="44">
        <f t="shared" si="15"/>
        <v>0.46179999999999999</v>
      </c>
    </row>
    <row r="43" spans="1:52">
      <c r="A43" s="142"/>
      <c r="B43" s="142"/>
      <c r="C43" s="39">
        <v>0.83333333333333304</v>
      </c>
      <c r="D43" s="40">
        <v>0</v>
      </c>
      <c r="E43" s="40">
        <v>0</v>
      </c>
      <c r="F43" s="40">
        <v>0</v>
      </c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95">
        <v>0.40960000000000002</v>
      </c>
      <c r="Q43" s="95">
        <v>0.57640000000000002</v>
      </c>
      <c r="R43" s="95">
        <v>0.3594</v>
      </c>
      <c r="S43" s="95">
        <v>0.38769999999999999</v>
      </c>
      <c r="T43" s="95">
        <v>0.4904</v>
      </c>
      <c r="U43" s="95">
        <v>0.3705</v>
      </c>
      <c r="V43" s="40">
        <v>0.52310000000000001</v>
      </c>
      <c r="W43" s="40">
        <v>0.67230000000000001</v>
      </c>
      <c r="X43" s="40">
        <v>0.50629999999999997</v>
      </c>
      <c r="Y43" s="40">
        <v>0.3029</v>
      </c>
      <c r="Z43" s="40">
        <v>0.40849999999999997</v>
      </c>
      <c r="AA43" s="40">
        <v>0.39910000000000001</v>
      </c>
      <c r="AB43" s="42"/>
      <c r="AC43" s="42"/>
      <c r="AD43" s="82" t="s">
        <v>120</v>
      </c>
      <c r="AE43" s="42">
        <f t="shared" si="0"/>
        <v>0</v>
      </c>
      <c r="AF43" s="42">
        <f t="shared" si="1"/>
        <v>0</v>
      </c>
      <c r="AG43" s="42">
        <f t="shared" si="2"/>
        <v>0</v>
      </c>
      <c r="AH43" s="44">
        <f t="shared" si="3"/>
        <v>0</v>
      </c>
      <c r="AI43" s="44"/>
      <c r="AJ43" s="82" t="s">
        <v>120</v>
      </c>
      <c r="AK43" s="44">
        <f t="shared" si="4"/>
        <v>0</v>
      </c>
      <c r="AL43" s="44">
        <f t="shared" si="5"/>
        <v>3.1300000000000001E-2</v>
      </c>
      <c r="AM43" s="44">
        <f t="shared" si="6"/>
        <v>0</v>
      </c>
      <c r="AN43" s="44">
        <f t="shared" si="7"/>
        <v>0</v>
      </c>
      <c r="AO43" s="44"/>
      <c r="AP43" s="82" t="s">
        <v>120</v>
      </c>
      <c r="AQ43" s="44">
        <f t="shared" si="8"/>
        <v>0.3034</v>
      </c>
      <c r="AR43" s="44">
        <f t="shared" si="9"/>
        <v>0.1996</v>
      </c>
      <c r="AS43" s="44">
        <f t="shared" si="10"/>
        <v>0.36859999999999998</v>
      </c>
      <c r="AT43" s="44">
        <f t="shared" si="11"/>
        <v>0.3705</v>
      </c>
      <c r="AV43" s="82" t="s">
        <v>120</v>
      </c>
      <c r="AW43" s="44">
        <f t="shared" si="12"/>
        <v>0.7802</v>
      </c>
      <c r="AX43" s="44">
        <f t="shared" si="13"/>
        <v>0.47320000000000001</v>
      </c>
      <c r="AY43" s="44">
        <f t="shared" si="14"/>
        <v>0.30819999999999997</v>
      </c>
      <c r="AZ43" s="44">
        <f t="shared" si="15"/>
        <v>0.39910000000000001</v>
      </c>
    </row>
    <row r="44" spans="1:52">
      <c r="A44" s="142"/>
      <c r="B44" s="142"/>
      <c r="C44" s="39">
        <v>0.85416666666666596</v>
      </c>
      <c r="D44" s="40">
        <v>0</v>
      </c>
      <c r="E44" s="40">
        <v>0</v>
      </c>
      <c r="F44" s="40">
        <v>0</v>
      </c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95">
        <v>0.40849999999999997</v>
      </c>
      <c r="Q44" s="95">
        <v>0.4365</v>
      </c>
      <c r="R44" s="95">
        <v>0.1338</v>
      </c>
      <c r="S44" s="95">
        <v>0.45600000000000002</v>
      </c>
      <c r="T44" s="95">
        <v>0.4365</v>
      </c>
      <c r="U44" s="95">
        <v>0.31119999999999998</v>
      </c>
      <c r="V44" s="40">
        <v>0.52459999999999996</v>
      </c>
      <c r="W44" s="40">
        <v>0.5675</v>
      </c>
      <c r="X44" s="40">
        <v>0.48799999999999999</v>
      </c>
      <c r="Y44" s="40">
        <v>0.38379999999999997</v>
      </c>
      <c r="Z44" s="40">
        <v>0.60129999999999995</v>
      </c>
      <c r="AA44" s="40">
        <v>0.56240000000000001</v>
      </c>
      <c r="AB44" s="42"/>
      <c r="AC44" s="42"/>
      <c r="AD44" s="82" t="s">
        <v>195</v>
      </c>
      <c r="AE44" s="42">
        <f t="shared" si="0"/>
        <v>0</v>
      </c>
      <c r="AF44" s="42">
        <f t="shared" si="1"/>
        <v>0</v>
      </c>
      <c r="AG44" s="42">
        <f t="shared" si="2"/>
        <v>0</v>
      </c>
      <c r="AH44" s="44">
        <f t="shared" si="3"/>
        <v>0</v>
      </c>
      <c r="AI44" s="44"/>
      <c r="AJ44" s="82" t="s">
        <v>195</v>
      </c>
      <c r="AK44" s="44">
        <f t="shared" si="4"/>
        <v>0</v>
      </c>
      <c r="AL44" s="44">
        <f t="shared" si="5"/>
        <v>0</v>
      </c>
      <c r="AM44" s="44">
        <f t="shared" si="6"/>
        <v>0</v>
      </c>
      <c r="AN44" s="44">
        <f t="shared" si="7"/>
        <v>0</v>
      </c>
      <c r="AO44" s="44"/>
      <c r="AP44" s="82" t="s">
        <v>195</v>
      </c>
      <c r="AQ44" s="44">
        <f t="shared" si="8"/>
        <v>0.42820000000000003</v>
      </c>
      <c r="AR44" s="44">
        <f t="shared" si="9"/>
        <v>0.28179999999999999</v>
      </c>
      <c r="AS44" s="44">
        <f t="shared" si="10"/>
        <v>0.36249999999999999</v>
      </c>
      <c r="AT44" s="44">
        <f t="shared" si="11"/>
        <v>0.31119999999999998</v>
      </c>
      <c r="AV44" s="82" t="s">
        <v>195</v>
      </c>
      <c r="AW44" s="44">
        <f t="shared" si="12"/>
        <v>0.80210000000000004</v>
      </c>
      <c r="AX44" s="44">
        <f t="shared" si="13"/>
        <v>0.51390000000000002</v>
      </c>
      <c r="AY44" s="44">
        <f t="shared" si="14"/>
        <v>0.40910000000000002</v>
      </c>
      <c r="AZ44" s="44">
        <f t="shared" si="15"/>
        <v>0.56240000000000001</v>
      </c>
    </row>
    <row r="45" spans="1:52">
      <c r="A45" s="142"/>
      <c r="B45" s="142"/>
      <c r="C45" s="39">
        <v>0.875</v>
      </c>
      <c r="D45" s="40">
        <v>0</v>
      </c>
      <c r="E45" s="40">
        <v>0</v>
      </c>
      <c r="F45" s="40">
        <v>0</v>
      </c>
      <c r="G45" s="40">
        <v>0</v>
      </c>
      <c r="H45" s="40">
        <v>0</v>
      </c>
      <c r="I45" s="40">
        <v>0</v>
      </c>
      <c r="J45" s="40">
        <v>0</v>
      </c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95">
        <v>0.43149999999999999</v>
      </c>
      <c r="Q45" s="95">
        <v>0.46460000000000001</v>
      </c>
      <c r="R45" s="95">
        <v>0.09</v>
      </c>
      <c r="S45" s="95">
        <v>0.45660000000000001</v>
      </c>
      <c r="T45" s="95">
        <v>0.27600000000000002</v>
      </c>
      <c r="U45" s="95">
        <v>0.19</v>
      </c>
      <c r="V45" s="40">
        <v>0.41870000000000002</v>
      </c>
      <c r="W45" s="40">
        <v>0.71160000000000001</v>
      </c>
      <c r="X45" s="40">
        <v>0.3891</v>
      </c>
      <c r="Y45" s="40">
        <v>0.50539999999999996</v>
      </c>
      <c r="Z45" s="40">
        <v>0.63590000000000002</v>
      </c>
      <c r="AA45" s="40">
        <v>0.45960000000000001</v>
      </c>
      <c r="AB45" s="42"/>
      <c r="AC45" s="42"/>
      <c r="AD45" s="82" t="s">
        <v>121</v>
      </c>
      <c r="AE45" s="42">
        <f t="shared" si="0"/>
        <v>0</v>
      </c>
      <c r="AF45" s="42">
        <f t="shared" si="1"/>
        <v>0</v>
      </c>
      <c r="AG45" s="42">
        <f t="shared" si="2"/>
        <v>0</v>
      </c>
      <c r="AH45" s="44">
        <f t="shared" si="3"/>
        <v>0</v>
      </c>
      <c r="AI45" s="44"/>
      <c r="AJ45" s="82" t="s">
        <v>121</v>
      </c>
      <c r="AK45" s="44">
        <f t="shared" si="4"/>
        <v>0</v>
      </c>
      <c r="AL45" s="44">
        <f t="shared" si="5"/>
        <v>0</v>
      </c>
      <c r="AM45" s="44">
        <f t="shared" si="6"/>
        <v>0</v>
      </c>
      <c r="AN45" s="44">
        <f t="shared" si="7"/>
        <v>0</v>
      </c>
      <c r="AO45" s="44"/>
      <c r="AP45" s="82" t="s">
        <v>121</v>
      </c>
      <c r="AQ45" s="44">
        <f t="shared" si="8"/>
        <v>0.55559999999999998</v>
      </c>
      <c r="AR45" s="44">
        <f t="shared" si="9"/>
        <v>0.33739999999999998</v>
      </c>
      <c r="AS45" s="44">
        <f t="shared" si="10"/>
        <v>0.30730000000000002</v>
      </c>
      <c r="AT45" s="44">
        <f t="shared" si="11"/>
        <v>0.19</v>
      </c>
      <c r="AV45" s="82" t="s">
        <v>121</v>
      </c>
      <c r="AW45" s="44">
        <f t="shared" si="12"/>
        <v>0.7661</v>
      </c>
      <c r="AX45" s="44">
        <f t="shared" si="13"/>
        <v>0.34660000000000002</v>
      </c>
      <c r="AY45" s="44">
        <f t="shared" si="14"/>
        <v>0.39960000000000001</v>
      </c>
      <c r="AZ45" s="44">
        <f t="shared" si="15"/>
        <v>0.45960000000000001</v>
      </c>
    </row>
    <row r="46" spans="1:52">
      <c r="A46" s="142"/>
      <c r="B46" s="142"/>
      <c r="C46" s="39">
        <v>0.89583333333333304</v>
      </c>
      <c r="D46" s="40">
        <v>0</v>
      </c>
      <c r="E46" s="40">
        <v>0</v>
      </c>
      <c r="F46" s="40">
        <v>0</v>
      </c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95">
        <v>0.42820000000000003</v>
      </c>
      <c r="Q46" s="95">
        <v>0.45140000000000002</v>
      </c>
      <c r="R46" s="95">
        <v>0.1346</v>
      </c>
      <c r="S46" s="95">
        <v>0.43340000000000001</v>
      </c>
      <c r="T46" s="95">
        <v>0.45140000000000002</v>
      </c>
      <c r="U46" s="95">
        <v>0.31440000000000001</v>
      </c>
      <c r="V46" s="40">
        <v>0.42380000000000001</v>
      </c>
      <c r="W46" s="40">
        <v>0.52839999999999998</v>
      </c>
      <c r="X46" s="40">
        <v>0.35</v>
      </c>
      <c r="Y46" s="40">
        <v>0.38890000000000002</v>
      </c>
      <c r="Z46" s="40">
        <v>0.57250000000000001</v>
      </c>
      <c r="AA46" s="40">
        <v>0.5121</v>
      </c>
      <c r="AB46" s="42"/>
      <c r="AC46" s="42"/>
      <c r="AD46" s="82" t="s">
        <v>196</v>
      </c>
      <c r="AE46" s="42">
        <f t="shared" si="0"/>
        <v>0</v>
      </c>
      <c r="AF46" s="42">
        <f t="shared" si="1"/>
        <v>0</v>
      </c>
      <c r="AG46" s="42">
        <f t="shared" si="2"/>
        <v>0</v>
      </c>
      <c r="AH46" s="44">
        <f t="shared" si="3"/>
        <v>0</v>
      </c>
      <c r="AI46" s="44"/>
      <c r="AJ46" s="82" t="s">
        <v>196</v>
      </c>
      <c r="AK46" s="44">
        <f t="shared" si="4"/>
        <v>0</v>
      </c>
      <c r="AL46" s="44">
        <f t="shared" si="5"/>
        <v>0</v>
      </c>
      <c r="AM46" s="44">
        <f t="shared" si="6"/>
        <v>0</v>
      </c>
      <c r="AN46" s="44">
        <f t="shared" si="7"/>
        <v>0</v>
      </c>
      <c r="AO46" s="44"/>
      <c r="AP46" s="82" t="s">
        <v>196</v>
      </c>
      <c r="AQ46" s="44">
        <f t="shared" si="8"/>
        <v>0.48180000000000001</v>
      </c>
      <c r="AR46" s="44">
        <f t="shared" si="9"/>
        <v>0.26500000000000001</v>
      </c>
      <c r="AS46" s="44">
        <f t="shared" si="10"/>
        <v>0.3886</v>
      </c>
      <c r="AT46" s="44">
        <f t="shared" si="11"/>
        <v>0.31440000000000001</v>
      </c>
      <c r="AV46" s="82" t="s">
        <v>196</v>
      </c>
      <c r="AW46" s="44">
        <f t="shared" si="12"/>
        <v>0.76070000000000004</v>
      </c>
      <c r="AX46" s="44">
        <f t="shared" si="13"/>
        <v>0.50819999999999999</v>
      </c>
      <c r="AY46" s="44">
        <f t="shared" si="14"/>
        <v>0.44319999999999998</v>
      </c>
      <c r="AZ46" s="44">
        <f t="shared" si="15"/>
        <v>0.5121</v>
      </c>
    </row>
    <row r="47" spans="1:52">
      <c r="A47" s="142"/>
      <c r="B47" s="142"/>
      <c r="C47" s="39">
        <v>0.91666666666666596</v>
      </c>
      <c r="D47" s="40">
        <v>0</v>
      </c>
      <c r="E47" s="40">
        <v>0</v>
      </c>
      <c r="F47" s="40">
        <v>0</v>
      </c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95">
        <v>0.36659999999999998</v>
      </c>
      <c r="Q47" s="95">
        <v>0.43130000000000002</v>
      </c>
      <c r="R47" s="95">
        <v>0.21859999999999999</v>
      </c>
      <c r="S47" s="95">
        <v>0.40100000000000002</v>
      </c>
      <c r="T47" s="95">
        <v>0.51939999999999997</v>
      </c>
      <c r="U47" s="95">
        <v>0.37159999999999999</v>
      </c>
      <c r="V47" s="40">
        <v>0.4461</v>
      </c>
      <c r="W47" s="40">
        <v>0.51400000000000001</v>
      </c>
      <c r="X47" s="40">
        <v>0.33710000000000001</v>
      </c>
      <c r="Y47" s="40">
        <v>0.42649999999999999</v>
      </c>
      <c r="Z47" s="40">
        <v>0.49</v>
      </c>
      <c r="AA47" s="40">
        <v>0.36099999999999999</v>
      </c>
      <c r="AB47" s="42"/>
      <c r="AC47" s="42"/>
      <c r="AD47" s="82" t="s">
        <v>122</v>
      </c>
      <c r="AE47" s="42">
        <f t="shared" si="0"/>
        <v>0</v>
      </c>
      <c r="AF47" s="42">
        <f t="shared" si="1"/>
        <v>0</v>
      </c>
      <c r="AG47" s="42">
        <f t="shared" si="2"/>
        <v>0</v>
      </c>
      <c r="AH47" s="44">
        <f t="shared" si="3"/>
        <v>0</v>
      </c>
      <c r="AI47" s="44"/>
      <c r="AJ47" s="82" t="s">
        <v>122</v>
      </c>
      <c r="AK47" s="44">
        <f t="shared" si="4"/>
        <v>0</v>
      </c>
      <c r="AL47" s="44">
        <f t="shared" si="5"/>
        <v>0</v>
      </c>
      <c r="AM47" s="44">
        <f t="shared" si="6"/>
        <v>0</v>
      </c>
      <c r="AN47" s="44">
        <f t="shared" si="7"/>
        <v>0</v>
      </c>
      <c r="AO47" s="44"/>
      <c r="AP47" s="82" t="s">
        <v>122</v>
      </c>
      <c r="AQ47" s="44">
        <f t="shared" si="8"/>
        <v>0.46229999999999999</v>
      </c>
      <c r="AR47" s="44">
        <f t="shared" si="9"/>
        <v>0.25819999999999999</v>
      </c>
      <c r="AS47" s="44">
        <f t="shared" si="10"/>
        <v>0.30159999999999998</v>
      </c>
      <c r="AT47" s="44">
        <f t="shared" si="11"/>
        <v>0.37159999999999999</v>
      </c>
      <c r="AV47" s="82" t="s">
        <v>122</v>
      </c>
      <c r="AW47" s="44">
        <f t="shared" si="12"/>
        <v>0.74429999999999996</v>
      </c>
      <c r="AX47" s="44">
        <f t="shared" si="13"/>
        <v>0.60719999999999996</v>
      </c>
      <c r="AY47" s="44">
        <f t="shared" si="14"/>
        <v>0.40639999999999998</v>
      </c>
      <c r="AZ47" s="44">
        <f t="shared" si="15"/>
        <v>0.36099999999999999</v>
      </c>
    </row>
    <row r="48" spans="1:52">
      <c r="A48" s="142"/>
      <c r="B48" s="142"/>
      <c r="C48" s="39">
        <v>0.9375</v>
      </c>
      <c r="D48" s="40">
        <v>0</v>
      </c>
      <c r="E48" s="40">
        <v>0</v>
      </c>
      <c r="F48" s="40">
        <v>0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95">
        <v>0.46639999999999998</v>
      </c>
      <c r="Q48" s="95">
        <v>0.49580000000000002</v>
      </c>
      <c r="R48" s="95">
        <v>0.12659999999999999</v>
      </c>
      <c r="S48" s="95">
        <v>0.435</v>
      </c>
      <c r="T48" s="95">
        <v>0.49580000000000002</v>
      </c>
      <c r="U48" s="95">
        <v>0.32750000000000001</v>
      </c>
      <c r="V48" s="40">
        <v>0.33960000000000001</v>
      </c>
      <c r="W48" s="40">
        <v>0.48409999999999997</v>
      </c>
      <c r="X48" s="40">
        <v>0.31290000000000001</v>
      </c>
      <c r="Y48" s="40">
        <v>0.47670000000000001</v>
      </c>
      <c r="Z48" s="40">
        <v>0.52700000000000002</v>
      </c>
      <c r="AA48" s="40">
        <v>0.46939999999999998</v>
      </c>
      <c r="AB48" s="42"/>
      <c r="AC48" s="42"/>
      <c r="AD48" s="82" t="s">
        <v>197</v>
      </c>
      <c r="AE48" s="42">
        <f t="shared" si="0"/>
        <v>0</v>
      </c>
      <c r="AF48" s="42">
        <f t="shared" si="1"/>
        <v>0</v>
      </c>
      <c r="AG48" s="42">
        <f t="shared" si="2"/>
        <v>0</v>
      </c>
      <c r="AH48" s="44">
        <f t="shared" si="3"/>
        <v>0</v>
      </c>
      <c r="AI48" s="44"/>
      <c r="AJ48" s="82" t="s">
        <v>197</v>
      </c>
      <c r="AK48" s="44">
        <f t="shared" si="4"/>
        <v>0</v>
      </c>
      <c r="AL48" s="44">
        <f t="shared" si="5"/>
        <v>0</v>
      </c>
      <c r="AM48" s="44">
        <f t="shared" si="6"/>
        <v>0</v>
      </c>
      <c r="AN48" s="44">
        <f t="shared" si="7"/>
        <v>0</v>
      </c>
      <c r="AO48" s="44"/>
      <c r="AP48" s="82" t="s">
        <v>197</v>
      </c>
      <c r="AQ48" s="44">
        <f t="shared" si="8"/>
        <v>0.4783</v>
      </c>
      <c r="AR48" s="44">
        <f t="shared" si="9"/>
        <v>0.2656</v>
      </c>
      <c r="AS48" s="44">
        <f t="shared" si="10"/>
        <v>0.3574</v>
      </c>
      <c r="AT48" s="44">
        <f t="shared" si="11"/>
        <v>0.32750000000000001</v>
      </c>
      <c r="AV48" s="82" t="s">
        <v>197</v>
      </c>
      <c r="AW48" s="44">
        <f t="shared" si="12"/>
        <v>0.74060000000000004</v>
      </c>
      <c r="AX48" s="44">
        <f t="shared" si="13"/>
        <v>0.48570000000000002</v>
      </c>
      <c r="AY48" s="44">
        <f t="shared" si="14"/>
        <v>0.46050000000000002</v>
      </c>
      <c r="AZ48" s="44">
        <f t="shared" si="15"/>
        <v>0.46939999999999998</v>
      </c>
    </row>
    <row r="49" spans="1:52">
      <c r="A49" s="142"/>
      <c r="B49" s="142"/>
      <c r="C49" s="39">
        <v>0.95833333333333304</v>
      </c>
      <c r="D49" s="40">
        <v>0</v>
      </c>
      <c r="E49" s="40">
        <v>0</v>
      </c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95">
        <v>0.35870000000000002</v>
      </c>
      <c r="Q49" s="95">
        <v>0.44979999999999998</v>
      </c>
      <c r="R49" s="95">
        <v>2.23E-2</v>
      </c>
      <c r="S49" s="95">
        <v>0.31619999999999998</v>
      </c>
      <c r="T49" s="95">
        <v>0.45079999999999998</v>
      </c>
      <c r="U49" s="95">
        <v>0.26850000000000002</v>
      </c>
      <c r="V49" s="40">
        <v>0.32829999999999998</v>
      </c>
      <c r="W49" s="40">
        <v>0.28899999999999998</v>
      </c>
      <c r="X49" s="40">
        <v>0.28660000000000002</v>
      </c>
      <c r="Y49" s="40">
        <v>0.40839999999999999</v>
      </c>
      <c r="Z49" s="40">
        <v>0.50229999999999997</v>
      </c>
      <c r="AA49" s="40">
        <v>0.40500000000000003</v>
      </c>
      <c r="AB49" s="42"/>
      <c r="AC49" s="42"/>
      <c r="AD49" s="82" t="s">
        <v>123</v>
      </c>
      <c r="AE49" s="42">
        <f t="shared" si="0"/>
        <v>0</v>
      </c>
      <c r="AF49" s="42">
        <f t="shared" si="1"/>
        <v>0</v>
      </c>
      <c r="AG49" s="42">
        <f t="shared" si="2"/>
        <v>0</v>
      </c>
      <c r="AH49" s="44">
        <f t="shared" si="3"/>
        <v>0</v>
      </c>
      <c r="AI49" s="44"/>
      <c r="AJ49" s="82" t="s">
        <v>123</v>
      </c>
      <c r="AK49" s="44">
        <f t="shared" si="4"/>
        <v>0</v>
      </c>
      <c r="AL49" s="44">
        <f t="shared" si="5"/>
        <v>0</v>
      </c>
      <c r="AM49" s="44">
        <f t="shared" si="6"/>
        <v>0</v>
      </c>
      <c r="AN49" s="44">
        <f t="shared" si="7"/>
        <v>0</v>
      </c>
      <c r="AO49" s="44"/>
      <c r="AP49" s="82" t="s">
        <v>123</v>
      </c>
      <c r="AQ49" s="44">
        <f t="shared" si="8"/>
        <v>0.48670000000000002</v>
      </c>
      <c r="AR49" s="44">
        <f t="shared" si="9"/>
        <v>0.33510000000000001</v>
      </c>
      <c r="AS49" s="44">
        <f t="shared" si="10"/>
        <v>0.51870000000000005</v>
      </c>
      <c r="AT49" s="44">
        <f t="shared" si="11"/>
        <v>0.26850000000000002</v>
      </c>
      <c r="AV49" s="82" t="s">
        <v>123</v>
      </c>
      <c r="AW49" s="44">
        <f t="shared" si="12"/>
        <v>0.46129999999999999</v>
      </c>
      <c r="AX49" s="44">
        <f t="shared" si="13"/>
        <v>0.435</v>
      </c>
      <c r="AY49" s="44">
        <f t="shared" si="14"/>
        <v>0.53600000000000003</v>
      </c>
      <c r="AZ49" s="44">
        <f t="shared" si="15"/>
        <v>0.40500000000000003</v>
      </c>
    </row>
    <row r="50" spans="1:52">
      <c r="A50" s="142"/>
      <c r="B50" s="142"/>
      <c r="C50" s="39">
        <v>0.97916666666666596</v>
      </c>
      <c r="D50" s="40">
        <v>0</v>
      </c>
      <c r="E50" s="40">
        <v>0</v>
      </c>
      <c r="F50" s="40">
        <v>0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95">
        <v>0.41849999999999998</v>
      </c>
      <c r="Q50" s="95">
        <v>0.41170000000000001</v>
      </c>
      <c r="R50" s="95">
        <v>0.1115</v>
      </c>
      <c r="S50" s="95">
        <v>0.39860000000000001</v>
      </c>
      <c r="T50" s="95">
        <v>0.41170000000000001</v>
      </c>
      <c r="U50" s="95">
        <v>0.29070000000000001</v>
      </c>
      <c r="V50" s="40">
        <v>0.38790000000000002</v>
      </c>
      <c r="W50" s="40">
        <v>0.42930000000000001</v>
      </c>
      <c r="X50" s="40">
        <v>0.26129999999999998</v>
      </c>
      <c r="Y50" s="40">
        <v>0.44269999999999998</v>
      </c>
      <c r="Z50" s="40">
        <v>0.43780000000000002</v>
      </c>
      <c r="AA50" s="40">
        <v>0.4103</v>
      </c>
      <c r="AB50" s="42"/>
      <c r="AC50" s="42"/>
      <c r="AD50" s="82" t="s">
        <v>198</v>
      </c>
      <c r="AE50" s="42">
        <f t="shared" si="0"/>
        <v>0</v>
      </c>
      <c r="AF50" s="42">
        <f t="shared" si="1"/>
        <v>0</v>
      </c>
      <c r="AG50" s="42">
        <f t="shared" si="2"/>
        <v>0</v>
      </c>
      <c r="AH50" s="44">
        <f t="shared" si="3"/>
        <v>0</v>
      </c>
      <c r="AI50" s="44"/>
      <c r="AJ50" s="82" t="s">
        <v>198</v>
      </c>
      <c r="AK50" s="44">
        <f t="shared" si="4"/>
        <v>0</v>
      </c>
      <c r="AL50" s="44">
        <f t="shared" si="5"/>
        <v>0</v>
      </c>
      <c r="AM50" s="44">
        <f t="shared" si="6"/>
        <v>0</v>
      </c>
      <c r="AN50" s="44">
        <f t="shared" si="7"/>
        <v>0</v>
      </c>
      <c r="AO50" s="44"/>
      <c r="AP50" s="82" t="s">
        <v>198</v>
      </c>
      <c r="AQ50" s="44">
        <f t="shared" si="8"/>
        <v>0.48899999999999999</v>
      </c>
      <c r="AR50" s="44">
        <f t="shared" si="9"/>
        <v>0.3226</v>
      </c>
      <c r="AS50" s="44">
        <f t="shared" si="10"/>
        <v>0.35930000000000001</v>
      </c>
      <c r="AT50" s="44">
        <f t="shared" si="11"/>
        <v>0.29070000000000001</v>
      </c>
      <c r="AV50" s="82" t="s">
        <v>198</v>
      </c>
      <c r="AW50" s="44">
        <f t="shared" si="12"/>
        <v>0.58460000000000001</v>
      </c>
      <c r="AX50" s="44">
        <f t="shared" si="13"/>
        <v>0.49170000000000003</v>
      </c>
      <c r="AY50" s="44">
        <f t="shared" si="14"/>
        <v>0.47449999999999998</v>
      </c>
      <c r="AZ50" s="44">
        <f t="shared" si="15"/>
        <v>0.4103</v>
      </c>
    </row>
    <row r="51" spans="1:52">
      <c r="A51" s="142"/>
      <c r="B51" s="142"/>
      <c r="C51" s="39">
        <v>1</v>
      </c>
      <c r="D51" s="40">
        <v>0</v>
      </c>
      <c r="E51" s="40">
        <v>0</v>
      </c>
      <c r="F51" s="40">
        <v>0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95">
        <v>0.38950000000000001</v>
      </c>
      <c r="Q51" s="95">
        <v>0.3508</v>
      </c>
      <c r="R51" s="95">
        <v>6.4000000000000003E-3</v>
      </c>
      <c r="S51" s="95">
        <v>0.27750000000000002</v>
      </c>
      <c r="T51" s="95">
        <v>0.46310000000000001</v>
      </c>
      <c r="U51" s="95">
        <v>0.3422</v>
      </c>
      <c r="V51" s="40">
        <v>0.31909999999999999</v>
      </c>
      <c r="W51" s="40">
        <v>0.34439999999999998</v>
      </c>
      <c r="X51" s="40">
        <v>0.24690000000000001</v>
      </c>
      <c r="Y51" s="40">
        <v>0.17510000000000001</v>
      </c>
      <c r="Z51" s="40">
        <v>0.4743</v>
      </c>
      <c r="AA51" s="40">
        <v>0.50649999999999995</v>
      </c>
      <c r="AB51" s="42"/>
      <c r="AC51" s="42"/>
      <c r="AD51" s="82" t="s">
        <v>199</v>
      </c>
      <c r="AE51" s="42">
        <f t="shared" si="0"/>
        <v>0</v>
      </c>
      <c r="AF51" s="42">
        <f t="shared" si="1"/>
        <v>0</v>
      </c>
      <c r="AG51" s="42">
        <f t="shared" si="2"/>
        <v>0</v>
      </c>
      <c r="AH51" s="44">
        <f>I51</f>
        <v>0</v>
      </c>
      <c r="AI51" s="44"/>
      <c r="AJ51" s="82" t="s">
        <v>199</v>
      </c>
      <c r="AK51" s="44">
        <f t="shared" si="4"/>
        <v>0</v>
      </c>
      <c r="AL51" s="44">
        <f t="shared" si="5"/>
        <v>0</v>
      </c>
      <c r="AM51" s="44">
        <f t="shared" si="6"/>
        <v>0</v>
      </c>
      <c r="AN51" s="44">
        <f t="shared" si="7"/>
        <v>0</v>
      </c>
      <c r="AO51" s="44"/>
      <c r="AP51" s="82" t="s">
        <v>199</v>
      </c>
      <c r="AQ51" s="44">
        <f t="shared" si="8"/>
        <v>0.65490000000000004</v>
      </c>
      <c r="AR51" s="44">
        <f t="shared" si="9"/>
        <v>0.19389999999999999</v>
      </c>
      <c r="AS51" s="44">
        <f t="shared" si="10"/>
        <v>0.43609999999999999</v>
      </c>
      <c r="AT51" s="44">
        <f t="shared" si="11"/>
        <v>0.3422</v>
      </c>
      <c r="AV51" s="82" t="s">
        <v>199</v>
      </c>
      <c r="AW51" s="44">
        <f t="shared" si="12"/>
        <v>0.72789999999999999</v>
      </c>
      <c r="AX51" s="44">
        <f t="shared" si="13"/>
        <v>0.37409999999999999</v>
      </c>
      <c r="AY51" s="44">
        <f t="shared" si="14"/>
        <v>0.40649999999999997</v>
      </c>
      <c r="AZ51" s="44">
        <f t="shared" si="15"/>
        <v>0.50649999999999995</v>
      </c>
    </row>
    <row r="52" spans="1:52">
      <c r="A52" s="142" t="s">
        <v>141</v>
      </c>
      <c r="B52" s="142"/>
      <c r="C52" s="5">
        <v>1.0208333333333299</v>
      </c>
      <c r="D52" s="42">
        <v>0</v>
      </c>
      <c r="E52" s="42">
        <v>0</v>
      </c>
      <c r="F52" s="42">
        <v>0</v>
      </c>
      <c r="G52" s="42">
        <v>0</v>
      </c>
      <c r="H52" s="42">
        <v>0</v>
      </c>
      <c r="I52" s="42">
        <v>0</v>
      </c>
      <c r="J52" s="42">
        <v>0</v>
      </c>
      <c r="K52" s="42">
        <v>0</v>
      </c>
      <c r="L52" s="42">
        <v>0</v>
      </c>
      <c r="M52" s="42">
        <v>0</v>
      </c>
      <c r="N52" s="42">
        <v>0</v>
      </c>
      <c r="O52" s="42">
        <v>0</v>
      </c>
      <c r="P52" s="84">
        <v>0.28439999999999999</v>
      </c>
      <c r="Q52" s="84">
        <v>0.31830000000000003</v>
      </c>
      <c r="R52" s="84">
        <v>6.88E-2</v>
      </c>
      <c r="S52" s="84">
        <v>0.27379999999999999</v>
      </c>
      <c r="T52" s="84">
        <v>0.31830000000000003</v>
      </c>
      <c r="U52" s="84">
        <v>0.2</v>
      </c>
      <c r="V52" s="42">
        <v>0.16470000000000001</v>
      </c>
      <c r="W52" s="42">
        <v>0.42399999999999999</v>
      </c>
      <c r="X52" s="42">
        <v>0.1211</v>
      </c>
      <c r="Y52" s="42">
        <v>0.29830000000000001</v>
      </c>
      <c r="Z52" s="42">
        <v>0.4965</v>
      </c>
      <c r="AA52" s="42">
        <v>0.39090000000000003</v>
      </c>
      <c r="AB52" s="42"/>
      <c r="AC52" s="42"/>
      <c r="AD52" s="42"/>
      <c r="AF52" s="42"/>
      <c r="AG52" s="42"/>
      <c r="AH52" s="42"/>
      <c r="AI52" s="42"/>
      <c r="AJ52" s="42"/>
      <c r="AK52" s="42"/>
    </row>
    <row r="53" spans="1:52">
      <c r="A53" s="142"/>
      <c r="B53" s="142"/>
      <c r="C53" s="5">
        <v>1.0416666666666601</v>
      </c>
      <c r="D53" s="42">
        <v>0</v>
      </c>
      <c r="E53" s="42">
        <v>0</v>
      </c>
      <c r="F53" s="42">
        <v>0</v>
      </c>
      <c r="G53" s="42">
        <v>0</v>
      </c>
      <c r="H53" s="42">
        <v>0</v>
      </c>
      <c r="I53" s="42">
        <v>0</v>
      </c>
      <c r="J53" s="42">
        <v>0</v>
      </c>
      <c r="K53" s="42">
        <v>0</v>
      </c>
      <c r="L53" s="42">
        <v>0</v>
      </c>
      <c r="M53" s="42">
        <v>0</v>
      </c>
      <c r="N53" s="42">
        <v>0</v>
      </c>
      <c r="O53" s="42">
        <v>0</v>
      </c>
      <c r="P53" s="84">
        <v>0.29420000000000002</v>
      </c>
      <c r="Q53" s="84">
        <v>0.27960000000000002</v>
      </c>
      <c r="R53" s="84">
        <v>0.1203</v>
      </c>
      <c r="S53" s="84">
        <v>0.34439999999999998</v>
      </c>
      <c r="T53" s="84">
        <v>0.42230000000000001</v>
      </c>
      <c r="U53" s="84">
        <v>0.1129</v>
      </c>
      <c r="V53" s="42">
        <v>0.41120000000000001</v>
      </c>
      <c r="W53" s="42">
        <v>0.6341</v>
      </c>
      <c r="X53" s="42">
        <v>5.1900000000000002E-2</v>
      </c>
      <c r="Y53" s="42">
        <v>0.37859999999999999</v>
      </c>
      <c r="Z53" s="42">
        <v>0.60299999999999998</v>
      </c>
      <c r="AA53" s="42">
        <v>0.36749999999999999</v>
      </c>
      <c r="AB53" s="42"/>
      <c r="AC53" s="42"/>
      <c r="AD53" s="42"/>
      <c r="AF53" s="42"/>
      <c r="AG53" s="42"/>
      <c r="AH53" s="42"/>
      <c r="AI53" s="42"/>
      <c r="AJ53" s="42"/>
      <c r="AK53" s="42"/>
    </row>
    <row r="54" spans="1:52">
      <c r="A54" s="142"/>
      <c r="B54" s="142"/>
      <c r="C54" s="5">
        <v>1.0625</v>
      </c>
      <c r="D54" s="42">
        <v>0</v>
      </c>
      <c r="E54" s="42">
        <v>0</v>
      </c>
      <c r="F54" s="42">
        <v>0</v>
      </c>
      <c r="G54" s="42">
        <v>0</v>
      </c>
      <c r="H54" s="42">
        <v>0</v>
      </c>
      <c r="I54" s="42">
        <v>0</v>
      </c>
      <c r="J54" s="42">
        <v>0</v>
      </c>
      <c r="K54" s="42">
        <v>0</v>
      </c>
      <c r="L54" s="42">
        <v>0</v>
      </c>
      <c r="M54" s="42">
        <v>0</v>
      </c>
      <c r="N54" s="42">
        <v>0</v>
      </c>
      <c r="O54" s="42">
        <v>0</v>
      </c>
      <c r="P54" s="84">
        <v>0.33200000000000002</v>
      </c>
      <c r="Q54" s="84">
        <v>0.38129999999999997</v>
      </c>
      <c r="R54" s="84">
        <v>9.0300000000000005E-2</v>
      </c>
      <c r="S54" s="84">
        <v>0.32190000000000002</v>
      </c>
      <c r="T54" s="84">
        <v>0.38129999999999997</v>
      </c>
      <c r="U54" s="84">
        <v>0.23899999999999999</v>
      </c>
      <c r="V54" s="42">
        <v>0.19489999999999999</v>
      </c>
      <c r="W54" s="42">
        <v>0.4511</v>
      </c>
      <c r="X54" s="42">
        <v>0.22289999999999999</v>
      </c>
      <c r="Y54" s="42">
        <v>0.3483</v>
      </c>
      <c r="Z54" s="42">
        <v>0.50770000000000004</v>
      </c>
      <c r="AA54" s="42">
        <v>0.4199</v>
      </c>
      <c r="AB54" s="42"/>
      <c r="AC54" s="42"/>
      <c r="AD54" s="144" t="s">
        <v>8</v>
      </c>
      <c r="AE54" s="144"/>
      <c r="AF54" s="144"/>
      <c r="AG54" s="144"/>
      <c r="AH54" s="144"/>
      <c r="AI54" s="144"/>
      <c r="AJ54" s="144"/>
      <c r="AK54" s="144"/>
      <c r="AL54" s="144"/>
      <c r="AM54" s="144"/>
      <c r="AN54" s="144"/>
      <c r="AO54" s="144"/>
      <c r="AP54" s="144"/>
      <c r="AQ54" s="144"/>
      <c r="AR54" s="144"/>
      <c r="AS54" s="144"/>
      <c r="AT54" s="144"/>
      <c r="AU54" s="144"/>
      <c r="AV54" s="144"/>
      <c r="AW54" s="144"/>
      <c r="AX54" s="144"/>
      <c r="AY54" s="144"/>
      <c r="AZ54" s="144"/>
    </row>
    <row r="55" spans="1:52">
      <c r="A55" s="142"/>
      <c r="B55" s="142"/>
      <c r="C55" s="5">
        <v>1.0833333333333299</v>
      </c>
      <c r="D55" s="42">
        <v>0</v>
      </c>
      <c r="E55" s="42">
        <v>0</v>
      </c>
      <c r="F55" s="42">
        <v>0</v>
      </c>
      <c r="G55" s="42">
        <v>0</v>
      </c>
      <c r="H55" s="42">
        <v>0</v>
      </c>
      <c r="I55" s="42">
        <v>0</v>
      </c>
      <c r="J55" s="42">
        <v>0</v>
      </c>
      <c r="K55" s="42">
        <v>0</v>
      </c>
      <c r="L55" s="42">
        <v>0</v>
      </c>
      <c r="M55" s="42">
        <v>0</v>
      </c>
      <c r="N55" s="42">
        <v>0</v>
      </c>
      <c r="O55" s="42">
        <v>0</v>
      </c>
      <c r="P55" s="84">
        <v>0.38990000000000002</v>
      </c>
      <c r="Q55" s="84">
        <v>0.437</v>
      </c>
      <c r="R55" s="84">
        <v>2.2200000000000001E-2</v>
      </c>
      <c r="S55" s="84">
        <v>0.34560000000000002</v>
      </c>
      <c r="T55" s="84">
        <v>0.24460000000000001</v>
      </c>
      <c r="U55" s="84">
        <v>0.24529999999999999</v>
      </c>
      <c r="V55" s="42">
        <v>0.16850000000000001</v>
      </c>
      <c r="W55" s="42">
        <v>0.52339999999999998</v>
      </c>
      <c r="X55" s="42">
        <v>0.25779999999999997</v>
      </c>
      <c r="Y55" s="42">
        <v>0.52110000000000001</v>
      </c>
      <c r="Z55" s="42">
        <v>0.4637</v>
      </c>
      <c r="AA55" s="42">
        <v>0.28149999999999997</v>
      </c>
      <c r="AB55" s="42"/>
      <c r="AC55" s="42"/>
      <c r="AD55" s="42"/>
      <c r="AE55" s="42" t="s">
        <v>99</v>
      </c>
      <c r="AF55" s="42"/>
      <c r="AG55" s="42"/>
      <c r="AH55" s="42"/>
      <c r="AI55" s="42"/>
      <c r="AJ55" s="42"/>
      <c r="AK55" s="42" t="s">
        <v>100</v>
      </c>
      <c r="AL55" s="42"/>
      <c r="AM55" s="42"/>
      <c r="AN55" s="42"/>
      <c r="AO55" s="42"/>
      <c r="AQ55" s="84" t="s">
        <v>98</v>
      </c>
      <c r="AV55" s="42"/>
      <c r="AW55" s="84" t="s">
        <v>143</v>
      </c>
      <c r="AX55" s="42"/>
      <c r="AY55" s="42"/>
      <c r="AZ55" s="42"/>
    </row>
    <row r="56" spans="1:52">
      <c r="A56" s="142"/>
      <c r="B56" s="142"/>
      <c r="C56" s="5">
        <v>1.1041666666666601</v>
      </c>
      <c r="D56" s="42">
        <v>0</v>
      </c>
      <c r="E56" s="42">
        <v>0</v>
      </c>
      <c r="F56" s="42">
        <v>0</v>
      </c>
      <c r="G56" s="42">
        <v>0</v>
      </c>
      <c r="H56" s="42">
        <v>0</v>
      </c>
      <c r="I56" s="42">
        <v>0</v>
      </c>
      <c r="J56" s="42">
        <v>0</v>
      </c>
      <c r="K56" s="42">
        <v>0</v>
      </c>
      <c r="L56" s="42">
        <v>0</v>
      </c>
      <c r="M56" s="42">
        <v>0</v>
      </c>
      <c r="N56" s="42">
        <v>0</v>
      </c>
      <c r="O56" s="42">
        <v>0</v>
      </c>
      <c r="P56" s="84">
        <v>0.37719999999999998</v>
      </c>
      <c r="Q56" s="84">
        <v>0.41510000000000002</v>
      </c>
      <c r="R56" s="84">
        <v>0.1022</v>
      </c>
      <c r="S56" s="84">
        <v>0.35949999999999999</v>
      </c>
      <c r="T56" s="84">
        <v>0.41510000000000002</v>
      </c>
      <c r="U56" s="84">
        <v>0.2681</v>
      </c>
      <c r="V56" s="42">
        <v>0.19800000000000001</v>
      </c>
      <c r="W56" s="42">
        <v>0.45490000000000003</v>
      </c>
      <c r="X56" s="42">
        <v>0.36149999999999999</v>
      </c>
      <c r="Y56" s="42">
        <v>0.42799999999999999</v>
      </c>
      <c r="Z56" s="42">
        <v>0.4385</v>
      </c>
      <c r="AA56" s="42">
        <v>0.40570000000000001</v>
      </c>
      <c r="AB56" s="42"/>
      <c r="AC56" s="42"/>
      <c r="AD56" s="42"/>
      <c r="AE56" s="42" t="s">
        <v>86</v>
      </c>
      <c r="AF56" s="42" t="s">
        <v>87</v>
      </c>
      <c r="AG56" s="42" t="s">
        <v>88</v>
      </c>
      <c r="AH56" s="42" t="s">
        <v>85</v>
      </c>
      <c r="AI56" s="42"/>
      <c r="AJ56" s="42"/>
      <c r="AK56" s="42" t="s">
        <v>86</v>
      </c>
      <c r="AL56" s="42" t="s">
        <v>87</v>
      </c>
      <c r="AM56" s="42" t="s">
        <v>88</v>
      </c>
      <c r="AN56" s="42" t="s">
        <v>85</v>
      </c>
      <c r="AO56" s="42"/>
      <c r="AQ56" s="84" t="s">
        <v>86</v>
      </c>
      <c r="AR56" s="84" t="s">
        <v>87</v>
      </c>
      <c r="AS56" s="84" t="s">
        <v>88</v>
      </c>
      <c r="AT56" s="84" t="s">
        <v>85</v>
      </c>
      <c r="AV56" s="42"/>
      <c r="AW56" s="42" t="s">
        <v>86</v>
      </c>
      <c r="AX56" s="42" t="s">
        <v>87</v>
      </c>
      <c r="AY56" s="42" t="s">
        <v>88</v>
      </c>
      <c r="AZ56" s="42" t="s">
        <v>85</v>
      </c>
    </row>
    <row r="57" spans="1:52">
      <c r="A57" s="142"/>
      <c r="B57" s="142"/>
      <c r="C57" s="5">
        <v>1.125</v>
      </c>
      <c r="D57" s="42">
        <v>0</v>
      </c>
      <c r="E57" s="42">
        <v>0</v>
      </c>
      <c r="F57" s="42">
        <v>0</v>
      </c>
      <c r="G57" s="42">
        <v>0</v>
      </c>
      <c r="H57" s="42">
        <v>0</v>
      </c>
      <c r="I57" s="42">
        <v>0</v>
      </c>
      <c r="J57" s="42">
        <v>0</v>
      </c>
      <c r="K57" s="42">
        <v>0</v>
      </c>
      <c r="L57" s="42">
        <v>0</v>
      </c>
      <c r="M57" s="42">
        <v>0</v>
      </c>
      <c r="N57" s="42">
        <v>0</v>
      </c>
      <c r="O57" s="42">
        <v>0</v>
      </c>
      <c r="P57" s="84">
        <v>0.35780000000000001</v>
      </c>
      <c r="Q57" s="84">
        <v>0.48049999999999998</v>
      </c>
      <c r="R57" s="84">
        <v>0.1244</v>
      </c>
      <c r="S57" s="84">
        <v>0.46229999999999999</v>
      </c>
      <c r="T57" s="84">
        <v>0.40860000000000002</v>
      </c>
      <c r="U57" s="84">
        <v>0.26850000000000002</v>
      </c>
      <c r="V57" s="42">
        <v>0.39510000000000001</v>
      </c>
      <c r="W57" s="42">
        <v>0.44669999999999999</v>
      </c>
      <c r="X57" s="42">
        <v>0.55049999999999999</v>
      </c>
      <c r="Y57" s="42">
        <v>0.32929999999999998</v>
      </c>
      <c r="Z57" s="42">
        <v>0.34160000000000001</v>
      </c>
      <c r="AA57" s="42">
        <v>0.40500000000000003</v>
      </c>
      <c r="AB57" s="42"/>
      <c r="AC57" s="42"/>
      <c r="AD57" s="82" t="s">
        <v>176</v>
      </c>
      <c r="AE57">
        <f>D148</f>
        <v>0</v>
      </c>
      <c r="AF57" s="42">
        <f>D292</f>
        <v>0</v>
      </c>
      <c r="AG57" s="42">
        <f>D436</f>
        <v>0</v>
      </c>
      <c r="AH57" s="42">
        <f>D4</f>
        <v>0</v>
      </c>
      <c r="AI57" s="42"/>
      <c r="AJ57" s="82" t="s">
        <v>176</v>
      </c>
      <c r="AK57" s="84">
        <f>J148</f>
        <v>0</v>
      </c>
      <c r="AL57" s="84">
        <f>J292</f>
        <v>0</v>
      </c>
      <c r="AM57" s="84">
        <f>J436</f>
        <v>0</v>
      </c>
      <c r="AN57" s="84">
        <f>J4</f>
        <v>0</v>
      </c>
      <c r="AP57" s="82" t="s">
        <v>176</v>
      </c>
      <c r="AQ57" s="84">
        <f>P148</f>
        <v>0.49009999999999998</v>
      </c>
      <c r="AR57" s="84">
        <f>P292</f>
        <v>0.38640000000000002</v>
      </c>
      <c r="AS57" s="84">
        <f>P436</f>
        <v>0.46389999999999998</v>
      </c>
      <c r="AT57" s="84">
        <f>P4</f>
        <v>0.35680000000000001</v>
      </c>
      <c r="AV57" s="82" t="s">
        <v>176</v>
      </c>
      <c r="AW57" s="84">
        <f>V148</f>
        <v>0.74450000000000005</v>
      </c>
      <c r="AX57" s="84">
        <f>V292</f>
        <v>0.5625</v>
      </c>
      <c r="AY57" s="84">
        <f>V436</f>
        <v>0.22289999999999999</v>
      </c>
      <c r="AZ57" s="84">
        <f>V4</f>
        <v>0.29859999999999998</v>
      </c>
    </row>
    <row r="58" spans="1:52">
      <c r="A58" s="142"/>
      <c r="B58" s="142"/>
      <c r="C58" s="5">
        <v>1.1458333333333299</v>
      </c>
      <c r="D58" s="42">
        <v>0</v>
      </c>
      <c r="E58" s="42">
        <v>0</v>
      </c>
      <c r="F58" s="42">
        <v>0</v>
      </c>
      <c r="G58" s="42">
        <v>0</v>
      </c>
      <c r="H58" s="42">
        <v>0</v>
      </c>
      <c r="I58" s="42">
        <v>0</v>
      </c>
      <c r="J58" s="42">
        <v>0</v>
      </c>
      <c r="K58" s="42">
        <v>0</v>
      </c>
      <c r="L58" s="42">
        <v>0</v>
      </c>
      <c r="M58" s="42">
        <v>0</v>
      </c>
      <c r="N58" s="42">
        <v>0</v>
      </c>
      <c r="O58" s="42">
        <v>0</v>
      </c>
      <c r="P58" s="84">
        <v>0.4551</v>
      </c>
      <c r="Q58" s="84">
        <v>0.42770000000000002</v>
      </c>
      <c r="R58" s="84">
        <v>0.11890000000000001</v>
      </c>
      <c r="S58" s="84">
        <v>0.41120000000000001</v>
      </c>
      <c r="T58" s="84">
        <v>0.42770000000000002</v>
      </c>
      <c r="U58" s="84">
        <v>0.3085</v>
      </c>
      <c r="V58" s="42">
        <v>0.28239999999999998</v>
      </c>
      <c r="W58" s="42">
        <v>0.47160000000000002</v>
      </c>
      <c r="X58" s="42">
        <v>0.50080000000000002</v>
      </c>
      <c r="Y58" s="42">
        <v>0.53759999999999997</v>
      </c>
      <c r="Z58" s="42">
        <v>0.38629999999999998</v>
      </c>
      <c r="AA58" s="42">
        <v>0.41360000000000002</v>
      </c>
      <c r="AB58" s="42"/>
      <c r="AC58" s="42"/>
      <c r="AD58" s="82" t="s">
        <v>101</v>
      </c>
      <c r="AE58" s="42">
        <f t="shared" ref="AE58:AE104" si="16">D149</f>
        <v>0</v>
      </c>
      <c r="AF58" s="42">
        <f t="shared" ref="AF58:AF104" si="17">D293</f>
        <v>0</v>
      </c>
      <c r="AG58" s="42">
        <f t="shared" ref="AG58:AG104" si="18">D437</f>
        <v>0</v>
      </c>
      <c r="AH58" s="42">
        <f t="shared" ref="AH58:AH104" si="19">D5</f>
        <v>0</v>
      </c>
      <c r="AI58" s="42"/>
      <c r="AJ58" s="82" t="s">
        <v>101</v>
      </c>
      <c r="AK58" s="84">
        <f t="shared" ref="AK58:AK104" si="20">J149</f>
        <v>0</v>
      </c>
      <c r="AL58" s="84">
        <f t="shared" ref="AL58:AL104" si="21">J293</f>
        <v>0</v>
      </c>
      <c r="AM58" s="84">
        <f t="shared" ref="AM58:AM104" si="22">J437</f>
        <v>0</v>
      </c>
      <c r="AN58" s="84">
        <f t="shared" ref="AN58:AN104" si="23">J5</f>
        <v>0</v>
      </c>
      <c r="AP58" s="82" t="s">
        <v>101</v>
      </c>
      <c r="AQ58" s="84">
        <f t="shared" ref="AQ58:AQ104" si="24">P149</f>
        <v>0.3614</v>
      </c>
      <c r="AR58" s="84">
        <f t="shared" ref="AR58:AR104" si="25">P293</f>
        <v>0.2482</v>
      </c>
      <c r="AS58" s="84">
        <f t="shared" ref="AS58:AS104" si="26">P437</f>
        <v>0.36049999999999999</v>
      </c>
      <c r="AT58" s="84">
        <f t="shared" ref="AT58:AT104" si="27">P5</f>
        <v>0.31009999999999999</v>
      </c>
      <c r="AV58" s="82" t="s">
        <v>101</v>
      </c>
      <c r="AW58" s="84">
        <f t="shared" ref="AW58:AW104" si="28">V149</f>
        <v>0.84009999999999996</v>
      </c>
      <c r="AX58" s="84">
        <f t="shared" ref="AX58:AX104" si="29">V293</f>
        <v>0.69020000000000004</v>
      </c>
      <c r="AY58" s="84">
        <f t="shared" ref="AY58:AY104" si="30">V437</f>
        <v>0.17699999999999999</v>
      </c>
      <c r="AZ58" s="84">
        <f t="shared" ref="AZ58:AZ104" si="31">V5</f>
        <v>0.42459999999999998</v>
      </c>
    </row>
    <row r="59" spans="1:52">
      <c r="A59" s="142"/>
      <c r="B59" s="142"/>
      <c r="C59" s="5">
        <v>1.1666666666666601</v>
      </c>
      <c r="D59" s="42">
        <v>0</v>
      </c>
      <c r="E59" s="42">
        <v>0</v>
      </c>
      <c r="F59" s="42">
        <v>0</v>
      </c>
      <c r="G59" s="42">
        <v>0</v>
      </c>
      <c r="H59" s="42">
        <v>0</v>
      </c>
      <c r="I59" s="42">
        <v>0</v>
      </c>
      <c r="J59" s="42">
        <v>0</v>
      </c>
      <c r="K59" s="42">
        <v>0</v>
      </c>
      <c r="L59" s="42">
        <v>0</v>
      </c>
      <c r="M59" s="42">
        <v>0</v>
      </c>
      <c r="N59" s="42">
        <v>0</v>
      </c>
      <c r="O59" s="42">
        <v>0</v>
      </c>
      <c r="P59" s="84">
        <v>0.28370000000000001</v>
      </c>
      <c r="Q59" s="84">
        <v>0.3931</v>
      </c>
      <c r="R59" s="84">
        <v>2.7400000000000001E-2</v>
      </c>
      <c r="S59" s="84">
        <v>0.505</v>
      </c>
      <c r="T59" s="84">
        <v>0.51519999999999999</v>
      </c>
      <c r="U59" s="84">
        <v>0.45169999999999999</v>
      </c>
      <c r="V59" s="42">
        <v>0.29530000000000001</v>
      </c>
      <c r="W59" s="42">
        <v>0.54279999999999995</v>
      </c>
      <c r="X59" s="42">
        <v>0.2984</v>
      </c>
      <c r="Y59" s="42">
        <v>0.36220000000000002</v>
      </c>
      <c r="Z59" s="42">
        <v>0.51939999999999997</v>
      </c>
      <c r="AA59" s="42">
        <v>0.44919999999999999</v>
      </c>
      <c r="AB59" s="42"/>
      <c r="AC59" s="42"/>
      <c r="AD59" s="82" t="s">
        <v>177</v>
      </c>
      <c r="AE59" s="42">
        <f t="shared" si="16"/>
        <v>0</v>
      </c>
      <c r="AF59" s="42">
        <f t="shared" si="17"/>
        <v>0</v>
      </c>
      <c r="AG59" s="42">
        <f t="shared" si="18"/>
        <v>0</v>
      </c>
      <c r="AH59" s="42">
        <f t="shared" si="19"/>
        <v>0</v>
      </c>
      <c r="AI59" s="42"/>
      <c r="AJ59" s="82" t="s">
        <v>177</v>
      </c>
      <c r="AK59" s="84">
        <f t="shared" si="20"/>
        <v>0</v>
      </c>
      <c r="AL59" s="84">
        <f t="shared" si="21"/>
        <v>0</v>
      </c>
      <c r="AM59" s="84">
        <f t="shared" si="22"/>
        <v>0</v>
      </c>
      <c r="AN59" s="84">
        <f t="shared" si="23"/>
        <v>0</v>
      </c>
      <c r="AP59" s="82" t="s">
        <v>177</v>
      </c>
      <c r="AQ59" s="84">
        <f t="shared" si="24"/>
        <v>0.50219999999999998</v>
      </c>
      <c r="AR59" s="84">
        <f t="shared" si="25"/>
        <v>0.31459999999999999</v>
      </c>
      <c r="AS59" s="84">
        <f t="shared" si="26"/>
        <v>0.45300000000000001</v>
      </c>
      <c r="AT59" s="84">
        <f t="shared" si="27"/>
        <v>0.34789999999999999</v>
      </c>
      <c r="AV59" s="82" t="s">
        <v>177</v>
      </c>
      <c r="AW59" s="84">
        <f t="shared" si="28"/>
        <v>0.79469999999999996</v>
      </c>
      <c r="AX59" s="84">
        <f t="shared" si="29"/>
        <v>0.43519999999999998</v>
      </c>
      <c r="AY59" s="84">
        <f t="shared" si="30"/>
        <v>0.23419999999999999</v>
      </c>
      <c r="AZ59" s="84">
        <f t="shared" si="31"/>
        <v>0.32700000000000001</v>
      </c>
    </row>
    <row r="60" spans="1:52">
      <c r="A60" s="142"/>
      <c r="B60" s="142"/>
      <c r="C60" s="5">
        <v>1.1875</v>
      </c>
      <c r="D60" s="42">
        <v>0</v>
      </c>
      <c r="E60" s="42">
        <v>0</v>
      </c>
      <c r="F60" s="42">
        <v>0</v>
      </c>
      <c r="G60" s="42">
        <v>0</v>
      </c>
      <c r="H60" s="42">
        <v>0</v>
      </c>
      <c r="I60" s="42">
        <v>0</v>
      </c>
      <c r="J60" s="42">
        <v>0</v>
      </c>
      <c r="K60" s="42">
        <v>0</v>
      </c>
      <c r="L60" s="42">
        <v>0</v>
      </c>
      <c r="M60" s="42">
        <v>0</v>
      </c>
      <c r="N60" s="42">
        <v>0</v>
      </c>
      <c r="O60" s="42">
        <v>0</v>
      </c>
      <c r="P60" s="84">
        <v>0.4607</v>
      </c>
      <c r="Q60" s="84">
        <v>0.4496</v>
      </c>
      <c r="R60" s="84">
        <v>0.1361</v>
      </c>
      <c r="S60" s="84">
        <v>0.44679999999999997</v>
      </c>
      <c r="T60" s="84">
        <v>0.4496</v>
      </c>
      <c r="U60" s="84">
        <v>0.3266</v>
      </c>
      <c r="V60" s="42">
        <v>0.27910000000000001</v>
      </c>
      <c r="W60" s="42">
        <v>0.49280000000000002</v>
      </c>
      <c r="X60" s="42">
        <v>0.48420000000000002</v>
      </c>
      <c r="Y60" s="42">
        <v>0.51029999999999998</v>
      </c>
      <c r="Z60" s="42">
        <v>0.46029999999999999</v>
      </c>
      <c r="AA60" s="42">
        <v>0.4521</v>
      </c>
      <c r="AB60" s="42"/>
      <c r="AC60" s="42"/>
      <c r="AD60" s="82" t="s">
        <v>102</v>
      </c>
      <c r="AE60" s="42">
        <f t="shared" si="16"/>
        <v>0</v>
      </c>
      <c r="AF60" s="42">
        <f t="shared" si="17"/>
        <v>0</v>
      </c>
      <c r="AG60" s="42">
        <f t="shared" si="18"/>
        <v>0</v>
      </c>
      <c r="AH60" s="42">
        <f t="shared" si="19"/>
        <v>0</v>
      </c>
      <c r="AI60" s="42"/>
      <c r="AJ60" s="82" t="s">
        <v>102</v>
      </c>
      <c r="AK60" s="84">
        <f t="shared" si="20"/>
        <v>0</v>
      </c>
      <c r="AL60" s="84">
        <f t="shared" si="21"/>
        <v>0</v>
      </c>
      <c r="AM60" s="84">
        <f t="shared" si="22"/>
        <v>0</v>
      </c>
      <c r="AN60" s="84">
        <f t="shared" si="23"/>
        <v>0</v>
      </c>
      <c r="AP60" s="82" t="s">
        <v>102</v>
      </c>
      <c r="AQ60" s="84">
        <f t="shared" si="24"/>
        <v>0.40610000000000002</v>
      </c>
      <c r="AR60" s="84">
        <f t="shared" si="25"/>
        <v>0.48139999999999999</v>
      </c>
      <c r="AS60" s="84">
        <f t="shared" si="26"/>
        <v>0.4617</v>
      </c>
      <c r="AT60" s="84">
        <f t="shared" si="27"/>
        <v>0.2336</v>
      </c>
      <c r="AV60" s="82" t="s">
        <v>102</v>
      </c>
      <c r="AW60" s="84">
        <f t="shared" si="28"/>
        <v>0.74750000000000005</v>
      </c>
      <c r="AX60" s="84">
        <f t="shared" si="29"/>
        <v>0.4642</v>
      </c>
      <c r="AY60" s="84">
        <f t="shared" si="30"/>
        <v>0.19500000000000001</v>
      </c>
      <c r="AZ60" s="84">
        <f t="shared" si="31"/>
        <v>0.41920000000000002</v>
      </c>
    </row>
    <row r="61" spans="1:52">
      <c r="A61" s="142"/>
      <c r="B61" s="142"/>
      <c r="C61" s="5">
        <v>1.2083333333333299</v>
      </c>
      <c r="D61" s="42">
        <v>0</v>
      </c>
      <c r="E61" s="42">
        <v>0</v>
      </c>
      <c r="F61" s="42">
        <v>0</v>
      </c>
      <c r="G61" s="42">
        <v>0</v>
      </c>
      <c r="H61" s="42">
        <v>0</v>
      </c>
      <c r="I61" s="42">
        <v>0</v>
      </c>
      <c r="J61" s="42">
        <v>0</v>
      </c>
      <c r="K61" s="42">
        <v>0</v>
      </c>
      <c r="L61" s="42">
        <v>0</v>
      </c>
      <c r="M61" s="42">
        <v>0</v>
      </c>
      <c r="N61" s="42">
        <v>0</v>
      </c>
      <c r="O61" s="42">
        <v>0</v>
      </c>
      <c r="P61" s="84">
        <v>0.42620000000000002</v>
      </c>
      <c r="Q61" s="84">
        <v>0.4259</v>
      </c>
      <c r="R61" s="84">
        <v>0.2034</v>
      </c>
      <c r="S61" s="84">
        <v>0.35160000000000002</v>
      </c>
      <c r="T61" s="84">
        <v>0.59650000000000003</v>
      </c>
      <c r="U61" s="84">
        <v>0.32829999999999998</v>
      </c>
      <c r="V61" s="42">
        <v>0.44519999999999998</v>
      </c>
      <c r="W61" s="42">
        <v>0.46189999999999998</v>
      </c>
      <c r="X61" s="42">
        <v>0.44030000000000002</v>
      </c>
      <c r="Y61" s="42">
        <v>0.61539999999999995</v>
      </c>
      <c r="Z61" s="42">
        <v>0.41460000000000002</v>
      </c>
      <c r="AA61" s="42">
        <v>0.41499999999999998</v>
      </c>
      <c r="AB61" s="42"/>
      <c r="AC61" s="42"/>
      <c r="AD61" s="82" t="s">
        <v>178</v>
      </c>
      <c r="AE61" s="42">
        <f t="shared" si="16"/>
        <v>0</v>
      </c>
      <c r="AF61" s="42">
        <f t="shared" si="17"/>
        <v>0</v>
      </c>
      <c r="AG61" s="42">
        <f t="shared" si="18"/>
        <v>0</v>
      </c>
      <c r="AH61" s="42">
        <f t="shared" si="19"/>
        <v>0</v>
      </c>
      <c r="AI61" s="42"/>
      <c r="AJ61" s="82" t="s">
        <v>178</v>
      </c>
      <c r="AK61" s="84">
        <f t="shared" si="20"/>
        <v>0</v>
      </c>
      <c r="AL61" s="84">
        <f t="shared" si="21"/>
        <v>0</v>
      </c>
      <c r="AM61" s="84">
        <f t="shared" si="22"/>
        <v>0</v>
      </c>
      <c r="AN61" s="84">
        <f t="shared" si="23"/>
        <v>0</v>
      </c>
      <c r="AP61" s="82" t="s">
        <v>178</v>
      </c>
      <c r="AQ61" s="84">
        <f t="shared" si="24"/>
        <v>0.51280000000000003</v>
      </c>
      <c r="AR61" s="84">
        <f t="shared" si="25"/>
        <v>0.29509999999999997</v>
      </c>
      <c r="AS61" s="84">
        <f t="shared" si="26"/>
        <v>0.40450000000000003</v>
      </c>
      <c r="AT61" s="84">
        <f t="shared" si="27"/>
        <v>0.28039999999999998</v>
      </c>
      <c r="AV61" s="82" t="s">
        <v>178</v>
      </c>
      <c r="AW61" s="84">
        <f t="shared" si="28"/>
        <v>0.7792</v>
      </c>
      <c r="AX61" s="84">
        <f t="shared" si="29"/>
        <v>0.45150000000000001</v>
      </c>
      <c r="AY61" s="84">
        <f t="shared" si="30"/>
        <v>0.20669999999999999</v>
      </c>
      <c r="AZ61" s="84">
        <f t="shared" si="31"/>
        <v>0.37</v>
      </c>
    </row>
    <row r="62" spans="1:52">
      <c r="A62" s="142"/>
      <c r="B62" s="142"/>
      <c r="C62" s="5">
        <v>1.2291666666666601</v>
      </c>
      <c r="D62" s="42">
        <v>0</v>
      </c>
      <c r="E62" s="42">
        <v>0</v>
      </c>
      <c r="F62" s="42">
        <v>0</v>
      </c>
      <c r="G62" s="42">
        <v>0</v>
      </c>
      <c r="H62" s="42">
        <v>0</v>
      </c>
      <c r="I62" s="42">
        <v>0</v>
      </c>
      <c r="J62" s="42">
        <v>0</v>
      </c>
      <c r="K62" s="42">
        <v>0</v>
      </c>
      <c r="L62" s="42">
        <v>0</v>
      </c>
      <c r="M62" s="42">
        <v>0</v>
      </c>
      <c r="N62" s="42">
        <v>0</v>
      </c>
      <c r="O62" s="42">
        <v>0</v>
      </c>
      <c r="P62" s="84">
        <v>0.38059999999999999</v>
      </c>
      <c r="Q62" s="84">
        <v>0.4284</v>
      </c>
      <c r="R62" s="84">
        <v>0.12139999999999999</v>
      </c>
      <c r="S62" s="84">
        <v>0.45300000000000001</v>
      </c>
      <c r="T62" s="84">
        <v>0.4284</v>
      </c>
      <c r="U62" s="84">
        <v>0.29680000000000001</v>
      </c>
      <c r="V62" s="42">
        <v>0.25509999999999999</v>
      </c>
      <c r="W62" s="42">
        <v>0.47170000000000001</v>
      </c>
      <c r="X62" s="42">
        <v>0.39650000000000002</v>
      </c>
      <c r="Y62" s="42">
        <v>0.39810000000000001</v>
      </c>
      <c r="Z62" s="42">
        <v>0.47860000000000003</v>
      </c>
      <c r="AA62" s="42">
        <v>0.43880000000000002</v>
      </c>
      <c r="AB62" s="42"/>
      <c r="AC62" s="42"/>
      <c r="AD62" s="82" t="s">
        <v>103</v>
      </c>
      <c r="AE62" s="42">
        <f t="shared" si="16"/>
        <v>0</v>
      </c>
      <c r="AF62" s="42">
        <f t="shared" si="17"/>
        <v>0</v>
      </c>
      <c r="AG62" s="42">
        <f t="shared" si="18"/>
        <v>0</v>
      </c>
      <c r="AH62" s="42">
        <f t="shared" si="19"/>
        <v>0</v>
      </c>
      <c r="AI62" s="42"/>
      <c r="AJ62" s="82" t="s">
        <v>103</v>
      </c>
      <c r="AK62" s="84">
        <f t="shared" si="20"/>
        <v>0</v>
      </c>
      <c r="AL62" s="84">
        <f t="shared" si="21"/>
        <v>0</v>
      </c>
      <c r="AM62" s="84">
        <f t="shared" si="22"/>
        <v>0</v>
      </c>
      <c r="AN62" s="84">
        <f t="shared" si="23"/>
        <v>0</v>
      </c>
      <c r="AP62" s="82" t="s">
        <v>103</v>
      </c>
      <c r="AQ62" s="84">
        <f t="shared" si="24"/>
        <v>0.61729999999999996</v>
      </c>
      <c r="AR62" s="84">
        <f t="shared" si="25"/>
        <v>0.39329999999999998</v>
      </c>
      <c r="AS62" s="84">
        <f t="shared" si="26"/>
        <v>0.42059999999999997</v>
      </c>
      <c r="AT62" s="84">
        <f t="shared" si="27"/>
        <v>0.30549999999999999</v>
      </c>
      <c r="AV62" s="82" t="s">
        <v>103</v>
      </c>
      <c r="AW62" s="84">
        <f t="shared" si="28"/>
        <v>0.77810000000000001</v>
      </c>
      <c r="AX62" s="84">
        <f t="shared" si="29"/>
        <v>0.39729999999999999</v>
      </c>
      <c r="AY62" s="84">
        <f t="shared" si="30"/>
        <v>0.33119999999999999</v>
      </c>
      <c r="AZ62" s="84">
        <f t="shared" si="31"/>
        <v>0.27110000000000001</v>
      </c>
    </row>
    <row r="63" spans="1:52">
      <c r="A63" s="142"/>
      <c r="B63" s="142"/>
      <c r="C63" s="5">
        <v>1.25</v>
      </c>
      <c r="D63" s="42">
        <v>0</v>
      </c>
      <c r="E63" s="42">
        <v>0</v>
      </c>
      <c r="F63" s="42">
        <v>0</v>
      </c>
      <c r="G63" s="42">
        <v>0</v>
      </c>
      <c r="H63" s="42">
        <v>0</v>
      </c>
      <c r="I63" s="42">
        <v>0</v>
      </c>
      <c r="J63" s="42">
        <v>0</v>
      </c>
      <c r="K63" s="42">
        <v>0</v>
      </c>
      <c r="L63" s="42">
        <v>0</v>
      </c>
      <c r="M63" s="42">
        <v>0</v>
      </c>
      <c r="N63" s="42">
        <v>0</v>
      </c>
      <c r="O63" s="42">
        <v>0</v>
      </c>
      <c r="P63" s="84">
        <v>0.38269999999999998</v>
      </c>
      <c r="Q63" s="84">
        <v>0.57520000000000004</v>
      </c>
      <c r="R63" s="84">
        <v>2.35E-2</v>
      </c>
      <c r="S63" s="84">
        <v>0.30830000000000002</v>
      </c>
      <c r="T63" s="84">
        <v>0.37109999999999999</v>
      </c>
      <c r="U63" s="84">
        <v>0.37490000000000001</v>
      </c>
      <c r="V63" s="42">
        <v>0.4572</v>
      </c>
      <c r="W63" s="42">
        <v>0.40960000000000002</v>
      </c>
      <c r="X63" s="42">
        <v>0.40079999999999999</v>
      </c>
      <c r="Y63" s="42">
        <v>0.21110000000000001</v>
      </c>
      <c r="Z63" s="42">
        <v>0.49070000000000003</v>
      </c>
      <c r="AA63" s="42">
        <v>0.48709999999999998</v>
      </c>
      <c r="AB63" s="42"/>
      <c r="AC63" s="42"/>
      <c r="AD63" s="82" t="s">
        <v>179</v>
      </c>
      <c r="AE63" s="42">
        <f t="shared" si="16"/>
        <v>0</v>
      </c>
      <c r="AF63" s="42">
        <f t="shared" si="17"/>
        <v>0</v>
      </c>
      <c r="AG63" s="42">
        <f t="shared" si="18"/>
        <v>0</v>
      </c>
      <c r="AH63" s="42">
        <f t="shared" si="19"/>
        <v>0</v>
      </c>
      <c r="AI63" s="42"/>
      <c r="AJ63" s="82" t="s">
        <v>179</v>
      </c>
      <c r="AK63" s="84">
        <f t="shared" si="20"/>
        <v>0</v>
      </c>
      <c r="AL63" s="84">
        <f t="shared" si="21"/>
        <v>0</v>
      </c>
      <c r="AM63" s="84">
        <f t="shared" si="22"/>
        <v>0</v>
      </c>
      <c r="AN63" s="84">
        <f t="shared" si="23"/>
        <v>0</v>
      </c>
      <c r="AP63" s="82" t="s">
        <v>179</v>
      </c>
      <c r="AQ63" s="84">
        <f t="shared" si="24"/>
        <v>0.49680000000000002</v>
      </c>
      <c r="AR63" s="84">
        <f t="shared" si="25"/>
        <v>0.32879999999999998</v>
      </c>
      <c r="AS63" s="84">
        <f t="shared" si="26"/>
        <v>0.40749999999999997</v>
      </c>
      <c r="AT63" s="84">
        <f t="shared" si="27"/>
        <v>0.23419999999999999</v>
      </c>
      <c r="AV63" s="82" t="s">
        <v>179</v>
      </c>
      <c r="AW63" s="84">
        <f t="shared" si="28"/>
        <v>0.74880000000000002</v>
      </c>
      <c r="AX63" s="84">
        <f t="shared" si="29"/>
        <v>0.3977</v>
      </c>
      <c r="AY63" s="84">
        <f t="shared" si="30"/>
        <v>0.1807</v>
      </c>
      <c r="AZ63" s="84">
        <f t="shared" si="31"/>
        <v>0.36759999999999998</v>
      </c>
    </row>
    <row r="64" spans="1:52">
      <c r="A64" s="142"/>
      <c r="B64" s="142"/>
      <c r="C64" s="5">
        <v>1.2708333333333299</v>
      </c>
      <c r="D64" s="42">
        <v>0</v>
      </c>
      <c r="E64" s="42">
        <v>0</v>
      </c>
      <c r="F64" s="42">
        <v>0</v>
      </c>
      <c r="G64" s="42">
        <v>0</v>
      </c>
      <c r="H64" s="42">
        <v>0</v>
      </c>
      <c r="I64" s="42">
        <v>0</v>
      </c>
      <c r="J64" s="42">
        <v>0</v>
      </c>
      <c r="K64" s="42">
        <v>0</v>
      </c>
      <c r="L64" s="42">
        <v>0</v>
      </c>
      <c r="M64" s="42">
        <v>0</v>
      </c>
      <c r="N64" s="42">
        <v>0</v>
      </c>
      <c r="O64" s="42">
        <v>0</v>
      </c>
      <c r="P64" s="84">
        <v>0.39400000000000002</v>
      </c>
      <c r="Q64" s="84">
        <v>0.3987</v>
      </c>
      <c r="R64" s="84">
        <v>0.1186</v>
      </c>
      <c r="S64" s="84">
        <v>0.45169999999999999</v>
      </c>
      <c r="T64" s="84">
        <v>0.3987</v>
      </c>
      <c r="U64" s="84">
        <v>0.29570000000000002</v>
      </c>
      <c r="V64" s="42">
        <v>0.3075</v>
      </c>
      <c r="W64" s="42">
        <v>0.4713</v>
      </c>
      <c r="X64" s="42">
        <v>0.38140000000000002</v>
      </c>
      <c r="Y64" s="42">
        <v>0.40960000000000002</v>
      </c>
      <c r="Z64" s="42">
        <v>0.51</v>
      </c>
      <c r="AA64" s="42">
        <v>0.4592</v>
      </c>
      <c r="AB64" s="42"/>
      <c r="AC64" s="42"/>
      <c r="AD64" s="82" t="s">
        <v>104</v>
      </c>
      <c r="AE64" s="42">
        <f t="shared" si="16"/>
        <v>0</v>
      </c>
      <c r="AF64" s="42">
        <f t="shared" si="17"/>
        <v>0</v>
      </c>
      <c r="AG64" s="42">
        <f t="shared" si="18"/>
        <v>0</v>
      </c>
      <c r="AH64" s="42">
        <f t="shared" si="19"/>
        <v>0</v>
      </c>
      <c r="AI64" s="42"/>
      <c r="AJ64" s="82" t="s">
        <v>104</v>
      </c>
      <c r="AK64" s="84">
        <f t="shared" si="20"/>
        <v>0</v>
      </c>
      <c r="AL64" s="84">
        <f t="shared" si="21"/>
        <v>0</v>
      </c>
      <c r="AM64" s="84">
        <f t="shared" si="22"/>
        <v>0</v>
      </c>
      <c r="AN64" s="84">
        <f t="shared" si="23"/>
        <v>0</v>
      </c>
      <c r="AP64" s="82" t="s">
        <v>104</v>
      </c>
      <c r="AQ64" s="84">
        <f t="shared" si="24"/>
        <v>0.38219999999999998</v>
      </c>
      <c r="AR64" s="84">
        <f t="shared" si="25"/>
        <v>0.46260000000000001</v>
      </c>
      <c r="AS64" s="84">
        <f t="shared" si="26"/>
        <v>0.49559999999999998</v>
      </c>
      <c r="AT64" s="84">
        <f t="shared" si="27"/>
        <v>0.1605</v>
      </c>
      <c r="AV64" s="82" t="s">
        <v>104</v>
      </c>
      <c r="AW64" s="84">
        <f t="shared" si="28"/>
        <v>0.73899999999999999</v>
      </c>
      <c r="AX64" s="84">
        <f t="shared" si="29"/>
        <v>0.40450000000000003</v>
      </c>
      <c r="AY64" s="84">
        <f t="shared" si="30"/>
        <v>0.20619999999999999</v>
      </c>
      <c r="AZ64" s="84">
        <f t="shared" si="31"/>
        <v>0.4587</v>
      </c>
    </row>
    <row r="65" spans="1:52">
      <c r="A65" s="142"/>
      <c r="B65" s="142"/>
      <c r="C65" s="5">
        <v>1.2916666666666601</v>
      </c>
      <c r="D65" s="42">
        <v>0</v>
      </c>
      <c r="E65" s="42">
        <v>0</v>
      </c>
      <c r="F65" s="42">
        <v>0</v>
      </c>
      <c r="G65" s="42">
        <v>0</v>
      </c>
      <c r="H65" s="42">
        <v>0</v>
      </c>
      <c r="I65" s="42">
        <v>0</v>
      </c>
      <c r="J65" s="42">
        <v>3.4200000000000001E-2</v>
      </c>
      <c r="K65" s="42">
        <v>6.4600000000000005E-2</v>
      </c>
      <c r="L65" s="42">
        <v>6.4100000000000004E-2</v>
      </c>
      <c r="M65" s="42">
        <v>3.9300000000000002E-2</v>
      </c>
      <c r="N65" s="42">
        <v>1.6299999999999999E-2</v>
      </c>
      <c r="O65" s="42">
        <v>3.85E-2</v>
      </c>
      <c r="P65" s="84">
        <v>0.32990000000000003</v>
      </c>
      <c r="Q65" s="84">
        <v>0.34689999999999999</v>
      </c>
      <c r="R65" s="84">
        <v>0</v>
      </c>
      <c r="S65" s="84">
        <v>0.28560000000000002</v>
      </c>
      <c r="T65" s="84">
        <v>0.3251</v>
      </c>
      <c r="U65" s="84">
        <v>9.7600000000000006E-2</v>
      </c>
      <c r="V65" s="42">
        <v>0.2878</v>
      </c>
      <c r="W65" s="42">
        <v>0.54069999999999996</v>
      </c>
      <c r="X65" s="42">
        <v>0.4607</v>
      </c>
      <c r="Y65" s="42">
        <v>0.40550000000000003</v>
      </c>
      <c r="Z65" s="42">
        <v>0.55840000000000001</v>
      </c>
      <c r="AA65" s="42">
        <v>0.3039</v>
      </c>
      <c r="AB65" s="42"/>
      <c r="AC65" s="42"/>
      <c r="AD65" s="82" t="s">
        <v>180</v>
      </c>
      <c r="AE65" s="42">
        <f t="shared" si="16"/>
        <v>0</v>
      </c>
      <c r="AF65" s="42">
        <f t="shared" si="17"/>
        <v>0</v>
      </c>
      <c r="AG65" s="42">
        <f t="shared" si="18"/>
        <v>0</v>
      </c>
      <c r="AH65" s="42">
        <f t="shared" si="19"/>
        <v>0</v>
      </c>
      <c r="AI65" s="42"/>
      <c r="AJ65" s="82" t="s">
        <v>180</v>
      </c>
      <c r="AK65" s="84">
        <f t="shared" si="20"/>
        <v>0</v>
      </c>
      <c r="AL65" s="84">
        <f t="shared" si="21"/>
        <v>0</v>
      </c>
      <c r="AM65" s="84">
        <f t="shared" si="22"/>
        <v>0</v>
      </c>
      <c r="AN65" s="84">
        <f t="shared" si="23"/>
        <v>0</v>
      </c>
      <c r="AP65" s="82" t="s">
        <v>180</v>
      </c>
      <c r="AQ65" s="84">
        <f t="shared" si="24"/>
        <v>0.47160000000000002</v>
      </c>
      <c r="AR65" s="84">
        <f t="shared" si="25"/>
        <v>0.30909999999999999</v>
      </c>
      <c r="AS65" s="84">
        <f t="shared" si="26"/>
        <v>0.38229999999999997</v>
      </c>
      <c r="AT65" s="84">
        <f t="shared" si="27"/>
        <v>0.21809999999999999</v>
      </c>
      <c r="AV65" s="82" t="s">
        <v>180</v>
      </c>
      <c r="AW65" s="84">
        <f t="shared" si="28"/>
        <v>0.74809999999999999</v>
      </c>
      <c r="AX65" s="84">
        <f t="shared" si="29"/>
        <v>0.3448</v>
      </c>
      <c r="AY65" s="84">
        <f t="shared" si="30"/>
        <v>0.15679999999999999</v>
      </c>
      <c r="AZ65" s="84">
        <f t="shared" si="31"/>
        <v>0.46970000000000001</v>
      </c>
    </row>
    <row r="66" spans="1:52">
      <c r="A66" s="142"/>
      <c r="B66" s="142"/>
      <c r="C66" s="5">
        <v>1.3125</v>
      </c>
      <c r="D66" s="42">
        <v>0</v>
      </c>
      <c r="E66" s="42">
        <v>0</v>
      </c>
      <c r="F66" s="42">
        <v>0</v>
      </c>
      <c r="G66" s="42">
        <v>0</v>
      </c>
      <c r="H66" s="42">
        <v>0</v>
      </c>
      <c r="I66" s="42">
        <v>0</v>
      </c>
      <c r="J66" s="42">
        <v>7.9100000000000004E-2</v>
      </c>
      <c r="K66" s="42">
        <v>6.4000000000000001E-2</v>
      </c>
      <c r="L66" s="42">
        <v>0.1298</v>
      </c>
      <c r="M66" s="42">
        <v>6.2100000000000002E-2</v>
      </c>
      <c r="N66" s="42">
        <v>5.3E-3</v>
      </c>
      <c r="O66" s="42">
        <v>6.8099999999999994E-2</v>
      </c>
      <c r="P66" s="84">
        <v>0.39040000000000002</v>
      </c>
      <c r="Q66" s="84">
        <v>0.3987</v>
      </c>
      <c r="R66" s="84">
        <v>9.9699999999999997E-2</v>
      </c>
      <c r="S66" s="84">
        <v>0.40250000000000002</v>
      </c>
      <c r="T66" s="84">
        <v>0.3987</v>
      </c>
      <c r="U66" s="84">
        <v>0.27729999999999999</v>
      </c>
      <c r="V66" s="42">
        <v>0.25080000000000002</v>
      </c>
      <c r="W66" s="42">
        <v>0.45700000000000002</v>
      </c>
      <c r="X66" s="42">
        <v>0.34250000000000003</v>
      </c>
      <c r="Y66" s="42">
        <v>0.44700000000000001</v>
      </c>
      <c r="Z66" s="42">
        <v>0.47599999999999998</v>
      </c>
      <c r="AA66" s="42">
        <v>0.42970000000000003</v>
      </c>
      <c r="AB66" s="42"/>
      <c r="AC66" s="42"/>
      <c r="AD66" s="82" t="s">
        <v>105</v>
      </c>
      <c r="AE66" s="42">
        <f t="shared" si="16"/>
        <v>0</v>
      </c>
      <c r="AF66" s="42">
        <f t="shared" si="17"/>
        <v>0</v>
      </c>
      <c r="AG66" s="42">
        <f t="shared" si="18"/>
        <v>0</v>
      </c>
      <c r="AH66" s="42">
        <f t="shared" si="19"/>
        <v>0</v>
      </c>
      <c r="AI66" s="42"/>
      <c r="AJ66" s="82" t="s">
        <v>105</v>
      </c>
      <c r="AK66" s="84">
        <f t="shared" si="20"/>
        <v>9.1000000000000004E-3</v>
      </c>
      <c r="AL66" s="84">
        <f t="shared" si="21"/>
        <v>3.0000000000000001E-3</v>
      </c>
      <c r="AM66" s="84">
        <f t="shared" si="22"/>
        <v>0</v>
      </c>
      <c r="AN66" s="84">
        <f t="shared" si="23"/>
        <v>0</v>
      </c>
      <c r="AP66" s="82" t="s">
        <v>105</v>
      </c>
      <c r="AQ66" s="84">
        <f t="shared" si="24"/>
        <v>0.40629999999999999</v>
      </c>
      <c r="AR66" s="84">
        <f t="shared" si="25"/>
        <v>0.27810000000000001</v>
      </c>
      <c r="AS66" s="84">
        <f t="shared" si="26"/>
        <v>0.50239999999999996</v>
      </c>
      <c r="AT66" s="84">
        <f t="shared" si="27"/>
        <v>0.34610000000000002</v>
      </c>
      <c r="AV66" s="82" t="s">
        <v>105</v>
      </c>
      <c r="AW66" s="84">
        <f t="shared" si="28"/>
        <v>0.74760000000000004</v>
      </c>
      <c r="AX66" s="84">
        <f t="shared" si="29"/>
        <v>0.192</v>
      </c>
      <c r="AY66" s="84">
        <f t="shared" si="30"/>
        <v>0.2334</v>
      </c>
      <c r="AZ66" s="84">
        <f t="shared" si="31"/>
        <v>0.44469999999999998</v>
      </c>
    </row>
    <row r="67" spans="1:52">
      <c r="A67" s="142"/>
      <c r="B67" s="142"/>
      <c r="C67" s="5">
        <v>1.3333333333333299</v>
      </c>
      <c r="D67" s="42">
        <v>0</v>
      </c>
      <c r="E67" s="42">
        <v>0</v>
      </c>
      <c r="F67" s="42">
        <v>0</v>
      </c>
      <c r="G67" s="42">
        <v>0</v>
      </c>
      <c r="H67" s="42">
        <v>0</v>
      </c>
      <c r="I67" s="42">
        <v>0</v>
      </c>
      <c r="J67" s="42">
        <v>0.2258</v>
      </c>
      <c r="K67" s="42">
        <v>0.24560000000000001</v>
      </c>
      <c r="L67" s="42">
        <v>0.30399999999999999</v>
      </c>
      <c r="M67" s="42">
        <v>0.18940000000000001</v>
      </c>
      <c r="N67" s="42">
        <v>0.1588</v>
      </c>
      <c r="O67" s="42">
        <v>0.22259999999999999</v>
      </c>
      <c r="P67" s="84">
        <v>0.4355</v>
      </c>
      <c r="Q67" s="84">
        <v>0.47749999999999998</v>
      </c>
      <c r="R67" s="84">
        <v>2.0199999999999999E-2</v>
      </c>
      <c r="S67" s="84">
        <v>0.41299999999999998</v>
      </c>
      <c r="T67" s="84">
        <v>0.45540000000000003</v>
      </c>
      <c r="U67" s="84">
        <v>0.2281</v>
      </c>
      <c r="V67" s="42">
        <v>0.25409999999999999</v>
      </c>
      <c r="W67" s="42">
        <v>0.37490000000000001</v>
      </c>
      <c r="X67" s="42">
        <v>0.39600000000000002</v>
      </c>
      <c r="Y67" s="42">
        <v>0.2848</v>
      </c>
      <c r="Z67" s="42">
        <v>0.62439999999999996</v>
      </c>
      <c r="AA67" s="42">
        <v>0.37159999999999999</v>
      </c>
      <c r="AB67" s="42"/>
      <c r="AC67" s="42"/>
      <c r="AD67" s="82" t="s">
        <v>181</v>
      </c>
      <c r="AE67" s="42">
        <f t="shared" si="16"/>
        <v>0</v>
      </c>
      <c r="AF67" s="42">
        <f t="shared" si="17"/>
        <v>0</v>
      </c>
      <c r="AG67" s="42">
        <f t="shared" si="18"/>
        <v>0</v>
      </c>
      <c r="AH67" s="42">
        <f t="shared" si="19"/>
        <v>0</v>
      </c>
      <c r="AI67" s="42"/>
      <c r="AJ67" s="82" t="s">
        <v>181</v>
      </c>
      <c r="AK67" s="84">
        <f t="shared" si="20"/>
        <v>1.4E-3</v>
      </c>
      <c r="AL67" s="84">
        <f t="shared" si="21"/>
        <v>1.2200000000000001E-2</v>
      </c>
      <c r="AM67" s="84">
        <f t="shared" si="22"/>
        <v>0</v>
      </c>
      <c r="AN67" s="84">
        <f t="shared" si="23"/>
        <v>0</v>
      </c>
      <c r="AP67" s="82" t="s">
        <v>181</v>
      </c>
      <c r="AQ67" s="84">
        <f t="shared" si="24"/>
        <v>0.43530000000000002</v>
      </c>
      <c r="AR67" s="84">
        <f t="shared" si="25"/>
        <v>0.33450000000000002</v>
      </c>
      <c r="AS67" s="84">
        <f t="shared" si="26"/>
        <v>0.3291</v>
      </c>
      <c r="AT67" s="84">
        <f t="shared" si="27"/>
        <v>0.21290000000000001</v>
      </c>
      <c r="AV67" s="82" t="s">
        <v>181</v>
      </c>
      <c r="AW67" s="84">
        <f t="shared" si="28"/>
        <v>0.80279999999999996</v>
      </c>
      <c r="AX67" s="84">
        <f t="shared" si="29"/>
        <v>0.30649999999999999</v>
      </c>
      <c r="AY67" s="84">
        <f t="shared" si="30"/>
        <v>0.16600000000000001</v>
      </c>
      <c r="AZ67" s="84">
        <f t="shared" si="31"/>
        <v>0.52539999999999998</v>
      </c>
    </row>
    <row r="68" spans="1:52">
      <c r="A68" s="142"/>
      <c r="B68" s="142"/>
      <c r="C68" s="5">
        <v>1.3541666666666601</v>
      </c>
      <c r="D68" s="42">
        <v>0</v>
      </c>
      <c r="E68" s="42">
        <v>0</v>
      </c>
      <c r="F68" s="42">
        <v>0</v>
      </c>
      <c r="G68" s="42">
        <v>0</v>
      </c>
      <c r="H68" s="42">
        <v>0</v>
      </c>
      <c r="I68" s="42">
        <v>0</v>
      </c>
      <c r="J68" s="42">
        <v>0.4657</v>
      </c>
      <c r="K68" s="42">
        <v>0.4355</v>
      </c>
      <c r="L68" s="42">
        <v>0.47710000000000002</v>
      </c>
      <c r="M68" s="42">
        <v>0.31809999999999999</v>
      </c>
      <c r="N68" s="42">
        <v>0.33689999999999998</v>
      </c>
      <c r="O68" s="42">
        <v>0.40670000000000001</v>
      </c>
      <c r="P68" s="84">
        <v>0.40010000000000001</v>
      </c>
      <c r="Q68" s="84">
        <v>0.43219999999999997</v>
      </c>
      <c r="R68" s="84">
        <v>9.4200000000000006E-2</v>
      </c>
      <c r="S68" s="84">
        <v>0.39290000000000003</v>
      </c>
      <c r="T68" s="84">
        <v>0.43219999999999997</v>
      </c>
      <c r="U68" s="84">
        <v>0.27989999999999998</v>
      </c>
      <c r="V68" s="42">
        <v>0.21429999999999999</v>
      </c>
      <c r="W68" s="42">
        <v>0.46939999999999998</v>
      </c>
      <c r="X68" s="42">
        <v>0.30630000000000002</v>
      </c>
      <c r="Y68" s="42">
        <v>0.51910000000000001</v>
      </c>
      <c r="Z68" s="42">
        <v>0.4703</v>
      </c>
      <c r="AA68" s="42">
        <v>0.42459999999999998</v>
      </c>
      <c r="AB68" s="42"/>
      <c r="AC68" s="42"/>
      <c r="AD68" s="82" t="s">
        <v>106</v>
      </c>
      <c r="AE68" s="42">
        <f t="shared" si="16"/>
        <v>0</v>
      </c>
      <c r="AF68" s="42">
        <f t="shared" si="17"/>
        <v>0</v>
      </c>
      <c r="AG68" s="42">
        <f t="shared" si="18"/>
        <v>0</v>
      </c>
      <c r="AH68" s="42">
        <f t="shared" si="19"/>
        <v>0</v>
      </c>
      <c r="AI68" s="42"/>
      <c r="AJ68" s="82" t="s">
        <v>106</v>
      </c>
      <c r="AK68" s="84">
        <f t="shared" si="20"/>
        <v>6.2799999999999995E-2</v>
      </c>
      <c r="AL68" s="84">
        <f t="shared" si="21"/>
        <v>0.12089999999999999</v>
      </c>
      <c r="AM68" s="84">
        <f t="shared" si="22"/>
        <v>3.3E-3</v>
      </c>
      <c r="AN68" s="84">
        <f t="shared" si="23"/>
        <v>0</v>
      </c>
      <c r="AP68" s="82" t="s">
        <v>106</v>
      </c>
      <c r="AQ68" s="84">
        <f t="shared" si="24"/>
        <v>0.57130000000000003</v>
      </c>
      <c r="AR68" s="84">
        <f t="shared" si="25"/>
        <v>0.21529999999999999</v>
      </c>
      <c r="AS68" s="84">
        <f t="shared" si="26"/>
        <v>0.35799999999999998</v>
      </c>
      <c r="AT68" s="84">
        <f t="shared" si="27"/>
        <v>0.27150000000000002</v>
      </c>
      <c r="AV68" s="82" t="s">
        <v>106</v>
      </c>
      <c r="AW68" s="84">
        <f t="shared" si="28"/>
        <v>0.72929999999999995</v>
      </c>
      <c r="AX68" s="84">
        <f t="shared" si="29"/>
        <v>0.34260000000000002</v>
      </c>
      <c r="AY68" s="84">
        <f t="shared" si="30"/>
        <v>0.25950000000000001</v>
      </c>
      <c r="AZ68" s="84">
        <f t="shared" si="31"/>
        <v>0.49840000000000001</v>
      </c>
    </row>
    <row r="69" spans="1:52">
      <c r="A69" s="142"/>
      <c r="B69" s="142"/>
      <c r="C69" s="5">
        <v>1.375</v>
      </c>
      <c r="D69" s="42">
        <v>4.87E-2</v>
      </c>
      <c r="E69" s="42">
        <v>0.1192</v>
      </c>
      <c r="F69" s="42">
        <v>3.3000000000000002E-2</v>
      </c>
      <c r="G69" s="42">
        <v>0</v>
      </c>
      <c r="H69" s="42">
        <v>0</v>
      </c>
      <c r="I69" s="42">
        <v>3.2599999999999997E-2</v>
      </c>
      <c r="J69" s="42">
        <v>0.58020000000000005</v>
      </c>
      <c r="K69" s="42">
        <v>0.56540000000000001</v>
      </c>
      <c r="L69" s="42">
        <v>0.5615</v>
      </c>
      <c r="M69" s="42">
        <v>0.46050000000000002</v>
      </c>
      <c r="N69" s="42">
        <v>0.51839999999999997</v>
      </c>
      <c r="O69" s="42">
        <v>0.52910000000000001</v>
      </c>
      <c r="P69" s="84">
        <v>0.41689999999999999</v>
      </c>
      <c r="Q69" s="84">
        <v>0.57830000000000004</v>
      </c>
      <c r="R69" s="84">
        <v>0.16400000000000001</v>
      </c>
      <c r="S69" s="84">
        <v>0.36</v>
      </c>
      <c r="T69" s="84">
        <v>0.26029999999999998</v>
      </c>
      <c r="U69" s="84">
        <v>0.20580000000000001</v>
      </c>
      <c r="V69" s="42">
        <v>0.248</v>
      </c>
      <c r="W69" s="42">
        <v>0.48820000000000002</v>
      </c>
      <c r="X69" s="42">
        <v>0.31040000000000001</v>
      </c>
      <c r="Y69" s="42">
        <v>0.43840000000000001</v>
      </c>
      <c r="Z69" s="42">
        <v>0.36080000000000001</v>
      </c>
      <c r="AA69" s="42">
        <v>0.53959999999999997</v>
      </c>
      <c r="AB69" s="42"/>
      <c r="AC69" s="42"/>
      <c r="AD69" s="82" t="s">
        <v>182</v>
      </c>
      <c r="AE69" s="42">
        <f t="shared" si="16"/>
        <v>0</v>
      </c>
      <c r="AF69" s="42">
        <f t="shared" si="17"/>
        <v>0</v>
      </c>
      <c r="AG69" s="42">
        <f t="shared" si="18"/>
        <v>0</v>
      </c>
      <c r="AH69" s="42">
        <f t="shared" si="19"/>
        <v>0</v>
      </c>
      <c r="AI69" s="42"/>
      <c r="AJ69" s="82" t="s">
        <v>182</v>
      </c>
      <c r="AK69" s="84">
        <f t="shared" si="20"/>
        <v>0.1016</v>
      </c>
      <c r="AL69" s="84">
        <f t="shared" si="21"/>
        <v>0.24790000000000001</v>
      </c>
      <c r="AM69" s="84">
        <f t="shared" si="22"/>
        <v>6.4999999999999997E-3</v>
      </c>
      <c r="AN69" s="84">
        <f t="shared" si="23"/>
        <v>0</v>
      </c>
      <c r="AP69" s="82" t="s">
        <v>182</v>
      </c>
      <c r="AQ69" s="84">
        <f t="shared" si="24"/>
        <v>0.42799999999999999</v>
      </c>
      <c r="AR69" s="84">
        <f t="shared" si="25"/>
        <v>0.30930000000000002</v>
      </c>
      <c r="AS69" s="84">
        <f t="shared" si="26"/>
        <v>0.32769999999999999</v>
      </c>
      <c r="AT69" s="84">
        <f t="shared" si="27"/>
        <v>0.2412</v>
      </c>
      <c r="AV69" s="82" t="s">
        <v>182</v>
      </c>
      <c r="AW69" s="84">
        <f t="shared" si="28"/>
        <v>0.75960000000000005</v>
      </c>
      <c r="AX69" s="84">
        <f t="shared" si="29"/>
        <v>0.30330000000000001</v>
      </c>
      <c r="AY69" s="84">
        <f t="shared" si="30"/>
        <v>0.20369999999999999</v>
      </c>
      <c r="AZ69" s="84">
        <f t="shared" si="31"/>
        <v>0.54700000000000004</v>
      </c>
    </row>
    <row r="70" spans="1:52">
      <c r="A70" s="142"/>
      <c r="B70" s="142"/>
      <c r="C70" s="5">
        <v>1.3958333333333299</v>
      </c>
      <c r="D70" s="42">
        <v>9.4299999999999995E-2</v>
      </c>
      <c r="E70" s="42">
        <v>0.1206</v>
      </c>
      <c r="F70" s="42">
        <v>7.7100000000000002E-2</v>
      </c>
      <c r="G70" s="42">
        <v>0</v>
      </c>
      <c r="H70" s="42">
        <v>0</v>
      </c>
      <c r="I70" s="42">
        <v>5.8400000000000001E-2</v>
      </c>
      <c r="J70" s="42">
        <v>0.70509999999999995</v>
      </c>
      <c r="K70" s="42">
        <v>0.70389999999999997</v>
      </c>
      <c r="L70" s="42">
        <v>0.6804</v>
      </c>
      <c r="M70" s="42">
        <v>0.55220000000000002</v>
      </c>
      <c r="N70" s="42">
        <v>0.64680000000000004</v>
      </c>
      <c r="O70" s="42">
        <v>0.65769999999999995</v>
      </c>
      <c r="P70" s="84">
        <v>0.4204</v>
      </c>
      <c r="Q70" s="84">
        <v>0.4703</v>
      </c>
      <c r="R70" s="84">
        <v>0.13800000000000001</v>
      </c>
      <c r="S70" s="84">
        <v>0.47360000000000002</v>
      </c>
      <c r="T70" s="84">
        <v>0.4703</v>
      </c>
      <c r="U70" s="84">
        <v>0.32379999999999998</v>
      </c>
      <c r="V70" s="42">
        <v>0.17949999999999999</v>
      </c>
      <c r="W70" s="42">
        <v>0.54330000000000001</v>
      </c>
      <c r="X70" s="42">
        <v>0.2414</v>
      </c>
      <c r="Y70" s="42">
        <v>0.40200000000000002</v>
      </c>
      <c r="Z70" s="42">
        <v>0.41870000000000002</v>
      </c>
      <c r="AA70" s="42">
        <v>0.3987</v>
      </c>
      <c r="AB70" s="42"/>
      <c r="AC70" s="42"/>
      <c r="AD70" s="82" t="s">
        <v>107</v>
      </c>
      <c r="AE70" s="42">
        <f t="shared" si="16"/>
        <v>0</v>
      </c>
      <c r="AF70" s="42">
        <f t="shared" si="17"/>
        <v>5.4999999999999997E-3</v>
      </c>
      <c r="AG70" s="42">
        <f t="shared" si="18"/>
        <v>0</v>
      </c>
      <c r="AH70" s="42">
        <f t="shared" si="19"/>
        <v>0</v>
      </c>
      <c r="AI70" s="42"/>
      <c r="AJ70" s="82" t="s">
        <v>107</v>
      </c>
      <c r="AK70" s="84">
        <f t="shared" si="20"/>
        <v>0.27260000000000001</v>
      </c>
      <c r="AL70" s="84">
        <f t="shared" si="21"/>
        <v>0.39500000000000002</v>
      </c>
      <c r="AM70" s="84">
        <f t="shared" si="22"/>
        <v>0.18479999999999999</v>
      </c>
      <c r="AN70" s="84">
        <f t="shared" si="23"/>
        <v>0</v>
      </c>
      <c r="AP70" s="82" t="s">
        <v>107</v>
      </c>
      <c r="AQ70" s="84">
        <f t="shared" si="24"/>
        <v>0.42280000000000001</v>
      </c>
      <c r="AR70" s="84">
        <f t="shared" si="25"/>
        <v>0.1469</v>
      </c>
      <c r="AS70" s="84">
        <f t="shared" si="26"/>
        <v>0.16889999999999999</v>
      </c>
      <c r="AT70" s="84">
        <f t="shared" si="27"/>
        <v>0.314</v>
      </c>
      <c r="AV70" s="82" t="s">
        <v>107</v>
      </c>
      <c r="AW70" s="84">
        <f t="shared" si="28"/>
        <v>0.85750000000000004</v>
      </c>
      <c r="AX70" s="84">
        <f t="shared" si="29"/>
        <v>0.16869999999999999</v>
      </c>
      <c r="AY70" s="84">
        <f t="shared" si="30"/>
        <v>0.159</v>
      </c>
      <c r="AZ70" s="84">
        <f t="shared" si="31"/>
        <v>0.5353</v>
      </c>
    </row>
    <row r="71" spans="1:52">
      <c r="A71" s="142"/>
      <c r="B71" s="142"/>
      <c r="C71" s="5">
        <v>1.4166666666666601</v>
      </c>
      <c r="D71" s="42">
        <v>0.1993</v>
      </c>
      <c r="E71" s="42">
        <v>0.31430000000000002</v>
      </c>
      <c r="F71" s="42">
        <v>0.14979999999999999</v>
      </c>
      <c r="G71" s="42">
        <v>0</v>
      </c>
      <c r="H71" s="42">
        <v>0.1197</v>
      </c>
      <c r="I71" s="42">
        <v>0.17699999999999999</v>
      </c>
      <c r="J71" s="42">
        <v>0.72570000000000001</v>
      </c>
      <c r="K71" s="42">
        <v>0.70960000000000001</v>
      </c>
      <c r="L71" s="42">
        <v>0.67979999999999996</v>
      </c>
      <c r="M71" s="42">
        <v>0.55910000000000004</v>
      </c>
      <c r="N71" s="42">
        <v>0.69179999999999997</v>
      </c>
      <c r="O71" s="42">
        <v>0.69369999999999998</v>
      </c>
      <c r="P71" s="84">
        <v>0.4798</v>
      </c>
      <c r="Q71" s="84">
        <v>0.57220000000000004</v>
      </c>
      <c r="R71" s="84">
        <v>0.16470000000000001</v>
      </c>
      <c r="S71" s="84">
        <v>0.48320000000000002</v>
      </c>
      <c r="T71" s="84">
        <v>0.56699999999999995</v>
      </c>
      <c r="U71" s="84">
        <v>0.21510000000000001</v>
      </c>
      <c r="V71" s="42">
        <v>4.2500000000000003E-2</v>
      </c>
      <c r="W71" s="42">
        <v>0.58730000000000004</v>
      </c>
      <c r="X71" s="42">
        <v>0.2457</v>
      </c>
      <c r="Y71" s="42">
        <v>0.3039</v>
      </c>
      <c r="Z71" s="42">
        <v>0.39710000000000001</v>
      </c>
      <c r="AA71" s="42">
        <v>0.48470000000000002</v>
      </c>
      <c r="AB71" s="42"/>
      <c r="AC71" s="42"/>
      <c r="AD71" s="82" t="s">
        <v>183</v>
      </c>
      <c r="AE71" s="42">
        <f t="shared" si="16"/>
        <v>0</v>
      </c>
      <c r="AF71" s="42">
        <f t="shared" si="17"/>
        <v>7.0400000000000004E-2</v>
      </c>
      <c r="AG71" s="42">
        <f t="shared" si="18"/>
        <v>0</v>
      </c>
      <c r="AH71" s="42">
        <f t="shared" si="19"/>
        <v>0</v>
      </c>
      <c r="AI71" s="42"/>
      <c r="AJ71" s="82" t="s">
        <v>183</v>
      </c>
      <c r="AK71" s="84">
        <f t="shared" si="20"/>
        <v>0.43769999999999998</v>
      </c>
      <c r="AL71" s="84">
        <f t="shared" si="21"/>
        <v>0.54759999999999998</v>
      </c>
      <c r="AM71" s="84">
        <f t="shared" si="22"/>
        <v>0.30840000000000001</v>
      </c>
      <c r="AN71" s="84">
        <f t="shared" si="23"/>
        <v>4.4999999999999997E-3</v>
      </c>
      <c r="AP71" s="82" t="s">
        <v>183</v>
      </c>
      <c r="AQ71" s="84">
        <f t="shared" si="24"/>
        <v>0.31580000000000003</v>
      </c>
      <c r="AR71" s="84">
        <f t="shared" si="25"/>
        <v>0.23730000000000001</v>
      </c>
      <c r="AS71" s="84">
        <f t="shared" si="26"/>
        <v>0.33400000000000002</v>
      </c>
      <c r="AT71" s="84">
        <f t="shared" si="27"/>
        <v>0.26469999999999999</v>
      </c>
      <c r="AV71" s="82" t="s">
        <v>183</v>
      </c>
      <c r="AW71" s="84">
        <f t="shared" si="28"/>
        <v>0.66120000000000001</v>
      </c>
      <c r="AX71" s="84">
        <f t="shared" si="29"/>
        <v>0.22439999999999999</v>
      </c>
      <c r="AY71" s="84">
        <f t="shared" si="30"/>
        <v>0.19209999999999999</v>
      </c>
      <c r="AZ71" s="84">
        <f t="shared" si="31"/>
        <v>0.50219999999999998</v>
      </c>
    </row>
    <row r="72" spans="1:52">
      <c r="A72" s="142"/>
      <c r="B72" s="142"/>
      <c r="C72" s="5">
        <v>1.4375</v>
      </c>
      <c r="D72" s="42">
        <v>0.28439999999999999</v>
      </c>
      <c r="E72" s="42">
        <v>0.50280000000000002</v>
      </c>
      <c r="F72" s="42">
        <v>0.23319999999999999</v>
      </c>
      <c r="G72" s="42">
        <v>3.8399999999999997E-2</v>
      </c>
      <c r="H72" s="42">
        <v>0.24729999999999999</v>
      </c>
      <c r="I72" s="42">
        <v>0.26119999999999999</v>
      </c>
      <c r="J72" s="42">
        <v>0.78239999999999998</v>
      </c>
      <c r="K72" s="42">
        <v>0.76970000000000005</v>
      </c>
      <c r="L72" s="42">
        <v>0.69799999999999995</v>
      </c>
      <c r="M72" s="42">
        <v>0.60170000000000001</v>
      </c>
      <c r="N72" s="42">
        <v>0.75719999999999998</v>
      </c>
      <c r="O72" s="42">
        <v>0.7218</v>
      </c>
      <c r="P72" s="84">
        <v>0.45479999999999998</v>
      </c>
      <c r="Q72" s="84">
        <v>0.53539999999999999</v>
      </c>
      <c r="R72" s="84">
        <v>0.157</v>
      </c>
      <c r="S72" s="84">
        <v>0.54139999999999999</v>
      </c>
      <c r="T72" s="84">
        <v>0.53539999999999999</v>
      </c>
      <c r="U72" s="84">
        <v>0.36230000000000001</v>
      </c>
      <c r="V72" s="42">
        <v>0.17349999999999999</v>
      </c>
      <c r="W72" s="42">
        <v>0.61009999999999998</v>
      </c>
      <c r="X72" s="42">
        <v>0.21199999999999999</v>
      </c>
      <c r="Y72" s="42">
        <v>0.3594</v>
      </c>
      <c r="Z72" s="42">
        <v>0.47389999999999999</v>
      </c>
      <c r="AA72" s="42">
        <v>0.43559999999999999</v>
      </c>
      <c r="AB72" s="42"/>
      <c r="AC72" s="42"/>
      <c r="AD72" s="82" t="s">
        <v>108</v>
      </c>
      <c r="AE72" s="42">
        <f t="shared" si="16"/>
        <v>6.4699999999999994E-2</v>
      </c>
      <c r="AF72" s="42">
        <f t="shared" si="17"/>
        <v>0.26939999999999997</v>
      </c>
      <c r="AG72" s="42">
        <f t="shared" si="18"/>
        <v>0</v>
      </c>
      <c r="AH72" s="42">
        <f t="shared" si="19"/>
        <v>0</v>
      </c>
      <c r="AI72" s="42"/>
      <c r="AJ72" s="82" t="s">
        <v>108</v>
      </c>
      <c r="AK72" s="84">
        <f t="shared" si="20"/>
        <v>0.48799999999999999</v>
      </c>
      <c r="AL72" s="84">
        <f t="shared" si="21"/>
        <v>0.6472</v>
      </c>
      <c r="AM72" s="84">
        <f t="shared" si="22"/>
        <v>0.4955</v>
      </c>
      <c r="AN72" s="84">
        <f t="shared" si="23"/>
        <v>0.16930000000000001</v>
      </c>
      <c r="AP72" s="82" t="s">
        <v>108</v>
      </c>
      <c r="AQ72" s="84">
        <f t="shared" si="24"/>
        <v>0.32600000000000001</v>
      </c>
      <c r="AR72" s="84">
        <f t="shared" si="25"/>
        <v>0.2485</v>
      </c>
      <c r="AS72" s="84">
        <f t="shared" si="26"/>
        <v>0.26569999999999999</v>
      </c>
      <c r="AT72" s="84">
        <f t="shared" si="27"/>
        <v>0.29809999999999998</v>
      </c>
      <c r="AV72" s="82" t="s">
        <v>108</v>
      </c>
      <c r="AW72" s="84">
        <f t="shared" si="28"/>
        <v>0.65569999999999995</v>
      </c>
      <c r="AX72" s="84">
        <f t="shared" si="29"/>
        <v>0.1167</v>
      </c>
      <c r="AY72" s="84">
        <f t="shared" si="30"/>
        <v>0.23350000000000001</v>
      </c>
      <c r="AZ72" s="84">
        <f t="shared" si="31"/>
        <v>0.66869999999999996</v>
      </c>
    </row>
    <row r="73" spans="1:52">
      <c r="A73" s="142"/>
      <c r="B73" s="142"/>
      <c r="C73" s="5">
        <v>1.4583333333333299</v>
      </c>
      <c r="D73" s="42">
        <v>0.318</v>
      </c>
      <c r="E73" s="42">
        <v>0.56140000000000001</v>
      </c>
      <c r="F73" s="42">
        <v>0.26819999999999999</v>
      </c>
      <c r="G73" s="42">
        <v>8.4900000000000003E-2</v>
      </c>
      <c r="H73" s="42">
        <v>0.36459999999999998</v>
      </c>
      <c r="I73" s="42">
        <v>0.34050000000000002</v>
      </c>
      <c r="J73" s="42">
        <v>0.75329999999999997</v>
      </c>
      <c r="K73" s="42">
        <v>0.77059999999999995</v>
      </c>
      <c r="L73" s="42">
        <v>0.68810000000000004</v>
      </c>
      <c r="M73" s="42">
        <v>0.64529999999999998</v>
      </c>
      <c r="N73" s="42">
        <v>0.78910000000000002</v>
      </c>
      <c r="O73" s="42">
        <v>0.7157</v>
      </c>
      <c r="P73" s="84">
        <v>0.28149999999999997</v>
      </c>
      <c r="Q73" s="84">
        <v>0.42949999999999999</v>
      </c>
      <c r="R73" s="84">
        <v>3.4000000000000002E-2</v>
      </c>
      <c r="S73" s="84">
        <v>0.39539999999999997</v>
      </c>
      <c r="T73" s="84">
        <v>0.45629999999999998</v>
      </c>
      <c r="U73" s="84">
        <v>0.43769999999999998</v>
      </c>
      <c r="V73" s="42">
        <v>0.22320000000000001</v>
      </c>
      <c r="W73" s="42">
        <v>0.64690000000000003</v>
      </c>
      <c r="X73" s="42">
        <v>0.4854</v>
      </c>
      <c r="Y73" s="42">
        <v>0.24379999999999999</v>
      </c>
      <c r="Z73" s="42">
        <v>0.47439999999999999</v>
      </c>
      <c r="AA73" s="42">
        <v>0.36609999999999998</v>
      </c>
      <c r="AB73" s="42"/>
      <c r="AC73" s="42"/>
      <c r="AD73" s="82" t="s">
        <v>184</v>
      </c>
      <c r="AE73" s="42">
        <f t="shared" si="16"/>
        <v>0.1055</v>
      </c>
      <c r="AF73" s="42">
        <f t="shared" si="17"/>
        <v>0.4491</v>
      </c>
      <c r="AG73" s="42">
        <f t="shared" si="18"/>
        <v>8.0999999999999996E-3</v>
      </c>
      <c r="AH73" s="42">
        <f t="shared" si="19"/>
        <v>0</v>
      </c>
      <c r="AI73" s="42"/>
      <c r="AJ73" s="82" t="s">
        <v>184</v>
      </c>
      <c r="AK73" s="84">
        <f t="shared" si="20"/>
        <v>0.53259999999999996</v>
      </c>
      <c r="AL73" s="84">
        <f t="shared" si="21"/>
        <v>0.79620000000000002</v>
      </c>
      <c r="AM73" s="84">
        <f t="shared" si="22"/>
        <v>0.61660000000000004</v>
      </c>
      <c r="AN73" s="84">
        <f t="shared" si="23"/>
        <v>0.26989999999999997</v>
      </c>
      <c r="AP73" s="82" t="s">
        <v>184</v>
      </c>
      <c r="AQ73" s="84">
        <f t="shared" si="24"/>
        <v>0.23430000000000001</v>
      </c>
      <c r="AR73" s="84">
        <f t="shared" si="25"/>
        <v>0.1774</v>
      </c>
      <c r="AS73" s="84">
        <f t="shared" si="26"/>
        <v>0.3407</v>
      </c>
      <c r="AT73" s="84">
        <f t="shared" si="27"/>
        <v>0.30840000000000001</v>
      </c>
      <c r="AV73" s="82" t="s">
        <v>184</v>
      </c>
      <c r="AW73" s="84">
        <f t="shared" si="28"/>
        <v>0.54979999999999996</v>
      </c>
      <c r="AX73" s="84">
        <f t="shared" si="29"/>
        <v>0.16070000000000001</v>
      </c>
      <c r="AY73" s="84">
        <f t="shared" si="30"/>
        <v>0.18809999999999999</v>
      </c>
      <c r="AZ73" s="84">
        <f t="shared" si="31"/>
        <v>0.48110000000000003</v>
      </c>
    </row>
    <row r="74" spans="1:52">
      <c r="A74" s="142"/>
      <c r="B74" s="142"/>
      <c r="C74" s="5">
        <v>1.4791666666666601</v>
      </c>
      <c r="D74" s="42">
        <v>0.45029999999999998</v>
      </c>
      <c r="E74" s="42">
        <v>0.59960000000000002</v>
      </c>
      <c r="F74" s="42">
        <v>0.2676</v>
      </c>
      <c r="G74" s="42">
        <v>9.2999999999999999E-2</v>
      </c>
      <c r="H74" s="42">
        <v>0.54590000000000005</v>
      </c>
      <c r="I74" s="42">
        <v>0.39129999999999998</v>
      </c>
      <c r="J74" s="42">
        <v>0.77639999999999998</v>
      </c>
      <c r="K74" s="42">
        <v>0.74460000000000004</v>
      </c>
      <c r="L74" s="42">
        <v>0.69830000000000003</v>
      </c>
      <c r="M74" s="42">
        <v>0.67100000000000004</v>
      </c>
      <c r="N74" s="42">
        <v>0.7611</v>
      </c>
      <c r="O74" s="42">
        <v>0.73029999999999995</v>
      </c>
      <c r="P74" s="84">
        <v>0.52800000000000002</v>
      </c>
      <c r="Q74" s="84">
        <v>0.5736</v>
      </c>
      <c r="R74" s="84">
        <v>0.1734</v>
      </c>
      <c r="S74" s="84">
        <v>0.54930000000000001</v>
      </c>
      <c r="T74" s="84">
        <v>0.5736</v>
      </c>
      <c r="U74" s="84">
        <v>0.39560000000000001</v>
      </c>
      <c r="V74" s="42">
        <v>0.25580000000000003</v>
      </c>
      <c r="W74" s="42">
        <v>0.68359999999999999</v>
      </c>
      <c r="X74" s="42">
        <v>0.43840000000000001</v>
      </c>
      <c r="Y74" s="42">
        <v>0.35010000000000002</v>
      </c>
      <c r="Z74" s="42">
        <v>0.61240000000000006</v>
      </c>
      <c r="AA74" s="42">
        <v>0.55659999999999998</v>
      </c>
      <c r="AB74" s="42"/>
      <c r="AC74" s="42"/>
      <c r="AD74" s="82" t="s">
        <v>109</v>
      </c>
      <c r="AE74" s="42">
        <f t="shared" si="16"/>
        <v>0.14050000000000001</v>
      </c>
      <c r="AF74" s="42">
        <f t="shared" si="17"/>
        <v>0.64139999999999997</v>
      </c>
      <c r="AG74" s="42">
        <f t="shared" si="18"/>
        <v>0.18160000000000001</v>
      </c>
      <c r="AH74" s="42">
        <f t="shared" si="19"/>
        <v>0</v>
      </c>
      <c r="AI74" s="42"/>
      <c r="AJ74" s="82" t="s">
        <v>109</v>
      </c>
      <c r="AK74" s="84">
        <f t="shared" si="20"/>
        <v>0.63729999999999998</v>
      </c>
      <c r="AL74" s="84">
        <f t="shared" si="21"/>
        <v>0.7873</v>
      </c>
      <c r="AM74" s="84">
        <f t="shared" si="22"/>
        <v>0.6472</v>
      </c>
      <c r="AN74" s="84">
        <f t="shared" si="23"/>
        <v>0.42430000000000001</v>
      </c>
      <c r="AP74" s="82" t="s">
        <v>109</v>
      </c>
      <c r="AQ74" s="84">
        <f t="shared" si="24"/>
        <v>0.10979999999999999</v>
      </c>
      <c r="AR74" s="84">
        <f t="shared" si="25"/>
        <v>0.28570000000000001</v>
      </c>
      <c r="AS74" s="84">
        <f t="shared" si="26"/>
        <v>0.2429</v>
      </c>
      <c r="AT74" s="84">
        <f t="shared" si="27"/>
        <v>0.18440000000000001</v>
      </c>
      <c r="AV74" s="82" t="s">
        <v>109</v>
      </c>
      <c r="AW74" s="84">
        <f t="shared" si="28"/>
        <v>0.37419999999999998</v>
      </c>
      <c r="AX74" s="84">
        <f t="shared" si="29"/>
        <v>0.16850000000000001</v>
      </c>
      <c r="AY74" s="84">
        <f t="shared" si="30"/>
        <v>6.3299999999999995E-2</v>
      </c>
      <c r="AZ74" s="84">
        <f t="shared" si="31"/>
        <v>0.53369999999999995</v>
      </c>
    </row>
    <row r="75" spans="1:52">
      <c r="A75" s="142"/>
      <c r="B75" s="142"/>
      <c r="C75" s="5">
        <v>1.5</v>
      </c>
      <c r="D75" s="42">
        <v>0.48299999999999998</v>
      </c>
      <c r="E75" s="42">
        <v>0.60660000000000003</v>
      </c>
      <c r="F75" s="42">
        <v>0.24809999999999999</v>
      </c>
      <c r="G75" s="42">
        <v>6.8699999999999997E-2</v>
      </c>
      <c r="H75" s="42">
        <v>0.51770000000000005</v>
      </c>
      <c r="I75" s="42">
        <v>0.39400000000000002</v>
      </c>
      <c r="J75" s="42">
        <v>0.77</v>
      </c>
      <c r="K75" s="42">
        <v>0.76259999999999994</v>
      </c>
      <c r="L75" s="42">
        <v>0.68620000000000003</v>
      </c>
      <c r="M75" s="42">
        <v>0.6401</v>
      </c>
      <c r="N75" s="42">
        <v>0.72109999999999996</v>
      </c>
      <c r="O75" s="42">
        <v>0.73670000000000002</v>
      </c>
      <c r="P75" s="84">
        <v>0.52500000000000002</v>
      </c>
      <c r="Q75" s="84">
        <v>0.47020000000000001</v>
      </c>
      <c r="R75" s="84">
        <v>0.22839999999999999</v>
      </c>
      <c r="S75" s="84">
        <v>0.56730000000000003</v>
      </c>
      <c r="T75" s="84">
        <v>0.52229999999999999</v>
      </c>
      <c r="U75" s="84">
        <v>0.18579999999999999</v>
      </c>
      <c r="V75" s="42">
        <v>0.34379999999999999</v>
      </c>
      <c r="W75" s="42">
        <v>0.72929999999999995</v>
      </c>
      <c r="X75" s="42">
        <v>0.35859999999999997</v>
      </c>
      <c r="Y75" s="42">
        <v>0.32429999999999998</v>
      </c>
      <c r="Z75" s="42">
        <v>0.67710000000000004</v>
      </c>
      <c r="AA75" s="42">
        <v>0.53859999999999997</v>
      </c>
      <c r="AB75" s="42"/>
      <c r="AC75" s="42"/>
      <c r="AD75" s="82" t="s">
        <v>185</v>
      </c>
      <c r="AE75" s="42">
        <f t="shared" si="16"/>
        <v>0.2351</v>
      </c>
      <c r="AF75" s="42">
        <f t="shared" si="17"/>
        <v>0.77839999999999998</v>
      </c>
      <c r="AG75" s="42">
        <f t="shared" si="18"/>
        <v>0.37919999999999998</v>
      </c>
      <c r="AH75" s="42">
        <f t="shared" si="19"/>
        <v>0</v>
      </c>
      <c r="AI75" s="42"/>
      <c r="AJ75" s="82" t="s">
        <v>185</v>
      </c>
      <c r="AK75" s="84">
        <f t="shared" si="20"/>
        <v>0.69369999999999998</v>
      </c>
      <c r="AL75" s="84">
        <f t="shared" si="21"/>
        <v>0.88570000000000004</v>
      </c>
      <c r="AM75" s="84">
        <f t="shared" si="22"/>
        <v>0.71360000000000001</v>
      </c>
      <c r="AN75" s="84">
        <f t="shared" si="23"/>
        <v>0.54010000000000002</v>
      </c>
      <c r="AP75" s="82" t="s">
        <v>185</v>
      </c>
      <c r="AQ75" s="84">
        <f t="shared" si="24"/>
        <v>0.2387</v>
      </c>
      <c r="AR75" s="84">
        <f t="shared" si="25"/>
        <v>0.15870000000000001</v>
      </c>
      <c r="AS75" s="84">
        <f t="shared" si="26"/>
        <v>0.248</v>
      </c>
      <c r="AT75" s="84">
        <f t="shared" si="27"/>
        <v>0.25090000000000001</v>
      </c>
      <c r="AV75" s="82" t="s">
        <v>185</v>
      </c>
      <c r="AW75" s="84">
        <f t="shared" si="28"/>
        <v>0.33260000000000001</v>
      </c>
      <c r="AX75" s="84">
        <f t="shared" si="29"/>
        <v>0.1008</v>
      </c>
      <c r="AY75" s="84">
        <f t="shared" si="30"/>
        <v>0.1454</v>
      </c>
      <c r="AZ75" s="84">
        <f t="shared" si="31"/>
        <v>0.44259999999999999</v>
      </c>
    </row>
    <row r="76" spans="1:52">
      <c r="A76" s="142"/>
      <c r="B76" s="142"/>
      <c r="C76" s="5">
        <v>1.5208333333333299</v>
      </c>
      <c r="D76" s="42">
        <v>0.49740000000000001</v>
      </c>
      <c r="E76" s="42">
        <v>0.60870000000000002</v>
      </c>
      <c r="F76" s="42">
        <v>0.2485</v>
      </c>
      <c r="G76" s="42">
        <v>0.11890000000000001</v>
      </c>
      <c r="H76" s="42">
        <v>0.4577</v>
      </c>
      <c r="I76" s="42">
        <v>0.38619999999999999</v>
      </c>
      <c r="J76" s="42">
        <v>0.74409999999999998</v>
      </c>
      <c r="K76" s="42">
        <v>0.74729999999999996</v>
      </c>
      <c r="L76" s="42">
        <v>0.68059999999999998</v>
      </c>
      <c r="M76" s="42">
        <v>0.63039999999999996</v>
      </c>
      <c r="N76" s="42">
        <v>0.74239999999999995</v>
      </c>
      <c r="O76" s="42">
        <v>0.70899999999999996</v>
      </c>
      <c r="P76" s="84">
        <v>0.44390000000000002</v>
      </c>
      <c r="Q76" s="84">
        <v>0.4078</v>
      </c>
      <c r="R76" s="84">
        <v>0.15890000000000001</v>
      </c>
      <c r="S76" s="84">
        <v>0.4572</v>
      </c>
      <c r="T76" s="84">
        <v>0.4078</v>
      </c>
      <c r="U76" s="84">
        <v>0.3281</v>
      </c>
      <c r="V76" s="42">
        <v>0.28910000000000002</v>
      </c>
      <c r="W76" s="42">
        <v>0.62690000000000001</v>
      </c>
      <c r="X76" s="42">
        <v>0.35010000000000002</v>
      </c>
      <c r="Y76" s="42">
        <v>0.21590000000000001</v>
      </c>
      <c r="Z76" s="42">
        <v>0.70520000000000005</v>
      </c>
      <c r="AA76" s="42">
        <v>0.57809999999999995</v>
      </c>
      <c r="AB76" s="42"/>
      <c r="AC76" s="42"/>
      <c r="AD76" s="82" t="s">
        <v>110</v>
      </c>
      <c r="AE76" s="42">
        <f t="shared" si="16"/>
        <v>0.2747</v>
      </c>
      <c r="AF76" s="42">
        <f t="shared" si="17"/>
        <v>0.85750000000000004</v>
      </c>
      <c r="AG76" s="42">
        <f t="shared" si="18"/>
        <v>0.51029999999999998</v>
      </c>
      <c r="AH76" s="42">
        <f t="shared" si="19"/>
        <v>6.25E-2</v>
      </c>
      <c r="AI76" s="42"/>
      <c r="AJ76" s="82" t="s">
        <v>110</v>
      </c>
      <c r="AK76" s="84">
        <f t="shared" si="20"/>
        <v>0.66110000000000002</v>
      </c>
      <c r="AL76" s="84">
        <f t="shared" si="21"/>
        <v>0.90620000000000001</v>
      </c>
      <c r="AM76" s="84">
        <f t="shared" si="22"/>
        <v>0.70889999999999997</v>
      </c>
      <c r="AN76" s="84">
        <f t="shared" si="23"/>
        <v>0.63380000000000003</v>
      </c>
      <c r="AP76" s="82" t="s">
        <v>110</v>
      </c>
      <c r="AQ76" s="84">
        <f t="shared" si="24"/>
        <v>0.21490000000000001</v>
      </c>
      <c r="AR76" s="84">
        <f t="shared" si="25"/>
        <v>0.35730000000000001</v>
      </c>
      <c r="AS76" s="84">
        <f t="shared" si="26"/>
        <v>0.2114</v>
      </c>
      <c r="AT76" s="84">
        <f t="shared" si="27"/>
        <v>0.23100000000000001</v>
      </c>
      <c r="AV76" s="82" t="s">
        <v>110</v>
      </c>
      <c r="AW76" s="84">
        <f t="shared" si="28"/>
        <v>0.34360000000000002</v>
      </c>
      <c r="AX76" s="84">
        <f t="shared" si="29"/>
        <v>0.26400000000000001</v>
      </c>
      <c r="AY76" s="84">
        <f t="shared" si="30"/>
        <v>7.4499999999999997E-2</v>
      </c>
      <c r="AZ76" s="84">
        <f t="shared" si="31"/>
        <v>0.49740000000000001</v>
      </c>
    </row>
    <row r="77" spans="1:52">
      <c r="A77" s="142"/>
      <c r="B77" s="142"/>
      <c r="C77" s="5">
        <v>1.5416666666666601</v>
      </c>
      <c r="D77" s="42">
        <v>0.49070000000000003</v>
      </c>
      <c r="E77" s="42">
        <v>0.58540000000000003</v>
      </c>
      <c r="F77" s="42">
        <v>0.16550000000000001</v>
      </c>
      <c r="G77" s="42">
        <v>0.14030000000000001</v>
      </c>
      <c r="H77" s="42">
        <v>0.39419999999999999</v>
      </c>
      <c r="I77" s="42">
        <v>0.37230000000000002</v>
      </c>
      <c r="J77" s="42">
        <v>0.74339999999999995</v>
      </c>
      <c r="K77" s="42">
        <v>0.77559999999999996</v>
      </c>
      <c r="L77" s="42">
        <v>0.73480000000000001</v>
      </c>
      <c r="M77" s="42">
        <v>0.62609999999999999</v>
      </c>
      <c r="N77" s="42">
        <v>0.74129999999999996</v>
      </c>
      <c r="O77" s="42">
        <v>0.70520000000000005</v>
      </c>
      <c r="P77" s="84">
        <v>0.3725</v>
      </c>
      <c r="Q77" s="84">
        <v>0.40539999999999998</v>
      </c>
      <c r="R77" s="84">
        <v>0.31359999999999999</v>
      </c>
      <c r="S77" s="84">
        <v>0.28289999999999998</v>
      </c>
      <c r="T77" s="84">
        <v>0.2636</v>
      </c>
      <c r="U77" s="84">
        <v>0.24310000000000001</v>
      </c>
      <c r="V77" s="42">
        <v>0.23530000000000001</v>
      </c>
      <c r="W77" s="42">
        <v>0.48089999999999999</v>
      </c>
      <c r="X77" s="42">
        <v>0.31030000000000002</v>
      </c>
      <c r="Y77" s="42">
        <v>0.20119999999999999</v>
      </c>
      <c r="Z77" s="42">
        <v>0.73380000000000001</v>
      </c>
      <c r="AA77" s="42">
        <v>0.43140000000000001</v>
      </c>
      <c r="AB77" s="42"/>
      <c r="AC77" s="42"/>
      <c r="AD77" s="82" t="s">
        <v>200</v>
      </c>
      <c r="AE77" s="42">
        <f t="shared" si="16"/>
        <v>0.32240000000000002</v>
      </c>
      <c r="AF77" s="42">
        <f t="shared" si="17"/>
        <v>0.8407</v>
      </c>
      <c r="AG77" s="42">
        <f t="shared" si="18"/>
        <v>0.65149999999999997</v>
      </c>
      <c r="AH77" s="42">
        <f t="shared" si="19"/>
        <v>0.1321</v>
      </c>
      <c r="AI77" s="42"/>
      <c r="AJ77" s="82" t="s">
        <v>200</v>
      </c>
      <c r="AK77" s="84">
        <f t="shared" si="20"/>
        <v>0.65769999999999995</v>
      </c>
      <c r="AL77" s="84">
        <f t="shared" si="21"/>
        <v>0.86050000000000004</v>
      </c>
      <c r="AM77" s="84">
        <f t="shared" si="22"/>
        <v>0.69730000000000003</v>
      </c>
      <c r="AN77" s="84">
        <f t="shared" si="23"/>
        <v>0.65669999999999995</v>
      </c>
      <c r="AP77" s="82" t="s">
        <v>200</v>
      </c>
      <c r="AQ77" s="84">
        <f t="shared" si="24"/>
        <v>0.2258</v>
      </c>
      <c r="AR77" s="84">
        <f t="shared" si="25"/>
        <v>0.14749999999999999</v>
      </c>
      <c r="AS77" s="84">
        <f t="shared" si="26"/>
        <v>0.21729999999999999</v>
      </c>
      <c r="AT77" s="84">
        <f t="shared" si="27"/>
        <v>0.2417</v>
      </c>
      <c r="AV77" s="82" t="s">
        <v>200</v>
      </c>
      <c r="AW77" s="84">
        <f t="shared" si="28"/>
        <v>0.40439999999999998</v>
      </c>
      <c r="AX77" s="84">
        <f t="shared" si="29"/>
        <v>0.1075</v>
      </c>
      <c r="AY77" s="84">
        <f t="shared" si="30"/>
        <v>9.0300000000000005E-2</v>
      </c>
      <c r="AZ77" s="84">
        <f t="shared" si="31"/>
        <v>0.3362</v>
      </c>
    </row>
    <row r="78" spans="1:52">
      <c r="A78" s="142"/>
      <c r="B78" s="142"/>
      <c r="C78" s="5">
        <v>1.5625</v>
      </c>
      <c r="D78" s="42">
        <v>0.49759999999999999</v>
      </c>
      <c r="E78" s="42">
        <v>0.62039999999999995</v>
      </c>
      <c r="F78" s="42">
        <v>8.5199999999999998E-2</v>
      </c>
      <c r="G78" s="42">
        <v>0.1236</v>
      </c>
      <c r="H78" s="42">
        <v>0.38090000000000002</v>
      </c>
      <c r="I78" s="42">
        <v>0.34150000000000003</v>
      </c>
      <c r="J78" s="42">
        <v>0.75649999999999995</v>
      </c>
      <c r="K78" s="42">
        <v>0.74929999999999997</v>
      </c>
      <c r="L78" s="42">
        <v>0.7248</v>
      </c>
      <c r="M78" s="42">
        <v>0.6099</v>
      </c>
      <c r="N78" s="42">
        <v>0.73050000000000004</v>
      </c>
      <c r="O78" s="42">
        <v>0.71419999999999995</v>
      </c>
      <c r="P78" s="84">
        <v>0.35970000000000002</v>
      </c>
      <c r="Q78" s="84">
        <v>0.30620000000000003</v>
      </c>
      <c r="R78" s="84">
        <v>0.12859999999999999</v>
      </c>
      <c r="S78" s="84">
        <v>0.34660000000000002</v>
      </c>
      <c r="T78" s="84">
        <v>0.30620000000000003</v>
      </c>
      <c r="U78" s="84">
        <v>0.25819999999999999</v>
      </c>
      <c r="V78" s="42">
        <v>0.20960000000000001</v>
      </c>
      <c r="W78" s="42">
        <v>0.50380000000000003</v>
      </c>
      <c r="X78" s="42">
        <v>0.2281</v>
      </c>
      <c r="Y78" s="42">
        <v>0.24479999999999999</v>
      </c>
      <c r="Z78" s="42">
        <v>0.64039999999999997</v>
      </c>
      <c r="AA78" s="42">
        <v>0.49609999999999999</v>
      </c>
      <c r="AB78" s="42"/>
      <c r="AC78" s="42"/>
      <c r="AD78" s="82" t="s">
        <v>111</v>
      </c>
      <c r="AE78" s="42">
        <f t="shared" si="16"/>
        <v>0.35089999999999999</v>
      </c>
      <c r="AF78" s="42">
        <f t="shared" si="17"/>
        <v>0.9012</v>
      </c>
      <c r="AG78" s="42">
        <f t="shared" si="18"/>
        <v>0.61550000000000005</v>
      </c>
      <c r="AH78" s="42">
        <f t="shared" si="19"/>
        <v>0.20899999999999999</v>
      </c>
      <c r="AI78" s="42"/>
      <c r="AJ78" s="82" t="s">
        <v>111</v>
      </c>
      <c r="AK78" s="84">
        <f t="shared" si="20"/>
        <v>0.74809999999999999</v>
      </c>
      <c r="AL78" s="84">
        <f t="shared" si="21"/>
        <v>0.8579</v>
      </c>
      <c r="AM78" s="84">
        <f t="shared" si="22"/>
        <v>0.72819999999999996</v>
      </c>
      <c r="AN78" s="84">
        <f t="shared" si="23"/>
        <v>0.6673</v>
      </c>
      <c r="AP78" s="82" t="s">
        <v>111</v>
      </c>
      <c r="AQ78" s="84">
        <f t="shared" si="24"/>
        <v>0.29310000000000003</v>
      </c>
      <c r="AR78" s="84">
        <f t="shared" si="25"/>
        <v>0.21490000000000001</v>
      </c>
      <c r="AS78" s="84">
        <f t="shared" si="26"/>
        <v>0.22309999999999999</v>
      </c>
      <c r="AT78" s="84">
        <f t="shared" si="27"/>
        <v>0.2361</v>
      </c>
      <c r="AV78" s="82" t="s">
        <v>111</v>
      </c>
      <c r="AW78" s="84">
        <f t="shared" si="28"/>
        <v>0.51019999999999999</v>
      </c>
      <c r="AX78" s="84">
        <f t="shared" si="29"/>
        <v>0.19520000000000001</v>
      </c>
      <c r="AY78" s="84">
        <f t="shared" si="30"/>
        <v>0</v>
      </c>
      <c r="AZ78" s="84">
        <f t="shared" si="31"/>
        <v>0.2485</v>
      </c>
    </row>
    <row r="79" spans="1:52">
      <c r="A79" s="142"/>
      <c r="B79" s="142"/>
      <c r="C79" s="5">
        <v>1.5833333333333299</v>
      </c>
      <c r="D79" s="42">
        <v>0.45550000000000002</v>
      </c>
      <c r="E79" s="42">
        <v>0.63670000000000004</v>
      </c>
      <c r="F79" s="42">
        <v>0.10249999999999999</v>
      </c>
      <c r="G79" s="42">
        <v>0.10630000000000001</v>
      </c>
      <c r="H79" s="42">
        <v>0.37769999999999998</v>
      </c>
      <c r="I79" s="42">
        <v>0.3286</v>
      </c>
      <c r="J79" s="42">
        <v>0.76170000000000004</v>
      </c>
      <c r="K79" s="42">
        <v>0.71940000000000004</v>
      </c>
      <c r="L79" s="42">
        <v>0.65010000000000001</v>
      </c>
      <c r="M79" s="42">
        <v>0.622</v>
      </c>
      <c r="N79" s="42">
        <v>0.7097</v>
      </c>
      <c r="O79" s="42">
        <v>0.69159999999999999</v>
      </c>
      <c r="P79" s="84">
        <v>0.40560000000000002</v>
      </c>
      <c r="Q79" s="84">
        <v>0.38140000000000002</v>
      </c>
      <c r="R79" s="84">
        <v>0.1255</v>
      </c>
      <c r="S79" s="84">
        <v>0.42609999999999998</v>
      </c>
      <c r="T79" s="84">
        <v>0.30640000000000001</v>
      </c>
      <c r="U79" s="84">
        <v>0.2417</v>
      </c>
      <c r="V79" s="42">
        <v>0.19389999999999999</v>
      </c>
      <c r="W79" s="42">
        <v>0.47739999999999999</v>
      </c>
      <c r="X79" s="42">
        <v>0.33169999999999999</v>
      </c>
      <c r="Y79" s="42">
        <v>0.35520000000000002</v>
      </c>
      <c r="Z79" s="42">
        <v>0.5635</v>
      </c>
      <c r="AA79" s="42">
        <v>0.39169999999999999</v>
      </c>
      <c r="AB79" s="42"/>
      <c r="AC79" s="42"/>
      <c r="AD79" s="82" t="s">
        <v>186</v>
      </c>
      <c r="AE79" s="42">
        <f t="shared" si="16"/>
        <v>0.37169999999999997</v>
      </c>
      <c r="AF79" s="42">
        <f t="shared" si="17"/>
        <v>0.92630000000000001</v>
      </c>
      <c r="AG79" s="42">
        <f t="shared" si="18"/>
        <v>0.59250000000000003</v>
      </c>
      <c r="AH79" s="42">
        <f t="shared" si="19"/>
        <v>0.3054</v>
      </c>
      <c r="AI79" s="42"/>
      <c r="AJ79" s="82" t="s">
        <v>186</v>
      </c>
      <c r="AK79" s="84">
        <f t="shared" si="20"/>
        <v>0.78510000000000002</v>
      </c>
      <c r="AL79" s="84">
        <f t="shared" si="21"/>
        <v>0.82579999999999998</v>
      </c>
      <c r="AM79" s="84">
        <f t="shared" si="22"/>
        <v>0.69979999999999998</v>
      </c>
      <c r="AN79" s="84">
        <f t="shared" si="23"/>
        <v>0.66559999999999997</v>
      </c>
      <c r="AP79" s="82" t="s">
        <v>186</v>
      </c>
      <c r="AQ79" s="84">
        <f t="shared" si="24"/>
        <v>0.32819999999999999</v>
      </c>
      <c r="AR79" s="84">
        <f t="shared" si="25"/>
        <v>0.1321</v>
      </c>
      <c r="AS79" s="84">
        <f t="shared" si="26"/>
        <v>0.28399999999999997</v>
      </c>
      <c r="AT79" s="84">
        <f t="shared" si="27"/>
        <v>0.3135</v>
      </c>
      <c r="AV79" s="82" t="s">
        <v>186</v>
      </c>
      <c r="AW79" s="84">
        <f t="shared" si="28"/>
        <v>0.60829999999999995</v>
      </c>
      <c r="AX79" s="84">
        <f t="shared" si="29"/>
        <v>7.9100000000000004E-2</v>
      </c>
      <c r="AY79" s="84">
        <f t="shared" si="30"/>
        <v>9.9900000000000003E-2</v>
      </c>
      <c r="AZ79" s="84">
        <f t="shared" si="31"/>
        <v>0.2676</v>
      </c>
    </row>
    <row r="80" spans="1:52">
      <c r="A80" s="142"/>
      <c r="B80" s="142"/>
      <c r="C80" s="5">
        <v>1.6041666666666601</v>
      </c>
      <c r="D80" s="42">
        <v>0.40939999999999999</v>
      </c>
      <c r="E80" s="42">
        <v>0.63770000000000004</v>
      </c>
      <c r="F80" s="42">
        <v>9.7600000000000006E-2</v>
      </c>
      <c r="G80" s="42">
        <v>0.111</v>
      </c>
      <c r="H80" s="42">
        <v>0.34739999999999999</v>
      </c>
      <c r="I80" s="42">
        <v>0.3206</v>
      </c>
      <c r="J80" s="42">
        <v>0.74019999999999997</v>
      </c>
      <c r="K80" s="42">
        <v>0.64249999999999996</v>
      </c>
      <c r="L80" s="42">
        <v>0.59150000000000003</v>
      </c>
      <c r="M80" s="42">
        <v>0.58940000000000003</v>
      </c>
      <c r="N80" s="42">
        <v>0.71660000000000001</v>
      </c>
      <c r="O80" s="42">
        <v>0.65610000000000002</v>
      </c>
      <c r="P80" s="84">
        <v>0.43509999999999999</v>
      </c>
      <c r="Q80" s="84">
        <v>0.36870000000000003</v>
      </c>
      <c r="R80" s="84">
        <v>0.1434</v>
      </c>
      <c r="S80" s="84">
        <v>0.3977</v>
      </c>
      <c r="T80" s="84">
        <v>0.36870000000000003</v>
      </c>
      <c r="U80" s="84">
        <v>0.3029</v>
      </c>
      <c r="V80" s="42">
        <v>0.21279999999999999</v>
      </c>
      <c r="W80" s="42">
        <v>0.51829999999999998</v>
      </c>
      <c r="X80" s="42">
        <v>0.40610000000000002</v>
      </c>
      <c r="Y80" s="42">
        <v>0.35199999999999998</v>
      </c>
      <c r="Z80" s="42">
        <v>0.55359999999999998</v>
      </c>
      <c r="AA80" s="42">
        <v>0.48120000000000002</v>
      </c>
      <c r="AB80" s="42"/>
      <c r="AC80" s="42"/>
      <c r="AD80" s="82" t="s">
        <v>112</v>
      </c>
      <c r="AE80" s="42">
        <f t="shared" si="16"/>
        <v>0.44440000000000002</v>
      </c>
      <c r="AF80" s="42">
        <f t="shared" si="17"/>
        <v>0.91490000000000005</v>
      </c>
      <c r="AG80" s="42">
        <f t="shared" si="18"/>
        <v>0.62019999999999997</v>
      </c>
      <c r="AH80" s="42">
        <f t="shared" si="19"/>
        <v>0.28749999999999998</v>
      </c>
      <c r="AI80" s="42"/>
      <c r="AJ80" s="82" t="s">
        <v>112</v>
      </c>
      <c r="AK80" s="84">
        <f t="shared" si="20"/>
        <v>0.79520000000000002</v>
      </c>
      <c r="AL80" s="84">
        <f t="shared" si="21"/>
        <v>0.80679999999999996</v>
      </c>
      <c r="AM80" s="84">
        <f t="shared" si="22"/>
        <v>0.65790000000000004</v>
      </c>
      <c r="AN80" s="84">
        <f t="shared" si="23"/>
        <v>0.64739999999999998</v>
      </c>
      <c r="AP80" s="82" t="s">
        <v>112</v>
      </c>
      <c r="AQ80" s="84">
        <f t="shared" si="24"/>
        <v>0.50860000000000005</v>
      </c>
      <c r="AR80" s="84">
        <f t="shared" si="25"/>
        <v>0.19420000000000001</v>
      </c>
      <c r="AS80" s="84">
        <f t="shared" si="26"/>
        <v>0.4113</v>
      </c>
      <c r="AT80" s="84">
        <f t="shared" si="27"/>
        <v>0.20599999999999999</v>
      </c>
      <c r="AV80" s="82" t="s">
        <v>112</v>
      </c>
      <c r="AW80" s="84">
        <f t="shared" si="28"/>
        <v>0.47349999999999998</v>
      </c>
      <c r="AX80" s="84">
        <f t="shared" si="29"/>
        <v>0</v>
      </c>
      <c r="AY80" s="84">
        <f t="shared" si="30"/>
        <v>2.46E-2</v>
      </c>
      <c r="AZ80" s="84">
        <f t="shared" si="31"/>
        <v>0.36459999999999998</v>
      </c>
    </row>
    <row r="81" spans="1:52">
      <c r="A81" s="142"/>
      <c r="B81" s="142"/>
      <c r="C81" s="5">
        <v>1.625</v>
      </c>
      <c r="D81" s="42">
        <v>0.45119999999999999</v>
      </c>
      <c r="E81" s="42">
        <v>0.6633</v>
      </c>
      <c r="F81" s="42">
        <v>0.1212</v>
      </c>
      <c r="G81" s="42">
        <v>0.11700000000000001</v>
      </c>
      <c r="H81" s="42">
        <v>0.42480000000000001</v>
      </c>
      <c r="I81" s="42">
        <v>0.35610000000000003</v>
      </c>
      <c r="J81" s="42">
        <v>0.68320000000000003</v>
      </c>
      <c r="K81" s="42">
        <v>0.63639999999999997</v>
      </c>
      <c r="L81" s="42">
        <v>0.57450000000000001</v>
      </c>
      <c r="M81" s="42">
        <v>0.53749999999999998</v>
      </c>
      <c r="N81" s="42">
        <v>0.72209999999999996</v>
      </c>
      <c r="O81" s="42">
        <v>0.64129999999999998</v>
      </c>
      <c r="P81" s="84">
        <v>0.52490000000000003</v>
      </c>
      <c r="Q81" s="84">
        <v>0.44330000000000003</v>
      </c>
      <c r="R81" s="84">
        <v>0.24429999999999999</v>
      </c>
      <c r="S81" s="84">
        <v>0.4834</v>
      </c>
      <c r="T81" s="84">
        <v>0.44829999999999998</v>
      </c>
      <c r="U81" s="84">
        <v>0.25330000000000003</v>
      </c>
      <c r="V81" s="42">
        <v>0.28499999999999998</v>
      </c>
      <c r="W81" s="42">
        <v>0.50639999999999996</v>
      </c>
      <c r="X81" s="42">
        <v>0.59550000000000003</v>
      </c>
      <c r="Y81" s="42">
        <v>0.34620000000000001</v>
      </c>
      <c r="Z81" s="42">
        <v>0.45910000000000001</v>
      </c>
      <c r="AA81" s="42">
        <v>0.62009999999999998</v>
      </c>
      <c r="AB81" s="42"/>
      <c r="AC81" s="42"/>
      <c r="AD81" s="82" t="s">
        <v>187</v>
      </c>
      <c r="AE81" s="42">
        <f t="shared" si="16"/>
        <v>0.45519999999999999</v>
      </c>
      <c r="AF81" s="42">
        <f t="shared" si="17"/>
        <v>0.88200000000000001</v>
      </c>
      <c r="AG81" s="42">
        <f t="shared" si="18"/>
        <v>0.57979999999999998</v>
      </c>
      <c r="AH81" s="42">
        <f t="shared" si="19"/>
        <v>0.32250000000000001</v>
      </c>
      <c r="AI81" s="42"/>
      <c r="AJ81" s="82" t="s">
        <v>187</v>
      </c>
      <c r="AK81" s="84">
        <f t="shared" si="20"/>
        <v>0.80120000000000002</v>
      </c>
      <c r="AL81" s="84">
        <f t="shared" si="21"/>
        <v>0.80669999999999997</v>
      </c>
      <c r="AM81" s="84">
        <f t="shared" si="22"/>
        <v>0.72050000000000003</v>
      </c>
      <c r="AN81" s="84">
        <f t="shared" si="23"/>
        <v>0.64690000000000003</v>
      </c>
      <c r="AP81" s="82" t="s">
        <v>187</v>
      </c>
      <c r="AQ81" s="84">
        <f t="shared" si="24"/>
        <v>0.4264</v>
      </c>
      <c r="AR81" s="84">
        <f t="shared" si="25"/>
        <v>0.1646</v>
      </c>
      <c r="AS81" s="84">
        <f t="shared" si="26"/>
        <v>0.24829999999999999</v>
      </c>
      <c r="AT81" s="84">
        <f t="shared" si="27"/>
        <v>0.3236</v>
      </c>
      <c r="AV81" s="82" t="s">
        <v>187</v>
      </c>
      <c r="AW81" s="84">
        <f t="shared" si="28"/>
        <v>0.50309999999999999</v>
      </c>
      <c r="AX81" s="84">
        <f t="shared" si="29"/>
        <v>9.74E-2</v>
      </c>
      <c r="AY81" s="84">
        <f t="shared" si="30"/>
        <v>7.8100000000000003E-2</v>
      </c>
      <c r="AZ81" s="84">
        <f t="shared" si="31"/>
        <v>0.25019999999999998</v>
      </c>
    </row>
    <row r="82" spans="1:52">
      <c r="A82" s="142"/>
      <c r="B82" s="142"/>
      <c r="C82" s="5">
        <v>1.6458333333333299</v>
      </c>
      <c r="D82" s="42">
        <v>0.44669999999999999</v>
      </c>
      <c r="E82" s="42">
        <v>0.63449999999999995</v>
      </c>
      <c r="F82" s="42">
        <v>8.9700000000000002E-2</v>
      </c>
      <c r="G82" s="42">
        <v>0.10390000000000001</v>
      </c>
      <c r="H82" s="42">
        <v>0.45889999999999997</v>
      </c>
      <c r="I82" s="42">
        <v>0.34670000000000001</v>
      </c>
      <c r="J82" s="42">
        <v>0.63280000000000003</v>
      </c>
      <c r="K82" s="42">
        <v>0.6613</v>
      </c>
      <c r="L82" s="42">
        <v>0.49890000000000001</v>
      </c>
      <c r="M82" s="42">
        <v>0.46889999999999998</v>
      </c>
      <c r="N82" s="42">
        <v>0.72389999999999999</v>
      </c>
      <c r="O82" s="42">
        <v>0.59719999999999995</v>
      </c>
      <c r="P82" s="84">
        <v>0.41770000000000002</v>
      </c>
      <c r="Q82" s="84">
        <v>0.32119999999999999</v>
      </c>
      <c r="R82" s="84">
        <v>0.1424</v>
      </c>
      <c r="S82" s="84">
        <v>0.38869999999999999</v>
      </c>
      <c r="T82" s="84">
        <v>0.32119999999999999</v>
      </c>
      <c r="U82" s="84">
        <v>0.29020000000000001</v>
      </c>
      <c r="V82" s="42">
        <v>0.27179999999999999</v>
      </c>
      <c r="W82" s="42">
        <v>0.52459999999999996</v>
      </c>
      <c r="X82" s="42">
        <v>0.47510000000000002</v>
      </c>
      <c r="Y82" s="42">
        <v>0.36899999999999999</v>
      </c>
      <c r="Z82" s="42">
        <v>0.442</v>
      </c>
      <c r="AA82" s="42">
        <v>0.442</v>
      </c>
      <c r="AB82" s="42"/>
      <c r="AC82" s="42"/>
      <c r="AD82" s="82" t="s">
        <v>113</v>
      </c>
      <c r="AE82" s="42">
        <f t="shared" si="16"/>
        <v>0.51280000000000003</v>
      </c>
      <c r="AF82" s="42">
        <f t="shared" si="17"/>
        <v>0.97589999999999999</v>
      </c>
      <c r="AG82" s="42">
        <f t="shared" si="18"/>
        <v>0.56330000000000002</v>
      </c>
      <c r="AH82" s="42">
        <f t="shared" si="19"/>
        <v>0.33500000000000002</v>
      </c>
      <c r="AI82" s="42"/>
      <c r="AJ82" s="82" t="s">
        <v>113</v>
      </c>
      <c r="AK82" s="84">
        <f t="shared" si="20"/>
        <v>0.81279999999999997</v>
      </c>
      <c r="AL82" s="84">
        <f t="shared" si="21"/>
        <v>0.84219999999999995</v>
      </c>
      <c r="AM82" s="84">
        <f t="shared" si="22"/>
        <v>0.70799999999999996</v>
      </c>
      <c r="AN82" s="84">
        <f t="shared" si="23"/>
        <v>0.65239999999999998</v>
      </c>
      <c r="AP82" s="82" t="s">
        <v>113</v>
      </c>
      <c r="AQ82" s="84">
        <f t="shared" si="24"/>
        <v>0.3775</v>
      </c>
      <c r="AR82" s="84">
        <f t="shared" si="25"/>
        <v>0.49609999999999999</v>
      </c>
      <c r="AS82" s="84">
        <f t="shared" si="26"/>
        <v>6.9800000000000001E-2</v>
      </c>
      <c r="AT82" s="84">
        <f t="shared" si="27"/>
        <v>0.33979999999999999</v>
      </c>
      <c r="AV82" s="82" t="s">
        <v>113</v>
      </c>
      <c r="AW82" s="84">
        <f t="shared" si="28"/>
        <v>0.61350000000000005</v>
      </c>
      <c r="AX82" s="84">
        <f t="shared" si="29"/>
        <v>0</v>
      </c>
      <c r="AY82" s="84">
        <f t="shared" si="30"/>
        <v>0.1031</v>
      </c>
      <c r="AZ82" s="84">
        <f t="shared" si="31"/>
        <v>0.24759999999999999</v>
      </c>
    </row>
    <row r="83" spans="1:52">
      <c r="A83" s="142"/>
      <c r="B83" s="142"/>
      <c r="C83" s="5">
        <v>1.6666666666666601</v>
      </c>
      <c r="D83" s="42">
        <v>0.33150000000000002</v>
      </c>
      <c r="E83" s="42">
        <v>0.55689999999999995</v>
      </c>
      <c r="F83" s="42">
        <v>5.5800000000000002E-2</v>
      </c>
      <c r="G83" s="42">
        <v>5.91E-2</v>
      </c>
      <c r="H83" s="42">
        <v>0.34239999999999998</v>
      </c>
      <c r="I83" s="42">
        <v>0.24610000000000001</v>
      </c>
      <c r="J83" s="42">
        <v>0.60199999999999998</v>
      </c>
      <c r="K83" s="42">
        <v>0.50980000000000003</v>
      </c>
      <c r="L83" s="42">
        <v>0.37980000000000003</v>
      </c>
      <c r="M83" s="42">
        <v>0.4274</v>
      </c>
      <c r="N83" s="42">
        <v>0.66369999999999996</v>
      </c>
      <c r="O83" s="42">
        <v>0.50080000000000002</v>
      </c>
      <c r="P83" s="84">
        <v>0.30109999999999998</v>
      </c>
      <c r="Q83" s="84">
        <v>0.28810000000000002</v>
      </c>
      <c r="R83" s="84">
        <v>0.1391</v>
      </c>
      <c r="S83" s="84">
        <v>0.52349999999999997</v>
      </c>
      <c r="T83" s="84">
        <v>0.434</v>
      </c>
      <c r="U83" s="84">
        <v>0.16639999999999999</v>
      </c>
      <c r="V83" s="42">
        <v>0.15049999999999999</v>
      </c>
      <c r="W83" s="42">
        <v>0.47549999999999998</v>
      </c>
      <c r="X83" s="42">
        <v>0.53939999999999999</v>
      </c>
      <c r="Y83" s="42">
        <v>0.50619999999999998</v>
      </c>
      <c r="Z83" s="42">
        <v>0.36609999999999998</v>
      </c>
      <c r="AA83" s="42">
        <v>0.43690000000000001</v>
      </c>
      <c r="AB83" s="42"/>
      <c r="AC83" s="42"/>
      <c r="AD83" s="82" t="s">
        <v>188</v>
      </c>
      <c r="AE83" s="42">
        <f t="shared" si="16"/>
        <v>0.5988</v>
      </c>
      <c r="AF83" s="42">
        <f t="shared" si="17"/>
        <v>0.93640000000000001</v>
      </c>
      <c r="AG83" s="42">
        <f t="shared" si="18"/>
        <v>0.62619999999999998</v>
      </c>
      <c r="AH83" s="42">
        <f t="shared" si="19"/>
        <v>0.33019999999999999</v>
      </c>
      <c r="AI83" s="42"/>
      <c r="AJ83" s="82" t="s">
        <v>188</v>
      </c>
      <c r="AK83" s="84">
        <f t="shared" si="20"/>
        <v>0.83399999999999996</v>
      </c>
      <c r="AL83" s="84">
        <f t="shared" si="21"/>
        <v>0.85899999999999999</v>
      </c>
      <c r="AM83" s="84">
        <f t="shared" si="22"/>
        <v>0.69789999999999996</v>
      </c>
      <c r="AN83" s="84">
        <f t="shared" si="23"/>
        <v>0.6532</v>
      </c>
      <c r="AP83" s="82" t="s">
        <v>188</v>
      </c>
      <c r="AQ83" s="84">
        <f t="shared" si="24"/>
        <v>0.45</v>
      </c>
      <c r="AR83" s="84">
        <f t="shared" si="25"/>
        <v>0.2601</v>
      </c>
      <c r="AS83" s="84">
        <f t="shared" si="26"/>
        <v>0.22889999999999999</v>
      </c>
      <c r="AT83" s="84">
        <f t="shared" si="27"/>
        <v>0.28210000000000002</v>
      </c>
      <c r="AV83" s="82" t="s">
        <v>188</v>
      </c>
      <c r="AW83" s="84">
        <f t="shared" si="28"/>
        <v>0.57320000000000004</v>
      </c>
      <c r="AX83" s="84">
        <f t="shared" si="29"/>
        <v>0.11070000000000001</v>
      </c>
      <c r="AY83" s="84">
        <f t="shared" si="30"/>
        <v>9.4700000000000006E-2</v>
      </c>
      <c r="AZ83" s="84">
        <f t="shared" si="31"/>
        <v>0.30549999999999999</v>
      </c>
    </row>
    <row r="84" spans="1:52">
      <c r="A84" s="142"/>
      <c r="B84" s="142"/>
      <c r="C84" s="5">
        <v>1.6875</v>
      </c>
      <c r="D84" s="42">
        <v>0.26479999999999998</v>
      </c>
      <c r="E84" s="42">
        <v>0.43569999999999998</v>
      </c>
      <c r="F84" s="42">
        <v>0</v>
      </c>
      <c r="G84" s="42">
        <v>5.5199999999999999E-2</v>
      </c>
      <c r="H84" s="42">
        <v>0.16520000000000001</v>
      </c>
      <c r="I84" s="42">
        <v>0.1842</v>
      </c>
      <c r="J84" s="42">
        <v>0.49469999999999997</v>
      </c>
      <c r="K84" s="42">
        <v>0.46039999999999998</v>
      </c>
      <c r="L84" s="42">
        <v>0.2752</v>
      </c>
      <c r="M84" s="42">
        <v>0.38419999999999999</v>
      </c>
      <c r="N84" s="42">
        <v>0.58660000000000001</v>
      </c>
      <c r="O84" s="42">
        <v>0.44019999999999998</v>
      </c>
      <c r="P84" s="84">
        <v>0.39079999999999998</v>
      </c>
      <c r="Q84" s="84">
        <v>0.33029999999999998</v>
      </c>
      <c r="R84" s="84">
        <v>0.14530000000000001</v>
      </c>
      <c r="S84" s="84">
        <v>0.40089999999999998</v>
      </c>
      <c r="T84" s="84">
        <v>0.33029999999999998</v>
      </c>
      <c r="U84" s="84">
        <v>0.2873</v>
      </c>
      <c r="V84" s="42">
        <v>0.31130000000000002</v>
      </c>
      <c r="W84" s="42">
        <v>0.54249999999999998</v>
      </c>
      <c r="X84" s="42">
        <v>0.43959999999999999</v>
      </c>
      <c r="Y84" s="42">
        <v>0.31809999999999999</v>
      </c>
      <c r="Z84" s="42">
        <v>0.439</v>
      </c>
      <c r="AA84" s="42">
        <v>0.44269999999999998</v>
      </c>
      <c r="AB84" s="42"/>
      <c r="AC84" s="42"/>
      <c r="AD84" s="82" t="s">
        <v>114</v>
      </c>
      <c r="AE84" s="42">
        <f t="shared" si="16"/>
        <v>0.62549999999999994</v>
      </c>
      <c r="AF84" s="42">
        <f t="shared" si="17"/>
        <v>0.91879999999999995</v>
      </c>
      <c r="AG84" s="42">
        <f t="shared" si="18"/>
        <v>0.68220000000000003</v>
      </c>
      <c r="AH84" s="42">
        <f t="shared" si="19"/>
        <v>0.33179999999999998</v>
      </c>
      <c r="AI84" s="42"/>
      <c r="AJ84" s="82" t="s">
        <v>114</v>
      </c>
      <c r="AK84" s="84">
        <f t="shared" si="20"/>
        <v>0.85940000000000005</v>
      </c>
      <c r="AL84" s="84">
        <f t="shared" si="21"/>
        <v>0.8619</v>
      </c>
      <c r="AM84" s="84">
        <f t="shared" si="22"/>
        <v>0.67049999999999998</v>
      </c>
      <c r="AN84" s="84">
        <f t="shared" si="23"/>
        <v>0.66</v>
      </c>
      <c r="AP84" s="82" t="s">
        <v>114</v>
      </c>
      <c r="AQ84" s="84">
        <f t="shared" si="24"/>
        <v>0.37019999999999997</v>
      </c>
      <c r="AR84" s="84">
        <f t="shared" si="25"/>
        <v>0.2351</v>
      </c>
      <c r="AS84" s="84">
        <f t="shared" si="26"/>
        <v>0.34160000000000001</v>
      </c>
      <c r="AT84" s="84">
        <f t="shared" si="27"/>
        <v>0.2515</v>
      </c>
      <c r="AV84" s="82" t="s">
        <v>114</v>
      </c>
      <c r="AW84" s="84">
        <f t="shared" si="28"/>
        <v>0.59930000000000005</v>
      </c>
      <c r="AX84" s="84">
        <f t="shared" si="29"/>
        <v>0.18820000000000001</v>
      </c>
      <c r="AY84" s="84">
        <f t="shared" si="30"/>
        <v>4.7300000000000002E-2</v>
      </c>
      <c r="AZ84" s="84">
        <f t="shared" si="31"/>
        <v>0.33129999999999998</v>
      </c>
    </row>
    <row r="85" spans="1:52">
      <c r="A85" s="142"/>
      <c r="B85" s="142"/>
      <c r="C85" s="5">
        <v>1.7083333333333299</v>
      </c>
      <c r="D85" s="42">
        <v>0.1239</v>
      </c>
      <c r="E85" s="42">
        <v>0.19059999999999999</v>
      </c>
      <c r="F85" s="42">
        <v>0</v>
      </c>
      <c r="G85" s="42">
        <v>2.7199999999999998E-2</v>
      </c>
      <c r="H85" s="42">
        <v>9.01E-2</v>
      </c>
      <c r="I85" s="42">
        <v>9.5000000000000001E-2</v>
      </c>
      <c r="J85" s="42">
        <v>0.27539999999999998</v>
      </c>
      <c r="K85" s="42">
        <v>0.34420000000000001</v>
      </c>
      <c r="L85" s="42">
        <v>0.1888</v>
      </c>
      <c r="M85" s="42">
        <v>0.2999</v>
      </c>
      <c r="N85" s="42">
        <v>0.4158</v>
      </c>
      <c r="O85" s="42">
        <v>0.28789999999999999</v>
      </c>
      <c r="P85" s="84">
        <v>0.38</v>
      </c>
      <c r="Q85" s="84">
        <v>0.40179999999999999</v>
      </c>
      <c r="R85" s="84">
        <v>0.36159999999999998</v>
      </c>
      <c r="S85" s="84">
        <v>0.44180000000000003</v>
      </c>
      <c r="T85" s="84">
        <v>0.29010000000000002</v>
      </c>
      <c r="U85" s="84">
        <v>0.33339999999999997</v>
      </c>
      <c r="V85" s="42">
        <v>0.2001</v>
      </c>
      <c r="W85" s="42">
        <v>0.54790000000000005</v>
      </c>
      <c r="X85" s="42">
        <v>0.41799999999999998</v>
      </c>
      <c r="Y85" s="42">
        <v>0.1595</v>
      </c>
      <c r="Z85" s="42">
        <v>0.61470000000000002</v>
      </c>
      <c r="AA85" s="42">
        <v>0.51939999999999997</v>
      </c>
      <c r="AB85" s="42"/>
      <c r="AC85" s="42"/>
      <c r="AD85" s="82" t="s">
        <v>189</v>
      </c>
      <c r="AE85" s="42">
        <f t="shared" si="16"/>
        <v>0.67459999999999998</v>
      </c>
      <c r="AF85" s="42">
        <f t="shared" si="17"/>
        <v>0.91510000000000002</v>
      </c>
      <c r="AG85" s="42">
        <f t="shared" si="18"/>
        <v>0.6835</v>
      </c>
      <c r="AH85" s="42">
        <f t="shared" si="19"/>
        <v>0.34720000000000001</v>
      </c>
      <c r="AI85" s="42"/>
      <c r="AJ85" s="82" t="s">
        <v>189</v>
      </c>
      <c r="AK85" s="84">
        <f t="shared" si="20"/>
        <v>0.88549999999999995</v>
      </c>
      <c r="AL85" s="84">
        <f t="shared" si="21"/>
        <v>0.8508</v>
      </c>
      <c r="AM85" s="84">
        <f t="shared" si="22"/>
        <v>0.71079999999999999</v>
      </c>
      <c r="AN85" s="84">
        <f t="shared" si="23"/>
        <v>0.6542</v>
      </c>
      <c r="AP85" s="82" t="s">
        <v>189</v>
      </c>
      <c r="AQ85" s="84">
        <f t="shared" si="24"/>
        <v>0.38540000000000002</v>
      </c>
      <c r="AR85" s="84">
        <f t="shared" si="25"/>
        <v>0.26960000000000001</v>
      </c>
      <c r="AS85" s="84">
        <f t="shared" si="26"/>
        <v>0.221</v>
      </c>
      <c r="AT85" s="84">
        <f t="shared" si="27"/>
        <v>0.27939999999999998</v>
      </c>
      <c r="AV85" s="82" t="s">
        <v>189</v>
      </c>
      <c r="AW85" s="84">
        <f t="shared" si="28"/>
        <v>0.59830000000000005</v>
      </c>
      <c r="AX85" s="84">
        <f t="shared" si="29"/>
        <v>0.1014</v>
      </c>
      <c r="AY85" s="84">
        <f t="shared" si="30"/>
        <v>9.4399999999999998E-2</v>
      </c>
      <c r="AZ85" s="84">
        <f t="shared" si="31"/>
        <v>0.3231</v>
      </c>
    </row>
    <row r="86" spans="1:52">
      <c r="A86" s="142"/>
      <c r="B86" s="142"/>
      <c r="C86" s="5">
        <v>1.7291666666666601</v>
      </c>
      <c r="D86" s="42">
        <v>3.0000000000000001E-3</v>
      </c>
      <c r="E86" s="42">
        <v>6.1100000000000002E-2</v>
      </c>
      <c r="F86" s="42">
        <v>0</v>
      </c>
      <c r="G86" s="42">
        <v>0</v>
      </c>
      <c r="H86" s="42">
        <v>1.61E-2</v>
      </c>
      <c r="I86" s="42">
        <v>1.6E-2</v>
      </c>
      <c r="J86" s="42">
        <v>0.1547</v>
      </c>
      <c r="K86" s="42">
        <v>0.18659999999999999</v>
      </c>
      <c r="L86" s="42">
        <v>8.6900000000000005E-2</v>
      </c>
      <c r="M86" s="42">
        <v>0.182</v>
      </c>
      <c r="N86" s="42">
        <v>0.30080000000000001</v>
      </c>
      <c r="O86" s="42">
        <v>0.1822</v>
      </c>
      <c r="P86" s="84">
        <v>0.45440000000000003</v>
      </c>
      <c r="Q86" s="84">
        <v>0.44400000000000001</v>
      </c>
      <c r="R86" s="84">
        <v>0.17269999999999999</v>
      </c>
      <c r="S86" s="84">
        <v>0.50109999999999999</v>
      </c>
      <c r="T86" s="84">
        <v>0.44400000000000001</v>
      </c>
      <c r="U86" s="84">
        <v>0.34960000000000002</v>
      </c>
      <c r="V86" s="42">
        <v>0.35249999999999998</v>
      </c>
      <c r="W86" s="42">
        <v>0.61</v>
      </c>
      <c r="X86" s="42">
        <v>0.52170000000000005</v>
      </c>
      <c r="Y86" s="42">
        <v>0.4204</v>
      </c>
      <c r="Z86" s="42">
        <v>0.49199999999999999</v>
      </c>
      <c r="AA86" s="42">
        <v>0.50309999999999999</v>
      </c>
      <c r="AB86" s="42"/>
      <c r="AC86" s="42"/>
      <c r="AD86" s="82" t="s">
        <v>115</v>
      </c>
      <c r="AE86" s="42">
        <f t="shared" si="16"/>
        <v>0.56630000000000003</v>
      </c>
      <c r="AF86" s="42">
        <f t="shared" si="17"/>
        <v>0.88170000000000004</v>
      </c>
      <c r="AG86" s="42">
        <f t="shared" si="18"/>
        <v>0.70550000000000002</v>
      </c>
      <c r="AH86" s="42">
        <f t="shared" si="19"/>
        <v>0.36249999999999999</v>
      </c>
      <c r="AI86" s="42"/>
      <c r="AJ86" s="82" t="s">
        <v>115</v>
      </c>
      <c r="AK86" s="84">
        <f t="shared" si="20"/>
        <v>0.87849999999999995</v>
      </c>
      <c r="AL86" s="84">
        <f t="shared" si="21"/>
        <v>0.8367</v>
      </c>
      <c r="AM86" s="84">
        <f t="shared" si="22"/>
        <v>0.69740000000000002</v>
      </c>
      <c r="AN86" s="84">
        <f t="shared" si="23"/>
        <v>0.63759999999999994</v>
      </c>
      <c r="AP86" s="82" t="s">
        <v>115</v>
      </c>
      <c r="AQ86" s="84">
        <f t="shared" si="24"/>
        <v>0.30590000000000001</v>
      </c>
      <c r="AR86" s="84">
        <f t="shared" si="25"/>
        <v>0.1837</v>
      </c>
      <c r="AS86" s="84">
        <f t="shared" si="26"/>
        <v>0.27379999999999999</v>
      </c>
      <c r="AT86" s="84">
        <f t="shared" si="27"/>
        <v>0.4274</v>
      </c>
      <c r="AV86" s="82" t="s">
        <v>115</v>
      </c>
      <c r="AW86" s="84">
        <f t="shared" si="28"/>
        <v>0.62039999999999995</v>
      </c>
      <c r="AX86" s="84">
        <f t="shared" si="29"/>
        <v>0</v>
      </c>
      <c r="AY86" s="84">
        <f t="shared" si="30"/>
        <v>0.1394</v>
      </c>
      <c r="AZ86" s="84">
        <f t="shared" si="31"/>
        <v>0.4919</v>
      </c>
    </row>
    <row r="87" spans="1:52">
      <c r="A87" s="142"/>
      <c r="B87" s="142"/>
      <c r="C87" s="5">
        <v>1.75</v>
      </c>
      <c r="D87" s="42">
        <v>1.23E-2</v>
      </c>
      <c r="E87" s="42">
        <v>2.2499999999999999E-2</v>
      </c>
      <c r="F87" s="42">
        <v>0</v>
      </c>
      <c r="G87" s="42">
        <v>0</v>
      </c>
      <c r="H87" s="42">
        <v>0</v>
      </c>
      <c r="I87" s="42">
        <v>0</v>
      </c>
      <c r="J87" s="42">
        <v>6.3200000000000006E-2</v>
      </c>
      <c r="K87" s="42">
        <v>0.17230000000000001</v>
      </c>
      <c r="L87" s="42">
        <v>2.47E-2</v>
      </c>
      <c r="M87" s="42">
        <v>8.6300000000000002E-2</v>
      </c>
      <c r="N87" s="42">
        <v>0.1585</v>
      </c>
      <c r="O87" s="42">
        <v>9.9599999999999994E-2</v>
      </c>
      <c r="P87" s="84">
        <v>0.50109999999999999</v>
      </c>
      <c r="Q87" s="84">
        <v>0.45200000000000001</v>
      </c>
      <c r="R87" s="84">
        <v>0.1787</v>
      </c>
      <c r="S87" s="84">
        <v>0.45219999999999999</v>
      </c>
      <c r="T87" s="84">
        <v>0.52690000000000003</v>
      </c>
      <c r="U87" s="84">
        <v>0.25879999999999997</v>
      </c>
      <c r="V87" s="42">
        <v>0.50249999999999995</v>
      </c>
      <c r="W87" s="42">
        <v>0.54769999999999996</v>
      </c>
      <c r="X87" s="42">
        <v>0.55069999999999997</v>
      </c>
      <c r="Y87" s="42">
        <v>0.40849999999999997</v>
      </c>
      <c r="Z87" s="42">
        <v>0.37540000000000001</v>
      </c>
      <c r="AA87" s="42">
        <v>0.34499999999999997</v>
      </c>
      <c r="AB87" s="42"/>
      <c r="AC87" s="42"/>
      <c r="AD87" s="82" t="s">
        <v>190</v>
      </c>
      <c r="AE87" s="42">
        <f t="shared" si="16"/>
        <v>0.49399999999999999</v>
      </c>
      <c r="AF87" s="42">
        <f t="shared" si="17"/>
        <v>0.88590000000000002</v>
      </c>
      <c r="AG87" s="42">
        <f t="shared" si="18"/>
        <v>0.7056</v>
      </c>
      <c r="AH87" s="42">
        <f t="shared" si="19"/>
        <v>0.3221</v>
      </c>
      <c r="AI87" s="42"/>
      <c r="AJ87" s="82" t="s">
        <v>190</v>
      </c>
      <c r="AK87" s="84">
        <f t="shared" si="20"/>
        <v>0.85970000000000002</v>
      </c>
      <c r="AL87" s="84">
        <f t="shared" si="21"/>
        <v>0.8548</v>
      </c>
      <c r="AM87" s="84">
        <f t="shared" si="22"/>
        <v>0.66820000000000002</v>
      </c>
      <c r="AN87" s="84">
        <f t="shared" si="23"/>
        <v>0.57809999999999995</v>
      </c>
      <c r="AP87" s="82" t="s">
        <v>190</v>
      </c>
      <c r="AQ87" s="84">
        <f t="shared" si="24"/>
        <v>0.37969999999999998</v>
      </c>
      <c r="AR87" s="84">
        <f t="shared" si="25"/>
        <v>0.25779999999999997</v>
      </c>
      <c r="AS87" s="84">
        <f t="shared" si="26"/>
        <v>0.2329</v>
      </c>
      <c r="AT87" s="84">
        <f t="shared" si="27"/>
        <v>0.3382</v>
      </c>
      <c r="AV87" s="82" t="s">
        <v>190</v>
      </c>
      <c r="AW87" s="84">
        <f t="shared" si="28"/>
        <v>0.61609999999999998</v>
      </c>
      <c r="AX87" s="84">
        <f t="shared" si="29"/>
        <v>9.4399999999999998E-2</v>
      </c>
      <c r="AY87" s="84">
        <f t="shared" si="30"/>
        <v>9.6299999999999997E-2</v>
      </c>
      <c r="AZ87" s="84">
        <f t="shared" si="31"/>
        <v>0.32179999999999997</v>
      </c>
    </row>
    <row r="88" spans="1:52">
      <c r="A88" s="142"/>
      <c r="B88" s="142"/>
      <c r="C88" s="5">
        <v>1.7708333333333299</v>
      </c>
      <c r="D88" s="42">
        <v>0</v>
      </c>
      <c r="E88" s="42">
        <v>0</v>
      </c>
      <c r="F88" s="42">
        <v>0</v>
      </c>
      <c r="G88" s="42">
        <v>0</v>
      </c>
      <c r="H88" s="42">
        <v>0</v>
      </c>
      <c r="I88" s="42">
        <v>0</v>
      </c>
      <c r="J88" s="42">
        <v>1E-4</v>
      </c>
      <c r="K88" s="42">
        <v>6.0000000000000001E-3</v>
      </c>
      <c r="L88" s="42">
        <v>0</v>
      </c>
      <c r="M88" s="42">
        <v>1.1000000000000001E-3</v>
      </c>
      <c r="N88" s="42">
        <v>8.6E-3</v>
      </c>
      <c r="O88" s="42">
        <v>3.0999999999999999E-3</v>
      </c>
      <c r="P88" s="84">
        <v>0.45590000000000003</v>
      </c>
      <c r="Q88" s="84">
        <v>0.50690000000000002</v>
      </c>
      <c r="R88" s="84">
        <v>0.17319999999999999</v>
      </c>
      <c r="S88" s="84">
        <v>0.49819999999999998</v>
      </c>
      <c r="T88" s="84">
        <v>0.50690000000000002</v>
      </c>
      <c r="U88" s="84">
        <v>0.35709999999999997</v>
      </c>
      <c r="V88" s="42">
        <v>0.38469999999999999</v>
      </c>
      <c r="W88" s="42">
        <v>0.63049999999999995</v>
      </c>
      <c r="X88" s="42">
        <v>0.496</v>
      </c>
      <c r="Y88" s="42">
        <v>0.51770000000000005</v>
      </c>
      <c r="Z88" s="42">
        <v>0.53769999999999996</v>
      </c>
      <c r="AA88" s="42">
        <v>0.53569999999999995</v>
      </c>
      <c r="AB88" s="42"/>
      <c r="AC88" s="42"/>
      <c r="AD88" s="82" t="s">
        <v>116</v>
      </c>
      <c r="AE88" s="42">
        <f t="shared" si="16"/>
        <v>0.57920000000000005</v>
      </c>
      <c r="AF88" s="42">
        <f t="shared" si="17"/>
        <v>0.79990000000000006</v>
      </c>
      <c r="AG88" s="42">
        <f t="shared" si="18"/>
        <v>0.48770000000000002</v>
      </c>
      <c r="AH88" s="42">
        <f t="shared" si="19"/>
        <v>0.21379999999999999</v>
      </c>
      <c r="AI88" s="42"/>
      <c r="AJ88" s="82" t="s">
        <v>116</v>
      </c>
      <c r="AK88" s="84">
        <f t="shared" si="20"/>
        <v>0.84419999999999995</v>
      </c>
      <c r="AL88" s="84">
        <f t="shared" si="21"/>
        <v>0.83140000000000003</v>
      </c>
      <c r="AM88" s="84">
        <f t="shared" si="22"/>
        <v>0.57140000000000002</v>
      </c>
      <c r="AN88" s="84">
        <f t="shared" si="23"/>
        <v>0.47810000000000002</v>
      </c>
      <c r="AP88" s="82" t="s">
        <v>116</v>
      </c>
      <c r="AQ88" s="84">
        <f t="shared" si="24"/>
        <v>0.48899999999999999</v>
      </c>
      <c r="AR88" s="84">
        <f t="shared" si="25"/>
        <v>0.16719999999999999</v>
      </c>
      <c r="AS88" s="84">
        <f t="shared" si="26"/>
        <v>0.3004</v>
      </c>
      <c r="AT88" s="84">
        <f t="shared" si="27"/>
        <v>0.45960000000000001</v>
      </c>
      <c r="AV88" s="82" t="s">
        <v>116</v>
      </c>
      <c r="AW88" s="84">
        <f t="shared" si="28"/>
        <v>0.67710000000000004</v>
      </c>
      <c r="AX88" s="84">
        <f t="shared" si="29"/>
        <v>0.1575</v>
      </c>
      <c r="AY88" s="84">
        <f t="shared" si="30"/>
        <v>0</v>
      </c>
      <c r="AZ88" s="84">
        <f t="shared" si="31"/>
        <v>0.29220000000000002</v>
      </c>
    </row>
    <row r="89" spans="1:52">
      <c r="A89" s="142"/>
      <c r="B89" s="142"/>
      <c r="C89" s="5">
        <v>1.7916666666666601</v>
      </c>
      <c r="D89" s="42">
        <v>0</v>
      </c>
      <c r="E89" s="42">
        <v>0</v>
      </c>
      <c r="F89" s="42">
        <v>0</v>
      </c>
      <c r="G89" s="42">
        <v>0</v>
      </c>
      <c r="H89" s="42">
        <v>0</v>
      </c>
      <c r="I89" s="42">
        <v>0</v>
      </c>
      <c r="J89" s="42">
        <v>9.1999999999999998E-3</v>
      </c>
      <c r="K89" s="42">
        <v>0</v>
      </c>
      <c r="L89" s="42">
        <v>0</v>
      </c>
      <c r="M89" s="42">
        <v>0</v>
      </c>
      <c r="N89" s="42">
        <v>0</v>
      </c>
      <c r="O89" s="42">
        <v>1.4500000000000001E-2</v>
      </c>
      <c r="P89" s="84">
        <v>0.55679999999999996</v>
      </c>
      <c r="Q89" s="84">
        <v>0.60950000000000004</v>
      </c>
      <c r="R89" s="84">
        <v>0.2074</v>
      </c>
      <c r="S89" s="84">
        <v>0.36199999999999999</v>
      </c>
      <c r="T89" s="84">
        <v>0.5806</v>
      </c>
      <c r="U89" s="84">
        <v>0.32369999999999999</v>
      </c>
      <c r="V89" s="42">
        <v>0.36570000000000003</v>
      </c>
      <c r="W89" s="42">
        <v>0.79890000000000005</v>
      </c>
      <c r="X89" s="42">
        <v>0.45279999999999998</v>
      </c>
      <c r="Y89" s="42">
        <v>0.56710000000000005</v>
      </c>
      <c r="Z89" s="42">
        <v>0.49709999999999999</v>
      </c>
      <c r="AA89" s="42">
        <v>0.44230000000000003</v>
      </c>
      <c r="AB89" s="42"/>
      <c r="AC89" s="42"/>
      <c r="AD89" s="82" t="s">
        <v>191</v>
      </c>
      <c r="AE89" s="42">
        <f t="shared" si="16"/>
        <v>0.61009999999999998</v>
      </c>
      <c r="AF89" s="42">
        <f t="shared" si="17"/>
        <v>0.75549999999999995</v>
      </c>
      <c r="AG89" s="42">
        <f t="shared" si="18"/>
        <v>0.245</v>
      </c>
      <c r="AH89" s="42">
        <f t="shared" si="19"/>
        <v>5.5E-2</v>
      </c>
      <c r="AI89" s="42"/>
      <c r="AJ89" s="82" t="s">
        <v>191</v>
      </c>
      <c r="AK89" s="84">
        <f t="shared" si="20"/>
        <v>0.80620000000000003</v>
      </c>
      <c r="AL89" s="84">
        <f t="shared" si="21"/>
        <v>0.79820000000000002</v>
      </c>
      <c r="AM89" s="84">
        <f t="shared" si="22"/>
        <v>0.4486</v>
      </c>
      <c r="AN89" s="84">
        <f t="shared" si="23"/>
        <v>0.36630000000000001</v>
      </c>
      <c r="AP89" s="82" t="s">
        <v>191</v>
      </c>
      <c r="AQ89" s="84">
        <f t="shared" si="24"/>
        <v>0.36720000000000003</v>
      </c>
      <c r="AR89" s="84">
        <f t="shared" si="25"/>
        <v>0.25390000000000001</v>
      </c>
      <c r="AS89" s="84">
        <f t="shared" si="26"/>
        <v>0.26200000000000001</v>
      </c>
      <c r="AT89" s="84">
        <f t="shared" si="27"/>
        <v>0.3664</v>
      </c>
      <c r="AV89" s="82" t="s">
        <v>191</v>
      </c>
      <c r="AW89" s="84">
        <f t="shared" si="28"/>
        <v>0.62419999999999998</v>
      </c>
      <c r="AX89" s="84">
        <f t="shared" si="29"/>
        <v>9.9599999999999994E-2</v>
      </c>
      <c r="AY89" s="84">
        <f t="shared" si="30"/>
        <v>0.1024</v>
      </c>
      <c r="AZ89" s="84">
        <f t="shared" si="31"/>
        <v>0.30990000000000001</v>
      </c>
    </row>
    <row r="90" spans="1:52">
      <c r="A90" s="142"/>
      <c r="B90" s="142"/>
      <c r="C90" s="5">
        <v>1.8125</v>
      </c>
      <c r="D90" s="42">
        <v>0</v>
      </c>
      <c r="E90" s="42">
        <v>0</v>
      </c>
      <c r="F90" s="42">
        <v>0</v>
      </c>
      <c r="G90" s="42">
        <v>0</v>
      </c>
      <c r="H90" s="42">
        <v>0</v>
      </c>
      <c r="I90" s="42">
        <v>0</v>
      </c>
      <c r="J90" s="42">
        <v>0</v>
      </c>
      <c r="K90" s="42">
        <v>0</v>
      </c>
      <c r="L90" s="42">
        <v>0</v>
      </c>
      <c r="M90" s="42">
        <v>0</v>
      </c>
      <c r="N90" s="42">
        <v>0</v>
      </c>
      <c r="O90" s="42">
        <v>0</v>
      </c>
      <c r="P90" s="84">
        <v>0.50109999999999999</v>
      </c>
      <c r="Q90" s="84">
        <v>0.59789999999999999</v>
      </c>
      <c r="R90" s="84">
        <v>0.17369999999999999</v>
      </c>
      <c r="S90" s="84">
        <v>0.56740000000000002</v>
      </c>
      <c r="T90" s="84">
        <v>0.59789999999999999</v>
      </c>
      <c r="U90" s="84">
        <v>0.39460000000000001</v>
      </c>
      <c r="V90" s="42">
        <v>0.43780000000000002</v>
      </c>
      <c r="W90" s="42">
        <v>0.67749999999999999</v>
      </c>
      <c r="X90" s="42">
        <v>0.42209999999999998</v>
      </c>
      <c r="Y90" s="42">
        <v>0.53879999999999995</v>
      </c>
      <c r="Z90" s="42">
        <v>0.48070000000000002</v>
      </c>
      <c r="AA90" s="42">
        <v>0.51619999999999999</v>
      </c>
      <c r="AB90" s="42"/>
      <c r="AC90" s="42"/>
      <c r="AD90" s="82" t="s">
        <v>117</v>
      </c>
      <c r="AE90" s="42">
        <f t="shared" si="16"/>
        <v>0.45350000000000001</v>
      </c>
      <c r="AF90" s="42">
        <f t="shared" si="17"/>
        <v>0.63480000000000003</v>
      </c>
      <c r="AG90" s="42">
        <f t="shared" si="18"/>
        <v>0.1321</v>
      </c>
      <c r="AH90" s="42">
        <f t="shared" si="19"/>
        <v>1.6899999999999998E-2</v>
      </c>
      <c r="AI90" s="42"/>
      <c r="AJ90" s="82" t="s">
        <v>117</v>
      </c>
      <c r="AK90" s="84">
        <f t="shared" si="20"/>
        <v>0.70109999999999995</v>
      </c>
      <c r="AL90" s="84">
        <f t="shared" si="21"/>
        <v>0.73329999999999995</v>
      </c>
      <c r="AM90" s="84">
        <f t="shared" si="22"/>
        <v>0.2636</v>
      </c>
      <c r="AN90" s="84">
        <f t="shared" si="23"/>
        <v>0.1807</v>
      </c>
      <c r="AP90" s="82" t="s">
        <v>117</v>
      </c>
      <c r="AQ90" s="84">
        <f t="shared" si="24"/>
        <v>0.39</v>
      </c>
      <c r="AR90" s="84">
        <f t="shared" si="25"/>
        <v>0.12089999999999999</v>
      </c>
      <c r="AS90" s="84">
        <f t="shared" si="26"/>
        <v>0.31640000000000001</v>
      </c>
      <c r="AT90" s="84">
        <f t="shared" si="27"/>
        <v>0.31619999999999998</v>
      </c>
      <c r="AV90" s="82" t="s">
        <v>117</v>
      </c>
      <c r="AW90" s="84">
        <f t="shared" si="28"/>
        <v>0.69440000000000002</v>
      </c>
      <c r="AX90" s="84">
        <f t="shared" si="29"/>
        <v>9.5799999999999996E-2</v>
      </c>
      <c r="AY90" s="84">
        <f t="shared" si="30"/>
        <v>9.3899999999999997E-2</v>
      </c>
      <c r="AZ90" s="84">
        <f t="shared" si="31"/>
        <v>0.2999</v>
      </c>
    </row>
    <row r="91" spans="1:52">
      <c r="A91" s="142"/>
      <c r="B91" s="142"/>
      <c r="C91" s="5">
        <v>1.8333333333333299</v>
      </c>
      <c r="D91" s="42">
        <v>0</v>
      </c>
      <c r="E91" s="42">
        <v>0</v>
      </c>
      <c r="F91" s="42">
        <v>0</v>
      </c>
      <c r="G91" s="42">
        <v>0</v>
      </c>
      <c r="H91" s="42">
        <v>0</v>
      </c>
      <c r="I91" s="42">
        <v>0</v>
      </c>
      <c r="J91" s="42">
        <v>0</v>
      </c>
      <c r="K91" s="42">
        <v>0</v>
      </c>
      <c r="L91" s="42">
        <v>0</v>
      </c>
      <c r="M91" s="42">
        <v>0</v>
      </c>
      <c r="N91" s="42">
        <v>0</v>
      </c>
      <c r="O91" s="42">
        <v>0</v>
      </c>
      <c r="P91" s="84">
        <v>0.52229999999999999</v>
      </c>
      <c r="Q91" s="84">
        <v>0.63080000000000003</v>
      </c>
      <c r="R91" s="84">
        <v>0.1265</v>
      </c>
      <c r="S91" s="84">
        <v>0.56040000000000001</v>
      </c>
      <c r="T91" s="84">
        <v>0.628</v>
      </c>
      <c r="U91" s="84">
        <v>0.4325</v>
      </c>
      <c r="V91" s="42">
        <v>0.45400000000000001</v>
      </c>
      <c r="W91" s="42">
        <v>0.64410000000000001</v>
      </c>
      <c r="X91" s="42">
        <v>0.32700000000000001</v>
      </c>
      <c r="Y91" s="42">
        <v>0.66839999999999999</v>
      </c>
      <c r="Z91" s="42">
        <v>0.54579999999999995</v>
      </c>
      <c r="AA91" s="42">
        <v>0.54720000000000002</v>
      </c>
      <c r="AB91" s="42"/>
      <c r="AC91" s="42"/>
      <c r="AD91" s="82" t="s">
        <v>192</v>
      </c>
      <c r="AE91" s="42">
        <f t="shared" si="16"/>
        <v>0.30080000000000001</v>
      </c>
      <c r="AF91" s="42">
        <f t="shared" si="17"/>
        <v>0.59240000000000004</v>
      </c>
      <c r="AG91" s="42">
        <f t="shared" si="18"/>
        <v>0</v>
      </c>
      <c r="AH91" s="42">
        <f t="shared" si="19"/>
        <v>0</v>
      </c>
      <c r="AI91" s="42"/>
      <c r="AJ91" s="82" t="s">
        <v>192</v>
      </c>
      <c r="AK91" s="84">
        <f t="shared" si="20"/>
        <v>0.55269999999999997</v>
      </c>
      <c r="AL91" s="84">
        <f t="shared" si="21"/>
        <v>0.64259999999999995</v>
      </c>
      <c r="AM91" s="84">
        <f t="shared" si="22"/>
        <v>4.4499999999999998E-2</v>
      </c>
      <c r="AN91" s="84">
        <f t="shared" si="23"/>
        <v>5.21E-2</v>
      </c>
      <c r="AP91" s="82" t="s">
        <v>192</v>
      </c>
      <c r="AQ91" s="84">
        <f t="shared" si="24"/>
        <v>0.4289</v>
      </c>
      <c r="AR91" s="84">
        <f t="shared" si="25"/>
        <v>0.32090000000000002</v>
      </c>
      <c r="AS91" s="84">
        <f t="shared" si="26"/>
        <v>0.28870000000000001</v>
      </c>
      <c r="AT91" s="84">
        <f t="shared" si="27"/>
        <v>0.35599999999999998</v>
      </c>
      <c r="AV91" s="82" t="s">
        <v>192</v>
      </c>
      <c r="AW91" s="84">
        <f t="shared" si="28"/>
        <v>0.75449999999999995</v>
      </c>
      <c r="AX91" s="84">
        <f t="shared" si="29"/>
        <v>0.15409999999999999</v>
      </c>
      <c r="AY91" s="84">
        <f t="shared" si="30"/>
        <v>0.1221</v>
      </c>
      <c r="AZ91" s="84">
        <f t="shared" si="31"/>
        <v>0.30659999999999998</v>
      </c>
    </row>
    <row r="92" spans="1:52">
      <c r="A92" s="142"/>
      <c r="B92" s="142"/>
      <c r="C92" s="5">
        <v>1.8541666666666601</v>
      </c>
      <c r="D92" s="42">
        <v>0</v>
      </c>
      <c r="E92" s="42">
        <v>0</v>
      </c>
      <c r="F92" s="42">
        <v>0</v>
      </c>
      <c r="G92" s="42">
        <v>0</v>
      </c>
      <c r="H92" s="42">
        <v>0</v>
      </c>
      <c r="I92" s="42">
        <v>0</v>
      </c>
      <c r="J92" s="42">
        <v>0</v>
      </c>
      <c r="K92" s="42">
        <v>0</v>
      </c>
      <c r="L92" s="42">
        <v>0</v>
      </c>
      <c r="M92" s="42">
        <v>0</v>
      </c>
      <c r="N92" s="42">
        <v>0</v>
      </c>
      <c r="O92" s="42">
        <v>0</v>
      </c>
      <c r="P92" s="84">
        <v>0.54139999999999999</v>
      </c>
      <c r="Q92" s="84">
        <v>0.67379999999999995</v>
      </c>
      <c r="R92" s="84">
        <v>0.17100000000000001</v>
      </c>
      <c r="S92" s="84">
        <v>0.62190000000000001</v>
      </c>
      <c r="T92" s="84">
        <v>0.67379999999999995</v>
      </c>
      <c r="U92" s="84">
        <v>0.42470000000000002</v>
      </c>
      <c r="V92" s="42">
        <v>0.501</v>
      </c>
      <c r="W92" s="42">
        <v>0.71299999999999997</v>
      </c>
      <c r="X92" s="42">
        <v>0.37509999999999999</v>
      </c>
      <c r="Y92" s="42">
        <v>0.51519999999999999</v>
      </c>
      <c r="Z92" s="42">
        <v>0.44280000000000003</v>
      </c>
      <c r="AA92" s="42">
        <v>0.50590000000000002</v>
      </c>
      <c r="AB92" s="42"/>
      <c r="AC92" s="42"/>
      <c r="AD92" s="82" t="s">
        <v>118</v>
      </c>
      <c r="AE92" s="42">
        <f t="shared" si="16"/>
        <v>0.1055</v>
      </c>
      <c r="AF92" s="42">
        <f t="shared" si="17"/>
        <v>0.37090000000000001</v>
      </c>
      <c r="AG92" s="42">
        <f t="shared" si="18"/>
        <v>0</v>
      </c>
      <c r="AH92" s="42">
        <f t="shared" si="19"/>
        <v>0</v>
      </c>
      <c r="AI92" s="42"/>
      <c r="AJ92" s="82" t="s">
        <v>118</v>
      </c>
      <c r="AK92" s="84">
        <f t="shared" si="20"/>
        <v>0.36609999999999998</v>
      </c>
      <c r="AL92" s="84">
        <f t="shared" si="21"/>
        <v>0.45960000000000001</v>
      </c>
      <c r="AM92" s="84">
        <f t="shared" si="22"/>
        <v>7.0000000000000001E-3</v>
      </c>
      <c r="AN92" s="84">
        <f t="shared" si="23"/>
        <v>4.8300000000000003E-2</v>
      </c>
      <c r="AP92" s="82" t="s">
        <v>118</v>
      </c>
      <c r="AQ92" s="84">
        <f t="shared" si="24"/>
        <v>0.2802</v>
      </c>
      <c r="AR92" s="84">
        <f t="shared" si="25"/>
        <v>0.45269999999999999</v>
      </c>
      <c r="AS92" s="84">
        <f t="shared" si="26"/>
        <v>0.30869999999999997</v>
      </c>
      <c r="AT92" s="84">
        <f t="shared" si="27"/>
        <v>0.28720000000000001</v>
      </c>
      <c r="AV92" s="82" t="s">
        <v>118</v>
      </c>
      <c r="AW92" s="84">
        <f t="shared" si="28"/>
        <v>1.0002</v>
      </c>
      <c r="AX92" s="84">
        <f t="shared" si="29"/>
        <v>0.24379999999999999</v>
      </c>
      <c r="AY92" s="84">
        <f t="shared" si="30"/>
        <v>0.14430000000000001</v>
      </c>
      <c r="AZ92" s="84">
        <f t="shared" si="31"/>
        <v>0.40629999999999999</v>
      </c>
    </row>
    <row r="93" spans="1:52">
      <c r="A93" s="142"/>
      <c r="B93" s="142"/>
      <c r="C93" s="5">
        <v>1.875</v>
      </c>
      <c r="D93" s="42">
        <v>0</v>
      </c>
      <c r="E93" s="42">
        <v>0</v>
      </c>
      <c r="F93" s="42">
        <v>0</v>
      </c>
      <c r="G93" s="42">
        <v>0</v>
      </c>
      <c r="H93" s="42">
        <v>0</v>
      </c>
      <c r="I93" s="42">
        <v>0</v>
      </c>
      <c r="J93" s="42">
        <v>0</v>
      </c>
      <c r="K93" s="42">
        <v>0</v>
      </c>
      <c r="L93" s="42">
        <v>0</v>
      </c>
      <c r="M93" s="42">
        <v>0</v>
      </c>
      <c r="N93" s="42">
        <v>0</v>
      </c>
      <c r="O93" s="42">
        <v>0</v>
      </c>
      <c r="P93" s="84">
        <v>0.62090000000000001</v>
      </c>
      <c r="Q93" s="84">
        <v>0.95140000000000002</v>
      </c>
      <c r="R93" s="84">
        <v>2.7E-2</v>
      </c>
      <c r="S93" s="84">
        <v>0.5907</v>
      </c>
      <c r="T93" s="84">
        <v>0.83479999999999999</v>
      </c>
      <c r="U93" s="84">
        <v>0.36799999999999999</v>
      </c>
      <c r="V93" s="42">
        <v>0.39600000000000002</v>
      </c>
      <c r="W93" s="42">
        <v>0.64770000000000005</v>
      </c>
      <c r="X93" s="42">
        <v>0.34179999999999999</v>
      </c>
      <c r="Y93" s="42">
        <v>0.52449999999999997</v>
      </c>
      <c r="Z93" s="42">
        <v>0.34150000000000003</v>
      </c>
      <c r="AA93" s="42">
        <v>0.58240000000000003</v>
      </c>
      <c r="AB93" s="42"/>
      <c r="AC93" s="42"/>
      <c r="AD93" s="82" t="s">
        <v>193</v>
      </c>
      <c r="AE93" s="42">
        <f t="shared" si="16"/>
        <v>0</v>
      </c>
      <c r="AF93" s="42">
        <f t="shared" si="17"/>
        <v>8.7099999999999997E-2</v>
      </c>
      <c r="AG93" s="42">
        <f t="shared" si="18"/>
        <v>0</v>
      </c>
      <c r="AH93" s="42">
        <f t="shared" si="19"/>
        <v>0</v>
      </c>
      <c r="AI93" s="42"/>
      <c r="AJ93" s="82" t="s">
        <v>193</v>
      </c>
      <c r="AK93" s="84">
        <f t="shared" si="20"/>
        <v>0.15709999999999999</v>
      </c>
      <c r="AL93" s="84">
        <f t="shared" si="21"/>
        <v>0.32179999999999997</v>
      </c>
      <c r="AM93" s="84">
        <f t="shared" si="22"/>
        <v>0</v>
      </c>
      <c r="AN93" s="84">
        <f t="shared" si="23"/>
        <v>0</v>
      </c>
      <c r="AP93" s="82" t="s">
        <v>193</v>
      </c>
      <c r="AQ93" s="84">
        <f t="shared" si="24"/>
        <v>0.51400000000000001</v>
      </c>
      <c r="AR93" s="84">
        <f t="shared" si="25"/>
        <v>0.31950000000000001</v>
      </c>
      <c r="AS93" s="84">
        <f t="shared" si="26"/>
        <v>0.29260000000000003</v>
      </c>
      <c r="AT93" s="84">
        <f t="shared" si="27"/>
        <v>0.41739999999999999</v>
      </c>
      <c r="AV93" s="82" t="s">
        <v>193</v>
      </c>
      <c r="AW93" s="84">
        <f t="shared" si="28"/>
        <v>0.85260000000000002</v>
      </c>
      <c r="AX93" s="84">
        <f t="shared" si="29"/>
        <v>0.20050000000000001</v>
      </c>
      <c r="AY93" s="84">
        <f t="shared" si="30"/>
        <v>0.2218</v>
      </c>
      <c r="AZ93" s="84">
        <f t="shared" si="31"/>
        <v>0.3926</v>
      </c>
    </row>
    <row r="94" spans="1:52">
      <c r="A94" s="142"/>
      <c r="B94" s="142"/>
      <c r="C94" s="5">
        <v>1.8958333333333299</v>
      </c>
      <c r="D94" s="42">
        <v>0</v>
      </c>
      <c r="E94" s="42">
        <v>0</v>
      </c>
      <c r="F94" s="42">
        <v>0</v>
      </c>
      <c r="G94" s="42">
        <v>0</v>
      </c>
      <c r="H94" s="42">
        <v>0</v>
      </c>
      <c r="I94" s="42">
        <v>0</v>
      </c>
      <c r="J94" s="42">
        <v>0</v>
      </c>
      <c r="K94" s="42">
        <v>0</v>
      </c>
      <c r="L94" s="42">
        <v>0</v>
      </c>
      <c r="M94" s="42">
        <v>0</v>
      </c>
      <c r="N94" s="42">
        <v>0</v>
      </c>
      <c r="O94" s="42">
        <v>0</v>
      </c>
      <c r="P94" s="84">
        <v>0.54100000000000004</v>
      </c>
      <c r="Q94" s="84">
        <v>0.7208</v>
      </c>
      <c r="R94" s="84">
        <v>0.17730000000000001</v>
      </c>
      <c r="S94" s="84">
        <v>0.65980000000000005</v>
      </c>
      <c r="T94" s="84">
        <v>0.7208</v>
      </c>
      <c r="U94" s="84">
        <v>0.44030000000000002</v>
      </c>
      <c r="V94" s="42">
        <v>0.49690000000000001</v>
      </c>
      <c r="W94" s="42">
        <v>0.71579999999999999</v>
      </c>
      <c r="X94" s="42">
        <v>0.32650000000000001</v>
      </c>
      <c r="Y94" s="42">
        <v>0.57120000000000004</v>
      </c>
      <c r="Z94" s="42">
        <v>0.3604</v>
      </c>
      <c r="AA94" s="42">
        <v>0.46160000000000001</v>
      </c>
      <c r="AB94" s="42"/>
      <c r="AC94" s="42"/>
      <c r="AD94" s="82" t="s">
        <v>119</v>
      </c>
      <c r="AE94" s="42">
        <f t="shared" si="16"/>
        <v>0</v>
      </c>
      <c r="AF94" s="42">
        <f t="shared" si="17"/>
        <v>9.4000000000000004E-3</v>
      </c>
      <c r="AG94" s="42">
        <f t="shared" si="18"/>
        <v>0</v>
      </c>
      <c r="AH94" s="42">
        <f t="shared" si="19"/>
        <v>0</v>
      </c>
      <c r="AI94" s="42"/>
      <c r="AJ94" s="82" t="s">
        <v>119</v>
      </c>
      <c r="AK94" s="84">
        <f t="shared" si="20"/>
        <v>6.7599999999999993E-2</v>
      </c>
      <c r="AL94" s="84">
        <f t="shared" si="21"/>
        <v>0.1651</v>
      </c>
      <c r="AM94" s="84">
        <f t="shared" si="22"/>
        <v>0</v>
      </c>
      <c r="AN94" s="84">
        <f t="shared" si="23"/>
        <v>0</v>
      </c>
      <c r="AP94" s="82" t="s">
        <v>119</v>
      </c>
      <c r="AQ94" s="84">
        <f t="shared" si="24"/>
        <v>0.52300000000000002</v>
      </c>
      <c r="AR94" s="84">
        <f t="shared" si="25"/>
        <v>0.20849999999999999</v>
      </c>
      <c r="AS94" s="84">
        <f t="shared" si="26"/>
        <v>0.32219999999999999</v>
      </c>
      <c r="AT94" s="84">
        <f t="shared" si="27"/>
        <v>0.33229999999999998</v>
      </c>
      <c r="AV94" s="82" t="s">
        <v>119</v>
      </c>
      <c r="AW94" s="84">
        <f t="shared" si="28"/>
        <v>0.96730000000000005</v>
      </c>
      <c r="AX94" s="84">
        <f t="shared" si="29"/>
        <v>0.1729</v>
      </c>
      <c r="AY94" s="84">
        <f t="shared" si="30"/>
        <v>0.25230000000000002</v>
      </c>
      <c r="AZ94" s="84">
        <f t="shared" si="31"/>
        <v>0.58140000000000003</v>
      </c>
    </row>
    <row r="95" spans="1:52">
      <c r="A95" s="142"/>
      <c r="B95" s="142"/>
      <c r="C95" s="5">
        <v>1.9166666666666601</v>
      </c>
      <c r="D95" s="42">
        <v>0</v>
      </c>
      <c r="E95" s="42">
        <v>0</v>
      </c>
      <c r="F95" s="42">
        <v>0</v>
      </c>
      <c r="G95" s="42">
        <v>0</v>
      </c>
      <c r="H95" s="42">
        <v>0</v>
      </c>
      <c r="I95" s="42">
        <v>0</v>
      </c>
      <c r="J95" s="42">
        <v>0</v>
      </c>
      <c r="K95" s="42">
        <v>0</v>
      </c>
      <c r="L95" s="42">
        <v>0</v>
      </c>
      <c r="M95" s="42">
        <v>0</v>
      </c>
      <c r="N95" s="42">
        <v>0</v>
      </c>
      <c r="O95" s="42">
        <v>0</v>
      </c>
      <c r="P95" s="84">
        <v>0.5897</v>
      </c>
      <c r="Q95" s="84">
        <v>0.74490000000000001</v>
      </c>
      <c r="R95" s="84">
        <v>0.16250000000000001</v>
      </c>
      <c r="S95" s="84">
        <v>0.4506</v>
      </c>
      <c r="T95" s="84">
        <v>0.52339999999999998</v>
      </c>
      <c r="U95" s="84">
        <v>0.40560000000000002</v>
      </c>
      <c r="V95" s="42">
        <v>0.29909999999999998</v>
      </c>
      <c r="W95" s="42">
        <v>0.50990000000000002</v>
      </c>
      <c r="X95" s="42">
        <v>0.2412</v>
      </c>
      <c r="Y95" s="42">
        <v>0.45140000000000002</v>
      </c>
      <c r="Z95" s="42">
        <v>0.54590000000000005</v>
      </c>
      <c r="AA95" s="42">
        <v>0.50109999999999999</v>
      </c>
      <c r="AB95" s="42"/>
      <c r="AC95" s="42"/>
      <c r="AD95" s="82" t="s">
        <v>194</v>
      </c>
      <c r="AE95" s="42">
        <f t="shared" si="16"/>
        <v>0</v>
      </c>
      <c r="AF95" s="42">
        <f t="shared" si="17"/>
        <v>0</v>
      </c>
      <c r="AG95" s="42">
        <f t="shared" si="18"/>
        <v>0</v>
      </c>
      <c r="AH95" s="42">
        <f t="shared" si="19"/>
        <v>0</v>
      </c>
      <c r="AI95" s="42"/>
      <c r="AJ95" s="82" t="s">
        <v>194</v>
      </c>
      <c r="AK95" s="84">
        <f t="shared" si="20"/>
        <v>1.4E-3</v>
      </c>
      <c r="AL95" s="84">
        <f t="shared" si="21"/>
        <v>1.7100000000000001E-2</v>
      </c>
      <c r="AM95" s="84">
        <f t="shared" si="22"/>
        <v>0</v>
      </c>
      <c r="AN95" s="84">
        <f t="shared" si="23"/>
        <v>0</v>
      </c>
      <c r="AP95" s="82" t="s">
        <v>194</v>
      </c>
      <c r="AQ95" s="84">
        <f t="shared" si="24"/>
        <v>0.52829999999999999</v>
      </c>
      <c r="AR95" s="84">
        <f t="shared" si="25"/>
        <v>0.38819999999999999</v>
      </c>
      <c r="AS95" s="84">
        <f t="shared" si="26"/>
        <v>0.36280000000000001</v>
      </c>
      <c r="AT95" s="84">
        <f t="shared" si="27"/>
        <v>0.41170000000000001</v>
      </c>
      <c r="AV95" s="82" t="s">
        <v>194</v>
      </c>
      <c r="AW95" s="84">
        <f t="shared" si="28"/>
        <v>0.85260000000000002</v>
      </c>
      <c r="AX95" s="84">
        <f t="shared" si="29"/>
        <v>0.29530000000000001</v>
      </c>
      <c r="AY95" s="84">
        <f t="shared" si="30"/>
        <v>0.31669999999999998</v>
      </c>
      <c r="AZ95" s="84">
        <f t="shared" si="31"/>
        <v>0.47</v>
      </c>
    </row>
    <row r="96" spans="1:52">
      <c r="A96" s="142"/>
      <c r="B96" s="142"/>
      <c r="C96" s="5">
        <v>1.9375</v>
      </c>
      <c r="D96" s="42">
        <v>0</v>
      </c>
      <c r="E96" s="42">
        <v>0</v>
      </c>
      <c r="F96" s="42">
        <v>0</v>
      </c>
      <c r="G96" s="42">
        <v>0</v>
      </c>
      <c r="H96" s="42">
        <v>0</v>
      </c>
      <c r="I96" s="42">
        <v>0</v>
      </c>
      <c r="J96" s="42">
        <v>0</v>
      </c>
      <c r="K96" s="42">
        <v>0</v>
      </c>
      <c r="L96" s="42">
        <v>0</v>
      </c>
      <c r="M96" s="42">
        <v>0</v>
      </c>
      <c r="N96" s="42">
        <v>0</v>
      </c>
      <c r="O96" s="42">
        <v>0</v>
      </c>
      <c r="P96" s="84">
        <v>0.43430000000000002</v>
      </c>
      <c r="Q96" s="84">
        <v>0.49940000000000001</v>
      </c>
      <c r="R96" s="84">
        <v>0.14760000000000001</v>
      </c>
      <c r="S96" s="84">
        <v>0.5444</v>
      </c>
      <c r="T96" s="84">
        <v>0.49940000000000001</v>
      </c>
      <c r="U96" s="84">
        <v>0.34910000000000002</v>
      </c>
      <c r="V96" s="42">
        <v>0.44209999999999999</v>
      </c>
      <c r="W96" s="42">
        <v>0.61980000000000002</v>
      </c>
      <c r="X96" s="42">
        <v>0.1502</v>
      </c>
      <c r="Y96" s="42">
        <v>0.3745</v>
      </c>
      <c r="Z96" s="42">
        <v>0.40150000000000002</v>
      </c>
      <c r="AA96" s="42">
        <v>0.4254</v>
      </c>
      <c r="AB96" s="42"/>
      <c r="AC96" s="42"/>
      <c r="AD96" s="82" t="s">
        <v>120</v>
      </c>
      <c r="AE96" s="42">
        <f t="shared" si="16"/>
        <v>0</v>
      </c>
      <c r="AF96" s="42">
        <f t="shared" si="17"/>
        <v>0</v>
      </c>
      <c r="AG96" s="42">
        <f t="shared" si="18"/>
        <v>0</v>
      </c>
      <c r="AH96" s="42">
        <f t="shared" si="19"/>
        <v>0</v>
      </c>
      <c r="AI96" s="42"/>
      <c r="AJ96" s="82" t="s">
        <v>120</v>
      </c>
      <c r="AK96" s="84">
        <f t="shared" si="20"/>
        <v>2.0199999999999999E-2</v>
      </c>
      <c r="AL96" s="84">
        <f t="shared" si="21"/>
        <v>0</v>
      </c>
      <c r="AM96" s="84">
        <f t="shared" si="22"/>
        <v>0</v>
      </c>
      <c r="AN96" s="84">
        <f t="shared" si="23"/>
        <v>0</v>
      </c>
      <c r="AP96" s="82" t="s">
        <v>120</v>
      </c>
      <c r="AQ96" s="84">
        <f t="shared" si="24"/>
        <v>0.42259999999999998</v>
      </c>
      <c r="AR96" s="84">
        <f t="shared" si="25"/>
        <v>0.3367</v>
      </c>
      <c r="AS96" s="84">
        <f t="shared" si="26"/>
        <v>0.13220000000000001</v>
      </c>
      <c r="AT96" s="84">
        <f t="shared" si="27"/>
        <v>0.40960000000000002</v>
      </c>
      <c r="AV96" s="82" t="s">
        <v>120</v>
      </c>
      <c r="AW96" s="84">
        <f t="shared" si="28"/>
        <v>0.96319999999999995</v>
      </c>
      <c r="AX96" s="84">
        <f t="shared" si="29"/>
        <v>0.28720000000000001</v>
      </c>
      <c r="AY96" s="84">
        <f t="shared" si="30"/>
        <v>0.2455</v>
      </c>
      <c r="AZ96" s="84">
        <f t="shared" si="31"/>
        <v>0.52310000000000001</v>
      </c>
    </row>
    <row r="97" spans="1:52">
      <c r="A97" s="142"/>
      <c r="B97" s="142"/>
      <c r="C97" s="5">
        <v>1.9583333333333299</v>
      </c>
      <c r="D97" s="42">
        <v>0</v>
      </c>
      <c r="E97" s="42">
        <v>0</v>
      </c>
      <c r="F97" s="42">
        <v>0</v>
      </c>
      <c r="G97" s="42">
        <v>0</v>
      </c>
      <c r="H97" s="42">
        <v>0</v>
      </c>
      <c r="I97" s="42">
        <v>0</v>
      </c>
      <c r="J97" s="42">
        <v>0</v>
      </c>
      <c r="K97" s="42">
        <v>0</v>
      </c>
      <c r="L97" s="42">
        <v>0</v>
      </c>
      <c r="M97" s="42">
        <v>0</v>
      </c>
      <c r="N97" s="42">
        <v>0</v>
      </c>
      <c r="O97" s="42">
        <v>0</v>
      </c>
      <c r="P97" s="84">
        <v>0.50470000000000004</v>
      </c>
      <c r="Q97" s="84">
        <v>0.47649999999999998</v>
      </c>
      <c r="R97" s="84">
        <v>0.36299999999999999</v>
      </c>
      <c r="S97" s="84">
        <v>0.5786</v>
      </c>
      <c r="T97" s="84">
        <v>0.45810000000000001</v>
      </c>
      <c r="U97" s="84">
        <v>0.3044</v>
      </c>
      <c r="V97" s="42">
        <v>0.41880000000000001</v>
      </c>
      <c r="W97" s="42">
        <v>0.54239999999999999</v>
      </c>
      <c r="X97" s="42">
        <v>9.98E-2</v>
      </c>
      <c r="Y97" s="42">
        <v>0.23899999999999999</v>
      </c>
      <c r="Z97" s="42">
        <v>0.39329999999999998</v>
      </c>
      <c r="AA97" s="42">
        <v>0.43609999999999999</v>
      </c>
      <c r="AB97" s="42"/>
      <c r="AC97" s="42"/>
      <c r="AD97" s="82" t="s">
        <v>195</v>
      </c>
      <c r="AE97" s="42">
        <f t="shared" si="16"/>
        <v>0</v>
      </c>
      <c r="AF97" s="42">
        <f t="shared" si="17"/>
        <v>0</v>
      </c>
      <c r="AG97" s="42">
        <f t="shared" si="18"/>
        <v>0</v>
      </c>
      <c r="AH97" s="42">
        <f t="shared" si="19"/>
        <v>0</v>
      </c>
      <c r="AI97" s="42"/>
      <c r="AJ97" s="82" t="s">
        <v>195</v>
      </c>
      <c r="AK97" s="84">
        <f t="shared" si="20"/>
        <v>0</v>
      </c>
      <c r="AL97" s="84">
        <f t="shared" si="21"/>
        <v>0</v>
      </c>
      <c r="AM97" s="84">
        <f t="shared" si="22"/>
        <v>0</v>
      </c>
      <c r="AN97" s="84">
        <f t="shared" si="23"/>
        <v>0</v>
      </c>
      <c r="AP97" s="82" t="s">
        <v>195</v>
      </c>
      <c r="AQ97" s="84">
        <f t="shared" si="24"/>
        <v>0.51939999999999997</v>
      </c>
      <c r="AR97" s="84">
        <f t="shared" si="25"/>
        <v>0.43730000000000002</v>
      </c>
      <c r="AS97" s="84">
        <f t="shared" si="26"/>
        <v>0.44650000000000001</v>
      </c>
      <c r="AT97" s="84">
        <f t="shared" si="27"/>
        <v>0.40849999999999997</v>
      </c>
      <c r="AV97" s="82" t="s">
        <v>195</v>
      </c>
      <c r="AW97" s="84">
        <f t="shared" si="28"/>
        <v>0.84540000000000004</v>
      </c>
      <c r="AX97" s="84">
        <f t="shared" si="29"/>
        <v>0.3921</v>
      </c>
      <c r="AY97" s="84">
        <f t="shared" si="30"/>
        <v>0.42509999999999998</v>
      </c>
      <c r="AZ97" s="84">
        <f t="shared" si="31"/>
        <v>0.52459999999999996</v>
      </c>
    </row>
    <row r="98" spans="1:52">
      <c r="A98" s="142"/>
      <c r="B98" s="142"/>
      <c r="C98" s="5">
        <v>1.9791666666666601</v>
      </c>
      <c r="D98" s="42">
        <v>0</v>
      </c>
      <c r="E98" s="42">
        <v>0</v>
      </c>
      <c r="F98" s="42">
        <v>0</v>
      </c>
      <c r="G98" s="42">
        <v>0</v>
      </c>
      <c r="H98" s="42">
        <v>0</v>
      </c>
      <c r="I98" s="42">
        <v>0</v>
      </c>
      <c r="J98" s="42">
        <v>0</v>
      </c>
      <c r="K98" s="42">
        <v>0</v>
      </c>
      <c r="L98" s="42">
        <v>0</v>
      </c>
      <c r="M98" s="42">
        <v>0</v>
      </c>
      <c r="N98" s="42">
        <v>0</v>
      </c>
      <c r="O98" s="42">
        <v>0</v>
      </c>
      <c r="P98" s="84">
        <v>0.42099999999999999</v>
      </c>
      <c r="Q98" s="84">
        <v>0.45450000000000002</v>
      </c>
      <c r="R98" s="84">
        <v>0.13120000000000001</v>
      </c>
      <c r="S98" s="84">
        <v>0.47110000000000002</v>
      </c>
      <c r="T98" s="84">
        <v>0.45450000000000002</v>
      </c>
      <c r="U98" s="84">
        <v>0.31890000000000002</v>
      </c>
      <c r="V98" s="42">
        <v>0.37690000000000001</v>
      </c>
      <c r="W98" s="42">
        <v>0.53310000000000002</v>
      </c>
      <c r="X98" s="42">
        <v>0.25779999999999997</v>
      </c>
      <c r="Y98" s="42">
        <v>0.33239999999999997</v>
      </c>
      <c r="Z98" s="42">
        <v>0.39169999999999999</v>
      </c>
      <c r="AA98" s="42">
        <v>0.40400000000000003</v>
      </c>
      <c r="AB98" s="42"/>
      <c r="AC98" s="42"/>
      <c r="AD98" s="82" t="s">
        <v>121</v>
      </c>
      <c r="AE98" s="42">
        <f t="shared" si="16"/>
        <v>0</v>
      </c>
      <c r="AF98" s="42">
        <f t="shared" si="17"/>
        <v>0</v>
      </c>
      <c r="AG98" s="42">
        <f t="shared" si="18"/>
        <v>0</v>
      </c>
      <c r="AH98" s="42">
        <f t="shared" si="19"/>
        <v>0</v>
      </c>
      <c r="AI98" s="42"/>
      <c r="AJ98" s="82" t="s">
        <v>121</v>
      </c>
      <c r="AK98" s="84">
        <f t="shared" si="20"/>
        <v>0</v>
      </c>
      <c r="AL98" s="84">
        <f t="shared" si="21"/>
        <v>0</v>
      </c>
      <c r="AM98" s="84">
        <f t="shared" si="22"/>
        <v>0</v>
      </c>
      <c r="AN98" s="84">
        <f t="shared" si="23"/>
        <v>0</v>
      </c>
      <c r="AP98" s="82" t="s">
        <v>121</v>
      </c>
      <c r="AQ98" s="84">
        <f t="shared" si="24"/>
        <v>0.61419999999999997</v>
      </c>
      <c r="AR98" s="84">
        <f t="shared" si="25"/>
        <v>0.51129999999999998</v>
      </c>
      <c r="AS98" s="84">
        <f t="shared" si="26"/>
        <v>0.4118</v>
      </c>
      <c r="AT98" s="84">
        <f t="shared" si="27"/>
        <v>0.43149999999999999</v>
      </c>
      <c r="AV98" s="82" t="s">
        <v>121</v>
      </c>
      <c r="AW98" s="84">
        <f t="shared" si="28"/>
        <v>0.79600000000000004</v>
      </c>
      <c r="AX98" s="84">
        <f t="shared" si="29"/>
        <v>0.34010000000000001</v>
      </c>
      <c r="AY98" s="84">
        <f t="shared" si="30"/>
        <v>0.27179999999999999</v>
      </c>
      <c r="AZ98" s="84">
        <f t="shared" si="31"/>
        <v>0.41870000000000002</v>
      </c>
    </row>
    <row r="99" spans="1:52">
      <c r="A99" s="142"/>
      <c r="B99" s="142"/>
      <c r="C99" s="5">
        <v>2</v>
      </c>
      <c r="D99" s="42">
        <v>0</v>
      </c>
      <c r="E99" s="42">
        <v>0</v>
      </c>
      <c r="F99" s="42">
        <v>0</v>
      </c>
      <c r="G99" s="42">
        <v>0</v>
      </c>
      <c r="H99" s="42">
        <v>0</v>
      </c>
      <c r="I99" s="42">
        <v>0</v>
      </c>
      <c r="J99" s="42">
        <v>0</v>
      </c>
      <c r="K99" s="42">
        <v>0</v>
      </c>
      <c r="L99" s="42">
        <v>0</v>
      </c>
      <c r="M99" s="42">
        <v>0</v>
      </c>
      <c r="N99" s="42">
        <v>0</v>
      </c>
      <c r="O99" s="42">
        <v>0</v>
      </c>
      <c r="P99" s="84">
        <v>0.36940000000000001</v>
      </c>
      <c r="Q99" s="84">
        <v>0.44440000000000002</v>
      </c>
      <c r="R99" s="84">
        <v>0.15060000000000001</v>
      </c>
      <c r="S99" s="84">
        <v>0.54449999999999998</v>
      </c>
      <c r="T99" s="84">
        <v>0.47599999999999998</v>
      </c>
      <c r="U99" s="84">
        <v>0.2472</v>
      </c>
      <c r="V99" s="42">
        <v>0.38</v>
      </c>
      <c r="W99" s="42">
        <v>0.60619999999999996</v>
      </c>
      <c r="X99" s="42">
        <v>0.25929999999999997</v>
      </c>
      <c r="Y99" s="42">
        <v>0.26519999999999999</v>
      </c>
      <c r="Z99" s="42">
        <v>0.53129999999999999</v>
      </c>
      <c r="AA99" s="42">
        <v>0.4662</v>
      </c>
      <c r="AB99" s="42"/>
      <c r="AC99" s="42"/>
      <c r="AD99" s="82" t="s">
        <v>196</v>
      </c>
      <c r="AE99" s="42">
        <f t="shared" si="16"/>
        <v>0</v>
      </c>
      <c r="AF99" s="42">
        <f t="shared" si="17"/>
        <v>0</v>
      </c>
      <c r="AG99" s="42">
        <f t="shared" si="18"/>
        <v>0</v>
      </c>
      <c r="AH99" s="42">
        <f t="shared" si="19"/>
        <v>0</v>
      </c>
      <c r="AI99" s="42"/>
      <c r="AJ99" s="82" t="s">
        <v>196</v>
      </c>
      <c r="AK99" s="84">
        <f t="shared" si="20"/>
        <v>0</v>
      </c>
      <c r="AL99" s="84">
        <f t="shared" si="21"/>
        <v>0</v>
      </c>
      <c r="AM99" s="84">
        <f t="shared" si="22"/>
        <v>0</v>
      </c>
      <c r="AN99" s="84">
        <f t="shared" si="23"/>
        <v>0</v>
      </c>
      <c r="AP99" s="82" t="s">
        <v>196</v>
      </c>
      <c r="AQ99" s="84">
        <f t="shared" si="24"/>
        <v>0.58289999999999997</v>
      </c>
      <c r="AR99" s="84">
        <f t="shared" si="25"/>
        <v>0.39479999999999998</v>
      </c>
      <c r="AS99" s="84">
        <f t="shared" si="26"/>
        <v>0.48659999999999998</v>
      </c>
      <c r="AT99" s="84">
        <f t="shared" si="27"/>
        <v>0.42820000000000003</v>
      </c>
      <c r="AV99" s="82" t="s">
        <v>196</v>
      </c>
      <c r="AW99" s="84">
        <f t="shared" si="28"/>
        <v>0.83599999999999997</v>
      </c>
      <c r="AX99" s="84">
        <f t="shared" si="29"/>
        <v>0.38390000000000002</v>
      </c>
      <c r="AY99" s="84">
        <f t="shared" si="30"/>
        <v>0.51739999999999997</v>
      </c>
      <c r="AZ99" s="84">
        <f t="shared" si="31"/>
        <v>0.42380000000000001</v>
      </c>
    </row>
    <row r="100" spans="1:52">
      <c r="A100" s="142" t="s">
        <v>74</v>
      </c>
      <c r="B100" s="142" t="s">
        <v>86</v>
      </c>
      <c r="C100" s="5">
        <v>2.0208333333333299</v>
      </c>
      <c r="D100" s="42">
        <v>0</v>
      </c>
      <c r="E100" s="42">
        <v>0</v>
      </c>
      <c r="F100" s="42">
        <v>0</v>
      </c>
      <c r="G100" s="42">
        <v>0</v>
      </c>
      <c r="H100" s="42">
        <v>0</v>
      </c>
      <c r="I100" s="42">
        <v>0</v>
      </c>
      <c r="J100" s="42">
        <v>0</v>
      </c>
      <c r="K100" s="42">
        <v>0</v>
      </c>
      <c r="L100" s="42">
        <v>0</v>
      </c>
      <c r="M100" s="42">
        <v>0</v>
      </c>
      <c r="N100" s="42">
        <v>0</v>
      </c>
      <c r="O100" s="42">
        <v>0</v>
      </c>
      <c r="P100" s="84">
        <v>0.40189999999999998</v>
      </c>
      <c r="Q100" s="84">
        <v>0.438</v>
      </c>
      <c r="R100" s="84">
        <v>0.1198</v>
      </c>
      <c r="S100" s="84">
        <v>0.49099999999999999</v>
      </c>
      <c r="T100" s="84">
        <v>0.438</v>
      </c>
      <c r="U100" s="84">
        <v>0.31090000000000001</v>
      </c>
      <c r="V100" s="42">
        <v>0.5272</v>
      </c>
      <c r="W100" s="42">
        <v>0.66320000000000001</v>
      </c>
      <c r="X100" s="42">
        <v>0.49769999999999998</v>
      </c>
      <c r="Y100" s="42">
        <v>0.43030000000000002</v>
      </c>
      <c r="Z100" s="42">
        <v>0.3493</v>
      </c>
      <c r="AA100" s="42">
        <v>0.46089999999999998</v>
      </c>
      <c r="AB100" s="42"/>
      <c r="AC100" s="42"/>
      <c r="AD100" s="82" t="s">
        <v>122</v>
      </c>
      <c r="AE100" s="42">
        <f t="shared" si="16"/>
        <v>0</v>
      </c>
      <c r="AF100" s="42">
        <f t="shared" si="17"/>
        <v>0</v>
      </c>
      <c r="AG100" s="42">
        <f t="shared" si="18"/>
        <v>0</v>
      </c>
      <c r="AH100" s="42">
        <f t="shared" si="19"/>
        <v>0</v>
      </c>
      <c r="AI100" s="42"/>
      <c r="AJ100" s="82" t="s">
        <v>122</v>
      </c>
      <c r="AK100" s="84">
        <f t="shared" si="20"/>
        <v>0</v>
      </c>
      <c r="AL100" s="84">
        <f t="shared" si="21"/>
        <v>0</v>
      </c>
      <c r="AM100" s="84">
        <f t="shared" si="22"/>
        <v>0</v>
      </c>
      <c r="AN100" s="84">
        <f t="shared" si="23"/>
        <v>0</v>
      </c>
      <c r="AP100" s="82" t="s">
        <v>122</v>
      </c>
      <c r="AQ100" s="84">
        <f t="shared" si="24"/>
        <v>0.51970000000000005</v>
      </c>
      <c r="AR100" s="84">
        <f t="shared" si="25"/>
        <v>0.33229999999999998</v>
      </c>
      <c r="AS100" s="84">
        <f t="shared" si="26"/>
        <v>0.45329999999999998</v>
      </c>
      <c r="AT100" s="84">
        <f t="shared" si="27"/>
        <v>0.36659999999999998</v>
      </c>
      <c r="AV100" s="82" t="s">
        <v>122</v>
      </c>
      <c r="AW100" s="84">
        <f t="shared" si="28"/>
        <v>0.87060000000000004</v>
      </c>
      <c r="AX100" s="84">
        <f t="shared" si="29"/>
        <v>0.45700000000000002</v>
      </c>
      <c r="AY100" s="84">
        <f t="shared" si="30"/>
        <v>0.54920000000000002</v>
      </c>
      <c r="AZ100" s="84">
        <f t="shared" si="31"/>
        <v>0.4461</v>
      </c>
    </row>
    <row r="101" spans="1:52">
      <c r="A101" s="142"/>
      <c r="B101" s="142"/>
      <c r="C101" s="5">
        <v>2.0416666666666599</v>
      </c>
      <c r="D101" s="42">
        <v>0</v>
      </c>
      <c r="E101" s="42">
        <v>0</v>
      </c>
      <c r="F101" s="42">
        <v>0</v>
      </c>
      <c r="G101" s="42">
        <v>0</v>
      </c>
      <c r="H101" s="42">
        <v>0</v>
      </c>
      <c r="I101" s="42">
        <v>0</v>
      </c>
      <c r="J101" s="42">
        <v>0</v>
      </c>
      <c r="K101" s="42">
        <v>0</v>
      </c>
      <c r="L101" s="42">
        <v>0</v>
      </c>
      <c r="M101" s="42">
        <v>0</v>
      </c>
      <c r="N101" s="42">
        <v>0</v>
      </c>
      <c r="O101" s="42">
        <v>0</v>
      </c>
      <c r="P101" s="84">
        <v>0.47260000000000002</v>
      </c>
      <c r="Q101" s="84">
        <v>0.3982</v>
      </c>
      <c r="R101" s="84">
        <v>0.1222</v>
      </c>
      <c r="S101" s="84">
        <v>0.42330000000000001</v>
      </c>
      <c r="T101" s="84">
        <v>0.37090000000000001</v>
      </c>
      <c r="U101" s="84">
        <v>0.35110000000000002</v>
      </c>
      <c r="V101" s="42">
        <v>0.4894</v>
      </c>
      <c r="W101" s="42">
        <v>0.4672</v>
      </c>
      <c r="X101" s="42">
        <v>0.4476</v>
      </c>
      <c r="Y101" s="42">
        <v>0.3397</v>
      </c>
      <c r="Z101" s="42">
        <v>0.27160000000000001</v>
      </c>
      <c r="AA101" s="42">
        <v>0.51229999999999998</v>
      </c>
      <c r="AB101" s="42"/>
      <c r="AC101" s="42"/>
      <c r="AD101" s="82" t="s">
        <v>197</v>
      </c>
      <c r="AE101" s="42">
        <f t="shared" si="16"/>
        <v>0</v>
      </c>
      <c r="AF101" s="42">
        <f t="shared" si="17"/>
        <v>0</v>
      </c>
      <c r="AG101" s="42">
        <f t="shared" si="18"/>
        <v>0</v>
      </c>
      <c r="AH101" s="42">
        <f t="shared" si="19"/>
        <v>0</v>
      </c>
      <c r="AI101" s="42"/>
      <c r="AJ101" s="82" t="s">
        <v>197</v>
      </c>
      <c r="AK101" s="84">
        <f t="shared" si="20"/>
        <v>0</v>
      </c>
      <c r="AL101" s="84">
        <f t="shared" si="21"/>
        <v>0</v>
      </c>
      <c r="AM101" s="84">
        <f t="shared" si="22"/>
        <v>0</v>
      </c>
      <c r="AN101" s="84">
        <f t="shared" si="23"/>
        <v>0</v>
      </c>
      <c r="AP101" s="82" t="s">
        <v>197</v>
      </c>
      <c r="AQ101" s="84">
        <f t="shared" si="24"/>
        <v>0.56669999999999998</v>
      </c>
      <c r="AR101" s="84">
        <f t="shared" si="25"/>
        <v>0.34870000000000001</v>
      </c>
      <c r="AS101" s="84">
        <f t="shared" si="26"/>
        <v>0.42370000000000002</v>
      </c>
      <c r="AT101" s="84">
        <f t="shared" si="27"/>
        <v>0.46639999999999998</v>
      </c>
      <c r="AV101" s="82" t="s">
        <v>197</v>
      </c>
      <c r="AW101" s="84">
        <f t="shared" si="28"/>
        <v>0.78029999999999999</v>
      </c>
      <c r="AX101" s="84">
        <f t="shared" si="29"/>
        <v>0.42099999999999999</v>
      </c>
      <c r="AY101" s="84">
        <f t="shared" si="30"/>
        <v>0.59230000000000005</v>
      </c>
      <c r="AZ101" s="84">
        <f t="shared" si="31"/>
        <v>0.33960000000000001</v>
      </c>
    </row>
    <row r="102" spans="1:52">
      <c r="A102" s="142"/>
      <c r="B102" s="142"/>
      <c r="C102" s="5">
        <v>2.0625</v>
      </c>
      <c r="D102" s="42">
        <v>0</v>
      </c>
      <c r="E102" s="42">
        <v>0</v>
      </c>
      <c r="F102" s="42">
        <v>0</v>
      </c>
      <c r="G102" s="42">
        <v>0</v>
      </c>
      <c r="H102" s="42">
        <v>0</v>
      </c>
      <c r="I102" s="42">
        <v>0</v>
      </c>
      <c r="J102" s="42">
        <v>0</v>
      </c>
      <c r="K102" s="42">
        <v>0</v>
      </c>
      <c r="L102" s="42">
        <v>0</v>
      </c>
      <c r="M102" s="42">
        <v>0</v>
      </c>
      <c r="N102" s="42">
        <v>0</v>
      </c>
      <c r="O102" s="42">
        <v>0</v>
      </c>
      <c r="P102" s="84">
        <v>0.43819999999999998</v>
      </c>
      <c r="Q102" s="84">
        <v>0.51980000000000004</v>
      </c>
      <c r="R102" s="84">
        <v>0.11609999999999999</v>
      </c>
      <c r="S102" s="84">
        <v>0.49270000000000003</v>
      </c>
      <c r="T102" s="84">
        <v>0.51980000000000004</v>
      </c>
      <c r="U102" s="84">
        <v>0.32969999999999999</v>
      </c>
      <c r="V102" s="42">
        <v>0.44400000000000001</v>
      </c>
      <c r="W102" s="42">
        <v>0.66320000000000001</v>
      </c>
      <c r="X102" s="42">
        <v>0.4995</v>
      </c>
      <c r="Y102" s="42">
        <v>0.40949999999999998</v>
      </c>
      <c r="Z102" s="42">
        <v>0.41720000000000002</v>
      </c>
      <c r="AA102" s="42">
        <v>0.48480000000000001</v>
      </c>
      <c r="AB102" s="42"/>
      <c r="AC102" s="42"/>
      <c r="AD102" s="82" t="s">
        <v>123</v>
      </c>
      <c r="AE102" s="42">
        <f t="shared" si="16"/>
        <v>0</v>
      </c>
      <c r="AF102" s="42">
        <f t="shared" si="17"/>
        <v>0</v>
      </c>
      <c r="AG102" s="42">
        <f t="shared" si="18"/>
        <v>0</v>
      </c>
      <c r="AH102" s="42">
        <f t="shared" si="19"/>
        <v>0</v>
      </c>
      <c r="AI102" s="42"/>
      <c r="AJ102" s="82" t="s">
        <v>123</v>
      </c>
      <c r="AK102" s="84">
        <f t="shared" si="20"/>
        <v>0</v>
      </c>
      <c r="AL102" s="84">
        <f t="shared" si="21"/>
        <v>0</v>
      </c>
      <c r="AM102" s="84">
        <f t="shared" si="22"/>
        <v>0</v>
      </c>
      <c r="AN102" s="84">
        <f t="shared" si="23"/>
        <v>0</v>
      </c>
      <c r="AP102" s="82" t="s">
        <v>123</v>
      </c>
      <c r="AQ102" s="84">
        <f t="shared" si="24"/>
        <v>0.48159999999999997</v>
      </c>
      <c r="AR102" s="84">
        <f t="shared" si="25"/>
        <v>0.67620000000000002</v>
      </c>
      <c r="AS102" s="84">
        <f t="shared" si="26"/>
        <v>0.49249999999999999</v>
      </c>
      <c r="AT102" s="84">
        <f t="shared" si="27"/>
        <v>0.35870000000000002</v>
      </c>
      <c r="AV102" s="82" t="s">
        <v>123</v>
      </c>
      <c r="AW102" s="84">
        <f t="shared" si="28"/>
        <v>0.65490000000000004</v>
      </c>
      <c r="AX102" s="84">
        <f t="shared" si="29"/>
        <v>0.4708</v>
      </c>
      <c r="AY102" s="84">
        <f t="shared" si="30"/>
        <v>0.61519999999999997</v>
      </c>
      <c r="AZ102" s="84">
        <f t="shared" si="31"/>
        <v>0.32829999999999998</v>
      </c>
    </row>
    <row r="103" spans="1:52">
      <c r="A103" s="142"/>
      <c r="B103" s="142"/>
      <c r="C103" s="5">
        <v>2.0833333333333299</v>
      </c>
      <c r="D103" s="42">
        <v>0</v>
      </c>
      <c r="E103" s="42">
        <v>0</v>
      </c>
      <c r="F103" s="42">
        <v>0</v>
      </c>
      <c r="G103" s="42">
        <v>0</v>
      </c>
      <c r="H103" s="42">
        <v>0</v>
      </c>
      <c r="I103" s="42">
        <v>0</v>
      </c>
      <c r="J103" s="42">
        <v>0</v>
      </c>
      <c r="K103" s="42">
        <v>0</v>
      </c>
      <c r="L103" s="42">
        <v>0</v>
      </c>
      <c r="M103" s="42">
        <v>0</v>
      </c>
      <c r="N103" s="42">
        <v>0</v>
      </c>
      <c r="O103" s="42">
        <v>0</v>
      </c>
      <c r="P103" s="84">
        <v>0.48770000000000002</v>
      </c>
      <c r="Q103" s="84">
        <v>0.4758</v>
      </c>
      <c r="R103" s="84">
        <v>1.8800000000000001E-2</v>
      </c>
      <c r="S103" s="84">
        <v>0.54890000000000005</v>
      </c>
      <c r="T103" s="84">
        <v>0.53049999999999997</v>
      </c>
      <c r="U103" s="84">
        <v>0.41239999999999999</v>
      </c>
      <c r="V103" s="42">
        <v>0.31140000000000001</v>
      </c>
      <c r="W103" s="42">
        <v>0.60750000000000004</v>
      </c>
      <c r="X103" s="42">
        <v>0.51359999999999995</v>
      </c>
      <c r="Y103" s="42">
        <v>0.40849999999999997</v>
      </c>
      <c r="Z103" s="42">
        <v>0.437</v>
      </c>
      <c r="AA103" s="42">
        <v>0.44180000000000003</v>
      </c>
      <c r="AB103" s="42"/>
      <c r="AC103" s="42"/>
      <c r="AD103" s="82" t="s">
        <v>198</v>
      </c>
      <c r="AE103" s="42">
        <f t="shared" si="16"/>
        <v>0</v>
      </c>
      <c r="AF103" s="42">
        <f t="shared" si="17"/>
        <v>0</v>
      </c>
      <c r="AG103" s="42">
        <f t="shared" si="18"/>
        <v>0</v>
      </c>
      <c r="AH103" s="42">
        <f t="shared" si="19"/>
        <v>0</v>
      </c>
      <c r="AI103" s="42"/>
      <c r="AJ103" s="82" t="s">
        <v>198</v>
      </c>
      <c r="AK103" s="84">
        <f t="shared" si="20"/>
        <v>0</v>
      </c>
      <c r="AL103" s="84">
        <f t="shared" si="21"/>
        <v>0</v>
      </c>
      <c r="AM103" s="84">
        <f t="shared" si="22"/>
        <v>0</v>
      </c>
      <c r="AN103" s="84">
        <f t="shared" si="23"/>
        <v>0</v>
      </c>
      <c r="AP103" s="82" t="s">
        <v>198</v>
      </c>
      <c r="AQ103" s="84">
        <f t="shared" si="24"/>
        <v>0.56689999999999996</v>
      </c>
      <c r="AR103" s="84">
        <f t="shared" si="25"/>
        <v>0.41360000000000002</v>
      </c>
      <c r="AS103" s="84">
        <f t="shared" si="26"/>
        <v>0.42420000000000002</v>
      </c>
      <c r="AT103" s="84">
        <f t="shared" si="27"/>
        <v>0.41849999999999998</v>
      </c>
      <c r="AV103" s="82" t="s">
        <v>198</v>
      </c>
      <c r="AW103" s="84">
        <f t="shared" si="28"/>
        <v>0.71089999999999998</v>
      </c>
      <c r="AX103" s="84">
        <f t="shared" si="29"/>
        <v>0.48520000000000002</v>
      </c>
      <c r="AY103" s="84">
        <f t="shared" si="30"/>
        <v>0.62170000000000003</v>
      </c>
      <c r="AZ103" s="84">
        <f t="shared" si="31"/>
        <v>0.38790000000000002</v>
      </c>
    </row>
    <row r="104" spans="1:52">
      <c r="A104" s="142"/>
      <c r="B104" s="142"/>
      <c r="C104" s="5">
        <v>2.1041666666666599</v>
      </c>
      <c r="D104" s="42">
        <v>0</v>
      </c>
      <c r="E104" s="42">
        <v>0</v>
      </c>
      <c r="F104" s="42">
        <v>0</v>
      </c>
      <c r="G104" s="42">
        <v>0</v>
      </c>
      <c r="H104" s="42">
        <v>0</v>
      </c>
      <c r="I104" s="42">
        <v>0</v>
      </c>
      <c r="J104" s="42">
        <v>0</v>
      </c>
      <c r="K104" s="42">
        <v>0</v>
      </c>
      <c r="L104" s="42">
        <v>0</v>
      </c>
      <c r="M104" s="42">
        <v>0</v>
      </c>
      <c r="N104" s="42">
        <v>0</v>
      </c>
      <c r="O104" s="42">
        <v>0</v>
      </c>
      <c r="P104" s="84">
        <v>0.38950000000000001</v>
      </c>
      <c r="Q104" s="84">
        <v>0.59609999999999996</v>
      </c>
      <c r="R104" s="84">
        <v>0.1198</v>
      </c>
      <c r="S104" s="84">
        <v>0.51819999999999999</v>
      </c>
      <c r="T104" s="84">
        <v>0.59609999999999996</v>
      </c>
      <c r="U104" s="84">
        <v>0.33160000000000001</v>
      </c>
      <c r="V104" s="42">
        <v>0.40279999999999999</v>
      </c>
      <c r="W104" s="42">
        <v>0.6472</v>
      </c>
      <c r="X104" s="42">
        <v>0.54510000000000003</v>
      </c>
      <c r="Y104" s="42">
        <v>0.43059999999999998</v>
      </c>
      <c r="Z104" s="42">
        <v>0.36859999999999998</v>
      </c>
      <c r="AA104" s="42">
        <v>0.45829999999999999</v>
      </c>
      <c r="AB104" s="42"/>
      <c r="AC104" s="42"/>
      <c r="AD104" s="82" t="s">
        <v>199</v>
      </c>
      <c r="AE104" s="42">
        <f t="shared" si="16"/>
        <v>0</v>
      </c>
      <c r="AF104" s="42">
        <f t="shared" si="17"/>
        <v>0</v>
      </c>
      <c r="AG104" s="42">
        <f t="shared" si="18"/>
        <v>0</v>
      </c>
      <c r="AH104" s="42">
        <f t="shared" si="19"/>
        <v>0</v>
      </c>
      <c r="AI104" s="42"/>
      <c r="AJ104" s="82" t="s">
        <v>199</v>
      </c>
      <c r="AK104" s="84">
        <f t="shared" si="20"/>
        <v>0</v>
      </c>
      <c r="AL104" s="84">
        <f t="shared" si="21"/>
        <v>0</v>
      </c>
      <c r="AM104" s="84">
        <f t="shared" si="22"/>
        <v>0</v>
      </c>
      <c r="AN104" s="84">
        <f t="shared" si="23"/>
        <v>0</v>
      </c>
      <c r="AP104" s="82" t="s">
        <v>199</v>
      </c>
      <c r="AQ104" s="84">
        <f t="shared" si="24"/>
        <v>0.61429999999999996</v>
      </c>
      <c r="AR104" s="84">
        <f t="shared" si="25"/>
        <v>0.39179999999999998</v>
      </c>
      <c r="AS104" s="84">
        <f t="shared" si="26"/>
        <v>0.4511</v>
      </c>
      <c r="AT104" s="84">
        <f t="shared" si="27"/>
        <v>0.38950000000000001</v>
      </c>
      <c r="AV104" s="82" t="s">
        <v>199</v>
      </c>
      <c r="AW104" s="84">
        <f t="shared" si="28"/>
        <v>0.74529999999999996</v>
      </c>
      <c r="AX104" s="84">
        <f t="shared" si="29"/>
        <v>0.48830000000000001</v>
      </c>
      <c r="AY104" s="84">
        <f t="shared" si="30"/>
        <v>0.28770000000000001</v>
      </c>
      <c r="AZ104" s="84">
        <f t="shared" si="31"/>
        <v>0.31909999999999999</v>
      </c>
    </row>
    <row r="105" spans="1:52">
      <c r="A105" s="142"/>
      <c r="B105" s="142"/>
      <c r="C105" s="5">
        <v>2.125</v>
      </c>
      <c r="D105" s="42">
        <v>0</v>
      </c>
      <c r="E105" s="42">
        <v>0</v>
      </c>
      <c r="F105" s="42">
        <v>0</v>
      </c>
      <c r="G105" s="42">
        <v>0</v>
      </c>
      <c r="H105" s="42">
        <v>0</v>
      </c>
      <c r="I105" s="42">
        <v>0</v>
      </c>
      <c r="J105" s="42">
        <v>0</v>
      </c>
      <c r="K105" s="42">
        <v>0</v>
      </c>
      <c r="L105" s="42">
        <v>0</v>
      </c>
      <c r="M105" s="42">
        <v>0</v>
      </c>
      <c r="N105" s="42">
        <v>0</v>
      </c>
      <c r="O105" s="42">
        <v>0</v>
      </c>
      <c r="P105" s="84">
        <v>0.40189999999999998</v>
      </c>
      <c r="Q105" s="84">
        <v>0.51549999999999996</v>
      </c>
      <c r="R105" s="84">
        <v>0.11509999999999999</v>
      </c>
      <c r="S105" s="84">
        <v>0.55269999999999997</v>
      </c>
      <c r="T105" s="84">
        <v>0.54730000000000001</v>
      </c>
      <c r="U105" s="84">
        <v>0.26919999999999999</v>
      </c>
      <c r="V105" s="42">
        <v>0.34699999999999998</v>
      </c>
      <c r="W105" s="42">
        <v>0.61109999999999998</v>
      </c>
      <c r="X105" s="42">
        <v>0.5091</v>
      </c>
      <c r="Y105" s="42">
        <v>0.63570000000000004</v>
      </c>
      <c r="Z105" s="42">
        <v>0.36449999999999999</v>
      </c>
      <c r="AA105" s="42">
        <v>0.49580000000000002</v>
      </c>
      <c r="AB105" s="42"/>
      <c r="AC105" s="42"/>
      <c r="AD105" s="42"/>
      <c r="AF105" s="42"/>
      <c r="AG105" s="42"/>
      <c r="AH105" s="42"/>
      <c r="AI105" s="42"/>
      <c r="AJ105" s="42"/>
      <c r="AK105" s="42"/>
    </row>
    <row r="106" spans="1:52">
      <c r="A106" s="142"/>
      <c r="B106" s="142"/>
      <c r="C106" s="5">
        <v>2.1458333333333299</v>
      </c>
      <c r="D106" s="42">
        <v>0</v>
      </c>
      <c r="E106" s="42">
        <v>0</v>
      </c>
      <c r="F106" s="42">
        <v>0</v>
      </c>
      <c r="G106" s="42">
        <v>0</v>
      </c>
      <c r="H106" s="42">
        <v>0</v>
      </c>
      <c r="I106" s="42">
        <v>0</v>
      </c>
      <c r="J106" s="42">
        <v>0</v>
      </c>
      <c r="K106" s="42">
        <v>0</v>
      </c>
      <c r="L106" s="42">
        <v>0</v>
      </c>
      <c r="M106" s="42">
        <v>0</v>
      </c>
      <c r="N106" s="42">
        <v>0</v>
      </c>
      <c r="O106" s="42">
        <v>0</v>
      </c>
      <c r="P106" s="84">
        <v>0.36109999999999998</v>
      </c>
      <c r="Q106" s="84">
        <v>0.50370000000000004</v>
      </c>
      <c r="R106" s="84">
        <v>0.1295</v>
      </c>
      <c r="S106" s="84">
        <v>0.51539999999999997</v>
      </c>
      <c r="T106" s="84">
        <v>0.50370000000000004</v>
      </c>
      <c r="U106" s="84">
        <v>0.31590000000000001</v>
      </c>
      <c r="V106" s="42">
        <v>0.44219999999999998</v>
      </c>
      <c r="W106" s="42">
        <v>0.68740000000000001</v>
      </c>
      <c r="X106" s="42">
        <v>0.58819999999999995</v>
      </c>
      <c r="Y106" s="42">
        <v>0.45679999999999998</v>
      </c>
      <c r="Z106" s="42">
        <v>0.3397</v>
      </c>
      <c r="AA106" s="42">
        <v>0.46339999999999998</v>
      </c>
      <c r="AB106" s="42"/>
      <c r="AC106" s="42"/>
      <c r="AD106" s="42"/>
      <c r="AF106" s="42"/>
      <c r="AG106" s="42"/>
      <c r="AH106" s="42"/>
      <c r="AI106" s="42"/>
      <c r="AJ106" s="42"/>
      <c r="AK106" s="42"/>
    </row>
    <row r="107" spans="1:52">
      <c r="A107" s="142"/>
      <c r="B107" s="142"/>
      <c r="C107" s="5">
        <v>2.1666666666666599</v>
      </c>
      <c r="D107" s="42">
        <v>0</v>
      </c>
      <c r="E107" s="42">
        <v>0</v>
      </c>
      <c r="F107" s="42">
        <v>0</v>
      </c>
      <c r="G107" s="42">
        <v>0</v>
      </c>
      <c r="H107" s="42">
        <v>0</v>
      </c>
      <c r="I107" s="42">
        <v>0</v>
      </c>
      <c r="J107" s="42">
        <v>0</v>
      </c>
      <c r="K107" s="42">
        <v>0</v>
      </c>
      <c r="L107" s="42">
        <v>0</v>
      </c>
      <c r="M107" s="42">
        <v>0</v>
      </c>
      <c r="N107" s="42">
        <v>0</v>
      </c>
      <c r="O107" s="42">
        <v>0</v>
      </c>
      <c r="P107" s="84">
        <v>0.43959999999999999</v>
      </c>
      <c r="Q107" s="84">
        <v>0.371</v>
      </c>
      <c r="R107" s="84">
        <v>0.1535</v>
      </c>
      <c r="S107" s="84">
        <v>0.46600000000000003</v>
      </c>
      <c r="T107" s="84">
        <v>0.56920000000000004</v>
      </c>
      <c r="U107" s="84">
        <v>0.3579</v>
      </c>
      <c r="V107" s="42">
        <v>0.47860000000000003</v>
      </c>
      <c r="W107" s="42">
        <v>0.70309999999999995</v>
      </c>
      <c r="X107" s="42">
        <v>0.47170000000000001</v>
      </c>
      <c r="Y107" s="42">
        <v>0.4269</v>
      </c>
      <c r="Z107" s="42">
        <v>0.26079999999999998</v>
      </c>
      <c r="AA107" s="42">
        <v>0.51219999999999999</v>
      </c>
      <c r="AB107" s="42"/>
      <c r="AC107" s="42"/>
      <c r="AD107" s="144" t="s">
        <v>9</v>
      </c>
      <c r="AE107" s="144"/>
      <c r="AF107" s="144"/>
      <c r="AG107" s="144"/>
      <c r="AH107" s="144"/>
      <c r="AI107" s="144"/>
      <c r="AJ107" s="144"/>
      <c r="AK107" s="144"/>
      <c r="AL107" s="144"/>
      <c r="AM107" s="144"/>
      <c r="AN107" s="144"/>
      <c r="AO107" s="144"/>
      <c r="AP107" s="144"/>
      <c r="AQ107" s="144"/>
      <c r="AR107" s="144"/>
      <c r="AS107" s="144"/>
      <c r="AT107" s="144"/>
      <c r="AU107" s="144"/>
      <c r="AV107" s="144"/>
      <c r="AW107" s="144"/>
      <c r="AX107" s="144"/>
      <c r="AY107" s="144"/>
      <c r="AZ107" s="144"/>
    </row>
    <row r="108" spans="1:52">
      <c r="A108" s="142"/>
      <c r="B108" s="142"/>
      <c r="C108" s="5">
        <v>2.1875</v>
      </c>
      <c r="D108" s="42">
        <v>0</v>
      </c>
      <c r="E108" s="42">
        <v>0</v>
      </c>
      <c r="F108" s="42">
        <v>0</v>
      </c>
      <c r="G108" s="42">
        <v>0</v>
      </c>
      <c r="H108" s="42">
        <v>0</v>
      </c>
      <c r="I108" s="42">
        <v>0</v>
      </c>
      <c r="J108" s="42">
        <v>0</v>
      </c>
      <c r="K108" s="42">
        <v>0</v>
      </c>
      <c r="L108" s="42">
        <v>0</v>
      </c>
      <c r="M108" s="42">
        <v>0</v>
      </c>
      <c r="N108" s="42">
        <v>0</v>
      </c>
      <c r="O108" s="42">
        <v>0</v>
      </c>
      <c r="P108" s="84">
        <v>0.31390000000000001</v>
      </c>
      <c r="Q108" s="84">
        <v>0.47610000000000002</v>
      </c>
      <c r="R108" s="84">
        <v>0.1041</v>
      </c>
      <c r="S108" s="84">
        <v>0.42820000000000003</v>
      </c>
      <c r="T108" s="84">
        <v>0.47610000000000002</v>
      </c>
      <c r="U108" s="84">
        <v>0.27179999999999999</v>
      </c>
      <c r="V108" s="42">
        <v>0.48759999999999998</v>
      </c>
      <c r="W108" s="42">
        <v>0.66569999999999996</v>
      </c>
      <c r="X108" s="42">
        <v>0.5756</v>
      </c>
      <c r="Y108" s="42">
        <v>0.48220000000000002</v>
      </c>
      <c r="Z108" s="42">
        <v>0.28070000000000001</v>
      </c>
      <c r="AA108" s="42">
        <v>0.43380000000000002</v>
      </c>
      <c r="AB108" s="42"/>
      <c r="AC108" s="42"/>
      <c r="AD108" s="42"/>
      <c r="AE108" s="42" t="s">
        <v>99</v>
      </c>
      <c r="AF108" s="42"/>
      <c r="AG108" s="42"/>
      <c r="AH108" s="42"/>
      <c r="AI108" s="42"/>
      <c r="AJ108" s="42"/>
      <c r="AK108" s="42" t="s">
        <v>100</v>
      </c>
      <c r="AL108" s="42"/>
      <c r="AM108" s="42"/>
      <c r="AN108" s="42"/>
      <c r="AO108" s="42"/>
      <c r="AQ108" s="84" t="s">
        <v>98</v>
      </c>
      <c r="AV108" s="42"/>
      <c r="AW108" s="84" t="s">
        <v>143</v>
      </c>
      <c r="AX108" s="42"/>
      <c r="AY108" s="42"/>
      <c r="AZ108" s="42"/>
    </row>
    <row r="109" spans="1:52">
      <c r="A109" s="142"/>
      <c r="B109" s="142"/>
      <c r="C109" s="5">
        <v>2.2083333333333299</v>
      </c>
      <c r="D109" s="42">
        <v>0</v>
      </c>
      <c r="E109" s="42">
        <v>0</v>
      </c>
      <c r="F109" s="42">
        <v>0</v>
      </c>
      <c r="G109" s="42">
        <v>0</v>
      </c>
      <c r="H109" s="42">
        <v>0</v>
      </c>
      <c r="I109" s="42">
        <v>0</v>
      </c>
      <c r="J109" s="42">
        <v>0</v>
      </c>
      <c r="K109" s="42">
        <v>0</v>
      </c>
      <c r="L109" s="42">
        <v>0</v>
      </c>
      <c r="M109" s="42">
        <v>0</v>
      </c>
      <c r="N109" s="42">
        <v>0</v>
      </c>
      <c r="O109" s="42">
        <v>0</v>
      </c>
      <c r="P109" s="84">
        <v>0.16270000000000001</v>
      </c>
      <c r="Q109" s="84">
        <v>0.38400000000000001</v>
      </c>
      <c r="R109" s="84">
        <v>0.1726</v>
      </c>
      <c r="S109" s="84">
        <v>0.50170000000000003</v>
      </c>
      <c r="T109" s="84">
        <v>0.4269</v>
      </c>
      <c r="U109" s="84">
        <v>0.23769999999999999</v>
      </c>
      <c r="V109" s="42">
        <v>0.53239999999999998</v>
      </c>
      <c r="W109" s="42">
        <v>0.55759999999999998</v>
      </c>
      <c r="X109" s="42">
        <v>0.54830000000000001</v>
      </c>
      <c r="Y109" s="42">
        <v>0.47920000000000001</v>
      </c>
      <c r="Z109" s="42">
        <v>0.36890000000000001</v>
      </c>
      <c r="AA109" s="42">
        <v>0.49809999999999999</v>
      </c>
      <c r="AB109" s="42"/>
      <c r="AC109" s="42"/>
      <c r="AD109" s="42"/>
      <c r="AE109" s="42" t="s">
        <v>86</v>
      </c>
      <c r="AF109" s="42" t="s">
        <v>87</v>
      </c>
      <c r="AG109" s="42" t="s">
        <v>88</v>
      </c>
      <c r="AH109" s="42" t="s">
        <v>85</v>
      </c>
      <c r="AI109" s="42"/>
      <c r="AJ109" s="42"/>
      <c r="AK109" s="42" t="s">
        <v>86</v>
      </c>
      <c r="AL109" s="42" t="s">
        <v>87</v>
      </c>
      <c r="AM109" s="42" t="s">
        <v>88</v>
      </c>
      <c r="AN109" s="42" t="s">
        <v>85</v>
      </c>
      <c r="AO109" s="42"/>
      <c r="AQ109" s="84" t="s">
        <v>86</v>
      </c>
      <c r="AR109" s="84" t="s">
        <v>87</v>
      </c>
      <c r="AS109" s="84" t="s">
        <v>88</v>
      </c>
      <c r="AT109" s="84" t="s">
        <v>85</v>
      </c>
      <c r="AV109" s="42"/>
      <c r="AW109" s="42" t="s">
        <v>86</v>
      </c>
      <c r="AX109" s="42" t="s">
        <v>87</v>
      </c>
      <c r="AY109" s="42" t="s">
        <v>88</v>
      </c>
      <c r="AZ109" s="42" t="s">
        <v>85</v>
      </c>
    </row>
    <row r="110" spans="1:52">
      <c r="A110" s="142"/>
      <c r="B110" s="142"/>
      <c r="C110" s="5">
        <v>2.2291666666666599</v>
      </c>
      <c r="D110" s="42">
        <v>0</v>
      </c>
      <c r="E110" s="42">
        <v>0</v>
      </c>
      <c r="F110" s="42">
        <v>0</v>
      </c>
      <c r="G110" s="42">
        <v>0</v>
      </c>
      <c r="H110" s="42">
        <v>0</v>
      </c>
      <c r="I110" s="42">
        <v>0</v>
      </c>
      <c r="J110" s="42">
        <v>0</v>
      </c>
      <c r="K110" s="42">
        <v>0</v>
      </c>
      <c r="L110" s="42">
        <v>0</v>
      </c>
      <c r="M110" s="42">
        <v>0</v>
      </c>
      <c r="N110" s="42">
        <v>0</v>
      </c>
      <c r="O110" s="42">
        <v>0</v>
      </c>
      <c r="P110" s="84">
        <v>0.29120000000000001</v>
      </c>
      <c r="Q110" s="84">
        <v>0.44269999999999998</v>
      </c>
      <c r="R110" s="84">
        <v>0.1244</v>
      </c>
      <c r="S110" s="84">
        <v>0.46539999999999998</v>
      </c>
      <c r="T110" s="84">
        <v>0.44269999999999998</v>
      </c>
      <c r="U110" s="84">
        <v>0.27700000000000002</v>
      </c>
      <c r="V110" s="42">
        <v>0.56040000000000001</v>
      </c>
      <c r="W110" s="42">
        <v>0.62960000000000005</v>
      </c>
      <c r="X110" s="42">
        <v>0.69040000000000001</v>
      </c>
      <c r="Y110" s="42">
        <v>0.54069999999999996</v>
      </c>
      <c r="Z110" s="42">
        <v>0.29360000000000003</v>
      </c>
      <c r="AA110" s="42">
        <v>0.45600000000000002</v>
      </c>
      <c r="AB110" s="42"/>
      <c r="AC110" s="42"/>
      <c r="AD110" s="82" t="s">
        <v>176</v>
      </c>
      <c r="AE110">
        <f>E148</f>
        <v>0</v>
      </c>
      <c r="AF110" s="42">
        <f>E292</f>
        <v>0</v>
      </c>
      <c r="AG110" s="42">
        <f>E436</f>
        <v>0</v>
      </c>
      <c r="AH110" s="42">
        <f>E4</f>
        <v>0</v>
      </c>
      <c r="AI110" s="42"/>
      <c r="AJ110" s="82" t="s">
        <v>176</v>
      </c>
      <c r="AK110" s="42">
        <f>K148</f>
        <v>0</v>
      </c>
      <c r="AL110" s="42">
        <f>K292</f>
        <v>0</v>
      </c>
      <c r="AM110" s="42">
        <f>K436</f>
        <v>0</v>
      </c>
      <c r="AN110" s="42">
        <f>K4</f>
        <v>0</v>
      </c>
      <c r="AP110" s="82" t="s">
        <v>176</v>
      </c>
      <c r="AQ110" s="84">
        <f>Q148</f>
        <v>0.79720000000000002</v>
      </c>
      <c r="AR110" s="84">
        <f>Q292</f>
        <v>0.50170000000000003</v>
      </c>
      <c r="AS110" s="84">
        <f>Q436</f>
        <v>0.66500000000000004</v>
      </c>
      <c r="AT110" s="84">
        <f>Q4</f>
        <v>0.54949999999999999</v>
      </c>
      <c r="AV110" s="82" t="s">
        <v>176</v>
      </c>
      <c r="AW110" s="42">
        <f>W148</f>
        <v>0.65539999999999998</v>
      </c>
      <c r="AX110" s="42">
        <f>W292</f>
        <v>0.58879999999999999</v>
      </c>
      <c r="AY110" s="42">
        <f>W436</f>
        <v>0.15160000000000001</v>
      </c>
      <c r="AZ110">
        <f>W4</f>
        <v>0.44400000000000001</v>
      </c>
    </row>
    <row r="111" spans="1:52">
      <c r="A111" s="142"/>
      <c r="B111" s="142"/>
      <c r="C111" s="5">
        <v>2.25</v>
      </c>
      <c r="D111" s="42">
        <v>0</v>
      </c>
      <c r="E111" s="42">
        <v>0</v>
      </c>
      <c r="F111" s="42">
        <v>0</v>
      </c>
      <c r="G111" s="42">
        <v>0</v>
      </c>
      <c r="H111" s="42">
        <v>0</v>
      </c>
      <c r="I111" s="42">
        <v>0</v>
      </c>
      <c r="J111" s="42">
        <v>0</v>
      </c>
      <c r="K111" s="42">
        <v>0</v>
      </c>
      <c r="L111" s="42">
        <v>0</v>
      </c>
      <c r="M111" s="42">
        <v>0</v>
      </c>
      <c r="N111" s="42">
        <v>0</v>
      </c>
      <c r="O111" s="42">
        <v>5.4999999999999997E-3</v>
      </c>
      <c r="P111" s="84">
        <v>0.46010000000000001</v>
      </c>
      <c r="Q111" s="84">
        <v>0.30940000000000001</v>
      </c>
      <c r="R111" s="84">
        <v>0.21859999999999999</v>
      </c>
      <c r="S111" s="84">
        <v>0.49730000000000002</v>
      </c>
      <c r="T111" s="84">
        <v>0.52300000000000002</v>
      </c>
      <c r="U111" s="84">
        <v>0.49359999999999998</v>
      </c>
      <c r="V111" s="42">
        <v>0.47049999999999997</v>
      </c>
      <c r="W111" s="42">
        <v>0.47089999999999999</v>
      </c>
      <c r="X111" s="42">
        <v>0.83089999999999997</v>
      </c>
      <c r="Y111" s="42">
        <v>0.46139999999999998</v>
      </c>
      <c r="Z111" s="42">
        <v>0.40920000000000001</v>
      </c>
      <c r="AA111" s="42">
        <v>0.2432</v>
      </c>
      <c r="AB111" s="42"/>
      <c r="AC111" s="42"/>
      <c r="AD111" s="82" t="s">
        <v>101</v>
      </c>
      <c r="AE111" s="42">
        <f t="shared" ref="AE111:AE157" si="32">E149</f>
        <v>0</v>
      </c>
      <c r="AF111" s="42">
        <f t="shared" ref="AF111:AF157" si="33">E293</f>
        <v>0</v>
      </c>
      <c r="AG111" s="42">
        <f t="shared" ref="AG111:AG156" si="34">E437</f>
        <v>0</v>
      </c>
      <c r="AH111" s="42">
        <f t="shared" ref="AH111:AH157" si="35">E5</f>
        <v>0</v>
      </c>
      <c r="AI111" s="42"/>
      <c r="AJ111" s="82" t="s">
        <v>101</v>
      </c>
      <c r="AK111" s="42">
        <f t="shared" ref="AK111:AK157" si="36">K149</f>
        <v>0</v>
      </c>
      <c r="AL111" s="42">
        <f t="shared" ref="AL111:AL157" si="37">K293</f>
        <v>0</v>
      </c>
      <c r="AM111" s="42">
        <f t="shared" ref="AM111:AM157" si="38">K437</f>
        <v>0</v>
      </c>
      <c r="AN111" s="42">
        <f t="shared" ref="AN111:AN157" si="39">K5</f>
        <v>0</v>
      </c>
      <c r="AP111" s="82" t="s">
        <v>101</v>
      </c>
      <c r="AQ111" s="84">
        <f t="shared" ref="AQ111:AQ157" si="40">Q149</f>
        <v>0.84419999999999995</v>
      </c>
      <c r="AR111" s="84">
        <f t="shared" ref="AR111:AR157" si="41">Q293</f>
        <v>0.5131</v>
      </c>
      <c r="AS111" s="84">
        <f t="shared" ref="AS111:AS157" si="42">Q437</f>
        <v>0.62180000000000002</v>
      </c>
      <c r="AT111" s="84">
        <f t="shared" ref="AT111:AT157" si="43">Q5</f>
        <v>0.63200000000000001</v>
      </c>
      <c r="AV111" s="82" t="s">
        <v>101</v>
      </c>
      <c r="AW111" s="42">
        <f t="shared" ref="AW111:AW157" si="44">W149</f>
        <v>0.68159999999999998</v>
      </c>
      <c r="AX111" s="42">
        <f t="shared" ref="AX111:AX157" si="45">W293</f>
        <v>0.50839999999999996</v>
      </c>
      <c r="AY111" s="42">
        <f t="shared" ref="AY111:AY157" si="46">W437</f>
        <v>6.9099999999999995E-2</v>
      </c>
      <c r="AZ111" s="42">
        <f t="shared" ref="AZ111:AZ157" si="47">W5</f>
        <v>0.37940000000000002</v>
      </c>
    </row>
    <row r="112" spans="1:52">
      <c r="A112" s="142"/>
      <c r="B112" s="142"/>
      <c r="C112" s="5">
        <v>2.2708333333333299</v>
      </c>
      <c r="D112" s="42">
        <v>0</v>
      </c>
      <c r="E112" s="42">
        <v>0</v>
      </c>
      <c r="F112" s="42">
        <v>0</v>
      </c>
      <c r="G112" s="42">
        <v>0</v>
      </c>
      <c r="H112" s="42">
        <v>0</v>
      </c>
      <c r="I112" s="42">
        <v>0</v>
      </c>
      <c r="J112" s="42">
        <v>0</v>
      </c>
      <c r="K112" s="42">
        <v>3.3999999999999998E-3</v>
      </c>
      <c r="L112" s="42">
        <v>0</v>
      </c>
      <c r="M112" s="42">
        <v>0</v>
      </c>
      <c r="N112" s="42">
        <v>0</v>
      </c>
      <c r="O112" s="42">
        <v>6.9999999999999999E-4</v>
      </c>
      <c r="P112" s="84">
        <v>0.33929999999999999</v>
      </c>
      <c r="Q112" s="84">
        <v>0.45619999999999999</v>
      </c>
      <c r="R112" s="84">
        <v>9.9199999999999997E-2</v>
      </c>
      <c r="S112" s="84">
        <v>0.44409999999999999</v>
      </c>
      <c r="T112" s="84">
        <v>0.45619999999999999</v>
      </c>
      <c r="U112" s="84">
        <v>0.27779999999999999</v>
      </c>
      <c r="V112" s="42">
        <v>0.49330000000000002</v>
      </c>
      <c r="W112" s="42">
        <v>0.54259999999999997</v>
      </c>
      <c r="X112" s="42">
        <v>0.76880000000000004</v>
      </c>
      <c r="Y112" s="42">
        <v>0.56159999999999999</v>
      </c>
      <c r="Z112" s="42">
        <v>0.27839999999999998</v>
      </c>
      <c r="AA112" s="42">
        <v>0.43099999999999999</v>
      </c>
      <c r="AB112" s="42"/>
      <c r="AC112" s="42"/>
      <c r="AD112" s="82" t="s">
        <v>177</v>
      </c>
      <c r="AE112" s="42">
        <f t="shared" si="32"/>
        <v>0</v>
      </c>
      <c r="AF112" s="42">
        <f t="shared" si="33"/>
        <v>0</v>
      </c>
      <c r="AG112" s="42">
        <f t="shared" si="34"/>
        <v>0</v>
      </c>
      <c r="AH112" s="42">
        <f t="shared" si="35"/>
        <v>0</v>
      </c>
      <c r="AI112" s="42"/>
      <c r="AJ112" s="82" t="s">
        <v>177</v>
      </c>
      <c r="AK112" s="42">
        <f t="shared" si="36"/>
        <v>0</v>
      </c>
      <c r="AL112" s="42">
        <f t="shared" si="37"/>
        <v>0</v>
      </c>
      <c r="AM112" s="42">
        <f t="shared" si="38"/>
        <v>0</v>
      </c>
      <c r="AN112" s="42">
        <f t="shared" si="39"/>
        <v>0</v>
      </c>
      <c r="AP112" s="82" t="s">
        <v>177</v>
      </c>
      <c r="AQ112" s="84">
        <f t="shared" si="40"/>
        <v>0.75370000000000004</v>
      </c>
      <c r="AR112" s="84">
        <f t="shared" si="41"/>
        <v>0.43569999999999998</v>
      </c>
      <c r="AS112" s="84">
        <f t="shared" si="42"/>
        <v>0.64970000000000006</v>
      </c>
      <c r="AT112" s="84">
        <f t="shared" si="43"/>
        <v>0.46949999999999997</v>
      </c>
      <c r="AV112" s="82" t="s">
        <v>177</v>
      </c>
      <c r="AW112" s="42">
        <f t="shared" si="44"/>
        <v>0.71840000000000004</v>
      </c>
      <c r="AX112" s="42">
        <f t="shared" si="45"/>
        <v>0.57950000000000002</v>
      </c>
      <c r="AY112" s="42">
        <f t="shared" si="46"/>
        <v>0.17979999999999999</v>
      </c>
      <c r="AZ112" s="42">
        <f t="shared" si="47"/>
        <v>0.47539999999999999</v>
      </c>
    </row>
    <row r="113" spans="1:52">
      <c r="A113" s="142"/>
      <c r="B113" s="142"/>
      <c r="C113" s="5">
        <v>2.2916666666666599</v>
      </c>
      <c r="D113" s="42">
        <v>0</v>
      </c>
      <c r="E113" s="42">
        <v>0</v>
      </c>
      <c r="F113" s="42">
        <v>0</v>
      </c>
      <c r="G113" s="42">
        <v>0</v>
      </c>
      <c r="H113" s="42">
        <v>0</v>
      </c>
      <c r="I113" s="42">
        <v>0</v>
      </c>
      <c r="J113" s="42">
        <v>5.5199999999999999E-2</v>
      </c>
      <c r="K113" s="42">
        <v>0.1094</v>
      </c>
      <c r="L113" s="42">
        <v>2.53E-2</v>
      </c>
      <c r="M113" s="42">
        <v>5.62E-2</v>
      </c>
      <c r="N113" s="42">
        <v>0</v>
      </c>
      <c r="O113" s="42">
        <v>5.4899999999999997E-2</v>
      </c>
      <c r="P113" s="84">
        <v>0.45739999999999997</v>
      </c>
      <c r="Q113" s="84">
        <v>0.40039999999999998</v>
      </c>
      <c r="R113" s="84">
        <v>0</v>
      </c>
      <c r="S113" s="84">
        <v>0.3654</v>
      </c>
      <c r="T113" s="84">
        <v>0.45569999999999999</v>
      </c>
      <c r="U113" s="84">
        <v>0.23250000000000001</v>
      </c>
      <c r="V113" s="42">
        <v>0.44209999999999999</v>
      </c>
      <c r="W113" s="42">
        <v>0.58799999999999997</v>
      </c>
      <c r="X113" s="42">
        <v>0.6482</v>
      </c>
      <c r="Y113" s="42">
        <v>0.49859999999999999</v>
      </c>
      <c r="Z113" s="42">
        <v>0.21579999999999999</v>
      </c>
      <c r="AA113" s="42">
        <v>0.49349999999999999</v>
      </c>
      <c r="AB113" s="42"/>
      <c r="AC113" s="42"/>
      <c r="AD113" s="82" t="s">
        <v>102</v>
      </c>
      <c r="AE113" s="42">
        <f t="shared" si="32"/>
        <v>0</v>
      </c>
      <c r="AF113" s="42">
        <f t="shared" si="33"/>
        <v>0</v>
      </c>
      <c r="AG113" s="42">
        <f t="shared" si="34"/>
        <v>0</v>
      </c>
      <c r="AH113" s="42">
        <f t="shared" si="35"/>
        <v>0</v>
      </c>
      <c r="AI113" s="42"/>
      <c r="AJ113" s="82" t="s">
        <v>102</v>
      </c>
      <c r="AK113" s="42">
        <f t="shared" si="36"/>
        <v>0</v>
      </c>
      <c r="AL113" s="42">
        <f t="shared" si="37"/>
        <v>0</v>
      </c>
      <c r="AM113" s="42">
        <f t="shared" si="38"/>
        <v>0</v>
      </c>
      <c r="AN113" s="42">
        <f t="shared" si="39"/>
        <v>0</v>
      </c>
      <c r="AP113" s="82" t="s">
        <v>102</v>
      </c>
      <c r="AQ113" s="84">
        <f t="shared" si="40"/>
        <v>0.82509999999999994</v>
      </c>
      <c r="AR113" s="84">
        <f t="shared" si="41"/>
        <v>0.4793</v>
      </c>
      <c r="AS113" s="84">
        <f t="shared" si="42"/>
        <v>0.68820000000000003</v>
      </c>
      <c r="AT113" s="84">
        <f t="shared" si="43"/>
        <v>0.23680000000000001</v>
      </c>
      <c r="AV113" s="82" t="s">
        <v>102</v>
      </c>
      <c r="AW113" s="42">
        <f t="shared" si="44"/>
        <v>0.53</v>
      </c>
      <c r="AX113" s="42">
        <f t="shared" si="45"/>
        <v>0.58069999999999999</v>
      </c>
      <c r="AY113" s="42">
        <f t="shared" si="46"/>
        <v>0.27610000000000001</v>
      </c>
      <c r="AZ113" s="42">
        <f t="shared" si="47"/>
        <v>0.4204</v>
      </c>
    </row>
    <row r="114" spans="1:52">
      <c r="A114" s="142"/>
      <c r="B114" s="142"/>
      <c r="C114" s="5">
        <v>2.3125</v>
      </c>
      <c r="D114" s="42">
        <v>0</v>
      </c>
      <c r="E114" s="42">
        <v>0</v>
      </c>
      <c r="F114" s="42">
        <v>0</v>
      </c>
      <c r="G114" s="42">
        <v>0</v>
      </c>
      <c r="H114" s="42">
        <v>0</v>
      </c>
      <c r="I114" s="42">
        <v>0</v>
      </c>
      <c r="J114" s="42">
        <v>0.14319999999999999</v>
      </c>
      <c r="K114" s="42">
        <v>0.18759999999999999</v>
      </c>
      <c r="L114" s="42">
        <v>2.35E-2</v>
      </c>
      <c r="M114" s="42">
        <v>0.1096</v>
      </c>
      <c r="N114" s="42">
        <v>6.0699999999999997E-2</v>
      </c>
      <c r="O114" s="42">
        <v>0.10489999999999999</v>
      </c>
      <c r="P114" s="84">
        <v>0.47789999999999999</v>
      </c>
      <c r="Q114" s="84">
        <v>0.40970000000000001</v>
      </c>
      <c r="R114" s="84">
        <v>8.2600000000000007E-2</v>
      </c>
      <c r="S114" s="84">
        <v>0.3735</v>
      </c>
      <c r="T114" s="84">
        <v>0.40970000000000001</v>
      </c>
      <c r="U114" s="84">
        <v>0.29070000000000001</v>
      </c>
      <c r="V114" s="42">
        <v>0.40460000000000002</v>
      </c>
      <c r="W114" s="42">
        <v>0.47760000000000002</v>
      </c>
      <c r="X114" s="42">
        <v>0.71020000000000005</v>
      </c>
      <c r="Y114" s="42">
        <v>0.57509999999999994</v>
      </c>
      <c r="Z114" s="42">
        <v>0.2238</v>
      </c>
      <c r="AA114" s="42">
        <v>0.37280000000000002</v>
      </c>
      <c r="AB114" s="42"/>
      <c r="AC114" s="42"/>
      <c r="AD114" s="82" t="s">
        <v>178</v>
      </c>
      <c r="AE114" s="42">
        <f t="shared" si="32"/>
        <v>0</v>
      </c>
      <c r="AF114" s="42">
        <f t="shared" si="33"/>
        <v>0</v>
      </c>
      <c r="AG114" s="42">
        <f t="shared" si="34"/>
        <v>0</v>
      </c>
      <c r="AH114" s="42">
        <f t="shared" si="35"/>
        <v>0</v>
      </c>
      <c r="AI114" s="42"/>
      <c r="AJ114" s="82" t="s">
        <v>178</v>
      </c>
      <c r="AK114" s="42">
        <f t="shared" si="36"/>
        <v>0</v>
      </c>
      <c r="AL114" s="42">
        <f t="shared" si="37"/>
        <v>0</v>
      </c>
      <c r="AM114" s="42">
        <f t="shared" si="38"/>
        <v>0</v>
      </c>
      <c r="AN114" s="42">
        <f t="shared" si="39"/>
        <v>0</v>
      </c>
      <c r="AP114" s="82" t="s">
        <v>178</v>
      </c>
      <c r="AQ114" s="84">
        <f t="shared" si="40"/>
        <v>0.78200000000000003</v>
      </c>
      <c r="AR114" s="84">
        <f t="shared" si="41"/>
        <v>0.4027</v>
      </c>
      <c r="AS114" s="84">
        <f t="shared" si="42"/>
        <v>0.57699999999999996</v>
      </c>
      <c r="AT114" s="84">
        <f t="shared" si="43"/>
        <v>0.37259999999999999</v>
      </c>
      <c r="AV114" s="82" t="s">
        <v>178</v>
      </c>
      <c r="AW114" s="42">
        <f t="shared" si="44"/>
        <v>0.73460000000000003</v>
      </c>
      <c r="AX114" s="42">
        <f t="shared" si="45"/>
        <v>0.55600000000000005</v>
      </c>
      <c r="AY114" s="42">
        <f t="shared" si="46"/>
        <v>0.23019999999999999</v>
      </c>
      <c r="AZ114" s="42">
        <f t="shared" si="47"/>
        <v>0.47370000000000001</v>
      </c>
    </row>
    <row r="115" spans="1:52">
      <c r="A115" s="142"/>
      <c r="B115" s="142"/>
      <c r="C115" s="5">
        <v>2.3333333333333299</v>
      </c>
      <c r="D115" s="42">
        <v>0</v>
      </c>
      <c r="E115" s="42">
        <v>0</v>
      </c>
      <c r="F115" s="42">
        <v>0</v>
      </c>
      <c r="G115" s="42">
        <v>0</v>
      </c>
      <c r="H115" s="42">
        <v>0</v>
      </c>
      <c r="I115" s="42">
        <v>0</v>
      </c>
      <c r="J115" s="42">
        <v>0.32579999999999998</v>
      </c>
      <c r="K115" s="42">
        <v>0.36720000000000003</v>
      </c>
      <c r="L115" s="42">
        <v>3.6299999999999999E-2</v>
      </c>
      <c r="M115" s="42">
        <v>0.2485</v>
      </c>
      <c r="N115" s="42">
        <v>0.23799999999999999</v>
      </c>
      <c r="O115" s="42">
        <v>0.24790000000000001</v>
      </c>
      <c r="P115" s="84">
        <v>0.41770000000000002</v>
      </c>
      <c r="Q115" s="84">
        <v>0.2666</v>
      </c>
      <c r="R115" s="84">
        <v>0.1764</v>
      </c>
      <c r="S115" s="84">
        <v>0.38929999999999998</v>
      </c>
      <c r="T115" s="84">
        <v>0.25580000000000003</v>
      </c>
      <c r="U115" s="84">
        <v>0.25119999999999998</v>
      </c>
      <c r="V115" s="42">
        <v>0.22969999999999999</v>
      </c>
      <c r="W115" s="42">
        <v>0.49669999999999997</v>
      </c>
      <c r="X115" s="42">
        <v>0.81259999999999999</v>
      </c>
      <c r="Y115" s="42">
        <v>0.68840000000000001</v>
      </c>
      <c r="Z115" s="42">
        <v>0.4078</v>
      </c>
      <c r="AA115" s="42">
        <v>0.32040000000000002</v>
      </c>
      <c r="AB115" s="42"/>
      <c r="AC115" s="42"/>
      <c r="AD115" s="82" t="s">
        <v>103</v>
      </c>
      <c r="AE115" s="42">
        <f t="shared" si="32"/>
        <v>0</v>
      </c>
      <c r="AF115" s="42">
        <f t="shared" si="33"/>
        <v>0</v>
      </c>
      <c r="AG115" s="42">
        <f t="shared" si="34"/>
        <v>0</v>
      </c>
      <c r="AH115" s="42">
        <f t="shared" si="35"/>
        <v>0</v>
      </c>
      <c r="AI115" s="42"/>
      <c r="AJ115" s="82" t="s">
        <v>103</v>
      </c>
      <c r="AK115" s="42">
        <f t="shared" si="36"/>
        <v>0</v>
      </c>
      <c r="AL115" s="42">
        <f t="shared" si="37"/>
        <v>0</v>
      </c>
      <c r="AM115" s="42">
        <f t="shared" si="38"/>
        <v>0</v>
      </c>
      <c r="AN115" s="42">
        <f t="shared" si="39"/>
        <v>0</v>
      </c>
      <c r="AP115" s="82" t="s">
        <v>103</v>
      </c>
      <c r="AQ115" s="84">
        <f t="shared" si="40"/>
        <v>0.78610000000000002</v>
      </c>
      <c r="AR115" s="84">
        <f t="shared" si="41"/>
        <v>0.37830000000000003</v>
      </c>
      <c r="AS115" s="84">
        <f t="shared" si="42"/>
        <v>0.65669999999999995</v>
      </c>
      <c r="AT115" s="84">
        <f t="shared" si="43"/>
        <v>0.31569999999999998</v>
      </c>
      <c r="AV115" s="82" t="s">
        <v>103</v>
      </c>
      <c r="AW115" s="42">
        <f t="shared" si="44"/>
        <v>0.69579999999999997</v>
      </c>
      <c r="AX115" s="42">
        <f t="shared" si="45"/>
        <v>0.53649999999999998</v>
      </c>
      <c r="AY115" s="42">
        <f t="shared" si="46"/>
        <v>0.2361</v>
      </c>
      <c r="AZ115" s="42">
        <f t="shared" si="47"/>
        <v>0.34100000000000003</v>
      </c>
    </row>
    <row r="116" spans="1:52">
      <c r="A116" s="142"/>
      <c r="B116" s="142"/>
      <c r="C116" s="5">
        <v>2.3541666666666599</v>
      </c>
      <c r="D116" s="42">
        <v>0</v>
      </c>
      <c r="E116" s="42">
        <v>4.1999999999999997E-3</v>
      </c>
      <c r="F116" s="42">
        <v>0</v>
      </c>
      <c r="G116" s="42">
        <v>0</v>
      </c>
      <c r="H116" s="42">
        <v>0</v>
      </c>
      <c r="I116" s="42">
        <v>8.0000000000000004E-4</v>
      </c>
      <c r="J116" s="42">
        <v>0.46210000000000001</v>
      </c>
      <c r="K116" s="42">
        <v>0.59119999999999995</v>
      </c>
      <c r="L116" s="42">
        <v>6.1400000000000003E-2</v>
      </c>
      <c r="M116" s="42">
        <v>0.40150000000000002</v>
      </c>
      <c r="N116" s="42">
        <v>0.4395</v>
      </c>
      <c r="O116" s="42">
        <v>0.39119999999999999</v>
      </c>
      <c r="P116" s="84">
        <v>0.4622</v>
      </c>
      <c r="Q116" s="84">
        <v>0.36780000000000002</v>
      </c>
      <c r="R116" s="84">
        <v>7.4200000000000002E-2</v>
      </c>
      <c r="S116" s="84">
        <v>0.3322</v>
      </c>
      <c r="T116" s="84">
        <v>0.36780000000000002</v>
      </c>
      <c r="U116" s="84">
        <v>0.26979999999999998</v>
      </c>
      <c r="V116" s="42">
        <v>0.35070000000000001</v>
      </c>
      <c r="W116" s="42">
        <v>0.4239</v>
      </c>
      <c r="X116" s="42">
        <v>0.65400000000000003</v>
      </c>
      <c r="Y116" s="42">
        <v>0.60470000000000002</v>
      </c>
      <c r="Z116" s="42">
        <v>0.19170000000000001</v>
      </c>
      <c r="AA116" s="42">
        <v>0.33329999999999999</v>
      </c>
      <c r="AB116" s="42"/>
      <c r="AC116" s="42"/>
      <c r="AD116" s="82" t="s">
        <v>179</v>
      </c>
      <c r="AE116" s="42">
        <f t="shared" si="32"/>
        <v>0</v>
      </c>
      <c r="AF116" s="42">
        <f t="shared" si="33"/>
        <v>0</v>
      </c>
      <c r="AG116" s="42">
        <f t="shared" si="34"/>
        <v>0</v>
      </c>
      <c r="AH116" s="42">
        <f t="shared" si="35"/>
        <v>0</v>
      </c>
      <c r="AI116" s="42"/>
      <c r="AJ116" s="82" t="s">
        <v>179</v>
      </c>
      <c r="AK116" s="42">
        <f t="shared" si="36"/>
        <v>0</v>
      </c>
      <c r="AL116" s="42">
        <f t="shared" si="37"/>
        <v>0</v>
      </c>
      <c r="AM116" s="42">
        <f t="shared" si="38"/>
        <v>0</v>
      </c>
      <c r="AN116" s="42">
        <f t="shared" si="39"/>
        <v>0</v>
      </c>
      <c r="AP116" s="82" t="s">
        <v>179</v>
      </c>
      <c r="AQ116" s="84">
        <f t="shared" si="40"/>
        <v>0.74229999999999996</v>
      </c>
      <c r="AR116" s="84">
        <f t="shared" si="41"/>
        <v>0.43269999999999997</v>
      </c>
      <c r="AS116" s="84">
        <f t="shared" si="42"/>
        <v>0.56879999999999997</v>
      </c>
      <c r="AT116" s="84">
        <f t="shared" si="43"/>
        <v>0.3478</v>
      </c>
      <c r="AV116" s="82" t="s">
        <v>179</v>
      </c>
      <c r="AW116" s="42">
        <f t="shared" si="44"/>
        <v>0.77470000000000006</v>
      </c>
      <c r="AX116" s="42">
        <f t="shared" si="45"/>
        <v>0.50700000000000001</v>
      </c>
      <c r="AY116" s="42">
        <f t="shared" si="46"/>
        <v>0.3049</v>
      </c>
      <c r="AZ116" s="42">
        <f t="shared" si="47"/>
        <v>0.48770000000000002</v>
      </c>
    </row>
    <row r="117" spans="1:52">
      <c r="A117" s="142"/>
      <c r="B117" s="142"/>
      <c r="C117" s="5">
        <v>2.375</v>
      </c>
      <c r="D117" s="42">
        <v>9.8299999999999998E-2</v>
      </c>
      <c r="E117" s="42">
        <v>0.1638</v>
      </c>
      <c r="F117" s="42">
        <v>0</v>
      </c>
      <c r="G117" s="42">
        <v>0.10780000000000001</v>
      </c>
      <c r="H117" s="42">
        <v>6.4100000000000004E-2</v>
      </c>
      <c r="I117" s="42">
        <v>6.7500000000000004E-2</v>
      </c>
      <c r="J117" s="42">
        <v>0.55259999999999998</v>
      </c>
      <c r="K117" s="42">
        <v>0.71450000000000002</v>
      </c>
      <c r="L117" s="42">
        <v>0.1588</v>
      </c>
      <c r="M117" s="42">
        <v>0.50649999999999995</v>
      </c>
      <c r="N117" s="42">
        <v>0.55310000000000004</v>
      </c>
      <c r="O117" s="42">
        <v>0.50719999999999998</v>
      </c>
      <c r="P117" s="84">
        <v>0.38629999999999998</v>
      </c>
      <c r="Q117" s="84">
        <v>0.37819999999999998</v>
      </c>
      <c r="R117" s="84">
        <v>0.28870000000000001</v>
      </c>
      <c r="S117" s="84">
        <v>0.33119999999999999</v>
      </c>
      <c r="T117" s="84">
        <v>0.3594</v>
      </c>
      <c r="U117" s="84">
        <v>0.18479999999999999</v>
      </c>
      <c r="V117" s="42">
        <v>0.34889999999999999</v>
      </c>
      <c r="W117" s="42">
        <v>0.36549999999999999</v>
      </c>
      <c r="X117" s="42">
        <v>0.60309999999999997</v>
      </c>
      <c r="Y117" s="42">
        <v>0.61429999999999996</v>
      </c>
      <c r="Z117" s="42">
        <v>0.2404</v>
      </c>
      <c r="AA117" s="42">
        <v>0.19350000000000001</v>
      </c>
      <c r="AB117" s="42"/>
      <c r="AC117" s="42"/>
      <c r="AD117" s="82" t="s">
        <v>104</v>
      </c>
      <c r="AE117" s="42">
        <f t="shared" si="32"/>
        <v>0</v>
      </c>
      <c r="AF117" s="42">
        <f t="shared" si="33"/>
        <v>0</v>
      </c>
      <c r="AG117" s="42">
        <f t="shared" si="34"/>
        <v>0</v>
      </c>
      <c r="AH117" s="42">
        <f t="shared" si="35"/>
        <v>0</v>
      </c>
      <c r="AI117" s="42"/>
      <c r="AJ117" s="82" t="s">
        <v>104</v>
      </c>
      <c r="AK117" s="42">
        <f t="shared" si="36"/>
        <v>0</v>
      </c>
      <c r="AL117" s="42">
        <f t="shared" si="37"/>
        <v>0</v>
      </c>
      <c r="AM117" s="42">
        <f t="shared" si="38"/>
        <v>0</v>
      </c>
      <c r="AN117" s="42">
        <f t="shared" si="39"/>
        <v>0</v>
      </c>
      <c r="AP117" s="82" t="s">
        <v>104</v>
      </c>
      <c r="AQ117" s="84">
        <f t="shared" si="40"/>
        <v>0.67179999999999995</v>
      </c>
      <c r="AR117" s="84">
        <f t="shared" si="41"/>
        <v>0.41909999999999997</v>
      </c>
      <c r="AS117" s="84">
        <f t="shared" si="42"/>
        <v>0.45419999999999999</v>
      </c>
      <c r="AT117" s="84">
        <f t="shared" si="43"/>
        <v>0.42199999999999999</v>
      </c>
      <c r="AV117" s="82" t="s">
        <v>104</v>
      </c>
      <c r="AW117" s="42">
        <f t="shared" si="44"/>
        <v>0.88180000000000003</v>
      </c>
      <c r="AX117" s="42">
        <f t="shared" si="45"/>
        <v>0.5544</v>
      </c>
      <c r="AY117" s="42">
        <f t="shared" si="46"/>
        <v>0.33029999999999998</v>
      </c>
      <c r="AZ117" s="42">
        <f t="shared" si="47"/>
        <v>0.53739999999999999</v>
      </c>
    </row>
    <row r="118" spans="1:52">
      <c r="A118" s="142"/>
      <c r="B118" s="142"/>
      <c r="C118" s="5">
        <v>2.3958333333333299</v>
      </c>
      <c r="D118" s="42">
        <v>0.21820000000000001</v>
      </c>
      <c r="E118" s="42">
        <v>0.33510000000000001</v>
      </c>
      <c r="F118" s="42">
        <v>0</v>
      </c>
      <c r="G118" s="42">
        <v>0.19320000000000001</v>
      </c>
      <c r="H118" s="42">
        <v>0.1338</v>
      </c>
      <c r="I118" s="42">
        <v>0.17599999999999999</v>
      </c>
      <c r="J118" s="42">
        <v>0.65700000000000003</v>
      </c>
      <c r="K118" s="42">
        <v>0.78649999999999998</v>
      </c>
      <c r="L118" s="42">
        <v>0.2379</v>
      </c>
      <c r="M118" s="42">
        <v>0.62050000000000005</v>
      </c>
      <c r="N118" s="42">
        <v>0.69440000000000002</v>
      </c>
      <c r="O118" s="42">
        <v>0.59930000000000005</v>
      </c>
      <c r="P118" s="84">
        <v>0.4017</v>
      </c>
      <c r="Q118" s="84">
        <v>0.4138</v>
      </c>
      <c r="R118" s="84">
        <v>0.12529999999999999</v>
      </c>
      <c r="S118" s="84">
        <v>0.36859999999999998</v>
      </c>
      <c r="T118" s="84">
        <v>0.4138</v>
      </c>
      <c r="U118" s="84">
        <v>0.2858</v>
      </c>
      <c r="V118" s="42">
        <v>0.43059999999999998</v>
      </c>
      <c r="W118" s="42">
        <v>0.40689999999999998</v>
      </c>
      <c r="X118" s="42">
        <v>0.71360000000000001</v>
      </c>
      <c r="Y118" s="42">
        <v>0.68310000000000004</v>
      </c>
      <c r="Z118" s="42">
        <v>0.1779</v>
      </c>
      <c r="AA118" s="42">
        <v>0.34189999999999998</v>
      </c>
      <c r="AB118" s="42"/>
      <c r="AC118" s="42"/>
      <c r="AD118" s="82" t="s">
        <v>180</v>
      </c>
      <c r="AE118" s="42">
        <f t="shared" si="32"/>
        <v>0</v>
      </c>
      <c r="AF118" s="42">
        <f t="shared" si="33"/>
        <v>0</v>
      </c>
      <c r="AG118" s="42">
        <f t="shared" si="34"/>
        <v>0</v>
      </c>
      <c r="AH118" s="42">
        <f t="shared" si="35"/>
        <v>0</v>
      </c>
      <c r="AI118" s="42"/>
      <c r="AJ118" s="82" t="s">
        <v>180</v>
      </c>
      <c r="AK118" s="42">
        <f t="shared" si="36"/>
        <v>0</v>
      </c>
      <c r="AL118" s="42">
        <f t="shared" si="37"/>
        <v>0</v>
      </c>
      <c r="AM118" s="42">
        <f t="shared" si="38"/>
        <v>0</v>
      </c>
      <c r="AN118" s="42">
        <f t="shared" si="39"/>
        <v>0</v>
      </c>
      <c r="AP118" s="82" t="s">
        <v>180</v>
      </c>
      <c r="AQ118" s="84">
        <f t="shared" si="40"/>
        <v>0.65880000000000005</v>
      </c>
      <c r="AR118" s="84">
        <f t="shared" si="41"/>
        <v>0.4037</v>
      </c>
      <c r="AS118" s="84">
        <f t="shared" si="42"/>
        <v>0.53249999999999997</v>
      </c>
      <c r="AT118" s="84">
        <f t="shared" si="43"/>
        <v>0.4143</v>
      </c>
      <c r="AV118" s="82" t="s">
        <v>180</v>
      </c>
      <c r="AW118" s="42">
        <f t="shared" si="44"/>
        <v>0.74880000000000002</v>
      </c>
      <c r="AX118" s="42">
        <f t="shared" si="45"/>
        <v>0.4612</v>
      </c>
      <c r="AY118" s="42">
        <f t="shared" si="46"/>
        <v>0.38819999999999999</v>
      </c>
      <c r="AZ118" s="42">
        <f t="shared" si="47"/>
        <v>0.52769999999999995</v>
      </c>
    </row>
    <row r="119" spans="1:52">
      <c r="A119" s="142"/>
      <c r="B119" s="142"/>
      <c r="C119" s="5">
        <v>2.4166666666666599</v>
      </c>
      <c r="D119" s="42">
        <v>0.36940000000000001</v>
      </c>
      <c r="E119" s="42">
        <v>0.55469999999999997</v>
      </c>
      <c r="F119" s="42">
        <v>0</v>
      </c>
      <c r="G119" s="42">
        <v>0.31480000000000002</v>
      </c>
      <c r="H119" s="42">
        <v>0.28100000000000003</v>
      </c>
      <c r="I119" s="42">
        <v>0.30049999999999999</v>
      </c>
      <c r="J119" s="42">
        <v>0.69989999999999997</v>
      </c>
      <c r="K119" s="42">
        <v>0.80010000000000003</v>
      </c>
      <c r="L119" s="42">
        <v>0.31019999999999998</v>
      </c>
      <c r="M119" s="42">
        <v>0.69450000000000001</v>
      </c>
      <c r="N119" s="42">
        <v>0.73950000000000005</v>
      </c>
      <c r="O119" s="42">
        <v>0.62980000000000003</v>
      </c>
      <c r="P119" s="84">
        <v>0.49059999999999998</v>
      </c>
      <c r="Q119" s="84">
        <v>0.52600000000000002</v>
      </c>
      <c r="R119" s="84">
        <v>2.1100000000000001E-2</v>
      </c>
      <c r="S119" s="84">
        <v>0.38109999999999999</v>
      </c>
      <c r="T119" s="84">
        <v>0.53739999999999999</v>
      </c>
      <c r="U119" s="84">
        <v>0.42159999999999997</v>
      </c>
      <c r="V119" s="42">
        <v>0.27960000000000002</v>
      </c>
      <c r="W119" s="42">
        <v>0.28210000000000002</v>
      </c>
      <c r="X119" s="42">
        <v>0.75770000000000004</v>
      </c>
      <c r="Y119" s="42">
        <v>0.69169999999999998</v>
      </c>
      <c r="Z119" s="42">
        <v>0.1221</v>
      </c>
      <c r="AA119" s="42">
        <v>0.38059999999999999</v>
      </c>
      <c r="AB119" s="42"/>
      <c r="AC119" s="42"/>
      <c r="AD119" s="82" t="s">
        <v>105</v>
      </c>
      <c r="AE119" s="42">
        <f t="shared" si="32"/>
        <v>0</v>
      </c>
      <c r="AF119" s="42">
        <f t="shared" si="33"/>
        <v>0</v>
      </c>
      <c r="AG119" s="42">
        <f t="shared" si="34"/>
        <v>0</v>
      </c>
      <c r="AH119" s="42">
        <f t="shared" si="35"/>
        <v>0</v>
      </c>
      <c r="AI119" s="42"/>
      <c r="AJ119" s="82" t="s">
        <v>105</v>
      </c>
      <c r="AK119" s="42">
        <f t="shared" si="36"/>
        <v>9.1999999999999998E-3</v>
      </c>
      <c r="AL119" s="42">
        <f t="shared" si="37"/>
        <v>0</v>
      </c>
      <c r="AM119" s="42">
        <f t="shared" si="38"/>
        <v>0</v>
      </c>
      <c r="AN119" s="42">
        <f t="shared" si="39"/>
        <v>0</v>
      </c>
      <c r="AP119" s="82" t="s">
        <v>105</v>
      </c>
      <c r="AQ119" s="84">
        <f t="shared" si="40"/>
        <v>0.56359999999999999</v>
      </c>
      <c r="AR119" s="84">
        <f t="shared" si="41"/>
        <v>0.3957</v>
      </c>
      <c r="AS119" s="84">
        <f t="shared" si="42"/>
        <v>0.58540000000000003</v>
      </c>
      <c r="AT119" s="84">
        <f t="shared" si="43"/>
        <v>0.29139999999999999</v>
      </c>
      <c r="AV119" s="82" t="s">
        <v>105</v>
      </c>
      <c r="AW119" s="42">
        <f t="shared" si="44"/>
        <v>0.70350000000000001</v>
      </c>
      <c r="AX119" s="42">
        <f t="shared" si="45"/>
        <v>0.36149999999999999</v>
      </c>
      <c r="AY119" s="42">
        <f t="shared" si="46"/>
        <v>0.36570000000000003</v>
      </c>
      <c r="AZ119" s="42">
        <f t="shared" si="47"/>
        <v>0.50229999999999997</v>
      </c>
    </row>
    <row r="120" spans="1:52">
      <c r="A120" s="142"/>
      <c r="B120" s="142"/>
      <c r="C120" s="5">
        <v>2.4375</v>
      </c>
      <c r="D120" s="42">
        <v>0.50019999999999998</v>
      </c>
      <c r="E120" s="42">
        <v>0.74790000000000001</v>
      </c>
      <c r="F120" s="42">
        <v>0</v>
      </c>
      <c r="G120" s="42">
        <v>0.42459999999999998</v>
      </c>
      <c r="H120" s="42">
        <v>0.4501</v>
      </c>
      <c r="I120" s="42">
        <v>0.42459999999999998</v>
      </c>
      <c r="J120" s="42">
        <v>0.7329</v>
      </c>
      <c r="K120" s="42">
        <v>0.84079999999999999</v>
      </c>
      <c r="L120" s="42">
        <v>0.35870000000000002</v>
      </c>
      <c r="M120" s="42">
        <v>0.79490000000000005</v>
      </c>
      <c r="N120" s="42">
        <v>0.79339999999999999</v>
      </c>
      <c r="O120" s="42">
        <v>0.70420000000000005</v>
      </c>
      <c r="P120" s="84">
        <v>0.49280000000000002</v>
      </c>
      <c r="Q120" s="84">
        <v>0.56589999999999996</v>
      </c>
      <c r="R120" s="84">
        <v>0.12479999999999999</v>
      </c>
      <c r="S120" s="84">
        <v>0.505</v>
      </c>
      <c r="T120" s="84">
        <v>0.56589999999999996</v>
      </c>
      <c r="U120" s="84">
        <v>0.35649999999999998</v>
      </c>
      <c r="V120" s="42">
        <v>0.30059999999999998</v>
      </c>
      <c r="W120" s="42">
        <v>0.32500000000000001</v>
      </c>
      <c r="X120" s="42">
        <v>0.82330000000000003</v>
      </c>
      <c r="Y120" s="42">
        <v>0.65859999999999996</v>
      </c>
      <c r="Z120" s="42">
        <v>0.19869999999999999</v>
      </c>
      <c r="AA120" s="42">
        <v>0.3306</v>
      </c>
      <c r="AB120" s="42"/>
      <c r="AC120" s="42"/>
      <c r="AD120" s="82" t="s">
        <v>181</v>
      </c>
      <c r="AE120" s="42">
        <f t="shared" si="32"/>
        <v>0</v>
      </c>
      <c r="AF120" s="42">
        <f t="shared" si="33"/>
        <v>0</v>
      </c>
      <c r="AG120" s="42">
        <f t="shared" si="34"/>
        <v>0</v>
      </c>
      <c r="AH120" s="42">
        <f t="shared" si="35"/>
        <v>0</v>
      </c>
      <c r="AI120" s="42"/>
      <c r="AJ120" s="82" t="s">
        <v>181</v>
      </c>
      <c r="AK120" s="42">
        <f t="shared" si="36"/>
        <v>2E-3</v>
      </c>
      <c r="AL120" s="42">
        <f t="shared" si="37"/>
        <v>7.6E-3</v>
      </c>
      <c r="AM120" s="42">
        <f t="shared" si="38"/>
        <v>0</v>
      </c>
      <c r="AN120" s="42">
        <f t="shared" si="39"/>
        <v>0</v>
      </c>
      <c r="AP120" s="82" t="s">
        <v>181</v>
      </c>
      <c r="AQ120" s="84">
        <f t="shared" si="40"/>
        <v>0.57850000000000001</v>
      </c>
      <c r="AR120" s="84">
        <f t="shared" si="41"/>
        <v>0.39660000000000001</v>
      </c>
      <c r="AS120" s="84">
        <f t="shared" si="42"/>
        <v>0.4451</v>
      </c>
      <c r="AT120" s="84">
        <f t="shared" si="43"/>
        <v>0.3977</v>
      </c>
      <c r="AV120" s="82" t="s">
        <v>181</v>
      </c>
      <c r="AW120" s="42">
        <f t="shared" si="44"/>
        <v>0.68059999999999998</v>
      </c>
      <c r="AX120" s="42">
        <f t="shared" si="45"/>
        <v>0.40720000000000001</v>
      </c>
      <c r="AY120" s="42">
        <f t="shared" si="46"/>
        <v>0.43619999999999998</v>
      </c>
      <c r="AZ120" s="42">
        <f t="shared" si="47"/>
        <v>0.48249999999999998</v>
      </c>
    </row>
    <row r="121" spans="1:52">
      <c r="A121" s="142"/>
      <c r="B121" s="142"/>
      <c r="C121" s="5">
        <v>2.4583333333333299</v>
      </c>
      <c r="D121" s="42">
        <v>0.50319999999999998</v>
      </c>
      <c r="E121" s="42">
        <v>0.81459999999999999</v>
      </c>
      <c r="F121" s="42">
        <v>8.5300000000000001E-2</v>
      </c>
      <c r="G121" s="42">
        <v>0.5363</v>
      </c>
      <c r="H121" s="42">
        <v>0.47620000000000001</v>
      </c>
      <c r="I121" s="42">
        <v>0.46729999999999999</v>
      </c>
      <c r="J121" s="42">
        <v>0.76749999999999996</v>
      </c>
      <c r="K121" s="42">
        <v>0.85319999999999996</v>
      </c>
      <c r="L121" s="42">
        <v>0.47160000000000002</v>
      </c>
      <c r="M121" s="42">
        <v>0.79020000000000001</v>
      </c>
      <c r="N121" s="42">
        <v>0.80859999999999999</v>
      </c>
      <c r="O121" s="42">
        <v>0.72989999999999999</v>
      </c>
      <c r="P121" s="84">
        <v>0.4728</v>
      </c>
      <c r="Q121" s="84">
        <v>0.4995</v>
      </c>
      <c r="R121" s="84">
        <v>9.0399999999999994E-2</v>
      </c>
      <c r="S121" s="84">
        <v>0.43669999999999998</v>
      </c>
      <c r="T121" s="84">
        <v>0.47820000000000001</v>
      </c>
      <c r="U121" s="84">
        <v>0.32579999999999998</v>
      </c>
      <c r="V121" s="42">
        <v>0.41699999999999998</v>
      </c>
      <c r="W121" s="42">
        <v>0.38090000000000002</v>
      </c>
      <c r="X121" s="42">
        <v>0.71240000000000003</v>
      </c>
      <c r="Y121" s="42">
        <v>0.67279999999999995</v>
      </c>
      <c r="Z121" s="42">
        <v>0.34549999999999997</v>
      </c>
      <c r="AA121" s="42">
        <v>0.3387</v>
      </c>
      <c r="AB121" s="42"/>
      <c r="AC121" s="42"/>
      <c r="AD121" s="82" t="s">
        <v>106</v>
      </c>
      <c r="AE121" s="42">
        <f t="shared" si="32"/>
        <v>0</v>
      </c>
      <c r="AF121" s="42">
        <f t="shared" si="33"/>
        <v>0</v>
      </c>
      <c r="AG121" s="42">
        <f t="shared" si="34"/>
        <v>0</v>
      </c>
      <c r="AH121" s="42">
        <f t="shared" si="35"/>
        <v>0</v>
      </c>
      <c r="AI121" s="42"/>
      <c r="AJ121" s="82" t="s">
        <v>106</v>
      </c>
      <c r="AK121" s="42">
        <f t="shared" si="36"/>
        <v>6.5500000000000003E-2</v>
      </c>
      <c r="AL121" s="42">
        <f t="shared" si="37"/>
        <v>0.1048</v>
      </c>
      <c r="AM121" s="42">
        <f t="shared" si="38"/>
        <v>0</v>
      </c>
      <c r="AN121" s="42">
        <f t="shared" si="39"/>
        <v>0</v>
      </c>
      <c r="AP121" s="82" t="s">
        <v>106</v>
      </c>
      <c r="AQ121" s="84">
        <f t="shared" si="40"/>
        <v>0.50470000000000004</v>
      </c>
      <c r="AR121" s="84">
        <f t="shared" si="41"/>
        <v>0.40300000000000002</v>
      </c>
      <c r="AS121" s="84">
        <f t="shared" si="42"/>
        <v>0.43719999999999998</v>
      </c>
      <c r="AT121" s="84">
        <f t="shared" si="43"/>
        <v>0.44619999999999999</v>
      </c>
      <c r="AV121" s="82" t="s">
        <v>106</v>
      </c>
      <c r="AW121" s="42">
        <f t="shared" si="44"/>
        <v>0.64680000000000004</v>
      </c>
      <c r="AX121" s="42">
        <f t="shared" si="45"/>
        <v>0.2767</v>
      </c>
      <c r="AY121" s="42">
        <f t="shared" si="46"/>
        <v>0.40579999999999999</v>
      </c>
      <c r="AZ121" s="42">
        <f t="shared" si="47"/>
        <v>0.59240000000000004</v>
      </c>
    </row>
    <row r="122" spans="1:52">
      <c r="A122" s="142"/>
      <c r="B122" s="142"/>
      <c r="C122" s="5">
        <v>2.4791666666666599</v>
      </c>
      <c r="D122" s="42">
        <v>0.53339999999999999</v>
      </c>
      <c r="E122" s="42">
        <v>0.75070000000000003</v>
      </c>
      <c r="F122" s="42">
        <v>0.16800000000000001</v>
      </c>
      <c r="G122" s="42">
        <v>0.58299999999999996</v>
      </c>
      <c r="H122" s="42">
        <v>0.53269999999999995</v>
      </c>
      <c r="I122" s="42">
        <v>0.51359999999999995</v>
      </c>
      <c r="J122" s="42">
        <v>0.79430000000000001</v>
      </c>
      <c r="K122" s="42">
        <v>0.84340000000000004</v>
      </c>
      <c r="L122" s="42">
        <v>0.54959999999999998</v>
      </c>
      <c r="M122" s="42">
        <v>0.80669999999999997</v>
      </c>
      <c r="N122" s="42">
        <v>0.80520000000000003</v>
      </c>
      <c r="O122" s="42">
        <v>0.75990000000000002</v>
      </c>
      <c r="P122" s="84">
        <v>0.56930000000000003</v>
      </c>
      <c r="Q122" s="84">
        <v>0.55520000000000003</v>
      </c>
      <c r="R122" s="84">
        <v>0.1341</v>
      </c>
      <c r="S122" s="84">
        <v>0.5181</v>
      </c>
      <c r="T122" s="84">
        <v>0.55520000000000003</v>
      </c>
      <c r="U122" s="84">
        <v>0.3831</v>
      </c>
      <c r="V122" s="42">
        <v>0.27639999999999998</v>
      </c>
      <c r="W122" s="42">
        <v>0.35360000000000003</v>
      </c>
      <c r="X122" s="42">
        <v>0.82069999999999999</v>
      </c>
      <c r="Y122" s="42">
        <v>0.65359999999999996</v>
      </c>
      <c r="Z122" s="42">
        <v>0.27389999999999998</v>
      </c>
      <c r="AA122" s="42">
        <v>0.3715</v>
      </c>
      <c r="AB122" s="42"/>
      <c r="AC122" s="42"/>
      <c r="AD122" s="82" t="s">
        <v>182</v>
      </c>
      <c r="AE122" s="42">
        <f t="shared" si="32"/>
        <v>0</v>
      </c>
      <c r="AF122" s="42">
        <f t="shared" si="33"/>
        <v>0</v>
      </c>
      <c r="AG122" s="42">
        <f t="shared" si="34"/>
        <v>0</v>
      </c>
      <c r="AH122" s="42">
        <f t="shared" si="35"/>
        <v>0</v>
      </c>
      <c r="AI122" s="42"/>
      <c r="AJ122" s="82" t="s">
        <v>182</v>
      </c>
      <c r="AK122" s="42">
        <f t="shared" si="36"/>
        <v>0.1197</v>
      </c>
      <c r="AL122" s="42">
        <f t="shared" si="37"/>
        <v>0.22220000000000001</v>
      </c>
      <c r="AM122" s="42">
        <f t="shared" si="38"/>
        <v>3.8999999999999998E-3</v>
      </c>
      <c r="AN122" s="42">
        <f t="shared" si="39"/>
        <v>0</v>
      </c>
      <c r="AP122" s="82" t="s">
        <v>182</v>
      </c>
      <c r="AQ122" s="84">
        <f t="shared" si="40"/>
        <v>0.48809999999999998</v>
      </c>
      <c r="AR122" s="84">
        <f t="shared" si="41"/>
        <v>0.33169999999999999</v>
      </c>
      <c r="AS122" s="84">
        <f t="shared" si="42"/>
        <v>0.4047</v>
      </c>
      <c r="AT122" s="84">
        <f t="shared" si="43"/>
        <v>0.40649999999999997</v>
      </c>
      <c r="AV122" s="82" t="s">
        <v>182</v>
      </c>
      <c r="AW122" s="42">
        <f t="shared" si="44"/>
        <v>0.54969999999999997</v>
      </c>
      <c r="AX122" s="42">
        <f t="shared" si="45"/>
        <v>0.34660000000000002</v>
      </c>
      <c r="AY122" s="42">
        <f t="shared" si="46"/>
        <v>0.44950000000000001</v>
      </c>
      <c r="AZ122" s="42">
        <f t="shared" si="47"/>
        <v>0.4158</v>
      </c>
    </row>
    <row r="123" spans="1:52">
      <c r="A123" s="142"/>
      <c r="B123" s="142"/>
      <c r="C123" s="5">
        <v>2.5</v>
      </c>
      <c r="D123" s="42">
        <v>0.5716</v>
      </c>
      <c r="E123" s="42">
        <v>0.75109999999999999</v>
      </c>
      <c r="F123" s="42">
        <v>0.28399999999999997</v>
      </c>
      <c r="G123" s="42">
        <v>0.63859999999999995</v>
      </c>
      <c r="H123" s="42">
        <v>0.53800000000000003</v>
      </c>
      <c r="I123" s="42">
        <v>0.56389999999999996</v>
      </c>
      <c r="J123" s="42">
        <v>0.80630000000000002</v>
      </c>
      <c r="K123" s="42">
        <v>0.87409999999999999</v>
      </c>
      <c r="L123" s="42">
        <v>0.61140000000000005</v>
      </c>
      <c r="M123" s="42">
        <v>0.81830000000000003</v>
      </c>
      <c r="N123" s="42">
        <v>0.78720000000000001</v>
      </c>
      <c r="O123" s="42">
        <v>0.76639999999999997</v>
      </c>
      <c r="P123" s="84">
        <v>0.63380000000000003</v>
      </c>
      <c r="Q123" s="84">
        <v>0.6694</v>
      </c>
      <c r="R123" s="84">
        <v>7.4899999999999994E-2</v>
      </c>
      <c r="S123" s="84">
        <v>0.42549999999999999</v>
      </c>
      <c r="T123" s="84">
        <v>0.43070000000000003</v>
      </c>
      <c r="U123" s="84">
        <v>0.35260000000000002</v>
      </c>
      <c r="V123" s="42">
        <v>0.24399999999999999</v>
      </c>
      <c r="W123" s="42">
        <v>0.4264</v>
      </c>
      <c r="X123" s="42">
        <v>0.70150000000000001</v>
      </c>
      <c r="Y123" s="42">
        <v>0.75600000000000001</v>
      </c>
      <c r="Z123" s="42">
        <v>0.24390000000000001</v>
      </c>
      <c r="AA123" s="42">
        <v>0.33739999999999998</v>
      </c>
      <c r="AB123" s="42"/>
      <c r="AC123" s="42"/>
      <c r="AD123" s="82" t="s">
        <v>107</v>
      </c>
      <c r="AE123" s="42">
        <f t="shared" si="32"/>
        <v>0</v>
      </c>
      <c r="AF123" s="42">
        <f t="shared" si="33"/>
        <v>3.3099999999999997E-2</v>
      </c>
      <c r="AG123" s="42">
        <f t="shared" si="34"/>
        <v>0</v>
      </c>
      <c r="AH123" s="42">
        <f t="shared" si="35"/>
        <v>0</v>
      </c>
      <c r="AI123" s="42"/>
      <c r="AJ123" s="82" t="s">
        <v>107</v>
      </c>
      <c r="AK123" s="42">
        <f t="shared" si="36"/>
        <v>0.26669999999999999</v>
      </c>
      <c r="AL123" s="42">
        <f t="shared" si="37"/>
        <v>0.435</v>
      </c>
      <c r="AM123" s="42">
        <f t="shared" si="38"/>
        <v>0.1245</v>
      </c>
      <c r="AN123" s="42">
        <f t="shared" si="39"/>
        <v>4.5600000000000002E-2</v>
      </c>
      <c r="AP123" s="82" t="s">
        <v>107</v>
      </c>
      <c r="AQ123" s="84">
        <f t="shared" si="40"/>
        <v>0.31640000000000001</v>
      </c>
      <c r="AR123" s="84">
        <f t="shared" si="41"/>
        <v>0.29509999999999997</v>
      </c>
      <c r="AS123" s="84">
        <f t="shared" si="42"/>
        <v>0.1552</v>
      </c>
      <c r="AT123" s="84">
        <f t="shared" si="43"/>
        <v>0.55500000000000005</v>
      </c>
      <c r="AV123" s="82" t="s">
        <v>107</v>
      </c>
      <c r="AW123" s="42">
        <f t="shared" si="44"/>
        <v>0.43319999999999997</v>
      </c>
      <c r="AX123" s="42">
        <f t="shared" si="45"/>
        <v>0.33210000000000001</v>
      </c>
      <c r="AY123" s="42">
        <f t="shared" si="46"/>
        <v>0.3145</v>
      </c>
      <c r="AZ123" s="42">
        <f t="shared" si="47"/>
        <v>0.43709999999999999</v>
      </c>
    </row>
    <row r="124" spans="1:52">
      <c r="A124" s="142"/>
      <c r="B124" s="142"/>
      <c r="C124" s="5">
        <v>2.5208333333333299</v>
      </c>
      <c r="D124" s="42">
        <v>0.57130000000000003</v>
      </c>
      <c r="E124" s="42">
        <v>0.74080000000000001</v>
      </c>
      <c r="F124" s="42">
        <v>0.33810000000000001</v>
      </c>
      <c r="G124" s="42">
        <v>0.67059999999999997</v>
      </c>
      <c r="H124" s="42">
        <v>0.5635</v>
      </c>
      <c r="I124" s="42">
        <v>0.57689999999999997</v>
      </c>
      <c r="J124" s="42">
        <v>0.78249999999999997</v>
      </c>
      <c r="K124" s="42">
        <v>0.83089999999999997</v>
      </c>
      <c r="L124" s="42">
        <v>0.67910000000000004</v>
      </c>
      <c r="M124" s="42">
        <v>0.80940000000000001</v>
      </c>
      <c r="N124" s="42">
        <v>0.79069999999999996</v>
      </c>
      <c r="O124" s="42">
        <v>0.77849999999999997</v>
      </c>
      <c r="P124" s="84">
        <v>0.53449999999999998</v>
      </c>
      <c r="Q124" s="84">
        <v>0.45250000000000001</v>
      </c>
      <c r="R124" s="84">
        <v>0.1129</v>
      </c>
      <c r="S124" s="84">
        <v>0.43680000000000002</v>
      </c>
      <c r="T124" s="84">
        <v>0.45250000000000001</v>
      </c>
      <c r="U124" s="84">
        <v>0.33650000000000002</v>
      </c>
      <c r="V124" s="42">
        <v>0.3347</v>
      </c>
      <c r="W124" s="42">
        <v>0.4108</v>
      </c>
      <c r="X124" s="42">
        <v>0.85229999999999995</v>
      </c>
      <c r="Y124" s="42">
        <v>0.70660000000000001</v>
      </c>
      <c r="Z124" s="42">
        <v>0.3518</v>
      </c>
      <c r="AA124" s="42">
        <v>0.43619999999999998</v>
      </c>
      <c r="AB124" s="42"/>
      <c r="AC124" s="42"/>
      <c r="AD124" s="82" t="s">
        <v>183</v>
      </c>
      <c r="AE124" s="42">
        <f t="shared" si="32"/>
        <v>0</v>
      </c>
      <c r="AF124" s="42">
        <f t="shared" si="33"/>
        <v>5.7500000000000002E-2</v>
      </c>
      <c r="AG124" s="42">
        <f t="shared" si="34"/>
        <v>0</v>
      </c>
      <c r="AH124" s="42">
        <f t="shared" si="35"/>
        <v>0</v>
      </c>
      <c r="AI124" s="42"/>
      <c r="AJ124" s="82" t="s">
        <v>183</v>
      </c>
      <c r="AK124" s="42">
        <f t="shared" si="36"/>
        <v>0.34129999999999999</v>
      </c>
      <c r="AL124" s="42">
        <f t="shared" si="37"/>
        <v>0.58930000000000005</v>
      </c>
      <c r="AM124" s="42">
        <f t="shared" si="38"/>
        <v>0.2092</v>
      </c>
      <c r="AN124" s="42">
        <f t="shared" si="39"/>
        <v>2.1899999999999999E-2</v>
      </c>
      <c r="AP124" s="82" t="s">
        <v>183</v>
      </c>
      <c r="AQ124" s="84">
        <f t="shared" si="40"/>
        <v>0.36449999999999999</v>
      </c>
      <c r="AR124" s="84">
        <f t="shared" si="41"/>
        <v>0.26179999999999998</v>
      </c>
      <c r="AS124" s="84">
        <f t="shared" si="42"/>
        <v>0.39269999999999999</v>
      </c>
      <c r="AT124" s="84">
        <f t="shared" si="43"/>
        <v>0.41049999999999998</v>
      </c>
      <c r="AV124" s="82" t="s">
        <v>183</v>
      </c>
      <c r="AW124" s="42">
        <f t="shared" si="44"/>
        <v>0.4204</v>
      </c>
      <c r="AX124" s="42">
        <f t="shared" si="45"/>
        <v>0.30509999999999998</v>
      </c>
      <c r="AY124" s="42">
        <f t="shared" si="46"/>
        <v>0.36320000000000002</v>
      </c>
      <c r="AZ124" s="42">
        <f t="shared" si="47"/>
        <v>0.40899999999999997</v>
      </c>
    </row>
    <row r="125" spans="1:52">
      <c r="A125" s="142"/>
      <c r="B125" s="142"/>
      <c r="C125" s="5">
        <v>2.5416666666666599</v>
      </c>
      <c r="D125" s="42">
        <v>0.5746</v>
      </c>
      <c r="E125" s="42">
        <v>0.77</v>
      </c>
      <c r="F125" s="42">
        <v>0.39</v>
      </c>
      <c r="G125" s="42">
        <v>0.65600000000000003</v>
      </c>
      <c r="H125" s="42">
        <v>0.45979999999999999</v>
      </c>
      <c r="I125" s="42">
        <v>0.57199999999999995</v>
      </c>
      <c r="J125" s="42">
        <v>0.81740000000000002</v>
      </c>
      <c r="K125" s="42">
        <v>0.86209999999999998</v>
      </c>
      <c r="L125" s="42">
        <v>0.74570000000000003</v>
      </c>
      <c r="M125" s="42">
        <v>0.79859999999999998</v>
      </c>
      <c r="N125" s="42">
        <v>0.79590000000000005</v>
      </c>
      <c r="O125" s="42">
        <v>0.77910000000000001</v>
      </c>
      <c r="P125" s="84">
        <v>0.4985</v>
      </c>
      <c r="Q125" s="84">
        <v>0.3322</v>
      </c>
      <c r="R125" s="84">
        <v>0.17530000000000001</v>
      </c>
      <c r="S125" s="84">
        <v>0.21029999999999999</v>
      </c>
      <c r="T125" s="84">
        <v>0.41060000000000002</v>
      </c>
      <c r="U125" s="84">
        <v>0.2999</v>
      </c>
      <c r="V125" s="42">
        <v>0.53129999999999999</v>
      </c>
      <c r="W125" s="42">
        <v>0.57630000000000003</v>
      </c>
      <c r="X125" s="42">
        <v>0.88700000000000001</v>
      </c>
      <c r="Y125" s="42">
        <v>0.86660000000000004</v>
      </c>
      <c r="Z125" s="42">
        <v>0.45019999999999999</v>
      </c>
      <c r="AA125" s="42">
        <v>0.46079999999999999</v>
      </c>
      <c r="AB125" s="42"/>
      <c r="AC125" s="42"/>
      <c r="AD125" s="82" t="s">
        <v>108</v>
      </c>
      <c r="AE125" s="42">
        <f t="shared" si="32"/>
        <v>0.1003</v>
      </c>
      <c r="AF125" s="42">
        <f t="shared" si="33"/>
        <v>0.1222</v>
      </c>
      <c r="AG125" s="42">
        <f t="shared" si="34"/>
        <v>0</v>
      </c>
      <c r="AH125" s="42">
        <f t="shared" si="35"/>
        <v>0</v>
      </c>
      <c r="AI125" s="42"/>
      <c r="AJ125" s="82" t="s">
        <v>108</v>
      </c>
      <c r="AK125" s="42">
        <f t="shared" si="36"/>
        <v>0.41760000000000003</v>
      </c>
      <c r="AL125" s="42">
        <f t="shared" si="37"/>
        <v>0.751</v>
      </c>
      <c r="AM125" s="42">
        <f t="shared" si="38"/>
        <v>0.3478</v>
      </c>
      <c r="AN125" s="42">
        <f t="shared" si="39"/>
        <v>0.1817</v>
      </c>
      <c r="AP125" s="82" t="s">
        <v>108</v>
      </c>
      <c r="AQ125" s="84">
        <f t="shared" si="40"/>
        <v>0.26929999999999998</v>
      </c>
      <c r="AR125" s="84">
        <f t="shared" si="41"/>
        <v>0.1426</v>
      </c>
      <c r="AS125" s="84">
        <f t="shared" si="42"/>
        <v>0.4501</v>
      </c>
      <c r="AT125" s="84">
        <f t="shared" si="43"/>
        <v>0.33450000000000002</v>
      </c>
      <c r="AV125" s="82" t="s">
        <v>108</v>
      </c>
      <c r="AW125" s="42">
        <f t="shared" si="44"/>
        <v>0.3977</v>
      </c>
      <c r="AX125" s="42">
        <f t="shared" si="45"/>
        <v>0.4138</v>
      </c>
      <c r="AY125" s="42">
        <f t="shared" si="46"/>
        <v>0.4466</v>
      </c>
      <c r="AZ125" s="42">
        <f t="shared" si="47"/>
        <v>0.55000000000000004</v>
      </c>
    </row>
    <row r="126" spans="1:52">
      <c r="A126" s="142"/>
      <c r="B126" s="142"/>
      <c r="C126" s="5">
        <v>2.5625</v>
      </c>
      <c r="D126" s="42">
        <v>0.58599999999999997</v>
      </c>
      <c r="E126" s="42">
        <v>0.74480000000000002</v>
      </c>
      <c r="F126" s="42">
        <v>0.44529999999999997</v>
      </c>
      <c r="G126" s="42">
        <v>0.66249999999999998</v>
      </c>
      <c r="H126" s="42">
        <v>0.43669999999999998</v>
      </c>
      <c r="I126" s="42">
        <v>0.57509999999999994</v>
      </c>
      <c r="J126" s="42">
        <v>0.77729999999999999</v>
      </c>
      <c r="K126" s="42">
        <v>0.83540000000000003</v>
      </c>
      <c r="L126" s="42">
        <v>0.81720000000000004</v>
      </c>
      <c r="M126" s="42">
        <v>0.81320000000000003</v>
      </c>
      <c r="N126" s="42">
        <v>0.77</v>
      </c>
      <c r="O126" s="42">
        <v>0.80259999999999998</v>
      </c>
      <c r="P126" s="84">
        <v>0.49659999999999999</v>
      </c>
      <c r="Q126" s="84">
        <v>0.35160000000000002</v>
      </c>
      <c r="R126" s="84">
        <v>0.1381</v>
      </c>
      <c r="S126" s="84">
        <v>0.35770000000000002</v>
      </c>
      <c r="T126" s="84">
        <v>0.35160000000000002</v>
      </c>
      <c r="U126" s="84">
        <v>0.30819999999999997</v>
      </c>
      <c r="V126" s="42">
        <v>0.29409999999999997</v>
      </c>
      <c r="W126" s="42">
        <v>0.3765</v>
      </c>
      <c r="X126" s="42">
        <v>0.86709999999999998</v>
      </c>
      <c r="Y126" s="42">
        <v>0.70750000000000002</v>
      </c>
      <c r="Z126" s="42">
        <v>0.31819999999999998</v>
      </c>
      <c r="AA126" s="42">
        <v>0.40870000000000001</v>
      </c>
      <c r="AB126" s="42"/>
      <c r="AC126" s="42"/>
      <c r="AD126" s="82" t="s">
        <v>184</v>
      </c>
      <c r="AE126" s="42">
        <f t="shared" si="32"/>
        <v>0.1789</v>
      </c>
      <c r="AF126" s="42">
        <f t="shared" si="33"/>
        <v>0.308</v>
      </c>
      <c r="AG126" s="42">
        <f t="shared" si="34"/>
        <v>5.16E-2</v>
      </c>
      <c r="AH126" s="42">
        <f t="shared" si="35"/>
        <v>0</v>
      </c>
      <c r="AI126" s="42"/>
      <c r="AJ126" s="82" t="s">
        <v>184</v>
      </c>
      <c r="AK126" s="42">
        <f t="shared" si="36"/>
        <v>0.51639999999999997</v>
      </c>
      <c r="AL126" s="42">
        <f t="shared" si="37"/>
        <v>0.83750000000000002</v>
      </c>
      <c r="AM126" s="42">
        <f t="shared" si="38"/>
        <v>0.51180000000000003</v>
      </c>
      <c r="AN126" s="42">
        <f t="shared" si="39"/>
        <v>0.3216</v>
      </c>
      <c r="AP126" s="82" t="s">
        <v>184</v>
      </c>
      <c r="AQ126" s="84">
        <f t="shared" si="40"/>
        <v>0.27589999999999998</v>
      </c>
      <c r="AR126" s="84">
        <f t="shared" si="41"/>
        <v>0.21179999999999999</v>
      </c>
      <c r="AS126" s="84">
        <f t="shared" si="42"/>
        <v>0.41060000000000002</v>
      </c>
      <c r="AT126" s="84">
        <f t="shared" si="43"/>
        <v>0.42859999999999998</v>
      </c>
      <c r="AV126" s="82" t="s">
        <v>184</v>
      </c>
      <c r="AW126" s="42">
        <f t="shared" si="44"/>
        <v>0.30370000000000003</v>
      </c>
      <c r="AX126" s="42">
        <f t="shared" si="45"/>
        <v>0.26500000000000001</v>
      </c>
      <c r="AY126" s="42">
        <f t="shared" si="46"/>
        <v>0.30280000000000001</v>
      </c>
      <c r="AZ126" s="42">
        <f t="shared" si="47"/>
        <v>0.43419999999999997</v>
      </c>
    </row>
    <row r="127" spans="1:52">
      <c r="A127" s="142"/>
      <c r="B127" s="142"/>
      <c r="C127" s="5">
        <v>2.5833333333333299</v>
      </c>
      <c r="D127" s="42">
        <v>0.59219999999999995</v>
      </c>
      <c r="E127" s="42">
        <v>0.73919999999999997</v>
      </c>
      <c r="F127" s="42">
        <v>0.49830000000000002</v>
      </c>
      <c r="G127" s="42">
        <v>0.63759999999999994</v>
      </c>
      <c r="H127" s="42">
        <v>0.51329999999999998</v>
      </c>
      <c r="I127" s="42">
        <v>0.57769999999999999</v>
      </c>
      <c r="J127" s="42">
        <v>0.78859999999999997</v>
      </c>
      <c r="K127" s="42">
        <v>0.82330000000000003</v>
      </c>
      <c r="L127" s="42">
        <v>0.82120000000000004</v>
      </c>
      <c r="M127" s="42">
        <v>0.82520000000000004</v>
      </c>
      <c r="N127" s="42">
        <v>0.79769999999999996</v>
      </c>
      <c r="O127" s="42">
        <v>0.80630000000000002</v>
      </c>
      <c r="P127" s="84">
        <v>0.48430000000000001</v>
      </c>
      <c r="Q127" s="84">
        <v>0.2288</v>
      </c>
      <c r="R127" s="84">
        <v>7.5600000000000001E-2</v>
      </c>
      <c r="S127" s="84">
        <v>0.41620000000000001</v>
      </c>
      <c r="T127" s="84">
        <v>0.42930000000000001</v>
      </c>
      <c r="U127" s="84">
        <v>0.18529999999999999</v>
      </c>
      <c r="V127" s="42">
        <v>0.21029999999999999</v>
      </c>
      <c r="W127" s="42">
        <v>0.28460000000000002</v>
      </c>
      <c r="X127" s="42">
        <v>0.748</v>
      </c>
      <c r="Y127" s="42">
        <v>0.74650000000000005</v>
      </c>
      <c r="Z127" s="42">
        <v>0.15790000000000001</v>
      </c>
      <c r="AA127" s="42">
        <v>0.37969999999999998</v>
      </c>
      <c r="AB127" s="42"/>
      <c r="AC127" s="42"/>
      <c r="AD127" s="82" t="s">
        <v>109</v>
      </c>
      <c r="AE127" s="42">
        <f t="shared" si="32"/>
        <v>0.3856</v>
      </c>
      <c r="AF127" s="42">
        <f t="shared" si="33"/>
        <v>0.48220000000000002</v>
      </c>
      <c r="AG127" s="42">
        <f t="shared" si="34"/>
        <v>0.2296</v>
      </c>
      <c r="AH127" s="42">
        <f t="shared" si="35"/>
        <v>0</v>
      </c>
      <c r="AI127" s="42"/>
      <c r="AJ127" s="82" t="s">
        <v>109</v>
      </c>
      <c r="AK127" s="42">
        <f t="shared" si="36"/>
        <v>0.59279999999999999</v>
      </c>
      <c r="AL127" s="42">
        <f t="shared" si="37"/>
        <v>0.86150000000000004</v>
      </c>
      <c r="AM127" s="42">
        <f t="shared" si="38"/>
        <v>0.6331</v>
      </c>
      <c r="AN127" s="42">
        <f t="shared" si="39"/>
        <v>0.42870000000000003</v>
      </c>
      <c r="AP127" s="82" t="s">
        <v>109</v>
      </c>
      <c r="AQ127" s="84">
        <f t="shared" si="40"/>
        <v>0.443</v>
      </c>
      <c r="AR127" s="84">
        <f t="shared" si="41"/>
        <v>0.1148</v>
      </c>
      <c r="AS127" s="84">
        <f t="shared" si="42"/>
        <v>0.26429999999999998</v>
      </c>
      <c r="AT127" s="84">
        <f t="shared" si="43"/>
        <v>0.3614</v>
      </c>
      <c r="AV127" s="82" t="s">
        <v>109</v>
      </c>
      <c r="AW127" s="42">
        <f t="shared" si="44"/>
        <v>0.30580000000000002</v>
      </c>
      <c r="AX127" s="42">
        <f t="shared" si="45"/>
        <v>0.30930000000000002</v>
      </c>
      <c r="AY127" s="42">
        <f t="shared" si="46"/>
        <v>0.21859999999999999</v>
      </c>
      <c r="AZ127" s="42">
        <f t="shared" si="47"/>
        <v>0.46779999999999999</v>
      </c>
    </row>
    <row r="128" spans="1:52">
      <c r="A128" s="142"/>
      <c r="B128" s="142"/>
      <c r="C128" s="5">
        <v>2.6041666666666599</v>
      </c>
      <c r="D128" s="42">
        <v>0.58509999999999995</v>
      </c>
      <c r="E128" s="42">
        <v>0.75080000000000002</v>
      </c>
      <c r="F128" s="42">
        <v>0.57120000000000004</v>
      </c>
      <c r="G128" s="42">
        <v>0.66739999999999999</v>
      </c>
      <c r="H128" s="42">
        <v>0.56369999999999998</v>
      </c>
      <c r="I128" s="42">
        <v>0.62770000000000004</v>
      </c>
      <c r="J128" s="42">
        <v>0.77939999999999998</v>
      </c>
      <c r="K128" s="42">
        <v>0.84830000000000005</v>
      </c>
      <c r="L128" s="42">
        <v>0.82110000000000005</v>
      </c>
      <c r="M128" s="42">
        <v>0.79210000000000003</v>
      </c>
      <c r="N128" s="42">
        <v>0.77470000000000006</v>
      </c>
      <c r="O128" s="42">
        <v>0.80310000000000004</v>
      </c>
      <c r="P128" s="84">
        <v>0.4158</v>
      </c>
      <c r="Q128" s="84">
        <v>0.35360000000000003</v>
      </c>
      <c r="R128" s="84">
        <v>0.11219999999999999</v>
      </c>
      <c r="S128" s="84">
        <v>0.3715</v>
      </c>
      <c r="T128" s="84">
        <v>0.35360000000000003</v>
      </c>
      <c r="U128" s="84">
        <v>0.27800000000000002</v>
      </c>
      <c r="V128" s="42">
        <v>0.34320000000000001</v>
      </c>
      <c r="W128" s="42">
        <v>0.43909999999999999</v>
      </c>
      <c r="X128" s="42">
        <v>0.90169999999999995</v>
      </c>
      <c r="Y128" s="42">
        <v>0.69840000000000002</v>
      </c>
      <c r="Z128" s="42">
        <v>0.3538</v>
      </c>
      <c r="AA128" s="42">
        <v>0.44979999999999998</v>
      </c>
      <c r="AB128" s="42"/>
      <c r="AC128" s="42"/>
      <c r="AD128" s="82" t="s">
        <v>185</v>
      </c>
      <c r="AE128" s="42">
        <f t="shared" si="32"/>
        <v>0.52339999999999998</v>
      </c>
      <c r="AF128" s="42">
        <f t="shared" si="33"/>
        <v>0.65169999999999995</v>
      </c>
      <c r="AG128" s="42">
        <f t="shared" si="34"/>
        <v>0.31330000000000002</v>
      </c>
      <c r="AH128" s="42">
        <f t="shared" si="35"/>
        <v>5.0900000000000001E-2</v>
      </c>
      <c r="AI128" s="42"/>
      <c r="AJ128" s="82" t="s">
        <v>185</v>
      </c>
      <c r="AK128" s="42">
        <f t="shared" si="36"/>
        <v>0.71460000000000001</v>
      </c>
      <c r="AL128" s="42">
        <f t="shared" si="37"/>
        <v>0.8901</v>
      </c>
      <c r="AM128" s="42">
        <f t="shared" si="38"/>
        <v>0.71</v>
      </c>
      <c r="AN128" s="42">
        <f t="shared" si="39"/>
        <v>0.59860000000000002</v>
      </c>
      <c r="AP128" s="82" t="s">
        <v>185</v>
      </c>
      <c r="AQ128" s="84">
        <f t="shared" si="40"/>
        <v>0.27489999999999998</v>
      </c>
      <c r="AR128" s="84">
        <f t="shared" si="41"/>
        <v>0.1817</v>
      </c>
      <c r="AS128" s="84">
        <f t="shared" si="42"/>
        <v>0.31430000000000002</v>
      </c>
      <c r="AT128" s="84">
        <f t="shared" si="43"/>
        <v>0.37590000000000001</v>
      </c>
      <c r="AV128" s="82" t="s">
        <v>185</v>
      </c>
      <c r="AW128" s="42">
        <f t="shared" si="44"/>
        <v>0.21410000000000001</v>
      </c>
      <c r="AX128" s="42">
        <f t="shared" si="45"/>
        <v>0.19489999999999999</v>
      </c>
      <c r="AY128" s="42">
        <f t="shared" si="46"/>
        <v>0.2838</v>
      </c>
      <c r="AZ128" s="42">
        <f t="shared" si="47"/>
        <v>0.40629999999999999</v>
      </c>
    </row>
    <row r="129" spans="1:52">
      <c r="A129" s="142"/>
      <c r="B129" s="142"/>
      <c r="C129" s="5">
        <v>2.625</v>
      </c>
      <c r="D129" s="42">
        <v>0.5806</v>
      </c>
      <c r="E129" s="42">
        <v>0.74309999999999998</v>
      </c>
      <c r="F129" s="42">
        <v>0.55559999999999998</v>
      </c>
      <c r="G129" s="42">
        <v>0.66369999999999996</v>
      </c>
      <c r="H129" s="42">
        <v>0.5222</v>
      </c>
      <c r="I129" s="42">
        <v>0.59450000000000003</v>
      </c>
      <c r="J129" s="42">
        <v>0.75649999999999995</v>
      </c>
      <c r="K129" s="42">
        <v>0.85929999999999995</v>
      </c>
      <c r="L129" s="42">
        <v>0.7964</v>
      </c>
      <c r="M129" s="42">
        <v>0.79430000000000001</v>
      </c>
      <c r="N129" s="42">
        <v>0.73229999999999995</v>
      </c>
      <c r="O129" s="42">
        <v>0.77559999999999996</v>
      </c>
      <c r="P129" s="84">
        <v>0.54420000000000002</v>
      </c>
      <c r="Q129" s="84">
        <v>0.41460000000000002</v>
      </c>
      <c r="R129" s="84">
        <v>0.24940000000000001</v>
      </c>
      <c r="S129" s="84">
        <v>0.20830000000000001</v>
      </c>
      <c r="T129" s="84">
        <v>0.35020000000000001</v>
      </c>
      <c r="U129" s="84">
        <v>0.22750000000000001</v>
      </c>
      <c r="V129" s="42">
        <v>0.39040000000000002</v>
      </c>
      <c r="W129" s="42">
        <v>0.46789999999999998</v>
      </c>
      <c r="X129" s="42">
        <v>0.84160000000000001</v>
      </c>
      <c r="Y129" s="42">
        <v>0.74980000000000002</v>
      </c>
      <c r="Z129" s="42">
        <v>0.29270000000000002</v>
      </c>
      <c r="AA129" s="42">
        <v>0.44850000000000001</v>
      </c>
      <c r="AB129" s="42"/>
      <c r="AC129" s="42"/>
      <c r="AD129" s="82" t="s">
        <v>110</v>
      </c>
      <c r="AE129" s="42">
        <f t="shared" si="32"/>
        <v>0.60929999999999995</v>
      </c>
      <c r="AF129" s="42">
        <f t="shared" si="33"/>
        <v>0.72219999999999995</v>
      </c>
      <c r="AG129" s="42">
        <f t="shared" si="34"/>
        <v>0.40699999999999997</v>
      </c>
      <c r="AH129" s="42">
        <f t="shared" si="35"/>
        <v>0.10009999999999999</v>
      </c>
      <c r="AI129" s="42"/>
      <c r="AJ129" s="82" t="s">
        <v>110</v>
      </c>
      <c r="AK129" s="42">
        <f t="shared" si="36"/>
        <v>0.7651</v>
      </c>
      <c r="AL129" s="42">
        <f t="shared" si="37"/>
        <v>0.82879999999999998</v>
      </c>
      <c r="AM129" s="42">
        <f t="shared" si="38"/>
        <v>0.71319999999999995</v>
      </c>
      <c r="AN129" s="42">
        <f t="shared" si="39"/>
        <v>0.62890000000000001</v>
      </c>
      <c r="AP129" s="82" t="s">
        <v>110</v>
      </c>
      <c r="AQ129" s="84">
        <f t="shared" si="40"/>
        <v>0.28239999999999998</v>
      </c>
      <c r="AR129" s="84">
        <f t="shared" si="41"/>
        <v>0.28289999999999998</v>
      </c>
      <c r="AS129" s="84">
        <f t="shared" si="42"/>
        <v>0.29320000000000002</v>
      </c>
      <c r="AT129" s="84">
        <f t="shared" si="43"/>
        <v>0.2039</v>
      </c>
      <c r="AV129" s="82" t="s">
        <v>110</v>
      </c>
      <c r="AW129" s="42">
        <f t="shared" si="44"/>
        <v>0.19550000000000001</v>
      </c>
      <c r="AX129" s="42">
        <f t="shared" si="45"/>
        <v>0.17150000000000001</v>
      </c>
      <c r="AY129" s="42">
        <f t="shared" si="46"/>
        <v>0.32990000000000003</v>
      </c>
      <c r="AZ129" s="42">
        <f t="shared" si="47"/>
        <v>0.29459999999999997</v>
      </c>
    </row>
    <row r="130" spans="1:52">
      <c r="A130" s="142"/>
      <c r="B130" s="142"/>
      <c r="C130" s="5">
        <v>2.6458333333333299</v>
      </c>
      <c r="D130" s="42">
        <v>0.51700000000000002</v>
      </c>
      <c r="E130" s="42">
        <v>0.73209999999999997</v>
      </c>
      <c r="F130" s="42">
        <v>0.56399999999999995</v>
      </c>
      <c r="G130" s="42">
        <v>0.64229999999999998</v>
      </c>
      <c r="H130" s="42">
        <v>0.54169999999999996</v>
      </c>
      <c r="I130" s="42">
        <v>0.59940000000000004</v>
      </c>
      <c r="J130" s="42">
        <v>0.72040000000000004</v>
      </c>
      <c r="K130" s="42">
        <v>0.82569999999999999</v>
      </c>
      <c r="L130" s="42">
        <v>0.75700000000000001</v>
      </c>
      <c r="M130" s="42">
        <v>0.78310000000000002</v>
      </c>
      <c r="N130" s="42">
        <v>0.74380000000000002</v>
      </c>
      <c r="O130" s="42">
        <v>0.76600000000000001</v>
      </c>
      <c r="P130" s="84">
        <v>0.42130000000000001</v>
      </c>
      <c r="Q130" s="84">
        <v>0.374</v>
      </c>
      <c r="R130" s="84">
        <v>0.1163</v>
      </c>
      <c r="S130" s="84">
        <v>0.33119999999999999</v>
      </c>
      <c r="T130" s="84">
        <v>0.374</v>
      </c>
      <c r="U130" s="84">
        <v>0.27560000000000001</v>
      </c>
      <c r="V130" s="42">
        <v>0.3926</v>
      </c>
      <c r="W130" s="42">
        <v>0.52439999999999998</v>
      </c>
      <c r="X130" s="42">
        <v>0.89090000000000003</v>
      </c>
      <c r="Y130" s="42">
        <v>0.74560000000000004</v>
      </c>
      <c r="Z130" s="42">
        <v>0.4345</v>
      </c>
      <c r="AA130" s="42">
        <v>0.5161</v>
      </c>
      <c r="AB130" s="42"/>
      <c r="AC130" s="42"/>
      <c r="AD130" s="82" t="s">
        <v>200</v>
      </c>
      <c r="AE130" s="42">
        <f t="shared" si="32"/>
        <v>0.61060000000000003</v>
      </c>
      <c r="AF130" s="42">
        <f t="shared" si="33"/>
        <v>0.75839999999999996</v>
      </c>
      <c r="AG130" s="42">
        <f t="shared" si="34"/>
        <v>0.53090000000000004</v>
      </c>
      <c r="AH130" s="42">
        <f t="shared" si="35"/>
        <v>0.21560000000000001</v>
      </c>
      <c r="AI130" s="42"/>
      <c r="AJ130" s="82" t="s">
        <v>200</v>
      </c>
      <c r="AK130" s="42">
        <f t="shared" si="36"/>
        <v>0.77410000000000001</v>
      </c>
      <c r="AL130" s="42">
        <f t="shared" si="37"/>
        <v>0.90739999999999998</v>
      </c>
      <c r="AM130" s="42">
        <f t="shared" si="38"/>
        <v>0.71120000000000005</v>
      </c>
      <c r="AN130" s="42">
        <f t="shared" si="39"/>
        <v>0.67349999999999999</v>
      </c>
      <c r="AP130" s="82" t="s">
        <v>200</v>
      </c>
      <c r="AQ130" s="84">
        <f t="shared" si="40"/>
        <v>0.30409999999999998</v>
      </c>
      <c r="AR130" s="84">
        <f t="shared" si="41"/>
        <v>0.15709999999999999</v>
      </c>
      <c r="AS130" s="84">
        <f t="shared" si="42"/>
        <v>0.316</v>
      </c>
      <c r="AT130" s="84">
        <f t="shared" si="43"/>
        <v>0.40089999999999998</v>
      </c>
      <c r="AV130" s="82" t="s">
        <v>200</v>
      </c>
      <c r="AW130" s="42">
        <f t="shared" si="44"/>
        <v>0.19220000000000001</v>
      </c>
      <c r="AX130" s="42">
        <f t="shared" si="45"/>
        <v>0.18379999999999999</v>
      </c>
      <c r="AY130" s="42">
        <f t="shared" si="46"/>
        <v>0.22170000000000001</v>
      </c>
      <c r="AZ130" s="42">
        <f t="shared" si="47"/>
        <v>0.31059999999999999</v>
      </c>
    </row>
    <row r="131" spans="1:52">
      <c r="A131" s="142"/>
      <c r="B131" s="142"/>
      <c r="C131" s="5">
        <v>2.6666666666666599</v>
      </c>
      <c r="D131" s="42">
        <v>0.41549999999999998</v>
      </c>
      <c r="E131" s="42">
        <v>0.6663</v>
      </c>
      <c r="F131" s="42">
        <v>0.4597</v>
      </c>
      <c r="G131" s="42">
        <v>0.59850000000000003</v>
      </c>
      <c r="H131" s="42">
        <v>0.42759999999999998</v>
      </c>
      <c r="I131" s="42">
        <v>0.5363</v>
      </c>
      <c r="J131" s="42">
        <v>0.63749999999999996</v>
      </c>
      <c r="K131" s="42">
        <v>0.74409999999999998</v>
      </c>
      <c r="L131" s="42">
        <v>0.62260000000000004</v>
      </c>
      <c r="M131" s="42">
        <v>0.74109999999999998</v>
      </c>
      <c r="N131" s="42">
        <v>0.6875</v>
      </c>
      <c r="O131" s="42">
        <v>0.69499999999999995</v>
      </c>
      <c r="P131" s="84">
        <v>0.30649999999999999</v>
      </c>
      <c r="Q131" s="84">
        <v>0.27110000000000001</v>
      </c>
      <c r="R131" s="84">
        <v>0.1118</v>
      </c>
      <c r="S131" s="84">
        <v>0.246</v>
      </c>
      <c r="T131" s="84">
        <v>0.26190000000000002</v>
      </c>
      <c r="U131" s="84">
        <v>0.1925</v>
      </c>
      <c r="V131" s="42">
        <v>0.39439999999999997</v>
      </c>
      <c r="W131" s="42">
        <v>0.39879999999999999</v>
      </c>
      <c r="X131" s="42">
        <v>0.91210000000000002</v>
      </c>
      <c r="Y131" s="42">
        <v>0.72719999999999996</v>
      </c>
      <c r="Z131" s="42">
        <v>0.18459999999999999</v>
      </c>
      <c r="AA131" s="42">
        <v>0.50380000000000003</v>
      </c>
      <c r="AB131" s="42"/>
      <c r="AC131" s="42"/>
      <c r="AD131" s="82" t="s">
        <v>111</v>
      </c>
      <c r="AE131" s="42">
        <f t="shared" si="32"/>
        <v>0.59609999999999996</v>
      </c>
      <c r="AF131" s="42">
        <f t="shared" si="33"/>
        <v>0.8478</v>
      </c>
      <c r="AG131" s="42">
        <f t="shared" si="34"/>
        <v>0.5464</v>
      </c>
      <c r="AH131" s="42">
        <f t="shared" si="35"/>
        <v>0.31140000000000001</v>
      </c>
      <c r="AI131" s="42"/>
      <c r="AJ131" s="82" t="s">
        <v>111</v>
      </c>
      <c r="AK131" s="42">
        <f t="shared" si="36"/>
        <v>0.78410000000000002</v>
      </c>
      <c r="AL131" s="42">
        <f t="shared" si="37"/>
        <v>0.96430000000000005</v>
      </c>
      <c r="AM131" s="42">
        <f t="shared" si="38"/>
        <v>0.67420000000000002</v>
      </c>
      <c r="AN131" s="42">
        <f t="shared" si="39"/>
        <v>0.62450000000000006</v>
      </c>
      <c r="AP131" s="82" t="s">
        <v>111</v>
      </c>
      <c r="AQ131" s="84">
        <f t="shared" si="40"/>
        <v>0.27900000000000003</v>
      </c>
      <c r="AR131" s="84">
        <f t="shared" si="41"/>
        <v>0.14510000000000001</v>
      </c>
      <c r="AS131" s="84">
        <f t="shared" si="42"/>
        <v>0.15820000000000001</v>
      </c>
      <c r="AT131" s="84">
        <f t="shared" si="43"/>
        <v>0.3599</v>
      </c>
      <c r="AV131" s="82" t="s">
        <v>111</v>
      </c>
      <c r="AW131" s="42">
        <f t="shared" si="44"/>
        <v>6.9900000000000004E-2</v>
      </c>
      <c r="AX131" s="42">
        <f t="shared" si="45"/>
        <v>0.20469999999999999</v>
      </c>
      <c r="AY131" s="42">
        <f t="shared" si="46"/>
        <v>0.2296</v>
      </c>
      <c r="AZ131" s="42">
        <f t="shared" si="47"/>
        <v>0.22439999999999999</v>
      </c>
    </row>
    <row r="132" spans="1:52">
      <c r="A132" s="142"/>
      <c r="B132" s="142"/>
      <c r="C132" s="5">
        <v>2.6875</v>
      </c>
      <c r="D132" s="42">
        <v>0.36380000000000001</v>
      </c>
      <c r="E132" s="42">
        <v>0.5514</v>
      </c>
      <c r="F132" s="42">
        <v>0.33750000000000002</v>
      </c>
      <c r="G132" s="42">
        <v>0.51870000000000005</v>
      </c>
      <c r="H132" s="42">
        <v>0.34749999999999998</v>
      </c>
      <c r="I132" s="42">
        <v>0.42380000000000001</v>
      </c>
      <c r="J132" s="42">
        <v>0.56579999999999997</v>
      </c>
      <c r="K132" s="42">
        <v>0.65559999999999996</v>
      </c>
      <c r="L132" s="42">
        <v>0.50509999999999999</v>
      </c>
      <c r="M132" s="42">
        <v>0.64729999999999999</v>
      </c>
      <c r="N132" s="42">
        <v>0.62690000000000001</v>
      </c>
      <c r="O132" s="42">
        <v>0.60009999999999997</v>
      </c>
      <c r="P132" s="84">
        <v>0.40389999999999998</v>
      </c>
      <c r="Q132" s="84">
        <v>0.37119999999999997</v>
      </c>
      <c r="R132" s="84">
        <v>0.1208</v>
      </c>
      <c r="S132" s="84">
        <v>0.32590000000000002</v>
      </c>
      <c r="T132" s="84">
        <v>0.37119999999999997</v>
      </c>
      <c r="U132" s="84">
        <v>0.27110000000000001</v>
      </c>
      <c r="V132" s="42">
        <v>0.42170000000000002</v>
      </c>
      <c r="W132" s="42">
        <v>0.49080000000000001</v>
      </c>
      <c r="X132" s="42">
        <v>0.84409999999999996</v>
      </c>
      <c r="Y132" s="42">
        <v>0.75629999999999997</v>
      </c>
      <c r="Z132" s="42">
        <v>0.45019999999999999</v>
      </c>
      <c r="AA132" s="42">
        <v>0.51480000000000004</v>
      </c>
      <c r="AB132" s="42"/>
      <c r="AC132" s="42"/>
      <c r="AD132" s="82" t="s">
        <v>186</v>
      </c>
      <c r="AE132" s="42">
        <f t="shared" si="32"/>
        <v>0.65100000000000002</v>
      </c>
      <c r="AF132" s="42">
        <f t="shared" si="33"/>
        <v>0.86860000000000004</v>
      </c>
      <c r="AG132" s="42">
        <f t="shared" si="34"/>
        <v>0.57120000000000004</v>
      </c>
      <c r="AH132" s="42">
        <f t="shared" si="35"/>
        <v>0.40310000000000001</v>
      </c>
      <c r="AI132" s="42"/>
      <c r="AJ132" s="82" t="s">
        <v>186</v>
      </c>
      <c r="AK132" s="42">
        <f t="shared" si="36"/>
        <v>0.77769999999999995</v>
      </c>
      <c r="AL132" s="42">
        <f t="shared" si="37"/>
        <v>0.88880000000000003</v>
      </c>
      <c r="AM132" s="42">
        <f t="shared" si="38"/>
        <v>0.65639999999999998</v>
      </c>
      <c r="AN132" s="42">
        <f t="shared" si="39"/>
        <v>0.68659999999999999</v>
      </c>
      <c r="AP132" s="82" t="s">
        <v>186</v>
      </c>
      <c r="AQ132" s="84">
        <f t="shared" si="40"/>
        <v>0.42299999999999999</v>
      </c>
      <c r="AR132" s="84">
        <f t="shared" si="41"/>
        <v>0.11260000000000001</v>
      </c>
      <c r="AS132" s="84">
        <f t="shared" si="42"/>
        <v>0.34849999999999998</v>
      </c>
      <c r="AT132" s="84">
        <f t="shared" si="43"/>
        <v>0.54259999999999997</v>
      </c>
      <c r="AV132" s="82" t="s">
        <v>186</v>
      </c>
      <c r="AW132" s="42">
        <f t="shared" si="44"/>
        <v>0.19570000000000001</v>
      </c>
      <c r="AX132" s="42">
        <f t="shared" si="45"/>
        <v>0.16750000000000001</v>
      </c>
      <c r="AY132" s="42">
        <f t="shared" si="46"/>
        <v>0.23169999999999999</v>
      </c>
      <c r="AZ132" s="42">
        <f t="shared" si="47"/>
        <v>0.23219999999999999</v>
      </c>
    </row>
    <row r="133" spans="1:52">
      <c r="A133" s="142"/>
      <c r="B133" s="142"/>
      <c r="C133" s="5">
        <v>2.7083333333333299</v>
      </c>
      <c r="D133" s="42">
        <v>0.16239999999999999</v>
      </c>
      <c r="E133" s="42">
        <v>0.36480000000000001</v>
      </c>
      <c r="F133" s="42">
        <v>0.20219999999999999</v>
      </c>
      <c r="G133" s="42">
        <v>0.29039999999999999</v>
      </c>
      <c r="H133" s="42">
        <v>0.1948</v>
      </c>
      <c r="I133" s="42">
        <v>0.23749999999999999</v>
      </c>
      <c r="J133" s="42">
        <v>0.4385</v>
      </c>
      <c r="K133" s="42">
        <v>0.54900000000000004</v>
      </c>
      <c r="L133" s="42">
        <v>0.33489999999999998</v>
      </c>
      <c r="M133" s="42">
        <v>0.52329999999999999</v>
      </c>
      <c r="N133" s="42">
        <v>0.48499999999999999</v>
      </c>
      <c r="O133" s="42">
        <v>0.46229999999999999</v>
      </c>
      <c r="P133" s="84">
        <v>0.28299999999999997</v>
      </c>
      <c r="Q133" s="84">
        <v>0.34899999999999998</v>
      </c>
      <c r="R133" s="84">
        <v>0.16270000000000001</v>
      </c>
      <c r="S133" s="84">
        <v>0.41110000000000002</v>
      </c>
      <c r="T133" s="84">
        <v>0.43840000000000001</v>
      </c>
      <c r="U133" s="84">
        <v>0.17499999999999999</v>
      </c>
      <c r="V133" s="42">
        <v>0.45650000000000002</v>
      </c>
      <c r="W133" s="42">
        <v>0.62990000000000002</v>
      </c>
      <c r="X133" s="42">
        <v>0.75690000000000002</v>
      </c>
      <c r="Y133" s="42">
        <v>0.86729999999999996</v>
      </c>
      <c r="Z133" s="42">
        <v>0.53710000000000002</v>
      </c>
      <c r="AA133" s="42">
        <v>0.56010000000000004</v>
      </c>
      <c r="AB133" s="42"/>
      <c r="AC133" s="42"/>
      <c r="AD133" s="82" t="s">
        <v>112</v>
      </c>
      <c r="AE133" s="42">
        <f t="shared" si="32"/>
        <v>0.74539999999999995</v>
      </c>
      <c r="AF133" s="42">
        <f t="shared" si="33"/>
        <v>0.78220000000000001</v>
      </c>
      <c r="AG133" s="42">
        <f t="shared" si="34"/>
        <v>0.61439999999999995</v>
      </c>
      <c r="AH133" s="42">
        <f t="shared" si="35"/>
        <v>0.42159999999999997</v>
      </c>
      <c r="AI133" s="42"/>
      <c r="AJ133" s="82" t="s">
        <v>112</v>
      </c>
      <c r="AK133" s="42">
        <f t="shared" si="36"/>
        <v>0.75409999999999999</v>
      </c>
      <c r="AL133" s="42">
        <f t="shared" si="37"/>
        <v>0.85160000000000002</v>
      </c>
      <c r="AM133" s="42">
        <f t="shared" si="38"/>
        <v>0.67920000000000003</v>
      </c>
      <c r="AN133" s="42">
        <f t="shared" si="39"/>
        <v>0.71760000000000002</v>
      </c>
      <c r="AP133" s="82" t="s">
        <v>112</v>
      </c>
      <c r="AQ133" s="84">
        <f t="shared" si="40"/>
        <v>0.60909999999999997</v>
      </c>
      <c r="AR133" s="84">
        <f t="shared" si="41"/>
        <v>0.1721</v>
      </c>
      <c r="AS133" s="84">
        <f t="shared" si="42"/>
        <v>0.53369999999999995</v>
      </c>
      <c r="AT133" s="84">
        <f t="shared" si="43"/>
        <v>0.45889999999999997</v>
      </c>
      <c r="AV133" s="82" t="s">
        <v>112</v>
      </c>
      <c r="AW133" s="42">
        <f t="shared" si="44"/>
        <v>0.2074</v>
      </c>
      <c r="AX133" s="42">
        <f t="shared" si="45"/>
        <v>5.5399999999999998E-2</v>
      </c>
      <c r="AY133" s="42">
        <f t="shared" si="46"/>
        <v>0.14760000000000001</v>
      </c>
      <c r="AZ133" s="42">
        <f t="shared" si="47"/>
        <v>0.2278</v>
      </c>
    </row>
    <row r="134" spans="1:52">
      <c r="A134" s="142"/>
      <c r="B134" s="142"/>
      <c r="C134" s="5">
        <v>2.7291666666666599</v>
      </c>
      <c r="D134" s="42">
        <v>0</v>
      </c>
      <c r="E134" s="42">
        <v>9.2499999999999999E-2</v>
      </c>
      <c r="F134" s="42">
        <v>0</v>
      </c>
      <c r="G134" s="42">
        <v>6.1400000000000003E-2</v>
      </c>
      <c r="H134" s="42">
        <v>0</v>
      </c>
      <c r="I134" s="42">
        <v>3.0800000000000001E-2</v>
      </c>
      <c r="J134" s="42">
        <v>0.26519999999999999</v>
      </c>
      <c r="K134" s="42">
        <v>0.40300000000000002</v>
      </c>
      <c r="L134" s="42">
        <v>0.17330000000000001</v>
      </c>
      <c r="M134" s="42">
        <v>0.3705</v>
      </c>
      <c r="N134" s="42">
        <v>0.3745</v>
      </c>
      <c r="O134" s="42">
        <v>0.31730000000000003</v>
      </c>
      <c r="P134" s="84">
        <v>0.32779999999999998</v>
      </c>
      <c r="Q134" s="84">
        <v>0.36170000000000002</v>
      </c>
      <c r="R134" s="84">
        <v>0.13139999999999999</v>
      </c>
      <c r="S134" s="84">
        <v>0.32150000000000001</v>
      </c>
      <c r="T134" s="84">
        <v>0.36170000000000002</v>
      </c>
      <c r="U134" s="84">
        <v>0.25190000000000001</v>
      </c>
      <c r="V134" s="42">
        <v>0.48830000000000001</v>
      </c>
      <c r="W134" s="42">
        <v>0.5474</v>
      </c>
      <c r="X134" s="42">
        <v>0.84370000000000001</v>
      </c>
      <c r="Y134" s="42">
        <v>0.78280000000000005</v>
      </c>
      <c r="Z134" s="42">
        <v>0.51639999999999997</v>
      </c>
      <c r="AA134" s="42">
        <v>0.56950000000000001</v>
      </c>
      <c r="AB134" s="42"/>
      <c r="AC134" s="42"/>
      <c r="AD134" s="82" t="s">
        <v>187</v>
      </c>
      <c r="AE134" s="42">
        <f t="shared" si="32"/>
        <v>0.79890000000000005</v>
      </c>
      <c r="AF134" s="42">
        <f t="shared" si="33"/>
        <v>0.71319999999999995</v>
      </c>
      <c r="AG134" s="42">
        <f t="shared" si="34"/>
        <v>0.59730000000000005</v>
      </c>
      <c r="AH134" s="42">
        <f t="shared" si="35"/>
        <v>0.42809999999999998</v>
      </c>
      <c r="AI134" s="42"/>
      <c r="AJ134" s="82" t="s">
        <v>187</v>
      </c>
      <c r="AK134" s="42">
        <f t="shared" si="36"/>
        <v>0.77080000000000004</v>
      </c>
      <c r="AL134" s="42">
        <f t="shared" si="37"/>
        <v>0.85840000000000005</v>
      </c>
      <c r="AM134" s="42">
        <f t="shared" si="38"/>
        <v>0.7177</v>
      </c>
      <c r="AN134" s="42">
        <f t="shared" si="39"/>
        <v>0.67620000000000002</v>
      </c>
      <c r="AP134" s="82" t="s">
        <v>187</v>
      </c>
      <c r="AQ134" s="84">
        <f t="shared" si="40"/>
        <v>0.55669999999999997</v>
      </c>
      <c r="AR134" s="84">
        <f t="shared" si="41"/>
        <v>0.15840000000000001</v>
      </c>
      <c r="AS134" s="84">
        <f t="shared" si="42"/>
        <v>0.29559999999999997</v>
      </c>
      <c r="AT134" s="84">
        <f t="shared" si="43"/>
        <v>0.44879999999999998</v>
      </c>
      <c r="AV134" s="82" t="s">
        <v>187</v>
      </c>
      <c r="AW134" s="42">
        <f t="shared" si="44"/>
        <v>0.25669999999999998</v>
      </c>
      <c r="AX134" s="42">
        <f t="shared" si="45"/>
        <v>0.1474</v>
      </c>
      <c r="AY134" s="42">
        <f t="shared" si="46"/>
        <v>0.19600000000000001</v>
      </c>
      <c r="AZ134" s="42">
        <f t="shared" si="47"/>
        <v>0.22309999999999999</v>
      </c>
    </row>
    <row r="135" spans="1:52">
      <c r="A135" s="142"/>
      <c r="B135" s="142"/>
      <c r="C135" s="5">
        <v>2.75</v>
      </c>
      <c r="D135" s="42">
        <v>0</v>
      </c>
      <c r="E135" s="42">
        <v>3.1199999999999999E-2</v>
      </c>
      <c r="F135" s="42">
        <v>0</v>
      </c>
      <c r="G135" s="42">
        <v>1.0699999999999999E-2</v>
      </c>
      <c r="H135" s="42">
        <v>0</v>
      </c>
      <c r="I135" s="42">
        <v>5.28E-2</v>
      </c>
      <c r="J135" s="42">
        <v>0.1177</v>
      </c>
      <c r="K135" s="42">
        <v>0.2069</v>
      </c>
      <c r="L135" s="42">
        <v>7.8E-2</v>
      </c>
      <c r="M135" s="42">
        <v>0.18340000000000001</v>
      </c>
      <c r="N135" s="42">
        <v>0.17499999999999999</v>
      </c>
      <c r="O135" s="42">
        <v>0.1706</v>
      </c>
      <c r="P135" s="84">
        <v>0.42520000000000002</v>
      </c>
      <c r="Q135" s="84">
        <v>0.37059999999999998</v>
      </c>
      <c r="R135" s="84">
        <v>0.23119999999999999</v>
      </c>
      <c r="S135" s="84">
        <v>0.28420000000000001</v>
      </c>
      <c r="T135" s="84">
        <v>0.39229999999999998</v>
      </c>
      <c r="U135" s="84">
        <v>0.3256</v>
      </c>
      <c r="V135" s="42">
        <v>0.53920000000000001</v>
      </c>
      <c r="W135" s="42">
        <v>0.47699999999999998</v>
      </c>
      <c r="X135" s="42">
        <v>0.91449999999999998</v>
      </c>
      <c r="Y135" s="42">
        <v>0.74319999999999997</v>
      </c>
      <c r="Z135" s="42">
        <v>0.56899999999999995</v>
      </c>
      <c r="AA135" s="42">
        <v>0.57110000000000005</v>
      </c>
      <c r="AB135" s="42"/>
      <c r="AC135" s="42"/>
      <c r="AD135" s="82" t="s">
        <v>113</v>
      </c>
      <c r="AE135" s="42">
        <f t="shared" si="32"/>
        <v>0.86380000000000001</v>
      </c>
      <c r="AF135" s="42">
        <f t="shared" si="33"/>
        <v>0.78029999999999999</v>
      </c>
      <c r="AG135" s="42">
        <f t="shared" si="34"/>
        <v>0.63139999999999996</v>
      </c>
      <c r="AH135" s="42">
        <f t="shared" si="35"/>
        <v>0.37790000000000001</v>
      </c>
      <c r="AI135" s="42"/>
      <c r="AJ135" s="82" t="s">
        <v>113</v>
      </c>
      <c r="AK135" s="42">
        <f t="shared" si="36"/>
        <v>0.80779999999999996</v>
      </c>
      <c r="AL135" s="42">
        <f t="shared" si="37"/>
        <v>0.83579999999999999</v>
      </c>
      <c r="AM135" s="42">
        <f t="shared" si="38"/>
        <v>0.68969999999999998</v>
      </c>
      <c r="AN135" s="42">
        <f t="shared" si="39"/>
        <v>0.65990000000000004</v>
      </c>
      <c r="AP135" s="82" t="s">
        <v>113</v>
      </c>
      <c r="AQ135" s="84">
        <f t="shared" si="40"/>
        <v>0.39329999999999998</v>
      </c>
      <c r="AR135" s="84">
        <f t="shared" si="41"/>
        <v>0.35589999999999999</v>
      </c>
      <c r="AS135" s="84">
        <f t="shared" si="42"/>
        <v>0.32550000000000001</v>
      </c>
      <c r="AT135" s="84">
        <f t="shared" si="43"/>
        <v>0.51370000000000005</v>
      </c>
      <c r="AV135" s="82" t="s">
        <v>113</v>
      </c>
      <c r="AW135" s="42">
        <f t="shared" si="44"/>
        <v>0.2019</v>
      </c>
      <c r="AX135" s="42">
        <f t="shared" si="45"/>
        <v>0.3256</v>
      </c>
      <c r="AY135" s="42">
        <f t="shared" si="46"/>
        <v>0.2868</v>
      </c>
      <c r="AZ135" s="42">
        <f t="shared" si="47"/>
        <v>0.11550000000000001</v>
      </c>
    </row>
    <row r="136" spans="1:52">
      <c r="A136" s="142"/>
      <c r="B136" s="142"/>
      <c r="C136" s="5">
        <v>2.7708333333333299</v>
      </c>
      <c r="D136" s="42">
        <v>0</v>
      </c>
      <c r="E136" s="42">
        <v>0</v>
      </c>
      <c r="F136" s="42">
        <v>0</v>
      </c>
      <c r="G136" s="42">
        <v>0</v>
      </c>
      <c r="H136" s="42">
        <v>0</v>
      </c>
      <c r="I136" s="42">
        <v>0</v>
      </c>
      <c r="J136" s="42">
        <v>1.06E-2</v>
      </c>
      <c r="K136" s="42">
        <v>2.8199999999999999E-2</v>
      </c>
      <c r="L136" s="42">
        <v>1E-3</v>
      </c>
      <c r="M136" s="42">
        <v>1.5900000000000001E-2</v>
      </c>
      <c r="N136" s="42">
        <v>2.76E-2</v>
      </c>
      <c r="O136" s="42">
        <v>1.66E-2</v>
      </c>
      <c r="P136" s="84">
        <v>0.29099999999999998</v>
      </c>
      <c r="Q136" s="84">
        <v>0.33660000000000001</v>
      </c>
      <c r="R136" s="84">
        <v>9.6799999999999997E-2</v>
      </c>
      <c r="S136" s="84">
        <v>0.3201</v>
      </c>
      <c r="T136" s="84">
        <v>0.33660000000000001</v>
      </c>
      <c r="U136" s="84">
        <v>0.22439999999999999</v>
      </c>
      <c r="V136" s="42">
        <v>0.6</v>
      </c>
      <c r="W136" s="42">
        <v>0.58250000000000002</v>
      </c>
      <c r="X136" s="42">
        <v>0.89129999999999998</v>
      </c>
      <c r="Y136" s="42">
        <v>0.87519999999999998</v>
      </c>
      <c r="Z136" s="42">
        <v>0.58140000000000003</v>
      </c>
      <c r="AA136" s="42">
        <v>0.63219999999999998</v>
      </c>
      <c r="AB136" s="42"/>
      <c r="AC136" s="42"/>
      <c r="AD136" s="82" t="s">
        <v>188</v>
      </c>
      <c r="AE136" s="42">
        <f t="shared" si="32"/>
        <v>0.88419999999999999</v>
      </c>
      <c r="AF136" s="42">
        <f t="shared" si="33"/>
        <v>0.81830000000000003</v>
      </c>
      <c r="AG136" s="42">
        <f t="shared" si="34"/>
        <v>0.68840000000000001</v>
      </c>
      <c r="AH136" s="42">
        <f t="shared" si="35"/>
        <v>0.43080000000000002</v>
      </c>
      <c r="AI136" s="42"/>
      <c r="AJ136" s="82" t="s">
        <v>188</v>
      </c>
      <c r="AK136" s="42">
        <f t="shared" si="36"/>
        <v>0.83009999999999995</v>
      </c>
      <c r="AL136" s="42">
        <f t="shared" si="37"/>
        <v>0.85370000000000001</v>
      </c>
      <c r="AM136" s="42">
        <f t="shared" si="38"/>
        <v>0.62119999999999997</v>
      </c>
      <c r="AN136" s="42">
        <f t="shared" si="39"/>
        <v>0.67249999999999999</v>
      </c>
      <c r="AP136" s="82" t="s">
        <v>188</v>
      </c>
      <c r="AQ136" s="84">
        <f t="shared" si="40"/>
        <v>0.38190000000000002</v>
      </c>
      <c r="AR136" s="84">
        <f t="shared" si="41"/>
        <v>0.2392</v>
      </c>
      <c r="AS136" s="84">
        <f t="shared" si="42"/>
        <v>0.22450000000000001</v>
      </c>
      <c r="AT136" s="84">
        <f t="shared" si="43"/>
        <v>0.33450000000000002</v>
      </c>
      <c r="AV136" s="82" t="s">
        <v>188</v>
      </c>
      <c r="AW136" s="42">
        <f t="shared" si="44"/>
        <v>0.35659999999999997</v>
      </c>
      <c r="AX136" s="42">
        <f t="shared" si="45"/>
        <v>0.14499999999999999</v>
      </c>
      <c r="AY136" s="42">
        <f t="shared" si="46"/>
        <v>0.26269999999999999</v>
      </c>
      <c r="AZ136" s="42">
        <f t="shared" si="47"/>
        <v>0.20849999999999999</v>
      </c>
    </row>
    <row r="137" spans="1:52">
      <c r="A137" s="142"/>
      <c r="B137" s="142"/>
      <c r="C137" s="5">
        <v>2.7916666666666599</v>
      </c>
      <c r="D137" s="42">
        <v>0</v>
      </c>
      <c r="E137" s="42">
        <v>0</v>
      </c>
      <c r="F137" s="42">
        <v>0</v>
      </c>
      <c r="G137" s="42">
        <v>0</v>
      </c>
      <c r="H137" s="42">
        <v>0</v>
      </c>
      <c r="I137" s="42">
        <v>0</v>
      </c>
      <c r="J137" s="42">
        <v>0</v>
      </c>
      <c r="K137" s="42">
        <v>0</v>
      </c>
      <c r="L137" s="42">
        <v>0</v>
      </c>
      <c r="M137" s="42">
        <v>3.1199999999999999E-2</v>
      </c>
      <c r="N137" s="42">
        <v>0</v>
      </c>
      <c r="O137" s="42">
        <v>2.7199999999999998E-2</v>
      </c>
      <c r="P137" s="84">
        <v>0.31740000000000002</v>
      </c>
      <c r="Q137" s="84">
        <v>0.51749999999999996</v>
      </c>
      <c r="R137" s="84">
        <v>0</v>
      </c>
      <c r="S137" s="84">
        <v>0.37819999999999998</v>
      </c>
      <c r="T137" s="84">
        <v>0.45029999999999998</v>
      </c>
      <c r="U137" s="84">
        <v>0.3206</v>
      </c>
      <c r="V137" s="42">
        <v>0.61599999999999999</v>
      </c>
      <c r="W137" s="42">
        <v>0.55279999999999996</v>
      </c>
      <c r="X137" s="42">
        <v>0.72819999999999996</v>
      </c>
      <c r="Y137" s="42">
        <v>0.69120000000000004</v>
      </c>
      <c r="Z137" s="42">
        <v>0.55400000000000005</v>
      </c>
      <c r="AA137" s="42">
        <v>0.60629999999999995</v>
      </c>
      <c r="AB137" s="42"/>
      <c r="AC137" s="42"/>
      <c r="AD137" s="82" t="s">
        <v>114</v>
      </c>
      <c r="AE137" s="42">
        <f t="shared" si="32"/>
        <v>0.84</v>
      </c>
      <c r="AF137" s="42">
        <f t="shared" si="33"/>
        <v>0.85170000000000001</v>
      </c>
      <c r="AG137" s="42">
        <f t="shared" si="34"/>
        <v>0.69610000000000005</v>
      </c>
      <c r="AH137" s="42">
        <f t="shared" si="35"/>
        <v>0.44230000000000003</v>
      </c>
      <c r="AI137" s="42"/>
      <c r="AJ137" s="82" t="s">
        <v>114</v>
      </c>
      <c r="AK137" s="42">
        <f t="shared" si="36"/>
        <v>0.8337</v>
      </c>
      <c r="AL137" s="42">
        <f t="shared" si="37"/>
        <v>0.83479999999999999</v>
      </c>
      <c r="AM137" s="42">
        <f t="shared" si="38"/>
        <v>0.61780000000000002</v>
      </c>
      <c r="AN137" s="42">
        <f t="shared" si="39"/>
        <v>0.6089</v>
      </c>
      <c r="AP137" s="82" t="s">
        <v>114</v>
      </c>
      <c r="AQ137" s="84">
        <f t="shared" si="40"/>
        <v>0.38979999999999998</v>
      </c>
      <c r="AR137" s="84">
        <f t="shared" si="41"/>
        <v>0.1075</v>
      </c>
      <c r="AS137" s="84">
        <f t="shared" si="42"/>
        <v>0.14130000000000001</v>
      </c>
      <c r="AT137" s="84">
        <f t="shared" si="43"/>
        <v>0.32600000000000001</v>
      </c>
      <c r="AV137" s="82" t="s">
        <v>114</v>
      </c>
      <c r="AW137" s="42">
        <f t="shared" si="44"/>
        <v>0.38159999999999999</v>
      </c>
      <c r="AX137" s="42">
        <f t="shared" si="45"/>
        <v>0</v>
      </c>
      <c r="AY137" s="42">
        <f t="shared" si="46"/>
        <v>0.1082</v>
      </c>
      <c r="AZ137" s="42">
        <f t="shared" si="47"/>
        <v>0.17580000000000001</v>
      </c>
    </row>
    <row r="138" spans="1:52">
      <c r="A138" s="142"/>
      <c r="B138" s="142"/>
      <c r="C138" s="5">
        <v>2.8125</v>
      </c>
      <c r="D138" s="42">
        <v>0</v>
      </c>
      <c r="E138" s="42">
        <v>0</v>
      </c>
      <c r="F138" s="42">
        <v>0</v>
      </c>
      <c r="G138" s="42">
        <v>0</v>
      </c>
      <c r="H138" s="42">
        <v>0</v>
      </c>
      <c r="I138" s="42">
        <v>0</v>
      </c>
      <c r="J138" s="42">
        <v>0</v>
      </c>
      <c r="K138" s="42">
        <v>0</v>
      </c>
      <c r="L138" s="42">
        <v>0</v>
      </c>
      <c r="M138" s="42">
        <v>0</v>
      </c>
      <c r="N138" s="42">
        <v>0</v>
      </c>
      <c r="O138" s="42">
        <v>0</v>
      </c>
      <c r="P138" s="84">
        <v>0.32419999999999999</v>
      </c>
      <c r="Q138" s="84">
        <v>0.34179999999999999</v>
      </c>
      <c r="R138" s="84">
        <v>0.11550000000000001</v>
      </c>
      <c r="S138" s="84">
        <v>0.35830000000000001</v>
      </c>
      <c r="T138" s="84">
        <v>0.34179999999999999</v>
      </c>
      <c r="U138" s="84">
        <v>0.2495</v>
      </c>
      <c r="V138" s="42">
        <v>0.61860000000000004</v>
      </c>
      <c r="W138" s="42">
        <v>0.64759999999999995</v>
      </c>
      <c r="X138" s="42">
        <v>0.81389999999999996</v>
      </c>
      <c r="Y138" s="42">
        <v>0.79190000000000005</v>
      </c>
      <c r="Z138" s="42">
        <v>0.63100000000000001</v>
      </c>
      <c r="AA138" s="42">
        <v>0.66139999999999999</v>
      </c>
      <c r="AB138" s="42"/>
      <c r="AC138" s="42"/>
      <c r="AD138" s="82" t="s">
        <v>189</v>
      </c>
      <c r="AE138" s="42">
        <f t="shared" si="32"/>
        <v>0.84830000000000005</v>
      </c>
      <c r="AF138" s="42">
        <f t="shared" si="33"/>
        <v>0.84319999999999995</v>
      </c>
      <c r="AG138" s="42">
        <f t="shared" si="34"/>
        <v>0.69</v>
      </c>
      <c r="AH138" s="42">
        <f t="shared" si="35"/>
        <v>0.4698</v>
      </c>
      <c r="AI138" s="42"/>
      <c r="AJ138" s="82" t="s">
        <v>189</v>
      </c>
      <c r="AK138" s="42">
        <f t="shared" si="36"/>
        <v>0.7944</v>
      </c>
      <c r="AL138" s="42">
        <f t="shared" si="37"/>
        <v>0.85289999999999999</v>
      </c>
      <c r="AM138" s="42">
        <f t="shared" si="38"/>
        <v>0.67120000000000002</v>
      </c>
      <c r="AN138" s="42">
        <f t="shared" si="39"/>
        <v>0.69289999999999996</v>
      </c>
      <c r="AP138" s="82" t="s">
        <v>189</v>
      </c>
      <c r="AQ138" s="84">
        <f t="shared" si="40"/>
        <v>0.32079999999999997</v>
      </c>
      <c r="AR138" s="84">
        <f t="shared" si="41"/>
        <v>0.1641</v>
      </c>
      <c r="AS138" s="84">
        <f t="shared" si="42"/>
        <v>0.21099999999999999</v>
      </c>
      <c r="AT138" s="84">
        <f t="shared" si="43"/>
        <v>0.3135</v>
      </c>
      <c r="AV138" s="82" t="s">
        <v>189</v>
      </c>
      <c r="AW138" s="42">
        <f t="shared" si="44"/>
        <v>0.35020000000000001</v>
      </c>
      <c r="AX138" s="42">
        <f t="shared" si="45"/>
        <v>0.13800000000000001</v>
      </c>
      <c r="AY138" s="42">
        <f t="shared" si="46"/>
        <v>0.22020000000000001</v>
      </c>
      <c r="AZ138" s="42">
        <f t="shared" si="47"/>
        <v>0.19</v>
      </c>
    </row>
    <row r="139" spans="1:52">
      <c r="A139" s="142"/>
      <c r="B139" s="142"/>
      <c r="C139" s="5">
        <v>2.8333333333333299</v>
      </c>
      <c r="D139" s="42">
        <v>0</v>
      </c>
      <c r="E139" s="42">
        <v>0</v>
      </c>
      <c r="F139" s="42">
        <v>0</v>
      </c>
      <c r="G139" s="42">
        <v>0</v>
      </c>
      <c r="H139" s="42">
        <v>0</v>
      </c>
      <c r="I139" s="42">
        <v>0</v>
      </c>
      <c r="J139" s="42">
        <v>0</v>
      </c>
      <c r="K139" s="42">
        <v>0</v>
      </c>
      <c r="L139" s="42">
        <v>0</v>
      </c>
      <c r="M139" s="42">
        <v>0</v>
      </c>
      <c r="N139" s="42">
        <v>0</v>
      </c>
      <c r="O139" s="42">
        <v>0</v>
      </c>
      <c r="P139" s="84">
        <v>0.57709999999999995</v>
      </c>
      <c r="Q139" s="84">
        <v>0.44929999999999998</v>
      </c>
      <c r="R139" s="84">
        <v>0.17780000000000001</v>
      </c>
      <c r="S139" s="84">
        <v>0.39250000000000002</v>
      </c>
      <c r="T139" s="84">
        <v>0.33239999999999997</v>
      </c>
      <c r="U139" s="84">
        <v>0.27839999999999998</v>
      </c>
      <c r="V139" s="42">
        <v>0.56389999999999996</v>
      </c>
      <c r="W139" s="42">
        <v>0.71779999999999999</v>
      </c>
      <c r="X139" s="42">
        <v>0.66090000000000004</v>
      </c>
      <c r="Y139" s="42">
        <v>0.83169999999999999</v>
      </c>
      <c r="Z139" s="42">
        <v>0.66339999999999999</v>
      </c>
      <c r="AA139" s="42">
        <v>0.68540000000000001</v>
      </c>
      <c r="AB139" s="42"/>
      <c r="AC139" s="42"/>
      <c r="AD139" s="82" t="s">
        <v>115</v>
      </c>
      <c r="AE139" s="42">
        <f t="shared" si="32"/>
        <v>0.85450000000000004</v>
      </c>
      <c r="AF139" s="42">
        <f t="shared" si="33"/>
        <v>0.81220000000000003</v>
      </c>
      <c r="AG139" s="42">
        <f t="shared" si="34"/>
        <v>0.70779999999999998</v>
      </c>
      <c r="AH139" s="42">
        <f t="shared" si="35"/>
        <v>0.47149999999999997</v>
      </c>
      <c r="AI139" s="42"/>
      <c r="AJ139" s="82" t="s">
        <v>115</v>
      </c>
      <c r="AK139" s="42">
        <f t="shared" si="36"/>
        <v>0.77810000000000001</v>
      </c>
      <c r="AL139" s="42">
        <f t="shared" si="37"/>
        <v>0.86760000000000004</v>
      </c>
      <c r="AM139" s="42">
        <f t="shared" si="38"/>
        <v>0.68</v>
      </c>
      <c r="AN139" s="42">
        <f t="shared" si="39"/>
        <v>0.71709999999999996</v>
      </c>
      <c r="AP139" s="82" t="s">
        <v>115</v>
      </c>
      <c r="AQ139" s="84">
        <f t="shared" si="40"/>
        <v>0.2291</v>
      </c>
      <c r="AR139" s="84">
        <f t="shared" si="41"/>
        <v>0.1305</v>
      </c>
      <c r="AS139" s="84">
        <f t="shared" si="42"/>
        <v>0.30759999999999998</v>
      </c>
      <c r="AT139" s="84">
        <f t="shared" si="43"/>
        <v>0.30280000000000001</v>
      </c>
      <c r="AV139" s="82" t="s">
        <v>115</v>
      </c>
      <c r="AW139" s="42">
        <f t="shared" si="44"/>
        <v>0.20399999999999999</v>
      </c>
      <c r="AX139" s="42">
        <f t="shared" si="45"/>
        <v>0.1187</v>
      </c>
      <c r="AY139" s="42">
        <f t="shared" si="46"/>
        <v>0.31109999999999999</v>
      </c>
      <c r="AZ139" s="42">
        <f t="shared" si="47"/>
        <v>0.17660000000000001</v>
      </c>
    </row>
    <row r="140" spans="1:52">
      <c r="A140" s="142"/>
      <c r="B140" s="142"/>
      <c r="C140" s="5">
        <v>2.8541666666666599</v>
      </c>
      <c r="D140" s="42">
        <v>0</v>
      </c>
      <c r="E140" s="42">
        <v>0</v>
      </c>
      <c r="F140" s="42">
        <v>0</v>
      </c>
      <c r="G140" s="42">
        <v>0</v>
      </c>
      <c r="H140" s="42">
        <v>0</v>
      </c>
      <c r="I140" s="42">
        <v>0</v>
      </c>
      <c r="J140" s="42">
        <v>0</v>
      </c>
      <c r="K140" s="42">
        <v>0</v>
      </c>
      <c r="L140" s="42">
        <v>0</v>
      </c>
      <c r="M140" s="42">
        <v>0</v>
      </c>
      <c r="N140" s="42">
        <v>0</v>
      </c>
      <c r="O140" s="42">
        <v>0</v>
      </c>
      <c r="P140" s="84">
        <v>0.32879999999999998</v>
      </c>
      <c r="Q140" s="84">
        <v>0.35680000000000001</v>
      </c>
      <c r="R140" s="84">
        <v>0.13109999999999999</v>
      </c>
      <c r="S140" s="84">
        <v>0.39379999999999998</v>
      </c>
      <c r="T140" s="84">
        <v>0.35680000000000001</v>
      </c>
      <c r="U140" s="84">
        <v>0.26590000000000003</v>
      </c>
      <c r="V140" s="42">
        <v>0.60980000000000001</v>
      </c>
      <c r="W140" s="42">
        <v>0.67630000000000001</v>
      </c>
      <c r="X140" s="42">
        <v>0.66459999999999997</v>
      </c>
      <c r="Y140" s="42">
        <v>0.67630000000000001</v>
      </c>
      <c r="Z140" s="42">
        <v>0.66149999999999998</v>
      </c>
      <c r="AA140" s="42">
        <v>0.66</v>
      </c>
      <c r="AB140" s="42"/>
      <c r="AC140" s="42"/>
      <c r="AD140" s="82" t="s">
        <v>190</v>
      </c>
      <c r="AE140" s="42">
        <f t="shared" si="32"/>
        <v>0.87160000000000004</v>
      </c>
      <c r="AF140" s="42">
        <f t="shared" si="33"/>
        <v>0.75270000000000004</v>
      </c>
      <c r="AG140" s="42">
        <f t="shared" si="34"/>
        <v>0.72360000000000002</v>
      </c>
      <c r="AH140" s="42">
        <f t="shared" si="35"/>
        <v>0.46629999999999999</v>
      </c>
      <c r="AI140" s="42"/>
      <c r="AJ140" s="82" t="s">
        <v>190</v>
      </c>
      <c r="AK140" s="42">
        <f t="shared" si="36"/>
        <v>0.74529999999999996</v>
      </c>
      <c r="AL140" s="42">
        <f t="shared" si="37"/>
        <v>0.88170000000000004</v>
      </c>
      <c r="AM140" s="42">
        <f t="shared" si="38"/>
        <v>0.67090000000000005</v>
      </c>
      <c r="AN140" s="42">
        <f t="shared" si="39"/>
        <v>0.65880000000000005</v>
      </c>
      <c r="AP140" s="82" t="s">
        <v>190</v>
      </c>
      <c r="AQ140" s="84">
        <f t="shared" si="40"/>
        <v>0.34039999999999998</v>
      </c>
      <c r="AR140" s="84">
        <f t="shared" si="41"/>
        <v>0.1235</v>
      </c>
      <c r="AS140" s="84">
        <f t="shared" si="42"/>
        <v>0.20430000000000001</v>
      </c>
      <c r="AT140" s="84">
        <f t="shared" si="43"/>
        <v>0.34820000000000001</v>
      </c>
      <c r="AV140" s="82" t="s">
        <v>190</v>
      </c>
      <c r="AW140" s="42">
        <f t="shared" si="44"/>
        <v>0.3483</v>
      </c>
      <c r="AX140" s="42">
        <f t="shared" si="45"/>
        <v>0.13780000000000001</v>
      </c>
      <c r="AY140" s="42">
        <f t="shared" si="46"/>
        <v>0.18729999999999999</v>
      </c>
      <c r="AZ140" s="42">
        <f t="shared" si="47"/>
        <v>0.20119999999999999</v>
      </c>
    </row>
    <row r="141" spans="1:52">
      <c r="A141" s="142"/>
      <c r="B141" s="142"/>
      <c r="C141" s="5">
        <v>2.875</v>
      </c>
      <c r="D141" s="42">
        <v>0</v>
      </c>
      <c r="E141" s="42">
        <v>0</v>
      </c>
      <c r="F141" s="42">
        <v>0</v>
      </c>
      <c r="G141" s="42">
        <v>0</v>
      </c>
      <c r="H141" s="42">
        <v>0</v>
      </c>
      <c r="I141" s="42">
        <v>0</v>
      </c>
      <c r="J141" s="42">
        <v>0</v>
      </c>
      <c r="K141" s="42">
        <v>0</v>
      </c>
      <c r="L141" s="42">
        <v>0</v>
      </c>
      <c r="M141" s="42">
        <v>0</v>
      </c>
      <c r="N141" s="42">
        <v>0</v>
      </c>
      <c r="O141" s="42">
        <v>0</v>
      </c>
      <c r="P141" s="84">
        <v>0.39290000000000003</v>
      </c>
      <c r="Q141" s="84">
        <v>0.41539999999999999</v>
      </c>
      <c r="R141" s="84">
        <v>7.2499999999999995E-2</v>
      </c>
      <c r="S141" s="84">
        <v>0.42049999999999998</v>
      </c>
      <c r="T141" s="84">
        <v>0.32</v>
      </c>
      <c r="U141" s="84">
        <v>0.23330000000000001</v>
      </c>
      <c r="V141" s="42">
        <v>0.53490000000000004</v>
      </c>
      <c r="W141" s="42">
        <v>0.70709999999999995</v>
      </c>
      <c r="X141" s="42">
        <v>0.59660000000000002</v>
      </c>
      <c r="Y141" s="42">
        <v>0.45800000000000002</v>
      </c>
      <c r="Z141" s="42">
        <v>0.69610000000000005</v>
      </c>
      <c r="AA141" s="42">
        <v>0.62090000000000001</v>
      </c>
      <c r="AB141" s="42"/>
      <c r="AC141" s="42"/>
      <c r="AD141" s="82" t="s">
        <v>116</v>
      </c>
      <c r="AE141" s="42">
        <f t="shared" si="32"/>
        <v>0.87880000000000003</v>
      </c>
      <c r="AF141" s="42">
        <f t="shared" si="33"/>
        <v>0.72319999999999995</v>
      </c>
      <c r="AG141" s="42">
        <f t="shared" si="34"/>
        <v>0.59560000000000002</v>
      </c>
      <c r="AH141" s="42">
        <f t="shared" si="35"/>
        <v>0.37819999999999998</v>
      </c>
      <c r="AI141" s="42"/>
      <c r="AJ141" s="82" t="s">
        <v>116</v>
      </c>
      <c r="AK141" s="42">
        <f t="shared" si="36"/>
        <v>0.68640000000000001</v>
      </c>
      <c r="AL141" s="42">
        <f t="shared" si="37"/>
        <v>0.80379999999999996</v>
      </c>
      <c r="AM141" s="42">
        <f t="shared" si="38"/>
        <v>0.55879999999999996</v>
      </c>
      <c r="AN141" s="42">
        <f t="shared" si="39"/>
        <v>0.57069999999999999</v>
      </c>
      <c r="AP141" s="82" t="s">
        <v>116</v>
      </c>
      <c r="AQ141" s="84">
        <f t="shared" si="40"/>
        <v>0.26190000000000002</v>
      </c>
      <c r="AR141" s="84">
        <f t="shared" si="41"/>
        <v>0.1348</v>
      </c>
      <c r="AS141" s="84">
        <f t="shared" si="42"/>
        <v>0.20130000000000001</v>
      </c>
      <c r="AT141" s="84">
        <f t="shared" si="43"/>
        <v>0.27310000000000001</v>
      </c>
      <c r="AV141" s="82" t="s">
        <v>116</v>
      </c>
      <c r="AW141" s="42">
        <f t="shared" si="44"/>
        <v>0.44240000000000002</v>
      </c>
      <c r="AX141" s="42">
        <f t="shared" si="45"/>
        <v>0.11269999999999999</v>
      </c>
      <c r="AY141" s="42">
        <f t="shared" si="46"/>
        <v>0.25009999999999999</v>
      </c>
      <c r="AZ141" s="42">
        <f t="shared" si="47"/>
        <v>0.29559999999999997</v>
      </c>
    </row>
    <row r="142" spans="1:52">
      <c r="A142" s="142"/>
      <c r="B142" s="142"/>
      <c r="C142" s="5">
        <v>2.8958333333333299</v>
      </c>
      <c r="D142" s="42">
        <v>0</v>
      </c>
      <c r="E142" s="42">
        <v>0</v>
      </c>
      <c r="F142" s="42">
        <v>0</v>
      </c>
      <c r="G142" s="42">
        <v>0</v>
      </c>
      <c r="H142" s="42">
        <v>0</v>
      </c>
      <c r="I142" s="42">
        <v>0</v>
      </c>
      <c r="J142" s="42">
        <v>0</v>
      </c>
      <c r="K142" s="42">
        <v>0</v>
      </c>
      <c r="L142" s="42">
        <v>0</v>
      </c>
      <c r="M142" s="42">
        <v>0</v>
      </c>
      <c r="N142" s="42">
        <v>0</v>
      </c>
      <c r="O142" s="42">
        <v>0</v>
      </c>
      <c r="P142" s="84">
        <v>0.40910000000000002</v>
      </c>
      <c r="Q142" s="84">
        <v>0.49009999999999998</v>
      </c>
      <c r="R142" s="84">
        <v>0.14949999999999999</v>
      </c>
      <c r="S142" s="84">
        <v>0.48230000000000001</v>
      </c>
      <c r="T142" s="84">
        <v>0.49009999999999998</v>
      </c>
      <c r="U142" s="84">
        <v>0.32929999999999998</v>
      </c>
      <c r="V142" s="42">
        <v>0.4975</v>
      </c>
      <c r="W142" s="42">
        <v>0.59809999999999997</v>
      </c>
      <c r="X142" s="42">
        <v>0.49270000000000003</v>
      </c>
      <c r="Y142" s="42">
        <v>0.55530000000000002</v>
      </c>
      <c r="Z142" s="42">
        <v>0.68559999999999999</v>
      </c>
      <c r="AA142" s="42">
        <v>0.61670000000000003</v>
      </c>
      <c r="AB142" s="42"/>
      <c r="AC142" s="42"/>
      <c r="AD142" s="82" t="s">
        <v>191</v>
      </c>
      <c r="AE142" s="42">
        <f t="shared" si="32"/>
        <v>0.76370000000000005</v>
      </c>
      <c r="AF142" s="42">
        <f t="shared" si="33"/>
        <v>0.68600000000000005</v>
      </c>
      <c r="AG142" s="42">
        <f t="shared" si="34"/>
        <v>0.4365</v>
      </c>
      <c r="AH142" s="42">
        <f t="shared" si="35"/>
        <v>0.27750000000000002</v>
      </c>
      <c r="AI142" s="42"/>
      <c r="AJ142" s="82" t="s">
        <v>191</v>
      </c>
      <c r="AK142" s="42">
        <f t="shared" si="36"/>
        <v>0.6603</v>
      </c>
      <c r="AL142" s="42">
        <f t="shared" si="37"/>
        <v>0.76049999999999995</v>
      </c>
      <c r="AM142" s="42">
        <f t="shared" si="38"/>
        <v>0.44979999999999998</v>
      </c>
      <c r="AN142" s="42">
        <f t="shared" si="39"/>
        <v>0.4849</v>
      </c>
      <c r="AP142" s="82" t="s">
        <v>191</v>
      </c>
      <c r="AQ142" s="84">
        <f t="shared" si="40"/>
        <v>0.3367</v>
      </c>
      <c r="AR142" s="84">
        <f t="shared" si="41"/>
        <v>0.1341</v>
      </c>
      <c r="AS142" s="84">
        <f t="shared" si="42"/>
        <v>0.1925</v>
      </c>
      <c r="AT142" s="84">
        <f t="shared" si="43"/>
        <v>0.32</v>
      </c>
      <c r="AV142" s="82" t="s">
        <v>191</v>
      </c>
      <c r="AW142" s="42">
        <f t="shared" si="44"/>
        <v>0.39389999999999997</v>
      </c>
      <c r="AX142" s="42">
        <f t="shared" si="45"/>
        <v>0.13789999999999999</v>
      </c>
      <c r="AY142" s="42">
        <f t="shared" si="46"/>
        <v>0.24229999999999999</v>
      </c>
      <c r="AZ142" s="42">
        <f t="shared" si="47"/>
        <v>0.21049999999999999</v>
      </c>
    </row>
    <row r="143" spans="1:52">
      <c r="A143" s="142"/>
      <c r="B143" s="142"/>
      <c r="C143" s="5">
        <v>2.9166666666666599</v>
      </c>
      <c r="D143" s="42">
        <v>0</v>
      </c>
      <c r="E143" s="42">
        <v>0</v>
      </c>
      <c r="F143" s="42">
        <v>0</v>
      </c>
      <c r="G143" s="42">
        <v>0</v>
      </c>
      <c r="H143" s="42">
        <v>0</v>
      </c>
      <c r="I143" s="42">
        <v>0</v>
      </c>
      <c r="J143" s="42">
        <v>0</v>
      </c>
      <c r="K143" s="42">
        <v>0</v>
      </c>
      <c r="L143" s="42">
        <v>0</v>
      </c>
      <c r="M143" s="42">
        <v>0</v>
      </c>
      <c r="N143" s="42">
        <v>0</v>
      </c>
      <c r="O143" s="42">
        <v>0</v>
      </c>
      <c r="P143" s="84">
        <v>0.3972</v>
      </c>
      <c r="Q143" s="84">
        <v>0.53979999999999995</v>
      </c>
      <c r="R143" s="84">
        <v>0.21</v>
      </c>
      <c r="S143" s="84">
        <v>0.5514</v>
      </c>
      <c r="T143" s="84">
        <v>0.57889999999999997</v>
      </c>
      <c r="U143" s="84">
        <v>0.36030000000000001</v>
      </c>
      <c r="V143" s="42">
        <v>0.48359999999999997</v>
      </c>
      <c r="W143" s="42">
        <v>0.33950000000000002</v>
      </c>
      <c r="X143" s="42">
        <v>0.60329999999999995</v>
      </c>
      <c r="Y143" s="42">
        <v>0.59040000000000004</v>
      </c>
      <c r="Z143" s="42">
        <v>0.66310000000000002</v>
      </c>
      <c r="AA143" s="42">
        <v>0.7319</v>
      </c>
      <c r="AB143" s="42"/>
      <c r="AC143" s="42"/>
      <c r="AD143" s="82" t="s">
        <v>117</v>
      </c>
      <c r="AE143" s="42">
        <f t="shared" si="32"/>
        <v>0.67330000000000001</v>
      </c>
      <c r="AF143" s="42">
        <f t="shared" si="33"/>
        <v>0.53890000000000005</v>
      </c>
      <c r="AG143" s="42">
        <f t="shared" si="34"/>
        <v>0.2293</v>
      </c>
      <c r="AH143" s="42">
        <f t="shared" si="35"/>
        <v>0.18410000000000001</v>
      </c>
      <c r="AI143" s="42"/>
      <c r="AJ143" s="82" t="s">
        <v>117</v>
      </c>
      <c r="AK143" s="42">
        <f t="shared" si="36"/>
        <v>0.59540000000000004</v>
      </c>
      <c r="AL143" s="42">
        <f t="shared" si="37"/>
        <v>0.72219999999999995</v>
      </c>
      <c r="AM143" s="42">
        <f t="shared" si="38"/>
        <v>0.33169999999999999</v>
      </c>
      <c r="AN143" s="42">
        <f t="shared" si="39"/>
        <v>0.3362</v>
      </c>
      <c r="AP143" s="82" t="s">
        <v>117</v>
      </c>
      <c r="AQ143" s="84">
        <f t="shared" si="40"/>
        <v>0.38519999999999999</v>
      </c>
      <c r="AR143" s="84">
        <f t="shared" si="41"/>
        <v>0.20100000000000001</v>
      </c>
      <c r="AS143" s="84">
        <f t="shared" si="42"/>
        <v>0.1462</v>
      </c>
      <c r="AT143" s="84">
        <f t="shared" si="43"/>
        <v>0.44350000000000001</v>
      </c>
      <c r="AV143" s="82" t="s">
        <v>117</v>
      </c>
      <c r="AW143" s="42">
        <f t="shared" si="44"/>
        <v>0.43269999999999997</v>
      </c>
      <c r="AX143" s="42">
        <f t="shared" si="45"/>
        <v>6.59E-2</v>
      </c>
      <c r="AY143" s="42">
        <f t="shared" si="46"/>
        <v>0.21909999999999999</v>
      </c>
      <c r="AZ143" s="42">
        <f t="shared" si="47"/>
        <v>0.22070000000000001</v>
      </c>
    </row>
    <row r="144" spans="1:52">
      <c r="A144" s="142"/>
      <c r="B144" s="142"/>
      <c r="C144" s="5">
        <v>2.9375</v>
      </c>
      <c r="D144" s="42">
        <v>0</v>
      </c>
      <c r="E144" s="42">
        <v>0</v>
      </c>
      <c r="F144" s="42">
        <v>0</v>
      </c>
      <c r="G144" s="42">
        <v>0</v>
      </c>
      <c r="H144" s="42">
        <v>0</v>
      </c>
      <c r="I144" s="42">
        <v>0</v>
      </c>
      <c r="J144" s="42">
        <v>0</v>
      </c>
      <c r="K144" s="42">
        <v>0</v>
      </c>
      <c r="L144" s="42">
        <v>0</v>
      </c>
      <c r="M144" s="42">
        <v>0</v>
      </c>
      <c r="N144" s="42">
        <v>0</v>
      </c>
      <c r="O144" s="42">
        <v>0</v>
      </c>
      <c r="P144" s="84">
        <v>0.36549999999999999</v>
      </c>
      <c r="Q144" s="84">
        <v>0.49909999999999999</v>
      </c>
      <c r="R144" s="84">
        <v>0.12559999999999999</v>
      </c>
      <c r="S144" s="84">
        <v>0.4466</v>
      </c>
      <c r="T144" s="84">
        <v>0.49909999999999999</v>
      </c>
      <c r="U144" s="84">
        <v>0.3014</v>
      </c>
      <c r="V144" s="42">
        <v>0.41539999999999999</v>
      </c>
      <c r="W144" s="42">
        <v>0.55479999999999996</v>
      </c>
      <c r="X144" s="42">
        <v>0.50149999999999995</v>
      </c>
      <c r="Y144" s="42">
        <v>0.5665</v>
      </c>
      <c r="Z144" s="42">
        <v>0.61399999999999999</v>
      </c>
      <c r="AA144" s="42">
        <v>0.56320000000000003</v>
      </c>
      <c r="AB144" s="42"/>
      <c r="AC144" s="42"/>
      <c r="AD144" s="82" t="s">
        <v>192</v>
      </c>
      <c r="AE144" s="42">
        <f t="shared" si="32"/>
        <v>0.46800000000000003</v>
      </c>
      <c r="AF144" s="42">
        <f t="shared" si="33"/>
        <v>0.46439999999999998</v>
      </c>
      <c r="AG144" s="42">
        <f t="shared" si="34"/>
        <v>0</v>
      </c>
      <c r="AH144" s="42">
        <f t="shared" si="35"/>
        <v>0</v>
      </c>
      <c r="AI144" s="42"/>
      <c r="AJ144" s="82" t="s">
        <v>192</v>
      </c>
      <c r="AK144" s="42">
        <f t="shared" si="36"/>
        <v>0.56179999999999997</v>
      </c>
      <c r="AL144" s="42">
        <f t="shared" si="37"/>
        <v>0.62</v>
      </c>
      <c r="AM144" s="42">
        <f t="shared" si="38"/>
        <v>0.1421</v>
      </c>
      <c r="AN144" s="42">
        <f t="shared" si="39"/>
        <v>0.155</v>
      </c>
      <c r="AP144" s="82" t="s">
        <v>192</v>
      </c>
      <c r="AQ144" s="84">
        <f t="shared" si="40"/>
        <v>0.48010000000000003</v>
      </c>
      <c r="AR144" s="84">
        <f t="shared" si="41"/>
        <v>0.17460000000000001</v>
      </c>
      <c r="AS144" s="84">
        <f t="shared" si="42"/>
        <v>0.16619999999999999</v>
      </c>
      <c r="AT144" s="84">
        <f t="shared" si="43"/>
        <v>0.38129999999999997</v>
      </c>
      <c r="AV144" s="82" t="s">
        <v>192</v>
      </c>
      <c r="AW144" s="42">
        <f t="shared" si="44"/>
        <v>0.39319999999999999</v>
      </c>
      <c r="AX144" s="42">
        <f t="shared" si="45"/>
        <v>0.14979999999999999</v>
      </c>
      <c r="AY144" s="42">
        <f t="shared" si="46"/>
        <v>0.25469999999999998</v>
      </c>
      <c r="AZ144" s="42">
        <f t="shared" si="47"/>
        <v>0.24149999999999999</v>
      </c>
    </row>
    <row r="145" spans="1:52">
      <c r="A145" s="142"/>
      <c r="B145" s="142"/>
      <c r="C145" s="5">
        <v>2.9583333333333299</v>
      </c>
      <c r="D145" s="42">
        <v>0</v>
      </c>
      <c r="E145" s="42">
        <v>0</v>
      </c>
      <c r="F145" s="42">
        <v>0</v>
      </c>
      <c r="G145" s="42">
        <v>0</v>
      </c>
      <c r="H145" s="42">
        <v>0</v>
      </c>
      <c r="I145" s="42">
        <v>0</v>
      </c>
      <c r="J145" s="42">
        <v>0</v>
      </c>
      <c r="K145" s="42">
        <v>0</v>
      </c>
      <c r="L145" s="42">
        <v>0</v>
      </c>
      <c r="M145" s="42">
        <v>0</v>
      </c>
      <c r="N145" s="42">
        <v>0</v>
      </c>
      <c r="O145" s="42">
        <v>0</v>
      </c>
      <c r="P145" s="84">
        <v>0.23519999999999999</v>
      </c>
      <c r="Q145" s="84">
        <v>0.51990000000000003</v>
      </c>
      <c r="R145" s="84">
        <v>0.24390000000000001</v>
      </c>
      <c r="S145" s="84">
        <v>0.66639999999999999</v>
      </c>
      <c r="T145" s="84">
        <v>0.44140000000000001</v>
      </c>
      <c r="U145" s="84">
        <v>0.25259999999999999</v>
      </c>
      <c r="V145" s="42">
        <v>0.41760000000000003</v>
      </c>
      <c r="W145" s="42">
        <v>0.5796</v>
      </c>
      <c r="X145" s="42">
        <v>0.5323</v>
      </c>
      <c r="Y145" s="42">
        <v>0.50360000000000005</v>
      </c>
      <c r="Z145" s="42">
        <v>0.53680000000000005</v>
      </c>
      <c r="AA145" s="42">
        <v>0.43419999999999997</v>
      </c>
      <c r="AB145" s="42"/>
      <c r="AC145" s="42"/>
      <c r="AD145" s="82" t="s">
        <v>118</v>
      </c>
      <c r="AE145" s="42">
        <f t="shared" si="32"/>
        <v>0.248</v>
      </c>
      <c r="AF145" s="42">
        <f t="shared" si="33"/>
        <v>0.27139999999999997</v>
      </c>
      <c r="AG145" s="42">
        <f t="shared" si="34"/>
        <v>0</v>
      </c>
      <c r="AH145" s="42">
        <f t="shared" si="35"/>
        <v>0</v>
      </c>
      <c r="AI145" s="42"/>
      <c r="AJ145" s="82" t="s">
        <v>118</v>
      </c>
      <c r="AK145" s="42">
        <f t="shared" si="36"/>
        <v>0.31640000000000001</v>
      </c>
      <c r="AL145" s="42">
        <f t="shared" si="37"/>
        <v>0.52749999999999997</v>
      </c>
      <c r="AM145" s="42">
        <f t="shared" si="38"/>
        <v>0.1103</v>
      </c>
      <c r="AN145" s="42">
        <f t="shared" si="39"/>
        <v>0.11550000000000001</v>
      </c>
      <c r="AP145" s="82" t="s">
        <v>118</v>
      </c>
      <c r="AQ145" s="84">
        <f t="shared" si="40"/>
        <v>0.50209999999999999</v>
      </c>
      <c r="AR145" s="84">
        <f t="shared" si="41"/>
        <v>0.15939999999999999</v>
      </c>
      <c r="AS145" s="84">
        <f t="shared" si="42"/>
        <v>0.14680000000000001</v>
      </c>
      <c r="AT145" s="84">
        <f t="shared" si="43"/>
        <v>0.49359999999999998</v>
      </c>
      <c r="AV145" s="82" t="s">
        <v>118</v>
      </c>
      <c r="AW145" s="42">
        <f t="shared" si="44"/>
        <v>0.30730000000000002</v>
      </c>
      <c r="AX145" s="42">
        <f t="shared" si="45"/>
        <v>0.23849999999999999</v>
      </c>
      <c r="AY145" s="42">
        <f t="shared" si="46"/>
        <v>0.26819999999999999</v>
      </c>
      <c r="AZ145" s="42">
        <f t="shared" si="47"/>
        <v>0.37740000000000001</v>
      </c>
    </row>
    <row r="146" spans="1:52">
      <c r="A146" s="142"/>
      <c r="B146" s="142"/>
      <c r="C146" s="5">
        <v>2.9791666666666599</v>
      </c>
      <c r="D146" s="42">
        <v>0</v>
      </c>
      <c r="E146" s="42">
        <v>0</v>
      </c>
      <c r="F146" s="42">
        <v>0</v>
      </c>
      <c r="G146" s="42">
        <v>0</v>
      </c>
      <c r="H146" s="42">
        <v>0</v>
      </c>
      <c r="I146" s="42">
        <v>0</v>
      </c>
      <c r="J146" s="42">
        <v>0</v>
      </c>
      <c r="K146" s="42">
        <v>0</v>
      </c>
      <c r="L146" s="42">
        <v>0</v>
      </c>
      <c r="M146" s="42">
        <v>0</v>
      </c>
      <c r="N146" s="42">
        <v>0</v>
      </c>
      <c r="O146" s="42">
        <v>0</v>
      </c>
      <c r="P146" s="84">
        <v>0.29559999999999997</v>
      </c>
      <c r="Q146" s="84">
        <v>0.41049999999999998</v>
      </c>
      <c r="R146" s="84">
        <v>0.1023</v>
      </c>
      <c r="S146" s="84">
        <v>0.3639</v>
      </c>
      <c r="T146" s="84">
        <v>0.41049999999999998</v>
      </c>
      <c r="U146" s="84">
        <v>0.24540000000000001</v>
      </c>
      <c r="V146" s="42">
        <v>0.39860000000000001</v>
      </c>
      <c r="W146" s="42">
        <v>0.56489999999999996</v>
      </c>
      <c r="X146" s="42">
        <v>0.54320000000000002</v>
      </c>
      <c r="Y146" s="42">
        <v>0.5121</v>
      </c>
      <c r="Z146" s="42">
        <v>0.51939999999999997</v>
      </c>
      <c r="AA146" s="42">
        <v>0.51839999999999997</v>
      </c>
      <c r="AB146" s="42"/>
      <c r="AC146" s="42"/>
      <c r="AD146" s="82" t="s">
        <v>193</v>
      </c>
      <c r="AE146" s="42">
        <f t="shared" si="32"/>
        <v>0</v>
      </c>
      <c r="AF146" s="42">
        <f t="shared" si="33"/>
        <v>6.0299999999999999E-2</v>
      </c>
      <c r="AG146" s="42">
        <f t="shared" si="34"/>
        <v>0</v>
      </c>
      <c r="AH146" s="42">
        <f t="shared" si="35"/>
        <v>0</v>
      </c>
      <c r="AI146" s="42"/>
      <c r="AJ146" s="82" t="s">
        <v>193</v>
      </c>
      <c r="AK146" s="42">
        <f t="shared" si="36"/>
        <v>0.129</v>
      </c>
      <c r="AL146" s="42">
        <f t="shared" si="37"/>
        <v>0.38840000000000002</v>
      </c>
      <c r="AM146" s="42">
        <f t="shared" si="38"/>
        <v>5.0000000000000001E-4</v>
      </c>
      <c r="AN146" s="42">
        <f t="shared" si="39"/>
        <v>1E-3</v>
      </c>
      <c r="AP146" s="82" t="s">
        <v>193</v>
      </c>
      <c r="AQ146" s="84">
        <f t="shared" si="40"/>
        <v>0.63729999999999998</v>
      </c>
      <c r="AR146" s="84">
        <f t="shared" si="41"/>
        <v>0.2606</v>
      </c>
      <c r="AS146" s="84">
        <f t="shared" si="42"/>
        <v>0.17910000000000001</v>
      </c>
      <c r="AT146" s="84">
        <f t="shared" si="43"/>
        <v>0.49</v>
      </c>
      <c r="AV146" s="82" t="s">
        <v>193</v>
      </c>
      <c r="AW146" s="42">
        <f t="shared" si="44"/>
        <v>0.45710000000000001</v>
      </c>
      <c r="AX146" s="42">
        <f t="shared" si="45"/>
        <v>0.1991</v>
      </c>
      <c r="AY146" s="42">
        <f t="shared" si="46"/>
        <v>0.29449999999999998</v>
      </c>
      <c r="AZ146" s="42">
        <f t="shared" si="47"/>
        <v>0.31740000000000002</v>
      </c>
    </row>
    <row r="147" spans="1:52">
      <c r="A147" s="142"/>
      <c r="B147" s="142"/>
      <c r="C147" s="5">
        <v>3</v>
      </c>
      <c r="D147" s="42">
        <v>0</v>
      </c>
      <c r="E147" s="42">
        <v>0</v>
      </c>
      <c r="F147" s="42">
        <v>0</v>
      </c>
      <c r="G147" s="42">
        <v>0</v>
      </c>
      <c r="H147" s="42">
        <v>0</v>
      </c>
      <c r="I147" s="42">
        <v>0</v>
      </c>
      <c r="J147" s="42">
        <v>0</v>
      </c>
      <c r="K147" s="42">
        <v>0</v>
      </c>
      <c r="L147" s="42">
        <v>0</v>
      </c>
      <c r="M147" s="42">
        <v>0</v>
      </c>
      <c r="N147" s="42">
        <v>0</v>
      </c>
      <c r="O147" s="42">
        <v>0</v>
      </c>
      <c r="P147" s="84">
        <v>0.32940000000000003</v>
      </c>
      <c r="Q147" s="84">
        <v>0.54200000000000004</v>
      </c>
      <c r="R147" s="84">
        <v>0.12189999999999999</v>
      </c>
      <c r="S147" s="84">
        <v>0.48709999999999998</v>
      </c>
      <c r="T147" s="84">
        <v>0.51859999999999995</v>
      </c>
      <c r="U147" s="84">
        <v>0.31180000000000002</v>
      </c>
      <c r="V147" s="42">
        <v>0.66879999999999995</v>
      </c>
      <c r="W147" s="42">
        <v>0.57609999999999995</v>
      </c>
      <c r="X147" s="42">
        <v>0.3634</v>
      </c>
      <c r="Y147" s="42">
        <v>0.62139999999999995</v>
      </c>
      <c r="Z147" s="42">
        <v>0.63949999999999996</v>
      </c>
      <c r="AA147" s="42">
        <v>0.61339999999999995</v>
      </c>
      <c r="AB147" s="42"/>
      <c r="AC147" s="42"/>
      <c r="AD147" s="82" t="s">
        <v>119</v>
      </c>
      <c r="AE147" s="42">
        <f t="shared" si="32"/>
        <v>0</v>
      </c>
      <c r="AF147" s="42">
        <f t="shared" si="33"/>
        <v>4.7399999999999998E-2</v>
      </c>
      <c r="AG147" s="42">
        <f t="shared" si="34"/>
        <v>0</v>
      </c>
      <c r="AH147" s="42">
        <f t="shared" si="35"/>
        <v>0</v>
      </c>
      <c r="AI147" s="42"/>
      <c r="AJ147" s="82" t="s">
        <v>119</v>
      </c>
      <c r="AK147" s="42">
        <f t="shared" si="36"/>
        <v>5.5E-2</v>
      </c>
      <c r="AL147" s="42">
        <f t="shared" si="37"/>
        <v>0.22</v>
      </c>
      <c r="AM147" s="42">
        <f t="shared" si="38"/>
        <v>0</v>
      </c>
      <c r="AN147" s="42">
        <f t="shared" si="39"/>
        <v>0</v>
      </c>
      <c r="AP147" s="82" t="s">
        <v>119</v>
      </c>
      <c r="AQ147" s="84">
        <f t="shared" si="40"/>
        <v>0.69269999999999998</v>
      </c>
      <c r="AR147" s="84">
        <f t="shared" si="41"/>
        <v>0.39650000000000002</v>
      </c>
      <c r="AS147" s="84">
        <f t="shared" si="42"/>
        <v>0.2218</v>
      </c>
      <c r="AT147" s="84">
        <f t="shared" si="43"/>
        <v>0.42899999999999999</v>
      </c>
      <c r="AV147" s="82" t="s">
        <v>119</v>
      </c>
      <c r="AW147" s="42">
        <f t="shared" si="44"/>
        <v>0.53239999999999998</v>
      </c>
      <c r="AX147" s="42">
        <f t="shared" si="45"/>
        <v>0.16259999999999999</v>
      </c>
      <c r="AY147" s="42">
        <f t="shared" si="46"/>
        <v>0.24629999999999999</v>
      </c>
      <c r="AZ147" s="42">
        <f t="shared" si="47"/>
        <v>0.31850000000000001</v>
      </c>
    </row>
    <row r="148" spans="1:52">
      <c r="A148" s="142" t="s">
        <v>75</v>
      </c>
      <c r="B148" s="142"/>
      <c r="C148" s="39">
        <v>3.0208333333333299</v>
      </c>
      <c r="D148" s="40">
        <v>0</v>
      </c>
      <c r="E148" s="40">
        <v>0</v>
      </c>
      <c r="F148" s="40">
        <v>0</v>
      </c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95">
        <v>0.49009999999999998</v>
      </c>
      <c r="Q148" s="95">
        <v>0.79720000000000002</v>
      </c>
      <c r="R148" s="95">
        <v>0.18440000000000001</v>
      </c>
      <c r="S148" s="95">
        <v>0.75149999999999995</v>
      </c>
      <c r="T148" s="95">
        <v>0.79720000000000002</v>
      </c>
      <c r="U148" s="95">
        <v>0.45600000000000002</v>
      </c>
      <c r="V148" s="40">
        <v>0.74450000000000005</v>
      </c>
      <c r="W148" s="40">
        <v>0.65539999999999998</v>
      </c>
      <c r="X148" s="40">
        <v>0.51280000000000003</v>
      </c>
      <c r="Y148" s="40">
        <v>0.58850000000000002</v>
      </c>
      <c r="Z148" s="40">
        <v>0.68149999999999999</v>
      </c>
      <c r="AA148" s="40">
        <v>0.6593</v>
      </c>
      <c r="AB148" s="42"/>
      <c r="AC148" s="42"/>
      <c r="AD148" s="82" t="s">
        <v>194</v>
      </c>
      <c r="AE148" s="42">
        <f t="shared" si="32"/>
        <v>0</v>
      </c>
      <c r="AF148" s="42">
        <f t="shared" si="33"/>
        <v>0</v>
      </c>
      <c r="AG148" s="42">
        <f t="shared" si="34"/>
        <v>0</v>
      </c>
      <c r="AH148" s="42">
        <f t="shared" si="35"/>
        <v>0</v>
      </c>
      <c r="AI148" s="42"/>
      <c r="AJ148" s="82" t="s">
        <v>194</v>
      </c>
      <c r="AK148" s="42">
        <f t="shared" si="36"/>
        <v>1.8E-3</v>
      </c>
      <c r="AL148" s="42">
        <f t="shared" si="37"/>
        <v>4.0899999999999999E-2</v>
      </c>
      <c r="AM148" s="42">
        <f t="shared" si="38"/>
        <v>0</v>
      </c>
      <c r="AN148" s="42">
        <f t="shared" si="39"/>
        <v>0</v>
      </c>
      <c r="AP148" s="82" t="s">
        <v>194</v>
      </c>
      <c r="AQ148" s="84">
        <f t="shared" si="40"/>
        <v>0.69040000000000001</v>
      </c>
      <c r="AR148" s="84">
        <f t="shared" si="41"/>
        <v>0.30280000000000001</v>
      </c>
      <c r="AS148" s="84">
        <f t="shared" si="42"/>
        <v>0.3543</v>
      </c>
      <c r="AT148" s="84">
        <f t="shared" si="43"/>
        <v>0.46379999999999999</v>
      </c>
      <c r="AV148" s="82" t="s">
        <v>194</v>
      </c>
      <c r="AW148" s="42">
        <f t="shared" si="44"/>
        <v>0.62570000000000003</v>
      </c>
      <c r="AX148" s="42">
        <f t="shared" si="45"/>
        <v>0.31850000000000001</v>
      </c>
      <c r="AY148" s="42">
        <f t="shared" si="46"/>
        <v>0.39660000000000001</v>
      </c>
      <c r="AZ148" s="42">
        <f t="shared" si="47"/>
        <v>0.43230000000000002</v>
      </c>
    </row>
    <row r="149" spans="1:52">
      <c r="A149" s="142"/>
      <c r="B149" s="142"/>
      <c r="C149" s="39">
        <v>3.0416666666666599</v>
      </c>
      <c r="D149" s="40">
        <v>0</v>
      </c>
      <c r="E149" s="40">
        <v>0</v>
      </c>
      <c r="F149" s="40">
        <v>0</v>
      </c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95">
        <v>0.3614</v>
      </c>
      <c r="Q149" s="95">
        <v>0.84419999999999995</v>
      </c>
      <c r="R149" s="95">
        <v>0.30990000000000001</v>
      </c>
      <c r="S149" s="95">
        <v>0.82269999999999999</v>
      </c>
      <c r="T149" s="95">
        <v>0.70050000000000001</v>
      </c>
      <c r="U149" s="95">
        <v>0.3468</v>
      </c>
      <c r="V149" s="40">
        <v>0.84009999999999996</v>
      </c>
      <c r="W149" s="40">
        <v>0.68159999999999998</v>
      </c>
      <c r="X149" s="40">
        <v>0.50719999999999998</v>
      </c>
      <c r="Y149" s="40">
        <v>0.51370000000000005</v>
      </c>
      <c r="Z149" s="40">
        <v>0.75760000000000005</v>
      </c>
      <c r="AA149" s="40">
        <v>0.64080000000000004</v>
      </c>
      <c r="AB149" s="42"/>
      <c r="AC149" s="42"/>
      <c r="AD149" s="82" t="s">
        <v>120</v>
      </c>
      <c r="AE149" s="42">
        <f t="shared" si="32"/>
        <v>0</v>
      </c>
      <c r="AF149" s="42">
        <f t="shared" si="33"/>
        <v>0</v>
      </c>
      <c r="AG149" s="42">
        <f t="shared" si="34"/>
        <v>0</v>
      </c>
      <c r="AH149" s="42">
        <f t="shared" si="35"/>
        <v>0</v>
      </c>
      <c r="AI149" s="42"/>
      <c r="AJ149" s="82" t="s">
        <v>120</v>
      </c>
      <c r="AK149" s="42">
        <f t="shared" si="36"/>
        <v>2.1299999999999999E-2</v>
      </c>
      <c r="AL149" s="42">
        <f t="shared" si="37"/>
        <v>1.8800000000000001E-2</v>
      </c>
      <c r="AM149" s="42">
        <f t="shared" si="38"/>
        <v>0</v>
      </c>
      <c r="AN149" s="42">
        <f t="shared" si="39"/>
        <v>0</v>
      </c>
      <c r="AP149" s="82" t="s">
        <v>120</v>
      </c>
      <c r="AQ149" s="84">
        <f t="shared" si="40"/>
        <v>0.54869999999999997</v>
      </c>
      <c r="AR149" s="84">
        <f t="shared" si="41"/>
        <v>0.4395</v>
      </c>
      <c r="AS149" s="84">
        <f t="shared" si="42"/>
        <v>0.3306</v>
      </c>
      <c r="AT149" s="84">
        <f t="shared" si="43"/>
        <v>0.57640000000000002</v>
      </c>
      <c r="AV149" s="82" t="s">
        <v>120</v>
      </c>
      <c r="AW149" s="42">
        <f t="shared" si="44"/>
        <v>0.72270000000000001</v>
      </c>
      <c r="AX149" s="42">
        <f t="shared" si="45"/>
        <v>0.55649999999999999</v>
      </c>
      <c r="AY149" s="42">
        <f t="shared" si="46"/>
        <v>0.46410000000000001</v>
      </c>
      <c r="AZ149" s="42">
        <f t="shared" si="47"/>
        <v>0.67230000000000001</v>
      </c>
    </row>
    <row r="150" spans="1:52">
      <c r="A150" s="142"/>
      <c r="B150" s="142"/>
      <c r="C150" s="39">
        <v>3.0625</v>
      </c>
      <c r="D150" s="40">
        <v>0</v>
      </c>
      <c r="E150" s="40">
        <v>0</v>
      </c>
      <c r="F150" s="40">
        <v>0</v>
      </c>
      <c r="G150" s="40">
        <v>0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0</v>
      </c>
      <c r="N150" s="40">
        <v>0</v>
      </c>
      <c r="O150" s="40">
        <v>0</v>
      </c>
      <c r="P150" s="95">
        <v>0.50219999999999998</v>
      </c>
      <c r="Q150" s="95">
        <v>0.75370000000000004</v>
      </c>
      <c r="R150" s="95">
        <v>0.1772</v>
      </c>
      <c r="S150" s="95">
        <v>0.7319</v>
      </c>
      <c r="T150" s="95">
        <v>0.75370000000000004</v>
      </c>
      <c r="U150" s="95">
        <v>0.44750000000000001</v>
      </c>
      <c r="V150" s="40">
        <v>0.79469999999999996</v>
      </c>
      <c r="W150" s="40">
        <v>0.71840000000000004</v>
      </c>
      <c r="X150" s="40">
        <v>0.40610000000000002</v>
      </c>
      <c r="Y150" s="40">
        <v>0.52129999999999999</v>
      </c>
      <c r="Z150" s="40">
        <v>0.63419999999999999</v>
      </c>
      <c r="AA150" s="40">
        <v>0.64019999999999999</v>
      </c>
      <c r="AB150" s="42"/>
      <c r="AC150" s="42"/>
      <c r="AD150" s="82" t="s">
        <v>195</v>
      </c>
      <c r="AE150" s="42">
        <f t="shared" si="32"/>
        <v>0</v>
      </c>
      <c r="AF150" s="42">
        <f t="shared" si="33"/>
        <v>0</v>
      </c>
      <c r="AG150" s="42">
        <f t="shared" si="34"/>
        <v>0</v>
      </c>
      <c r="AH150" s="42">
        <f t="shared" si="35"/>
        <v>0</v>
      </c>
      <c r="AI150" s="42"/>
      <c r="AJ150" s="82" t="s">
        <v>195</v>
      </c>
      <c r="AK150" s="42">
        <f t="shared" si="36"/>
        <v>0</v>
      </c>
      <c r="AL150" s="42">
        <f t="shared" si="37"/>
        <v>0</v>
      </c>
      <c r="AM150" s="42">
        <f t="shared" si="38"/>
        <v>0</v>
      </c>
      <c r="AN150" s="42">
        <f t="shared" si="39"/>
        <v>0</v>
      </c>
      <c r="AP150" s="82" t="s">
        <v>195</v>
      </c>
      <c r="AQ150" s="84">
        <f t="shared" si="40"/>
        <v>0.70799999999999996</v>
      </c>
      <c r="AR150" s="84">
        <f t="shared" si="41"/>
        <v>0.32840000000000003</v>
      </c>
      <c r="AS150" s="84">
        <f t="shared" si="42"/>
        <v>0.55820000000000003</v>
      </c>
      <c r="AT150" s="84">
        <f t="shared" si="43"/>
        <v>0.4365</v>
      </c>
      <c r="AV150" s="82" t="s">
        <v>195</v>
      </c>
      <c r="AW150" s="42">
        <f t="shared" si="44"/>
        <v>0.74890000000000001</v>
      </c>
      <c r="AX150" s="42">
        <f t="shared" si="45"/>
        <v>0.47460000000000002</v>
      </c>
      <c r="AY150" s="42">
        <f t="shared" si="46"/>
        <v>0.4945</v>
      </c>
      <c r="AZ150" s="42">
        <f t="shared" si="47"/>
        <v>0.5675</v>
      </c>
    </row>
    <row r="151" spans="1:52">
      <c r="A151" s="142"/>
      <c r="B151" s="142"/>
      <c r="C151" s="39">
        <v>3.0833333333333299</v>
      </c>
      <c r="D151" s="40">
        <v>0</v>
      </c>
      <c r="E151" s="40">
        <v>0</v>
      </c>
      <c r="F151" s="40">
        <v>0</v>
      </c>
      <c r="G151" s="40">
        <v>0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0</v>
      </c>
      <c r="P151" s="95">
        <v>0.40610000000000002</v>
      </c>
      <c r="Q151" s="95">
        <v>0.82509999999999994</v>
      </c>
      <c r="R151" s="95">
        <v>0.19670000000000001</v>
      </c>
      <c r="S151" s="95">
        <v>0.8508</v>
      </c>
      <c r="T151" s="95">
        <v>0.96550000000000002</v>
      </c>
      <c r="U151" s="95">
        <v>0.38719999999999999</v>
      </c>
      <c r="V151" s="40">
        <v>0.74750000000000005</v>
      </c>
      <c r="W151" s="40">
        <v>0.53</v>
      </c>
      <c r="X151" s="40">
        <v>0.42609999999999998</v>
      </c>
      <c r="Y151" s="40">
        <v>0.43</v>
      </c>
      <c r="Z151" s="40">
        <v>0.69469999999999998</v>
      </c>
      <c r="AA151" s="40">
        <v>0.51039999999999996</v>
      </c>
      <c r="AB151" s="42"/>
      <c r="AC151" s="42"/>
      <c r="AD151" s="82" t="s">
        <v>121</v>
      </c>
      <c r="AE151" s="42">
        <f t="shared" si="32"/>
        <v>0</v>
      </c>
      <c r="AF151" s="42">
        <f t="shared" si="33"/>
        <v>0</v>
      </c>
      <c r="AG151" s="42">
        <f t="shared" si="34"/>
        <v>0</v>
      </c>
      <c r="AH151" s="42">
        <f t="shared" si="35"/>
        <v>0</v>
      </c>
      <c r="AI151" s="42"/>
      <c r="AJ151" s="82" t="s">
        <v>121</v>
      </c>
      <c r="AK151" s="42">
        <f t="shared" si="36"/>
        <v>0</v>
      </c>
      <c r="AL151" s="42">
        <f t="shared" si="37"/>
        <v>0</v>
      </c>
      <c r="AM151" s="42">
        <f t="shared" si="38"/>
        <v>0</v>
      </c>
      <c r="AN151" s="42">
        <f t="shared" si="39"/>
        <v>0</v>
      </c>
      <c r="AP151" s="82" t="s">
        <v>121</v>
      </c>
      <c r="AQ151" s="84">
        <f t="shared" si="40"/>
        <v>0.73980000000000001</v>
      </c>
      <c r="AR151" s="84">
        <f t="shared" si="41"/>
        <v>0.2195</v>
      </c>
      <c r="AS151" s="84">
        <f t="shared" si="42"/>
        <v>0.47320000000000001</v>
      </c>
      <c r="AT151" s="84">
        <f t="shared" si="43"/>
        <v>0.46460000000000001</v>
      </c>
      <c r="AV151" s="82" t="s">
        <v>121</v>
      </c>
      <c r="AW151" s="42">
        <f t="shared" si="44"/>
        <v>0.94799999999999995</v>
      </c>
      <c r="AX151" s="42">
        <f t="shared" si="45"/>
        <v>0.30959999999999999</v>
      </c>
      <c r="AY151" s="42">
        <f t="shared" si="46"/>
        <v>0.56510000000000005</v>
      </c>
      <c r="AZ151" s="42">
        <f t="shared" si="47"/>
        <v>0.71160000000000001</v>
      </c>
    </row>
    <row r="152" spans="1:52">
      <c r="A152" s="142"/>
      <c r="B152" s="142"/>
      <c r="C152" s="39">
        <v>3.1041666666666599</v>
      </c>
      <c r="D152" s="40">
        <v>0</v>
      </c>
      <c r="E152" s="40">
        <v>0</v>
      </c>
      <c r="F152" s="40">
        <v>0</v>
      </c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95">
        <v>0.51280000000000003</v>
      </c>
      <c r="Q152" s="95">
        <v>0.78200000000000003</v>
      </c>
      <c r="R152" s="95">
        <v>0.19020000000000001</v>
      </c>
      <c r="S152" s="95">
        <v>0.76980000000000004</v>
      </c>
      <c r="T152" s="95">
        <v>0.78200000000000003</v>
      </c>
      <c r="U152" s="95">
        <v>0.46660000000000001</v>
      </c>
      <c r="V152" s="40">
        <v>0.7792</v>
      </c>
      <c r="W152" s="40">
        <v>0.73460000000000003</v>
      </c>
      <c r="X152" s="40">
        <v>0.38379999999999997</v>
      </c>
      <c r="Y152" s="40">
        <v>0.39939999999999998</v>
      </c>
      <c r="Z152" s="40">
        <v>0.63639999999999997</v>
      </c>
      <c r="AA152" s="40">
        <v>0.63529999999999998</v>
      </c>
      <c r="AB152" s="42"/>
      <c r="AC152" s="42"/>
      <c r="AD152" s="82" t="s">
        <v>196</v>
      </c>
      <c r="AE152" s="42">
        <f t="shared" si="32"/>
        <v>0</v>
      </c>
      <c r="AF152" s="42">
        <f t="shared" si="33"/>
        <v>0</v>
      </c>
      <c r="AG152" s="42">
        <f t="shared" si="34"/>
        <v>0</v>
      </c>
      <c r="AH152" s="42">
        <f t="shared" si="35"/>
        <v>0</v>
      </c>
      <c r="AI152" s="42"/>
      <c r="AJ152" s="82" t="s">
        <v>196</v>
      </c>
      <c r="AK152" s="42">
        <f t="shared" si="36"/>
        <v>0</v>
      </c>
      <c r="AL152" s="42">
        <f t="shared" si="37"/>
        <v>0</v>
      </c>
      <c r="AM152" s="42">
        <f t="shared" si="38"/>
        <v>0</v>
      </c>
      <c r="AN152" s="42">
        <f t="shared" si="39"/>
        <v>0</v>
      </c>
      <c r="AP152" s="82" t="s">
        <v>196</v>
      </c>
      <c r="AQ152" s="84">
        <f t="shared" si="40"/>
        <v>0.78659999999999997</v>
      </c>
      <c r="AR152" s="84">
        <f t="shared" si="41"/>
        <v>0.36149999999999999</v>
      </c>
      <c r="AS152" s="84">
        <f t="shared" si="42"/>
        <v>0.62180000000000002</v>
      </c>
      <c r="AT152" s="84">
        <f t="shared" si="43"/>
        <v>0.45140000000000002</v>
      </c>
      <c r="AV152" s="82" t="s">
        <v>196</v>
      </c>
      <c r="AW152" s="42">
        <f t="shared" si="44"/>
        <v>0.82969999999999999</v>
      </c>
      <c r="AX152" s="42">
        <f t="shared" si="45"/>
        <v>0.46289999999999998</v>
      </c>
      <c r="AY152" s="42">
        <f t="shared" si="46"/>
        <v>0.52990000000000004</v>
      </c>
      <c r="AZ152" s="42">
        <f t="shared" si="47"/>
        <v>0.52839999999999998</v>
      </c>
    </row>
    <row r="153" spans="1:52">
      <c r="A153" s="142"/>
      <c r="B153" s="142"/>
      <c r="C153" s="39">
        <v>3.125</v>
      </c>
      <c r="D153" s="40">
        <v>0</v>
      </c>
      <c r="E153" s="40">
        <v>0</v>
      </c>
      <c r="F153" s="40">
        <v>0</v>
      </c>
      <c r="G153" s="40">
        <v>0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0</v>
      </c>
      <c r="P153" s="95">
        <v>0.61729999999999996</v>
      </c>
      <c r="Q153" s="95">
        <v>0.78610000000000002</v>
      </c>
      <c r="R153" s="95">
        <v>0.18290000000000001</v>
      </c>
      <c r="S153" s="95">
        <v>0.84860000000000002</v>
      </c>
      <c r="T153" s="95">
        <v>0.67710000000000004</v>
      </c>
      <c r="U153" s="95">
        <v>0.48730000000000001</v>
      </c>
      <c r="V153" s="40">
        <v>0.77810000000000001</v>
      </c>
      <c r="W153" s="40">
        <v>0.69579999999999997</v>
      </c>
      <c r="X153" s="40">
        <v>0.35</v>
      </c>
      <c r="Y153" s="40">
        <v>0.31879999999999997</v>
      </c>
      <c r="Z153" s="40">
        <v>0.55369999999999997</v>
      </c>
      <c r="AA153" s="40">
        <v>0.42530000000000001</v>
      </c>
      <c r="AB153" s="42"/>
      <c r="AC153" s="42"/>
      <c r="AD153" s="82" t="s">
        <v>122</v>
      </c>
      <c r="AE153" s="42">
        <f t="shared" si="32"/>
        <v>0</v>
      </c>
      <c r="AF153" s="42">
        <f t="shared" si="33"/>
        <v>0</v>
      </c>
      <c r="AG153" s="42">
        <f t="shared" si="34"/>
        <v>0</v>
      </c>
      <c r="AH153" s="42">
        <f t="shared" si="35"/>
        <v>0</v>
      </c>
      <c r="AI153" s="42"/>
      <c r="AJ153" s="82" t="s">
        <v>122</v>
      </c>
      <c r="AK153" s="42">
        <f t="shared" si="36"/>
        <v>0</v>
      </c>
      <c r="AL153" s="42">
        <f t="shared" si="37"/>
        <v>0</v>
      </c>
      <c r="AM153" s="42">
        <f t="shared" si="38"/>
        <v>0</v>
      </c>
      <c r="AN153" s="42">
        <f t="shared" si="39"/>
        <v>0</v>
      </c>
      <c r="AP153" s="82" t="s">
        <v>122</v>
      </c>
      <c r="AQ153" s="84">
        <f t="shared" si="40"/>
        <v>0.77049999999999996</v>
      </c>
      <c r="AR153" s="84">
        <f t="shared" si="41"/>
        <v>0.39329999999999998</v>
      </c>
      <c r="AS153" s="84">
        <f t="shared" si="42"/>
        <v>0.6593</v>
      </c>
      <c r="AT153" s="84">
        <f t="shared" si="43"/>
        <v>0.43130000000000002</v>
      </c>
      <c r="AV153" s="82" t="s">
        <v>122</v>
      </c>
      <c r="AW153" s="42">
        <f t="shared" si="44"/>
        <v>0.78359999999999996</v>
      </c>
      <c r="AX153" s="42">
        <f t="shared" si="45"/>
        <v>0.54659999999999997</v>
      </c>
      <c r="AY153" s="42">
        <f t="shared" si="46"/>
        <v>0.39450000000000002</v>
      </c>
      <c r="AZ153" s="42">
        <f t="shared" si="47"/>
        <v>0.51400000000000001</v>
      </c>
    </row>
    <row r="154" spans="1:52">
      <c r="A154" s="142"/>
      <c r="B154" s="142"/>
      <c r="C154" s="39">
        <v>3.1458333333333299</v>
      </c>
      <c r="D154" s="40">
        <v>0</v>
      </c>
      <c r="E154" s="40">
        <v>0</v>
      </c>
      <c r="F154" s="40">
        <v>0</v>
      </c>
      <c r="G154" s="40">
        <v>0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0</v>
      </c>
      <c r="P154" s="95">
        <v>0.49680000000000002</v>
      </c>
      <c r="Q154" s="95">
        <v>0.74229999999999996</v>
      </c>
      <c r="R154" s="95">
        <v>0.17280000000000001</v>
      </c>
      <c r="S154" s="95">
        <v>0.71040000000000003</v>
      </c>
      <c r="T154" s="95">
        <v>0.74229999999999996</v>
      </c>
      <c r="U154" s="95">
        <v>0.43859999999999999</v>
      </c>
      <c r="V154" s="40">
        <v>0.74880000000000002</v>
      </c>
      <c r="W154" s="40">
        <v>0.77470000000000006</v>
      </c>
      <c r="X154" s="40">
        <v>0.31240000000000001</v>
      </c>
      <c r="Y154" s="40">
        <v>0.32050000000000001</v>
      </c>
      <c r="Z154" s="40">
        <v>0.61409999999999998</v>
      </c>
      <c r="AA154" s="40">
        <v>0.61809999999999998</v>
      </c>
      <c r="AB154" s="42"/>
      <c r="AC154" s="42"/>
      <c r="AD154" s="82" t="s">
        <v>197</v>
      </c>
      <c r="AE154" s="42">
        <f t="shared" si="32"/>
        <v>0</v>
      </c>
      <c r="AF154" s="42">
        <f t="shared" si="33"/>
        <v>0</v>
      </c>
      <c r="AG154" s="42">
        <f t="shared" si="34"/>
        <v>0</v>
      </c>
      <c r="AH154" s="42">
        <f t="shared" si="35"/>
        <v>0</v>
      </c>
      <c r="AI154" s="42"/>
      <c r="AJ154" s="82" t="s">
        <v>197</v>
      </c>
      <c r="AK154" s="42">
        <f t="shared" si="36"/>
        <v>0</v>
      </c>
      <c r="AL154" s="42">
        <f t="shared" si="37"/>
        <v>0</v>
      </c>
      <c r="AM154" s="42">
        <f t="shared" si="38"/>
        <v>0</v>
      </c>
      <c r="AN154" s="42">
        <f t="shared" si="39"/>
        <v>0</v>
      </c>
      <c r="AP154" s="82" t="s">
        <v>197</v>
      </c>
      <c r="AQ154" s="84">
        <f t="shared" si="40"/>
        <v>0.79879999999999995</v>
      </c>
      <c r="AR154" s="84">
        <f t="shared" si="41"/>
        <v>0.41389999999999999</v>
      </c>
      <c r="AS154" s="84">
        <f t="shared" si="42"/>
        <v>0.57310000000000005</v>
      </c>
      <c r="AT154" s="84">
        <f t="shared" si="43"/>
        <v>0.49580000000000002</v>
      </c>
      <c r="AV154" s="82" t="s">
        <v>197</v>
      </c>
      <c r="AW154" s="42">
        <f t="shared" si="44"/>
        <v>0.8306</v>
      </c>
      <c r="AX154" s="42">
        <f t="shared" si="45"/>
        <v>0.435</v>
      </c>
      <c r="AY154" s="42">
        <f t="shared" si="46"/>
        <v>0.44529999999999997</v>
      </c>
      <c r="AZ154" s="42">
        <f t="shared" si="47"/>
        <v>0.48409999999999997</v>
      </c>
    </row>
    <row r="155" spans="1:52">
      <c r="A155" s="142"/>
      <c r="B155" s="142"/>
      <c r="C155" s="39">
        <v>3.1666666666666599</v>
      </c>
      <c r="D155" s="40">
        <v>0</v>
      </c>
      <c r="E155" s="40">
        <v>0</v>
      </c>
      <c r="F155" s="40">
        <v>0</v>
      </c>
      <c r="G155" s="40">
        <v>0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95">
        <v>0.38219999999999998</v>
      </c>
      <c r="Q155" s="95">
        <v>0.67179999999999995</v>
      </c>
      <c r="R155" s="95">
        <v>0.1988</v>
      </c>
      <c r="S155" s="95">
        <v>0.57769999999999999</v>
      </c>
      <c r="T155" s="95">
        <v>0.65669999999999995</v>
      </c>
      <c r="U155" s="95">
        <v>0.45200000000000001</v>
      </c>
      <c r="V155" s="40">
        <v>0.73899999999999999</v>
      </c>
      <c r="W155" s="40">
        <v>0.88180000000000003</v>
      </c>
      <c r="X155" s="40">
        <v>0.30220000000000002</v>
      </c>
      <c r="Y155" s="40">
        <v>0.34079999999999999</v>
      </c>
      <c r="Z155" s="40">
        <v>0.71960000000000002</v>
      </c>
      <c r="AA155" s="40">
        <v>0.56059999999999999</v>
      </c>
      <c r="AB155" s="42"/>
      <c r="AC155" s="42"/>
      <c r="AD155" s="82" t="s">
        <v>123</v>
      </c>
      <c r="AE155" s="42">
        <f t="shared" si="32"/>
        <v>0</v>
      </c>
      <c r="AF155" s="42">
        <f t="shared" si="33"/>
        <v>0</v>
      </c>
      <c r="AG155" s="42">
        <f t="shared" si="34"/>
        <v>0</v>
      </c>
      <c r="AH155" s="42">
        <f t="shared" si="35"/>
        <v>0</v>
      </c>
      <c r="AI155" s="42"/>
      <c r="AJ155" s="82" t="s">
        <v>123</v>
      </c>
      <c r="AK155" s="42">
        <f t="shared" si="36"/>
        <v>0</v>
      </c>
      <c r="AL155" s="42">
        <f t="shared" si="37"/>
        <v>0</v>
      </c>
      <c r="AM155" s="42">
        <f t="shared" si="38"/>
        <v>0</v>
      </c>
      <c r="AN155" s="42">
        <f t="shared" si="39"/>
        <v>0</v>
      </c>
      <c r="AP155" s="82" t="s">
        <v>123</v>
      </c>
      <c r="AQ155" s="84">
        <f t="shared" si="40"/>
        <v>0.76849999999999996</v>
      </c>
      <c r="AR155" s="84">
        <f t="shared" si="41"/>
        <v>0.60489999999999999</v>
      </c>
      <c r="AS155" s="84">
        <f t="shared" si="42"/>
        <v>0.69440000000000002</v>
      </c>
      <c r="AT155" s="84">
        <f t="shared" si="43"/>
        <v>0.44979999999999998</v>
      </c>
      <c r="AV155" s="82" t="s">
        <v>123</v>
      </c>
      <c r="AW155" s="42">
        <f t="shared" si="44"/>
        <v>0.81379999999999997</v>
      </c>
      <c r="AX155" s="42">
        <f t="shared" si="45"/>
        <v>0.53810000000000002</v>
      </c>
      <c r="AY155" s="42">
        <f t="shared" si="46"/>
        <v>0.35270000000000001</v>
      </c>
      <c r="AZ155" s="42">
        <f t="shared" si="47"/>
        <v>0.28899999999999998</v>
      </c>
    </row>
    <row r="156" spans="1:52">
      <c r="A156" s="142"/>
      <c r="B156" s="142"/>
      <c r="C156" s="39">
        <v>3.1875</v>
      </c>
      <c r="D156" s="40">
        <v>0</v>
      </c>
      <c r="E156" s="40">
        <v>0</v>
      </c>
      <c r="F156" s="40">
        <v>0</v>
      </c>
      <c r="G156" s="40">
        <v>0</v>
      </c>
      <c r="H156" s="40">
        <v>0</v>
      </c>
      <c r="I156" s="40">
        <v>0</v>
      </c>
      <c r="J156" s="40">
        <v>0</v>
      </c>
      <c r="K156" s="40">
        <v>0</v>
      </c>
      <c r="L156" s="40">
        <v>0</v>
      </c>
      <c r="M156" s="40">
        <v>0</v>
      </c>
      <c r="N156" s="40">
        <v>0</v>
      </c>
      <c r="O156" s="40">
        <v>0</v>
      </c>
      <c r="P156" s="95">
        <v>0.47160000000000002</v>
      </c>
      <c r="Q156" s="95">
        <v>0.65880000000000005</v>
      </c>
      <c r="R156" s="95">
        <v>0.1618</v>
      </c>
      <c r="S156" s="95">
        <v>0.62160000000000004</v>
      </c>
      <c r="T156" s="95">
        <v>0.65880000000000005</v>
      </c>
      <c r="U156" s="95">
        <v>0.39950000000000002</v>
      </c>
      <c r="V156" s="40">
        <v>0.74809999999999999</v>
      </c>
      <c r="W156" s="40">
        <v>0.74880000000000002</v>
      </c>
      <c r="X156" s="40">
        <v>0.34870000000000001</v>
      </c>
      <c r="Y156" s="40">
        <v>0.32600000000000001</v>
      </c>
      <c r="Z156" s="40">
        <v>0.62460000000000004</v>
      </c>
      <c r="AA156" s="40">
        <v>0.62180000000000002</v>
      </c>
      <c r="AB156" s="42"/>
      <c r="AC156" s="42"/>
      <c r="AD156" s="82" t="s">
        <v>198</v>
      </c>
      <c r="AE156" s="42">
        <f t="shared" si="32"/>
        <v>0</v>
      </c>
      <c r="AF156" s="42">
        <f t="shared" si="33"/>
        <v>0</v>
      </c>
      <c r="AG156" s="42">
        <f t="shared" si="34"/>
        <v>0</v>
      </c>
      <c r="AH156" s="42">
        <f t="shared" si="35"/>
        <v>0</v>
      </c>
      <c r="AI156" s="42"/>
      <c r="AJ156" s="82" t="s">
        <v>198</v>
      </c>
      <c r="AK156" s="42">
        <f t="shared" si="36"/>
        <v>0</v>
      </c>
      <c r="AL156" s="42">
        <f t="shared" si="37"/>
        <v>0</v>
      </c>
      <c r="AM156" s="42">
        <f t="shared" si="38"/>
        <v>0</v>
      </c>
      <c r="AN156" s="42">
        <f t="shared" si="39"/>
        <v>0</v>
      </c>
      <c r="AP156" s="82" t="s">
        <v>198</v>
      </c>
      <c r="AQ156" s="84">
        <f t="shared" si="40"/>
        <v>0.7994</v>
      </c>
      <c r="AR156" s="84">
        <f t="shared" si="41"/>
        <v>0.52639999999999998</v>
      </c>
      <c r="AS156" s="84">
        <f t="shared" si="42"/>
        <v>0.57230000000000003</v>
      </c>
      <c r="AT156" s="84">
        <f t="shared" si="43"/>
        <v>0.41170000000000001</v>
      </c>
      <c r="AV156" s="82" t="s">
        <v>198</v>
      </c>
      <c r="AW156" s="42">
        <f t="shared" si="44"/>
        <v>0.6966</v>
      </c>
      <c r="AX156" s="42">
        <f t="shared" si="45"/>
        <v>0.49859999999999999</v>
      </c>
      <c r="AY156" s="42">
        <f t="shared" si="46"/>
        <v>0.40699999999999997</v>
      </c>
      <c r="AZ156" s="42">
        <f t="shared" si="47"/>
        <v>0.42930000000000001</v>
      </c>
    </row>
    <row r="157" spans="1:52">
      <c r="A157" s="142"/>
      <c r="B157" s="142"/>
      <c r="C157" s="39">
        <v>3.2083333333333299</v>
      </c>
      <c r="D157" s="40">
        <v>0</v>
      </c>
      <c r="E157" s="40">
        <v>0</v>
      </c>
      <c r="F157" s="40">
        <v>0</v>
      </c>
      <c r="G157" s="40">
        <v>0</v>
      </c>
      <c r="H157" s="40">
        <v>0</v>
      </c>
      <c r="I157" s="40">
        <v>0</v>
      </c>
      <c r="J157" s="40">
        <v>9.1000000000000004E-3</v>
      </c>
      <c r="K157" s="40">
        <v>9.1999999999999998E-3</v>
      </c>
      <c r="L157" s="40">
        <v>0</v>
      </c>
      <c r="M157" s="40">
        <v>0</v>
      </c>
      <c r="N157" s="40">
        <v>0</v>
      </c>
      <c r="O157" s="40">
        <v>0</v>
      </c>
      <c r="P157" s="95">
        <v>0.40629999999999999</v>
      </c>
      <c r="Q157" s="95">
        <v>0.56359999999999999</v>
      </c>
      <c r="R157" s="95">
        <v>0.24</v>
      </c>
      <c r="S157" s="95">
        <v>0.83189999999999997</v>
      </c>
      <c r="T157" s="95">
        <v>0.5363</v>
      </c>
      <c r="U157" s="95">
        <v>0.36420000000000002</v>
      </c>
      <c r="V157" s="40">
        <v>0.74760000000000004</v>
      </c>
      <c r="W157" s="40">
        <v>0.70350000000000001</v>
      </c>
      <c r="X157" s="40">
        <v>0.42720000000000002</v>
      </c>
      <c r="Y157" s="40">
        <v>0.38250000000000001</v>
      </c>
      <c r="Z157" s="40">
        <v>0.60209999999999997</v>
      </c>
      <c r="AA157" s="40">
        <v>0.71179999999999999</v>
      </c>
      <c r="AB157" s="42"/>
      <c r="AC157" s="42"/>
      <c r="AD157" s="82" t="s">
        <v>199</v>
      </c>
      <c r="AE157" s="42">
        <f t="shared" si="32"/>
        <v>0</v>
      </c>
      <c r="AF157" s="42">
        <f t="shared" si="33"/>
        <v>0</v>
      </c>
      <c r="AG157" s="42">
        <f>E483</f>
        <v>0</v>
      </c>
      <c r="AH157" s="42">
        <f t="shared" si="35"/>
        <v>0</v>
      </c>
      <c r="AI157" s="42"/>
      <c r="AJ157" s="82" t="s">
        <v>199</v>
      </c>
      <c r="AK157" s="42">
        <f t="shared" si="36"/>
        <v>0</v>
      </c>
      <c r="AL157" s="42">
        <f t="shared" si="37"/>
        <v>0</v>
      </c>
      <c r="AM157" s="42">
        <f t="shared" si="38"/>
        <v>0</v>
      </c>
      <c r="AN157" s="42">
        <f t="shared" si="39"/>
        <v>0</v>
      </c>
      <c r="AP157" s="82" t="s">
        <v>199</v>
      </c>
      <c r="AQ157" s="84">
        <f t="shared" si="40"/>
        <v>0.86570000000000003</v>
      </c>
      <c r="AR157" s="84">
        <f t="shared" si="41"/>
        <v>0.3463</v>
      </c>
      <c r="AS157" s="84">
        <f t="shared" si="42"/>
        <v>0.50470000000000004</v>
      </c>
      <c r="AT157" s="84">
        <f t="shared" si="43"/>
        <v>0.3508</v>
      </c>
      <c r="AV157" s="82" t="s">
        <v>199</v>
      </c>
      <c r="AW157" s="42">
        <f t="shared" si="44"/>
        <v>0.71889999999999998</v>
      </c>
      <c r="AX157" s="42">
        <f t="shared" si="45"/>
        <v>0.33989999999999998</v>
      </c>
      <c r="AY157" s="42">
        <f t="shared" si="46"/>
        <v>0.38169999999999998</v>
      </c>
      <c r="AZ157" s="42">
        <f t="shared" si="47"/>
        <v>0.34439999999999998</v>
      </c>
    </row>
    <row r="158" spans="1:52">
      <c r="A158" s="142"/>
      <c r="B158" s="142"/>
      <c r="C158" s="39">
        <v>3.2291666666666599</v>
      </c>
      <c r="D158" s="40">
        <v>0</v>
      </c>
      <c r="E158" s="40">
        <v>0</v>
      </c>
      <c r="F158" s="40">
        <v>0</v>
      </c>
      <c r="G158" s="40">
        <v>0</v>
      </c>
      <c r="H158" s="40">
        <v>0</v>
      </c>
      <c r="I158" s="40">
        <v>0</v>
      </c>
      <c r="J158" s="40">
        <v>1.4E-3</v>
      </c>
      <c r="K158" s="40">
        <v>2E-3</v>
      </c>
      <c r="L158" s="40">
        <v>0</v>
      </c>
      <c r="M158" s="40">
        <v>0</v>
      </c>
      <c r="N158" s="40">
        <v>0</v>
      </c>
      <c r="O158" s="40">
        <v>6.9999999999999999E-4</v>
      </c>
      <c r="P158" s="95">
        <v>0.43530000000000002</v>
      </c>
      <c r="Q158" s="95">
        <v>0.57850000000000001</v>
      </c>
      <c r="R158" s="95">
        <v>0.14549999999999999</v>
      </c>
      <c r="S158" s="95">
        <v>0.59440000000000004</v>
      </c>
      <c r="T158" s="95">
        <v>0.57850000000000001</v>
      </c>
      <c r="U158" s="95">
        <v>0.3679</v>
      </c>
      <c r="V158" s="40">
        <v>0.80279999999999996</v>
      </c>
      <c r="W158" s="40">
        <v>0.68059999999999998</v>
      </c>
      <c r="X158" s="40">
        <v>0.36130000000000001</v>
      </c>
      <c r="Y158" s="40">
        <v>0.36709999999999998</v>
      </c>
      <c r="Z158" s="40">
        <v>0.71330000000000005</v>
      </c>
      <c r="AA158" s="40">
        <v>0.66039999999999999</v>
      </c>
      <c r="AB158" s="42"/>
      <c r="AC158" s="42"/>
      <c r="AD158" s="42"/>
      <c r="AF158" s="42"/>
      <c r="AG158" s="42"/>
      <c r="AH158" s="42"/>
      <c r="AI158" s="42"/>
      <c r="AJ158" s="42"/>
      <c r="AK158" s="42"/>
    </row>
    <row r="159" spans="1:52">
      <c r="A159" s="142"/>
      <c r="B159" s="142"/>
      <c r="C159" s="39">
        <v>3.25</v>
      </c>
      <c r="D159" s="40">
        <v>0</v>
      </c>
      <c r="E159" s="40">
        <v>0</v>
      </c>
      <c r="F159" s="40">
        <v>0</v>
      </c>
      <c r="G159" s="40">
        <v>0</v>
      </c>
      <c r="H159" s="40">
        <v>0</v>
      </c>
      <c r="I159" s="40">
        <v>0</v>
      </c>
      <c r="J159" s="40">
        <v>6.2799999999999995E-2</v>
      </c>
      <c r="K159" s="40">
        <v>6.5500000000000003E-2</v>
      </c>
      <c r="L159" s="40">
        <v>0</v>
      </c>
      <c r="M159" s="40">
        <v>4.0000000000000001E-3</v>
      </c>
      <c r="N159" s="40">
        <v>8.8099999999999998E-2</v>
      </c>
      <c r="O159" s="40">
        <v>6.59E-2</v>
      </c>
      <c r="P159" s="95">
        <v>0.57130000000000003</v>
      </c>
      <c r="Q159" s="95">
        <v>0.50470000000000004</v>
      </c>
      <c r="R159" s="95">
        <v>0.1462</v>
      </c>
      <c r="S159" s="95">
        <v>0.51639999999999997</v>
      </c>
      <c r="T159" s="95">
        <v>0.66959999999999997</v>
      </c>
      <c r="U159" s="95">
        <v>0.4168</v>
      </c>
      <c r="V159" s="40">
        <v>0.72929999999999995</v>
      </c>
      <c r="W159" s="40">
        <v>0.64680000000000004</v>
      </c>
      <c r="X159" s="40">
        <v>0.253</v>
      </c>
      <c r="Y159" s="40">
        <v>0.4017</v>
      </c>
      <c r="Z159" s="40">
        <v>0.69920000000000004</v>
      </c>
      <c r="AA159" s="40">
        <v>0.63890000000000002</v>
      </c>
      <c r="AB159" s="42"/>
      <c r="AC159" s="42"/>
      <c r="AD159" s="42"/>
      <c r="AF159" s="42"/>
      <c r="AG159" s="42"/>
      <c r="AH159" s="42"/>
      <c r="AI159" s="42"/>
      <c r="AJ159" s="42"/>
      <c r="AK159" s="42"/>
    </row>
    <row r="160" spans="1:52">
      <c r="A160" s="142"/>
      <c r="B160" s="142"/>
      <c r="C160" s="39">
        <v>3.2708333333333299</v>
      </c>
      <c r="D160" s="40">
        <v>0</v>
      </c>
      <c r="E160" s="40">
        <v>0</v>
      </c>
      <c r="F160" s="40">
        <v>0</v>
      </c>
      <c r="G160" s="40">
        <v>0</v>
      </c>
      <c r="H160" s="40">
        <v>0</v>
      </c>
      <c r="I160" s="40">
        <v>0</v>
      </c>
      <c r="J160" s="40">
        <v>0.1016</v>
      </c>
      <c r="K160" s="40">
        <v>0.1197</v>
      </c>
      <c r="L160" s="40">
        <v>2.92E-2</v>
      </c>
      <c r="M160" s="40">
        <v>3.2899999999999999E-2</v>
      </c>
      <c r="N160" s="40">
        <v>0.19550000000000001</v>
      </c>
      <c r="O160" s="40">
        <v>9.5799999999999996E-2</v>
      </c>
      <c r="P160" s="95">
        <v>0.42799999999999999</v>
      </c>
      <c r="Q160" s="95">
        <v>0.48809999999999998</v>
      </c>
      <c r="R160" s="95">
        <v>0.12870000000000001</v>
      </c>
      <c r="S160" s="95">
        <v>0.52500000000000002</v>
      </c>
      <c r="T160" s="95">
        <v>0.48809999999999998</v>
      </c>
      <c r="U160" s="95">
        <v>0.33450000000000002</v>
      </c>
      <c r="V160" s="40">
        <v>0.75960000000000005</v>
      </c>
      <c r="W160" s="40">
        <v>0.54969999999999997</v>
      </c>
      <c r="X160" s="40">
        <v>0.36759999999999998</v>
      </c>
      <c r="Y160" s="40">
        <v>0.33960000000000001</v>
      </c>
      <c r="Z160" s="40">
        <v>0.74709999999999999</v>
      </c>
      <c r="AA160" s="40">
        <v>0.64249999999999996</v>
      </c>
      <c r="AB160" s="42"/>
      <c r="AC160" s="42"/>
      <c r="AD160" s="144" t="s">
        <v>10</v>
      </c>
      <c r="AE160" s="144"/>
      <c r="AF160" s="144"/>
      <c r="AG160" s="144"/>
      <c r="AH160" s="144"/>
      <c r="AI160" s="144"/>
      <c r="AJ160" s="144"/>
      <c r="AK160" s="144"/>
      <c r="AL160" s="144"/>
      <c r="AM160" s="144"/>
      <c r="AN160" s="144"/>
      <c r="AO160" s="144"/>
      <c r="AP160" s="144"/>
      <c r="AQ160" s="144"/>
      <c r="AR160" s="144"/>
      <c r="AS160" s="144"/>
      <c r="AT160" s="144"/>
      <c r="AU160" s="144"/>
      <c r="AV160" s="144"/>
      <c r="AW160" s="144"/>
      <c r="AX160" s="144"/>
      <c r="AY160" s="144"/>
      <c r="AZ160" s="144"/>
    </row>
    <row r="161" spans="1:52">
      <c r="A161" s="142"/>
      <c r="B161" s="142"/>
      <c r="C161" s="39">
        <v>3.2916666666666599</v>
      </c>
      <c r="D161" s="40">
        <v>0</v>
      </c>
      <c r="E161" s="40">
        <v>0</v>
      </c>
      <c r="F161" s="40">
        <v>0</v>
      </c>
      <c r="G161" s="40">
        <v>0</v>
      </c>
      <c r="H161" s="40">
        <v>0</v>
      </c>
      <c r="I161" s="40">
        <v>0</v>
      </c>
      <c r="J161" s="40">
        <v>0.27260000000000001</v>
      </c>
      <c r="K161" s="40">
        <v>0.26669999999999999</v>
      </c>
      <c r="L161" s="40">
        <v>0.19420000000000001</v>
      </c>
      <c r="M161" s="40">
        <v>0.13239999999999999</v>
      </c>
      <c r="N161" s="40">
        <v>0.43009999999999998</v>
      </c>
      <c r="O161" s="40">
        <v>0.25330000000000003</v>
      </c>
      <c r="P161" s="95">
        <v>0.42280000000000001</v>
      </c>
      <c r="Q161" s="95">
        <v>0.31640000000000001</v>
      </c>
      <c r="R161" s="95">
        <v>9.4899999999999998E-2</v>
      </c>
      <c r="S161" s="95">
        <v>0.45419999999999999</v>
      </c>
      <c r="T161" s="95">
        <v>0.23849999999999999</v>
      </c>
      <c r="U161" s="95">
        <v>0.3427</v>
      </c>
      <c r="V161" s="40">
        <v>0.85750000000000004</v>
      </c>
      <c r="W161" s="40">
        <v>0.43319999999999997</v>
      </c>
      <c r="X161" s="40">
        <v>0.52790000000000004</v>
      </c>
      <c r="Y161" s="40">
        <v>0.38479999999999998</v>
      </c>
      <c r="Z161" s="40">
        <v>0.67159999999999997</v>
      </c>
      <c r="AA161" s="40">
        <v>0.7006</v>
      </c>
      <c r="AB161" s="42"/>
      <c r="AC161" s="42"/>
      <c r="AD161" s="42"/>
      <c r="AE161" s="42" t="s">
        <v>99</v>
      </c>
      <c r="AF161" s="42"/>
      <c r="AG161" s="42"/>
      <c r="AH161" s="42"/>
      <c r="AI161" s="42"/>
      <c r="AJ161" s="42"/>
      <c r="AK161" s="42" t="s">
        <v>100</v>
      </c>
      <c r="AL161" s="42"/>
      <c r="AM161" s="42"/>
      <c r="AN161" s="42"/>
      <c r="AO161" s="42"/>
      <c r="AQ161" s="84" t="s">
        <v>98</v>
      </c>
      <c r="AV161" s="42"/>
      <c r="AW161" s="84" t="s">
        <v>143</v>
      </c>
      <c r="AX161" s="42"/>
      <c r="AY161" s="42"/>
      <c r="AZ161" s="42"/>
    </row>
    <row r="162" spans="1:52">
      <c r="A162" s="142"/>
      <c r="B162" s="142"/>
      <c r="C162" s="39">
        <v>3.3125</v>
      </c>
      <c r="D162" s="40">
        <v>0</v>
      </c>
      <c r="E162" s="40">
        <v>0</v>
      </c>
      <c r="F162" s="40">
        <v>0</v>
      </c>
      <c r="G162" s="40">
        <v>0</v>
      </c>
      <c r="H162" s="40">
        <v>0</v>
      </c>
      <c r="I162" s="40">
        <v>0</v>
      </c>
      <c r="J162" s="40">
        <v>0.43769999999999998</v>
      </c>
      <c r="K162" s="40">
        <v>0.34129999999999999</v>
      </c>
      <c r="L162" s="40">
        <v>0.28239999999999998</v>
      </c>
      <c r="M162" s="40">
        <v>0.2432</v>
      </c>
      <c r="N162" s="40">
        <v>0.6724</v>
      </c>
      <c r="O162" s="40">
        <v>0.39539999999999997</v>
      </c>
      <c r="P162" s="95">
        <v>0.31580000000000003</v>
      </c>
      <c r="Q162" s="95">
        <v>0.36449999999999999</v>
      </c>
      <c r="R162" s="95">
        <v>0.1038</v>
      </c>
      <c r="S162" s="95">
        <v>0.39850000000000002</v>
      </c>
      <c r="T162" s="95">
        <v>0.36449999999999999</v>
      </c>
      <c r="U162" s="95">
        <v>0.25309999999999999</v>
      </c>
      <c r="V162" s="40">
        <v>0.66120000000000001</v>
      </c>
      <c r="W162" s="40">
        <v>0.4204</v>
      </c>
      <c r="X162" s="40">
        <v>0.53469999999999995</v>
      </c>
      <c r="Y162" s="40">
        <v>0.4047</v>
      </c>
      <c r="Z162" s="40">
        <v>0.59689999999999999</v>
      </c>
      <c r="AA162" s="40">
        <v>0.54869999999999997</v>
      </c>
      <c r="AB162" s="42"/>
      <c r="AC162" s="42"/>
      <c r="AD162" s="42"/>
      <c r="AE162" s="42" t="s">
        <v>86</v>
      </c>
      <c r="AF162" s="42" t="s">
        <v>87</v>
      </c>
      <c r="AG162" s="42" t="s">
        <v>88</v>
      </c>
      <c r="AH162" s="42" t="s">
        <v>85</v>
      </c>
      <c r="AI162" s="42"/>
      <c r="AJ162" s="42"/>
      <c r="AK162" s="42" t="s">
        <v>86</v>
      </c>
      <c r="AL162" s="42" t="s">
        <v>87</v>
      </c>
      <c r="AM162" s="42" t="s">
        <v>88</v>
      </c>
      <c r="AN162" s="42" t="s">
        <v>85</v>
      </c>
      <c r="AO162" s="42"/>
      <c r="AQ162" s="84" t="s">
        <v>86</v>
      </c>
      <c r="AR162" s="84" t="s">
        <v>87</v>
      </c>
      <c r="AS162" s="84" t="s">
        <v>88</v>
      </c>
      <c r="AT162" s="84" t="s">
        <v>85</v>
      </c>
      <c r="AV162" s="42"/>
      <c r="AW162" s="42" t="s">
        <v>86</v>
      </c>
      <c r="AX162" s="42" t="s">
        <v>87</v>
      </c>
      <c r="AY162" s="42" t="s">
        <v>88</v>
      </c>
      <c r="AZ162" s="42" t="s">
        <v>85</v>
      </c>
    </row>
    <row r="163" spans="1:52">
      <c r="A163" s="142"/>
      <c r="B163" s="142"/>
      <c r="C163" s="39">
        <v>3.3333333333333299</v>
      </c>
      <c r="D163" s="40">
        <v>6.4699999999999994E-2</v>
      </c>
      <c r="E163" s="40">
        <v>0.1003</v>
      </c>
      <c r="F163" s="40">
        <v>2.06E-2</v>
      </c>
      <c r="G163" s="40">
        <v>0</v>
      </c>
      <c r="H163" s="40">
        <v>0.1071</v>
      </c>
      <c r="I163" s="40">
        <v>5.9400000000000001E-2</v>
      </c>
      <c r="J163" s="40">
        <v>0.48799999999999999</v>
      </c>
      <c r="K163" s="40">
        <v>0.41760000000000003</v>
      </c>
      <c r="L163" s="40">
        <v>0.4244</v>
      </c>
      <c r="M163" s="40">
        <v>0.34920000000000001</v>
      </c>
      <c r="N163" s="40">
        <v>0.7954</v>
      </c>
      <c r="O163" s="40">
        <v>0.4985</v>
      </c>
      <c r="P163" s="95">
        <v>0.32600000000000001</v>
      </c>
      <c r="Q163" s="95">
        <v>0.26929999999999998</v>
      </c>
      <c r="R163" s="95">
        <v>5.4199999999999998E-2</v>
      </c>
      <c r="S163" s="95">
        <v>0.37159999999999999</v>
      </c>
      <c r="T163" s="95">
        <v>0.30640000000000001</v>
      </c>
      <c r="U163" s="95">
        <v>0.26929999999999998</v>
      </c>
      <c r="V163" s="40">
        <v>0.65569999999999995</v>
      </c>
      <c r="W163" s="40">
        <v>0.3977</v>
      </c>
      <c r="X163" s="40">
        <v>0.59799999999999998</v>
      </c>
      <c r="Y163" s="40">
        <v>0.44879999999999998</v>
      </c>
      <c r="Z163" s="40">
        <v>0.47799999999999998</v>
      </c>
      <c r="AA163" s="40">
        <v>0.55979999999999996</v>
      </c>
      <c r="AB163" s="42"/>
      <c r="AC163" s="42"/>
      <c r="AD163" s="82" t="s">
        <v>176</v>
      </c>
      <c r="AE163" s="42">
        <f>F148</f>
        <v>0</v>
      </c>
      <c r="AF163" s="42">
        <f>F292</f>
        <v>0</v>
      </c>
      <c r="AG163" s="42">
        <f>F436</f>
        <v>0</v>
      </c>
      <c r="AH163" s="42">
        <f>F4</f>
        <v>0</v>
      </c>
      <c r="AI163" s="42"/>
      <c r="AJ163" s="82" t="s">
        <v>176</v>
      </c>
      <c r="AK163" s="42">
        <f>L148</f>
        <v>0</v>
      </c>
      <c r="AL163" s="42">
        <f>L292</f>
        <v>0</v>
      </c>
      <c r="AM163" s="42">
        <f>L436</f>
        <v>0</v>
      </c>
      <c r="AN163">
        <f>L4</f>
        <v>0</v>
      </c>
      <c r="AP163" s="82" t="s">
        <v>176</v>
      </c>
      <c r="AQ163" s="84">
        <f>R148</f>
        <v>0.18440000000000001</v>
      </c>
      <c r="AR163" s="84">
        <f>R292</f>
        <v>0.13339999999999999</v>
      </c>
      <c r="AS163" s="84">
        <f>R436</f>
        <v>0.1573</v>
      </c>
      <c r="AT163" s="84">
        <f>R4</f>
        <v>0.15160000000000001</v>
      </c>
      <c r="AV163" s="82" t="s">
        <v>176</v>
      </c>
      <c r="AW163" s="42">
        <f>X148</f>
        <v>0.51280000000000003</v>
      </c>
      <c r="AX163" s="42">
        <f>X292</f>
        <v>0.3206</v>
      </c>
      <c r="AY163" s="42">
        <f>X436</f>
        <v>7.7399999999999997E-2</v>
      </c>
      <c r="AZ163">
        <f>X4</f>
        <v>0.56130000000000002</v>
      </c>
    </row>
    <row r="164" spans="1:52">
      <c r="A164" s="142"/>
      <c r="B164" s="142"/>
      <c r="C164" s="39">
        <v>3.3541666666666599</v>
      </c>
      <c r="D164" s="40">
        <v>0.1055</v>
      </c>
      <c r="E164" s="40">
        <v>0.1789</v>
      </c>
      <c r="F164" s="40">
        <v>4.5499999999999999E-2</v>
      </c>
      <c r="G164" s="40">
        <v>0</v>
      </c>
      <c r="H164" s="40">
        <v>0.2016</v>
      </c>
      <c r="I164" s="40">
        <v>0.10630000000000001</v>
      </c>
      <c r="J164" s="40">
        <v>0.53259999999999996</v>
      </c>
      <c r="K164" s="40">
        <v>0.51639999999999997</v>
      </c>
      <c r="L164" s="40">
        <v>0.56640000000000001</v>
      </c>
      <c r="M164" s="40">
        <v>0.43859999999999999</v>
      </c>
      <c r="N164" s="40">
        <v>0.93140000000000001</v>
      </c>
      <c r="O164" s="40">
        <v>0.59709999999999996</v>
      </c>
      <c r="P164" s="95">
        <v>0.23430000000000001</v>
      </c>
      <c r="Q164" s="95">
        <v>0.27589999999999998</v>
      </c>
      <c r="R164" s="95">
        <v>8.8499999999999995E-2</v>
      </c>
      <c r="S164" s="95">
        <v>0.30180000000000001</v>
      </c>
      <c r="T164" s="95">
        <v>0.27589999999999998</v>
      </c>
      <c r="U164" s="95">
        <v>0.19420000000000001</v>
      </c>
      <c r="V164" s="40">
        <v>0.54979999999999996</v>
      </c>
      <c r="W164" s="40">
        <v>0.30370000000000003</v>
      </c>
      <c r="X164" s="40">
        <v>0.66010000000000002</v>
      </c>
      <c r="Y164" s="40">
        <v>0.46920000000000001</v>
      </c>
      <c r="Z164" s="40">
        <v>0.45860000000000001</v>
      </c>
      <c r="AA164" s="40">
        <v>0.45739999999999997</v>
      </c>
      <c r="AB164" s="42"/>
      <c r="AC164" s="42"/>
      <c r="AD164" s="82" t="s">
        <v>101</v>
      </c>
      <c r="AE164" s="42">
        <f t="shared" ref="AE164:AE210" si="48">F149</f>
        <v>0</v>
      </c>
      <c r="AF164" s="42">
        <f t="shared" ref="AF164:AF210" si="49">F293</f>
        <v>0</v>
      </c>
      <c r="AG164" s="42">
        <f t="shared" ref="AG164:AG210" si="50">F437</f>
        <v>0</v>
      </c>
      <c r="AH164" s="42">
        <f t="shared" ref="AH164:AH210" si="51">F5</f>
        <v>0</v>
      </c>
      <c r="AI164" s="42"/>
      <c r="AJ164" s="82" t="s">
        <v>101</v>
      </c>
      <c r="AK164" s="42">
        <f t="shared" ref="AK164:AK210" si="52">L149</f>
        <v>0</v>
      </c>
      <c r="AL164" s="42">
        <f t="shared" ref="AL164:AL210" si="53">L293</f>
        <v>0</v>
      </c>
      <c r="AM164" s="42">
        <f t="shared" ref="AM164:AM210" si="54">L437</f>
        <v>0</v>
      </c>
      <c r="AN164" s="42">
        <f t="shared" ref="AN164:AN210" si="55">L5</f>
        <v>0</v>
      </c>
      <c r="AP164" s="82" t="s">
        <v>101</v>
      </c>
      <c r="AQ164" s="84">
        <f t="shared" ref="AQ164:AQ210" si="56">R149</f>
        <v>0.30990000000000001</v>
      </c>
      <c r="AR164" s="84">
        <f t="shared" ref="AR164:AR210" si="57">R293</f>
        <v>0.1666</v>
      </c>
      <c r="AS164" s="84">
        <f t="shared" ref="AS164:AS210" si="58">R437</f>
        <v>0.33439999999999998</v>
      </c>
      <c r="AT164" s="84">
        <f t="shared" ref="AT164:AT210" si="59">R5</f>
        <v>0.1205</v>
      </c>
      <c r="AV164" s="82" t="s">
        <v>101</v>
      </c>
      <c r="AW164" s="42">
        <f t="shared" ref="AW164:AW210" si="60">X149</f>
        <v>0.50719999999999998</v>
      </c>
      <c r="AX164" s="42">
        <f t="shared" ref="AX164:AX210" si="61">X293</f>
        <v>0.32019999999999998</v>
      </c>
      <c r="AY164" s="42">
        <f t="shared" ref="AY164:AY210" si="62">X437</f>
        <v>5.9700000000000003E-2</v>
      </c>
      <c r="AZ164" s="42">
        <f t="shared" ref="AZ164:AZ210" si="63">X5</f>
        <v>0.52710000000000001</v>
      </c>
    </row>
    <row r="165" spans="1:52">
      <c r="A165" s="142"/>
      <c r="B165" s="142"/>
      <c r="C165" s="39">
        <v>3.375</v>
      </c>
      <c r="D165" s="40">
        <v>0.14050000000000001</v>
      </c>
      <c r="E165" s="40">
        <v>0.3856</v>
      </c>
      <c r="F165" s="40">
        <v>4.1300000000000003E-2</v>
      </c>
      <c r="G165" s="40">
        <v>0</v>
      </c>
      <c r="H165" s="40">
        <v>0.29409999999999997</v>
      </c>
      <c r="I165" s="40">
        <v>0.1782</v>
      </c>
      <c r="J165" s="40">
        <v>0.63729999999999998</v>
      </c>
      <c r="K165" s="40">
        <v>0.59279999999999999</v>
      </c>
      <c r="L165" s="40">
        <v>0.59640000000000004</v>
      </c>
      <c r="M165" s="40">
        <v>0.55689999999999995</v>
      </c>
      <c r="N165" s="40">
        <v>0.93059999999999998</v>
      </c>
      <c r="O165" s="40">
        <v>0.67869999999999997</v>
      </c>
      <c r="P165" s="95">
        <v>0.10979999999999999</v>
      </c>
      <c r="Q165" s="95">
        <v>0.443</v>
      </c>
      <c r="R165" s="95">
        <v>0.16919999999999999</v>
      </c>
      <c r="S165" s="95">
        <v>0.2261</v>
      </c>
      <c r="T165" s="95">
        <v>0.40189999999999998</v>
      </c>
      <c r="U165" s="95">
        <v>0.18540000000000001</v>
      </c>
      <c r="V165" s="40">
        <v>0.37419999999999998</v>
      </c>
      <c r="W165" s="40">
        <v>0.30580000000000002</v>
      </c>
      <c r="X165" s="40">
        <v>0.60809999999999997</v>
      </c>
      <c r="Y165" s="40">
        <v>0.5554</v>
      </c>
      <c r="Z165" s="40">
        <v>0.41339999999999999</v>
      </c>
      <c r="AA165" s="40">
        <v>0.4703</v>
      </c>
      <c r="AB165" s="42"/>
      <c r="AC165" s="42"/>
      <c r="AD165" s="82" t="s">
        <v>177</v>
      </c>
      <c r="AE165" s="42">
        <f t="shared" si="48"/>
        <v>0</v>
      </c>
      <c r="AF165" s="42">
        <f t="shared" si="49"/>
        <v>0</v>
      </c>
      <c r="AG165" s="42">
        <f t="shared" si="50"/>
        <v>0</v>
      </c>
      <c r="AH165" s="42">
        <f t="shared" si="51"/>
        <v>0</v>
      </c>
      <c r="AI165" s="42"/>
      <c r="AJ165" s="82" t="s">
        <v>177</v>
      </c>
      <c r="AK165" s="42">
        <f t="shared" si="52"/>
        <v>0</v>
      </c>
      <c r="AL165" s="42">
        <f t="shared" si="53"/>
        <v>0</v>
      </c>
      <c r="AM165" s="42">
        <f t="shared" si="54"/>
        <v>0</v>
      </c>
      <c r="AN165" s="42">
        <f t="shared" si="55"/>
        <v>0</v>
      </c>
      <c r="AP165" s="82" t="s">
        <v>177</v>
      </c>
      <c r="AQ165" s="84">
        <f t="shared" si="56"/>
        <v>0.1772</v>
      </c>
      <c r="AR165" s="84">
        <f t="shared" si="57"/>
        <v>0.1032</v>
      </c>
      <c r="AS165" s="84">
        <f t="shared" si="58"/>
        <v>0.15440000000000001</v>
      </c>
      <c r="AT165" s="84">
        <f t="shared" si="59"/>
        <v>0.1469</v>
      </c>
      <c r="AV165" s="82" t="s">
        <v>177</v>
      </c>
      <c r="AW165" s="42">
        <f t="shared" si="60"/>
        <v>0.40610000000000002</v>
      </c>
      <c r="AX165" s="42">
        <f t="shared" si="61"/>
        <v>0.2356</v>
      </c>
      <c r="AY165" s="42">
        <f t="shared" si="62"/>
        <v>9.1300000000000006E-2</v>
      </c>
      <c r="AZ165" s="42">
        <f t="shared" si="63"/>
        <v>0.4899</v>
      </c>
    </row>
    <row r="166" spans="1:52">
      <c r="A166" s="142"/>
      <c r="B166" s="142"/>
      <c r="C166" s="39">
        <v>3.3958333333333299</v>
      </c>
      <c r="D166" s="40">
        <v>0.2351</v>
      </c>
      <c r="E166" s="40">
        <v>0.52339999999999998</v>
      </c>
      <c r="F166" s="40">
        <v>3.78E-2</v>
      </c>
      <c r="G166" s="40">
        <v>3.7000000000000002E-3</v>
      </c>
      <c r="H166" s="40">
        <v>0.41310000000000002</v>
      </c>
      <c r="I166" s="40">
        <v>0.24260000000000001</v>
      </c>
      <c r="J166" s="40">
        <v>0.69369999999999998</v>
      </c>
      <c r="K166" s="40">
        <v>0.71460000000000001</v>
      </c>
      <c r="L166" s="40">
        <v>0.59730000000000005</v>
      </c>
      <c r="M166" s="40">
        <v>0.64429999999999998</v>
      </c>
      <c r="N166" s="40">
        <v>0.97899999999999998</v>
      </c>
      <c r="O166" s="40">
        <v>0.7258</v>
      </c>
      <c r="P166" s="95">
        <v>0.2387</v>
      </c>
      <c r="Q166" s="95">
        <v>0.27489999999999998</v>
      </c>
      <c r="R166" s="95">
        <v>7.9899999999999999E-2</v>
      </c>
      <c r="S166" s="95">
        <v>0.2823</v>
      </c>
      <c r="T166" s="95">
        <v>0.27489999999999998</v>
      </c>
      <c r="U166" s="95">
        <v>0.18809999999999999</v>
      </c>
      <c r="V166" s="40">
        <v>0.33260000000000001</v>
      </c>
      <c r="W166" s="40">
        <v>0.21410000000000001</v>
      </c>
      <c r="X166" s="40">
        <v>0.61329999999999996</v>
      </c>
      <c r="Y166" s="40">
        <v>0.43680000000000002</v>
      </c>
      <c r="Z166" s="40">
        <v>0.2989</v>
      </c>
      <c r="AA166" s="40">
        <v>0.3256</v>
      </c>
      <c r="AB166" s="42"/>
      <c r="AC166" s="42"/>
      <c r="AD166" s="82" t="s">
        <v>102</v>
      </c>
      <c r="AE166" s="42">
        <f t="shared" si="48"/>
        <v>0</v>
      </c>
      <c r="AF166" s="42">
        <f t="shared" si="49"/>
        <v>0</v>
      </c>
      <c r="AG166" s="42">
        <f t="shared" si="50"/>
        <v>0</v>
      </c>
      <c r="AH166" s="42">
        <f t="shared" si="51"/>
        <v>0</v>
      </c>
      <c r="AI166" s="42"/>
      <c r="AJ166" s="82" t="s">
        <v>102</v>
      </c>
      <c r="AK166" s="42">
        <f t="shared" si="52"/>
        <v>0</v>
      </c>
      <c r="AL166" s="42">
        <f t="shared" si="53"/>
        <v>0</v>
      </c>
      <c r="AM166" s="42">
        <f t="shared" si="54"/>
        <v>0</v>
      </c>
      <c r="AN166" s="42">
        <f t="shared" si="55"/>
        <v>0</v>
      </c>
      <c r="AP166" s="82" t="s">
        <v>102</v>
      </c>
      <c r="AQ166" s="84">
        <f t="shared" si="56"/>
        <v>0.19670000000000001</v>
      </c>
      <c r="AR166" s="84">
        <f t="shared" si="57"/>
        <v>6.4699999999999994E-2</v>
      </c>
      <c r="AS166" s="84">
        <f t="shared" si="58"/>
        <v>0.11219999999999999</v>
      </c>
      <c r="AT166" s="84">
        <f t="shared" si="59"/>
        <v>0.19359999999999999</v>
      </c>
      <c r="AV166" s="82" t="s">
        <v>102</v>
      </c>
      <c r="AW166" s="42">
        <f t="shared" si="60"/>
        <v>0.42609999999999998</v>
      </c>
      <c r="AX166" s="42">
        <f t="shared" si="61"/>
        <v>0.2281</v>
      </c>
      <c r="AY166" s="42">
        <f t="shared" si="62"/>
        <v>0.18820000000000001</v>
      </c>
      <c r="AZ166" s="42">
        <f t="shared" si="63"/>
        <v>0.58779999999999999</v>
      </c>
    </row>
    <row r="167" spans="1:52">
      <c r="A167" s="142"/>
      <c r="B167" s="142"/>
      <c r="C167" s="39">
        <v>3.4166666666666599</v>
      </c>
      <c r="D167" s="40">
        <v>0.2747</v>
      </c>
      <c r="E167" s="40">
        <v>0.60929999999999995</v>
      </c>
      <c r="F167" s="40">
        <v>0.1171</v>
      </c>
      <c r="G167" s="40">
        <v>0</v>
      </c>
      <c r="H167" s="40">
        <v>0.43719999999999998</v>
      </c>
      <c r="I167" s="40">
        <v>0.28999999999999998</v>
      </c>
      <c r="J167" s="40">
        <v>0.66110000000000002</v>
      </c>
      <c r="K167" s="40">
        <v>0.7651</v>
      </c>
      <c r="L167" s="40">
        <v>0.62839999999999996</v>
      </c>
      <c r="M167" s="40">
        <v>0.67900000000000005</v>
      </c>
      <c r="N167" s="40">
        <v>1.0035000000000001</v>
      </c>
      <c r="O167" s="40">
        <v>0.74029999999999996</v>
      </c>
      <c r="P167" s="95">
        <v>0.21490000000000001</v>
      </c>
      <c r="Q167" s="95">
        <v>0.28239999999999998</v>
      </c>
      <c r="R167" s="95">
        <v>8.4099999999999994E-2</v>
      </c>
      <c r="S167" s="95">
        <v>0.153</v>
      </c>
      <c r="T167" s="95">
        <v>0.33829999999999999</v>
      </c>
      <c r="U167" s="95">
        <v>0.22900000000000001</v>
      </c>
      <c r="V167" s="40">
        <v>0.34360000000000002</v>
      </c>
      <c r="W167" s="40">
        <v>0.19550000000000001</v>
      </c>
      <c r="X167" s="40">
        <v>0.52659999999999996</v>
      </c>
      <c r="Y167" s="40">
        <v>0.38179999999999997</v>
      </c>
      <c r="Z167" s="40">
        <v>0.4889</v>
      </c>
      <c r="AA167" s="40">
        <v>0.50019999999999998</v>
      </c>
      <c r="AB167" s="42"/>
      <c r="AC167" s="42"/>
      <c r="AD167" s="82" t="s">
        <v>178</v>
      </c>
      <c r="AE167" s="42">
        <f t="shared" si="48"/>
        <v>0</v>
      </c>
      <c r="AF167" s="42">
        <f t="shared" si="49"/>
        <v>0</v>
      </c>
      <c r="AG167" s="42">
        <f t="shared" si="50"/>
        <v>0</v>
      </c>
      <c r="AH167" s="42">
        <f t="shared" si="51"/>
        <v>0</v>
      </c>
      <c r="AI167" s="42"/>
      <c r="AJ167" s="82" t="s">
        <v>178</v>
      </c>
      <c r="AK167" s="42">
        <f t="shared" si="52"/>
        <v>0</v>
      </c>
      <c r="AL167" s="42">
        <f t="shared" si="53"/>
        <v>0</v>
      </c>
      <c r="AM167" s="42">
        <f t="shared" si="54"/>
        <v>0</v>
      </c>
      <c r="AN167" s="42">
        <f t="shared" si="55"/>
        <v>0</v>
      </c>
      <c r="AP167" s="82" t="s">
        <v>178</v>
      </c>
      <c r="AQ167" s="84">
        <f t="shared" si="56"/>
        <v>0.19020000000000001</v>
      </c>
      <c r="AR167" s="84">
        <f t="shared" si="57"/>
        <v>9.9599999999999994E-2</v>
      </c>
      <c r="AS167" s="84">
        <f t="shared" si="58"/>
        <v>0.1431</v>
      </c>
      <c r="AT167" s="84">
        <f t="shared" si="59"/>
        <v>0.10929999999999999</v>
      </c>
      <c r="AV167" s="82" t="s">
        <v>178</v>
      </c>
      <c r="AW167" s="42">
        <f t="shared" si="60"/>
        <v>0.38379999999999997</v>
      </c>
      <c r="AX167" s="42">
        <f t="shared" si="61"/>
        <v>0.16800000000000001</v>
      </c>
      <c r="AY167" s="42">
        <f t="shared" si="62"/>
        <v>0.1018</v>
      </c>
      <c r="AZ167" s="42">
        <f t="shared" si="63"/>
        <v>0.4768</v>
      </c>
    </row>
    <row r="168" spans="1:52">
      <c r="A168" s="142"/>
      <c r="B168" s="142"/>
      <c r="C168" s="39">
        <v>3.4375</v>
      </c>
      <c r="D168" s="40">
        <v>0.32240000000000002</v>
      </c>
      <c r="E168" s="40">
        <v>0.61060000000000003</v>
      </c>
      <c r="F168" s="40">
        <v>0.1893</v>
      </c>
      <c r="G168" s="40">
        <v>0</v>
      </c>
      <c r="H168" s="40">
        <v>0.51870000000000005</v>
      </c>
      <c r="I168" s="40">
        <v>0.32819999999999999</v>
      </c>
      <c r="J168" s="40">
        <v>0.65769999999999995</v>
      </c>
      <c r="K168" s="40">
        <v>0.77410000000000001</v>
      </c>
      <c r="L168" s="40">
        <v>0.63900000000000001</v>
      </c>
      <c r="M168" s="40">
        <v>0.7218</v>
      </c>
      <c r="N168" s="40">
        <v>0.96789999999999998</v>
      </c>
      <c r="O168" s="40">
        <v>0.75209999999999999</v>
      </c>
      <c r="P168" s="95">
        <v>0.2258</v>
      </c>
      <c r="Q168" s="95">
        <v>0.30409999999999998</v>
      </c>
      <c r="R168" s="95">
        <v>8.3900000000000002E-2</v>
      </c>
      <c r="S168" s="95">
        <v>0.29320000000000002</v>
      </c>
      <c r="T168" s="95">
        <v>0.30409999999999998</v>
      </c>
      <c r="U168" s="95">
        <v>0.19170000000000001</v>
      </c>
      <c r="V168" s="40">
        <v>0.40439999999999998</v>
      </c>
      <c r="W168" s="40">
        <v>0.19220000000000001</v>
      </c>
      <c r="X168" s="40">
        <v>0.57469999999999999</v>
      </c>
      <c r="Y168" s="40">
        <v>0.45119999999999999</v>
      </c>
      <c r="Z168" s="40">
        <v>0.41980000000000001</v>
      </c>
      <c r="AA168" s="40">
        <v>0.38569999999999999</v>
      </c>
      <c r="AB168" s="42"/>
      <c r="AC168" s="42"/>
      <c r="AD168" s="82" t="s">
        <v>103</v>
      </c>
      <c r="AE168" s="42">
        <f t="shared" si="48"/>
        <v>0</v>
      </c>
      <c r="AF168" s="42">
        <f t="shared" si="49"/>
        <v>0</v>
      </c>
      <c r="AG168" s="42">
        <f t="shared" si="50"/>
        <v>0</v>
      </c>
      <c r="AH168" s="42">
        <f t="shared" si="51"/>
        <v>0</v>
      </c>
      <c r="AI168" s="42"/>
      <c r="AJ168" s="82" t="s">
        <v>103</v>
      </c>
      <c r="AK168" s="42">
        <f t="shared" si="52"/>
        <v>0</v>
      </c>
      <c r="AL168" s="42">
        <f t="shared" si="53"/>
        <v>0</v>
      </c>
      <c r="AM168" s="42">
        <f t="shared" si="54"/>
        <v>0</v>
      </c>
      <c r="AN168" s="42">
        <f t="shared" si="55"/>
        <v>0</v>
      </c>
      <c r="AP168" s="82" t="s">
        <v>103</v>
      </c>
      <c r="AQ168" s="84">
        <f t="shared" si="56"/>
        <v>0.18290000000000001</v>
      </c>
      <c r="AR168" s="84">
        <f t="shared" si="57"/>
        <v>0</v>
      </c>
      <c r="AS168" s="84">
        <f t="shared" si="58"/>
        <v>0.2404</v>
      </c>
      <c r="AT168" s="84">
        <f t="shared" si="59"/>
        <v>0</v>
      </c>
      <c r="AV168" s="82" t="s">
        <v>103</v>
      </c>
      <c r="AW168" s="42">
        <f t="shared" si="60"/>
        <v>0.35</v>
      </c>
      <c r="AX168" s="42">
        <f t="shared" si="61"/>
        <v>0.2374</v>
      </c>
      <c r="AY168" s="42">
        <f t="shared" si="62"/>
        <v>6.7799999999999999E-2</v>
      </c>
      <c r="AZ168" s="42">
        <f t="shared" si="63"/>
        <v>0.5323</v>
      </c>
    </row>
    <row r="169" spans="1:52">
      <c r="A169" s="142"/>
      <c r="B169" s="142"/>
      <c r="C169" s="39">
        <v>3.4583333333333299</v>
      </c>
      <c r="D169" s="40">
        <v>0.35089999999999999</v>
      </c>
      <c r="E169" s="40">
        <v>0.59609999999999996</v>
      </c>
      <c r="F169" s="40">
        <v>0.34799999999999998</v>
      </c>
      <c r="G169" s="40">
        <v>4.1700000000000001E-2</v>
      </c>
      <c r="H169" s="40">
        <v>0.44700000000000001</v>
      </c>
      <c r="I169" s="40">
        <v>0.35749999999999998</v>
      </c>
      <c r="J169" s="40">
        <v>0.74809999999999999</v>
      </c>
      <c r="K169" s="40">
        <v>0.78410000000000002</v>
      </c>
      <c r="L169" s="40">
        <v>0.67979999999999996</v>
      </c>
      <c r="M169" s="40">
        <v>0.73719999999999997</v>
      </c>
      <c r="N169" s="40">
        <v>0.92610000000000003</v>
      </c>
      <c r="O169" s="40">
        <v>0.77939999999999998</v>
      </c>
      <c r="P169" s="95">
        <v>0.29310000000000003</v>
      </c>
      <c r="Q169" s="95">
        <v>0.27900000000000003</v>
      </c>
      <c r="R169" s="95">
        <v>0.25119999999999998</v>
      </c>
      <c r="S169" s="95">
        <v>0.21709999999999999</v>
      </c>
      <c r="T169" s="95">
        <v>0.25719999999999998</v>
      </c>
      <c r="U169" s="95">
        <v>0.15060000000000001</v>
      </c>
      <c r="V169" s="40">
        <v>0.51019999999999999</v>
      </c>
      <c r="W169" s="40">
        <v>6.9900000000000004E-2</v>
      </c>
      <c r="X169" s="40">
        <v>0.63319999999999999</v>
      </c>
      <c r="Y169" s="40">
        <v>0.54430000000000001</v>
      </c>
      <c r="Z169" s="40">
        <v>0.65980000000000005</v>
      </c>
      <c r="AA169" s="40">
        <v>0.54879999999999995</v>
      </c>
      <c r="AB169" s="42"/>
      <c r="AC169" s="42"/>
      <c r="AD169" s="82" t="s">
        <v>179</v>
      </c>
      <c r="AE169" s="42">
        <f t="shared" si="48"/>
        <v>0</v>
      </c>
      <c r="AF169" s="42">
        <f t="shared" si="49"/>
        <v>0</v>
      </c>
      <c r="AG169" s="42">
        <f t="shared" si="50"/>
        <v>0</v>
      </c>
      <c r="AH169" s="42">
        <f t="shared" si="51"/>
        <v>0</v>
      </c>
      <c r="AI169" s="42"/>
      <c r="AJ169" s="82" t="s">
        <v>179</v>
      </c>
      <c r="AK169" s="42">
        <f t="shared" si="52"/>
        <v>0</v>
      </c>
      <c r="AL169" s="42">
        <f t="shared" si="53"/>
        <v>0</v>
      </c>
      <c r="AM169" s="42">
        <f t="shared" si="54"/>
        <v>0</v>
      </c>
      <c r="AN169" s="42">
        <f t="shared" si="55"/>
        <v>0</v>
      </c>
      <c r="AP169" s="82" t="s">
        <v>179</v>
      </c>
      <c r="AQ169" s="84">
        <f t="shared" si="56"/>
        <v>0.17280000000000001</v>
      </c>
      <c r="AR169" s="84">
        <f t="shared" si="57"/>
        <v>0.10639999999999999</v>
      </c>
      <c r="AS169" s="84">
        <f t="shared" si="58"/>
        <v>0.13639999999999999</v>
      </c>
      <c r="AT169" s="84">
        <f t="shared" si="59"/>
        <v>9.7500000000000003E-2</v>
      </c>
      <c r="AV169" s="82" t="s">
        <v>179</v>
      </c>
      <c r="AW169" s="42">
        <f t="shared" si="60"/>
        <v>0.31240000000000001</v>
      </c>
      <c r="AX169" s="42">
        <f t="shared" si="61"/>
        <v>0.16850000000000001</v>
      </c>
      <c r="AY169" s="42">
        <f t="shared" si="62"/>
        <v>0.12570000000000001</v>
      </c>
      <c r="AZ169" s="42">
        <f t="shared" si="63"/>
        <v>0.44450000000000001</v>
      </c>
    </row>
    <row r="170" spans="1:52">
      <c r="A170" s="142"/>
      <c r="B170" s="142"/>
      <c r="C170" s="39">
        <v>3.4791666666666599</v>
      </c>
      <c r="D170" s="40">
        <v>0.37169999999999997</v>
      </c>
      <c r="E170" s="40">
        <v>0.65100000000000002</v>
      </c>
      <c r="F170" s="40">
        <v>0.51300000000000001</v>
      </c>
      <c r="G170" s="40">
        <v>3.9699999999999999E-2</v>
      </c>
      <c r="H170" s="40">
        <v>0.44230000000000003</v>
      </c>
      <c r="I170" s="40">
        <v>0.40360000000000001</v>
      </c>
      <c r="J170" s="40">
        <v>0.78510000000000002</v>
      </c>
      <c r="K170" s="40">
        <v>0.77769999999999995</v>
      </c>
      <c r="L170" s="40">
        <v>0.748</v>
      </c>
      <c r="M170" s="40">
        <v>0.80089999999999995</v>
      </c>
      <c r="N170" s="40">
        <v>0.93940000000000001</v>
      </c>
      <c r="O170" s="40">
        <v>0.81020000000000003</v>
      </c>
      <c r="P170" s="95">
        <v>0.32819999999999999</v>
      </c>
      <c r="Q170" s="95">
        <v>0.42299999999999999</v>
      </c>
      <c r="R170" s="95">
        <v>0.12790000000000001</v>
      </c>
      <c r="S170" s="95">
        <v>0.45329999999999998</v>
      </c>
      <c r="T170" s="95">
        <v>0.42299999999999999</v>
      </c>
      <c r="U170" s="95">
        <v>0.28410000000000002</v>
      </c>
      <c r="V170" s="40">
        <v>0.60829999999999995</v>
      </c>
      <c r="W170" s="40">
        <v>0.19570000000000001</v>
      </c>
      <c r="X170" s="40">
        <v>0.6472</v>
      </c>
      <c r="Y170" s="40">
        <v>0.41060000000000002</v>
      </c>
      <c r="Z170" s="40">
        <v>0.64459999999999995</v>
      </c>
      <c r="AA170" s="40">
        <v>0.52900000000000003</v>
      </c>
      <c r="AB170" s="42"/>
      <c r="AC170" s="42"/>
      <c r="AD170" s="82" t="s">
        <v>104</v>
      </c>
      <c r="AE170" s="42">
        <f t="shared" si="48"/>
        <v>0</v>
      </c>
      <c r="AF170" s="42">
        <f t="shared" si="49"/>
        <v>0</v>
      </c>
      <c r="AG170" s="42">
        <f t="shared" si="50"/>
        <v>0</v>
      </c>
      <c r="AH170" s="42">
        <f t="shared" si="51"/>
        <v>0</v>
      </c>
      <c r="AI170" s="42"/>
      <c r="AJ170" s="82" t="s">
        <v>104</v>
      </c>
      <c r="AK170" s="42">
        <f t="shared" si="52"/>
        <v>0</v>
      </c>
      <c r="AL170" s="42">
        <f t="shared" si="53"/>
        <v>0</v>
      </c>
      <c r="AM170" s="42">
        <f t="shared" si="54"/>
        <v>0</v>
      </c>
      <c r="AN170" s="42">
        <f t="shared" si="55"/>
        <v>0</v>
      </c>
      <c r="AP170" s="82" t="s">
        <v>104</v>
      </c>
      <c r="AQ170" s="84">
        <f t="shared" si="56"/>
        <v>0.1988</v>
      </c>
      <c r="AR170" s="84">
        <f t="shared" si="57"/>
        <v>0</v>
      </c>
      <c r="AS170" s="84">
        <f t="shared" si="58"/>
        <v>0.2248</v>
      </c>
      <c r="AT170" s="84">
        <f t="shared" si="59"/>
        <v>0.26490000000000002</v>
      </c>
      <c r="AV170" s="82" t="s">
        <v>104</v>
      </c>
      <c r="AW170" s="42">
        <f t="shared" si="60"/>
        <v>0.30220000000000002</v>
      </c>
      <c r="AX170" s="42">
        <f t="shared" si="61"/>
        <v>0.03</v>
      </c>
      <c r="AY170" s="42">
        <f t="shared" si="62"/>
        <v>0.32890000000000003</v>
      </c>
      <c r="AZ170" s="42">
        <f t="shared" si="63"/>
        <v>0.55249999999999999</v>
      </c>
    </row>
    <row r="171" spans="1:52">
      <c r="A171" s="142"/>
      <c r="B171" s="142"/>
      <c r="C171" s="39">
        <v>3.5</v>
      </c>
      <c r="D171" s="40">
        <v>0.44440000000000002</v>
      </c>
      <c r="E171" s="40">
        <v>0.74539999999999995</v>
      </c>
      <c r="F171" s="40">
        <v>0.52890000000000004</v>
      </c>
      <c r="G171" s="40">
        <v>9.11E-2</v>
      </c>
      <c r="H171" s="40">
        <v>0.49769999999999998</v>
      </c>
      <c r="I171" s="40">
        <v>0.41970000000000002</v>
      </c>
      <c r="J171" s="40">
        <v>0.79520000000000002</v>
      </c>
      <c r="K171" s="40">
        <v>0.75409999999999999</v>
      </c>
      <c r="L171" s="40">
        <v>0.71899999999999997</v>
      </c>
      <c r="M171" s="40">
        <v>0.82699999999999996</v>
      </c>
      <c r="N171" s="40">
        <v>0.94140000000000001</v>
      </c>
      <c r="O171" s="40">
        <v>0.78949999999999998</v>
      </c>
      <c r="P171" s="95">
        <v>0.50860000000000005</v>
      </c>
      <c r="Q171" s="95">
        <v>0.60909999999999997</v>
      </c>
      <c r="R171" s="95">
        <v>0.2059</v>
      </c>
      <c r="S171" s="95">
        <v>0.52869999999999995</v>
      </c>
      <c r="T171" s="95">
        <v>0.51119999999999999</v>
      </c>
      <c r="U171" s="95">
        <v>0.20039999999999999</v>
      </c>
      <c r="V171" s="40">
        <v>0.47349999999999998</v>
      </c>
      <c r="W171" s="40">
        <v>0.2074</v>
      </c>
      <c r="X171" s="40">
        <v>0.51249999999999996</v>
      </c>
      <c r="Y171" s="40">
        <v>0.39679999999999999</v>
      </c>
      <c r="Z171" s="40">
        <v>0.75349999999999995</v>
      </c>
      <c r="AA171" s="40">
        <v>0.53810000000000002</v>
      </c>
      <c r="AB171" s="42"/>
      <c r="AC171" s="42"/>
      <c r="AD171" s="82" t="s">
        <v>180</v>
      </c>
      <c r="AE171" s="42">
        <f t="shared" si="48"/>
        <v>0</v>
      </c>
      <c r="AF171" s="42">
        <f t="shared" si="49"/>
        <v>0</v>
      </c>
      <c r="AG171" s="42">
        <f t="shared" si="50"/>
        <v>0</v>
      </c>
      <c r="AH171" s="42">
        <f t="shared" si="51"/>
        <v>0</v>
      </c>
      <c r="AI171" s="42"/>
      <c r="AJ171" s="82" t="s">
        <v>180</v>
      </c>
      <c r="AK171" s="42">
        <f t="shared" si="52"/>
        <v>0</v>
      </c>
      <c r="AL171" s="42">
        <f t="shared" si="53"/>
        <v>0</v>
      </c>
      <c r="AM171" s="42">
        <f t="shared" si="54"/>
        <v>0</v>
      </c>
      <c r="AN171" s="42">
        <f t="shared" si="55"/>
        <v>0</v>
      </c>
      <c r="AP171" s="82" t="s">
        <v>180</v>
      </c>
      <c r="AQ171" s="84">
        <f t="shared" si="56"/>
        <v>0.1618</v>
      </c>
      <c r="AR171" s="84">
        <f t="shared" si="57"/>
        <v>0.1012</v>
      </c>
      <c r="AS171" s="84">
        <f t="shared" si="58"/>
        <v>0.1333</v>
      </c>
      <c r="AT171" s="84">
        <f t="shared" si="59"/>
        <v>0.1077</v>
      </c>
      <c r="AV171" s="82" t="s">
        <v>180</v>
      </c>
      <c r="AW171" s="42">
        <f t="shared" si="60"/>
        <v>0.34870000000000001</v>
      </c>
      <c r="AX171" s="42">
        <f t="shared" si="61"/>
        <v>0.1351</v>
      </c>
      <c r="AY171" s="42">
        <f t="shared" si="62"/>
        <v>0.1754</v>
      </c>
      <c r="AZ171" s="42">
        <f t="shared" si="63"/>
        <v>0.41660000000000003</v>
      </c>
    </row>
    <row r="172" spans="1:52">
      <c r="A172" s="142"/>
      <c r="B172" s="142"/>
      <c r="C172" s="39">
        <v>3.5208333333333299</v>
      </c>
      <c r="D172" s="40">
        <v>0.45519999999999999</v>
      </c>
      <c r="E172" s="40">
        <v>0.79890000000000005</v>
      </c>
      <c r="F172" s="40">
        <v>0.52990000000000004</v>
      </c>
      <c r="G172" s="40">
        <v>0.1222</v>
      </c>
      <c r="H172" s="40">
        <v>0.52449999999999997</v>
      </c>
      <c r="I172" s="40">
        <v>0.48609999999999998</v>
      </c>
      <c r="J172" s="40">
        <v>0.80120000000000002</v>
      </c>
      <c r="K172" s="40">
        <v>0.77080000000000004</v>
      </c>
      <c r="L172" s="40">
        <v>0.70709999999999995</v>
      </c>
      <c r="M172" s="40">
        <v>0.83660000000000001</v>
      </c>
      <c r="N172" s="40">
        <v>0.89249999999999996</v>
      </c>
      <c r="O172" s="40">
        <v>0.80159999999999998</v>
      </c>
      <c r="P172" s="95">
        <v>0.4264</v>
      </c>
      <c r="Q172" s="95">
        <v>0.55669999999999997</v>
      </c>
      <c r="R172" s="95">
        <v>0.14219999999999999</v>
      </c>
      <c r="S172" s="95">
        <v>0.4894</v>
      </c>
      <c r="T172" s="95">
        <v>0.55669999999999997</v>
      </c>
      <c r="U172" s="95">
        <v>0.34060000000000001</v>
      </c>
      <c r="V172" s="40">
        <v>0.50309999999999999</v>
      </c>
      <c r="W172" s="40">
        <v>0.25669999999999998</v>
      </c>
      <c r="X172" s="40">
        <v>0.53500000000000003</v>
      </c>
      <c r="Y172" s="40">
        <v>0.36559999999999998</v>
      </c>
      <c r="Z172" s="40">
        <v>0.7722</v>
      </c>
      <c r="AA172" s="40">
        <v>0.58020000000000005</v>
      </c>
      <c r="AB172" s="42"/>
      <c r="AC172" s="42"/>
      <c r="AD172" s="82" t="s">
        <v>105</v>
      </c>
      <c r="AE172" s="42">
        <f t="shared" si="48"/>
        <v>0</v>
      </c>
      <c r="AF172" s="42">
        <f t="shared" si="49"/>
        <v>0</v>
      </c>
      <c r="AG172" s="42">
        <f t="shared" si="50"/>
        <v>0</v>
      </c>
      <c r="AH172" s="42">
        <f t="shared" si="51"/>
        <v>0</v>
      </c>
      <c r="AI172" s="42"/>
      <c r="AJ172" s="82" t="s">
        <v>105</v>
      </c>
      <c r="AK172" s="42">
        <f t="shared" si="52"/>
        <v>0</v>
      </c>
      <c r="AL172" s="42">
        <f t="shared" si="53"/>
        <v>0</v>
      </c>
      <c r="AM172" s="42">
        <f t="shared" si="54"/>
        <v>0</v>
      </c>
      <c r="AN172" s="42">
        <f t="shared" si="55"/>
        <v>0</v>
      </c>
      <c r="AP172" s="82" t="s">
        <v>105</v>
      </c>
      <c r="AQ172" s="84">
        <f t="shared" si="56"/>
        <v>0.24</v>
      </c>
      <c r="AR172" s="84">
        <f t="shared" si="57"/>
        <v>0.14360000000000001</v>
      </c>
      <c r="AS172" s="84">
        <f t="shared" si="58"/>
        <v>0</v>
      </c>
      <c r="AT172" s="84">
        <f t="shared" si="59"/>
        <v>3.1699999999999999E-2</v>
      </c>
      <c r="AV172" s="82" t="s">
        <v>105</v>
      </c>
      <c r="AW172" s="42">
        <f t="shared" si="60"/>
        <v>0.42720000000000002</v>
      </c>
      <c r="AX172" s="42">
        <f t="shared" si="61"/>
        <v>0.22339999999999999</v>
      </c>
      <c r="AY172" s="42">
        <f t="shared" si="62"/>
        <v>0.2223</v>
      </c>
      <c r="AZ172" s="42">
        <f t="shared" si="63"/>
        <v>0.39989999999999998</v>
      </c>
    </row>
    <row r="173" spans="1:52">
      <c r="A173" s="142"/>
      <c r="B173" s="142"/>
      <c r="C173" s="39">
        <v>3.5416666666666599</v>
      </c>
      <c r="D173" s="40">
        <v>0.51280000000000003</v>
      </c>
      <c r="E173" s="40">
        <v>0.86380000000000001</v>
      </c>
      <c r="F173" s="40">
        <v>0.53439999999999999</v>
      </c>
      <c r="G173" s="40">
        <v>7.2700000000000001E-2</v>
      </c>
      <c r="H173" s="40">
        <v>0.46920000000000001</v>
      </c>
      <c r="I173" s="40">
        <v>0.48349999999999999</v>
      </c>
      <c r="J173" s="40">
        <v>0.81279999999999997</v>
      </c>
      <c r="K173" s="40">
        <v>0.80779999999999996</v>
      </c>
      <c r="L173" s="40">
        <v>0.71540000000000004</v>
      </c>
      <c r="M173" s="40">
        <v>0.86250000000000004</v>
      </c>
      <c r="N173" s="40">
        <v>0.86929999999999996</v>
      </c>
      <c r="O173" s="40">
        <v>0.79530000000000001</v>
      </c>
      <c r="P173" s="95">
        <v>0.3775</v>
      </c>
      <c r="Q173" s="95">
        <v>0.39329999999999998</v>
      </c>
      <c r="R173" s="95">
        <v>0.2631</v>
      </c>
      <c r="S173" s="95">
        <v>0.34039999999999998</v>
      </c>
      <c r="T173" s="95">
        <v>0.48559999999999998</v>
      </c>
      <c r="U173" s="95">
        <v>0.36259999999999998</v>
      </c>
      <c r="V173" s="40">
        <v>0.61350000000000005</v>
      </c>
      <c r="W173" s="40">
        <v>0.2019</v>
      </c>
      <c r="X173" s="40">
        <v>0.5544</v>
      </c>
      <c r="Y173" s="40">
        <v>0.3014</v>
      </c>
      <c r="Z173" s="40">
        <v>0.82</v>
      </c>
      <c r="AA173" s="40">
        <v>0.55549999999999999</v>
      </c>
      <c r="AB173" s="42"/>
      <c r="AC173" s="42"/>
      <c r="AD173" s="82" t="s">
        <v>181</v>
      </c>
      <c r="AE173" s="42">
        <f t="shared" si="48"/>
        <v>0</v>
      </c>
      <c r="AF173" s="42">
        <f t="shared" si="49"/>
        <v>0</v>
      </c>
      <c r="AG173" s="42">
        <f t="shared" si="50"/>
        <v>0</v>
      </c>
      <c r="AH173" s="42">
        <f t="shared" si="51"/>
        <v>0</v>
      </c>
      <c r="AI173" s="42"/>
      <c r="AJ173" s="82" t="s">
        <v>181</v>
      </c>
      <c r="AK173" s="42">
        <f t="shared" si="52"/>
        <v>0</v>
      </c>
      <c r="AL173" s="42">
        <f t="shared" si="53"/>
        <v>8.2000000000000007E-3</v>
      </c>
      <c r="AM173" s="42">
        <f t="shared" si="54"/>
        <v>0</v>
      </c>
      <c r="AN173" s="42">
        <f t="shared" si="55"/>
        <v>0</v>
      </c>
      <c r="AP173" s="82" t="s">
        <v>181</v>
      </c>
      <c r="AQ173" s="84">
        <f t="shared" si="56"/>
        <v>0.14549999999999999</v>
      </c>
      <c r="AR173" s="84">
        <f t="shared" si="57"/>
        <v>0.10580000000000001</v>
      </c>
      <c r="AS173" s="84">
        <f t="shared" si="58"/>
        <v>0.1138</v>
      </c>
      <c r="AT173" s="84">
        <f t="shared" si="59"/>
        <v>9.8500000000000004E-2</v>
      </c>
      <c r="AV173" s="82" t="s">
        <v>181</v>
      </c>
      <c r="AW173" s="42">
        <f t="shared" si="60"/>
        <v>0.36130000000000001</v>
      </c>
      <c r="AX173" s="42">
        <f t="shared" si="61"/>
        <v>0.12839999999999999</v>
      </c>
      <c r="AY173" s="42">
        <f t="shared" si="62"/>
        <v>0.20780000000000001</v>
      </c>
      <c r="AZ173" s="42">
        <f t="shared" si="63"/>
        <v>0.40839999999999999</v>
      </c>
    </row>
    <row r="174" spans="1:52">
      <c r="A174" s="142"/>
      <c r="B174" s="142"/>
      <c r="C174" s="39">
        <v>3.5625</v>
      </c>
      <c r="D174" s="40">
        <v>0.5988</v>
      </c>
      <c r="E174" s="40">
        <v>0.88419999999999999</v>
      </c>
      <c r="F174" s="40">
        <v>0.55869999999999997</v>
      </c>
      <c r="G174" s="40">
        <v>9.7299999999999998E-2</v>
      </c>
      <c r="H174" s="40">
        <v>0.45269999999999999</v>
      </c>
      <c r="I174" s="40">
        <v>0.51829999999999998</v>
      </c>
      <c r="J174" s="40">
        <v>0.83399999999999996</v>
      </c>
      <c r="K174" s="40">
        <v>0.83009999999999995</v>
      </c>
      <c r="L174" s="40">
        <v>0.70509999999999995</v>
      </c>
      <c r="M174" s="40">
        <v>0.8478</v>
      </c>
      <c r="N174" s="40">
        <v>0.8175</v>
      </c>
      <c r="O174" s="40">
        <v>0.80689999999999995</v>
      </c>
      <c r="P174" s="95">
        <v>0.45</v>
      </c>
      <c r="Q174" s="95">
        <v>0.38190000000000002</v>
      </c>
      <c r="R174" s="95">
        <v>0.1308</v>
      </c>
      <c r="S174" s="95">
        <v>0.37790000000000001</v>
      </c>
      <c r="T174" s="95">
        <v>0.38190000000000002</v>
      </c>
      <c r="U174" s="95">
        <v>0.29970000000000002</v>
      </c>
      <c r="V174" s="40">
        <v>0.57320000000000004</v>
      </c>
      <c r="W174" s="40">
        <v>0.35659999999999997</v>
      </c>
      <c r="X174" s="40">
        <v>0.47620000000000001</v>
      </c>
      <c r="Y174" s="40">
        <v>0.27839999999999998</v>
      </c>
      <c r="Z174" s="40">
        <v>0.65200000000000002</v>
      </c>
      <c r="AA174" s="40">
        <v>0.53969999999999996</v>
      </c>
      <c r="AB174" s="42"/>
      <c r="AC174" s="42"/>
      <c r="AD174" s="82" t="s">
        <v>106</v>
      </c>
      <c r="AE174" s="42">
        <f t="shared" si="48"/>
        <v>0</v>
      </c>
      <c r="AF174" s="42">
        <f t="shared" si="49"/>
        <v>0</v>
      </c>
      <c r="AG174" s="42">
        <f t="shared" si="50"/>
        <v>0</v>
      </c>
      <c r="AH174" s="42">
        <f t="shared" si="51"/>
        <v>0</v>
      </c>
      <c r="AI174" s="42"/>
      <c r="AJ174" s="82" t="s">
        <v>106</v>
      </c>
      <c r="AK174" s="42">
        <f t="shared" si="52"/>
        <v>0</v>
      </c>
      <c r="AL174" s="42">
        <f t="shared" si="53"/>
        <v>8.5199999999999998E-2</v>
      </c>
      <c r="AM174" s="42">
        <f t="shared" si="54"/>
        <v>0</v>
      </c>
      <c r="AN174" s="42">
        <f t="shared" si="55"/>
        <v>0</v>
      </c>
      <c r="AP174" s="82" t="s">
        <v>106</v>
      </c>
      <c r="AQ174" s="84">
        <f t="shared" si="56"/>
        <v>0.1462</v>
      </c>
      <c r="AR174" s="84">
        <f t="shared" si="57"/>
        <v>0.1525</v>
      </c>
      <c r="AS174" s="84">
        <f t="shared" si="58"/>
        <v>0.21779999999999999</v>
      </c>
      <c r="AT174" s="84">
        <f t="shared" si="59"/>
        <v>2.4899999999999999E-2</v>
      </c>
      <c r="AV174" s="82" t="s">
        <v>106</v>
      </c>
      <c r="AW174" s="42">
        <f t="shared" si="60"/>
        <v>0.253</v>
      </c>
      <c r="AX174" s="42">
        <f t="shared" si="61"/>
        <v>0.2306</v>
      </c>
      <c r="AY174" s="42">
        <f t="shared" si="62"/>
        <v>0.35289999999999999</v>
      </c>
      <c r="AZ174" s="42">
        <f t="shared" si="63"/>
        <v>0.30020000000000002</v>
      </c>
    </row>
    <row r="175" spans="1:52">
      <c r="A175" s="142"/>
      <c r="B175" s="142"/>
      <c r="C175" s="39">
        <v>3.5833333333333299</v>
      </c>
      <c r="D175" s="40">
        <v>0.62549999999999994</v>
      </c>
      <c r="E175" s="40">
        <v>0.84</v>
      </c>
      <c r="F175" s="40">
        <v>0.57889999999999997</v>
      </c>
      <c r="G175" s="40">
        <v>0.1681</v>
      </c>
      <c r="H175" s="40">
        <v>0.43240000000000001</v>
      </c>
      <c r="I175" s="40">
        <v>0.55400000000000005</v>
      </c>
      <c r="J175" s="40">
        <v>0.85940000000000005</v>
      </c>
      <c r="K175" s="40">
        <v>0.8337</v>
      </c>
      <c r="L175" s="40">
        <v>0.72119999999999995</v>
      </c>
      <c r="M175" s="40">
        <v>0.87390000000000001</v>
      </c>
      <c r="N175" s="40">
        <v>0.74870000000000003</v>
      </c>
      <c r="O175" s="40">
        <v>0.83309999999999995</v>
      </c>
      <c r="P175" s="95">
        <v>0.37019999999999997</v>
      </c>
      <c r="Q175" s="95">
        <v>0.38979999999999998</v>
      </c>
      <c r="R175" s="95">
        <v>0.185</v>
      </c>
      <c r="S175" s="95">
        <v>0.35489999999999999</v>
      </c>
      <c r="T175" s="95">
        <v>0.4924</v>
      </c>
      <c r="U175" s="95">
        <v>0.21279999999999999</v>
      </c>
      <c r="V175" s="40">
        <v>0.59930000000000005</v>
      </c>
      <c r="W175" s="40">
        <v>0.38159999999999999</v>
      </c>
      <c r="X175" s="40">
        <v>0.52280000000000004</v>
      </c>
      <c r="Y175" s="40">
        <v>0.2767</v>
      </c>
      <c r="Z175" s="40">
        <v>0.62170000000000003</v>
      </c>
      <c r="AA175" s="40">
        <v>0.3538</v>
      </c>
      <c r="AB175" s="42"/>
      <c r="AC175" s="42"/>
      <c r="AD175" s="82" t="s">
        <v>182</v>
      </c>
      <c r="AE175" s="42">
        <f t="shared" si="48"/>
        <v>0</v>
      </c>
      <c r="AF175" s="42">
        <f t="shared" si="49"/>
        <v>0</v>
      </c>
      <c r="AG175" s="42">
        <f t="shared" si="50"/>
        <v>0</v>
      </c>
      <c r="AH175" s="42">
        <f t="shared" si="51"/>
        <v>0</v>
      </c>
      <c r="AI175" s="42"/>
      <c r="AJ175" s="82" t="s">
        <v>182</v>
      </c>
      <c r="AK175" s="42">
        <f t="shared" si="52"/>
        <v>2.92E-2</v>
      </c>
      <c r="AL175" s="42">
        <f t="shared" si="53"/>
        <v>0.1774</v>
      </c>
      <c r="AM175" s="42">
        <f t="shared" si="54"/>
        <v>1.23E-2</v>
      </c>
      <c r="AN175" s="42">
        <f t="shared" si="55"/>
        <v>0</v>
      </c>
      <c r="AP175" s="82" t="s">
        <v>182</v>
      </c>
      <c r="AQ175" s="84">
        <f t="shared" si="56"/>
        <v>0.12870000000000001</v>
      </c>
      <c r="AR175" s="84">
        <f t="shared" si="57"/>
        <v>0.10390000000000001</v>
      </c>
      <c r="AS175" s="84">
        <f t="shared" si="58"/>
        <v>0.1053</v>
      </c>
      <c r="AT175" s="84">
        <f t="shared" si="59"/>
        <v>9.2799999999999994E-2</v>
      </c>
      <c r="AV175" s="82" t="s">
        <v>182</v>
      </c>
      <c r="AW175" s="42">
        <f t="shared" si="60"/>
        <v>0.36759999999999998</v>
      </c>
      <c r="AX175" s="42">
        <f t="shared" si="61"/>
        <v>0.1293</v>
      </c>
      <c r="AY175" s="42">
        <f t="shared" si="62"/>
        <v>0.2485</v>
      </c>
      <c r="AZ175" s="42">
        <f t="shared" si="63"/>
        <v>0.38779999999999998</v>
      </c>
    </row>
    <row r="176" spans="1:52">
      <c r="A176" s="142"/>
      <c r="B176" s="142"/>
      <c r="C176" s="39">
        <v>3.6041666666666599</v>
      </c>
      <c r="D176" s="40">
        <v>0.67459999999999998</v>
      </c>
      <c r="E176" s="40">
        <v>0.84830000000000005</v>
      </c>
      <c r="F176" s="40">
        <v>0.57920000000000005</v>
      </c>
      <c r="G176" s="40">
        <v>0.2029</v>
      </c>
      <c r="H176" s="40">
        <v>0.41020000000000001</v>
      </c>
      <c r="I176" s="40">
        <v>0.54300000000000004</v>
      </c>
      <c r="J176" s="40">
        <v>0.88549999999999995</v>
      </c>
      <c r="K176" s="40">
        <v>0.7944</v>
      </c>
      <c r="L176" s="40">
        <v>0.75139999999999996</v>
      </c>
      <c r="M176" s="40">
        <v>0.88700000000000001</v>
      </c>
      <c r="N176" s="40">
        <v>0.73280000000000001</v>
      </c>
      <c r="O176" s="40">
        <v>0.81020000000000003</v>
      </c>
      <c r="P176" s="95">
        <v>0.38540000000000002</v>
      </c>
      <c r="Q176" s="95">
        <v>0.32079999999999997</v>
      </c>
      <c r="R176" s="95">
        <v>0.11269999999999999</v>
      </c>
      <c r="S176" s="95">
        <v>0.33679999999999999</v>
      </c>
      <c r="T176" s="95">
        <v>0.32079999999999997</v>
      </c>
      <c r="U176" s="95">
        <v>0.25890000000000002</v>
      </c>
      <c r="V176" s="40">
        <v>0.59830000000000005</v>
      </c>
      <c r="W176" s="40">
        <v>0.35020000000000001</v>
      </c>
      <c r="X176" s="40">
        <v>0.49959999999999999</v>
      </c>
      <c r="Y176" s="40">
        <v>0.2782</v>
      </c>
      <c r="Z176" s="40">
        <v>0.45500000000000002</v>
      </c>
      <c r="AA176" s="40">
        <v>0.44479999999999997</v>
      </c>
      <c r="AB176" s="42"/>
      <c r="AC176" s="42"/>
      <c r="AD176" s="82" t="s">
        <v>107</v>
      </c>
      <c r="AE176" s="42">
        <f t="shared" si="48"/>
        <v>0</v>
      </c>
      <c r="AF176" s="42">
        <f t="shared" si="49"/>
        <v>0</v>
      </c>
      <c r="AG176" s="42">
        <f t="shared" si="50"/>
        <v>0</v>
      </c>
      <c r="AH176" s="42">
        <f t="shared" si="51"/>
        <v>0</v>
      </c>
      <c r="AI176" s="42"/>
      <c r="AJ176" s="82" t="s">
        <v>107</v>
      </c>
      <c r="AK176" s="42">
        <f t="shared" si="52"/>
        <v>0.19420000000000001</v>
      </c>
      <c r="AL176" s="42">
        <f t="shared" si="53"/>
        <v>0.30430000000000001</v>
      </c>
      <c r="AM176" s="42">
        <f t="shared" si="54"/>
        <v>0.14360000000000001</v>
      </c>
      <c r="AN176" s="42">
        <f t="shared" si="55"/>
        <v>1.47E-2</v>
      </c>
      <c r="AP176" s="82" t="s">
        <v>107</v>
      </c>
      <c r="AQ176" s="84">
        <f t="shared" si="56"/>
        <v>9.4899999999999998E-2</v>
      </c>
      <c r="AR176" s="84">
        <f t="shared" si="57"/>
        <v>0.1726</v>
      </c>
      <c r="AS176" s="84">
        <f t="shared" si="58"/>
        <v>0</v>
      </c>
      <c r="AT176" s="84">
        <f t="shared" si="59"/>
        <v>0.1108</v>
      </c>
      <c r="AV176" s="82" t="s">
        <v>107</v>
      </c>
      <c r="AW176" s="42">
        <f t="shared" si="60"/>
        <v>0.52790000000000004</v>
      </c>
      <c r="AX176" s="42">
        <f t="shared" si="61"/>
        <v>0.11609999999999999</v>
      </c>
      <c r="AY176" s="42">
        <f t="shared" si="62"/>
        <v>0.39190000000000003</v>
      </c>
      <c r="AZ176" s="42">
        <f t="shared" si="63"/>
        <v>0.39610000000000001</v>
      </c>
    </row>
    <row r="177" spans="1:52">
      <c r="A177" s="142"/>
      <c r="B177" s="142"/>
      <c r="C177" s="39">
        <v>3.625</v>
      </c>
      <c r="D177" s="40">
        <v>0.56630000000000003</v>
      </c>
      <c r="E177" s="40">
        <v>0.85450000000000004</v>
      </c>
      <c r="F177" s="40">
        <v>0.56520000000000004</v>
      </c>
      <c r="G177" s="40">
        <v>0.2455</v>
      </c>
      <c r="H177" s="40">
        <v>0.40699999999999997</v>
      </c>
      <c r="I177" s="40">
        <v>0.52569999999999995</v>
      </c>
      <c r="J177" s="40">
        <v>0.87849999999999995</v>
      </c>
      <c r="K177" s="40">
        <v>0.77810000000000001</v>
      </c>
      <c r="L177" s="40">
        <v>0.7571</v>
      </c>
      <c r="M177" s="40">
        <v>0.83809999999999996</v>
      </c>
      <c r="N177" s="40">
        <v>0.53769999999999996</v>
      </c>
      <c r="O177" s="40">
        <v>0.75860000000000005</v>
      </c>
      <c r="P177" s="95">
        <v>0.30590000000000001</v>
      </c>
      <c r="Q177" s="95">
        <v>0.2291</v>
      </c>
      <c r="R177" s="95">
        <v>2.24E-2</v>
      </c>
      <c r="S177" s="95">
        <v>0.28570000000000001</v>
      </c>
      <c r="T177" s="95">
        <v>0.37659999999999999</v>
      </c>
      <c r="U177" s="95">
        <v>0.28560000000000002</v>
      </c>
      <c r="V177" s="40">
        <v>0.62039999999999995</v>
      </c>
      <c r="W177" s="40">
        <v>0.20399999999999999</v>
      </c>
      <c r="X177" s="40">
        <v>0.49459999999999998</v>
      </c>
      <c r="Y177" s="40">
        <v>0.3231</v>
      </c>
      <c r="Z177" s="40">
        <v>0.46310000000000001</v>
      </c>
      <c r="AA177" s="40">
        <v>0.53159999999999996</v>
      </c>
      <c r="AB177" s="42"/>
      <c r="AC177" s="42"/>
      <c r="AD177" s="82" t="s">
        <v>183</v>
      </c>
      <c r="AE177" s="42">
        <f t="shared" si="48"/>
        <v>0</v>
      </c>
      <c r="AF177" s="42">
        <f t="shared" si="49"/>
        <v>0</v>
      </c>
      <c r="AG177" s="42">
        <f t="shared" si="50"/>
        <v>0</v>
      </c>
      <c r="AH177" s="42">
        <f t="shared" si="51"/>
        <v>0</v>
      </c>
      <c r="AI177" s="42"/>
      <c r="AJ177" s="82" t="s">
        <v>183</v>
      </c>
      <c r="AK177" s="42">
        <f t="shared" si="52"/>
        <v>0.28239999999999998</v>
      </c>
      <c r="AL177" s="42">
        <f t="shared" si="53"/>
        <v>0.48359999999999997</v>
      </c>
      <c r="AM177" s="42">
        <f t="shared" si="54"/>
        <v>0.26669999999999999</v>
      </c>
      <c r="AN177" s="42">
        <f t="shared" si="55"/>
        <v>2.5100000000000001E-2</v>
      </c>
      <c r="AP177" s="82" t="s">
        <v>183</v>
      </c>
      <c r="AQ177" s="84">
        <f t="shared" si="56"/>
        <v>0.1038</v>
      </c>
      <c r="AR177" s="84">
        <f t="shared" si="57"/>
        <v>8.2699999999999996E-2</v>
      </c>
      <c r="AS177" s="84">
        <f t="shared" si="58"/>
        <v>0.1045</v>
      </c>
      <c r="AT177" s="84">
        <f t="shared" si="59"/>
        <v>9.7900000000000001E-2</v>
      </c>
      <c r="AV177" s="82" t="s">
        <v>183</v>
      </c>
      <c r="AW177" s="42">
        <f t="shared" si="60"/>
        <v>0.53469999999999995</v>
      </c>
      <c r="AX177" s="42">
        <f t="shared" si="61"/>
        <v>0.1958</v>
      </c>
      <c r="AY177" s="42">
        <f t="shared" si="62"/>
        <v>0.25779999999999997</v>
      </c>
      <c r="AZ177" s="42">
        <f t="shared" si="63"/>
        <v>0.435</v>
      </c>
    </row>
    <row r="178" spans="1:52">
      <c r="A178" s="142"/>
      <c r="B178" s="142"/>
      <c r="C178" s="39">
        <v>3.6458333333333299</v>
      </c>
      <c r="D178" s="40">
        <v>0.49399999999999999</v>
      </c>
      <c r="E178" s="40">
        <v>0.87160000000000004</v>
      </c>
      <c r="F178" s="40">
        <v>0.52070000000000005</v>
      </c>
      <c r="G178" s="40">
        <v>0.27200000000000002</v>
      </c>
      <c r="H178" s="40">
        <v>0.42080000000000001</v>
      </c>
      <c r="I178" s="40">
        <v>0.51580000000000004</v>
      </c>
      <c r="J178" s="40">
        <v>0.85970000000000002</v>
      </c>
      <c r="K178" s="40">
        <v>0.74529999999999996</v>
      </c>
      <c r="L178" s="40">
        <v>0.75070000000000003</v>
      </c>
      <c r="M178" s="40">
        <v>0.79290000000000005</v>
      </c>
      <c r="N178" s="40">
        <v>0.39579999999999999</v>
      </c>
      <c r="O178" s="40">
        <v>0.70889999999999997</v>
      </c>
      <c r="P178" s="95">
        <v>0.37969999999999998</v>
      </c>
      <c r="Q178" s="95">
        <v>0.34039999999999998</v>
      </c>
      <c r="R178" s="95">
        <v>0.115</v>
      </c>
      <c r="S178" s="95">
        <v>0.32340000000000002</v>
      </c>
      <c r="T178" s="95">
        <v>0.34039999999999998</v>
      </c>
      <c r="U178" s="95">
        <v>0.25779999999999997</v>
      </c>
      <c r="V178" s="40">
        <v>0.61609999999999998</v>
      </c>
      <c r="W178" s="40">
        <v>0.3483</v>
      </c>
      <c r="X178" s="40">
        <v>0.6139</v>
      </c>
      <c r="Y178" s="40">
        <v>0.31840000000000002</v>
      </c>
      <c r="Z178" s="40">
        <v>0.441</v>
      </c>
      <c r="AA178" s="40">
        <v>0.45419999999999999</v>
      </c>
      <c r="AB178" s="42"/>
      <c r="AC178" s="42"/>
      <c r="AD178" s="82" t="s">
        <v>108</v>
      </c>
      <c r="AE178" s="42">
        <f t="shared" si="48"/>
        <v>2.06E-2</v>
      </c>
      <c r="AF178" s="42">
        <f t="shared" si="49"/>
        <v>5.8999999999999997E-2</v>
      </c>
      <c r="AG178" s="42">
        <f t="shared" si="50"/>
        <v>0</v>
      </c>
      <c r="AH178" s="42">
        <f t="shared" si="51"/>
        <v>0</v>
      </c>
      <c r="AI178" s="42"/>
      <c r="AJ178" s="82" t="s">
        <v>108</v>
      </c>
      <c r="AK178" s="42">
        <f t="shared" si="52"/>
        <v>0.4244</v>
      </c>
      <c r="AL178" s="42">
        <f t="shared" si="53"/>
        <v>0.58799999999999997</v>
      </c>
      <c r="AM178" s="42">
        <f t="shared" si="54"/>
        <v>0.43930000000000002</v>
      </c>
      <c r="AN178" s="42">
        <f t="shared" si="55"/>
        <v>0.1293</v>
      </c>
      <c r="AP178" s="82" t="s">
        <v>108</v>
      </c>
      <c r="AQ178" s="84">
        <f t="shared" si="56"/>
        <v>5.4199999999999998E-2</v>
      </c>
      <c r="AR178" s="84">
        <f t="shared" si="57"/>
        <v>0.20680000000000001</v>
      </c>
      <c r="AS178" s="84">
        <f t="shared" si="58"/>
        <v>1.95E-2</v>
      </c>
      <c r="AT178" s="84">
        <f t="shared" si="59"/>
        <v>0.12939999999999999</v>
      </c>
      <c r="AV178" s="82" t="s">
        <v>108</v>
      </c>
      <c r="AW178" s="42">
        <f t="shared" si="60"/>
        <v>0.59799999999999998</v>
      </c>
      <c r="AX178" s="42">
        <f t="shared" si="61"/>
        <v>0.39800000000000002</v>
      </c>
      <c r="AY178" s="42">
        <f t="shared" si="62"/>
        <v>0.307</v>
      </c>
      <c r="AZ178" s="42">
        <f t="shared" si="63"/>
        <v>0.44479999999999997</v>
      </c>
    </row>
    <row r="179" spans="1:52">
      <c r="A179" s="142"/>
      <c r="B179" s="142"/>
      <c r="C179" s="39">
        <v>3.6666666666666599</v>
      </c>
      <c r="D179" s="40">
        <v>0.57920000000000005</v>
      </c>
      <c r="E179" s="40">
        <v>0.87880000000000003</v>
      </c>
      <c r="F179" s="40">
        <v>0.55379999999999996</v>
      </c>
      <c r="G179" s="40">
        <v>0.33560000000000001</v>
      </c>
      <c r="H179" s="40">
        <v>0.24440000000000001</v>
      </c>
      <c r="I179" s="40">
        <v>0.4743</v>
      </c>
      <c r="J179" s="40">
        <v>0.84419999999999995</v>
      </c>
      <c r="K179" s="40">
        <v>0.68640000000000001</v>
      </c>
      <c r="L179" s="40">
        <v>0.67259999999999998</v>
      </c>
      <c r="M179" s="40">
        <v>0.76180000000000003</v>
      </c>
      <c r="N179" s="40">
        <v>0.57389999999999997</v>
      </c>
      <c r="O179" s="40">
        <v>0.6946</v>
      </c>
      <c r="P179" s="95">
        <v>0.48899999999999999</v>
      </c>
      <c r="Q179" s="95">
        <v>0.26190000000000002</v>
      </c>
      <c r="R179" s="95">
        <v>0.12330000000000001</v>
      </c>
      <c r="S179" s="95">
        <v>0.30359999999999998</v>
      </c>
      <c r="T179" s="95">
        <v>0.3548</v>
      </c>
      <c r="U179" s="95">
        <v>0.21049999999999999</v>
      </c>
      <c r="V179" s="40">
        <v>0.67710000000000004</v>
      </c>
      <c r="W179" s="40">
        <v>0.44240000000000002</v>
      </c>
      <c r="X179" s="40">
        <v>0.55959999999999999</v>
      </c>
      <c r="Y179" s="40">
        <v>0.37940000000000002</v>
      </c>
      <c r="Z179" s="40">
        <v>0.55679999999999996</v>
      </c>
      <c r="AA179" s="40">
        <v>0.39419999999999999</v>
      </c>
      <c r="AB179" s="42"/>
      <c r="AC179" s="42"/>
      <c r="AD179" s="82" t="s">
        <v>184</v>
      </c>
      <c r="AE179" s="42">
        <f t="shared" si="48"/>
        <v>4.5499999999999999E-2</v>
      </c>
      <c r="AF179" s="42">
        <f t="shared" si="49"/>
        <v>8.7800000000000003E-2</v>
      </c>
      <c r="AG179" s="42">
        <f t="shared" si="50"/>
        <v>2.3999999999999998E-3</v>
      </c>
      <c r="AH179" s="42">
        <f t="shared" si="51"/>
        <v>0</v>
      </c>
      <c r="AI179" s="42"/>
      <c r="AJ179" s="82" t="s">
        <v>184</v>
      </c>
      <c r="AK179" s="42">
        <f t="shared" si="52"/>
        <v>0.56640000000000001</v>
      </c>
      <c r="AL179" s="42">
        <f t="shared" si="53"/>
        <v>0.69489999999999996</v>
      </c>
      <c r="AM179" s="42">
        <f t="shared" si="54"/>
        <v>0.61350000000000005</v>
      </c>
      <c r="AN179" s="42">
        <f t="shared" si="55"/>
        <v>0.24099999999999999</v>
      </c>
      <c r="AP179" s="82" t="s">
        <v>184</v>
      </c>
      <c r="AQ179" s="84">
        <f t="shared" si="56"/>
        <v>8.8499999999999995E-2</v>
      </c>
      <c r="AR179" s="84">
        <f t="shared" si="57"/>
        <v>6.08E-2</v>
      </c>
      <c r="AS179" s="84">
        <f t="shared" si="58"/>
        <v>0.1008</v>
      </c>
      <c r="AT179" s="84">
        <f t="shared" si="59"/>
        <v>0.10589999999999999</v>
      </c>
      <c r="AV179" s="82" t="s">
        <v>184</v>
      </c>
      <c r="AW179" s="42">
        <f t="shared" si="60"/>
        <v>0.66010000000000002</v>
      </c>
      <c r="AX179" s="42">
        <f t="shared" si="61"/>
        <v>0.28589999999999999</v>
      </c>
      <c r="AY179" s="42">
        <f t="shared" si="62"/>
        <v>0.26150000000000001</v>
      </c>
      <c r="AZ179" s="42">
        <f t="shared" si="63"/>
        <v>0.45669999999999999</v>
      </c>
    </row>
    <row r="180" spans="1:52">
      <c r="A180" s="142"/>
      <c r="B180" s="142"/>
      <c r="C180" s="39">
        <v>3.6875</v>
      </c>
      <c r="D180" s="40">
        <v>0.61009999999999998</v>
      </c>
      <c r="E180" s="40">
        <v>0.76370000000000005</v>
      </c>
      <c r="F180" s="40">
        <v>0.53300000000000003</v>
      </c>
      <c r="G180" s="40">
        <v>0.37169999999999997</v>
      </c>
      <c r="H180" s="40">
        <v>7.8899999999999998E-2</v>
      </c>
      <c r="I180" s="40">
        <v>0.47139999999999999</v>
      </c>
      <c r="J180" s="40">
        <v>0.80620000000000003</v>
      </c>
      <c r="K180" s="40">
        <v>0.6603</v>
      </c>
      <c r="L180" s="40">
        <v>0.57169999999999999</v>
      </c>
      <c r="M180" s="40">
        <v>0.71799999999999997</v>
      </c>
      <c r="N180" s="40">
        <v>0.7843</v>
      </c>
      <c r="O180" s="40">
        <v>0.70809999999999995</v>
      </c>
      <c r="P180" s="95">
        <v>0.36720000000000003</v>
      </c>
      <c r="Q180" s="95">
        <v>0.3367</v>
      </c>
      <c r="R180" s="95">
        <v>0.12330000000000001</v>
      </c>
      <c r="S180" s="95">
        <v>0.3453</v>
      </c>
      <c r="T180" s="95">
        <v>0.3367</v>
      </c>
      <c r="U180" s="95">
        <v>0.26150000000000001</v>
      </c>
      <c r="V180" s="40">
        <v>0.62419999999999998</v>
      </c>
      <c r="W180" s="40">
        <v>0.39389999999999997</v>
      </c>
      <c r="X180" s="40">
        <v>0.68769999999999998</v>
      </c>
      <c r="Y180" s="40">
        <v>0.34470000000000001</v>
      </c>
      <c r="Z180" s="40">
        <v>0.51919999999999999</v>
      </c>
      <c r="AA180" s="40">
        <v>0.51429999999999998</v>
      </c>
      <c r="AB180" s="42"/>
      <c r="AC180" s="42"/>
      <c r="AD180" s="82" t="s">
        <v>109</v>
      </c>
      <c r="AE180" s="42">
        <f t="shared" si="48"/>
        <v>4.1300000000000003E-2</v>
      </c>
      <c r="AF180" s="42">
        <f t="shared" si="49"/>
        <v>0.26200000000000001</v>
      </c>
      <c r="AG180" s="42">
        <f t="shared" si="50"/>
        <v>0.25340000000000001</v>
      </c>
      <c r="AH180" s="42">
        <f t="shared" si="51"/>
        <v>0</v>
      </c>
      <c r="AI180" s="42"/>
      <c r="AJ180" s="82" t="s">
        <v>109</v>
      </c>
      <c r="AK180" s="42">
        <f t="shared" si="52"/>
        <v>0.59640000000000004</v>
      </c>
      <c r="AL180" s="42">
        <f t="shared" si="53"/>
        <v>0.73319999999999996</v>
      </c>
      <c r="AM180" s="42">
        <f t="shared" si="54"/>
        <v>0.63319999999999999</v>
      </c>
      <c r="AN180" s="42">
        <f t="shared" si="55"/>
        <v>0.34429999999999999</v>
      </c>
      <c r="AP180" s="82" t="s">
        <v>109</v>
      </c>
      <c r="AQ180" s="84">
        <f t="shared" si="56"/>
        <v>0.16919999999999999</v>
      </c>
      <c r="AR180" s="84">
        <f t="shared" si="57"/>
        <v>0</v>
      </c>
      <c r="AS180" s="84">
        <f t="shared" si="58"/>
        <v>0.1038</v>
      </c>
      <c r="AT180" s="84">
        <f t="shared" si="59"/>
        <v>7.4399999999999994E-2</v>
      </c>
      <c r="AV180" s="82" t="s">
        <v>109</v>
      </c>
      <c r="AW180" s="42">
        <f t="shared" si="60"/>
        <v>0.60809999999999997</v>
      </c>
      <c r="AX180" s="42">
        <f t="shared" si="61"/>
        <v>0.31359999999999999</v>
      </c>
      <c r="AY180" s="42">
        <f t="shared" si="62"/>
        <v>0.30080000000000001</v>
      </c>
      <c r="AZ180" s="42">
        <f t="shared" si="63"/>
        <v>0.39760000000000001</v>
      </c>
    </row>
    <row r="181" spans="1:52">
      <c r="A181" s="142"/>
      <c r="B181" s="142"/>
      <c r="C181" s="39">
        <v>3.7083333333333299</v>
      </c>
      <c r="D181" s="40">
        <v>0.45350000000000001</v>
      </c>
      <c r="E181" s="40">
        <v>0.67330000000000001</v>
      </c>
      <c r="F181" s="40">
        <v>0.28960000000000002</v>
      </c>
      <c r="G181" s="40">
        <v>0.26910000000000001</v>
      </c>
      <c r="H181" s="40">
        <v>9.3100000000000002E-2</v>
      </c>
      <c r="I181" s="40">
        <v>0.35630000000000001</v>
      </c>
      <c r="J181" s="40">
        <v>0.70109999999999995</v>
      </c>
      <c r="K181" s="40">
        <v>0.59540000000000004</v>
      </c>
      <c r="L181" s="40">
        <v>0.46110000000000001</v>
      </c>
      <c r="M181" s="40">
        <v>0.58320000000000005</v>
      </c>
      <c r="N181" s="40">
        <v>0.62760000000000005</v>
      </c>
      <c r="O181" s="40">
        <v>0.60609999999999997</v>
      </c>
      <c r="P181" s="95">
        <v>0.39</v>
      </c>
      <c r="Q181" s="95">
        <v>0.38519999999999999</v>
      </c>
      <c r="R181" s="95">
        <v>0</v>
      </c>
      <c r="S181" s="95">
        <v>0.35070000000000001</v>
      </c>
      <c r="T181" s="95">
        <v>0.4849</v>
      </c>
      <c r="U181" s="95">
        <v>0.24529999999999999</v>
      </c>
      <c r="V181" s="40">
        <v>0.69440000000000002</v>
      </c>
      <c r="W181" s="40">
        <v>0.43269999999999997</v>
      </c>
      <c r="X181" s="40">
        <v>0.74070000000000003</v>
      </c>
      <c r="Y181" s="40">
        <v>0.51170000000000004</v>
      </c>
      <c r="Z181" s="40">
        <v>0.36180000000000001</v>
      </c>
      <c r="AA181" s="40">
        <v>0.49680000000000002</v>
      </c>
      <c r="AB181" s="42"/>
      <c r="AC181" s="42"/>
      <c r="AD181" s="82" t="s">
        <v>185</v>
      </c>
      <c r="AE181" s="42">
        <f t="shared" si="48"/>
        <v>3.78E-2</v>
      </c>
      <c r="AF181" s="42">
        <f t="shared" si="49"/>
        <v>0.45739999999999997</v>
      </c>
      <c r="AG181" s="42">
        <f t="shared" si="50"/>
        <v>0.53580000000000005</v>
      </c>
      <c r="AH181" s="42">
        <f t="shared" si="51"/>
        <v>0</v>
      </c>
      <c r="AI181" s="42"/>
      <c r="AJ181" s="82" t="s">
        <v>185</v>
      </c>
      <c r="AK181" s="42">
        <f t="shared" si="52"/>
        <v>0.59730000000000005</v>
      </c>
      <c r="AL181" s="42">
        <f t="shared" si="53"/>
        <v>0.78890000000000005</v>
      </c>
      <c r="AM181" s="42">
        <f t="shared" si="54"/>
        <v>0.67079999999999995</v>
      </c>
      <c r="AN181" s="42">
        <f t="shared" si="55"/>
        <v>0.42449999999999999</v>
      </c>
      <c r="AP181" s="82" t="s">
        <v>185</v>
      </c>
      <c r="AQ181" s="84">
        <f t="shared" si="56"/>
        <v>7.9899999999999999E-2</v>
      </c>
      <c r="AR181" s="84">
        <f t="shared" si="57"/>
        <v>5.7799999999999997E-2</v>
      </c>
      <c r="AS181" s="84">
        <f t="shared" si="58"/>
        <v>7.7100000000000002E-2</v>
      </c>
      <c r="AT181" s="84">
        <f t="shared" si="59"/>
        <v>7.8799999999999995E-2</v>
      </c>
      <c r="AV181" s="82" t="s">
        <v>185</v>
      </c>
      <c r="AW181" s="42">
        <f t="shared" si="60"/>
        <v>0.61329999999999996</v>
      </c>
      <c r="AX181" s="42">
        <f t="shared" si="61"/>
        <v>0.2515</v>
      </c>
      <c r="AY181" s="42">
        <f t="shared" si="62"/>
        <v>0.1179</v>
      </c>
      <c r="AZ181" s="42">
        <f t="shared" si="63"/>
        <v>0.27550000000000002</v>
      </c>
    </row>
    <row r="182" spans="1:52">
      <c r="A182" s="142"/>
      <c r="B182" s="142"/>
      <c r="C182" s="39">
        <v>3.7291666666666599</v>
      </c>
      <c r="D182" s="40">
        <v>0.30080000000000001</v>
      </c>
      <c r="E182" s="40">
        <v>0.46800000000000003</v>
      </c>
      <c r="F182" s="40">
        <v>5.9400000000000001E-2</v>
      </c>
      <c r="G182" s="40">
        <v>0.1676</v>
      </c>
      <c r="H182" s="40">
        <v>0.12939999999999999</v>
      </c>
      <c r="I182" s="40">
        <v>0.22500000000000001</v>
      </c>
      <c r="J182" s="40">
        <v>0.55269999999999997</v>
      </c>
      <c r="K182" s="40">
        <v>0.56179999999999997</v>
      </c>
      <c r="L182" s="40">
        <v>0.3614</v>
      </c>
      <c r="M182" s="40">
        <v>0.47</v>
      </c>
      <c r="N182" s="40">
        <v>0.4622</v>
      </c>
      <c r="O182" s="40">
        <v>0.48159999999999997</v>
      </c>
      <c r="P182" s="95">
        <v>0.4289</v>
      </c>
      <c r="Q182" s="95">
        <v>0.48010000000000003</v>
      </c>
      <c r="R182" s="95">
        <v>0.13569999999999999</v>
      </c>
      <c r="S182" s="95">
        <v>0.46839999999999998</v>
      </c>
      <c r="T182" s="95">
        <v>0.48010000000000003</v>
      </c>
      <c r="U182" s="95">
        <v>0.32540000000000002</v>
      </c>
      <c r="V182" s="40">
        <v>0.75449999999999995</v>
      </c>
      <c r="W182" s="40">
        <v>0.39319999999999999</v>
      </c>
      <c r="X182" s="40">
        <v>0.81599999999999995</v>
      </c>
      <c r="Y182" s="40">
        <v>0.49430000000000002</v>
      </c>
      <c r="Z182" s="40">
        <v>0.54059999999999997</v>
      </c>
      <c r="AA182" s="40">
        <v>0.56100000000000005</v>
      </c>
      <c r="AB182" s="42"/>
      <c r="AC182" s="42"/>
      <c r="AD182" s="82" t="s">
        <v>110</v>
      </c>
      <c r="AE182" s="42">
        <f t="shared" si="48"/>
        <v>0.1171</v>
      </c>
      <c r="AF182" s="42">
        <f t="shared" si="49"/>
        <v>0.54400000000000004</v>
      </c>
      <c r="AG182" s="42">
        <f t="shared" si="50"/>
        <v>0.58240000000000003</v>
      </c>
      <c r="AH182" s="42">
        <f t="shared" si="51"/>
        <v>3.6799999999999999E-2</v>
      </c>
      <c r="AI182" s="42"/>
      <c r="AJ182" s="82" t="s">
        <v>110</v>
      </c>
      <c r="AK182" s="42">
        <f t="shared" si="52"/>
        <v>0.62839999999999996</v>
      </c>
      <c r="AL182" s="42">
        <f t="shared" si="53"/>
        <v>0.80940000000000001</v>
      </c>
      <c r="AM182" s="42">
        <f t="shared" si="54"/>
        <v>0.72619999999999996</v>
      </c>
      <c r="AN182" s="42">
        <f t="shared" si="55"/>
        <v>0.48549999999999999</v>
      </c>
      <c r="AP182" s="82" t="s">
        <v>110</v>
      </c>
      <c r="AQ182" s="84">
        <f t="shared" si="56"/>
        <v>8.4099999999999994E-2</v>
      </c>
      <c r="AR182" s="84">
        <f t="shared" si="57"/>
        <v>0.27900000000000003</v>
      </c>
      <c r="AS182" s="84">
        <f t="shared" si="58"/>
        <v>0</v>
      </c>
      <c r="AT182" s="84">
        <f t="shared" si="59"/>
        <v>9.2100000000000001E-2</v>
      </c>
      <c r="AV182" s="82" t="s">
        <v>110</v>
      </c>
      <c r="AW182" s="42">
        <f t="shared" si="60"/>
        <v>0.52659999999999996</v>
      </c>
      <c r="AX182" s="42">
        <f t="shared" si="61"/>
        <v>0.35039999999999999</v>
      </c>
      <c r="AY182" s="42">
        <f t="shared" si="62"/>
        <v>6.6100000000000006E-2</v>
      </c>
      <c r="AZ182" s="42">
        <f t="shared" si="63"/>
        <v>0.12989999999999999</v>
      </c>
    </row>
    <row r="183" spans="1:52">
      <c r="A183" s="142"/>
      <c r="B183" s="142"/>
      <c r="C183" s="39">
        <v>3.75</v>
      </c>
      <c r="D183" s="40">
        <v>0.1055</v>
      </c>
      <c r="E183" s="40">
        <v>0.248</v>
      </c>
      <c r="F183" s="40">
        <v>2.92E-2</v>
      </c>
      <c r="G183" s="40">
        <v>5.62E-2</v>
      </c>
      <c r="H183" s="40">
        <v>7.8899999999999998E-2</v>
      </c>
      <c r="I183" s="40">
        <v>9.3799999999999994E-2</v>
      </c>
      <c r="J183" s="40">
        <v>0.36609999999999998</v>
      </c>
      <c r="K183" s="40">
        <v>0.31640000000000001</v>
      </c>
      <c r="L183" s="40">
        <v>0.16969999999999999</v>
      </c>
      <c r="M183" s="40">
        <v>0.27579999999999999</v>
      </c>
      <c r="N183" s="40">
        <v>0.35610000000000003</v>
      </c>
      <c r="O183" s="40">
        <v>0.30590000000000001</v>
      </c>
      <c r="P183" s="95">
        <v>0.2802</v>
      </c>
      <c r="Q183" s="95">
        <v>0.50209999999999999</v>
      </c>
      <c r="R183" s="95">
        <v>0.1948</v>
      </c>
      <c r="S183" s="95">
        <v>0.5958</v>
      </c>
      <c r="T183" s="95">
        <v>0.39369999999999999</v>
      </c>
      <c r="U183" s="95">
        <v>0.35930000000000001</v>
      </c>
      <c r="V183" s="40">
        <v>1.0002</v>
      </c>
      <c r="W183" s="40">
        <v>0.30730000000000002</v>
      </c>
      <c r="X183" s="40">
        <v>0.69179999999999997</v>
      </c>
      <c r="Y183" s="40">
        <v>0.61170000000000002</v>
      </c>
      <c r="Z183" s="40">
        <v>0.74780000000000002</v>
      </c>
      <c r="AA183" s="40">
        <v>0.55430000000000001</v>
      </c>
      <c r="AB183" s="42"/>
      <c r="AC183" s="42"/>
      <c r="AD183" s="82" t="s">
        <v>200</v>
      </c>
      <c r="AE183" s="42">
        <f t="shared" si="48"/>
        <v>0.1893</v>
      </c>
      <c r="AF183" s="42">
        <f t="shared" si="49"/>
        <v>0.61060000000000003</v>
      </c>
      <c r="AG183" s="42">
        <f t="shared" si="50"/>
        <v>0.65349999999999997</v>
      </c>
      <c r="AH183" s="42">
        <f t="shared" si="51"/>
        <v>4.3999999999999997E-2</v>
      </c>
      <c r="AI183" s="42"/>
      <c r="AJ183" s="82" t="s">
        <v>200</v>
      </c>
      <c r="AK183" s="42">
        <f t="shared" si="52"/>
        <v>0.63900000000000001</v>
      </c>
      <c r="AL183" s="42">
        <f t="shared" si="53"/>
        <v>0.79379999999999995</v>
      </c>
      <c r="AM183" s="42">
        <f t="shared" si="54"/>
        <v>0.73440000000000005</v>
      </c>
      <c r="AN183" s="42">
        <f t="shared" si="55"/>
        <v>0.47199999999999998</v>
      </c>
      <c r="AP183" s="82" t="s">
        <v>200</v>
      </c>
      <c r="AQ183" s="84">
        <f t="shared" si="56"/>
        <v>8.3900000000000002E-2</v>
      </c>
      <c r="AR183" s="84">
        <f t="shared" si="57"/>
        <v>5.4600000000000003E-2</v>
      </c>
      <c r="AS183" s="84">
        <f t="shared" si="58"/>
        <v>7.8899999999999998E-2</v>
      </c>
      <c r="AT183" s="84">
        <f t="shared" si="59"/>
        <v>7.7299999999999994E-2</v>
      </c>
      <c r="AV183" s="82" t="s">
        <v>200</v>
      </c>
      <c r="AW183" s="42">
        <f t="shared" si="60"/>
        <v>0.57469999999999999</v>
      </c>
      <c r="AX183" s="42">
        <f t="shared" si="61"/>
        <v>0.25769999999999998</v>
      </c>
      <c r="AY183" s="42">
        <f t="shared" si="62"/>
        <v>0.1158</v>
      </c>
      <c r="AZ183" s="42">
        <f t="shared" si="63"/>
        <v>0.15290000000000001</v>
      </c>
    </row>
    <row r="184" spans="1:52">
      <c r="A184" s="142"/>
      <c r="B184" s="142"/>
      <c r="C184" s="39">
        <v>3.7708333333333299</v>
      </c>
      <c r="D184" s="40">
        <v>0</v>
      </c>
      <c r="E184" s="40">
        <v>0</v>
      </c>
      <c r="F184" s="40">
        <v>0</v>
      </c>
      <c r="G184" s="40">
        <v>0</v>
      </c>
      <c r="H184" s="40">
        <v>0</v>
      </c>
      <c r="I184" s="40">
        <v>0</v>
      </c>
      <c r="J184" s="40">
        <v>0.15709999999999999</v>
      </c>
      <c r="K184" s="40">
        <v>0.129</v>
      </c>
      <c r="L184" s="40">
        <v>3.2800000000000003E-2</v>
      </c>
      <c r="M184" s="40">
        <v>6.5299999999999997E-2</v>
      </c>
      <c r="N184" s="40">
        <v>0.29420000000000002</v>
      </c>
      <c r="O184" s="40">
        <v>0.13569999999999999</v>
      </c>
      <c r="P184" s="95">
        <v>0.51400000000000001</v>
      </c>
      <c r="Q184" s="95">
        <v>0.63729999999999998</v>
      </c>
      <c r="R184" s="95">
        <v>0.17150000000000001</v>
      </c>
      <c r="S184" s="95">
        <v>0.60929999999999995</v>
      </c>
      <c r="T184" s="95">
        <v>0.63729999999999998</v>
      </c>
      <c r="U184" s="95">
        <v>0.41039999999999999</v>
      </c>
      <c r="V184" s="40">
        <v>0.85260000000000002</v>
      </c>
      <c r="W184" s="40">
        <v>0.45710000000000001</v>
      </c>
      <c r="X184" s="40">
        <v>0.8206</v>
      </c>
      <c r="Y184" s="40">
        <v>0.63349999999999995</v>
      </c>
      <c r="Z184" s="40">
        <v>0.61229999999999996</v>
      </c>
      <c r="AA184" s="40">
        <v>0.62919999999999998</v>
      </c>
      <c r="AB184" s="42"/>
      <c r="AC184" s="42"/>
      <c r="AD184" s="82" t="s">
        <v>111</v>
      </c>
      <c r="AE184" s="42">
        <f t="shared" si="48"/>
        <v>0.34799999999999998</v>
      </c>
      <c r="AF184" s="42">
        <f t="shared" si="49"/>
        <v>0.59150000000000003</v>
      </c>
      <c r="AG184" s="42">
        <f t="shared" si="50"/>
        <v>0.64290000000000003</v>
      </c>
      <c r="AH184" s="42">
        <f t="shared" si="51"/>
        <v>9.5399999999999999E-2</v>
      </c>
      <c r="AI184" s="42"/>
      <c r="AJ184" s="82" t="s">
        <v>111</v>
      </c>
      <c r="AK184" s="42">
        <f t="shared" si="52"/>
        <v>0.67979999999999996</v>
      </c>
      <c r="AL184" s="42">
        <f t="shared" si="53"/>
        <v>0.79279999999999995</v>
      </c>
      <c r="AM184" s="42">
        <f t="shared" si="54"/>
        <v>0.66490000000000005</v>
      </c>
      <c r="AN184" s="42">
        <f t="shared" si="55"/>
        <v>0.48380000000000001</v>
      </c>
      <c r="AP184" s="82" t="s">
        <v>111</v>
      </c>
      <c r="AQ184" s="84">
        <f t="shared" si="56"/>
        <v>0.25119999999999998</v>
      </c>
      <c r="AR184" s="84">
        <f t="shared" si="57"/>
        <v>5.0099999999999999E-2</v>
      </c>
      <c r="AS184" s="84">
        <f t="shared" si="58"/>
        <v>0</v>
      </c>
      <c r="AT184" s="84">
        <f t="shared" si="59"/>
        <v>0</v>
      </c>
      <c r="AV184" s="82" t="s">
        <v>111</v>
      </c>
      <c r="AW184" s="42">
        <f t="shared" si="60"/>
        <v>0.63319999999999999</v>
      </c>
      <c r="AX184" s="42">
        <f t="shared" si="61"/>
        <v>0.38279999999999997</v>
      </c>
      <c r="AY184" s="42">
        <f t="shared" si="62"/>
        <v>2.7400000000000001E-2</v>
      </c>
      <c r="AZ184" s="42">
        <f t="shared" si="63"/>
        <v>0.1799</v>
      </c>
    </row>
    <row r="185" spans="1:52">
      <c r="A185" s="142"/>
      <c r="B185" s="142"/>
      <c r="C185" s="39">
        <v>3.7916666666666599</v>
      </c>
      <c r="D185" s="40">
        <v>0</v>
      </c>
      <c r="E185" s="40">
        <v>0</v>
      </c>
      <c r="F185" s="40">
        <v>0</v>
      </c>
      <c r="G185" s="40">
        <v>0</v>
      </c>
      <c r="H185" s="40">
        <v>0</v>
      </c>
      <c r="I185" s="40">
        <v>0</v>
      </c>
      <c r="J185" s="40">
        <v>6.7599999999999993E-2</v>
      </c>
      <c r="K185" s="40">
        <v>5.5E-2</v>
      </c>
      <c r="L185" s="40">
        <v>8.9999999999999998E-4</v>
      </c>
      <c r="M185" s="40">
        <v>5.4000000000000003E-3</v>
      </c>
      <c r="N185" s="40">
        <v>0.16070000000000001</v>
      </c>
      <c r="O185" s="40">
        <v>5.4600000000000003E-2</v>
      </c>
      <c r="P185" s="95">
        <v>0.52300000000000002</v>
      </c>
      <c r="Q185" s="95">
        <v>0.69269999999999998</v>
      </c>
      <c r="R185" s="95">
        <v>0.17399999999999999</v>
      </c>
      <c r="S185" s="95">
        <v>0.65820000000000001</v>
      </c>
      <c r="T185" s="95">
        <v>0.56699999999999995</v>
      </c>
      <c r="U185" s="95">
        <v>0.46929999999999999</v>
      </c>
      <c r="V185" s="40">
        <v>0.96730000000000005</v>
      </c>
      <c r="W185" s="40">
        <v>0.53239999999999998</v>
      </c>
      <c r="X185" s="40">
        <v>0.79559999999999997</v>
      </c>
      <c r="Y185" s="40">
        <v>0.59709999999999996</v>
      </c>
      <c r="Z185" s="40">
        <v>0.70960000000000001</v>
      </c>
      <c r="AA185" s="40">
        <v>0.65659999999999996</v>
      </c>
      <c r="AB185" s="42"/>
      <c r="AC185" s="42"/>
      <c r="AD185" s="82" t="s">
        <v>186</v>
      </c>
      <c r="AE185" s="42">
        <f t="shared" si="48"/>
        <v>0.51300000000000001</v>
      </c>
      <c r="AF185" s="42">
        <f t="shared" si="49"/>
        <v>0.62470000000000003</v>
      </c>
      <c r="AG185" s="42">
        <f t="shared" si="50"/>
        <v>0.62870000000000004</v>
      </c>
      <c r="AH185" s="42">
        <f t="shared" si="51"/>
        <v>0.1489</v>
      </c>
      <c r="AI185" s="42"/>
      <c r="AJ185" s="82" t="s">
        <v>186</v>
      </c>
      <c r="AK185" s="42">
        <f t="shared" si="52"/>
        <v>0.748</v>
      </c>
      <c r="AL185" s="42">
        <f t="shared" si="53"/>
        <v>0.80630000000000002</v>
      </c>
      <c r="AM185" s="42">
        <f t="shared" si="54"/>
        <v>0.6764</v>
      </c>
      <c r="AN185" s="42">
        <f t="shared" si="55"/>
        <v>0.49380000000000002</v>
      </c>
      <c r="AP185" s="82" t="s">
        <v>186</v>
      </c>
      <c r="AQ185" s="84">
        <f t="shared" si="56"/>
        <v>0.12790000000000001</v>
      </c>
      <c r="AR185" s="84">
        <f t="shared" si="57"/>
        <v>4.6100000000000002E-2</v>
      </c>
      <c r="AS185" s="84">
        <f t="shared" si="58"/>
        <v>9.11E-2</v>
      </c>
      <c r="AT185" s="84">
        <f t="shared" si="59"/>
        <v>9.06E-2</v>
      </c>
      <c r="AV185" s="82" t="s">
        <v>186</v>
      </c>
      <c r="AW185" s="42">
        <f t="shared" si="60"/>
        <v>0.6472</v>
      </c>
      <c r="AX185" s="42">
        <f t="shared" si="61"/>
        <v>0.2162</v>
      </c>
      <c r="AY185" s="42">
        <f t="shared" si="62"/>
        <v>0.1333</v>
      </c>
      <c r="AZ185" s="42">
        <f t="shared" si="63"/>
        <v>0.14130000000000001</v>
      </c>
    </row>
    <row r="186" spans="1:52">
      <c r="A186" s="142"/>
      <c r="B186" s="142"/>
      <c r="C186" s="39">
        <v>3.8125</v>
      </c>
      <c r="D186" s="40">
        <v>0</v>
      </c>
      <c r="E186" s="40">
        <v>0</v>
      </c>
      <c r="F186" s="40">
        <v>0</v>
      </c>
      <c r="G186" s="40">
        <v>0</v>
      </c>
      <c r="H186" s="40">
        <v>0</v>
      </c>
      <c r="I186" s="40">
        <v>0</v>
      </c>
      <c r="J186" s="40">
        <v>1.4E-3</v>
      </c>
      <c r="K186" s="40">
        <v>1.8E-3</v>
      </c>
      <c r="L186" s="40">
        <v>0</v>
      </c>
      <c r="M186" s="40">
        <v>0</v>
      </c>
      <c r="N186" s="40">
        <v>1.61E-2</v>
      </c>
      <c r="O186" s="40">
        <v>3.8999999999999998E-3</v>
      </c>
      <c r="P186" s="95">
        <v>0.52829999999999999</v>
      </c>
      <c r="Q186" s="95">
        <v>0.69040000000000001</v>
      </c>
      <c r="R186" s="95">
        <v>0.18090000000000001</v>
      </c>
      <c r="S186" s="95">
        <v>0.64219999999999999</v>
      </c>
      <c r="T186" s="95">
        <v>0.69040000000000001</v>
      </c>
      <c r="U186" s="95">
        <v>0.43099999999999999</v>
      </c>
      <c r="V186" s="40">
        <v>0.85260000000000002</v>
      </c>
      <c r="W186" s="40">
        <v>0.62570000000000003</v>
      </c>
      <c r="X186" s="40">
        <v>0.72089999999999999</v>
      </c>
      <c r="Y186" s="40">
        <v>0.65980000000000005</v>
      </c>
      <c r="Z186" s="40">
        <v>0.77700000000000002</v>
      </c>
      <c r="AA186" s="40">
        <v>0.73980000000000001</v>
      </c>
      <c r="AB186" s="42"/>
      <c r="AC186" s="42"/>
      <c r="AD186" s="82" t="s">
        <v>112</v>
      </c>
      <c r="AE186" s="42">
        <f t="shared" si="48"/>
        <v>0.52890000000000004</v>
      </c>
      <c r="AF186" s="42">
        <f t="shared" si="49"/>
        <v>0.63290000000000002</v>
      </c>
      <c r="AG186" s="42">
        <f t="shared" si="50"/>
        <v>0.6119</v>
      </c>
      <c r="AH186" s="42">
        <f t="shared" si="51"/>
        <v>0.16009999999999999</v>
      </c>
      <c r="AI186" s="42"/>
      <c r="AJ186" s="82" t="s">
        <v>112</v>
      </c>
      <c r="AK186" s="42">
        <f t="shared" si="52"/>
        <v>0.71899999999999997</v>
      </c>
      <c r="AL186" s="42">
        <f t="shared" si="53"/>
        <v>0.80389999999999995</v>
      </c>
      <c r="AM186" s="42">
        <f t="shared" si="54"/>
        <v>0.69540000000000002</v>
      </c>
      <c r="AN186" s="42">
        <f t="shared" si="55"/>
        <v>0.48870000000000002</v>
      </c>
      <c r="AP186" s="82" t="s">
        <v>112</v>
      </c>
      <c r="AQ186" s="84">
        <f t="shared" si="56"/>
        <v>0.2059</v>
      </c>
      <c r="AR186" s="84">
        <f t="shared" si="57"/>
        <v>0</v>
      </c>
      <c r="AS186" s="84">
        <f t="shared" si="58"/>
        <v>0.2316</v>
      </c>
      <c r="AT186" s="84">
        <f t="shared" si="59"/>
        <v>6.88E-2</v>
      </c>
      <c r="AV186" s="82" t="s">
        <v>112</v>
      </c>
      <c r="AW186" s="42">
        <f t="shared" si="60"/>
        <v>0.51249999999999996</v>
      </c>
      <c r="AX186" s="42">
        <f t="shared" si="61"/>
        <v>0.33950000000000002</v>
      </c>
      <c r="AY186" s="42">
        <f t="shared" si="62"/>
        <v>0.1333</v>
      </c>
      <c r="AZ186" s="42">
        <f t="shared" si="63"/>
        <v>0</v>
      </c>
    </row>
    <row r="187" spans="1:52">
      <c r="A187" s="142"/>
      <c r="B187" s="142"/>
      <c r="C187" s="39">
        <v>3.8333333333333299</v>
      </c>
      <c r="D187" s="40">
        <v>0</v>
      </c>
      <c r="E187" s="40">
        <v>0</v>
      </c>
      <c r="F187" s="40">
        <v>0</v>
      </c>
      <c r="G187" s="40">
        <v>0</v>
      </c>
      <c r="H187" s="40">
        <v>0</v>
      </c>
      <c r="I187" s="40">
        <v>0</v>
      </c>
      <c r="J187" s="40">
        <v>2.0199999999999999E-2</v>
      </c>
      <c r="K187" s="40">
        <v>2.1299999999999999E-2</v>
      </c>
      <c r="L187" s="40">
        <v>0</v>
      </c>
      <c r="M187" s="40">
        <v>0</v>
      </c>
      <c r="N187" s="40">
        <v>7.3000000000000001E-3</v>
      </c>
      <c r="O187" s="40">
        <v>0</v>
      </c>
      <c r="P187" s="95">
        <v>0.42259999999999998</v>
      </c>
      <c r="Q187" s="95">
        <v>0.54869999999999997</v>
      </c>
      <c r="R187" s="95">
        <v>0.18690000000000001</v>
      </c>
      <c r="S187" s="95">
        <v>0.51119999999999999</v>
      </c>
      <c r="T187" s="95">
        <v>0.81910000000000005</v>
      </c>
      <c r="U187" s="95">
        <v>0.3034</v>
      </c>
      <c r="V187" s="40">
        <v>0.96319999999999995</v>
      </c>
      <c r="W187" s="40">
        <v>0.72270000000000001</v>
      </c>
      <c r="X187" s="40">
        <v>0.72340000000000004</v>
      </c>
      <c r="Y187" s="40">
        <v>0.73409999999999997</v>
      </c>
      <c r="Z187" s="40">
        <v>0.8508</v>
      </c>
      <c r="AA187" s="40">
        <v>0.7802</v>
      </c>
      <c r="AB187" s="42"/>
      <c r="AC187" s="42"/>
      <c r="AD187" s="82" t="s">
        <v>187</v>
      </c>
      <c r="AE187" s="42">
        <f t="shared" si="48"/>
        <v>0.52990000000000004</v>
      </c>
      <c r="AF187" s="42">
        <f t="shared" si="49"/>
        <v>0.58140000000000003</v>
      </c>
      <c r="AG187" s="42">
        <f t="shared" si="50"/>
        <v>0.56410000000000005</v>
      </c>
      <c r="AH187" s="42">
        <f t="shared" si="51"/>
        <v>0.15279999999999999</v>
      </c>
      <c r="AI187" s="42"/>
      <c r="AJ187" s="82" t="s">
        <v>187</v>
      </c>
      <c r="AK187" s="42">
        <f t="shared" si="52"/>
        <v>0.70709999999999995</v>
      </c>
      <c r="AL187" s="42">
        <f t="shared" si="53"/>
        <v>0.83379999999999999</v>
      </c>
      <c r="AM187" s="42">
        <f t="shared" si="54"/>
        <v>0.70579999999999998</v>
      </c>
      <c r="AN187" s="42">
        <f t="shared" si="55"/>
        <v>0.48060000000000003</v>
      </c>
      <c r="AP187" s="82" t="s">
        <v>187</v>
      </c>
      <c r="AQ187" s="84">
        <f t="shared" si="56"/>
        <v>0.14219999999999999</v>
      </c>
      <c r="AR187" s="84">
        <f t="shared" si="57"/>
        <v>4.3999999999999997E-2</v>
      </c>
      <c r="AS187" s="84">
        <f t="shared" si="58"/>
        <v>8.0600000000000005E-2</v>
      </c>
      <c r="AT187" s="84">
        <f t="shared" si="59"/>
        <v>9.2299999999999993E-2</v>
      </c>
      <c r="AV187" s="82" t="s">
        <v>187</v>
      </c>
      <c r="AW187" s="42">
        <f t="shared" si="60"/>
        <v>0.53500000000000003</v>
      </c>
      <c r="AX187" s="42">
        <f t="shared" si="61"/>
        <v>0.37209999999999999</v>
      </c>
      <c r="AY187" s="42">
        <f t="shared" si="62"/>
        <v>0.1046</v>
      </c>
      <c r="AZ187" s="42">
        <f t="shared" si="63"/>
        <v>8.5999999999999993E-2</v>
      </c>
    </row>
    <row r="188" spans="1:52">
      <c r="A188" s="142"/>
      <c r="B188" s="142"/>
      <c r="C188" s="39">
        <v>3.8541666666666599</v>
      </c>
      <c r="D188" s="40">
        <v>0</v>
      </c>
      <c r="E188" s="40">
        <v>0</v>
      </c>
      <c r="F188" s="40">
        <v>0</v>
      </c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0</v>
      </c>
      <c r="P188" s="95">
        <v>0.51939999999999997</v>
      </c>
      <c r="Q188" s="95">
        <v>0.70799999999999996</v>
      </c>
      <c r="R188" s="95">
        <v>0.17530000000000001</v>
      </c>
      <c r="S188" s="95">
        <v>0.64129999999999998</v>
      </c>
      <c r="T188" s="95">
        <v>0.70799999999999996</v>
      </c>
      <c r="U188" s="95">
        <v>0.42820000000000003</v>
      </c>
      <c r="V188" s="40">
        <v>0.84540000000000004</v>
      </c>
      <c r="W188" s="40">
        <v>0.74890000000000001</v>
      </c>
      <c r="X188" s="40">
        <v>0.59119999999999995</v>
      </c>
      <c r="Y188" s="40">
        <v>0.64249999999999996</v>
      </c>
      <c r="Z188" s="40">
        <v>0.87839999999999996</v>
      </c>
      <c r="AA188" s="40">
        <v>0.80210000000000004</v>
      </c>
      <c r="AB188" s="42"/>
      <c r="AC188" s="42"/>
      <c r="AD188" s="82" t="s">
        <v>113</v>
      </c>
      <c r="AE188" s="42">
        <f t="shared" si="48"/>
        <v>0.53439999999999999</v>
      </c>
      <c r="AF188" s="42">
        <f t="shared" si="49"/>
        <v>0.55210000000000004</v>
      </c>
      <c r="AG188" s="42">
        <f t="shared" si="50"/>
        <v>0.58589999999999998</v>
      </c>
      <c r="AH188" s="42">
        <f t="shared" si="51"/>
        <v>0.15770000000000001</v>
      </c>
      <c r="AI188" s="42"/>
      <c r="AJ188" s="82" t="s">
        <v>113</v>
      </c>
      <c r="AK188" s="42">
        <f t="shared" si="52"/>
        <v>0.71540000000000004</v>
      </c>
      <c r="AL188" s="42">
        <f t="shared" si="53"/>
        <v>0.84440000000000004</v>
      </c>
      <c r="AM188" s="42">
        <f t="shared" si="54"/>
        <v>0.71599999999999997</v>
      </c>
      <c r="AN188" s="42">
        <f t="shared" si="55"/>
        <v>0.46389999999999998</v>
      </c>
      <c r="AP188" s="82" t="s">
        <v>113</v>
      </c>
      <c r="AQ188" s="84">
        <f t="shared" si="56"/>
        <v>0.2631</v>
      </c>
      <c r="AR188" s="84">
        <f t="shared" si="57"/>
        <v>0.15340000000000001</v>
      </c>
      <c r="AS188" s="84">
        <f t="shared" si="58"/>
        <v>0.12720000000000001</v>
      </c>
      <c r="AT188" s="84">
        <f t="shared" si="59"/>
        <v>4.1300000000000003E-2</v>
      </c>
      <c r="AV188" s="82" t="s">
        <v>113</v>
      </c>
      <c r="AW188" s="42">
        <f t="shared" si="60"/>
        <v>0.5544</v>
      </c>
      <c r="AX188" s="42">
        <f t="shared" si="61"/>
        <v>0.54749999999999999</v>
      </c>
      <c r="AY188" s="42">
        <f t="shared" si="62"/>
        <v>0</v>
      </c>
      <c r="AZ188" s="42">
        <f t="shared" si="63"/>
        <v>9.7900000000000001E-2</v>
      </c>
    </row>
    <row r="189" spans="1:52">
      <c r="A189" s="142"/>
      <c r="B189" s="142"/>
      <c r="C189" s="39">
        <v>3.875</v>
      </c>
      <c r="D189" s="40">
        <v>0</v>
      </c>
      <c r="E189" s="40">
        <v>0</v>
      </c>
      <c r="F189" s="40">
        <v>0</v>
      </c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95">
        <v>0.61419999999999997</v>
      </c>
      <c r="Q189" s="95">
        <v>0.73980000000000001</v>
      </c>
      <c r="R189" s="95">
        <v>0.14649999999999999</v>
      </c>
      <c r="S189" s="95">
        <v>0.69010000000000005</v>
      </c>
      <c r="T189" s="95">
        <v>0.65839999999999999</v>
      </c>
      <c r="U189" s="95">
        <v>0.55559999999999998</v>
      </c>
      <c r="V189" s="40">
        <v>0.79600000000000004</v>
      </c>
      <c r="W189" s="40">
        <v>0.94799999999999995</v>
      </c>
      <c r="X189" s="40">
        <v>0.3024</v>
      </c>
      <c r="Y189" s="40">
        <v>0.65239999999999998</v>
      </c>
      <c r="Z189" s="40">
        <v>0.89659999999999995</v>
      </c>
      <c r="AA189" s="40">
        <v>0.7661</v>
      </c>
      <c r="AB189" s="42"/>
      <c r="AC189" s="42"/>
      <c r="AD189" s="82" t="s">
        <v>188</v>
      </c>
      <c r="AE189" s="42">
        <f t="shared" si="48"/>
        <v>0.55869999999999997</v>
      </c>
      <c r="AF189" s="42">
        <f t="shared" si="49"/>
        <v>0.52359999999999995</v>
      </c>
      <c r="AG189" s="42">
        <f t="shared" si="50"/>
        <v>0.64200000000000002</v>
      </c>
      <c r="AH189" s="42">
        <f t="shared" si="51"/>
        <v>0.14960000000000001</v>
      </c>
      <c r="AI189" s="42"/>
      <c r="AJ189" s="82" t="s">
        <v>188</v>
      </c>
      <c r="AK189" s="42">
        <f t="shared" si="52"/>
        <v>0.70509999999999995</v>
      </c>
      <c r="AL189" s="42">
        <f t="shared" si="53"/>
        <v>0.83279999999999998</v>
      </c>
      <c r="AM189" s="42">
        <f t="shared" si="54"/>
        <v>0.70899999999999996</v>
      </c>
      <c r="AN189" s="42">
        <f t="shared" si="55"/>
        <v>0.48830000000000001</v>
      </c>
      <c r="AP189" s="82" t="s">
        <v>188</v>
      </c>
      <c r="AQ189" s="84">
        <f t="shared" si="56"/>
        <v>0.1308</v>
      </c>
      <c r="AR189" s="84">
        <f t="shared" si="57"/>
        <v>8.3799999999999999E-2</v>
      </c>
      <c r="AS189" s="84">
        <f t="shared" si="58"/>
        <v>7.8100000000000003E-2</v>
      </c>
      <c r="AT189" s="84">
        <f t="shared" si="59"/>
        <v>8.0100000000000005E-2</v>
      </c>
      <c r="AV189" s="82" t="s">
        <v>188</v>
      </c>
      <c r="AW189" s="42">
        <f t="shared" si="60"/>
        <v>0.47620000000000001</v>
      </c>
      <c r="AX189" s="42">
        <f t="shared" si="61"/>
        <v>0.49359999999999998</v>
      </c>
      <c r="AY189" s="42">
        <f t="shared" si="62"/>
        <v>0.1051</v>
      </c>
      <c r="AZ189" s="42">
        <f t="shared" si="63"/>
        <v>7.5200000000000003E-2</v>
      </c>
    </row>
    <row r="190" spans="1:52">
      <c r="A190" s="142"/>
      <c r="B190" s="142"/>
      <c r="C190" s="39">
        <v>3.8958333333333299</v>
      </c>
      <c r="D190" s="40">
        <v>0</v>
      </c>
      <c r="E190" s="40">
        <v>0</v>
      </c>
      <c r="F190" s="40">
        <v>0</v>
      </c>
      <c r="G190" s="40">
        <v>0</v>
      </c>
      <c r="H190" s="40">
        <v>0</v>
      </c>
      <c r="I190" s="40">
        <v>0</v>
      </c>
      <c r="J190" s="40">
        <v>0</v>
      </c>
      <c r="K190" s="40">
        <v>0</v>
      </c>
      <c r="L190" s="40">
        <v>0</v>
      </c>
      <c r="M190" s="40">
        <v>0</v>
      </c>
      <c r="N190" s="40">
        <v>0</v>
      </c>
      <c r="O190" s="40">
        <v>0</v>
      </c>
      <c r="P190" s="95">
        <v>0.58289999999999997</v>
      </c>
      <c r="Q190" s="95">
        <v>0.78659999999999997</v>
      </c>
      <c r="R190" s="95">
        <v>0.18859999999999999</v>
      </c>
      <c r="S190" s="95">
        <v>0.74709999999999999</v>
      </c>
      <c r="T190" s="95">
        <v>0.78659999999999997</v>
      </c>
      <c r="U190" s="95">
        <v>0.48180000000000001</v>
      </c>
      <c r="V190" s="40">
        <v>0.83599999999999997</v>
      </c>
      <c r="W190" s="40">
        <v>0.82969999999999999</v>
      </c>
      <c r="X190" s="40">
        <v>0.3649</v>
      </c>
      <c r="Y190" s="40">
        <v>0.54100000000000004</v>
      </c>
      <c r="Z190" s="40">
        <v>0.82220000000000004</v>
      </c>
      <c r="AA190" s="40">
        <v>0.76070000000000004</v>
      </c>
      <c r="AB190" s="42"/>
      <c r="AC190" s="42"/>
      <c r="AD190" s="82" t="s">
        <v>114</v>
      </c>
      <c r="AE190" s="42">
        <f t="shared" si="48"/>
        <v>0.57889999999999997</v>
      </c>
      <c r="AF190" s="42">
        <f t="shared" si="49"/>
        <v>0.49080000000000001</v>
      </c>
      <c r="AG190" s="42">
        <f t="shared" si="50"/>
        <v>0.67820000000000003</v>
      </c>
      <c r="AH190" s="42">
        <f t="shared" si="51"/>
        <v>0.19769999999999999</v>
      </c>
      <c r="AI190" s="42"/>
      <c r="AJ190" s="82" t="s">
        <v>114</v>
      </c>
      <c r="AK190" s="42">
        <f t="shared" si="52"/>
        <v>0.72119999999999995</v>
      </c>
      <c r="AL190" s="42">
        <f t="shared" si="53"/>
        <v>0.86970000000000003</v>
      </c>
      <c r="AM190" s="42">
        <f t="shared" si="54"/>
        <v>0.69750000000000001</v>
      </c>
      <c r="AN190" s="42">
        <f t="shared" si="55"/>
        <v>0.51280000000000003</v>
      </c>
      <c r="AP190" s="82" t="s">
        <v>114</v>
      </c>
      <c r="AQ190" s="84">
        <f t="shared" si="56"/>
        <v>0.185</v>
      </c>
      <c r="AR190" s="84">
        <f t="shared" si="57"/>
        <v>6.3E-2</v>
      </c>
      <c r="AS190" s="84">
        <f t="shared" si="58"/>
        <v>0.16450000000000001</v>
      </c>
      <c r="AT190" s="84">
        <f t="shared" si="59"/>
        <v>0.1226</v>
      </c>
      <c r="AV190" s="82" t="s">
        <v>114</v>
      </c>
      <c r="AW190" s="42">
        <f t="shared" si="60"/>
        <v>0.52280000000000004</v>
      </c>
      <c r="AX190" s="42">
        <f t="shared" si="61"/>
        <v>0.58509999999999995</v>
      </c>
      <c r="AY190" s="42">
        <f t="shared" si="62"/>
        <v>7.1199999999999999E-2</v>
      </c>
      <c r="AZ190" s="42">
        <f t="shared" si="63"/>
        <v>0</v>
      </c>
    </row>
    <row r="191" spans="1:52">
      <c r="A191" s="142"/>
      <c r="B191" s="142"/>
      <c r="C191" s="39">
        <v>3.9166666666666599</v>
      </c>
      <c r="D191" s="40">
        <v>0</v>
      </c>
      <c r="E191" s="40">
        <v>0</v>
      </c>
      <c r="F191" s="40">
        <v>0</v>
      </c>
      <c r="G191" s="40">
        <v>0</v>
      </c>
      <c r="H191" s="40">
        <v>0</v>
      </c>
      <c r="I191" s="40">
        <v>0</v>
      </c>
      <c r="J191" s="40">
        <v>0</v>
      </c>
      <c r="K191" s="40">
        <v>0</v>
      </c>
      <c r="L191" s="40">
        <v>0</v>
      </c>
      <c r="M191" s="40">
        <v>0</v>
      </c>
      <c r="N191" s="40">
        <v>0</v>
      </c>
      <c r="O191" s="40">
        <v>0</v>
      </c>
      <c r="P191" s="95">
        <v>0.51970000000000005</v>
      </c>
      <c r="Q191" s="95">
        <v>0.77049999999999996</v>
      </c>
      <c r="R191" s="95">
        <v>0.2253</v>
      </c>
      <c r="S191" s="95">
        <v>0.79449999999999998</v>
      </c>
      <c r="T191" s="95">
        <v>0.93400000000000005</v>
      </c>
      <c r="U191" s="95">
        <v>0.46229999999999999</v>
      </c>
      <c r="V191" s="40">
        <v>0.87060000000000004</v>
      </c>
      <c r="W191" s="40">
        <v>0.78359999999999996</v>
      </c>
      <c r="X191" s="40">
        <v>0.4098</v>
      </c>
      <c r="Y191" s="40">
        <v>0.51829999999999998</v>
      </c>
      <c r="Z191" s="40">
        <v>0.81859999999999999</v>
      </c>
      <c r="AA191" s="40">
        <v>0.74429999999999996</v>
      </c>
      <c r="AB191" s="42"/>
      <c r="AC191" s="42"/>
      <c r="AD191" s="82" t="s">
        <v>189</v>
      </c>
      <c r="AE191" s="42">
        <f t="shared" si="48"/>
        <v>0.57920000000000005</v>
      </c>
      <c r="AF191" s="42">
        <f t="shared" si="49"/>
        <v>0.503</v>
      </c>
      <c r="AG191" s="42">
        <f t="shared" si="50"/>
        <v>0.69310000000000005</v>
      </c>
      <c r="AH191" s="42">
        <f t="shared" si="51"/>
        <v>0.18740000000000001</v>
      </c>
      <c r="AI191" s="42"/>
      <c r="AJ191" s="82" t="s">
        <v>189</v>
      </c>
      <c r="AK191" s="42">
        <f t="shared" si="52"/>
        <v>0.75139999999999996</v>
      </c>
      <c r="AL191" s="42">
        <f t="shared" si="53"/>
        <v>0.86040000000000005</v>
      </c>
      <c r="AM191" s="42">
        <f t="shared" si="54"/>
        <v>0.66300000000000003</v>
      </c>
      <c r="AN191" s="42">
        <f t="shared" si="55"/>
        <v>0.53339999999999999</v>
      </c>
      <c r="AP191" s="82" t="s">
        <v>189</v>
      </c>
      <c r="AQ191" s="84">
        <f t="shared" si="56"/>
        <v>0.11269999999999999</v>
      </c>
      <c r="AR191" s="84">
        <f t="shared" si="57"/>
        <v>8.4199999999999997E-2</v>
      </c>
      <c r="AS191" s="84">
        <f t="shared" si="58"/>
        <v>7.8899999999999998E-2</v>
      </c>
      <c r="AT191" s="84">
        <f t="shared" si="59"/>
        <v>7.2499999999999995E-2</v>
      </c>
      <c r="AV191" s="82" t="s">
        <v>189</v>
      </c>
      <c r="AW191" s="42">
        <f t="shared" si="60"/>
        <v>0.49959999999999999</v>
      </c>
      <c r="AX191" s="42">
        <f t="shared" si="61"/>
        <v>0.66649999999999998</v>
      </c>
      <c r="AY191" s="42">
        <f t="shared" si="62"/>
        <v>0.1163</v>
      </c>
      <c r="AZ191" s="42">
        <f t="shared" si="63"/>
        <v>9.9099999999999994E-2</v>
      </c>
    </row>
    <row r="192" spans="1:52">
      <c r="A192" s="142"/>
      <c r="B192" s="142"/>
      <c r="C192" s="39">
        <v>3.9375</v>
      </c>
      <c r="D192" s="40">
        <v>0</v>
      </c>
      <c r="E192" s="40">
        <v>0</v>
      </c>
      <c r="F192" s="40">
        <v>0</v>
      </c>
      <c r="G192" s="40">
        <v>0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0</v>
      </c>
      <c r="P192" s="95">
        <v>0.56669999999999998</v>
      </c>
      <c r="Q192" s="95">
        <v>0.79879999999999995</v>
      </c>
      <c r="R192" s="95">
        <v>0.18790000000000001</v>
      </c>
      <c r="S192" s="95">
        <v>0.74660000000000004</v>
      </c>
      <c r="T192" s="95">
        <v>0.79879999999999995</v>
      </c>
      <c r="U192" s="95">
        <v>0.4783</v>
      </c>
      <c r="V192" s="40">
        <v>0.78029999999999999</v>
      </c>
      <c r="W192" s="40">
        <v>0.8306</v>
      </c>
      <c r="X192" s="40">
        <v>0.48930000000000001</v>
      </c>
      <c r="Y192" s="40">
        <v>0.56399999999999995</v>
      </c>
      <c r="Z192" s="40">
        <v>0.76390000000000002</v>
      </c>
      <c r="AA192" s="40">
        <v>0.74060000000000004</v>
      </c>
      <c r="AB192" s="42"/>
      <c r="AC192" s="42"/>
      <c r="AD192" s="82" t="s">
        <v>115</v>
      </c>
      <c r="AE192" s="42">
        <f t="shared" si="48"/>
        <v>0.56520000000000004</v>
      </c>
      <c r="AF192" s="42">
        <f t="shared" si="49"/>
        <v>0.53310000000000002</v>
      </c>
      <c r="AG192" s="42">
        <f t="shared" si="50"/>
        <v>0.69769999999999999</v>
      </c>
      <c r="AH192" s="42">
        <f t="shared" si="51"/>
        <v>0.2208</v>
      </c>
      <c r="AI192" s="42"/>
      <c r="AJ192" s="82" t="s">
        <v>115</v>
      </c>
      <c r="AK192" s="42">
        <f t="shared" si="52"/>
        <v>0.7571</v>
      </c>
      <c r="AL192" s="42">
        <f t="shared" si="53"/>
        <v>0.86970000000000003</v>
      </c>
      <c r="AM192" s="42">
        <f t="shared" si="54"/>
        <v>0.65369999999999995</v>
      </c>
      <c r="AN192" s="42">
        <f t="shared" si="55"/>
        <v>0.53169999999999995</v>
      </c>
      <c r="AP192" s="82" t="s">
        <v>115</v>
      </c>
      <c r="AQ192" s="84">
        <f t="shared" si="56"/>
        <v>2.24E-2</v>
      </c>
      <c r="AR192" s="84">
        <f t="shared" si="57"/>
        <v>4.41E-2</v>
      </c>
      <c r="AS192" s="84">
        <f t="shared" si="58"/>
        <v>0.1195</v>
      </c>
      <c r="AT192" s="84">
        <f t="shared" si="59"/>
        <v>7.4800000000000005E-2</v>
      </c>
      <c r="AV192" s="82" t="s">
        <v>115</v>
      </c>
      <c r="AW192" s="42">
        <f t="shared" si="60"/>
        <v>0.49459999999999998</v>
      </c>
      <c r="AX192" s="42">
        <f t="shared" si="61"/>
        <v>0.63629999999999998</v>
      </c>
      <c r="AY192" s="42">
        <f t="shared" si="62"/>
        <v>1.72E-2</v>
      </c>
      <c r="AZ192" s="42">
        <f t="shared" si="63"/>
        <v>2.9999999999999997E-4</v>
      </c>
    </row>
    <row r="193" spans="1:52">
      <c r="A193" s="142"/>
      <c r="B193" s="142"/>
      <c r="C193" s="39">
        <v>3.9583333333333299</v>
      </c>
      <c r="D193" s="40">
        <v>0</v>
      </c>
      <c r="E193" s="40">
        <v>0</v>
      </c>
      <c r="F193" s="40">
        <v>0</v>
      </c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0</v>
      </c>
      <c r="P193" s="95">
        <v>0.48159999999999997</v>
      </c>
      <c r="Q193" s="95">
        <v>0.76849999999999996</v>
      </c>
      <c r="R193" s="95">
        <v>0.26579999999999998</v>
      </c>
      <c r="S193" s="95">
        <v>0.73040000000000005</v>
      </c>
      <c r="T193" s="95">
        <v>0.61899999999999999</v>
      </c>
      <c r="U193" s="95">
        <v>0.48670000000000002</v>
      </c>
      <c r="V193" s="40">
        <v>0.65490000000000004</v>
      </c>
      <c r="W193" s="40">
        <v>0.81379999999999997</v>
      </c>
      <c r="X193" s="40">
        <v>0.47089999999999999</v>
      </c>
      <c r="Y193" s="40">
        <v>0.53420000000000001</v>
      </c>
      <c r="Z193" s="40">
        <v>0.71619999999999995</v>
      </c>
      <c r="AA193" s="40">
        <v>0.46129999999999999</v>
      </c>
      <c r="AB193" s="42"/>
      <c r="AC193" s="42"/>
      <c r="AD193" s="82" t="s">
        <v>190</v>
      </c>
      <c r="AE193" s="42">
        <f t="shared" si="48"/>
        <v>0.52070000000000005</v>
      </c>
      <c r="AF193" s="42">
        <f t="shared" si="49"/>
        <v>0.55130000000000001</v>
      </c>
      <c r="AG193" s="42">
        <f t="shared" si="50"/>
        <v>0.64700000000000002</v>
      </c>
      <c r="AH193" s="42">
        <f t="shared" si="51"/>
        <v>0.2666</v>
      </c>
      <c r="AI193" s="42"/>
      <c r="AJ193" s="82" t="s">
        <v>190</v>
      </c>
      <c r="AK193" s="42">
        <f t="shared" si="52"/>
        <v>0.75070000000000003</v>
      </c>
      <c r="AL193" s="42">
        <f t="shared" si="53"/>
        <v>0.8659</v>
      </c>
      <c r="AM193" s="42">
        <f t="shared" si="54"/>
        <v>0.61240000000000006</v>
      </c>
      <c r="AN193" s="42">
        <f t="shared" si="55"/>
        <v>0.5262</v>
      </c>
      <c r="AP193" s="82" t="s">
        <v>190</v>
      </c>
      <c r="AQ193" s="84">
        <f t="shared" si="56"/>
        <v>0.115</v>
      </c>
      <c r="AR193" s="84">
        <f t="shared" si="57"/>
        <v>8.4699999999999998E-2</v>
      </c>
      <c r="AS193" s="84">
        <f t="shared" si="58"/>
        <v>7.0400000000000004E-2</v>
      </c>
      <c r="AT193" s="84">
        <f t="shared" si="59"/>
        <v>7.6700000000000004E-2</v>
      </c>
      <c r="AV193" s="82" t="s">
        <v>190</v>
      </c>
      <c r="AW193" s="42">
        <f t="shared" si="60"/>
        <v>0.6139</v>
      </c>
      <c r="AX193" s="42">
        <f t="shared" si="61"/>
        <v>0.66080000000000005</v>
      </c>
      <c r="AY193" s="42">
        <f t="shared" si="62"/>
        <v>0.1489</v>
      </c>
      <c r="AZ193" s="42">
        <f t="shared" si="63"/>
        <v>0.1452</v>
      </c>
    </row>
    <row r="194" spans="1:52">
      <c r="A194" s="142"/>
      <c r="B194" s="142"/>
      <c r="C194" s="39">
        <v>3.9791666666666599</v>
      </c>
      <c r="D194" s="40">
        <v>0</v>
      </c>
      <c r="E194" s="40">
        <v>0</v>
      </c>
      <c r="F194" s="40">
        <v>0</v>
      </c>
      <c r="G194" s="40">
        <v>0</v>
      </c>
      <c r="H194" s="40">
        <v>0</v>
      </c>
      <c r="I194" s="40">
        <v>0</v>
      </c>
      <c r="J194" s="40">
        <v>0</v>
      </c>
      <c r="K194" s="40">
        <v>0</v>
      </c>
      <c r="L194" s="40">
        <v>0</v>
      </c>
      <c r="M194" s="40">
        <v>0</v>
      </c>
      <c r="N194" s="40">
        <v>0</v>
      </c>
      <c r="O194" s="40">
        <v>0</v>
      </c>
      <c r="P194" s="95">
        <v>0.56689999999999996</v>
      </c>
      <c r="Q194" s="95">
        <v>0.7994</v>
      </c>
      <c r="R194" s="95">
        <v>0.2034</v>
      </c>
      <c r="S194" s="95">
        <v>0.76849999999999996</v>
      </c>
      <c r="T194" s="95">
        <v>0.7994</v>
      </c>
      <c r="U194" s="95">
        <v>0.48899999999999999</v>
      </c>
      <c r="V194" s="40">
        <v>0.71089999999999998</v>
      </c>
      <c r="W194" s="40">
        <v>0.6966</v>
      </c>
      <c r="X194" s="40">
        <v>0.49959999999999999</v>
      </c>
      <c r="Y194" s="40">
        <v>0.41010000000000002</v>
      </c>
      <c r="Z194" s="40">
        <v>0.54059999999999997</v>
      </c>
      <c r="AA194" s="40">
        <v>0.58460000000000001</v>
      </c>
      <c r="AB194" s="42"/>
      <c r="AC194" s="42"/>
      <c r="AD194" s="82" t="s">
        <v>116</v>
      </c>
      <c r="AE194" s="42">
        <f t="shared" si="48"/>
        <v>0.55379999999999996</v>
      </c>
      <c r="AF194" s="42">
        <f t="shared" si="49"/>
        <v>0.48480000000000001</v>
      </c>
      <c r="AG194" s="42">
        <f t="shared" si="50"/>
        <v>0.35010000000000002</v>
      </c>
      <c r="AH194" s="42">
        <f t="shared" si="51"/>
        <v>0.1719</v>
      </c>
      <c r="AI194" s="42"/>
      <c r="AJ194" s="82" t="s">
        <v>116</v>
      </c>
      <c r="AK194" s="42">
        <f t="shared" si="52"/>
        <v>0.67259999999999998</v>
      </c>
      <c r="AL194" s="42">
        <f t="shared" si="53"/>
        <v>0.80179999999999996</v>
      </c>
      <c r="AM194" s="42">
        <f t="shared" si="54"/>
        <v>0.4874</v>
      </c>
      <c r="AN194" s="42">
        <f t="shared" si="55"/>
        <v>0.45129999999999998</v>
      </c>
      <c r="AP194" s="82" t="s">
        <v>116</v>
      </c>
      <c r="AQ194" s="84">
        <f t="shared" si="56"/>
        <v>0.12330000000000001</v>
      </c>
      <c r="AR194" s="84">
        <f t="shared" si="57"/>
        <v>0.22720000000000001</v>
      </c>
      <c r="AS194" s="84">
        <f t="shared" si="58"/>
        <v>0</v>
      </c>
      <c r="AT194" s="84">
        <f t="shared" si="59"/>
        <v>0.1172</v>
      </c>
      <c r="AV194" s="82" t="s">
        <v>116</v>
      </c>
      <c r="AW194" s="42">
        <f t="shared" si="60"/>
        <v>0.55959999999999999</v>
      </c>
      <c r="AX194" s="42">
        <f t="shared" si="61"/>
        <v>0.75690000000000002</v>
      </c>
      <c r="AY194" s="42">
        <f t="shared" si="62"/>
        <v>0.1792</v>
      </c>
      <c r="AZ194" s="42">
        <f t="shared" si="63"/>
        <v>0.22170000000000001</v>
      </c>
    </row>
    <row r="195" spans="1:52">
      <c r="A195" s="142"/>
      <c r="B195" s="142"/>
      <c r="C195" s="39">
        <v>4</v>
      </c>
      <c r="D195" s="40">
        <v>0</v>
      </c>
      <c r="E195" s="40">
        <v>0</v>
      </c>
      <c r="F195" s="40">
        <v>0</v>
      </c>
      <c r="G195" s="40">
        <v>0</v>
      </c>
      <c r="H195" s="40">
        <v>0</v>
      </c>
      <c r="I195" s="40">
        <v>0</v>
      </c>
      <c r="J195" s="40">
        <v>0</v>
      </c>
      <c r="K195" s="40">
        <v>0</v>
      </c>
      <c r="L195" s="40">
        <v>0</v>
      </c>
      <c r="M195" s="40">
        <v>0</v>
      </c>
      <c r="N195" s="40">
        <v>0</v>
      </c>
      <c r="O195" s="40">
        <v>0</v>
      </c>
      <c r="P195" s="95">
        <v>0.61429999999999996</v>
      </c>
      <c r="Q195" s="95">
        <v>0.86570000000000003</v>
      </c>
      <c r="R195" s="95">
        <v>0.2253</v>
      </c>
      <c r="S195" s="95">
        <v>0.72250000000000003</v>
      </c>
      <c r="T195" s="95">
        <v>0.71779999999999999</v>
      </c>
      <c r="U195" s="95">
        <v>0.65490000000000004</v>
      </c>
      <c r="V195" s="40">
        <v>0.74529999999999996</v>
      </c>
      <c r="W195" s="40">
        <v>0.71889999999999998</v>
      </c>
      <c r="X195" s="40">
        <v>0.4924</v>
      </c>
      <c r="Y195" s="40">
        <v>0.46</v>
      </c>
      <c r="Z195" s="40">
        <v>0.81499999999999995</v>
      </c>
      <c r="AA195" s="40">
        <v>0.72789999999999999</v>
      </c>
      <c r="AB195" s="42"/>
      <c r="AC195" s="42"/>
      <c r="AD195" s="82" t="s">
        <v>191</v>
      </c>
      <c r="AE195" s="42">
        <f t="shared" si="48"/>
        <v>0.53300000000000003</v>
      </c>
      <c r="AF195" s="42">
        <f t="shared" si="49"/>
        <v>0.4032</v>
      </c>
      <c r="AG195" s="42">
        <f t="shared" si="50"/>
        <v>6.3700000000000007E-2</v>
      </c>
      <c r="AH195" s="42">
        <f t="shared" si="51"/>
        <v>8.1299999999999997E-2</v>
      </c>
      <c r="AI195" s="42"/>
      <c r="AJ195" s="82" t="s">
        <v>191</v>
      </c>
      <c r="AK195" s="42">
        <f t="shared" si="52"/>
        <v>0.57169999999999999</v>
      </c>
      <c r="AL195" s="42">
        <f t="shared" si="53"/>
        <v>0.7258</v>
      </c>
      <c r="AM195" s="42">
        <f t="shared" si="54"/>
        <v>0.35949999999999999</v>
      </c>
      <c r="AN195" s="42">
        <f t="shared" si="55"/>
        <v>0.33310000000000001</v>
      </c>
      <c r="AP195" s="82" t="s">
        <v>191</v>
      </c>
      <c r="AQ195" s="84">
        <f t="shared" si="56"/>
        <v>0.12330000000000001</v>
      </c>
      <c r="AR195" s="84">
        <f t="shared" si="57"/>
        <v>8.1900000000000001E-2</v>
      </c>
      <c r="AS195" s="84">
        <f t="shared" si="58"/>
        <v>8.0799999999999997E-2</v>
      </c>
      <c r="AT195" s="84">
        <f t="shared" si="59"/>
        <v>0.1055</v>
      </c>
      <c r="AV195" s="82" t="s">
        <v>191</v>
      </c>
      <c r="AW195" s="42">
        <f t="shared" si="60"/>
        <v>0.68769999999999998</v>
      </c>
      <c r="AX195" s="42">
        <f t="shared" si="61"/>
        <v>0.60819999999999996</v>
      </c>
      <c r="AY195" s="42">
        <f t="shared" si="62"/>
        <v>0.19570000000000001</v>
      </c>
      <c r="AZ195" s="42">
        <f t="shared" si="63"/>
        <v>0.21560000000000001</v>
      </c>
    </row>
    <row r="196" spans="1:52">
      <c r="A196" s="142" t="s">
        <v>76</v>
      </c>
      <c r="B196" s="142"/>
      <c r="C196" s="5">
        <v>4.0208333333333304</v>
      </c>
      <c r="D196" s="42">
        <v>0</v>
      </c>
      <c r="E196" s="42">
        <v>0</v>
      </c>
      <c r="F196" s="42">
        <v>0</v>
      </c>
      <c r="G196" s="42">
        <v>0</v>
      </c>
      <c r="H196" s="42">
        <v>0</v>
      </c>
      <c r="I196" s="42">
        <v>0</v>
      </c>
      <c r="J196" s="42">
        <v>0</v>
      </c>
      <c r="K196" s="42">
        <v>0</v>
      </c>
      <c r="L196" s="42">
        <v>0</v>
      </c>
      <c r="M196" s="42">
        <v>0</v>
      </c>
      <c r="N196" s="42">
        <v>0</v>
      </c>
      <c r="O196" s="42">
        <v>0</v>
      </c>
      <c r="P196" s="84">
        <v>0.63849999999999996</v>
      </c>
      <c r="Q196" s="84">
        <v>0.81759999999999999</v>
      </c>
      <c r="R196" s="84">
        <v>0.21709999999999999</v>
      </c>
      <c r="S196" s="84">
        <v>0.76859999999999995</v>
      </c>
      <c r="T196" s="84">
        <v>0.81759999999999999</v>
      </c>
      <c r="U196" s="84">
        <v>0.51680000000000004</v>
      </c>
      <c r="V196" s="42">
        <v>0.78749999999999998</v>
      </c>
      <c r="W196" s="42">
        <v>0.8276</v>
      </c>
      <c r="X196" s="42">
        <v>0.45300000000000001</v>
      </c>
      <c r="Y196" s="42">
        <v>0.55830000000000002</v>
      </c>
      <c r="Z196" s="42">
        <v>0.84809999999999997</v>
      </c>
      <c r="AA196" s="42">
        <v>0.77859999999999996</v>
      </c>
      <c r="AB196" s="42"/>
      <c r="AC196" s="42"/>
      <c r="AD196" s="82" t="s">
        <v>117</v>
      </c>
      <c r="AE196" s="42">
        <f t="shared" si="48"/>
        <v>0.28960000000000002</v>
      </c>
      <c r="AF196" s="42">
        <f t="shared" si="49"/>
        <v>0.29420000000000002</v>
      </c>
      <c r="AG196" s="42">
        <f t="shared" si="50"/>
        <v>5.2900000000000003E-2</v>
      </c>
      <c r="AH196" s="42">
        <f t="shared" si="51"/>
        <v>7.2800000000000004E-2</v>
      </c>
      <c r="AI196" s="42"/>
      <c r="AJ196" s="82" t="s">
        <v>117</v>
      </c>
      <c r="AK196" s="42">
        <f t="shared" si="52"/>
        <v>0.46110000000000001</v>
      </c>
      <c r="AL196" s="42">
        <f t="shared" si="53"/>
        <v>0.62239999999999995</v>
      </c>
      <c r="AM196" s="42">
        <f t="shared" si="54"/>
        <v>0.18110000000000001</v>
      </c>
      <c r="AN196" s="42">
        <f t="shared" si="55"/>
        <v>0.20680000000000001</v>
      </c>
      <c r="AP196" s="82" t="s">
        <v>117</v>
      </c>
      <c r="AQ196" s="84">
        <f t="shared" si="56"/>
        <v>0</v>
      </c>
      <c r="AR196" s="84">
        <f t="shared" si="57"/>
        <v>1.8200000000000001E-2</v>
      </c>
      <c r="AS196" s="84">
        <f t="shared" si="58"/>
        <v>9.5000000000000001E-2</v>
      </c>
      <c r="AT196" s="84">
        <f t="shared" si="59"/>
        <v>3.1300000000000001E-2</v>
      </c>
      <c r="AV196" s="82" t="s">
        <v>117</v>
      </c>
      <c r="AW196" s="42">
        <f t="shared" si="60"/>
        <v>0.74070000000000003</v>
      </c>
      <c r="AX196" s="42">
        <f t="shared" si="61"/>
        <v>0.5958</v>
      </c>
      <c r="AY196" s="42">
        <f t="shared" si="62"/>
        <v>7.9500000000000001E-2</v>
      </c>
      <c r="AZ196" s="42">
        <f t="shared" si="63"/>
        <v>0.39410000000000001</v>
      </c>
    </row>
    <row r="197" spans="1:52">
      <c r="A197" s="142"/>
      <c r="B197" s="142"/>
      <c r="C197" s="5">
        <v>4.0416666666666599</v>
      </c>
      <c r="D197" s="42">
        <v>0</v>
      </c>
      <c r="E197" s="42">
        <v>0</v>
      </c>
      <c r="F197" s="42">
        <v>0</v>
      </c>
      <c r="G197" s="42">
        <v>0</v>
      </c>
      <c r="H197" s="42">
        <v>0</v>
      </c>
      <c r="I197" s="42">
        <v>0</v>
      </c>
      <c r="J197" s="42">
        <v>0</v>
      </c>
      <c r="K197" s="42">
        <v>0</v>
      </c>
      <c r="L197" s="42">
        <v>0</v>
      </c>
      <c r="M197" s="42">
        <v>0</v>
      </c>
      <c r="N197" s="42">
        <v>0</v>
      </c>
      <c r="O197" s="42">
        <v>0</v>
      </c>
      <c r="P197" s="84">
        <v>0.67800000000000005</v>
      </c>
      <c r="Q197" s="84">
        <v>0.70960000000000001</v>
      </c>
      <c r="R197" s="84">
        <v>0.18790000000000001</v>
      </c>
      <c r="S197" s="84">
        <v>0.74739999999999995</v>
      </c>
      <c r="T197" s="84">
        <v>0.94159999999999999</v>
      </c>
      <c r="U197" s="84">
        <v>0.38469999999999999</v>
      </c>
      <c r="V197" s="42">
        <v>0.72489999999999999</v>
      </c>
      <c r="W197" s="42">
        <v>0.91649999999999998</v>
      </c>
      <c r="X197" s="42">
        <v>0.51190000000000002</v>
      </c>
      <c r="Y197" s="42">
        <v>0.50429999999999997</v>
      </c>
      <c r="Z197" s="42">
        <v>0.70289999999999997</v>
      </c>
      <c r="AA197" s="42">
        <v>0.71399999999999997</v>
      </c>
      <c r="AB197" s="42"/>
      <c r="AC197" s="42"/>
      <c r="AD197" s="82" t="s">
        <v>192</v>
      </c>
      <c r="AE197" s="42">
        <f t="shared" si="48"/>
        <v>5.9400000000000001E-2</v>
      </c>
      <c r="AF197" s="42">
        <f t="shared" si="49"/>
        <v>0.16539999999999999</v>
      </c>
      <c r="AG197" s="42">
        <f t="shared" si="50"/>
        <v>0</v>
      </c>
      <c r="AH197" s="42">
        <f t="shared" si="51"/>
        <v>0</v>
      </c>
      <c r="AI197" s="42"/>
      <c r="AJ197" s="82" t="s">
        <v>192</v>
      </c>
      <c r="AK197" s="42">
        <f t="shared" si="52"/>
        <v>0.3614</v>
      </c>
      <c r="AL197" s="42">
        <f t="shared" si="53"/>
        <v>0.48549999999999999</v>
      </c>
      <c r="AM197" s="42">
        <f t="shared" si="54"/>
        <v>2.5700000000000001E-2</v>
      </c>
      <c r="AN197" s="42">
        <f t="shared" si="55"/>
        <v>4.1099999999999998E-2</v>
      </c>
      <c r="AP197" s="82" t="s">
        <v>192</v>
      </c>
      <c r="AQ197" s="84">
        <f t="shared" si="56"/>
        <v>0.13569999999999999</v>
      </c>
      <c r="AR197" s="84">
        <f t="shared" si="57"/>
        <v>0.1043</v>
      </c>
      <c r="AS197" s="84">
        <f t="shared" si="58"/>
        <v>8.2400000000000001E-2</v>
      </c>
      <c r="AT197" s="84">
        <f t="shared" si="59"/>
        <v>0.1159</v>
      </c>
      <c r="AV197" s="82" t="s">
        <v>192</v>
      </c>
      <c r="AW197" s="42">
        <f t="shared" si="60"/>
        <v>0.81599999999999995</v>
      </c>
      <c r="AX197" s="42">
        <f t="shared" si="61"/>
        <v>0.54859999999999998</v>
      </c>
      <c r="AY197" s="42">
        <f t="shared" si="62"/>
        <v>0.2424</v>
      </c>
      <c r="AZ197" s="42">
        <f t="shared" si="63"/>
        <v>0.30199999999999999</v>
      </c>
    </row>
    <row r="198" spans="1:52">
      <c r="A198" s="142"/>
      <c r="B198" s="142"/>
      <c r="C198" s="5">
        <v>4.0625</v>
      </c>
      <c r="D198" s="42">
        <v>0</v>
      </c>
      <c r="E198" s="42">
        <v>0</v>
      </c>
      <c r="F198" s="42">
        <v>0</v>
      </c>
      <c r="G198" s="42">
        <v>0</v>
      </c>
      <c r="H198" s="42">
        <v>0</v>
      </c>
      <c r="I198" s="42">
        <v>0</v>
      </c>
      <c r="J198" s="42">
        <v>0</v>
      </c>
      <c r="K198" s="42">
        <v>0</v>
      </c>
      <c r="L198" s="42">
        <v>0</v>
      </c>
      <c r="M198" s="42">
        <v>0</v>
      </c>
      <c r="N198" s="42">
        <v>0</v>
      </c>
      <c r="O198" s="42">
        <v>0</v>
      </c>
      <c r="P198" s="84">
        <v>0.60499999999999998</v>
      </c>
      <c r="Q198" s="84">
        <v>0.72330000000000005</v>
      </c>
      <c r="R198" s="84">
        <v>0.19980000000000001</v>
      </c>
      <c r="S198" s="84">
        <v>0.74809999999999999</v>
      </c>
      <c r="T198" s="84">
        <v>0.72330000000000005</v>
      </c>
      <c r="U198" s="84">
        <v>0.48520000000000002</v>
      </c>
      <c r="V198" s="42">
        <v>0.70820000000000005</v>
      </c>
      <c r="W198" s="42">
        <v>0.79600000000000004</v>
      </c>
      <c r="X198" s="42">
        <v>0.39410000000000001</v>
      </c>
      <c r="Y198" s="42">
        <v>0.49070000000000003</v>
      </c>
      <c r="Z198" s="42">
        <v>0.77839999999999998</v>
      </c>
      <c r="AA198" s="42">
        <v>0.7177</v>
      </c>
      <c r="AB198" s="42"/>
      <c r="AC198" s="42"/>
      <c r="AD198" s="82" t="s">
        <v>118</v>
      </c>
      <c r="AE198" s="42">
        <f t="shared" si="48"/>
        <v>2.92E-2</v>
      </c>
      <c r="AF198" s="42">
        <f t="shared" si="49"/>
        <v>7.0699999999999999E-2</v>
      </c>
      <c r="AG198" s="42">
        <f t="shared" si="50"/>
        <v>0</v>
      </c>
      <c r="AH198" s="42">
        <f t="shared" si="51"/>
        <v>0</v>
      </c>
      <c r="AI198" s="42"/>
      <c r="AJ198" s="82" t="s">
        <v>118</v>
      </c>
      <c r="AK198" s="42">
        <f t="shared" si="52"/>
        <v>0.16969999999999999</v>
      </c>
      <c r="AL198" s="42">
        <f t="shared" si="53"/>
        <v>0.32379999999999998</v>
      </c>
      <c r="AM198" s="42">
        <f t="shared" si="54"/>
        <v>1.78E-2</v>
      </c>
      <c r="AN198" s="42">
        <f t="shared" si="55"/>
        <v>6.0400000000000002E-2</v>
      </c>
      <c r="AP198" s="82" t="s">
        <v>118</v>
      </c>
      <c r="AQ198" s="84">
        <f t="shared" si="56"/>
        <v>0.1948</v>
      </c>
      <c r="AR198" s="84">
        <f t="shared" si="57"/>
        <v>8.6900000000000005E-2</v>
      </c>
      <c r="AS198" s="84">
        <f t="shared" si="58"/>
        <v>0.21659999999999999</v>
      </c>
      <c r="AT198" s="84">
        <f t="shared" si="59"/>
        <v>0.29289999999999999</v>
      </c>
      <c r="AV198" s="82" t="s">
        <v>118</v>
      </c>
      <c r="AW198" s="42">
        <f t="shared" si="60"/>
        <v>0.69179999999999997</v>
      </c>
      <c r="AX198" s="42">
        <f t="shared" si="61"/>
        <v>0.5978</v>
      </c>
      <c r="AY198" s="42">
        <f t="shared" si="62"/>
        <v>0.24590000000000001</v>
      </c>
      <c r="AZ198" s="42">
        <f t="shared" si="63"/>
        <v>0.23019999999999999</v>
      </c>
    </row>
    <row r="199" spans="1:52">
      <c r="A199" s="142"/>
      <c r="B199" s="142"/>
      <c r="C199" s="5">
        <v>4.0833333333333304</v>
      </c>
      <c r="D199" s="42">
        <v>0</v>
      </c>
      <c r="E199" s="42">
        <v>0</v>
      </c>
      <c r="F199" s="42">
        <v>0</v>
      </c>
      <c r="G199" s="42">
        <v>0</v>
      </c>
      <c r="H199" s="42">
        <v>0</v>
      </c>
      <c r="I199" s="42">
        <v>0</v>
      </c>
      <c r="J199" s="42">
        <v>0</v>
      </c>
      <c r="K199" s="42">
        <v>0</v>
      </c>
      <c r="L199" s="42">
        <v>0</v>
      </c>
      <c r="M199" s="42">
        <v>0</v>
      </c>
      <c r="N199" s="42">
        <v>0</v>
      </c>
      <c r="O199" s="42">
        <v>0</v>
      </c>
      <c r="P199" s="84">
        <v>0.55659999999999998</v>
      </c>
      <c r="Q199" s="84">
        <v>0.64070000000000005</v>
      </c>
      <c r="R199" s="84">
        <v>0.1236</v>
      </c>
      <c r="S199" s="84">
        <v>0.60399999999999998</v>
      </c>
      <c r="T199" s="84">
        <v>0.63400000000000001</v>
      </c>
      <c r="U199" s="84">
        <v>0.56869999999999998</v>
      </c>
      <c r="V199" s="42">
        <v>0.56610000000000005</v>
      </c>
      <c r="W199" s="42">
        <v>0.80059999999999998</v>
      </c>
      <c r="X199" s="42">
        <v>0.56440000000000001</v>
      </c>
      <c r="Y199" s="42">
        <v>0.49059999999999998</v>
      </c>
      <c r="Z199" s="42">
        <v>0.75229999999999997</v>
      </c>
      <c r="AA199" s="42">
        <v>0.56530000000000002</v>
      </c>
      <c r="AB199" s="42"/>
      <c r="AC199" s="42"/>
      <c r="AD199" s="82" t="s">
        <v>193</v>
      </c>
      <c r="AE199" s="42">
        <f t="shared" si="48"/>
        <v>0</v>
      </c>
      <c r="AF199" s="42">
        <f t="shared" si="49"/>
        <v>0</v>
      </c>
      <c r="AG199" s="42">
        <f t="shared" si="50"/>
        <v>0</v>
      </c>
      <c r="AH199" s="42">
        <f t="shared" si="51"/>
        <v>0</v>
      </c>
      <c r="AI199" s="42"/>
      <c r="AJ199" s="82" t="s">
        <v>193</v>
      </c>
      <c r="AK199" s="42">
        <f t="shared" si="52"/>
        <v>3.2800000000000003E-2</v>
      </c>
      <c r="AL199" s="42">
        <f t="shared" si="53"/>
        <v>0.1211</v>
      </c>
      <c r="AM199" s="42">
        <f t="shared" si="54"/>
        <v>0</v>
      </c>
      <c r="AN199" s="42">
        <f t="shared" si="55"/>
        <v>0</v>
      </c>
      <c r="AP199" s="82" t="s">
        <v>193</v>
      </c>
      <c r="AQ199" s="84">
        <f t="shared" si="56"/>
        <v>0.17150000000000001</v>
      </c>
      <c r="AR199" s="84">
        <f t="shared" si="57"/>
        <v>0.1192</v>
      </c>
      <c r="AS199" s="84">
        <f t="shared" si="58"/>
        <v>0.10050000000000001</v>
      </c>
      <c r="AT199" s="84">
        <f t="shared" si="59"/>
        <v>0.13689999999999999</v>
      </c>
      <c r="AV199" s="82" t="s">
        <v>193</v>
      </c>
      <c r="AW199" s="42">
        <f t="shared" si="60"/>
        <v>0.8206</v>
      </c>
      <c r="AX199" s="42">
        <f t="shared" si="61"/>
        <v>0.54510000000000003</v>
      </c>
      <c r="AY199" s="42">
        <f t="shared" si="62"/>
        <v>0.26919999999999999</v>
      </c>
      <c r="AZ199" s="42">
        <f t="shared" si="63"/>
        <v>0.4002</v>
      </c>
    </row>
    <row r="200" spans="1:52">
      <c r="A200" s="142"/>
      <c r="B200" s="142"/>
      <c r="C200" s="5">
        <v>4.1041666666666599</v>
      </c>
      <c r="D200" s="42">
        <v>0</v>
      </c>
      <c r="E200" s="42">
        <v>0</v>
      </c>
      <c r="F200" s="42">
        <v>0</v>
      </c>
      <c r="G200" s="42">
        <v>0</v>
      </c>
      <c r="H200" s="42">
        <v>0</v>
      </c>
      <c r="I200" s="42">
        <v>0</v>
      </c>
      <c r="J200" s="42">
        <v>0</v>
      </c>
      <c r="K200" s="42">
        <v>0</v>
      </c>
      <c r="L200" s="42">
        <v>0</v>
      </c>
      <c r="M200" s="42">
        <v>0</v>
      </c>
      <c r="N200" s="42">
        <v>0</v>
      </c>
      <c r="O200" s="42">
        <v>0</v>
      </c>
      <c r="P200" s="84">
        <v>0.57420000000000004</v>
      </c>
      <c r="Q200" s="84">
        <v>0.64139999999999997</v>
      </c>
      <c r="R200" s="84">
        <v>0.19439999999999999</v>
      </c>
      <c r="S200" s="84">
        <v>0.72040000000000004</v>
      </c>
      <c r="T200" s="84">
        <v>0.64139999999999997</v>
      </c>
      <c r="U200" s="84">
        <v>0.45910000000000001</v>
      </c>
      <c r="V200" s="42">
        <v>0.59009999999999996</v>
      </c>
      <c r="W200" s="42">
        <v>0.72970000000000002</v>
      </c>
      <c r="X200" s="42">
        <v>0.373</v>
      </c>
      <c r="Y200" s="42">
        <v>0.43080000000000002</v>
      </c>
      <c r="Z200" s="42">
        <v>0.72189999999999999</v>
      </c>
      <c r="AA200" s="42">
        <v>0.65600000000000003</v>
      </c>
      <c r="AB200" s="42"/>
      <c r="AC200" s="42"/>
      <c r="AD200" s="82" t="s">
        <v>119</v>
      </c>
      <c r="AE200" s="42">
        <f t="shared" si="48"/>
        <v>0</v>
      </c>
      <c r="AF200" s="42">
        <f t="shared" si="49"/>
        <v>0</v>
      </c>
      <c r="AG200" s="42">
        <f t="shared" si="50"/>
        <v>0</v>
      </c>
      <c r="AH200" s="42">
        <f t="shared" si="51"/>
        <v>0</v>
      </c>
      <c r="AI200" s="42"/>
      <c r="AJ200" s="82" t="s">
        <v>119</v>
      </c>
      <c r="AK200" s="42">
        <f t="shared" si="52"/>
        <v>8.9999999999999998E-4</v>
      </c>
      <c r="AL200" s="42">
        <f t="shared" si="53"/>
        <v>7.1199999999999999E-2</v>
      </c>
      <c r="AM200" s="42">
        <f t="shared" si="54"/>
        <v>0</v>
      </c>
      <c r="AN200" s="42">
        <f t="shared" si="55"/>
        <v>0</v>
      </c>
      <c r="AP200" s="82" t="s">
        <v>119</v>
      </c>
      <c r="AQ200" s="84">
        <f t="shared" si="56"/>
        <v>0.17399999999999999</v>
      </c>
      <c r="AR200" s="84">
        <f t="shared" si="57"/>
        <v>0.12239999999999999</v>
      </c>
      <c r="AS200" s="84">
        <f t="shared" si="58"/>
        <v>1.2500000000000001E-2</v>
      </c>
      <c r="AT200" s="84">
        <f t="shared" si="59"/>
        <v>8.1799999999999998E-2</v>
      </c>
      <c r="AV200" s="82" t="s">
        <v>119</v>
      </c>
      <c r="AW200" s="42">
        <f t="shared" si="60"/>
        <v>0.79559999999999997</v>
      </c>
      <c r="AX200" s="42">
        <f t="shared" si="61"/>
        <v>0.69530000000000003</v>
      </c>
      <c r="AY200" s="42">
        <f t="shared" si="62"/>
        <v>0.317</v>
      </c>
      <c r="AZ200" s="42">
        <f t="shared" si="63"/>
        <v>0.54079999999999995</v>
      </c>
    </row>
    <row r="201" spans="1:52">
      <c r="A201" s="142"/>
      <c r="B201" s="142"/>
      <c r="C201" s="5">
        <v>4.125</v>
      </c>
      <c r="D201" s="42">
        <v>0</v>
      </c>
      <c r="E201" s="42">
        <v>0</v>
      </c>
      <c r="F201" s="42">
        <v>0</v>
      </c>
      <c r="G201" s="42">
        <v>0</v>
      </c>
      <c r="H201" s="42">
        <v>0</v>
      </c>
      <c r="I201" s="42">
        <v>0</v>
      </c>
      <c r="J201" s="42">
        <v>0</v>
      </c>
      <c r="K201" s="42">
        <v>0</v>
      </c>
      <c r="L201" s="42">
        <v>0</v>
      </c>
      <c r="M201" s="42">
        <v>0</v>
      </c>
      <c r="N201" s="42">
        <v>0</v>
      </c>
      <c r="O201" s="42">
        <v>0</v>
      </c>
      <c r="P201" s="84">
        <v>0.67430000000000001</v>
      </c>
      <c r="Q201" s="84">
        <v>0.58160000000000001</v>
      </c>
      <c r="R201" s="84">
        <v>0.104</v>
      </c>
      <c r="S201" s="84">
        <v>0.86670000000000003</v>
      </c>
      <c r="T201" s="84">
        <v>0.60729999999999995</v>
      </c>
      <c r="U201" s="84">
        <v>0.51370000000000005</v>
      </c>
      <c r="V201" s="42">
        <v>0.61570000000000003</v>
      </c>
      <c r="W201" s="42">
        <v>0.69440000000000002</v>
      </c>
      <c r="X201" s="42">
        <v>0.44109999999999999</v>
      </c>
      <c r="Y201" s="42">
        <v>0.39410000000000001</v>
      </c>
      <c r="Z201" s="42">
        <v>0.78390000000000004</v>
      </c>
      <c r="AA201" s="42">
        <v>0.68410000000000004</v>
      </c>
      <c r="AB201" s="42"/>
      <c r="AC201" s="42"/>
      <c r="AD201" s="82" t="s">
        <v>194</v>
      </c>
      <c r="AE201" s="42">
        <f t="shared" si="48"/>
        <v>0</v>
      </c>
      <c r="AF201" s="42">
        <f t="shared" si="49"/>
        <v>0</v>
      </c>
      <c r="AG201" s="42">
        <f t="shared" si="50"/>
        <v>0</v>
      </c>
      <c r="AH201" s="42">
        <f t="shared" si="51"/>
        <v>0</v>
      </c>
      <c r="AI201" s="42"/>
      <c r="AJ201" s="82" t="s">
        <v>194</v>
      </c>
      <c r="AK201" s="42">
        <f t="shared" si="52"/>
        <v>0</v>
      </c>
      <c r="AL201" s="42">
        <f t="shared" si="53"/>
        <v>1.4E-3</v>
      </c>
      <c r="AM201" s="42">
        <f t="shared" si="54"/>
        <v>0</v>
      </c>
      <c r="AN201" s="42">
        <f t="shared" si="55"/>
        <v>0</v>
      </c>
      <c r="AP201" s="82" t="s">
        <v>194</v>
      </c>
      <c r="AQ201" s="84">
        <f t="shared" si="56"/>
        <v>0.18090000000000001</v>
      </c>
      <c r="AR201" s="84">
        <f t="shared" si="57"/>
        <v>0.1179</v>
      </c>
      <c r="AS201" s="84">
        <f t="shared" si="58"/>
        <v>0.1198</v>
      </c>
      <c r="AT201" s="84">
        <f t="shared" si="59"/>
        <v>0.13930000000000001</v>
      </c>
      <c r="AV201" s="82" t="s">
        <v>194</v>
      </c>
      <c r="AW201" s="42">
        <f t="shared" si="60"/>
        <v>0.72089999999999999</v>
      </c>
      <c r="AX201" s="42">
        <f t="shared" si="61"/>
        <v>0.66959999999999997</v>
      </c>
      <c r="AY201" s="42">
        <f t="shared" si="62"/>
        <v>0.25419999999999998</v>
      </c>
      <c r="AZ201" s="42">
        <f t="shared" si="63"/>
        <v>0.45419999999999999</v>
      </c>
    </row>
    <row r="202" spans="1:52">
      <c r="A202" s="142"/>
      <c r="B202" s="142"/>
      <c r="C202" s="5">
        <v>4.1458333333333304</v>
      </c>
      <c r="D202" s="42">
        <v>0</v>
      </c>
      <c r="E202" s="42">
        <v>0</v>
      </c>
      <c r="F202" s="42">
        <v>0</v>
      </c>
      <c r="G202" s="42">
        <v>0</v>
      </c>
      <c r="H202" s="42">
        <v>0</v>
      </c>
      <c r="I202" s="42">
        <v>0</v>
      </c>
      <c r="J202" s="42">
        <v>0</v>
      </c>
      <c r="K202" s="42">
        <v>0</v>
      </c>
      <c r="L202" s="42">
        <v>0</v>
      </c>
      <c r="M202" s="42">
        <v>0</v>
      </c>
      <c r="N202" s="42">
        <v>0</v>
      </c>
      <c r="O202" s="42">
        <v>0</v>
      </c>
      <c r="P202" s="84">
        <v>0.58679999999999999</v>
      </c>
      <c r="Q202" s="84">
        <v>0.63739999999999997</v>
      </c>
      <c r="R202" s="84">
        <v>0.20069999999999999</v>
      </c>
      <c r="S202" s="84">
        <v>0.72540000000000004</v>
      </c>
      <c r="T202" s="84">
        <v>0.63739999999999997</v>
      </c>
      <c r="U202" s="84">
        <v>0.4657</v>
      </c>
      <c r="V202" s="42">
        <v>0.59789999999999999</v>
      </c>
      <c r="W202" s="42">
        <v>0.70979999999999999</v>
      </c>
      <c r="X202" s="42">
        <v>0.43140000000000001</v>
      </c>
      <c r="Y202" s="42">
        <v>0.42409999999999998</v>
      </c>
      <c r="Z202" s="42">
        <v>0.68720000000000003</v>
      </c>
      <c r="AA202" s="42">
        <v>0.64129999999999998</v>
      </c>
      <c r="AB202" s="42"/>
      <c r="AC202" s="42"/>
      <c r="AD202" s="82" t="s">
        <v>120</v>
      </c>
      <c r="AE202" s="42">
        <f t="shared" si="48"/>
        <v>0</v>
      </c>
      <c r="AF202" s="42">
        <f t="shared" si="49"/>
        <v>0</v>
      </c>
      <c r="AG202" s="42">
        <f t="shared" si="50"/>
        <v>0</v>
      </c>
      <c r="AH202" s="42">
        <f t="shared" si="51"/>
        <v>0</v>
      </c>
      <c r="AI202" s="42"/>
      <c r="AJ202" s="82" t="s">
        <v>120</v>
      </c>
      <c r="AK202" s="42">
        <f t="shared" si="52"/>
        <v>0</v>
      </c>
      <c r="AL202" s="42">
        <f t="shared" si="53"/>
        <v>0</v>
      </c>
      <c r="AM202" s="42">
        <f t="shared" si="54"/>
        <v>0</v>
      </c>
      <c r="AN202" s="42">
        <f t="shared" si="55"/>
        <v>0</v>
      </c>
      <c r="AP202" s="82" t="s">
        <v>120</v>
      </c>
      <c r="AQ202" s="84">
        <f t="shared" si="56"/>
        <v>0.18690000000000001</v>
      </c>
      <c r="AR202" s="84">
        <f t="shared" si="57"/>
        <v>3.2000000000000001E-2</v>
      </c>
      <c r="AS202" s="84">
        <f t="shared" si="58"/>
        <v>0.255</v>
      </c>
      <c r="AT202" s="84">
        <f t="shared" si="59"/>
        <v>0.3594</v>
      </c>
      <c r="AV202" s="82" t="s">
        <v>120</v>
      </c>
      <c r="AW202" s="42">
        <f t="shared" si="60"/>
        <v>0.72340000000000004</v>
      </c>
      <c r="AX202" s="42">
        <f t="shared" si="61"/>
        <v>0.74060000000000004</v>
      </c>
      <c r="AY202" s="42">
        <f t="shared" si="62"/>
        <v>0.34320000000000001</v>
      </c>
      <c r="AZ202" s="42">
        <f t="shared" si="63"/>
        <v>0.50629999999999997</v>
      </c>
    </row>
    <row r="203" spans="1:52">
      <c r="A203" s="142"/>
      <c r="B203" s="142"/>
      <c r="C203" s="5">
        <v>4.1666666666666599</v>
      </c>
      <c r="D203" s="42">
        <v>0</v>
      </c>
      <c r="E203" s="42">
        <v>0</v>
      </c>
      <c r="F203" s="42">
        <v>0</v>
      </c>
      <c r="G203" s="42">
        <v>0</v>
      </c>
      <c r="H203" s="42">
        <v>0</v>
      </c>
      <c r="I203" s="42">
        <v>0</v>
      </c>
      <c r="J203" s="42">
        <v>0</v>
      </c>
      <c r="K203" s="42">
        <v>0</v>
      </c>
      <c r="L203" s="42">
        <v>0</v>
      </c>
      <c r="M203" s="42">
        <v>0</v>
      </c>
      <c r="N203" s="42">
        <v>0</v>
      </c>
      <c r="O203" s="42">
        <v>0</v>
      </c>
      <c r="P203" s="84">
        <v>0.57540000000000002</v>
      </c>
      <c r="Q203" s="84">
        <v>0.71160000000000001</v>
      </c>
      <c r="R203" s="84">
        <v>9.7100000000000006E-2</v>
      </c>
      <c r="S203" s="84">
        <v>0.71109999999999995</v>
      </c>
      <c r="T203" s="84">
        <v>0.61890000000000001</v>
      </c>
      <c r="U203" s="84">
        <v>0.47420000000000001</v>
      </c>
      <c r="V203" s="42">
        <v>0.57850000000000001</v>
      </c>
      <c r="W203" s="42">
        <v>0.61799999999999999</v>
      </c>
      <c r="X203" s="42">
        <v>0.42109999999999997</v>
      </c>
      <c r="Y203" s="42">
        <v>0.36969999999999997</v>
      </c>
      <c r="Z203" s="42">
        <v>0.63180000000000003</v>
      </c>
      <c r="AA203" s="42">
        <v>0.70130000000000003</v>
      </c>
      <c r="AB203" s="42"/>
      <c r="AC203" s="42"/>
      <c r="AD203" s="82" t="s">
        <v>195</v>
      </c>
      <c r="AE203" s="42">
        <f t="shared" si="48"/>
        <v>0</v>
      </c>
      <c r="AF203" s="42">
        <f t="shared" si="49"/>
        <v>0</v>
      </c>
      <c r="AG203" s="42">
        <f t="shared" si="50"/>
        <v>0</v>
      </c>
      <c r="AH203" s="42">
        <f t="shared" si="51"/>
        <v>0</v>
      </c>
      <c r="AI203" s="42"/>
      <c r="AJ203" s="82" t="s">
        <v>195</v>
      </c>
      <c r="AK203" s="42">
        <f t="shared" si="52"/>
        <v>0</v>
      </c>
      <c r="AL203" s="42">
        <f t="shared" si="53"/>
        <v>0</v>
      </c>
      <c r="AM203" s="42">
        <f t="shared" si="54"/>
        <v>0</v>
      </c>
      <c r="AN203" s="42">
        <f t="shared" si="55"/>
        <v>0</v>
      </c>
      <c r="AP203" s="82" t="s">
        <v>195</v>
      </c>
      <c r="AQ203" s="84">
        <f t="shared" si="56"/>
        <v>0.17530000000000001</v>
      </c>
      <c r="AR203" s="84">
        <f t="shared" si="57"/>
        <v>0.123</v>
      </c>
      <c r="AS203" s="84">
        <f t="shared" si="58"/>
        <v>0.14599999999999999</v>
      </c>
      <c r="AT203" s="84">
        <f t="shared" si="59"/>
        <v>0.1338</v>
      </c>
      <c r="AV203" s="82" t="s">
        <v>195</v>
      </c>
      <c r="AW203" s="42">
        <f t="shared" si="60"/>
        <v>0.59119999999999995</v>
      </c>
      <c r="AX203" s="42">
        <f t="shared" si="61"/>
        <v>0.75929999999999997</v>
      </c>
      <c r="AY203" s="42">
        <f t="shared" si="62"/>
        <v>0.2359</v>
      </c>
      <c r="AZ203" s="42">
        <f t="shared" si="63"/>
        <v>0.48799999999999999</v>
      </c>
    </row>
    <row r="204" spans="1:52">
      <c r="A204" s="142"/>
      <c r="B204" s="142"/>
      <c r="C204" s="5">
        <v>4.1875</v>
      </c>
      <c r="D204" s="42">
        <v>0</v>
      </c>
      <c r="E204" s="42">
        <v>0</v>
      </c>
      <c r="F204" s="42">
        <v>0</v>
      </c>
      <c r="G204" s="42">
        <v>0</v>
      </c>
      <c r="H204" s="42">
        <v>0</v>
      </c>
      <c r="I204" s="42">
        <v>0</v>
      </c>
      <c r="J204" s="42">
        <v>0</v>
      </c>
      <c r="K204" s="42">
        <v>0</v>
      </c>
      <c r="L204" s="42">
        <v>0</v>
      </c>
      <c r="M204" s="42">
        <v>0</v>
      </c>
      <c r="N204" s="42">
        <v>0</v>
      </c>
      <c r="O204" s="42">
        <v>0</v>
      </c>
      <c r="P204" s="84">
        <v>0.55489999999999995</v>
      </c>
      <c r="Q204" s="84">
        <v>0.61409999999999998</v>
      </c>
      <c r="R204" s="84">
        <v>0.18140000000000001</v>
      </c>
      <c r="S204" s="84">
        <v>0.68610000000000004</v>
      </c>
      <c r="T204" s="84">
        <v>0.61409999999999998</v>
      </c>
      <c r="U204" s="84">
        <v>0.43840000000000001</v>
      </c>
      <c r="V204" s="42">
        <v>0.55830000000000002</v>
      </c>
      <c r="W204" s="42">
        <v>0.64559999999999995</v>
      </c>
      <c r="X204" s="42">
        <v>0.43180000000000002</v>
      </c>
      <c r="Y204" s="42">
        <v>0.3715</v>
      </c>
      <c r="Z204" s="42">
        <v>0.61880000000000002</v>
      </c>
      <c r="AA204" s="42">
        <v>0.5857</v>
      </c>
      <c r="AB204" s="42"/>
      <c r="AC204" s="42"/>
      <c r="AD204" s="82" t="s">
        <v>121</v>
      </c>
      <c r="AE204" s="42">
        <f t="shared" si="48"/>
        <v>0</v>
      </c>
      <c r="AF204" s="42">
        <f t="shared" si="49"/>
        <v>0</v>
      </c>
      <c r="AG204" s="42">
        <f t="shared" si="50"/>
        <v>0</v>
      </c>
      <c r="AH204" s="42">
        <f t="shared" si="51"/>
        <v>0</v>
      </c>
      <c r="AI204" s="42"/>
      <c r="AJ204" s="82" t="s">
        <v>121</v>
      </c>
      <c r="AK204" s="42">
        <f t="shared" si="52"/>
        <v>0</v>
      </c>
      <c r="AL204" s="42">
        <f t="shared" si="53"/>
        <v>0</v>
      </c>
      <c r="AM204" s="42">
        <f t="shared" si="54"/>
        <v>0</v>
      </c>
      <c r="AN204" s="42">
        <f t="shared" si="55"/>
        <v>0</v>
      </c>
      <c r="AP204" s="82" t="s">
        <v>121</v>
      </c>
      <c r="AQ204" s="84">
        <f t="shared" si="56"/>
        <v>0.14649999999999999</v>
      </c>
      <c r="AR204" s="84">
        <f t="shared" si="57"/>
        <v>0.1028</v>
      </c>
      <c r="AS204" s="84">
        <f t="shared" si="58"/>
        <v>0.22270000000000001</v>
      </c>
      <c r="AT204" s="84">
        <f t="shared" si="59"/>
        <v>0.09</v>
      </c>
      <c r="AV204" s="82" t="s">
        <v>121</v>
      </c>
      <c r="AW204" s="42">
        <f t="shared" si="60"/>
        <v>0.3024</v>
      </c>
      <c r="AX204" s="42">
        <f t="shared" si="61"/>
        <v>0.69450000000000001</v>
      </c>
      <c r="AY204" s="42">
        <f t="shared" si="62"/>
        <v>0.26819999999999999</v>
      </c>
      <c r="AZ204" s="42">
        <f t="shared" si="63"/>
        <v>0.3891</v>
      </c>
    </row>
    <row r="205" spans="1:52">
      <c r="A205" s="142"/>
      <c r="B205" s="142"/>
      <c r="C205" s="5">
        <v>4.2083333333333304</v>
      </c>
      <c r="D205" s="42">
        <v>0</v>
      </c>
      <c r="E205" s="42">
        <v>0</v>
      </c>
      <c r="F205" s="42">
        <v>0</v>
      </c>
      <c r="G205" s="42">
        <v>0</v>
      </c>
      <c r="H205" s="42">
        <v>0</v>
      </c>
      <c r="I205" s="42">
        <v>0</v>
      </c>
      <c r="J205" s="42">
        <v>7.0000000000000001E-3</v>
      </c>
      <c r="K205" s="42">
        <v>6.7000000000000002E-3</v>
      </c>
      <c r="L205" s="42">
        <v>1.67E-2</v>
      </c>
      <c r="M205" s="42">
        <v>0</v>
      </c>
      <c r="N205" s="42">
        <v>2.35E-2</v>
      </c>
      <c r="O205" s="42">
        <v>2.24E-2</v>
      </c>
      <c r="P205" s="84">
        <v>0.52749999999999997</v>
      </c>
      <c r="Q205" s="84">
        <v>0.66969999999999996</v>
      </c>
      <c r="R205" s="84">
        <v>0.13239999999999999</v>
      </c>
      <c r="S205" s="84">
        <v>0.72150000000000003</v>
      </c>
      <c r="T205" s="84">
        <v>0.50370000000000004</v>
      </c>
      <c r="U205" s="84">
        <v>0.40150000000000002</v>
      </c>
      <c r="V205" s="42">
        <v>0.63139999999999996</v>
      </c>
      <c r="W205" s="42">
        <v>0.4955</v>
      </c>
      <c r="X205" s="42">
        <v>0.46600000000000003</v>
      </c>
      <c r="Y205" s="42">
        <v>0.40379999999999999</v>
      </c>
      <c r="Z205" s="42">
        <v>0.52600000000000002</v>
      </c>
      <c r="AA205" s="42">
        <v>0.47070000000000001</v>
      </c>
      <c r="AB205" s="42"/>
      <c r="AC205" s="42"/>
      <c r="AD205" s="82" t="s">
        <v>196</v>
      </c>
      <c r="AE205" s="42">
        <f t="shared" si="48"/>
        <v>0</v>
      </c>
      <c r="AF205" s="42">
        <f t="shared" si="49"/>
        <v>0</v>
      </c>
      <c r="AG205" s="42">
        <f t="shared" si="50"/>
        <v>0</v>
      </c>
      <c r="AH205" s="42">
        <f t="shared" si="51"/>
        <v>0</v>
      </c>
      <c r="AI205" s="42"/>
      <c r="AJ205" s="82" t="s">
        <v>196</v>
      </c>
      <c r="AK205" s="42">
        <f t="shared" si="52"/>
        <v>0</v>
      </c>
      <c r="AL205" s="42">
        <f t="shared" si="53"/>
        <v>0</v>
      </c>
      <c r="AM205" s="42">
        <f t="shared" si="54"/>
        <v>0</v>
      </c>
      <c r="AN205" s="42">
        <f t="shared" si="55"/>
        <v>0</v>
      </c>
      <c r="AP205" s="82" t="s">
        <v>196</v>
      </c>
      <c r="AQ205" s="84">
        <f t="shared" si="56"/>
        <v>0.18859999999999999</v>
      </c>
      <c r="AR205" s="84">
        <f t="shared" si="57"/>
        <v>0.1105</v>
      </c>
      <c r="AS205" s="84">
        <f t="shared" si="58"/>
        <v>0.15479999999999999</v>
      </c>
      <c r="AT205" s="84">
        <f t="shared" si="59"/>
        <v>0.1346</v>
      </c>
      <c r="AV205" s="82" t="s">
        <v>196</v>
      </c>
      <c r="AW205" s="42">
        <f t="shared" si="60"/>
        <v>0.3649</v>
      </c>
      <c r="AX205" s="42">
        <f t="shared" si="61"/>
        <v>0.60540000000000005</v>
      </c>
      <c r="AY205" s="42">
        <f t="shared" si="62"/>
        <v>0.20050000000000001</v>
      </c>
      <c r="AZ205" s="42">
        <f t="shared" si="63"/>
        <v>0.35</v>
      </c>
    </row>
    <row r="206" spans="1:52">
      <c r="A206" s="142"/>
      <c r="B206" s="142"/>
      <c r="C206" s="5">
        <v>4.2291666666666599</v>
      </c>
      <c r="D206" s="42">
        <v>0</v>
      </c>
      <c r="E206" s="42">
        <v>0</v>
      </c>
      <c r="F206" s="42">
        <v>0</v>
      </c>
      <c r="G206" s="42">
        <v>0</v>
      </c>
      <c r="H206" s="42">
        <v>0</v>
      </c>
      <c r="I206" s="42">
        <v>0</v>
      </c>
      <c r="J206" s="42">
        <v>8.0999999999999996E-3</v>
      </c>
      <c r="K206" s="42">
        <v>1.5E-3</v>
      </c>
      <c r="L206" s="42">
        <v>7.3000000000000001E-3</v>
      </c>
      <c r="M206" s="42">
        <v>0</v>
      </c>
      <c r="N206" s="42">
        <v>1.72E-2</v>
      </c>
      <c r="O206" s="42">
        <v>6.7999999999999996E-3</v>
      </c>
      <c r="P206" s="84">
        <v>0.48580000000000001</v>
      </c>
      <c r="Q206" s="84">
        <v>0.5524</v>
      </c>
      <c r="R206" s="84">
        <v>0.1542</v>
      </c>
      <c r="S206" s="84">
        <v>0.61329999999999996</v>
      </c>
      <c r="T206" s="84">
        <v>0.5524</v>
      </c>
      <c r="U206" s="84">
        <v>0.38629999999999998</v>
      </c>
      <c r="V206" s="42">
        <v>0.52080000000000004</v>
      </c>
      <c r="W206" s="42">
        <v>0.54720000000000002</v>
      </c>
      <c r="X206" s="42">
        <v>0.46949999999999997</v>
      </c>
      <c r="Y206" s="42">
        <v>0.41099999999999998</v>
      </c>
      <c r="Z206" s="42">
        <v>0.57609999999999995</v>
      </c>
      <c r="AA206" s="42">
        <v>0.54379999999999995</v>
      </c>
      <c r="AB206" s="42"/>
      <c r="AC206" s="42"/>
      <c r="AD206" s="82" t="s">
        <v>122</v>
      </c>
      <c r="AE206" s="42">
        <f t="shared" si="48"/>
        <v>0</v>
      </c>
      <c r="AF206" s="42">
        <f t="shared" si="49"/>
        <v>0</v>
      </c>
      <c r="AG206" s="42">
        <f t="shared" si="50"/>
        <v>0</v>
      </c>
      <c r="AH206" s="42">
        <f t="shared" si="51"/>
        <v>0</v>
      </c>
      <c r="AI206" s="42"/>
      <c r="AJ206" s="82" t="s">
        <v>122</v>
      </c>
      <c r="AK206" s="42">
        <f t="shared" si="52"/>
        <v>0</v>
      </c>
      <c r="AL206" s="42">
        <f t="shared" si="53"/>
        <v>0</v>
      </c>
      <c r="AM206" s="42">
        <f t="shared" si="54"/>
        <v>0</v>
      </c>
      <c r="AN206" s="42">
        <f t="shared" si="55"/>
        <v>0</v>
      </c>
      <c r="AP206" s="82" t="s">
        <v>122</v>
      </c>
      <c r="AQ206" s="84">
        <f t="shared" si="56"/>
        <v>0.2253</v>
      </c>
      <c r="AR206" s="84">
        <f t="shared" si="57"/>
        <v>0.18390000000000001</v>
      </c>
      <c r="AS206" s="84">
        <f t="shared" si="58"/>
        <v>0.3206</v>
      </c>
      <c r="AT206" s="84">
        <f t="shared" si="59"/>
        <v>0.21859999999999999</v>
      </c>
      <c r="AV206" s="82" t="s">
        <v>122</v>
      </c>
      <c r="AW206" s="42">
        <f t="shared" si="60"/>
        <v>0.4098</v>
      </c>
      <c r="AX206" s="42">
        <f t="shared" si="61"/>
        <v>0.44879999999999998</v>
      </c>
      <c r="AY206" s="42">
        <f t="shared" si="62"/>
        <v>8.5300000000000001E-2</v>
      </c>
      <c r="AZ206" s="42">
        <f t="shared" si="63"/>
        <v>0.33710000000000001</v>
      </c>
    </row>
    <row r="207" spans="1:52">
      <c r="A207" s="142"/>
      <c r="B207" s="142"/>
      <c r="C207" s="5">
        <v>4.25</v>
      </c>
      <c r="D207" s="42">
        <v>0</v>
      </c>
      <c r="E207" s="42">
        <v>0</v>
      </c>
      <c r="F207" s="42">
        <v>0</v>
      </c>
      <c r="G207" s="42">
        <v>0</v>
      </c>
      <c r="H207" s="42">
        <v>0</v>
      </c>
      <c r="I207" s="42">
        <v>0</v>
      </c>
      <c r="J207" s="42">
        <v>6.6699999999999995E-2</v>
      </c>
      <c r="K207" s="42">
        <v>0</v>
      </c>
      <c r="L207" s="42">
        <v>7.7299999999999994E-2</v>
      </c>
      <c r="M207" s="42">
        <v>4.7500000000000001E-2</v>
      </c>
      <c r="N207" s="42">
        <v>0.1527</v>
      </c>
      <c r="O207" s="42">
        <v>7.1400000000000005E-2</v>
      </c>
      <c r="P207" s="84">
        <v>0.61599999999999999</v>
      </c>
      <c r="Q207" s="84">
        <v>0.69330000000000003</v>
      </c>
      <c r="R207" s="84">
        <v>0.2165</v>
      </c>
      <c r="S207" s="84">
        <v>0.48170000000000002</v>
      </c>
      <c r="T207" s="84">
        <v>0.5383</v>
      </c>
      <c r="U207" s="84">
        <v>0.38469999999999999</v>
      </c>
      <c r="V207" s="42">
        <v>0.51019999999999999</v>
      </c>
      <c r="W207" s="42">
        <v>0.56730000000000003</v>
      </c>
      <c r="X207" s="42">
        <v>0.63180000000000003</v>
      </c>
      <c r="Y207" s="42">
        <v>0.41110000000000002</v>
      </c>
      <c r="Z207" s="42">
        <v>0.50560000000000005</v>
      </c>
      <c r="AA207" s="42">
        <v>0.47949999999999998</v>
      </c>
      <c r="AB207" s="42"/>
      <c r="AC207" s="42"/>
      <c r="AD207" s="82" t="s">
        <v>197</v>
      </c>
      <c r="AE207" s="42">
        <f t="shared" si="48"/>
        <v>0</v>
      </c>
      <c r="AF207" s="42">
        <f t="shared" si="49"/>
        <v>0</v>
      </c>
      <c r="AG207" s="42">
        <f t="shared" si="50"/>
        <v>0</v>
      </c>
      <c r="AH207" s="42">
        <f t="shared" si="51"/>
        <v>0</v>
      </c>
      <c r="AI207" s="42"/>
      <c r="AJ207" s="82" t="s">
        <v>197</v>
      </c>
      <c r="AK207" s="42">
        <f t="shared" si="52"/>
        <v>0</v>
      </c>
      <c r="AL207" s="42">
        <f t="shared" si="53"/>
        <v>0</v>
      </c>
      <c r="AM207" s="42">
        <f t="shared" si="54"/>
        <v>0</v>
      </c>
      <c r="AN207" s="42">
        <f t="shared" si="55"/>
        <v>0</v>
      </c>
      <c r="AP207" s="82" t="s">
        <v>197</v>
      </c>
      <c r="AQ207" s="84">
        <f t="shared" si="56"/>
        <v>0.18790000000000001</v>
      </c>
      <c r="AR207" s="84">
        <f t="shared" si="57"/>
        <v>0.1198</v>
      </c>
      <c r="AS207" s="84">
        <f t="shared" si="58"/>
        <v>0.14369999999999999</v>
      </c>
      <c r="AT207" s="84">
        <f t="shared" si="59"/>
        <v>0.12659999999999999</v>
      </c>
      <c r="AV207" s="82" t="s">
        <v>197</v>
      </c>
      <c r="AW207" s="42">
        <f t="shared" si="60"/>
        <v>0.48930000000000001</v>
      </c>
      <c r="AX207" s="42">
        <f t="shared" si="61"/>
        <v>0.4526</v>
      </c>
      <c r="AY207" s="42">
        <f t="shared" si="62"/>
        <v>0.18240000000000001</v>
      </c>
      <c r="AZ207" s="42">
        <f t="shared" si="63"/>
        <v>0.31290000000000001</v>
      </c>
    </row>
    <row r="208" spans="1:52">
      <c r="A208" s="142"/>
      <c r="B208" s="142"/>
      <c r="C208" s="5">
        <v>4.2708333333333304</v>
      </c>
      <c r="D208" s="42">
        <v>0</v>
      </c>
      <c r="E208" s="42">
        <v>0</v>
      </c>
      <c r="F208" s="42">
        <v>0</v>
      </c>
      <c r="G208" s="42">
        <v>0</v>
      </c>
      <c r="H208" s="42">
        <v>0</v>
      </c>
      <c r="I208" s="42">
        <v>0</v>
      </c>
      <c r="J208" s="42">
        <v>0.11849999999999999</v>
      </c>
      <c r="K208" s="42">
        <v>4.4299999999999999E-2</v>
      </c>
      <c r="L208" s="42">
        <v>0.15409999999999999</v>
      </c>
      <c r="M208" s="42">
        <v>5.3499999999999999E-2</v>
      </c>
      <c r="N208" s="42">
        <v>0.29049999999999998</v>
      </c>
      <c r="O208" s="42">
        <v>0.13220000000000001</v>
      </c>
      <c r="P208" s="84">
        <v>0.42099999999999999</v>
      </c>
      <c r="Q208" s="84">
        <v>0.47889999999999999</v>
      </c>
      <c r="R208" s="84">
        <v>0.13689999999999999</v>
      </c>
      <c r="S208" s="84">
        <v>0.51549999999999996</v>
      </c>
      <c r="T208" s="84">
        <v>0.47889999999999999</v>
      </c>
      <c r="U208" s="84">
        <v>0.33289999999999997</v>
      </c>
      <c r="V208" s="42">
        <v>0.48659999999999998</v>
      </c>
      <c r="W208" s="42">
        <v>0.47760000000000002</v>
      </c>
      <c r="X208" s="42">
        <v>0.46479999999999999</v>
      </c>
      <c r="Y208" s="42">
        <v>0.3821</v>
      </c>
      <c r="Z208" s="42">
        <v>0.53720000000000001</v>
      </c>
      <c r="AA208" s="42">
        <v>0.50290000000000001</v>
      </c>
      <c r="AB208" s="42"/>
      <c r="AC208" s="42"/>
      <c r="AD208" s="82" t="s">
        <v>123</v>
      </c>
      <c r="AE208" s="42">
        <f t="shared" si="48"/>
        <v>0</v>
      </c>
      <c r="AF208" s="42">
        <f t="shared" si="49"/>
        <v>0</v>
      </c>
      <c r="AG208" s="42">
        <f t="shared" si="50"/>
        <v>0</v>
      </c>
      <c r="AH208" s="42">
        <f t="shared" si="51"/>
        <v>0</v>
      </c>
      <c r="AI208" s="42"/>
      <c r="AJ208" s="82" t="s">
        <v>123</v>
      </c>
      <c r="AK208" s="42">
        <f t="shared" si="52"/>
        <v>0</v>
      </c>
      <c r="AL208" s="42">
        <f t="shared" si="53"/>
        <v>0</v>
      </c>
      <c r="AM208" s="42">
        <f t="shared" si="54"/>
        <v>0</v>
      </c>
      <c r="AN208" s="42">
        <f t="shared" si="55"/>
        <v>0</v>
      </c>
      <c r="AP208" s="82" t="s">
        <v>123</v>
      </c>
      <c r="AQ208" s="84">
        <f t="shared" si="56"/>
        <v>0.26579999999999998</v>
      </c>
      <c r="AR208" s="84">
        <f t="shared" si="57"/>
        <v>0.10920000000000001</v>
      </c>
      <c r="AS208" s="84">
        <f t="shared" si="58"/>
        <v>0.1108</v>
      </c>
      <c r="AT208" s="84">
        <f t="shared" si="59"/>
        <v>2.23E-2</v>
      </c>
      <c r="AV208" s="82" t="s">
        <v>123</v>
      </c>
      <c r="AW208" s="42">
        <f t="shared" si="60"/>
        <v>0.47089999999999999</v>
      </c>
      <c r="AX208" s="42">
        <f t="shared" si="61"/>
        <v>0.44950000000000001</v>
      </c>
      <c r="AY208" s="42">
        <f t="shared" si="62"/>
        <v>0.1174</v>
      </c>
      <c r="AZ208" s="42">
        <f t="shared" si="63"/>
        <v>0.28660000000000002</v>
      </c>
    </row>
    <row r="209" spans="1:52">
      <c r="A209" s="142"/>
      <c r="B209" s="142"/>
      <c r="C209" s="5">
        <v>4.2916666666666599</v>
      </c>
      <c r="D209" s="42">
        <v>0.06</v>
      </c>
      <c r="E209" s="42">
        <v>2.4899999999999999E-2</v>
      </c>
      <c r="F209" s="42">
        <v>1E-4</v>
      </c>
      <c r="G209" s="42">
        <v>0</v>
      </c>
      <c r="H209" s="42">
        <v>1.2800000000000001E-2</v>
      </c>
      <c r="I209" s="42">
        <v>1.52E-2</v>
      </c>
      <c r="J209" s="42">
        <v>0.21540000000000001</v>
      </c>
      <c r="K209" s="42">
        <v>0.11310000000000001</v>
      </c>
      <c r="L209" s="42">
        <v>0.20630000000000001</v>
      </c>
      <c r="M209" s="42">
        <v>0.1542</v>
      </c>
      <c r="N209" s="42">
        <v>0.43230000000000002</v>
      </c>
      <c r="O209" s="42">
        <v>0.21920000000000001</v>
      </c>
      <c r="P209" s="84">
        <v>0.44440000000000002</v>
      </c>
      <c r="Q209" s="84">
        <v>0.51929999999999998</v>
      </c>
      <c r="R209" s="84">
        <v>9.7600000000000006E-2</v>
      </c>
      <c r="S209" s="84">
        <v>0.36620000000000003</v>
      </c>
      <c r="T209" s="84">
        <v>0.36520000000000002</v>
      </c>
      <c r="U209" s="84">
        <v>0.35649999999999998</v>
      </c>
      <c r="V209" s="42">
        <v>0.39050000000000001</v>
      </c>
      <c r="W209" s="42">
        <v>0.37059999999999998</v>
      </c>
      <c r="X209" s="42">
        <v>0.36799999999999999</v>
      </c>
      <c r="Y209" s="42">
        <v>0.32940000000000003</v>
      </c>
      <c r="Z209" s="42">
        <v>0.40050000000000002</v>
      </c>
      <c r="AA209" s="42">
        <v>0.67589999999999995</v>
      </c>
      <c r="AB209" s="42"/>
      <c r="AC209" s="42"/>
      <c r="AD209" s="82" t="s">
        <v>198</v>
      </c>
      <c r="AE209" s="42">
        <f t="shared" si="48"/>
        <v>0</v>
      </c>
      <c r="AF209" s="42">
        <f t="shared" si="49"/>
        <v>0</v>
      </c>
      <c r="AG209" s="42">
        <f t="shared" si="50"/>
        <v>0</v>
      </c>
      <c r="AH209" s="42">
        <f t="shared" si="51"/>
        <v>0</v>
      </c>
      <c r="AI209" s="42"/>
      <c r="AJ209" s="82" t="s">
        <v>198</v>
      </c>
      <c r="AK209" s="42">
        <f t="shared" si="52"/>
        <v>0</v>
      </c>
      <c r="AL209" s="42">
        <f t="shared" si="53"/>
        <v>0</v>
      </c>
      <c r="AM209" s="42">
        <f t="shared" si="54"/>
        <v>0</v>
      </c>
      <c r="AN209" s="42">
        <f t="shared" si="55"/>
        <v>0</v>
      </c>
      <c r="AP209" s="82" t="s">
        <v>198</v>
      </c>
      <c r="AQ209" s="84">
        <f t="shared" si="56"/>
        <v>0.2034</v>
      </c>
      <c r="AR209" s="84">
        <f t="shared" si="57"/>
        <v>0.1285</v>
      </c>
      <c r="AS209" s="84">
        <f t="shared" si="58"/>
        <v>0.1356</v>
      </c>
      <c r="AT209" s="84">
        <f t="shared" si="59"/>
        <v>0.1115</v>
      </c>
      <c r="AV209" s="82" t="s">
        <v>198</v>
      </c>
      <c r="AW209" s="42">
        <f t="shared" si="60"/>
        <v>0.49959999999999999</v>
      </c>
      <c r="AX209" s="42">
        <f t="shared" si="61"/>
        <v>0.32140000000000002</v>
      </c>
      <c r="AY209" s="42">
        <f t="shared" si="62"/>
        <v>0.17430000000000001</v>
      </c>
      <c r="AZ209" s="42">
        <f t="shared" si="63"/>
        <v>0.26129999999999998</v>
      </c>
    </row>
    <row r="210" spans="1:52">
      <c r="A210" s="142"/>
      <c r="B210" s="142"/>
      <c r="C210" s="5">
        <v>4.3125</v>
      </c>
      <c r="D210" s="42">
        <v>9.1899999999999996E-2</v>
      </c>
      <c r="E210" s="42">
        <v>7.9500000000000001E-2</v>
      </c>
      <c r="F210" s="42">
        <v>0.1017</v>
      </c>
      <c r="G210" s="42">
        <v>0</v>
      </c>
      <c r="H210" s="42">
        <v>5.8400000000000001E-2</v>
      </c>
      <c r="I210" s="42">
        <v>6.6299999999999998E-2</v>
      </c>
      <c r="J210" s="42">
        <v>0.3286</v>
      </c>
      <c r="K210" s="42">
        <v>0.2155</v>
      </c>
      <c r="L210" s="42">
        <v>0.30349999999999999</v>
      </c>
      <c r="M210" s="42">
        <v>0.2646</v>
      </c>
      <c r="N210" s="42">
        <v>0.57840000000000003</v>
      </c>
      <c r="O210" s="42">
        <v>0.33810000000000001</v>
      </c>
      <c r="P210" s="84">
        <v>0.3488</v>
      </c>
      <c r="Q210" s="84">
        <v>0.36120000000000002</v>
      </c>
      <c r="R210" s="84">
        <v>0.1027</v>
      </c>
      <c r="S210" s="84">
        <v>0.37640000000000001</v>
      </c>
      <c r="T210" s="84">
        <v>0.36120000000000002</v>
      </c>
      <c r="U210" s="84">
        <v>0.25719999999999998</v>
      </c>
      <c r="V210" s="42">
        <v>0.34200000000000003</v>
      </c>
      <c r="W210" s="42">
        <v>0.4007</v>
      </c>
      <c r="X210" s="42">
        <v>0.41120000000000001</v>
      </c>
      <c r="Y210" s="42">
        <v>0.34599999999999997</v>
      </c>
      <c r="Z210" s="42">
        <v>0.40570000000000001</v>
      </c>
      <c r="AA210" s="42">
        <v>0.39529999999999998</v>
      </c>
      <c r="AB210" s="42"/>
      <c r="AC210" s="42"/>
      <c r="AD210" s="82" t="s">
        <v>199</v>
      </c>
      <c r="AE210" s="42">
        <f t="shared" si="48"/>
        <v>0</v>
      </c>
      <c r="AF210" s="42">
        <f t="shared" si="49"/>
        <v>0</v>
      </c>
      <c r="AG210" s="42">
        <f t="shared" si="50"/>
        <v>0</v>
      </c>
      <c r="AH210" s="42">
        <f t="shared" si="51"/>
        <v>0</v>
      </c>
      <c r="AI210" s="42"/>
      <c r="AJ210" s="82" t="s">
        <v>199</v>
      </c>
      <c r="AK210" s="42">
        <f t="shared" si="52"/>
        <v>0</v>
      </c>
      <c r="AL210" s="42">
        <f t="shared" si="53"/>
        <v>0</v>
      </c>
      <c r="AM210" s="42">
        <f t="shared" si="54"/>
        <v>0</v>
      </c>
      <c r="AN210" s="42">
        <f t="shared" si="55"/>
        <v>0</v>
      </c>
      <c r="AP210" s="82" t="s">
        <v>199</v>
      </c>
      <c r="AQ210" s="84">
        <f t="shared" si="56"/>
        <v>0.2253</v>
      </c>
      <c r="AR210" s="84">
        <f t="shared" si="57"/>
        <v>0.1123</v>
      </c>
      <c r="AS210" s="84">
        <f t="shared" si="58"/>
        <v>0.2732</v>
      </c>
      <c r="AT210" s="84">
        <f t="shared" si="59"/>
        <v>6.4000000000000003E-3</v>
      </c>
      <c r="AV210" s="82" t="s">
        <v>199</v>
      </c>
      <c r="AW210" s="42">
        <f t="shared" si="60"/>
        <v>0.4924</v>
      </c>
      <c r="AX210" s="42">
        <f t="shared" si="61"/>
        <v>0.32569999999999999</v>
      </c>
      <c r="AY210" s="42">
        <f t="shared" si="62"/>
        <v>0.1888</v>
      </c>
      <c r="AZ210" s="42">
        <f t="shared" si="63"/>
        <v>0.24690000000000001</v>
      </c>
    </row>
    <row r="211" spans="1:52">
      <c r="A211" s="142"/>
      <c r="B211" s="142"/>
      <c r="C211" s="5">
        <v>4.3333333333333304</v>
      </c>
      <c r="D211" s="42">
        <v>0.32490000000000002</v>
      </c>
      <c r="E211" s="42">
        <v>0.25080000000000002</v>
      </c>
      <c r="F211" s="42">
        <v>0.35620000000000002</v>
      </c>
      <c r="G211" s="42">
        <v>0.12570000000000001</v>
      </c>
      <c r="H211" s="42">
        <v>0.2389</v>
      </c>
      <c r="I211" s="42">
        <v>0.23669999999999999</v>
      </c>
      <c r="J211" s="42">
        <v>0.43140000000000001</v>
      </c>
      <c r="K211" s="42">
        <v>0.26090000000000002</v>
      </c>
      <c r="L211" s="42">
        <v>0.38</v>
      </c>
      <c r="M211" s="42">
        <v>0.36890000000000001</v>
      </c>
      <c r="N211" s="42">
        <v>0.63360000000000005</v>
      </c>
      <c r="O211" s="42">
        <v>0.44719999999999999</v>
      </c>
      <c r="P211" s="84">
        <v>0.18559999999999999</v>
      </c>
      <c r="Q211" s="84">
        <v>0.3029</v>
      </c>
      <c r="R211" s="84">
        <v>2.4199999999999999E-2</v>
      </c>
      <c r="S211" s="84">
        <v>0.15390000000000001</v>
      </c>
      <c r="T211" s="84">
        <v>0.25390000000000001</v>
      </c>
      <c r="U211" s="84">
        <v>0.16839999999999999</v>
      </c>
      <c r="V211" s="42">
        <v>0.29339999999999999</v>
      </c>
      <c r="W211" s="42">
        <v>0.46100000000000002</v>
      </c>
      <c r="X211" s="42">
        <v>0.45590000000000003</v>
      </c>
      <c r="Y211" s="42">
        <v>0.2863</v>
      </c>
      <c r="Z211" s="42">
        <v>0.1895</v>
      </c>
      <c r="AA211" s="42">
        <v>0.45639999999999997</v>
      </c>
      <c r="AB211" s="42"/>
      <c r="AC211" s="42"/>
      <c r="AD211" s="42"/>
      <c r="AF211" s="42"/>
      <c r="AG211" s="42"/>
      <c r="AH211" s="42"/>
      <c r="AI211" s="42"/>
      <c r="AJ211" s="42"/>
      <c r="AK211" s="42"/>
    </row>
    <row r="212" spans="1:52">
      <c r="A212" s="142"/>
      <c r="B212" s="142"/>
      <c r="C212" s="5">
        <v>4.3541666666666599</v>
      </c>
      <c r="D212" s="42">
        <v>0.62250000000000005</v>
      </c>
      <c r="E212" s="42">
        <v>0.34710000000000002</v>
      </c>
      <c r="F212" s="42">
        <v>0.56340000000000001</v>
      </c>
      <c r="G212" s="42">
        <v>0.1817</v>
      </c>
      <c r="H212" s="42">
        <v>0.49259999999999998</v>
      </c>
      <c r="I212" s="42">
        <v>0.4415</v>
      </c>
      <c r="J212" s="42">
        <v>0.54879999999999995</v>
      </c>
      <c r="K212" s="42">
        <v>0.36980000000000002</v>
      </c>
      <c r="L212" s="42">
        <v>0.45300000000000001</v>
      </c>
      <c r="M212" s="42">
        <v>0.45879999999999999</v>
      </c>
      <c r="N212" s="42">
        <v>0.73370000000000002</v>
      </c>
      <c r="O212" s="42">
        <v>0.51280000000000003</v>
      </c>
      <c r="P212" s="84">
        <v>0.29770000000000002</v>
      </c>
      <c r="Q212" s="84">
        <v>0.25540000000000002</v>
      </c>
      <c r="R212" s="84">
        <v>8.2799999999999999E-2</v>
      </c>
      <c r="S212" s="84">
        <v>0.27139999999999997</v>
      </c>
      <c r="T212" s="84">
        <v>0.25540000000000002</v>
      </c>
      <c r="U212" s="84">
        <v>0.2014</v>
      </c>
      <c r="V212" s="42">
        <v>0.23730000000000001</v>
      </c>
      <c r="W212" s="42">
        <v>0.34649999999999997</v>
      </c>
      <c r="X212" s="42">
        <v>0.35659999999999997</v>
      </c>
      <c r="Y212" s="42">
        <v>0.28849999999999998</v>
      </c>
      <c r="Z212" s="42">
        <v>0.30830000000000002</v>
      </c>
      <c r="AA212" s="42">
        <v>0.31359999999999999</v>
      </c>
      <c r="AB212" s="42"/>
      <c r="AC212" s="42"/>
      <c r="AD212" s="42"/>
      <c r="AF212" s="42"/>
      <c r="AG212" s="42"/>
      <c r="AH212" s="42"/>
      <c r="AI212" s="42"/>
      <c r="AJ212" s="42"/>
      <c r="AK212" s="42"/>
    </row>
    <row r="213" spans="1:52">
      <c r="A213" s="142"/>
      <c r="B213" s="142"/>
      <c r="C213" s="5">
        <v>4.375</v>
      </c>
      <c r="D213" s="42">
        <v>0.70740000000000003</v>
      </c>
      <c r="E213" s="42">
        <v>0.46829999999999999</v>
      </c>
      <c r="F213" s="42">
        <v>0.62560000000000004</v>
      </c>
      <c r="G213" s="42">
        <v>0.29160000000000003</v>
      </c>
      <c r="H213" s="42">
        <v>0.61260000000000003</v>
      </c>
      <c r="I213" s="42">
        <v>0.52680000000000005</v>
      </c>
      <c r="J213" s="42">
        <v>0.63460000000000005</v>
      </c>
      <c r="K213" s="42">
        <v>0.49980000000000002</v>
      </c>
      <c r="L213" s="42">
        <v>0.6321</v>
      </c>
      <c r="M213" s="42">
        <v>0.55169999999999997</v>
      </c>
      <c r="N213" s="42">
        <v>0.72030000000000005</v>
      </c>
      <c r="O213" s="42">
        <v>0.57950000000000002</v>
      </c>
      <c r="P213" s="84">
        <v>0.40239999999999998</v>
      </c>
      <c r="Q213" s="84">
        <v>0.22539999999999999</v>
      </c>
      <c r="R213" s="84">
        <v>0</v>
      </c>
      <c r="S213" s="84">
        <v>0.37090000000000001</v>
      </c>
      <c r="T213" s="84">
        <v>0.19839999999999999</v>
      </c>
      <c r="U213" s="84">
        <v>0.20419999999999999</v>
      </c>
      <c r="V213" s="42">
        <v>0.40029999999999999</v>
      </c>
      <c r="W213" s="42">
        <v>0.47249999999999998</v>
      </c>
      <c r="X213" s="42">
        <v>0.379</v>
      </c>
      <c r="Y213" s="42">
        <v>0.23669999999999999</v>
      </c>
      <c r="Z213" s="42">
        <v>0.18529999999999999</v>
      </c>
      <c r="AA213" s="42">
        <v>0.24379999999999999</v>
      </c>
      <c r="AB213" s="42"/>
      <c r="AC213" s="42"/>
      <c r="AD213" s="144" t="s">
        <v>11</v>
      </c>
      <c r="AE213" s="144"/>
      <c r="AF213" s="144"/>
      <c r="AG213" s="144"/>
      <c r="AH213" s="144"/>
      <c r="AI213" s="144"/>
      <c r="AJ213" s="144"/>
      <c r="AK213" s="144"/>
      <c r="AL213" s="144"/>
      <c r="AM213" s="144"/>
      <c r="AN213" s="144"/>
      <c r="AO213" s="144"/>
      <c r="AP213" s="144"/>
      <c r="AQ213" s="144"/>
      <c r="AR213" s="144"/>
      <c r="AS213" s="144"/>
      <c r="AT213" s="144"/>
      <c r="AU213" s="144"/>
      <c r="AV213" s="144"/>
      <c r="AW213" s="144"/>
      <c r="AX213" s="144"/>
      <c r="AY213" s="144"/>
      <c r="AZ213" s="144"/>
    </row>
    <row r="214" spans="1:52">
      <c r="A214" s="142"/>
      <c r="B214" s="142"/>
      <c r="C214" s="5">
        <v>4.3958333333333304</v>
      </c>
      <c r="D214" s="42">
        <v>0.77780000000000005</v>
      </c>
      <c r="E214" s="42">
        <v>0.5444</v>
      </c>
      <c r="F214" s="42">
        <v>0.69540000000000002</v>
      </c>
      <c r="G214" s="42">
        <v>0.43540000000000001</v>
      </c>
      <c r="H214" s="42">
        <v>0.70950000000000002</v>
      </c>
      <c r="I214" s="42">
        <v>0.63249999999999995</v>
      </c>
      <c r="J214" s="42">
        <v>0.77569999999999995</v>
      </c>
      <c r="K214" s="42">
        <v>0.56520000000000004</v>
      </c>
      <c r="L214" s="42">
        <v>0.75780000000000003</v>
      </c>
      <c r="M214" s="42">
        <v>0.68240000000000001</v>
      </c>
      <c r="N214" s="42">
        <v>0.7218</v>
      </c>
      <c r="O214" s="42">
        <v>0.7006</v>
      </c>
      <c r="P214" s="84">
        <v>0.4451</v>
      </c>
      <c r="Q214" s="84">
        <v>0.36059999999999998</v>
      </c>
      <c r="R214" s="84">
        <v>0.1221</v>
      </c>
      <c r="S214" s="84">
        <v>0.3805</v>
      </c>
      <c r="T214" s="84">
        <v>0.36059999999999998</v>
      </c>
      <c r="U214" s="84">
        <v>0.29289999999999999</v>
      </c>
      <c r="V214" s="42">
        <v>0.26729999999999998</v>
      </c>
      <c r="W214" s="42">
        <v>0.4859</v>
      </c>
      <c r="X214" s="42">
        <v>0.36330000000000001</v>
      </c>
      <c r="Y214" s="42">
        <v>0.42</v>
      </c>
      <c r="Z214" s="42">
        <v>0.3029</v>
      </c>
      <c r="AA214" s="42">
        <v>0.3523</v>
      </c>
      <c r="AB214" s="42"/>
      <c r="AC214" s="42"/>
      <c r="AD214" s="42"/>
      <c r="AE214" s="42" t="s">
        <v>99</v>
      </c>
      <c r="AF214" s="42"/>
      <c r="AG214" s="42"/>
      <c r="AH214" s="42"/>
      <c r="AI214" s="42"/>
      <c r="AJ214" s="42"/>
      <c r="AK214" s="42" t="s">
        <v>100</v>
      </c>
      <c r="AL214" s="42"/>
      <c r="AM214" s="42"/>
      <c r="AN214" s="42"/>
      <c r="AO214" s="42"/>
      <c r="AQ214" s="84" t="s">
        <v>98</v>
      </c>
      <c r="AV214" s="42"/>
      <c r="AW214" s="84" t="s">
        <v>143</v>
      </c>
      <c r="AX214" s="42"/>
      <c r="AY214" s="42"/>
      <c r="AZ214" s="42"/>
    </row>
    <row r="215" spans="1:52">
      <c r="A215" s="142"/>
      <c r="B215" s="142"/>
      <c r="C215" s="5">
        <v>4.4166666666666599</v>
      </c>
      <c r="D215" s="42">
        <v>0.75090000000000001</v>
      </c>
      <c r="E215" s="42">
        <v>0.51049999999999995</v>
      </c>
      <c r="F215" s="42">
        <v>0.70809999999999995</v>
      </c>
      <c r="G215" s="42">
        <v>0.43359999999999999</v>
      </c>
      <c r="H215" s="42">
        <v>0.6694</v>
      </c>
      <c r="I215" s="42">
        <v>0.59099999999999997</v>
      </c>
      <c r="J215" s="42">
        <v>0.77680000000000005</v>
      </c>
      <c r="K215" s="42">
        <v>0.60909999999999997</v>
      </c>
      <c r="L215" s="42">
        <v>0.81879999999999997</v>
      </c>
      <c r="M215" s="42">
        <v>0.69489999999999996</v>
      </c>
      <c r="N215" s="42">
        <v>0.77969999999999995</v>
      </c>
      <c r="O215" s="42">
        <v>0.75639999999999996</v>
      </c>
      <c r="P215" s="84">
        <v>0.42620000000000002</v>
      </c>
      <c r="Q215" s="84">
        <v>0.40570000000000001</v>
      </c>
      <c r="R215" s="84">
        <v>0.13650000000000001</v>
      </c>
      <c r="S215" s="84">
        <v>0.3619</v>
      </c>
      <c r="T215" s="84">
        <v>0.18029999999999999</v>
      </c>
      <c r="U215" s="84">
        <v>0.27410000000000001</v>
      </c>
      <c r="V215" s="42">
        <v>0.34449999999999997</v>
      </c>
      <c r="W215" s="42">
        <v>0.53390000000000004</v>
      </c>
      <c r="X215" s="42">
        <v>0.35830000000000001</v>
      </c>
      <c r="Y215" s="42">
        <v>0.39279999999999998</v>
      </c>
      <c r="Z215" s="42">
        <v>0.31240000000000001</v>
      </c>
      <c r="AA215" s="42">
        <v>0.47460000000000002</v>
      </c>
      <c r="AB215" s="42"/>
      <c r="AC215" s="42"/>
      <c r="AD215" s="42"/>
      <c r="AE215" s="42" t="s">
        <v>86</v>
      </c>
      <c r="AF215" s="42" t="s">
        <v>87</v>
      </c>
      <c r="AG215" s="42" t="s">
        <v>88</v>
      </c>
      <c r="AH215" s="42" t="s">
        <v>85</v>
      </c>
      <c r="AI215" s="42"/>
      <c r="AJ215" s="42"/>
      <c r="AK215" s="42" t="s">
        <v>86</v>
      </c>
      <c r="AL215" s="42" t="s">
        <v>87</v>
      </c>
      <c r="AM215" s="42" t="s">
        <v>88</v>
      </c>
      <c r="AN215" s="42" t="s">
        <v>85</v>
      </c>
      <c r="AO215" s="42"/>
      <c r="AQ215" s="84" t="s">
        <v>86</v>
      </c>
      <c r="AR215" s="84" t="s">
        <v>87</v>
      </c>
      <c r="AS215" s="84" t="s">
        <v>88</v>
      </c>
      <c r="AT215" s="84" t="s">
        <v>85</v>
      </c>
      <c r="AV215" s="42"/>
      <c r="AW215" s="42" t="s">
        <v>86</v>
      </c>
      <c r="AX215" s="42" t="s">
        <v>87</v>
      </c>
      <c r="AY215" s="42" t="s">
        <v>88</v>
      </c>
      <c r="AZ215" s="42" t="s">
        <v>85</v>
      </c>
    </row>
    <row r="216" spans="1:52">
      <c r="A216" s="142"/>
      <c r="B216" s="142"/>
      <c r="C216" s="5">
        <v>4.4375</v>
      </c>
      <c r="D216" s="42">
        <v>0.72799999999999998</v>
      </c>
      <c r="E216" s="42">
        <v>0.51900000000000002</v>
      </c>
      <c r="F216" s="42">
        <v>0.69089999999999996</v>
      </c>
      <c r="G216" s="42">
        <v>0.46429999999999999</v>
      </c>
      <c r="H216" s="42">
        <v>0.63019999999999998</v>
      </c>
      <c r="I216" s="42">
        <v>0.60650000000000004</v>
      </c>
      <c r="J216" s="42">
        <v>0.8004</v>
      </c>
      <c r="K216" s="42">
        <v>0.63470000000000004</v>
      </c>
      <c r="L216" s="42">
        <v>0.87709999999999999</v>
      </c>
      <c r="M216" s="42">
        <v>0.7571</v>
      </c>
      <c r="N216" s="42">
        <v>0.83279999999999998</v>
      </c>
      <c r="O216" s="42">
        <v>0.78039999999999998</v>
      </c>
      <c r="P216" s="84">
        <v>0.42470000000000002</v>
      </c>
      <c r="Q216" s="84">
        <v>0.33429999999999999</v>
      </c>
      <c r="R216" s="84">
        <v>0.11700000000000001</v>
      </c>
      <c r="S216" s="84">
        <v>0.36070000000000002</v>
      </c>
      <c r="T216" s="84">
        <v>0.33429999999999999</v>
      </c>
      <c r="U216" s="84">
        <v>0.27800000000000002</v>
      </c>
      <c r="V216" s="42">
        <v>0.255</v>
      </c>
      <c r="W216" s="42">
        <v>0.40260000000000001</v>
      </c>
      <c r="X216" s="42">
        <v>0.46660000000000001</v>
      </c>
      <c r="Y216" s="42">
        <v>0.46089999999999998</v>
      </c>
      <c r="Z216" s="42">
        <v>0.29559999999999997</v>
      </c>
      <c r="AA216" s="42">
        <v>0.34210000000000002</v>
      </c>
      <c r="AB216" s="42"/>
      <c r="AC216" s="42"/>
      <c r="AD216" s="82" t="s">
        <v>176</v>
      </c>
      <c r="AE216">
        <f>G148</f>
        <v>0</v>
      </c>
      <c r="AF216" s="42">
        <f>G292</f>
        <v>0</v>
      </c>
      <c r="AG216" s="42">
        <f>G436</f>
        <v>0</v>
      </c>
      <c r="AH216" s="42">
        <f>G4</f>
        <v>0</v>
      </c>
      <c r="AI216" s="42"/>
      <c r="AJ216" s="82" t="s">
        <v>176</v>
      </c>
      <c r="AK216" s="42">
        <f>M148</f>
        <v>0</v>
      </c>
      <c r="AL216" s="42">
        <f>M292</f>
        <v>0</v>
      </c>
      <c r="AM216" s="42">
        <f>M436</f>
        <v>0</v>
      </c>
      <c r="AN216">
        <f>M4</f>
        <v>0</v>
      </c>
      <c r="AP216" s="82" t="s">
        <v>176</v>
      </c>
      <c r="AQ216" s="84">
        <f>S148</f>
        <v>0.75149999999999995</v>
      </c>
      <c r="AR216" s="84">
        <f>S292</f>
        <v>0.4849</v>
      </c>
      <c r="AS216" s="84">
        <f>S436</f>
        <v>0.64590000000000003</v>
      </c>
      <c r="AT216" s="84">
        <f>S4</f>
        <v>0.46800000000000003</v>
      </c>
      <c r="AV216" s="82" t="s">
        <v>176</v>
      </c>
      <c r="AW216" s="42">
        <f>Y148</f>
        <v>0.58850000000000002</v>
      </c>
      <c r="AX216" s="42">
        <f>Y292</f>
        <v>0.43659999999999999</v>
      </c>
      <c r="AY216" s="42">
        <f>Y436</f>
        <v>0.14130000000000001</v>
      </c>
      <c r="AZ216">
        <f>Y4</f>
        <v>0.4138</v>
      </c>
    </row>
    <row r="217" spans="1:52">
      <c r="A217" s="142"/>
      <c r="B217" s="142"/>
      <c r="C217" s="5">
        <v>4.4583333333333304</v>
      </c>
      <c r="D217" s="42">
        <v>0.72529999999999994</v>
      </c>
      <c r="E217" s="42">
        <v>0.53520000000000001</v>
      </c>
      <c r="F217" s="42">
        <v>0.70420000000000005</v>
      </c>
      <c r="G217" s="42">
        <v>0.44700000000000001</v>
      </c>
      <c r="H217" s="42">
        <v>0.56579999999999997</v>
      </c>
      <c r="I217" s="42">
        <v>0.60719999999999996</v>
      </c>
      <c r="J217" s="42">
        <v>0.81069999999999998</v>
      </c>
      <c r="K217" s="42">
        <v>0.66959999999999997</v>
      </c>
      <c r="L217" s="42">
        <v>0.87039999999999995</v>
      </c>
      <c r="M217" s="42">
        <v>0.78390000000000004</v>
      </c>
      <c r="N217" s="42">
        <v>0.74780000000000002</v>
      </c>
      <c r="O217" s="42">
        <v>0.81559999999999999</v>
      </c>
      <c r="P217" s="84">
        <v>0.4859</v>
      </c>
      <c r="Q217" s="84">
        <v>0.36830000000000002</v>
      </c>
      <c r="R217" s="84">
        <v>0.1313</v>
      </c>
      <c r="S217" s="84">
        <v>0.23960000000000001</v>
      </c>
      <c r="T217" s="84">
        <v>0.26929999999999998</v>
      </c>
      <c r="U217" s="84">
        <v>0.35680000000000001</v>
      </c>
      <c r="V217" s="42">
        <v>0.22650000000000001</v>
      </c>
      <c r="W217" s="42">
        <v>0.45190000000000002</v>
      </c>
      <c r="X217" s="42">
        <v>0.47970000000000002</v>
      </c>
      <c r="Y217" s="42">
        <v>0.55010000000000003</v>
      </c>
      <c r="Z217" s="42">
        <v>0.26290000000000002</v>
      </c>
      <c r="AA217" s="42">
        <v>0.44729999999999998</v>
      </c>
      <c r="AB217" s="42"/>
      <c r="AC217" s="42"/>
      <c r="AD217" s="82" t="s">
        <v>101</v>
      </c>
      <c r="AE217" s="42">
        <f t="shared" ref="AE217:AE263" si="64">G149</f>
        <v>0</v>
      </c>
      <c r="AF217" s="42">
        <f t="shared" ref="AF217:AF263" si="65">G293</f>
        <v>0</v>
      </c>
      <c r="AG217" s="42">
        <f t="shared" ref="AG217:AG263" si="66">G437</f>
        <v>0</v>
      </c>
      <c r="AH217" s="42">
        <f t="shared" ref="AH217:AH263" si="67">G5</f>
        <v>0</v>
      </c>
      <c r="AI217" s="42"/>
      <c r="AJ217" s="82" t="s">
        <v>101</v>
      </c>
      <c r="AK217" s="42">
        <f t="shared" ref="AK217:AK263" si="68">M149</f>
        <v>0</v>
      </c>
      <c r="AL217" s="42">
        <f t="shared" ref="AL217:AL263" si="69">M293</f>
        <v>0</v>
      </c>
      <c r="AM217" s="42">
        <f t="shared" ref="AM217:AM263" si="70">M437</f>
        <v>0</v>
      </c>
      <c r="AN217" s="42">
        <f t="shared" ref="AN217:AN263" si="71">M5</f>
        <v>0</v>
      </c>
      <c r="AP217" s="82" t="s">
        <v>101</v>
      </c>
      <c r="AQ217" s="84">
        <f t="shared" ref="AQ217:AQ263" si="72">S149</f>
        <v>0.82269999999999999</v>
      </c>
      <c r="AR217" s="84">
        <f t="shared" ref="AR217:AR263" si="73">S293</f>
        <v>0.42680000000000001</v>
      </c>
      <c r="AS217" s="84">
        <f t="shared" ref="AS217:AS263" si="74">S437</f>
        <v>0.64990000000000003</v>
      </c>
      <c r="AT217" s="84">
        <f t="shared" ref="AT217:AT263" si="75">S5</f>
        <v>0.50980000000000003</v>
      </c>
      <c r="AV217" s="82" t="s">
        <v>101</v>
      </c>
      <c r="AW217" s="42">
        <f t="shared" ref="AW217:AW263" si="76">Y149</f>
        <v>0.51370000000000005</v>
      </c>
      <c r="AX217" s="42">
        <f t="shared" ref="AX217:AX263" si="77">Y293</f>
        <v>0.34260000000000002</v>
      </c>
      <c r="AY217" s="42">
        <f t="shared" ref="AY217:AY263" si="78">Y437</f>
        <v>7.6100000000000001E-2</v>
      </c>
      <c r="AZ217" s="42">
        <f t="shared" ref="AZ217:AZ263" si="79">Y5</f>
        <v>0.40339999999999998</v>
      </c>
    </row>
    <row r="218" spans="1:52">
      <c r="A218" s="142"/>
      <c r="B218" s="142"/>
      <c r="C218" s="5">
        <v>4.4791666666666599</v>
      </c>
      <c r="D218" s="42">
        <v>0.69620000000000004</v>
      </c>
      <c r="E218" s="42">
        <v>0.49769999999999998</v>
      </c>
      <c r="F218" s="42">
        <v>0.69330000000000003</v>
      </c>
      <c r="G218" s="42">
        <v>0.44729999999999998</v>
      </c>
      <c r="H218" s="42">
        <v>0.55059999999999998</v>
      </c>
      <c r="I218" s="42">
        <v>0.57699999999999996</v>
      </c>
      <c r="J218" s="42">
        <v>0.78820000000000001</v>
      </c>
      <c r="K218" s="42">
        <v>0.73799999999999999</v>
      </c>
      <c r="L218" s="42">
        <v>0.91559999999999997</v>
      </c>
      <c r="M218" s="42">
        <v>0.79890000000000005</v>
      </c>
      <c r="N218" s="42">
        <v>0.74939999999999996</v>
      </c>
      <c r="O218" s="42">
        <v>0.79800000000000004</v>
      </c>
      <c r="P218" s="84">
        <v>0.43469999999999998</v>
      </c>
      <c r="Q218" s="84">
        <v>0.31929999999999997</v>
      </c>
      <c r="R218" s="84">
        <v>0.1033</v>
      </c>
      <c r="S218" s="84">
        <v>0.35160000000000002</v>
      </c>
      <c r="T218" s="84">
        <v>0.31929999999999997</v>
      </c>
      <c r="U218" s="84">
        <v>0.2717</v>
      </c>
      <c r="V218" s="42">
        <v>0.23449999999999999</v>
      </c>
      <c r="W218" s="42">
        <v>0.36909999999999998</v>
      </c>
      <c r="X218" s="42">
        <v>0.52429999999999999</v>
      </c>
      <c r="Y218" s="42">
        <v>0.49969999999999998</v>
      </c>
      <c r="Z218" s="42">
        <v>0.2445</v>
      </c>
      <c r="AA218" s="42">
        <v>0.31480000000000002</v>
      </c>
      <c r="AB218" s="42"/>
      <c r="AC218" s="42"/>
      <c r="AD218" s="82" t="s">
        <v>177</v>
      </c>
      <c r="AE218" s="42">
        <f t="shared" si="64"/>
        <v>0</v>
      </c>
      <c r="AF218" s="42">
        <f t="shared" si="65"/>
        <v>0</v>
      </c>
      <c r="AG218" s="42">
        <f t="shared" si="66"/>
        <v>0</v>
      </c>
      <c r="AH218" s="42">
        <f t="shared" si="67"/>
        <v>0</v>
      </c>
      <c r="AI218" s="42"/>
      <c r="AJ218" s="82" t="s">
        <v>177</v>
      </c>
      <c r="AK218" s="42">
        <f t="shared" si="68"/>
        <v>0</v>
      </c>
      <c r="AL218" s="42">
        <f t="shared" si="69"/>
        <v>0</v>
      </c>
      <c r="AM218" s="42">
        <f t="shared" si="70"/>
        <v>0</v>
      </c>
      <c r="AN218" s="42">
        <f t="shared" si="71"/>
        <v>0</v>
      </c>
      <c r="AP218" s="82" t="s">
        <v>177</v>
      </c>
      <c r="AQ218" s="84">
        <f t="shared" si="72"/>
        <v>0.7319</v>
      </c>
      <c r="AR218" s="84">
        <f t="shared" si="73"/>
        <v>0.38519999999999999</v>
      </c>
      <c r="AS218" s="84">
        <f t="shared" si="74"/>
        <v>0.61060000000000003</v>
      </c>
      <c r="AT218" s="84">
        <f t="shared" si="75"/>
        <v>0.38929999999999998</v>
      </c>
      <c r="AV218" s="82" t="s">
        <v>177</v>
      </c>
      <c r="AW218" s="42">
        <f t="shared" si="76"/>
        <v>0.52129999999999999</v>
      </c>
      <c r="AX218" s="42">
        <f t="shared" si="77"/>
        <v>0.29459999999999997</v>
      </c>
      <c r="AY218" s="42">
        <f t="shared" si="78"/>
        <v>0.13059999999999999</v>
      </c>
      <c r="AZ218" s="42">
        <f t="shared" si="79"/>
        <v>0.38769999999999999</v>
      </c>
    </row>
    <row r="219" spans="1:52">
      <c r="A219" s="142"/>
      <c r="B219" s="142"/>
      <c r="C219" s="5">
        <v>4.5</v>
      </c>
      <c r="D219" s="42">
        <v>0.65749999999999997</v>
      </c>
      <c r="E219" s="42">
        <v>0.48799999999999999</v>
      </c>
      <c r="F219" s="42">
        <v>0.66</v>
      </c>
      <c r="G219" s="42">
        <v>0.40710000000000002</v>
      </c>
      <c r="H219" s="42">
        <v>0.54390000000000005</v>
      </c>
      <c r="I219" s="42">
        <v>0.55469999999999997</v>
      </c>
      <c r="J219" s="42">
        <v>0.78849999999999998</v>
      </c>
      <c r="K219" s="42">
        <v>0.75019999999999998</v>
      </c>
      <c r="L219" s="42">
        <v>0.88890000000000002</v>
      </c>
      <c r="M219" s="42">
        <v>0.79920000000000002</v>
      </c>
      <c r="N219" s="42">
        <v>0.73770000000000002</v>
      </c>
      <c r="O219" s="42">
        <v>0.77900000000000003</v>
      </c>
      <c r="P219" s="84">
        <v>0.376</v>
      </c>
      <c r="Q219" s="84">
        <v>0.4052</v>
      </c>
      <c r="R219" s="84">
        <v>0.12970000000000001</v>
      </c>
      <c r="S219" s="84">
        <v>0.42559999999999998</v>
      </c>
      <c r="T219" s="84">
        <v>0.38779999999999998</v>
      </c>
      <c r="U219" s="84">
        <v>0.31469999999999998</v>
      </c>
      <c r="V219" s="42">
        <v>0.24410000000000001</v>
      </c>
      <c r="W219" s="42">
        <v>0.34499999999999997</v>
      </c>
      <c r="X219" s="42">
        <v>0.54449999999999998</v>
      </c>
      <c r="Y219" s="42">
        <v>0.6321</v>
      </c>
      <c r="Z219" s="42">
        <v>0.12130000000000001</v>
      </c>
      <c r="AA219" s="42">
        <v>0.30859999999999999</v>
      </c>
      <c r="AB219" s="42"/>
      <c r="AC219" s="42"/>
      <c r="AD219" s="82" t="s">
        <v>102</v>
      </c>
      <c r="AE219" s="42">
        <f t="shared" si="64"/>
        <v>0</v>
      </c>
      <c r="AF219" s="42">
        <f t="shared" si="65"/>
        <v>0</v>
      </c>
      <c r="AG219" s="42">
        <f t="shared" si="66"/>
        <v>0</v>
      </c>
      <c r="AH219" s="42">
        <f t="shared" si="67"/>
        <v>0</v>
      </c>
      <c r="AI219" s="42"/>
      <c r="AJ219" s="82" t="s">
        <v>102</v>
      </c>
      <c r="AK219" s="42">
        <f t="shared" si="68"/>
        <v>0</v>
      </c>
      <c r="AL219" s="42">
        <f t="shared" si="69"/>
        <v>0</v>
      </c>
      <c r="AM219" s="42">
        <f t="shared" si="70"/>
        <v>0</v>
      </c>
      <c r="AN219" s="42">
        <f t="shared" si="71"/>
        <v>0</v>
      </c>
      <c r="AP219" s="82" t="s">
        <v>102</v>
      </c>
      <c r="AQ219" s="84">
        <f t="shared" si="72"/>
        <v>0.8508</v>
      </c>
      <c r="AR219" s="84">
        <f t="shared" si="73"/>
        <v>0.34449999999999997</v>
      </c>
      <c r="AS219" s="84">
        <f t="shared" si="74"/>
        <v>0.52990000000000004</v>
      </c>
      <c r="AT219" s="84">
        <f t="shared" si="75"/>
        <v>0.25330000000000003</v>
      </c>
      <c r="AV219" s="82" t="s">
        <v>102</v>
      </c>
      <c r="AW219" s="42">
        <f t="shared" si="76"/>
        <v>0.43</v>
      </c>
      <c r="AX219" s="42">
        <f t="shared" si="77"/>
        <v>0.26640000000000003</v>
      </c>
      <c r="AY219" s="42">
        <f t="shared" si="78"/>
        <v>0.12920000000000001</v>
      </c>
      <c r="AZ219" s="42">
        <f t="shared" si="79"/>
        <v>0.20910000000000001</v>
      </c>
    </row>
    <row r="220" spans="1:52">
      <c r="A220" s="142"/>
      <c r="B220" s="142"/>
      <c r="C220" s="5">
        <v>4.5208333333333304</v>
      </c>
      <c r="D220" s="42">
        <v>0.65500000000000003</v>
      </c>
      <c r="E220" s="42">
        <v>0.46779999999999999</v>
      </c>
      <c r="F220" s="42">
        <v>0.65759999999999996</v>
      </c>
      <c r="G220" s="42">
        <v>0.41039999999999999</v>
      </c>
      <c r="H220" s="42">
        <v>0.50670000000000004</v>
      </c>
      <c r="I220" s="42">
        <v>0.53949999999999998</v>
      </c>
      <c r="J220" s="42">
        <v>0.74970000000000003</v>
      </c>
      <c r="K220" s="42">
        <v>0.74009999999999998</v>
      </c>
      <c r="L220" s="42">
        <v>0.88590000000000002</v>
      </c>
      <c r="M220" s="42">
        <v>0.80879999999999996</v>
      </c>
      <c r="N220" s="42">
        <v>0.73429999999999995</v>
      </c>
      <c r="O220" s="42">
        <v>0.78380000000000005</v>
      </c>
      <c r="P220" s="84">
        <v>0.47139999999999999</v>
      </c>
      <c r="Q220" s="84">
        <v>0.35549999999999998</v>
      </c>
      <c r="R220" s="84">
        <v>0.1148</v>
      </c>
      <c r="S220" s="84">
        <v>0.37709999999999999</v>
      </c>
      <c r="T220" s="84">
        <v>0.35549999999999998</v>
      </c>
      <c r="U220" s="84">
        <v>0.29609999999999997</v>
      </c>
      <c r="V220" s="42">
        <v>0.28000000000000003</v>
      </c>
      <c r="W220" s="42">
        <v>0.38769999999999999</v>
      </c>
      <c r="X220" s="42">
        <v>0.64180000000000004</v>
      </c>
      <c r="Y220" s="42">
        <v>0.59850000000000003</v>
      </c>
      <c r="Z220" s="42">
        <v>0.24690000000000001</v>
      </c>
      <c r="AA220" s="42">
        <v>0.34320000000000001</v>
      </c>
      <c r="AB220" s="42"/>
      <c r="AC220" s="42"/>
      <c r="AD220" s="82" t="s">
        <v>178</v>
      </c>
      <c r="AE220" s="42">
        <f t="shared" si="64"/>
        <v>0</v>
      </c>
      <c r="AF220" s="42">
        <f t="shared" si="65"/>
        <v>0</v>
      </c>
      <c r="AG220" s="42">
        <f t="shared" si="66"/>
        <v>0</v>
      </c>
      <c r="AH220" s="42">
        <f t="shared" si="67"/>
        <v>0</v>
      </c>
      <c r="AI220" s="42"/>
      <c r="AJ220" s="82" t="s">
        <v>178</v>
      </c>
      <c r="AK220" s="42">
        <f t="shared" si="68"/>
        <v>0</v>
      </c>
      <c r="AL220" s="42">
        <f t="shared" si="69"/>
        <v>0</v>
      </c>
      <c r="AM220" s="42">
        <f t="shared" si="70"/>
        <v>0</v>
      </c>
      <c r="AN220" s="42">
        <f t="shared" si="71"/>
        <v>0</v>
      </c>
      <c r="AP220" s="82" t="s">
        <v>178</v>
      </c>
      <c r="AQ220" s="84">
        <f t="shared" si="72"/>
        <v>0.76980000000000004</v>
      </c>
      <c r="AR220" s="84">
        <f t="shared" si="73"/>
        <v>0.371</v>
      </c>
      <c r="AS220" s="84">
        <f t="shared" si="74"/>
        <v>0.56979999999999997</v>
      </c>
      <c r="AT220" s="84">
        <f t="shared" si="75"/>
        <v>0.31640000000000001</v>
      </c>
      <c r="AV220" s="82" t="s">
        <v>178</v>
      </c>
      <c r="AW220" s="42">
        <f t="shared" si="76"/>
        <v>0.39939999999999998</v>
      </c>
      <c r="AX220" s="42">
        <f t="shared" si="77"/>
        <v>0.26640000000000003</v>
      </c>
      <c r="AY220" s="42">
        <f t="shared" si="78"/>
        <v>0.12139999999999999</v>
      </c>
      <c r="AZ220" s="42">
        <f t="shared" si="79"/>
        <v>0.39579999999999999</v>
      </c>
    </row>
    <row r="221" spans="1:52">
      <c r="A221" s="142"/>
      <c r="B221" s="142"/>
      <c r="C221" s="5">
        <v>4.5416666666666599</v>
      </c>
      <c r="D221" s="42">
        <v>0.62129999999999996</v>
      </c>
      <c r="E221" s="42">
        <v>0.45629999999999998</v>
      </c>
      <c r="F221" s="42">
        <v>0.6573</v>
      </c>
      <c r="G221" s="42">
        <v>0.39040000000000002</v>
      </c>
      <c r="H221" s="42">
        <v>0.49209999999999998</v>
      </c>
      <c r="I221" s="42">
        <v>0.52739999999999998</v>
      </c>
      <c r="J221" s="42">
        <v>0.7087</v>
      </c>
      <c r="K221" s="42">
        <v>0.77080000000000004</v>
      </c>
      <c r="L221" s="42">
        <v>0.8982</v>
      </c>
      <c r="M221" s="42">
        <v>0.80110000000000003</v>
      </c>
      <c r="N221" s="42">
        <v>0.79979999999999996</v>
      </c>
      <c r="O221" s="42">
        <v>0.77639999999999998</v>
      </c>
      <c r="P221" s="84">
        <v>0.39219999999999999</v>
      </c>
      <c r="Q221" s="84">
        <v>0.33610000000000001</v>
      </c>
      <c r="R221" s="84">
        <v>0.10970000000000001</v>
      </c>
      <c r="S221" s="84">
        <v>0.33439999999999998</v>
      </c>
      <c r="T221" s="84">
        <v>0.2868</v>
      </c>
      <c r="U221" s="84">
        <v>0.38400000000000001</v>
      </c>
      <c r="V221" s="42">
        <v>0.32100000000000001</v>
      </c>
      <c r="W221" s="42">
        <v>0.2697</v>
      </c>
      <c r="X221" s="42">
        <v>0.64990000000000003</v>
      </c>
      <c r="Y221" s="42">
        <v>0.53969999999999996</v>
      </c>
      <c r="Z221" s="42">
        <v>0.37259999999999999</v>
      </c>
      <c r="AA221" s="42">
        <v>0.31269999999999998</v>
      </c>
      <c r="AB221" s="42"/>
      <c r="AC221" s="42"/>
      <c r="AD221" s="82" t="s">
        <v>103</v>
      </c>
      <c r="AE221" s="42">
        <f t="shared" si="64"/>
        <v>0</v>
      </c>
      <c r="AF221" s="42">
        <f t="shared" si="65"/>
        <v>0</v>
      </c>
      <c r="AG221" s="42">
        <f t="shared" si="66"/>
        <v>0</v>
      </c>
      <c r="AH221" s="42">
        <f t="shared" si="67"/>
        <v>0</v>
      </c>
      <c r="AI221" s="42"/>
      <c r="AJ221" s="82" t="s">
        <v>103</v>
      </c>
      <c r="AK221" s="42">
        <f t="shared" si="68"/>
        <v>0</v>
      </c>
      <c r="AL221" s="42">
        <f t="shared" si="69"/>
        <v>0</v>
      </c>
      <c r="AM221" s="42">
        <f t="shared" si="70"/>
        <v>0</v>
      </c>
      <c r="AN221" s="42">
        <f t="shared" si="71"/>
        <v>0</v>
      </c>
      <c r="AP221" s="82" t="s">
        <v>103</v>
      </c>
      <c r="AQ221" s="84">
        <f t="shared" si="72"/>
        <v>0.84860000000000002</v>
      </c>
      <c r="AR221" s="84">
        <f t="shared" si="73"/>
        <v>0.44500000000000001</v>
      </c>
      <c r="AS221" s="84">
        <f t="shared" si="74"/>
        <v>0.68459999999999999</v>
      </c>
      <c r="AT221" s="84">
        <f t="shared" si="75"/>
        <v>0.35720000000000002</v>
      </c>
      <c r="AV221" s="82" t="s">
        <v>103</v>
      </c>
      <c r="AW221" s="42">
        <f t="shared" si="76"/>
        <v>0.31879999999999997</v>
      </c>
      <c r="AX221" s="42">
        <f t="shared" si="77"/>
        <v>0.1409</v>
      </c>
      <c r="AY221" s="42">
        <f t="shared" si="78"/>
        <v>0.21940000000000001</v>
      </c>
      <c r="AZ221" s="42">
        <f t="shared" si="79"/>
        <v>0.26679999999999998</v>
      </c>
    </row>
    <row r="222" spans="1:52">
      <c r="A222" s="142"/>
      <c r="B222" s="142"/>
      <c r="C222" s="5">
        <v>4.5625</v>
      </c>
      <c r="D222" s="42">
        <v>0.62470000000000003</v>
      </c>
      <c r="E222" s="42">
        <v>0.45290000000000002</v>
      </c>
      <c r="F222" s="42">
        <v>0.64939999999999998</v>
      </c>
      <c r="G222" s="42">
        <v>0.38469999999999999</v>
      </c>
      <c r="H222" s="42">
        <v>0.49249999999999999</v>
      </c>
      <c r="I222" s="42">
        <v>0.52090000000000003</v>
      </c>
      <c r="J222" s="42">
        <v>0.68069999999999997</v>
      </c>
      <c r="K222" s="42">
        <v>0.70430000000000004</v>
      </c>
      <c r="L222" s="42">
        <v>0.91049999999999998</v>
      </c>
      <c r="M222" s="42">
        <v>0.78190000000000004</v>
      </c>
      <c r="N222" s="42">
        <v>0.81369999999999998</v>
      </c>
      <c r="O222" s="42">
        <v>0.7782</v>
      </c>
      <c r="P222" s="84">
        <v>0.47120000000000001</v>
      </c>
      <c r="Q222" s="84">
        <v>0.3957</v>
      </c>
      <c r="R222" s="84">
        <v>0.13689999999999999</v>
      </c>
      <c r="S222" s="84">
        <v>0.37230000000000002</v>
      </c>
      <c r="T222" s="84">
        <v>0.3957</v>
      </c>
      <c r="U222" s="84">
        <v>0.30869999999999997</v>
      </c>
      <c r="V222" s="42">
        <v>0.3</v>
      </c>
      <c r="W222" s="42">
        <v>0.41399999999999998</v>
      </c>
      <c r="X222" s="42">
        <v>0.59719999999999995</v>
      </c>
      <c r="Y222" s="42">
        <v>0.53639999999999999</v>
      </c>
      <c r="Z222" s="42">
        <v>0.32400000000000001</v>
      </c>
      <c r="AA222" s="42">
        <v>0.38229999999999997</v>
      </c>
      <c r="AB222" s="42"/>
      <c r="AC222" s="42"/>
      <c r="AD222" s="82" t="s">
        <v>179</v>
      </c>
      <c r="AE222" s="42">
        <f t="shared" si="64"/>
        <v>0</v>
      </c>
      <c r="AF222" s="42">
        <f t="shared" si="65"/>
        <v>0</v>
      </c>
      <c r="AG222" s="42">
        <f t="shared" si="66"/>
        <v>0</v>
      </c>
      <c r="AH222" s="42">
        <f t="shared" si="67"/>
        <v>0</v>
      </c>
      <c r="AI222" s="42"/>
      <c r="AJ222" s="82" t="s">
        <v>179</v>
      </c>
      <c r="AK222" s="42">
        <f t="shared" si="68"/>
        <v>0</v>
      </c>
      <c r="AL222" s="42">
        <f t="shared" si="69"/>
        <v>0</v>
      </c>
      <c r="AM222" s="42">
        <f t="shared" si="70"/>
        <v>0</v>
      </c>
      <c r="AN222" s="42">
        <f t="shared" si="71"/>
        <v>0</v>
      </c>
      <c r="AP222" s="82" t="s">
        <v>179</v>
      </c>
      <c r="AQ222" s="84">
        <f t="shared" si="72"/>
        <v>0.71040000000000003</v>
      </c>
      <c r="AR222" s="84">
        <f t="shared" si="73"/>
        <v>0.41610000000000003</v>
      </c>
      <c r="AS222" s="84">
        <f t="shared" si="74"/>
        <v>0.56940000000000002</v>
      </c>
      <c r="AT222" s="84">
        <f t="shared" si="75"/>
        <v>0.31630000000000003</v>
      </c>
      <c r="AV222" s="82" t="s">
        <v>179</v>
      </c>
      <c r="AW222" s="42">
        <f t="shared" si="76"/>
        <v>0.32050000000000001</v>
      </c>
      <c r="AX222" s="42">
        <f t="shared" si="77"/>
        <v>0.26</v>
      </c>
      <c r="AY222" s="42">
        <f t="shared" si="78"/>
        <v>0.13320000000000001</v>
      </c>
      <c r="AZ222" s="42">
        <f t="shared" si="79"/>
        <v>0.34510000000000002</v>
      </c>
    </row>
    <row r="223" spans="1:52">
      <c r="A223" s="142"/>
      <c r="B223" s="142"/>
      <c r="C223" s="5">
        <v>4.5833333333333304</v>
      </c>
      <c r="D223" s="42">
        <v>0.58740000000000003</v>
      </c>
      <c r="E223" s="42">
        <v>0.43590000000000001</v>
      </c>
      <c r="F223" s="42">
        <v>0.63439999999999996</v>
      </c>
      <c r="G223" s="42">
        <v>0.33979999999999999</v>
      </c>
      <c r="H223" s="42">
        <v>0.47070000000000001</v>
      </c>
      <c r="I223" s="42">
        <v>0.52590000000000003</v>
      </c>
      <c r="J223" s="42">
        <v>0.69340000000000002</v>
      </c>
      <c r="K223" s="42">
        <v>0.67820000000000003</v>
      </c>
      <c r="L223" s="42">
        <v>0.89439999999999997</v>
      </c>
      <c r="M223" s="42">
        <v>0.80100000000000005</v>
      </c>
      <c r="N223" s="42">
        <v>0.79649999999999999</v>
      </c>
      <c r="O223" s="42">
        <v>0.76719999999999999</v>
      </c>
      <c r="P223" s="84">
        <v>0.3417</v>
      </c>
      <c r="Q223" s="84">
        <v>0.34420000000000001</v>
      </c>
      <c r="R223" s="84">
        <v>0.22839999999999999</v>
      </c>
      <c r="S223" s="84">
        <v>0.48230000000000001</v>
      </c>
      <c r="T223" s="84">
        <v>0.21870000000000001</v>
      </c>
      <c r="U223" s="84">
        <v>0.21840000000000001</v>
      </c>
      <c r="V223" s="42">
        <v>0.3735</v>
      </c>
      <c r="W223" s="42">
        <v>0.316</v>
      </c>
      <c r="X223" s="42">
        <v>0.4385</v>
      </c>
      <c r="Y223" s="42">
        <v>0.5484</v>
      </c>
      <c r="Z223" s="42">
        <v>0.41720000000000002</v>
      </c>
      <c r="AA223" s="42">
        <v>0.49809999999999999</v>
      </c>
      <c r="AB223" s="42"/>
      <c r="AC223" s="42"/>
      <c r="AD223" s="82" t="s">
        <v>104</v>
      </c>
      <c r="AE223" s="42">
        <f t="shared" si="64"/>
        <v>0</v>
      </c>
      <c r="AF223" s="42">
        <f t="shared" si="65"/>
        <v>0</v>
      </c>
      <c r="AG223" s="42">
        <f t="shared" si="66"/>
        <v>0</v>
      </c>
      <c r="AH223" s="42">
        <f t="shared" si="67"/>
        <v>0</v>
      </c>
      <c r="AI223" s="42"/>
      <c r="AJ223" s="82" t="s">
        <v>104</v>
      </c>
      <c r="AK223" s="42">
        <f t="shared" si="68"/>
        <v>0</v>
      </c>
      <c r="AL223" s="42">
        <f t="shared" si="69"/>
        <v>0</v>
      </c>
      <c r="AM223" s="42">
        <f t="shared" si="70"/>
        <v>0</v>
      </c>
      <c r="AN223" s="42">
        <f t="shared" si="71"/>
        <v>0</v>
      </c>
      <c r="AP223" s="82" t="s">
        <v>104</v>
      </c>
      <c r="AQ223" s="84">
        <f t="shared" si="72"/>
        <v>0.57769999999999999</v>
      </c>
      <c r="AR223" s="84">
        <f t="shared" si="73"/>
        <v>0.51559999999999995</v>
      </c>
      <c r="AS223" s="84">
        <f t="shared" si="74"/>
        <v>0.53010000000000002</v>
      </c>
      <c r="AT223" s="84">
        <f t="shared" si="75"/>
        <v>0.307</v>
      </c>
      <c r="AV223" s="82" t="s">
        <v>104</v>
      </c>
      <c r="AW223" s="42">
        <f t="shared" si="76"/>
        <v>0.34079999999999999</v>
      </c>
      <c r="AX223" s="42">
        <f t="shared" si="77"/>
        <v>0.3236</v>
      </c>
      <c r="AY223" s="42">
        <f t="shared" si="78"/>
        <v>5.1299999999999998E-2</v>
      </c>
      <c r="AZ223" s="42">
        <f t="shared" si="79"/>
        <v>0.32379999999999998</v>
      </c>
    </row>
    <row r="224" spans="1:52">
      <c r="A224" s="142"/>
      <c r="B224" s="142"/>
      <c r="C224" s="5">
        <v>4.6041666666666599</v>
      </c>
      <c r="D224" s="42">
        <v>0.60129999999999995</v>
      </c>
      <c r="E224" s="42">
        <v>0.44490000000000002</v>
      </c>
      <c r="F224" s="42">
        <v>0.61339999999999995</v>
      </c>
      <c r="G224" s="42">
        <v>0.31809999999999999</v>
      </c>
      <c r="H224" s="42">
        <v>0.39219999999999999</v>
      </c>
      <c r="I224" s="42">
        <v>0.47399999999999998</v>
      </c>
      <c r="J224" s="42">
        <v>0.71279999999999999</v>
      </c>
      <c r="K224" s="42">
        <v>0.65329999999999999</v>
      </c>
      <c r="L224" s="42">
        <v>0.87990000000000002</v>
      </c>
      <c r="M224" s="42">
        <v>0.78249999999999997</v>
      </c>
      <c r="N224" s="42">
        <v>0.71399999999999997</v>
      </c>
      <c r="O224" s="42">
        <v>0.74850000000000005</v>
      </c>
      <c r="P224" s="84">
        <v>0.43009999999999998</v>
      </c>
      <c r="Q224" s="84">
        <v>0.33889999999999998</v>
      </c>
      <c r="R224" s="84">
        <v>0.13650000000000001</v>
      </c>
      <c r="S224" s="84">
        <v>0.35260000000000002</v>
      </c>
      <c r="T224" s="84">
        <v>0.33889999999999998</v>
      </c>
      <c r="U224" s="84">
        <v>0.2863</v>
      </c>
      <c r="V224" s="42">
        <v>0.39479999999999998</v>
      </c>
      <c r="W224" s="42">
        <v>0.42320000000000002</v>
      </c>
      <c r="X224" s="42">
        <v>0.65700000000000003</v>
      </c>
      <c r="Y224" s="42">
        <v>0.58940000000000003</v>
      </c>
      <c r="Z224" s="42">
        <v>0.36899999999999999</v>
      </c>
      <c r="AA224" s="42">
        <v>0.4269</v>
      </c>
      <c r="AB224" s="42"/>
      <c r="AC224" s="42"/>
      <c r="AD224" s="82" t="s">
        <v>180</v>
      </c>
      <c r="AE224" s="42">
        <f t="shared" si="64"/>
        <v>0</v>
      </c>
      <c r="AF224" s="42">
        <f t="shared" si="65"/>
        <v>0</v>
      </c>
      <c r="AG224" s="42">
        <f t="shared" si="66"/>
        <v>0</v>
      </c>
      <c r="AH224" s="42">
        <f t="shared" si="67"/>
        <v>0</v>
      </c>
      <c r="AI224" s="42"/>
      <c r="AJ224" s="82" t="s">
        <v>180</v>
      </c>
      <c r="AK224" s="42">
        <f t="shared" si="68"/>
        <v>0</v>
      </c>
      <c r="AL224" s="42">
        <f t="shared" si="69"/>
        <v>0</v>
      </c>
      <c r="AM224" s="42">
        <f t="shared" si="70"/>
        <v>0</v>
      </c>
      <c r="AN224" s="42">
        <f t="shared" si="71"/>
        <v>0</v>
      </c>
      <c r="AP224" s="82" t="s">
        <v>180</v>
      </c>
      <c r="AQ224" s="84">
        <f t="shared" si="72"/>
        <v>0.62160000000000004</v>
      </c>
      <c r="AR224" s="84">
        <f t="shared" si="73"/>
        <v>0.4037</v>
      </c>
      <c r="AS224" s="84">
        <f t="shared" si="74"/>
        <v>0.51290000000000002</v>
      </c>
      <c r="AT224" s="84">
        <f t="shared" si="75"/>
        <v>0.37940000000000002</v>
      </c>
      <c r="AV224" s="82" t="s">
        <v>180</v>
      </c>
      <c r="AW224" s="42">
        <f t="shared" si="76"/>
        <v>0.32600000000000001</v>
      </c>
      <c r="AX224" s="42">
        <f t="shared" si="77"/>
        <v>0.2717</v>
      </c>
      <c r="AY224" s="42">
        <f t="shared" si="78"/>
        <v>0.18529999999999999</v>
      </c>
      <c r="AZ224" s="42">
        <f t="shared" si="79"/>
        <v>0.31900000000000001</v>
      </c>
    </row>
    <row r="225" spans="1:52">
      <c r="A225" s="142"/>
      <c r="B225" s="142"/>
      <c r="C225" s="5">
        <v>4.625</v>
      </c>
      <c r="D225" s="42">
        <v>0.59060000000000001</v>
      </c>
      <c r="E225" s="42">
        <v>0.41649999999999998</v>
      </c>
      <c r="F225" s="42">
        <v>0.60170000000000001</v>
      </c>
      <c r="G225" s="42">
        <v>0.29430000000000001</v>
      </c>
      <c r="H225" s="42">
        <v>0.4194</v>
      </c>
      <c r="I225" s="42">
        <v>0.45650000000000002</v>
      </c>
      <c r="J225" s="42">
        <v>0.7359</v>
      </c>
      <c r="K225" s="42">
        <v>0.63859999999999995</v>
      </c>
      <c r="L225" s="42">
        <v>0.85609999999999997</v>
      </c>
      <c r="M225" s="42">
        <v>0.78590000000000004</v>
      </c>
      <c r="N225" s="42">
        <v>0.73309999999999997</v>
      </c>
      <c r="O225" s="42">
        <v>0.75280000000000002</v>
      </c>
      <c r="P225" s="84">
        <v>0.41310000000000002</v>
      </c>
      <c r="Q225" s="84">
        <v>0.42480000000000001</v>
      </c>
      <c r="R225" s="84">
        <v>0.28000000000000003</v>
      </c>
      <c r="S225" s="84">
        <v>0.29320000000000002</v>
      </c>
      <c r="T225" s="84">
        <v>0.1583</v>
      </c>
      <c r="U225" s="84">
        <v>0.29570000000000002</v>
      </c>
      <c r="V225" s="42">
        <v>0.27789999999999998</v>
      </c>
      <c r="W225" s="42">
        <v>0.47549999999999998</v>
      </c>
      <c r="X225" s="42">
        <v>0.59040000000000004</v>
      </c>
      <c r="Y225" s="42">
        <v>0.72950000000000004</v>
      </c>
      <c r="Z225" s="42">
        <v>0.46920000000000001</v>
      </c>
      <c r="AA225" s="42">
        <v>0.41389999999999999</v>
      </c>
      <c r="AB225" s="42"/>
      <c r="AC225" s="42"/>
      <c r="AD225" s="82" t="s">
        <v>105</v>
      </c>
      <c r="AE225" s="42">
        <f t="shared" si="64"/>
        <v>0</v>
      </c>
      <c r="AF225" s="42">
        <f t="shared" si="65"/>
        <v>0</v>
      </c>
      <c r="AG225" s="42">
        <f t="shared" si="66"/>
        <v>0</v>
      </c>
      <c r="AH225" s="42">
        <f t="shared" si="67"/>
        <v>0</v>
      </c>
      <c r="AI225" s="42"/>
      <c r="AJ225" s="82" t="s">
        <v>105</v>
      </c>
      <c r="AK225" s="42">
        <f t="shared" si="68"/>
        <v>0</v>
      </c>
      <c r="AL225" s="42">
        <f t="shared" si="69"/>
        <v>0</v>
      </c>
      <c r="AM225" s="42">
        <f t="shared" si="70"/>
        <v>0</v>
      </c>
      <c r="AN225" s="42">
        <f t="shared" si="71"/>
        <v>0</v>
      </c>
      <c r="AP225" s="82" t="s">
        <v>105</v>
      </c>
      <c r="AQ225" s="84">
        <f t="shared" si="72"/>
        <v>0.83189999999999997</v>
      </c>
      <c r="AR225" s="84">
        <f t="shared" si="73"/>
        <v>0.35920000000000002</v>
      </c>
      <c r="AS225" s="84">
        <f t="shared" si="74"/>
        <v>0.44800000000000001</v>
      </c>
      <c r="AT225" s="84">
        <f t="shared" si="75"/>
        <v>0.40339999999999998</v>
      </c>
      <c r="AV225" s="82" t="s">
        <v>105</v>
      </c>
      <c r="AW225" s="42">
        <f t="shared" si="76"/>
        <v>0.38250000000000001</v>
      </c>
      <c r="AX225" s="42">
        <f t="shared" si="77"/>
        <v>0.25419999999999998</v>
      </c>
      <c r="AY225" s="42">
        <f t="shared" si="78"/>
        <v>0.24809999999999999</v>
      </c>
      <c r="AZ225" s="42">
        <f t="shared" si="79"/>
        <v>0.23150000000000001</v>
      </c>
    </row>
    <row r="226" spans="1:52">
      <c r="A226" s="142"/>
      <c r="B226" s="142"/>
      <c r="C226" s="5">
        <v>4.6458333333333304</v>
      </c>
      <c r="D226" s="42">
        <v>0.5877</v>
      </c>
      <c r="E226" s="42">
        <v>0.4536</v>
      </c>
      <c r="F226" s="42">
        <v>0.57179999999999997</v>
      </c>
      <c r="G226" s="42">
        <v>0.29720000000000002</v>
      </c>
      <c r="H226" s="42">
        <v>0.46139999999999998</v>
      </c>
      <c r="I226" s="42">
        <v>0.4743</v>
      </c>
      <c r="J226" s="42">
        <v>0.71530000000000005</v>
      </c>
      <c r="K226" s="42">
        <v>0.63729999999999998</v>
      </c>
      <c r="L226" s="42">
        <v>0.84750000000000003</v>
      </c>
      <c r="M226" s="42">
        <v>0.78</v>
      </c>
      <c r="N226" s="42">
        <v>0.74660000000000004</v>
      </c>
      <c r="O226" s="42">
        <v>0.74529999999999996</v>
      </c>
      <c r="P226" s="84">
        <v>0.4299</v>
      </c>
      <c r="Q226" s="84">
        <v>0.30759999999999998</v>
      </c>
      <c r="R226" s="84">
        <v>0.13439999999999999</v>
      </c>
      <c r="S226" s="84">
        <v>0.31280000000000002</v>
      </c>
      <c r="T226" s="84">
        <v>0.30759999999999998</v>
      </c>
      <c r="U226" s="84">
        <v>0.2737</v>
      </c>
      <c r="V226" s="42">
        <v>0.4042</v>
      </c>
      <c r="W226" s="42">
        <v>0.44979999999999998</v>
      </c>
      <c r="X226" s="42">
        <v>0.72089999999999999</v>
      </c>
      <c r="Y226" s="42">
        <v>0.68389999999999995</v>
      </c>
      <c r="Z226" s="42">
        <v>0.38919999999999999</v>
      </c>
      <c r="AA226" s="42">
        <v>0.4556</v>
      </c>
      <c r="AB226" s="42"/>
      <c r="AC226" s="42"/>
      <c r="AD226" s="82" t="s">
        <v>181</v>
      </c>
      <c r="AE226" s="42">
        <f t="shared" si="64"/>
        <v>0</v>
      </c>
      <c r="AF226" s="42">
        <f t="shared" si="65"/>
        <v>0</v>
      </c>
      <c r="AG226" s="42">
        <f t="shared" si="66"/>
        <v>0</v>
      </c>
      <c r="AH226" s="42">
        <f t="shared" si="67"/>
        <v>0</v>
      </c>
      <c r="AI226" s="42"/>
      <c r="AJ226" s="82" t="s">
        <v>181</v>
      </c>
      <c r="AK226" s="42">
        <f t="shared" si="68"/>
        <v>0</v>
      </c>
      <c r="AL226" s="42">
        <f t="shared" si="69"/>
        <v>2.9999999999999997E-4</v>
      </c>
      <c r="AM226" s="42">
        <f t="shared" si="70"/>
        <v>0</v>
      </c>
      <c r="AN226" s="42">
        <f t="shared" si="71"/>
        <v>0</v>
      </c>
      <c r="AP226" s="82" t="s">
        <v>181</v>
      </c>
      <c r="AQ226" s="84">
        <f t="shared" si="72"/>
        <v>0.59440000000000004</v>
      </c>
      <c r="AR226" s="84">
        <f t="shared" si="73"/>
        <v>0.43009999999999998</v>
      </c>
      <c r="AS226" s="84">
        <f t="shared" si="74"/>
        <v>0.48659999999999998</v>
      </c>
      <c r="AT226" s="84">
        <f t="shared" si="75"/>
        <v>0.37980000000000003</v>
      </c>
      <c r="AV226" s="82" t="s">
        <v>181</v>
      </c>
      <c r="AW226" s="42">
        <f t="shared" si="76"/>
        <v>0.36709999999999998</v>
      </c>
      <c r="AX226" s="42">
        <f t="shared" si="77"/>
        <v>0.2631</v>
      </c>
      <c r="AY226" s="42">
        <f t="shared" si="78"/>
        <v>0.17299999999999999</v>
      </c>
      <c r="AZ226" s="42">
        <f t="shared" si="79"/>
        <v>0.2792</v>
      </c>
    </row>
    <row r="227" spans="1:52">
      <c r="A227" s="142"/>
      <c r="B227" s="142"/>
      <c r="C227" s="5">
        <v>4.6666666666666599</v>
      </c>
      <c r="D227" s="42">
        <v>0.54490000000000005</v>
      </c>
      <c r="E227" s="42">
        <v>0.4138</v>
      </c>
      <c r="F227" s="42">
        <v>0.57269999999999999</v>
      </c>
      <c r="G227" s="42">
        <v>0.29420000000000002</v>
      </c>
      <c r="H227" s="42">
        <v>0.47889999999999999</v>
      </c>
      <c r="I227" s="42">
        <v>0.4385</v>
      </c>
      <c r="J227" s="42">
        <v>0.66579999999999995</v>
      </c>
      <c r="K227" s="42">
        <v>0.63400000000000001</v>
      </c>
      <c r="L227" s="42">
        <v>0.76570000000000005</v>
      </c>
      <c r="M227" s="42">
        <v>0.6704</v>
      </c>
      <c r="N227" s="42">
        <v>0.71740000000000004</v>
      </c>
      <c r="O227" s="42">
        <v>0.70279999999999998</v>
      </c>
      <c r="P227" s="84">
        <v>0.25069999999999998</v>
      </c>
      <c r="Q227" s="84">
        <v>0.23669999999999999</v>
      </c>
      <c r="R227" s="84">
        <v>0.113</v>
      </c>
      <c r="S227" s="84">
        <v>0.31</v>
      </c>
      <c r="T227" s="84">
        <v>0.15959999999999999</v>
      </c>
      <c r="U227" s="84">
        <v>0.17069999999999999</v>
      </c>
      <c r="V227" s="42">
        <v>0.54920000000000002</v>
      </c>
      <c r="W227" s="42">
        <v>0.54039999999999999</v>
      </c>
      <c r="X227" s="42">
        <v>0.76970000000000005</v>
      </c>
      <c r="Y227" s="42">
        <v>0.61980000000000002</v>
      </c>
      <c r="Z227" s="42">
        <v>0.41120000000000001</v>
      </c>
      <c r="AA227" s="42">
        <v>0.38229999999999997</v>
      </c>
      <c r="AB227" s="42"/>
      <c r="AC227" s="42"/>
      <c r="AD227" s="82" t="s">
        <v>106</v>
      </c>
      <c r="AE227" s="42">
        <f t="shared" si="64"/>
        <v>0</v>
      </c>
      <c r="AF227" s="42">
        <f t="shared" si="65"/>
        <v>0</v>
      </c>
      <c r="AG227" s="42">
        <f t="shared" si="66"/>
        <v>0</v>
      </c>
      <c r="AH227" s="42">
        <f t="shared" si="67"/>
        <v>0</v>
      </c>
      <c r="AI227" s="42"/>
      <c r="AJ227" s="82" t="s">
        <v>106</v>
      </c>
      <c r="AK227" s="42">
        <f t="shared" si="68"/>
        <v>4.0000000000000001E-3</v>
      </c>
      <c r="AL227" s="42">
        <f t="shared" si="69"/>
        <v>3.1800000000000002E-2</v>
      </c>
      <c r="AM227" s="42">
        <f t="shared" si="70"/>
        <v>3.0999999999999999E-3</v>
      </c>
      <c r="AN227" s="42">
        <f t="shared" si="71"/>
        <v>0</v>
      </c>
      <c r="AP227" s="82" t="s">
        <v>106</v>
      </c>
      <c r="AQ227" s="84">
        <f t="shared" si="72"/>
        <v>0.51639999999999997</v>
      </c>
      <c r="AR227" s="84">
        <f t="shared" si="73"/>
        <v>0.35060000000000002</v>
      </c>
      <c r="AS227" s="84">
        <f t="shared" si="74"/>
        <v>0.4335</v>
      </c>
      <c r="AT227" s="84">
        <f t="shared" si="75"/>
        <v>0.4556</v>
      </c>
      <c r="AV227" s="82" t="s">
        <v>106</v>
      </c>
      <c r="AW227" s="42">
        <f t="shared" si="76"/>
        <v>0.4017</v>
      </c>
      <c r="AX227" s="42">
        <f t="shared" si="77"/>
        <v>0.22520000000000001</v>
      </c>
      <c r="AY227" s="42">
        <f t="shared" si="78"/>
        <v>0.16919999999999999</v>
      </c>
      <c r="AZ227" s="42">
        <f t="shared" si="79"/>
        <v>0.34899999999999998</v>
      </c>
    </row>
    <row r="228" spans="1:52">
      <c r="A228" s="142"/>
      <c r="B228" s="142"/>
      <c r="C228" s="5">
        <v>4.6875</v>
      </c>
      <c r="D228" s="42">
        <v>0.57399999999999995</v>
      </c>
      <c r="E228" s="42">
        <v>0.44979999999999998</v>
      </c>
      <c r="F228" s="42">
        <v>0.53539999999999999</v>
      </c>
      <c r="G228" s="42">
        <v>0.29720000000000002</v>
      </c>
      <c r="H228" s="42">
        <v>0.48430000000000001</v>
      </c>
      <c r="I228" s="42">
        <v>0.46810000000000002</v>
      </c>
      <c r="J228" s="42">
        <v>0.63939999999999997</v>
      </c>
      <c r="K228" s="42">
        <v>0.57089999999999996</v>
      </c>
      <c r="L228" s="42">
        <v>0.67179999999999995</v>
      </c>
      <c r="M228" s="42">
        <v>0.5907</v>
      </c>
      <c r="N228" s="42">
        <v>0.70579999999999998</v>
      </c>
      <c r="O228" s="42">
        <v>0.63570000000000004</v>
      </c>
      <c r="P228" s="84">
        <v>0.37769999999999998</v>
      </c>
      <c r="Q228" s="84">
        <v>0.26779999999999998</v>
      </c>
      <c r="R228" s="84">
        <v>0.1149</v>
      </c>
      <c r="S228" s="84">
        <v>0.2666</v>
      </c>
      <c r="T228" s="84">
        <v>0.26779999999999998</v>
      </c>
      <c r="U228" s="84">
        <v>0.23730000000000001</v>
      </c>
      <c r="V228" s="42">
        <v>0.3674</v>
      </c>
      <c r="W228" s="42">
        <v>0.3921</v>
      </c>
      <c r="X228" s="42">
        <v>0.6623</v>
      </c>
      <c r="Y228" s="42">
        <v>0.65439999999999998</v>
      </c>
      <c r="Z228" s="42">
        <v>0.32629999999999998</v>
      </c>
      <c r="AA228" s="42">
        <v>0.39879999999999999</v>
      </c>
      <c r="AB228" s="42"/>
      <c r="AC228" s="42"/>
      <c r="AD228" s="82" t="s">
        <v>182</v>
      </c>
      <c r="AE228" s="42">
        <f t="shared" si="64"/>
        <v>0</v>
      </c>
      <c r="AF228" s="42">
        <f t="shared" si="65"/>
        <v>0</v>
      </c>
      <c r="AG228" s="42">
        <f t="shared" si="66"/>
        <v>0</v>
      </c>
      <c r="AH228" s="42">
        <f t="shared" si="67"/>
        <v>0</v>
      </c>
      <c r="AI228" s="42"/>
      <c r="AJ228" s="82" t="s">
        <v>182</v>
      </c>
      <c r="AK228" s="42">
        <f t="shared" si="68"/>
        <v>3.2899999999999999E-2</v>
      </c>
      <c r="AL228" s="42">
        <f t="shared" si="69"/>
        <v>9.1200000000000003E-2</v>
      </c>
      <c r="AM228" s="42">
        <f t="shared" si="70"/>
        <v>3.5999999999999999E-3</v>
      </c>
      <c r="AN228" s="42">
        <f t="shared" si="71"/>
        <v>0</v>
      </c>
      <c r="AP228" s="82" t="s">
        <v>182</v>
      </c>
      <c r="AQ228" s="84">
        <f t="shared" si="72"/>
        <v>0.52500000000000002</v>
      </c>
      <c r="AR228" s="84">
        <f t="shared" si="73"/>
        <v>0.42580000000000001</v>
      </c>
      <c r="AS228" s="84">
        <f t="shared" si="74"/>
        <v>0.46829999999999999</v>
      </c>
      <c r="AT228" s="84">
        <f t="shared" si="75"/>
        <v>0.40279999999999999</v>
      </c>
      <c r="AV228" s="82" t="s">
        <v>182</v>
      </c>
      <c r="AW228" s="42">
        <f t="shared" si="76"/>
        <v>0.33960000000000001</v>
      </c>
      <c r="AX228" s="42">
        <f t="shared" si="77"/>
        <v>0.26500000000000001</v>
      </c>
      <c r="AY228" s="42">
        <f t="shared" si="78"/>
        <v>0.16500000000000001</v>
      </c>
      <c r="AZ228" s="42">
        <f t="shared" si="79"/>
        <v>0.2571</v>
      </c>
    </row>
    <row r="229" spans="1:52">
      <c r="A229" s="142"/>
      <c r="B229" s="142"/>
      <c r="C229" s="5">
        <v>4.7083333333333304</v>
      </c>
      <c r="D229" s="42">
        <v>0.54900000000000004</v>
      </c>
      <c r="E229" s="42">
        <v>0.33989999999999998</v>
      </c>
      <c r="F229" s="42">
        <v>0.50319999999999998</v>
      </c>
      <c r="G229" s="42">
        <v>0.27929999999999999</v>
      </c>
      <c r="H229" s="42">
        <v>0.50049999999999994</v>
      </c>
      <c r="I229" s="42">
        <v>0.4355</v>
      </c>
      <c r="J229" s="42">
        <v>0.56030000000000002</v>
      </c>
      <c r="K229" s="42">
        <v>0.51380000000000003</v>
      </c>
      <c r="L229" s="42">
        <v>0.51580000000000004</v>
      </c>
      <c r="M229" s="42">
        <v>0.48630000000000001</v>
      </c>
      <c r="N229" s="42">
        <v>0.59199999999999997</v>
      </c>
      <c r="O229" s="42">
        <v>0.50780000000000003</v>
      </c>
      <c r="P229" s="84">
        <v>0.37369999999999998</v>
      </c>
      <c r="Q229" s="84">
        <v>0.22650000000000001</v>
      </c>
      <c r="R229" s="84">
        <v>6.5100000000000005E-2</v>
      </c>
      <c r="S229" s="84">
        <v>0.24829999999999999</v>
      </c>
      <c r="T229" s="84">
        <v>0.25119999999999998</v>
      </c>
      <c r="U229" s="84">
        <v>0.16250000000000001</v>
      </c>
      <c r="V229" s="42">
        <v>0.4728</v>
      </c>
      <c r="W229" s="42">
        <v>0.2651</v>
      </c>
      <c r="X229" s="42">
        <v>0.64600000000000002</v>
      </c>
      <c r="Y229" s="42">
        <v>0.77659999999999996</v>
      </c>
      <c r="Z229" s="42">
        <v>0.2893</v>
      </c>
      <c r="AA229" s="42">
        <v>0.42709999999999998</v>
      </c>
      <c r="AB229" s="42"/>
      <c r="AC229" s="42"/>
      <c r="AD229" s="82" t="s">
        <v>107</v>
      </c>
      <c r="AE229" s="42">
        <f t="shared" si="64"/>
        <v>0</v>
      </c>
      <c r="AF229" s="42">
        <f t="shared" si="65"/>
        <v>0</v>
      </c>
      <c r="AG229" s="42">
        <f t="shared" si="66"/>
        <v>0</v>
      </c>
      <c r="AH229" s="42">
        <f t="shared" si="67"/>
        <v>0</v>
      </c>
      <c r="AI229" s="42"/>
      <c r="AJ229" s="82" t="s">
        <v>107</v>
      </c>
      <c r="AK229" s="42">
        <f t="shared" si="68"/>
        <v>0.13239999999999999</v>
      </c>
      <c r="AL229" s="42">
        <f t="shared" si="69"/>
        <v>0.28549999999999998</v>
      </c>
      <c r="AM229" s="42">
        <f t="shared" si="70"/>
        <v>0.1449</v>
      </c>
      <c r="AN229" s="42">
        <f t="shared" si="71"/>
        <v>1.7399999999999999E-2</v>
      </c>
      <c r="AP229" s="82" t="s">
        <v>107</v>
      </c>
      <c r="AQ229" s="84">
        <f t="shared" si="72"/>
        <v>0.45419999999999999</v>
      </c>
      <c r="AR229" s="84">
        <f t="shared" si="73"/>
        <v>0.33579999999999999</v>
      </c>
      <c r="AS229" s="84">
        <f t="shared" si="74"/>
        <v>0.4924</v>
      </c>
      <c r="AT229" s="84">
        <f t="shared" si="75"/>
        <v>0.56840000000000002</v>
      </c>
      <c r="AV229" s="82" t="s">
        <v>107</v>
      </c>
      <c r="AW229" s="42">
        <f t="shared" si="76"/>
        <v>0.38479999999999998</v>
      </c>
      <c r="AX229" s="42">
        <f t="shared" si="77"/>
        <v>0.24709999999999999</v>
      </c>
      <c r="AY229" s="42">
        <f t="shared" si="78"/>
        <v>0.2636</v>
      </c>
      <c r="AZ229" s="42">
        <f t="shared" si="79"/>
        <v>0.2084</v>
      </c>
    </row>
    <row r="230" spans="1:52">
      <c r="A230" s="142"/>
      <c r="B230" s="142"/>
      <c r="C230" s="5">
        <v>4.7291666666666599</v>
      </c>
      <c r="D230" s="42">
        <v>0.51800000000000002</v>
      </c>
      <c r="E230" s="42">
        <v>0.27850000000000003</v>
      </c>
      <c r="F230" s="42">
        <v>0.45400000000000001</v>
      </c>
      <c r="G230" s="42">
        <v>0.25979999999999998</v>
      </c>
      <c r="H230" s="42">
        <v>0.51090000000000002</v>
      </c>
      <c r="I230" s="42">
        <v>0.4042</v>
      </c>
      <c r="J230" s="42">
        <v>0.44040000000000001</v>
      </c>
      <c r="K230" s="42">
        <v>0.38159999999999999</v>
      </c>
      <c r="L230" s="42">
        <v>0.37319999999999998</v>
      </c>
      <c r="M230" s="42">
        <v>0.3664</v>
      </c>
      <c r="N230" s="42">
        <v>0.49719999999999998</v>
      </c>
      <c r="O230" s="42">
        <v>0.4118</v>
      </c>
      <c r="P230" s="84">
        <v>0.34360000000000002</v>
      </c>
      <c r="Q230" s="84">
        <v>0.19900000000000001</v>
      </c>
      <c r="R230" s="84">
        <v>9.8000000000000004E-2</v>
      </c>
      <c r="S230" s="84">
        <v>0.2175</v>
      </c>
      <c r="T230" s="84">
        <v>0.19900000000000001</v>
      </c>
      <c r="U230" s="84">
        <v>0.20300000000000001</v>
      </c>
      <c r="V230" s="42">
        <v>0.39200000000000002</v>
      </c>
      <c r="W230" s="42">
        <v>0.34920000000000001</v>
      </c>
      <c r="X230" s="42">
        <v>0.60209999999999997</v>
      </c>
      <c r="Y230" s="42">
        <v>0.72550000000000003</v>
      </c>
      <c r="Z230" s="42">
        <v>0.37240000000000001</v>
      </c>
      <c r="AA230" s="42">
        <v>0.4113</v>
      </c>
      <c r="AB230" s="42"/>
      <c r="AC230" s="42"/>
      <c r="AD230" s="82" t="s">
        <v>183</v>
      </c>
      <c r="AE230" s="42">
        <f t="shared" si="64"/>
        <v>0</v>
      </c>
      <c r="AF230" s="42">
        <f t="shared" si="65"/>
        <v>0</v>
      </c>
      <c r="AG230" s="42">
        <f t="shared" si="66"/>
        <v>0</v>
      </c>
      <c r="AH230" s="42">
        <f t="shared" si="67"/>
        <v>0</v>
      </c>
      <c r="AI230" s="42"/>
      <c r="AJ230" s="82" t="s">
        <v>183</v>
      </c>
      <c r="AK230" s="42">
        <f t="shared" si="68"/>
        <v>0.2432</v>
      </c>
      <c r="AL230" s="42">
        <f t="shared" si="69"/>
        <v>0.4995</v>
      </c>
      <c r="AM230" s="42">
        <f t="shared" si="70"/>
        <v>0.29509999999999997</v>
      </c>
      <c r="AN230" s="42">
        <f t="shared" si="71"/>
        <v>1.3100000000000001E-2</v>
      </c>
      <c r="AP230" s="82" t="s">
        <v>183</v>
      </c>
      <c r="AQ230" s="84">
        <f t="shared" si="72"/>
        <v>0.39850000000000002</v>
      </c>
      <c r="AR230" s="84">
        <f t="shared" si="73"/>
        <v>0.33100000000000002</v>
      </c>
      <c r="AS230" s="84">
        <f t="shared" si="74"/>
        <v>0.45889999999999997</v>
      </c>
      <c r="AT230" s="84">
        <f t="shared" si="75"/>
        <v>0.43130000000000002</v>
      </c>
      <c r="AV230" s="82" t="s">
        <v>183</v>
      </c>
      <c r="AW230" s="42">
        <f t="shared" si="76"/>
        <v>0.4047</v>
      </c>
      <c r="AX230" s="42">
        <f t="shared" si="77"/>
        <v>0.25280000000000002</v>
      </c>
      <c r="AY230" s="42">
        <f t="shared" si="78"/>
        <v>0.12909999999999999</v>
      </c>
      <c r="AZ230" s="42">
        <f t="shared" si="79"/>
        <v>0.25190000000000001</v>
      </c>
    </row>
    <row r="231" spans="1:52">
      <c r="A231" s="142"/>
      <c r="B231" s="142"/>
      <c r="C231" s="5">
        <v>4.75</v>
      </c>
      <c r="D231" s="42">
        <v>0.27589999999999998</v>
      </c>
      <c r="E231" s="42">
        <v>0.18279999999999999</v>
      </c>
      <c r="F231" s="42">
        <v>0.22220000000000001</v>
      </c>
      <c r="G231" s="42">
        <v>0.12659999999999999</v>
      </c>
      <c r="H231" s="42">
        <v>0.2923</v>
      </c>
      <c r="I231" s="42">
        <v>0.2104</v>
      </c>
      <c r="J231" s="42">
        <v>0.30249999999999999</v>
      </c>
      <c r="K231" s="42">
        <v>0.1928</v>
      </c>
      <c r="L231" s="42">
        <v>0.2321</v>
      </c>
      <c r="M231" s="42">
        <v>0.22239999999999999</v>
      </c>
      <c r="N231" s="42">
        <v>0.32369999999999999</v>
      </c>
      <c r="O231" s="42">
        <v>0.23469999999999999</v>
      </c>
      <c r="P231" s="84">
        <v>0.43609999999999999</v>
      </c>
      <c r="Q231" s="84">
        <v>0.2326</v>
      </c>
      <c r="R231" s="84">
        <v>0</v>
      </c>
      <c r="S231" s="84">
        <v>0.2319</v>
      </c>
      <c r="T231" s="84">
        <v>0.39610000000000001</v>
      </c>
      <c r="U231" s="84">
        <v>1E-3</v>
      </c>
      <c r="V231" s="42">
        <v>0.5615</v>
      </c>
      <c r="W231" s="42">
        <v>0.31459999999999999</v>
      </c>
      <c r="X231" s="42">
        <v>0.77839999999999998</v>
      </c>
      <c r="Y231" s="42">
        <v>0.82650000000000001</v>
      </c>
      <c r="Z231" s="42">
        <v>0.38500000000000001</v>
      </c>
      <c r="AA231" s="42">
        <v>0.45750000000000002</v>
      </c>
      <c r="AB231" s="42"/>
      <c r="AC231" s="42"/>
      <c r="AD231" s="82" t="s">
        <v>108</v>
      </c>
      <c r="AE231" s="42">
        <f t="shared" si="64"/>
        <v>0</v>
      </c>
      <c r="AF231" s="42">
        <f t="shared" si="65"/>
        <v>8.4599999999999995E-2</v>
      </c>
      <c r="AG231" s="42">
        <f t="shared" si="66"/>
        <v>0</v>
      </c>
      <c r="AH231" s="42">
        <f t="shared" si="67"/>
        <v>0</v>
      </c>
      <c r="AI231" s="42"/>
      <c r="AJ231" s="82" t="s">
        <v>108</v>
      </c>
      <c r="AK231" s="42">
        <f t="shared" si="68"/>
        <v>0.34920000000000001</v>
      </c>
      <c r="AL231" s="42">
        <f t="shared" si="69"/>
        <v>0.62190000000000001</v>
      </c>
      <c r="AM231" s="42">
        <f t="shared" si="70"/>
        <v>0.41909999999999997</v>
      </c>
      <c r="AN231" s="42">
        <f t="shared" si="71"/>
        <v>0.1011</v>
      </c>
      <c r="AP231" s="82" t="s">
        <v>108</v>
      </c>
      <c r="AQ231" s="84">
        <f t="shared" si="72"/>
        <v>0.37159999999999999</v>
      </c>
      <c r="AR231" s="84">
        <f t="shared" si="73"/>
        <v>0.1459</v>
      </c>
      <c r="AS231" s="84">
        <f t="shared" si="74"/>
        <v>0.59409999999999996</v>
      </c>
      <c r="AT231" s="84">
        <f t="shared" si="75"/>
        <v>0.46</v>
      </c>
      <c r="AV231" s="82" t="s">
        <v>108</v>
      </c>
      <c r="AW231" s="42">
        <f t="shared" si="76"/>
        <v>0.44879999999999998</v>
      </c>
      <c r="AX231" s="42">
        <f t="shared" si="77"/>
        <v>0.15909999999999999</v>
      </c>
      <c r="AY231" s="42">
        <f t="shared" si="78"/>
        <v>0.26100000000000001</v>
      </c>
      <c r="AZ231" s="42">
        <f t="shared" si="79"/>
        <v>0.4042</v>
      </c>
    </row>
    <row r="232" spans="1:52">
      <c r="A232" s="142"/>
      <c r="B232" s="142"/>
      <c r="C232" s="5">
        <v>4.7708333333333304</v>
      </c>
      <c r="D232" s="42">
        <v>0</v>
      </c>
      <c r="E232" s="42">
        <v>4.6100000000000002E-2</v>
      </c>
      <c r="F232" s="42">
        <v>0</v>
      </c>
      <c r="G232" s="42">
        <v>0</v>
      </c>
      <c r="H232" s="42">
        <v>7.6399999999999996E-2</v>
      </c>
      <c r="I232" s="42">
        <v>2.4500000000000001E-2</v>
      </c>
      <c r="J232" s="42">
        <v>0.1268</v>
      </c>
      <c r="K232" s="42">
        <v>7.22E-2</v>
      </c>
      <c r="L232" s="42">
        <v>6.6799999999999998E-2</v>
      </c>
      <c r="M232" s="42">
        <v>9.2499999999999999E-2</v>
      </c>
      <c r="N232" s="42">
        <v>0.14549999999999999</v>
      </c>
      <c r="O232" s="42">
        <v>0.1008</v>
      </c>
      <c r="P232" s="84">
        <v>0.38450000000000001</v>
      </c>
      <c r="Q232" s="84">
        <v>0.20100000000000001</v>
      </c>
      <c r="R232" s="84">
        <v>9.5299999999999996E-2</v>
      </c>
      <c r="S232" s="84">
        <v>0.27210000000000001</v>
      </c>
      <c r="T232" s="84">
        <v>0.20100000000000001</v>
      </c>
      <c r="U232" s="84">
        <v>0.22459999999999999</v>
      </c>
      <c r="V232" s="42">
        <v>0.4627</v>
      </c>
      <c r="W232" s="42">
        <v>0.40100000000000002</v>
      </c>
      <c r="X232" s="42">
        <v>0.66069999999999995</v>
      </c>
      <c r="Y232" s="42">
        <v>0.76659999999999995</v>
      </c>
      <c r="Z232" s="42">
        <v>0.46160000000000001</v>
      </c>
      <c r="AA232" s="42">
        <v>0.48430000000000001</v>
      </c>
      <c r="AB232" s="42"/>
      <c r="AC232" s="42"/>
      <c r="AD232" s="82" t="s">
        <v>184</v>
      </c>
      <c r="AE232" s="42">
        <f t="shared" si="64"/>
        <v>0</v>
      </c>
      <c r="AF232" s="42">
        <f t="shared" si="65"/>
        <v>0.12509999999999999</v>
      </c>
      <c r="AG232" s="42">
        <f t="shared" si="66"/>
        <v>0</v>
      </c>
      <c r="AH232" s="42">
        <f t="shared" si="67"/>
        <v>0</v>
      </c>
      <c r="AI232" s="42"/>
      <c r="AJ232" s="82" t="s">
        <v>184</v>
      </c>
      <c r="AK232" s="42">
        <f t="shared" si="68"/>
        <v>0.43859999999999999</v>
      </c>
      <c r="AL232" s="42">
        <f t="shared" si="69"/>
        <v>0.7369</v>
      </c>
      <c r="AM232" s="42">
        <f t="shared" si="70"/>
        <v>0.54379999999999995</v>
      </c>
      <c r="AN232" s="42">
        <f t="shared" si="71"/>
        <v>0.19600000000000001</v>
      </c>
      <c r="AP232" s="82" t="s">
        <v>184</v>
      </c>
      <c r="AQ232" s="84">
        <f t="shared" si="72"/>
        <v>0.30180000000000001</v>
      </c>
      <c r="AR232" s="84">
        <f t="shared" si="73"/>
        <v>0.2452</v>
      </c>
      <c r="AS232" s="84">
        <f t="shared" si="74"/>
        <v>0.44379999999999997</v>
      </c>
      <c r="AT232" s="84">
        <f t="shared" si="75"/>
        <v>0.46</v>
      </c>
      <c r="AV232" s="82" t="s">
        <v>184</v>
      </c>
      <c r="AW232" s="42">
        <f t="shared" si="76"/>
        <v>0.46920000000000001</v>
      </c>
      <c r="AX232" s="42">
        <f t="shared" si="77"/>
        <v>0.27600000000000002</v>
      </c>
      <c r="AY232" s="42">
        <f t="shared" si="78"/>
        <v>0.1124</v>
      </c>
      <c r="AZ232" s="42">
        <f t="shared" si="79"/>
        <v>0.28360000000000002</v>
      </c>
    </row>
    <row r="233" spans="1:52">
      <c r="A233" s="142"/>
      <c r="B233" s="142"/>
      <c r="C233" s="5">
        <v>4.7916666666666599</v>
      </c>
      <c r="D233" s="42">
        <v>0</v>
      </c>
      <c r="E233" s="42">
        <v>1.09E-2</v>
      </c>
      <c r="F233" s="42">
        <v>0</v>
      </c>
      <c r="G233" s="42">
        <v>0</v>
      </c>
      <c r="H233" s="42">
        <v>4.9299999999999997E-2</v>
      </c>
      <c r="I233" s="42">
        <v>0</v>
      </c>
      <c r="J233" s="42">
        <v>3.44E-2</v>
      </c>
      <c r="K233" s="42">
        <v>1.3100000000000001E-2</v>
      </c>
      <c r="L233" s="42">
        <v>2.87E-2</v>
      </c>
      <c r="M233" s="42">
        <v>2.7300000000000001E-2</v>
      </c>
      <c r="N233" s="42">
        <v>8.6300000000000002E-2</v>
      </c>
      <c r="O233" s="42">
        <v>5.3400000000000003E-2</v>
      </c>
      <c r="P233" s="84">
        <v>0.4617</v>
      </c>
      <c r="Q233" s="84">
        <v>0.31879999999999997</v>
      </c>
      <c r="R233" s="84">
        <v>0.109</v>
      </c>
      <c r="S233" s="84">
        <v>0.38679999999999998</v>
      </c>
      <c r="T233" s="84">
        <v>0.4052</v>
      </c>
      <c r="U233" s="84">
        <v>0.23039999999999999</v>
      </c>
      <c r="V233" s="42">
        <v>0.54390000000000005</v>
      </c>
      <c r="W233" s="42">
        <v>0.52529999999999999</v>
      </c>
      <c r="X233" s="42">
        <v>0.58640000000000003</v>
      </c>
      <c r="Y233" s="42">
        <v>0.56989999999999996</v>
      </c>
      <c r="Z233" s="42">
        <v>0.43990000000000001</v>
      </c>
      <c r="AA233" s="42">
        <v>0.5655</v>
      </c>
      <c r="AB233" s="42"/>
      <c r="AC233" s="42"/>
      <c r="AD233" s="82" t="s">
        <v>109</v>
      </c>
      <c r="AE233" s="42">
        <f t="shared" si="64"/>
        <v>0</v>
      </c>
      <c r="AF233" s="42">
        <f t="shared" si="65"/>
        <v>0.2944</v>
      </c>
      <c r="AG233" s="42">
        <f t="shared" si="66"/>
        <v>0.15040000000000001</v>
      </c>
      <c r="AH233" s="42">
        <f t="shared" si="67"/>
        <v>0</v>
      </c>
      <c r="AI233" s="42"/>
      <c r="AJ233" s="82" t="s">
        <v>109</v>
      </c>
      <c r="AK233" s="42">
        <f t="shared" si="68"/>
        <v>0.55689999999999995</v>
      </c>
      <c r="AL233" s="42">
        <f t="shared" si="69"/>
        <v>0.80869999999999997</v>
      </c>
      <c r="AM233" s="42">
        <f t="shared" si="70"/>
        <v>0.5827</v>
      </c>
      <c r="AN233" s="42">
        <f t="shared" si="71"/>
        <v>0.2994</v>
      </c>
      <c r="AP233" s="82" t="s">
        <v>109</v>
      </c>
      <c r="AQ233" s="84">
        <f t="shared" si="72"/>
        <v>0.2261</v>
      </c>
      <c r="AR233" s="84">
        <f t="shared" si="73"/>
        <v>0.18240000000000001</v>
      </c>
      <c r="AS233" s="84">
        <f t="shared" si="74"/>
        <v>0.29499999999999998</v>
      </c>
      <c r="AT233" s="84">
        <f t="shared" si="75"/>
        <v>0.49259999999999998</v>
      </c>
      <c r="AV233" s="82" t="s">
        <v>109</v>
      </c>
      <c r="AW233" s="42">
        <f t="shared" si="76"/>
        <v>0.5554</v>
      </c>
      <c r="AX233" s="42">
        <f t="shared" si="77"/>
        <v>3.4000000000000002E-2</v>
      </c>
      <c r="AY233" s="42">
        <f t="shared" si="78"/>
        <v>2.0199999999999999E-2</v>
      </c>
      <c r="AZ233" s="42">
        <f t="shared" si="79"/>
        <v>0.31140000000000001</v>
      </c>
    </row>
    <row r="234" spans="1:52">
      <c r="A234" s="142"/>
      <c r="B234" s="142"/>
      <c r="C234" s="5">
        <v>4.8125</v>
      </c>
      <c r="D234" s="42">
        <v>0</v>
      </c>
      <c r="E234" s="42">
        <v>0</v>
      </c>
      <c r="F234" s="42">
        <v>0</v>
      </c>
      <c r="G234" s="42">
        <v>0</v>
      </c>
      <c r="H234" s="42">
        <v>0</v>
      </c>
      <c r="I234" s="42">
        <v>0</v>
      </c>
      <c r="J234" s="42">
        <v>2.5000000000000001E-3</v>
      </c>
      <c r="K234" s="42">
        <v>3.3E-3</v>
      </c>
      <c r="L234" s="42">
        <v>0</v>
      </c>
      <c r="M234" s="42">
        <v>5.0000000000000001E-4</v>
      </c>
      <c r="N234" s="42">
        <v>2.3E-3</v>
      </c>
      <c r="O234" s="42">
        <v>1.6999999999999999E-3</v>
      </c>
      <c r="P234" s="84">
        <v>0.43719999999999998</v>
      </c>
      <c r="Q234" s="84">
        <v>0.36370000000000002</v>
      </c>
      <c r="R234" s="84">
        <v>0.1326</v>
      </c>
      <c r="S234" s="84">
        <v>0.41539999999999999</v>
      </c>
      <c r="T234" s="84">
        <v>0.36370000000000002</v>
      </c>
      <c r="U234" s="84">
        <v>0.30220000000000002</v>
      </c>
      <c r="V234" s="42">
        <v>0.60109999999999997</v>
      </c>
      <c r="W234" s="42">
        <v>0.53769999999999996</v>
      </c>
      <c r="X234" s="42">
        <v>0.503</v>
      </c>
      <c r="Y234" s="42">
        <v>0.63029999999999997</v>
      </c>
      <c r="Z234" s="42">
        <v>0.54469999999999996</v>
      </c>
      <c r="AA234" s="42">
        <v>0.54849999999999999</v>
      </c>
      <c r="AB234" s="42"/>
      <c r="AC234" s="42"/>
      <c r="AD234" s="82" t="s">
        <v>185</v>
      </c>
      <c r="AE234" s="42">
        <f t="shared" si="64"/>
        <v>3.7000000000000002E-3</v>
      </c>
      <c r="AF234" s="42">
        <f t="shared" si="65"/>
        <v>0.41799999999999998</v>
      </c>
      <c r="AG234" s="42">
        <f t="shared" si="66"/>
        <v>0.30399999999999999</v>
      </c>
      <c r="AH234" s="42">
        <f t="shared" si="67"/>
        <v>0</v>
      </c>
      <c r="AI234" s="42"/>
      <c r="AJ234" s="82" t="s">
        <v>185</v>
      </c>
      <c r="AK234" s="42">
        <f t="shared" si="68"/>
        <v>0.64429999999999998</v>
      </c>
      <c r="AL234" s="42">
        <f t="shared" si="69"/>
        <v>0.86019999999999996</v>
      </c>
      <c r="AM234" s="42">
        <f t="shared" si="70"/>
        <v>0.60470000000000002</v>
      </c>
      <c r="AN234" s="42">
        <f t="shared" si="71"/>
        <v>0.41770000000000002</v>
      </c>
      <c r="AP234" s="82" t="s">
        <v>185</v>
      </c>
      <c r="AQ234" s="84">
        <f t="shared" si="72"/>
        <v>0.2823</v>
      </c>
      <c r="AR234" s="84">
        <f t="shared" si="73"/>
        <v>0.1933</v>
      </c>
      <c r="AS234" s="84">
        <f t="shared" si="74"/>
        <v>0.35170000000000001</v>
      </c>
      <c r="AT234" s="84">
        <f t="shared" si="75"/>
        <v>0.39639999999999997</v>
      </c>
      <c r="AV234" s="82" t="s">
        <v>185</v>
      </c>
      <c r="AW234" s="42">
        <f t="shared" si="76"/>
        <v>0.43680000000000002</v>
      </c>
      <c r="AX234" s="42">
        <f t="shared" si="77"/>
        <v>0.2485</v>
      </c>
      <c r="AY234" s="42">
        <f t="shared" si="78"/>
        <v>8.0600000000000005E-2</v>
      </c>
      <c r="AZ234" s="42">
        <f t="shared" si="79"/>
        <v>0.17510000000000001</v>
      </c>
    </row>
    <row r="235" spans="1:52">
      <c r="A235" s="142"/>
      <c r="B235" s="142"/>
      <c r="C235" s="5">
        <v>4.8333333333333304</v>
      </c>
      <c r="D235" s="42">
        <v>0</v>
      </c>
      <c r="E235" s="42">
        <v>0</v>
      </c>
      <c r="F235" s="42">
        <v>0</v>
      </c>
      <c r="G235" s="42">
        <v>0</v>
      </c>
      <c r="H235" s="42">
        <v>0</v>
      </c>
      <c r="I235" s="42">
        <v>0</v>
      </c>
      <c r="J235" s="42">
        <v>0</v>
      </c>
      <c r="K235" s="42">
        <v>0</v>
      </c>
      <c r="L235" s="42">
        <v>0</v>
      </c>
      <c r="M235" s="42">
        <v>2.87E-2</v>
      </c>
      <c r="N235" s="42">
        <v>0</v>
      </c>
      <c r="O235" s="42">
        <v>5.8999999999999999E-3</v>
      </c>
      <c r="P235" s="84">
        <v>0.56599999999999995</v>
      </c>
      <c r="Q235" s="84">
        <v>0.38850000000000001</v>
      </c>
      <c r="R235" s="84">
        <v>0.26569999999999999</v>
      </c>
      <c r="S235" s="84">
        <v>0.41849999999999998</v>
      </c>
      <c r="T235" s="84">
        <v>0.51029999999999998</v>
      </c>
      <c r="U235" s="84">
        <v>0.26440000000000002</v>
      </c>
      <c r="V235" s="42">
        <v>0.74809999999999999</v>
      </c>
      <c r="W235" s="42">
        <v>0.49109999999999998</v>
      </c>
      <c r="X235" s="42">
        <v>0.41639999999999999</v>
      </c>
      <c r="Y235" s="42">
        <v>0.45069999999999999</v>
      </c>
      <c r="Z235" s="42">
        <v>0.35849999999999999</v>
      </c>
      <c r="AA235" s="42">
        <v>0.46629999999999999</v>
      </c>
      <c r="AB235" s="42"/>
      <c r="AC235" s="42"/>
      <c r="AD235" s="82" t="s">
        <v>110</v>
      </c>
      <c r="AE235" s="42">
        <f t="shared" si="64"/>
        <v>0</v>
      </c>
      <c r="AF235" s="42">
        <f t="shared" si="65"/>
        <v>0.45540000000000003</v>
      </c>
      <c r="AG235" s="42">
        <f t="shared" si="66"/>
        <v>0.4451</v>
      </c>
      <c r="AH235" s="42">
        <f t="shared" si="67"/>
        <v>2.8500000000000001E-2</v>
      </c>
      <c r="AI235" s="42"/>
      <c r="AJ235" s="82" t="s">
        <v>110</v>
      </c>
      <c r="AK235" s="42">
        <f t="shared" si="68"/>
        <v>0.67900000000000005</v>
      </c>
      <c r="AL235" s="42">
        <f t="shared" si="69"/>
        <v>0.8488</v>
      </c>
      <c r="AM235" s="42">
        <f t="shared" si="70"/>
        <v>0.61119999999999997</v>
      </c>
      <c r="AN235" s="42">
        <f t="shared" si="71"/>
        <v>0.47299999999999998</v>
      </c>
      <c r="AP235" s="82" t="s">
        <v>110</v>
      </c>
      <c r="AQ235" s="84">
        <f t="shared" si="72"/>
        <v>0.153</v>
      </c>
      <c r="AR235" s="84">
        <f t="shared" si="73"/>
        <v>0.1973</v>
      </c>
      <c r="AS235" s="84">
        <f t="shared" si="74"/>
        <v>0.35830000000000001</v>
      </c>
      <c r="AT235" s="84">
        <f t="shared" si="75"/>
        <v>0.34360000000000002</v>
      </c>
      <c r="AV235" s="82" t="s">
        <v>110</v>
      </c>
      <c r="AW235" s="42">
        <f t="shared" si="76"/>
        <v>0.38179999999999997</v>
      </c>
      <c r="AX235" s="42">
        <f t="shared" si="77"/>
        <v>0.36320000000000002</v>
      </c>
      <c r="AY235" s="42">
        <f t="shared" si="78"/>
        <v>9.4399999999999998E-2</v>
      </c>
      <c r="AZ235" s="42">
        <f t="shared" si="79"/>
        <v>0.28499999999999998</v>
      </c>
    </row>
    <row r="236" spans="1:52">
      <c r="A236" s="142"/>
      <c r="B236" s="142"/>
      <c r="C236" s="5">
        <v>4.8541666666666599</v>
      </c>
      <c r="D236" s="42">
        <v>0</v>
      </c>
      <c r="E236" s="42">
        <v>0</v>
      </c>
      <c r="F236" s="42">
        <v>0</v>
      </c>
      <c r="G236" s="42">
        <v>0</v>
      </c>
      <c r="H236" s="42">
        <v>0</v>
      </c>
      <c r="I236" s="42">
        <v>0</v>
      </c>
      <c r="J236" s="42">
        <v>0</v>
      </c>
      <c r="K236" s="42">
        <v>0</v>
      </c>
      <c r="L236" s="42">
        <v>0</v>
      </c>
      <c r="M236" s="42">
        <v>0</v>
      </c>
      <c r="N236" s="42">
        <v>0</v>
      </c>
      <c r="O236" s="42">
        <v>0</v>
      </c>
      <c r="P236" s="84">
        <v>0.50680000000000003</v>
      </c>
      <c r="Q236" s="84">
        <v>0.62570000000000003</v>
      </c>
      <c r="R236" s="84">
        <v>0.18060000000000001</v>
      </c>
      <c r="S236" s="84">
        <v>0.60699999999999998</v>
      </c>
      <c r="T236" s="84">
        <v>0.62570000000000003</v>
      </c>
      <c r="U236" s="84">
        <v>0.41020000000000001</v>
      </c>
      <c r="V236" s="42">
        <v>0.72899999999999998</v>
      </c>
      <c r="W236" s="42">
        <v>0.68</v>
      </c>
      <c r="X236" s="42">
        <v>0.39460000000000001</v>
      </c>
      <c r="Y236" s="42">
        <v>0.5171</v>
      </c>
      <c r="Z236" s="42">
        <v>0.61009999999999998</v>
      </c>
      <c r="AA236" s="42">
        <v>0.61060000000000003</v>
      </c>
      <c r="AB236" s="42"/>
      <c r="AC236" s="42"/>
      <c r="AD236" s="82" t="s">
        <v>200</v>
      </c>
      <c r="AE236" s="42">
        <f t="shared" si="64"/>
        <v>0</v>
      </c>
      <c r="AF236" s="42">
        <f t="shared" si="65"/>
        <v>0.53749999999999998</v>
      </c>
      <c r="AG236" s="42">
        <f t="shared" si="66"/>
        <v>0.56859999999999999</v>
      </c>
      <c r="AH236" s="42">
        <f t="shared" si="67"/>
        <v>3.7199999999999997E-2</v>
      </c>
      <c r="AI236" s="42"/>
      <c r="AJ236" s="82" t="s">
        <v>200</v>
      </c>
      <c r="AK236" s="42">
        <f t="shared" si="68"/>
        <v>0.7218</v>
      </c>
      <c r="AL236" s="42">
        <f t="shared" si="69"/>
        <v>0.86729999999999996</v>
      </c>
      <c r="AM236" s="42">
        <f t="shared" si="70"/>
        <v>0.63400000000000001</v>
      </c>
      <c r="AN236" s="42">
        <f t="shared" si="71"/>
        <v>0.53949999999999998</v>
      </c>
      <c r="AP236" s="82" t="s">
        <v>200</v>
      </c>
      <c r="AQ236" s="84">
        <f t="shared" si="72"/>
        <v>0.29320000000000002</v>
      </c>
      <c r="AR236" s="84">
        <f t="shared" si="73"/>
        <v>0.1618</v>
      </c>
      <c r="AS236" s="84">
        <f t="shared" si="74"/>
        <v>0.28660000000000002</v>
      </c>
      <c r="AT236" s="84">
        <f t="shared" si="75"/>
        <v>0.37209999999999999</v>
      </c>
      <c r="AV236" s="82" t="s">
        <v>200</v>
      </c>
      <c r="AW236" s="42">
        <f t="shared" si="76"/>
        <v>0.45119999999999999</v>
      </c>
      <c r="AX236" s="42">
        <f t="shared" si="77"/>
        <v>0.19650000000000001</v>
      </c>
      <c r="AY236" s="42">
        <f t="shared" si="78"/>
        <v>7.9200000000000007E-2</v>
      </c>
      <c r="AZ236" s="42">
        <f t="shared" si="79"/>
        <v>9.3299999999999994E-2</v>
      </c>
    </row>
    <row r="237" spans="1:52">
      <c r="A237" s="142"/>
      <c r="B237" s="142"/>
      <c r="C237" s="5">
        <v>4.875</v>
      </c>
      <c r="D237" s="42">
        <v>0</v>
      </c>
      <c r="E237" s="42">
        <v>0</v>
      </c>
      <c r="F237" s="42">
        <v>0</v>
      </c>
      <c r="G237" s="42">
        <v>0</v>
      </c>
      <c r="H237" s="42">
        <v>0</v>
      </c>
      <c r="I237" s="42">
        <v>0</v>
      </c>
      <c r="J237" s="42">
        <v>0</v>
      </c>
      <c r="K237" s="42">
        <v>0</v>
      </c>
      <c r="L237" s="42">
        <v>0</v>
      </c>
      <c r="M237" s="42">
        <v>0</v>
      </c>
      <c r="N237" s="42">
        <v>0</v>
      </c>
      <c r="O237" s="42">
        <v>0</v>
      </c>
      <c r="P237" s="84">
        <v>0.43180000000000002</v>
      </c>
      <c r="Q237" s="84">
        <v>0.58930000000000005</v>
      </c>
      <c r="R237" s="84">
        <v>0.2253</v>
      </c>
      <c r="S237" s="84">
        <v>0.60250000000000004</v>
      </c>
      <c r="T237" s="84">
        <v>0.46650000000000003</v>
      </c>
      <c r="U237" s="84">
        <v>0.33460000000000001</v>
      </c>
      <c r="V237" s="42">
        <v>0.89649999999999996</v>
      </c>
      <c r="W237" s="42">
        <v>0.71189999999999998</v>
      </c>
      <c r="X237" s="42">
        <v>0.41499999999999998</v>
      </c>
      <c r="Y237" s="42">
        <v>0.59360000000000002</v>
      </c>
      <c r="Z237" s="42">
        <v>0.55279999999999996</v>
      </c>
      <c r="AA237" s="42">
        <v>0.52680000000000005</v>
      </c>
      <c r="AB237" s="42"/>
      <c r="AC237" s="42"/>
      <c r="AD237" s="82" t="s">
        <v>111</v>
      </c>
      <c r="AE237" s="42">
        <f t="shared" si="64"/>
        <v>4.1700000000000001E-2</v>
      </c>
      <c r="AF237" s="42">
        <f t="shared" si="65"/>
        <v>0.61209999999999998</v>
      </c>
      <c r="AG237" s="42">
        <f t="shared" si="66"/>
        <v>0.55840000000000001</v>
      </c>
      <c r="AH237" s="42">
        <f t="shared" si="67"/>
        <v>8.5500000000000007E-2</v>
      </c>
      <c r="AI237" s="42"/>
      <c r="AJ237" s="82" t="s">
        <v>111</v>
      </c>
      <c r="AK237" s="42">
        <f t="shared" si="68"/>
        <v>0.73719999999999997</v>
      </c>
      <c r="AL237" s="42">
        <f t="shared" si="69"/>
        <v>0.8337</v>
      </c>
      <c r="AM237" s="42">
        <f t="shared" si="70"/>
        <v>0.62590000000000001</v>
      </c>
      <c r="AN237" s="42">
        <f t="shared" si="71"/>
        <v>0.5141</v>
      </c>
      <c r="AP237" s="82" t="s">
        <v>111</v>
      </c>
      <c r="AQ237" s="84">
        <f t="shared" si="72"/>
        <v>0.21709999999999999</v>
      </c>
      <c r="AR237" s="84">
        <f t="shared" si="73"/>
        <v>0.21310000000000001</v>
      </c>
      <c r="AS237" s="84">
        <f t="shared" si="74"/>
        <v>0.372</v>
      </c>
      <c r="AT237" s="84">
        <f t="shared" si="75"/>
        <v>0.48259999999999997</v>
      </c>
      <c r="AV237" s="82" t="s">
        <v>111</v>
      </c>
      <c r="AW237" s="42">
        <f t="shared" si="76"/>
        <v>0.54430000000000001</v>
      </c>
      <c r="AX237" s="42">
        <f t="shared" si="77"/>
        <v>0.24560000000000001</v>
      </c>
      <c r="AY237" s="42">
        <f t="shared" si="78"/>
        <v>0.2122</v>
      </c>
      <c r="AZ237" s="42">
        <f t="shared" si="79"/>
        <v>0.1142</v>
      </c>
    </row>
    <row r="238" spans="1:52">
      <c r="A238" s="142"/>
      <c r="B238" s="142"/>
      <c r="C238" s="5">
        <v>4.8958333333333304</v>
      </c>
      <c r="D238" s="42">
        <v>0</v>
      </c>
      <c r="E238" s="42">
        <v>0</v>
      </c>
      <c r="F238" s="42">
        <v>0</v>
      </c>
      <c r="G238" s="42">
        <v>0</v>
      </c>
      <c r="H238" s="42">
        <v>0</v>
      </c>
      <c r="I238" s="42">
        <v>0</v>
      </c>
      <c r="J238" s="42">
        <v>0</v>
      </c>
      <c r="K238" s="42">
        <v>0</v>
      </c>
      <c r="L238" s="42">
        <v>0</v>
      </c>
      <c r="M238" s="42">
        <v>0</v>
      </c>
      <c r="N238" s="42">
        <v>0</v>
      </c>
      <c r="O238" s="42">
        <v>0</v>
      </c>
      <c r="P238" s="84">
        <v>0.50039999999999996</v>
      </c>
      <c r="Q238" s="84">
        <v>0.56040000000000001</v>
      </c>
      <c r="R238" s="84">
        <v>0.1739</v>
      </c>
      <c r="S238" s="84">
        <v>0.57909999999999995</v>
      </c>
      <c r="T238" s="84">
        <v>0.56040000000000001</v>
      </c>
      <c r="U238" s="84">
        <v>0.39240000000000003</v>
      </c>
      <c r="V238" s="42">
        <v>0.80810000000000004</v>
      </c>
      <c r="W238" s="42">
        <v>0.77200000000000002</v>
      </c>
      <c r="X238" s="42">
        <v>0.35249999999999998</v>
      </c>
      <c r="Y238" s="42">
        <v>0.5302</v>
      </c>
      <c r="Z238" s="42">
        <v>0.69210000000000005</v>
      </c>
      <c r="AA238" s="42">
        <v>0.67720000000000002</v>
      </c>
      <c r="AB238" s="42"/>
      <c r="AC238" s="42"/>
      <c r="AD238" s="82" t="s">
        <v>186</v>
      </c>
      <c r="AE238" s="42">
        <f t="shared" si="64"/>
        <v>3.9699999999999999E-2</v>
      </c>
      <c r="AF238" s="42">
        <f t="shared" si="65"/>
        <v>0.68020000000000003</v>
      </c>
      <c r="AG238" s="42">
        <f t="shared" si="66"/>
        <v>0.56759999999999999</v>
      </c>
      <c r="AH238" s="42">
        <f t="shared" si="67"/>
        <v>9.74E-2</v>
      </c>
      <c r="AI238" s="42"/>
      <c r="AJ238" s="82" t="s">
        <v>186</v>
      </c>
      <c r="AK238" s="42">
        <f t="shared" si="68"/>
        <v>0.80089999999999995</v>
      </c>
      <c r="AL238" s="42">
        <f t="shared" si="69"/>
        <v>0.82969999999999999</v>
      </c>
      <c r="AM238" s="42">
        <f t="shared" si="70"/>
        <v>0.60899999999999999</v>
      </c>
      <c r="AN238" s="42">
        <f t="shared" si="71"/>
        <v>0.49869999999999998</v>
      </c>
      <c r="AP238" s="82" t="s">
        <v>186</v>
      </c>
      <c r="AQ238" s="84">
        <f t="shared" si="72"/>
        <v>0.45329999999999998</v>
      </c>
      <c r="AR238" s="84">
        <f t="shared" si="73"/>
        <v>0.13669999999999999</v>
      </c>
      <c r="AS238" s="84">
        <f t="shared" si="74"/>
        <v>0.34860000000000002</v>
      </c>
      <c r="AT238" s="84">
        <f t="shared" si="75"/>
        <v>0.46989999999999998</v>
      </c>
      <c r="AV238" s="82" t="s">
        <v>186</v>
      </c>
      <c r="AW238" s="42">
        <f t="shared" si="76"/>
        <v>0.41060000000000002</v>
      </c>
      <c r="AX238" s="42">
        <f t="shared" si="77"/>
        <v>0.1694</v>
      </c>
      <c r="AY238" s="42">
        <f t="shared" si="78"/>
        <v>9.3299999999999994E-2</v>
      </c>
      <c r="AZ238" s="42">
        <f t="shared" si="79"/>
        <v>8.2299999999999998E-2</v>
      </c>
    </row>
    <row r="239" spans="1:52">
      <c r="A239" s="142"/>
      <c r="B239" s="142"/>
      <c r="C239" s="5">
        <v>4.9166666666666599</v>
      </c>
      <c r="D239" s="42">
        <v>0</v>
      </c>
      <c r="E239" s="42">
        <v>0</v>
      </c>
      <c r="F239" s="42">
        <v>0</v>
      </c>
      <c r="G239" s="42">
        <v>0</v>
      </c>
      <c r="H239" s="42">
        <v>0</v>
      </c>
      <c r="I239" s="42">
        <v>0</v>
      </c>
      <c r="J239" s="42">
        <v>0</v>
      </c>
      <c r="K239" s="42">
        <v>0</v>
      </c>
      <c r="L239" s="42">
        <v>0</v>
      </c>
      <c r="M239" s="42">
        <v>0</v>
      </c>
      <c r="N239" s="42">
        <v>0</v>
      </c>
      <c r="O239" s="42">
        <v>0</v>
      </c>
      <c r="P239" s="84">
        <v>0.56479999999999997</v>
      </c>
      <c r="Q239" s="84">
        <v>0.82220000000000004</v>
      </c>
      <c r="R239" s="84">
        <v>0.1053</v>
      </c>
      <c r="S239" s="84">
        <v>0.53290000000000004</v>
      </c>
      <c r="T239" s="84">
        <v>0.56940000000000002</v>
      </c>
      <c r="U239" s="84">
        <v>0.28220000000000001</v>
      </c>
      <c r="V239" s="42">
        <v>0.90549999999999997</v>
      </c>
      <c r="W239" s="42">
        <v>0.66359999999999997</v>
      </c>
      <c r="X239" s="42">
        <v>0.4345</v>
      </c>
      <c r="Y239" s="42">
        <v>0.50180000000000002</v>
      </c>
      <c r="Z239" s="42">
        <v>0.86360000000000003</v>
      </c>
      <c r="AA239" s="42">
        <v>0.71740000000000004</v>
      </c>
      <c r="AB239" s="42"/>
      <c r="AC239" s="42"/>
      <c r="AD239" s="82" t="s">
        <v>112</v>
      </c>
      <c r="AE239" s="42">
        <f t="shared" si="64"/>
        <v>9.11E-2</v>
      </c>
      <c r="AF239" s="42">
        <f t="shared" si="65"/>
        <v>0.71850000000000003</v>
      </c>
      <c r="AG239" s="42">
        <f t="shared" si="66"/>
        <v>0.50919999999999999</v>
      </c>
      <c r="AH239" s="42">
        <f t="shared" si="67"/>
        <v>0.1038</v>
      </c>
      <c r="AI239" s="42"/>
      <c r="AJ239" s="82" t="s">
        <v>112</v>
      </c>
      <c r="AK239" s="42">
        <f t="shared" si="68"/>
        <v>0.82699999999999996</v>
      </c>
      <c r="AL239" s="42">
        <f t="shared" si="69"/>
        <v>0.82199999999999995</v>
      </c>
      <c r="AM239" s="42">
        <f t="shared" si="70"/>
        <v>0.64570000000000005</v>
      </c>
      <c r="AN239" s="42">
        <f t="shared" si="71"/>
        <v>0.51170000000000004</v>
      </c>
      <c r="AP239" s="82" t="s">
        <v>112</v>
      </c>
      <c r="AQ239" s="84">
        <f t="shared" si="72"/>
        <v>0.52869999999999995</v>
      </c>
      <c r="AR239" s="84">
        <f t="shared" si="73"/>
        <v>0.30530000000000002</v>
      </c>
      <c r="AS239" s="84">
        <f t="shared" si="74"/>
        <v>0.33629999999999999</v>
      </c>
      <c r="AT239" s="84">
        <f t="shared" si="75"/>
        <v>0.5131</v>
      </c>
      <c r="AV239" s="82" t="s">
        <v>112</v>
      </c>
      <c r="AW239" s="42">
        <f t="shared" si="76"/>
        <v>0.39679999999999999</v>
      </c>
      <c r="AX239" s="42">
        <f t="shared" si="77"/>
        <v>0.1489</v>
      </c>
      <c r="AY239" s="42">
        <f t="shared" si="78"/>
        <v>0</v>
      </c>
      <c r="AZ239" s="42">
        <f t="shared" si="79"/>
        <v>4.4200000000000003E-2</v>
      </c>
    </row>
    <row r="240" spans="1:52">
      <c r="A240" s="142"/>
      <c r="B240" s="142"/>
      <c r="C240" s="5">
        <v>4.9375</v>
      </c>
      <c r="D240" s="42">
        <v>0</v>
      </c>
      <c r="E240" s="42">
        <v>0</v>
      </c>
      <c r="F240" s="42">
        <v>0</v>
      </c>
      <c r="G240" s="42">
        <v>0</v>
      </c>
      <c r="H240" s="42">
        <v>0</v>
      </c>
      <c r="I240" s="42">
        <v>0</v>
      </c>
      <c r="J240" s="42">
        <v>0</v>
      </c>
      <c r="K240" s="42">
        <v>0</v>
      </c>
      <c r="L240" s="42">
        <v>0</v>
      </c>
      <c r="M240" s="42">
        <v>0</v>
      </c>
      <c r="N240" s="42">
        <v>0</v>
      </c>
      <c r="O240" s="42">
        <v>0</v>
      </c>
      <c r="P240" s="84">
        <v>0.48830000000000001</v>
      </c>
      <c r="Q240" s="84">
        <v>0.57689999999999997</v>
      </c>
      <c r="R240" s="84">
        <v>0.16839999999999999</v>
      </c>
      <c r="S240" s="84">
        <v>0.61699999999999999</v>
      </c>
      <c r="T240" s="84">
        <v>0.57689999999999997</v>
      </c>
      <c r="U240" s="84">
        <v>0.39629999999999999</v>
      </c>
      <c r="V240" s="42">
        <v>0.75270000000000004</v>
      </c>
      <c r="W240" s="42">
        <v>0.7147</v>
      </c>
      <c r="X240" s="42">
        <v>0.27729999999999999</v>
      </c>
      <c r="Y240" s="42">
        <v>0.49930000000000002</v>
      </c>
      <c r="Z240" s="42">
        <v>0.77849999999999997</v>
      </c>
      <c r="AA240" s="42">
        <v>0.69140000000000001</v>
      </c>
      <c r="AB240" s="42"/>
      <c r="AC240" s="42"/>
      <c r="AD240" s="82" t="s">
        <v>187</v>
      </c>
      <c r="AE240" s="42">
        <f t="shared" si="64"/>
        <v>0.1222</v>
      </c>
      <c r="AF240" s="42">
        <f t="shared" si="65"/>
        <v>0.70389999999999997</v>
      </c>
      <c r="AG240" s="42">
        <f t="shared" si="66"/>
        <v>0.48470000000000002</v>
      </c>
      <c r="AH240" s="42">
        <f t="shared" si="67"/>
        <v>0.14410000000000001</v>
      </c>
      <c r="AI240" s="42"/>
      <c r="AJ240" s="82" t="s">
        <v>187</v>
      </c>
      <c r="AK240" s="42">
        <f t="shared" si="68"/>
        <v>0.83660000000000001</v>
      </c>
      <c r="AL240" s="42">
        <f t="shared" si="69"/>
        <v>0.83199999999999996</v>
      </c>
      <c r="AM240" s="42">
        <f t="shared" si="70"/>
        <v>0.66700000000000004</v>
      </c>
      <c r="AN240" s="42">
        <f t="shared" si="71"/>
        <v>0.54920000000000002</v>
      </c>
      <c r="AP240" s="82" t="s">
        <v>187</v>
      </c>
      <c r="AQ240" s="84">
        <f t="shared" si="72"/>
        <v>0.4894</v>
      </c>
      <c r="AR240" s="84">
        <f t="shared" si="73"/>
        <v>0.16750000000000001</v>
      </c>
      <c r="AS240" s="84">
        <f t="shared" si="74"/>
        <v>0.2792</v>
      </c>
      <c r="AT240" s="84">
        <f t="shared" si="75"/>
        <v>0.41970000000000002</v>
      </c>
      <c r="AV240" s="82" t="s">
        <v>187</v>
      </c>
      <c r="AW240" s="42">
        <f t="shared" si="76"/>
        <v>0.36559999999999998</v>
      </c>
      <c r="AX240" s="42">
        <f t="shared" si="77"/>
        <v>0.2092</v>
      </c>
      <c r="AY240" s="42">
        <f t="shared" si="78"/>
        <v>8.8099999999999998E-2</v>
      </c>
      <c r="AZ240" s="42">
        <f t="shared" si="79"/>
        <v>8.1299999999999997E-2</v>
      </c>
    </row>
    <row r="241" spans="1:52">
      <c r="A241" s="142"/>
      <c r="B241" s="142"/>
      <c r="C241" s="5">
        <v>4.9583333333333304</v>
      </c>
      <c r="D241" s="42">
        <v>0</v>
      </c>
      <c r="E241" s="42">
        <v>0</v>
      </c>
      <c r="F241" s="42">
        <v>0</v>
      </c>
      <c r="G241" s="42">
        <v>0</v>
      </c>
      <c r="H241" s="42">
        <v>0</v>
      </c>
      <c r="I241" s="42">
        <v>0</v>
      </c>
      <c r="J241" s="42">
        <v>0</v>
      </c>
      <c r="K241" s="42">
        <v>0</v>
      </c>
      <c r="L241" s="42">
        <v>0</v>
      </c>
      <c r="M241" s="42">
        <v>0</v>
      </c>
      <c r="N241" s="42">
        <v>0</v>
      </c>
      <c r="O241" s="42">
        <v>0</v>
      </c>
      <c r="P241" s="84">
        <v>0.46650000000000003</v>
      </c>
      <c r="Q241" s="84">
        <v>0.57420000000000004</v>
      </c>
      <c r="R241" s="84">
        <v>9.4E-2</v>
      </c>
      <c r="S241" s="84">
        <v>0.61040000000000005</v>
      </c>
      <c r="T241" s="84">
        <v>0.68610000000000004</v>
      </c>
      <c r="U241" s="84">
        <v>0.37659999999999999</v>
      </c>
      <c r="V241" s="42">
        <v>0.86809999999999998</v>
      </c>
      <c r="W241" s="42">
        <v>0.72760000000000002</v>
      </c>
      <c r="X241" s="42">
        <v>0.31009999999999999</v>
      </c>
      <c r="Y241" s="42">
        <v>0.41760000000000003</v>
      </c>
      <c r="Z241" s="42">
        <v>0.62770000000000004</v>
      </c>
      <c r="AA241" s="42">
        <v>0.7319</v>
      </c>
      <c r="AB241" s="42"/>
      <c r="AC241" s="42"/>
      <c r="AD241" s="82" t="s">
        <v>113</v>
      </c>
      <c r="AE241" s="42">
        <f t="shared" si="64"/>
        <v>7.2700000000000001E-2</v>
      </c>
      <c r="AF241" s="42">
        <f t="shared" si="65"/>
        <v>0.69099999999999995</v>
      </c>
      <c r="AG241" s="42">
        <f t="shared" si="66"/>
        <v>0.49959999999999999</v>
      </c>
      <c r="AH241" s="42">
        <f t="shared" si="67"/>
        <v>0.1381</v>
      </c>
      <c r="AI241" s="42"/>
      <c r="AJ241" s="82" t="s">
        <v>113</v>
      </c>
      <c r="AK241" s="42">
        <f t="shared" si="68"/>
        <v>0.86250000000000004</v>
      </c>
      <c r="AL241" s="42">
        <f t="shared" si="69"/>
        <v>0.82740000000000002</v>
      </c>
      <c r="AM241" s="42">
        <f t="shared" si="70"/>
        <v>0.65559999999999996</v>
      </c>
      <c r="AN241" s="42">
        <f t="shared" si="71"/>
        <v>0.53320000000000001</v>
      </c>
      <c r="AP241" s="82" t="s">
        <v>113</v>
      </c>
      <c r="AQ241" s="84">
        <f t="shared" si="72"/>
        <v>0.34039999999999998</v>
      </c>
      <c r="AR241" s="84">
        <f t="shared" si="73"/>
        <v>0.13070000000000001</v>
      </c>
      <c r="AS241" s="84">
        <f t="shared" si="74"/>
        <v>0.18390000000000001</v>
      </c>
      <c r="AT241" s="84">
        <f t="shared" si="75"/>
        <v>0.3337</v>
      </c>
      <c r="AV241" s="82" t="s">
        <v>113</v>
      </c>
      <c r="AW241" s="42">
        <f t="shared" si="76"/>
        <v>0.3014</v>
      </c>
      <c r="AX241" s="42">
        <f t="shared" si="77"/>
        <v>0.25640000000000002</v>
      </c>
      <c r="AY241" s="42">
        <f t="shared" si="78"/>
        <v>8.5500000000000007E-2</v>
      </c>
      <c r="AZ241" s="42">
        <f t="shared" si="79"/>
        <v>9.11E-2</v>
      </c>
    </row>
    <row r="242" spans="1:52">
      <c r="A242" s="142"/>
      <c r="B242" s="142"/>
      <c r="C242" s="5">
        <v>4.9791666666666599</v>
      </c>
      <c r="D242" s="42">
        <v>0</v>
      </c>
      <c r="E242" s="42">
        <v>0</v>
      </c>
      <c r="F242" s="42">
        <v>0</v>
      </c>
      <c r="G242" s="42">
        <v>0</v>
      </c>
      <c r="H242" s="42">
        <v>0</v>
      </c>
      <c r="I242" s="42">
        <v>0</v>
      </c>
      <c r="J242" s="42">
        <v>0</v>
      </c>
      <c r="K242" s="42">
        <v>0</v>
      </c>
      <c r="L242" s="42">
        <v>0</v>
      </c>
      <c r="M242" s="42">
        <v>0</v>
      </c>
      <c r="N242" s="42">
        <v>0</v>
      </c>
      <c r="O242" s="42">
        <v>0</v>
      </c>
      <c r="P242" s="84">
        <v>0.50149999999999995</v>
      </c>
      <c r="Q242" s="84">
        <v>0.64759999999999995</v>
      </c>
      <c r="R242" s="84">
        <v>0.16889999999999999</v>
      </c>
      <c r="S242" s="84">
        <v>0.63870000000000005</v>
      </c>
      <c r="T242" s="84">
        <v>0.64759999999999995</v>
      </c>
      <c r="U242" s="84">
        <v>0.41289999999999999</v>
      </c>
      <c r="V242" s="42">
        <v>0.7016</v>
      </c>
      <c r="W242" s="42">
        <v>0.68300000000000005</v>
      </c>
      <c r="X242" s="42">
        <v>0.2792</v>
      </c>
      <c r="Y242" s="42">
        <v>0.43430000000000002</v>
      </c>
      <c r="Z242" s="42">
        <v>0.84309999999999996</v>
      </c>
      <c r="AA242" s="42">
        <v>0.70830000000000004</v>
      </c>
      <c r="AB242" s="42"/>
      <c r="AC242" s="42"/>
      <c r="AD242" s="82" t="s">
        <v>188</v>
      </c>
      <c r="AE242" s="42">
        <f t="shared" si="64"/>
        <v>9.7299999999999998E-2</v>
      </c>
      <c r="AF242" s="42">
        <f t="shared" si="65"/>
        <v>0.6613</v>
      </c>
      <c r="AG242" s="42">
        <f t="shared" si="66"/>
        <v>0.51039999999999996</v>
      </c>
      <c r="AH242" s="42">
        <f t="shared" si="67"/>
        <v>0.1222</v>
      </c>
      <c r="AI242" s="42"/>
      <c r="AJ242" s="82" t="s">
        <v>188</v>
      </c>
      <c r="AK242" s="42">
        <f t="shared" si="68"/>
        <v>0.8478</v>
      </c>
      <c r="AL242" s="42">
        <f t="shared" si="69"/>
        <v>0.82020000000000004</v>
      </c>
      <c r="AM242" s="42">
        <f t="shared" si="70"/>
        <v>0.63619999999999999</v>
      </c>
      <c r="AN242" s="42">
        <f t="shared" si="71"/>
        <v>0.504</v>
      </c>
      <c r="AP242" s="82" t="s">
        <v>188</v>
      </c>
      <c r="AQ242" s="84">
        <f t="shared" si="72"/>
        <v>0.37790000000000001</v>
      </c>
      <c r="AR242" s="84">
        <f t="shared" si="73"/>
        <v>0.24199999999999999</v>
      </c>
      <c r="AS242" s="84">
        <f t="shared" si="74"/>
        <v>0.21160000000000001</v>
      </c>
      <c r="AT242" s="84">
        <f t="shared" si="75"/>
        <v>0.31040000000000001</v>
      </c>
      <c r="AV242" s="82" t="s">
        <v>188</v>
      </c>
      <c r="AW242" s="42">
        <f t="shared" si="76"/>
        <v>0.27839999999999998</v>
      </c>
      <c r="AX242" s="42">
        <f t="shared" si="77"/>
        <v>0.22459999999999999</v>
      </c>
      <c r="AY242" s="42">
        <f t="shared" si="78"/>
        <v>9.3200000000000005E-2</v>
      </c>
      <c r="AZ242" s="42">
        <f t="shared" si="79"/>
        <v>8.09E-2</v>
      </c>
    </row>
    <row r="243" spans="1:52">
      <c r="A243" s="142"/>
      <c r="B243" s="142"/>
      <c r="C243" s="5">
        <v>5</v>
      </c>
      <c r="D243" s="42">
        <v>0</v>
      </c>
      <c r="E243" s="42">
        <v>0</v>
      </c>
      <c r="F243" s="42">
        <v>0</v>
      </c>
      <c r="G243" s="42">
        <v>0</v>
      </c>
      <c r="H243" s="42">
        <v>0</v>
      </c>
      <c r="I243" s="42">
        <v>0</v>
      </c>
      <c r="J243" s="42">
        <v>0</v>
      </c>
      <c r="K243" s="42">
        <v>0</v>
      </c>
      <c r="L243" s="42">
        <v>0</v>
      </c>
      <c r="M243" s="42">
        <v>0</v>
      </c>
      <c r="N243" s="42">
        <v>0</v>
      </c>
      <c r="O243" s="42">
        <v>0</v>
      </c>
      <c r="P243" s="84">
        <v>0.55610000000000004</v>
      </c>
      <c r="Q243" s="84">
        <v>0.53180000000000005</v>
      </c>
      <c r="R243" s="84">
        <v>0.2034</v>
      </c>
      <c r="S243" s="84">
        <v>0.57940000000000003</v>
      </c>
      <c r="T243" s="84">
        <v>0.51629999999999998</v>
      </c>
      <c r="U243" s="84">
        <v>0.37680000000000002</v>
      </c>
      <c r="V243" s="42">
        <v>0.83799999999999997</v>
      </c>
      <c r="W243" s="42">
        <v>0.64959999999999996</v>
      </c>
      <c r="X243" s="42">
        <v>0.1042</v>
      </c>
      <c r="Y243" s="42">
        <v>0.37130000000000002</v>
      </c>
      <c r="Z243" s="42">
        <v>0.76080000000000003</v>
      </c>
      <c r="AA243" s="42">
        <v>0.50070000000000003</v>
      </c>
      <c r="AB243" s="42"/>
      <c r="AC243" s="42"/>
      <c r="AD243" s="82" t="s">
        <v>114</v>
      </c>
      <c r="AE243" s="42">
        <f t="shared" si="64"/>
        <v>0.1681</v>
      </c>
      <c r="AF243" s="42">
        <f t="shared" si="65"/>
        <v>0.63980000000000004</v>
      </c>
      <c r="AG243" s="42">
        <f t="shared" si="66"/>
        <v>0.48459999999999998</v>
      </c>
      <c r="AH243" s="42">
        <f t="shared" si="67"/>
        <v>0.17460000000000001</v>
      </c>
      <c r="AI243" s="42"/>
      <c r="AJ243" s="82" t="s">
        <v>114</v>
      </c>
      <c r="AK243" s="42">
        <f t="shared" si="68"/>
        <v>0.87390000000000001</v>
      </c>
      <c r="AL243" s="42">
        <f t="shared" si="69"/>
        <v>0.82579999999999998</v>
      </c>
      <c r="AM243" s="42">
        <f t="shared" si="70"/>
        <v>0.65849999999999997</v>
      </c>
      <c r="AN243" s="42">
        <f t="shared" si="71"/>
        <v>0.49180000000000001</v>
      </c>
      <c r="AP243" s="82" t="s">
        <v>114</v>
      </c>
      <c r="AQ243" s="84">
        <f t="shared" si="72"/>
        <v>0.35489999999999999</v>
      </c>
      <c r="AR243" s="84">
        <f t="shared" si="73"/>
        <v>0</v>
      </c>
      <c r="AS243" s="84">
        <f t="shared" si="74"/>
        <v>7.2700000000000001E-2</v>
      </c>
      <c r="AT243" s="84">
        <f t="shared" si="75"/>
        <v>0.3251</v>
      </c>
      <c r="AV243" s="82" t="s">
        <v>114</v>
      </c>
      <c r="AW243" s="42">
        <f t="shared" si="76"/>
        <v>0.2767</v>
      </c>
      <c r="AX243" s="42">
        <f t="shared" si="77"/>
        <v>0.27400000000000002</v>
      </c>
      <c r="AY243" s="42">
        <f t="shared" si="78"/>
        <v>0</v>
      </c>
      <c r="AZ243" s="42">
        <f t="shared" si="79"/>
        <v>0.1111</v>
      </c>
    </row>
    <row r="244" spans="1:52">
      <c r="A244" s="142" t="s">
        <v>77</v>
      </c>
      <c r="B244" s="142" t="s">
        <v>87</v>
      </c>
      <c r="C244" s="5">
        <v>5.0208333333333304</v>
      </c>
      <c r="D244" s="42">
        <v>0</v>
      </c>
      <c r="E244" s="42">
        <v>0</v>
      </c>
      <c r="F244" s="42">
        <v>0</v>
      </c>
      <c r="G244" s="42">
        <v>0</v>
      </c>
      <c r="H244" s="42">
        <v>0</v>
      </c>
      <c r="I244" s="42">
        <v>0</v>
      </c>
      <c r="J244" s="42">
        <v>0</v>
      </c>
      <c r="K244" s="42">
        <v>0</v>
      </c>
      <c r="L244" s="42">
        <v>0</v>
      </c>
      <c r="M244" s="42">
        <v>0</v>
      </c>
      <c r="N244" s="42">
        <v>0</v>
      </c>
      <c r="O244" s="42">
        <v>0</v>
      </c>
      <c r="P244" s="84">
        <v>0.40089999999999998</v>
      </c>
      <c r="Q244" s="84">
        <v>0.55330000000000001</v>
      </c>
      <c r="R244" s="84">
        <v>0.14480000000000001</v>
      </c>
      <c r="S244" s="84">
        <v>0.51200000000000001</v>
      </c>
      <c r="T244" s="84">
        <v>0.55330000000000001</v>
      </c>
      <c r="U244" s="84">
        <v>0.33850000000000002</v>
      </c>
      <c r="V244" s="42">
        <v>0.56230000000000002</v>
      </c>
      <c r="W244" s="42">
        <v>0.6079</v>
      </c>
      <c r="X244" s="42">
        <v>0.24679999999999999</v>
      </c>
      <c r="Y244" s="42">
        <v>0.4259</v>
      </c>
      <c r="Z244" s="42">
        <v>0.70440000000000003</v>
      </c>
      <c r="AA244" s="42">
        <v>0.60189999999999999</v>
      </c>
      <c r="AB244" s="42"/>
      <c r="AC244" s="42"/>
      <c r="AD244" s="82" t="s">
        <v>189</v>
      </c>
      <c r="AE244" s="42">
        <f t="shared" si="64"/>
        <v>0.2029</v>
      </c>
      <c r="AF244" s="42">
        <f t="shared" si="65"/>
        <v>0.65839999999999999</v>
      </c>
      <c r="AG244" s="42">
        <f t="shared" si="66"/>
        <v>0.48849999999999999</v>
      </c>
      <c r="AH244" s="42">
        <f t="shared" si="67"/>
        <v>0.1646</v>
      </c>
      <c r="AI244" s="42"/>
      <c r="AJ244" s="82" t="s">
        <v>189</v>
      </c>
      <c r="AK244" s="42">
        <f t="shared" si="68"/>
        <v>0.88700000000000001</v>
      </c>
      <c r="AL244" s="42">
        <f t="shared" si="69"/>
        <v>0.82320000000000004</v>
      </c>
      <c r="AM244" s="42">
        <f t="shared" si="70"/>
        <v>0.7016</v>
      </c>
      <c r="AN244" s="42">
        <f t="shared" si="71"/>
        <v>0.4874</v>
      </c>
      <c r="AP244" s="82" t="s">
        <v>189</v>
      </c>
      <c r="AQ244" s="84">
        <f t="shared" si="72"/>
        <v>0.33679999999999999</v>
      </c>
      <c r="AR244" s="84">
        <f t="shared" si="73"/>
        <v>0.17730000000000001</v>
      </c>
      <c r="AS244" s="84">
        <f t="shared" si="74"/>
        <v>0.19689999999999999</v>
      </c>
      <c r="AT244" s="84">
        <f t="shared" si="75"/>
        <v>0.28239999999999998</v>
      </c>
      <c r="AV244" s="82" t="s">
        <v>189</v>
      </c>
      <c r="AW244" s="42">
        <f t="shared" si="76"/>
        <v>0.2782</v>
      </c>
      <c r="AX244" s="42">
        <f t="shared" si="77"/>
        <v>0.26390000000000002</v>
      </c>
      <c r="AY244" s="42">
        <f t="shared" si="78"/>
        <v>9.8699999999999996E-2</v>
      </c>
      <c r="AZ244" s="42">
        <f t="shared" si="79"/>
        <v>8.7099999999999997E-2</v>
      </c>
    </row>
    <row r="245" spans="1:52">
      <c r="A245" s="142"/>
      <c r="B245" s="142"/>
      <c r="C245" s="5">
        <v>5.0416666666666599</v>
      </c>
      <c r="D245" s="42">
        <v>0</v>
      </c>
      <c r="E245" s="42">
        <v>0</v>
      </c>
      <c r="F245" s="42">
        <v>0</v>
      </c>
      <c r="G245" s="42">
        <v>0</v>
      </c>
      <c r="H245" s="42">
        <v>0</v>
      </c>
      <c r="I245" s="42">
        <v>0</v>
      </c>
      <c r="J245" s="42">
        <v>0</v>
      </c>
      <c r="K245" s="42">
        <v>0</v>
      </c>
      <c r="L245" s="42">
        <v>0</v>
      </c>
      <c r="M245" s="42">
        <v>0</v>
      </c>
      <c r="N245" s="42">
        <v>0</v>
      </c>
      <c r="O245" s="42">
        <v>0</v>
      </c>
      <c r="P245" s="84">
        <v>0.41839999999999999</v>
      </c>
      <c r="Q245" s="84">
        <v>0.55249999999999999</v>
      </c>
      <c r="R245" s="84">
        <v>0.1671</v>
      </c>
      <c r="S245" s="84">
        <v>0.58420000000000005</v>
      </c>
      <c r="T245" s="84">
        <v>0.82320000000000004</v>
      </c>
      <c r="U245" s="84">
        <v>0.38600000000000001</v>
      </c>
      <c r="V245" s="42">
        <v>0.55920000000000003</v>
      </c>
      <c r="W245" s="42">
        <v>0.51849999999999996</v>
      </c>
      <c r="X245" s="42">
        <v>0.2074</v>
      </c>
      <c r="Y245" s="42">
        <v>0.505</v>
      </c>
      <c r="Z245" s="42">
        <v>0.88319999999999999</v>
      </c>
      <c r="AA245" s="42">
        <v>0.60650000000000004</v>
      </c>
      <c r="AB245" s="42"/>
      <c r="AC245" s="42"/>
      <c r="AD245" s="82" t="s">
        <v>115</v>
      </c>
      <c r="AE245" s="42">
        <f t="shared" si="64"/>
        <v>0.2455</v>
      </c>
      <c r="AF245" s="42">
        <f t="shared" si="65"/>
        <v>0.65569999999999995</v>
      </c>
      <c r="AG245" s="42">
        <f t="shared" si="66"/>
        <v>0.4929</v>
      </c>
      <c r="AH245" s="42">
        <f t="shared" si="67"/>
        <v>0.12920000000000001</v>
      </c>
      <c r="AI245" s="42"/>
      <c r="AJ245" s="82" t="s">
        <v>115</v>
      </c>
      <c r="AK245" s="42">
        <f t="shared" si="68"/>
        <v>0.83809999999999996</v>
      </c>
      <c r="AL245" s="42">
        <f t="shared" si="69"/>
        <v>0.84709999999999996</v>
      </c>
      <c r="AM245" s="42">
        <f t="shared" si="70"/>
        <v>0.66210000000000002</v>
      </c>
      <c r="AN245" s="42">
        <f t="shared" si="71"/>
        <v>0.43909999999999999</v>
      </c>
      <c r="AP245" s="82" t="s">
        <v>115</v>
      </c>
      <c r="AQ245" s="84">
        <f t="shared" si="72"/>
        <v>0.28570000000000001</v>
      </c>
      <c r="AR245" s="84">
        <f t="shared" si="73"/>
        <v>2.6599999999999999E-2</v>
      </c>
      <c r="AS245" s="84">
        <f t="shared" si="74"/>
        <v>0.1103</v>
      </c>
      <c r="AT245" s="84">
        <f t="shared" si="75"/>
        <v>0.21560000000000001</v>
      </c>
      <c r="AV245" s="82" t="s">
        <v>115</v>
      </c>
      <c r="AW245" s="42">
        <f t="shared" si="76"/>
        <v>0.3231</v>
      </c>
      <c r="AX245" s="42">
        <f t="shared" si="77"/>
        <v>0.1865</v>
      </c>
      <c r="AY245" s="42">
        <f t="shared" si="78"/>
        <v>0.13250000000000001</v>
      </c>
      <c r="AZ245" s="42">
        <f t="shared" si="79"/>
        <v>0.1908</v>
      </c>
    </row>
    <row r="246" spans="1:52">
      <c r="A246" s="142"/>
      <c r="B246" s="142"/>
      <c r="C246" s="5">
        <v>5.0625</v>
      </c>
      <c r="D246" s="42">
        <v>0</v>
      </c>
      <c r="E246" s="42">
        <v>0</v>
      </c>
      <c r="F246" s="42">
        <v>0</v>
      </c>
      <c r="G246" s="42">
        <v>0</v>
      </c>
      <c r="H246" s="42">
        <v>0</v>
      </c>
      <c r="I246" s="42">
        <v>0</v>
      </c>
      <c r="J246" s="42">
        <v>0</v>
      </c>
      <c r="K246" s="42">
        <v>0</v>
      </c>
      <c r="L246" s="42">
        <v>0</v>
      </c>
      <c r="M246" s="42">
        <v>0</v>
      </c>
      <c r="N246" s="42">
        <v>0</v>
      </c>
      <c r="O246" s="42">
        <v>0</v>
      </c>
      <c r="P246" s="84">
        <v>0.42159999999999997</v>
      </c>
      <c r="Q246" s="84">
        <v>0.62649999999999995</v>
      </c>
      <c r="R246" s="84">
        <v>0.1628</v>
      </c>
      <c r="S246" s="84">
        <v>0.62109999999999999</v>
      </c>
      <c r="T246" s="84">
        <v>0.62649999999999995</v>
      </c>
      <c r="U246" s="84">
        <v>0.38190000000000002</v>
      </c>
      <c r="V246" s="42">
        <v>0.56979999999999997</v>
      </c>
      <c r="W246" s="42">
        <v>0.62329999999999997</v>
      </c>
      <c r="X246" s="42">
        <v>0.17330000000000001</v>
      </c>
      <c r="Y246" s="42">
        <v>0.3276</v>
      </c>
      <c r="Z246" s="42">
        <v>0.65429999999999999</v>
      </c>
      <c r="AA246" s="42">
        <v>0.56820000000000004</v>
      </c>
      <c r="AB246" s="42"/>
      <c r="AC246" s="42"/>
      <c r="AD246" s="82" t="s">
        <v>190</v>
      </c>
      <c r="AE246" s="42">
        <f t="shared" si="64"/>
        <v>0.27200000000000002</v>
      </c>
      <c r="AF246" s="42">
        <f t="shared" si="65"/>
        <v>0.69750000000000001</v>
      </c>
      <c r="AG246" s="42">
        <f t="shared" si="66"/>
        <v>0.50939999999999996</v>
      </c>
      <c r="AH246" s="42">
        <f t="shared" si="67"/>
        <v>9.3600000000000003E-2</v>
      </c>
      <c r="AI246" s="42"/>
      <c r="AJ246" s="82" t="s">
        <v>190</v>
      </c>
      <c r="AK246" s="42">
        <f t="shared" si="68"/>
        <v>0.79290000000000005</v>
      </c>
      <c r="AL246" s="42">
        <f t="shared" si="69"/>
        <v>0.86170000000000002</v>
      </c>
      <c r="AM246" s="42">
        <f t="shared" si="70"/>
        <v>0.6</v>
      </c>
      <c r="AN246" s="42">
        <f t="shared" si="71"/>
        <v>0.37090000000000001</v>
      </c>
      <c r="AP246" s="82" t="s">
        <v>190</v>
      </c>
      <c r="AQ246" s="84">
        <f t="shared" si="72"/>
        <v>0.32340000000000002</v>
      </c>
      <c r="AR246" s="84">
        <f t="shared" si="73"/>
        <v>0.13220000000000001</v>
      </c>
      <c r="AS246" s="84">
        <f t="shared" si="74"/>
        <v>0.1993</v>
      </c>
      <c r="AT246" s="84">
        <f t="shared" si="75"/>
        <v>0.28339999999999999</v>
      </c>
      <c r="AV246" s="82" t="s">
        <v>190</v>
      </c>
      <c r="AW246" s="42">
        <f t="shared" si="76"/>
        <v>0.31840000000000002</v>
      </c>
      <c r="AX246" s="42">
        <f t="shared" si="77"/>
        <v>0.24629999999999999</v>
      </c>
      <c r="AY246" s="42">
        <f t="shared" si="78"/>
        <v>9.9099999999999994E-2</v>
      </c>
      <c r="AZ246" s="42">
        <f t="shared" si="79"/>
        <v>0.11210000000000001</v>
      </c>
    </row>
    <row r="247" spans="1:52">
      <c r="A247" s="142"/>
      <c r="B247" s="142"/>
      <c r="C247" s="5">
        <v>5.0833333333333304</v>
      </c>
      <c r="D247" s="42">
        <v>0</v>
      </c>
      <c r="E247" s="42">
        <v>0</v>
      </c>
      <c r="F247" s="42">
        <v>0</v>
      </c>
      <c r="G247" s="42">
        <v>0</v>
      </c>
      <c r="H247" s="42">
        <v>0</v>
      </c>
      <c r="I247" s="42">
        <v>0</v>
      </c>
      <c r="J247" s="42">
        <v>0</v>
      </c>
      <c r="K247" s="42">
        <v>0</v>
      </c>
      <c r="L247" s="42">
        <v>0</v>
      </c>
      <c r="M247" s="42">
        <v>0</v>
      </c>
      <c r="N247" s="42">
        <v>0</v>
      </c>
      <c r="O247" s="42">
        <v>0</v>
      </c>
      <c r="P247" s="84">
        <v>0.3155</v>
      </c>
      <c r="Q247" s="84">
        <v>0.68669999999999998</v>
      </c>
      <c r="R247" s="84">
        <v>0.25769999999999998</v>
      </c>
      <c r="S247" s="84">
        <v>0.79710000000000003</v>
      </c>
      <c r="T247" s="84">
        <v>0.53510000000000002</v>
      </c>
      <c r="U247" s="84">
        <v>0.4481</v>
      </c>
      <c r="V247" s="42">
        <v>0.68820000000000003</v>
      </c>
      <c r="W247" s="42">
        <v>0.56869999999999998</v>
      </c>
      <c r="X247" s="42">
        <v>9.1499999999999998E-2</v>
      </c>
      <c r="Y247" s="42">
        <v>0.35439999999999999</v>
      </c>
      <c r="Z247" s="42">
        <v>0.52</v>
      </c>
      <c r="AA247" s="42">
        <v>0.59960000000000002</v>
      </c>
      <c r="AB247" s="42"/>
      <c r="AC247" s="42"/>
      <c r="AD247" s="82" t="s">
        <v>116</v>
      </c>
      <c r="AE247" s="42">
        <f t="shared" si="64"/>
        <v>0.33560000000000001</v>
      </c>
      <c r="AF247" s="42">
        <f t="shared" si="65"/>
        <v>0.64429999999999998</v>
      </c>
      <c r="AG247" s="42">
        <f t="shared" si="66"/>
        <v>0.40210000000000001</v>
      </c>
      <c r="AH247" s="42">
        <f t="shared" si="67"/>
        <v>9.1200000000000003E-2</v>
      </c>
      <c r="AI247" s="42"/>
      <c r="AJ247" s="82" t="s">
        <v>116</v>
      </c>
      <c r="AK247" s="42">
        <f t="shared" si="68"/>
        <v>0.76180000000000003</v>
      </c>
      <c r="AL247" s="42">
        <f t="shared" si="69"/>
        <v>0.84699999999999998</v>
      </c>
      <c r="AM247" s="42">
        <f t="shared" si="70"/>
        <v>0.50360000000000005</v>
      </c>
      <c r="AN247" s="42">
        <f t="shared" si="71"/>
        <v>0.30919999999999997</v>
      </c>
      <c r="AP247" s="82" t="s">
        <v>116</v>
      </c>
      <c r="AQ247" s="84">
        <f t="shared" si="72"/>
        <v>0.30359999999999998</v>
      </c>
      <c r="AR247" s="84">
        <f t="shared" si="73"/>
        <v>0.16339999999999999</v>
      </c>
      <c r="AS247" s="84">
        <f t="shared" si="74"/>
        <v>0.113</v>
      </c>
      <c r="AT247" s="84">
        <f t="shared" si="75"/>
        <v>0.28420000000000001</v>
      </c>
      <c r="AV247" s="82" t="s">
        <v>116</v>
      </c>
      <c r="AW247" s="42">
        <f t="shared" si="76"/>
        <v>0.37940000000000002</v>
      </c>
      <c r="AX247" s="42">
        <f t="shared" si="77"/>
        <v>0.28570000000000001</v>
      </c>
      <c r="AY247" s="42">
        <f t="shared" si="78"/>
        <v>0.15809999999999999</v>
      </c>
      <c r="AZ247" s="42">
        <f t="shared" si="79"/>
        <v>0.14879999999999999</v>
      </c>
    </row>
    <row r="248" spans="1:52">
      <c r="A248" s="142"/>
      <c r="B248" s="142"/>
      <c r="C248" s="5">
        <v>5.1041666666666599</v>
      </c>
      <c r="D248" s="42">
        <v>0</v>
      </c>
      <c r="E248" s="42">
        <v>0</v>
      </c>
      <c r="F248" s="42">
        <v>0</v>
      </c>
      <c r="G248" s="42">
        <v>0</v>
      </c>
      <c r="H248" s="42">
        <v>0</v>
      </c>
      <c r="I248" s="42">
        <v>0</v>
      </c>
      <c r="J248" s="42">
        <v>0</v>
      </c>
      <c r="K248" s="42">
        <v>0</v>
      </c>
      <c r="L248" s="42">
        <v>0</v>
      </c>
      <c r="M248" s="42">
        <v>0</v>
      </c>
      <c r="N248" s="42">
        <v>0</v>
      </c>
      <c r="O248" s="42">
        <v>0</v>
      </c>
      <c r="P248" s="84">
        <v>0.4632</v>
      </c>
      <c r="Q248" s="84">
        <v>0.64100000000000001</v>
      </c>
      <c r="R248" s="84">
        <v>0.17530000000000001</v>
      </c>
      <c r="S248" s="84">
        <v>0.66659999999999997</v>
      </c>
      <c r="T248" s="84">
        <v>0.64100000000000001</v>
      </c>
      <c r="U248" s="84">
        <v>0.40939999999999999</v>
      </c>
      <c r="V248" s="42">
        <v>0.50209999999999999</v>
      </c>
      <c r="W248" s="42">
        <v>0.5716</v>
      </c>
      <c r="X248" s="42">
        <v>0.13769999999999999</v>
      </c>
      <c r="Y248" s="42">
        <v>0.24199999999999999</v>
      </c>
      <c r="Z248" s="42">
        <v>0.55130000000000001</v>
      </c>
      <c r="AA248" s="42">
        <v>0.48930000000000001</v>
      </c>
      <c r="AB248" s="42"/>
      <c r="AC248" s="42"/>
      <c r="AD248" s="82" t="s">
        <v>191</v>
      </c>
      <c r="AE248" s="42">
        <f t="shared" si="64"/>
        <v>0.37169999999999997</v>
      </c>
      <c r="AF248" s="42">
        <f t="shared" si="65"/>
        <v>0.59950000000000003</v>
      </c>
      <c r="AG248" s="42">
        <f t="shared" si="66"/>
        <v>0.29730000000000001</v>
      </c>
      <c r="AH248" s="42">
        <f t="shared" si="67"/>
        <v>6.5199999999999994E-2</v>
      </c>
      <c r="AI248" s="42"/>
      <c r="AJ248" s="82" t="s">
        <v>191</v>
      </c>
      <c r="AK248" s="42">
        <f t="shared" si="68"/>
        <v>0.71799999999999997</v>
      </c>
      <c r="AL248" s="42">
        <f t="shared" si="69"/>
        <v>0.8105</v>
      </c>
      <c r="AM248" s="42">
        <f t="shared" si="70"/>
        <v>0.43930000000000002</v>
      </c>
      <c r="AN248" s="42">
        <f t="shared" si="71"/>
        <v>0.2389</v>
      </c>
      <c r="AP248" s="82" t="s">
        <v>191</v>
      </c>
      <c r="AQ248" s="84">
        <f t="shared" si="72"/>
        <v>0.3453</v>
      </c>
      <c r="AR248" s="84">
        <f t="shared" si="73"/>
        <v>0.1535</v>
      </c>
      <c r="AS248" s="84">
        <f t="shared" si="74"/>
        <v>0.20330000000000001</v>
      </c>
      <c r="AT248" s="84">
        <f t="shared" si="75"/>
        <v>0.28639999999999999</v>
      </c>
      <c r="AV248" s="82" t="s">
        <v>191</v>
      </c>
      <c r="AW248" s="42">
        <f t="shared" si="76"/>
        <v>0.34470000000000001</v>
      </c>
      <c r="AX248" s="42">
        <f t="shared" si="77"/>
        <v>0.28349999999999997</v>
      </c>
      <c r="AY248" s="42">
        <f t="shared" si="78"/>
        <v>0.1062</v>
      </c>
      <c r="AZ248" s="42">
        <f t="shared" si="79"/>
        <v>0.1353</v>
      </c>
    </row>
    <row r="249" spans="1:52">
      <c r="A249" s="142"/>
      <c r="B249" s="142"/>
      <c r="C249" s="5">
        <v>5.125</v>
      </c>
      <c r="D249" s="42">
        <v>0</v>
      </c>
      <c r="E249" s="42">
        <v>0</v>
      </c>
      <c r="F249" s="42">
        <v>0</v>
      </c>
      <c r="G249" s="42">
        <v>0</v>
      </c>
      <c r="H249" s="42">
        <v>0</v>
      </c>
      <c r="I249" s="42">
        <v>0</v>
      </c>
      <c r="J249" s="42">
        <v>0</v>
      </c>
      <c r="K249" s="42">
        <v>0</v>
      </c>
      <c r="L249" s="42">
        <v>0</v>
      </c>
      <c r="M249" s="42">
        <v>0</v>
      </c>
      <c r="N249" s="42">
        <v>0</v>
      </c>
      <c r="O249" s="42">
        <v>0</v>
      </c>
      <c r="P249" s="84">
        <v>0.30299999999999999</v>
      </c>
      <c r="Q249" s="84">
        <v>0.67230000000000001</v>
      </c>
      <c r="R249" s="84">
        <v>0.04</v>
      </c>
      <c r="S249" s="84">
        <v>0.52470000000000006</v>
      </c>
      <c r="T249" s="84">
        <v>0.70120000000000005</v>
      </c>
      <c r="U249" s="84">
        <v>0.57089999999999996</v>
      </c>
      <c r="V249" s="42">
        <v>0.50880000000000003</v>
      </c>
      <c r="W249" s="42">
        <v>0.66900000000000004</v>
      </c>
      <c r="X249" s="42">
        <v>0.18260000000000001</v>
      </c>
      <c r="Y249" s="42">
        <v>9.8900000000000002E-2</v>
      </c>
      <c r="Z249" s="42">
        <v>0.59909999999999997</v>
      </c>
      <c r="AA249" s="42">
        <v>0.4486</v>
      </c>
      <c r="AB249" s="42"/>
      <c r="AC249" s="42"/>
      <c r="AD249" s="82" t="s">
        <v>117</v>
      </c>
      <c r="AE249" s="42">
        <f t="shared" si="64"/>
        <v>0.26910000000000001</v>
      </c>
      <c r="AF249" s="42">
        <f t="shared" si="65"/>
        <v>0.53469999999999995</v>
      </c>
      <c r="AG249" s="42">
        <f t="shared" si="66"/>
        <v>0.14360000000000001</v>
      </c>
      <c r="AH249" s="42">
        <f t="shared" si="67"/>
        <v>4.4699999999999997E-2</v>
      </c>
      <c r="AI249" s="42"/>
      <c r="AJ249" s="82" t="s">
        <v>117</v>
      </c>
      <c r="AK249" s="42">
        <f t="shared" si="68"/>
        <v>0.58320000000000005</v>
      </c>
      <c r="AL249" s="42">
        <f t="shared" si="69"/>
        <v>0.75029999999999997</v>
      </c>
      <c r="AM249" s="42">
        <f t="shared" si="70"/>
        <v>0.2787</v>
      </c>
      <c r="AN249" s="42">
        <f t="shared" si="71"/>
        <v>0.16839999999999999</v>
      </c>
      <c r="AP249" s="82" t="s">
        <v>117</v>
      </c>
      <c r="AQ249" s="84">
        <f t="shared" si="72"/>
        <v>0.35070000000000001</v>
      </c>
      <c r="AR249" s="84">
        <f t="shared" si="73"/>
        <v>0.19819999999999999</v>
      </c>
      <c r="AS249" s="84">
        <f t="shared" si="74"/>
        <v>0.16889999999999999</v>
      </c>
      <c r="AT249" s="84">
        <f t="shared" si="75"/>
        <v>0.2823</v>
      </c>
      <c r="AV249" s="82" t="s">
        <v>117</v>
      </c>
      <c r="AW249" s="42">
        <f t="shared" si="76"/>
        <v>0.51170000000000004</v>
      </c>
      <c r="AX249" s="42">
        <f t="shared" si="77"/>
        <v>0.39450000000000002</v>
      </c>
      <c r="AY249" s="42">
        <f t="shared" si="78"/>
        <v>0.1802</v>
      </c>
      <c r="AZ249" s="42">
        <f t="shared" si="79"/>
        <v>3.04E-2</v>
      </c>
    </row>
    <row r="250" spans="1:52">
      <c r="A250" s="142"/>
      <c r="B250" s="142"/>
      <c r="C250" s="5">
        <v>5.1458333333333304</v>
      </c>
      <c r="D250" s="42">
        <v>0</v>
      </c>
      <c r="E250" s="42">
        <v>0</v>
      </c>
      <c r="F250" s="42">
        <v>0</v>
      </c>
      <c r="G250" s="42">
        <v>0</v>
      </c>
      <c r="H250" s="42">
        <v>0</v>
      </c>
      <c r="I250" s="42">
        <v>0</v>
      </c>
      <c r="J250" s="42">
        <v>0</v>
      </c>
      <c r="K250" s="42">
        <v>0</v>
      </c>
      <c r="L250" s="42">
        <v>0</v>
      </c>
      <c r="M250" s="42">
        <v>0</v>
      </c>
      <c r="N250" s="42">
        <v>0</v>
      </c>
      <c r="O250" s="42">
        <v>0</v>
      </c>
      <c r="P250" s="84">
        <v>0.4017</v>
      </c>
      <c r="Q250" s="84">
        <v>0.50039999999999996</v>
      </c>
      <c r="R250" s="84">
        <v>0.13089999999999999</v>
      </c>
      <c r="S250" s="84">
        <v>0.50990000000000002</v>
      </c>
      <c r="T250" s="84">
        <v>0.50039999999999996</v>
      </c>
      <c r="U250" s="84">
        <v>0.32650000000000001</v>
      </c>
      <c r="V250" s="42">
        <v>0.51370000000000005</v>
      </c>
      <c r="W250" s="42">
        <v>0.621</v>
      </c>
      <c r="X250" s="42">
        <v>0.13109999999999999</v>
      </c>
      <c r="Y250" s="42">
        <v>0.22020000000000001</v>
      </c>
      <c r="Z250" s="42">
        <v>0.52329999999999999</v>
      </c>
      <c r="AA250" s="42">
        <v>0.48599999999999999</v>
      </c>
      <c r="AB250" s="42"/>
      <c r="AC250" s="42"/>
      <c r="AD250" s="82" t="s">
        <v>192</v>
      </c>
      <c r="AE250" s="42">
        <f t="shared" si="64"/>
        <v>0.1676</v>
      </c>
      <c r="AF250" s="42">
        <f t="shared" si="65"/>
        <v>0.47020000000000001</v>
      </c>
      <c r="AG250" s="42">
        <f t="shared" si="66"/>
        <v>0</v>
      </c>
      <c r="AH250" s="42">
        <f t="shared" si="67"/>
        <v>0</v>
      </c>
      <c r="AI250" s="42"/>
      <c r="AJ250" s="82" t="s">
        <v>192</v>
      </c>
      <c r="AK250" s="42">
        <f t="shared" si="68"/>
        <v>0.47</v>
      </c>
      <c r="AL250" s="42">
        <f t="shared" si="69"/>
        <v>0.67879999999999996</v>
      </c>
      <c r="AM250" s="42">
        <f t="shared" si="70"/>
        <v>9.9299999999999999E-2</v>
      </c>
      <c r="AN250" s="42">
        <f t="shared" si="71"/>
        <v>6.4100000000000004E-2</v>
      </c>
      <c r="AP250" s="82" t="s">
        <v>192</v>
      </c>
      <c r="AQ250" s="84">
        <f t="shared" si="72"/>
        <v>0.46839999999999998</v>
      </c>
      <c r="AR250" s="84">
        <f t="shared" si="73"/>
        <v>0.22589999999999999</v>
      </c>
      <c r="AS250" s="84">
        <f t="shared" si="74"/>
        <v>0.18229999999999999</v>
      </c>
      <c r="AT250" s="84">
        <f t="shared" si="75"/>
        <v>0.32029999999999997</v>
      </c>
      <c r="AV250" s="82" t="s">
        <v>192</v>
      </c>
      <c r="AW250" s="42">
        <f t="shared" si="76"/>
        <v>0.49430000000000002</v>
      </c>
      <c r="AX250" s="42">
        <f t="shared" si="77"/>
        <v>0.39610000000000001</v>
      </c>
      <c r="AY250" s="42">
        <f t="shared" si="78"/>
        <v>0.1091</v>
      </c>
      <c r="AZ250" s="42">
        <f t="shared" si="79"/>
        <v>0.16819999999999999</v>
      </c>
    </row>
    <row r="251" spans="1:52">
      <c r="A251" s="142"/>
      <c r="B251" s="142"/>
      <c r="C251" s="5">
        <v>5.1666666666666599</v>
      </c>
      <c r="D251" s="42">
        <v>0</v>
      </c>
      <c r="E251" s="42">
        <v>0</v>
      </c>
      <c r="F251" s="42">
        <v>0</v>
      </c>
      <c r="G251" s="42">
        <v>0</v>
      </c>
      <c r="H251" s="42">
        <v>0</v>
      </c>
      <c r="I251" s="42">
        <v>0</v>
      </c>
      <c r="J251" s="42">
        <v>0</v>
      </c>
      <c r="K251" s="42">
        <v>0</v>
      </c>
      <c r="L251" s="42">
        <v>0</v>
      </c>
      <c r="M251" s="42">
        <v>0</v>
      </c>
      <c r="N251" s="42">
        <v>0</v>
      </c>
      <c r="O251" s="42">
        <v>0</v>
      </c>
      <c r="P251" s="84">
        <v>0.20680000000000001</v>
      </c>
      <c r="Q251" s="84">
        <v>0.58819999999999995</v>
      </c>
      <c r="R251" s="84">
        <v>7.8600000000000003E-2</v>
      </c>
      <c r="S251" s="84">
        <v>0.62409999999999999</v>
      </c>
      <c r="T251" s="84">
        <v>0.42159999999999997</v>
      </c>
      <c r="U251" s="84">
        <v>0.23530000000000001</v>
      </c>
      <c r="V251" s="42">
        <v>0.50080000000000002</v>
      </c>
      <c r="W251" s="42">
        <v>0.59960000000000002</v>
      </c>
      <c r="X251" s="42">
        <v>0.2417</v>
      </c>
      <c r="Y251" s="42">
        <v>0.2636</v>
      </c>
      <c r="Z251" s="42">
        <v>0.50639999999999996</v>
      </c>
      <c r="AA251" s="42">
        <v>0.3281</v>
      </c>
      <c r="AB251" s="42"/>
      <c r="AC251" s="42"/>
      <c r="AD251" s="82" t="s">
        <v>118</v>
      </c>
      <c r="AE251" s="42">
        <f t="shared" si="64"/>
        <v>5.62E-2</v>
      </c>
      <c r="AF251" s="42">
        <f t="shared" si="65"/>
        <v>0.23630000000000001</v>
      </c>
      <c r="AG251" s="42">
        <f t="shared" si="66"/>
        <v>0</v>
      </c>
      <c r="AH251" s="42">
        <f t="shared" si="67"/>
        <v>0</v>
      </c>
      <c r="AI251" s="42"/>
      <c r="AJ251" s="82" t="s">
        <v>118</v>
      </c>
      <c r="AK251" s="42">
        <f t="shared" si="68"/>
        <v>0.27579999999999999</v>
      </c>
      <c r="AL251" s="42">
        <f t="shared" si="69"/>
        <v>0.47799999999999998</v>
      </c>
      <c r="AM251" s="42">
        <f t="shared" si="70"/>
        <v>3.1099999999999999E-2</v>
      </c>
      <c r="AN251" s="42">
        <f t="shared" si="71"/>
        <v>5.2499999999999998E-2</v>
      </c>
      <c r="AP251" s="82" t="s">
        <v>118</v>
      </c>
      <c r="AQ251" s="84">
        <f t="shared" si="72"/>
        <v>0.5958</v>
      </c>
      <c r="AR251" s="84">
        <f t="shared" si="73"/>
        <v>0.16739999999999999</v>
      </c>
      <c r="AS251" s="84">
        <f t="shared" si="74"/>
        <v>0.3362</v>
      </c>
      <c r="AT251" s="84">
        <f t="shared" si="75"/>
        <v>0.48180000000000001</v>
      </c>
      <c r="AV251" s="82" t="s">
        <v>118</v>
      </c>
      <c r="AW251" s="42">
        <f t="shared" si="76"/>
        <v>0.61170000000000002</v>
      </c>
      <c r="AX251" s="42">
        <f t="shared" si="77"/>
        <v>0.3367</v>
      </c>
      <c r="AY251" s="42">
        <f t="shared" si="78"/>
        <v>0.06</v>
      </c>
      <c r="AZ251" s="42">
        <f t="shared" si="79"/>
        <v>0.33179999999999998</v>
      </c>
    </row>
    <row r="252" spans="1:52">
      <c r="A252" s="142"/>
      <c r="B252" s="142"/>
      <c r="C252" s="5">
        <v>5.1875</v>
      </c>
      <c r="D252" s="42">
        <v>0</v>
      </c>
      <c r="E252" s="42">
        <v>0</v>
      </c>
      <c r="F252" s="42">
        <v>0</v>
      </c>
      <c r="G252" s="42">
        <v>0</v>
      </c>
      <c r="H252" s="42">
        <v>0</v>
      </c>
      <c r="I252" s="42">
        <v>0</v>
      </c>
      <c r="J252" s="42">
        <v>0</v>
      </c>
      <c r="K252" s="42">
        <v>0</v>
      </c>
      <c r="L252" s="42">
        <v>0</v>
      </c>
      <c r="M252" s="42">
        <v>0</v>
      </c>
      <c r="N252" s="42">
        <v>0</v>
      </c>
      <c r="O252" s="42">
        <v>0</v>
      </c>
      <c r="P252" s="84">
        <v>0.33389999999999997</v>
      </c>
      <c r="Q252" s="84">
        <v>0.43359999999999999</v>
      </c>
      <c r="R252" s="84">
        <v>0.11600000000000001</v>
      </c>
      <c r="S252" s="84">
        <v>0.44030000000000002</v>
      </c>
      <c r="T252" s="84">
        <v>0.43359999999999999</v>
      </c>
      <c r="U252" s="84">
        <v>0.27960000000000002</v>
      </c>
      <c r="V252" s="42">
        <v>0.44569999999999999</v>
      </c>
      <c r="W252" s="42">
        <v>0.59560000000000002</v>
      </c>
      <c r="X252" s="42">
        <v>0.12870000000000001</v>
      </c>
      <c r="Y252" s="42">
        <v>0.16800000000000001</v>
      </c>
      <c r="Z252" s="42">
        <v>0.54190000000000005</v>
      </c>
      <c r="AA252" s="42">
        <v>0.4793</v>
      </c>
      <c r="AB252" s="42"/>
      <c r="AC252" s="42"/>
      <c r="AD252" s="82" t="s">
        <v>193</v>
      </c>
      <c r="AE252" s="42">
        <f t="shared" si="64"/>
        <v>0</v>
      </c>
      <c r="AF252" s="42">
        <f t="shared" si="65"/>
        <v>0</v>
      </c>
      <c r="AG252" s="42">
        <f t="shared" si="66"/>
        <v>0</v>
      </c>
      <c r="AH252" s="42">
        <f t="shared" si="67"/>
        <v>0</v>
      </c>
      <c r="AI252" s="42"/>
      <c r="AJ252" s="82" t="s">
        <v>193</v>
      </c>
      <c r="AK252" s="42">
        <f t="shared" si="68"/>
        <v>6.5299999999999997E-2</v>
      </c>
      <c r="AL252" s="42">
        <f t="shared" si="69"/>
        <v>0.3327</v>
      </c>
      <c r="AM252" s="42">
        <f t="shared" si="70"/>
        <v>0</v>
      </c>
      <c r="AN252" s="42">
        <f t="shared" si="71"/>
        <v>0</v>
      </c>
      <c r="AP252" s="82" t="s">
        <v>193</v>
      </c>
      <c r="AQ252" s="84">
        <f t="shared" si="72"/>
        <v>0.60929999999999995</v>
      </c>
      <c r="AR252" s="84">
        <f t="shared" si="73"/>
        <v>0.2903</v>
      </c>
      <c r="AS252" s="84">
        <f t="shared" si="74"/>
        <v>0.22559999999999999</v>
      </c>
      <c r="AT252" s="84">
        <f t="shared" si="75"/>
        <v>0.42799999999999999</v>
      </c>
      <c r="AV252" s="82" t="s">
        <v>193</v>
      </c>
      <c r="AW252" s="42">
        <f t="shared" si="76"/>
        <v>0.63349999999999995</v>
      </c>
      <c r="AX252" s="42">
        <f t="shared" si="77"/>
        <v>0.46949999999999997</v>
      </c>
      <c r="AY252" s="42">
        <f t="shared" si="78"/>
        <v>0.1406</v>
      </c>
      <c r="AZ252" s="42">
        <f t="shared" si="79"/>
        <v>0.30549999999999999</v>
      </c>
    </row>
    <row r="253" spans="1:52">
      <c r="A253" s="142"/>
      <c r="B253" s="142"/>
      <c r="C253" s="5">
        <v>5.2083333333333304</v>
      </c>
      <c r="D253" s="42">
        <v>0</v>
      </c>
      <c r="E253" s="42">
        <v>0</v>
      </c>
      <c r="F253" s="42">
        <v>0</v>
      </c>
      <c r="G253" s="42">
        <v>0</v>
      </c>
      <c r="H253" s="42">
        <v>0</v>
      </c>
      <c r="I253" s="42">
        <v>0</v>
      </c>
      <c r="J253" s="42">
        <v>0</v>
      </c>
      <c r="K253" s="42">
        <v>0</v>
      </c>
      <c r="L253" s="42">
        <v>0</v>
      </c>
      <c r="M253" s="42">
        <v>0</v>
      </c>
      <c r="N253" s="42">
        <v>1.4500000000000001E-2</v>
      </c>
      <c r="O253" s="42">
        <v>1.14E-2</v>
      </c>
      <c r="P253" s="84">
        <v>0.17979999999999999</v>
      </c>
      <c r="Q253" s="84">
        <v>0.36330000000000001</v>
      </c>
      <c r="R253" s="84">
        <v>0.2382</v>
      </c>
      <c r="S253" s="84">
        <v>0.39279999999999998</v>
      </c>
      <c r="T253" s="84">
        <v>0.38800000000000001</v>
      </c>
      <c r="U253" s="84">
        <v>0.20219999999999999</v>
      </c>
      <c r="V253" s="42">
        <v>0.40870000000000001</v>
      </c>
      <c r="W253" s="42">
        <v>0.57640000000000002</v>
      </c>
      <c r="X253" s="42">
        <v>0.1019</v>
      </c>
      <c r="Y253" s="42">
        <v>0.1076</v>
      </c>
      <c r="Z253" s="42">
        <v>0.53739999999999999</v>
      </c>
      <c r="AA253" s="42">
        <v>0.39250000000000002</v>
      </c>
      <c r="AB253" s="42"/>
      <c r="AC253" s="42"/>
      <c r="AD253" s="82" t="s">
        <v>119</v>
      </c>
      <c r="AE253" s="42">
        <f t="shared" si="64"/>
        <v>0</v>
      </c>
      <c r="AF253" s="42">
        <f t="shared" si="65"/>
        <v>0</v>
      </c>
      <c r="AG253" s="42">
        <f t="shared" si="66"/>
        <v>0</v>
      </c>
      <c r="AH253" s="42">
        <f t="shared" si="67"/>
        <v>0</v>
      </c>
      <c r="AI253" s="42"/>
      <c r="AJ253" s="82" t="s">
        <v>119</v>
      </c>
      <c r="AK253" s="42">
        <f t="shared" si="68"/>
        <v>5.4000000000000003E-3</v>
      </c>
      <c r="AL253" s="42">
        <f t="shared" si="69"/>
        <v>0.1573</v>
      </c>
      <c r="AM253" s="42">
        <f t="shared" si="70"/>
        <v>0</v>
      </c>
      <c r="AN253" s="42">
        <f t="shared" si="71"/>
        <v>0</v>
      </c>
      <c r="AP253" s="82" t="s">
        <v>119</v>
      </c>
      <c r="AQ253" s="84">
        <f t="shared" si="72"/>
        <v>0.65820000000000001</v>
      </c>
      <c r="AR253" s="84">
        <f t="shared" si="73"/>
        <v>0.2994</v>
      </c>
      <c r="AS253" s="84">
        <f t="shared" si="74"/>
        <v>0.38159999999999999</v>
      </c>
      <c r="AT253" s="84">
        <f t="shared" si="75"/>
        <v>0.41749999999999998</v>
      </c>
      <c r="AV253" s="82" t="s">
        <v>119</v>
      </c>
      <c r="AW253" s="42">
        <f t="shared" si="76"/>
        <v>0.59709999999999996</v>
      </c>
      <c r="AX253" s="42">
        <f t="shared" si="77"/>
        <v>0.51970000000000005</v>
      </c>
      <c r="AY253" s="42">
        <f t="shared" si="78"/>
        <v>0.30940000000000001</v>
      </c>
      <c r="AZ253" s="42">
        <f t="shared" si="79"/>
        <v>0.30049999999999999</v>
      </c>
    </row>
    <row r="254" spans="1:52">
      <c r="A254" s="142"/>
      <c r="B254" s="142"/>
      <c r="C254" s="5">
        <v>5.2291666666666599</v>
      </c>
      <c r="D254" s="42">
        <v>0</v>
      </c>
      <c r="E254" s="42">
        <v>0</v>
      </c>
      <c r="F254" s="42">
        <v>0</v>
      </c>
      <c r="G254" s="42">
        <v>0</v>
      </c>
      <c r="H254" s="42">
        <v>0</v>
      </c>
      <c r="I254" s="42">
        <v>0</v>
      </c>
      <c r="J254" s="42">
        <v>8.0999999999999996E-3</v>
      </c>
      <c r="K254" s="42">
        <v>3.1800000000000002E-2</v>
      </c>
      <c r="L254" s="42">
        <v>5.4000000000000003E-3</v>
      </c>
      <c r="M254" s="42">
        <v>6.9999999999999999E-4</v>
      </c>
      <c r="N254" s="42">
        <v>1.61E-2</v>
      </c>
      <c r="O254" s="42">
        <v>1.24E-2</v>
      </c>
      <c r="P254" s="84">
        <v>0.2863</v>
      </c>
      <c r="Q254" s="84">
        <v>0.36499999999999999</v>
      </c>
      <c r="R254" s="84">
        <v>9.4100000000000003E-2</v>
      </c>
      <c r="S254" s="84">
        <v>0.38619999999999999</v>
      </c>
      <c r="T254" s="84">
        <v>0.36499999999999999</v>
      </c>
      <c r="U254" s="84">
        <v>0.23849999999999999</v>
      </c>
      <c r="V254" s="42">
        <v>0.3488</v>
      </c>
      <c r="W254" s="42">
        <v>0.51939999999999997</v>
      </c>
      <c r="X254" s="42">
        <v>0.12820000000000001</v>
      </c>
      <c r="Y254" s="42">
        <v>0.12870000000000001</v>
      </c>
      <c r="Z254" s="42">
        <v>0.54810000000000003</v>
      </c>
      <c r="AA254" s="42">
        <v>0.45250000000000001</v>
      </c>
      <c r="AB254" s="42"/>
      <c r="AC254" s="42"/>
      <c r="AD254" s="82" t="s">
        <v>194</v>
      </c>
      <c r="AE254" s="42">
        <f t="shared" si="64"/>
        <v>0</v>
      </c>
      <c r="AF254" s="42">
        <f t="shared" si="65"/>
        <v>0</v>
      </c>
      <c r="AG254" s="42">
        <f t="shared" si="66"/>
        <v>0</v>
      </c>
      <c r="AH254" s="42">
        <f t="shared" si="67"/>
        <v>0</v>
      </c>
      <c r="AI254" s="42"/>
      <c r="AJ254" s="82" t="s">
        <v>194</v>
      </c>
      <c r="AK254" s="42">
        <f t="shared" si="68"/>
        <v>0</v>
      </c>
      <c r="AL254" s="42">
        <f t="shared" si="69"/>
        <v>1.6400000000000001E-2</v>
      </c>
      <c r="AM254" s="42">
        <f t="shared" si="70"/>
        <v>0</v>
      </c>
      <c r="AN254" s="42">
        <f t="shared" si="71"/>
        <v>0</v>
      </c>
      <c r="AP254" s="82" t="s">
        <v>194</v>
      </c>
      <c r="AQ254" s="84">
        <f t="shared" si="72"/>
        <v>0.64219999999999999</v>
      </c>
      <c r="AR254" s="84">
        <f t="shared" si="73"/>
        <v>0.32169999999999999</v>
      </c>
      <c r="AS254" s="84">
        <f t="shared" si="74"/>
        <v>0.37340000000000001</v>
      </c>
      <c r="AT254" s="84">
        <f t="shared" si="75"/>
        <v>0.44890000000000002</v>
      </c>
      <c r="AV254" s="82" t="s">
        <v>194</v>
      </c>
      <c r="AW254" s="42">
        <f t="shared" si="76"/>
        <v>0.65980000000000005</v>
      </c>
      <c r="AX254" s="42">
        <f t="shared" si="77"/>
        <v>0.60760000000000003</v>
      </c>
      <c r="AY254" s="42">
        <f t="shared" si="78"/>
        <v>0.18970000000000001</v>
      </c>
      <c r="AZ254" s="42">
        <f t="shared" si="79"/>
        <v>0.33489999999999998</v>
      </c>
    </row>
    <row r="255" spans="1:52">
      <c r="A255" s="142"/>
      <c r="B255" s="142"/>
      <c r="C255" s="5">
        <v>5.25</v>
      </c>
      <c r="D255" s="42">
        <v>0</v>
      </c>
      <c r="E255" s="42">
        <v>0</v>
      </c>
      <c r="F255" s="42">
        <v>0</v>
      </c>
      <c r="G255" s="42">
        <v>0</v>
      </c>
      <c r="H255" s="42">
        <v>0</v>
      </c>
      <c r="I255" s="42">
        <v>0</v>
      </c>
      <c r="J255" s="42">
        <v>0.1144</v>
      </c>
      <c r="K255" s="42">
        <v>0.13450000000000001</v>
      </c>
      <c r="L255" s="42">
        <v>0.1114</v>
      </c>
      <c r="M255" s="42">
        <v>9.2899999999999996E-2</v>
      </c>
      <c r="N255" s="42">
        <v>0.1583</v>
      </c>
      <c r="O255" s="42">
        <v>0.12989999999999999</v>
      </c>
      <c r="P255" s="84">
        <v>0.2586</v>
      </c>
      <c r="Q255" s="84">
        <v>0.24360000000000001</v>
      </c>
      <c r="R255" s="84">
        <v>0.1492</v>
      </c>
      <c r="S255" s="84">
        <v>0.44590000000000002</v>
      </c>
      <c r="T255" s="84">
        <v>0.42030000000000001</v>
      </c>
      <c r="U255" s="84">
        <v>0.12280000000000001</v>
      </c>
      <c r="V255" s="42">
        <v>0.44130000000000003</v>
      </c>
      <c r="W255" s="42">
        <v>0.5464</v>
      </c>
      <c r="X255" s="42">
        <v>0.34250000000000003</v>
      </c>
      <c r="Y255" s="42">
        <v>0.15440000000000001</v>
      </c>
      <c r="Z255" s="42">
        <v>0.57079999999999997</v>
      </c>
      <c r="AA255" s="42">
        <v>0.54630000000000001</v>
      </c>
      <c r="AB255" s="42"/>
      <c r="AC255" s="42"/>
      <c r="AD255" s="82" t="s">
        <v>120</v>
      </c>
      <c r="AE255" s="42">
        <f t="shared" si="64"/>
        <v>0</v>
      </c>
      <c r="AF255" s="42">
        <f t="shared" si="65"/>
        <v>0</v>
      </c>
      <c r="AG255" s="42">
        <f t="shared" si="66"/>
        <v>0</v>
      </c>
      <c r="AH255" s="42">
        <f t="shared" si="67"/>
        <v>0</v>
      </c>
      <c r="AI255" s="42"/>
      <c r="AJ255" s="82" t="s">
        <v>120</v>
      </c>
      <c r="AK255" s="42">
        <f t="shared" si="68"/>
        <v>0</v>
      </c>
      <c r="AL255" s="42">
        <f t="shared" si="69"/>
        <v>1.1599999999999999E-2</v>
      </c>
      <c r="AM255" s="42">
        <f t="shared" si="70"/>
        <v>0</v>
      </c>
      <c r="AN255" s="42">
        <f t="shared" si="71"/>
        <v>0</v>
      </c>
      <c r="AP255" s="82" t="s">
        <v>120</v>
      </c>
      <c r="AQ255" s="84">
        <f t="shared" si="72"/>
        <v>0.51119999999999999</v>
      </c>
      <c r="AR255" s="84">
        <f t="shared" si="73"/>
        <v>0.30359999999999998</v>
      </c>
      <c r="AS255" s="84">
        <f t="shared" si="74"/>
        <v>0.48099999999999998</v>
      </c>
      <c r="AT255" s="84">
        <f t="shared" si="75"/>
        <v>0.38769999999999999</v>
      </c>
      <c r="AV255" s="82" t="s">
        <v>120</v>
      </c>
      <c r="AW255" s="42">
        <f t="shared" si="76"/>
        <v>0.73409999999999997</v>
      </c>
      <c r="AX255" s="42">
        <f t="shared" si="77"/>
        <v>0.5131</v>
      </c>
      <c r="AY255" s="42">
        <f t="shared" si="78"/>
        <v>0.30570000000000003</v>
      </c>
      <c r="AZ255" s="42">
        <f t="shared" si="79"/>
        <v>0.3029</v>
      </c>
    </row>
    <row r="256" spans="1:52">
      <c r="A256" s="142"/>
      <c r="B256" s="142"/>
      <c r="C256" s="5">
        <v>5.2708333333333304</v>
      </c>
      <c r="D256" s="42">
        <v>0</v>
      </c>
      <c r="E256" s="42">
        <v>0</v>
      </c>
      <c r="F256" s="42">
        <v>0</v>
      </c>
      <c r="G256" s="42">
        <v>0</v>
      </c>
      <c r="H256" s="42">
        <v>0</v>
      </c>
      <c r="I256" s="42">
        <v>0</v>
      </c>
      <c r="J256" s="42">
        <v>0.20499999999999999</v>
      </c>
      <c r="K256" s="42">
        <v>0.25290000000000001</v>
      </c>
      <c r="L256" s="42">
        <v>0.2581</v>
      </c>
      <c r="M256" s="42">
        <v>0.18509999999999999</v>
      </c>
      <c r="N256" s="42">
        <v>0.25609999999999999</v>
      </c>
      <c r="O256" s="42">
        <v>0.23139999999999999</v>
      </c>
      <c r="P256" s="84">
        <v>0.25609999999999999</v>
      </c>
      <c r="Q256" s="84">
        <v>0.31680000000000003</v>
      </c>
      <c r="R256" s="84">
        <v>9.0399999999999994E-2</v>
      </c>
      <c r="S256" s="84">
        <v>0.36320000000000002</v>
      </c>
      <c r="T256" s="84">
        <v>0.31680000000000003</v>
      </c>
      <c r="U256" s="84">
        <v>0.21820000000000001</v>
      </c>
      <c r="V256" s="42">
        <v>0.33739999999999998</v>
      </c>
      <c r="W256" s="42">
        <v>0.48799999999999999</v>
      </c>
      <c r="X256" s="42">
        <v>0.13009999999999999</v>
      </c>
      <c r="Y256" s="42">
        <v>0.1129</v>
      </c>
      <c r="Z256" s="42">
        <v>0.52329999999999999</v>
      </c>
      <c r="AA256" s="42">
        <v>0.43109999999999998</v>
      </c>
      <c r="AB256" s="42"/>
      <c r="AC256" s="42"/>
      <c r="AD256" s="82" t="s">
        <v>195</v>
      </c>
      <c r="AE256" s="42">
        <f t="shared" si="64"/>
        <v>0</v>
      </c>
      <c r="AF256" s="42">
        <f t="shared" si="65"/>
        <v>0</v>
      </c>
      <c r="AG256" s="42">
        <f t="shared" si="66"/>
        <v>0</v>
      </c>
      <c r="AH256" s="42">
        <f t="shared" si="67"/>
        <v>0</v>
      </c>
      <c r="AI256" s="42"/>
      <c r="AJ256" s="82" t="s">
        <v>195</v>
      </c>
      <c r="AK256" s="42">
        <f t="shared" si="68"/>
        <v>0</v>
      </c>
      <c r="AL256" s="42">
        <f t="shared" si="69"/>
        <v>0</v>
      </c>
      <c r="AM256" s="42">
        <f t="shared" si="70"/>
        <v>0</v>
      </c>
      <c r="AN256" s="42">
        <f t="shared" si="71"/>
        <v>0</v>
      </c>
      <c r="AP256" s="82" t="s">
        <v>195</v>
      </c>
      <c r="AQ256" s="84">
        <f t="shared" si="72"/>
        <v>0.64129999999999998</v>
      </c>
      <c r="AR256" s="84">
        <f t="shared" si="73"/>
        <v>0.35360000000000003</v>
      </c>
      <c r="AS256" s="84">
        <f t="shared" si="74"/>
        <v>0.56289999999999996</v>
      </c>
      <c r="AT256" s="84">
        <f t="shared" si="75"/>
        <v>0.45600000000000002</v>
      </c>
      <c r="AV256" s="82" t="s">
        <v>195</v>
      </c>
      <c r="AW256" s="42">
        <f t="shared" si="76"/>
        <v>0.64249999999999996</v>
      </c>
      <c r="AX256" s="42">
        <f t="shared" si="77"/>
        <v>0.67079999999999995</v>
      </c>
      <c r="AY256" s="42">
        <f t="shared" si="78"/>
        <v>0.25719999999999998</v>
      </c>
      <c r="AZ256" s="42">
        <f t="shared" si="79"/>
        <v>0.38379999999999997</v>
      </c>
    </row>
    <row r="257" spans="1:52">
      <c r="A257" s="142"/>
      <c r="B257" s="142"/>
      <c r="C257" s="5">
        <v>5.2916666666666599</v>
      </c>
      <c r="D257" s="42">
        <v>0</v>
      </c>
      <c r="E257" s="42">
        <v>8.9999999999999993E-3</v>
      </c>
      <c r="F257" s="42">
        <v>1.23E-2</v>
      </c>
      <c r="G257" s="42">
        <v>0</v>
      </c>
      <c r="H257" s="42">
        <v>2.7E-2</v>
      </c>
      <c r="I257" s="42">
        <v>1.6799999999999999E-2</v>
      </c>
      <c r="J257" s="42">
        <v>0.32490000000000002</v>
      </c>
      <c r="K257" s="42">
        <v>0.41749999999999998</v>
      </c>
      <c r="L257" s="42">
        <v>0.4088</v>
      </c>
      <c r="M257" s="42">
        <v>0.3417</v>
      </c>
      <c r="N257" s="42">
        <v>0.42009999999999997</v>
      </c>
      <c r="O257" s="42">
        <v>0.378</v>
      </c>
      <c r="P257" s="84">
        <v>0.15210000000000001</v>
      </c>
      <c r="Q257" s="84">
        <v>0.33379999999999999</v>
      </c>
      <c r="R257" s="84">
        <v>0</v>
      </c>
      <c r="S257" s="84">
        <v>0.31919999999999998</v>
      </c>
      <c r="T257" s="84">
        <v>0.34899999999999998</v>
      </c>
      <c r="U257" s="84">
        <v>0.1794</v>
      </c>
      <c r="V257" s="42">
        <v>0.2253</v>
      </c>
      <c r="W257" s="42">
        <v>0.45739999999999997</v>
      </c>
      <c r="X257" s="42">
        <v>0</v>
      </c>
      <c r="Y257" s="42">
        <v>4.9000000000000002E-2</v>
      </c>
      <c r="Z257" s="42">
        <v>0.46479999999999999</v>
      </c>
      <c r="AA257" s="42">
        <v>0.4929</v>
      </c>
      <c r="AB257" s="42"/>
      <c r="AC257" s="42"/>
      <c r="AD257" s="82" t="s">
        <v>121</v>
      </c>
      <c r="AE257" s="42">
        <f t="shared" si="64"/>
        <v>0</v>
      </c>
      <c r="AF257" s="42">
        <f t="shared" si="65"/>
        <v>0</v>
      </c>
      <c r="AG257" s="42">
        <f t="shared" si="66"/>
        <v>0</v>
      </c>
      <c r="AH257" s="42">
        <f t="shared" si="67"/>
        <v>0</v>
      </c>
      <c r="AI257" s="42"/>
      <c r="AJ257" s="82" t="s">
        <v>121</v>
      </c>
      <c r="AK257" s="42">
        <f t="shared" si="68"/>
        <v>0</v>
      </c>
      <c r="AL257" s="42">
        <f t="shared" si="69"/>
        <v>0</v>
      </c>
      <c r="AM257" s="42">
        <f t="shared" si="70"/>
        <v>0</v>
      </c>
      <c r="AN257" s="42">
        <f t="shared" si="71"/>
        <v>0</v>
      </c>
      <c r="AP257" s="82" t="s">
        <v>121</v>
      </c>
      <c r="AQ257" s="84">
        <f t="shared" si="72"/>
        <v>0.69010000000000005</v>
      </c>
      <c r="AR257" s="84">
        <f t="shared" si="73"/>
        <v>0.35759999999999997</v>
      </c>
      <c r="AS257" s="84">
        <f t="shared" si="74"/>
        <v>0.57279999999999998</v>
      </c>
      <c r="AT257" s="84">
        <f t="shared" si="75"/>
        <v>0.45660000000000001</v>
      </c>
      <c r="AV257" s="82" t="s">
        <v>121</v>
      </c>
      <c r="AW257" s="42">
        <f t="shared" si="76"/>
        <v>0.65239999999999998</v>
      </c>
      <c r="AX257" s="42">
        <f t="shared" si="77"/>
        <v>0.52290000000000003</v>
      </c>
      <c r="AY257" s="42">
        <f t="shared" si="78"/>
        <v>0.1555</v>
      </c>
      <c r="AZ257" s="42">
        <f t="shared" si="79"/>
        <v>0.50539999999999996</v>
      </c>
    </row>
    <row r="258" spans="1:52">
      <c r="A258" s="142"/>
      <c r="B258" s="142"/>
      <c r="C258" s="5">
        <v>5.3125</v>
      </c>
      <c r="D258" s="42">
        <v>0</v>
      </c>
      <c r="E258" s="42">
        <v>6.9099999999999995E-2</v>
      </c>
      <c r="F258" s="42">
        <v>3.0000000000000001E-3</v>
      </c>
      <c r="G258" s="42">
        <v>0</v>
      </c>
      <c r="H258" s="42">
        <v>5.5100000000000003E-2</v>
      </c>
      <c r="I258" s="42">
        <v>2.5399999999999999E-2</v>
      </c>
      <c r="J258" s="42">
        <v>0.46650000000000003</v>
      </c>
      <c r="K258" s="42">
        <v>0.53990000000000005</v>
      </c>
      <c r="L258" s="42">
        <v>0.55500000000000005</v>
      </c>
      <c r="M258" s="42">
        <v>0.46279999999999999</v>
      </c>
      <c r="N258" s="42">
        <v>0.56999999999999995</v>
      </c>
      <c r="O258" s="42">
        <v>0.51880000000000004</v>
      </c>
      <c r="P258" s="84">
        <v>0.22739999999999999</v>
      </c>
      <c r="Q258" s="84">
        <v>0.26229999999999998</v>
      </c>
      <c r="R258" s="84">
        <v>7.4099999999999999E-2</v>
      </c>
      <c r="S258" s="84">
        <v>0.29339999999999999</v>
      </c>
      <c r="T258" s="84">
        <v>0.26229999999999998</v>
      </c>
      <c r="U258" s="84">
        <v>0.18329999999999999</v>
      </c>
      <c r="V258" s="42">
        <v>0.24990000000000001</v>
      </c>
      <c r="W258" s="42">
        <v>0.43790000000000001</v>
      </c>
      <c r="X258" s="42">
        <v>7.3800000000000004E-2</v>
      </c>
      <c r="Y258" s="42">
        <v>7.6999999999999999E-2</v>
      </c>
      <c r="Z258" s="42">
        <v>0.37790000000000001</v>
      </c>
      <c r="AA258" s="42">
        <v>0.32879999999999998</v>
      </c>
      <c r="AB258" s="42"/>
      <c r="AC258" s="42"/>
      <c r="AD258" s="82" t="s">
        <v>196</v>
      </c>
      <c r="AE258" s="42">
        <f t="shared" si="64"/>
        <v>0</v>
      </c>
      <c r="AF258" s="42">
        <f t="shared" si="65"/>
        <v>0</v>
      </c>
      <c r="AG258" s="42">
        <f t="shared" si="66"/>
        <v>0</v>
      </c>
      <c r="AH258" s="42">
        <f t="shared" si="67"/>
        <v>0</v>
      </c>
      <c r="AI258" s="42"/>
      <c r="AJ258" s="82" t="s">
        <v>196</v>
      </c>
      <c r="AK258" s="42">
        <f t="shared" si="68"/>
        <v>0</v>
      </c>
      <c r="AL258" s="42">
        <f t="shared" si="69"/>
        <v>0</v>
      </c>
      <c r="AM258" s="42">
        <f t="shared" si="70"/>
        <v>0</v>
      </c>
      <c r="AN258" s="42">
        <f t="shared" si="71"/>
        <v>0</v>
      </c>
      <c r="AP258" s="82" t="s">
        <v>196</v>
      </c>
      <c r="AQ258" s="84">
        <f t="shared" si="72"/>
        <v>0.74709999999999999</v>
      </c>
      <c r="AR258" s="84">
        <f t="shared" si="73"/>
        <v>0.33460000000000001</v>
      </c>
      <c r="AS258" s="84">
        <f t="shared" si="74"/>
        <v>0.58150000000000002</v>
      </c>
      <c r="AT258" s="84">
        <f t="shared" si="75"/>
        <v>0.43340000000000001</v>
      </c>
      <c r="AV258" s="82" t="s">
        <v>196</v>
      </c>
      <c r="AW258" s="42">
        <f t="shared" si="76"/>
        <v>0.54100000000000004</v>
      </c>
      <c r="AX258" s="42">
        <f t="shared" si="77"/>
        <v>0.66790000000000005</v>
      </c>
      <c r="AY258" s="42">
        <f t="shared" si="78"/>
        <v>0.33739999999999998</v>
      </c>
      <c r="AZ258" s="42">
        <f t="shared" si="79"/>
        <v>0.38890000000000002</v>
      </c>
    </row>
    <row r="259" spans="1:52">
      <c r="A259" s="142"/>
      <c r="B259" s="142"/>
      <c r="C259" s="5">
        <v>5.3333333333333304</v>
      </c>
      <c r="D259" s="42">
        <v>1.24E-2</v>
      </c>
      <c r="E259" s="42">
        <v>0.1792</v>
      </c>
      <c r="F259" s="42">
        <v>0.1124</v>
      </c>
      <c r="G259" s="42">
        <v>7.9100000000000004E-2</v>
      </c>
      <c r="H259" s="42">
        <v>0.2092</v>
      </c>
      <c r="I259" s="42">
        <v>0.1381</v>
      </c>
      <c r="J259" s="42">
        <v>0.57799999999999996</v>
      </c>
      <c r="K259" s="42">
        <v>0.62829999999999997</v>
      </c>
      <c r="L259" s="42">
        <v>0.63360000000000005</v>
      </c>
      <c r="M259" s="42">
        <v>0.56389999999999996</v>
      </c>
      <c r="N259" s="42">
        <v>0.60470000000000002</v>
      </c>
      <c r="O259" s="42">
        <v>0.62070000000000003</v>
      </c>
      <c r="P259" s="84">
        <v>0</v>
      </c>
      <c r="Q259" s="84">
        <v>0.26500000000000001</v>
      </c>
      <c r="R259" s="84">
        <v>0.26340000000000002</v>
      </c>
      <c r="S259" s="84">
        <v>0.26279999999999998</v>
      </c>
      <c r="T259" s="84">
        <v>0.16889999999999999</v>
      </c>
      <c r="U259" s="84">
        <v>8.5999999999999993E-2</v>
      </c>
      <c r="V259" s="42">
        <v>0.17960000000000001</v>
      </c>
      <c r="W259" s="42">
        <v>0.46110000000000001</v>
      </c>
      <c r="X259" s="42">
        <v>0</v>
      </c>
      <c r="Y259" s="42">
        <v>0.12189999999999999</v>
      </c>
      <c r="Z259" s="42">
        <v>0.40050000000000002</v>
      </c>
      <c r="AA259" s="42">
        <v>0.2326</v>
      </c>
      <c r="AB259" s="42"/>
      <c r="AC259" s="42"/>
      <c r="AD259" s="82" t="s">
        <v>122</v>
      </c>
      <c r="AE259" s="42">
        <f t="shared" si="64"/>
        <v>0</v>
      </c>
      <c r="AF259" s="42">
        <f t="shared" si="65"/>
        <v>0</v>
      </c>
      <c r="AG259" s="42">
        <f t="shared" si="66"/>
        <v>0</v>
      </c>
      <c r="AH259" s="42">
        <f t="shared" si="67"/>
        <v>0</v>
      </c>
      <c r="AI259" s="42"/>
      <c r="AJ259" s="82" t="s">
        <v>122</v>
      </c>
      <c r="AK259" s="42">
        <f t="shared" si="68"/>
        <v>0</v>
      </c>
      <c r="AL259" s="42">
        <f t="shared" si="69"/>
        <v>0</v>
      </c>
      <c r="AM259" s="42">
        <f t="shared" si="70"/>
        <v>0</v>
      </c>
      <c r="AN259" s="42">
        <f t="shared" si="71"/>
        <v>0</v>
      </c>
      <c r="AP259" s="82" t="s">
        <v>122</v>
      </c>
      <c r="AQ259" s="84">
        <f t="shared" si="72"/>
        <v>0.79449999999999998</v>
      </c>
      <c r="AR259" s="84">
        <f t="shared" si="73"/>
        <v>0.3977</v>
      </c>
      <c r="AS259" s="84">
        <f t="shared" si="74"/>
        <v>0.52549999999999997</v>
      </c>
      <c r="AT259" s="84">
        <f t="shared" si="75"/>
        <v>0.40100000000000002</v>
      </c>
      <c r="AV259" s="82" t="s">
        <v>122</v>
      </c>
      <c r="AW259" s="42">
        <f t="shared" si="76"/>
        <v>0.51829999999999998</v>
      </c>
      <c r="AX259" s="42">
        <f t="shared" si="77"/>
        <v>0.50280000000000002</v>
      </c>
      <c r="AY259" s="42">
        <f t="shared" si="78"/>
        <v>0.3075</v>
      </c>
      <c r="AZ259" s="42">
        <f t="shared" si="79"/>
        <v>0.42649999999999999</v>
      </c>
    </row>
    <row r="260" spans="1:52">
      <c r="A260" s="142"/>
      <c r="B260" s="142"/>
      <c r="C260" s="5">
        <v>5.3541666666666599</v>
      </c>
      <c r="D260" s="42">
        <v>0.1391</v>
      </c>
      <c r="E260" s="42">
        <v>0.37180000000000002</v>
      </c>
      <c r="F260" s="42">
        <v>0.1905</v>
      </c>
      <c r="G260" s="42">
        <v>0.1221</v>
      </c>
      <c r="H260" s="42">
        <v>0.36249999999999999</v>
      </c>
      <c r="I260" s="42">
        <v>0.23719999999999999</v>
      </c>
      <c r="J260" s="42">
        <v>0.6663</v>
      </c>
      <c r="K260" s="42">
        <v>0.68840000000000001</v>
      </c>
      <c r="L260" s="42">
        <v>0.6583</v>
      </c>
      <c r="M260" s="42">
        <v>0.67030000000000001</v>
      </c>
      <c r="N260" s="42">
        <v>0.66700000000000004</v>
      </c>
      <c r="O260" s="42">
        <v>0.67</v>
      </c>
      <c r="P260" s="84">
        <v>0.21360000000000001</v>
      </c>
      <c r="Q260" s="84">
        <v>0.2235</v>
      </c>
      <c r="R260" s="84">
        <v>6.2100000000000002E-2</v>
      </c>
      <c r="S260" s="84">
        <v>0.24199999999999999</v>
      </c>
      <c r="T260" s="84">
        <v>0.2235</v>
      </c>
      <c r="U260" s="84">
        <v>0.1598</v>
      </c>
      <c r="V260" s="42">
        <v>0.19450000000000001</v>
      </c>
      <c r="W260" s="42">
        <v>0.38640000000000002</v>
      </c>
      <c r="X260" s="42">
        <v>6.5500000000000003E-2</v>
      </c>
      <c r="Y260" s="42">
        <v>6.7900000000000002E-2</v>
      </c>
      <c r="Z260" s="42">
        <v>0.25879999999999997</v>
      </c>
      <c r="AA260" s="42">
        <v>0.24979999999999999</v>
      </c>
      <c r="AB260" s="42"/>
      <c r="AC260" s="42"/>
      <c r="AD260" s="82" t="s">
        <v>197</v>
      </c>
      <c r="AE260" s="42">
        <f t="shared" si="64"/>
        <v>0</v>
      </c>
      <c r="AF260" s="42">
        <f t="shared" si="65"/>
        <v>0</v>
      </c>
      <c r="AG260" s="42">
        <f t="shared" si="66"/>
        <v>0</v>
      </c>
      <c r="AH260" s="42">
        <f t="shared" si="67"/>
        <v>0</v>
      </c>
      <c r="AI260" s="42"/>
      <c r="AJ260" s="82" t="s">
        <v>197</v>
      </c>
      <c r="AK260" s="42">
        <f t="shared" si="68"/>
        <v>0</v>
      </c>
      <c r="AL260" s="42">
        <f t="shared" si="69"/>
        <v>0</v>
      </c>
      <c r="AM260" s="42">
        <f t="shared" si="70"/>
        <v>0</v>
      </c>
      <c r="AN260" s="42">
        <f t="shared" si="71"/>
        <v>0</v>
      </c>
      <c r="AP260" s="82" t="s">
        <v>197</v>
      </c>
      <c r="AQ260" s="84">
        <f t="shared" si="72"/>
        <v>0.74660000000000004</v>
      </c>
      <c r="AR260" s="84">
        <f t="shared" si="73"/>
        <v>0.35310000000000002</v>
      </c>
      <c r="AS260" s="84">
        <f t="shared" si="74"/>
        <v>0.56520000000000004</v>
      </c>
      <c r="AT260" s="84">
        <f t="shared" si="75"/>
        <v>0.435</v>
      </c>
      <c r="AV260" s="82" t="s">
        <v>197</v>
      </c>
      <c r="AW260" s="42">
        <f t="shared" si="76"/>
        <v>0.56399999999999995</v>
      </c>
      <c r="AX260" s="42">
        <f t="shared" si="77"/>
        <v>0.4728</v>
      </c>
      <c r="AY260" s="42">
        <f t="shared" si="78"/>
        <v>0.30959999999999999</v>
      </c>
      <c r="AZ260" s="42">
        <f t="shared" si="79"/>
        <v>0.47670000000000001</v>
      </c>
    </row>
    <row r="261" spans="1:52">
      <c r="A261" s="142"/>
      <c r="B261" s="142"/>
      <c r="C261" s="5">
        <v>5.375</v>
      </c>
      <c r="D261" s="42">
        <v>0.36530000000000001</v>
      </c>
      <c r="E261" s="42">
        <v>0.5806</v>
      </c>
      <c r="F261" s="42">
        <v>0.33500000000000002</v>
      </c>
      <c r="G261" s="42">
        <v>0.23810000000000001</v>
      </c>
      <c r="H261" s="42">
        <v>0.57040000000000002</v>
      </c>
      <c r="I261" s="42">
        <v>0.3906</v>
      </c>
      <c r="J261" s="42">
        <v>0.70250000000000001</v>
      </c>
      <c r="K261" s="42">
        <v>0.70889999999999997</v>
      </c>
      <c r="L261" s="42">
        <v>0.74170000000000003</v>
      </c>
      <c r="M261" s="42">
        <v>0.7238</v>
      </c>
      <c r="N261" s="42">
        <v>0.8417</v>
      </c>
      <c r="O261" s="42">
        <v>0.75060000000000004</v>
      </c>
      <c r="P261" s="84">
        <v>0.3866</v>
      </c>
      <c r="Q261" s="84">
        <v>0.22159999999999999</v>
      </c>
      <c r="R261" s="84">
        <v>6.8900000000000003E-2</v>
      </c>
      <c r="S261" s="84">
        <v>0.44080000000000003</v>
      </c>
      <c r="T261" s="84">
        <v>0.25209999999999999</v>
      </c>
      <c r="U261" s="84">
        <v>0.1057</v>
      </c>
      <c r="V261" s="42">
        <v>0.1116</v>
      </c>
      <c r="W261" s="42">
        <v>0.42870000000000003</v>
      </c>
      <c r="X261" s="42">
        <v>0.1226</v>
      </c>
      <c r="Y261" s="42">
        <v>0</v>
      </c>
      <c r="Z261" s="42">
        <v>0.32579999999999998</v>
      </c>
      <c r="AA261" s="42">
        <v>6.5100000000000005E-2</v>
      </c>
      <c r="AB261" s="42"/>
      <c r="AC261" s="42"/>
      <c r="AD261" s="82" t="s">
        <v>123</v>
      </c>
      <c r="AE261" s="42">
        <f t="shared" si="64"/>
        <v>0</v>
      </c>
      <c r="AF261" s="42">
        <f t="shared" si="65"/>
        <v>0</v>
      </c>
      <c r="AG261" s="42">
        <f t="shared" si="66"/>
        <v>0</v>
      </c>
      <c r="AH261" s="42">
        <f t="shared" si="67"/>
        <v>0</v>
      </c>
      <c r="AI261" s="42"/>
      <c r="AJ261" s="82" t="s">
        <v>123</v>
      </c>
      <c r="AK261" s="42">
        <f t="shared" si="68"/>
        <v>0</v>
      </c>
      <c r="AL261" s="42">
        <f t="shared" si="69"/>
        <v>0</v>
      </c>
      <c r="AM261" s="42">
        <f t="shared" si="70"/>
        <v>0</v>
      </c>
      <c r="AN261" s="42">
        <f t="shared" si="71"/>
        <v>0</v>
      </c>
      <c r="AP261" s="82" t="s">
        <v>123</v>
      </c>
      <c r="AQ261" s="84">
        <f t="shared" si="72"/>
        <v>0.73040000000000005</v>
      </c>
      <c r="AR261" s="84">
        <f t="shared" si="73"/>
        <v>0.48330000000000001</v>
      </c>
      <c r="AS261" s="84">
        <f t="shared" si="74"/>
        <v>0.62929999999999997</v>
      </c>
      <c r="AT261" s="84">
        <f t="shared" si="75"/>
        <v>0.31619999999999998</v>
      </c>
      <c r="AV261" s="82" t="s">
        <v>123</v>
      </c>
      <c r="AW261" s="42">
        <f t="shared" si="76"/>
        <v>0.53420000000000001</v>
      </c>
      <c r="AX261" s="42">
        <f t="shared" si="77"/>
        <v>0.3054</v>
      </c>
      <c r="AY261" s="42">
        <f t="shared" si="78"/>
        <v>0.46560000000000001</v>
      </c>
      <c r="AZ261" s="42">
        <f t="shared" si="79"/>
        <v>0.40839999999999999</v>
      </c>
    </row>
    <row r="262" spans="1:52">
      <c r="A262" s="142"/>
      <c r="B262" s="142"/>
      <c r="C262" s="5">
        <v>5.3958333333333304</v>
      </c>
      <c r="D262" s="42">
        <v>0.5212</v>
      </c>
      <c r="E262" s="42">
        <v>0.73829999999999996</v>
      </c>
      <c r="F262" s="42">
        <v>0.46789999999999998</v>
      </c>
      <c r="G262" s="42">
        <v>0.39560000000000001</v>
      </c>
      <c r="H262" s="42">
        <v>0.69510000000000005</v>
      </c>
      <c r="I262" s="42">
        <v>0.56359999999999999</v>
      </c>
      <c r="J262" s="42">
        <v>0.81389999999999996</v>
      </c>
      <c r="K262" s="42">
        <v>0.83530000000000004</v>
      </c>
      <c r="L262" s="42">
        <v>0.80649999999999999</v>
      </c>
      <c r="M262" s="42">
        <v>0.78</v>
      </c>
      <c r="N262" s="42">
        <v>0.91879999999999995</v>
      </c>
      <c r="O262" s="42">
        <v>0.83089999999999997</v>
      </c>
      <c r="P262" s="84">
        <v>0.26</v>
      </c>
      <c r="Q262" s="84">
        <v>0.3009</v>
      </c>
      <c r="R262" s="84">
        <v>7.0400000000000004E-2</v>
      </c>
      <c r="S262" s="84">
        <v>0.28120000000000001</v>
      </c>
      <c r="T262" s="84">
        <v>0.3009</v>
      </c>
      <c r="U262" s="84">
        <v>0.19309999999999999</v>
      </c>
      <c r="V262" s="42">
        <v>0.185</v>
      </c>
      <c r="W262" s="42">
        <v>0.42380000000000001</v>
      </c>
      <c r="X262" s="42">
        <v>6.7000000000000004E-2</v>
      </c>
      <c r="Y262" s="42">
        <v>6.9099999999999995E-2</v>
      </c>
      <c r="Z262" s="42">
        <v>0.2407</v>
      </c>
      <c r="AA262" s="42">
        <v>0.24829999999999999</v>
      </c>
      <c r="AB262" s="42"/>
      <c r="AC262" s="42"/>
      <c r="AD262" s="82" t="s">
        <v>198</v>
      </c>
      <c r="AE262" s="42">
        <f t="shared" si="64"/>
        <v>0</v>
      </c>
      <c r="AF262" s="42">
        <f t="shared" si="65"/>
        <v>0</v>
      </c>
      <c r="AG262" s="42">
        <f t="shared" si="66"/>
        <v>0</v>
      </c>
      <c r="AH262" s="42">
        <f t="shared" si="67"/>
        <v>0</v>
      </c>
      <c r="AI262" s="42"/>
      <c r="AJ262" s="82" t="s">
        <v>198</v>
      </c>
      <c r="AK262" s="42">
        <f t="shared" si="68"/>
        <v>0</v>
      </c>
      <c r="AL262" s="42">
        <f t="shared" si="69"/>
        <v>0</v>
      </c>
      <c r="AM262" s="42">
        <f t="shared" si="70"/>
        <v>0</v>
      </c>
      <c r="AN262" s="42">
        <f t="shared" si="71"/>
        <v>0</v>
      </c>
      <c r="AP262" s="82" t="s">
        <v>198</v>
      </c>
      <c r="AQ262" s="84">
        <f t="shared" si="72"/>
        <v>0.76849999999999996</v>
      </c>
      <c r="AR262" s="84">
        <f t="shared" si="73"/>
        <v>0.46289999999999998</v>
      </c>
      <c r="AS262" s="84">
        <f t="shared" si="74"/>
        <v>0.59079999999999999</v>
      </c>
      <c r="AT262" s="84">
        <f t="shared" si="75"/>
        <v>0.39860000000000001</v>
      </c>
      <c r="AV262" s="82" t="s">
        <v>198</v>
      </c>
      <c r="AW262" s="42">
        <f t="shared" si="76"/>
        <v>0.41010000000000002</v>
      </c>
      <c r="AX262" s="42">
        <f t="shared" si="77"/>
        <v>0.42849999999999999</v>
      </c>
      <c r="AY262" s="42">
        <f t="shared" si="78"/>
        <v>0.2702</v>
      </c>
      <c r="AZ262" s="42">
        <f t="shared" si="79"/>
        <v>0.44269999999999998</v>
      </c>
    </row>
    <row r="263" spans="1:52">
      <c r="A263" s="142"/>
      <c r="B263" s="142"/>
      <c r="C263" s="5">
        <v>5.4166666666666599</v>
      </c>
      <c r="D263" s="42">
        <v>0.55220000000000002</v>
      </c>
      <c r="E263" s="42">
        <v>0.70679999999999998</v>
      </c>
      <c r="F263" s="42">
        <v>0.48120000000000002</v>
      </c>
      <c r="G263" s="42">
        <v>0.50060000000000004</v>
      </c>
      <c r="H263" s="42">
        <v>0.77390000000000003</v>
      </c>
      <c r="I263" s="42">
        <v>0.63</v>
      </c>
      <c r="J263" s="42">
        <v>0.8286</v>
      </c>
      <c r="K263" s="42">
        <v>0.90859999999999996</v>
      </c>
      <c r="L263" s="42">
        <v>0.82489999999999997</v>
      </c>
      <c r="M263" s="42">
        <v>0.78690000000000004</v>
      </c>
      <c r="N263" s="42">
        <v>0.89590000000000003</v>
      </c>
      <c r="O263" s="42">
        <v>0.82479999999999998</v>
      </c>
      <c r="P263" s="84">
        <v>0.25629999999999997</v>
      </c>
      <c r="Q263" s="84">
        <v>0.27810000000000001</v>
      </c>
      <c r="R263" s="84">
        <v>0</v>
      </c>
      <c r="S263" s="84">
        <v>0.25769999999999998</v>
      </c>
      <c r="T263" s="84">
        <v>0.40920000000000001</v>
      </c>
      <c r="U263" s="84">
        <v>0.3654</v>
      </c>
      <c r="V263" s="42">
        <v>0.1095</v>
      </c>
      <c r="W263" s="42">
        <v>0.43290000000000001</v>
      </c>
      <c r="X263" s="42">
        <v>3.6999999999999998E-2</v>
      </c>
      <c r="Y263" s="42">
        <v>0.1636</v>
      </c>
      <c r="Z263" s="42">
        <v>0.1888</v>
      </c>
      <c r="AA263" s="42">
        <v>0.33100000000000002</v>
      </c>
      <c r="AB263" s="42"/>
      <c r="AC263" s="42"/>
      <c r="AD263" s="82" t="s">
        <v>199</v>
      </c>
      <c r="AE263" s="42">
        <f t="shared" si="64"/>
        <v>0</v>
      </c>
      <c r="AF263" s="42">
        <f t="shared" si="65"/>
        <v>0</v>
      </c>
      <c r="AG263" s="42">
        <f t="shared" si="66"/>
        <v>0</v>
      </c>
      <c r="AH263" s="42">
        <f t="shared" si="67"/>
        <v>0</v>
      </c>
      <c r="AI263" s="42"/>
      <c r="AJ263" s="82" t="s">
        <v>199</v>
      </c>
      <c r="AK263" s="42">
        <f t="shared" si="68"/>
        <v>0</v>
      </c>
      <c r="AL263" s="42">
        <f t="shared" si="69"/>
        <v>0</v>
      </c>
      <c r="AM263" s="42">
        <f t="shared" si="70"/>
        <v>0</v>
      </c>
      <c r="AN263" s="42">
        <f t="shared" si="71"/>
        <v>0</v>
      </c>
      <c r="AP263" s="82" t="s">
        <v>199</v>
      </c>
      <c r="AQ263" s="84">
        <f t="shared" si="72"/>
        <v>0.72250000000000003</v>
      </c>
      <c r="AR263" s="84">
        <f t="shared" si="73"/>
        <v>0.42820000000000003</v>
      </c>
      <c r="AS263" s="84">
        <f t="shared" si="74"/>
        <v>0.65449999999999997</v>
      </c>
      <c r="AT263" s="84">
        <f t="shared" si="75"/>
        <v>0.27750000000000002</v>
      </c>
      <c r="AV263" s="82" t="s">
        <v>199</v>
      </c>
      <c r="AW263" s="42">
        <f t="shared" si="76"/>
        <v>0.46</v>
      </c>
      <c r="AX263" s="42">
        <f t="shared" si="77"/>
        <v>0.28310000000000002</v>
      </c>
      <c r="AY263" s="42">
        <f t="shared" si="78"/>
        <v>0.2293</v>
      </c>
      <c r="AZ263" s="42">
        <f t="shared" si="79"/>
        <v>0.17510000000000001</v>
      </c>
    </row>
    <row r="264" spans="1:52">
      <c r="A264" s="142"/>
      <c r="B264" s="142"/>
      <c r="C264" s="5">
        <v>5.4375</v>
      </c>
      <c r="D264" s="42">
        <v>0.59519999999999995</v>
      </c>
      <c r="E264" s="42">
        <v>0.77890000000000004</v>
      </c>
      <c r="F264" s="42">
        <v>0.51890000000000003</v>
      </c>
      <c r="G264" s="42">
        <v>0.56459999999999999</v>
      </c>
      <c r="H264" s="42">
        <v>0.86170000000000002</v>
      </c>
      <c r="I264" s="42">
        <v>0.66390000000000005</v>
      </c>
      <c r="J264" s="42">
        <v>0.80449999999999999</v>
      </c>
      <c r="K264" s="42">
        <v>0.95440000000000003</v>
      </c>
      <c r="L264" s="42">
        <v>0.79200000000000004</v>
      </c>
      <c r="M264" s="42">
        <v>0.79359999999999997</v>
      </c>
      <c r="N264" s="42">
        <v>0.88590000000000002</v>
      </c>
      <c r="O264" s="42">
        <v>0.84609999999999996</v>
      </c>
      <c r="P264" s="84">
        <v>0.30359999999999998</v>
      </c>
      <c r="Q264" s="84">
        <v>0.32079999999999997</v>
      </c>
      <c r="R264" s="84">
        <v>7.8200000000000006E-2</v>
      </c>
      <c r="S264" s="84">
        <v>0.28789999999999999</v>
      </c>
      <c r="T264" s="84">
        <v>0.32079999999999997</v>
      </c>
      <c r="U264" s="84">
        <v>0.2122</v>
      </c>
      <c r="V264" s="42">
        <v>0.2031</v>
      </c>
      <c r="W264" s="42">
        <v>0.43309999999999998</v>
      </c>
      <c r="X264" s="42">
        <v>9.11E-2</v>
      </c>
      <c r="Y264" s="42">
        <v>9.3100000000000002E-2</v>
      </c>
      <c r="Z264" s="42">
        <v>0.30399999999999999</v>
      </c>
      <c r="AA264" s="42">
        <v>0.28799999999999998</v>
      </c>
      <c r="AB264" s="42"/>
      <c r="AC264" s="42"/>
      <c r="AD264" s="42"/>
      <c r="AF264" s="42"/>
      <c r="AG264" s="42"/>
      <c r="AH264" s="42"/>
      <c r="AI264" s="42"/>
      <c r="AJ264" s="42"/>
      <c r="AK264" s="42"/>
    </row>
    <row r="265" spans="1:52">
      <c r="A265" s="142"/>
      <c r="B265" s="142"/>
      <c r="C265" s="5">
        <v>5.4583333333333304</v>
      </c>
      <c r="D265" s="42">
        <v>0.66690000000000005</v>
      </c>
      <c r="E265" s="42">
        <v>0.82330000000000003</v>
      </c>
      <c r="F265" s="42">
        <v>0.54830000000000001</v>
      </c>
      <c r="G265" s="42">
        <v>0.62629999999999997</v>
      </c>
      <c r="H265" s="42">
        <v>0.90359999999999996</v>
      </c>
      <c r="I265" s="42">
        <v>0.71450000000000002</v>
      </c>
      <c r="J265" s="42">
        <v>0.81120000000000003</v>
      </c>
      <c r="K265" s="42">
        <v>0.99080000000000001</v>
      </c>
      <c r="L265" s="42">
        <v>0.80549999999999999</v>
      </c>
      <c r="M265" s="42">
        <v>0.86470000000000002</v>
      </c>
      <c r="N265" s="42">
        <v>0.89039999999999997</v>
      </c>
      <c r="O265" s="42">
        <v>0.9042</v>
      </c>
      <c r="P265" s="84">
        <v>0.40939999999999999</v>
      </c>
      <c r="Q265" s="84">
        <v>0.33789999999999998</v>
      </c>
      <c r="R265" s="84">
        <v>0.1552</v>
      </c>
      <c r="S265" s="84">
        <v>0.23139999999999999</v>
      </c>
      <c r="T265" s="84">
        <v>0.30840000000000001</v>
      </c>
      <c r="U265" s="84">
        <v>0.16420000000000001</v>
      </c>
      <c r="V265" s="42">
        <v>0.19600000000000001</v>
      </c>
      <c r="W265" s="42">
        <v>0.42220000000000002</v>
      </c>
      <c r="X265" s="42">
        <v>0</v>
      </c>
      <c r="Y265" s="42">
        <v>3.85E-2</v>
      </c>
      <c r="Z265" s="42">
        <v>0.30869999999999997</v>
      </c>
      <c r="AA265" s="42">
        <v>0.24199999999999999</v>
      </c>
      <c r="AB265" s="42"/>
      <c r="AC265" s="42"/>
      <c r="AD265" s="42"/>
      <c r="AF265" s="42"/>
      <c r="AG265" s="42"/>
      <c r="AH265" s="42"/>
      <c r="AI265" s="42"/>
      <c r="AJ265" s="42"/>
      <c r="AK265" s="42"/>
    </row>
    <row r="266" spans="1:52">
      <c r="A266" s="142"/>
      <c r="B266" s="142"/>
      <c r="C266" s="5">
        <v>5.4791666666666599</v>
      </c>
      <c r="D266" s="42">
        <v>0.69210000000000005</v>
      </c>
      <c r="E266" s="42">
        <v>0.87009999999999998</v>
      </c>
      <c r="F266" s="42">
        <v>0.5665</v>
      </c>
      <c r="G266" s="42">
        <v>0.76290000000000002</v>
      </c>
      <c r="H266" s="42">
        <v>0.96960000000000002</v>
      </c>
      <c r="I266" s="42">
        <v>0.7722</v>
      </c>
      <c r="J266" s="42">
        <v>0.85460000000000003</v>
      </c>
      <c r="K266" s="42">
        <v>0.95369999999999999</v>
      </c>
      <c r="L266" s="42">
        <v>0.81169999999999998</v>
      </c>
      <c r="M266" s="42">
        <v>0.90280000000000005</v>
      </c>
      <c r="N266" s="42">
        <v>0.91990000000000005</v>
      </c>
      <c r="O266" s="42">
        <v>0.88849999999999996</v>
      </c>
      <c r="P266" s="84">
        <v>0.31669999999999998</v>
      </c>
      <c r="Q266" s="84">
        <v>0.29430000000000001</v>
      </c>
      <c r="R266" s="84">
        <v>9.1300000000000006E-2</v>
      </c>
      <c r="S266" s="84">
        <v>0.2959</v>
      </c>
      <c r="T266" s="84">
        <v>0.29430000000000001</v>
      </c>
      <c r="U266" s="84">
        <v>0.21959999999999999</v>
      </c>
      <c r="V266" s="42">
        <v>0.245</v>
      </c>
      <c r="W266" s="42">
        <v>0.40300000000000002</v>
      </c>
      <c r="X266" s="42">
        <v>0.13750000000000001</v>
      </c>
      <c r="Y266" s="42">
        <v>0.1401</v>
      </c>
      <c r="Z266" s="42">
        <v>0.3553</v>
      </c>
      <c r="AA266" s="42">
        <v>0.31909999999999999</v>
      </c>
      <c r="AB266" s="42"/>
      <c r="AC266" s="42"/>
      <c r="AD266" s="144" t="s">
        <v>12</v>
      </c>
      <c r="AE266" s="144"/>
      <c r="AF266" s="144"/>
      <c r="AG266" s="144"/>
      <c r="AH266" s="144"/>
      <c r="AI266" s="144"/>
      <c r="AJ266" s="144"/>
      <c r="AK266" s="144"/>
      <c r="AL266" s="144"/>
      <c r="AM266" s="144"/>
      <c r="AN266" s="144"/>
      <c r="AO266" s="144"/>
      <c r="AP266" s="144"/>
      <c r="AQ266" s="144"/>
      <c r="AR266" s="144"/>
      <c r="AS266" s="144"/>
      <c r="AT266" s="144"/>
      <c r="AU266" s="144"/>
      <c r="AV266" s="144"/>
      <c r="AW266" s="144"/>
      <c r="AX266" s="144"/>
      <c r="AY266" s="144"/>
      <c r="AZ266" s="144"/>
    </row>
    <row r="267" spans="1:52">
      <c r="A267" s="142"/>
      <c r="B267" s="142"/>
      <c r="C267" s="5">
        <v>5.5</v>
      </c>
      <c r="D267" s="42">
        <v>0.67869999999999997</v>
      </c>
      <c r="E267" s="42">
        <v>0.94240000000000002</v>
      </c>
      <c r="F267" s="42">
        <v>0.63009999999999999</v>
      </c>
      <c r="G267" s="42">
        <v>0.73240000000000005</v>
      </c>
      <c r="H267" s="42">
        <v>0.99880000000000002</v>
      </c>
      <c r="I267" s="42">
        <v>0.79500000000000004</v>
      </c>
      <c r="J267" s="42">
        <v>0.83909999999999996</v>
      </c>
      <c r="K267" s="42">
        <v>0.98699999999999999</v>
      </c>
      <c r="L267" s="42">
        <v>0.82040000000000002</v>
      </c>
      <c r="M267" s="42">
        <v>0.91100000000000003</v>
      </c>
      <c r="N267" s="42">
        <v>0.88590000000000002</v>
      </c>
      <c r="O267" s="42">
        <v>0.88239999999999996</v>
      </c>
      <c r="P267" s="84">
        <v>0.30349999999999999</v>
      </c>
      <c r="Q267" s="84">
        <v>0.309</v>
      </c>
      <c r="R267" s="84">
        <v>0.1527</v>
      </c>
      <c r="S267" s="84">
        <v>0.49509999999999998</v>
      </c>
      <c r="T267" s="84">
        <v>0.35510000000000003</v>
      </c>
      <c r="U267" s="84">
        <v>0.38990000000000002</v>
      </c>
      <c r="V267" s="42">
        <v>0.2185</v>
      </c>
      <c r="W267" s="42">
        <v>0.51219999999999999</v>
      </c>
      <c r="X267" s="42">
        <v>0.1633</v>
      </c>
      <c r="Y267" s="42">
        <v>9.6699999999999994E-2</v>
      </c>
      <c r="Z267" s="42">
        <v>0.40539999999999998</v>
      </c>
      <c r="AA267" s="42">
        <v>0.51639999999999997</v>
      </c>
      <c r="AB267" s="42"/>
      <c r="AC267" s="42"/>
      <c r="AD267" s="42"/>
      <c r="AE267" s="42" t="s">
        <v>99</v>
      </c>
      <c r="AF267" s="42"/>
      <c r="AG267" s="42"/>
      <c r="AH267" s="42"/>
      <c r="AI267" s="42"/>
      <c r="AJ267" s="42"/>
      <c r="AK267" s="42" t="s">
        <v>100</v>
      </c>
      <c r="AL267" s="42"/>
      <c r="AM267" s="42"/>
      <c r="AN267" s="42"/>
      <c r="AO267" s="42"/>
      <c r="AQ267" s="84" t="s">
        <v>98</v>
      </c>
      <c r="AV267" s="42"/>
      <c r="AW267" s="84" t="s">
        <v>143</v>
      </c>
      <c r="AX267" s="42"/>
      <c r="AY267" s="42"/>
      <c r="AZ267" s="42"/>
    </row>
    <row r="268" spans="1:52">
      <c r="A268" s="142"/>
      <c r="B268" s="142"/>
      <c r="C268" s="5">
        <v>5.5208333333333304</v>
      </c>
      <c r="D268" s="42">
        <v>0.6784</v>
      </c>
      <c r="E268" s="42">
        <v>0.95069999999999999</v>
      </c>
      <c r="F268" s="42">
        <v>0.6321</v>
      </c>
      <c r="G268" s="42">
        <v>0.71519999999999995</v>
      </c>
      <c r="H268" s="42">
        <v>0.95020000000000004</v>
      </c>
      <c r="I268" s="42">
        <v>0.7853</v>
      </c>
      <c r="J268" s="42">
        <v>0.85209999999999997</v>
      </c>
      <c r="K268" s="42">
        <v>0.94089999999999996</v>
      </c>
      <c r="L268" s="42">
        <v>0.84650000000000003</v>
      </c>
      <c r="M268" s="42">
        <v>0.86060000000000003</v>
      </c>
      <c r="N268" s="42">
        <v>0.86219999999999997</v>
      </c>
      <c r="O268" s="42">
        <v>0.87250000000000005</v>
      </c>
      <c r="P268" s="84">
        <v>0.34570000000000001</v>
      </c>
      <c r="Q268" s="84">
        <v>0.41389999999999999</v>
      </c>
      <c r="R268" s="84">
        <v>9.8100000000000007E-2</v>
      </c>
      <c r="S268" s="84">
        <v>0.36049999999999999</v>
      </c>
      <c r="T268" s="84">
        <v>0.41389999999999999</v>
      </c>
      <c r="U268" s="84">
        <v>0.2576</v>
      </c>
      <c r="V268" s="42">
        <v>0.2167</v>
      </c>
      <c r="W268" s="42">
        <v>0.32850000000000001</v>
      </c>
      <c r="X268" s="42">
        <v>0.27879999999999999</v>
      </c>
      <c r="Y268" s="42">
        <v>0.17419999999999999</v>
      </c>
      <c r="Z268" s="42">
        <v>0.38119999999999998</v>
      </c>
      <c r="AA268" s="42">
        <v>0.32979999999999998</v>
      </c>
      <c r="AB268" s="42"/>
      <c r="AC268" s="42"/>
      <c r="AD268" s="42"/>
      <c r="AE268" s="42" t="s">
        <v>86</v>
      </c>
      <c r="AF268" s="42" t="s">
        <v>87</v>
      </c>
      <c r="AG268" s="42" t="s">
        <v>88</v>
      </c>
      <c r="AH268" s="42" t="s">
        <v>85</v>
      </c>
      <c r="AI268" s="42"/>
      <c r="AJ268" s="42"/>
      <c r="AK268" s="42" t="s">
        <v>86</v>
      </c>
      <c r="AL268" s="42" t="s">
        <v>87</v>
      </c>
      <c r="AM268" s="42" t="s">
        <v>88</v>
      </c>
      <c r="AN268" s="42" t="s">
        <v>85</v>
      </c>
      <c r="AO268" s="42"/>
      <c r="AQ268" s="84" t="s">
        <v>86</v>
      </c>
      <c r="AR268" s="84" t="s">
        <v>87</v>
      </c>
      <c r="AS268" s="84" t="s">
        <v>88</v>
      </c>
      <c r="AT268" s="84" t="s">
        <v>85</v>
      </c>
      <c r="AV268" s="42"/>
      <c r="AW268" s="42" t="s">
        <v>86</v>
      </c>
      <c r="AX268" s="42" t="s">
        <v>87</v>
      </c>
      <c r="AY268" s="42" t="s">
        <v>88</v>
      </c>
      <c r="AZ268" s="42" t="s">
        <v>85</v>
      </c>
    </row>
    <row r="269" spans="1:52">
      <c r="A269" s="142"/>
      <c r="B269" s="142"/>
      <c r="C269" s="5">
        <v>5.5416666666666599</v>
      </c>
      <c r="D269" s="42">
        <v>0.68510000000000004</v>
      </c>
      <c r="E269" s="42">
        <v>0.97729999999999995</v>
      </c>
      <c r="F269" s="42">
        <v>0.63690000000000002</v>
      </c>
      <c r="G269" s="42">
        <v>0.746</v>
      </c>
      <c r="H269" s="42">
        <v>0.95930000000000004</v>
      </c>
      <c r="I269" s="42">
        <v>0.78620000000000001</v>
      </c>
      <c r="J269" s="42">
        <v>0.86960000000000004</v>
      </c>
      <c r="K269" s="42">
        <v>0.93700000000000006</v>
      </c>
      <c r="L269" s="42">
        <v>0.83140000000000003</v>
      </c>
      <c r="M269" s="42">
        <v>0.84250000000000003</v>
      </c>
      <c r="N269" s="42">
        <v>0.87380000000000002</v>
      </c>
      <c r="O269" s="42">
        <v>0.88270000000000004</v>
      </c>
      <c r="P269" s="84">
        <v>0.31890000000000002</v>
      </c>
      <c r="Q269" s="84">
        <v>0.37390000000000001</v>
      </c>
      <c r="R269" s="84">
        <v>0.1724</v>
      </c>
      <c r="S269" s="84">
        <v>0.39319999999999999</v>
      </c>
      <c r="T269" s="84">
        <v>0.41189999999999999</v>
      </c>
      <c r="U269" s="84">
        <v>0.28949999999999998</v>
      </c>
      <c r="V269" s="42">
        <v>7.6700000000000004E-2</v>
      </c>
      <c r="W269" s="42">
        <v>0.5171</v>
      </c>
      <c r="X269" s="42">
        <v>0.43840000000000001</v>
      </c>
      <c r="Y269" s="42">
        <v>0.2276</v>
      </c>
      <c r="Z269" s="42">
        <v>0.45400000000000001</v>
      </c>
      <c r="AA269" s="42">
        <v>0.41670000000000001</v>
      </c>
      <c r="AB269" s="42"/>
      <c r="AC269" s="42"/>
      <c r="AD269" s="82" t="s">
        <v>176</v>
      </c>
      <c r="AE269">
        <f>H148</f>
        <v>0</v>
      </c>
      <c r="AF269" s="42">
        <f>H292</f>
        <v>0</v>
      </c>
      <c r="AG269" s="42">
        <f>H436</f>
        <v>0</v>
      </c>
      <c r="AH269" s="42">
        <f>H4</f>
        <v>0</v>
      </c>
      <c r="AI269" s="42"/>
      <c r="AJ269" s="82" t="s">
        <v>176</v>
      </c>
      <c r="AK269" s="42">
        <f>N148</f>
        <v>0</v>
      </c>
      <c r="AL269" s="42">
        <f>N292</f>
        <v>0</v>
      </c>
      <c r="AM269" s="42">
        <f>N436</f>
        <v>0</v>
      </c>
      <c r="AN269">
        <f>N4</f>
        <v>0</v>
      </c>
      <c r="AP269" s="82" t="s">
        <v>176</v>
      </c>
      <c r="AQ269" s="84">
        <f>T148</f>
        <v>0.79720000000000002</v>
      </c>
      <c r="AR269" s="84">
        <f>T292</f>
        <v>0.50170000000000003</v>
      </c>
      <c r="AS269" s="84">
        <f>T436</f>
        <v>0.66500000000000004</v>
      </c>
      <c r="AT269" s="84">
        <f>T4</f>
        <v>0.54949999999999999</v>
      </c>
      <c r="AV269" s="82" t="s">
        <v>176</v>
      </c>
      <c r="AW269" s="42">
        <f>Z148</f>
        <v>0.68149999999999999</v>
      </c>
      <c r="AX269" s="42">
        <f>Z292</f>
        <v>0.53469999999999995</v>
      </c>
      <c r="AY269" s="42">
        <f>Z436</f>
        <v>0.65669999999999995</v>
      </c>
      <c r="AZ269">
        <f>Z4</f>
        <v>0.33810000000000001</v>
      </c>
    </row>
    <row r="270" spans="1:52">
      <c r="A270" s="142"/>
      <c r="B270" s="142"/>
      <c r="C270" s="5">
        <v>5.5625</v>
      </c>
      <c r="D270" s="42">
        <v>0.69910000000000005</v>
      </c>
      <c r="E270" s="42">
        <v>0.95950000000000002</v>
      </c>
      <c r="F270" s="42">
        <v>0.58030000000000004</v>
      </c>
      <c r="G270" s="42">
        <v>0.77290000000000003</v>
      </c>
      <c r="H270" s="42">
        <v>0.9405</v>
      </c>
      <c r="I270" s="42">
        <v>0.79049999999999998</v>
      </c>
      <c r="J270" s="42">
        <v>0.88329999999999997</v>
      </c>
      <c r="K270" s="42">
        <v>0.93679999999999997</v>
      </c>
      <c r="L270" s="42">
        <v>0.80479999999999996</v>
      </c>
      <c r="M270" s="42">
        <v>0.88619999999999999</v>
      </c>
      <c r="N270" s="42">
        <v>0.89980000000000004</v>
      </c>
      <c r="O270" s="42">
        <v>0.88219999999999998</v>
      </c>
      <c r="P270" s="84">
        <v>0.32279999999999998</v>
      </c>
      <c r="Q270" s="84">
        <v>0.35799999999999998</v>
      </c>
      <c r="R270" s="84">
        <v>0.1086</v>
      </c>
      <c r="S270" s="84">
        <v>0.31469999999999998</v>
      </c>
      <c r="T270" s="84">
        <v>0.35799999999999998</v>
      </c>
      <c r="U270" s="84">
        <v>0.23960000000000001</v>
      </c>
      <c r="V270" s="42">
        <v>0.22270000000000001</v>
      </c>
      <c r="W270" s="42">
        <v>0.29339999999999999</v>
      </c>
      <c r="X270" s="42">
        <v>0.44719999999999999</v>
      </c>
      <c r="Y270" s="42">
        <v>0.26469999999999999</v>
      </c>
      <c r="Z270" s="42">
        <v>0.50539999999999996</v>
      </c>
      <c r="AA270" s="42">
        <v>0.40820000000000001</v>
      </c>
      <c r="AB270" s="42"/>
      <c r="AC270" s="42"/>
      <c r="AD270" s="82" t="s">
        <v>101</v>
      </c>
      <c r="AE270" s="42">
        <f t="shared" ref="AE270:AE316" si="80">H149</f>
        <v>0</v>
      </c>
      <c r="AF270" s="42">
        <f t="shared" ref="AF270:AF316" si="81">H293</f>
        <v>0</v>
      </c>
      <c r="AG270" s="42">
        <f t="shared" ref="AG270:AG316" si="82">H437</f>
        <v>0</v>
      </c>
      <c r="AH270" s="42">
        <f t="shared" ref="AH270:AH316" si="83">H5</f>
        <v>0</v>
      </c>
      <c r="AI270" s="42"/>
      <c r="AJ270" s="82" t="s">
        <v>101</v>
      </c>
      <c r="AK270" s="42">
        <f t="shared" ref="AK270:AK316" si="84">N149</f>
        <v>0</v>
      </c>
      <c r="AL270" s="42">
        <f t="shared" ref="AL270:AL316" si="85">N293</f>
        <v>0</v>
      </c>
      <c r="AM270" s="42">
        <f t="shared" ref="AM270:AM316" si="86">N437</f>
        <v>0</v>
      </c>
      <c r="AN270" s="42">
        <f t="shared" ref="AN270:AN316" si="87">N5</f>
        <v>0</v>
      </c>
      <c r="AP270" s="82" t="s">
        <v>101</v>
      </c>
      <c r="AQ270" s="84">
        <f t="shared" ref="AQ270:AQ316" si="88">T149</f>
        <v>0.70050000000000001</v>
      </c>
      <c r="AR270" s="84">
        <f t="shared" ref="AR270:AR316" si="89">T293</f>
        <v>0.36070000000000002</v>
      </c>
      <c r="AS270" s="84">
        <f t="shared" ref="AS270:AS316" si="90">T437</f>
        <v>0.63880000000000003</v>
      </c>
      <c r="AT270" s="84">
        <f t="shared" ref="AT270:AT316" si="91">T5</f>
        <v>0.3296</v>
      </c>
      <c r="AV270" s="82" t="s">
        <v>101</v>
      </c>
      <c r="AW270" s="42">
        <f t="shared" ref="AW270:AW316" si="92">Z149</f>
        <v>0.75760000000000005</v>
      </c>
      <c r="AX270" s="42">
        <f t="shared" ref="AX270:AX316" si="93">Z293</f>
        <v>0.64810000000000001</v>
      </c>
      <c r="AY270" s="42">
        <f t="shared" ref="AY270:AY316" si="94">Z437</f>
        <v>0.67220000000000002</v>
      </c>
      <c r="AZ270" s="42">
        <f t="shared" ref="AZ270:AZ316" si="95">Z5</f>
        <v>0.41439999999999999</v>
      </c>
    </row>
    <row r="271" spans="1:52">
      <c r="A271" s="142"/>
      <c r="B271" s="142"/>
      <c r="C271" s="5">
        <v>5.5833333333333304</v>
      </c>
      <c r="D271" s="42">
        <v>0.70189999999999997</v>
      </c>
      <c r="E271" s="42">
        <v>0.94230000000000003</v>
      </c>
      <c r="F271" s="42">
        <v>0.54500000000000004</v>
      </c>
      <c r="G271" s="42">
        <v>0.73699999999999999</v>
      </c>
      <c r="H271" s="42">
        <v>0.89929999999999999</v>
      </c>
      <c r="I271" s="42">
        <v>0.78090000000000004</v>
      </c>
      <c r="J271" s="42">
        <v>0.87209999999999999</v>
      </c>
      <c r="K271" s="42">
        <v>0.89</v>
      </c>
      <c r="L271" s="42">
        <v>0.78920000000000001</v>
      </c>
      <c r="M271" s="42">
        <v>0.91459999999999997</v>
      </c>
      <c r="N271" s="42">
        <v>0.89939999999999998</v>
      </c>
      <c r="O271" s="42">
        <v>0.86819999999999997</v>
      </c>
      <c r="P271" s="84">
        <v>0.30869999999999997</v>
      </c>
      <c r="Q271" s="84">
        <v>0.2853</v>
      </c>
      <c r="R271" s="84">
        <v>6.59E-2</v>
      </c>
      <c r="S271" s="84">
        <v>0.2636</v>
      </c>
      <c r="T271" s="84">
        <v>0.32400000000000001</v>
      </c>
      <c r="U271" s="84">
        <v>0.17480000000000001</v>
      </c>
      <c r="V271" s="42">
        <v>0.22459999999999999</v>
      </c>
      <c r="W271" s="42">
        <v>0.31459999999999999</v>
      </c>
      <c r="X271" s="42">
        <v>0.50209999999999999</v>
      </c>
      <c r="Y271" s="42">
        <v>0.28489999999999999</v>
      </c>
      <c r="Z271" s="42">
        <v>0.43469999999999998</v>
      </c>
      <c r="AA271" s="42">
        <v>0.2732</v>
      </c>
      <c r="AB271" s="42"/>
      <c r="AC271" s="42"/>
      <c r="AD271" s="82" t="s">
        <v>177</v>
      </c>
      <c r="AE271" s="42">
        <f t="shared" si="80"/>
        <v>0</v>
      </c>
      <c r="AF271" s="42">
        <f t="shared" si="81"/>
        <v>0</v>
      </c>
      <c r="AG271" s="42">
        <f t="shared" si="82"/>
        <v>0</v>
      </c>
      <c r="AH271" s="42">
        <f t="shared" si="83"/>
        <v>0</v>
      </c>
      <c r="AI271" s="42"/>
      <c r="AJ271" s="82" t="s">
        <v>177</v>
      </c>
      <c r="AK271" s="42">
        <f t="shared" si="84"/>
        <v>0</v>
      </c>
      <c r="AL271" s="42">
        <f t="shared" si="85"/>
        <v>0</v>
      </c>
      <c r="AM271" s="42">
        <f t="shared" si="86"/>
        <v>0</v>
      </c>
      <c r="AN271" s="42">
        <f t="shared" si="87"/>
        <v>0</v>
      </c>
      <c r="AP271" s="82" t="s">
        <v>177</v>
      </c>
      <c r="AQ271" s="84">
        <f t="shared" si="88"/>
        <v>0.75370000000000004</v>
      </c>
      <c r="AR271" s="84">
        <f t="shared" si="89"/>
        <v>0.43569999999999998</v>
      </c>
      <c r="AS271" s="84">
        <f t="shared" si="90"/>
        <v>0.64970000000000006</v>
      </c>
      <c r="AT271" s="84">
        <f t="shared" si="91"/>
        <v>0.46949999999999997</v>
      </c>
      <c r="AV271" s="82" t="s">
        <v>177</v>
      </c>
      <c r="AW271" s="42">
        <f t="shared" si="92"/>
        <v>0.63419999999999999</v>
      </c>
      <c r="AX271" s="42">
        <f t="shared" si="93"/>
        <v>0.48549999999999999</v>
      </c>
      <c r="AY271" s="42">
        <f t="shared" si="94"/>
        <v>0.5635</v>
      </c>
      <c r="AZ271" s="42">
        <f t="shared" si="95"/>
        <v>0.4128</v>
      </c>
    </row>
    <row r="272" spans="1:52">
      <c r="A272" s="142"/>
      <c r="B272" s="142"/>
      <c r="C272" s="5">
        <v>5.6041666666666599</v>
      </c>
      <c r="D272" s="42">
        <v>0.70820000000000005</v>
      </c>
      <c r="E272" s="42">
        <v>0.93259999999999998</v>
      </c>
      <c r="F272" s="42">
        <v>0.50780000000000003</v>
      </c>
      <c r="G272" s="42">
        <v>0.73450000000000004</v>
      </c>
      <c r="H272" s="42">
        <v>0.871</v>
      </c>
      <c r="I272" s="42">
        <v>0.75080000000000002</v>
      </c>
      <c r="J272" s="42">
        <v>0.86680000000000001</v>
      </c>
      <c r="K272" s="42">
        <v>0.93369999999999997</v>
      </c>
      <c r="L272" s="42">
        <v>0.77139999999999997</v>
      </c>
      <c r="M272" s="42">
        <v>0.87639999999999996</v>
      </c>
      <c r="N272" s="42">
        <v>0.86</v>
      </c>
      <c r="O272" s="42">
        <v>0.86170000000000002</v>
      </c>
      <c r="P272" s="84">
        <v>0.30980000000000002</v>
      </c>
      <c r="Q272" s="84">
        <v>0.28820000000000001</v>
      </c>
      <c r="R272" s="84">
        <v>0.1003</v>
      </c>
      <c r="S272" s="84">
        <v>0.28310000000000002</v>
      </c>
      <c r="T272" s="84">
        <v>0.28820000000000001</v>
      </c>
      <c r="U272" s="84">
        <v>0.218</v>
      </c>
      <c r="V272" s="42">
        <v>0.1719</v>
      </c>
      <c r="W272" s="42">
        <v>0.23430000000000001</v>
      </c>
      <c r="X272" s="42">
        <v>0.55349999999999999</v>
      </c>
      <c r="Y272" s="42">
        <v>0.32990000000000003</v>
      </c>
      <c r="Z272" s="42">
        <v>0.4924</v>
      </c>
      <c r="AA272" s="42">
        <v>0.39760000000000001</v>
      </c>
      <c r="AB272" s="42"/>
      <c r="AC272" s="42"/>
      <c r="AD272" s="82" t="s">
        <v>102</v>
      </c>
      <c r="AE272" s="42">
        <f t="shared" si="80"/>
        <v>0</v>
      </c>
      <c r="AF272" s="42">
        <f t="shared" si="81"/>
        <v>0</v>
      </c>
      <c r="AG272" s="42">
        <f t="shared" si="82"/>
        <v>0</v>
      </c>
      <c r="AH272" s="42">
        <f t="shared" si="83"/>
        <v>0</v>
      </c>
      <c r="AI272" s="42"/>
      <c r="AJ272" s="82" t="s">
        <v>102</v>
      </c>
      <c r="AK272" s="42">
        <f t="shared" si="84"/>
        <v>0</v>
      </c>
      <c r="AL272" s="42">
        <f t="shared" si="85"/>
        <v>0</v>
      </c>
      <c r="AM272" s="42">
        <f t="shared" si="86"/>
        <v>0</v>
      </c>
      <c r="AN272" s="42">
        <f t="shared" si="87"/>
        <v>0</v>
      </c>
      <c r="AP272" s="82" t="s">
        <v>102</v>
      </c>
      <c r="AQ272" s="84">
        <f t="shared" si="88"/>
        <v>0.96550000000000002</v>
      </c>
      <c r="AR272" s="84">
        <f t="shared" si="89"/>
        <v>0.47320000000000001</v>
      </c>
      <c r="AS272" s="84">
        <f t="shared" si="90"/>
        <v>0.54759999999999998</v>
      </c>
      <c r="AT272" s="84">
        <f t="shared" si="91"/>
        <v>0.37</v>
      </c>
      <c r="AV272" s="82" t="s">
        <v>102</v>
      </c>
      <c r="AW272" s="42">
        <f t="shared" si="92"/>
        <v>0.69469999999999998</v>
      </c>
      <c r="AX272" s="42">
        <f t="shared" si="93"/>
        <v>0.64890000000000003</v>
      </c>
      <c r="AY272" s="42">
        <f t="shared" si="94"/>
        <v>0.41620000000000001</v>
      </c>
      <c r="AZ272" s="42">
        <f t="shared" si="95"/>
        <v>0.47939999999999999</v>
      </c>
    </row>
    <row r="273" spans="1:52">
      <c r="A273" s="142"/>
      <c r="B273" s="142"/>
      <c r="C273" s="5">
        <v>5.625</v>
      </c>
      <c r="D273" s="42">
        <v>0.68879999999999997</v>
      </c>
      <c r="E273" s="42">
        <v>0.87729999999999997</v>
      </c>
      <c r="F273" s="42">
        <v>0.50249999999999995</v>
      </c>
      <c r="G273" s="42">
        <v>0.68820000000000003</v>
      </c>
      <c r="H273" s="42">
        <v>0.89800000000000002</v>
      </c>
      <c r="I273" s="42">
        <v>0.73140000000000005</v>
      </c>
      <c r="J273" s="42">
        <v>0.85850000000000004</v>
      </c>
      <c r="K273" s="42">
        <v>0.93969999999999998</v>
      </c>
      <c r="L273" s="42">
        <v>0.75700000000000001</v>
      </c>
      <c r="M273" s="42">
        <v>0.85250000000000004</v>
      </c>
      <c r="N273" s="42">
        <v>0.88429999999999997</v>
      </c>
      <c r="O273" s="42">
        <v>0.85250000000000004</v>
      </c>
      <c r="P273" s="84">
        <v>0.32829999999999998</v>
      </c>
      <c r="Q273" s="84">
        <v>0.35020000000000001</v>
      </c>
      <c r="R273" s="84">
        <v>0.15</v>
      </c>
      <c r="S273" s="84">
        <v>0.19650000000000001</v>
      </c>
      <c r="T273" s="84">
        <v>0.39200000000000002</v>
      </c>
      <c r="U273" s="84">
        <v>0.22020000000000001</v>
      </c>
      <c r="V273" s="42">
        <v>0.21540000000000001</v>
      </c>
      <c r="W273" s="42">
        <v>3.85E-2</v>
      </c>
      <c r="X273" s="42">
        <v>0.58560000000000001</v>
      </c>
      <c r="Y273" s="42">
        <v>0.36659999999999998</v>
      </c>
      <c r="Z273" s="42">
        <v>0.57040000000000002</v>
      </c>
      <c r="AA273" s="42">
        <v>0.43380000000000002</v>
      </c>
      <c r="AB273" s="42"/>
      <c r="AC273" s="42"/>
      <c r="AD273" s="82" t="s">
        <v>178</v>
      </c>
      <c r="AE273" s="42">
        <f t="shared" si="80"/>
        <v>0</v>
      </c>
      <c r="AF273" s="42">
        <f t="shared" si="81"/>
        <v>0</v>
      </c>
      <c r="AG273" s="42">
        <f t="shared" si="82"/>
        <v>0</v>
      </c>
      <c r="AH273" s="42">
        <f t="shared" si="83"/>
        <v>0</v>
      </c>
      <c r="AI273" s="42"/>
      <c r="AJ273" s="82" t="s">
        <v>178</v>
      </c>
      <c r="AK273" s="42">
        <f t="shared" si="84"/>
        <v>0</v>
      </c>
      <c r="AL273" s="42">
        <f t="shared" si="85"/>
        <v>0</v>
      </c>
      <c r="AM273" s="42">
        <f t="shared" si="86"/>
        <v>0</v>
      </c>
      <c r="AN273" s="42">
        <f t="shared" si="87"/>
        <v>0</v>
      </c>
      <c r="AP273" s="82" t="s">
        <v>178</v>
      </c>
      <c r="AQ273" s="84">
        <f t="shared" si="88"/>
        <v>0.78200000000000003</v>
      </c>
      <c r="AR273" s="84">
        <f t="shared" si="89"/>
        <v>0.4027</v>
      </c>
      <c r="AS273" s="84">
        <f t="shared" si="90"/>
        <v>0.57699999999999996</v>
      </c>
      <c r="AT273" s="84">
        <f t="shared" si="91"/>
        <v>0.37259999999999999</v>
      </c>
      <c r="AV273" s="82" t="s">
        <v>178</v>
      </c>
      <c r="AW273" s="42">
        <f t="shared" si="92"/>
        <v>0.63639999999999997</v>
      </c>
      <c r="AX273" s="42">
        <f t="shared" si="93"/>
        <v>0.49930000000000002</v>
      </c>
      <c r="AY273" s="42">
        <f t="shared" si="94"/>
        <v>0.53010000000000002</v>
      </c>
      <c r="AZ273" s="42">
        <f t="shared" si="95"/>
        <v>0.4304</v>
      </c>
    </row>
    <row r="274" spans="1:52">
      <c r="A274" s="142"/>
      <c r="B274" s="142"/>
      <c r="C274" s="5">
        <v>5.6458333333333304</v>
      </c>
      <c r="D274" s="42">
        <v>0.67130000000000001</v>
      </c>
      <c r="E274" s="42">
        <v>0.87870000000000004</v>
      </c>
      <c r="F274" s="42">
        <v>0.49519999999999997</v>
      </c>
      <c r="G274" s="42">
        <v>0.65269999999999995</v>
      </c>
      <c r="H274" s="42">
        <v>0.97399999999999998</v>
      </c>
      <c r="I274" s="42">
        <v>0.73429999999999995</v>
      </c>
      <c r="J274" s="42">
        <v>0.83550000000000002</v>
      </c>
      <c r="K274" s="42">
        <v>0.89380000000000004</v>
      </c>
      <c r="L274" s="42">
        <v>0.73850000000000005</v>
      </c>
      <c r="M274" s="42">
        <v>0.82389999999999997</v>
      </c>
      <c r="N274" s="42">
        <v>0.91439999999999999</v>
      </c>
      <c r="O274" s="42">
        <v>0.84119999999999995</v>
      </c>
      <c r="P274" s="84">
        <v>0.3543</v>
      </c>
      <c r="Q274" s="84">
        <v>0.3513</v>
      </c>
      <c r="R274" s="84">
        <v>0.1158</v>
      </c>
      <c r="S274" s="84">
        <v>0.3417</v>
      </c>
      <c r="T274" s="84">
        <v>0.3513</v>
      </c>
      <c r="U274" s="84">
        <v>0.25590000000000002</v>
      </c>
      <c r="V274" s="42">
        <v>0.15970000000000001</v>
      </c>
      <c r="W274" s="42">
        <v>0.1893</v>
      </c>
      <c r="X274" s="42">
        <v>0.60870000000000002</v>
      </c>
      <c r="Y274" s="42">
        <v>0.34079999999999999</v>
      </c>
      <c r="Z274" s="42">
        <v>0.46700000000000003</v>
      </c>
      <c r="AA274" s="42">
        <v>0.38019999999999998</v>
      </c>
      <c r="AB274" s="42"/>
      <c r="AC274" s="42"/>
      <c r="AD274" s="82" t="s">
        <v>103</v>
      </c>
      <c r="AE274" s="42">
        <f t="shared" si="80"/>
        <v>0</v>
      </c>
      <c r="AF274" s="42">
        <f t="shared" si="81"/>
        <v>0</v>
      </c>
      <c r="AG274" s="42">
        <f t="shared" si="82"/>
        <v>0</v>
      </c>
      <c r="AH274" s="42">
        <f t="shared" si="83"/>
        <v>0</v>
      </c>
      <c r="AI274" s="42"/>
      <c r="AJ274" s="82" t="s">
        <v>103</v>
      </c>
      <c r="AK274" s="42">
        <f t="shared" si="84"/>
        <v>0</v>
      </c>
      <c r="AL274" s="42">
        <f t="shared" si="85"/>
        <v>0</v>
      </c>
      <c r="AM274" s="42">
        <f t="shared" si="86"/>
        <v>0</v>
      </c>
      <c r="AN274" s="42">
        <f t="shared" si="87"/>
        <v>0</v>
      </c>
      <c r="AP274" s="82" t="s">
        <v>103</v>
      </c>
      <c r="AQ274" s="84">
        <f t="shared" si="88"/>
        <v>0.67710000000000004</v>
      </c>
      <c r="AR274" s="84">
        <f t="shared" si="89"/>
        <v>0.56279999999999997</v>
      </c>
      <c r="AS274" s="84">
        <f t="shared" si="90"/>
        <v>0.55840000000000001</v>
      </c>
      <c r="AT274" s="84">
        <f t="shared" si="91"/>
        <v>0.32169999999999999</v>
      </c>
      <c r="AV274" s="82" t="s">
        <v>103</v>
      </c>
      <c r="AW274" s="42">
        <f t="shared" si="92"/>
        <v>0.55369999999999997</v>
      </c>
      <c r="AX274" s="42">
        <f t="shared" si="93"/>
        <v>0.51949999999999996</v>
      </c>
      <c r="AY274" s="42">
        <f t="shared" si="94"/>
        <v>0.36759999999999998</v>
      </c>
      <c r="AZ274" s="42">
        <f t="shared" si="95"/>
        <v>0.34820000000000001</v>
      </c>
    </row>
    <row r="275" spans="1:52">
      <c r="A275" s="142"/>
      <c r="B275" s="142"/>
      <c r="C275" s="5">
        <v>5.6666666666666599</v>
      </c>
      <c r="D275" s="42">
        <v>0.66390000000000005</v>
      </c>
      <c r="E275" s="42">
        <v>0.87329999999999997</v>
      </c>
      <c r="F275" s="42">
        <v>0.44769999999999999</v>
      </c>
      <c r="G275" s="42">
        <v>0.61660000000000004</v>
      </c>
      <c r="H275" s="42">
        <v>0.93400000000000005</v>
      </c>
      <c r="I275" s="42">
        <v>0.66579999999999995</v>
      </c>
      <c r="J275" s="42">
        <v>0.77829999999999999</v>
      </c>
      <c r="K275" s="42">
        <v>0.84919999999999995</v>
      </c>
      <c r="L275" s="42">
        <v>0.68079999999999996</v>
      </c>
      <c r="M275" s="42">
        <v>0.77070000000000005</v>
      </c>
      <c r="N275" s="42">
        <v>0.9375</v>
      </c>
      <c r="O275" s="42">
        <v>0.80410000000000004</v>
      </c>
      <c r="P275" s="84">
        <v>0.55159999999999998</v>
      </c>
      <c r="Q275" s="84">
        <v>0.2477</v>
      </c>
      <c r="R275" s="84">
        <v>0.13819999999999999</v>
      </c>
      <c r="S275" s="84">
        <v>0.19589999999999999</v>
      </c>
      <c r="T275" s="84">
        <v>0.44069999999999998</v>
      </c>
      <c r="U275" s="84">
        <v>0.20019999999999999</v>
      </c>
      <c r="V275" s="42">
        <v>0.251</v>
      </c>
      <c r="W275" s="42">
        <v>8.3199999999999996E-2</v>
      </c>
      <c r="X275" s="42">
        <v>0.57969999999999999</v>
      </c>
      <c r="Y275" s="42">
        <v>0.33960000000000001</v>
      </c>
      <c r="Z275" s="42">
        <v>0.42849999999999999</v>
      </c>
      <c r="AA275" s="42">
        <v>0.55430000000000001</v>
      </c>
      <c r="AB275" s="42"/>
      <c r="AC275" s="42"/>
      <c r="AD275" s="82" t="s">
        <v>179</v>
      </c>
      <c r="AE275" s="42">
        <f t="shared" si="80"/>
        <v>0</v>
      </c>
      <c r="AF275" s="42">
        <f t="shared" si="81"/>
        <v>0</v>
      </c>
      <c r="AG275" s="42">
        <f t="shared" si="82"/>
        <v>0</v>
      </c>
      <c r="AH275" s="42">
        <f t="shared" si="83"/>
        <v>0</v>
      </c>
      <c r="AI275" s="42"/>
      <c r="AJ275" s="82" t="s">
        <v>179</v>
      </c>
      <c r="AK275" s="42">
        <f t="shared" si="84"/>
        <v>0</v>
      </c>
      <c r="AL275" s="42">
        <f t="shared" si="85"/>
        <v>0</v>
      </c>
      <c r="AM275" s="42">
        <f t="shared" si="86"/>
        <v>0</v>
      </c>
      <c r="AN275" s="42">
        <f t="shared" si="87"/>
        <v>0</v>
      </c>
      <c r="AP275" s="82" t="s">
        <v>179</v>
      </c>
      <c r="AQ275" s="84">
        <f t="shared" si="88"/>
        <v>0.74229999999999996</v>
      </c>
      <c r="AR275" s="84">
        <f t="shared" si="89"/>
        <v>0.43269999999999997</v>
      </c>
      <c r="AS275" s="84">
        <f t="shared" si="90"/>
        <v>0.56879999999999997</v>
      </c>
      <c r="AT275" s="84">
        <f t="shared" si="91"/>
        <v>0.3478</v>
      </c>
      <c r="AV275" s="82" t="s">
        <v>179</v>
      </c>
      <c r="AW275" s="42">
        <f t="shared" si="92"/>
        <v>0.61409999999999998</v>
      </c>
      <c r="AX275" s="42">
        <f t="shared" si="93"/>
        <v>0.46700000000000003</v>
      </c>
      <c r="AY275" s="42">
        <f t="shared" si="94"/>
        <v>0.52059999999999995</v>
      </c>
      <c r="AZ275" s="42">
        <f t="shared" si="95"/>
        <v>0.4158</v>
      </c>
    </row>
    <row r="276" spans="1:52">
      <c r="A276" s="142"/>
      <c r="B276" s="142"/>
      <c r="C276" s="5">
        <v>5.6875</v>
      </c>
      <c r="D276" s="42">
        <v>0.56950000000000001</v>
      </c>
      <c r="E276" s="42">
        <v>0.85729999999999995</v>
      </c>
      <c r="F276" s="42">
        <v>0.40649999999999997</v>
      </c>
      <c r="G276" s="42">
        <v>0.59060000000000001</v>
      </c>
      <c r="H276" s="42">
        <v>0.95750000000000002</v>
      </c>
      <c r="I276" s="42">
        <v>0.67630000000000001</v>
      </c>
      <c r="J276" s="42">
        <v>0.73370000000000002</v>
      </c>
      <c r="K276" s="42">
        <v>0.84209999999999996</v>
      </c>
      <c r="L276" s="42">
        <v>0.62819999999999998</v>
      </c>
      <c r="M276" s="42">
        <v>0.75980000000000003</v>
      </c>
      <c r="N276" s="42">
        <v>0.88239999999999996</v>
      </c>
      <c r="O276" s="42">
        <v>0.76919999999999999</v>
      </c>
      <c r="P276" s="84">
        <v>0.37840000000000001</v>
      </c>
      <c r="Q276" s="84">
        <v>0.3478</v>
      </c>
      <c r="R276" s="84">
        <v>0.1187</v>
      </c>
      <c r="S276" s="84">
        <v>0.34739999999999999</v>
      </c>
      <c r="T276" s="84">
        <v>0.3478</v>
      </c>
      <c r="U276" s="84">
        <v>0.2646</v>
      </c>
      <c r="V276" s="42">
        <v>0.1986</v>
      </c>
      <c r="W276" s="42">
        <v>0.19420000000000001</v>
      </c>
      <c r="X276" s="42">
        <v>0.57720000000000005</v>
      </c>
      <c r="Y276" s="42">
        <v>0.39179999999999998</v>
      </c>
      <c r="Z276" s="42">
        <v>0.49840000000000001</v>
      </c>
      <c r="AA276" s="42">
        <v>0.40010000000000001</v>
      </c>
      <c r="AB276" s="42"/>
      <c r="AC276" s="42"/>
      <c r="AD276" s="82" t="s">
        <v>104</v>
      </c>
      <c r="AE276" s="42">
        <f t="shared" si="80"/>
        <v>0</v>
      </c>
      <c r="AF276" s="42">
        <f t="shared" si="81"/>
        <v>0</v>
      </c>
      <c r="AG276" s="42">
        <f t="shared" si="82"/>
        <v>0</v>
      </c>
      <c r="AH276" s="42">
        <f t="shared" si="83"/>
        <v>0</v>
      </c>
      <c r="AI276" s="42"/>
      <c r="AJ276" s="82" t="s">
        <v>104</v>
      </c>
      <c r="AK276" s="42">
        <f t="shared" si="84"/>
        <v>0</v>
      </c>
      <c r="AL276" s="42">
        <f t="shared" si="85"/>
        <v>0</v>
      </c>
      <c r="AM276" s="42">
        <f t="shared" si="86"/>
        <v>0</v>
      </c>
      <c r="AN276" s="42">
        <f t="shared" si="87"/>
        <v>0</v>
      </c>
      <c r="AP276" s="82" t="s">
        <v>104</v>
      </c>
      <c r="AQ276" s="84">
        <f t="shared" si="88"/>
        <v>0.65669999999999995</v>
      </c>
      <c r="AR276" s="84">
        <f t="shared" si="89"/>
        <v>0.52339999999999998</v>
      </c>
      <c r="AS276" s="84">
        <f t="shared" si="90"/>
        <v>0.75919999999999999</v>
      </c>
      <c r="AT276" s="84">
        <f t="shared" si="91"/>
        <v>0.52280000000000004</v>
      </c>
      <c r="AV276" s="82" t="s">
        <v>104</v>
      </c>
      <c r="AW276" s="42">
        <f t="shared" si="92"/>
        <v>0.71960000000000002</v>
      </c>
      <c r="AX276" s="42">
        <f t="shared" si="93"/>
        <v>0.48780000000000001</v>
      </c>
      <c r="AY276" s="42">
        <f t="shared" si="94"/>
        <v>0.45340000000000003</v>
      </c>
      <c r="AZ276" s="42">
        <f t="shared" si="95"/>
        <v>0.46989999999999998</v>
      </c>
    </row>
    <row r="277" spans="1:52">
      <c r="A277" s="142"/>
      <c r="B277" s="142"/>
      <c r="C277" s="5">
        <v>5.7083333333333304</v>
      </c>
      <c r="D277" s="42">
        <v>0.46970000000000001</v>
      </c>
      <c r="E277" s="42">
        <v>0.80349999999999999</v>
      </c>
      <c r="F277" s="42">
        <v>0.33350000000000002</v>
      </c>
      <c r="G277" s="42">
        <v>0.50480000000000003</v>
      </c>
      <c r="H277" s="42">
        <v>0.81140000000000001</v>
      </c>
      <c r="I277" s="42">
        <v>0.57550000000000001</v>
      </c>
      <c r="J277" s="42">
        <v>0.63139999999999996</v>
      </c>
      <c r="K277" s="42">
        <v>0.73219999999999996</v>
      </c>
      <c r="L277" s="42">
        <v>0.53080000000000005</v>
      </c>
      <c r="M277" s="42">
        <v>0.64180000000000004</v>
      </c>
      <c r="N277" s="42">
        <v>0.75570000000000004</v>
      </c>
      <c r="O277" s="42">
        <v>0.68210000000000004</v>
      </c>
      <c r="P277" s="84">
        <v>0.31859999999999999</v>
      </c>
      <c r="Q277" s="84">
        <v>0.33910000000000001</v>
      </c>
      <c r="R277" s="84">
        <v>0.2087</v>
      </c>
      <c r="S277" s="84">
        <v>0.30819999999999997</v>
      </c>
      <c r="T277" s="84">
        <v>0.44729999999999998</v>
      </c>
      <c r="U277" s="84">
        <v>0.44069999999999998</v>
      </c>
      <c r="V277" s="42">
        <v>0.20300000000000001</v>
      </c>
      <c r="W277" s="42">
        <v>0.19170000000000001</v>
      </c>
      <c r="X277" s="42">
        <v>0.67369999999999997</v>
      </c>
      <c r="Y277" s="42">
        <v>0.36770000000000003</v>
      </c>
      <c r="Z277" s="42">
        <v>0.46339999999999998</v>
      </c>
      <c r="AA277" s="42">
        <v>0.37819999999999998</v>
      </c>
      <c r="AB277" s="42"/>
      <c r="AC277" s="42"/>
      <c r="AD277" s="82" t="s">
        <v>180</v>
      </c>
      <c r="AE277" s="42">
        <f t="shared" si="80"/>
        <v>0</v>
      </c>
      <c r="AF277" s="42">
        <f t="shared" si="81"/>
        <v>0</v>
      </c>
      <c r="AG277" s="42">
        <f t="shared" si="82"/>
        <v>0</v>
      </c>
      <c r="AH277" s="42">
        <f t="shared" si="83"/>
        <v>0</v>
      </c>
      <c r="AI277" s="42"/>
      <c r="AJ277" s="82" t="s">
        <v>180</v>
      </c>
      <c r="AK277" s="42">
        <f t="shared" si="84"/>
        <v>0</v>
      </c>
      <c r="AL277" s="42">
        <f t="shared" si="85"/>
        <v>0</v>
      </c>
      <c r="AM277" s="42">
        <f t="shared" si="86"/>
        <v>0</v>
      </c>
      <c r="AN277" s="42">
        <f t="shared" si="87"/>
        <v>0</v>
      </c>
      <c r="AP277" s="82" t="s">
        <v>180</v>
      </c>
      <c r="AQ277" s="84">
        <f t="shared" si="88"/>
        <v>0.65880000000000005</v>
      </c>
      <c r="AR277" s="84">
        <f t="shared" si="89"/>
        <v>0.4037</v>
      </c>
      <c r="AS277" s="84">
        <f t="shared" si="90"/>
        <v>0.53249999999999997</v>
      </c>
      <c r="AT277" s="84">
        <f t="shared" si="91"/>
        <v>0.4143</v>
      </c>
      <c r="AV277" s="82" t="s">
        <v>180</v>
      </c>
      <c r="AW277" s="42">
        <f t="shared" si="92"/>
        <v>0.62460000000000004</v>
      </c>
      <c r="AX277" s="42">
        <f t="shared" si="93"/>
        <v>0.48480000000000001</v>
      </c>
      <c r="AY277" s="42">
        <f t="shared" si="94"/>
        <v>0.4783</v>
      </c>
      <c r="AZ277" s="42">
        <f t="shared" si="95"/>
        <v>0.43609999999999999</v>
      </c>
    </row>
    <row r="278" spans="1:52">
      <c r="A278" s="142"/>
      <c r="B278" s="142"/>
      <c r="C278" s="5">
        <v>5.7291666666666599</v>
      </c>
      <c r="D278" s="42">
        <v>0.3871</v>
      </c>
      <c r="E278" s="42">
        <v>0.69069999999999998</v>
      </c>
      <c r="F278" s="42">
        <v>0.23449999999999999</v>
      </c>
      <c r="G278" s="42">
        <v>0.4219</v>
      </c>
      <c r="H278" s="42">
        <v>0.67190000000000005</v>
      </c>
      <c r="I278" s="42">
        <v>0.48120000000000002</v>
      </c>
      <c r="J278" s="42">
        <v>0.55449999999999999</v>
      </c>
      <c r="K278" s="42">
        <v>0.67390000000000005</v>
      </c>
      <c r="L278" s="42">
        <v>0.4239</v>
      </c>
      <c r="M278" s="42">
        <v>0.55089999999999995</v>
      </c>
      <c r="N278" s="42">
        <v>0.6159</v>
      </c>
      <c r="O278" s="42">
        <v>0.56379999999999997</v>
      </c>
      <c r="P278" s="84">
        <v>0.33250000000000002</v>
      </c>
      <c r="Q278" s="84">
        <v>0.36259999999999998</v>
      </c>
      <c r="R278" s="84">
        <v>0.1106</v>
      </c>
      <c r="S278" s="84">
        <v>0.3115</v>
      </c>
      <c r="T278" s="84">
        <v>0.36259999999999998</v>
      </c>
      <c r="U278" s="84">
        <v>0.24299999999999999</v>
      </c>
      <c r="V278" s="42">
        <v>0.18229999999999999</v>
      </c>
      <c r="W278" s="42">
        <v>0.19220000000000001</v>
      </c>
      <c r="X278" s="42">
        <v>0.57709999999999995</v>
      </c>
      <c r="Y278" s="42">
        <v>0.45219999999999999</v>
      </c>
      <c r="Z278" s="42">
        <v>0.48149999999999998</v>
      </c>
      <c r="AA278" s="42">
        <v>0.39200000000000002</v>
      </c>
      <c r="AB278" s="42"/>
      <c r="AC278" s="42"/>
      <c r="AD278" s="82" t="s">
        <v>105</v>
      </c>
      <c r="AE278" s="42">
        <f t="shared" si="80"/>
        <v>0</v>
      </c>
      <c r="AF278" s="42">
        <f t="shared" si="81"/>
        <v>0</v>
      </c>
      <c r="AG278" s="42">
        <f t="shared" si="82"/>
        <v>0</v>
      </c>
      <c r="AH278" s="42">
        <f t="shared" si="83"/>
        <v>0</v>
      </c>
      <c r="AI278" s="42"/>
      <c r="AJ278" s="82" t="s">
        <v>105</v>
      </c>
      <c r="AK278" s="42">
        <f t="shared" si="84"/>
        <v>0</v>
      </c>
      <c r="AL278" s="42">
        <f t="shared" si="85"/>
        <v>0</v>
      </c>
      <c r="AM278" s="42">
        <f t="shared" si="86"/>
        <v>0</v>
      </c>
      <c r="AN278" s="42">
        <f t="shared" si="87"/>
        <v>0</v>
      </c>
      <c r="AP278" s="82" t="s">
        <v>105</v>
      </c>
      <c r="AQ278" s="84">
        <f t="shared" si="88"/>
        <v>0.5363</v>
      </c>
      <c r="AR278" s="84">
        <f t="shared" si="89"/>
        <v>0.39179999999999998</v>
      </c>
      <c r="AS278" s="84">
        <f t="shared" si="90"/>
        <v>0.44259999999999999</v>
      </c>
      <c r="AT278" s="84">
        <f t="shared" si="91"/>
        <v>0.55259999999999998</v>
      </c>
      <c r="AV278" s="82" t="s">
        <v>105</v>
      </c>
      <c r="AW278" s="42">
        <f t="shared" si="92"/>
        <v>0.60209999999999997</v>
      </c>
      <c r="AX278" s="42">
        <f t="shared" si="93"/>
        <v>0.43240000000000001</v>
      </c>
      <c r="AY278" s="42">
        <f t="shared" si="94"/>
        <v>0.50390000000000001</v>
      </c>
      <c r="AZ278" s="42">
        <f t="shared" si="95"/>
        <v>0.41830000000000001</v>
      </c>
    </row>
    <row r="279" spans="1:52">
      <c r="A279" s="142"/>
      <c r="B279" s="142"/>
      <c r="C279" s="5">
        <v>5.75</v>
      </c>
      <c r="D279" s="42">
        <v>0.27050000000000002</v>
      </c>
      <c r="E279" s="42">
        <v>0.42049999999999998</v>
      </c>
      <c r="F279" s="42">
        <v>0.13689999999999999</v>
      </c>
      <c r="G279" s="42">
        <v>0.21829999999999999</v>
      </c>
      <c r="H279" s="42">
        <v>0.53959999999999997</v>
      </c>
      <c r="I279" s="42">
        <v>0.3014</v>
      </c>
      <c r="J279" s="42">
        <v>0.40239999999999998</v>
      </c>
      <c r="K279" s="42">
        <v>0.55369999999999997</v>
      </c>
      <c r="L279" s="42">
        <v>0.26829999999999998</v>
      </c>
      <c r="M279" s="42">
        <v>0.37909999999999999</v>
      </c>
      <c r="N279" s="42">
        <v>0.49909999999999999</v>
      </c>
      <c r="O279" s="42">
        <v>0.43120000000000003</v>
      </c>
      <c r="P279" s="84">
        <v>0.59889999999999999</v>
      </c>
      <c r="Q279" s="84">
        <v>0.4899</v>
      </c>
      <c r="R279" s="84">
        <v>3.0200000000000001E-2</v>
      </c>
      <c r="S279" s="84">
        <v>0.2019</v>
      </c>
      <c r="T279" s="84">
        <v>0.3745</v>
      </c>
      <c r="U279" s="84">
        <v>0.24579999999999999</v>
      </c>
      <c r="V279" s="42">
        <v>0.1333</v>
      </c>
      <c r="W279" s="42">
        <v>0.15359999999999999</v>
      </c>
      <c r="X279" s="42">
        <v>0.65039999999999998</v>
      </c>
      <c r="Y279" s="42">
        <v>0.43230000000000002</v>
      </c>
      <c r="Z279" s="42">
        <v>0.4017</v>
      </c>
      <c r="AA279" s="42">
        <v>0.3569</v>
      </c>
      <c r="AB279" s="42"/>
      <c r="AC279" s="42"/>
      <c r="AD279" s="82" t="s">
        <v>181</v>
      </c>
      <c r="AE279" s="42">
        <f t="shared" si="80"/>
        <v>0</v>
      </c>
      <c r="AF279" s="42">
        <f t="shared" si="81"/>
        <v>0</v>
      </c>
      <c r="AG279" s="42">
        <f t="shared" si="82"/>
        <v>0</v>
      </c>
      <c r="AH279" s="42">
        <f t="shared" si="83"/>
        <v>0</v>
      </c>
      <c r="AI279" s="42"/>
      <c r="AJ279" s="82" t="s">
        <v>181</v>
      </c>
      <c r="AK279" s="42">
        <f t="shared" si="84"/>
        <v>0</v>
      </c>
      <c r="AL279" s="42">
        <f t="shared" si="85"/>
        <v>4.8999999999999998E-3</v>
      </c>
      <c r="AM279" s="42">
        <f t="shared" si="86"/>
        <v>0</v>
      </c>
      <c r="AN279" s="42">
        <f t="shared" si="87"/>
        <v>0</v>
      </c>
      <c r="AP279" s="82" t="s">
        <v>181</v>
      </c>
      <c r="AQ279" s="84">
        <f t="shared" si="88"/>
        <v>0.57850000000000001</v>
      </c>
      <c r="AR279" s="84">
        <f t="shared" si="89"/>
        <v>0.39660000000000001</v>
      </c>
      <c r="AS279" s="84">
        <f t="shared" si="90"/>
        <v>0.4451</v>
      </c>
      <c r="AT279" s="84">
        <f t="shared" si="91"/>
        <v>0.3977</v>
      </c>
      <c r="AV279" s="82" t="s">
        <v>181</v>
      </c>
      <c r="AW279" s="42">
        <f t="shared" si="92"/>
        <v>0.71330000000000005</v>
      </c>
      <c r="AX279" s="42">
        <f t="shared" si="93"/>
        <v>0.44130000000000003</v>
      </c>
      <c r="AY279" s="42">
        <f t="shared" si="94"/>
        <v>0.43859999999999999</v>
      </c>
      <c r="AZ279" s="42">
        <f t="shared" si="95"/>
        <v>0.44790000000000002</v>
      </c>
    </row>
    <row r="280" spans="1:52">
      <c r="A280" s="142"/>
      <c r="B280" s="142"/>
      <c r="C280" s="5">
        <v>5.7708333333333304</v>
      </c>
      <c r="D280" s="42">
        <v>3.0599999999999999E-2</v>
      </c>
      <c r="E280" s="42">
        <v>0.1081</v>
      </c>
      <c r="F280" s="42">
        <v>0</v>
      </c>
      <c r="G280" s="42">
        <v>0</v>
      </c>
      <c r="H280" s="42">
        <v>0.45739999999999997</v>
      </c>
      <c r="I280" s="42">
        <v>0.1192</v>
      </c>
      <c r="J280" s="42">
        <v>0.27010000000000001</v>
      </c>
      <c r="K280" s="42">
        <v>0.38030000000000003</v>
      </c>
      <c r="L280" s="42">
        <v>0.1457</v>
      </c>
      <c r="M280" s="42">
        <v>0.24829999999999999</v>
      </c>
      <c r="N280" s="42">
        <v>0.41020000000000001</v>
      </c>
      <c r="O280" s="42">
        <v>0.29089999999999999</v>
      </c>
      <c r="P280" s="84">
        <v>0.34110000000000001</v>
      </c>
      <c r="Q280" s="84">
        <v>0.36309999999999998</v>
      </c>
      <c r="R280" s="84">
        <v>0.11310000000000001</v>
      </c>
      <c r="S280" s="84">
        <v>0.33</v>
      </c>
      <c r="T280" s="84">
        <v>0.36309999999999998</v>
      </c>
      <c r="U280" s="84">
        <v>0.25019999999999998</v>
      </c>
      <c r="V280" s="42">
        <v>0.2024</v>
      </c>
      <c r="W280" s="42">
        <v>0.22600000000000001</v>
      </c>
      <c r="X280" s="42">
        <v>0.45140000000000002</v>
      </c>
      <c r="Y280" s="42">
        <v>0.49740000000000001</v>
      </c>
      <c r="Z280" s="42">
        <v>0.48920000000000002</v>
      </c>
      <c r="AA280" s="42">
        <v>0.39340000000000003</v>
      </c>
      <c r="AB280" s="42"/>
      <c r="AC280" s="42"/>
      <c r="AD280" s="82" t="s">
        <v>106</v>
      </c>
      <c r="AE280" s="42">
        <f t="shared" si="80"/>
        <v>0</v>
      </c>
      <c r="AF280" s="42">
        <f t="shared" si="81"/>
        <v>0</v>
      </c>
      <c r="AG280" s="42">
        <f t="shared" si="82"/>
        <v>0</v>
      </c>
      <c r="AH280" s="42">
        <f t="shared" si="83"/>
        <v>0</v>
      </c>
      <c r="AI280" s="42"/>
      <c r="AJ280" s="82" t="s">
        <v>106</v>
      </c>
      <c r="AK280" s="42">
        <f t="shared" si="84"/>
        <v>8.8099999999999998E-2</v>
      </c>
      <c r="AL280" s="42">
        <f t="shared" si="85"/>
        <v>0.1123</v>
      </c>
      <c r="AM280" s="42">
        <f t="shared" si="86"/>
        <v>0</v>
      </c>
      <c r="AN280" s="42">
        <f t="shared" si="87"/>
        <v>0</v>
      </c>
      <c r="AP280" s="82" t="s">
        <v>106</v>
      </c>
      <c r="AQ280" s="84">
        <f t="shared" si="88"/>
        <v>0.66959999999999997</v>
      </c>
      <c r="AR280" s="84">
        <f t="shared" si="89"/>
        <v>0.40379999999999999</v>
      </c>
      <c r="AS280" s="84">
        <f t="shared" si="90"/>
        <v>0.51419999999999999</v>
      </c>
      <c r="AT280" s="84">
        <f t="shared" si="91"/>
        <v>0.53779999999999994</v>
      </c>
      <c r="AV280" s="82" t="s">
        <v>106</v>
      </c>
      <c r="AW280" s="42">
        <f t="shared" si="92"/>
        <v>0.69920000000000004</v>
      </c>
      <c r="AX280" s="42">
        <f t="shared" si="93"/>
        <v>0.43980000000000002</v>
      </c>
      <c r="AY280" s="42">
        <f t="shared" si="94"/>
        <v>0.38479999999999998</v>
      </c>
      <c r="AZ280" s="42">
        <f t="shared" si="95"/>
        <v>0.49830000000000002</v>
      </c>
    </row>
    <row r="281" spans="1:52">
      <c r="A281" s="142"/>
      <c r="B281" s="142"/>
      <c r="C281" s="5">
        <v>5.7916666666666599</v>
      </c>
      <c r="D281" s="42">
        <v>0</v>
      </c>
      <c r="E281" s="42">
        <v>2.6100000000000002E-2</v>
      </c>
      <c r="F281" s="42">
        <v>0</v>
      </c>
      <c r="G281" s="42">
        <v>0</v>
      </c>
      <c r="H281" s="42">
        <v>0.20830000000000001</v>
      </c>
      <c r="I281" s="42">
        <v>5.8500000000000003E-2</v>
      </c>
      <c r="J281" s="42">
        <v>0.1421</v>
      </c>
      <c r="K281" s="42">
        <v>0.1721</v>
      </c>
      <c r="L281" s="42">
        <v>7.6200000000000004E-2</v>
      </c>
      <c r="M281" s="42">
        <v>0.1227</v>
      </c>
      <c r="N281" s="42">
        <v>0.24560000000000001</v>
      </c>
      <c r="O281" s="42">
        <v>0.17280000000000001</v>
      </c>
      <c r="P281" s="84">
        <v>0.21010000000000001</v>
      </c>
      <c r="Q281" s="84">
        <v>0.29780000000000001</v>
      </c>
      <c r="R281" s="84">
        <v>7.0199999999999999E-2</v>
      </c>
      <c r="S281" s="84">
        <v>0.26500000000000001</v>
      </c>
      <c r="T281" s="84">
        <v>0.38890000000000002</v>
      </c>
      <c r="U281" s="84">
        <v>0.22090000000000001</v>
      </c>
      <c r="V281" s="42">
        <v>0.3831</v>
      </c>
      <c r="W281" s="42">
        <v>0.3921</v>
      </c>
      <c r="X281" s="42">
        <v>0.23910000000000001</v>
      </c>
      <c r="Y281" s="42">
        <v>0.51470000000000005</v>
      </c>
      <c r="Z281" s="42">
        <v>0.62150000000000005</v>
      </c>
      <c r="AA281" s="42">
        <v>0.43340000000000001</v>
      </c>
      <c r="AB281" s="42"/>
      <c r="AC281" s="42"/>
      <c r="AD281" s="82" t="s">
        <v>182</v>
      </c>
      <c r="AE281" s="42">
        <f t="shared" si="80"/>
        <v>0</v>
      </c>
      <c r="AF281" s="42">
        <f t="shared" si="81"/>
        <v>0</v>
      </c>
      <c r="AG281" s="42">
        <f t="shared" si="82"/>
        <v>0</v>
      </c>
      <c r="AH281" s="42">
        <f t="shared" si="83"/>
        <v>0</v>
      </c>
      <c r="AI281" s="42"/>
      <c r="AJ281" s="82" t="s">
        <v>182</v>
      </c>
      <c r="AK281" s="42">
        <f t="shared" si="84"/>
        <v>0.19550000000000001</v>
      </c>
      <c r="AL281" s="42">
        <f t="shared" si="85"/>
        <v>0.18479999999999999</v>
      </c>
      <c r="AM281" s="42">
        <f t="shared" si="86"/>
        <v>0</v>
      </c>
      <c r="AN281" s="42">
        <f t="shared" si="87"/>
        <v>0</v>
      </c>
      <c r="AP281" s="82" t="s">
        <v>182</v>
      </c>
      <c r="AQ281" s="84">
        <f t="shared" si="88"/>
        <v>0.48809999999999998</v>
      </c>
      <c r="AR281" s="84">
        <f t="shared" si="89"/>
        <v>0.33169999999999999</v>
      </c>
      <c r="AS281" s="84">
        <f t="shared" si="90"/>
        <v>0.4047</v>
      </c>
      <c r="AT281" s="84">
        <f t="shared" si="91"/>
        <v>0.40649999999999997</v>
      </c>
      <c r="AV281" s="82" t="s">
        <v>182</v>
      </c>
      <c r="AW281" s="42">
        <f t="shared" si="92"/>
        <v>0.74709999999999999</v>
      </c>
      <c r="AX281" s="42">
        <f t="shared" si="93"/>
        <v>0.38279999999999997</v>
      </c>
      <c r="AY281" s="42">
        <f t="shared" si="94"/>
        <v>0.42059999999999997</v>
      </c>
      <c r="AZ281" s="42">
        <f t="shared" si="95"/>
        <v>0.3644</v>
      </c>
    </row>
    <row r="282" spans="1:52">
      <c r="A282" s="142"/>
      <c r="B282" s="142"/>
      <c r="C282" s="5">
        <v>5.8125</v>
      </c>
      <c r="D282" s="42">
        <v>0</v>
      </c>
      <c r="E282" s="42">
        <v>0</v>
      </c>
      <c r="F282" s="42">
        <v>0</v>
      </c>
      <c r="G282" s="42">
        <v>0</v>
      </c>
      <c r="H282" s="42">
        <v>0</v>
      </c>
      <c r="I282" s="42">
        <v>0</v>
      </c>
      <c r="J282" s="42">
        <v>1.38E-2</v>
      </c>
      <c r="K282" s="42">
        <v>3.6400000000000002E-2</v>
      </c>
      <c r="L282" s="42">
        <v>0</v>
      </c>
      <c r="M282" s="42">
        <v>3.8999999999999998E-3</v>
      </c>
      <c r="N282" s="42">
        <v>9.9699999999999997E-2</v>
      </c>
      <c r="O282" s="42">
        <v>3.0800000000000001E-2</v>
      </c>
      <c r="P282" s="84">
        <v>0.37940000000000002</v>
      </c>
      <c r="Q282" s="84">
        <v>0.4143</v>
      </c>
      <c r="R282" s="84">
        <v>0.12180000000000001</v>
      </c>
      <c r="S282" s="84">
        <v>0.39589999999999997</v>
      </c>
      <c r="T282" s="84">
        <v>0.4143</v>
      </c>
      <c r="U282" s="84">
        <v>0.28360000000000002</v>
      </c>
      <c r="V282" s="42">
        <v>0.37080000000000002</v>
      </c>
      <c r="W282" s="42">
        <v>0.35980000000000001</v>
      </c>
      <c r="X282" s="42">
        <v>0.41860000000000003</v>
      </c>
      <c r="Y282" s="42">
        <v>0.53100000000000003</v>
      </c>
      <c r="Z282" s="42">
        <v>0.627</v>
      </c>
      <c r="AA282" s="42">
        <v>0.50960000000000005</v>
      </c>
      <c r="AB282" s="42"/>
      <c r="AC282" s="42"/>
      <c r="AD282" s="82" t="s">
        <v>107</v>
      </c>
      <c r="AE282" s="42">
        <f t="shared" si="80"/>
        <v>0</v>
      </c>
      <c r="AF282" s="42">
        <f t="shared" si="81"/>
        <v>0</v>
      </c>
      <c r="AG282" s="42">
        <f t="shared" si="82"/>
        <v>0</v>
      </c>
      <c r="AH282" s="42">
        <f t="shared" si="83"/>
        <v>0</v>
      </c>
      <c r="AI282" s="42"/>
      <c r="AJ282" s="82" t="s">
        <v>107</v>
      </c>
      <c r="AK282" s="42">
        <f t="shared" si="84"/>
        <v>0.43009999999999998</v>
      </c>
      <c r="AL282" s="42">
        <f t="shared" si="85"/>
        <v>0.45229999999999998</v>
      </c>
      <c r="AM282" s="42">
        <f t="shared" si="86"/>
        <v>9.1899999999999996E-2</v>
      </c>
      <c r="AN282" s="42">
        <f t="shared" si="87"/>
        <v>0</v>
      </c>
      <c r="AP282" s="82" t="s">
        <v>107</v>
      </c>
      <c r="AQ282" s="84">
        <f t="shared" si="88"/>
        <v>0.23849999999999999</v>
      </c>
      <c r="AR282" s="84">
        <f t="shared" si="89"/>
        <v>0.25390000000000001</v>
      </c>
      <c r="AS282" s="84">
        <f t="shared" si="90"/>
        <v>0.37780000000000002</v>
      </c>
      <c r="AT282" s="84">
        <f t="shared" si="91"/>
        <v>0.32969999999999999</v>
      </c>
      <c r="AV282" s="82" t="s">
        <v>107</v>
      </c>
      <c r="AW282" s="42">
        <f t="shared" si="92"/>
        <v>0.67159999999999997</v>
      </c>
      <c r="AX282" s="42">
        <f t="shared" si="93"/>
        <v>0.35139999999999999</v>
      </c>
      <c r="AY282" s="42">
        <f t="shared" si="94"/>
        <v>0.504</v>
      </c>
      <c r="AZ282" s="42">
        <f t="shared" si="95"/>
        <v>0.41949999999999998</v>
      </c>
    </row>
    <row r="283" spans="1:52">
      <c r="A283" s="142"/>
      <c r="B283" s="142"/>
      <c r="C283" s="5">
        <v>5.8333333333333304</v>
      </c>
      <c r="D283" s="42">
        <v>0</v>
      </c>
      <c r="E283" s="42">
        <v>0</v>
      </c>
      <c r="F283" s="42">
        <v>0</v>
      </c>
      <c r="G283" s="42">
        <v>0</v>
      </c>
      <c r="H283" s="42">
        <v>0</v>
      </c>
      <c r="I283" s="42">
        <v>0</v>
      </c>
      <c r="J283" s="42">
        <v>2.46E-2</v>
      </c>
      <c r="K283" s="42">
        <v>0</v>
      </c>
      <c r="L283" s="42">
        <v>0</v>
      </c>
      <c r="M283" s="42">
        <v>1.8499999999999999E-2</v>
      </c>
      <c r="N283" s="42">
        <v>3.8300000000000001E-2</v>
      </c>
      <c r="O283" s="42">
        <v>4.0899999999999999E-2</v>
      </c>
      <c r="P283" s="84">
        <v>0.4229</v>
      </c>
      <c r="Q283" s="84">
        <v>0.62519999999999998</v>
      </c>
      <c r="R283" s="84">
        <v>1.83E-2</v>
      </c>
      <c r="S283" s="84">
        <v>0.42470000000000002</v>
      </c>
      <c r="T283" s="84">
        <v>0.3664</v>
      </c>
      <c r="U283" s="84">
        <v>0.39850000000000002</v>
      </c>
      <c r="V283" s="42">
        <v>0.5262</v>
      </c>
      <c r="W283" s="42">
        <v>0.46899999999999997</v>
      </c>
      <c r="X283" s="42">
        <v>0.221</v>
      </c>
      <c r="Y283" s="42">
        <v>0.64470000000000005</v>
      </c>
      <c r="Z283" s="42">
        <v>0.83420000000000005</v>
      </c>
      <c r="AA283" s="42">
        <v>0.4385</v>
      </c>
      <c r="AB283" s="42"/>
      <c r="AC283" s="42"/>
      <c r="AD283" s="82" t="s">
        <v>183</v>
      </c>
      <c r="AE283" s="42">
        <f t="shared" si="80"/>
        <v>0</v>
      </c>
      <c r="AF283" s="42">
        <f t="shared" si="81"/>
        <v>0</v>
      </c>
      <c r="AG283" s="42">
        <f t="shared" si="82"/>
        <v>0</v>
      </c>
      <c r="AH283" s="42">
        <f t="shared" si="83"/>
        <v>0</v>
      </c>
      <c r="AI283" s="42"/>
      <c r="AJ283" s="82" t="s">
        <v>183</v>
      </c>
      <c r="AK283" s="42">
        <f t="shared" si="84"/>
        <v>0.6724</v>
      </c>
      <c r="AL283" s="42">
        <f t="shared" si="85"/>
        <v>0.66849999999999998</v>
      </c>
      <c r="AM283" s="42">
        <f t="shared" si="86"/>
        <v>0.14410000000000001</v>
      </c>
      <c r="AN283" s="42">
        <f t="shared" si="87"/>
        <v>0</v>
      </c>
      <c r="AP283" s="82" t="s">
        <v>183</v>
      </c>
      <c r="AQ283" s="84">
        <f t="shared" si="88"/>
        <v>0.36449999999999999</v>
      </c>
      <c r="AR283" s="84">
        <f t="shared" si="89"/>
        <v>0.26179999999999998</v>
      </c>
      <c r="AS283" s="84">
        <f t="shared" si="90"/>
        <v>0.39269999999999999</v>
      </c>
      <c r="AT283" s="84">
        <f t="shared" si="91"/>
        <v>0.41049999999999998</v>
      </c>
      <c r="AV283" s="82" t="s">
        <v>183</v>
      </c>
      <c r="AW283" s="42">
        <f t="shared" si="92"/>
        <v>0.59689999999999999</v>
      </c>
      <c r="AX283" s="42">
        <f t="shared" si="93"/>
        <v>0.26910000000000001</v>
      </c>
      <c r="AY283" s="42">
        <f t="shared" si="94"/>
        <v>0.39929999999999999</v>
      </c>
      <c r="AZ283" s="42">
        <f t="shared" si="95"/>
        <v>0.34179999999999999</v>
      </c>
    </row>
    <row r="284" spans="1:52">
      <c r="A284" s="142"/>
      <c r="B284" s="142"/>
      <c r="C284" s="5">
        <v>5.8541666666666599</v>
      </c>
      <c r="D284" s="42">
        <v>0</v>
      </c>
      <c r="E284" s="42">
        <v>0</v>
      </c>
      <c r="F284" s="42">
        <v>0</v>
      </c>
      <c r="G284" s="42">
        <v>0</v>
      </c>
      <c r="H284" s="42">
        <v>0</v>
      </c>
      <c r="I284" s="42">
        <v>0</v>
      </c>
      <c r="J284" s="42">
        <v>0</v>
      </c>
      <c r="K284" s="42">
        <v>0</v>
      </c>
      <c r="L284" s="42">
        <v>0</v>
      </c>
      <c r="M284" s="42">
        <v>0</v>
      </c>
      <c r="N284" s="42">
        <v>0</v>
      </c>
      <c r="O284" s="42">
        <v>0</v>
      </c>
      <c r="P284" s="84">
        <v>0.41570000000000001</v>
      </c>
      <c r="Q284" s="84">
        <v>0.4738</v>
      </c>
      <c r="R284" s="84">
        <v>0.1305</v>
      </c>
      <c r="S284" s="84">
        <v>0.47710000000000002</v>
      </c>
      <c r="T284" s="84">
        <v>0.4738</v>
      </c>
      <c r="U284" s="84">
        <v>0.3206</v>
      </c>
      <c r="V284" s="42">
        <v>0.5927</v>
      </c>
      <c r="W284" s="42">
        <v>0.51019999999999999</v>
      </c>
      <c r="X284" s="42">
        <v>0.38590000000000002</v>
      </c>
      <c r="Y284" s="42">
        <v>0.60770000000000002</v>
      </c>
      <c r="Z284" s="42">
        <v>0.75149999999999995</v>
      </c>
      <c r="AA284" s="42">
        <v>0.63080000000000003</v>
      </c>
      <c r="AB284" s="42"/>
      <c r="AC284" s="42"/>
      <c r="AD284" s="82" t="s">
        <v>108</v>
      </c>
      <c r="AE284" s="42">
        <f t="shared" si="80"/>
        <v>0.1071</v>
      </c>
      <c r="AF284" s="42">
        <f t="shared" si="81"/>
        <v>0.13600000000000001</v>
      </c>
      <c r="AG284" s="42">
        <f t="shared" si="82"/>
        <v>0</v>
      </c>
      <c r="AH284" s="42">
        <f t="shared" si="83"/>
        <v>0</v>
      </c>
      <c r="AI284" s="42"/>
      <c r="AJ284" s="82" t="s">
        <v>108</v>
      </c>
      <c r="AK284" s="42">
        <f t="shared" si="84"/>
        <v>0.7954</v>
      </c>
      <c r="AL284" s="42">
        <f t="shared" si="85"/>
        <v>0.76439999999999997</v>
      </c>
      <c r="AM284" s="42">
        <f t="shared" si="86"/>
        <v>0.3322</v>
      </c>
      <c r="AN284" s="42">
        <f t="shared" si="87"/>
        <v>0.14180000000000001</v>
      </c>
      <c r="AP284" s="82" t="s">
        <v>108</v>
      </c>
      <c r="AQ284" s="84">
        <f t="shared" si="88"/>
        <v>0.30640000000000001</v>
      </c>
      <c r="AR284" s="84">
        <f t="shared" si="89"/>
        <v>0.30549999999999999</v>
      </c>
      <c r="AS284" s="84">
        <f t="shared" si="90"/>
        <v>0.41639999999999999</v>
      </c>
      <c r="AT284" s="84">
        <f t="shared" si="91"/>
        <v>0.38679999999999998</v>
      </c>
      <c r="AV284" s="82" t="s">
        <v>108</v>
      </c>
      <c r="AW284" s="42">
        <f t="shared" si="92"/>
        <v>0.47799999999999998</v>
      </c>
      <c r="AX284" s="42">
        <f t="shared" si="93"/>
        <v>0.17130000000000001</v>
      </c>
      <c r="AY284" s="42">
        <f t="shared" si="94"/>
        <v>0.4138</v>
      </c>
      <c r="AZ284" s="42">
        <f t="shared" si="95"/>
        <v>0.38590000000000002</v>
      </c>
    </row>
    <row r="285" spans="1:52">
      <c r="A285" s="142"/>
      <c r="B285" s="142"/>
      <c r="C285" s="5">
        <v>5.875</v>
      </c>
      <c r="D285" s="42">
        <v>0</v>
      </c>
      <c r="E285" s="42">
        <v>0</v>
      </c>
      <c r="F285" s="42">
        <v>0</v>
      </c>
      <c r="G285" s="42">
        <v>0</v>
      </c>
      <c r="H285" s="42">
        <v>0</v>
      </c>
      <c r="I285" s="42">
        <v>0</v>
      </c>
      <c r="J285" s="42">
        <v>0</v>
      </c>
      <c r="K285" s="42">
        <v>0</v>
      </c>
      <c r="L285" s="42">
        <v>0</v>
      </c>
      <c r="M285" s="42">
        <v>0</v>
      </c>
      <c r="N285" s="42">
        <v>0</v>
      </c>
      <c r="O285" s="42">
        <v>0</v>
      </c>
      <c r="P285" s="84">
        <v>0.29260000000000003</v>
      </c>
      <c r="Q285" s="84">
        <v>0.46439999999999998</v>
      </c>
      <c r="R285" s="84">
        <v>0.1618</v>
      </c>
      <c r="S285" s="84">
        <v>0.66010000000000002</v>
      </c>
      <c r="T285" s="84">
        <v>0.56379999999999997</v>
      </c>
      <c r="U285" s="84">
        <v>0.42299999999999999</v>
      </c>
      <c r="V285" s="42">
        <v>0.68489999999999995</v>
      </c>
      <c r="W285" s="42">
        <v>0.48749999999999999</v>
      </c>
      <c r="X285" s="42">
        <v>0.38450000000000001</v>
      </c>
      <c r="Y285" s="42">
        <v>0.59279999999999999</v>
      </c>
      <c r="Z285" s="42">
        <v>0.84570000000000001</v>
      </c>
      <c r="AA285" s="42">
        <v>0.73350000000000004</v>
      </c>
      <c r="AB285" s="42"/>
      <c r="AC285" s="42"/>
      <c r="AD285" s="82" t="s">
        <v>184</v>
      </c>
      <c r="AE285" s="42">
        <f t="shared" si="80"/>
        <v>0.2016</v>
      </c>
      <c r="AF285" s="42">
        <f t="shared" si="81"/>
        <v>0.33260000000000001</v>
      </c>
      <c r="AG285" s="42">
        <f t="shared" si="82"/>
        <v>0</v>
      </c>
      <c r="AH285" s="42">
        <f t="shared" si="83"/>
        <v>0</v>
      </c>
      <c r="AI285" s="42"/>
      <c r="AJ285" s="82" t="s">
        <v>184</v>
      </c>
      <c r="AK285" s="42">
        <f t="shared" si="84"/>
        <v>0.93140000000000001</v>
      </c>
      <c r="AL285" s="42">
        <f t="shared" si="85"/>
        <v>0.86980000000000002</v>
      </c>
      <c r="AM285" s="42">
        <f t="shared" si="86"/>
        <v>0.4456</v>
      </c>
      <c r="AN285" s="42">
        <f t="shared" si="87"/>
        <v>0.28839999999999999</v>
      </c>
      <c r="AP285" s="82" t="s">
        <v>184</v>
      </c>
      <c r="AQ285" s="84">
        <f t="shared" si="88"/>
        <v>0.27589999999999998</v>
      </c>
      <c r="AR285" s="84">
        <f t="shared" si="89"/>
        <v>0.21179999999999999</v>
      </c>
      <c r="AS285" s="84">
        <f t="shared" si="90"/>
        <v>0.41060000000000002</v>
      </c>
      <c r="AT285" s="84">
        <f t="shared" si="91"/>
        <v>0.42859999999999998</v>
      </c>
      <c r="AV285" s="82" t="s">
        <v>184</v>
      </c>
      <c r="AW285" s="42">
        <f t="shared" si="92"/>
        <v>0.45860000000000001</v>
      </c>
      <c r="AX285" s="42">
        <f t="shared" si="93"/>
        <v>0.18079999999999999</v>
      </c>
      <c r="AY285" s="42">
        <f t="shared" si="94"/>
        <v>0.3876</v>
      </c>
      <c r="AZ285" s="42">
        <f t="shared" si="95"/>
        <v>0.34139999999999998</v>
      </c>
    </row>
    <row r="286" spans="1:52">
      <c r="A286" s="142"/>
      <c r="B286" s="142"/>
      <c r="C286" s="5">
        <v>5.8958333333333304</v>
      </c>
      <c r="D286" s="42">
        <v>0</v>
      </c>
      <c r="E286" s="42">
        <v>0</v>
      </c>
      <c r="F286" s="42">
        <v>0</v>
      </c>
      <c r="G286" s="42">
        <v>0</v>
      </c>
      <c r="H286" s="42">
        <v>0</v>
      </c>
      <c r="I286" s="42">
        <v>0</v>
      </c>
      <c r="J286" s="42">
        <v>0</v>
      </c>
      <c r="K286" s="42">
        <v>0</v>
      </c>
      <c r="L286" s="42">
        <v>0</v>
      </c>
      <c r="M286" s="42">
        <v>0</v>
      </c>
      <c r="N286" s="42">
        <v>0</v>
      </c>
      <c r="O286" s="42">
        <v>0</v>
      </c>
      <c r="P286" s="84">
        <v>0.43120000000000003</v>
      </c>
      <c r="Q286" s="84">
        <v>0.58240000000000003</v>
      </c>
      <c r="R286" s="84">
        <v>0.13619999999999999</v>
      </c>
      <c r="S286" s="84">
        <v>0.54800000000000004</v>
      </c>
      <c r="T286" s="84">
        <v>0.58240000000000003</v>
      </c>
      <c r="U286" s="84">
        <v>0.35420000000000001</v>
      </c>
      <c r="V286" s="42">
        <v>0.65910000000000002</v>
      </c>
      <c r="W286" s="42">
        <v>0.51949999999999996</v>
      </c>
      <c r="X286" s="42">
        <v>0.34689999999999999</v>
      </c>
      <c r="Y286" s="42">
        <v>0.59819999999999995</v>
      </c>
      <c r="Z286" s="42">
        <v>0.72919999999999996</v>
      </c>
      <c r="AA286" s="42">
        <v>0.62439999999999996</v>
      </c>
      <c r="AB286" s="42"/>
      <c r="AC286" s="42"/>
      <c r="AD286" s="82" t="s">
        <v>109</v>
      </c>
      <c r="AE286" s="42">
        <f t="shared" si="80"/>
        <v>0.29409999999999997</v>
      </c>
      <c r="AF286" s="42">
        <f t="shared" si="81"/>
        <v>0.62519999999999998</v>
      </c>
      <c r="AG286" s="42">
        <f t="shared" si="82"/>
        <v>0.14799999999999999</v>
      </c>
      <c r="AH286" s="42">
        <f t="shared" si="83"/>
        <v>0</v>
      </c>
      <c r="AI286" s="42"/>
      <c r="AJ286" s="82" t="s">
        <v>109</v>
      </c>
      <c r="AK286" s="42">
        <f t="shared" si="84"/>
        <v>0.93059999999999998</v>
      </c>
      <c r="AL286" s="42">
        <f t="shared" si="85"/>
        <v>0.88180000000000003</v>
      </c>
      <c r="AM286" s="42">
        <f t="shared" si="86"/>
        <v>0.53710000000000002</v>
      </c>
      <c r="AN286" s="42">
        <f t="shared" si="87"/>
        <v>0.46029999999999999</v>
      </c>
      <c r="AP286" s="82" t="s">
        <v>109</v>
      </c>
      <c r="AQ286" s="84">
        <f t="shared" si="88"/>
        <v>0.40189999999999998</v>
      </c>
      <c r="AR286" s="84">
        <f t="shared" si="89"/>
        <v>0.22750000000000001</v>
      </c>
      <c r="AS286" s="84">
        <f t="shared" si="90"/>
        <v>0.2989</v>
      </c>
      <c r="AT286" s="84">
        <f t="shared" si="91"/>
        <v>0.31819999999999998</v>
      </c>
      <c r="AV286" s="82" t="s">
        <v>109</v>
      </c>
      <c r="AW286" s="42">
        <f t="shared" si="92"/>
        <v>0.41339999999999999</v>
      </c>
      <c r="AX286" s="42">
        <f t="shared" si="93"/>
        <v>6.4600000000000005E-2</v>
      </c>
      <c r="AY286" s="42">
        <f t="shared" si="94"/>
        <v>0.38969999999999999</v>
      </c>
      <c r="AZ286" s="42">
        <f t="shared" si="95"/>
        <v>0.45479999999999998</v>
      </c>
    </row>
    <row r="287" spans="1:52">
      <c r="A287" s="142"/>
      <c r="B287" s="142"/>
      <c r="C287" s="5">
        <v>5.9166666666666599</v>
      </c>
      <c r="D287" s="42">
        <v>0</v>
      </c>
      <c r="E287" s="42">
        <v>0</v>
      </c>
      <c r="F287" s="42">
        <v>0</v>
      </c>
      <c r="G287" s="42">
        <v>0</v>
      </c>
      <c r="H287" s="42">
        <v>0</v>
      </c>
      <c r="I287" s="42">
        <v>0</v>
      </c>
      <c r="J287" s="42">
        <v>0</v>
      </c>
      <c r="K287" s="42">
        <v>0</v>
      </c>
      <c r="L287" s="42">
        <v>0</v>
      </c>
      <c r="M287" s="42">
        <v>0</v>
      </c>
      <c r="N287" s="42">
        <v>0</v>
      </c>
      <c r="O287" s="42">
        <v>0</v>
      </c>
      <c r="P287" s="84">
        <v>0.4738</v>
      </c>
      <c r="Q287" s="84">
        <v>0.59219999999999995</v>
      </c>
      <c r="R287" s="84">
        <v>9.6799999999999997E-2</v>
      </c>
      <c r="S287" s="84">
        <v>0.64759999999999995</v>
      </c>
      <c r="T287" s="84">
        <v>0.69569999999999999</v>
      </c>
      <c r="U287" s="84">
        <v>0.33989999999999998</v>
      </c>
      <c r="V287" s="42">
        <v>0.74009999999999998</v>
      </c>
      <c r="W287" s="42">
        <v>0.56689999999999996</v>
      </c>
      <c r="X287" s="42">
        <v>0.32769999999999999</v>
      </c>
      <c r="Y287" s="42">
        <v>0.57999999999999996</v>
      </c>
      <c r="Z287" s="42">
        <v>0.84560000000000002</v>
      </c>
      <c r="AA287" s="42">
        <v>0.5907</v>
      </c>
      <c r="AB287" s="42"/>
      <c r="AC287" s="42"/>
      <c r="AD287" s="82" t="s">
        <v>185</v>
      </c>
      <c r="AE287" s="42">
        <f t="shared" si="80"/>
        <v>0.41310000000000002</v>
      </c>
      <c r="AF287" s="42">
        <f t="shared" si="81"/>
        <v>0.93130000000000002</v>
      </c>
      <c r="AG287" s="42">
        <f t="shared" si="82"/>
        <v>0.33900000000000002</v>
      </c>
      <c r="AH287" s="42">
        <f t="shared" si="83"/>
        <v>0</v>
      </c>
      <c r="AI287" s="42"/>
      <c r="AJ287" s="82" t="s">
        <v>185</v>
      </c>
      <c r="AK287" s="42">
        <f t="shared" si="84"/>
        <v>0.97899999999999998</v>
      </c>
      <c r="AL287" s="42">
        <f t="shared" si="85"/>
        <v>0.91420000000000001</v>
      </c>
      <c r="AM287" s="42">
        <f t="shared" si="86"/>
        <v>0.58699999999999997</v>
      </c>
      <c r="AN287" s="42">
        <f t="shared" si="87"/>
        <v>0.63739999999999997</v>
      </c>
      <c r="AP287" s="82" t="s">
        <v>185</v>
      </c>
      <c r="AQ287" s="84">
        <f t="shared" si="88"/>
        <v>0.27489999999999998</v>
      </c>
      <c r="AR287" s="84">
        <f t="shared" si="89"/>
        <v>0.1817</v>
      </c>
      <c r="AS287" s="84">
        <f t="shared" si="90"/>
        <v>0.31430000000000002</v>
      </c>
      <c r="AT287" s="84">
        <f t="shared" si="91"/>
        <v>0.37590000000000001</v>
      </c>
      <c r="AV287" s="82" t="s">
        <v>185</v>
      </c>
      <c r="AW287" s="42">
        <f t="shared" si="92"/>
        <v>0.2989</v>
      </c>
      <c r="AX287" s="42">
        <f t="shared" si="93"/>
        <v>0.14369999999999999</v>
      </c>
      <c r="AY287" s="42">
        <f t="shared" si="94"/>
        <v>0.24629999999999999</v>
      </c>
      <c r="AZ287" s="42">
        <f t="shared" si="95"/>
        <v>0.41189999999999999</v>
      </c>
    </row>
    <row r="288" spans="1:52">
      <c r="A288" s="142"/>
      <c r="B288" s="142"/>
      <c r="C288" s="5">
        <v>5.9375</v>
      </c>
      <c r="D288" s="42">
        <v>0</v>
      </c>
      <c r="E288" s="42">
        <v>0</v>
      </c>
      <c r="F288" s="42">
        <v>0</v>
      </c>
      <c r="G288" s="42">
        <v>0</v>
      </c>
      <c r="H288" s="42">
        <v>0</v>
      </c>
      <c r="I288" s="42">
        <v>0</v>
      </c>
      <c r="J288" s="42">
        <v>0</v>
      </c>
      <c r="K288" s="42">
        <v>0</v>
      </c>
      <c r="L288" s="42">
        <v>0</v>
      </c>
      <c r="M288" s="42">
        <v>0</v>
      </c>
      <c r="N288" s="42">
        <v>0</v>
      </c>
      <c r="O288" s="42">
        <v>0</v>
      </c>
      <c r="P288" s="84">
        <v>0.4375</v>
      </c>
      <c r="Q288" s="84">
        <v>0.61350000000000005</v>
      </c>
      <c r="R288" s="84">
        <v>0.14280000000000001</v>
      </c>
      <c r="S288" s="84">
        <v>0.53739999999999999</v>
      </c>
      <c r="T288" s="84">
        <v>0.61350000000000005</v>
      </c>
      <c r="U288" s="84">
        <v>0.36020000000000002</v>
      </c>
      <c r="V288" s="42">
        <v>0.74680000000000002</v>
      </c>
      <c r="W288" s="42">
        <v>0.62609999999999999</v>
      </c>
      <c r="X288" s="42">
        <v>0.28489999999999999</v>
      </c>
      <c r="Y288" s="42">
        <v>0.55389999999999995</v>
      </c>
      <c r="Z288" s="42">
        <v>0.75749999999999995</v>
      </c>
      <c r="AA288" s="42">
        <v>0.66349999999999998</v>
      </c>
      <c r="AB288" s="42"/>
      <c r="AC288" s="42"/>
      <c r="AD288" s="82" t="s">
        <v>110</v>
      </c>
      <c r="AE288" s="42">
        <f t="shared" si="80"/>
        <v>0.43719999999999998</v>
      </c>
      <c r="AF288" s="42">
        <f t="shared" si="81"/>
        <v>0.90229999999999999</v>
      </c>
      <c r="AG288" s="42">
        <f t="shared" si="82"/>
        <v>0.53779999999999994</v>
      </c>
      <c r="AH288" s="42">
        <f t="shared" si="83"/>
        <v>0.11700000000000001</v>
      </c>
      <c r="AI288" s="42"/>
      <c r="AJ288" s="82" t="s">
        <v>110</v>
      </c>
      <c r="AK288" s="42">
        <f t="shared" si="84"/>
        <v>1.0035000000000001</v>
      </c>
      <c r="AL288" s="42">
        <f t="shared" si="85"/>
        <v>0.92789999999999995</v>
      </c>
      <c r="AM288" s="42">
        <f t="shared" si="86"/>
        <v>0.62719999999999998</v>
      </c>
      <c r="AN288" s="42">
        <f t="shared" si="87"/>
        <v>0.68269999999999997</v>
      </c>
      <c r="AP288" s="82" t="s">
        <v>110</v>
      </c>
      <c r="AQ288" s="84">
        <f t="shared" si="88"/>
        <v>0.33829999999999999</v>
      </c>
      <c r="AR288" s="84">
        <f t="shared" si="89"/>
        <v>0.21049999999999999</v>
      </c>
      <c r="AS288" s="84">
        <f t="shared" si="90"/>
        <v>0.21740000000000001</v>
      </c>
      <c r="AT288" s="84">
        <f t="shared" si="91"/>
        <v>0.4889</v>
      </c>
      <c r="AV288" s="82" t="s">
        <v>110</v>
      </c>
      <c r="AW288" s="42">
        <f t="shared" si="92"/>
        <v>0.4889</v>
      </c>
      <c r="AX288" s="42">
        <f t="shared" si="93"/>
        <v>4.58E-2</v>
      </c>
      <c r="AY288" s="42">
        <f t="shared" si="94"/>
        <v>0.19989999999999999</v>
      </c>
      <c r="AZ288" s="42">
        <f t="shared" si="95"/>
        <v>0.44690000000000002</v>
      </c>
    </row>
    <row r="289" spans="1:52">
      <c r="A289" s="142"/>
      <c r="B289" s="142"/>
      <c r="C289" s="5">
        <v>5.9583333333333304</v>
      </c>
      <c r="D289" s="42">
        <v>0</v>
      </c>
      <c r="E289" s="42">
        <v>0</v>
      </c>
      <c r="F289" s="42">
        <v>0</v>
      </c>
      <c r="G289" s="42">
        <v>0</v>
      </c>
      <c r="H289" s="42">
        <v>0</v>
      </c>
      <c r="I289" s="42">
        <v>0</v>
      </c>
      <c r="J289" s="42">
        <v>0</v>
      </c>
      <c r="K289" s="42">
        <v>0</v>
      </c>
      <c r="L289" s="42">
        <v>0</v>
      </c>
      <c r="M289" s="42">
        <v>0</v>
      </c>
      <c r="N289" s="42">
        <v>0</v>
      </c>
      <c r="O289" s="42">
        <v>0</v>
      </c>
      <c r="P289" s="84">
        <v>0.31590000000000001</v>
      </c>
      <c r="Q289" s="84">
        <v>0.66420000000000001</v>
      </c>
      <c r="R289" s="84">
        <v>0.22090000000000001</v>
      </c>
      <c r="S289" s="84">
        <v>0.67220000000000002</v>
      </c>
      <c r="T289" s="84">
        <v>0.65359999999999996</v>
      </c>
      <c r="U289" s="84">
        <v>0.24279999999999999</v>
      </c>
      <c r="V289" s="42">
        <v>0.84240000000000004</v>
      </c>
      <c r="W289" s="42">
        <v>0.49509999999999998</v>
      </c>
      <c r="X289" s="42">
        <v>0.2447</v>
      </c>
      <c r="Y289" s="42">
        <v>0.48409999999999997</v>
      </c>
      <c r="Z289" s="42">
        <v>0.79110000000000003</v>
      </c>
      <c r="AA289" s="42">
        <v>0.64900000000000002</v>
      </c>
      <c r="AB289" s="42"/>
      <c r="AC289" s="42"/>
      <c r="AD289" s="82" t="s">
        <v>200</v>
      </c>
      <c r="AE289" s="42">
        <f t="shared" si="80"/>
        <v>0.51870000000000005</v>
      </c>
      <c r="AF289" s="42">
        <f t="shared" si="81"/>
        <v>0.86150000000000004</v>
      </c>
      <c r="AG289" s="42">
        <f t="shared" si="82"/>
        <v>0.71599999999999997</v>
      </c>
      <c r="AH289" s="42">
        <f t="shared" si="83"/>
        <v>0.24929999999999999</v>
      </c>
      <c r="AI289" s="42"/>
      <c r="AJ289" s="82" t="s">
        <v>200</v>
      </c>
      <c r="AK289" s="42">
        <f t="shared" si="84"/>
        <v>0.96789999999999998</v>
      </c>
      <c r="AL289" s="42">
        <f t="shared" si="85"/>
        <v>0.93740000000000001</v>
      </c>
      <c r="AM289" s="42">
        <f t="shared" si="86"/>
        <v>0.66849999999999998</v>
      </c>
      <c r="AN289" s="42">
        <f t="shared" si="87"/>
        <v>0.74350000000000005</v>
      </c>
      <c r="AP289" s="82" t="s">
        <v>200</v>
      </c>
      <c r="AQ289" s="84">
        <f t="shared" si="88"/>
        <v>0.30409999999999998</v>
      </c>
      <c r="AR289" s="84">
        <f t="shared" si="89"/>
        <v>0.15709999999999999</v>
      </c>
      <c r="AS289" s="84">
        <f t="shared" si="90"/>
        <v>0.316</v>
      </c>
      <c r="AT289" s="84">
        <f t="shared" si="91"/>
        <v>0.40089999999999998</v>
      </c>
      <c r="AV289" s="82" t="s">
        <v>200</v>
      </c>
      <c r="AW289" s="42">
        <f t="shared" si="92"/>
        <v>0.41980000000000001</v>
      </c>
      <c r="AX289" s="42">
        <f t="shared" si="93"/>
        <v>0.15049999999999999</v>
      </c>
      <c r="AY289" s="42">
        <f t="shared" si="94"/>
        <v>0.13780000000000001</v>
      </c>
      <c r="AZ289" s="42">
        <f t="shared" si="95"/>
        <v>0.2399</v>
      </c>
    </row>
    <row r="290" spans="1:52">
      <c r="A290" s="142"/>
      <c r="B290" s="142"/>
      <c r="C290" s="5">
        <v>5.9791666666666599</v>
      </c>
      <c r="D290" s="42">
        <v>0</v>
      </c>
      <c r="E290" s="42">
        <v>0</v>
      </c>
      <c r="F290" s="42">
        <v>0</v>
      </c>
      <c r="G290" s="42">
        <v>0</v>
      </c>
      <c r="H290" s="42">
        <v>0</v>
      </c>
      <c r="I290" s="42">
        <v>0</v>
      </c>
      <c r="J290" s="42">
        <v>0</v>
      </c>
      <c r="K290" s="42">
        <v>0</v>
      </c>
      <c r="L290" s="42">
        <v>0</v>
      </c>
      <c r="M290" s="42">
        <v>0</v>
      </c>
      <c r="N290" s="42">
        <v>0</v>
      </c>
      <c r="O290" s="42">
        <v>0</v>
      </c>
      <c r="P290" s="84">
        <v>0.49619999999999997</v>
      </c>
      <c r="Q290" s="84">
        <v>0.71850000000000003</v>
      </c>
      <c r="R290" s="84">
        <v>0.1676</v>
      </c>
      <c r="S290" s="84">
        <v>0.629</v>
      </c>
      <c r="T290" s="84">
        <v>0.71850000000000003</v>
      </c>
      <c r="U290" s="84">
        <v>0.4173</v>
      </c>
      <c r="V290" s="42">
        <v>0.74529999999999996</v>
      </c>
      <c r="W290" s="42">
        <v>0.70209999999999995</v>
      </c>
      <c r="X290" s="42">
        <v>0.24840000000000001</v>
      </c>
      <c r="Y290" s="42">
        <v>0.47820000000000001</v>
      </c>
      <c r="Z290" s="42">
        <v>0.78380000000000005</v>
      </c>
      <c r="AA290" s="42">
        <v>0.68620000000000003</v>
      </c>
      <c r="AB290" s="42"/>
      <c r="AC290" s="42"/>
      <c r="AD290" s="82" t="s">
        <v>111</v>
      </c>
      <c r="AE290" s="42">
        <f t="shared" si="80"/>
        <v>0.44700000000000001</v>
      </c>
      <c r="AF290" s="42">
        <f t="shared" si="81"/>
        <v>0.91849999999999998</v>
      </c>
      <c r="AG290" s="42">
        <f t="shared" si="82"/>
        <v>0.67190000000000005</v>
      </c>
      <c r="AH290" s="42">
        <f t="shared" si="83"/>
        <v>0.39269999999999999</v>
      </c>
      <c r="AI290" s="42"/>
      <c r="AJ290" s="82" t="s">
        <v>111</v>
      </c>
      <c r="AK290" s="42">
        <f t="shared" si="84"/>
        <v>0.92610000000000003</v>
      </c>
      <c r="AL290" s="42">
        <f t="shared" si="85"/>
        <v>0.90980000000000005</v>
      </c>
      <c r="AM290" s="42">
        <f t="shared" si="86"/>
        <v>0.63200000000000001</v>
      </c>
      <c r="AN290" s="42">
        <f t="shared" si="87"/>
        <v>0.78959999999999997</v>
      </c>
      <c r="AP290" s="82" t="s">
        <v>111</v>
      </c>
      <c r="AQ290" s="84">
        <f t="shared" si="88"/>
        <v>0.25719999999999998</v>
      </c>
      <c r="AR290" s="84">
        <f t="shared" si="89"/>
        <v>0.2031</v>
      </c>
      <c r="AS290" s="84">
        <f t="shared" si="90"/>
        <v>0.34420000000000001</v>
      </c>
      <c r="AT290" s="84">
        <f t="shared" si="91"/>
        <v>0.64480000000000004</v>
      </c>
      <c r="AV290" s="82" t="s">
        <v>111</v>
      </c>
      <c r="AW290" s="42">
        <f t="shared" si="92"/>
        <v>0.65980000000000005</v>
      </c>
      <c r="AX290" s="42">
        <f t="shared" si="93"/>
        <v>0</v>
      </c>
      <c r="AY290" s="42">
        <f t="shared" si="94"/>
        <v>0.26479999999999998</v>
      </c>
      <c r="AZ290" s="42">
        <f t="shared" si="95"/>
        <v>0.183</v>
      </c>
    </row>
    <row r="291" spans="1:52">
      <c r="A291" s="142"/>
      <c r="B291" s="142"/>
      <c r="C291" s="5">
        <v>6</v>
      </c>
      <c r="D291" s="42">
        <v>0</v>
      </c>
      <c r="E291" s="42">
        <v>0</v>
      </c>
      <c r="F291" s="42">
        <v>0</v>
      </c>
      <c r="G291" s="42">
        <v>0</v>
      </c>
      <c r="H291" s="42">
        <v>0</v>
      </c>
      <c r="I291" s="42">
        <v>0</v>
      </c>
      <c r="J291" s="42">
        <v>0</v>
      </c>
      <c r="K291" s="42">
        <v>0</v>
      </c>
      <c r="L291" s="42">
        <v>0</v>
      </c>
      <c r="M291" s="42">
        <v>0</v>
      </c>
      <c r="N291" s="42">
        <v>0</v>
      </c>
      <c r="O291" s="42">
        <v>0</v>
      </c>
      <c r="P291" s="84">
        <v>0.44619999999999999</v>
      </c>
      <c r="Q291" s="84">
        <v>0.51249999999999996</v>
      </c>
      <c r="R291" s="84">
        <v>0.26229999999999998</v>
      </c>
      <c r="S291" s="84">
        <v>0.57789999999999997</v>
      </c>
      <c r="T291" s="84">
        <v>0.65110000000000001</v>
      </c>
      <c r="U291" s="84">
        <v>0.39050000000000001</v>
      </c>
      <c r="V291" s="42">
        <v>0.56840000000000002</v>
      </c>
      <c r="W291" s="42">
        <v>0.67830000000000001</v>
      </c>
      <c r="X291" s="42">
        <v>0.31259999999999999</v>
      </c>
      <c r="Y291" s="42">
        <v>0.29430000000000001</v>
      </c>
      <c r="Z291" s="42">
        <v>0.68059999999999998</v>
      </c>
      <c r="AA291" s="42">
        <v>0.66069999999999995</v>
      </c>
      <c r="AB291" s="42"/>
      <c r="AC291" s="42"/>
      <c r="AD291" s="82" t="s">
        <v>186</v>
      </c>
      <c r="AE291" s="42">
        <f t="shared" si="80"/>
        <v>0.44230000000000003</v>
      </c>
      <c r="AF291" s="42">
        <f t="shared" si="81"/>
        <v>0.94389999999999996</v>
      </c>
      <c r="AG291" s="42">
        <f t="shared" si="82"/>
        <v>0.60050000000000003</v>
      </c>
      <c r="AH291" s="42">
        <f t="shared" si="83"/>
        <v>0.50560000000000005</v>
      </c>
      <c r="AI291" s="42"/>
      <c r="AJ291" s="82" t="s">
        <v>186</v>
      </c>
      <c r="AK291" s="42">
        <f t="shared" si="84"/>
        <v>0.93940000000000001</v>
      </c>
      <c r="AL291" s="42">
        <f t="shared" si="85"/>
        <v>0.8982</v>
      </c>
      <c r="AM291" s="42">
        <f t="shared" si="86"/>
        <v>0.63329999999999997</v>
      </c>
      <c r="AN291" s="42">
        <f t="shared" si="87"/>
        <v>0.71989999999999998</v>
      </c>
      <c r="AP291" s="82" t="s">
        <v>186</v>
      </c>
      <c r="AQ291" s="84">
        <f t="shared" si="88"/>
        <v>0.42299999999999999</v>
      </c>
      <c r="AR291" s="84">
        <f t="shared" si="89"/>
        <v>0.11260000000000001</v>
      </c>
      <c r="AS291" s="84">
        <f t="shared" si="90"/>
        <v>0.34849999999999998</v>
      </c>
      <c r="AT291" s="84">
        <f t="shared" si="91"/>
        <v>0.54259999999999997</v>
      </c>
      <c r="AV291" s="82" t="s">
        <v>186</v>
      </c>
      <c r="AW291" s="42">
        <f t="shared" si="92"/>
        <v>0.64459999999999995</v>
      </c>
      <c r="AX291" s="42">
        <f t="shared" si="93"/>
        <v>0.1162</v>
      </c>
      <c r="AY291" s="42">
        <f t="shared" si="94"/>
        <v>0.32819999999999999</v>
      </c>
      <c r="AZ291" s="42">
        <f t="shared" si="95"/>
        <v>0.21190000000000001</v>
      </c>
    </row>
    <row r="292" spans="1:52">
      <c r="A292" s="142" t="s">
        <v>78</v>
      </c>
      <c r="B292" s="142"/>
      <c r="C292" s="39">
        <v>6.0208333333333304</v>
      </c>
      <c r="D292" s="40">
        <v>0</v>
      </c>
      <c r="E292" s="40">
        <v>0</v>
      </c>
      <c r="F292" s="40">
        <v>0</v>
      </c>
      <c r="G292" s="40">
        <v>0</v>
      </c>
      <c r="H292" s="40">
        <v>0</v>
      </c>
      <c r="I292" s="40">
        <v>0</v>
      </c>
      <c r="J292" s="40">
        <v>0</v>
      </c>
      <c r="K292" s="40">
        <v>0</v>
      </c>
      <c r="L292" s="40">
        <v>0</v>
      </c>
      <c r="M292" s="40">
        <v>0</v>
      </c>
      <c r="N292" s="40">
        <v>0</v>
      </c>
      <c r="O292" s="40">
        <v>0</v>
      </c>
      <c r="P292" s="95">
        <v>0.38640000000000002</v>
      </c>
      <c r="Q292" s="95">
        <v>0.50170000000000003</v>
      </c>
      <c r="R292" s="95">
        <v>0.13339999999999999</v>
      </c>
      <c r="S292" s="95">
        <v>0.4849</v>
      </c>
      <c r="T292" s="95">
        <v>0.50170000000000003</v>
      </c>
      <c r="U292" s="95">
        <v>0.31830000000000003</v>
      </c>
      <c r="V292" s="40">
        <v>0.5625</v>
      </c>
      <c r="W292" s="40">
        <v>0.58879999999999999</v>
      </c>
      <c r="X292" s="40">
        <v>0.3206</v>
      </c>
      <c r="Y292" s="40">
        <v>0.43659999999999999</v>
      </c>
      <c r="Z292" s="40">
        <v>0.53469999999999995</v>
      </c>
      <c r="AA292" s="40">
        <v>0.5212</v>
      </c>
      <c r="AB292" s="42"/>
      <c r="AC292" s="42"/>
      <c r="AD292" s="82" t="s">
        <v>112</v>
      </c>
      <c r="AE292" s="42">
        <f t="shared" si="80"/>
        <v>0.49769999999999998</v>
      </c>
      <c r="AF292" s="42">
        <f t="shared" si="81"/>
        <v>0.89910000000000001</v>
      </c>
      <c r="AG292" s="42">
        <f t="shared" si="82"/>
        <v>0.60109999999999997</v>
      </c>
      <c r="AH292" s="42">
        <f t="shared" si="83"/>
        <v>0.49380000000000002</v>
      </c>
      <c r="AI292" s="42"/>
      <c r="AJ292" s="82" t="s">
        <v>112</v>
      </c>
      <c r="AK292" s="42">
        <f t="shared" si="84"/>
        <v>0.94140000000000001</v>
      </c>
      <c r="AL292" s="42">
        <f t="shared" si="85"/>
        <v>0.93720000000000003</v>
      </c>
      <c r="AM292" s="42">
        <f t="shared" si="86"/>
        <v>0.64810000000000001</v>
      </c>
      <c r="AN292" s="42">
        <f t="shared" si="87"/>
        <v>0.68869999999999998</v>
      </c>
      <c r="AP292" s="82" t="s">
        <v>112</v>
      </c>
      <c r="AQ292" s="84">
        <f t="shared" si="88"/>
        <v>0.51119999999999999</v>
      </c>
      <c r="AR292" s="84">
        <f t="shared" si="89"/>
        <v>0.16020000000000001</v>
      </c>
      <c r="AS292" s="84">
        <f t="shared" si="90"/>
        <v>0.3715</v>
      </c>
      <c r="AT292" s="84">
        <f t="shared" si="91"/>
        <v>0.44069999999999998</v>
      </c>
      <c r="AV292" s="82" t="s">
        <v>112</v>
      </c>
      <c r="AW292" s="42">
        <f t="shared" si="92"/>
        <v>0.75349999999999995</v>
      </c>
      <c r="AX292" s="42">
        <f t="shared" si="93"/>
        <v>0.2009</v>
      </c>
      <c r="AY292" s="42">
        <f t="shared" si="94"/>
        <v>0.37469999999999998</v>
      </c>
      <c r="AZ292" s="42">
        <f t="shared" si="95"/>
        <v>0.23860000000000001</v>
      </c>
    </row>
    <row r="293" spans="1:52">
      <c r="A293" s="142"/>
      <c r="B293" s="142"/>
      <c r="C293" s="39">
        <v>6.0416666666666599</v>
      </c>
      <c r="D293" s="40">
        <v>0</v>
      </c>
      <c r="E293" s="40">
        <v>0</v>
      </c>
      <c r="F293" s="40">
        <v>0</v>
      </c>
      <c r="G293" s="40">
        <v>0</v>
      </c>
      <c r="H293" s="40">
        <v>0</v>
      </c>
      <c r="I293" s="40">
        <v>0</v>
      </c>
      <c r="J293" s="40">
        <v>0</v>
      </c>
      <c r="K293" s="40">
        <v>0</v>
      </c>
      <c r="L293" s="40">
        <v>0</v>
      </c>
      <c r="M293" s="40">
        <v>0</v>
      </c>
      <c r="N293" s="40">
        <v>0</v>
      </c>
      <c r="O293" s="40">
        <v>0</v>
      </c>
      <c r="P293" s="95">
        <v>0.2482</v>
      </c>
      <c r="Q293" s="95">
        <v>0.5131</v>
      </c>
      <c r="R293" s="95">
        <v>0.1666</v>
      </c>
      <c r="S293" s="95">
        <v>0.42680000000000001</v>
      </c>
      <c r="T293" s="95">
        <v>0.36070000000000002</v>
      </c>
      <c r="U293" s="95">
        <v>0.35460000000000003</v>
      </c>
      <c r="V293" s="40">
        <v>0.69020000000000004</v>
      </c>
      <c r="W293" s="40">
        <v>0.50839999999999996</v>
      </c>
      <c r="X293" s="40">
        <v>0.32019999999999998</v>
      </c>
      <c r="Y293" s="40">
        <v>0.34260000000000002</v>
      </c>
      <c r="Z293" s="40">
        <v>0.64810000000000001</v>
      </c>
      <c r="AA293" s="40">
        <v>0.76559999999999995</v>
      </c>
      <c r="AB293" s="42"/>
      <c r="AC293" s="42"/>
      <c r="AD293" s="82" t="s">
        <v>187</v>
      </c>
      <c r="AE293" s="42">
        <f t="shared" si="80"/>
        <v>0.52449999999999997</v>
      </c>
      <c r="AF293" s="42">
        <f t="shared" si="81"/>
        <v>0.78280000000000005</v>
      </c>
      <c r="AG293" s="42">
        <f t="shared" si="82"/>
        <v>0.58879999999999999</v>
      </c>
      <c r="AH293" s="42">
        <f t="shared" si="83"/>
        <v>0.44840000000000002</v>
      </c>
      <c r="AI293" s="42"/>
      <c r="AJ293" s="82" t="s">
        <v>187</v>
      </c>
      <c r="AK293" s="42">
        <f t="shared" si="84"/>
        <v>0.89249999999999996</v>
      </c>
      <c r="AL293" s="42">
        <f t="shared" si="85"/>
        <v>0.91569999999999996</v>
      </c>
      <c r="AM293" s="42">
        <f t="shared" si="86"/>
        <v>0.6754</v>
      </c>
      <c r="AN293" s="42">
        <f t="shared" si="87"/>
        <v>0.67369999999999997</v>
      </c>
      <c r="AP293" s="82" t="s">
        <v>187</v>
      </c>
      <c r="AQ293" s="84">
        <f t="shared" si="88"/>
        <v>0.55669999999999997</v>
      </c>
      <c r="AR293" s="84">
        <f t="shared" si="89"/>
        <v>0.15840000000000001</v>
      </c>
      <c r="AS293" s="84">
        <f t="shared" si="90"/>
        <v>0.29559999999999997</v>
      </c>
      <c r="AT293" s="84">
        <f t="shared" si="91"/>
        <v>0.44879999999999998</v>
      </c>
      <c r="AV293" s="82" t="s">
        <v>187</v>
      </c>
      <c r="AW293" s="42">
        <f t="shared" si="92"/>
        <v>0.7722</v>
      </c>
      <c r="AX293" s="42">
        <f t="shared" si="93"/>
        <v>0.14549999999999999</v>
      </c>
      <c r="AY293" s="42">
        <f t="shared" si="94"/>
        <v>0.33650000000000002</v>
      </c>
      <c r="AZ293" s="42">
        <f t="shared" si="95"/>
        <v>0.2155</v>
      </c>
    </row>
    <row r="294" spans="1:52">
      <c r="A294" s="142"/>
      <c r="B294" s="142"/>
      <c r="C294" s="39">
        <v>6.0625</v>
      </c>
      <c r="D294" s="40">
        <v>0</v>
      </c>
      <c r="E294" s="40">
        <v>0</v>
      </c>
      <c r="F294" s="40">
        <v>0</v>
      </c>
      <c r="G294" s="40">
        <v>0</v>
      </c>
      <c r="H294" s="40">
        <v>0</v>
      </c>
      <c r="I294" s="40">
        <v>0</v>
      </c>
      <c r="J294" s="40">
        <v>0</v>
      </c>
      <c r="K294" s="40">
        <v>0</v>
      </c>
      <c r="L294" s="40">
        <v>0</v>
      </c>
      <c r="M294" s="40">
        <v>0</v>
      </c>
      <c r="N294" s="40">
        <v>0</v>
      </c>
      <c r="O294" s="40">
        <v>0</v>
      </c>
      <c r="P294" s="95">
        <v>0.31459999999999999</v>
      </c>
      <c r="Q294" s="95">
        <v>0.43569999999999998</v>
      </c>
      <c r="R294" s="95">
        <v>0.1032</v>
      </c>
      <c r="S294" s="95">
        <v>0.38519999999999999</v>
      </c>
      <c r="T294" s="95">
        <v>0.43569999999999998</v>
      </c>
      <c r="U294" s="95">
        <v>0.25840000000000002</v>
      </c>
      <c r="V294" s="40">
        <v>0.43519999999999998</v>
      </c>
      <c r="W294" s="40">
        <v>0.57950000000000002</v>
      </c>
      <c r="X294" s="40">
        <v>0.2356</v>
      </c>
      <c r="Y294" s="40">
        <v>0.29459999999999997</v>
      </c>
      <c r="Z294" s="40">
        <v>0.48549999999999999</v>
      </c>
      <c r="AA294" s="40">
        <v>0.46400000000000002</v>
      </c>
      <c r="AB294" s="42"/>
      <c r="AC294" s="42"/>
      <c r="AD294" s="82" t="s">
        <v>113</v>
      </c>
      <c r="AE294" s="42">
        <f t="shared" si="80"/>
        <v>0.46920000000000001</v>
      </c>
      <c r="AF294" s="42">
        <f t="shared" si="81"/>
        <v>0.85970000000000002</v>
      </c>
      <c r="AG294" s="42">
        <f t="shared" si="82"/>
        <v>0.59160000000000001</v>
      </c>
      <c r="AH294" s="42">
        <f t="shared" si="83"/>
        <v>0.44330000000000003</v>
      </c>
      <c r="AI294" s="42"/>
      <c r="AJ294" s="82" t="s">
        <v>113</v>
      </c>
      <c r="AK294" s="42">
        <f t="shared" si="84"/>
        <v>0.86929999999999996</v>
      </c>
      <c r="AL294" s="42">
        <f t="shared" si="85"/>
        <v>0.90529999999999999</v>
      </c>
      <c r="AM294" s="42">
        <f t="shared" si="86"/>
        <v>0.6875</v>
      </c>
      <c r="AN294" s="42">
        <f t="shared" si="87"/>
        <v>0.6653</v>
      </c>
      <c r="AP294" s="82" t="s">
        <v>113</v>
      </c>
      <c r="AQ294" s="84">
        <f t="shared" si="88"/>
        <v>0.48559999999999998</v>
      </c>
      <c r="AR294" s="84">
        <f t="shared" si="89"/>
        <v>0.3967</v>
      </c>
      <c r="AS294" s="84">
        <f t="shared" si="90"/>
        <v>0.3705</v>
      </c>
      <c r="AT294" s="84">
        <f t="shared" si="91"/>
        <v>0.3614</v>
      </c>
      <c r="AV294" s="82" t="s">
        <v>113</v>
      </c>
      <c r="AW294" s="42">
        <f t="shared" si="92"/>
        <v>0.82</v>
      </c>
      <c r="AX294" s="42">
        <f t="shared" si="93"/>
        <v>0.152</v>
      </c>
      <c r="AY294" s="42">
        <f t="shared" si="94"/>
        <v>0.5121</v>
      </c>
      <c r="AZ294" s="42">
        <f t="shared" si="95"/>
        <v>0</v>
      </c>
    </row>
    <row r="295" spans="1:52">
      <c r="A295" s="142"/>
      <c r="B295" s="142"/>
      <c r="C295" s="39">
        <v>6.0833333333333304</v>
      </c>
      <c r="D295" s="40">
        <v>0</v>
      </c>
      <c r="E295" s="40">
        <v>0</v>
      </c>
      <c r="F295" s="40">
        <v>0</v>
      </c>
      <c r="G295" s="40">
        <v>0</v>
      </c>
      <c r="H295" s="40">
        <v>0</v>
      </c>
      <c r="I295" s="40">
        <v>0</v>
      </c>
      <c r="J295" s="40">
        <v>0</v>
      </c>
      <c r="K295" s="40">
        <v>0</v>
      </c>
      <c r="L295" s="40">
        <v>0</v>
      </c>
      <c r="M295" s="40">
        <v>0</v>
      </c>
      <c r="N295" s="40">
        <v>0</v>
      </c>
      <c r="O295" s="40">
        <v>0</v>
      </c>
      <c r="P295" s="95">
        <v>0.48139999999999999</v>
      </c>
      <c r="Q295" s="95">
        <v>0.4793</v>
      </c>
      <c r="R295" s="95">
        <v>6.4699999999999994E-2</v>
      </c>
      <c r="S295" s="95">
        <v>0.34449999999999997</v>
      </c>
      <c r="T295" s="95">
        <v>0.47320000000000001</v>
      </c>
      <c r="U295" s="95">
        <v>0.14610000000000001</v>
      </c>
      <c r="V295" s="40">
        <v>0.4642</v>
      </c>
      <c r="W295" s="40">
        <v>0.58069999999999999</v>
      </c>
      <c r="X295" s="40">
        <v>0.2281</v>
      </c>
      <c r="Y295" s="40">
        <v>0.26640000000000003</v>
      </c>
      <c r="Z295" s="40">
        <v>0.64890000000000003</v>
      </c>
      <c r="AA295" s="40">
        <v>0.50719999999999998</v>
      </c>
      <c r="AB295" s="42"/>
      <c r="AC295" s="42"/>
      <c r="AD295" s="82" t="s">
        <v>188</v>
      </c>
      <c r="AE295" s="42">
        <f t="shared" si="80"/>
        <v>0.45269999999999999</v>
      </c>
      <c r="AF295" s="42">
        <f t="shared" si="81"/>
        <v>0.9667</v>
      </c>
      <c r="AG295" s="42">
        <f t="shared" si="82"/>
        <v>0.61890000000000001</v>
      </c>
      <c r="AH295" s="42">
        <f t="shared" si="83"/>
        <v>0.44929999999999998</v>
      </c>
      <c r="AI295" s="42"/>
      <c r="AJ295" s="82" t="s">
        <v>188</v>
      </c>
      <c r="AK295" s="42">
        <f t="shared" si="84"/>
        <v>0.8175</v>
      </c>
      <c r="AL295" s="42">
        <f t="shared" si="85"/>
        <v>0.86719999999999997</v>
      </c>
      <c r="AM295" s="42">
        <f t="shared" si="86"/>
        <v>0.65839999999999999</v>
      </c>
      <c r="AN295" s="42">
        <f t="shared" si="87"/>
        <v>0.67430000000000001</v>
      </c>
      <c r="AP295" s="82" t="s">
        <v>188</v>
      </c>
      <c r="AQ295" s="84">
        <f t="shared" si="88"/>
        <v>0.38190000000000002</v>
      </c>
      <c r="AR295" s="84">
        <f t="shared" si="89"/>
        <v>0.2392</v>
      </c>
      <c r="AS295" s="84">
        <f t="shared" si="90"/>
        <v>0.22450000000000001</v>
      </c>
      <c r="AT295" s="84">
        <f t="shared" si="91"/>
        <v>0.33450000000000002</v>
      </c>
      <c r="AV295" s="82" t="s">
        <v>188</v>
      </c>
      <c r="AW295" s="42">
        <f t="shared" si="92"/>
        <v>0.65200000000000002</v>
      </c>
      <c r="AX295" s="42">
        <f t="shared" si="93"/>
        <v>0.1479</v>
      </c>
      <c r="AY295" s="42">
        <f t="shared" si="94"/>
        <v>0.39050000000000001</v>
      </c>
      <c r="AZ295" s="42">
        <f t="shared" si="95"/>
        <v>0.19670000000000001</v>
      </c>
    </row>
    <row r="296" spans="1:52">
      <c r="A296" s="142"/>
      <c r="B296" s="142"/>
      <c r="C296" s="39">
        <v>6.1041666666666599</v>
      </c>
      <c r="D296" s="40">
        <v>0</v>
      </c>
      <c r="E296" s="40">
        <v>0</v>
      </c>
      <c r="F296" s="40">
        <v>0</v>
      </c>
      <c r="G296" s="40">
        <v>0</v>
      </c>
      <c r="H296" s="40">
        <v>0</v>
      </c>
      <c r="I296" s="40">
        <v>0</v>
      </c>
      <c r="J296" s="40">
        <v>0</v>
      </c>
      <c r="K296" s="40">
        <v>0</v>
      </c>
      <c r="L296" s="40">
        <v>0</v>
      </c>
      <c r="M296" s="40">
        <v>0</v>
      </c>
      <c r="N296" s="40">
        <v>0</v>
      </c>
      <c r="O296" s="40">
        <v>0</v>
      </c>
      <c r="P296" s="95">
        <v>0.29509999999999997</v>
      </c>
      <c r="Q296" s="95">
        <v>0.4027</v>
      </c>
      <c r="R296" s="95">
        <v>9.9599999999999994E-2</v>
      </c>
      <c r="S296" s="95">
        <v>0.371</v>
      </c>
      <c r="T296" s="95">
        <v>0.4027</v>
      </c>
      <c r="U296" s="95">
        <v>0.24460000000000001</v>
      </c>
      <c r="V296" s="40">
        <v>0.45150000000000001</v>
      </c>
      <c r="W296" s="40">
        <v>0.55600000000000005</v>
      </c>
      <c r="X296" s="40">
        <v>0.16800000000000001</v>
      </c>
      <c r="Y296" s="40">
        <v>0.26640000000000003</v>
      </c>
      <c r="Z296" s="40">
        <v>0.49930000000000002</v>
      </c>
      <c r="AA296" s="40">
        <v>0.45850000000000002</v>
      </c>
      <c r="AB296" s="42"/>
      <c r="AC296" s="42"/>
      <c r="AD296" s="82" t="s">
        <v>114</v>
      </c>
      <c r="AE296" s="42">
        <f t="shared" si="80"/>
        <v>0.43240000000000001</v>
      </c>
      <c r="AF296" s="42">
        <f t="shared" si="81"/>
        <v>0.90620000000000001</v>
      </c>
      <c r="AG296" s="42">
        <f t="shared" si="82"/>
        <v>0.62829999999999997</v>
      </c>
      <c r="AH296" s="42">
        <f t="shared" si="83"/>
        <v>0.48509999999999998</v>
      </c>
      <c r="AI296" s="42"/>
      <c r="AJ296" s="82" t="s">
        <v>114</v>
      </c>
      <c r="AK296" s="42">
        <f t="shared" si="84"/>
        <v>0.74870000000000003</v>
      </c>
      <c r="AL296" s="42">
        <f t="shared" si="85"/>
        <v>0.86719999999999997</v>
      </c>
      <c r="AM296" s="42">
        <f t="shared" si="86"/>
        <v>0.70779999999999998</v>
      </c>
      <c r="AN296" s="42">
        <f t="shared" si="87"/>
        <v>0.70169999999999999</v>
      </c>
      <c r="AP296" s="82" t="s">
        <v>114</v>
      </c>
      <c r="AQ296" s="84">
        <f t="shared" si="88"/>
        <v>0.4924</v>
      </c>
      <c r="AR296" s="84">
        <f t="shared" si="89"/>
        <v>0.32950000000000002</v>
      </c>
      <c r="AS296" s="84">
        <f t="shared" si="90"/>
        <v>0.1132</v>
      </c>
      <c r="AT296" s="84">
        <f t="shared" si="91"/>
        <v>0.4012</v>
      </c>
      <c r="AV296" s="82" t="s">
        <v>114</v>
      </c>
      <c r="AW296" s="42">
        <f t="shared" si="92"/>
        <v>0.62170000000000003</v>
      </c>
      <c r="AX296" s="42">
        <f t="shared" si="93"/>
        <v>7.2400000000000006E-2</v>
      </c>
      <c r="AY296" s="42">
        <f t="shared" si="94"/>
        <v>0.17760000000000001</v>
      </c>
      <c r="AZ296" s="42">
        <f t="shared" si="95"/>
        <v>0.13880000000000001</v>
      </c>
    </row>
    <row r="297" spans="1:52">
      <c r="A297" s="142"/>
      <c r="B297" s="142"/>
      <c r="C297" s="39">
        <v>6.125</v>
      </c>
      <c r="D297" s="40">
        <v>0</v>
      </c>
      <c r="E297" s="40">
        <v>0</v>
      </c>
      <c r="F297" s="40">
        <v>0</v>
      </c>
      <c r="G297" s="40">
        <v>0</v>
      </c>
      <c r="H297" s="40">
        <v>0</v>
      </c>
      <c r="I297" s="40">
        <v>0</v>
      </c>
      <c r="J297" s="40">
        <v>0</v>
      </c>
      <c r="K297" s="40">
        <v>0</v>
      </c>
      <c r="L297" s="40">
        <v>0</v>
      </c>
      <c r="M297" s="40">
        <v>0</v>
      </c>
      <c r="N297" s="40">
        <v>0</v>
      </c>
      <c r="O297" s="40">
        <v>0</v>
      </c>
      <c r="P297" s="95">
        <v>0.39329999999999998</v>
      </c>
      <c r="Q297" s="95">
        <v>0.37830000000000003</v>
      </c>
      <c r="R297" s="95">
        <v>0</v>
      </c>
      <c r="S297" s="95">
        <v>0.44500000000000001</v>
      </c>
      <c r="T297" s="95">
        <v>0.56279999999999997</v>
      </c>
      <c r="U297" s="95">
        <v>0.16889999999999999</v>
      </c>
      <c r="V297" s="40">
        <v>0.39729999999999999</v>
      </c>
      <c r="W297" s="40">
        <v>0.53649999999999998</v>
      </c>
      <c r="X297" s="40">
        <v>0.2374</v>
      </c>
      <c r="Y297" s="40">
        <v>0.1409</v>
      </c>
      <c r="Z297" s="40">
        <v>0.51949999999999996</v>
      </c>
      <c r="AA297" s="40">
        <v>0.32250000000000001</v>
      </c>
      <c r="AB297" s="42"/>
      <c r="AC297" s="42"/>
      <c r="AD297" s="82" t="s">
        <v>189</v>
      </c>
      <c r="AE297" s="42">
        <f t="shared" si="80"/>
        <v>0.41020000000000001</v>
      </c>
      <c r="AF297" s="42">
        <f t="shared" si="81"/>
        <v>0.95130000000000003</v>
      </c>
      <c r="AG297" s="42">
        <f t="shared" si="82"/>
        <v>0.69359999999999999</v>
      </c>
      <c r="AH297" s="42">
        <f t="shared" si="83"/>
        <v>0.505</v>
      </c>
      <c r="AI297" s="42"/>
      <c r="AJ297" s="82" t="s">
        <v>189</v>
      </c>
      <c r="AK297" s="42">
        <f t="shared" si="84"/>
        <v>0.73280000000000001</v>
      </c>
      <c r="AL297" s="42">
        <f t="shared" si="85"/>
        <v>0.87170000000000003</v>
      </c>
      <c r="AM297" s="42">
        <f t="shared" si="86"/>
        <v>0.72589999999999999</v>
      </c>
      <c r="AN297" s="42">
        <f t="shared" si="87"/>
        <v>0.71779999999999999</v>
      </c>
      <c r="AP297" s="82" t="s">
        <v>189</v>
      </c>
      <c r="AQ297" s="84">
        <f t="shared" si="88"/>
        <v>0.32079999999999997</v>
      </c>
      <c r="AR297" s="84">
        <f t="shared" si="89"/>
        <v>0.1641</v>
      </c>
      <c r="AS297" s="84">
        <f t="shared" si="90"/>
        <v>0.21099999999999999</v>
      </c>
      <c r="AT297" s="84">
        <f t="shared" si="91"/>
        <v>0.3135</v>
      </c>
      <c r="AV297" s="82" t="s">
        <v>189</v>
      </c>
      <c r="AW297" s="42">
        <f t="shared" si="92"/>
        <v>0.45500000000000002</v>
      </c>
      <c r="AX297" s="42">
        <f t="shared" si="93"/>
        <v>0.13900000000000001</v>
      </c>
      <c r="AY297" s="42">
        <f t="shared" si="94"/>
        <v>0.33589999999999998</v>
      </c>
      <c r="AZ297" s="42">
        <f t="shared" si="95"/>
        <v>0.19950000000000001</v>
      </c>
    </row>
    <row r="298" spans="1:52">
      <c r="A298" s="142"/>
      <c r="B298" s="142"/>
      <c r="C298" s="39">
        <v>6.1458333333333304</v>
      </c>
      <c r="D298" s="40">
        <v>0</v>
      </c>
      <c r="E298" s="40">
        <v>0</v>
      </c>
      <c r="F298" s="40">
        <v>0</v>
      </c>
      <c r="G298" s="40">
        <v>0</v>
      </c>
      <c r="H298" s="40">
        <v>0</v>
      </c>
      <c r="I298" s="40">
        <v>0</v>
      </c>
      <c r="J298" s="40">
        <v>0</v>
      </c>
      <c r="K298" s="40">
        <v>0</v>
      </c>
      <c r="L298" s="40">
        <v>0</v>
      </c>
      <c r="M298" s="40">
        <v>0</v>
      </c>
      <c r="N298" s="40">
        <v>0</v>
      </c>
      <c r="O298" s="40">
        <v>0</v>
      </c>
      <c r="P298" s="95">
        <v>0.32879999999999998</v>
      </c>
      <c r="Q298" s="95">
        <v>0.43269999999999997</v>
      </c>
      <c r="R298" s="95">
        <v>0.10639999999999999</v>
      </c>
      <c r="S298" s="95">
        <v>0.41610000000000003</v>
      </c>
      <c r="T298" s="95">
        <v>0.43269999999999997</v>
      </c>
      <c r="U298" s="95">
        <v>0.26939999999999997</v>
      </c>
      <c r="V298" s="40">
        <v>0.3977</v>
      </c>
      <c r="W298" s="40">
        <v>0.50700000000000001</v>
      </c>
      <c r="X298" s="40">
        <v>0.16850000000000001</v>
      </c>
      <c r="Y298" s="40">
        <v>0.26</v>
      </c>
      <c r="Z298" s="40">
        <v>0.46700000000000003</v>
      </c>
      <c r="AA298" s="40">
        <v>0.4249</v>
      </c>
      <c r="AB298" s="42"/>
      <c r="AC298" s="42"/>
      <c r="AD298" s="82" t="s">
        <v>115</v>
      </c>
      <c r="AE298" s="42">
        <f t="shared" si="80"/>
        <v>0.40699999999999997</v>
      </c>
      <c r="AF298" s="42">
        <f t="shared" si="81"/>
        <v>0.91039999999999999</v>
      </c>
      <c r="AG298" s="42">
        <f t="shared" si="82"/>
        <v>0.70330000000000004</v>
      </c>
      <c r="AH298" s="42">
        <f t="shared" si="83"/>
        <v>0.51719999999999999</v>
      </c>
      <c r="AI298" s="42"/>
      <c r="AJ298" s="82" t="s">
        <v>115</v>
      </c>
      <c r="AK298" s="42">
        <f t="shared" si="84"/>
        <v>0.53769999999999996</v>
      </c>
      <c r="AL298" s="42">
        <f t="shared" si="85"/>
        <v>0.81859999999999999</v>
      </c>
      <c r="AM298" s="42">
        <f t="shared" si="86"/>
        <v>0.67179999999999995</v>
      </c>
      <c r="AN298" s="42">
        <f t="shared" si="87"/>
        <v>0.71960000000000002</v>
      </c>
      <c r="AP298" s="82" t="s">
        <v>115</v>
      </c>
      <c r="AQ298" s="84">
        <f t="shared" si="88"/>
        <v>0.37659999999999999</v>
      </c>
      <c r="AR298" s="84">
        <f t="shared" si="89"/>
        <v>0.1229</v>
      </c>
      <c r="AS298" s="84">
        <f t="shared" si="90"/>
        <v>0.27360000000000001</v>
      </c>
      <c r="AT298" s="84">
        <f t="shared" si="91"/>
        <v>0.37459999999999999</v>
      </c>
      <c r="AV298" s="82" t="s">
        <v>115</v>
      </c>
      <c r="AW298" s="42">
        <f t="shared" si="92"/>
        <v>0.46310000000000001</v>
      </c>
      <c r="AX298" s="42">
        <f t="shared" si="93"/>
        <v>0.15620000000000001</v>
      </c>
      <c r="AY298" s="42">
        <f t="shared" si="94"/>
        <v>0.40150000000000002</v>
      </c>
      <c r="AZ298" s="42">
        <f t="shared" si="95"/>
        <v>0.19650000000000001</v>
      </c>
    </row>
    <row r="299" spans="1:52">
      <c r="A299" s="142"/>
      <c r="B299" s="142"/>
      <c r="C299" s="39">
        <v>6.1666666666666599</v>
      </c>
      <c r="D299" s="40">
        <v>0</v>
      </c>
      <c r="E299" s="40">
        <v>0</v>
      </c>
      <c r="F299" s="40">
        <v>0</v>
      </c>
      <c r="G299" s="40">
        <v>0</v>
      </c>
      <c r="H299" s="40">
        <v>0</v>
      </c>
      <c r="I299" s="40">
        <v>0</v>
      </c>
      <c r="J299" s="40">
        <v>0</v>
      </c>
      <c r="K299" s="40">
        <v>0</v>
      </c>
      <c r="L299" s="40">
        <v>0</v>
      </c>
      <c r="M299" s="40">
        <v>0</v>
      </c>
      <c r="N299" s="40">
        <v>0</v>
      </c>
      <c r="O299" s="40">
        <v>0</v>
      </c>
      <c r="P299" s="95">
        <v>0.46260000000000001</v>
      </c>
      <c r="Q299" s="95">
        <v>0.41909999999999997</v>
      </c>
      <c r="R299" s="95">
        <v>0</v>
      </c>
      <c r="S299" s="95">
        <v>0.51559999999999995</v>
      </c>
      <c r="T299" s="95">
        <v>0.52339999999999998</v>
      </c>
      <c r="U299" s="95">
        <v>0.32369999999999999</v>
      </c>
      <c r="V299" s="40">
        <v>0.40450000000000003</v>
      </c>
      <c r="W299" s="40">
        <v>0.5544</v>
      </c>
      <c r="X299" s="40">
        <v>0.03</v>
      </c>
      <c r="Y299" s="40">
        <v>0.3236</v>
      </c>
      <c r="Z299" s="40">
        <v>0.48780000000000001</v>
      </c>
      <c r="AA299" s="40">
        <v>0.47170000000000001</v>
      </c>
      <c r="AB299" s="42"/>
      <c r="AC299" s="42"/>
      <c r="AD299" s="82" t="s">
        <v>190</v>
      </c>
      <c r="AE299" s="42">
        <f t="shared" si="80"/>
        <v>0.42080000000000001</v>
      </c>
      <c r="AF299" s="42">
        <f t="shared" si="81"/>
        <v>0.92390000000000005</v>
      </c>
      <c r="AG299" s="42">
        <f t="shared" si="82"/>
        <v>0.74919999999999998</v>
      </c>
      <c r="AH299" s="42">
        <f t="shared" si="83"/>
        <v>0.55659999999999998</v>
      </c>
      <c r="AI299" s="42"/>
      <c r="AJ299" s="82" t="s">
        <v>190</v>
      </c>
      <c r="AK299" s="42">
        <f t="shared" si="84"/>
        <v>0.39579999999999999</v>
      </c>
      <c r="AL299" s="42">
        <f t="shared" si="85"/>
        <v>0.80159999999999998</v>
      </c>
      <c r="AM299" s="42">
        <f t="shared" si="86"/>
        <v>0.62739999999999996</v>
      </c>
      <c r="AN299" s="42">
        <f t="shared" si="87"/>
        <v>0.71860000000000002</v>
      </c>
      <c r="AP299" s="82" t="s">
        <v>190</v>
      </c>
      <c r="AQ299" s="84">
        <f t="shared" si="88"/>
        <v>0.34039999999999998</v>
      </c>
      <c r="AR299" s="84">
        <f t="shared" si="89"/>
        <v>0.1235</v>
      </c>
      <c r="AS299" s="84">
        <f t="shared" si="90"/>
        <v>0.20430000000000001</v>
      </c>
      <c r="AT299" s="84">
        <f t="shared" si="91"/>
        <v>0.34820000000000001</v>
      </c>
      <c r="AV299" s="82" t="s">
        <v>190</v>
      </c>
      <c r="AW299" s="42">
        <f t="shared" si="92"/>
        <v>0.441</v>
      </c>
      <c r="AX299" s="42">
        <f t="shared" si="93"/>
        <v>0.17860000000000001</v>
      </c>
      <c r="AY299" s="42">
        <f t="shared" si="94"/>
        <v>0.4466</v>
      </c>
      <c r="AZ299" s="42">
        <f t="shared" si="95"/>
        <v>0.1988</v>
      </c>
    </row>
    <row r="300" spans="1:52">
      <c r="A300" s="142"/>
      <c r="B300" s="142"/>
      <c r="C300" s="39">
        <v>6.1875</v>
      </c>
      <c r="D300" s="40">
        <v>0</v>
      </c>
      <c r="E300" s="40">
        <v>0</v>
      </c>
      <c r="F300" s="40">
        <v>0</v>
      </c>
      <c r="G300" s="40">
        <v>0</v>
      </c>
      <c r="H300" s="40">
        <v>0</v>
      </c>
      <c r="I300" s="40">
        <v>0</v>
      </c>
      <c r="J300" s="40">
        <v>0</v>
      </c>
      <c r="K300" s="40">
        <v>0</v>
      </c>
      <c r="L300" s="40">
        <v>0</v>
      </c>
      <c r="M300" s="40">
        <v>0</v>
      </c>
      <c r="N300" s="40">
        <v>0</v>
      </c>
      <c r="O300" s="40">
        <v>0</v>
      </c>
      <c r="P300" s="95">
        <v>0.30909999999999999</v>
      </c>
      <c r="Q300" s="95">
        <v>0.4037</v>
      </c>
      <c r="R300" s="95">
        <v>0.1012</v>
      </c>
      <c r="S300" s="95">
        <v>0.4037</v>
      </c>
      <c r="T300" s="95">
        <v>0.4037</v>
      </c>
      <c r="U300" s="95">
        <v>0.25590000000000002</v>
      </c>
      <c r="V300" s="40">
        <v>0.3448</v>
      </c>
      <c r="W300" s="40">
        <v>0.4612</v>
      </c>
      <c r="X300" s="40">
        <v>0.1351</v>
      </c>
      <c r="Y300" s="40">
        <v>0.2717</v>
      </c>
      <c r="Z300" s="40">
        <v>0.48480000000000001</v>
      </c>
      <c r="AA300" s="40">
        <v>0.41420000000000001</v>
      </c>
      <c r="AB300" s="42"/>
      <c r="AC300" s="42"/>
      <c r="AD300" s="82" t="s">
        <v>116</v>
      </c>
      <c r="AE300" s="42">
        <f t="shared" si="80"/>
        <v>0.24440000000000001</v>
      </c>
      <c r="AF300" s="42">
        <f t="shared" si="81"/>
        <v>0.92230000000000001</v>
      </c>
      <c r="AG300" s="42">
        <f t="shared" si="82"/>
        <v>0.64259999999999995</v>
      </c>
      <c r="AH300" s="42">
        <f t="shared" si="83"/>
        <v>0.51539999999999997</v>
      </c>
      <c r="AI300" s="42"/>
      <c r="AJ300" s="82" t="s">
        <v>116</v>
      </c>
      <c r="AK300" s="42">
        <f t="shared" si="84"/>
        <v>0.57389999999999997</v>
      </c>
      <c r="AL300" s="42">
        <f t="shared" si="85"/>
        <v>0.83679999999999999</v>
      </c>
      <c r="AM300" s="42">
        <f t="shared" si="86"/>
        <v>0.5534</v>
      </c>
      <c r="AN300" s="42">
        <f t="shared" si="87"/>
        <v>0.66169999999999995</v>
      </c>
      <c r="AP300" s="82" t="s">
        <v>116</v>
      </c>
      <c r="AQ300" s="84">
        <f t="shared" si="88"/>
        <v>0.3548</v>
      </c>
      <c r="AR300" s="84">
        <f t="shared" si="89"/>
        <v>0.14219999999999999</v>
      </c>
      <c r="AS300" s="84">
        <f t="shared" si="90"/>
        <v>0.1431</v>
      </c>
      <c r="AT300" s="84">
        <f t="shared" si="91"/>
        <v>0.43230000000000002</v>
      </c>
      <c r="AV300" s="82" t="s">
        <v>116</v>
      </c>
      <c r="AW300" s="42">
        <f t="shared" si="92"/>
        <v>0.55679999999999996</v>
      </c>
      <c r="AX300" s="42">
        <f t="shared" si="93"/>
        <v>0.16950000000000001</v>
      </c>
      <c r="AY300" s="42">
        <f t="shared" si="94"/>
        <v>0.47949999999999998</v>
      </c>
      <c r="AZ300" s="42">
        <f t="shared" si="95"/>
        <v>0.1244</v>
      </c>
    </row>
    <row r="301" spans="1:52">
      <c r="A301" s="142"/>
      <c r="B301" s="142"/>
      <c r="C301" s="39">
        <v>6.2083333333333304</v>
      </c>
      <c r="D301" s="40">
        <v>0</v>
      </c>
      <c r="E301" s="40">
        <v>0</v>
      </c>
      <c r="F301" s="40">
        <v>0</v>
      </c>
      <c r="G301" s="40">
        <v>0</v>
      </c>
      <c r="H301" s="40">
        <v>0</v>
      </c>
      <c r="I301" s="40">
        <v>0</v>
      </c>
      <c r="J301" s="40">
        <v>3.0000000000000001E-3</v>
      </c>
      <c r="K301" s="40">
        <v>0</v>
      </c>
      <c r="L301" s="40">
        <v>0</v>
      </c>
      <c r="M301" s="40">
        <v>0</v>
      </c>
      <c r="N301" s="40">
        <v>0</v>
      </c>
      <c r="O301" s="40">
        <v>0</v>
      </c>
      <c r="P301" s="95">
        <v>0.27810000000000001</v>
      </c>
      <c r="Q301" s="95">
        <v>0.3957</v>
      </c>
      <c r="R301" s="95">
        <v>0.14360000000000001</v>
      </c>
      <c r="S301" s="95">
        <v>0.35920000000000002</v>
      </c>
      <c r="T301" s="95">
        <v>0.39179999999999998</v>
      </c>
      <c r="U301" s="95">
        <v>0.23119999999999999</v>
      </c>
      <c r="V301" s="40">
        <v>0.192</v>
      </c>
      <c r="W301" s="40">
        <v>0.36149999999999999</v>
      </c>
      <c r="X301" s="40">
        <v>0.22339999999999999</v>
      </c>
      <c r="Y301" s="40">
        <v>0.25419999999999998</v>
      </c>
      <c r="Z301" s="40">
        <v>0.43240000000000001</v>
      </c>
      <c r="AA301" s="40">
        <v>0.41689999999999999</v>
      </c>
      <c r="AB301" s="42"/>
      <c r="AC301" s="42"/>
      <c r="AD301" s="82" t="s">
        <v>191</v>
      </c>
      <c r="AE301" s="42">
        <f t="shared" si="80"/>
        <v>7.8899999999999998E-2</v>
      </c>
      <c r="AF301" s="42">
        <f t="shared" si="81"/>
        <v>0.90859999999999996</v>
      </c>
      <c r="AG301" s="42">
        <f t="shared" si="82"/>
        <v>0.57240000000000002</v>
      </c>
      <c r="AH301" s="42">
        <f t="shared" si="83"/>
        <v>0.47149999999999997</v>
      </c>
      <c r="AI301" s="42"/>
      <c r="AJ301" s="82" t="s">
        <v>191</v>
      </c>
      <c r="AK301" s="42">
        <f t="shared" si="84"/>
        <v>0.7843</v>
      </c>
      <c r="AL301" s="42">
        <f t="shared" si="85"/>
        <v>0.86299999999999999</v>
      </c>
      <c r="AM301" s="42">
        <f t="shared" si="86"/>
        <v>0.47920000000000001</v>
      </c>
      <c r="AN301" s="42">
        <f t="shared" si="87"/>
        <v>0.59019999999999995</v>
      </c>
      <c r="AP301" s="82" t="s">
        <v>191</v>
      </c>
      <c r="AQ301" s="84">
        <f t="shared" si="88"/>
        <v>0.3367</v>
      </c>
      <c r="AR301" s="84">
        <f t="shared" si="89"/>
        <v>0.1341</v>
      </c>
      <c r="AS301" s="84">
        <f t="shared" si="90"/>
        <v>0.1925</v>
      </c>
      <c r="AT301" s="84">
        <f t="shared" si="91"/>
        <v>0.32</v>
      </c>
      <c r="AV301" s="82" t="s">
        <v>191</v>
      </c>
      <c r="AW301" s="42">
        <f t="shared" si="92"/>
        <v>0.51919999999999999</v>
      </c>
      <c r="AX301" s="42">
        <f t="shared" si="93"/>
        <v>0.18310000000000001</v>
      </c>
      <c r="AY301" s="42">
        <f t="shared" si="94"/>
        <v>0.45629999999999998</v>
      </c>
      <c r="AZ301" s="42">
        <f t="shared" si="95"/>
        <v>0.2296</v>
      </c>
    </row>
    <row r="302" spans="1:52">
      <c r="A302" s="142"/>
      <c r="B302" s="142"/>
      <c r="C302" s="39">
        <v>6.2291666666666599</v>
      </c>
      <c r="D302" s="40">
        <v>0</v>
      </c>
      <c r="E302" s="40">
        <v>0</v>
      </c>
      <c r="F302" s="40">
        <v>0</v>
      </c>
      <c r="G302" s="40">
        <v>0</v>
      </c>
      <c r="H302" s="40">
        <v>0</v>
      </c>
      <c r="I302" s="40">
        <v>0</v>
      </c>
      <c r="J302" s="40">
        <v>1.2200000000000001E-2</v>
      </c>
      <c r="K302" s="40">
        <v>7.6E-3</v>
      </c>
      <c r="L302" s="40">
        <v>8.2000000000000007E-3</v>
      </c>
      <c r="M302" s="40">
        <v>2.9999999999999997E-4</v>
      </c>
      <c r="N302" s="40">
        <v>4.8999999999999998E-3</v>
      </c>
      <c r="O302" s="40">
        <v>6.6E-3</v>
      </c>
      <c r="P302" s="95">
        <v>0.33450000000000002</v>
      </c>
      <c r="Q302" s="95">
        <v>0.39660000000000001</v>
      </c>
      <c r="R302" s="95">
        <v>0.10580000000000001</v>
      </c>
      <c r="S302" s="95">
        <v>0.43009999999999998</v>
      </c>
      <c r="T302" s="95">
        <v>0.39660000000000001</v>
      </c>
      <c r="U302" s="95">
        <v>0.26929999999999998</v>
      </c>
      <c r="V302" s="40">
        <v>0.30649999999999999</v>
      </c>
      <c r="W302" s="40">
        <v>0.40720000000000001</v>
      </c>
      <c r="X302" s="40">
        <v>0.12839999999999999</v>
      </c>
      <c r="Y302" s="40">
        <v>0.2631</v>
      </c>
      <c r="Z302" s="40">
        <v>0.44130000000000003</v>
      </c>
      <c r="AA302" s="40">
        <v>0.37469999999999998</v>
      </c>
      <c r="AB302" s="42"/>
      <c r="AC302" s="42"/>
      <c r="AD302" s="82" t="s">
        <v>117</v>
      </c>
      <c r="AE302" s="42">
        <f t="shared" si="80"/>
        <v>9.3100000000000002E-2</v>
      </c>
      <c r="AF302" s="42">
        <f t="shared" si="81"/>
        <v>0.85289999999999999</v>
      </c>
      <c r="AG302" s="42">
        <f t="shared" si="82"/>
        <v>0.28239999999999998</v>
      </c>
      <c r="AH302" s="42">
        <f t="shared" si="83"/>
        <v>0.2326</v>
      </c>
      <c r="AI302" s="42"/>
      <c r="AJ302" s="82" t="s">
        <v>117</v>
      </c>
      <c r="AK302" s="42">
        <f t="shared" si="84"/>
        <v>0.62760000000000005</v>
      </c>
      <c r="AL302" s="42">
        <f t="shared" si="85"/>
        <v>0.85650000000000004</v>
      </c>
      <c r="AM302" s="42">
        <f t="shared" si="86"/>
        <v>0.32969999999999999</v>
      </c>
      <c r="AN302" s="42">
        <f t="shared" si="87"/>
        <v>0.42720000000000002</v>
      </c>
      <c r="AP302" s="82" t="s">
        <v>117</v>
      </c>
      <c r="AQ302" s="84">
        <f t="shared" si="88"/>
        <v>0.4849</v>
      </c>
      <c r="AR302" s="84">
        <f t="shared" si="89"/>
        <v>0.30120000000000002</v>
      </c>
      <c r="AS302" s="84">
        <f t="shared" si="90"/>
        <v>0.30220000000000002</v>
      </c>
      <c r="AT302" s="84">
        <f t="shared" si="91"/>
        <v>0.31509999999999999</v>
      </c>
      <c r="AV302" s="82" t="s">
        <v>117</v>
      </c>
      <c r="AW302" s="42">
        <f t="shared" si="92"/>
        <v>0.36180000000000001</v>
      </c>
      <c r="AX302" s="42">
        <f t="shared" si="93"/>
        <v>0.14050000000000001</v>
      </c>
      <c r="AY302" s="42">
        <f t="shared" si="94"/>
        <v>0.34399999999999997</v>
      </c>
      <c r="AZ302" s="42">
        <f t="shared" si="95"/>
        <v>0.25750000000000001</v>
      </c>
    </row>
    <row r="303" spans="1:52">
      <c r="A303" s="142"/>
      <c r="B303" s="142"/>
      <c r="C303" s="39">
        <v>6.25</v>
      </c>
      <c r="D303" s="40">
        <v>0</v>
      </c>
      <c r="E303" s="40">
        <v>0</v>
      </c>
      <c r="F303" s="40">
        <v>0</v>
      </c>
      <c r="G303" s="40">
        <v>0</v>
      </c>
      <c r="H303" s="40">
        <v>0</v>
      </c>
      <c r="I303" s="40">
        <v>0</v>
      </c>
      <c r="J303" s="40">
        <v>0.12089999999999999</v>
      </c>
      <c r="K303" s="40">
        <v>0.1048</v>
      </c>
      <c r="L303" s="40">
        <v>8.5199999999999998E-2</v>
      </c>
      <c r="M303" s="40">
        <v>3.1800000000000002E-2</v>
      </c>
      <c r="N303" s="40">
        <v>0.1123</v>
      </c>
      <c r="O303" s="40">
        <v>0.1002</v>
      </c>
      <c r="P303" s="95">
        <v>0.21529999999999999</v>
      </c>
      <c r="Q303" s="95">
        <v>0.40300000000000002</v>
      </c>
      <c r="R303" s="95">
        <v>0.1525</v>
      </c>
      <c r="S303" s="95">
        <v>0.35060000000000002</v>
      </c>
      <c r="T303" s="95">
        <v>0.40379999999999999</v>
      </c>
      <c r="U303" s="95">
        <v>0.33729999999999999</v>
      </c>
      <c r="V303" s="40">
        <v>0.34260000000000002</v>
      </c>
      <c r="W303" s="40">
        <v>0.2767</v>
      </c>
      <c r="X303" s="40">
        <v>0.2306</v>
      </c>
      <c r="Y303" s="40">
        <v>0.22520000000000001</v>
      </c>
      <c r="Z303" s="40">
        <v>0.43980000000000002</v>
      </c>
      <c r="AA303" s="40">
        <v>0.41849999999999998</v>
      </c>
      <c r="AB303" s="42"/>
      <c r="AC303" s="42"/>
      <c r="AD303" s="82" t="s">
        <v>192</v>
      </c>
      <c r="AE303" s="42">
        <f t="shared" si="80"/>
        <v>0.12939999999999999</v>
      </c>
      <c r="AF303" s="42">
        <f t="shared" si="81"/>
        <v>0.79049999999999998</v>
      </c>
      <c r="AG303" s="42">
        <f t="shared" si="82"/>
        <v>0</v>
      </c>
      <c r="AH303" s="42">
        <f t="shared" si="83"/>
        <v>0</v>
      </c>
      <c r="AI303" s="42"/>
      <c r="AJ303" s="82" t="s">
        <v>192</v>
      </c>
      <c r="AK303" s="42">
        <f t="shared" si="84"/>
        <v>0.4622</v>
      </c>
      <c r="AL303" s="42">
        <f t="shared" si="85"/>
        <v>0.79869999999999997</v>
      </c>
      <c r="AM303" s="42">
        <f t="shared" si="86"/>
        <v>0.14149999999999999</v>
      </c>
      <c r="AN303" s="42">
        <f t="shared" si="87"/>
        <v>0.23169999999999999</v>
      </c>
      <c r="AP303" s="82" t="s">
        <v>192</v>
      </c>
      <c r="AQ303" s="84">
        <f t="shared" si="88"/>
        <v>0.48010000000000003</v>
      </c>
      <c r="AR303" s="84">
        <f t="shared" si="89"/>
        <v>0.17460000000000001</v>
      </c>
      <c r="AS303" s="84">
        <f t="shared" si="90"/>
        <v>0.16619999999999999</v>
      </c>
      <c r="AT303" s="84">
        <f t="shared" si="91"/>
        <v>0.38129999999999997</v>
      </c>
      <c r="AV303" s="82" t="s">
        <v>192</v>
      </c>
      <c r="AW303" s="42">
        <f t="shared" si="92"/>
        <v>0.54059999999999997</v>
      </c>
      <c r="AX303" s="42">
        <f t="shared" si="93"/>
        <v>0.22889999999999999</v>
      </c>
      <c r="AY303" s="42">
        <f t="shared" si="94"/>
        <v>0.47989999999999999</v>
      </c>
      <c r="AZ303" s="42">
        <f t="shared" si="95"/>
        <v>0.28129999999999999</v>
      </c>
    </row>
    <row r="304" spans="1:52">
      <c r="A304" s="142"/>
      <c r="B304" s="142"/>
      <c r="C304" s="39">
        <v>6.2708333333333304</v>
      </c>
      <c r="D304" s="40">
        <v>0</v>
      </c>
      <c r="E304" s="40">
        <v>0</v>
      </c>
      <c r="F304" s="40">
        <v>0</v>
      </c>
      <c r="G304" s="40">
        <v>0</v>
      </c>
      <c r="H304" s="40">
        <v>0</v>
      </c>
      <c r="I304" s="40">
        <v>0</v>
      </c>
      <c r="J304" s="40">
        <v>0.24790000000000001</v>
      </c>
      <c r="K304" s="40">
        <v>0.22220000000000001</v>
      </c>
      <c r="L304" s="40">
        <v>0.1774</v>
      </c>
      <c r="M304" s="40">
        <v>9.1200000000000003E-2</v>
      </c>
      <c r="N304" s="40">
        <v>0.18479999999999999</v>
      </c>
      <c r="O304" s="40">
        <v>0.1847</v>
      </c>
      <c r="P304" s="95">
        <v>0.30930000000000002</v>
      </c>
      <c r="Q304" s="95">
        <v>0.33169999999999999</v>
      </c>
      <c r="R304" s="95">
        <v>0.10390000000000001</v>
      </c>
      <c r="S304" s="95">
        <v>0.42580000000000001</v>
      </c>
      <c r="T304" s="95">
        <v>0.33169999999999999</v>
      </c>
      <c r="U304" s="95">
        <v>0.25290000000000001</v>
      </c>
      <c r="V304" s="40">
        <v>0.30330000000000001</v>
      </c>
      <c r="W304" s="40">
        <v>0.34660000000000002</v>
      </c>
      <c r="X304" s="40">
        <v>0.1293</v>
      </c>
      <c r="Y304" s="40">
        <v>0.26500000000000001</v>
      </c>
      <c r="Z304" s="40">
        <v>0.38279999999999997</v>
      </c>
      <c r="AA304" s="40">
        <v>0.33139999999999997</v>
      </c>
      <c r="AB304" s="42"/>
      <c r="AC304" s="42"/>
      <c r="AD304" s="82" t="s">
        <v>118</v>
      </c>
      <c r="AE304" s="42">
        <f t="shared" si="80"/>
        <v>7.8899999999999998E-2</v>
      </c>
      <c r="AF304" s="42">
        <f t="shared" si="81"/>
        <v>0.52890000000000004</v>
      </c>
      <c r="AG304" s="42">
        <f t="shared" si="82"/>
        <v>0</v>
      </c>
      <c r="AH304" s="42">
        <f t="shared" si="83"/>
        <v>0</v>
      </c>
      <c r="AI304" s="42"/>
      <c r="AJ304" s="82" t="s">
        <v>118</v>
      </c>
      <c r="AK304" s="42">
        <f t="shared" si="84"/>
        <v>0.35610000000000003</v>
      </c>
      <c r="AL304" s="42">
        <f t="shared" si="85"/>
        <v>0.67930000000000001</v>
      </c>
      <c r="AM304" s="42">
        <f t="shared" si="86"/>
        <v>9.3200000000000005E-2</v>
      </c>
      <c r="AN304" s="42">
        <f t="shared" si="87"/>
        <v>0.1386</v>
      </c>
      <c r="AP304" s="82" t="s">
        <v>118</v>
      </c>
      <c r="AQ304" s="84">
        <f t="shared" si="88"/>
        <v>0.39369999999999999</v>
      </c>
      <c r="AR304" s="84">
        <f t="shared" si="89"/>
        <v>0.1857</v>
      </c>
      <c r="AS304" s="84">
        <f t="shared" si="90"/>
        <v>0.1242</v>
      </c>
      <c r="AT304" s="84">
        <f t="shared" si="91"/>
        <v>0.28179999999999999</v>
      </c>
      <c r="AV304" s="82" t="s">
        <v>118</v>
      </c>
      <c r="AW304" s="42">
        <f t="shared" si="92"/>
        <v>0.74780000000000002</v>
      </c>
      <c r="AX304" s="42">
        <f t="shared" si="93"/>
        <v>0.18129999999999999</v>
      </c>
      <c r="AY304" s="42">
        <f t="shared" si="94"/>
        <v>0.51600000000000001</v>
      </c>
      <c r="AZ304" s="42">
        <f t="shared" si="95"/>
        <v>0.29430000000000001</v>
      </c>
    </row>
    <row r="305" spans="1:52">
      <c r="A305" s="142"/>
      <c r="B305" s="142"/>
      <c r="C305" s="39">
        <v>6.2916666666666599</v>
      </c>
      <c r="D305" s="40">
        <v>5.4999999999999997E-3</v>
      </c>
      <c r="E305" s="40">
        <v>3.3099999999999997E-2</v>
      </c>
      <c r="F305" s="40">
        <v>0</v>
      </c>
      <c r="G305" s="40">
        <v>0</v>
      </c>
      <c r="H305" s="40">
        <v>0</v>
      </c>
      <c r="I305" s="40">
        <v>8.3999999999999995E-3</v>
      </c>
      <c r="J305" s="40">
        <v>0.39500000000000002</v>
      </c>
      <c r="K305" s="40">
        <v>0.435</v>
      </c>
      <c r="L305" s="40">
        <v>0.30430000000000001</v>
      </c>
      <c r="M305" s="40">
        <v>0.28549999999999998</v>
      </c>
      <c r="N305" s="40">
        <v>0.45229999999999998</v>
      </c>
      <c r="O305" s="40">
        <v>0.37659999999999999</v>
      </c>
      <c r="P305" s="95">
        <v>0.1469</v>
      </c>
      <c r="Q305" s="95">
        <v>0.29509999999999997</v>
      </c>
      <c r="R305" s="95">
        <v>0.1726</v>
      </c>
      <c r="S305" s="95">
        <v>0.33579999999999999</v>
      </c>
      <c r="T305" s="95">
        <v>0.25390000000000001</v>
      </c>
      <c r="U305" s="95">
        <v>0.36630000000000001</v>
      </c>
      <c r="V305" s="40">
        <v>0.16869999999999999</v>
      </c>
      <c r="W305" s="40">
        <v>0.33210000000000001</v>
      </c>
      <c r="X305" s="40">
        <v>0.11609999999999999</v>
      </c>
      <c r="Y305" s="40">
        <v>0.24709999999999999</v>
      </c>
      <c r="Z305" s="40">
        <v>0.35139999999999999</v>
      </c>
      <c r="AA305" s="40">
        <v>0.376</v>
      </c>
      <c r="AB305" s="42"/>
      <c r="AC305" s="42"/>
      <c r="AD305" s="82" t="s">
        <v>193</v>
      </c>
      <c r="AE305" s="42">
        <f t="shared" si="80"/>
        <v>0</v>
      </c>
      <c r="AF305" s="42">
        <f t="shared" si="81"/>
        <v>0.3049</v>
      </c>
      <c r="AG305" s="42">
        <f t="shared" si="82"/>
        <v>0</v>
      </c>
      <c r="AH305" s="42">
        <f t="shared" si="83"/>
        <v>0</v>
      </c>
      <c r="AI305" s="42"/>
      <c r="AJ305" s="82" t="s">
        <v>193</v>
      </c>
      <c r="AK305" s="42">
        <f t="shared" si="84"/>
        <v>0.29420000000000002</v>
      </c>
      <c r="AL305" s="42">
        <f t="shared" si="85"/>
        <v>0.54010000000000002</v>
      </c>
      <c r="AM305" s="42">
        <f t="shared" si="86"/>
        <v>0</v>
      </c>
      <c r="AN305" s="42">
        <f t="shared" si="87"/>
        <v>0</v>
      </c>
      <c r="AP305" s="82" t="s">
        <v>193</v>
      </c>
      <c r="AQ305" s="84">
        <f t="shared" si="88"/>
        <v>0.63729999999999998</v>
      </c>
      <c r="AR305" s="84">
        <f t="shared" si="89"/>
        <v>0.2606</v>
      </c>
      <c r="AS305" s="84">
        <f t="shared" si="90"/>
        <v>0.17910000000000001</v>
      </c>
      <c r="AT305" s="84">
        <f t="shared" si="91"/>
        <v>0.49</v>
      </c>
      <c r="AV305" s="82" t="s">
        <v>193</v>
      </c>
      <c r="AW305" s="42">
        <f t="shared" si="92"/>
        <v>0.61229999999999996</v>
      </c>
      <c r="AX305" s="42">
        <f t="shared" si="93"/>
        <v>0.25090000000000001</v>
      </c>
      <c r="AY305" s="42">
        <f t="shared" si="94"/>
        <v>0.57789999999999997</v>
      </c>
      <c r="AZ305" s="42">
        <f t="shared" si="95"/>
        <v>0.36259999999999998</v>
      </c>
    </row>
    <row r="306" spans="1:52">
      <c r="A306" s="142"/>
      <c r="B306" s="142"/>
      <c r="C306" s="39">
        <v>6.3125</v>
      </c>
      <c r="D306" s="40">
        <v>7.0400000000000004E-2</v>
      </c>
      <c r="E306" s="40">
        <v>5.7500000000000002E-2</v>
      </c>
      <c r="F306" s="40">
        <v>0</v>
      </c>
      <c r="G306" s="40">
        <v>0</v>
      </c>
      <c r="H306" s="40">
        <v>0</v>
      </c>
      <c r="I306" s="40">
        <v>2.5600000000000001E-2</v>
      </c>
      <c r="J306" s="40">
        <v>0.54759999999999998</v>
      </c>
      <c r="K306" s="40">
        <v>0.58930000000000005</v>
      </c>
      <c r="L306" s="40">
        <v>0.48359999999999997</v>
      </c>
      <c r="M306" s="40">
        <v>0.4995</v>
      </c>
      <c r="N306" s="40">
        <v>0.66849999999999998</v>
      </c>
      <c r="O306" s="40">
        <v>0.55769999999999997</v>
      </c>
      <c r="P306" s="95">
        <v>0.23730000000000001</v>
      </c>
      <c r="Q306" s="95">
        <v>0.26179999999999998</v>
      </c>
      <c r="R306" s="95">
        <v>8.2699999999999996E-2</v>
      </c>
      <c r="S306" s="95">
        <v>0.33100000000000002</v>
      </c>
      <c r="T306" s="95">
        <v>0.26179999999999998</v>
      </c>
      <c r="U306" s="95">
        <v>0.19689999999999999</v>
      </c>
      <c r="V306" s="40">
        <v>0.22439999999999999</v>
      </c>
      <c r="W306" s="40">
        <v>0.30509999999999998</v>
      </c>
      <c r="X306" s="40">
        <v>0.1958</v>
      </c>
      <c r="Y306" s="40">
        <v>0.25280000000000002</v>
      </c>
      <c r="Z306" s="40">
        <v>0.26910000000000001</v>
      </c>
      <c r="AA306" s="40">
        <v>0.26300000000000001</v>
      </c>
      <c r="AB306" s="42"/>
      <c r="AC306" s="42"/>
      <c r="AD306" s="82" t="s">
        <v>119</v>
      </c>
      <c r="AE306" s="42">
        <f t="shared" si="80"/>
        <v>0</v>
      </c>
      <c r="AF306" s="42">
        <f t="shared" si="81"/>
        <v>0.1525</v>
      </c>
      <c r="AG306" s="42">
        <f t="shared" si="82"/>
        <v>0</v>
      </c>
      <c r="AH306" s="42">
        <f t="shared" si="83"/>
        <v>0</v>
      </c>
      <c r="AI306" s="42"/>
      <c r="AJ306" s="82" t="s">
        <v>119</v>
      </c>
      <c r="AK306" s="42">
        <f t="shared" si="84"/>
        <v>0.16070000000000001</v>
      </c>
      <c r="AL306" s="42">
        <f t="shared" si="85"/>
        <v>0.32129999999999997</v>
      </c>
      <c r="AM306" s="42">
        <f t="shared" si="86"/>
        <v>0</v>
      </c>
      <c r="AN306" s="42">
        <f t="shared" si="87"/>
        <v>0</v>
      </c>
      <c r="AP306" s="82" t="s">
        <v>119</v>
      </c>
      <c r="AQ306" s="84">
        <f t="shared" si="88"/>
        <v>0.56699999999999995</v>
      </c>
      <c r="AR306" s="84">
        <f t="shared" si="89"/>
        <v>0.1406</v>
      </c>
      <c r="AS306" s="84">
        <f t="shared" si="90"/>
        <v>0.28399999999999997</v>
      </c>
      <c r="AT306" s="84">
        <f t="shared" si="91"/>
        <v>0.40060000000000001</v>
      </c>
      <c r="AV306" s="82" t="s">
        <v>119</v>
      </c>
      <c r="AW306" s="42">
        <f t="shared" si="92"/>
        <v>0.70960000000000001</v>
      </c>
      <c r="AX306" s="42">
        <f t="shared" si="93"/>
        <v>0.35170000000000001</v>
      </c>
      <c r="AY306" s="42">
        <f t="shared" si="94"/>
        <v>0.63880000000000003</v>
      </c>
      <c r="AZ306" s="42">
        <f t="shared" si="95"/>
        <v>0.371</v>
      </c>
    </row>
    <row r="307" spans="1:52">
      <c r="A307" s="142"/>
      <c r="B307" s="142"/>
      <c r="C307" s="39">
        <v>6.3333333333333304</v>
      </c>
      <c r="D307" s="40">
        <v>0.26939999999999997</v>
      </c>
      <c r="E307" s="40">
        <v>0.1222</v>
      </c>
      <c r="F307" s="40">
        <v>5.8999999999999997E-2</v>
      </c>
      <c r="G307" s="40">
        <v>8.4599999999999995E-2</v>
      </c>
      <c r="H307" s="40">
        <v>0.13600000000000001</v>
      </c>
      <c r="I307" s="40">
        <v>0.15790000000000001</v>
      </c>
      <c r="J307" s="40">
        <v>0.6472</v>
      </c>
      <c r="K307" s="40">
        <v>0.751</v>
      </c>
      <c r="L307" s="40">
        <v>0.58799999999999997</v>
      </c>
      <c r="M307" s="40">
        <v>0.62190000000000001</v>
      </c>
      <c r="N307" s="40">
        <v>0.76439999999999997</v>
      </c>
      <c r="O307" s="40">
        <v>0.67290000000000005</v>
      </c>
      <c r="P307" s="95">
        <v>0.2485</v>
      </c>
      <c r="Q307" s="95">
        <v>0.1426</v>
      </c>
      <c r="R307" s="95">
        <v>0.20680000000000001</v>
      </c>
      <c r="S307" s="95">
        <v>0.1459</v>
      </c>
      <c r="T307" s="95">
        <v>0.30549999999999999</v>
      </c>
      <c r="U307" s="95">
        <v>0.1071</v>
      </c>
      <c r="V307" s="40">
        <v>0.1167</v>
      </c>
      <c r="W307" s="40">
        <v>0.4138</v>
      </c>
      <c r="X307" s="40">
        <v>0.39800000000000002</v>
      </c>
      <c r="Y307" s="40">
        <v>0.15909999999999999</v>
      </c>
      <c r="Z307" s="40">
        <v>0.17130000000000001</v>
      </c>
      <c r="AA307" s="40">
        <v>0.16830000000000001</v>
      </c>
      <c r="AB307" s="42"/>
      <c r="AC307" s="42"/>
      <c r="AD307" s="82" t="s">
        <v>194</v>
      </c>
      <c r="AE307" s="42">
        <f t="shared" si="80"/>
        <v>0</v>
      </c>
      <c r="AF307" s="42">
        <f t="shared" si="81"/>
        <v>0</v>
      </c>
      <c r="AG307" s="42">
        <f t="shared" si="82"/>
        <v>0</v>
      </c>
      <c r="AH307" s="42">
        <f t="shared" si="83"/>
        <v>0</v>
      </c>
      <c r="AI307" s="42"/>
      <c r="AJ307" s="82" t="s">
        <v>194</v>
      </c>
      <c r="AK307" s="42">
        <f t="shared" si="84"/>
        <v>1.61E-2</v>
      </c>
      <c r="AL307" s="42">
        <f t="shared" si="85"/>
        <v>0.12970000000000001</v>
      </c>
      <c r="AM307" s="42">
        <f t="shared" si="86"/>
        <v>0</v>
      </c>
      <c r="AN307" s="42">
        <f t="shared" si="87"/>
        <v>0</v>
      </c>
      <c r="AP307" s="82" t="s">
        <v>194</v>
      </c>
      <c r="AQ307" s="84">
        <f t="shared" si="88"/>
        <v>0.69040000000000001</v>
      </c>
      <c r="AR307" s="84">
        <f t="shared" si="89"/>
        <v>0.30280000000000001</v>
      </c>
      <c r="AS307" s="84">
        <f t="shared" si="90"/>
        <v>0.3543</v>
      </c>
      <c r="AT307" s="84">
        <f t="shared" si="91"/>
        <v>0.46379999999999999</v>
      </c>
      <c r="AV307" s="82" t="s">
        <v>194</v>
      </c>
      <c r="AW307" s="42">
        <f t="shared" si="92"/>
        <v>0.77700000000000002</v>
      </c>
      <c r="AX307" s="42">
        <f t="shared" si="93"/>
        <v>0.36399999999999999</v>
      </c>
      <c r="AY307" s="42">
        <f t="shared" si="94"/>
        <v>0.49769999999999998</v>
      </c>
      <c r="AZ307" s="42">
        <f t="shared" si="95"/>
        <v>0.48609999999999998</v>
      </c>
    </row>
    <row r="308" spans="1:52">
      <c r="A308" s="142"/>
      <c r="B308" s="142"/>
      <c r="C308" s="39">
        <v>6.3541666666666599</v>
      </c>
      <c r="D308" s="40">
        <v>0.4491</v>
      </c>
      <c r="E308" s="40">
        <v>0.308</v>
      </c>
      <c r="F308" s="40">
        <v>8.7800000000000003E-2</v>
      </c>
      <c r="G308" s="40">
        <v>0.12509999999999999</v>
      </c>
      <c r="H308" s="40">
        <v>0.33260000000000001</v>
      </c>
      <c r="I308" s="40">
        <v>0.26050000000000001</v>
      </c>
      <c r="J308" s="40">
        <v>0.79620000000000002</v>
      </c>
      <c r="K308" s="40">
        <v>0.83750000000000002</v>
      </c>
      <c r="L308" s="40">
        <v>0.69489999999999996</v>
      </c>
      <c r="M308" s="40">
        <v>0.7369</v>
      </c>
      <c r="N308" s="40">
        <v>0.86980000000000002</v>
      </c>
      <c r="O308" s="40">
        <v>0.78710000000000002</v>
      </c>
      <c r="P308" s="95">
        <v>0.1774</v>
      </c>
      <c r="Q308" s="95">
        <v>0.21179999999999999</v>
      </c>
      <c r="R308" s="95">
        <v>6.08E-2</v>
      </c>
      <c r="S308" s="95">
        <v>0.2452</v>
      </c>
      <c r="T308" s="95">
        <v>0.21179999999999999</v>
      </c>
      <c r="U308" s="95">
        <v>0.14829999999999999</v>
      </c>
      <c r="V308" s="40">
        <v>0.16070000000000001</v>
      </c>
      <c r="W308" s="40">
        <v>0.26500000000000001</v>
      </c>
      <c r="X308" s="40">
        <v>0.28589999999999999</v>
      </c>
      <c r="Y308" s="40">
        <v>0.27600000000000002</v>
      </c>
      <c r="Z308" s="40">
        <v>0.18079999999999999</v>
      </c>
      <c r="AA308" s="40">
        <v>0.21379999999999999</v>
      </c>
      <c r="AB308" s="42"/>
      <c r="AC308" s="42"/>
      <c r="AD308" s="82" t="s">
        <v>120</v>
      </c>
      <c r="AE308" s="42">
        <f t="shared" si="80"/>
        <v>0</v>
      </c>
      <c r="AF308" s="42">
        <f t="shared" si="81"/>
        <v>0</v>
      </c>
      <c r="AG308" s="42">
        <f t="shared" si="82"/>
        <v>0</v>
      </c>
      <c r="AH308" s="42">
        <f t="shared" si="83"/>
        <v>0</v>
      </c>
      <c r="AI308" s="42"/>
      <c r="AJ308" s="82" t="s">
        <v>120</v>
      </c>
      <c r="AK308" s="42">
        <f t="shared" si="84"/>
        <v>7.3000000000000001E-3</v>
      </c>
      <c r="AL308" s="42">
        <f t="shared" si="85"/>
        <v>6.7299999999999999E-2</v>
      </c>
      <c r="AM308" s="42">
        <f t="shared" si="86"/>
        <v>0</v>
      </c>
      <c r="AN308" s="42">
        <f t="shared" si="87"/>
        <v>0</v>
      </c>
      <c r="AP308" s="82" t="s">
        <v>120</v>
      </c>
      <c r="AQ308" s="84">
        <f t="shared" si="88"/>
        <v>0.81910000000000005</v>
      </c>
      <c r="AR308" s="84">
        <f t="shared" si="89"/>
        <v>0.36699999999999999</v>
      </c>
      <c r="AS308" s="84">
        <f t="shared" si="90"/>
        <v>0.41789999999999999</v>
      </c>
      <c r="AT308" s="84">
        <f t="shared" si="91"/>
        <v>0.4904</v>
      </c>
      <c r="AV308" s="82" t="s">
        <v>120</v>
      </c>
      <c r="AW308" s="42">
        <f t="shared" si="92"/>
        <v>0.8508</v>
      </c>
      <c r="AX308" s="42">
        <f t="shared" si="93"/>
        <v>0.51990000000000003</v>
      </c>
      <c r="AY308" s="42">
        <f t="shared" si="94"/>
        <v>0.48530000000000001</v>
      </c>
      <c r="AZ308" s="42">
        <f t="shared" si="95"/>
        <v>0.40849999999999997</v>
      </c>
    </row>
    <row r="309" spans="1:52">
      <c r="A309" s="142"/>
      <c r="B309" s="142"/>
      <c r="C309" s="39">
        <v>6.375</v>
      </c>
      <c r="D309" s="40">
        <v>0.64139999999999997</v>
      </c>
      <c r="E309" s="40">
        <v>0.48220000000000002</v>
      </c>
      <c r="F309" s="40">
        <v>0.26200000000000001</v>
      </c>
      <c r="G309" s="40">
        <v>0.2944</v>
      </c>
      <c r="H309" s="40">
        <v>0.62519999999999998</v>
      </c>
      <c r="I309" s="40">
        <v>0.45</v>
      </c>
      <c r="J309" s="40">
        <v>0.7873</v>
      </c>
      <c r="K309" s="40">
        <v>0.86150000000000004</v>
      </c>
      <c r="L309" s="40">
        <v>0.73319999999999996</v>
      </c>
      <c r="M309" s="40">
        <v>0.80869999999999997</v>
      </c>
      <c r="N309" s="40">
        <v>0.88180000000000003</v>
      </c>
      <c r="O309" s="40">
        <v>0.81930000000000003</v>
      </c>
      <c r="P309" s="95">
        <v>0.28570000000000001</v>
      </c>
      <c r="Q309" s="95">
        <v>0.1148</v>
      </c>
      <c r="R309" s="95">
        <v>0</v>
      </c>
      <c r="S309" s="95">
        <v>0.18240000000000001</v>
      </c>
      <c r="T309" s="95">
        <v>0.22750000000000001</v>
      </c>
      <c r="U309" s="95">
        <v>0.14449999999999999</v>
      </c>
      <c r="V309" s="40">
        <v>0.16850000000000001</v>
      </c>
      <c r="W309" s="40">
        <v>0.30930000000000002</v>
      </c>
      <c r="X309" s="40">
        <v>0.31359999999999999</v>
      </c>
      <c r="Y309" s="40">
        <v>3.4000000000000002E-2</v>
      </c>
      <c r="Z309" s="40">
        <v>6.4600000000000005E-2</v>
      </c>
      <c r="AA309" s="40">
        <v>0.2104</v>
      </c>
      <c r="AB309" s="42"/>
      <c r="AC309" s="42"/>
      <c r="AD309" s="82" t="s">
        <v>195</v>
      </c>
      <c r="AE309" s="42">
        <f t="shared" si="80"/>
        <v>0</v>
      </c>
      <c r="AF309" s="42">
        <f t="shared" si="81"/>
        <v>0</v>
      </c>
      <c r="AG309" s="42">
        <f t="shared" si="82"/>
        <v>0</v>
      </c>
      <c r="AH309" s="42">
        <f t="shared" si="83"/>
        <v>0</v>
      </c>
      <c r="AI309" s="42"/>
      <c r="AJ309" s="82" t="s">
        <v>195</v>
      </c>
      <c r="AK309" s="42">
        <f t="shared" si="84"/>
        <v>0</v>
      </c>
      <c r="AL309" s="42">
        <f t="shared" si="85"/>
        <v>0</v>
      </c>
      <c r="AM309" s="42">
        <f t="shared" si="86"/>
        <v>0</v>
      </c>
      <c r="AN309" s="42">
        <f t="shared" si="87"/>
        <v>0</v>
      </c>
      <c r="AP309" s="82" t="s">
        <v>195</v>
      </c>
      <c r="AQ309" s="84">
        <f t="shared" si="88"/>
        <v>0.70799999999999996</v>
      </c>
      <c r="AR309" s="84">
        <f t="shared" si="89"/>
        <v>0.32840000000000003</v>
      </c>
      <c r="AS309" s="84">
        <f t="shared" si="90"/>
        <v>0.55820000000000003</v>
      </c>
      <c r="AT309" s="84">
        <f t="shared" si="91"/>
        <v>0.4365</v>
      </c>
      <c r="AV309" s="82" t="s">
        <v>195</v>
      </c>
      <c r="AW309" s="42">
        <f t="shared" si="92"/>
        <v>0.87839999999999996</v>
      </c>
      <c r="AX309" s="42">
        <f t="shared" si="93"/>
        <v>0.48930000000000001</v>
      </c>
      <c r="AY309" s="42">
        <f t="shared" si="94"/>
        <v>0.4199</v>
      </c>
      <c r="AZ309" s="42">
        <f t="shared" si="95"/>
        <v>0.60129999999999995</v>
      </c>
    </row>
    <row r="310" spans="1:52">
      <c r="A310" s="142"/>
      <c r="B310" s="142"/>
      <c r="C310" s="39">
        <v>6.3958333333333304</v>
      </c>
      <c r="D310" s="40">
        <v>0.77839999999999998</v>
      </c>
      <c r="E310" s="40">
        <v>0.65169999999999995</v>
      </c>
      <c r="F310" s="40">
        <v>0.45739999999999997</v>
      </c>
      <c r="G310" s="40">
        <v>0.41799999999999998</v>
      </c>
      <c r="H310" s="40">
        <v>0.93130000000000002</v>
      </c>
      <c r="I310" s="40">
        <v>0.64739999999999998</v>
      </c>
      <c r="J310" s="40">
        <v>0.88570000000000004</v>
      </c>
      <c r="K310" s="40">
        <v>0.8901</v>
      </c>
      <c r="L310" s="40">
        <v>0.78890000000000005</v>
      </c>
      <c r="M310" s="40">
        <v>0.86019999999999996</v>
      </c>
      <c r="N310" s="40">
        <v>0.91420000000000001</v>
      </c>
      <c r="O310" s="40">
        <v>0.86780000000000002</v>
      </c>
      <c r="P310" s="95">
        <v>0.15870000000000001</v>
      </c>
      <c r="Q310" s="95">
        <v>0.1817</v>
      </c>
      <c r="R310" s="95">
        <v>5.7799999999999997E-2</v>
      </c>
      <c r="S310" s="95">
        <v>0.1933</v>
      </c>
      <c r="T310" s="95">
        <v>0.1817</v>
      </c>
      <c r="U310" s="95">
        <v>0.12790000000000001</v>
      </c>
      <c r="V310" s="40">
        <v>0.1008</v>
      </c>
      <c r="W310" s="40">
        <v>0.19489999999999999</v>
      </c>
      <c r="X310" s="40">
        <v>0.2515</v>
      </c>
      <c r="Y310" s="40">
        <v>0.2485</v>
      </c>
      <c r="Z310" s="40">
        <v>0.14369999999999999</v>
      </c>
      <c r="AA310" s="40">
        <v>0.16739999999999999</v>
      </c>
      <c r="AB310" s="42"/>
      <c r="AC310" s="42"/>
      <c r="AD310" s="82" t="s">
        <v>121</v>
      </c>
      <c r="AE310" s="42">
        <f t="shared" si="80"/>
        <v>0</v>
      </c>
      <c r="AF310" s="42">
        <f t="shared" si="81"/>
        <v>0</v>
      </c>
      <c r="AG310" s="42">
        <f t="shared" si="82"/>
        <v>0</v>
      </c>
      <c r="AH310" s="42">
        <f t="shared" si="83"/>
        <v>0</v>
      </c>
      <c r="AI310" s="42"/>
      <c r="AJ310" s="82" t="s">
        <v>121</v>
      </c>
      <c r="AK310" s="42">
        <f t="shared" si="84"/>
        <v>0</v>
      </c>
      <c r="AL310" s="42">
        <f t="shared" si="85"/>
        <v>0</v>
      </c>
      <c r="AM310" s="42">
        <f t="shared" si="86"/>
        <v>0</v>
      </c>
      <c r="AN310" s="42">
        <f t="shared" si="87"/>
        <v>0</v>
      </c>
      <c r="AP310" s="82" t="s">
        <v>121</v>
      </c>
      <c r="AQ310" s="84">
        <f t="shared" si="88"/>
        <v>0.65839999999999999</v>
      </c>
      <c r="AR310" s="84">
        <f t="shared" si="89"/>
        <v>0.3775</v>
      </c>
      <c r="AS310" s="84">
        <f t="shared" si="90"/>
        <v>0.54659999999999997</v>
      </c>
      <c r="AT310" s="84">
        <f t="shared" si="91"/>
        <v>0.27600000000000002</v>
      </c>
      <c r="AV310" s="82" t="s">
        <v>121</v>
      </c>
      <c r="AW310" s="42">
        <f t="shared" si="92"/>
        <v>0.89659999999999995</v>
      </c>
      <c r="AX310" s="42">
        <f t="shared" si="93"/>
        <v>0.442</v>
      </c>
      <c r="AY310" s="42">
        <f t="shared" si="94"/>
        <v>0.49869999999999998</v>
      </c>
      <c r="AZ310" s="42">
        <f t="shared" si="95"/>
        <v>0.63590000000000002</v>
      </c>
    </row>
    <row r="311" spans="1:52">
      <c r="A311" s="142"/>
      <c r="B311" s="142"/>
      <c r="C311" s="39">
        <v>6.4166666666666599</v>
      </c>
      <c r="D311" s="40">
        <v>0.85750000000000004</v>
      </c>
      <c r="E311" s="40">
        <v>0.72219999999999995</v>
      </c>
      <c r="F311" s="40">
        <v>0.54400000000000004</v>
      </c>
      <c r="G311" s="40">
        <v>0.45540000000000003</v>
      </c>
      <c r="H311" s="40">
        <v>0.90229999999999999</v>
      </c>
      <c r="I311" s="40">
        <v>0.66700000000000004</v>
      </c>
      <c r="J311" s="40">
        <v>0.90620000000000001</v>
      </c>
      <c r="K311" s="40">
        <v>0.82879999999999998</v>
      </c>
      <c r="L311" s="40">
        <v>0.80940000000000001</v>
      </c>
      <c r="M311" s="40">
        <v>0.8488</v>
      </c>
      <c r="N311" s="40">
        <v>0.92789999999999995</v>
      </c>
      <c r="O311" s="40">
        <v>0.86099999999999999</v>
      </c>
      <c r="P311" s="95">
        <v>0.35730000000000001</v>
      </c>
      <c r="Q311" s="95">
        <v>0.28289999999999998</v>
      </c>
      <c r="R311" s="95">
        <v>0.27900000000000003</v>
      </c>
      <c r="S311" s="95">
        <v>0.1973</v>
      </c>
      <c r="T311" s="95">
        <v>0.21049999999999999</v>
      </c>
      <c r="U311" s="95">
        <v>5.5599999999999997E-2</v>
      </c>
      <c r="V311" s="40">
        <v>0.26400000000000001</v>
      </c>
      <c r="W311" s="40">
        <v>0.17150000000000001</v>
      </c>
      <c r="X311" s="40">
        <v>0.35039999999999999</v>
      </c>
      <c r="Y311" s="40">
        <v>0.36320000000000002</v>
      </c>
      <c r="Z311" s="40">
        <v>4.58E-2</v>
      </c>
      <c r="AA311" s="40">
        <v>0.17960000000000001</v>
      </c>
      <c r="AB311" s="42"/>
      <c r="AC311" s="42"/>
      <c r="AD311" s="82" t="s">
        <v>196</v>
      </c>
      <c r="AE311" s="42">
        <f t="shared" si="80"/>
        <v>0</v>
      </c>
      <c r="AF311" s="42">
        <f t="shared" si="81"/>
        <v>0</v>
      </c>
      <c r="AG311" s="42">
        <f t="shared" si="82"/>
        <v>0</v>
      </c>
      <c r="AH311" s="42">
        <f t="shared" si="83"/>
        <v>0</v>
      </c>
      <c r="AI311" s="42"/>
      <c r="AJ311" s="82" t="s">
        <v>196</v>
      </c>
      <c r="AK311" s="42">
        <f t="shared" si="84"/>
        <v>0</v>
      </c>
      <c r="AL311" s="42">
        <f t="shared" si="85"/>
        <v>0</v>
      </c>
      <c r="AM311" s="42">
        <f t="shared" si="86"/>
        <v>0</v>
      </c>
      <c r="AN311" s="42">
        <f t="shared" si="87"/>
        <v>0</v>
      </c>
      <c r="AP311" s="82" t="s">
        <v>196</v>
      </c>
      <c r="AQ311" s="84">
        <f t="shared" si="88"/>
        <v>0.78659999999999997</v>
      </c>
      <c r="AR311" s="84">
        <f t="shared" si="89"/>
        <v>0.36149999999999999</v>
      </c>
      <c r="AS311" s="84">
        <f t="shared" si="90"/>
        <v>0.62180000000000002</v>
      </c>
      <c r="AT311" s="84">
        <f t="shared" si="91"/>
        <v>0.45140000000000002</v>
      </c>
      <c r="AV311" s="82" t="s">
        <v>196</v>
      </c>
      <c r="AW311" s="42">
        <f t="shared" si="92"/>
        <v>0.82220000000000004</v>
      </c>
      <c r="AX311" s="42">
        <f t="shared" si="93"/>
        <v>0.52029999999999998</v>
      </c>
      <c r="AY311" s="42">
        <f t="shared" si="94"/>
        <v>0.45200000000000001</v>
      </c>
      <c r="AZ311" s="42">
        <f t="shared" si="95"/>
        <v>0.57250000000000001</v>
      </c>
    </row>
    <row r="312" spans="1:52">
      <c r="A312" s="142"/>
      <c r="B312" s="142"/>
      <c r="C312" s="39">
        <v>6.4375</v>
      </c>
      <c r="D312" s="40">
        <v>0.8407</v>
      </c>
      <c r="E312" s="40">
        <v>0.75839999999999996</v>
      </c>
      <c r="F312" s="40">
        <v>0.61060000000000003</v>
      </c>
      <c r="G312" s="40">
        <v>0.53749999999999998</v>
      </c>
      <c r="H312" s="40">
        <v>0.86150000000000004</v>
      </c>
      <c r="I312" s="40">
        <v>0.72170000000000001</v>
      </c>
      <c r="J312" s="40">
        <v>0.86050000000000004</v>
      </c>
      <c r="K312" s="40">
        <v>0.90739999999999998</v>
      </c>
      <c r="L312" s="40">
        <v>0.79379999999999995</v>
      </c>
      <c r="M312" s="40">
        <v>0.86729999999999996</v>
      </c>
      <c r="N312" s="40">
        <v>0.93740000000000001</v>
      </c>
      <c r="O312" s="40">
        <v>0.87329999999999997</v>
      </c>
      <c r="P312" s="95">
        <v>0.14749999999999999</v>
      </c>
      <c r="Q312" s="95">
        <v>0.15709999999999999</v>
      </c>
      <c r="R312" s="95">
        <v>5.4600000000000003E-2</v>
      </c>
      <c r="S312" s="95">
        <v>0.1618</v>
      </c>
      <c r="T312" s="95">
        <v>0.15709999999999999</v>
      </c>
      <c r="U312" s="95">
        <v>0.1143</v>
      </c>
      <c r="V312" s="40">
        <v>0.1075</v>
      </c>
      <c r="W312" s="40">
        <v>0.18379999999999999</v>
      </c>
      <c r="X312" s="40">
        <v>0.25769999999999998</v>
      </c>
      <c r="Y312" s="40">
        <v>0.19650000000000001</v>
      </c>
      <c r="Z312" s="40">
        <v>0.15049999999999999</v>
      </c>
      <c r="AA312" s="40">
        <v>0.16739999999999999</v>
      </c>
      <c r="AB312" s="42"/>
      <c r="AC312" s="42"/>
      <c r="AD312" s="82" t="s">
        <v>122</v>
      </c>
      <c r="AE312" s="42">
        <f t="shared" si="80"/>
        <v>0</v>
      </c>
      <c r="AF312" s="42">
        <f t="shared" si="81"/>
        <v>0</v>
      </c>
      <c r="AG312" s="42">
        <f t="shared" si="82"/>
        <v>0</v>
      </c>
      <c r="AH312" s="42">
        <f t="shared" si="83"/>
        <v>0</v>
      </c>
      <c r="AI312" s="42"/>
      <c r="AJ312" s="82" t="s">
        <v>122</v>
      </c>
      <c r="AK312" s="42">
        <f t="shared" si="84"/>
        <v>0</v>
      </c>
      <c r="AL312" s="42">
        <f t="shared" si="85"/>
        <v>0</v>
      </c>
      <c r="AM312" s="42">
        <f t="shared" si="86"/>
        <v>0</v>
      </c>
      <c r="AN312" s="42">
        <f t="shared" si="87"/>
        <v>0</v>
      </c>
      <c r="AP312" s="82" t="s">
        <v>122</v>
      </c>
      <c r="AQ312" s="84">
        <f t="shared" si="88"/>
        <v>0.93400000000000005</v>
      </c>
      <c r="AR312" s="84">
        <f t="shared" si="89"/>
        <v>0.4254</v>
      </c>
      <c r="AS312" s="84">
        <f t="shared" si="90"/>
        <v>0.48270000000000002</v>
      </c>
      <c r="AT312" s="84">
        <f t="shared" si="91"/>
        <v>0.51939999999999997</v>
      </c>
      <c r="AV312" s="82" t="s">
        <v>122</v>
      </c>
      <c r="AW312" s="42">
        <f t="shared" si="92"/>
        <v>0.81859999999999999</v>
      </c>
      <c r="AX312" s="42">
        <f t="shared" si="93"/>
        <v>0.49480000000000002</v>
      </c>
      <c r="AY312" s="42">
        <f t="shared" si="94"/>
        <v>0.39069999999999999</v>
      </c>
      <c r="AZ312" s="42">
        <f t="shared" si="95"/>
        <v>0.49</v>
      </c>
    </row>
    <row r="313" spans="1:52">
      <c r="A313" s="142"/>
      <c r="B313" s="142"/>
      <c r="C313" s="39">
        <v>6.4583333333333304</v>
      </c>
      <c r="D313" s="40">
        <v>0.9012</v>
      </c>
      <c r="E313" s="40">
        <v>0.8478</v>
      </c>
      <c r="F313" s="40">
        <v>0.59150000000000003</v>
      </c>
      <c r="G313" s="40">
        <v>0.61209999999999998</v>
      </c>
      <c r="H313" s="40">
        <v>0.91849999999999998</v>
      </c>
      <c r="I313" s="40">
        <v>0.77510000000000001</v>
      </c>
      <c r="J313" s="40">
        <v>0.8579</v>
      </c>
      <c r="K313" s="40">
        <v>0.96430000000000005</v>
      </c>
      <c r="L313" s="40">
        <v>0.79279999999999995</v>
      </c>
      <c r="M313" s="40">
        <v>0.8337</v>
      </c>
      <c r="N313" s="40">
        <v>0.90980000000000005</v>
      </c>
      <c r="O313" s="40">
        <v>0.876</v>
      </c>
      <c r="P313" s="95">
        <v>0.21490000000000001</v>
      </c>
      <c r="Q313" s="95">
        <v>0.14510000000000001</v>
      </c>
      <c r="R313" s="95">
        <v>5.0099999999999999E-2</v>
      </c>
      <c r="S313" s="95">
        <v>0.21310000000000001</v>
      </c>
      <c r="T313" s="95">
        <v>0.2031</v>
      </c>
      <c r="U313" s="95">
        <v>0</v>
      </c>
      <c r="V313" s="40">
        <v>0.19520000000000001</v>
      </c>
      <c r="W313" s="40">
        <v>0.20469999999999999</v>
      </c>
      <c r="X313" s="40">
        <v>0.38279999999999997</v>
      </c>
      <c r="Y313" s="40">
        <v>0.24560000000000001</v>
      </c>
      <c r="Z313" s="40">
        <v>0</v>
      </c>
      <c r="AA313" s="40">
        <v>0.1022</v>
      </c>
      <c r="AB313" s="42"/>
      <c r="AC313" s="42"/>
      <c r="AD313" s="82" t="s">
        <v>197</v>
      </c>
      <c r="AE313" s="42">
        <f t="shared" si="80"/>
        <v>0</v>
      </c>
      <c r="AF313" s="42">
        <f t="shared" si="81"/>
        <v>0</v>
      </c>
      <c r="AG313" s="42">
        <f t="shared" si="82"/>
        <v>0</v>
      </c>
      <c r="AH313" s="42">
        <f t="shared" si="83"/>
        <v>0</v>
      </c>
      <c r="AI313" s="42"/>
      <c r="AJ313" s="82" t="s">
        <v>197</v>
      </c>
      <c r="AK313" s="42">
        <f t="shared" si="84"/>
        <v>0</v>
      </c>
      <c r="AL313" s="42">
        <f t="shared" si="85"/>
        <v>0</v>
      </c>
      <c r="AM313" s="42">
        <f t="shared" si="86"/>
        <v>0</v>
      </c>
      <c r="AN313" s="42">
        <f t="shared" si="87"/>
        <v>0</v>
      </c>
      <c r="AP313" s="82" t="s">
        <v>197</v>
      </c>
      <c r="AQ313" s="84">
        <f t="shared" si="88"/>
        <v>0.79879999999999995</v>
      </c>
      <c r="AR313" s="84">
        <f t="shared" si="89"/>
        <v>0.41389999999999999</v>
      </c>
      <c r="AS313" s="84">
        <f t="shared" si="90"/>
        <v>0.57310000000000005</v>
      </c>
      <c r="AT313" s="84">
        <f t="shared" si="91"/>
        <v>0.49580000000000002</v>
      </c>
      <c r="AV313" s="82" t="s">
        <v>197</v>
      </c>
      <c r="AW313" s="42">
        <f t="shared" si="92"/>
        <v>0.76390000000000002</v>
      </c>
      <c r="AX313" s="42">
        <f t="shared" si="93"/>
        <v>0.53180000000000005</v>
      </c>
      <c r="AY313" s="42">
        <f t="shared" si="94"/>
        <v>0.51439999999999997</v>
      </c>
      <c r="AZ313" s="42">
        <f t="shared" si="95"/>
        <v>0.52700000000000002</v>
      </c>
    </row>
    <row r="314" spans="1:52">
      <c r="A314" s="142"/>
      <c r="B314" s="142"/>
      <c r="C314" s="39">
        <v>6.4791666666666599</v>
      </c>
      <c r="D314" s="40">
        <v>0.92630000000000001</v>
      </c>
      <c r="E314" s="40">
        <v>0.86860000000000004</v>
      </c>
      <c r="F314" s="40">
        <v>0.62470000000000003</v>
      </c>
      <c r="G314" s="40">
        <v>0.68020000000000003</v>
      </c>
      <c r="H314" s="40">
        <v>0.94389999999999996</v>
      </c>
      <c r="I314" s="40">
        <v>0.80869999999999997</v>
      </c>
      <c r="J314" s="40">
        <v>0.82579999999999998</v>
      </c>
      <c r="K314" s="40">
        <v>0.88880000000000003</v>
      </c>
      <c r="L314" s="40">
        <v>0.80630000000000002</v>
      </c>
      <c r="M314" s="40">
        <v>0.82969999999999999</v>
      </c>
      <c r="N314" s="40">
        <v>0.8982</v>
      </c>
      <c r="O314" s="40">
        <v>0.8498</v>
      </c>
      <c r="P314" s="95">
        <v>0.1321</v>
      </c>
      <c r="Q314" s="95">
        <v>0.11260000000000001</v>
      </c>
      <c r="R314" s="95">
        <v>4.6100000000000002E-2</v>
      </c>
      <c r="S314" s="95">
        <v>0.13669999999999999</v>
      </c>
      <c r="T314" s="95">
        <v>0.11260000000000001</v>
      </c>
      <c r="U314" s="95">
        <v>9.6199999999999994E-2</v>
      </c>
      <c r="V314" s="40">
        <v>7.9100000000000004E-2</v>
      </c>
      <c r="W314" s="40">
        <v>0.16750000000000001</v>
      </c>
      <c r="X314" s="40">
        <v>0.2162</v>
      </c>
      <c r="Y314" s="40">
        <v>0.1694</v>
      </c>
      <c r="Z314" s="40">
        <v>0.1162</v>
      </c>
      <c r="AA314" s="40">
        <v>0.13739999999999999</v>
      </c>
      <c r="AB314" s="42"/>
      <c r="AC314" s="42"/>
      <c r="AD314" s="82" t="s">
        <v>123</v>
      </c>
      <c r="AE314" s="42">
        <f t="shared" si="80"/>
        <v>0</v>
      </c>
      <c r="AF314" s="42">
        <f t="shared" si="81"/>
        <v>0</v>
      </c>
      <c r="AG314" s="42">
        <f t="shared" si="82"/>
        <v>0</v>
      </c>
      <c r="AH314" s="42">
        <f t="shared" si="83"/>
        <v>0</v>
      </c>
      <c r="AI314" s="42"/>
      <c r="AJ314" s="82" t="s">
        <v>123</v>
      </c>
      <c r="AK314" s="42">
        <f t="shared" si="84"/>
        <v>0</v>
      </c>
      <c r="AL314" s="42">
        <f t="shared" si="85"/>
        <v>0</v>
      </c>
      <c r="AM314" s="42">
        <f t="shared" si="86"/>
        <v>0</v>
      </c>
      <c r="AN314" s="42">
        <f t="shared" si="87"/>
        <v>0</v>
      </c>
      <c r="AP314" s="82" t="s">
        <v>123</v>
      </c>
      <c r="AQ314" s="84">
        <f t="shared" si="88"/>
        <v>0.61899999999999999</v>
      </c>
      <c r="AR314" s="84">
        <f t="shared" si="89"/>
        <v>0.50339999999999996</v>
      </c>
      <c r="AS314" s="84">
        <f t="shared" si="90"/>
        <v>0.78610000000000002</v>
      </c>
      <c r="AT314" s="84">
        <f t="shared" si="91"/>
        <v>0.45079999999999998</v>
      </c>
      <c r="AV314" s="82" t="s">
        <v>123</v>
      </c>
      <c r="AW314" s="42">
        <f t="shared" si="92"/>
        <v>0.71619999999999995</v>
      </c>
      <c r="AX314" s="42">
        <f t="shared" si="93"/>
        <v>0.45300000000000001</v>
      </c>
      <c r="AY314" s="42">
        <f t="shared" si="94"/>
        <v>0.50639999999999996</v>
      </c>
      <c r="AZ314" s="42">
        <f t="shared" si="95"/>
        <v>0.50229999999999997</v>
      </c>
    </row>
    <row r="315" spans="1:52">
      <c r="A315" s="142"/>
      <c r="B315" s="142"/>
      <c r="C315" s="39">
        <v>6.5</v>
      </c>
      <c r="D315" s="40">
        <v>0.91490000000000005</v>
      </c>
      <c r="E315" s="40">
        <v>0.78220000000000001</v>
      </c>
      <c r="F315" s="40">
        <v>0.63290000000000002</v>
      </c>
      <c r="G315" s="40">
        <v>0.71850000000000003</v>
      </c>
      <c r="H315" s="40">
        <v>0.89910000000000001</v>
      </c>
      <c r="I315" s="40">
        <v>0.78890000000000005</v>
      </c>
      <c r="J315" s="40">
        <v>0.80679999999999996</v>
      </c>
      <c r="K315" s="40">
        <v>0.85160000000000002</v>
      </c>
      <c r="L315" s="40">
        <v>0.80389999999999995</v>
      </c>
      <c r="M315" s="40">
        <v>0.82199999999999995</v>
      </c>
      <c r="N315" s="40">
        <v>0.93720000000000003</v>
      </c>
      <c r="O315" s="40">
        <v>0.86419999999999997</v>
      </c>
      <c r="P315" s="95">
        <v>0.19420000000000001</v>
      </c>
      <c r="Q315" s="95">
        <v>0.1721</v>
      </c>
      <c r="R315" s="95">
        <v>0</v>
      </c>
      <c r="S315" s="95">
        <v>0.30530000000000002</v>
      </c>
      <c r="T315" s="95">
        <v>0.16020000000000001</v>
      </c>
      <c r="U315" s="95">
        <v>0.31159999999999999</v>
      </c>
      <c r="V315" s="40">
        <v>0</v>
      </c>
      <c r="W315" s="40">
        <v>5.5399999999999998E-2</v>
      </c>
      <c r="X315" s="40">
        <v>0.33950000000000002</v>
      </c>
      <c r="Y315" s="40">
        <v>0.1489</v>
      </c>
      <c r="Z315" s="40">
        <v>0.2009</v>
      </c>
      <c r="AA315" s="40">
        <v>0.2223</v>
      </c>
      <c r="AB315" s="42"/>
      <c r="AC315" s="42"/>
      <c r="AD315" s="82" t="s">
        <v>198</v>
      </c>
      <c r="AE315" s="42">
        <f t="shared" si="80"/>
        <v>0</v>
      </c>
      <c r="AF315" s="42">
        <f t="shared" si="81"/>
        <v>0</v>
      </c>
      <c r="AG315" s="42">
        <f t="shared" si="82"/>
        <v>0</v>
      </c>
      <c r="AH315" s="42">
        <f t="shared" si="83"/>
        <v>0</v>
      </c>
      <c r="AI315" s="42"/>
      <c r="AJ315" s="82" t="s">
        <v>198</v>
      </c>
      <c r="AK315" s="42">
        <f t="shared" si="84"/>
        <v>0</v>
      </c>
      <c r="AL315" s="42">
        <f t="shared" si="85"/>
        <v>0</v>
      </c>
      <c r="AM315" s="42">
        <f t="shared" si="86"/>
        <v>0</v>
      </c>
      <c r="AN315" s="42">
        <f t="shared" si="87"/>
        <v>0</v>
      </c>
      <c r="AP315" s="82" t="s">
        <v>198</v>
      </c>
      <c r="AQ315" s="84">
        <f t="shared" si="88"/>
        <v>0.7994</v>
      </c>
      <c r="AR315" s="84">
        <f t="shared" si="89"/>
        <v>0.52639999999999998</v>
      </c>
      <c r="AS315" s="84">
        <f t="shared" si="90"/>
        <v>0.57230000000000003</v>
      </c>
      <c r="AT315" s="84">
        <f t="shared" si="91"/>
        <v>0.41170000000000001</v>
      </c>
      <c r="AV315" s="82" t="s">
        <v>198</v>
      </c>
      <c r="AW315" s="42">
        <f t="shared" si="92"/>
        <v>0.54059999999999997</v>
      </c>
      <c r="AX315" s="42">
        <f t="shared" si="93"/>
        <v>0.53439999999999999</v>
      </c>
      <c r="AY315" s="42">
        <f t="shared" si="94"/>
        <v>0.55810000000000004</v>
      </c>
      <c r="AZ315" s="42">
        <f t="shared" si="95"/>
        <v>0.43780000000000002</v>
      </c>
    </row>
    <row r="316" spans="1:52">
      <c r="A316" s="142"/>
      <c r="B316" s="142"/>
      <c r="C316" s="39">
        <v>6.5208333333333304</v>
      </c>
      <c r="D316" s="40">
        <v>0.88200000000000001</v>
      </c>
      <c r="E316" s="40">
        <v>0.71319999999999995</v>
      </c>
      <c r="F316" s="40">
        <v>0.58140000000000003</v>
      </c>
      <c r="G316" s="40">
        <v>0.70389999999999997</v>
      </c>
      <c r="H316" s="40">
        <v>0.78280000000000005</v>
      </c>
      <c r="I316" s="40">
        <v>0.73260000000000003</v>
      </c>
      <c r="J316" s="40">
        <v>0.80669999999999997</v>
      </c>
      <c r="K316" s="40">
        <v>0.85840000000000005</v>
      </c>
      <c r="L316" s="40">
        <v>0.83379999999999999</v>
      </c>
      <c r="M316" s="40">
        <v>0.83199999999999996</v>
      </c>
      <c r="N316" s="40">
        <v>0.91569999999999996</v>
      </c>
      <c r="O316" s="40">
        <v>0.84930000000000005</v>
      </c>
      <c r="P316" s="95">
        <v>0.1646</v>
      </c>
      <c r="Q316" s="95">
        <v>0.15840000000000001</v>
      </c>
      <c r="R316" s="95">
        <v>4.3999999999999997E-2</v>
      </c>
      <c r="S316" s="95">
        <v>0.16750000000000001</v>
      </c>
      <c r="T316" s="95">
        <v>0.15840000000000001</v>
      </c>
      <c r="U316" s="95">
        <v>0.11609999999999999</v>
      </c>
      <c r="V316" s="40">
        <v>9.74E-2</v>
      </c>
      <c r="W316" s="40">
        <v>0.1474</v>
      </c>
      <c r="X316" s="40">
        <v>0.37209999999999999</v>
      </c>
      <c r="Y316" s="40">
        <v>0.2092</v>
      </c>
      <c r="Z316" s="40">
        <v>0.14549999999999999</v>
      </c>
      <c r="AA316" s="40">
        <v>0.16919999999999999</v>
      </c>
      <c r="AB316" s="42"/>
      <c r="AC316" s="42"/>
      <c r="AD316" s="82" t="s">
        <v>199</v>
      </c>
      <c r="AE316" s="42">
        <f t="shared" si="80"/>
        <v>0</v>
      </c>
      <c r="AF316" s="42">
        <f t="shared" si="81"/>
        <v>0</v>
      </c>
      <c r="AG316" s="42">
        <f t="shared" si="82"/>
        <v>0</v>
      </c>
      <c r="AH316" s="42">
        <f t="shared" si="83"/>
        <v>0</v>
      </c>
      <c r="AI316" s="42"/>
      <c r="AJ316" s="82" t="s">
        <v>199</v>
      </c>
      <c r="AK316" s="42">
        <f t="shared" si="84"/>
        <v>0</v>
      </c>
      <c r="AL316" s="42">
        <f t="shared" si="85"/>
        <v>0</v>
      </c>
      <c r="AM316" s="42">
        <f t="shared" si="86"/>
        <v>0</v>
      </c>
      <c r="AN316" s="42">
        <f t="shared" si="87"/>
        <v>0</v>
      </c>
      <c r="AP316" s="82" t="s">
        <v>199</v>
      </c>
      <c r="AQ316" s="84">
        <f t="shared" si="88"/>
        <v>0.71779999999999999</v>
      </c>
      <c r="AR316" s="84">
        <f t="shared" si="89"/>
        <v>0.61460000000000004</v>
      </c>
      <c r="AS316" s="84">
        <f t="shared" si="90"/>
        <v>0.72619999999999996</v>
      </c>
      <c r="AT316" s="84">
        <f t="shared" si="91"/>
        <v>0.46310000000000001</v>
      </c>
      <c r="AV316" s="82" t="s">
        <v>199</v>
      </c>
      <c r="AW316" s="42">
        <f t="shared" si="92"/>
        <v>0.81499999999999995</v>
      </c>
      <c r="AX316" s="42">
        <f t="shared" si="93"/>
        <v>0.5917</v>
      </c>
      <c r="AY316" s="42">
        <f t="shared" si="94"/>
        <v>0.44529999999999997</v>
      </c>
      <c r="AZ316" s="42">
        <f t="shared" si="95"/>
        <v>0.4743</v>
      </c>
    </row>
    <row r="317" spans="1:52">
      <c r="A317" s="142"/>
      <c r="B317" s="142"/>
      <c r="C317" s="39">
        <v>6.5416666666666599</v>
      </c>
      <c r="D317" s="40">
        <v>0.97589999999999999</v>
      </c>
      <c r="E317" s="40">
        <v>0.78029999999999999</v>
      </c>
      <c r="F317" s="40">
        <v>0.55210000000000004</v>
      </c>
      <c r="G317" s="40">
        <v>0.69099999999999995</v>
      </c>
      <c r="H317" s="40">
        <v>0.85970000000000002</v>
      </c>
      <c r="I317" s="40">
        <v>0.749</v>
      </c>
      <c r="J317" s="40">
        <v>0.84219999999999995</v>
      </c>
      <c r="K317" s="40">
        <v>0.83579999999999999</v>
      </c>
      <c r="L317" s="40">
        <v>0.84440000000000004</v>
      </c>
      <c r="M317" s="40">
        <v>0.82740000000000002</v>
      </c>
      <c r="N317" s="40">
        <v>0.90529999999999999</v>
      </c>
      <c r="O317" s="40">
        <v>0.83009999999999995</v>
      </c>
      <c r="P317" s="95">
        <v>0.49609999999999999</v>
      </c>
      <c r="Q317" s="95">
        <v>0.35589999999999999</v>
      </c>
      <c r="R317" s="95">
        <v>0.15340000000000001</v>
      </c>
      <c r="S317" s="95">
        <v>0.13070000000000001</v>
      </c>
      <c r="T317" s="95">
        <v>0.3967</v>
      </c>
      <c r="U317" s="95">
        <v>0.1414</v>
      </c>
      <c r="V317" s="40">
        <v>0</v>
      </c>
      <c r="W317" s="40">
        <v>0.3256</v>
      </c>
      <c r="X317" s="40">
        <v>0.54749999999999999</v>
      </c>
      <c r="Y317" s="40">
        <v>0.25640000000000002</v>
      </c>
      <c r="Z317" s="40">
        <v>0.152</v>
      </c>
      <c r="AA317" s="40">
        <v>0.24690000000000001</v>
      </c>
      <c r="AB317" s="42"/>
      <c r="AC317" s="42"/>
      <c r="AD317" s="42"/>
      <c r="AF317" s="42"/>
      <c r="AG317" s="42"/>
      <c r="AH317" s="42"/>
      <c r="AI317" s="42"/>
      <c r="AJ317" s="42"/>
      <c r="AK317" s="42"/>
    </row>
    <row r="318" spans="1:52">
      <c r="A318" s="142"/>
      <c r="B318" s="142"/>
      <c r="C318" s="39">
        <v>6.5625</v>
      </c>
      <c r="D318" s="40">
        <v>0.93640000000000001</v>
      </c>
      <c r="E318" s="40">
        <v>0.81830000000000003</v>
      </c>
      <c r="F318" s="40">
        <v>0.52359999999999995</v>
      </c>
      <c r="G318" s="40">
        <v>0.6613</v>
      </c>
      <c r="H318" s="40">
        <v>0.9667</v>
      </c>
      <c r="I318" s="40">
        <v>0.78129999999999999</v>
      </c>
      <c r="J318" s="40">
        <v>0.85899999999999999</v>
      </c>
      <c r="K318" s="40">
        <v>0.85370000000000001</v>
      </c>
      <c r="L318" s="40">
        <v>0.83279999999999998</v>
      </c>
      <c r="M318" s="40">
        <v>0.82020000000000004</v>
      </c>
      <c r="N318" s="40">
        <v>0.86719999999999997</v>
      </c>
      <c r="O318" s="40">
        <v>0.84660000000000002</v>
      </c>
      <c r="P318" s="95">
        <v>0.2601</v>
      </c>
      <c r="Q318" s="95">
        <v>0.2392</v>
      </c>
      <c r="R318" s="95">
        <v>8.3799999999999999E-2</v>
      </c>
      <c r="S318" s="95">
        <v>0.24199999999999999</v>
      </c>
      <c r="T318" s="95">
        <v>0.2392</v>
      </c>
      <c r="U318" s="95">
        <v>0.18340000000000001</v>
      </c>
      <c r="V318" s="40">
        <v>0.11070000000000001</v>
      </c>
      <c r="W318" s="40">
        <v>0.14499999999999999</v>
      </c>
      <c r="X318" s="40">
        <v>0.49359999999999998</v>
      </c>
      <c r="Y318" s="40">
        <v>0.22459999999999999</v>
      </c>
      <c r="Z318" s="40">
        <v>0.1479</v>
      </c>
      <c r="AA318" s="40">
        <v>0.186</v>
      </c>
      <c r="AB318" s="42"/>
      <c r="AC318" s="42"/>
      <c r="AD318" s="42"/>
      <c r="AF318" s="42"/>
      <c r="AG318" s="42"/>
      <c r="AH318" s="42"/>
      <c r="AI318" s="42"/>
      <c r="AJ318" s="42"/>
      <c r="AK318" s="42"/>
    </row>
    <row r="319" spans="1:52">
      <c r="A319" s="142"/>
      <c r="B319" s="142"/>
      <c r="C319" s="39">
        <v>6.5833333333333304</v>
      </c>
      <c r="D319" s="40">
        <v>0.91879999999999995</v>
      </c>
      <c r="E319" s="40">
        <v>0.85170000000000001</v>
      </c>
      <c r="F319" s="40">
        <v>0.49080000000000001</v>
      </c>
      <c r="G319" s="40">
        <v>0.63980000000000004</v>
      </c>
      <c r="H319" s="40">
        <v>0.90620000000000001</v>
      </c>
      <c r="I319" s="40">
        <v>0.78490000000000004</v>
      </c>
      <c r="J319" s="40">
        <v>0.8619</v>
      </c>
      <c r="K319" s="40">
        <v>0.83479999999999999</v>
      </c>
      <c r="L319" s="40">
        <v>0.86970000000000003</v>
      </c>
      <c r="M319" s="40">
        <v>0.82579999999999998</v>
      </c>
      <c r="N319" s="40">
        <v>0.86719999999999997</v>
      </c>
      <c r="O319" s="40">
        <v>0.84909999999999997</v>
      </c>
      <c r="P319" s="95">
        <v>0.2351</v>
      </c>
      <c r="Q319" s="95">
        <v>0.1075</v>
      </c>
      <c r="R319" s="95">
        <v>6.3E-2</v>
      </c>
      <c r="S319" s="95">
        <v>0</v>
      </c>
      <c r="T319" s="95">
        <v>0.32950000000000002</v>
      </c>
      <c r="U319" s="95">
        <v>0.37040000000000001</v>
      </c>
      <c r="V319" s="40">
        <v>0.18820000000000001</v>
      </c>
      <c r="W319" s="40">
        <v>0</v>
      </c>
      <c r="X319" s="40">
        <v>0.58509999999999995</v>
      </c>
      <c r="Y319" s="40">
        <v>0.27400000000000002</v>
      </c>
      <c r="Z319" s="40">
        <v>7.2400000000000006E-2</v>
      </c>
      <c r="AA319" s="40">
        <v>0.17519999999999999</v>
      </c>
      <c r="AB319" s="42"/>
      <c r="AC319" s="42"/>
      <c r="AD319" s="42"/>
      <c r="AF319" s="42"/>
      <c r="AG319" s="42"/>
      <c r="AH319" s="42"/>
      <c r="AI319" s="42"/>
      <c r="AJ319" s="42"/>
      <c r="AK319" s="42"/>
    </row>
    <row r="320" spans="1:52">
      <c r="A320" s="142"/>
      <c r="B320" s="142"/>
      <c r="C320" s="39">
        <v>6.6041666666666599</v>
      </c>
      <c r="D320" s="40">
        <v>0.91510000000000002</v>
      </c>
      <c r="E320" s="40">
        <v>0.84319999999999995</v>
      </c>
      <c r="F320" s="40">
        <v>0.503</v>
      </c>
      <c r="G320" s="40">
        <v>0.65839999999999999</v>
      </c>
      <c r="H320" s="40">
        <v>0.95130000000000003</v>
      </c>
      <c r="I320" s="40">
        <v>0.7742</v>
      </c>
      <c r="J320" s="40">
        <v>0.8508</v>
      </c>
      <c r="K320" s="40">
        <v>0.85289999999999999</v>
      </c>
      <c r="L320" s="40">
        <v>0.86040000000000005</v>
      </c>
      <c r="M320" s="40">
        <v>0.82320000000000004</v>
      </c>
      <c r="N320" s="40">
        <v>0.87170000000000003</v>
      </c>
      <c r="O320" s="40">
        <v>0.8518</v>
      </c>
      <c r="P320" s="95">
        <v>0.26960000000000001</v>
      </c>
      <c r="Q320" s="95">
        <v>0.1641</v>
      </c>
      <c r="R320" s="95">
        <v>8.4199999999999997E-2</v>
      </c>
      <c r="S320" s="95">
        <v>0.17730000000000001</v>
      </c>
      <c r="T320" s="95">
        <v>0.1641</v>
      </c>
      <c r="U320" s="95">
        <v>0.16450000000000001</v>
      </c>
      <c r="V320" s="40">
        <v>0.1014</v>
      </c>
      <c r="W320" s="40">
        <v>0.13800000000000001</v>
      </c>
      <c r="X320" s="40">
        <v>0.66649999999999998</v>
      </c>
      <c r="Y320" s="40">
        <v>0.26390000000000002</v>
      </c>
      <c r="Z320" s="40">
        <v>0.13900000000000001</v>
      </c>
      <c r="AA320" s="40">
        <v>0.20039999999999999</v>
      </c>
      <c r="AB320" s="42"/>
      <c r="AC320" s="42"/>
      <c r="AD320" s="42"/>
      <c r="AF320" s="42"/>
      <c r="AG320" s="42"/>
      <c r="AH320" s="42"/>
      <c r="AI320" s="42"/>
      <c r="AJ320" s="42"/>
      <c r="AK320" s="42"/>
    </row>
    <row r="321" spans="1:37">
      <c r="A321" s="142"/>
      <c r="B321" s="142"/>
      <c r="C321" s="39">
        <v>6.625</v>
      </c>
      <c r="D321" s="40">
        <v>0.88170000000000004</v>
      </c>
      <c r="E321" s="40">
        <v>0.81220000000000003</v>
      </c>
      <c r="F321" s="40">
        <v>0.53310000000000002</v>
      </c>
      <c r="G321" s="40">
        <v>0.65569999999999995</v>
      </c>
      <c r="H321" s="40">
        <v>0.91039999999999999</v>
      </c>
      <c r="I321" s="40">
        <v>0.76959999999999995</v>
      </c>
      <c r="J321" s="40">
        <v>0.8367</v>
      </c>
      <c r="K321" s="40">
        <v>0.86760000000000004</v>
      </c>
      <c r="L321" s="40">
        <v>0.86970000000000003</v>
      </c>
      <c r="M321" s="40">
        <v>0.84709999999999996</v>
      </c>
      <c r="N321" s="40">
        <v>0.81859999999999999</v>
      </c>
      <c r="O321" s="40">
        <v>0.8337</v>
      </c>
      <c r="P321" s="95">
        <v>0.1837</v>
      </c>
      <c r="Q321" s="95">
        <v>0.1305</v>
      </c>
      <c r="R321" s="95">
        <v>4.41E-2</v>
      </c>
      <c r="S321" s="95">
        <v>2.6599999999999999E-2</v>
      </c>
      <c r="T321" s="95">
        <v>0.1229</v>
      </c>
      <c r="U321" s="95">
        <v>0.1167</v>
      </c>
      <c r="V321" s="40">
        <v>0</v>
      </c>
      <c r="W321" s="40">
        <v>0.1187</v>
      </c>
      <c r="X321" s="40">
        <v>0.63629999999999998</v>
      </c>
      <c r="Y321" s="40">
        <v>0.1865</v>
      </c>
      <c r="Z321" s="40">
        <v>0.15620000000000001</v>
      </c>
      <c r="AA321" s="40">
        <v>0.18840000000000001</v>
      </c>
      <c r="AB321" s="42"/>
      <c r="AC321" s="42"/>
      <c r="AD321" s="42"/>
      <c r="AF321" s="42"/>
      <c r="AG321" s="42"/>
      <c r="AH321" s="42"/>
      <c r="AI321" s="42"/>
      <c r="AJ321" s="42"/>
      <c r="AK321" s="42"/>
    </row>
    <row r="322" spans="1:37">
      <c r="A322" s="142"/>
      <c r="B322" s="142"/>
      <c r="C322" s="39">
        <v>6.6458333333333304</v>
      </c>
      <c r="D322" s="40">
        <v>0.88590000000000002</v>
      </c>
      <c r="E322" s="40">
        <v>0.75270000000000004</v>
      </c>
      <c r="F322" s="40">
        <v>0.55130000000000001</v>
      </c>
      <c r="G322" s="40">
        <v>0.69750000000000001</v>
      </c>
      <c r="H322" s="40">
        <v>0.92390000000000005</v>
      </c>
      <c r="I322" s="40">
        <v>0.76229999999999998</v>
      </c>
      <c r="J322" s="40">
        <v>0.8548</v>
      </c>
      <c r="K322" s="40">
        <v>0.88170000000000004</v>
      </c>
      <c r="L322" s="40">
        <v>0.8659</v>
      </c>
      <c r="M322" s="40">
        <v>0.86170000000000002</v>
      </c>
      <c r="N322" s="40">
        <v>0.80159999999999998</v>
      </c>
      <c r="O322" s="40">
        <v>0.85309999999999997</v>
      </c>
      <c r="P322" s="95">
        <v>0.25779999999999997</v>
      </c>
      <c r="Q322" s="95">
        <v>0.1235</v>
      </c>
      <c r="R322" s="95">
        <v>8.4699999999999998E-2</v>
      </c>
      <c r="S322" s="95">
        <v>0.13220000000000001</v>
      </c>
      <c r="T322" s="95">
        <v>0.1235</v>
      </c>
      <c r="U322" s="95">
        <v>0.14749999999999999</v>
      </c>
      <c r="V322" s="40">
        <v>9.4399999999999998E-2</v>
      </c>
      <c r="W322" s="40">
        <v>0.13780000000000001</v>
      </c>
      <c r="X322" s="40">
        <v>0.66080000000000005</v>
      </c>
      <c r="Y322" s="40">
        <v>0.24629999999999999</v>
      </c>
      <c r="Z322" s="40">
        <v>0.17860000000000001</v>
      </c>
      <c r="AA322" s="40">
        <v>0.218</v>
      </c>
      <c r="AB322" s="42"/>
      <c r="AC322" s="42"/>
      <c r="AD322" s="42"/>
      <c r="AF322" s="42"/>
      <c r="AG322" s="42"/>
      <c r="AH322" s="42"/>
      <c r="AI322" s="42"/>
      <c r="AJ322" s="42"/>
      <c r="AK322" s="42"/>
    </row>
    <row r="323" spans="1:37">
      <c r="A323" s="142"/>
      <c r="B323" s="142"/>
      <c r="C323" s="39">
        <v>6.6666666666666599</v>
      </c>
      <c r="D323" s="40">
        <v>0.79990000000000006</v>
      </c>
      <c r="E323" s="40">
        <v>0.72319999999999995</v>
      </c>
      <c r="F323" s="40">
        <v>0.48480000000000001</v>
      </c>
      <c r="G323" s="40">
        <v>0.64429999999999998</v>
      </c>
      <c r="H323" s="40">
        <v>0.92230000000000001</v>
      </c>
      <c r="I323" s="40">
        <v>0.70779999999999998</v>
      </c>
      <c r="J323" s="40">
        <v>0.83140000000000003</v>
      </c>
      <c r="K323" s="40">
        <v>0.80379999999999996</v>
      </c>
      <c r="L323" s="40">
        <v>0.80179999999999996</v>
      </c>
      <c r="M323" s="40">
        <v>0.84699999999999998</v>
      </c>
      <c r="N323" s="40">
        <v>0.83679999999999999</v>
      </c>
      <c r="O323" s="40">
        <v>0.82599999999999996</v>
      </c>
      <c r="P323" s="95">
        <v>0.16719999999999999</v>
      </c>
      <c r="Q323" s="95">
        <v>0.1348</v>
      </c>
      <c r="R323" s="95">
        <v>0.22720000000000001</v>
      </c>
      <c r="S323" s="95">
        <v>0.16339999999999999</v>
      </c>
      <c r="T323" s="95">
        <v>0.14219999999999999</v>
      </c>
      <c r="U323" s="95">
        <v>9.0700000000000003E-2</v>
      </c>
      <c r="V323" s="40">
        <v>0.1575</v>
      </c>
      <c r="W323" s="40">
        <v>0.11269999999999999</v>
      </c>
      <c r="X323" s="40">
        <v>0.75690000000000002</v>
      </c>
      <c r="Y323" s="40">
        <v>0.28570000000000001</v>
      </c>
      <c r="Z323" s="40">
        <v>0.16950000000000001</v>
      </c>
      <c r="AA323" s="40">
        <v>5.7500000000000002E-2</v>
      </c>
      <c r="AB323" s="42"/>
      <c r="AC323" s="42"/>
      <c r="AD323" s="42"/>
      <c r="AF323" s="42"/>
      <c r="AG323" s="42"/>
      <c r="AH323" s="42"/>
      <c r="AI323" s="42"/>
      <c r="AJ323" s="42"/>
      <c r="AK323" s="42"/>
    </row>
    <row r="324" spans="1:37">
      <c r="A324" s="142"/>
      <c r="B324" s="142"/>
      <c r="C324" s="39">
        <v>6.6875</v>
      </c>
      <c r="D324" s="40">
        <v>0.75549999999999995</v>
      </c>
      <c r="E324" s="40">
        <v>0.68600000000000005</v>
      </c>
      <c r="F324" s="40">
        <v>0.4032</v>
      </c>
      <c r="G324" s="40">
        <v>0.59950000000000003</v>
      </c>
      <c r="H324" s="40">
        <v>0.90859999999999996</v>
      </c>
      <c r="I324" s="40">
        <v>0.67059999999999997</v>
      </c>
      <c r="J324" s="40">
        <v>0.79820000000000002</v>
      </c>
      <c r="K324" s="40">
        <v>0.76049999999999995</v>
      </c>
      <c r="L324" s="40">
        <v>0.7258</v>
      </c>
      <c r="M324" s="40">
        <v>0.8105</v>
      </c>
      <c r="N324" s="40">
        <v>0.86299999999999999</v>
      </c>
      <c r="O324" s="40">
        <v>0.79159999999999997</v>
      </c>
      <c r="P324" s="95">
        <v>0.25390000000000001</v>
      </c>
      <c r="Q324" s="95">
        <v>0.1341</v>
      </c>
      <c r="R324" s="95">
        <v>8.1900000000000001E-2</v>
      </c>
      <c r="S324" s="95">
        <v>0.1535</v>
      </c>
      <c r="T324" s="95">
        <v>0.1341</v>
      </c>
      <c r="U324" s="95">
        <v>0.15079999999999999</v>
      </c>
      <c r="V324" s="40">
        <v>9.9599999999999994E-2</v>
      </c>
      <c r="W324" s="40">
        <v>0.13789999999999999</v>
      </c>
      <c r="X324" s="40">
        <v>0.60819999999999996</v>
      </c>
      <c r="Y324" s="40">
        <v>0.28349999999999997</v>
      </c>
      <c r="Z324" s="40">
        <v>0.18310000000000001</v>
      </c>
      <c r="AA324" s="40">
        <v>0.2165</v>
      </c>
      <c r="AB324" s="42"/>
      <c r="AC324" s="42"/>
      <c r="AD324" s="42"/>
      <c r="AF324" s="42"/>
      <c r="AG324" s="42"/>
      <c r="AH324" s="42"/>
      <c r="AI324" s="42"/>
      <c r="AJ324" s="42"/>
      <c r="AK324" s="42"/>
    </row>
    <row r="325" spans="1:37">
      <c r="A325" s="142"/>
      <c r="B325" s="142"/>
      <c r="C325" s="39">
        <v>6.7083333333333304</v>
      </c>
      <c r="D325" s="40">
        <v>0.63480000000000003</v>
      </c>
      <c r="E325" s="40">
        <v>0.53890000000000005</v>
      </c>
      <c r="F325" s="40">
        <v>0.29420000000000002</v>
      </c>
      <c r="G325" s="40">
        <v>0.53469999999999995</v>
      </c>
      <c r="H325" s="40">
        <v>0.85289999999999999</v>
      </c>
      <c r="I325" s="40">
        <v>0.58299999999999996</v>
      </c>
      <c r="J325" s="40">
        <v>0.73329999999999995</v>
      </c>
      <c r="K325" s="40">
        <v>0.72219999999999995</v>
      </c>
      <c r="L325" s="40">
        <v>0.62239999999999995</v>
      </c>
      <c r="M325" s="40">
        <v>0.75029999999999997</v>
      </c>
      <c r="N325" s="40">
        <v>0.85650000000000004</v>
      </c>
      <c r="O325" s="40">
        <v>0.74139999999999995</v>
      </c>
      <c r="P325" s="95">
        <v>0.12089999999999999</v>
      </c>
      <c r="Q325" s="95">
        <v>0.20100000000000001</v>
      </c>
      <c r="R325" s="95">
        <v>1.8200000000000001E-2</v>
      </c>
      <c r="S325" s="95">
        <v>0.19819999999999999</v>
      </c>
      <c r="T325" s="95">
        <v>0.30120000000000002</v>
      </c>
      <c r="U325" s="95">
        <v>0.4415</v>
      </c>
      <c r="V325" s="40">
        <v>9.5799999999999996E-2</v>
      </c>
      <c r="W325" s="40">
        <v>6.59E-2</v>
      </c>
      <c r="X325" s="40">
        <v>0.5958</v>
      </c>
      <c r="Y325" s="40">
        <v>0.39450000000000002</v>
      </c>
      <c r="Z325" s="40">
        <v>0.14050000000000001</v>
      </c>
      <c r="AA325" s="40">
        <v>4.02E-2</v>
      </c>
      <c r="AB325" s="42"/>
      <c r="AC325" s="42"/>
      <c r="AD325" s="42"/>
      <c r="AF325" s="42"/>
      <c r="AG325" s="42"/>
      <c r="AH325" s="42"/>
      <c r="AI325" s="42"/>
      <c r="AJ325" s="42"/>
      <c r="AK325" s="42"/>
    </row>
    <row r="326" spans="1:37">
      <c r="A326" s="142"/>
      <c r="B326" s="142"/>
      <c r="C326" s="39">
        <v>6.7291666666666599</v>
      </c>
      <c r="D326" s="40">
        <v>0.59240000000000004</v>
      </c>
      <c r="E326" s="40">
        <v>0.46439999999999998</v>
      </c>
      <c r="F326" s="40">
        <v>0.16539999999999999</v>
      </c>
      <c r="G326" s="40">
        <v>0.47020000000000001</v>
      </c>
      <c r="H326" s="40">
        <v>0.79049999999999998</v>
      </c>
      <c r="I326" s="40">
        <v>0.49659999999999999</v>
      </c>
      <c r="J326" s="40">
        <v>0.64259999999999995</v>
      </c>
      <c r="K326" s="40">
        <v>0.62</v>
      </c>
      <c r="L326" s="40">
        <v>0.48549999999999999</v>
      </c>
      <c r="M326" s="40">
        <v>0.67879999999999996</v>
      </c>
      <c r="N326" s="40">
        <v>0.79869999999999997</v>
      </c>
      <c r="O326" s="40">
        <v>0.64510000000000001</v>
      </c>
      <c r="P326" s="95">
        <v>0.32090000000000002</v>
      </c>
      <c r="Q326" s="95">
        <v>0.17460000000000001</v>
      </c>
      <c r="R326" s="95">
        <v>0.1043</v>
      </c>
      <c r="S326" s="95">
        <v>0.22589999999999999</v>
      </c>
      <c r="T326" s="95">
        <v>0.17460000000000001</v>
      </c>
      <c r="U326" s="95">
        <v>0.19789999999999999</v>
      </c>
      <c r="V326" s="40">
        <v>0.15409999999999999</v>
      </c>
      <c r="W326" s="40">
        <v>0.14979999999999999</v>
      </c>
      <c r="X326" s="40">
        <v>0.54859999999999998</v>
      </c>
      <c r="Y326" s="40">
        <v>0.39610000000000001</v>
      </c>
      <c r="Z326" s="40">
        <v>0.22889999999999999</v>
      </c>
      <c r="AA326" s="40">
        <v>0.24660000000000001</v>
      </c>
      <c r="AB326" s="42"/>
      <c r="AC326" s="42"/>
      <c r="AD326" s="42"/>
      <c r="AF326" s="42"/>
      <c r="AG326" s="42"/>
      <c r="AH326" s="42"/>
      <c r="AI326" s="42"/>
      <c r="AJ326" s="42"/>
      <c r="AK326" s="42"/>
    </row>
    <row r="327" spans="1:37">
      <c r="A327" s="142"/>
      <c r="B327" s="142"/>
      <c r="C327" s="39">
        <v>6.75</v>
      </c>
      <c r="D327" s="40">
        <v>0.37090000000000001</v>
      </c>
      <c r="E327" s="40">
        <v>0.27139999999999997</v>
      </c>
      <c r="F327" s="40">
        <v>7.0699999999999999E-2</v>
      </c>
      <c r="G327" s="40">
        <v>0.23630000000000001</v>
      </c>
      <c r="H327" s="40">
        <v>0.52890000000000004</v>
      </c>
      <c r="I327" s="40">
        <v>0.28360000000000002</v>
      </c>
      <c r="J327" s="40">
        <v>0.45960000000000001</v>
      </c>
      <c r="K327" s="40">
        <v>0.52749999999999997</v>
      </c>
      <c r="L327" s="40">
        <v>0.32379999999999998</v>
      </c>
      <c r="M327" s="40">
        <v>0.47799999999999998</v>
      </c>
      <c r="N327" s="40">
        <v>0.67930000000000001</v>
      </c>
      <c r="O327" s="40">
        <v>0.47470000000000001</v>
      </c>
      <c r="P327" s="95">
        <v>0.45269999999999999</v>
      </c>
      <c r="Q327" s="95">
        <v>0.15939999999999999</v>
      </c>
      <c r="R327" s="95">
        <v>8.6900000000000005E-2</v>
      </c>
      <c r="S327" s="95">
        <v>0.16739999999999999</v>
      </c>
      <c r="T327" s="95">
        <v>0.1857</v>
      </c>
      <c r="U327" s="95">
        <v>0.2074</v>
      </c>
      <c r="V327" s="40">
        <v>0.24379999999999999</v>
      </c>
      <c r="W327" s="40">
        <v>0.23849999999999999</v>
      </c>
      <c r="X327" s="40">
        <v>0.5978</v>
      </c>
      <c r="Y327" s="40">
        <v>0.3367</v>
      </c>
      <c r="Z327" s="40">
        <v>0.18129999999999999</v>
      </c>
      <c r="AA327" s="40">
        <v>0.25519999999999998</v>
      </c>
      <c r="AB327" s="42"/>
      <c r="AC327" s="42"/>
      <c r="AD327" s="42"/>
      <c r="AF327" s="42"/>
      <c r="AG327" s="42"/>
      <c r="AH327" s="42"/>
      <c r="AI327" s="42"/>
      <c r="AJ327" s="42"/>
      <c r="AK327" s="42"/>
    </row>
    <row r="328" spans="1:37">
      <c r="A328" s="142"/>
      <c r="B328" s="142"/>
      <c r="C328" s="39">
        <v>6.7708333333333304</v>
      </c>
      <c r="D328" s="40">
        <v>8.7099999999999997E-2</v>
      </c>
      <c r="E328" s="40">
        <v>6.0299999999999999E-2</v>
      </c>
      <c r="F328" s="40">
        <v>0</v>
      </c>
      <c r="G328" s="40">
        <v>0</v>
      </c>
      <c r="H328" s="40">
        <v>0.3049</v>
      </c>
      <c r="I328" s="40">
        <v>9.0499999999999997E-2</v>
      </c>
      <c r="J328" s="40">
        <v>0.32179999999999997</v>
      </c>
      <c r="K328" s="40">
        <v>0.38840000000000002</v>
      </c>
      <c r="L328" s="40">
        <v>0.1211</v>
      </c>
      <c r="M328" s="40">
        <v>0.3327</v>
      </c>
      <c r="N328" s="40">
        <v>0.54010000000000002</v>
      </c>
      <c r="O328" s="40">
        <v>0.34079999999999999</v>
      </c>
      <c r="P328" s="95">
        <v>0.31950000000000001</v>
      </c>
      <c r="Q328" s="95">
        <v>0.2606</v>
      </c>
      <c r="R328" s="95">
        <v>0.1192</v>
      </c>
      <c r="S328" s="95">
        <v>0.2903</v>
      </c>
      <c r="T328" s="95">
        <v>0.2606</v>
      </c>
      <c r="U328" s="95">
        <v>0.22650000000000001</v>
      </c>
      <c r="V328" s="40">
        <v>0.20050000000000001</v>
      </c>
      <c r="W328" s="40">
        <v>0.1991</v>
      </c>
      <c r="X328" s="40">
        <v>0.54510000000000003</v>
      </c>
      <c r="Y328" s="40">
        <v>0.46949999999999997</v>
      </c>
      <c r="Z328" s="40">
        <v>0.25090000000000001</v>
      </c>
      <c r="AA328" s="40">
        <v>0.27689999999999998</v>
      </c>
      <c r="AB328" s="42"/>
      <c r="AC328" s="42"/>
      <c r="AD328" s="42"/>
      <c r="AF328" s="42"/>
      <c r="AG328" s="42"/>
      <c r="AH328" s="42"/>
      <c r="AI328" s="42"/>
      <c r="AJ328" s="42"/>
      <c r="AK328" s="42"/>
    </row>
    <row r="329" spans="1:37">
      <c r="A329" s="142"/>
      <c r="B329" s="142"/>
      <c r="C329" s="39">
        <v>6.7916666666666599</v>
      </c>
      <c r="D329" s="40">
        <v>9.4000000000000004E-3</v>
      </c>
      <c r="E329" s="40">
        <v>4.7399999999999998E-2</v>
      </c>
      <c r="F329" s="40">
        <v>0</v>
      </c>
      <c r="G329" s="40">
        <v>0</v>
      </c>
      <c r="H329" s="40">
        <v>0.1525</v>
      </c>
      <c r="I329" s="40">
        <v>6.7400000000000002E-2</v>
      </c>
      <c r="J329" s="40">
        <v>0.1651</v>
      </c>
      <c r="K329" s="40">
        <v>0.22</v>
      </c>
      <c r="L329" s="40">
        <v>7.1199999999999999E-2</v>
      </c>
      <c r="M329" s="40">
        <v>0.1573</v>
      </c>
      <c r="N329" s="40">
        <v>0.32129999999999997</v>
      </c>
      <c r="O329" s="40">
        <v>0.22689999999999999</v>
      </c>
      <c r="P329" s="95">
        <v>0.20849999999999999</v>
      </c>
      <c r="Q329" s="95">
        <v>0.39650000000000002</v>
      </c>
      <c r="R329" s="95">
        <v>0.12239999999999999</v>
      </c>
      <c r="S329" s="95">
        <v>0.2994</v>
      </c>
      <c r="T329" s="95">
        <v>0.1406</v>
      </c>
      <c r="U329" s="95">
        <v>0.312</v>
      </c>
      <c r="V329" s="40">
        <v>0.1729</v>
      </c>
      <c r="W329" s="40">
        <v>0.16259999999999999</v>
      </c>
      <c r="X329" s="40">
        <v>0.69530000000000003</v>
      </c>
      <c r="Y329" s="40">
        <v>0.51970000000000005</v>
      </c>
      <c r="Z329" s="40">
        <v>0.35170000000000001</v>
      </c>
      <c r="AA329" s="40">
        <v>0.31109999999999999</v>
      </c>
      <c r="AB329" s="42"/>
      <c r="AC329" s="42"/>
      <c r="AD329" s="42"/>
      <c r="AF329" s="42"/>
      <c r="AG329" s="42"/>
      <c r="AH329" s="42"/>
      <c r="AI329" s="42"/>
      <c r="AJ329" s="42"/>
      <c r="AK329" s="42"/>
    </row>
    <row r="330" spans="1:37">
      <c r="A330" s="142"/>
      <c r="B330" s="142"/>
      <c r="C330" s="39">
        <v>6.8125</v>
      </c>
      <c r="D330" s="40">
        <v>0</v>
      </c>
      <c r="E330" s="40">
        <v>0</v>
      </c>
      <c r="F330" s="40">
        <v>0</v>
      </c>
      <c r="G330" s="40">
        <v>0</v>
      </c>
      <c r="H330" s="40">
        <v>0</v>
      </c>
      <c r="I330" s="40">
        <v>0</v>
      </c>
      <c r="J330" s="40">
        <v>1.7100000000000001E-2</v>
      </c>
      <c r="K330" s="40">
        <v>4.0899999999999999E-2</v>
      </c>
      <c r="L330" s="40">
        <v>1.4E-3</v>
      </c>
      <c r="M330" s="40">
        <v>1.6400000000000001E-2</v>
      </c>
      <c r="N330" s="40">
        <v>0.12970000000000001</v>
      </c>
      <c r="O330" s="40">
        <v>4.1099999999999998E-2</v>
      </c>
      <c r="P330" s="95">
        <v>0.38819999999999999</v>
      </c>
      <c r="Q330" s="95">
        <v>0.30280000000000001</v>
      </c>
      <c r="R330" s="95">
        <v>0.1179</v>
      </c>
      <c r="S330" s="95">
        <v>0.32169999999999999</v>
      </c>
      <c r="T330" s="95">
        <v>0.30280000000000001</v>
      </c>
      <c r="U330" s="95">
        <v>0.25659999999999999</v>
      </c>
      <c r="V330" s="40">
        <v>0.29530000000000001</v>
      </c>
      <c r="W330" s="40">
        <v>0.31850000000000001</v>
      </c>
      <c r="X330" s="40">
        <v>0.66959999999999997</v>
      </c>
      <c r="Y330" s="40">
        <v>0.60760000000000003</v>
      </c>
      <c r="Z330" s="40">
        <v>0.36399999999999999</v>
      </c>
      <c r="AA330" s="40">
        <v>0.39169999999999999</v>
      </c>
      <c r="AB330" s="42"/>
      <c r="AC330" s="42"/>
      <c r="AD330" s="42"/>
      <c r="AF330" s="42"/>
      <c r="AG330" s="42"/>
      <c r="AH330" s="42"/>
      <c r="AI330" s="42"/>
      <c r="AJ330" s="42"/>
      <c r="AK330" s="42"/>
    </row>
    <row r="331" spans="1:37">
      <c r="A331" s="142"/>
      <c r="B331" s="142"/>
      <c r="C331" s="39">
        <v>6.8333333333333304</v>
      </c>
      <c r="D331" s="40">
        <v>0</v>
      </c>
      <c r="E331" s="40">
        <v>0</v>
      </c>
      <c r="F331" s="40">
        <v>0</v>
      </c>
      <c r="G331" s="40">
        <v>0</v>
      </c>
      <c r="H331" s="40">
        <v>0</v>
      </c>
      <c r="I331" s="40">
        <v>0</v>
      </c>
      <c r="J331" s="40">
        <v>0</v>
      </c>
      <c r="K331" s="40">
        <v>1.8800000000000001E-2</v>
      </c>
      <c r="L331" s="40">
        <v>0</v>
      </c>
      <c r="M331" s="40">
        <v>1.1599999999999999E-2</v>
      </c>
      <c r="N331" s="40">
        <v>6.7299999999999999E-2</v>
      </c>
      <c r="O331" s="40">
        <v>3.1300000000000001E-2</v>
      </c>
      <c r="P331" s="95">
        <v>0.3367</v>
      </c>
      <c r="Q331" s="95">
        <v>0.4395</v>
      </c>
      <c r="R331" s="95">
        <v>3.2000000000000001E-2</v>
      </c>
      <c r="S331" s="95">
        <v>0.30359999999999998</v>
      </c>
      <c r="T331" s="95">
        <v>0.36699999999999999</v>
      </c>
      <c r="U331" s="95">
        <v>0.1996</v>
      </c>
      <c r="V331" s="40">
        <v>0.28720000000000001</v>
      </c>
      <c r="W331" s="40">
        <v>0.55649999999999999</v>
      </c>
      <c r="X331" s="40">
        <v>0.74060000000000004</v>
      </c>
      <c r="Y331" s="40">
        <v>0.5131</v>
      </c>
      <c r="Z331" s="40">
        <v>0.51990000000000003</v>
      </c>
      <c r="AA331" s="40">
        <v>0.47320000000000001</v>
      </c>
      <c r="AB331" s="42"/>
      <c r="AC331" s="42"/>
      <c r="AD331" s="42"/>
      <c r="AF331" s="42"/>
      <c r="AG331" s="42"/>
      <c r="AH331" s="42"/>
      <c r="AI331" s="42"/>
      <c r="AJ331" s="42"/>
      <c r="AK331" s="42"/>
    </row>
    <row r="332" spans="1:37">
      <c r="A332" s="142"/>
      <c r="B332" s="142"/>
      <c r="C332" s="39">
        <v>6.8541666666666599</v>
      </c>
      <c r="D332" s="40">
        <v>0</v>
      </c>
      <c r="E332" s="40">
        <v>0</v>
      </c>
      <c r="F332" s="40">
        <v>0</v>
      </c>
      <c r="G332" s="40">
        <v>0</v>
      </c>
      <c r="H332" s="40">
        <v>0</v>
      </c>
      <c r="I332" s="40">
        <v>0</v>
      </c>
      <c r="J332" s="40">
        <v>0</v>
      </c>
      <c r="K332" s="40">
        <v>0</v>
      </c>
      <c r="L332" s="40">
        <v>0</v>
      </c>
      <c r="M332" s="40">
        <v>0</v>
      </c>
      <c r="N332" s="40">
        <v>0</v>
      </c>
      <c r="O332" s="40">
        <v>0</v>
      </c>
      <c r="P332" s="95">
        <v>0.43730000000000002</v>
      </c>
      <c r="Q332" s="95">
        <v>0.32840000000000003</v>
      </c>
      <c r="R332" s="95">
        <v>0.123</v>
      </c>
      <c r="S332" s="95">
        <v>0.35360000000000003</v>
      </c>
      <c r="T332" s="95">
        <v>0.32840000000000003</v>
      </c>
      <c r="U332" s="95">
        <v>0.28179999999999999</v>
      </c>
      <c r="V332" s="40">
        <v>0.3921</v>
      </c>
      <c r="W332" s="40">
        <v>0.47460000000000002</v>
      </c>
      <c r="X332" s="40">
        <v>0.75929999999999997</v>
      </c>
      <c r="Y332" s="40">
        <v>0.67079999999999995</v>
      </c>
      <c r="Z332" s="40">
        <v>0.48930000000000001</v>
      </c>
      <c r="AA332" s="40">
        <v>0.51390000000000002</v>
      </c>
      <c r="AB332" s="42"/>
      <c r="AC332" s="42"/>
      <c r="AD332" s="42"/>
      <c r="AF332" s="42"/>
      <c r="AG332" s="42"/>
      <c r="AH332" s="42"/>
      <c r="AI332" s="42"/>
      <c r="AJ332" s="42"/>
      <c r="AK332" s="42"/>
    </row>
    <row r="333" spans="1:37">
      <c r="A333" s="142"/>
      <c r="B333" s="142"/>
      <c r="C333" s="39">
        <v>6.875</v>
      </c>
      <c r="D333" s="40">
        <v>0</v>
      </c>
      <c r="E333" s="40">
        <v>0</v>
      </c>
      <c r="F333" s="40">
        <v>0</v>
      </c>
      <c r="G333" s="40">
        <v>0</v>
      </c>
      <c r="H333" s="40">
        <v>0</v>
      </c>
      <c r="I333" s="40">
        <v>0</v>
      </c>
      <c r="J333" s="40">
        <v>0</v>
      </c>
      <c r="K333" s="40">
        <v>0</v>
      </c>
      <c r="L333" s="40">
        <v>0</v>
      </c>
      <c r="M333" s="40">
        <v>0</v>
      </c>
      <c r="N333" s="40">
        <v>0</v>
      </c>
      <c r="O333" s="40">
        <v>0</v>
      </c>
      <c r="P333" s="95">
        <v>0.51129999999999998</v>
      </c>
      <c r="Q333" s="95">
        <v>0.2195</v>
      </c>
      <c r="R333" s="95">
        <v>0.1028</v>
      </c>
      <c r="S333" s="95">
        <v>0.35759999999999997</v>
      </c>
      <c r="T333" s="95">
        <v>0.3775</v>
      </c>
      <c r="U333" s="95">
        <v>0.33739999999999998</v>
      </c>
      <c r="V333" s="40">
        <v>0.34010000000000001</v>
      </c>
      <c r="W333" s="40">
        <v>0.30959999999999999</v>
      </c>
      <c r="X333" s="40">
        <v>0.69450000000000001</v>
      </c>
      <c r="Y333" s="40">
        <v>0.52290000000000003</v>
      </c>
      <c r="Z333" s="40">
        <v>0.442</v>
      </c>
      <c r="AA333" s="40">
        <v>0.34660000000000002</v>
      </c>
      <c r="AB333" s="42"/>
      <c r="AC333" s="42"/>
      <c r="AD333" s="42"/>
      <c r="AF333" s="42"/>
      <c r="AG333" s="42"/>
      <c r="AH333" s="42"/>
      <c r="AI333" s="42"/>
      <c r="AJ333" s="42"/>
      <c r="AK333" s="42"/>
    </row>
    <row r="334" spans="1:37">
      <c r="A334" s="142"/>
      <c r="B334" s="142"/>
      <c r="C334" s="39">
        <v>6.8958333333333304</v>
      </c>
      <c r="D334" s="40">
        <v>0</v>
      </c>
      <c r="E334" s="40">
        <v>0</v>
      </c>
      <c r="F334" s="40">
        <v>0</v>
      </c>
      <c r="G334" s="40">
        <v>0</v>
      </c>
      <c r="H334" s="40">
        <v>0</v>
      </c>
      <c r="I334" s="40">
        <v>0</v>
      </c>
      <c r="J334" s="40">
        <v>0</v>
      </c>
      <c r="K334" s="40">
        <v>0</v>
      </c>
      <c r="L334" s="40">
        <v>0</v>
      </c>
      <c r="M334" s="40">
        <v>0</v>
      </c>
      <c r="N334" s="40">
        <v>0</v>
      </c>
      <c r="O334" s="40">
        <v>0</v>
      </c>
      <c r="P334" s="95">
        <v>0.39479999999999998</v>
      </c>
      <c r="Q334" s="95">
        <v>0.36149999999999999</v>
      </c>
      <c r="R334" s="95">
        <v>0.1105</v>
      </c>
      <c r="S334" s="95">
        <v>0.33460000000000001</v>
      </c>
      <c r="T334" s="95">
        <v>0.36149999999999999</v>
      </c>
      <c r="U334" s="95">
        <v>0.26500000000000001</v>
      </c>
      <c r="V334" s="40">
        <v>0.38390000000000002</v>
      </c>
      <c r="W334" s="40">
        <v>0.46289999999999998</v>
      </c>
      <c r="X334" s="40">
        <v>0.60540000000000005</v>
      </c>
      <c r="Y334" s="40">
        <v>0.66790000000000005</v>
      </c>
      <c r="Z334" s="40">
        <v>0.52029999999999998</v>
      </c>
      <c r="AA334" s="40">
        <v>0.50819999999999999</v>
      </c>
      <c r="AB334" s="42"/>
      <c r="AC334" s="42"/>
      <c r="AD334" s="42"/>
      <c r="AF334" s="42"/>
      <c r="AG334" s="42"/>
      <c r="AH334" s="42"/>
      <c r="AI334" s="42"/>
      <c r="AJ334" s="42"/>
      <c r="AK334" s="42"/>
    </row>
    <row r="335" spans="1:37">
      <c r="A335" s="142"/>
      <c r="B335" s="142"/>
      <c r="C335" s="39">
        <v>6.9166666666666599</v>
      </c>
      <c r="D335" s="40">
        <v>0</v>
      </c>
      <c r="E335" s="40">
        <v>0</v>
      </c>
      <c r="F335" s="40">
        <v>0</v>
      </c>
      <c r="G335" s="40">
        <v>0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0</v>
      </c>
      <c r="N335" s="40">
        <v>0</v>
      </c>
      <c r="O335" s="40">
        <v>0</v>
      </c>
      <c r="P335" s="95">
        <v>0.33229999999999998</v>
      </c>
      <c r="Q335" s="95">
        <v>0.39329999999999998</v>
      </c>
      <c r="R335" s="95">
        <v>0.18390000000000001</v>
      </c>
      <c r="S335" s="95">
        <v>0.3977</v>
      </c>
      <c r="T335" s="95">
        <v>0.4254</v>
      </c>
      <c r="U335" s="95">
        <v>0.25819999999999999</v>
      </c>
      <c r="V335" s="40">
        <v>0.45700000000000002</v>
      </c>
      <c r="W335" s="40">
        <v>0.54659999999999997</v>
      </c>
      <c r="X335" s="40">
        <v>0.44879999999999998</v>
      </c>
      <c r="Y335" s="40">
        <v>0.50280000000000002</v>
      </c>
      <c r="Z335" s="40">
        <v>0.49480000000000002</v>
      </c>
      <c r="AA335" s="40">
        <v>0.60719999999999996</v>
      </c>
      <c r="AB335" s="42"/>
      <c r="AC335" s="42"/>
      <c r="AD335" s="42"/>
      <c r="AF335" s="42"/>
      <c r="AG335" s="42"/>
      <c r="AH335" s="42"/>
      <c r="AI335" s="42"/>
      <c r="AJ335" s="42"/>
      <c r="AK335" s="42"/>
    </row>
    <row r="336" spans="1:37">
      <c r="A336" s="142"/>
      <c r="B336" s="142"/>
      <c r="C336" s="39">
        <v>6.9375</v>
      </c>
      <c r="D336" s="40">
        <v>0</v>
      </c>
      <c r="E336" s="40">
        <v>0</v>
      </c>
      <c r="F336" s="40">
        <v>0</v>
      </c>
      <c r="G336" s="40">
        <v>0</v>
      </c>
      <c r="H336" s="40">
        <v>0</v>
      </c>
      <c r="I336" s="40">
        <v>0</v>
      </c>
      <c r="J336" s="40">
        <v>0</v>
      </c>
      <c r="K336" s="40">
        <v>0</v>
      </c>
      <c r="L336" s="40">
        <v>0</v>
      </c>
      <c r="M336" s="40">
        <v>0</v>
      </c>
      <c r="N336" s="40">
        <v>0</v>
      </c>
      <c r="O336" s="40">
        <v>0</v>
      </c>
      <c r="P336" s="95">
        <v>0.34870000000000001</v>
      </c>
      <c r="Q336" s="95">
        <v>0.41389999999999999</v>
      </c>
      <c r="R336" s="95">
        <v>0.1198</v>
      </c>
      <c r="S336" s="95">
        <v>0.35310000000000002</v>
      </c>
      <c r="T336" s="95">
        <v>0.41389999999999999</v>
      </c>
      <c r="U336" s="95">
        <v>0.2656</v>
      </c>
      <c r="V336" s="40">
        <v>0.42099999999999999</v>
      </c>
      <c r="W336" s="40">
        <v>0.435</v>
      </c>
      <c r="X336" s="40">
        <v>0.4526</v>
      </c>
      <c r="Y336" s="40">
        <v>0.4728</v>
      </c>
      <c r="Z336" s="40">
        <v>0.53180000000000005</v>
      </c>
      <c r="AA336" s="40">
        <v>0.48570000000000002</v>
      </c>
      <c r="AB336" s="42"/>
      <c r="AC336" s="42"/>
      <c r="AD336" s="42"/>
      <c r="AF336" s="42"/>
      <c r="AG336" s="42"/>
      <c r="AH336" s="42"/>
      <c r="AI336" s="42"/>
      <c r="AJ336" s="42"/>
      <c r="AK336" s="42"/>
    </row>
    <row r="337" spans="1:37">
      <c r="A337" s="142"/>
      <c r="B337" s="142"/>
      <c r="C337" s="39">
        <v>6.9583333333333304</v>
      </c>
      <c r="D337" s="40">
        <v>0</v>
      </c>
      <c r="E337" s="40">
        <v>0</v>
      </c>
      <c r="F337" s="40">
        <v>0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0</v>
      </c>
      <c r="N337" s="40">
        <v>0</v>
      </c>
      <c r="O337" s="40">
        <v>0</v>
      </c>
      <c r="P337" s="95">
        <v>0.67620000000000002</v>
      </c>
      <c r="Q337" s="95">
        <v>0.60489999999999999</v>
      </c>
      <c r="R337" s="95">
        <v>0.10920000000000001</v>
      </c>
      <c r="S337" s="95">
        <v>0.48330000000000001</v>
      </c>
      <c r="T337" s="95">
        <v>0.50339999999999996</v>
      </c>
      <c r="U337" s="95">
        <v>0.33510000000000001</v>
      </c>
      <c r="V337" s="40">
        <v>0.4708</v>
      </c>
      <c r="W337" s="40">
        <v>0.53810000000000002</v>
      </c>
      <c r="X337" s="40">
        <v>0.44950000000000001</v>
      </c>
      <c r="Y337" s="40">
        <v>0.3054</v>
      </c>
      <c r="Z337" s="40">
        <v>0.45300000000000001</v>
      </c>
      <c r="AA337" s="40">
        <v>0.435</v>
      </c>
      <c r="AB337" s="42"/>
      <c r="AC337" s="42"/>
      <c r="AD337" s="42"/>
      <c r="AF337" s="42"/>
      <c r="AG337" s="42"/>
      <c r="AH337" s="42"/>
      <c r="AI337" s="42"/>
      <c r="AJ337" s="42"/>
      <c r="AK337" s="42"/>
    </row>
    <row r="338" spans="1:37">
      <c r="A338" s="142"/>
      <c r="B338" s="142"/>
      <c r="C338" s="39">
        <v>6.9791666666666599</v>
      </c>
      <c r="D338" s="40">
        <v>0</v>
      </c>
      <c r="E338" s="40">
        <v>0</v>
      </c>
      <c r="F338" s="40">
        <v>0</v>
      </c>
      <c r="G338" s="40">
        <v>0</v>
      </c>
      <c r="H338" s="40">
        <v>0</v>
      </c>
      <c r="I338" s="40">
        <v>0</v>
      </c>
      <c r="J338" s="40">
        <v>0</v>
      </c>
      <c r="K338" s="40">
        <v>0</v>
      </c>
      <c r="L338" s="40">
        <v>0</v>
      </c>
      <c r="M338" s="40">
        <v>0</v>
      </c>
      <c r="N338" s="40">
        <v>0</v>
      </c>
      <c r="O338" s="40">
        <v>0</v>
      </c>
      <c r="P338" s="95">
        <v>0.41360000000000002</v>
      </c>
      <c r="Q338" s="95">
        <v>0.52639999999999998</v>
      </c>
      <c r="R338" s="95">
        <v>0.1285</v>
      </c>
      <c r="S338" s="95">
        <v>0.46289999999999998</v>
      </c>
      <c r="T338" s="95">
        <v>0.52639999999999998</v>
      </c>
      <c r="U338" s="95">
        <v>0.3226</v>
      </c>
      <c r="V338" s="40">
        <v>0.48520000000000002</v>
      </c>
      <c r="W338" s="40">
        <v>0.49859999999999999</v>
      </c>
      <c r="X338" s="40">
        <v>0.32140000000000002</v>
      </c>
      <c r="Y338" s="40">
        <v>0.42849999999999999</v>
      </c>
      <c r="Z338" s="40">
        <v>0.53439999999999999</v>
      </c>
      <c r="AA338" s="40">
        <v>0.49170000000000003</v>
      </c>
      <c r="AB338" s="42"/>
      <c r="AC338" s="42"/>
      <c r="AD338" s="42"/>
      <c r="AF338" s="42"/>
      <c r="AG338" s="42"/>
      <c r="AH338" s="42"/>
      <c r="AI338" s="42"/>
      <c r="AJ338" s="42"/>
      <c r="AK338" s="42"/>
    </row>
    <row r="339" spans="1:37">
      <c r="A339" s="142"/>
      <c r="B339" s="142"/>
      <c r="C339" s="39">
        <v>7</v>
      </c>
      <c r="D339" s="40">
        <v>0</v>
      </c>
      <c r="E339" s="40">
        <v>0</v>
      </c>
      <c r="F339" s="40">
        <v>0</v>
      </c>
      <c r="G339" s="40">
        <v>0</v>
      </c>
      <c r="H339" s="40">
        <v>0</v>
      </c>
      <c r="I339" s="40">
        <v>0</v>
      </c>
      <c r="J339" s="40">
        <v>0</v>
      </c>
      <c r="K339" s="40">
        <v>0</v>
      </c>
      <c r="L339" s="40">
        <v>0</v>
      </c>
      <c r="M339" s="40">
        <v>0</v>
      </c>
      <c r="N339" s="40">
        <v>0</v>
      </c>
      <c r="O339" s="40">
        <v>0</v>
      </c>
      <c r="P339" s="95">
        <v>0.39179999999999998</v>
      </c>
      <c r="Q339" s="95">
        <v>0.3463</v>
      </c>
      <c r="R339" s="95">
        <v>0.1123</v>
      </c>
      <c r="S339" s="95">
        <v>0.42820000000000003</v>
      </c>
      <c r="T339" s="95">
        <v>0.61460000000000004</v>
      </c>
      <c r="U339" s="95">
        <v>0.19389999999999999</v>
      </c>
      <c r="V339" s="40">
        <v>0.48830000000000001</v>
      </c>
      <c r="W339" s="40">
        <v>0.33989999999999998</v>
      </c>
      <c r="X339" s="40">
        <v>0.32569999999999999</v>
      </c>
      <c r="Y339" s="40">
        <v>0.28310000000000002</v>
      </c>
      <c r="Z339" s="40">
        <v>0.5917</v>
      </c>
      <c r="AA339" s="40">
        <v>0.37409999999999999</v>
      </c>
      <c r="AB339" s="42"/>
      <c r="AC339" s="42"/>
      <c r="AD339" s="42"/>
      <c r="AF339" s="42"/>
      <c r="AG339" s="42"/>
      <c r="AH339" s="42"/>
      <c r="AI339" s="42"/>
      <c r="AJ339" s="42"/>
      <c r="AK339" s="42"/>
    </row>
    <row r="340" spans="1:37">
      <c r="A340" s="142" t="s">
        <v>79</v>
      </c>
      <c r="B340" s="142"/>
      <c r="C340" s="5">
        <v>7.0208333333333304</v>
      </c>
      <c r="D340" s="42">
        <v>0</v>
      </c>
      <c r="E340" s="42">
        <v>0</v>
      </c>
      <c r="F340" s="42">
        <v>0</v>
      </c>
      <c r="G340" s="42">
        <v>0</v>
      </c>
      <c r="H340" s="42">
        <v>0</v>
      </c>
      <c r="I340" s="42">
        <v>0</v>
      </c>
      <c r="J340" s="42">
        <v>0</v>
      </c>
      <c r="K340" s="42">
        <v>0</v>
      </c>
      <c r="L340" s="42">
        <v>0</v>
      </c>
      <c r="M340" s="42">
        <v>0</v>
      </c>
      <c r="N340" s="42">
        <v>0</v>
      </c>
      <c r="O340" s="42">
        <v>0</v>
      </c>
      <c r="P340" s="84">
        <v>0.35239999999999999</v>
      </c>
      <c r="Q340" s="84">
        <v>0.58809999999999996</v>
      </c>
      <c r="R340" s="84">
        <v>0.12609999999999999</v>
      </c>
      <c r="S340" s="84">
        <v>0.49509999999999998</v>
      </c>
      <c r="T340" s="84">
        <v>0.58809999999999996</v>
      </c>
      <c r="U340" s="84">
        <v>0.31809999999999999</v>
      </c>
      <c r="V340" s="42">
        <v>0.27260000000000001</v>
      </c>
      <c r="W340" s="42">
        <v>0.40739999999999998</v>
      </c>
      <c r="X340" s="42">
        <v>0.1638</v>
      </c>
      <c r="Y340" s="42">
        <v>0.25009999999999999</v>
      </c>
      <c r="Z340" s="42">
        <v>0.46239999999999998</v>
      </c>
      <c r="AA340" s="42">
        <v>0.38490000000000002</v>
      </c>
      <c r="AB340" s="42"/>
      <c r="AC340" s="42"/>
      <c r="AD340" s="42"/>
      <c r="AF340" s="42"/>
      <c r="AG340" s="42"/>
      <c r="AH340" s="42"/>
      <c r="AI340" s="42"/>
      <c r="AJ340" s="42"/>
      <c r="AK340" s="42"/>
    </row>
    <row r="341" spans="1:37">
      <c r="A341" s="142"/>
      <c r="B341" s="142"/>
      <c r="C341" s="5">
        <v>7.0416666666666599</v>
      </c>
      <c r="D341" s="42">
        <v>0</v>
      </c>
      <c r="E341" s="42">
        <v>0</v>
      </c>
      <c r="F341" s="42">
        <v>0</v>
      </c>
      <c r="G341" s="42">
        <v>0</v>
      </c>
      <c r="H341" s="42">
        <v>0</v>
      </c>
      <c r="I341" s="42">
        <v>0</v>
      </c>
      <c r="J341" s="42">
        <v>0</v>
      </c>
      <c r="K341" s="42">
        <v>0</v>
      </c>
      <c r="L341" s="42">
        <v>0</v>
      </c>
      <c r="M341" s="42">
        <v>0</v>
      </c>
      <c r="N341" s="42">
        <v>0</v>
      </c>
      <c r="O341" s="42">
        <v>0</v>
      </c>
      <c r="P341" s="84">
        <v>0.27279999999999999</v>
      </c>
      <c r="Q341" s="84">
        <v>0.51390000000000002</v>
      </c>
      <c r="R341" s="84">
        <v>0.21</v>
      </c>
      <c r="S341" s="84">
        <v>0.35589999999999999</v>
      </c>
      <c r="T341" s="84">
        <v>0.62549999999999994</v>
      </c>
      <c r="U341" s="84">
        <v>0.34410000000000002</v>
      </c>
      <c r="V341" s="42">
        <v>0.29370000000000002</v>
      </c>
      <c r="W341" s="42">
        <v>0.33639999999999998</v>
      </c>
      <c r="X341" s="42">
        <v>0.14960000000000001</v>
      </c>
      <c r="Y341" s="42">
        <v>0.30420000000000003</v>
      </c>
      <c r="Z341" s="42">
        <v>0.39429999999999998</v>
      </c>
      <c r="AA341" s="42">
        <v>0.35899999999999999</v>
      </c>
      <c r="AB341" s="42"/>
      <c r="AC341" s="42"/>
      <c r="AD341" s="42"/>
      <c r="AF341" s="42"/>
      <c r="AG341" s="42"/>
      <c r="AH341" s="42"/>
      <c r="AI341" s="42"/>
      <c r="AJ341" s="42"/>
      <c r="AK341" s="42"/>
    </row>
    <row r="342" spans="1:37">
      <c r="A342" s="142"/>
      <c r="B342" s="142"/>
      <c r="C342" s="5">
        <v>7.0625</v>
      </c>
      <c r="D342" s="42">
        <v>0</v>
      </c>
      <c r="E342" s="42">
        <v>0</v>
      </c>
      <c r="F342" s="42">
        <v>0</v>
      </c>
      <c r="G342" s="42">
        <v>0</v>
      </c>
      <c r="H342" s="42">
        <v>0</v>
      </c>
      <c r="I342" s="42">
        <v>0</v>
      </c>
      <c r="J342" s="42">
        <v>0</v>
      </c>
      <c r="K342" s="42">
        <v>0</v>
      </c>
      <c r="L342" s="42">
        <v>0</v>
      </c>
      <c r="M342" s="42">
        <v>0</v>
      </c>
      <c r="N342" s="42">
        <v>0</v>
      </c>
      <c r="O342" s="42">
        <v>0</v>
      </c>
      <c r="P342" s="84">
        <v>0.33129999999999998</v>
      </c>
      <c r="Q342" s="84">
        <v>0.53410000000000002</v>
      </c>
      <c r="R342" s="84">
        <v>0.1147</v>
      </c>
      <c r="S342" s="84">
        <v>0.47520000000000001</v>
      </c>
      <c r="T342" s="84">
        <v>0.53410000000000002</v>
      </c>
      <c r="U342" s="84">
        <v>0.29720000000000002</v>
      </c>
      <c r="V342" s="42">
        <v>0.42509999999999998</v>
      </c>
      <c r="W342" s="42">
        <v>0.49630000000000002</v>
      </c>
      <c r="X342" s="42">
        <v>0.12870000000000001</v>
      </c>
      <c r="Y342" s="42">
        <v>0.22120000000000001</v>
      </c>
      <c r="Z342" s="42">
        <v>0.46029999999999999</v>
      </c>
      <c r="AA342" s="42">
        <v>0.41589999999999999</v>
      </c>
      <c r="AB342" s="42"/>
      <c r="AC342" s="42"/>
      <c r="AD342" s="42"/>
      <c r="AF342" s="42"/>
      <c r="AG342" s="42"/>
      <c r="AH342" s="42"/>
      <c r="AI342" s="42"/>
      <c r="AJ342" s="42"/>
      <c r="AK342" s="42"/>
    </row>
    <row r="343" spans="1:37">
      <c r="A343" s="142"/>
      <c r="B343" s="142"/>
      <c r="C343" s="5">
        <v>7.0833333333333304</v>
      </c>
      <c r="D343" s="42">
        <v>0</v>
      </c>
      <c r="E343" s="42">
        <v>0</v>
      </c>
      <c r="F343" s="42">
        <v>0</v>
      </c>
      <c r="G343" s="42">
        <v>0</v>
      </c>
      <c r="H343" s="42">
        <v>0</v>
      </c>
      <c r="I343" s="42">
        <v>0</v>
      </c>
      <c r="J343" s="42">
        <v>0</v>
      </c>
      <c r="K343" s="42">
        <v>0</v>
      </c>
      <c r="L343" s="42">
        <v>0</v>
      </c>
      <c r="M343" s="42">
        <v>0</v>
      </c>
      <c r="N343" s="42">
        <v>0</v>
      </c>
      <c r="O343" s="42">
        <v>0</v>
      </c>
      <c r="P343" s="84">
        <v>0.36620000000000003</v>
      </c>
      <c r="Q343" s="84">
        <v>0.49320000000000003</v>
      </c>
      <c r="R343" s="84">
        <v>0.26229999999999998</v>
      </c>
      <c r="S343" s="84">
        <v>0.37869999999999998</v>
      </c>
      <c r="T343" s="84">
        <v>0.6522</v>
      </c>
      <c r="U343" s="84">
        <v>0.22770000000000001</v>
      </c>
      <c r="V343" s="42">
        <v>0.26869999999999999</v>
      </c>
      <c r="W343" s="42">
        <v>0.45350000000000001</v>
      </c>
      <c r="X343" s="42">
        <v>9.6500000000000002E-2</v>
      </c>
      <c r="Y343" s="42">
        <v>0.27629999999999999</v>
      </c>
      <c r="Z343" s="42">
        <v>0.37440000000000001</v>
      </c>
      <c r="AA343" s="42">
        <v>0.51370000000000005</v>
      </c>
      <c r="AB343" s="42"/>
      <c r="AC343" s="42"/>
      <c r="AD343" s="42"/>
      <c r="AF343" s="42"/>
      <c r="AG343" s="42"/>
      <c r="AH343" s="42"/>
      <c r="AI343" s="42"/>
      <c r="AJ343" s="42"/>
      <c r="AK343" s="42"/>
    </row>
    <row r="344" spans="1:37">
      <c r="A344" s="142"/>
      <c r="B344" s="142"/>
      <c r="C344" s="5">
        <v>7.1041666666666599</v>
      </c>
      <c r="D344" s="42">
        <v>0</v>
      </c>
      <c r="E344" s="42">
        <v>0</v>
      </c>
      <c r="F344" s="42">
        <v>0</v>
      </c>
      <c r="G344" s="42">
        <v>0</v>
      </c>
      <c r="H344" s="42">
        <v>0</v>
      </c>
      <c r="I344" s="42">
        <v>0</v>
      </c>
      <c r="J344" s="42">
        <v>0</v>
      </c>
      <c r="K344" s="42">
        <v>0</v>
      </c>
      <c r="L344" s="42">
        <v>0</v>
      </c>
      <c r="M344" s="42">
        <v>0</v>
      </c>
      <c r="N344" s="42">
        <v>0</v>
      </c>
      <c r="O344" s="42">
        <v>0</v>
      </c>
      <c r="P344" s="84">
        <v>0.28160000000000002</v>
      </c>
      <c r="Q344" s="84">
        <v>0.48659999999999998</v>
      </c>
      <c r="R344" s="84">
        <v>9.9299999999999999E-2</v>
      </c>
      <c r="S344" s="84">
        <v>0.41210000000000002</v>
      </c>
      <c r="T344" s="84">
        <v>0.48659999999999998</v>
      </c>
      <c r="U344" s="84">
        <v>0.25879999999999997</v>
      </c>
      <c r="V344" s="42">
        <v>0.35470000000000002</v>
      </c>
      <c r="W344" s="42">
        <v>0.41439999999999999</v>
      </c>
      <c r="X344" s="42">
        <v>0.12989999999999999</v>
      </c>
      <c r="Y344" s="42">
        <v>0.2261</v>
      </c>
      <c r="Z344" s="42">
        <v>0.43330000000000002</v>
      </c>
      <c r="AA344" s="42">
        <v>0.37619999999999998</v>
      </c>
      <c r="AB344" s="42"/>
      <c r="AC344" s="42"/>
      <c r="AD344" s="42"/>
      <c r="AF344" s="42"/>
      <c r="AG344" s="42"/>
      <c r="AH344" s="42"/>
      <c r="AI344" s="42"/>
      <c r="AJ344" s="42"/>
      <c r="AK344" s="42"/>
    </row>
    <row r="345" spans="1:37">
      <c r="A345" s="142"/>
      <c r="B345" s="142"/>
      <c r="C345" s="5">
        <v>7.125</v>
      </c>
      <c r="D345" s="42">
        <v>0</v>
      </c>
      <c r="E345" s="42">
        <v>0</v>
      </c>
      <c r="F345" s="42">
        <v>0</v>
      </c>
      <c r="G345" s="42">
        <v>0</v>
      </c>
      <c r="H345" s="42">
        <v>0</v>
      </c>
      <c r="I345" s="42">
        <v>0</v>
      </c>
      <c r="J345" s="42">
        <v>0</v>
      </c>
      <c r="K345" s="42">
        <v>0</v>
      </c>
      <c r="L345" s="42">
        <v>0</v>
      </c>
      <c r="M345" s="42">
        <v>0</v>
      </c>
      <c r="N345" s="42">
        <v>0</v>
      </c>
      <c r="O345" s="42">
        <v>0</v>
      </c>
      <c r="P345" s="84">
        <v>0.20130000000000001</v>
      </c>
      <c r="Q345" s="84">
        <v>0.49259999999999998</v>
      </c>
      <c r="R345" s="84">
        <v>0.1182</v>
      </c>
      <c r="S345" s="84">
        <v>0.40600000000000003</v>
      </c>
      <c r="T345" s="84">
        <v>0.56830000000000003</v>
      </c>
      <c r="U345" s="84">
        <v>0.2616</v>
      </c>
      <c r="V345" s="42">
        <v>0.29549999999999998</v>
      </c>
      <c r="W345" s="42">
        <v>0.33169999999999999</v>
      </c>
      <c r="X345" s="42">
        <v>0.18279999999999999</v>
      </c>
      <c r="Y345" s="42">
        <v>0.1532</v>
      </c>
      <c r="Z345" s="42">
        <v>0.46360000000000001</v>
      </c>
      <c r="AA345" s="42">
        <v>0.28370000000000001</v>
      </c>
      <c r="AB345" s="42"/>
      <c r="AC345" s="42"/>
      <c r="AD345" s="42"/>
      <c r="AF345" s="42"/>
      <c r="AG345" s="42"/>
      <c r="AH345" s="42"/>
      <c r="AI345" s="42"/>
      <c r="AJ345" s="42"/>
      <c r="AK345" s="42"/>
    </row>
    <row r="346" spans="1:37">
      <c r="A346" s="142"/>
      <c r="B346" s="142"/>
      <c r="C346" s="5">
        <v>7.1458333333333304</v>
      </c>
      <c r="D346" s="42">
        <v>0</v>
      </c>
      <c r="E346" s="42">
        <v>0</v>
      </c>
      <c r="F346" s="42">
        <v>0</v>
      </c>
      <c r="G346" s="42">
        <v>0</v>
      </c>
      <c r="H346" s="42">
        <v>0</v>
      </c>
      <c r="I346" s="42">
        <v>0</v>
      </c>
      <c r="J346" s="42">
        <v>0</v>
      </c>
      <c r="K346" s="42">
        <v>0</v>
      </c>
      <c r="L346" s="42">
        <v>0</v>
      </c>
      <c r="M346" s="42">
        <v>0</v>
      </c>
      <c r="N346" s="42">
        <v>0</v>
      </c>
      <c r="O346" s="42">
        <v>0</v>
      </c>
      <c r="P346" s="84">
        <v>0.2455</v>
      </c>
      <c r="Q346" s="84">
        <v>0.40229999999999999</v>
      </c>
      <c r="R346" s="84">
        <v>9.7500000000000003E-2</v>
      </c>
      <c r="S346" s="84">
        <v>0.34970000000000001</v>
      </c>
      <c r="T346" s="84">
        <v>0.40229999999999999</v>
      </c>
      <c r="U346" s="84">
        <v>0.22550000000000001</v>
      </c>
      <c r="V346" s="42">
        <v>0.26929999999999998</v>
      </c>
      <c r="W346" s="42">
        <v>0.33529999999999999</v>
      </c>
      <c r="X346" s="42">
        <v>0.1153</v>
      </c>
      <c r="Y346" s="42">
        <v>0.20580000000000001</v>
      </c>
      <c r="Z346" s="42">
        <v>0.4531</v>
      </c>
      <c r="AA346" s="42">
        <v>0.35610000000000003</v>
      </c>
      <c r="AB346" s="42"/>
      <c r="AC346" s="42"/>
      <c r="AD346" s="42"/>
      <c r="AF346" s="42"/>
      <c r="AG346" s="42"/>
      <c r="AH346" s="42"/>
      <c r="AI346" s="42"/>
      <c r="AJ346" s="42"/>
      <c r="AK346" s="42"/>
    </row>
    <row r="347" spans="1:37">
      <c r="A347" s="142"/>
      <c r="B347" s="142"/>
      <c r="C347" s="5">
        <v>7.1666666666666599</v>
      </c>
      <c r="D347" s="42">
        <v>0</v>
      </c>
      <c r="E347" s="42">
        <v>0</v>
      </c>
      <c r="F347" s="42">
        <v>0</v>
      </c>
      <c r="G347" s="42">
        <v>0</v>
      </c>
      <c r="H347" s="42">
        <v>0</v>
      </c>
      <c r="I347" s="42">
        <v>0</v>
      </c>
      <c r="J347" s="42">
        <v>0</v>
      </c>
      <c r="K347" s="42">
        <v>0</v>
      </c>
      <c r="L347" s="42">
        <v>0</v>
      </c>
      <c r="M347" s="42">
        <v>0</v>
      </c>
      <c r="N347" s="42">
        <v>0</v>
      </c>
      <c r="O347" s="42">
        <v>0</v>
      </c>
      <c r="P347" s="84">
        <v>0.23830000000000001</v>
      </c>
      <c r="Q347" s="84">
        <v>0.37580000000000002</v>
      </c>
      <c r="R347" s="84">
        <v>2.5999999999999999E-2</v>
      </c>
      <c r="S347" s="84">
        <v>0.30220000000000002</v>
      </c>
      <c r="T347" s="84">
        <v>0.4617</v>
      </c>
      <c r="U347" s="84">
        <v>0.33129999999999998</v>
      </c>
      <c r="V347" s="42">
        <v>0.158</v>
      </c>
      <c r="W347" s="42">
        <v>8.8499999999999995E-2</v>
      </c>
      <c r="X347" s="42">
        <v>2.1999999999999999E-2</v>
      </c>
      <c r="Y347" s="42">
        <v>0.32290000000000002</v>
      </c>
      <c r="Z347" s="42">
        <v>0.33450000000000002</v>
      </c>
      <c r="AA347" s="42">
        <v>0.28599999999999998</v>
      </c>
      <c r="AB347" s="42"/>
      <c r="AC347" s="42"/>
      <c r="AD347" s="42"/>
      <c r="AF347" s="42"/>
      <c r="AG347" s="42"/>
      <c r="AH347" s="42"/>
      <c r="AI347" s="42"/>
      <c r="AJ347" s="42"/>
      <c r="AK347" s="42"/>
    </row>
    <row r="348" spans="1:37">
      <c r="A348" s="142"/>
      <c r="B348" s="142"/>
      <c r="C348" s="5">
        <v>7.1875</v>
      </c>
      <c r="D348" s="42">
        <v>0</v>
      </c>
      <c r="E348" s="42">
        <v>0</v>
      </c>
      <c r="F348" s="42">
        <v>0</v>
      </c>
      <c r="G348" s="42">
        <v>0</v>
      </c>
      <c r="H348" s="42">
        <v>0</v>
      </c>
      <c r="I348" s="42">
        <v>0</v>
      </c>
      <c r="J348" s="42">
        <v>0</v>
      </c>
      <c r="K348" s="42">
        <v>0</v>
      </c>
      <c r="L348" s="42">
        <v>0</v>
      </c>
      <c r="M348" s="42">
        <v>0</v>
      </c>
      <c r="N348" s="42">
        <v>0</v>
      </c>
      <c r="O348" s="42">
        <v>0</v>
      </c>
      <c r="P348" s="84">
        <v>0.24540000000000001</v>
      </c>
      <c r="Q348" s="84">
        <v>0.37980000000000003</v>
      </c>
      <c r="R348" s="84">
        <v>8.4099999999999994E-2</v>
      </c>
      <c r="S348" s="84">
        <v>0.34760000000000002</v>
      </c>
      <c r="T348" s="84">
        <v>0.37980000000000003</v>
      </c>
      <c r="U348" s="84">
        <v>0.217</v>
      </c>
      <c r="V348" s="42">
        <v>0.20619999999999999</v>
      </c>
      <c r="W348" s="42">
        <v>0.27339999999999998</v>
      </c>
      <c r="X348" s="42">
        <v>0.1027</v>
      </c>
      <c r="Y348" s="42">
        <v>0.16189999999999999</v>
      </c>
      <c r="Z348" s="42">
        <v>0.47160000000000002</v>
      </c>
      <c r="AA348" s="42">
        <v>0.34089999999999998</v>
      </c>
      <c r="AB348" s="42"/>
      <c r="AC348" s="42"/>
      <c r="AD348" s="42"/>
      <c r="AF348" s="42"/>
      <c r="AG348" s="42"/>
      <c r="AH348" s="42"/>
      <c r="AI348" s="42"/>
      <c r="AJ348" s="42"/>
      <c r="AK348" s="42"/>
    </row>
    <row r="349" spans="1:37">
      <c r="A349" s="142"/>
      <c r="B349" s="142"/>
      <c r="C349" s="5">
        <v>7.2083333333333304</v>
      </c>
      <c r="D349" s="42">
        <v>0</v>
      </c>
      <c r="E349" s="42">
        <v>0</v>
      </c>
      <c r="F349" s="42">
        <v>0</v>
      </c>
      <c r="G349" s="42">
        <v>0</v>
      </c>
      <c r="H349" s="42">
        <v>0</v>
      </c>
      <c r="I349" s="42">
        <v>0</v>
      </c>
      <c r="J349" s="42">
        <v>0</v>
      </c>
      <c r="K349" s="42">
        <v>0</v>
      </c>
      <c r="L349" s="42">
        <v>0</v>
      </c>
      <c r="M349" s="42">
        <v>0</v>
      </c>
      <c r="N349" s="42">
        <v>0</v>
      </c>
      <c r="O349" s="42">
        <v>3.2199999999999999E-2</v>
      </c>
      <c r="P349" s="84">
        <v>0.25209999999999999</v>
      </c>
      <c r="Q349" s="84">
        <v>0.25569999999999998</v>
      </c>
      <c r="R349" s="84">
        <v>0</v>
      </c>
      <c r="S349" s="84">
        <v>0.3266</v>
      </c>
      <c r="T349" s="84">
        <v>0.25430000000000003</v>
      </c>
      <c r="U349" s="84">
        <v>0.24479999999999999</v>
      </c>
      <c r="V349" s="42">
        <v>0.25940000000000002</v>
      </c>
      <c r="W349" s="42">
        <v>0.22589999999999999</v>
      </c>
      <c r="X349" s="42">
        <v>0</v>
      </c>
      <c r="Y349" s="42">
        <v>2.35E-2</v>
      </c>
      <c r="Z349" s="42">
        <v>0.53939999999999999</v>
      </c>
      <c r="AA349" s="42">
        <v>0.34339999999999998</v>
      </c>
      <c r="AB349" s="42"/>
      <c r="AC349" s="42"/>
      <c r="AD349" s="42"/>
      <c r="AF349" s="42"/>
      <c r="AG349" s="42"/>
      <c r="AH349" s="42"/>
      <c r="AI349" s="42"/>
      <c r="AJ349" s="42"/>
      <c r="AK349" s="42"/>
    </row>
    <row r="350" spans="1:37">
      <c r="A350" s="142"/>
      <c r="B350" s="142"/>
      <c r="C350" s="5">
        <v>7.2291666666666599</v>
      </c>
      <c r="D350" s="42">
        <v>0</v>
      </c>
      <c r="E350" s="42">
        <v>0</v>
      </c>
      <c r="F350" s="42">
        <v>0</v>
      </c>
      <c r="G350" s="42">
        <v>0</v>
      </c>
      <c r="H350" s="42">
        <v>0</v>
      </c>
      <c r="I350" s="42">
        <v>0</v>
      </c>
      <c r="J350" s="42">
        <v>2.0000000000000001E-4</v>
      </c>
      <c r="K350" s="42">
        <v>3.5999999999999999E-3</v>
      </c>
      <c r="L350" s="42">
        <v>0</v>
      </c>
      <c r="M350" s="42">
        <v>0</v>
      </c>
      <c r="N350" s="42">
        <v>0</v>
      </c>
      <c r="O350" s="42">
        <v>8.0000000000000004E-4</v>
      </c>
      <c r="P350" s="84">
        <v>0.25509999999999999</v>
      </c>
      <c r="Q350" s="84">
        <v>0.35170000000000001</v>
      </c>
      <c r="R350" s="84">
        <v>8.2900000000000001E-2</v>
      </c>
      <c r="S350" s="84">
        <v>0.36919999999999997</v>
      </c>
      <c r="T350" s="84">
        <v>0.35170000000000001</v>
      </c>
      <c r="U350" s="84">
        <v>0.2203</v>
      </c>
      <c r="V350" s="42">
        <v>0.18479999999999999</v>
      </c>
      <c r="W350" s="42">
        <v>0.19450000000000001</v>
      </c>
      <c r="X350" s="42">
        <v>7.5800000000000006E-2</v>
      </c>
      <c r="Y350" s="42">
        <v>0.16259999999999999</v>
      </c>
      <c r="Z350" s="42">
        <v>0.44259999999999999</v>
      </c>
      <c r="AA350" s="42">
        <v>0.30299999999999999</v>
      </c>
      <c r="AB350" s="42"/>
      <c r="AC350" s="42"/>
      <c r="AD350" s="42"/>
      <c r="AF350" s="42"/>
      <c r="AG350" s="42"/>
      <c r="AH350" s="42"/>
      <c r="AI350" s="42"/>
      <c r="AJ350" s="42"/>
      <c r="AK350" s="42"/>
    </row>
    <row r="351" spans="1:37">
      <c r="A351" s="142"/>
      <c r="B351" s="142"/>
      <c r="C351" s="5">
        <v>7.25</v>
      </c>
      <c r="D351" s="42">
        <v>0</v>
      </c>
      <c r="E351" s="42">
        <v>0</v>
      </c>
      <c r="F351" s="42">
        <v>0</v>
      </c>
      <c r="G351" s="42">
        <v>0</v>
      </c>
      <c r="H351" s="42">
        <v>0</v>
      </c>
      <c r="I351" s="42">
        <v>0</v>
      </c>
      <c r="J351" s="42">
        <v>7.3800000000000004E-2</v>
      </c>
      <c r="K351" s="42">
        <v>0.1099</v>
      </c>
      <c r="L351" s="42">
        <v>2.5899999999999999E-2</v>
      </c>
      <c r="M351" s="42">
        <v>3.8100000000000002E-2</v>
      </c>
      <c r="N351" s="42">
        <v>5.8799999999999998E-2</v>
      </c>
      <c r="O351" s="42">
        <v>6.9900000000000004E-2</v>
      </c>
      <c r="P351" s="84">
        <v>0.43590000000000001</v>
      </c>
      <c r="Q351" s="84">
        <v>0.40350000000000003</v>
      </c>
      <c r="R351" s="84">
        <v>0.1258</v>
      </c>
      <c r="S351" s="84">
        <v>0.41339999999999999</v>
      </c>
      <c r="T351" s="84">
        <v>0.33479999999999999</v>
      </c>
      <c r="U351" s="84">
        <v>0.16819999999999999</v>
      </c>
      <c r="V351" s="42">
        <v>0</v>
      </c>
      <c r="W351" s="42">
        <v>0.18310000000000001</v>
      </c>
      <c r="X351" s="42">
        <v>2.3999999999999998E-3</v>
      </c>
      <c r="Y351" s="42">
        <v>0.2656</v>
      </c>
      <c r="Z351" s="42">
        <v>0.18340000000000001</v>
      </c>
      <c r="AA351" s="42">
        <v>0.32479999999999998</v>
      </c>
      <c r="AB351" s="42"/>
      <c r="AC351" s="42"/>
      <c r="AD351" s="42"/>
      <c r="AF351" s="42"/>
      <c r="AG351" s="42"/>
      <c r="AH351" s="42"/>
      <c r="AI351" s="42"/>
      <c r="AJ351" s="42"/>
      <c r="AK351" s="42"/>
    </row>
    <row r="352" spans="1:37">
      <c r="A352" s="142"/>
      <c r="B352" s="142"/>
      <c r="C352" s="5">
        <v>7.2708333333333304</v>
      </c>
      <c r="D352" s="42">
        <v>0</v>
      </c>
      <c r="E352" s="42">
        <v>0</v>
      </c>
      <c r="F352" s="42">
        <v>0</v>
      </c>
      <c r="G352" s="42">
        <v>0</v>
      </c>
      <c r="H352" s="42">
        <v>0</v>
      </c>
      <c r="I352" s="42">
        <v>0</v>
      </c>
      <c r="J352" s="42">
        <v>9.8000000000000004E-2</v>
      </c>
      <c r="K352" s="42">
        <v>0.1696</v>
      </c>
      <c r="L352" s="42">
        <v>6.9199999999999998E-2</v>
      </c>
      <c r="M352" s="42">
        <v>0.1193</v>
      </c>
      <c r="N352" s="42">
        <v>7.7700000000000005E-2</v>
      </c>
      <c r="O352" s="42">
        <v>0.10680000000000001</v>
      </c>
      <c r="P352" s="84">
        <v>0.2616</v>
      </c>
      <c r="Q352" s="84">
        <v>0.36730000000000002</v>
      </c>
      <c r="R352" s="84">
        <v>8.1799999999999998E-2</v>
      </c>
      <c r="S352" s="84">
        <v>0.38840000000000002</v>
      </c>
      <c r="T352" s="84">
        <v>0.36730000000000002</v>
      </c>
      <c r="U352" s="84">
        <v>0.22739999999999999</v>
      </c>
      <c r="V352" s="42">
        <v>0.1676</v>
      </c>
      <c r="W352" s="42">
        <v>0.13220000000000001</v>
      </c>
      <c r="X352" s="42">
        <v>7.6700000000000004E-2</v>
      </c>
      <c r="Y352" s="42">
        <v>0.1583</v>
      </c>
      <c r="Z352" s="42">
        <v>0.35470000000000002</v>
      </c>
      <c r="AA352" s="42">
        <v>0.24279999999999999</v>
      </c>
      <c r="AB352" s="42"/>
      <c r="AC352" s="42"/>
      <c r="AD352" s="42"/>
      <c r="AF352" s="42"/>
      <c r="AG352" s="42"/>
      <c r="AH352" s="42"/>
      <c r="AI352" s="42"/>
      <c r="AJ352" s="42"/>
      <c r="AK352" s="42"/>
    </row>
    <row r="353" spans="1:37">
      <c r="A353" s="142"/>
      <c r="B353" s="142"/>
      <c r="C353" s="5">
        <v>7.2916666666666599</v>
      </c>
      <c r="D353" s="42">
        <v>0</v>
      </c>
      <c r="E353" s="42">
        <v>0</v>
      </c>
      <c r="F353" s="42">
        <v>0</v>
      </c>
      <c r="G353" s="42">
        <v>0</v>
      </c>
      <c r="H353" s="42">
        <v>0</v>
      </c>
      <c r="I353" s="42">
        <v>0</v>
      </c>
      <c r="J353" s="42">
        <v>0.30580000000000002</v>
      </c>
      <c r="K353" s="42">
        <v>0.3972</v>
      </c>
      <c r="L353" s="42">
        <v>0.32269999999999999</v>
      </c>
      <c r="M353" s="42">
        <v>0.28710000000000002</v>
      </c>
      <c r="N353" s="42">
        <v>0.30220000000000002</v>
      </c>
      <c r="O353" s="42">
        <v>0.30509999999999998</v>
      </c>
      <c r="P353" s="84">
        <v>0.12280000000000001</v>
      </c>
      <c r="Q353" s="84">
        <v>0.24979999999999999</v>
      </c>
      <c r="R353" s="84">
        <v>4.8500000000000001E-2</v>
      </c>
      <c r="S353" s="84">
        <v>0.3755</v>
      </c>
      <c r="T353" s="84">
        <v>0.23219999999999999</v>
      </c>
      <c r="U353" s="84">
        <v>0.33989999999999998</v>
      </c>
      <c r="V353" s="42">
        <v>0.22090000000000001</v>
      </c>
      <c r="W353" s="42">
        <v>0.18720000000000001</v>
      </c>
      <c r="X353" s="42">
        <v>0.14860000000000001</v>
      </c>
      <c r="Y353" s="42">
        <v>0.15559999999999999</v>
      </c>
      <c r="Z353" s="42">
        <v>0.27060000000000001</v>
      </c>
      <c r="AA353" s="42">
        <v>0.2482</v>
      </c>
      <c r="AB353" s="42"/>
      <c r="AC353" s="42"/>
      <c r="AD353" s="42"/>
      <c r="AF353" s="42"/>
      <c r="AG353" s="42"/>
      <c r="AH353" s="42"/>
      <c r="AI353" s="42"/>
      <c r="AJ353" s="42"/>
      <c r="AK353" s="42"/>
    </row>
    <row r="354" spans="1:37">
      <c r="A354" s="142"/>
      <c r="B354" s="142"/>
      <c r="C354" s="5">
        <v>7.3125</v>
      </c>
      <c r="D354" s="42">
        <v>0</v>
      </c>
      <c r="E354" s="42">
        <v>0</v>
      </c>
      <c r="F354" s="42">
        <v>0</v>
      </c>
      <c r="G354" s="42">
        <v>0</v>
      </c>
      <c r="H354" s="42">
        <v>0</v>
      </c>
      <c r="I354" s="42">
        <v>0</v>
      </c>
      <c r="J354" s="42">
        <v>0.50739999999999996</v>
      </c>
      <c r="K354" s="42">
        <v>0.58489999999999998</v>
      </c>
      <c r="L354" s="42">
        <v>0.55210000000000004</v>
      </c>
      <c r="M354" s="42">
        <v>0.51090000000000002</v>
      </c>
      <c r="N354" s="42">
        <v>0.49819999999999998</v>
      </c>
      <c r="O354" s="42">
        <v>0.53069999999999995</v>
      </c>
      <c r="P354" s="84">
        <v>0.1855</v>
      </c>
      <c r="Q354" s="84">
        <v>0.2283</v>
      </c>
      <c r="R354" s="84">
        <v>5.6300000000000003E-2</v>
      </c>
      <c r="S354" s="84">
        <v>0.24709999999999999</v>
      </c>
      <c r="T354" s="84">
        <v>0.2283</v>
      </c>
      <c r="U354" s="84">
        <v>0.15110000000000001</v>
      </c>
      <c r="V354" s="42">
        <v>0.11409999999999999</v>
      </c>
      <c r="W354" s="42">
        <v>0.13270000000000001</v>
      </c>
      <c r="X354" s="42">
        <v>7.6300000000000007E-2</v>
      </c>
      <c r="Y354" s="42">
        <v>0.1268</v>
      </c>
      <c r="Z354" s="42">
        <v>0.24909999999999999</v>
      </c>
      <c r="AA354" s="42">
        <v>0.18240000000000001</v>
      </c>
      <c r="AB354" s="42"/>
      <c r="AC354" s="42"/>
      <c r="AD354" s="42"/>
      <c r="AF354" s="42"/>
      <c r="AG354" s="42"/>
      <c r="AH354" s="42"/>
      <c r="AI354" s="42"/>
      <c r="AJ354" s="42"/>
      <c r="AK354" s="42"/>
    </row>
    <row r="355" spans="1:37">
      <c r="A355" s="142"/>
      <c r="B355" s="142"/>
      <c r="C355" s="5">
        <v>7.3333333333333304</v>
      </c>
      <c r="D355" s="42">
        <v>0.1075</v>
      </c>
      <c r="E355" s="42">
        <v>7.3899999999999993E-2</v>
      </c>
      <c r="F355" s="42">
        <v>5.33E-2</v>
      </c>
      <c r="G355" s="42">
        <v>6.2399999999999997E-2</v>
      </c>
      <c r="H355" s="42">
        <v>6.2E-2</v>
      </c>
      <c r="I355" s="42">
        <v>5.9200000000000003E-2</v>
      </c>
      <c r="J355" s="42">
        <v>0.61009999999999998</v>
      </c>
      <c r="K355" s="42">
        <v>0.67249999999999999</v>
      </c>
      <c r="L355" s="42">
        <v>0.66720000000000002</v>
      </c>
      <c r="M355" s="42">
        <v>0.57420000000000004</v>
      </c>
      <c r="N355" s="42">
        <v>0.64800000000000002</v>
      </c>
      <c r="O355" s="42">
        <v>0.66539999999999999</v>
      </c>
      <c r="P355" s="84">
        <v>0.21729999999999999</v>
      </c>
      <c r="Q355" s="84">
        <v>9.8699999999999996E-2</v>
      </c>
      <c r="R355" s="84">
        <v>0.13389999999999999</v>
      </c>
      <c r="S355" s="84">
        <v>0.29170000000000001</v>
      </c>
      <c r="T355" s="84">
        <v>0.13420000000000001</v>
      </c>
      <c r="U355" s="84">
        <v>7.3700000000000002E-2</v>
      </c>
      <c r="V355" s="42">
        <v>0.12640000000000001</v>
      </c>
      <c r="W355" s="42">
        <v>0.27129999999999999</v>
      </c>
      <c r="X355" s="42">
        <v>0.17760000000000001</v>
      </c>
      <c r="Y355" s="42">
        <v>2.4799999999999999E-2</v>
      </c>
      <c r="Z355" s="42">
        <v>0.2737</v>
      </c>
      <c r="AA355" s="42">
        <v>0.35320000000000001</v>
      </c>
      <c r="AB355" s="42"/>
      <c r="AC355" s="42"/>
      <c r="AD355" s="42"/>
      <c r="AF355" s="42"/>
      <c r="AG355" s="42"/>
      <c r="AH355" s="42"/>
      <c r="AI355" s="42"/>
      <c r="AJ355" s="42"/>
      <c r="AK355" s="42"/>
    </row>
    <row r="356" spans="1:37">
      <c r="A356" s="142"/>
      <c r="B356" s="142"/>
      <c r="C356" s="5">
        <v>7.3541666666666599</v>
      </c>
      <c r="D356" s="42">
        <v>0.188</v>
      </c>
      <c r="E356" s="42">
        <v>0.2351</v>
      </c>
      <c r="F356" s="42">
        <v>7.8600000000000003E-2</v>
      </c>
      <c r="G356" s="42">
        <v>0.14080000000000001</v>
      </c>
      <c r="H356" s="42">
        <v>8.0100000000000005E-2</v>
      </c>
      <c r="I356" s="42">
        <v>0.14449999999999999</v>
      </c>
      <c r="J356" s="42">
        <v>0.76190000000000002</v>
      </c>
      <c r="K356" s="42">
        <v>0.79690000000000005</v>
      </c>
      <c r="L356" s="42">
        <v>0.76580000000000004</v>
      </c>
      <c r="M356" s="42">
        <v>0.66110000000000002</v>
      </c>
      <c r="N356" s="42">
        <v>0.79369999999999996</v>
      </c>
      <c r="O356" s="42">
        <v>0.75590000000000002</v>
      </c>
      <c r="P356" s="84">
        <v>0.1338</v>
      </c>
      <c r="Q356" s="84">
        <v>0.13900000000000001</v>
      </c>
      <c r="R356" s="84">
        <v>3.7400000000000003E-2</v>
      </c>
      <c r="S356" s="84">
        <v>0.15329999999999999</v>
      </c>
      <c r="T356" s="84">
        <v>0.13900000000000001</v>
      </c>
      <c r="U356" s="84">
        <v>9.9699999999999997E-2</v>
      </c>
      <c r="V356" s="42">
        <v>8.5000000000000006E-2</v>
      </c>
      <c r="W356" s="42">
        <v>0.1517</v>
      </c>
      <c r="X356" s="42">
        <v>8.2900000000000001E-2</v>
      </c>
      <c r="Y356" s="42">
        <v>0.1313</v>
      </c>
      <c r="Z356" s="42">
        <v>0.17580000000000001</v>
      </c>
      <c r="AA356" s="42">
        <v>0.14749999999999999</v>
      </c>
      <c r="AB356" s="42"/>
      <c r="AC356" s="42"/>
      <c r="AD356" s="42"/>
      <c r="AF356" s="42"/>
      <c r="AG356" s="42"/>
      <c r="AH356" s="42"/>
      <c r="AI356" s="42"/>
      <c r="AJ356" s="42"/>
      <c r="AK356" s="42"/>
    </row>
    <row r="357" spans="1:37">
      <c r="A357" s="142"/>
      <c r="B357" s="142"/>
      <c r="C357" s="5">
        <v>7.375</v>
      </c>
      <c r="D357" s="42">
        <v>0.38080000000000003</v>
      </c>
      <c r="E357" s="42">
        <v>0.45729999999999998</v>
      </c>
      <c r="F357" s="42">
        <v>0.1384</v>
      </c>
      <c r="G357" s="42">
        <v>0.26669999999999999</v>
      </c>
      <c r="H357" s="42">
        <v>0.25259999999999999</v>
      </c>
      <c r="I357" s="42">
        <v>0.29809999999999998</v>
      </c>
      <c r="J357" s="42">
        <v>0.77210000000000001</v>
      </c>
      <c r="K357" s="42">
        <v>0.83840000000000003</v>
      </c>
      <c r="L357" s="42">
        <v>0.80630000000000002</v>
      </c>
      <c r="M357" s="42">
        <v>0.73740000000000006</v>
      </c>
      <c r="N357" s="42">
        <v>0.8881</v>
      </c>
      <c r="O357" s="42">
        <v>0.78</v>
      </c>
      <c r="P357" s="84">
        <v>0.2487</v>
      </c>
      <c r="Q357" s="84">
        <v>4.2099999999999999E-2</v>
      </c>
      <c r="R357" s="84">
        <v>0.21340000000000001</v>
      </c>
      <c r="S357" s="84">
        <v>0.20280000000000001</v>
      </c>
      <c r="T357" s="84">
        <v>0.30399999999999999</v>
      </c>
      <c r="U357" s="84">
        <v>0.13950000000000001</v>
      </c>
      <c r="V357" s="42">
        <v>0.1026</v>
      </c>
      <c r="W357" s="42">
        <v>0.2397</v>
      </c>
      <c r="X357" s="42">
        <v>0</v>
      </c>
      <c r="Y357" s="42">
        <v>1.18E-2</v>
      </c>
      <c r="Z357" s="42">
        <v>0.15160000000000001</v>
      </c>
      <c r="AA357" s="42">
        <v>8.5800000000000001E-2</v>
      </c>
      <c r="AB357" s="42"/>
      <c r="AC357" s="42"/>
      <c r="AD357" s="42"/>
      <c r="AF357" s="42"/>
      <c r="AG357" s="42"/>
      <c r="AH357" s="42"/>
      <c r="AI357" s="42"/>
      <c r="AJ357" s="42"/>
      <c r="AK357" s="42"/>
    </row>
    <row r="358" spans="1:37">
      <c r="A358" s="142"/>
      <c r="B358" s="142"/>
      <c r="C358" s="5">
        <v>7.3958333333333304</v>
      </c>
      <c r="D358" s="42">
        <v>0.51459999999999995</v>
      </c>
      <c r="E358" s="42">
        <v>0.69</v>
      </c>
      <c r="F358" s="42">
        <v>0.21190000000000001</v>
      </c>
      <c r="G358" s="42">
        <v>0.43020000000000003</v>
      </c>
      <c r="H358" s="42">
        <v>0.3911</v>
      </c>
      <c r="I358" s="42">
        <v>0.4476</v>
      </c>
      <c r="J358" s="42">
        <v>0.82450000000000001</v>
      </c>
      <c r="K358" s="42">
        <v>0.86899999999999999</v>
      </c>
      <c r="L358" s="42">
        <v>0.83919999999999995</v>
      </c>
      <c r="M358" s="42">
        <v>0.7903</v>
      </c>
      <c r="N358" s="42">
        <v>0.89880000000000004</v>
      </c>
      <c r="O358" s="42">
        <v>0.84430000000000005</v>
      </c>
      <c r="P358" s="84">
        <v>0.1124</v>
      </c>
      <c r="Q358" s="84">
        <v>9.9699999999999997E-2</v>
      </c>
      <c r="R358" s="84">
        <v>3.5400000000000001E-2</v>
      </c>
      <c r="S358" s="84">
        <v>0.1145</v>
      </c>
      <c r="T358" s="84">
        <v>9.9699999999999997E-2</v>
      </c>
      <c r="U358" s="84">
        <v>8.0500000000000002E-2</v>
      </c>
      <c r="V358" s="42">
        <v>7.7499999999999999E-2</v>
      </c>
      <c r="W358" s="42">
        <v>0.16339999999999999</v>
      </c>
      <c r="X358" s="42">
        <v>6.6199999999999995E-2</v>
      </c>
      <c r="Y358" s="42">
        <v>7.1300000000000002E-2</v>
      </c>
      <c r="Z358" s="42">
        <v>0.1149</v>
      </c>
      <c r="AA358" s="42">
        <v>0.11409999999999999</v>
      </c>
      <c r="AB358" s="42"/>
      <c r="AC358" s="42"/>
      <c r="AD358" s="42"/>
      <c r="AF358" s="42"/>
      <c r="AG358" s="42"/>
      <c r="AH358" s="42"/>
      <c r="AI358" s="42"/>
      <c r="AJ358" s="42"/>
      <c r="AK358" s="42"/>
    </row>
    <row r="359" spans="1:37">
      <c r="A359" s="142"/>
      <c r="B359" s="142"/>
      <c r="C359" s="5">
        <v>7.4166666666666599</v>
      </c>
      <c r="D359" s="42">
        <v>0.58950000000000002</v>
      </c>
      <c r="E359" s="42">
        <v>0.71579999999999999</v>
      </c>
      <c r="F359" s="42">
        <v>0.33260000000000001</v>
      </c>
      <c r="G359" s="42">
        <v>0.57110000000000005</v>
      </c>
      <c r="H359" s="42">
        <v>0.54249999999999998</v>
      </c>
      <c r="I359" s="42">
        <v>0.58009999999999995</v>
      </c>
      <c r="J359" s="42">
        <v>0.80730000000000002</v>
      </c>
      <c r="K359" s="42">
        <v>0.84260000000000002</v>
      </c>
      <c r="L359" s="42">
        <v>0.84960000000000002</v>
      </c>
      <c r="M359" s="42">
        <v>0.80669999999999997</v>
      </c>
      <c r="N359" s="42">
        <v>0.90039999999999998</v>
      </c>
      <c r="O359" s="42">
        <v>0.84199999999999997</v>
      </c>
      <c r="P359" s="84">
        <v>5.2200000000000003E-2</v>
      </c>
      <c r="Q359" s="84">
        <v>0.20660000000000001</v>
      </c>
      <c r="R359" s="84">
        <v>8.9999999999999998E-4</v>
      </c>
      <c r="S359" s="84">
        <v>3.1600000000000003E-2</v>
      </c>
      <c r="T359" s="84">
        <v>0</v>
      </c>
      <c r="U359" s="84">
        <v>7.5700000000000003E-2</v>
      </c>
      <c r="V359" s="42">
        <v>6.9800000000000001E-2</v>
      </c>
      <c r="W359" s="42">
        <v>0.24429999999999999</v>
      </c>
      <c r="X359" s="42">
        <v>0.12379999999999999</v>
      </c>
      <c r="Y359" s="42">
        <v>0</v>
      </c>
      <c r="Z359" s="42">
        <v>0.23219999999999999</v>
      </c>
      <c r="AA359" s="42">
        <v>0.13159999999999999</v>
      </c>
      <c r="AB359" s="42"/>
      <c r="AC359" s="42"/>
      <c r="AD359" s="42"/>
      <c r="AF359" s="42"/>
      <c r="AG359" s="42"/>
      <c r="AH359" s="42"/>
      <c r="AI359" s="42"/>
      <c r="AJ359" s="42"/>
      <c r="AK359" s="42"/>
    </row>
    <row r="360" spans="1:37">
      <c r="A360" s="142"/>
      <c r="B360" s="142"/>
      <c r="C360" s="5">
        <v>7.4375</v>
      </c>
      <c r="D360" s="42">
        <v>0.69910000000000005</v>
      </c>
      <c r="E360" s="42">
        <v>0.86150000000000004</v>
      </c>
      <c r="F360" s="42">
        <v>0.4204</v>
      </c>
      <c r="G360" s="42">
        <v>0.74990000000000001</v>
      </c>
      <c r="H360" s="42">
        <v>0.7329</v>
      </c>
      <c r="I360" s="42">
        <v>0.69279999999999997</v>
      </c>
      <c r="J360" s="42">
        <v>0.82750000000000001</v>
      </c>
      <c r="K360" s="42">
        <v>0.7843</v>
      </c>
      <c r="L360" s="42">
        <v>0.85680000000000001</v>
      </c>
      <c r="M360" s="42">
        <v>0.80769999999999997</v>
      </c>
      <c r="N360" s="42">
        <v>0.88549999999999995</v>
      </c>
      <c r="O360" s="42">
        <v>0.83240000000000003</v>
      </c>
      <c r="P360" s="84">
        <v>0.13950000000000001</v>
      </c>
      <c r="Q360" s="84">
        <v>0.14580000000000001</v>
      </c>
      <c r="R360" s="84">
        <v>4.3499999999999997E-2</v>
      </c>
      <c r="S360" s="84">
        <v>0.1366</v>
      </c>
      <c r="T360" s="84">
        <v>0.14580000000000001</v>
      </c>
      <c r="U360" s="84">
        <v>0.1012</v>
      </c>
      <c r="V360" s="42">
        <v>8.9499999999999996E-2</v>
      </c>
      <c r="W360" s="42">
        <v>0.1678</v>
      </c>
      <c r="X360" s="42">
        <v>6.6100000000000006E-2</v>
      </c>
      <c r="Y360" s="42">
        <v>6.5000000000000002E-2</v>
      </c>
      <c r="Z360" s="42">
        <v>0.20760000000000001</v>
      </c>
      <c r="AA360" s="42">
        <v>0.16270000000000001</v>
      </c>
      <c r="AB360" s="42"/>
      <c r="AC360" s="42"/>
      <c r="AD360" s="42"/>
      <c r="AF360" s="42"/>
      <c r="AG360" s="42"/>
      <c r="AH360" s="42"/>
      <c r="AI360" s="42"/>
      <c r="AJ360" s="42"/>
      <c r="AK360" s="42"/>
    </row>
    <row r="361" spans="1:37">
      <c r="A361" s="142"/>
      <c r="B361" s="142"/>
      <c r="C361" s="5">
        <v>7.4583333333333304</v>
      </c>
      <c r="D361" s="42">
        <v>0.68500000000000005</v>
      </c>
      <c r="E361" s="42">
        <v>0.8599</v>
      </c>
      <c r="F361" s="42">
        <v>0.41720000000000002</v>
      </c>
      <c r="G361" s="42">
        <v>0.7762</v>
      </c>
      <c r="H361" s="42">
        <v>0.7651</v>
      </c>
      <c r="I361" s="42">
        <v>0.69399999999999995</v>
      </c>
      <c r="J361" s="42">
        <v>0.80259999999999998</v>
      </c>
      <c r="K361" s="42">
        <v>0.75090000000000001</v>
      </c>
      <c r="L361" s="42">
        <v>0.85229999999999995</v>
      </c>
      <c r="M361" s="42">
        <v>0.81840000000000002</v>
      </c>
      <c r="N361" s="42">
        <v>0.87629999999999997</v>
      </c>
      <c r="O361" s="42">
        <v>0.81810000000000005</v>
      </c>
      <c r="P361" s="84">
        <v>0.1368</v>
      </c>
      <c r="Q361" s="84">
        <v>0</v>
      </c>
      <c r="R361" s="84">
        <v>1.3100000000000001E-2</v>
      </c>
      <c r="S361" s="84">
        <v>0.23760000000000001</v>
      </c>
      <c r="T361" s="84">
        <v>0.29409999999999997</v>
      </c>
      <c r="U361" s="84">
        <v>0.1336</v>
      </c>
      <c r="V361" s="42">
        <v>7.9699999999999993E-2</v>
      </c>
      <c r="W361" s="42">
        <v>0.1108</v>
      </c>
      <c r="X361" s="42">
        <v>9.4100000000000003E-2</v>
      </c>
      <c r="Y361" s="42">
        <v>9.9000000000000008E-3</v>
      </c>
      <c r="Z361" s="42">
        <v>0.31990000000000002</v>
      </c>
      <c r="AA361" s="42">
        <v>5.3999999999999999E-2</v>
      </c>
      <c r="AB361" s="42"/>
      <c r="AC361" s="42"/>
      <c r="AD361" s="42"/>
      <c r="AF361" s="42"/>
      <c r="AG361" s="42"/>
      <c r="AH361" s="42"/>
      <c r="AI361" s="42"/>
      <c r="AJ361" s="42"/>
      <c r="AK361" s="42"/>
    </row>
    <row r="362" spans="1:37">
      <c r="A362" s="142"/>
      <c r="B362" s="142"/>
      <c r="C362" s="5">
        <v>7.4791666666666599</v>
      </c>
      <c r="D362" s="42">
        <v>0.66890000000000005</v>
      </c>
      <c r="E362" s="42">
        <v>0.85319999999999996</v>
      </c>
      <c r="F362" s="42">
        <v>0.43240000000000001</v>
      </c>
      <c r="G362" s="42">
        <v>0.80789999999999995</v>
      </c>
      <c r="H362" s="42">
        <v>0.74909999999999999</v>
      </c>
      <c r="I362" s="42">
        <v>0.70230000000000004</v>
      </c>
      <c r="J362" s="42">
        <v>0.8044</v>
      </c>
      <c r="K362" s="42">
        <v>0.77410000000000001</v>
      </c>
      <c r="L362" s="42">
        <v>0.84819999999999995</v>
      </c>
      <c r="M362" s="42">
        <v>0.80820000000000003</v>
      </c>
      <c r="N362" s="42">
        <v>0.87139999999999995</v>
      </c>
      <c r="O362" s="42">
        <v>0.82120000000000004</v>
      </c>
      <c r="P362" s="84">
        <v>0.1255</v>
      </c>
      <c r="Q362" s="84">
        <v>0.1321</v>
      </c>
      <c r="R362" s="84">
        <v>3.7999999999999999E-2</v>
      </c>
      <c r="S362" s="84">
        <v>0.1368</v>
      </c>
      <c r="T362" s="84">
        <v>0.1321</v>
      </c>
      <c r="U362" s="84">
        <v>9.35E-2</v>
      </c>
      <c r="V362" s="42">
        <v>0.1087</v>
      </c>
      <c r="W362" s="42">
        <v>0.14899999999999999</v>
      </c>
      <c r="X362" s="42">
        <v>7.1099999999999997E-2</v>
      </c>
      <c r="Y362" s="42">
        <v>6.8400000000000002E-2</v>
      </c>
      <c r="Z362" s="42">
        <v>0.2828</v>
      </c>
      <c r="AA362" s="42">
        <v>0.19919999999999999</v>
      </c>
      <c r="AB362" s="42"/>
      <c r="AC362" s="42"/>
      <c r="AD362" s="42"/>
      <c r="AF362" s="42"/>
      <c r="AG362" s="42"/>
      <c r="AH362" s="42"/>
      <c r="AI362" s="42"/>
      <c r="AJ362" s="42"/>
      <c r="AK362" s="42"/>
    </row>
    <row r="363" spans="1:37">
      <c r="A363" s="142"/>
      <c r="B363" s="142"/>
      <c r="C363" s="5">
        <v>7.5</v>
      </c>
      <c r="D363" s="42">
        <v>0.69479999999999997</v>
      </c>
      <c r="E363" s="42">
        <v>0.83550000000000002</v>
      </c>
      <c r="F363" s="42">
        <v>0.43859999999999999</v>
      </c>
      <c r="G363" s="42">
        <v>0.85609999999999997</v>
      </c>
      <c r="H363" s="42">
        <v>0.75929999999999997</v>
      </c>
      <c r="I363" s="42">
        <v>0.71730000000000005</v>
      </c>
      <c r="J363" s="42">
        <v>0.80059999999999998</v>
      </c>
      <c r="K363" s="42">
        <v>0.78849999999999998</v>
      </c>
      <c r="L363" s="42">
        <v>0.81669999999999998</v>
      </c>
      <c r="M363" s="42">
        <v>0.80069999999999997</v>
      </c>
      <c r="N363" s="42">
        <v>0.84419999999999995</v>
      </c>
      <c r="O363" s="42">
        <v>0.84650000000000003</v>
      </c>
      <c r="P363" s="84">
        <v>7.9299999999999995E-2</v>
      </c>
      <c r="Q363" s="84">
        <v>0.17080000000000001</v>
      </c>
      <c r="R363" s="84">
        <v>0.2412</v>
      </c>
      <c r="S363" s="84">
        <v>0.21870000000000001</v>
      </c>
      <c r="T363" s="84">
        <v>0.2487</v>
      </c>
      <c r="U363" s="84">
        <v>0.18060000000000001</v>
      </c>
      <c r="V363" s="42">
        <v>9.9400000000000002E-2</v>
      </c>
      <c r="W363" s="42">
        <v>9.2499999999999999E-2</v>
      </c>
      <c r="X363" s="42">
        <v>0.1196</v>
      </c>
      <c r="Y363" s="42">
        <v>3.6700000000000003E-2</v>
      </c>
      <c r="Z363" s="42">
        <v>0.41899999999999998</v>
      </c>
      <c r="AA363" s="42">
        <v>9.2100000000000001E-2</v>
      </c>
      <c r="AB363" s="42"/>
      <c r="AC363" s="42"/>
      <c r="AD363" s="42"/>
      <c r="AF363" s="42"/>
      <c r="AG363" s="42"/>
      <c r="AH363" s="42"/>
      <c r="AI363" s="42"/>
      <c r="AJ363" s="42"/>
      <c r="AK363" s="42"/>
    </row>
    <row r="364" spans="1:37">
      <c r="A364" s="142"/>
      <c r="B364" s="142"/>
      <c r="C364" s="5">
        <v>7.5208333333333304</v>
      </c>
      <c r="D364" s="42">
        <v>0.75660000000000005</v>
      </c>
      <c r="E364" s="42">
        <v>0.89690000000000003</v>
      </c>
      <c r="F364" s="42">
        <v>0.43230000000000002</v>
      </c>
      <c r="G364" s="42">
        <v>0.8538</v>
      </c>
      <c r="H364" s="42">
        <v>0.74709999999999999</v>
      </c>
      <c r="I364" s="42">
        <v>0.73729999999999996</v>
      </c>
      <c r="J364" s="42">
        <v>0.81699999999999995</v>
      </c>
      <c r="K364" s="42">
        <v>0.77290000000000003</v>
      </c>
      <c r="L364" s="42">
        <v>0.79810000000000003</v>
      </c>
      <c r="M364" s="42">
        <v>0.82110000000000005</v>
      </c>
      <c r="N364" s="42">
        <v>0.87060000000000004</v>
      </c>
      <c r="O364" s="42">
        <v>0.81589999999999996</v>
      </c>
      <c r="P364" s="84">
        <v>0.18590000000000001</v>
      </c>
      <c r="Q364" s="84">
        <v>0.2014</v>
      </c>
      <c r="R364" s="84">
        <v>5.5E-2</v>
      </c>
      <c r="S364" s="84">
        <v>0.21360000000000001</v>
      </c>
      <c r="T364" s="84">
        <v>0.2014</v>
      </c>
      <c r="U364" s="84">
        <v>0.14080000000000001</v>
      </c>
      <c r="V364" s="42">
        <v>0.12540000000000001</v>
      </c>
      <c r="W364" s="42">
        <v>0.1231</v>
      </c>
      <c r="X364" s="42">
        <v>0.1384</v>
      </c>
      <c r="Y364" s="42">
        <v>9.0399999999999994E-2</v>
      </c>
      <c r="Z364" s="42">
        <v>0.19600000000000001</v>
      </c>
      <c r="AA364" s="42">
        <v>0.1603</v>
      </c>
      <c r="AB364" s="42"/>
      <c r="AC364" s="42"/>
      <c r="AD364" s="42"/>
      <c r="AF364" s="42"/>
      <c r="AG364" s="42"/>
      <c r="AH364" s="42"/>
      <c r="AI364" s="42"/>
      <c r="AJ364" s="42"/>
      <c r="AK364" s="42"/>
    </row>
    <row r="365" spans="1:37">
      <c r="A365" s="142"/>
      <c r="B365" s="142"/>
      <c r="C365" s="5">
        <v>7.5416666666666599</v>
      </c>
      <c r="D365" s="42">
        <v>0.73560000000000003</v>
      </c>
      <c r="E365" s="42">
        <v>0.89139999999999997</v>
      </c>
      <c r="F365" s="42">
        <v>0.39960000000000001</v>
      </c>
      <c r="G365" s="42">
        <v>0.7893</v>
      </c>
      <c r="H365" s="42">
        <v>0.71819999999999995</v>
      </c>
      <c r="I365" s="42">
        <v>0.6895</v>
      </c>
      <c r="J365" s="42">
        <v>0.82930000000000004</v>
      </c>
      <c r="K365" s="42">
        <v>0.74070000000000003</v>
      </c>
      <c r="L365" s="42">
        <v>0.80700000000000005</v>
      </c>
      <c r="M365" s="42">
        <v>0.82430000000000003</v>
      </c>
      <c r="N365" s="42">
        <v>0.90210000000000001</v>
      </c>
      <c r="O365" s="42">
        <v>0.82020000000000004</v>
      </c>
      <c r="P365" s="84">
        <v>0.35289999999999999</v>
      </c>
      <c r="Q365" s="84">
        <v>0.22539999999999999</v>
      </c>
      <c r="R365" s="84">
        <v>0.113</v>
      </c>
      <c r="S365" s="84">
        <v>8.0600000000000005E-2</v>
      </c>
      <c r="T365" s="84">
        <v>0.19120000000000001</v>
      </c>
      <c r="U365" s="84">
        <v>0.1231</v>
      </c>
      <c r="V365" s="42">
        <v>0.24970000000000001</v>
      </c>
      <c r="W365" s="42">
        <v>2.7900000000000001E-2</v>
      </c>
      <c r="X365" s="42">
        <v>0.12640000000000001</v>
      </c>
      <c r="Y365" s="42">
        <v>0.191</v>
      </c>
      <c r="Z365" s="42">
        <v>0.13689999999999999</v>
      </c>
      <c r="AA365" s="42">
        <v>0.10879999999999999</v>
      </c>
      <c r="AB365" s="42"/>
      <c r="AC365" s="42"/>
      <c r="AD365" s="42"/>
      <c r="AF365" s="42"/>
      <c r="AG365" s="42"/>
      <c r="AH365" s="42"/>
      <c r="AI365" s="42"/>
      <c r="AJ365" s="42"/>
      <c r="AK365" s="42"/>
    </row>
    <row r="366" spans="1:37">
      <c r="A366" s="142"/>
      <c r="B366" s="142"/>
      <c r="C366" s="5">
        <v>7.5625</v>
      </c>
      <c r="D366" s="42">
        <v>0.6411</v>
      </c>
      <c r="E366" s="42">
        <v>0.89170000000000005</v>
      </c>
      <c r="F366" s="42">
        <v>0.373</v>
      </c>
      <c r="G366" s="42">
        <v>0.68169999999999997</v>
      </c>
      <c r="H366" s="42">
        <v>0.74129999999999996</v>
      </c>
      <c r="I366" s="42">
        <v>0.66579999999999995</v>
      </c>
      <c r="J366" s="42">
        <v>0.7964</v>
      </c>
      <c r="K366" s="42">
        <v>0.76600000000000001</v>
      </c>
      <c r="L366" s="42">
        <v>0.82679999999999998</v>
      </c>
      <c r="M366" s="42">
        <v>0.79820000000000002</v>
      </c>
      <c r="N366" s="42">
        <v>0.88100000000000001</v>
      </c>
      <c r="O366" s="42">
        <v>0.81369999999999998</v>
      </c>
      <c r="P366" s="84">
        <v>0.20680000000000001</v>
      </c>
      <c r="Q366" s="84">
        <v>0.22559999999999999</v>
      </c>
      <c r="R366" s="84">
        <v>6.3600000000000004E-2</v>
      </c>
      <c r="S366" s="84">
        <v>0.19309999999999999</v>
      </c>
      <c r="T366" s="84">
        <v>0.22559999999999999</v>
      </c>
      <c r="U366" s="84">
        <v>0.1489</v>
      </c>
      <c r="V366" s="42">
        <v>0.1522</v>
      </c>
      <c r="W366" s="42">
        <v>0.1033</v>
      </c>
      <c r="X366" s="42">
        <v>0.28299999999999997</v>
      </c>
      <c r="Y366" s="42">
        <v>9.8699999999999996E-2</v>
      </c>
      <c r="Z366" s="42">
        <v>0.18529999999999999</v>
      </c>
      <c r="AA366" s="42">
        <v>0.1704</v>
      </c>
      <c r="AB366" s="42"/>
      <c r="AC366" s="42"/>
      <c r="AD366" s="42"/>
      <c r="AF366" s="42"/>
      <c r="AG366" s="42"/>
      <c r="AH366" s="42"/>
      <c r="AI366" s="42"/>
      <c r="AJ366" s="42"/>
      <c r="AK366" s="42"/>
    </row>
    <row r="367" spans="1:37">
      <c r="A367" s="142"/>
      <c r="B367" s="142"/>
      <c r="C367" s="5">
        <v>7.5833333333333304</v>
      </c>
      <c r="D367" s="42">
        <v>0.63839999999999997</v>
      </c>
      <c r="E367" s="42">
        <v>0.86060000000000003</v>
      </c>
      <c r="F367" s="42">
        <v>0.44769999999999999</v>
      </c>
      <c r="G367" s="42">
        <v>0.72509999999999997</v>
      </c>
      <c r="H367" s="42">
        <v>0.74780000000000002</v>
      </c>
      <c r="I367" s="42">
        <v>0.66710000000000003</v>
      </c>
      <c r="J367" s="42">
        <v>0.80120000000000002</v>
      </c>
      <c r="K367" s="42">
        <v>0.75970000000000004</v>
      </c>
      <c r="L367" s="42">
        <v>0.83089999999999997</v>
      </c>
      <c r="M367" s="42">
        <v>0.8427</v>
      </c>
      <c r="N367" s="42">
        <v>0.877</v>
      </c>
      <c r="O367" s="42">
        <v>0.84340000000000004</v>
      </c>
      <c r="P367" s="84">
        <v>0.25430000000000003</v>
      </c>
      <c r="Q367" s="84">
        <v>9.3799999999999994E-2</v>
      </c>
      <c r="R367" s="84">
        <v>0</v>
      </c>
      <c r="S367" s="84">
        <v>0.16220000000000001</v>
      </c>
      <c r="T367" s="84">
        <v>0.23219999999999999</v>
      </c>
      <c r="U367" s="84">
        <v>0.24110000000000001</v>
      </c>
      <c r="V367" s="42">
        <v>0.2228</v>
      </c>
      <c r="W367" s="42">
        <v>0</v>
      </c>
      <c r="X367" s="42">
        <v>0.25040000000000001</v>
      </c>
      <c r="Y367" s="42">
        <v>0.20050000000000001</v>
      </c>
      <c r="Z367" s="42">
        <v>0.19189999999999999</v>
      </c>
      <c r="AA367" s="42">
        <v>0.19170000000000001</v>
      </c>
      <c r="AB367" s="42"/>
      <c r="AC367" s="42"/>
      <c r="AD367" s="42"/>
      <c r="AF367" s="42"/>
      <c r="AG367" s="42"/>
      <c r="AH367" s="42"/>
      <c r="AI367" s="42"/>
      <c r="AJ367" s="42"/>
      <c r="AK367" s="42"/>
    </row>
    <row r="368" spans="1:37">
      <c r="A368" s="142"/>
      <c r="B368" s="142"/>
      <c r="C368" s="5">
        <v>7.6041666666666599</v>
      </c>
      <c r="D368" s="42">
        <v>0.62829999999999997</v>
      </c>
      <c r="E368" s="42">
        <v>0.83460000000000001</v>
      </c>
      <c r="F368" s="42">
        <v>0.54490000000000005</v>
      </c>
      <c r="G368" s="42">
        <v>0.71140000000000003</v>
      </c>
      <c r="H368" s="42">
        <v>0.75900000000000001</v>
      </c>
      <c r="I368" s="42">
        <v>0.69569999999999999</v>
      </c>
      <c r="J368" s="42">
        <v>0.76970000000000005</v>
      </c>
      <c r="K368" s="42">
        <v>0.84019999999999995</v>
      </c>
      <c r="L368" s="42">
        <v>0.85160000000000002</v>
      </c>
      <c r="M368" s="42">
        <v>0.8095</v>
      </c>
      <c r="N368" s="42">
        <v>0.88270000000000004</v>
      </c>
      <c r="O368" s="42">
        <v>0.83079999999999998</v>
      </c>
      <c r="P368" s="84">
        <v>0.27029999999999998</v>
      </c>
      <c r="Q368" s="84">
        <v>0.14560000000000001</v>
      </c>
      <c r="R368" s="84">
        <v>6.4899999999999999E-2</v>
      </c>
      <c r="S368" s="84">
        <v>0.16619999999999999</v>
      </c>
      <c r="T368" s="84">
        <v>0.14560000000000001</v>
      </c>
      <c r="U368" s="84">
        <v>0.1525</v>
      </c>
      <c r="V368" s="42">
        <v>0.1525</v>
      </c>
      <c r="W368" s="42">
        <v>0.125</v>
      </c>
      <c r="X368" s="42">
        <v>0.36559999999999998</v>
      </c>
      <c r="Y368" s="42">
        <v>0.1484</v>
      </c>
      <c r="Z368" s="42">
        <v>0.13389999999999999</v>
      </c>
      <c r="AA368" s="42">
        <v>0.16120000000000001</v>
      </c>
      <c r="AB368" s="42"/>
      <c r="AC368" s="42"/>
      <c r="AD368" s="42"/>
      <c r="AF368" s="42"/>
      <c r="AG368" s="42"/>
      <c r="AH368" s="42"/>
      <c r="AI368" s="42"/>
      <c r="AJ368" s="42"/>
      <c r="AK368" s="42"/>
    </row>
    <row r="369" spans="1:37">
      <c r="A369" s="142"/>
      <c r="B369" s="142"/>
      <c r="C369" s="5">
        <v>7.625</v>
      </c>
      <c r="D369" s="42">
        <v>0.63190000000000002</v>
      </c>
      <c r="E369" s="42">
        <v>0.84250000000000003</v>
      </c>
      <c r="F369" s="42">
        <v>0.49540000000000001</v>
      </c>
      <c r="G369" s="42">
        <v>0.66469999999999996</v>
      </c>
      <c r="H369" s="42">
        <v>0.66830000000000001</v>
      </c>
      <c r="I369" s="42">
        <v>0.64770000000000005</v>
      </c>
      <c r="J369" s="42">
        <v>0.84130000000000005</v>
      </c>
      <c r="K369" s="42">
        <v>0.8004</v>
      </c>
      <c r="L369" s="42">
        <v>0.84730000000000005</v>
      </c>
      <c r="M369" s="42">
        <v>0.79849999999999999</v>
      </c>
      <c r="N369" s="42">
        <v>0.87660000000000005</v>
      </c>
      <c r="O369" s="42">
        <v>0.80979999999999996</v>
      </c>
      <c r="P369" s="84">
        <v>0.3175</v>
      </c>
      <c r="Q369" s="84">
        <v>9.4299999999999995E-2</v>
      </c>
      <c r="R369" s="84">
        <v>0.2482</v>
      </c>
      <c r="S369" s="84">
        <v>5.6500000000000002E-2</v>
      </c>
      <c r="T369" s="84">
        <v>0.1716</v>
      </c>
      <c r="U369" s="84">
        <v>0.23250000000000001</v>
      </c>
      <c r="V369" s="42">
        <v>0.1205</v>
      </c>
      <c r="W369" s="42">
        <v>0.12989999999999999</v>
      </c>
      <c r="X369" s="42">
        <v>0.43730000000000002</v>
      </c>
      <c r="Y369" s="42">
        <v>0.41689999999999999</v>
      </c>
      <c r="Z369" s="42">
        <v>0.26</v>
      </c>
      <c r="AA369" s="42">
        <v>7.7100000000000002E-2</v>
      </c>
      <c r="AB369" s="42"/>
      <c r="AC369" s="42"/>
      <c r="AD369" s="42"/>
      <c r="AF369" s="42"/>
      <c r="AG369" s="42"/>
      <c r="AH369" s="42"/>
      <c r="AI369" s="42"/>
      <c r="AJ369" s="42"/>
      <c r="AK369" s="42"/>
    </row>
    <row r="370" spans="1:37">
      <c r="A370" s="142"/>
      <c r="B370" s="142"/>
      <c r="C370" s="5">
        <v>7.6458333333333304</v>
      </c>
      <c r="D370" s="42">
        <v>0.61780000000000002</v>
      </c>
      <c r="E370" s="42">
        <v>0.74109999999999998</v>
      </c>
      <c r="F370" s="42">
        <v>0.40810000000000002</v>
      </c>
      <c r="G370" s="42">
        <v>0.6179</v>
      </c>
      <c r="H370" s="42">
        <v>0.62370000000000003</v>
      </c>
      <c r="I370" s="42">
        <v>0.60170000000000001</v>
      </c>
      <c r="J370" s="42">
        <v>0.79630000000000001</v>
      </c>
      <c r="K370" s="42">
        <v>0.71619999999999995</v>
      </c>
      <c r="L370" s="42">
        <v>0.82679999999999998</v>
      </c>
      <c r="M370" s="42">
        <v>0.78849999999999998</v>
      </c>
      <c r="N370" s="42">
        <v>0.90890000000000004</v>
      </c>
      <c r="O370" s="42">
        <v>0.80730000000000002</v>
      </c>
      <c r="P370" s="84">
        <v>0.28899999999999998</v>
      </c>
      <c r="Q370" s="84">
        <v>0.159</v>
      </c>
      <c r="R370" s="84">
        <v>7.4399999999999994E-2</v>
      </c>
      <c r="S370" s="84">
        <v>0.16669999999999999</v>
      </c>
      <c r="T370" s="84">
        <v>0.159</v>
      </c>
      <c r="U370" s="84">
        <v>0.1633</v>
      </c>
      <c r="V370" s="42">
        <v>0.17</v>
      </c>
      <c r="W370" s="42">
        <v>0.15629999999999999</v>
      </c>
      <c r="X370" s="42">
        <v>0.4496</v>
      </c>
      <c r="Y370" s="42">
        <v>0.18920000000000001</v>
      </c>
      <c r="Z370" s="42">
        <v>0.11559999999999999</v>
      </c>
      <c r="AA370" s="42">
        <v>0.1724</v>
      </c>
      <c r="AB370" s="42"/>
      <c r="AC370" s="42"/>
      <c r="AD370" s="42"/>
      <c r="AF370" s="42"/>
      <c r="AG370" s="42"/>
      <c r="AH370" s="42"/>
      <c r="AI370" s="42"/>
      <c r="AJ370" s="42"/>
      <c r="AK370" s="42"/>
    </row>
    <row r="371" spans="1:37">
      <c r="A371" s="142"/>
      <c r="B371" s="142"/>
      <c r="C371" s="5">
        <v>7.6666666666666599</v>
      </c>
      <c r="D371" s="42">
        <v>0.56279999999999997</v>
      </c>
      <c r="E371" s="42">
        <v>0.67579999999999996</v>
      </c>
      <c r="F371" s="42">
        <v>0.33239999999999997</v>
      </c>
      <c r="G371" s="42">
        <v>0.61229999999999996</v>
      </c>
      <c r="H371" s="42">
        <v>0.52910000000000001</v>
      </c>
      <c r="I371" s="42">
        <v>0.52359999999999995</v>
      </c>
      <c r="J371" s="42">
        <v>0.78290000000000004</v>
      </c>
      <c r="K371" s="42">
        <v>0.70030000000000003</v>
      </c>
      <c r="L371" s="42">
        <v>0.77049999999999996</v>
      </c>
      <c r="M371" s="42">
        <v>0.72940000000000005</v>
      </c>
      <c r="N371" s="42">
        <v>0.90769999999999995</v>
      </c>
      <c r="O371" s="42">
        <v>0.7974</v>
      </c>
      <c r="P371" s="84">
        <v>0.24299999999999999</v>
      </c>
      <c r="Q371" s="84">
        <v>0.24299999999999999</v>
      </c>
      <c r="R371" s="84">
        <v>0.22020000000000001</v>
      </c>
      <c r="S371" s="84">
        <v>0.1593</v>
      </c>
      <c r="T371" s="84">
        <v>0.15720000000000001</v>
      </c>
      <c r="U371" s="84">
        <v>0.14580000000000001</v>
      </c>
      <c r="V371" s="42">
        <v>0.1719</v>
      </c>
      <c r="W371" s="42">
        <v>0.13389999999999999</v>
      </c>
      <c r="X371" s="42">
        <v>0.42059999999999997</v>
      </c>
      <c r="Y371" s="42">
        <v>0.30980000000000002</v>
      </c>
      <c r="Z371" s="42">
        <v>0.03</v>
      </c>
      <c r="AA371" s="42">
        <v>9.8000000000000004E-2</v>
      </c>
      <c r="AB371" s="42"/>
      <c r="AC371" s="42"/>
      <c r="AD371" s="42"/>
      <c r="AF371" s="42"/>
      <c r="AG371" s="42"/>
      <c r="AH371" s="42"/>
      <c r="AI371" s="42"/>
      <c r="AJ371" s="42"/>
      <c r="AK371" s="42"/>
    </row>
    <row r="372" spans="1:37">
      <c r="A372" s="142"/>
      <c r="B372" s="142"/>
      <c r="C372" s="5">
        <v>7.6875</v>
      </c>
      <c r="D372" s="42">
        <v>0.51759999999999995</v>
      </c>
      <c r="E372" s="42">
        <v>0.68859999999999999</v>
      </c>
      <c r="F372" s="42">
        <v>0.253</v>
      </c>
      <c r="G372" s="42">
        <v>0.56940000000000002</v>
      </c>
      <c r="H372" s="42">
        <v>0.42630000000000001</v>
      </c>
      <c r="I372" s="42">
        <v>0.49099999999999999</v>
      </c>
      <c r="J372" s="42">
        <v>0.72050000000000003</v>
      </c>
      <c r="K372" s="42">
        <v>0.77690000000000003</v>
      </c>
      <c r="L372" s="42">
        <v>0.74709999999999999</v>
      </c>
      <c r="M372" s="42">
        <v>0.71930000000000005</v>
      </c>
      <c r="N372" s="42">
        <v>0.84650000000000003</v>
      </c>
      <c r="O372" s="42">
        <v>0.7621</v>
      </c>
      <c r="P372" s="84">
        <v>0.2384</v>
      </c>
      <c r="Q372" s="84">
        <v>0.13469999999999999</v>
      </c>
      <c r="R372" s="84">
        <v>6.2899999999999998E-2</v>
      </c>
      <c r="S372" s="84">
        <v>0.12839999999999999</v>
      </c>
      <c r="T372" s="84">
        <v>0.13469999999999999</v>
      </c>
      <c r="U372" s="84">
        <v>0.13389999999999999</v>
      </c>
      <c r="V372" s="42">
        <v>0.2016</v>
      </c>
      <c r="W372" s="42">
        <v>0.22950000000000001</v>
      </c>
      <c r="X372" s="42">
        <v>0.44700000000000001</v>
      </c>
      <c r="Y372" s="42">
        <v>0.2218</v>
      </c>
      <c r="Z372" s="42">
        <v>0.12870000000000001</v>
      </c>
      <c r="AA372" s="42">
        <v>0.20030000000000001</v>
      </c>
      <c r="AB372" s="42"/>
      <c r="AC372" s="42"/>
      <c r="AD372" s="42"/>
      <c r="AF372" s="42"/>
      <c r="AG372" s="42"/>
      <c r="AH372" s="42"/>
      <c r="AI372" s="42"/>
      <c r="AJ372" s="42"/>
      <c r="AK372" s="42"/>
    </row>
    <row r="373" spans="1:37">
      <c r="A373" s="142"/>
      <c r="B373" s="142"/>
      <c r="C373" s="5">
        <v>7.7083333333333304</v>
      </c>
      <c r="D373" s="42">
        <v>0.44409999999999999</v>
      </c>
      <c r="E373" s="42">
        <v>0.57189999999999996</v>
      </c>
      <c r="F373" s="42">
        <v>0.13109999999999999</v>
      </c>
      <c r="G373" s="42">
        <v>0.48320000000000002</v>
      </c>
      <c r="H373" s="42">
        <v>0.38540000000000002</v>
      </c>
      <c r="I373" s="42">
        <v>0.39879999999999999</v>
      </c>
      <c r="J373" s="42">
        <v>0.63970000000000005</v>
      </c>
      <c r="K373" s="42">
        <v>0.69969999999999999</v>
      </c>
      <c r="L373" s="42">
        <v>0.61270000000000002</v>
      </c>
      <c r="M373" s="42">
        <v>0.62770000000000004</v>
      </c>
      <c r="N373" s="42">
        <v>0.75380000000000003</v>
      </c>
      <c r="O373" s="42">
        <v>0.67249999999999999</v>
      </c>
      <c r="P373" s="84">
        <v>0.26490000000000002</v>
      </c>
      <c r="Q373" s="84">
        <v>0</v>
      </c>
      <c r="R373" s="84">
        <v>8.9999999999999993E-3</v>
      </c>
      <c r="S373" s="84">
        <v>0.22239999999999999</v>
      </c>
      <c r="T373" s="84">
        <v>0.16950000000000001</v>
      </c>
      <c r="U373" s="84">
        <v>0.2944</v>
      </c>
      <c r="V373" s="42">
        <v>0.19589999999999999</v>
      </c>
      <c r="W373" s="42">
        <v>0.34039999999999998</v>
      </c>
      <c r="X373" s="42">
        <v>0.30120000000000002</v>
      </c>
      <c r="Y373" s="42">
        <v>0.27900000000000003</v>
      </c>
      <c r="Z373" s="42">
        <v>9.5000000000000001E-2</v>
      </c>
      <c r="AA373" s="42">
        <v>0.3135</v>
      </c>
      <c r="AB373" s="42"/>
      <c r="AC373" s="42"/>
      <c r="AD373" s="42"/>
      <c r="AF373" s="42"/>
      <c r="AG373" s="42"/>
      <c r="AH373" s="42"/>
      <c r="AI373" s="42"/>
      <c r="AJ373" s="42"/>
      <c r="AK373" s="42"/>
    </row>
    <row r="374" spans="1:37">
      <c r="A374" s="142"/>
      <c r="B374" s="142"/>
      <c r="C374" s="5">
        <v>7.7291666666666599</v>
      </c>
      <c r="D374" s="42">
        <v>0.35439999999999999</v>
      </c>
      <c r="E374" s="42">
        <v>0.51019999999999999</v>
      </c>
      <c r="F374" s="42">
        <v>0</v>
      </c>
      <c r="G374" s="42">
        <v>0.42020000000000002</v>
      </c>
      <c r="H374" s="42">
        <v>0.30049999999999999</v>
      </c>
      <c r="I374" s="42">
        <v>0.31709999999999999</v>
      </c>
      <c r="J374" s="42">
        <v>0.52170000000000005</v>
      </c>
      <c r="K374" s="42">
        <v>0.59499999999999997</v>
      </c>
      <c r="L374" s="42">
        <v>0.43120000000000003</v>
      </c>
      <c r="M374" s="42">
        <v>0.50919999999999999</v>
      </c>
      <c r="N374" s="42">
        <v>0.67889999999999995</v>
      </c>
      <c r="O374" s="42">
        <v>0.54720000000000002</v>
      </c>
      <c r="P374" s="84">
        <v>0.22220000000000001</v>
      </c>
      <c r="Q374" s="84">
        <v>0.1381</v>
      </c>
      <c r="R374" s="84">
        <v>6.3500000000000001E-2</v>
      </c>
      <c r="S374" s="84">
        <v>0.13320000000000001</v>
      </c>
      <c r="T374" s="84">
        <v>0.1381</v>
      </c>
      <c r="U374" s="84">
        <v>0.13100000000000001</v>
      </c>
      <c r="V374" s="42">
        <v>0.24279999999999999</v>
      </c>
      <c r="W374" s="42">
        <v>0.2364</v>
      </c>
      <c r="X374" s="42">
        <v>0.38090000000000002</v>
      </c>
      <c r="Y374" s="42">
        <v>0.17810000000000001</v>
      </c>
      <c r="Z374" s="42">
        <v>0.153</v>
      </c>
      <c r="AA374" s="42">
        <v>0.2092</v>
      </c>
      <c r="AB374" s="42"/>
      <c r="AC374" s="42"/>
      <c r="AD374" s="42"/>
      <c r="AF374" s="42"/>
      <c r="AG374" s="42"/>
      <c r="AH374" s="42"/>
      <c r="AI374" s="42"/>
      <c r="AJ374" s="42"/>
      <c r="AK374" s="42"/>
    </row>
    <row r="375" spans="1:37">
      <c r="A375" s="142"/>
      <c r="B375" s="142"/>
      <c r="C375" s="5">
        <v>7.75</v>
      </c>
      <c r="D375" s="42">
        <v>0.16619999999999999</v>
      </c>
      <c r="E375" s="42">
        <v>0.30199999999999999</v>
      </c>
      <c r="F375" s="42">
        <v>0</v>
      </c>
      <c r="G375" s="42">
        <v>0.2056</v>
      </c>
      <c r="H375" s="42">
        <v>0.155</v>
      </c>
      <c r="I375" s="42">
        <v>0.1628</v>
      </c>
      <c r="J375" s="42">
        <v>0.36580000000000001</v>
      </c>
      <c r="K375" s="42">
        <v>0.4501</v>
      </c>
      <c r="L375" s="42">
        <v>0.24199999999999999</v>
      </c>
      <c r="M375" s="42">
        <v>0.33650000000000002</v>
      </c>
      <c r="N375" s="42">
        <v>0.4864</v>
      </c>
      <c r="O375" s="42">
        <v>0.36670000000000003</v>
      </c>
      <c r="P375" s="84">
        <v>0.1956</v>
      </c>
      <c r="Q375" s="84">
        <v>0.30270000000000002</v>
      </c>
      <c r="R375" s="84">
        <v>0.1794</v>
      </c>
      <c r="S375" s="84">
        <v>0.16969999999999999</v>
      </c>
      <c r="T375" s="84">
        <v>0</v>
      </c>
      <c r="U375" s="84">
        <v>9.9199999999999997E-2</v>
      </c>
      <c r="V375" s="42">
        <v>0.3049</v>
      </c>
      <c r="W375" s="42">
        <v>0.13539999999999999</v>
      </c>
      <c r="X375" s="42">
        <v>0.25209999999999999</v>
      </c>
      <c r="Y375" s="42">
        <v>0.35360000000000003</v>
      </c>
      <c r="Z375" s="42">
        <v>0.25240000000000001</v>
      </c>
      <c r="AA375" s="42">
        <v>0.22020000000000001</v>
      </c>
      <c r="AB375" s="42"/>
      <c r="AC375" s="42"/>
      <c r="AD375" s="42"/>
      <c r="AF375" s="42"/>
      <c r="AG375" s="42"/>
      <c r="AH375" s="42"/>
      <c r="AI375" s="42"/>
      <c r="AJ375" s="42"/>
      <c r="AK375" s="42"/>
    </row>
    <row r="376" spans="1:37">
      <c r="A376" s="142"/>
      <c r="B376" s="142"/>
      <c r="C376" s="5">
        <v>7.7708333333333304</v>
      </c>
      <c r="D376" s="42">
        <v>1E-4</v>
      </c>
      <c r="E376" s="42">
        <v>3.85E-2</v>
      </c>
      <c r="F376" s="42">
        <v>0</v>
      </c>
      <c r="G376" s="42">
        <v>0</v>
      </c>
      <c r="H376" s="42">
        <v>0</v>
      </c>
      <c r="I376" s="42">
        <v>7.7000000000000002E-3</v>
      </c>
      <c r="J376" s="42">
        <v>0.14069999999999999</v>
      </c>
      <c r="K376" s="42">
        <v>0.29020000000000001</v>
      </c>
      <c r="L376" s="42">
        <v>2.3800000000000002E-2</v>
      </c>
      <c r="M376" s="42">
        <v>0.1123</v>
      </c>
      <c r="N376" s="42">
        <v>0.30570000000000003</v>
      </c>
      <c r="O376" s="42">
        <v>0.17449999999999999</v>
      </c>
      <c r="P376" s="84">
        <v>0.2631</v>
      </c>
      <c r="Q376" s="84">
        <v>0.159</v>
      </c>
      <c r="R376" s="84">
        <v>7.8E-2</v>
      </c>
      <c r="S376" s="84">
        <v>0.17710000000000001</v>
      </c>
      <c r="T376" s="84">
        <v>0.159</v>
      </c>
      <c r="U376" s="84">
        <v>0.1595</v>
      </c>
      <c r="V376" s="42">
        <v>0.29139999999999999</v>
      </c>
      <c r="W376" s="42">
        <v>0.28610000000000002</v>
      </c>
      <c r="X376" s="42">
        <v>0.3216</v>
      </c>
      <c r="Y376" s="42">
        <v>0.2346</v>
      </c>
      <c r="Z376" s="42">
        <v>0.24429999999999999</v>
      </c>
      <c r="AA376" s="42">
        <v>0.26750000000000002</v>
      </c>
      <c r="AB376" s="42"/>
      <c r="AC376" s="42"/>
      <c r="AD376" s="42"/>
      <c r="AF376" s="42"/>
      <c r="AG376" s="42"/>
      <c r="AH376" s="42"/>
      <c r="AI376" s="42"/>
      <c r="AJ376" s="42"/>
      <c r="AK376" s="42"/>
    </row>
    <row r="377" spans="1:37">
      <c r="A377" s="142"/>
      <c r="B377" s="142"/>
      <c r="C377" s="5">
        <v>7.7916666666666599</v>
      </c>
      <c r="D377" s="42">
        <v>0</v>
      </c>
      <c r="E377" s="42">
        <v>4.7E-2</v>
      </c>
      <c r="F377" s="42">
        <v>0</v>
      </c>
      <c r="G377" s="42">
        <v>0</v>
      </c>
      <c r="H377" s="42">
        <v>0</v>
      </c>
      <c r="I377" s="42">
        <v>9.7999999999999997E-3</v>
      </c>
      <c r="J377" s="42">
        <v>3.95E-2</v>
      </c>
      <c r="K377" s="42">
        <v>0.2034</v>
      </c>
      <c r="L377" s="42">
        <v>1.2999999999999999E-3</v>
      </c>
      <c r="M377" s="42">
        <v>4.3099999999999999E-2</v>
      </c>
      <c r="N377" s="42">
        <v>0.1595</v>
      </c>
      <c r="O377" s="42">
        <v>8.0399999999999999E-2</v>
      </c>
      <c r="P377" s="84">
        <v>7.0499999999999993E-2</v>
      </c>
      <c r="Q377" s="84">
        <v>8.8300000000000003E-2</v>
      </c>
      <c r="R377" s="84">
        <v>0.1235</v>
      </c>
      <c r="S377" s="84">
        <v>0.12839999999999999</v>
      </c>
      <c r="T377" s="84">
        <v>8.3400000000000002E-2</v>
      </c>
      <c r="U377" s="84">
        <v>0.13370000000000001</v>
      </c>
      <c r="V377" s="42">
        <v>0.3846</v>
      </c>
      <c r="W377" s="42">
        <v>0.27350000000000002</v>
      </c>
      <c r="X377" s="42">
        <v>0.35659999999999997</v>
      </c>
      <c r="Y377" s="42">
        <v>0.1318</v>
      </c>
      <c r="Z377" s="42">
        <v>0.34849999999999998</v>
      </c>
      <c r="AA377" s="42">
        <v>0.22989999999999999</v>
      </c>
      <c r="AB377" s="42"/>
      <c r="AC377" s="42"/>
      <c r="AD377" s="42"/>
      <c r="AF377" s="42"/>
      <c r="AG377" s="42"/>
      <c r="AH377" s="42"/>
      <c r="AI377" s="42"/>
      <c r="AJ377" s="42"/>
      <c r="AK377" s="42"/>
    </row>
    <row r="378" spans="1:37">
      <c r="A378" s="142"/>
      <c r="B378" s="142"/>
      <c r="C378" s="5">
        <v>7.8125</v>
      </c>
      <c r="D378" s="42">
        <v>0</v>
      </c>
      <c r="E378" s="42">
        <v>0</v>
      </c>
      <c r="F378" s="42">
        <v>0</v>
      </c>
      <c r="G378" s="42">
        <v>0</v>
      </c>
      <c r="H378" s="42">
        <v>0</v>
      </c>
      <c r="I378" s="42">
        <v>0</v>
      </c>
      <c r="J378" s="42">
        <v>1.8E-3</v>
      </c>
      <c r="K378" s="42">
        <v>1.2E-2</v>
      </c>
      <c r="L378" s="42">
        <v>0</v>
      </c>
      <c r="M378" s="42">
        <v>0</v>
      </c>
      <c r="N378" s="42">
        <v>2.1100000000000001E-2</v>
      </c>
      <c r="O378" s="42">
        <v>7.0000000000000001E-3</v>
      </c>
      <c r="P378" s="84">
        <v>0.31309999999999999</v>
      </c>
      <c r="Q378" s="84">
        <v>0.1961</v>
      </c>
      <c r="R378" s="84">
        <v>9.4E-2</v>
      </c>
      <c r="S378" s="84">
        <v>0.20780000000000001</v>
      </c>
      <c r="T378" s="84">
        <v>0.1961</v>
      </c>
      <c r="U378" s="84">
        <v>0.1905</v>
      </c>
      <c r="V378" s="42">
        <v>0.32440000000000002</v>
      </c>
      <c r="W378" s="42">
        <v>0.33789999999999998</v>
      </c>
      <c r="X378" s="42">
        <v>0.29730000000000001</v>
      </c>
      <c r="Y378" s="42">
        <v>0.29899999999999999</v>
      </c>
      <c r="Z378" s="42">
        <v>0.37640000000000001</v>
      </c>
      <c r="AA378" s="42">
        <v>0.3493</v>
      </c>
      <c r="AB378" s="42"/>
      <c r="AC378" s="42"/>
      <c r="AD378" s="42"/>
      <c r="AF378" s="42"/>
      <c r="AG378" s="42"/>
      <c r="AH378" s="42"/>
      <c r="AI378" s="42"/>
      <c r="AJ378" s="42"/>
      <c r="AK378" s="42"/>
    </row>
    <row r="379" spans="1:37">
      <c r="A379" s="142"/>
      <c r="B379" s="142"/>
      <c r="C379" s="5">
        <v>7.8333333333333304</v>
      </c>
      <c r="D379" s="42">
        <v>0</v>
      </c>
      <c r="E379" s="42">
        <v>0</v>
      </c>
      <c r="F379" s="42">
        <v>0</v>
      </c>
      <c r="G379" s="42">
        <v>0</v>
      </c>
      <c r="H379" s="42">
        <v>0</v>
      </c>
      <c r="I379" s="42">
        <v>0</v>
      </c>
      <c r="J379" s="42">
        <v>0</v>
      </c>
      <c r="K379" s="42">
        <v>0</v>
      </c>
      <c r="L379" s="42">
        <v>0</v>
      </c>
      <c r="M379" s="42">
        <v>0</v>
      </c>
      <c r="N379" s="42">
        <v>1.0699999999999999E-2</v>
      </c>
      <c r="O379" s="42">
        <v>0</v>
      </c>
      <c r="P379" s="84">
        <v>0.35199999999999998</v>
      </c>
      <c r="Q379" s="84">
        <v>0.31259999999999999</v>
      </c>
      <c r="R379" s="84">
        <v>0.1444</v>
      </c>
      <c r="S379" s="84">
        <v>0.27410000000000001</v>
      </c>
      <c r="T379" s="84">
        <v>0.11269999999999999</v>
      </c>
      <c r="U379" s="84">
        <v>0.2394</v>
      </c>
      <c r="V379" s="42">
        <v>0.33839999999999998</v>
      </c>
      <c r="W379" s="42">
        <v>0.41520000000000001</v>
      </c>
      <c r="X379" s="42">
        <v>0.32340000000000002</v>
      </c>
      <c r="Y379" s="42">
        <v>0.33889999999999998</v>
      </c>
      <c r="Z379" s="42">
        <v>0.59960000000000002</v>
      </c>
      <c r="AA379" s="42">
        <v>0.47499999999999998</v>
      </c>
      <c r="AB379" s="42"/>
      <c r="AC379" s="42"/>
      <c r="AD379" s="42"/>
      <c r="AF379" s="42"/>
      <c r="AG379" s="42"/>
      <c r="AH379" s="42"/>
      <c r="AI379" s="42"/>
      <c r="AJ379" s="42"/>
      <c r="AK379" s="42"/>
    </row>
    <row r="380" spans="1:37">
      <c r="A380" s="142"/>
      <c r="B380" s="142"/>
      <c r="C380" s="5">
        <v>7.8541666666666599</v>
      </c>
      <c r="D380" s="42">
        <v>0</v>
      </c>
      <c r="E380" s="42">
        <v>0</v>
      </c>
      <c r="F380" s="42">
        <v>0</v>
      </c>
      <c r="G380" s="42">
        <v>0</v>
      </c>
      <c r="H380" s="42">
        <v>0</v>
      </c>
      <c r="I380" s="42">
        <v>0</v>
      </c>
      <c r="J380" s="42">
        <v>0</v>
      </c>
      <c r="K380" s="42">
        <v>0</v>
      </c>
      <c r="L380" s="42">
        <v>0</v>
      </c>
      <c r="M380" s="42">
        <v>0</v>
      </c>
      <c r="N380" s="42">
        <v>0</v>
      </c>
      <c r="O380" s="42">
        <v>0</v>
      </c>
      <c r="P380" s="84">
        <v>0.36420000000000002</v>
      </c>
      <c r="Q380" s="84">
        <v>0.22919999999999999</v>
      </c>
      <c r="R380" s="84">
        <v>0.1145</v>
      </c>
      <c r="S380" s="84">
        <v>0.24979999999999999</v>
      </c>
      <c r="T380" s="84">
        <v>0.22919999999999999</v>
      </c>
      <c r="U380" s="84">
        <v>0.22539999999999999</v>
      </c>
      <c r="V380" s="42">
        <v>0.36570000000000003</v>
      </c>
      <c r="W380" s="42">
        <v>0.3735</v>
      </c>
      <c r="X380" s="42">
        <v>0.28539999999999999</v>
      </c>
      <c r="Y380" s="42">
        <v>0.43509999999999999</v>
      </c>
      <c r="Z380" s="42">
        <v>0.53859999999999997</v>
      </c>
      <c r="AA380" s="42">
        <v>0.44819999999999999</v>
      </c>
      <c r="AB380" s="42"/>
      <c r="AC380" s="42"/>
      <c r="AD380" s="42"/>
      <c r="AF380" s="42"/>
      <c r="AG380" s="42"/>
      <c r="AH380" s="42"/>
      <c r="AI380" s="42"/>
      <c r="AJ380" s="42"/>
      <c r="AK380" s="42"/>
    </row>
    <row r="381" spans="1:37">
      <c r="A381" s="142"/>
      <c r="B381" s="142"/>
      <c r="C381" s="5">
        <v>7.875</v>
      </c>
      <c r="D381" s="42">
        <v>0</v>
      </c>
      <c r="E381" s="42">
        <v>0</v>
      </c>
      <c r="F381" s="42">
        <v>0</v>
      </c>
      <c r="G381" s="42">
        <v>0</v>
      </c>
      <c r="H381" s="42">
        <v>0</v>
      </c>
      <c r="I381" s="42">
        <v>0</v>
      </c>
      <c r="J381" s="42">
        <v>0</v>
      </c>
      <c r="K381" s="42">
        <v>0</v>
      </c>
      <c r="L381" s="42">
        <v>0</v>
      </c>
      <c r="M381" s="42">
        <v>0</v>
      </c>
      <c r="N381" s="42">
        <v>0</v>
      </c>
      <c r="O381" s="42">
        <v>0</v>
      </c>
      <c r="P381" s="84">
        <v>0.27600000000000002</v>
      </c>
      <c r="Q381" s="84">
        <v>0.27050000000000002</v>
      </c>
      <c r="R381" s="84">
        <v>0.122</v>
      </c>
      <c r="S381" s="84">
        <v>0.13400000000000001</v>
      </c>
      <c r="T381" s="84">
        <v>0.1933</v>
      </c>
      <c r="U381" s="84">
        <v>0.38990000000000002</v>
      </c>
      <c r="V381" s="42">
        <v>0.46160000000000001</v>
      </c>
      <c r="W381" s="42">
        <v>0.29780000000000001</v>
      </c>
      <c r="X381" s="42">
        <v>0.1865</v>
      </c>
      <c r="Y381" s="42">
        <v>0.49099999999999999</v>
      </c>
      <c r="Z381" s="42">
        <v>0.47420000000000001</v>
      </c>
      <c r="AA381" s="42">
        <v>0.60070000000000001</v>
      </c>
      <c r="AB381" s="42"/>
      <c r="AC381" s="42"/>
      <c r="AD381" s="42"/>
      <c r="AF381" s="42"/>
      <c r="AG381" s="42"/>
      <c r="AH381" s="42"/>
      <c r="AI381" s="42"/>
      <c r="AJ381" s="42"/>
      <c r="AK381" s="42"/>
    </row>
    <row r="382" spans="1:37">
      <c r="A382" s="142"/>
      <c r="B382" s="142"/>
      <c r="C382" s="5">
        <v>7.8958333333333304</v>
      </c>
      <c r="D382" s="42">
        <v>0</v>
      </c>
      <c r="E382" s="42">
        <v>0</v>
      </c>
      <c r="F382" s="42">
        <v>0</v>
      </c>
      <c r="G382" s="42">
        <v>0</v>
      </c>
      <c r="H382" s="42">
        <v>0</v>
      </c>
      <c r="I382" s="42">
        <v>0</v>
      </c>
      <c r="J382" s="42">
        <v>0</v>
      </c>
      <c r="K382" s="42">
        <v>0</v>
      </c>
      <c r="L382" s="42">
        <v>0</v>
      </c>
      <c r="M382" s="42">
        <v>0</v>
      </c>
      <c r="N382" s="42">
        <v>0</v>
      </c>
      <c r="O382" s="42">
        <v>0</v>
      </c>
      <c r="P382" s="84">
        <v>0.3367</v>
      </c>
      <c r="Q382" s="84">
        <v>0.32540000000000002</v>
      </c>
      <c r="R382" s="84">
        <v>0.1153</v>
      </c>
      <c r="S382" s="84">
        <v>0.34089999999999998</v>
      </c>
      <c r="T382" s="84">
        <v>0.32540000000000002</v>
      </c>
      <c r="U382" s="84">
        <v>0.2475</v>
      </c>
      <c r="V382" s="42">
        <v>0.38679999999999998</v>
      </c>
      <c r="W382" s="42">
        <v>0.31090000000000001</v>
      </c>
      <c r="X382" s="42">
        <v>0.2407</v>
      </c>
      <c r="Y382" s="42">
        <v>0.43509999999999999</v>
      </c>
      <c r="Z382" s="42">
        <v>0.50270000000000004</v>
      </c>
      <c r="AA382" s="42">
        <v>0.4133</v>
      </c>
      <c r="AB382" s="42"/>
      <c r="AC382" s="42"/>
      <c r="AD382" s="42"/>
      <c r="AF382" s="42"/>
      <c r="AG382" s="42"/>
      <c r="AH382" s="42"/>
      <c r="AI382" s="42"/>
      <c r="AJ382" s="42"/>
      <c r="AK382" s="42"/>
    </row>
    <row r="383" spans="1:37">
      <c r="A383" s="142"/>
      <c r="B383" s="142"/>
      <c r="C383" s="5">
        <v>7.9166666666666599</v>
      </c>
      <c r="D383" s="42">
        <v>0</v>
      </c>
      <c r="E383" s="42">
        <v>0</v>
      </c>
      <c r="F383" s="42">
        <v>0</v>
      </c>
      <c r="G383" s="42">
        <v>0</v>
      </c>
      <c r="H383" s="42">
        <v>0</v>
      </c>
      <c r="I383" s="42">
        <v>0</v>
      </c>
      <c r="J383" s="42">
        <v>0</v>
      </c>
      <c r="K383" s="42">
        <v>0</v>
      </c>
      <c r="L383" s="42">
        <v>0</v>
      </c>
      <c r="M383" s="42">
        <v>0</v>
      </c>
      <c r="N383" s="42">
        <v>0</v>
      </c>
      <c r="O383" s="42">
        <v>0</v>
      </c>
      <c r="P383" s="84">
        <v>0.34129999999999999</v>
      </c>
      <c r="Q383" s="84">
        <v>0.37519999999999998</v>
      </c>
      <c r="R383" s="84">
        <v>6.25E-2</v>
      </c>
      <c r="S383" s="84">
        <v>0.33860000000000001</v>
      </c>
      <c r="T383" s="84">
        <v>0.4607</v>
      </c>
      <c r="U383" s="84">
        <v>0.2321</v>
      </c>
      <c r="V383" s="42">
        <v>0.3483</v>
      </c>
      <c r="W383" s="42">
        <v>0.37169999999999997</v>
      </c>
      <c r="X383" s="42">
        <v>0.32350000000000001</v>
      </c>
      <c r="Y383" s="42">
        <v>0.54749999999999999</v>
      </c>
      <c r="Z383" s="42">
        <v>0.4587</v>
      </c>
      <c r="AA383" s="42">
        <v>0.40720000000000001</v>
      </c>
      <c r="AB383" s="42"/>
      <c r="AC383" s="42"/>
      <c r="AD383" s="42"/>
      <c r="AF383" s="42"/>
      <c r="AG383" s="42"/>
      <c r="AH383" s="42"/>
      <c r="AI383" s="42"/>
      <c r="AJ383" s="42"/>
      <c r="AK383" s="42"/>
    </row>
    <row r="384" spans="1:37">
      <c r="A384" s="142"/>
      <c r="B384" s="142"/>
      <c r="C384" s="5">
        <v>7.9375</v>
      </c>
      <c r="D384" s="42">
        <v>0</v>
      </c>
      <c r="E384" s="42">
        <v>0</v>
      </c>
      <c r="F384" s="42">
        <v>0</v>
      </c>
      <c r="G384" s="42">
        <v>0</v>
      </c>
      <c r="H384" s="42">
        <v>0</v>
      </c>
      <c r="I384" s="42">
        <v>0</v>
      </c>
      <c r="J384" s="42">
        <v>0</v>
      </c>
      <c r="K384" s="42">
        <v>0</v>
      </c>
      <c r="L384" s="42">
        <v>0</v>
      </c>
      <c r="M384" s="42">
        <v>0</v>
      </c>
      <c r="N384" s="42">
        <v>0</v>
      </c>
      <c r="O384" s="42">
        <v>0</v>
      </c>
      <c r="P384" s="84">
        <v>0.33279999999999998</v>
      </c>
      <c r="Q384" s="84">
        <v>0.40789999999999998</v>
      </c>
      <c r="R384" s="84">
        <v>0.1192</v>
      </c>
      <c r="S384" s="84">
        <v>0.41049999999999998</v>
      </c>
      <c r="T384" s="84">
        <v>0.40789999999999998</v>
      </c>
      <c r="U384" s="84">
        <v>0.27160000000000001</v>
      </c>
      <c r="V384" s="42">
        <v>0.45450000000000002</v>
      </c>
      <c r="W384" s="42">
        <v>0.35780000000000001</v>
      </c>
      <c r="X384" s="42">
        <v>0.2586</v>
      </c>
      <c r="Y384" s="42">
        <v>0.4572</v>
      </c>
      <c r="Z384" s="42">
        <v>0.59399999999999997</v>
      </c>
      <c r="AA384" s="42">
        <v>0.48039999999999999</v>
      </c>
      <c r="AB384" s="42"/>
      <c r="AC384" s="42"/>
      <c r="AD384" s="42"/>
      <c r="AF384" s="42"/>
      <c r="AG384" s="42"/>
      <c r="AH384" s="42"/>
      <c r="AI384" s="42"/>
      <c r="AJ384" s="42"/>
      <c r="AK384" s="42"/>
    </row>
    <row r="385" spans="1:37">
      <c r="A385" s="142"/>
      <c r="B385" s="142"/>
      <c r="C385" s="5">
        <v>7.9583333333333304</v>
      </c>
      <c r="D385" s="42">
        <v>0</v>
      </c>
      <c r="E385" s="42">
        <v>0</v>
      </c>
      <c r="F385" s="42">
        <v>0</v>
      </c>
      <c r="G385" s="42">
        <v>0</v>
      </c>
      <c r="H385" s="42">
        <v>0</v>
      </c>
      <c r="I385" s="42">
        <v>0</v>
      </c>
      <c r="J385" s="42">
        <v>0</v>
      </c>
      <c r="K385" s="42">
        <v>0</v>
      </c>
      <c r="L385" s="42">
        <v>0</v>
      </c>
      <c r="M385" s="42">
        <v>0</v>
      </c>
      <c r="N385" s="42">
        <v>0</v>
      </c>
      <c r="O385" s="42">
        <v>0</v>
      </c>
      <c r="P385" s="84">
        <v>0.4879</v>
      </c>
      <c r="Q385" s="84">
        <v>0.33800000000000002</v>
      </c>
      <c r="R385" s="84">
        <v>0.2414</v>
      </c>
      <c r="S385" s="84">
        <v>0.48570000000000002</v>
      </c>
      <c r="T385" s="84">
        <v>0.52270000000000005</v>
      </c>
      <c r="U385" s="84">
        <v>0.3846</v>
      </c>
      <c r="V385" s="42">
        <v>0.47120000000000001</v>
      </c>
      <c r="W385" s="42">
        <v>0.54369999999999996</v>
      </c>
      <c r="X385" s="42">
        <v>0.30940000000000001</v>
      </c>
      <c r="Y385" s="42">
        <v>0.43559999999999999</v>
      </c>
      <c r="Z385" s="42">
        <v>0.57350000000000001</v>
      </c>
      <c r="AA385" s="42">
        <v>0.61990000000000001</v>
      </c>
      <c r="AB385" s="42"/>
      <c r="AC385" s="42"/>
      <c r="AD385" s="42"/>
      <c r="AF385" s="42"/>
      <c r="AG385" s="42"/>
      <c r="AH385" s="42"/>
      <c r="AI385" s="42"/>
      <c r="AJ385" s="42"/>
      <c r="AK385" s="42"/>
    </row>
    <row r="386" spans="1:37">
      <c r="A386" s="142"/>
      <c r="B386" s="142"/>
      <c r="C386" s="5">
        <v>7.9791666666666599</v>
      </c>
      <c r="D386" s="42">
        <v>0</v>
      </c>
      <c r="E386" s="42">
        <v>0</v>
      </c>
      <c r="F386" s="42">
        <v>0</v>
      </c>
      <c r="G386" s="42">
        <v>0</v>
      </c>
      <c r="H386" s="42">
        <v>0</v>
      </c>
      <c r="I386" s="42">
        <v>0</v>
      </c>
      <c r="J386" s="42">
        <v>0</v>
      </c>
      <c r="K386" s="42">
        <v>0</v>
      </c>
      <c r="L386" s="42">
        <v>0</v>
      </c>
      <c r="M386" s="42">
        <v>0</v>
      </c>
      <c r="N386" s="42">
        <v>0</v>
      </c>
      <c r="O386" s="42">
        <v>0</v>
      </c>
      <c r="P386" s="84">
        <v>0.41070000000000001</v>
      </c>
      <c r="Q386" s="84">
        <v>0.63880000000000003</v>
      </c>
      <c r="R386" s="84">
        <v>0.14929999999999999</v>
      </c>
      <c r="S386" s="84">
        <v>0.55089999999999995</v>
      </c>
      <c r="T386" s="84">
        <v>0.63880000000000003</v>
      </c>
      <c r="U386" s="84">
        <v>0.3609</v>
      </c>
      <c r="V386" s="42">
        <v>0.43059999999999998</v>
      </c>
      <c r="W386" s="42">
        <v>0.40479999999999999</v>
      </c>
      <c r="X386" s="42">
        <v>0.25259999999999999</v>
      </c>
      <c r="Y386" s="42">
        <v>0.3795</v>
      </c>
      <c r="Z386" s="42">
        <v>0.62350000000000005</v>
      </c>
      <c r="AA386" s="42">
        <v>0.49909999999999999</v>
      </c>
      <c r="AB386" s="42"/>
      <c r="AC386" s="42"/>
      <c r="AD386" s="42"/>
      <c r="AF386" s="42"/>
      <c r="AG386" s="42"/>
      <c r="AH386" s="42"/>
      <c r="AI386" s="42"/>
      <c r="AJ386" s="42"/>
      <c r="AK386" s="42"/>
    </row>
    <row r="387" spans="1:37">
      <c r="A387" s="142"/>
      <c r="B387" s="142"/>
      <c r="C387" s="5">
        <v>8</v>
      </c>
      <c r="D387" s="42">
        <v>0</v>
      </c>
      <c r="E387" s="42">
        <v>0</v>
      </c>
      <c r="F387" s="42">
        <v>0</v>
      </c>
      <c r="G387" s="42">
        <v>0</v>
      </c>
      <c r="H387" s="42">
        <v>0</v>
      </c>
      <c r="I387" s="42">
        <v>0</v>
      </c>
      <c r="J387" s="42">
        <v>0</v>
      </c>
      <c r="K387" s="42">
        <v>0</v>
      </c>
      <c r="L387" s="42">
        <v>0</v>
      </c>
      <c r="M387" s="42">
        <v>0</v>
      </c>
      <c r="N387" s="42">
        <v>0</v>
      </c>
      <c r="O387" s="42">
        <v>0</v>
      </c>
      <c r="P387" s="84">
        <v>0.34100000000000003</v>
      </c>
      <c r="Q387" s="84">
        <v>0.33069999999999999</v>
      </c>
      <c r="R387" s="84">
        <v>4.8999999999999998E-3</v>
      </c>
      <c r="S387" s="84">
        <v>0.56640000000000001</v>
      </c>
      <c r="T387" s="84">
        <v>0.51739999999999997</v>
      </c>
      <c r="U387" s="84">
        <v>0.36649999999999999</v>
      </c>
      <c r="V387" s="42">
        <v>0.3649</v>
      </c>
      <c r="W387" s="42">
        <v>0.33560000000000001</v>
      </c>
      <c r="X387" s="42">
        <v>0.18390000000000001</v>
      </c>
      <c r="Y387" s="42">
        <v>0.47249999999999998</v>
      </c>
      <c r="Z387" s="42">
        <v>0.70020000000000004</v>
      </c>
      <c r="AA387" s="42">
        <v>0.55510000000000004</v>
      </c>
      <c r="AB387" s="42"/>
      <c r="AC387" s="42"/>
      <c r="AD387" s="42"/>
      <c r="AF387" s="42"/>
      <c r="AG387" s="42"/>
      <c r="AH387" s="42"/>
      <c r="AI387" s="42"/>
      <c r="AJ387" s="42"/>
      <c r="AK387" s="42"/>
    </row>
    <row r="388" spans="1:37">
      <c r="A388" s="142" t="s">
        <v>80</v>
      </c>
      <c r="B388" s="142" t="s">
        <v>88</v>
      </c>
      <c r="C388" s="5">
        <v>8.0208333333333304</v>
      </c>
      <c r="D388" s="42">
        <v>0</v>
      </c>
      <c r="E388" s="42">
        <v>0</v>
      </c>
      <c r="F388" s="42">
        <v>0</v>
      </c>
      <c r="G388" s="42">
        <v>0</v>
      </c>
      <c r="H388" s="42">
        <v>0</v>
      </c>
      <c r="I388" s="42">
        <v>0</v>
      </c>
      <c r="J388" s="42">
        <v>0</v>
      </c>
      <c r="K388" s="42">
        <v>0</v>
      </c>
      <c r="L388" s="42">
        <v>0</v>
      </c>
      <c r="M388" s="42">
        <v>0</v>
      </c>
      <c r="N388" s="42">
        <v>0</v>
      </c>
      <c r="O388" s="42">
        <v>0</v>
      </c>
      <c r="P388" s="84">
        <v>0.29609999999999997</v>
      </c>
      <c r="Q388" s="84">
        <v>0.3876</v>
      </c>
      <c r="R388" s="84">
        <v>0.10440000000000001</v>
      </c>
      <c r="S388" s="84">
        <v>0.38290000000000002</v>
      </c>
      <c r="T388" s="84">
        <v>0.3876</v>
      </c>
      <c r="U388" s="84">
        <v>0.24740000000000001</v>
      </c>
      <c r="V388" s="42">
        <v>0.48580000000000001</v>
      </c>
      <c r="W388" s="42">
        <v>0.52939999999999998</v>
      </c>
      <c r="X388" s="42">
        <v>0.15559999999999999</v>
      </c>
      <c r="Y388" s="42">
        <v>0.25090000000000001</v>
      </c>
      <c r="Z388" s="42">
        <v>0.69540000000000002</v>
      </c>
      <c r="AA388" s="42">
        <v>0.55269999999999997</v>
      </c>
      <c r="AB388" s="42"/>
      <c r="AC388" s="42"/>
      <c r="AD388" s="42"/>
      <c r="AF388" s="42"/>
      <c r="AG388" s="42"/>
      <c r="AH388" s="42"/>
      <c r="AI388" s="42"/>
      <c r="AJ388" s="42"/>
      <c r="AK388" s="42"/>
    </row>
    <row r="389" spans="1:37">
      <c r="A389" s="142"/>
      <c r="B389" s="142"/>
      <c r="C389" s="5">
        <v>8.0416666666666607</v>
      </c>
      <c r="D389" s="42">
        <v>0</v>
      </c>
      <c r="E389" s="42">
        <v>0</v>
      </c>
      <c r="F389" s="42">
        <v>0</v>
      </c>
      <c r="G389" s="42">
        <v>0</v>
      </c>
      <c r="H389" s="42">
        <v>0</v>
      </c>
      <c r="I389" s="42">
        <v>0</v>
      </c>
      <c r="J389" s="42">
        <v>0</v>
      </c>
      <c r="K389" s="42">
        <v>0</v>
      </c>
      <c r="L389" s="42">
        <v>0</v>
      </c>
      <c r="M389" s="42">
        <v>0</v>
      </c>
      <c r="N389" s="42">
        <v>0</v>
      </c>
      <c r="O389" s="42">
        <v>0</v>
      </c>
      <c r="P389" s="84">
        <v>0.1734</v>
      </c>
      <c r="Q389" s="84">
        <v>0.31459999999999999</v>
      </c>
      <c r="R389" s="84">
        <v>0</v>
      </c>
      <c r="S389" s="84">
        <v>0.33839999999999998</v>
      </c>
      <c r="T389" s="84">
        <v>0.4677</v>
      </c>
      <c r="U389" s="84">
        <v>0.21709999999999999</v>
      </c>
      <c r="V389" s="42">
        <v>0.48049999999999998</v>
      </c>
      <c r="W389" s="42">
        <v>0.56569999999999998</v>
      </c>
      <c r="X389" s="42">
        <v>0.14530000000000001</v>
      </c>
      <c r="Y389" s="42">
        <v>0.2742</v>
      </c>
      <c r="Z389" s="42">
        <v>0.80479999999999996</v>
      </c>
      <c r="AA389" s="42">
        <v>0.35589999999999999</v>
      </c>
      <c r="AB389" s="42"/>
      <c r="AC389" s="42"/>
      <c r="AD389" s="42"/>
      <c r="AF389" s="42"/>
      <c r="AG389" s="42"/>
      <c r="AH389" s="42"/>
      <c r="AI389" s="42"/>
      <c r="AJ389" s="42"/>
      <c r="AK389" s="42"/>
    </row>
    <row r="390" spans="1:37">
      <c r="A390" s="142"/>
      <c r="B390" s="142"/>
      <c r="C390" s="5">
        <v>8.0625</v>
      </c>
      <c r="D390" s="42">
        <v>0</v>
      </c>
      <c r="E390" s="42">
        <v>0</v>
      </c>
      <c r="F390" s="42">
        <v>0</v>
      </c>
      <c r="G390" s="42">
        <v>0</v>
      </c>
      <c r="H390" s="42">
        <v>0</v>
      </c>
      <c r="I390" s="42">
        <v>0</v>
      </c>
      <c r="J390" s="42">
        <v>0</v>
      </c>
      <c r="K390" s="42">
        <v>0</v>
      </c>
      <c r="L390" s="42">
        <v>0</v>
      </c>
      <c r="M390" s="42">
        <v>0</v>
      </c>
      <c r="N390" s="42">
        <v>0</v>
      </c>
      <c r="O390" s="42">
        <v>0</v>
      </c>
      <c r="P390" s="84">
        <v>0.30180000000000001</v>
      </c>
      <c r="Q390" s="84">
        <v>0.41270000000000001</v>
      </c>
      <c r="R390" s="84">
        <v>0.1018</v>
      </c>
      <c r="S390" s="84">
        <v>0.38009999999999999</v>
      </c>
      <c r="T390" s="84">
        <v>0.41270000000000001</v>
      </c>
      <c r="U390" s="84">
        <v>0.25040000000000001</v>
      </c>
      <c r="V390" s="42">
        <v>0.49270000000000003</v>
      </c>
      <c r="W390" s="42">
        <v>0.53949999999999998</v>
      </c>
      <c r="X390" s="42">
        <v>0.2006</v>
      </c>
      <c r="Y390" s="42">
        <v>0.2964</v>
      </c>
      <c r="Z390" s="42">
        <v>0.60199999999999998</v>
      </c>
      <c r="AA390" s="42">
        <v>0.51600000000000001</v>
      </c>
      <c r="AB390" s="42"/>
      <c r="AC390" s="42"/>
      <c r="AD390" s="42"/>
      <c r="AF390" s="42"/>
      <c r="AG390" s="42"/>
      <c r="AH390" s="42"/>
      <c r="AI390" s="42"/>
      <c r="AJ390" s="42"/>
      <c r="AK390" s="42"/>
    </row>
    <row r="391" spans="1:37">
      <c r="A391" s="142"/>
      <c r="B391" s="142"/>
      <c r="C391" s="5">
        <v>8.0833333333333304</v>
      </c>
      <c r="D391" s="42">
        <v>0</v>
      </c>
      <c r="E391" s="42">
        <v>0</v>
      </c>
      <c r="F391" s="42">
        <v>0</v>
      </c>
      <c r="G391" s="42">
        <v>0</v>
      </c>
      <c r="H391" s="42">
        <v>0</v>
      </c>
      <c r="I391" s="42">
        <v>0</v>
      </c>
      <c r="J391" s="42">
        <v>0</v>
      </c>
      <c r="K391" s="42">
        <v>0</v>
      </c>
      <c r="L391" s="42">
        <v>0</v>
      </c>
      <c r="M391" s="42">
        <v>0</v>
      </c>
      <c r="N391" s="42">
        <v>0</v>
      </c>
      <c r="O391" s="42">
        <v>0</v>
      </c>
      <c r="P391" s="84">
        <v>0.2697</v>
      </c>
      <c r="Q391" s="84">
        <v>0.3196</v>
      </c>
      <c r="R391" s="84">
        <v>2.86E-2</v>
      </c>
      <c r="S391" s="84">
        <v>0.31559999999999999</v>
      </c>
      <c r="T391" s="84">
        <v>0.4874</v>
      </c>
      <c r="U391" s="84">
        <v>0.2351</v>
      </c>
      <c r="V391" s="42">
        <v>0.48920000000000002</v>
      </c>
      <c r="W391" s="42">
        <v>0.82540000000000002</v>
      </c>
      <c r="X391" s="42">
        <v>0.21199999999999999</v>
      </c>
      <c r="Y391" s="42">
        <v>0.22040000000000001</v>
      </c>
      <c r="Z391" s="42">
        <v>0.56210000000000004</v>
      </c>
      <c r="AA391" s="42">
        <v>0.47899999999999998</v>
      </c>
      <c r="AB391" s="42"/>
      <c r="AC391" s="42"/>
      <c r="AD391" s="42"/>
      <c r="AF391" s="42"/>
      <c r="AG391" s="42"/>
      <c r="AH391" s="42"/>
      <c r="AI391" s="42"/>
      <c r="AJ391" s="42"/>
      <c r="AK391" s="42"/>
    </row>
    <row r="392" spans="1:37">
      <c r="A392" s="142"/>
      <c r="B392" s="142"/>
      <c r="C392" s="5">
        <v>8.1041666666666607</v>
      </c>
      <c r="D392" s="42">
        <v>0</v>
      </c>
      <c r="E392" s="42">
        <v>0</v>
      </c>
      <c r="F392" s="42">
        <v>0</v>
      </c>
      <c r="G392" s="42">
        <v>0</v>
      </c>
      <c r="H392" s="42">
        <v>0</v>
      </c>
      <c r="I392" s="42">
        <v>0</v>
      </c>
      <c r="J392" s="42">
        <v>0</v>
      </c>
      <c r="K392" s="42">
        <v>0</v>
      </c>
      <c r="L392" s="42">
        <v>0</v>
      </c>
      <c r="M392" s="42">
        <v>0</v>
      </c>
      <c r="N392" s="42">
        <v>0</v>
      </c>
      <c r="O392" s="42">
        <v>0</v>
      </c>
      <c r="P392" s="84">
        <v>0.26719999999999999</v>
      </c>
      <c r="Q392" s="84">
        <v>0.43149999999999999</v>
      </c>
      <c r="R392" s="84">
        <v>8.9899999999999994E-2</v>
      </c>
      <c r="S392" s="84">
        <v>0.37530000000000002</v>
      </c>
      <c r="T392" s="84">
        <v>0.43149999999999999</v>
      </c>
      <c r="U392" s="84">
        <v>0.23719999999999999</v>
      </c>
      <c r="V392" s="42">
        <v>0.44729999999999998</v>
      </c>
      <c r="W392" s="42">
        <v>0.53700000000000003</v>
      </c>
      <c r="X392" s="42">
        <v>0.20349999999999999</v>
      </c>
      <c r="Y392" s="42">
        <v>0.29120000000000001</v>
      </c>
      <c r="Z392" s="42">
        <v>0.46429999999999999</v>
      </c>
      <c r="AA392" s="42">
        <v>0.44130000000000003</v>
      </c>
      <c r="AB392" s="42"/>
      <c r="AC392" s="42"/>
      <c r="AD392" s="42"/>
      <c r="AF392" s="42"/>
      <c r="AG392" s="42"/>
      <c r="AH392" s="42"/>
      <c r="AI392" s="42"/>
      <c r="AJ392" s="42"/>
      <c r="AK392" s="42"/>
    </row>
    <row r="393" spans="1:37">
      <c r="A393" s="142"/>
      <c r="B393" s="142"/>
      <c r="C393" s="5">
        <v>8.125</v>
      </c>
      <c r="D393" s="42">
        <v>0</v>
      </c>
      <c r="E393" s="42">
        <v>0</v>
      </c>
      <c r="F393" s="42">
        <v>0</v>
      </c>
      <c r="G393" s="42">
        <v>0</v>
      </c>
      <c r="H393" s="42">
        <v>0</v>
      </c>
      <c r="I393" s="42">
        <v>0</v>
      </c>
      <c r="J393" s="42">
        <v>0</v>
      </c>
      <c r="K393" s="42">
        <v>0</v>
      </c>
      <c r="L393" s="42">
        <v>0</v>
      </c>
      <c r="M393" s="42">
        <v>0</v>
      </c>
      <c r="N393" s="42">
        <v>0</v>
      </c>
      <c r="O393" s="42">
        <v>0</v>
      </c>
      <c r="P393" s="84">
        <v>0.44719999999999999</v>
      </c>
      <c r="Q393" s="84">
        <v>0.39079999999999998</v>
      </c>
      <c r="R393" s="84">
        <v>0.22109999999999999</v>
      </c>
      <c r="S393" s="84">
        <v>0.3498</v>
      </c>
      <c r="T393" s="84">
        <v>0.49080000000000001</v>
      </c>
      <c r="U393" s="84">
        <v>0.38879999999999998</v>
      </c>
      <c r="V393" s="42">
        <v>0.39660000000000001</v>
      </c>
      <c r="W393" s="42">
        <v>0.55100000000000005</v>
      </c>
      <c r="X393" s="42">
        <v>0.28999999999999998</v>
      </c>
      <c r="Y393" s="42">
        <v>0.22</v>
      </c>
      <c r="Z393" s="42">
        <v>0.33119999999999999</v>
      </c>
      <c r="AA393" s="42">
        <v>0.2452</v>
      </c>
      <c r="AB393" s="42"/>
      <c r="AC393" s="42"/>
      <c r="AD393" s="42"/>
      <c r="AF393" s="42"/>
      <c r="AG393" s="42"/>
      <c r="AH393" s="42"/>
      <c r="AI393" s="42"/>
      <c r="AJ393" s="42"/>
      <c r="AK393" s="42"/>
    </row>
    <row r="394" spans="1:37">
      <c r="A394" s="142"/>
      <c r="B394" s="142"/>
      <c r="C394" s="5">
        <v>8.1458333333333304</v>
      </c>
      <c r="D394" s="42">
        <v>0</v>
      </c>
      <c r="E394" s="42">
        <v>0</v>
      </c>
      <c r="F394" s="42">
        <v>0</v>
      </c>
      <c r="G394" s="42">
        <v>0</v>
      </c>
      <c r="H394" s="42">
        <v>0</v>
      </c>
      <c r="I394" s="42">
        <v>0</v>
      </c>
      <c r="J394" s="42">
        <v>0</v>
      </c>
      <c r="K394" s="42">
        <v>0</v>
      </c>
      <c r="L394" s="42">
        <v>0</v>
      </c>
      <c r="M394" s="42">
        <v>0</v>
      </c>
      <c r="N394" s="42">
        <v>0</v>
      </c>
      <c r="O394" s="42">
        <v>0</v>
      </c>
      <c r="P394" s="84">
        <v>0.25340000000000001</v>
      </c>
      <c r="Q394" s="84">
        <v>0.38779999999999998</v>
      </c>
      <c r="R394" s="84">
        <v>8.3699999999999997E-2</v>
      </c>
      <c r="S394" s="84">
        <v>0.36430000000000001</v>
      </c>
      <c r="T394" s="84">
        <v>0.38779999999999998</v>
      </c>
      <c r="U394" s="84">
        <v>0.22339999999999999</v>
      </c>
      <c r="V394" s="42">
        <v>0.37819999999999998</v>
      </c>
      <c r="W394" s="42">
        <v>0.51590000000000003</v>
      </c>
      <c r="X394" s="42">
        <v>0.22900000000000001</v>
      </c>
      <c r="Y394" s="42">
        <v>0.23749999999999999</v>
      </c>
      <c r="Z394" s="42">
        <v>0.38600000000000001</v>
      </c>
      <c r="AA394" s="42">
        <v>0.38990000000000002</v>
      </c>
      <c r="AB394" s="42"/>
      <c r="AC394" s="42"/>
      <c r="AD394" s="42"/>
      <c r="AF394" s="42"/>
      <c r="AG394" s="42"/>
      <c r="AH394" s="42"/>
      <c r="AI394" s="42"/>
      <c r="AJ394" s="42"/>
      <c r="AK394" s="42"/>
    </row>
    <row r="395" spans="1:37">
      <c r="A395" s="142"/>
      <c r="B395" s="142"/>
      <c r="C395" s="5">
        <v>8.1666666666666607</v>
      </c>
      <c r="D395" s="42">
        <v>0</v>
      </c>
      <c r="E395" s="42">
        <v>0</v>
      </c>
      <c r="F395" s="42">
        <v>0</v>
      </c>
      <c r="G395" s="42">
        <v>0</v>
      </c>
      <c r="H395" s="42">
        <v>0</v>
      </c>
      <c r="I395" s="42">
        <v>0</v>
      </c>
      <c r="J395" s="42">
        <v>0</v>
      </c>
      <c r="K395" s="42">
        <v>0</v>
      </c>
      <c r="L395" s="42">
        <v>0</v>
      </c>
      <c r="M395" s="42">
        <v>0</v>
      </c>
      <c r="N395" s="42">
        <v>0</v>
      </c>
      <c r="O395" s="42">
        <v>0</v>
      </c>
      <c r="P395" s="84">
        <v>0.39750000000000002</v>
      </c>
      <c r="Q395" s="84">
        <v>0.42780000000000001</v>
      </c>
      <c r="R395" s="84">
        <v>2.93E-2</v>
      </c>
      <c r="S395" s="84">
        <v>0.46960000000000002</v>
      </c>
      <c r="T395" s="84">
        <v>0.4199</v>
      </c>
      <c r="U395" s="84">
        <v>0.21959999999999999</v>
      </c>
      <c r="V395" s="42">
        <v>0.42020000000000002</v>
      </c>
      <c r="W395" s="42">
        <v>0.42620000000000002</v>
      </c>
      <c r="X395" s="42">
        <v>0.43409999999999999</v>
      </c>
      <c r="Y395" s="42">
        <v>0.2397</v>
      </c>
      <c r="Z395" s="42">
        <v>0.28760000000000002</v>
      </c>
      <c r="AA395" s="42">
        <v>0.3518</v>
      </c>
      <c r="AB395" s="42"/>
      <c r="AC395" s="42"/>
      <c r="AD395" s="42"/>
      <c r="AF395" s="42"/>
      <c r="AG395" s="42"/>
      <c r="AH395" s="42"/>
      <c r="AI395" s="42"/>
      <c r="AJ395" s="42"/>
      <c r="AK395" s="42"/>
    </row>
    <row r="396" spans="1:37">
      <c r="A396" s="142"/>
      <c r="B396" s="142"/>
      <c r="C396" s="5">
        <v>8.1875</v>
      </c>
      <c r="D396" s="42">
        <v>0</v>
      </c>
      <c r="E396" s="42">
        <v>0</v>
      </c>
      <c r="F396" s="42">
        <v>0</v>
      </c>
      <c r="G396" s="42">
        <v>0</v>
      </c>
      <c r="H396" s="42">
        <v>0</v>
      </c>
      <c r="I396" s="42">
        <v>0</v>
      </c>
      <c r="J396" s="42">
        <v>0</v>
      </c>
      <c r="K396" s="42">
        <v>0</v>
      </c>
      <c r="L396" s="42">
        <v>0</v>
      </c>
      <c r="M396" s="42">
        <v>0</v>
      </c>
      <c r="N396" s="42">
        <v>0</v>
      </c>
      <c r="O396" s="42">
        <v>0</v>
      </c>
      <c r="P396" s="84">
        <v>0.28270000000000001</v>
      </c>
      <c r="Q396" s="84">
        <v>0.4042</v>
      </c>
      <c r="R396" s="84">
        <v>0.1045</v>
      </c>
      <c r="S396" s="84">
        <v>0.41670000000000001</v>
      </c>
      <c r="T396" s="84">
        <v>0.4042</v>
      </c>
      <c r="U396" s="84">
        <v>0.25240000000000001</v>
      </c>
      <c r="V396" s="42">
        <v>0.32679999999999998</v>
      </c>
      <c r="W396" s="42">
        <v>0.43230000000000002</v>
      </c>
      <c r="X396" s="42">
        <v>0.2215</v>
      </c>
      <c r="Y396" s="42">
        <v>0.2203</v>
      </c>
      <c r="Z396" s="42">
        <v>0.38500000000000001</v>
      </c>
      <c r="AA396" s="42">
        <v>0.36309999999999998</v>
      </c>
      <c r="AB396" s="42"/>
      <c r="AC396" s="42"/>
      <c r="AD396" s="42"/>
      <c r="AF396" s="42"/>
      <c r="AG396" s="42"/>
      <c r="AH396" s="42"/>
      <c r="AI396" s="42"/>
      <c r="AJ396" s="42"/>
      <c r="AK396" s="42"/>
    </row>
    <row r="397" spans="1:37">
      <c r="A397" s="142"/>
      <c r="B397" s="142"/>
      <c r="C397" s="5">
        <v>8.2083333333333304</v>
      </c>
      <c r="D397" s="42">
        <v>0</v>
      </c>
      <c r="E397" s="42">
        <v>0</v>
      </c>
      <c r="F397" s="42">
        <v>0</v>
      </c>
      <c r="G397" s="42">
        <v>0</v>
      </c>
      <c r="H397" s="42">
        <v>0</v>
      </c>
      <c r="I397" s="42">
        <v>0</v>
      </c>
      <c r="J397" s="42">
        <v>0</v>
      </c>
      <c r="K397" s="42">
        <v>0</v>
      </c>
      <c r="L397" s="42">
        <v>0</v>
      </c>
      <c r="M397" s="42">
        <v>0</v>
      </c>
      <c r="N397" s="42">
        <v>0</v>
      </c>
      <c r="O397" s="42">
        <v>0</v>
      </c>
      <c r="P397" s="84">
        <v>0.35899999999999999</v>
      </c>
      <c r="Q397" s="84">
        <v>0.45789999999999997</v>
      </c>
      <c r="R397" s="84">
        <v>0.1542</v>
      </c>
      <c r="S397" s="84">
        <v>0.33</v>
      </c>
      <c r="T397" s="84">
        <v>0.37909999999999999</v>
      </c>
      <c r="U397" s="84">
        <v>0.28849999999999998</v>
      </c>
      <c r="V397" s="42">
        <v>0.4577</v>
      </c>
      <c r="W397" s="42">
        <v>0.48259999999999997</v>
      </c>
      <c r="X397" s="42">
        <v>0.24160000000000001</v>
      </c>
      <c r="Y397" s="42">
        <v>0.2888</v>
      </c>
      <c r="Z397" s="42">
        <v>0.56289999999999996</v>
      </c>
      <c r="AA397" s="42">
        <v>0.41770000000000002</v>
      </c>
      <c r="AB397" s="42"/>
      <c r="AC397" s="42"/>
      <c r="AD397" s="42"/>
      <c r="AF397" s="42"/>
      <c r="AG397" s="42"/>
      <c r="AH397" s="42"/>
      <c r="AI397" s="42"/>
      <c r="AJ397" s="42"/>
      <c r="AK397" s="42"/>
    </row>
    <row r="398" spans="1:37">
      <c r="A398" s="142"/>
      <c r="B398" s="142"/>
      <c r="C398" s="5">
        <v>8.2291666666666607</v>
      </c>
      <c r="D398" s="42">
        <v>0</v>
      </c>
      <c r="E398" s="42">
        <v>0</v>
      </c>
      <c r="F398" s="42">
        <v>0</v>
      </c>
      <c r="G398" s="42">
        <v>0</v>
      </c>
      <c r="H398" s="42">
        <v>0</v>
      </c>
      <c r="I398" s="42">
        <v>0</v>
      </c>
      <c r="J398" s="42">
        <v>0</v>
      </c>
      <c r="K398" s="42">
        <v>0</v>
      </c>
      <c r="L398" s="42">
        <v>0</v>
      </c>
      <c r="M398" s="42">
        <v>0</v>
      </c>
      <c r="N398" s="42">
        <v>0</v>
      </c>
      <c r="O398" s="42">
        <v>0</v>
      </c>
      <c r="P398" s="84">
        <v>0.27379999999999999</v>
      </c>
      <c r="Q398" s="84">
        <v>0.36909999999999998</v>
      </c>
      <c r="R398" s="84">
        <v>9.9000000000000005E-2</v>
      </c>
      <c r="S398" s="84">
        <v>0.40360000000000001</v>
      </c>
      <c r="T398" s="84">
        <v>0.36909999999999998</v>
      </c>
      <c r="U398" s="84">
        <v>0.2409</v>
      </c>
      <c r="V398" s="42">
        <v>0.35639999999999999</v>
      </c>
      <c r="W398" s="42">
        <v>0.36630000000000001</v>
      </c>
      <c r="X398" s="42">
        <v>0.17399999999999999</v>
      </c>
      <c r="Y398" s="42">
        <v>0.20449999999999999</v>
      </c>
      <c r="Z398" s="42">
        <v>0.35699999999999998</v>
      </c>
      <c r="AA398" s="42">
        <v>0.33129999999999998</v>
      </c>
      <c r="AB398" s="42"/>
      <c r="AC398" s="42"/>
      <c r="AD398" s="42"/>
      <c r="AF398" s="42"/>
      <c r="AG398" s="42"/>
      <c r="AH398" s="42"/>
      <c r="AI398" s="42"/>
      <c r="AJ398" s="42"/>
      <c r="AK398" s="42"/>
    </row>
    <row r="399" spans="1:37">
      <c r="A399" s="142"/>
      <c r="B399" s="142"/>
      <c r="C399" s="5">
        <v>8.25</v>
      </c>
      <c r="D399" s="42">
        <v>0</v>
      </c>
      <c r="E399" s="42">
        <v>0</v>
      </c>
      <c r="F399" s="42">
        <v>0</v>
      </c>
      <c r="G399" s="42">
        <v>0</v>
      </c>
      <c r="H399" s="42">
        <v>0</v>
      </c>
      <c r="I399" s="42">
        <v>0</v>
      </c>
      <c r="J399" s="42">
        <v>4.6600000000000003E-2</v>
      </c>
      <c r="K399" s="42">
        <v>8.9999999999999993E-3</v>
      </c>
      <c r="L399" s="42">
        <v>2.8799999999999999E-2</v>
      </c>
      <c r="M399" s="42">
        <v>5.5100000000000003E-2</v>
      </c>
      <c r="N399" s="42">
        <v>1.9E-2</v>
      </c>
      <c r="O399" s="42">
        <v>3.3399999999999999E-2</v>
      </c>
      <c r="P399" s="84">
        <v>0.4103</v>
      </c>
      <c r="Q399" s="84">
        <v>0.32529999999999998</v>
      </c>
      <c r="R399" s="84">
        <v>0</v>
      </c>
      <c r="S399" s="84">
        <v>0.41889999999999999</v>
      </c>
      <c r="T399" s="84">
        <v>0.14829999999999999</v>
      </c>
      <c r="U399" s="84">
        <v>0.2208</v>
      </c>
      <c r="V399" s="42">
        <v>0.38200000000000001</v>
      </c>
      <c r="W399" s="42">
        <v>0.32179999999999997</v>
      </c>
      <c r="X399" s="42">
        <v>0.1754</v>
      </c>
      <c r="Y399" s="42">
        <v>0.25890000000000002</v>
      </c>
      <c r="Z399" s="42">
        <v>0.4718</v>
      </c>
      <c r="AA399" s="42">
        <v>0.43459999999999999</v>
      </c>
      <c r="AB399" s="42"/>
      <c r="AC399" s="42"/>
      <c r="AD399" s="42"/>
      <c r="AF399" s="42"/>
      <c r="AG399" s="42"/>
      <c r="AH399" s="42"/>
      <c r="AI399" s="42"/>
      <c r="AJ399" s="42"/>
      <c r="AK399" s="42"/>
    </row>
    <row r="400" spans="1:37">
      <c r="A400" s="142"/>
      <c r="B400" s="142"/>
      <c r="C400" s="5">
        <v>8.2708333333333304</v>
      </c>
      <c r="D400" s="42">
        <v>0</v>
      </c>
      <c r="E400" s="42">
        <v>0</v>
      </c>
      <c r="F400" s="42">
        <v>0</v>
      </c>
      <c r="G400" s="42">
        <v>0</v>
      </c>
      <c r="H400" s="42">
        <v>0</v>
      </c>
      <c r="I400" s="42">
        <v>0</v>
      </c>
      <c r="J400" s="42">
        <v>6.5500000000000003E-2</v>
      </c>
      <c r="K400" s="42">
        <v>8.5900000000000004E-2</v>
      </c>
      <c r="L400" s="42">
        <v>0.1041</v>
      </c>
      <c r="M400" s="42">
        <v>7.0599999999999996E-2</v>
      </c>
      <c r="N400" s="42">
        <v>3.1699999999999999E-2</v>
      </c>
      <c r="O400" s="42">
        <v>7.1499999999999994E-2</v>
      </c>
      <c r="P400" s="84">
        <v>0.27929999999999999</v>
      </c>
      <c r="Q400" s="84">
        <v>0.32329999999999998</v>
      </c>
      <c r="R400" s="84">
        <v>8.9800000000000005E-2</v>
      </c>
      <c r="S400" s="84">
        <v>0.39729999999999999</v>
      </c>
      <c r="T400" s="84">
        <v>0.32329999999999998</v>
      </c>
      <c r="U400" s="84">
        <v>0.2321</v>
      </c>
      <c r="V400" s="42">
        <v>0.38519999999999999</v>
      </c>
      <c r="W400" s="42">
        <v>0.34239999999999998</v>
      </c>
      <c r="X400" s="42">
        <v>0.17530000000000001</v>
      </c>
      <c r="Y400" s="42">
        <v>0.19500000000000001</v>
      </c>
      <c r="Z400" s="42">
        <v>0.4516</v>
      </c>
      <c r="AA400" s="42">
        <v>0.37640000000000001</v>
      </c>
      <c r="AB400" s="42"/>
      <c r="AC400" s="42"/>
      <c r="AD400" s="42"/>
      <c r="AF400" s="42"/>
      <c r="AG400" s="42"/>
      <c r="AH400" s="42"/>
      <c r="AI400" s="42"/>
      <c r="AJ400" s="42"/>
      <c r="AK400" s="42"/>
    </row>
    <row r="401" spans="1:37">
      <c r="A401" s="142"/>
      <c r="B401" s="142"/>
      <c r="C401" s="5">
        <v>8.2916666666666607</v>
      </c>
      <c r="D401" s="42">
        <v>0</v>
      </c>
      <c r="E401" s="42">
        <v>0</v>
      </c>
      <c r="F401" s="42">
        <v>0</v>
      </c>
      <c r="G401" s="42">
        <v>0</v>
      </c>
      <c r="H401" s="42">
        <v>0</v>
      </c>
      <c r="I401" s="42">
        <v>0</v>
      </c>
      <c r="J401" s="42">
        <v>0.27039999999999997</v>
      </c>
      <c r="K401" s="42">
        <v>0.2465</v>
      </c>
      <c r="L401" s="42">
        <v>0.24510000000000001</v>
      </c>
      <c r="M401" s="42">
        <v>0.25009999999999999</v>
      </c>
      <c r="N401" s="42">
        <v>0.25540000000000002</v>
      </c>
      <c r="O401" s="42">
        <v>0.2074</v>
      </c>
      <c r="P401" s="84">
        <v>0.21920000000000001</v>
      </c>
      <c r="Q401" s="84">
        <v>0.26469999999999999</v>
      </c>
      <c r="R401" s="84">
        <v>3.5499999999999997E-2</v>
      </c>
      <c r="S401" s="84">
        <v>0.44600000000000001</v>
      </c>
      <c r="T401" s="84">
        <v>0.17960000000000001</v>
      </c>
      <c r="U401" s="84">
        <v>0.12809999999999999</v>
      </c>
      <c r="V401" s="42">
        <v>0.2525</v>
      </c>
      <c r="W401" s="42">
        <v>0.27729999999999999</v>
      </c>
      <c r="X401" s="42">
        <v>0.22589999999999999</v>
      </c>
      <c r="Y401" s="42">
        <v>0.41110000000000002</v>
      </c>
      <c r="Z401" s="42">
        <v>0.56589999999999996</v>
      </c>
      <c r="AA401" s="42">
        <v>0.26019999999999999</v>
      </c>
      <c r="AB401" s="42"/>
      <c r="AC401" s="42"/>
      <c r="AD401" s="42"/>
      <c r="AF401" s="42"/>
      <c r="AG401" s="42"/>
      <c r="AH401" s="42"/>
      <c r="AI401" s="42"/>
      <c r="AJ401" s="42"/>
      <c r="AK401" s="42"/>
    </row>
    <row r="402" spans="1:37">
      <c r="A402" s="142"/>
      <c r="B402" s="142"/>
      <c r="C402" s="5">
        <v>8.3125</v>
      </c>
      <c r="D402" s="42">
        <v>0</v>
      </c>
      <c r="E402" s="42">
        <v>0</v>
      </c>
      <c r="F402" s="42">
        <v>0</v>
      </c>
      <c r="G402" s="42">
        <v>0</v>
      </c>
      <c r="H402" s="42">
        <v>0</v>
      </c>
      <c r="I402" s="42">
        <v>0</v>
      </c>
      <c r="J402" s="42">
        <v>0.3624</v>
      </c>
      <c r="K402" s="42">
        <v>0.44269999999999998</v>
      </c>
      <c r="L402" s="42">
        <v>0.3795</v>
      </c>
      <c r="M402" s="42">
        <v>0.43099999999999999</v>
      </c>
      <c r="N402" s="42">
        <v>0.37240000000000001</v>
      </c>
      <c r="O402" s="42">
        <v>0.39760000000000001</v>
      </c>
      <c r="P402" s="84">
        <v>0.24060000000000001</v>
      </c>
      <c r="Q402" s="84">
        <v>0.31830000000000003</v>
      </c>
      <c r="R402" s="84">
        <v>8.4599999999999995E-2</v>
      </c>
      <c r="S402" s="84">
        <v>0.37130000000000002</v>
      </c>
      <c r="T402" s="84">
        <v>0.31830000000000003</v>
      </c>
      <c r="U402" s="84">
        <v>0.21329999999999999</v>
      </c>
      <c r="V402" s="42">
        <v>0.26929999999999998</v>
      </c>
      <c r="W402" s="42">
        <v>0.30299999999999999</v>
      </c>
      <c r="X402" s="42">
        <v>0.13170000000000001</v>
      </c>
      <c r="Y402" s="42">
        <v>0.14660000000000001</v>
      </c>
      <c r="Z402" s="42">
        <v>0.42459999999999998</v>
      </c>
      <c r="AA402" s="42">
        <v>0.3337</v>
      </c>
      <c r="AB402" s="42"/>
      <c r="AC402" s="42"/>
      <c r="AD402" s="42"/>
      <c r="AF402" s="42"/>
      <c r="AG402" s="42"/>
      <c r="AH402" s="42"/>
      <c r="AI402" s="42"/>
      <c r="AJ402" s="42"/>
      <c r="AK402" s="42"/>
    </row>
    <row r="403" spans="1:37">
      <c r="A403" s="142"/>
      <c r="B403" s="142"/>
      <c r="C403" s="5">
        <v>8.3333333333333304</v>
      </c>
      <c r="D403" s="42">
        <v>2.6200000000000001E-2</v>
      </c>
      <c r="E403" s="42">
        <v>2.29E-2</v>
      </c>
      <c r="F403" s="42">
        <v>4.7E-2</v>
      </c>
      <c r="G403" s="42">
        <v>5.3499999999999999E-2</v>
      </c>
      <c r="H403" s="42">
        <v>0.10290000000000001</v>
      </c>
      <c r="I403" s="42">
        <v>1.49E-2</v>
      </c>
      <c r="J403" s="42">
        <v>0.4824</v>
      </c>
      <c r="K403" s="42">
        <v>0.56240000000000001</v>
      </c>
      <c r="L403" s="42">
        <v>0.51349999999999996</v>
      </c>
      <c r="M403" s="42">
        <v>0.5363</v>
      </c>
      <c r="N403" s="42">
        <v>0.52180000000000004</v>
      </c>
      <c r="O403" s="42">
        <v>0.53200000000000003</v>
      </c>
      <c r="P403" s="84">
        <v>0.12959999999999999</v>
      </c>
      <c r="Q403" s="84">
        <v>0.22309999999999999</v>
      </c>
      <c r="R403" s="84">
        <v>0.24610000000000001</v>
      </c>
      <c r="S403" s="84">
        <v>0.42770000000000002</v>
      </c>
      <c r="T403" s="84">
        <v>0.37119999999999997</v>
      </c>
      <c r="U403" s="84">
        <v>0.2676</v>
      </c>
      <c r="V403" s="42">
        <v>0.24160000000000001</v>
      </c>
      <c r="W403" s="42">
        <v>0.29160000000000003</v>
      </c>
      <c r="X403" s="42">
        <v>0.1411</v>
      </c>
      <c r="Y403" s="42">
        <v>0.13300000000000001</v>
      </c>
      <c r="Z403" s="42">
        <v>0.32229999999999998</v>
      </c>
      <c r="AA403" s="42">
        <v>0.36159999999999998</v>
      </c>
      <c r="AB403" s="42"/>
      <c r="AC403" s="42"/>
      <c r="AD403" s="42"/>
      <c r="AF403" s="42"/>
      <c r="AG403" s="42"/>
      <c r="AH403" s="42"/>
      <c r="AI403" s="42"/>
      <c r="AJ403" s="42"/>
      <c r="AK403" s="42"/>
    </row>
    <row r="404" spans="1:37">
      <c r="A404" s="142"/>
      <c r="B404" s="142"/>
      <c r="C404" s="5">
        <v>8.3541666666666607</v>
      </c>
      <c r="D404" s="42">
        <v>0.10009999999999999</v>
      </c>
      <c r="E404" s="42">
        <v>0.1167</v>
      </c>
      <c r="F404" s="42">
        <v>9.4299999999999995E-2</v>
      </c>
      <c r="G404" s="42">
        <v>6.8199999999999997E-2</v>
      </c>
      <c r="H404" s="42">
        <v>0.17549999999999999</v>
      </c>
      <c r="I404" s="42">
        <v>0.1109</v>
      </c>
      <c r="J404" s="42">
        <v>0.59960000000000002</v>
      </c>
      <c r="K404" s="42">
        <v>0.7571</v>
      </c>
      <c r="L404" s="42">
        <v>0.66190000000000004</v>
      </c>
      <c r="M404" s="42">
        <v>0.67869999999999997</v>
      </c>
      <c r="N404" s="42">
        <v>0.66849999999999998</v>
      </c>
      <c r="O404" s="42">
        <v>0.67320000000000002</v>
      </c>
      <c r="P404" s="84">
        <v>0.2218</v>
      </c>
      <c r="Q404" s="84">
        <v>0.31380000000000002</v>
      </c>
      <c r="R404" s="84">
        <v>8.2699999999999996E-2</v>
      </c>
      <c r="S404" s="84">
        <v>0.36209999999999998</v>
      </c>
      <c r="T404" s="84">
        <v>0.31380000000000002</v>
      </c>
      <c r="U404" s="84">
        <v>0.2049</v>
      </c>
      <c r="V404" s="42">
        <v>0.18190000000000001</v>
      </c>
      <c r="W404" s="42">
        <v>0.2742</v>
      </c>
      <c r="X404" s="42">
        <v>9.5299999999999996E-2</v>
      </c>
      <c r="Y404" s="42">
        <v>0.1077</v>
      </c>
      <c r="Z404" s="42">
        <v>0.41449999999999998</v>
      </c>
      <c r="AA404" s="42">
        <v>0.30640000000000001</v>
      </c>
      <c r="AB404" s="42"/>
      <c r="AC404" s="42"/>
      <c r="AD404" s="42"/>
      <c r="AF404" s="42"/>
      <c r="AG404" s="42"/>
      <c r="AH404" s="42"/>
      <c r="AI404" s="42"/>
      <c r="AJ404" s="42"/>
      <c r="AK404" s="42"/>
    </row>
    <row r="405" spans="1:37">
      <c r="A405" s="142"/>
      <c r="B405" s="142"/>
      <c r="C405" s="5">
        <v>8.375</v>
      </c>
      <c r="D405" s="42">
        <v>0.26979999999999998</v>
      </c>
      <c r="E405" s="42">
        <v>0.28100000000000003</v>
      </c>
      <c r="F405" s="42">
        <v>0.17019999999999999</v>
      </c>
      <c r="G405" s="42">
        <v>0.1716</v>
      </c>
      <c r="H405" s="42">
        <v>0.50860000000000005</v>
      </c>
      <c r="I405" s="42">
        <v>0.27050000000000002</v>
      </c>
      <c r="J405" s="42">
        <v>0.64280000000000004</v>
      </c>
      <c r="K405" s="42">
        <v>0.80679999999999996</v>
      </c>
      <c r="L405" s="42">
        <v>0.73529999999999995</v>
      </c>
      <c r="M405" s="42">
        <v>0.73019999999999996</v>
      </c>
      <c r="N405" s="42">
        <v>0.76790000000000003</v>
      </c>
      <c r="O405" s="42">
        <v>0.74660000000000004</v>
      </c>
      <c r="P405" s="84">
        <v>0.13900000000000001</v>
      </c>
      <c r="Q405" s="84">
        <v>0.29110000000000003</v>
      </c>
      <c r="R405" s="84">
        <v>0.24149999999999999</v>
      </c>
      <c r="S405" s="84">
        <v>0.28270000000000001</v>
      </c>
      <c r="T405" s="84">
        <v>0.11509999999999999</v>
      </c>
      <c r="U405" s="84">
        <v>8.5300000000000001E-2</v>
      </c>
      <c r="V405" s="42">
        <v>0.30599999999999999</v>
      </c>
      <c r="W405" s="42">
        <v>0.34100000000000003</v>
      </c>
      <c r="X405" s="42">
        <v>0.14410000000000001</v>
      </c>
      <c r="Y405" s="42">
        <v>4.2599999999999999E-2</v>
      </c>
      <c r="Z405" s="42">
        <v>0.3957</v>
      </c>
      <c r="AA405" s="42">
        <v>0.32250000000000001</v>
      </c>
      <c r="AB405" s="42"/>
      <c r="AC405" s="42"/>
      <c r="AD405" s="42"/>
      <c r="AF405" s="42"/>
      <c r="AG405" s="42"/>
      <c r="AH405" s="42"/>
      <c r="AI405" s="42"/>
      <c r="AJ405" s="42"/>
      <c r="AK405" s="42"/>
    </row>
    <row r="406" spans="1:37">
      <c r="A406" s="142"/>
      <c r="B406" s="142"/>
      <c r="C406" s="5">
        <v>8.3958333333333304</v>
      </c>
      <c r="D406" s="42">
        <v>0.46910000000000002</v>
      </c>
      <c r="E406" s="42">
        <v>0.40189999999999998</v>
      </c>
      <c r="F406" s="42">
        <v>0.28210000000000002</v>
      </c>
      <c r="G406" s="42">
        <v>0.27629999999999999</v>
      </c>
      <c r="H406" s="42">
        <v>0.85329999999999995</v>
      </c>
      <c r="I406" s="42">
        <v>0.45660000000000001</v>
      </c>
      <c r="J406" s="42">
        <v>0.71609999999999996</v>
      </c>
      <c r="K406" s="42">
        <v>0.85209999999999997</v>
      </c>
      <c r="L406" s="42">
        <v>0.80320000000000003</v>
      </c>
      <c r="M406" s="42">
        <v>0.77310000000000001</v>
      </c>
      <c r="N406" s="42">
        <v>0.86419999999999997</v>
      </c>
      <c r="O406" s="42">
        <v>0.80169999999999997</v>
      </c>
      <c r="P406" s="84">
        <v>0.18240000000000001</v>
      </c>
      <c r="Q406" s="84">
        <v>0.2477</v>
      </c>
      <c r="R406" s="84">
        <v>6.0499999999999998E-2</v>
      </c>
      <c r="S406" s="84">
        <v>0.26819999999999999</v>
      </c>
      <c r="T406" s="84">
        <v>0.2477</v>
      </c>
      <c r="U406" s="84">
        <v>0.15840000000000001</v>
      </c>
      <c r="V406" s="42">
        <v>9.8199999999999996E-2</v>
      </c>
      <c r="W406" s="42">
        <v>0.1661</v>
      </c>
      <c r="X406" s="42">
        <v>0.1077</v>
      </c>
      <c r="Y406" s="42">
        <v>0.10580000000000001</v>
      </c>
      <c r="Z406" s="42">
        <v>0.41820000000000002</v>
      </c>
      <c r="AA406" s="42">
        <v>0.2757</v>
      </c>
      <c r="AB406" s="42"/>
      <c r="AC406" s="42"/>
      <c r="AD406" s="42"/>
      <c r="AF406" s="42"/>
      <c r="AG406" s="42"/>
      <c r="AH406" s="42"/>
      <c r="AI406" s="42"/>
      <c r="AJ406" s="42"/>
      <c r="AK406" s="42"/>
    </row>
    <row r="407" spans="1:37">
      <c r="A407" s="142"/>
      <c r="B407" s="142"/>
      <c r="C407" s="5">
        <v>8.4166666666666607</v>
      </c>
      <c r="D407" s="42">
        <v>0.52510000000000001</v>
      </c>
      <c r="E407" s="42">
        <v>0.53039999999999998</v>
      </c>
      <c r="F407" s="42">
        <v>0.36270000000000002</v>
      </c>
      <c r="G407" s="42">
        <v>0.33879999999999999</v>
      </c>
      <c r="H407" s="42">
        <v>0.83179999999999998</v>
      </c>
      <c r="I407" s="42">
        <v>0.52259999999999995</v>
      </c>
      <c r="J407" s="42">
        <v>0.72440000000000004</v>
      </c>
      <c r="K407" s="42">
        <v>0.83179999999999998</v>
      </c>
      <c r="L407" s="42">
        <v>0.79079999999999995</v>
      </c>
      <c r="M407" s="42">
        <v>0.75990000000000002</v>
      </c>
      <c r="N407" s="42">
        <v>0.8296</v>
      </c>
      <c r="O407" s="42">
        <v>0.82150000000000001</v>
      </c>
      <c r="P407" s="84">
        <v>0.14649999999999999</v>
      </c>
      <c r="Q407" s="84">
        <v>0.21429999999999999</v>
      </c>
      <c r="R407" s="84">
        <v>0</v>
      </c>
      <c r="S407" s="84">
        <v>0.26029999999999998</v>
      </c>
      <c r="T407" s="84">
        <v>0.23319999999999999</v>
      </c>
      <c r="U407" s="84">
        <v>0.1206</v>
      </c>
      <c r="V407" s="42">
        <v>2.5399999999999999E-2</v>
      </c>
      <c r="W407" s="42">
        <v>0.18640000000000001</v>
      </c>
      <c r="X407" s="42">
        <v>8.2600000000000007E-2</v>
      </c>
      <c r="Y407" s="42">
        <v>6.4399999999999999E-2</v>
      </c>
      <c r="Z407" s="42">
        <v>0.55479999999999996</v>
      </c>
      <c r="AA407" s="42">
        <v>7.6700000000000004E-2</v>
      </c>
      <c r="AB407" s="42"/>
      <c r="AC407" s="42"/>
      <c r="AD407" s="42"/>
      <c r="AF407" s="42"/>
      <c r="AG407" s="42"/>
      <c r="AH407" s="42"/>
      <c r="AI407" s="42"/>
      <c r="AJ407" s="42"/>
      <c r="AK407" s="42"/>
    </row>
    <row r="408" spans="1:37">
      <c r="A408" s="142"/>
      <c r="B408" s="142"/>
      <c r="C408" s="5">
        <v>8.4375</v>
      </c>
      <c r="D408" s="42">
        <v>0.59509999999999996</v>
      </c>
      <c r="E408" s="42">
        <v>0.67679999999999996</v>
      </c>
      <c r="F408" s="42">
        <v>0.42909999999999998</v>
      </c>
      <c r="G408" s="42">
        <v>0.4108</v>
      </c>
      <c r="H408" s="42">
        <v>0.80200000000000005</v>
      </c>
      <c r="I408" s="42">
        <v>0.58279999999999998</v>
      </c>
      <c r="J408" s="42">
        <v>0.76559999999999995</v>
      </c>
      <c r="K408" s="42">
        <v>0.82379999999999998</v>
      </c>
      <c r="L408" s="42">
        <v>0.7833</v>
      </c>
      <c r="M408" s="42">
        <v>0.79279999999999995</v>
      </c>
      <c r="N408" s="42">
        <v>0.81230000000000002</v>
      </c>
      <c r="O408" s="42">
        <v>0.79559999999999997</v>
      </c>
      <c r="P408" s="84">
        <v>0.17019999999999999</v>
      </c>
      <c r="Q408" s="84">
        <v>0.19919999999999999</v>
      </c>
      <c r="R408" s="84">
        <v>6.13E-2</v>
      </c>
      <c r="S408" s="84">
        <v>0.22900000000000001</v>
      </c>
      <c r="T408" s="84">
        <v>0.19919999999999999</v>
      </c>
      <c r="U408" s="84">
        <v>0.14169999999999999</v>
      </c>
      <c r="V408" s="42">
        <v>0.1074</v>
      </c>
      <c r="W408" s="42">
        <v>0.16320000000000001</v>
      </c>
      <c r="X408" s="42">
        <v>0.18809999999999999</v>
      </c>
      <c r="Y408" s="42">
        <v>0.16320000000000001</v>
      </c>
      <c r="Z408" s="42">
        <v>0.42380000000000001</v>
      </c>
      <c r="AA408" s="42">
        <v>0.29060000000000002</v>
      </c>
      <c r="AB408" s="42"/>
      <c r="AC408" s="42"/>
      <c r="AD408" s="42"/>
      <c r="AF408" s="42"/>
      <c r="AG408" s="42"/>
      <c r="AH408" s="42"/>
      <c r="AI408" s="42"/>
      <c r="AJ408" s="42"/>
      <c r="AK408" s="42"/>
    </row>
    <row r="409" spans="1:37">
      <c r="A409" s="142"/>
      <c r="B409" s="142"/>
      <c r="C409" s="5">
        <v>8.4583333333333304</v>
      </c>
      <c r="D409" s="42">
        <v>0.61299999999999999</v>
      </c>
      <c r="E409" s="42">
        <v>0.73429999999999995</v>
      </c>
      <c r="F409" s="42">
        <v>0.54059999999999997</v>
      </c>
      <c r="G409" s="42">
        <v>0.42409999999999998</v>
      </c>
      <c r="H409" s="42">
        <v>0.88690000000000002</v>
      </c>
      <c r="I409" s="42">
        <v>0.65849999999999997</v>
      </c>
      <c r="J409" s="42">
        <v>0.75949999999999995</v>
      </c>
      <c r="K409" s="42">
        <v>0.84970000000000001</v>
      </c>
      <c r="L409" s="42">
        <v>0.77949999999999997</v>
      </c>
      <c r="M409" s="42">
        <v>0.78539999999999999</v>
      </c>
      <c r="N409" s="42">
        <v>0.83289999999999997</v>
      </c>
      <c r="O409" s="42">
        <v>0.78400000000000003</v>
      </c>
      <c r="P409" s="84">
        <v>3.5499999999999997E-2</v>
      </c>
      <c r="Q409" s="84">
        <v>0.1736</v>
      </c>
      <c r="R409" s="84">
        <v>9.5299999999999996E-2</v>
      </c>
      <c r="S409" s="84">
        <v>0.28270000000000001</v>
      </c>
      <c r="T409" s="84">
        <v>0.36830000000000002</v>
      </c>
      <c r="U409" s="84">
        <v>0.19400000000000001</v>
      </c>
      <c r="V409" s="42">
        <v>0.1673</v>
      </c>
      <c r="W409" s="42">
        <v>0.2137</v>
      </c>
      <c r="X409" s="42">
        <v>0.24610000000000001</v>
      </c>
      <c r="Y409" s="42">
        <v>0.16439999999999999</v>
      </c>
      <c r="Z409" s="42">
        <v>0.40379999999999999</v>
      </c>
      <c r="AA409" s="42">
        <v>0.28389999999999999</v>
      </c>
      <c r="AB409" s="42"/>
      <c r="AC409" s="42"/>
      <c r="AD409" s="42"/>
      <c r="AF409" s="42"/>
      <c r="AG409" s="42"/>
      <c r="AH409" s="42"/>
      <c r="AI409" s="42"/>
      <c r="AJ409" s="42"/>
      <c r="AK409" s="42"/>
    </row>
    <row r="410" spans="1:37">
      <c r="A410" s="142"/>
      <c r="B410" s="142"/>
      <c r="C410" s="5">
        <v>8.4791666666666607</v>
      </c>
      <c r="D410" s="42">
        <v>0.6946</v>
      </c>
      <c r="E410" s="42">
        <v>0.80369999999999997</v>
      </c>
      <c r="F410" s="42">
        <v>0.62439999999999996</v>
      </c>
      <c r="G410" s="42">
        <v>0.45540000000000003</v>
      </c>
      <c r="H410" s="42">
        <v>0.94030000000000002</v>
      </c>
      <c r="I410" s="42">
        <v>0.70369999999999999</v>
      </c>
      <c r="J410" s="42">
        <v>0.76549999999999996</v>
      </c>
      <c r="K410" s="42">
        <v>0.78300000000000003</v>
      </c>
      <c r="L410" s="42">
        <v>0.80869999999999997</v>
      </c>
      <c r="M410" s="42">
        <v>0.7742</v>
      </c>
      <c r="N410" s="42">
        <v>0.81489999999999996</v>
      </c>
      <c r="O410" s="42">
        <v>0.7893</v>
      </c>
      <c r="P410" s="84">
        <v>0.1716</v>
      </c>
      <c r="Q410" s="84">
        <v>0.193</v>
      </c>
      <c r="R410" s="84">
        <v>5.8099999999999999E-2</v>
      </c>
      <c r="S410" s="84">
        <v>0.2092</v>
      </c>
      <c r="T410" s="84">
        <v>0.193</v>
      </c>
      <c r="U410" s="84">
        <v>0.13619999999999999</v>
      </c>
      <c r="V410" s="42">
        <v>9.11E-2</v>
      </c>
      <c r="W410" s="42">
        <v>0.12690000000000001</v>
      </c>
      <c r="X410" s="42">
        <v>0.20880000000000001</v>
      </c>
      <c r="Y410" s="42">
        <v>0.21690000000000001</v>
      </c>
      <c r="Z410" s="42">
        <v>0.33760000000000001</v>
      </c>
      <c r="AA410" s="42">
        <v>0.24210000000000001</v>
      </c>
      <c r="AB410" s="42"/>
      <c r="AC410" s="42"/>
      <c r="AD410" s="42"/>
      <c r="AF410" s="42"/>
      <c r="AG410" s="42"/>
      <c r="AH410" s="42"/>
      <c r="AI410" s="42"/>
      <c r="AJ410" s="42"/>
      <c r="AK410" s="42"/>
    </row>
    <row r="411" spans="1:37">
      <c r="A411" s="142"/>
      <c r="B411" s="142"/>
      <c r="C411" s="5">
        <v>8.5</v>
      </c>
      <c r="D411" s="42">
        <v>0.6925</v>
      </c>
      <c r="E411" s="42">
        <v>0.78500000000000003</v>
      </c>
      <c r="F411" s="42">
        <v>0.54549999999999998</v>
      </c>
      <c r="G411" s="42">
        <v>0.53139999999999998</v>
      </c>
      <c r="H411" s="42">
        <v>0.89549999999999996</v>
      </c>
      <c r="I411" s="42">
        <v>0.68620000000000003</v>
      </c>
      <c r="J411" s="42">
        <v>0.81020000000000003</v>
      </c>
      <c r="K411" s="42">
        <v>0.79469999999999996</v>
      </c>
      <c r="L411" s="42">
        <v>0.79100000000000004</v>
      </c>
      <c r="M411" s="42">
        <v>0.76470000000000005</v>
      </c>
      <c r="N411" s="42">
        <v>0.84150000000000003</v>
      </c>
      <c r="O411" s="42">
        <v>0.7823</v>
      </c>
      <c r="P411" s="84">
        <v>0.1883</v>
      </c>
      <c r="Q411" s="84">
        <v>3.3399999999999999E-2</v>
      </c>
      <c r="R411" s="84">
        <v>0.192</v>
      </c>
      <c r="S411" s="84">
        <v>0.11260000000000001</v>
      </c>
      <c r="T411" s="84">
        <v>0</v>
      </c>
      <c r="U411" s="84">
        <v>0.2157</v>
      </c>
      <c r="V411" s="42">
        <v>5.9200000000000003E-2</v>
      </c>
      <c r="W411" s="42">
        <v>0.2392</v>
      </c>
      <c r="X411" s="42">
        <v>0.1817</v>
      </c>
      <c r="Y411" s="42">
        <v>0.40500000000000003</v>
      </c>
      <c r="Z411" s="42">
        <v>0.2127</v>
      </c>
      <c r="AA411" s="42">
        <v>0.26600000000000001</v>
      </c>
      <c r="AB411" s="42"/>
      <c r="AC411" s="42"/>
      <c r="AD411" s="42"/>
      <c r="AF411" s="42"/>
      <c r="AG411" s="42"/>
      <c r="AH411" s="42"/>
      <c r="AI411" s="42"/>
      <c r="AJ411" s="42"/>
      <c r="AK411" s="42"/>
    </row>
    <row r="412" spans="1:37">
      <c r="A412" s="142"/>
      <c r="B412" s="142"/>
      <c r="C412" s="5">
        <v>8.5208333333333304</v>
      </c>
      <c r="D412" s="42">
        <v>0.68369999999999997</v>
      </c>
      <c r="E412" s="42">
        <v>0.81659999999999999</v>
      </c>
      <c r="F412" s="42">
        <v>0.4642</v>
      </c>
      <c r="G412" s="42">
        <v>0.5544</v>
      </c>
      <c r="H412" s="42">
        <v>0.87949999999999995</v>
      </c>
      <c r="I412" s="42">
        <v>0.67969999999999997</v>
      </c>
      <c r="J412" s="42">
        <v>0.76229999999999998</v>
      </c>
      <c r="K412" s="42">
        <v>0.79249999999999998</v>
      </c>
      <c r="L412" s="42">
        <v>0.79320000000000002</v>
      </c>
      <c r="M412" s="42">
        <v>0.77859999999999996</v>
      </c>
      <c r="N412" s="42">
        <v>0.80700000000000005</v>
      </c>
      <c r="O412" s="42">
        <v>0.78669999999999995</v>
      </c>
      <c r="P412" s="84">
        <v>0.17649999999999999</v>
      </c>
      <c r="Q412" s="84">
        <v>0.16009999999999999</v>
      </c>
      <c r="R412" s="84">
        <v>6.0199999999999997E-2</v>
      </c>
      <c r="S412" s="84">
        <v>0.15840000000000001</v>
      </c>
      <c r="T412" s="84">
        <v>0.16009999999999999</v>
      </c>
      <c r="U412" s="84">
        <v>0.1244</v>
      </c>
      <c r="V412" s="42">
        <v>0.1008</v>
      </c>
      <c r="W412" s="42">
        <v>0.11219999999999999</v>
      </c>
      <c r="X412" s="42">
        <v>0.22320000000000001</v>
      </c>
      <c r="Y412" s="42">
        <v>0.1996</v>
      </c>
      <c r="Z412" s="42">
        <v>0.308</v>
      </c>
      <c r="AA412" s="42">
        <v>0.22589999999999999</v>
      </c>
      <c r="AB412" s="42"/>
      <c r="AC412" s="42"/>
      <c r="AD412" s="42"/>
      <c r="AF412" s="42"/>
      <c r="AG412" s="42"/>
      <c r="AH412" s="42"/>
      <c r="AI412" s="42"/>
      <c r="AJ412" s="42"/>
      <c r="AK412" s="42"/>
    </row>
    <row r="413" spans="1:37">
      <c r="A413" s="142"/>
      <c r="B413" s="142"/>
      <c r="C413" s="5">
        <v>8.5416666666666607</v>
      </c>
      <c r="D413" s="42">
        <v>0.68789999999999996</v>
      </c>
      <c r="E413" s="42">
        <v>0.80640000000000001</v>
      </c>
      <c r="F413" s="42">
        <v>0.56000000000000005</v>
      </c>
      <c r="G413" s="42">
        <v>0.61240000000000006</v>
      </c>
      <c r="H413" s="42">
        <v>0.94269999999999998</v>
      </c>
      <c r="I413" s="42">
        <v>0.70250000000000001</v>
      </c>
      <c r="J413" s="42">
        <v>0.76529999999999998</v>
      </c>
      <c r="K413" s="42">
        <v>0.77070000000000005</v>
      </c>
      <c r="L413" s="42">
        <v>0.78480000000000005</v>
      </c>
      <c r="M413" s="42">
        <v>0.79490000000000005</v>
      </c>
      <c r="N413" s="42">
        <v>0.81950000000000001</v>
      </c>
      <c r="O413" s="42">
        <v>0.80640000000000001</v>
      </c>
      <c r="P413" s="84">
        <v>0.1396</v>
      </c>
      <c r="Q413" s="84">
        <v>0.1045</v>
      </c>
      <c r="R413" s="84">
        <v>0</v>
      </c>
      <c r="S413" s="84">
        <v>0.26600000000000001</v>
      </c>
      <c r="T413" s="84">
        <v>0.1152</v>
      </c>
      <c r="U413" s="84">
        <v>7.3300000000000004E-2</v>
      </c>
      <c r="V413" s="42">
        <v>0</v>
      </c>
      <c r="W413" s="42">
        <v>4.3499999999999997E-2</v>
      </c>
      <c r="X413" s="42">
        <v>0.22289999999999999</v>
      </c>
      <c r="Y413" s="42">
        <v>0.23619999999999999</v>
      </c>
      <c r="Z413" s="42">
        <v>0.3725</v>
      </c>
      <c r="AA413" s="42">
        <v>0.10290000000000001</v>
      </c>
      <c r="AB413" s="42"/>
      <c r="AC413" s="42"/>
      <c r="AD413" s="42"/>
      <c r="AF413" s="42"/>
      <c r="AG413" s="42"/>
      <c r="AH413" s="42"/>
      <c r="AI413" s="42"/>
      <c r="AJ413" s="42"/>
      <c r="AK413" s="42"/>
    </row>
    <row r="414" spans="1:37">
      <c r="A414" s="142"/>
      <c r="B414" s="142"/>
      <c r="C414" s="5">
        <v>8.5625</v>
      </c>
      <c r="D414" s="42">
        <v>0.7127</v>
      </c>
      <c r="E414" s="42">
        <v>0.84350000000000003</v>
      </c>
      <c r="F414" s="42">
        <v>0.63980000000000004</v>
      </c>
      <c r="G414" s="42">
        <v>0.68069999999999997</v>
      </c>
      <c r="H414" s="42">
        <v>0.95109999999999995</v>
      </c>
      <c r="I414" s="42">
        <v>0.76559999999999995</v>
      </c>
      <c r="J414" s="42">
        <v>0.75870000000000004</v>
      </c>
      <c r="K414" s="42">
        <v>0.80810000000000004</v>
      </c>
      <c r="L414" s="42">
        <v>0.7944</v>
      </c>
      <c r="M414" s="42">
        <v>0.76949999999999996</v>
      </c>
      <c r="N414" s="42">
        <v>0.81779999999999997</v>
      </c>
      <c r="O414" s="42">
        <v>0.78969999999999996</v>
      </c>
      <c r="P414" s="84">
        <v>0.19009999999999999</v>
      </c>
      <c r="Q414" s="84">
        <v>0.16489999999999999</v>
      </c>
      <c r="R414" s="84">
        <v>5.74E-2</v>
      </c>
      <c r="S414" s="84">
        <v>0.1421</v>
      </c>
      <c r="T414" s="84">
        <v>0.16489999999999999</v>
      </c>
      <c r="U414" s="84">
        <v>0.1244</v>
      </c>
      <c r="V414" s="42">
        <v>0.11269999999999999</v>
      </c>
      <c r="W414" s="42">
        <v>0.1343</v>
      </c>
      <c r="X414" s="42">
        <v>0.34499999999999997</v>
      </c>
      <c r="Y414" s="42">
        <v>0.2324</v>
      </c>
      <c r="Z414" s="42">
        <v>0.34689999999999999</v>
      </c>
      <c r="AA414" s="42">
        <v>0.2671</v>
      </c>
      <c r="AB414" s="42"/>
      <c r="AC414" s="42"/>
      <c r="AD414" s="42"/>
      <c r="AF414" s="42"/>
      <c r="AG414" s="42"/>
      <c r="AH414" s="42"/>
      <c r="AI414" s="42"/>
      <c r="AJ414" s="42"/>
      <c r="AK414" s="42"/>
    </row>
    <row r="415" spans="1:37">
      <c r="A415" s="142"/>
      <c r="B415" s="142"/>
      <c r="C415" s="5">
        <v>8.5833333333333304</v>
      </c>
      <c r="D415" s="42">
        <v>0.71899999999999997</v>
      </c>
      <c r="E415" s="42">
        <v>0.79659999999999997</v>
      </c>
      <c r="F415" s="42">
        <v>0.6129</v>
      </c>
      <c r="G415" s="42">
        <v>0.626</v>
      </c>
      <c r="H415" s="42">
        <v>0.91669999999999996</v>
      </c>
      <c r="I415" s="42">
        <v>0.72360000000000002</v>
      </c>
      <c r="J415" s="42">
        <v>0.74129999999999996</v>
      </c>
      <c r="K415" s="42">
        <v>0.81879999999999997</v>
      </c>
      <c r="L415" s="42">
        <v>0.77280000000000004</v>
      </c>
      <c r="M415" s="42">
        <v>0.80600000000000005</v>
      </c>
      <c r="N415" s="42">
        <v>0.82450000000000001</v>
      </c>
      <c r="O415" s="42">
        <v>0.80259999999999998</v>
      </c>
      <c r="P415" s="84">
        <v>0.247</v>
      </c>
      <c r="Q415" s="84">
        <v>0.20430000000000001</v>
      </c>
      <c r="R415" s="84">
        <v>0</v>
      </c>
      <c r="S415" s="84">
        <v>0.1071</v>
      </c>
      <c r="T415" s="84">
        <v>0.20019999999999999</v>
      </c>
      <c r="U415" s="84">
        <v>0</v>
      </c>
      <c r="V415" s="42">
        <v>0</v>
      </c>
      <c r="W415" s="42">
        <v>8.5500000000000007E-2</v>
      </c>
      <c r="X415" s="42">
        <v>0.30909999999999999</v>
      </c>
      <c r="Y415" s="42">
        <v>0.23319999999999999</v>
      </c>
      <c r="Z415" s="42">
        <v>0.41670000000000001</v>
      </c>
      <c r="AA415" s="42">
        <v>0.36309999999999998</v>
      </c>
      <c r="AB415" s="42"/>
      <c r="AC415" s="42"/>
      <c r="AD415" s="42"/>
      <c r="AF415" s="42"/>
      <c r="AG415" s="42"/>
      <c r="AH415" s="42"/>
      <c r="AI415" s="42"/>
      <c r="AJ415" s="42"/>
      <c r="AK415" s="42"/>
    </row>
    <row r="416" spans="1:37">
      <c r="A416" s="142"/>
      <c r="B416" s="142"/>
      <c r="C416" s="5">
        <v>8.6041666666666607</v>
      </c>
      <c r="D416" s="42">
        <v>0.70099999999999996</v>
      </c>
      <c r="E416" s="42">
        <v>0.77249999999999996</v>
      </c>
      <c r="F416" s="42">
        <v>0.62350000000000005</v>
      </c>
      <c r="G416" s="42">
        <v>0.54549999999999998</v>
      </c>
      <c r="H416" s="42">
        <v>0.89829999999999999</v>
      </c>
      <c r="I416" s="42">
        <v>0.70820000000000005</v>
      </c>
      <c r="J416" s="42">
        <v>0.75539999999999996</v>
      </c>
      <c r="K416" s="42">
        <v>0.82199999999999995</v>
      </c>
      <c r="L416" s="42">
        <v>0.74450000000000005</v>
      </c>
      <c r="M416" s="42">
        <v>0.80820000000000003</v>
      </c>
      <c r="N416" s="42">
        <v>0.84199999999999997</v>
      </c>
      <c r="O416" s="42">
        <v>0.7944</v>
      </c>
      <c r="P416" s="84">
        <v>0.20050000000000001</v>
      </c>
      <c r="Q416" s="84">
        <v>0.1719</v>
      </c>
      <c r="R416" s="84">
        <v>6.5100000000000005E-2</v>
      </c>
      <c r="S416" s="84">
        <v>0.15690000000000001</v>
      </c>
      <c r="T416" s="84">
        <v>0.1719</v>
      </c>
      <c r="U416" s="84">
        <v>0.13420000000000001</v>
      </c>
      <c r="V416" s="42">
        <v>0.1535</v>
      </c>
      <c r="W416" s="42">
        <v>0.15110000000000001</v>
      </c>
      <c r="X416" s="42">
        <v>0.51800000000000002</v>
      </c>
      <c r="Y416" s="42">
        <v>0.36859999999999998</v>
      </c>
      <c r="Z416" s="42">
        <v>0.37359999999999999</v>
      </c>
      <c r="AA416" s="42">
        <v>0.31480000000000002</v>
      </c>
      <c r="AB416" s="42"/>
      <c r="AC416" s="42"/>
      <c r="AD416" s="42"/>
      <c r="AF416" s="42"/>
      <c r="AG416" s="42"/>
      <c r="AH416" s="42"/>
      <c r="AI416" s="42"/>
      <c r="AJ416" s="42"/>
      <c r="AK416" s="42"/>
    </row>
    <row r="417" spans="1:37">
      <c r="A417" s="142"/>
      <c r="B417" s="142"/>
      <c r="C417" s="5">
        <v>8.625</v>
      </c>
      <c r="D417" s="42">
        <v>0.65569999999999995</v>
      </c>
      <c r="E417" s="42">
        <v>0.80159999999999998</v>
      </c>
      <c r="F417" s="42">
        <v>0.54379999999999995</v>
      </c>
      <c r="G417" s="42">
        <v>0.55359999999999998</v>
      </c>
      <c r="H417" s="42">
        <v>0.90969999999999995</v>
      </c>
      <c r="I417" s="42">
        <v>0.72030000000000005</v>
      </c>
      <c r="J417" s="42">
        <v>0.75339999999999996</v>
      </c>
      <c r="K417" s="42">
        <v>0.87009999999999998</v>
      </c>
      <c r="L417" s="42">
        <v>0.73750000000000004</v>
      </c>
      <c r="M417" s="42">
        <v>0.77010000000000001</v>
      </c>
      <c r="N417" s="42">
        <v>0.82350000000000001</v>
      </c>
      <c r="O417" s="42">
        <v>0.77729999999999999</v>
      </c>
      <c r="P417" s="84">
        <v>0.108</v>
      </c>
      <c r="Q417" s="84">
        <v>0.33610000000000001</v>
      </c>
      <c r="R417" s="84">
        <v>1.7399999999999999E-2</v>
      </c>
      <c r="S417" s="84">
        <v>0.15959999999999999</v>
      </c>
      <c r="T417" s="84">
        <v>0</v>
      </c>
      <c r="U417" s="84">
        <v>0</v>
      </c>
      <c r="V417" s="42">
        <v>0.20669999999999999</v>
      </c>
      <c r="W417" s="42">
        <v>0.17119999999999999</v>
      </c>
      <c r="X417" s="42">
        <v>0.44429999999999997</v>
      </c>
      <c r="Y417" s="42">
        <v>0.46879999999999999</v>
      </c>
      <c r="Z417" s="42">
        <v>0.17860000000000001</v>
      </c>
      <c r="AA417" s="42">
        <v>0.4345</v>
      </c>
      <c r="AB417" s="42"/>
      <c r="AC417" s="42"/>
      <c r="AD417" s="42"/>
      <c r="AF417" s="42"/>
      <c r="AG417" s="42"/>
      <c r="AH417" s="42"/>
      <c r="AI417" s="42"/>
      <c r="AJ417" s="42"/>
      <c r="AK417" s="42"/>
    </row>
    <row r="418" spans="1:37">
      <c r="A418" s="142"/>
      <c r="B418" s="142"/>
      <c r="C418" s="5">
        <v>8.6458333333333304</v>
      </c>
      <c r="D418" s="42">
        <v>0.6482</v>
      </c>
      <c r="E418" s="42">
        <v>0.78900000000000003</v>
      </c>
      <c r="F418" s="42">
        <v>0.48809999999999998</v>
      </c>
      <c r="G418" s="42">
        <v>0.54949999999999999</v>
      </c>
      <c r="H418" s="42">
        <v>0.91410000000000002</v>
      </c>
      <c r="I418" s="42">
        <v>0.67779999999999996</v>
      </c>
      <c r="J418" s="42">
        <v>0.71120000000000005</v>
      </c>
      <c r="K418" s="42">
        <v>0.82040000000000002</v>
      </c>
      <c r="L418" s="42">
        <v>0.76800000000000002</v>
      </c>
      <c r="M418" s="42">
        <v>0.77090000000000003</v>
      </c>
      <c r="N418" s="42">
        <v>0.85629999999999995</v>
      </c>
      <c r="O418" s="42">
        <v>0.78539999999999999</v>
      </c>
      <c r="P418" s="84">
        <v>0.17680000000000001</v>
      </c>
      <c r="Q418" s="84">
        <v>0.1585</v>
      </c>
      <c r="R418" s="84">
        <v>5.7799999999999997E-2</v>
      </c>
      <c r="S418" s="84">
        <v>0.14480000000000001</v>
      </c>
      <c r="T418" s="84">
        <v>0.1585</v>
      </c>
      <c r="U418" s="84">
        <v>0.1206</v>
      </c>
      <c r="V418" s="42">
        <v>0.15179999999999999</v>
      </c>
      <c r="W418" s="42">
        <v>0.15160000000000001</v>
      </c>
      <c r="X418" s="42">
        <v>0.4919</v>
      </c>
      <c r="Y418" s="42">
        <v>0.39850000000000002</v>
      </c>
      <c r="Z418" s="42">
        <v>0.34050000000000002</v>
      </c>
      <c r="AA418" s="42">
        <v>0.2964</v>
      </c>
      <c r="AB418" s="42"/>
      <c r="AC418" s="42"/>
      <c r="AD418" s="42"/>
      <c r="AF418" s="42"/>
      <c r="AG418" s="42"/>
      <c r="AH418" s="42"/>
      <c r="AI418" s="42"/>
      <c r="AJ418" s="42"/>
      <c r="AK418" s="42"/>
    </row>
    <row r="419" spans="1:37">
      <c r="A419" s="142"/>
      <c r="B419" s="142"/>
      <c r="C419" s="5">
        <v>8.6666666666666607</v>
      </c>
      <c r="D419" s="42">
        <v>0.58320000000000005</v>
      </c>
      <c r="E419" s="42">
        <v>0.73399999999999999</v>
      </c>
      <c r="F419" s="42">
        <v>0.33739999999999998</v>
      </c>
      <c r="G419" s="42">
        <v>0.48670000000000002</v>
      </c>
      <c r="H419" s="42">
        <v>0.88109999999999999</v>
      </c>
      <c r="I419" s="42">
        <v>0.6099</v>
      </c>
      <c r="J419" s="42">
        <v>0.69989999999999997</v>
      </c>
      <c r="K419" s="42">
        <v>0.7944</v>
      </c>
      <c r="L419" s="42">
        <v>0.69610000000000005</v>
      </c>
      <c r="M419" s="42">
        <v>0.74480000000000002</v>
      </c>
      <c r="N419" s="42">
        <v>0.83260000000000001</v>
      </c>
      <c r="O419" s="42">
        <v>0.75619999999999998</v>
      </c>
      <c r="P419" s="84">
        <v>0.21909999999999999</v>
      </c>
      <c r="Q419" s="84">
        <v>0.2024</v>
      </c>
      <c r="R419" s="84">
        <v>7.2999999999999995E-2</v>
      </c>
      <c r="S419" s="84">
        <v>0.2056</v>
      </c>
      <c r="T419" s="84">
        <v>0.10879999999999999</v>
      </c>
      <c r="U419" s="84">
        <v>8.09E-2</v>
      </c>
      <c r="V419" s="42">
        <v>0.20619999999999999</v>
      </c>
      <c r="W419" s="42">
        <v>0</v>
      </c>
      <c r="X419" s="42">
        <v>0.39369999999999999</v>
      </c>
      <c r="Y419" s="42">
        <v>0.46829999999999999</v>
      </c>
      <c r="Z419" s="42">
        <v>0.34570000000000001</v>
      </c>
      <c r="AA419" s="42">
        <v>0.27389999999999998</v>
      </c>
      <c r="AB419" s="42"/>
      <c r="AC419" s="42"/>
      <c r="AD419" s="42"/>
      <c r="AF419" s="42"/>
      <c r="AG419" s="42"/>
      <c r="AH419" s="42"/>
      <c r="AI419" s="42"/>
      <c r="AJ419" s="42"/>
      <c r="AK419" s="42"/>
    </row>
    <row r="420" spans="1:37">
      <c r="A420" s="142"/>
      <c r="B420" s="142"/>
      <c r="C420" s="5">
        <v>8.6875</v>
      </c>
      <c r="D420" s="42">
        <v>0.503</v>
      </c>
      <c r="E420" s="42">
        <v>0.63290000000000002</v>
      </c>
      <c r="F420" s="42">
        <v>0.23280000000000001</v>
      </c>
      <c r="G420" s="42">
        <v>0.44230000000000003</v>
      </c>
      <c r="H420" s="42">
        <v>0.81950000000000001</v>
      </c>
      <c r="I420" s="42">
        <v>0.52610000000000001</v>
      </c>
      <c r="J420" s="42">
        <v>0.62239999999999995</v>
      </c>
      <c r="K420" s="42">
        <v>0.72889999999999999</v>
      </c>
      <c r="L420" s="42">
        <v>0.62050000000000005</v>
      </c>
      <c r="M420" s="42">
        <v>0.70389999999999997</v>
      </c>
      <c r="N420" s="42">
        <v>0.77300000000000002</v>
      </c>
      <c r="O420" s="42">
        <v>0.68969999999999998</v>
      </c>
      <c r="P420" s="84">
        <v>0.19639999999999999</v>
      </c>
      <c r="Q420" s="84">
        <v>0.15540000000000001</v>
      </c>
      <c r="R420" s="84">
        <v>6.6000000000000003E-2</v>
      </c>
      <c r="S420" s="84">
        <v>0.1522</v>
      </c>
      <c r="T420" s="84">
        <v>0.15540000000000001</v>
      </c>
      <c r="U420" s="84">
        <v>0.1305</v>
      </c>
      <c r="V420" s="42">
        <v>0.1411</v>
      </c>
      <c r="W420" s="42">
        <v>0.14560000000000001</v>
      </c>
      <c r="X420" s="42">
        <v>0.31540000000000001</v>
      </c>
      <c r="Y420" s="42">
        <v>0.25690000000000002</v>
      </c>
      <c r="Z420" s="42">
        <v>0.29060000000000002</v>
      </c>
      <c r="AA420" s="42">
        <v>0.24229999999999999</v>
      </c>
      <c r="AB420" s="42"/>
      <c r="AC420" s="42"/>
      <c r="AD420" s="42"/>
      <c r="AF420" s="42"/>
      <c r="AG420" s="42"/>
      <c r="AH420" s="42"/>
      <c r="AI420" s="42"/>
      <c r="AJ420" s="42"/>
      <c r="AK420" s="42"/>
    </row>
    <row r="421" spans="1:37">
      <c r="A421" s="142"/>
      <c r="B421" s="142"/>
      <c r="C421" s="5">
        <v>8.7083333333333304</v>
      </c>
      <c r="D421" s="42">
        <v>0.29099999999999998</v>
      </c>
      <c r="E421" s="42">
        <v>0.47610000000000002</v>
      </c>
      <c r="F421" s="42">
        <v>0.1236</v>
      </c>
      <c r="G421" s="42">
        <v>0.2878</v>
      </c>
      <c r="H421" s="42">
        <v>0.67649999999999999</v>
      </c>
      <c r="I421" s="42">
        <v>0.35339999999999999</v>
      </c>
      <c r="J421" s="42">
        <v>0.51359999999999995</v>
      </c>
      <c r="K421" s="42">
        <v>0.65129999999999999</v>
      </c>
      <c r="L421" s="42">
        <v>0.41260000000000002</v>
      </c>
      <c r="M421" s="42">
        <v>0.5423</v>
      </c>
      <c r="N421" s="42">
        <v>0.62029999999999996</v>
      </c>
      <c r="O421" s="42">
        <v>0.53029999999999999</v>
      </c>
      <c r="P421" s="84">
        <v>9.2899999999999996E-2</v>
      </c>
      <c r="Q421" s="84">
        <v>0.17399999999999999</v>
      </c>
      <c r="R421" s="84">
        <v>0</v>
      </c>
      <c r="S421" s="84">
        <v>7.4399999999999994E-2</v>
      </c>
      <c r="T421" s="84">
        <v>0.22670000000000001</v>
      </c>
      <c r="U421" s="84">
        <v>5.8999999999999997E-2</v>
      </c>
      <c r="V421" s="42">
        <v>0.2316</v>
      </c>
      <c r="W421" s="42">
        <v>0.30399999999999999</v>
      </c>
      <c r="X421" s="42">
        <v>0.3402</v>
      </c>
      <c r="Y421" s="42">
        <v>0.40639999999999998</v>
      </c>
      <c r="Z421" s="42">
        <v>0.46939999999999998</v>
      </c>
      <c r="AA421" s="42">
        <v>0.20250000000000001</v>
      </c>
      <c r="AB421" s="42"/>
      <c r="AC421" s="42"/>
      <c r="AD421" s="42"/>
      <c r="AF421" s="42"/>
      <c r="AG421" s="42"/>
      <c r="AH421" s="42"/>
      <c r="AI421" s="42"/>
      <c r="AJ421" s="42"/>
      <c r="AK421" s="42"/>
    </row>
    <row r="422" spans="1:37">
      <c r="A422" s="142"/>
      <c r="B422" s="142"/>
      <c r="C422" s="5">
        <v>8.7291666666666607</v>
      </c>
      <c r="D422" s="42">
        <v>0.13189999999999999</v>
      </c>
      <c r="E422" s="42">
        <v>0.27529999999999999</v>
      </c>
      <c r="F422" s="42">
        <v>0</v>
      </c>
      <c r="G422" s="42">
        <v>0.10340000000000001</v>
      </c>
      <c r="H422" s="42">
        <v>0.57030000000000003</v>
      </c>
      <c r="I422" s="42">
        <v>0.2162</v>
      </c>
      <c r="J422" s="42">
        <v>0.34689999999999999</v>
      </c>
      <c r="K422" s="42">
        <v>0.46729999999999999</v>
      </c>
      <c r="L422" s="42">
        <v>0.23699999999999999</v>
      </c>
      <c r="M422" s="42">
        <v>0.41049999999999998</v>
      </c>
      <c r="N422" s="42">
        <v>0.56430000000000002</v>
      </c>
      <c r="O422" s="42">
        <v>0.4052</v>
      </c>
      <c r="P422" s="84">
        <v>0.214</v>
      </c>
      <c r="Q422" s="84">
        <v>0.16489999999999999</v>
      </c>
      <c r="R422" s="84">
        <v>6.0600000000000001E-2</v>
      </c>
      <c r="S422" s="84">
        <v>0.17449999999999999</v>
      </c>
      <c r="T422" s="84">
        <v>0.16489999999999999</v>
      </c>
      <c r="U422" s="84">
        <v>0.1389</v>
      </c>
      <c r="V422" s="42">
        <v>0.16300000000000001</v>
      </c>
      <c r="W422" s="42">
        <v>0.16889999999999999</v>
      </c>
      <c r="X422" s="42">
        <v>0.32919999999999999</v>
      </c>
      <c r="Y422" s="42">
        <v>0.30990000000000001</v>
      </c>
      <c r="Z422" s="42">
        <v>0.29820000000000002</v>
      </c>
      <c r="AA422" s="42">
        <v>0.25779999999999997</v>
      </c>
      <c r="AB422" s="42"/>
      <c r="AC422" s="42"/>
      <c r="AD422" s="42"/>
      <c r="AF422" s="42"/>
      <c r="AG422" s="42"/>
      <c r="AH422" s="42"/>
      <c r="AI422" s="42"/>
      <c r="AJ422" s="42"/>
      <c r="AK422" s="42"/>
    </row>
    <row r="423" spans="1:37">
      <c r="A423" s="142"/>
      <c r="B423" s="142"/>
      <c r="C423" s="5">
        <v>8.75</v>
      </c>
      <c r="D423" s="42">
        <v>7.0499999999999993E-2</v>
      </c>
      <c r="E423" s="42">
        <v>0.1119</v>
      </c>
      <c r="F423" s="42">
        <v>0</v>
      </c>
      <c r="G423" s="42">
        <v>4.2099999999999999E-2</v>
      </c>
      <c r="H423" s="42">
        <v>0.27860000000000001</v>
      </c>
      <c r="I423" s="42">
        <v>9.6799999999999997E-2</v>
      </c>
      <c r="J423" s="42">
        <v>0.19120000000000001</v>
      </c>
      <c r="K423" s="42">
        <v>0.2006</v>
      </c>
      <c r="L423" s="42">
        <v>0.1341</v>
      </c>
      <c r="M423" s="42">
        <v>0.21679999999999999</v>
      </c>
      <c r="N423" s="42">
        <v>0.32450000000000001</v>
      </c>
      <c r="O423" s="42">
        <v>0.20280000000000001</v>
      </c>
      <c r="P423" s="84">
        <v>0.2457</v>
      </c>
      <c r="Q423" s="84">
        <v>0.12559999999999999</v>
      </c>
      <c r="R423" s="84">
        <v>0</v>
      </c>
      <c r="S423" s="84">
        <v>0.1605</v>
      </c>
      <c r="T423" s="84">
        <v>0.25509999999999999</v>
      </c>
      <c r="U423" s="84">
        <v>6.0100000000000001E-2</v>
      </c>
      <c r="V423" s="42">
        <v>0.16120000000000001</v>
      </c>
      <c r="W423" s="42">
        <v>0.19800000000000001</v>
      </c>
      <c r="X423" s="42">
        <v>0.33229999999999998</v>
      </c>
      <c r="Y423" s="42">
        <v>0.34660000000000002</v>
      </c>
      <c r="Z423" s="42">
        <v>0.15290000000000001</v>
      </c>
      <c r="AA423" s="42">
        <v>0.45839999999999997</v>
      </c>
      <c r="AB423" s="42"/>
      <c r="AC423" s="42"/>
      <c r="AD423" s="42"/>
      <c r="AF423" s="42"/>
      <c r="AG423" s="42"/>
      <c r="AH423" s="42"/>
      <c r="AI423" s="42"/>
      <c r="AJ423" s="42"/>
      <c r="AK423" s="42"/>
    </row>
    <row r="424" spans="1:37">
      <c r="A424" s="142"/>
      <c r="B424" s="142"/>
      <c r="C424" s="5">
        <v>8.7708333333333304</v>
      </c>
      <c r="D424" s="42">
        <v>0</v>
      </c>
      <c r="E424" s="42">
        <v>0</v>
      </c>
      <c r="F424" s="42">
        <v>0</v>
      </c>
      <c r="G424" s="42">
        <v>0</v>
      </c>
      <c r="H424" s="42">
        <v>0</v>
      </c>
      <c r="I424" s="42">
        <v>0</v>
      </c>
      <c r="J424" s="42">
        <v>2.4400000000000002E-2</v>
      </c>
      <c r="K424" s="42">
        <v>3.6900000000000002E-2</v>
      </c>
      <c r="L424" s="42">
        <v>3.5000000000000001E-3</v>
      </c>
      <c r="M424" s="42">
        <v>2.6700000000000002E-2</v>
      </c>
      <c r="N424" s="42">
        <v>3.4500000000000003E-2</v>
      </c>
      <c r="O424" s="42">
        <v>2.52E-2</v>
      </c>
      <c r="P424" s="84">
        <v>0.23860000000000001</v>
      </c>
      <c r="Q424" s="84">
        <v>0.20599999999999999</v>
      </c>
      <c r="R424" s="84">
        <v>6.93E-2</v>
      </c>
      <c r="S424" s="84">
        <v>0.21870000000000001</v>
      </c>
      <c r="T424" s="84">
        <v>0.20599999999999999</v>
      </c>
      <c r="U424" s="84">
        <v>0.16300000000000001</v>
      </c>
      <c r="V424" s="42">
        <v>0.20019999999999999</v>
      </c>
      <c r="W424" s="42">
        <v>0.19719999999999999</v>
      </c>
      <c r="X424" s="42">
        <v>0.29149999999999998</v>
      </c>
      <c r="Y424" s="42">
        <v>0.33600000000000002</v>
      </c>
      <c r="Z424" s="42">
        <v>0.3629</v>
      </c>
      <c r="AA424" s="42">
        <v>0.29770000000000002</v>
      </c>
      <c r="AB424" s="42"/>
      <c r="AC424" s="42"/>
      <c r="AD424" s="42"/>
      <c r="AF424" s="42"/>
      <c r="AG424" s="42"/>
      <c r="AH424" s="42"/>
      <c r="AI424" s="42"/>
      <c r="AJ424" s="42"/>
      <c r="AK424" s="42"/>
    </row>
    <row r="425" spans="1:37">
      <c r="A425" s="142"/>
      <c r="B425" s="142"/>
      <c r="C425" s="5">
        <v>8.7916666666666607</v>
      </c>
      <c r="D425" s="42">
        <v>0</v>
      </c>
      <c r="E425" s="42">
        <v>0</v>
      </c>
      <c r="F425" s="42">
        <v>0</v>
      </c>
      <c r="G425" s="42">
        <v>0</v>
      </c>
      <c r="H425" s="42">
        <v>0</v>
      </c>
      <c r="I425" s="42">
        <v>0</v>
      </c>
      <c r="J425" s="42">
        <v>0</v>
      </c>
      <c r="K425" s="42">
        <v>1.1599999999999999E-2</v>
      </c>
      <c r="L425" s="42">
        <v>3.5000000000000001E-3</v>
      </c>
      <c r="M425" s="42">
        <v>0</v>
      </c>
      <c r="N425" s="42">
        <v>5.7999999999999996E-3</v>
      </c>
      <c r="O425" s="42">
        <v>4.6399999999999997E-2</v>
      </c>
      <c r="P425" s="84">
        <v>0.23100000000000001</v>
      </c>
      <c r="Q425" s="84">
        <v>0.1525</v>
      </c>
      <c r="R425" s="84">
        <v>1.9599999999999999E-2</v>
      </c>
      <c r="S425" s="84">
        <v>0.2404</v>
      </c>
      <c r="T425" s="84">
        <v>0.28139999999999998</v>
      </c>
      <c r="U425" s="84">
        <v>0.3211</v>
      </c>
      <c r="V425" s="42">
        <v>0.15679999999999999</v>
      </c>
      <c r="W425" s="42">
        <v>0.19550000000000001</v>
      </c>
      <c r="X425" s="42">
        <v>0.1502</v>
      </c>
      <c r="Y425" s="42">
        <v>0.18659999999999999</v>
      </c>
      <c r="Z425" s="42">
        <v>0.4788</v>
      </c>
      <c r="AA425" s="42">
        <v>0.39960000000000001</v>
      </c>
      <c r="AB425" s="42"/>
      <c r="AC425" s="42"/>
      <c r="AD425" s="42"/>
      <c r="AF425" s="42"/>
      <c r="AG425" s="42"/>
      <c r="AH425" s="42"/>
      <c r="AI425" s="42"/>
      <c r="AJ425" s="42"/>
      <c r="AK425" s="42"/>
    </row>
    <row r="426" spans="1:37">
      <c r="A426" s="142"/>
      <c r="B426" s="142"/>
      <c r="C426" s="5">
        <v>8.8125</v>
      </c>
      <c r="D426" s="42">
        <v>0</v>
      </c>
      <c r="E426" s="42">
        <v>0</v>
      </c>
      <c r="F426" s="42">
        <v>0</v>
      </c>
      <c r="G426" s="42">
        <v>0</v>
      </c>
      <c r="H426" s="42">
        <v>0</v>
      </c>
      <c r="I426" s="42">
        <v>0</v>
      </c>
      <c r="J426" s="42">
        <v>0</v>
      </c>
      <c r="K426" s="42">
        <v>0</v>
      </c>
      <c r="L426" s="42">
        <v>0</v>
      </c>
      <c r="M426" s="42">
        <v>0</v>
      </c>
      <c r="N426" s="42">
        <v>0</v>
      </c>
      <c r="O426" s="42">
        <v>0</v>
      </c>
      <c r="P426" s="84">
        <v>0.29759999999999998</v>
      </c>
      <c r="Q426" s="84">
        <v>0.3231</v>
      </c>
      <c r="R426" s="84">
        <v>9.5600000000000004E-2</v>
      </c>
      <c r="S426" s="84">
        <v>0.32219999999999999</v>
      </c>
      <c r="T426" s="84">
        <v>0.3231</v>
      </c>
      <c r="U426" s="84">
        <v>0.22459999999999999</v>
      </c>
      <c r="V426" s="42">
        <v>0.25009999999999999</v>
      </c>
      <c r="W426" s="42">
        <v>0.2132</v>
      </c>
      <c r="X426" s="42">
        <v>0.25219999999999998</v>
      </c>
      <c r="Y426" s="42">
        <v>0.35959999999999998</v>
      </c>
      <c r="Z426" s="42">
        <v>0.49459999999999998</v>
      </c>
      <c r="AA426" s="42">
        <v>0.36969999999999997</v>
      </c>
      <c r="AB426" s="42"/>
      <c r="AC426" s="42"/>
      <c r="AD426" s="42"/>
      <c r="AF426" s="42"/>
      <c r="AG426" s="42"/>
      <c r="AH426" s="42"/>
      <c r="AI426" s="42"/>
      <c r="AJ426" s="42"/>
      <c r="AK426" s="42"/>
    </row>
    <row r="427" spans="1:37">
      <c r="A427" s="142"/>
      <c r="B427" s="142"/>
      <c r="C427" s="5">
        <v>8.8333333333333304</v>
      </c>
      <c r="D427" s="42">
        <v>0</v>
      </c>
      <c r="E427" s="42">
        <v>0</v>
      </c>
      <c r="F427" s="42">
        <v>0</v>
      </c>
      <c r="G427" s="42">
        <v>0</v>
      </c>
      <c r="H427" s="42">
        <v>0</v>
      </c>
      <c r="I427" s="42">
        <v>0</v>
      </c>
      <c r="J427" s="42">
        <v>0</v>
      </c>
      <c r="K427" s="42">
        <v>0</v>
      </c>
      <c r="L427" s="42">
        <v>0</v>
      </c>
      <c r="M427" s="42">
        <v>0</v>
      </c>
      <c r="N427" s="42">
        <v>0</v>
      </c>
      <c r="O427" s="42">
        <v>0</v>
      </c>
      <c r="P427" s="84">
        <v>0.24429999999999999</v>
      </c>
      <c r="Q427" s="84">
        <v>0.39450000000000002</v>
      </c>
      <c r="R427" s="84">
        <v>6.6100000000000006E-2</v>
      </c>
      <c r="S427" s="84">
        <v>0.59730000000000005</v>
      </c>
      <c r="T427" s="84">
        <v>0.44640000000000002</v>
      </c>
      <c r="U427" s="84">
        <v>0.27039999999999997</v>
      </c>
      <c r="V427" s="42">
        <v>0.28220000000000001</v>
      </c>
      <c r="W427" s="42">
        <v>7.7799999999999994E-2</v>
      </c>
      <c r="X427" s="42">
        <v>9.1300000000000006E-2</v>
      </c>
      <c r="Y427" s="42">
        <v>0.38129999999999997</v>
      </c>
      <c r="Z427" s="42">
        <v>0.55930000000000002</v>
      </c>
      <c r="AA427" s="42">
        <v>0.31209999999999999</v>
      </c>
      <c r="AB427" s="42"/>
      <c r="AC427" s="42"/>
      <c r="AD427" s="42"/>
      <c r="AF427" s="42"/>
      <c r="AG427" s="42"/>
      <c r="AH427" s="42"/>
      <c r="AI427" s="42"/>
      <c r="AJ427" s="42"/>
      <c r="AK427" s="42"/>
    </row>
    <row r="428" spans="1:37">
      <c r="A428" s="142"/>
      <c r="B428" s="142"/>
      <c r="C428" s="5">
        <v>8.8541666666666607</v>
      </c>
      <c r="D428" s="42">
        <v>0</v>
      </c>
      <c r="E428" s="42">
        <v>0</v>
      </c>
      <c r="F428" s="42">
        <v>0</v>
      </c>
      <c r="G428" s="42">
        <v>0</v>
      </c>
      <c r="H428" s="42">
        <v>0</v>
      </c>
      <c r="I428" s="42">
        <v>0</v>
      </c>
      <c r="J428" s="42">
        <v>0</v>
      </c>
      <c r="K428" s="42">
        <v>0</v>
      </c>
      <c r="L428" s="42">
        <v>0</v>
      </c>
      <c r="M428" s="42">
        <v>0</v>
      </c>
      <c r="N428" s="42">
        <v>0</v>
      </c>
      <c r="O428" s="42">
        <v>0</v>
      </c>
      <c r="P428" s="84">
        <v>0.37240000000000001</v>
      </c>
      <c r="Q428" s="84">
        <v>0.4647</v>
      </c>
      <c r="R428" s="84">
        <v>0.13589999999999999</v>
      </c>
      <c r="S428" s="84">
        <v>0.46239999999999998</v>
      </c>
      <c r="T428" s="84">
        <v>0.4647</v>
      </c>
      <c r="U428" s="84">
        <v>0.30649999999999999</v>
      </c>
      <c r="V428" s="42">
        <v>0.311</v>
      </c>
      <c r="W428" s="42">
        <v>0.23069999999999999</v>
      </c>
      <c r="X428" s="42">
        <v>0.2107</v>
      </c>
      <c r="Y428" s="42">
        <v>0.3488</v>
      </c>
      <c r="Z428" s="42">
        <v>0.6038</v>
      </c>
      <c r="AA428" s="42">
        <v>0.43020000000000003</v>
      </c>
      <c r="AB428" s="42"/>
      <c r="AC428" s="42"/>
      <c r="AD428" s="42"/>
      <c r="AF428" s="42"/>
      <c r="AG428" s="42"/>
      <c r="AH428" s="42"/>
      <c r="AI428" s="42"/>
      <c r="AJ428" s="42"/>
      <c r="AK428" s="42"/>
    </row>
    <row r="429" spans="1:37">
      <c r="A429" s="142"/>
      <c r="B429" s="142"/>
      <c r="C429" s="5">
        <v>8.875</v>
      </c>
      <c r="D429" s="42">
        <v>0</v>
      </c>
      <c r="E429" s="42">
        <v>0</v>
      </c>
      <c r="F429" s="42">
        <v>0</v>
      </c>
      <c r="G429" s="42">
        <v>0</v>
      </c>
      <c r="H429" s="42">
        <v>0</v>
      </c>
      <c r="I429" s="42">
        <v>0</v>
      </c>
      <c r="J429" s="42">
        <v>0</v>
      </c>
      <c r="K429" s="42">
        <v>0</v>
      </c>
      <c r="L429" s="42">
        <v>0</v>
      </c>
      <c r="M429" s="42">
        <v>0</v>
      </c>
      <c r="N429" s="42">
        <v>0</v>
      </c>
      <c r="O429" s="42">
        <v>0</v>
      </c>
      <c r="P429" s="84">
        <v>0.3473</v>
      </c>
      <c r="Q429" s="84">
        <v>0.55200000000000005</v>
      </c>
      <c r="R429" s="84">
        <v>0.21060000000000001</v>
      </c>
      <c r="S429" s="84">
        <v>0.5262</v>
      </c>
      <c r="T429" s="84">
        <v>0.64270000000000005</v>
      </c>
      <c r="U429" s="84">
        <v>0.32640000000000002</v>
      </c>
      <c r="V429" s="42">
        <v>0.35799999999999998</v>
      </c>
      <c r="W429" s="42">
        <v>0.25109999999999999</v>
      </c>
      <c r="X429" s="42">
        <v>0.26840000000000003</v>
      </c>
      <c r="Y429" s="42">
        <v>0.35260000000000002</v>
      </c>
      <c r="Z429" s="42">
        <v>0.69430000000000003</v>
      </c>
      <c r="AA429" s="42">
        <v>0.50949999999999995</v>
      </c>
      <c r="AB429" s="42"/>
      <c r="AC429" s="42"/>
      <c r="AD429" s="42"/>
      <c r="AF429" s="42"/>
      <c r="AG429" s="42"/>
      <c r="AH429" s="42"/>
      <c r="AI429" s="42"/>
      <c r="AJ429" s="42"/>
      <c r="AK429" s="42"/>
    </row>
    <row r="430" spans="1:37">
      <c r="A430" s="142"/>
      <c r="B430" s="142"/>
      <c r="C430" s="5">
        <v>8.8958333333333304</v>
      </c>
      <c r="D430" s="42">
        <v>0</v>
      </c>
      <c r="E430" s="42">
        <v>0</v>
      </c>
      <c r="F430" s="42">
        <v>0</v>
      </c>
      <c r="G430" s="42">
        <v>0</v>
      </c>
      <c r="H430" s="42">
        <v>0</v>
      </c>
      <c r="I430" s="42">
        <v>0</v>
      </c>
      <c r="J430" s="42">
        <v>0</v>
      </c>
      <c r="K430" s="42">
        <v>0</v>
      </c>
      <c r="L430" s="42">
        <v>0</v>
      </c>
      <c r="M430" s="42">
        <v>0</v>
      </c>
      <c r="N430" s="42">
        <v>0</v>
      </c>
      <c r="O430" s="42">
        <v>0</v>
      </c>
      <c r="P430" s="84">
        <v>0.38090000000000002</v>
      </c>
      <c r="Q430" s="84">
        <v>0.54630000000000001</v>
      </c>
      <c r="R430" s="84">
        <v>0.1278</v>
      </c>
      <c r="S430" s="84">
        <v>0.47410000000000002</v>
      </c>
      <c r="T430" s="84">
        <v>0.54630000000000001</v>
      </c>
      <c r="U430" s="84">
        <v>0.31769999999999998</v>
      </c>
      <c r="V430" s="42">
        <v>0.36870000000000003</v>
      </c>
      <c r="W430" s="42">
        <v>0.29520000000000002</v>
      </c>
      <c r="X430" s="42">
        <v>0.24390000000000001</v>
      </c>
      <c r="Y430" s="42">
        <v>0.28739999999999999</v>
      </c>
      <c r="Z430" s="42">
        <v>0.68059999999999998</v>
      </c>
      <c r="AA430" s="42">
        <v>0.4909</v>
      </c>
      <c r="AB430" s="42"/>
      <c r="AC430" s="42"/>
      <c r="AD430" s="42"/>
      <c r="AF430" s="42"/>
      <c r="AG430" s="42"/>
      <c r="AH430" s="42"/>
      <c r="AI430" s="42"/>
      <c r="AJ430" s="42"/>
      <c r="AK430" s="42"/>
    </row>
    <row r="431" spans="1:37">
      <c r="A431" s="142"/>
      <c r="B431" s="142"/>
      <c r="C431" s="5">
        <v>8.9166666666666607</v>
      </c>
      <c r="D431" s="42">
        <v>0</v>
      </c>
      <c r="E431" s="42">
        <v>0</v>
      </c>
      <c r="F431" s="42">
        <v>0</v>
      </c>
      <c r="G431" s="42">
        <v>0</v>
      </c>
      <c r="H431" s="42">
        <v>0</v>
      </c>
      <c r="I431" s="42">
        <v>0</v>
      </c>
      <c r="J431" s="42">
        <v>0</v>
      </c>
      <c r="K431" s="42">
        <v>0</v>
      </c>
      <c r="L431" s="42">
        <v>0</v>
      </c>
      <c r="M431" s="42">
        <v>0</v>
      </c>
      <c r="N431" s="42">
        <v>0</v>
      </c>
      <c r="O431" s="42">
        <v>0</v>
      </c>
      <c r="P431" s="84">
        <v>0.3972</v>
      </c>
      <c r="Q431" s="84">
        <v>0.65069999999999995</v>
      </c>
      <c r="R431" s="84">
        <v>0.1618</v>
      </c>
      <c r="S431" s="84">
        <v>0.44069999999999998</v>
      </c>
      <c r="T431" s="84">
        <v>0.65500000000000003</v>
      </c>
      <c r="U431" s="84">
        <v>0.43769999999999998</v>
      </c>
      <c r="V431" s="42">
        <v>0.22040000000000001</v>
      </c>
      <c r="W431" s="42">
        <v>0.4007</v>
      </c>
      <c r="X431" s="42">
        <v>0.40639999999999998</v>
      </c>
      <c r="Y431" s="42">
        <v>0.2024</v>
      </c>
      <c r="Z431" s="42">
        <v>0.74129999999999996</v>
      </c>
      <c r="AA431" s="42">
        <v>0.59289999999999998</v>
      </c>
      <c r="AB431" s="42"/>
      <c r="AC431" s="42"/>
      <c r="AD431" s="42"/>
      <c r="AF431" s="42"/>
      <c r="AG431" s="42"/>
      <c r="AH431" s="42"/>
      <c r="AI431" s="42"/>
      <c r="AJ431" s="42"/>
      <c r="AK431" s="42"/>
    </row>
    <row r="432" spans="1:37">
      <c r="A432" s="142"/>
      <c r="B432" s="142"/>
      <c r="C432" s="5">
        <v>8.9375</v>
      </c>
      <c r="D432" s="42">
        <v>0</v>
      </c>
      <c r="E432" s="42">
        <v>0</v>
      </c>
      <c r="F432" s="42">
        <v>0</v>
      </c>
      <c r="G432" s="42">
        <v>0</v>
      </c>
      <c r="H432" s="42">
        <v>0</v>
      </c>
      <c r="I432" s="42">
        <v>0</v>
      </c>
      <c r="J432" s="42">
        <v>0</v>
      </c>
      <c r="K432" s="42">
        <v>0</v>
      </c>
      <c r="L432" s="42">
        <v>0</v>
      </c>
      <c r="M432" s="42">
        <v>0</v>
      </c>
      <c r="N432" s="42">
        <v>0</v>
      </c>
      <c r="O432" s="42">
        <v>0</v>
      </c>
      <c r="P432" s="84">
        <v>0.3639</v>
      </c>
      <c r="Q432" s="84">
        <v>0.59079999999999999</v>
      </c>
      <c r="R432" s="84">
        <v>0.1177</v>
      </c>
      <c r="S432" s="84">
        <v>0.47589999999999999</v>
      </c>
      <c r="T432" s="84">
        <v>0.59079999999999999</v>
      </c>
      <c r="U432" s="84">
        <v>0.3145</v>
      </c>
      <c r="V432" s="42">
        <v>0.379</v>
      </c>
      <c r="W432" s="42">
        <v>0.23669999999999999</v>
      </c>
      <c r="X432" s="42">
        <v>0.17</v>
      </c>
      <c r="Y432" s="42">
        <v>0.21229999999999999</v>
      </c>
      <c r="Z432" s="42">
        <v>0.71209999999999996</v>
      </c>
      <c r="AA432" s="42">
        <v>0.4829</v>
      </c>
      <c r="AB432" s="42"/>
      <c r="AC432" s="42"/>
      <c r="AD432" s="42"/>
      <c r="AF432" s="42"/>
      <c r="AG432" s="42"/>
      <c r="AH432" s="42"/>
      <c r="AI432" s="42"/>
      <c r="AJ432" s="42"/>
      <c r="AK432" s="42"/>
    </row>
    <row r="433" spans="1:37">
      <c r="A433" s="142"/>
      <c r="B433" s="142"/>
      <c r="C433" s="5">
        <v>8.9583333333333304</v>
      </c>
      <c r="D433" s="42">
        <v>0</v>
      </c>
      <c r="E433" s="42">
        <v>0</v>
      </c>
      <c r="F433" s="42">
        <v>0</v>
      </c>
      <c r="G433" s="42">
        <v>0</v>
      </c>
      <c r="H433" s="42">
        <v>0</v>
      </c>
      <c r="I433" s="42">
        <v>0</v>
      </c>
      <c r="J433" s="42">
        <v>0</v>
      </c>
      <c r="K433" s="42">
        <v>0</v>
      </c>
      <c r="L433" s="42">
        <v>0</v>
      </c>
      <c r="M433" s="42">
        <v>0</v>
      </c>
      <c r="N433" s="42">
        <v>0</v>
      </c>
      <c r="O433" s="42">
        <v>0</v>
      </c>
      <c r="P433" s="84">
        <v>0.37030000000000002</v>
      </c>
      <c r="Q433" s="84">
        <v>0.68920000000000003</v>
      </c>
      <c r="R433" s="84">
        <v>0.14810000000000001</v>
      </c>
      <c r="S433" s="84">
        <v>0.51790000000000003</v>
      </c>
      <c r="T433" s="84">
        <v>0.43440000000000001</v>
      </c>
      <c r="U433" s="84">
        <v>0.29389999999999999</v>
      </c>
      <c r="V433" s="42">
        <v>0.47460000000000002</v>
      </c>
      <c r="W433" s="42">
        <v>0.20380000000000001</v>
      </c>
      <c r="X433" s="42">
        <v>0.1646</v>
      </c>
      <c r="Y433" s="42">
        <v>0.34660000000000002</v>
      </c>
      <c r="Z433" s="42">
        <v>0.72289999999999999</v>
      </c>
      <c r="AA433" s="42">
        <v>0.52869999999999995</v>
      </c>
      <c r="AB433" s="42"/>
      <c r="AC433" s="42"/>
      <c r="AD433" s="42"/>
      <c r="AF433" s="42"/>
      <c r="AG433" s="42"/>
      <c r="AH433" s="42"/>
      <c r="AI433" s="42"/>
      <c r="AJ433" s="42"/>
      <c r="AK433" s="42"/>
    </row>
    <row r="434" spans="1:37">
      <c r="A434" s="142"/>
      <c r="B434" s="142"/>
      <c r="C434" s="5">
        <v>8.9791666666666607</v>
      </c>
      <c r="D434" s="42">
        <v>0</v>
      </c>
      <c r="E434" s="42">
        <v>0</v>
      </c>
      <c r="F434" s="42">
        <v>0</v>
      </c>
      <c r="G434" s="42">
        <v>0</v>
      </c>
      <c r="H434" s="42">
        <v>0</v>
      </c>
      <c r="I434" s="42">
        <v>0</v>
      </c>
      <c r="J434" s="42">
        <v>0</v>
      </c>
      <c r="K434" s="42">
        <v>0</v>
      </c>
      <c r="L434" s="42">
        <v>0</v>
      </c>
      <c r="M434" s="42">
        <v>0</v>
      </c>
      <c r="N434" s="42">
        <v>0</v>
      </c>
      <c r="O434" s="42">
        <v>0</v>
      </c>
      <c r="P434" s="84">
        <v>0.3795</v>
      </c>
      <c r="Q434" s="84">
        <v>0.62180000000000002</v>
      </c>
      <c r="R434" s="84">
        <v>0.12139999999999999</v>
      </c>
      <c r="S434" s="84">
        <v>0.49009999999999998</v>
      </c>
      <c r="T434" s="84">
        <v>0.62180000000000002</v>
      </c>
      <c r="U434" s="84">
        <v>0.32690000000000002</v>
      </c>
      <c r="V434" s="42">
        <v>0.34379999999999999</v>
      </c>
      <c r="W434" s="42">
        <v>0.20150000000000001</v>
      </c>
      <c r="X434" s="42">
        <v>0.11509999999999999</v>
      </c>
      <c r="Y434" s="42">
        <v>0.18659999999999999</v>
      </c>
      <c r="Z434" s="42">
        <v>0.62190000000000001</v>
      </c>
      <c r="AA434" s="42">
        <v>0.41820000000000002</v>
      </c>
      <c r="AB434" s="42"/>
      <c r="AC434" s="42"/>
      <c r="AD434" s="42"/>
      <c r="AF434" s="42"/>
      <c r="AG434" s="42"/>
      <c r="AH434" s="42"/>
      <c r="AI434" s="42"/>
      <c r="AJ434" s="42"/>
      <c r="AK434" s="42"/>
    </row>
    <row r="435" spans="1:37">
      <c r="A435" s="142"/>
      <c r="B435" s="142"/>
      <c r="C435" s="5">
        <v>9</v>
      </c>
      <c r="D435" s="42">
        <v>0</v>
      </c>
      <c r="E435" s="42">
        <v>0</v>
      </c>
      <c r="F435" s="42">
        <v>0</v>
      </c>
      <c r="G435" s="42">
        <v>0</v>
      </c>
      <c r="H435" s="42">
        <v>0</v>
      </c>
      <c r="I435" s="42">
        <v>0</v>
      </c>
      <c r="J435" s="42">
        <v>0</v>
      </c>
      <c r="K435" s="42">
        <v>0</v>
      </c>
      <c r="L435" s="42">
        <v>0</v>
      </c>
      <c r="M435" s="42">
        <v>0</v>
      </c>
      <c r="N435" s="42">
        <v>0</v>
      </c>
      <c r="O435" s="42">
        <v>0</v>
      </c>
      <c r="P435" s="84">
        <v>0.42449999999999999</v>
      </c>
      <c r="Q435" s="84">
        <v>0.5645</v>
      </c>
      <c r="R435" s="84">
        <v>3.4500000000000003E-2</v>
      </c>
      <c r="S435" s="84">
        <v>0.55859999999999999</v>
      </c>
      <c r="T435" s="84">
        <v>0.61939999999999995</v>
      </c>
      <c r="U435" s="84">
        <v>0.45029999999999998</v>
      </c>
      <c r="V435" s="42">
        <v>0.34460000000000002</v>
      </c>
      <c r="W435" s="42">
        <v>0.2485</v>
      </c>
      <c r="X435" s="42">
        <v>0.1888</v>
      </c>
      <c r="Y435" s="42">
        <v>8.8800000000000004E-2</v>
      </c>
      <c r="Z435" s="42">
        <v>0.3271</v>
      </c>
      <c r="AA435" s="42">
        <v>0.57379999999999998</v>
      </c>
      <c r="AB435" s="42"/>
      <c r="AC435" s="42"/>
      <c r="AD435" s="42"/>
      <c r="AF435" s="42"/>
      <c r="AG435" s="42"/>
      <c r="AH435" s="42"/>
      <c r="AI435" s="42"/>
      <c r="AJ435" s="42"/>
      <c r="AK435" s="42"/>
    </row>
    <row r="436" spans="1:37">
      <c r="A436" s="142" t="s">
        <v>81</v>
      </c>
      <c r="B436" s="142"/>
      <c r="C436" s="39">
        <v>9.0208333333333304</v>
      </c>
      <c r="D436" s="40">
        <v>0</v>
      </c>
      <c r="E436" s="40">
        <v>0</v>
      </c>
      <c r="F436" s="40">
        <v>0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0">
        <v>0</v>
      </c>
      <c r="P436" s="95">
        <v>0.46389999999999998</v>
      </c>
      <c r="Q436" s="95">
        <v>0.66500000000000004</v>
      </c>
      <c r="R436" s="95">
        <v>0.1573</v>
      </c>
      <c r="S436" s="95">
        <v>0.64590000000000003</v>
      </c>
      <c r="T436" s="95">
        <v>0.66500000000000004</v>
      </c>
      <c r="U436" s="95">
        <v>0.40110000000000001</v>
      </c>
      <c r="V436" s="40">
        <v>0.22289999999999999</v>
      </c>
      <c r="W436" s="40">
        <v>0.15160000000000001</v>
      </c>
      <c r="X436" s="40">
        <v>7.7399999999999997E-2</v>
      </c>
      <c r="Y436" s="40">
        <v>0.14130000000000001</v>
      </c>
      <c r="Z436" s="40">
        <v>0.65669999999999995</v>
      </c>
      <c r="AA436" s="40">
        <v>0.40439999999999998</v>
      </c>
      <c r="AB436" s="42"/>
      <c r="AC436" s="42"/>
      <c r="AD436" s="42"/>
      <c r="AF436" s="42"/>
      <c r="AG436" s="42"/>
      <c r="AH436" s="42"/>
      <c r="AI436" s="42"/>
      <c r="AJ436" s="42"/>
      <c r="AK436" s="42"/>
    </row>
    <row r="437" spans="1:37">
      <c r="A437" s="142"/>
      <c r="B437" s="142"/>
      <c r="C437" s="39">
        <v>9.0416666666666607</v>
      </c>
      <c r="D437" s="40">
        <v>0</v>
      </c>
      <c r="E437" s="40">
        <v>0</v>
      </c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0">
        <v>0</v>
      </c>
      <c r="P437" s="95">
        <v>0.36049999999999999</v>
      </c>
      <c r="Q437" s="95">
        <v>0.62180000000000002</v>
      </c>
      <c r="R437" s="95">
        <v>0.33439999999999998</v>
      </c>
      <c r="S437" s="95">
        <v>0.64990000000000003</v>
      </c>
      <c r="T437" s="95">
        <v>0.63880000000000003</v>
      </c>
      <c r="U437" s="95">
        <v>0.2651</v>
      </c>
      <c r="V437" s="40">
        <v>0.17699999999999999</v>
      </c>
      <c r="W437" s="40">
        <v>6.9099999999999995E-2</v>
      </c>
      <c r="X437" s="40">
        <v>5.9700000000000003E-2</v>
      </c>
      <c r="Y437" s="40">
        <v>7.6100000000000001E-2</v>
      </c>
      <c r="Z437" s="40">
        <v>0.67220000000000002</v>
      </c>
      <c r="AA437" s="40">
        <v>0.49880000000000002</v>
      </c>
      <c r="AB437" s="42"/>
      <c r="AC437" s="42"/>
      <c r="AD437" s="42"/>
      <c r="AF437" s="42"/>
      <c r="AG437" s="42"/>
      <c r="AH437" s="42"/>
      <c r="AI437" s="42"/>
      <c r="AJ437" s="42"/>
      <c r="AK437" s="42"/>
    </row>
    <row r="438" spans="1:37">
      <c r="A438" s="142"/>
      <c r="B438" s="142"/>
      <c r="C438" s="39">
        <v>9.0625</v>
      </c>
      <c r="D438" s="40">
        <v>0</v>
      </c>
      <c r="E438" s="40">
        <v>0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95">
        <v>0.45300000000000001</v>
      </c>
      <c r="Q438" s="95">
        <v>0.64970000000000006</v>
      </c>
      <c r="R438" s="95">
        <v>0.15440000000000001</v>
      </c>
      <c r="S438" s="95">
        <v>0.61060000000000003</v>
      </c>
      <c r="T438" s="95">
        <v>0.64970000000000006</v>
      </c>
      <c r="U438" s="95">
        <v>0.3881</v>
      </c>
      <c r="V438" s="40">
        <v>0.23419999999999999</v>
      </c>
      <c r="W438" s="40">
        <v>0.17979999999999999</v>
      </c>
      <c r="X438" s="40">
        <v>9.1300000000000006E-2</v>
      </c>
      <c r="Y438" s="40">
        <v>0.13059999999999999</v>
      </c>
      <c r="Z438" s="40">
        <v>0.5635</v>
      </c>
      <c r="AA438" s="40">
        <v>0.3664</v>
      </c>
      <c r="AB438" s="42"/>
      <c r="AC438" s="42"/>
      <c r="AD438" s="42"/>
      <c r="AF438" s="42"/>
      <c r="AG438" s="42"/>
      <c r="AH438" s="42"/>
      <c r="AI438" s="42"/>
      <c r="AJ438" s="42"/>
      <c r="AK438" s="42"/>
    </row>
    <row r="439" spans="1:37">
      <c r="A439" s="142"/>
      <c r="B439" s="142"/>
      <c r="C439" s="39">
        <v>9.0833333333333304</v>
      </c>
      <c r="D439" s="40">
        <v>0</v>
      </c>
      <c r="E439" s="40">
        <v>0</v>
      </c>
      <c r="F439" s="40">
        <v>0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0">
        <v>0</v>
      </c>
      <c r="P439" s="95">
        <v>0.4617</v>
      </c>
      <c r="Q439" s="95">
        <v>0.68820000000000003</v>
      </c>
      <c r="R439" s="95">
        <v>0.11219999999999999</v>
      </c>
      <c r="S439" s="95">
        <v>0.52990000000000004</v>
      </c>
      <c r="T439" s="95">
        <v>0.54759999999999998</v>
      </c>
      <c r="U439" s="95">
        <v>0.38190000000000002</v>
      </c>
      <c r="V439" s="40">
        <v>0.19500000000000001</v>
      </c>
      <c r="W439" s="40">
        <v>0.27610000000000001</v>
      </c>
      <c r="X439" s="40">
        <v>0.18820000000000001</v>
      </c>
      <c r="Y439" s="40">
        <v>0.12920000000000001</v>
      </c>
      <c r="Z439" s="40">
        <v>0.41620000000000001</v>
      </c>
      <c r="AA439" s="40">
        <v>0.49730000000000002</v>
      </c>
      <c r="AB439" s="42"/>
      <c r="AC439" s="42"/>
      <c r="AD439" s="42"/>
      <c r="AF439" s="42"/>
      <c r="AG439" s="42"/>
      <c r="AH439" s="42"/>
      <c r="AI439" s="42"/>
      <c r="AJ439" s="42"/>
      <c r="AK439" s="42"/>
    </row>
    <row r="440" spans="1:37">
      <c r="A440" s="142"/>
      <c r="B440" s="142"/>
      <c r="C440" s="39">
        <v>9.1041666666666607</v>
      </c>
      <c r="D440" s="40">
        <v>0</v>
      </c>
      <c r="E440" s="40">
        <v>0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0">
        <v>0</v>
      </c>
      <c r="P440" s="95">
        <v>0.40450000000000003</v>
      </c>
      <c r="Q440" s="95">
        <v>0.57699999999999996</v>
      </c>
      <c r="R440" s="95">
        <v>0.1431</v>
      </c>
      <c r="S440" s="95">
        <v>0.56979999999999997</v>
      </c>
      <c r="T440" s="95">
        <v>0.57699999999999996</v>
      </c>
      <c r="U440" s="95">
        <v>0.35310000000000002</v>
      </c>
      <c r="V440" s="40">
        <v>0.20669999999999999</v>
      </c>
      <c r="W440" s="40">
        <v>0.23019999999999999</v>
      </c>
      <c r="X440" s="40">
        <v>0.1018</v>
      </c>
      <c r="Y440" s="40">
        <v>0.12139999999999999</v>
      </c>
      <c r="Z440" s="40">
        <v>0.53010000000000002</v>
      </c>
      <c r="AA440" s="40">
        <v>0.35870000000000002</v>
      </c>
      <c r="AB440" s="42"/>
      <c r="AC440" s="42"/>
      <c r="AD440" s="42"/>
      <c r="AF440" s="42"/>
      <c r="AG440" s="42"/>
      <c r="AH440" s="42"/>
      <c r="AI440" s="42"/>
      <c r="AJ440" s="42"/>
      <c r="AK440" s="42"/>
    </row>
    <row r="441" spans="1:37">
      <c r="A441" s="142"/>
      <c r="B441" s="142"/>
      <c r="C441" s="39">
        <v>9.125</v>
      </c>
      <c r="D441" s="40">
        <v>0</v>
      </c>
      <c r="E441" s="40">
        <v>0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0">
        <v>0</v>
      </c>
      <c r="P441" s="95">
        <v>0.42059999999999997</v>
      </c>
      <c r="Q441" s="95">
        <v>0.65669999999999995</v>
      </c>
      <c r="R441" s="95">
        <v>0.2404</v>
      </c>
      <c r="S441" s="95">
        <v>0.68459999999999999</v>
      </c>
      <c r="T441" s="95">
        <v>0.55840000000000001</v>
      </c>
      <c r="U441" s="95">
        <v>0.58950000000000002</v>
      </c>
      <c r="V441" s="40">
        <v>0.33119999999999999</v>
      </c>
      <c r="W441" s="40">
        <v>0.2361</v>
      </c>
      <c r="X441" s="40">
        <v>6.7799999999999999E-2</v>
      </c>
      <c r="Y441" s="40">
        <v>0.21940000000000001</v>
      </c>
      <c r="Z441" s="40">
        <v>0.36759999999999998</v>
      </c>
      <c r="AA441" s="40">
        <v>0.28960000000000002</v>
      </c>
      <c r="AB441" s="42"/>
      <c r="AC441" s="42"/>
      <c r="AD441" s="42"/>
      <c r="AF441" s="42"/>
      <c r="AG441" s="42"/>
      <c r="AH441" s="42"/>
      <c r="AI441" s="42"/>
      <c r="AJ441" s="42"/>
      <c r="AK441" s="42"/>
    </row>
    <row r="442" spans="1:37">
      <c r="A442" s="142"/>
      <c r="B442" s="142"/>
      <c r="C442" s="39">
        <v>9.1458333333333304</v>
      </c>
      <c r="D442" s="40">
        <v>0</v>
      </c>
      <c r="E442" s="40">
        <v>0</v>
      </c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0">
        <v>0</v>
      </c>
      <c r="P442" s="95">
        <v>0.40749999999999997</v>
      </c>
      <c r="Q442" s="95">
        <v>0.56879999999999997</v>
      </c>
      <c r="R442" s="95">
        <v>0.13639999999999999</v>
      </c>
      <c r="S442" s="95">
        <v>0.56940000000000002</v>
      </c>
      <c r="T442" s="95">
        <v>0.56879999999999997</v>
      </c>
      <c r="U442" s="95">
        <v>0.35020000000000001</v>
      </c>
      <c r="V442" s="40">
        <v>0.1807</v>
      </c>
      <c r="W442" s="40">
        <v>0.3049</v>
      </c>
      <c r="X442" s="40">
        <v>0.12570000000000001</v>
      </c>
      <c r="Y442" s="40">
        <v>0.13320000000000001</v>
      </c>
      <c r="Z442" s="40">
        <v>0.52059999999999995</v>
      </c>
      <c r="AA442" s="40">
        <v>0.37109999999999999</v>
      </c>
      <c r="AB442" s="42"/>
      <c r="AC442" s="42"/>
      <c r="AD442" s="42"/>
      <c r="AF442" s="42"/>
      <c r="AG442" s="42"/>
      <c r="AH442" s="42"/>
      <c r="AI442" s="42"/>
      <c r="AJ442" s="42"/>
      <c r="AK442" s="42"/>
    </row>
    <row r="443" spans="1:37">
      <c r="A443" s="142"/>
      <c r="B443" s="142"/>
      <c r="C443" s="39">
        <v>9.1666666666666607</v>
      </c>
      <c r="D443" s="40">
        <v>0</v>
      </c>
      <c r="E443" s="40">
        <v>0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0">
        <v>0</v>
      </c>
      <c r="P443" s="95">
        <v>0.49559999999999998</v>
      </c>
      <c r="Q443" s="95">
        <v>0.45419999999999999</v>
      </c>
      <c r="R443" s="95">
        <v>0.2248</v>
      </c>
      <c r="S443" s="95">
        <v>0.53010000000000002</v>
      </c>
      <c r="T443" s="95">
        <v>0.75919999999999999</v>
      </c>
      <c r="U443" s="95">
        <v>0.25269999999999998</v>
      </c>
      <c r="V443" s="40">
        <v>0.20619999999999999</v>
      </c>
      <c r="W443" s="40">
        <v>0.33029999999999998</v>
      </c>
      <c r="X443" s="40">
        <v>0.32890000000000003</v>
      </c>
      <c r="Y443" s="40">
        <v>5.1299999999999998E-2</v>
      </c>
      <c r="Z443" s="40">
        <v>0.45340000000000003</v>
      </c>
      <c r="AA443" s="40">
        <v>0.37909999999999999</v>
      </c>
      <c r="AB443" s="42"/>
      <c r="AC443" s="42"/>
      <c r="AD443" s="42"/>
      <c r="AF443" s="42"/>
      <c r="AG443" s="42"/>
      <c r="AH443" s="42"/>
      <c r="AI443" s="42"/>
      <c r="AJ443" s="42"/>
      <c r="AK443" s="42"/>
    </row>
    <row r="444" spans="1:37">
      <c r="A444" s="142"/>
      <c r="B444" s="142"/>
      <c r="C444" s="39">
        <v>9.1875</v>
      </c>
      <c r="D444" s="40">
        <v>0</v>
      </c>
      <c r="E444" s="40">
        <v>0</v>
      </c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0">
        <v>0</v>
      </c>
      <c r="P444" s="95">
        <v>0.38229999999999997</v>
      </c>
      <c r="Q444" s="95">
        <v>0.53249999999999997</v>
      </c>
      <c r="R444" s="95">
        <v>0.1333</v>
      </c>
      <c r="S444" s="95">
        <v>0.51290000000000002</v>
      </c>
      <c r="T444" s="95">
        <v>0.53249999999999997</v>
      </c>
      <c r="U444" s="95">
        <v>0.32629999999999998</v>
      </c>
      <c r="V444" s="40">
        <v>0.15679999999999999</v>
      </c>
      <c r="W444" s="40">
        <v>0.38819999999999999</v>
      </c>
      <c r="X444" s="40">
        <v>0.1754</v>
      </c>
      <c r="Y444" s="40">
        <v>0.18529999999999999</v>
      </c>
      <c r="Z444" s="40">
        <v>0.4783</v>
      </c>
      <c r="AA444" s="40">
        <v>0.374</v>
      </c>
      <c r="AB444" s="42"/>
      <c r="AC444" s="42"/>
      <c r="AD444" s="42"/>
      <c r="AF444" s="42"/>
      <c r="AG444" s="42"/>
      <c r="AH444" s="42"/>
      <c r="AI444" s="42"/>
      <c r="AJ444" s="42"/>
      <c r="AK444" s="42"/>
    </row>
    <row r="445" spans="1:37">
      <c r="A445" s="142"/>
      <c r="B445" s="142"/>
      <c r="C445" s="39">
        <v>9.2083333333333304</v>
      </c>
      <c r="D445" s="40">
        <v>0</v>
      </c>
      <c r="E445" s="40">
        <v>0</v>
      </c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0">
        <v>0</v>
      </c>
      <c r="P445" s="95">
        <v>0.50239999999999996</v>
      </c>
      <c r="Q445" s="95">
        <v>0.58540000000000003</v>
      </c>
      <c r="R445" s="95">
        <v>0</v>
      </c>
      <c r="S445" s="95">
        <v>0.44800000000000001</v>
      </c>
      <c r="T445" s="95">
        <v>0.44259999999999999</v>
      </c>
      <c r="U445" s="95">
        <v>0.37759999999999999</v>
      </c>
      <c r="V445" s="40">
        <v>0.2334</v>
      </c>
      <c r="W445" s="40">
        <v>0.36570000000000003</v>
      </c>
      <c r="X445" s="40">
        <v>0.2223</v>
      </c>
      <c r="Y445" s="40">
        <v>0.24809999999999999</v>
      </c>
      <c r="Z445" s="40">
        <v>0.50390000000000001</v>
      </c>
      <c r="AA445" s="40">
        <v>0.4234</v>
      </c>
      <c r="AB445" s="42"/>
      <c r="AC445" s="42"/>
      <c r="AD445" s="42"/>
      <c r="AF445" s="42"/>
      <c r="AG445" s="42"/>
      <c r="AH445" s="42"/>
      <c r="AI445" s="42"/>
      <c r="AJ445" s="42"/>
      <c r="AK445" s="42"/>
    </row>
    <row r="446" spans="1:37">
      <c r="A446" s="142"/>
      <c r="B446" s="142"/>
      <c r="C446" s="39">
        <v>9.2291666666666607</v>
      </c>
      <c r="D446" s="40">
        <v>0</v>
      </c>
      <c r="E446" s="40">
        <v>0</v>
      </c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0">
        <v>0</v>
      </c>
      <c r="P446" s="95">
        <v>0.3291</v>
      </c>
      <c r="Q446" s="95">
        <v>0.4451</v>
      </c>
      <c r="R446" s="95">
        <v>0.1138</v>
      </c>
      <c r="S446" s="95">
        <v>0.48659999999999998</v>
      </c>
      <c r="T446" s="95">
        <v>0.4451</v>
      </c>
      <c r="U446" s="95">
        <v>0.28789999999999999</v>
      </c>
      <c r="V446" s="40">
        <v>0.16600000000000001</v>
      </c>
      <c r="W446" s="40">
        <v>0.43619999999999998</v>
      </c>
      <c r="X446" s="40">
        <v>0.20780000000000001</v>
      </c>
      <c r="Y446" s="40">
        <v>0.17299999999999999</v>
      </c>
      <c r="Z446" s="40">
        <v>0.43859999999999999</v>
      </c>
      <c r="AA446" s="40">
        <v>0.36909999999999998</v>
      </c>
      <c r="AB446" s="42"/>
      <c r="AC446" s="42"/>
      <c r="AD446" s="42"/>
      <c r="AF446" s="42"/>
      <c r="AG446" s="42"/>
      <c r="AH446" s="42"/>
      <c r="AI446" s="42"/>
      <c r="AJ446" s="42"/>
      <c r="AK446" s="42"/>
    </row>
    <row r="447" spans="1:37">
      <c r="A447" s="142"/>
      <c r="B447" s="142"/>
      <c r="C447" s="39">
        <v>9.25</v>
      </c>
      <c r="D447" s="40">
        <v>0</v>
      </c>
      <c r="E447" s="40">
        <v>0</v>
      </c>
      <c r="F447" s="40">
        <v>0</v>
      </c>
      <c r="G447" s="40">
        <v>0</v>
      </c>
      <c r="H447" s="40">
        <v>0</v>
      </c>
      <c r="I447" s="40">
        <v>0</v>
      </c>
      <c r="J447" s="40">
        <v>3.3E-3</v>
      </c>
      <c r="K447" s="40">
        <v>0</v>
      </c>
      <c r="L447" s="40">
        <v>0</v>
      </c>
      <c r="M447" s="40">
        <v>3.0999999999999999E-3</v>
      </c>
      <c r="N447" s="40">
        <v>0</v>
      </c>
      <c r="O447" s="40">
        <v>0</v>
      </c>
      <c r="P447" s="95">
        <v>0.35799999999999998</v>
      </c>
      <c r="Q447" s="95">
        <v>0.43719999999999998</v>
      </c>
      <c r="R447" s="95">
        <v>0.21779999999999999</v>
      </c>
      <c r="S447" s="95">
        <v>0.4335</v>
      </c>
      <c r="T447" s="95">
        <v>0.51419999999999999</v>
      </c>
      <c r="U447" s="95">
        <v>0.43490000000000001</v>
      </c>
      <c r="V447" s="40">
        <v>0.25950000000000001</v>
      </c>
      <c r="W447" s="40">
        <v>0.40579999999999999</v>
      </c>
      <c r="X447" s="40">
        <v>0.35289999999999999</v>
      </c>
      <c r="Y447" s="40">
        <v>0.16919999999999999</v>
      </c>
      <c r="Z447" s="40">
        <v>0.38479999999999998</v>
      </c>
      <c r="AA447" s="40">
        <v>0.38679999999999998</v>
      </c>
      <c r="AB447" s="42"/>
      <c r="AC447" s="42"/>
      <c r="AD447" s="42"/>
      <c r="AF447" s="42"/>
      <c r="AG447" s="42"/>
      <c r="AH447" s="42"/>
      <c r="AI447" s="42"/>
      <c r="AJ447" s="42"/>
      <c r="AK447" s="42"/>
    </row>
    <row r="448" spans="1:37">
      <c r="A448" s="142"/>
      <c r="B448" s="142"/>
      <c r="C448" s="39">
        <v>9.2708333333333304</v>
      </c>
      <c r="D448" s="40">
        <v>0</v>
      </c>
      <c r="E448" s="40">
        <v>0</v>
      </c>
      <c r="F448" s="40">
        <v>0</v>
      </c>
      <c r="G448" s="40">
        <v>0</v>
      </c>
      <c r="H448" s="40">
        <v>0</v>
      </c>
      <c r="I448" s="40">
        <v>0</v>
      </c>
      <c r="J448" s="40">
        <v>6.4999999999999997E-3</v>
      </c>
      <c r="K448" s="40">
        <v>3.8999999999999998E-3</v>
      </c>
      <c r="L448" s="40">
        <v>1.23E-2</v>
      </c>
      <c r="M448" s="40">
        <v>3.5999999999999999E-3</v>
      </c>
      <c r="N448" s="40">
        <v>0</v>
      </c>
      <c r="O448" s="40">
        <v>5.3E-3</v>
      </c>
      <c r="P448" s="95">
        <v>0.32769999999999999</v>
      </c>
      <c r="Q448" s="95">
        <v>0.4047</v>
      </c>
      <c r="R448" s="95">
        <v>0.1053</v>
      </c>
      <c r="S448" s="95">
        <v>0.46829999999999999</v>
      </c>
      <c r="T448" s="95">
        <v>0.4047</v>
      </c>
      <c r="U448" s="95">
        <v>0.2757</v>
      </c>
      <c r="V448" s="40">
        <v>0.20369999999999999</v>
      </c>
      <c r="W448" s="40">
        <v>0.44950000000000001</v>
      </c>
      <c r="X448" s="40">
        <v>0.2485</v>
      </c>
      <c r="Y448" s="40">
        <v>0.16500000000000001</v>
      </c>
      <c r="Z448" s="40">
        <v>0.42059999999999997</v>
      </c>
      <c r="AA448" s="40">
        <v>0.37159999999999999</v>
      </c>
      <c r="AB448" s="42"/>
      <c r="AC448" s="42"/>
      <c r="AD448" s="42"/>
      <c r="AF448" s="42"/>
      <c r="AG448" s="42"/>
      <c r="AH448" s="42"/>
      <c r="AI448" s="42"/>
      <c r="AJ448" s="42"/>
      <c r="AK448" s="42"/>
    </row>
    <row r="449" spans="1:37">
      <c r="A449" s="142"/>
      <c r="B449" s="142"/>
      <c r="C449" s="39">
        <v>9.2916666666666607</v>
      </c>
      <c r="D449" s="40">
        <v>0</v>
      </c>
      <c r="E449" s="40">
        <v>0</v>
      </c>
      <c r="F449" s="40">
        <v>0</v>
      </c>
      <c r="G449" s="40">
        <v>0</v>
      </c>
      <c r="H449" s="40">
        <v>0</v>
      </c>
      <c r="I449" s="40">
        <v>0</v>
      </c>
      <c r="J449" s="40">
        <v>0.18479999999999999</v>
      </c>
      <c r="K449" s="40">
        <v>0.1245</v>
      </c>
      <c r="L449" s="40">
        <v>0.14360000000000001</v>
      </c>
      <c r="M449" s="40">
        <v>0.1449</v>
      </c>
      <c r="N449" s="40">
        <v>9.1899999999999996E-2</v>
      </c>
      <c r="O449" s="40">
        <v>8.9300000000000004E-2</v>
      </c>
      <c r="P449" s="95">
        <v>0.16889999999999999</v>
      </c>
      <c r="Q449" s="95">
        <v>0.1552</v>
      </c>
      <c r="R449" s="95">
        <v>0</v>
      </c>
      <c r="S449" s="95">
        <v>0.4924</v>
      </c>
      <c r="T449" s="95">
        <v>0.37780000000000002</v>
      </c>
      <c r="U449" s="95">
        <v>0.25829999999999997</v>
      </c>
      <c r="V449" s="40">
        <v>0.159</v>
      </c>
      <c r="W449" s="40">
        <v>0.3145</v>
      </c>
      <c r="X449" s="40">
        <v>0.39190000000000003</v>
      </c>
      <c r="Y449" s="40">
        <v>0.2636</v>
      </c>
      <c r="Z449" s="40">
        <v>0.504</v>
      </c>
      <c r="AA449" s="40">
        <v>0.34100000000000003</v>
      </c>
      <c r="AB449" s="42"/>
      <c r="AC449" s="42"/>
      <c r="AD449" s="42"/>
      <c r="AF449" s="42"/>
      <c r="AG449" s="42"/>
      <c r="AH449" s="42"/>
      <c r="AI449" s="42"/>
      <c r="AJ449" s="42"/>
      <c r="AK449" s="42"/>
    </row>
    <row r="450" spans="1:37">
      <c r="A450" s="142"/>
      <c r="B450" s="142"/>
      <c r="C450" s="39">
        <v>9.3125</v>
      </c>
      <c r="D450" s="40">
        <v>0</v>
      </c>
      <c r="E450" s="40">
        <v>0</v>
      </c>
      <c r="F450" s="40">
        <v>0</v>
      </c>
      <c r="G450" s="40">
        <v>0</v>
      </c>
      <c r="H450" s="40">
        <v>0</v>
      </c>
      <c r="I450" s="40">
        <v>0</v>
      </c>
      <c r="J450" s="40">
        <v>0.30840000000000001</v>
      </c>
      <c r="K450" s="40">
        <v>0.2092</v>
      </c>
      <c r="L450" s="40">
        <v>0.26669999999999999</v>
      </c>
      <c r="M450" s="40">
        <v>0.29509999999999997</v>
      </c>
      <c r="N450" s="40">
        <v>0.14410000000000001</v>
      </c>
      <c r="O450" s="40">
        <v>0.2447</v>
      </c>
      <c r="P450" s="95">
        <v>0.33400000000000002</v>
      </c>
      <c r="Q450" s="95">
        <v>0.39269999999999999</v>
      </c>
      <c r="R450" s="95">
        <v>0.1045</v>
      </c>
      <c r="S450" s="95">
        <v>0.45889999999999997</v>
      </c>
      <c r="T450" s="95">
        <v>0.39269999999999999</v>
      </c>
      <c r="U450" s="95">
        <v>0.27389999999999998</v>
      </c>
      <c r="V450" s="40">
        <v>0.19209999999999999</v>
      </c>
      <c r="W450" s="40">
        <v>0.36320000000000002</v>
      </c>
      <c r="X450" s="40">
        <v>0.25779999999999997</v>
      </c>
      <c r="Y450" s="40">
        <v>0.12909999999999999</v>
      </c>
      <c r="Z450" s="40">
        <v>0.39929999999999999</v>
      </c>
      <c r="AA450" s="40">
        <v>0.33950000000000002</v>
      </c>
      <c r="AB450" s="42"/>
      <c r="AC450" s="42"/>
      <c r="AD450" s="42"/>
      <c r="AF450" s="42"/>
      <c r="AG450" s="42"/>
      <c r="AH450" s="42"/>
      <c r="AI450" s="42"/>
      <c r="AJ450" s="42"/>
      <c r="AK450" s="42"/>
    </row>
    <row r="451" spans="1:37">
      <c r="A451" s="142"/>
      <c r="B451" s="142"/>
      <c r="C451" s="39">
        <v>9.3333333333333304</v>
      </c>
      <c r="D451" s="40">
        <v>0</v>
      </c>
      <c r="E451" s="40">
        <v>0</v>
      </c>
      <c r="F451" s="40">
        <v>0</v>
      </c>
      <c r="G451" s="40">
        <v>0</v>
      </c>
      <c r="H451" s="40">
        <v>0</v>
      </c>
      <c r="I451" s="40">
        <v>2.63E-2</v>
      </c>
      <c r="J451" s="40">
        <v>0.4955</v>
      </c>
      <c r="K451" s="40">
        <v>0.3478</v>
      </c>
      <c r="L451" s="40">
        <v>0.43930000000000002</v>
      </c>
      <c r="M451" s="40">
        <v>0.41909999999999997</v>
      </c>
      <c r="N451" s="40">
        <v>0.3322</v>
      </c>
      <c r="O451" s="40">
        <v>0.38890000000000002</v>
      </c>
      <c r="P451" s="95">
        <v>0.26569999999999999</v>
      </c>
      <c r="Q451" s="95">
        <v>0.4501</v>
      </c>
      <c r="R451" s="95">
        <v>1.95E-2</v>
      </c>
      <c r="S451" s="95">
        <v>0.59409999999999996</v>
      </c>
      <c r="T451" s="95">
        <v>0.41639999999999999</v>
      </c>
      <c r="U451" s="95">
        <v>0.27160000000000001</v>
      </c>
      <c r="V451" s="40">
        <v>0.23350000000000001</v>
      </c>
      <c r="W451" s="40">
        <v>0.4466</v>
      </c>
      <c r="X451" s="40">
        <v>0.307</v>
      </c>
      <c r="Y451" s="40">
        <v>0.26100000000000001</v>
      </c>
      <c r="Z451" s="40">
        <v>0.4138</v>
      </c>
      <c r="AA451" s="40">
        <v>0.48530000000000001</v>
      </c>
      <c r="AB451" s="42"/>
      <c r="AC451" s="42"/>
      <c r="AD451" s="42"/>
      <c r="AF451" s="42"/>
      <c r="AG451" s="42"/>
      <c r="AH451" s="42"/>
      <c r="AI451" s="42"/>
      <c r="AJ451" s="42"/>
      <c r="AK451" s="42"/>
    </row>
    <row r="452" spans="1:37">
      <c r="A452" s="142"/>
      <c r="B452" s="142"/>
      <c r="C452" s="39">
        <v>9.3541666666666607</v>
      </c>
      <c r="D452" s="40">
        <v>8.0999999999999996E-3</v>
      </c>
      <c r="E452" s="40">
        <v>5.16E-2</v>
      </c>
      <c r="F452" s="40">
        <v>2.3999999999999998E-3</v>
      </c>
      <c r="G452" s="40">
        <v>0</v>
      </c>
      <c r="H452" s="40">
        <v>0</v>
      </c>
      <c r="I452" s="40">
        <v>1.24E-2</v>
      </c>
      <c r="J452" s="40">
        <v>0.61660000000000004</v>
      </c>
      <c r="K452" s="40">
        <v>0.51180000000000003</v>
      </c>
      <c r="L452" s="40">
        <v>0.61350000000000005</v>
      </c>
      <c r="M452" s="40">
        <v>0.54379999999999995</v>
      </c>
      <c r="N452" s="40">
        <v>0.4456</v>
      </c>
      <c r="O452" s="40">
        <v>0.54630000000000001</v>
      </c>
      <c r="P452" s="95">
        <v>0.3407</v>
      </c>
      <c r="Q452" s="95">
        <v>0.41060000000000002</v>
      </c>
      <c r="R452" s="95">
        <v>0.1008</v>
      </c>
      <c r="S452" s="95">
        <v>0.44379999999999997</v>
      </c>
      <c r="T452" s="95">
        <v>0.41060000000000002</v>
      </c>
      <c r="U452" s="95">
        <v>0.27339999999999998</v>
      </c>
      <c r="V452" s="40">
        <v>0.18809999999999999</v>
      </c>
      <c r="W452" s="40">
        <v>0.30280000000000001</v>
      </c>
      <c r="X452" s="40">
        <v>0.26150000000000001</v>
      </c>
      <c r="Y452" s="40">
        <v>0.1124</v>
      </c>
      <c r="Z452" s="40">
        <v>0.3876</v>
      </c>
      <c r="AA452" s="40">
        <v>0.31929999999999997</v>
      </c>
      <c r="AB452" s="42"/>
      <c r="AC452" s="42"/>
      <c r="AD452" s="42"/>
      <c r="AF452" s="42"/>
      <c r="AG452" s="42"/>
      <c r="AH452" s="42"/>
      <c r="AI452" s="42"/>
      <c r="AJ452" s="42"/>
      <c r="AK452" s="42"/>
    </row>
    <row r="453" spans="1:37">
      <c r="A453" s="142"/>
      <c r="B453" s="142"/>
      <c r="C453" s="39">
        <v>9.375</v>
      </c>
      <c r="D453" s="40">
        <v>0.18160000000000001</v>
      </c>
      <c r="E453" s="40">
        <v>0.2296</v>
      </c>
      <c r="F453" s="40">
        <v>0.25340000000000001</v>
      </c>
      <c r="G453" s="40">
        <v>0.15040000000000001</v>
      </c>
      <c r="H453" s="40">
        <v>0.14799999999999999</v>
      </c>
      <c r="I453" s="40">
        <v>0.19339999999999999</v>
      </c>
      <c r="J453" s="40">
        <v>0.6472</v>
      </c>
      <c r="K453" s="40">
        <v>0.6331</v>
      </c>
      <c r="L453" s="40">
        <v>0.63319999999999999</v>
      </c>
      <c r="M453" s="40">
        <v>0.5827</v>
      </c>
      <c r="N453" s="40">
        <v>0.53710000000000002</v>
      </c>
      <c r="O453" s="40">
        <v>0.61870000000000003</v>
      </c>
      <c r="P453" s="95">
        <v>0.2429</v>
      </c>
      <c r="Q453" s="95">
        <v>0.26429999999999998</v>
      </c>
      <c r="R453" s="95">
        <v>0.1038</v>
      </c>
      <c r="S453" s="95">
        <v>0.29499999999999998</v>
      </c>
      <c r="T453" s="95">
        <v>0.2989</v>
      </c>
      <c r="U453" s="95">
        <v>0.1525</v>
      </c>
      <c r="V453" s="40">
        <v>6.3299999999999995E-2</v>
      </c>
      <c r="W453" s="40">
        <v>0.21859999999999999</v>
      </c>
      <c r="X453" s="40">
        <v>0.30080000000000001</v>
      </c>
      <c r="Y453" s="40">
        <v>2.0199999999999999E-2</v>
      </c>
      <c r="Z453" s="40">
        <v>0.38969999999999999</v>
      </c>
      <c r="AA453" s="40">
        <v>0.33550000000000002</v>
      </c>
      <c r="AB453" s="42"/>
      <c r="AC453" s="42"/>
      <c r="AD453" s="42"/>
      <c r="AF453" s="42"/>
      <c r="AG453" s="42"/>
      <c r="AH453" s="42"/>
      <c r="AI453" s="42"/>
      <c r="AJ453" s="42"/>
      <c r="AK453" s="42"/>
    </row>
    <row r="454" spans="1:37">
      <c r="A454" s="142"/>
      <c r="B454" s="142"/>
      <c r="C454" s="39">
        <v>9.3958333333333304</v>
      </c>
      <c r="D454" s="40">
        <v>0.37919999999999998</v>
      </c>
      <c r="E454" s="40">
        <v>0.31330000000000002</v>
      </c>
      <c r="F454" s="40">
        <v>0.53580000000000005</v>
      </c>
      <c r="G454" s="40">
        <v>0.30399999999999999</v>
      </c>
      <c r="H454" s="40">
        <v>0.33900000000000002</v>
      </c>
      <c r="I454" s="40">
        <v>0.37430000000000002</v>
      </c>
      <c r="J454" s="40">
        <v>0.71360000000000001</v>
      </c>
      <c r="K454" s="40">
        <v>0.71</v>
      </c>
      <c r="L454" s="40">
        <v>0.67079999999999995</v>
      </c>
      <c r="M454" s="40">
        <v>0.60470000000000002</v>
      </c>
      <c r="N454" s="40">
        <v>0.58699999999999997</v>
      </c>
      <c r="O454" s="40">
        <v>0.65720000000000001</v>
      </c>
      <c r="P454" s="95">
        <v>0.248</v>
      </c>
      <c r="Q454" s="95">
        <v>0.31430000000000002</v>
      </c>
      <c r="R454" s="95">
        <v>7.7100000000000002E-2</v>
      </c>
      <c r="S454" s="95">
        <v>0.35170000000000001</v>
      </c>
      <c r="T454" s="95">
        <v>0.31430000000000002</v>
      </c>
      <c r="U454" s="95">
        <v>0.20799999999999999</v>
      </c>
      <c r="V454" s="40">
        <v>0.1454</v>
      </c>
      <c r="W454" s="40">
        <v>0.2838</v>
      </c>
      <c r="X454" s="40">
        <v>0.1179</v>
      </c>
      <c r="Y454" s="40">
        <v>8.0600000000000005E-2</v>
      </c>
      <c r="Z454" s="40">
        <v>0.24629999999999999</v>
      </c>
      <c r="AA454" s="40">
        <v>0.2213</v>
      </c>
      <c r="AB454" s="42"/>
      <c r="AC454" s="42"/>
      <c r="AD454" s="42"/>
      <c r="AF454" s="42"/>
      <c r="AG454" s="42"/>
      <c r="AH454" s="42"/>
      <c r="AI454" s="42"/>
      <c r="AJ454" s="42"/>
      <c r="AK454" s="42"/>
    </row>
    <row r="455" spans="1:37">
      <c r="A455" s="142"/>
      <c r="B455" s="142"/>
      <c r="C455" s="39">
        <v>9.4166666666666607</v>
      </c>
      <c r="D455" s="40">
        <v>0.51029999999999998</v>
      </c>
      <c r="E455" s="40">
        <v>0.40699999999999997</v>
      </c>
      <c r="F455" s="40">
        <v>0.58240000000000003</v>
      </c>
      <c r="G455" s="40">
        <v>0.4451</v>
      </c>
      <c r="H455" s="40">
        <v>0.53779999999999994</v>
      </c>
      <c r="I455" s="40">
        <v>0.4995</v>
      </c>
      <c r="J455" s="40">
        <v>0.70889999999999997</v>
      </c>
      <c r="K455" s="40">
        <v>0.71319999999999995</v>
      </c>
      <c r="L455" s="40">
        <v>0.72619999999999996</v>
      </c>
      <c r="M455" s="40">
        <v>0.61119999999999997</v>
      </c>
      <c r="N455" s="40">
        <v>0.62719999999999998</v>
      </c>
      <c r="O455" s="40">
        <v>0.67110000000000003</v>
      </c>
      <c r="P455" s="95">
        <v>0.2114</v>
      </c>
      <c r="Q455" s="95">
        <v>0.29320000000000002</v>
      </c>
      <c r="R455" s="95">
        <v>0</v>
      </c>
      <c r="S455" s="95">
        <v>0.35830000000000001</v>
      </c>
      <c r="T455" s="95">
        <v>0.21740000000000001</v>
      </c>
      <c r="U455" s="95">
        <v>0.15989999999999999</v>
      </c>
      <c r="V455" s="40">
        <v>7.4499999999999997E-2</v>
      </c>
      <c r="W455" s="40">
        <v>0.32990000000000003</v>
      </c>
      <c r="X455" s="40">
        <v>6.6100000000000006E-2</v>
      </c>
      <c r="Y455" s="40">
        <v>9.4399999999999998E-2</v>
      </c>
      <c r="Z455" s="40">
        <v>0.19989999999999999</v>
      </c>
      <c r="AA455" s="40">
        <v>6.7799999999999999E-2</v>
      </c>
      <c r="AB455" s="42"/>
      <c r="AC455" s="42"/>
      <c r="AD455" s="42"/>
      <c r="AF455" s="42"/>
      <c r="AG455" s="42"/>
      <c r="AH455" s="42"/>
      <c r="AI455" s="42"/>
      <c r="AJ455" s="42"/>
      <c r="AK455" s="42"/>
    </row>
    <row r="456" spans="1:37">
      <c r="A456" s="142"/>
      <c r="B456" s="142"/>
      <c r="C456" s="39">
        <v>9.4375</v>
      </c>
      <c r="D456" s="40">
        <v>0.65149999999999997</v>
      </c>
      <c r="E456" s="40">
        <v>0.53090000000000004</v>
      </c>
      <c r="F456" s="40">
        <v>0.65349999999999997</v>
      </c>
      <c r="G456" s="40">
        <v>0.56859999999999999</v>
      </c>
      <c r="H456" s="40">
        <v>0.71599999999999997</v>
      </c>
      <c r="I456" s="40">
        <v>0.62409999999999999</v>
      </c>
      <c r="J456" s="40">
        <v>0.69730000000000003</v>
      </c>
      <c r="K456" s="40">
        <v>0.71120000000000005</v>
      </c>
      <c r="L456" s="40">
        <v>0.73440000000000005</v>
      </c>
      <c r="M456" s="40">
        <v>0.63400000000000001</v>
      </c>
      <c r="N456" s="40">
        <v>0.66849999999999998</v>
      </c>
      <c r="O456" s="40">
        <v>0.68910000000000005</v>
      </c>
      <c r="P456" s="95">
        <v>0.21729999999999999</v>
      </c>
      <c r="Q456" s="95">
        <v>0.316</v>
      </c>
      <c r="R456" s="95">
        <v>7.8899999999999998E-2</v>
      </c>
      <c r="S456" s="95">
        <v>0.28660000000000002</v>
      </c>
      <c r="T456" s="95">
        <v>0.316</v>
      </c>
      <c r="U456" s="95">
        <v>0.18740000000000001</v>
      </c>
      <c r="V456" s="40">
        <v>9.0300000000000005E-2</v>
      </c>
      <c r="W456" s="40">
        <v>0.22170000000000001</v>
      </c>
      <c r="X456" s="40">
        <v>0.1158</v>
      </c>
      <c r="Y456" s="40">
        <v>7.9200000000000007E-2</v>
      </c>
      <c r="Z456" s="40">
        <v>0.13780000000000001</v>
      </c>
      <c r="AA456" s="40">
        <v>0.1462</v>
      </c>
      <c r="AB456" s="42"/>
      <c r="AC456" s="42"/>
      <c r="AD456" s="42"/>
      <c r="AF456" s="42"/>
      <c r="AG456" s="42"/>
      <c r="AH456" s="42"/>
      <c r="AI456" s="42"/>
      <c r="AJ456" s="42"/>
      <c r="AK456" s="42"/>
    </row>
    <row r="457" spans="1:37">
      <c r="A457" s="142"/>
      <c r="B457" s="142"/>
      <c r="C457" s="39">
        <v>9.4583333333333304</v>
      </c>
      <c r="D457" s="40">
        <v>0.61550000000000005</v>
      </c>
      <c r="E457" s="40">
        <v>0.5464</v>
      </c>
      <c r="F457" s="40">
        <v>0.64290000000000003</v>
      </c>
      <c r="G457" s="40">
        <v>0.55840000000000001</v>
      </c>
      <c r="H457" s="40">
        <v>0.67190000000000005</v>
      </c>
      <c r="I457" s="40">
        <v>0.60489999999999999</v>
      </c>
      <c r="J457" s="40">
        <v>0.72819999999999996</v>
      </c>
      <c r="K457" s="40">
        <v>0.67420000000000002</v>
      </c>
      <c r="L457" s="40">
        <v>0.66490000000000005</v>
      </c>
      <c r="M457" s="40">
        <v>0.62590000000000001</v>
      </c>
      <c r="N457" s="40">
        <v>0.63200000000000001</v>
      </c>
      <c r="O457" s="40">
        <v>0.67230000000000001</v>
      </c>
      <c r="P457" s="95">
        <v>0.22309999999999999</v>
      </c>
      <c r="Q457" s="95">
        <v>0.15820000000000001</v>
      </c>
      <c r="R457" s="95">
        <v>0</v>
      </c>
      <c r="S457" s="95">
        <v>0.372</v>
      </c>
      <c r="T457" s="95">
        <v>0.34420000000000001</v>
      </c>
      <c r="U457" s="95">
        <v>0.1111</v>
      </c>
      <c r="V457" s="40">
        <v>0</v>
      </c>
      <c r="W457" s="40">
        <v>0.2296</v>
      </c>
      <c r="X457" s="40">
        <v>2.7400000000000001E-2</v>
      </c>
      <c r="Y457" s="40">
        <v>0.2122</v>
      </c>
      <c r="Z457" s="40">
        <v>0.26479999999999998</v>
      </c>
      <c r="AA457" s="40">
        <v>0.217</v>
      </c>
      <c r="AB457" s="42"/>
      <c r="AC457" s="42"/>
      <c r="AD457" s="42"/>
      <c r="AF457" s="42"/>
      <c r="AG457" s="42"/>
      <c r="AH457" s="42"/>
      <c r="AI457" s="42"/>
      <c r="AJ457" s="42"/>
      <c r="AK457" s="42"/>
    </row>
    <row r="458" spans="1:37">
      <c r="A458" s="142"/>
      <c r="B458" s="142"/>
      <c r="C458" s="39">
        <v>9.4791666666666607</v>
      </c>
      <c r="D458" s="40">
        <v>0.59250000000000003</v>
      </c>
      <c r="E458" s="40">
        <v>0.57120000000000004</v>
      </c>
      <c r="F458" s="40">
        <v>0.62870000000000004</v>
      </c>
      <c r="G458" s="40">
        <v>0.56759999999999999</v>
      </c>
      <c r="H458" s="40">
        <v>0.60050000000000003</v>
      </c>
      <c r="I458" s="40">
        <v>0.59209999999999996</v>
      </c>
      <c r="J458" s="40">
        <v>0.69979999999999998</v>
      </c>
      <c r="K458" s="40">
        <v>0.65639999999999998</v>
      </c>
      <c r="L458" s="40">
        <v>0.6764</v>
      </c>
      <c r="M458" s="40">
        <v>0.60899999999999999</v>
      </c>
      <c r="N458" s="40">
        <v>0.63329999999999997</v>
      </c>
      <c r="O458" s="40">
        <v>0.65500000000000003</v>
      </c>
      <c r="P458" s="95">
        <v>0.28399999999999997</v>
      </c>
      <c r="Q458" s="95">
        <v>0.34849999999999998</v>
      </c>
      <c r="R458" s="95">
        <v>9.11E-2</v>
      </c>
      <c r="S458" s="95">
        <v>0.34860000000000002</v>
      </c>
      <c r="T458" s="95">
        <v>0.34849999999999998</v>
      </c>
      <c r="U458" s="95">
        <v>0.22720000000000001</v>
      </c>
      <c r="V458" s="40">
        <v>9.9900000000000003E-2</v>
      </c>
      <c r="W458" s="40">
        <v>0.23169999999999999</v>
      </c>
      <c r="X458" s="40">
        <v>0.1333</v>
      </c>
      <c r="Y458" s="40">
        <v>9.3299999999999994E-2</v>
      </c>
      <c r="Z458" s="40">
        <v>0.32819999999999999</v>
      </c>
      <c r="AA458" s="40">
        <v>0.24790000000000001</v>
      </c>
      <c r="AB458" s="42"/>
      <c r="AC458" s="42"/>
      <c r="AD458" s="42"/>
      <c r="AF458" s="42"/>
      <c r="AG458" s="42"/>
      <c r="AH458" s="42"/>
      <c r="AI458" s="42"/>
      <c r="AJ458" s="42"/>
      <c r="AK458" s="42"/>
    </row>
    <row r="459" spans="1:37">
      <c r="A459" s="142"/>
      <c r="B459" s="142"/>
      <c r="C459" s="39">
        <v>9.5</v>
      </c>
      <c r="D459" s="40">
        <v>0.62019999999999997</v>
      </c>
      <c r="E459" s="40">
        <v>0.61439999999999995</v>
      </c>
      <c r="F459" s="40">
        <v>0.6119</v>
      </c>
      <c r="G459" s="40">
        <v>0.50919999999999999</v>
      </c>
      <c r="H459" s="40">
        <v>0.60109999999999997</v>
      </c>
      <c r="I459" s="40">
        <v>0.56279999999999997</v>
      </c>
      <c r="J459" s="40">
        <v>0.65790000000000004</v>
      </c>
      <c r="K459" s="40">
        <v>0.67920000000000003</v>
      </c>
      <c r="L459" s="40">
        <v>0.69540000000000002</v>
      </c>
      <c r="M459" s="40">
        <v>0.64570000000000005</v>
      </c>
      <c r="N459" s="40">
        <v>0.64810000000000001</v>
      </c>
      <c r="O459" s="40">
        <v>0.67700000000000005</v>
      </c>
      <c r="P459" s="95">
        <v>0.4113</v>
      </c>
      <c r="Q459" s="95">
        <v>0.53369999999999995</v>
      </c>
      <c r="R459" s="95">
        <v>0.2316</v>
      </c>
      <c r="S459" s="95">
        <v>0.33629999999999999</v>
      </c>
      <c r="T459" s="95">
        <v>0.3715</v>
      </c>
      <c r="U459" s="95">
        <v>0</v>
      </c>
      <c r="V459" s="40">
        <v>2.46E-2</v>
      </c>
      <c r="W459" s="40">
        <v>0.14760000000000001</v>
      </c>
      <c r="X459" s="40">
        <v>0.1333</v>
      </c>
      <c r="Y459" s="40">
        <v>0</v>
      </c>
      <c r="Z459" s="40">
        <v>0.37469999999999998</v>
      </c>
      <c r="AA459" s="40">
        <v>0.2324</v>
      </c>
      <c r="AB459" s="42"/>
      <c r="AC459" s="42"/>
      <c r="AD459" s="42"/>
      <c r="AF459" s="42"/>
      <c r="AG459" s="42"/>
      <c r="AH459" s="42"/>
      <c r="AI459" s="42"/>
      <c r="AJ459" s="42"/>
      <c r="AK459" s="42"/>
    </row>
    <row r="460" spans="1:37">
      <c r="A460" s="142"/>
      <c r="B460" s="142"/>
      <c r="C460" s="39">
        <v>9.5208333333333304</v>
      </c>
      <c r="D460" s="40">
        <v>0.57979999999999998</v>
      </c>
      <c r="E460" s="40">
        <v>0.59730000000000005</v>
      </c>
      <c r="F460" s="40">
        <v>0.56410000000000005</v>
      </c>
      <c r="G460" s="40">
        <v>0.48470000000000002</v>
      </c>
      <c r="H460" s="40">
        <v>0.58879999999999999</v>
      </c>
      <c r="I460" s="40">
        <v>0.56289999999999996</v>
      </c>
      <c r="J460" s="40">
        <v>0.72050000000000003</v>
      </c>
      <c r="K460" s="40">
        <v>0.7177</v>
      </c>
      <c r="L460" s="40">
        <v>0.70579999999999998</v>
      </c>
      <c r="M460" s="40">
        <v>0.66700000000000004</v>
      </c>
      <c r="N460" s="40">
        <v>0.6754</v>
      </c>
      <c r="O460" s="40">
        <v>0.69730000000000003</v>
      </c>
      <c r="P460" s="95">
        <v>0.24829999999999999</v>
      </c>
      <c r="Q460" s="95">
        <v>0.29559999999999997</v>
      </c>
      <c r="R460" s="95">
        <v>8.0600000000000005E-2</v>
      </c>
      <c r="S460" s="95">
        <v>0.2792</v>
      </c>
      <c r="T460" s="95">
        <v>0.29559999999999997</v>
      </c>
      <c r="U460" s="95">
        <v>0.19289999999999999</v>
      </c>
      <c r="V460" s="40">
        <v>7.8100000000000003E-2</v>
      </c>
      <c r="W460" s="40">
        <v>0.19600000000000001</v>
      </c>
      <c r="X460" s="40">
        <v>0.1046</v>
      </c>
      <c r="Y460" s="40">
        <v>8.8099999999999998E-2</v>
      </c>
      <c r="Z460" s="40">
        <v>0.33650000000000002</v>
      </c>
      <c r="AA460" s="40">
        <v>0.23799999999999999</v>
      </c>
      <c r="AB460" s="42"/>
      <c r="AC460" s="42"/>
      <c r="AD460" s="42"/>
      <c r="AF460" s="42"/>
      <c r="AG460" s="42"/>
      <c r="AH460" s="42"/>
      <c r="AI460" s="42"/>
      <c r="AJ460" s="42"/>
      <c r="AK460" s="42"/>
    </row>
    <row r="461" spans="1:37">
      <c r="A461" s="142"/>
      <c r="B461" s="142"/>
      <c r="C461" s="39">
        <v>9.5416666666666607</v>
      </c>
      <c r="D461" s="40">
        <v>0.56330000000000002</v>
      </c>
      <c r="E461" s="40">
        <v>0.63139999999999996</v>
      </c>
      <c r="F461" s="40">
        <v>0.58589999999999998</v>
      </c>
      <c r="G461" s="40">
        <v>0.49959999999999999</v>
      </c>
      <c r="H461" s="40">
        <v>0.59160000000000001</v>
      </c>
      <c r="I461" s="40">
        <v>0.57169999999999999</v>
      </c>
      <c r="J461" s="40">
        <v>0.70799999999999996</v>
      </c>
      <c r="K461" s="40">
        <v>0.68969999999999998</v>
      </c>
      <c r="L461" s="40">
        <v>0.71599999999999997</v>
      </c>
      <c r="M461" s="40">
        <v>0.65559999999999996</v>
      </c>
      <c r="N461" s="40">
        <v>0.6875</v>
      </c>
      <c r="O461" s="40">
        <v>0.67269999999999996</v>
      </c>
      <c r="P461" s="95">
        <v>6.9800000000000001E-2</v>
      </c>
      <c r="Q461" s="95">
        <v>0.32550000000000001</v>
      </c>
      <c r="R461" s="95">
        <v>0.12720000000000001</v>
      </c>
      <c r="S461" s="95">
        <v>0.18390000000000001</v>
      </c>
      <c r="T461" s="95">
        <v>0.3705</v>
      </c>
      <c r="U461" s="95">
        <v>5.7999999999999996E-3</v>
      </c>
      <c r="V461" s="40">
        <v>0.1031</v>
      </c>
      <c r="W461" s="40">
        <v>0.2868</v>
      </c>
      <c r="X461" s="40">
        <v>0</v>
      </c>
      <c r="Y461" s="40">
        <v>8.5500000000000007E-2</v>
      </c>
      <c r="Z461" s="40">
        <v>0.5121</v>
      </c>
      <c r="AA461" s="40">
        <v>0.2392</v>
      </c>
      <c r="AB461" s="42"/>
      <c r="AC461" s="42"/>
      <c r="AD461" s="42"/>
      <c r="AF461" s="42"/>
      <c r="AG461" s="42"/>
      <c r="AH461" s="42"/>
      <c r="AI461" s="42"/>
      <c r="AJ461" s="42"/>
      <c r="AK461" s="42"/>
    </row>
    <row r="462" spans="1:37">
      <c r="A462" s="142"/>
      <c r="B462" s="142"/>
      <c r="C462" s="39">
        <v>9.5625</v>
      </c>
      <c r="D462" s="40">
        <v>0.62619999999999998</v>
      </c>
      <c r="E462" s="40">
        <v>0.68840000000000001</v>
      </c>
      <c r="F462" s="40">
        <v>0.64200000000000002</v>
      </c>
      <c r="G462" s="40">
        <v>0.51039999999999996</v>
      </c>
      <c r="H462" s="40">
        <v>0.61890000000000001</v>
      </c>
      <c r="I462" s="40">
        <v>0.61719999999999997</v>
      </c>
      <c r="J462" s="40">
        <v>0.69789999999999996</v>
      </c>
      <c r="K462" s="40">
        <v>0.62119999999999997</v>
      </c>
      <c r="L462" s="40">
        <v>0.70899999999999996</v>
      </c>
      <c r="M462" s="40">
        <v>0.63619999999999999</v>
      </c>
      <c r="N462" s="40">
        <v>0.65839999999999999</v>
      </c>
      <c r="O462" s="40">
        <v>0.66449999999999998</v>
      </c>
      <c r="P462" s="95">
        <v>0.22889999999999999</v>
      </c>
      <c r="Q462" s="95">
        <v>0.22450000000000001</v>
      </c>
      <c r="R462" s="95">
        <v>7.8100000000000003E-2</v>
      </c>
      <c r="S462" s="95">
        <v>0.21160000000000001</v>
      </c>
      <c r="T462" s="95">
        <v>0.22450000000000001</v>
      </c>
      <c r="U462" s="95">
        <v>0.16450000000000001</v>
      </c>
      <c r="V462" s="40">
        <v>9.4700000000000006E-2</v>
      </c>
      <c r="W462" s="40">
        <v>0.26269999999999999</v>
      </c>
      <c r="X462" s="40">
        <v>0.1051</v>
      </c>
      <c r="Y462" s="40">
        <v>9.3200000000000005E-2</v>
      </c>
      <c r="Z462" s="40">
        <v>0.39050000000000001</v>
      </c>
      <c r="AA462" s="40">
        <v>0.28239999999999998</v>
      </c>
      <c r="AB462" s="42"/>
      <c r="AC462" s="42"/>
      <c r="AD462" s="42"/>
      <c r="AF462" s="42"/>
      <c r="AG462" s="42"/>
      <c r="AH462" s="42"/>
      <c r="AI462" s="42"/>
      <c r="AJ462" s="42"/>
      <c r="AK462" s="42"/>
    </row>
    <row r="463" spans="1:37">
      <c r="A463" s="142"/>
      <c r="B463" s="142"/>
      <c r="C463" s="39">
        <v>9.5833333333333304</v>
      </c>
      <c r="D463" s="40">
        <v>0.68220000000000003</v>
      </c>
      <c r="E463" s="40">
        <v>0.69610000000000005</v>
      </c>
      <c r="F463" s="40">
        <v>0.67820000000000003</v>
      </c>
      <c r="G463" s="40">
        <v>0.48459999999999998</v>
      </c>
      <c r="H463" s="40">
        <v>0.62829999999999997</v>
      </c>
      <c r="I463" s="40">
        <v>0.59179999999999999</v>
      </c>
      <c r="J463" s="40">
        <v>0.67049999999999998</v>
      </c>
      <c r="K463" s="40">
        <v>0.61780000000000002</v>
      </c>
      <c r="L463" s="40">
        <v>0.69750000000000001</v>
      </c>
      <c r="M463" s="40">
        <v>0.65849999999999997</v>
      </c>
      <c r="N463" s="40">
        <v>0.70779999999999998</v>
      </c>
      <c r="O463" s="40">
        <v>0.69169999999999998</v>
      </c>
      <c r="P463" s="95">
        <v>0.34160000000000001</v>
      </c>
      <c r="Q463" s="95">
        <v>0.14130000000000001</v>
      </c>
      <c r="R463" s="95">
        <v>0.16450000000000001</v>
      </c>
      <c r="S463" s="95">
        <v>7.2700000000000001E-2</v>
      </c>
      <c r="T463" s="95">
        <v>0.1132</v>
      </c>
      <c r="U463" s="95">
        <v>0.23710000000000001</v>
      </c>
      <c r="V463" s="40">
        <v>4.7300000000000002E-2</v>
      </c>
      <c r="W463" s="40">
        <v>0.1082</v>
      </c>
      <c r="X463" s="40">
        <v>7.1199999999999999E-2</v>
      </c>
      <c r="Y463" s="40">
        <v>0</v>
      </c>
      <c r="Z463" s="40">
        <v>0.17760000000000001</v>
      </c>
      <c r="AA463" s="40">
        <v>0.30669999999999997</v>
      </c>
      <c r="AB463" s="42"/>
      <c r="AC463" s="42"/>
      <c r="AD463" s="42"/>
      <c r="AF463" s="42"/>
      <c r="AG463" s="42"/>
      <c r="AH463" s="42"/>
      <c r="AI463" s="42"/>
      <c r="AJ463" s="42"/>
      <c r="AK463" s="42"/>
    </row>
    <row r="464" spans="1:37">
      <c r="A464" s="142"/>
      <c r="B464" s="142"/>
      <c r="C464" s="39">
        <v>9.6041666666666607</v>
      </c>
      <c r="D464" s="40">
        <v>0.6835</v>
      </c>
      <c r="E464" s="40">
        <v>0.69</v>
      </c>
      <c r="F464" s="40">
        <v>0.69310000000000005</v>
      </c>
      <c r="G464" s="40">
        <v>0.48849999999999999</v>
      </c>
      <c r="H464" s="40">
        <v>0.69359999999999999</v>
      </c>
      <c r="I464" s="40">
        <v>0.64970000000000006</v>
      </c>
      <c r="J464" s="40">
        <v>0.71079999999999999</v>
      </c>
      <c r="K464" s="40">
        <v>0.67120000000000002</v>
      </c>
      <c r="L464" s="40">
        <v>0.66300000000000003</v>
      </c>
      <c r="M464" s="40">
        <v>0.7016</v>
      </c>
      <c r="N464" s="40">
        <v>0.72589999999999999</v>
      </c>
      <c r="O464" s="40">
        <v>0.69450000000000001</v>
      </c>
      <c r="P464" s="95">
        <v>0.221</v>
      </c>
      <c r="Q464" s="95">
        <v>0.21099999999999999</v>
      </c>
      <c r="R464" s="95">
        <v>7.8899999999999998E-2</v>
      </c>
      <c r="S464" s="95">
        <v>0.19689999999999999</v>
      </c>
      <c r="T464" s="95">
        <v>0.21099999999999999</v>
      </c>
      <c r="U464" s="95">
        <v>0.15809999999999999</v>
      </c>
      <c r="V464" s="40">
        <v>9.4399999999999998E-2</v>
      </c>
      <c r="W464" s="40">
        <v>0.22020000000000001</v>
      </c>
      <c r="X464" s="40">
        <v>0.1163</v>
      </c>
      <c r="Y464" s="40">
        <v>9.8699999999999996E-2</v>
      </c>
      <c r="Z464" s="40">
        <v>0.33589999999999998</v>
      </c>
      <c r="AA464" s="40">
        <v>0.24679999999999999</v>
      </c>
      <c r="AB464" s="42"/>
      <c r="AC464" s="42"/>
      <c r="AD464" s="42"/>
      <c r="AF464" s="42"/>
      <c r="AG464" s="42"/>
      <c r="AH464" s="42"/>
      <c r="AI464" s="42"/>
      <c r="AJ464" s="42"/>
      <c r="AK464" s="42"/>
    </row>
    <row r="465" spans="1:37">
      <c r="A465" s="142"/>
      <c r="B465" s="142"/>
      <c r="C465" s="39">
        <v>9.625</v>
      </c>
      <c r="D465" s="40">
        <v>0.70550000000000002</v>
      </c>
      <c r="E465" s="40">
        <v>0.70779999999999998</v>
      </c>
      <c r="F465" s="40">
        <v>0.69769999999999999</v>
      </c>
      <c r="G465" s="40">
        <v>0.4929</v>
      </c>
      <c r="H465" s="40">
        <v>0.70330000000000004</v>
      </c>
      <c r="I465" s="40">
        <v>0.67020000000000002</v>
      </c>
      <c r="J465" s="40">
        <v>0.69740000000000002</v>
      </c>
      <c r="K465" s="40">
        <v>0.68</v>
      </c>
      <c r="L465" s="40">
        <v>0.65369999999999995</v>
      </c>
      <c r="M465" s="40">
        <v>0.66210000000000002</v>
      </c>
      <c r="N465" s="40">
        <v>0.67179999999999995</v>
      </c>
      <c r="O465" s="40">
        <v>0.68430000000000002</v>
      </c>
      <c r="P465" s="95">
        <v>0.27379999999999999</v>
      </c>
      <c r="Q465" s="95">
        <v>0.30759999999999998</v>
      </c>
      <c r="R465" s="95">
        <v>0.1195</v>
      </c>
      <c r="S465" s="95">
        <v>0.1103</v>
      </c>
      <c r="T465" s="95">
        <v>0.27360000000000001</v>
      </c>
      <c r="U465" s="95">
        <v>6.6000000000000003E-2</v>
      </c>
      <c r="V465" s="40">
        <v>0.1394</v>
      </c>
      <c r="W465" s="40">
        <v>0.31109999999999999</v>
      </c>
      <c r="X465" s="40">
        <v>1.72E-2</v>
      </c>
      <c r="Y465" s="40">
        <v>0.13250000000000001</v>
      </c>
      <c r="Z465" s="40">
        <v>0.40150000000000002</v>
      </c>
      <c r="AA465" s="40">
        <v>0.3634</v>
      </c>
      <c r="AB465" s="42"/>
      <c r="AC465" s="42"/>
      <c r="AD465" s="42"/>
      <c r="AF465" s="42"/>
      <c r="AG465" s="42"/>
      <c r="AH465" s="42"/>
      <c r="AI465" s="42"/>
      <c r="AJ465" s="42"/>
      <c r="AK465" s="42"/>
    </row>
    <row r="466" spans="1:37">
      <c r="A466" s="142"/>
      <c r="B466" s="142"/>
      <c r="C466" s="39">
        <v>9.6458333333333304</v>
      </c>
      <c r="D466" s="40">
        <v>0.7056</v>
      </c>
      <c r="E466" s="40">
        <v>0.72360000000000002</v>
      </c>
      <c r="F466" s="40">
        <v>0.64700000000000002</v>
      </c>
      <c r="G466" s="40">
        <v>0.50939999999999996</v>
      </c>
      <c r="H466" s="40">
        <v>0.74919999999999998</v>
      </c>
      <c r="I466" s="40">
        <v>0.66700000000000004</v>
      </c>
      <c r="J466" s="40">
        <v>0.66820000000000002</v>
      </c>
      <c r="K466" s="40">
        <v>0.67090000000000005</v>
      </c>
      <c r="L466" s="40">
        <v>0.61240000000000006</v>
      </c>
      <c r="M466" s="40">
        <v>0.6</v>
      </c>
      <c r="N466" s="40">
        <v>0.62739999999999996</v>
      </c>
      <c r="O466" s="40">
        <v>0.63580000000000003</v>
      </c>
      <c r="P466" s="95">
        <v>0.2329</v>
      </c>
      <c r="Q466" s="95">
        <v>0.20430000000000001</v>
      </c>
      <c r="R466" s="95">
        <v>7.0400000000000004E-2</v>
      </c>
      <c r="S466" s="95">
        <v>0.1993</v>
      </c>
      <c r="T466" s="95">
        <v>0.20430000000000001</v>
      </c>
      <c r="U466" s="95">
        <v>0.15770000000000001</v>
      </c>
      <c r="V466" s="40">
        <v>9.6299999999999997E-2</v>
      </c>
      <c r="W466" s="40">
        <v>0.18729999999999999</v>
      </c>
      <c r="X466" s="40">
        <v>0.1489</v>
      </c>
      <c r="Y466" s="40">
        <v>9.9099999999999994E-2</v>
      </c>
      <c r="Z466" s="40">
        <v>0.4466</v>
      </c>
      <c r="AA466" s="40">
        <v>0.29899999999999999</v>
      </c>
      <c r="AB466" s="42"/>
      <c r="AC466" s="42"/>
      <c r="AD466" s="42"/>
      <c r="AF466" s="42"/>
      <c r="AG466" s="42"/>
      <c r="AH466" s="42"/>
      <c r="AI466" s="42"/>
      <c r="AJ466" s="42"/>
      <c r="AK466" s="42"/>
    </row>
    <row r="467" spans="1:37">
      <c r="A467" s="142"/>
      <c r="B467" s="142"/>
      <c r="C467" s="39">
        <v>9.6666666666666607</v>
      </c>
      <c r="D467" s="40">
        <v>0.48770000000000002</v>
      </c>
      <c r="E467" s="40">
        <v>0.59560000000000002</v>
      </c>
      <c r="F467" s="40">
        <v>0.35010000000000002</v>
      </c>
      <c r="G467" s="40">
        <v>0.40210000000000001</v>
      </c>
      <c r="H467" s="40">
        <v>0.64259999999999995</v>
      </c>
      <c r="I467" s="40">
        <v>0.48580000000000001</v>
      </c>
      <c r="J467" s="40">
        <v>0.57140000000000002</v>
      </c>
      <c r="K467" s="40">
        <v>0.55879999999999996</v>
      </c>
      <c r="L467" s="40">
        <v>0.4874</v>
      </c>
      <c r="M467" s="40">
        <v>0.50360000000000005</v>
      </c>
      <c r="N467" s="40">
        <v>0.5534</v>
      </c>
      <c r="O467" s="40">
        <v>0.54190000000000005</v>
      </c>
      <c r="P467" s="95">
        <v>0.3004</v>
      </c>
      <c r="Q467" s="95">
        <v>0.20130000000000001</v>
      </c>
      <c r="R467" s="95">
        <v>0</v>
      </c>
      <c r="S467" s="95">
        <v>0.113</v>
      </c>
      <c r="T467" s="95">
        <v>0.1431</v>
      </c>
      <c r="U467" s="95">
        <v>0.1772</v>
      </c>
      <c r="V467" s="40">
        <v>0</v>
      </c>
      <c r="W467" s="40">
        <v>0.25009999999999999</v>
      </c>
      <c r="X467" s="40">
        <v>0.1792</v>
      </c>
      <c r="Y467" s="40">
        <v>0.15809999999999999</v>
      </c>
      <c r="Z467" s="40">
        <v>0.47949999999999998</v>
      </c>
      <c r="AA467" s="40">
        <v>0.20860000000000001</v>
      </c>
      <c r="AB467" s="42"/>
      <c r="AC467" s="42"/>
      <c r="AD467" s="42"/>
      <c r="AF467" s="42"/>
      <c r="AG467" s="42"/>
      <c r="AH467" s="42"/>
      <c r="AI467" s="42"/>
      <c r="AJ467" s="42"/>
      <c r="AK467" s="42"/>
    </row>
    <row r="468" spans="1:37">
      <c r="A468" s="142"/>
      <c r="B468" s="142"/>
      <c r="C468" s="39">
        <v>9.6875</v>
      </c>
      <c r="D468" s="40">
        <v>0.245</v>
      </c>
      <c r="E468" s="40">
        <v>0.4365</v>
      </c>
      <c r="F468" s="40">
        <v>6.3700000000000007E-2</v>
      </c>
      <c r="G468" s="40">
        <v>0.29730000000000001</v>
      </c>
      <c r="H468" s="40">
        <v>0.57240000000000002</v>
      </c>
      <c r="I468" s="40">
        <v>0.32300000000000001</v>
      </c>
      <c r="J468" s="40">
        <v>0.4486</v>
      </c>
      <c r="K468" s="40">
        <v>0.44979999999999998</v>
      </c>
      <c r="L468" s="40">
        <v>0.35949999999999999</v>
      </c>
      <c r="M468" s="40">
        <v>0.43930000000000002</v>
      </c>
      <c r="N468" s="40">
        <v>0.47920000000000001</v>
      </c>
      <c r="O468" s="40">
        <v>0.43530000000000002</v>
      </c>
      <c r="P468" s="95">
        <v>0.26200000000000001</v>
      </c>
      <c r="Q468" s="95">
        <v>0.1925</v>
      </c>
      <c r="R468" s="95">
        <v>8.0799999999999997E-2</v>
      </c>
      <c r="S468" s="95">
        <v>0.20330000000000001</v>
      </c>
      <c r="T468" s="95">
        <v>0.1925</v>
      </c>
      <c r="U468" s="95">
        <v>0.16950000000000001</v>
      </c>
      <c r="V468" s="40">
        <v>0.1024</v>
      </c>
      <c r="W468" s="40">
        <v>0.24229999999999999</v>
      </c>
      <c r="X468" s="40">
        <v>0.19570000000000001</v>
      </c>
      <c r="Y468" s="40">
        <v>0.1062</v>
      </c>
      <c r="Z468" s="40">
        <v>0.45629999999999998</v>
      </c>
      <c r="AA468" s="40">
        <v>0.3226</v>
      </c>
      <c r="AB468" s="42"/>
      <c r="AC468" s="42"/>
      <c r="AD468" s="42"/>
      <c r="AF468" s="42"/>
      <c r="AG468" s="42"/>
      <c r="AH468" s="42"/>
      <c r="AI468" s="42"/>
      <c r="AJ468" s="42"/>
      <c r="AK468" s="42"/>
    </row>
    <row r="469" spans="1:37">
      <c r="A469" s="142"/>
      <c r="B469" s="142"/>
      <c r="C469" s="39">
        <v>9.7083333333333304</v>
      </c>
      <c r="D469" s="40">
        <v>0.1321</v>
      </c>
      <c r="E469" s="40">
        <v>0.2293</v>
      </c>
      <c r="F469" s="40">
        <v>5.2900000000000003E-2</v>
      </c>
      <c r="G469" s="40">
        <v>0.14360000000000001</v>
      </c>
      <c r="H469" s="40">
        <v>0.28239999999999998</v>
      </c>
      <c r="I469" s="40">
        <v>0.1186</v>
      </c>
      <c r="J469" s="40">
        <v>0.2636</v>
      </c>
      <c r="K469" s="40">
        <v>0.33169999999999999</v>
      </c>
      <c r="L469" s="40">
        <v>0.18110000000000001</v>
      </c>
      <c r="M469" s="40">
        <v>0.2787</v>
      </c>
      <c r="N469" s="40">
        <v>0.32969999999999999</v>
      </c>
      <c r="O469" s="40">
        <v>0.25800000000000001</v>
      </c>
      <c r="P469" s="95">
        <v>0.31640000000000001</v>
      </c>
      <c r="Q469" s="95">
        <v>0.1462</v>
      </c>
      <c r="R469" s="95">
        <v>9.5000000000000001E-2</v>
      </c>
      <c r="S469" s="95">
        <v>0.16889999999999999</v>
      </c>
      <c r="T469" s="95">
        <v>0.30220000000000002</v>
      </c>
      <c r="U469" s="95">
        <v>0.2979</v>
      </c>
      <c r="V469" s="40">
        <v>9.3899999999999997E-2</v>
      </c>
      <c r="W469" s="40">
        <v>0.21909999999999999</v>
      </c>
      <c r="X469" s="40">
        <v>7.9500000000000001E-2</v>
      </c>
      <c r="Y469" s="40">
        <v>0.1802</v>
      </c>
      <c r="Z469" s="40">
        <v>0.34399999999999997</v>
      </c>
      <c r="AA469" s="40">
        <v>0.31690000000000002</v>
      </c>
      <c r="AB469" s="42"/>
      <c r="AC469" s="42"/>
      <c r="AD469" s="42"/>
      <c r="AF469" s="42"/>
      <c r="AG469" s="42"/>
      <c r="AH469" s="42"/>
      <c r="AI469" s="42"/>
      <c r="AJ469" s="42"/>
      <c r="AK469" s="42"/>
    </row>
    <row r="470" spans="1:37">
      <c r="A470" s="142"/>
      <c r="B470" s="142"/>
      <c r="C470" s="39">
        <v>9.7291666666666607</v>
      </c>
      <c r="D470" s="40">
        <v>0</v>
      </c>
      <c r="E470" s="40">
        <v>0</v>
      </c>
      <c r="F470" s="40">
        <v>0</v>
      </c>
      <c r="G470" s="40">
        <v>0</v>
      </c>
      <c r="H470" s="40">
        <v>0</v>
      </c>
      <c r="I470" s="40">
        <v>0</v>
      </c>
      <c r="J470" s="40">
        <v>4.4499999999999998E-2</v>
      </c>
      <c r="K470" s="40">
        <v>0.1421</v>
      </c>
      <c r="L470" s="40">
        <v>2.5700000000000001E-2</v>
      </c>
      <c r="M470" s="40">
        <v>9.9299999999999999E-2</v>
      </c>
      <c r="N470" s="40">
        <v>0.14149999999999999</v>
      </c>
      <c r="O470" s="40">
        <v>9.06E-2</v>
      </c>
      <c r="P470" s="95">
        <v>0.28870000000000001</v>
      </c>
      <c r="Q470" s="95">
        <v>0.16619999999999999</v>
      </c>
      <c r="R470" s="95">
        <v>8.2400000000000001E-2</v>
      </c>
      <c r="S470" s="95">
        <v>0.18229999999999999</v>
      </c>
      <c r="T470" s="95">
        <v>0.16619999999999999</v>
      </c>
      <c r="U470" s="95">
        <v>0.1704</v>
      </c>
      <c r="V470" s="40">
        <v>0.1221</v>
      </c>
      <c r="W470" s="40">
        <v>0.25469999999999998</v>
      </c>
      <c r="X470" s="40">
        <v>0.2424</v>
      </c>
      <c r="Y470" s="40">
        <v>0.1091</v>
      </c>
      <c r="Z470" s="40">
        <v>0.47989999999999999</v>
      </c>
      <c r="AA470" s="40">
        <v>0.34499999999999997</v>
      </c>
      <c r="AB470" s="42"/>
      <c r="AC470" s="42"/>
      <c r="AD470" s="42"/>
      <c r="AF470" s="42"/>
      <c r="AG470" s="42"/>
      <c r="AH470" s="42"/>
      <c r="AI470" s="42"/>
      <c r="AJ470" s="42"/>
      <c r="AK470" s="42"/>
    </row>
    <row r="471" spans="1:37">
      <c r="A471" s="142"/>
      <c r="B471" s="142"/>
      <c r="C471" s="39">
        <v>9.75</v>
      </c>
      <c r="D471" s="40">
        <v>0</v>
      </c>
      <c r="E471" s="40">
        <v>0</v>
      </c>
      <c r="F471" s="40">
        <v>0</v>
      </c>
      <c r="G471" s="40">
        <v>0</v>
      </c>
      <c r="H471" s="40">
        <v>0</v>
      </c>
      <c r="I471" s="40">
        <v>0</v>
      </c>
      <c r="J471" s="40">
        <v>7.0000000000000001E-3</v>
      </c>
      <c r="K471" s="40">
        <v>0.1103</v>
      </c>
      <c r="L471" s="40">
        <v>1.78E-2</v>
      </c>
      <c r="M471" s="40">
        <v>3.1099999999999999E-2</v>
      </c>
      <c r="N471" s="40">
        <v>9.3200000000000005E-2</v>
      </c>
      <c r="O471" s="40">
        <v>2.8799999999999999E-2</v>
      </c>
      <c r="P471" s="95">
        <v>0.30869999999999997</v>
      </c>
      <c r="Q471" s="95">
        <v>0.14680000000000001</v>
      </c>
      <c r="R471" s="95">
        <v>0.21659999999999999</v>
      </c>
      <c r="S471" s="95">
        <v>0.3362</v>
      </c>
      <c r="T471" s="95">
        <v>0.1242</v>
      </c>
      <c r="U471" s="95">
        <v>0.3054</v>
      </c>
      <c r="V471" s="40">
        <v>0.14430000000000001</v>
      </c>
      <c r="W471" s="40">
        <v>0.26819999999999999</v>
      </c>
      <c r="X471" s="40">
        <v>0.24590000000000001</v>
      </c>
      <c r="Y471" s="40">
        <v>0.06</v>
      </c>
      <c r="Z471" s="40">
        <v>0.51600000000000001</v>
      </c>
      <c r="AA471" s="40">
        <v>0.37669999999999998</v>
      </c>
      <c r="AB471" s="42"/>
      <c r="AC471" s="42"/>
      <c r="AD471" s="42"/>
      <c r="AF471" s="42"/>
      <c r="AG471" s="42"/>
      <c r="AH471" s="42"/>
      <c r="AI471" s="42"/>
      <c r="AJ471" s="42"/>
      <c r="AK471" s="42"/>
    </row>
    <row r="472" spans="1:37">
      <c r="A472" s="142"/>
      <c r="B472" s="142"/>
      <c r="C472" s="39">
        <v>9.7708333333333304</v>
      </c>
      <c r="D472" s="40">
        <v>0</v>
      </c>
      <c r="E472" s="40">
        <v>0</v>
      </c>
      <c r="F472" s="40">
        <v>0</v>
      </c>
      <c r="G472" s="40">
        <v>0</v>
      </c>
      <c r="H472" s="40">
        <v>0</v>
      </c>
      <c r="I472" s="40">
        <v>0</v>
      </c>
      <c r="J472" s="40">
        <v>0</v>
      </c>
      <c r="K472" s="40">
        <v>5.0000000000000001E-4</v>
      </c>
      <c r="L472" s="40">
        <v>0</v>
      </c>
      <c r="M472" s="40">
        <v>0</v>
      </c>
      <c r="N472" s="40">
        <v>0</v>
      </c>
      <c r="O472" s="40">
        <v>1E-4</v>
      </c>
      <c r="P472" s="95">
        <v>0.29260000000000003</v>
      </c>
      <c r="Q472" s="95">
        <v>0.17910000000000001</v>
      </c>
      <c r="R472" s="95">
        <v>0.10050000000000001</v>
      </c>
      <c r="S472" s="95">
        <v>0.22559999999999999</v>
      </c>
      <c r="T472" s="95">
        <v>0.17910000000000001</v>
      </c>
      <c r="U472" s="95">
        <v>0.18890000000000001</v>
      </c>
      <c r="V472" s="40">
        <v>0.2218</v>
      </c>
      <c r="W472" s="40">
        <v>0.29449999999999998</v>
      </c>
      <c r="X472" s="40">
        <v>0.26919999999999999</v>
      </c>
      <c r="Y472" s="40">
        <v>0.1406</v>
      </c>
      <c r="Z472" s="40">
        <v>0.57789999999999997</v>
      </c>
      <c r="AA472" s="40">
        <v>0.41899999999999998</v>
      </c>
      <c r="AB472" s="42"/>
      <c r="AC472" s="42"/>
      <c r="AD472" s="42"/>
      <c r="AF472" s="42"/>
      <c r="AG472" s="42"/>
      <c r="AH472" s="42"/>
      <c r="AI472" s="42"/>
      <c r="AJ472" s="42"/>
      <c r="AK472" s="42"/>
    </row>
    <row r="473" spans="1:37">
      <c r="A473" s="142"/>
      <c r="B473" s="142"/>
      <c r="C473" s="39">
        <v>9.7916666666666607</v>
      </c>
      <c r="D473" s="40">
        <v>0</v>
      </c>
      <c r="E473" s="40">
        <v>0</v>
      </c>
      <c r="F473" s="40">
        <v>0</v>
      </c>
      <c r="G473" s="40">
        <v>0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0">
        <v>6.4000000000000003E-3</v>
      </c>
      <c r="P473" s="95">
        <v>0.32219999999999999</v>
      </c>
      <c r="Q473" s="95">
        <v>0.2218</v>
      </c>
      <c r="R473" s="95">
        <v>1.2500000000000001E-2</v>
      </c>
      <c r="S473" s="95">
        <v>0.38159999999999999</v>
      </c>
      <c r="T473" s="95">
        <v>0.28399999999999997</v>
      </c>
      <c r="U473" s="95">
        <v>0.29010000000000002</v>
      </c>
      <c r="V473" s="40">
        <v>0.25230000000000002</v>
      </c>
      <c r="W473" s="40">
        <v>0.24629999999999999</v>
      </c>
      <c r="X473" s="40">
        <v>0.317</v>
      </c>
      <c r="Y473" s="40">
        <v>0.30940000000000001</v>
      </c>
      <c r="Z473" s="40">
        <v>0.63880000000000003</v>
      </c>
      <c r="AA473" s="40">
        <v>0.48010000000000003</v>
      </c>
      <c r="AB473" s="42"/>
      <c r="AC473" s="42"/>
      <c r="AD473" s="42"/>
      <c r="AF473" s="42"/>
      <c r="AG473" s="42"/>
      <c r="AH473" s="42"/>
      <c r="AI473" s="42"/>
      <c r="AJ473" s="42"/>
      <c r="AK473" s="42"/>
    </row>
    <row r="474" spans="1:37">
      <c r="A474" s="142"/>
      <c r="B474" s="142"/>
      <c r="C474" s="39">
        <v>9.8125</v>
      </c>
      <c r="D474" s="40">
        <v>0</v>
      </c>
      <c r="E474" s="40">
        <v>0</v>
      </c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0">
        <v>0</v>
      </c>
      <c r="P474" s="95">
        <v>0.36280000000000001</v>
      </c>
      <c r="Q474" s="95">
        <v>0.3543</v>
      </c>
      <c r="R474" s="95">
        <v>0.1198</v>
      </c>
      <c r="S474" s="95">
        <v>0.37340000000000001</v>
      </c>
      <c r="T474" s="95">
        <v>0.3543</v>
      </c>
      <c r="U474" s="95">
        <v>0.2666</v>
      </c>
      <c r="V474" s="40">
        <v>0.31669999999999998</v>
      </c>
      <c r="W474" s="40">
        <v>0.39660000000000001</v>
      </c>
      <c r="X474" s="40">
        <v>0.25419999999999998</v>
      </c>
      <c r="Y474" s="40">
        <v>0.18970000000000001</v>
      </c>
      <c r="Z474" s="40">
        <v>0.49769999999999998</v>
      </c>
      <c r="AA474" s="40">
        <v>0.41289999999999999</v>
      </c>
      <c r="AB474" s="42"/>
      <c r="AC474" s="42"/>
      <c r="AD474" s="42"/>
      <c r="AF474" s="42"/>
      <c r="AG474" s="42"/>
      <c r="AH474" s="42"/>
      <c r="AI474" s="42"/>
      <c r="AJ474" s="42"/>
      <c r="AK474" s="42"/>
    </row>
    <row r="475" spans="1:37">
      <c r="A475" s="142"/>
      <c r="B475" s="142"/>
      <c r="C475" s="39">
        <v>9.8333333333333304</v>
      </c>
      <c r="D475" s="40">
        <v>0</v>
      </c>
      <c r="E475" s="40">
        <v>0</v>
      </c>
      <c r="F475" s="40">
        <v>0</v>
      </c>
      <c r="G475" s="40">
        <v>0</v>
      </c>
      <c r="H475" s="40">
        <v>0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0">
        <v>0</v>
      </c>
      <c r="P475" s="95">
        <v>0.13220000000000001</v>
      </c>
      <c r="Q475" s="95">
        <v>0.3306</v>
      </c>
      <c r="R475" s="95">
        <v>0.255</v>
      </c>
      <c r="S475" s="95">
        <v>0.48099999999999998</v>
      </c>
      <c r="T475" s="95">
        <v>0.41789999999999999</v>
      </c>
      <c r="U475" s="95">
        <v>0.36859999999999998</v>
      </c>
      <c r="V475" s="40">
        <v>0.2455</v>
      </c>
      <c r="W475" s="40">
        <v>0.46410000000000001</v>
      </c>
      <c r="X475" s="40">
        <v>0.34320000000000001</v>
      </c>
      <c r="Y475" s="40">
        <v>0.30570000000000003</v>
      </c>
      <c r="Z475" s="40">
        <v>0.48530000000000001</v>
      </c>
      <c r="AA475" s="40">
        <v>0.30819999999999997</v>
      </c>
      <c r="AB475" s="42"/>
      <c r="AC475" s="42"/>
      <c r="AD475" s="42"/>
      <c r="AF475" s="42"/>
      <c r="AG475" s="42"/>
      <c r="AH475" s="42"/>
      <c r="AI475" s="42"/>
      <c r="AJ475" s="42"/>
      <c r="AK475" s="42"/>
    </row>
    <row r="476" spans="1:37">
      <c r="A476" s="142"/>
      <c r="B476" s="142"/>
      <c r="C476" s="39">
        <v>9.8541666666666607</v>
      </c>
      <c r="D476" s="40">
        <v>0</v>
      </c>
      <c r="E476" s="40">
        <v>0</v>
      </c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0">
        <v>0</v>
      </c>
      <c r="P476" s="95">
        <v>0.44650000000000001</v>
      </c>
      <c r="Q476" s="95">
        <v>0.55820000000000003</v>
      </c>
      <c r="R476" s="95">
        <v>0.14599999999999999</v>
      </c>
      <c r="S476" s="95">
        <v>0.56289999999999996</v>
      </c>
      <c r="T476" s="95">
        <v>0.55820000000000003</v>
      </c>
      <c r="U476" s="95">
        <v>0.36249999999999999</v>
      </c>
      <c r="V476" s="40">
        <v>0.42509999999999998</v>
      </c>
      <c r="W476" s="40">
        <v>0.4945</v>
      </c>
      <c r="X476" s="40">
        <v>0.2359</v>
      </c>
      <c r="Y476" s="40">
        <v>0.25719999999999998</v>
      </c>
      <c r="Z476" s="40">
        <v>0.4199</v>
      </c>
      <c r="AA476" s="40">
        <v>0.40910000000000002</v>
      </c>
      <c r="AB476" s="42"/>
      <c r="AC476" s="42"/>
      <c r="AD476" s="42"/>
      <c r="AF476" s="42"/>
      <c r="AG476" s="42"/>
      <c r="AH476" s="42"/>
      <c r="AI476" s="42"/>
      <c r="AJ476" s="42"/>
      <c r="AK476" s="42"/>
    </row>
    <row r="477" spans="1:37">
      <c r="A477" s="142"/>
      <c r="B477" s="142"/>
      <c r="C477" s="39">
        <v>9.875</v>
      </c>
      <c r="D477" s="40">
        <v>0</v>
      </c>
      <c r="E477" s="40">
        <v>0</v>
      </c>
      <c r="F477" s="40">
        <v>0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0</v>
      </c>
      <c r="N477" s="40">
        <v>0</v>
      </c>
      <c r="O477" s="40">
        <v>0</v>
      </c>
      <c r="P477" s="95">
        <v>0.4118</v>
      </c>
      <c r="Q477" s="95">
        <v>0.47320000000000001</v>
      </c>
      <c r="R477" s="95">
        <v>0.22270000000000001</v>
      </c>
      <c r="S477" s="95">
        <v>0.57279999999999998</v>
      </c>
      <c r="T477" s="95">
        <v>0.54659999999999997</v>
      </c>
      <c r="U477" s="95">
        <v>0.30730000000000002</v>
      </c>
      <c r="V477" s="40">
        <v>0.27179999999999999</v>
      </c>
      <c r="W477" s="40">
        <v>0.56510000000000005</v>
      </c>
      <c r="X477" s="40">
        <v>0.26819999999999999</v>
      </c>
      <c r="Y477" s="40">
        <v>0.1555</v>
      </c>
      <c r="Z477" s="40">
        <v>0.49869999999999998</v>
      </c>
      <c r="AA477" s="40">
        <v>0.39960000000000001</v>
      </c>
      <c r="AB477" s="42"/>
      <c r="AC477" s="42"/>
      <c r="AD477" s="42"/>
      <c r="AF477" s="42"/>
      <c r="AG477" s="42"/>
      <c r="AH477" s="42"/>
      <c r="AI477" s="42"/>
      <c r="AJ477" s="42"/>
      <c r="AK477" s="42"/>
    </row>
    <row r="478" spans="1:37">
      <c r="A478" s="142"/>
      <c r="B478" s="142"/>
      <c r="C478" s="39">
        <v>9.8958333333333304</v>
      </c>
      <c r="D478" s="40">
        <v>0</v>
      </c>
      <c r="E478" s="40">
        <v>0</v>
      </c>
      <c r="F478" s="40">
        <v>0</v>
      </c>
      <c r="G478" s="40">
        <v>0</v>
      </c>
      <c r="H478" s="40">
        <v>0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0">
        <v>0</v>
      </c>
      <c r="P478" s="95">
        <v>0.48659999999999998</v>
      </c>
      <c r="Q478" s="95">
        <v>0.62180000000000002</v>
      </c>
      <c r="R478" s="95">
        <v>0.15479999999999999</v>
      </c>
      <c r="S478" s="95">
        <v>0.58150000000000002</v>
      </c>
      <c r="T478" s="95">
        <v>0.62180000000000002</v>
      </c>
      <c r="U478" s="95">
        <v>0.3886</v>
      </c>
      <c r="V478" s="40">
        <v>0.51739999999999997</v>
      </c>
      <c r="W478" s="40">
        <v>0.52990000000000004</v>
      </c>
      <c r="X478" s="40">
        <v>0.20050000000000001</v>
      </c>
      <c r="Y478" s="40">
        <v>0.33739999999999998</v>
      </c>
      <c r="Z478" s="40">
        <v>0.45200000000000001</v>
      </c>
      <c r="AA478" s="40">
        <v>0.44319999999999998</v>
      </c>
      <c r="AB478" s="42"/>
      <c r="AC478" s="42"/>
      <c r="AD478" s="42"/>
      <c r="AF478" s="42"/>
      <c r="AG478" s="42"/>
      <c r="AH478" s="42"/>
      <c r="AI478" s="42"/>
      <c r="AJ478" s="42"/>
      <c r="AK478" s="42"/>
    </row>
    <row r="479" spans="1:37">
      <c r="A479" s="142"/>
      <c r="B479" s="142"/>
      <c r="C479" s="39">
        <v>9.9166666666666607</v>
      </c>
      <c r="D479" s="40">
        <v>0</v>
      </c>
      <c r="E479" s="40">
        <v>0</v>
      </c>
      <c r="F479" s="40">
        <v>0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0</v>
      </c>
      <c r="N479" s="40">
        <v>0</v>
      </c>
      <c r="O479" s="40">
        <v>0</v>
      </c>
      <c r="P479" s="95">
        <v>0.45329999999999998</v>
      </c>
      <c r="Q479" s="95">
        <v>0.6593</v>
      </c>
      <c r="R479" s="95">
        <v>0.3206</v>
      </c>
      <c r="S479" s="95">
        <v>0.52549999999999997</v>
      </c>
      <c r="T479" s="95">
        <v>0.48270000000000002</v>
      </c>
      <c r="U479" s="95">
        <v>0.30159999999999998</v>
      </c>
      <c r="V479" s="40">
        <v>0.54920000000000002</v>
      </c>
      <c r="W479" s="40">
        <v>0.39450000000000002</v>
      </c>
      <c r="X479" s="40">
        <v>8.5300000000000001E-2</v>
      </c>
      <c r="Y479" s="40">
        <v>0.3075</v>
      </c>
      <c r="Z479" s="40">
        <v>0.39069999999999999</v>
      </c>
      <c r="AA479" s="40">
        <v>0.40639999999999998</v>
      </c>
      <c r="AB479" s="42"/>
      <c r="AC479" s="42"/>
      <c r="AD479" s="42"/>
      <c r="AF479" s="42"/>
      <c r="AG479" s="42"/>
      <c r="AH479" s="42"/>
      <c r="AI479" s="42"/>
      <c r="AJ479" s="42"/>
      <c r="AK479" s="42"/>
    </row>
    <row r="480" spans="1:37">
      <c r="A480" s="142"/>
      <c r="B480" s="142"/>
      <c r="C480" s="39">
        <v>9.9375</v>
      </c>
      <c r="D480" s="40">
        <v>0</v>
      </c>
      <c r="E480" s="40">
        <v>0</v>
      </c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0</v>
      </c>
      <c r="N480" s="40">
        <v>0</v>
      </c>
      <c r="O480" s="40">
        <v>0</v>
      </c>
      <c r="P480" s="95">
        <v>0.42370000000000002</v>
      </c>
      <c r="Q480" s="95">
        <v>0.57310000000000005</v>
      </c>
      <c r="R480" s="95">
        <v>0.14369999999999999</v>
      </c>
      <c r="S480" s="95">
        <v>0.56520000000000004</v>
      </c>
      <c r="T480" s="95">
        <v>0.57310000000000005</v>
      </c>
      <c r="U480" s="95">
        <v>0.3574</v>
      </c>
      <c r="V480" s="40">
        <v>0.59230000000000005</v>
      </c>
      <c r="W480" s="40">
        <v>0.44529999999999997</v>
      </c>
      <c r="X480" s="40">
        <v>0.18240000000000001</v>
      </c>
      <c r="Y480" s="40">
        <v>0.30959999999999999</v>
      </c>
      <c r="Z480" s="40">
        <v>0.51439999999999997</v>
      </c>
      <c r="AA480" s="40">
        <v>0.46050000000000002</v>
      </c>
      <c r="AB480" s="42"/>
      <c r="AC480" s="42"/>
      <c r="AD480" s="42"/>
      <c r="AF480" s="42"/>
      <c r="AG480" s="42"/>
      <c r="AH480" s="42"/>
      <c r="AI480" s="42"/>
      <c r="AJ480" s="42"/>
      <c r="AK480" s="42"/>
    </row>
    <row r="481" spans="1:37">
      <c r="A481" s="142"/>
      <c r="B481" s="142"/>
      <c r="C481" s="39">
        <v>9.9583333333333304</v>
      </c>
      <c r="D481" s="40">
        <v>0</v>
      </c>
      <c r="E481" s="40">
        <v>0</v>
      </c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0">
        <v>0</v>
      </c>
      <c r="P481" s="95">
        <v>0.49249999999999999</v>
      </c>
      <c r="Q481" s="95">
        <v>0.69440000000000002</v>
      </c>
      <c r="R481" s="95">
        <v>0.1108</v>
      </c>
      <c r="S481" s="95">
        <v>0.62929999999999997</v>
      </c>
      <c r="T481" s="95">
        <v>0.78610000000000002</v>
      </c>
      <c r="U481" s="95">
        <v>0.51870000000000005</v>
      </c>
      <c r="V481" s="40">
        <v>0.61519999999999997</v>
      </c>
      <c r="W481" s="40">
        <v>0.35270000000000001</v>
      </c>
      <c r="X481" s="40">
        <v>0.1174</v>
      </c>
      <c r="Y481" s="40">
        <v>0.46560000000000001</v>
      </c>
      <c r="Z481" s="40">
        <v>0.50639999999999996</v>
      </c>
      <c r="AA481" s="40">
        <v>0.53600000000000003</v>
      </c>
      <c r="AB481" s="42"/>
      <c r="AC481" s="42"/>
      <c r="AD481" s="42"/>
      <c r="AF481" s="42"/>
      <c r="AG481" s="42"/>
      <c r="AH481" s="42"/>
      <c r="AI481" s="42"/>
      <c r="AJ481" s="42"/>
      <c r="AK481" s="42"/>
    </row>
    <row r="482" spans="1:37">
      <c r="A482" s="142"/>
      <c r="B482" s="142"/>
      <c r="C482" s="39">
        <v>9.9791666666666607</v>
      </c>
      <c r="D482" s="40">
        <v>0</v>
      </c>
      <c r="E482" s="40">
        <v>0</v>
      </c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0">
        <v>0</v>
      </c>
      <c r="P482" s="95">
        <v>0.42420000000000002</v>
      </c>
      <c r="Q482" s="95">
        <v>0.57230000000000003</v>
      </c>
      <c r="R482" s="95">
        <v>0.1356</v>
      </c>
      <c r="S482" s="95">
        <v>0.59079999999999999</v>
      </c>
      <c r="T482" s="95">
        <v>0.57230000000000003</v>
      </c>
      <c r="U482" s="95">
        <v>0.35930000000000001</v>
      </c>
      <c r="V482" s="40">
        <v>0.62170000000000003</v>
      </c>
      <c r="W482" s="40">
        <v>0.40699999999999997</v>
      </c>
      <c r="X482" s="40">
        <v>0.17430000000000001</v>
      </c>
      <c r="Y482" s="40">
        <v>0.2702</v>
      </c>
      <c r="Z482" s="40">
        <v>0.55810000000000004</v>
      </c>
      <c r="AA482" s="40">
        <v>0.47449999999999998</v>
      </c>
      <c r="AB482" s="42"/>
      <c r="AC482" s="42"/>
      <c r="AD482" s="42"/>
      <c r="AF482" s="42"/>
      <c r="AG482" s="42"/>
      <c r="AH482" s="42"/>
      <c r="AI482" s="42"/>
      <c r="AJ482" s="42"/>
      <c r="AK482" s="42"/>
    </row>
    <row r="483" spans="1:37">
      <c r="A483" s="142"/>
      <c r="B483" s="142"/>
      <c r="C483" s="39">
        <v>10</v>
      </c>
      <c r="D483" s="40">
        <v>0</v>
      </c>
      <c r="E483" s="40">
        <v>0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0">
        <v>0</v>
      </c>
      <c r="P483" s="95">
        <v>0.4511</v>
      </c>
      <c r="Q483" s="95">
        <v>0.50470000000000004</v>
      </c>
      <c r="R483" s="95">
        <v>0.2732</v>
      </c>
      <c r="S483" s="95">
        <v>0.65449999999999997</v>
      </c>
      <c r="T483" s="95">
        <v>0.72619999999999996</v>
      </c>
      <c r="U483" s="95">
        <v>0.43609999999999999</v>
      </c>
      <c r="V483" s="40">
        <v>0.28770000000000001</v>
      </c>
      <c r="W483" s="40">
        <v>0.38169999999999998</v>
      </c>
      <c r="X483" s="40">
        <v>0.1888</v>
      </c>
      <c r="Y483" s="40">
        <v>0.2293</v>
      </c>
      <c r="Z483" s="40">
        <v>0.44529999999999997</v>
      </c>
      <c r="AA483" s="40">
        <v>0.40649999999999997</v>
      </c>
      <c r="AB483" s="42"/>
      <c r="AC483" s="42"/>
      <c r="AD483" s="42"/>
      <c r="AF483" s="42"/>
      <c r="AG483" s="42"/>
      <c r="AH483" s="42"/>
      <c r="AI483" s="42"/>
      <c r="AJ483" s="42"/>
      <c r="AK483" s="42"/>
    </row>
    <row r="484" spans="1:37">
      <c r="A484" s="142" t="s">
        <v>82</v>
      </c>
      <c r="B484" s="142"/>
      <c r="C484" s="5">
        <v>10.0208333333333</v>
      </c>
      <c r="D484" s="42">
        <v>0</v>
      </c>
      <c r="E484" s="42">
        <v>0</v>
      </c>
      <c r="F484" s="42">
        <v>0</v>
      </c>
      <c r="G484" s="42">
        <v>0</v>
      </c>
      <c r="H484" s="42">
        <v>0</v>
      </c>
      <c r="I484" s="42">
        <v>0</v>
      </c>
      <c r="J484" s="42">
        <v>0</v>
      </c>
      <c r="K484" s="42">
        <v>0</v>
      </c>
      <c r="L484" s="42">
        <v>0</v>
      </c>
      <c r="M484" s="42">
        <v>0</v>
      </c>
      <c r="N484" s="42">
        <v>0</v>
      </c>
      <c r="O484" s="42">
        <v>0</v>
      </c>
      <c r="P484" s="84">
        <v>0.49469999999999997</v>
      </c>
      <c r="Q484" s="84">
        <v>0.70889999999999997</v>
      </c>
      <c r="R484" s="84">
        <v>0.17249999999999999</v>
      </c>
      <c r="S484" s="84">
        <v>0.68520000000000003</v>
      </c>
      <c r="T484" s="84">
        <v>0.70889999999999997</v>
      </c>
      <c r="U484" s="84">
        <v>0.4289</v>
      </c>
      <c r="V484" s="42">
        <v>0.2099</v>
      </c>
      <c r="W484" s="42">
        <v>0.42180000000000001</v>
      </c>
      <c r="X484" s="42">
        <v>0.25309999999999999</v>
      </c>
      <c r="Y484" s="42">
        <v>0.22739999999999999</v>
      </c>
      <c r="Z484" s="42">
        <v>0.48709999999999998</v>
      </c>
      <c r="AA484" s="42">
        <v>0.4027</v>
      </c>
      <c r="AB484" s="42"/>
      <c r="AC484" s="42"/>
      <c r="AD484" s="42"/>
      <c r="AF484" s="42"/>
      <c r="AG484" s="42"/>
      <c r="AH484" s="42"/>
      <c r="AI484" s="42"/>
      <c r="AJ484" s="42"/>
      <c r="AK484" s="42"/>
    </row>
    <row r="485" spans="1:37">
      <c r="A485" s="142"/>
      <c r="B485" s="142"/>
      <c r="C485" s="5">
        <v>10.0416666666666</v>
      </c>
      <c r="D485" s="42">
        <v>0</v>
      </c>
      <c r="E485" s="42">
        <v>0</v>
      </c>
      <c r="F485" s="42">
        <v>0</v>
      </c>
      <c r="G485" s="42">
        <v>0</v>
      </c>
      <c r="H485" s="42">
        <v>0</v>
      </c>
      <c r="I485" s="42">
        <v>0</v>
      </c>
      <c r="J485" s="42">
        <v>0</v>
      </c>
      <c r="K485" s="42">
        <v>0</v>
      </c>
      <c r="L485" s="42">
        <v>0</v>
      </c>
      <c r="M485" s="42">
        <v>0</v>
      </c>
      <c r="N485" s="42">
        <v>0</v>
      </c>
      <c r="O485" s="42">
        <v>0</v>
      </c>
      <c r="P485" s="84">
        <v>0.47960000000000003</v>
      </c>
      <c r="Q485" s="84">
        <v>0.57869999999999999</v>
      </c>
      <c r="R485" s="84">
        <v>0.21299999999999999</v>
      </c>
      <c r="S485" s="84">
        <v>0.86399999999999999</v>
      </c>
      <c r="T485" s="84">
        <v>0.65400000000000003</v>
      </c>
      <c r="U485" s="84">
        <v>0.4123</v>
      </c>
      <c r="V485" s="42">
        <v>0.32900000000000001</v>
      </c>
      <c r="W485" s="42">
        <v>0.53349999999999997</v>
      </c>
      <c r="X485" s="42">
        <v>0.2235</v>
      </c>
      <c r="Y485" s="42">
        <v>0.15959999999999999</v>
      </c>
      <c r="Z485" s="42">
        <v>0.46739999999999998</v>
      </c>
      <c r="AA485" s="42">
        <v>0.42830000000000001</v>
      </c>
      <c r="AB485" s="42"/>
      <c r="AC485" s="42"/>
      <c r="AD485" s="42"/>
      <c r="AF485" s="42"/>
      <c r="AG485" s="42"/>
      <c r="AH485" s="42"/>
      <c r="AI485" s="42"/>
      <c r="AJ485" s="42"/>
      <c r="AK485" s="42"/>
    </row>
    <row r="486" spans="1:37">
      <c r="A486" s="142"/>
      <c r="B486" s="142"/>
      <c r="C486" s="5">
        <v>10.0625</v>
      </c>
      <c r="D486" s="42">
        <v>0</v>
      </c>
      <c r="E486" s="42">
        <v>0</v>
      </c>
      <c r="F486" s="42">
        <v>0</v>
      </c>
      <c r="G486" s="42">
        <v>0</v>
      </c>
      <c r="H486" s="42">
        <v>0</v>
      </c>
      <c r="I486" s="42">
        <v>0</v>
      </c>
      <c r="J486" s="42">
        <v>0</v>
      </c>
      <c r="K486" s="42">
        <v>0</v>
      </c>
      <c r="L486" s="42">
        <v>0</v>
      </c>
      <c r="M486" s="42">
        <v>0</v>
      </c>
      <c r="N486" s="42">
        <v>0</v>
      </c>
      <c r="O486" s="42">
        <v>0</v>
      </c>
      <c r="P486" s="84">
        <v>0.49170000000000003</v>
      </c>
      <c r="Q486" s="84">
        <v>0.71</v>
      </c>
      <c r="R486" s="84">
        <v>0.1729</v>
      </c>
      <c r="S486" s="84">
        <v>0.68049999999999999</v>
      </c>
      <c r="T486" s="84">
        <v>0.71</v>
      </c>
      <c r="U486" s="84">
        <v>0.4274</v>
      </c>
      <c r="V486" s="42">
        <v>0.2044</v>
      </c>
      <c r="W486" s="42">
        <v>0.38090000000000002</v>
      </c>
      <c r="X486" s="42">
        <v>0.2651</v>
      </c>
      <c r="Y486" s="42">
        <v>0.2646</v>
      </c>
      <c r="Z486" s="42">
        <v>0.42609999999999998</v>
      </c>
      <c r="AA486" s="42">
        <v>0.36520000000000002</v>
      </c>
      <c r="AB486" s="42"/>
      <c r="AC486" s="42"/>
      <c r="AD486" s="42"/>
      <c r="AF486" s="42"/>
      <c r="AG486" s="42"/>
      <c r="AH486" s="42"/>
      <c r="AI486" s="42"/>
      <c r="AJ486" s="42"/>
      <c r="AK486" s="42"/>
    </row>
    <row r="487" spans="1:37">
      <c r="A487" s="142"/>
      <c r="B487" s="142"/>
      <c r="C487" s="5">
        <v>10.0833333333333</v>
      </c>
      <c r="D487" s="42">
        <v>0</v>
      </c>
      <c r="E487" s="42">
        <v>0</v>
      </c>
      <c r="F487" s="42">
        <v>0</v>
      </c>
      <c r="G487" s="42">
        <v>0</v>
      </c>
      <c r="H487" s="42">
        <v>0</v>
      </c>
      <c r="I487" s="42">
        <v>0</v>
      </c>
      <c r="J487" s="42">
        <v>0</v>
      </c>
      <c r="K487" s="42">
        <v>0</v>
      </c>
      <c r="L487" s="42">
        <v>0</v>
      </c>
      <c r="M487" s="42">
        <v>0</v>
      </c>
      <c r="N487" s="42">
        <v>0</v>
      </c>
      <c r="O487" s="42">
        <v>0</v>
      </c>
      <c r="P487" s="84">
        <v>0.41349999999999998</v>
      </c>
      <c r="Q487" s="84">
        <v>0.7208</v>
      </c>
      <c r="R487" s="84">
        <v>0.1419</v>
      </c>
      <c r="S487" s="84">
        <v>0.63100000000000001</v>
      </c>
      <c r="T487" s="84">
        <v>0.6411</v>
      </c>
      <c r="U487" s="84">
        <v>0.21579999999999999</v>
      </c>
      <c r="V487" s="42">
        <v>0.26540000000000002</v>
      </c>
      <c r="W487" s="42">
        <v>0.1055</v>
      </c>
      <c r="X487" s="42">
        <v>0.17929999999999999</v>
      </c>
      <c r="Y487" s="42">
        <v>0.1734</v>
      </c>
      <c r="Z487" s="42">
        <v>0.53659999999999997</v>
      </c>
      <c r="AA487" s="42">
        <v>0.28050000000000003</v>
      </c>
      <c r="AB487" s="42"/>
      <c r="AC487" s="42"/>
      <c r="AD487" s="42"/>
      <c r="AF487" s="42"/>
      <c r="AG487" s="42"/>
      <c r="AH487" s="42"/>
      <c r="AI487" s="42"/>
      <c r="AJ487" s="42"/>
      <c r="AK487" s="42"/>
    </row>
    <row r="488" spans="1:37">
      <c r="A488" s="142"/>
      <c r="B488" s="142"/>
      <c r="C488" s="5">
        <v>10.1041666666666</v>
      </c>
      <c r="D488" s="42">
        <v>0</v>
      </c>
      <c r="E488" s="42">
        <v>0</v>
      </c>
      <c r="F488" s="42">
        <v>0</v>
      </c>
      <c r="G488" s="42">
        <v>0</v>
      </c>
      <c r="H488" s="42">
        <v>0</v>
      </c>
      <c r="I488" s="42">
        <v>0</v>
      </c>
      <c r="J488" s="42">
        <v>0</v>
      </c>
      <c r="K488" s="42">
        <v>0</v>
      </c>
      <c r="L488" s="42">
        <v>0</v>
      </c>
      <c r="M488" s="42">
        <v>0</v>
      </c>
      <c r="N488" s="42">
        <v>0</v>
      </c>
      <c r="O488" s="42">
        <v>0</v>
      </c>
      <c r="P488" s="84">
        <v>0.49370000000000003</v>
      </c>
      <c r="Q488" s="84">
        <v>0.69479999999999997</v>
      </c>
      <c r="R488" s="84">
        <v>0.17799999999999999</v>
      </c>
      <c r="S488" s="84">
        <v>0.67049999999999998</v>
      </c>
      <c r="T488" s="84">
        <v>0.69479999999999997</v>
      </c>
      <c r="U488" s="84">
        <v>0.42620000000000002</v>
      </c>
      <c r="V488" s="42">
        <v>0.21010000000000001</v>
      </c>
      <c r="W488" s="42">
        <v>0.35730000000000001</v>
      </c>
      <c r="X488" s="42">
        <v>0.2261</v>
      </c>
      <c r="Y488" s="42">
        <v>0.1923</v>
      </c>
      <c r="Z488" s="42">
        <v>0.38069999999999998</v>
      </c>
      <c r="AA488" s="42">
        <v>0.3301</v>
      </c>
      <c r="AB488" s="42"/>
      <c r="AC488" s="42"/>
      <c r="AD488" s="42"/>
      <c r="AF488" s="42"/>
      <c r="AG488" s="42"/>
      <c r="AH488" s="42"/>
      <c r="AI488" s="42"/>
      <c r="AJ488" s="42"/>
      <c r="AK488" s="42"/>
    </row>
    <row r="489" spans="1:37">
      <c r="A489" s="142"/>
      <c r="B489" s="142"/>
      <c r="C489" s="5">
        <v>10.125</v>
      </c>
      <c r="D489" s="42">
        <v>0</v>
      </c>
      <c r="E489" s="42">
        <v>0</v>
      </c>
      <c r="F489" s="42">
        <v>0</v>
      </c>
      <c r="G489" s="42">
        <v>0</v>
      </c>
      <c r="H489" s="42">
        <v>0</v>
      </c>
      <c r="I489" s="42">
        <v>0</v>
      </c>
      <c r="J489" s="42">
        <v>0</v>
      </c>
      <c r="K489" s="42">
        <v>0</v>
      </c>
      <c r="L489" s="42">
        <v>0</v>
      </c>
      <c r="M489" s="42">
        <v>0</v>
      </c>
      <c r="N489" s="42">
        <v>0</v>
      </c>
      <c r="O489" s="42">
        <v>0</v>
      </c>
      <c r="P489" s="84">
        <v>0.41260000000000002</v>
      </c>
      <c r="Q489" s="84">
        <v>0.60399999999999998</v>
      </c>
      <c r="R489" s="84">
        <v>0.36720000000000003</v>
      </c>
      <c r="S489" s="84">
        <v>0.74329999999999996</v>
      </c>
      <c r="T489" s="84">
        <v>0.82</v>
      </c>
      <c r="U489" s="84">
        <v>0.35499999999999998</v>
      </c>
      <c r="V489" s="42">
        <v>0.10589999999999999</v>
      </c>
      <c r="W489" s="42">
        <v>0.38300000000000001</v>
      </c>
      <c r="X489" s="42">
        <v>0.28539999999999999</v>
      </c>
      <c r="Y489" s="42">
        <v>0.26200000000000001</v>
      </c>
      <c r="Z489" s="42">
        <v>0.36430000000000001</v>
      </c>
      <c r="AA489" s="42">
        <v>0.4657</v>
      </c>
      <c r="AB489" s="42"/>
      <c r="AC489" s="42"/>
      <c r="AD489" s="42"/>
      <c r="AF489" s="42"/>
      <c r="AG489" s="42"/>
      <c r="AH489" s="42"/>
      <c r="AI489" s="42"/>
      <c r="AJ489" s="42"/>
      <c r="AK489" s="42"/>
    </row>
    <row r="490" spans="1:37">
      <c r="A490" s="142"/>
      <c r="B490" s="142"/>
      <c r="C490" s="5">
        <v>10.1458333333333</v>
      </c>
      <c r="D490" s="42">
        <v>0</v>
      </c>
      <c r="E490" s="42">
        <v>0</v>
      </c>
      <c r="F490" s="42">
        <v>0</v>
      </c>
      <c r="G490" s="42">
        <v>0</v>
      </c>
      <c r="H490" s="42">
        <v>0</v>
      </c>
      <c r="I490" s="42">
        <v>0</v>
      </c>
      <c r="J490" s="42">
        <v>0</v>
      </c>
      <c r="K490" s="42">
        <v>0</v>
      </c>
      <c r="L490" s="42">
        <v>0</v>
      </c>
      <c r="M490" s="42">
        <v>0</v>
      </c>
      <c r="N490" s="42">
        <v>0</v>
      </c>
      <c r="O490" s="42">
        <v>0</v>
      </c>
      <c r="P490" s="84">
        <v>0.47020000000000001</v>
      </c>
      <c r="Q490" s="84">
        <v>0.60960000000000003</v>
      </c>
      <c r="R490" s="84">
        <v>0.1542</v>
      </c>
      <c r="S490" s="84">
        <v>0.6169</v>
      </c>
      <c r="T490" s="84">
        <v>0.60960000000000003</v>
      </c>
      <c r="U490" s="84">
        <v>0.38929999999999998</v>
      </c>
      <c r="V490" s="42">
        <v>0.21379999999999999</v>
      </c>
      <c r="W490" s="42">
        <v>0.36049999999999999</v>
      </c>
      <c r="X490" s="42">
        <v>0.22770000000000001</v>
      </c>
      <c r="Y490" s="42">
        <v>0.18509999999999999</v>
      </c>
      <c r="Z490" s="42">
        <v>0.36620000000000003</v>
      </c>
      <c r="AA490" s="42">
        <v>0.32379999999999998</v>
      </c>
      <c r="AB490" s="42"/>
      <c r="AC490" s="42"/>
      <c r="AD490" s="42"/>
      <c r="AF490" s="42"/>
      <c r="AG490" s="42"/>
      <c r="AH490" s="42"/>
      <c r="AI490" s="42"/>
      <c r="AJ490" s="42"/>
      <c r="AK490" s="42"/>
    </row>
    <row r="491" spans="1:37">
      <c r="A491" s="142"/>
      <c r="B491" s="142"/>
      <c r="C491" s="5">
        <v>10.1666666666666</v>
      </c>
      <c r="D491" s="42">
        <v>0</v>
      </c>
      <c r="E491" s="42">
        <v>0</v>
      </c>
      <c r="F491" s="42">
        <v>0</v>
      </c>
      <c r="G491" s="42">
        <v>0</v>
      </c>
      <c r="H491" s="42">
        <v>0</v>
      </c>
      <c r="I491" s="42">
        <v>0</v>
      </c>
      <c r="J491" s="42">
        <v>0</v>
      </c>
      <c r="K491" s="42">
        <v>0</v>
      </c>
      <c r="L491" s="42">
        <v>0</v>
      </c>
      <c r="M491" s="42">
        <v>0</v>
      </c>
      <c r="N491" s="42">
        <v>0</v>
      </c>
      <c r="O491" s="42">
        <v>0</v>
      </c>
      <c r="P491" s="84">
        <v>0.50800000000000001</v>
      </c>
      <c r="Q491" s="84">
        <v>0.56179999999999997</v>
      </c>
      <c r="R491" s="84">
        <v>7.5899999999999995E-2</v>
      </c>
      <c r="S491" s="84">
        <v>0.63200000000000001</v>
      </c>
      <c r="T491" s="84">
        <v>0.57689999999999997</v>
      </c>
      <c r="U491" s="84">
        <v>0.55659999999999998</v>
      </c>
      <c r="V491" s="42">
        <v>0</v>
      </c>
      <c r="W491" s="42">
        <v>0.38869999999999999</v>
      </c>
      <c r="X491" s="42">
        <v>0.47670000000000001</v>
      </c>
      <c r="Y491" s="42">
        <v>0.42399999999999999</v>
      </c>
      <c r="Z491" s="42">
        <v>0.39839999999999998</v>
      </c>
      <c r="AA491" s="42">
        <v>0.1993</v>
      </c>
      <c r="AB491" s="42"/>
      <c r="AC491" s="42"/>
      <c r="AD491" s="42"/>
      <c r="AF491" s="42"/>
      <c r="AG491" s="42"/>
      <c r="AH491" s="42"/>
      <c r="AI491" s="42"/>
      <c r="AJ491" s="42"/>
      <c r="AK491" s="42"/>
    </row>
    <row r="492" spans="1:37">
      <c r="A492" s="142"/>
      <c r="B492" s="142"/>
      <c r="C492" s="5">
        <v>10.1875</v>
      </c>
      <c r="D492" s="42">
        <v>0</v>
      </c>
      <c r="E492" s="42">
        <v>0</v>
      </c>
      <c r="F492" s="42">
        <v>0</v>
      </c>
      <c r="G492" s="42">
        <v>0</v>
      </c>
      <c r="H492" s="42">
        <v>0</v>
      </c>
      <c r="I492" s="42">
        <v>0</v>
      </c>
      <c r="J492" s="42">
        <v>0</v>
      </c>
      <c r="K492" s="42">
        <v>0</v>
      </c>
      <c r="L492" s="42">
        <v>0</v>
      </c>
      <c r="M492" s="42">
        <v>0</v>
      </c>
      <c r="N492" s="42">
        <v>0</v>
      </c>
      <c r="O492" s="42">
        <v>0</v>
      </c>
      <c r="P492" s="84">
        <v>0.43490000000000001</v>
      </c>
      <c r="Q492" s="84">
        <v>0.50619999999999998</v>
      </c>
      <c r="R492" s="84">
        <v>0.1313</v>
      </c>
      <c r="S492" s="84">
        <v>0.5373</v>
      </c>
      <c r="T492" s="84">
        <v>0.50619999999999998</v>
      </c>
      <c r="U492" s="84">
        <v>0.34210000000000002</v>
      </c>
      <c r="V492" s="42">
        <v>0.20399999999999999</v>
      </c>
      <c r="W492" s="42">
        <v>0.38550000000000001</v>
      </c>
      <c r="X492" s="42">
        <v>0.18099999999999999</v>
      </c>
      <c r="Y492" s="42">
        <v>0.17910000000000001</v>
      </c>
      <c r="Z492" s="42">
        <v>0.36620000000000003</v>
      </c>
      <c r="AA492" s="42">
        <v>0.32269999999999999</v>
      </c>
      <c r="AB492" s="42"/>
      <c r="AC492" s="42"/>
      <c r="AD492" s="42"/>
      <c r="AF492" s="42"/>
      <c r="AG492" s="42"/>
      <c r="AH492" s="42"/>
      <c r="AI492" s="42"/>
      <c r="AJ492" s="42"/>
      <c r="AK492" s="42"/>
    </row>
    <row r="493" spans="1:37">
      <c r="A493" s="142"/>
      <c r="B493" s="142"/>
      <c r="C493" s="5">
        <v>10.2083333333333</v>
      </c>
      <c r="D493" s="42">
        <v>0</v>
      </c>
      <c r="E493" s="42">
        <v>0</v>
      </c>
      <c r="F493" s="42">
        <v>0</v>
      </c>
      <c r="G493" s="42">
        <v>0</v>
      </c>
      <c r="H493" s="42">
        <v>0</v>
      </c>
      <c r="I493" s="42">
        <v>0</v>
      </c>
      <c r="J493" s="42">
        <v>0</v>
      </c>
      <c r="K493" s="42">
        <v>0</v>
      </c>
      <c r="L493" s="42">
        <v>0</v>
      </c>
      <c r="M493" s="42">
        <v>0</v>
      </c>
      <c r="N493" s="42">
        <v>0</v>
      </c>
      <c r="O493" s="42">
        <v>0</v>
      </c>
      <c r="P493" s="84">
        <v>0.30359999999999998</v>
      </c>
      <c r="Q493" s="84">
        <v>0.44600000000000001</v>
      </c>
      <c r="R493" s="84">
        <v>5.7799999999999997E-2</v>
      </c>
      <c r="S493" s="84">
        <v>0.62970000000000004</v>
      </c>
      <c r="T493" s="84">
        <v>0.35339999999999999</v>
      </c>
      <c r="U493" s="84">
        <v>0.26079999999999998</v>
      </c>
      <c r="V493" s="42">
        <v>0.2049</v>
      </c>
      <c r="W493" s="42">
        <v>0.28239999999999998</v>
      </c>
      <c r="X493" s="42">
        <v>0.28199999999999997</v>
      </c>
      <c r="Y493" s="42">
        <v>0.23230000000000001</v>
      </c>
      <c r="Z493" s="42">
        <v>0.31890000000000002</v>
      </c>
      <c r="AA493" s="42">
        <v>0.31440000000000001</v>
      </c>
      <c r="AB493" s="42"/>
      <c r="AC493" s="42"/>
      <c r="AD493" s="42"/>
      <c r="AF493" s="42"/>
      <c r="AG493" s="42"/>
      <c r="AH493" s="42"/>
      <c r="AI493" s="42"/>
      <c r="AJ493" s="42"/>
      <c r="AK493" s="42"/>
    </row>
    <row r="494" spans="1:37">
      <c r="A494" s="142"/>
      <c r="B494" s="142"/>
      <c r="C494" s="5">
        <v>10.2291666666666</v>
      </c>
      <c r="D494" s="42">
        <v>0</v>
      </c>
      <c r="E494" s="42">
        <v>0</v>
      </c>
      <c r="F494" s="42">
        <v>0</v>
      </c>
      <c r="G494" s="42">
        <v>0</v>
      </c>
      <c r="H494" s="42">
        <v>0</v>
      </c>
      <c r="I494" s="42">
        <v>0</v>
      </c>
      <c r="J494" s="42">
        <v>0</v>
      </c>
      <c r="K494" s="42">
        <v>0</v>
      </c>
      <c r="L494" s="42">
        <v>0</v>
      </c>
      <c r="M494" s="42">
        <v>0</v>
      </c>
      <c r="N494" s="42">
        <v>0</v>
      </c>
      <c r="O494" s="42">
        <v>0</v>
      </c>
      <c r="P494" s="84">
        <v>0.40679999999999999</v>
      </c>
      <c r="Q494" s="84">
        <v>0.40300000000000002</v>
      </c>
      <c r="R494" s="84">
        <v>0.1104</v>
      </c>
      <c r="S494" s="84">
        <v>0.45739999999999997</v>
      </c>
      <c r="T494" s="84">
        <v>0.40300000000000002</v>
      </c>
      <c r="U494" s="84">
        <v>0.29770000000000002</v>
      </c>
      <c r="V494" s="42">
        <v>0.1575</v>
      </c>
      <c r="W494" s="42">
        <v>0.35120000000000001</v>
      </c>
      <c r="X494" s="42">
        <v>0.126</v>
      </c>
      <c r="Y494" s="42">
        <v>0.17130000000000001</v>
      </c>
      <c r="Z494" s="42">
        <v>0.37530000000000002</v>
      </c>
      <c r="AA494" s="42">
        <v>0.30769999999999997</v>
      </c>
      <c r="AB494" s="42"/>
      <c r="AC494" s="42"/>
      <c r="AD494" s="42"/>
      <c r="AF494" s="42"/>
      <c r="AG494" s="42"/>
      <c r="AH494" s="42"/>
      <c r="AI494" s="42"/>
      <c r="AJ494" s="42"/>
      <c r="AK494" s="42"/>
    </row>
    <row r="495" spans="1:37">
      <c r="A495" s="142"/>
      <c r="B495" s="142"/>
      <c r="C495" s="5">
        <v>10.25</v>
      </c>
      <c r="D495" s="42">
        <v>0</v>
      </c>
      <c r="E495" s="42">
        <v>0</v>
      </c>
      <c r="F495" s="42">
        <v>0</v>
      </c>
      <c r="G495" s="42">
        <v>0</v>
      </c>
      <c r="H495" s="42">
        <v>0</v>
      </c>
      <c r="I495" s="42">
        <v>0</v>
      </c>
      <c r="J495" s="42">
        <v>0</v>
      </c>
      <c r="K495" s="42">
        <v>3.5000000000000001E-3</v>
      </c>
      <c r="L495" s="42">
        <v>0</v>
      </c>
      <c r="M495" s="42">
        <v>0</v>
      </c>
      <c r="N495" s="42">
        <v>0</v>
      </c>
      <c r="O495" s="42">
        <v>0</v>
      </c>
      <c r="P495" s="84">
        <v>0.47360000000000002</v>
      </c>
      <c r="Q495" s="84">
        <v>0.1031</v>
      </c>
      <c r="R495" s="84">
        <v>7.4399999999999994E-2</v>
      </c>
      <c r="S495" s="84">
        <v>0.52310000000000001</v>
      </c>
      <c r="T495" s="84">
        <v>0.45479999999999998</v>
      </c>
      <c r="U495" s="84">
        <v>0.41189999999999999</v>
      </c>
      <c r="V495" s="42">
        <v>0.30499999999999999</v>
      </c>
      <c r="W495" s="42">
        <v>0.35859999999999997</v>
      </c>
      <c r="X495" s="42">
        <v>0.19289999999999999</v>
      </c>
      <c r="Y495" s="42">
        <v>0</v>
      </c>
      <c r="Z495" s="42">
        <v>0.31680000000000003</v>
      </c>
      <c r="AA495" s="42">
        <v>0.37890000000000001</v>
      </c>
      <c r="AB495" s="42"/>
      <c r="AC495" s="42"/>
      <c r="AD495" s="42"/>
      <c r="AF495" s="42"/>
      <c r="AG495" s="42"/>
      <c r="AH495" s="42"/>
      <c r="AI495" s="42"/>
      <c r="AJ495" s="42"/>
      <c r="AK495" s="42"/>
    </row>
    <row r="496" spans="1:37">
      <c r="A496" s="142"/>
      <c r="B496" s="142"/>
      <c r="C496" s="5">
        <v>10.2708333333333</v>
      </c>
      <c r="D496" s="42">
        <v>0</v>
      </c>
      <c r="E496" s="42">
        <v>0</v>
      </c>
      <c r="F496" s="42">
        <v>0</v>
      </c>
      <c r="G496" s="42">
        <v>0</v>
      </c>
      <c r="H496" s="42">
        <v>0</v>
      </c>
      <c r="I496" s="42">
        <v>0</v>
      </c>
      <c r="J496" s="42">
        <v>0</v>
      </c>
      <c r="K496" s="42">
        <v>2.0000000000000001E-4</v>
      </c>
      <c r="L496" s="42">
        <v>0</v>
      </c>
      <c r="M496" s="42">
        <v>0</v>
      </c>
      <c r="N496" s="42">
        <v>0</v>
      </c>
      <c r="O496" s="42">
        <v>0</v>
      </c>
      <c r="P496" s="84">
        <v>0.38159999999999999</v>
      </c>
      <c r="Q496" s="84">
        <v>0.33410000000000001</v>
      </c>
      <c r="R496" s="84">
        <v>8.8900000000000007E-2</v>
      </c>
      <c r="S496" s="84">
        <v>0.37209999999999999</v>
      </c>
      <c r="T496" s="84">
        <v>0.33410000000000001</v>
      </c>
      <c r="U496" s="84">
        <v>0.25690000000000002</v>
      </c>
      <c r="V496" s="42">
        <v>0.1613</v>
      </c>
      <c r="W496" s="42">
        <v>0.31430000000000002</v>
      </c>
      <c r="X496" s="42">
        <v>9.8699999999999996E-2</v>
      </c>
      <c r="Y496" s="42">
        <v>0.1691</v>
      </c>
      <c r="Z496" s="42">
        <v>0.39679999999999999</v>
      </c>
      <c r="AA496" s="42">
        <v>0.30730000000000002</v>
      </c>
      <c r="AB496" s="42"/>
      <c r="AC496" s="42"/>
      <c r="AD496" s="42"/>
      <c r="AF496" s="42"/>
      <c r="AG496" s="42"/>
      <c r="AH496" s="42"/>
      <c r="AI496" s="42"/>
      <c r="AJ496" s="42"/>
      <c r="AK496" s="42"/>
    </row>
    <row r="497" spans="1:37">
      <c r="A497" s="142"/>
      <c r="B497" s="142"/>
      <c r="C497" s="5">
        <v>10.2916666666666</v>
      </c>
      <c r="D497" s="42">
        <v>0</v>
      </c>
      <c r="E497" s="42">
        <v>0</v>
      </c>
      <c r="F497" s="42">
        <v>0</v>
      </c>
      <c r="G497" s="42">
        <v>0</v>
      </c>
      <c r="H497" s="42">
        <v>0</v>
      </c>
      <c r="I497" s="42">
        <v>0</v>
      </c>
      <c r="J497" s="42">
        <v>7.3800000000000004E-2</v>
      </c>
      <c r="K497" s="42">
        <v>9.1399999999999995E-2</v>
      </c>
      <c r="L497" s="42">
        <v>8.5900000000000004E-2</v>
      </c>
      <c r="M497" s="42">
        <v>5.6000000000000001E-2</v>
      </c>
      <c r="N497" s="42">
        <v>3.8199999999999998E-2</v>
      </c>
      <c r="O497" s="42">
        <v>6.6199999999999995E-2</v>
      </c>
      <c r="P497" s="84">
        <v>0.28439999999999999</v>
      </c>
      <c r="Q497" s="84">
        <v>0.32550000000000001</v>
      </c>
      <c r="R497" s="84">
        <v>0.15340000000000001</v>
      </c>
      <c r="S497" s="84">
        <v>0.26740000000000003</v>
      </c>
      <c r="T497" s="84">
        <v>0.32429999999999998</v>
      </c>
      <c r="U497" s="84">
        <v>0.16070000000000001</v>
      </c>
      <c r="V497" s="42">
        <v>0</v>
      </c>
      <c r="W497" s="42">
        <v>0.2797</v>
      </c>
      <c r="X497" s="42">
        <v>0.17119999999999999</v>
      </c>
      <c r="Y497" s="42">
        <v>0.2853</v>
      </c>
      <c r="Z497" s="42">
        <v>0.441</v>
      </c>
      <c r="AA497" s="42">
        <v>0.2611</v>
      </c>
      <c r="AB497" s="42"/>
      <c r="AC497" s="42"/>
      <c r="AD497" s="42"/>
      <c r="AF497" s="42"/>
      <c r="AG497" s="42"/>
      <c r="AH497" s="42"/>
      <c r="AI497" s="42"/>
      <c r="AJ497" s="42"/>
      <c r="AK497" s="42"/>
    </row>
    <row r="498" spans="1:37">
      <c r="A498" s="142"/>
      <c r="B498" s="142"/>
      <c r="C498" s="5">
        <v>10.3125</v>
      </c>
      <c r="D498" s="42">
        <v>0</v>
      </c>
      <c r="E498" s="42">
        <v>0</v>
      </c>
      <c r="F498" s="42">
        <v>0</v>
      </c>
      <c r="G498" s="42">
        <v>0</v>
      </c>
      <c r="H498" s="42">
        <v>0</v>
      </c>
      <c r="I498" s="42">
        <v>0</v>
      </c>
      <c r="J498" s="42">
        <v>9.74E-2</v>
      </c>
      <c r="K498" s="42">
        <v>0.13719999999999999</v>
      </c>
      <c r="L498" s="42">
        <v>0.19769999999999999</v>
      </c>
      <c r="M498" s="42">
        <v>0.15240000000000001</v>
      </c>
      <c r="N498" s="42">
        <v>1.38E-2</v>
      </c>
      <c r="O498" s="42">
        <v>0.1197</v>
      </c>
      <c r="P498" s="84">
        <v>0.33439999999999998</v>
      </c>
      <c r="Q498" s="84">
        <v>0.28599999999999998</v>
      </c>
      <c r="R498" s="84">
        <v>9.0499999999999997E-2</v>
      </c>
      <c r="S498" s="84">
        <v>0.32929999999999998</v>
      </c>
      <c r="T498" s="84">
        <v>0.28599999999999998</v>
      </c>
      <c r="U498" s="84">
        <v>0.23</v>
      </c>
      <c r="V498" s="42">
        <v>0.17280000000000001</v>
      </c>
      <c r="W498" s="42">
        <v>0.37780000000000002</v>
      </c>
      <c r="X498" s="42">
        <v>0.1077</v>
      </c>
      <c r="Y498" s="42">
        <v>0.18820000000000001</v>
      </c>
      <c r="Z498" s="42">
        <v>0.4209</v>
      </c>
      <c r="AA498" s="42">
        <v>0.33689999999999998</v>
      </c>
      <c r="AB498" s="42"/>
      <c r="AC498" s="42"/>
      <c r="AD498" s="42"/>
      <c r="AF498" s="42"/>
      <c r="AG498" s="42"/>
      <c r="AH498" s="42"/>
      <c r="AI498" s="42"/>
      <c r="AJ498" s="42"/>
      <c r="AK498" s="42"/>
    </row>
    <row r="499" spans="1:37">
      <c r="A499" s="142"/>
      <c r="B499" s="142"/>
      <c r="C499" s="5">
        <v>10.3333333333333</v>
      </c>
      <c r="D499" s="42">
        <v>0</v>
      </c>
      <c r="E499" s="42">
        <v>0</v>
      </c>
      <c r="F499" s="42">
        <v>0</v>
      </c>
      <c r="G499" s="42">
        <v>0</v>
      </c>
      <c r="H499" s="42">
        <v>0</v>
      </c>
      <c r="I499" s="42">
        <v>0</v>
      </c>
      <c r="J499" s="42">
        <v>0.24690000000000001</v>
      </c>
      <c r="K499" s="42">
        <v>0.34610000000000002</v>
      </c>
      <c r="L499" s="42">
        <v>0.36649999999999999</v>
      </c>
      <c r="M499" s="42">
        <v>0.33560000000000001</v>
      </c>
      <c r="N499" s="42">
        <v>0.15570000000000001</v>
      </c>
      <c r="O499" s="42">
        <v>0.28050000000000003</v>
      </c>
      <c r="P499" s="84">
        <v>0.26779999999999998</v>
      </c>
      <c r="Q499" s="84">
        <v>0.12239999999999999</v>
      </c>
      <c r="R499" s="84">
        <v>0.14360000000000001</v>
      </c>
      <c r="S499" s="84">
        <v>0.39140000000000003</v>
      </c>
      <c r="T499" s="84">
        <v>0.29409999999999997</v>
      </c>
      <c r="U499" s="84">
        <v>0.30020000000000002</v>
      </c>
      <c r="V499" s="42">
        <v>0.21890000000000001</v>
      </c>
      <c r="W499" s="42">
        <v>0.47039999999999998</v>
      </c>
      <c r="X499" s="42">
        <v>0</v>
      </c>
      <c r="Y499" s="42">
        <v>0.12640000000000001</v>
      </c>
      <c r="Z499" s="42">
        <v>0.61229999999999996</v>
      </c>
      <c r="AA499" s="42">
        <v>0.42749999999999999</v>
      </c>
      <c r="AB499" s="42"/>
      <c r="AC499" s="42"/>
      <c r="AD499" s="42"/>
      <c r="AF499" s="42"/>
      <c r="AG499" s="42"/>
      <c r="AH499" s="42"/>
      <c r="AI499" s="42"/>
      <c r="AJ499" s="42"/>
      <c r="AK499" s="42"/>
    </row>
    <row r="500" spans="1:37">
      <c r="A500" s="142"/>
      <c r="B500" s="142"/>
      <c r="C500" s="5">
        <v>10.3541666666666</v>
      </c>
      <c r="D500" s="42">
        <v>0</v>
      </c>
      <c r="E500" s="42">
        <v>0</v>
      </c>
      <c r="F500" s="42">
        <v>0</v>
      </c>
      <c r="G500" s="42">
        <v>0</v>
      </c>
      <c r="H500" s="42">
        <v>0</v>
      </c>
      <c r="I500" s="42">
        <v>0</v>
      </c>
      <c r="J500" s="42">
        <v>0.43369999999999997</v>
      </c>
      <c r="K500" s="42">
        <v>0.53590000000000004</v>
      </c>
      <c r="L500" s="42">
        <v>0.49409999999999998</v>
      </c>
      <c r="M500" s="42">
        <v>0.50929999999999997</v>
      </c>
      <c r="N500" s="42">
        <v>0.31790000000000002</v>
      </c>
      <c r="O500" s="42">
        <v>0.4582</v>
      </c>
      <c r="P500" s="84">
        <v>0.30409999999999998</v>
      </c>
      <c r="Q500" s="84">
        <v>0.2442</v>
      </c>
      <c r="R500" s="84">
        <v>9.6799999999999997E-2</v>
      </c>
      <c r="S500" s="84">
        <v>0.30640000000000001</v>
      </c>
      <c r="T500" s="84">
        <v>0.2442</v>
      </c>
      <c r="U500" s="84">
        <v>0.21440000000000001</v>
      </c>
      <c r="V500" s="42">
        <v>0.21099999999999999</v>
      </c>
      <c r="W500" s="42">
        <v>0.4622</v>
      </c>
      <c r="X500" s="42">
        <v>0.12180000000000001</v>
      </c>
      <c r="Y500" s="42">
        <v>0.2235</v>
      </c>
      <c r="Z500" s="42">
        <v>0.47560000000000002</v>
      </c>
      <c r="AA500" s="42">
        <v>0.39100000000000001</v>
      </c>
      <c r="AB500" s="42"/>
      <c r="AC500" s="42"/>
      <c r="AD500" s="42"/>
      <c r="AF500" s="42"/>
      <c r="AG500" s="42"/>
      <c r="AH500" s="42"/>
      <c r="AI500" s="42"/>
      <c r="AJ500" s="42"/>
      <c r="AK500" s="42"/>
    </row>
    <row r="501" spans="1:37">
      <c r="A501" s="142"/>
      <c r="B501" s="142"/>
      <c r="C501" s="5">
        <v>10.375</v>
      </c>
      <c r="D501" s="42">
        <v>1.7500000000000002E-2</v>
      </c>
      <c r="E501" s="42">
        <v>5.2999999999999999E-2</v>
      </c>
      <c r="F501" s="42">
        <v>4.65E-2</v>
      </c>
      <c r="G501" s="42">
        <v>0</v>
      </c>
      <c r="H501" s="42">
        <v>0</v>
      </c>
      <c r="I501" s="42">
        <v>5.2900000000000003E-2</v>
      </c>
      <c r="J501" s="42">
        <v>0.52049999999999996</v>
      </c>
      <c r="K501" s="42">
        <v>0.60860000000000003</v>
      </c>
      <c r="L501" s="42">
        <v>0.60250000000000004</v>
      </c>
      <c r="M501" s="42">
        <v>0.58089999999999997</v>
      </c>
      <c r="N501" s="42">
        <v>0.42380000000000001</v>
      </c>
      <c r="O501" s="42">
        <v>0.54549999999999998</v>
      </c>
      <c r="P501" s="84">
        <v>0.28079999999999999</v>
      </c>
      <c r="Q501" s="84">
        <v>0.1656</v>
      </c>
      <c r="R501" s="84">
        <v>9.2200000000000004E-2</v>
      </c>
      <c r="S501" s="84">
        <v>0.24360000000000001</v>
      </c>
      <c r="T501" s="84">
        <v>0.1024</v>
      </c>
      <c r="U501" s="84">
        <v>0.156</v>
      </c>
      <c r="V501" s="42">
        <v>0.25259999999999999</v>
      </c>
      <c r="W501" s="42">
        <v>0.52359999999999995</v>
      </c>
      <c r="X501" s="42">
        <v>0</v>
      </c>
      <c r="Y501" s="42">
        <v>0.19439999999999999</v>
      </c>
      <c r="Z501" s="42">
        <v>0.59919999999999995</v>
      </c>
      <c r="AA501" s="42">
        <v>0.44130000000000003</v>
      </c>
      <c r="AB501" s="42"/>
      <c r="AC501" s="42"/>
      <c r="AD501" s="42"/>
      <c r="AF501" s="42"/>
      <c r="AG501" s="42"/>
      <c r="AH501" s="42"/>
      <c r="AI501" s="42"/>
      <c r="AJ501" s="42"/>
      <c r="AK501" s="42"/>
    </row>
    <row r="502" spans="1:37">
      <c r="A502" s="142"/>
      <c r="B502" s="142"/>
      <c r="C502" s="5">
        <v>10.3958333333333</v>
      </c>
      <c r="D502" s="42">
        <v>3.4200000000000001E-2</v>
      </c>
      <c r="E502" s="42">
        <v>0.11260000000000001</v>
      </c>
      <c r="F502" s="42">
        <v>4.1700000000000001E-2</v>
      </c>
      <c r="G502" s="42">
        <v>3.3099999999999997E-2</v>
      </c>
      <c r="H502" s="42">
        <v>0</v>
      </c>
      <c r="I502" s="42">
        <v>4.4299999999999999E-2</v>
      </c>
      <c r="J502" s="42">
        <v>0.61160000000000003</v>
      </c>
      <c r="K502" s="42">
        <v>0.71919999999999995</v>
      </c>
      <c r="L502" s="42">
        <v>0.64370000000000005</v>
      </c>
      <c r="M502" s="42">
        <v>0.67300000000000004</v>
      </c>
      <c r="N502" s="42">
        <v>0.53569999999999995</v>
      </c>
      <c r="O502" s="42">
        <v>0.63670000000000004</v>
      </c>
      <c r="P502" s="84">
        <v>0.25390000000000001</v>
      </c>
      <c r="Q502" s="84">
        <v>0.21890000000000001</v>
      </c>
      <c r="R502" s="84">
        <v>8.3199999999999996E-2</v>
      </c>
      <c r="S502" s="84">
        <v>0.26150000000000001</v>
      </c>
      <c r="T502" s="84">
        <v>0.21890000000000001</v>
      </c>
      <c r="U502" s="84">
        <v>0.18290000000000001</v>
      </c>
      <c r="V502" s="42">
        <v>0.26390000000000002</v>
      </c>
      <c r="W502" s="42">
        <v>0.38269999999999998</v>
      </c>
      <c r="X502" s="42">
        <v>0.11940000000000001</v>
      </c>
      <c r="Y502" s="42">
        <v>0.1837</v>
      </c>
      <c r="Z502" s="42">
        <v>0.53480000000000005</v>
      </c>
      <c r="AA502" s="42">
        <v>0.40670000000000001</v>
      </c>
      <c r="AB502" s="42"/>
      <c r="AC502" s="42"/>
      <c r="AD502" s="42"/>
      <c r="AF502" s="42"/>
      <c r="AG502" s="42"/>
      <c r="AH502" s="42"/>
      <c r="AI502" s="42"/>
      <c r="AJ502" s="42"/>
      <c r="AK502" s="42"/>
    </row>
    <row r="503" spans="1:37">
      <c r="A503" s="142"/>
      <c r="B503" s="142"/>
      <c r="C503" s="5">
        <v>10.4166666666666</v>
      </c>
      <c r="D503" s="42">
        <v>0.12590000000000001</v>
      </c>
      <c r="E503" s="42">
        <v>0.24440000000000001</v>
      </c>
      <c r="F503" s="42">
        <v>0.11310000000000001</v>
      </c>
      <c r="G503" s="42">
        <v>8.7900000000000006E-2</v>
      </c>
      <c r="H503" s="42">
        <v>0.1014</v>
      </c>
      <c r="I503" s="42">
        <v>0.15090000000000001</v>
      </c>
      <c r="J503" s="42">
        <v>0.64059999999999995</v>
      </c>
      <c r="K503" s="42">
        <v>0.7631</v>
      </c>
      <c r="L503" s="42">
        <v>0.65749999999999997</v>
      </c>
      <c r="M503" s="42">
        <v>0.67379999999999995</v>
      </c>
      <c r="N503" s="42">
        <v>0.58399999999999996</v>
      </c>
      <c r="O503" s="42">
        <v>0.65680000000000005</v>
      </c>
      <c r="P503" s="84">
        <v>0.3054</v>
      </c>
      <c r="Q503" s="84">
        <v>0.24399999999999999</v>
      </c>
      <c r="R503" s="84">
        <v>0.251</v>
      </c>
      <c r="S503" s="84">
        <v>0.12959999999999999</v>
      </c>
      <c r="T503" s="84">
        <v>0.19070000000000001</v>
      </c>
      <c r="U503" s="84">
        <v>0.17019999999999999</v>
      </c>
      <c r="V503" s="42">
        <v>0.19969999999999999</v>
      </c>
      <c r="W503" s="42">
        <v>0.38219999999999998</v>
      </c>
      <c r="X503" s="42">
        <v>0.1152</v>
      </c>
      <c r="Y503" s="42">
        <v>0.2253</v>
      </c>
      <c r="Z503" s="42">
        <v>0.55100000000000005</v>
      </c>
      <c r="AA503" s="42">
        <v>0.40689999999999998</v>
      </c>
      <c r="AB503" s="42"/>
      <c r="AC503" s="42"/>
      <c r="AD503" s="42"/>
      <c r="AF503" s="42"/>
      <c r="AG503" s="42"/>
      <c r="AH503" s="42"/>
      <c r="AI503" s="42"/>
      <c r="AJ503" s="42"/>
      <c r="AK503" s="42"/>
    </row>
    <row r="504" spans="1:37">
      <c r="A504" s="142"/>
      <c r="B504" s="142"/>
      <c r="C504" s="5">
        <v>10.4375</v>
      </c>
      <c r="D504" s="42">
        <v>0.19420000000000001</v>
      </c>
      <c r="E504" s="42">
        <v>0.35139999999999999</v>
      </c>
      <c r="F504" s="42">
        <v>0.16159999999999999</v>
      </c>
      <c r="G504" s="42">
        <v>0.13500000000000001</v>
      </c>
      <c r="H504" s="42">
        <v>0.26369999999999999</v>
      </c>
      <c r="I504" s="42">
        <v>0.22120000000000001</v>
      </c>
      <c r="J504" s="42">
        <v>0.64390000000000003</v>
      </c>
      <c r="K504" s="42">
        <v>0.74119999999999997</v>
      </c>
      <c r="L504" s="42">
        <v>0.68879999999999997</v>
      </c>
      <c r="M504" s="42">
        <v>0.70730000000000004</v>
      </c>
      <c r="N504" s="42">
        <v>0.62209999999999999</v>
      </c>
      <c r="O504" s="42">
        <v>0.68069999999999997</v>
      </c>
      <c r="P504" s="84">
        <v>0.25779999999999997</v>
      </c>
      <c r="Q504" s="84">
        <v>0.25690000000000002</v>
      </c>
      <c r="R504" s="84">
        <v>7.7799999999999994E-2</v>
      </c>
      <c r="S504" s="84">
        <v>0.28299999999999997</v>
      </c>
      <c r="T504" s="84">
        <v>0.25690000000000002</v>
      </c>
      <c r="U504" s="84">
        <v>0.19059999999999999</v>
      </c>
      <c r="V504" s="42">
        <v>0.27489999999999998</v>
      </c>
      <c r="W504" s="42">
        <v>0.35770000000000002</v>
      </c>
      <c r="X504" s="42">
        <v>8.3299999999999999E-2</v>
      </c>
      <c r="Y504" s="42">
        <v>0.1578</v>
      </c>
      <c r="Z504" s="42">
        <v>0.40960000000000002</v>
      </c>
      <c r="AA504" s="42">
        <v>0.3342</v>
      </c>
      <c r="AB504" s="42"/>
      <c r="AC504" s="42"/>
      <c r="AD504" s="42"/>
      <c r="AF504" s="42"/>
      <c r="AG504" s="42"/>
      <c r="AH504" s="42"/>
      <c r="AI504" s="42"/>
      <c r="AJ504" s="42"/>
      <c r="AK504" s="42"/>
    </row>
    <row r="505" spans="1:37">
      <c r="A505" s="142"/>
      <c r="B505" s="142"/>
      <c r="C505" s="5">
        <v>10.4583333333333</v>
      </c>
      <c r="D505" s="42">
        <v>0.24129999999999999</v>
      </c>
      <c r="E505" s="42">
        <v>0.40160000000000001</v>
      </c>
      <c r="F505" s="42">
        <v>0.21060000000000001</v>
      </c>
      <c r="G505" s="42">
        <v>0.17419999999999999</v>
      </c>
      <c r="H505" s="42">
        <v>0.32019999999999998</v>
      </c>
      <c r="I505" s="42">
        <v>0.25040000000000001</v>
      </c>
      <c r="J505" s="42">
        <v>0.62570000000000003</v>
      </c>
      <c r="K505" s="42">
        <v>0.72560000000000002</v>
      </c>
      <c r="L505" s="42">
        <v>0.67820000000000003</v>
      </c>
      <c r="M505" s="42">
        <v>0.68430000000000002</v>
      </c>
      <c r="N505" s="42">
        <v>0.61229999999999996</v>
      </c>
      <c r="O505" s="42">
        <v>0.6774</v>
      </c>
      <c r="P505" s="84">
        <v>0.31330000000000002</v>
      </c>
      <c r="Q505" s="84">
        <v>0.39710000000000001</v>
      </c>
      <c r="R505" s="84">
        <v>1.83E-2</v>
      </c>
      <c r="S505" s="84">
        <v>0.38059999999999999</v>
      </c>
      <c r="T505" s="84">
        <v>0.3332</v>
      </c>
      <c r="U505" s="84">
        <v>0.15140000000000001</v>
      </c>
      <c r="V505" s="42">
        <v>0.35289999999999999</v>
      </c>
      <c r="W505" s="42">
        <v>0.50570000000000004</v>
      </c>
      <c r="X505" s="42">
        <v>0.17130000000000001</v>
      </c>
      <c r="Y505" s="42">
        <v>0.1221</v>
      </c>
      <c r="Z505" s="42">
        <v>0.41889999999999999</v>
      </c>
      <c r="AA505" s="42">
        <v>0.39589999999999997</v>
      </c>
      <c r="AB505" s="42"/>
      <c r="AC505" s="42"/>
      <c r="AD505" s="42"/>
      <c r="AF505" s="42"/>
      <c r="AG505" s="42"/>
      <c r="AH505" s="42"/>
      <c r="AI505" s="42"/>
      <c r="AJ505" s="42"/>
      <c r="AK505" s="42"/>
    </row>
    <row r="506" spans="1:37">
      <c r="A506" s="142"/>
      <c r="B506" s="142"/>
      <c r="C506" s="5">
        <v>10.4791666666666</v>
      </c>
      <c r="D506" s="42">
        <v>0.29570000000000002</v>
      </c>
      <c r="E506" s="42">
        <v>0.4244</v>
      </c>
      <c r="F506" s="42">
        <v>0.26540000000000002</v>
      </c>
      <c r="G506" s="42">
        <v>0.23680000000000001</v>
      </c>
      <c r="H506" s="42">
        <v>0.36299999999999999</v>
      </c>
      <c r="I506" s="42">
        <v>0.31709999999999999</v>
      </c>
      <c r="J506" s="42">
        <v>0.62890000000000001</v>
      </c>
      <c r="K506" s="42">
        <v>0.70609999999999995</v>
      </c>
      <c r="L506" s="42">
        <v>0.65869999999999995</v>
      </c>
      <c r="M506" s="42">
        <v>0.69620000000000004</v>
      </c>
      <c r="N506" s="42">
        <v>0.59730000000000005</v>
      </c>
      <c r="O506" s="42">
        <v>0.65739999999999998</v>
      </c>
      <c r="P506" s="84">
        <v>0.40010000000000001</v>
      </c>
      <c r="Q506" s="84">
        <v>0.39429999999999998</v>
      </c>
      <c r="R506" s="84">
        <v>0.12740000000000001</v>
      </c>
      <c r="S506" s="84">
        <v>0.43080000000000002</v>
      </c>
      <c r="T506" s="84">
        <v>0.39429999999999998</v>
      </c>
      <c r="U506" s="84">
        <v>0.29630000000000001</v>
      </c>
      <c r="V506" s="42">
        <v>0.24940000000000001</v>
      </c>
      <c r="W506" s="42">
        <v>0.33090000000000003</v>
      </c>
      <c r="X506" s="42">
        <v>0.1363</v>
      </c>
      <c r="Y506" s="42">
        <v>0.17799999999999999</v>
      </c>
      <c r="Z506" s="42">
        <v>0.47660000000000002</v>
      </c>
      <c r="AA506" s="42">
        <v>0.36580000000000001</v>
      </c>
      <c r="AB506" s="42"/>
      <c r="AC506" s="42"/>
      <c r="AD506" s="42"/>
      <c r="AF506" s="42"/>
      <c r="AG506" s="42"/>
      <c r="AH506" s="42"/>
      <c r="AI506" s="42"/>
      <c r="AJ506" s="42"/>
      <c r="AK506" s="42"/>
    </row>
    <row r="507" spans="1:37">
      <c r="A507" s="142"/>
      <c r="B507" s="142"/>
      <c r="C507" s="5">
        <v>10.5</v>
      </c>
      <c r="D507" s="42">
        <v>0.28670000000000001</v>
      </c>
      <c r="E507" s="42">
        <v>0.41060000000000002</v>
      </c>
      <c r="F507" s="42">
        <v>0.2485</v>
      </c>
      <c r="G507" s="42">
        <v>0.25419999999999998</v>
      </c>
      <c r="H507" s="42">
        <v>0.30830000000000002</v>
      </c>
      <c r="I507" s="42">
        <v>0.31540000000000001</v>
      </c>
      <c r="J507" s="42">
        <v>0.61990000000000001</v>
      </c>
      <c r="K507" s="42">
        <v>0.67849999999999999</v>
      </c>
      <c r="L507" s="42">
        <v>0.66690000000000005</v>
      </c>
      <c r="M507" s="42">
        <v>0.65500000000000003</v>
      </c>
      <c r="N507" s="42">
        <v>0.61170000000000002</v>
      </c>
      <c r="O507" s="42">
        <v>0.61799999999999999</v>
      </c>
      <c r="P507" s="84">
        <v>0.32869999999999999</v>
      </c>
      <c r="Q507" s="84">
        <v>0.39179999999999998</v>
      </c>
      <c r="R507" s="84">
        <v>0.1019</v>
      </c>
      <c r="S507" s="84">
        <v>0.53700000000000003</v>
      </c>
      <c r="T507" s="84">
        <v>0.66459999999999997</v>
      </c>
      <c r="U507" s="84">
        <v>0.24690000000000001</v>
      </c>
      <c r="V507" s="42">
        <v>0.40760000000000002</v>
      </c>
      <c r="W507" s="42">
        <v>0.32019999999999998</v>
      </c>
      <c r="X507" s="42">
        <v>0.17460000000000001</v>
      </c>
      <c r="Y507" s="42">
        <v>0.1769</v>
      </c>
      <c r="Z507" s="42">
        <v>0.54590000000000005</v>
      </c>
      <c r="AA507" s="42">
        <v>0.3407</v>
      </c>
      <c r="AB507" s="42"/>
      <c r="AC507" s="42"/>
      <c r="AD507" s="42"/>
      <c r="AF507" s="42"/>
      <c r="AG507" s="42"/>
      <c r="AH507" s="42"/>
      <c r="AI507" s="42"/>
      <c r="AJ507" s="42"/>
      <c r="AK507" s="42"/>
    </row>
    <row r="508" spans="1:37">
      <c r="A508" s="142"/>
      <c r="B508" s="142"/>
      <c r="C508" s="5">
        <v>10.5208333333333</v>
      </c>
      <c r="D508" s="42">
        <v>0.30499999999999999</v>
      </c>
      <c r="E508" s="42">
        <v>0.42149999999999999</v>
      </c>
      <c r="F508" s="42">
        <v>0.23580000000000001</v>
      </c>
      <c r="G508" s="42">
        <v>0.24979999999999999</v>
      </c>
      <c r="H508" s="42">
        <v>0.20430000000000001</v>
      </c>
      <c r="I508" s="42">
        <v>0.2833</v>
      </c>
      <c r="J508" s="42">
        <v>0.61350000000000005</v>
      </c>
      <c r="K508" s="42">
        <v>0.68269999999999997</v>
      </c>
      <c r="L508" s="42">
        <v>0.65180000000000005</v>
      </c>
      <c r="M508" s="42">
        <v>0.68469999999999998</v>
      </c>
      <c r="N508" s="42">
        <v>0.57069999999999999</v>
      </c>
      <c r="O508" s="42">
        <v>0.64070000000000005</v>
      </c>
      <c r="P508" s="84">
        <v>0.37309999999999999</v>
      </c>
      <c r="Q508" s="84">
        <v>0.47810000000000002</v>
      </c>
      <c r="R508" s="84">
        <v>0.1346</v>
      </c>
      <c r="S508" s="84">
        <v>0.43590000000000001</v>
      </c>
      <c r="T508" s="84">
        <v>0.47810000000000002</v>
      </c>
      <c r="U508" s="84">
        <v>0.30249999999999999</v>
      </c>
      <c r="V508" s="42">
        <v>0.2457</v>
      </c>
      <c r="W508" s="42">
        <v>0.2205</v>
      </c>
      <c r="X508" s="42">
        <v>0.25929999999999997</v>
      </c>
      <c r="Y508" s="42">
        <v>0.18659999999999999</v>
      </c>
      <c r="Z508" s="42">
        <v>0.51900000000000002</v>
      </c>
      <c r="AA508" s="42">
        <v>0.37619999999999998</v>
      </c>
      <c r="AB508" s="42"/>
      <c r="AC508" s="42"/>
      <c r="AD508" s="42"/>
      <c r="AF508" s="42"/>
      <c r="AG508" s="42"/>
      <c r="AH508" s="42"/>
      <c r="AI508" s="42"/>
      <c r="AJ508" s="42"/>
      <c r="AK508" s="42"/>
    </row>
    <row r="509" spans="1:37">
      <c r="A509" s="142"/>
      <c r="B509" s="142"/>
      <c r="C509" s="5">
        <v>10.5416666666666</v>
      </c>
      <c r="D509" s="42">
        <v>0.3221</v>
      </c>
      <c r="E509" s="42">
        <v>0.4274</v>
      </c>
      <c r="F509" s="42">
        <v>0.27289999999999998</v>
      </c>
      <c r="G509" s="42">
        <v>0.25580000000000003</v>
      </c>
      <c r="H509" s="42">
        <v>0.23130000000000001</v>
      </c>
      <c r="I509" s="42">
        <v>0.2984</v>
      </c>
      <c r="J509" s="42">
        <v>0.65049999999999997</v>
      </c>
      <c r="K509" s="42">
        <v>0.65759999999999996</v>
      </c>
      <c r="L509" s="42">
        <v>0.65049999999999997</v>
      </c>
      <c r="M509" s="42">
        <v>0.66020000000000001</v>
      </c>
      <c r="N509" s="42">
        <v>0.56789999999999996</v>
      </c>
      <c r="O509" s="42">
        <v>0.64490000000000003</v>
      </c>
      <c r="P509" s="84">
        <v>0.33210000000000001</v>
      </c>
      <c r="Q509" s="84">
        <v>0.51859999999999995</v>
      </c>
      <c r="R509" s="84">
        <v>0.16120000000000001</v>
      </c>
      <c r="S509" s="84">
        <v>0.46279999999999999</v>
      </c>
      <c r="T509" s="84">
        <v>0.39739999999999998</v>
      </c>
      <c r="U509" s="84">
        <v>0.4859</v>
      </c>
      <c r="V509" s="42">
        <v>0.34789999999999999</v>
      </c>
      <c r="W509" s="42">
        <v>0.1507</v>
      </c>
      <c r="X509" s="42">
        <v>0.3246</v>
      </c>
      <c r="Y509" s="42">
        <v>0.30869999999999997</v>
      </c>
      <c r="Z509" s="42">
        <v>0.60170000000000001</v>
      </c>
      <c r="AA509" s="42">
        <v>0.37109999999999999</v>
      </c>
      <c r="AB509" s="42"/>
      <c r="AC509" s="42"/>
      <c r="AD509" s="42"/>
      <c r="AF509" s="42"/>
      <c r="AG509" s="42"/>
      <c r="AH509" s="42"/>
      <c r="AI509" s="42"/>
      <c r="AJ509" s="42"/>
      <c r="AK509" s="42"/>
    </row>
    <row r="510" spans="1:37">
      <c r="A510" s="142"/>
      <c r="B510" s="142"/>
      <c r="C510" s="5">
        <v>10.5625</v>
      </c>
      <c r="D510" s="42">
        <v>0.34589999999999999</v>
      </c>
      <c r="E510" s="42">
        <v>0.434</v>
      </c>
      <c r="F510" s="42">
        <v>0.31040000000000001</v>
      </c>
      <c r="G510" s="42">
        <v>0.26150000000000001</v>
      </c>
      <c r="H510" s="42">
        <v>0.23119999999999999</v>
      </c>
      <c r="I510" s="42">
        <v>0.31659999999999999</v>
      </c>
      <c r="J510" s="42">
        <v>0.63070000000000004</v>
      </c>
      <c r="K510" s="42">
        <v>0.70140000000000002</v>
      </c>
      <c r="L510" s="42">
        <v>0.61950000000000005</v>
      </c>
      <c r="M510" s="42">
        <v>0.6956</v>
      </c>
      <c r="N510" s="42">
        <v>0.57799999999999996</v>
      </c>
      <c r="O510" s="42">
        <v>0.64500000000000002</v>
      </c>
      <c r="P510" s="84">
        <v>0.31909999999999999</v>
      </c>
      <c r="Q510" s="84">
        <v>0.374</v>
      </c>
      <c r="R510" s="84">
        <v>0.12839999999999999</v>
      </c>
      <c r="S510" s="84">
        <v>0.38240000000000002</v>
      </c>
      <c r="T510" s="84">
        <v>0.374</v>
      </c>
      <c r="U510" s="84">
        <v>0.26179999999999998</v>
      </c>
      <c r="V510" s="42">
        <v>0.13850000000000001</v>
      </c>
      <c r="W510" s="42">
        <v>0.1578</v>
      </c>
      <c r="X510" s="42">
        <v>0.31630000000000003</v>
      </c>
      <c r="Y510" s="42">
        <v>0.1885</v>
      </c>
      <c r="Z510" s="42">
        <v>0.56069999999999998</v>
      </c>
      <c r="AA510" s="42">
        <v>0.3775</v>
      </c>
      <c r="AB510" s="42"/>
      <c r="AC510" s="42"/>
      <c r="AD510" s="42"/>
      <c r="AF510" s="42"/>
      <c r="AG510" s="42"/>
      <c r="AH510" s="42"/>
      <c r="AI510" s="42"/>
      <c r="AJ510" s="42"/>
      <c r="AK510" s="42"/>
    </row>
    <row r="511" spans="1:37">
      <c r="A511" s="142"/>
      <c r="B511" s="142"/>
      <c r="C511" s="5">
        <v>10.5833333333333</v>
      </c>
      <c r="D511" s="42">
        <v>0.35010000000000002</v>
      </c>
      <c r="E511" s="42">
        <v>0.51259999999999994</v>
      </c>
      <c r="F511" s="42">
        <v>0.33110000000000001</v>
      </c>
      <c r="G511" s="42">
        <v>0.29830000000000001</v>
      </c>
      <c r="H511" s="42">
        <v>0.27439999999999998</v>
      </c>
      <c r="I511" s="42">
        <v>0.33</v>
      </c>
      <c r="J511" s="42">
        <v>0.64119999999999999</v>
      </c>
      <c r="K511" s="42">
        <v>0.66679999999999995</v>
      </c>
      <c r="L511" s="42">
        <v>0.62949999999999995</v>
      </c>
      <c r="M511" s="42">
        <v>0.70530000000000004</v>
      </c>
      <c r="N511" s="42">
        <v>0.57850000000000001</v>
      </c>
      <c r="O511" s="42">
        <v>0.67449999999999999</v>
      </c>
      <c r="P511" s="84">
        <v>0.32419999999999999</v>
      </c>
      <c r="Q511" s="84">
        <v>0.33800000000000002</v>
      </c>
      <c r="R511" s="84">
        <v>8.9300000000000004E-2</v>
      </c>
      <c r="S511" s="84">
        <v>0.31530000000000002</v>
      </c>
      <c r="T511" s="84">
        <v>0.31900000000000001</v>
      </c>
      <c r="U511" s="84">
        <v>0.34810000000000002</v>
      </c>
      <c r="V511" s="42">
        <v>2.1499999999999998E-2</v>
      </c>
      <c r="W511" s="42">
        <v>0.1532</v>
      </c>
      <c r="X511" s="42">
        <v>0.52759999999999996</v>
      </c>
      <c r="Y511" s="42">
        <v>0.24479999999999999</v>
      </c>
      <c r="Z511" s="42">
        <v>0.51349999999999996</v>
      </c>
      <c r="AA511" s="42">
        <v>0.37490000000000001</v>
      </c>
      <c r="AB511" s="42"/>
      <c r="AC511" s="42"/>
      <c r="AD511" s="42"/>
      <c r="AF511" s="42"/>
      <c r="AG511" s="42"/>
      <c r="AH511" s="42"/>
      <c r="AI511" s="42"/>
      <c r="AJ511" s="42"/>
      <c r="AK511" s="42"/>
    </row>
    <row r="512" spans="1:37">
      <c r="A512" s="142"/>
      <c r="B512" s="142"/>
      <c r="C512" s="5">
        <v>10.6041666666666</v>
      </c>
      <c r="D512" s="42">
        <v>0.3538</v>
      </c>
      <c r="E512" s="42">
        <v>0.44569999999999999</v>
      </c>
      <c r="F512" s="42">
        <v>0.38819999999999999</v>
      </c>
      <c r="G512" s="42">
        <v>0.32779999999999998</v>
      </c>
      <c r="H512" s="42">
        <v>0.3458</v>
      </c>
      <c r="I512" s="42">
        <v>0.37230000000000002</v>
      </c>
      <c r="J512" s="42">
        <v>0.62939999999999996</v>
      </c>
      <c r="K512" s="42">
        <v>0.72330000000000005</v>
      </c>
      <c r="L512" s="42">
        <v>0.6472</v>
      </c>
      <c r="M512" s="42">
        <v>0.70030000000000003</v>
      </c>
      <c r="N512" s="42">
        <v>0.61860000000000004</v>
      </c>
      <c r="O512" s="42">
        <v>0.66379999999999995</v>
      </c>
      <c r="P512" s="84">
        <v>0.3271</v>
      </c>
      <c r="Q512" s="84">
        <v>0.35770000000000002</v>
      </c>
      <c r="R512" s="84">
        <v>0.13589999999999999</v>
      </c>
      <c r="S512" s="84">
        <v>0.38840000000000002</v>
      </c>
      <c r="T512" s="84">
        <v>0.35770000000000002</v>
      </c>
      <c r="U512" s="84">
        <v>0.26629999999999998</v>
      </c>
      <c r="V512" s="42">
        <v>0.1036</v>
      </c>
      <c r="W512" s="42">
        <v>0.1507</v>
      </c>
      <c r="X512" s="42">
        <v>0.37509999999999999</v>
      </c>
      <c r="Y512" s="42">
        <v>0.2056</v>
      </c>
      <c r="Z512" s="42">
        <v>0.51910000000000001</v>
      </c>
      <c r="AA512" s="42">
        <v>0.35849999999999999</v>
      </c>
      <c r="AB512" s="42"/>
      <c r="AC512" s="42"/>
      <c r="AD512" s="42"/>
      <c r="AF512" s="42"/>
      <c r="AG512" s="42"/>
      <c r="AH512" s="42"/>
      <c r="AI512" s="42"/>
      <c r="AJ512" s="42"/>
      <c r="AK512" s="42"/>
    </row>
    <row r="513" spans="1:37">
      <c r="A513" s="142"/>
      <c r="B513" s="142"/>
      <c r="C513" s="5">
        <v>10.625</v>
      </c>
      <c r="D513" s="42">
        <v>0.34389999999999998</v>
      </c>
      <c r="E513" s="42">
        <v>0.46210000000000001</v>
      </c>
      <c r="F513" s="42">
        <v>0.3846</v>
      </c>
      <c r="G513" s="42">
        <v>0.30459999999999998</v>
      </c>
      <c r="H513" s="42">
        <v>0.378</v>
      </c>
      <c r="I513" s="42">
        <v>0.37630000000000002</v>
      </c>
      <c r="J513" s="42">
        <v>0.55710000000000004</v>
      </c>
      <c r="K513" s="42">
        <v>0.62929999999999997</v>
      </c>
      <c r="L513" s="42">
        <v>0.58509999999999995</v>
      </c>
      <c r="M513" s="42">
        <v>0.64890000000000003</v>
      </c>
      <c r="N513" s="42">
        <v>0.56710000000000005</v>
      </c>
      <c r="O513" s="42">
        <v>0.63719999999999999</v>
      </c>
      <c r="P513" s="84">
        <v>0.40670000000000001</v>
      </c>
      <c r="Q513" s="84">
        <v>0.36120000000000002</v>
      </c>
      <c r="R513" s="84">
        <v>8.4599999999999995E-2</v>
      </c>
      <c r="S513" s="84">
        <v>0.34310000000000002</v>
      </c>
      <c r="T513" s="84">
        <v>0.2334</v>
      </c>
      <c r="U513" s="84">
        <v>0.20069999999999999</v>
      </c>
      <c r="V513" s="42">
        <v>1.5900000000000001E-2</v>
      </c>
      <c r="W513" s="42">
        <v>0.21440000000000001</v>
      </c>
      <c r="X513" s="42">
        <v>0.43590000000000001</v>
      </c>
      <c r="Y513" s="42">
        <v>0.13289999999999999</v>
      </c>
      <c r="Z513" s="42">
        <v>0.46129999999999999</v>
      </c>
      <c r="AA513" s="42">
        <v>0.40620000000000001</v>
      </c>
      <c r="AB513" s="42"/>
      <c r="AC513" s="42"/>
      <c r="AD513" s="42"/>
      <c r="AF513" s="42"/>
      <c r="AG513" s="42"/>
      <c r="AH513" s="42"/>
      <c r="AI513" s="42"/>
      <c r="AJ513" s="42"/>
      <c r="AK513" s="42"/>
    </row>
    <row r="514" spans="1:37">
      <c r="A514" s="142"/>
      <c r="B514" s="142"/>
      <c r="C514" s="5">
        <v>10.6458333333333</v>
      </c>
      <c r="D514" s="42">
        <v>0.29959999999999998</v>
      </c>
      <c r="E514" s="42">
        <v>0.439</v>
      </c>
      <c r="F514" s="42">
        <v>0.39190000000000003</v>
      </c>
      <c r="G514" s="42">
        <v>0.3014</v>
      </c>
      <c r="H514" s="42">
        <v>0.40329999999999999</v>
      </c>
      <c r="I514" s="42">
        <v>0.36709999999999998</v>
      </c>
      <c r="J514" s="42">
        <v>0.52500000000000002</v>
      </c>
      <c r="K514" s="42">
        <v>0.64929999999999999</v>
      </c>
      <c r="L514" s="42">
        <v>0.51380000000000003</v>
      </c>
      <c r="M514" s="42">
        <v>0.61580000000000001</v>
      </c>
      <c r="N514" s="42">
        <v>0.51029999999999998</v>
      </c>
      <c r="O514" s="42">
        <v>0.56279999999999997</v>
      </c>
      <c r="P514" s="84">
        <v>0.3402</v>
      </c>
      <c r="Q514" s="84">
        <v>0.24340000000000001</v>
      </c>
      <c r="R514" s="84">
        <v>0.1229</v>
      </c>
      <c r="S514" s="84">
        <v>0.28029999999999999</v>
      </c>
      <c r="T514" s="84">
        <v>0.24340000000000001</v>
      </c>
      <c r="U514" s="84">
        <v>0.2298</v>
      </c>
      <c r="V514" s="42">
        <v>0.15110000000000001</v>
      </c>
      <c r="W514" s="42">
        <v>0.15989999999999999</v>
      </c>
      <c r="X514" s="42">
        <v>0.4214</v>
      </c>
      <c r="Y514" s="42">
        <v>0.2306</v>
      </c>
      <c r="Z514" s="42">
        <v>0.50749999999999995</v>
      </c>
      <c r="AA514" s="42">
        <v>0.36659999999999998</v>
      </c>
      <c r="AB514" s="42"/>
      <c r="AC514" s="42"/>
      <c r="AD514" s="42"/>
      <c r="AF514" s="42"/>
      <c r="AG514" s="42"/>
      <c r="AH514" s="42"/>
      <c r="AI514" s="42"/>
      <c r="AJ514" s="42"/>
      <c r="AK514" s="42"/>
    </row>
    <row r="515" spans="1:37">
      <c r="A515" s="142"/>
      <c r="B515" s="142"/>
      <c r="C515" s="5">
        <v>10.6666666666666</v>
      </c>
      <c r="D515" s="42">
        <v>0.1643</v>
      </c>
      <c r="E515" s="42">
        <v>0.27029999999999998</v>
      </c>
      <c r="F515" s="42">
        <v>0.2392</v>
      </c>
      <c r="G515" s="42">
        <v>0.14580000000000001</v>
      </c>
      <c r="H515" s="42">
        <v>0.1855</v>
      </c>
      <c r="I515" s="42">
        <v>0.1953</v>
      </c>
      <c r="J515" s="42">
        <v>0.41749999999999998</v>
      </c>
      <c r="K515" s="42">
        <v>0.50549999999999995</v>
      </c>
      <c r="L515" s="42">
        <v>0.3891</v>
      </c>
      <c r="M515" s="42">
        <v>0.47660000000000002</v>
      </c>
      <c r="N515" s="42">
        <v>0.40629999999999999</v>
      </c>
      <c r="O515" s="42">
        <v>0.43619999999999998</v>
      </c>
      <c r="P515" s="84">
        <v>0.38779999999999998</v>
      </c>
      <c r="Q515" s="84">
        <v>0.27139999999999997</v>
      </c>
      <c r="R515" s="84">
        <v>0.1038</v>
      </c>
      <c r="S515" s="84">
        <v>0.17879999999999999</v>
      </c>
      <c r="T515" s="84">
        <v>0.13539999999999999</v>
      </c>
      <c r="U515" s="84">
        <v>8.5500000000000007E-2</v>
      </c>
      <c r="V515" s="42">
        <v>0.25040000000000001</v>
      </c>
      <c r="W515" s="42">
        <v>7.1800000000000003E-2</v>
      </c>
      <c r="X515" s="42">
        <v>0.14230000000000001</v>
      </c>
      <c r="Y515" s="42">
        <v>0.31580000000000003</v>
      </c>
      <c r="Z515" s="42">
        <v>0.35970000000000002</v>
      </c>
      <c r="AA515" s="42">
        <v>0.41049999999999998</v>
      </c>
      <c r="AB515" s="42"/>
      <c r="AC515" s="42"/>
      <c r="AD515" s="42"/>
      <c r="AF515" s="42"/>
      <c r="AG515" s="42"/>
      <c r="AH515" s="42"/>
      <c r="AI515" s="42"/>
      <c r="AJ515" s="42"/>
      <c r="AK515" s="42"/>
    </row>
    <row r="516" spans="1:37">
      <c r="A516" s="142"/>
      <c r="B516" s="142"/>
      <c r="C516" s="5">
        <v>10.6875</v>
      </c>
      <c r="D516" s="42">
        <v>0</v>
      </c>
      <c r="E516" s="42">
        <v>9.2999999999999999E-2</v>
      </c>
      <c r="F516" s="42">
        <v>3.3E-3</v>
      </c>
      <c r="G516" s="42">
        <v>0</v>
      </c>
      <c r="H516" s="42">
        <v>0</v>
      </c>
      <c r="I516" s="42">
        <v>1.9300000000000001E-2</v>
      </c>
      <c r="J516" s="42">
        <v>0.25819999999999999</v>
      </c>
      <c r="K516" s="42">
        <v>0.42220000000000002</v>
      </c>
      <c r="L516" s="42">
        <v>0.253</v>
      </c>
      <c r="M516" s="42">
        <v>0.3649</v>
      </c>
      <c r="N516" s="42">
        <v>0.28710000000000002</v>
      </c>
      <c r="O516" s="42">
        <v>0.31709999999999999</v>
      </c>
      <c r="P516" s="84">
        <v>0.31219999999999998</v>
      </c>
      <c r="Q516" s="84">
        <v>0.16400000000000001</v>
      </c>
      <c r="R516" s="84">
        <v>9.5100000000000004E-2</v>
      </c>
      <c r="S516" s="84">
        <v>0.23499999999999999</v>
      </c>
      <c r="T516" s="84">
        <v>0.16400000000000001</v>
      </c>
      <c r="U516" s="84">
        <v>0.1923</v>
      </c>
      <c r="V516" s="42">
        <v>0.23089999999999999</v>
      </c>
      <c r="W516" s="42">
        <v>0.1754</v>
      </c>
      <c r="X516" s="42">
        <v>0.36580000000000001</v>
      </c>
      <c r="Y516" s="42">
        <v>0.18079999999999999</v>
      </c>
      <c r="Z516" s="42">
        <v>0.47399999999999998</v>
      </c>
      <c r="AA516" s="42">
        <v>0.35370000000000001</v>
      </c>
      <c r="AB516" s="42"/>
      <c r="AC516" s="42"/>
      <c r="AD516" s="42"/>
      <c r="AF516" s="42"/>
      <c r="AG516" s="42"/>
      <c r="AH516" s="42"/>
      <c r="AI516" s="42"/>
      <c r="AJ516" s="42"/>
      <c r="AK516" s="42"/>
    </row>
    <row r="517" spans="1:37">
      <c r="A517" s="142"/>
      <c r="B517" s="142"/>
      <c r="C517" s="5">
        <v>10.7083333333333</v>
      </c>
      <c r="D517" s="42">
        <v>0</v>
      </c>
      <c r="E517" s="42">
        <v>8.8400000000000006E-2</v>
      </c>
      <c r="F517" s="42">
        <v>0</v>
      </c>
      <c r="G517" s="42">
        <v>0</v>
      </c>
      <c r="H517" s="42">
        <v>0</v>
      </c>
      <c r="I517" s="42">
        <v>7.7999999999999996E-3</v>
      </c>
      <c r="J517" s="42">
        <v>0.13519999999999999</v>
      </c>
      <c r="K517" s="42">
        <v>0.25090000000000001</v>
      </c>
      <c r="L517" s="42">
        <v>0.1095</v>
      </c>
      <c r="M517" s="42">
        <v>0.20669999999999999</v>
      </c>
      <c r="N517" s="42">
        <v>0.17169999999999999</v>
      </c>
      <c r="O517" s="42">
        <v>0.16039999999999999</v>
      </c>
      <c r="P517" s="84">
        <v>0.1905</v>
      </c>
      <c r="Q517" s="84">
        <v>0.12670000000000001</v>
      </c>
      <c r="R517" s="84">
        <v>0.1263</v>
      </c>
      <c r="S517" s="84">
        <v>0.1167</v>
      </c>
      <c r="T517" s="84">
        <v>5.0500000000000003E-2</v>
      </c>
      <c r="U517" s="84">
        <v>0.21790000000000001</v>
      </c>
      <c r="V517" s="42">
        <v>0.30590000000000001</v>
      </c>
      <c r="W517" s="42">
        <v>0.31140000000000001</v>
      </c>
      <c r="X517" s="42">
        <v>0.4481</v>
      </c>
      <c r="Y517" s="42">
        <v>0.20899999999999999</v>
      </c>
      <c r="Z517" s="42">
        <v>0.502</v>
      </c>
      <c r="AA517" s="42">
        <v>0.49790000000000001</v>
      </c>
      <c r="AB517" s="42"/>
      <c r="AC517" s="42"/>
      <c r="AD517" s="42"/>
      <c r="AF517" s="42"/>
      <c r="AG517" s="42"/>
      <c r="AH517" s="42"/>
      <c r="AI517" s="42"/>
      <c r="AJ517" s="42"/>
      <c r="AK517" s="42"/>
    </row>
    <row r="518" spans="1:37">
      <c r="A518" s="142"/>
      <c r="B518" s="142"/>
      <c r="C518" s="5">
        <v>10.7291666666666</v>
      </c>
      <c r="D518" s="42">
        <v>0</v>
      </c>
      <c r="E518" s="42">
        <v>0</v>
      </c>
      <c r="F518" s="42">
        <v>0</v>
      </c>
      <c r="G518" s="42">
        <v>0</v>
      </c>
      <c r="H518" s="42">
        <v>0</v>
      </c>
      <c r="I518" s="42">
        <v>0</v>
      </c>
      <c r="J518" s="42">
        <v>2.3E-3</v>
      </c>
      <c r="K518" s="42">
        <v>5.3499999999999999E-2</v>
      </c>
      <c r="L518" s="42">
        <v>2.8E-3</v>
      </c>
      <c r="M518" s="42">
        <v>1.6E-2</v>
      </c>
      <c r="N518" s="42">
        <v>2.9600000000000001E-2</v>
      </c>
      <c r="O518" s="42">
        <v>2.0799999999999999E-2</v>
      </c>
      <c r="P518" s="84">
        <v>0.2482</v>
      </c>
      <c r="Q518" s="84">
        <v>0.13689999999999999</v>
      </c>
      <c r="R518" s="84">
        <v>6.9599999999999995E-2</v>
      </c>
      <c r="S518" s="84">
        <v>0.18429999999999999</v>
      </c>
      <c r="T518" s="84">
        <v>0.13689999999999999</v>
      </c>
      <c r="U518" s="84">
        <v>0.15079999999999999</v>
      </c>
      <c r="V518" s="42">
        <v>0.31119999999999998</v>
      </c>
      <c r="W518" s="42">
        <v>0.2407</v>
      </c>
      <c r="X518" s="42">
        <v>0.39450000000000002</v>
      </c>
      <c r="Y518" s="42">
        <v>0.19500000000000001</v>
      </c>
      <c r="Z518" s="42">
        <v>0.47560000000000002</v>
      </c>
      <c r="AA518" s="42">
        <v>0.38229999999999997</v>
      </c>
      <c r="AB518" s="42"/>
      <c r="AC518" s="42"/>
      <c r="AD518" s="42"/>
      <c r="AF518" s="42"/>
      <c r="AG518" s="42"/>
      <c r="AH518" s="42"/>
      <c r="AI518" s="42"/>
      <c r="AJ518" s="42"/>
      <c r="AK518" s="42"/>
    </row>
    <row r="519" spans="1:37">
      <c r="A519" s="142"/>
      <c r="B519" s="142"/>
      <c r="C519" s="5">
        <v>10.75</v>
      </c>
      <c r="D519" s="42">
        <v>0</v>
      </c>
      <c r="E519" s="42">
        <v>0</v>
      </c>
      <c r="F519" s="42">
        <v>0</v>
      </c>
      <c r="G519" s="42">
        <v>0</v>
      </c>
      <c r="H519" s="42">
        <v>0</v>
      </c>
      <c r="I519" s="42">
        <v>0</v>
      </c>
      <c r="J519" s="42">
        <v>2.1100000000000001E-2</v>
      </c>
      <c r="K519" s="42">
        <v>2.2700000000000001E-2</v>
      </c>
      <c r="L519" s="42">
        <v>1.2999999999999999E-3</v>
      </c>
      <c r="M519" s="42">
        <v>3.2099999999999997E-2</v>
      </c>
      <c r="N519" s="42">
        <v>4.6100000000000002E-2</v>
      </c>
      <c r="O519" s="42">
        <v>0</v>
      </c>
      <c r="P519" s="84">
        <v>8.1900000000000001E-2</v>
      </c>
      <c r="Q519" s="84">
        <v>8.5900000000000004E-2</v>
      </c>
      <c r="R519" s="84">
        <v>0</v>
      </c>
      <c r="S519" s="84">
        <v>0.1154</v>
      </c>
      <c r="T519" s="84">
        <v>0.2903</v>
      </c>
      <c r="U519" s="84">
        <v>0</v>
      </c>
      <c r="V519" s="42">
        <v>0.3911</v>
      </c>
      <c r="W519" s="42">
        <v>0.24440000000000001</v>
      </c>
      <c r="X519" s="42">
        <v>0.3463</v>
      </c>
      <c r="Y519" s="42">
        <v>0.31040000000000001</v>
      </c>
      <c r="Z519" s="42">
        <v>0.45550000000000002</v>
      </c>
      <c r="AA519" s="42">
        <v>0.43109999999999998</v>
      </c>
      <c r="AB519" s="42"/>
      <c r="AC519" s="42"/>
      <c r="AD519" s="42"/>
      <c r="AF519" s="42"/>
      <c r="AG519" s="42"/>
      <c r="AH519" s="42"/>
      <c r="AI519" s="42"/>
      <c r="AJ519" s="42"/>
      <c r="AK519" s="42"/>
    </row>
    <row r="520" spans="1:37">
      <c r="A520" s="142"/>
      <c r="B520" s="142"/>
      <c r="C520" s="5">
        <v>10.7708333333333</v>
      </c>
      <c r="D520" s="42">
        <v>0</v>
      </c>
      <c r="E520" s="42">
        <v>0</v>
      </c>
      <c r="F520" s="42">
        <v>0</v>
      </c>
      <c r="G520" s="42">
        <v>0</v>
      </c>
      <c r="H520" s="42">
        <v>0</v>
      </c>
      <c r="I520" s="42">
        <v>0</v>
      </c>
      <c r="J520" s="42">
        <v>0</v>
      </c>
      <c r="K520" s="42">
        <v>0</v>
      </c>
      <c r="L520" s="42">
        <v>0</v>
      </c>
      <c r="M520" s="42">
        <v>0</v>
      </c>
      <c r="N520" s="42">
        <v>0</v>
      </c>
      <c r="O520" s="42">
        <v>0</v>
      </c>
      <c r="P520" s="84">
        <v>0.31490000000000001</v>
      </c>
      <c r="Q520" s="84">
        <v>0.19439999999999999</v>
      </c>
      <c r="R520" s="84">
        <v>7.2599999999999998E-2</v>
      </c>
      <c r="S520" s="84">
        <v>0.26750000000000002</v>
      </c>
      <c r="T520" s="84">
        <v>0.19439999999999999</v>
      </c>
      <c r="U520" s="84">
        <v>0.19420000000000001</v>
      </c>
      <c r="V520" s="42">
        <v>0.43269999999999997</v>
      </c>
      <c r="W520" s="42">
        <v>0.29389999999999999</v>
      </c>
      <c r="X520" s="42">
        <v>0.41949999999999998</v>
      </c>
      <c r="Y520" s="42">
        <v>0.25580000000000003</v>
      </c>
      <c r="Z520" s="42">
        <v>0.59719999999999995</v>
      </c>
      <c r="AA520" s="42">
        <v>0.47460000000000002</v>
      </c>
      <c r="AB520" s="42"/>
      <c r="AC520" s="42"/>
      <c r="AD520" s="42"/>
      <c r="AF520" s="42"/>
      <c r="AG520" s="42"/>
      <c r="AH520" s="42"/>
      <c r="AI520" s="42"/>
      <c r="AJ520" s="42"/>
      <c r="AK520" s="42"/>
    </row>
    <row r="521" spans="1:37">
      <c r="A521" s="142"/>
      <c r="B521" s="142"/>
      <c r="C521" s="5">
        <v>10.7916666666666</v>
      </c>
      <c r="D521" s="42">
        <v>0</v>
      </c>
      <c r="E521" s="42">
        <v>0</v>
      </c>
      <c r="F521" s="42">
        <v>0</v>
      </c>
      <c r="G521" s="42">
        <v>0</v>
      </c>
      <c r="H521" s="42">
        <v>0</v>
      </c>
      <c r="I521" s="42">
        <v>0</v>
      </c>
      <c r="J521" s="42">
        <v>0</v>
      </c>
      <c r="K521" s="42">
        <v>0</v>
      </c>
      <c r="L521" s="42">
        <v>0</v>
      </c>
      <c r="M521" s="42">
        <v>0</v>
      </c>
      <c r="N521" s="42">
        <v>0</v>
      </c>
      <c r="O521" s="42">
        <v>0</v>
      </c>
      <c r="P521" s="84">
        <v>0.3523</v>
      </c>
      <c r="Q521" s="84">
        <v>0.2863</v>
      </c>
      <c r="R521" s="84">
        <v>7.3300000000000004E-2</v>
      </c>
      <c r="S521" s="84">
        <v>0.4284</v>
      </c>
      <c r="T521" s="84">
        <v>0.26779999999999998</v>
      </c>
      <c r="U521" s="84">
        <v>0.26179999999999998</v>
      </c>
      <c r="V521" s="42">
        <v>0.54249999999999998</v>
      </c>
      <c r="W521" s="42">
        <v>0.34389999999999998</v>
      </c>
      <c r="X521" s="42">
        <v>0.36299999999999999</v>
      </c>
      <c r="Y521" s="42">
        <v>0.28189999999999998</v>
      </c>
      <c r="Z521" s="42">
        <v>0.68130000000000002</v>
      </c>
      <c r="AA521" s="42">
        <v>0.5635</v>
      </c>
      <c r="AB521" s="42"/>
      <c r="AC521" s="42"/>
      <c r="AD521" s="42"/>
      <c r="AF521" s="42"/>
      <c r="AG521" s="42"/>
      <c r="AH521" s="42"/>
      <c r="AI521" s="42"/>
      <c r="AJ521" s="42"/>
      <c r="AK521" s="42"/>
    </row>
    <row r="522" spans="1:37">
      <c r="A522" s="142"/>
      <c r="B522" s="142"/>
      <c r="C522" s="5">
        <v>10.8125</v>
      </c>
      <c r="D522" s="42">
        <v>0</v>
      </c>
      <c r="E522" s="42">
        <v>0</v>
      </c>
      <c r="F522" s="42">
        <v>0</v>
      </c>
      <c r="G522" s="42">
        <v>0</v>
      </c>
      <c r="H522" s="42">
        <v>0</v>
      </c>
      <c r="I522" s="42">
        <v>0</v>
      </c>
      <c r="J522" s="42">
        <v>0</v>
      </c>
      <c r="K522" s="42">
        <v>0</v>
      </c>
      <c r="L522" s="42">
        <v>0</v>
      </c>
      <c r="M522" s="42">
        <v>0</v>
      </c>
      <c r="N522" s="42">
        <v>0</v>
      </c>
      <c r="O522" s="42">
        <v>0</v>
      </c>
      <c r="P522" s="84">
        <v>0.3725</v>
      </c>
      <c r="Q522" s="84">
        <v>0.38740000000000002</v>
      </c>
      <c r="R522" s="84">
        <v>0.1007</v>
      </c>
      <c r="S522" s="84">
        <v>0.4032</v>
      </c>
      <c r="T522" s="84">
        <v>0.38740000000000002</v>
      </c>
      <c r="U522" s="84">
        <v>0.27150000000000002</v>
      </c>
      <c r="V522" s="42">
        <v>0.58150000000000002</v>
      </c>
      <c r="W522" s="42">
        <v>0.49259999999999998</v>
      </c>
      <c r="X522" s="42">
        <v>0.39900000000000002</v>
      </c>
      <c r="Y522" s="42">
        <v>0.4108</v>
      </c>
      <c r="Z522" s="42">
        <v>0.65349999999999997</v>
      </c>
      <c r="AA522" s="42">
        <v>0.56910000000000005</v>
      </c>
      <c r="AB522" s="42"/>
      <c r="AC522" s="42"/>
      <c r="AD522" s="42"/>
      <c r="AF522" s="42"/>
      <c r="AG522" s="42"/>
      <c r="AH522" s="42"/>
      <c r="AI522" s="42"/>
      <c r="AJ522" s="42"/>
      <c r="AK522" s="42"/>
    </row>
    <row r="523" spans="1:37">
      <c r="A523" s="142"/>
      <c r="B523" s="142"/>
      <c r="C523" s="5">
        <v>10.8333333333333</v>
      </c>
      <c r="D523" s="42">
        <v>0</v>
      </c>
      <c r="E523" s="42">
        <v>0</v>
      </c>
      <c r="F523" s="42">
        <v>0</v>
      </c>
      <c r="G523" s="42">
        <v>0</v>
      </c>
      <c r="H523" s="42">
        <v>0</v>
      </c>
      <c r="I523" s="42">
        <v>0</v>
      </c>
      <c r="J523" s="42">
        <v>0</v>
      </c>
      <c r="K523" s="42">
        <v>0</v>
      </c>
      <c r="L523" s="42">
        <v>0</v>
      </c>
      <c r="M523" s="42">
        <v>0</v>
      </c>
      <c r="N523" s="42">
        <v>0</v>
      </c>
      <c r="O523" s="42">
        <v>0</v>
      </c>
      <c r="P523" s="84">
        <v>0.48359999999999997</v>
      </c>
      <c r="Q523" s="84">
        <v>0.37669999999999998</v>
      </c>
      <c r="R523" s="84">
        <v>0.09</v>
      </c>
      <c r="S523" s="84">
        <v>0.57130000000000003</v>
      </c>
      <c r="T523" s="84">
        <v>0.49709999999999999</v>
      </c>
      <c r="U523" s="84">
        <v>0.379</v>
      </c>
      <c r="V523" s="42">
        <v>0.75</v>
      </c>
      <c r="W523" s="42">
        <v>0.52739999999999998</v>
      </c>
      <c r="X523" s="42">
        <v>0.36859999999999998</v>
      </c>
      <c r="Y523" s="42">
        <v>0.45979999999999999</v>
      </c>
      <c r="Z523" s="42">
        <v>0.72970000000000002</v>
      </c>
      <c r="AA523" s="42">
        <v>0.77180000000000004</v>
      </c>
      <c r="AB523" s="42"/>
      <c r="AC523" s="42"/>
      <c r="AD523" s="42"/>
      <c r="AF523" s="42"/>
      <c r="AG523" s="42"/>
      <c r="AH523" s="42"/>
      <c r="AI523" s="42"/>
      <c r="AJ523" s="42"/>
      <c r="AK523" s="42"/>
    </row>
    <row r="524" spans="1:37">
      <c r="A524" s="142"/>
      <c r="B524" s="142"/>
      <c r="C524" s="5">
        <v>10.8541666666666</v>
      </c>
      <c r="D524" s="42">
        <v>0</v>
      </c>
      <c r="E524" s="42">
        <v>0</v>
      </c>
      <c r="F524" s="42">
        <v>0</v>
      </c>
      <c r="G524" s="42">
        <v>0</v>
      </c>
      <c r="H524" s="42">
        <v>0</v>
      </c>
      <c r="I524" s="42">
        <v>0</v>
      </c>
      <c r="J524" s="42">
        <v>0</v>
      </c>
      <c r="K524" s="42">
        <v>0</v>
      </c>
      <c r="L524" s="42">
        <v>0</v>
      </c>
      <c r="M524" s="42">
        <v>0</v>
      </c>
      <c r="N524" s="42">
        <v>0</v>
      </c>
      <c r="O524" s="42">
        <v>0</v>
      </c>
      <c r="P524" s="84">
        <v>0.4355</v>
      </c>
      <c r="Q524" s="84">
        <v>0.6371</v>
      </c>
      <c r="R524" s="84">
        <v>0.13350000000000001</v>
      </c>
      <c r="S524" s="84">
        <v>0.57530000000000003</v>
      </c>
      <c r="T524" s="84">
        <v>0.6371</v>
      </c>
      <c r="U524" s="84">
        <v>0.36630000000000001</v>
      </c>
      <c r="V524" s="42">
        <v>0.69359999999999999</v>
      </c>
      <c r="W524" s="42">
        <v>0.67490000000000006</v>
      </c>
      <c r="X524" s="42">
        <v>0.39119999999999999</v>
      </c>
      <c r="Y524" s="42">
        <v>0.55830000000000002</v>
      </c>
      <c r="Z524" s="42">
        <v>0.69579999999999997</v>
      </c>
      <c r="AA524" s="42">
        <v>0.64990000000000003</v>
      </c>
      <c r="AB524" s="42"/>
      <c r="AC524" s="42"/>
      <c r="AD524" s="42"/>
      <c r="AF524" s="42"/>
      <c r="AG524" s="42"/>
      <c r="AH524" s="42"/>
      <c r="AI524" s="42"/>
      <c r="AJ524" s="42"/>
      <c r="AK524" s="42"/>
    </row>
    <row r="525" spans="1:37">
      <c r="A525" s="142"/>
      <c r="B525" s="142"/>
      <c r="C525" s="5">
        <v>10.875</v>
      </c>
      <c r="D525" s="42">
        <v>0</v>
      </c>
      <c r="E525" s="42">
        <v>0</v>
      </c>
      <c r="F525" s="42">
        <v>0</v>
      </c>
      <c r="G525" s="42">
        <v>0</v>
      </c>
      <c r="H525" s="42">
        <v>0</v>
      </c>
      <c r="I525" s="42">
        <v>0</v>
      </c>
      <c r="J525" s="42">
        <v>0</v>
      </c>
      <c r="K525" s="42">
        <v>0</v>
      </c>
      <c r="L525" s="42">
        <v>0</v>
      </c>
      <c r="M525" s="42">
        <v>0</v>
      </c>
      <c r="N525" s="42">
        <v>0</v>
      </c>
      <c r="O525" s="42">
        <v>0</v>
      </c>
      <c r="P525" s="84">
        <v>0.14910000000000001</v>
      </c>
      <c r="Q525" s="84">
        <v>0.68740000000000001</v>
      </c>
      <c r="R525" s="84">
        <v>0</v>
      </c>
      <c r="S525" s="84">
        <v>0.51129999999999998</v>
      </c>
      <c r="T525" s="84">
        <v>0.51439999999999997</v>
      </c>
      <c r="U525" s="84">
        <v>0.43959999999999999</v>
      </c>
      <c r="V525" s="42">
        <v>0.65380000000000005</v>
      </c>
      <c r="W525" s="42">
        <v>0.65380000000000005</v>
      </c>
      <c r="X525" s="42">
        <v>0.35759999999999997</v>
      </c>
      <c r="Y525" s="42">
        <v>0.621</v>
      </c>
      <c r="Z525" s="42">
        <v>0.75039999999999996</v>
      </c>
      <c r="AA525" s="42">
        <v>0.51490000000000002</v>
      </c>
      <c r="AB525" s="42"/>
      <c r="AC525" s="42"/>
      <c r="AD525" s="42"/>
      <c r="AF525" s="42"/>
      <c r="AG525" s="42"/>
      <c r="AH525" s="42"/>
      <c r="AI525" s="42"/>
      <c r="AJ525" s="42"/>
      <c r="AK525" s="42"/>
    </row>
    <row r="526" spans="1:37">
      <c r="A526" s="142"/>
      <c r="B526" s="142"/>
      <c r="C526" s="5">
        <v>10.8958333333333</v>
      </c>
      <c r="D526" s="42">
        <v>0</v>
      </c>
      <c r="E526" s="42">
        <v>0</v>
      </c>
      <c r="F526" s="42">
        <v>0</v>
      </c>
      <c r="G526" s="42">
        <v>0</v>
      </c>
      <c r="H526" s="42">
        <v>0</v>
      </c>
      <c r="I526" s="42">
        <v>0</v>
      </c>
      <c r="J526" s="42">
        <v>0</v>
      </c>
      <c r="K526" s="42">
        <v>0</v>
      </c>
      <c r="L526" s="42">
        <v>0</v>
      </c>
      <c r="M526" s="42">
        <v>0</v>
      </c>
      <c r="N526" s="42">
        <v>0</v>
      </c>
      <c r="O526" s="42">
        <v>0</v>
      </c>
      <c r="P526" s="84">
        <v>0.39710000000000001</v>
      </c>
      <c r="Q526" s="84">
        <v>0.61570000000000003</v>
      </c>
      <c r="R526" s="84">
        <v>0.12540000000000001</v>
      </c>
      <c r="S526" s="84">
        <v>0.52859999999999996</v>
      </c>
      <c r="T526" s="84">
        <v>0.61570000000000003</v>
      </c>
      <c r="U526" s="84">
        <v>0.34029999999999999</v>
      </c>
      <c r="V526" s="42">
        <v>0.66339999999999999</v>
      </c>
      <c r="W526" s="42">
        <v>0.65390000000000004</v>
      </c>
      <c r="X526" s="42">
        <v>0.36870000000000003</v>
      </c>
      <c r="Y526" s="42">
        <v>0.49759999999999999</v>
      </c>
      <c r="Z526" s="42">
        <v>0.67859999999999998</v>
      </c>
      <c r="AA526" s="42">
        <v>0.62780000000000002</v>
      </c>
      <c r="AB526" s="42"/>
      <c r="AC526" s="42"/>
      <c r="AD526" s="42"/>
      <c r="AF526" s="42"/>
      <c r="AG526" s="42"/>
      <c r="AH526" s="42"/>
      <c r="AI526" s="42"/>
      <c r="AJ526" s="42"/>
      <c r="AK526" s="42"/>
    </row>
    <row r="527" spans="1:37">
      <c r="A527" s="142"/>
      <c r="B527" s="142"/>
      <c r="C527" s="5">
        <v>10.9166666666666</v>
      </c>
      <c r="D527" s="42">
        <v>0</v>
      </c>
      <c r="E527" s="42">
        <v>0</v>
      </c>
      <c r="F527" s="42">
        <v>0</v>
      </c>
      <c r="G527" s="42">
        <v>0</v>
      </c>
      <c r="H527" s="42">
        <v>0</v>
      </c>
      <c r="I527" s="42">
        <v>0</v>
      </c>
      <c r="J527" s="42">
        <v>0</v>
      </c>
      <c r="K527" s="42">
        <v>0</v>
      </c>
      <c r="L527" s="42">
        <v>0</v>
      </c>
      <c r="M527" s="42">
        <v>0</v>
      </c>
      <c r="N527" s="42">
        <v>0</v>
      </c>
      <c r="O527" s="42">
        <v>0</v>
      </c>
      <c r="P527" s="84">
        <v>0.43780000000000002</v>
      </c>
      <c r="Q527" s="84">
        <v>0.57669999999999999</v>
      </c>
      <c r="R527" s="84">
        <v>0.21870000000000001</v>
      </c>
      <c r="S527" s="84">
        <v>0.62419999999999998</v>
      </c>
      <c r="T527" s="84">
        <v>0.35110000000000002</v>
      </c>
      <c r="U527" s="84">
        <v>0.38390000000000002</v>
      </c>
      <c r="V527" s="42">
        <v>0.53869999999999996</v>
      </c>
      <c r="W527" s="42">
        <v>0.64100000000000001</v>
      </c>
      <c r="X527" s="42">
        <v>0.2853</v>
      </c>
      <c r="Y527" s="42">
        <v>0.49059999999999998</v>
      </c>
      <c r="Z527" s="42">
        <v>0.50919999999999999</v>
      </c>
      <c r="AA527" s="42">
        <v>0.52500000000000002</v>
      </c>
      <c r="AB527" s="42"/>
      <c r="AC527" s="42"/>
      <c r="AD527" s="42"/>
      <c r="AF527" s="42"/>
      <c r="AG527" s="42"/>
      <c r="AH527" s="42"/>
      <c r="AI527" s="42"/>
      <c r="AJ527" s="42"/>
      <c r="AK527" s="42"/>
    </row>
    <row r="528" spans="1:37">
      <c r="A528" s="142"/>
      <c r="B528" s="142"/>
      <c r="C528" s="5">
        <v>10.9375</v>
      </c>
      <c r="D528" s="42">
        <v>0</v>
      </c>
      <c r="E528" s="42">
        <v>0</v>
      </c>
      <c r="F528" s="42">
        <v>0</v>
      </c>
      <c r="G528" s="42">
        <v>0</v>
      </c>
      <c r="H528" s="42">
        <v>0</v>
      </c>
      <c r="I528" s="42">
        <v>0</v>
      </c>
      <c r="J528" s="42">
        <v>0</v>
      </c>
      <c r="K528" s="42">
        <v>0</v>
      </c>
      <c r="L528" s="42">
        <v>0</v>
      </c>
      <c r="M528" s="42">
        <v>0</v>
      </c>
      <c r="N528" s="42">
        <v>0</v>
      </c>
      <c r="O528" s="42">
        <v>0</v>
      </c>
      <c r="P528" s="84">
        <v>0.36230000000000001</v>
      </c>
      <c r="Q528" s="84">
        <v>0.4884</v>
      </c>
      <c r="R528" s="84">
        <v>0.1061</v>
      </c>
      <c r="S528" s="84">
        <v>0.46679999999999999</v>
      </c>
      <c r="T528" s="84">
        <v>0.4884</v>
      </c>
      <c r="U528" s="84">
        <v>0.2954</v>
      </c>
      <c r="V528" s="42">
        <v>0.56930000000000003</v>
      </c>
      <c r="W528" s="42">
        <v>0.63719999999999999</v>
      </c>
      <c r="X528" s="42">
        <v>0.28420000000000001</v>
      </c>
      <c r="Y528" s="42">
        <v>0.39900000000000002</v>
      </c>
      <c r="Z528" s="42">
        <v>0.64319999999999999</v>
      </c>
      <c r="AA528" s="42">
        <v>0.58160000000000001</v>
      </c>
      <c r="AB528" s="42"/>
      <c r="AC528" s="42"/>
      <c r="AD528" s="42"/>
      <c r="AF528" s="42"/>
      <c r="AG528" s="42"/>
      <c r="AH528" s="42"/>
      <c r="AI528" s="42"/>
      <c r="AJ528" s="42"/>
      <c r="AK528" s="42"/>
    </row>
    <row r="529" spans="1:37">
      <c r="A529" s="142"/>
      <c r="B529" s="142"/>
      <c r="C529" s="5">
        <v>10.9583333333333</v>
      </c>
      <c r="D529" s="42">
        <v>0</v>
      </c>
      <c r="E529" s="42">
        <v>0</v>
      </c>
      <c r="F529" s="42">
        <v>0</v>
      </c>
      <c r="G529" s="42">
        <v>0</v>
      </c>
      <c r="H529" s="42">
        <v>0</v>
      </c>
      <c r="I529" s="42">
        <v>0</v>
      </c>
      <c r="J529" s="42">
        <v>0</v>
      </c>
      <c r="K529" s="42">
        <v>0</v>
      </c>
      <c r="L529" s="42">
        <v>0</v>
      </c>
      <c r="M529" s="42">
        <v>0</v>
      </c>
      <c r="N529" s="42">
        <v>0</v>
      </c>
      <c r="O529" s="42">
        <v>0</v>
      </c>
      <c r="P529" s="84">
        <v>0.40810000000000002</v>
      </c>
      <c r="Q529" s="84">
        <v>0.44929999999999998</v>
      </c>
      <c r="R529" s="84">
        <v>8.7400000000000005E-2</v>
      </c>
      <c r="S529" s="84">
        <v>0.50570000000000004</v>
      </c>
      <c r="T529" s="84">
        <v>0.44679999999999997</v>
      </c>
      <c r="U529" s="84">
        <v>0.37540000000000001</v>
      </c>
      <c r="V529" s="42">
        <v>0.49769999999999998</v>
      </c>
      <c r="W529" s="42">
        <v>0.51900000000000002</v>
      </c>
      <c r="X529" s="42">
        <v>0.16189999999999999</v>
      </c>
      <c r="Y529" s="42">
        <v>0.44579999999999997</v>
      </c>
      <c r="Z529" s="42">
        <v>0.75039999999999996</v>
      </c>
      <c r="AA529" s="42">
        <v>0.48449999999999999</v>
      </c>
      <c r="AB529" s="42"/>
      <c r="AC529" s="42"/>
      <c r="AD529" s="42"/>
      <c r="AF529" s="42"/>
      <c r="AG529" s="42"/>
      <c r="AH529" s="42"/>
      <c r="AI529" s="42"/>
      <c r="AJ529" s="42"/>
      <c r="AK529" s="42"/>
    </row>
    <row r="530" spans="1:37">
      <c r="A530" s="142"/>
      <c r="B530" s="142"/>
      <c r="C530" s="5">
        <v>10.9791666666666</v>
      </c>
      <c r="D530" s="42">
        <v>0</v>
      </c>
      <c r="E530" s="42">
        <v>0</v>
      </c>
      <c r="F530" s="42">
        <v>0</v>
      </c>
      <c r="G530" s="42">
        <v>0</v>
      </c>
      <c r="H530" s="42">
        <v>0</v>
      </c>
      <c r="I530" s="42">
        <v>0</v>
      </c>
      <c r="J530" s="42">
        <v>0</v>
      </c>
      <c r="K530" s="42">
        <v>0</v>
      </c>
      <c r="L530" s="42">
        <v>0</v>
      </c>
      <c r="M530" s="42">
        <v>0</v>
      </c>
      <c r="N530" s="42">
        <v>0</v>
      </c>
      <c r="O530" s="42">
        <v>0</v>
      </c>
      <c r="P530" s="84">
        <v>0.31990000000000002</v>
      </c>
      <c r="Q530" s="84">
        <v>0.41310000000000002</v>
      </c>
      <c r="R530" s="84">
        <v>9.5000000000000001E-2</v>
      </c>
      <c r="S530" s="84">
        <v>0.43009999999999998</v>
      </c>
      <c r="T530" s="84">
        <v>0.41310000000000002</v>
      </c>
      <c r="U530" s="84">
        <v>0.26279999999999998</v>
      </c>
      <c r="V530" s="42">
        <v>0.56079999999999997</v>
      </c>
      <c r="W530" s="42">
        <v>0.60750000000000004</v>
      </c>
      <c r="X530" s="42">
        <v>0.25969999999999999</v>
      </c>
      <c r="Y530" s="42">
        <v>0.35170000000000001</v>
      </c>
      <c r="Z530" s="42">
        <v>0.55779999999999996</v>
      </c>
      <c r="AA530" s="42">
        <v>0.52610000000000001</v>
      </c>
      <c r="AB530" s="42"/>
      <c r="AC530" s="42"/>
      <c r="AD530" s="42"/>
      <c r="AF530" s="42"/>
      <c r="AG530" s="42"/>
      <c r="AH530" s="42"/>
      <c r="AI530" s="42"/>
      <c r="AJ530" s="42"/>
      <c r="AK530" s="42"/>
    </row>
    <row r="531" spans="1:37">
      <c r="A531" s="142"/>
      <c r="B531" s="142"/>
      <c r="C531" s="5">
        <v>11</v>
      </c>
      <c r="D531" s="42">
        <v>0</v>
      </c>
      <c r="E531" s="42">
        <v>0</v>
      </c>
      <c r="F531" s="42">
        <v>0</v>
      </c>
      <c r="G531" s="42">
        <v>0</v>
      </c>
      <c r="H531" s="42">
        <v>0</v>
      </c>
      <c r="I531" s="42">
        <v>0</v>
      </c>
      <c r="J531" s="42">
        <v>0</v>
      </c>
      <c r="K531" s="42">
        <v>0</v>
      </c>
      <c r="L531" s="42">
        <v>0</v>
      </c>
      <c r="M531" s="42">
        <v>0</v>
      </c>
      <c r="N531" s="42">
        <v>0</v>
      </c>
      <c r="O531" s="42">
        <v>0</v>
      </c>
      <c r="P531" s="84">
        <v>0.38040000000000002</v>
      </c>
      <c r="Q531" s="84">
        <v>0.46239999999999998</v>
      </c>
      <c r="R531" s="84">
        <v>0.15140000000000001</v>
      </c>
      <c r="S531" s="84">
        <v>0.46850000000000003</v>
      </c>
      <c r="T531" s="84">
        <v>0.50529999999999997</v>
      </c>
      <c r="U531" s="84">
        <v>0.33989999999999998</v>
      </c>
      <c r="V531" s="42">
        <v>0.2203</v>
      </c>
      <c r="W531" s="42">
        <v>0.44990000000000002</v>
      </c>
      <c r="X531" s="42">
        <v>0.3589</v>
      </c>
      <c r="Y531" s="42">
        <v>0.34899999999999998</v>
      </c>
      <c r="Z531" s="42">
        <v>0.38340000000000002</v>
      </c>
      <c r="AA531" s="42">
        <v>0.45989999999999998</v>
      </c>
      <c r="AB531" s="42"/>
      <c r="AC531" s="42"/>
      <c r="AD531" s="42"/>
      <c r="AF531" s="42"/>
      <c r="AG531" s="42"/>
      <c r="AH531" s="42"/>
      <c r="AI531" s="42"/>
      <c r="AJ531" s="42"/>
      <c r="AK531" s="42"/>
    </row>
    <row r="532" spans="1:37">
      <c r="A532" s="142" t="s">
        <v>83</v>
      </c>
      <c r="B532" s="142" t="s">
        <v>142</v>
      </c>
      <c r="C532" s="5">
        <v>11.0208333333333</v>
      </c>
      <c r="D532" s="42">
        <v>0</v>
      </c>
      <c r="E532" s="42">
        <v>0</v>
      </c>
      <c r="F532" s="42">
        <v>0</v>
      </c>
      <c r="G532" s="42">
        <v>0</v>
      </c>
      <c r="H532" s="42">
        <v>0</v>
      </c>
      <c r="I532" s="42">
        <v>0</v>
      </c>
      <c r="J532" s="42">
        <v>0</v>
      </c>
      <c r="K532" s="42">
        <v>0</v>
      </c>
      <c r="L532" s="42">
        <v>0</v>
      </c>
      <c r="M532" s="42">
        <v>0</v>
      </c>
      <c r="N532" s="42">
        <v>0</v>
      </c>
      <c r="O532" s="42">
        <v>0</v>
      </c>
      <c r="P532" s="84">
        <v>0.47189999999999999</v>
      </c>
      <c r="Q532" s="84">
        <v>0.52290000000000003</v>
      </c>
      <c r="R532" s="84">
        <v>0.1399</v>
      </c>
      <c r="S532" s="84">
        <v>0.49259999999999998</v>
      </c>
      <c r="T532" s="84">
        <v>0.52290000000000003</v>
      </c>
      <c r="U532" s="84">
        <v>0.34910000000000002</v>
      </c>
      <c r="V532" s="42">
        <v>0.2364</v>
      </c>
      <c r="W532" s="42">
        <v>0.33729999999999999</v>
      </c>
      <c r="X532" s="42">
        <v>0.28770000000000001</v>
      </c>
      <c r="Y532" s="42">
        <v>0.32729999999999998</v>
      </c>
      <c r="Z532" s="42">
        <v>0.3352</v>
      </c>
      <c r="AA532" s="42">
        <v>0.31869999999999998</v>
      </c>
      <c r="AB532" s="42"/>
      <c r="AC532" s="42"/>
      <c r="AD532" s="42"/>
      <c r="AF532" s="42"/>
      <c r="AG532" s="42"/>
      <c r="AH532" s="42"/>
      <c r="AI532" s="42"/>
      <c r="AJ532" s="42"/>
      <c r="AK532" s="42"/>
    </row>
    <row r="533" spans="1:37">
      <c r="A533" s="142"/>
      <c r="B533" s="142"/>
      <c r="C533" s="5">
        <v>11.0416666666666</v>
      </c>
      <c r="D533" s="42">
        <v>0</v>
      </c>
      <c r="E533" s="42">
        <v>0</v>
      </c>
      <c r="F533" s="42">
        <v>0</v>
      </c>
      <c r="G533" s="42">
        <v>0</v>
      </c>
      <c r="H533" s="42">
        <v>0</v>
      </c>
      <c r="I533" s="42">
        <v>0</v>
      </c>
      <c r="J533" s="42">
        <v>0</v>
      </c>
      <c r="K533" s="42">
        <v>0</v>
      </c>
      <c r="L533" s="42">
        <v>0</v>
      </c>
      <c r="M533" s="42">
        <v>0</v>
      </c>
      <c r="N533" s="42">
        <v>0</v>
      </c>
      <c r="O533" s="42">
        <v>0</v>
      </c>
      <c r="P533" s="84">
        <v>0.53180000000000005</v>
      </c>
      <c r="Q533" s="84">
        <v>0.4617</v>
      </c>
      <c r="R533" s="84">
        <v>3.1E-2</v>
      </c>
      <c r="S533" s="84">
        <v>0.46839999999999998</v>
      </c>
      <c r="T533" s="84">
        <v>0.44619999999999999</v>
      </c>
      <c r="U533" s="84">
        <v>0.28739999999999999</v>
      </c>
      <c r="V533" s="42">
        <v>0.39950000000000002</v>
      </c>
      <c r="W533" s="42">
        <v>0.50180000000000002</v>
      </c>
      <c r="X533" s="42">
        <v>0.21299999999999999</v>
      </c>
      <c r="Y533" s="42">
        <v>0.4143</v>
      </c>
      <c r="Z533" s="42">
        <v>0.2447</v>
      </c>
      <c r="AA533" s="42">
        <v>0.30580000000000002</v>
      </c>
      <c r="AB533" s="42"/>
      <c r="AC533" s="42"/>
      <c r="AD533" s="42"/>
      <c r="AF533" s="42"/>
      <c r="AG533" s="42"/>
      <c r="AH533" s="42"/>
      <c r="AI533" s="42"/>
      <c r="AJ533" s="42"/>
      <c r="AK533" s="42"/>
    </row>
    <row r="534" spans="1:37">
      <c r="A534" s="142"/>
      <c r="B534" s="142"/>
      <c r="C534" s="5">
        <v>11.0625</v>
      </c>
      <c r="D534" s="42">
        <v>0</v>
      </c>
      <c r="E534" s="42">
        <v>0</v>
      </c>
      <c r="F534" s="42">
        <v>0</v>
      </c>
      <c r="G534" s="42">
        <v>0</v>
      </c>
      <c r="H534" s="42">
        <v>0</v>
      </c>
      <c r="I534" s="42">
        <v>0</v>
      </c>
      <c r="J534" s="42">
        <v>0</v>
      </c>
      <c r="K534" s="42">
        <v>0</v>
      </c>
      <c r="L534" s="42">
        <v>0</v>
      </c>
      <c r="M534" s="42">
        <v>0</v>
      </c>
      <c r="N534" s="42">
        <v>0</v>
      </c>
      <c r="O534" s="42">
        <v>0</v>
      </c>
      <c r="P534" s="84">
        <v>0.46660000000000001</v>
      </c>
      <c r="Q534" s="84">
        <v>0.52380000000000004</v>
      </c>
      <c r="R534" s="84">
        <v>0.1452</v>
      </c>
      <c r="S534" s="84">
        <v>0.4859</v>
      </c>
      <c r="T534" s="84">
        <v>0.52380000000000004</v>
      </c>
      <c r="U534" s="84">
        <v>0.34849999999999998</v>
      </c>
      <c r="V534" s="42">
        <v>0.30199999999999999</v>
      </c>
      <c r="W534" s="42">
        <v>0.43240000000000001</v>
      </c>
      <c r="X534" s="42">
        <v>0.2989</v>
      </c>
      <c r="Y534" s="42">
        <v>0.36099999999999999</v>
      </c>
      <c r="Z534" s="42">
        <v>0.30840000000000001</v>
      </c>
      <c r="AA534" s="42">
        <v>0.33689999999999998</v>
      </c>
      <c r="AB534" s="42"/>
      <c r="AC534" s="42"/>
      <c r="AD534" s="42"/>
      <c r="AF534" s="42"/>
      <c r="AG534" s="42"/>
      <c r="AH534" s="42"/>
      <c r="AI534" s="42"/>
      <c r="AJ534" s="42"/>
      <c r="AK534" s="42"/>
    </row>
    <row r="535" spans="1:37">
      <c r="A535" s="142"/>
      <c r="B535" s="142"/>
      <c r="C535" s="5">
        <v>11.0833333333333</v>
      </c>
      <c r="D535" s="42">
        <v>0</v>
      </c>
      <c r="E535" s="42">
        <v>0</v>
      </c>
      <c r="F535" s="42">
        <v>0</v>
      </c>
      <c r="G535" s="42">
        <v>0</v>
      </c>
      <c r="H535" s="42">
        <v>0</v>
      </c>
      <c r="I535" s="42">
        <v>0</v>
      </c>
      <c r="J535" s="42">
        <v>0</v>
      </c>
      <c r="K535" s="42">
        <v>0</v>
      </c>
      <c r="L535" s="42">
        <v>0</v>
      </c>
      <c r="M535" s="42">
        <v>0</v>
      </c>
      <c r="N535" s="42">
        <v>0</v>
      </c>
      <c r="O535" s="42">
        <v>0</v>
      </c>
      <c r="P535" s="84">
        <v>0.53800000000000003</v>
      </c>
      <c r="Q535" s="84">
        <v>0.52090000000000003</v>
      </c>
      <c r="R535" s="84">
        <v>0.19040000000000001</v>
      </c>
      <c r="S535" s="84">
        <v>0.38900000000000001</v>
      </c>
      <c r="T535" s="84">
        <v>0.67900000000000005</v>
      </c>
      <c r="U535" s="84">
        <v>0.34760000000000002</v>
      </c>
      <c r="V535" s="42">
        <v>0.2359</v>
      </c>
      <c r="W535" s="42">
        <v>0.41620000000000001</v>
      </c>
      <c r="X535" s="42">
        <v>0.21290000000000001</v>
      </c>
      <c r="Y535" s="42">
        <v>0.29239999999999999</v>
      </c>
      <c r="Z535" s="42">
        <v>0.2571</v>
      </c>
      <c r="AA535" s="42">
        <v>0.40489999999999998</v>
      </c>
      <c r="AB535" s="42"/>
      <c r="AC535" s="42"/>
      <c r="AD535" s="42"/>
      <c r="AF535" s="42"/>
      <c r="AG535" s="42"/>
      <c r="AH535" s="42"/>
      <c r="AI535" s="42"/>
      <c r="AJ535" s="42"/>
      <c r="AK535" s="42"/>
    </row>
    <row r="536" spans="1:37">
      <c r="A536" s="142"/>
      <c r="B536" s="142"/>
      <c r="C536" s="5">
        <v>11.1041666666666</v>
      </c>
      <c r="D536" s="42">
        <v>0</v>
      </c>
      <c r="E536" s="42">
        <v>0</v>
      </c>
      <c r="F536" s="42">
        <v>0</v>
      </c>
      <c r="G536" s="42">
        <v>0</v>
      </c>
      <c r="H536" s="42">
        <v>0</v>
      </c>
      <c r="I536" s="42">
        <v>0</v>
      </c>
      <c r="J536" s="42">
        <v>0</v>
      </c>
      <c r="K536" s="42">
        <v>0</v>
      </c>
      <c r="L536" s="42">
        <v>0</v>
      </c>
      <c r="M536" s="42">
        <v>0</v>
      </c>
      <c r="N536" s="42">
        <v>0</v>
      </c>
      <c r="O536" s="42">
        <v>0</v>
      </c>
      <c r="P536" s="84">
        <v>0.4985</v>
      </c>
      <c r="Q536" s="84">
        <v>0.61019999999999996</v>
      </c>
      <c r="R536" s="84">
        <v>0.14510000000000001</v>
      </c>
      <c r="S536" s="84">
        <v>0.50070000000000003</v>
      </c>
      <c r="T536" s="84">
        <v>0.61019999999999996</v>
      </c>
      <c r="U536" s="84">
        <v>0.37059999999999998</v>
      </c>
      <c r="V536" s="42">
        <v>0.32029999999999997</v>
      </c>
      <c r="W536" s="42">
        <v>0.46860000000000002</v>
      </c>
      <c r="X536" s="42">
        <v>0.28029999999999999</v>
      </c>
      <c r="Y536" s="42">
        <v>0.33019999999999999</v>
      </c>
      <c r="Z536" s="42">
        <v>0.26579999999999998</v>
      </c>
      <c r="AA536" s="42">
        <v>0.32229999999999998</v>
      </c>
      <c r="AB536" s="42"/>
      <c r="AC536" s="42"/>
      <c r="AD536" s="42"/>
      <c r="AF536" s="42"/>
      <c r="AG536" s="42"/>
      <c r="AH536" s="42"/>
      <c r="AI536" s="42"/>
      <c r="AJ536" s="42"/>
      <c r="AK536" s="42"/>
    </row>
    <row r="537" spans="1:37">
      <c r="A537" s="142"/>
      <c r="B537" s="142"/>
      <c r="C537" s="5">
        <v>11.125</v>
      </c>
      <c r="D537" s="42">
        <v>0</v>
      </c>
      <c r="E537" s="42">
        <v>0</v>
      </c>
      <c r="F537" s="42">
        <v>0</v>
      </c>
      <c r="G537" s="42">
        <v>0</v>
      </c>
      <c r="H537" s="42">
        <v>0</v>
      </c>
      <c r="I537" s="42">
        <v>0</v>
      </c>
      <c r="J537" s="42">
        <v>0</v>
      </c>
      <c r="K537" s="42">
        <v>0</v>
      </c>
      <c r="L537" s="42">
        <v>0</v>
      </c>
      <c r="M537" s="42">
        <v>0</v>
      </c>
      <c r="N537" s="42">
        <v>0</v>
      </c>
      <c r="O537" s="42">
        <v>0</v>
      </c>
      <c r="P537" s="84">
        <v>0.4768</v>
      </c>
      <c r="Q537" s="84">
        <v>0.61819999999999997</v>
      </c>
      <c r="R537" s="84">
        <v>0.26169999999999999</v>
      </c>
      <c r="S537" s="84">
        <v>0.5484</v>
      </c>
      <c r="T537" s="84">
        <v>0.72409999999999997</v>
      </c>
      <c r="U537" s="84">
        <v>0.34200000000000003</v>
      </c>
      <c r="V537" s="42">
        <v>0.27739999999999998</v>
      </c>
      <c r="W537" s="42">
        <v>0.5504</v>
      </c>
      <c r="X537" s="42">
        <v>0.31680000000000003</v>
      </c>
      <c r="Y537" s="42">
        <v>0.2823</v>
      </c>
      <c r="Z537" s="42">
        <v>0.25490000000000002</v>
      </c>
      <c r="AA537" s="42">
        <v>0.27210000000000001</v>
      </c>
      <c r="AB537" s="42"/>
      <c r="AC537" s="42"/>
      <c r="AD537" s="42"/>
      <c r="AF537" s="42"/>
      <c r="AG537" s="42"/>
      <c r="AH537" s="42"/>
      <c r="AI537" s="42"/>
      <c r="AJ537" s="42"/>
      <c r="AK537" s="42"/>
    </row>
    <row r="538" spans="1:37">
      <c r="A538" s="142"/>
      <c r="B538" s="142"/>
      <c r="C538" s="5">
        <v>11.1458333333333</v>
      </c>
      <c r="D538" s="42">
        <v>0</v>
      </c>
      <c r="E538" s="42">
        <v>0</v>
      </c>
      <c r="F538" s="42">
        <v>0</v>
      </c>
      <c r="G538" s="42">
        <v>0</v>
      </c>
      <c r="H538" s="42">
        <v>0</v>
      </c>
      <c r="I538" s="42">
        <v>0</v>
      </c>
      <c r="J538" s="42">
        <v>0</v>
      </c>
      <c r="K538" s="42">
        <v>0</v>
      </c>
      <c r="L538" s="42">
        <v>0</v>
      </c>
      <c r="M538" s="42">
        <v>0</v>
      </c>
      <c r="N538" s="42">
        <v>0</v>
      </c>
      <c r="O538" s="42">
        <v>0</v>
      </c>
      <c r="P538" s="84">
        <v>0.59140000000000004</v>
      </c>
      <c r="Q538" s="84">
        <v>0.72719999999999996</v>
      </c>
      <c r="R538" s="84">
        <v>0.188</v>
      </c>
      <c r="S538" s="84">
        <v>0.6048</v>
      </c>
      <c r="T538" s="84">
        <v>0.72719999999999996</v>
      </c>
      <c r="U538" s="84">
        <v>0.4486</v>
      </c>
      <c r="V538" s="42">
        <v>0.3039</v>
      </c>
      <c r="W538" s="42">
        <v>0.43130000000000002</v>
      </c>
      <c r="X538" s="42">
        <v>0.25</v>
      </c>
      <c r="Y538" s="42">
        <v>0.2878</v>
      </c>
      <c r="Z538" s="42">
        <v>0.2087</v>
      </c>
      <c r="AA538" s="42">
        <v>0.27800000000000002</v>
      </c>
      <c r="AB538" s="42"/>
      <c r="AC538" s="42"/>
      <c r="AD538" s="42"/>
      <c r="AF538" s="42"/>
      <c r="AG538" s="42"/>
      <c r="AH538" s="42"/>
      <c r="AI538" s="42"/>
      <c r="AJ538" s="42"/>
      <c r="AK538" s="42"/>
    </row>
    <row r="539" spans="1:37">
      <c r="A539" s="142"/>
      <c r="B539" s="142"/>
      <c r="C539" s="5">
        <v>11.1666666666666</v>
      </c>
      <c r="D539" s="42">
        <v>0</v>
      </c>
      <c r="E539" s="42">
        <v>0</v>
      </c>
      <c r="F539" s="42">
        <v>0</v>
      </c>
      <c r="G539" s="42">
        <v>0</v>
      </c>
      <c r="H539" s="42">
        <v>0</v>
      </c>
      <c r="I539" s="42">
        <v>0</v>
      </c>
      <c r="J539" s="42">
        <v>0</v>
      </c>
      <c r="K539" s="42">
        <v>0</v>
      </c>
      <c r="L539" s="42">
        <v>0</v>
      </c>
      <c r="M539" s="42">
        <v>0</v>
      </c>
      <c r="N539" s="42">
        <v>0</v>
      </c>
      <c r="O539" s="42">
        <v>0</v>
      </c>
      <c r="P539" s="84">
        <v>0.68159999999999998</v>
      </c>
      <c r="Q539" s="84">
        <v>0.73350000000000004</v>
      </c>
      <c r="R539" s="84">
        <v>0.1208</v>
      </c>
      <c r="S539" s="84">
        <v>0.76180000000000003</v>
      </c>
      <c r="T539" s="84">
        <v>0.81889999999999996</v>
      </c>
      <c r="U539" s="84">
        <v>0.47620000000000001</v>
      </c>
      <c r="V539" s="42">
        <v>0.3538</v>
      </c>
      <c r="W539" s="42">
        <v>0.53129999999999999</v>
      </c>
      <c r="X539" s="42">
        <v>0.2417</v>
      </c>
      <c r="Y539" s="42">
        <v>0.40400000000000003</v>
      </c>
      <c r="Z539" s="42">
        <v>9.0999999999999998E-2</v>
      </c>
      <c r="AA539" s="42">
        <v>0.27900000000000003</v>
      </c>
      <c r="AB539" s="42"/>
      <c r="AC539" s="42"/>
      <c r="AD539" s="42"/>
      <c r="AF539" s="42"/>
      <c r="AG539" s="42"/>
      <c r="AH539" s="42"/>
      <c r="AI539" s="42"/>
      <c r="AJ539" s="42"/>
      <c r="AK539" s="42"/>
    </row>
    <row r="540" spans="1:37">
      <c r="A540" s="142"/>
      <c r="B540" s="142"/>
      <c r="C540" s="5">
        <v>11.1875</v>
      </c>
      <c r="D540" s="42">
        <v>0</v>
      </c>
      <c r="E540" s="42">
        <v>0</v>
      </c>
      <c r="F540" s="42">
        <v>0</v>
      </c>
      <c r="G540" s="42">
        <v>0</v>
      </c>
      <c r="H540" s="42">
        <v>0</v>
      </c>
      <c r="I540" s="42">
        <v>0</v>
      </c>
      <c r="J540" s="42">
        <v>0</v>
      </c>
      <c r="K540" s="42">
        <v>0</v>
      </c>
      <c r="L540" s="42">
        <v>0</v>
      </c>
      <c r="M540" s="42">
        <v>0</v>
      </c>
      <c r="N540" s="42">
        <v>0</v>
      </c>
      <c r="O540" s="42">
        <v>0</v>
      </c>
      <c r="P540" s="84">
        <v>0.56179999999999997</v>
      </c>
      <c r="Q540" s="84">
        <v>0.72750000000000004</v>
      </c>
      <c r="R540" s="84">
        <v>0.19159999999999999</v>
      </c>
      <c r="S540" s="84">
        <v>0.67390000000000005</v>
      </c>
      <c r="T540" s="84">
        <v>0.72750000000000004</v>
      </c>
      <c r="U540" s="84">
        <v>0.45550000000000002</v>
      </c>
      <c r="V540" s="42">
        <v>0.30840000000000001</v>
      </c>
      <c r="W540" s="42">
        <v>0.41870000000000002</v>
      </c>
      <c r="X540" s="42">
        <v>0.32229999999999998</v>
      </c>
      <c r="Y540" s="42">
        <v>0.34200000000000003</v>
      </c>
      <c r="Z540" s="42">
        <v>0.20119999999999999</v>
      </c>
      <c r="AA540" s="42">
        <v>0.28260000000000002</v>
      </c>
      <c r="AB540" s="42"/>
      <c r="AC540" s="42"/>
      <c r="AD540" s="42"/>
      <c r="AF540" s="42"/>
      <c r="AG540" s="42"/>
      <c r="AH540" s="42"/>
      <c r="AI540" s="42"/>
      <c r="AJ540" s="42"/>
      <c r="AK540" s="42"/>
    </row>
    <row r="541" spans="1:37">
      <c r="A541" s="142"/>
      <c r="B541" s="142"/>
      <c r="C541" s="5">
        <v>11.2083333333333</v>
      </c>
      <c r="D541" s="42">
        <v>0</v>
      </c>
      <c r="E541" s="42">
        <v>0</v>
      </c>
      <c r="F541" s="42">
        <v>0</v>
      </c>
      <c r="G541" s="42">
        <v>0</v>
      </c>
      <c r="H541" s="42">
        <v>0</v>
      </c>
      <c r="I541" s="42">
        <v>0</v>
      </c>
      <c r="J541" s="42">
        <v>0</v>
      </c>
      <c r="K541" s="42">
        <v>0</v>
      </c>
      <c r="L541" s="42">
        <v>0</v>
      </c>
      <c r="M541" s="42">
        <v>0</v>
      </c>
      <c r="N541" s="42">
        <v>0</v>
      </c>
      <c r="O541" s="42">
        <v>0</v>
      </c>
      <c r="P541" s="84">
        <v>0.66559999999999997</v>
      </c>
      <c r="Q541" s="84">
        <v>0.66659999999999997</v>
      </c>
      <c r="R541" s="84">
        <v>0.1348</v>
      </c>
      <c r="S541" s="84">
        <v>0.7</v>
      </c>
      <c r="T541" s="84">
        <v>0.70679999999999998</v>
      </c>
      <c r="U541" s="84">
        <v>0.32519999999999999</v>
      </c>
      <c r="V541" s="42">
        <v>0.30620000000000003</v>
      </c>
      <c r="W541" s="42">
        <v>0.43030000000000002</v>
      </c>
      <c r="X541" s="42">
        <v>0.36320000000000002</v>
      </c>
      <c r="Y541" s="42">
        <v>0.30180000000000001</v>
      </c>
      <c r="Z541" s="42">
        <v>7.22E-2</v>
      </c>
      <c r="AA541" s="42">
        <v>0.35659999999999997</v>
      </c>
      <c r="AB541" s="42"/>
      <c r="AC541" s="42"/>
      <c r="AD541" s="42"/>
      <c r="AF541" s="42"/>
      <c r="AG541" s="42"/>
      <c r="AH541" s="42"/>
      <c r="AI541" s="42"/>
      <c r="AJ541" s="42"/>
      <c r="AK541" s="42"/>
    </row>
    <row r="542" spans="1:37">
      <c r="A542" s="142"/>
      <c r="B542" s="142"/>
      <c r="C542" s="5">
        <v>11.2291666666666</v>
      </c>
      <c r="D542" s="42">
        <v>0</v>
      </c>
      <c r="E542" s="42">
        <v>0</v>
      </c>
      <c r="F542" s="42">
        <v>0</v>
      </c>
      <c r="G542" s="42">
        <v>0</v>
      </c>
      <c r="H542" s="42">
        <v>0</v>
      </c>
      <c r="I542" s="42">
        <v>0</v>
      </c>
      <c r="J542" s="42">
        <v>0</v>
      </c>
      <c r="K542" s="42">
        <v>0</v>
      </c>
      <c r="L542" s="42">
        <v>0</v>
      </c>
      <c r="M542" s="42">
        <v>0</v>
      </c>
      <c r="N542" s="42">
        <v>0</v>
      </c>
      <c r="O542" s="42">
        <v>0</v>
      </c>
      <c r="P542" s="84">
        <v>0.56359999999999999</v>
      </c>
      <c r="Q542" s="84">
        <v>0.63890000000000002</v>
      </c>
      <c r="R542" s="84">
        <v>0.1966</v>
      </c>
      <c r="S542" s="84">
        <v>0.68710000000000004</v>
      </c>
      <c r="T542" s="84">
        <v>0.63890000000000002</v>
      </c>
      <c r="U542" s="84">
        <v>0.4501</v>
      </c>
      <c r="V542" s="42">
        <v>0.25509999999999999</v>
      </c>
      <c r="W542" s="42">
        <v>0.46410000000000001</v>
      </c>
      <c r="X542" s="42">
        <v>0.38550000000000001</v>
      </c>
      <c r="Y542" s="42">
        <v>0.39439999999999997</v>
      </c>
      <c r="Z542" s="42">
        <v>0.19600000000000001</v>
      </c>
      <c r="AA542" s="42">
        <v>0.29370000000000002</v>
      </c>
      <c r="AB542" s="42"/>
      <c r="AC542" s="42"/>
      <c r="AD542" s="42"/>
      <c r="AF542" s="42"/>
      <c r="AG542" s="42"/>
      <c r="AH542" s="42"/>
      <c r="AI542" s="42"/>
      <c r="AJ542" s="42"/>
      <c r="AK542" s="42"/>
    </row>
    <row r="543" spans="1:37">
      <c r="A543" s="142"/>
      <c r="B543" s="142"/>
      <c r="C543" s="5">
        <v>11.25</v>
      </c>
      <c r="D543" s="42">
        <v>0</v>
      </c>
      <c r="E543" s="42">
        <v>0</v>
      </c>
      <c r="F543" s="42">
        <v>0</v>
      </c>
      <c r="G543" s="42">
        <v>0</v>
      </c>
      <c r="H543" s="42">
        <v>0</v>
      </c>
      <c r="I543" s="42">
        <v>0</v>
      </c>
      <c r="J543" s="42">
        <v>0</v>
      </c>
      <c r="K543" s="42">
        <v>0</v>
      </c>
      <c r="L543" s="42">
        <v>0</v>
      </c>
      <c r="M543" s="42">
        <v>0</v>
      </c>
      <c r="N543" s="42">
        <v>0</v>
      </c>
      <c r="O543" s="42">
        <v>0</v>
      </c>
      <c r="P543" s="84">
        <v>0.59430000000000005</v>
      </c>
      <c r="Q543" s="84">
        <v>0.69350000000000001</v>
      </c>
      <c r="R543" s="84">
        <v>5.2699999999999997E-2</v>
      </c>
      <c r="S543" s="84">
        <v>0.58879999999999999</v>
      </c>
      <c r="T543" s="84">
        <v>0.52339999999999998</v>
      </c>
      <c r="U543" s="84">
        <v>0.49759999999999999</v>
      </c>
      <c r="V543" s="42">
        <v>0.24879999999999999</v>
      </c>
      <c r="W543" s="42">
        <v>0.27310000000000001</v>
      </c>
      <c r="X543" s="42">
        <v>0.46689999999999998</v>
      </c>
      <c r="Y543" s="42">
        <v>0.43859999999999999</v>
      </c>
      <c r="Z543" s="42">
        <v>0.23960000000000001</v>
      </c>
      <c r="AA543" s="42">
        <v>0.26910000000000001</v>
      </c>
      <c r="AB543" s="42"/>
      <c r="AC543" s="42"/>
      <c r="AD543" s="42"/>
      <c r="AF543" s="42"/>
      <c r="AG543" s="42"/>
      <c r="AH543" s="42"/>
      <c r="AI543" s="42"/>
      <c r="AJ543" s="42"/>
      <c r="AK543" s="42"/>
    </row>
    <row r="544" spans="1:37">
      <c r="A544" s="142"/>
      <c r="B544" s="142"/>
      <c r="C544" s="5">
        <v>11.2708333333333</v>
      </c>
      <c r="D544" s="42">
        <v>0</v>
      </c>
      <c r="E544" s="42">
        <v>0</v>
      </c>
      <c r="F544" s="42">
        <v>0</v>
      </c>
      <c r="G544" s="42">
        <v>0</v>
      </c>
      <c r="H544" s="42">
        <v>0</v>
      </c>
      <c r="I544" s="42">
        <v>0</v>
      </c>
      <c r="J544" s="42">
        <v>0</v>
      </c>
      <c r="K544" s="42">
        <v>0</v>
      </c>
      <c r="L544" s="42">
        <v>0</v>
      </c>
      <c r="M544" s="42">
        <v>0</v>
      </c>
      <c r="N544" s="42">
        <v>0</v>
      </c>
      <c r="O544" s="42">
        <v>0</v>
      </c>
      <c r="P544" s="84">
        <v>0.54820000000000002</v>
      </c>
      <c r="Q544" s="84">
        <v>0.53779999999999994</v>
      </c>
      <c r="R544" s="84">
        <v>0.20030000000000001</v>
      </c>
      <c r="S544" s="84">
        <v>0.62890000000000001</v>
      </c>
      <c r="T544" s="84">
        <v>0.53779999999999994</v>
      </c>
      <c r="U544" s="84">
        <v>0.42370000000000002</v>
      </c>
      <c r="V544" s="42">
        <v>0.22289999999999999</v>
      </c>
      <c r="W544" s="42">
        <v>0.40820000000000001</v>
      </c>
      <c r="X544" s="42">
        <v>0.38540000000000002</v>
      </c>
      <c r="Y544" s="42">
        <v>0.35</v>
      </c>
      <c r="Z544" s="42">
        <v>0.18790000000000001</v>
      </c>
      <c r="AA544" s="42">
        <v>0.27139999999999997</v>
      </c>
      <c r="AB544" s="42"/>
      <c r="AC544" s="42"/>
      <c r="AD544" s="42"/>
      <c r="AF544" s="42"/>
      <c r="AG544" s="42"/>
      <c r="AH544" s="42"/>
      <c r="AI544" s="42"/>
      <c r="AJ544" s="42"/>
      <c r="AK544" s="42"/>
    </row>
    <row r="545" spans="1:37">
      <c r="A545" s="142"/>
      <c r="B545" s="142"/>
      <c r="C545" s="5">
        <v>11.2916666666666</v>
      </c>
      <c r="D545" s="42">
        <v>0</v>
      </c>
      <c r="E545" s="42">
        <v>0</v>
      </c>
      <c r="F545" s="42">
        <v>0</v>
      </c>
      <c r="G545" s="42">
        <v>0</v>
      </c>
      <c r="H545" s="42">
        <v>0</v>
      </c>
      <c r="I545" s="42">
        <v>0</v>
      </c>
      <c r="J545" s="42">
        <v>6.2E-2</v>
      </c>
      <c r="K545" s="42">
        <v>0</v>
      </c>
      <c r="L545" s="42">
        <v>3.95E-2</v>
      </c>
      <c r="M545" s="42">
        <v>2.2499999999999999E-2</v>
      </c>
      <c r="N545" s="42">
        <v>4.1999999999999997E-3</v>
      </c>
      <c r="O545" s="42">
        <v>4.19E-2</v>
      </c>
      <c r="P545" s="84">
        <v>0.60340000000000005</v>
      </c>
      <c r="Q545" s="84">
        <v>0.57399999999999995</v>
      </c>
      <c r="R545" s="84">
        <v>0.24590000000000001</v>
      </c>
      <c r="S545" s="84">
        <v>0.5635</v>
      </c>
      <c r="T545" s="84">
        <v>0.51910000000000001</v>
      </c>
      <c r="U545" s="84">
        <v>0.27260000000000001</v>
      </c>
      <c r="V545" s="42">
        <v>0.28320000000000001</v>
      </c>
      <c r="W545" s="42">
        <v>0.46189999999999998</v>
      </c>
      <c r="X545" s="42">
        <v>0.39029999999999998</v>
      </c>
      <c r="Y545" s="42">
        <v>0.49419999999999997</v>
      </c>
      <c r="Z545" s="42">
        <v>0.31409999999999999</v>
      </c>
      <c r="AA545" s="42">
        <v>0.3765</v>
      </c>
      <c r="AB545" s="42"/>
      <c r="AC545" s="42"/>
      <c r="AD545" s="42"/>
      <c r="AF545" s="42"/>
      <c r="AG545" s="42"/>
      <c r="AH545" s="42"/>
      <c r="AI545" s="42"/>
      <c r="AJ545" s="42"/>
      <c r="AK545" s="42"/>
    </row>
    <row r="546" spans="1:37">
      <c r="A546" s="142"/>
      <c r="B546" s="142"/>
      <c r="C546" s="5">
        <v>11.3125</v>
      </c>
      <c r="D546" s="42">
        <v>0</v>
      </c>
      <c r="E546" s="42">
        <v>0</v>
      </c>
      <c r="F546" s="42">
        <v>0</v>
      </c>
      <c r="G546" s="42">
        <v>0</v>
      </c>
      <c r="H546" s="42">
        <v>0</v>
      </c>
      <c r="I546" s="42">
        <v>0</v>
      </c>
      <c r="J546" s="42">
        <v>7.3200000000000001E-2</v>
      </c>
      <c r="K546" s="42">
        <v>3.73E-2</v>
      </c>
      <c r="L546" s="42">
        <v>5.0799999999999998E-2</v>
      </c>
      <c r="M546" s="42">
        <v>7.3300000000000004E-2</v>
      </c>
      <c r="N546" s="42">
        <v>1.5599999999999999E-2</v>
      </c>
      <c r="O546" s="42">
        <v>0.05</v>
      </c>
      <c r="P546" s="84">
        <v>0.52380000000000004</v>
      </c>
      <c r="Q546" s="84">
        <v>0.47799999999999998</v>
      </c>
      <c r="R546" s="84">
        <v>0.17419999999999999</v>
      </c>
      <c r="S546" s="84">
        <v>0.56989999999999996</v>
      </c>
      <c r="T546" s="84">
        <v>0.47799999999999998</v>
      </c>
      <c r="U546" s="84">
        <v>0.38750000000000001</v>
      </c>
      <c r="V546" s="42">
        <v>0.24529999999999999</v>
      </c>
      <c r="W546" s="42">
        <v>0.39479999999999998</v>
      </c>
      <c r="X546" s="42">
        <v>0.43149999999999999</v>
      </c>
      <c r="Y546" s="42">
        <v>0.42180000000000001</v>
      </c>
      <c r="Z546" s="42">
        <v>0.253</v>
      </c>
      <c r="AA546" s="42">
        <v>0.31209999999999999</v>
      </c>
      <c r="AB546" s="42"/>
      <c r="AC546" s="42"/>
      <c r="AD546" s="42"/>
      <c r="AF546" s="42"/>
      <c r="AG546" s="42"/>
      <c r="AH546" s="42"/>
      <c r="AI546" s="42"/>
      <c r="AJ546" s="42"/>
      <c r="AK546" s="42"/>
    </row>
    <row r="547" spans="1:37">
      <c r="A547" s="142"/>
      <c r="B547" s="142"/>
      <c r="C547" s="5">
        <v>11.3333333333333</v>
      </c>
      <c r="D547" s="42">
        <v>0</v>
      </c>
      <c r="E547" s="42">
        <v>0</v>
      </c>
      <c r="F547" s="42">
        <v>0</v>
      </c>
      <c r="G547" s="42">
        <v>0</v>
      </c>
      <c r="H547" s="42">
        <v>0</v>
      </c>
      <c r="I547" s="42">
        <v>0</v>
      </c>
      <c r="J547" s="42">
        <v>0.18329999999999999</v>
      </c>
      <c r="K547" s="42">
        <v>0.2175</v>
      </c>
      <c r="L547" s="42">
        <v>0.15559999999999999</v>
      </c>
      <c r="M547" s="42">
        <v>0.151</v>
      </c>
      <c r="N547" s="42">
        <v>0.16209999999999999</v>
      </c>
      <c r="O547" s="42">
        <v>0.15340000000000001</v>
      </c>
      <c r="P547" s="84">
        <v>0.52</v>
      </c>
      <c r="Q547" s="84">
        <v>0.44940000000000002</v>
      </c>
      <c r="R547" s="84">
        <v>0.23860000000000001</v>
      </c>
      <c r="S547" s="84">
        <v>0.60709999999999997</v>
      </c>
      <c r="T547" s="84">
        <v>0.36699999999999999</v>
      </c>
      <c r="U547" s="84">
        <v>0.50649999999999995</v>
      </c>
      <c r="V547" s="42">
        <v>0.3407</v>
      </c>
      <c r="W547" s="42">
        <v>0.31940000000000002</v>
      </c>
      <c r="X547" s="42">
        <v>0.52280000000000004</v>
      </c>
      <c r="Y547" s="42">
        <v>0.41289999999999999</v>
      </c>
      <c r="Z547" s="42">
        <v>0.31159999999999999</v>
      </c>
      <c r="AA547" s="42">
        <v>0.41099999999999998</v>
      </c>
      <c r="AB547" s="42"/>
      <c r="AC547" s="42"/>
      <c r="AD547" s="42"/>
      <c r="AF547" s="42"/>
      <c r="AG547" s="42"/>
      <c r="AH547" s="42"/>
      <c r="AI547" s="42"/>
      <c r="AJ547" s="42"/>
      <c r="AK547" s="42"/>
    </row>
    <row r="548" spans="1:37">
      <c r="A548" s="142"/>
      <c r="B548" s="142"/>
      <c r="C548" s="5">
        <v>11.3541666666666</v>
      </c>
      <c r="D548" s="42">
        <v>0</v>
      </c>
      <c r="E548" s="42">
        <v>0</v>
      </c>
      <c r="F548" s="42">
        <v>0</v>
      </c>
      <c r="G548" s="42">
        <v>0</v>
      </c>
      <c r="H548" s="42">
        <v>0</v>
      </c>
      <c r="I548" s="42">
        <v>0</v>
      </c>
      <c r="J548" s="42">
        <v>0.30669999999999997</v>
      </c>
      <c r="K548" s="42">
        <v>0.28510000000000002</v>
      </c>
      <c r="L548" s="42">
        <v>0.20130000000000001</v>
      </c>
      <c r="M548" s="42">
        <v>0.23519999999999999</v>
      </c>
      <c r="N548" s="42">
        <v>0.2772</v>
      </c>
      <c r="O548" s="42">
        <v>0.2611</v>
      </c>
      <c r="P548" s="84">
        <v>0.48649999999999999</v>
      </c>
      <c r="Q548" s="84">
        <v>0.42220000000000002</v>
      </c>
      <c r="R548" s="84">
        <v>0.15210000000000001</v>
      </c>
      <c r="S548" s="84">
        <v>0.48859999999999998</v>
      </c>
      <c r="T548" s="84">
        <v>0.42220000000000002</v>
      </c>
      <c r="U548" s="84">
        <v>0.3453</v>
      </c>
      <c r="V548" s="42">
        <v>0.32050000000000001</v>
      </c>
      <c r="W548" s="42">
        <v>0.38829999999999998</v>
      </c>
      <c r="X548" s="42">
        <v>0.50239999999999996</v>
      </c>
      <c r="Y548" s="42">
        <v>0.46050000000000002</v>
      </c>
      <c r="Z548" s="42">
        <v>0.36520000000000002</v>
      </c>
      <c r="AA548" s="42">
        <v>0.38529999999999998</v>
      </c>
      <c r="AB548" s="42"/>
      <c r="AC548" s="42"/>
      <c r="AD548" s="42"/>
      <c r="AF548" s="42"/>
      <c r="AG548" s="42"/>
      <c r="AH548" s="42"/>
      <c r="AI548" s="42"/>
      <c r="AJ548" s="42"/>
      <c r="AK548" s="42"/>
    </row>
    <row r="549" spans="1:37">
      <c r="A549" s="142"/>
      <c r="B549" s="142"/>
      <c r="C549" s="5">
        <v>11.375</v>
      </c>
      <c r="D549" s="42">
        <v>0</v>
      </c>
      <c r="E549" s="42">
        <v>3.04E-2</v>
      </c>
      <c r="F549" s="42">
        <v>0</v>
      </c>
      <c r="G549" s="42">
        <v>0</v>
      </c>
      <c r="H549" s="42">
        <v>0</v>
      </c>
      <c r="I549" s="42">
        <v>0</v>
      </c>
      <c r="J549" s="42">
        <v>0.32190000000000002</v>
      </c>
      <c r="K549" s="42">
        <v>0.3453</v>
      </c>
      <c r="L549" s="42">
        <v>0.22220000000000001</v>
      </c>
      <c r="M549" s="42">
        <v>0.34010000000000001</v>
      </c>
      <c r="N549" s="42">
        <v>0.4481</v>
      </c>
      <c r="O549" s="42">
        <v>0.34449999999999997</v>
      </c>
      <c r="P549" s="84">
        <v>0.39929999999999999</v>
      </c>
      <c r="Q549" s="84">
        <v>0.50160000000000005</v>
      </c>
      <c r="R549" s="84">
        <v>0.1206</v>
      </c>
      <c r="S549" s="84">
        <v>0.59209999999999996</v>
      </c>
      <c r="T549" s="84">
        <v>0.2505</v>
      </c>
      <c r="U549" s="84">
        <v>0.34870000000000001</v>
      </c>
      <c r="V549" s="42">
        <v>0.51700000000000002</v>
      </c>
      <c r="W549" s="42">
        <v>0.3039</v>
      </c>
      <c r="X549" s="42">
        <v>0.44590000000000002</v>
      </c>
      <c r="Y549" s="42">
        <v>0.34989999999999999</v>
      </c>
      <c r="Z549" s="42">
        <v>0.33900000000000002</v>
      </c>
      <c r="AA549" s="42">
        <v>0.37480000000000002</v>
      </c>
      <c r="AB549" s="42"/>
      <c r="AC549" s="42"/>
      <c r="AD549" s="42"/>
      <c r="AF549" s="42"/>
      <c r="AG549" s="42"/>
      <c r="AH549" s="42"/>
      <c r="AI549" s="42"/>
      <c r="AJ549" s="42"/>
      <c r="AK549" s="42"/>
    </row>
    <row r="550" spans="1:37">
      <c r="A550" s="142"/>
      <c r="B550" s="142"/>
      <c r="C550" s="5">
        <v>11.3958333333333</v>
      </c>
      <c r="D550" s="42">
        <v>1.83E-2</v>
      </c>
      <c r="E550" s="42">
        <v>1.4999999999999999E-2</v>
      </c>
      <c r="F550" s="42">
        <v>0</v>
      </c>
      <c r="G550" s="42">
        <v>0</v>
      </c>
      <c r="H550" s="42">
        <v>0</v>
      </c>
      <c r="I550" s="42">
        <v>6.7000000000000002E-3</v>
      </c>
      <c r="J550" s="42">
        <v>0.37519999999999998</v>
      </c>
      <c r="K550" s="42">
        <v>0.43319999999999997</v>
      </c>
      <c r="L550" s="42">
        <v>0.18909999999999999</v>
      </c>
      <c r="M550" s="42">
        <v>0.41270000000000001</v>
      </c>
      <c r="N550" s="42">
        <v>0.62809999999999999</v>
      </c>
      <c r="O550" s="42">
        <v>0.40770000000000001</v>
      </c>
      <c r="P550" s="84">
        <v>0.4259</v>
      </c>
      <c r="Q550" s="84">
        <v>0.49180000000000001</v>
      </c>
      <c r="R550" s="84">
        <v>0.1434</v>
      </c>
      <c r="S550" s="84">
        <v>0.5635</v>
      </c>
      <c r="T550" s="84">
        <v>0.49180000000000001</v>
      </c>
      <c r="U550" s="84">
        <v>0.34789999999999999</v>
      </c>
      <c r="V550" s="42">
        <v>0.3352</v>
      </c>
      <c r="W550" s="42">
        <v>0.38140000000000002</v>
      </c>
      <c r="X550" s="42">
        <v>0.35349999999999998</v>
      </c>
      <c r="Y550" s="42">
        <v>0.40129999999999999</v>
      </c>
      <c r="Z550" s="42">
        <v>0.37090000000000001</v>
      </c>
      <c r="AA550" s="42">
        <v>0.36859999999999998</v>
      </c>
      <c r="AB550" s="42"/>
      <c r="AC550" s="42"/>
      <c r="AD550" s="42"/>
      <c r="AF550" s="42"/>
      <c r="AG550" s="42"/>
      <c r="AH550" s="42"/>
      <c r="AI550" s="42"/>
      <c r="AJ550" s="42"/>
      <c r="AK550" s="42"/>
    </row>
    <row r="551" spans="1:37">
      <c r="A551" s="142"/>
      <c r="B551" s="142"/>
      <c r="C551" s="5">
        <v>11.4166666666666</v>
      </c>
      <c r="D551" s="42">
        <v>4.1500000000000002E-2</v>
      </c>
      <c r="E551" s="42">
        <v>0.1552</v>
      </c>
      <c r="F551" s="42">
        <v>0</v>
      </c>
      <c r="G551" s="42">
        <v>1.5800000000000002E-2</v>
      </c>
      <c r="H551" s="42">
        <v>3.4000000000000002E-2</v>
      </c>
      <c r="I551" s="42">
        <v>2.7799999999999998E-2</v>
      </c>
      <c r="J551" s="42">
        <v>0.39360000000000001</v>
      </c>
      <c r="K551" s="42">
        <v>0.45400000000000001</v>
      </c>
      <c r="L551" s="42">
        <v>0.26040000000000002</v>
      </c>
      <c r="M551" s="42">
        <v>0.43759999999999999</v>
      </c>
      <c r="N551" s="42">
        <v>0.61240000000000006</v>
      </c>
      <c r="O551" s="42">
        <v>0.44209999999999999</v>
      </c>
      <c r="P551" s="84">
        <v>0.44040000000000001</v>
      </c>
      <c r="Q551" s="84">
        <v>0.38390000000000002</v>
      </c>
      <c r="R551" s="84">
        <v>0.27850000000000003</v>
      </c>
      <c r="S551" s="84">
        <v>0.43309999999999998</v>
      </c>
      <c r="T551" s="84">
        <v>0.53910000000000002</v>
      </c>
      <c r="U551" s="84">
        <v>0.39900000000000002</v>
      </c>
      <c r="V551" s="42">
        <v>0.40899999999999997</v>
      </c>
      <c r="W551" s="42">
        <v>0.45900000000000002</v>
      </c>
      <c r="X551" s="42">
        <v>0.36009999999999998</v>
      </c>
      <c r="Y551" s="42">
        <v>0.30980000000000002</v>
      </c>
      <c r="Z551" s="42">
        <v>0.2379</v>
      </c>
      <c r="AA551" s="42">
        <v>0.43469999999999998</v>
      </c>
      <c r="AB551" s="42"/>
      <c r="AC551" s="42"/>
      <c r="AD551" s="42"/>
      <c r="AF551" s="42"/>
      <c r="AG551" s="42"/>
      <c r="AH551" s="42"/>
      <c r="AI551" s="42"/>
      <c r="AJ551" s="42"/>
      <c r="AK551" s="42"/>
    </row>
    <row r="552" spans="1:37">
      <c r="A552" s="142"/>
      <c r="B552" s="142"/>
      <c r="C552" s="5">
        <v>11.4375</v>
      </c>
      <c r="D552" s="42">
        <v>5.3900000000000003E-2</v>
      </c>
      <c r="E552" s="42">
        <v>0.16650000000000001</v>
      </c>
      <c r="F552" s="42">
        <v>0</v>
      </c>
      <c r="G552" s="42">
        <v>4.1099999999999998E-2</v>
      </c>
      <c r="H552" s="42">
        <v>8.3500000000000005E-2</v>
      </c>
      <c r="I552" s="42">
        <v>6.9000000000000006E-2</v>
      </c>
      <c r="J552" s="42">
        <v>0.45490000000000003</v>
      </c>
      <c r="K552" s="42">
        <v>0.45810000000000001</v>
      </c>
      <c r="L552" s="42">
        <v>0.35859999999999997</v>
      </c>
      <c r="M552" s="42">
        <v>0.47770000000000001</v>
      </c>
      <c r="N552" s="42">
        <v>0.57920000000000005</v>
      </c>
      <c r="O552" s="42">
        <v>0.4657</v>
      </c>
      <c r="P552" s="84">
        <v>0.4088</v>
      </c>
      <c r="Q552" s="84">
        <v>0.35139999999999999</v>
      </c>
      <c r="R552" s="84">
        <v>0.1164</v>
      </c>
      <c r="S552" s="84">
        <v>0.3851</v>
      </c>
      <c r="T552" s="84">
        <v>0.35139999999999999</v>
      </c>
      <c r="U552" s="84">
        <v>0.2802</v>
      </c>
      <c r="V552" s="42">
        <v>0.38400000000000001</v>
      </c>
      <c r="W552" s="42">
        <v>0.36809999999999998</v>
      </c>
      <c r="X552" s="42">
        <v>0.30769999999999997</v>
      </c>
      <c r="Y552" s="42">
        <v>0.40060000000000001</v>
      </c>
      <c r="Z552" s="42">
        <v>0.2964</v>
      </c>
      <c r="AA552" s="42">
        <v>0.32840000000000003</v>
      </c>
      <c r="AB552" s="42"/>
      <c r="AC552" s="42"/>
      <c r="AD552" s="42"/>
      <c r="AF552" s="42"/>
      <c r="AG552" s="42"/>
      <c r="AH552" s="42"/>
      <c r="AI552" s="42"/>
      <c r="AJ552" s="42"/>
      <c r="AK552" s="42"/>
    </row>
    <row r="553" spans="1:37">
      <c r="A553" s="142"/>
      <c r="B553" s="142"/>
      <c r="C553" s="5">
        <v>11.4583333333333</v>
      </c>
      <c r="D553" s="42">
        <v>9.7000000000000003E-2</v>
      </c>
      <c r="E553" s="42">
        <v>0.15210000000000001</v>
      </c>
      <c r="F553" s="42">
        <v>0</v>
      </c>
      <c r="G553" s="42">
        <v>4.36E-2</v>
      </c>
      <c r="H553" s="42">
        <v>0.16980000000000001</v>
      </c>
      <c r="I553" s="42">
        <v>0.1263</v>
      </c>
      <c r="J553" s="42">
        <v>0.51190000000000002</v>
      </c>
      <c r="K553" s="42">
        <v>0.44619999999999999</v>
      </c>
      <c r="L553" s="42">
        <v>0.40129999999999999</v>
      </c>
      <c r="M553" s="42">
        <v>0.46529999999999999</v>
      </c>
      <c r="N553" s="42">
        <v>0.60050000000000003</v>
      </c>
      <c r="O553" s="42">
        <v>0.48809999999999998</v>
      </c>
      <c r="P553" s="84">
        <v>0.41220000000000001</v>
      </c>
      <c r="Q553" s="84">
        <v>0.2606</v>
      </c>
      <c r="R553" s="84">
        <v>0.1065</v>
      </c>
      <c r="S553" s="84">
        <v>0.32829999999999998</v>
      </c>
      <c r="T553" s="84">
        <v>0.43340000000000001</v>
      </c>
      <c r="U553" s="84">
        <v>0.1457</v>
      </c>
      <c r="V553" s="42">
        <v>0.4526</v>
      </c>
      <c r="W553" s="42">
        <v>0.4652</v>
      </c>
      <c r="X553" s="42">
        <v>0.27129999999999999</v>
      </c>
      <c r="Y553" s="42">
        <v>0.6169</v>
      </c>
      <c r="Z553" s="42">
        <v>0.34129999999999999</v>
      </c>
      <c r="AA553" s="42">
        <v>0.307</v>
      </c>
      <c r="AB553" s="42"/>
      <c r="AC553" s="42"/>
      <c r="AD553" s="42"/>
      <c r="AF553" s="42"/>
      <c r="AG553" s="42"/>
      <c r="AH553" s="42"/>
      <c r="AI553" s="42"/>
      <c r="AJ553" s="42"/>
      <c r="AK553" s="42"/>
    </row>
    <row r="554" spans="1:37">
      <c r="A554" s="142"/>
      <c r="B554" s="142"/>
      <c r="C554" s="5">
        <v>11.4791666666666</v>
      </c>
      <c r="D554" s="42">
        <v>0.1171</v>
      </c>
      <c r="E554" s="42">
        <v>0.27579999999999999</v>
      </c>
      <c r="F554" s="42">
        <v>0</v>
      </c>
      <c r="G554" s="42">
        <v>9.4700000000000006E-2</v>
      </c>
      <c r="H554" s="42">
        <v>0.2596</v>
      </c>
      <c r="I554" s="42">
        <v>0.14940000000000001</v>
      </c>
      <c r="J554" s="42">
        <v>0.4894</v>
      </c>
      <c r="K554" s="42">
        <v>0.49669999999999997</v>
      </c>
      <c r="L554" s="42">
        <v>0.41549999999999998</v>
      </c>
      <c r="M554" s="42">
        <v>0.51390000000000002</v>
      </c>
      <c r="N554" s="42">
        <v>0.60389999999999999</v>
      </c>
      <c r="O554" s="42">
        <v>0.50390000000000001</v>
      </c>
      <c r="P554" s="84">
        <v>0.31730000000000003</v>
      </c>
      <c r="Q554" s="84">
        <v>0.25119999999999998</v>
      </c>
      <c r="R554" s="84">
        <v>9.4500000000000001E-2</v>
      </c>
      <c r="S554" s="84">
        <v>0.30020000000000002</v>
      </c>
      <c r="T554" s="84">
        <v>0.25119999999999998</v>
      </c>
      <c r="U554" s="84">
        <v>0.21679999999999999</v>
      </c>
      <c r="V554" s="42">
        <v>0.35639999999999999</v>
      </c>
      <c r="W554" s="42">
        <v>0.34820000000000001</v>
      </c>
      <c r="X554" s="42">
        <v>0.33860000000000001</v>
      </c>
      <c r="Y554" s="42">
        <v>0.49459999999999998</v>
      </c>
      <c r="Z554" s="42">
        <v>0.30620000000000003</v>
      </c>
      <c r="AA554" s="42">
        <v>0.33339999999999997</v>
      </c>
      <c r="AB554" s="42"/>
      <c r="AC554" s="42"/>
      <c r="AD554" s="42"/>
      <c r="AF554" s="42"/>
      <c r="AG554" s="42"/>
      <c r="AH554" s="42"/>
      <c r="AI554" s="42"/>
      <c r="AJ554" s="42"/>
      <c r="AK554" s="42"/>
    </row>
    <row r="555" spans="1:37">
      <c r="A555" s="142"/>
      <c r="B555" s="142"/>
      <c r="C555" s="5">
        <v>11.5</v>
      </c>
      <c r="D555" s="42">
        <v>0.1205</v>
      </c>
      <c r="E555" s="42">
        <v>0.27939999999999998</v>
      </c>
      <c r="F555" s="42">
        <v>0</v>
      </c>
      <c r="G555" s="42">
        <v>0.1202</v>
      </c>
      <c r="H555" s="42">
        <v>0.2334</v>
      </c>
      <c r="I555" s="42">
        <v>0.16450000000000001</v>
      </c>
      <c r="J555" s="42">
        <v>0.51929999999999998</v>
      </c>
      <c r="K555" s="42">
        <v>0.49080000000000001</v>
      </c>
      <c r="L555" s="42">
        <v>0.40350000000000003</v>
      </c>
      <c r="M555" s="42">
        <v>0.46910000000000002</v>
      </c>
      <c r="N555" s="42">
        <v>0.63290000000000002</v>
      </c>
      <c r="O555" s="42">
        <v>0.51849999999999996</v>
      </c>
      <c r="P555" s="84">
        <v>0.2397</v>
      </c>
      <c r="Q555" s="84">
        <v>0.26079999999999998</v>
      </c>
      <c r="R555" s="84">
        <v>0.21360000000000001</v>
      </c>
      <c r="S555" s="84">
        <v>0.45479999999999998</v>
      </c>
      <c r="T555" s="84">
        <v>0.27579999999999999</v>
      </c>
      <c r="U555" s="84">
        <v>7.9000000000000001E-2</v>
      </c>
      <c r="V555" s="42">
        <v>0.28029999999999999</v>
      </c>
      <c r="W555" s="42">
        <v>0.44359999999999999</v>
      </c>
      <c r="X555" s="42">
        <v>0.19259999999999999</v>
      </c>
      <c r="Y555" s="42">
        <v>0.53500000000000003</v>
      </c>
      <c r="Z555" s="42">
        <v>0.1406</v>
      </c>
      <c r="AA555" s="42">
        <v>0.23100000000000001</v>
      </c>
      <c r="AB555" s="42"/>
      <c r="AC555" s="42"/>
      <c r="AD555" s="42"/>
      <c r="AF555" s="42"/>
      <c r="AG555" s="42"/>
      <c r="AH555" s="42"/>
      <c r="AI555" s="42"/>
      <c r="AJ555" s="42"/>
      <c r="AK555" s="42"/>
    </row>
    <row r="556" spans="1:37">
      <c r="A556" s="142"/>
      <c r="B556" s="142"/>
      <c r="C556" s="5">
        <v>11.5208333333333</v>
      </c>
      <c r="D556" s="42">
        <v>0.13750000000000001</v>
      </c>
      <c r="E556" s="42">
        <v>0.26140000000000002</v>
      </c>
      <c r="F556" s="42">
        <v>0</v>
      </c>
      <c r="G556" s="42">
        <v>0.1348</v>
      </c>
      <c r="H556" s="42">
        <v>0.1239</v>
      </c>
      <c r="I556" s="42">
        <v>0.13150000000000001</v>
      </c>
      <c r="J556" s="42">
        <v>0.50349999999999995</v>
      </c>
      <c r="K556" s="42">
        <v>0.50229999999999997</v>
      </c>
      <c r="L556" s="42">
        <v>0.41639999999999999</v>
      </c>
      <c r="M556" s="42">
        <v>0.49340000000000001</v>
      </c>
      <c r="N556" s="42">
        <v>0.59640000000000004</v>
      </c>
      <c r="O556" s="42">
        <v>0.50239999999999996</v>
      </c>
      <c r="P556" s="84">
        <v>0.22040000000000001</v>
      </c>
      <c r="Q556" s="84">
        <v>0.22750000000000001</v>
      </c>
      <c r="R556" s="84">
        <v>6.5299999999999997E-2</v>
      </c>
      <c r="S556" s="84">
        <v>0.25069999999999998</v>
      </c>
      <c r="T556" s="84">
        <v>0.22750000000000001</v>
      </c>
      <c r="U556" s="84">
        <v>0.16520000000000001</v>
      </c>
      <c r="V556" s="42">
        <v>0.33139999999999997</v>
      </c>
      <c r="W556" s="42">
        <v>0.39129999999999998</v>
      </c>
      <c r="X556" s="42">
        <v>0.26790000000000003</v>
      </c>
      <c r="Y556" s="42">
        <v>0.38090000000000002</v>
      </c>
      <c r="Z556" s="42">
        <v>0.3634</v>
      </c>
      <c r="AA556" s="42">
        <v>0.35599999999999998</v>
      </c>
      <c r="AB556" s="42"/>
      <c r="AC556" s="42"/>
      <c r="AD556" s="42"/>
      <c r="AF556" s="42"/>
      <c r="AG556" s="42"/>
      <c r="AH556" s="42"/>
      <c r="AI556" s="42"/>
      <c r="AJ556" s="42"/>
      <c r="AK556" s="42"/>
    </row>
    <row r="557" spans="1:37">
      <c r="A557" s="142"/>
      <c r="B557" s="142"/>
      <c r="C557" s="5">
        <v>11.5416666666666</v>
      </c>
      <c r="D557" s="42">
        <v>0.16400000000000001</v>
      </c>
      <c r="E557" s="42">
        <v>0.24740000000000001</v>
      </c>
      <c r="F557" s="42">
        <v>0</v>
      </c>
      <c r="G557" s="42">
        <v>0.17050000000000001</v>
      </c>
      <c r="H557" s="42">
        <v>0.21179999999999999</v>
      </c>
      <c r="I557" s="42">
        <v>0.14599999999999999</v>
      </c>
      <c r="J557" s="42">
        <v>0.51729999999999998</v>
      </c>
      <c r="K557" s="42">
        <v>0.46629999999999999</v>
      </c>
      <c r="L557" s="42">
        <v>0.4178</v>
      </c>
      <c r="M557" s="42">
        <v>0.52780000000000005</v>
      </c>
      <c r="N557" s="42">
        <v>0.62509999999999999</v>
      </c>
      <c r="O557" s="42">
        <v>0.50780000000000003</v>
      </c>
      <c r="P557" s="84">
        <v>0.24249999999999999</v>
      </c>
      <c r="Q557" s="84">
        <v>0.29749999999999999</v>
      </c>
      <c r="R557" s="84">
        <v>0.11459999999999999</v>
      </c>
      <c r="S557" s="84">
        <v>0.28289999999999998</v>
      </c>
      <c r="T557" s="84">
        <v>0.37390000000000001</v>
      </c>
      <c r="U557" s="84">
        <v>0.107</v>
      </c>
      <c r="V557" s="42">
        <v>0.37690000000000001</v>
      </c>
      <c r="W557" s="42">
        <v>0.54749999999999999</v>
      </c>
      <c r="X557" s="42">
        <v>0.2117</v>
      </c>
      <c r="Y557" s="42">
        <v>0.32229999999999998</v>
      </c>
      <c r="Z557" s="42">
        <v>0.47489999999999999</v>
      </c>
      <c r="AA557" s="42">
        <v>0.3947</v>
      </c>
      <c r="AB557" s="42"/>
      <c r="AC557" s="42"/>
      <c r="AD557" s="42"/>
      <c r="AF557" s="42"/>
      <c r="AG557" s="42"/>
      <c r="AH557" s="42"/>
      <c r="AI557" s="42"/>
      <c r="AJ557" s="42"/>
      <c r="AK557" s="42"/>
    </row>
    <row r="558" spans="1:37">
      <c r="A558" s="142"/>
      <c r="B558" s="142"/>
      <c r="C558" s="5">
        <v>11.5625</v>
      </c>
      <c r="D558" s="42">
        <v>0.1807</v>
      </c>
      <c r="E558" s="42">
        <v>0.28079999999999999</v>
      </c>
      <c r="F558" s="42">
        <v>0</v>
      </c>
      <c r="G558" s="42">
        <v>0.16980000000000001</v>
      </c>
      <c r="H558" s="42">
        <v>0.29470000000000002</v>
      </c>
      <c r="I558" s="42">
        <v>0.1852</v>
      </c>
      <c r="J558" s="42">
        <v>0.54379999999999995</v>
      </c>
      <c r="K558" s="42">
        <v>0.4446</v>
      </c>
      <c r="L558" s="42">
        <v>0.39340000000000003</v>
      </c>
      <c r="M558" s="42">
        <v>0.4909</v>
      </c>
      <c r="N558" s="42">
        <v>0.63060000000000005</v>
      </c>
      <c r="O558" s="42">
        <v>0.50070000000000003</v>
      </c>
      <c r="P558" s="84">
        <v>0.223</v>
      </c>
      <c r="Q558" s="84">
        <v>0.29880000000000001</v>
      </c>
      <c r="R558" s="84">
        <v>7.6200000000000004E-2</v>
      </c>
      <c r="S558" s="84">
        <v>0.30630000000000002</v>
      </c>
      <c r="T558" s="84">
        <v>0.29880000000000001</v>
      </c>
      <c r="U558" s="84">
        <v>0.1898</v>
      </c>
      <c r="V558" s="42">
        <v>0.4199</v>
      </c>
      <c r="W558" s="42">
        <v>0.46500000000000002</v>
      </c>
      <c r="X558" s="42">
        <v>0.2974</v>
      </c>
      <c r="Y558" s="42">
        <v>0.318</v>
      </c>
      <c r="Z558" s="42">
        <v>0.47510000000000002</v>
      </c>
      <c r="AA558" s="42">
        <v>0.43930000000000002</v>
      </c>
      <c r="AB558" s="42"/>
      <c r="AC558" s="42"/>
      <c r="AD558" s="42"/>
      <c r="AF558" s="42"/>
      <c r="AG558" s="42"/>
      <c r="AH558" s="42"/>
      <c r="AI558" s="42"/>
      <c r="AJ558" s="42"/>
      <c r="AK558" s="42"/>
    </row>
    <row r="559" spans="1:37">
      <c r="A559" s="142"/>
      <c r="B559" s="142"/>
      <c r="C559" s="5">
        <v>11.5833333333333</v>
      </c>
      <c r="D559" s="42">
        <v>0.19719999999999999</v>
      </c>
      <c r="E559" s="42">
        <v>0.31879999999999997</v>
      </c>
      <c r="F559" s="42">
        <v>0</v>
      </c>
      <c r="G559" s="42">
        <v>0.15820000000000001</v>
      </c>
      <c r="H559" s="42">
        <v>0.32279999999999998</v>
      </c>
      <c r="I559" s="42">
        <v>0.19439999999999999</v>
      </c>
      <c r="J559" s="42">
        <v>0.48430000000000001</v>
      </c>
      <c r="K559" s="42">
        <v>0.46300000000000002</v>
      </c>
      <c r="L559" s="42">
        <v>0.35549999999999998</v>
      </c>
      <c r="M559" s="42">
        <v>0.50370000000000004</v>
      </c>
      <c r="N559" s="42">
        <v>0.64149999999999996</v>
      </c>
      <c r="O559" s="42">
        <v>0.504</v>
      </c>
      <c r="P559" s="84">
        <v>0.1757</v>
      </c>
      <c r="Q559" s="84">
        <v>0.23580000000000001</v>
      </c>
      <c r="R559" s="84">
        <v>0</v>
      </c>
      <c r="S559" s="84">
        <v>0.30940000000000001</v>
      </c>
      <c r="T559" s="84">
        <v>0.37119999999999997</v>
      </c>
      <c r="U559" s="84">
        <v>0.2286</v>
      </c>
      <c r="V559" s="42">
        <v>0.46460000000000001</v>
      </c>
      <c r="W559" s="42">
        <v>0.50090000000000001</v>
      </c>
      <c r="X559" s="42">
        <v>0.34639999999999999</v>
      </c>
      <c r="Y559" s="42">
        <v>0.22109999999999999</v>
      </c>
      <c r="Z559" s="42">
        <v>0.37819999999999998</v>
      </c>
      <c r="AA559" s="42">
        <v>0.48549999999999999</v>
      </c>
      <c r="AB559" s="42"/>
      <c r="AC559" s="42"/>
      <c r="AD559" s="42"/>
      <c r="AF559" s="42"/>
      <c r="AG559" s="42"/>
      <c r="AH559" s="42"/>
      <c r="AI559" s="42"/>
      <c r="AJ559" s="42"/>
      <c r="AK559" s="42"/>
    </row>
    <row r="560" spans="1:37">
      <c r="A560" s="142"/>
      <c r="B560" s="142"/>
      <c r="C560" s="5">
        <v>11.6041666666666</v>
      </c>
      <c r="D560" s="42">
        <v>0.24179999999999999</v>
      </c>
      <c r="E560" s="42">
        <v>0.35</v>
      </c>
      <c r="F560" s="42">
        <v>1.9599999999999999E-2</v>
      </c>
      <c r="G560" s="42">
        <v>0.15820000000000001</v>
      </c>
      <c r="H560" s="42">
        <v>0.3508</v>
      </c>
      <c r="I560" s="42">
        <v>0.22409999999999999</v>
      </c>
      <c r="J560" s="42">
        <v>0.48480000000000001</v>
      </c>
      <c r="K560" s="42">
        <v>0.51519999999999999</v>
      </c>
      <c r="L560" s="42">
        <v>0.35270000000000001</v>
      </c>
      <c r="M560" s="42">
        <v>0.48820000000000002</v>
      </c>
      <c r="N560" s="42">
        <v>0.68679999999999997</v>
      </c>
      <c r="O560" s="42">
        <v>0.50549999999999995</v>
      </c>
      <c r="P560" s="84">
        <v>0.24790000000000001</v>
      </c>
      <c r="Q560" s="84">
        <v>0.35449999999999998</v>
      </c>
      <c r="R560" s="84">
        <v>7.8299999999999995E-2</v>
      </c>
      <c r="S560" s="84">
        <v>0.32569999999999999</v>
      </c>
      <c r="T560" s="84">
        <v>0.35449999999999998</v>
      </c>
      <c r="U560" s="84">
        <v>0.20810000000000001</v>
      </c>
      <c r="V560" s="42">
        <v>0.41239999999999999</v>
      </c>
      <c r="W560" s="42">
        <v>0.5514</v>
      </c>
      <c r="X560" s="42">
        <v>0.42749999999999999</v>
      </c>
      <c r="Y560" s="42">
        <v>0.37959999999999999</v>
      </c>
      <c r="Z560" s="42">
        <v>0.49370000000000003</v>
      </c>
      <c r="AA560" s="42">
        <v>0.4849</v>
      </c>
      <c r="AB560" s="42"/>
      <c r="AC560" s="42"/>
      <c r="AD560" s="42"/>
      <c r="AF560" s="42"/>
      <c r="AG560" s="42"/>
      <c r="AH560" s="42"/>
      <c r="AI560" s="42"/>
      <c r="AJ560" s="42"/>
      <c r="AK560" s="42"/>
    </row>
    <row r="561" spans="1:37">
      <c r="A561" s="142"/>
      <c r="B561" s="142"/>
      <c r="C561" s="5">
        <v>11.625</v>
      </c>
      <c r="D561" s="42">
        <v>0.2321</v>
      </c>
      <c r="E561" s="42">
        <v>0.3211</v>
      </c>
      <c r="F561" s="42">
        <v>3.4299999999999997E-2</v>
      </c>
      <c r="G561" s="42">
        <v>0.16919999999999999</v>
      </c>
      <c r="H561" s="42">
        <v>0.32929999999999998</v>
      </c>
      <c r="I561" s="42">
        <v>0.20610000000000001</v>
      </c>
      <c r="J561" s="42">
        <v>0.53910000000000002</v>
      </c>
      <c r="K561" s="42">
        <v>0.5212</v>
      </c>
      <c r="L561" s="42">
        <v>0.30880000000000002</v>
      </c>
      <c r="M561" s="42">
        <v>0.48859999999999998</v>
      </c>
      <c r="N561" s="42">
        <v>0.67900000000000005</v>
      </c>
      <c r="O561" s="42">
        <v>0.50870000000000004</v>
      </c>
      <c r="P561" s="84">
        <v>0.3044</v>
      </c>
      <c r="Q561" s="84">
        <v>0.3705</v>
      </c>
      <c r="R561" s="84">
        <v>0</v>
      </c>
      <c r="S561" s="84">
        <v>0.36470000000000002</v>
      </c>
      <c r="T561" s="84">
        <v>0.16020000000000001</v>
      </c>
      <c r="U561" s="84">
        <v>0.1055</v>
      </c>
      <c r="V561" s="42">
        <v>0.27500000000000002</v>
      </c>
      <c r="W561" s="42">
        <v>0.49249999999999999</v>
      </c>
      <c r="X561" s="42">
        <v>0.49719999999999998</v>
      </c>
      <c r="Y561" s="42">
        <v>0.71960000000000002</v>
      </c>
      <c r="Z561" s="42">
        <v>0.62680000000000002</v>
      </c>
      <c r="AA561" s="42">
        <v>0.63570000000000004</v>
      </c>
      <c r="AB561" s="42"/>
      <c r="AC561" s="42"/>
      <c r="AD561" s="42"/>
      <c r="AF561" s="42"/>
      <c r="AG561" s="42"/>
      <c r="AH561" s="42"/>
      <c r="AI561" s="42"/>
      <c r="AJ561" s="42"/>
      <c r="AK561" s="42"/>
    </row>
    <row r="562" spans="1:37">
      <c r="A562" s="142"/>
      <c r="B562" s="142"/>
      <c r="C562" s="5">
        <v>11.6458333333333</v>
      </c>
      <c r="D562" s="42">
        <v>0.2</v>
      </c>
      <c r="E562" s="42">
        <v>0.2984</v>
      </c>
      <c r="F562" s="42">
        <v>2.9100000000000001E-2</v>
      </c>
      <c r="G562" s="42">
        <v>0.18060000000000001</v>
      </c>
      <c r="H562" s="42">
        <v>0.28299999999999997</v>
      </c>
      <c r="I562" s="42">
        <v>0.19819999999999999</v>
      </c>
      <c r="J562" s="42">
        <v>0.43859999999999999</v>
      </c>
      <c r="K562" s="42">
        <v>0.48139999999999999</v>
      </c>
      <c r="L562" s="42">
        <v>0.22670000000000001</v>
      </c>
      <c r="M562" s="42">
        <v>0.4703</v>
      </c>
      <c r="N562" s="42">
        <v>0.65080000000000005</v>
      </c>
      <c r="O562" s="42">
        <v>0.4536</v>
      </c>
      <c r="P562" s="84">
        <v>0.26550000000000001</v>
      </c>
      <c r="Q562" s="84">
        <v>0.30859999999999999</v>
      </c>
      <c r="R562" s="84">
        <v>7.9899999999999999E-2</v>
      </c>
      <c r="S562" s="84">
        <v>0.30630000000000002</v>
      </c>
      <c r="T562" s="84">
        <v>0.30859999999999999</v>
      </c>
      <c r="U562" s="84">
        <v>0.2044</v>
      </c>
      <c r="V562" s="42">
        <v>0.36870000000000003</v>
      </c>
      <c r="W562" s="42">
        <v>0.62729999999999997</v>
      </c>
      <c r="X562" s="42">
        <v>0.53710000000000002</v>
      </c>
      <c r="Y562" s="42">
        <v>0.40079999999999999</v>
      </c>
      <c r="Z562" s="42">
        <v>0.58560000000000001</v>
      </c>
      <c r="AA562" s="42">
        <v>0.55669999999999997</v>
      </c>
      <c r="AB562" s="42"/>
      <c r="AC562" s="42"/>
      <c r="AD562" s="42"/>
      <c r="AF562" s="42"/>
      <c r="AG562" s="42"/>
      <c r="AH562" s="42"/>
      <c r="AI562" s="42"/>
      <c r="AJ562" s="42"/>
      <c r="AK562" s="42"/>
    </row>
    <row r="563" spans="1:37">
      <c r="A563" s="142"/>
      <c r="B563" s="142"/>
      <c r="C563" s="5">
        <v>11.6666666666666</v>
      </c>
      <c r="D563" s="42">
        <v>8.8499999999999995E-2</v>
      </c>
      <c r="E563" s="42">
        <v>0.1905</v>
      </c>
      <c r="F563" s="42">
        <v>1.34E-2</v>
      </c>
      <c r="G563" s="42">
        <v>6.0600000000000001E-2</v>
      </c>
      <c r="H563" s="42">
        <v>0.13719999999999999</v>
      </c>
      <c r="I563" s="42">
        <v>0.105</v>
      </c>
      <c r="J563" s="42">
        <v>0.3427</v>
      </c>
      <c r="K563" s="42">
        <v>0.32869999999999999</v>
      </c>
      <c r="L563" s="42">
        <v>0.19839999999999999</v>
      </c>
      <c r="M563" s="42">
        <v>0.41760000000000003</v>
      </c>
      <c r="N563" s="42">
        <v>0.52</v>
      </c>
      <c r="O563" s="42">
        <v>0.3664</v>
      </c>
      <c r="P563" s="84">
        <v>0.2104</v>
      </c>
      <c r="Q563" s="84">
        <v>0.32079999999999997</v>
      </c>
      <c r="R563" s="84">
        <v>4.3900000000000002E-2</v>
      </c>
      <c r="S563" s="84">
        <v>0.28610000000000002</v>
      </c>
      <c r="T563" s="84">
        <v>0.32479999999999998</v>
      </c>
      <c r="U563" s="84">
        <v>0.19400000000000001</v>
      </c>
      <c r="V563" s="42">
        <v>0.44319999999999998</v>
      </c>
      <c r="W563" s="42">
        <v>0.65949999999999998</v>
      </c>
      <c r="X563" s="42">
        <v>0.43340000000000001</v>
      </c>
      <c r="Y563" s="42">
        <v>0.38019999999999998</v>
      </c>
      <c r="Z563" s="42">
        <v>0.67230000000000001</v>
      </c>
      <c r="AA563" s="42">
        <v>0.49349999999999999</v>
      </c>
      <c r="AB563" s="42"/>
      <c r="AC563" s="42"/>
      <c r="AD563" s="42"/>
      <c r="AF563" s="42"/>
      <c r="AG563" s="42"/>
      <c r="AH563" s="42"/>
      <c r="AI563" s="42"/>
      <c r="AJ563" s="42"/>
      <c r="AK563" s="42"/>
    </row>
    <row r="564" spans="1:37">
      <c r="A564" s="142"/>
      <c r="B564" s="142"/>
      <c r="C564" s="5">
        <v>11.6875</v>
      </c>
      <c r="D564" s="42">
        <v>7.9000000000000008E-3</v>
      </c>
      <c r="E564" s="42">
        <v>4.6300000000000001E-2</v>
      </c>
      <c r="F564" s="42">
        <v>0</v>
      </c>
      <c r="G564" s="42">
        <v>0</v>
      </c>
      <c r="H564" s="42">
        <v>0</v>
      </c>
      <c r="I564" s="42">
        <v>1.09E-2</v>
      </c>
      <c r="J564" s="42">
        <v>0.26750000000000002</v>
      </c>
      <c r="K564" s="42">
        <v>0.23150000000000001</v>
      </c>
      <c r="L564" s="42">
        <v>0.1308</v>
      </c>
      <c r="M564" s="42">
        <v>0.28170000000000001</v>
      </c>
      <c r="N564" s="42">
        <v>0.43869999999999998</v>
      </c>
      <c r="O564" s="42">
        <v>0.27</v>
      </c>
      <c r="P564" s="84">
        <v>0.28660000000000002</v>
      </c>
      <c r="Q564" s="84">
        <v>0.27629999999999999</v>
      </c>
      <c r="R564" s="84">
        <v>8.5800000000000001E-2</v>
      </c>
      <c r="S564" s="84">
        <v>0.31769999999999998</v>
      </c>
      <c r="T564" s="84">
        <v>0.27629999999999999</v>
      </c>
      <c r="U564" s="84">
        <v>0.2112</v>
      </c>
      <c r="V564" s="42">
        <v>0.42849999999999999</v>
      </c>
      <c r="W564" s="42">
        <v>0.63849999999999996</v>
      </c>
      <c r="X564" s="42">
        <v>0.56910000000000005</v>
      </c>
      <c r="Y564" s="42">
        <v>0.44750000000000001</v>
      </c>
      <c r="Z564" s="42">
        <v>0.61570000000000003</v>
      </c>
      <c r="AA564" s="42">
        <v>0.58689999999999998</v>
      </c>
      <c r="AB564" s="42"/>
      <c r="AC564" s="42"/>
      <c r="AD564" s="42"/>
      <c r="AF564" s="42"/>
      <c r="AG564" s="42"/>
      <c r="AH564" s="42"/>
      <c r="AI564" s="42"/>
      <c r="AJ564" s="42"/>
      <c r="AK564" s="42"/>
    </row>
    <row r="565" spans="1:37">
      <c r="A565" s="142"/>
      <c r="B565" s="142"/>
      <c r="C565" s="5">
        <v>11.7083333333333</v>
      </c>
      <c r="D565" s="42">
        <v>1.67E-2</v>
      </c>
      <c r="E565" s="42">
        <v>4.0000000000000002E-4</v>
      </c>
      <c r="F565" s="42">
        <v>1.41E-2</v>
      </c>
      <c r="G565" s="42">
        <v>0</v>
      </c>
      <c r="H565" s="42">
        <v>0</v>
      </c>
      <c r="I565" s="42">
        <v>0</v>
      </c>
      <c r="J565" s="42">
        <v>0.13420000000000001</v>
      </c>
      <c r="K565" s="42">
        <v>0.1555</v>
      </c>
      <c r="L565" s="42">
        <v>5.7299999999999997E-2</v>
      </c>
      <c r="M565" s="42">
        <v>0.1741</v>
      </c>
      <c r="N565" s="42">
        <v>0.26840000000000003</v>
      </c>
      <c r="O565" s="42">
        <v>0.16450000000000001</v>
      </c>
      <c r="P565" s="84">
        <v>0.33910000000000001</v>
      </c>
      <c r="Q565" s="84">
        <v>0.31869999999999998</v>
      </c>
      <c r="R565" s="84">
        <v>0.1764</v>
      </c>
      <c r="S565" s="84">
        <v>6.0100000000000001E-2</v>
      </c>
      <c r="T565" s="84">
        <v>0.19800000000000001</v>
      </c>
      <c r="U565" s="84">
        <v>0.24740000000000001</v>
      </c>
      <c r="V565" s="42">
        <v>0.44519999999999998</v>
      </c>
      <c r="W565" s="42">
        <v>0.64980000000000004</v>
      </c>
      <c r="X565" s="42">
        <v>0.59140000000000004</v>
      </c>
      <c r="Y565" s="42">
        <v>0.43059999999999998</v>
      </c>
      <c r="Z565" s="42">
        <v>0.4405</v>
      </c>
      <c r="AA565" s="42">
        <v>0.40479999999999999</v>
      </c>
      <c r="AB565" s="42"/>
      <c r="AC565" s="42"/>
      <c r="AD565" s="42"/>
      <c r="AF565" s="42"/>
      <c r="AG565" s="42"/>
      <c r="AH565" s="42"/>
      <c r="AI565" s="42"/>
      <c r="AJ565" s="42"/>
      <c r="AK565" s="42"/>
    </row>
    <row r="566" spans="1:37">
      <c r="A566" s="142"/>
      <c r="B566" s="142"/>
      <c r="C566" s="5">
        <v>11.7291666666666</v>
      </c>
      <c r="D566" s="42">
        <v>0</v>
      </c>
      <c r="E566" s="42">
        <v>0</v>
      </c>
      <c r="F566" s="42">
        <v>0</v>
      </c>
      <c r="G566" s="42">
        <v>0</v>
      </c>
      <c r="H566" s="42">
        <v>0</v>
      </c>
      <c r="I566" s="42">
        <v>0</v>
      </c>
      <c r="J566" s="42">
        <v>1.3100000000000001E-2</v>
      </c>
      <c r="K566" s="42">
        <v>3.2599999999999997E-2</v>
      </c>
      <c r="L566" s="42">
        <v>1.8E-3</v>
      </c>
      <c r="M566" s="42">
        <v>2.8400000000000002E-2</v>
      </c>
      <c r="N566" s="42">
        <v>7.7299999999999994E-2</v>
      </c>
      <c r="O566" s="42">
        <v>3.0599999999999999E-2</v>
      </c>
      <c r="P566" s="84">
        <v>0.28299999999999997</v>
      </c>
      <c r="Q566" s="84">
        <v>0.25700000000000001</v>
      </c>
      <c r="R566" s="84">
        <v>8.3000000000000004E-2</v>
      </c>
      <c r="S566" s="84">
        <v>0.2928</v>
      </c>
      <c r="T566" s="84">
        <v>0.25700000000000001</v>
      </c>
      <c r="U566" s="84">
        <v>0.20180000000000001</v>
      </c>
      <c r="V566" s="42">
        <v>0.48859999999999998</v>
      </c>
      <c r="W566" s="42">
        <v>0.68300000000000005</v>
      </c>
      <c r="X566" s="42">
        <v>0.50390000000000001</v>
      </c>
      <c r="Y566" s="42">
        <v>0.46489999999999998</v>
      </c>
      <c r="Z566" s="42">
        <v>0.62790000000000001</v>
      </c>
      <c r="AA566" s="42">
        <v>0.60319999999999996</v>
      </c>
      <c r="AB566" s="42"/>
      <c r="AC566" s="42"/>
      <c r="AD566" s="42"/>
      <c r="AF566" s="42"/>
      <c r="AG566" s="42"/>
      <c r="AH566" s="42"/>
      <c r="AI566" s="42"/>
      <c r="AJ566" s="42"/>
      <c r="AK566" s="42"/>
    </row>
    <row r="567" spans="1:37">
      <c r="A567" s="142"/>
      <c r="B567" s="142"/>
      <c r="C567" s="5">
        <v>11.75</v>
      </c>
      <c r="D567" s="42">
        <v>0</v>
      </c>
      <c r="E567" s="42">
        <v>0</v>
      </c>
      <c r="F567" s="42">
        <v>0</v>
      </c>
      <c r="G567" s="42">
        <v>0</v>
      </c>
      <c r="H567" s="42">
        <v>0</v>
      </c>
      <c r="I567" s="42">
        <v>0</v>
      </c>
      <c r="J567" s="42">
        <v>0</v>
      </c>
      <c r="K567" s="42">
        <v>2.0199999999999999E-2</v>
      </c>
      <c r="L567" s="42">
        <v>0</v>
      </c>
      <c r="M567" s="42">
        <v>4.1999999999999997E-3</v>
      </c>
      <c r="N567" s="42">
        <v>3.04E-2</v>
      </c>
      <c r="O567" s="42">
        <v>3.7699999999999997E-2</v>
      </c>
      <c r="P567" s="84">
        <v>0.2702</v>
      </c>
      <c r="Q567" s="84">
        <v>0.1673</v>
      </c>
      <c r="R567" s="84">
        <v>0</v>
      </c>
      <c r="S567" s="84">
        <v>0.3221</v>
      </c>
      <c r="T567" s="84">
        <v>0.34670000000000001</v>
      </c>
      <c r="U567" s="84">
        <v>0.34549999999999997</v>
      </c>
      <c r="V567" s="42">
        <v>0.55649999999999999</v>
      </c>
      <c r="W567" s="42">
        <v>0.69779999999999998</v>
      </c>
      <c r="X567" s="42">
        <v>0.55830000000000002</v>
      </c>
      <c r="Y567" s="42">
        <v>0.44979999999999998</v>
      </c>
      <c r="Z567" s="42">
        <v>0.76019999999999999</v>
      </c>
      <c r="AA567" s="42">
        <v>0.70269999999999999</v>
      </c>
      <c r="AB567" s="42"/>
      <c r="AC567" s="42"/>
      <c r="AD567" s="42"/>
      <c r="AF567" s="42"/>
      <c r="AG567" s="42"/>
      <c r="AH567" s="42"/>
      <c r="AI567" s="42"/>
      <c r="AJ567" s="42"/>
      <c r="AK567" s="42"/>
    </row>
    <row r="568" spans="1:37">
      <c r="A568" s="142"/>
      <c r="B568" s="142"/>
      <c r="C568" s="5">
        <v>11.7708333333333</v>
      </c>
      <c r="D568" s="42">
        <v>0</v>
      </c>
      <c r="E568" s="42">
        <v>0</v>
      </c>
      <c r="F568" s="42">
        <v>0</v>
      </c>
      <c r="G568" s="42">
        <v>0</v>
      </c>
      <c r="H568" s="42">
        <v>0</v>
      </c>
      <c r="I568" s="42">
        <v>0</v>
      </c>
      <c r="J568" s="42">
        <v>0</v>
      </c>
      <c r="K568" s="42">
        <v>0</v>
      </c>
      <c r="L568" s="42">
        <v>0</v>
      </c>
      <c r="M568" s="42">
        <v>0</v>
      </c>
      <c r="N568" s="42">
        <v>0</v>
      </c>
      <c r="O568" s="42">
        <v>0</v>
      </c>
      <c r="P568" s="84">
        <v>0.29880000000000001</v>
      </c>
      <c r="Q568" s="84">
        <v>0.2298</v>
      </c>
      <c r="R568" s="84">
        <v>7.0099999999999996E-2</v>
      </c>
      <c r="S568" s="84">
        <v>0.25159999999999999</v>
      </c>
      <c r="T568" s="84">
        <v>0.2298</v>
      </c>
      <c r="U568" s="84">
        <v>0.18959999999999999</v>
      </c>
      <c r="V568" s="42">
        <v>0.60619999999999996</v>
      </c>
      <c r="W568" s="42">
        <v>0.77459999999999996</v>
      </c>
      <c r="X568" s="42">
        <v>0.4768</v>
      </c>
      <c r="Y568" s="42">
        <v>0.51060000000000005</v>
      </c>
      <c r="Z568" s="42">
        <v>0.73219999999999996</v>
      </c>
      <c r="AA568" s="42">
        <v>0.6885</v>
      </c>
      <c r="AB568" s="42"/>
      <c r="AC568" s="42"/>
      <c r="AD568" s="42"/>
      <c r="AF568" s="42"/>
      <c r="AG568" s="42"/>
      <c r="AH568" s="42"/>
      <c r="AI568" s="42"/>
      <c r="AJ568" s="42"/>
      <c r="AK568" s="42"/>
    </row>
    <row r="569" spans="1:37">
      <c r="A569" s="142"/>
      <c r="B569" s="142"/>
      <c r="C569" s="5">
        <v>11.7916666666666</v>
      </c>
      <c r="D569" s="42">
        <v>0</v>
      </c>
      <c r="E569" s="42">
        <v>0</v>
      </c>
      <c r="F569" s="42">
        <v>0</v>
      </c>
      <c r="G569" s="42">
        <v>0</v>
      </c>
      <c r="H569" s="42">
        <v>0</v>
      </c>
      <c r="I569" s="42">
        <v>0</v>
      </c>
      <c r="J569" s="42">
        <v>0</v>
      </c>
      <c r="K569" s="42">
        <v>0</v>
      </c>
      <c r="L569" s="42">
        <v>0</v>
      </c>
      <c r="M569" s="42">
        <v>0</v>
      </c>
      <c r="N569" s="42">
        <v>0</v>
      </c>
      <c r="O569" s="42">
        <v>0</v>
      </c>
      <c r="P569" s="84">
        <v>0.3831</v>
      </c>
      <c r="Q569" s="84">
        <v>0.14910000000000001</v>
      </c>
      <c r="R569" s="84">
        <v>0</v>
      </c>
      <c r="S569" s="84">
        <v>0.25409999999999999</v>
      </c>
      <c r="T569" s="84">
        <v>0.19639999999999999</v>
      </c>
      <c r="U569" s="84">
        <v>0.24540000000000001</v>
      </c>
      <c r="V569" s="42">
        <v>0.43490000000000001</v>
      </c>
      <c r="W569" s="42">
        <v>0.6028</v>
      </c>
      <c r="X569" s="42">
        <v>0.47510000000000002</v>
      </c>
      <c r="Y569" s="42">
        <v>0.53390000000000004</v>
      </c>
      <c r="Z569" s="42">
        <v>0.59189999999999998</v>
      </c>
      <c r="AA569" s="42">
        <v>0.67620000000000002</v>
      </c>
      <c r="AB569" s="42"/>
      <c r="AC569" s="42"/>
      <c r="AD569" s="42"/>
      <c r="AF569" s="42"/>
      <c r="AG569" s="42"/>
      <c r="AH569" s="42"/>
      <c r="AI569" s="42"/>
      <c r="AJ569" s="42"/>
      <c r="AK569" s="42"/>
    </row>
    <row r="570" spans="1:37">
      <c r="A570" s="142"/>
      <c r="B570" s="142"/>
      <c r="C570" s="5">
        <v>11.8125</v>
      </c>
      <c r="D570" s="42">
        <v>0</v>
      </c>
      <c r="E570" s="42">
        <v>0</v>
      </c>
      <c r="F570" s="42">
        <v>0</v>
      </c>
      <c r="G570" s="42">
        <v>0</v>
      </c>
      <c r="H570" s="42">
        <v>0</v>
      </c>
      <c r="I570" s="42">
        <v>0</v>
      </c>
      <c r="J570" s="42">
        <v>0</v>
      </c>
      <c r="K570" s="42">
        <v>0</v>
      </c>
      <c r="L570" s="42">
        <v>0</v>
      </c>
      <c r="M570" s="42">
        <v>0</v>
      </c>
      <c r="N570" s="42">
        <v>0</v>
      </c>
      <c r="O570" s="42">
        <v>0</v>
      </c>
      <c r="P570" s="84">
        <v>0.32240000000000002</v>
      </c>
      <c r="Q570" s="84">
        <v>0.31490000000000001</v>
      </c>
      <c r="R570" s="84">
        <v>9.5299999999999996E-2</v>
      </c>
      <c r="S570" s="84">
        <v>0.34310000000000002</v>
      </c>
      <c r="T570" s="84">
        <v>0.31490000000000001</v>
      </c>
      <c r="U570" s="84">
        <v>0.23469999999999999</v>
      </c>
      <c r="V570" s="42">
        <v>0.56820000000000004</v>
      </c>
      <c r="W570" s="42">
        <v>0.73099999999999998</v>
      </c>
      <c r="X570" s="42">
        <v>0.42409999999999998</v>
      </c>
      <c r="Y570" s="42">
        <v>0.51329999999999998</v>
      </c>
      <c r="Z570" s="42">
        <v>0.62160000000000004</v>
      </c>
      <c r="AA570" s="42">
        <v>0.6129</v>
      </c>
      <c r="AB570" s="42"/>
      <c r="AC570" s="42"/>
      <c r="AD570" s="42"/>
      <c r="AF570" s="42"/>
      <c r="AG570" s="42"/>
      <c r="AH570" s="42"/>
      <c r="AI570" s="42"/>
      <c r="AJ570" s="42"/>
      <c r="AK570" s="42"/>
    </row>
    <row r="571" spans="1:37">
      <c r="A571" s="142"/>
      <c r="B571" s="142"/>
      <c r="C571" s="5">
        <v>11.8333333333333</v>
      </c>
      <c r="D571" s="42">
        <v>0</v>
      </c>
      <c r="E571" s="42">
        <v>0</v>
      </c>
      <c r="F571" s="42">
        <v>0</v>
      </c>
      <c r="G571" s="42">
        <v>0</v>
      </c>
      <c r="H571" s="42">
        <v>0</v>
      </c>
      <c r="I571" s="42">
        <v>0</v>
      </c>
      <c r="J571" s="42">
        <v>0</v>
      </c>
      <c r="K571" s="42">
        <v>0</v>
      </c>
      <c r="L571" s="42">
        <v>0</v>
      </c>
      <c r="M571" s="42">
        <v>0</v>
      </c>
      <c r="N571" s="42">
        <v>0</v>
      </c>
      <c r="O571" s="42">
        <v>0</v>
      </c>
      <c r="P571" s="84">
        <v>0.33160000000000001</v>
      </c>
      <c r="Q571" s="84">
        <v>0.43659999999999999</v>
      </c>
      <c r="R571" s="84">
        <v>0.19189999999999999</v>
      </c>
      <c r="S571" s="84">
        <v>0.40699999999999997</v>
      </c>
      <c r="T571" s="84">
        <v>0.435</v>
      </c>
      <c r="U571" s="84">
        <v>0.21240000000000001</v>
      </c>
      <c r="V571" s="42">
        <v>0.60560000000000003</v>
      </c>
      <c r="W571" s="42">
        <v>0.87419999999999998</v>
      </c>
      <c r="X571" s="42">
        <v>0.28770000000000001</v>
      </c>
      <c r="Y571" s="42">
        <v>0.56869999999999998</v>
      </c>
      <c r="Z571" s="42">
        <v>0.57789999999999997</v>
      </c>
      <c r="AA571" s="42">
        <v>0.77900000000000003</v>
      </c>
      <c r="AB571" s="42"/>
      <c r="AC571" s="42"/>
      <c r="AD571" s="42"/>
      <c r="AF571" s="42"/>
      <c r="AG571" s="42"/>
      <c r="AH571" s="42"/>
      <c r="AI571" s="42"/>
      <c r="AJ571" s="42"/>
      <c r="AK571" s="42"/>
    </row>
    <row r="572" spans="1:37">
      <c r="A572" s="142"/>
      <c r="B572" s="142"/>
      <c r="C572" s="5">
        <v>11.8541666666666</v>
      </c>
      <c r="D572" s="42">
        <v>0</v>
      </c>
      <c r="E572" s="42">
        <v>0</v>
      </c>
      <c r="F572" s="42">
        <v>0</v>
      </c>
      <c r="G572" s="42">
        <v>0</v>
      </c>
      <c r="H572" s="42">
        <v>0</v>
      </c>
      <c r="I572" s="42">
        <v>0</v>
      </c>
      <c r="J572" s="42">
        <v>0</v>
      </c>
      <c r="K572" s="42">
        <v>0</v>
      </c>
      <c r="L572" s="42">
        <v>0</v>
      </c>
      <c r="M572" s="42">
        <v>0</v>
      </c>
      <c r="N572" s="42">
        <v>0</v>
      </c>
      <c r="O572" s="42">
        <v>0</v>
      </c>
      <c r="P572" s="84">
        <v>0.36919999999999997</v>
      </c>
      <c r="Q572" s="84">
        <v>0.48309999999999997</v>
      </c>
      <c r="R572" s="84">
        <v>0.1236</v>
      </c>
      <c r="S572" s="84">
        <v>0.48149999999999998</v>
      </c>
      <c r="T572" s="84">
        <v>0.48309999999999997</v>
      </c>
      <c r="U572" s="84">
        <v>0.30669999999999997</v>
      </c>
      <c r="V572" s="42">
        <v>0.53420000000000001</v>
      </c>
      <c r="W572" s="42">
        <v>0.65229999999999999</v>
      </c>
      <c r="X572" s="42">
        <v>0.37369999999999998</v>
      </c>
      <c r="Y572" s="42">
        <v>0.56120000000000003</v>
      </c>
      <c r="Z572" s="42">
        <v>0.4975</v>
      </c>
      <c r="AA572" s="42">
        <v>0.52529999999999999</v>
      </c>
      <c r="AB572" s="42"/>
      <c r="AC572" s="42"/>
      <c r="AD572" s="42"/>
      <c r="AF572" s="42"/>
      <c r="AG572" s="42"/>
      <c r="AH572" s="42"/>
      <c r="AI572" s="42"/>
      <c r="AJ572" s="42"/>
      <c r="AK572" s="42"/>
    </row>
    <row r="573" spans="1:37">
      <c r="A573" s="142"/>
      <c r="B573" s="142"/>
      <c r="C573" s="5">
        <v>11.875</v>
      </c>
      <c r="D573" s="42">
        <v>0</v>
      </c>
      <c r="E573" s="42">
        <v>0</v>
      </c>
      <c r="F573" s="42">
        <v>0</v>
      </c>
      <c r="G573" s="42">
        <v>0</v>
      </c>
      <c r="H573" s="42">
        <v>0</v>
      </c>
      <c r="I573" s="42">
        <v>0</v>
      </c>
      <c r="J573" s="42">
        <v>0</v>
      </c>
      <c r="K573" s="42">
        <v>0</v>
      </c>
      <c r="L573" s="42">
        <v>0</v>
      </c>
      <c r="M573" s="42">
        <v>0</v>
      </c>
      <c r="N573" s="42">
        <v>0</v>
      </c>
      <c r="O573" s="42">
        <v>0</v>
      </c>
      <c r="P573" s="84">
        <v>0.28239999999999998</v>
      </c>
      <c r="Q573" s="84">
        <v>0.47889999999999999</v>
      </c>
      <c r="R573" s="84">
        <v>2.53E-2</v>
      </c>
      <c r="S573" s="84">
        <v>0.46079999999999999</v>
      </c>
      <c r="T573" s="84">
        <v>0.39040000000000002</v>
      </c>
      <c r="U573" s="84">
        <v>0.3271</v>
      </c>
      <c r="V573" s="42">
        <v>0.48880000000000001</v>
      </c>
      <c r="W573" s="42">
        <v>0.58699999999999997</v>
      </c>
      <c r="X573" s="42">
        <v>0.28949999999999998</v>
      </c>
      <c r="Y573" s="42">
        <v>0.66590000000000005</v>
      </c>
      <c r="Z573" s="42">
        <v>0.51129999999999998</v>
      </c>
      <c r="AA573" s="42">
        <v>0.52229999999999999</v>
      </c>
      <c r="AB573" s="42"/>
      <c r="AC573" s="42"/>
      <c r="AD573" s="42"/>
      <c r="AF573" s="42"/>
      <c r="AG573" s="42"/>
      <c r="AH573" s="42"/>
      <c r="AI573" s="42"/>
      <c r="AJ573" s="42"/>
      <c r="AK573" s="42"/>
    </row>
    <row r="574" spans="1:37">
      <c r="A574" s="142"/>
      <c r="B574" s="142"/>
      <c r="C574" s="5">
        <v>11.8958333333333</v>
      </c>
      <c r="D574" s="42">
        <v>0</v>
      </c>
      <c r="E574" s="42">
        <v>0</v>
      </c>
      <c r="F574" s="42">
        <v>0</v>
      </c>
      <c r="G574" s="42">
        <v>0</v>
      </c>
      <c r="H574" s="42">
        <v>0</v>
      </c>
      <c r="I574" s="42">
        <v>0</v>
      </c>
      <c r="J574" s="42">
        <v>0</v>
      </c>
      <c r="K574" s="42">
        <v>0</v>
      </c>
      <c r="L574" s="42">
        <v>0</v>
      </c>
      <c r="M574" s="42">
        <v>0</v>
      </c>
      <c r="N574" s="42">
        <v>0</v>
      </c>
      <c r="O574" s="42">
        <v>0</v>
      </c>
      <c r="P574" s="84">
        <v>0.42859999999999998</v>
      </c>
      <c r="Q574" s="84">
        <v>0.49390000000000001</v>
      </c>
      <c r="R574" s="84">
        <v>0.1116</v>
      </c>
      <c r="S574" s="84">
        <v>0.46560000000000001</v>
      </c>
      <c r="T574" s="84">
        <v>0.49390000000000001</v>
      </c>
      <c r="U574" s="84">
        <v>0.31669999999999998</v>
      </c>
      <c r="V574" s="42">
        <v>0.65239999999999998</v>
      </c>
      <c r="W574" s="42">
        <v>0.64429999999999998</v>
      </c>
      <c r="X574" s="42">
        <v>0.31080000000000002</v>
      </c>
      <c r="Y574" s="42">
        <v>0.47399999999999998</v>
      </c>
      <c r="Z574" s="42">
        <v>0.54069999999999996</v>
      </c>
      <c r="AA574" s="42">
        <v>0.54749999999999999</v>
      </c>
      <c r="AB574" s="42"/>
      <c r="AC574" s="42"/>
      <c r="AD574" s="42"/>
      <c r="AF574" s="42"/>
      <c r="AG574" s="42"/>
      <c r="AH574" s="42"/>
      <c r="AI574" s="42"/>
      <c r="AJ574" s="42"/>
      <c r="AK574" s="42"/>
    </row>
    <row r="575" spans="1:37">
      <c r="A575" s="142"/>
      <c r="B575" s="142"/>
      <c r="C575" s="5">
        <v>11.9166666666666</v>
      </c>
      <c r="D575" s="42">
        <v>0</v>
      </c>
      <c r="E575" s="42">
        <v>0</v>
      </c>
      <c r="F575" s="42">
        <v>0</v>
      </c>
      <c r="G575" s="42">
        <v>0</v>
      </c>
      <c r="H575" s="42">
        <v>0</v>
      </c>
      <c r="I575" s="42">
        <v>0</v>
      </c>
      <c r="J575" s="42">
        <v>0</v>
      </c>
      <c r="K575" s="42">
        <v>0</v>
      </c>
      <c r="L575" s="42">
        <v>0</v>
      </c>
      <c r="M575" s="42">
        <v>0</v>
      </c>
      <c r="N575" s="42">
        <v>0</v>
      </c>
      <c r="O575" s="42">
        <v>0</v>
      </c>
      <c r="P575" s="84">
        <v>0.5081</v>
      </c>
      <c r="Q575" s="84">
        <v>0.56859999999999999</v>
      </c>
      <c r="R575" s="84">
        <v>5.3900000000000003E-2</v>
      </c>
      <c r="S575" s="84">
        <v>0.53879999999999995</v>
      </c>
      <c r="T575" s="84">
        <v>0.42549999999999999</v>
      </c>
      <c r="U575" s="84">
        <v>0.37290000000000001</v>
      </c>
      <c r="V575" s="42">
        <v>0.61619999999999997</v>
      </c>
      <c r="W575" s="42">
        <v>0.78520000000000001</v>
      </c>
      <c r="X575" s="42">
        <v>0.19969999999999999</v>
      </c>
      <c r="Y575" s="42">
        <v>0.4194</v>
      </c>
      <c r="Z575" s="42">
        <v>0.61180000000000001</v>
      </c>
      <c r="AA575" s="42">
        <v>0.59189999999999998</v>
      </c>
      <c r="AB575" s="42"/>
      <c r="AC575" s="42"/>
      <c r="AD575" s="42"/>
      <c r="AF575" s="42"/>
      <c r="AG575" s="42"/>
      <c r="AH575" s="42"/>
      <c r="AI575" s="42"/>
      <c r="AJ575" s="42"/>
      <c r="AK575" s="42"/>
    </row>
    <row r="576" spans="1:37">
      <c r="A576" s="142"/>
      <c r="B576" s="142"/>
      <c r="C576" s="5">
        <v>11.9375</v>
      </c>
      <c r="D576" s="42">
        <v>0</v>
      </c>
      <c r="E576" s="42">
        <v>0</v>
      </c>
      <c r="F576" s="42">
        <v>0</v>
      </c>
      <c r="G576" s="42">
        <v>0</v>
      </c>
      <c r="H576" s="42">
        <v>0</v>
      </c>
      <c r="I576" s="42">
        <v>0</v>
      </c>
      <c r="J576" s="42">
        <v>0</v>
      </c>
      <c r="K576" s="42">
        <v>0</v>
      </c>
      <c r="L576" s="42">
        <v>0</v>
      </c>
      <c r="M576" s="42">
        <v>0</v>
      </c>
      <c r="N576" s="42">
        <v>0</v>
      </c>
      <c r="O576" s="42">
        <v>0</v>
      </c>
      <c r="P576" s="84">
        <v>0.45040000000000002</v>
      </c>
      <c r="Q576" s="84">
        <v>0.46300000000000002</v>
      </c>
      <c r="R576" s="84">
        <v>0.10349999999999999</v>
      </c>
      <c r="S576" s="84">
        <v>0.39040000000000002</v>
      </c>
      <c r="T576" s="84">
        <v>0.46300000000000002</v>
      </c>
      <c r="U576" s="84">
        <v>0.30099999999999999</v>
      </c>
      <c r="V576" s="42">
        <v>0.59289999999999998</v>
      </c>
      <c r="W576" s="42">
        <v>0.7208</v>
      </c>
      <c r="X576" s="42">
        <v>0.23769999999999999</v>
      </c>
      <c r="Y576" s="42">
        <v>0.40239999999999998</v>
      </c>
      <c r="Z576" s="42">
        <v>0.46850000000000003</v>
      </c>
      <c r="AA576" s="42">
        <v>0.51019999999999999</v>
      </c>
      <c r="AB576" s="42"/>
      <c r="AC576" s="42"/>
      <c r="AD576" s="42"/>
      <c r="AF576" s="42"/>
      <c r="AG576" s="42"/>
      <c r="AH576" s="42"/>
      <c r="AI576" s="42"/>
      <c r="AJ576" s="42"/>
      <c r="AK576" s="42"/>
    </row>
    <row r="577" spans="1:37">
      <c r="A577" s="142"/>
      <c r="B577" s="142"/>
      <c r="C577" s="5">
        <v>11.9583333333333</v>
      </c>
      <c r="D577" s="42">
        <v>0</v>
      </c>
      <c r="E577" s="42">
        <v>0</v>
      </c>
      <c r="F577" s="42">
        <v>0</v>
      </c>
      <c r="G577" s="42">
        <v>0</v>
      </c>
      <c r="H577" s="42">
        <v>0</v>
      </c>
      <c r="I577" s="42">
        <v>0</v>
      </c>
      <c r="J577" s="42">
        <v>0</v>
      </c>
      <c r="K577" s="42">
        <v>0</v>
      </c>
      <c r="L577" s="42">
        <v>0</v>
      </c>
      <c r="M577" s="42">
        <v>0</v>
      </c>
      <c r="N577" s="42">
        <v>0</v>
      </c>
      <c r="O577" s="42">
        <v>0</v>
      </c>
      <c r="P577" s="84">
        <v>0.3251</v>
      </c>
      <c r="Q577" s="84">
        <v>0.2364</v>
      </c>
      <c r="R577" s="84">
        <v>6.3899999999999998E-2</v>
      </c>
      <c r="S577" s="84">
        <v>0.3417</v>
      </c>
      <c r="T577" s="84">
        <v>0.49990000000000001</v>
      </c>
      <c r="U577" s="84">
        <v>0.27289999999999998</v>
      </c>
      <c r="V577" s="42">
        <v>0.5948</v>
      </c>
      <c r="W577" s="42">
        <v>0.59599999999999997</v>
      </c>
      <c r="X577" s="42">
        <v>7.7100000000000002E-2</v>
      </c>
      <c r="Y577" s="42">
        <v>0.22889999999999999</v>
      </c>
      <c r="Z577" s="42">
        <v>0.42430000000000001</v>
      </c>
      <c r="AA577" s="42">
        <v>0.40910000000000002</v>
      </c>
      <c r="AB577" s="42"/>
      <c r="AC577" s="42"/>
      <c r="AD577" s="42"/>
      <c r="AF577" s="42"/>
      <c r="AG577" s="42"/>
      <c r="AH577" s="42"/>
      <c r="AI577" s="42"/>
      <c r="AJ577" s="42"/>
      <c r="AK577" s="42"/>
    </row>
    <row r="578" spans="1:37">
      <c r="A578" s="142"/>
      <c r="B578" s="142"/>
      <c r="C578" s="5">
        <v>11.9791666666666</v>
      </c>
      <c r="D578" s="42">
        <v>0</v>
      </c>
      <c r="E578" s="42">
        <v>0</v>
      </c>
      <c r="F578" s="42">
        <v>0</v>
      </c>
      <c r="G578" s="42">
        <v>0</v>
      </c>
      <c r="H578" s="42">
        <v>0</v>
      </c>
      <c r="I578" s="42">
        <v>0</v>
      </c>
      <c r="J578" s="42">
        <v>0</v>
      </c>
      <c r="K578" s="42">
        <v>0</v>
      </c>
      <c r="L578" s="42">
        <v>0</v>
      </c>
      <c r="M578" s="42">
        <v>0</v>
      </c>
      <c r="N578" s="42">
        <v>0</v>
      </c>
      <c r="O578" s="42">
        <v>0</v>
      </c>
      <c r="P578" s="84">
        <v>0.41020000000000001</v>
      </c>
      <c r="Q578" s="84">
        <v>0.4017</v>
      </c>
      <c r="R578" s="84">
        <v>0.1166</v>
      </c>
      <c r="S578" s="84">
        <v>0.3392</v>
      </c>
      <c r="T578" s="84">
        <v>0.4017</v>
      </c>
      <c r="U578" s="84">
        <v>0.27750000000000002</v>
      </c>
      <c r="V578" s="42">
        <v>0.46989999999999998</v>
      </c>
      <c r="W578" s="42">
        <v>0.65400000000000003</v>
      </c>
      <c r="X578" s="42">
        <v>0.1394</v>
      </c>
      <c r="Y578" s="42">
        <v>0.29520000000000002</v>
      </c>
      <c r="Z578" s="42">
        <v>0.36730000000000002</v>
      </c>
      <c r="AA578" s="42">
        <v>0.41439999999999999</v>
      </c>
      <c r="AB578" s="42"/>
      <c r="AC578" s="42"/>
      <c r="AD578" s="42"/>
      <c r="AF578" s="42"/>
      <c r="AG578" s="42"/>
      <c r="AH578" s="42"/>
      <c r="AI578" s="42"/>
      <c r="AJ578" s="42"/>
      <c r="AK578" s="42"/>
    </row>
    <row r="579" spans="1:37">
      <c r="A579" s="142"/>
      <c r="B579" s="142"/>
      <c r="C579" s="5">
        <v>12</v>
      </c>
      <c r="D579" s="42">
        <v>0</v>
      </c>
      <c r="E579" s="42">
        <v>0</v>
      </c>
      <c r="F579" s="42">
        <v>0</v>
      </c>
      <c r="G579" s="42">
        <v>0</v>
      </c>
      <c r="H579" s="42">
        <v>0</v>
      </c>
      <c r="I579" s="42">
        <v>0</v>
      </c>
      <c r="J579" s="42">
        <v>0</v>
      </c>
      <c r="K579" s="42">
        <v>0</v>
      </c>
      <c r="L579" s="42">
        <v>0</v>
      </c>
      <c r="M579" s="42">
        <v>0</v>
      </c>
      <c r="N579" s="42">
        <v>0</v>
      </c>
      <c r="O579" s="42">
        <v>0</v>
      </c>
      <c r="P579" s="84">
        <v>0.40860000000000002</v>
      </c>
      <c r="Q579" s="84">
        <v>0.50360000000000005</v>
      </c>
      <c r="R579" s="84">
        <v>0.1981</v>
      </c>
      <c r="S579" s="84">
        <v>0.45090000000000002</v>
      </c>
      <c r="T579" s="84">
        <v>0.5595</v>
      </c>
      <c r="U579" s="84">
        <v>0.35389999999999999</v>
      </c>
      <c r="V579" s="42">
        <v>0.29680000000000001</v>
      </c>
      <c r="W579" s="42">
        <v>0.53680000000000005</v>
      </c>
      <c r="X579" s="42">
        <v>0.31669999999999998</v>
      </c>
      <c r="Y579" s="42">
        <v>0.44869999999999999</v>
      </c>
      <c r="Z579" s="42">
        <v>0.37580000000000002</v>
      </c>
      <c r="AA579" s="42">
        <v>0.34339999999999998</v>
      </c>
      <c r="AB579" s="42"/>
      <c r="AC579" s="42"/>
    </row>
  </sheetData>
  <mergeCells count="27">
    <mergeCell ref="AD266:AZ266"/>
    <mergeCell ref="B388:B531"/>
    <mergeCell ref="B532:B579"/>
    <mergeCell ref="D2:I2"/>
    <mergeCell ref="J2:O2"/>
    <mergeCell ref="V2:AA2"/>
    <mergeCell ref="B4:B99"/>
    <mergeCell ref="B100:B243"/>
    <mergeCell ref="B244:B387"/>
    <mergeCell ref="P2:U2"/>
    <mergeCell ref="AD1:AZ1"/>
    <mergeCell ref="AD54:AZ54"/>
    <mergeCell ref="AD107:AZ107"/>
    <mergeCell ref="AD160:AZ160"/>
    <mergeCell ref="AD213:AZ213"/>
    <mergeCell ref="A532:A579"/>
    <mergeCell ref="A4:A51"/>
    <mergeCell ref="A52:A99"/>
    <mergeCell ref="A100:A147"/>
    <mergeCell ref="A148:A195"/>
    <mergeCell ref="A196:A243"/>
    <mergeCell ref="A244:A291"/>
    <mergeCell ref="A292:A339"/>
    <mergeCell ref="A340:A387"/>
    <mergeCell ref="A388:A435"/>
    <mergeCell ref="A436:A483"/>
    <mergeCell ref="A484:A531"/>
  </mergeCells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923"/>
  <sheetViews>
    <sheetView zoomScale="80" zoomScaleNormal="80" workbookViewId="0">
      <pane xSplit="2" ySplit="3" topLeftCell="C484" activePane="bottomRight" state="frozen"/>
      <selection pane="topRight" activeCell="C1" sqref="C1"/>
      <selection pane="bottomLeft" activeCell="A4" sqref="A4"/>
      <selection pane="bottomRight" activeCell="A484" sqref="A484:A579"/>
    </sheetView>
  </sheetViews>
  <sheetFormatPr defaultRowHeight="14.4"/>
  <cols>
    <col min="1" max="3" width="9.109375" style="42"/>
    <col min="4" max="4" width="9.88671875" bestFit="1" customWidth="1"/>
    <col min="8" max="8" width="10.44140625" bestFit="1" customWidth="1"/>
    <col min="9" max="9" width="11.33203125" bestFit="1" customWidth="1"/>
    <col min="15" max="15" width="11.33203125" bestFit="1" customWidth="1"/>
    <col min="16" max="21" width="11.33203125" style="84" customWidth="1"/>
    <col min="26" max="26" width="10.44140625" bestFit="1" customWidth="1"/>
    <col min="27" max="27" width="11.33203125" bestFit="1" customWidth="1"/>
    <col min="41" max="47" width="9.109375" style="84"/>
  </cols>
  <sheetData>
    <row r="1" spans="1:52" s="42" customFormat="1">
      <c r="P1" s="84"/>
      <c r="Q1" s="84"/>
      <c r="R1" s="84"/>
      <c r="S1" s="84"/>
      <c r="T1" s="84"/>
      <c r="U1" s="84"/>
      <c r="AD1" s="144" t="s">
        <v>69</v>
      </c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144"/>
    </row>
    <row r="2" spans="1:52" s="42" customFormat="1">
      <c r="D2" s="140" t="s">
        <v>97</v>
      </c>
      <c r="E2" s="140"/>
      <c r="F2" s="140"/>
      <c r="G2" s="140"/>
      <c r="H2" s="140"/>
      <c r="I2" s="140"/>
      <c r="J2" s="140" t="s">
        <v>89</v>
      </c>
      <c r="K2" s="140"/>
      <c r="L2" s="140"/>
      <c r="M2" s="140"/>
      <c r="N2" s="140"/>
      <c r="O2" s="140"/>
      <c r="P2" s="140" t="s">
        <v>143</v>
      </c>
      <c r="Q2" s="140"/>
      <c r="R2" s="140"/>
      <c r="S2" s="140"/>
      <c r="T2" s="140"/>
      <c r="U2" s="140"/>
      <c r="V2" s="140" t="s">
        <v>143</v>
      </c>
      <c r="W2" s="140"/>
      <c r="X2" s="140"/>
      <c r="Y2" s="140"/>
      <c r="Z2" s="140"/>
      <c r="AA2" s="140"/>
      <c r="AE2" s="42" t="s">
        <v>99</v>
      </c>
      <c r="AK2" s="42" t="s">
        <v>100</v>
      </c>
      <c r="AO2" s="84"/>
      <c r="AP2" s="84"/>
      <c r="AQ2" s="84" t="s">
        <v>98</v>
      </c>
      <c r="AR2" s="84"/>
      <c r="AS2" s="84"/>
      <c r="AT2" s="84"/>
      <c r="AU2" s="84"/>
      <c r="AW2" s="84" t="s">
        <v>175</v>
      </c>
    </row>
    <row r="3" spans="1:52" s="42" customFormat="1">
      <c r="A3" s="42" t="s">
        <v>70</v>
      </c>
      <c r="B3" s="42" t="s">
        <v>84</v>
      </c>
      <c r="C3" s="42" t="s">
        <v>71</v>
      </c>
      <c r="D3" s="43" t="s">
        <v>8</v>
      </c>
      <c r="E3" s="43" t="s">
        <v>9</v>
      </c>
      <c r="F3" s="43" t="s">
        <v>10</v>
      </c>
      <c r="G3" s="43" t="s">
        <v>11</v>
      </c>
      <c r="H3" s="43" t="s">
        <v>12</v>
      </c>
      <c r="I3" s="43" t="s">
        <v>69</v>
      </c>
      <c r="J3" s="43" t="s">
        <v>8</v>
      </c>
      <c r="K3" s="43" t="s">
        <v>9</v>
      </c>
      <c r="L3" s="43" t="s">
        <v>10</v>
      </c>
      <c r="M3" s="43" t="s">
        <v>11</v>
      </c>
      <c r="N3" s="43" t="s">
        <v>12</v>
      </c>
      <c r="O3" s="43" t="s">
        <v>69</v>
      </c>
      <c r="P3" s="87" t="s">
        <v>8</v>
      </c>
      <c r="Q3" s="87" t="s">
        <v>9</v>
      </c>
      <c r="R3" s="87" t="s">
        <v>10</v>
      </c>
      <c r="S3" s="87" t="s">
        <v>11</v>
      </c>
      <c r="T3" s="87" t="s">
        <v>12</v>
      </c>
      <c r="U3" s="87" t="s">
        <v>69</v>
      </c>
      <c r="V3" s="43" t="s">
        <v>8</v>
      </c>
      <c r="W3" s="43" t="s">
        <v>9</v>
      </c>
      <c r="X3" s="43" t="s">
        <v>10</v>
      </c>
      <c r="Y3" s="43" t="s">
        <v>11</v>
      </c>
      <c r="Z3" s="43" t="s">
        <v>12</v>
      </c>
      <c r="AA3" s="43" t="s">
        <v>69</v>
      </c>
      <c r="AE3" s="42" t="s">
        <v>86</v>
      </c>
      <c r="AF3" s="42" t="s">
        <v>87</v>
      </c>
      <c r="AG3" s="42" t="s">
        <v>88</v>
      </c>
      <c r="AH3" s="42" t="s">
        <v>85</v>
      </c>
      <c r="AK3" s="42" t="s">
        <v>86</v>
      </c>
      <c r="AL3" s="42" t="s">
        <v>87</v>
      </c>
      <c r="AM3" s="42" t="s">
        <v>88</v>
      </c>
      <c r="AN3" s="42" t="s">
        <v>85</v>
      </c>
      <c r="AO3" s="84"/>
      <c r="AP3" s="84"/>
      <c r="AQ3" s="84" t="s">
        <v>86</v>
      </c>
      <c r="AR3" s="84" t="s">
        <v>87</v>
      </c>
      <c r="AS3" s="84" t="s">
        <v>88</v>
      </c>
      <c r="AT3" s="84" t="s">
        <v>85</v>
      </c>
      <c r="AU3" s="84"/>
      <c r="AW3" s="42" t="s">
        <v>86</v>
      </c>
      <c r="AX3" s="42" t="s">
        <v>87</v>
      </c>
      <c r="AY3" s="42" t="s">
        <v>88</v>
      </c>
      <c r="AZ3" s="42" t="s">
        <v>85</v>
      </c>
    </row>
    <row r="4" spans="1:52">
      <c r="A4" s="142" t="s">
        <v>72</v>
      </c>
      <c r="B4" s="142" t="s">
        <v>142</v>
      </c>
      <c r="C4" s="39">
        <v>1.0416666666666666E-2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84">
        <v>0.35680000000000001</v>
      </c>
      <c r="Q4" s="84">
        <v>0.54949999999999999</v>
      </c>
      <c r="R4" s="84">
        <v>0.15160000000000001</v>
      </c>
      <c r="S4" s="84">
        <v>0.46800000000000003</v>
      </c>
      <c r="T4" s="84">
        <v>0.54949999999999999</v>
      </c>
      <c r="U4" s="84">
        <v>0.3196</v>
      </c>
      <c r="V4" s="42">
        <v>0.29859999999999998</v>
      </c>
      <c r="W4" s="42">
        <v>0.44400000000000001</v>
      </c>
      <c r="X4" s="42">
        <v>0.56130000000000002</v>
      </c>
      <c r="Y4" s="42">
        <v>0.4138</v>
      </c>
      <c r="Z4" s="42">
        <v>0.33810000000000001</v>
      </c>
      <c r="AA4" s="42">
        <v>0.38640000000000002</v>
      </c>
      <c r="AD4" s="82" t="s">
        <v>201</v>
      </c>
      <c r="AE4">
        <f>I292</f>
        <v>0</v>
      </c>
      <c r="AF4">
        <f>I580</f>
        <v>0</v>
      </c>
      <c r="AG4">
        <f>I868</f>
        <v>0</v>
      </c>
      <c r="AH4">
        <f>I4</f>
        <v>0</v>
      </c>
      <c r="AJ4" s="82" t="s">
        <v>201</v>
      </c>
      <c r="AK4" s="42">
        <f>O292</f>
        <v>0</v>
      </c>
      <c r="AL4" s="42">
        <f>O580</f>
        <v>0</v>
      </c>
      <c r="AM4" s="42">
        <f>O868</f>
        <v>0</v>
      </c>
      <c r="AN4" s="42">
        <f>O4</f>
        <v>0</v>
      </c>
      <c r="AP4" s="82" t="s">
        <v>201</v>
      </c>
      <c r="AQ4" s="84">
        <f>U292</f>
        <v>0.45600000000000002</v>
      </c>
      <c r="AR4" s="84">
        <f>U580</f>
        <v>0.31830000000000003</v>
      </c>
      <c r="AS4" s="84">
        <f>U868</f>
        <v>0.40110000000000001</v>
      </c>
      <c r="AT4" s="84">
        <f>U4</f>
        <v>0.3196</v>
      </c>
      <c r="AV4" s="82" t="s">
        <v>201</v>
      </c>
      <c r="AW4" s="84">
        <f>AA292</f>
        <v>0.6593</v>
      </c>
      <c r="AX4" s="84">
        <f>AA580</f>
        <v>0.5212</v>
      </c>
      <c r="AY4" s="84">
        <f>AA868</f>
        <v>0.40439999999999998</v>
      </c>
      <c r="AZ4" s="84">
        <f>AA4</f>
        <v>0.38640000000000002</v>
      </c>
    </row>
    <row r="5" spans="1:52">
      <c r="A5" s="142"/>
      <c r="B5" s="142"/>
      <c r="C5" s="39">
        <v>2.0833333333333332E-2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84">
        <v>0.3508</v>
      </c>
      <c r="Q5" s="84">
        <v>0.64190000000000003</v>
      </c>
      <c r="R5" s="84">
        <v>0.1086</v>
      </c>
      <c r="S5" s="84">
        <v>0.50139999999999996</v>
      </c>
      <c r="T5" s="84">
        <v>0.50790000000000002</v>
      </c>
      <c r="U5" s="84">
        <v>0.33529999999999999</v>
      </c>
      <c r="V5" s="42">
        <v>0.43440000000000001</v>
      </c>
      <c r="W5" s="42">
        <v>0.32950000000000002</v>
      </c>
      <c r="X5" s="42">
        <v>0.44700000000000001</v>
      </c>
      <c r="Y5" s="42">
        <v>0.40429999999999999</v>
      </c>
      <c r="Z5" s="42">
        <v>0.3765</v>
      </c>
      <c r="AA5" s="42">
        <v>0.46060000000000001</v>
      </c>
      <c r="AD5" s="82" t="s">
        <v>176</v>
      </c>
      <c r="AE5" s="42">
        <f t="shared" ref="AE5:AE68" si="0">I293</f>
        <v>0</v>
      </c>
      <c r="AF5" s="42">
        <f t="shared" ref="AF5:AF68" si="1">I581</f>
        <v>0</v>
      </c>
      <c r="AG5" s="42">
        <f t="shared" ref="AG5:AG68" si="2">I869</f>
        <v>0</v>
      </c>
      <c r="AH5" s="42">
        <f t="shared" ref="AH5:AH68" si="3">I5</f>
        <v>0</v>
      </c>
      <c r="AJ5" s="82" t="s">
        <v>176</v>
      </c>
      <c r="AK5" s="42">
        <f t="shared" ref="AK5:AK68" si="4">O293</f>
        <v>0</v>
      </c>
      <c r="AL5" s="42">
        <f t="shared" ref="AL5:AL68" si="5">O581</f>
        <v>0</v>
      </c>
      <c r="AM5" s="42">
        <f t="shared" ref="AM5:AM68" si="6">O869</f>
        <v>0</v>
      </c>
      <c r="AN5" s="42">
        <f t="shared" ref="AN5:AN68" si="7">O5</f>
        <v>0</v>
      </c>
      <c r="AP5" s="82" t="s">
        <v>176</v>
      </c>
      <c r="AQ5" s="84">
        <f t="shared" ref="AQ5:AQ68" si="8">U293</f>
        <v>0.45140000000000002</v>
      </c>
      <c r="AR5" s="84">
        <f t="shared" ref="AR5:AR68" si="9">U581</f>
        <v>0.40439999999999998</v>
      </c>
      <c r="AS5" s="84">
        <f t="shared" ref="AS5:AS68" si="10">U869</f>
        <v>0.39750000000000002</v>
      </c>
      <c r="AT5" s="84">
        <f t="shared" ref="AT5:AT68" si="11">U5</f>
        <v>0.33529999999999999</v>
      </c>
      <c r="AV5" s="82" t="s">
        <v>176</v>
      </c>
      <c r="AW5" s="84">
        <f t="shared" ref="AW5:AW68" si="12">AA293</f>
        <v>0.66549999999999998</v>
      </c>
      <c r="AX5" s="84">
        <f t="shared" ref="AX5:AX68" si="13">AA581</f>
        <v>0.61399999999999999</v>
      </c>
      <c r="AY5" s="84">
        <f t="shared" ref="AY5:AY68" si="14">AA869</f>
        <v>0.37619999999999998</v>
      </c>
      <c r="AZ5" s="84">
        <f t="shared" ref="AZ5:AZ68" si="15">AA5</f>
        <v>0.46060000000000001</v>
      </c>
    </row>
    <row r="6" spans="1:52">
      <c r="A6" s="142"/>
      <c r="B6" s="142"/>
      <c r="C6" s="39">
        <v>3.125E-2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84">
        <v>0.31009999999999999</v>
      </c>
      <c r="Q6" s="84">
        <v>0.63200000000000001</v>
      </c>
      <c r="R6" s="84">
        <v>0.1205</v>
      </c>
      <c r="S6" s="84">
        <v>0.50980000000000003</v>
      </c>
      <c r="T6" s="84">
        <v>0.3296</v>
      </c>
      <c r="U6" s="84">
        <v>0.32819999999999999</v>
      </c>
      <c r="V6" s="42">
        <v>0.42459999999999998</v>
      </c>
      <c r="W6" s="42">
        <v>0.37940000000000002</v>
      </c>
      <c r="X6" s="42">
        <v>0.52710000000000001</v>
      </c>
      <c r="Y6" s="42">
        <v>0.40339999999999998</v>
      </c>
      <c r="Z6" s="42">
        <v>0.41439999999999999</v>
      </c>
      <c r="AA6" s="42">
        <v>0.37580000000000002</v>
      </c>
      <c r="AD6" s="82" t="s">
        <v>202</v>
      </c>
      <c r="AE6" s="42">
        <f t="shared" si="0"/>
        <v>0</v>
      </c>
      <c r="AF6" s="42">
        <f t="shared" si="1"/>
        <v>0</v>
      </c>
      <c r="AG6" s="42">
        <f t="shared" si="2"/>
        <v>0</v>
      </c>
      <c r="AH6" s="42">
        <f t="shared" si="3"/>
        <v>0</v>
      </c>
      <c r="AJ6" s="82" t="s">
        <v>202</v>
      </c>
      <c r="AK6" s="42">
        <f t="shared" si="4"/>
        <v>0</v>
      </c>
      <c r="AL6" s="42">
        <f t="shared" si="5"/>
        <v>0</v>
      </c>
      <c r="AM6" s="42">
        <f t="shared" si="6"/>
        <v>0</v>
      </c>
      <c r="AN6" s="42">
        <f t="shared" si="7"/>
        <v>0</v>
      </c>
      <c r="AP6" s="82" t="s">
        <v>202</v>
      </c>
      <c r="AQ6" s="84">
        <f t="shared" si="8"/>
        <v>0.3468</v>
      </c>
      <c r="AR6" s="84">
        <f t="shared" si="9"/>
        <v>0.35460000000000003</v>
      </c>
      <c r="AS6" s="84">
        <f t="shared" si="10"/>
        <v>0.2651</v>
      </c>
      <c r="AT6" s="84">
        <f t="shared" si="11"/>
        <v>0.32819999999999999</v>
      </c>
      <c r="AV6" s="82" t="s">
        <v>202</v>
      </c>
      <c r="AW6" s="84">
        <f t="shared" si="12"/>
        <v>0.64080000000000004</v>
      </c>
      <c r="AX6" s="84">
        <f t="shared" si="13"/>
        <v>0.76559999999999995</v>
      </c>
      <c r="AY6" s="84">
        <f t="shared" si="14"/>
        <v>0.49880000000000002</v>
      </c>
      <c r="AZ6" s="84">
        <f t="shared" si="15"/>
        <v>0.37580000000000002</v>
      </c>
    </row>
    <row r="7" spans="1:52">
      <c r="A7" s="142"/>
      <c r="B7" s="142"/>
      <c r="C7" s="39">
        <v>4.1666666666666664E-2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84">
        <v>0.34839999999999999</v>
      </c>
      <c r="Q7" s="84">
        <v>0.59799999999999998</v>
      </c>
      <c r="R7" s="84">
        <v>8.8099999999999998E-2</v>
      </c>
      <c r="S7" s="84">
        <v>0.64219999999999999</v>
      </c>
      <c r="T7" s="84">
        <v>0.45529999999999998</v>
      </c>
      <c r="U7" s="84">
        <v>0.3569</v>
      </c>
      <c r="V7" s="42">
        <v>0.2666</v>
      </c>
      <c r="W7" s="42">
        <v>0.46710000000000002</v>
      </c>
      <c r="X7" s="42">
        <v>0.48309999999999997</v>
      </c>
      <c r="Y7" s="42">
        <v>0.33429999999999999</v>
      </c>
      <c r="Z7" s="42">
        <v>0.373</v>
      </c>
      <c r="AA7" s="42">
        <v>0.26319999999999999</v>
      </c>
      <c r="AD7" s="82" t="s">
        <v>101</v>
      </c>
      <c r="AE7" s="42">
        <f t="shared" si="0"/>
        <v>0</v>
      </c>
      <c r="AF7" s="42">
        <f t="shared" si="1"/>
        <v>0</v>
      </c>
      <c r="AG7" s="42">
        <f t="shared" si="2"/>
        <v>0</v>
      </c>
      <c r="AH7" s="42">
        <f t="shared" si="3"/>
        <v>0</v>
      </c>
      <c r="AJ7" s="82" t="s">
        <v>101</v>
      </c>
      <c r="AK7" s="42">
        <f t="shared" si="4"/>
        <v>0</v>
      </c>
      <c r="AL7" s="42">
        <f t="shared" si="5"/>
        <v>0</v>
      </c>
      <c r="AM7" s="42">
        <f t="shared" si="6"/>
        <v>0</v>
      </c>
      <c r="AN7" s="42">
        <f t="shared" si="7"/>
        <v>0</v>
      </c>
      <c r="AP7" s="82" t="s">
        <v>101</v>
      </c>
      <c r="AQ7" s="84">
        <f t="shared" si="8"/>
        <v>0.44290000000000002</v>
      </c>
      <c r="AR7" s="84">
        <f t="shared" si="9"/>
        <v>0.29409999999999997</v>
      </c>
      <c r="AS7" s="84">
        <f t="shared" si="10"/>
        <v>0.36320000000000002</v>
      </c>
      <c r="AT7" s="84">
        <f t="shared" si="11"/>
        <v>0.3569</v>
      </c>
      <c r="AV7" s="82" t="s">
        <v>101</v>
      </c>
      <c r="AW7" s="84">
        <f t="shared" si="12"/>
        <v>0.60960000000000003</v>
      </c>
      <c r="AX7" s="84">
        <f t="shared" si="13"/>
        <v>0.67759999999999998</v>
      </c>
      <c r="AY7" s="84">
        <f t="shared" si="14"/>
        <v>0.48320000000000002</v>
      </c>
      <c r="AZ7" s="84">
        <f t="shared" si="15"/>
        <v>0.26319999999999999</v>
      </c>
    </row>
    <row r="8" spans="1:52">
      <c r="A8" s="142"/>
      <c r="B8" s="142"/>
      <c r="C8" s="39">
        <v>5.2083333333333398E-2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84">
        <v>0.34789999999999999</v>
      </c>
      <c r="Q8" s="84">
        <v>0.46949999999999997</v>
      </c>
      <c r="R8" s="84">
        <v>0.1469</v>
      </c>
      <c r="S8" s="84">
        <v>0.38929999999999998</v>
      </c>
      <c r="T8" s="84">
        <v>0.46949999999999997</v>
      </c>
      <c r="U8" s="84">
        <v>0.28999999999999998</v>
      </c>
      <c r="V8" s="42">
        <v>0.32700000000000001</v>
      </c>
      <c r="W8" s="42">
        <v>0.47539999999999999</v>
      </c>
      <c r="X8" s="42">
        <v>0.4899</v>
      </c>
      <c r="Y8" s="42">
        <v>0.38769999999999999</v>
      </c>
      <c r="Z8" s="42">
        <v>0.4128</v>
      </c>
      <c r="AA8" s="42">
        <v>0.4249</v>
      </c>
      <c r="AD8" s="82" t="s">
        <v>203</v>
      </c>
      <c r="AE8" s="42">
        <f t="shared" si="0"/>
        <v>0</v>
      </c>
      <c r="AF8" s="42">
        <f t="shared" si="1"/>
        <v>0</v>
      </c>
      <c r="AG8" s="42">
        <f t="shared" si="2"/>
        <v>0</v>
      </c>
      <c r="AH8" s="42">
        <f t="shared" si="3"/>
        <v>0</v>
      </c>
      <c r="AJ8" s="82" t="s">
        <v>203</v>
      </c>
      <c r="AK8" s="42">
        <f t="shared" si="4"/>
        <v>0</v>
      </c>
      <c r="AL8" s="42">
        <f t="shared" si="5"/>
        <v>0</v>
      </c>
      <c r="AM8" s="42">
        <f t="shared" si="6"/>
        <v>0</v>
      </c>
      <c r="AN8" s="42">
        <f t="shared" si="7"/>
        <v>0</v>
      </c>
      <c r="AP8" s="82" t="s">
        <v>203</v>
      </c>
      <c r="AQ8" s="84">
        <f t="shared" si="8"/>
        <v>0.44750000000000001</v>
      </c>
      <c r="AR8" s="84">
        <f t="shared" si="9"/>
        <v>0.25840000000000002</v>
      </c>
      <c r="AS8" s="84">
        <f t="shared" si="10"/>
        <v>0.3881</v>
      </c>
      <c r="AT8" s="84">
        <f t="shared" si="11"/>
        <v>0.28999999999999998</v>
      </c>
      <c r="AV8" s="82" t="s">
        <v>203</v>
      </c>
      <c r="AW8" s="84">
        <f t="shared" si="12"/>
        <v>0.64019999999999999</v>
      </c>
      <c r="AX8" s="84">
        <f t="shared" si="13"/>
        <v>0.46400000000000002</v>
      </c>
      <c r="AY8" s="84">
        <f t="shared" si="14"/>
        <v>0.3664</v>
      </c>
      <c r="AZ8" s="84">
        <f t="shared" si="15"/>
        <v>0.4249</v>
      </c>
    </row>
    <row r="9" spans="1:52">
      <c r="A9" s="142"/>
      <c r="B9" s="142"/>
      <c r="C9" s="39">
        <v>6.25E-2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84">
        <v>0.3306</v>
      </c>
      <c r="Q9" s="84">
        <v>0.30220000000000002</v>
      </c>
      <c r="R9" s="84">
        <v>0.22270000000000001</v>
      </c>
      <c r="S9" s="84">
        <v>0.34610000000000002</v>
      </c>
      <c r="T9" s="84">
        <v>0.2732</v>
      </c>
      <c r="U9" s="84">
        <v>0.38250000000000001</v>
      </c>
      <c r="V9" s="42">
        <v>0.30709999999999998</v>
      </c>
      <c r="W9" s="42">
        <v>0.50609999999999999</v>
      </c>
      <c r="X9" s="42">
        <v>0.5</v>
      </c>
      <c r="Y9" s="42">
        <v>0.23749999999999999</v>
      </c>
      <c r="Z9" s="42">
        <v>0.51029999999999998</v>
      </c>
      <c r="AA9" s="42">
        <v>0.3947</v>
      </c>
      <c r="AD9" s="82" t="s">
        <v>177</v>
      </c>
      <c r="AE9" s="42">
        <f t="shared" si="0"/>
        <v>0</v>
      </c>
      <c r="AF9" s="42">
        <f t="shared" si="1"/>
        <v>0</v>
      </c>
      <c r="AG9" s="42">
        <f t="shared" si="2"/>
        <v>0</v>
      </c>
      <c r="AH9" s="42">
        <f t="shared" si="3"/>
        <v>0</v>
      </c>
      <c r="AJ9" s="82" t="s">
        <v>177</v>
      </c>
      <c r="AK9" s="42">
        <f t="shared" si="4"/>
        <v>0</v>
      </c>
      <c r="AL9" s="42">
        <f t="shared" si="5"/>
        <v>0</v>
      </c>
      <c r="AM9" s="42">
        <f t="shared" si="6"/>
        <v>0</v>
      </c>
      <c r="AN9" s="42">
        <f t="shared" si="7"/>
        <v>0</v>
      </c>
      <c r="AP9" s="82" t="s">
        <v>177</v>
      </c>
      <c r="AQ9" s="84">
        <f t="shared" si="8"/>
        <v>0.40489999999999998</v>
      </c>
      <c r="AR9" s="84">
        <f t="shared" si="9"/>
        <v>0.21279999999999999</v>
      </c>
      <c r="AS9" s="84">
        <f t="shared" si="10"/>
        <v>0.4093</v>
      </c>
      <c r="AT9" s="84">
        <f t="shared" si="11"/>
        <v>0.38250000000000001</v>
      </c>
      <c r="AV9" s="82" t="s">
        <v>177</v>
      </c>
      <c r="AW9" s="84">
        <f t="shared" si="12"/>
        <v>0.56269999999999998</v>
      </c>
      <c r="AX9" s="84">
        <f t="shared" si="13"/>
        <v>0.47289999999999999</v>
      </c>
      <c r="AY9" s="84">
        <f t="shared" si="14"/>
        <v>0.32219999999999999</v>
      </c>
      <c r="AZ9" s="84">
        <f t="shared" si="15"/>
        <v>0.3947</v>
      </c>
    </row>
    <row r="10" spans="1:52">
      <c r="A10" s="142"/>
      <c r="B10" s="142"/>
      <c r="C10" s="39">
        <v>7.2916666666666699E-2</v>
      </c>
      <c r="D10" s="42">
        <v>0</v>
      </c>
      <c r="E10" s="42">
        <v>0</v>
      </c>
      <c r="F10" s="42">
        <v>0</v>
      </c>
      <c r="G10" s="42">
        <v>0</v>
      </c>
      <c r="H10" s="42">
        <v>0</v>
      </c>
      <c r="I10" s="42">
        <v>0</v>
      </c>
      <c r="J10" s="42">
        <v>0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84">
        <v>0.2336</v>
      </c>
      <c r="Q10" s="84">
        <v>0.23680000000000001</v>
      </c>
      <c r="R10" s="84">
        <v>0.19359999999999999</v>
      </c>
      <c r="S10" s="84">
        <v>0.25330000000000003</v>
      </c>
      <c r="T10" s="84">
        <v>0.37</v>
      </c>
      <c r="U10" s="84">
        <v>0.3619</v>
      </c>
      <c r="V10" s="42">
        <v>0.41920000000000002</v>
      </c>
      <c r="W10" s="42">
        <v>0.4204</v>
      </c>
      <c r="X10" s="42">
        <v>0.58779999999999999</v>
      </c>
      <c r="Y10" s="42">
        <v>0.20910000000000001</v>
      </c>
      <c r="Z10" s="42">
        <v>0.47939999999999999</v>
      </c>
      <c r="AA10" s="42">
        <v>0.35339999999999999</v>
      </c>
      <c r="AD10" s="82" t="s">
        <v>204</v>
      </c>
      <c r="AE10" s="42">
        <f t="shared" si="0"/>
        <v>0</v>
      </c>
      <c r="AF10" s="42">
        <f t="shared" si="1"/>
        <v>0</v>
      </c>
      <c r="AG10" s="42">
        <f t="shared" si="2"/>
        <v>0</v>
      </c>
      <c r="AH10" s="42">
        <f t="shared" si="3"/>
        <v>0</v>
      </c>
      <c r="AJ10" s="82" t="s">
        <v>204</v>
      </c>
      <c r="AK10" s="42">
        <f t="shared" si="4"/>
        <v>0</v>
      </c>
      <c r="AL10" s="42">
        <f t="shared" si="5"/>
        <v>0</v>
      </c>
      <c r="AM10" s="42">
        <f t="shared" si="6"/>
        <v>0</v>
      </c>
      <c r="AN10" s="42">
        <f t="shared" si="7"/>
        <v>0</v>
      </c>
      <c r="AP10" s="82" t="s">
        <v>204</v>
      </c>
      <c r="AQ10" s="84">
        <f t="shared" si="8"/>
        <v>0.38719999999999999</v>
      </c>
      <c r="AR10" s="84">
        <f t="shared" si="9"/>
        <v>0.14610000000000001</v>
      </c>
      <c r="AS10" s="84">
        <f t="shared" si="10"/>
        <v>0.38190000000000002</v>
      </c>
      <c r="AT10" s="84">
        <f t="shared" si="11"/>
        <v>0.3619</v>
      </c>
      <c r="AV10" s="82" t="s">
        <v>204</v>
      </c>
      <c r="AW10" s="84">
        <f t="shared" si="12"/>
        <v>0.51039999999999996</v>
      </c>
      <c r="AX10" s="84">
        <f t="shared" si="13"/>
        <v>0.50719999999999998</v>
      </c>
      <c r="AY10" s="84">
        <f t="shared" si="14"/>
        <v>0.49730000000000002</v>
      </c>
      <c r="AZ10" s="84">
        <f t="shared" si="15"/>
        <v>0.35339999999999999</v>
      </c>
    </row>
    <row r="11" spans="1:52">
      <c r="A11" s="142"/>
      <c r="B11" s="142"/>
      <c r="C11" s="39">
        <v>8.3333333333333398E-2</v>
      </c>
      <c r="D11" s="42">
        <v>0</v>
      </c>
      <c r="E11" s="42">
        <v>0</v>
      </c>
      <c r="F11" s="42">
        <v>0</v>
      </c>
      <c r="G11" s="42">
        <v>0</v>
      </c>
      <c r="H11" s="42">
        <v>0</v>
      </c>
      <c r="I11" s="42">
        <v>0</v>
      </c>
      <c r="J11" s="42">
        <v>0</v>
      </c>
      <c r="K11" s="42">
        <v>0</v>
      </c>
      <c r="L11" s="42">
        <v>0</v>
      </c>
      <c r="M11" s="42">
        <v>0</v>
      </c>
      <c r="N11" s="42">
        <v>0</v>
      </c>
      <c r="O11" s="42">
        <v>0</v>
      </c>
      <c r="P11" s="84">
        <v>0.26800000000000002</v>
      </c>
      <c r="Q11" s="84">
        <v>0.24010000000000001</v>
      </c>
      <c r="R11" s="84">
        <v>0.1731</v>
      </c>
      <c r="S11" s="84">
        <v>0.24610000000000001</v>
      </c>
      <c r="T11" s="84">
        <v>0.30740000000000001</v>
      </c>
      <c r="U11" s="84">
        <v>0.35930000000000001</v>
      </c>
      <c r="V11" s="42">
        <v>0.43959999999999999</v>
      </c>
      <c r="W11" s="42">
        <v>0.43930000000000002</v>
      </c>
      <c r="X11" s="42">
        <v>0.48309999999999997</v>
      </c>
      <c r="Y11" s="42">
        <v>0.28699999999999998</v>
      </c>
      <c r="Z11" s="42">
        <v>0.42880000000000001</v>
      </c>
      <c r="AA11" s="42">
        <v>0.376</v>
      </c>
      <c r="AD11" s="82" t="s">
        <v>102</v>
      </c>
      <c r="AE11" s="42">
        <f t="shared" si="0"/>
        <v>0</v>
      </c>
      <c r="AF11" s="42">
        <f t="shared" si="1"/>
        <v>0</v>
      </c>
      <c r="AG11" s="42">
        <f t="shared" si="2"/>
        <v>0</v>
      </c>
      <c r="AH11" s="42">
        <f t="shared" si="3"/>
        <v>0</v>
      </c>
      <c r="AJ11" s="82" t="s">
        <v>102</v>
      </c>
      <c r="AK11" s="42">
        <f t="shared" si="4"/>
        <v>0</v>
      </c>
      <c r="AL11" s="42">
        <f t="shared" si="5"/>
        <v>0</v>
      </c>
      <c r="AM11" s="42">
        <f t="shared" si="6"/>
        <v>0</v>
      </c>
      <c r="AN11" s="42">
        <f t="shared" si="7"/>
        <v>0</v>
      </c>
      <c r="AP11" s="82" t="s">
        <v>102</v>
      </c>
      <c r="AQ11" s="84">
        <f t="shared" si="8"/>
        <v>0.42830000000000001</v>
      </c>
      <c r="AR11" s="84">
        <f t="shared" si="9"/>
        <v>0.28179999999999999</v>
      </c>
      <c r="AS11" s="84">
        <f t="shared" si="10"/>
        <v>0.2505</v>
      </c>
      <c r="AT11" s="84">
        <f t="shared" si="11"/>
        <v>0.35930000000000001</v>
      </c>
      <c r="AV11" s="82" t="s">
        <v>102</v>
      </c>
      <c r="AW11" s="84">
        <f t="shared" si="12"/>
        <v>0.63400000000000001</v>
      </c>
      <c r="AX11" s="84">
        <f t="shared" si="13"/>
        <v>0.53380000000000005</v>
      </c>
      <c r="AY11" s="84">
        <f t="shared" si="14"/>
        <v>0.38479999999999998</v>
      </c>
      <c r="AZ11" s="84">
        <f t="shared" si="15"/>
        <v>0.376</v>
      </c>
    </row>
    <row r="12" spans="1:52">
      <c r="A12" s="142"/>
      <c r="B12" s="142"/>
      <c r="C12" s="39">
        <v>9.375E-2</v>
      </c>
      <c r="D12" s="42">
        <v>0</v>
      </c>
      <c r="E12" s="42">
        <v>0</v>
      </c>
      <c r="F12" s="42">
        <v>0</v>
      </c>
      <c r="G12" s="42">
        <v>0</v>
      </c>
      <c r="H12" s="42">
        <v>0</v>
      </c>
      <c r="I12" s="42">
        <v>0</v>
      </c>
      <c r="J12" s="42">
        <v>0</v>
      </c>
      <c r="K12" s="42">
        <v>0</v>
      </c>
      <c r="L12" s="42">
        <v>0</v>
      </c>
      <c r="M12" s="42">
        <v>0</v>
      </c>
      <c r="N12" s="42">
        <v>0</v>
      </c>
      <c r="O12" s="42">
        <v>0</v>
      </c>
      <c r="P12" s="84">
        <v>0.28039999999999998</v>
      </c>
      <c r="Q12" s="84">
        <v>0.37259999999999999</v>
      </c>
      <c r="R12" s="84">
        <v>0.10929999999999999</v>
      </c>
      <c r="S12" s="84">
        <v>0.31640000000000001</v>
      </c>
      <c r="T12" s="84">
        <v>0.37259999999999999</v>
      </c>
      <c r="U12" s="84">
        <v>0.23</v>
      </c>
      <c r="V12" s="42">
        <v>0.37</v>
      </c>
      <c r="W12" s="42">
        <v>0.47370000000000001</v>
      </c>
      <c r="X12" s="42">
        <v>0.4768</v>
      </c>
      <c r="Y12" s="42">
        <v>0.39579999999999999</v>
      </c>
      <c r="Z12" s="42">
        <v>0.4304</v>
      </c>
      <c r="AA12" s="42">
        <v>0.43709999999999999</v>
      </c>
      <c r="AD12" s="82" t="s">
        <v>205</v>
      </c>
      <c r="AE12" s="42">
        <f t="shared" si="0"/>
        <v>0</v>
      </c>
      <c r="AF12" s="42">
        <f t="shared" si="1"/>
        <v>0</v>
      </c>
      <c r="AG12" s="42">
        <f t="shared" si="2"/>
        <v>0</v>
      </c>
      <c r="AH12" s="42">
        <f t="shared" si="3"/>
        <v>0</v>
      </c>
      <c r="AJ12" s="82" t="s">
        <v>205</v>
      </c>
      <c r="AK12" s="42">
        <f t="shared" si="4"/>
        <v>0</v>
      </c>
      <c r="AL12" s="42">
        <f t="shared" si="5"/>
        <v>0</v>
      </c>
      <c r="AM12" s="42">
        <f t="shared" si="6"/>
        <v>0</v>
      </c>
      <c r="AN12" s="42">
        <f t="shared" si="7"/>
        <v>0</v>
      </c>
      <c r="AP12" s="82" t="s">
        <v>205</v>
      </c>
      <c r="AQ12" s="84">
        <f t="shared" si="8"/>
        <v>0.46660000000000001</v>
      </c>
      <c r="AR12" s="84">
        <f t="shared" si="9"/>
        <v>0.24460000000000001</v>
      </c>
      <c r="AS12" s="84">
        <f t="shared" si="10"/>
        <v>0.35310000000000002</v>
      </c>
      <c r="AT12" s="84">
        <f t="shared" si="11"/>
        <v>0.23</v>
      </c>
      <c r="AV12" s="82" t="s">
        <v>205</v>
      </c>
      <c r="AW12" s="84">
        <f t="shared" si="12"/>
        <v>0.63529999999999998</v>
      </c>
      <c r="AX12" s="84">
        <f t="shared" si="13"/>
        <v>0.45850000000000002</v>
      </c>
      <c r="AY12" s="84">
        <f t="shared" si="14"/>
        <v>0.35870000000000002</v>
      </c>
      <c r="AZ12" s="84">
        <f t="shared" si="15"/>
        <v>0.43709999999999999</v>
      </c>
    </row>
    <row r="13" spans="1:52">
      <c r="A13" s="142"/>
      <c r="B13" s="142"/>
      <c r="C13" s="39">
        <v>0.104166666666667</v>
      </c>
      <c r="D13" s="42">
        <v>0</v>
      </c>
      <c r="E13" s="42">
        <v>0</v>
      </c>
      <c r="F13" s="42">
        <v>0</v>
      </c>
      <c r="G13" s="42">
        <v>0</v>
      </c>
      <c r="H13" s="42">
        <v>0</v>
      </c>
      <c r="I13" s="42">
        <v>0</v>
      </c>
      <c r="J13" s="42">
        <v>0</v>
      </c>
      <c r="K13" s="42">
        <v>0</v>
      </c>
      <c r="L13" s="42">
        <v>0</v>
      </c>
      <c r="M13" s="42">
        <v>0</v>
      </c>
      <c r="N13" s="42">
        <v>0</v>
      </c>
      <c r="O13" s="42">
        <v>0</v>
      </c>
      <c r="P13" s="84">
        <v>0.2586</v>
      </c>
      <c r="Q13" s="84">
        <v>0.37109999999999999</v>
      </c>
      <c r="R13" s="84">
        <v>4.2299999999999997E-2</v>
      </c>
      <c r="S13" s="84">
        <v>0.37719999999999998</v>
      </c>
      <c r="T13" s="84">
        <v>0.4264</v>
      </c>
      <c r="U13" s="84">
        <v>0.22439999999999999</v>
      </c>
      <c r="V13" s="42">
        <v>0.27460000000000001</v>
      </c>
      <c r="W13" s="42">
        <v>0.33629999999999999</v>
      </c>
      <c r="X13" s="42">
        <v>0.4965</v>
      </c>
      <c r="Y13" s="42">
        <v>0.2974</v>
      </c>
      <c r="Z13" s="42">
        <v>0.3795</v>
      </c>
      <c r="AA13" s="42">
        <v>0.4612</v>
      </c>
      <c r="AD13" s="82" t="s">
        <v>178</v>
      </c>
      <c r="AE13" s="42">
        <f t="shared" si="0"/>
        <v>0</v>
      </c>
      <c r="AF13" s="42">
        <f t="shared" si="1"/>
        <v>0</v>
      </c>
      <c r="AG13" s="42">
        <f t="shared" si="2"/>
        <v>0</v>
      </c>
      <c r="AH13" s="42">
        <f t="shared" si="3"/>
        <v>0</v>
      </c>
      <c r="AJ13" s="82" t="s">
        <v>178</v>
      </c>
      <c r="AK13" s="42">
        <f t="shared" si="4"/>
        <v>0</v>
      </c>
      <c r="AL13" s="42">
        <f t="shared" si="5"/>
        <v>0</v>
      </c>
      <c r="AM13" s="42">
        <f t="shared" si="6"/>
        <v>0</v>
      </c>
      <c r="AN13" s="42">
        <f t="shared" si="7"/>
        <v>0</v>
      </c>
      <c r="AP13" s="82" t="s">
        <v>178</v>
      </c>
      <c r="AQ13" s="84">
        <f t="shared" si="8"/>
        <v>0.47870000000000001</v>
      </c>
      <c r="AR13" s="84">
        <f t="shared" si="9"/>
        <v>0.19389999999999999</v>
      </c>
      <c r="AS13" s="84">
        <f t="shared" si="10"/>
        <v>0.54110000000000003</v>
      </c>
      <c r="AT13" s="84">
        <f t="shared" si="11"/>
        <v>0.22439999999999999</v>
      </c>
      <c r="AV13" s="82" t="s">
        <v>178</v>
      </c>
      <c r="AW13" s="84">
        <f t="shared" si="12"/>
        <v>0.60970000000000002</v>
      </c>
      <c r="AX13" s="84">
        <f t="shared" si="13"/>
        <v>0.40339999999999998</v>
      </c>
      <c r="AY13" s="84">
        <f t="shared" si="14"/>
        <v>0.37159999999999999</v>
      </c>
      <c r="AZ13" s="84">
        <f t="shared" si="15"/>
        <v>0.4612</v>
      </c>
    </row>
    <row r="14" spans="1:52">
      <c r="A14" s="142"/>
      <c r="B14" s="142"/>
      <c r="C14" s="39">
        <v>0.11458333333333399</v>
      </c>
      <c r="D14" s="42">
        <v>0</v>
      </c>
      <c r="E14" s="42">
        <v>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84">
        <v>0.30549999999999999</v>
      </c>
      <c r="Q14" s="84">
        <v>0.31569999999999998</v>
      </c>
      <c r="R14" s="84">
        <v>0</v>
      </c>
      <c r="S14" s="84">
        <v>0.35720000000000002</v>
      </c>
      <c r="T14" s="84">
        <v>0.32169999999999999</v>
      </c>
      <c r="U14" s="84">
        <v>0.3165</v>
      </c>
      <c r="V14" s="42">
        <v>0.27110000000000001</v>
      </c>
      <c r="W14" s="42">
        <v>0.34100000000000003</v>
      </c>
      <c r="X14" s="42">
        <v>0.5323</v>
      </c>
      <c r="Y14" s="42">
        <v>0.26679999999999998</v>
      </c>
      <c r="Z14" s="42">
        <v>0.34820000000000001</v>
      </c>
      <c r="AA14" s="42">
        <v>0.43490000000000001</v>
      </c>
      <c r="AD14" s="82" t="s">
        <v>206</v>
      </c>
      <c r="AE14" s="42">
        <f t="shared" si="0"/>
        <v>0</v>
      </c>
      <c r="AF14" s="42">
        <f t="shared" si="1"/>
        <v>0</v>
      </c>
      <c r="AG14" s="42">
        <f t="shared" si="2"/>
        <v>0</v>
      </c>
      <c r="AH14" s="42">
        <f t="shared" si="3"/>
        <v>0</v>
      </c>
      <c r="AJ14" s="82" t="s">
        <v>206</v>
      </c>
      <c r="AK14" s="42">
        <f t="shared" si="4"/>
        <v>0</v>
      </c>
      <c r="AL14" s="42">
        <f t="shared" si="5"/>
        <v>0</v>
      </c>
      <c r="AM14" s="42">
        <f t="shared" si="6"/>
        <v>0</v>
      </c>
      <c r="AN14" s="42">
        <f t="shared" si="7"/>
        <v>0</v>
      </c>
      <c r="AP14" s="82" t="s">
        <v>206</v>
      </c>
      <c r="AQ14" s="84">
        <f t="shared" si="8"/>
        <v>0.48730000000000001</v>
      </c>
      <c r="AR14" s="84">
        <f t="shared" si="9"/>
        <v>0.16889999999999999</v>
      </c>
      <c r="AS14" s="84">
        <f t="shared" si="10"/>
        <v>0.58950000000000002</v>
      </c>
      <c r="AT14" s="84">
        <f t="shared" si="11"/>
        <v>0.3165</v>
      </c>
      <c r="AV14" s="82" t="s">
        <v>206</v>
      </c>
      <c r="AW14" s="84">
        <f t="shared" si="12"/>
        <v>0.42530000000000001</v>
      </c>
      <c r="AX14" s="84">
        <f t="shared" si="13"/>
        <v>0.32250000000000001</v>
      </c>
      <c r="AY14" s="84">
        <f t="shared" si="14"/>
        <v>0.28960000000000002</v>
      </c>
      <c r="AZ14" s="84">
        <f t="shared" si="15"/>
        <v>0.43490000000000001</v>
      </c>
    </row>
    <row r="15" spans="1:52">
      <c r="A15" s="142"/>
      <c r="B15" s="142"/>
      <c r="C15" s="39">
        <v>0.125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84">
        <v>0.1719</v>
      </c>
      <c r="Q15" s="84">
        <v>0.49819999999999998</v>
      </c>
      <c r="R15" s="84">
        <v>0.12640000000000001</v>
      </c>
      <c r="S15" s="84">
        <v>0.2417</v>
      </c>
      <c r="T15" s="84">
        <v>0.2979</v>
      </c>
      <c r="U15" s="84">
        <v>0.2082</v>
      </c>
      <c r="V15" s="42">
        <v>0.32429999999999998</v>
      </c>
      <c r="W15" s="42">
        <v>0.39910000000000001</v>
      </c>
      <c r="X15" s="42">
        <v>0.52400000000000002</v>
      </c>
      <c r="Y15" s="42">
        <v>0.2145</v>
      </c>
      <c r="Z15" s="42">
        <v>0.36159999999999998</v>
      </c>
      <c r="AA15" s="42">
        <v>0.42699999999999999</v>
      </c>
      <c r="AD15" s="82" t="s">
        <v>103</v>
      </c>
      <c r="AE15" s="42">
        <f t="shared" si="0"/>
        <v>0</v>
      </c>
      <c r="AF15" s="42">
        <f t="shared" si="1"/>
        <v>0</v>
      </c>
      <c r="AG15" s="42">
        <f t="shared" si="2"/>
        <v>0</v>
      </c>
      <c r="AH15" s="42">
        <f t="shared" si="3"/>
        <v>0</v>
      </c>
      <c r="AJ15" s="82" t="s">
        <v>103</v>
      </c>
      <c r="AK15" s="42">
        <f t="shared" si="4"/>
        <v>0</v>
      </c>
      <c r="AL15" s="42">
        <f t="shared" si="5"/>
        <v>0</v>
      </c>
      <c r="AM15" s="42">
        <f t="shared" si="6"/>
        <v>0</v>
      </c>
      <c r="AN15" s="42">
        <f t="shared" si="7"/>
        <v>0</v>
      </c>
      <c r="AP15" s="82" t="s">
        <v>103</v>
      </c>
      <c r="AQ15" s="84">
        <f t="shared" si="8"/>
        <v>0.32290000000000002</v>
      </c>
      <c r="AR15" s="84">
        <f t="shared" si="9"/>
        <v>0.2142</v>
      </c>
      <c r="AS15" s="84">
        <f t="shared" si="10"/>
        <v>0.53859999999999997</v>
      </c>
      <c r="AT15" s="84">
        <f t="shared" si="11"/>
        <v>0.2082</v>
      </c>
      <c r="AV15" s="82" t="s">
        <v>103</v>
      </c>
      <c r="AW15" s="84">
        <f t="shared" si="12"/>
        <v>0.64259999999999995</v>
      </c>
      <c r="AX15" s="84">
        <f t="shared" si="13"/>
        <v>0.34889999999999999</v>
      </c>
      <c r="AY15" s="84">
        <f t="shared" si="14"/>
        <v>0.29909999999999998</v>
      </c>
      <c r="AZ15" s="84">
        <f t="shared" si="15"/>
        <v>0.42699999999999999</v>
      </c>
    </row>
    <row r="16" spans="1:52">
      <c r="A16" s="142"/>
      <c r="B16" s="142"/>
      <c r="C16" s="39">
        <v>0.13541666666666699</v>
      </c>
      <c r="D16" s="42">
        <v>0</v>
      </c>
      <c r="E16" s="42">
        <v>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84">
        <v>0.23419999999999999</v>
      </c>
      <c r="Q16" s="84">
        <v>0.3478</v>
      </c>
      <c r="R16" s="84">
        <v>9.7500000000000003E-2</v>
      </c>
      <c r="S16" s="84">
        <v>0.31630000000000003</v>
      </c>
      <c r="T16" s="84">
        <v>0.3478</v>
      </c>
      <c r="U16" s="84">
        <v>0.2092</v>
      </c>
      <c r="V16" s="42">
        <v>0.36759999999999998</v>
      </c>
      <c r="W16" s="42">
        <v>0.48770000000000002</v>
      </c>
      <c r="X16" s="42">
        <v>0.44450000000000001</v>
      </c>
      <c r="Y16" s="42">
        <v>0.34510000000000002</v>
      </c>
      <c r="Z16" s="42">
        <v>0.4158</v>
      </c>
      <c r="AA16" s="42">
        <v>0.42670000000000002</v>
      </c>
      <c r="AD16" s="82" t="s">
        <v>207</v>
      </c>
      <c r="AE16" s="42">
        <f t="shared" si="0"/>
        <v>0</v>
      </c>
      <c r="AF16" s="42">
        <f t="shared" si="1"/>
        <v>0</v>
      </c>
      <c r="AG16" s="42">
        <f t="shared" si="2"/>
        <v>0</v>
      </c>
      <c r="AH16" s="42">
        <f t="shared" si="3"/>
        <v>0</v>
      </c>
      <c r="AJ16" s="82" t="s">
        <v>207</v>
      </c>
      <c r="AK16" s="42">
        <f t="shared" si="4"/>
        <v>0</v>
      </c>
      <c r="AL16" s="42">
        <f t="shared" si="5"/>
        <v>0</v>
      </c>
      <c r="AM16" s="42">
        <f t="shared" si="6"/>
        <v>0</v>
      </c>
      <c r="AN16" s="42">
        <f t="shared" si="7"/>
        <v>0</v>
      </c>
      <c r="AP16" s="82" t="s">
        <v>207</v>
      </c>
      <c r="AQ16" s="84">
        <f t="shared" si="8"/>
        <v>0.43859999999999999</v>
      </c>
      <c r="AR16" s="84">
        <f t="shared" si="9"/>
        <v>0.26939999999999997</v>
      </c>
      <c r="AS16" s="84">
        <f t="shared" si="10"/>
        <v>0.35020000000000001</v>
      </c>
      <c r="AT16" s="84">
        <f t="shared" si="11"/>
        <v>0.2092</v>
      </c>
      <c r="AV16" s="82" t="s">
        <v>207</v>
      </c>
      <c r="AW16" s="84">
        <f t="shared" si="12"/>
        <v>0.61809999999999998</v>
      </c>
      <c r="AX16" s="84">
        <f t="shared" si="13"/>
        <v>0.4249</v>
      </c>
      <c r="AY16" s="84">
        <f t="shared" si="14"/>
        <v>0.37109999999999999</v>
      </c>
      <c r="AZ16" s="84">
        <f t="shared" si="15"/>
        <v>0.42670000000000002</v>
      </c>
    </row>
    <row r="17" spans="1:52">
      <c r="A17" s="142"/>
      <c r="B17" s="142"/>
      <c r="C17" s="39">
        <v>0.14583333333333401</v>
      </c>
      <c r="D17" s="42">
        <v>0</v>
      </c>
      <c r="E17" s="42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84">
        <v>0.1482</v>
      </c>
      <c r="Q17" s="84">
        <v>0.35189999999999999</v>
      </c>
      <c r="R17" s="84">
        <v>0.21429999999999999</v>
      </c>
      <c r="S17" s="84">
        <v>0.25519999999999998</v>
      </c>
      <c r="T17" s="84">
        <v>0.44350000000000001</v>
      </c>
      <c r="U17" s="84">
        <v>0.28749999999999998</v>
      </c>
      <c r="V17" s="42">
        <v>0.27529999999999999</v>
      </c>
      <c r="W17" s="42">
        <v>0.54510000000000003</v>
      </c>
      <c r="X17" s="42">
        <v>0.58840000000000003</v>
      </c>
      <c r="Y17" s="42">
        <v>0.37469999999999998</v>
      </c>
      <c r="Z17" s="42">
        <v>0.42380000000000001</v>
      </c>
      <c r="AA17" s="42">
        <v>0.53600000000000003</v>
      </c>
      <c r="AD17" s="82" t="s">
        <v>179</v>
      </c>
      <c r="AE17" s="42">
        <f t="shared" si="0"/>
        <v>0</v>
      </c>
      <c r="AF17" s="42">
        <f t="shared" si="1"/>
        <v>0</v>
      </c>
      <c r="AG17" s="42">
        <f t="shared" si="2"/>
        <v>0</v>
      </c>
      <c r="AH17" s="42">
        <f t="shared" si="3"/>
        <v>0</v>
      </c>
      <c r="AJ17" s="82" t="s">
        <v>179</v>
      </c>
      <c r="AK17" s="42">
        <f t="shared" si="4"/>
        <v>0</v>
      </c>
      <c r="AL17" s="42">
        <f t="shared" si="5"/>
        <v>0</v>
      </c>
      <c r="AM17" s="42">
        <f t="shared" si="6"/>
        <v>0</v>
      </c>
      <c r="AN17" s="42">
        <f t="shared" si="7"/>
        <v>0</v>
      </c>
      <c r="AP17" s="82" t="s">
        <v>179</v>
      </c>
      <c r="AQ17" s="84">
        <f t="shared" si="8"/>
        <v>0.55079999999999996</v>
      </c>
      <c r="AR17" s="84">
        <f t="shared" si="9"/>
        <v>0.21640000000000001</v>
      </c>
      <c r="AS17" s="84">
        <f t="shared" si="10"/>
        <v>0.36649999999999999</v>
      </c>
      <c r="AT17" s="84">
        <f t="shared" si="11"/>
        <v>0.28749999999999998</v>
      </c>
      <c r="AV17" s="82" t="s">
        <v>179</v>
      </c>
      <c r="AW17" s="84">
        <f t="shared" si="12"/>
        <v>0.49769999999999998</v>
      </c>
      <c r="AX17" s="84">
        <f t="shared" si="13"/>
        <v>0.34920000000000001</v>
      </c>
      <c r="AY17" s="84">
        <f t="shared" si="14"/>
        <v>0.372</v>
      </c>
      <c r="AZ17" s="84">
        <f t="shared" si="15"/>
        <v>0.53600000000000003</v>
      </c>
    </row>
    <row r="18" spans="1:52">
      <c r="A18" s="142"/>
      <c r="B18" s="142"/>
      <c r="C18" s="39">
        <v>0.15625</v>
      </c>
      <c r="D18" s="42">
        <v>0</v>
      </c>
      <c r="E18" s="42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84">
        <v>0.1605</v>
      </c>
      <c r="Q18" s="84">
        <v>0.42199999999999999</v>
      </c>
      <c r="R18" s="84">
        <v>0.26490000000000002</v>
      </c>
      <c r="S18" s="84">
        <v>0.307</v>
      </c>
      <c r="T18" s="84">
        <v>0.52280000000000004</v>
      </c>
      <c r="U18" s="84">
        <v>0.25790000000000002</v>
      </c>
      <c r="V18" s="42">
        <v>0.4587</v>
      </c>
      <c r="W18" s="42">
        <v>0.53739999999999999</v>
      </c>
      <c r="X18" s="42">
        <v>0.55249999999999999</v>
      </c>
      <c r="Y18" s="42">
        <v>0.32379999999999998</v>
      </c>
      <c r="Z18" s="42">
        <v>0.46989999999999998</v>
      </c>
      <c r="AA18" s="42">
        <v>0.6482</v>
      </c>
      <c r="AD18" s="82" t="s">
        <v>208</v>
      </c>
      <c r="AE18" s="42">
        <f t="shared" si="0"/>
        <v>0</v>
      </c>
      <c r="AF18" s="42">
        <f t="shared" si="1"/>
        <v>0</v>
      </c>
      <c r="AG18" s="42">
        <f t="shared" si="2"/>
        <v>0</v>
      </c>
      <c r="AH18" s="42">
        <f t="shared" si="3"/>
        <v>0</v>
      </c>
      <c r="AJ18" s="82" t="s">
        <v>208</v>
      </c>
      <c r="AK18" s="42">
        <f t="shared" si="4"/>
        <v>0</v>
      </c>
      <c r="AL18" s="42">
        <f t="shared" si="5"/>
        <v>0</v>
      </c>
      <c r="AM18" s="42">
        <f t="shared" si="6"/>
        <v>0</v>
      </c>
      <c r="AN18" s="42">
        <f t="shared" si="7"/>
        <v>0</v>
      </c>
      <c r="AP18" s="82" t="s">
        <v>208</v>
      </c>
      <c r="AQ18" s="84">
        <f t="shared" si="8"/>
        <v>0.45200000000000001</v>
      </c>
      <c r="AR18" s="84">
        <f t="shared" si="9"/>
        <v>0.32369999999999999</v>
      </c>
      <c r="AS18" s="84">
        <f t="shared" si="10"/>
        <v>0.25269999999999998</v>
      </c>
      <c r="AT18" s="84">
        <f t="shared" si="11"/>
        <v>0.25790000000000002</v>
      </c>
      <c r="AV18" s="82" t="s">
        <v>208</v>
      </c>
      <c r="AW18" s="84">
        <f t="shared" si="12"/>
        <v>0.56059999999999999</v>
      </c>
      <c r="AX18" s="84">
        <f t="shared" si="13"/>
        <v>0.47170000000000001</v>
      </c>
      <c r="AY18" s="84">
        <f t="shared" si="14"/>
        <v>0.37909999999999999</v>
      </c>
      <c r="AZ18" s="84">
        <f t="shared" si="15"/>
        <v>0.6482</v>
      </c>
    </row>
    <row r="19" spans="1:52">
      <c r="A19" s="142"/>
      <c r="B19" s="142"/>
      <c r="C19" s="39">
        <v>0.16666666666666699</v>
      </c>
      <c r="D19" s="42">
        <v>0</v>
      </c>
      <c r="E19" s="42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84">
        <v>0.1633</v>
      </c>
      <c r="Q19" s="84">
        <v>0.4138</v>
      </c>
      <c r="R19" s="84">
        <v>0.1401</v>
      </c>
      <c r="S19" s="84">
        <v>0.27529999999999999</v>
      </c>
      <c r="T19" s="84">
        <v>0.32350000000000001</v>
      </c>
      <c r="U19" s="84">
        <v>0.37319999999999998</v>
      </c>
      <c r="V19" s="42">
        <v>0.48959999999999998</v>
      </c>
      <c r="W19" s="42">
        <v>0.46310000000000001</v>
      </c>
      <c r="X19" s="42">
        <v>0.5101</v>
      </c>
      <c r="Y19" s="42">
        <v>0.42309999999999998</v>
      </c>
      <c r="Z19" s="42">
        <v>0.48699999999999999</v>
      </c>
      <c r="AA19" s="42">
        <v>0.5766</v>
      </c>
      <c r="AD19" s="82" t="s">
        <v>104</v>
      </c>
      <c r="AE19" s="42">
        <f t="shared" si="0"/>
        <v>0</v>
      </c>
      <c r="AF19" s="42">
        <f t="shared" si="1"/>
        <v>0</v>
      </c>
      <c r="AG19" s="42">
        <f t="shared" si="2"/>
        <v>0</v>
      </c>
      <c r="AH19" s="42">
        <f t="shared" si="3"/>
        <v>0</v>
      </c>
      <c r="AJ19" s="82" t="s">
        <v>104</v>
      </c>
      <c r="AK19" s="42">
        <f t="shared" si="4"/>
        <v>0</v>
      </c>
      <c r="AL19" s="42">
        <f t="shared" si="5"/>
        <v>0</v>
      </c>
      <c r="AM19" s="42">
        <f t="shared" si="6"/>
        <v>0</v>
      </c>
      <c r="AN19" s="42">
        <f t="shared" si="7"/>
        <v>0</v>
      </c>
      <c r="AP19" s="82" t="s">
        <v>104</v>
      </c>
      <c r="AQ19" s="84">
        <f t="shared" si="8"/>
        <v>0.4425</v>
      </c>
      <c r="AR19" s="84">
        <f t="shared" si="9"/>
        <v>0.23330000000000001</v>
      </c>
      <c r="AS19" s="84">
        <f t="shared" si="10"/>
        <v>0.3876</v>
      </c>
      <c r="AT19" s="84">
        <f t="shared" si="11"/>
        <v>0.37319999999999998</v>
      </c>
      <c r="AV19" s="82" t="s">
        <v>104</v>
      </c>
      <c r="AW19" s="84">
        <f t="shared" si="12"/>
        <v>0.42470000000000002</v>
      </c>
      <c r="AX19" s="84">
        <f t="shared" si="13"/>
        <v>0.50480000000000003</v>
      </c>
      <c r="AY19" s="84">
        <f t="shared" si="14"/>
        <v>0.42909999999999998</v>
      </c>
      <c r="AZ19" s="84">
        <f t="shared" si="15"/>
        <v>0.5766</v>
      </c>
    </row>
    <row r="20" spans="1:52">
      <c r="A20" s="142"/>
      <c r="B20" s="142"/>
      <c r="C20" s="39">
        <v>0.17708333333333401</v>
      </c>
      <c r="D20" s="42">
        <v>0</v>
      </c>
      <c r="E20" s="42">
        <v>0</v>
      </c>
      <c r="F20" s="42">
        <v>0</v>
      </c>
      <c r="G20" s="42">
        <v>0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84">
        <v>0.21809999999999999</v>
      </c>
      <c r="Q20" s="84">
        <v>0.4143</v>
      </c>
      <c r="R20" s="84">
        <v>0.1077</v>
      </c>
      <c r="S20" s="84">
        <v>0.37940000000000002</v>
      </c>
      <c r="T20" s="84">
        <v>0.4143</v>
      </c>
      <c r="U20" s="84">
        <v>0.22919999999999999</v>
      </c>
      <c r="V20" s="42">
        <v>0.46970000000000001</v>
      </c>
      <c r="W20" s="42">
        <v>0.52769999999999995</v>
      </c>
      <c r="X20" s="42">
        <v>0.41660000000000003</v>
      </c>
      <c r="Y20" s="42">
        <v>0.31900000000000001</v>
      </c>
      <c r="Z20" s="42">
        <v>0.43609999999999999</v>
      </c>
      <c r="AA20" s="42">
        <v>0.4531</v>
      </c>
      <c r="AD20" s="82" t="s">
        <v>209</v>
      </c>
      <c r="AE20" s="42">
        <f t="shared" si="0"/>
        <v>0</v>
      </c>
      <c r="AF20" s="42">
        <f t="shared" si="1"/>
        <v>0</v>
      </c>
      <c r="AG20" s="42">
        <f t="shared" si="2"/>
        <v>0</v>
      </c>
      <c r="AH20" s="42">
        <f t="shared" si="3"/>
        <v>0</v>
      </c>
      <c r="AJ20" s="82" t="s">
        <v>209</v>
      </c>
      <c r="AK20" s="42">
        <f t="shared" si="4"/>
        <v>0</v>
      </c>
      <c r="AL20" s="42">
        <f t="shared" si="5"/>
        <v>0</v>
      </c>
      <c r="AM20" s="42">
        <f t="shared" si="6"/>
        <v>0</v>
      </c>
      <c r="AN20" s="42">
        <f t="shared" si="7"/>
        <v>0</v>
      </c>
      <c r="AP20" s="82" t="s">
        <v>209</v>
      </c>
      <c r="AQ20" s="84">
        <f t="shared" si="8"/>
        <v>0.39950000000000002</v>
      </c>
      <c r="AR20" s="84">
        <f t="shared" si="9"/>
        <v>0.25590000000000002</v>
      </c>
      <c r="AS20" s="84">
        <f t="shared" si="10"/>
        <v>0.32629999999999998</v>
      </c>
      <c r="AT20" s="84">
        <f t="shared" si="11"/>
        <v>0.22919999999999999</v>
      </c>
      <c r="AV20" s="82" t="s">
        <v>209</v>
      </c>
      <c r="AW20" s="84">
        <f t="shared" si="12"/>
        <v>0.62180000000000002</v>
      </c>
      <c r="AX20" s="84">
        <f t="shared" si="13"/>
        <v>0.41420000000000001</v>
      </c>
      <c r="AY20" s="84">
        <f t="shared" si="14"/>
        <v>0.374</v>
      </c>
      <c r="AZ20" s="84">
        <f t="shared" si="15"/>
        <v>0.4531</v>
      </c>
    </row>
    <row r="21" spans="1:52">
      <c r="A21" s="142"/>
      <c r="B21" s="142"/>
      <c r="C21" s="39">
        <v>0.1875</v>
      </c>
      <c r="D21" s="42">
        <v>0</v>
      </c>
      <c r="E21" s="42">
        <v>0</v>
      </c>
      <c r="F21" s="42">
        <v>0</v>
      </c>
      <c r="G21" s="42">
        <v>0</v>
      </c>
      <c r="H21" s="42">
        <v>0</v>
      </c>
      <c r="I21" s="42">
        <v>0</v>
      </c>
      <c r="J21" s="42">
        <v>0</v>
      </c>
      <c r="K21" s="42">
        <v>0</v>
      </c>
      <c r="L21" s="42">
        <v>0</v>
      </c>
      <c r="M21" s="42">
        <v>0</v>
      </c>
      <c r="N21" s="42">
        <v>0</v>
      </c>
      <c r="O21" s="42">
        <v>0</v>
      </c>
      <c r="P21" s="84">
        <v>0.3241</v>
      </c>
      <c r="Q21" s="84">
        <v>0.29949999999999999</v>
      </c>
      <c r="R21" s="84">
        <v>2.6499999999999999E-2</v>
      </c>
      <c r="S21" s="84">
        <v>0.30499999999999999</v>
      </c>
      <c r="T21" s="84">
        <v>0.32650000000000001</v>
      </c>
      <c r="U21" s="84">
        <v>9.7900000000000001E-2</v>
      </c>
      <c r="V21" s="42">
        <v>0.47710000000000002</v>
      </c>
      <c r="W21" s="42">
        <v>0.52759999999999996</v>
      </c>
      <c r="X21" s="42">
        <v>0.45450000000000002</v>
      </c>
      <c r="Y21" s="42">
        <v>0.32200000000000001</v>
      </c>
      <c r="Z21" s="42">
        <v>0.39079999999999998</v>
      </c>
      <c r="AA21" s="42">
        <v>0.36080000000000001</v>
      </c>
      <c r="AD21" s="82" t="s">
        <v>180</v>
      </c>
      <c r="AE21" s="42">
        <f t="shared" si="0"/>
        <v>0</v>
      </c>
      <c r="AF21" s="42">
        <f t="shared" si="1"/>
        <v>0</v>
      </c>
      <c r="AG21" s="42">
        <f t="shared" si="2"/>
        <v>0</v>
      </c>
      <c r="AH21" s="42">
        <f t="shared" si="3"/>
        <v>0</v>
      </c>
      <c r="AJ21" s="82" t="s">
        <v>180</v>
      </c>
      <c r="AK21" s="42">
        <f t="shared" si="4"/>
        <v>0</v>
      </c>
      <c r="AL21" s="42">
        <f t="shared" si="5"/>
        <v>0</v>
      </c>
      <c r="AM21" s="42">
        <f t="shared" si="6"/>
        <v>0</v>
      </c>
      <c r="AN21" s="42">
        <f t="shared" si="7"/>
        <v>0</v>
      </c>
      <c r="AP21" s="82" t="s">
        <v>180</v>
      </c>
      <c r="AQ21" s="84">
        <f t="shared" si="8"/>
        <v>0.35110000000000002</v>
      </c>
      <c r="AR21" s="84">
        <f t="shared" si="9"/>
        <v>0.29160000000000003</v>
      </c>
      <c r="AS21" s="84">
        <f t="shared" si="10"/>
        <v>0.43840000000000001</v>
      </c>
      <c r="AT21" s="84">
        <f t="shared" si="11"/>
        <v>9.7900000000000001E-2</v>
      </c>
      <c r="AV21" s="82" t="s">
        <v>180</v>
      </c>
      <c r="AW21" s="84">
        <f t="shared" si="12"/>
        <v>0.61760000000000004</v>
      </c>
      <c r="AX21" s="84">
        <f t="shared" si="13"/>
        <v>0.37509999999999999</v>
      </c>
      <c r="AY21" s="84">
        <f t="shared" si="14"/>
        <v>0.38979999999999998</v>
      </c>
      <c r="AZ21" s="84">
        <f t="shared" si="15"/>
        <v>0.36080000000000001</v>
      </c>
    </row>
    <row r="22" spans="1:52">
      <c r="A22" s="142"/>
      <c r="B22" s="142"/>
      <c r="C22" s="39">
        <v>0.19791666666666699</v>
      </c>
      <c r="D22" s="42">
        <v>0</v>
      </c>
      <c r="E22" s="42">
        <v>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84">
        <v>0.34610000000000002</v>
      </c>
      <c r="Q22" s="84">
        <v>0.29139999999999999</v>
      </c>
      <c r="R22" s="84">
        <v>3.1699999999999999E-2</v>
      </c>
      <c r="S22" s="84">
        <v>0.40339999999999998</v>
      </c>
      <c r="T22" s="84">
        <v>0.55259999999999998</v>
      </c>
      <c r="U22" s="84">
        <v>0.18770000000000001</v>
      </c>
      <c r="V22" s="42">
        <v>0.44469999999999998</v>
      </c>
      <c r="W22" s="42">
        <v>0.50229999999999997</v>
      </c>
      <c r="X22" s="42">
        <v>0.39989999999999998</v>
      </c>
      <c r="Y22" s="42">
        <v>0.23150000000000001</v>
      </c>
      <c r="Z22" s="42">
        <v>0.41830000000000001</v>
      </c>
      <c r="AA22" s="42">
        <v>0.40529999999999999</v>
      </c>
      <c r="AD22" s="82" t="s">
        <v>210</v>
      </c>
      <c r="AE22" s="42">
        <f t="shared" si="0"/>
        <v>0</v>
      </c>
      <c r="AF22" s="42">
        <f t="shared" si="1"/>
        <v>0</v>
      </c>
      <c r="AG22" s="42">
        <f t="shared" si="2"/>
        <v>0</v>
      </c>
      <c r="AH22" s="42">
        <f t="shared" si="3"/>
        <v>0</v>
      </c>
      <c r="AJ22" s="82" t="s">
        <v>210</v>
      </c>
      <c r="AK22" s="42">
        <f t="shared" si="4"/>
        <v>0</v>
      </c>
      <c r="AL22" s="42">
        <f t="shared" si="5"/>
        <v>0</v>
      </c>
      <c r="AM22" s="42">
        <f t="shared" si="6"/>
        <v>0</v>
      </c>
      <c r="AN22" s="42">
        <f t="shared" si="7"/>
        <v>0</v>
      </c>
      <c r="AP22" s="82" t="s">
        <v>210</v>
      </c>
      <c r="AQ22" s="84">
        <f t="shared" si="8"/>
        <v>0.36420000000000002</v>
      </c>
      <c r="AR22" s="84">
        <f t="shared" si="9"/>
        <v>0.23119999999999999</v>
      </c>
      <c r="AS22" s="84">
        <f t="shared" si="10"/>
        <v>0.37759999999999999</v>
      </c>
      <c r="AT22" s="84">
        <f t="shared" si="11"/>
        <v>0.18770000000000001</v>
      </c>
      <c r="AV22" s="82" t="s">
        <v>210</v>
      </c>
      <c r="AW22" s="84">
        <f t="shared" si="12"/>
        <v>0.71179999999999999</v>
      </c>
      <c r="AX22" s="84">
        <f t="shared" si="13"/>
        <v>0.41689999999999999</v>
      </c>
      <c r="AY22" s="84">
        <f t="shared" si="14"/>
        <v>0.4234</v>
      </c>
      <c r="AZ22" s="84">
        <f t="shared" si="15"/>
        <v>0.40529999999999999</v>
      </c>
    </row>
    <row r="23" spans="1:52">
      <c r="A23" s="142"/>
      <c r="B23" s="142"/>
      <c r="C23" s="39">
        <v>0.20833333333333401</v>
      </c>
      <c r="D23" s="42">
        <v>0</v>
      </c>
      <c r="E23" s="42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84">
        <v>0.32679999999999998</v>
      </c>
      <c r="Q23" s="84">
        <v>0.38969999999999999</v>
      </c>
      <c r="R23" s="84">
        <v>8.7800000000000003E-2</v>
      </c>
      <c r="S23" s="84">
        <v>0.47260000000000002</v>
      </c>
      <c r="T23" s="84">
        <v>0.44790000000000002</v>
      </c>
      <c r="U23" s="84">
        <v>0.27210000000000001</v>
      </c>
      <c r="V23" s="42">
        <v>0.60919999999999996</v>
      </c>
      <c r="W23" s="42">
        <v>0.51359999999999995</v>
      </c>
      <c r="X23" s="42">
        <v>0.34089999999999998</v>
      </c>
      <c r="Y23" s="42">
        <v>0.21010000000000001</v>
      </c>
      <c r="Z23" s="42">
        <v>0.39860000000000001</v>
      </c>
      <c r="AA23" s="42">
        <v>0.46829999999999999</v>
      </c>
      <c r="AD23" s="82" t="s">
        <v>105</v>
      </c>
      <c r="AE23" s="42">
        <f t="shared" si="0"/>
        <v>0</v>
      </c>
      <c r="AF23" s="42">
        <f t="shared" si="1"/>
        <v>0</v>
      </c>
      <c r="AG23" s="42">
        <f t="shared" si="2"/>
        <v>0</v>
      </c>
      <c r="AH23" s="42">
        <f t="shared" si="3"/>
        <v>0</v>
      </c>
      <c r="AJ23" s="82" t="s">
        <v>105</v>
      </c>
      <c r="AK23" s="42">
        <f t="shared" si="4"/>
        <v>0</v>
      </c>
      <c r="AL23" s="42">
        <f t="shared" si="5"/>
        <v>0</v>
      </c>
      <c r="AM23" s="42">
        <f t="shared" si="6"/>
        <v>0</v>
      </c>
      <c r="AN23" s="42">
        <f t="shared" si="7"/>
        <v>0</v>
      </c>
      <c r="AP23" s="82" t="s">
        <v>105</v>
      </c>
      <c r="AQ23" s="84">
        <f t="shared" si="8"/>
        <v>0.35270000000000001</v>
      </c>
      <c r="AR23" s="84">
        <f t="shared" si="9"/>
        <v>0.27360000000000001</v>
      </c>
      <c r="AS23" s="84">
        <f t="shared" si="10"/>
        <v>0.36220000000000002</v>
      </c>
      <c r="AT23" s="84">
        <f t="shared" si="11"/>
        <v>0.27210000000000001</v>
      </c>
      <c r="AV23" s="82" t="s">
        <v>105</v>
      </c>
      <c r="AW23" s="84">
        <f t="shared" si="12"/>
        <v>0.76559999999999995</v>
      </c>
      <c r="AX23" s="84">
        <f t="shared" si="13"/>
        <v>0.37890000000000001</v>
      </c>
      <c r="AY23" s="84">
        <f t="shared" si="14"/>
        <v>0.47920000000000001</v>
      </c>
      <c r="AZ23" s="84">
        <f t="shared" si="15"/>
        <v>0.46829999999999999</v>
      </c>
    </row>
    <row r="24" spans="1:52">
      <c r="A24" s="142"/>
      <c r="B24" s="142"/>
      <c r="C24" s="39">
        <v>0.21875</v>
      </c>
      <c r="D24" s="42">
        <v>0</v>
      </c>
      <c r="E24" s="42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84">
        <v>0.21290000000000001</v>
      </c>
      <c r="Q24" s="84">
        <v>0.3977</v>
      </c>
      <c r="R24" s="84">
        <v>9.8500000000000004E-2</v>
      </c>
      <c r="S24" s="84">
        <v>0.37980000000000003</v>
      </c>
      <c r="T24" s="84">
        <v>0.3977</v>
      </c>
      <c r="U24" s="84">
        <v>0.22209999999999999</v>
      </c>
      <c r="V24" s="42">
        <v>0.52539999999999998</v>
      </c>
      <c r="W24" s="42">
        <v>0.48249999999999998</v>
      </c>
      <c r="X24" s="42">
        <v>0.40839999999999999</v>
      </c>
      <c r="Y24" s="42">
        <v>0.2792</v>
      </c>
      <c r="Z24" s="42">
        <v>0.44790000000000002</v>
      </c>
      <c r="AA24" s="42">
        <v>0.45250000000000001</v>
      </c>
      <c r="AD24" s="82" t="s">
        <v>211</v>
      </c>
      <c r="AE24" s="42">
        <f t="shared" si="0"/>
        <v>0</v>
      </c>
      <c r="AF24" s="42">
        <f t="shared" si="1"/>
        <v>0</v>
      </c>
      <c r="AG24" s="42">
        <f t="shared" si="2"/>
        <v>0</v>
      </c>
      <c r="AH24" s="42">
        <f t="shared" si="3"/>
        <v>0</v>
      </c>
      <c r="AJ24" s="82" t="s">
        <v>211</v>
      </c>
      <c r="AK24" s="42">
        <f t="shared" si="4"/>
        <v>6.9999999999999999E-4</v>
      </c>
      <c r="AL24" s="42">
        <f t="shared" si="5"/>
        <v>6.6E-3</v>
      </c>
      <c r="AM24" s="42">
        <f t="shared" si="6"/>
        <v>0</v>
      </c>
      <c r="AN24" s="42">
        <f t="shared" si="7"/>
        <v>0</v>
      </c>
      <c r="AP24" s="82" t="s">
        <v>211</v>
      </c>
      <c r="AQ24" s="84">
        <f t="shared" si="8"/>
        <v>0.3679</v>
      </c>
      <c r="AR24" s="84">
        <f t="shared" si="9"/>
        <v>0.26929999999999998</v>
      </c>
      <c r="AS24" s="84">
        <f t="shared" si="10"/>
        <v>0.28789999999999999</v>
      </c>
      <c r="AT24" s="84">
        <f t="shared" si="11"/>
        <v>0.22209999999999999</v>
      </c>
      <c r="AV24" s="82" t="s">
        <v>211</v>
      </c>
      <c r="AW24" s="84">
        <f t="shared" si="12"/>
        <v>0.66039999999999999</v>
      </c>
      <c r="AX24" s="84">
        <f t="shared" si="13"/>
        <v>0.37469999999999998</v>
      </c>
      <c r="AY24" s="84">
        <f t="shared" si="14"/>
        <v>0.36909999999999998</v>
      </c>
      <c r="AZ24" s="84">
        <f t="shared" si="15"/>
        <v>0.45250000000000001</v>
      </c>
    </row>
    <row r="25" spans="1:52">
      <c r="A25" s="142"/>
      <c r="B25" s="142"/>
      <c r="C25" s="39">
        <v>0.22916666666666699</v>
      </c>
      <c r="D25" s="42">
        <v>0</v>
      </c>
      <c r="E25" s="42">
        <v>0</v>
      </c>
      <c r="F25" s="42">
        <v>0</v>
      </c>
      <c r="G25" s="42">
        <v>0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84">
        <v>0.19550000000000001</v>
      </c>
      <c r="Q25" s="84">
        <v>0.35339999999999999</v>
      </c>
      <c r="R25" s="84">
        <v>0.1116</v>
      </c>
      <c r="S25" s="84">
        <v>0.3236</v>
      </c>
      <c r="T25" s="84">
        <v>0.53769999999999996</v>
      </c>
      <c r="U25" s="84">
        <v>0.18840000000000001</v>
      </c>
      <c r="V25" s="42">
        <v>0.55320000000000003</v>
      </c>
      <c r="W25" s="42">
        <v>0.46089999999999998</v>
      </c>
      <c r="X25" s="42">
        <v>0.28420000000000001</v>
      </c>
      <c r="Y25" s="42">
        <v>0.24060000000000001</v>
      </c>
      <c r="Z25" s="42">
        <v>0.48399999999999999</v>
      </c>
      <c r="AA25" s="42">
        <v>0.48509999999999998</v>
      </c>
      <c r="AD25" s="82" t="s">
        <v>181</v>
      </c>
      <c r="AE25" s="42">
        <f t="shared" si="0"/>
        <v>0</v>
      </c>
      <c r="AF25" s="42">
        <f t="shared" si="1"/>
        <v>0</v>
      </c>
      <c r="AG25" s="42">
        <f t="shared" si="2"/>
        <v>0</v>
      </c>
      <c r="AH25" s="42">
        <f t="shared" si="3"/>
        <v>0</v>
      </c>
      <c r="AJ25" s="82" t="s">
        <v>181</v>
      </c>
      <c r="AK25" s="42">
        <f t="shared" si="4"/>
        <v>4.3900000000000002E-2</v>
      </c>
      <c r="AL25" s="42">
        <f t="shared" si="5"/>
        <v>4.2299999999999997E-2</v>
      </c>
      <c r="AM25" s="42">
        <f t="shared" si="6"/>
        <v>0</v>
      </c>
      <c r="AN25" s="42">
        <f t="shared" si="7"/>
        <v>0</v>
      </c>
      <c r="AP25" s="82" t="s">
        <v>181</v>
      </c>
      <c r="AQ25" s="84">
        <f t="shared" si="8"/>
        <v>0.38729999999999998</v>
      </c>
      <c r="AR25" s="84">
        <f t="shared" si="9"/>
        <v>0.17269999999999999</v>
      </c>
      <c r="AS25" s="84">
        <f t="shared" si="10"/>
        <v>0.34429999999999999</v>
      </c>
      <c r="AT25" s="84">
        <f t="shared" si="11"/>
        <v>0.18840000000000001</v>
      </c>
      <c r="AV25" s="82" t="s">
        <v>181</v>
      </c>
      <c r="AW25" s="84">
        <f t="shared" si="12"/>
        <v>0.67410000000000003</v>
      </c>
      <c r="AX25" s="84">
        <f t="shared" si="13"/>
        <v>0.43030000000000002</v>
      </c>
      <c r="AY25" s="84">
        <f t="shared" si="14"/>
        <v>0.39529999999999998</v>
      </c>
      <c r="AZ25" s="84">
        <f t="shared" si="15"/>
        <v>0.48509999999999998</v>
      </c>
    </row>
    <row r="26" spans="1:52">
      <c r="A26" s="142"/>
      <c r="B26" s="142"/>
      <c r="C26" s="39">
        <v>0.23958333333333401</v>
      </c>
      <c r="D26" s="42">
        <v>0</v>
      </c>
      <c r="E26" s="42">
        <v>0</v>
      </c>
      <c r="F26" s="42">
        <v>0</v>
      </c>
      <c r="G26" s="42">
        <v>0</v>
      </c>
      <c r="H26" s="42">
        <v>0</v>
      </c>
      <c r="I26" s="42">
        <v>0</v>
      </c>
      <c r="J26" s="42">
        <v>0</v>
      </c>
      <c r="K26" s="42">
        <v>0</v>
      </c>
      <c r="L26" s="42">
        <v>0</v>
      </c>
      <c r="M26" s="42">
        <v>0</v>
      </c>
      <c r="N26" s="42">
        <v>0</v>
      </c>
      <c r="O26" s="42">
        <v>0</v>
      </c>
      <c r="P26" s="84">
        <v>0.27150000000000002</v>
      </c>
      <c r="Q26" s="84">
        <v>0.44619999999999999</v>
      </c>
      <c r="R26" s="84">
        <v>2.4899999999999999E-2</v>
      </c>
      <c r="S26" s="84">
        <v>0.4556</v>
      </c>
      <c r="T26" s="84">
        <v>0.53779999999999994</v>
      </c>
      <c r="U26" s="84">
        <v>0.25540000000000002</v>
      </c>
      <c r="V26" s="42">
        <v>0.49840000000000001</v>
      </c>
      <c r="W26" s="42">
        <v>0.59240000000000004</v>
      </c>
      <c r="X26" s="42">
        <v>0.30020000000000002</v>
      </c>
      <c r="Y26" s="42">
        <v>0.34899999999999998</v>
      </c>
      <c r="Z26" s="42">
        <v>0.49830000000000002</v>
      </c>
      <c r="AA26" s="42">
        <v>0.3216</v>
      </c>
      <c r="AD26" s="82" t="s">
        <v>212</v>
      </c>
      <c r="AE26" s="42">
        <f t="shared" si="0"/>
        <v>0</v>
      </c>
      <c r="AF26" s="42">
        <f t="shared" si="1"/>
        <v>0</v>
      </c>
      <c r="AG26" s="42">
        <f t="shared" si="2"/>
        <v>0</v>
      </c>
      <c r="AH26" s="42">
        <f t="shared" si="3"/>
        <v>0</v>
      </c>
      <c r="AJ26" s="82" t="s">
        <v>212</v>
      </c>
      <c r="AK26" s="42">
        <f t="shared" si="4"/>
        <v>6.59E-2</v>
      </c>
      <c r="AL26" s="42">
        <f t="shared" si="5"/>
        <v>0.1002</v>
      </c>
      <c r="AM26" s="42">
        <f t="shared" si="6"/>
        <v>0</v>
      </c>
      <c r="AN26" s="42">
        <f t="shared" si="7"/>
        <v>0</v>
      </c>
      <c r="AP26" s="82" t="s">
        <v>212</v>
      </c>
      <c r="AQ26" s="84">
        <f t="shared" si="8"/>
        <v>0.4168</v>
      </c>
      <c r="AR26" s="84">
        <f t="shared" si="9"/>
        <v>0.33729999999999999</v>
      </c>
      <c r="AS26" s="84">
        <f t="shared" si="10"/>
        <v>0.43490000000000001</v>
      </c>
      <c r="AT26" s="84">
        <f t="shared" si="11"/>
        <v>0.25540000000000002</v>
      </c>
      <c r="AV26" s="82" t="s">
        <v>212</v>
      </c>
      <c r="AW26" s="84">
        <f t="shared" si="12"/>
        <v>0.63890000000000002</v>
      </c>
      <c r="AX26" s="84">
        <f t="shared" si="13"/>
        <v>0.41849999999999998</v>
      </c>
      <c r="AY26" s="84">
        <f t="shared" si="14"/>
        <v>0.38679999999999998</v>
      </c>
      <c r="AZ26" s="84">
        <f t="shared" si="15"/>
        <v>0.3216</v>
      </c>
    </row>
    <row r="27" spans="1:52">
      <c r="A27" s="142"/>
      <c r="B27" s="142"/>
      <c r="C27" s="39">
        <v>0.25</v>
      </c>
      <c r="D27" s="42">
        <v>0</v>
      </c>
      <c r="E27" s="42">
        <v>0</v>
      </c>
      <c r="F27" s="42">
        <v>0</v>
      </c>
      <c r="G27" s="42">
        <v>0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2">
        <v>0</v>
      </c>
      <c r="O27" s="42">
        <v>0</v>
      </c>
      <c r="P27" s="84">
        <v>0.15490000000000001</v>
      </c>
      <c r="Q27" s="84">
        <v>0.47589999999999999</v>
      </c>
      <c r="R27" s="84">
        <v>3.1899999999999998E-2</v>
      </c>
      <c r="S27" s="84">
        <v>0.51319999999999999</v>
      </c>
      <c r="T27" s="84">
        <v>0.40510000000000002</v>
      </c>
      <c r="U27" s="84">
        <v>0.25640000000000002</v>
      </c>
      <c r="V27" s="42">
        <v>0.51370000000000005</v>
      </c>
      <c r="W27" s="42">
        <v>0.62290000000000001</v>
      </c>
      <c r="X27" s="42">
        <v>0.20569999999999999</v>
      </c>
      <c r="Y27" s="42">
        <v>0.32240000000000002</v>
      </c>
      <c r="Z27" s="42">
        <v>0.4254</v>
      </c>
      <c r="AA27" s="42">
        <v>0.33179999999999998</v>
      </c>
      <c r="AD27" s="82" t="s">
        <v>106</v>
      </c>
      <c r="AE27" s="42">
        <f t="shared" si="0"/>
        <v>0</v>
      </c>
      <c r="AF27" s="42">
        <f t="shared" si="1"/>
        <v>0</v>
      </c>
      <c r="AG27" s="42">
        <f t="shared" si="2"/>
        <v>0</v>
      </c>
      <c r="AH27" s="42">
        <f t="shared" si="3"/>
        <v>0</v>
      </c>
      <c r="AJ27" s="82" t="s">
        <v>106</v>
      </c>
      <c r="AK27" s="42">
        <f t="shared" si="4"/>
        <v>9.3299999999999994E-2</v>
      </c>
      <c r="AL27" s="42">
        <f t="shared" si="5"/>
        <v>0.1368</v>
      </c>
      <c r="AM27" s="42">
        <f t="shared" si="6"/>
        <v>0</v>
      </c>
      <c r="AN27" s="42">
        <f t="shared" si="7"/>
        <v>0</v>
      </c>
      <c r="AP27" s="82" t="s">
        <v>106</v>
      </c>
      <c r="AQ27" s="84">
        <f t="shared" si="8"/>
        <v>0.31509999999999999</v>
      </c>
      <c r="AR27" s="84">
        <f t="shared" si="9"/>
        <v>0.2442</v>
      </c>
      <c r="AS27" s="84">
        <f t="shared" si="10"/>
        <v>0.37230000000000002</v>
      </c>
      <c r="AT27" s="84">
        <f t="shared" si="11"/>
        <v>0.25640000000000002</v>
      </c>
      <c r="AV27" s="82" t="s">
        <v>106</v>
      </c>
      <c r="AW27" s="84">
        <f t="shared" si="12"/>
        <v>0.58320000000000005</v>
      </c>
      <c r="AX27" s="84">
        <f t="shared" si="13"/>
        <v>0.43809999999999999</v>
      </c>
      <c r="AY27" s="84">
        <f t="shared" si="14"/>
        <v>0.39900000000000002</v>
      </c>
      <c r="AZ27" s="84">
        <f t="shared" si="15"/>
        <v>0.33179999999999998</v>
      </c>
    </row>
    <row r="28" spans="1:52">
      <c r="A28" s="142"/>
      <c r="B28" s="142"/>
      <c r="C28" s="39">
        <v>0.26041666666666702</v>
      </c>
      <c r="D28" s="42">
        <v>0</v>
      </c>
      <c r="E28" s="42">
        <v>0</v>
      </c>
      <c r="F28" s="42">
        <v>0</v>
      </c>
      <c r="G28" s="42">
        <v>0</v>
      </c>
      <c r="H28" s="42">
        <v>0</v>
      </c>
      <c r="I28" s="42">
        <v>0</v>
      </c>
      <c r="J28" s="42">
        <v>0</v>
      </c>
      <c r="K28" s="42">
        <v>0</v>
      </c>
      <c r="L28" s="42">
        <v>0</v>
      </c>
      <c r="M28" s="42">
        <v>0</v>
      </c>
      <c r="N28" s="42">
        <v>0</v>
      </c>
      <c r="O28" s="42">
        <v>0</v>
      </c>
      <c r="P28" s="84">
        <v>0.2412</v>
      </c>
      <c r="Q28" s="84">
        <v>0.40649999999999997</v>
      </c>
      <c r="R28" s="84">
        <v>9.2799999999999994E-2</v>
      </c>
      <c r="S28" s="84">
        <v>0.40279999999999999</v>
      </c>
      <c r="T28" s="84">
        <v>0.40649999999999997</v>
      </c>
      <c r="U28" s="84">
        <v>0.23350000000000001</v>
      </c>
      <c r="V28" s="42">
        <v>0.54700000000000004</v>
      </c>
      <c r="W28" s="42">
        <v>0.4158</v>
      </c>
      <c r="X28" s="42">
        <v>0.38779999999999998</v>
      </c>
      <c r="Y28" s="42">
        <v>0.2571</v>
      </c>
      <c r="Z28" s="42">
        <v>0.3644</v>
      </c>
      <c r="AA28" s="42">
        <v>0.39460000000000001</v>
      </c>
      <c r="AD28" s="82" t="s">
        <v>213</v>
      </c>
      <c r="AE28" s="42">
        <f t="shared" si="0"/>
        <v>0</v>
      </c>
      <c r="AF28" s="42">
        <f t="shared" si="1"/>
        <v>0</v>
      </c>
      <c r="AG28" s="42">
        <f t="shared" si="2"/>
        <v>0</v>
      </c>
      <c r="AH28" s="42">
        <f t="shared" si="3"/>
        <v>0</v>
      </c>
      <c r="AJ28" s="82" t="s">
        <v>213</v>
      </c>
      <c r="AK28" s="42">
        <f t="shared" si="4"/>
        <v>9.5799999999999996E-2</v>
      </c>
      <c r="AL28" s="42">
        <f t="shared" si="5"/>
        <v>0.1847</v>
      </c>
      <c r="AM28" s="42">
        <f t="shared" si="6"/>
        <v>5.3E-3</v>
      </c>
      <c r="AN28" s="42">
        <f t="shared" si="7"/>
        <v>0</v>
      </c>
      <c r="AP28" s="82" t="s">
        <v>213</v>
      </c>
      <c r="AQ28" s="84">
        <f t="shared" si="8"/>
        <v>0.33450000000000002</v>
      </c>
      <c r="AR28" s="84">
        <f t="shared" si="9"/>
        <v>0.25290000000000001</v>
      </c>
      <c r="AS28" s="84">
        <f t="shared" si="10"/>
        <v>0.2757</v>
      </c>
      <c r="AT28" s="84">
        <f t="shared" si="11"/>
        <v>0.23350000000000001</v>
      </c>
      <c r="AV28" s="82" t="s">
        <v>213</v>
      </c>
      <c r="AW28" s="84">
        <f t="shared" si="12"/>
        <v>0.64249999999999996</v>
      </c>
      <c r="AX28" s="84">
        <f t="shared" si="13"/>
        <v>0.33139999999999997</v>
      </c>
      <c r="AY28" s="84">
        <f t="shared" si="14"/>
        <v>0.37159999999999999</v>
      </c>
      <c r="AZ28" s="84">
        <f t="shared" si="15"/>
        <v>0.39460000000000001</v>
      </c>
    </row>
    <row r="29" spans="1:52">
      <c r="A29" s="142"/>
      <c r="B29" s="142"/>
      <c r="C29" s="39">
        <v>0.27083333333333398</v>
      </c>
      <c r="D29" s="42">
        <v>0</v>
      </c>
      <c r="E29" s="42">
        <v>0</v>
      </c>
      <c r="F29" s="42">
        <v>0</v>
      </c>
      <c r="G29" s="42">
        <v>0</v>
      </c>
      <c r="H29" s="42">
        <v>0</v>
      </c>
      <c r="I29" s="42">
        <v>0</v>
      </c>
      <c r="J29" s="42">
        <v>0</v>
      </c>
      <c r="K29" s="42">
        <v>1.01E-2</v>
      </c>
      <c r="L29" s="42">
        <v>0</v>
      </c>
      <c r="M29" s="42">
        <v>0</v>
      </c>
      <c r="N29" s="42">
        <v>0</v>
      </c>
      <c r="O29" s="42">
        <v>6.6E-3</v>
      </c>
      <c r="P29" s="84">
        <v>0.22589999999999999</v>
      </c>
      <c r="Q29" s="84">
        <v>0.54710000000000003</v>
      </c>
      <c r="R29" s="84">
        <v>0.2301</v>
      </c>
      <c r="S29" s="84">
        <v>0.47110000000000002</v>
      </c>
      <c r="T29" s="84">
        <v>0.41160000000000002</v>
      </c>
      <c r="U29" s="84">
        <v>9.3299999999999994E-2</v>
      </c>
      <c r="V29" s="42">
        <v>0.63749999999999996</v>
      </c>
      <c r="W29" s="42">
        <v>0.40129999999999999</v>
      </c>
      <c r="X29" s="42">
        <v>0.43519999999999998</v>
      </c>
      <c r="Y29" s="42">
        <v>0.37230000000000002</v>
      </c>
      <c r="Z29" s="42">
        <v>0.42749999999999999</v>
      </c>
      <c r="AA29" s="42">
        <v>0.36420000000000002</v>
      </c>
      <c r="AD29" s="82" t="s">
        <v>182</v>
      </c>
      <c r="AE29" s="42">
        <f t="shared" si="0"/>
        <v>0</v>
      </c>
      <c r="AF29" s="42">
        <f t="shared" si="1"/>
        <v>0</v>
      </c>
      <c r="AG29" s="42">
        <f t="shared" si="2"/>
        <v>0</v>
      </c>
      <c r="AH29" s="42">
        <f t="shared" si="3"/>
        <v>0</v>
      </c>
      <c r="AJ29" s="82" t="s">
        <v>182</v>
      </c>
      <c r="AK29" s="42">
        <f t="shared" si="4"/>
        <v>0.1603</v>
      </c>
      <c r="AL29" s="42">
        <f t="shared" si="5"/>
        <v>0.28589999999999999</v>
      </c>
      <c r="AM29" s="42">
        <f t="shared" si="6"/>
        <v>5.11E-2</v>
      </c>
      <c r="AN29" s="42">
        <f t="shared" si="7"/>
        <v>6.6E-3</v>
      </c>
      <c r="AP29" s="82" t="s">
        <v>182</v>
      </c>
      <c r="AQ29" s="84">
        <f t="shared" si="8"/>
        <v>0.35510000000000003</v>
      </c>
      <c r="AR29" s="84">
        <f t="shared" si="9"/>
        <v>0.28939999999999999</v>
      </c>
      <c r="AS29" s="84">
        <f t="shared" si="10"/>
        <v>0.33250000000000002</v>
      </c>
      <c r="AT29" s="84">
        <f t="shared" si="11"/>
        <v>9.3299999999999994E-2</v>
      </c>
      <c r="AV29" s="82" t="s">
        <v>182</v>
      </c>
      <c r="AW29" s="84">
        <f t="shared" si="12"/>
        <v>0.53469999999999995</v>
      </c>
      <c r="AX29" s="84">
        <f t="shared" si="13"/>
        <v>0.3327</v>
      </c>
      <c r="AY29" s="84">
        <f t="shared" si="14"/>
        <v>0.45789999999999997</v>
      </c>
      <c r="AZ29" s="84">
        <f t="shared" si="15"/>
        <v>0.36420000000000002</v>
      </c>
    </row>
    <row r="30" spans="1:52">
      <c r="A30" s="142"/>
      <c r="B30" s="142"/>
      <c r="C30" s="39">
        <v>0.28125</v>
      </c>
      <c r="D30" s="42">
        <v>0</v>
      </c>
      <c r="E30" s="42">
        <v>0</v>
      </c>
      <c r="F30" s="42">
        <v>0</v>
      </c>
      <c r="G30" s="42">
        <v>0</v>
      </c>
      <c r="H30" s="42">
        <v>0</v>
      </c>
      <c r="I30" s="42">
        <v>0</v>
      </c>
      <c r="J30" s="42">
        <v>0</v>
      </c>
      <c r="K30" s="42">
        <v>4.5600000000000002E-2</v>
      </c>
      <c r="L30" s="42">
        <v>1.47E-2</v>
      </c>
      <c r="M30" s="42">
        <v>1.7399999999999999E-2</v>
      </c>
      <c r="N30" s="42">
        <v>0</v>
      </c>
      <c r="O30" s="42">
        <v>4.4999999999999998E-2</v>
      </c>
      <c r="P30" s="84">
        <v>0.314</v>
      </c>
      <c r="Q30" s="84">
        <v>0.55500000000000005</v>
      </c>
      <c r="R30" s="84">
        <v>0.1108</v>
      </c>
      <c r="S30" s="84">
        <v>0.56840000000000002</v>
      </c>
      <c r="T30" s="84">
        <v>0.32969999999999999</v>
      </c>
      <c r="U30" s="84">
        <v>0.22009999999999999</v>
      </c>
      <c r="V30" s="42">
        <v>0.5353</v>
      </c>
      <c r="W30" s="42">
        <v>0.43709999999999999</v>
      </c>
      <c r="X30" s="42">
        <v>0.39610000000000001</v>
      </c>
      <c r="Y30" s="42">
        <v>0.2084</v>
      </c>
      <c r="Z30" s="42">
        <v>0.41949999999999998</v>
      </c>
      <c r="AA30" s="42">
        <v>0.2873</v>
      </c>
      <c r="AD30" s="82" t="s">
        <v>214</v>
      </c>
      <c r="AE30" s="42">
        <f t="shared" si="0"/>
        <v>0</v>
      </c>
      <c r="AF30" s="42">
        <f t="shared" si="1"/>
        <v>8.3999999999999995E-3</v>
      </c>
      <c r="AG30" s="42">
        <f t="shared" si="2"/>
        <v>0</v>
      </c>
      <c r="AH30" s="42">
        <f t="shared" si="3"/>
        <v>0</v>
      </c>
      <c r="AJ30" s="82" t="s">
        <v>214</v>
      </c>
      <c r="AK30" s="42">
        <f t="shared" si="4"/>
        <v>0.25330000000000003</v>
      </c>
      <c r="AL30" s="42">
        <f t="shared" si="5"/>
        <v>0.37659999999999999</v>
      </c>
      <c r="AM30" s="42">
        <f t="shared" si="6"/>
        <v>8.9300000000000004E-2</v>
      </c>
      <c r="AN30" s="42">
        <f t="shared" si="7"/>
        <v>4.4999999999999998E-2</v>
      </c>
      <c r="AP30" s="82" t="s">
        <v>214</v>
      </c>
      <c r="AQ30" s="84">
        <f t="shared" si="8"/>
        <v>0.3427</v>
      </c>
      <c r="AR30" s="84">
        <f t="shared" si="9"/>
        <v>0.36630000000000001</v>
      </c>
      <c r="AS30" s="84">
        <f t="shared" si="10"/>
        <v>0.25829999999999997</v>
      </c>
      <c r="AT30" s="84">
        <f t="shared" si="11"/>
        <v>0.22009999999999999</v>
      </c>
      <c r="AV30" s="82" t="s">
        <v>214</v>
      </c>
      <c r="AW30" s="84">
        <f t="shared" si="12"/>
        <v>0.7006</v>
      </c>
      <c r="AX30" s="84">
        <f t="shared" si="13"/>
        <v>0.376</v>
      </c>
      <c r="AY30" s="84">
        <f t="shared" si="14"/>
        <v>0.34100000000000003</v>
      </c>
      <c r="AZ30" s="84">
        <f t="shared" si="15"/>
        <v>0.2873</v>
      </c>
    </row>
    <row r="31" spans="1:52">
      <c r="A31" s="142"/>
      <c r="B31" s="142"/>
      <c r="C31" s="39">
        <v>0.29166666666666702</v>
      </c>
      <c r="D31" s="42">
        <v>0</v>
      </c>
      <c r="E31" s="42">
        <v>0</v>
      </c>
      <c r="F31" s="42">
        <v>0</v>
      </c>
      <c r="G31" s="42">
        <v>0</v>
      </c>
      <c r="H31" s="42">
        <v>0</v>
      </c>
      <c r="I31" s="42">
        <v>0</v>
      </c>
      <c r="J31" s="42">
        <v>0</v>
      </c>
      <c r="K31" s="42">
        <v>3.0800000000000001E-2</v>
      </c>
      <c r="L31" s="42">
        <v>2.7300000000000001E-2</v>
      </c>
      <c r="M31" s="42">
        <v>6.1000000000000004E-3</v>
      </c>
      <c r="N31" s="42">
        <v>0</v>
      </c>
      <c r="O31" s="42">
        <v>3.6200000000000003E-2</v>
      </c>
      <c r="P31" s="84">
        <v>0.29709999999999998</v>
      </c>
      <c r="Q31" s="84">
        <v>0.47520000000000001</v>
      </c>
      <c r="R31" s="84">
        <v>1.4800000000000001E-2</v>
      </c>
      <c r="S31" s="84">
        <v>0.56420000000000003</v>
      </c>
      <c r="T31" s="84">
        <v>0.34870000000000001</v>
      </c>
      <c r="U31" s="84">
        <v>0.22359999999999999</v>
      </c>
      <c r="V31" s="42">
        <v>0.4022</v>
      </c>
      <c r="W31" s="42">
        <v>0.47610000000000002</v>
      </c>
      <c r="X31" s="42">
        <v>0.35539999999999999</v>
      </c>
      <c r="Y31" s="42">
        <v>0.29149999999999998</v>
      </c>
      <c r="Z31" s="42">
        <v>0.3861</v>
      </c>
      <c r="AA31" s="42">
        <v>0.2346</v>
      </c>
      <c r="AD31" s="82" t="s">
        <v>107</v>
      </c>
      <c r="AE31" s="42">
        <f t="shared" si="0"/>
        <v>0</v>
      </c>
      <c r="AF31" s="42">
        <f t="shared" si="1"/>
        <v>8.0000000000000002E-3</v>
      </c>
      <c r="AG31" s="42">
        <f t="shared" si="2"/>
        <v>0</v>
      </c>
      <c r="AH31" s="42">
        <f t="shared" si="3"/>
        <v>0</v>
      </c>
      <c r="AJ31" s="82" t="s">
        <v>107</v>
      </c>
      <c r="AK31" s="42">
        <f t="shared" si="4"/>
        <v>0.31490000000000001</v>
      </c>
      <c r="AL31" s="42">
        <f t="shared" si="5"/>
        <v>0.46560000000000001</v>
      </c>
      <c r="AM31" s="42">
        <f t="shared" si="6"/>
        <v>0.16880000000000001</v>
      </c>
      <c r="AN31" s="42">
        <f t="shared" si="7"/>
        <v>3.6200000000000003E-2</v>
      </c>
      <c r="AP31" s="82" t="s">
        <v>107</v>
      </c>
      <c r="AQ31" s="84">
        <f t="shared" si="8"/>
        <v>0.36030000000000001</v>
      </c>
      <c r="AR31" s="84">
        <f t="shared" si="9"/>
        <v>0.26750000000000002</v>
      </c>
      <c r="AS31" s="84">
        <f t="shared" si="10"/>
        <v>0.20080000000000001</v>
      </c>
      <c r="AT31" s="84">
        <f t="shared" si="11"/>
        <v>0.22359999999999999</v>
      </c>
      <c r="AV31" s="82" t="s">
        <v>107</v>
      </c>
      <c r="AW31" s="84">
        <f t="shared" si="12"/>
        <v>0.60009999999999997</v>
      </c>
      <c r="AX31" s="84">
        <f t="shared" si="13"/>
        <v>0.31130000000000002</v>
      </c>
      <c r="AY31" s="84">
        <f t="shared" si="14"/>
        <v>0.2621</v>
      </c>
      <c r="AZ31" s="84">
        <f t="shared" si="15"/>
        <v>0.2346</v>
      </c>
    </row>
    <row r="32" spans="1:52">
      <c r="A32" s="142"/>
      <c r="B32" s="142"/>
      <c r="C32" s="39">
        <v>0.30208333333333398</v>
      </c>
      <c r="D32" s="42">
        <v>0</v>
      </c>
      <c r="E32" s="42">
        <v>0</v>
      </c>
      <c r="F32" s="42">
        <v>0</v>
      </c>
      <c r="G32" s="42">
        <v>0</v>
      </c>
      <c r="H32" s="42">
        <v>0</v>
      </c>
      <c r="I32" s="42">
        <v>0</v>
      </c>
      <c r="J32" s="42">
        <v>4.4999999999999997E-3</v>
      </c>
      <c r="K32" s="42">
        <v>2.1899999999999999E-2</v>
      </c>
      <c r="L32" s="42">
        <v>2.5100000000000001E-2</v>
      </c>
      <c r="M32" s="42">
        <v>1.3100000000000001E-2</v>
      </c>
      <c r="N32" s="42">
        <v>0</v>
      </c>
      <c r="O32" s="42">
        <v>1.29E-2</v>
      </c>
      <c r="P32" s="84">
        <v>0.26469999999999999</v>
      </c>
      <c r="Q32" s="84">
        <v>0.41049999999999998</v>
      </c>
      <c r="R32" s="84">
        <v>9.7900000000000001E-2</v>
      </c>
      <c r="S32" s="84">
        <v>0.43130000000000002</v>
      </c>
      <c r="T32" s="84">
        <v>0.41049999999999998</v>
      </c>
      <c r="U32" s="84">
        <v>0.24829999999999999</v>
      </c>
      <c r="V32" s="42">
        <v>0.50219999999999998</v>
      </c>
      <c r="W32" s="42">
        <v>0.40899999999999997</v>
      </c>
      <c r="X32" s="42">
        <v>0.435</v>
      </c>
      <c r="Y32" s="42">
        <v>0.25190000000000001</v>
      </c>
      <c r="Z32" s="42">
        <v>0.34179999999999999</v>
      </c>
      <c r="AA32" s="42">
        <v>0.38179999999999997</v>
      </c>
      <c r="AD32" s="82" t="s">
        <v>215</v>
      </c>
      <c r="AE32" s="42">
        <f t="shared" si="0"/>
        <v>0</v>
      </c>
      <c r="AF32" s="42">
        <f t="shared" si="1"/>
        <v>2.5600000000000001E-2</v>
      </c>
      <c r="AG32" s="42">
        <f t="shared" si="2"/>
        <v>0</v>
      </c>
      <c r="AH32" s="42">
        <f t="shared" si="3"/>
        <v>0</v>
      </c>
      <c r="AJ32" s="82" t="s">
        <v>215</v>
      </c>
      <c r="AK32" s="42">
        <f t="shared" si="4"/>
        <v>0.39539999999999997</v>
      </c>
      <c r="AL32" s="42">
        <f t="shared" si="5"/>
        <v>0.55769999999999997</v>
      </c>
      <c r="AM32" s="42">
        <f t="shared" si="6"/>
        <v>0.2447</v>
      </c>
      <c r="AN32" s="42">
        <f t="shared" si="7"/>
        <v>1.29E-2</v>
      </c>
      <c r="AP32" s="82" t="s">
        <v>215</v>
      </c>
      <c r="AQ32" s="84">
        <f t="shared" si="8"/>
        <v>0.25309999999999999</v>
      </c>
      <c r="AR32" s="84">
        <f t="shared" si="9"/>
        <v>0.19689999999999999</v>
      </c>
      <c r="AS32" s="84">
        <f t="shared" si="10"/>
        <v>0.27389999999999998</v>
      </c>
      <c r="AT32" s="84">
        <f t="shared" si="11"/>
        <v>0.24829999999999999</v>
      </c>
      <c r="AV32" s="82" t="s">
        <v>215</v>
      </c>
      <c r="AW32" s="84">
        <f t="shared" si="12"/>
        <v>0.54869999999999997</v>
      </c>
      <c r="AX32" s="84">
        <f t="shared" si="13"/>
        <v>0.26300000000000001</v>
      </c>
      <c r="AY32" s="84">
        <f t="shared" si="14"/>
        <v>0.33950000000000002</v>
      </c>
      <c r="AZ32" s="84">
        <f t="shared" si="15"/>
        <v>0.38179999999999997</v>
      </c>
    </row>
    <row r="33" spans="1:52">
      <c r="A33" s="142"/>
      <c r="B33" s="142"/>
      <c r="C33" s="39">
        <v>0.3125</v>
      </c>
      <c r="D33" s="42">
        <v>0</v>
      </c>
      <c r="E33" s="42">
        <v>0</v>
      </c>
      <c r="F33" s="42">
        <v>0</v>
      </c>
      <c r="G33" s="42">
        <v>0</v>
      </c>
      <c r="H33" s="42">
        <v>0</v>
      </c>
      <c r="I33" s="42">
        <v>0</v>
      </c>
      <c r="J33" s="42">
        <v>8.7599999999999997E-2</v>
      </c>
      <c r="K33" s="42">
        <v>0.1086</v>
      </c>
      <c r="L33" s="42">
        <v>6.7699999999999996E-2</v>
      </c>
      <c r="M33" s="42">
        <v>5.1799999999999999E-2</v>
      </c>
      <c r="N33" s="42">
        <v>8.6699999999999999E-2</v>
      </c>
      <c r="O33" s="42">
        <v>6.5199999999999994E-2</v>
      </c>
      <c r="P33" s="84">
        <v>0.30509999999999998</v>
      </c>
      <c r="Q33" s="84">
        <v>0.4264</v>
      </c>
      <c r="R33" s="84">
        <v>0.18790000000000001</v>
      </c>
      <c r="S33" s="84">
        <v>0.44590000000000002</v>
      </c>
      <c r="T33" s="84">
        <v>0.25169999999999998</v>
      </c>
      <c r="U33" s="84">
        <v>0.1394</v>
      </c>
      <c r="V33" s="42">
        <v>0.68110000000000004</v>
      </c>
      <c r="W33" s="42">
        <v>0.55720000000000003</v>
      </c>
      <c r="X33" s="42">
        <v>0.37009999999999998</v>
      </c>
      <c r="Y33" s="42">
        <v>0.3518</v>
      </c>
      <c r="Z33" s="42">
        <v>0.35210000000000002</v>
      </c>
      <c r="AA33" s="42">
        <v>0.23419999999999999</v>
      </c>
      <c r="AD33" s="82" t="s">
        <v>183</v>
      </c>
      <c r="AE33" s="42">
        <f t="shared" si="0"/>
        <v>2.8199999999999999E-2</v>
      </c>
      <c r="AF33" s="42">
        <f t="shared" si="1"/>
        <v>9.4899999999999998E-2</v>
      </c>
      <c r="AG33" s="42">
        <f t="shared" si="2"/>
        <v>2.4799999999999999E-2</v>
      </c>
      <c r="AH33" s="42">
        <f t="shared" si="3"/>
        <v>0</v>
      </c>
      <c r="AJ33" s="82" t="s">
        <v>183</v>
      </c>
      <c r="AK33" s="42">
        <f t="shared" si="4"/>
        <v>0.45479999999999998</v>
      </c>
      <c r="AL33" s="42">
        <f t="shared" si="5"/>
        <v>0.60089999999999999</v>
      </c>
      <c r="AM33" s="42">
        <f t="shared" si="6"/>
        <v>0.30280000000000001</v>
      </c>
      <c r="AN33" s="42">
        <f t="shared" si="7"/>
        <v>6.5199999999999994E-2</v>
      </c>
      <c r="AP33" s="82" t="s">
        <v>183</v>
      </c>
      <c r="AQ33" s="84">
        <f t="shared" si="8"/>
        <v>0.23230000000000001</v>
      </c>
      <c r="AR33" s="84">
        <f t="shared" si="9"/>
        <v>0.1065</v>
      </c>
      <c r="AS33" s="84">
        <f t="shared" si="10"/>
        <v>0.27860000000000001</v>
      </c>
      <c r="AT33" s="84">
        <f t="shared" si="11"/>
        <v>0.1394</v>
      </c>
      <c r="AV33" s="82" t="s">
        <v>183</v>
      </c>
      <c r="AW33" s="84">
        <f t="shared" si="12"/>
        <v>0.73299999999999998</v>
      </c>
      <c r="AX33" s="84">
        <f t="shared" si="13"/>
        <v>0.31509999999999999</v>
      </c>
      <c r="AY33" s="84">
        <f t="shared" si="14"/>
        <v>0.46760000000000002</v>
      </c>
      <c r="AZ33" s="84">
        <f t="shared" si="15"/>
        <v>0.23419999999999999</v>
      </c>
    </row>
    <row r="34" spans="1:52">
      <c r="A34" s="142"/>
      <c r="B34" s="142"/>
      <c r="C34" s="39">
        <v>0.32291666666666702</v>
      </c>
      <c r="D34" s="42">
        <v>0</v>
      </c>
      <c r="E34" s="42">
        <v>0</v>
      </c>
      <c r="F34" s="42">
        <v>0</v>
      </c>
      <c r="G34" s="42">
        <v>0</v>
      </c>
      <c r="H34" s="42">
        <v>0</v>
      </c>
      <c r="I34" s="42">
        <v>0</v>
      </c>
      <c r="J34" s="42">
        <v>0.16930000000000001</v>
      </c>
      <c r="K34" s="42">
        <v>0.1817</v>
      </c>
      <c r="L34" s="42">
        <v>0.1293</v>
      </c>
      <c r="M34" s="42">
        <v>0.1011</v>
      </c>
      <c r="N34" s="42">
        <v>0.14180000000000001</v>
      </c>
      <c r="O34" s="42">
        <v>0.14460000000000001</v>
      </c>
      <c r="P34" s="84">
        <v>0.29809999999999998</v>
      </c>
      <c r="Q34" s="84">
        <v>0.33450000000000002</v>
      </c>
      <c r="R34" s="84">
        <v>0.12939999999999999</v>
      </c>
      <c r="S34" s="84">
        <v>0.46</v>
      </c>
      <c r="T34" s="84">
        <v>0.38679999999999998</v>
      </c>
      <c r="U34" s="84">
        <v>3.09E-2</v>
      </c>
      <c r="V34" s="42">
        <v>0.66869999999999996</v>
      </c>
      <c r="W34" s="42">
        <v>0.55000000000000004</v>
      </c>
      <c r="X34" s="42">
        <v>0.44479999999999997</v>
      </c>
      <c r="Y34" s="42">
        <v>0.4042</v>
      </c>
      <c r="Z34" s="42">
        <v>0.38590000000000002</v>
      </c>
      <c r="AA34" s="42">
        <v>0.2969</v>
      </c>
      <c r="AD34" s="82" t="s">
        <v>216</v>
      </c>
      <c r="AE34" s="42">
        <f t="shared" si="0"/>
        <v>5.9400000000000001E-2</v>
      </c>
      <c r="AF34" s="42">
        <f t="shared" si="1"/>
        <v>0.15790000000000001</v>
      </c>
      <c r="AG34" s="42">
        <f t="shared" si="2"/>
        <v>2.63E-2</v>
      </c>
      <c r="AH34" s="42">
        <f t="shared" si="3"/>
        <v>0</v>
      </c>
      <c r="AJ34" s="82" t="s">
        <v>216</v>
      </c>
      <c r="AK34" s="42">
        <f t="shared" si="4"/>
        <v>0.4985</v>
      </c>
      <c r="AL34" s="42">
        <f t="shared" si="5"/>
        <v>0.67290000000000005</v>
      </c>
      <c r="AM34" s="42">
        <f t="shared" si="6"/>
        <v>0.38890000000000002</v>
      </c>
      <c r="AN34" s="42">
        <f t="shared" si="7"/>
        <v>0.14460000000000001</v>
      </c>
      <c r="AP34" s="82" t="s">
        <v>216</v>
      </c>
      <c r="AQ34" s="84">
        <f t="shared" si="8"/>
        <v>0.26929999999999998</v>
      </c>
      <c r="AR34" s="84">
        <f t="shared" si="9"/>
        <v>0.1071</v>
      </c>
      <c r="AS34" s="84">
        <f t="shared" si="10"/>
        <v>0.27160000000000001</v>
      </c>
      <c r="AT34" s="84">
        <f t="shared" si="11"/>
        <v>3.09E-2</v>
      </c>
      <c r="AV34" s="82" t="s">
        <v>216</v>
      </c>
      <c r="AW34" s="84">
        <f t="shared" si="12"/>
        <v>0.55979999999999996</v>
      </c>
      <c r="AX34" s="84">
        <f t="shared" si="13"/>
        <v>0.16830000000000001</v>
      </c>
      <c r="AY34" s="84">
        <f t="shared" si="14"/>
        <v>0.48530000000000001</v>
      </c>
      <c r="AZ34" s="84">
        <f t="shared" si="15"/>
        <v>0.2969</v>
      </c>
    </row>
    <row r="35" spans="1:52">
      <c r="A35" s="142"/>
      <c r="B35" s="142"/>
      <c r="C35" s="39">
        <v>0.33333333333333398</v>
      </c>
      <c r="D35" s="42">
        <v>0</v>
      </c>
      <c r="E35" s="42">
        <v>0</v>
      </c>
      <c r="F35" s="42">
        <v>0</v>
      </c>
      <c r="G35" s="42">
        <v>0</v>
      </c>
      <c r="H35" s="42">
        <v>0</v>
      </c>
      <c r="I35" s="42">
        <v>0</v>
      </c>
      <c r="J35" s="42">
        <v>0.20649999999999999</v>
      </c>
      <c r="K35" s="42">
        <v>0.25159999999999999</v>
      </c>
      <c r="L35" s="42">
        <v>0.1893</v>
      </c>
      <c r="M35" s="42">
        <v>0.1605</v>
      </c>
      <c r="N35" s="42">
        <v>0.23960000000000001</v>
      </c>
      <c r="O35" s="42">
        <v>0.19850000000000001</v>
      </c>
      <c r="P35" s="84">
        <v>0.30740000000000001</v>
      </c>
      <c r="Q35" s="84">
        <v>0.34570000000000001</v>
      </c>
      <c r="R35" s="84">
        <v>0.04</v>
      </c>
      <c r="S35" s="84">
        <v>0.58379999999999999</v>
      </c>
      <c r="T35" s="84">
        <v>0.50229999999999997</v>
      </c>
      <c r="U35" s="84">
        <v>0.11890000000000001</v>
      </c>
      <c r="V35" s="42">
        <v>0.48249999999999998</v>
      </c>
      <c r="W35" s="42">
        <v>0.47120000000000001</v>
      </c>
      <c r="X35" s="42">
        <v>0.43020000000000003</v>
      </c>
      <c r="Y35" s="42">
        <v>0.33200000000000002</v>
      </c>
      <c r="Z35" s="42">
        <v>0.3145</v>
      </c>
      <c r="AA35" s="42">
        <v>0.29060000000000002</v>
      </c>
      <c r="AD35" s="82" t="s">
        <v>108</v>
      </c>
      <c r="AE35" s="42">
        <f t="shared" si="0"/>
        <v>8.8499999999999995E-2</v>
      </c>
      <c r="AF35" s="42">
        <f t="shared" si="1"/>
        <v>0.21609999999999999</v>
      </c>
      <c r="AG35" s="42">
        <f t="shared" si="2"/>
        <v>4.5499999999999999E-2</v>
      </c>
      <c r="AH35" s="42">
        <f t="shared" si="3"/>
        <v>0</v>
      </c>
      <c r="AJ35" s="82" t="s">
        <v>108</v>
      </c>
      <c r="AK35" s="42">
        <f t="shared" si="4"/>
        <v>0.55210000000000004</v>
      </c>
      <c r="AL35" s="42">
        <f t="shared" si="5"/>
        <v>0.73509999999999998</v>
      </c>
      <c r="AM35" s="42">
        <f t="shared" si="6"/>
        <v>0.46939999999999998</v>
      </c>
      <c r="AN35" s="42">
        <f t="shared" si="7"/>
        <v>0.19850000000000001</v>
      </c>
      <c r="AP35" s="82" t="s">
        <v>108</v>
      </c>
      <c r="AQ35" s="84">
        <f t="shared" si="8"/>
        <v>0.20860000000000001</v>
      </c>
      <c r="AR35" s="84">
        <f t="shared" si="9"/>
        <v>3.8600000000000002E-2</v>
      </c>
      <c r="AS35" s="84">
        <f t="shared" si="10"/>
        <v>0.29759999999999998</v>
      </c>
      <c r="AT35" s="84">
        <f t="shared" si="11"/>
        <v>0.11890000000000001</v>
      </c>
      <c r="AV35" s="82" t="s">
        <v>108</v>
      </c>
      <c r="AW35" s="84">
        <f t="shared" si="12"/>
        <v>0.56730000000000003</v>
      </c>
      <c r="AX35" s="84">
        <f t="shared" si="13"/>
        <v>0.12570000000000001</v>
      </c>
      <c r="AY35" s="84">
        <f t="shared" si="14"/>
        <v>0.34639999999999999</v>
      </c>
      <c r="AZ35" s="84">
        <f t="shared" si="15"/>
        <v>0.29060000000000002</v>
      </c>
    </row>
    <row r="36" spans="1:52">
      <c r="A36" s="142"/>
      <c r="B36" s="142"/>
      <c r="C36" s="39">
        <v>0.34375</v>
      </c>
      <c r="D36" s="42">
        <v>0</v>
      </c>
      <c r="E36" s="42">
        <v>0</v>
      </c>
      <c r="F36" s="42">
        <v>0</v>
      </c>
      <c r="G36" s="42">
        <v>0</v>
      </c>
      <c r="H36" s="42">
        <v>0</v>
      </c>
      <c r="I36" s="42">
        <v>0</v>
      </c>
      <c r="J36" s="42">
        <v>0.26989999999999997</v>
      </c>
      <c r="K36" s="42">
        <v>0.3216</v>
      </c>
      <c r="L36" s="42">
        <v>0.24099999999999999</v>
      </c>
      <c r="M36" s="42">
        <v>0.19600000000000001</v>
      </c>
      <c r="N36" s="42">
        <v>0.28839999999999999</v>
      </c>
      <c r="O36" s="42">
        <v>0.26340000000000002</v>
      </c>
      <c r="P36" s="84">
        <v>0.30840000000000001</v>
      </c>
      <c r="Q36" s="84">
        <v>0.42859999999999998</v>
      </c>
      <c r="R36" s="84">
        <v>0.10589999999999999</v>
      </c>
      <c r="S36" s="84">
        <v>0.46</v>
      </c>
      <c r="T36" s="84">
        <v>0.42859999999999998</v>
      </c>
      <c r="U36" s="84">
        <v>0.2717</v>
      </c>
      <c r="V36" s="42">
        <v>0.48110000000000003</v>
      </c>
      <c r="W36" s="42">
        <v>0.43419999999999997</v>
      </c>
      <c r="X36" s="42">
        <v>0.45669999999999999</v>
      </c>
      <c r="Y36" s="42">
        <v>0.28360000000000002</v>
      </c>
      <c r="Z36" s="42">
        <v>0.34139999999999998</v>
      </c>
      <c r="AA36" s="42">
        <v>0.38879999999999998</v>
      </c>
      <c r="AD36" s="82" t="s">
        <v>217</v>
      </c>
      <c r="AE36" s="42">
        <f t="shared" si="0"/>
        <v>0.10630000000000001</v>
      </c>
      <c r="AF36" s="42">
        <f t="shared" si="1"/>
        <v>0.26050000000000001</v>
      </c>
      <c r="AG36" s="42">
        <f t="shared" si="2"/>
        <v>1.24E-2</v>
      </c>
      <c r="AH36" s="42">
        <f t="shared" si="3"/>
        <v>0</v>
      </c>
      <c r="AJ36" s="82" t="s">
        <v>217</v>
      </c>
      <c r="AK36" s="42">
        <f t="shared" si="4"/>
        <v>0.59709999999999996</v>
      </c>
      <c r="AL36" s="42">
        <f t="shared" si="5"/>
        <v>0.78710000000000002</v>
      </c>
      <c r="AM36" s="42">
        <f t="shared" si="6"/>
        <v>0.54630000000000001</v>
      </c>
      <c r="AN36" s="42">
        <f t="shared" si="7"/>
        <v>0.26340000000000002</v>
      </c>
      <c r="AP36" s="82" t="s">
        <v>217</v>
      </c>
      <c r="AQ36" s="84">
        <f t="shared" si="8"/>
        <v>0.19420000000000001</v>
      </c>
      <c r="AR36" s="84">
        <f t="shared" si="9"/>
        <v>0.14829999999999999</v>
      </c>
      <c r="AS36" s="84">
        <f t="shared" si="10"/>
        <v>0.27339999999999998</v>
      </c>
      <c r="AT36" s="84">
        <f t="shared" si="11"/>
        <v>0.2717</v>
      </c>
      <c r="AV36" s="82" t="s">
        <v>217</v>
      </c>
      <c r="AW36" s="84">
        <f t="shared" si="12"/>
        <v>0.45739999999999997</v>
      </c>
      <c r="AX36" s="84">
        <f t="shared" si="13"/>
        <v>0.21379999999999999</v>
      </c>
      <c r="AY36" s="84">
        <f t="shared" si="14"/>
        <v>0.31929999999999997</v>
      </c>
      <c r="AZ36" s="84">
        <f t="shared" si="15"/>
        <v>0.38879999999999998</v>
      </c>
    </row>
    <row r="37" spans="1:52">
      <c r="A37" s="142"/>
      <c r="B37" s="142"/>
      <c r="C37" s="39">
        <v>0.35416666666666702</v>
      </c>
      <c r="D37" s="42">
        <v>0</v>
      </c>
      <c r="E37" s="42">
        <v>0</v>
      </c>
      <c r="F37" s="42">
        <v>0</v>
      </c>
      <c r="G37" s="42">
        <v>0</v>
      </c>
      <c r="H37" s="42">
        <v>0</v>
      </c>
      <c r="I37" s="42">
        <v>0</v>
      </c>
      <c r="J37" s="42">
        <v>0.35270000000000001</v>
      </c>
      <c r="K37" s="42">
        <v>0.35849999999999999</v>
      </c>
      <c r="L37" s="42">
        <v>0.29809999999999998</v>
      </c>
      <c r="M37" s="42">
        <v>0.24049999999999999</v>
      </c>
      <c r="N37" s="42">
        <v>0.35110000000000002</v>
      </c>
      <c r="O37" s="42">
        <v>0.3382</v>
      </c>
      <c r="P37" s="84">
        <v>0.2185</v>
      </c>
      <c r="Q37" s="84">
        <v>0.41570000000000001</v>
      </c>
      <c r="R37" s="84">
        <v>0.1603</v>
      </c>
      <c r="S37" s="84">
        <v>0.45629999999999998</v>
      </c>
      <c r="T37" s="84">
        <v>0.41520000000000001</v>
      </c>
      <c r="U37" s="84">
        <v>0.22220000000000001</v>
      </c>
      <c r="V37" s="42">
        <v>0.56069999999999998</v>
      </c>
      <c r="W37" s="42">
        <v>0.4733</v>
      </c>
      <c r="X37" s="42">
        <v>0.29160000000000003</v>
      </c>
      <c r="Y37" s="42">
        <v>0.4647</v>
      </c>
      <c r="Z37" s="42">
        <v>0.31430000000000002</v>
      </c>
      <c r="AA37" s="42">
        <v>0.33400000000000002</v>
      </c>
      <c r="AD37" s="82" t="s">
        <v>184</v>
      </c>
      <c r="AE37" s="42">
        <f t="shared" si="0"/>
        <v>0.1489</v>
      </c>
      <c r="AF37" s="42">
        <f t="shared" si="1"/>
        <v>0.34399999999999997</v>
      </c>
      <c r="AG37" s="42">
        <f t="shared" si="2"/>
        <v>0.11360000000000001</v>
      </c>
      <c r="AH37" s="42">
        <f t="shared" si="3"/>
        <v>0</v>
      </c>
      <c r="AJ37" s="82" t="s">
        <v>184</v>
      </c>
      <c r="AK37" s="42">
        <f t="shared" si="4"/>
        <v>0.65449999999999997</v>
      </c>
      <c r="AL37" s="42">
        <f t="shared" si="5"/>
        <v>0.8125</v>
      </c>
      <c r="AM37" s="42">
        <f t="shared" si="6"/>
        <v>0.59119999999999995</v>
      </c>
      <c r="AN37" s="42">
        <f t="shared" si="7"/>
        <v>0.3382</v>
      </c>
      <c r="AP37" s="82" t="s">
        <v>184</v>
      </c>
      <c r="AQ37" s="84">
        <f t="shared" si="8"/>
        <v>0.1996</v>
      </c>
      <c r="AR37" s="84">
        <f t="shared" si="9"/>
        <v>0.216</v>
      </c>
      <c r="AS37" s="84">
        <f t="shared" si="10"/>
        <v>9.2799999999999994E-2</v>
      </c>
      <c r="AT37" s="84">
        <f t="shared" si="11"/>
        <v>0.22220000000000001</v>
      </c>
      <c r="AV37" s="82" t="s">
        <v>184</v>
      </c>
      <c r="AW37" s="84">
        <f t="shared" si="12"/>
        <v>0.47820000000000001</v>
      </c>
      <c r="AX37" s="84">
        <f t="shared" si="13"/>
        <v>0.2414</v>
      </c>
      <c r="AY37" s="84">
        <f t="shared" si="14"/>
        <v>0.34570000000000001</v>
      </c>
      <c r="AZ37" s="84">
        <f t="shared" si="15"/>
        <v>0.33400000000000002</v>
      </c>
    </row>
    <row r="38" spans="1:52">
      <c r="A38" s="142"/>
      <c r="B38" s="142"/>
      <c r="C38" s="39">
        <v>0.36458333333333398</v>
      </c>
      <c r="D38" s="42">
        <v>0</v>
      </c>
      <c r="E38" s="42">
        <v>0</v>
      </c>
      <c r="F38" s="42">
        <v>0</v>
      </c>
      <c r="G38" s="42">
        <v>0</v>
      </c>
      <c r="H38" s="42">
        <v>0</v>
      </c>
      <c r="I38" s="42">
        <v>0</v>
      </c>
      <c r="J38" s="42">
        <v>0.42430000000000001</v>
      </c>
      <c r="K38" s="42">
        <v>0.42870000000000003</v>
      </c>
      <c r="L38" s="42">
        <v>0.34429999999999999</v>
      </c>
      <c r="M38" s="42">
        <v>0.2994</v>
      </c>
      <c r="N38" s="42">
        <v>0.46029999999999999</v>
      </c>
      <c r="O38" s="42">
        <v>0.40310000000000001</v>
      </c>
      <c r="P38" s="84">
        <v>0.18440000000000001</v>
      </c>
      <c r="Q38" s="84">
        <v>0.3614</v>
      </c>
      <c r="R38" s="84">
        <v>7.4399999999999994E-2</v>
      </c>
      <c r="S38" s="84">
        <v>0.49259999999999998</v>
      </c>
      <c r="T38" s="84">
        <v>0.31819999999999998</v>
      </c>
      <c r="U38" s="84">
        <v>0.27239999999999998</v>
      </c>
      <c r="V38" s="42">
        <v>0.53369999999999995</v>
      </c>
      <c r="W38" s="42">
        <v>0.46779999999999999</v>
      </c>
      <c r="X38" s="42">
        <v>0.39760000000000001</v>
      </c>
      <c r="Y38" s="42">
        <v>0.31140000000000001</v>
      </c>
      <c r="Z38" s="42">
        <v>0.45479999999999998</v>
      </c>
      <c r="AA38" s="42">
        <v>0.35399999999999998</v>
      </c>
      <c r="AD38" s="82" t="s">
        <v>218</v>
      </c>
      <c r="AE38" s="42">
        <f t="shared" si="0"/>
        <v>0.1782</v>
      </c>
      <c r="AF38" s="42">
        <f t="shared" si="1"/>
        <v>0.45</v>
      </c>
      <c r="AG38" s="42">
        <f t="shared" si="2"/>
        <v>0.19339999999999999</v>
      </c>
      <c r="AH38" s="42">
        <f t="shared" si="3"/>
        <v>0</v>
      </c>
      <c r="AJ38" s="82" t="s">
        <v>218</v>
      </c>
      <c r="AK38" s="42">
        <f t="shared" si="4"/>
        <v>0.67869999999999997</v>
      </c>
      <c r="AL38" s="42">
        <f t="shared" si="5"/>
        <v>0.81930000000000003</v>
      </c>
      <c r="AM38" s="42">
        <f t="shared" si="6"/>
        <v>0.61870000000000003</v>
      </c>
      <c r="AN38" s="42">
        <f t="shared" si="7"/>
        <v>0.40310000000000001</v>
      </c>
      <c r="AP38" s="82" t="s">
        <v>218</v>
      </c>
      <c r="AQ38" s="84">
        <f t="shared" si="8"/>
        <v>0.18540000000000001</v>
      </c>
      <c r="AR38" s="84">
        <f t="shared" si="9"/>
        <v>0.14449999999999999</v>
      </c>
      <c r="AS38" s="84">
        <f t="shared" si="10"/>
        <v>0.1525</v>
      </c>
      <c r="AT38" s="84">
        <f t="shared" si="11"/>
        <v>0.27239999999999998</v>
      </c>
      <c r="AV38" s="82" t="s">
        <v>218</v>
      </c>
      <c r="AW38" s="84">
        <f t="shared" si="12"/>
        <v>0.4703</v>
      </c>
      <c r="AX38" s="84">
        <f t="shared" si="13"/>
        <v>0.2104</v>
      </c>
      <c r="AY38" s="84">
        <f t="shared" si="14"/>
        <v>0.33550000000000002</v>
      </c>
      <c r="AZ38" s="84">
        <f t="shared" si="15"/>
        <v>0.35399999999999998</v>
      </c>
    </row>
    <row r="39" spans="1:52">
      <c r="A39" s="142"/>
      <c r="B39" s="142"/>
      <c r="C39" s="39">
        <v>0.375</v>
      </c>
      <c r="D39" s="42">
        <v>0</v>
      </c>
      <c r="E39" s="42">
        <v>0</v>
      </c>
      <c r="F39" s="42">
        <v>0</v>
      </c>
      <c r="G39" s="42">
        <v>0</v>
      </c>
      <c r="H39" s="42">
        <v>0</v>
      </c>
      <c r="I39" s="42">
        <v>4.3E-3</v>
      </c>
      <c r="J39" s="42">
        <v>0.48399999999999999</v>
      </c>
      <c r="K39" s="42">
        <v>0.496</v>
      </c>
      <c r="L39" s="42">
        <v>0.34989999999999999</v>
      </c>
      <c r="M39" s="42">
        <v>0.34089999999999998</v>
      </c>
      <c r="N39" s="42">
        <v>0.54379999999999995</v>
      </c>
      <c r="O39" s="42">
        <v>0.48149999999999998</v>
      </c>
      <c r="P39" s="84">
        <v>0.2364</v>
      </c>
      <c r="Q39" s="84">
        <v>0.32050000000000001</v>
      </c>
      <c r="R39" s="84">
        <v>0.1414</v>
      </c>
      <c r="S39" s="84">
        <v>0.3881</v>
      </c>
      <c r="T39" s="84">
        <v>0.28220000000000001</v>
      </c>
      <c r="U39" s="84">
        <v>0.1575</v>
      </c>
      <c r="V39" s="42">
        <v>0.56320000000000003</v>
      </c>
      <c r="W39" s="42">
        <v>0.5282</v>
      </c>
      <c r="X39" s="42">
        <v>0.33779999999999999</v>
      </c>
      <c r="Y39" s="42">
        <v>0.2555</v>
      </c>
      <c r="Z39" s="42">
        <v>0.43690000000000001</v>
      </c>
      <c r="AA39" s="42">
        <v>0.30449999999999999</v>
      </c>
      <c r="AD39" s="82" t="s">
        <v>109</v>
      </c>
      <c r="AE39" s="42">
        <f t="shared" si="0"/>
        <v>0.23430000000000001</v>
      </c>
      <c r="AF39" s="42">
        <f t="shared" si="1"/>
        <v>0.54849999999999999</v>
      </c>
      <c r="AG39" s="42">
        <f t="shared" si="2"/>
        <v>0.2707</v>
      </c>
      <c r="AH39" s="42">
        <f t="shared" si="3"/>
        <v>4.3E-3</v>
      </c>
      <c r="AJ39" s="82" t="s">
        <v>109</v>
      </c>
      <c r="AK39" s="42">
        <f t="shared" si="4"/>
        <v>0.70499999999999996</v>
      </c>
      <c r="AL39" s="42">
        <f t="shared" si="5"/>
        <v>0.85929999999999995</v>
      </c>
      <c r="AM39" s="42">
        <f t="shared" si="6"/>
        <v>0.62749999999999995</v>
      </c>
      <c r="AN39" s="42">
        <f t="shared" si="7"/>
        <v>0.48149999999999998</v>
      </c>
      <c r="AP39" s="82" t="s">
        <v>109</v>
      </c>
      <c r="AQ39" s="84">
        <f t="shared" si="8"/>
        <v>8.1299999999999997E-2</v>
      </c>
      <c r="AR39" s="84">
        <f t="shared" si="9"/>
        <v>0.1086</v>
      </c>
      <c r="AS39" s="84">
        <f t="shared" si="10"/>
        <v>0.17030000000000001</v>
      </c>
      <c r="AT39" s="84">
        <f t="shared" si="11"/>
        <v>0.1575</v>
      </c>
      <c r="AV39" s="82" t="s">
        <v>109</v>
      </c>
      <c r="AW39" s="84">
        <f t="shared" si="12"/>
        <v>0.37480000000000002</v>
      </c>
      <c r="AX39" s="84">
        <f t="shared" si="13"/>
        <v>0.11070000000000001</v>
      </c>
      <c r="AY39" s="84">
        <f t="shared" si="14"/>
        <v>0.32869999999999999</v>
      </c>
      <c r="AZ39" s="84">
        <f t="shared" si="15"/>
        <v>0.30449999999999999</v>
      </c>
    </row>
    <row r="40" spans="1:52">
      <c r="A40" s="142"/>
      <c r="B40" s="142"/>
      <c r="C40" s="39">
        <v>0.38541666666666702</v>
      </c>
      <c r="D40" s="42">
        <v>0</v>
      </c>
      <c r="E40" s="42">
        <v>5.0900000000000001E-2</v>
      </c>
      <c r="F40" s="42">
        <v>0</v>
      </c>
      <c r="G40" s="42">
        <v>0</v>
      </c>
      <c r="H40" s="42">
        <v>0</v>
      </c>
      <c r="I40" s="42">
        <v>1.0200000000000001E-2</v>
      </c>
      <c r="J40" s="42">
        <v>0.54010000000000002</v>
      </c>
      <c r="K40" s="42">
        <v>0.59860000000000002</v>
      </c>
      <c r="L40" s="42">
        <v>0.42449999999999999</v>
      </c>
      <c r="M40" s="42">
        <v>0.41770000000000002</v>
      </c>
      <c r="N40" s="42">
        <v>0.63739999999999997</v>
      </c>
      <c r="O40" s="42">
        <v>0.52359999999999995</v>
      </c>
      <c r="P40" s="84">
        <v>0.25090000000000001</v>
      </c>
      <c r="Q40" s="84">
        <v>0.37590000000000001</v>
      </c>
      <c r="R40" s="84">
        <v>7.8799999999999995E-2</v>
      </c>
      <c r="S40" s="84">
        <v>0.39639999999999997</v>
      </c>
      <c r="T40" s="84">
        <v>0.37590000000000001</v>
      </c>
      <c r="U40" s="84">
        <v>0.2258</v>
      </c>
      <c r="V40" s="42">
        <v>0.44259999999999999</v>
      </c>
      <c r="W40" s="42">
        <v>0.40629999999999999</v>
      </c>
      <c r="X40" s="42">
        <v>0.27550000000000002</v>
      </c>
      <c r="Y40" s="42">
        <v>0.17510000000000001</v>
      </c>
      <c r="Z40" s="42">
        <v>0.41189999999999999</v>
      </c>
      <c r="AA40" s="42">
        <v>0.38800000000000001</v>
      </c>
      <c r="AD40" s="82" t="s">
        <v>219</v>
      </c>
      <c r="AE40" s="42">
        <f t="shared" si="0"/>
        <v>0.24260000000000001</v>
      </c>
      <c r="AF40" s="42">
        <f t="shared" si="1"/>
        <v>0.64739999999999998</v>
      </c>
      <c r="AG40" s="42">
        <f t="shared" si="2"/>
        <v>0.37430000000000002</v>
      </c>
      <c r="AH40" s="42">
        <f t="shared" si="3"/>
        <v>1.0200000000000001E-2</v>
      </c>
      <c r="AJ40" s="82" t="s">
        <v>219</v>
      </c>
      <c r="AK40" s="42">
        <f t="shared" si="4"/>
        <v>0.7258</v>
      </c>
      <c r="AL40" s="42">
        <f t="shared" si="5"/>
        <v>0.86780000000000002</v>
      </c>
      <c r="AM40" s="42">
        <f t="shared" si="6"/>
        <v>0.65720000000000001</v>
      </c>
      <c r="AN40" s="42">
        <f t="shared" si="7"/>
        <v>0.52359999999999995</v>
      </c>
      <c r="AP40" s="82" t="s">
        <v>219</v>
      </c>
      <c r="AQ40" s="84">
        <f t="shared" si="8"/>
        <v>0.18809999999999999</v>
      </c>
      <c r="AR40" s="84">
        <f t="shared" si="9"/>
        <v>0.12790000000000001</v>
      </c>
      <c r="AS40" s="84">
        <f t="shared" si="10"/>
        <v>0.20799999999999999</v>
      </c>
      <c r="AT40" s="84">
        <f t="shared" si="11"/>
        <v>0.2258</v>
      </c>
      <c r="AV40" s="82" t="s">
        <v>219</v>
      </c>
      <c r="AW40" s="84">
        <f t="shared" si="12"/>
        <v>0.3256</v>
      </c>
      <c r="AX40" s="84">
        <f t="shared" si="13"/>
        <v>0.16739999999999999</v>
      </c>
      <c r="AY40" s="84">
        <f t="shared" si="14"/>
        <v>0.2213</v>
      </c>
      <c r="AZ40" s="84">
        <f t="shared" si="15"/>
        <v>0.38800000000000001</v>
      </c>
    </row>
    <row r="41" spans="1:52">
      <c r="A41" s="142"/>
      <c r="B41" s="142"/>
      <c r="C41" s="39">
        <v>0.39583333333333398</v>
      </c>
      <c r="D41" s="42">
        <v>2.12E-2</v>
      </c>
      <c r="E41" s="42">
        <v>7.9600000000000004E-2</v>
      </c>
      <c r="F41" s="42">
        <v>8.5000000000000006E-3</v>
      </c>
      <c r="G41" s="42">
        <v>2.8299999999999999E-2</v>
      </c>
      <c r="H41" s="42">
        <v>6.8400000000000002E-2</v>
      </c>
      <c r="I41" s="42">
        <v>3.56E-2</v>
      </c>
      <c r="J41" s="42">
        <v>0.58340000000000003</v>
      </c>
      <c r="K41" s="42">
        <v>0.65559999999999996</v>
      </c>
      <c r="L41" s="42">
        <v>0.44679999999999997</v>
      </c>
      <c r="M41" s="42">
        <v>0.44579999999999997</v>
      </c>
      <c r="N41" s="42">
        <v>0.64780000000000004</v>
      </c>
      <c r="O41" s="42">
        <v>0.54469999999999996</v>
      </c>
      <c r="P41" s="84">
        <v>0.21679999999999999</v>
      </c>
      <c r="Q41" s="84">
        <v>0.28310000000000002</v>
      </c>
      <c r="R41" s="84">
        <v>0.1694</v>
      </c>
      <c r="S41" s="84">
        <v>0.37640000000000001</v>
      </c>
      <c r="T41" s="84">
        <v>0.37369999999999998</v>
      </c>
      <c r="U41" s="84">
        <v>0.22939999999999999</v>
      </c>
      <c r="V41" s="42">
        <v>0.36749999999999999</v>
      </c>
      <c r="W41" s="42">
        <v>0.3674</v>
      </c>
      <c r="X41" s="42">
        <v>0.17549999999999999</v>
      </c>
      <c r="Y41" s="42">
        <v>9.8799999999999999E-2</v>
      </c>
      <c r="Z41" s="42">
        <v>0.45879999999999999</v>
      </c>
      <c r="AA41" s="42">
        <v>0.17710000000000001</v>
      </c>
      <c r="AD41" s="82" t="s">
        <v>185</v>
      </c>
      <c r="AE41" s="42">
        <f t="shared" si="0"/>
        <v>0.25590000000000002</v>
      </c>
      <c r="AF41" s="42">
        <f t="shared" si="1"/>
        <v>0.64690000000000003</v>
      </c>
      <c r="AG41" s="42">
        <f t="shared" si="2"/>
        <v>0.43290000000000001</v>
      </c>
      <c r="AH41" s="42">
        <f t="shared" si="3"/>
        <v>3.56E-2</v>
      </c>
      <c r="AJ41" s="82" t="s">
        <v>185</v>
      </c>
      <c r="AK41" s="42">
        <f t="shared" si="4"/>
        <v>0.71640000000000004</v>
      </c>
      <c r="AL41" s="42">
        <f t="shared" si="5"/>
        <v>0.88049999999999995</v>
      </c>
      <c r="AM41" s="42">
        <f t="shared" si="6"/>
        <v>0.65539999999999998</v>
      </c>
      <c r="AN41" s="42">
        <f t="shared" si="7"/>
        <v>0.54469999999999996</v>
      </c>
      <c r="AP41" s="82" t="s">
        <v>185</v>
      </c>
      <c r="AQ41" s="84">
        <f t="shared" si="8"/>
        <v>8.8999999999999996E-2</v>
      </c>
      <c r="AR41" s="84">
        <f t="shared" si="9"/>
        <v>3.7600000000000001E-2</v>
      </c>
      <c r="AS41" s="84">
        <f t="shared" si="10"/>
        <v>0.18410000000000001</v>
      </c>
      <c r="AT41" s="84">
        <f t="shared" si="11"/>
        <v>0.22939999999999999</v>
      </c>
      <c r="AV41" s="82" t="s">
        <v>185</v>
      </c>
      <c r="AW41" s="84">
        <f t="shared" si="12"/>
        <v>0.3992</v>
      </c>
      <c r="AX41" s="84">
        <f t="shared" si="13"/>
        <v>0.1515</v>
      </c>
      <c r="AY41" s="84">
        <f t="shared" si="14"/>
        <v>0.13719999999999999</v>
      </c>
      <c r="AZ41" s="84">
        <f t="shared" si="15"/>
        <v>0.17710000000000001</v>
      </c>
    </row>
    <row r="42" spans="1:52">
      <c r="A42" s="142"/>
      <c r="B42" s="142"/>
      <c r="C42" s="39">
        <v>0.40625</v>
      </c>
      <c r="D42" s="42">
        <v>6.25E-2</v>
      </c>
      <c r="E42" s="42">
        <v>0.10009999999999999</v>
      </c>
      <c r="F42" s="42">
        <v>3.6799999999999999E-2</v>
      </c>
      <c r="G42" s="42">
        <v>2.8500000000000001E-2</v>
      </c>
      <c r="H42" s="42">
        <v>0.11700000000000001</v>
      </c>
      <c r="I42" s="42">
        <v>6.2300000000000001E-2</v>
      </c>
      <c r="J42" s="42">
        <v>0.63380000000000003</v>
      </c>
      <c r="K42" s="42">
        <v>0.62890000000000001</v>
      </c>
      <c r="L42" s="42">
        <v>0.48549999999999999</v>
      </c>
      <c r="M42" s="42">
        <v>0.47299999999999998</v>
      </c>
      <c r="N42" s="42">
        <v>0.68269999999999997</v>
      </c>
      <c r="O42" s="42">
        <v>0.56859999999999999</v>
      </c>
      <c r="P42" s="84">
        <v>0.23100000000000001</v>
      </c>
      <c r="Q42" s="84">
        <v>0.2039</v>
      </c>
      <c r="R42" s="84">
        <v>9.2100000000000001E-2</v>
      </c>
      <c r="S42" s="84">
        <v>0.34360000000000002</v>
      </c>
      <c r="T42" s="84">
        <v>0.4889</v>
      </c>
      <c r="U42" s="84">
        <v>0.15040000000000001</v>
      </c>
      <c r="V42" s="42">
        <v>0.49740000000000001</v>
      </c>
      <c r="W42" s="42">
        <v>0.29459999999999997</v>
      </c>
      <c r="X42" s="42">
        <v>0.12989999999999999</v>
      </c>
      <c r="Y42" s="42">
        <v>0.28499999999999998</v>
      </c>
      <c r="Z42" s="42">
        <v>0.44690000000000002</v>
      </c>
      <c r="AA42" s="42">
        <v>0.1769</v>
      </c>
      <c r="AD42" s="82" t="s">
        <v>220</v>
      </c>
      <c r="AE42" s="42">
        <f t="shared" si="0"/>
        <v>0.28999999999999998</v>
      </c>
      <c r="AF42" s="42">
        <f t="shared" si="1"/>
        <v>0.66700000000000004</v>
      </c>
      <c r="AG42" s="42">
        <f t="shared" si="2"/>
        <v>0.4995</v>
      </c>
      <c r="AH42" s="42">
        <f t="shared" si="3"/>
        <v>6.2300000000000001E-2</v>
      </c>
      <c r="AJ42" s="82" t="s">
        <v>220</v>
      </c>
      <c r="AK42" s="42">
        <f t="shared" si="4"/>
        <v>0.74029999999999996</v>
      </c>
      <c r="AL42" s="42">
        <f t="shared" si="5"/>
        <v>0.86099999999999999</v>
      </c>
      <c r="AM42" s="42">
        <f t="shared" si="6"/>
        <v>0.67110000000000003</v>
      </c>
      <c r="AN42" s="42">
        <f t="shared" si="7"/>
        <v>0.56859999999999999</v>
      </c>
      <c r="AP42" s="82" t="s">
        <v>220</v>
      </c>
      <c r="AQ42" s="84">
        <f t="shared" si="8"/>
        <v>0.22900000000000001</v>
      </c>
      <c r="AR42" s="84">
        <f t="shared" si="9"/>
        <v>5.5599999999999997E-2</v>
      </c>
      <c r="AS42" s="84">
        <f t="shared" si="10"/>
        <v>0.15989999999999999</v>
      </c>
      <c r="AT42" s="84">
        <f t="shared" si="11"/>
        <v>0.15040000000000001</v>
      </c>
      <c r="AV42" s="82" t="s">
        <v>220</v>
      </c>
      <c r="AW42" s="84">
        <f t="shared" si="12"/>
        <v>0.50019999999999998</v>
      </c>
      <c r="AX42" s="84">
        <f t="shared" si="13"/>
        <v>0.17960000000000001</v>
      </c>
      <c r="AY42" s="84">
        <f t="shared" si="14"/>
        <v>6.7799999999999999E-2</v>
      </c>
      <c r="AZ42" s="84">
        <f t="shared" si="15"/>
        <v>0.1769</v>
      </c>
    </row>
    <row r="43" spans="1:52">
      <c r="A43" s="142"/>
      <c r="B43" s="142"/>
      <c r="C43" s="39">
        <v>0.41666666666666702</v>
      </c>
      <c r="D43" s="42">
        <v>9.4600000000000004E-2</v>
      </c>
      <c r="E43" s="42">
        <v>0.1638</v>
      </c>
      <c r="F43" s="42">
        <v>3.2500000000000001E-2</v>
      </c>
      <c r="G43" s="42">
        <v>2.3900000000000001E-2</v>
      </c>
      <c r="H43" s="42">
        <v>0.1678</v>
      </c>
      <c r="I43" s="42">
        <v>7.3200000000000001E-2</v>
      </c>
      <c r="J43" s="42">
        <v>0.64329999999999998</v>
      </c>
      <c r="K43" s="42">
        <v>0.64049999999999996</v>
      </c>
      <c r="L43" s="42">
        <v>0.48020000000000002</v>
      </c>
      <c r="M43" s="42">
        <v>0.49519999999999997</v>
      </c>
      <c r="N43" s="42">
        <v>0.70750000000000002</v>
      </c>
      <c r="O43" s="42">
        <v>0.58860000000000001</v>
      </c>
      <c r="P43" s="84">
        <v>0.24729999999999999</v>
      </c>
      <c r="Q43" s="84">
        <v>0.36299999999999999</v>
      </c>
      <c r="R43" s="84">
        <v>0.127</v>
      </c>
      <c r="S43" s="84">
        <v>0.36249999999999999</v>
      </c>
      <c r="T43" s="84">
        <v>0.35170000000000001</v>
      </c>
      <c r="U43" s="84">
        <v>0.15690000000000001</v>
      </c>
      <c r="V43" s="42">
        <v>0.40179999999999999</v>
      </c>
      <c r="W43" s="42">
        <v>0.29420000000000002</v>
      </c>
      <c r="X43" s="42">
        <v>0.1545</v>
      </c>
      <c r="Y43" s="42">
        <v>0.2064</v>
      </c>
      <c r="Z43" s="42">
        <v>0.26950000000000002</v>
      </c>
      <c r="AA43" s="42">
        <v>0.2853</v>
      </c>
      <c r="AD43" s="82" t="s">
        <v>110</v>
      </c>
      <c r="AE43" s="42">
        <f t="shared" si="0"/>
        <v>0.32500000000000001</v>
      </c>
      <c r="AF43" s="42">
        <f t="shared" si="1"/>
        <v>0.70240000000000002</v>
      </c>
      <c r="AG43" s="42">
        <f t="shared" si="2"/>
        <v>0.57110000000000005</v>
      </c>
      <c r="AH43" s="42">
        <f t="shared" si="3"/>
        <v>7.3200000000000001E-2</v>
      </c>
      <c r="AJ43" s="82" t="s">
        <v>110</v>
      </c>
      <c r="AK43" s="42">
        <f t="shared" si="4"/>
        <v>0.73609999999999998</v>
      </c>
      <c r="AL43" s="42">
        <f t="shared" si="5"/>
        <v>0.84560000000000002</v>
      </c>
      <c r="AM43" s="42">
        <f t="shared" si="6"/>
        <v>0.67959999999999998</v>
      </c>
      <c r="AN43" s="42">
        <f t="shared" si="7"/>
        <v>0.58860000000000001</v>
      </c>
      <c r="AP43" s="82" t="s">
        <v>110</v>
      </c>
      <c r="AQ43" s="84">
        <f t="shared" si="8"/>
        <v>0.20979999999999999</v>
      </c>
      <c r="AR43" s="84">
        <f t="shared" si="9"/>
        <v>5.5500000000000001E-2</v>
      </c>
      <c r="AS43" s="84">
        <f t="shared" si="10"/>
        <v>0.1515</v>
      </c>
      <c r="AT43" s="84">
        <f t="shared" si="11"/>
        <v>0.15690000000000001</v>
      </c>
      <c r="AV43" s="82" t="s">
        <v>110</v>
      </c>
      <c r="AW43" s="84">
        <f t="shared" si="12"/>
        <v>0.43</v>
      </c>
      <c r="AX43" s="84">
        <f t="shared" si="13"/>
        <v>0.215</v>
      </c>
      <c r="AY43" s="84">
        <f t="shared" si="14"/>
        <v>0.1114</v>
      </c>
      <c r="AZ43" s="84">
        <f t="shared" si="15"/>
        <v>0.2853</v>
      </c>
    </row>
    <row r="44" spans="1:52">
      <c r="A44" s="142"/>
      <c r="B44" s="142"/>
      <c r="C44" s="39">
        <v>0.42708333333333398</v>
      </c>
      <c r="D44" s="42">
        <v>0.1321</v>
      </c>
      <c r="E44" s="42">
        <v>0.21560000000000001</v>
      </c>
      <c r="F44" s="42">
        <v>4.3999999999999997E-2</v>
      </c>
      <c r="G44" s="42">
        <v>3.7199999999999997E-2</v>
      </c>
      <c r="H44" s="42">
        <v>0.24929999999999999</v>
      </c>
      <c r="I44" s="42">
        <v>0.1356</v>
      </c>
      <c r="J44" s="42">
        <v>0.65669999999999995</v>
      </c>
      <c r="K44" s="42">
        <v>0.67349999999999999</v>
      </c>
      <c r="L44" s="42">
        <v>0.47199999999999998</v>
      </c>
      <c r="M44" s="42">
        <v>0.53949999999999998</v>
      </c>
      <c r="N44" s="42">
        <v>0.74350000000000005</v>
      </c>
      <c r="O44" s="42">
        <v>0.61699999999999999</v>
      </c>
      <c r="P44" s="84">
        <v>0.2417</v>
      </c>
      <c r="Q44" s="84">
        <v>0.40089999999999998</v>
      </c>
      <c r="R44" s="84">
        <v>7.7299999999999994E-2</v>
      </c>
      <c r="S44" s="84">
        <v>0.37209999999999999</v>
      </c>
      <c r="T44" s="84">
        <v>0.40089999999999998</v>
      </c>
      <c r="U44" s="84">
        <v>0.22070000000000001</v>
      </c>
      <c r="V44" s="42">
        <v>0.3362</v>
      </c>
      <c r="W44" s="42">
        <v>0.31059999999999999</v>
      </c>
      <c r="X44" s="42">
        <v>0.15290000000000001</v>
      </c>
      <c r="Y44" s="42">
        <v>9.3299999999999994E-2</v>
      </c>
      <c r="Z44" s="42">
        <v>0.2399</v>
      </c>
      <c r="AA44" s="42">
        <v>0.25030000000000002</v>
      </c>
      <c r="AD44" s="82" t="s">
        <v>221</v>
      </c>
      <c r="AE44" s="42">
        <f t="shared" si="0"/>
        <v>0.32819999999999999</v>
      </c>
      <c r="AF44" s="42">
        <f t="shared" si="1"/>
        <v>0.72170000000000001</v>
      </c>
      <c r="AG44" s="42">
        <f t="shared" si="2"/>
        <v>0.62409999999999999</v>
      </c>
      <c r="AH44" s="42">
        <f t="shared" si="3"/>
        <v>0.1356</v>
      </c>
      <c r="AJ44" s="82" t="s">
        <v>221</v>
      </c>
      <c r="AK44" s="42">
        <f t="shared" si="4"/>
        <v>0.75209999999999999</v>
      </c>
      <c r="AL44" s="42">
        <f t="shared" si="5"/>
        <v>0.87329999999999997</v>
      </c>
      <c r="AM44" s="42">
        <f t="shared" si="6"/>
        <v>0.68910000000000005</v>
      </c>
      <c r="AN44" s="42">
        <f t="shared" si="7"/>
        <v>0.61699999999999999</v>
      </c>
      <c r="AP44" s="82" t="s">
        <v>221</v>
      </c>
      <c r="AQ44" s="84">
        <f t="shared" si="8"/>
        <v>0.19170000000000001</v>
      </c>
      <c r="AR44" s="84">
        <f t="shared" si="9"/>
        <v>0.1143</v>
      </c>
      <c r="AS44" s="84">
        <f t="shared" si="10"/>
        <v>0.18740000000000001</v>
      </c>
      <c r="AT44" s="84">
        <f t="shared" si="11"/>
        <v>0.22070000000000001</v>
      </c>
      <c r="AV44" s="82" t="s">
        <v>221</v>
      </c>
      <c r="AW44" s="84">
        <f t="shared" si="12"/>
        <v>0.38569999999999999</v>
      </c>
      <c r="AX44" s="84">
        <f t="shared" si="13"/>
        <v>0.16739999999999999</v>
      </c>
      <c r="AY44" s="84">
        <f t="shared" si="14"/>
        <v>0.1462</v>
      </c>
      <c r="AZ44" s="84">
        <f t="shared" si="15"/>
        <v>0.25030000000000002</v>
      </c>
    </row>
    <row r="45" spans="1:52">
      <c r="A45" s="142"/>
      <c r="B45" s="142"/>
      <c r="C45" s="39">
        <v>0.4375</v>
      </c>
      <c r="D45" s="42">
        <v>0.1477</v>
      </c>
      <c r="E45" s="42">
        <v>0.26179999999999998</v>
      </c>
      <c r="F45" s="42">
        <v>5.4199999999999998E-2</v>
      </c>
      <c r="G45" s="42">
        <v>6.5100000000000005E-2</v>
      </c>
      <c r="H45" s="42">
        <v>0.27589999999999998</v>
      </c>
      <c r="I45" s="42">
        <v>0.16170000000000001</v>
      </c>
      <c r="J45" s="42">
        <v>0.6673</v>
      </c>
      <c r="K45" s="42">
        <v>0.65469999999999995</v>
      </c>
      <c r="L45" s="42">
        <v>0.48549999999999999</v>
      </c>
      <c r="M45" s="42">
        <v>0.51910000000000001</v>
      </c>
      <c r="N45" s="42">
        <v>0.74690000000000001</v>
      </c>
      <c r="O45" s="42">
        <v>0.63219999999999998</v>
      </c>
      <c r="P45" s="84">
        <v>0.32919999999999999</v>
      </c>
      <c r="Q45" s="84">
        <v>0.43209999999999998</v>
      </c>
      <c r="R45" s="84">
        <v>0.1135</v>
      </c>
      <c r="S45" s="84">
        <v>0.43369999999999997</v>
      </c>
      <c r="T45" s="84">
        <v>0.4889</v>
      </c>
      <c r="U45" s="84">
        <v>0.29549999999999998</v>
      </c>
      <c r="V45" s="42">
        <v>0.26590000000000003</v>
      </c>
      <c r="W45" s="42">
        <v>0.35880000000000001</v>
      </c>
      <c r="X45" s="42">
        <v>0.2132</v>
      </c>
      <c r="Y45" s="42">
        <v>8.0100000000000005E-2</v>
      </c>
      <c r="Z45" s="42">
        <v>0.13539999999999999</v>
      </c>
      <c r="AA45" s="42">
        <v>8.6400000000000005E-2</v>
      </c>
      <c r="AD45" s="82" t="s">
        <v>200</v>
      </c>
      <c r="AE45" s="42">
        <f t="shared" si="0"/>
        <v>0.34739999999999999</v>
      </c>
      <c r="AF45" s="42">
        <f t="shared" si="1"/>
        <v>0.76659999999999995</v>
      </c>
      <c r="AG45" s="42">
        <f t="shared" si="2"/>
        <v>0.60370000000000001</v>
      </c>
      <c r="AH45" s="42">
        <f t="shared" si="3"/>
        <v>0.16170000000000001</v>
      </c>
      <c r="AJ45" s="82" t="s">
        <v>200</v>
      </c>
      <c r="AK45" s="42">
        <f t="shared" si="4"/>
        <v>0.76780000000000004</v>
      </c>
      <c r="AL45" s="42">
        <f t="shared" si="5"/>
        <v>0.86319999999999997</v>
      </c>
      <c r="AM45" s="42">
        <f t="shared" si="6"/>
        <v>0.6633</v>
      </c>
      <c r="AN45" s="42">
        <f t="shared" si="7"/>
        <v>0.63219999999999998</v>
      </c>
      <c r="AP45" s="82" t="s">
        <v>200</v>
      </c>
      <c r="AQ45" s="84">
        <f t="shared" si="8"/>
        <v>0.16789999999999999</v>
      </c>
      <c r="AR45" s="84">
        <f t="shared" si="9"/>
        <v>7.5399999999999995E-2</v>
      </c>
      <c r="AS45" s="84">
        <f t="shared" si="10"/>
        <v>0.22720000000000001</v>
      </c>
      <c r="AT45" s="84">
        <f t="shared" si="11"/>
        <v>0.29549999999999998</v>
      </c>
      <c r="AV45" s="82" t="s">
        <v>200</v>
      </c>
      <c r="AW45" s="84">
        <f t="shared" si="12"/>
        <v>0.4088</v>
      </c>
      <c r="AX45" s="84">
        <f t="shared" si="13"/>
        <v>0.15570000000000001</v>
      </c>
      <c r="AY45" s="84">
        <f t="shared" si="14"/>
        <v>0.1229</v>
      </c>
      <c r="AZ45" s="84">
        <f t="shared" si="15"/>
        <v>8.6400000000000005E-2</v>
      </c>
    </row>
    <row r="46" spans="1:52">
      <c r="A46" s="142"/>
      <c r="B46" s="142"/>
      <c r="C46" s="39">
        <v>0.44791666666666702</v>
      </c>
      <c r="D46" s="42">
        <v>0.20899999999999999</v>
      </c>
      <c r="E46" s="42">
        <v>0.31140000000000001</v>
      </c>
      <c r="F46" s="42">
        <v>9.5399999999999999E-2</v>
      </c>
      <c r="G46" s="42">
        <v>8.5500000000000007E-2</v>
      </c>
      <c r="H46" s="42">
        <v>0.39269999999999999</v>
      </c>
      <c r="I46" s="42">
        <v>0.19939999999999999</v>
      </c>
      <c r="J46" s="42">
        <v>0.6673</v>
      </c>
      <c r="K46" s="42">
        <v>0.62450000000000006</v>
      </c>
      <c r="L46" s="42">
        <v>0.48380000000000001</v>
      </c>
      <c r="M46" s="42">
        <v>0.5141</v>
      </c>
      <c r="N46" s="42">
        <v>0.78959999999999997</v>
      </c>
      <c r="O46" s="42">
        <v>0.63190000000000002</v>
      </c>
      <c r="P46" s="84">
        <v>0.2361</v>
      </c>
      <c r="Q46" s="84">
        <v>0.3599</v>
      </c>
      <c r="R46" s="84">
        <v>0</v>
      </c>
      <c r="S46" s="84">
        <v>0.48259999999999997</v>
      </c>
      <c r="T46" s="84">
        <v>0.64480000000000004</v>
      </c>
      <c r="U46" s="84">
        <v>0.38369999999999999</v>
      </c>
      <c r="V46" s="42">
        <v>0.2485</v>
      </c>
      <c r="W46" s="42">
        <v>0.22439999999999999</v>
      </c>
      <c r="X46" s="42">
        <v>0.1799</v>
      </c>
      <c r="Y46" s="42">
        <v>0.1142</v>
      </c>
      <c r="Z46" s="42">
        <v>0.183</v>
      </c>
      <c r="AA46" s="42">
        <v>0.22</v>
      </c>
      <c r="AD46" s="82" t="s">
        <v>222</v>
      </c>
      <c r="AE46" s="42">
        <f t="shared" si="0"/>
        <v>0.35749999999999998</v>
      </c>
      <c r="AF46" s="42">
        <f t="shared" si="1"/>
        <v>0.77510000000000001</v>
      </c>
      <c r="AG46" s="42">
        <f t="shared" si="2"/>
        <v>0.60489999999999999</v>
      </c>
      <c r="AH46" s="42">
        <f t="shared" si="3"/>
        <v>0.19939999999999999</v>
      </c>
      <c r="AJ46" s="82" t="s">
        <v>222</v>
      </c>
      <c r="AK46" s="42">
        <f t="shared" si="4"/>
        <v>0.77939999999999998</v>
      </c>
      <c r="AL46" s="42">
        <f t="shared" si="5"/>
        <v>0.876</v>
      </c>
      <c r="AM46" s="42">
        <f t="shared" si="6"/>
        <v>0.67230000000000001</v>
      </c>
      <c r="AN46" s="42">
        <f t="shared" si="7"/>
        <v>0.63190000000000002</v>
      </c>
      <c r="AP46" s="82" t="s">
        <v>222</v>
      </c>
      <c r="AQ46" s="84">
        <f t="shared" si="8"/>
        <v>0.15060000000000001</v>
      </c>
      <c r="AR46" s="84">
        <f t="shared" si="9"/>
        <v>0</v>
      </c>
      <c r="AS46" s="84">
        <f t="shared" si="10"/>
        <v>0.1111</v>
      </c>
      <c r="AT46" s="84">
        <f t="shared" si="11"/>
        <v>0.38369999999999999</v>
      </c>
      <c r="AV46" s="82" t="s">
        <v>222</v>
      </c>
      <c r="AW46" s="84">
        <f t="shared" si="12"/>
        <v>0.54879999999999995</v>
      </c>
      <c r="AX46" s="84">
        <f t="shared" si="13"/>
        <v>0.1022</v>
      </c>
      <c r="AY46" s="84">
        <f t="shared" si="14"/>
        <v>0.217</v>
      </c>
      <c r="AZ46" s="84">
        <f t="shared" si="15"/>
        <v>0.22</v>
      </c>
    </row>
    <row r="47" spans="1:52">
      <c r="A47" s="142"/>
      <c r="B47" s="142"/>
      <c r="C47" s="39">
        <v>0.45833333333333398</v>
      </c>
      <c r="D47" s="42">
        <v>0.2404</v>
      </c>
      <c r="E47" s="42">
        <v>0.31259999999999999</v>
      </c>
      <c r="F47" s="42">
        <v>0.11459999999999999</v>
      </c>
      <c r="G47" s="42">
        <v>9.2700000000000005E-2</v>
      </c>
      <c r="H47" s="42">
        <v>0.44629999999999997</v>
      </c>
      <c r="I47" s="42">
        <v>0.2452</v>
      </c>
      <c r="J47" s="42">
        <v>0.68979999999999997</v>
      </c>
      <c r="K47" s="42">
        <v>0.64690000000000003</v>
      </c>
      <c r="L47" s="42">
        <v>0.50249999999999995</v>
      </c>
      <c r="M47" s="42">
        <v>0.50539999999999996</v>
      </c>
      <c r="N47" s="42">
        <v>0.78300000000000003</v>
      </c>
      <c r="O47" s="42">
        <v>0.61550000000000005</v>
      </c>
      <c r="P47" s="84">
        <v>0.30930000000000002</v>
      </c>
      <c r="Q47" s="84">
        <v>0.4209</v>
      </c>
      <c r="R47" s="84">
        <v>8.6499999999999994E-2</v>
      </c>
      <c r="S47" s="84">
        <v>0.45760000000000001</v>
      </c>
      <c r="T47" s="84">
        <v>0.66439999999999999</v>
      </c>
      <c r="U47" s="84">
        <v>0.27129999999999999</v>
      </c>
      <c r="V47" s="42">
        <v>0.19289999999999999</v>
      </c>
      <c r="W47" s="42">
        <v>0.1024</v>
      </c>
      <c r="X47" s="42">
        <v>0.1114</v>
      </c>
      <c r="Y47" s="42">
        <v>0.1191</v>
      </c>
      <c r="Z47" s="42">
        <v>0.26329999999999998</v>
      </c>
      <c r="AA47" s="42">
        <v>0.22040000000000001</v>
      </c>
      <c r="AD47" s="82" t="s">
        <v>111</v>
      </c>
      <c r="AE47" s="42">
        <f t="shared" si="0"/>
        <v>0.37369999999999998</v>
      </c>
      <c r="AF47" s="42">
        <f t="shared" si="1"/>
        <v>0.78129999999999999</v>
      </c>
      <c r="AG47" s="42">
        <f t="shared" si="2"/>
        <v>0.59570000000000001</v>
      </c>
      <c r="AH47" s="42">
        <f t="shared" si="3"/>
        <v>0.2452</v>
      </c>
      <c r="AJ47" s="82" t="s">
        <v>111</v>
      </c>
      <c r="AK47" s="42">
        <f t="shared" si="4"/>
        <v>0.77629999999999999</v>
      </c>
      <c r="AL47" s="42">
        <f t="shared" si="5"/>
        <v>0.84630000000000005</v>
      </c>
      <c r="AM47" s="42">
        <f t="shared" si="6"/>
        <v>0.66649999999999998</v>
      </c>
      <c r="AN47" s="42">
        <f t="shared" si="7"/>
        <v>0.61550000000000005</v>
      </c>
      <c r="AP47" s="82" t="s">
        <v>111</v>
      </c>
      <c r="AQ47" s="84">
        <f t="shared" si="8"/>
        <v>0.2656</v>
      </c>
      <c r="AR47" s="84">
        <f t="shared" si="9"/>
        <v>4.7399999999999998E-2</v>
      </c>
      <c r="AS47" s="84">
        <f t="shared" si="10"/>
        <v>0.20369999999999999</v>
      </c>
      <c r="AT47" s="84">
        <f t="shared" si="11"/>
        <v>0.27129999999999999</v>
      </c>
      <c r="AV47" s="82" t="s">
        <v>111</v>
      </c>
      <c r="AW47" s="84">
        <f t="shared" si="12"/>
        <v>0.6028</v>
      </c>
      <c r="AX47" s="84">
        <f t="shared" si="13"/>
        <v>1.7000000000000001E-2</v>
      </c>
      <c r="AY47" s="84">
        <f t="shared" si="14"/>
        <v>0.34370000000000001</v>
      </c>
      <c r="AZ47" s="84">
        <f t="shared" si="15"/>
        <v>0.22040000000000001</v>
      </c>
    </row>
    <row r="48" spans="1:52">
      <c r="A48" s="142"/>
      <c r="B48" s="142"/>
      <c r="C48" s="39">
        <v>0.46875</v>
      </c>
      <c r="D48" s="42">
        <v>0.3054</v>
      </c>
      <c r="E48" s="42">
        <v>0.40310000000000001</v>
      </c>
      <c r="F48" s="42">
        <v>0.1489</v>
      </c>
      <c r="G48" s="42">
        <v>9.74E-2</v>
      </c>
      <c r="H48" s="42">
        <v>0.50560000000000005</v>
      </c>
      <c r="I48" s="42">
        <v>0.29210000000000003</v>
      </c>
      <c r="J48" s="42">
        <v>0.66559999999999997</v>
      </c>
      <c r="K48" s="42">
        <v>0.68659999999999999</v>
      </c>
      <c r="L48" s="42">
        <v>0.49380000000000002</v>
      </c>
      <c r="M48" s="42">
        <v>0.49869999999999998</v>
      </c>
      <c r="N48" s="42">
        <v>0.71989999999999998</v>
      </c>
      <c r="O48" s="42">
        <v>0.6129</v>
      </c>
      <c r="P48" s="84">
        <v>0.3135</v>
      </c>
      <c r="Q48" s="84">
        <v>0.54259999999999997</v>
      </c>
      <c r="R48" s="84">
        <v>9.06E-2</v>
      </c>
      <c r="S48" s="84">
        <v>0.46989999999999998</v>
      </c>
      <c r="T48" s="84">
        <v>0.54259999999999997</v>
      </c>
      <c r="U48" s="84">
        <v>0.28249999999999997</v>
      </c>
      <c r="V48" s="42">
        <v>0.2676</v>
      </c>
      <c r="W48" s="42">
        <v>0.23219999999999999</v>
      </c>
      <c r="X48" s="42">
        <v>0.14130000000000001</v>
      </c>
      <c r="Y48" s="42">
        <v>8.2299999999999998E-2</v>
      </c>
      <c r="Z48" s="42">
        <v>0.21190000000000001</v>
      </c>
      <c r="AA48" s="42">
        <v>0.2089</v>
      </c>
      <c r="AD48" s="82" t="s">
        <v>223</v>
      </c>
      <c r="AE48" s="42">
        <f t="shared" si="0"/>
        <v>0.40360000000000001</v>
      </c>
      <c r="AF48" s="42">
        <f t="shared" si="1"/>
        <v>0.80869999999999997</v>
      </c>
      <c r="AG48" s="42">
        <f t="shared" si="2"/>
        <v>0.59209999999999996</v>
      </c>
      <c r="AH48" s="42">
        <f t="shared" si="3"/>
        <v>0.29210000000000003</v>
      </c>
      <c r="AJ48" s="82" t="s">
        <v>223</v>
      </c>
      <c r="AK48" s="42">
        <f t="shared" si="4"/>
        <v>0.81020000000000003</v>
      </c>
      <c r="AL48" s="42">
        <f t="shared" si="5"/>
        <v>0.8498</v>
      </c>
      <c r="AM48" s="42">
        <f t="shared" si="6"/>
        <v>0.65500000000000003</v>
      </c>
      <c r="AN48" s="42">
        <f t="shared" si="7"/>
        <v>0.6129</v>
      </c>
      <c r="AP48" s="82" t="s">
        <v>223</v>
      </c>
      <c r="AQ48" s="84">
        <f t="shared" si="8"/>
        <v>0.28410000000000002</v>
      </c>
      <c r="AR48" s="84">
        <f t="shared" si="9"/>
        <v>9.6199999999999994E-2</v>
      </c>
      <c r="AS48" s="84">
        <f t="shared" si="10"/>
        <v>0.22720000000000001</v>
      </c>
      <c r="AT48" s="84">
        <f t="shared" si="11"/>
        <v>0.28249999999999997</v>
      </c>
      <c r="AV48" s="82" t="s">
        <v>223</v>
      </c>
      <c r="AW48" s="84">
        <f t="shared" si="12"/>
        <v>0.52900000000000003</v>
      </c>
      <c r="AX48" s="84">
        <f t="shared" si="13"/>
        <v>0.13739999999999999</v>
      </c>
      <c r="AY48" s="84">
        <f t="shared" si="14"/>
        <v>0.24790000000000001</v>
      </c>
      <c r="AZ48" s="84">
        <f t="shared" si="15"/>
        <v>0.2089</v>
      </c>
    </row>
    <row r="49" spans="1:52">
      <c r="A49" s="142"/>
      <c r="B49" s="142"/>
      <c r="C49" s="39">
        <v>0.47916666666666702</v>
      </c>
      <c r="D49" s="42">
        <v>0.26769999999999999</v>
      </c>
      <c r="E49" s="42">
        <v>0.42</v>
      </c>
      <c r="F49" s="42">
        <v>0.13439999999999999</v>
      </c>
      <c r="G49" s="42">
        <v>0.1028</v>
      </c>
      <c r="H49" s="42">
        <v>0.49349999999999999</v>
      </c>
      <c r="I49" s="42">
        <v>0.2863</v>
      </c>
      <c r="J49" s="42">
        <v>0.65859999999999996</v>
      </c>
      <c r="K49" s="42">
        <v>0.6613</v>
      </c>
      <c r="L49" s="42">
        <v>0.48149999999999998</v>
      </c>
      <c r="M49" s="42">
        <v>0.51049999999999995</v>
      </c>
      <c r="N49" s="42">
        <v>0.68510000000000004</v>
      </c>
      <c r="O49" s="42">
        <v>0.65380000000000005</v>
      </c>
      <c r="P49" s="84">
        <v>0.27460000000000001</v>
      </c>
      <c r="Q49" s="84">
        <v>0.4476</v>
      </c>
      <c r="R49" s="84">
        <v>4.5499999999999999E-2</v>
      </c>
      <c r="S49" s="84">
        <v>0.38929999999999998</v>
      </c>
      <c r="T49" s="84">
        <v>0.44919999999999999</v>
      </c>
      <c r="U49" s="84">
        <v>0.43080000000000002</v>
      </c>
      <c r="V49" s="42">
        <v>0.34799999999999998</v>
      </c>
      <c r="W49" s="42">
        <v>0.2475</v>
      </c>
      <c r="X49" s="42">
        <v>6.2399999999999997E-2</v>
      </c>
      <c r="Y49" s="42">
        <v>5.8999999999999997E-2</v>
      </c>
      <c r="Z49" s="42">
        <v>0.28149999999999997</v>
      </c>
      <c r="AA49" s="42">
        <v>0.29120000000000001</v>
      </c>
      <c r="AD49" s="82" t="s">
        <v>186</v>
      </c>
      <c r="AE49" s="42">
        <f t="shared" si="0"/>
        <v>0.42049999999999998</v>
      </c>
      <c r="AF49" s="42">
        <f t="shared" si="1"/>
        <v>0.79500000000000004</v>
      </c>
      <c r="AG49" s="42">
        <f t="shared" si="2"/>
        <v>0.56930000000000003</v>
      </c>
      <c r="AH49" s="42">
        <f t="shared" si="3"/>
        <v>0.2863</v>
      </c>
      <c r="AJ49" s="82" t="s">
        <v>186</v>
      </c>
      <c r="AK49" s="42">
        <f t="shared" si="4"/>
        <v>0.79430000000000001</v>
      </c>
      <c r="AL49" s="42">
        <f t="shared" si="5"/>
        <v>0.83720000000000006</v>
      </c>
      <c r="AM49" s="42">
        <f t="shared" si="6"/>
        <v>0.67400000000000004</v>
      </c>
      <c r="AN49" s="42">
        <f t="shared" si="7"/>
        <v>0.65380000000000005</v>
      </c>
      <c r="AP49" s="82" t="s">
        <v>186</v>
      </c>
      <c r="AQ49" s="84">
        <f t="shared" si="8"/>
        <v>0.30520000000000003</v>
      </c>
      <c r="AR49" s="84">
        <f t="shared" si="9"/>
        <v>0.2586</v>
      </c>
      <c r="AS49" s="84">
        <f t="shared" si="10"/>
        <v>0.1484</v>
      </c>
      <c r="AT49" s="84">
        <f t="shared" si="11"/>
        <v>0.43080000000000002</v>
      </c>
      <c r="AV49" s="82" t="s">
        <v>186</v>
      </c>
      <c r="AW49" s="84">
        <f t="shared" si="12"/>
        <v>0.4738</v>
      </c>
      <c r="AX49" s="84">
        <f t="shared" si="13"/>
        <v>0.2432</v>
      </c>
      <c r="AY49" s="84">
        <f t="shared" si="14"/>
        <v>0.2109</v>
      </c>
      <c r="AZ49" s="84">
        <f t="shared" si="15"/>
        <v>0.29120000000000001</v>
      </c>
    </row>
    <row r="50" spans="1:52">
      <c r="A50" s="142"/>
      <c r="B50" s="142"/>
      <c r="C50" s="39">
        <v>0.48958333333333398</v>
      </c>
      <c r="D50" s="42">
        <v>0.28749999999999998</v>
      </c>
      <c r="E50" s="42">
        <v>0.42159999999999997</v>
      </c>
      <c r="F50" s="42">
        <v>0.16009999999999999</v>
      </c>
      <c r="G50" s="42">
        <v>0.1038</v>
      </c>
      <c r="H50" s="42">
        <v>0.49380000000000002</v>
      </c>
      <c r="I50" s="42">
        <v>0.28129999999999999</v>
      </c>
      <c r="J50" s="42">
        <v>0.64739999999999998</v>
      </c>
      <c r="K50" s="42">
        <v>0.71760000000000002</v>
      </c>
      <c r="L50" s="42">
        <v>0.48870000000000002</v>
      </c>
      <c r="M50" s="42">
        <v>0.51170000000000004</v>
      </c>
      <c r="N50" s="42">
        <v>0.68869999999999998</v>
      </c>
      <c r="O50" s="42">
        <v>0.63839999999999997</v>
      </c>
      <c r="P50" s="84">
        <v>0.20599999999999999</v>
      </c>
      <c r="Q50" s="84">
        <v>0.45889999999999997</v>
      </c>
      <c r="R50" s="84">
        <v>6.88E-2</v>
      </c>
      <c r="S50" s="84">
        <v>0.5131</v>
      </c>
      <c r="T50" s="84">
        <v>0.44069999999999998</v>
      </c>
      <c r="U50" s="84">
        <v>0.47799999999999998</v>
      </c>
      <c r="V50" s="42">
        <v>0.36459999999999998</v>
      </c>
      <c r="W50" s="42">
        <v>0.2278</v>
      </c>
      <c r="X50" s="42">
        <v>0</v>
      </c>
      <c r="Y50" s="42">
        <v>4.4200000000000003E-2</v>
      </c>
      <c r="Z50" s="42">
        <v>0.23860000000000001</v>
      </c>
      <c r="AA50" s="42">
        <v>0.43569999999999998</v>
      </c>
      <c r="AD50" s="82" t="s">
        <v>224</v>
      </c>
      <c r="AE50" s="42">
        <f t="shared" si="0"/>
        <v>0.41970000000000002</v>
      </c>
      <c r="AF50" s="42">
        <f t="shared" si="1"/>
        <v>0.78890000000000005</v>
      </c>
      <c r="AG50" s="42">
        <f t="shared" si="2"/>
        <v>0.56279999999999997</v>
      </c>
      <c r="AH50" s="42">
        <f t="shared" si="3"/>
        <v>0.28129999999999999</v>
      </c>
      <c r="AJ50" s="82" t="s">
        <v>224</v>
      </c>
      <c r="AK50" s="42">
        <f t="shared" si="4"/>
        <v>0.78949999999999998</v>
      </c>
      <c r="AL50" s="42">
        <f t="shared" si="5"/>
        <v>0.86419999999999997</v>
      </c>
      <c r="AM50" s="42">
        <f t="shared" si="6"/>
        <v>0.67700000000000005</v>
      </c>
      <c r="AN50" s="42">
        <f t="shared" si="7"/>
        <v>0.63839999999999997</v>
      </c>
      <c r="AP50" s="82" t="s">
        <v>224</v>
      </c>
      <c r="AQ50" s="84">
        <f t="shared" si="8"/>
        <v>0.20039999999999999</v>
      </c>
      <c r="AR50" s="84">
        <f t="shared" si="9"/>
        <v>0.31159999999999999</v>
      </c>
      <c r="AS50" s="84">
        <f t="shared" si="10"/>
        <v>0</v>
      </c>
      <c r="AT50" s="84">
        <f t="shared" si="11"/>
        <v>0.47799999999999998</v>
      </c>
      <c r="AV50" s="82" t="s">
        <v>224</v>
      </c>
      <c r="AW50" s="84">
        <f t="shared" si="12"/>
        <v>0.53810000000000002</v>
      </c>
      <c r="AX50" s="84">
        <f t="shared" si="13"/>
        <v>0.2223</v>
      </c>
      <c r="AY50" s="84">
        <f t="shared" si="14"/>
        <v>0.2324</v>
      </c>
      <c r="AZ50" s="84">
        <f t="shared" si="15"/>
        <v>0.43569999999999998</v>
      </c>
    </row>
    <row r="51" spans="1:52">
      <c r="A51" s="142"/>
      <c r="B51" s="142"/>
      <c r="C51" s="39">
        <v>0.5</v>
      </c>
      <c r="D51" s="42">
        <v>0.317</v>
      </c>
      <c r="E51" s="42">
        <v>0.39129999999999998</v>
      </c>
      <c r="F51" s="42">
        <v>0.15679999999999999</v>
      </c>
      <c r="G51" s="42">
        <v>0.13489999999999999</v>
      </c>
      <c r="H51" s="42">
        <v>0.48399999999999999</v>
      </c>
      <c r="I51" s="42">
        <v>0.28289999999999998</v>
      </c>
      <c r="J51" s="42">
        <v>0.63009999999999999</v>
      </c>
      <c r="K51" s="42">
        <v>0.69879999999999998</v>
      </c>
      <c r="L51" s="42">
        <v>0.48449999999999999</v>
      </c>
      <c r="M51" s="42">
        <v>0.52790000000000004</v>
      </c>
      <c r="N51" s="42">
        <v>0.67279999999999995</v>
      </c>
      <c r="O51" s="42">
        <v>0.6008</v>
      </c>
      <c r="P51" s="84">
        <v>0.2495</v>
      </c>
      <c r="Q51" s="84">
        <v>0.44819999999999999</v>
      </c>
      <c r="R51" s="84">
        <v>9.8900000000000002E-2</v>
      </c>
      <c r="S51" s="84">
        <v>0.4335</v>
      </c>
      <c r="T51" s="84">
        <v>0.50539999999999996</v>
      </c>
      <c r="U51" s="84">
        <v>0.41320000000000001</v>
      </c>
      <c r="V51" s="42">
        <v>0.3367</v>
      </c>
      <c r="W51" s="42">
        <v>0.1925</v>
      </c>
      <c r="X51" s="42">
        <v>7.2800000000000004E-2</v>
      </c>
      <c r="Y51" s="42">
        <v>0</v>
      </c>
      <c r="Z51" s="42">
        <v>0.23860000000000001</v>
      </c>
      <c r="AA51" s="42">
        <v>0.34670000000000001</v>
      </c>
      <c r="AD51" s="82" t="s">
        <v>112</v>
      </c>
      <c r="AE51" s="42">
        <f t="shared" si="0"/>
        <v>0.4667</v>
      </c>
      <c r="AF51" s="42">
        <f t="shared" si="1"/>
        <v>0.78010000000000002</v>
      </c>
      <c r="AG51" s="42">
        <f t="shared" si="2"/>
        <v>0.57199999999999995</v>
      </c>
      <c r="AH51" s="42">
        <f t="shared" si="3"/>
        <v>0.28289999999999998</v>
      </c>
      <c r="AJ51" s="82" t="s">
        <v>112</v>
      </c>
      <c r="AK51" s="42">
        <f t="shared" si="4"/>
        <v>0.77480000000000004</v>
      </c>
      <c r="AL51" s="42">
        <f t="shared" si="5"/>
        <v>0.84530000000000005</v>
      </c>
      <c r="AM51" s="42">
        <f t="shared" si="6"/>
        <v>0.69189999999999996</v>
      </c>
      <c r="AN51" s="42">
        <f t="shared" si="7"/>
        <v>0.6008</v>
      </c>
      <c r="AP51" s="82" t="s">
        <v>112</v>
      </c>
      <c r="AQ51" s="84">
        <f t="shared" si="8"/>
        <v>0.33610000000000001</v>
      </c>
      <c r="AR51" s="84">
        <f t="shared" si="9"/>
        <v>0.24410000000000001</v>
      </c>
      <c r="AS51" s="84">
        <f t="shared" si="10"/>
        <v>4.6899999999999997E-2</v>
      </c>
      <c r="AT51" s="84">
        <f t="shared" si="11"/>
        <v>0.41320000000000001</v>
      </c>
      <c r="AV51" s="82" t="s">
        <v>112</v>
      </c>
      <c r="AW51" s="84">
        <f t="shared" si="12"/>
        <v>0.59209999999999996</v>
      </c>
      <c r="AX51" s="84">
        <f t="shared" si="13"/>
        <v>0.14599999999999999</v>
      </c>
      <c r="AY51" s="84">
        <f t="shared" si="14"/>
        <v>0.24060000000000001</v>
      </c>
      <c r="AZ51" s="84">
        <f t="shared" si="15"/>
        <v>0.34670000000000001</v>
      </c>
    </row>
    <row r="52" spans="1:52">
      <c r="A52" s="142"/>
      <c r="B52" s="142"/>
      <c r="C52" s="39">
        <v>0.51041666666666696</v>
      </c>
      <c r="D52" s="42">
        <v>0.32250000000000001</v>
      </c>
      <c r="E52" s="42">
        <v>0.42809999999999998</v>
      </c>
      <c r="F52" s="42">
        <v>0.15279999999999999</v>
      </c>
      <c r="G52" s="42">
        <v>0.14410000000000001</v>
      </c>
      <c r="H52" s="42">
        <v>0.44840000000000002</v>
      </c>
      <c r="I52" s="42">
        <v>0.29920000000000002</v>
      </c>
      <c r="J52" s="42">
        <v>0.64690000000000003</v>
      </c>
      <c r="K52" s="42">
        <v>0.67620000000000002</v>
      </c>
      <c r="L52" s="42">
        <v>0.48060000000000003</v>
      </c>
      <c r="M52" s="42">
        <v>0.54920000000000002</v>
      </c>
      <c r="N52" s="42">
        <v>0.67369999999999997</v>
      </c>
      <c r="O52" s="42">
        <v>0.60529999999999995</v>
      </c>
      <c r="P52" s="84">
        <v>0.3236</v>
      </c>
      <c r="Q52" s="84">
        <v>0.44879999999999998</v>
      </c>
      <c r="R52" s="84">
        <v>9.2299999999999993E-2</v>
      </c>
      <c r="S52" s="84">
        <v>0.41970000000000002</v>
      </c>
      <c r="T52" s="84">
        <v>0.44879999999999998</v>
      </c>
      <c r="U52" s="84">
        <v>0.26490000000000002</v>
      </c>
      <c r="V52" s="42">
        <v>0.25019999999999998</v>
      </c>
      <c r="W52" s="42">
        <v>0.22309999999999999</v>
      </c>
      <c r="X52" s="42">
        <v>8.5999999999999993E-2</v>
      </c>
      <c r="Y52" s="42">
        <v>8.1299999999999997E-2</v>
      </c>
      <c r="Z52" s="42">
        <v>0.2155</v>
      </c>
      <c r="AA52" s="42">
        <v>0.20039999999999999</v>
      </c>
      <c r="AD52" s="82" t="s">
        <v>225</v>
      </c>
      <c r="AE52" s="42">
        <f t="shared" si="0"/>
        <v>0.48609999999999998</v>
      </c>
      <c r="AF52" s="42">
        <f t="shared" si="1"/>
        <v>0.73260000000000003</v>
      </c>
      <c r="AG52" s="42">
        <f t="shared" si="2"/>
        <v>0.56289999999999996</v>
      </c>
      <c r="AH52" s="42">
        <f t="shared" si="3"/>
        <v>0.29920000000000002</v>
      </c>
      <c r="AJ52" s="82" t="s">
        <v>225</v>
      </c>
      <c r="AK52" s="42">
        <f t="shared" si="4"/>
        <v>0.80159999999999998</v>
      </c>
      <c r="AL52" s="42">
        <f t="shared" si="5"/>
        <v>0.84930000000000005</v>
      </c>
      <c r="AM52" s="42">
        <f t="shared" si="6"/>
        <v>0.69730000000000003</v>
      </c>
      <c r="AN52" s="42">
        <f t="shared" si="7"/>
        <v>0.60529999999999995</v>
      </c>
      <c r="AP52" s="82" t="s">
        <v>225</v>
      </c>
      <c r="AQ52" s="84">
        <f t="shared" si="8"/>
        <v>0.34060000000000001</v>
      </c>
      <c r="AR52" s="84">
        <f t="shared" si="9"/>
        <v>0.11609999999999999</v>
      </c>
      <c r="AS52" s="84">
        <f t="shared" si="10"/>
        <v>0.19289999999999999</v>
      </c>
      <c r="AT52" s="84">
        <f t="shared" si="11"/>
        <v>0.26490000000000002</v>
      </c>
      <c r="AV52" s="82" t="s">
        <v>225</v>
      </c>
      <c r="AW52" s="84">
        <f t="shared" si="12"/>
        <v>0.58020000000000005</v>
      </c>
      <c r="AX52" s="84">
        <f t="shared" si="13"/>
        <v>0.16919999999999999</v>
      </c>
      <c r="AY52" s="84">
        <f t="shared" si="14"/>
        <v>0.23799999999999999</v>
      </c>
      <c r="AZ52" s="84">
        <f t="shared" si="15"/>
        <v>0.20039999999999999</v>
      </c>
    </row>
    <row r="53" spans="1:52">
      <c r="A53" s="142"/>
      <c r="B53" s="142"/>
      <c r="C53" s="39">
        <v>0.52083333333333404</v>
      </c>
      <c r="D53" s="42">
        <v>0.33100000000000002</v>
      </c>
      <c r="E53" s="42">
        <v>0.38990000000000002</v>
      </c>
      <c r="F53" s="42">
        <v>0.16389999999999999</v>
      </c>
      <c r="G53" s="42">
        <v>0.155</v>
      </c>
      <c r="H53" s="42">
        <v>0.46829999999999999</v>
      </c>
      <c r="I53" s="42">
        <v>0.32029999999999997</v>
      </c>
      <c r="J53" s="42">
        <v>0.64629999999999999</v>
      </c>
      <c r="K53" s="42">
        <v>0.7016</v>
      </c>
      <c r="L53" s="42">
        <v>0.46010000000000001</v>
      </c>
      <c r="M53" s="42">
        <v>0.52969999999999995</v>
      </c>
      <c r="N53" s="42">
        <v>0.65410000000000001</v>
      </c>
      <c r="O53" s="42">
        <v>0.59089999999999998</v>
      </c>
      <c r="P53" s="84">
        <v>0.38269999999999998</v>
      </c>
      <c r="Q53" s="84">
        <v>0.50549999999999995</v>
      </c>
      <c r="R53" s="84">
        <v>4.0399999999999998E-2</v>
      </c>
      <c r="S53" s="84">
        <v>0.40179999999999999</v>
      </c>
      <c r="T53" s="84">
        <v>0.39910000000000001</v>
      </c>
      <c r="U53" s="84">
        <v>0.1007</v>
      </c>
      <c r="V53" s="42">
        <v>0.32240000000000002</v>
      </c>
      <c r="W53" s="42">
        <v>0.18490000000000001</v>
      </c>
      <c r="X53" s="42">
        <v>5.4399999999999997E-2</v>
      </c>
      <c r="Y53" s="42">
        <v>0.1391</v>
      </c>
      <c r="Z53" s="42">
        <v>4.4400000000000002E-2</v>
      </c>
      <c r="AA53" s="42">
        <v>0.29630000000000001</v>
      </c>
      <c r="AD53" s="82" t="s">
        <v>187</v>
      </c>
      <c r="AE53" s="42">
        <f t="shared" si="0"/>
        <v>0.48280000000000001</v>
      </c>
      <c r="AF53" s="42">
        <f t="shared" si="1"/>
        <v>0.75270000000000004</v>
      </c>
      <c r="AG53" s="42">
        <f t="shared" si="2"/>
        <v>0.54800000000000004</v>
      </c>
      <c r="AH53" s="42">
        <f t="shared" si="3"/>
        <v>0.32029999999999997</v>
      </c>
      <c r="AJ53" s="82" t="s">
        <v>187</v>
      </c>
      <c r="AK53" s="42">
        <f t="shared" si="4"/>
        <v>0.80640000000000001</v>
      </c>
      <c r="AL53" s="42">
        <f t="shared" si="5"/>
        <v>0.81979999999999997</v>
      </c>
      <c r="AM53" s="42">
        <f t="shared" si="6"/>
        <v>0.67069999999999996</v>
      </c>
      <c r="AN53" s="42">
        <f t="shared" si="7"/>
        <v>0.59089999999999998</v>
      </c>
      <c r="AP53" s="82" t="s">
        <v>187</v>
      </c>
      <c r="AQ53" s="84">
        <f t="shared" si="8"/>
        <v>0.41099999999999998</v>
      </c>
      <c r="AR53" s="84">
        <f t="shared" si="9"/>
        <v>8.7999999999999995E-2</v>
      </c>
      <c r="AS53" s="84">
        <f t="shared" si="10"/>
        <v>0.1699</v>
      </c>
      <c r="AT53" s="84">
        <f t="shared" si="11"/>
        <v>0.1007</v>
      </c>
      <c r="AV53" s="82" t="s">
        <v>187</v>
      </c>
      <c r="AW53" s="84">
        <f t="shared" si="12"/>
        <v>0.49690000000000001</v>
      </c>
      <c r="AX53" s="84">
        <f t="shared" si="13"/>
        <v>0.22969999999999999</v>
      </c>
      <c r="AY53" s="84">
        <f t="shared" si="14"/>
        <v>0.18529999999999999</v>
      </c>
      <c r="AZ53" s="84">
        <f t="shared" si="15"/>
        <v>0.29630000000000001</v>
      </c>
    </row>
    <row r="54" spans="1:52">
      <c r="A54" s="142"/>
      <c r="B54" s="142"/>
      <c r="C54" s="39">
        <v>0.53125</v>
      </c>
      <c r="D54" s="42">
        <v>0.33500000000000002</v>
      </c>
      <c r="E54" s="42">
        <v>0.37790000000000001</v>
      </c>
      <c r="F54" s="42">
        <v>0.15770000000000001</v>
      </c>
      <c r="G54" s="42">
        <v>0.1381</v>
      </c>
      <c r="H54" s="42">
        <v>0.44330000000000003</v>
      </c>
      <c r="I54" s="42">
        <v>0.30070000000000002</v>
      </c>
      <c r="J54" s="42">
        <v>0.65239999999999998</v>
      </c>
      <c r="K54" s="42">
        <v>0.65990000000000004</v>
      </c>
      <c r="L54" s="42">
        <v>0.46389999999999998</v>
      </c>
      <c r="M54" s="42">
        <v>0.53320000000000001</v>
      </c>
      <c r="N54" s="42">
        <v>0.6653</v>
      </c>
      <c r="O54" s="42">
        <v>0.6069</v>
      </c>
      <c r="P54" s="84">
        <v>0.33979999999999999</v>
      </c>
      <c r="Q54" s="84">
        <v>0.51370000000000005</v>
      </c>
      <c r="R54" s="84">
        <v>4.1300000000000003E-2</v>
      </c>
      <c r="S54" s="84">
        <v>0.3337</v>
      </c>
      <c r="T54" s="84">
        <v>0.3614</v>
      </c>
      <c r="U54" s="84">
        <v>0.184</v>
      </c>
      <c r="V54" s="42">
        <v>0.24759999999999999</v>
      </c>
      <c r="W54" s="42">
        <v>0.11550000000000001</v>
      </c>
      <c r="X54" s="42">
        <v>9.7900000000000001E-2</v>
      </c>
      <c r="Y54" s="42">
        <v>9.11E-2</v>
      </c>
      <c r="Z54" s="42">
        <v>0</v>
      </c>
      <c r="AA54" s="42">
        <v>0.17660000000000001</v>
      </c>
      <c r="AD54" s="82" t="s">
        <v>226</v>
      </c>
      <c r="AE54" s="42">
        <f t="shared" si="0"/>
        <v>0.48349999999999999</v>
      </c>
      <c r="AF54" s="42">
        <f t="shared" si="1"/>
        <v>0.749</v>
      </c>
      <c r="AG54" s="42">
        <f t="shared" si="2"/>
        <v>0.57169999999999999</v>
      </c>
      <c r="AH54" s="42">
        <f t="shared" si="3"/>
        <v>0.30070000000000002</v>
      </c>
      <c r="AJ54" s="82" t="s">
        <v>226</v>
      </c>
      <c r="AK54" s="42">
        <f t="shared" si="4"/>
        <v>0.79530000000000001</v>
      </c>
      <c r="AL54" s="42">
        <f t="shared" si="5"/>
        <v>0.83009999999999995</v>
      </c>
      <c r="AM54" s="42">
        <f t="shared" si="6"/>
        <v>0.67269999999999996</v>
      </c>
      <c r="AN54" s="42">
        <f t="shared" si="7"/>
        <v>0.6069</v>
      </c>
      <c r="AP54" s="82" t="s">
        <v>226</v>
      </c>
      <c r="AQ54" s="84">
        <f t="shared" si="8"/>
        <v>0.36259999999999998</v>
      </c>
      <c r="AR54" s="84">
        <f t="shared" si="9"/>
        <v>0.1414</v>
      </c>
      <c r="AS54" s="84">
        <f t="shared" si="10"/>
        <v>5.7999999999999996E-3</v>
      </c>
      <c r="AT54" s="84">
        <f t="shared" si="11"/>
        <v>0.184</v>
      </c>
      <c r="AV54" s="82" t="s">
        <v>226</v>
      </c>
      <c r="AW54" s="84">
        <f t="shared" si="12"/>
        <v>0.55549999999999999</v>
      </c>
      <c r="AX54" s="84">
        <f t="shared" si="13"/>
        <v>0.24690000000000001</v>
      </c>
      <c r="AY54" s="84">
        <f t="shared" si="14"/>
        <v>0.2392</v>
      </c>
      <c r="AZ54" s="84">
        <f t="shared" si="15"/>
        <v>0.17660000000000001</v>
      </c>
    </row>
    <row r="55" spans="1:52">
      <c r="A55" s="142"/>
      <c r="B55" s="142"/>
      <c r="C55" s="39">
        <v>0.54166666666666696</v>
      </c>
      <c r="D55" s="42">
        <v>0.3261</v>
      </c>
      <c r="E55" s="42">
        <v>0.43430000000000002</v>
      </c>
      <c r="F55" s="42">
        <v>0.16089999999999999</v>
      </c>
      <c r="G55" s="42">
        <v>0.12889999999999999</v>
      </c>
      <c r="H55" s="42">
        <v>0.43580000000000002</v>
      </c>
      <c r="I55" s="42">
        <v>0.28839999999999999</v>
      </c>
      <c r="J55" s="42">
        <v>0.63770000000000004</v>
      </c>
      <c r="K55" s="42">
        <v>0.62549999999999994</v>
      </c>
      <c r="L55" s="42">
        <v>0.47949999999999998</v>
      </c>
      <c r="M55" s="42">
        <v>0.52</v>
      </c>
      <c r="N55" s="42">
        <v>0.67410000000000003</v>
      </c>
      <c r="O55" s="42">
        <v>0.60729999999999995</v>
      </c>
      <c r="P55" s="84">
        <v>0.43120000000000003</v>
      </c>
      <c r="Q55" s="84">
        <v>0.39760000000000001</v>
      </c>
      <c r="R55" s="84">
        <v>9.5299999999999996E-2</v>
      </c>
      <c r="S55" s="84">
        <v>0.33529999999999999</v>
      </c>
      <c r="T55" s="84">
        <v>0.26690000000000003</v>
      </c>
      <c r="U55" s="84">
        <v>0.2089</v>
      </c>
      <c r="V55" s="42">
        <v>0.29899999999999999</v>
      </c>
      <c r="W55" s="42">
        <v>0.20549999999999999</v>
      </c>
      <c r="X55" s="42">
        <v>0.1326</v>
      </c>
      <c r="Y55" s="42">
        <v>0.1479</v>
      </c>
      <c r="Z55" s="42">
        <v>0.14460000000000001</v>
      </c>
      <c r="AA55" s="42">
        <v>0.18179999999999999</v>
      </c>
      <c r="AD55" s="82" t="s">
        <v>113</v>
      </c>
      <c r="AE55" s="42">
        <f t="shared" si="0"/>
        <v>0.50690000000000002</v>
      </c>
      <c r="AF55" s="42">
        <f t="shared" si="1"/>
        <v>0.78049999999999997</v>
      </c>
      <c r="AG55" s="42">
        <f t="shared" si="2"/>
        <v>0.58189999999999997</v>
      </c>
      <c r="AH55" s="42">
        <f t="shared" si="3"/>
        <v>0.28839999999999999</v>
      </c>
      <c r="AJ55" s="82" t="s">
        <v>113</v>
      </c>
      <c r="AK55" s="42">
        <f t="shared" si="4"/>
        <v>0.79069999999999996</v>
      </c>
      <c r="AL55" s="42">
        <f t="shared" si="5"/>
        <v>0.84309999999999996</v>
      </c>
      <c r="AM55" s="42">
        <f t="shared" si="6"/>
        <v>0.67449999999999999</v>
      </c>
      <c r="AN55" s="42">
        <f t="shared" si="7"/>
        <v>0.60729999999999995</v>
      </c>
      <c r="AP55" s="82" t="s">
        <v>113</v>
      </c>
      <c r="AQ55" s="84">
        <f t="shared" si="8"/>
        <v>0.27929999999999999</v>
      </c>
      <c r="AR55" s="84">
        <f t="shared" si="9"/>
        <v>0.15790000000000001</v>
      </c>
      <c r="AS55" s="84">
        <f t="shared" si="10"/>
        <v>8.1299999999999997E-2</v>
      </c>
      <c r="AT55" s="84">
        <f t="shared" si="11"/>
        <v>0.2089</v>
      </c>
      <c r="AV55" s="82" t="s">
        <v>113</v>
      </c>
      <c r="AW55" s="84">
        <f t="shared" si="12"/>
        <v>0.62339999999999995</v>
      </c>
      <c r="AX55" s="84">
        <f t="shared" si="13"/>
        <v>0.27110000000000001</v>
      </c>
      <c r="AY55" s="84">
        <f t="shared" si="14"/>
        <v>0.3115</v>
      </c>
      <c r="AZ55" s="84">
        <f t="shared" si="15"/>
        <v>0.18179999999999999</v>
      </c>
    </row>
    <row r="56" spans="1:52">
      <c r="A56" s="142"/>
      <c r="B56" s="142"/>
      <c r="C56" s="39">
        <v>0.55208333333333404</v>
      </c>
      <c r="D56" s="42">
        <v>0.33019999999999999</v>
      </c>
      <c r="E56" s="42">
        <v>0.43080000000000002</v>
      </c>
      <c r="F56" s="42">
        <v>0.14960000000000001</v>
      </c>
      <c r="G56" s="42">
        <v>0.1222</v>
      </c>
      <c r="H56" s="42">
        <v>0.44929999999999998</v>
      </c>
      <c r="I56" s="42">
        <v>0.2964</v>
      </c>
      <c r="J56" s="42">
        <v>0.6532</v>
      </c>
      <c r="K56" s="42">
        <v>0.67249999999999999</v>
      </c>
      <c r="L56" s="42">
        <v>0.48830000000000001</v>
      </c>
      <c r="M56" s="42">
        <v>0.504</v>
      </c>
      <c r="N56" s="42">
        <v>0.67430000000000001</v>
      </c>
      <c r="O56" s="42">
        <v>0.59850000000000003</v>
      </c>
      <c r="P56" s="84">
        <v>0.28210000000000002</v>
      </c>
      <c r="Q56" s="84">
        <v>0.33450000000000002</v>
      </c>
      <c r="R56" s="84">
        <v>8.0100000000000005E-2</v>
      </c>
      <c r="S56" s="84">
        <v>0.31040000000000001</v>
      </c>
      <c r="T56" s="84">
        <v>0.33450000000000002</v>
      </c>
      <c r="U56" s="84">
        <v>0.21299999999999999</v>
      </c>
      <c r="V56" s="42">
        <v>0.30549999999999999</v>
      </c>
      <c r="W56" s="42">
        <v>0.20849999999999999</v>
      </c>
      <c r="X56" s="42">
        <v>7.5200000000000003E-2</v>
      </c>
      <c r="Y56" s="42">
        <v>8.09E-2</v>
      </c>
      <c r="Z56" s="42">
        <v>0.19670000000000001</v>
      </c>
      <c r="AA56" s="42">
        <v>0.19259999999999999</v>
      </c>
      <c r="AD56" s="82" t="s">
        <v>227</v>
      </c>
      <c r="AE56" s="42">
        <f t="shared" si="0"/>
        <v>0.51829999999999998</v>
      </c>
      <c r="AF56" s="42">
        <f t="shared" si="1"/>
        <v>0.78129999999999999</v>
      </c>
      <c r="AG56" s="42">
        <f t="shared" si="2"/>
        <v>0.61719999999999997</v>
      </c>
      <c r="AH56" s="42">
        <f t="shared" si="3"/>
        <v>0.2964</v>
      </c>
      <c r="AJ56" s="82" t="s">
        <v>227</v>
      </c>
      <c r="AK56" s="42">
        <f t="shared" si="4"/>
        <v>0.80689999999999995</v>
      </c>
      <c r="AL56" s="42">
        <f t="shared" si="5"/>
        <v>0.84660000000000002</v>
      </c>
      <c r="AM56" s="42">
        <f t="shared" si="6"/>
        <v>0.66449999999999998</v>
      </c>
      <c r="AN56" s="42">
        <f t="shared" si="7"/>
        <v>0.59850000000000003</v>
      </c>
      <c r="AP56" s="82" t="s">
        <v>227</v>
      </c>
      <c r="AQ56" s="84">
        <f t="shared" si="8"/>
        <v>0.29970000000000002</v>
      </c>
      <c r="AR56" s="84">
        <f t="shared" si="9"/>
        <v>0.18340000000000001</v>
      </c>
      <c r="AS56" s="84">
        <f t="shared" si="10"/>
        <v>0.16450000000000001</v>
      </c>
      <c r="AT56" s="84">
        <f t="shared" si="11"/>
        <v>0.21299999999999999</v>
      </c>
      <c r="AV56" s="82" t="s">
        <v>227</v>
      </c>
      <c r="AW56" s="84">
        <f t="shared" si="12"/>
        <v>0.53969999999999996</v>
      </c>
      <c r="AX56" s="84">
        <f t="shared" si="13"/>
        <v>0.186</v>
      </c>
      <c r="AY56" s="84">
        <f t="shared" si="14"/>
        <v>0.28239999999999998</v>
      </c>
      <c r="AZ56" s="84">
        <f t="shared" si="15"/>
        <v>0.19259999999999999</v>
      </c>
    </row>
    <row r="57" spans="1:52">
      <c r="A57" s="142"/>
      <c r="B57" s="142"/>
      <c r="C57" s="39">
        <v>0.5625</v>
      </c>
      <c r="D57" s="42">
        <v>0.32550000000000001</v>
      </c>
      <c r="E57" s="42">
        <v>0.44519999999999998</v>
      </c>
      <c r="F57" s="42">
        <v>0.1794</v>
      </c>
      <c r="G57" s="42">
        <v>0.1583</v>
      </c>
      <c r="H57" s="42">
        <v>0.47789999999999999</v>
      </c>
      <c r="I57" s="42">
        <v>0.3004</v>
      </c>
      <c r="J57" s="42">
        <v>0.65490000000000004</v>
      </c>
      <c r="K57" s="42">
        <v>0.60550000000000004</v>
      </c>
      <c r="L57" s="42">
        <v>0.50629999999999997</v>
      </c>
      <c r="M57" s="42">
        <v>0.49580000000000002</v>
      </c>
      <c r="N57" s="42">
        <v>0.70109999999999995</v>
      </c>
      <c r="O57" s="42">
        <v>0.58330000000000004</v>
      </c>
      <c r="P57" s="84">
        <v>0.3407</v>
      </c>
      <c r="Q57" s="84">
        <v>0.25659999999999999</v>
      </c>
      <c r="R57" s="84">
        <v>6.2E-2</v>
      </c>
      <c r="S57" s="84">
        <v>0.30959999999999999</v>
      </c>
      <c r="T57" s="84">
        <v>0.39269999999999999</v>
      </c>
      <c r="U57" s="84">
        <v>0.2853</v>
      </c>
      <c r="V57" s="42">
        <v>0.3024</v>
      </c>
      <c r="W57" s="42">
        <v>0.2011</v>
      </c>
      <c r="X57" s="42">
        <v>9.3799999999999994E-2</v>
      </c>
      <c r="Y57" s="42">
        <v>0.1227</v>
      </c>
      <c r="Z57" s="42">
        <v>0.2828</v>
      </c>
      <c r="AA57" s="42">
        <v>0.2278</v>
      </c>
      <c r="AD57" s="82" t="s">
        <v>188</v>
      </c>
      <c r="AE57" s="42">
        <f t="shared" si="0"/>
        <v>0.5272</v>
      </c>
      <c r="AF57" s="42">
        <f t="shared" si="1"/>
        <v>0.77969999999999995</v>
      </c>
      <c r="AG57" s="42">
        <f t="shared" si="2"/>
        <v>0.61260000000000003</v>
      </c>
      <c r="AH57" s="42">
        <f t="shared" si="3"/>
        <v>0.3004</v>
      </c>
      <c r="AJ57" s="82" t="s">
        <v>188</v>
      </c>
      <c r="AK57" s="42">
        <f t="shared" si="4"/>
        <v>0.81379999999999997</v>
      </c>
      <c r="AL57" s="42">
        <f t="shared" si="5"/>
        <v>0.84940000000000004</v>
      </c>
      <c r="AM57" s="42">
        <f t="shared" si="6"/>
        <v>0.68489999999999995</v>
      </c>
      <c r="AN57" s="42">
        <f t="shared" si="7"/>
        <v>0.58330000000000004</v>
      </c>
      <c r="AP57" s="82" t="s">
        <v>188</v>
      </c>
      <c r="AQ57" s="84">
        <f t="shared" si="8"/>
        <v>0.32319999999999999</v>
      </c>
      <c r="AR57" s="84">
        <f t="shared" si="9"/>
        <v>0.28050000000000003</v>
      </c>
      <c r="AS57" s="84">
        <f t="shared" si="10"/>
        <v>0.23430000000000001</v>
      </c>
      <c r="AT57" s="84">
        <f t="shared" si="11"/>
        <v>0.2853</v>
      </c>
      <c r="AV57" s="82" t="s">
        <v>188</v>
      </c>
      <c r="AW57" s="84">
        <f t="shared" si="12"/>
        <v>0.51559999999999995</v>
      </c>
      <c r="AX57" s="84">
        <f t="shared" si="13"/>
        <v>0.13400000000000001</v>
      </c>
      <c r="AY57" s="84">
        <f t="shared" si="14"/>
        <v>0.22789999999999999</v>
      </c>
      <c r="AZ57" s="84">
        <f t="shared" si="15"/>
        <v>0.2278</v>
      </c>
    </row>
    <row r="58" spans="1:52">
      <c r="A58" s="142"/>
      <c r="B58" s="142"/>
      <c r="C58" s="39">
        <v>0.57291666666666696</v>
      </c>
      <c r="D58" s="42">
        <v>0.33179999999999998</v>
      </c>
      <c r="E58" s="42">
        <v>0.44230000000000003</v>
      </c>
      <c r="F58" s="42">
        <v>0.19769999999999999</v>
      </c>
      <c r="G58" s="42">
        <v>0.17460000000000001</v>
      </c>
      <c r="H58" s="42">
        <v>0.48509999999999998</v>
      </c>
      <c r="I58" s="42">
        <v>0.31869999999999998</v>
      </c>
      <c r="J58" s="42">
        <v>0.66</v>
      </c>
      <c r="K58" s="42">
        <v>0.6089</v>
      </c>
      <c r="L58" s="42">
        <v>0.51280000000000003</v>
      </c>
      <c r="M58" s="42">
        <v>0.49180000000000001</v>
      </c>
      <c r="N58" s="42">
        <v>0.70169999999999999</v>
      </c>
      <c r="O58" s="42">
        <v>0.62319999999999998</v>
      </c>
      <c r="P58" s="84">
        <v>0.2515</v>
      </c>
      <c r="Q58" s="84">
        <v>0.32600000000000001</v>
      </c>
      <c r="R58" s="84">
        <v>0.1226</v>
      </c>
      <c r="S58" s="84">
        <v>0.3251</v>
      </c>
      <c r="T58" s="84">
        <v>0.4012</v>
      </c>
      <c r="U58" s="84">
        <v>0.31430000000000002</v>
      </c>
      <c r="V58" s="42">
        <v>0.33129999999999998</v>
      </c>
      <c r="W58" s="42">
        <v>0.17580000000000001</v>
      </c>
      <c r="X58" s="42">
        <v>0</v>
      </c>
      <c r="Y58" s="42">
        <v>0.1111</v>
      </c>
      <c r="Z58" s="42">
        <v>0.13880000000000001</v>
      </c>
      <c r="AA58" s="42">
        <v>0.15440000000000001</v>
      </c>
      <c r="AD58" s="82" t="s">
        <v>228</v>
      </c>
      <c r="AE58" s="42">
        <f t="shared" si="0"/>
        <v>0.55400000000000005</v>
      </c>
      <c r="AF58" s="42">
        <f t="shared" si="1"/>
        <v>0.78490000000000004</v>
      </c>
      <c r="AG58" s="42">
        <f t="shared" si="2"/>
        <v>0.59179999999999999</v>
      </c>
      <c r="AH58" s="42">
        <f t="shared" si="3"/>
        <v>0.31869999999999998</v>
      </c>
      <c r="AJ58" s="82" t="s">
        <v>228</v>
      </c>
      <c r="AK58" s="42">
        <f t="shared" si="4"/>
        <v>0.83309999999999995</v>
      </c>
      <c r="AL58" s="42">
        <f t="shared" si="5"/>
        <v>0.84909999999999997</v>
      </c>
      <c r="AM58" s="42">
        <f t="shared" si="6"/>
        <v>0.69169999999999998</v>
      </c>
      <c r="AN58" s="42">
        <f t="shared" si="7"/>
        <v>0.62319999999999998</v>
      </c>
      <c r="AP58" s="82" t="s">
        <v>228</v>
      </c>
      <c r="AQ58" s="84">
        <f t="shared" si="8"/>
        <v>0.21279999999999999</v>
      </c>
      <c r="AR58" s="84">
        <f t="shared" si="9"/>
        <v>0.37040000000000001</v>
      </c>
      <c r="AS58" s="84">
        <f t="shared" si="10"/>
        <v>0.23710000000000001</v>
      </c>
      <c r="AT58" s="84">
        <f t="shared" si="11"/>
        <v>0.31430000000000002</v>
      </c>
      <c r="AV58" s="82" t="s">
        <v>228</v>
      </c>
      <c r="AW58" s="84">
        <f t="shared" si="12"/>
        <v>0.3538</v>
      </c>
      <c r="AX58" s="84">
        <f t="shared" si="13"/>
        <v>0.17519999999999999</v>
      </c>
      <c r="AY58" s="84">
        <f t="shared" si="14"/>
        <v>0.30669999999999997</v>
      </c>
      <c r="AZ58" s="84">
        <f t="shared" si="15"/>
        <v>0.15440000000000001</v>
      </c>
    </row>
    <row r="59" spans="1:52">
      <c r="A59" s="142"/>
      <c r="B59" s="142"/>
      <c r="C59" s="39">
        <v>0.58333333333333404</v>
      </c>
      <c r="D59" s="42">
        <v>0.33650000000000002</v>
      </c>
      <c r="E59" s="42">
        <v>0.46579999999999999</v>
      </c>
      <c r="F59" s="42">
        <v>0.19</v>
      </c>
      <c r="G59" s="42">
        <v>0.18559999999999999</v>
      </c>
      <c r="H59" s="42">
        <v>0.48470000000000002</v>
      </c>
      <c r="I59" s="42">
        <v>0.3352</v>
      </c>
      <c r="J59" s="42">
        <v>0.62439999999999996</v>
      </c>
      <c r="K59" s="42">
        <v>0.67120000000000002</v>
      </c>
      <c r="L59" s="42">
        <v>0.52429999999999999</v>
      </c>
      <c r="M59" s="42">
        <v>0.50990000000000002</v>
      </c>
      <c r="N59" s="42">
        <v>0.68889999999999996</v>
      </c>
      <c r="O59" s="42">
        <v>0.63700000000000001</v>
      </c>
      <c r="P59" s="84">
        <v>0.27560000000000001</v>
      </c>
      <c r="Q59" s="84">
        <v>0.3493</v>
      </c>
      <c r="R59" s="84">
        <v>8.6499999999999994E-2</v>
      </c>
      <c r="S59" s="84">
        <v>0.3014</v>
      </c>
      <c r="T59" s="84">
        <v>0.28870000000000001</v>
      </c>
      <c r="U59" s="84">
        <v>0.2878</v>
      </c>
      <c r="V59" s="42">
        <v>0.33119999999999999</v>
      </c>
      <c r="W59" s="42">
        <v>0.18160000000000001</v>
      </c>
      <c r="X59" s="42">
        <v>3.3799999999999997E-2</v>
      </c>
      <c r="Y59" s="42">
        <v>0.10290000000000001</v>
      </c>
      <c r="Z59" s="42">
        <v>0.12709999999999999</v>
      </c>
      <c r="AA59" s="42">
        <v>0.10440000000000001</v>
      </c>
      <c r="AD59" s="82" t="s">
        <v>114</v>
      </c>
      <c r="AE59" s="42">
        <f t="shared" si="0"/>
        <v>0.5474</v>
      </c>
      <c r="AF59" s="42">
        <f t="shared" si="1"/>
        <v>0.745</v>
      </c>
      <c r="AG59" s="42">
        <f t="shared" si="2"/>
        <v>0.60209999999999997</v>
      </c>
      <c r="AH59" s="42">
        <f t="shared" si="3"/>
        <v>0.3352</v>
      </c>
      <c r="AJ59" s="82" t="s">
        <v>114</v>
      </c>
      <c r="AK59" s="42">
        <f t="shared" si="4"/>
        <v>0.84119999999999995</v>
      </c>
      <c r="AL59" s="42">
        <f t="shared" si="5"/>
        <v>0.84650000000000003</v>
      </c>
      <c r="AM59" s="42">
        <f t="shared" si="6"/>
        <v>0.69169999999999998</v>
      </c>
      <c r="AN59" s="42">
        <f t="shared" si="7"/>
        <v>0.63700000000000001</v>
      </c>
      <c r="AP59" s="82" t="s">
        <v>114</v>
      </c>
      <c r="AQ59" s="84">
        <f t="shared" si="8"/>
        <v>0.28349999999999997</v>
      </c>
      <c r="AR59" s="84">
        <f t="shared" si="9"/>
        <v>0.24299999999999999</v>
      </c>
      <c r="AS59" s="84">
        <f t="shared" si="10"/>
        <v>0.1739</v>
      </c>
      <c r="AT59" s="84">
        <f t="shared" si="11"/>
        <v>0.2878</v>
      </c>
      <c r="AV59" s="82" t="s">
        <v>114</v>
      </c>
      <c r="AW59" s="84">
        <f t="shared" si="12"/>
        <v>0.31909999999999999</v>
      </c>
      <c r="AX59" s="84">
        <f t="shared" si="13"/>
        <v>0.29780000000000001</v>
      </c>
      <c r="AY59" s="84">
        <f t="shared" si="14"/>
        <v>0.2429</v>
      </c>
      <c r="AZ59" s="84">
        <f t="shared" si="15"/>
        <v>0.10440000000000001</v>
      </c>
    </row>
    <row r="60" spans="1:52">
      <c r="A60" s="142"/>
      <c r="B60" s="142"/>
      <c r="C60" s="39">
        <v>0.59375</v>
      </c>
      <c r="D60" s="42">
        <v>0.34720000000000001</v>
      </c>
      <c r="E60" s="42">
        <v>0.4698</v>
      </c>
      <c r="F60" s="42">
        <v>0.18740000000000001</v>
      </c>
      <c r="G60" s="42">
        <v>0.1646</v>
      </c>
      <c r="H60" s="42">
        <v>0.505</v>
      </c>
      <c r="I60" s="42">
        <v>0.33479999999999999</v>
      </c>
      <c r="J60" s="42">
        <v>0.6542</v>
      </c>
      <c r="K60" s="42">
        <v>0.69289999999999996</v>
      </c>
      <c r="L60" s="42">
        <v>0.53339999999999999</v>
      </c>
      <c r="M60" s="42">
        <v>0.4874</v>
      </c>
      <c r="N60" s="42">
        <v>0.71779999999999999</v>
      </c>
      <c r="O60" s="42">
        <v>0.61709999999999998</v>
      </c>
      <c r="P60" s="84">
        <v>0.27939999999999998</v>
      </c>
      <c r="Q60" s="84">
        <v>0.3135</v>
      </c>
      <c r="R60" s="84">
        <v>7.2499999999999995E-2</v>
      </c>
      <c r="S60" s="84">
        <v>0.28239999999999998</v>
      </c>
      <c r="T60" s="84">
        <v>0.3135</v>
      </c>
      <c r="U60" s="84">
        <v>0.20119999999999999</v>
      </c>
      <c r="V60" s="42">
        <v>0.3231</v>
      </c>
      <c r="W60" s="42">
        <v>0.19</v>
      </c>
      <c r="X60" s="42">
        <v>9.9099999999999994E-2</v>
      </c>
      <c r="Y60" s="42">
        <v>8.7099999999999997E-2</v>
      </c>
      <c r="Z60" s="42">
        <v>0.19950000000000001</v>
      </c>
      <c r="AA60" s="42">
        <v>0.19489999999999999</v>
      </c>
      <c r="AD60" s="82" t="s">
        <v>229</v>
      </c>
      <c r="AE60" s="42">
        <f t="shared" si="0"/>
        <v>0.54300000000000004</v>
      </c>
      <c r="AF60" s="42">
        <f t="shared" si="1"/>
        <v>0.7742</v>
      </c>
      <c r="AG60" s="42">
        <f t="shared" si="2"/>
        <v>0.64970000000000006</v>
      </c>
      <c r="AH60" s="42">
        <f t="shared" si="3"/>
        <v>0.33479999999999999</v>
      </c>
      <c r="AJ60" s="82" t="s">
        <v>229</v>
      </c>
      <c r="AK60" s="42">
        <f t="shared" si="4"/>
        <v>0.81020000000000003</v>
      </c>
      <c r="AL60" s="42">
        <f t="shared" si="5"/>
        <v>0.8518</v>
      </c>
      <c r="AM60" s="42">
        <f t="shared" si="6"/>
        <v>0.69450000000000001</v>
      </c>
      <c r="AN60" s="42">
        <f t="shared" si="7"/>
        <v>0.61709999999999998</v>
      </c>
      <c r="AP60" s="82" t="s">
        <v>229</v>
      </c>
      <c r="AQ60" s="84">
        <f t="shared" si="8"/>
        <v>0.25890000000000002</v>
      </c>
      <c r="AR60" s="84">
        <f t="shared" si="9"/>
        <v>0.16450000000000001</v>
      </c>
      <c r="AS60" s="84">
        <f t="shared" si="10"/>
        <v>0.15809999999999999</v>
      </c>
      <c r="AT60" s="84">
        <f t="shared" si="11"/>
        <v>0.20119999999999999</v>
      </c>
      <c r="AV60" s="82" t="s">
        <v>229</v>
      </c>
      <c r="AW60" s="84">
        <f t="shared" si="12"/>
        <v>0.44479999999999997</v>
      </c>
      <c r="AX60" s="84">
        <f t="shared" si="13"/>
        <v>0.20039999999999999</v>
      </c>
      <c r="AY60" s="84">
        <f t="shared" si="14"/>
        <v>0.24679999999999999</v>
      </c>
      <c r="AZ60" s="84">
        <f t="shared" si="15"/>
        <v>0.19489999999999999</v>
      </c>
    </row>
    <row r="61" spans="1:52">
      <c r="A61" s="142"/>
      <c r="B61" s="142"/>
      <c r="C61" s="39">
        <v>0.60416666666666696</v>
      </c>
      <c r="D61" s="42">
        <v>0.37080000000000002</v>
      </c>
      <c r="E61" s="42">
        <v>0.44030000000000002</v>
      </c>
      <c r="F61" s="42">
        <v>0.19520000000000001</v>
      </c>
      <c r="G61" s="42">
        <v>0.14779999999999999</v>
      </c>
      <c r="H61" s="42">
        <v>0.49309999999999998</v>
      </c>
      <c r="I61" s="42">
        <v>0.33900000000000002</v>
      </c>
      <c r="J61" s="42">
        <v>0.6573</v>
      </c>
      <c r="K61" s="42">
        <v>0.69920000000000004</v>
      </c>
      <c r="L61" s="42">
        <v>0.54469999999999996</v>
      </c>
      <c r="M61" s="42">
        <v>0.4466</v>
      </c>
      <c r="N61" s="42">
        <v>0.70640000000000003</v>
      </c>
      <c r="O61" s="42">
        <v>0.61819999999999997</v>
      </c>
      <c r="P61" s="84">
        <v>0.33069999999999999</v>
      </c>
      <c r="Q61" s="84">
        <v>0.3735</v>
      </c>
      <c r="R61" s="84">
        <v>0.12659999999999999</v>
      </c>
      <c r="S61" s="84">
        <v>0.1623</v>
      </c>
      <c r="T61" s="84">
        <v>0.32090000000000002</v>
      </c>
      <c r="U61" s="84">
        <v>4.9200000000000001E-2</v>
      </c>
      <c r="V61" s="42">
        <v>0.39850000000000002</v>
      </c>
      <c r="W61" s="42">
        <v>0.1348</v>
      </c>
      <c r="X61" s="42">
        <v>1.23E-2</v>
      </c>
      <c r="Y61" s="42">
        <v>0.13739999999999999</v>
      </c>
      <c r="Z61" s="42">
        <v>0.18890000000000001</v>
      </c>
      <c r="AA61" s="42">
        <v>0.14680000000000001</v>
      </c>
      <c r="AD61" s="82" t="s">
        <v>189</v>
      </c>
      <c r="AE61" s="42">
        <f t="shared" si="0"/>
        <v>0.54139999999999999</v>
      </c>
      <c r="AF61" s="42">
        <f t="shared" si="1"/>
        <v>0.79430000000000001</v>
      </c>
      <c r="AG61" s="42">
        <f t="shared" si="2"/>
        <v>0.65280000000000005</v>
      </c>
      <c r="AH61" s="42">
        <f t="shared" si="3"/>
        <v>0.33900000000000002</v>
      </c>
      <c r="AJ61" s="82" t="s">
        <v>189</v>
      </c>
      <c r="AK61" s="42">
        <f t="shared" si="4"/>
        <v>0.80969999999999998</v>
      </c>
      <c r="AL61" s="42">
        <f t="shared" si="5"/>
        <v>0.8407</v>
      </c>
      <c r="AM61" s="42">
        <f t="shared" si="6"/>
        <v>0.69010000000000005</v>
      </c>
      <c r="AN61" s="42">
        <f t="shared" si="7"/>
        <v>0.61819999999999997</v>
      </c>
      <c r="AP61" s="82" t="s">
        <v>189</v>
      </c>
      <c r="AQ61" s="84">
        <f t="shared" si="8"/>
        <v>0.2878</v>
      </c>
      <c r="AR61" s="84">
        <f t="shared" si="9"/>
        <v>0.2331</v>
      </c>
      <c r="AS61" s="84">
        <f t="shared" si="10"/>
        <v>0.1419</v>
      </c>
      <c r="AT61" s="84">
        <f t="shared" si="11"/>
        <v>4.9200000000000001E-2</v>
      </c>
      <c r="AV61" s="82" t="s">
        <v>189</v>
      </c>
      <c r="AW61" s="84">
        <f t="shared" si="12"/>
        <v>0.47460000000000002</v>
      </c>
      <c r="AX61" s="84">
        <f t="shared" si="13"/>
        <v>0.19919999999999999</v>
      </c>
      <c r="AY61" s="84">
        <f t="shared" si="14"/>
        <v>0.41260000000000002</v>
      </c>
      <c r="AZ61" s="84">
        <f t="shared" si="15"/>
        <v>0.14680000000000001</v>
      </c>
    </row>
    <row r="62" spans="1:52">
      <c r="A62" s="142"/>
      <c r="B62" s="142"/>
      <c r="C62" s="39">
        <v>0.61458333333333404</v>
      </c>
      <c r="D62" s="42">
        <v>0.36249999999999999</v>
      </c>
      <c r="E62" s="42">
        <v>0.47149999999999997</v>
      </c>
      <c r="F62" s="42">
        <v>0.2208</v>
      </c>
      <c r="G62" s="42">
        <v>0.12920000000000001</v>
      </c>
      <c r="H62" s="42">
        <v>0.51719999999999999</v>
      </c>
      <c r="I62" s="42">
        <v>0.34439999999999998</v>
      </c>
      <c r="J62" s="42">
        <v>0.63759999999999994</v>
      </c>
      <c r="K62" s="42">
        <v>0.71709999999999996</v>
      </c>
      <c r="L62" s="42">
        <v>0.53169999999999995</v>
      </c>
      <c r="M62" s="42">
        <v>0.43909999999999999</v>
      </c>
      <c r="N62" s="42">
        <v>0.71960000000000002</v>
      </c>
      <c r="O62" s="42">
        <v>0.59840000000000004</v>
      </c>
      <c r="P62" s="84">
        <v>0.4274</v>
      </c>
      <c r="Q62" s="84">
        <v>0.30280000000000001</v>
      </c>
      <c r="R62" s="84">
        <v>7.4800000000000005E-2</v>
      </c>
      <c r="S62" s="84">
        <v>0.21560000000000001</v>
      </c>
      <c r="T62" s="84">
        <v>0.37459999999999999</v>
      </c>
      <c r="U62" s="84">
        <v>5.0099999999999999E-2</v>
      </c>
      <c r="V62" s="42">
        <v>0.4919</v>
      </c>
      <c r="W62" s="42">
        <v>0.17660000000000001</v>
      </c>
      <c r="X62" s="42">
        <v>2.9999999999999997E-4</v>
      </c>
      <c r="Y62" s="42">
        <v>0.1908</v>
      </c>
      <c r="Z62" s="42">
        <v>0.19650000000000001</v>
      </c>
      <c r="AA62" s="42">
        <v>0.15279999999999999</v>
      </c>
      <c r="AD62" s="82" t="s">
        <v>230</v>
      </c>
      <c r="AE62" s="42">
        <f t="shared" si="0"/>
        <v>0.52569999999999995</v>
      </c>
      <c r="AF62" s="42">
        <f t="shared" si="1"/>
        <v>0.76959999999999995</v>
      </c>
      <c r="AG62" s="42">
        <f t="shared" si="2"/>
        <v>0.67020000000000002</v>
      </c>
      <c r="AH62" s="42">
        <f t="shared" si="3"/>
        <v>0.34439999999999998</v>
      </c>
      <c r="AJ62" s="82" t="s">
        <v>230</v>
      </c>
      <c r="AK62" s="42">
        <f t="shared" si="4"/>
        <v>0.75860000000000005</v>
      </c>
      <c r="AL62" s="42">
        <f t="shared" si="5"/>
        <v>0.8337</v>
      </c>
      <c r="AM62" s="42">
        <f t="shared" si="6"/>
        <v>0.68430000000000002</v>
      </c>
      <c r="AN62" s="42">
        <f t="shared" si="7"/>
        <v>0.59840000000000004</v>
      </c>
      <c r="AP62" s="82" t="s">
        <v>230</v>
      </c>
      <c r="AQ62" s="84">
        <f t="shared" si="8"/>
        <v>0.28560000000000002</v>
      </c>
      <c r="AR62" s="84">
        <f t="shared" si="9"/>
        <v>0.1167</v>
      </c>
      <c r="AS62" s="84">
        <f t="shared" si="10"/>
        <v>6.6000000000000003E-2</v>
      </c>
      <c r="AT62" s="84">
        <f t="shared" si="11"/>
        <v>5.0099999999999999E-2</v>
      </c>
      <c r="AV62" s="82" t="s">
        <v>230</v>
      </c>
      <c r="AW62" s="84">
        <f t="shared" si="12"/>
        <v>0.53159999999999996</v>
      </c>
      <c r="AX62" s="84">
        <f t="shared" si="13"/>
        <v>0.18840000000000001</v>
      </c>
      <c r="AY62" s="84">
        <f t="shared" si="14"/>
        <v>0.3634</v>
      </c>
      <c r="AZ62" s="84">
        <f t="shared" si="15"/>
        <v>0.15279999999999999</v>
      </c>
    </row>
    <row r="63" spans="1:52">
      <c r="A63" s="142"/>
      <c r="B63" s="142"/>
      <c r="C63" s="39">
        <v>0.625</v>
      </c>
      <c r="D63" s="42">
        <v>0.33579999999999999</v>
      </c>
      <c r="E63" s="42">
        <v>0.432</v>
      </c>
      <c r="F63" s="42">
        <v>0.23549999999999999</v>
      </c>
      <c r="G63" s="42">
        <v>0.10929999999999999</v>
      </c>
      <c r="H63" s="42">
        <v>0.54320000000000002</v>
      </c>
      <c r="I63" s="42">
        <v>0.34849999999999998</v>
      </c>
      <c r="J63" s="42">
        <v>0.59650000000000003</v>
      </c>
      <c r="K63" s="42">
        <v>0.70469999999999999</v>
      </c>
      <c r="L63" s="42">
        <v>0.52480000000000004</v>
      </c>
      <c r="M63" s="42">
        <v>0.39510000000000001</v>
      </c>
      <c r="N63" s="42">
        <v>0.71189999999999998</v>
      </c>
      <c r="O63" s="42">
        <v>0.57040000000000002</v>
      </c>
      <c r="P63" s="84">
        <v>0.33150000000000002</v>
      </c>
      <c r="Q63" s="84">
        <v>0.35949999999999999</v>
      </c>
      <c r="R63" s="84">
        <v>0.1166</v>
      </c>
      <c r="S63" s="84">
        <v>0.21909999999999999</v>
      </c>
      <c r="T63" s="84">
        <v>0.40079999999999999</v>
      </c>
      <c r="U63" s="84">
        <v>9.0999999999999998E-2</v>
      </c>
      <c r="V63" s="42">
        <v>0.48899999999999999</v>
      </c>
      <c r="W63" s="42">
        <v>0.21329999999999999</v>
      </c>
      <c r="X63" s="42">
        <v>3.1099999999999999E-2</v>
      </c>
      <c r="Y63" s="42">
        <v>0.12379999999999999</v>
      </c>
      <c r="Z63" s="42">
        <v>0.27439999999999998</v>
      </c>
      <c r="AA63" s="42">
        <v>0.1074</v>
      </c>
      <c r="AD63" s="82" t="s">
        <v>115</v>
      </c>
      <c r="AE63" s="42">
        <f t="shared" si="0"/>
        <v>0.52749999999999997</v>
      </c>
      <c r="AF63" s="42">
        <f t="shared" si="1"/>
        <v>0.77949999999999997</v>
      </c>
      <c r="AG63" s="42">
        <f t="shared" si="2"/>
        <v>0.66500000000000004</v>
      </c>
      <c r="AH63" s="42">
        <f t="shared" si="3"/>
        <v>0.34849999999999998</v>
      </c>
      <c r="AJ63" s="82" t="s">
        <v>115</v>
      </c>
      <c r="AK63" s="42">
        <f t="shared" si="4"/>
        <v>0.73839999999999995</v>
      </c>
      <c r="AL63" s="42">
        <f t="shared" si="5"/>
        <v>0.85580000000000001</v>
      </c>
      <c r="AM63" s="42">
        <f t="shared" si="6"/>
        <v>0.65939999999999999</v>
      </c>
      <c r="AN63" s="42">
        <f t="shared" si="7"/>
        <v>0.57040000000000002</v>
      </c>
      <c r="AP63" s="82" t="s">
        <v>115</v>
      </c>
      <c r="AQ63" s="84">
        <f t="shared" si="8"/>
        <v>0.2485</v>
      </c>
      <c r="AR63" s="84">
        <f t="shared" si="9"/>
        <v>0.16789999999999999</v>
      </c>
      <c r="AS63" s="84">
        <f t="shared" si="10"/>
        <v>0.14760000000000001</v>
      </c>
      <c r="AT63" s="84">
        <f t="shared" si="11"/>
        <v>9.0999999999999998E-2</v>
      </c>
      <c r="AV63" s="82" t="s">
        <v>115</v>
      </c>
      <c r="AW63" s="84">
        <f t="shared" si="12"/>
        <v>0.47360000000000002</v>
      </c>
      <c r="AX63" s="84">
        <f t="shared" si="13"/>
        <v>6.4600000000000005E-2</v>
      </c>
      <c r="AY63" s="84">
        <f t="shared" si="14"/>
        <v>0.32290000000000002</v>
      </c>
      <c r="AZ63" s="84">
        <f t="shared" si="15"/>
        <v>0.1074</v>
      </c>
    </row>
    <row r="64" spans="1:52">
      <c r="A64" s="142"/>
      <c r="B64" s="142"/>
      <c r="C64" s="39">
        <v>0.63541666666666696</v>
      </c>
      <c r="D64" s="42">
        <v>0.3221</v>
      </c>
      <c r="E64" s="42">
        <v>0.46629999999999999</v>
      </c>
      <c r="F64" s="42">
        <v>0.2666</v>
      </c>
      <c r="G64" s="42">
        <v>9.3600000000000003E-2</v>
      </c>
      <c r="H64" s="42">
        <v>0.55659999999999998</v>
      </c>
      <c r="I64" s="42">
        <v>0.34100000000000003</v>
      </c>
      <c r="J64" s="42">
        <v>0.57809999999999995</v>
      </c>
      <c r="K64" s="42">
        <v>0.65880000000000005</v>
      </c>
      <c r="L64" s="42">
        <v>0.5262</v>
      </c>
      <c r="M64" s="42">
        <v>0.37090000000000001</v>
      </c>
      <c r="N64" s="42">
        <v>0.71860000000000002</v>
      </c>
      <c r="O64" s="42">
        <v>0.57050000000000001</v>
      </c>
      <c r="P64" s="84">
        <v>0.3382</v>
      </c>
      <c r="Q64" s="84">
        <v>0.34820000000000001</v>
      </c>
      <c r="R64" s="84">
        <v>7.6700000000000004E-2</v>
      </c>
      <c r="S64" s="84">
        <v>0.28339999999999999</v>
      </c>
      <c r="T64" s="84">
        <v>0.34820000000000001</v>
      </c>
      <c r="U64" s="84">
        <v>0.22370000000000001</v>
      </c>
      <c r="V64" s="42">
        <v>0.32179999999999997</v>
      </c>
      <c r="W64" s="42">
        <v>0.20119999999999999</v>
      </c>
      <c r="X64" s="42">
        <v>0.1452</v>
      </c>
      <c r="Y64" s="42">
        <v>0.11210000000000001</v>
      </c>
      <c r="Z64" s="42">
        <v>0.1988</v>
      </c>
      <c r="AA64" s="42">
        <v>0.20330000000000001</v>
      </c>
      <c r="AD64" s="82" t="s">
        <v>231</v>
      </c>
      <c r="AE64" s="42">
        <f t="shared" si="0"/>
        <v>0.51580000000000004</v>
      </c>
      <c r="AF64" s="42">
        <f t="shared" si="1"/>
        <v>0.76229999999999998</v>
      </c>
      <c r="AG64" s="42">
        <f t="shared" si="2"/>
        <v>0.66700000000000004</v>
      </c>
      <c r="AH64" s="42">
        <f t="shared" si="3"/>
        <v>0.34100000000000003</v>
      </c>
      <c r="AJ64" s="82" t="s">
        <v>231</v>
      </c>
      <c r="AK64" s="42">
        <f t="shared" si="4"/>
        <v>0.70889999999999997</v>
      </c>
      <c r="AL64" s="42">
        <f t="shared" si="5"/>
        <v>0.85309999999999997</v>
      </c>
      <c r="AM64" s="42">
        <f t="shared" si="6"/>
        <v>0.63580000000000003</v>
      </c>
      <c r="AN64" s="42">
        <f t="shared" si="7"/>
        <v>0.57050000000000001</v>
      </c>
      <c r="AP64" s="82" t="s">
        <v>231</v>
      </c>
      <c r="AQ64" s="84">
        <f t="shared" si="8"/>
        <v>0.25779999999999997</v>
      </c>
      <c r="AR64" s="84">
        <f t="shared" si="9"/>
        <v>0.14749999999999999</v>
      </c>
      <c r="AS64" s="84">
        <f t="shared" si="10"/>
        <v>0.15770000000000001</v>
      </c>
      <c r="AT64" s="84">
        <f t="shared" si="11"/>
        <v>0.22370000000000001</v>
      </c>
      <c r="AV64" s="82" t="s">
        <v>231</v>
      </c>
      <c r="AW64" s="84">
        <f t="shared" si="12"/>
        <v>0.45419999999999999</v>
      </c>
      <c r="AX64" s="84">
        <f t="shared" si="13"/>
        <v>0.218</v>
      </c>
      <c r="AY64" s="84">
        <f t="shared" si="14"/>
        <v>0.29899999999999999</v>
      </c>
      <c r="AZ64" s="84">
        <f t="shared" si="15"/>
        <v>0.20330000000000001</v>
      </c>
    </row>
    <row r="65" spans="1:52">
      <c r="A65" s="142"/>
      <c r="B65" s="142"/>
      <c r="C65" s="39">
        <v>0.64583333333333404</v>
      </c>
      <c r="D65" s="42">
        <v>0.27279999999999999</v>
      </c>
      <c r="E65" s="42">
        <v>0.41689999999999999</v>
      </c>
      <c r="F65" s="42">
        <v>0.21690000000000001</v>
      </c>
      <c r="G65" s="42">
        <v>7.8700000000000006E-2</v>
      </c>
      <c r="H65" s="42">
        <v>0.50990000000000002</v>
      </c>
      <c r="I65" s="42">
        <v>0.31590000000000001</v>
      </c>
      <c r="J65" s="42">
        <v>0.53939999999999999</v>
      </c>
      <c r="K65" s="42">
        <v>0.64749999999999996</v>
      </c>
      <c r="L65" s="42">
        <v>0.4889</v>
      </c>
      <c r="M65" s="42">
        <v>0.35659999999999997</v>
      </c>
      <c r="N65" s="42">
        <v>0.67810000000000004</v>
      </c>
      <c r="O65" s="42">
        <v>0.49719999999999998</v>
      </c>
      <c r="P65" s="84">
        <v>0.3826</v>
      </c>
      <c r="Q65" s="84">
        <v>0.30609999999999998</v>
      </c>
      <c r="R65" s="84">
        <v>3.0300000000000001E-2</v>
      </c>
      <c r="S65" s="84">
        <v>0.24679999999999999</v>
      </c>
      <c r="T65" s="84">
        <v>0.48899999999999999</v>
      </c>
      <c r="U65" s="84">
        <v>0.24740000000000001</v>
      </c>
      <c r="V65" s="42">
        <v>0.29270000000000002</v>
      </c>
      <c r="W65" s="42">
        <v>0.28820000000000001</v>
      </c>
      <c r="X65" s="42">
        <v>9.1499999999999998E-2</v>
      </c>
      <c r="Y65" s="42">
        <v>0.1658</v>
      </c>
      <c r="Z65" s="42">
        <v>0.23910000000000001</v>
      </c>
      <c r="AA65" s="42">
        <v>0.2394</v>
      </c>
      <c r="AD65" s="82" t="s">
        <v>190</v>
      </c>
      <c r="AE65" s="42">
        <f t="shared" si="0"/>
        <v>0.49969999999999998</v>
      </c>
      <c r="AF65" s="42">
        <f t="shared" si="1"/>
        <v>0.71740000000000004</v>
      </c>
      <c r="AG65" s="42">
        <f t="shared" si="2"/>
        <v>0.59509999999999996</v>
      </c>
      <c r="AH65" s="42">
        <f t="shared" si="3"/>
        <v>0.31590000000000001</v>
      </c>
      <c r="AJ65" s="82" t="s">
        <v>190</v>
      </c>
      <c r="AK65" s="42">
        <f t="shared" si="4"/>
        <v>0.70109999999999995</v>
      </c>
      <c r="AL65" s="42">
        <f t="shared" si="5"/>
        <v>0.85440000000000005</v>
      </c>
      <c r="AM65" s="42">
        <f t="shared" si="6"/>
        <v>0.58679999999999999</v>
      </c>
      <c r="AN65" s="42">
        <f t="shared" si="7"/>
        <v>0.49719999999999998</v>
      </c>
      <c r="AP65" s="82" t="s">
        <v>190</v>
      </c>
      <c r="AQ65" s="84">
        <f t="shared" si="8"/>
        <v>0.27310000000000001</v>
      </c>
      <c r="AR65" s="84">
        <f t="shared" si="9"/>
        <v>3.7000000000000002E-3</v>
      </c>
      <c r="AS65" s="84">
        <f t="shared" si="10"/>
        <v>0.2235</v>
      </c>
      <c r="AT65" s="84">
        <f t="shared" si="11"/>
        <v>0.24740000000000001</v>
      </c>
      <c r="AV65" s="82" t="s">
        <v>190</v>
      </c>
      <c r="AW65" s="84">
        <f t="shared" si="12"/>
        <v>0.38829999999999998</v>
      </c>
      <c r="AX65" s="84">
        <f t="shared" si="13"/>
        <v>4.0800000000000003E-2</v>
      </c>
      <c r="AY65" s="84">
        <f t="shared" si="14"/>
        <v>0.2114</v>
      </c>
      <c r="AZ65" s="84">
        <f t="shared" si="15"/>
        <v>0.2394</v>
      </c>
    </row>
    <row r="66" spans="1:52">
      <c r="A66" s="142"/>
      <c r="B66" s="142"/>
      <c r="C66" s="39">
        <v>0.65625</v>
      </c>
      <c r="D66" s="42">
        <v>0.21379999999999999</v>
      </c>
      <c r="E66" s="42">
        <v>0.37819999999999998</v>
      </c>
      <c r="F66" s="42">
        <v>0.1719</v>
      </c>
      <c r="G66" s="42">
        <v>9.1200000000000003E-2</v>
      </c>
      <c r="H66" s="42">
        <v>0.51539999999999997</v>
      </c>
      <c r="I66" s="42">
        <v>0.28360000000000002</v>
      </c>
      <c r="J66" s="42">
        <v>0.47810000000000002</v>
      </c>
      <c r="K66" s="42">
        <v>0.57069999999999999</v>
      </c>
      <c r="L66" s="42">
        <v>0.45129999999999998</v>
      </c>
      <c r="M66" s="42">
        <v>0.30919999999999997</v>
      </c>
      <c r="N66" s="42">
        <v>0.66169999999999995</v>
      </c>
      <c r="O66" s="42">
        <v>0.47239999999999999</v>
      </c>
      <c r="P66" s="84">
        <v>0.45960000000000001</v>
      </c>
      <c r="Q66" s="84">
        <v>0.27310000000000001</v>
      </c>
      <c r="R66" s="84">
        <v>0.1172</v>
      </c>
      <c r="S66" s="84">
        <v>0.28420000000000001</v>
      </c>
      <c r="T66" s="84">
        <v>0.43230000000000002</v>
      </c>
      <c r="U66" s="84">
        <v>0.1825</v>
      </c>
      <c r="V66" s="42">
        <v>0.29220000000000002</v>
      </c>
      <c r="W66" s="42">
        <v>0.29559999999999997</v>
      </c>
      <c r="X66" s="42">
        <v>0.22170000000000001</v>
      </c>
      <c r="Y66" s="42">
        <v>0.14879999999999999</v>
      </c>
      <c r="Z66" s="42">
        <v>0.1244</v>
      </c>
      <c r="AA66" s="42">
        <v>0.14480000000000001</v>
      </c>
      <c r="AD66" s="82" t="s">
        <v>232</v>
      </c>
      <c r="AE66" s="42">
        <f t="shared" si="0"/>
        <v>0.4743</v>
      </c>
      <c r="AF66" s="42">
        <f t="shared" si="1"/>
        <v>0.70779999999999998</v>
      </c>
      <c r="AG66" s="42">
        <f t="shared" si="2"/>
        <v>0.48580000000000001</v>
      </c>
      <c r="AH66" s="42">
        <f t="shared" si="3"/>
        <v>0.28360000000000002</v>
      </c>
      <c r="AJ66" s="82" t="s">
        <v>232</v>
      </c>
      <c r="AK66" s="42">
        <f t="shared" si="4"/>
        <v>0.6946</v>
      </c>
      <c r="AL66" s="42">
        <f t="shared" si="5"/>
        <v>0.82599999999999996</v>
      </c>
      <c r="AM66" s="42">
        <f t="shared" si="6"/>
        <v>0.54190000000000005</v>
      </c>
      <c r="AN66" s="42">
        <f t="shared" si="7"/>
        <v>0.47239999999999999</v>
      </c>
      <c r="AP66" s="82" t="s">
        <v>232</v>
      </c>
      <c r="AQ66" s="84">
        <f t="shared" si="8"/>
        <v>0.21049999999999999</v>
      </c>
      <c r="AR66" s="84">
        <f t="shared" si="9"/>
        <v>9.0700000000000003E-2</v>
      </c>
      <c r="AS66" s="84">
        <f t="shared" si="10"/>
        <v>0.1772</v>
      </c>
      <c r="AT66" s="84">
        <f t="shared" si="11"/>
        <v>0.1825</v>
      </c>
      <c r="AV66" s="82" t="s">
        <v>232</v>
      </c>
      <c r="AW66" s="84">
        <f t="shared" si="12"/>
        <v>0.39419999999999999</v>
      </c>
      <c r="AX66" s="84">
        <f t="shared" si="13"/>
        <v>5.7500000000000002E-2</v>
      </c>
      <c r="AY66" s="84">
        <f t="shared" si="14"/>
        <v>0.20860000000000001</v>
      </c>
      <c r="AZ66" s="84">
        <f t="shared" si="15"/>
        <v>0.14480000000000001</v>
      </c>
    </row>
    <row r="67" spans="1:52">
      <c r="A67" s="142"/>
      <c r="B67" s="142"/>
      <c r="C67" s="39">
        <v>0.66666666666666696</v>
      </c>
      <c r="D67" s="42">
        <v>0.13900000000000001</v>
      </c>
      <c r="E67" s="42">
        <v>0.34279999999999999</v>
      </c>
      <c r="F67" s="42">
        <v>0.1143</v>
      </c>
      <c r="G67" s="42">
        <v>9.9000000000000005E-2</v>
      </c>
      <c r="H67" s="42">
        <v>0.48649999999999999</v>
      </c>
      <c r="I67" s="42">
        <v>0.2253</v>
      </c>
      <c r="J67" s="42">
        <v>0.4138</v>
      </c>
      <c r="K67" s="42">
        <v>0.53680000000000005</v>
      </c>
      <c r="L67" s="42">
        <v>0.37780000000000002</v>
      </c>
      <c r="M67" s="42">
        <v>0.26590000000000003</v>
      </c>
      <c r="N67" s="42">
        <v>0.60499999999999998</v>
      </c>
      <c r="O67" s="42">
        <v>0.43280000000000002</v>
      </c>
      <c r="P67" s="84">
        <v>0.38080000000000003</v>
      </c>
      <c r="Q67" s="84">
        <v>0.3473</v>
      </c>
      <c r="R67" s="84">
        <v>0.15840000000000001</v>
      </c>
      <c r="S67" s="84">
        <v>0.31850000000000001</v>
      </c>
      <c r="T67" s="84">
        <v>0.3276</v>
      </c>
      <c r="U67" s="84">
        <v>0.1804</v>
      </c>
      <c r="V67" s="42">
        <v>0.33860000000000001</v>
      </c>
      <c r="W67" s="42">
        <v>0.15790000000000001</v>
      </c>
      <c r="X67" s="42">
        <v>0.247</v>
      </c>
      <c r="Y67" s="42">
        <v>0.15690000000000001</v>
      </c>
      <c r="Z67" s="42">
        <v>0.125</v>
      </c>
      <c r="AA67" s="42">
        <v>0.1492</v>
      </c>
      <c r="AD67" s="82" t="s">
        <v>116</v>
      </c>
      <c r="AE67" s="42">
        <f t="shared" si="0"/>
        <v>0.43759999999999999</v>
      </c>
      <c r="AF67" s="42">
        <f t="shared" si="1"/>
        <v>0.68120000000000003</v>
      </c>
      <c r="AG67" s="42">
        <f t="shared" si="2"/>
        <v>0.39889999999999998</v>
      </c>
      <c r="AH67" s="42">
        <f t="shared" si="3"/>
        <v>0.2253</v>
      </c>
      <c r="AJ67" s="82" t="s">
        <v>116</v>
      </c>
      <c r="AK67" s="42">
        <f t="shared" si="4"/>
        <v>0.7268</v>
      </c>
      <c r="AL67" s="42">
        <f t="shared" si="5"/>
        <v>0.79500000000000004</v>
      </c>
      <c r="AM67" s="42">
        <f t="shared" si="6"/>
        <v>0.51629999999999998</v>
      </c>
      <c r="AN67" s="42">
        <f t="shared" si="7"/>
        <v>0.43280000000000002</v>
      </c>
      <c r="AP67" s="82" t="s">
        <v>116</v>
      </c>
      <c r="AQ67" s="84">
        <f t="shared" si="8"/>
        <v>0.24099999999999999</v>
      </c>
      <c r="AR67" s="84">
        <f t="shared" si="9"/>
        <v>0.15809999999999999</v>
      </c>
      <c r="AS67" s="84">
        <f t="shared" si="10"/>
        <v>0.1555</v>
      </c>
      <c r="AT67" s="84">
        <f t="shared" si="11"/>
        <v>0.1804</v>
      </c>
      <c r="AV67" s="82" t="s">
        <v>116</v>
      </c>
      <c r="AW67" s="84">
        <f t="shared" si="12"/>
        <v>0.504</v>
      </c>
      <c r="AX67" s="84">
        <f t="shared" si="13"/>
        <v>0.12609999999999999</v>
      </c>
      <c r="AY67" s="84">
        <f t="shared" si="14"/>
        <v>0.24099999999999999</v>
      </c>
      <c r="AZ67" s="84">
        <f t="shared" si="15"/>
        <v>0.1492</v>
      </c>
    </row>
    <row r="68" spans="1:52">
      <c r="A68" s="142"/>
      <c r="B68" s="142"/>
      <c r="C68" s="39">
        <v>0.67708333333333404</v>
      </c>
      <c r="D68" s="42">
        <v>5.5E-2</v>
      </c>
      <c r="E68" s="42">
        <v>0.27750000000000002</v>
      </c>
      <c r="F68" s="42">
        <v>8.1299999999999997E-2</v>
      </c>
      <c r="G68" s="42">
        <v>6.5199999999999994E-2</v>
      </c>
      <c r="H68" s="42">
        <v>0.47149999999999997</v>
      </c>
      <c r="I68" s="42">
        <v>0.19009999999999999</v>
      </c>
      <c r="J68" s="42">
        <v>0.36630000000000001</v>
      </c>
      <c r="K68" s="42">
        <v>0.4849</v>
      </c>
      <c r="L68" s="42">
        <v>0.33310000000000001</v>
      </c>
      <c r="M68" s="42">
        <v>0.2389</v>
      </c>
      <c r="N68" s="42">
        <v>0.59019999999999995</v>
      </c>
      <c r="O68" s="42">
        <v>0.4027</v>
      </c>
      <c r="P68" s="84">
        <v>0.3664</v>
      </c>
      <c r="Q68" s="84">
        <v>0.32</v>
      </c>
      <c r="R68" s="84">
        <v>0.1055</v>
      </c>
      <c r="S68" s="84">
        <v>0.28639999999999999</v>
      </c>
      <c r="T68" s="84">
        <v>0.32</v>
      </c>
      <c r="U68" s="84">
        <v>0.24049999999999999</v>
      </c>
      <c r="V68" s="42">
        <v>0.30990000000000001</v>
      </c>
      <c r="W68" s="42">
        <v>0.21049999999999999</v>
      </c>
      <c r="X68" s="42">
        <v>0.21560000000000001</v>
      </c>
      <c r="Y68" s="42">
        <v>0.1353</v>
      </c>
      <c r="Z68" s="42">
        <v>0.2296</v>
      </c>
      <c r="AA68" s="42">
        <v>0.2286</v>
      </c>
      <c r="AD68" s="82" t="s">
        <v>233</v>
      </c>
      <c r="AE68" s="42">
        <f t="shared" si="0"/>
        <v>0.47139999999999999</v>
      </c>
      <c r="AF68" s="42">
        <f t="shared" si="1"/>
        <v>0.67059999999999997</v>
      </c>
      <c r="AG68" s="42">
        <f t="shared" si="2"/>
        <v>0.32300000000000001</v>
      </c>
      <c r="AH68" s="42">
        <f t="shared" si="3"/>
        <v>0.19009999999999999</v>
      </c>
      <c r="AJ68" s="82" t="s">
        <v>233</v>
      </c>
      <c r="AK68" s="42">
        <f t="shared" si="4"/>
        <v>0.70809999999999995</v>
      </c>
      <c r="AL68" s="42">
        <f t="shared" si="5"/>
        <v>0.79159999999999997</v>
      </c>
      <c r="AM68" s="42">
        <f t="shared" si="6"/>
        <v>0.43530000000000002</v>
      </c>
      <c r="AN68" s="42">
        <f t="shared" si="7"/>
        <v>0.4027</v>
      </c>
      <c r="AP68" s="82" t="s">
        <v>233</v>
      </c>
      <c r="AQ68" s="84">
        <f t="shared" si="8"/>
        <v>0.26150000000000001</v>
      </c>
      <c r="AR68" s="84">
        <f t="shared" si="9"/>
        <v>0.15079999999999999</v>
      </c>
      <c r="AS68" s="84">
        <f t="shared" si="10"/>
        <v>0.16950000000000001</v>
      </c>
      <c r="AT68" s="84">
        <f t="shared" si="11"/>
        <v>0.24049999999999999</v>
      </c>
      <c r="AV68" s="82" t="s">
        <v>233</v>
      </c>
      <c r="AW68" s="84">
        <f t="shared" si="12"/>
        <v>0.51429999999999998</v>
      </c>
      <c r="AX68" s="84">
        <f t="shared" si="13"/>
        <v>0.2165</v>
      </c>
      <c r="AY68" s="84">
        <f t="shared" si="14"/>
        <v>0.3226</v>
      </c>
      <c r="AZ68" s="84">
        <f t="shared" si="15"/>
        <v>0.2286</v>
      </c>
    </row>
    <row r="69" spans="1:52">
      <c r="A69" s="142"/>
      <c r="B69" s="142"/>
      <c r="C69" s="39">
        <v>0.6875</v>
      </c>
      <c r="D69" s="42">
        <v>1.5100000000000001E-2</v>
      </c>
      <c r="E69" s="42">
        <v>0.19670000000000001</v>
      </c>
      <c r="F69" s="42">
        <v>8.3400000000000002E-2</v>
      </c>
      <c r="G69" s="42">
        <v>4.8800000000000003E-2</v>
      </c>
      <c r="H69" s="42">
        <v>0.34839999999999999</v>
      </c>
      <c r="I69" s="42">
        <v>0.1245</v>
      </c>
      <c r="J69" s="42">
        <v>0.25659999999999999</v>
      </c>
      <c r="K69" s="42">
        <v>0.42670000000000002</v>
      </c>
      <c r="L69" s="42">
        <v>0.26740000000000003</v>
      </c>
      <c r="M69" s="42">
        <v>0.19739999999999999</v>
      </c>
      <c r="N69" s="42">
        <v>0.51900000000000002</v>
      </c>
      <c r="O69" s="42">
        <v>0.32419999999999999</v>
      </c>
      <c r="P69" s="84">
        <v>0.33110000000000001</v>
      </c>
      <c r="Q69" s="84">
        <v>0.36859999999999998</v>
      </c>
      <c r="R69" s="84">
        <v>6.9699999999999998E-2</v>
      </c>
      <c r="S69" s="84">
        <v>0.246</v>
      </c>
      <c r="T69" s="84">
        <v>0.215</v>
      </c>
      <c r="U69" s="84">
        <v>0.21110000000000001</v>
      </c>
      <c r="V69" s="42">
        <v>0.23599999999999999</v>
      </c>
      <c r="W69" s="42">
        <v>0.26840000000000003</v>
      </c>
      <c r="X69" s="42">
        <v>0.28160000000000002</v>
      </c>
      <c r="Y69" s="42">
        <v>9.7799999999999998E-2</v>
      </c>
      <c r="Z69" s="42">
        <v>0.1502</v>
      </c>
      <c r="AA69" s="42">
        <v>0.3024</v>
      </c>
      <c r="AD69" s="82" t="s">
        <v>191</v>
      </c>
      <c r="AE69" s="42">
        <f t="shared" ref="AE69:AE99" si="16">I357</f>
        <v>0.43680000000000002</v>
      </c>
      <c r="AF69" s="42">
        <f t="shared" ref="AF69:AF99" si="17">I645</f>
        <v>0.62960000000000005</v>
      </c>
      <c r="AG69" s="42">
        <f t="shared" ref="AG69:AG99" si="18">I933</f>
        <v>0.2102</v>
      </c>
      <c r="AH69" s="42">
        <f t="shared" ref="AH69:AH99" si="19">I69</f>
        <v>0.1245</v>
      </c>
      <c r="AJ69" s="82" t="s">
        <v>191</v>
      </c>
      <c r="AK69" s="42">
        <f t="shared" ref="AK69:AK99" si="20">O357</f>
        <v>0.64870000000000005</v>
      </c>
      <c r="AL69" s="42">
        <f t="shared" ref="AL69:AL99" si="21">O645</f>
        <v>0.75139999999999996</v>
      </c>
      <c r="AM69" s="42">
        <f t="shared" ref="AM69:AM99" si="22">O933</f>
        <v>0.35780000000000001</v>
      </c>
      <c r="AN69" s="42">
        <f t="shared" ref="AN69:AN99" si="23">O69</f>
        <v>0.32419999999999999</v>
      </c>
      <c r="AP69" s="82" t="s">
        <v>191</v>
      </c>
      <c r="AQ69" s="84">
        <f t="shared" ref="AQ69:AQ99" si="24">U357</f>
        <v>0.28699999999999998</v>
      </c>
      <c r="AR69" s="84">
        <f t="shared" ref="AR69:AR99" si="25">U645</f>
        <v>0.25619999999999998</v>
      </c>
      <c r="AS69" s="84">
        <f t="shared" ref="AS69:AS99" si="26">U933</f>
        <v>0.24079999999999999</v>
      </c>
      <c r="AT69" s="84">
        <f t="shared" ref="AT69:AT99" si="27">U69</f>
        <v>0.21110000000000001</v>
      </c>
      <c r="AV69" s="82" t="s">
        <v>191</v>
      </c>
      <c r="AW69" s="84">
        <f t="shared" ref="AW69:AW99" si="28">AA357</f>
        <v>0.42849999999999999</v>
      </c>
      <c r="AX69" s="84">
        <f t="shared" ref="AX69:AX99" si="29">AA645</f>
        <v>0.10349999999999999</v>
      </c>
      <c r="AY69" s="84">
        <f t="shared" ref="AY69:AY99" si="30">AA933</f>
        <v>0.33350000000000002</v>
      </c>
      <c r="AZ69" s="84">
        <f t="shared" ref="AZ69:AZ99" si="31">AA69</f>
        <v>0.3024</v>
      </c>
    </row>
    <row r="70" spans="1:52">
      <c r="A70" s="142"/>
      <c r="B70" s="142"/>
      <c r="C70" s="39">
        <v>0.69791666666666696</v>
      </c>
      <c r="D70" s="42">
        <v>1.6899999999999998E-2</v>
      </c>
      <c r="E70" s="42">
        <v>0.18410000000000001</v>
      </c>
      <c r="F70" s="42">
        <v>7.2800000000000004E-2</v>
      </c>
      <c r="G70" s="42">
        <v>4.4699999999999997E-2</v>
      </c>
      <c r="H70" s="42">
        <v>0.2326</v>
      </c>
      <c r="I70" s="42">
        <v>7.8600000000000003E-2</v>
      </c>
      <c r="J70" s="42">
        <v>0.1807</v>
      </c>
      <c r="K70" s="42">
        <v>0.3362</v>
      </c>
      <c r="L70" s="42">
        <v>0.20680000000000001</v>
      </c>
      <c r="M70" s="42">
        <v>0.16839999999999999</v>
      </c>
      <c r="N70" s="42">
        <v>0.42720000000000002</v>
      </c>
      <c r="O70" s="42">
        <v>0.24629999999999999</v>
      </c>
      <c r="P70" s="84">
        <v>0.31619999999999998</v>
      </c>
      <c r="Q70" s="84">
        <v>0.44350000000000001</v>
      </c>
      <c r="R70" s="84">
        <v>3.1300000000000001E-2</v>
      </c>
      <c r="S70" s="84">
        <v>0.2823</v>
      </c>
      <c r="T70" s="84">
        <v>0.31509999999999999</v>
      </c>
      <c r="U70" s="84">
        <v>0.1724</v>
      </c>
      <c r="V70" s="42">
        <v>0.2999</v>
      </c>
      <c r="W70" s="42">
        <v>0.22070000000000001</v>
      </c>
      <c r="X70" s="42">
        <v>0.39410000000000001</v>
      </c>
      <c r="Y70" s="42">
        <v>3.04E-2</v>
      </c>
      <c r="Z70" s="42">
        <v>0.25750000000000001</v>
      </c>
      <c r="AA70" s="42">
        <v>0.31030000000000002</v>
      </c>
      <c r="AD70" s="82" t="s">
        <v>234</v>
      </c>
      <c r="AE70" s="42">
        <f t="shared" si="16"/>
        <v>0.35630000000000001</v>
      </c>
      <c r="AF70" s="42">
        <f t="shared" si="17"/>
        <v>0.58299999999999996</v>
      </c>
      <c r="AG70" s="42">
        <f t="shared" si="18"/>
        <v>0.1186</v>
      </c>
      <c r="AH70" s="42">
        <f t="shared" si="19"/>
        <v>7.8600000000000003E-2</v>
      </c>
      <c r="AJ70" s="82" t="s">
        <v>234</v>
      </c>
      <c r="AK70" s="42">
        <f t="shared" si="20"/>
        <v>0.60609999999999997</v>
      </c>
      <c r="AL70" s="42">
        <f t="shared" si="21"/>
        <v>0.74139999999999995</v>
      </c>
      <c r="AM70" s="42">
        <f t="shared" si="22"/>
        <v>0.25800000000000001</v>
      </c>
      <c r="AN70" s="42">
        <f t="shared" si="23"/>
        <v>0.24629999999999999</v>
      </c>
      <c r="AP70" s="82" t="s">
        <v>234</v>
      </c>
      <c r="AQ70" s="84">
        <f t="shared" si="24"/>
        <v>0.24529999999999999</v>
      </c>
      <c r="AR70" s="84">
        <f t="shared" si="25"/>
        <v>0.4415</v>
      </c>
      <c r="AS70" s="84">
        <f t="shared" si="26"/>
        <v>0.2979</v>
      </c>
      <c r="AT70" s="84">
        <f t="shared" si="27"/>
        <v>0.1724</v>
      </c>
      <c r="AV70" s="82" t="s">
        <v>234</v>
      </c>
      <c r="AW70" s="84">
        <f t="shared" si="28"/>
        <v>0.49680000000000002</v>
      </c>
      <c r="AX70" s="84">
        <f t="shared" si="29"/>
        <v>4.02E-2</v>
      </c>
      <c r="AY70" s="84">
        <f t="shared" si="30"/>
        <v>0.31690000000000002</v>
      </c>
      <c r="AZ70" s="84">
        <f t="shared" si="31"/>
        <v>0.31030000000000002</v>
      </c>
    </row>
    <row r="71" spans="1:52">
      <c r="A71" s="142"/>
      <c r="B71" s="142"/>
      <c r="C71" s="39">
        <v>0.70833333333333404</v>
      </c>
      <c r="D71" s="42">
        <v>8.0000000000000002E-3</v>
      </c>
      <c r="E71" s="42">
        <v>8.6300000000000002E-2</v>
      </c>
      <c r="F71" s="42">
        <v>2.1700000000000001E-2</v>
      </c>
      <c r="G71" s="42">
        <v>2.1700000000000001E-2</v>
      </c>
      <c r="H71" s="42">
        <v>0.1118</v>
      </c>
      <c r="I71" s="42">
        <v>3.9800000000000002E-2</v>
      </c>
      <c r="J71" s="42">
        <v>0.13700000000000001</v>
      </c>
      <c r="K71" s="42">
        <v>0.21099999999999999</v>
      </c>
      <c r="L71" s="42">
        <v>0.1288</v>
      </c>
      <c r="M71" s="42">
        <v>9.5899999999999999E-2</v>
      </c>
      <c r="N71" s="42">
        <v>0.29849999999999999</v>
      </c>
      <c r="O71" s="42">
        <v>0.16109999999999999</v>
      </c>
      <c r="P71" s="84">
        <v>0.34489999999999998</v>
      </c>
      <c r="Q71" s="84">
        <v>0.35849999999999999</v>
      </c>
      <c r="R71" s="84">
        <v>3.8899999999999997E-2</v>
      </c>
      <c r="S71" s="84">
        <v>0.30270000000000002</v>
      </c>
      <c r="T71" s="84">
        <v>0.3654</v>
      </c>
      <c r="U71" s="84">
        <v>0.255</v>
      </c>
      <c r="V71" s="42">
        <v>0.24390000000000001</v>
      </c>
      <c r="W71" s="42">
        <v>0.15870000000000001</v>
      </c>
      <c r="X71" s="42">
        <v>0.3276</v>
      </c>
      <c r="Y71" s="42">
        <v>0.22040000000000001</v>
      </c>
      <c r="Z71" s="42">
        <v>0.28439999999999999</v>
      </c>
      <c r="AA71" s="42">
        <v>0.2137</v>
      </c>
      <c r="AD71" s="82" t="s">
        <v>117</v>
      </c>
      <c r="AE71" s="42">
        <f t="shared" si="16"/>
        <v>0.2833</v>
      </c>
      <c r="AF71" s="42">
        <f t="shared" si="17"/>
        <v>0.54020000000000001</v>
      </c>
      <c r="AG71" s="42">
        <f t="shared" si="18"/>
        <v>7.5399999999999995E-2</v>
      </c>
      <c r="AH71" s="42">
        <f t="shared" si="19"/>
        <v>3.9800000000000002E-2</v>
      </c>
      <c r="AJ71" s="82" t="s">
        <v>117</v>
      </c>
      <c r="AK71" s="42">
        <f t="shared" si="20"/>
        <v>0.56210000000000004</v>
      </c>
      <c r="AL71" s="42">
        <f t="shared" si="21"/>
        <v>0.68759999999999999</v>
      </c>
      <c r="AM71" s="42">
        <f t="shared" si="22"/>
        <v>0.1792</v>
      </c>
      <c r="AN71" s="42">
        <f t="shared" si="23"/>
        <v>0.16109999999999999</v>
      </c>
      <c r="AP71" s="82" t="s">
        <v>117</v>
      </c>
      <c r="AQ71" s="84">
        <f t="shared" si="24"/>
        <v>0.31490000000000001</v>
      </c>
      <c r="AR71" s="84">
        <f t="shared" si="25"/>
        <v>0.34499999999999997</v>
      </c>
      <c r="AS71" s="84">
        <f t="shared" si="26"/>
        <v>0.27760000000000001</v>
      </c>
      <c r="AT71" s="84">
        <f t="shared" si="27"/>
        <v>0.255</v>
      </c>
      <c r="AV71" s="82" t="s">
        <v>117</v>
      </c>
      <c r="AW71" s="84">
        <f t="shared" si="28"/>
        <v>0.62829999999999997</v>
      </c>
      <c r="AX71" s="84">
        <f t="shared" si="29"/>
        <v>0.1691</v>
      </c>
      <c r="AY71" s="84">
        <f t="shared" si="30"/>
        <v>0.30070000000000002</v>
      </c>
      <c r="AZ71" s="84">
        <f t="shared" si="31"/>
        <v>0.2137</v>
      </c>
    </row>
    <row r="72" spans="1:52">
      <c r="A72" s="142"/>
      <c r="B72" s="142"/>
      <c r="C72" s="39">
        <v>0.71875</v>
      </c>
      <c r="D72" s="42">
        <v>0</v>
      </c>
      <c r="E72" s="42">
        <v>0</v>
      </c>
      <c r="F72" s="42">
        <v>0</v>
      </c>
      <c r="G72" s="42">
        <v>0</v>
      </c>
      <c r="H72" s="42">
        <v>0</v>
      </c>
      <c r="I72" s="42">
        <v>0</v>
      </c>
      <c r="J72" s="42">
        <v>5.21E-2</v>
      </c>
      <c r="K72" s="42">
        <v>0.155</v>
      </c>
      <c r="L72" s="42">
        <v>4.1099999999999998E-2</v>
      </c>
      <c r="M72" s="42">
        <v>6.4100000000000004E-2</v>
      </c>
      <c r="N72" s="42">
        <v>0.23169999999999999</v>
      </c>
      <c r="O72" s="42">
        <v>0.10879999999999999</v>
      </c>
      <c r="P72" s="84">
        <v>0.35599999999999998</v>
      </c>
      <c r="Q72" s="84">
        <v>0.38129999999999997</v>
      </c>
      <c r="R72" s="84">
        <v>0.1159</v>
      </c>
      <c r="S72" s="84">
        <v>0.32029999999999997</v>
      </c>
      <c r="T72" s="84">
        <v>0.38129999999999997</v>
      </c>
      <c r="U72" s="84">
        <v>0.25569999999999998</v>
      </c>
      <c r="V72" s="42">
        <v>0.30659999999999998</v>
      </c>
      <c r="W72" s="42">
        <v>0.24149999999999999</v>
      </c>
      <c r="X72" s="42">
        <v>0.30199999999999999</v>
      </c>
      <c r="Y72" s="42">
        <v>0.16819999999999999</v>
      </c>
      <c r="Z72" s="42">
        <v>0.28129999999999999</v>
      </c>
      <c r="AA72" s="42">
        <v>0.27250000000000002</v>
      </c>
      <c r="AD72" s="82" t="s">
        <v>235</v>
      </c>
      <c r="AE72" s="42">
        <f t="shared" si="16"/>
        <v>0.22500000000000001</v>
      </c>
      <c r="AF72" s="42">
        <f t="shared" si="17"/>
        <v>0.49659999999999999</v>
      </c>
      <c r="AG72" s="42">
        <f t="shared" si="18"/>
        <v>0</v>
      </c>
      <c r="AH72" s="42">
        <f t="shared" si="19"/>
        <v>0</v>
      </c>
      <c r="AJ72" s="82" t="s">
        <v>235</v>
      </c>
      <c r="AK72" s="42">
        <f t="shared" si="20"/>
        <v>0.48159999999999997</v>
      </c>
      <c r="AL72" s="42">
        <f t="shared" si="21"/>
        <v>0.64510000000000001</v>
      </c>
      <c r="AM72" s="42">
        <f t="shared" si="22"/>
        <v>9.06E-2</v>
      </c>
      <c r="AN72" s="42">
        <f t="shared" si="23"/>
        <v>0.10879999999999999</v>
      </c>
      <c r="AP72" s="82" t="s">
        <v>235</v>
      </c>
      <c r="AQ72" s="84">
        <f t="shared" si="24"/>
        <v>0.32540000000000002</v>
      </c>
      <c r="AR72" s="84">
        <f t="shared" si="25"/>
        <v>0.19789999999999999</v>
      </c>
      <c r="AS72" s="84">
        <f t="shared" si="26"/>
        <v>0.1704</v>
      </c>
      <c r="AT72" s="84">
        <f t="shared" si="27"/>
        <v>0.25569999999999998</v>
      </c>
      <c r="AV72" s="82" t="s">
        <v>235</v>
      </c>
      <c r="AW72" s="84">
        <f t="shared" si="28"/>
        <v>0.56100000000000005</v>
      </c>
      <c r="AX72" s="84">
        <f t="shared" si="29"/>
        <v>0.24660000000000001</v>
      </c>
      <c r="AY72" s="84">
        <f t="shared" si="30"/>
        <v>0.34499999999999997</v>
      </c>
      <c r="AZ72" s="84">
        <f t="shared" si="31"/>
        <v>0.27250000000000002</v>
      </c>
    </row>
    <row r="73" spans="1:52">
      <c r="A73" s="142"/>
      <c r="B73" s="142"/>
      <c r="C73" s="39">
        <v>0.72916666666666696</v>
      </c>
      <c r="D73" s="42">
        <v>0</v>
      </c>
      <c r="E73" s="42">
        <v>0</v>
      </c>
      <c r="F73" s="42">
        <v>0</v>
      </c>
      <c r="G73" s="42">
        <v>0</v>
      </c>
      <c r="H73" s="42">
        <v>0</v>
      </c>
      <c r="I73" s="42">
        <v>0</v>
      </c>
      <c r="J73" s="42">
        <v>3.61E-2</v>
      </c>
      <c r="K73" s="42">
        <v>0.1633</v>
      </c>
      <c r="L73" s="42">
        <v>4.6699999999999998E-2</v>
      </c>
      <c r="M73" s="42">
        <v>4.0300000000000002E-2</v>
      </c>
      <c r="N73" s="42">
        <v>0.18720000000000001</v>
      </c>
      <c r="O73" s="42">
        <v>7.9799999999999996E-2</v>
      </c>
      <c r="P73" s="84">
        <v>0.2641</v>
      </c>
      <c r="Q73" s="84">
        <v>0.40639999999999998</v>
      </c>
      <c r="R73" s="84">
        <v>0.16350000000000001</v>
      </c>
      <c r="S73" s="84">
        <v>0.35449999999999998</v>
      </c>
      <c r="T73" s="84">
        <v>0.27329999999999999</v>
      </c>
      <c r="U73" s="84">
        <v>0.25729999999999997</v>
      </c>
      <c r="V73" s="42">
        <v>0.40989999999999999</v>
      </c>
      <c r="W73" s="42">
        <v>0.25580000000000003</v>
      </c>
      <c r="X73" s="42">
        <v>0.27779999999999999</v>
      </c>
      <c r="Y73" s="42">
        <v>0.27750000000000002</v>
      </c>
      <c r="Z73" s="42">
        <v>0.33040000000000003</v>
      </c>
      <c r="AA73" s="42">
        <v>0.1203</v>
      </c>
      <c r="AD73" s="82" t="s">
        <v>192</v>
      </c>
      <c r="AE73" s="42">
        <f t="shared" si="16"/>
        <v>0.13589999999999999</v>
      </c>
      <c r="AF73" s="42">
        <f t="shared" si="17"/>
        <v>0.3795</v>
      </c>
      <c r="AG73" s="42">
        <f t="shared" si="18"/>
        <v>0</v>
      </c>
      <c r="AH73" s="42">
        <f t="shared" si="19"/>
        <v>0</v>
      </c>
      <c r="AJ73" s="82" t="s">
        <v>192</v>
      </c>
      <c r="AK73" s="42">
        <f t="shared" si="20"/>
        <v>0.38769999999999999</v>
      </c>
      <c r="AL73" s="42">
        <f t="shared" si="21"/>
        <v>0.55249999999999999</v>
      </c>
      <c r="AM73" s="42">
        <f t="shared" si="22"/>
        <v>6.4199999999999993E-2</v>
      </c>
      <c r="AN73" s="42">
        <f t="shared" si="23"/>
        <v>7.9799999999999996E-2</v>
      </c>
      <c r="AP73" s="82" t="s">
        <v>192</v>
      </c>
      <c r="AQ73" s="84">
        <f t="shared" si="24"/>
        <v>0.3967</v>
      </c>
      <c r="AR73" s="84">
        <f t="shared" si="25"/>
        <v>0.13930000000000001</v>
      </c>
      <c r="AS73" s="84">
        <f t="shared" si="26"/>
        <v>0.23449999999999999</v>
      </c>
      <c r="AT73" s="84">
        <f t="shared" si="27"/>
        <v>0.25729999999999997</v>
      </c>
      <c r="AV73" s="82" t="s">
        <v>192</v>
      </c>
      <c r="AW73" s="84">
        <f t="shared" si="28"/>
        <v>0.58179999999999998</v>
      </c>
      <c r="AX73" s="84">
        <f t="shared" si="29"/>
        <v>0.2334</v>
      </c>
      <c r="AY73" s="84">
        <f t="shared" si="30"/>
        <v>0.3453</v>
      </c>
      <c r="AZ73" s="84">
        <f t="shared" si="31"/>
        <v>0.1203</v>
      </c>
    </row>
    <row r="74" spans="1:52">
      <c r="A74" s="142"/>
      <c r="B74" s="142"/>
      <c r="C74" s="39">
        <v>0.73958333333333404</v>
      </c>
      <c r="D74" s="42">
        <v>0</v>
      </c>
      <c r="E74" s="42">
        <v>0</v>
      </c>
      <c r="F74" s="42">
        <v>0</v>
      </c>
      <c r="G74" s="42">
        <v>0</v>
      </c>
      <c r="H74" s="42">
        <v>0</v>
      </c>
      <c r="I74" s="42">
        <v>0</v>
      </c>
      <c r="J74" s="42">
        <v>4.8300000000000003E-2</v>
      </c>
      <c r="K74" s="42">
        <v>0.11550000000000001</v>
      </c>
      <c r="L74" s="42">
        <v>6.0400000000000002E-2</v>
      </c>
      <c r="M74" s="42">
        <v>5.2499999999999998E-2</v>
      </c>
      <c r="N74" s="42">
        <v>0.1386</v>
      </c>
      <c r="O74" s="42">
        <v>8.1500000000000003E-2</v>
      </c>
      <c r="P74" s="84">
        <v>0.28720000000000001</v>
      </c>
      <c r="Q74" s="84">
        <v>0.49359999999999998</v>
      </c>
      <c r="R74" s="84">
        <v>0.29289999999999999</v>
      </c>
      <c r="S74" s="84">
        <v>0.48180000000000001</v>
      </c>
      <c r="T74" s="84">
        <v>0.28179999999999999</v>
      </c>
      <c r="U74" s="84">
        <v>0.14000000000000001</v>
      </c>
      <c r="V74" s="42">
        <v>0.40629999999999999</v>
      </c>
      <c r="W74" s="42">
        <v>0.37740000000000001</v>
      </c>
      <c r="X74" s="42">
        <v>0.23019999999999999</v>
      </c>
      <c r="Y74" s="42">
        <v>0.33179999999999998</v>
      </c>
      <c r="Z74" s="42">
        <v>0.29430000000000001</v>
      </c>
      <c r="AA74" s="42">
        <v>0.21260000000000001</v>
      </c>
      <c r="AD74" s="82" t="s">
        <v>236</v>
      </c>
      <c r="AE74" s="42">
        <f t="shared" si="16"/>
        <v>9.3799999999999994E-2</v>
      </c>
      <c r="AF74" s="42">
        <f t="shared" si="17"/>
        <v>0.28360000000000002</v>
      </c>
      <c r="AG74" s="42">
        <f t="shared" si="18"/>
        <v>0</v>
      </c>
      <c r="AH74" s="42">
        <f t="shared" si="19"/>
        <v>0</v>
      </c>
      <c r="AJ74" s="82" t="s">
        <v>236</v>
      </c>
      <c r="AK74" s="42">
        <f t="shared" si="20"/>
        <v>0.30590000000000001</v>
      </c>
      <c r="AL74" s="42">
        <f t="shared" si="21"/>
        <v>0.47470000000000001</v>
      </c>
      <c r="AM74" s="42">
        <f t="shared" si="22"/>
        <v>2.8799999999999999E-2</v>
      </c>
      <c r="AN74" s="42">
        <f t="shared" si="23"/>
        <v>8.1500000000000003E-2</v>
      </c>
      <c r="AP74" s="82" t="s">
        <v>236</v>
      </c>
      <c r="AQ74" s="84">
        <f t="shared" si="24"/>
        <v>0.35930000000000001</v>
      </c>
      <c r="AR74" s="84">
        <f t="shared" si="25"/>
        <v>0.2074</v>
      </c>
      <c r="AS74" s="84">
        <f t="shared" si="26"/>
        <v>0.3054</v>
      </c>
      <c r="AT74" s="84">
        <f t="shared" si="27"/>
        <v>0.14000000000000001</v>
      </c>
      <c r="AV74" s="82" t="s">
        <v>236</v>
      </c>
      <c r="AW74" s="84">
        <f t="shared" si="28"/>
        <v>0.55430000000000001</v>
      </c>
      <c r="AX74" s="84">
        <f t="shared" si="29"/>
        <v>0.25519999999999998</v>
      </c>
      <c r="AY74" s="84">
        <f t="shared" si="30"/>
        <v>0.37669999999999998</v>
      </c>
      <c r="AZ74" s="84">
        <f t="shared" si="31"/>
        <v>0.21260000000000001</v>
      </c>
    </row>
    <row r="75" spans="1:52">
      <c r="A75" s="142"/>
      <c r="B75" s="142"/>
      <c r="C75" s="39">
        <v>0.75</v>
      </c>
      <c r="D75" s="42">
        <v>0</v>
      </c>
      <c r="E75" s="42">
        <v>0</v>
      </c>
      <c r="F75" s="42">
        <v>0</v>
      </c>
      <c r="G75" s="42">
        <v>0</v>
      </c>
      <c r="H75" s="42">
        <v>0</v>
      </c>
      <c r="I75" s="42">
        <v>0</v>
      </c>
      <c r="J75" s="42">
        <v>4.7800000000000002E-2</v>
      </c>
      <c r="K75" s="42">
        <v>5.4899999999999997E-2</v>
      </c>
      <c r="L75" s="42">
        <v>2.0400000000000001E-2</v>
      </c>
      <c r="M75" s="42">
        <v>1.66E-2</v>
      </c>
      <c r="N75" s="42">
        <v>8.5599999999999996E-2</v>
      </c>
      <c r="O75" s="42">
        <v>4.2000000000000003E-2</v>
      </c>
      <c r="P75" s="84">
        <v>0.29149999999999998</v>
      </c>
      <c r="Q75" s="84">
        <v>0.50849999999999995</v>
      </c>
      <c r="R75" s="84">
        <v>0.31659999999999999</v>
      </c>
      <c r="S75" s="84">
        <v>0.4531</v>
      </c>
      <c r="T75" s="84">
        <v>0.37280000000000002</v>
      </c>
      <c r="U75" s="84">
        <v>0.20830000000000001</v>
      </c>
      <c r="V75" s="42">
        <v>0.49159999999999998</v>
      </c>
      <c r="W75" s="42">
        <v>0.43980000000000002</v>
      </c>
      <c r="X75" s="42">
        <v>0.26669999999999999</v>
      </c>
      <c r="Y75" s="42">
        <v>0.40529999999999999</v>
      </c>
      <c r="Z75" s="42">
        <v>0.25180000000000002</v>
      </c>
      <c r="AA75" s="42">
        <v>0.26429999999999998</v>
      </c>
      <c r="AD75" s="82" t="s">
        <v>118</v>
      </c>
      <c r="AE75" s="42">
        <f t="shared" si="16"/>
        <v>3.6200000000000003E-2</v>
      </c>
      <c r="AF75" s="42">
        <f t="shared" si="17"/>
        <v>0.16750000000000001</v>
      </c>
      <c r="AG75" s="42">
        <f t="shared" si="18"/>
        <v>0</v>
      </c>
      <c r="AH75" s="42">
        <f t="shared" si="19"/>
        <v>0</v>
      </c>
      <c r="AJ75" s="82" t="s">
        <v>118</v>
      </c>
      <c r="AK75" s="42">
        <f t="shared" si="20"/>
        <v>0.19670000000000001</v>
      </c>
      <c r="AL75" s="42">
        <f t="shared" si="21"/>
        <v>0.4219</v>
      </c>
      <c r="AM75" s="42">
        <f t="shared" si="22"/>
        <v>2.3300000000000001E-2</v>
      </c>
      <c r="AN75" s="42">
        <f t="shared" si="23"/>
        <v>4.2000000000000003E-2</v>
      </c>
      <c r="AP75" s="82" t="s">
        <v>118</v>
      </c>
      <c r="AQ75" s="84">
        <f t="shared" si="24"/>
        <v>0.3947</v>
      </c>
      <c r="AR75" s="84">
        <f t="shared" si="25"/>
        <v>0.18870000000000001</v>
      </c>
      <c r="AS75" s="84">
        <f t="shared" si="26"/>
        <v>0.21329999999999999</v>
      </c>
      <c r="AT75" s="84">
        <f t="shared" si="27"/>
        <v>0.20830000000000001</v>
      </c>
      <c r="AV75" s="82" t="s">
        <v>118</v>
      </c>
      <c r="AW75" s="84">
        <f t="shared" si="28"/>
        <v>0.61350000000000005</v>
      </c>
      <c r="AX75" s="84">
        <f t="shared" si="29"/>
        <v>0.18149999999999999</v>
      </c>
      <c r="AY75" s="84">
        <f t="shared" si="30"/>
        <v>0.43469999999999998</v>
      </c>
      <c r="AZ75" s="84">
        <f t="shared" si="31"/>
        <v>0.26429999999999998</v>
      </c>
    </row>
    <row r="76" spans="1:52">
      <c r="A76" s="142"/>
      <c r="B76" s="142"/>
      <c r="C76" s="39">
        <v>0.76041666666666696</v>
      </c>
      <c r="D76" s="42">
        <v>0</v>
      </c>
      <c r="E76" s="42">
        <v>0</v>
      </c>
      <c r="F76" s="42">
        <v>0</v>
      </c>
      <c r="G76" s="42">
        <v>0</v>
      </c>
      <c r="H76" s="42">
        <v>0</v>
      </c>
      <c r="I76" s="42">
        <v>0</v>
      </c>
      <c r="J76" s="42">
        <v>0</v>
      </c>
      <c r="K76" s="42">
        <v>1E-3</v>
      </c>
      <c r="L76" s="42">
        <v>0</v>
      </c>
      <c r="M76" s="42">
        <v>0</v>
      </c>
      <c r="N76" s="42">
        <v>0</v>
      </c>
      <c r="O76" s="42">
        <v>2.0000000000000001E-4</v>
      </c>
      <c r="P76" s="84">
        <v>0.41739999999999999</v>
      </c>
      <c r="Q76" s="84">
        <v>0.49</v>
      </c>
      <c r="R76" s="84">
        <v>0.13689999999999999</v>
      </c>
      <c r="S76" s="84">
        <v>0.42799999999999999</v>
      </c>
      <c r="T76" s="84">
        <v>0.49</v>
      </c>
      <c r="U76" s="84">
        <v>0.31580000000000003</v>
      </c>
      <c r="V76" s="42">
        <v>0.3926</v>
      </c>
      <c r="W76" s="42">
        <v>0.31740000000000002</v>
      </c>
      <c r="X76" s="42">
        <v>0.4002</v>
      </c>
      <c r="Y76" s="42">
        <v>0.30549999999999999</v>
      </c>
      <c r="Z76" s="42">
        <v>0.36259999999999998</v>
      </c>
      <c r="AA76" s="42">
        <v>0.35749999999999998</v>
      </c>
      <c r="AD76" s="82" t="s">
        <v>237</v>
      </c>
      <c r="AE76" s="42">
        <f t="shared" si="16"/>
        <v>0</v>
      </c>
      <c r="AF76" s="42">
        <f t="shared" si="17"/>
        <v>9.0499999999999997E-2</v>
      </c>
      <c r="AG76" s="42">
        <f t="shared" si="18"/>
        <v>0</v>
      </c>
      <c r="AH76" s="42">
        <f t="shared" si="19"/>
        <v>0</v>
      </c>
      <c r="AJ76" s="82" t="s">
        <v>237</v>
      </c>
      <c r="AK76" s="42">
        <f t="shared" si="20"/>
        <v>0.13569999999999999</v>
      </c>
      <c r="AL76" s="42">
        <f t="shared" si="21"/>
        <v>0.34079999999999999</v>
      </c>
      <c r="AM76" s="42">
        <f t="shared" si="22"/>
        <v>1E-4</v>
      </c>
      <c r="AN76" s="42">
        <f t="shared" si="23"/>
        <v>2.0000000000000001E-4</v>
      </c>
      <c r="AP76" s="82" t="s">
        <v>237</v>
      </c>
      <c r="AQ76" s="84">
        <f t="shared" si="24"/>
        <v>0.41039999999999999</v>
      </c>
      <c r="AR76" s="84">
        <f t="shared" si="25"/>
        <v>0.22650000000000001</v>
      </c>
      <c r="AS76" s="84">
        <f t="shared" si="26"/>
        <v>0.18890000000000001</v>
      </c>
      <c r="AT76" s="84">
        <f t="shared" si="27"/>
        <v>0.31580000000000003</v>
      </c>
      <c r="AV76" s="82" t="s">
        <v>237</v>
      </c>
      <c r="AW76" s="84">
        <f t="shared" si="28"/>
        <v>0.62919999999999998</v>
      </c>
      <c r="AX76" s="84">
        <f t="shared" si="29"/>
        <v>0.27689999999999998</v>
      </c>
      <c r="AY76" s="84">
        <f t="shared" si="30"/>
        <v>0.41899999999999998</v>
      </c>
      <c r="AZ76" s="84">
        <f t="shared" si="31"/>
        <v>0.35749999999999998</v>
      </c>
    </row>
    <row r="77" spans="1:52">
      <c r="A77" s="142"/>
      <c r="B77" s="142"/>
      <c r="C77" s="39">
        <v>0.77083333333333404</v>
      </c>
      <c r="D77" s="42">
        <v>0</v>
      </c>
      <c r="E77" s="42">
        <v>0</v>
      </c>
      <c r="F77" s="42">
        <v>0</v>
      </c>
      <c r="G77" s="42">
        <v>0</v>
      </c>
      <c r="H77" s="42">
        <v>0</v>
      </c>
      <c r="I77" s="42">
        <v>0</v>
      </c>
      <c r="J77" s="42">
        <v>0</v>
      </c>
      <c r="K77" s="42">
        <v>0</v>
      </c>
      <c r="L77" s="42">
        <v>0</v>
      </c>
      <c r="M77" s="42">
        <v>0</v>
      </c>
      <c r="N77" s="42">
        <v>0</v>
      </c>
      <c r="O77" s="42">
        <v>0</v>
      </c>
      <c r="P77" s="84">
        <v>0.34789999999999999</v>
      </c>
      <c r="Q77" s="84">
        <v>0.33350000000000002</v>
      </c>
      <c r="R77" s="84">
        <v>0.2334</v>
      </c>
      <c r="S77" s="84">
        <v>0.49680000000000002</v>
      </c>
      <c r="T77" s="84">
        <v>0.42680000000000001</v>
      </c>
      <c r="U77" s="84">
        <v>0.33300000000000002</v>
      </c>
      <c r="V77" s="42">
        <v>0.56069999999999998</v>
      </c>
      <c r="W77" s="42">
        <v>0.3518</v>
      </c>
      <c r="X77" s="42">
        <v>0.45729999999999998</v>
      </c>
      <c r="Y77" s="42">
        <v>0.31669999999999998</v>
      </c>
      <c r="Z77" s="42">
        <v>0.35570000000000002</v>
      </c>
      <c r="AA77" s="42">
        <v>0.43730000000000002</v>
      </c>
      <c r="AD77" s="82" t="s">
        <v>193</v>
      </c>
      <c r="AE77" s="42">
        <f t="shared" si="16"/>
        <v>0</v>
      </c>
      <c r="AF77" s="42">
        <f t="shared" si="17"/>
        <v>6.7400000000000002E-2</v>
      </c>
      <c r="AG77" s="42">
        <f t="shared" si="18"/>
        <v>0</v>
      </c>
      <c r="AH77" s="42">
        <f t="shared" si="19"/>
        <v>0</v>
      </c>
      <c r="AJ77" s="82" t="s">
        <v>193</v>
      </c>
      <c r="AK77" s="42">
        <f t="shared" si="20"/>
        <v>8.8099999999999998E-2</v>
      </c>
      <c r="AL77" s="42">
        <f t="shared" si="21"/>
        <v>0.27579999999999999</v>
      </c>
      <c r="AM77" s="42">
        <f t="shared" si="22"/>
        <v>0</v>
      </c>
      <c r="AN77" s="42">
        <f t="shared" si="23"/>
        <v>0</v>
      </c>
      <c r="AP77" s="82" t="s">
        <v>193</v>
      </c>
      <c r="AQ77" s="84">
        <f t="shared" si="24"/>
        <v>0.40820000000000001</v>
      </c>
      <c r="AR77" s="84">
        <f t="shared" si="25"/>
        <v>0.31340000000000001</v>
      </c>
      <c r="AS77" s="84">
        <f t="shared" si="26"/>
        <v>0.38119999999999998</v>
      </c>
      <c r="AT77" s="84">
        <f t="shared" si="27"/>
        <v>0.33300000000000002</v>
      </c>
      <c r="AV77" s="82" t="s">
        <v>193</v>
      </c>
      <c r="AW77" s="84">
        <f t="shared" si="28"/>
        <v>0.55130000000000001</v>
      </c>
      <c r="AX77" s="84">
        <f t="shared" si="29"/>
        <v>0.37940000000000002</v>
      </c>
      <c r="AY77" s="84">
        <f t="shared" si="30"/>
        <v>0.51190000000000002</v>
      </c>
      <c r="AZ77" s="84">
        <f t="shared" si="31"/>
        <v>0.43730000000000002</v>
      </c>
    </row>
    <row r="78" spans="1:52">
      <c r="A78" s="142"/>
      <c r="B78" s="142"/>
      <c r="C78" s="39">
        <v>0.78125</v>
      </c>
      <c r="D78" s="42">
        <v>0</v>
      </c>
      <c r="E78" s="42">
        <v>0</v>
      </c>
      <c r="F78" s="42">
        <v>0</v>
      </c>
      <c r="G78" s="42">
        <v>0</v>
      </c>
      <c r="H78" s="42">
        <v>0</v>
      </c>
      <c r="I78" s="42">
        <v>0</v>
      </c>
      <c r="J78" s="42">
        <v>0</v>
      </c>
      <c r="K78" s="42">
        <v>0</v>
      </c>
      <c r="L78" s="42">
        <v>0</v>
      </c>
      <c r="M78" s="42">
        <v>0</v>
      </c>
      <c r="N78" s="42">
        <v>0</v>
      </c>
      <c r="O78" s="42">
        <v>0</v>
      </c>
      <c r="P78" s="84">
        <v>0.33229999999999998</v>
      </c>
      <c r="Q78" s="84">
        <v>0.42899999999999999</v>
      </c>
      <c r="R78" s="84">
        <v>8.1799999999999998E-2</v>
      </c>
      <c r="S78" s="84">
        <v>0.41749999999999998</v>
      </c>
      <c r="T78" s="84">
        <v>0.40060000000000001</v>
      </c>
      <c r="U78" s="84">
        <v>0.33650000000000002</v>
      </c>
      <c r="V78" s="42">
        <v>0.58140000000000003</v>
      </c>
      <c r="W78" s="42">
        <v>0.31850000000000001</v>
      </c>
      <c r="X78" s="42">
        <v>0.54079999999999995</v>
      </c>
      <c r="Y78" s="42">
        <v>0.30049999999999999</v>
      </c>
      <c r="Z78" s="42">
        <v>0.371</v>
      </c>
      <c r="AA78" s="42">
        <v>0.50470000000000004</v>
      </c>
      <c r="AD78" s="82" t="s">
        <v>238</v>
      </c>
      <c r="AE78" s="42">
        <f t="shared" si="16"/>
        <v>0</v>
      </c>
      <c r="AF78" s="42">
        <f t="shared" si="17"/>
        <v>6.7400000000000002E-2</v>
      </c>
      <c r="AG78" s="42">
        <f t="shared" si="18"/>
        <v>0</v>
      </c>
      <c r="AH78" s="42">
        <f t="shared" si="19"/>
        <v>0</v>
      </c>
      <c r="AJ78" s="82" t="s">
        <v>238</v>
      </c>
      <c r="AK78" s="42">
        <f t="shared" si="20"/>
        <v>5.4600000000000003E-2</v>
      </c>
      <c r="AL78" s="42">
        <f t="shared" si="21"/>
        <v>0.22689999999999999</v>
      </c>
      <c r="AM78" s="42">
        <f t="shared" si="22"/>
        <v>6.4000000000000003E-3</v>
      </c>
      <c r="AN78" s="42">
        <f t="shared" si="23"/>
        <v>0</v>
      </c>
      <c r="AP78" s="82" t="s">
        <v>238</v>
      </c>
      <c r="AQ78" s="84">
        <f t="shared" si="24"/>
        <v>0.46929999999999999</v>
      </c>
      <c r="AR78" s="84">
        <f t="shared" si="25"/>
        <v>0.312</v>
      </c>
      <c r="AS78" s="84">
        <f t="shared" si="26"/>
        <v>0.29010000000000002</v>
      </c>
      <c r="AT78" s="84">
        <f t="shared" si="27"/>
        <v>0.33650000000000002</v>
      </c>
      <c r="AV78" s="82" t="s">
        <v>238</v>
      </c>
      <c r="AW78" s="84">
        <f t="shared" si="28"/>
        <v>0.65659999999999996</v>
      </c>
      <c r="AX78" s="84">
        <f t="shared" si="29"/>
        <v>0.31109999999999999</v>
      </c>
      <c r="AY78" s="84">
        <f t="shared" si="30"/>
        <v>0.48010000000000003</v>
      </c>
      <c r="AZ78" s="84">
        <f t="shared" si="31"/>
        <v>0.50470000000000004</v>
      </c>
    </row>
    <row r="79" spans="1:52">
      <c r="A79" s="142"/>
      <c r="B79" s="142"/>
      <c r="C79" s="39">
        <v>0.79166666666666696</v>
      </c>
      <c r="D79" s="42">
        <v>0</v>
      </c>
      <c r="E79" s="42">
        <v>0</v>
      </c>
      <c r="F79" s="42">
        <v>0</v>
      </c>
      <c r="G79" s="42">
        <v>0</v>
      </c>
      <c r="H79" s="42">
        <v>0</v>
      </c>
      <c r="I79" s="42">
        <v>0</v>
      </c>
      <c r="J79" s="42">
        <v>0</v>
      </c>
      <c r="K79" s="42">
        <v>0</v>
      </c>
      <c r="L79" s="42">
        <v>0</v>
      </c>
      <c r="M79" s="42">
        <v>0</v>
      </c>
      <c r="N79" s="42">
        <v>0</v>
      </c>
      <c r="O79" s="42">
        <v>0</v>
      </c>
      <c r="P79" s="84">
        <v>0.33350000000000002</v>
      </c>
      <c r="Q79" s="84">
        <v>0.43280000000000002</v>
      </c>
      <c r="R79" s="84">
        <v>0.12559999999999999</v>
      </c>
      <c r="S79" s="84">
        <v>0.32890000000000003</v>
      </c>
      <c r="T79" s="84">
        <v>0.37640000000000001</v>
      </c>
      <c r="U79" s="84">
        <v>0.18959999999999999</v>
      </c>
      <c r="V79" s="42">
        <v>0.50609999999999999</v>
      </c>
      <c r="W79" s="42">
        <v>0.29339999999999999</v>
      </c>
      <c r="X79" s="42">
        <v>0.51459999999999995</v>
      </c>
      <c r="Y79" s="42">
        <v>0.2999</v>
      </c>
      <c r="Z79" s="42">
        <v>0.37440000000000001</v>
      </c>
      <c r="AA79" s="42">
        <v>0.52310000000000001</v>
      </c>
      <c r="AD79" s="82" t="s">
        <v>119</v>
      </c>
      <c r="AE79" s="42">
        <f t="shared" si="16"/>
        <v>0</v>
      </c>
      <c r="AF79" s="42">
        <f t="shared" si="17"/>
        <v>1.7000000000000001E-2</v>
      </c>
      <c r="AG79" s="42">
        <f t="shared" si="18"/>
        <v>0</v>
      </c>
      <c r="AH79" s="42">
        <f t="shared" si="19"/>
        <v>0</v>
      </c>
      <c r="AJ79" s="82" t="s">
        <v>119</v>
      </c>
      <c r="AK79" s="42">
        <f t="shared" si="20"/>
        <v>3.1899999999999998E-2</v>
      </c>
      <c r="AL79" s="42">
        <f t="shared" si="21"/>
        <v>0.1333</v>
      </c>
      <c r="AM79" s="42">
        <f t="shared" si="22"/>
        <v>0</v>
      </c>
      <c r="AN79" s="42">
        <f t="shared" si="23"/>
        <v>0</v>
      </c>
      <c r="AP79" s="82" t="s">
        <v>119</v>
      </c>
      <c r="AQ79" s="84">
        <f t="shared" si="24"/>
        <v>0.41710000000000003</v>
      </c>
      <c r="AR79" s="84">
        <f t="shared" si="25"/>
        <v>0.3987</v>
      </c>
      <c r="AS79" s="84">
        <f t="shared" si="26"/>
        <v>0.30940000000000001</v>
      </c>
      <c r="AT79" s="84">
        <f t="shared" si="27"/>
        <v>0.18959999999999999</v>
      </c>
      <c r="AV79" s="82" t="s">
        <v>119</v>
      </c>
      <c r="AW79" s="84">
        <f t="shared" si="28"/>
        <v>0.73470000000000002</v>
      </c>
      <c r="AX79" s="84">
        <f t="shared" si="29"/>
        <v>0.2858</v>
      </c>
      <c r="AY79" s="84">
        <f t="shared" si="30"/>
        <v>0.54469999999999996</v>
      </c>
      <c r="AZ79" s="84">
        <f t="shared" si="31"/>
        <v>0.52310000000000001</v>
      </c>
    </row>
    <row r="80" spans="1:52">
      <c r="A80" s="142"/>
      <c r="B80" s="142"/>
      <c r="C80" s="39">
        <v>0.80208333333333404</v>
      </c>
      <c r="D80" s="42">
        <v>0</v>
      </c>
      <c r="E80" s="42">
        <v>0</v>
      </c>
      <c r="F80" s="42">
        <v>0</v>
      </c>
      <c r="G80" s="42">
        <v>0</v>
      </c>
      <c r="H80" s="42">
        <v>0</v>
      </c>
      <c r="I80" s="42">
        <v>0</v>
      </c>
      <c r="J80" s="42">
        <v>0</v>
      </c>
      <c r="K80" s="42">
        <v>0</v>
      </c>
      <c r="L80" s="42">
        <v>0</v>
      </c>
      <c r="M80" s="42">
        <v>0</v>
      </c>
      <c r="N80" s="42">
        <v>0</v>
      </c>
      <c r="O80" s="42">
        <v>0</v>
      </c>
      <c r="P80" s="84">
        <v>0.41170000000000001</v>
      </c>
      <c r="Q80" s="84">
        <v>0.46379999999999999</v>
      </c>
      <c r="R80" s="84">
        <v>0.13930000000000001</v>
      </c>
      <c r="S80" s="84">
        <v>0.44890000000000002</v>
      </c>
      <c r="T80" s="84">
        <v>0.46379999999999999</v>
      </c>
      <c r="U80" s="84">
        <v>0.31619999999999998</v>
      </c>
      <c r="V80" s="42">
        <v>0.47</v>
      </c>
      <c r="W80" s="42">
        <v>0.43230000000000002</v>
      </c>
      <c r="X80" s="42">
        <v>0.45419999999999999</v>
      </c>
      <c r="Y80" s="42">
        <v>0.33489999999999998</v>
      </c>
      <c r="Z80" s="42">
        <v>0.48609999999999998</v>
      </c>
      <c r="AA80" s="42">
        <v>0.46179999999999999</v>
      </c>
      <c r="AD80" s="82" t="s">
        <v>239</v>
      </c>
      <c r="AE80" s="42">
        <f t="shared" si="16"/>
        <v>0</v>
      </c>
      <c r="AF80" s="42">
        <f t="shared" si="17"/>
        <v>0</v>
      </c>
      <c r="AG80" s="42">
        <f t="shared" si="18"/>
        <v>0</v>
      </c>
      <c r="AH80" s="42">
        <f t="shared" si="19"/>
        <v>0</v>
      </c>
      <c r="AJ80" s="82" t="s">
        <v>239</v>
      </c>
      <c r="AK80" s="42">
        <f t="shared" si="20"/>
        <v>3.8999999999999998E-3</v>
      </c>
      <c r="AL80" s="42">
        <f t="shared" si="21"/>
        <v>4.1099999999999998E-2</v>
      </c>
      <c r="AM80" s="42">
        <f t="shared" si="22"/>
        <v>0</v>
      </c>
      <c r="AN80" s="42">
        <f t="shared" si="23"/>
        <v>0</v>
      </c>
      <c r="AP80" s="82" t="s">
        <v>239</v>
      </c>
      <c r="AQ80" s="84">
        <f t="shared" si="24"/>
        <v>0.43099999999999999</v>
      </c>
      <c r="AR80" s="84">
        <f t="shared" si="25"/>
        <v>0.25659999999999999</v>
      </c>
      <c r="AS80" s="84">
        <f t="shared" si="26"/>
        <v>0.2666</v>
      </c>
      <c r="AT80" s="84">
        <f t="shared" si="27"/>
        <v>0.31619999999999998</v>
      </c>
      <c r="AV80" s="82" t="s">
        <v>239</v>
      </c>
      <c r="AW80" s="84">
        <f t="shared" si="28"/>
        <v>0.73980000000000001</v>
      </c>
      <c r="AX80" s="84">
        <f t="shared" si="29"/>
        <v>0.39169999999999999</v>
      </c>
      <c r="AY80" s="84">
        <f t="shared" si="30"/>
        <v>0.41289999999999999</v>
      </c>
      <c r="AZ80" s="84">
        <f t="shared" si="31"/>
        <v>0.46179999999999999</v>
      </c>
    </row>
    <row r="81" spans="1:52">
      <c r="A81" s="142"/>
      <c r="B81" s="142"/>
      <c r="C81" s="39">
        <v>0.8125</v>
      </c>
      <c r="D81" s="42">
        <v>0</v>
      </c>
      <c r="E81" s="42">
        <v>0</v>
      </c>
      <c r="F81" s="42">
        <v>0</v>
      </c>
      <c r="G81" s="42">
        <v>0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N81" s="42">
        <v>0</v>
      </c>
      <c r="O81" s="42">
        <v>0</v>
      </c>
      <c r="P81" s="84">
        <v>0.41070000000000001</v>
      </c>
      <c r="Q81" s="84">
        <v>0.57120000000000004</v>
      </c>
      <c r="R81" s="84">
        <v>0.1918</v>
      </c>
      <c r="S81" s="84">
        <v>0.40589999999999998</v>
      </c>
      <c r="T81" s="84">
        <v>0.49440000000000001</v>
      </c>
      <c r="U81" s="84">
        <v>0.3407</v>
      </c>
      <c r="V81" s="42">
        <v>0.41760000000000003</v>
      </c>
      <c r="W81" s="42">
        <v>0.48649999999999999</v>
      </c>
      <c r="X81" s="42">
        <v>0.44840000000000002</v>
      </c>
      <c r="Y81" s="42">
        <v>0.30549999999999999</v>
      </c>
      <c r="Z81" s="42">
        <v>0.34849999999999998</v>
      </c>
      <c r="AA81" s="42">
        <v>0.50329999999999997</v>
      </c>
      <c r="AD81" s="82" t="s">
        <v>194</v>
      </c>
      <c r="AE81" s="42">
        <f t="shared" si="16"/>
        <v>0</v>
      </c>
      <c r="AF81" s="42">
        <f t="shared" si="17"/>
        <v>0</v>
      </c>
      <c r="AG81" s="42">
        <f t="shared" si="18"/>
        <v>0</v>
      </c>
      <c r="AH81" s="42">
        <f t="shared" si="19"/>
        <v>0</v>
      </c>
      <c r="AJ81" s="82" t="s">
        <v>194</v>
      </c>
      <c r="AK81" s="42">
        <f t="shared" si="20"/>
        <v>0</v>
      </c>
      <c r="AL81" s="42">
        <f t="shared" si="21"/>
        <v>3.9E-2</v>
      </c>
      <c r="AM81" s="42">
        <f t="shared" si="22"/>
        <v>0</v>
      </c>
      <c r="AN81" s="42">
        <f t="shared" si="23"/>
        <v>0</v>
      </c>
      <c r="AP81" s="82" t="s">
        <v>194</v>
      </c>
      <c r="AQ81" s="84">
        <f t="shared" si="24"/>
        <v>0.32250000000000001</v>
      </c>
      <c r="AR81" s="84">
        <f t="shared" si="25"/>
        <v>0.15409999999999999</v>
      </c>
      <c r="AS81" s="84">
        <f t="shared" si="26"/>
        <v>0.2535</v>
      </c>
      <c r="AT81" s="84">
        <f t="shared" si="27"/>
        <v>0.3407</v>
      </c>
      <c r="AV81" s="82" t="s">
        <v>194</v>
      </c>
      <c r="AW81" s="84">
        <f t="shared" si="28"/>
        <v>0.79079999999999995</v>
      </c>
      <c r="AX81" s="84">
        <f t="shared" si="29"/>
        <v>0.39019999999999999</v>
      </c>
      <c r="AY81" s="84">
        <f t="shared" si="30"/>
        <v>0.39229999999999998</v>
      </c>
      <c r="AZ81" s="84">
        <f t="shared" si="31"/>
        <v>0.50329999999999997</v>
      </c>
    </row>
    <row r="82" spans="1:52">
      <c r="A82" s="142"/>
      <c r="B82" s="142"/>
      <c r="C82" s="39">
        <v>0.82291666666666696</v>
      </c>
      <c r="D82" s="42">
        <v>0</v>
      </c>
      <c r="E82" s="42">
        <v>0</v>
      </c>
      <c r="F82" s="42">
        <v>0</v>
      </c>
      <c r="G82" s="42">
        <v>0</v>
      </c>
      <c r="H82" s="42">
        <v>0</v>
      </c>
      <c r="I82" s="42">
        <v>0</v>
      </c>
      <c r="J82" s="42">
        <v>0</v>
      </c>
      <c r="K82" s="42">
        <v>0</v>
      </c>
      <c r="L82" s="42">
        <v>0</v>
      </c>
      <c r="M82" s="42">
        <v>0</v>
      </c>
      <c r="N82" s="42">
        <v>0</v>
      </c>
      <c r="O82" s="42">
        <v>0</v>
      </c>
      <c r="P82" s="84">
        <v>0.40960000000000002</v>
      </c>
      <c r="Q82" s="84">
        <v>0.57640000000000002</v>
      </c>
      <c r="R82" s="84">
        <v>0.3594</v>
      </c>
      <c r="S82" s="84">
        <v>0.38769999999999999</v>
      </c>
      <c r="T82" s="84">
        <v>0.4904</v>
      </c>
      <c r="U82" s="84">
        <v>0.3705</v>
      </c>
      <c r="V82" s="42">
        <v>0.52310000000000001</v>
      </c>
      <c r="W82" s="42">
        <v>0.67230000000000001</v>
      </c>
      <c r="X82" s="42">
        <v>0.50629999999999997</v>
      </c>
      <c r="Y82" s="42">
        <v>0.3029</v>
      </c>
      <c r="Z82" s="42">
        <v>0.40849999999999997</v>
      </c>
      <c r="AA82" s="42">
        <v>0.39910000000000001</v>
      </c>
      <c r="AD82" s="82" t="s">
        <v>240</v>
      </c>
      <c r="AE82" s="42">
        <f t="shared" si="16"/>
        <v>0</v>
      </c>
      <c r="AF82" s="42">
        <f t="shared" si="17"/>
        <v>0</v>
      </c>
      <c r="AG82" s="42">
        <f t="shared" si="18"/>
        <v>0</v>
      </c>
      <c r="AH82" s="42">
        <f t="shared" si="19"/>
        <v>0</v>
      </c>
      <c r="AJ82" s="82" t="s">
        <v>240</v>
      </c>
      <c r="AK82" s="42">
        <f t="shared" si="20"/>
        <v>0</v>
      </c>
      <c r="AL82" s="42">
        <f t="shared" si="21"/>
        <v>3.1300000000000001E-2</v>
      </c>
      <c r="AM82" s="42">
        <f t="shared" si="22"/>
        <v>0</v>
      </c>
      <c r="AN82" s="42">
        <f t="shared" si="23"/>
        <v>0</v>
      </c>
      <c r="AP82" s="82" t="s">
        <v>240</v>
      </c>
      <c r="AQ82" s="84">
        <f t="shared" si="24"/>
        <v>0.3034</v>
      </c>
      <c r="AR82" s="84">
        <f t="shared" si="25"/>
        <v>0.1996</v>
      </c>
      <c r="AS82" s="84">
        <f t="shared" si="26"/>
        <v>0.36859999999999998</v>
      </c>
      <c r="AT82" s="84">
        <f t="shared" si="27"/>
        <v>0.3705</v>
      </c>
      <c r="AV82" s="82" t="s">
        <v>240</v>
      </c>
      <c r="AW82" s="84">
        <f t="shared" si="28"/>
        <v>0.7802</v>
      </c>
      <c r="AX82" s="84">
        <f t="shared" si="29"/>
        <v>0.47320000000000001</v>
      </c>
      <c r="AY82" s="84">
        <f t="shared" si="30"/>
        <v>0.30819999999999997</v>
      </c>
      <c r="AZ82" s="84">
        <f t="shared" si="31"/>
        <v>0.39910000000000001</v>
      </c>
    </row>
    <row r="83" spans="1:52">
      <c r="A83" s="142"/>
      <c r="B83" s="142"/>
      <c r="C83" s="39">
        <v>0.83333333333333404</v>
      </c>
      <c r="D83" s="42">
        <v>0</v>
      </c>
      <c r="E83" s="42">
        <v>0</v>
      </c>
      <c r="F83" s="42">
        <v>0</v>
      </c>
      <c r="G83" s="42">
        <v>0</v>
      </c>
      <c r="H83" s="42">
        <v>0</v>
      </c>
      <c r="I83" s="42">
        <v>0</v>
      </c>
      <c r="J83" s="42">
        <v>0</v>
      </c>
      <c r="K83" s="42">
        <v>0</v>
      </c>
      <c r="L83" s="42">
        <v>0</v>
      </c>
      <c r="M83" s="42">
        <v>0</v>
      </c>
      <c r="N83" s="42">
        <v>0</v>
      </c>
      <c r="O83" s="42">
        <v>0</v>
      </c>
      <c r="P83" s="84">
        <v>0.40920000000000001</v>
      </c>
      <c r="Q83" s="84">
        <v>0.54410000000000003</v>
      </c>
      <c r="R83" s="84">
        <v>0.19209999999999999</v>
      </c>
      <c r="S83" s="84">
        <v>0.35899999999999999</v>
      </c>
      <c r="T83" s="84">
        <v>0.38319999999999999</v>
      </c>
      <c r="U83" s="84">
        <v>0.3543</v>
      </c>
      <c r="V83" s="42">
        <v>0.46110000000000001</v>
      </c>
      <c r="W83" s="42">
        <v>0.57540000000000002</v>
      </c>
      <c r="X83" s="42">
        <v>0.50619999999999998</v>
      </c>
      <c r="Y83" s="42">
        <v>0.29770000000000002</v>
      </c>
      <c r="Z83" s="42">
        <v>0.53610000000000002</v>
      </c>
      <c r="AA83" s="42">
        <v>0.504</v>
      </c>
      <c r="AD83" s="82" t="s">
        <v>120</v>
      </c>
      <c r="AE83" s="42">
        <f t="shared" si="16"/>
        <v>0</v>
      </c>
      <c r="AF83" s="42">
        <f t="shared" si="17"/>
        <v>0</v>
      </c>
      <c r="AG83" s="42">
        <f t="shared" si="18"/>
        <v>0</v>
      </c>
      <c r="AH83" s="42">
        <f t="shared" si="19"/>
        <v>0</v>
      </c>
      <c r="AJ83" s="82" t="s">
        <v>120</v>
      </c>
      <c r="AK83" s="42">
        <f t="shared" si="20"/>
        <v>0</v>
      </c>
      <c r="AL83" s="42">
        <f t="shared" si="21"/>
        <v>3.9600000000000003E-2</v>
      </c>
      <c r="AM83" s="42">
        <f t="shared" si="22"/>
        <v>0</v>
      </c>
      <c r="AN83" s="42">
        <f t="shared" si="23"/>
        <v>0</v>
      </c>
      <c r="AP83" s="82" t="s">
        <v>120</v>
      </c>
      <c r="AQ83" s="84">
        <f t="shared" si="24"/>
        <v>0.38269999999999998</v>
      </c>
      <c r="AR83" s="84">
        <f t="shared" si="25"/>
        <v>0.26929999999999998</v>
      </c>
      <c r="AS83" s="84">
        <f t="shared" si="26"/>
        <v>0.52500000000000002</v>
      </c>
      <c r="AT83" s="84">
        <f t="shared" si="27"/>
        <v>0.3543</v>
      </c>
      <c r="AV83" s="82" t="s">
        <v>120</v>
      </c>
      <c r="AW83" s="84">
        <f t="shared" si="28"/>
        <v>0.80430000000000001</v>
      </c>
      <c r="AX83" s="84">
        <f t="shared" si="29"/>
        <v>0.52939999999999998</v>
      </c>
      <c r="AY83" s="84">
        <f t="shared" si="30"/>
        <v>0.2545</v>
      </c>
      <c r="AZ83" s="84">
        <f t="shared" si="31"/>
        <v>0.504</v>
      </c>
    </row>
    <row r="84" spans="1:52">
      <c r="A84" s="142"/>
      <c r="B84" s="142"/>
      <c r="C84" s="39">
        <v>0.84375</v>
      </c>
      <c r="D84" s="42">
        <v>0</v>
      </c>
      <c r="E84" s="42">
        <v>0</v>
      </c>
      <c r="F84" s="42">
        <v>0</v>
      </c>
      <c r="G84" s="42">
        <v>0</v>
      </c>
      <c r="H84" s="42">
        <v>0</v>
      </c>
      <c r="I84" s="42">
        <v>0</v>
      </c>
      <c r="J84" s="42">
        <v>0</v>
      </c>
      <c r="K84" s="42">
        <v>0</v>
      </c>
      <c r="L84" s="42">
        <v>0</v>
      </c>
      <c r="M84" s="42">
        <v>0</v>
      </c>
      <c r="N84" s="42">
        <v>0</v>
      </c>
      <c r="O84" s="42">
        <v>0</v>
      </c>
      <c r="P84" s="84">
        <v>0.40849999999999997</v>
      </c>
      <c r="Q84" s="84">
        <v>0.4365</v>
      </c>
      <c r="R84" s="84">
        <v>0.1338</v>
      </c>
      <c r="S84" s="84">
        <v>0.45600000000000002</v>
      </c>
      <c r="T84" s="84">
        <v>0.4365</v>
      </c>
      <c r="U84" s="84">
        <v>0.31119999999999998</v>
      </c>
      <c r="V84" s="42">
        <v>0.52459999999999996</v>
      </c>
      <c r="W84" s="42">
        <v>0.5675</v>
      </c>
      <c r="X84" s="42">
        <v>0.48799999999999999</v>
      </c>
      <c r="Y84" s="42">
        <v>0.38379999999999997</v>
      </c>
      <c r="Z84" s="42">
        <v>0.60129999999999995</v>
      </c>
      <c r="AA84" s="42">
        <v>0.56240000000000001</v>
      </c>
      <c r="AD84" s="82" t="s">
        <v>241</v>
      </c>
      <c r="AE84" s="42">
        <f t="shared" si="16"/>
        <v>0</v>
      </c>
      <c r="AF84" s="42">
        <f t="shared" si="17"/>
        <v>0</v>
      </c>
      <c r="AG84" s="42">
        <f t="shared" si="18"/>
        <v>0</v>
      </c>
      <c r="AH84" s="42">
        <f t="shared" si="19"/>
        <v>0</v>
      </c>
      <c r="AJ84" s="82" t="s">
        <v>241</v>
      </c>
      <c r="AK84" s="42">
        <f t="shared" si="20"/>
        <v>0</v>
      </c>
      <c r="AL84" s="42">
        <f t="shared" si="21"/>
        <v>0</v>
      </c>
      <c r="AM84" s="42">
        <f t="shared" si="22"/>
        <v>0</v>
      </c>
      <c r="AN84" s="42">
        <f t="shared" si="23"/>
        <v>0</v>
      </c>
      <c r="AP84" s="82" t="s">
        <v>241</v>
      </c>
      <c r="AQ84" s="84">
        <f t="shared" si="24"/>
        <v>0.42820000000000003</v>
      </c>
      <c r="AR84" s="84">
        <f t="shared" si="25"/>
        <v>0.28179999999999999</v>
      </c>
      <c r="AS84" s="84">
        <f t="shared" si="26"/>
        <v>0.36249999999999999</v>
      </c>
      <c r="AT84" s="84">
        <f t="shared" si="27"/>
        <v>0.31119999999999998</v>
      </c>
      <c r="AV84" s="82" t="s">
        <v>241</v>
      </c>
      <c r="AW84" s="84">
        <f t="shared" si="28"/>
        <v>0.80210000000000004</v>
      </c>
      <c r="AX84" s="84">
        <f t="shared" si="29"/>
        <v>0.51390000000000002</v>
      </c>
      <c r="AY84" s="84">
        <f t="shared" si="30"/>
        <v>0.40910000000000002</v>
      </c>
      <c r="AZ84" s="84">
        <f t="shared" si="31"/>
        <v>0.56240000000000001</v>
      </c>
    </row>
    <row r="85" spans="1:52">
      <c r="A85" s="142"/>
      <c r="B85" s="142"/>
      <c r="C85" s="39">
        <v>0.85416666666666696</v>
      </c>
      <c r="D85" s="42">
        <v>0</v>
      </c>
      <c r="E85" s="42">
        <v>0</v>
      </c>
      <c r="F85" s="42">
        <v>0</v>
      </c>
      <c r="G85" s="42">
        <v>0</v>
      </c>
      <c r="H85" s="42">
        <v>0</v>
      </c>
      <c r="I85" s="42">
        <v>0</v>
      </c>
      <c r="J85" s="42">
        <v>0</v>
      </c>
      <c r="K85" s="42">
        <v>0</v>
      </c>
      <c r="L85" s="42">
        <v>0</v>
      </c>
      <c r="M85" s="42">
        <v>0</v>
      </c>
      <c r="N85" s="42">
        <v>0</v>
      </c>
      <c r="O85" s="42">
        <v>0</v>
      </c>
      <c r="P85" s="84">
        <v>0.50339999999999996</v>
      </c>
      <c r="Q85" s="84">
        <v>0.52010000000000001</v>
      </c>
      <c r="R85" s="84">
        <v>0.112</v>
      </c>
      <c r="S85" s="84">
        <v>0.44879999999999998</v>
      </c>
      <c r="T85" s="84">
        <v>0.41760000000000003</v>
      </c>
      <c r="U85" s="84">
        <v>0.32390000000000002</v>
      </c>
      <c r="V85" s="42">
        <v>0.41589999999999999</v>
      </c>
      <c r="W85" s="42">
        <v>0.64500000000000002</v>
      </c>
      <c r="X85" s="42">
        <v>0.53939999999999999</v>
      </c>
      <c r="Y85" s="42">
        <v>0.36859999999999998</v>
      </c>
      <c r="Z85" s="42">
        <v>0.50319999999999998</v>
      </c>
      <c r="AA85" s="42">
        <v>0.46510000000000001</v>
      </c>
      <c r="AD85" s="82" t="s">
        <v>195</v>
      </c>
      <c r="AE85" s="42">
        <f t="shared" si="16"/>
        <v>0</v>
      </c>
      <c r="AF85" s="42">
        <f t="shared" si="17"/>
        <v>0</v>
      </c>
      <c r="AG85" s="42">
        <f t="shared" si="18"/>
        <v>0</v>
      </c>
      <c r="AH85" s="42">
        <f t="shared" si="19"/>
        <v>0</v>
      </c>
      <c r="AJ85" s="82" t="s">
        <v>195</v>
      </c>
      <c r="AK85" s="42">
        <f t="shared" si="20"/>
        <v>0</v>
      </c>
      <c r="AL85" s="42">
        <f t="shared" si="21"/>
        <v>0</v>
      </c>
      <c r="AM85" s="42">
        <f t="shared" si="22"/>
        <v>0</v>
      </c>
      <c r="AN85" s="42">
        <f t="shared" si="23"/>
        <v>0</v>
      </c>
      <c r="AP85" s="82" t="s">
        <v>195</v>
      </c>
      <c r="AQ85" s="84">
        <f t="shared" si="24"/>
        <v>0.498</v>
      </c>
      <c r="AR85" s="84">
        <f t="shared" si="25"/>
        <v>0.23130000000000001</v>
      </c>
      <c r="AS85" s="84">
        <f t="shared" si="26"/>
        <v>0.34960000000000002</v>
      </c>
      <c r="AT85" s="84">
        <f t="shared" si="27"/>
        <v>0.32390000000000002</v>
      </c>
      <c r="AV85" s="82" t="s">
        <v>195</v>
      </c>
      <c r="AW85" s="84">
        <f t="shared" si="28"/>
        <v>0.78800000000000003</v>
      </c>
      <c r="AX85" s="84">
        <f t="shared" si="29"/>
        <v>0.45850000000000002</v>
      </c>
      <c r="AY85" s="84">
        <f t="shared" si="30"/>
        <v>0.54049999999999998</v>
      </c>
      <c r="AZ85" s="84">
        <f t="shared" si="31"/>
        <v>0.46510000000000001</v>
      </c>
    </row>
    <row r="86" spans="1:52">
      <c r="A86" s="142"/>
      <c r="B86" s="142"/>
      <c r="C86" s="39">
        <v>0.86458333333333404</v>
      </c>
      <c r="D86" s="42">
        <v>0</v>
      </c>
      <c r="E86" s="42">
        <v>0</v>
      </c>
      <c r="F86" s="42">
        <v>0</v>
      </c>
      <c r="G86" s="42">
        <v>0</v>
      </c>
      <c r="H86" s="42">
        <v>0</v>
      </c>
      <c r="I86" s="42">
        <v>0</v>
      </c>
      <c r="J86" s="42">
        <v>0</v>
      </c>
      <c r="K86" s="42">
        <v>0</v>
      </c>
      <c r="L86" s="42">
        <v>0</v>
      </c>
      <c r="M86" s="42">
        <v>0</v>
      </c>
      <c r="N86" s="42">
        <v>0</v>
      </c>
      <c r="O86" s="42">
        <v>0</v>
      </c>
      <c r="P86" s="84">
        <v>0.43149999999999999</v>
      </c>
      <c r="Q86" s="84">
        <v>0.46460000000000001</v>
      </c>
      <c r="R86" s="84">
        <v>0.09</v>
      </c>
      <c r="S86" s="84">
        <v>0.45660000000000001</v>
      </c>
      <c r="T86" s="84">
        <v>0.27600000000000002</v>
      </c>
      <c r="U86" s="84">
        <v>0.19</v>
      </c>
      <c r="V86" s="42">
        <v>0.41870000000000002</v>
      </c>
      <c r="W86" s="42">
        <v>0.71160000000000001</v>
      </c>
      <c r="X86" s="42">
        <v>0.3891</v>
      </c>
      <c r="Y86" s="42">
        <v>0.50539999999999996</v>
      </c>
      <c r="Z86" s="42">
        <v>0.63590000000000002</v>
      </c>
      <c r="AA86" s="42">
        <v>0.45960000000000001</v>
      </c>
      <c r="AD86" s="82" t="s">
        <v>242</v>
      </c>
      <c r="AE86" s="42">
        <f t="shared" si="16"/>
        <v>0</v>
      </c>
      <c r="AF86" s="42">
        <f t="shared" si="17"/>
        <v>0</v>
      </c>
      <c r="AG86" s="42">
        <f t="shared" si="18"/>
        <v>0</v>
      </c>
      <c r="AH86" s="42">
        <f t="shared" si="19"/>
        <v>0</v>
      </c>
      <c r="AJ86" s="82" t="s">
        <v>242</v>
      </c>
      <c r="AK86" s="42">
        <f t="shared" si="20"/>
        <v>0</v>
      </c>
      <c r="AL86" s="42">
        <f t="shared" si="21"/>
        <v>0</v>
      </c>
      <c r="AM86" s="42">
        <f t="shared" si="22"/>
        <v>0</v>
      </c>
      <c r="AN86" s="42">
        <f t="shared" si="23"/>
        <v>0</v>
      </c>
      <c r="AP86" s="82" t="s">
        <v>242</v>
      </c>
      <c r="AQ86" s="84">
        <f t="shared" si="24"/>
        <v>0.55559999999999998</v>
      </c>
      <c r="AR86" s="84">
        <f t="shared" si="25"/>
        <v>0.33739999999999998</v>
      </c>
      <c r="AS86" s="84">
        <f t="shared" si="26"/>
        <v>0.30730000000000002</v>
      </c>
      <c r="AT86" s="84">
        <f t="shared" si="27"/>
        <v>0.19</v>
      </c>
      <c r="AV86" s="82" t="s">
        <v>242</v>
      </c>
      <c r="AW86" s="84">
        <f t="shared" si="28"/>
        <v>0.7661</v>
      </c>
      <c r="AX86" s="84">
        <f t="shared" si="29"/>
        <v>0.34660000000000002</v>
      </c>
      <c r="AY86" s="84">
        <f t="shared" si="30"/>
        <v>0.39960000000000001</v>
      </c>
      <c r="AZ86" s="84">
        <f t="shared" si="31"/>
        <v>0.45960000000000001</v>
      </c>
    </row>
    <row r="87" spans="1:52">
      <c r="A87" s="142"/>
      <c r="B87" s="142"/>
      <c r="C87" s="39">
        <v>0.875</v>
      </c>
      <c r="D87" s="42">
        <v>0</v>
      </c>
      <c r="E87" s="42">
        <v>0</v>
      </c>
      <c r="F87" s="42">
        <v>0</v>
      </c>
      <c r="G87" s="42">
        <v>0</v>
      </c>
      <c r="H87" s="42">
        <v>0</v>
      </c>
      <c r="I87" s="42">
        <v>0</v>
      </c>
      <c r="J87" s="42">
        <v>0</v>
      </c>
      <c r="K87" s="42">
        <v>0</v>
      </c>
      <c r="L87" s="42">
        <v>0</v>
      </c>
      <c r="M87" s="42">
        <v>0</v>
      </c>
      <c r="N87" s="42">
        <v>0</v>
      </c>
      <c r="O87" s="42">
        <v>0</v>
      </c>
      <c r="P87" s="84">
        <v>0.49390000000000001</v>
      </c>
      <c r="Q87" s="84">
        <v>0.47699999999999998</v>
      </c>
      <c r="R87" s="84">
        <v>0.30890000000000001</v>
      </c>
      <c r="S87" s="84">
        <v>0.48230000000000001</v>
      </c>
      <c r="T87" s="84">
        <v>0.4133</v>
      </c>
      <c r="U87" s="84">
        <v>0.2414</v>
      </c>
      <c r="V87" s="42">
        <v>0.49940000000000001</v>
      </c>
      <c r="W87" s="42">
        <v>0.57110000000000005</v>
      </c>
      <c r="X87" s="42">
        <v>0.30159999999999998</v>
      </c>
      <c r="Y87" s="42">
        <v>0.52149999999999996</v>
      </c>
      <c r="Z87" s="42">
        <v>0.62029999999999996</v>
      </c>
      <c r="AA87" s="42">
        <v>0.49280000000000002</v>
      </c>
      <c r="AD87" s="82" t="s">
        <v>121</v>
      </c>
      <c r="AE87" s="42">
        <f t="shared" si="16"/>
        <v>0</v>
      </c>
      <c r="AF87" s="42">
        <f t="shared" si="17"/>
        <v>0</v>
      </c>
      <c r="AG87" s="42">
        <f t="shared" si="18"/>
        <v>0</v>
      </c>
      <c r="AH87" s="42">
        <f t="shared" si="19"/>
        <v>0</v>
      </c>
      <c r="AJ87" s="82" t="s">
        <v>121</v>
      </c>
      <c r="AK87" s="42">
        <f t="shared" si="20"/>
        <v>0</v>
      </c>
      <c r="AL87" s="42">
        <f t="shared" si="21"/>
        <v>0</v>
      </c>
      <c r="AM87" s="42">
        <f t="shared" si="22"/>
        <v>0</v>
      </c>
      <c r="AN87" s="42">
        <f t="shared" si="23"/>
        <v>0</v>
      </c>
      <c r="AP87" s="82" t="s">
        <v>121</v>
      </c>
      <c r="AQ87" s="84">
        <f t="shared" si="24"/>
        <v>0.62980000000000003</v>
      </c>
      <c r="AR87" s="84">
        <f t="shared" si="25"/>
        <v>0.22389999999999999</v>
      </c>
      <c r="AS87" s="84">
        <f t="shared" si="26"/>
        <v>0.2994</v>
      </c>
      <c r="AT87" s="84">
        <f t="shared" si="27"/>
        <v>0.2414</v>
      </c>
      <c r="AV87" s="82" t="s">
        <v>121</v>
      </c>
      <c r="AW87" s="84">
        <f t="shared" si="28"/>
        <v>0.69010000000000005</v>
      </c>
      <c r="AX87" s="84">
        <f t="shared" si="29"/>
        <v>0.39829999999999999</v>
      </c>
      <c r="AY87" s="84">
        <f t="shared" si="30"/>
        <v>0.51300000000000001</v>
      </c>
      <c r="AZ87" s="84">
        <f t="shared" si="31"/>
        <v>0.49280000000000002</v>
      </c>
    </row>
    <row r="88" spans="1:52">
      <c r="A88" s="142"/>
      <c r="B88" s="142"/>
      <c r="C88" s="39">
        <v>0.88541666666666696</v>
      </c>
      <c r="D88" s="42">
        <v>0</v>
      </c>
      <c r="E88" s="42">
        <v>0</v>
      </c>
      <c r="F88" s="42">
        <v>0</v>
      </c>
      <c r="G88" s="42">
        <v>0</v>
      </c>
      <c r="H88" s="42">
        <v>0</v>
      </c>
      <c r="I88" s="42">
        <v>0</v>
      </c>
      <c r="J88" s="42">
        <v>0</v>
      </c>
      <c r="K88" s="42">
        <v>0</v>
      </c>
      <c r="L88" s="42">
        <v>0</v>
      </c>
      <c r="M88" s="42">
        <v>0</v>
      </c>
      <c r="N88" s="42">
        <v>0</v>
      </c>
      <c r="O88" s="42">
        <v>0</v>
      </c>
      <c r="P88" s="84">
        <v>0.42820000000000003</v>
      </c>
      <c r="Q88" s="84">
        <v>0.45140000000000002</v>
      </c>
      <c r="R88" s="84">
        <v>0.1346</v>
      </c>
      <c r="S88" s="84">
        <v>0.43340000000000001</v>
      </c>
      <c r="T88" s="84">
        <v>0.45140000000000002</v>
      </c>
      <c r="U88" s="84">
        <v>0.31440000000000001</v>
      </c>
      <c r="V88" s="42">
        <v>0.42380000000000001</v>
      </c>
      <c r="W88" s="42">
        <v>0.52839999999999998</v>
      </c>
      <c r="X88" s="42">
        <v>0.35</v>
      </c>
      <c r="Y88" s="42">
        <v>0.38890000000000002</v>
      </c>
      <c r="Z88" s="42">
        <v>0.57250000000000001</v>
      </c>
      <c r="AA88" s="42">
        <v>0.5121</v>
      </c>
      <c r="AD88" s="82" t="s">
        <v>243</v>
      </c>
      <c r="AE88" s="42">
        <f t="shared" si="16"/>
        <v>0</v>
      </c>
      <c r="AF88" s="42">
        <f t="shared" si="17"/>
        <v>0</v>
      </c>
      <c r="AG88" s="42">
        <f t="shared" si="18"/>
        <v>0</v>
      </c>
      <c r="AH88" s="42">
        <f t="shared" si="19"/>
        <v>0</v>
      </c>
      <c r="AJ88" s="82" t="s">
        <v>243</v>
      </c>
      <c r="AK88" s="42">
        <f t="shared" si="20"/>
        <v>0</v>
      </c>
      <c r="AL88" s="42">
        <f t="shared" si="21"/>
        <v>0</v>
      </c>
      <c r="AM88" s="42">
        <f t="shared" si="22"/>
        <v>0</v>
      </c>
      <c r="AN88" s="42">
        <f t="shared" si="23"/>
        <v>0</v>
      </c>
      <c r="AP88" s="82" t="s">
        <v>243</v>
      </c>
      <c r="AQ88" s="84">
        <f t="shared" si="24"/>
        <v>0.48180000000000001</v>
      </c>
      <c r="AR88" s="84">
        <f t="shared" si="25"/>
        <v>0.26500000000000001</v>
      </c>
      <c r="AS88" s="84">
        <f t="shared" si="26"/>
        <v>0.3886</v>
      </c>
      <c r="AT88" s="84">
        <f t="shared" si="27"/>
        <v>0.31440000000000001</v>
      </c>
      <c r="AV88" s="82" t="s">
        <v>243</v>
      </c>
      <c r="AW88" s="84">
        <f t="shared" si="28"/>
        <v>0.76070000000000004</v>
      </c>
      <c r="AX88" s="84">
        <f t="shared" si="29"/>
        <v>0.50819999999999999</v>
      </c>
      <c r="AY88" s="84">
        <f t="shared" si="30"/>
        <v>0.44319999999999998</v>
      </c>
      <c r="AZ88" s="84">
        <f t="shared" si="31"/>
        <v>0.5121</v>
      </c>
    </row>
    <row r="89" spans="1:52">
      <c r="A89" s="142"/>
      <c r="B89" s="142"/>
      <c r="C89" s="39">
        <v>0.89583333333333404</v>
      </c>
      <c r="D89" s="42">
        <v>0</v>
      </c>
      <c r="E89" s="42">
        <v>0</v>
      </c>
      <c r="F89" s="42">
        <v>0</v>
      </c>
      <c r="G89" s="42">
        <v>0</v>
      </c>
      <c r="H89" s="42">
        <v>0</v>
      </c>
      <c r="I89" s="42">
        <v>0</v>
      </c>
      <c r="J89" s="42">
        <v>0</v>
      </c>
      <c r="K89" s="42">
        <v>0</v>
      </c>
      <c r="L89" s="42">
        <v>0</v>
      </c>
      <c r="M89" s="42">
        <v>0</v>
      </c>
      <c r="N89" s="42">
        <v>0</v>
      </c>
      <c r="O89" s="42">
        <v>0</v>
      </c>
      <c r="P89" s="84">
        <v>0.38850000000000001</v>
      </c>
      <c r="Q89" s="84">
        <v>0.39450000000000002</v>
      </c>
      <c r="R89" s="84">
        <v>0.23180000000000001</v>
      </c>
      <c r="S89" s="84">
        <v>0.34639999999999999</v>
      </c>
      <c r="T89" s="84">
        <v>0.442</v>
      </c>
      <c r="U89" s="84">
        <v>0.41849999999999998</v>
      </c>
      <c r="V89" s="42">
        <v>0.47989999999999999</v>
      </c>
      <c r="W89" s="42">
        <v>0.5635</v>
      </c>
      <c r="X89" s="42">
        <v>0.29299999999999998</v>
      </c>
      <c r="Y89" s="42">
        <v>0.47710000000000002</v>
      </c>
      <c r="Z89" s="42">
        <v>0.56810000000000005</v>
      </c>
      <c r="AA89" s="42">
        <v>0.52890000000000004</v>
      </c>
      <c r="AD89" s="82" t="s">
        <v>196</v>
      </c>
      <c r="AE89" s="42">
        <f t="shared" si="16"/>
        <v>0</v>
      </c>
      <c r="AF89" s="42">
        <f t="shared" si="17"/>
        <v>0</v>
      </c>
      <c r="AG89" s="42">
        <f t="shared" si="18"/>
        <v>0</v>
      </c>
      <c r="AH89" s="42">
        <f t="shared" si="19"/>
        <v>0</v>
      </c>
      <c r="AJ89" s="82" t="s">
        <v>196</v>
      </c>
      <c r="AK89" s="42">
        <f t="shared" si="20"/>
        <v>0</v>
      </c>
      <c r="AL89" s="42">
        <f t="shared" si="21"/>
        <v>0</v>
      </c>
      <c r="AM89" s="42">
        <f t="shared" si="22"/>
        <v>0</v>
      </c>
      <c r="AN89" s="42">
        <f t="shared" si="23"/>
        <v>0</v>
      </c>
      <c r="AP89" s="82" t="s">
        <v>196</v>
      </c>
      <c r="AQ89" s="84">
        <f t="shared" si="24"/>
        <v>0.43099999999999999</v>
      </c>
      <c r="AR89" s="84">
        <f t="shared" si="25"/>
        <v>0.26069999999999999</v>
      </c>
      <c r="AS89" s="84">
        <f t="shared" si="26"/>
        <v>0.29959999999999998</v>
      </c>
      <c r="AT89" s="84">
        <f t="shared" si="27"/>
        <v>0.41849999999999998</v>
      </c>
      <c r="AV89" s="82" t="s">
        <v>196</v>
      </c>
      <c r="AW89" s="84">
        <f t="shared" si="28"/>
        <v>0.69040000000000001</v>
      </c>
      <c r="AX89" s="84">
        <f t="shared" si="29"/>
        <v>0.60399999999999998</v>
      </c>
      <c r="AY89" s="84">
        <f t="shared" si="30"/>
        <v>0.45960000000000001</v>
      </c>
      <c r="AZ89" s="84">
        <f t="shared" si="31"/>
        <v>0.52890000000000004</v>
      </c>
    </row>
    <row r="90" spans="1:52">
      <c r="A90" s="142"/>
      <c r="B90" s="142"/>
      <c r="C90" s="39">
        <v>0.90625</v>
      </c>
      <c r="D90" s="42">
        <v>0</v>
      </c>
      <c r="E90" s="42">
        <v>0</v>
      </c>
      <c r="F90" s="42">
        <v>0</v>
      </c>
      <c r="G90" s="42">
        <v>0</v>
      </c>
      <c r="H90" s="42">
        <v>0</v>
      </c>
      <c r="I90" s="42">
        <v>0</v>
      </c>
      <c r="J90" s="42">
        <v>0</v>
      </c>
      <c r="K90" s="42">
        <v>0</v>
      </c>
      <c r="L90" s="42">
        <v>0</v>
      </c>
      <c r="M90" s="42">
        <v>0</v>
      </c>
      <c r="N90" s="42">
        <v>0</v>
      </c>
      <c r="O90" s="42">
        <v>0</v>
      </c>
      <c r="P90" s="84">
        <v>0.36659999999999998</v>
      </c>
      <c r="Q90" s="84">
        <v>0.43130000000000002</v>
      </c>
      <c r="R90" s="84">
        <v>0.21859999999999999</v>
      </c>
      <c r="S90" s="84">
        <v>0.40100000000000002</v>
      </c>
      <c r="T90" s="84">
        <v>0.51939999999999997</v>
      </c>
      <c r="U90" s="84">
        <v>0.37159999999999999</v>
      </c>
      <c r="V90" s="42">
        <v>0.4461</v>
      </c>
      <c r="W90" s="42">
        <v>0.51400000000000001</v>
      </c>
      <c r="X90" s="42">
        <v>0.33710000000000001</v>
      </c>
      <c r="Y90" s="42">
        <v>0.42649999999999999</v>
      </c>
      <c r="Z90" s="42">
        <v>0.49</v>
      </c>
      <c r="AA90" s="42">
        <v>0.36099999999999999</v>
      </c>
      <c r="AD90" s="82" t="s">
        <v>244</v>
      </c>
      <c r="AE90" s="42">
        <f t="shared" si="16"/>
        <v>0</v>
      </c>
      <c r="AF90" s="42">
        <f t="shared" si="17"/>
        <v>0</v>
      </c>
      <c r="AG90" s="42">
        <f t="shared" si="18"/>
        <v>0</v>
      </c>
      <c r="AH90" s="42">
        <f t="shared" si="19"/>
        <v>0</v>
      </c>
      <c r="AJ90" s="82" t="s">
        <v>244</v>
      </c>
      <c r="AK90" s="42">
        <f t="shared" si="20"/>
        <v>0</v>
      </c>
      <c r="AL90" s="42">
        <f t="shared" si="21"/>
        <v>0</v>
      </c>
      <c r="AM90" s="42">
        <f t="shared" si="22"/>
        <v>0</v>
      </c>
      <c r="AN90" s="42">
        <f t="shared" si="23"/>
        <v>0</v>
      </c>
      <c r="AP90" s="82" t="s">
        <v>244</v>
      </c>
      <c r="AQ90" s="84">
        <f t="shared" si="24"/>
        <v>0.46229999999999999</v>
      </c>
      <c r="AR90" s="84">
        <f t="shared" si="25"/>
        <v>0.25819999999999999</v>
      </c>
      <c r="AS90" s="84">
        <f t="shared" si="26"/>
        <v>0.30159999999999998</v>
      </c>
      <c r="AT90" s="84">
        <f t="shared" si="27"/>
        <v>0.37159999999999999</v>
      </c>
      <c r="AV90" s="82" t="s">
        <v>244</v>
      </c>
      <c r="AW90" s="84">
        <f t="shared" si="28"/>
        <v>0.74429999999999996</v>
      </c>
      <c r="AX90" s="84">
        <f t="shared" si="29"/>
        <v>0.60719999999999996</v>
      </c>
      <c r="AY90" s="84">
        <f t="shared" si="30"/>
        <v>0.40639999999999998</v>
      </c>
      <c r="AZ90" s="84">
        <f t="shared" si="31"/>
        <v>0.36099999999999999</v>
      </c>
    </row>
    <row r="91" spans="1:52">
      <c r="A91" s="142"/>
      <c r="B91" s="142"/>
      <c r="C91" s="39">
        <v>0.91666666666666696</v>
      </c>
      <c r="D91" s="42">
        <v>0</v>
      </c>
      <c r="E91" s="42">
        <v>0</v>
      </c>
      <c r="F91" s="42">
        <v>0</v>
      </c>
      <c r="G91" s="42">
        <v>0</v>
      </c>
      <c r="H91" s="42">
        <v>0</v>
      </c>
      <c r="I91" s="42">
        <v>0</v>
      </c>
      <c r="J91" s="42">
        <v>0</v>
      </c>
      <c r="K91" s="42">
        <v>0</v>
      </c>
      <c r="L91" s="42">
        <v>0</v>
      </c>
      <c r="M91" s="42">
        <v>0</v>
      </c>
      <c r="N91" s="42">
        <v>0</v>
      </c>
      <c r="O91" s="42">
        <v>0</v>
      </c>
      <c r="P91" s="84">
        <v>0.49640000000000001</v>
      </c>
      <c r="Q91" s="84">
        <v>0.42530000000000001</v>
      </c>
      <c r="R91" s="84">
        <v>0.14030000000000001</v>
      </c>
      <c r="S91" s="84">
        <v>0.40450000000000003</v>
      </c>
      <c r="T91" s="84">
        <v>0.45490000000000003</v>
      </c>
      <c r="U91" s="84">
        <v>0.3569</v>
      </c>
      <c r="V91" s="42">
        <v>0.39400000000000002</v>
      </c>
      <c r="W91" s="42">
        <v>0.5111</v>
      </c>
      <c r="X91" s="42">
        <v>0.32240000000000002</v>
      </c>
      <c r="Y91" s="42">
        <v>0.45300000000000001</v>
      </c>
      <c r="Z91" s="42">
        <v>0.44009999999999999</v>
      </c>
      <c r="AA91" s="42">
        <v>0.36730000000000002</v>
      </c>
      <c r="AD91" s="82" t="s">
        <v>122</v>
      </c>
      <c r="AE91" s="42">
        <f t="shared" si="16"/>
        <v>0</v>
      </c>
      <c r="AF91" s="42">
        <f t="shared" si="17"/>
        <v>0</v>
      </c>
      <c r="AG91" s="42">
        <f t="shared" si="18"/>
        <v>0</v>
      </c>
      <c r="AH91" s="42">
        <f t="shared" si="19"/>
        <v>0</v>
      </c>
      <c r="AJ91" s="82" t="s">
        <v>122</v>
      </c>
      <c r="AK91" s="42">
        <f t="shared" si="20"/>
        <v>0</v>
      </c>
      <c r="AL91" s="42">
        <f t="shared" si="21"/>
        <v>0</v>
      </c>
      <c r="AM91" s="42">
        <f t="shared" si="22"/>
        <v>0</v>
      </c>
      <c r="AN91" s="42">
        <f t="shared" si="23"/>
        <v>0</v>
      </c>
      <c r="AP91" s="82" t="s">
        <v>122</v>
      </c>
      <c r="AQ91" s="84">
        <f t="shared" si="24"/>
        <v>0.39389999999999997</v>
      </c>
      <c r="AR91" s="84">
        <f t="shared" si="25"/>
        <v>0.33989999999999998</v>
      </c>
      <c r="AS91" s="84">
        <f t="shared" si="26"/>
        <v>0.32450000000000001</v>
      </c>
      <c r="AT91" s="84">
        <f t="shared" si="27"/>
        <v>0.3569</v>
      </c>
      <c r="AV91" s="82" t="s">
        <v>122</v>
      </c>
      <c r="AW91" s="84">
        <f t="shared" si="28"/>
        <v>0.81489999999999996</v>
      </c>
      <c r="AX91" s="84">
        <f t="shared" si="29"/>
        <v>0.53410000000000002</v>
      </c>
      <c r="AY91" s="84">
        <f t="shared" si="30"/>
        <v>0.49109999999999998</v>
      </c>
      <c r="AZ91" s="84">
        <f t="shared" si="31"/>
        <v>0.36730000000000002</v>
      </c>
    </row>
    <row r="92" spans="1:52">
      <c r="A92" s="142"/>
      <c r="B92" s="142"/>
      <c r="C92" s="39">
        <v>0.92708333333333404</v>
      </c>
      <c r="D92" s="42">
        <v>0</v>
      </c>
      <c r="E92" s="42">
        <v>0</v>
      </c>
      <c r="F92" s="42">
        <v>0</v>
      </c>
      <c r="G92" s="42">
        <v>0</v>
      </c>
      <c r="H92" s="42">
        <v>0</v>
      </c>
      <c r="I92" s="42">
        <v>0</v>
      </c>
      <c r="J92" s="42">
        <v>0</v>
      </c>
      <c r="K92" s="42">
        <v>0</v>
      </c>
      <c r="L92" s="42">
        <v>0</v>
      </c>
      <c r="M92" s="42">
        <v>0</v>
      </c>
      <c r="N92" s="42">
        <v>0</v>
      </c>
      <c r="O92" s="42">
        <v>0</v>
      </c>
      <c r="P92" s="84">
        <v>0.46639999999999998</v>
      </c>
      <c r="Q92" s="84">
        <v>0.49580000000000002</v>
      </c>
      <c r="R92" s="84">
        <v>0.12659999999999999</v>
      </c>
      <c r="S92" s="84">
        <v>0.435</v>
      </c>
      <c r="T92" s="84">
        <v>0.49580000000000002</v>
      </c>
      <c r="U92" s="84">
        <v>0.32750000000000001</v>
      </c>
      <c r="V92" s="42">
        <v>0.33960000000000001</v>
      </c>
      <c r="W92" s="42">
        <v>0.48409999999999997</v>
      </c>
      <c r="X92" s="42">
        <v>0.31290000000000001</v>
      </c>
      <c r="Y92" s="42">
        <v>0.47670000000000001</v>
      </c>
      <c r="Z92" s="42">
        <v>0.52700000000000002</v>
      </c>
      <c r="AA92" s="42">
        <v>0.46939999999999998</v>
      </c>
      <c r="AD92" s="82" t="s">
        <v>245</v>
      </c>
      <c r="AE92" s="42">
        <f t="shared" si="16"/>
        <v>0</v>
      </c>
      <c r="AF92" s="42">
        <f t="shared" si="17"/>
        <v>0</v>
      </c>
      <c r="AG92" s="42">
        <f t="shared" si="18"/>
        <v>0</v>
      </c>
      <c r="AH92" s="42">
        <f t="shared" si="19"/>
        <v>0</v>
      </c>
      <c r="AJ92" s="82" t="s">
        <v>245</v>
      </c>
      <c r="AK92" s="42">
        <f t="shared" si="20"/>
        <v>0</v>
      </c>
      <c r="AL92" s="42">
        <f t="shared" si="21"/>
        <v>0</v>
      </c>
      <c r="AM92" s="42">
        <f t="shared" si="22"/>
        <v>0</v>
      </c>
      <c r="AN92" s="42">
        <f t="shared" si="23"/>
        <v>0</v>
      </c>
      <c r="AP92" s="82" t="s">
        <v>245</v>
      </c>
      <c r="AQ92" s="84">
        <f t="shared" si="24"/>
        <v>0.4783</v>
      </c>
      <c r="AR92" s="84">
        <f t="shared" si="25"/>
        <v>0.2656</v>
      </c>
      <c r="AS92" s="84">
        <f t="shared" si="26"/>
        <v>0.3574</v>
      </c>
      <c r="AT92" s="84">
        <f t="shared" si="27"/>
        <v>0.32750000000000001</v>
      </c>
      <c r="AV92" s="82" t="s">
        <v>245</v>
      </c>
      <c r="AW92" s="84">
        <f t="shared" si="28"/>
        <v>0.74060000000000004</v>
      </c>
      <c r="AX92" s="84">
        <f t="shared" si="29"/>
        <v>0.48570000000000002</v>
      </c>
      <c r="AY92" s="84">
        <f t="shared" si="30"/>
        <v>0.46050000000000002</v>
      </c>
      <c r="AZ92" s="84">
        <f t="shared" si="31"/>
        <v>0.46939999999999998</v>
      </c>
    </row>
    <row r="93" spans="1:52">
      <c r="A93" s="142"/>
      <c r="B93" s="142"/>
      <c r="C93" s="39">
        <v>0.9375</v>
      </c>
      <c r="D93" s="42">
        <v>0</v>
      </c>
      <c r="E93" s="42">
        <v>0</v>
      </c>
      <c r="F93" s="42">
        <v>0</v>
      </c>
      <c r="G93" s="42">
        <v>0</v>
      </c>
      <c r="H93" s="42">
        <v>0</v>
      </c>
      <c r="I93" s="42">
        <v>0</v>
      </c>
      <c r="J93" s="42">
        <v>0</v>
      </c>
      <c r="K93" s="42">
        <v>0</v>
      </c>
      <c r="L93" s="42">
        <v>0</v>
      </c>
      <c r="M93" s="42">
        <v>0</v>
      </c>
      <c r="N93" s="42">
        <v>0</v>
      </c>
      <c r="O93" s="42">
        <v>0</v>
      </c>
      <c r="P93" s="84">
        <v>0.35580000000000001</v>
      </c>
      <c r="Q93" s="84">
        <v>0.57010000000000005</v>
      </c>
      <c r="R93" s="84">
        <v>7.3800000000000004E-2</v>
      </c>
      <c r="S93" s="84">
        <v>0.33160000000000001</v>
      </c>
      <c r="T93" s="84">
        <v>0.42380000000000001</v>
      </c>
      <c r="U93" s="84">
        <v>0.2223</v>
      </c>
      <c r="V93" s="42">
        <v>0.3327</v>
      </c>
      <c r="W93" s="42">
        <v>0.37440000000000001</v>
      </c>
      <c r="X93" s="42">
        <v>0.3231</v>
      </c>
      <c r="Y93" s="42">
        <v>0.43869999999999998</v>
      </c>
      <c r="Z93" s="42">
        <v>0.47720000000000001</v>
      </c>
      <c r="AA93" s="42">
        <v>0.42859999999999998</v>
      </c>
      <c r="AD93" s="82" t="s">
        <v>197</v>
      </c>
      <c r="AE93" s="42">
        <f t="shared" si="16"/>
        <v>0</v>
      </c>
      <c r="AF93" s="42">
        <f t="shared" si="17"/>
        <v>0</v>
      </c>
      <c r="AG93" s="42">
        <f t="shared" si="18"/>
        <v>0</v>
      </c>
      <c r="AH93" s="42">
        <f t="shared" si="19"/>
        <v>0</v>
      </c>
      <c r="AJ93" s="82" t="s">
        <v>197</v>
      </c>
      <c r="AK93" s="42">
        <f t="shared" si="20"/>
        <v>0</v>
      </c>
      <c r="AL93" s="42">
        <f t="shared" si="21"/>
        <v>0</v>
      </c>
      <c r="AM93" s="42">
        <f t="shared" si="22"/>
        <v>0</v>
      </c>
      <c r="AN93" s="42">
        <f t="shared" si="23"/>
        <v>0</v>
      </c>
      <c r="AP93" s="82" t="s">
        <v>197</v>
      </c>
      <c r="AQ93" s="84">
        <f t="shared" si="24"/>
        <v>0.48230000000000001</v>
      </c>
      <c r="AR93" s="84">
        <f t="shared" si="25"/>
        <v>0.28410000000000002</v>
      </c>
      <c r="AS93" s="84">
        <f t="shared" si="26"/>
        <v>0.435</v>
      </c>
      <c r="AT93" s="84">
        <f t="shared" si="27"/>
        <v>0.2223</v>
      </c>
      <c r="AV93" s="82" t="s">
        <v>197</v>
      </c>
      <c r="AW93" s="84">
        <f t="shared" si="28"/>
        <v>0.58509999999999995</v>
      </c>
      <c r="AX93" s="84">
        <f t="shared" si="29"/>
        <v>0.40600000000000003</v>
      </c>
      <c r="AY93" s="84">
        <f t="shared" si="30"/>
        <v>0.54300000000000004</v>
      </c>
      <c r="AZ93" s="84">
        <f t="shared" si="31"/>
        <v>0.42859999999999998</v>
      </c>
    </row>
    <row r="94" spans="1:52">
      <c r="A94" s="142"/>
      <c r="B94" s="142"/>
      <c r="C94" s="39">
        <v>0.94791666666666696</v>
      </c>
      <c r="D94" s="42">
        <v>0</v>
      </c>
      <c r="E94" s="42">
        <v>0</v>
      </c>
      <c r="F94" s="42">
        <v>0</v>
      </c>
      <c r="G94" s="42">
        <v>0</v>
      </c>
      <c r="H94" s="42">
        <v>0</v>
      </c>
      <c r="I94" s="42">
        <v>0</v>
      </c>
      <c r="J94" s="42">
        <v>0</v>
      </c>
      <c r="K94" s="42">
        <v>0</v>
      </c>
      <c r="L94" s="42">
        <v>0</v>
      </c>
      <c r="M94" s="42">
        <v>0</v>
      </c>
      <c r="N94" s="42">
        <v>0</v>
      </c>
      <c r="O94" s="42">
        <v>0</v>
      </c>
      <c r="P94" s="84">
        <v>0.35870000000000002</v>
      </c>
      <c r="Q94" s="84">
        <v>0.44979999999999998</v>
      </c>
      <c r="R94" s="84">
        <v>2.23E-2</v>
      </c>
      <c r="S94" s="84">
        <v>0.31619999999999998</v>
      </c>
      <c r="T94" s="84">
        <v>0.45079999999999998</v>
      </c>
      <c r="U94" s="84">
        <v>0.26850000000000002</v>
      </c>
      <c r="V94" s="42">
        <v>0.32829999999999998</v>
      </c>
      <c r="W94" s="42">
        <v>0.28899999999999998</v>
      </c>
      <c r="X94" s="42">
        <v>0.28660000000000002</v>
      </c>
      <c r="Y94" s="42">
        <v>0.40839999999999999</v>
      </c>
      <c r="Z94" s="42">
        <v>0.50229999999999997</v>
      </c>
      <c r="AA94" s="42">
        <v>0.40500000000000003</v>
      </c>
      <c r="AD94" s="82" t="s">
        <v>246</v>
      </c>
      <c r="AE94" s="42">
        <f t="shared" si="16"/>
        <v>0</v>
      </c>
      <c r="AF94" s="42">
        <f t="shared" si="17"/>
        <v>0</v>
      </c>
      <c r="AG94" s="42">
        <f t="shared" si="18"/>
        <v>0</v>
      </c>
      <c r="AH94" s="42">
        <f t="shared" si="19"/>
        <v>0</v>
      </c>
      <c r="AJ94" s="82" t="s">
        <v>246</v>
      </c>
      <c r="AK94" s="42">
        <f t="shared" si="20"/>
        <v>0</v>
      </c>
      <c r="AL94" s="42">
        <f t="shared" si="21"/>
        <v>0</v>
      </c>
      <c r="AM94" s="42">
        <f t="shared" si="22"/>
        <v>0</v>
      </c>
      <c r="AN94" s="42">
        <f t="shared" si="23"/>
        <v>0</v>
      </c>
      <c r="AP94" s="82" t="s">
        <v>246</v>
      </c>
      <c r="AQ94" s="84">
        <f t="shared" si="24"/>
        <v>0.48670000000000002</v>
      </c>
      <c r="AR94" s="84">
        <f t="shared" si="25"/>
        <v>0.33510000000000001</v>
      </c>
      <c r="AS94" s="84">
        <f t="shared" si="26"/>
        <v>0.51870000000000005</v>
      </c>
      <c r="AT94" s="84">
        <f t="shared" si="27"/>
        <v>0.26850000000000002</v>
      </c>
      <c r="AV94" s="82" t="s">
        <v>246</v>
      </c>
      <c r="AW94" s="84">
        <f t="shared" si="28"/>
        <v>0.46129999999999999</v>
      </c>
      <c r="AX94" s="84">
        <f t="shared" si="29"/>
        <v>0.435</v>
      </c>
      <c r="AY94" s="84">
        <f t="shared" si="30"/>
        <v>0.53600000000000003</v>
      </c>
      <c r="AZ94" s="84">
        <f t="shared" si="31"/>
        <v>0.40500000000000003</v>
      </c>
    </row>
    <row r="95" spans="1:52">
      <c r="A95" s="142"/>
      <c r="B95" s="142"/>
      <c r="C95" s="39">
        <v>0.95833333333333404</v>
      </c>
      <c r="D95" s="42">
        <v>0</v>
      </c>
      <c r="E95" s="42">
        <v>0</v>
      </c>
      <c r="F95" s="42">
        <v>0</v>
      </c>
      <c r="G95" s="42">
        <v>0</v>
      </c>
      <c r="H95" s="42">
        <v>0</v>
      </c>
      <c r="I95" s="42">
        <v>0</v>
      </c>
      <c r="J95" s="42">
        <v>0</v>
      </c>
      <c r="K95" s="42">
        <v>0</v>
      </c>
      <c r="L95" s="42">
        <v>0</v>
      </c>
      <c r="M95" s="42">
        <v>0</v>
      </c>
      <c r="N95" s="42">
        <v>0</v>
      </c>
      <c r="O95" s="42">
        <v>0</v>
      </c>
      <c r="P95" s="84">
        <v>0.4017</v>
      </c>
      <c r="Q95" s="84">
        <v>0.45739999999999997</v>
      </c>
      <c r="R95" s="84">
        <v>4.0599999999999997E-2</v>
      </c>
      <c r="S95" s="84">
        <v>0.25719999999999998</v>
      </c>
      <c r="T95" s="84">
        <v>0.42380000000000001</v>
      </c>
      <c r="U95" s="84">
        <v>0.2344</v>
      </c>
      <c r="V95" s="42">
        <v>0.42709999999999998</v>
      </c>
      <c r="W95" s="42">
        <v>0.28149999999999997</v>
      </c>
      <c r="X95" s="42">
        <v>0.30959999999999999</v>
      </c>
      <c r="Y95" s="42">
        <v>0.45660000000000001</v>
      </c>
      <c r="Z95" s="42">
        <v>0.36720000000000003</v>
      </c>
      <c r="AA95" s="42">
        <v>0.37690000000000001</v>
      </c>
      <c r="AD95" s="82" t="s">
        <v>123</v>
      </c>
      <c r="AE95" s="42">
        <f t="shared" si="16"/>
        <v>0</v>
      </c>
      <c r="AF95" s="42">
        <f t="shared" si="17"/>
        <v>0</v>
      </c>
      <c r="AG95" s="42">
        <f t="shared" si="18"/>
        <v>0</v>
      </c>
      <c r="AH95" s="42">
        <f t="shared" si="19"/>
        <v>0</v>
      </c>
      <c r="AJ95" s="82" t="s">
        <v>123</v>
      </c>
      <c r="AK95" s="42">
        <f t="shared" si="20"/>
        <v>0</v>
      </c>
      <c r="AL95" s="42">
        <f t="shared" si="21"/>
        <v>0</v>
      </c>
      <c r="AM95" s="42">
        <f t="shared" si="22"/>
        <v>0</v>
      </c>
      <c r="AN95" s="42">
        <f t="shared" si="23"/>
        <v>0</v>
      </c>
      <c r="AP95" s="82" t="s">
        <v>123</v>
      </c>
      <c r="AQ95" s="84">
        <f t="shared" si="24"/>
        <v>0.57310000000000005</v>
      </c>
      <c r="AR95" s="84">
        <f t="shared" si="25"/>
        <v>0.2828</v>
      </c>
      <c r="AS95" s="84">
        <f t="shared" si="26"/>
        <v>0.4556</v>
      </c>
      <c r="AT95" s="84">
        <f t="shared" si="27"/>
        <v>0.2344</v>
      </c>
      <c r="AV95" s="82" t="s">
        <v>123</v>
      </c>
      <c r="AW95" s="84">
        <f t="shared" si="28"/>
        <v>0.58779999999999999</v>
      </c>
      <c r="AX95" s="84">
        <f t="shared" si="29"/>
        <v>0.35349999999999998</v>
      </c>
      <c r="AY95" s="84">
        <f t="shared" si="30"/>
        <v>0.55989999999999995</v>
      </c>
      <c r="AZ95" s="84">
        <f t="shared" si="31"/>
        <v>0.37690000000000001</v>
      </c>
    </row>
    <row r="96" spans="1:52">
      <c r="A96" s="142"/>
      <c r="B96" s="142"/>
      <c r="C96" s="39">
        <v>0.96875</v>
      </c>
      <c r="D96" s="42">
        <v>0</v>
      </c>
      <c r="E96" s="42">
        <v>0</v>
      </c>
      <c r="F96" s="42">
        <v>0</v>
      </c>
      <c r="G96" s="42">
        <v>0</v>
      </c>
      <c r="H96" s="42">
        <v>0</v>
      </c>
      <c r="I96" s="42">
        <v>0</v>
      </c>
      <c r="J96" s="42">
        <v>0</v>
      </c>
      <c r="K96" s="42">
        <v>0</v>
      </c>
      <c r="L96" s="42">
        <v>0</v>
      </c>
      <c r="M96" s="42">
        <v>0</v>
      </c>
      <c r="N96" s="42">
        <v>0</v>
      </c>
      <c r="O96" s="42">
        <v>0</v>
      </c>
      <c r="P96" s="84">
        <v>0.41849999999999998</v>
      </c>
      <c r="Q96" s="84">
        <v>0.41170000000000001</v>
      </c>
      <c r="R96" s="84">
        <v>0.1115</v>
      </c>
      <c r="S96" s="84">
        <v>0.39860000000000001</v>
      </c>
      <c r="T96" s="84">
        <v>0.41170000000000001</v>
      </c>
      <c r="U96" s="84">
        <v>0.29070000000000001</v>
      </c>
      <c r="V96" s="42">
        <v>0.38790000000000002</v>
      </c>
      <c r="W96" s="42">
        <v>0.42930000000000001</v>
      </c>
      <c r="X96" s="42">
        <v>0.26129999999999998</v>
      </c>
      <c r="Y96" s="42">
        <v>0.44269999999999998</v>
      </c>
      <c r="Z96" s="42">
        <v>0.43780000000000002</v>
      </c>
      <c r="AA96" s="42">
        <v>0.4103</v>
      </c>
      <c r="AD96" s="82" t="s">
        <v>247</v>
      </c>
      <c r="AE96" s="42">
        <f t="shared" si="16"/>
        <v>0</v>
      </c>
      <c r="AF96" s="42">
        <f t="shared" si="17"/>
        <v>0</v>
      </c>
      <c r="AG96" s="42">
        <f t="shared" si="18"/>
        <v>0</v>
      </c>
      <c r="AH96" s="42">
        <f t="shared" si="19"/>
        <v>0</v>
      </c>
      <c r="AJ96" s="82" t="s">
        <v>247</v>
      </c>
      <c r="AK96" s="42">
        <f t="shared" si="20"/>
        <v>0</v>
      </c>
      <c r="AL96" s="42">
        <f t="shared" si="21"/>
        <v>0</v>
      </c>
      <c r="AM96" s="42">
        <f t="shared" si="22"/>
        <v>0</v>
      </c>
      <c r="AN96" s="42">
        <f t="shared" si="23"/>
        <v>0</v>
      </c>
      <c r="AP96" s="82" t="s">
        <v>247</v>
      </c>
      <c r="AQ96" s="84">
        <f t="shared" si="24"/>
        <v>0.48899999999999999</v>
      </c>
      <c r="AR96" s="84">
        <f t="shared" si="25"/>
        <v>0.3226</v>
      </c>
      <c r="AS96" s="84">
        <f t="shared" si="26"/>
        <v>0.35930000000000001</v>
      </c>
      <c r="AT96" s="84">
        <f t="shared" si="27"/>
        <v>0.29070000000000001</v>
      </c>
      <c r="AV96" s="82" t="s">
        <v>247</v>
      </c>
      <c r="AW96" s="84">
        <f t="shared" si="28"/>
        <v>0.58460000000000001</v>
      </c>
      <c r="AX96" s="84">
        <f t="shared" si="29"/>
        <v>0.49170000000000003</v>
      </c>
      <c r="AY96" s="84">
        <f t="shared" si="30"/>
        <v>0.47449999999999998</v>
      </c>
      <c r="AZ96" s="84">
        <f t="shared" si="31"/>
        <v>0.4103</v>
      </c>
    </row>
    <row r="97" spans="1:52">
      <c r="A97" s="142"/>
      <c r="B97" s="142"/>
      <c r="C97" s="39">
        <v>0.97916666666666696</v>
      </c>
      <c r="D97" s="42">
        <v>0</v>
      </c>
      <c r="E97" s="42">
        <v>0</v>
      </c>
      <c r="F97" s="42">
        <v>0</v>
      </c>
      <c r="G97" s="42">
        <v>0</v>
      </c>
      <c r="H97" s="42">
        <v>0</v>
      </c>
      <c r="I97" s="42">
        <v>0</v>
      </c>
      <c r="J97" s="42">
        <v>0</v>
      </c>
      <c r="K97" s="42">
        <v>0</v>
      </c>
      <c r="L97" s="42">
        <v>0</v>
      </c>
      <c r="M97" s="42">
        <v>0</v>
      </c>
      <c r="N97" s="42">
        <v>0</v>
      </c>
      <c r="O97" s="42">
        <v>0</v>
      </c>
      <c r="P97" s="84">
        <v>0.39410000000000001</v>
      </c>
      <c r="Q97" s="84">
        <v>0.35859999999999997</v>
      </c>
      <c r="R97" s="84">
        <v>8.48E-2</v>
      </c>
      <c r="S97" s="84">
        <v>0.30890000000000001</v>
      </c>
      <c r="T97" s="84">
        <v>0.53310000000000002</v>
      </c>
      <c r="U97" s="84">
        <v>0.37630000000000002</v>
      </c>
      <c r="V97" s="42">
        <v>0.34670000000000001</v>
      </c>
      <c r="W97" s="42">
        <v>0.41339999999999999</v>
      </c>
      <c r="X97" s="42">
        <v>0.25290000000000001</v>
      </c>
      <c r="Y97" s="42">
        <v>0.3488</v>
      </c>
      <c r="Z97" s="42">
        <v>0.42930000000000001</v>
      </c>
      <c r="AA97" s="42">
        <v>0.4506</v>
      </c>
      <c r="AD97" s="82" t="s">
        <v>198</v>
      </c>
      <c r="AE97" s="42">
        <f t="shared" si="16"/>
        <v>0</v>
      </c>
      <c r="AF97" s="42">
        <f t="shared" si="17"/>
        <v>0</v>
      </c>
      <c r="AG97" s="42">
        <f t="shared" si="18"/>
        <v>0</v>
      </c>
      <c r="AH97" s="42">
        <f t="shared" si="19"/>
        <v>0</v>
      </c>
      <c r="AJ97" s="82" t="s">
        <v>198</v>
      </c>
      <c r="AK97" s="42">
        <f t="shared" si="20"/>
        <v>0</v>
      </c>
      <c r="AL97" s="42">
        <f t="shared" si="21"/>
        <v>0</v>
      </c>
      <c r="AM97" s="42">
        <f t="shared" si="22"/>
        <v>0</v>
      </c>
      <c r="AN97" s="42">
        <f t="shared" si="23"/>
        <v>0</v>
      </c>
      <c r="AP97" s="82" t="s">
        <v>198</v>
      </c>
      <c r="AQ97" s="84">
        <f t="shared" si="24"/>
        <v>0.623</v>
      </c>
      <c r="AR97" s="84">
        <f t="shared" si="25"/>
        <v>0.31809999999999999</v>
      </c>
      <c r="AS97" s="84">
        <f t="shared" si="26"/>
        <v>0.39100000000000001</v>
      </c>
      <c r="AT97" s="84">
        <f t="shared" si="27"/>
        <v>0.37630000000000002</v>
      </c>
      <c r="AV97" s="82" t="s">
        <v>198</v>
      </c>
      <c r="AW97" s="84">
        <f t="shared" si="28"/>
        <v>0.60389999999999999</v>
      </c>
      <c r="AX97" s="84">
        <f t="shared" si="29"/>
        <v>0.37430000000000002</v>
      </c>
      <c r="AY97" s="84">
        <f t="shared" si="30"/>
        <v>0.44350000000000001</v>
      </c>
      <c r="AZ97" s="84">
        <f t="shared" si="31"/>
        <v>0.4506</v>
      </c>
    </row>
    <row r="98" spans="1:52">
      <c r="A98" s="142"/>
      <c r="B98" s="142"/>
      <c r="C98" s="39">
        <v>0.98958333333333404</v>
      </c>
      <c r="D98" s="42">
        <v>0</v>
      </c>
      <c r="E98" s="42">
        <v>0</v>
      </c>
      <c r="F98" s="42">
        <v>0</v>
      </c>
      <c r="G98" s="42">
        <v>0</v>
      </c>
      <c r="H98" s="42">
        <v>0</v>
      </c>
      <c r="I98" s="42">
        <v>0</v>
      </c>
      <c r="J98" s="42">
        <v>0</v>
      </c>
      <c r="K98" s="42">
        <v>0</v>
      </c>
      <c r="L98" s="42">
        <v>0</v>
      </c>
      <c r="M98" s="42">
        <v>0</v>
      </c>
      <c r="N98" s="42">
        <v>0</v>
      </c>
      <c r="O98" s="42">
        <v>0</v>
      </c>
      <c r="P98" s="84">
        <v>0.38950000000000001</v>
      </c>
      <c r="Q98" s="84">
        <v>0.3508</v>
      </c>
      <c r="R98" s="84">
        <v>6.4000000000000003E-3</v>
      </c>
      <c r="S98" s="84">
        <v>0.27750000000000002</v>
      </c>
      <c r="T98" s="84">
        <v>0.46310000000000001</v>
      </c>
      <c r="U98" s="84">
        <v>0.3422</v>
      </c>
      <c r="V98" s="42">
        <v>0.31909999999999999</v>
      </c>
      <c r="W98" s="42">
        <v>0.34439999999999998</v>
      </c>
      <c r="X98" s="42">
        <v>0.24690000000000001</v>
      </c>
      <c r="Y98" s="42">
        <v>0.17510000000000001</v>
      </c>
      <c r="Z98" s="42">
        <v>0.4743</v>
      </c>
      <c r="AA98" s="42">
        <v>0.50649999999999995</v>
      </c>
      <c r="AD98" s="82" t="s">
        <v>248</v>
      </c>
      <c r="AE98" s="42">
        <f t="shared" si="16"/>
        <v>0</v>
      </c>
      <c r="AF98" s="42">
        <f t="shared" si="17"/>
        <v>0</v>
      </c>
      <c r="AG98" s="42">
        <f t="shared" si="18"/>
        <v>0</v>
      </c>
      <c r="AH98" s="42">
        <f t="shared" si="19"/>
        <v>0</v>
      </c>
      <c r="AJ98" s="82" t="s">
        <v>248</v>
      </c>
      <c r="AK98" s="42">
        <f t="shared" si="20"/>
        <v>0</v>
      </c>
      <c r="AL98" s="42">
        <f t="shared" si="21"/>
        <v>0</v>
      </c>
      <c r="AM98" s="42">
        <f t="shared" si="22"/>
        <v>0</v>
      </c>
      <c r="AN98" s="42">
        <f t="shared" si="23"/>
        <v>0</v>
      </c>
      <c r="AP98" s="82" t="s">
        <v>248</v>
      </c>
      <c r="AQ98" s="84">
        <f t="shared" si="24"/>
        <v>0.65490000000000004</v>
      </c>
      <c r="AR98" s="84">
        <f t="shared" si="25"/>
        <v>0.19389999999999999</v>
      </c>
      <c r="AS98" s="84">
        <f t="shared" si="26"/>
        <v>0.43609999999999999</v>
      </c>
      <c r="AT98" s="84">
        <f t="shared" si="27"/>
        <v>0.3422</v>
      </c>
      <c r="AV98" s="82" t="s">
        <v>248</v>
      </c>
      <c r="AW98" s="84">
        <f t="shared" si="28"/>
        <v>0.72789999999999999</v>
      </c>
      <c r="AX98" s="84">
        <f t="shared" si="29"/>
        <v>0.37409999999999999</v>
      </c>
      <c r="AY98" s="84">
        <f t="shared" si="30"/>
        <v>0.40649999999999997</v>
      </c>
      <c r="AZ98" s="84">
        <f t="shared" si="31"/>
        <v>0.50649999999999995</v>
      </c>
    </row>
    <row r="99" spans="1:52">
      <c r="A99" s="142"/>
      <c r="B99" s="142"/>
      <c r="C99" s="39">
        <v>1</v>
      </c>
      <c r="D99" s="42">
        <v>0</v>
      </c>
      <c r="E99" s="42">
        <v>0</v>
      </c>
      <c r="F99" s="42">
        <v>0</v>
      </c>
      <c r="G99" s="42">
        <v>0</v>
      </c>
      <c r="H99" s="42">
        <v>0</v>
      </c>
      <c r="I99" s="42">
        <v>0</v>
      </c>
      <c r="J99" s="42">
        <v>0</v>
      </c>
      <c r="K99" s="42">
        <v>0</v>
      </c>
      <c r="L99" s="42">
        <v>0</v>
      </c>
      <c r="M99" s="42">
        <v>0</v>
      </c>
      <c r="N99" s="42">
        <v>0</v>
      </c>
      <c r="O99" s="42">
        <v>0</v>
      </c>
      <c r="P99" s="84">
        <v>0.46029999999999999</v>
      </c>
      <c r="Q99" s="84">
        <v>0.27910000000000001</v>
      </c>
      <c r="R99" s="84">
        <v>3.5999999999999999E-3</v>
      </c>
      <c r="S99" s="84">
        <v>0.36149999999999999</v>
      </c>
      <c r="T99" s="84">
        <v>0.38729999999999998</v>
      </c>
      <c r="U99" s="84">
        <v>0.25900000000000001</v>
      </c>
      <c r="V99" s="42">
        <v>0.27210000000000001</v>
      </c>
      <c r="W99" s="42">
        <v>0.38059999999999999</v>
      </c>
      <c r="X99" s="42">
        <v>0.1585</v>
      </c>
      <c r="Y99" s="42">
        <v>0.1991</v>
      </c>
      <c r="Z99" s="42">
        <v>0.56389999999999996</v>
      </c>
      <c r="AA99" s="42">
        <v>0.5716</v>
      </c>
      <c r="AD99" s="82" t="s">
        <v>199</v>
      </c>
      <c r="AE99" s="42">
        <f t="shared" si="16"/>
        <v>0</v>
      </c>
      <c r="AF99" s="42">
        <f t="shared" si="17"/>
        <v>0</v>
      </c>
      <c r="AG99" s="42">
        <f t="shared" si="18"/>
        <v>0</v>
      </c>
      <c r="AH99" s="42">
        <f t="shared" si="19"/>
        <v>0</v>
      </c>
      <c r="AJ99" s="82" t="s">
        <v>199</v>
      </c>
      <c r="AK99" s="42">
        <f t="shared" si="20"/>
        <v>0</v>
      </c>
      <c r="AL99" s="42">
        <f t="shared" si="21"/>
        <v>0</v>
      </c>
      <c r="AM99" s="42">
        <f t="shared" si="22"/>
        <v>0</v>
      </c>
      <c r="AN99" s="42">
        <f t="shared" si="23"/>
        <v>0</v>
      </c>
      <c r="AP99" s="82" t="s">
        <v>199</v>
      </c>
      <c r="AQ99" s="84">
        <f t="shared" si="24"/>
        <v>0.51800000000000002</v>
      </c>
      <c r="AR99" s="84">
        <f t="shared" si="25"/>
        <v>0.30299999999999999</v>
      </c>
      <c r="AS99" s="84">
        <f t="shared" si="26"/>
        <v>0.46110000000000001</v>
      </c>
      <c r="AT99" s="84">
        <f t="shared" si="27"/>
        <v>0.25900000000000001</v>
      </c>
      <c r="AV99" s="82" t="s">
        <v>199</v>
      </c>
      <c r="AW99" s="84">
        <f t="shared" si="28"/>
        <v>0.82840000000000003</v>
      </c>
      <c r="AX99" s="84">
        <f t="shared" si="29"/>
        <v>0.3962</v>
      </c>
      <c r="AY99" s="84">
        <f t="shared" si="30"/>
        <v>0.40870000000000001</v>
      </c>
      <c r="AZ99" s="84">
        <f t="shared" si="31"/>
        <v>0.5716</v>
      </c>
    </row>
    <row r="100" spans="1:52">
      <c r="A100" s="142" t="s">
        <v>73</v>
      </c>
      <c r="B100" s="142"/>
      <c r="C100" s="5">
        <v>1.0104166666666701</v>
      </c>
      <c r="D100" s="42">
        <v>0</v>
      </c>
      <c r="E100" s="42">
        <v>0</v>
      </c>
      <c r="F100" s="42">
        <v>0</v>
      </c>
      <c r="G100" s="42">
        <v>0</v>
      </c>
      <c r="H100" s="42">
        <v>0</v>
      </c>
      <c r="I100" s="42">
        <v>0</v>
      </c>
      <c r="J100" s="42">
        <v>0</v>
      </c>
      <c r="K100" s="42">
        <v>0</v>
      </c>
      <c r="L100" s="42">
        <v>0</v>
      </c>
      <c r="M100" s="42">
        <v>0</v>
      </c>
      <c r="N100" s="42">
        <v>0</v>
      </c>
      <c r="O100" s="42">
        <v>0</v>
      </c>
      <c r="P100" s="84">
        <v>0.28439999999999999</v>
      </c>
      <c r="Q100" s="84">
        <v>0.31830000000000003</v>
      </c>
      <c r="R100" s="84">
        <v>6.88E-2</v>
      </c>
      <c r="S100" s="84">
        <v>0.27379999999999999</v>
      </c>
      <c r="T100" s="84">
        <v>0.31830000000000003</v>
      </c>
      <c r="U100" s="84">
        <v>0.2</v>
      </c>
      <c r="V100" s="42">
        <v>0.16470000000000001</v>
      </c>
      <c r="W100" s="42">
        <v>0.42399999999999999</v>
      </c>
      <c r="X100" s="42">
        <v>0.1211</v>
      </c>
      <c r="Y100" s="42">
        <v>0.29830000000000001</v>
      </c>
      <c r="Z100" s="42">
        <v>0.4965</v>
      </c>
      <c r="AA100" s="42">
        <v>0.39090000000000003</v>
      </c>
    </row>
    <row r="101" spans="1:52">
      <c r="A101" s="142"/>
      <c r="B101" s="142"/>
      <c r="C101" s="5">
        <v>1.0208333333333399</v>
      </c>
      <c r="D101" s="42">
        <v>0</v>
      </c>
      <c r="E101" s="42">
        <v>0</v>
      </c>
      <c r="F101" s="42">
        <v>0</v>
      </c>
      <c r="G101" s="42">
        <v>0</v>
      </c>
      <c r="H101" s="42">
        <v>0</v>
      </c>
      <c r="I101" s="42">
        <v>0</v>
      </c>
      <c r="J101" s="42">
        <v>0</v>
      </c>
      <c r="K101" s="42">
        <v>0</v>
      </c>
      <c r="L101" s="42">
        <v>0</v>
      </c>
      <c r="M101" s="42">
        <v>0</v>
      </c>
      <c r="N101" s="42">
        <v>0</v>
      </c>
      <c r="O101" s="42">
        <v>0</v>
      </c>
      <c r="P101" s="84">
        <v>0.3861</v>
      </c>
      <c r="Q101" s="84">
        <v>0.21590000000000001</v>
      </c>
      <c r="R101" s="84">
        <v>0.12590000000000001</v>
      </c>
      <c r="S101" s="84">
        <v>0.34050000000000002</v>
      </c>
      <c r="T101" s="84">
        <v>0.36099999999999999</v>
      </c>
      <c r="U101" s="84">
        <v>0.22450000000000001</v>
      </c>
      <c r="V101" s="42">
        <v>0.34720000000000001</v>
      </c>
      <c r="W101" s="42">
        <v>0.58499999999999996</v>
      </c>
      <c r="X101" s="42">
        <v>0.12889999999999999</v>
      </c>
      <c r="Y101" s="42">
        <v>0.31569999999999998</v>
      </c>
      <c r="Z101" s="42">
        <v>0.53239999999999998</v>
      </c>
      <c r="AA101" s="42">
        <v>0.3745</v>
      </c>
    </row>
    <row r="102" spans="1:52">
      <c r="A102" s="142"/>
      <c r="B102" s="142"/>
      <c r="C102" s="5">
        <v>1.03125</v>
      </c>
      <c r="D102" s="42">
        <v>0</v>
      </c>
      <c r="E102" s="42">
        <v>0</v>
      </c>
      <c r="F102" s="42">
        <v>0</v>
      </c>
      <c r="G102" s="42">
        <v>0</v>
      </c>
      <c r="H102" s="42">
        <v>0</v>
      </c>
      <c r="I102" s="42">
        <v>0</v>
      </c>
      <c r="J102" s="42">
        <v>0</v>
      </c>
      <c r="K102" s="42">
        <v>0</v>
      </c>
      <c r="L102" s="42">
        <v>0</v>
      </c>
      <c r="M102" s="42">
        <v>0</v>
      </c>
      <c r="N102" s="42">
        <v>0</v>
      </c>
      <c r="O102" s="42">
        <v>0</v>
      </c>
      <c r="P102" s="84">
        <v>0.29420000000000002</v>
      </c>
      <c r="Q102" s="84">
        <v>0.27960000000000002</v>
      </c>
      <c r="R102" s="84">
        <v>0.1203</v>
      </c>
      <c r="S102" s="84">
        <v>0.34439999999999998</v>
      </c>
      <c r="T102" s="84">
        <v>0.42230000000000001</v>
      </c>
      <c r="U102" s="84">
        <v>0.1129</v>
      </c>
      <c r="V102" s="42">
        <v>0.41120000000000001</v>
      </c>
      <c r="W102" s="42">
        <v>0.6341</v>
      </c>
      <c r="X102" s="42">
        <v>5.1900000000000002E-2</v>
      </c>
      <c r="Y102" s="42">
        <v>0.37859999999999999</v>
      </c>
      <c r="Z102" s="42">
        <v>0.60299999999999998</v>
      </c>
      <c r="AA102" s="42">
        <v>0.36749999999999999</v>
      </c>
      <c r="AD102" s="144" t="s">
        <v>8</v>
      </c>
      <c r="AE102" s="144"/>
      <c r="AF102" s="144"/>
      <c r="AG102" s="144"/>
      <c r="AH102" s="144"/>
      <c r="AI102" s="144"/>
      <c r="AJ102" s="144"/>
      <c r="AK102" s="144"/>
      <c r="AL102" s="144"/>
      <c r="AM102" s="144"/>
      <c r="AN102" s="144"/>
      <c r="AO102" s="144"/>
      <c r="AP102" s="144"/>
      <c r="AQ102" s="144"/>
      <c r="AR102" s="144"/>
      <c r="AS102" s="144"/>
      <c r="AT102" s="144"/>
      <c r="AU102" s="144"/>
      <c r="AV102" s="144"/>
      <c r="AW102" s="144"/>
      <c r="AX102" s="144"/>
      <c r="AY102" s="144"/>
      <c r="AZ102" s="144"/>
    </row>
    <row r="103" spans="1:52">
      <c r="A103" s="142"/>
      <c r="B103" s="142"/>
      <c r="C103" s="5">
        <v>1.0416666666666701</v>
      </c>
      <c r="D103" s="42">
        <v>0</v>
      </c>
      <c r="E103" s="42">
        <v>0</v>
      </c>
      <c r="F103" s="42">
        <v>0</v>
      </c>
      <c r="G103" s="42">
        <v>0</v>
      </c>
      <c r="H103" s="42">
        <v>0</v>
      </c>
      <c r="I103" s="42">
        <v>0</v>
      </c>
      <c r="J103" s="42">
        <v>0</v>
      </c>
      <c r="K103" s="42">
        <v>0</v>
      </c>
      <c r="L103" s="42">
        <v>0</v>
      </c>
      <c r="M103" s="42">
        <v>0</v>
      </c>
      <c r="N103" s="42">
        <v>0</v>
      </c>
      <c r="O103" s="42">
        <v>0</v>
      </c>
      <c r="P103" s="84">
        <v>0.2487</v>
      </c>
      <c r="Q103" s="84">
        <v>0.42409999999999998</v>
      </c>
      <c r="R103" s="84">
        <v>0.2344</v>
      </c>
      <c r="S103" s="84">
        <v>0.30840000000000001</v>
      </c>
      <c r="T103" s="84">
        <v>0.41420000000000001</v>
      </c>
      <c r="U103" s="84">
        <v>0.18049999999999999</v>
      </c>
      <c r="V103" s="42">
        <v>0.42230000000000001</v>
      </c>
      <c r="W103" s="42">
        <v>0.59289999999999998</v>
      </c>
      <c r="X103" s="42">
        <v>0.15709999999999999</v>
      </c>
      <c r="Y103" s="42">
        <v>0.32850000000000001</v>
      </c>
      <c r="Z103" s="42">
        <v>0.60840000000000005</v>
      </c>
      <c r="AA103" s="42">
        <v>0.40689999999999998</v>
      </c>
      <c r="AD103" s="42"/>
      <c r="AE103" s="42" t="s">
        <v>99</v>
      </c>
      <c r="AF103" s="42"/>
      <c r="AG103" s="42"/>
      <c r="AH103" s="42"/>
      <c r="AI103" s="42"/>
      <c r="AJ103" s="42"/>
      <c r="AK103" s="42" t="s">
        <v>100</v>
      </c>
      <c r="AL103" s="42"/>
      <c r="AM103" s="42"/>
      <c r="AN103" s="42"/>
      <c r="AQ103" s="84" t="s">
        <v>98</v>
      </c>
      <c r="AV103" s="42"/>
      <c r="AW103" s="84" t="s">
        <v>175</v>
      </c>
      <c r="AX103" s="42"/>
      <c r="AY103" s="42"/>
      <c r="AZ103" s="42"/>
    </row>
    <row r="104" spans="1:52">
      <c r="A104" s="142"/>
      <c r="B104" s="142"/>
      <c r="C104" s="5">
        <v>1.0520833333333399</v>
      </c>
      <c r="D104" s="42">
        <v>0</v>
      </c>
      <c r="E104" s="42">
        <v>0</v>
      </c>
      <c r="F104" s="42">
        <v>0</v>
      </c>
      <c r="G104" s="42">
        <v>0</v>
      </c>
      <c r="H104" s="42">
        <v>0</v>
      </c>
      <c r="I104" s="42">
        <v>0</v>
      </c>
      <c r="J104" s="42">
        <v>0</v>
      </c>
      <c r="K104" s="42">
        <v>0</v>
      </c>
      <c r="L104" s="42">
        <v>0</v>
      </c>
      <c r="M104" s="42">
        <v>0</v>
      </c>
      <c r="N104" s="42">
        <v>0</v>
      </c>
      <c r="O104" s="42">
        <v>0</v>
      </c>
      <c r="P104" s="84">
        <v>0.33200000000000002</v>
      </c>
      <c r="Q104" s="84">
        <v>0.38129999999999997</v>
      </c>
      <c r="R104" s="84">
        <v>9.0300000000000005E-2</v>
      </c>
      <c r="S104" s="84">
        <v>0.32190000000000002</v>
      </c>
      <c r="T104" s="84">
        <v>0.38129999999999997</v>
      </c>
      <c r="U104" s="84">
        <v>0.23899999999999999</v>
      </c>
      <c r="V104" s="42">
        <v>0.19489999999999999</v>
      </c>
      <c r="W104" s="42">
        <v>0.4511</v>
      </c>
      <c r="X104" s="42">
        <v>0.22289999999999999</v>
      </c>
      <c r="Y104" s="42">
        <v>0.3483</v>
      </c>
      <c r="Z104" s="42">
        <v>0.50770000000000004</v>
      </c>
      <c r="AA104" s="42">
        <v>0.4199</v>
      </c>
      <c r="AD104" s="42"/>
      <c r="AE104" s="42" t="s">
        <v>86</v>
      </c>
      <c r="AF104" s="42" t="s">
        <v>87</v>
      </c>
      <c r="AG104" s="42" t="s">
        <v>88</v>
      </c>
      <c r="AH104" s="42" t="s">
        <v>85</v>
      </c>
      <c r="AI104" s="42"/>
      <c r="AJ104" s="42"/>
      <c r="AK104" s="42" t="s">
        <v>86</v>
      </c>
      <c r="AL104" s="42" t="s">
        <v>87</v>
      </c>
      <c r="AM104" s="42" t="s">
        <v>88</v>
      </c>
      <c r="AN104" s="42" t="s">
        <v>85</v>
      </c>
      <c r="AQ104" s="84" t="s">
        <v>86</v>
      </c>
      <c r="AR104" s="84" t="s">
        <v>87</v>
      </c>
      <c r="AS104" s="84" t="s">
        <v>88</v>
      </c>
      <c r="AT104" s="84" t="s">
        <v>85</v>
      </c>
      <c r="AV104" s="42"/>
      <c r="AW104" s="42" t="s">
        <v>86</v>
      </c>
      <c r="AX104" s="42" t="s">
        <v>87</v>
      </c>
      <c r="AY104" s="42" t="s">
        <v>88</v>
      </c>
      <c r="AZ104" s="42" t="s">
        <v>85</v>
      </c>
    </row>
    <row r="105" spans="1:52">
      <c r="A105" s="142"/>
      <c r="B105" s="142"/>
      <c r="C105" s="5">
        <v>1.0625</v>
      </c>
      <c r="D105" s="42">
        <v>0</v>
      </c>
      <c r="E105" s="42">
        <v>0</v>
      </c>
      <c r="F105" s="42">
        <v>0</v>
      </c>
      <c r="G105" s="42">
        <v>0</v>
      </c>
      <c r="H105" s="42">
        <v>0</v>
      </c>
      <c r="I105" s="42">
        <v>0</v>
      </c>
      <c r="J105" s="42">
        <v>0</v>
      </c>
      <c r="K105" s="42">
        <v>0</v>
      </c>
      <c r="L105" s="42">
        <v>0</v>
      </c>
      <c r="M105" s="42">
        <v>0</v>
      </c>
      <c r="N105" s="42">
        <v>0</v>
      </c>
      <c r="O105" s="42">
        <v>0</v>
      </c>
      <c r="P105" s="84">
        <v>0.34849999999999998</v>
      </c>
      <c r="Q105" s="84">
        <v>0.4476</v>
      </c>
      <c r="R105" s="84">
        <v>0</v>
      </c>
      <c r="S105" s="84">
        <v>0.34749999999999998</v>
      </c>
      <c r="T105" s="84">
        <v>0.1966</v>
      </c>
      <c r="U105" s="84">
        <v>0.24679999999999999</v>
      </c>
      <c r="V105" s="42">
        <v>0.24079999999999999</v>
      </c>
      <c r="W105" s="42">
        <v>0.49349999999999999</v>
      </c>
      <c r="X105" s="42">
        <v>0.22620000000000001</v>
      </c>
      <c r="Y105" s="42">
        <v>0.35759999999999997</v>
      </c>
      <c r="Z105" s="42">
        <v>0.42449999999999999</v>
      </c>
      <c r="AA105" s="42">
        <v>0.28339999999999999</v>
      </c>
      <c r="AD105" s="82" t="s">
        <v>201</v>
      </c>
      <c r="AE105">
        <f>D292</f>
        <v>0</v>
      </c>
      <c r="AF105">
        <f>D580</f>
        <v>0</v>
      </c>
      <c r="AG105">
        <f>D868</f>
        <v>0</v>
      </c>
      <c r="AH105">
        <f>D4</f>
        <v>0</v>
      </c>
      <c r="AJ105" s="82" t="s">
        <v>201</v>
      </c>
      <c r="AK105" s="42">
        <f>J292</f>
        <v>0</v>
      </c>
      <c r="AL105" s="42">
        <f>J580</f>
        <v>0</v>
      </c>
      <c r="AM105" s="42">
        <f>J868</f>
        <v>0</v>
      </c>
      <c r="AN105" s="42">
        <f>J4</f>
        <v>0</v>
      </c>
      <c r="AP105" s="82" t="s">
        <v>201</v>
      </c>
      <c r="AQ105" s="84">
        <f>P292</f>
        <v>0.49009999999999998</v>
      </c>
      <c r="AR105" s="84">
        <f>P580</f>
        <v>0.38640000000000002</v>
      </c>
      <c r="AS105" s="84">
        <f>P868</f>
        <v>0.46389999999999998</v>
      </c>
      <c r="AT105" s="84">
        <f>P4</f>
        <v>0.35680000000000001</v>
      </c>
      <c r="AV105" s="82" t="s">
        <v>201</v>
      </c>
      <c r="AW105" s="84">
        <f>V292</f>
        <v>0.74450000000000005</v>
      </c>
      <c r="AX105" s="84">
        <f>V580</f>
        <v>0.5625</v>
      </c>
      <c r="AY105" s="84">
        <f>V868</f>
        <v>0.22289999999999999</v>
      </c>
      <c r="AZ105" s="84">
        <f>V4</f>
        <v>0.29859999999999998</v>
      </c>
    </row>
    <row r="106" spans="1:52">
      <c r="A106" s="142"/>
      <c r="B106" s="142"/>
      <c r="C106" s="5">
        <v>1.0729166666666701</v>
      </c>
      <c r="D106" s="42">
        <v>0</v>
      </c>
      <c r="E106" s="42">
        <v>0</v>
      </c>
      <c r="F106" s="42">
        <v>0</v>
      </c>
      <c r="G106" s="42">
        <v>0</v>
      </c>
      <c r="H106" s="42">
        <v>0</v>
      </c>
      <c r="I106" s="42">
        <v>0</v>
      </c>
      <c r="J106" s="42">
        <v>0</v>
      </c>
      <c r="K106" s="42">
        <v>0</v>
      </c>
      <c r="L106" s="42">
        <v>0</v>
      </c>
      <c r="M106" s="42">
        <v>0</v>
      </c>
      <c r="N106" s="42">
        <v>0</v>
      </c>
      <c r="O106" s="42">
        <v>0</v>
      </c>
      <c r="P106" s="84">
        <v>0.38990000000000002</v>
      </c>
      <c r="Q106" s="84">
        <v>0.437</v>
      </c>
      <c r="R106" s="84">
        <v>2.2200000000000001E-2</v>
      </c>
      <c r="S106" s="84">
        <v>0.34560000000000002</v>
      </c>
      <c r="T106" s="84">
        <v>0.24460000000000001</v>
      </c>
      <c r="U106" s="84">
        <v>0.24529999999999999</v>
      </c>
      <c r="V106" s="42">
        <v>0.16850000000000001</v>
      </c>
      <c r="W106" s="42">
        <v>0.52339999999999998</v>
      </c>
      <c r="X106" s="42">
        <v>0.25779999999999997</v>
      </c>
      <c r="Y106" s="42">
        <v>0.52110000000000001</v>
      </c>
      <c r="Z106" s="42">
        <v>0.4637</v>
      </c>
      <c r="AA106" s="42">
        <v>0.28149999999999997</v>
      </c>
      <c r="AD106" s="82" t="s">
        <v>176</v>
      </c>
      <c r="AE106" s="42">
        <f t="shared" ref="AE106:AE169" si="32">D293</f>
        <v>0</v>
      </c>
      <c r="AF106" s="42">
        <f t="shared" ref="AF106:AF169" si="33">D581</f>
        <v>0</v>
      </c>
      <c r="AG106" s="42">
        <f t="shared" ref="AG106:AG169" si="34">D869</f>
        <v>0</v>
      </c>
      <c r="AH106" s="42">
        <f t="shared" ref="AH106:AH169" si="35">D5</f>
        <v>0</v>
      </c>
      <c r="AJ106" s="82" t="s">
        <v>176</v>
      </c>
      <c r="AK106" s="42">
        <f t="shared" ref="AK106:AK169" si="36">J293</f>
        <v>0</v>
      </c>
      <c r="AL106" s="42">
        <f t="shared" ref="AL106:AL169" si="37">J581</f>
        <v>0</v>
      </c>
      <c r="AM106" s="42">
        <f t="shared" ref="AM106:AM169" si="38">J869</f>
        <v>0</v>
      </c>
      <c r="AN106" s="42">
        <f t="shared" ref="AN106:AN169" si="39">J5</f>
        <v>0</v>
      </c>
      <c r="AP106" s="82" t="s">
        <v>176</v>
      </c>
      <c r="AQ106" s="84">
        <f t="shared" ref="AQ106:AQ169" si="40">P293</f>
        <v>0.30099999999999999</v>
      </c>
      <c r="AR106" s="84">
        <f t="shared" ref="AR106:AR169" si="41">P581</f>
        <v>0.32379999999999998</v>
      </c>
      <c r="AS106" s="84">
        <f t="shared" ref="AS106:AS169" si="42">P869</f>
        <v>0.44700000000000001</v>
      </c>
      <c r="AT106" s="84">
        <f t="shared" ref="AT106:AT169" si="43">P5</f>
        <v>0.3508</v>
      </c>
      <c r="AV106" s="82" t="s">
        <v>176</v>
      </c>
      <c r="AW106" s="84">
        <f t="shared" ref="AW106:AW169" si="44">V293</f>
        <v>0.76690000000000003</v>
      </c>
      <c r="AX106" s="84">
        <f t="shared" ref="AX106:AX169" si="45">V581</f>
        <v>0.68920000000000003</v>
      </c>
      <c r="AY106" s="84">
        <f t="shared" ref="AY106:AY169" si="46">V869</f>
        <v>0.25580000000000003</v>
      </c>
      <c r="AZ106" s="84">
        <f t="shared" ref="AZ106:AZ169" si="47">V5</f>
        <v>0.43440000000000001</v>
      </c>
    </row>
    <row r="107" spans="1:52">
      <c r="A107" s="142"/>
      <c r="B107" s="142"/>
      <c r="C107" s="5">
        <v>1.0833333333333399</v>
      </c>
      <c r="D107" s="42">
        <v>0</v>
      </c>
      <c r="E107" s="42">
        <v>0</v>
      </c>
      <c r="F107" s="42">
        <v>0</v>
      </c>
      <c r="G107" s="42">
        <v>0</v>
      </c>
      <c r="H107" s="42">
        <v>0</v>
      </c>
      <c r="I107" s="42">
        <v>0</v>
      </c>
      <c r="J107" s="42">
        <v>0</v>
      </c>
      <c r="K107" s="42">
        <v>0</v>
      </c>
      <c r="L107" s="42">
        <v>0</v>
      </c>
      <c r="M107" s="42">
        <v>0</v>
      </c>
      <c r="N107" s="42">
        <v>0</v>
      </c>
      <c r="O107" s="42">
        <v>0</v>
      </c>
      <c r="P107" s="84">
        <v>0.3337</v>
      </c>
      <c r="Q107" s="84">
        <v>0.34920000000000001</v>
      </c>
      <c r="R107" s="84">
        <v>0.12529999999999999</v>
      </c>
      <c r="S107" s="84">
        <v>0.26860000000000001</v>
      </c>
      <c r="T107" s="84">
        <v>0.39150000000000001</v>
      </c>
      <c r="U107" s="84">
        <v>0.19470000000000001</v>
      </c>
      <c r="V107" s="42">
        <v>0.26729999999999998</v>
      </c>
      <c r="W107" s="42">
        <v>0.43409999999999999</v>
      </c>
      <c r="X107" s="42">
        <v>0.27389999999999998</v>
      </c>
      <c r="Y107" s="42">
        <v>0.56979999999999997</v>
      </c>
      <c r="Z107" s="42">
        <v>0.41949999999999998</v>
      </c>
      <c r="AA107" s="42">
        <v>0.38390000000000002</v>
      </c>
      <c r="AD107" s="82" t="s">
        <v>202</v>
      </c>
      <c r="AE107" s="42">
        <f t="shared" si="32"/>
        <v>0</v>
      </c>
      <c r="AF107" s="42">
        <f t="shared" si="33"/>
        <v>0</v>
      </c>
      <c r="AG107" s="42">
        <f t="shared" si="34"/>
        <v>0</v>
      </c>
      <c r="AH107" s="42">
        <f t="shared" si="35"/>
        <v>0</v>
      </c>
      <c r="AJ107" s="82" t="s">
        <v>202</v>
      </c>
      <c r="AK107" s="42">
        <f t="shared" si="36"/>
        <v>0</v>
      </c>
      <c r="AL107" s="42">
        <f t="shared" si="37"/>
        <v>0</v>
      </c>
      <c r="AM107" s="42">
        <f t="shared" si="38"/>
        <v>0</v>
      </c>
      <c r="AN107" s="42">
        <f t="shared" si="39"/>
        <v>0</v>
      </c>
      <c r="AP107" s="82" t="s">
        <v>202</v>
      </c>
      <c r="AQ107" s="84">
        <f t="shared" si="40"/>
        <v>0.3614</v>
      </c>
      <c r="AR107" s="84">
        <f t="shared" si="41"/>
        <v>0.2482</v>
      </c>
      <c r="AS107" s="84">
        <f t="shared" si="42"/>
        <v>0.36049999999999999</v>
      </c>
      <c r="AT107" s="84">
        <f t="shared" si="43"/>
        <v>0.31009999999999999</v>
      </c>
      <c r="AV107" s="82" t="s">
        <v>202</v>
      </c>
      <c r="AW107" s="84">
        <f t="shared" si="44"/>
        <v>0.84009999999999996</v>
      </c>
      <c r="AX107" s="84">
        <f t="shared" si="45"/>
        <v>0.69020000000000004</v>
      </c>
      <c r="AY107" s="84">
        <f t="shared" si="46"/>
        <v>0.17699999999999999</v>
      </c>
      <c r="AZ107" s="84">
        <f t="shared" si="47"/>
        <v>0.42459999999999998</v>
      </c>
    </row>
    <row r="108" spans="1:52">
      <c r="A108" s="142"/>
      <c r="B108" s="142"/>
      <c r="C108" s="5">
        <v>1.09375</v>
      </c>
      <c r="D108" s="42">
        <v>0</v>
      </c>
      <c r="E108" s="42">
        <v>0</v>
      </c>
      <c r="F108" s="42">
        <v>0</v>
      </c>
      <c r="G108" s="42">
        <v>0</v>
      </c>
      <c r="H108" s="42">
        <v>0</v>
      </c>
      <c r="I108" s="42">
        <v>0</v>
      </c>
      <c r="J108" s="42">
        <v>0</v>
      </c>
      <c r="K108" s="42">
        <v>0</v>
      </c>
      <c r="L108" s="42">
        <v>0</v>
      </c>
      <c r="M108" s="42">
        <v>0</v>
      </c>
      <c r="N108" s="42">
        <v>0</v>
      </c>
      <c r="O108" s="42">
        <v>0</v>
      </c>
      <c r="P108" s="84">
        <v>0.37719999999999998</v>
      </c>
      <c r="Q108" s="84">
        <v>0.41510000000000002</v>
      </c>
      <c r="R108" s="84">
        <v>0.1022</v>
      </c>
      <c r="S108" s="84">
        <v>0.35949999999999999</v>
      </c>
      <c r="T108" s="84">
        <v>0.41510000000000002</v>
      </c>
      <c r="U108" s="84">
        <v>0.2681</v>
      </c>
      <c r="V108" s="42">
        <v>0.19800000000000001</v>
      </c>
      <c r="W108" s="42">
        <v>0.45490000000000003</v>
      </c>
      <c r="X108" s="42">
        <v>0.36149999999999999</v>
      </c>
      <c r="Y108" s="42">
        <v>0.42799999999999999</v>
      </c>
      <c r="Z108" s="42">
        <v>0.4385</v>
      </c>
      <c r="AA108" s="42">
        <v>0.40570000000000001</v>
      </c>
      <c r="AD108" s="82" t="s">
        <v>101</v>
      </c>
      <c r="AE108" s="42">
        <f t="shared" si="32"/>
        <v>0</v>
      </c>
      <c r="AF108" s="42">
        <f t="shared" si="33"/>
        <v>0</v>
      </c>
      <c r="AG108" s="42">
        <f t="shared" si="34"/>
        <v>0</v>
      </c>
      <c r="AH108" s="42">
        <f t="shared" si="35"/>
        <v>0</v>
      </c>
      <c r="AJ108" s="82" t="s">
        <v>101</v>
      </c>
      <c r="AK108" s="42">
        <f t="shared" si="36"/>
        <v>0</v>
      </c>
      <c r="AL108" s="42">
        <f t="shared" si="37"/>
        <v>0</v>
      </c>
      <c r="AM108" s="42">
        <f t="shared" si="38"/>
        <v>0</v>
      </c>
      <c r="AN108" s="42">
        <f t="shared" si="39"/>
        <v>0</v>
      </c>
      <c r="AP108" s="82" t="s">
        <v>101</v>
      </c>
      <c r="AQ108" s="84">
        <f t="shared" si="40"/>
        <v>0.42380000000000001</v>
      </c>
      <c r="AR108" s="84">
        <f t="shared" si="41"/>
        <v>0.2712</v>
      </c>
      <c r="AS108" s="84">
        <f t="shared" si="42"/>
        <v>0.35320000000000001</v>
      </c>
      <c r="AT108" s="84">
        <f t="shared" si="43"/>
        <v>0.34839999999999999</v>
      </c>
      <c r="AV108" s="82" t="s">
        <v>101</v>
      </c>
      <c r="AW108" s="84">
        <f t="shared" si="44"/>
        <v>0.78939999999999999</v>
      </c>
      <c r="AX108" s="84">
        <f t="shared" si="45"/>
        <v>0.54200000000000004</v>
      </c>
      <c r="AY108" s="84">
        <f t="shared" si="46"/>
        <v>0.13450000000000001</v>
      </c>
      <c r="AZ108" s="84">
        <f t="shared" si="47"/>
        <v>0.2666</v>
      </c>
    </row>
    <row r="109" spans="1:52">
      <c r="A109" s="142"/>
      <c r="B109" s="142"/>
      <c r="C109" s="5">
        <v>1.1041666666666701</v>
      </c>
      <c r="D109" s="42">
        <v>0</v>
      </c>
      <c r="E109" s="42">
        <v>0</v>
      </c>
      <c r="F109" s="42">
        <v>0</v>
      </c>
      <c r="G109" s="42">
        <v>0</v>
      </c>
      <c r="H109" s="42">
        <v>0</v>
      </c>
      <c r="I109" s="42">
        <v>0</v>
      </c>
      <c r="J109" s="42">
        <v>0</v>
      </c>
      <c r="K109" s="42">
        <v>0</v>
      </c>
      <c r="L109" s="42">
        <v>0</v>
      </c>
      <c r="M109" s="42">
        <v>0</v>
      </c>
      <c r="N109" s="42">
        <v>0</v>
      </c>
      <c r="O109" s="42">
        <v>0</v>
      </c>
      <c r="P109" s="84">
        <v>0.37230000000000002</v>
      </c>
      <c r="Q109" s="84">
        <v>0.50480000000000003</v>
      </c>
      <c r="R109" s="84">
        <v>0.1143</v>
      </c>
      <c r="S109" s="84">
        <v>0.44729999999999998</v>
      </c>
      <c r="T109" s="84">
        <v>0.35799999999999998</v>
      </c>
      <c r="U109" s="84">
        <v>0.2288</v>
      </c>
      <c r="V109" s="42">
        <v>0.20499999999999999</v>
      </c>
      <c r="W109" s="42">
        <v>0.41980000000000001</v>
      </c>
      <c r="X109" s="42">
        <v>0.51949999999999996</v>
      </c>
      <c r="Y109" s="42">
        <v>0.41070000000000001</v>
      </c>
      <c r="Z109" s="42">
        <v>0.43830000000000002</v>
      </c>
      <c r="AA109" s="42">
        <v>0.37159999999999999</v>
      </c>
      <c r="AD109" s="82" t="s">
        <v>203</v>
      </c>
      <c r="AE109" s="42">
        <f t="shared" si="32"/>
        <v>0</v>
      </c>
      <c r="AF109" s="42">
        <f t="shared" si="33"/>
        <v>0</v>
      </c>
      <c r="AG109" s="42">
        <f t="shared" si="34"/>
        <v>0</v>
      </c>
      <c r="AH109" s="42">
        <f t="shared" si="35"/>
        <v>0</v>
      </c>
      <c r="AJ109" s="82" t="s">
        <v>203</v>
      </c>
      <c r="AK109" s="42">
        <f t="shared" si="36"/>
        <v>0</v>
      </c>
      <c r="AL109" s="42">
        <f t="shared" si="37"/>
        <v>0</v>
      </c>
      <c r="AM109" s="42">
        <f t="shared" si="38"/>
        <v>0</v>
      </c>
      <c r="AN109" s="42">
        <f t="shared" si="39"/>
        <v>0</v>
      </c>
      <c r="AP109" s="82" t="s">
        <v>203</v>
      </c>
      <c r="AQ109" s="84">
        <f t="shared" si="40"/>
        <v>0.50219999999999998</v>
      </c>
      <c r="AR109" s="84">
        <f t="shared" si="41"/>
        <v>0.31459999999999999</v>
      </c>
      <c r="AS109" s="84">
        <f t="shared" si="42"/>
        <v>0.45300000000000001</v>
      </c>
      <c r="AT109" s="84">
        <f t="shared" si="43"/>
        <v>0.34789999999999999</v>
      </c>
      <c r="AV109" s="82" t="s">
        <v>203</v>
      </c>
      <c r="AW109" s="84">
        <f t="shared" si="44"/>
        <v>0.79469999999999996</v>
      </c>
      <c r="AX109" s="84">
        <f t="shared" si="45"/>
        <v>0.43519999999999998</v>
      </c>
      <c r="AY109" s="84">
        <f t="shared" si="46"/>
        <v>0.23419999999999999</v>
      </c>
      <c r="AZ109" s="84">
        <f t="shared" si="47"/>
        <v>0.32700000000000001</v>
      </c>
    </row>
    <row r="110" spans="1:52">
      <c r="A110" s="142"/>
      <c r="B110" s="142"/>
      <c r="C110" s="5">
        <v>1.1145833333333399</v>
      </c>
      <c r="D110" s="42">
        <v>0</v>
      </c>
      <c r="E110" s="42">
        <v>0</v>
      </c>
      <c r="F110" s="42">
        <v>0</v>
      </c>
      <c r="G110" s="42">
        <v>0</v>
      </c>
      <c r="H110" s="42">
        <v>0</v>
      </c>
      <c r="I110" s="42">
        <v>0</v>
      </c>
      <c r="J110" s="42">
        <v>0</v>
      </c>
      <c r="K110" s="42">
        <v>0</v>
      </c>
      <c r="L110" s="42">
        <v>0</v>
      </c>
      <c r="M110" s="42">
        <v>0</v>
      </c>
      <c r="N110" s="42">
        <v>0</v>
      </c>
      <c r="O110" s="42">
        <v>0</v>
      </c>
      <c r="P110" s="84">
        <v>0.35780000000000001</v>
      </c>
      <c r="Q110" s="84">
        <v>0.48049999999999998</v>
      </c>
      <c r="R110" s="84">
        <v>0.1244</v>
      </c>
      <c r="S110" s="84">
        <v>0.46229999999999999</v>
      </c>
      <c r="T110" s="84">
        <v>0.40860000000000002</v>
      </c>
      <c r="U110" s="84">
        <v>0.26850000000000002</v>
      </c>
      <c r="V110" s="42">
        <v>0.39510000000000001</v>
      </c>
      <c r="W110" s="42">
        <v>0.44669999999999999</v>
      </c>
      <c r="X110" s="42">
        <v>0.55049999999999999</v>
      </c>
      <c r="Y110" s="42">
        <v>0.32929999999999998</v>
      </c>
      <c r="Z110" s="42">
        <v>0.34160000000000001</v>
      </c>
      <c r="AA110" s="42">
        <v>0.40500000000000003</v>
      </c>
      <c r="AD110" s="82" t="s">
        <v>177</v>
      </c>
      <c r="AE110" s="42">
        <f t="shared" si="32"/>
        <v>0</v>
      </c>
      <c r="AF110" s="42">
        <f t="shared" si="33"/>
        <v>0</v>
      </c>
      <c r="AG110" s="42">
        <f t="shared" si="34"/>
        <v>0</v>
      </c>
      <c r="AH110" s="42">
        <f t="shared" si="35"/>
        <v>0</v>
      </c>
      <c r="AJ110" s="82" t="s">
        <v>177</v>
      </c>
      <c r="AK110" s="42">
        <f t="shared" si="36"/>
        <v>0</v>
      </c>
      <c r="AL110" s="42">
        <f t="shared" si="37"/>
        <v>0</v>
      </c>
      <c r="AM110" s="42">
        <f t="shared" si="38"/>
        <v>0</v>
      </c>
      <c r="AN110" s="42">
        <f t="shared" si="39"/>
        <v>0</v>
      </c>
      <c r="AP110" s="82" t="s">
        <v>177</v>
      </c>
      <c r="AQ110" s="84">
        <f t="shared" si="40"/>
        <v>0.48559999999999998</v>
      </c>
      <c r="AR110" s="84">
        <f t="shared" si="41"/>
        <v>0.39960000000000001</v>
      </c>
      <c r="AS110" s="84">
        <f t="shared" si="42"/>
        <v>0.47270000000000001</v>
      </c>
      <c r="AT110" s="84">
        <f t="shared" si="43"/>
        <v>0.3306</v>
      </c>
      <c r="AV110" s="82" t="s">
        <v>177</v>
      </c>
      <c r="AW110" s="84">
        <f t="shared" si="44"/>
        <v>0.75429999999999997</v>
      </c>
      <c r="AX110" s="84">
        <f t="shared" si="45"/>
        <v>0.54259999999999997</v>
      </c>
      <c r="AY110" s="84">
        <f t="shared" si="46"/>
        <v>0.25059999999999999</v>
      </c>
      <c r="AZ110" s="84">
        <f t="shared" si="47"/>
        <v>0.30709999999999998</v>
      </c>
    </row>
    <row r="111" spans="1:52">
      <c r="A111" s="142"/>
      <c r="B111" s="142"/>
      <c r="C111" s="5">
        <v>1.125</v>
      </c>
      <c r="D111" s="42">
        <v>0</v>
      </c>
      <c r="E111" s="42">
        <v>0</v>
      </c>
      <c r="F111" s="42">
        <v>0</v>
      </c>
      <c r="G111" s="42">
        <v>0</v>
      </c>
      <c r="H111" s="42">
        <v>0</v>
      </c>
      <c r="I111" s="42">
        <v>0</v>
      </c>
      <c r="J111" s="42">
        <v>0</v>
      </c>
      <c r="K111" s="42">
        <v>0</v>
      </c>
      <c r="L111" s="42">
        <v>0</v>
      </c>
      <c r="M111" s="42">
        <v>0</v>
      </c>
      <c r="N111" s="42">
        <v>0</v>
      </c>
      <c r="O111" s="42">
        <v>0</v>
      </c>
      <c r="P111" s="84">
        <v>0.43969999999999998</v>
      </c>
      <c r="Q111" s="84">
        <v>0.49359999999999998</v>
      </c>
      <c r="R111" s="84">
        <v>0.17030000000000001</v>
      </c>
      <c r="S111" s="84">
        <v>0.41399999999999998</v>
      </c>
      <c r="T111" s="84">
        <v>0.45050000000000001</v>
      </c>
      <c r="U111" s="84">
        <v>0.25700000000000001</v>
      </c>
      <c r="V111" s="42">
        <v>0.4093</v>
      </c>
      <c r="W111" s="42">
        <v>0.49780000000000002</v>
      </c>
      <c r="X111" s="42">
        <v>0.49990000000000001</v>
      </c>
      <c r="Y111" s="42">
        <v>0.44669999999999999</v>
      </c>
      <c r="Z111" s="42">
        <v>0.33639999999999998</v>
      </c>
      <c r="AA111" s="42">
        <v>0.42709999999999998</v>
      </c>
      <c r="AD111" s="82" t="s">
        <v>204</v>
      </c>
      <c r="AE111" s="42">
        <f t="shared" si="32"/>
        <v>0</v>
      </c>
      <c r="AF111" s="42">
        <f t="shared" si="33"/>
        <v>0</v>
      </c>
      <c r="AG111" s="42">
        <f t="shared" si="34"/>
        <v>0</v>
      </c>
      <c r="AH111" s="42">
        <f t="shared" si="35"/>
        <v>0</v>
      </c>
      <c r="AJ111" s="82" t="s">
        <v>204</v>
      </c>
      <c r="AK111" s="42">
        <f t="shared" si="36"/>
        <v>0</v>
      </c>
      <c r="AL111" s="42">
        <f t="shared" si="37"/>
        <v>0</v>
      </c>
      <c r="AM111" s="42">
        <f t="shared" si="38"/>
        <v>0</v>
      </c>
      <c r="AN111" s="42">
        <f t="shared" si="39"/>
        <v>0</v>
      </c>
      <c r="AP111" s="82" t="s">
        <v>204</v>
      </c>
      <c r="AQ111" s="84">
        <f t="shared" si="40"/>
        <v>0.40610000000000002</v>
      </c>
      <c r="AR111" s="84">
        <f t="shared" si="41"/>
        <v>0.48139999999999999</v>
      </c>
      <c r="AS111" s="84">
        <f t="shared" si="42"/>
        <v>0.4617</v>
      </c>
      <c r="AT111" s="84">
        <f t="shared" si="43"/>
        <v>0.2336</v>
      </c>
      <c r="AV111" s="82" t="s">
        <v>204</v>
      </c>
      <c r="AW111" s="84">
        <f t="shared" si="44"/>
        <v>0.74750000000000005</v>
      </c>
      <c r="AX111" s="84">
        <f t="shared" si="45"/>
        <v>0.4642</v>
      </c>
      <c r="AY111" s="84">
        <f t="shared" si="46"/>
        <v>0.19500000000000001</v>
      </c>
      <c r="AZ111" s="84">
        <f t="shared" si="47"/>
        <v>0.41920000000000002</v>
      </c>
    </row>
    <row r="112" spans="1:52">
      <c r="A112" s="142"/>
      <c r="B112" s="142"/>
      <c r="C112" s="5">
        <v>1.1354166666666701</v>
      </c>
      <c r="D112" s="42">
        <v>0</v>
      </c>
      <c r="E112" s="42">
        <v>0</v>
      </c>
      <c r="F112" s="42">
        <v>0</v>
      </c>
      <c r="G112" s="42">
        <v>0</v>
      </c>
      <c r="H112" s="42">
        <v>0</v>
      </c>
      <c r="I112" s="42">
        <v>0</v>
      </c>
      <c r="J112" s="42">
        <v>0</v>
      </c>
      <c r="K112" s="42">
        <v>0</v>
      </c>
      <c r="L112" s="42">
        <v>0</v>
      </c>
      <c r="M112" s="42">
        <v>0</v>
      </c>
      <c r="N112" s="42">
        <v>0</v>
      </c>
      <c r="O112" s="42">
        <v>0</v>
      </c>
      <c r="P112" s="84">
        <v>0.4551</v>
      </c>
      <c r="Q112" s="84">
        <v>0.42770000000000002</v>
      </c>
      <c r="R112" s="84">
        <v>0.11890000000000001</v>
      </c>
      <c r="S112" s="84">
        <v>0.41120000000000001</v>
      </c>
      <c r="T112" s="84">
        <v>0.42770000000000002</v>
      </c>
      <c r="U112" s="84">
        <v>0.3085</v>
      </c>
      <c r="V112" s="42">
        <v>0.28239999999999998</v>
      </c>
      <c r="W112" s="42">
        <v>0.47160000000000002</v>
      </c>
      <c r="X112" s="42">
        <v>0.50080000000000002</v>
      </c>
      <c r="Y112" s="42">
        <v>0.53759999999999997</v>
      </c>
      <c r="Z112" s="42">
        <v>0.38629999999999998</v>
      </c>
      <c r="AA112" s="42">
        <v>0.41360000000000002</v>
      </c>
      <c r="AD112" s="82" t="s">
        <v>102</v>
      </c>
      <c r="AE112" s="42">
        <f t="shared" si="32"/>
        <v>0</v>
      </c>
      <c r="AF112" s="42">
        <f t="shared" si="33"/>
        <v>0</v>
      </c>
      <c r="AG112" s="42">
        <f t="shared" si="34"/>
        <v>0</v>
      </c>
      <c r="AH112" s="42">
        <f t="shared" si="35"/>
        <v>0</v>
      </c>
      <c r="AJ112" s="82" t="s">
        <v>102</v>
      </c>
      <c r="AK112" s="42">
        <f t="shared" si="36"/>
        <v>0</v>
      </c>
      <c r="AL112" s="42">
        <f t="shared" si="37"/>
        <v>0</v>
      </c>
      <c r="AM112" s="42">
        <f t="shared" si="38"/>
        <v>0</v>
      </c>
      <c r="AN112" s="42">
        <f t="shared" si="39"/>
        <v>0</v>
      </c>
      <c r="AP112" s="82" t="s">
        <v>102</v>
      </c>
      <c r="AQ112" s="84">
        <f t="shared" si="40"/>
        <v>0.48349999999999999</v>
      </c>
      <c r="AR112" s="84">
        <f t="shared" si="41"/>
        <v>0.33629999999999999</v>
      </c>
      <c r="AS112" s="84">
        <f t="shared" si="42"/>
        <v>0.46589999999999998</v>
      </c>
      <c r="AT112" s="84">
        <f t="shared" si="43"/>
        <v>0.26800000000000002</v>
      </c>
      <c r="AV112" s="82" t="s">
        <v>102</v>
      </c>
      <c r="AW112" s="84">
        <f t="shared" si="44"/>
        <v>0.73740000000000006</v>
      </c>
      <c r="AX112" s="84">
        <f t="shared" si="45"/>
        <v>0.48280000000000001</v>
      </c>
      <c r="AY112" s="84">
        <f t="shared" si="46"/>
        <v>0.13370000000000001</v>
      </c>
      <c r="AZ112" s="84">
        <f t="shared" si="47"/>
        <v>0.43959999999999999</v>
      </c>
    </row>
    <row r="113" spans="1:52">
      <c r="A113" s="142"/>
      <c r="B113" s="142"/>
      <c r="C113" s="5">
        <v>1.1458333333333399</v>
      </c>
      <c r="D113" s="42">
        <v>0</v>
      </c>
      <c r="E113" s="42">
        <v>0</v>
      </c>
      <c r="F113" s="42">
        <v>0</v>
      </c>
      <c r="G113" s="42">
        <v>0</v>
      </c>
      <c r="H113" s="42">
        <v>0</v>
      </c>
      <c r="I113" s="42">
        <v>0</v>
      </c>
      <c r="J113" s="42">
        <v>0</v>
      </c>
      <c r="K113" s="42">
        <v>0</v>
      </c>
      <c r="L113" s="42">
        <v>0</v>
      </c>
      <c r="M113" s="42">
        <v>0</v>
      </c>
      <c r="N113" s="42">
        <v>0</v>
      </c>
      <c r="O113" s="42">
        <v>0</v>
      </c>
      <c r="P113" s="84">
        <v>0.2414</v>
      </c>
      <c r="Q113" s="84">
        <v>0.42570000000000002</v>
      </c>
      <c r="R113" s="84">
        <v>4.6399999999999997E-2</v>
      </c>
      <c r="S113" s="84">
        <v>0.42130000000000001</v>
      </c>
      <c r="T113" s="84">
        <v>0.4133</v>
      </c>
      <c r="U113" s="84">
        <v>0.49049999999999999</v>
      </c>
      <c r="V113" s="42">
        <v>0.35780000000000001</v>
      </c>
      <c r="W113" s="42">
        <v>0.47739999999999999</v>
      </c>
      <c r="X113" s="42">
        <v>0.42809999999999998</v>
      </c>
      <c r="Y113" s="42">
        <v>0.45279999999999998</v>
      </c>
      <c r="Z113" s="42">
        <v>0.379</v>
      </c>
      <c r="AA113" s="42">
        <v>0.52</v>
      </c>
      <c r="AD113" s="82" t="s">
        <v>205</v>
      </c>
      <c r="AE113" s="42">
        <f t="shared" si="32"/>
        <v>0</v>
      </c>
      <c r="AF113" s="42">
        <f t="shared" si="33"/>
        <v>0</v>
      </c>
      <c r="AG113" s="42">
        <f t="shared" si="34"/>
        <v>0</v>
      </c>
      <c r="AH113" s="42">
        <f t="shared" si="35"/>
        <v>0</v>
      </c>
      <c r="AJ113" s="82" t="s">
        <v>205</v>
      </c>
      <c r="AK113" s="42">
        <f t="shared" si="36"/>
        <v>0</v>
      </c>
      <c r="AL113" s="42">
        <f t="shared" si="37"/>
        <v>0</v>
      </c>
      <c r="AM113" s="42">
        <f t="shared" si="38"/>
        <v>0</v>
      </c>
      <c r="AN113" s="42">
        <f t="shared" si="39"/>
        <v>0</v>
      </c>
      <c r="AP113" s="82" t="s">
        <v>205</v>
      </c>
      <c r="AQ113" s="84">
        <f t="shared" si="40"/>
        <v>0.51280000000000003</v>
      </c>
      <c r="AR113" s="84">
        <f t="shared" si="41"/>
        <v>0.29509999999999997</v>
      </c>
      <c r="AS113" s="84">
        <f t="shared" si="42"/>
        <v>0.40450000000000003</v>
      </c>
      <c r="AT113" s="84">
        <f t="shared" si="43"/>
        <v>0.28039999999999998</v>
      </c>
      <c r="AV113" s="82" t="s">
        <v>205</v>
      </c>
      <c r="AW113" s="84">
        <f t="shared" si="44"/>
        <v>0.7792</v>
      </c>
      <c r="AX113" s="84">
        <f t="shared" si="45"/>
        <v>0.45150000000000001</v>
      </c>
      <c r="AY113" s="84">
        <f t="shared" si="46"/>
        <v>0.20669999999999999</v>
      </c>
      <c r="AZ113" s="84">
        <f t="shared" si="47"/>
        <v>0.37</v>
      </c>
    </row>
    <row r="114" spans="1:52">
      <c r="A114" s="142"/>
      <c r="B114" s="142"/>
      <c r="C114" s="5">
        <v>1.15625</v>
      </c>
      <c r="D114" s="42">
        <v>0</v>
      </c>
      <c r="E114" s="42">
        <v>0</v>
      </c>
      <c r="F114" s="42">
        <v>0</v>
      </c>
      <c r="G114" s="42">
        <v>0</v>
      </c>
      <c r="H114" s="42">
        <v>0</v>
      </c>
      <c r="I114" s="42">
        <v>0</v>
      </c>
      <c r="J114" s="42">
        <v>0</v>
      </c>
      <c r="K114" s="42">
        <v>0</v>
      </c>
      <c r="L114" s="42">
        <v>0</v>
      </c>
      <c r="M114" s="42">
        <v>0</v>
      </c>
      <c r="N114" s="42">
        <v>0</v>
      </c>
      <c r="O114" s="42">
        <v>0</v>
      </c>
      <c r="P114" s="84">
        <v>0.28370000000000001</v>
      </c>
      <c r="Q114" s="84">
        <v>0.3931</v>
      </c>
      <c r="R114" s="84">
        <v>2.7400000000000001E-2</v>
      </c>
      <c r="S114" s="84">
        <v>0.505</v>
      </c>
      <c r="T114" s="84">
        <v>0.51519999999999999</v>
      </c>
      <c r="U114" s="84">
        <v>0.45169999999999999</v>
      </c>
      <c r="V114" s="42">
        <v>0.29530000000000001</v>
      </c>
      <c r="W114" s="42">
        <v>0.54279999999999995</v>
      </c>
      <c r="X114" s="42">
        <v>0.2984</v>
      </c>
      <c r="Y114" s="42">
        <v>0.36220000000000002</v>
      </c>
      <c r="Z114" s="42">
        <v>0.51939999999999997</v>
      </c>
      <c r="AA114" s="42">
        <v>0.44919999999999999</v>
      </c>
      <c r="AD114" s="82" t="s">
        <v>178</v>
      </c>
      <c r="AE114" s="42">
        <f t="shared" si="32"/>
        <v>0</v>
      </c>
      <c r="AF114" s="42">
        <f t="shared" si="33"/>
        <v>0</v>
      </c>
      <c r="AG114" s="42">
        <f t="shared" si="34"/>
        <v>0</v>
      </c>
      <c r="AH114" s="42">
        <f t="shared" si="35"/>
        <v>0</v>
      </c>
      <c r="AJ114" s="82" t="s">
        <v>178</v>
      </c>
      <c r="AK114" s="42">
        <f t="shared" si="36"/>
        <v>0</v>
      </c>
      <c r="AL114" s="42">
        <f t="shared" si="37"/>
        <v>0</v>
      </c>
      <c r="AM114" s="42">
        <f t="shared" si="38"/>
        <v>0</v>
      </c>
      <c r="AN114" s="42">
        <f t="shared" si="39"/>
        <v>0</v>
      </c>
      <c r="AP114" s="82" t="s">
        <v>178</v>
      </c>
      <c r="AQ114" s="84">
        <f t="shared" si="40"/>
        <v>0.57689999999999997</v>
      </c>
      <c r="AR114" s="84">
        <f t="shared" si="41"/>
        <v>0.2286</v>
      </c>
      <c r="AS114" s="84">
        <f t="shared" si="42"/>
        <v>0.38450000000000001</v>
      </c>
      <c r="AT114" s="84">
        <f t="shared" si="43"/>
        <v>0.2586</v>
      </c>
      <c r="AV114" s="82" t="s">
        <v>178</v>
      </c>
      <c r="AW114" s="84">
        <f t="shared" si="44"/>
        <v>0.79079999999999995</v>
      </c>
      <c r="AX114" s="84">
        <f t="shared" si="45"/>
        <v>0.3427</v>
      </c>
      <c r="AY114" s="84">
        <f t="shared" si="46"/>
        <v>0.31990000000000002</v>
      </c>
      <c r="AZ114" s="84">
        <f t="shared" si="47"/>
        <v>0.27460000000000001</v>
      </c>
    </row>
    <row r="115" spans="1:52">
      <c r="A115" s="142"/>
      <c r="B115" s="142"/>
      <c r="C115" s="5">
        <v>1.1666666666666701</v>
      </c>
      <c r="D115" s="42">
        <v>0</v>
      </c>
      <c r="E115" s="42">
        <v>0</v>
      </c>
      <c r="F115" s="42">
        <v>0</v>
      </c>
      <c r="G115" s="42">
        <v>0</v>
      </c>
      <c r="H115" s="42">
        <v>0</v>
      </c>
      <c r="I115" s="42">
        <v>0</v>
      </c>
      <c r="J115" s="42">
        <v>0</v>
      </c>
      <c r="K115" s="42">
        <v>0</v>
      </c>
      <c r="L115" s="42">
        <v>0</v>
      </c>
      <c r="M115" s="42">
        <v>0</v>
      </c>
      <c r="N115" s="42">
        <v>0</v>
      </c>
      <c r="O115" s="42">
        <v>0</v>
      </c>
      <c r="P115" s="84">
        <v>0.29630000000000001</v>
      </c>
      <c r="Q115" s="84">
        <v>0.51700000000000002</v>
      </c>
      <c r="R115" s="84">
        <v>0.1575</v>
      </c>
      <c r="S115" s="84">
        <v>0.5171</v>
      </c>
      <c r="T115" s="84">
        <v>0.44740000000000002</v>
      </c>
      <c r="U115" s="84">
        <v>0.33700000000000002</v>
      </c>
      <c r="V115" s="42">
        <v>0.24379999999999999</v>
      </c>
      <c r="W115" s="42">
        <v>0.45839999999999997</v>
      </c>
      <c r="X115" s="42">
        <v>0.36890000000000001</v>
      </c>
      <c r="Y115" s="42">
        <v>0.44130000000000003</v>
      </c>
      <c r="Z115" s="42">
        <v>0.52910000000000001</v>
      </c>
      <c r="AA115" s="42">
        <v>0.40100000000000002</v>
      </c>
      <c r="AD115" s="82" t="s">
        <v>206</v>
      </c>
      <c r="AE115" s="42">
        <f t="shared" si="32"/>
        <v>0</v>
      </c>
      <c r="AF115" s="42">
        <f t="shared" si="33"/>
        <v>0</v>
      </c>
      <c r="AG115" s="42">
        <f t="shared" si="34"/>
        <v>0</v>
      </c>
      <c r="AH115" s="42">
        <f t="shared" si="35"/>
        <v>0</v>
      </c>
      <c r="AJ115" s="82" t="s">
        <v>206</v>
      </c>
      <c r="AK115" s="42">
        <f t="shared" si="36"/>
        <v>0</v>
      </c>
      <c r="AL115" s="42">
        <f t="shared" si="37"/>
        <v>0</v>
      </c>
      <c r="AM115" s="42">
        <f t="shared" si="38"/>
        <v>0</v>
      </c>
      <c r="AN115" s="42">
        <f t="shared" si="39"/>
        <v>0</v>
      </c>
      <c r="AP115" s="82" t="s">
        <v>206</v>
      </c>
      <c r="AQ115" s="84">
        <f t="shared" si="40"/>
        <v>0.61729999999999996</v>
      </c>
      <c r="AR115" s="84">
        <f t="shared" si="41"/>
        <v>0.39329999999999998</v>
      </c>
      <c r="AS115" s="84">
        <f t="shared" si="42"/>
        <v>0.42059999999999997</v>
      </c>
      <c r="AT115" s="84">
        <f t="shared" si="43"/>
        <v>0.30549999999999999</v>
      </c>
      <c r="AV115" s="82" t="s">
        <v>206</v>
      </c>
      <c r="AW115" s="84">
        <f t="shared" si="44"/>
        <v>0.77810000000000001</v>
      </c>
      <c r="AX115" s="84">
        <f t="shared" si="45"/>
        <v>0.39729999999999999</v>
      </c>
      <c r="AY115" s="84">
        <f t="shared" si="46"/>
        <v>0.33119999999999999</v>
      </c>
      <c r="AZ115" s="84">
        <f t="shared" si="47"/>
        <v>0.27110000000000001</v>
      </c>
    </row>
    <row r="116" spans="1:52">
      <c r="A116" s="142"/>
      <c r="B116" s="142"/>
      <c r="C116" s="5">
        <v>1.1770833333333399</v>
      </c>
      <c r="D116" s="42">
        <v>0</v>
      </c>
      <c r="E116" s="42">
        <v>0</v>
      </c>
      <c r="F116" s="42">
        <v>0</v>
      </c>
      <c r="G116" s="42">
        <v>0</v>
      </c>
      <c r="H116" s="42">
        <v>0</v>
      </c>
      <c r="I116" s="42">
        <v>0</v>
      </c>
      <c r="J116" s="42">
        <v>0</v>
      </c>
      <c r="K116" s="42">
        <v>0</v>
      </c>
      <c r="L116" s="42">
        <v>0</v>
      </c>
      <c r="M116" s="42">
        <v>0</v>
      </c>
      <c r="N116" s="42">
        <v>0</v>
      </c>
      <c r="O116" s="42">
        <v>0</v>
      </c>
      <c r="P116" s="84">
        <v>0.4607</v>
      </c>
      <c r="Q116" s="84">
        <v>0.4496</v>
      </c>
      <c r="R116" s="84">
        <v>0.1361</v>
      </c>
      <c r="S116" s="84">
        <v>0.44679999999999997</v>
      </c>
      <c r="T116" s="84">
        <v>0.4496</v>
      </c>
      <c r="U116" s="84">
        <v>0.3266</v>
      </c>
      <c r="V116" s="42">
        <v>0.27910000000000001</v>
      </c>
      <c r="W116" s="42">
        <v>0.49280000000000002</v>
      </c>
      <c r="X116" s="42">
        <v>0.48420000000000002</v>
      </c>
      <c r="Y116" s="42">
        <v>0.51029999999999998</v>
      </c>
      <c r="Z116" s="42">
        <v>0.46029999999999999</v>
      </c>
      <c r="AA116" s="42">
        <v>0.4521</v>
      </c>
      <c r="AD116" s="82" t="s">
        <v>103</v>
      </c>
      <c r="AE116" s="42">
        <f t="shared" si="32"/>
        <v>0</v>
      </c>
      <c r="AF116" s="42">
        <f t="shared" si="33"/>
        <v>0</v>
      </c>
      <c r="AG116" s="42">
        <f t="shared" si="34"/>
        <v>0</v>
      </c>
      <c r="AH116" s="42">
        <f t="shared" si="35"/>
        <v>0</v>
      </c>
      <c r="AJ116" s="82" t="s">
        <v>103</v>
      </c>
      <c r="AK116" s="42">
        <f t="shared" si="36"/>
        <v>0</v>
      </c>
      <c r="AL116" s="42">
        <f t="shared" si="37"/>
        <v>0</v>
      </c>
      <c r="AM116" s="42">
        <f t="shared" si="38"/>
        <v>0</v>
      </c>
      <c r="AN116" s="42">
        <f t="shared" si="39"/>
        <v>0</v>
      </c>
      <c r="AP116" s="82" t="s">
        <v>103</v>
      </c>
      <c r="AQ116" s="84">
        <f t="shared" si="40"/>
        <v>0.53510000000000002</v>
      </c>
      <c r="AR116" s="84">
        <f t="shared" si="41"/>
        <v>0.40799999999999997</v>
      </c>
      <c r="AS116" s="84">
        <f t="shared" si="42"/>
        <v>0.39479999999999998</v>
      </c>
      <c r="AT116" s="84">
        <f t="shared" si="43"/>
        <v>0.1719</v>
      </c>
      <c r="AV116" s="82" t="s">
        <v>103</v>
      </c>
      <c r="AW116" s="84">
        <f t="shared" si="44"/>
        <v>0.80820000000000003</v>
      </c>
      <c r="AX116" s="84">
        <f t="shared" si="45"/>
        <v>0.37090000000000001</v>
      </c>
      <c r="AY116" s="84">
        <f t="shared" si="46"/>
        <v>0.23960000000000001</v>
      </c>
      <c r="AZ116" s="84">
        <f t="shared" si="47"/>
        <v>0.32429999999999998</v>
      </c>
    </row>
    <row r="117" spans="1:52">
      <c r="A117" s="142"/>
      <c r="B117" s="142"/>
      <c r="C117" s="5">
        <v>1.1875</v>
      </c>
      <c r="D117" s="42">
        <v>0</v>
      </c>
      <c r="E117" s="42">
        <v>0</v>
      </c>
      <c r="F117" s="42">
        <v>0</v>
      </c>
      <c r="G117" s="42">
        <v>0</v>
      </c>
      <c r="H117" s="42">
        <v>0</v>
      </c>
      <c r="I117" s="42">
        <v>0</v>
      </c>
      <c r="J117" s="42">
        <v>0</v>
      </c>
      <c r="K117" s="42">
        <v>0</v>
      </c>
      <c r="L117" s="42">
        <v>0</v>
      </c>
      <c r="M117" s="42">
        <v>0</v>
      </c>
      <c r="N117" s="42">
        <v>0</v>
      </c>
      <c r="O117" s="42">
        <v>0</v>
      </c>
      <c r="P117" s="84">
        <v>0.48230000000000001</v>
      </c>
      <c r="Q117" s="84">
        <v>0.4612</v>
      </c>
      <c r="R117" s="84">
        <v>0.24110000000000001</v>
      </c>
      <c r="S117" s="84">
        <v>0.45900000000000002</v>
      </c>
      <c r="T117" s="84">
        <v>0.4577</v>
      </c>
      <c r="U117" s="84">
        <v>0.23619999999999999</v>
      </c>
      <c r="V117" s="42">
        <v>0.34820000000000001</v>
      </c>
      <c r="W117" s="42">
        <v>0.48110000000000003</v>
      </c>
      <c r="X117" s="42">
        <v>0.53029999999999999</v>
      </c>
      <c r="Y117" s="42">
        <v>0.6321</v>
      </c>
      <c r="Z117" s="42">
        <v>0.44750000000000001</v>
      </c>
      <c r="AA117" s="42">
        <v>0.47699999999999998</v>
      </c>
      <c r="AD117" s="82" t="s">
        <v>207</v>
      </c>
      <c r="AE117" s="42">
        <f t="shared" si="32"/>
        <v>0</v>
      </c>
      <c r="AF117" s="42">
        <f t="shared" si="33"/>
        <v>0</v>
      </c>
      <c r="AG117" s="42">
        <f t="shared" si="34"/>
        <v>0</v>
      </c>
      <c r="AH117" s="42">
        <f t="shared" si="35"/>
        <v>0</v>
      </c>
      <c r="AJ117" s="82" t="s">
        <v>207</v>
      </c>
      <c r="AK117" s="42">
        <f t="shared" si="36"/>
        <v>0</v>
      </c>
      <c r="AL117" s="42">
        <f t="shared" si="37"/>
        <v>0</v>
      </c>
      <c r="AM117" s="42">
        <f t="shared" si="38"/>
        <v>0</v>
      </c>
      <c r="AN117" s="42">
        <f t="shared" si="39"/>
        <v>0</v>
      </c>
      <c r="AP117" s="82" t="s">
        <v>207</v>
      </c>
      <c r="AQ117" s="84">
        <f t="shared" si="40"/>
        <v>0.49680000000000002</v>
      </c>
      <c r="AR117" s="84">
        <f t="shared" si="41"/>
        <v>0.32879999999999998</v>
      </c>
      <c r="AS117" s="84">
        <f t="shared" si="42"/>
        <v>0.40749999999999997</v>
      </c>
      <c r="AT117" s="84">
        <f t="shared" si="43"/>
        <v>0.23419999999999999</v>
      </c>
      <c r="AV117" s="82" t="s">
        <v>207</v>
      </c>
      <c r="AW117" s="84">
        <f t="shared" si="44"/>
        <v>0.74880000000000002</v>
      </c>
      <c r="AX117" s="84">
        <f t="shared" si="45"/>
        <v>0.3977</v>
      </c>
      <c r="AY117" s="84">
        <f t="shared" si="46"/>
        <v>0.1807</v>
      </c>
      <c r="AZ117" s="84">
        <f t="shared" si="47"/>
        <v>0.36759999999999998</v>
      </c>
    </row>
    <row r="118" spans="1:52">
      <c r="A118" s="142"/>
      <c r="B118" s="142"/>
      <c r="C118" s="5">
        <v>1.1979166666666701</v>
      </c>
      <c r="D118" s="42">
        <v>0</v>
      </c>
      <c r="E118" s="42">
        <v>0</v>
      </c>
      <c r="F118" s="42">
        <v>0</v>
      </c>
      <c r="G118" s="42">
        <v>0</v>
      </c>
      <c r="H118" s="42">
        <v>0</v>
      </c>
      <c r="I118" s="42">
        <v>0</v>
      </c>
      <c r="J118" s="42">
        <v>0</v>
      </c>
      <c r="K118" s="42">
        <v>0</v>
      </c>
      <c r="L118" s="42">
        <v>0</v>
      </c>
      <c r="M118" s="42">
        <v>0</v>
      </c>
      <c r="N118" s="42">
        <v>0</v>
      </c>
      <c r="O118" s="42">
        <v>0</v>
      </c>
      <c r="P118" s="84">
        <v>0.42620000000000002</v>
      </c>
      <c r="Q118" s="84">
        <v>0.4259</v>
      </c>
      <c r="R118" s="84">
        <v>0.2034</v>
      </c>
      <c r="S118" s="84">
        <v>0.35160000000000002</v>
      </c>
      <c r="T118" s="84">
        <v>0.59650000000000003</v>
      </c>
      <c r="U118" s="84">
        <v>0.32829999999999998</v>
      </c>
      <c r="V118" s="42">
        <v>0.44519999999999998</v>
      </c>
      <c r="W118" s="42">
        <v>0.46189999999999998</v>
      </c>
      <c r="X118" s="42">
        <v>0.44030000000000002</v>
      </c>
      <c r="Y118" s="42">
        <v>0.61539999999999995</v>
      </c>
      <c r="Z118" s="42">
        <v>0.41460000000000002</v>
      </c>
      <c r="AA118" s="42">
        <v>0.41499999999999998</v>
      </c>
      <c r="AD118" s="82" t="s">
        <v>179</v>
      </c>
      <c r="AE118" s="42">
        <f t="shared" si="32"/>
        <v>0</v>
      </c>
      <c r="AF118" s="42">
        <f t="shared" si="33"/>
        <v>0</v>
      </c>
      <c r="AG118" s="42">
        <f t="shared" si="34"/>
        <v>0</v>
      </c>
      <c r="AH118" s="42">
        <f t="shared" si="35"/>
        <v>0</v>
      </c>
      <c r="AJ118" s="82" t="s">
        <v>179</v>
      </c>
      <c r="AK118" s="42">
        <f t="shared" si="36"/>
        <v>0</v>
      </c>
      <c r="AL118" s="42">
        <f t="shared" si="37"/>
        <v>0</v>
      </c>
      <c r="AM118" s="42">
        <f t="shared" si="38"/>
        <v>0</v>
      </c>
      <c r="AN118" s="42">
        <f t="shared" si="39"/>
        <v>0</v>
      </c>
      <c r="AP118" s="82" t="s">
        <v>179</v>
      </c>
      <c r="AQ118" s="84">
        <f t="shared" si="40"/>
        <v>0.40649999999999997</v>
      </c>
      <c r="AR118" s="84">
        <f t="shared" si="41"/>
        <v>0.38279999999999997</v>
      </c>
      <c r="AS118" s="84">
        <f t="shared" si="42"/>
        <v>0.46639999999999998</v>
      </c>
      <c r="AT118" s="84">
        <f t="shared" si="43"/>
        <v>0.1482</v>
      </c>
      <c r="AV118" s="82" t="s">
        <v>179</v>
      </c>
      <c r="AW118" s="84">
        <f t="shared" si="44"/>
        <v>0.63480000000000003</v>
      </c>
      <c r="AX118" s="84">
        <f t="shared" si="45"/>
        <v>0.52829999999999999</v>
      </c>
      <c r="AY118" s="84">
        <f t="shared" si="46"/>
        <v>0.17230000000000001</v>
      </c>
      <c r="AZ118" s="84">
        <f t="shared" si="47"/>
        <v>0.27529999999999999</v>
      </c>
    </row>
    <row r="119" spans="1:52">
      <c r="A119" s="142"/>
      <c r="B119" s="142"/>
      <c r="C119" s="5">
        <v>1.2083333333333399</v>
      </c>
      <c r="D119" s="42">
        <v>0</v>
      </c>
      <c r="E119" s="42">
        <v>0</v>
      </c>
      <c r="F119" s="42">
        <v>0</v>
      </c>
      <c r="G119" s="42">
        <v>0</v>
      </c>
      <c r="H119" s="42">
        <v>0</v>
      </c>
      <c r="I119" s="42">
        <v>0</v>
      </c>
      <c r="J119" s="42">
        <v>0</v>
      </c>
      <c r="K119" s="42">
        <v>0</v>
      </c>
      <c r="L119" s="42">
        <v>0</v>
      </c>
      <c r="M119" s="42">
        <v>0</v>
      </c>
      <c r="N119" s="42">
        <v>0</v>
      </c>
      <c r="O119" s="42">
        <v>0</v>
      </c>
      <c r="P119" s="84">
        <v>0.48649999999999999</v>
      </c>
      <c r="Q119" s="84">
        <v>0.35799999999999998</v>
      </c>
      <c r="R119" s="84">
        <v>0.18720000000000001</v>
      </c>
      <c r="S119" s="84">
        <v>0.24979999999999999</v>
      </c>
      <c r="T119" s="84">
        <v>0.4859</v>
      </c>
      <c r="U119" s="84">
        <v>0.37630000000000002</v>
      </c>
      <c r="V119" s="42">
        <v>0.39410000000000001</v>
      </c>
      <c r="W119" s="42">
        <v>0.46550000000000002</v>
      </c>
      <c r="X119" s="42">
        <v>0.42049999999999998</v>
      </c>
      <c r="Y119" s="42">
        <v>0.60319999999999996</v>
      </c>
      <c r="Z119" s="42">
        <v>0.36370000000000002</v>
      </c>
      <c r="AA119" s="42">
        <v>0.46579999999999999</v>
      </c>
      <c r="AD119" s="82" t="s">
        <v>208</v>
      </c>
      <c r="AE119" s="42">
        <f t="shared" si="32"/>
        <v>0</v>
      </c>
      <c r="AF119" s="42">
        <f t="shared" si="33"/>
        <v>0</v>
      </c>
      <c r="AG119" s="42">
        <f t="shared" si="34"/>
        <v>0</v>
      </c>
      <c r="AH119" s="42">
        <f t="shared" si="35"/>
        <v>0</v>
      </c>
      <c r="AJ119" s="82" t="s">
        <v>208</v>
      </c>
      <c r="AK119" s="42">
        <f t="shared" si="36"/>
        <v>0</v>
      </c>
      <c r="AL119" s="42">
        <f t="shared" si="37"/>
        <v>0</v>
      </c>
      <c r="AM119" s="42">
        <f t="shared" si="38"/>
        <v>0</v>
      </c>
      <c r="AN119" s="42">
        <f t="shared" si="39"/>
        <v>0</v>
      </c>
      <c r="AP119" s="82" t="s">
        <v>208</v>
      </c>
      <c r="AQ119" s="84">
        <f t="shared" si="40"/>
        <v>0.38219999999999998</v>
      </c>
      <c r="AR119" s="84">
        <f t="shared" si="41"/>
        <v>0.46260000000000001</v>
      </c>
      <c r="AS119" s="84">
        <f t="shared" si="42"/>
        <v>0.49559999999999998</v>
      </c>
      <c r="AT119" s="84">
        <f t="shared" si="43"/>
        <v>0.1605</v>
      </c>
      <c r="AV119" s="82" t="s">
        <v>208</v>
      </c>
      <c r="AW119" s="84">
        <f t="shared" si="44"/>
        <v>0.73899999999999999</v>
      </c>
      <c r="AX119" s="84">
        <f t="shared" si="45"/>
        <v>0.40450000000000003</v>
      </c>
      <c r="AY119" s="84">
        <f t="shared" si="46"/>
        <v>0.20619999999999999</v>
      </c>
      <c r="AZ119" s="84">
        <f t="shared" si="47"/>
        <v>0.4587</v>
      </c>
    </row>
    <row r="120" spans="1:52">
      <c r="A120" s="142"/>
      <c r="B120" s="142"/>
      <c r="C120" s="5">
        <v>1.21875</v>
      </c>
      <c r="D120" s="42">
        <v>0</v>
      </c>
      <c r="E120" s="42">
        <v>0</v>
      </c>
      <c r="F120" s="42">
        <v>0</v>
      </c>
      <c r="G120" s="42">
        <v>0</v>
      </c>
      <c r="H120" s="42">
        <v>0</v>
      </c>
      <c r="I120" s="42">
        <v>0</v>
      </c>
      <c r="J120" s="42">
        <v>0</v>
      </c>
      <c r="K120" s="42">
        <v>0</v>
      </c>
      <c r="L120" s="42">
        <v>0</v>
      </c>
      <c r="M120" s="42">
        <v>0</v>
      </c>
      <c r="N120" s="42">
        <v>0</v>
      </c>
      <c r="O120" s="42">
        <v>0</v>
      </c>
      <c r="P120" s="84">
        <v>0.38059999999999999</v>
      </c>
      <c r="Q120" s="84">
        <v>0.4284</v>
      </c>
      <c r="R120" s="84">
        <v>0.12139999999999999</v>
      </c>
      <c r="S120" s="84">
        <v>0.45300000000000001</v>
      </c>
      <c r="T120" s="84">
        <v>0.4284</v>
      </c>
      <c r="U120" s="84">
        <v>0.29680000000000001</v>
      </c>
      <c r="V120" s="42">
        <v>0.25509999999999999</v>
      </c>
      <c r="W120" s="42">
        <v>0.47170000000000001</v>
      </c>
      <c r="X120" s="42">
        <v>0.39650000000000002</v>
      </c>
      <c r="Y120" s="42">
        <v>0.39810000000000001</v>
      </c>
      <c r="Z120" s="42">
        <v>0.47860000000000003</v>
      </c>
      <c r="AA120" s="42">
        <v>0.43880000000000002</v>
      </c>
      <c r="AD120" s="82" t="s">
        <v>104</v>
      </c>
      <c r="AE120" s="42">
        <f t="shared" si="32"/>
        <v>0</v>
      </c>
      <c r="AF120" s="42">
        <f t="shared" si="33"/>
        <v>0</v>
      </c>
      <c r="AG120" s="42">
        <f t="shared" si="34"/>
        <v>0</v>
      </c>
      <c r="AH120" s="42">
        <f t="shared" si="35"/>
        <v>0</v>
      </c>
      <c r="AJ120" s="82" t="s">
        <v>104</v>
      </c>
      <c r="AK120" s="42">
        <f t="shared" si="36"/>
        <v>0</v>
      </c>
      <c r="AL120" s="42">
        <f t="shared" si="37"/>
        <v>0</v>
      </c>
      <c r="AM120" s="42">
        <f t="shared" si="38"/>
        <v>0</v>
      </c>
      <c r="AN120" s="42">
        <f t="shared" si="39"/>
        <v>0</v>
      </c>
      <c r="AP120" s="82" t="s">
        <v>104</v>
      </c>
      <c r="AQ120" s="84">
        <f t="shared" si="40"/>
        <v>0.50509999999999999</v>
      </c>
      <c r="AR120" s="84">
        <f t="shared" si="41"/>
        <v>0.40500000000000003</v>
      </c>
      <c r="AS120" s="84">
        <f t="shared" si="42"/>
        <v>0.38719999999999999</v>
      </c>
      <c r="AT120" s="84">
        <f t="shared" si="43"/>
        <v>0.1633</v>
      </c>
      <c r="AV120" s="82" t="s">
        <v>104</v>
      </c>
      <c r="AW120" s="84">
        <f t="shared" si="44"/>
        <v>0.73440000000000005</v>
      </c>
      <c r="AX120" s="84">
        <f t="shared" si="45"/>
        <v>0.3957</v>
      </c>
      <c r="AY120" s="84">
        <f t="shared" si="46"/>
        <v>0.1353</v>
      </c>
      <c r="AZ120" s="84">
        <f t="shared" si="47"/>
        <v>0.48959999999999998</v>
      </c>
    </row>
    <row r="121" spans="1:52">
      <c r="A121" s="142"/>
      <c r="B121" s="142"/>
      <c r="C121" s="5">
        <v>1.2291666666666701</v>
      </c>
      <c r="D121" s="42">
        <v>0</v>
      </c>
      <c r="E121" s="42">
        <v>0</v>
      </c>
      <c r="F121" s="42">
        <v>0</v>
      </c>
      <c r="G121" s="42">
        <v>0</v>
      </c>
      <c r="H121" s="42">
        <v>0</v>
      </c>
      <c r="I121" s="42">
        <v>0</v>
      </c>
      <c r="J121" s="42">
        <v>0</v>
      </c>
      <c r="K121" s="42">
        <v>0</v>
      </c>
      <c r="L121" s="42">
        <v>0</v>
      </c>
      <c r="M121" s="42">
        <v>0</v>
      </c>
      <c r="N121" s="42">
        <v>0</v>
      </c>
      <c r="O121" s="42">
        <v>0</v>
      </c>
      <c r="P121" s="84">
        <v>0.39939999999999998</v>
      </c>
      <c r="Q121" s="84">
        <v>0.63219999999999998</v>
      </c>
      <c r="R121" s="84">
        <v>0.13300000000000001</v>
      </c>
      <c r="S121" s="84">
        <v>0.32429999999999998</v>
      </c>
      <c r="T121" s="84">
        <v>0.44340000000000002</v>
      </c>
      <c r="U121" s="84">
        <v>0.42970000000000003</v>
      </c>
      <c r="V121" s="42">
        <v>0.35759999999999997</v>
      </c>
      <c r="W121" s="42">
        <v>0.41220000000000001</v>
      </c>
      <c r="X121" s="42">
        <v>0.2918</v>
      </c>
      <c r="Y121" s="42">
        <v>0.36230000000000001</v>
      </c>
      <c r="Z121" s="42">
        <v>0.54369999999999996</v>
      </c>
      <c r="AA121" s="42">
        <v>0.45419999999999999</v>
      </c>
      <c r="AD121" s="82" t="s">
        <v>209</v>
      </c>
      <c r="AE121" s="42">
        <f t="shared" si="32"/>
        <v>0</v>
      </c>
      <c r="AF121" s="42">
        <f t="shared" si="33"/>
        <v>0</v>
      </c>
      <c r="AG121" s="42">
        <f t="shared" si="34"/>
        <v>0</v>
      </c>
      <c r="AH121" s="42">
        <f t="shared" si="35"/>
        <v>0</v>
      </c>
      <c r="AJ121" s="82" t="s">
        <v>209</v>
      </c>
      <c r="AK121" s="42">
        <f t="shared" si="36"/>
        <v>0</v>
      </c>
      <c r="AL121" s="42">
        <f t="shared" si="37"/>
        <v>0</v>
      </c>
      <c r="AM121" s="42">
        <f t="shared" si="38"/>
        <v>0</v>
      </c>
      <c r="AN121" s="42">
        <f t="shared" si="39"/>
        <v>0</v>
      </c>
      <c r="AP121" s="82" t="s">
        <v>209</v>
      </c>
      <c r="AQ121" s="84">
        <f t="shared" si="40"/>
        <v>0.47160000000000002</v>
      </c>
      <c r="AR121" s="84">
        <f t="shared" si="41"/>
        <v>0.30909999999999999</v>
      </c>
      <c r="AS121" s="84">
        <f t="shared" si="42"/>
        <v>0.38229999999999997</v>
      </c>
      <c r="AT121" s="84">
        <f t="shared" si="43"/>
        <v>0.21809999999999999</v>
      </c>
      <c r="AV121" s="82" t="s">
        <v>209</v>
      </c>
      <c r="AW121" s="84">
        <f t="shared" si="44"/>
        <v>0.74809999999999999</v>
      </c>
      <c r="AX121" s="84">
        <f t="shared" si="45"/>
        <v>0.3448</v>
      </c>
      <c r="AY121" s="84">
        <f t="shared" si="46"/>
        <v>0.15679999999999999</v>
      </c>
      <c r="AZ121" s="84">
        <f t="shared" si="47"/>
        <v>0.46970000000000001</v>
      </c>
    </row>
    <row r="122" spans="1:52">
      <c r="A122" s="142"/>
      <c r="B122" s="142"/>
      <c r="C122" s="5">
        <v>1.2395833333333399</v>
      </c>
      <c r="D122" s="42">
        <v>0</v>
      </c>
      <c r="E122" s="42">
        <v>0</v>
      </c>
      <c r="F122" s="42">
        <v>0</v>
      </c>
      <c r="G122" s="42">
        <v>0</v>
      </c>
      <c r="H122" s="42">
        <v>0</v>
      </c>
      <c r="I122" s="42">
        <v>0</v>
      </c>
      <c r="J122" s="42">
        <v>0</v>
      </c>
      <c r="K122" s="42">
        <v>0</v>
      </c>
      <c r="L122" s="42">
        <v>0</v>
      </c>
      <c r="M122" s="42">
        <v>0</v>
      </c>
      <c r="N122" s="42">
        <v>0</v>
      </c>
      <c r="O122" s="42">
        <v>0</v>
      </c>
      <c r="P122" s="84">
        <v>0.38269999999999998</v>
      </c>
      <c r="Q122" s="84">
        <v>0.57520000000000004</v>
      </c>
      <c r="R122" s="84">
        <v>2.35E-2</v>
      </c>
      <c r="S122" s="84">
        <v>0.30830000000000002</v>
      </c>
      <c r="T122" s="84">
        <v>0.37109999999999999</v>
      </c>
      <c r="U122" s="84">
        <v>0.37490000000000001</v>
      </c>
      <c r="V122" s="42">
        <v>0.4572</v>
      </c>
      <c r="W122" s="42">
        <v>0.40960000000000002</v>
      </c>
      <c r="X122" s="42">
        <v>0.40079999999999999</v>
      </c>
      <c r="Y122" s="42">
        <v>0.21110000000000001</v>
      </c>
      <c r="Z122" s="42">
        <v>0.49070000000000003</v>
      </c>
      <c r="AA122" s="42">
        <v>0.48709999999999998</v>
      </c>
      <c r="AD122" s="82" t="s">
        <v>180</v>
      </c>
      <c r="AE122" s="42">
        <f t="shared" si="32"/>
        <v>0</v>
      </c>
      <c r="AF122" s="42">
        <f t="shared" si="33"/>
        <v>0</v>
      </c>
      <c r="AG122" s="42">
        <f t="shared" si="34"/>
        <v>0</v>
      </c>
      <c r="AH122" s="42">
        <f t="shared" si="35"/>
        <v>0</v>
      </c>
      <c r="AJ122" s="82" t="s">
        <v>180</v>
      </c>
      <c r="AK122" s="42">
        <f t="shared" si="36"/>
        <v>0</v>
      </c>
      <c r="AL122" s="42">
        <f t="shared" si="37"/>
        <v>0</v>
      </c>
      <c r="AM122" s="42">
        <f t="shared" si="38"/>
        <v>0</v>
      </c>
      <c r="AN122" s="42">
        <f t="shared" si="39"/>
        <v>0</v>
      </c>
      <c r="AP122" s="82" t="s">
        <v>180</v>
      </c>
      <c r="AQ122" s="84">
        <f t="shared" si="40"/>
        <v>0.45429999999999998</v>
      </c>
      <c r="AR122" s="84">
        <f t="shared" si="41"/>
        <v>0.30570000000000003</v>
      </c>
      <c r="AS122" s="84">
        <f t="shared" si="42"/>
        <v>0.54610000000000003</v>
      </c>
      <c r="AT122" s="84">
        <f t="shared" si="43"/>
        <v>0.3241</v>
      </c>
      <c r="AV122" s="82" t="s">
        <v>180</v>
      </c>
      <c r="AW122" s="84">
        <f t="shared" si="44"/>
        <v>0.65300000000000002</v>
      </c>
      <c r="AX122" s="84">
        <f t="shared" si="45"/>
        <v>0.2079</v>
      </c>
      <c r="AY122" s="84">
        <f t="shared" si="46"/>
        <v>0.18129999999999999</v>
      </c>
      <c r="AZ122" s="84">
        <f t="shared" si="47"/>
        <v>0.47710000000000002</v>
      </c>
    </row>
    <row r="123" spans="1:52">
      <c r="A123" s="142"/>
      <c r="B123" s="142"/>
      <c r="C123" s="5">
        <v>1.25</v>
      </c>
      <c r="D123" s="42">
        <v>0</v>
      </c>
      <c r="E123" s="42">
        <v>0</v>
      </c>
      <c r="F123" s="42">
        <v>0</v>
      </c>
      <c r="G123" s="42">
        <v>0</v>
      </c>
      <c r="H123" s="42">
        <v>0</v>
      </c>
      <c r="I123" s="42">
        <v>0</v>
      </c>
      <c r="J123" s="42">
        <v>0</v>
      </c>
      <c r="K123" s="42">
        <v>0</v>
      </c>
      <c r="L123" s="42">
        <v>0</v>
      </c>
      <c r="M123" s="42">
        <v>0</v>
      </c>
      <c r="N123" s="42">
        <v>0</v>
      </c>
      <c r="O123" s="42">
        <v>0</v>
      </c>
      <c r="P123" s="84">
        <v>0.42299999999999999</v>
      </c>
      <c r="Q123" s="84">
        <v>0.59019999999999995</v>
      </c>
      <c r="R123" s="84">
        <v>0.1258</v>
      </c>
      <c r="S123" s="84">
        <v>0.4143</v>
      </c>
      <c r="T123" s="84">
        <v>0.41160000000000002</v>
      </c>
      <c r="U123" s="84">
        <v>0.26500000000000001</v>
      </c>
      <c r="V123" s="42">
        <v>0.35549999999999998</v>
      </c>
      <c r="W123" s="42">
        <v>0.34449999999999997</v>
      </c>
      <c r="X123" s="42">
        <v>0.38109999999999999</v>
      </c>
      <c r="Y123" s="42">
        <v>0.1978</v>
      </c>
      <c r="Z123" s="42">
        <v>0.46989999999999998</v>
      </c>
      <c r="AA123" s="42">
        <v>0.47739999999999999</v>
      </c>
      <c r="AD123" s="82" t="s">
        <v>210</v>
      </c>
      <c r="AE123" s="42">
        <f t="shared" si="32"/>
        <v>0</v>
      </c>
      <c r="AF123" s="42">
        <f t="shared" si="33"/>
        <v>0</v>
      </c>
      <c r="AG123" s="42">
        <f t="shared" si="34"/>
        <v>0</v>
      </c>
      <c r="AH123" s="42">
        <f t="shared" si="35"/>
        <v>0</v>
      </c>
      <c r="AJ123" s="82" t="s">
        <v>210</v>
      </c>
      <c r="AK123" s="42">
        <f t="shared" si="36"/>
        <v>9.1000000000000004E-3</v>
      </c>
      <c r="AL123" s="42">
        <f t="shared" si="37"/>
        <v>3.0000000000000001E-3</v>
      </c>
      <c r="AM123" s="42">
        <f t="shared" si="38"/>
        <v>0</v>
      </c>
      <c r="AN123" s="42">
        <f t="shared" si="39"/>
        <v>0</v>
      </c>
      <c r="AP123" s="82" t="s">
        <v>210</v>
      </c>
      <c r="AQ123" s="84">
        <f t="shared" si="40"/>
        <v>0.40629999999999999</v>
      </c>
      <c r="AR123" s="84">
        <f t="shared" si="41"/>
        <v>0.27810000000000001</v>
      </c>
      <c r="AS123" s="84">
        <f t="shared" si="42"/>
        <v>0.50239999999999996</v>
      </c>
      <c r="AT123" s="84">
        <f t="shared" si="43"/>
        <v>0.34610000000000002</v>
      </c>
      <c r="AV123" s="82" t="s">
        <v>210</v>
      </c>
      <c r="AW123" s="84">
        <f t="shared" si="44"/>
        <v>0.74760000000000004</v>
      </c>
      <c r="AX123" s="84">
        <f t="shared" si="45"/>
        <v>0.192</v>
      </c>
      <c r="AY123" s="84">
        <f t="shared" si="46"/>
        <v>0.2334</v>
      </c>
      <c r="AZ123" s="84">
        <f t="shared" si="47"/>
        <v>0.44469999999999998</v>
      </c>
    </row>
    <row r="124" spans="1:52">
      <c r="A124" s="142"/>
      <c r="B124" s="142"/>
      <c r="C124" s="5">
        <v>1.2604166666666701</v>
      </c>
      <c r="D124" s="42">
        <v>0</v>
      </c>
      <c r="E124" s="42">
        <v>0</v>
      </c>
      <c r="F124" s="42">
        <v>0</v>
      </c>
      <c r="G124" s="42">
        <v>0</v>
      </c>
      <c r="H124" s="42">
        <v>0</v>
      </c>
      <c r="I124" s="42">
        <v>0</v>
      </c>
      <c r="J124" s="42">
        <v>0</v>
      </c>
      <c r="K124" s="42">
        <v>0</v>
      </c>
      <c r="L124" s="42">
        <v>0</v>
      </c>
      <c r="M124" s="42">
        <v>0</v>
      </c>
      <c r="N124" s="42">
        <v>0</v>
      </c>
      <c r="O124" s="42">
        <v>0</v>
      </c>
      <c r="P124" s="84">
        <v>0.39400000000000002</v>
      </c>
      <c r="Q124" s="84">
        <v>0.3987</v>
      </c>
      <c r="R124" s="84">
        <v>0.1186</v>
      </c>
      <c r="S124" s="84">
        <v>0.45169999999999999</v>
      </c>
      <c r="T124" s="84">
        <v>0.3987</v>
      </c>
      <c r="U124" s="84">
        <v>0.29570000000000002</v>
      </c>
      <c r="V124" s="42">
        <v>0.3075</v>
      </c>
      <c r="W124" s="42">
        <v>0.4713</v>
      </c>
      <c r="X124" s="42">
        <v>0.38140000000000002</v>
      </c>
      <c r="Y124" s="42">
        <v>0.40960000000000002</v>
      </c>
      <c r="Z124" s="42">
        <v>0.51</v>
      </c>
      <c r="AA124" s="42">
        <v>0.4592</v>
      </c>
      <c r="AD124" s="82" t="s">
        <v>105</v>
      </c>
      <c r="AE124" s="42">
        <f t="shared" si="32"/>
        <v>0</v>
      </c>
      <c r="AF124" s="42">
        <f t="shared" si="33"/>
        <v>0</v>
      </c>
      <c r="AG124" s="42">
        <f t="shared" si="34"/>
        <v>0</v>
      </c>
      <c r="AH124" s="42">
        <f t="shared" si="35"/>
        <v>0</v>
      </c>
      <c r="AJ124" s="82" t="s">
        <v>105</v>
      </c>
      <c r="AK124" s="42">
        <f t="shared" si="36"/>
        <v>0</v>
      </c>
      <c r="AL124" s="42">
        <f t="shared" si="37"/>
        <v>1.2800000000000001E-2</v>
      </c>
      <c r="AM124" s="42">
        <f t="shared" si="38"/>
        <v>0</v>
      </c>
      <c r="AN124" s="42">
        <f t="shared" si="39"/>
        <v>0</v>
      </c>
      <c r="AP124" s="82" t="s">
        <v>105</v>
      </c>
      <c r="AQ124" s="84">
        <f t="shared" si="40"/>
        <v>0.37330000000000002</v>
      </c>
      <c r="AR124" s="84">
        <f t="shared" si="41"/>
        <v>0.40860000000000002</v>
      </c>
      <c r="AS124" s="84">
        <f t="shared" si="42"/>
        <v>0.52549999999999997</v>
      </c>
      <c r="AT124" s="84">
        <f t="shared" si="43"/>
        <v>0.32679999999999998</v>
      </c>
      <c r="AV124" s="82" t="s">
        <v>105</v>
      </c>
      <c r="AW124" s="84">
        <f t="shared" si="44"/>
        <v>0.78049999999999997</v>
      </c>
      <c r="AX124" s="84">
        <f t="shared" si="45"/>
        <v>0.17169999999999999</v>
      </c>
      <c r="AY124" s="84">
        <f t="shared" si="46"/>
        <v>0.12920000000000001</v>
      </c>
      <c r="AZ124" s="84">
        <f t="shared" si="47"/>
        <v>0.60919999999999996</v>
      </c>
    </row>
    <row r="125" spans="1:52">
      <c r="A125" s="142"/>
      <c r="B125" s="142"/>
      <c r="C125" s="5">
        <v>1.2708333333333399</v>
      </c>
      <c r="D125" s="42">
        <v>0</v>
      </c>
      <c r="E125" s="42">
        <v>0</v>
      </c>
      <c r="F125" s="42">
        <v>0</v>
      </c>
      <c r="G125" s="42">
        <v>0</v>
      </c>
      <c r="H125" s="42">
        <v>0</v>
      </c>
      <c r="I125" s="42">
        <v>0</v>
      </c>
      <c r="J125" s="42">
        <v>3.9899999999999998E-2</v>
      </c>
      <c r="K125" s="42">
        <v>1.7899999999999999E-2</v>
      </c>
      <c r="L125" s="42">
        <v>3.4799999999999998E-2</v>
      </c>
      <c r="M125" s="42">
        <v>2.2200000000000001E-2</v>
      </c>
      <c r="N125" s="42">
        <v>5.4000000000000003E-3</v>
      </c>
      <c r="O125" s="42">
        <v>1.7100000000000001E-2</v>
      </c>
      <c r="P125" s="84">
        <v>0.33660000000000001</v>
      </c>
      <c r="Q125" s="84">
        <v>0.442</v>
      </c>
      <c r="R125" s="84">
        <v>0.05</v>
      </c>
      <c r="S125" s="84">
        <v>0.41589999999999999</v>
      </c>
      <c r="T125" s="84">
        <v>0.30940000000000001</v>
      </c>
      <c r="U125" s="84">
        <v>0.15909999999999999</v>
      </c>
      <c r="V125" s="42">
        <v>0.27289999999999998</v>
      </c>
      <c r="W125" s="42">
        <v>0.53159999999999996</v>
      </c>
      <c r="X125" s="42">
        <v>0.46639999999999998</v>
      </c>
      <c r="Y125" s="42">
        <v>0.3659</v>
      </c>
      <c r="Z125" s="42">
        <v>0.57230000000000003</v>
      </c>
      <c r="AA125" s="42">
        <v>0.45810000000000001</v>
      </c>
      <c r="AD125" s="82" t="s">
        <v>211</v>
      </c>
      <c r="AE125" s="42">
        <f t="shared" si="32"/>
        <v>0</v>
      </c>
      <c r="AF125" s="42">
        <f t="shared" si="33"/>
        <v>0</v>
      </c>
      <c r="AG125" s="42">
        <f t="shared" si="34"/>
        <v>0</v>
      </c>
      <c r="AH125" s="42">
        <f t="shared" si="35"/>
        <v>0</v>
      </c>
      <c r="AJ125" s="82" t="s">
        <v>211</v>
      </c>
      <c r="AK125" s="42">
        <f t="shared" si="36"/>
        <v>1.4E-3</v>
      </c>
      <c r="AL125" s="42">
        <f t="shared" si="37"/>
        <v>1.2200000000000001E-2</v>
      </c>
      <c r="AM125" s="42">
        <f t="shared" si="38"/>
        <v>0</v>
      </c>
      <c r="AN125" s="42">
        <f t="shared" si="39"/>
        <v>0</v>
      </c>
      <c r="AP125" s="82" t="s">
        <v>211</v>
      </c>
      <c r="AQ125" s="84">
        <f t="shared" si="40"/>
        <v>0.43530000000000002</v>
      </c>
      <c r="AR125" s="84">
        <f t="shared" si="41"/>
        <v>0.33450000000000002</v>
      </c>
      <c r="AS125" s="84">
        <f t="shared" si="42"/>
        <v>0.3291</v>
      </c>
      <c r="AT125" s="84">
        <f t="shared" si="43"/>
        <v>0.21290000000000001</v>
      </c>
      <c r="AV125" s="82" t="s">
        <v>211</v>
      </c>
      <c r="AW125" s="84">
        <f t="shared" si="44"/>
        <v>0.80279999999999996</v>
      </c>
      <c r="AX125" s="84">
        <f t="shared" si="45"/>
        <v>0.30649999999999999</v>
      </c>
      <c r="AY125" s="84">
        <f t="shared" si="46"/>
        <v>0.16600000000000001</v>
      </c>
      <c r="AZ125" s="84">
        <f t="shared" si="47"/>
        <v>0.52539999999999998</v>
      </c>
    </row>
    <row r="126" spans="1:52">
      <c r="A126" s="142"/>
      <c r="B126" s="142"/>
      <c r="C126" s="5">
        <v>1.28125</v>
      </c>
      <c r="D126" s="42">
        <v>0</v>
      </c>
      <c r="E126" s="42">
        <v>0</v>
      </c>
      <c r="F126" s="42">
        <v>0</v>
      </c>
      <c r="G126" s="42">
        <v>0</v>
      </c>
      <c r="H126" s="42">
        <v>0</v>
      </c>
      <c r="I126" s="42">
        <v>0</v>
      </c>
      <c r="J126" s="42">
        <v>3.4200000000000001E-2</v>
      </c>
      <c r="K126" s="42">
        <v>6.4600000000000005E-2</v>
      </c>
      <c r="L126" s="42">
        <v>6.4100000000000004E-2</v>
      </c>
      <c r="M126" s="42">
        <v>3.9300000000000002E-2</v>
      </c>
      <c r="N126" s="42">
        <v>1.6299999999999999E-2</v>
      </c>
      <c r="O126" s="42">
        <v>3.85E-2</v>
      </c>
      <c r="P126" s="84">
        <v>0.32990000000000003</v>
      </c>
      <c r="Q126" s="84">
        <v>0.34689999999999999</v>
      </c>
      <c r="R126" s="84">
        <v>0</v>
      </c>
      <c r="S126" s="84">
        <v>0.28560000000000002</v>
      </c>
      <c r="T126" s="84">
        <v>0.3251</v>
      </c>
      <c r="U126" s="84">
        <v>9.7600000000000006E-2</v>
      </c>
      <c r="V126" s="42">
        <v>0.2878</v>
      </c>
      <c r="W126" s="42">
        <v>0.54069999999999996</v>
      </c>
      <c r="X126" s="42">
        <v>0.4607</v>
      </c>
      <c r="Y126" s="42">
        <v>0.40550000000000003</v>
      </c>
      <c r="Z126" s="42">
        <v>0.55840000000000001</v>
      </c>
      <c r="AA126" s="42">
        <v>0.3039</v>
      </c>
      <c r="AD126" s="82" t="s">
        <v>181</v>
      </c>
      <c r="AE126" s="42">
        <f t="shared" si="32"/>
        <v>0</v>
      </c>
      <c r="AF126" s="42">
        <f t="shared" si="33"/>
        <v>0</v>
      </c>
      <c r="AG126" s="42">
        <f t="shared" si="34"/>
        <v>0</v>
      </c>
      <c r="AH126" s="42">
        <f t="shared" si="35"/>
        <v>0</v>
      </c>
      <c r="AJ126" s="82" t="s">
        <v>181</v>
      </c>
      <c r="AK126" s="42">
        <f t="shared" si="36"/>
        <v>6.5000000000000002E-2</v>
      </c>
      <c r="AL126" s="42">
        <f t="shared" si="37"/>
        <v>5.45E-2</v>
      </c>
      <c r="AM126" s="42">
        <f t="shared" si="38"/>
        <v>1E-4</v>
      </c>
      <c r="AN126" s="42">
        <f t="shared" si="39"/>
        <v>0</v>
      </c>
      <c r="AP126" s="82" t="s">
        <v>181</v>
      </c>
      <c r="AQ126" s="84">
        <f t="shared" si="40"/>
        <v>0.48359999999999997</v>
      </c>
      <c r="AR126" s="84">
        <f t="shared" si="41"/>
        <v>0.32800000000000001</v>
      </c>
      <c r="AS126" s="84">
        <f t="shared" si="42"/>
        <v>0.39129999999999998</v>
      </c>
      <c r="AT126" s="84">
        <f t="shared" si="43"/>
        <v>0.19550000000000001</v>
      </c>
      <c r="AV126" s="82" t="s">
        <v>181</v>
      </c>
      <c r="AW126" s="84">
        <f t="shared" si="44"/>
        <v>0.86309999999999998</v>
      </c>
      <c r="AX126" s="84">
        <f t="shared" si="45"/>
        <v>0.3987</v>
      </c>
      <c r="AY126" s="84">
        <f t="shared" si="46"/>
        <v>0.255</v>
      </c>
      <c r="AZ126" s="84">
        <f t="shared" si="47"/>
        <v>0.55320000000000003</v>
      </c>
    </row>
    <row r="127" spans="1:52">
      <c r="A127" s="142"/>
      <c r="B127" s="142"/>
      <c r="C127" s="5">
        <v>1.2916666666666701</v>
      </c>
      <c r="D127" s="42">
        <v>0</v>
      </c>
      <c r="E127" s="42">
        <v>0</v>
      </c>
      <c r="F127" s="42">
        <v>0</v>
      </c>
      <c r="G127" s="42">
        <v>0</v>
      </c>
      <c r="H127" s="42">
        <v>0</v>
      </c>
      <c r="I127" s="42">
        <v>0</v>
      </c>
      <c r="J127" s="42">
        <v>8.2100000000000006E-2</v>
      </c>
      <c r="K127" s="42">
        <v>6.1600000000000002E-2</v>
      </c>
      <c r="L127" s="42">
        <v>8.43E-2</v>
      </c>
      <c r="M127" s="42">
        <v>4.48E-2</v>
      </c>
      <c r="N127" s="42">
        <v>0</v>
      </c>
      <c r="O127" s="42">
        <v>5.3699999999999998E-2</v>
      </c>
      <c r="P127" s="84">
        <v>0.43159999999999998</v>
      </c>
      <c r="Q127" s="84">
        <v>0.40749999999999997</v>
      </c>
      <c r="R127" s="84">
        <v>8.1299999999999997E-2</v>
      </c>
      <c r="S127" s="84">
        <v>0.29470000000000002</v>
      </c>
      <c r="T127" s="84">
        <v>0.40639999999999998</v>
      </c>
      <c r="U127" s="84">
        <v>8.6699999999999999E-2</v>
      </c>
      <c r="V127" s="42">
        <v>0.30409999999999998</v>
      </c>
      <c r="W127" s="42">
        <v>0.42420000000000002</v>
      </c>
      <c r="X127" s="42">
        <v>0.39050000000000001</v>
      </c>
      <c r="Y127" s="42">
        <v>0.43919999999999998</v>
      </c>
      <c r="Z127" s="42">
        <v>0.51180000000000003</v>
      </c>
      <c r="AA127" s="42">
        <v>0.44779999999999998</v>
      </c>
      <c r="AD127" s="82" t="s">
        <v>212</v>
      </c>
      <c r="AE127" s="42">
        <f t="shared" si="32"/>
        <v>0</v>
      </c>
      <c r="AF127" s="42">
        <f t="shared" si="33"/>
        <v>0</v>
      </c>
      <c r="AG127" s="42">
        <f t="shared" si="34"/>
        <v>0</v>
      </c>
      <c r="AH127" s="42">
        <f t="shared" si="35"/>
        <v>0</v>
      </c>
      <c r="AJ127" s="82" t="s">
        <v>212</v>
      </c>
      <c r="AK127" s="42">
        <f t="shared" si="36"/>
        <v>6.2799999999999995E-2</v>
      </c>
      <c r="AL127" s="42">
        <f t="shared" si="37"/>
        <v>0.12089999999999999</v>
      </c>
      <c r="AM127" s="42">
        <f t="shared" si="38"/>
        <v>3.3E-3</v>
      </c>
      <c r="AN127" s="42">
        <f t="shared" si="39"/>
        <v>0</v>
      </c>
      <c r="AP127" s="82" t="s">
        <v>212</v>
      </c>
      <c r="AQ127" s="84">
        <f t="shared" si="40"/>
        <v>0.57130000000000003</v>
      </c>
      <c r="AR127" s="84">
        <f t="shared" si="41"/>
        <v>0.21529999999999999</v>
      </c>
      <c r="AS127" s="84">
        <f t="shared" si="42"/>
        <v>0.35799999999999998</v>
      </c>
      <c r="AT127" s="84">
        <f t="shared" si="43"/>
        <v>0.27150000000000002</v>
      </c>
      <c r="AV127" s="82" t="s">
        <v>212</v>
      </c>
      <c r="AW127" s="84">
        <f t="shared" si="44"/>
        <v>0.72929999999999995</v>
      </c>
      <c r="AX127" s="84">
        <f t="shared" si="45"/>
        <v>0.34260000000000002</v>
      </c>
      <c r="AY127" s="84">
        <f t="shared" si="46"/>
        <v>0.25950000000000001</v>
      </c>
      <c r="AZ127" s="84">
        <f t="shared" si="47"/>
        <v>0.49840000000000001</v>
      </c>
    </row>
    <row r="128" spans="1:52">
      <c r="A128" s="142"/>
      <c r="B128" s="142"/>
      <c r="C128" s="5">
        <v>1.3020833333333399</v>
      </c>
      <c r="D128" s="42">
        <v>0</v>
      </c>
      <c r="E128" s="42">
        <v>0</v>
      </c>
      <c r="F128" s="42">
        <v>0</v>
      </c>
      <c r="G128" s="42">
        <v>0</v>
      </c>
      <c r="H128" s="42">
        <v>0</v>
      </c>
      <c r="I128" s="42">
        <v>0</v>
      </c>
      <c r="J128" s="42">
        <v>7.9100000000000004E-2</v>
      </c>
      <c r="K128" s="42">
        <v>6.4000000000000001E-2</v>
      </c>
      <c r="L128" s="42">
        <v>0.1298</v>
      </c>
      <c r="M128" s="42">
        <v>6.2100000000000002E-2</v>
      </c>
      <c r="N128" s="42">
        <v>5.3E-3</v>
      </c>
      <c r="O128" s="42">
        <v>6.8099999999999994E-2</v>
      </c>
      <c r="P128" s="84">
        <v>0.39040000000000002</v>
      </c>
      <c r="Q128" s="84">
        <v>0.3987</v>
      </c>
      <c r="R128" s="84">
        <v>9.9699999999999997E-2</v>
      </c>
      <c r="S128" s="84">
        <v>0.40250000000000002</v>
      </c>
      <c r="T128" s="84">
        <v>0.3987</v>
      </c>
      <c r="U128" s="84">
        <v>0.27729999999999999</v>
      </c>
      <c r="V128" s="42">
        <v>0.25080000000000002</v>
      </c>
      <c r="W128" s="42">
        <v>0.45700000000000002</v>
      </c>
      <c r="X128" s="42">
        <v>0.34250000000000003</v>
      </c>
      <c r="Y128" s="42">
        <v>0.44700000000000001</v>
      </c>
      <c r="Z128" s="42">
        <v>0.47599999999999998</v>
      </c>
      <c r="AA128" s="42">
        <v>0.42970000000000003</v>
      </c>
      <c r="AD128" s="82" t="s">
        <v>106</v>
      </c>
      <c r="AE128" s="42">
        <f t="shared" si="32"/>
        <v>0</v>
      </c>
      <c r="AF128" s="42">
        <f t="shared" si="33"/>
        <v>0</v>
      </c>
      <c r="AG128" s="42">
        <f t="shared" si="34"/>
        <v>0</v>
      </c>
      <c r="AH128" s="42">
        <f t="shared" si="35"/>
        <v>0</v>
      </c>
      <c r="AJ128" s="82" t="s">
        <v>106</v>
      </c>
      <c r="AK128" s="42">
        <f t="shared" si="36"/>
        <v>8.3599999999999994E-2</v>
      </c>
      <c r="AL128" s="42">
        <f t="shared" si="37"/>
        <v>0.17080000000000001</v>
      </c>
      <c r="AM128" s="42">
        <f t="shared" si="38"/>
        <v>9.9000000000000008E-3</v>
      </c>
      <c r="AN128" s="42">
        <f t="shared" si="39"/>
        <v>0</v>
      </c>
      <c r="AP128" s="82" t="s">
        <v>106</v>
      </c>
      <c r="AQ128" s="84">
        <f t="shared" si="40"/>
        <v>0.54179999999999995</v>
      </c>
      <c r="AR128" s="84">
        <f t="shared" si="41"/>
        <v>0.25369999999999998</v>
      </c>
      <c r="AS128" s="84">
        <f t="shared" si="42"/>
        <v>0.28599999999999998</v>
      </c>
      <c r="AT128" s="84">
        <f t="shared" si="43"/>
        <v>0.15490000000000001</v>
      </c>
      <c r="AV128" s="82" t="s">
        <v>106</v>
      </c>
      <c r="AW128" s="84">
        <f t="shared" si="44"/>
        <v>0.69979999999999998</v>
      </c>
      <c r="AX128" s="84">
        <f t="shared" si="45"/>
        <v>0.45839999999999997</v>
      </c>
      <c r="AY128" s="84">
        <f t="shared" si="46"/>
        <v>0.23980000000000001</v>
      </c>
      <c r="AZ128" s="84">
        <f t="shared" si="47"/>
        <v>0.51370000000000005</v>
      </c>
    </row>
    <row r="129" spans="1:52">
      <c r="A129" s="142"/>
      <c r="B129" s="142"/>
      <c r="C129" s="5">
        <v>1.3125</v>
      </c>
      <c r="D129" s="42">
        <v>0</v>
      </c>
      <c r="E129" s="42">
        <v>0</v>
      </c>
      <c r="F129" s="42">
        <v>0</v>
      </c>
      <c r="G129" s="42">
        <v>0</v>
      </c>
      <c r="H129" s="42">
        <v>0</v>
      </c>
      <c r="I129" s="42">
        <v>0</v>
      </c>
      <c r="J129" s="42">
        <v>0.14510000000000001</v>
      </c>
      <c r="K129" s="42">
        <v>0.1249</v>
      </c>
      <c r="L129" s="42">
        <v>0.1963</v>
      </c>
      <c r="M129" s="42">
        <v>0.13550000000000001</v>
      </c>
      <c r="N129" s="42">
        <v>8.0500000000000002E-2</v>
      </c>
      <c r="O129" s="42">
        <v>0.15529999999999999</v>
      </c>
      <c r="P129" s="84">
        <v>0.45579999999999998</v>
      </c>
      <c r="Q129" s="84">
        <v>0.53120000000000001</v>
      </c>
      <c r="R129" s="84">
        <v>8.8900000000000007E-2</v>
      </c>
      <c r="S129" s="84">
        <v>0.40089999999999998</v>
      </c>
      <c r="T129" s="84">
        <v>0.49730000000000002</v>
      </c>
      <c r="U129" s="84">
        <v>0.26769999999999999</v>
      </c>
      <c r="V129" s="42">
        <v>0.2762</v>
      </c>
      <c r="W129" s="42">
        <v>0.34849999999999998</v>
      </c>
      <c r="X129" s="42">
        <v>0.27810000000000001</v>
      </c>
      <c r="Y129" s="42">
        <v>0.3483</v>
      </c>
      <c r="Z129" s="42">
        <v>0.51690000000000003</v>
      </c>
      <c r="AA129" s="42">
        <v>0.25800000000000001</v>
      </c>
      <c r="AD129" s="82" t="s">
        <v>213</v>
      </c>
      <c r="AE129" s="42">
        <f t="shared" si="32"/>
        <v>0</v>
      </c>
      <c r="AF129" s="42">
        <f t="shared" si="33"/>
        <v>0</v>
      </c>
      <c r="AG129" s="42">
        <f t="shared" si="34"/>
        <v>0</v>
      </c>
      <c r="AH129" s="42">
        <f t="shared" si="35"/>
        <v>0</v>
      </c>
      <c r="AJ129" s="82" t="s">
        <v>213</v>
      </c>
      <c r="AK129" s="42">
        <f t="shared" si="36"/>
        <v>0.1016</v>
      </c>
      <c r="AL129" s="42">
        <f t="shared" si="37"/>
        <v>0.24790000000000001</v>
      </c>
      <c r="AM129" s="42">
        <f t="shared" si="38"/>
        <v>6.4999999999999997E-3</v>
      </c>
      <c r="AN129" s="42">
        <f t="shared" si="39"/>
        <v>0</v>
      </c>
      <c r="AP129" s="82" t="s">
        <v>213</v>
      </c>
      <c r="AQ129" s="84">
        <f t="shared" si="40"/>
        <v>0.42799999999999999</v>
      </c>
      <c r="AR129" s="84">
        <f t="shared" si="41"/>
        <v>0.30930000000000002</v>
      </c>
      <c r="AS129" s="84">
        <f t="shared" si="42"/>
        <v>0.32769999999999999</v>
      </c>
      <c r="AT129" s="84">
        <f t="shared" si="43"/>
        <v>0.2412</v>
      </c>
      <c r="AV129" s="82" t="s">
        <v>213</v>
      </c>
      <c r="AW129" s="84">
        <f t="shared" si="44"/>
        <v>0.75960000000000005</v>
      </c>
      <c r="AX129" s="84">
        <f t="shared" si="45"/>
        <v>0.30330000000000001</v>
      </c>
      <c r="AY129" s="84">
        <f t="shared" si="46"/>
        <v>0.20369999999999999</v>
      </c>
      <c r="AZ129" s="84">
        <f t="shared" si="47"/>
        <v>0.54700000000000004</v>
      </c>
    </row>
    <row r="130" spans="1:52">
      <c r="A130" s="142"/>
      <c r="B130" s="142"/>
      <c r="C130" s="5">
        <v>1.3229166666666701</v>
      </c>
      <c r="D130" s="42">
        <v>0</v>
      </c>
      <c r="E130" s="42">
        <v>0</v>
      </c>
      <c r="F130" s="42">
        <v>0</v>
      </c>
      <c r="G130" s="42">
        <v>0</v>
      </c>
      <c r="H130" s="42">
        <v>0</v>
      </c>
      <c r="I130" s="42">
        <v>0</v>
      </c>
      <c r="J130" s="42">
        <v>0.2258</v>
      </c>
      <c r="K130" s="42">
        <v>0.24560000000000001</v>
      </c>
      <c r="L130" s="42">
        <v>0.30399999999999999</v>
      </c>
      <c r="M130" s="42">
        <v>0.18940000000000001</v>
      </c>
      <c r="N130" s="42">
        <v>0.1588</v>
      </c>
      <c r="O130" s="42">
        <v>0.22259999999999999</v>
      </c>
      <c r="P130" s="84">
        <v>0.4355</v>
      </c>
      <c r="Q130" s="84">
        <v>0.47749999999999998</v>
      </c>
      <c r="R130" s="84">
        <v>2.0199999999999999E-2</v>
      </c>
      <c r="S130" s="84">
        <v>0.41299999999999998</v>
      </c>
      <c r="T130" s="84">
        <v>0.45540000000000003</v>
      </c>
      <c r="U130" s="84">
        <v>0.2281</v>
      </c>
      <c r="V130" s="42">
        <v>0.25409999999999999</v>
      </c>
      <c r="W130" s="42">
        <v>0.37490000000000001</v>
      </c>
      <c r="X130" s="42">
        <v>0.39600000000000002</v>
      </c>
      <c r="Y130" s="42">
        <v>0.2848</v>
      </c>
      <c r="Z130" s="42">
        <v>0.62439999999999996</v>
      </c>
      <c r="AA130" s="42">
        <v>0.37159999999999999</v>
      </c>
      <c r="AD130" s="82" t="s">
        <v>182</v>
      </c>
      <c r="AE130" s="42">
        <f t="shared" si="32"/>
        <v>0</v>
      </c>
      <c r="AF130" s="42">
        <f t="shared" si="33"/>
        <v>0</v>
      </c>
      <c r="AG130" s="42">
        <f t="shared" si="34"/>
        <v>0</v>
      </c>
      <c r="AH130" s="42">
        <f t="shared" si="35"/>
        <v>0</v>
      </c>
      <c r="AJ130" s="82" t="s">
        <v>182</v>
      </c>
      <c r="AK130" s="42">
        <f t="shared" si="36"/>
        <v>0.18870000000000001</v>
      </c>
      <c r="AL130" s="42">
        <f t="shared" si="37"/>
        <v>0.3286</v>
      </c>
      <c r="AM130" s="42">
        <f t="shared" si="38"/>
        <v>8.3299999999999999E-2</v>
      </c>
      <c r="AN130" s="42">
        <f t="shared" si="39"/>
        <v>0</v>
      </c>
      <c r="AP130" s="82" t="s">
        <v>182</v>
      </c>
      <c r="AQ130" s="84">
        <f t="shared" si="40"/>
        <v>0.3846</v>
      </c>
      <c r="AR130" s="84">
        <f t="shared" si="41"/>
        <v>0.1976</v>
      </c>
      <c r="AS130" s="84">
        <f t="shared" si="42"/>
        <v>0.26279999999999998</v>
      </c>
      <c r="AT130" s="84">
        <f t="shared" si="43"/>
        <v>0.22589999999999999</v>
      </c>
      <c r="AV130" s="82" t="s">
        <v>182</v>
      </c>
      <c r="AW130" s="84">
        <f t="shared" si="44"/>
        <v>0.86539999999999995</v>
      </c>
      <c r="AX130" s="84">
        <f t="shared" si="45"/>
        <v>0.2392</v>
      </c>
      <c r="AY130" s="84">
        <f t="shared" si="46"/>
        <v>0.1913</v>
      </c>
      <c r="AZ130" s="84">
        <f t="shared" si="47"/>
        <v>0.63749999999999996</v>
      </c>
    </row>
    <row r="131" spans="1:52">
      <c r="A131" s="142"/>
      <c r="B131" s="142"/>
      <c r="C131" s="5">
        <v>1.3333333333333399</v>
      </c>
      <c r="D131" s="42">
        <v>0</v>
      </c>
      <c r="E131" s="42">
        <v>0</v>
      </c>
      <c r="F131" s="42">
        <v>0</v>
      </c>
      <c r="G131" s="42">
        <v>0</v>
      </c>
      <c r="H131" s="42">
        <v>0</v>
      </c>
      <c r="I131" s="42">
        <v>0</v>
      </c>
      <c r="J131" s="42">
        <v>0.33889999999999998</v>
      </c>
      <c r="K131" s="42">
        <v>0.35239999999999999</v>
      </c>
      <c r="L131" s="42">
        <v>0.39660000000000001</v>
      </c>
      <c r="M131" s="42">
        <v>0.248</v>
      </c>
      <c r="N131" s="42">
        <v>0.22869999999999999</v>
      </c>
      <c r="O131" s="42">
        <v>0.32290000000000002</v>
      </c>
      <c r="P131" s="84">
        <v>0.43459999999999999</v>
      </c>
      <c r="Q131" s="84">
        <v>0.53249999999999997</v>
      </c>
      <c r="R131" s="84">
        <v>0.1208</v>
      </c>
      <c r="S131" s="84">
        <v>0.38869999999999999</v>
      </c>
      <c r="T131" s="84">
        <v>0.43580000000000002</v>
      </c>
      <c r="U131" s="84">
        <v>0.1444</v>
      </c>
      <c r="V131" s="42">
        <v>0.23830000000000001</v>
      </c>
      <c r="W131" s="42">
        <v>0.3649</v>
      </c>
      <c r="X131" s="42">
        <v>0.33460000000000001</v>
      </c>
      <c r="Y131" s="42">
        <v>0.39660000000000001</v>
      </c>
      <c r="Z131" s="42">
        <v>0.56079999999999997</v>
      </c>
      <c r="AA131" s="42">
        <v>0.375</v>
      </c>
      <c r="AD131" s="82" t="s">
        <v>214</v>
      </c>
      <c r="AE131" s="42">
        <f t="shared" si="32"/>
        <v>0</v>
      </c>
      <c r="AF131" s="42">
        <f t="shared" si="33"/>
        <v>5.4999999999999997E-3</v>
      </c>
      <c r="AG131" s="42">
        <f t="shared" si="34"/>
        <v>0</v>
      </c>
      <c r="AH131" s="42">
        <f t="shared" si="35"/>
        <v>0</v>
      </c>
      <c r="AJ131" s="82" t="s">
        <v>214</v>
      </c>
      <c r="AK131" s="42">
        <f t="shared" si="36"/>
        <v>0.27260000000000001</v>
      </c>
      <c r="AL131" s="42">
        <f t="shared" si="37"/>
        <v>0.39500000000000002</v>
      </c>
      <c r="AM131" s="42">
        <f t="shared" si="38"/>
        <v>0.18479999999999999</v>
      </c>
      <c r="AN131" s="42">
        <f t="shared" si="39"/>
        <v>0</v>
      </c>
      <c r="AP131" s="82" t="s">
        <v>214</v>
      </c>
      <c r="AQ131" s="84">
        <f t="shared" si="40"/>
        <v>0.42280000000000001</v>
      </c>
      <c r="AR131" s="84">
        <f t="shared" si="41"/>
        <v>0.1469</v>
      </c>
      <c r="AS131" s="84">
        <f t="shared" si="42"/>
        <v>0.16889999999999999</v>
      </c>
      <c r="AT131" s="84">
        <f t="shared" si="43"/>
        <v>0.314</v>
      </c>
      <c r="AV131" s="82" t="s">
        <v>214</v>
      </c>
      <c r="AW131" s="84">
        <f t="shared" si="44"/>
        <v>0.85750000000000004</v>
      </c>
      <c r="AX131" s="84">
        <f t="shared" si="45"/>
        <v>0.16869999999999999</v>
      </c>
      <c r="AY131" s="84">
        <f t="shared" si="46"/>
        <v>0.159</v>
      </c>
      <c r="AZ131" s="84">
        <f t="shared" si="47"/>
        <v>0.5353</v>
      </c>
    </row>
    <row r="132" spans="1:52">
      <c r="A132" s="142"/>
      <c r="B132" s="142"/>
      <c r="C132" s="5">
        <v>1.34375</v>
      </c>
      <c r="D132" s="42">
        <v>0</v>
      </c>
      <c r="E132" s="42">
        <v>0</v>
      </c>
      <c r="F132" s="42">
        <v>0</v>
      </c>
      <c r="G132" s="42">
        <v>0</v>
      </c>
      <c r="H132" s="42">
        <v>0</v>
      </c>
      <c r="I132" s="42">
        <v>0</v>
      </c>
      <c r="J132" s="42">
        <v>0.4657</v>
      </c>
      <c r="K132" s="42">
        <v>0.4355</v>
      </c>
      <c r="L132" s="42">
        <v>0.47710000000000002</v>
      </c>
      <c r="M132" s="42">
        <v>0.31809999999999999</v>
      </c>
      <c r="N132" s="42">
        <v>0.33689999999999998</v>
      </c>
      <c r="O132" s="42">
        <v>0.40670000000000001</v>
      </c>
      <c r="P132" s="84">
        <v>0.40010000000000001</v>
      </c>
      <c r="Q132" s="84">
        <v>0.43219999999999997</v>
      </c>
      <c r="R132" s="84">
        <v>9.4200000000000006E-2</v>
      </c>
      <c r="S132" s="84">
        <v>0.39290000000000003</v>
      </c>
      <c r="T132" s="84">
        <v>0.43219999999999997</v>
      </c>
      <c r="U132" s="84">
        <v>0.27989999999999998</v>
      </c>
      <c r="V132" s="42">
        <v>0.21429999999999999</v>
      </c>
      <c r="W132" s="42">
        <v>0.46939999999999998</v>
      </c>
      <c r="X132" s="42">
        <v>0.30630000000000002</v>
      </c>
      <c r="Y132" s="42">
        <v>0.51910000000000001</v>
      </c>
      <c r="Z132" s="42">
        <v>0.4703</v>
      </c>
      <c r="AA132" s="42">
        <v>0.42459999999999998</v>
      </c>
      <c r="AD132" s="82" t="s">
        <v>107</v>
      </c>
      <c r="AE132" s="42">
        <f t="shared" si="32"/>
        <v>0</v>
      </c>
      <c r="AF132" s="42">
        <f t="shared" si="33"/>
        <v>6.7199999999999996E-2</v>
      </c>
      <c r="AG132" s="42">
        <f t="shared" si="34"/>
        <v>0</v>
      </c>
      <c r="AH132" s="42">
        <f t="shared" si="35"/>
        <v>0</v>
      </c>
      <c r="AJ132" s="82" t="s">
        <v>107</v>
      </c>
      <c r="AK132" s="42">
        <f t="shared" si="36"/>
        <v>0.34789999999999999</v>
      </c>
      <c r="AL132" s="42">
        <f t="shared" si="37"/>
        <v>0.49030000000000001</v>
      </c>
      <c r="AM132" s="42">
        <f t="shared" si="38"/>
        <v>0.2175</v>
      </c>
      <c r="AN132" s="42">
        <f t="shared" si="39"/>
        <v>0</v>
      </c>
      <c r="AP132" s="82" t="s">
        <v>107</v>
      </c>
      <c r="AQ132" s="84">
        <f t="shared" si="40"/>
        <v>0.29930000000000001</v>
      </c>
      <c r="AR132" s="84">
        <f t="shared" si="41"/>
        <v>0.2107</v>
      </c>
      <c r="AS132" s="84">
        <f t="shared" si="42"/>
        <v>0.29549999999999998</v>
      </c>
      <c r="AT132" s="84">
        <f t="shared" si="43"/>
        <v>0.29709999999999998</v>
      </c>
      <c r="AV132" s="82" t="s">
        <v>107</v>
      </c>
      <c r="AW132" s="84">
        <f t="shared" si="44"/>
        <v>0.79669999999999996</v>
      </c>
      <c r="AX132" s="84">
        <f t="shared" si="45"/>
        <v>0.29770000000000002</v>
      </c>
      <c r="AY132" s="84">
        <f t="shared" si="46"/>
        <v>0.25169999999999998</v>
      </c>
      <c r="AZ132" s="84">
        <f t="shared" si="47"/>
        <v>0.4022</v>
      </c>
    </row>
    <row r="133" spans="1:52">
      <c r="A133" s="142"/>
      <c r="B133" s="142"/>
      <c r="C133" s="5">
        <v>1.3541666666666701</v>
      </c>
      <c r="D133" s="42">
        <v>1.6199999999999999E-2</v>
      </c>
      <c r="E133" s="42">
        <v>3.6900000000000002E-2</v>
      </c>
      <c r="F133" s="42">
        <v>1.7100000000000001E-2</v>
      </c>
      <c r="G133" s="42">
        <v>0</v>
      </c>
      <c r="H133" s="42">
        <v>0</v>
      </c>
      <c r="I133" s="42">
        <v>1.0800000000000001E-2</v>
      </c>
      <c r="J133" s="42">
        <v>0.51200000000000001</v>
      </c>
      <c r="K133" s="42">
        <v>0.54190000000000005</v>
      </c>
      <c r="L133" s="42">
        <v>0.52810000000000001</v>
      </c>
      <c r="M133" s="42">
        <v>0.38519999999999999</v>
      </c>
      <c r="N133" s="42">
        <v>0.42680000000000001</v>
      </c>
      <c r="O133" s="42">
        <v>0.48130000000000001</v>
      </c>
      <c r="P133" s="84">
        <v>0.35389999999999999</v>
      </c>
      <c r="Q133" s="84">
        <v>0.44069999999999998</v>
      </c>
      <c r="R133" s="84">
        <v>6.3899999999999998E-2</v>
      </c>
      <c r="S133" s="84">
        <v>0.41749999999999998</v>
      </c>
      <c r="T133" s="84">
        <v>0.3266</v>
      </c>
      <c r="U133" s="84">
        <v>0.23300000000000001</v>
      </c>
      <c r="V133" s="42">
        <v>0.30020000000000002</v>
      </c>
      <c r="W133" s="42">
        <v>0.50119999999999998</v>
      </c>
      <c r="X133" s="42">
        <v>0.37</v>
      </c>
      <c r="Y133" s="42">
        <v>0.46829999999999999</v>
      </c>
      <c r="Z133" s="42">
        <v>0.48060000000000003</v>
      </c>
      <c r="AA133" s="42">
        <v>0.50719999999999998</v>
      </c>
      <c r="AD133" s="82" t="s">
        <v>215</v>
      </c>
      <c r="AE133" s="42">
        <f t="shared" si="32"/>
        <v>0</v>
      </c>
      <c r="AF133" s="42">
        <f t="shared" si="33"/>
        <v>7.0400000000000004E-2</v>
      </c>
      <c r="AG133" s="42">
        <f t="shared" si="34"/>
        <v>0</v>
      </c>
      <c r="AH133" s="42">
        <f t="shared" si="35"/>
        <v>0</v>
      </c>
      <c r="AJ133" s="82" t="s">
        <v>215</v>
      </c>
      <c r="AK133" s="42">
        <f t="shared" si="36"/>
        <v>0.43769999999999998</v>
      </c>
      <c r="AL133" s="42">
        <f t="shared" si="37"/>
        <v>0.54759999999999998</v>
      </c>
      <c r="AM133" s="42">
        <f t="shared" si="38"/>
        <v>0.30840000000000001</v>
      </c>
      <c r="AN133" s="42">
        <f t="shared" si="39"/>
        <v>4.4999999999999997E-3</v>
      </c>
      <c r="AP133" s="82" t="s">
        <v>215</v>
      </c>
      <c r="AQ133" s="84">
        <f t="shared" si="40"/>
        <v>0.31580000000000003</v>
      </c>
      <c r="AR133" s="84">
        <f t="shared" si="41"/>
        <v>0.23730000000000001</v>
      </c>
      <c r="AS133" s="84">
        <f t="shared" si="42"/>
        <v>0.33400000000000002</v>
      </c>
      <c r="AT133" s="84">
        <f t="shared" si="43"/>
        <v>0.26469999999999999</v>
      </c>
      <c r="AV133" s="82" t="s">
        <v>215</v>
      </c>
      <c r="AW133" s="84">
        <f t="shared" si="44"/>
        <v>0.66120000000000001</v>
      </c>
      <c r="AX133" s="84">
        <f t="shared" si="45"/>
        <v>0.22439999999999999</v>
      </c>
      <c r="AY133" s="84">
        <f t="shared" si="46"/>
        <v>0.19209999999999999</v>
      </c>
      <c r="AZ133" s="84">
        <f t="shared" si="47"/>
        <v>0.50219999999999998</v>
      </c>
    </row>
    <row r="134" spans="1:52">
      <c r="A134" s="142"/>
      <c r="B134" s="142"/>
      <c r="C134" s="5">
        <v>1.3645833333333399</v>
      </c>
      <c r="D134" s="42">
        <v>4.87E-2</v>
      </c>
      <c r="E134" s="42">
        <v>0.1192</v>
      </c>
      <c r="F134" s="42">
        <v>3.3000000000000002E-2</v>
      </c>
      <c r="G134" s="42">
        <v>0</v>
      </c>
      <c r="H134" s="42">
        <v>0</v>
      </c>
      <c r="I134" s="42">
        <v>3.2599999999999997E-2</v>
      </c>
      <c r="J134" s="42">
        <v>0.58020000000000005</v>
      </c>
      <c r="K134" s="42">
        <v>0.56540000000000001</v>
      </c>
      <c r="L134" s="42">
        <v>0.5615</v>
      </c>
      <c r="M134" s="42">
        <v>0.46050000000000002</v>
      </c>
      <c r="N134" s="42">
        <v>0.51839999999999997</v>
      </c>
      <c r="O134" s="42">
        <v>0.52910000000000001</v>
      </c>
      <c r="P134" s="84">
        <v>0.41689999999999999</v>
      </c>
      <c r="Q134" s="84">
        <v>0.57830000000000004</v>
      </c>
      <c r="R134" s="84">
        <v>0.16400000000000001</v>
      </c>
      <c r="S134" s="84">
        <v>0.36</v>
      </c>
      <c r="T134" s="84">
        <v>0.26029999999999998</v>
      </c>
      <c r="U134" s="84">
        <v>0.20580000000000001</v>
      </c>
      <c r="V134" s="42">
        <v>0.248</v>
      </c>
      <c r="W134" s="42">
        <v>0.48820000000000002</v>
      </c>
      <c r="X134" s="42">
        <v>0.31040000000000001</v>
      </c>
      <c r="Y134" s="42">
        <v>0.43840000000000001</v>
      </c>
      <c r="Z134" s="42">
        <v>0.36080000000000001</v>
      </c>
      <c r="AA134" s="42">
        <v>0.53959999999999997</v>
      </c>
      <c r="AD134" s="82" t="s">
        <v>183</v>
      </c>
      <c r="AE134" s="42">
        <f t="shared" si="32"/>
        <v>4.07E-2</v>
      </c>
      <c r="AF134" s="42">
        <f t="shared" si="33"/>
        <v>0.1734</v>
      </c>
      <c r="AG134" s="42">
        <f t="shared" si="34"/>
        <v>0</v>
      </c>
      <c r="AH134" s="42">
        <f t="shared" si="35"/>
        <v>0</v>
      </c>
      <c r="AJ134" s="82" t="s">
        <v>183</v>
      </c>
      <c r="AK134" s="42">
        <f t="shared" si="36"/>
        <v>0.4662</v>
      </c>
      <c r="AL134" s="42">
        <f t="shared" si="37"/>
        <v>0.6119</v>
      </c>
      <c r="AM134" s="42">
        <f t="shared" si="38"/>
        <v>0.42149999999999999</v>
      </c>
      <c r="AN134" s="42">
        <f t="shared" si="39"/>
        <v>8.7599999999999997E-2</v>
      </c>
      <c r="AP134" s="82" t="s">
        <v>183</v>
      </c>
      <c r="AQ134" s="84">
        <f t="shared" si="40"/>
        <v>0.25779999999999997</v>
      </c>
      <c r="AR134" s="84">
        <f t="shared" si="41"/>
        <v>0.27539999999999998</v>
      </c>
      <c r="AS134" s="84">
        <f t="shared" si="42"/>
        <v>0.3448</v>
      </c>
      <c r="AT134" s="84">
        <f t="shared" si="43"/>
        <v>0.30509999999999998</v>
      </c>
      <c r="AV134" s="82" t="s">
        <v>183</v>
      </c>
      <c r="AW134" s="84">
        <f t="shared" si="44"/>
        <v>0.70089999999999997</v>
      </c>
      <c r="AX134" s="84">
        <f t="shared" si="45"/>
        <v>0.1265</v>
      </c>
      <c r="AY134" s="84">
        <f t="shared" si="46"/>
        <v>0.1479</v>
      </c>
      <c r="AZ134" s="84">
        <f t="shared" si="47"/>
        <v>0.68110000000000004</v>
      </c>
    </row>
    <row r="135" spans="1:52">
      <c r="A135" s="142"/>
      <c r="B135" s="142"/>
      <c r="C135" s="5">
        <v>1.375</v>
      </c>
      <c r="D135" s="42">
        <v>7.7299999999999994E-2</v>
      </c>
      <c r="E135" s="42">
        <v>9.9900000000000003E-2</v>
      </c>
      <c r="F135" s="42">
        <v>6.4000000000000001E-2</v>
      </c>
      <c r="G135" s="42">
        <v>0</v>
      </c>
      <c r="H135" s="42">
        <v>0</v>
      </c>
      <c r="I135" s="42">
        <v>6.0199999999999997E-2</v>
      </c>
      <c r="J135" s="42">
        <v>0.63919999999999999</v>
      </c>
      <c r="K135" s="42">
        <v>0.6028</v>
      </c>
      <c r="L135" s="42">
        <v>0.59099999999999997</v>
      </c>
      <c r="M135" s="42">
        <v>0.4995</v>
      </c>
      <c r="N135" s="42">
        <v>0.56579999999999997</v>
      </c>
      <c r="O135" s="42">
        <v>0.6028</v>
      </c>
      <c r="P135" s="84">
        <v>0.46910000000000002</v>
      </c>
      <c r="Q135" s="84">
        <v>0.44080000000000003</v>
      </c>
      <c r="R135" s="84">
        <v>0.19550000000000001</v>
      </c>
      <c r="S135" s="84">
        <v>0.4965</v>
      </c>
      <c r="T135" s="84">
        <v>0.37930000000000003</v>
      </c>
      <c r="U135" s="84">
        <v>0.32079999999999997</v>
      </c>
      <c r="V135" s="42">
        <v>0.12529999999999999</v>
      </c>
      <c r="W135" s="42">
        <v>0.43880000000000002</v>
      </c>
      <c r="X135" s="42">
        <v>0.318</v>
      </c>
      <c r="Y135" s="42">
        <v>0.4214</v>
      </c>
      <c r="Z135" s="42">
        <v>0.24229999999999999</v>
      </c>
      <c r="AA135" s="42">
        <v>0.43990000000000001</v>
      </c>
      <c r="AD135" s="82" t="s">
        <v>216</v>
      </c>
      <c r="AE135" s="42">
        <f t="shared" si="32"/>
        <v>6.4699999999999994E-2</v>
      </c>
      <c r="AF135" s="42">
        <f t="shared" si="33"/>
        <v>0.26939999999999997</v>
      </c>
      <c r="AG135" s="42">
        <f t="shared" si="34"/>
        <v>0</v>
      </c>
      <c r="AH135" s="42">
        <f t="shared" si="35"/>
        <v>0</v>
      </c>
      <c r="AJ135" s="82" t="s">
        <v>216</v>
      </c>
      <c r="AK135" s="42">
        <f t="shared" si="36"/>
        <v>0.48799999999999999</v>
      </c>
      <c r="AL135" s="42">
        <f t="shared" si="37"/>
        <v>0.6472</v>
      </c>
      <c r="AM135" s="42">
        <f t="shared" si="38"/>
        <v>0.4955</v>
      </c>
      <c r="AN135" s="42">
        <f t="shared" si="39"/>
        <v>0.16930000000000001</v>
      </c>
      <c r="AP135" s="82" t="s">
        <v>216</v>
      </c>
      <c r="AQ135" s="84">
        <f t="shared" si="40"/>
        <v>0.32600000000000001</v>
      </c>
      <c r="AR135" s="84">
        <f t="shared" si="41"/>
        <v>0.2485</v>
      </c>
      <c r="AS135" s="84">
        <f t="shared" si="42"/>
        <v>0.26569999999999999</v>
      </c>
      <c r="AT135" s="84">
        <f t="shared" si="43"/>
        <v>0.29809999999999998</v>
      </c>
      <c r="AV135" s="82" t="s">
        <v>216</v>
      </c>
      <c r="AW135" s="84">
        <f t="shared" si="44"/>
        <v>0.65569999999999995</v>
      </c>
      <c r="AX135" s="84">
        <f t="shared" si="45"/>
        <v>0.1167</v>
      </c>
      <c r="AY135" s="84">
        <f t="shared" si="46"/>
        <v>0.23350000000000001</v>
      </c>
      <c r="AZ135" s="84">
        <f t="shared" si="47"/>
        <v>0.66869999999999996</v>
      </c>
    </row>
    <row r="136" spans="1:52">
      <c r="A136" s="142"/>
      <c r="B136" s="142"/>
      <c r="C136" s="5">
        <v>1.3854166666666701</v>
      </c>
      <c r="D136" s="42">
        <v>9.4299999999999995E-2</v>
      </c>
      <c r="E136" s="42">
        <v>0.1206</v>
      </c>
      <c r="F136" s="42">
        <v>7.7100000000000002E-2</v>
      </c>
      <c r="G136" s="42">
        <v>0</v>
      </c>
      <c r="H136" s="42">
        <v>0</v>
      </c>
      <c r="I136" s="42">
        <v>5.8400000000000001E-2</v>
      </c>
      <c r="J136" s="42">
        <v>0.70509999999999995</v>
      </c>
      <c r="K136" s="42">
        <v>0.70389999999999997</v>
      </c>
      <c r="L136" s="42">
        <v>0.6804</v>
      </c>
      <c r="M136" s="42">
        <v>0.55220000000000002</v>
      </c>
      <c r="N136" s="42">
        <v>0.64680000000000004</v>
      </c>
      <c r="O136" s="42">
        <v>0.65769999999999995</v>
      </c>
      <c r="P136" s="84">
        <v>0.4204</v>
      </c>
      <c r="Q136" s="84">
        <v>0.4703</v>
      </c>
      <c r="R136" s="84">
        <v>0.13800000000000001</v>
      </c>
      <c r="S136" s="84">
        <v>0.47360000000000002</v>
      </c>
      <c r="T136" s="84">
        <v>0.4703</v>
      </c>
      <c r="U136" s="84">
        <v>0.32379999999999998</v>
      </c>
      <c r="V136" s="42">
        <v>0.17949999999999999</v>
      </c>
      <c r="W136" s="42">
        <v>0.54330000000000001</v>
      </c>
      <c r="X136" s="42">
        <v>0.2414</v>
      </c>
      <c r="Y136" s="42">
        <v>0.40200000000000002</v>
      </c>
      <c r="Z136" s="42">
        <v>0.41870000000000002</v>
      </c>
      <c r="AA136" s="42">
        <v>0.3987</v>
      </c>
      <c r="AD136" s="82" t="s">
        <v>108</v>
      </c>
      <c r="AE136" s="42">
        <f t="shared" si="32"/>
        <v>9.2100000000000001E-2</v>
      </c>
      <c r="AF136" s="42">
        <f t="shared" si="33"/>
        <v>0.37469999999999998</v>
      </c>
      <c r="AG136" s="42">
        <f t="shared" si="34"/>
        <v>0</v>
      </c>
      <c r="AH136" s="42">
        <f t="shared" si="35"/>
        <v>0</v>
      </c>
      <c r="AJ136" s="82" t="s">
        <v>108</v>
      </c>
      <c r="AK136" s="42">
        <f t="shared" si="36"/>
        <v>0.51019999999999999</v>
      </c>
      <c r="AL136" s="42">
        <f t="shared" si="37"/>
        <v>0.73699999999999999</v>
      </c>
      <c r="AM136" s="42">
        <f t="shared" si="38"/>
        <v>0.5716</v>
      </c>
      <c r="AN136" s="42">
        <f t="shared" si="39"/>
        <v>0.20649999999999999</v>
      </c>
      <c r="AP136" s="82" t="s">
        <v>108</v>
      </c>
      <c r="AQ136" s="84">
        <f t="shared" si="40"/>
        <v>0.34279999999999999</v>
      </c>
      <c r="AR136" s="84">
        <f t="shared" si="41"/>
        <v>0.2329</v>
      </c>
      <c r="AS136" s="84">
        <f t="shared" si="42"/>
        <v>0.27589999999999998</v>
      </c>
      <c r="AT136" s="84">
        <f t="shared" si="43"/>
        <v>0.30740000000000001</v>
      </c>
      <c r="AV136" s="82" t="s">
        <v>108</v>
      </c>
      <c r="AW136" s="84">
        <f t="shared" si="44"/>
        <v>0.73799999999999999</v>
      </c>
      <c r="AX136" s="84">
        <f t="shared" si="45"/>
        <v>0.17169999999999999</v>
      </c>
      <c r="AY136" s="84">
        <f t="shared" si="46"/>
        <v>0.2044</v>
      </c>
      <c r="AZ136" s="84">
        <f t="shared" si="47"/>
        <v>0.48249999999999998</v>
      </c>
    </row>
    <row r="137" spans="1:52">
      <c r="A137" s="142"/>
      <c r="B137" s="142"/>
      <c r="C137" s="5">
        <v>1.3958333333333399</v>
      </c>
      <c r="D137" s="42">
        <v>0.121</v>
      </c>
      <c r="E137" s="42">
        <v>0.21609999999999999</v>
      </c>
      <c r="F137" s="42">
        <v>0.12820000000000001</v>
      </c>
      <c r="G137" s="42">
        <v>0</v>
      </c>
      <c r="H137" s="42">
        <v>5.7500000000000002E-2</v>
      </c>
      <c r="I137" s="42">
        <v>0.11260000000000001</v>
      </c>
      <c r="J137" s="42">
        <v>0.73260000000000003</v>
      </c>
      <c r="K137" s="42">
        <v>0.68440000000000001</v>
      </c>
      <c r="L137" s="42">
        <v>0.68869999999999998</v>
      </c>
      <c r="M137" s="42">
        <v>0.56610000000000005</v>
      </c>
      <c r="N137" s="42">
        <v>0.68859999999999999</v>
      </c>
      <c r="O137" s="42">
        <v>0.68240000000000001</v>
      </c>
      <c r="P137" s="84">
        <v>0.51500000000000001</v>
      </c>
      <c r="Q137" s="84">
        <v>0.58579999999999999</v>
      </c>
      <c r="R137" s="84">
        <v>0.1217</v>
      </c>
      <c r="S137" s="84">
        <v>0.53590000000000004</v>
      </c>
      <c r="T137" s="84">
        <v>0.50949999999999995</v>
      </c>
      <c r="U137" s="84">
        <v>0.31309999999999999</v>
      </c>
      <c r="V137" s="42">
        <v>9.0499999999999997E-2</v>
      </c>
      <c r="W137" s="42">
        <v>0.59160000000000001</v>
      </c>
      <c r="X137" s="42">
        <v>0.1736</v>
      </c>
      <c r="Y137" s="42">
        <v>0.36409999999999998</v>
      </c>
      <c r="Z137" s="42">
        <v>0.46679999999999999</v>
      </c>
      <c r="AA137" s="42">
        <v>0.47749999999999998</v>
      </c>
      <c r="AD137" s="82" t="s">
        <v>217</v>
      </c>
      <c r="AE137" s="42">
        <f t="shared" si="32"/>
        <v>0.1055</v>
      </c>
      <c r="AF137" s="42">
        <f t="shared" si="33"/>
        <v>0.4491</v>
      </c>
      <c r="AG137" s="42">
        <f t="shared" si="34"/>
        <v>8.0999999999999996E-3</v>
      </c>
      <c r="AH137" s="42">
        <f t="shared" si="35"/>
        <v>0</v>
      </c>
      <c r="AJ137" s="82" t="s">
        <v>217</v>
      </c>
      <c r="AK137" s="42">
        <f t="shared" si="36"/>
        <v>0.53259999999999996</v>
      </c>
      <c r="AL137" s="42">
        <f t="shared" si="37"/>
        <v>0.79620000000000002</v>
      </c>
      <c r="AM137" s="42">
        <f t="shared" si="38"/>
        <v>0.61660000000000004</v>
      </c>
      <c r="AN137" s="42">
        <f t="shared" si="39"/>
        <v>0.26989999999999997</v>
      </c>
      <c r="AP137" s="82" t="s">
        <v>217</v>
      </c>
      <c r="AQ137" s="84">
        <f t="shared" si="40"/>
        <v>0.23430000000000001</v>
      </c>
      <c r="AR137" s="84">
        <f t="shared" si="41"/>
        <v>0.1774</v>
      </c>
      <c r="AS137" s="84">
        <f t="shared" si="42"/>
        <v>0.3407</v>
      </c>
      <c r="AT137" s="84">
        <f t="shared" si="43"/>
        <v>0.30840000000000001</v>
      </c>
      <c r="AV137" s="82" t="s">
        <v>217</v>
      </c>
      <c r="AW137" s="84">
        <f t="shared" si="44"/>
        <v>0.54979999999999996</v>
      </c>
      <c r="AX137" s="84">
        <f t="shared" si="45"/>
        <v>0.16070000000000001</v>
      </c>
      <c r="AY137" s="84">
        <f t="shared" si="46"/>
        <v>0.18809999999999999</v>
      </c>
      <c r="AZ137" s="84">
        <f t="shared" si="47"/>
        <v>0.48110000000000003</v>
      </c>
    </row>
    <row r="138" spans="1:52">
      <c r="A138" s="142"/>
      <c r="B138" s="142"/>
      <c r="C138" s="5">
        <v>1.40625</v>
      </c>
      <c r="D138" s="42">
        <v>0.1993</v>
      </c>
      <c r="E138" s="42">
        <v>0.31430000000000002</v>
      </c>
      <c r="F138" s="42">
        <v>0.14979999999999999</v>
      </c>
      <c r="G138" s="42">
        <v>0</v>
      </c>
      <c r="H138" s="42">
        <v>0.1197</v>
      </c>
      <c r="I138" s="42">
        <v>0.17699999999999999</v>
      </c>
      <c r="J138" s="42">
        <v>0.72570000000000001</v>
      </c>
      <c r="K138" s="42">
        <v>0.70960000000000001</v>
      </c>
      <c r="L138" s="42">
        <v>0.67979999999999996</v>
      </c>
      <c r="M138" s="42">
        <v>0.55910000000000004</v>
      </c>
      <c r="N138" s="42">
        <v>0.69179999999999997</v>
      </c>
      <c r="O138" s="42">
        <v>0.69369999999999998</v>
      </c>
      <c r="P138" s="84">
        <v>0.4798</v>
      </c>
      <c r="Q138" s="84">
        <v>0.57220000000000004</v>
      </c>
      <c r="R138" s="84">
        <v>0.16470000000000001</v>
      </c>
      <c r="S138" s="84">
        <v>0.48320000000000002</v>
      </c>
      <c r="T138" s="84">
        <v>0.56699999999999995</v>
      </c>
      <c r="U138" s="84">
        <v>0.21510000000000001</v>
      </c>
      <c r="V138" s="42">
        <v>4.2500000000000003E-2</v>
      </c>
      <c r="W138" s="42">
        <v>0.58730000000000004</v>
      </c>
      <c r="X138" s="42">
        <v>0.2457</v>
      </c>
      <c r="Y138" s="42">
        <v>0.3039</v>
      </c>
      <c r="Z138" s="42">
        <v>0.39710000000000001</v>
      </c>
      <c r="AA138" s="42">
        <v>0.48470000000000002</v>
      </c>
      <c r="AD138" s="82" t="s">
        <v>184</v>
      </c>
      <c r="AE138" s="42">
        <f t="shared" si="32"/>
        <v>0.1338</v>
      </c>
      <c r="AF138" s="42">
        <f t="shared" si="33"/>
        <v>0.54510000000000003</v>
      </c>
      <c r="AG138" s="42">
        <f t="shared" si="34"/>
        <v>8.5800000000000001E-2</v>
      </c>
      <c r="AH138" s="42">
        <f t="shared" si="35"/>
        <v>0</v>
      </c>
      <c r="AJ138" s="82" t="s">
        <v>184</v>
      </c>
      <c r="AK138" s="42">
        <f t="shared" si="36"/>
        <v>0.59099999999999997</v>
      </c>
      <c r="AL138" s="42">
        <f t="shared" si="37"/>
        <v>0.78910000000000002</v>
      </c>
      <c r="AM138" s="42">
        <f t="shared" si="38"/>
        <v>0.6331</v>
      </c>
      <c r="AN138" s="42">
        <f t="shared" si="39"/>
        <v>0.35270000000000001</v>
      </c>
      <c r="AP138" s="82" t="s">
        <v>184</v>
      </c>
      <c r="AQ138" s="84">
        <f t="shared" si="40"/>
        <v>0.19289999999999999</v>
      </c>
      <c r="AR138" s="84">
        <f t="shared" si="41"/>
        <v>0.30580000000000002</v>
      </c>
      <c r="AS138" s="84">
        <f t="shared" si="42"/>
        <v>0.34549999999999997</v>
      </c>
      <c r="AT138" s="84">
        <f t="shared" si="43"/>
        <v>0.2185</v>
      </c>
      <c r="AV138" s="82" t="s">
        <v>184</v>
      </c>
      <c r="AW138" s="84">
        <f t="shared" si="44"/>
        <v>0.4632</v>
      </c>
      <c r="AX138" s="84">
        <f t="shared" si="45"/>
        <v>0.18149999999999999</v>
      </c>
      <c r="AY138" s="84">
        <f t="shared" si="46"/>
        <v>3.3300000000000003E-2</v>
      </c>
      <c r="AZ138" s="84">
        <f t="shared" si="47"/>
        <v>0.56069999999999998</v>
      </c>
    </row>
    <row r="139" spans="1:52">
      <c r="A139" s="142"/>
      <c r="B139" s="142"/>
      <c r="C139" s="5">
        <v>1.4166666666666701</v>
      </c>
      <c r="D139" s="42">
        <v>0.23549999999999999</v>
      </c>
      <c r="E139" s="42">
        <v>0.4113</v>
      </c>
      <c r="F139" s="42">
        <v>0.1769</v>
      </c>
      <c r="G139" s="42">
        <v>3.3799999999999997E-2</v>
      </c>
      <c r="H139" s="42">
        <v>0.191</v>
      </c>
      <c r="I139" s="42">
        <v>0.2145</v>
      </c>
      <c r="J139" s="42">
        <v>0.75609999999999999</v>
      </c>
      <c r="K139" s="42">
        <v>0.77939999999999998</v>
      </c>
      <c r="L139" s="42">
        <v>0.67789999999999995</v>
      </c>
      <c r="M139" s="42">
        <v>0.56730000000000003</v>
      </c>
      <c r="N139" s="42">
        <v>0.70820000000000005</v>
      </c>
      <c r="O139" s="42">
        <v>0.70899999999999996</v>
      </c>
      <c r="P139" s="84">
        <v>0.51080000000000003</v>
      </c>
      <c r="Q139" s="84">
        <v>0.51649999999999996</v>
      </c>
      <c r="R139" s="84">
        <v>0.1221</v>
      </c>
      <c r="S139" s="84">
        <v>0.49440000000000001</v>
      </c>
      <c r="T139" s="84">
        <v>0.4844</v>
      </c>
      <c r="U139" s="84">
        <v>0.27610000000000001</v>
      </c>
      <c r="V139" s="42">
        <v>4.02E-2</v>
      </c>
      <c r="W139" s="42">
        <v>0.55520000000000003</v>
      </c>
      <c r="X139" s="42">
        <v>0.38579999999999998</v>
      </c>
      <c r="Y139" s="42">
        <v>0.37109999999999999</v>
      </c>
      <c r="Z139" s="42">
        <v>0.41420000000000001</v>
      </c>
      <c r="AA139" s="42">
        <v>0.40479999999999999</v>
      </c>
      <c r="AD139" s="82" t="s">
        <v>218</v>
      </c>
      <c r="AE139" s="42">
        <f t="shared" si="32"/>
        <v>0.14050000000000001</v>
      </c>
      <c r="AF139" s="42">
        <f t="shared" si="33"/>
        <v>0.64139999999999997</v>
      </c>
      <c r="AG139" s="42">
        <f t="shared" si="34"/>
        <v>0.18160000000000001</v>
      </c>
      <c r="AH139" s="42">
        <f t="shared" si="35"/>
        <v>0</v>
      </c>
      <c r="AJ139" s="82" t="s">
        <v>218</v>
      </c>
      <c r="AK139" s="42">
        <f t="shared" si="36"/>
        <v>0.63729999999999998</v>
      </c>
      <c r="AL139" s="42">
        <f t="shared" si="37"/>
        <v>0.7873</v>
      </c>
      <c r="AM139" s="42">
        <f t="shared" si="38"/>
        <v>0.6472</v>
      </c>
      <c r="AN139" s="42">
        <f t="shared" si="39"/>
        <v>0.42430000000000001</v>
      </c>
      <c r="AP139" s="82" t="s">
        <v>218</v>
      </c>
      <c r="AQ139" s="84">
        <f t="shared" si="40"/>
        <v>0.10979999999999999</v>
      </c>
      <c r="AR139" s="84">
        <f t="shared" si="41"/>
        <v>0.28570000000000001</v>
      </c>
      <c r="AS139" s="84">
        <f t="shared" si="42"/>
        <v>0.2429</v>
      </c>
      <c r="AT139" s="84">
        <f t="shared" si="43"/>
        <v>0.18440000000000001</v>
      </c>
      <c r="AV139" s="82" t="s">
        <v>218</v>
      </c>
      <c r="AW139" s="84">
        <f t="shared" si="44"/>
        <v>0.37419999999999998</v>
      </c>
      <c r="AX139" s="84">
        <f t="shared" si="45"/>
        <v>0.16850000000000001</v>
      </c>
      <c r="AY139" s="84">
        <f t="shared" si="46"/>
        <v>6.3299999999999995E-2</v>
      </c>
      <c r="AZ139" s="84">
        <f t="shared" si="47"/>
        <v>0.53369999999999995</v>
      </c>
    </row>
    <row r="140" spans="1:52">
      <c r="A140" s="142"/>
      <c r="B140" s="142"/>
      <c r="C140" s="5">
        <v>1.4270833333333399</v>
      </c>
      <c r="D140" s="42">
        <v>0.28439999999999999</v>
      </c>
      <c r="E140" s="42">
        <v>0.50280000000000002</v>
      </c>
      <c r="F140" s="42">
        <v>0.23319999999999999</v>
      </c>
      <c r="G140" s="42">
        <v>3.8399999999999997E-2</v>
      </c>
      <c r="H140" s="42">
        <v>0.24729999999999999</v>
      </c>
      <c r="I140" s="42">
        <v>0.26119999999999999</v>
      </c>
      <c r="J140" s="42">
        <v>0.78239999999999998</v>
      </c>
      <c r="K140" s="42">
        <v>0.76970000000000005</v>
      </c>
      <c r="L140" s="42">
        <v>0.69799999999999995</v>
      </c>
      <c r="M140" s="42">
        <v>0.60170000000000001</v>
      </c>
      <c r="N140" s="42">
        <v>0.75719999999999998</v>
      </c>
      <c r="O140" s="42">
        <v>0.7218</v>
      </c>
      <c r="P140" s="84">
        <v>0.45479999999999998</v>
      </c>
      <c r="Q140" s="84">
        <v>0.53539999999999999</v>
      </c>
      <c r="R140" s="84">
        <v>0.157</v>
      </c>
      <c r="S140" s="84">
        <v>0.54139999999999999</v>
      </c>
      <c r="T140" s="84">
        <v>0.53539999999999999</v>
      </c>
      <c r="U140" s="84">
        <v>0.36230000000000001</v>
      </c>
      <c r="V140" s="42">
        <v>0.17349999999999999</v>
      </c>
      <c r="W140" s="42">
        <v>0.61009999999999998</v>
      </c>
      <c r="X140" s="42">
        <v>0.21199999999999999</v>
      </c>
      <c r="Y140" s="42">
        <v>0.3594</v>
      </c>
      <c r="Z140" s="42">
        <v>0.47389999999999999</v>
      </c>
      <c r="AA140" s="42">
        <v>0.43559999999999999</v>
      </c>
      <c r="AD140" s="82" t="s">
        <v>109</v>
      </c>
      <c r="AE140" s="42">
        <f t="shared" si="32"/>
        <v>0.15179999999999999</v>
      </c>
      <c r="AF140" s="42">
        <f t="shared" si="33"/>
        <v>0.70989999999999998</v>
      </c>
      <c r="AG140" s="42">
        <f t="shared" si="34"/>
        <v>0.29599999999999999</v>
      </c>
      <c r="AH140" s="42">
        <f t="shared" si="35"/>
        <v>0</v>
      </c>
      <c r="AJ140" s="82" t="s">
        <v>109</v>
      </c>
      <c r="AK140" s="42">
        <f t="shared" si="36"/>
        <v>0.65620000000000001</v>
      </c>
      <c r="AL140" s="42">
        <f t="shared" si="37"/>
        <v>0.82789999999999997</v>
      </c>
      <c r="AM140" s="42">
        <f t="shared" si="38"/>
        <v>0.69940000000000002</v>
      </c>
      <c r="AN140" s="42">
        <f t="shared" si="39"/>
        <v>0.48399999999999999</v>
      </c>
      <c r="AP140" s="82" t="s">
        <v>109</v>
      </c>
      <c r="AQ140" s="84">
        <f t="shared" si="40"/>
        <v>0.1686</v>
      </c>
      <c r="AR140" s="84">
        <f t="shared" si="41"/>
        <v>0.30030000000000001</v>
      </c>
      <c r="AS140" s="84">
        <f t="shared" si="42"/>
        <v>0.2109</v>
      </c>
      <c r="AT140" s="84">
        <f t="shared" si="43"/>
        <v>0.2364</v>
      </c>
      <c r="AV140" s="82" t="s">
        <v>109</v>
      </c>
      <c r="AW140" s="84">
        <f t="shared" si="44"/>
        <v>0.44340000000000002</v>
      </c>
      <c r="AX140" s="84">
        <f t="shared" si="45"/>
        <v>0.17100000000000001</v>
      </c>
      <c r="AY140" s="84">
        <f t="shared" si="46"/>
        <v>0.1588</v>
      </c>
      <c r="AZ140" s="84">
        <f t="shared" si="47"/>
        <v>0.56320000000000003</v>
      </c>
    </row>
    <row r="141" spans="1:52">
      <c r="A141" s="142"/>
      <c r="B141" s="142"/>
      <c r="C141" s="5">
        <v>1.4375</v>
      </c>
      <c r="D141" s="42">
        <v>0.30969999999999998</v>
      </c>
      <c r="E141" s="42">
        <v>0.55459999999999998</v>
      </c>
      <c r="F141" s="42">
        <v>0.27310000000000001</v>
      </c>
      <c r="G141" s="42">
        <v>7.1599999999999997E-2</v>
      </c>
      <c r="H141" s="42">
        <v>0.30259999999999998</v>
      </c>
      <c r="I141" s="42">
        <v>0.29449999999999998</v>
      </c>
      <c r="J141" s="42">
        <v>0.76429999999999998</v>
      </c>
      <c r="K141" s="42">
        <v>0.76880000000000004</v>
      </c>
      <c r="L141" s="42">
        <v>0.68589999999999995</v>
      </c>
      <c r="M141" s="42">
        <v>0.6008</v>
      </c>
      <c r="N141" s="42">
        <v>0.7772</v>
      </c>
      <c r="O141" s="42">
        <v>0.71650000000000003</v>
      </c>
      <c r="P141" s="84">
        <v>0.439</v>
      </c>
      <c r="Q141" s="84">
        <v>0.4703</v>
      </c>
      <c r="R141" s="84">
        <v>0</v>
      </c>
      <c r="S141" s="84">
        <v>0.3453</v>
      </c>
      <c r="T141" s="84">
        <v>0.4234</v>
      </c>
      <c r="U141" s="84">
        <v>0.39550000000000002</v>
      </c>
      <c r="V141" s="42">
        <v>0.19170000000000001</v>
      </c>
      <c r="W141" s="42">
        <v>0.5595</v>
      </c>
      <c r="X141" s="42">
        <v>0.31580000000000003</v>
      </c>
      <c r="Y141" s="42">
        <v>0.32169999999999999</v>
      </c>
      <c r="Z141" s="42">
        <v>0.39429999999999998</v>
      </c>
      <c r="AA141" s="42">
        <v>0.51459999999999995</v>
      </c>
      <c r="AD141" s="82" t="s">
        <v>219</v>
      </c>
      <c r="AE141" s="42">
        <f t="shared" si="32"/>
        <v>0.2351</v>
      </c>
      <c r="AF141" s="42">
        <f t="shared" si="33"/>
        <v>0.77839999999999998</v>
      </c>
      <c r="AG141" s="42">
        <f t="shared" si="34"/>
        <v>0.37919999999999998</v>
      </c>
      <c r="AH141" s="42">
        <f t="shared" si="35"/>
        <v>0</v>
      </c>
      <c r="AJ141" s="82" t="s">
        <v>219</v>
      </c>
      <c r="AK141" s="42">
        <f t="shared" si="36"/>
        <v>0.69369999999999998</v>
      </c>
      <c r="AL141" s="42">
        <f t="shared" si="37"/>
        <v>0.88570000000000004</v>
      </c>
      <c r="AM141" s="42">
        <f t="shared" si="38"/>
        <v>0.71360000000000001</v>
      </c>
      <c r="AN141" s="42">
        <f t="shared" si="39"/>
        <v>0.54010000000000002</v>
      </c>
      <c r="AP141" s="82" t="s">
        <v>219</v>
      </c>
      <c r="AQ141" s="84">
        <f t="shared" si="40"/>
        <v>0.2387</v>
      </c>
      <c r="AR141" s="84">
        <f t="shared" si="41"/>
        <v>0.15870000000000001</v>
      </c>
      <c r="AS141" s="84">
        <f t="shared" si="42"/>
        <v>0.248</v>
      </c>
      <c r="AT141" s="84">
        <f t="shared" si="43"/>
        <v>0.25090000000000001</v>
      </c>
      <c r="AV141" s="82" t="s">
        <v>219</v>
      </c>
      <c r="AW141" s="84">
        <f t="shared" si="44"/>
        <v>0.33260000000000001</v>
      </c>
      <c r="AX141" s="84">
        <f t="shared" si="45"/>
        <v>0.1008</v>
      </c>
      <c r="AY141" s="84">
        <f t="shared" si="46"/>
        <v>0.1454</v>
      </c>
      <c r="AZ141" s="84">
        <f t="shared" si="47"/>
        <v>0.44259999999999999</v>
      </c>
    </row>
    <row r="142" spans="1:52">
      <c r="A142" s="142"/>
      <c r="B142" s="142"/>
      <c r="C142" s="5">
        <v>1.4479166666666701</v>
      </c>
      <c r="D142" s="42">
        <v>0.318</v>
      </c>
      <c r="E142" s="42">
        <v>0.56140000000000001</v>
      </c>
      <c r="F142" s="42">
        <v>0.26819999999999999</v>
      </c>
      <c r="G142" s="42">
        <v>8.4900000000000003E-2</v>
      </c>
      <c r="H142" s="42">
        <v>0.36459999999999998</v>
      </c>
      <c r="I142" s="42">
        <v>0.34050000000000002</v>
      </c>
      <c r="J142" s="42">
        <v>0.75329999999999997</v>
      </c>
      <c r="K142" s="42">
        <v>0.77059999999999995</v>
      </c>
      <c r="L142" s="42">
        <v>0.68810000000000004</v>
      </c>
      <c r="M142" s="42">
        <v>0.64529999999999998</v>
      </c>
      <c r="N142" s="42">
        <v>0.78910000000000002</v>
      </c>
      <c r="O142" s="42">
        <v>0.7157</v>
      </c>
      <c r="P142" s="84">
        <v>0.28149999999999997</v>
      </c>
      <c r="Q142" s="84">
        <v>0.42949999999999999</v>
      </c>
      <c r="R142" s="84">
        <v>3.4000000000000002E-2</v>
      </c>
      <c r="S142" s="84">
        <v>0.39539999999999997</v>
      </c>
      <c r="T142" s="84">
        <v>0.45629999999999998</v>
      </c>
      <c r="U142" s="84">
        <v>0.43769999999999998</v>
      </c>
      <c r="V142" s="42">
        <v>0.22320000000000001</v>
      </c>
      <c r="W142" s="42">
        <v>0.64690000000000003</v>
      </c>
      <c r="X142" s="42">
        <v>0.4854</v>
      </c>
      <c r="Y142" s="42">
        <v>0.24379999999999999</v>
      </c>
      <c r="Z142" s="42">
        <v>0.47439999999999999</v>
      </c>
      <c r="AA142" s="42">
        <v>0.36609999999999998</v>
      </c>
      <c r="AD142" s="82" t="s">
        <v>185</v>
      </c>
      <c r="AE142" s="42">
        <f t="shared" si="32"/>
        <v>0.25919999999999999</v>
      </c>
      <c r="AF142" s="42">
        <f t="shared" si="33"/>
        <v>0.80710000000000004</v>
      </c>
      <c r="AG142" s="42">
        <f t="shared" si="34"/>
        <v>0.4153</v>
      </c>
      <c r="AH142" s="42">
        <f t="shared" si="35"/>
        <v>2.12E-2</v>
      </c>
      <c r="AJ142" s="82" t="s">
        <v>185</v>
      </c>
      <c r="AK142" s="42">
        <f t="shared" si="36"/>
        <v>0.6794</v>
      </c>
      <c r="AL142" s="42">
        <f t="shared" si="37"/>
        <v>0.92510000000000003</v>
      </c>
      <c r="AM142" s="42">
        <f t="shared" si="38"/>
        <v>0.70569999999999999</v>
      </c>
      <c r="AN142" s="42">
        <f t="shared" si="39"/>
        <v>0.58340000000000003</v>
      </c>
      <c r="AP142" s="82" t="s">
        <v>185</v>
      </c>
      <c r="AQ142" s="84">
        <f t="shared" si="40"/>
        <v>0.27629999999999999</v>
      </c>
      <c r="AR142" s="84">
        <f t="shared" si="41"/>
        <v>0.2888</v>
      </c>
      <c r="AS142" s="84">
        <f t="shared" si="42"/>
        <v>0.2422</v>
      </c>
      <c r="AT142" s="84">
        <f t="shared" si="43"/>
        <v>0.21679999999999999</v>
      </c>
      <c r="AV142" s="82" t="s">
        <v>185</v>
      </c>
      <c r="AW142" s="84">
        <f t="shared" si="44"/>
        <v>0.22900000000000001</v>
      </c>
      <c r="AX142" s="84">
        <f t="shared" si="45"/>
        <v>0.1255</v>
      </c>
      <c r="AY142" s="84">
        <f t="shared" si="46"/>
        <v>0.1646</v>
      </c>
      <c r="AZ142" s="84">
        <f t="shared" si="47"/>
        <v>0.36749999999999999</v>
      </c>
    </row>
    <row r="143" spans="1:52">
      <c r="A143" s="142"/>
      <c r="B143" s="142"/>
      <c r="C143" s="5">
        <v>1.4583333333333399</v>
      </c>
      <c r="D143" s="42">
        <v>0.36530000000000001</v>
      </c>
      <c r="E143" s="42">
        <v>0.57250000000000001</v>
      </c>
      <c r="F143" s="42">
        <v>0.25729999999999997</v>
      </c>
      <c r="G143" s="42">
        <v>8.3500000000000005E-2</v>
      </c>
      <c r="H143" s="42">
        <v>0.46939999999999998</v>
      </c>
      <c r="I143" s="42">
        <v>0.36230000000000001</v>
      </c>
      <c r="J143" s="42">
        <v>0.77280000000000004</v>
      </c>
      <c r="K143" s="42">
        <v>0.74860000000000004</v>
      </c>
      <c r="L143" s="42">
        <v>0.71460000000000001</v>
      </c>
      <c r="M143" s="42">
        <v>0.64870000000000005</v>
      </c>
      <c r="N143" s="42">
        <v>0.75480000000000003</v>
      </c>
      <c r="O143" s="42">
        <v>0.71579999999999999</v>
      </c>
      <c r="P143" s="84">
        <v>0.37490000000000001</v>
      </c>
      <c r="Q143" s="84">
        <v>0.58109999999999995</v>
      </c>
      <c r="R143" s="84">
        <v>0.1522</v>
      </c>
      <c r="S143" s="84">
        <v>0.37609999999999999</v>
      </c>
      <c r="T143" s="84">
        <v>0.52559999999999996</v>
      </c>
      <c r="U143" s="84">
        <v>0.34189999999999998</v>
      </c>
      <c r="V143" s="42">
        <v>0.25590000000000002</v>
      </c>
      <c r="W143" s="42">
        <v>0.61409999999999998</v>
      </c>
      <c r="X143" s="42">
        <v>0.44669999999999999</v>
      </c>
      <c r="Y143" s="42">
        <v>0.38469999999999999</v>
      </c>
      <c r="Z143" s="42">
        <v>0.65920000000000001</v>
      </c>
      <c r="AA143" s="42">
        <v>0.56769999999999998</v>
      </c>
      <c r="AD143" s="82" t="s">
        <v>220</v>
      </c>
      <c r="AE143" s="42">
        <f t="shared" si="32"/>
        <v>0.2747</v>
      </c>
      <c r="AF143" s="42">
        <f t="shared" si="33"/>
        <v>0.85750000000000004</v>
      </c>
      <c r="AG143" s="42">
        <f t="shared" si="34"/>
        <v>0.51029999999999998</v>
      </c>
      <c r="AH143" s="42">
        <f t="shared" si="35"/>
        <v>6.25E-2</v>
      </c>
      <c r="AJ143" s="82" t="s">
        <v>220</v>
      </c>
      <c r="AK143" s="42">
        <f t="shared" si="36"/>
        <v>0.66110000000000002</v>
      </c>
      <c r="AL143" s="42">
        <f t="shared" si="37"/>
        <v>0.90620000000000001</v>
      </c>
      <c r="AM143" s="42">
        <f t="shared" si="38"/>
        <v>0.70889999999999997</v>
      </c>
      <c r="AN143" s="42">
        <f t="shared" si="39"/>
        <v>0.63380000000000003</v>
      </c>
      <c r="AP143" s="82" t="s">
        <v>220</v>
      </c>
      <c r="AQ143" s="84">
        <f t="shared" si="40"/>
        <v>0.21490000000000001</v>
      </c>
      <c r="AR143" s="84">
        <f t="shared" si="41"/>
        <v>0.35730000000000001</v>
      </c>
      <c r="AS143" s="84">
        <f t="shared" si="42"/>
        <v>0.2114</v>
      </c>
      <c r="AT143" s="84">
        <f t="shared" si="43"/>
        <v>0.23100000000000001</v>
      </c>
      <c r="AV143" s="82" t="s">
        <v>220</v>
      </c>
      <c r="AW143" s="84">
        <f t="shared" si="44"/>
        <v>0.34360000000000002</v>
      </c>
      <c r="AX143" s="84">
        <f t="shared" si="45"/>
        <v>0.26400000000000001</v>
      </c>
      <c r="AY143" s="84">
        <f t="shared" si="46"/>
        <v>7.4499999999999997E-2</v>
      </c>
      <c r="AZ143" s="84">
        <f t="shared" si="47"/>
        <v>0.49740000000000001</v>
      </c>
    </row>
    <row r="144" spans="1:52">
      <c r="A144" s="142"/>
      <c r="B144" s="142"/>
      <c r="C144" s="5">
        <v>1.46875</v>
      </c>
      <c r="D144" s="42">
        <v>0.45029999999999998</v>
      </c>
      <c r="E144" s="42">
        <v>0.59960000000000002</v>
      </c>
      <c r="F144" s="42">
        <v>0.2676</v>
      </c>
      <c r="G144" s="42">
        <v>9.2999999999999999E-2</v>
      </c>
      <c r="H144" s="42">
        <v>0.54590000000000005</v>
      </c>
      <c r="I144" s="42">
        <v>0.39129999999999998</v>
      </c>
      <c r="J144" s="42">
        <v>0.77639999999999998</v>
      </c>
      <c r="K144" s="42">
        <v>0.74460000000000004</v>
      </c>
      <c r="L144" s="42">
        <v>0.69830000000000003</v>
      </c>
      <c r="M144" s="42">
        <v>0.67100000000000004</v>
      </c>
      <c r="N144" s="42">
        <v>0.7611</v>
      </c>
      <c r="O144" s="42">
        <v>0.73029999999999995</v>
      </c>
      <c r="P144" s="84">
        <v>0.52800000000000002</v>
      </c>
      <c r="Q144" s="84">
        <v>0.5736</v>
      </c>
      <c r="R144" s="84">
        <v>0.1734</v>
      </c>
      <c r="S144" s="84">
        <v>0.54930000000000001</v>
      </c>
      <c r="T144" s="84">
        <v>0.5736</v>
      </c>
      <c r="U144" s="84">
        <v>0.39560000000000001</v>
      </c>
      <c r="V144" s="42">
        <v>0.25580000000000003</v>
      </c>
      <c r="W144" s="42">
        <v>0.68359999999999999</v>
      </c>
      <c r="X144" s="42">
        <v>0.43840000000000001</v>
      </c>
      <c r="Y144" s="42">
        <v>0.35010000000000002</v>
      </c>
      <c r="Z144" s="42">
        <v>0.61240000000000006</v>
      </c>
      <c r="AA144" s="42">
        <v>0.55659999999999998</v>
      </c>
      <c r="AD144" s="82" t="s">
        <v>110</v>
      </c>
      <c r="AE144" s="42">
        <f t="shared" si="32"/>
        <v>0.31609999999999999</v>
      </c>
      <c r="AF144" s="42">
        <f t="shared" si="33"/>
        <v>0.84109999999999996</v>
      </c>
      <c r="AG144" s="42">
        <f t="shared" si="34"/>
        <v>0.59119999999999995</v>
      </c>
      <c r="AH144" s="42">
        <f t="shared" si="35"/>
        <v>9.4600000000000004E-2</v>
      </c>
      <c r="AJ144" s="82" t="s">
        <v>110</v>
      </c>
      <c r="AK144" s="42">
        <f t="shared" si="36"/>
        <v>0.64080000000000004</v>
      </c>
      <c r="AL144" s="42">
        <f t="shared" si="37"/>
        <v>0.86209999999999998</v>
      </c>
      <c r="AM144" s="42">
        <f t="shared" si="38"/>
        <v>0.69220000000000004</v>
      </c>
      <c r="AN144" s="42">
        <f t="shared" si="39"/>
        <v>0.64329999999999998</v>
      </c>
      <c r="AP144" s="82" t="s">
        <v>110</v>
      </c>
      <c r="AQ144" s="84">
        <f t="shared" si="40"/>
        <v>0.2253</v>
      </c>
      <c r="AR144" s="84">
        <f t="shared" si="41"/>
        <v>0.2797</v>
      </c>
      <c r="AS144" s="84">
        <f t="shared" si="42"/>
        <v>0.2671</v>
      </c>
      <c r="AT144" s="84">
        <f t="shared" si="43"/>
        <v>0.24729999999999999</v>
      </c>
      <c r="AV144" s="82" t="s">
        <v>110</v>
      </c>
      <c r="AW144" s="84">
        <f t="shared" si="44"/>
        <v>0.44990000000000002</v>
      </c>
      <c r="AX144" s="84">
        <f t="shared" si="45"/>
        <v>0.2243</v>
      </c>
      <c r="AY144" s="84">
        <f t="shared" si="46"/>
        <v>0.14649999999999999</v>
      </c>
      <c r="AZ144" s="84">
        <f t="shared" si="47"/>
        <v>0.40179999999999999</v>
      </c>
    </row>
    <row r="145" spans="1:52">
      <c r="A145" s="142"/>
      <c r="B145" s="142"/>
      <c r="C145" s="5">
        <v>1.4791666666666701</v>
      </c>
      <c r="D145" s="42">
        <v>0.47199999999999998</v>
      </c>
      <c r="E145" s="42">
        <v>0.61050000000000004</v>
      </c>
      <c r="F145" s="42">
        <v>0.27539999999999998</v>
      </c>
      <c r="G145" s="42">
        <v>8.6999999999999994E-2</v>
      </c>
      <c r="H145" s="42">
        <v>0.54969999999999997</v>
      </c>
      <c r="I145" s="42">
        <v>0.39269999999999999</v>
      </c>
      <c r="J145" s="42">
        <v>0.77190000000000003</v>
      </c>
      <c r="K145" s="42">
        <v>0.76729999999999998</v>
      </c>
      <c r="L145" s="42">
        <v>0.66169999999999995</v>
      </c>
      <c r="M145" s="42">
        <v>0.6361</v>
      </c>
      <c r="N145" s="42">
        <v>0.75439999999999996</v>
      </c>
      <c r="O145" s="42">
        <v>0.73829999999999996</v>
      </c>
      <c r="P145" s="84">
        <v>0.56879999999999997</v>
      </c>
      <c r="Q145" s="84">
        <v>0.55269999999999997</v>
      </c>
      <c r="R145" s="84">
        <v>0.16930000000000001</v>
      </c>
      <c r="S145" s="84">
        <v>0.58030000000000004</v>
      </c>
      <c r="T145" s="84">
        <v>0.46060000000000001</v>
      </c>
      <c r="U145" s="84">
        <v>0.29580000000000001</v>
      </c>
      <c r="V145" s="42">
        <v>0.19889999999999999</v>
      </c>
      <c r="W145" s="42">
        <v>0.70230000000000004</v>
      </c>
      <c r="X145" s="42">
        <v>0.44619999999999999</v>
      </c>
      <c r="Y145" s="42">
        <v>0.30470000000000003</v>
      </c>
      <c r="Z145" s="42">
        <v>0.71360000000000001</v>
      </c>
      <c r="AA145" s="42">
        <v>0.51060000000000005</v>
      </c>
      <c r="AD145" s="82" t="s">
        <v>221</v>
      </c>
      <c r="AE145" s="42">
        <f t="shared" si="32"/>
        <v>0.32240000000000002</v>
      </c>
      <c r="AF145" s="42">
        <f t="shared" si="33"/>
        <v>0.8407</v>
      </c>
      <c r="AG145" s="42">
        <f t="shared" si="34"/>
        <v>0.65149999999999997</v>
      </c>
      <c r="AH145" s="42">
        <f t="shared" si="35"/>
        <v>0.1321</v>
      </c>
      <c r="AJ145" s="82" t="s">
        <v>221</v>
      </c>
      <c r="AK145" s="42">
        <f t="shared" si="36"/>
        <v>0.65769999999999995</v>
      </c>
      <c r="AL145" s="42">
        <f t="shared" si="37"/>
        <v>0.86050000000000004</v>
      </c>
      <c r="AM145" s="42">
        <f t="shared" si="38"/>
        <v>0.69730000000000003</v>
      </c>
      <c r="AN145" s="42">
        <f t="shared" si="39"/>
        <v>0.65669999999999995</v>
      </c>
      <c r="AP145" s="82" t="s">
        <v>221</v>
      </c>
      <c r="AQ145" s="84">
        <f t="shared" si="40"/>
        <v>0.2258</v>
      </c>
      <c r="AR145" s="84">
        <f t="shared" si="41"/>
        <v>0.14749999999999999</v>
      </c>
      <c r="AS145" s="84">
        <f t="shared" si="42"/>
        <v>0.21729999999999999</v>
      </c>
      <c r="AT145" s="84">
        <f t="shared" si="43"/>
        <v>0.2417</v>
      </c>
      <c r="AV145" s="82" t="s">
        <v>221</v>
      </c>
      <c r="AW145" s="84">
        <f t="shared" si="44"/>
        <v>0.40439999999999998</v>
      </c>
      <c r="AX145" s="84">
        <f t="shared" si="45"/>
        <v>0.1075</v>
      </c>
      <c r="AY145" s="84">
        <f t="shared" si="46"/>
        <v>9.0300000000000005E-2</v>
      </c>
      <c r="AZ145" s="84">
        <f t="shared" si="47"/>
        <v>0.3362</v>
      </c>
    </row>
    <row r="146" spans="1:52">
      <c r="A146" s="142"/>
      <c r="B146" s="142"/>
      <c r="C146" s="5">
        <v>1.4895833333333399</v>
      </c>
      <c r="D146" s="42">
        <v>0.48299999999999998</v>
      </c>
      <c r="E146" s="42">
        <v>0.60660000000000003</v>
      </c>
      <c r="F146" s="42">
        <v>0.24809999999999999</v>
      </c>
      <c r="G146" s="42">
        <v>6.8699999999999997E-2</v>
      </c>
      <c r="H146" s="42">
        <v>0.51770000000000005</v>
      </c>
      <c r="I146" s="42">
        <v>0.39400000000000002</v>
      </c>
      <c r="J146" s="42">
        <v>0.77</v>
      </c>
      <c r="K146" s="42">
        <v>0.76259999999999994</v>
      </c>
      <c r="L146" s="42">
        <v>0.68620000000000003</v>
      </c>
      <c r="M146" s="42">
        <v>0.6401</v>
      </c>
      <c r="N146" s="42">
        <v>0.72109999999999996</v>
      </c>
      <c r="O146" s="42">
        <v>0.73670000000000002</v>
      </c>
      <c r="P146" s="84">
        <v>0.52500000000000002</v>
      </c>
      <c r="Q146" s="84">
        <v>0.47020000000000001</v>
      </c>
      <c r="R146" s="84">
        <v>0.22839999999999999</v>
      </c>
      <c r="S146" s="84">
        <v>0.56730000000000003</v>
      </c>
      <c r="T146" s="84">
        <v>0.52229999999999999</v>
      </c>
      <c r="U146" s="84">
        <v>0.18579999999999999</v>
      </c>
      <c r="V146" s="42">
        <v>0.34379999999999999</v>
      </c>
      <c r="W146" s="42">
        <v>0.72929999999999995</v>
      </c>
      <c r="X146" s="42">
        <v>0.35859999999999997</v>
      </c>
      <c r="Y146" s="42">
        <v>0.32429999999999998</v>
      </c>
      <c r="Z146" s="42">
        <v>0.67710000000000004</v>
      </c>
      <c r="AA146" s="42">
        <v>0.53859999999999997</v>
      </c>
      <c r="AD146" s="82" t="s">
        <v>200</v>
      </c>
      <c r="AE146" s="42">
        <f t="shared" si="32"/>
        <v>0.32019999999999998</v>
      </c>
      <c r="AF146" s="42">
        <f t="shared" si="33"/>
        <v>0.86080000000000001</v>
      </c>
      <c r="AG146" s="42">
        <f t="shared" si="34"/>
        <v>0.64470000000000005</v>
      </c>
      <c r="AH146" s="42">
        <f t="shared" si="35"/>
        <v>0.1477</v>
      </c>
      <c r="AJ146" s="82" t="s">
        <v>200</v>
      </c>
      <c r="AK146" s="42">
        <f t="shared" si="36"/>
        <v>0.71650000000000003</v>
      </c>
      <c r="AL146" s="42">
        <f t="shared" si="37"/>
        <v>0.85750000000000004</v>
      </c>
      <c r="AM146" s="42">
        <f t="shared" si="38"/>
        <v>0.70099999999999996</v>
      </c>
      <c r="AN146" s="42">
        <f t="shared" si="39"/>
        <v>0.6673</v>
      </c>
      <c r="AP146" s="82" t="s">
        <v>200</v>
      </c>
      <c r="AQ146" s="84">
        <f t="shared" si="40"/>
        <v>0.2445</v>
      </c>
      <c r="AR146" s="84">
        <f t="shared" si="41"/>
        <v>0.13350000000000001</v>
      </c>
      <c r="AS146" s="84">
        <f t="shared" si="42"/>
        <v>0.29549999999999998</v>
      </c>
      <c r="AT146" s="84">
        <f t="shared" si="43"/>
        <v>0.32919999999999999</v>
      </c>
      <c r="AV146" s="82" t="s">
        <v>200</v>
      </c>
      <c r="AW146" s="84">
        <f t="shared" si="44"/>
        <v>0.51190000000000002</v>
      </c>
      <c r="AX146" s="84">
        <f t="shared" si="45"/>
        <v>0.1186</v>
      </c>
      <c r="AY146" s="84">
        <f t="shared" si="46"/>
        <v>0</v>
      </c>
      <c r="AZ146" s="84">
        <f t="shared" si="47"/>
        <v>0.26590000000000003</v>
      </c>
    </row>
    <row r="147" spans="1:52">
      <c r="A147" s="142"/>
      <c r="B147" s="142"/>
      <c r="C147" s="5">
        <v>1.5</v>
      </c>
      <c r="D147" s="42">
        <v>0.49309999999999998</v>
      </c>
      <c r="E147" s="42">
        <v>0.66159999999999997</v>
      </c>
      <c r="F147" s="42">
        <v>0.24510000000000001</v>
      </c>
      <c r="G147" s="42">
        <v>9.5100000000000004E-2</v>
      </c>
      <c r="H147" s="42">
        <v>0.48659999999999998</v>
      </c>
      <c r="I147" s="42">
        <v>0.37140000000000001</v>
      </c>
      <c r="J147" s="42">
        <v>0.76800000000000002</v>
      </c>
      <c r="K147" s="42">
        <v>0.72109999999999996</v>
      </c>
      <c r="L147" s="42">
        <v>0.68600000000000005</v>
      </c>
      <c r="M147" s="42">
        <v>0.63260000000000005</v>
      </c>
      <c r="N147" s="42">
        <v>0.73550000000000004</v>
      </c>
      <c r="O147" s="42">
        <v>0.72819999999999996</v>
      </c>
      <c r="P147" s="84">
        <v>0.44719999999999999</v>
      </c>
      <c r="Q147" s="84">
        <v>0.4803</v>
      </c>
      <c r="R147" s="84">
        <v>9.2799999999999994E-2</v>
      </c>
      <c r="S147" s="84">
        <v>0.52549999999999997</v>
      </c>
      <c r="T147" s="84">
        <v>0.49390000000000001</v>
      </c>
      <c r="U147" s="84">
        <v>0.21479999999999999</v>
      </c>
      <c r="V147" s="42">
        <v>0.33779999999999999</v>
      </c>
      <c r="W147" s="42">
        <v>0.7601</v>
      </c>
      <c r="X147" s="42">
        <v>0.32100000000000001</v>
      </c>
      <c r="Y147" s="42">
        <v>0.25640000000000002</v>
      </c>
      <c r="Z147" s="42">
        <v>0.61429999999999996</v>
      </c>
      <c r="AA147" s="42">
        <v>0.57499999999999996</v>
      </c>
      <c r="AD147" s="82" t="s">
        <v>222</v>
      </c>
      <c r="AE147" s="42">
        <f t="shared" si="32"/>
        <v>0.35089999999999999</v>
      </c>
      <c r="AF147" s="42">
        <f t="shared" si="33"/>
        <v>0.9012</v>
      </c>
      <c r="AG147" s="42">
        <f t="shared" si="34"/>
        <v>0.61550000000000005</v>
      </c>
      <c r="AH147" s="42">
        <f t="shared" si="35"/>
        <v>0.20899999999999999</v>
      </c>
      <c r="AJ147" s="82" t="s">
        <v>222</v>
      </c>
      <c r="AK147" s="42">
        <f t="shared" si="36"/>
        <v>0.74809999999999999</v>
      </c>
      <c r="AL147" s="42">
        <f t="shared" si="37"/>
        <v>0.8579</v>
      </c>
      <c r="AM147" s="42">
        <f t="shared" si="38"/>
        <v>0.72819999999999996</v>
      </c>
      <c r="AN147" s="42">
        <f t="shared" si="39"/>
        <v>0.6673</v>
      </c>
      <c r="AP147" s="82" t="s">
        <v>222</v>
      </c>
      <c r="AQ147" s="84">
        <f t="shared" si="40"/>
        <v>0.29310000000000003</v>
      </c>
      <c r="AR147" s="84">
        <f t="shared" si="41"/>
        <v>0.21490000000000001</v>
      </c>
      <c r="AS147" s="84">
        <f t="shared" si="42"/>
        <v>0.22309999999999999</v>
      </c>
      <c r="AT147" s="84">
        <f t="shared" si="43"/>
        <v>0.2361</v>
      </c>
      <c r="AV147" s="82" t="s">
        <v>222</v>
      </c>
      <c r="AW147" s="84">
        <f t="shared" si="44"/>
        <v>0.51019999999999999</v>
      </c>
      <c r="AX147" s="84">
        <f t="shared" si="45"/>
        <v>0.19520000000000001</v>
      </c>
      <c r="AY147" s="84">
        <f t="shared" si="46"/>
        <v>0</v>
      </c>
      <c r="AZ147" s="84">
        <f t="shared" si="47"/>
        <v>0.2485</v>
      </c>
    </row>
    <row r="148" spans="1:52">
      <c r="A148" s="142"/>
      <c r="B148" s="142"/>
      <c r="C148" s="5">
        <v>1.5104166666666701</v>
      </c>
      <c r="D148" s="42">
        <v>0.49740000000000001</v>
      </c>
      <c r="E148" s="42">
        <v>0.60870000000000002</v>
      </c>
      <c r="F148" s="42">
        <v>0.2485</v>
      </c>
      <c r="G148" s="42">
        <v>0.11890000000000001</v>
      </c>
      <c r="H148" s="42">
        <v>0.4577</v>
      </c>
      <c r="I148" s="42">
        <v>0.38619999999999999</v>
      </c>
      <c r="J148" s="42">
        <v>0.74409999999999998</v>
      </c>
      <c r="K148" s="42">
        <v>0.74729999999999996</v>
      </c>
      <c r="L148" s="42">
        <v>0.68059999999999998</v>
      </c>
      <c r="M148" s="42">
        <v>0.63039999999999996</v>
      </c>
      <c r="N148" s="42">
        <v>0.74239999999999995</v>
      </c>
      <c r="O148" s="42">
        <v>0.70899999999999996</v>
      </c>
      <c r="P148" s="84">
        <v>0.44390000000000002</v>
      </c>
      <c r="Q148" s="84">
        <v>0.4078</v>
      </c>
      <c r="R148" s="84">
        <v>0.15890000000000001</v>
      </c>
      <c r="S148" s="84">
        <v>0.4572</v>
      </c>
      <c r="T148" s="84">
        <v>0.4078</v>
      </c>
      <c r="U148" s="84">
        <v>0.3281</v>
      </c>
      <c r="V148" s="42">
        <v>0.28910000000000002</v>
      </c>
      <c r="W148" s="42">
        <v>0.62690000000000001</v>
      </c>
      <c r="X148" s="42">
        <v>0.35010000000000002</v>
      </c>
      <c r="Y148" s="42">
        <v>0.21590000000000001</v>
      </c>
      <c r="Z148" s="42">
        <v>0.70520000000000005</v>
      </c>
      <c r="AA148" s="42">
        <v>0.57809999999999995</v>
      </c>
      <c r="AD148" s="82" t="s">
        <v>111</v>
      </c>
      <c r="AE148" s="42">
        <f t="shared" si="32"/>
        <v>0.35339999999999999</v>
      </c>
      <c r="AF148" s="42">
        <f t="shared" si="33"/>
        <v>0.89570000000000005</v>
      </c>
      <c r="AG148" s="42">
        <f t="shared" si="34"/>
        <v>0.62539999999999996</v>
      </c>
      <c r="AH148" s="42">
        <f t="shared" si="35"/>
        <v>0.2404</v>
      </c>
      <c r="AJ148" s="82" t="s">
        <v>111</v>
      </c>
      <c r="AK148" s="42">
        <f t="shared" si="36"/>
        <v>0.75449999999999995</v>
      </c>
      <c r="AL148" s="42">
        <f t="shared" si="37"/>
        <v>0.8498</v>
      </c>
      <c r="AM148" s="42">
        <f t="shared" si="38"/>
        <v>0.6946</v>
      </c>
      <c r="AN148" s="42">
        <f t="shared" si="39"/>
        <v>0.68979999999999997</v>
      </c>
      <c r="AP148" s="82" t="s">
        <v>111</v>
      </c>
      <c r="AQ148" s="84">
        <f t="shared" si="40"/>
        <v>0.2059</v>
      </c>
      <c r="AR148" s="84">
        <f t="shared" si="41"/>
        <v>0.23380000000000001</v>
      </c>
      <c r="AS148" s="84">
        <f t="shared" si="42"/>
        <v>0.2145</v>
      </c>
      <c r="AT148" s="84">
        <f t="shared" si="43"/>
        <v>0.30930000000000002</v>
      </c>
      <c r="AV148" s="82" t="s">
        <v>111</v>
      </c>
      <c r="AW148" s="84">
        <f t="shared" si="44"/>
        <v>0.48670000000000002</v>
      </c>
      <c r="AX148" s="84">
        <f t="shared" si="45"/>
        <v>0.23319999999999999</v>
      </c>
      <c r="AY148" s="84">
        <f t="shared" si="46"/>
        <v>0.14549999999999999</v>
      </c>
      <c r="AZ148" s="84">
        <f t="shared" si="47"/>
        <v>0.19289999999999999</v>
      </c>
    </row>
    <row r="149" spans="1:52">
      <c r="A149" s="142"/>
      <c r="B149" s="142"/>
      <c r="C149" s="5">
        <v>1.5208333333333399</v>
      </c>
      <c r="D149" s="42">
        <v>0.47489999999999999</v>
      </c>
      <c r="E149" s="42">
        <v>0.55130000000000001</v>
      </c>
      <c r="F149" s="42">
        <v>0.2082</v>
      </c>
      <c r="G149" s="42">
        <v>0.1234</v>
      </c>
      <c r="H149" s="42">
        <v>0.44419999999999998</v>
      </c>
      <c r="I149" s="42">
        <v>0.35170000000000001</v>
      </c>
      <c r="J149" s="42">
        <v>0.73939999999999995</v>
      </c>
      <c r="K149" s="42">
        <v>0.75119999999999998</v>
      </c>
      <c r="L149" s="42">
        <v>0.71279999999999999</v>
      </c>
      <c r="M149" s="42">
        <v>0.61639999999999995</v>
      </c>
      <c r="N149" s="42">
        <v>0.72440000000000004</v>
      </c>
      <c r="O149" s="42">
        <v>0.71830000000000005</v>
      </c>
      <c r="P149" s="84">
        <v>0.45750000000000002</v>
      </c>
      <c r="Q149" s="84">
        <v>0.4269</v>
      </c>
      <c r="R149" s="84">
        <v>0.2397</v>
      </c>
      <c r="S149" s="84">
        <v>0.4163</v>
      </c>
      <c r="T149" s="84">
        <v>0.26500000000000001</v>
      </c>
      <c r="U149" s="84">
        <v>0.2326</v>
      </c>
      <c r="V149" s="42">
        <v>0.30099999999999999</v>
      </c>
      <c r="W149" s="42">
        <v>0.4965</v>
      </c>
      <c r="X149" s="42">
        <v>0.32440000000000002</v>
      </c>
      <c r="Y149" s="42">
        <v>0.215</v>
      </c>
      <c r="Z149" s="42">
        <v>0.74129999999999996</v>
      </c>
      <c r="AA149" s="42">
        <v>0.40739999999999998</v>
      </c>
      <c r="AD149" s="82" t="s">
        <v>223</v>
      </c>
      <c r="AE149" s="42">
        <f t="shared" si="32"/>
        <v>0.37169999999999997</v>
      </c>
      <c r="AF149" s="42">
        <f t="shared" si="33"/>
        <v>0.92630000000000001</v>
      </c>
      <c r="AG149" s="42">
        <f t="shared" si="34"/>
        <v>0.59250000000000003</v>
      </c>
      <c r="AH149" s="42">
        <f t="shared" si="35"/>
        <v>0.3054</v>
      </c>
      <c r="AJ149" s="82" t="s">
        <v>223</v>
      </c>
      <c r="AK149" s="42">
        <f t="shared" si="36"/>
        <v>0.78510000000000002</v>
      </c>
      <c r="AL149" s="42">
        <f t="shared" si="37"/>
        <v>0.82579999999999998</v>
      </c>
      <c r="AM149" s="42">
        <f t="shared" si="38"/>
        <v>0.69979999999999998</v>
      </c>
      <c r="AN149" s="42">
        <f t="shared" si="39"/>
        <v>0.66559999999999997</v>
      </c>
      <c r="AP149" s="82" t="s">
        <v>223</v>
      </c>
      <c r="AQ149" s="84">
        <f t="shared" si="40"/>
        <v>0.32819999999999999</v>
      </c>
      <c r="AR149" s="84">
        <f t="shared" si="41"/>
        <v>0.1321</v>
      </c>
      <c r="AS149" s="84">
        <f t="shared" si="42"/>
        <v>0.28399999999999997</v>
      </c>
      <c r="AT149" s="84">
        <f t="shared" si="43"/>
        <v>0.3135</v>
      </c>
      <c r="AV149" s="82" t="s">
        <v>223</v>
      </c>
      <c r="AW149" s="84">
        <f t="shared" si="44"/>
        <v>0.60829999999999995</v>
      </c>
      <c r="AX149" s="84">
        <f t="shared" si="45"/>
        <v>7.9100000000000004E-2</v>
      </c>
      <c r="AY149" s="84">
        <f t="shared" si="46"/>
        <v>9.9900000000000003E-2</v>
      </c>
      <c r="AZ149" s="84">
        <f t="shared" si="47"/>
        <v>0.2676</v>
      </c>
    </row>
    <row r="150" spans="1:52">
      <c r="A150" s="142"/>
      <c r="B150" s="142"/>
      <c r="C150" s="5">
        <v>1.53125</v>
      </c>
      <c r="D150" s="42">
        <v>0.49070000000000003</v>
      </c>
      <c r="E150" s="42">
        <v>0.58540000000000003</v>
      </c>
      <c r="F150" s="42">
        <v>0.16550000000000001</v>
      </c>
      <c r="G150" s="42">
        <v>0.14030000000000001</v>
      </c>
      <c r="H150" s="42">
        <v>0.39419999999999999</v>
      </c>
      <c r="I150" s="42">
        <v>0.37230000000000002</v>
      </c>
      <c r="J150" s="42">
        <v>0.74339999999999995</v>
      </c>
      <c r="K150" s="42">
        <v>0.77559999999999996</v>
      </c>
      <c r="L150" s="42">
        <v>0.73480000000000001</v>
      </c>
      <c r="M150" s="42">
        <v>0.62609999999999999</v>
      </c>
      <c r="N150" s="42">
        <v>0.74129999999999996</v>
      </c>
      <c r="O150" s="42">
        <v>0.70520000000000005</v>
      </c>
      <c r="P150" s="84">
        <v>0.3725</v>
      </c>
      <c r="Q150" s="84">
        <v>0.40539999999999998</v>
      </c>
      <c r="R150" s="84">
        <v>0.31359999999999999</v>
      </c>
      <c r="S150" s="84">
        <v>0.28289999999999998</v>
      </c>
      <c r="T150" s="84">
        <v>0.2636</v>
      </c>
      <c r="U150" s="84">
        <v>0.24310000000000001</v>
      </c>
      <c r="V150" s="42">
        <v>0.23530000000000001</v>
      </c>
      <c r="W150" s="42">
        <v>0.48089999999999999</v>
      </c>
      <c r="X150" s="42">
        <v>0.31030000000000002</v>
      </c>
      <c r="Y150" s="42">
        <v>0.20119999999999999</v>
      </c>
      <c r="Z150" s="42">
        <v>0.73380000000000001</v>
      </c>
      <c r="AA150" s="42">
        <v>0.43140000000000001</v>
      </c>
      <c r="AD150" s="82" t="s">
        <v>186</v>
      </c>
      <c r="AE150" s="42">
        <f t="shared" si="32"/>
        <v>0.40860000000000002</v>
      </c>
      <c r="AF150" s="42">
        <f t="shared" si="33"/>
        <v>0.88070000000000004</v>
      </c>
      <c r="AG150" s="42">
        <f t="shared" si="34"/>
        <v>0.58299999999999996</v>
      </c>
      <c r="AH150" s="42">
        <f t="shared" si="35"/>
        <v>0.26769999999999999</v>
      </c>
      <c r="AJ150" s="82" t="s">
        <v>186</v>
      </c>
      <c r="AK150" s="42">
        <f t="shared" si="36"/>
        <v>0.7974</v>
      </c>
      <c r="AL150" s="42">
        <f t="shared" si="37"/>
        <v>0.80710000000000004</v>
      </c>
      <c r="AM150" s="42">
        <f t="shared" si="38"/>
        <v>0.66710000000000003</v>
      </c>
      <c r="AN150" s="42">
        <f t="shared" si="39"/>
        <v>0.65859999999999996</v>
      </c>
      <c r="AP150" s="82" t="s">
        <v>186</v>
      </c>
      <c r="AQ150" s="84">
        <f t="shared" si="40"/>
        <v>0.44019999999999998</v>
      </c>
      <c r="AR150" s="84">
        <f t="shared" si="41"/>
        <v>0.21329999999999999</v>
      </c>
      <c r="AS150" s="84">
        <f t="shared" si="42"/>
        <v>0.35799999999999998</v>
      </c>
      <c r="AT150" s="84">
        <f t="shared" si="43"/>
        <v>0.27460000000000001</v>
      </c>
      <c r="AV150" s="82" t="s">
        <v>186</v>
      </c>
      <c r="AW150" s="84">
        <f t="shared" si="44"/>
        <v>0.47070000000000001</v>
      </c>
      <c r="AX150" s="84">
        <f t="shared" si="45"/>
        <v>4.2000000000000003E-2</v>
      </c>
      <c r="AY150" s="84">
        <f t="shared" si="46"/>
        <v>9.3899999999999997E-2</v>
      </c>
      <c r="AZ150" s="84">
        <f t="shared" si="47"/>
        <v>0.34799999999999998</v>
      </c>
    </row>
    <row r="151" spans="1:52">
      <c r="A151" s="142"/>
      <c r="B151" s="142"/>
      <c r="C151" s="5">
        <v>1.5416666666666701</v>
      </c>
      <c r="D151" s="42">
        <v>0.48020000000000002</v>
      </c>
      <c r="E151" s="42">
        <v>0.5847</v>
      </c>
      <c r="F151" s="42">
        <v>0.13500000000000001</v>
      </c>
      <c r="G151" s="42">
        <v>0.1108</v>
      </c>
      <c r="H151" s="42">
        <v>0.39069999999999999</v>
      </c>
      <c r="I151" s="42">
        <v>0.36159999999999998</v>
      </c>
      <c r="J151" s="42">
        <v>0.7611</v>
      </c>
      <c r="K151" s="42">
        <v>0.7661</v>
      </c>
      <c r="L151" s="42">
        <v>0.73040000000000005</v>
      </c>
      <c r="M151" s="42">
        <v>0.60819999999999996</v>
      </c>
      <c r="N151" s="42">
        <v>0.75539999999999996</v>
      </c>
      <c r="O151" s="42">
        <v>0.69779999999999998</v>
      </c>
      <c r="P151" s="84">
        <v>0.25409999999999999</v>
      </c>
      <c r="Q151" s="84">
        <v>0.24790000000000001</v>
      </c>
      <c r="R151" s="84">
        <v>6.2399999999999997E-2</v>
      </c>
      <c r="S151" s="84">
        <v>0.432</v>
      </c>
      <c r="T151" s="84">
        <v>0.31740000000000002</v>
      </c>
      <c r="U151" s="84">
        <v>0.33479999999999999</v>
      </c>
      <c r="V151" s="42">
        <v>0.23369999999999999</v>
      </c>
      <c r="W151" s="42">
        <v>0.46989999999999998</v>
      </c>
      <c r="X151" s="42">
        <v>0.21729999999999999</v>
      </c>
      <c r="Y151" s="42">
        <v>0.2437</v>
      </c>
      <c r="Z151" s="42">
        <v>0.74139999999999995</v>
      </c>
      <c r="AA151" s="42">
        <v>0.50700000000000001</v>
      </c>
      <c r="AD151" s="82" t="s">
        <v>224</v>
      </c>
      <c r="AE151" s="42">
        <f t="shared" si="32"/>
        <v>0.44440000000000002</v>
      </c>
      <c r="AF151" s="42">
        <f t="shared" si="33"/>
        <v>0.91490000000000005</v>
      </c>
      <c r="AG151" s="42">
        <f t="shared" si="34"/>
        <v>0.62019999999999997</v>
      </c>
      <c r="AH151" s="42">
        <f t="shared" si="35"/>
        <v>0.28749999999999998</v>
      </c>
      <c r="AJ151" s="82" t="s">
        <v>224</v>
      </c>
      <c r="AK151" s="42">
        <f t="shared" si="36"/>
        <v>0.79520000000000002</v>
      </c>
      <c r="AL151" s="42">
        <f t="shared" si="37"/>
        <v>0.80679999999999996</v>
      </c>
      <c r="AM151" s="42">
        <f t="shared" si="38"/>
        <v>0.65790000000000004</v>
      </c>
      <c r="AN151" s="42">
        <f t="shared" si="39"/>
        <v>0.64739999999999998</v>
      </c>
      <c r="AP151" s="82" t="s">
        <v>224</v>
      </c>
      <c r="AQ151" s="84">
        <f t="shared" si="40"/>
        <v>0.50860000000000005</v>
      </c>
      <c r="AR151" s="84">
        <f t="shared" si="41"/>
        <v>0.19420000000000001</v>
      </c>
      <c r="AS151" s="84">
        <f t="shared" si="42"/>
        <v>0.4113</v>
      </c>
      <c r="AT151" s="84">
        <f t="shared" si="43"/>
        <v>0.20599999999999999</v>
      </c>
      <c r="AV151" s="82" t="s">
        <v>224</v>
      </c>
      <c r="AW151" s="84">
        <f t="shared" si="44"/>
        <v>0.47349999999999998</v>
      </c>
      <c r="AX151" s="84">
        <f t="shared" si="45"/>
        <v>0</v>
      </c>
      <c r="AY151" s="84">
        <f t="shared" si="46"/>
        <v>2.46E-2</v>
      </c>
      <c r="AZ151" s="84">
        <f t="shared" si="47"/>
        <v>0.36459999999999998</v>
      </c>
    </row>
    <row r="152" spans="1:52">
      <c r="A152" s="142"/>
      <c r="B152" s="142"/>
      <c r="C152" s="5">
        <v>1.5520833333333399</v>
      </c>
      <c r="D152" s="42">
        <v>0.49759999999999999</v>
      </c>
      <c r="E152" s="42">
        <v>0.62039999999999995</v>
      </c>
      <c r="F152" s="42">
        <v>8.5199999999999998E-2</v>
      </c>
      <c r="G152" s="42">
        <v>0.1236</v>
      </c>
      <c r="H152" s="42">
        <v>0.38090000000000002</v>
      </c>
      <c r="I152" s="42">
        <v>0.34150000000000003</v>
      </c>
      <c r="J152" s="42">
        <v>0.75649999999999995</v>
      </c>
      <c r="K152" s="42">
        <v>0.74929999999999997</v>
      </c>
      <c r="L152" s="42">
        <v>0.7248</v>
      </c>
      <c r="M152" s="42">
        <v>0.6099</v>
      </c>
      <c r="N152" s="42">
        <v>0.73050000000000004</v>
      </c>
      <c r="O152" s="42">
        <v>0.71419999999999995</v>
      </c>
      <c r="P152" s="84">
        <v>0.35970000000000002</v>
      </c>
      <c r="Q152" s="84">
        <v>0.30620000000000003</v>
      </c>
      <c r="R152" s="84">
        <v>0.12859999999999999</v>
      </c>
      <c r="S152" s="84">
        <v>0.34660000000000002</v>
      </c>
      <c r="T152" s="84">
        <v>0.30620000000000003</v>
      </c>
      <c r="U152" s="84">
        <v>0.25819999999999999</v>
      </c>
      <c r="V152" s="42">
        <v>0.20960000000000001</v>
      </c>
      <c r="W152" s="42">
        <v>0.50380000000000003</v>
      </c>
      <c r="X152" s="42">
        <v>0.2281</v>
      </c>
      <c r="Y152" s="42">
        <v>0.24479999999999999</v>
      </c>
      <c r="Z152" s="42">
        <v>0.64039999999999997</v>
      </c>
      <c r="AA152" s="42">
        <v>0.49609999999999999</v>
      </c>
      <c r="AD152" s="82" t="s">
        <v>112</v>
      </c>
      <c r="AE152" s="42">
        <f t="shared" si="32"/>
        <v>0.44209999999999999</v>
      </c>
      <c r="AF152" s="42">
        <f t="shared" si="33"/>
        <v>0.88519999999999999</v>
      </c>
      <c r="AG152" s="42">
        <f t="shared" si="34"/>
        <v>0.58989999999999998</v>
      </c>
      <c r="AH152" s="42">
        <f t="shared" si="35"/>
        <v>0.317</v>
      </c>
      <c r="AJ152" s="82" t="s">
        <v>112</v>
      </c>
      <c r="AK152" s="42">
        <f t="shared" si="36"/>
        <v>0.80320000000000003</v>
      </c>
      <c r="AL152" s="42">
        <f t="shared" si="37"/>
        <v>0.78110000000000002</v>
      </c>
      <c r="AM152" s="42">
        <f t="shared" si="38"/>
        <v>0.68389999999999995</v>
      </c>
      <c r="AN152" s="42">
        <f t="shared" si="39"/>
        <v>0.63009999999999999</v>
      </c>
      <c r="AP152" s="82" t="s">
        <v>112</v>
      </c>
      <c r="AQ152" s="84">
        <f t="shared" si="40"/>
        <v>0.4486</v>
      </c>
      <c r="AR152" s="84">
        <f t="shared" si="41"/>
        <v>0.29859999999999998</v>
      </c>
      <c r="AS152" s="84">
        <f t="shared" si="42"/>
        <v>0.31709999999999999</v>
      </c>
      <c r="AT152" s="84">
        <f t="shared" si="43"/>
        <v>0.2495</v>
      </c>
      <c r="AV152" s="82" t="s">
        <v>112</v>
      </c>
      <c r="AW152" s="84">
        <f t="shared" si="44"/>
        <v>0.47620000000000001</v>
      </c>
      <c r="AX152" s="84">
        <f t="shared" si="45"/>
        <v>0.11119999999999999</v>
      </c>
      <c r="AY152" s="84">
        <f t="shared" si="46"/>
        <v>7.4499999999999997E-2</v>
      </c>
      <c r="AZ152" s="84">
        <f t="shared" si="47"/>
        <v>0.3367</v>
      </c>
    </row>
    <row r="153" spans="1:52">
      <c r="A153" s="142"/>
      <c r="B153" s="142"/>
      <c r="C153" s="5">
        <v>1.5625</v>
      </c>
      <c r="D153" s="42">
        <v>0.48230000000000001</v>
      </c>
      <c r="E153" s="42">
        <v>0.61080000000000001</v>
      </c>
      <c r="F153" s="42">
        <v>8.5800000000000001E-2</v>
      </c>
      <c r="G153" s="42">
        <v>0.1016</v>
      </c>
      <c r="H153" s="42">
        <v>0.37919999999999998</v>
      </c>
      <c r="I153" s="42">
        <v>0.32940000000000003</v>
      </c>
      <c r="J153" s="42">
        <v>0.76549999999999996</v>
      </c>
      <c r="K153" s="42">
        <v>0.73529999999999995</v>
      </c>
      <c r="L153" s="42">
        <v>0.66739999999999999</v>
      </c>
      <c r="M153" s="42">
        <v>0.61509999999999998</v>
      </c>
      <c r="N153" s="42">
        <v>0.72430000000000005</v>
      </c>
      <c r="O153" s="42">
        <v>0.70279999999999998</v>
      </c>
      <c r="P153" s="84">
        <v>0.41949999999999998</v>
      </c>
      <c r="Q153" s="84">
        <v>0.2949</v>
      </c>
      <c r="R153" s="84">
        <v>6.0199999999999997E-2</v>
      </c>
      <c r="S153" s="84">
        <v>0.43480000000000002</v>
      </c>
      <c r="T153" s="84">
        <v>0.27939999999999998</v>
      </c>
      <c r="U153" s="84">
        <v>0.1666</v>
      </c>
      <c r="V153" s="42">
        <v>0.1512</v>
      </c>
      <c r="W153" s="42">
        <v>0.50449999999999995</v>
      </c>
      <c r="X153" s="42">
        <v>0.29360000000000003</v>
      </c>
      <c r="Y153" s="42">
        <v>0.3528</v>
      </c>
      <c r="Z153" s="42">
        <v>0.59419999999999995</v>
      </c>
      <c r="AA153" s="42">
        <v>0.40389999999999998</v>
      </c>
      <c r="AD153" s="82" t="s">
        <v>225</v>
      </c>
      <c r="AE153" s="42">
        <f t="shared" si="32"/>
        <v>0.45519999999999999</v>
      </c>
      <c r="AF153" s="42">
        <f t="shared" si="33"/>
        <v>0.88200000000000001</v>
      </c>
      <c r="AG153" s="42">
        <f t="shared" si="34"/>
        <v>0.57979999999999998</v>
      </c>
      <c r="AH153" s="42">
        <f t="shared" si="35"/>
        <v>0.32250000000000001</v>
      </c>
      <c r="AJ153" s="82" t="s">
        <v>225</v>
      </c>
      <c r="AK153" s="42">
        <f t="shared" si="36"/>
        <v>0.80120000000000002</v>
      </c>
      <c r="AL153" s="42">
        <f t="shared" si="37"/>
        <v>0.80669999999999997</v>
      </c>
      <c r="AM153" s="42">
        <f t="shared" si="38"/>
        <v>0.72050000000000003</v>
      </c>
      <c r="AN153" s="42">
        <f t="shared" si="39"/>
        <v>0.64690000000000003</v>
      </c>
      <c r="AP153" s="82" t="s">
        <v>225</v>
      </c>
      <c r="AQ153" s="84">
        <f t="shared" si="40"/>
        <v>0.4264</v>
      </c>
      <c r="AR153" s="84">
        <f t="shared" si="41"/>
        <v>0.1646</v>
      </c>
      <c r="AS153" s="84">
        <f t="shared" si="42"/>
        <v>0.24829999999999999</v>
      </c>
      <c r="AT153" s="84">
        <f t="shared" si="43"/>
        <v>0.3236</v>
      </c>
      <c r="AV153" s="82" t="s">
        <v>225</v>
      </c>
      <c r="AW153" s="84">
        <f t="shared" si="44"/>
        <v>0.50309999999999999</v>
      </c>
      <c r="AX153" s="84">
        <f t="shared" si="45"/>
        <v>9.74E-2</v>
      </c>
      <c r="AY153" s="84">
        <f t="shared" si="46"/>
        <v>7.8100000000000003E-2</v>
      </c>
      <c r="AZ153" s="84">
        <f t="shared" si="47"/>
        <v>0.25019999999999998</v>
      </c>
    </row>
    <row r="154" spans="1:52">
      <c r="A154" s="142"/>
      <c r="B154" s="142"/>
      <c r="C154" s="5">
        <v>1.5729166666666701</v>
      </c>
      <c r="D154" s="42">
        <v>0.45550000000000002</v>
      </c>
      <c r="E154" s="42">
        <v>0.63670000000000004</v>
      </c>
      <c r="F154" s="42">
        <v>0.10249999999999999</v>
      </c>
      <c r="G154" s="42">
        <v>0.10630000000000001</v>
      </c>
      <c r="H154" s="42">
        <v>0.37769999999999998</v>
      </c>
      <c r="I154" s="42">
        <v>0.3286</v>
      </c>
      <c r="J154" s="42">
        <v>0.76170000000000004</v>
      </c>
      <c r="K154" s="42">
        <v>0.71940000000000004</v>
      </c>
      <c r="L154" s="42">
        <v>0.65010000000000001</v>
      </c>
      <c r="M154" s="42">
        <v>0.622</v>
      </c>
      <c r="N154" s="42">
        <v>0.7097</v>
      </c>
      <c r="O154" s="42">
        <v>0.69159999999999999</v>
      </c>
      <c r="P154" s="84">
        <v>0.40560000000000002</v>
      </c>
      <c r="Q154" s="84">
        <v>0.38140000000000002</v>
      </c>
      <c r="R154" s="84">
        <v>0.1255</v>
      </c>
      <c r="S154" s="84">
        <v>0.42609999999999998</v>
      </c>
      <c r="T154" s="84">
        <v>0.30640000000000001</v>
      </c>
      <c r="U154" s="84">
        <v>0.2417</v>
      </c>
      <c r="V154" s="42">
        <v>0.19389999999999999</v>
      </c>
      <c r="W154" s="42">
        <v>0.47739999999999999</v>
      </c>
      <c r="X154" s="42">
        <v>0.33169999999999999</v>
      </c>
      <c r="Y154" s="42">
        <v>0.35520000000000002</v>
      </c>
      <c r="Z154" s="42">
        <v>0.5635</v>
      </c>
      <c r="AA154" s="42">
        <v>0.39169999999999999</v>
      </c>
      <c r="AD154" s="82" t="s">
        <v>187</v>
      </c>
      <c r="AE154" s="42">
        <f t="shared" si="32"/>
        <v>0.4894</v>
      </c>
      <c r="AF154" s="42">
        <f t="shared" si="33"/>
        <v>0.91449999999999998</v>
      </c>
      <c r="AG154" s="42">
        <f t="shared" si="34"/>
        <v>0.55400000000000005</v>
      </c>
      <c r="AH154" s="42">
        <f t="shared" si="35"/>
        <v>0.33100000000000002</v>
      </c>
      <c r="AJ154" s="82" t="s">
        <v>187</v>
      </c>
      <c r="AK154" s="42">
        <f t="shared" si="36"/>
        <v>0.81769999999999998</v>
      </c>
      <c r="AL154" s="42">
        <f t="shared" si="37"/>
        <v>0.84089999999999998</v>
      </c>
      <c r="AM154" s="42">
        <f t="shared" si="38"/>
        <v>0.70350000000000001</v>
      </c>
      <c r="AN154" s="42">
        <f t="shared" si="39"/>
        <v>0.64629999999999999</v>
      </c>
      <c r="AP154" s="82" t="s">
        <v>187</v>
      </c>
      <c r="AQ154" s="84">
        <f t="shared" si="40"/>
        <v>0.41470000000000001</v>
      </c>
      <c r="AR154" s="84">
        <f t="shared" si="41"/>
        <v>0.39989999999999998</v>
      </c>
      <c r="AS154" s="84">
        <f t="shared" si="42"/>
        <v>0.1464</v>
      </c>
      <c r="AT154" s="84">
        <f t="shared" si="43"/>
        <v>0.38269999999999998</v>
      </c>
      <c r="AV154" s="82" t="s">
        <v>187</v>
      </c>
      <c r="AW154" s="84">
        <f t="shared" si="44"/>
        <v>0.50280000000000002</v>
      </c>
      <c r="AX154" s="84">
        <f t="shared" si="45"/>
        <v>0</v>
      </c>
      <c r="AY154" s="84">
        <f t="shared" si="46"/>
        <v>4.4499999999999998E-2</v>
      </c>
      <c r="AZ154" s="84">
        <f t="shared" si="47"/>
        <v>0.32240000000000002</v>
      </c>
    </row>
    <row r="155" spans="1:52">
      <c r="A155" s="142"/>
      <c r="B155" s="142"/>
      <c r="C155" s="5">
        <v>1.5833333333333399</v>
      </c>
      <c r="D155" s="42">
        <v>0.42959999999999998</v>
      </c>
      <c r="E155" s="42">
        <v>0.59870000000000001</v>
      </c>
      <c r="F155" s="42">
        <v>0.104</v>
      </c>
      <c r="G155" s="42">
        <v>0.10979999999999999</v>
      </c>
      <c r="H155" s="42">
        <v>0.35730000000000001</v>
      </c>
      <c r="I155" s="42">
        <v>0.318</v>
      </c>
      <c r="J155" s="42">
        <v>0.73680000000000001</v>
      </c>
      <c r="K155" s="42">
        <v>0.68100000000000005</v>
      </c>
      <c r="L155" s="42">
        <v>0.62119999999999997</v>
      </c>
      <c r="M155" s="42">
        <v>0.59870000000000001</v>
      </c>
      <c r="N155" s="42">
        <v>0.74039999999999995</v>
      </c>
      <c r="O155" s="42">
        <v>0.66490000000000005</v>
      </c>
      <c r="P155" s="84">
        <v>0.4194</v>
      </c>
      <c r="Q155" s="84">
        <v>0.38469999999999999</v>
      </c>
      <c r="R155" s="84">
        <v>0.27950000000000003</v>
      </c>
      <c r="S155" s="84">
        <v>0.38090000000000002</v>
      </c>
      <c r="T155" s="84">
        <v>0.40739999999999998</v>
      </c>
      <c r="U155" s="84">
        <v>0.27839999999999998</v>
      </c>
      <c r="V155" s="42">
        <v>0.23899999999999999</v>
      </c>
      <c r="W155" s="42">
        <v>0.55559999999999998</v>
      </c>
      <c r="X155" s="42">
        <v>0.30909999999999999</v>
      </c>
      <c r="Y155" s="42">
        <v>0.28749999999999998</v>
      </c>
      <c r="Z155" s="42">
        <v>0.48699999999999999</v>
      </c>
      <c r="AA155" s="42">
        <v>0.31879999999999997</v>
      </c>
      <c r="AD155" s="82" t="s">
        <v>226</v>
      </c>
      <c r="AE155" s="42">
        <f t="shared" si="32"/>
        <v>0.51280000000000003</v>
      </c>
      <c r="AF155" s="42">
        <f t="shared" si="33"/>
        <v>0.97589999999999999</v>
      </c>
      <c r="AG155" s="42">
        <f t="shared" si="34"/>
        <v>0.56330000000000002</v>
      </c>
      <c r="AH155" s="42">
        <f t="shared" si="35"/>
        <v>0.33500000000000002</v>
      </c>
      <c r="AJ155" s="82" t="s">
        <v>226</v>
      </c>
      <c r="AK155" s="42">
        <f t="shared" si="36"/>
        <v>0.81279999999999997</v>
      </c>
      <c r="AL155" s="42">
        <f t="shared" si="37"/>
        <v>0.84219999999999995</v>
      </c>
      <c r="AM155" s="42">
        <f t="shared" si="38"/>
        <v>0.70799999999999996</v>
      </c>
      <c r="AN155" s="42">
        <f t="shared" si="39"/>
        <v>0.65239999999999998</v>
      </c>
      <c r="AP155" s="82" t="s">
        <v>226</v>
      </c>
      <c r="AQ155" s="84">
        <f t="shared" si="40"/>
        <v>0.3775</v>
      </c>
      <c r="AR155" s="84">
        <f t="shared" si="41"/>
        <v>0.49609999999999999</v>
      </c>
      <c r="AS155" s="84">
        <f t="shared" si="42"/>
        <v>6.9800000000000001E-2</v>
      </c>
      <c r="AT155" s="84">
        <f t="shared" si="43"/>
        <v>0.33979999999999999</v>
      </c>
      <c r="AV155" s="82" t="s">
        <v>226</v>
      </c>
      <c r="AW155" s="84">
        <f t="shared" si="44"/>
        <v>0.61350000000000005</v>
      </c>
      <c r="AX155" s="84">
        <f t="shared" si="45"/>
        <v>0</v>
      </c>
      <c r="AY155" s="84">
        <f t="shared" si="46"/>
        <v>0.1031</v>
      </c>
      <c r="AZ155" s="84">
        <f t="shared" si="47"/>
        <v>0.24759999999999999</v>
      </c>
    </row>
    <row r="156" spans="1:52">
      <c r="A156" s="142"/>
      <c r="B156" s="142"/>
      <c r="C156" s="5">
        <v>1.59375</v>
      </c>
      <c r="D156" s="42">
        <v>0.40939999999999999</v>
      </c>
      <c r="E156" s="42">
        <v>0.63770000000000004</v>
      </c>
      <c r="F156" s="42">
        <v>9.7600000000000006E-2</v>
      </c>
      <c r="G156" s="42">
        <v>0.111</v>
      </c>
      <c r="H156" s="42">
        <v>0.34739999999999999</v>
      </c>
      <c r="I156" s="42">
        <v>0.3206</v>
      </c>
      <c r="J156" s="42">
        <v>0.74019999999999997</v>
      </c>
      <c r="K156" s="42">
        <v>0.64249999999999996</v>
      </c>
      <c r="L156" s="42">
        <v>0.59150000000000003</v>
      </c>
      <c r="M156" s="42">
        <v>0.58940000000000003</v>
      </c>
      <c r="N156" s="42">
        <v>0.71660000000000001</v>
      </c>
      <c r="O156" s="42">
        <v>0.65610000000000002</v>
      </c>
      <c r="P156" s="84">
        <v>0.43509999999999999</v>
      </c>
      <c r="Q156" s="84">
        <v>0.36870000000000003</v>
      </c>
      <c r="R156" s="84">
        <v>0.1434</v>
      </c>
      <c r="S156" s="84">
        <v>0.3977</v>
      </c>
      <c r="T156" s="84">
        <v>0.36870000000000003</v>
      </c>
      <c r="U156" s="84">
        <v>0.3029</v>
      </c>
      <c r="V156" s="42">
        <v>0.21279999999999999</v>
      </c>
      <c r="W156" s="42">
        <v>0.51829999999999998</v>
      </c>
      <c r="X156" s="42">
        <v>0.40610000000000002</v>
      </c>
      <c r="Y156" s="42">
        <v>0.35199999999999998</v>
      </c>
      <c r="Z156" s="42">
        <v>0.55359999999999998</v>
      </c>
      <c r="AA156" s="42">
        <v>0.48120000000000002</v>
      </c>
      <c r="AD156" s="82" t="s">
        <v>113</v>
      </c>
      <c r="AE156" s="42">
        <f t="shared" si="32"/>
        <v>0.52110000000000001</v>
      </c>
      <c r="AF156" s="42">
        <f t="shared" si="33"/>
        <v>0.97460000000000002</v>
      </c>
      <c r="AG156" s="42">
        <f t="shared" si="34"/>
        <v>0.61570000000000003</v>
      </c>
      <c r="AH156" s="42">
        <f t="shared" si="35"/>
        <v>0.3261</v>
      </c>
      <c r="AJ156" s="82" t="s">
        <v>113</v>
      </c>
      <c r="AK156" s="42">
        <f t="shared" si="36"/>
        <v>0.83250000000000002</v>
      </c>
      <c r="AL156" s="42">
        <f t="shared" si="37"/>
        <v>0.84179999999999999</v>
      </c>
      <c r="AM156" s="42">
        <f t="shared" si="38"/>
        <v>0.7117</v>
      </c>
      <c r="AN156" s="42">
        <f t="shared" si="39"/>
        <v>0.63770000000000004</v>
      </c>
      <c r="AP156" s="82" t="s">
        <v>113</v>
      </c>
      <c r="AQ156" s="84">
        <f t="shared" si="40"/>
        <v>0.58560000000000001</v>
      </c>
      <c r="AR156" s="84">
        <f t="shared" si="41"/>
        <v>0.3972</v>
      </c>
      <c r="AS156" s="84">
        <f t="shared" si="42"/>
        <v>0.24110000000000001</v>
      </c>
      <c r="AT156" s="84">
        <f t="shared" si="43"/>
        <v>0.43120000000000003</v>
      </c>
      <c r="AV156" s="82" t="s">
        <v>113</v>
      </c>
      <c r="AW156" s="84">
        <f t="shared" si="44"/>
        <v>0.57820000000000005</v>
      </c>
      <c r="AX156" s="84">
        <f t="shared" si="45"/>
        <v>4.07E-2</v>
      </c>
      <c r="AY156" s="84">
        <f t="shared" si="46"/>
        <v>0.157</v>
      </c>
      <c r="AZ156" s="84">
        <f t="shared" si="47"/>
        <v>0.29899999999999999</v>
      </c>
    </row>
    <row r="157" spans="1:52">
      <c r="A157" s="142"/>
      <c r="B157" s="142"/>
      <c r="C157" s="5">
        <v>1.6041666666666701</v>
      </c>
      <c r="D157" s="42">
        <v>0.42859999999999998</v>
      </c>
      <c r="E157" s="42">
        <v>0.62070000000000003</v>
      </c>
      <c r="F157" s="42">
        <v>0.10580000000000001</v>
      </c>
      <c r="G157" s="42">
        <v>0.1076</v>
      </c>
      <c r="H157" s="42">
        <v>0.39700000000000002</v>
      </c>
      <c r="I157" s="42">
        <v>0.32429999999999998</v>
      </c>
      <c r="J157" s="42">
        <v>0.74309999999999998</v>
      </c>
      <c r="K157" s="42">
        <v>0.62470000000000003</v>
      </c>
      <c r="L157" s="42">
        <v>0.5857</v>
      </c>
      <c r="M157" s="42">
        <v>0.57709999999999995</v>
      </c>
      <c r="N157" s="42">
        <v>0.70740000000000003</v>
      </c>
      <c r="O157" s="42">
        <v>0.65590000000000004</v>
      </c>
      <c r="P157" s="84">
        <v>0.40229999999999999</v>
      </c>
      <c r="Q157" s="84">
        <v>0.48249999999999998</v>
      </c>
      <c r="R157" s="84">
        <v>9.7000000000000003E-2</v>
      </c>
      <c r="S157" s="84">
        <v>0.36049999999999999</v>
      </c>
      <c r="T157" s="84">
        <v>0.50270000000000004</v>
      </c>
      <c r="U157" s="84">
        <v>0.33879999999999999</v>
      </c>
      <c r="V157" s="42">
        <v>0.25309999999999999</v>
      </c>
      <c r="W157" s="42">
        <v>0.42709999999999998</v>
      </c>
      <c r="X157" s="42">
        <v>0.51490000000000002</v>
      </c>
      <c r="Y157" s="42">
        <v>0.34989999999999999</v>
      </c>
      <c r="Z157" s="42">
        <v>0.53359999999999996</v>
      </c>
      <c r="AA157" s="42">
        <v>0.57379999999999998</v>
      </c>
      <c r="AD157" s="82" t="s">
        <v>227</v>
      </c>
      <c r="AE157" s="42">
        <f t="shared" si="32"/>
        <v>0.5988</v>
      </c>
      <c r="AF157" s="42">
        <f t="shared" si="33"/>
        <v>0.93640000000000001</v>
      </c>
      <c r="AG157" s="42">
        <f t="shared" si="34"/>
        <v>0.62619999999999998</v>
      </c>
      <c r="AH157" s="42">
        <f t="shared" si="35"/>
        <v>0.33019999999999999</v>
      </c>
      <c r="AJ157" s="82" t="s">
        <v>227</v>
      </c>
      <c r="AK157" s="42">
        <f t="shared" si="36"/>
        <v>0.83399999999999996</v>
      </c>
      <c r="AL157" s="42">
        <f t="shared" si="37"/>
        <v>0.85899999999999999</v>
      </c>
      <c r="AM157" s="42">
        <f t="shared" si="38"/>
        <v>0.69789999999999996</v>
      </c>
      <c r="AN157" s="42">
        <f t="shared" si="39"/>
        <v>0.6532</v>
      </c>
      <c r="AP157" s="82" t="s">
        <v>227</v>
      </c>
      <c r="AQ157" s="84">
        <f t="shared" si="40"/>
        <v>0.45</v>
      </c>
      <c r="AR157" s="84">
        <f t="shared" si="41"/>
        <v>0.2601</v>
      </c>
      <c r="AS157" s="84">
        <f t="shared" si="42"/>
        <v>0.22889999999999999</v>
      </c>
      <c r="AT157" s="84">
        <f t="shared" si="43"/>
        <v>0.28210000000000002</v>
      </c>
      <c r="AV157" s="82" t="s">
        <v>227</v>
      </c>
      <c r="AW157" s="84">
        <f t="shared" si="44"/>
        <v>0.57320000000000004</v>
      </c>
      <c r="AX157" s="84">
        <f t="shared" si="45"/>
        <v>0.11070000000000001</v>
      </c>
      <c r="AY157" s="84">
        <f t="shared" si="46"/>
        <v>9.4700000000000006E-2</v>
      </c>
      <c r="AZ157" s="84">
        <f t="shared" si="47"/>
        <v>0.30549999999999999</v>
      </c>
    </row>
    <row r="158" spans="1:52">
      <c r="A158" s="142"/>
      <c r="B158" s="142"/>
      <c r="C158" s="5">
        <v>1.6145833333333399</v>
      </c>
      <c r="D158" s="42">
        <v>0.45119999999999999</v>
      </c>
      <c r="E158" s="42">
        <v>0.6633</v>
      </c>
      <c r="F158" s="42">
        <v>0.1212</v>
      </c>
      <c r="G158" s="42">
        <v>0.11700000000000001</v>
      </c>
      <c r="H158" s="42">
        <v>0.42480000000000001</v>
      </c>
      <c r="I158" s="42">
        <v>0.35610000000000003</v>
      </c>
      <c r="J158" s="42">
        <v>0.68320000000000003</v>
      </c>
      <c r="K158" s="42">
        <v>0.63639999999999997</v>
      </c>
      <c r="L158" s="42">
        <v>0.57450000000000001</v>
      </c>
      <c r="M158" s="42">
        <v>0.53749999999999998</v>
      </c>
      <c r="N158" s="42">
        <v>0.72209999999999996</v>
      </c>
      <c r="O158" s="42">
        <v>0.64129999999999998</v>
      </c>
      <c r="P158" s="84">
        <v>0.52490000000000003</v>
      </c>
      <c r="Q158" s="84">
        <v>0.44330000000000003</v>
      </c>
      <c r="R158" s="84">
        <v>0.24429999999999999</v>
      </c>
      <c r="S158" s="84">
        <v>0.4834</v>
      </c>
      <c r="T158" s="84">
        <v>0.44829999999999998</v>
      </c>
      <c r="U158" s="84">
        <v>0.25330000000000003</v>
      </c>
      <c r="V158" s="42">
        <v>0.28499999999999998</v>
      </c>
      <c r="W158" s="42">
        <v>0.50639999999999996</v>
      </c>
      <c r="X158" s="42">
        <v>0.59550000000000003</v>
      </c>
      <c r="Y158" s="42">
        <v>0.34620000000000001</v>
      </c>
      <c r="Z158" s="42">
        <v>0.45910000000000001</v>
      </c>
      <c r="AA158" s="42">
        <v>0.62009999999999998</v>
      </c>
      <c r="AD158" s="82" t="s">
        <v>188</v>
      </c>
      <c r="AE158" s="42">
        <f t="shared" si="32"/>
        <v>0.58689999999999998</v>
      </c>
      <c r="AF158" s="42">
        <f t="shared" si="33"/>
        <v>0.90080000000000005</v>
      </c>
      <c r="AG158" s="42">
        <f t="shared" si="34"/>
        <v>0.67600000000000005</v>
      </c>
      <c r="AH158" s="42">
        <f t="shared" si="35"/>
        <v>0.32550000000000001</v>
      </c>
      <c r="AJ158" s="82" t="s">
        <v>188</v>
      </c>
      <c r="AK158" s="42">
        <f t="shared" si="36"/>
        <v>0.84209999999999996</v>
      </c>
      <c r="AL158" s="42">
        <f t="shared" si="37"/>
        <v>0.86880000000000002</v>
      </c>
      <c r="AM158" s="42">
        <f t="shared" si="38"/>
        <v>0.71960000000000002</v>
      </c>
      <c r="AN158" s="42">
        <f t="shared" si="39"/>
        <v>0.65490000000000004</v>
      </c>
      <c r="AP158" s="82" t="s">
        <v>188</v>
      </c>
      <c r="AQ158" s="84">
        <f t="shared" si="40"/>
        <v>0.35020000000000001</v>
      </c>
      <c r="AR158" s="84">
        <f t="shared" si="41"/>
        <v>0.1792</v>
      </c>
      <c r="AS158" s="84">
        <f t="shared" si="42"/>
        <v>0.32490000000000002</v>
      </c>
      <c r="AT158" s="84">
        <f t="shared" si="43"/>
        <v>0.3407</v>
      </c>
      <c r="AV158" s="82" t="s">
        <v>188</v>
      </c>
      <c r="AW158" s="84">
        <f t="shared" si="44"/>
        <v>0.56520000000000004</v>
      </c>
      <c r="AX158" s="84">
        <f t="shared" si="45"/>
        <v>0.13389999999999999</v>
      </c>
      <c r="AY158" s="84">
        <f t="shared" si="46"/>
        <v>0.1024</v>
      </c>
      <c r="AZ158" s="84">
        <f t="shared" si="47"/>
        <v>0.3024</v>
      </c>
    </row>
    <row r="159" spans="1:52">
      <c r="A159" s="142"/>
      <c r="B159" s="142"/>
      <c r="C159" s="5">
        <v>1.625</v>
      </c>
      <c r="D159" s="42">
        <v>0.46039999999999998</v>
      </c>
      <c r="E159" s="42">
        <v>0.63790000000000002</v>
      </c>
      <c r="F159" s="42">
        <v>9.8900000000000002E-2</v>
      </c>
      <c r="G159" s="42">
        <v>0.11070000000000001</v>
      </c>
      <c r="H159" s="42">
        <v>0.4577</v>
      </c>
      <c r="I159" s="42">
        <v>0.35799999999999998</v>
      </c>
      <c r="J159" s="42">
        <v>0.6573</v>
      </c>
      <c r="K159" s="42">
        <v>0.65069999999999995</v>
      </c>
      <c r="L159" s="42">
        <v>0.53800000000000003</v>
      </c>
      <c r="M159" s="42">
        <v>0.49569999999999997</v>
      </c>
      <c r="N159" s="42">
        <v>0.72130000000000005</v>
      </c>
      <c r="O159" s="42">
        <v>0.63529999999999998</v>
      </c>
      <c r="P159" s="84">
        <v>0.52680000000000005</v>
      </c>
      <c r="Q159" s="84">
        <v>0.38279999999999997</v>
      </c>
      <c r="R159" s="84">
        <v>0.13170000000000001</v>
      </c>
      <c r="S159" s="84">
        <v>0.374</v>
      </c>
      <c r="T159" s="84">
        <v>0.34060000000000001</v>
      </c>
      <c r="U159" s="84">
        <v>0.152</v>
      </c>
      <c r="V159" s="42">
        <v>0.23469999999999999</v>
      </c>
      <c r="W159" s="42">
        <v>0.40329999999999999</v>
      </c>
      <c r="X159" s="42">
        <v>0.51559999999999995</v>
      </c>
      <c r="Y159" s="42">
        <v>0.31790000000000002</v>
      </c>
      <c r="Z159" s="42">
        <v>0.39429999999999998</v>
      </c>
      <c r="AA159" s="42">
        <v>0.44269999999999998</v>
      </c>
      <c r="AD159" s="82" t="s">
        <v>228</v>
      </c>
      <c r="AE159" s="42">
        <f t="shared" si="32"/>
        <v>0.62549999999999994</v>
      </c>
      <c r="AF159" s="42">
        <f t="shared" si="33"/>
        <v>0.91879999999999995</v>
      </c>
      <c r="AG159" s="42">
        <f t="shared" si="34"/>
        <v>0.68220000000000003</v>
      </c>
      <c r="AH159" s="42">
        <f t="shared" si="35"/>
        <v>0.33179999999999998</v>
      </c>
      <c r="AJ159" s="82" t="s">
        <v>228</v>
      </c>
      <c r="AK159" s="42">
        <f t="shared" si="36"/>
        <v>0.85940000000000005</v>
      </c>
      <c r="AL159" s="42">
        <f t="shared" si="37"/>
        <v>0.8619</v>
      </c>
      <c r="AM159" s="42">
        <f t="shared" si="38"/>
        <v>0.67049999999999998</v>
      </c>
      <c r="AN159" s="42">
        <f t="shared" si="39"/>
        <v>0.66</v>
      </c>
      <c r="AP159" s="82" t="s">
        <v>228</v>
      </c>
      <c r="AQ159" s="84">
        <f t="shared" si="40"/>
        <v>0.37019999999999997</v>
      </c>
      <c r="AR159" s="84">
        <f t="shared" si="41"/>
        <v>0.2351</v>
      </c>
      <c r="AS159" s="84">
        <f t="shared" si="42"/>
        <v>0.34160000000000001</v>
      </c>
      <c r="AT159" s="84">
        <f t="shared" si="43"/>
        <v>0.2515</v>
      </c>
      <c r="AV159" s="82" t="s">
        <v>228</v>
      </c>
      <c r="AW159" s="84">
        <f t="shared" si="44"/>
        <v>0.59930000000000005</v>
      </c>
      <c r="AX159" s="84">
        <f t="shared" si="45"/>
        <v>0.18820000000000001</v>
      </c>
      <c r="AY159" s="84">
        <f t="shared" si="46"/>
        <v>4.7300000000000002E-2</v>
      </c>
      <c r="AZ159" s="84">
        <f t="shared" si="47"/>
        <v>0.33129999999999998</v>
      </c>
    </row>
    <row r="160" spans="1:52">
      <c r="A160" s="142"/>
      <c r="B160" s="142"/>
      <c r="C160" s="5">
        <v>1.6354166666666701</v>
      </c>
      <c r="D160" s="42">
        <v>0.44669999999999999</v>
      </c>
      <c r="E160" s="42">
        <v>0.63449999999999995</v>
      </c>
      <c r="F160" s="42">
        <v>8.9700000000000002E-2</v>
      </c>
      <c r="G160" s="42">
        <v>0.10390000000000001</v>
      </c>
      <c r="H160" s="42">
        <v>0.45889999999999997</v>
      </c>
      <c r="I160" s="42">
        <v>0.34670000000000001</v>
      </c>
      <c r="J160" s="42">
        <v>0.63280000000000003</v>
      </c>
      <c r="K160" s="42">
        <v>0.6613</v>
      </c>
      <c r="L160" s="42">
        <v>0.49890000000000001</v>
      </c>
      <c r="M160" s="42">
        <v>0.46889999999999998</v>
      </c>
      <c r="N160" s="42">
        <v>0.72389999999999999</v>
      </c>
      <c r="O160" s="42">
        <v>0.59719999999999995</v>
      </c>
      <c r="P160" s="84">
        <v>0.41770000000000002</v>
      </c>
      <c r="Q160" s="84">
        <v>0.32119999999999999</v>
      </c>
      <c r="R160" s="84">
        <v>0.1424</v>
      </c>
      <c r="S160" s="84">
        <v>0.38869999999999999</v>
      </c>
      <c r="T160" s="84">
        <v>0.32119999999999999</v>
      </c>
      <c r="U160" s="84">
        <v>0.29020000000000001</v>
      </c>
      <c r="V160" s="42">
        <v>0.27179999999999999</v>
      </c>
      <c r="W160" s="42">
        <v>0.52459999999999996</v>
      </c>
      <c r="X160" s="42">
        <v>0.47510000000000002</v>
      </c>
      <c r="Y160" s="42">
        <v>0.36899999999999999</v>
      </c>
      <c r="Z160" s="42">
        <v>0.442</v>
      </c>
      <c r="AA160" s="42">
        <v>0.442</v>
      </c>
      <c r="AD160" s="82" t="s">
        <v>114</v>
      </c>
      <c r="AE160" s="42">
        <f t="shared" si="32"/>
        <v>0.65529999999999999</v>
      </c>
      <c r="AF160" s="42">
        <f t="shared" si="33"/>
        <v>0.90300000000000002</v>
      </c>
      <c r="AG160" s="42">
        <f t="shared" si="34"/>
        <v>0.68530000000000002</v>
      </c>
      <c r="AH160" s="42">
        <f t="shared" si="35"/>
        <v>0.33650000000000002</v>
      </c>
      <c r="AJ160" s="82" t="s">
        <v>114</v>
      </c>
      <c r="AK160" s="42">
        <f t="shared" si="36"/>
        <v>0.84789999999999999</v>
      </c>
      <c r="AL160" s="42">
        <f t="shared" si="37"/>
        <v>0.876</v>
      </c>
      <c r="AM160" s="42">
        <f t="shared" si="38"/>
        <v>0.67520000000000002</v>
      </c>
      <c r="AN160" s="42">
        <f t="shared" si="39"/>
        <v>0.62439999999999996</v>
      </c>
      <c r="AP160" s="82" t="s">
        <v>114</v>
      </c>
      <c r="AQ160" s="84">
        <f t="shared" si="40"/>
        <v>0.4491</v>
      </c>
      <c r="AR160" s="84">
        <f t="shared" si="41"/>
        <v>0.23069999999999999</v>
      </c>
      <c r="AS160" s="84">
        <f t="shared" si="42"/>
        <v>0.41699999999999998</v>
      </c>
      <c r="AT160" s="84">
        <f t="shared" si="43"/>
        <v>0.27560000000000001</v>
      </c>
      <c r="AV160" s="82" t="s">
        <v>114</v>
      </c>
      <c r="AW160" s="84">
        <f t="shared" si="44"/>
        <v>0.60509999999999997</v>
      </c>
      <c r="AX160" s="84">
        <f t="shared" si="45"/>
        <v>0.18590000000000001</v>
      </c>
      <c r="AY160" s="84">
        <f t="shared" si="46"/>
        <v>7.9000000000000001E-2</v>
      </c>
      <c r="AZ160" s="84">
        <f t="shared" si="47"/>
        <v>0.33119999999999999</v>
      </c>
    </row>
    <row r="161" spans="1:52">
      <c r="A161" s="142"/>
      <c r="B161" s="142"/>
      <c r="C161" s="5">
        <v>1.6458333333333399</v>
      </c>
      <c r="D161" s="42">
        <v>0.35980000000000001</v>
      </c>
      <c r="E161" s="42">
        <v>0.5877</v>
      </c>
      <c r="F161" s="42">
        <v>6.9500000000000006E-2</v>
      </c>
      <c r="G161" s="42">
        <v>6.93E-2</v>
      </c>
      <c r="H161" s="42">
        <v>0.4128</v>
      </c>
      <c r="I161" s="42">
        <v>0.28110000000000002</v>
      </c>
      <c r="J161" s="42">
        <v>0.6169</v>
      </c>
      <c r="K161" s="42">
        <v>0.61650000000000005</v>
      </c>
      <c r="L161" s="42">
        <v>0.4325</v>
      </c>
      <c r="M161" s="42">
        <v>0.45989999999999998</v>
      </c>
      <c r="N161" s="42">
        <v>0.69950000000000001</v>
      </c>
      <c r="O161" s="42">
        <v>0.55089999999999995</v>
      </c>
      <c r="P161" s="84">
        <v>0.33019999999999999</v>
      </c>
      <c r="Q161" s="84">
        <v>0.314</v>
      </c>
      <c r="R161" s="84">
        <v>0.18529999999999999</v>
      </c>
      <c r="S161" s="84">
        <v>0.39460000000000001</v>
      </c>
      <c r="T161" s="84">
        <v>0.41249999999999998</v>
      </c>
      <c r="U161" s="84">
        <v>0.13500000000000001</v>
      </c>
      <c r="V161" s="42">
        <v>0.23350000000000001</v>
      </c>
      <c r="W161" s="42">
        <v>0.56520000000000004</v>
      </c>
      <c r="X161" s="42">
        <v>0.36969999999999997</v>
      </c>
      <c r="Y161" s="42">
        <v>0.52039999999999997</v>
      </c>
      <c r="Z161" s="42">
        <v>0.4471</v>
      </c>
      <c r="AA161" s="42">
        <v>0.45839999999999997</v>
      </c>
      <c r="AD161" s="82" t="s">
        <v>229</v>
      </c>
      <c r="AE161" s="42">
        <f t="shared" si="32"/>
        <v>0.67459999999999998</v>
      </c>
      <c r="AF161" s="42">
        <f t="shared" si="33"/>
        <v>0.91510000000000002</v>
      </c>
      <c r="AG161" s="42">
        <f t="shared" si="34"/>
        <v>0.6835</v>
      </c>
      <c r="AH161" s="42">
        <f t="shared" si="35"/>
        <v>0.34720000000000001</v>
      </c>
      <c r="AJ161" s="82" t="s">
        <v>229</v>
      </c>
      <c r="AK161" s="42">
        <f t="shared" si="36"/>
        <v>0.88549999999999995</v>
      </c>
      <c r="AL161" s="42">
        <f t="shared" si="37"/>
        <v>0.8508</v>
      </c>
      <c r="AM161" s="42">
        <f t="shared" si="38"/>
        <v>0.71079999999999999</v>
      </c>
      <c r="AN161" s="42">
        <f t="shared" si="39"/>
        <v>0.6542</v>
      </c>
      <c r="AP161" s="82" t="s">
        <v>229</v>
      </c>
      <c r="AQ161" s="84">
        <f t="shared" si="40"/>
        <v>0.38540000000000002</v>
      </c>
      <c r="AR161" s="84">
        <f t="shared" si="41"/>
        <v>0.26960000000000001</v>
      </c>
      <c r="AS161" s="84">
        <f t="shared" si="42"/>
        <v>0.221</v>
      </c>
      <c r="AT161" s="84">
        <f t="shared" si="43"/>
        <v>0.27939999999999998</v>
      </c>
      <c r="AV161" s="82" t="s">
        <v>229</v>
      </c>
      <c r="AW161" s="84">
        <f t="shared" si="44"/>
        <v>0.59830000000000005</v>
      </c>
      <c r="AX161" s="84">
        <f t="shared" si="45"/>
        <v>0.1014</v>
      </c>
      <c r="AY161" s="84">
        <f t="shared" si="46"/>
        <v>9.4399999999999998E-2</v>
      </c>
      <c r="AZ161" s="84">
        <f t="shared" si="47"/>
        <v>0.3231</v>
      </c>
    </row>
    <row r="162" spans="1:52">
      <c r="A162" s="142"/>
      <c r="B162" s="142"/>
      <c r="C162" s="5">
        <v>1.65625</v>
      </c>
      <c r="D162" s="42">
        <v>0.33150000000000002</v>
      </c>
      <c r="E162" s="42">
        <v>0.55689999999999995</v>
      </c>
      <c r="F162" s="42">
        <v>5.5800000000000002E-2</v>
      </c>
      <c r="G162" s="42">
        <v>5.91E-2</v>
      </c>
      <c r="H162" s="42">
        <v>0.34239999999999998</v>
      </c>
      <c r="I162" s="42">
        <v>0.24610000000000001</v>
      </c>
      <c r="J162" s="42">
        <v>0.60199999999999998</v>
      </c>
      <c r="K162" s="42">
        <v>0.50980000000000003</v>
      </c>
      <c r="L162" s="42">
        <v>0.37980000000000003</v>
      </c>
      <c r="M162" s="42">
        <v>0.4274</v>
      </c>
      <c r="N162" s="42">
        <v>0.66369999999999996</v>
      </c>
      <c r="O162" s="42">
        <v>0.50080000000000002</v>
      </c>
      <c r="P162" s="84">
        <v>0.30109999999999998</v>
      </c>
      <c r="Q162" s="84">
        <v>0.28810000000000002</v>
      </c>
      <c r="R162" s="84">
        <v>0.1391</v>
      </c>
      <c r="S162" s="84">
        <v>0.52349999999999997</v>
      </c>
      <c r="T162" s="84">
        <v>0.434</v>
      </c>
      <c r="U162" s="84">
        <v>0.16639999999999999</v>
      </c>
      <c r="V162" s="42">
        <v>0.15049999999999999</v>
      </c>
      <c r="W162" s="42">
        <v>0.47549999999999998</v>
      </c>
      <c r="X162" s="42">
        <v>0.53939999999999999</v>
      </c>
      <c r="Y162" s="42">
        <v>0.50619999999999998</v>
      </c>
      <c r="Z162" s="42">
        <v>0.36609999999999998</v>
      </c>
      <c r="AA162" s="42">
        <v>0.43690000000000001</v>
      </c>
      <c r="AD162" s="82" t="s">
        <v>189</v>
      </c>
      <c r="AE162" s="42">
        <f t="shared" si="32"/>
        <v>0.63859999999999995</v>
      </c>
      <c r="AF162" s="42">
        <f t="shared" si="33"/>
        <v>0.90529999999999999</v>
      </c>
      <c r="AG162" s="42">
        <f t="shared" si="34"/>
        <v>0.68230000000000002</v>
      </c>
      <c r="AH162" s="42">
        <f t="shared" si="35"/>
        <v>0.37080000000000002</v>
      </c>
      <c r="AJ162" s="82" t="s">
        <v>189</v>
      </c>
      <c r="AK162" s="42">
        <f t="shared" si="36"/>
        <v>0.88919999999999999</v>
      </c>
      <c r="AL162" s="42">
        <f t="shared" si="37"/>
        <v>0.85140000000000005</v>
      </c>
      <c r="AM162" s="42">
        <f t="shared" si="38"/>
        <v>0.70050000000000001</v>
      </c>
      <c r="AN162" s="42">
        <f t="shared" si="39"/>
        <v>0.6573</v>
      </c>
      <c r="AP162" s="82" t="s">
        <v>189</v>
      </c>
      <c r="AQ162" s="84">
        <f t="shared" si="40"/>
        <v>0.38440000000000002</v>
      </c>
      <c r="AR162" s="84">
        <f t="shared" si="41"/>
        <v>0.3533</v>
      </c>
      <c r="AS162" s="84">
        <f t="shared" si="42"/>
        <v>0.18940000000000001</v>
      </c>
      <c r="AT162" s="84">
        <f t="shared" si="43"/>
        <v>0.33069999999999999</v>
      </c>
      <c r="AV162" s="82" t="s">
        <v>189</v>
      </c>
      <c r="AW162" s="84">
        <f t="shared" si="44"/>
        <v>0.58409999999999995</v>
      </c>
      <c r="AX162" s="84">
        <f t="shared" si="45"/>
        <v>0</v>
      </c>
      <c r="AY162" s="84">
        <f t="shared" si="46"/>
        <v>0.1343</v>
      </c>
      <c r="AZ162" s="84">
        <f t="shared" si="47"/>
        <v>0.39850000000000002</v>
      </c>
    </row>
    <row r="163" spans="1:52">
      <c r="A163" s="142"/>
      <c r="B163" s="142"/>
      <c r="C163" s="5">
        <v>1.6666666666666701</v>
      </c>
      <c r="D163" s="42">
        <v>0.32519999999999999</v>
      </c>
      <c r="E163" s="42">
        <v>0.50760000000000005</v>
      </c>
      <c r="F163" s="42">
        <v>7.1000000000000004E-3</v>
      </c>
      <c r="G163" s="42">
        <v>6.3299999999999995E-2</v>
      </c>
      <c r="H163" s="42">
        <v>0.28420000000000001</v>
      </c>
      <c r="I163" s="42">
        <v>0.22969999999999999</v>
      </c>
      <c r="J163" s="42">
        <v>0.53649999999999998</v>
      </c>
      <c r="K163" s="42">
        <v>0.44969999999999999</v>
      </c>
      <c r="L163" s="42">
        <v>0.33600000000000002</v>
      </c>
      <c r="M163" s="42">
        <v>0.41660000000000003</v>
      </c>
      <c r="N163" s="42">
        <v>0.59819999999999995</v>
      </c>
      <c r="O163" s="42">
        <v>0.47349999999999998</v>
      </c>
      <c r="P163" s="84">
        <v>0.46010000000000001</v>
      </c>
      <c r="Q163" s="84">
        <v>0.3196</v>
      </c>
      <c r="R163" s="84">
        <v>0.1176</v>
      </c>
      <c r="S163" s="84">
        <v>0.51380000000000003</v>
      </c>
      <c r="T163" s="84">
        <v>0.33429999999999999</v>
      </c>
      <c r="U163" s="84">
        <v>0.2467</v>
      </c>
      <c r="V163" s="42">
        <v>0.26450000000000001</v>
      </c>
      <c r="W163" s="42">
        <v>0.44600000000000001</v>
      </c>
      <c r="X163" s="42">
        <v>0.48259999999999997</v>
      </c>
      <c r="Y163" s="42">
        <v>0.30630000000000002</v>
      </c>
      <c r="Z163" s="42">
        <v>0.50990000000000002</v>
      </c>
      <c r="AA163" s="42">
        <v>0.3856</v>
      </c>
      <c r="AD163" s="82" t="s">
        <v>230</v>
      </c>
      <c r="AE163" s="42">
        <f t="shared" si="32"/>
        <v>0.56630000000000003</v>
      </c>
      <c r="AF163" s="42">
        <f t="shared" si="33"/>
        <v>0.88170000000000004</v>
      </c>
      <c r="AG163" s="42">
        <f t="shared" si="34"/>
        <v>0.70550000000000002</v>
      </c>
      <c r="AH163" s="42">
        <f t="shared" si="35"/>
        <v>0.36249999999999999</v>
      </c>
      <c r="AJ163" s="82" t="s">
        <v>230</v>
      </c>
      <c r="AK163" s="42">
        <f t="shared" si="36"/>
        <v>0.87849999999999995</v>
      </c>
      <c r="AL163" s="42">
        <f t="shared" si="37"/>
        <v>0.8367</v>
      </c>
      <c r="AM163" s="42">
        <f t="shared" si="38"/>
        <v>0.69740000000000002</v>
      </c>
      <c r="AN163" s="42">
        <f t="shared" si="39"/>
        <v>0.63759999999999994</v>
      </c>
      <c r="AP163" s="82" t="s">
        <v>230</v>
      </c>
      <c r="AQ163" s="84">
        <f t="shared" si="40"/>
        <v>0.30590000000000001</v>
      </c>
      <c r="AR163" s="84">
        <f t="shared" si="41"/>
        <v>0.1837</v>
      </c>
      <c r="AS163" s="84">
        <f t="shared" si="42"/>
        <v>0.27379999999999999</v>
      </c>
      <c r="AT163" s="84">
        <f t="shared" si="43"/>
        <v>0.4274</v>
      </c>
      <c r="AV163" s="82" t="s">
        <v>230</v>
      </c>
      <c r="AW163" s="84">
        <f t="shared" si="44"/>
        <v>0.62039999999999995</v>
      </c>
      <c r="AX163" s="84">
        <f t="shared" si="45"/>
        <v>0</v>
      </c>
      <c r="AY163" s="84">
        <f t="shared" si="46"/>
        <v>0.1394</v>
      </c>
      <c r="AZ163" s="84">
        <f t="shared" si="47"/>
        <v>0.4919</v>
      </c>
    </row>
    <row r="164" spans="1:52">
      <c r="A164" s="142"/>
      <c r="B164" s="142"/>
      <c r="C164" s="5">
        <v>1.6770833333333399</v>
      </c>
      <c r="D164" s="42">
        <v>0.26479999999999998</v>
      </c>
      <c r="E164" s="42">
        <v>0.43569999999999998</v>
      </c>
      <c r="F164" s="42">
        <v>0</v>
      </c>
      <c r="G164" s="42">
        <v>5.5199999999999999E-2</v>
      </c>
      <c r="H164" s="42">
        <v>0.16520000000000001</v>
      </c>
      <c r="I164" s="42">
        <v>0.1842</v>
      </c>
      <c r="J164" s="42">
        <v>0.49469999999999997</v>
      </c>
      <c r="K164" s="42">
        <v>0.46039999999999998</v>
      </c>
      <c r="L164" s="42">
        <v>0.2752</v>
      </c>
      <c r="M164" s="42">
        <v>0.38419999999999999</v>
      </c>
      <c r="N164" s="42">
        <v>0.58660000000000001</v>
      </c>
      <c r="O164" s="42">
        <v>0.44019999999999998</v>
      </c>
      <c r="P164" s="84">
        <v>0.39079999999999998</v>
      </c>
      <c r="Q164" s="84">
        <v>0.33029999999999998</v>
      </c>
      <c r="R164" s="84">
        <v>0.14530000000000001</v>
      </c>
      <c r="S164" s="84">
        <v>0.40089999999999998</v>
      </c>
      <c r="T164" s="84">
        <v>0.33029999999999998</v>
      </c>
      <c r="U164" s="84">
        <v>0.2873</v>
      </c>
      <c r="V164" s="42">
        <v>0.31130000000000002</v>
      </c>
      <c r="W164" s="42">
        <v>0.54249999999999998</v>
      </c>
      <c r="X164" s="42">
        <v>0.43959999999999999</v>
      </c>
      <c r="Y164" s="42">
        <v>0.31809999999999999</v>
      </c>
      <c r="Z164" s="42">
        <v>0.439</v>
      </c>
      <c r="AA164" s="42">
        <v>0.44269999999999998</v>
      </c>
      <c r="AD164" s="82" t="s">
        <v>115</v>
      </c>
      <c r="AE164" s="42">
        <f t="shared" si="32"/>
        <v>0.54949999999999999</v>
      </c>
      <c r="AF164" s="42">
        <f t="shared" si="33"/>
        <v>0.90300000000000002</v>
      </c>
      <c r="AG164" s="42">
        <f t="shared" si="34"/>
        <v>0.68630000000000002</v>
      </c>
      <c r="AH164" s="42">
        <f t="shared" si="35"/>
        <v>0.33579999999999999</v>
      </c>
      <c r="AJ164" s="82" t="s">
        <v>115</v>
      </c>
      <c r="AK164" s="42">
        <f t="shared" si="36"/>
        <v>0.86129999999999995</v>
      </c>
      <c r="AL164" s="42">
        <f t="shared" si="37"/>
        <v>0.84789999999999999</v>
      </c>
      <c r="AM164" s="42">
        <f t="shared" si="38"/>
        <v>0.67220000000000002</v>
      </c>
      <c r="AN164" s="42">
        <f t="shared" si="39"/>
        <v>0.59650000000000003</v>
      </c>
      <c r="AP164" s="82" t="s">
        <v>115</v>
      </c>
      <c r="AQ164" s="84">
        <f t="shared" si="40"/>
        <v>0.27650000000000002</v>
      </c>
      <c r="AR164" s="84">
        <f t="shared" si="41"/>
        <v>0.3135</v>
      </c>
      <c r="AS164" s="84">
        <f t="shared" si="42"/>
        <v>0.21679999999999999</v>
      </c>
      <c r="AT164" s="84">
        <f t="shared" si="43"/>
        <v>0.33150000000000002</v>
      </c>
      <c r="AV164" s="82" t="s">
        <v>115</v>
      </c>
      <c r="AW164" s="84">
        <f t="shared" si="44"/>
        <v>0.61060000000000003</v>
      </c>
      <c r="AX164" s="84">
        <f t="shared" si="45"/>
        <v>9.3299999999999994E-2</v>
      </c>
      <c r="AY164" s="84">
        <f t="shared" si="46"/>
        <v>0.1343</v>
      </c>
      <c r="AZ164" s="84">
        <f t="shared" si="47"/>
        <v>0.48899999999999999</v>
      </c>
    </row>
    <row r="165" spans="1:52">
      <c r="A165" s="142"/>
      <c r="B165" s="142"/>
      <c r="C165" s="5">
        <v>1.6875</v>
      </c>
      <c r="D165" s="42">
        <v>0.187</v>
      </c>
      <c r="E165" s="42">
        <v>0.35970000000000002</v>
      </c>
      <c r="F165" s="42">
        <v>0</v>
      </c>
      <c r="G165" s="42">
        <v>4.4999999999999998E-2</v>
      </c>
      <c r="H165" s="42">
        <v>0.1143</v>
      </c>
      <c r="I165" s="42">
        <v>0.1328</v>
      </c>
      <c r="J165" s="42">
        <v>0.36730000000000002</v>
      </c>
      <c r="K165" s="42">
        <v>0.39300000000000002</v>
      </c>
      <c r="L165" s="42">
        <v>0.22090000000000001</v>
      </c>
      <c r="M165" s="42">
        <v>0.35420000000000001</v>
      </c>
      <c r="N165" s="42">
        <v>0.503</v>
      </c>
      <c r="O165" s="42">
        <v>0.36680000000000001</v>
      </c>
      <c r="P165" s="84">
        <v>0.34310000000000002</v>
      </c>
      <c r="Q165" s="84">
        <v>0.35930000000000001</v>
      </c>
      <c r="R165" s="84">
        <v>0.29470000000000002</v>
      </c>
      <c r="S165" s="84">
        <v>0.51980000000000004</v>
      </c>
      <c r="T165" s="84">
        <v>0.32100000000000001</v>
      </c>
      <c r="U165" s="84">
        <v>0.21640000000000001</v>
      </c>
      <c r="V165" s="42">
        <v>0.1298</v>
      </c>
      <c r="W165" s="42">
        <v>0.64129999999999998</v>
      </c>
      <c r="X165" s="42">
        <v>0.46560000000000001</v>
      </c>
      <c r="Y165" s="42">
        <v>0.37359999999999999</v>
      </c>
      <c r="Z165" s="42">
        <v>0.54630000000000001</v>
      </c>
      <c r="AA165" s="42">
        <v>0.53959999999999997</v>
      </c>
      <c r="AD165" s="82" t="s">
        <v>231</v>
      </c>
      <c r="AE165" s="42">
        <f t="shared" si="32"/>
        <v>0.49399999999999999</v>
      </c>
      <c r="AF165" s="42">
        <f t="shared" si="33"/>
        <v>0.88590000000000002</v>
      </c>
      <c r="AG165" s="42">
        <f t="shared" si="34"/>
        <v>0.7056</v>
      </c>
      <c r="AH165" s="42">
        <f t="shared" si="35"/>
        <v>0.3221</v>
      </c>
      <c r="AJ165" s="82" t="s">
        <v>231</v>
      </c>
      <c r="AK165" s="42">
        <f t="shared" si="36"/>
        <v>0.85970000000000002</v>
      </c>
      <c r="AL165" s="42">
        <f t="shared" si="37"/>
        <v>0.8548</v>
      </c>
      <c r="AM165" s="42">
        <f t="shared" si="38"/>
        <v>0.66820000000000002</v>
      </c>
      <c r="AN165" s="42">
        <f t="shared" si="39"/>
        <v>0.57809999999999995</v>
      </c>
      <c r="AP165" s="82" t="s">
        <v>231</v>
      </c>
      <c r="AQ165" s="84">
        <f t="shared" si="40"/>
        <v>0.37969999999999998</v>
      </c>
      <c r="AR165" s="84">
        <f t="shared" si="41"/>
        <v>0.25779999999999997</v>
      </c>
      <c r="AS165" s="84">
        <f t="shared" si="42"/>
        <v>0.2329</v>
      </c>
      <c r="AT165" s="84">
        <f t="shared" si="43"/>
        <v>0.3382</v>
      </c>
      <c r="AV165" s="82" t="s">
        <v>231</v>
      </c>
      <c r="AW165" s="84">
        <f t="shared" si="44"/>
        <v>0.61609999999999998</v>
      </c>
      <c r="AX165" s="84">
        <f t="shared" si="45"/>
        <v>9.4399999999999998E-2</v>
      </c>
      <c r="AY165" s="84">
        <f t="shared" si="46"/>
        <v>9.6299999999999997E-2</v>
      </c>
      <c r="AZ165" s="84">
        <f t="shared" si="47"/>
        <v>0.32179999999999997</v>
      </c>
    </row>
    <row r="166" spans="1:52">
      <c r="A166" s="142"/>
      <c r="B166" s="142"/>
      <c r="C166" s="5">
        <v>1.6979166666666701</v>
      </c>
      <c r="D166" s="42">
        <v>0.1239</v>
      </c>
      <c r="E166" s="42">
        <v>0.19059999999999999</v>
      </c>
      <c r="F166" s="42">
        <v>0</v>
      </c>
      <c r="G166" s="42">
        <v>2.7199999999999998E-2</v>
      </c>
      <c r="H166" s="42">
        <v>9.01E-2</v>
      </c>
      <c r="I166" s="42">
        <v>9.5000000000000001E-2</v>
      </c>
      <c r="J166" s="42">
        <v>0.27539999999999998</v>
      </c>
      <c r="K166" s="42">
        <v>0.34420000000000001</v>
      </c>
      <c r="L166" s="42">
        <v>0.1888</v>
      </c>
      <c r="M166" s="42">
        <v>0.2999</v>
      </c>
      <c r="N166" s="42">
        <v>0.4158</v>
      </c>
      <c r="O166" s="42">
        <v>0.28789999999999999</v>
      </c>
      <c r="P166" s="84">
        <v>0.38</v>
      </c>
      <c r="Q166" s="84">
        <v>0.40179999999999999</v>
      </c>
      <c r="R166" s="84">
        <v>0.36159999999999998</v>
      </c>
      <c r="S166" s="84">
        <v>0.44180000000000003</v>
      </c>
      <c r="T166" s="84">
        <v>0.29010000000000002</v>
      </c>
      <c r="U166" s="84">
        <v>0.33339999999999997</v>
      </c>
      <c r="V166" s="42">
        <v>0.2001</v>
      </c>
      <c r="W166" s="42">
        <v>0.54790000000000005</v>
      </c>
      <c r="X166" s="42">
        <v>0.41799999999999998</v>
      </c>
      <c r="Y166" s="42">
        <v>0.1595</v>
      </c>
      <c r="Z166" s="42">
        <v>0.61470000000000002</v>
      </c>
      <c r="AA166" s="42">
        <v>0.51939999999999997</v>
      </c>
      <c r="AD166" s="82" t="s">
        <v>190</v>
      </c>
      <c r="AE166" s="42">
        <f t="shared" si="32"/>
        <v>0.5554</v>
      </c>
      <c r="AF166" s="42">
        <f t="shared" si="33"/>
        <v>0.83620000000000005</v>
      </c>
      <c r="AG166" s="42">
        <f t="shared" si="34"/>
        <v>0.59770000000000001</v>
      </c>
      <c r="AH166" s="42">
        <f t="shared" si="35"/>
        <v>0.27279999999999999</v>
      </c>
      <c r="AJ166" s="82" t="s">
        <v>190</v>
      </c>
      <c r="AK166" s="42">
        <f t="shared" si="36"/>
        <v>0.84919999999999995</v>
      </c>
      <c r="AL166" s="42">
        <f t="shared" si="37"/>
        <v>0.84199999999999997</v>
      </c>
      <c r="AM166" s="42">
        <f t="shared" si="38"/>
        <v>0.61680000000000001</v>
      </c>
      <c r="AN166" s="42">
        <f t="shared" si="39"/>
        <v>0.53939999999999999</v>
      </c>
      <c r="AP166" s="82" t="s">
        <v>190</v>
      </c>
      <c r="AQ166" s="84">
        <f t="shared" si="40"/>
        <v>0.49890000000000001</v>
      </c>
      <c r="AR166" s="84">
        <f t="shared" si="41"/>
        <v>0.22689999999999999</v>
      </c>
      <c r="AS166" s="84">
        <f t="shared" si="42"/>
        <v>0.1757</v>
      </c>
      <c r="AT166" s="84">
        <f t="shared" si="43"/>
        <v>0.3826</v>
      </c>
      <c r="AV166" s="82" t="s">
        <v>190</v>
      </c>
      <c r="AW166" s="84">
        <f t="shared" si="44"/>
        <v>0.64129999999999998</v>
      </c>
      <c r="AX166" s="84">
        <f t="shared" si="45"/>
        <v>0.31919999999999998</v>
      </c>
      <c r="AY166" s="84">
        <f t="shared" si="46"/>
        <v>5.57E-2</v>
      </c>
      <c r="AZ166" s="84">
        <f t="shared" si="47"/>
        <v>0.29270000000000002</v>
      </c>
    </row>
    <row r="167" spans="1:52">
      <c r="A167" s="142"/>
      <c r="B167" s="142"/>
      <c r="C167" s="5">
        <v>1.7083333333333399</v>
      </c>
      <c r="D167" s="42">
        <v>4.7800000000000002E-2</v>
      </c>
      <c r="E167" s="42">
        <v>0.13109999999999999</v>
      </c>
      <c r="F167" s="42">
        <v>0</v>
      </c>
      <c r="G167" s="42">
        <v>7.9000000000000008E-3</v>
      </c>
      <c r="H167" s="42">
        <v>3.8100000000000002E-2</v>
      </c>
      <c r="I167" s="42">
        <v>4.48E-2</v>
      </c>
      <c r="J167" s="42">
        <v>0.22520000000000001</v>
      </c>
      <c r="K167" s="42">
        <v>0.26950000000000002</v>
      </c>
      <c r="L167" s="42">
        <v>0.13270000000000001</v>
      </c>
      <c r="M167" s="42">
        <v>0.23960000000000001</v>
      </c>
      <c r="N167" s="42">
        <v>0.35560000000000003</v>
      </c>
      <c r="O167" s="42">
        <v>0.2414</v>
      </c>
      <c r="P167" s="84">
        <v>0.49180000000000001</v>
      </c>
      <c r="Q167" s="84">
        <v>0.42859999999999998</v>
      </c>
      <c r="R167" s="84">
        <v>0.3044</v>
      </c>
      <c r="S167" s="84">
        <v>0.47039999999999998</v>
      </c>
      <c r="T167" s="84">
        <v>0.25600000000000001</v>
      </c>
      <c r="U167" s="84">
        <v>0.30459999999999998</v>
      </c>
      <c r="V167" s="42">
        <v>0.25269999999999998</v>
      </c>
      <c r="W167" s="42">
        <v>0.63360000000000005</v>
      </c>
      <c r="X167" s="42">
        <v>0.4965</v>
      </c>
      <c r="Y167" s="42">
        <v>0.29659999999999997</v>
      </c>
      <c r="Z167" s="42">
        <v>0.48449999999999999</v>
      </c>
      <c r="AA167" s="42">
        <v>0.64129999999999998</v>
      </c>
      <c r="AD167" s="82" t="s">
        <v>232</v>
      </c>
      <c r="AE167" s="42">
        <f t="shared" si="32"/>
        <v>0.57920000000000005</v>
      </c>
      <c r="AF167" s="42">
        <f t="shared" si="33"/>
        <v>0.79990000000000006</v>
      </c>
      <c r="AG167" s="42">
        <f t="shared" si="34"/>
        <v>0.48770000000000002</v>
      </c>
      <c r="AH167" s="42">
        <f t="shared" si="35"/>
        <v>0.21379999999999999</v>
      </c>
      <c r="AJ167" s="82" t="s">
        <v>232</v>
      </c>
      <c r="AK167" s="42">
        <f t="shared" si="36"/>
        <v>0.84419999999999995</v>
      </c>
      <c r="AL167" s="42">
        <f t="shared" si="37"/>
        <v>0.83140000000000003</v>
      </c>
      <c r="AM167" s="42">
        <f t="shared" si="38"/>
        <v>0.57140000000000002</v>
      </c>
      <c r="AN167" s="42">
        <f t="shared" si="39"/>
        <v>0.47810000000000002</v>
      </c>
      <c r="AP167" s="82" t="s">
        <v>232</v>
      </c>
      <c r="AQ167" s="84">
        <f t="shared" si="40"/>
        <v>0.48899999999999999</v>
      </c>
      <c r="AR167" s="84">
        <f t="shared" si="41"/>
        <v>0.16719999999999999</v>
      </c>
      <c r="AS167" s="84">
        <f t="shared" si="42"/>
        <v>0.3004</v>
      </c>
      <c r="AT167" s="84">
        <f t="shared" si="43"/>
        <v>0.45960000000000001</v>
      </c>
      <c r="AV167" s="82" t="s">
        <v>232</v>
      </c>
      <c r="AW167" s="84">
        <f t="shared" si="44"/>
        <v>0.67710000000000004</v>
      </c>
      <c r="AX167" s="84">
        <f t="shared" si="45"/>
        <v>0.1575</v>
      </c>
      <c r="AY167" s="84">
        <f t="shared" si="46"/>
        <v>0</v>
      </c>
      <c r="AZ167" s="84">
        <f t="shared" si="47"/>
        <v>0.29220000000000002</v>
      </c>
    </row>
    <row r="168" spans="1:52">
      <c r="A168" s="142"/>
      <c r="B168" s="142"/>
      <c r="C168" s="5">
        <v>1.71875</v>
      </c>
      <c r="D168" s="42">
        <v>3.0000000000000001E-3</v>
      </c>
      <c r="E168" s="42">
        <v>6.1100000000000002E-2</v>
      </c>
      <c r="F168" s="42">
        <v>0</v>
      </c>
      <c r="G168" s="42">
        <v>0</v>
      </c>
      <c r="H168" s="42">
        <v>1.61E-2</v>
      </c>
      <c r="I168" s="42">
        <v>1.6E-2</v>
      </c>
      <c r="J168" s="42">
        <v>0.1547</v>
      </c>
      <c r="K168" s="42">
        <v>0.18659999999999999</v>
      </c>
      <c r="L168" s="42">
        <v>8.6900000000000005E-2</v>
      </c>
      <c r="M168" s="42">
        <v>0.182</v>
      </c>
      <c r="N168" s="42">
        <v>0.30080000000000001</v>
      </c>
      <c r="O168" s="42">
        <v>0.1822</v>
      </c>
      <c r="P168" s="84">
        <v>0.45440000000000003</v>
      </c>
      <c r="Q168" s="84">
        <v>0.44400000000000001</v>
      </c>
      <c r="R168" s="84">
        <v>0.17269999999999999</v>
      </c>
      <c r="S168" s="84">
        <v>0.50109999999999999</v>
      </c>
      <c r="T168" s="84">
        <v>0.44400000000000001</v>
      </c>
      <c r="U168" s="84">
        <v>0.34960000000000002</v>
      </c>
      <c r="V168" s="42">
        <v>0.35249999999999998</v>
      </c>
      <c r="W168" s="42">
        <v>0.61</v>
      </c>
      <c r="X168" s="42">
        <v>0.52170000000000005</v>
      </c>
      <c r="Y168" s="42">
        <v>0.4204</v>
      </c>
      <c r="Z168" s="42">
        <v>0.49199999999999999</v>
      </c>
      <c r="AA168" s="42">
        <v>0.50309999999999999</v>
      </c>
      <c r="AD168" s="82" t="s">
        <v>116</v>
      </c>
      <c r="AE168" s="42">
        <f t="shared" si="32"/>
        <v>0.58079999999999998</v>
      </c>
      <c r="AF168" s="42">
        <f t="shared" si="33"/>
        <v>0.75770000000000004</v>
      </c>
      <c r="AG168" s="42">
        <f t="shared" si="34"/>
        <v>0.35859999999999997</v>
      </c>
      <c r="AH168" s="42">
        <f t="shared" si="35"/>
        <v>0.13900000000000001</v>
      </c>
      <c r="AJ168" s="82" t="s">
        <v>116</v>
      </c>
      <c r="AK168" s="42">
        <f t="shared" si="36"/>
        <v>0.82550000000000001</v>
      </c>
      <c r="AL168" s="42">
        <f t="shared" si="37"/>
        <v>0.81389999999999996</v>
      </c>
      <c r="AM168" s="42">
        <f t="shared" si="38"/>
        <v>0.50180000000000002</v>
      </c>
      <c r="AN168" s="42">
        <f t="shared" si="39"/>
        <v>0.4138</v>
      </c>
      <c r="AP168" s="82" t="s">
        <v>116</v>
      </c>
      <c r="AQ168" s="84">
        <f t="shared" si="40"/>
        <v>0.51319999999999999</v>
      </c>
      <c r="AR168" s="84">
        <f t="shared" si="41"/>
        <v>0.21310000000000001</v>
      </c>
      <c r="AS168" s="84">
        <f t="shared" si="42"/>
        <v>0.24399999999999999</v>
      </c>
      <c r="AT168" s="84">
        <f t="shared" si="43"/>
        <v>0.38080000000000003</v>
      </c>
      <c r="AV168" s="82" t="s">
        <v>116</v>
      </c>
      <c r="AW168" s="84">
        <f t="shared" si="44"/>
        <v>0.65959999999999996</v>
      </c>
      <c r="AX168" s="84">
        <f t="shared" si="45"/>
        <v>0.12989999999999999</v>
      </c>
      <c r="AY168" s="84">
        <f t="shared" si="46"/>
        <v>1.8599999999999998E-2</v>
      </c>
      <c r="AZ168" s="84">
        <f t="shared" si="47"/>
        <v>0.33860000000000001</v>
      </c>
    </row>
    <row r="169" spans="1:52">
      <c r="A169" s="142"/>
      <c r="B169" s="142"/>
      <c r="C169" s="5">
        <v>1.7291666666666701</v>
      </c>
      <c r="D169" s="42">
        <v>5.1999999999999998E-3</v>
      </c>
      <c r="E169" s="42">
        <v>7.9000000000000001E-2</v>
      </c>
      <c r="F169" s="42">
        <v>0</v>
      </c>
      <c r="G169" s="42">
        <v>0</v>
      </c>
      <c r="H169" s="42">
        <v>0</v>
      </c>
      <c r="I169" s="42">
        <v>1.77E-2</v>
      </c>
      <c r="J169" s="42">
        <v>0.12039999999999999</v>
      </c>
      <c r="K169" s="42">
        <v>0.1895</v>
      </c>
      <c r="L169" s="42">
        <v>5.0799999999999998E-2</v>
      </c>
      <c r="M169" s="42">
        <v>0.13750000000000001</v>
      </c>
      <c r="N169" s="42">
        <v>0.24510000000000001</v>
      </c>
      <c r="O169" s="42">
        <v>0.1421</v>
      </c>
      <c r="P169" s="84">
        <v>0.54759999999999998</v>
      </c>
      <c r="Q169" s="84">
        <v>0.42970000000000003</v>
      </c>
      <c r="R169" s="84">
        <v>0.21379999999999999</v>
      </c>
      <c r="S169" s="84">
        <v>0.48399999999999999</v>
      </c>
      <c r="T169" s="84">
        <v>0.55259999999999998</v>
      </c>
      <c r="U169" s="84">
        <v>0.37769999999999998</v>
      </c>
      <c r="V169" s="42">
        <v>0.52810000000000001</v>
      </c>
      <c r="W169" s="42">
        <v>0.61299999999999999</v>
      </c>
      <c r="X169" s="42">
        <v>0.53610000000000002</v>
      </c>
      <c r="Y169" s="42">
        <v>0.3926</v>
      </c>
      <c r="Z169" s="42">
        <v>0.30669999999999997</v>
      </c>
      <c r="AA169" s="42">
        <v>0.39650000000000002</v>
      </c>
      <c r="AD169" s="82" t="s">
        <v>233</v>
      </c>
      <c r="AE169" s="42">
        <f t="shared" si="32"/>
        <v>0.61009999999999998</v>
      </c>
      <c r="AF169" s="42">
        <f t="shared" si="33"/>
        <v>0.75549999999999995</v>
      </c>
      <c r="AG169" s="42">
        <f t="shared" si="34"/>
        <v>0.245</v>
      </c>
      <c r="AH169" s="42">
        <f t="shared" si="35"/>
        <v>5.5E-2</v>
      </c>
      <c r="AJ169" s="82" t="s">
        <v>233</v>
      </c>
      <c r="AK169" s="42">
        <f t="shared" si="36"/>
        <v>0.80620000000000003</v>
      </c>
      <c r="AL169" s="42">
        <f t="shared" si="37"/>
        <v>0.79820000000000002</v>
      </c>
      <c r="AM169" s="42">
        <f t="shared" si="38"/>
        <v>0.4486</v>
      </c>
      <c r="AN169" s="42">
        <f t="shared" si="39"/>
        <v>0.36630000000000001</v>
      </c>
      <c r="AP169" s="82" t="s">
        <v>233</v>
      </c>
      <c r="AQ169" s="84">
        <f t="shared" si="40"/>
        <v>0.36720000000000003</v>
      </c>
      <c r="AR169" s="84">
        <f t="shared" si="41"/>
        <v>0.25390000000000001</v>
      </c>
      <c r="AS169" s="84">
        <f t="shared" si="42"/>
        <v>0.26200000000000001</v>
      </c>
      <c r="AT169" s="84">
        <f t="shared" si="43"/>
        <v>0.3664</v>
      </c>
      <c r="AV169" s="82" t="s">
        <v>233</v>
      </c>
      <c r="AW169" s="84">
        <f t="shared" si="44"/>
        <v>0.62419999999999998</v>
      </c>
      <c r="AX169" s="84">
        <f t="shared" si="45"/>
        <v>9.9599999999999994E-2</v>
      </c>
      <c r="AY169" s="84">
        <f t="shared" si="46"/>
        <v>0.1024</v>
      </c>
      <c r="AZ169" s="84">
        <f t="shared" si="47"/>
        <v>0.30990000000000001</v>
      </c>
    </row>
    <row r="170" spans="1:52">
      <c r="A170" s="142"/>
      <c r="B170" s="142"/>
      <c r="C170" s="5">
        <v>1.7395833333333399</v>
      </c>
      <c r="D170" s="42">
        <v>1.23E-2</v>
      </c>
      <c r="E170" s="42">
        <v>2.2499999999999999E-2</v>
      </c>
      <c r="F170" s="42">
        <v>0</v>
      </c>
      <c r="G170" s="42">
        <v>0</v>
      </c>
      <c r="H170" s="42">
        <v>0</v>
      </c>
      <c r="I170" s="42">
        <v>0</v>
      </c>
      <c r="J170" s="42">
        <v>6.3200000000000006E-2</v>
      </c>
      <c r="K170" s="42">
        <v>0.17230000000000001</v>
      </c>
      <c r="L170" s="42">
        <v>2.47E-2</v>
      </c>
      <c r="M170" s="42">
        <v>8.6300000000000002E-2</v>
      </c>
      <c r="N170" s="42">
        <v>0.1585</v>
      </c>
      <c r="O170" s="42">
        <v>9.9599999999999994E-2</v>
      </c>
      <c r="P170" s="84">
        <v>0.50109999999999999</v>
      </c>
      <c r="Q170" s="84">
        <v>0.45200000000000001</v>
      </c>
      <c r="R170" s="84">
        <v>0.1787</v>
      </c>
      <c r="S170" s="84">
        <v>0.45219999999999999</v>
      </c>
      <c r="T170" s="84">
        <v>0.52690000000000003</v>
      </c>
      <c r="U170" s="84">
        <v>0.25879999999999997</v>
      </c>
      <c r="V170" s="42">
        <v>0.50249999999999995</v>
      </c>
      <c r="W170" s="42">
        <v>0.54769999999999996</v>
      </c>
      <c r="X170" s="42">
        <v>0.55069999999999997</v>
      </c>
      <c r="Y170" s="42">
        <v>0.40849999999999997</v>
      </c>
      <c r="Z170" s="42">
        <v>0.37540000000000001</v>
      </c>
      <c r="AA170" s="42">
        <v>0.34499999999999997</v>
      </c>
      <c r="AD170" s="82" t="s">
        <v>191</v>
      </c>
      <c r="AE170" s="42">
        <f t="shared" ref="AE170:AE200" si="48">D357</f>
        <v>0.50929999999999997</v>
      </c>
      <c r="AF170" s="42">
        <f t="shared" ref="AF170:AF200" si="49">D645</f>
        <v>0.70279999999999998</v>
      </c>
      <c r="AG170" s="42">
        <f t="shared" ref="AG170:AG200" si="50">D933</f>
        <v>0.17979999999999999</v>
      </c>
      <c r="AH170" s="42">
        <f t="shared" ref="AH170:AH200" si="51">D69</f>
        <v>1.5100000000000001E-2</v>
      </c>
      <c r="AJ170" s="82" t="s">
        <v>191</v>
      </c>
      <c r="AK170" s="42">
        <f t="shared" ref="AK170:AK200" si="52">J357</f>
        <v>0.75329999999999997</v>
      </c>
      <c r="AL170" s="42">
        <f t="shared" ref="AL170:AL200" si="53">J645</f>
        <v>0.75570000000000004</v>
      </c>
      <c r="AM170" s="42">
        <f t="shared" ref="AM170:AM200" si="54">J933</f>
        <v>0.34379999999999999</v>
      </c>
      <c r="AN170" s="42">
        <f t="shared" ref="AN170:AN200" si="55">J69</f>
        <v>0.25659999999999999</v>
      </c>
      <c r="AP170" s="82" t="s">
        <v>191</v>
      </c>
      <c r="AQ170" s="84">
        <f t="shared" ref="AQ170:AQ200" si="56">P357</f>
        <v>0.39419999999999999</v>
      </c>
      <c r="AR170" s="84">
        <f t="shared" ref="AR170:AR200" si="57">P645</f>
        <v>0.16719999999999999</v>
      </c>
      <c r="AS170" s="84">
        <f t="shared" ref="AS170:AS200" si="58">P933</f>
        <v>0.2636</v>
      </c>
      <c r="AT170" s="84">
        <f t="shared" ref="AT170:AT200" si="59">P69</f>
        <v>0.33110000000000001</v>
      </c>
      <c r="AV170" s="82" t="s">
        <v>191</v>
      </c>
      <c r="AW170" s="84">
        <f t="shared" ref="AW170:AW200" si="60">V357</f>
        <v>0.62760000000000005</v>
      </c>
      <c r="AX170" s="84">
        <f t="shared" ref="AX170:AX200" si="61">V645</f>
        <v>3.1899999999999998E-2</v>
      </c>
      <c r="AY170" s="84">
        <f t="shared" ref="AY170:AY200" si="62">V933</f>
        <v>0.1023</v>
      </c>
      <c r="AZ170" s="84">
        <f t="shared" ref="AZ170:AZ200" si="63">V69</f>
        <v>0.23599999999999999</v>
      </c>
    </row>
    <row r="171" spans="1:52">
      <c r="A171" s="142"/>
      <c r="B171" s="142"/>
      <c r="C171" s="5">
        <v>1.75</v>
      </c>
      <c r="D171" s="42">
        <v>8.8999999999999999E-3</v>
      </c>
      <c r="E171" s="42">
        <v>5.04E-2</v>
      </c>
      <c r="F171" s="42">
        <v>0</v>
      </c>
      <c r="G171" s="42">
        <v>0</v>
      </c>
      <c r="H171" s="42">
        <v>0</v>
      </c>
      <c r="I171" s="42">
        <v>0</v>
      </c>
      <c r="J171" s="42">
        <v>3.09E-2</v>
      </c>
      <c r="K171" s="42">
        <v>9.35E-2</v>
      </c>
      <c r="L171" s="42">
        <v>6.4999999999999997E-3</v>
      </c>
      <c r="M171" s="42">
        <v>1.9800000000000002E-2</v>
      </c>
      <c r="N171" s="42">
        <v>5.9400000000000001E-2</v>
      </c>
      <c r="O171" s="42">
        <v>4.2000000000000003E-2</v>
      </c>
      <c r="P171" s="84">
        <v>0.43640000000000001</v>
      </c>
      <c r="Q171" s="84">
        <v>0.43269999999999997</v>
      </c>
      <c r="R171" s="84">
        <v>0.1898</v>
      </c>
      <c r="S171" s="84">
        <v>0.52880000000000005</v>
      </c>
      <c r="T171" s="84">
        <v>0.48959999999999998</v>
      </c>
      <c r="U171" s="84">
        <v>0.39479999999999998</v>
      </c>
      <c r="V171" s="42">
        <v>0.4748</v>
      </c>
      <c r="W171" s="42">
        <v>0.57430000000000003</v>
      </c>
      <c r="X171" s="42">
        <v>0.51190000000000002</v>
      </c>
      <c r="Y171" s="42">
        <v>0.40839999999999999</v>
      </c>
      <c r="Z171" s="42">
        <v>0.3856</v>
      </c>
      <c r="AA171" s="42">
        <v>0.372</v>
      </c>
      <c r="AD171" s="82" t="s">
        <v>234</v>
      </c>
      <c r="AE171" s="42">
        <f t="shared" si="48"/>
        <v>0.45350000000000001</v>
      </c>
      <c r="AF171" s="42">
        <f t="shared" si="49"/>
        <v>0.63480000000000003</v>
      </c>
      <c r="AG171" s="42">
        <f t="shared" si="50"/>
        <v>0.1321</v>
      </c>
      <c r="AH171" s="42">
        <f t="shared" si="51"/>
        <v>1.6899999999999998E-2</v>
      </c>
      <c r="AJ171" s="82" t="s">
        <v>234</v>
      </c>
      <c r="AK171" s="42">
        <f t="shared" si="52"/>
        <v>0.70109999999999995</v>
      </c>
      <c r="AL171" s="42">
        <f t="shared" si="53"/>
        <v>0.73329999999999995</v>
      </c>
      <c r="AM171" s="42">
        <f t="shared" si="54"/>
        <v>0.2636</v>
      </c>
      <c r="AN171" s="42">
        <f t="shared" si="55"/>
        <v>0.1807</v>
      </c>
      <c r="AP171" s="82" t="s">
        <v>234</v>
      </c>
      <c r="AQ171" s="84">
        <f t="shared" si="56"/>
        <v>0.39</v>
      </c>
      <c r="AR171" s="84">
        <f t="shared" si="57"/>
        <v>0.12089999999999999</v>
      </c>
      <c r="AS171" s="84">
        <f t="shared" si="58"/>
        <v>0.31640000000000001</v>
      </c>
      <c r="AT171" s="84">
        <f t="shared" si="59"/>
        <v>0.31619999999999998</v>
      </c>
      <c r="AV171" s="82" t="s">
        <v>234</v>
      </c>
      <c r="AW171" s="84">
        <f t="shared" si="60"/>
        <v>0.69440000000000002</v>
      </c>
      <c r="AX171" s="84">
        <f t="shared" si="61"/>
        <v>9.5799999999999996E-2</v>
      </c>
      <c r="AY171" s="84">
        <f t="shared" si="62"/>
        <v>9.3899999999999997E-2</v>
      </c>
      <c r="AZ171" s="84">
        <f t="shared" si="63"/>
        <v>0.2999</v>
      </c>
    </row>
    <row r="172" spans="1:52">
      <c r="A172" s="142"/>
      <c r="B172" s="142"/>
      <c r="C172" s="5">
        <v>1.7604166666666701</v>
      </c>
      <c r="D172" s="42">
        <v>0</v>
      </c>
      <c r="E172" s="42">
        <v>0</v>
      </c>
      <c r="F172" s="42">
        <v>0</v>
      </c>
      <c r="G172" s="42">
        <v>0</v>
      </c>
      <c r="H172" s="42">
        <v>0</v>
      </c>
      <c r="I172" s="42">
        <v>0</v>
      </c>
      <c r="J172" s="42">
        <v>1E-4</v>
      </c>
      <c r="K172" s="42">
        <v>6.0000000000000001E-3</v>
      </c>
      <c r="L172" s="42">
        <v>0</v>
      </c>
      <c r="M172" s="42">
        <v>1.1000000000000001E-3</v>
      </c>
      <c r="N172" s="42">
        <v>8.6E-3</v>
      </c>
      <c r="O172" s="42">
        <v>3.0999999999999999E-3</v>
      </c>
      <c r="P172" s="84">
        <v>0.45590000000000003</v>
      </c>
      <c r="Q172" s="84">
        <v>0.50690000000000002</v>
      </c>
      <c r="R172" s="84">
        <v>0.17319999999999999</v>
      </c>
      <c r="S172" s="84">
        <v>0.49819999999999998</v>
      </c>
      <c r="T172" s="84">
        <v>0.50690000000000002</v>
      </c>
      <c r="U172" s="84">
        <v>0.35709999999999997</v>
      </c>
      <c r="V172" s="42">
        <v>0.38469999999999999</v>
      </c>
      <c r="W172" s="42">
        <v>0.63049999999999995</v>
      </c>
      <c r="X172" s="42">
        <v>0.496</v>
      </c>
      <c r="Y172" s="42">
        <v>0.51770000000000005</v>
      </c>
      <c r="Z172" s="42">
        <v>0.53769999999999996</v>
      </c>
      <c r="AA172" s="42">
        <v>0.53569999999999995</v>
      </c>
      <c r="AD172" s="82" t="s">
        <v>117</v>
      </c>
      <c r="AE172" s="42">
        <f t="shared" si="48"/>
        <v>0.35909999999999997</v>
      </c>
      <c r="AF172" s="42">
        <f t="shared" si="49"/>
        <v>0.61939999999999995</v>
      </c>
      <c r="AG172" s="42">
        <f t="shared" si="50"/>
        <v>5.1700000000000003E-2</v>
      </c>
      <c r="AH172" s="42">
        <f t="shared" si="51"/>
        <v>8.0000000000000002E-3</v>
      </c>
      <c r="AJ172" s="82" t="s">
        <v>117</v>
      </c>
      <c r="AK172" s="42">
        <f t="shared" si="52"/>
        <v>0.62409999999999999</v>
      </c>
      <c r="AL172" s="42">
        <f t="shared" si="53"/>
        <v>0.69069999999999998</v>
      </c>
      <c r="AM172" s="42">
        <f t="shared" si="54"/>
        <v>0.1552</v>
      </c>
      <c r="AN172" s="42">
        <f t="shared" si="55"/>
        <v>0.13700000000000001</v>
      </c>
      <c r="AP172" s="82" t="s">
        <v>117</v>
      </c>
      <c r="AQ172" s="84">
        <f t="shared" si="56"/>
        <v>0.4451</v>
      </c>
      <c r="AR172" s="84">
        <f t="shared" si="57"/>
        <v>0.22839999999999999</v>
      </c>
      <c r="AS172" s="84">
        <f t="shared" si="58"/>
        <v>0.32869999999999999</v>
      </c>
      <c r="AT172" s="84">
        <f t="shared" si="59"/>
        <v>0.34489999999999998</v>
      </c>
      <c r="AV172" s="82" t="s">
        <v>117</v>
      </c>
      <c r="AW172" s="84">
        <f t="shared" si="60"/>
        <v>0.71509999999999996</v>
      </c>
      <c r="AX172" s="84">
        <f t="shared" si="61"/>
        <v>0.19320000000000001</v>
      </c>
      <c r="AY172" s="84">
        <f t="shared" si="62"/>
        <v>6.1499999999999999E-2</v>
      </c>
      <c r="AZ172" s="84">
        <f t="shared" si="63"/>
        <v>0.24390000000000001</v>
      </c>
    </row>
    <row r="173" spans="1:52">
      <c r="A173" s="142"/>
      <c r="B173" s="142"/>
      <c r="C173" s="5">
        <v>1.7708333333333399</v>
      </c>
      <c r="D173" s="42">
        <v>0</v>
      </c>
      <c r="E173" s="42">
        <v>0</v>
      </c>
      <c r="F173" s="42">
        <v>0</v>
      </c>
      <c r="G173" s="42">
        <v>0</v>
      </c>
      <c r="H173" s="42">
        <v>0</v>
      </c>
      <c r="I173" s="42">
        <v>0</v>
      </c>
      <c r="J173" s="42">
        <v>1.4800000000000001E-2</v>
      </c>
      <c r="K173" s="42">
        <v>0</v>
      </c>
      <c r="L173" s="42">
        <v>0</v>
      </c>
      <c r="M173" s="42">
        <v>0</v>
      </c>
      <c r="N173" s="42">
        <v>0</v>
      </c>
      <c r="O173" s="42">
        <v>1.37E-2</v>
      </c>
      <c r="P173" s="84">
        <v>0.67510000000000003</v>
      </c>
      <c r="Q173" s="84">
        <v>0.57299999999999995</v>
      </c>
      <c r="R173" s="84">
        <v>0.1547</v>
      </c>
      <c r="S173" s="84">
        <v>0.379</v>
      </c>
      <c r="T173" s="84">
        <v>0.55310000000000004</v>
      </c>
      <c r="U173" s="84">
        <v>0.36480000000000001</v>
      </c>
      <c r="V173" s="42">
        <v>0.30819999999999997</v>
      </c>
      <c r="W173" s="42">
        <v>0.68179999999999996</v>
      </c>
      <c r="X173" s="42">
        <v>0.51449999999999996</v>
      </c>
      <c r="Y173" s="42">
        <v>0.65359999999999996</v>
      </c>
      <c r="Z173" s="42">
        <v>0.57940000000000003</v>
      </c>
      <c r="AA173" s="42">
        <v>0.46150000000000002</v>
      </c>
      <c r="AD173" s="82" t="s">
        <v>235</v>
      </c>
      <c r="AE173" s="42">
        <f t="shared" si="48"/>
        <v>0.30080000000000001</v>
      </c>
      <c r="AF173" s="42">
        <f t="shared" si="49"/>
        <v>0.59240000000000004</v>
      </c>
      <c r="AG173" s="42">
        <f t="shared" si="50"/>
        <v>0</v>
      </c>
      <c r="AH173" s="42">
        <f t="shared" si="51"/>
        <v>0</v>
      </c>
      <c r="AJ173" s="82" t="s">
        <v>235</v>
      </c>
      <c r="AK173" s="42">
        <f t="shared" si="52"/>
        <v>0.55269999999999997</v>
      </c>
      <c r="AL173" s="42">
        <f t="shared" si="53"/>
        <v>0.64259999999999995</v>
      </c>
      <c r="AM173" s="42">
        <f t="shared" si="54"/>
        <v>4.4499999999999998E-2</v>
      </c>
      <c r="AN173" s="42">
        <f t="shared" si="55"/>
        <v>5.21E-2</v>
      </c>
      <c r="AP173" s="82" t="s">
        <v>235</v>
      </c>
      <c r="AQ173" s="84">
        <f t="shared" si="56"/>
        <v>0.4289</v>
      </c>
      <c r="AR173" s="84">
        <f t="shared" si="57"/>
        <v>0.32090000000000002</v>
      </c>
      <c r="AS173" s="84">
        <f t="shared" si="58"/>
        <v>0.28870000000000001</v>
      </c>
      <c r="AT173" s="84">
        <f t="shared" si="59"/>
        <v>0.35599999999999998</v>
      </c>
      <c r="AV173" s="82" t="s">
        <v>235</v>
      </c>
      <c r="AW173" s="84">
        <f t="shared" si="60"/>
        <v>0.75449999999999995</v>
      </c>
      <c r="AX173" s="84">
        <f t="shared" si="61"/>
        <v>0.15409999999999999</v>
      </c>
      <c r="AY173" s="84">
        <f t="shared" si="62"/>
        <v>0.1221</v>
      </c>
      <c r="AZ173" s="84">
        <f t="shared" si="63"/>
        <v>0.30659999999999998</v>
      </c>
    </row>
    <row r="174" spans="1:52">
      <c r="A174" s="142"/>
      <c r="B174" s="142"/>
      <c r="C174" s="5">
        <v>1.78125</v>
      </c>
      <c r="D174" s="42">
        <v>0</v>
      </c>
      <c r="E174" s="42">
        <v>0</v>
      </c>
      <c r="F174" s="42">
        <v>0</v>
      </c>
      <c r="G174" s="42">
        <v>0</v>
      </c>
      <c r="H174" s="42">
        <v>0</v>
      </c>
      <c r="I174" s="42">
        <v>0</v>
      </c>
      <c r="J174" s="42">
        <v>9.1999999999999998E-3</v>
      </c>
      <c r="K174" s="42">
        <v>0</v>
      </c>
      <c r="L174" s="42">
        <v>0</v>
      </c>
      <c r="M174" s="42">
        <v>0</v>
      </c>
      <c r="N174" s="42">
        <v>0</v>
      </c>
      <c r="O174" s="42">
        <v>1.4500000000000001E-2</v>
      </c>
      <c r="P174" s="84">
        <v>0.55679999999999996</v>
      </c>
      <c r="Q174" s="84">
        <v>0.60950000000000004</v>
      </c>
      <c r="R174" s="84">
        <v>0.2074</v>
      </c>
      <c r="S174" s="84">
        <v>0.36199999999999999</v>
      </c>
      <c r="T174" s="84">
        <v>0.5806</v>
      </c>
      <c r="U174" s="84">
        <v>0.32369999999999999</v>
      </c>
      <c r="V174" s="42">
        <v>0.36570000000000003</v>
      </c>
      <c r="W174" s="42">
        <v>0.79890000000000005</v>
      </c>
      <c r="X174" s="42">
        <v>0.45279999999999998</v>
      </c>
      <c r="Y174" s="42">
        <v>0.56710000000000005</v>
      </c>
      <c r="Z174" s="42">
        <v>0.49709999999999999</v>
      </c>
      <c r="AA174" s="42">
        <v>0.44230000000000003</v>
      </c>
      <c r="AD174" s="82" t="s">
        <v>192</v>
      </c>
      <c r="AE174" s="42">
        <f t="shared" si="48"/>
        <v>0.2041</v>
      </c>
      <c r="AF174" s="42">
        <f t="shared" si="49"/>
        <v>0.47539999999999999</v>
      </c>
      <c r="AG174" s="42">
        <f t="shared" si="50"/>
        <v>0</v>
      </c>
      <c r="AH174" s="42">
        <f t="shared" si="51"/>
        <v>0</v>
      </c>
      <c r="AJ174" s="82" t="s">
        <v>192</v>
      </c>
      <c r="AK174" s="42">
        <f t="shared" si="52"/>
        <v>0.4677</v>
      </c>
      <c r="AL174" s="42">
        <f t="shared" si="53"/>
        <v>0.56769999999999998</v>
      </c>
      <c r="AM174" s="42">
        <f t="shared" si="54"/>
        <v>2.5600000000000001E-2</v>
      </c>
      <c r="AN174" s="42">
        <f t="shared" si="55"/>
        <v>3.61E-2</v>
      </c>
      <c r="AP174" s="82" t="s">
        <v>192</v>
      </c>
      <c r="AQ174" s="84">
        <f t="shared" si="56"/>
        <v>0.2747</v>
      </c>
      <c r="AR174" s="84">
        <f t="shared" si="57"/>
        <v>0.40439999999999998</v>
      </c>
      <c r="AS174" s="84">
        <f t="shared" si="58"/>
        <v>0.2918</v>
      </c>
      <c r="AT174" s="84">
        <f t="shared" si="59"/>
        <v>0.2641</v>
      </c>
      <c r="AV174" s="82" t="s">
        <v>192</v>
      </c>
      <c r="AW174" s="84">
        <f t="shared" si="60"/>
        <v>0.90969999999999995</v>
      </c>
      <c r="AX174" s="84">
        <f t="shared" si="61"/>
        <v>0.28920000000000001</v>
      </c>
      <c r="AY174" s="84">
        <f t="shared" si="62"/>
        <v>0.1159</v>
      </c>
      <c r="AZ174" s="84">
        <f t="shared" si="63"/>
        <v>0.40989999999999999</v>
      </c>
    </row>
    <row r="175" spans="1:52">
      <c r="A175" s="142"/>
      <c r="B175" s="142"/>
      <c r="C175" s="5">
        <v>1.7916666666666701</v>
      </c>
      <c r="D175" s="42">
        <v>0</v>
      </c>
      <c r="E175" s="42">
        <v>0</v>
      </c>
      <c r="F175" s="42">
        <v>0</v>
      </c>
      <c r="G175" s="42">
        <v>0</v>
      </c>
      <c r="H175" s="42">
        <v>0</v>
      </c>
      <c r="I175" s="42">
        <v>0</v>
      </c>
      <c r="J175" s="42">
        <v>0</v>
      </c>
      <c r="K175" s="42">
        <v>0</v>
      </c>
      <c r="L175" s="42">
        <v>0</v>
      </c>
      <c r="M175" s="42">
        <v>0</v>
      </c>
      <c r="N175" s="42">
        <v>0</v>
      </c>
      <c r="O175" s="42">
        <v>1.9800000000000002E-2</v>
      </c>
      <c r="P175" s="84">
        <v>0.63229999999999997</v>
      </c>
      <c r="Q175" s="84">
        <v>0.67279999999999995</v>
      </c>
      <c r="R175" s="84">
        <v>0.1517</v>
      </c>
      <c r="S175" s="84">
        <v>0.39539999999999997</v>
      </c>
      <c r="T175" s="84">
        <v>0.52649999999999997</v>
      </c>
      <c r="U175" s="84">
        <v>0.3206</v>
      </c>
      <c r="V175" s="42">
        <v>0.44540000000000002</v>
      </c>
      <c r="W175" s="42">
        <v>0.66169999999999995</v>
      </c>
      <c r="X175" s="42">
        <v>0.48609999999999998</v>
      </c>
      <c r="Y175" s="42">
        <v>0.56940000000000002</v>
      </c>
      <c r="Z175" s="42">
        <v>0.4849</v>
      </c>
      <c r="AA175" s="42">
        <v>0.48730000000000001</v>
      </c>
      <c r="AD175" s="82" t="s">
        <v>236</v>
      </c>
      <c r="AE175" s="42">
        <f t="shared" si="48"/>
        <v>0.1055</v>
      </c>
      <c r="AF175" s="42">
        <f t="shared" si="49"/>
        <v>0.37090000000000001</v>
      </c>
      <c r="AG175" s="42">
        <f t="shared" si="50"/>
        <v>0</v>
      </c>
      <c r="AH175" s="42">
        <f t="shared" si="51"/>
        <v>0</v>
      </c>
      <c r="AJ175" s="82" t="s">
        <v>236</v>
      </c>
      <c r="AK175" s="42">
        <f t="shared" si="52"/>
        <v>0.36609999999999998</v>
      </c>
      <c r="AL175" s="42">
        <f t="shared" si="53"/>
        <v>0.45960000000000001</v>
      </c>
      <c r="AM175" s="42">
        <f t="shared" si="54"/>
        <v>7.0000000000000001E-3</v>
      </c>
      <c r="AN175" s="42">
        <f t="shared" si="55"/>
        <v>4.8300000000000003E-2</v>
      </c>
      <c r="AP175" s="82" t="s">
        <v>236</v>
      </c>
      <c r="AQ175" s="84">
        <f t="shared" si="56"/>
        <v>0.2802</v>
      </c>
      <c r="AR175" s="84">
        <f t="shared" si="57"/>
        <v>0.45269999999999999</v>
      </c>
      <c r="AS175" s="84">
        <f t="shared" si="58"/>
        <v>0.30869999999999997</v>
      </c>
      <c r="AT175" s="84">
        <f t="shared" si="59"/>
        <v>0.28720000000000001</v>
      </c>
      <c r="AV175" s="82" t="s">
        <v>236</v>
      </c>
      <c r="AW175" s="84">
        <f t="shared" si="60"/>
        <v>1.0002</v>
      </c>
      <c r="AX175" s="84">
        <f t="shared" si="61"/>
        <v>0.24379999999999999</v>
      </c>
      <c r="AY175" s="84">
        <f t="shared" si="62"/>
        <v>0.14430000000000001</v>
      </c>
      <c r="AZ175" s="84">
        <f t="shared" si="63"/>
        <v>0.40629999999999999</v>
      </c>
    </row>
    <row r="176" spans="1:52">
      <c r="A176" s="142"/>
      <c r="B176" s="142"/>
      <c r="C176" s="5">
        <v>1.8020833333333399</v>
      </c>
      <c r="D176" s="42">
        <v>0</v>
      </c>
      <c r="E176" s="42">
        <v>0</v>
      </c>
      <c r="F176" s="42">
        <v>0</v>
      </c>
      <c r="G176" s="42">
        <v>0</v>
      </c>
      <c r="H176" s="42">
        <v>0</v>
      </c>
      <c r="I176" s="42">
        <v>0</v>
      </c>
      <c r="J176" s="42">
        <v>0</v>
      </c>
      <c r="K176" s="42">
        <v>0</v>
      </c>
      <c r="L176" s="42">
        <v>0</v>
      </c>
      <c r="M176" s="42">
        <v>0</v>
      </c>
      <c r="N176" s="42">
        <v>0</v>
      </c>
      <c r="O176" s="42">
        <v>0</v>
      </c>
      <c r="P176" s="84">
        <v>0.50109999999999999</v>
      </c>
      <c r="Q176" s="84">
        <v>0.59789999999999999</v>
      </c>
      <c r="R176" s="84">
        <v>0.17369999999999999</v>
      </c>
      <c r="S176" s="84">
        <v>0.56740000000000002</v>
      </c>
      <c r="T176" s="84">
        <v>0.59789999999999999</v>
      </c>
      <c r="U176" s="84">
        <v>0.39460000000000001</v>
      </c>
      <c r="V176" s="42">
        <v>0.43780000000000002</v>
      </c>
      <c r="W176" s="42">
        <v>0.67749999999999999</v>
      </c>
      <c r="X176" s="42">
        <v>0.42209999999999998</v>
      </c>
      <c r="Y176" s="42">
        <v>0.53879999999999995</v>
      </c>
      <c r="Z176" s="42">
        <v>0.48070000000000002</v>
      </c>
      <c r="AA176" s="42">
        <v>0.51619999999999999</v>
      </c>
      <c r="AD176" s="82" t="s">
        <v>118</v>
      </c>
      <c r="AE176" s="42">
        <f t="shared" si="48"/>
        <v>6.0499999999999998E-2</v>
      </c>
      <c r="AF176" s="42">
        <f t="shared" si="49"/>
        <v>0.2276</v>
      </c>
      <c r="AG176" s="42">
        <f t="shared" si="50"/>
        <v>0</v>
      </c>
      <c r="AH176" s="42">
        <f t="shared" si="51"/>
        <v>0</v>
      </c>
      <c r="AJ176" s="82" t="s">
        <v>118</v>
      </c>
      <c r="AK176" s="42">
        <f t="shared" si="52"/>
        <v>0.28310000000000002</v>
      </c>
      <c r="AL176" s="42">
        <f t="shared" si="53"/>
        <v>0.39269999999999999</v>
      </c>
      <c r="AM176" s="42">
        <f t="shared" si="54"/>
        <v>1.5E-3</v>
      </c>
      <c r="AN176" s="42">
        <f t="shared" si="55"/>
        <v>4.7800000000000002E-2</v>
      </c>
      <c r="AP176" s="82" t="s">
        <v>118</v>
      </c>
      <c r="AQ176" s="84">
        <f t="shared" si="56"/>
        <v>0.47010000000000002</v>
      </c>
      <c r="AR176" s="84">
        <f t="shared" si="57"/>
        <v>0.27360000000000001</v>
      </c>
      <c r="AS176" s="84">
        <f t="shared" si="58"/>
        <v>0.31730000000000003</v>
      </c>
      <c r="AT176" s="84">
        <f t="shared" si="59"/>
        <v>0.29149999999999998</v>
      </c>
      <c r="AV176" s="82" t="s">
        <v>118</v>
      </c>
      <c r="AW176" s="84">
        <f t="shared" si="60"/>
        <v>0.88770000000000004</v>
      </c>
      <c r="AX176" s="84">
        <f t="shared" si="61"/>
        <v>0.21149999999999999</v>
      </c>
      <c r="AY176" s="84">
        <f t="shared" si="62"/>
        <v>0.183</v>
      </c>
      <c r="AZ176" s="84">
        <f t="shared" si="63"/>
        <v>0.49159999999999998</v>
      </c>
    </row>
    <row r="177" spans="1:52">
      <c r="A177" s="142"/>
      <c r="B177" s="142"/>
      <c r="C177" s="5">
        <v>1.8125</v>
      </c>
      <c r="D177" s="42">
        <v>0</v>
      </c>
      <c r="E177" s="42">
        <v>0</v>
      </c>
      <c r="F177" s="42">
        <v>0</v>
      </c>
      <c r="G177" s="42">
        <v>0</v>
      </c>
      <c r="H177" s="42">
        <v>0</v>
      </c>
      <c r="I177" s="42">
        <v>0</v>
      </c>
      <c r="J177" s="42">
        <v>0</v>
      </c>
      <c r="K177" s="42">
        <v>0</v>
      </c>
      <c r="L177" s="42">
        <v>0</v>
      </c>
      <c r="M177" s="42">
        <v>0</v>
      </c>
      <c r="N177" s="42">
        <v>0</v>
      </c>
      <c r="O177" s="42">
        <v>0</v>
      </c>
      <c r="P177" s="84">
        <v>0.50290000000000001</v>
      </c>
      <c r="Q177" s="84">
        <v>0.52959999999999996</v>
      </c>
      <c r="R177" s="84">
        <v>0.14680000000000001</v>
      </c>
      <c r="S177" s="84">
        <v>0.5746</v>
      </c>
      <c r="T177" s="84">
        <v>0.56279999999999997</v>
      </c>
      <c r="U177" s="84">
        <v>0.39610000000000001</v>
      </c>
      <c r="V177" s="42">
        <v>0.3392</v>
      </c>
      <c r="W177" s="42">
        <v>0.60660000000000003</v>
      </c>
      <c r="X177" s="42">
        <v>0.32029999999999997</v>
      </c>
      <c r="Y177" s="42">
        <v>0.57740000000000002</v>
      </c>
      <c r="Z177" s="42">
        <v>0.50109999999999999</v>
      </c>
      <c r="AA177" s="42">
        <v>0.56859999999999999</v>
      </c>
      <c r="AD177" s="82" t="s">
        <v>237</v>
      </c>
      <c r="AE177" s="42">
        <f t="shared" si="48"/>
        <v>0</v>
      </c>
      <c r="AF177" s="42">
        <f t="shared" si="49"/>
        <v>8.7099999999999997E-2</v>
      </c>
      <c r="AG177" s="42">
        <f t="shared" si="50"/>
        <v>0</v>
      </c>
      <c r="AH177" s="42">
        <f t="shared" si="51"/>
        <v>0</v>
      </c>
      <c r="AJ177" s="82" t="s">
        <v>237</v>
      </c>
      <c r="AK177" s="42">
        <f t="shared" si="52"/>
        <v>0.15709999999999999</v>
      </c>
      <c r="AL177" s="42">
        <f t="shared" si="53"/>
        <v>0.32179999999999997</v>
      </c>
      <c r="AM177" s="42">
        <f t="shared" si="54"/>
        <v>0</v>
      </c>
      <c r="AN177" s="42">
        <f t="shared" si="55"/>
        <v>0</v>
      </c>
      <c r="AP177" s="82" t="s">
        <v>237</v>
      </c>
      <c r="AQ177" s="84">
        <f t="shared" si="56"/>
        <v>0.51400000000000001</v>
      </c>
      <c r="AR177" s="84">
        <f t="shared" si="57"/>
        <v>0.31950000000000001</v>
      </c>
      <c r="AS177" s="84">
        <f t="shared" si="58"/>
        <v>0.29260000000000003</v>
      </c>
      <c r="AT177" s="84">
        <f t="shared" si="59"/>
        <v>0.41739999999999999</v>
      </c>
      <c r="AV177" s="82" t="s">
        <v>237</v>
      </c>
      <c r="AW177" s="84">
        <f t="shared" si="60"/>
        <v>0.85260000000000002</v>
      </c>
      <c r="AX177" s="84">
        <f t="shared" si="61"/>
        <v>0.20050000000000001</v>
      </c>
      <c r="AY177" s="84">
        <f t="shared" si="62"/>
        <v>0.2218</v>
      </c>
      <c r="AZ177" s="84">
        <f t="shared" si="63"/>
        <v>0.3926</v>
      </c>
    </row>
    <row r="178" spans="1:52">
      <c r="A178" s="142"/>
      <c r="B178" s="142"/>
      <c r="C178" s="5">
        <v>1.8229166666666701</v>
      </c>
      <c r="D178" s="42">
        <v>0</v>
      </c>
      <c r="E178" s="42">
        <v>0</v>
      </c>
      <c r="F178" s="42">
        <v>0</v>
      </c>
      <c r="G178" s="42">
        <v>0</v>
      </c>
      <c r="H178" s="42">
        <v>0</v>
      </c>
      <c r="I178" s="42">
        <v>0</v>
      </c>
      <c r="J178" s="42">
        <v>0</v>
      </c>
      <c r="K178" s="42">
        <v>0</v>
      </c>
      <c r="L178" s="42">
        <v>0</v>
      </c>
      <c r="M178" s="42">
        <v>0</v>
      </c>
      <c r="N178" s="42">
        <v>0</v>
      </c>
      <c r="O178" s="42">
        <v>0</v>
      </c>
      <c r="P178" s="84">
        <v>0.52229999999999999</v>
      </c>
      <c r="Q178" s="84">
        <v>0.63080000000000003</v>
      </c>
      <c r="R178" s="84">
        <v>0.1265</v>
      </c>
      <c r="S178" s="84">
        <v>0.56040000000000001</v>
      </c>
      <c r="T178" s="84">
        <v>0.628</v>
      </c>
      <c r="U178" s="84">
        <v>0.4325</v>
      </c>
      <c r="V178" s="42">
        <v>0.45400000000000001</v>
      </c>
      <c r="W178" s="42">
        <v>0.64410000000000001</v>
      </c>
      <c r="X178" s="42">
        <v>0.32700000000000001</v>
      </c>
      <c r="Y178" s="42">
        <v>0.66839999999999999</v>
      </c>
      <c r="Z178" s="42">
        <v>0.54579999999999995</v>
      </c>
      <c r="AA178" s="42">
        <v>0.54720000000000002</v>
      </c>
      <c r="AD178" s="82" t="s">
        <v>193</v>
      </c>
      <c r="AE178" s="42">
        <f t="shared" si="48"/>
        <v>0</v>
      </c>
      <c r="AF178" s="42">
        <f t="shared" si="49"/>
        <v>5.4199999999999998E-2</v>
      </c>
      <c r="AG178" s="42">
        <f t="shared" si="50"/>
        <v>0</v>
      </c>
      <c r="AH178" s="42">
        <f t="shared" si="51"/>
        <v>0</v>
      </c>
      <c r="AJ178" s="82" t="s">
        <v>193</v>
      </c>
      <c r="AK178" s="42">
        <f t="shared" si="52"/>
        <v>0.1055</v>
      </c>
      <c r="AL178" s="42">
        <f t="shared" si="53"/>
        <v>0.252</v>
      </c>
      <c r="AM178" s="42">
        <f t="shared" si="54"/>
        <v>0</v>
      </c>
      <c r="AN178" s="42">
        <f t="shared" si="55"/>
        <v>0</v>
      </c>
      <c r="AP178" s="82" t="s">
        <v>193</v>
      </c>
      <c r="AQ178" s="84">
        <f t="shared" si="56"/>
        <v>0.50360000000000005</v>
      </c>
      <c r="AR178" s="84">
        <f t="shared" si="57"/>
        <v>0.31780000000000003</v>
      </c>
      <c r="AS178" s="84">
        <f t="shared" si="58"/>
        <v>0.2137</v>
      </c>
      <c r="AT178" s="84">
        <f t="shared" si="59"/>
        <v>0.34789999999999999</v>
      </c>
      <c r="AV178" s="82" t="s">
        <v>193</v>
      </c>
      <c r="AW178" s="84">
        <f t="shared" si="60"/>
        <v>0.91149999999999998</v>
      </c>
      <c r="AX178" s="84">
        <f t="shared" si="61"/>
        <v>0.2301</v>
      </c>
      <c r="AY178" s="84">
        <f t="shared" si="62"/>
        <v>0.30769999999999997</v>
      </c>
      <c r="AZ178" s="84">
        <f t="shared" si="63"/>
        <v>0.56069999999999998</v>
      </c>
    </row>
    <row r="179" spans="1:52">
      <c r="A179" s="142"/>
      <c r="B179" s="142"/>
      <c r="C179" s="5">
        <v>1.8333333333333399</v>
      </c>
      <c r="D179" s="42">
        <v>0</v>
      </c>
      <c r="E179" s="42">
        <v>0</v>
      </c>
      <c r="F179" s="42">
        <v>0</v>
      </c>
      <c r="G179" s="42">
        <v>0</v>
      </c>
      <c r="H179" s="42">
        <v>0</v>
      </c>
      <c r="I179" s="42">
        <v>0</v>
      </c>
      <c r="J179" s="42">
        <v>0</v>
      </c>
      <c r="K179" s="42">
        <v>0</v>
      </c>
      <c r="L179" s="42">
        <v>0</v>
      </c>
      <c r="M179" s="42">
        <v>0</v>
      </c>
      <c r="N179" s="42">
        <v>0</v>
      </c>
      <c r="O179" s="42">
        <v>0</v>
      </c>
      <c r="P179" s="84">
        <v>0.48920000000000002</v>
      </c>
      <c r="Q179" s="84">
        <v>0.71679999999999999</v>
      </c>
      <c r="R179" s="84">
        <v>0.17599999999999999</v>
      </c>
      <c r="S179" s="84">
        <v>0.63560000000000005</v>
      </c>
      <c r="T179" s="84">
        <v>0.66190000000000004</v>
      </c>
      <c r="U179" s="84">
        <v>0.46229999999999999</v>
      </c>
      <c r="V179" s="42">
        <v>0.4869</v>
      </c>
      <c r="W179" s="42">
        <v>0.64749999999999996</v>
      </c>
      <c r="X179" s="42">
        <v>0.47920000000000001</v>
      </c>
      <c r="Y179" s="42">
        <v>0.7036</v>
      </c>
      <c r="Z179" s="42">
        <v>0.59870000000000001</v>
      </c>
      <c r="AA179" s="42">
        <v>0.44180000000000003</v>
      </c>
      <c r="AD179" s="82" t="s">
        <v>238</v>
      </c>
      <c r="AE179" s="42">
        <f t="shared" si="48"/>
        <v>0</v>
      </c>
      <c r="AF179" s="42">
        <f t="shared" si="49"/>
        <v>9.4000000000000004E-3</v>
      </c>
      <c r="AG179" s="42">
        <f t="shared" si="50"/>
        <v>0</v>
      </c>
      <c r="AH179" s="42">
        <f t="shared" si="51"/>
        <v>0</v>
      </c>
      <c r="AJ179" s="82" t="s">
        <v>238</v>
      </c>
      <c r="AK179" s="42">
        <f t="shared" si="52"/>
        <v>6.7599999999999993E-2</v>
      </c>
      <c r="AL179" s="42">
        <f t="shared" si="53"/>
        <v>0.1651</v>
      </c>
      <c r="AM179" s="42">
        <f t="shared" si="54"/>
        <v>0</v>
      </c>
      <c r="AN179" s="42">
        <f t="shared" si="55"/>
        <v>0</v>
      </c>
      <c r="AP179" s="82" t="s">
        <v>238</v>
      </c>
      <c r="AQ179" s="84">
        <f t="shared" si="56"/>
        <v>0.52300000000000002</v>
      </c>
      <c r="AR179" s="84">
        <f t="shared" si="57"/>
        <v>0.20849999999999999</v>
      </c>
      <c r="AS179" s="84">
        <f t="shared" si="58"/>
        <v>0.32219999999999999</v>
      </c>
      <c r="AT179" s="84">
        <f t="shared" si="59"/>
        <v>0.33229999999999998</v>
      </c>
      <c r="AV179" s="82" t="s">
        <v>238</v>
      </c>
      <c r="AW179" s="84">
        <f t="shared" si="60"/>
        <v>0.96730000000000005</v>
      </c>
      <c r="AX179" s="84">
        <f t="shared" si="61"/>
        <v>0.1729</v>
      </c>
      <c r="AY179" s="84">
        <f t="shared" si="62"/>
        <v>0.25230000000000002</v>
      </c>
      <c r="AZ179" s="84">
        <f t="shared" si="63"/>
        <v>0.58140000000000003</v>
      </c>
    </row>
    <row r="180" spans="1:52">
      <c r="A180" s="142"/>
      <c r="B180" s="142"/>
      <c r="C180" s="5">
        <v>1.84375</v>
      </c>
      <c r="D180" s="42">
        <v>0</v>
      </c>
      <c r="E180" s="42">
        <v>0</v>
      </c>
      <c r="F180" s="42">
        <v>0</v>
      </c>
      <c r="G180" s="42">
        <v>0</v>
      </c>
      <c r="H180" s="42">
        <v>0</v>
      </c>
      <c r="I180" s="42">
        <v>0</v>
      </c>
      <c r="J180" s="42">
        <v>0</v>
      </c>
      <c r="K180" s="42">
        <v>0</v>
      </c>
      <c r="L180" s="42">
        <v>0</v>
      </c>
      <c r="M180" s="42">
        <v>0</v>
      </c>
      <c r="N180" s="42">
        <v>0</v>
      </c>
      <c r="O180" s="42">
        <v>0</v>
      </c>
      <c r="P180" s="84">
        <v>0.54139999999999999</v>
      </c>
      <c r="Q180" s="84">
        <v>0.67379999999999995</v>
      </c>
      <c r="R180" s="84">
        <v>0.17100000000000001</v>
      </c>
      <c r="S180" s="84">
        <v>0.62190000000000001</v>
      </c>
      <c r="T180" s="84">
        <v>0.67379999999999995</v>
      </c>
      <c r="U180" s="84">
        <v>0.42470000000000002</v>
      </c>
      <c r="V180" s="42">
        <v>0.501</v>
      </c>
      <c r="W180" s="42">
        <v>0.71299999999999997</v>
      </c>
      <c r="X180" s="42">
        <v>0.37509999999999999</v>
      </c>
      <c r="Y180" s="42">
        <v>0.51519999999999999</v>
      </c>
      <c r="Z180" s="42">
        <v>0.44280000000000003</v>
      </c>
      <c r="AA180" s="42">
        <v>0.50590000000000002</v>
      </c>
      <c r="AD180" s="82" t="s">
        <v>119</v>
      </c>
      <c r="AE180" s="42">
        <f t="shared" si="48"/>
        <v>0</v>
      </c>
      <c r="AF180" s="42">
        <f t="shared" si="49"/>
        <v>0</v>
      </c>
      <c r="AG180" s="42">
        <f t="shared" si="50"/>
        <v>0</v>
      </c>
      <c r="AH180" s="42">
        <f t="shared" si="51"/>
        <v>0</v>
      </c>
      <c r="AJ180" s="82" t="s">
        <v>119</v>
      </c>
      <c r="AK180" s="42">
        <f t="shared" si="52"/>
        <v>3.0700000000000002E-2</v>
      </c>
      <c r="AL180" s="42">
        <f t="shared" si="53"/>
        <v>7.4700000000000003E-2</v>
      </c>
      <c r="AM180" s="42">
        <f t="shared" si="54"/>
        <v>0</v>
      </c>
      <c r="AN180" s="42">
        <f t="shared" si="55"/>
        <v>0</v>
      </c>
      <c r="AP180" s="82" t="s">
        <v>119</v>
      </c>
      <c r="AQ180" s="84">
        <f t="shared" si="56"/>
        <v>0.3629</v>
      </c>
      <c r="AR180" s="84">
        <f t="shared" si="57"/>
        <v>0.2039</v>
      </c>
      <c r="AS180" s="84">
        <f t="shared" si="58"/>
        <v>0.27189999999999998</v>
      </c>
      <c r="AT180" s="84">
        <f t="shared" si="59"/>
        <v>0.33350000000000002</v>
      </c>
      <c r="AV180" s="82" t="s">
        <v>119</v>
      </c>
      <c r="AW180" s="84">
        <f t="shared" si="60"/>
        <v>0.84079999999999999</v>
      </c>
      <c r="AX180" s="84">
        <f t="shared" si="61"/>
        <v>0.26350000000000001</v>
      </c>
      <c r="AY180" s="84">
        <f t="shared" si="62"/>
        <v>0.28670000000000001</v>
      </c>
      <c r="AZ180" s="84">
        <f t="shared" si="63"/>
        <v>0.50609999999999999</v>
      </c>
    </row>
    <row r="181" spans="1:52">
      <c r="A181" s="142"/>
      <c r="B181" s="142"/>
      <c r="C181" s="5">
        <v>1.8541666666666701</v>
      </c>
      <c r="D181" s="42">
        <v>0</v>
      </c>
      <c r="E181" s="42">
        <v>0</v>
      </c>
      <c r="F181" s="42">
        <v>0</v>
      </c>
      <c r="G181" s="42">
        <v>0</v>
      </c>
      <c r="H181" s="42">
        <v>0</v>
      </c>
      <c r="I181" s="42">
        <v>0</v>
      </c>
      <c r="J181" s="42">
        <v>0</v>
      </c>
      <c r="K181" s="42">
        <v>0</v>
      </c>
      <c r="L181" s="42">
        <v>0</v>
      </c>
      <c r="M181" s="42">
        <v>0</v>
      </c>
      <c r="N181" s="42">
        <v>0</v>
      </c>
      <c r="O181" s="42">
        <v>0</v>
      </c>
      <c r="P181" s="84">
        <v>0.50719999999999998</v>
      </c>
      <c r="Q181" s="84">
        <v>0.80559999999999998</v>
      </c>
      <c r="R181" s="84">
        <v>0.20019999999999999</v>
      </c>
      <c r="S181" s="84">
        <v>0.61270000000000002</v>
      </c>
      <c r="T181" s="84">
        <v>0.76929999999999998</v>
      </c>
      <c r="U181" s="84">
        <v>0.4118</v>
      </c>
      <c r="V181" s="42">
        <v>0.43559999999999999</v>
      </c>
      <c r="W181" s="42">
        <v>0.70660000000000001</v>
      </c>
      <c r="X181" s="42">
        <v>0.32469999999999999</v>
      </c>
      <c r="Y181" s="42">
        <v>0.58009999999999995</v>
      </c>
      <c r="Z181" s="42">
        <v>0.30570000000000003</v>
      </c>
      <c r="AA181" s="42">
        <v>0.5333</v>
      </c>
      <c r="AD181" s="82" t="s">
        <v>239</v>
      </c>
      <c r="AE181" s="42">
        <f t="shared" si="48"/>
        <v>0</v>
      </c>
      <c r="AF181" s="42">
        <f t="shared" si="49"/>
        <v>0</v>
      </c>
      <c r="AG181" s="42">
        <f t="shared" si="50"/>
        <v>0</v>
      </c>
      <c r="AH181" s="42">
        <f t="shared" si="51"/>
        <v>0</v>
      </c>
      <c r="AJ181" s="82" t="s">
        <v>239</v>
      </c>
      <c r="AK181" s="42">
        <f t="shared" si="52"/>
        <v>1.4E-3</v>
      </c>
      <c r="AL181" s="42">
        <f t="shared" si="53"/>
        <v>1.7100000000000001E-2</v>
      </c>
      <c r="AM181" s="42">
        <f t="shared" si="54"/>
        <v>0</v>
      </c>
      <c r="AN181" s="42">
        <f t="shared" si="55"/>
        <v>0</v>
      </c>
      <c r="AP181" s="82" t="s">
        <v>239</v>
      </c>
      <c r="AQ181" s="84">
        <f t="shared" si="56"/>
        <v>0.52829999999999999</v>
      </c>
      <c r="AR181" s="84">
        <f t="shared" si="57"/>
        <v>0.38819999999999999</v>
      </c>
      <c r="AS181" s="84">
        <f t="shared" si="58"/>
        <v>0.36280000000000001</v>
      </c>
      <c r="AT181" s="84">
        <f t="shared" si="59"/>
        <v>0.41170000000000001</v>
      </c>
      <c r="AV181" s="82" t="s">
        <v>239</v>
      </c>
      <c r="AW181" s="84">
        <f t="shared" si="60"/>
        <v>0.85260000000000002</v>
      </c>
      <c r="AX181" s="84">
        <f t="shared" si="61"/>
        <v>0.29530000000000001</v>
      </c>
      <c r="AY181" s="84">
        <f t="shared" si="62"/>
        <v>0.31669999999999998</v>
      </c>
      <c r="AZ181" s="84">
        <f t="shared" si="63"/>
        <v>0.47</v>
      </c>
    </row>
    <row r="182" spans="1:52">
      <c r="A182" s="142"/>
      <c r="B182" s="142"/>
      <c r="C182" s="5">
        <v>1.8645833333333399</v>
      </c>
      <c r="D182" s="42">
        <v>0</v>
      </c>
      <c r="E182" s="42">
        <v>0</v>
      </c>
      <c r="F182" s="42">
        <v>0</v>
      </c>
      <c r="G182" s="42">
        <v>0</v>
      </c>
      <c r="H182" s="42">
        <v>0</v>
      </c>
      <c r="I182" s="42">
        <v>0</v>
      </c>
      <c r="J182" s="42">
        <v>0</v>
      </c>
      <c r="K182" s="42">
        <v>0</v>
      </c>
      <c r="L182" s="42">
        <v>0</v>
      </c>
      <c r="M182" s="42">
        <v>0</v>
      </c>
      <c r="N182" s="42">
        <v>0</v>
      </c>
      <c r="O182" s="42">
        <v>0</v>
      </c>
      <c r="P182" s="84">
        <v>0.62090000000000001</v>
      </c>
      <c r="Q182" s="84">
        <v>0.95140000000000002</v>
      </c>
      <c r="R182" s="84">
        <v>2.7E-2</v>
      </c>
      <c r="S182" s="84">
        <v>0.5907</v>
      </c>
      <c r="T182" s="84">
        <v>0.83479999999999999</v>
      </c>
      <c r="U182" s="84">
        <v>0.36799999999999999</v>
      </c>
      <c r="V182" s="42">
        <v>0.39600000000000002</v>
      </c>
      <c r="W182" s="42">
        <v>0.64770000000000005</v>
      </c>
      <c r="X182" s="42">
        <v>0.34179999999999999</v>
      </c>
      <c r="Y182" s="42">
        <v>0.52449999999999997</v>
      </c>
      <c r="Z182" s="42">
        <v>0.34150000000000003</v>
      </c>
      <c r="AA182" s="42">
        <v>0.58240000000000003</v>
      </c>
      <c r="AD182" s="82" t="s">
        <v>194</v>
      </c>
      <c r="AE182" s="42">
        <f t="shared" si="48"/>
        <v>0</v>
      </c>
      <c r="AF182" s="42">
        <f t="shared" si="49"/>
        <v>0</v>
      </c>
      <c r="AG182" s="42">
        <f t="shared" si="50"/>
        <v>0</v>
      </c>
      <c r="AH182" s="42">
        <f t="shared" si="51"/>
        <v>0</v>
      </c>
      <c r="AJ182" s="82" t="s">
        <v>194</v>
      </c>
      <c r="AK182" s="42">
        <f t="shared" si="52"/>
        <v>3.39E-2</v>
      </c>
      <c r="AL182" s="42">
        <f t="shared" si="53"/>
        <v>0</v>
      </c>
      <c r="AM182" s="42">
        <f t="shared" si="54"/>
        <v>0</v>
      </c>
      <c r="AN182" s="42">
        <f t="shared" si="55"/>
        <v>0</v>
      </c>
      <c r="AP182" s="82" t="s">
        <v>194</v>
      </c>
      <c r="AQ182" s="84">
        <f t="shared" si="56"/>
        <v>0.51429999999999998</v>
      </c>
      <c r="AR182" s="84">
        <f t="shared" si="57"/>
        <v>0.28260000000000002</v>
      </c>
      <c r="AS182" s="84">
        <f t="shared" si="58"/>
        <v>0.2291</v>
      </c>
      <c r="AT182" s="84">
        <f t="shared" si="59"/>
        <v>0.41070000000000001</v>
      </c>
      <c r="AV182" s="82" t="s">
        <v>194</v>
      </c>
      <c r="AW182" s="84">
        <f t="shared" si="60"/>
        <v>0.94199999999999995</v>
      </c>
      <c r="AX182" s="84">
        <f t="shared" si="61"/>
        <v>0.32090000000000002</v>
      </c>
      <c r="AY182" s="84">
        <f t="shared" si="62"/>
        <v>0.3367</v>
      </c>
      <c r="AZ182" s="84">
        <f t="shared" si="63"/>
        <v>0.41760000000000003</v>
      </c>
    </row>
    <row r="183" spans="1:52">
      <c r="A183" s="142"/>
      <c r="B183" s="142"/>
      <c r="C183" s="5">
        <v>1.875</v>
      </c>
      <c r="D183" s="42">
        <v>0</v>
      </c>
      <c r="E183" s="42">
        <v>0</v>
      </c>
      <c r="F183" s="42">
        <v>0</v>
      </c>
      <c r="G183" s="42">
        <v>0</v>
      </c>
      <c r="H183" s="42">
        <v>0</v>
      </c>
      <c r="I183" s="42">
        <v>0</v>
      </c>
      <c r="J183" s="42">
        <v>0</v>
      </c>
      <c r="K183" s="42">
        <v>0</v>
      </c>
      <c r="L183" s="42">
        <v>0</v>
      </c>
      <c r="M183" s="42">
        <v>0</v>
      </c>
      <c r="N183" s="42">
        <v>0</v>
      </c>
      <c r="O183" s="42">
        <v>0</v>
      </c>
      <c r="P183" s="84">
        <v>0.67949999999999999</v>
      </c>
      <c r="Q183" s="84">
        <v>0.86150000000000004</v>
      </c>
      <c r="R183" s="84">
        <v>5.0200000000000002E-2</v>
      </c>
      <c r="S183" s="84">
        <v>0.62170000000000003</v>
      </c>
      <c r="T183" s="84">
        <v>0.85129999999999995</v>
      </c>
      <c r="U183" s="84">
        <v>0.38030000000000003</v>
      </c>
      <c r="V183" s="42">
        <v>0.48470000000000002</v>
      </c>
      <c r="W183" s="42">
        <v>0.89200000000000002</v>
      </c>
      <c r="X183" s="42">
        <v>0.2278</v>
      </c>
      <c r="Y183" s="42">
        <v>0.55759999999999998</v>
      </c>
      <c r="Z183" s="42">
        <v>0.36899999999999999</v>
      </c>
      <c r="AA183" s="42">
        <v>0.51900000000000002</v>
      </c>
      <c r="AD183" s="82" t="s">
        <v>240</v>
      </c>
      <c r="AE183" s="42">
        <f t="shared" si="48"/>
        <v>0</v>
      </c>
      <c r="AF183" s="42">
        <f t="shared" si="49"/>
        <v>0</v>
      </c>
      <c r="AG183" s="42">
        <f t="shared" si="50"/>
        <v>0</v>
      </c>
      <c r="AH183" s="42">
        <f t="shared" si="51"/>
        <v>0</v>
      </c>
      <c r="AJ183" s="82" t="s">
        <v>240</v>
      </c>
      <c r="AK183" s="42">
        <f t="shared" si="52"/>
        <v>2.0199999999999999E-2</v>
      </c>
      <c r="AL183" s="42">
        <f t="shared" si="53"/>
        <v>0</v>
      </c>
      <c r="AM183" s="42">
        <f t="shared" si="54"/>
        <v>0</v>
      </c>
      <c r="AN183" s="42">
        <f t="shared" si="55"/>
        <v>0</v>
      </c>
      <c r="AP183" s="82" t="s">
        <v>240</v>
      </c>
      <c r="AQ183" s="84">
        <f t="shared" si="56"/>
        <v>0.42259999999999998</v>
      </c>
      <c r="AR183" s="84">
        <f t="shared" si="57"/>
        <v>0.3367</v>
      </c>
      <c r="AS183" s="84">
        <f t="shared" si="58"/>
        <v>0.13220000000000001</v>
      </c>
      <c r="AT183" s="84">
        <f t="shared" si="59"/>
        <v>0.40960000000000002</v>
      </c>
      <c r="AV183" s="82" t="s">
        <v>240</v>
      </c>
      <c r="AW183" s="84">
        <f t="shared" si="60"/>
        <v>0.96319999999999995</v>
      </c>
      <c r="AX183" s="84">
        <f t="shared" si="61"/>
        <v>0.28720000000000001</v>
      </c>
      <c r="AY183" s="84">
        <f t="shared" si="62"/>
        <v>0.2455</v>
      </c>
      <c r="AZ183" s="84">
        <f t="shared" si="63"/>
        <v>0.52310000000000001</v>
      </c>
    </row>
    <row r="184" spans="1:52">
      <c r="A184" s="142"/>
      <c r="B184" s="142"/>
      <c r="C184" s="5">
        <v>1.8854166666666701</v>
      </c>
      <c r="D184" s="42">
        <v>0</v>
      </c>
      <c r="E184" s="42">
        <v>0</v>
      </c>
      <c r="F184" s="42">
        <v>0</v>
      </c>
      <c r="G184" s="42">
        <v>0</v>
      </c>
      <c r="H184" s="42">
        <v>0</v>
      </c>
      <c r="I184" s="42">
        <v>0</v>
      </c>
      <c r="J184" s="42">
        <v>0</v>
      </c>
      <c r="K184" s="42">
        <v>0</v>
      </c>
      <c r="L184" s="42">
        <v>0</v>
      </c>
      <c r="M184" s="42">
        <v>0</v>
      </c>
      <c r="N184" s="42">
        <v>0</v>
      </c>
      <c r="O184" s="42">
        <v>0</v>
      </c>
      <c r="P184" s="84">
        <v>0.54100000000000004</v>
      </c>
      <c r="Q184" s="84">
        <v>0.7208</v>
      </c>
      <c r="R184" s="84">
        <v>0.17730000000000001</v>
      </c>
      <c r="S184" s="84">
        <v>0.65980000000000005</v>
      </c>
      <c r="T184" s="84">
        <v>0.7208</v>
      </c>
      <c r="U184" s="84">
        <v>0.44030000000000002</v>
      </c>
      <c r="V184" s="42">
        <v>0.49690000000000001</v>
      </c>
      <c r="W184" s="42">
        <v>0.71579999999999999</v>
      </c>
      <c r="X184" s="42">
        <v>0.32650000000000001</v>
      </c>
      <c r="Y184" s="42">
        <v>0.57120000000000004</v>
      </c>
      <c r="Z184" s="42">
        <v>0.3604</v>
      </c>
      <c r="AA184" s="42">
        <v>0.46160000000000001</v>
      </c>
      <c r="AD184" s="82" t="s">
        <v>120</v>
      </c>
      <c r="AE184" s="42">
        <f t="shared" si="48"/>
        <v>0</v>
      </c>
      <c r="AF184" s="42">
        <f t="shared" si="49"/>
        <v>0</v>
      </c>
      <c r="AG184" s="42">
        <f t="shared" si="50"/>
        <v>0</v>
      </c>
      <c r="AH184" s="42">
        <f t="shared" si="51"/>
        <v>0</v>
      </c>
      <c r="AJ184" s="82" t="s">
        <v>120</v>
      </c>
      <c r="AK184" s="42">
        <f t="shared" si="52"/>
        <v>1.4E-2</v>
      </c>
      <c r="AL184" s="42">
        <f t="shared" si="53"/>
        <v>0</v>
      </c>
      <c r="AM184" s="42">
        <f t="shared" si="54"/>
        <v>0</v>
      </c>
      <c r="AN184" s="42">
        <f t="shared" si="55"/>
        <v>0</v>
      </c>
      <c r="AP184" s="82" t="s">
        <v>120</v>
      </c>
      <c r="AQ184" s="84">
        <f t="shared" si="56"/>
        <v>0.5353</v>
      </c>
      <c r="AR184" s="84">
        <f t="shared" si="57"/>
        <v>0.38069999999999998</v>
      </c>
      <c r="AS184" s="84">
        <f t="shared" si="58"/>
        <v>0.28249999999999997</v>
      </c>
      <c r="AT184" s="84">
        <f t="shared" si="59"/>
        <v>0.40920000000000001</v>
      </c>
      <c r="AV184" s="82" t="s">
        <v>120</v>
      </c>
      <c r="AW184" s="84">
        <f t="shared" si="60"/>
        <v>0.8589</v>
      </c>
      <c r="AX184" s="84">
        <f t="shared" si="61"/>
        <v>0.43919999999999998</v>
      </c>
      <c r="AY184" s="84">
        <f t="shared" si="62"/>
        <v>0.27629999999999999</v>
      </c>
      <c r="AZ184" s="84">
        <f t="shared" si="63"/>
        <v>0.46110000000000001</v>
      </c>
    </row>
    <row r="185" spans="1:52">
      <c r="A185" s="142"/>
      <c r="B185" s="142"/>
      <c r="C185" s="5">
        <v>1.8958333333333399</v>
      </c>
      <c r="D185" s="42">
        <v>0</v>
      </c>
      <c r="E185" s="42">
        <v>0</v>
      </c>
      <c r="F185" s="42">
        <v>0</v>
      </c>
      <c r="G185" s="42">
        <v>0</v>
      </c>
      <c r="H185" s="42">
        <v>0</v>
      </c>
      <c r="I185" s="42">
        <v>0</v>
      </c>
      <c r="J185" s="42">
        <v>0</v>
      </c>
      <c r="K185" s="42">
        <v>0</v>
      </c>
      <c r="L185" s="42">
        <v>0</v>
      </c>
      <c r="M185" s="42">
        <v>0</v>
      </c>
      <c r="N185" s="42">
        <v>0</v>
      </c>
      <c r="O185" s="42">
        <v>0</v>
      </c>
      <c r="P185" s="84">
        <v>0.50570000000000004</v>
      </c>
      <c r="Q185" s="84">
        <v>0.76639999999999997</v>
      </c>
      <c r="R185" s="84">
        <v>5.4399999999999997E-2</v>
      </c>
      <c r="S185" s="84">
        <v>0.48980000000000001</v>
      </c>
      <c r="T185" s="84">
        <v>0.57799999999999996</v>
      </c>
      <c r="U185" s="84">
        <v>0.4975</v>
      </c>
      <c r="V185" s="42">
        <v>0.4844</v>
      </c>
      <c r="W185" s="42">
        <v>0.66520000000000001</v>
      </c>
      <c r="X185" s="42">
        <v>0.3049</v>
      </c>
      <c r="Y185" s="42">
        <v>0.51300000000000001</v>
      </c>
      <c r="Z185" s="42">
        <v>0.4355</v>
      </c>
      <c r="AA185" s="42">
        <v>0.51249999999999996</v>
      </c>
      <c r="AD185" s="82" t="s">
        <v>241</v>
      </c>
      <c r="AE185" s="42">
        <f t="shared" si="48"/>
        <v>0</v>
      </c>
      <c r="AF185" s="42">
        <f t="shared" si="49"/>
        <v>0</v>
      </c>
      <c r="AG185" s="42">
        <f t="shared" si="50"/>
        <v>0</v>
      </c>
      <c r="AH185" s="42">
        <f t="shared" si="51"/>
        <v>0</v>
      </c>
      <c r="AJ185" s="82" t="s">
        <v>241</v>
      </c>
      <c r="AK185" s="42">
        <f t="shared" si="52"/>
        <v>0</v>
      </c>
      <c r="AL185" s="42">
        <f t="shared" si="53"/>
        <v>0</v>
      </c>
      <c r="AM185" s="42">
        <f t="shared" si="54"/>
        <v>0</v>
      </c>
      <c r="AN185" s="42">
        <f t="shared" si="55"/>
        <v>0</v>
      </c>
      <c r="AP185" s="82" t="s">
        <v>241</v>
      </c>
      <c r="AQ185" s="84">
        <f t="shared" si="56"/>
        <v>0.51939999999999997</v>
      </c>
      <c r="AR185" s="84">
        <f t="shared" si="57"/>
        <v>0.43730000000000002</v>
      </c>
      <c r="AS185" s="84">
        <f t="shared" si="58"/>
        <v>0.44650000000000001</v>
      </c>
      <c r="AT185" s="84">
        <f t="shared" si="59"/>
        <v>0.40849999999999997</v>
      </c>
      <c r="AV185" s="82" t="s">
        <v>241</v>
      </c>
      <c r="AW185" s="84">
        <f t="shared" si="60"/>
        <v>0.84540000000000004</v>
      </c>
      <c r="AX185" s="84">
        <f t="shared" si="61"/>
        <v>0.3921</v>
      </c>
      <c r="AY185" s="84">
        <f t="shared" si="62"/>
        <v>0.42509999999999998</v>
      </c>
      <c r="AZ185" s="84">
        <f t="shared" si="63"/>
        <v>0.52459999999999996</v>
      </c>
    </row>
    <row r="186" spans="1:52">
      <c r="A186" s="142"/>
      <c r="B186" s="142"/>
      <c r="C186" s="5">
        <v>1.90625</v>
      </c>
      <c r="D186" s="42">
        <v>0</v>
      </c>
      <c r="E186" s="42">
        <v>0</v>
      </c>
      <c r="F186" s="42">
        <v>0</v>
      </c>
      <c r="G186" s="42">
        <v>0</v>
      </c>
      <c r="H186" s="42">
        <v>0</v>
      </c>
      <c r="I186" s="42">
        <v>0</v>
      </c>
      <c r="J186" s="42">
        <v>0</v>
      </c>
      <c r="K186" s="42">
        <v>0</v>
      </c>
      <c r="L186" s="42">
        <v>0</v>
      </c>
      <c r="M186" s="42">
        <v>0</v>
      </c>
      <c r="N186" s="42">
        <v>0</v>
      </c>
      <c r="O186" s="42">
        <v>0</v>
      </c>
      <c r="P186" s="84">
        <v>0.5897</v>
      </c>
      <c r="Q186" s="84">
        <v>0.74490000000000001</v>
      </c>
      <c r="R186" s="84">
        <v>0.16250000000000001</v>
      </c>
      <c r="S186" s="84">
        <v>0.4506</v>
      </c>
      <c r="T186" s="84">
        <v>0.52339999999999998</v>
      </c>
      <c r="U186" s="84">
        <v>0.40560000000000002</v>
      </c>
      <c r="V186" s="42">
        <v>0.29909999999999998</v>
      </c>
      <c r="W186" s="42">
        <v>0.50990000000000002</v>
      </c>
      <c r="X186" s="42">
        <v>0.2412</v>
      </c>
      <c r="Y186" s="42">
        <v>0.45140000000000002</v>
      </c>
      <c r="Z186" s="42">
        <v>0.54590000000000005</v>
      </c>
      <c r="AA186" s="42">
        <v>0.50109999999999999</v>
      </c>
      <c r="AD186" s="82" t="s">
        <v>195</v>
      </c>
      <c r="AE186" s="42">
        <f t="shared" si="48"/>
        <v>0</v>
      </c>
      <c r="AF186" s="42">
        <f t="shared" si="49"/>
        <v>0</v>
      </c>
      <c r="AG186" s="42">
        <f t="shared" si="50"/>
        <v>0</v>
      </c>
      <c r="AH186" s="42">
        <f t="shared" si="51"/>
        <v>0</v>
      </c>
      <c r="AJ186" s="82" t="s">
        <v>195</v>
      </c>
      <c r="AK186" s="42">
        <f t="shared" si="52"/>
        <v>0</v>
      </c>
      <c r="AL186" s="42">
        <f t="shared" si="53"/>
        <v>0</v>
      </c>
      <c r="AM186" s="42">
        <f t="shared" si="54"/>
        <v>0</v>
      </c>
      <c r="AN186" s="42">
        <f t="shared" si="55"/>
        <v>0</v>
      </c>
      <c r="AP186" s="82" t="s">
        <v>195</v>
      </c>
      <c r="AQ186" s="84">
        <f t="shared" si="56"/>
        <v>0.67769999999999997</v>
      </c>
      <c r="AR186" s="84">
        <f t="shared" si="57"/>
        <v>0.50160000000000005</v>
      </c>
      <c r="AS186" s="84">
        <f t="shared" si="58"/>
        <v>0.40810000000000002</v>
      </c>
      <c r="AT186" s="84">
        <f t="shared" si="59"/>
        <v>0.50339999999999996</v>
      </c>
      <c r="AV186" s="82" t="s">
        <v>195</v>
      </c>
      <c r="AW186" s="84">
        <f t="shared" si="60"/>
        <v>0.83240000000000003</v>
      </c>
      <c r="AX186" s="84">
        <f t="shared" si="61"/>
        <v>0.43880000000000002</v>
      </c>
      <c r="AY186" s="84">
        <f t="shared" si="62"/>
        <v>0.30409999999999998</v>
      </c>
      <c r="AZ186" s="84">
        <f t="shared" si="63"/>
        <v>0.41589999999999999</v>
      </c>
    </row>
    <row r="187" spans="1:52">
      <c r="A187" s="142"/>
      <c r="B187" s="142"/>
      <c r="C187" s="5">
        <v>1.9166666666666701</v>
      </c>
      <c r="D187" s="42">
        <v>0</v>
      </c>
      <c r="E187" s="42">
        <v>0</v>
      </c>
      <c r="F187" s="42">
        <v>0</v>
      </c>
      <c r="G187" s="42">
        <v>0</v>
      </c>
      <c r="H187" s="42">
        <v>0</v>
      </c>
      <c r="I187" s="42">
        <v>0</v>
      </c>
      <c r="J187" s="42">
        <v>0</v>
      </c>
      <c r="K187" s="42">
        <v>0</v>
      </c>
      <c r="L187" s="42">
        <v>0</v>
      </c>
      <c r="M187" s="42">
        <v>0</v>
      </c>
      <c r="N187" s="42">
        <v>0</v>
      </c>
      <c r="O187" s="42">
        <v>0</v>
      </c>
      <c r="P187" s="84">
        <v>0.6552</v>
      </c>
      <c r="Q187" s="84">
        <v>0.51780000000000004</v>
      </c>
      <c r="R187" s="84">
        <v>0.188</v>
      </c>
      <c r="S187" s="84">
        <v>0.50600000000000001</v>
      </c>
      <c r="T187" s="84">
        <v>0.55840000000000001</v>
      </c>
      <c r="U187" s="84">
        <v>0.35099999999999998</v>
      </c>
      <c r="V187" s="42">
        <v>0.39340000000000003</v>
      </c>
      <c r="W187" s="42">
        <v>0.5272</v>
      </c>
      <c r="X187" s="42">
        <v>0.15809999999999999</v>
      </c>
      <c r="Y187" s="42">
        <v>0.34489999999999998</v>
      </c>
      <c r="Z187" s="42">
        <v>0.32269999999999999</v>
      </c>
      <c r="AA187" s="42">
        <v>0.41589999999999999</v>
      </c>
      <c r="AD187" s="82" t="s">
        <v>242</v>
      </c>
      <c r="AE187" s="42">
        <f t="shared" si="48"/>
        <v>0</v>
      </c>
      <c r="AF187" s="42">
        <f t="shared" si="49"/>
        <v>0</v>
      </c>
      <c r="AG187" s="42">
        <f t="shared" si="50"/>
        <v>0</v>
      </c>
      <c r="AH187" s="42">
        <f t="shared" si="51"/>
        <v>0</v>
      </c>
      <c r="AJ187" s="82" t="s">
        <v>242</v>
      </c>
      <c r="AK187" s="42">
        <f t="shared" si="52"/>
        <v>0</v>
      </c>
      <c r="AL187" s="42">
        <f t="shared" si="53"/>
        <v>0</v>
      </c>
      <c r="AM187" s="42">
        <f t="shared" si="54"/>
        <v>0</v>
      </c>
      <c r="AN187" s="42">
        <f t="shared" si="55"/>
        <v>0</v>
      </c>
      <c r="AP187" s="82" t="s">
        <v>242</v>
      </c>
      <c r="AQ187" s="84">
        <f t="shared" si="56"/>
        <v>0.61419999999999997</v>
      </c>
      <c r="AR187" s="84">
        <f t="shared" si="57"/>
        <v>0.51129999999999998</v>
      </c>
      <c r="AS187" s="84">
        <f t="shared" si="58"/>
        <v>0.4118</v>
      </c>
      <c r="AT187" s="84">
        <f t="shared" si="59"/>
        <v>0.43149999999999999</v>
      </c>
      <c r="AV187" s="82" t="s">
        <v>242</v>
      </c>
      <c r="AW187" s="84">
        <f t="shared" si="60"/>
        <v>0.79600000000000004</v>
      </c>
      <c r="AX187" s="84">
        <f t="shared" si="61"/>
        <v>0.34010000000000001</v>
      </c>
      <c r="AY187" s="84">
        <f t="shared" si="62"/>
        <v>0.27179999999999999</v>
      </c>
      <c r="AZ187" s="84">
        <f t="shared" si="63"/>
        <v>0.41870000000000002</v>
      </c>
    </row>
    <row r="188" spans="1:52">
      <c r="A188" s="142"/>
      <c r="B188" s="142"/>
      <c r="C188" s="5">
        <v>1.9270833333333399</v>
      </c>
      <c r="D188" s="42">
        <v>0</v>
      </c>
      <c r="E188" s="42">
        <v>0</v>
      </c>
      <c r="F188" s="42">
        <v>0</v>
      </c>
      <c r="G188" s="42">
        <v>0</v>
      </c>
      <c r="H188" s="42">
        <v>0</v>
      </c>
      <c r="I188" s="42">
        <v>0</v>
      </c>
      <c r="J188" s="42">
        <v>0</v>
      </c>
      <c r="K188" s="42">
        <v>0</v>
      </c>
      <c r="L188" s="42">
        <v>0</v>
      </c>
      <c r="M188" s="42">
        <v>0</v>
      </c>
      <c r="N188" s="42">
        <v>0</v>
      </c>
      <c r="O188" s="42">
        <v>0</v>
      </c>
      <c r="P188" s="84">
        <v>0.43430000000000002</v>
      </c>
      <c r="Q188" s="84">
        <v>0.49940000000000001</v>
      </c>
      <c r="R188" s="84">
        <v>0.14760000000000001</v>
      </c>
      <c r="S188" s="84">
        <v>0.5444</v>
      </c>
      <c r="T188" s="84">
        <v>0.49940000000000001</v>
      </c>
      <c r="U188" s="84">
        <v>0.34910000000000002</v>
      </c>
      <c r="V188" s="42">
        <v>0.44209999999999999</v>
      </c>
      <c r="W188" s="42">
        <v>0.61980000000000002</v>
      </c>
      <c r="X188" s="42">
        <v>0.1502</v>
      </c>
      <c r="Y188" s="42">
        <v>0.3745</v>
      </c>
      <c r="Z188" s="42">
        <v>0.40150000000000002</v>
      </c>
      <c r="AA188" s="42">
        <v>0.4254</v>
      </c>
      <c r="AD188" s="82" t="s">
        <v>121</v>
      </c>
      <c r="AE188" s="42">
        <f t="shared" si="48"/>
        <v>0</v>
      </c>
      <c r="AF188" s="42">
        <f t="shared" si="49"/>
        <v>0</v>
      </c>
      <c r="AG188" s="42">
        <f t="shared" si="50"/>
        <v>0</v>
      </c>
      <c r="AH188" s="42">
        <f t="shared" si="51"/>
        <v>0</v>
      </c>
      <c r="AJ188" s="82" t="s">
        <v>121</v>
      </c>
      <c r="AK188" s="42">
        <f t="shared" si="52"/>
        <v>0</v>
      </c>
      <c r="AL188" s="42">
        <f t="shared" si="53"/>
        <v>0</v>
      </c>
      <c r="AM188" s="42">
        <f t="shared" si="54"/>
        <v>0</v>
      </c>
      <c r="AN188" s="42">
        <f t="shared" si="55"/>
        <v>0</v>
      </c>
      <c r="AP188" s="82" t="s">
        <v>121</v>
      </c>
      <c r="AQ188" s="84">
        <f t="shared" si="56"/>
        <v>0.4899</v>
      </c>
      <c r="AR188" s="84">
        <f t="shared" si="57"/>
        <v>0.3574</v>
      </c>
      <c r="AS188" s="84">
        <f t="shared" si="58"/>
        <v>0.54520000000000002</v>
      </c>
      <c r="AT188" s="84">
        <f t="shared" si="59"/>
        <v>0.49390000000000001</v>
      </c>
      <c r="AV188" s="82" t="s">
        <v>121</v>
      </c>
      <c r="AW188" s="84">
        <f t="shared" si="60"/>
        <v>0.75490000000000002</v>
      </c>
      <c r="AX188" s="84">
        <f t="shared" si="61"/>
        <v>0.34570000000000001</v>
      </c>
      <c r="AY188" s="84">
        <f t="shared" si="62"/>
        <v>0.41449999999999998</v>
      </c>
      <c r="AZ188" s="84">
        <f t="shared" si="63"/>
        <v>0.49940000000000001</v>
      </c>
    </row>
    <row r="189" spans="1:52">
      <c r="A189" s="142"/>
      <c r="B189" s="142"/>
      <c r="C189" s="5">
        <v>1.9375</v>
      </c>
      <c r="D189" s="42">
        <v>0</v>
      </c>
      <c r="E189" s="42">
        <v>0</v>
      </c>
      <c r="F189" s="42">
        <v>0</v>
      </c>
      <c r="G189" s="42">
        <v>0</v>
      </c>
      <c r="H189" s="42">
        <v>0</v>
      </c>
      <c r="I189" s="42">
        <v>0</v>
      </c>
      <c r="J189" s="42">
        <v>0</v>
      </c>
      <c r="K189" s="42">
        <v>0</v>
      </c>
      <c r="L189" s="42">
        <v>0</v>
      </c>
      <c r="M189" s="42">
        <v>0</v>
      </c>
      <c r="N189" s="42">
        <v>0</v>
      </c>
      <c r="O189" s="42">
        <v>0</v>
      </c>
      <c r="P189" s="84">
        <v>0.46150000000000002</v>
      </c>
      <c r="Q189" s="84">
        <v>0.55669999999999997</v>
      </c>
      <c r="R189" s="84">
        <v>0.29809999999999998</v>
      </c>
      <c r="S189" s="84">
        <v>0.58220000000000005</v>
      </c>
      <c r="T189" s="84">
        <v>0.55979999999999996</v>
      </c>
      <c r="U189" s="84">
        <v>0.34699999999999998</v>
      </c>
      <c r="V189" s="42">
        <v>0.43580000000000002</v>
      </c>
      <c r="W189" s="42">
        <v>0.67969999999999997</v>
      </c>
      <c r="X189" s="42">
        <v>4.5199999999999997E-2</v>
      </c>
      <c r="Y189" s="42">
        <v>0.27250000000000002</v>
      </c>
      <c r="Z189" s="42">
        <v>0.2581</v>
      </c>
      <c r="AA189" s="42">
        <v>0.53420000000000001</v>
      </c>
      <c r="AD189" s="82" t="s">
        <v>243</v>
      </c>
      <c r="AE189" s="42">
        <f t="shared" si="48"/>
        <v>0</v>
      </c>
      <c r="AF189" s="42">
        <f t="shared" si="49"/>
        <v>0</v>
      </c>
      <c r="AG189" s="42">
        <f t="shared" si="50"/>
        <v>0</v>
      </c>
      <c r="AH189" s="42">
        <f t="shared" si="51"/>
        <v>0</v>
      </c>
      <c r="AJ189" s="82" t="s">
        <v>243</v>
      </c>
      <c r="AK189" s="42">
        <f t="shared" si="52"/>
        <v>0</v>
      </c>
      <c r="AL189" s="42">
        <f t="shared" si="53"/>
        <v>0</v>
      </c>
      <c r="AM189" s="42">
        <f t="shared" si="54"/>
        <v>0</v>
      </c>
      <c r="AN189" s="42">
        <f t="shared" si="55"/>
        <v>0</v>
      </c>
      <c r="AP189" s="82" t="s">
        <v>243</v>
      </c>
      <c r="AQ189" s="84">
        <f t="shared" si="56"/>
        <v>0.58289999999999997</v>
      </c>
      <c r="AR189" s="84">
        <f t="shared" si="57"/>
        <v>0.39479999999999998</v>
      </c>
      <c r="AS189" s="84">
        <f t="shared" si="58"/>
        <v>0.48659999999999998</v>
      </c>
      <c r="AT189" s="84">
        <f t="shared" si="59"/>
        <v>0.42820000000000003</v>
      </c>
      <c r="AV189" s="82" t="s">
        <v>243</v>
      </c>
      <c r="AW189" s="84">
        <f t="shared" si="60"/>
        <v>0.83599999999999997</v>
      </c>
      <c r="AX189" s="84">
        <f t="shared" si="61"/>
        <v>0.38390000000000002</v>
      </c>
      <c r="AY189" s="84">
        <f t="shared" si="62"/>
        <v>0.51739999999999997</v>
      </c>
      <c r="AZ189" s="84">
        <f t="shared" si="63"/>
        <v>0.42380000000000001</v>
      </c>
    </row>
    <row r="190" spans="1:52">
      <c r="A190" s="142"/>
      <c r="B190" s="142"/>
      <c r="C190" s="5">
        <v>1.9479166666666701</v>
      </c>
      <c r="D190" s="42">
        <v>0</v>
      </c>
      <c r="E190" s="42">
        <v>0</v>
      </c>
      <c r="F190" s="42">
        <v>0</v>
      </c>
      <c r="G190" s="42">
        <v>0</v>
      </c>
      <c r="H190" s="42">
        <v>0</v>
      </c>
      <c r="I190" s="42">
        <v>0</v>
      </c>
      <c r="J190" s="42">
        <v>0</v>
      </c>
      <c r="K190" s="42">
        <v>0</v>
      </c>
      <c r="L190" s="42">
        <v>0</v>
      </c>
      <c r="M190" s="42">
        <v>0</v>
      </c>
      <c r="N190" s="42">
        <v>0</v>
      </c>
      <c r="O190" s="42">
        <v>0</v>
      </c>
      <c r="P190" s="84">
        <v>0.50470000000000004</v>
      </c>
      <c r="Q190" s="84">
        <v>0.47649999999999998</v>
      </c>
      <c r="R190" s="84">
        <v>0.36299999999999999</v>
      </c>
      <c r="S190" s="84">
        <v>0.5786</v>
      </c>
      <c r="T190" s="84">
        <v>0.45810000000000001</v>
      </c>
      <c r="U190" s="84">
        <v>0.3044</v>
      </c>
      <c r="V190" s="42">
        <v>0.41880000000000001</v>
      </c>
      <c r="W190" s="42">
        <v>0.54239999999999999</v>
      </c>
      <c r="X190" s="42">
        <v>9.98E-2</v>
      </c>
      <c r="Y190" s="42">
        <v>0.23899999999999999</v>
      </c>
      <c r="Z190" s="42">
        <v>0.39329999999999998</v>
      </c>
      <c r="AA190" s="42">
        <v>0.43609999999999999</v>
      </c>
      <c r="AD190" s="82" t="s">
        <v>196</v>
      </c>
      <c r="AE190" s="42">
        <f t="shared" si="48"/>
        <v>0</v>
      </c>
      <c r="AF190" s="42">
        <f t="shared" si="49"/>
        <v>0</v>
      </c>
      <c r="AG190" s="42">
        <f t="shared" si="50"/>
        <v>0</v>
      </c>
      <c r="AH190" s="42">
        <f t="shared" si="51"/>
        <v>0</v>
      </c>
      <c r="AJ190" s="82" t="s">
        <v>196</v>
      </c>
      <c r="AK190" s="42">
        <f t="shared" si="52"/>
        <v>0</v>
      </c>
      <c r="AL190" s="42">
        <f t="shared" si="53"/>
        <v>0</v>
      </c>
      <c r="AM190" s="42">
        <f t="shared" si="54"/>
        <v>0</v>
      </c>
      <c r="AN190" s="42">
        <f t="shared" si="55"/>
        <v>0</v>
      </c>
      <c r="AP190" s="82" t="s">
        <v>196</v>
      </c>
      <c r="AQ190" s="84">
        <f t="shared" si="56"/>
        <v>0.42630000000000001</v>
      </c>
      <c r="AR190" s="84">
        <f t="shared" si="57"/>
        <v>0.25369999999999998</v>
      </c>
      <c r="AS190" s="84">
        <f t="shared" si="58"/>
        <v>0.4153</v>
      </c>
      <c r="AT190" s="84">
        <f t="shared" si="59"/>
        <v>0.38850000000000001</v>
      </c>
      <c r="AV190" s="82" t="s">
        <v>196</v>
      </c>
      <c r="AW190" s="84">
        <f t="shared" si="60"/>
        <v>0.86439999999999995</v>
      </c>
      <c r="AX190" s="84">
        <f t="shared" si="61"/>
        <v>0.30509999999999998</v>
      </c>
      <c r="AY190" s="84">
        <f t="shared" si="62"/>
        <v>0.50980000000000003</v>
      </c>
      <c r="AZ190" s="84">
        <f t="shared" si="63"/>
        <v>0.47989999999999999</v>
      </c>
    </row>
    <row r="191" spans="1:52">
      <c r="A191" s="142"/>
      <c r="B191" s="142"/>
      <c r="C191" s="5">
        <v>1.9583333333333399</v>
      </c>
      <c r="D191" s="42">
        <v>0</v>
      </c>
      <c r="E191" s="42">
        <v>0</v>
      </c>
      <c r="F191" s="42">
        <v>0</v>
      </c>
      <c r="G191" s="42">
        <v>0</v>
      </c>
      <c r="H191" s="42">
        <v>0</v>
      </c>
      <c r="I191" s="42">
        <v>0</v>
      </c>
      <c r="J191" s="42">
        <v>0</v>
      </c>
      <c r="K191" s="42">
        <v>0</v>
      </c>
      <c r="L191" s="42">
        <v>0</v>
      </c>
      <c r="M191" s="42">
        <v>0</v>
      </c>
      <c r="N191" s="42">
        <v>0</v>
      </c>
      <c r="O191" s="42">
        <v>0</v>
      </c>
      <c r="P191" s="84">
        <v>0.52569999999999995</v>
      </c>
      <c r="Q191" s="84">
        <v>0.37859999999999999</v>
      </c>
      <c r="R191" s="84">
        <v>0.35980000000000001</v>
      </c>
      <c r="S191" s="84">
        <v>0.59919999999999995</v>
      </c>
      <c r="T191" s="84">
        <v>0.48470000000000002</v>
      </c>
      <c r="U191" s="84">
        <v>0.25990000000000002</v>
      </c>
      <c r="V191" s="42">
        <v>0.36730000000000002</v>
      </c>
      <c r="W191" s="42">
        <v>0.57099999999999995</v>
      </c>
      <c r="X191" s="42">
        <v>0.15479999999999999</v>
      </c>
      <c r="Y191" s="42">
        <v>0.40250000000000002</v>
      </c>
      <c r="Z191" s="42">
        <v>0.34789999999999999</v>
      </c>
      <c r="AA191" s="42">
        <v>0.42</v>
      </c>
      <c r="AD191" s="82" t="s">
        <v>244</v>
      </c>
      <c r="AE191" s="42">
        <f t="shared" si="48"/>
        <v>0</v>
      </c>
      <c r="AF191" s="42">
        <f t="shared" si="49"/>
        <v>0</v>
      </c>
      <c r="AG191" s="42">
        <f t="shared" si="50"/>
        <v>0</v>
      </c>
      <c r="AH191" s="42">
        <f t="shared" si="51"/>
        <v>0</v>
      </c>
      <c r="AJ191" s="82" t="s">
        <v>244</v>
      </c>
      <c r="AK191" s="42">
        <f t="shared" si="52"/>
        <v>0</v>
      </c>
      <c r="AL191" s="42">
        <f t="shared" si="53"/>
        <v>0</v>
      </c>
      <c r="AM191" s="42">
        <f t="shared" si="54"/>
        <v>0</v>
      </c>
      <c r="AN191" s="42">
        <f t="shared" si="55"/>
        <v>0</v>
      </c>
      <c r="AP191" s="82" t="s">
        <v>244</v>
      </c>
      <c r="AQ191" s="84">
        <f t="shared" si="56"/>
        <v>0.51970000000000005</v>
      </c>
      <c r="AR191" s="84">
        <f t="shared" si="57"/>
        <v>0.33229999999999998</v>
      </c>
      <c r="AS191" s="84">
        <f t="shared" si="58"/>
        <v>0.45329999999999998</v>
      </c>
      <c r="AT191" s="84">
        <f t="shared" si="59"/>
        <v>0.36659999999999998</v>
      </c>
      <c r="AV191" s="82" t="s">
        <v>244</v>
      </c>
      <c r="AW191" s="84">
        <f t="shared" si="60"/>
        <v>0.87060000000000004</v>
      </c>
      <c r="AX191" s="84">
        <f t="shared" si="61"/>
        <v>0.45700000000000002</v>
      </c>
      <c r="AY191" s="84">
        <f t="shared" si="62"/>
        <v>0.54920000000000002</v>
      </c>
      <c r="AZ191" s="84">
        <f t="shared" si="63"/>
        <v>0.4461</v>
      </c>
    </row>
    <row r="192" spans="1:52">
      <c r="A192" s="142"/>
      <c r="B192" s="142"/>
      <c r="C192" s="5">
        <v>1.96875</v>
      </c>
      <c r="D192" s="42">
        <v>0</v>
      </c>
      <c r="E192" s="42">
        <v>0</v>
      </c>
      <c r="F192" s="42">
        <v>0</v>
      </c>
      <c r="G192" s="42">
        <v>0</v>
      </c>
      <c r="H192" s="42">
        <v>0</v>
      </c>
      <c r="I192" s="42">
        <v>0</v>
      </c>
      <c r="J192" s="42">
        <v>0</v>
      </c>
      <c r="K192" s="42">
        <v>0</v>
      </c>
      <c r="L192" s="42">
        <v>0</v>
      </c>
      <c r="M192" s="42">
        <v>0</v>
      </c>
      <c r="N192" s="42">
        <v>0</v>
      </c>
      <c r="O192" s="42">
        <v>0</v>
      </c>
      <c r="P192" s="84">
        <v>0.42099999999999999</v>
      </c>
      <c r="Q192" s="84">
        <v>0.45450000000000002</v>
      </c>
      <c r="R192" s="84">
        <v>0.13120000000000001</v>
      </c>
      <c r="S192" s="84">
        <v>0.47110000000000002</v>
      </c>
      <c r="T192" s="84">
        <v>0.45450000000000002</v>
      </c>
      <c r="U192" s="84">
        <v>0.31890000000000002</v>
      </c>
      <c r="V192" s="42">
        <v>0.37690000000000001</v>
      </c>
      <c r="W192" s="42">
        <v>0.53310000000000002</v>
      </c>
      <c r="X192" s="42">
        <v>0.25779999999999997</v>
      </c>
      <c r="Y192" s="42">
        <v>0.33239999999999997</v>
      </c>
      <c r="Z192" s="42">
        <v>0.39169999999999999</v>
      </c>
      <c r="AA192" s="42">
        <v>0.40400000000000003</v>
      </c>
      <c r="AD192" s="82" t="s">
        <v>122</v>
      </c>
      <c r="AE192" s="42">
        <f t="shared" si="48"/>
        <v>0</v>
      </c>
      <c r="AF192" s="42">
        <f t="shared" si="49"/>
        <v>0</v>
      </c>
      <c r="AG192" s="42">
        <f t="shared" si="50"/>
        <v>0</v>
      </c>
      <c r="AH192" s="42">
        <f t="shared" si="51"/>
        <v>0</v>
      </c>
      <c r="AJ192" s="82" t="s">
        <v>122</v>
      </c>
      <c r="AK192" s="42">
        <f t="shared" si="52"/>
        <v>0</v>
      </c>
      <c r="AL192" s="42">
        <f t="shared" si="53"/>
        <v>0</v>
      </c>
      <c r="AM192" s="42">
        <f t="shared" si="54"/>
        <v>0</v>
      </c>
      <c r="AN192" s="42">
        <f t="shared" si="55"/>
        <v>0</v>
      </c>
      <c r="AP192" s="82" t="s">
        <v>122</v>
      </c>
      <c r="AQ192" s="84">
        <f t="shared" si="56"/>
        <v>0.55179999999999996</v>
      </c>
      <c r="AR192" s="84">
        <f t="shared" si="57"/>
        <v>0.44190000000000002</v>
      </c>
      <c r="AS192" s="84">
        <f t="shared" si="58"/>
        <v>0.40679999999999999</v>
      </c>
      <c r="AT192" s="84">
        <f t="shared" si="59"/>
        <v>0.49640000000000001</v>
      </c>
      <c r="AV192" s="82" t="s">
        <v>122</v>
      </c>
      <c r="AW192" s="84">
        <f t="shared" si="60"/>
        <v>0.84189999999999998</v>
      </c>
      <c r="AX192" s="84">
        <f t="shared" si="61"/>
        <v>0.44579999999999997</v>
      </c>
      <c r="AY192" s="84">
        <f t="shared" si="62"/>
        <v>0.70389999999999997</v>
      </c>
      <c r="AZ192" s="84">
        <f t="shared" si="63"/>
        <v>0.39400000000000002</v>
      </c>
    </row>
    <row r="193" spans="1:52">
      <c r="A193" s="142"/>
      <c r="B193" s="142"/>
      <c r="C193" s="5">
        <v>1.9791666666666701</v>
      </c>
      <c r="D193" s="42">
        <v>0</v>
      </c>
      <c r="E193" s="42">
        <v>0</v>
      </c>
      <c r="F193" s="42">
        <v>0</v>
      </c>
      <c r="G193" s="42">
        <v>0</v>
      </c>
      <c r="H193" s="42">
        <v>0</v>
      </c>
      <c r="I193" s="42">
        <v>0</v>
      </c>
      <c r="J193" s="42">
        <v>0</v>
      </c>
      <c r="K193" s="42">
        <v>0</v>
      </c>
      <c r="L193" s="42">
        <v>0</v>
      </c>
      <c r="M193" s="42">
        <v>0</v>
      </c>
      <c r="N193" s="42">
        <v>0</v>
      </c>
      <c r="O193" s="42">
        <v>0</v>
      </c>
      <c r="P193" s="84">
        <v>0.48159999999999997</v>
      </c>
      <c r="Q193" s="84">
        <v>0.37</v>
      </c>
      <c r="R193" s="84">
        <v>0.21809999999999999</v>
      </c>
      <c r="S193" s="84">
        <v>0.52900000000000003</v>
      </c>
      <c r="T193" s="84">
        <v>0.43959999999999999</v>
      </c>
      <c r="U193" s="84">
        <v>0.20469999999999999</v>
      </c>
      <c r="V193" s="42">
        <v>0.28870000000000001</v>
      </c>
      <c r="W193" s="42">
        <v>0.503</v>
      </c>
      <c r="X193" s="42">
        <v>0.31869999999999998</v>
      </c>
      <c r="Y193" s="42">
        <v>0.23180000000000001</v>
      </c>
      <c r="Z193" s="42">
        <v>0.41570000000000001</v>
      </c>
      <c r="AA193" s="42">
        <v>0.34229999999999999</v>
      </c>
      <c r="AD193" s="82" t="s">
        <v>245</v>
      </c>
      <c r="AE193" s="42">
        <f t="shared" si="48"/>
        <v>0</v>
      </c>
      <c r="AF193" s="42">
        <f t="shared" si="49"/>
        <v>0</v>
      </c>
      <c r="AG193" s="42">
        <f t="shared" si="50"/>
        <v>0</v>
      </c>
      <c r="AH193" s="42">
        <f t="shared" si="51"/>
        <v>0</v>
      </c>
      <c r="AJ193" s="82" t="s">
        <v>245</v>
      </c>
      <c r="AK193" s="42">
        <f t="shared" si="52"/>
        <v>0</v>
      </c>
      <c r="AL193" s="42">
        <f t="shared" si="53"/>
        <v>0</v>
      </c>
      <c r="AM193" s="42">
        <f t="shared" si="54"/>
        <v>0</v>
      </c>
      <c r="AN193" s="42">
        <f t="shared" si="55"/>
        <v>0</v>
      </c>
      <c r="AP193" s="82" t="s">
        <v>245</v>
      </c>
      <c r="AQ193" s="84">
        <f t="shared" si="56"/>
        <v>0.56669999999999998</v>
      </c>
      <c r="AR193" s="84">
        <f t="shared" si="57"/>
        <v>0.34870000000000001</v>
      </c>
      <c r="AS193" s="84">
        <f t="shared" si="58"/>
        <v>0.42370000000000002</v>
      </c>
      <c r="AT193" s="84">
        <f t="shared" si="59"/>
        <v>0.46639999999999998</v>
      </c>
      <c r="AV193" s="82" t="s">
        <v>245</v>
      </c>
      <c r="AW193" s="84">
        <f t="shared" si="60"/>
        <v>0.78029999999999999</v>
      </c>
      <c r="AX193" s="84">
        <f t="shared" si="61"/>
        <v>0.42099999999999999</v>
      </c>
      <c r="AY193" s="84">
        <f t="shared" si="62"/>
        <v>0.59230000000000005</v>
      </c>
      <c r="AZ193" s="84">
        <f t="shared" si="63"/>
        <v>0.33960000000000001</v>
      </c>
    </row>
    <row r="194" spans="1:52">
      <c r="A194" s="142"/>
      <c r="B194" s="142"/>
      <c r="C194" s="5">
        <v>1.9895833333333399</v>
      </c>
      <c r="D194" s="42">
        <v>0</v>
      </c>
      <c r="E194" s="42">
        <v>0</v>
      </c>
      <c r="F194" s="42">
        <v>0</v>
      </c>
      <c r="G194" s="42">
        <v>0</v>
      </c>
      <c r="H194" s="42">
        <v>0</v>
      </c>
      <c r="I194" s="42">
        <v>0</v>
      </c>
      <c r="J194" s="42">
        <v>0</v>
      </c>
      <c r="K194" s="42">
        <v>0</v>
      </c>
      <c r="L194" s="42">
        <v>0</v>
      </c>
      <c r="M194" s="42">
        <v>0</v>
      </c>
      <c r="N194" s="42">
        <v>0</v>
      </c>
      <c r="O194" s="42">
        <v>0</v>
      </c>
      <c r="P194" s="84">
        <v>0.36940000000000001</v>
      </c>
      <c r="Q194" s="84">
        <v>0.44440000000000002</v>
      </c>
      <c r="R194" s="84">
        <v>0.15060000000000001</v>
      </c>
      <c r="S194" s="84">
        <v>0.54449999999999998</v>
      </c>
      <c r="T194" s="84">
        <v>0.47599999999999998</v>
      </c>
      <c r="U194" s="84">
        <v>0.2472</v>
      </c>
      <c r="V194" s="42">
        <v>0.38</v>
      </c>
      <c r="W194" s="42">
        <v>0.60619999999999996</v>
      </c>
      <c r="X194" s="42">
        <v>0.25929999999999997</v>
      </c>
      <c r="Y194" s="42">
        <v>0.26519999999999999</v>
      </c>
      <c r="Z194" s="42">
        <v>0.53129999999999999</v>
      </c>
      <c r="AA194" s="42">
        <v>0.4662</v>
      </c>
      <c r="AD194" s="82" t="s">
        <v>197</v>
      </c>
      <c r="AE194" s="42">
        <f t="shared" si="48"/>
        <v>0</v>
      </c>
      <c r="AF194" s="42">
        <f t="shared" si="49"/>
        <v>0</v>
      </c>
      <c r="AG194" s="42">
        <f t="shared" si="50"/>
        <v>0</v>
      </c>
      <c r="AH194" s="42">
        <f t="shared" si="51"/>
        <v>0</v>
      </c>
      <c r="AJ194" s="82" t="s">
        <v>197</v>
      </c>
      <c r="AK194" s="42">
        <f t="shared" si="52"/>
        <v>0</v>
      </c>
      <c r="AL194" s="42">
        <f t="shared" si="53"/>
        <v>0</v>
      </c>
      <c r="AM194" s="42">
        <f t="shared" si="54"/>
        <v>0</v>
      </c>
      <c r="AN194" s="42">
        <f t="shared" si="55"/>
        <v>0</v>
      </c>
      <c r="AP194" s="82" t="s">
        <v>197</v>
      </c>
      <c r="AQ194" s="84">
        <f t="shared" si="56"/>
        <v>0.51690000000000003</v>
      </c>
      <c r="AR194" s="84">
        <f t="shared" si="57"/>
        <v>0.55569999999999997</v>
      </c>
      <c r="AS194" s="84">
        <f t="shared" si="58"/>
        <v>0.39879999999999999</v>
      </c>
      <c r="AT194" s="84">
        <f t="shared" si="59"/>
        <v>0.35580000000000001</v>
      </c>
      <c r="AV194" s="82" t="s">
        <v>197</v>
      </c>
      <c r="AW194" s="84">
        <f t="shared" si="60"/>
        <v>0.71709999999999996</v>
      </c>
      <c r="AX194" s="84">
        <f t="shared" si="61"/>
        <v>0.49220000000000003</v>
      </c>
      <c r="AY194" s="84">
        <f t="shared" si="62"/>
        <v>0.59179999999999999</v>
      </c>
      <c r="AZ194" s="84">
        <f t="shared" si="63"/>
        <v>0.3327</v>
      </c>
    </row>
    <row r="195" spans="1:52">
      <c r="A195" s="142"/>
      <c r="B195" s="142"/>
      <c r="C195" s="5">
        <v>2</v>
      </c>
      <c r="D195" s="42">
        <v>0</v>
      </c>
      <c r="E195" s="42">
        <v>0</v>
      </c>
      <c r="F195" s="42">
        <v>0</v>
      </c>
      <c r="G195" s="42">
        <v>0</v>
      </c>
      <c r="H195" s="42">
        <v>0</v>
      </c>
      <c r="I195" s="42">
        <v>0</v>
      </c>
      <c r="J195" s="42">
        <v>0</v>
      </c>
      <c r="K195" s="42">
        <v>0</v>
      </c>
      <c r="L195" s="42">
        <v>0</v>
      </c>
      <c r="M195" s="42">
        <v>0</v>
      </c>
      <c r="N195" s="42">
        <v>0</v>
      </c>
      <c r="O195" s="42">
        <v>0</v>
      </c>
      <c r="P195" s="84">
        <v>0.30659999999999998</v>
      </c>
      <c r="Q195" s="84">
        <v>0.43640000000000001</v>
      </c>
      <c r="R195" s="84">
        <v>0.14560000000000001</v>
      </c>
      <c r="S195" s="84">
        <v>0.4471</v>
      </c>
      <c r="T195" s="84">
        <v>0.44219999999999998</v>
      </c>
      <c r="U195" s="84">
        <v>0.38400000000000001</v>
      </c>
      <c r="V195" s="42">
        <v>0.56950000000000001</v>
      </c>
      <c r="W195" s="42">
        <v>0.57730000000000004</v>
      </c>
      <c r="X195" s="42">
        <v>0.42880000000000001</v>
      </c>
      <c r="Y195" s="42">
        <v>0.30930000000000002</v>
      </c>
      <c r="Z195" s="42">
        <v>0.4703</v>
      </c>
      <c r="AA195" s="42">
        <v>0.46460000000000001</v>
      </c>
      <c r="AD195" s="82" t="s">
        <v>246</v>
      </c>
      <c r="AE195" s="42">
        <f t="shared" si="48"/>
        <v>0</v>
      </c>
      <c r="AF195" s="42">
        <f t="shared" si="49"/>
        <v>0</v>
      </c>
      <c r="AG195" s="42">
        <f t="shared" si="50"/>
        <v>0</v>
      </c>
      <c r="AH195" s="42">
        <f t="shared" si="51"/>
        <v>0</v>
      </c>
      <c r="AJ195" s="82" t="s">
        <v>246</v>
      </c>
      <c r="AK195" s="42">
        <f t="shared" si="52"/>
        <v>0</v>
      </c>
      <c r="AL195" s="42">
        <f t="shared" si="53"/>
        <v>0</v>
      </c>
      <c r="AM195" s="42">
        <f t="shared" si="54"/>
        <v>0</v>
      </c>
      <c r="AN195" s="42">
        <f t="shared" si="55"/>
        <v>0</v>
      </c>
      <c r="AP195" s="82" t="s">
        <v>246</v>
      </c>
      <c r="AQ195" s="84">
        <f t="shared" si="56"/>
        <v>0.48159999999999997</v>
      </c>
      <c r="AR195" s="84">
        <f t="shared" si="57"/>
        <v>0.67620000000000002</v>
      </c>
      <c r="AS195" s="84">
        <f t="shared" si="58"/>
        <v>0.49249999999999999</v>
      </c>
      <c r="AT195" s="84">
        <f t="shared" si="59"/>
        <v>0.35870000000000002</v>
      </c>
      <c r="AV195" s="82" t="s">
        <v>246</v>
      </c>
      <c r="AW195" s="84">
        <f t="shared" si="60"/>
        <v>0.65490000000000004</v>
      </c>
      <c r="AX195" s="84">
        <f t="shared" si="61"/>
        <v>0.4708</v>
      </c>
      <c r="AY195" s="84">
        <f t="shared" si="62"/>
        <v>0.61519999999999997</v>
      </c>
      <c r="AZ195" s="84">
        <f t="shared" si="63"/>
        <v>0.32829999999999998</v>
      </c>
    </row>
    <row r="196" spans="1:52">
      <c r="A196" s="142" t="s">
        <v>74</v>
      </c>
      <c r="B196" s="142" t="s">
        <v>150</v>
      </c>
      <c r="C196" s="5">
        <v>1.0416666666666666E-2</v>
      </c>
      <c r="D196" s="42">
        <v>0</v>
      </c>
      <c r="E196" s="42">
        <v>0</v>
      </c>
      <c r="F196" s="42">
        <v>0</v>
      </c>
      <c r="G196" s="42">
        <v>0</v>
      </c>
      <c r="H196" s="42">
        <v>0</v>
      </c>
      <c r="I196" s="42">
        <v>0</v>
      </c>
      <c r="J196" s="42">
        <v>0</v>
      </c>
      <c r="K196" s="42">
        <v>0</v>
      </c>
      <c r="L196" s="42">
        <v>0</v>
      </c>
      <c r="M196" s="42">
        <v>0</v>
      </c>
      <c r="N196" s="42">
        <v>0</v>
      </c>
      <c r="O196" s="42">
        <v>0</v>
      </c>
      <c r="P196" s="84">
        <v>0.40189999999999998</v>
      </c>
      <c r="Q196" s="84">
        <v>0.438</v>
      </c>
      <c r="R196" s="84">
        <v>0.1198</v>
      </c>
      <c r="S196" s="84">
        <v>0.49099999999999999</v>
      </c>
      <c r="T196" s="84">
        <v>0.438</v>
      </c>
      <c r="U196" s="84">
        <v>0.31090000000000001</v>
      </c>
      <c r="V196" s="42">
        <v>0.5272</v>
      </c>
      <c r="W196" s="42">
        <v>0.66320000000000001</v>
      </c>
      <c r="X196" s="42">
        <v>0.49769999999999998</v>
      </c>
      <c r="Y196" s="42">
        <v>0.43030000000000002</v>
      </c>
      <c r="Z196" s="42">
        <v>0.3493</v>
      </c>
      <c r="AA196" s="42">
        <v>0.46089999999999998</v>
      </c>
      <c r="AD196" s="82" t="s">
        <v>123</v>
      </c>
      <c r="AE196" s="42">
        <f t="shared" si="48"/>
        <v>0</v>
      </c>
      <c r="AF196" s="42">
        <f t="shared" si="49"/>
        <v>0</v>
      </c>
      <c r="AG196" s="42">
        <f t="shared" si="50"/>
        <v>0</v>
      </c>
      <c r="AH196" s="42">
        <f t="shared" si="51"/>
        <v>0</v>
      </c>
      <c r="AJ196" s="82" t="s">
        <v>123</v>
      </c>
      <c r="AK196" s="42">
        <f t="shared" si="52"/>
        <v>0</v>
      </c>
      <c r="AL196" s="42">
        <f t="shared" si="53"/>
        <v>0</v>
      </c>
      <c r="AM196" s="42">
        <f t="shared" si="54"/>
        <v>0</v>
      </c>
      <c r="AN196" s="42">
        <f t="shared" si="55"/>
        <v>0</v>
      </c>
      <c r="AP196" s="82" t="s">
        <v>123</v>
      </c>
      <c r="AQ196" s="84">
        <f t="shared" si="56"/>
        <v>0.5756</v>
      </c>
      <c r="AR196" s="84">
        <f t="shared" si="57"/>
        <v>0.63829999999999998</v>
      </c>
      <c r="AS196" s="84">
        <f t="shared" si="58"/>
        <v>0.4335</v>
      </c>
      <c r="AT196" s="84">
        <f t="shared" si="59"/>
        <v>0.4017</v>
      </c>
      <c r="AV196" s="82" t="s">
        <v>123</v>
      </c>
      <c r="AW196" s="84">
        <f t="shared" si="60"/>
        <v>0.68810000000000004</v>
      </c>
      <c r="AX196" s="84">
        <f t="shared" si="61"/>
        <v>0.4662</v>
      </c>
      <c r="AY196" s="84">
        <f t="shared" si="62"/>
        <v>0.626</v>
      </c>
      <c r="AZ196" s="84">
        <f t="shared" si="63"/>
        <v>0.42709999999999998</v>
      </c>
    </row>
    <row r="197" spans="1:52">
      <c r="A197" s="142"/>
      <c r="B197" s="142"/>
      <c r="C197" s="5">
        <v>2.0833333333333332E-2</v>
      </c>
      <c r="D197" s="42">
        <v>0</v>
      </c>
      <c r="E197" s="42">
        <v>0</v>
      </c>
      <c r="F197" s="42">
        <v>0</v>
      </c>
      <c r="G197" s="42">
        <v>0</v>
      </c>
      <c r="H197" s="42">
        <v>0</v>
      </c>
      <c r="I197" s="42">
        <v>0</v>
      </c>
      <c r="J197" s="42">
        <v>0</v>
      </c>
      <c r="K197" s="42">
        <v>0</v>
      </c>
      <c r="L197" s="42">
        <v>0</v>
      </c>
      <c r="M197" s="42">
        <v>0</v>
      </c>
      <c r="N197" s="42">
        <v>0</v>
      </c>
      <c r="O197" s="42">
        <v>0</v>
      </c>
      <c r="P197" s="84">
        <v>0.44309999999999999</v>
      </c>
      <c r="Q197" s="84">
        <v>0.47110000000000002</v>
      </c>
      <c r="R197" s="84">
        <v>0.11</v>
      </c>
      <c r="S197" s="84">
        <v>0.49509999999999998</v>
      </c>
      <c r="T197" s="84">
        <v>0.3871</v>
      </c>
      <c r="U197" s="84">
        <v>0.3513</v>
      </c>
      <c r="V197" s="42">
        <v>0.45860000000000001</v>
      </c>
      <c r="W197" s="42">
        <v>0.54730000000000001</v>
      </c>
      <c r="X197" s="42">
        <v>0.3861</v>
      </c>
      <c r="Y197" s="42">
        <v>0.31840000000000002</v>
      </c>
      <c r="Z197" s="42">
        <v>0.21260000000000001</v>
      </c>
      <c r="AA197" s="42">
        <v>0.41339999999999999</v>
      </c>
      <c r="AD197" s="82" t="s">
        <v>247</v>
      </c>
      <c r="AE197" s="42">
        <f t="shared" si="48"/>
        <v>0</v>
      </c>
      <c r="AF197" s="42">
        <f t="shared" si="49"/>
        <v>0</v>
      </c>
      <c r="AG197" s="42">
        <f t="shared" si="50"/>
        <v>0</v>
      </c>
      <c r="AH197" s="42">
        <f t="shared" si="51"/>
        <v>0</v>
      </c>
      <c r="AJ197" s="82" t="s">
        <v>247</v>
      </c>
      <c r="AK197" s="42">
        <f t="shared" si="52"/>
        <v>0</v>
      </c>
      <c r="AL197" s="42">
        <f t="shared" si="53"/>
        <v>0</v>
      </c>
      <c r="AM197" s="42">
        <f t="shared" si="54"/>
        <v>0</v>
      </c>
      <c r="AN197" s="42">
        <f t="shared" si="55"/>
        <v>0</v>
      </c>
      <c r="AP197" s="82" t="s">
        <v>247</v>
      </c>
      <c r="AQ197" s="84">
        <f t="shared" si="56"/>
        <v>0.56689999999999996</v>
      </c>
      <c r="AR197" s="84">
        <f t="shared" si="57"/>
        <v>0.41360000000000002</v>
      </c>
      <c r="AS197" s="84">
        <f t="shared" si="58"/>
        <v>0.42420000000000002</v>
      </c>
      <c r="AT197" s="84">
        <f t="shared" si="59"/>
        <v>0.41849999999999998</v>
      </c>
      <c r="AV197" s="82" t="s">
        <v>247</v>
      </c>
      <c r="AW197" s="84">
        <f t="shared" si="60"/>
        <v>0.71089999999999998</v>
      </c>
      <c r="AX197" s="84">
        <f t="shared" si="61"/>
        <v>0.48520000000000002</v>
      </c>
      <c r="AY197" s="84">
        <f t="shared" si="62"/>
        <v>0.62170000000000003</v>
      </c>
      <c r="AZ197" s="84">
        <f t="shared" si="63"/>
        <v>0.38790000000000002</v>
      </c>
    </row>
    <row r="198" spans="1:52">
      <c r="A198" s="142"/>
      <c r="B198" s="142"/>
      <c r="C198" s="5">
        <v>3.125E-2</v>
      </c>
      <c r="D198" s="42">
        <v>0</v>
      </c>
      <c r="E198" s="42">
        <v>0</v>
      </c>
      <c r="F198" s="42">
        <v>0</v>
      </c>
      <c r="G198" s="42">
        <v>0</v>
      </c>
      <c r="H198" s="42">
        <v>0</v>
      </c>
      <c r="I198" s="42">
        <v>0</v>
      </c>
      <c r="J198" s="42">
        <v>0</v>
      </c>
      <c r="K198" s="42">
        <v>0</v>
      </c>
      <c r="L198" s="42">
        <v>0</v>
      </c>
      <c r="M198" s="42">
        <v>0</v>
      </c>
      <c r="N198" s="42">
        <v>0</v>
      </c>
      <c r="O198" s="42">
        <v>0</v>
      </c>
      <c r="P198" s="84">
        <v>0.47260000000000002</v>
      </c>
      <c r="Q198" s="84">
        <v>0.3982</v>
      </c>
      <c r="R198" s="84">
        <v>0.1222</v>
      </c>
      <c r="S198" s="84">
        <v>0.42330000000000001</v>
      </c>
      <c r="T198" s="84">
        <v>0.37090000000000001</v>
      </c>
      <c r="U198" s="84">
        <v>0.35110000000000002</v>
      </c>
      <c r="V198" s="42">
        <v>0.4894</v>
      </c>
      <c r="W198" s="42">
        <v>0.4672</v>
      </c>
      <c r="X198" s="42">
        <v>0.4476</v>
      </c>
      <c r="Y198" s="42">
        <v>0.3397</v>
      </c>
      <c r="Z198" s="42">
        <v>0.27160000000000001</v>
      </c>
      <c r="AA198" s="42">
        <v>0.51229999999999998</v>
      </c>
      <c r="AD198" s="82" t="s">
        <v>198</v>
      </c>
      <c r="AE198" s="42">
        <f t="shared" si="48"/>
        <v>0</v>
      </c>
      <c r="AF198" s="42">
        <f t="shared" si="49"/>
        <v>0</v>
      </c>
      <c r="AG198" s="42">
        <f t="shared" si="50"/>
        <v>0</v>
      </c>
      <c r="AH198" s="42">
        <f t="shared" si="51"/>
        <v>0</v>
      </c>
      <c r="AJ198" s="82" t="s">
        <v>198</v>
      </c>
      <c r="AK198" s="42">
        <f t="shared" si="52"/>
        <v>0</v>
      </c>
      <c r="AL198" s="42">
        <f t="shared" si="53"/>
        <v>0</v>
      </c>
      <c r="AM198" s="42">
        <f t="shared" si="54"/>
        <v>0</v>
      </c>
      <c r="AN198" s="42">
        <f t="shared" si="55"/>
        <v>0</v>
      </c>
      <c r="AP198" s="82" t="s">
        <v>198</v>
      </c>
      <c r="AQ198" s="84">
        <f t="shared" si="56"/>
        <v>0.6845</v>
      </c>
      <c r="AR198" s="84">
        <f t="shared" si="57"/>
        <v>0.39760000000000001</v>
      </c>
      <c r="AS198" s="84">
        <f t="shared" si="58"/>
        <v>0.40989999999999999</v>
      </c>
      <c r="AT198" s="84">
        <f t="shared" si="59"/>
        <v>0.39410000000000001</v>
      </c>
      <c r="AV198" s="82" t="s">
        <v>198</v>
      </c>
      <c r="AW198" s="84">
        <f t="shared" si="60"/>
        <v>0.73709999999999998</v>
      </c>
      <c r="AX198" s="84">
        <f t="shared" si="61"/>
        <v>0.41710000000000003</v>
      </c>
      <c r="AY198" s="84">
        <f t="shared" si="62"/>
        <v>0.37180000000000002</v>
      </c>
      <c r="AZ198" s="84">
        <f t="shared" si="63"/>
        <v>0.34670000000000001</v>
      </c>
    </row>
    <row r="199" spans="1:52">
      <c r="A199" s="142"/>
      <c r="B199" s="142"/>
      <c r="C199" s="5">
        <v>4.1666666666666664E-2</v>
      </c>
      <c r="D199" s="42">
        <v>0</v>
      </c>
      <c r="E199" s="42">
        <v>0</v>
      </c>
      <c r="F199" s="42">
        <v>0</v>
      </c>
      <c r="G199" s="42">
        <v>0</v>
      </c>
      <c r="H199" s="42">
        <v>0</v>
      </c>
      <c r="I199" s="42">
        <v>0</v>
      </c>
      <c r="J199" s="42">
        <v>0</v>
      </c>
      <c r="K199" s="42">
        <v>0</v>
      </c>
      <c r="L199" s="42">
        <v>0</v>
      </c>
      <c r="M199" s="42">
        <v>0</v>
      </c>
      <c r="N199" s="42">
        <v>0</v>
      </c>
      <c r="O199" s="42">
        <v>0</v>
      </c>
      <c r="P199" s="84">
        <v>0.48530000000000001</v>
      </c>
      <c r="Q199" s="84">
        <v>0.5101</v>
      </c>
      <c r="R199" s="84">
        <v>0.1545</v>
      </c>
      <c r="S199" s="84">
        <v>0.40529999999999999</v>
      </c>
      <c r="T199" s="84">
        <v>0.29120000000000001</v>
      </c>
      <c r="U199" s="84">
        <v>0.24460000000000001</v>
      </c>
      <c r="V199" s="42">
        <v>0.51959999999999995</v>
      </c>
      <c r="W199" s="42">
        <v>0.62439999999999996</v>
      </c>
      <c r="X199" s="42">
        <v>0.3427</v>
      </c>
      <c r="Y199" s="42">
        <v>0.311</v>
      </c>
      <c r="Z199" s="42">
        <v>0.24610000000000001</v>
      </c>
      <c r="AA199" s="42">
        <v>0.54790000000000005</v>
      </c>
      <c r="AD199" s="82" t="s">
        <v>248</v>
      </c>
      <c r="AE199" s="42">
        <f t="shared" si="48"/>
        <v>0</v>
      </c>
      <c r="AF199" s="42">
        <f t="shared" si="49"/>
        <v>0</v>
      </c>
      <c r="AG199" s="42">
        <f t="shared" si="50"/>
        <v>0</v>
      </c>
      <c r="AH199" s="42">
        <f t="shared" si="51"/>
        <v>0</v>
      </c>
      <c r="AJ199" s="82" t="s">
        <v>248</v>
      </c>
      <c r="AK199" s="42">
        <f t="shared" si="52"/>
        <v>0</v>
      </c>
      <c r="AL199" s="42">
        <f t="shared" si="53"/>
        <v>0</v>
      </c>
      <c r="AM199" s="42">
        <f t="shared" si="54"/>
        <v>0</v>
      </c>
      <c r="AN199" s="42">
        <f t="shared" si="55"/>
        <v>0</v>
      </c>
      <c r="AP199" s="82" t="s">
        <v>248</v>
      </c>
      <c r="AQ199" s="84">
        <f t="shared" si="56"/>
        <v>0.61429999999999996</v>
      </c>
      <c r="AR199" s="84">
        <f t="shared" si="57"/>
        <v>0.39179999999999998</v>
      </c>
      <c r="AS199" s="84">
        <f t="shared" si="58"/>
        <v>0.4511</v>
      </c>
      <c r="AT199" s="84">
        <f t="shared" si="59"/>
        <v>0.38950000000000001</v>
      </c>
      <c r="AV199" s="82" t="s">
        <v>248</v>
      </c>
      <c r="AW199" s="84">
        <f t="shared" si="60"/>
        <v>0.74529999999999996</v>
      </c>
      <c r="AX199" s="84">
        <f t="shared" si="61"/>
        <v>0.48830000000000001</v>
      </c>
      <c r="AY199" s="84">
        <f t="shared" si="62"/>
        <v>0.28770000000000001</v>
      </c>
      <c r="AZ199" s="84">
        <f t="shared" si="63"/>
        <v>0.31909999999999999</v>
      </c>
    </row>
    <row r="200" spans="1:52">
      <c r="A200" s="142"/>
      <c r="B200" s="142"/>
      <c r="C200" s="5">
        <v>5.2083333333333398E-2</v>
      </c>
      <c r="D200" s="42">
        <v>0</v>
      </c>
      <c r="E200" s="42">
        <v>0</v>
      </c>
      <c r="F200" s="42">
        <v>0</v>
      </c>
      <c r="G200" s="42">
        <v>0</v>
      </c>
      <c r="H200" s="42">
        <v>0</v>
      </c>
      <c r="I200" s="42">
        <v>0</v>
      </c>
      <c r="J200" s="42">
        <v>0</v>
      </c>
      <c r="K200" s="42">
        <v>0</v>
      </c>
      <c r="L200" s="42">
        <v>0</v>
      </c>
      <c r="M200" s="42">
        <v>0</v>
      </c>
      <c r="N200" s="42">
        <v>0</v>
      </c>
      <c r="O200" s="42">
        <v>0</v>
      </c>
      <c r="P200" s="84">
        <v>0.43819999999999998</v>
      </c>
      <c r="Q200" s="84">
        <v>0.51980000000000004</v>
      </c>
      <c r="R200" s="84">
        <v>0.11609999999999999</v>
      </c>
      <c r="S200" s="84">
        <v>0.49270000000000003</v>
      </c>
      <c r="T200" s="84">
        <v>0.51980000000000004</v>
      </c>
      <c r="U200" s="84">
        <v>0.32969999999999999</v>
      </c>
      <c r="V200" s="42">
        <v>0.44400000000000001</v>
      </c>
      <c r="W200" s="42">
        <v>0.66320000000000001</v>
      </c>
      <c r="X200" s="42">
        <v>0.4995</v>
      </c>
      <c r="Y200" s="42">
        <v>0.40949999999999998</v>
      </c>
      <c r="Z200" s="42">
        <v>0.41720000000000002</v>
      </c>
      <c r="AA200" s="42">
        <v>0.48480000000000001</v>
      </c>
      <c r="AD200" s="82" t="s">
        <v>199</v>
      </c>
      <c r="AE200" s="42">
        <f t="shared" si="48"/>
        <v>0</v>
      </c>
      <c r="AF200" s="42">
        <f t="shared" si="49"/>
        <v>0</v>
      </c>
      <c r="AG200" s="42">
        <f t="shared" si="50"/>
        <v>0</v>
      </c>
      <c r="AH200" s="42">
        <f t="shared" si="51"/>
        <v>0</v>
      </c>
      <c r="AJ200" s="82" t="s">
        <v>199</v>
      </c>
      <c r="AK200" s="42">
        <f t="shared" si="52"/>
        <v>0</v>
      </c>
      <c r="AL200" s="42">
        <f t="shared" si="53"/>
        <v>0</v>
      </c>
      <c r="AM200" s="42">
        <f t="shared" si="54"/>
        <v>0</v>
      </c>
      <c r="AN200" s="42">
        <f t="shared" si="55"/>
        <v>0</v>
      </c>
      <c r="AP200" s="82" t="s">
        <v>199</v>
      </c>
      <c r="AQ200" s="84">
        <f t="shared" si="56"/>
        <v>0.69420000000000004</v>
      </c>
      <c r="AR200" s="84">
        <f t="shared" si="57"/>
        <v>0.3569</v>
      </c>
      <c r="AS200" s="84">
        <f t="shared" si="58"/>
        <v>0.48320000000000002</v>
      </c>
      <c r="AT200" s="84">
        <f t="shared" si="59"/>
        <v>0.46029999999999999</v>
      </c>
      <c r="AV200" s="82" t="s">
        <v>199</v>
      </c>
      <c r="AW200" s="84">
        <f t="shared" si="60"/>
        <v>0.88449999999999995</v>
      </c>
      <c r="AX200" s="84">
        <f t="shared" si="61"/>
        <v>0.443</v>
      </c>
      <c r="AY200" s="84">
        <f t="shared" si="62"/>
        <v>0.23780000000000001</v>
      </c>
      <c r="AZ200" s="84">
        <f t="shared" si="63"/>
        <v>0.27210000000000001</v>
      </c>
    </row>
    <row r="201" spans="1:52">
      <c r="A201" s="142"/>
      <c r="B201" s="142"/>
      <c r="C201" s="5">
        <v>6.25E-2</v>
      </c>
      <c r="D201" s="42">
        <v>0</v>
      </c>
      <c r="E201" s="42">
        <v>0</v>
      </c>
      <c r="F201" s="42">
        <v>0</v>
      </c>
      <c r="G201" s="42">
        <v>0</v>
      </c>
      <c r="H201" s="42">
        <v>0</v>
      </c>
      <c r="I201" s="42">
        <v>0</v>
      </c>
      <c r="J201" s="42">
        <v>0</v>
      </c>
      <c r="K201" s="42">
        <v>0</v>
      </c>
      <c r="L201" s="42">
        <v>0</v>
      </c>
      <c r="M201" s="42">
        <v>0</v>
      </c>
      <c r="N201" s="42">
        <v>0</v>
      </c>
      <c r="O201" s="42">
        <v>0</v>
      </c>
      <c r="P201" s="84">
        <v>0.43709999999999999</v>
      </c>
      <c r="Q201" s="84">
        <v>0.54579999999999995</v>
      </c>
      <c r="R201" s="84">
        <v>8.1500000000000003E-2</v>
      </c>
      <c r="S201" s="84">
        <v>0.49009999999999998</v>
      </c>
      <c r="T201" s="84">
        <v>0.52300000000000002</v>
      </c>
      <c r="U201" s="84">
        <v>0.43890000000000001</v>
      </c>
      <c r="V201" s="42">
        <v>0.31840000000000002</v>
      </c>
      <c r="W201" s="42">
        <v>0.59619999999999995</v>
      </c>
      <c r="X201" s="42">
        <v>0.57310000000000005</v>
      </c>
      <c r="Y201" s="42">
        <v>0.51770000000000005</v>
      </c>
      <c r="Z201" s="42">
        <v>0.4446</v>
      </c>
      <c r="AA201" s="42">
        <v>0.55920000000000003</v>
      </c>
    </row>
    <row r="202" spans="1:52">
      <c r="A202" s="142"/>
      <c r="B202" s="142"/>
      <c r="C202" s="5">
        <v>7.2916666666666699E-2</v>
      </c>
      <c r="D202" s="42">
        <v>0</v>
      </c>
      <c r="E202" s="42">
        <v>0</v>
      </c>
      <c r="F202" s="42">
        <v>0</v>
      </c>
      <c r="G202" s="42">
        <v>0</v>
      </c>
      <c r="H202" s="42">
        <v>0</v>
      </c>
      <c r="I202" s="42">
        <v>0</v>
      </c>
      <c r="J202" s="42">
        <v>0</v>
      </c>
      <c r="K202" s="42">
        <v>0</v>
      </c>
      <c r="L202" s="42">
        <v>0</v>
      </c>
      <c r="M202" s="42">
        <v>0</v>
      </c>
      <c r="N202" s="42">
        <v>0</v>
      </c>
      <c r="O202" s="42">
        <v>0</v>
      </c>
      <c r="P202" s="84">
        <v>0.48770000000000002</v>
      </c>
      <c r="Q202" s="84">
        <v>0.4758</v>
      </c>
      <c r="R202" s="84">
        <v>1.8800000000000001E-2</v>
      </c>
      <c r="S202" s="84">
        <v>0.54890000000000005</v>
      </c>
      <c r="T202" s="84">
        <v>0.53049999999999997</v>
      </c>
      <c r="U202" s="84">
        <v>0.41239999999999999</v>
      </c>
      <c r="V202" s="42">
        <v>0.31140000000000001</v>
      </c>
      <c r="W202" s="42">
        <v>0.60750000000000004</v>
      </c>
      <c r="X202" s="42">
        <v>0.51359999999999995</v>
      </c>
      <c r="Y202" s="42">
        <v>0.40849999999999997</v>
      </c>
      <c r="Z202" s="42">
        <v>0.437</v>
      </c>
      <c r="AA202" s="42">
        <v>0.44180000000000003</v>
      </c>
    </row>
    <row r="203" spans="1:52">
      <c r="A203" s="142"/>
      <c r="B203" s="142"/>
      <c r="C203" s="5">
        <v>8.3333333333333398E-2</v>
      </c>
      <c r="D203" s="42">
        <v>0</v>
      </c>
      <c r="E203" s="42">
        <v>0</v>
      </c>
      <c r="F203" s="42">
        <v>0</v>
      </c>
      <c r="G203" s="42">
        <v>0</v>
      </c>
      <c r="H203" s="42">
        <v>0</v>
      </c>
      <c r="I203" s="42">
        <v>0</v>
      </c>
      <c r="J203" s="42">
        <v>0</v>
      </c>
      <c r="K203" s="42">
        <v>0</v>
      </c>
      <c r="L203" s="42">
        <v>0</v>
      </c>
      <c r="M203" s="42">
        <v>0</v>
      </c>
      <c r="N203" s="42">
        <v>0</v>
      </c>
      <c r="O203" s="42">
        <v>0</v>
      </c>
      <c r="P203" s="84">
        <v>0.30730000000000002</v>
      </c>
      <c r="Q203" s="84">
        <v>0.57240000000000002</v>
      </c>
      <c r="R203" s="84">
        <v>9.6500000000000002E-2</v>
      </c>
      <c r="S203" s="84">
        <v>0.53500000000000003</v>
      </c>
      <c r="T203" s="84">
        <v>0.59560000000000002</v>
      </c>
      <c r="U203" s="84">
        <v>0.37080000000000002</v>
      </c>
      <c r="V203" s="42">
        <v>0.35370000000000001</v>
      </c>
      <c r="W203" s="42">
        <v>0.71060000000000001</v>
      </c>
      <c r="X203" s="42">
        <v>0.37559999999999999</v>
      </c>
      <c r="Y203" s="42">
        <v>0.59919999999999995</v>
      </c>
      <c r="Z203" s="42">
        <v>0.43120000000000003</v>
      </c>
      <c r="AA203" s="42">
        <v>0.43690000000000001</v>
      </c>
      <c r="AD203" s="144" t="s">
        <v>9</v>
      </c>
      <c r="AE203" s="144"/>
      <c r="AF203" s="144"/>
      <c r="AG203" s="144"/>
      <c r="AH203" s="144"/>
      <c r="AI203" s="144"/>
      <c r="AJ203" s="144"/>
      <c r="AK203" s="144"/>
      <c r="AL203" s="144"/>
      <c r="AM203" s="144"/>
      <c r="AN203" s="144"/>
      <c r="AO203" s="144"/>
      <c r="AP203" s="144"/>
      <c r="AQ203" s="144"/>
      <c r="AR203" s="144"/>
      <c r="AS203" s="144"/>
      <c r="AT203" s="144"/>
      <c r="AU203" s="144"/>
      <c r="AV203" s="144"/>
      <c r="AW203" s="144"/>
      <c r="AX203" s="144"/>
      <c r="AY203" s="144"/>
      <c r="AZ203" s="144"/>
    </row>
    <row r="204" spans="1:52">
      <c r="A204" s="142"/>
      <c r="B204" s="142"/>
      <c r="C204" s="5">
        <v>9.375E-2</v>
      </c>
      <c r="D204" s="42">
        <v>0</v>
      </c>
      <c r="E204" s="42">
        <v>0</v>
      </c>
      <c r="F204" s="42">
        <v>0</v>
      </c>
      <c r="G204" s="42">
        <v>0</v>
      </c>
      <c r="H204" s="42">
        <v>0</v>
      </c>
      <c r="I204" s="42">
        <v>0</v>
      </c>
      <c r="J204" s="42">
        <v>0</v>
      </c>
      <c r="K204" s="42">
        <v>0</v>
      </c>
      <c r="L204" s="42">
        <v>0</v>
      </c>
      <c r="M204" s="42">
        <v>0</v>
      </c>
      <c r="N204" s="42">
        <v>0</v>
      </c>
      <c r="O204" s="42">
        <v>0</v>
      </c>
      <c r="P204" s="84">
        <v>0.38950000000000001</v>
      </c>
      <c r="Q204" s="84">
        <v>0.59609999999999996</v>
      </c>
      <c r="R204" s="84">
        <v>0.1198</v>
      </c>
      <c r="S204" s="84">
        <v>0.51819999999999999</v>
      </c>
      <c r="T204" s="84">
        <v>0.59609999999999996</v>
      </c>
      <c r="U204" s="84">
        <v>0.33160000000000001</v>
      </c>
      <c r="V204" s="42">
        <v>0.40279999999999999</v>
      </c>
      <c r="W204" s="42">
        <v>0.6472</v>
      </c>
      <c r="X204" s="42">
        <v>0.54510000000000003</v>
      </c>
      <c r="Y204" s="42">
        <v>0.43059999999999998</v>
      </c>
      <c r="Z204" s="42">
        <v>0.36859999999999998</v>
      </c>
      <c r="AA204" s="42">
        <v>0.45829999999999999</v>
      </c>
      <c r="AD204" s="42"/>
      <c r="AE204" s="42" t="s">
        <v>99</v>
      </c>
      <c r="AF204" s="42"/>
      <c r="AG204" s="42"/>
      <c r="AH204" s="42"/>
      <c r="AI204" s="42"/>
      <c r="AJ204" s="42"/>
      <c r="AK204" s="42" t="s">
        <v>100</v>
      </c>
      <c r="AL204" s="42"/>
      <c r="AM204" s="42"/>
      <c r="AN204" s="42"/>
      <c r="AQ204" s="84" t="s">
        <v>98</v>
      </c>
      <c r="AV204" s="42"/>
      <c r="AW204" s="84" t="s">
        <v>175</v>
      </c>
      <c r="AX204" s="42"/>
      <c r="AY204" s="42"/>
      <c r="AZ204" s="42"/>
    </row>
    <row r="205" spans="1:52">
      <c r="A205" s="142"/>
      <c r="B205" s="142"/>
      <c r="C205" s="5">
        <v>0.104166666666667</v>
      </c>
      <c r="D205" s="42">
        <v>0</v>
      </c>
      <c r="E205" s="42">
        <v>0</v>
      </c>
      <c r="F205" s="42">
        <v>0</v>
      </c>
      <c r="G205" s="42">
        <v>0</v>
      </c>
      <c r="H205" s="42">
        <v>0</v>
      </c>
      <c r="I205" s="42">
        <v>0</v>
      </c>
      <c r="J205" s="42">
        <v>0</v>
      </c>
      <c r="K205" s="42">
        <v>0</v>
      </c>
      <c r="L205" s="42">
        <v>0</v>
      </c>
      <c r="M205" s="42">
        <v>0</v>
      </c>
      <c r="N205" s="42">
        <v>0</v>
      </c>
      <c r="O205" s="42">
        <v>0</v>
      </c>
      <c r="P205" s="84">
        <v>0.34139999999999998</v>
      </c>
      <c r="Q205" s="84">
        <v>0.4577</v>
      </c>
      <c r="R205" s="84">
        <v>5.8599999999999999E-2</v>
      </c>
      <c r="S205" s="84">
        <v>0.64339999999999997</v>
      </c>
      <c r="T205" s="84">
        <v>0.53439999999999999</v>
      </c>
      <c r="U205" s="84">
        <v>0.2823</v>
      </c>
      <c r="V205" s="42">
        <v>0.3775</v>
      </c>
      <c r="W205" s="42">
        <v>0.63219999999999998</v>
      </c>
      <c r="X205" s="42">
        <v>0.47920000000000001</v>
      </c>
      <c r="Y205" s="42">
        <v>0.50780000000000003</v>
      </c>
      <c r="Z205" s="42">
        <v>0.35099999999999998</v>
      </c>
      <c r="AA205" s="42">
        <v>0.47220000000000001</v>
      </c>
      <c r="AD205" s="42"/>
      <c r="AE205" s="42" t="s">
        <v>86</v>
      </c>
      <c r="AF205" s="42" t="s">
        <v>87</v>
      </c>
      <c r="AG205" s="42" t="s">
        <v>88</v>
      </c>
      <c r="AH205" s="42" t="s">
        <v>85</v>
      </c>
      <c r="AI205" s="42"/>
      <c r="AJ205" s="42"/>
      <c r="AK205" s="42" t="s">
        <v>86</v>
      </c>
      <c r="AL205" s="42" t="s">
        <v>87</v>
      </c>
      <c r="AM205" s="42" t="s">
        <v>88</v>
      </c>
      <c r="AN205" s="42" t="s">
        <v>85</v>
      </c>
      <c r="AQ205" s="84" t="s">
        <v>86</v>
      </c>
      <c r="AR205" s="84" t="s">
        <v>87</v>
      </c>
      <c r="AS205" s="84" t="s">
        <v>88</v>
      </c>
      <c r="AT205" s="84" t="s">
        <v>85</v>
      </c>
      <c r="AV205" s="42"/>
      <c r="AW205" s="42" t="s">
        <v>86</v>
      </c>
      <c r="AX205" s="42" t="s">
        <v>87</v>
      </c>
      <c r="AY205" s="42" t="s">
        <v>88</v>
      </c>
      <c r="AZ205" s="42" t="s">
        <v>85</v>
      </c>
    </row>
    <row r="206" spans="1:52">
      <c r="A206" s="142"/>
      <c r="B206" s="142"/>
      <c r="C206" s="5">
        <v>0.11458333333333399</v>
      </c>
      <c r="D206" s="42">
        <v>0</v>
      </c>
      <c r="E206" s="42">
        <v>0</v>
      </c>
      <c r="F206" s="42">
        <v>0</v>
      </c>
      <c r="G206" s="42">
        <v>0</v>
      </c>
      <c r="H206" s="42">
        <v>0</v>
      </c>
      <c r="I206" s="42">
        <v>0</v>
      </c>
      <c r="J206" s="42">
        <v>0</v>
      </c>
      <c r="K206" s="42">
        <v>0</v>
      </c>
      <c r="L206" s="42">
        <v>0</v>
      </c>
      <c r="M206" s="42">
        <v>0</v>
      </c>
      <c r="N206" s="42">
        <v>0</v>
      </c>
      <c r="O206" s="42">
        <v>0</v>
      </c>
      <c r="P206" s="84">
        <v>0.40189999999999998</v>
      </c>
      <c r="Q206" s="84">
        <v>0.51549999999999996</v>
      </c>
      <c r="R206" s="84">
        <v>0.11509999999999999</v>
      </c>
      <c r="S206" s="84">
        <v>0.55269999999999997</v>
      </c>
      <c r="T206" s="84">
        <v>0.54730000000000001</v>
      </c>
      <c r="U206" s="84">
        <v>0.26919999999999999</v>
      </c>
      <c r="V206" s="42">
        <v>0.34699999999999998</v>
      </c>
      <c r="W206" s="42">
        <v>0.61109999999999998</v>
      </c>
      <c r="X206" s="42">
        <v>0.5091</v>
      </c>
      <c r="Y206" s="42">
        <v>0.63570000000000004</v>
      </c>
      <c r="Z206" s="42">
        <v>0.36449999999999999</v>
      </c>
      <c r="AA206" s="42">
        <v>0.49580000000000002</v>
      </c>
      <c r="AD206" s="82" t="s">
        <v>201</v>
      </c>
      <c r="AE206">
        <f>E292</f>
        <v>0</v>
      </c>
      <c r="AF206">
        <f>E580</f>
        <v>0</v>
      </c>
      <c r="AG206">
        <f>E868</f>
        <v>0</v>
      </c>
      <c r="AH206">
        <f>E4</f>
        <v>0</v>
      </c>
      <c r="AJ206" s="82" t="s">
        <v>201</v>
      </c>
      <c r="AK206" s="42">
        <f>K292</f>
        <v>0</v>
      </c>
      <c r="AL206" s="42">
        <f>K580</f>
        <v>0</v>
      </c>
      <c r="AM206" s="42">
        <f>K868</f>
        <v>0</v>
      </c>
      <c r="AN206" s="42">
        <f>K4</f>
        <v>0</v>
      </c>
      <c r="AP206" s="82" t="s">
        <v>201</v>
      </c>
      <c r="AQ206" s="84">
        <f>Q292</f>
        <v>0.79720000000000002</v>
      </c>
      <c r="AR206" s="84">
        <f>Q580</f>
        <v>0.50170000000000003</v>
      </c>
      <c r="AS206" s="84">
        <f>Q868</f>
        <v>0.66500000000000004</v>
      </c>
      <c r="AT206" s="84">
        <f>Q4</f>
        <v>0.54949999999999999</v>
      </c>
      <c r="AV206" s="82" t="s">
        <v>201</v>
      </c>
      <c r="AW206" s="42">
        <f>W292</f>
        <v>0.65539999999999998</v>
      </c>
      <c r="AX206" s="42">
        <f>W580</f>
        <v>0.58879999999999999</v>
      </c>
      <c r="AY206" s="42">
        <f>W868</f>
        <v>0.15160000000000001</v>
      </c>
      <c r="AZ206" s="42">
        <f>W4</f>
        <v>0.44400000000000001</v>
      </c>
    </row>
    <row r="207" spans="1:52">
      <c r="A207" s="142"/>
      <c r="B207" s="142"/>
      <c r="C207" s="5">
        <v>0.125</v>
      </c>
      <c r="D207" s="42">
        <v>0</v>
      </c>
      <c r="E207" s="42">
        <v>0</v>
      </c>
      <c r="F207" s="42">
        <v>0</v>
      </c>
      <c r="G207" s="42">
        <v>0</v>
      </c>
      <c r="H207" s="42">
        <v>0</v>
      </c>
      <c r="I207" s="42">
        <v>0</v>
      </c>
      <c r="J207" s="42">
        <v>0</v>
      </c>
      <c r="K207" s="42">
        <v>0</v>
      </c>
      <c r="L207" s="42">
        <v>0</v>
      </c>
      <c r="M207" s="42">
        <v>0</v>
      </c>
      <c r="N207" s="42">
        <v>0</v>
      </c>
      <c r="O207" s="42">
        <v>0</v>
      </c>
      <c r="P207" s="84">
        <v>0.47299999999999998</v>
      </c>
      <c r="Q207" s="84">
        <v>0.57869999999999999</v>
      </c>
      <c r="R207" s="84">
        <v>6.0400000000000002E-2</v>
      </c>
      <c r="S207" s="84">
        <v>0.55589999999999995</v>
      </c>
      <c r="T207" s="84">
        <v>0.48609999999999998</v>
      </c>
      <c r="U207" s="84">
        <v>0.29670000000000002</v>
      </c>
      <c r="V207" s="42">
        <v>0.2417</v>
      </c>
      <c r="W207" s="42">
        <v>0.78159999999999996</v>
      </c>
      <c r="X207" s="42">
        <v>0.49790000000000001</v>
      </c>
      <c r="Y207" s="42">
        <v>0.54120000000000001</v>
      </c>
      <c r="Z207" s="42">
        <v>0.44130000000000003</v>
      </c>
      <c r="AA207" s="42">
        <v>0.5625</v>
      </c>
      <c r="AD207" s="82" t="s">
        <v>176</v>
      </c>
      <c r="AE207" s="42">
        <f t="shared" ref="AE207:AE270" si="64">E293</f>
        <v>0</v>
      </c>
      <c r="AF207" s="42">
        <f t="shared" ref="AF207:AF270" si="65">E581</f>
        <v>0</v>
      </c>
      <c r="AG207" s="42">
        <f t="shared" ref="AG207:AG270" si="66">E869</f>
        <v>0</v>
      </c>
      <c r="AH207" s="42">
        <f t="shared" ref="AH207:AH270" si="67">E5</f>
        <v>0</v>
      </c>
      <c r="AJ207" s="82" t="s">
        <v>176</v>
      </c>
      <c r="AK207" s="42">
        <f t="shared" ref="AK207:AK270" si="68">K293</f>
        <v>0</v>
      </c>
      <c r="AL207" s="42">
        <f t="shared" ref="AL207:AL270" si="69">K581</f>
        <v>0</v>
      </c>
      <c r="AM207" s="42">
        <f t="shared" ref="AM207:AM270" si="70">K869</f>
        <v>0</v>
      </c>
      <c r="AN207" s="42">
        <f t="shared" ref="AN207:AN270" si="71">K5</f>
        <v>0</v>
      </c>
      <c r="AP207" s="82" t="s">
        <v>176</v>
      </c>
      <c r="AQ207" s="84">
        <f t="shared" ref="AQ207:AQ270" si="72">Q293</f>
        <v>0.79979999999999996</v>
      </c>
      <c r="AR207" s="84">
        <f t="shared" ref="AR207:AR270" si="73">Q581</f>
        <v>0.49009999999999998</v>
      </c>
      <c r="AS207" s="84">
        <f t="shared" ref="AS207:AS270" si="74">Q869</f>
        <v>0.66020000000000001</v>
      </c>
      <c r="AT207" s="84">
        <f t="shared" ref="AT207:AT270" si="75">Q5</f>
        <v>0.64190000000000003</v>
      </c>
      <c r="AV207" s="82" t="s">
        <v>176</v>
      </c>
      <c r="AW207" s="42">
        <f t="shared" ref="AW207:AW270" si="76">W293</f>
        <v>0.66159999999999997</v>
      </c>
      <c r="AX207" s="42">
        <f t="shared" ref="AX207:AX270" si="77">W581</f>
        <v>0.57189999999999996</v>
      </c>
      <c r="AY207" s="42">
        <f t="shared" ref="AY207:AY270" si="78">W869</f>
        <v>0.129</v>
      </c>
      <c r="AZ207" s="42">
        <f t="shared" ref="AZ207:AZ270" si="79">W5</f>
        <v>0.32950000000000002</v>
      </c>
    </row>
    <row r="208" spans="1:52">
      <c r="A208" s="142"/>
      <c r="B208" s="142"/>
      <c r="C208" s="5">
        <v>0.13541666666666699</v>
      </c>
      <c r="D208" s="42">
        <v>0</v>
      </c>
      <c r="E208" s="42">
        <v>0</v>
      </c>
      <c r="F208" s="42">
        <v>0</v>
      </c>
      <c r="G208" s="42">
        <v>0</v>
      </c>
      <c r="H208" s="42">
        <v>0</v>
      </c>
      <c r="I208" s="42">
        <v>0</v>
      </c>
      <c r="J208" s="42">
        <v>0</v>
      </c>
      <c r="K208" s="42">
        <v>0</v>
      </c>
      <c r="L208" s="42">
        <v>0</v>
      </c>
      <c r="M208" s="42">
        <v>0</v>
      </c>
      <c r="N208" s="42">
        <v>0</v>
      </c>
      <c r="O208" s="42">
        <v>0</v>
      </c>
      <c r="P208" s="84">
        <v>0.36109999999999998</v>
      </c>
      <c r="Q208" s="84">
        <v>0.50370000000000004</v>
      </c>
      <c r="R208" s="84">
        <v>0.1295</v>
      </c>
      <c r="S208" s="84">
        <v>0.51539999999999997</v>
      </c>
      <c r="T208" s="84">
        <v>0.50370000000000004</v>
      </c>
      <c r="U208" s="84">
        <v>0.31590000000000001</v>
      </c>
      <c r="V208" s="42">
        <v>0.44219999999999998</v>
      </c>
      <c r="W208" s="42">
        <v>0.68740000000000001</v>
      </c>
      <c r="X208" s="42">
        <v>0.58819999999999995</v>
      </c>
      <c r="Y208" s="42">
        <v>0.45679999999999998</v>
      </c>
      <c r="Z208" s="42">
        <v>0.3397</v>
      </c>
      <c r="AA208" s="42">
        <v>0.46339999999999998</v>
      </c>
      <c r="AD208" s="82" t="s">
        <v>202</v>
      </c>
      <c r="AE208" s="42">
        <f t="shared" si="64"/>
        <v>0</v>
      </c>
      <c r="AF208" s="42">
        <f t="shared" si="65"/>
        <v>0</v>
      </c>
      <c r="AG208" s="42">
        <f t="shared" si="66"/>
        <v>0</v>
      </c>
      <c r="AH208" s="42">
        <f t="shared" si="67"/>
        <v>0</v>
      </c>
      <c r="AJ208" s="82" t="s">
        <v>202</v>
      </c>
      <c r="AK208" s="42">
        <f t="shared" si="68"/>
        <v>0</v>
      </c>
      <c r="AL208" s="42">
        <f t="shared" si="69"/>
        <v>0</v>
      </c>
      <c r="AM208" s="42">
        <f t="shared" si="70"/>
        <v>0</v>
      </c>
      <c r="AN208" s="42">
        <f t="shared" si="71"/>
        <v>0</v>
      </c>
      <c r="AP208" s="82" t="s">
        <v>202</v>
      </c>
      <c r="AQ208" s="84">
        <f t="shared" si="72"/>
        <v>0.84419999999999995</v>
      </c>
      <c r="AR208" s="84">
        <f t="shared" si="73"/>
        <v>0.5131</v>
      </c>
      <c r="AS208" s="84">
        <f t="shared" si="74"/>
        <v>0.62180000000000002</v>
      </c>
      <c r="AT208" s="84">
        <f t="shared" si="75"/>
        <v>0.63200000000000001</v>
      </c>
      <c r="AV208" s="82" t="s">
        <v>202</v>
      </c>
      <c r="AW208" s="42">
        <f t="shared" si="76"/>
        <v>0.68159999999999998</v>
      </c>
      <c r="AX208" s="42">
        <f t="shared" si="77"/>
        <v>0.50839999999999996</v>
      </c>
      <c r="AY208" s="42">
        <f t="shared" si="78"/>
        <v>6.9099999999999995E-2</v>
      </c>
      <c r="AZ208" s="42">
        <f t="shared" si="79"/>
        <v>0.37940000000000002</v>
      </c>
    </row>
    <row r="209" spans="1:52">
      <c r="A209" s="142"/>
      <c r="B209" s="142"/>
      <c r="C209" s="5">
        <v>0.14583333333333401</v>
      </c>
      <c r="D209" s="42">
        <v>0</v>
      </c>
      <c r="E209" s="42">
        <v>0</v>
      </c>
      <c r="F209" s="42">
        <v>0</v>
      </c>
      <c r="G209" s="42">
        <v>0</v>
      </c>
      <c r="H209" s="42">
        <v>0</v>
      </c>
      <c r="I209" s="42">
        <v>0</v>
      </c>
      <c r="J209" s="42">
        <v>0</v>
      </c>
      <c r="K209" s="42">
        <v>0</v>
      </c>
      <c r="L209" s="42">
        <v>0</v>
      </c>
      <c r="M209" s="42">
        <v>0</v>
      </c>
      <c r="N209" s="42">
        <v>0</v>
      </c>
      <c r="O209" s="42">
        <v>0</v>
      </c>
      <c r="P209" s="84">
        <v>0.27350000000000002</v>
      </c>
      <c r="Q209" s="84">
        <v>0.49759999999999999</v>
      </c>
      <c r="R209" s="84">
        <v>0.17610000000000001</v>
      </c>
      <c r="S209" s="84">
        <v>0.50629999999999997</v>
      </c>
      <c r="T209" s="84">
        <v>0.58409999999999995</v>
      </c>
      <c r="U209" s="84">
        <v>0.19969999999999999</v>
      </c>
      <c r="V209" s="42">
        <v>0.38490000000000002</v>
      </c>
      <c r="W209" s="42">
        <v>0.65759999999999996</v>
      </c>
      <c r="X209" s="42">
        <v>0.52849999999999997</v>
      </c>
      <c r="Y209" s="42">
        <v>0.50390000000000001</v>
      </c>
      <c r="Z209" s="42">
        <v>0.3427</v>
      </c>
      <c r="AA209" s="42">
        <v>0.50749999999999995</v>
      </c>
      <c r="AD209" s="82" t="s">
        <v>101</v>
      </c>
      <c r="AE209" s="42">
        <f t="shared" si="64"/>
        <v>0</v>
      </c>
      <c r="AF209" s="42">
        <f t="shared" si="65"/>
        <v>0</v>
      </c>
      <c r="AG209" s="42">
        <f t="shared" si="66"/>
        <v>0</v>
      </c>
      <c r="AH209" s="42">
        <f t="shared" si="67"/>
        <v>0</v>
      </c>
      <c r="AJ209" s="82" t="s">
        <v>101</v>
      </c>
      <c r="AK209" s="42">
        <f t="shared" si="68"/>
        <v>0</v>
      </c>
      <c r="AL209" s="42">
        <f t="shared" si="69"/>
        <v>0</v>
      </c>
      <c r="AM209" s="42">
        <f t="shared" si="70"/>
        <v>0</v>
      </c>
      <c r="AN209" s="42">
        <f t="shared" si="71"/>
        <v>0</v>
      </c>
      <c r="AP209" s="82" t="s">
        <v>101</v>
      </c>
      <c r="AQ209" s="84">
        <f t="shared" si="72"/>
        <v>0.70140000000000002</v>
      </c>
      <c r="AR209" s="84">
        <f t="shared" si="73"/>
        <v>0.40329999999999999</v>
      </c>
      <c r="AS209" s="84">
        <f t="shared" si="74"/>
        <v>0.58009999999999995</v>
      </c>
      <c r="AT209" s="84">
        <f t="shared" si="75"/>
        <v>0.59799999999999998</v>
      </c>
      <c r="AV209" s="82" t="s">
        <v>101</v>
      </c>
      <c r="AW209" s="42">
        <f t="shared" si="76"/>
        <v>0.79649999999999999</v>
      </c>
      <c r="AX209" s="42">
        <f t="shared" si="77"/>
        <v>0.49730000000000002</v>
      </c>
      <c r="AY209" s="42">
        <f t="shared" si="78"/>
        <v>6.8599999999999994E-2</v>
      </c>
      <c r="AZ209" s="42">
        <f t="shared" si="79"/>
        <v>0.46710000000000002</v>
      </c>
    </row>
    <row r="210" spans="1:52">
      <c r="A210" s="142"/>
      <c r="B210" s="142"/>
      <c r="C210" s="5">
        <v>0.15625</v>
      </c>
      <c r="D210" s="42">
        <v>0</v>
      </c>
      <c r="E210" s="42">
        <v>0</v>
      </c>
      <c r="F210" s="42">
        <v>0</v>
      </c>
      <c r="G210" s="42">
        <v>0</v>
      </c>
      <c r="H210" s="42">
        <v>0</v>
      </c>
      <c r="I210" s="42">
        <v>0</v>
      </c>
      <c r="J210" s="42">
        <v>0</v>
      </c>
      <c r="K210" s="42">
        <v>0</v>
      </c>
      <c r="L210" s="42">
        <v>0</v>
      </c>
      <c r="M210" s="42">
        <v>0</v>
      </c>
      <c r="N210" s="42">
        <v>0</v>
      </c>
      <c r="O210" s="42">
        <v>0</v>
      </c>
      <c r="P210" s="84">
        <v>0.43959999999999999</v>
      </c>
      <c r="Q210" s="84">
        <v>0.371</v>
      </c>
      <c r="R210" s="84">
        <v>0.1535</v>
      </c>
      <c r="S210" s="84">
        <v>0.46600000000000003</v>
      </c>
      <c r="T210" s="84">
        <v>0.56920000000000004</v>
      </c>
      <c r="U210" s="84">
        <v>0.3579</v>
      </c>
      <c r="V210" s="42">
        <v>0.47860000000000003</v>
      </c>
      <c r="W210" s="42">
        <v>0.70309999999999995</v>
      </c>
      <c r="X210" s="42">
        <v>0.47170000000000001</v>
      </c>
      <c r="Y210" s="42">
        <v>0.4269</v>
      </c>
      <c r="Z210" s="42">
        <v>0.26079999999999998</v>
      </c>
      <c r="AA210" s="42">
        <v>0.51219999999999999</v>
      </c>
      <c r="AD210" s="82" t="s">
        <v>203</v>
      </c>
      <c r="AE210" s="42">
        <f t="shared" si="64"/>
        <v>0</v>
      </c>
      <c r="AF210" s="42">
        <f t="shared" si="65"/>
        <v>0</v>
      </c>
      <c r="AG210" s="42">
        <f t="shared" si="66"/>
        <v>0</v>
      </c>
      <c r="AH210" s="42">
        <f t="shared" si="67"/>
        <v>0</v>
      </c>
      <c r="AJ210" s="82" t="s">
        <v>203</v>
      </c>
      <c r="AK210" s="42">
        <f t="shared" si="68"/>
        <v>0</v>
      </c>
      <c r="AL210" s="42">
        <f t="shared" si="69"/>
        <v>0</v>
      </c>
      <c r="AM210" s="42">
        <f t="shared" si="70"/>
        <v>0</v>
      </c>
      <c r="AN210" s="42">
        <f t="shared" si="71"/>
        <v>0</v>
      </c>
      <c r="AP210" s="82" t="s">
        <v>203</v>
      </c>
      <c r="AQ210" s="84">
        <f t="shared" si="72"/>
        <v>0.75370000000000004</v>
      </c>
      <c r="AR210" s="84">
        <f t="shared" si="73"/>
        <v>0.43569999999999998</v>
      </c>
      <c r="AS210" s="84">
        <f t="shared" si="74"/>
        <v>0.64970000000000006</v>
      </c>
      <c r="AT210" s="84">
        <f t="shared" si="75"/>
        <v>0.46949999999999997</v>
      </c>
      <c r="AV210" s="82" t="s">
        <v>203</v>
      </c>
      <c r="AW210" s="42">
        <f t="shared" si="76"/>
        <v>0.71840000000000004</v>
      </c>
      <c r="AX210" s="42">
        <f t="shared" si="77"/>
        <v>0.57950000000000002</v>
      </c>
      <c r="AY210" s="42">
        <f t="shared" si="78"/>
        <v>0.17979999999999999</v>
      </c>
      <c r="AZ210" s="42">
        <f t="shared" si="79"/>
        <v>0.47539999999999999</v>
      </c>
    </row>
    <row r="211" spans="1:52">
      <c r="A211" s="142"/>
      <c r="B211" s="142"/>
      <c r="C211" s="5">
        <v>0.16666666666666699</v>
      </c>
      <c r="D211" s="42">
        <v>0</v>
      </c>
      <c r="E211" s="42">
        <v>0</v>
      </c>
      <c r="F211" s="42">
        <v>0</v>
      </c>
      <c r="G211" s="42">
        <v>0</v>
      </c>
      <c r="H211" s="42">
        <v>0</v>
      </c>
      <c r="I211" s="42">
        <v>0</v>
      </c>
      <c r="J211" s="42">
        <v>0</v>
      </c>
      <c r="K211" s="42">
        <v>0</v>
      </c>
      <c r="L211" s="42">
        <v>0</v>
      </c>
      <c r="M211" s="42">
        <v>0</v>
      </c>
      <c r="N211" s="42">
        <v>0</v>
      </c>
      <c r="O211" s="42">
        <v>0</v>
      </c>
      <c r="P211" s="84">
        <v>0.26869999999999999</v>
      </c>
      <c r="Q211" s="84">
        <v>0.33029999999999998</v>
      </c>
      <c r="R211" s="84">
        <v>0.1227</v>
      </c>
      <c r="S211" s="84">
        <v>0.50419999999999998</v>
      </c>
      <c r="T211" s="84">
        <v>0.6411</v>
      </c>
      <c r="U211" s="84">
        <v>0.1825</v>
      </c>
      <c r="V211" s="42">
        <v>0.52569999999999995</v>
      </c>
      <c r="W211" s="42">
        <v>0.67800000000000005</v>
      </c>
      <c r="X211" s="42">
        <v>0.4284</v>
      </c>
      <c r="Y211" s="42">
        <v>0.44829999999999998</v>
      </c>
      <c r="Z211" s="42">
        <v>0.31419999999999998</v>
      </c>
      <c r="AA211" s="42">
        <v>0.4123</v>
      </c>
      <c r="AD211" s="82" t="s">
        <v>177</v>
      </c>
      <c r="AE211" s="42">
        <f t="shared" si="64"/>
        <v>0</v>
      </c>
      <c r="AF211" s="42">
        <f t="shared" si="65"/>
        <v>0</v>
      </c>
      <c r="AG211" s="42">
        <f t="shared" si="66"/>
        <v>0</v>
      </c>
      <c r="AH211" s="42">
        <f t="shared" si="67"/>
        <v>0</v>
      </c>
      <c r="AJ211" s="82" t="s">
        <v>177</v>
      </c>
      <c r="AK211" s="42">
        <f t="shared" si="68"/>
        <v>0</v>
      </c>
      <c r="AL211" s="42">
        <f t="shared" si="69"/>
        <v>0</v>
      </c>
      <c r="AM211" s="42">
        <f t="shared" si="70"/>
        <v>0</v>
      </c>
      <c r="AN211" s="42">
        <f t="shared" si="71"/>
        <v>0</v>
      </c>
      <c r="AP211" s="82" t="s">
        <v>177</v>
      </c>
      <c r="AQ211" s="84">
        <f t="shared" si="72"/>
        <v>0.88419999999999999</v>
      </c>
      <c r="AR211" s="84">
        <f t="shared" si="73"/>
        <v>0.51659999999999995</v>
      </c>
      <c r="AS211" s="84">
        <f t="shared" si="74"/>
        <v>0.71279999999999999</v>
      </c>
      <c r="AT211" s="84">
        <f t="shared" si="75"/>
        <v>0.30220000000000002</v>
      </c>
      <c r="AV211" s="82" t="s">
        <v>177</v>
      </c>
      <c r="AW211" s="42">
        <f t="shared" si="76"/>
        <v>0.68059999999999998</v>
      </c>
      <c r="AX211" s="42">
        <f t="shared" si="77"/>
        <v>0.61370000000000002</v>
      </c>
      <c r="AY211" s="42">
        <f t="shared" si="78"/>
        <v>0.22919999999999999</v>
      </c>
      <c r="AZ211" s="42">
        <f t="shared" si="79"/>
        <v>0.50609999999999999</v>
      </c>
    </row>
    <row r="212" spans="1:52">
      <c r="A212" s="142"/>
      <c r="B212" s="142"/>
      <c r="C212" s="5">
        <v>0.17708333333333401</v>
      </c>
      <c r="D212" s="42">
        <v>0</v>
      </c>
      <c r="E212" s="42">
        <v>0</v>
      </c>
      <c r="F212" s="42">
        <v>0</v>
      </c>
      <c r="G212" s="42">
        <v>0</v>
      </c>
      <c r="H212" s="42">
        <v>0</v>
      </c>
      <c r="I212" s="42">
        <v>0</v>
      </c>
      <c r="J212" s="42">
        <v>0</v>
      </c>
      <c r="K212" s="42">
        <v>0</v>
      </c>
      <c r="L212" s="42">
        <v>0</v>
      </c>
      <c r="M212" s="42">
        <v>0</v>
      </c>
      <c r="N212" s="42">
        <v>0</v>
      </c>
      <c r="O212" s="42">
        <v>0</v>
      </c>
      <c r="P212" s="84">
        <v>0.31390000000000001</v>
      </c>
      <c r="Q212" s="84">
        <v>0.47610000000000002</v>
      </c>
      <c r="R212" s="84">
        <v>0.1041</v>
      </c>
      <c r="S212" s="84">
        <v>0.42820000000000003</v>
      </c>
      <c r="T212" s="84">
        <v>0.47610000000000002</v>
      </c>
      <c r="U212" s="84">
        <v>0.27179999999999999</v>
      </c>
      <c r="V212" s="42">
        <v>0.48759999999999998</v>
      </c>
      <c r="W212" s="42">
        <v>0.66569999999999996</v>
      </c>
      <c r="X212" s="42">
        <v>0.5756</v>
      </c>
      <c r="Y212" s="42">
        <v>0.48220000000000002</v>
      </c>
      <c r="Z212" s="42">
        <v>0.28070000000000001</v>
      </c>
      <c r="AA212" s="42">
        <v>0.43380000000000002</v>
      </c>
      <c r="AD212" s="82" t="s">
        <v>204</v>
      </c>
      <c r="AE212" s="42">
        <f t="shared" si="64"/>
        <v>0</v>
      </c>
      <c r="AF212" s="42">
        <f t="shared" si="65"/>
        <v>0</v>
      </c>
      <c r="AG212" s="42">
        <f t="shared" si="66"/>
        <v>0</v>
      </c>
      <c r="AH212" s="42">
        <f t="shared" si="67"/>
        <v>0</v>
      </c>
      <c r="AJ212" s="82" t="s">
        <v>204</v>
      </c>
      <c r="AK212" s="42">
        <f t="shared" si="68"/>
        <v>0</v>
      </c>
      <c r="AL212" s="42">
        <f t="shared" si="69"/>
        <v>0</v>
      </c>
      <c r="AM212" s="42">
        <f t="shared" si="70"/>
        <v>0</v>
      </c>
      <c r="AN212" s="42">
        <f t="shared" si="71"/>
        <v>0</v>
      </c>
      <c r="AP212" s="82" t="s">
        <v>204</v>
      </c>
      <c r="AQ212" s="84">
        <f t="shared" si="72"/>
        <v>0.82509999999999994</v>
      </c>
      <c r="AR212" s="84">
        <f t="shared" si="73"/>
        <v>0.4793</v>
      </c>
      <c r="AS212" s="84">
        <f t="shared" si="74"/>
        <v>0.68820000000000003</v>
      </c>
      <c r="AT212" s="84">
        <f t="shared" si="75"/>
        <v>0.23680000000000001</v>
      </c>
      <c r="AV212" s="82" t="s">
        <v>204</v>
      </c>
      <c r="AW212" s="42">
        <f t="shared" si="76"/>
        <v>0.53</v>
      </c>
      <c r="AX212" s="42">
        <f t="shared" si="77"/>
        <v>0.58069999999999999</v>
      </c>
      <c r="AY212" s="42">
        <f t="shared" si="78"/>
        <v>0.27610000000000001</v>
      </c>
      <c r="AZ212" s="42">
        <f t="shared" si="79"/>
        <v>0.4204</v>
      </c>
    </row>
    <row r="213" spans="1:52">
      <c r="A213" s="142"/>
      <c r="B213" s="142"/>
      <c r="C213" s="5">
        <v>0.1875</v>
      </c>
      <c r="D213" s="42">
        <v>0</v>
      </c>
      <c r="E213" s="42">
        <v>0</v>
      </c>
      <c r="F213" s="42">
        <v>0</v>
      </c>
      <c r="G213" s="42">
        <v>0</v>
      </c>
      <c r="H213" s="42">
        <v>0</v>
      </c>
      <c r="I213" s="42">
        <v>0</v>
      </c>
      <c r="J213" s="42">
        <v>0</v>
      </c>
      <c r="K213" s="42">
        <v>0</v>
      </c>
      <c r="L213" s="42">
        <v>0</v>
      </c>
      <c r="M213" s="42">
        <v>0</v>
      </c>
      <c r="N213" s="42">
        <v>0</v>
      </c>
      <c r="O213" s="42">
        <v>0</v>
      </c>
      <c r="P213" s="84">
        <v>0.26240000000000002</v>
      </c>
      <c r="Q213" s="84">
        <v>0.49180000000000001</v>
      </c>
      <c r="R213" s="84">
        <v>0.1109</v>
      </c>
      <c r="S213" s="84">
        <v>0.51100000000000001</v>
      </c>
      <c r="T213" s="84">
        <v>0.45540000000000003</v>
      </c>
      <c r="U213" s="84">
        <v>0.2964</v>
      </c>
      <c r="V213" s="42">
        <v>0.41689999999999999</v>
      </c>
      <c r="W213" s="42">
        <v>0.57110000000000005</v>
      </c>
      <c r="X213" s="42">
        <v>0.62570000000000003</v>
      </c>
      <c r="Y213" s="42">
        <v>0.53820000000000001</v>
      </c>
      <c r="Z213" s="42">
        <v>0.4022</v>
      </c>
      <c r="AA213" s="42">
        <v>0.52980000000000005</v>
      </c>
      <c r="AD213" s="82" t="s">
        <v>102</v>
      </c>
      <c r="AE213" s="42">
        <f t="shared" si="64"/>
        <v>0</v>
      </c>
      <c r="AF213" s="42">
        <f t="shared" si="65"/>
        <v>0</v>
      </c>
      <c r="AG213" s="42">
        <f t="shared" si="66"/>
        <v>0</v>
      </c>
      <c r="AH213" s="42">
        <f t="shared" si="67"/>
        <v>0</v>
      </c>
      <c r="AJ213" s="82" t="s">
        <v>102</v>
      </c>
      <c r="AK213" s="42">
        <f t="shared" si="68"/>
        <v>0</v>
      </c>
      <c r="AL213" s="42">
        <f t="shared" si="69"/>
        <v>0</v>
      </c>
      <c r="AM213" s="42">
        <f t="shared" si="70"/>
        <v>0</v>
      </c>
      <c r="AN213" s="42">
        <f t="shared" si="71"/>
        <v>0</v>
      </c>
      <c r="AP213" s="82" t="s">
        <v>102</v>
      </c>
      <c r="AQ213" s="84">
        <f t="shared" si="72"/>
        <v>0.86329999999999996</v>
      </c>
      <c r="AR213" s="84">
        <f t="shared" si="73"/>
        <v>0.39150000000000001</v>
      </c>
      <c r="AS213" s="84">
        <f t="shared" si="74"/>
        <v>0.67759999999999998</v>
      </c>
      <c r="AT213" s="84">
        <f t="shared" si="75"/>
        <v>0.24010000000000001</v>
      </c>
      <c r="AV213" s="82" t="s">
        <v>102</v>
      </c>
      <c r="AW213" s="42">
        <f t="shared" si="76"/>
        <v>0.73070000000000002</v>
      </c>
      <c r="AX213" s="42">
        <f t="shared" si="77"/>
        <v>0.54049999999999998</v>
      </c>
      <c r="AY213" s="42">
        <f t="shared" si="78"/>
        <v>0.28570000000000001</v>
      </c>
      <c r="AZ213" s="42">
        <f t="shared" si="79"/>
        <v>0.43930000000000002</v>
      </c>
    </row>
    <row r="214" spans="1:52">
      <c r="A214" s="142"/>
      <c r="B214" s="142"/>
      <c r="C214" s="5">
        <v>0.19791666666666699</v>
      </c>
      <c r="D214" s="42">
        <v>0</v>
      </c>
      <c r="E214" s="42">
        <v>0</v>
      </c>
      <c r="F214" s="42">
        <v>0</v>
      </c>
      <c r="G214" s="42">
        <v>0</v>
      </c>
      <c r="H214" s="42">
        <v>0</v>
      </c>
      <c r="I214" s="42">
        <v>0</v>
      </c>
      <c r="J214" s="42">
        <v>0</v>
      </c>
      <c r="K214" s="42">
        <v>0</v>
      </c>
      <c r="L214" s="42">
        <v>0</v>
      </c>
      <c r="M214" s="42">
        <v>0</v>
      </c>
      <c r="N214" s="42">
        <v>0</v>
      </c>
      <c r="O214" s="42">
        <v>0</v>
      </c>
      <c r="P214" s="84">
        <v>0.16270000000000001</v>
      </c>
      <c r="Q214" s="84">
        <v>0.38400000000000001</v>
      </c>
      <c r="R214" s="84">
        <v>0.1726</v>
      </c>
      <c r="S214" s="84">
        <v>0.50170000000000003</v>
      </c>
      <c r="T214" s="84">
        <v>0.4269</v>
      </c>
      <c r="U214" s="84">
        <v>0.23769999999999999</v>
      </c>
      <c r="V214" s="42">
        <v>0.53239999999999998</v>
      </c>
      <c r="W214" s="42">
        <v>0.55759999999999998</v>
      </c>
      <c r="X214" s="42">
        <v>0.54830000000000001</v>
      </c>
      <c r="Y214" s="42">
        <v>0.47920000000000001</v>
      </c>
      <c r="Z214" s="42">
        <v>0.36890000000000001</v>
      </c>
      <c r="AA214" s="42">
        <v>0.49809999999999999</v>
      </c>
      <c r="AD214" s="82" t="s">
        <v>205</v>
      </c>
      <c r="AE214" s="42">
        <f t="shared" si="64"/>
        <v>0</v>
      </c>
      <c r="AF214" s="42">
        <f t="shared" si="65"/>
        <v>0</v>
      </c>
      <c r="AG214" s="42">
        <f t="shared" si="66"/>
        <v>0</v>
      </c>
      <c r="AH214" s="42">
        <f t="shared" si="67"/>
        <v>0</v>
      </c>
      <c r="AJ214" s="82" t="s">
        <v>205</v>
      </c>
      <c r="AK214" s="42">
        <f t="shared" si="68"/>
        <v>0</v>
      </c>
      <c r="AL214" s="42">
        <f t="shared" si="69"/>
        <v>0</v>
      </c>
      <c r="AM214" s="42">
        <f t="shared" si="70"/>
        <v>0</v>
      </c>
      <c r="AN214" s="42">
        <f t="shared" si="71"/>
        <v>0</v>
      </c>
      <c r="AP214" s="82" t="s">
        <v>205</v>
      </c>
      <c r="AQ214" s="84">
        <f t="shared" si="72"/>
        <v>0.78200000000000003</v>
      </c>
      <c r="AR214" s="84">
        <f t="shared" si="73"/>
        <v>0.4027</v>
      </c>
      <c r="AS214" s="84">
        <f t="shared" si="74"/>
        <v>0.57699999999999996</v>
      </c>
      <c r="AT214" s="84">
        <f t="shared" si="75"/>
        <v>0.37259999999999999</v>
      </c>
      <c r="AV214" s="82" t="s">
        <v>205</v>
      </c>
      <c r="AW214" s="42">
        <f t="shared" si="76"/>
        <v>0.73460000000000003</v>
      </c>
      <c r="AX214" s="42">
        <f t="shared" si="77"/>
        <v>0.55600000000000005</v>
      </c>
      <c r="AY214" s="42">
        <f t="shared" si="78"/>
        <v>0.23019999999999999</v>
      </c>
      <c r="AZ214" s="42">
        <f t="shared" si="79"/>
        <v>0.47370000000000001</v>
      </c>
    </row>
    <row r="215" spans="1:52">
      <c r="A215" s="142"/>
      <c r="B215" s="142"/>
      <c r="C215" s="5">
        <v>0.20833333333333401</v>
      </c>
      <c r="D215" s="42">
        <v>0</v>
      </c>
      <c r="E215" s="42">
        <v>0</v>
      </c>
      <c r="F215" s="42">
        <v>0</v>
      </c>
      <c r="G215" s="42">
        <v>0</v>
      </c>
      <c r="H215" s="42">
        <v>0</v>
      </c>
      <c r="I215" s="42">
        <v>0</v>
      </c>
      <c r="J215" s="42">
        <v>0</v>
      </c>
      <c r="K215" s="42">
        <v>0</v>
      </c>
      <c r="L215" s="42">
        <v>0</v>
      </c>
      <c r="M215" s="42">
        <v>0</v>
      </c>
      <c r="N215" s="42">
        <v>0</v>
      </c>
      <c r="O215" s="42">
        <v>0</v>
      </c>
      <c r="P215" s="84">
        <v>0.2303</v>
      </c>
      <c r="Q215" s="84">
        <v>0.41830000000000001</v>
      </c>
      <c r="R215" s="84">
        <v>0.1734</v>
      </c>
      <c r="S215" s="84">
        <v>0.52480000000000004</v>
      </c>
      <c r="T215" s="84">
        <v>0.44979999999999998</v>
      </c>
      <c r="U215" s="84">
        <v>0.21240000000000001</v>
      </c>
      <c r="V215" s="42">
        <v>0.4743</v>
      </c>
      <c r="W215" s="42">
        <v>0.63219999999999998</v>
      </c>
      <c r="X215" s="42">
        <v>0.62309999999999999</v>
      </c>
      <c r="Y215" s="42">
        <v>0.45319999999999999</v>
      </c>
      <c r="Z215" s="42">
        <v>0.3735</v>
      </c>
      <c r="AA215" s="42">
        <v>0.41860000000000003</v>
      </c>
      <c r="AD215" s="82" t="s">
        <v>178</v>
      </c>
      <c r="AE215" s="42">
        <f t="shared" si="64"/>
        <v>0</v>
      </c>
      <c r="AF215" s="42">
        <f t="shared" si="65"/>
        <v>0</v>
      </c>
      <c r="AG215" s="42">
        <f t="shared" si="66"/>
        <v>0</v>
      </c>
      <c r="AH215" s="42">
        <f t="shared" si="67"/>
        <v>0</v>
      </c>
      <c r="AJ215" s="82" t="s">
        <v>178</v>
      </c>
      <c r="AK215" s="42">
        <f t="shared" si="68"/>
        <v>0</v>
      </c>
      <c r="AL215" s="42">
        <f t="shared" si="69"/>
        <v>0</v>
      </c>
      <c r="AM215" s="42">
        <f t="shared" si="70"/>
        <v>0</v>
      </c>
      <c r="AN215" s="42">
        <f t="shared" si="71"/>
        <v>0</v>
      </c>
      <c r="AP215" s="82" t="s">
        <v>178</v>
      </c>
      <c r="AQ215" s="84">
        <f t="shared" si="72"/>
        <v>0.88500000000000001</v>
      </c>
      <c r="AR215" s="84">
        <f t="shared" si="73"/>
        <v>0.41970000000000002</v>
      </c>
      <c r="AS215" s="84">
        <f t="shared" si="74"/>
        <v>0.58230000000000004</v>
      </c>
      <c r="AT215" s="84">
        <f t="shared" si="75"/>
        <v>0.37109999999999999</v>
      </c>
      <c r="AV215" s="82" t="s">
        <v>178</v>
      </c>
      <c r="AW215" s="42">
        <f t="shared" si="76"/>
        <v>0.6925</v>
      </c>
      <c r="AX215" s="42">
        <f t="shared" si="77"/>
        <v>0.54239999999999999</v>
      </c>
      <c r="AY215" s="42">
        <f t="shared" si="78"/>
        <v>0.2225</v>
      </c>
      <c r="AZ215" s="42">
        <f t="shared" si="79"/>
        <v>0.33629999999999999</v>
      </c>
    </row>
    <row r="216" spans="1:52">
      <c r="A216" s="142"/>
      <c r="B216" s="142"/>
      <c r="C216" s="5">
        <v>0.21875</v>
      </c>
      <c r="D216" s="42">
        <v>0</v>
      </c>
      <c r="E216" s="42">
        <v>0</v>
      </c>
      <c r="F216" s="42">
        <v>0</v>
      </c>
      <c r="G216" s="42">
        <v>0</v>
      </c>
      <c r="H216" s="42">
        <v>0</v>
      </c>
      <c r="I216" s="42">
        <v>0</v>
      </c>
      <c r="J216" s="42">
        <v>0</v>
      </c>
      <c r="K216" s="42">
        <v>0</v>
      </c>
      <c r="L216" s="42">
        <v>0</v>
      </c>
      <c r="M216" s="42">
        <v>0</v>
      </c>
      <c r="N216" s="42">
        <v>0</v>
      </c>
      <c r="O216" s="42">
        <v>0</v>
      </c>
      <c r="P216" s="84">
        <v>0.29120000000000001</v>
      </c>
      <c r="Q216" s="84">
        <v>0.44269999999999998</v>
      </c>
      <c r="R216" s="84">
        <v>0.1244</v>
      </c>
      <c r="S216" s="84">
        <v>0.46539999999999998</v>
      </c>
      <c r="T216" s="84">
        <v>0.44269999999999998</v>
      </c>
      <c r="U216" s="84">
        <v>0.27700000000000002</v>
      </c>
      <c r="V216" s="42">
        <v>0.56040000000000001</v>
      </c>
      <c r="W216" s="42">
        <v>0.62960000000000005</v>
      </c>
      <c r="X216" s="42">
        <v>0.69040000000000001</v>
      </c>
      <c r="Y216" s="42">
        <v>0.54069999999999996</v>
      </c>
      <c r="Z216" s="42">
        <v>0.29360000000000003</v>
      </c>
      <c r="AA216" s="42">
        <v>0.45600000000000002</v>
      </c>
      <c r="AD216" s="82" t="s">
        <v>206</v>
      </c>
      <c r="AE216" s="42">
        <f t="shared" si="64"/>
        <v>0</v>
      </c>
      <c r="AF216" s="42">
        <f t="shared" si="65"/>
        <v>0</v>
      </c>
      <c r="AG216" s="42">
        <f t="shared" si="66"/>
        <v>0</v>
      </c>
      <c r="AH216" s="42">
        <f t="shared" si="67"/>
        <v>0</v>
      </c>
      <c r="AJ216" s="82" t="s">
        <v>206</v>
      </c>
      <c r="AK216" s="42">
        <f t="shared" si="68"/>
        <v>0</v>
      </c>
      <c r="AL216" s="42">
        <f t="shared" si="69"/>
        <v>0</v>
      </c>
      <c r="AM216" s="42">
        <f t="shared" si="70"/>
        <v>0</v>
      </c>
      <c r="AN216" s="42">
        <f t="shared" si="71"/>
        <v>0</v>
      </c>
      <c r="AP216" s="82" t="s">
        <v>206</v>
      </c>
      <c r="AQ216" s="84">
        <f t="shared" si="72"/>
        <v>0.78610000000000002</v>
      </c>
      <c r="AR216" s="84">
        <f t="shared" si="73"/>
        <v>0.37830000000000003</v>
      </c>
      <c r="AS216" s="84">
        <f t="shared" si="74"/>
        <v>0.65669999999999995</v>
      </c>
      <c r="AT216" s="84">
        <f t="shared" si="75"/>
        <v>0.31569999999999998</v>
      </c>
      <c r="AV216" s="82" t="s">
        <v>206</v>
      </c>
      <c r="AW216" s="42">
        <f t="shared" si="76"/>
        <v>0.69579999999999997</v>
      </c>
      <c r="AX216" s="42">
        <f t="shared" si="77"/>
        <v>0.53649999999999998</v>
      </c>
      <c r="AY216" s="42">
        <f t="shared" si="78"/>
        <v>0.2361</v>
      </c>
      <c r="AZ216" s="42">
        <f t="shared" si="79"/>
        <v>0.34100000000000003</v>
      </c>
    </row>
    <row r="217" spans="1:52">
      <c r="A217" s="142"/>
      <c r="B217" s="142"/>
      <c r="C217" s="5">
        <v>0.22916666666666699</v>
      </c>
      <c r="D217" s="42">
        <v>0</v>
      </c>
      <c r="E217" s="42">
        <v>0</v>
      </c>
      <c r="F217" s="42">
        <v>0</v>
      </c>
      <c r="G217" s="42">
        <v>0</v>
      </c>
      <c r="H217" s="42">
        <v>0</v>
      </c>
      <c r="I217" s="42">
        <v>0</v>
      </c>
      <c r="J217" s="42">
        <v>0</v>
      </c>
      <c r="K217" s="42">
        <v>0</v>
      </c>
      <c r="L217" s="42">
        <v>0</v>
      </c>
      <c r="M217" s="42">
        <v>0</v>
      </c>
      <c r="N217" s="42">
        <v>0</v>
      </c>
      <c r="O217" s="42">
        <v>1.47E-2</v>
      </c>
      <c r="P217" s="84">
        <v>0.376</v>
      </c>
      <c r="Q217" s="84">
        <v>0.42920000000000003</v>
      </c>
      <c r="R217" s="84">
        <v>0.1336</v>
      </c>
      <c r="S217" s="84">
        <v>0.5534</v>
      </c>
      <c r="T217" s="84">
        <v>0.51990000000000003</v>
      </c>
      <c r="U217" s="84">
        <v>0.28670000000000001</v>
      </c>
      <c r="V217" s="42">
        <v>0.58840000000000003</v>
      </c>
      <c r="W217" s="42">
        <v>0.63049999999999995</v>
      </c>
      <c r="X217" s="42">
        <v>0.73170000000000002</v>
      </c>
      <c r="Y217" s="42">
        <v>0.46860000000000002</v>
      </c>
      <c r="Z217" s="42">
        <v>0.33739999999999998</v>
      </c>
      <c r="AA217" s="42">
        <v>0.34949999999999998</v>
      </c>
      <c r="AD217" s="82" t="s">
        <v>103</v>
      </c>
      <c r="AE217" s="42">
        <f t="shared" si="64"/>
        <v>0</v>
      </c>
      <c r="AF217" s="42">
        <f t="shared" si="65"/>
        <v>0</v>
      </c>
      <c r="AG217" s="42">
        <f t="shared" si="66"/>
        <v>0</v>
      </c>
      <c r="AH217" s="42">
        <f t="shared" si="67"/>
        <v>0</v>
      </c>
      <c r="AJ217" s="82" t="s">
        <v>103</v>
      </c>
      <c r="AK217" s="42">
        <f t="shared" si="68"/>
        <v>0</v>
      </c>
      <c r="AL217" s="42">
        <f t="shared" si="69"/>
        <v>0</v>
      </c>
      <c r="AM217" s="42">
        <f t="shared" si="70"/>
        <v>0</v>
      </c>
      <c r="AN217" s="42">
        <f t="shared" si="71"/>
        <v>0</v>
      </c>
      <c r="AP217" s="82" t="s">
        <v>103</v>
      </c>
      <c r="AQ217" s="84">
        <f t="shared" si="72"/>
        <v>0.75480000000000003</v>
      </c>
      <c r="AR217" s="84">
        <f t="shared" si="73"/>
        <v>0.4793</v>
      </c>
      <c r="AS217" s="84">
        <f t="shared" si="74"/>
        <v>0.60870000000000002</v>
      </c>
      <c r="AT217" s="84">
        <f t="shared" si="75"/>
        <v>0.49819999999999998</v>
      </c>
      <c r="AV217" s="82" t="s">
        <v>103</v>
      </c>
      <c r="AW217" s="42">
        <f t="shared" si="76"/>
        <v>0.66339999999999999</v>
      </c>
      <c r="AX217" s="42">
        <f t="shared" si="77"/>
        <v>0.56689999999999996</v>
      </c>
      <c r="AY217" s="42">
        <f t="shared" si="78"/>
        <v>0.23319999999999999</v>
      </c>
      <c r="AZ217" s="42">
        <f t="shared" si="79"/>
        <v>0.39910000000000001</v>
      </c>
    </row>
    <row r="218" spans="1:52">
      <c r="A218" s="142"/>
      <c r="B218" s="142"/>
      <c r="C218" s="5">
        <v>0.23958333333333401</v>
      </c>
      <c r="D218" s="42">
        <v>0</v>
      </c>
      <c r="E218" s="42">
        <v>0</v>
      </c>
      <c r="F218" s="42">
        <v>0</v>
      </c>
      <c r="G218" s="42">
        <v>0</v>
      </c>
      <c r="H218" s="42">
        <v>0</v>
      </c>
      <c r="I218" s="42">
        <v>0</v>
      </c>
      <c r="J218" s="42">
        <v>0</v>
      </c>
      <c r="K218" s="42">
        <v>0</v>
      </c>
      <c r="L218" s="42">
        <v>0</v>
      </c>
      <c r="M218" s="42">
        <v>0</v>
      </c>
      <c r="N218" s="42">
        <v>0</v>
      </c>
      <c r="O218" s="42">
        <v>5.4999999999999997E-3</v>
      </c>
      <c r="P218" s="84">
        <v>0.46010000000000001</v>
      </c>
      <c r="Q218" s="84">
        <v>0.30940000000000001</v>
      </c>
      <c r="R218" s="84">
        <v>0.21859999999999999</v>
      </c>
      <c r="S218" s="84">
        <v>0.49730000000000002</v>
      </c>
      <c r="T218" s="84">
        <v>0.52300000000000002</v>
      </c>
      <c r="U218" s="84">
        <v>0.49359999999999998</v>
      </c>
      <c r="V218" s="42">
        <v>0.47049999999999997</v>
      </c>
      <c r="W218" s="42">
        <v>0.47089999999999999</v>
      </c>
      <c r="X218" s="42">
        <v>0.83089999999999997</v>
      </c>
      <c r="Y218" s="42">
        <v>0.46139999999999998</v>
      </c>
      <c r="Z218" s="42">
        <v>0.40920000000000001</v>
      </c>
      <c r="AA218" s="42">
        <v>0.2432</v>
      </c>
      <c r="AD218" s="82" t="s">
        <v>207</v>
      </c>
      <c r="AE218" s="42">
        <f t="shared" si="64"/>
        <v>0</v>
      </c>
      <c r="AF218" s="42">
        <f t="shared" si="65"/>
        <v>0</v>
      </c>
      <c r="AG218" s="42">
        <f t="shared" si="66"/>
        <v>0</v>
      </c>
      <c r="AH218" s="42">
        <f t="shared" si="67"/>
        <v>0</v>
      </c>
      <c r="AJ218" s="82" t="s">
        <v>207</v>
      </c>
      <c r="AK218" s="42">
        <f t="shared" si="68"/>
        <v>0</v>
      </c>
      <c r="AL218" s="42">
        <f t="shared" si="69"/>
        <v>0</v>
      </c>
      <c r="AM218" s="42">
        <f t="shared" si="70"/>
        <v>0</v>
      </c>
      <c r="AN218" s="42">
        <f t="shared" si="71"/>
        <v>0</v>
      </c>
      <c r="AP218" s="82" t="s">
        <v>207</v>
      </c>
      <c r="AQ218" s="84">
        <f t="shared" si="72"/>
        <v>0.74229999999999996</v>
      </c>
      <c r="AR218" s="84">
        <f t="shared" si="73"/>
        <v>0.43269999999999997</v>
      </c>
      <c r="AS218" s="84">
        <f t="shared" si="74"/>
        <v>0.56879999999999997</v>
      </c>
      <c r="AT218" s="84">
        <f t="shared" si="75"/>
        <v>0.3478</v>
      </c>
      <c r="AV218" s="82" t="s">
        <v>207</v>
      </c>
      <c r="AW218" s="42">
        <f t="shared" si="76"/>
        <v>0.77470000000000006</v>
      </c>
      <c r="AX218" s="42">
        <f t="shared" si="77"/>
        <v>0.50700000000000001</v>
      </c>
      <c r="AY218" s="42">
        <f t="shared" si="78"/>
        <v>0.3049</v>
      </c>
      <c r="AZ218" s="42">
        <f t="shared" si="79"/>
        <v>0.48770000000000002</v>
      </c>
    </row>
    <row r="219" spans="1:52">
      <c r="A219" s="142"/>
      <c r="B219" s="142"/>
      <c r="C219" s="5">
        <v>0.25</v>
      </c>
      <c r="D219" s="42">
        <v>0</v>
      </c>
      <c r="E219" s="42">
        <v>0</v>
      </c>
      <c r="F219" s="42">
        <v>0</v>
      </c>
      <c r="G219" s="42">
        <v>0</v>
      </c>
      <c r="H219" s="42">
        <v>0</v>
      </c>
      <c r="I219" s="42">
        <v>0</v>
      </c>
      <c r="J219" s="42">
        <v>0</v>
      </c>
      <c r="K219" s="42">
        <v>0</v>
      </c>
      <c r="L219" s="42">
        <v>0</v>
      </c>
      <c r="M219" s="42">
        <v>0</v>
      </c>
      <c r="N219" s="42">
        <v>0</v>
      </c>
      <c r="O219" s="42">
        <v>6.7000000000000002E-3</v>
      </c>
      <c r="P219" s="84">
        <v>0.37359999999999999</v>
      </c>
      <c r="Q219" s="84">
        <v>0.39079999999999998</v>
      </c>
      <c r="R219" s="84">
        <v>0.15740000000000001</v>
      </c>
      <c r="S219" s="84">
        <v>0.48749999999999999</v>
      </c>
      <c r="T219" s="84">
        <v>0.48809999999999998</v>
      </c>
      <c r="U219" s="84">
        <v>0.42699999999999999</v>
      </c>
      <c r="V219" s="42">
        <v>0.43290000000000001</v>
      </c>
      <c r="W219" s="42">
        <v>0.48559999999999998</v>
      </c>
      <c r="X219" s="42">
        <v>0.76070000000000004</v>
      </c>
      <c r="Y219" s="42">
        <v>0.55859999999999999</v>
      </c>
      <c r="Z219" s="42">
        <v>0.38650000000000001</v>
      </c>
      <c r="AA219" s="42">
        <v>0.43709999999999999</v>
      </c>
      <c r="AD219" s="82" t="s">
        <v>179</v>
      </c>
      <c r="AE219" s="42">
        <f t="shared" si="64"/>
        <v>0</v>
      </c>
      <c r="AF219" s="42">
        <f t="shared" si="65"/>
        <v>0</v>
      </c>
      <c r="AG219" s="42">
        <f t="shared" si="66"/>
        <v>0</v>
      </c>
      <c r="AH219" s="42">
        <f t="shared" si="67"/>
        <v>0</v>
      </c>
      <c r="AJ219" s="82" t="s">
        <v>179</v>
      </c>
      <c r="AK219" s="42">
        <f t="shared" si="68"/>
        <v>0</v>
      </c>
      <c r="AL219" s="42">
        <f t="shared" si="69"/>
        <v>0</v>
      </c>
      <c r="AM219" s="42">
        <f t="shared" si="70"/>
        <v>0</v>
      </c>
      <c r="AN219" s="42">
        <f t="shared" si="71"/>
        <v>0</v>
      </c>
      <c r="AP219" s="82" t="s">
        <v>179</v>
      </c>
      <c r="AQ219" s="84">
        <f t="shared" si="72"/>
        <v>0.69210000000000005</v>
      </c>
      <c r="AR219" s="84">
        <f t="shared" si="73"/>
        <v>0.46189999999999998</v>
      </c>
      <c r="AS219" s="84">
        <f t="shared" si="74"/>
        <v>0.57440000000000002</v>
      </c>
      <c r="AT219" s="84">
        <f t="shared" si="75"/>
        <v>0.35189999999999999</v>
      </c>
      <c r="AV219" s="82" t="s">
        <v>179</v>
      </c>
      <c r="AW219" s="42">
        <f t="shared" si="76"/>
        <v>0.77800000000000002</v>
      </c>
      <c r="AX219" s="42">
        <f t="shared" si="77"/>
        <v>0.47239999999999999</v>
      </c>
      <c r="AY219" s="42">
        <f t="shared" si="78"/>
        <v>0.34499999999999997</v>
      </c>
      <c r="AZ219" s="42">
        <f t="shared" si="79"/>
        <v>0.54510000000000003</v>
      </c>
    </row>
    <row r="220" spans="1:52">
      <c r="A220" s="142"/>
      <c r="B220" s="142"/>
      <c r="C220" s="5">
        <v>0.26041666666666702</v>
      </c>
      <c r="D220" s="42">
        <v>0</v>
      </c>
      <c r="E220" s="42">
        <v>0</v>
      </c>
      <c r="F220" s="42">
        <v>0</v>
      </c>
      <c r="G220" s="42">
        <v>0</v>
      </c>
      <c r="H220" s="42">
        <v>0</v>
      </c>
      <c r="I220" s="42">
        <v>0</v>
      </c>
      <c r="J220" s="42">
        <v>0</v>
      </c>
      <c r="K220" s="42">
        <v>3.3999999999999998E-3</v>
      </c>
      <c r="L220" s="42">
        <v>0</v>
      </c>
      <c r="M220" s="42">
        <v>0</v>
      </c>
      <c r="N220" s="42">
        <v>0</v>
      </c>
      <c r="O220" s="42">
        <v>6.9999999999999999E-4</v>
      </c>
      <c r="P220" s="84">
        <v>0.33929999999999999</v>
      </c>
      <c r="Q220" s="84">
        <v>0.45619999999999999</v>
      </c>
      <c r="R220" s="84">
        <v>9.9199999999999997E-2</v>
      </c>
      <c r="S220" s="84">
        <v>0.44409999999999999</v>
      </c>
      <c r="T220" s="84">
        <v>0.45619999999999999</v>
      </c>
      <c r="U220" s="84">
        <v>0.27779999999999999</v>
      </c>
      <c r="V220" s="42">
        <v>0.49330000000000002</v>
      </c>
      <c r="W220" s="42">
        <v>0.54259999999999997</v>
      </c>
      <c r="X220" s="42">
        <v>0.76880000000000004</v>
      </c>
      <c r="Y220" s="42">
        <v>0.56159999999999999</v>
      </c>
      <c r="Z220" s="42">
        <v>0.27839999999999998</v>
      </c>
      <c r="AA220" s="42">
        <v>0.43099999999999999</v>
      </c>
      <c r="AD220" s="82" t="s">
        <v>208</v>
      </c>
      <c r="AE220" s="42">
        <f t="shared" si="64"/>
        <v>0</v>
      </c>
      <c r="AF220" s="42">
        <f t="shared" si="65"/>
        <v>0</v>
      </c>
      <c r="AG220" s="42">
        <f t="shared" si="66"/>
        <v>0</v>
      </c>
      <c r="AH220" s="42">
        <f t="shared" si="67"/>
        <v>0</v>
      </c>
      <c r="AJ220" s="82" t="s">
        <v>208</v>
      </c>
      <c r="AK220" s="42">
        <f t="shared" si="68"/>
        <v>0</v>
      </c>
      <c r="AL220" s="42">
        <f t="shared" si="69"/>
        <v>0</v>
      </c>
      <c r="AM220" s="42">
        <f t="shared" si="70"/>
        <v>0</v>
      </c>
      <c r="AN220" s="42">
        <f t="shared" si="71"/>
        <v>0</v>
      </c>
      <c r="AP220" s="82" t="s">
        <v>208</v>
      </c>
      <c r="AQ220" s="84">
        <f t="shared" si="72"/>
        <v>0.67179999999999995</v>
      </c>
      <c r="AR220" s="84">
        <f t="shared" si="73"/>
        <v>0.41909999999999997</v>
      </c>
      <c r="AS220" s="84">
        <f t="shared" si="74"/>
        <v>0.45419999999999999</v>
      </c>
      <c r="AT220" s="84">
        <f t="shared" si="75"/>
        <v>0.42199999999999999</v>
      </c>
      <c r="AV220" s="82" t="s">
        <v>208</v>
      </c>
      <c r="AW220" s="42">
        <f t="shared" si="76"/>
        <v>0.88180000000000003</v>
      </c>
      <c r="AX220" s="42">
        <f t="shared" si="77"/>
        <v>0.5544</v>
      </c>
      <c r="AY220" s="42">
        <f t="shared" si="78"/>
        <v>0.33029999999999998</v>
      </c>
      <c r="AZ220" s="42">
        <f t="shared" si="79"/>
        <v>0.53739999999999999</v>
      </c>
    </row>
    <row r="221" spans="1:52">
      <c r="A221" s="142"/>
      <c r="B221" s="142"/>
      <c r="C221" s="5">
        <v>0.27083333333333398</v>
      </c>
      <c r="D221" s="42">
        <v>0</v>
      </c>
      <c r="E221" s="42">
        <v>0</v>
      </c>
      <c r="F221" s="42">
        <v>0</v>
      </c>
      <c r="G221" s="42">
        <v>0</v>
      </c>
      <c r="H221" s="42">
        <v>0</v>
      </c>
      <c r="I221" s="42">
        <v>0</v>
      </c>
      <c r="J221" s="42">
        <v>1.47E-2</v>
      </c>
      <c r="K221" s="42">
        <v>6.5100000000000005E-2</v>
      </c>
      <c r="L221" s="42">
        <v>2.18E-2</v>
      </c>
      <c r="M221" s="42">
        <v>2.7199999999999998E-2</v>
      </c>
      <c r="N221" s="42">
        <v>0</v>
      </c>
      <c r="O221" s="42">
        <v>2.9100000000000001E-2</v>
      </c>
      <c r="P221" s="84">
        <v>0.4168</v>
      </c>
      <c r="Q221" s="84">
        <v>0.49080000000000001</v>
      </c>
      <c r="R221" s="84">
        <v>5.0099999999999999E-2</v>
      </c>
      <c r="S221" s="84">
        <v>0.40839999999999999</v>
      </c>
      <c r="T221" s="84">
        <v>0.39450000000000002</v>
      </c>
      <c r="U221" s="84">
        <v>0.2437</v>
      </c>
      <c r="V221" s="42">
        <v>0.5212</v>
      </c>
      <c r="W221" s="42">
        <v>0.54430000000000001</v>
      </c>
      <c r="X221" s="42">
        <v>0.66220000000000001</v>
      </c>
      <c r="Y221" s="42">
        <v>0.44969999999999999</v>
      </c>
      <c r="Z221" s="42">
        <v>0.26540000000000002</v>
      </c>
      <c r="AA221" s="42">
        <v>0.46379999999999999</v>
      </c>
      <c r="AD221" s="82" t="s">
        <v>104</v>
      </c>
      <c r="AE221" s="42">
        <f t="shared" si="64"/>
        <v>0</v>
      </c>
      <c r="AF221" s="42">
        <f t="shared" si="65"/>
        <v>0</v>
      </c>
      <c r="AG221" s="42">
        <f t="shared" si="66"/>
        <v>0</v>
      </c>
      <c r="AH221" s="42">
        <f t="shared" si="67"/>
        <v>0</v>
      </c>
      <c r="AJ221" s="82" t="s">
        <v>104</v>
      </c>
      <c r="AK221" s="42">
        <f t="shared" si="68"/>
        <v>0</v>
      </c>
      <c r="AL221" s="42">
        <f t="shared" si="69"/>
        <v>0</v>
      </c>
      <c r="AM221" s="42">
        <f t="shared" si="70"/>
        <v>0</v>
      </c>
      <c r="AN221" s="42">
        <f t="shared" si="71"/>
        <v>0</v>
      </c>
      <c r="AP221" s="82" t="s">
        <v>104</v>
      </c>
      <c r="AQ221" s="84">
        <f t="shared" si="72"/>
        <v>0.68879999999999997</v>
      </c>
      <c r="AR221" s="84">
        <f t="shared" si="73"/>
        <v>0.38519999999999999</v>
      </c>
      <c r="AS221" s="84">
        <f t="shared" si="74"/>
        <v>0.48449999999999999</v>
      </c>
      <c r="AT221" s="84">
        <f t="shared" si="75"/>
        <v>0.4138</v>
      </c>
      <c r="AV221" s="82" t="s">
        <v>104</v>
      </c>
      <c r="AW221" s="42">
        <f t="shared" si="76"/>
        <v>0.89859999999999995</v>
      </c>
      <c r="AX221" s="42">
        <f t="shared" si="77"/>
        <v>0.53169999999999995</v>
      </c>
      <c r="AY221" s="42">
        <f t="shared" si="78"/>
        <v>0.31780000000000003</v>
      </c>
      <c r="AZ221" s="42">
        <f t="shared" si="79"/>
        <v>0.46310000000000001</v>
      </c>
    </row>
    <row r="222" spans="1:52">
      <c r="A222" s="142"/>
      <c r="B222" s="142"/>
      <c r="C222" s="5">
        <v>0.28125</v>
      </c>
      <c r="D222" s="42">
        <v>0</v>
      </c>
      <c r="E222" s="42">
        <v>0</v>
      </c>
      <c r="F222" s="42">
        <v>0</v>
      </c>
      <c r="G222" s="42">
        <v>0</v>
      </c>
      <c r="H222" s="42">
        <v>0</v>
      </c>
      <c r="I222" s="42">
        <v>0</v>
      </c>
      <c r="J222" s="42">
        <v>5.5199999999999999E-2</v>
      </c>
      <c r="K222" s="42">
        <v>0.1094</v>
      </c>
      <c r="L222" s="42">
        <v>2.53E-2</v>
      </c>
      <c r="M222" s="42">
        <v>5.62E-2</v>
      </c>
      <c r="N222" s="42">
        <v>0</v>
      </c>
      <c r="O222" s="42">
        <v>5.4899999999999997E-2</v>
      </c>
      <c r="P222" s="84">
        <v>0.45739999999999997</v>
      </c>
      <c r="Q222" s="84">
        <v>0.40039999999999998</v>
      </c>
      <c r="R222" s="84">
        <v>0</v>
      </c>
      <c r="S222" s="84">
        <v>0.3654</v>
      </c>
      <c r="T222" s="84">
        <v>0.45569999999999999</v>
      </c>
      <c r="U222" s="84">
        <v>0.23250000000000001</v>
      </c>
      <c r="V222" s="42">
        <v>0.44209999999999999</v>
      </c>
      <c r="W222" s="42">
        <v>0.58799999999999997</v>
      </c>
      <c r="X222" s="42">
        <v>0.6482</v>
      </c>
      <c r="Y222" s="42">
        <v>0.49859999999999999</v>
      </c>
      <c r="Z222" s="42">
        <v>0.21579999999999999</v>
      </c>
      <c r="AA222" s="42">
        <v>0.49349999999999999</v>
      </c>
      <c r="AD222" s="82" t="s">
        <v>209</v>
      </c>
      <c r="AE222" s="42">
        <f t="shared" si="64"/>
        <v>0</v>
      </c>
      <c r="AF222" s="42">
        <f t="shared" si="65"/>
        <v>0</v>
      </c>
      <c r="AG222" s="42">
        <f t="shared" si="66"/>
        <v>0</v>
      </c>
      <c r="AH222" s="42">
        <f t="shared" si="67"/>
        <v>0</v>
      </c>
      <c r="AJ222" s="82" t="s">
        <v>209</v>
      </c>
      <c r="AK222" s="42">
        <f t="shared" si="68"/>
        <v>0</v>
      </c>
      <c r="AL222" s="42">
        <f t="shared" si="69"/>
        <v>0</v>
      </c>
      <c r="AM222" s="42">
        <f t="shared" si="70"/>
        <v>0</v>
      </c>
      <c r="AN222" s="42">
        <f t="shared" si="71"/>
        <v>0</v>
      </c>
      <c r="AP222" s="82" t="s">
        <v>209</v>
      </c>
      <c r="AQ222" s="84">
        <f t="shared" si="72"/>
        <v>0.65880000000000005</v>
      </c>
      <c r="AR222" s="84">
        <f t="shared" si="73"/>
        <v>0.4037</v>
      </c>
      <c r="AS222" s="84">
        <f t="shared" si="74"/>
        <v>0.53249999999999997</v>
      </c>
      <c r="AT222" s="84">
        <f t="shared" si="75"/>
        <v>0.4143</v>
      </c>
      <c r="AV222" s="82" t="s">
        <v>209</v>
      </c>
      <c r="AW222" s="42">
        <f t="shared" si="76"/>
        <v>0.74880000000000002</v>
      </c>
      <c r="AX222" s="42">
        <f t="shared" si="77"/>
        <v>0.4612</v>
      </c>
      <c r="AY222" s="42">
        <f t="shared" si="78"/>
        <v>0.38819999999999999</v>
      </c>
      <c r="AZ222" s="42">
        <f t="shared" si="79"/>
        <v>0.52769999999999995</v>
      </c>
    </row>
    <row r="223" spans="1:52">
      <c r="A223" s="142"/>
      <c r="B223" s="142"/>
      <c r="C223" s="5">
        <v>0.29166666666666702</v>
      </c>
      <c r="D223" s="42">
        <v>0</v>
      </c>
      <c r="E223" s="42">
        <v>0</v>
      </c>
      <c r="F223" s="42">
        <v>0</v>
      </c>
      <c r="G223" s="42">
        <v>0</v>
      </c>
      <c r="H223" s="42">
        <v>0</v>
      </c>
      <c r="I223" s="42">
        <v>0</v>
      </c>
      <c r="J223" s="42">
        <v>0.1004</v>
      </c>
      <c r="K223" s="42">
        <v>0.13500000000000001</v>
      </c>
      <c r="L223" s="42">
        <v>2.6599999999999999E-2</v>
      </c>
      <c r="M223" s="42">
        <v>9.5299999999999996E-2</v>
      </c>
      <c r="N223" s="42">
        <v>2E-3</v>
      </c>
      <c r="O223" s="42">
        <v>7.6999999999999999E-2</v>
      </c>
      <c r="P223" s="84">
        <v>0.52200000000000002</v>
      </c>
      <c r="Q223" s="84">
        <v>0.39510000000000001</v>
      </c>
      <c r="R223" s="84">
        <v>5.8599999999999999E-2</v>
      </c>
      <c r="S223" s="84">
        <v>0.41830000000000001</v>
      </c>
      <c r="T223" s="84">
        <v>0.40739999999999998</v>
      </c>
      <c r="U223" s="84">
        <v>0.3952</v>
      </c>
      <c r="V223" s="42">
        <v>0.38779999999999998</v>
      </c>
      <c r="W223" s="42">
        <v>0.45760000000000001</v>
      </c>
      <c r="X223" s="42">
        <v>0.70079999999999998</v>
      </c>
      <c r="Y223" s="42">
        <v>0.59530000000000005</v>
      </c>
      <c r="Z223" s="42">
        <v>0.1492</v>
      </c>
      <c r="AA223" s="42">
        <v>0.55430000000000001</v>
      </c>
      <c r="AD223" s="82" t="s">
        <v>180</v>
      </c>
      <c r="AE223" s="42">
        <f t="shared" si="64"/>
        <v>0</v>
      </c>
      <c r="AF223" s="42">
        <f t="shared" si="65"/>
        <v>0</v>
      </c>
      <c r="AG223" s="42">
        <f t="shared" si="66"/>
        <v>0</v>
      </c>
      <c r="AH223" s="42">
        <f t="shared" si="67"/>
        <v>0</v>
      </c>
      <c r="AJ223" s="82" t="s">
        <v>180</v>
      </c>
      <c r="AK223" s="42">
        <f t="shared" si="68"/>
        <v>0</v>
      </c>
      <c r="AL223" s="42">
        <f t="shared" si="69"/>
        <v>0</v>
      </c>
      <c r="AM223" s="42">
        <f t="shared" si="70"/>
        <v>0</v>
      </c>
      <c r="AN223" s="42">
        <f t="shared" si="71"/>
        <v>0</v>
      </c>
      <c r="AP223" s="82" t="s">
        <v>180</v>
      </c>
      <c r="AQ223" s="84">
        <f t="shared" si="72"/>
        <v>0.6925</v>
      </c>
      <c r="AR223" s="84">
        <f t="shared" si="73"/>
        <v>0.44290000000000002</v>
      </c>
      <c r="AS223" s="84">
        <f t="shared" si="74"/>
        <v>0.67510000000000003</v>
      </c>
      <c r="AT223" s="84">
        <f t="shared" si="75"/>
        <v>0.29949999999999999</v>
      </c>
      <c r="AV223" s="82" t="s">
        <v>180</v>
      </c>
      <c r="AW223" s="42">
        <f t="shared" si="76"/>
        <v>0.65100000000000002</v>
      </c>
      <c r="AX223" s="42">
        <f t="shared" si="77"/>
        <v>0.43190000000000001</v>
      </c>
      <c r="AY223" s="42">
        <f t="shared" si="78"/>
        <v>0.36209999999999998</v>
      </c>
      <c r="AZ223" s="42">
        <f t="shared" si="79"/>
        <v>0.52759999999999996</v>
      </c>
    </row>
    <row r="224" spans="1:52">
      <c r="A224" s="142"/>
      <c r="B224" s="142"/>
      <c r="C224" s="5">
        <v>0.30208333333333398</v>
      </c>
      <c r="D224" s="42">
        <v>0</v>
      </c>
      <c r="E224" s="42">
        <v>0</v>
      </c>
      <c r="F224" s="42">
        <v>0</v>
      </c>
      <c r="G224" s="42">
        <v>0</v>
      </c>
      <c r="H224" s="42">
        <v>0</v>
      </c>
      <c r="I224" s="42">
        <v>0</v>
      </c>
      <c r="J224" s="42">
        <v>0.14319999999999999</v>
      </c>
      <c r="K224" s="42">
        <v>0.18759999999999999</v>
      </c>
      <c r="L224" s="42">
        <v>2.35E-2</v>
      </c>
      <c r="M224" s="42">
        <v>0.1096</v>
      </c>
      <c r="N224" s="42">
        <v>6.0699999999999997E-2</v>
      </c>
      <c r="O224" s="42">
        <v>0.10489999999999999</v>
      </c>
      <c r="P224" s="84">
        <v>0.47789999999999999</v>
      </c>
      <c r="Q224" s="84">
        <v>0.40970000000000001</v>
      </c>
      <c r="R224" s="84">
        <v>8.2600000000000007E-2</v>
      </c>
      <c r="S224" s="84">
        <v>0.3735</v>
      </c>
      <c r="T224" s="84">
        <v>0.40970000000000001</v>
      </c>
      <c r="U224" s="84">
        <v>0.29070000000000001</v>
      </c>
      <c r="V224" s="42">
        <v>0.40460000000000002</v>
      </c>
      <c r="W224" s="42">
        <v>0.47760000000000002</v>
      </c>
      <c r="X224" s="42">
        <v>0.71020000000000005</v>
      </c>
      <c r="Y224" s="42">
        <v>0.57509999999999994</v>
      </c>
      <c r="Z224" s="42">
        <v>0.2238</v>
      </c>
      <c r="AA224" s="42">
        <v>0.37280000000000002</v>
      </c>
      <c r="AD224" s="82" t="s">
        <v>210</v>
      </c>
      <c r="AE224" s="42">
        <f t="shared" si="64"/>
        <v>0</v>
      </c>
      <c r="AF224" s="42">
        <f t="shared" si="65"/>
        <v>0</v>
      </c>
      <c r="AG224" s="42">
        <f t="shared" si="66"/>
        <v>0</v>
      </c>
      <c r="AH224" s="42">
        <f t="shared" si="67"/>
        <v>0</v>
      </c>
      <c r="AJ224" s="82" t="s">
        <v>210</v>
      </c>
      <c r="AK224" s="42">
        <f t="shared" si="68"/>
        <v>9.1999999999999998E-3</v>
      </c>
      <c r="AL224" s="42">
        <f t="shared" si="69"/>
        <v>0</v>
      </c>
      <c r="AM224" s="42">
        <f t="shared" si="70"/>
        <v>0</v>
      </c>
      <c r="AN224" s="42">
        <f t="shared" si="71"/>
        <v>0</v>
      </c>
      <c r="AP224" s="82" t="s">
        <v>210</v>
      </c>
      <c r="AQ224" s="84">
        <f t="shared" si="72"/>
        <v>0.56359999999999999</v>
      </c>
      <c r="AR224" s="84">
        <f t="shared" si="73"/>
        <v>0.3957</v>
      </c>
      <c r="AS224" s="84">
        <f t="shared" si="74"/>
        <v>0.58540000000000003</v>
      </c>
      <c r="AT224" s="84">
        <f t="shared" si="75"/>
        <v>0.29139999999999999</v>
      </c>
      <c r="AV224" s="82" t="s">
        <v>210</v>
      </c>
      <c r="AW224" s="42">
        <f t="shared" si="76"/>
        <v>0.70350000000000001</v>
      </c>
      <c r="AX224" s="42">
        <f t="shared" si="77"/>
        <v>0.36149999999999999</v>
      </c>
      <c r="AY224" s="42">
        <f t="shared" si="78"/>
        <v>0.36570000000000003</v>
      </c>
      <c r="AZ224" s="42">
        <f t="shared" si="79"/>
        <v>0.50229999999999997</v>
      </c>
    </row>
    <row r="225" spans="1:52">
      <c r="A225" s="142"/>
      <c r="B225" s="142"/>
      <c r="C225" s="5">
        <v>0.3125</v>
      </c>
      <c r="D225" s="42">
        <v>0</v>
      </c>
      <c r="E225" s="42">
        <v>0</v>
      </c>
      <c r="F225" s="42">
        <v>0</v>
      </c>
      <c r="G225" s="42">
        <v>0</v>
      </c>
      <c r="H225" s="42">
        <v>0</v>
      </c>
      <c r="I225" s="42">
        <v>0</v>
      </c>
      <c r="J225" s="42">
        <v>0.22850000000000001</v>
      </c>
      <c r="K225" s="42">
        <v>0.27760000000000001</v>
      </c>
      <c r="L225" s="42">
        <v>8.0000000000000002E-3</v>
      </c>
      <c r="M225" s="42">
        <v>0.1731</v>
      </c>
      <c r="N225" s="42">
        <v>0.1426</v>
      </c>
      <c r="O225" s="42">
        <v>0.17380000000000001</v>
      </c>
      <c r="P225" s="84">
        <v>0.40910000000000002</v>
      </c>
      <c r="Q225" s="84">
        <v>0.27689999999999998</v>
      </c>
      <c r="R225" s="84">
        <v>5.28E-2</v>
      </c>
      <c r="S225" s="84">
        <v>0.39639999999999997</v>
      </c>
      <c r="T225" s="84">
        <v>0.35260000000000002</v>
      </c>
      <c r="U225" s="84">
        <v>0.13669999999999999</v>
      </c>
      <c r="V225" s="42">
        <v>0.3417</v>
      </c>
      <c r="W225" s="42">
        <v>0.4864</v>
      </c>
      <c r="X225" s="42">
        <v>0.83650000000000002</v>
      </c>
      <c r="Y225" s="42">
        <v>0.54449999999999998</v>
      </c>
      <c r="Z225" s="42">
        <v>0.33040000000000003</v>
      </c>
      <c r="AA225" s="42">
        <v>0.3493</v>
      </c>
      <c r="AD225" s="82" t="s">
        <v>105</v>
      </c>
      <c r="AE225" s="42">
        <f t="shared" si="64"/>
        <v>0</v>
      </c>
      <c r="AF225" s="42">
        <f t="shared" si="65"/>
        <v>0</v>
      </c>
      <c r="AG225" s="42">
        <f t="shared" si="66"/>
        <v>0</v>
      </c>
      <c r="AH225" s="42">
        <f t="shared" si="67"/>
        <v>0</v>
      </c>
      <c r="AJ225" s="82" t="s">
        <v>105</v>
      </c>
      <c r="AK225" s="42">
        <f t="shared" si="68"/>
        <v>1.3899999999999999E-2</v>
      </c>
      <c r="AL225" s="42">
        <f t="shared" si="69"/>
        <v>0</v>
      </c>
      <c r="AM225" s="42">
        <f t="shared" si="70"/>
        <v>0</v>
      </c>
      <c r="AN225" s="42">
        <f t="shared" si="71"/>
        <v>0</v>
      </c>
      <c r="AP225" s="82" t="s">
        <v>105</v>
      </c>
      <c r="AQ225" s="84">
        <f t="shared" si="72"/>
        <v>0.64870000000000005</v>
      </c>
      <c r="AR225" s="84">
        <f t="shared" si="73"/>
        <v>0.42259999999999998</v>
      </c>
      <c r="AS225" s="84">
        <f t="shared" si="74"/>
        <v>0.5927</v>
      </c>
      <c r="AT225" s="84">
        <f t="shared" si="75"/>
        <v>0.38969999999999999</v>
      </c>
      <c r="AV225" s="82" t="s">
        <v>105</v>
      </c>
      <c r="AW225" s="42">
        <f t="shared" si="76"/>
        <v>0.5827</v>
      </c>
      <c r="AX225" s="42">
        <f t="shared" si="77"/>
        <v>0.35899999999999999</v>
      </c>
      <c r="AY225" s="42">
        <f t="shared" si="78"/>
        <v>0.38200000000000001</v>
      </c>
      <c r="AZ225" s="42">
        <f t="shared" si="79"/>
        <v>0.51359999999999995</v>
      </c>
    </row>
    <row r="226" spans="1:52">
      <c r="A226" s="142"/>
      <c r="B226" s="142"/>
      <c r="C226" s="5">
        <v>0.32291666666666702</v>
      </c>
      <c r="D226" s="42">
        <v>0</v>
      </c>
      <c r="E226" s="42">
        <v>0</v>
      </c>
      <c r="F226" s="42">
        <v>0</v>
      </c>
      <c r="G226" s="42">
        <v>0</v>
      </c>
      <c r="H226" s="42">
        <v>0</v>
      </c>
      <c r="I226" s="42">
        <v>0</v>
      </c>
      <c r="J226" s="42">
        <v>0.32579999999999998</v>
      </c>
      <c r="K226" s="42">
        <v>0.36720000000000003</v>
      </c>
      <c r="L226" s="42">
        <v>3.6299999999999999E-2</v>
      </c>
      <c r="M226" s="42">
        <v>0.2485</v>
      </c>
      <c r="N226" s="42">
        <v>0.23799999999999999</v>
      </c>
      <c r="O226" s="42">
        <v>0.24790000000000001</v>
      </c>
      <c r="P226" s="84">
        <v>0.41770000000000002</v>
      </c>
      <c r="Q226" s="84">
        <v>0.2666</v>
      </c>
      <c r="R226" s="84">
        <v>0.1764</v>
      </c>
      <c r="S226" s="84">
        <v>0.38929999999999998</v>
      </c>
      <c r="T226" s="84">
        <v>0.25580000000000003</v>
      </c>
      <c r="U226" s="84">
        <v>0.25119999999999998</v>
      </c>
      <c r="V226" s="42">
        <v>0.22969999999999999</v>
      </c>
      <c r="W226" s="42">
        <v>0.49669999999999997</v>
      </c>
      <c r="X226" s="42">
        <v>0.81259999999999999</v>
      </c>
      <c r="Y226" s="42">
        <v>0.68840000000000001</v>
      </c>
      <c r="Z226" s="42">
        <v>0.4078</v>
      </c>
      <c r="AA226" s="42">
        <v>0.32040000000000002</v>
      </c>
      <c r="AD226" s="82" t="s">
        <v>211</v>
      </c>
      <c r="AE226" s="42">
        <f t="shared" si="64"/>
        <v>0</v>
      </c>
      <c r="AF226" s="42">
        <f t="shared" si="65"/>
        <v>0</v>
      </c>
      <c r="AG226" s="42">
        <f t="shared" si="66"/>
        <v>0</v>
      </c>
      <c r="AH226" s="42">
        <f t="shared" si="67"/>
        <v>0</v>
      </c>
      <c r="AJ226" s="82" t="s">
        <v>211</v>
      </c>
      <c r="AK226" s="42">
        <f t="shared" si="68"/>
        <v>2E-3</v>
      </c>
      <c r="AL226" s="42">
        <f t="shared" si="69"/>
        <v>7.6E-3</v>
      </c>
      <c r="AM226" s="42">
        <f t="shared" si="70"/>
        <v>0</v>
      </c>
      <c r="AN226" s="42">
        <f t="shared" si="71"/>
        <v>0</v>
      </c>
      <c r="AP226" s="82" t="s">
        <v>211</v>
      </c>
      <c r="AQ226" s="84">
        <f t="shared" si="72"/>
        <v>0.57850000000000001</v>
      </c>
      <c r="AR226" s="84">
        <f t="shared" si="73"/>
        <v>0.39660000000000001</v>
      </c>
      <c r="AS226" s="84">
        <f t="shared" si="74"/>
        <v>0.4451</v>
      </c>
      <c r="AT226" s="84">
        <f t="shared" si="75"/>
        <v>0.3977</v>
      </c>
      <c r="AV226" s="82" t="s">
        <v>211</v>
      </c>
      <c r="AW226" s="42">
        <f t="shared" si="76"/>
        <v>0.68059999999999998</v>
      </c>
      <c r="AX226" s="42">
        <f t="shared" si="77"/>
        <v>0.40720000000000001</v>
      </c>
      <c r="AY226" s="42">
        <f t="shared" si="78"/>
        <v>0.43619999999999998</v>
      </c>
      <c r="AZ226" s="42">
        <f t="shared" si="79"/>
        <v>0.48249999999999998</v>
      </c>
    </row>
    <row r="227" spans="1:52">
      <c r="A227" s="142"/>
      <c r="B227" s="142"/>
      <c r="C227" s="5">
        <v>0.33333333333333398</v>
      </c>
      <c r="D227" s="42">
        <v>0</v>
      </c>
      <c r="E227" s="42">
        <v>0</v>
      </c>
      <c r="F227" s="42">
        <v>0</v>
      </c>
      <c r="G227" s="42">
        <v>0</v>
      </c>
      <c r="H227" s="42">
        <v>0</v>
      </c>
      <c r="I227" s="42">
        <v>2E-3</v>
      </c>
      <c r="J227" s="42">
        <v>0.38629999999999998</v>
      </c>
      <c r="K227" s="42">
        <v>0.46810000000000002</v>
      </c>
      <c r="L227" s="42">
        <v>4.3999999999999997E-2</v>
      </c>
      <c r="M227" s="42">
        <v>0.33529999999999999</v>
      </c>
      <c r="N227" s="42">
        <v>0.36</v>
      </c>
      <c r="O227" s="42">
        <v>0.3271</v>
      </c>
      <c r="P227" s="84">
        <v>0.53149999999999997</v>
      </c>
      <c r="Q227" s="84">
        <v>0.38700000000000001</v>
      </c>
      <c r="R227" s="84">
        <v>9.8400000000000001E-2</v>
      </c>
      <c r="S227" s="84">
        <v>0.28820000000000001</v>
      </c>
      <c r="T227" s="84">
        <v>0.36720000000000003</v>
      </c>
      <c r="U227" s="84">
        <v>0.2424</v>
      </c>
      <c r="V227" s="42">
        <v>0.16039999999999999</v>
      </c>
      <c r="W227" s="42">
        <v>0.56769999999999998</v>
      </c>
      <c r="X227" s="42">
        <v>0.67090000000000005</v>
      </c>
      <c r="Y227" s="42">
        <v>0.60399999999999998</v>
      </c>
      <c r="Z227" s="42">
        <v>0.37380000000000002</v>
      </c>
      <c r="AA227" s="42">
        <v>0.26069999999999999</v>
      </c>
      <c r="AD227" s="82" t="s">
        <v>181</v>
      </c>
      <c r="AE227" s="42">
        <f t="shared" si="64"/>
        <v>0</v>
      </c>
      <c r="AF227" s="42">
        <f t="shared" si="65"/>
        <v>0</v>
      </c>
      <c r="AG227" s="42">
        <f t="shared" si="66"/>
        <v>0</v>
      </c>
      <c r="AH227" s="42">
        <f t="shared" si="67"/>
        <v>0</v>
      </c>
      <c r="AJ227" s="82" t="s">
        <v>181</v>
      </c>
      <c r="AK227" s="42">
        <f t="shared" si="68"/>
        <v>1.43E-2</v>
      </c>
      <c r="AL227" s="42">
        <f t="shared" si="69"/>
        <v>7.5499999999999998E-2</v>
      </c>
      <c r="AM227" s="42">
        <f t="shared" si="70"/>
        <v>0</v>
      </c>
      <c r="AN227" s="42">
        <f t="shared" si="71"/>
        <v>0</v>
      </c>
      <c r="AP227" s="82" t="s">
        <v>181</v>
      </c>
      <c r="AQ227" s="84">
        <f t="shared" si="72"/>
        <v>0.51039999999999996</v>
      </c>
      <c r="AR227" s="84">
        <f t="shared" si="73"/>
        <v>0.4007</v>
      </c>
      <c r="AS227" s="84">
        <f t="shared" si="74"/>
        <v>0.42730000000000001</v>
      </c>
      <c r="AT227" s="84">
        <f t="shared" si="75"/>
        <v>0.35339999999999999</v>
      </c>
      <c r="AV227" s="82" t="s">
        <v>181</v>
      </c>
      <c r="AW227" s="42">
        <f t="shared" si="76"/>
        <v>0.68979999999999997</v>
      </c>
      <c r="AX227" s="42">
        <f t="shared" si="77"/>
        <v>0.38519999999999999</v>
      </c>
      <c r="AY227" s="42">
        <f t="shared" si="78"/>
        <v>0.49330000000000002</v>
      </c>
      <c r="AZ227" s="42">
        <f t="shared" si="79"/>
        <v>0.46089999999999998</v>
      </c>
    </row>
    <row r="228" spans="1:52">
      <c r="A228" s="142"/>
      <c r="B228" s="142"/>
      <c r="C228" s="5">
        <v>0.34375</v>
      </c>
      <c r="D228" s="42">
        <v>0</v>
      </c>
      <c r="E228" s="42">
        <v>4.1999999999999997E-3</v>
      </c>
      <c r="F228" s="42">
        <v>0</v>
      </c>
      <c r="G228" s="42">
        <v>0</v>
      </c>
      <c r="H228" s="42">
        <v>0</v>
      </c>
      <c r="I228" s="42">
        <v>8.0000000000000004E-4</v>
      </c>
      <c r="J228" s="42">
        <v>0.46210000000000001</v>
      </c>
      <c r="K228" s="42">
        <v>0.59119999999999995</v>
      </c>
      <c r="L228" s="42">
        <v>6.1400000000000003E-2</v>
      </c>
      <c r="M228" s="42">
        <v>0.40150000000000002</v>
      </c>
      <c r="N228" s="42">
        <v>0.4395</v>
      </c>
      <c r="O228" s="42">
        <v>0.39119999999999999</v>
      </c>
      <c r="P228" s="84">
        <v>0.4622</v>
      </c>
      <c r="Q228" s="84">
        <v>0.36780000000000002</v>
      </c>
      <c r="R228" s="84">
        <v>7.4200000000000002E-2</v>
      </c>
      <c r="S228" s="84">
        <v>0.3322</v>
      </c>
      <c r="T228" s="84">
        <v>0.36780000000000002</v>
      </c>
      <c r="U228" s="84">
        <v>0.26979999999999998</v>
      </c>
      <c r="V228" s="42">
        <v>0.35070000000000001</v>
      </c>
      <c r="W228" s="42">
        <v>0.4239</v>
      </c>
      <c r="X228" s="42">
        <v>0.65400000000000003</v>
      </c>
      <c r="Y228" s="42">
        <v>0.60470000000000002</v>
      </c>
      <c r="Z228" s="42">
        <v>0.19170000000000001</v>
      </c>
      <c r="AA228" s="42">
        <v>0.33329999999999999</v>
      </c>
      <c r="AD228" s="82" t="s">
        <v>212</v>
      </c>
      <c r="AE228" s="42">
        <f t="shared" si="64"/>
        <v>0</v>
      </c>
      <c r="AF228" s="42">
        <f t="shared" si="65"/>
        <v>0</v>
      </c>
      <c r="AG228" s="42">
        <f t="shared" si="66"/>
        <v>0</v>
      </c>
      <c r="AH228" s="42">
        <f t="shared" si="67"/>
        <v>0</v>
      </c>
      <c r="AJ228" s="82" t="s">
        <v>212</v>
      </c>
      <c r="AK228" s="42">
        <f t="shared" si="68"/>
        <v>6.5500000000000003E-2</v>
      </c>
      <c r="AL228" s="42">
        <f t="shared" si="69"/>
        <v>0.1048</v>
      </c>
      <c r="AM228" s="42">
        <f t="shared" si="70"/>
        <v>0</v>
      </c>
      <c r="AN228" s="42">
        <f t="shared" si="71"/>
        <v>0</v>
      </c>
      <c r="AP228" s="82" t="s">
        <v>212</v>
      </c>
      <c r="AQ228" s="84">
        <f t="shared" si="72"/>
        <v>0.50470000000000004</v>
      </c>
      <c r="AR228" s="84">
        <f t="shared" si="73"/>
        <v>0.40300000000000002</v>
      </c>
      <c r="AS228" s="84">
        <f t="shared" si="74"/>
        <v>0.43719999999999998</v>
      </c>
      <c r="AT228" s="84">
        <f t="shared" si="75"/>
        <v>0.44619999999999999</v>
      </c>
      <c r="AV228" s="82" t="s">
        <v>212</v>
      </c>
      <c r="AW228" s="42">
        <f t="shared" si="76"/>
        <v>0.64680000000000004</v>
      </c>
      <c r="AX228" s="42">
        <f t="shared" si="77"/>
        <v>0.2767</v>
      </c>
      <c r="AY228" s="42">
        <f t="shared" si="78"/>
        <v>0.40579999999999999</v>
      </c>
      <c r="AZ228" s="42">
        <f t="shared" si="79"/>
        <v>0.59240000000000004</v>
      </c>
    </row>
    <row r="229" spans="1:52">
      <c r="A229" s="142"/>
      <c r="B229" s="142"/>
      <c r="C229" s="5">
        <v>0.35416666666666702</v>
      </c>
      <c r="D229" s="42">
        <v>5.2900000000000003E-2</v>
      </c>
      <c r="E229" s="42">
        <v>9.2799999999999994E-2</v>
      </c>
      <c r="F229" s="42">
        <v>0</v>
      </c>
      <c r="G229" s="42">
        <v>5.8599999999999999E-2</v>
      </c>
      <c r="H229" s="42">
        <v>3.2800000000000003E-2</v>
      </c>
      <c r="I229" s="42">
        <v>4.9700000000000001E-2</v>
      </c>
      <c r="J229" s="42">
        <v>0.50239999999999996</v>
      </c>
      <c r="K229" s="42">
        <v>0.67069999999999996</v>
      </c>
      <c r="L229" s="42">
        <v>9.9199999999999997E-2</v>
      </c>
      <c r="M229" s="42">
        <v>0.43109999999999998</v>
      </c>
      <c r="N229" s="42">
        <v>0.49490000000000001</v>
      </c>
      <c r="O229" s="42">
        <v>0.4471</v>
      </c>
      <c r="P229" s="84">
        <v>0.40860000000000002</v>
      </c>
      <c r="Q229" s="84">
        <v>0.43440000000000001</v>
      </c>
      <c r="R229" s="84">
        <v>0.12939999999999999</v>
      </c>
      <c r="S229" s="84">
        <v>0.32169999999999999</v>
      </c>
      <c r="T229" s="84">
        <v>0.33229999999999998</v>
      </c>
      <c r="U229" s="84">
        <v>0.2135</v>
      </c>
      <c r="V229" s="42">
        <v>0.34129999999999999</v>
      </c>
      <c r="W229" s="42">
        <v>0.46079999999999999</v>
      </c>
      <c r="X229" s="42">
        <v>0.70679999999999998</v>
      </c>
      <c r="Y229" s="42">
        <v>0.57110000000000005</v>
      </c>
      <c r="Z229" s="42">
        <v>0.23830000000000001</v>
      </c>
      <c r="AA229" s="42">
        <v>0.2661</v>
      </c>
      <c r="AD229" s="82" t="s">
        <v>106</v>
      </c>
      <c r="AE229" s="42">
        <f t="shared" si="64"/>
        <v>0</v>
      </c>
      <c r="AF229" s="42">
        <f t="shared" si="65"/>
        <v>0</v>
      </c>
      <c r="AG229" s="42">
        <f t="shared" si="66"/>
        <v>0</v>
      </c>
      <c r="AH229" s="42">
        <f t="shared" si="67"/>
        <v>0</v>
      </c>
      <c r="AJ229" s="82" t="s">
        <v>106</v>
      </c>
      <c r="AK229" s="42">
        <f t="shared" si="68"/>
        <v>9.8900000000000002E-2</v>
      </c>
      <c r="AL229" s="42">
        <f t="shared" si="69"/>
        <v>0.1696</v>
      </c>
      <c r="AM229" s="42">
        <f t="shared" si="70"/>
        <v>0</v>
      </c>
      <c r="AN229" s="42">
        <f t="shared" si="71"/>
        <v>0</v>
      </c>
      <c r="AP229" s="82" t="s">
        <v>106</v>
      </c>
      <c r="AQ229" s="84">
        <f t="shared" si="72"/>
        <v>0.49719999999999998</v>
      </c>
      <c r="AR229" s="84">
        <f t="shared" si="73"/>
        <v>0.28089999999999998</v>
      </c>
      <c r="AS229" s="84">
        <f t="shared" si="74"/>
        <v>0.45540000000000003</v>
      </c>
      <c r="AT229" s="84">
        <f t="shared" si="75"/>
        <v>0.47589999999999999</v>
      </c>
      <c r="AV229" s="82" t="s">
        <v>106</v>
      </c>
      <c r="AW229" s="42">
        <f t="shared" si="76"/>
        <v>0.57569999999999999</v>
      </c>
      <c r="AX229" s="42">
        <f t="shared" si="77"/>
        <v>0.2591</v>
      </c>
      <c r="AY229" s="42">
        <f t="shared" si="78"/>
        <v>0.36009999999999998</v>
      </c>
      <c r="AZ229" s="42">
        <f t="shared" si="79"/>
        <v>0.62290000000000001</v>
      </c>
    </row>
    <row r="230" spans="1:52">
      <c r="A230" s="142"/>
      <c r="B230" s="142"/>
      <c r="C230" s="5">
        <v>0.36458333333333398</v>
      </c>
      <c r="D230" s="42">
        <v>9.8299999999999998E-2</v>
      </c>
      <c r="E230" s="42">
        <v>0.1638</v>
      </c>
      <c r="F230" s="42">
        <v>0</v>
      </c>
      <c r="G230" s="42">
        <v>0.10780000000000001</v>
      </c>
      <c r="H230" s="42">
        <v>6.4100000000000004E-2</v>
      </c>
      <c r="I230" s="42">
        <v>6.7500000000000004E-2</v>
      </c>
      <c r="J230" s="42">
        <v>0.55259999999999998</v>
      </c>
      <c r="K230" s="42">
        <v>0.71450000000000002</v>
      </c>
      <c r="L230" s="42">
        <v>0.1588</v>
      </c>
      <c r="M230" s="42">
        <v>0.50649999999999995</v>
      </c>
      <c r="N230" s="42">
        <v>0.55310000000000004</v>
      </c>
      <c r="O230" s="42">
        <v>0.50719999999999998</v>
      </c>
      <c r="P230" s="84">
        <v>0.38629999999999998</v>
      </c>
      <c r="Q230" s="84">
        <v>0.37819999999999998</v>
      </c>
      <c r="R230" s="84">
        <v>0.28870000000000001</v>
      </c>
      <c r="S230" s="84">
        <v>0.33119999999999999</v>
      </c>
      <c r="T230" s="84">
        <v>0.3594</v>
      </c>
      <c r="U230" s="84">
        <v>0.18479999999999999</v>
      </c>
      <c r="V230" s="42">
        <v>0.34889999999999999</v>
      </c>
      <c r="W230" s="42">
        <v>0.36549999999999999</v>
      </c>
      <c r="X230" s="42">
        <v>0.60309999999999997</v>
      </c>
      <c r="Y230" s="42">
        <v>0.61429999999999996</v>
      </c>
      <c r="Z230" s="42">
        <v>0.2404</v>
      </c>
      <c r="AA230" s="42">
        <v>0.19350000000000001</v>
      </c>
      <c r="AD230" s="82" t="s">
        <v>213</v>
      </c>
      <c r="AE230" s="42">
        <f t="shared" si="64"/>
        <v>0</v>
      </c>
      <c r="AF230" s="42">
        <f t="shared" si="65"/>
        <v>0</v>
      </c>
      <c r="AG230" s="42">
        <f t="shared" si="66"/>
        <v>0</v>
      </c>
      <c r="AH230" s="42">
        <f t="shared" si="67"/>
        <v>0</v>
      </c>
      <c r="AJ230" s="82" t="s">
        <v>213</v>
      </c>
      <c r="AK230" s="42">
        <f t="shared" si="68"/>
        <v>0.1197</v>
      </c>
      <c r="AL230" s="42">
        <f t="shared" si="69"/>
        <v>0.22220000000000001</v>
      </c>
      <c r="AM230" s="42">
        <f t="shared" si="70"/>
        <v>3.8999999999999998E-3</v>
      </c>
      <c r="AN230" s="42">
        <f t="shared" si="71"/>
        <v>0</v>
      </c>
      <c r="AP230" s="82" t="s">
        <v>213</v>
      </c>
      <c r="AQ230" s="84">
        <f t="shared" si="72"/>
        <v>0.48809999999999998</v>
      </c>
      <c r="AR230" s="84">
        <f t="shared" si="73"/>
        <v>0.33169999999999999</v>
      </c>
      <c r="AS230" s="84">
        <f t="shared" si="74"/>
        <v>0.4047</v>
      </c>
      <c r="AT230" s="84">
        <f t="shared" si="75"/>
        <v>0.40649999999999997</v>
      </c>
      <c r="AV230" s="82" t="s">
        <v>213</v>
      </c>
      <c r="AW230" s="42">
        <f t="shared" si="76"/>
        <v>0.54969999999999997</v>
      </c>
      <c r="AX230" s="42">
        <f t="shared" si="77"/>
        <v>0.34660000000000002</v>
      </c>
      <c r="AY230" s="42">
        <f t="shared" si="78"/>
        <v>0.44950000000000001</v>
      </c>
      <c r="AZ230" s="42">
        <f t="shared" si="79"/>
        <v>0.4158</v>
      </c>
    </row>
    <row r="231" spans="1:52">
      <c r="A231" s="142"/>
      <c r="B231" s="142"/>
      <c r="C231" s="5">
        <v>0.375</v>
      </c>
      <c r="D231" s="42">
        <v>0.14879999999999999</v>
      </c>
      <c r="E231" s="42">
        <v>0.2621</v>
      </c>
      <c r="F231" s="42">
        <v>0</v>
      </c>
      <c r="G231" s="42">
        <v>0.16070000000000001</v>
      </c>
      <c r="H231" s="42">
        <v>0.10100000000000001</v>
      </c>
      <c r="I231" s="42">
        <v>0.11459999999999999</v>
      </c>
      <c r="J231" s="42">
        <v>0.59760000000000002</v>
      </c>
      <c r="K231" s="42">
        <v>0.75319999999999998</v>
      </c>
      <c r="L231" s="42">
        <v>0.20979999999999999</v>
      </c>
      <c r="M231" s="42">
        <v>0.5605</v>
      </c>
      <c r="N231" s="42">
        <v>0.62129999999999996</v>
      </c>
      <c r="O231" s="42">
        <v>0.56669999999999998</v>
      </c>
      <c r="P231" s="84">
        <v>0.39500000000000002</v>
      </c>
      <c r="Q231" s="84">
        <v>0.45</v>
      </c>
      <c r="R231" s="84">
        <v>0.13150000000000001</v>
      </c>
      <c r="S231" s="84">
        <v>0.29149999999999998</v>
      </c>
      <c r="T231" s="84">
        <v>0.36399999999999999</v>
      </c>
      <c r="U231" s="84">
        <v>0.27750000000000002</v>
      </c>
      <c r="V231" s="42">
        <v>0.2878</v>
      </c>
      <c r="W231" s="42">
        <v>0.52280000000000004</v>
      </c>
      <c r="X231" s="42">
        <v>0.72409999999999997</v>
      </c>
      <c r="Y231" s="42">
        <v>0.6038</v>
      </c>
      <c r="Z231" s="42">
        <v>0.26519999999999999</v>
      </c>
      <c r="AA231" s="42">
        <v>0.2636</v>
      </c>
      <c r="AD231" s="82" t="s">
        <v>182</v>
      </c>
      <c r="AE231" s="42">
        <f t="shared" si="64"/>
        <v>0</v>
      </c>
      <c r="AF231" s="42">
        <f t="shared" si="65"/>
        <v>0</v>
      </c>
      <c r="AG231" s="42">
        <f t="shared" si="66"/>
        <v>0</v>
      </c>
      <c r="AH231" s="42">
        <f t="shared" si="67"/>
        <v>0</v>
      </c>
      <c r="AJ231" s="82" t="s">
        <v>182</v>
      </c>
      <c r="AK231" s="42">
        <f t="shared" si="68"/>
        <v>0.19309999999999999</v>
      </c>
      <c r="AL231" s="42">
        <f t="shared" si="69"/>
        <v>0.32300000000000001</v>
      </c>
      <c r="AM231" s="42">
        <f t="shared" si="70"/>
        <v>7.9899999999999999E-2</v>
      </c>
      <c r="AN231" s="42">
        <f t="shared" si="71"/>
        <v>1.01E-2</v>
      </c>
      <c r="AP231" s="82" t="s">
        <v>182</v>
      </c>
      <c r="AQ231" s="84">
        <f t="shared" si="72"/>
        <v>0.48199999999999998</v>
      </c>
      <c r="AR231" s="84">
        <f t="shared" si="73"/>
        <v>0.2999</v>
      </c>
      <c r="AS231" s="84">
        <f t="shared" si="74"/>
        <v>0.39269999999999999</v>
      </c>
      <c r="AT231" s="84">
        <f t="shared" si="75"/>
        <v>0.54710000000000003</v>
      </c>
      <c r="AV231" s="82" t="s">
        <v>182</v>
      </c>
      <c r="AW231" s="42">
        <f t="shared" si="76"/>
        <v>0.49640000000000001</v>
      </c>
      <c r="AX231" s="42">
        <f t="shared" si="77"/>
        <v>0.33460000000000001</v>
      </c>
      <c r="AY231" s="42">
        <f t="shared" si="78"/>
        <v>0.373</v>
      </c>
      <c r="AZ231" s="42">
        <f t="shared" si="79"/>
        <v>0.40129999999999999</v>
      </c>
    </row>
    <row r="232" spans="1:52">
      <c r="A232" s="142"/>
      <c r="B232" s="142"/>
      <c r="C232" s="5">
        <v>0.38541666666666702</v>
      </c>
      <c r="D232" s="42">
        <v>0.21820000000000001</v>
      </c>
      <c r="E232" s="42">
        <v>0.33510000000000001</v>
      </c>
      <c r="F232" s="42">
        <v>0</v>
      </c>
      <c r="G232" s="42">
        <v>0.19320000000000001</v>
      </c>
      <c r="H232" s="42">
        <v>0.1338</v>
      </c>
      <c r="I232" s="42">
        <v>0.17599999999999999</v>
      </c>
      <c r="J232" s="42">
        <v>0.65700000000000003</v>
      </c>
      <c r="K232" s="42">
        <v>0.78649999999999998</v>
      </c>
      <c r="L232" s="42">
        <v>0.2379</v>
      </c>
      <c r="M232" s="42">
        <v>0.62050000000000005</v>
      </c>
      <c r="N232" s="42">
        <v>0.69440000000000002</v>
      </c>
      <c r="O232" s="42">
        <v>0.59930000000000005</v>
      </c>
      <c r="P232" s="84">
        <v>0.4017</v>
      </c>
      <c r="Q232" s="84">
        <v>0.4138</v>
      </c>
      <c r="R232" s="84">
        <v>0.12529999999999999</v>
      </c>
      <c r="S232" s="84">
        <v>0.36859999999999998</v>
      </c>
      <c r="T232" s="84">
        <v>0.4138</v>
      </c>
      <c r="U232" s="84">
        <v>0.2858</v>
      </c>
      <c r="V232" s="42">
        <v>0.43059999999999998</v>
      </c>
      <c r="W232" s="42">
        <v>0.40689999999999998</v>
      </c>
      <c r="X232" s="42">
        <v>0.71360000000000001</v>
      </c>
      <c r="Y232" s="42">
        <v>0.68310000000000004</v>
      </c>
      <c r="Z232" s="42">
        <v>0.1779</v>
      </c>
      <c r="AA232" s="42">
        <v>0.34189999999999998</v>
      </c>
      <c r="AD232" s="82" t="s">
        <v>214</v>
      </c>
      <c r="AE232" s="42">
        <f t="shared" si="64"/>
        <v>0</v>
      </c>
      <c r="AF232" s="42">
        <f t="shared" si="65"/>
        <v>3.3099999999999997E-2</v>
      </c>
      <c r="AG232" s="42">
        <f t="shared" si="66"/>
        <v>0</v>
      </c>
      <c r="AH232" s="42">
        <f t="shared" si="67"/>
        <v>0</v>
      </c>
      <c r="AJ232" s="82" t="s">
        <v>214</v>
      </c>
      <c r="AK232" s="42">
        <f t="shared" si="68"/>
        <v>0.26669999999999999</v>
      </c>
      <c r="AL232" s="42">
        <f t="shared" si="69"/>
        <v>0.435</v>
      </c>
      <c r="AM232" s="42">
        <f t="shared" si="70"/>
        <v>0.1245</v>
      </c>
      <c r="AN232" s="42">
        <f t="shared" si="71"/>
        <v>4.5600000000000002E-2</v>
      </c>
      <c r="AP232" s="82" t="s">
        <v>214</v>
      </c>
      <c r="AQ232" s="84">
        <f t="shared" si="72"/>
        <v>0.31640000000000001</v>
      </c>
      <c r="AR232" s="84">
        <f t="shared" si="73"/>
        <v>0.29509999999999997</v>
      </c>
      <c r="AS232" s="84">
        <f t="shared" si="74"/>
        <v>0.1552</v>
      </c>
      <c r="AT232" s="84">
        <f t="shared" si="75"/>
        <v>0.55500000000000005</v>
      </c>
      <c r="AV232" s="82" t="s">
        <v>214</v>
      </c>
      <c r="AW232" s="42">
        <f t="shared" si="76"/>
        <v>0.43319999999999997</v>
      </c>
      <c r="AX232" s="42">
        <f t="shared" si="77"/>
        <v>0.33210000000000001</v>
      </c>
      <c r="AY232" s="42">
        <f t="shared" si="78"/>
        <v>0.3145</v>
      </c>
      <c r="AZ232" s="42">
        <f t="shared" si="79"/>
        <v>0.43709999999999999</v>
      </c>
    </row>
    <row r="233" spans="1:52">
      <c r="A233" s="142"/>
      <c r="B233" s="142"/>
      <c r="C233" s="5">
        <v>0.39583333333333398</v>
      </c>
      <c r="D233" s="42">
        <v>0.28520000000000001</v>
      </c>
      <c r="E233" s="42">
        <v>0.4289</v>
      </c>
      <c r="F233" s="42">
        <v>0</v>
      </c>
      <c r="G233" s="42">
        <v>0.25890000000000002</v>
      </c>
      <c r="H233" s="42">
        <v>0.2021</v>
      </c>
      <c r="I233" s="42">
        <v>0.23449999999999999</v>
      </c>
      <c r="J233" s="42">
        <v>0.68259999999999998</v>
      </c>
      <c r="K233" s="42">
        <v>0.80900000000000005</v>
      </c>
      <c r="L233" s="42">
        <v>0.28310000000000002</v>
      </c>
      <c r="M233" s="42">
        <v>0.66359999999999997</v>
      </c>
      <c r="N233" s="42">
        <v>0.70620000000000005</v>
      </c>
      <c r="O233" s="42">
        <v>0.63339999999999996</v>
      </c>
      <c r="P233" s="84">
        <v>0.47210000000000002</v>
      </c>
      <c r="Q233" s="84">
        <v>0.48930000000000001</v>
      </c>
      <c r="R233" s="84">
        <v>9.5799999999999996E-2</v>
      </c>
      <c r="S233" s="84">
        <v>0.35099999999999998</v>
      </c>
      <c r="T233" s="84">
        <v>0.46460000000000001</v>
      </c>
      <c r="U233" s="84">
        <v>0.3332</v>
      </c>
      <c r="V233" s="42">
        <v>0.44190000000000002</v>
      </c>
      <c r="W233" s="42">
        <v>0.37580000000000002</v>
      </c>
      <c r="X233" s="42">
        <v>0.73109999999999997</v>
      </c>
      <c r="Y233" s="42">
        <v>0.63029999999999997</v>
      </c>
      <c r="Z233" s="42">
        <v>6.7900000000000002E-2</v>
      </c>
      <c r="AA233" s="42">
        <v>0.43140000000000001</v>
      </c>
      <c r="AD233" s="82" t="s">
        <v>107</v>
      </c>
      <c r="AE233" s="42">
        <f t="shared" si="64"/>
        <v>0</v>
      </c>
      <c r="AF233" s="42">
        <f t="shared" si="65"/>
        <v>4.7500000000000001E-2</v>
      </c>
      <c r="AG233" s="42">
        <f t="shared" si="66"/>
        <v>0</v>
      </c>
      <c r="AH233" s="42">
        <f t="shared" si="67"/>
        <v>0</v>
      </c>
      <c r="AJ233" s="82" t="s">
        <v>107</v>
      </c>
      <c r="AK233" s="42">
        <f t="shared" si="68"/>
        <v>0.3039</v>
      </c>
      <c r="AL233" s="42">
        <f t="shared" si="69"/>
        <v>0.54600000000000004</v>
      </c>
      <c r="AM233" s="42">
        <f t="shared" si="70"/>
        <v>0.1545</v>
      </c>
      <c r="AN233" s="42">
        <f t="shared" si="71"/>
        <v>3.0800000000000001E-2</v>
      </c>
      <c r="AP233" s="82" t="s">
        <v>107</v>
      </c>
      <c r="AQ233" s="84">
        <f t="shared" si="72"/>
        <v>0.35170000000000001</v>
      </c>
      <c r="AR233" s="84">
        <f t="shared" si="73"/>
        <v>0.2374</v>
      </c>
      <c r="AS233" s="84">
        <f t="shared" si="74"/>
        <v>0.31219999999999998</v>
      </c>
      <c r="AT233" s="84">
        <f t="shared" si="75"/>
        <v>0.47520000000000001</v>
      </c>
      <c r="AV233" s="82" t="s">
        <v>107</v>
      </c>
      <c r="AW233" s="42">
        <f t="shared" si="76"/>
        <v>0.44729999999999998</v>
      </c>
      <c r="AX233" s="42">
        <f t="shared" si="77"/>
        <v>0.45140000000000002</v>
      </c>
      <c r="AY233" s="42">
        <f t="shared" si="78"/>
        <v>0.28310000000000002</v>
      </c>
      <c r="AZ233" s="42">
        <f t="shared" si="79"/>
        <v>0.47610000000000002</v>
      </c>
    </row>
    <row r="234" spans="1:52">
      <c r="A234" s="142"/>
      <c r="B234" s="142"/>
      <c r="C234" s="5">
        <v>0.40625</v>
      </c>
      <c r="D234" s="42">
        <v>0.36940000000000001</v>
      </c>
      <c r="E234" s="42">
        <v>0.55469999999999997</v>
      </c>
      <c r="F234" s="42">
        <v>0</v>
      </c>
      <c r="G234" s="42">
        <v>0.31480000000000002</v>
      </c>
      <c r="H234" s="42">
        <v>0.28100000000000003</v>
      </c>
      <c r="I234" s="42">
        <v>0.30049999999999999</v>
      </c>
      <c r="J234" s="42">
        <v>0.69989999999999997</v>
      </c>
      <c r="K234" s="42">
        <v>0.80010000000000003</v>
      </c>
      <c r="L234" s="42">
        <v>0.31019999999999998</v>
      </c>
      <c r="M234" s="42">
        <v>0.69450000000000001</v>
      </c>
      <c r="N234" s="42">
        <v>0.73950000000000005</v>
      </c>
      <c r="O234" s="42">
        <v>0.62980000000000003</v>
      </c>
      <c r="P234" s="84">
        <v>0.49059999999999998</v>
      </c>
      <c r="Q234" s="84">
        <v>0.52600000000000002</v>
      </c>
      <c r="R234" s="84">
        <v>2.1100000000000001E-2</v>
      </c>
      <c r="S234" s="84">
        <v>0.38109999999999999</v>
      </c>
      <c r="T234" s="84">
        <v>0.53739999999999999</v>
      </c>
      <c r="U234" s="84">
        <v>0.42159999999999997</v>
      </c>
      <c r="V234" s="42">
        <v>0.27960000000000002</v>
      </c>
      <c r="W234" s="42">
        <v>0.28210000000000002</v>
      </c>
      <c r="X234" s="42">
        <v>0.75770000000000004</v>
      </c>
      <c r="Y234" s="42">
        <v>0.69169999999999998</v>
      </c>
      <c r="Z234" s="42">
        <v>0.1221</v>
      </c>
      <c r="AA234" s="42">
        <v>0.38059999999999999</v>
      </c>
      <c r="AD234" s="82" t="s">
        <v>215</v>
      </c>
      <c r="AE234" s="42">
        <f t="shared" si="64"/>
        <v>0</v>
      </c>
      <c r="AF234" s="42">
        <f t="shared" si="65"/>
        <v>5.7500000000000002E-2</v>
      </c>
      <c r="AG234" s="42">
        <f t="shared" si="66"/>
        <v>0</v>
      </c>
      <c r="AH234" s="42">
        <f t="shared" si="67"/>
        <v>0</v>
      </c>
      <c r="AJ234" s="82" t="s">
        <v>215</v>
      </c>
      <c r="AK234" s="42">
        <f t="shared" si="68"/>
        <v>0.34129999999999999</v>
      </c>
      <c r="AL234" s="42">
        <f t="shared" si="69"/>
        <v>0.58930000000000005</v>
      </c>
      <c r="AM234" s="42">
        <f t="shared" si="70"/>
        <v>0.2092</v>
      </c>
      <c r="AN234" s="42">
        <f t="shared" si="71"/>
        <v>2.1899999999999999E-2</v>
      </c>
      <c r="AP234" s="82" t="s">
        <v>215</v>
      </c>
      <c r="AQ234" s="84">
        <f t="shared" si="72"/>
        <v>0.36449999999999999</v>
      </c>
      <c r="AR234" s="84">
        <f t="shared" si="73"/>
        <v>0.26179999999999998</v>
      </c>
      <c r="AS234" s="84">
        <f t="shared" si="74"/>
        <v>0.39269999999999999</v>
      </c>
      <c r="AT234" s="84">
        <f t="shared" si="75"/>
        <v>0.41049999999999998</v>
      </c>
      <c r="AV234" s="82" t="s">
        <v>215</v>
      </c>
      <c r="AW234" s="42">
        <f t="shared" si="76"/>
        <v>0.4204</v>
      </c>
      <c r="AX234" s="42">
        <f t="shared" si="77"/>
        <v>0.30509999999999998</v>
      </c>
      <c r="AY234" s="42">
        <f t="shared" si="78"/>
        <v>0.36320000000000002</v>
      </c>
      <c r="AZ234" s="42">
        <f t="shared" si="79"/>
        <v>0.40899999999999997</v>
      </c>
    </row>
    <row r="235" spans="1:52">
      <c r="A235" s="142"/>
      <c r="B235" s="142"/>
      <c r="C235" s="5">
        <v>0.41666666666666702</v>
      </c>
      <c r="D235" s="42">
        <v>0.4279</v>
      </c>
      <c r="E235" s="42">
        <v>0.66539999999999999</v>
      </c>
      <c r="F235" s="42">
        <v>0</v>
      </c>
      <c r="G235" s="42">
        <v>0.3755</v>
      </c>
      <c r="H235" s="42">
        <v>0.37359999999999999</v>
      </c>
      <c r="I235" s="42">
        <v>0.35759999999999997</v>
      </c>
      <c r="J235" s="42">
        <v>0.71379999999999999</v>
      </c>
      <c r="K235" s="42">
        <v>0.82479999999999998</v>
      </c>
      <c r="L235" s="42">
        <v>0.32729999999999998</v>
      </c>
      <c r="M235" s="42">
        <v>0.73170000000000002</v>
      </c>
      <c r="N235" s="42">
        <v>0.74050000000000005</v>
      </c>
      <c r="O235" s="42">
        <v>0.68440000000000001</v>
      </c>
      <c r="P235" s="84">
        <v>0.433</v>
      </c>
      <c r="Q235" s="84">
        <v>0.56740000000000002</v>
      </c>
      <c r="R235" s="84">
        <v>0.1593</v>
      </c>
      <c r="S235" s="84">
        <v>0.39229999999999998</v>
      </c>
      <c r="T235" s="84">
        <v>0.44340000000000002</v>
      </c>
      <c r="U235" s="84">
        <v>0.45219999999999999</v>
      </c>
      <c r="V235" s="42">
        <v>0.30070000000000002</v>
      </c>
      <c r="W235" s="42">
        <v>0.3523</v>
      </c>
      <c r="X235" s="42">
        <v>0.75919999999999999</v>
      </c>
      <c r="Y235" s="42">
        <v>0.64419999999999999</v>
      </c>
      <c r="Z235" s="42">
        <v>0.13769999999999999</v>
      </c>
      <c r="AA235" s="42">
        <v>0.40889999999999999</v>
      </c>
      <c r="AD235" s="82" t="s">
        <v>183</v>
      </c>
      <c r="AE235" s="42">
        <f t="shared" si="64"/>
        <v>2.0500000000000001E-2</v>
      </c>
      <c r="AF235" s="42">
        <f t="shared" si="65"/>
        <v>0.11</v>
      </c>
      <c r="AG235" s="42">
        <f t="shared" si="66"/>
        <v>0</v>
      </c>
      <c r="AH235" s="42">
        <f t="shared" si="67"/>
        <v>0</v>
      </c>
      <c r="AJ235" s="82" t="s">
        <v>183</v>
      </c>
      <c r="AK235" s="42">
        <f t="shared" si="68"/>
        <v>0.38219999999999998</v>
      </c>
      <c r="AL235" s="42">
        <f t="shared" si="69"/>
        <v>0.68210000000000004</v>
      </c>
      <c r="AM235" s="42">
        <f t="shared" si="70"/>
        <v>0.27960000000000002</v>
      </c>
      <c r="AN235" s="42">
        <f t="shared" si="71"/>
        <v>0.1086</v>
      </c>
      <c r="AP235" s="82" t="s">
        <v>183</v>
      </c>
      <c r="AQ235" s="84">
        <f t="shared" si="72"/>
        <v>0.30170000000000002</v>
      </c>
      <c r="AR235" s="84">
        <f t="shared" si="73"/>
        <v>0.23769999999999999</v>
      </c>
      <c r="AS235" s="84">
        <f t="shared" si="74"/>
        <v>0.34210000000000002</v>
      </c>
      <c r="AT235" s="84">
        <f t="shared" si="75"/>
        <v>0.4264</v>
      </c>
      <c r="AV235" s="82" t="s">
        <v>183</v>
      </c>
      <c r="AW235" s="42">
        <f t="shared" si="76"/>
        <v>0.36749999999999999</v>
      </c>
      <c r="AX235" s="42">
        <f t="shared" si="77"/>
        <v>0.31740000000000002</v>
      </c>
      <c r="AY235" s="42">
        <f t="shared" si="78"/>
        <v>0.33339999999999997</v>
      </c>
      <c r="AZ235" s="42">
        <f t="shared" si="79"/>
        <v>0.55720000000000003</v>
      </c>
    </row>
    <row r="236" spans="1:52">
      <c r="A236" s="142"/>
      <c r="B236" s="142"/>
      <c r="C236" s="5">
        <v>0.42708333333333398</v>
      </c>
      <c r="D236" s="42">
        <v>0.50019999999999998</v>
      </c>
      <c r="E236" s="42">
        <v>0.74790000000000001</v>
      </c>
      <c r="F236" s="42">
        <v>0</v>
      </c>
      <c r="G236" s="42">
        <v>0.42459999999999998</v>
      </c>
      <c r="H236" s="42">
        <v>0.4501</v>
      </c>
      <c r="I236" s="42">
        <v>0.42459999999999998</v>
      </c>
      <c r="J236" s="42">
        <v>0.7329</v>
      </c>
      <c r="K236" s="42">
        <v>0.84079999999999999</v>
      </c>
      <c r="L236" s="42">
        <v>0.35870000000000002</v>
      </c>
      <c r="M236" s="42">
        <v>0.79490000000000005</v>
      </c>
      <c r="N236" s="42">
        <v>0.79339999999999999</v>
      </c>
      <c r="O236" s="42">
        <v>0.70420000000000005</v>
      </c>
      <c r="P236" s="84">
        <v>0.49280000000000002</v>
      </c>
      <c r="Q236" s="84">
        <v>0.56589999999999996</v>
      </c>
      <c r="R236" s="84">
        <v>0.12479999999999999</v>
      </c>
      <c r="S236" s="84">
        <v>0.505</v>
      </c>
      <c r="T236" s="84">
        <v>0.56589999999999996</v>
      </c>
      <c r="U236" s="84">
        <v>0.35649999999999998</v>
      </c>
      <c r="V236" s="42">
        <v>0.30059999999999998</v>
      </c>
      <c r="W236" s="42">
        <v>0.32500000000000001</v>
      </c>
      <c r="X236" s="42">
        <v>0.82330000000000003</v>
      </c>
      <c r="Y236" s="42">
        <v>0.65859999999999996</v>
      </c>
      <c r="Z236" s="42">
        <v>0.19869999999999999</v>
      </c>
      <c r="AA236" s="42">
        <v>0.3306</v>
      </c>
      <c r="AD236" s="82" t="s">
        <v>216</v>
      </c>
      <c r="AE236" s="42">
        <f t="shared" si="64"/>
        <v>0.1003</v>
      </c>
      <c r="AF236" s="42">
        <f t="shared" si="65"/>
        <v>0.1222</v>
      </c>
      <c r="AG236" s="42">
        <f t="shared" si="66"/>
        <v>0</v>
      </c>
      <c r="AH236" s="42">
        <f t="shared" si="67"/>
        <v>0</v>
      </c>
      <c r="AJ236" s="82" t="s">
        <v>216</v>
      </c>
      <c r="AK236" s="42">
        <f t="shared" si="68"/>
        <v>0.41760000000000003</v>
      </c>
      <c r="AL236" s="42">
        <f t="shared" si="69"/>
        <v>0.751</v>
      </c>
      <c r="AM236" s="42">
        <f t="shared" si="70"/>
        <v>0.3478</v>
      </c>
      <c r="AN236" s="42">
        <f t="shared" si="71"/>
        <v>0.1817</v>
      </c>
      <c r="AP236" s="82" t="s">
        <v>216</v>
      </c>
      <c r="AQ236" s="84">
        <f t="shared" si="72"/>
        <v>0.26929999999999998</v>
      </c>
      <c r="AR236" s="84">
        <f t="shared" si="73"/>
        <v>0.1426</v>
      </c>
      <c r="AS236" s="84">
        <f t="shared" si="74"/>
        <v>0.4501</v>
      </c>
      <c r="AT236" s="84">
        <f t="shared" si="75"/>
        <v>0.33450000000000002</v>
      </c>
      <c r="AV236" s="82" t="s">
        <v>216</v>
      </c>
      <c r="AW236" s="42">
        <f t="shared" si="76"/>
        <v>0.3977</v>
      </c>
      <c r="AX236" s="42">
        <f t="shared" si="77"/>
        <v>0.4138</v>
      </c>
      <c r="AY236" s="42">
        <f t="shared" si="78"/>
        <v>0.4466</v>
      </c>
      <c r="AZ236" s="42">
        <f t="shared" si="79"/>
        <v>0.55000000000000004</v>
      </c>
    </row>
    <row r="237" spans="1:52">
      <c r="A237" s="142"/>
      <c r="B237" s="142"/>
      <c r="C237" s="5">
        <v>0.4375</v>
      </c>
      <c r="D237" s="42">
        <v>0.49830000000000002</v>
      </c>
      <c r="E237" s="42">
        <v>0.75109999999999999</v>
      </c>
      <c r="F237" s="42">
        <v>3.5900000000000001E-2</v>
      </c>
      <c r="G237" s="42">
        <v>0.49330000000000002</v>
      </c>
      <c r="H237" s="42">
        <v>0.48270000000000002</v>
      </c>
      <c r="I237" s="42">
        <v>0.46360000000000001</v>
      </c>
      <c r="J237" s="42">
        <v>0.74839999999999995</v>
      </c>
      <c r="K237" s="42">
        <v>0.872</v>
      </c>
      <c r="L237" s="42">
        <v>0.41099999999999998</v>
      </c>
      <c r="M237" s="42">
        <v>0.79710000000000003</v>
      </c>
      <c r="N237" s="42">
        <v>0.80589999999999995</v>
      </c>
      <c r="O237" s="42">
        <v>0.71199999999999997</v>
      </c>
      <c r="P237" s="84">
        <v>0.53979999999999995</v>
      </c>
      <c r="Q237" s="84">
        <v>0.52690000000000003</v>
      </c>
      <c r="R237" s="84">
        <v>6.0499999999999998E-2</v>
      </c>
      <c r="S237" s="84">
        <v>0.52049999999999996</v>
      </c>
      <c r="T237" s="84">
        <v>0.54569999999999996</v>
      </c>
      <c r="U237" s="84">
        <v>0.27979999999999999</v>
      </c>
      <c r="V237" s="42">
        <v>0.35759999999999997</v>
      </c>
      <c r="W237" s="42">
        <v>0.29670000000000002</v>
      </c>
      <c r="X237" s="42">
        <v>0.86460000000000004</v>
      </c>
      <c r="Y237" s="42">
        <v>0.76910000000000001</v>
      </c>
      <c r="Z237" s="42">
        <v>0.3286</v>
      </c>
      <c r="AA237" s="42">
        <v>0.30430000000000001</v>
      </c>
      <c r="AD237" s="82" t="s">
        <v>108</v>
      </c>
      <c r="AE237" s="42">
        <f t="shared" si="64"/>
        <v>0.13250000000000001</v>
      </c>
      <c r="AF237" s="42">
        <f t="shared" si="65"/>
        <v>0.25319999999999998</v>
      </c>
      <c r="AG237" s="42">
        <f t="shared" si="66"/>
        <v>2.0999999999999999E-3</v>
      </c>
      <c r="AH237" s="42">
        <f t="shared" si="67"/>
        <v>0</v>
      </c>
      <c r="AJ237" s="82" t="s">
        <v>108</v>
      </c>
      <c r="AK237" s="42">
        <f t="shared" si="68"/>
        <v>0.4849</v>
      </c>
      <c r="AL237" s="42">
        <f t="shared" si="69"/>
        <v>0.78590000000000004</v>
      </c>
      <c r="AM237" s="42">
        <f t="shared" si="70"/>
        <v>0.45429999999999998</v>
      </c>
      <c r="AN237" s="42">
        <f t="shared" si="71"/>
        <v>0.25159999999999999</v>
      </c>
      <c r="AP237" s="82" t="s">
        <v>108</v>
      </c>
      <c r="AQ237" s="84">
        <f t="shared" si="72"/>
        <v>0.29330000000000001</v>
      </c>
      <c r="AR237" s="84">
        <f t="shared" si="73"/>
        <v>0.17549999999999999</v>
      </c>
      <c r="AS237" s="84">
        <f t="shared" si="74"/>
        <v>0.52170000000000005</v>
      </c>
      <c r="AT237" s="84">
        <f t="shared" si="75"/>
        <v>0.34570000000000001</v>
      </c>
      <c r="AV237" s="82" t="s">
        <v>108</v>
      </c>
      <c r="AW237" s="42">
        <f t="shared" si="76"/>
        <v>0.2747</v>
      </c>
      <c r="AX237" s="42">
        <f t="shared" si="77"/>
        <v>0.37159999999999999</v>
      </c>
      <c r="AY237" s="42">
        <f t="shared" si="78"/>
        <v>0.3377</v>
      </c>
      <c r="AZ237" s="42">
        <f t="shared" si="79"/>
        <v>0.47120000000000001</v>
      </c>
    </row>
    <row r="238" spans="1:52">
      <c r="A238" s="142"/>
      <c r="B238" s="142"/>
      <c r="C238" s="5">
        <v>0.44791666666666702</v>
      </c>
      <c r="D238" s="42">
        <v>0.50319999999999998</v>
      </c>
      <c r="E238" s="42">
        <v>0.81459999999999999</v>
      </c>
      <c r="F238" s="42">
        <v>8.5300000000000001E-2</v>
      </c>
      <c r="G238" s="42">
        <v>0.5363</v>
      </c>
      <c r="H238" s="42">
        <v>0.47620000000000001</v>
      </c>
      <c r="I238" s="42">
        <v>0.46729999999999999</v>
      </c>
      <c r="J238" s="42">
        <v>0.76749999999999996</v>
      </c>
      <c r="K238" s="42">
        <v>0.85319999999999996</v>
      </c>
      <c r="L238" s="42">
        <v>0.47160000000000002</v>
      </c>
      <c r="M238" s="42">
        <v>0.79020000000000001</v>
      </c>
      <c r="N238" s="42">
        <v>0.80859999999999999</v>
      </c>
      <c r="O238" s="42">
        <v>0.72989999999999999</v>
      </c>
      <c r="P238" s="84">
        <v>0.4728</v>
      </c>
      <c r="Q238" s="84">
        <v>0.4995</v>
      </c>
      <c r="R238" s="84">
        <v>9.0399999999999994E-2</v>
      </c>
      <c r="S238" s="84">
        <v>0.43669999999999998</v>
      </c>
      <c r="T238" s="84">
        <v>0.47820000000000001</v>
      </c>
      <c r="U238" s="84">
        <v>0.32579999999999998</v>
      </c>
      <c r="V238" s="42">
        <v>0.41699999999999998</v>
      </c>
      <c r="W238" s="42">
        <v>0.38090000000000002</v>
      </c>
      <c r="X238" s="42">
        <v>0.71240000000000003</v>
      </c>
      <c r="Y238" s="42">
        <v>0.67279999999999995</v>
      </c>
      <c r="Z238" s="42">
        <v>0.34549999999999997</v>
      </c>
      <c r="AA238" s="42">
        <v>0.3387</v>
      </c>
      <c r="AD238" s="82" t="s">
        <v>217</v>
      </c>
      <c r="AE238" s="42">
        <f t="shared" si="64"/>
        <v>0.1789</v>
      </c>
      <c r="AF238" s="42">
        <f t="shared" si="65"/>
        <v>0.308</v>
      </c>
      <c r="AG238" s="42">
        <f t="shared" si="66"/>
        <v>5.16E-2</v>
      </c>
      <c r="AH238" s="42">
        <f t="shared" si="67"/>
        <v>0</v>
      </c>
      <c r="AJ238" s="82" t="s">
        <v>217</v>
      </c>
      <c r="AK238" s="42">
        <f t="shared" si="68"/>
        <v>0.51639999999999997</v>
      </c>
      <c r="AL238" s="42">
        <f t="shared" si="69"/>
        <v>0.83750000000000002</v>
      </c>
      <c r="AM238" s="42">
        <f t="shared" si="70"/>
        <v>0.51180000000000003</v>
      </c>
      <c r="AN238" s="42">
        <f t="shared" si="71"/>
        <v>0.3216</v>
      </c>
      <c r="AP238" s="82" t="s">
        <v>217</v>
      </c>
      <c r="AQ238" s="84">
        <f t="shared" si="72"/>
        <v>0.27589999999999998</v>
      </c>
      <c r="AR238" s="84">
        <f t="shared" si="73"/>
        <v>0.21179999999999999</v>
      </c>
      <c r="AS238" s="84">
        <f t="shared" si="74"/>
        <v>0.41060000000000002</v>
      </c>
      <c r="AT238" s="84">
        <f t="shared" si="75"/>
        <v>0.42859999999999998</v>
      </c>
      <c r="AV238" s="82" t="s">
        <v>217</v>
      </c>
      <c r="AW238" s="42">
        <f t="shared" si="76"/>
        <v>0.30370000000000003</v>
      </c>
      <c r="AX238" s="42">
        <f t="shared" si="77"/>
        <v>0.26500000000000001</v>
      </c>
      <c r="AY238" s="42">
        <f t="shared" si="78"/>
        <v>0.30280000000000001</v>
      </c>
      <c r="AZ238" s="42">
        <f t="shared" si="79"/>
        <v>0.43419999999999997</v>
      </c>
    </row>
    <row r="239" spans="1:52">
      <c r="A239" s="142"/>
      <c r="B239" s="142"/>
      <c r="C239" s="5">
        <v>0.45833333333333398</v>
      </c>
      <c r="D239" s="42">
        <v>0.51939999999999997</v>
      </c>
      <c r="E239" s="42">
        <v>0.79200000000000004</v>
      </c>
      <c r="F239" s="42">
        <v>0.11600000000000001</v>
      </c>
      <c r="G239" s="42">
        <v>0.54510000000000003</v>
      </c>
      <c r="H239" s="42">
        <v>0.51570000000000005</v>
      </c>
      <c r="I239" s="42">
        <v>0.48670000000000002</v>
      </c>
      <c r="J239" s="42">
        <v>0.7823</v>
      </c>
      <c r="K239" s="42">
        <v>0.86270000000000002</v>
      </c>
      <c r="L239" s="42">
        <v>0.5121</v>
      </c>
      <c r="M239" s="42">
        <v>0.78269999999999995</v>
      </c>
      <c r="N239" s="42">
        <v>0.81289999999999996</v>
      </c>
      <c r="O239" s="42">
        <v>0.74529999999999996</v>
      </c>
      <c r="P239" s="84">
        <v>0.55400000000000005</v>
      </c>
      <c r="Q239" s="84">
        <v>0.52039999999999997</v>
      </c>
      <c r="R239" s="84">
        <v>2.3099999999999999E-2</v>
      </c>
      <c r="S239" s="84">
        <v>0.3533</v>
      </c>
      <c r="T239" s="84">
        <v>0.49930000000000002</v>
      </c>
      <c r="U239" s="84">
        <v>0.22620000000000001</v>
      </c>
      <c r="V239" s="42">
        <v>0.32679999999999998</v>
      </c>
      <c r="W239" s="42">
        <v>0.47599999999999998</v>
      </c>
      <c r="X239" s="42">
        <v>0.75449999999999995</v>
      </c>
      <c r="Y239" s="42">
        <v>0.73199999999999998</v>
      </c>
      <c r="Z239" s="42">
        <v>0.28070000000000001</v>
      </c>
      <c r="AA239" s="42">
        <v>0.38140000000000002</v>
      </c>
      <c r="AD239" s="82" t="s">
        <v>184</v>
      </c>
      <c r="AE239" s="42">
        <f t="shared" si="64"/>
        <v>0.28570000000000001</v>
      </c>
      <c r="AF239" s="42">
        <f t="shared" si="65"/>
        <v>0.35070000000000001</v>
      </c>
      <c r="AG239" s="42">
        <f t="shared" si="66"/>
        <v>0.1462</v>
      </c>
      <c r="AH239" s="42">
        <f t="shared" si="67"/>
        <v>0</v>
      </c>
      <c r="AJ239" s="82" t="s">
        <v>184</v>
      </c>
      <c r="AK239" s="42">
        <f t="shared" si="68"/>
        <v>0.55569999999999997</v>
      </c>
      <c r="AL239" s="42">
        <f t="shared" si="69"/>
        <v>0.82520000000000004</v>
      </c>
      <c r="AM239" s="42">
        <f t="shared" si="70"/>
        <v>0.57179999999999997</v>
      </c>
      <c r="AN239" s="42">
        <f t="shared" si="71"/>
        <v>0.35849999999999999</v>
      </c>
      <c r="AP239" s="82" t="s">
        <v>184</v>
      </c>
      <c r="AQ239" s="84">
        <f t="shared" si="72"/>
        <v>0.26910000000000001</v>
      </c>
      <c r="AR239" s="84">
        <f t="shared" si="73"/>
        <v>0.19570000000000001</v>
      </c>
      <c r="AS239" s="84">
        <f t="shared" si="74"/>
        <v>0.4299</v>
      </c>
      <c r="AT239" s="84">
        <f t="shared" si="75"/>
        <v>0.41570000000000001</v>
      </c>
      <c r="AV239" s="82" t="s">
        <v>184</v>
      </c>
      <c r="AW239" s="42">
        <f t="shared" si="76"/>
        <v>0.27900000000000003</v>
      </c>
      <c r="AX239" s="42">
        <f t="shared" si="77"/>
        <v>0.3952</v>
      </c>
      <c r="AY239" s="42">
        <f t="shared" si="78"/>
        <v>0.19639999999999999</v>
      </c>
      <c r="AZ239" s="42">
        <f t="shared" si="79"/>
        <v>0.4733</v>
      </c>
    </row>
    <row r="240" spans="1:52">
      <c r="A240" s="142"/>
      <c r="B240" s="142"/>
      <c r="C240" s="5">
        <v>0.46875</v>
      </c>
      <c r="D240" s="42">
        <v>0.53339999999999999</v>
      </c>
      <c r="E240" s="42">
        <v>0.75070000000000003</v>
      </c>
      <c r="F240" s="42">
        <v>0.16800000000000001</v>
      </c>
      <c r="G240" s="42">
        <v>0.58299999999999996</v>
      </c>
      <c r="H240" s="42">
        <v>0.53269999999999995</v>
      </c>
      <c r="I240" s="42">
        <v>0.51359999999999995</v>
      </c>
      <c r="J240" s="42">
        <v>0.79430000000000001</v>
      </c>
      <c r="K240" s="42">
        <v>0.84340000000000004</v>
      </c>
      <c r="L240" s="42">
        <v>0.54959999999999998</v>
      </c>
      <c r="M240" s="42">
        <v>0.80669999999999997</v>
      </c>
      <c r="N240" s="42">
        <v>0.80520000000000003</v>
      </c>
      <c r="O240" s="42">
        <v>0.75990000000000002</v>
      </c>
      <c r="P240" s="84">
        <v>0.56930000000000003</v>
      </c>
      <c r="Q240" s="84">
        <v>0.55520000000000003</v>
      </c>
      <c r="R240" s="84">
        <v>0.1341</v>
      </c>
      <c r="S240" s="84">
        <v>0.5181</v>
      </c>
      <c r="T240" s="84">
        <v>0.55520000000000003</v>
      </c>
      <c r="U240" s="84">
        <v>0.3831</v>
      </c>
      <c r="V240" s="42">
        <v>0.27639999999999998</v>
      </c>
      <c r="W240" s="42">
        <v>0.35360000000000003</v>
      </c>
      <c r="X240" s="42">
        <v>0.82069999999999999</v>
      </c>
      <c r="Y240" s="42">
        <v>0.65359999999999996</v>
      </c>
      <c r="Z240" s="42">
        <v>0.27389999999999998</v>
      </c>
      <c r="AA240" s="42">
        <v>0.3715</v>
      </c>
      <c r="AD240" s="82" t="s">
        <v>218</v>
      </c>
      <c r="AE240" s="42">
        <f t="shared" si="64"/>
        <v>0.3856</v>
      </c>
      <c r="AF240" s="42">
        <f t="shared" si="65"/>
        <v>0.48220000000000002</v>
      </c>
      <c r="AG240" s="42">
        <f t="shared" si="66"/>
        <v>0.2296</v>
      </c>
      <c r="AH240" s="42">
        <f t="shared" si="67"/>
        <v>0</v>
      </c>
      <c r="AJ240" s="82" t="s">
        <v>218</v>
      </c>
      <c r="AK240" s="42">
        <f t="shared" si="68"/>
        <v>0.59279999999999999</v>
      </c>
      <c r="AL240" s="42">
        <f t="shared" si="69"/>
        <v>0.86150000000000004</v>
      </c>
      <c r="AM240" s="42">
        <f t="shared" si="70"/>
        <v>0.6331</v>
      </c>
      <c r="AN240" s="42">
        <f t="shared" si="71"/>
        <v>0.42870000000000003</v>
      </c>
      <c r="AP240" s="82" t="s">
        <v>218</v>
      </c>
      <c r="AQ240" s="84">
        <f t="shared" si="72"/>
        <v>0.443</v>
      </c>
      <c r="AR240" s="84">
        <f t="shared" si="73"/>
        <v>0.1148</v>
      </c>
      <c r="AS240" s="84">
        <f t="shared" si="74"/>
        <v>0.26429999999999998</v>
      </c>
      <c r="AT240" s="84">
        <f t="shared" si="75"/>
        <v>0.3614</v>
      </c>
      <c r="AV240" s="82" t="s">
        <v>218</v>
      </c>
      <c r="AW240" s="42">
        <f t="shared" si="76"/>
        <v>0.30580000000000002</v>
      </c>
      <c r="AX240" s="42">
        <f t="shared" si="77"/>
        <v>0.30930000000000002</v>
      </c>
      <c r="AY240" s="42">
        <f t="shared" si="78"/>
        <v>0.21859999999999999</v>
      </c>
      <c r="AZ240" s="42">
        <f t="shared" si="79"/>
        <v>0.46779999999999999</v>
      </c>
    </row>
    <row r="241" spans="1:52">
      <c r="A241" s="142"/>
      <c r="B241" s="142"/>
      <c r="C241" s="5">
        <v>0.47916666666666702</v>
      </c>
      <c r="D241" s="42">
        <v>0.52400000000000002</v>
      </c>
      <c r="E241" s="42">
        <v>0.73570000000000002</v>
      </c>
      <c r="F241" s="42">
        <v>0.2024</v>
      </c>
      <c r="G241" s="42">
        <v>0.63300000000000001</v>
      </c>
      <c r="H241" s="42">
        <v>0.50880000000000003</v>
      </c>
      <c r="I241" s="42">
        <v>0.54090000000000005</v>
      </c>
      <c r="J241" s="42">
        <v>0.8</v>
      </c>
      <c r="K241" s="42">
        <v>0.84960000000000002</v>
      </c>
      <c r="L241" s="42">
        <v>0.58899999999999997</v>
      </c>
      <c r="M241" s="42">
        <v>0.80759999999999998</v>
      </c>
      <c r="N241" s="42">
        <v>0.77859999999999996</v>
      </c>
      <c r="O241" s="42">
        <v>0.76380000000000003</v>
      </c>
      <c r="P241" s="84">
        <v>0.61570000000000003</v>
      </c>
      <c r="Q241" s="84">
        <v>0.60899999999999999</v>
      </c>
      <c r="R241" s="84">
        <v>0.1371</v>
      </c>
      <c r="S241" s="84">
        <v>0.48349999999999999</v>
      </c>
      <c r="T241" s="84">
        <v>0.45429999999999998</v>
      </c>
      <c r="U241" s="84">
        <v>0.27550000000000002</v>
      </c>
      <c r="V241" s="42">
        <v>0.15010000000000001</v>
      </c>
      <c r="W241" s="42">
        <v>0.40200000000000002</v>
      </c>
      <c r="X241" s="42">
        <v>0.8095</v>
      </c>
      <c r="Y241" s="42">
        <v>0.66779999999999995</v>
      </c>
      <c r="Z241" s="42">
        <v>0.2883</v>
      </c>
      <c r="AA241" s="42">
        <v>0.31180000000000002</v>
      </c>
      <c r="AD241" s="82" t="s">
        <v>109</v>
      </c>
      <c r="AE241" s="42">
        <f t="shared" si="64"/>
        <v>0.44390000000000002</v>
      </c>
      <c r="AF241" s="42">
        <f t="shared" si="65"/>
        <v>0.59230000000000005</v>
      </c>
      <c r="AG241" s="42">
        <f t="shared" si="66"/>
        <v>0.27039999999999997</v>
      </c>
      <c r="AH241" s="42">
        <f t="shared" si="67"/>
        <v>0</v>
      </c>
      <c r="AJ241" s="82" t="s">
        <v>109</v>
      </c>
      <c r="AK241" s="42">
        <f t="shared" si="68"/>
        <v>0.64810000000000001</v>
      </c>
      <c r="AL241" s="42">
        <f t="shared" si="69"/>
        <v>0.89319999999999999</v>
      </c>
      <c r="AM241" s="42">
        <f t="shared" si="70"/>
        <v>0.69030000000000002</v>
      </c>
      <c r="AN241" s="42">
        <f t="shared" si="71"/>
        <v>0.496</v>
      </c>
      <c r="AP241" s="82" t="s">
        <v>109</v>
      </c>
      <c r="AQ241" s="84">
        <f t="shared" si="72"/>
        <v>0.40610000000000002</v>
      </c>
      <c r="AR241" s="84">
        <f t="shared" si="73"/>
        <v>9.9099999999999994E-2</v>
      </c>
      <c r="AS241" s="84">
        <f t="shared" si="74"/>
        <v>0.33489999999999998</v>
      </c>
      <c r="AT241" s="84">
        <f t="shared" si="75"/>
        <v>0.32050000000000001</v>
      </c>
      <c r="AV241" s="82" t="s">
        <v>109</v>
      </c>
      <c r="AW241" s="42">
        <f t="shared" si="76"/>
        <v>0.31969999999999998</v>
      </c>
      <c r="AX241" s="42">
        <f t="shared" si="77"/>
        <v>0.24970000000000001</v>
      </c>
      <c r="AY241" s="42">
        <f t="shared" si="78"/>
        <v>0.2364</v>
      </c>
      <c r="AZ241" s="42">
        <f t="shared" si="79"/>
        <v>0.5282</v>
      </c>
    </row>
    <row r="242" spans="1:52">
      <c r="A242" s="142"/>
      <c r="B242" s="142"/>
      <c r="C242" s="5">
        <v>0.48958333333333398</v>
      </c>
      <c r="D242" s="42">
        <v>0.5716</v>
      </c>
      <c r="E242" s="42">
        <v>0.75109999999999999</v>
      </c>
      <c r="F242" s="42">
        <v>0.28399999999999997</v>
      </c>
      <c r="G242" s="42">
        <v>0.63859999999999995</v>
      </c>
      <c r="H242" s="42">
        <v>0.53800000000000003</v>
      </c>
      <c r="I242" s="42">
        <v>0.56389999999999996</v>
      </c>
      <c r="J242" s="42">
        <v>0.80630000000000002</v>
      </c>
      <c r="K242" s="42">
        <v>0.87409999999999999</v>
      </c>
      <c r="L242" s="42">
        <v>0.61140000000000005</v>
      </c>
      <c r="M242" s="42">
        <v>0.81830000000000003</v>
      </c>
      <c r="N242" s="42">
        <v>0.78720000000000001</v>
      </c>
      <c r="O242" s="42">
        <v>0.76639999999999997</v>
      </c>
      <c r="P242" s="84">
        <v>0.63380000000000003</v>
      </c>
      <c r="Q242" s="84">
        <v>0.6694</v>
      </c>
      <c r="R242" s="84">
        <v>7.4899999999999994E-2</v>
      </c>
      <c r="S242" s="84">
        <v>0.42549999999999999</v>
      </c>
      <c r="T242" s="84">
        <v>0.43070000000000003</v>
      </c>
      <c r="U242" s="84">
        <v>0.35260000000000002</v>
      </c>
      <c r="V242" s="42">
        <v>0.24399999999999999</v>
      </c>
      <c r="W242" s="42">
        <v>0.4264</v>
      </c>
      <c r="X242" s="42">
        <v>0.70150000000000001</v>
      </c>
      <c r="Y242" s="42">
        <v>0.75600000000000001</v>
      </c>
      <c r="Z242" s="42">
        <v>0.24390000000000001</v>
      </c>
      <c r="AA242" s="42">
        <v>0.33739999999999998</v>
      </c>
      <c r="AD242" s="82" t="s">
        <v>219</v>
      </c>
      <c r="AE242" s="42">
        <f t="shared" si="64"/>
        <v>0.52339999999999998</v>
      </c>
      <c r="AF242" s="42">
        <f t="shared" si="65"/>
        <v>0.65169999999999995</v>
      </c>
      <c r="AG242" s="42">
        <f t="shared" si="66"/>
        <v>0.31330000000000002</v>
      </c>
      <c r="AH242" s="42">
        <f t="shared" si="67"/>
        <v>5.0900000000000001E-2</v>
      </c>
      <c r="AJ242" s="82" t="s">
        <v>219</v>
      </c>
      <c r="AK242" s="42">
        <f t="shared" si="68"/>
        <v>0.71460000000000001</v>
      </c>
      <c r="AL242" s="42">
        <f t="shared" si="69"/>
        <v>0.8901</v>
      </c>
      <c r="AM242" s="42">
        <f t="shared" si="70"/>
        <v>0.71</v>
      </c>
      <c r="AN242" s="42">
        <f t="shared" si="71"/>
        <v>0.59860000000000002</v>
      </c>
      <c r="AP242" s="82" t="s">
        <v>219</v>
      </c>
      <c r="AQ242" s="84">
        <f t="shared" si="72"/>
        <v>0.27489999999999998</v>
      </c>
      <c r="AR242" s="84">
        <f t="shared" si="73"/>
        <v>0.1817</v>
      </c>
      <c r="AS242" s="84">
        <f t="shared" si="74"/>
        <v>0.31430000000000002</v>
      </c>
      <c r="AT242" s="84">
        <f t="shared" si="75"/>
        <v>0.37590000000000001</v>
      </c>
      <c r="AV242" s="82" t="s">
        <v>219</v>
      </c>
      <c r="AW242" s="42">
        <f t="shared" si="76"/>
        <v>0.21410000000000001</v>
      </c>
      <c r="AX242" s="42">
        <f t="shared" si="77"/>
        <v>0.19489999999999999</v>
      </c>
      <c r="AY242" s="42">
        <f t="shared" si="78"/>
        <v>0.2838</v>
      </c>
      <c r="AZ242" s="42">
        <f t="shared" si="79"/>
        <v>0.40629999999999999</v>
      </c>
    </row>
    <row r="243" spans="1:52">
      <c r="A243" s="142"/>
      <c r="B243" s="142"/>
      <c r="C243" s="5">
        <v>0.5</v>
      </c>
      <c r="D243" s="42">
        <v>0.57540000000000002</v>
      </c>
      <c r="E243" s="42">
        <v>0.74980000000000002</v>
      </c>
      <c r="F243" s="42">
        <v>0.31030000000000002</v>
      </c>
      <c r="G243" s="42">
        <v>0.65039999999999998</v>
      </c>
      <c r="H243" s="42">
        <v>0.55900000000000005</v>
      </c>
      <c r="I243" s="42">
        <v>0.56079999999999997</v>
      </c>
      <c r="J243" s="42">
        <v>0.78239999999999998</v>
      </c>
      <c r="K243" s="42">
        <v>0.90280000000000005</v>
      </c>
      <c r="L243" s="42">
        <v>0.63680000000000003</v>
      </c>
      <c r="M243" s="42">
        <v>0.80579999999999996</v>
      </c>
      <c r="N243" s="42">
        <v>0.76170000000000004</v>
      </c>
      <c r="O243" s="42">
        <v>0.78590000000000004</v>
      </c>
      <c r="P243" s="84">
        <v>0.52080000000000004</v>
      </c>
      <c r="Q243" s="84">
        <v>0.57920000000000005</v>
      </c>
      <c r="R243" s="84">
        <v>0.1096</v>
      </c>
      <c r="S243" s="84">
        <v>0.42030000000000001</v>
      </c>
      <c r="T243" s="84">
        <v>0.4415</v>
      </c>
      <c r="U243" s="84">
        <v>0.2802</v>
      </c>
      <c r="V243" s="42">
        <v>0.29360000000000003</v>
      </c>
      <c r="W243" s="42">
        <v>0.39250000000000002</v>
      </c>
      <c r="X243" s="42">
        <v>0.6694</v>
      </c>
      <c r="Y243" s="42">
        <v>0.69730000000000003</v>
      </c>
      <c r="Z243" s="42">
        <v>0.3155</v>
      </c>
      <c r="AA243" s="42">
        <v>0.4037</v>
      </c>
      <c r="AD243" s="82" t="s">
        <v>185</v>
      </c>
      <c r="AE243" s="42">
        <f t="shared" si="64"/>
        <v>0.60629999999999995</v>
      </c>
      <c r="AF243" s="42">
        <f t="shared" si="65"/>
        <v>0.67900000000000005</v>
      </c>
      <c r="AG243" s="42">
        <f t="shared" si="66"/>
        <v>0.37309999999999999</v>
      </c>
      <c r="AH243" s="42">
        <f t="shared" si="67"/>
        <v>7.9600000000000004E-2</v>
      </c>
      <c r="AJ243" s="82" t="s">
        <v>185</v>
      </c>
      <c r="AK243" s="42">
        <f t="shared" si="68"/>
        <v>0.76429999999999998</v>
      </c>
      <c r="AL243" s="42">
        <f t="shared" si="69"/>
        <v>0.84530000000000005</v>
      </c>
      <c r="AM243" s="42">
        <f t="shared" si="70"/>
        <v>0.69740000000000002</v>
      </c>
      <c r="AN243" s="42">
        <f t="shared" si="71"/>
        <v>0.65559999999999996</v>
      </c>
      <c r="AP243" s="82" t="s">
        <v>185</v>
      </c>
      <c r="AQ243" s="84">
        <f t="shared" si="72"/>
        <v>0.3271</v>
      </c>
      <c r="AR243" s="84">
        <f t="shared" si="73"/>
        <v>0.23569999999999999</v>
      </c>
      <c r="AS243" s="84">
        <f t="shared" si="74"/>
        <v>0.24</v>
      </c>
      <c r="AT243" s="84">
        <f t="shared" si="75"/>
        <v>0.28310000000000002</v>
      </c>
      <c r="AV243" s="82" t="s">
        <v>185</v>
      </c>
      <c r="AW243" s="42">
        <f t="shared" si="76"/>
        <v>0.22850000000000001</v>
      </c>
      <c r="AX243" s="42">
        <f t="shared" si="77"/>
        <v>4.5900000000000003E-2</v>
      </c>
      <c r="AY243" s="42">
        <f t="shared" si="78"/>
        <v>0.4168</v>
      </c>
      <c r="AZ243" s="42">
        <f t="shared" si="79"/>
        <v>0.3674</v>
      </c>
    </row>
    <row r="244" spans="1:52">
      <c r="A244" s="142"/>
      <c r="B244" s="142"/>
      <c r="C244" s="5">
        <v>0.51041666666666696</v>
      </c>
      <c r="D244" s="42">
        <v>0.57130000000000003</v>
      </c>
      <c r="E244" s="42">
        <v>0.74080000000000001</v>
      </c>
      <c r="F244" s="42">
        <v>0.33810000000000001</v>
      </c>
      <c r="G244" s="42">
        <v>0.67059999999999997</v>
      </c>
      <c r="H244" s="42">
        <v>0.5635</v>
      </c>
      <c r="I244" s="42">
        <v>0.57689999999999997</v>
      </c>
      <c r="J244" s="42">
        <v>0.78249999999999997</v>
      </c>
      <c r="K244" s="42">
        <v>0.83089999999999997</v>
      </c>
      <c r="L244" s="42">
        <v>0.67910000000000004</v>
      </c>
      <c r="M244" s="42">
        <v>0.80940000000000001</v>
      </c>
      <c r="N244" s="42">
        <v>0.79069999999999996</v>
      </c>
      <c r="O244" s="42">
        <v>0.77849999999999997</v>
      </c>
      <c r="P244" s="84">
        <v>0.53449999999999998</v>
      </c>
      <c r="Q244" s="84">
        <v>0.45250000000000001</v>
      </c>
      <c r="R244" s="84">
        <v>0.1129</v>
      </c>
      <c r="S244" s="84">
        <v>0.43680000000000002</v>
      </c>
      <c r="T244" s="84">
        <v>0.45250000000000001</v>
      </c>
      <c r="U244" s="84">
        <v>0.33650000000000002</v>
      </c>
      <c r="V244" s="42">
        <v>0.3347</v>
      </c>
      <c r="W244" s="42">
        <v>0.4108</v>
      </c>
      <c r="X244" s="42">
        <v>0.85229999999999995</v>
      </c>
      <c r="Y244" s="42">
        <v>0.70660000000000001</v>
      </c>
      <c r="Z244" s="42">
        <v>0.3518</v>
      </c>
      <c r="AA244" s="42">
        <v>0.43619999999999998</v>
      </c>
      <c r="AD244" s="82" t="s">
        <v>220</v>
      </c>
      <c r="AE244" s="42">
        <f t="shared" si="64"/>
        <v>0.60929999999999995</v>
      </c>
      <c r="AF244" s="42">
        <f t="shared" si="65"/>
        <v>0.72219999999999995</v>
      </c>
      <c r="AG244" s="42">
        <f t="shared" si="66"/>
        <v>0.40699999999999997</v>
      </c>
      <c r="AH244" s="42">
        <f t="shared" si="67"/>
        <v>0.10009999999999999</v>
      </c>
      <c r="AJ244" s="82" t="s">
        <v>220</v>
      </c>
      <c r="AK244" s="42">
        <f t="shared" si="68"/>
        <v>0.7651</v>
      </c>
      <c r="AL244" s="42">
        <f t="shared" si="69"/>
        <v>0.82879999999999998</v>
      </c>
      <c r="AM244" s="42">
        <f t="shared" si="70"/>
        <v>0.71319999999999995</v>
      </c>
      <c r="AN244" s="42">
        <f t="shared" si="71"/>
        <v>0.62890000000000001</v>
      </c>
      <c r="AP244" s="82" t="s">
        <v>220</v>
      </c>
      <c r="AQ244" s="84">
        <f t="shared" si="72"/>
        <v>0.28239999999999998</v>
      </c>
      <c r="AR244" s="84">
        <f t="shared" si="73"/>
        <v>0.28289999999999998</v>
      </c>
      <c r="AS244" s="84">
        <f t="shared" si="74"/>
        <v>0.29320000000000002</v>
      </c>
      <c r="AT244" s="84">
        <f t="shared" si="75"/>
        <v>0.2039</v>
      </c>
      <c r="AV244" s="82" t="s">
        <v>220</v>
      </c>
      <c r="AW244" s="42">
        <f t="shared" si="76"/>
        <v>0.19550000000000001</v>
      </c>
      <c r="AX244" s="42">
        <f t="shared" si="77"/>
        <v>0.17150000000000001</v>
      </c>
      <c r="AY244" s="42">
        <f t="shared" si="78"/>
        <v>0.32990000000000003</v>
      </c>
      <c r="AZ244" s="42">
        <f t="shared" si="79"/>
        <v>0.29459999999999997</v>
      </c>
    </row>
    <row r="245" spans="1:52">
      <c r="A245" s="142"/>
      <c r="B245" s="142"/>
      <c r="C245" s="5">
        <v>0.52083333333333404</v>
      </c>
      <c r="D245" s="42">
        <v>0.55840000000000001</v>
      </c>
      <c r="E245" s="42">
        <v>0.73929999999999996</v>
      </c>
      <c r="F245" s="42">
        <v>0.376</v>
      </c>
      <c r="G245" s="42">
        <v>0.65820000000000001</v>
      </c>
      <c r="H245" s="42">
        <v>0.5252</v>
      </c>
      <c r="I245" s="42">
        <v>0.57050000000000001</v>
      </c>
      <c r="J245" s="42">
        <v>0.82340000000000002</v>
      </c>
      <c r="K245" s="42">
        <v>0.83560000000000001</v>
      </c>
      <c r="L245" s="42">
        <v>0.73699999999999999</v>
      </c>
      <c r="M245" s="42">
        <v>0.78910000000000002</v>
      </c>
      <c r="N245" s="42">
        <v>0.78439999999999999</v>
      </c>
      <c r="O245" s="42">
        <v>0.78300000000000003</v>
      </c>
      <c r="P245" s="84">
        <v>0.57050000000000001</v>
      </c>
      <c r="Q245" s="84">
        <v>0.35780000000000001</v>
      </c>
      <c r="R245" s="84">
        <v>0.16420000000000001</v>
      </c>
      <c r="S245" s="84">
        <v>0.16500000000000001</v>
      </c>
      <c r="T245" s="84">
        <v>0.37009999999999998</v>
      </c>
      <c r="U245" s="84">
        <v>0.2782</v>
      </c>
      <c r="V245" s="42">
        <v>0.4919</v>
      </c>
      <c r="W245" s="42">
        <v>0.63129999999999997</v>
      </c>
      <c r="X245" s="42">
        <v>0.87770000000000004</v>
      </c>
      <c r="Y245" s="42">
        <v>0.79269999999999996</v>
      </c>
      <c r="Z245" s="42">
        <v>0.39779999999999999</v>
      </c>
      <c r="AA245" s="42">
        <v>0.34310000000000002</v>
      </c>
      <c r="AD245" s="82" t="s">
        <v>110</v>
      </c>
      <c r="AE245" s="42">
        <f t="shared" si="64"/>
        <v>0.60589999999999999</v>
      </c>
      <c r="AF245" s="42">
        <f t="shared" si="65"/>
        <v>0.75580000000000003</v>
      </c>
      <c r="AG245" s="42">
        <f t="shared" si="66"/>
        <v>0.49209999999999998</v>
      </c>
      <c r="AH245" s="42">
        <f t="shared" si="67"/>
        <v>0.1638</v>
      </c>
      <c r="AJ245" s="82" t="s">
        <v>110</v>
      </c>
      <c r="AK245" s="42">
        <f t="shared" si="68"/>
        <v>0.76270000000000004</v>
      </c>
      <c r="AL245" s="42">
        <f t="shared" si="69"/>
        <v>0.9002</v>
      </c>
      <c r="AM245" s="42">
        <f t="shared" si="70"/>
        <v>0.7147</v>
      </c>
      <c r="AN245" s="42">
        <f t="shared" si="71"/>
        <v>0.64049999999999996</v>
      </c>
      <c r="AP245" s="82" t="s">
        <v>110</v>
      </c>
      <c r="AQ245" s="84">
        <f t="shared" si="72"/>
        <v>0.24010000000000001</v>
      </c>
      <c r="AR245" s="84">
        <f t="shared" si="73"/>
        <v>0.30249999999999999</v>
      </c>
      <c r="AS245" s="84">
        <f t="shared" si="74"/>
        <v>0.33100000000000002</v>
      </c>
      <c r="AT245" s="84">
        <f t="shared" si="75"/>
        <v>0.36299999999999999</v>
      </c>
      <c r="AV245" s="82" t="s">
        <v>110</v>
      </c>
      <c r="AW245" s="42">
        <f t="shared" si="76"/>
        <v>0.20930000000000001</v>
      </c>
      <c r="AX245" s="42">
        <f t="shared" si="77"/>
        <v>0.2374</v>
      </c>
      <c r="AY245" s="42">
        <f t="shared" si="78"/>
        <v>0.27139999999999997</v>
      </c>
      <c r="AZ245" s="42">
        <f t="shared" si="79"/>
        <v>0.29420000000000002</v>
      </c>
    </row>
    <row r="246" spans="1:52">
      <c r="A246" s="142"/>
      <c r="B246" s="142"/>
      <c r="C246" s="5">
        <v>0.53125</v>
      </c>
      <c r="D246" s="42">
        <v>0.5746</v>
      </c>
      <c r="E246" s="42">
        <v>0.77</v>
      </c>
      <c r="F246" s="42">
        <v>0.39</v>
      </c>
      <c r="G246" s="42">
        <v>0.65600000000000003</v>
      </c>
      <c r="H246" s="42">
        <v>0.45979999999999999</v>
      </c>
      <c r="I246" s="42">
        <v>0.57199999999999995</v>
      </c>
      <c r="J246" s="42">
        <v>0.81740000000000002</v>
      </c>
      <c r="K246" s="42">
        <v>0.86209999999999998</v>
      </c>
      <c r="L246" s="42">
        <v>0.74570000000000003</v>
      </c>
      <c r="M246" s="42">
        <v>0.79859999999999998</v>
      </c>
      <c r="N246" s="42">
        <v>0.79590000000000005</v>
      </c>
      <c r="O246" s="42">
        <v>0.77910000000000001</v>
      </c>
      <c r="P246" s="84">
        <v>0.4985</v>
      </c>
      <c r="Q246" s="84">
        <v>0.3322</v>
      </c>
      <c r="R246" s="84">
        <v>0.17530000000000001</v>
      </c>
      <c r="S246" s="84">
        <v>0.21029999999999999</v>
      </c>
      <c r="T246" s="84">
        <v>0.41060000000000002</v>
      </c>
      <c r="U246" s="84">
        <v>0.2999</v>
      </c>
      <c r="V246" s="42">
        <v>0.53129999999999999</v>
      </c>
      <c r="W246" s="42">
        <v>0.57630000000000003</v>
      </c>
      <c r="X246" s="42">
        <v>0.88700000000000001</v>
      </c>
      <c r="Y246" s="42">
        <v>0.86660000000000004</v>
      </c>
      <c r="Z246" s="42">
        <v>0.45019999999999999</v>
      </c>
      <c r="AA246" s="42">
        <v>0.46079999999999999</v>
      </c>
      <c r="AD246" s="82" t="s">
        <v>221</v>
      </c>
      <c r="AE246" s="42">
        <f t="shared" si="64"/>
        <v>0.61060000000000003</v>
      </c>
      <c r="AF246" s="42">
        <f t="shared" si="65"/>
        <v>0.75839999999999996</v>
      </c>
      <c r="AG246" s="42">
        <f t="shared" si="66"/>
        <v>0.53090000000000004</v>
      </c>
      <c r="AH246" s="42">
        <f t="shared" si="67"/>
        <v>0.21560000000000001</v>
      </c>
      <c r="AJ246" s="82" t="s">
        <v>221</v>
      </c>
      <c r="AK246" s="42">
        <f t="shared" si="68"/>
        <v>0.77410000000000001</v>
      </c>
      <c r="AL246" s="42">
        <f t="shared" si="69"/>
        <v>0.90739999999999998</v>
      </c>
      <c r="AM246" s="42">
        <f t="shared" si="70"/>
        <v>0.71120000000000005</v>
      </c>
      <c r="AN246" s="42">
        <f t="shared" si="71"/>
        <v>0.67349999999999999</v>
      </c>
      <c r="AP246" s="82" t="s">
        <v>221</v>
      </c>
      <c r="AQ246" s="84">
        <f t="shared" si="72"/>
        <v>0.30409999999999998</v>
      </c>
      <c r="AR246" s="84">
        <f t="shared" si="73"/>
        <v>0.15709999999999999</v>
      </c>
      <c r="AS246" s="84">
        <f t="shared" si="74"/>
        <v>0.316</v>
      </c>
      <c r="AT246" s="84">
        <f t="shared" si="75"/>
        <v>0.40089999999999998</v>
      </c>
      <c r="AV246" s="82" t="s">
        <v>221</v>
      </c>
      <c r="AW246" s="42">
        <f t="shared" si="76"/>
        <v>0.19220000000000001</v>
      </c>
      <c r="AX246" s="42">
        <f t="shared" si="77"/>
        <v>0.18379999999999999</v>
      </c>
      <c r="AY246" s="42">
        <f t="shared" si="78"/>
        <v>0.22170000000000001</v>
      </c>
      <c r="AZ246" s="42">
        <f t="shared" si="79"/>
        <v>0.31059999999999999</v>
      </c>
    </row>
    <row r="247" spans="1:52">
      <c r="A247" s="142"/>
      <c r="B247" s="142"/>
      <c r="C247" s="5">
        <v>0.54166666666666696</v>
      </c>
      <c r="D247" s="42">
        <v>0.57789999999999997</v>
      </c>
      <c r="E247" s="42">
        <v>0.74419999999999997</v>
      </c>
      <c r="F247" s="42">
        <v>0.40970000000000001</v>
      </c>
      <c r="G247" s="42">
        <v>0.66849999999999998</v>
      </c>
      <c r="H247" s="42">
        <v>0.4158</v>
      </c>
      <c r="I247" s="42">
        <v>0.58199999999999996</v>
      </c>
      <c r="J247" s="42">
        <v>0.77049999999999996</v>
      </c>
      <c r="K247" s="42">
        <v>0.83909999999999996</v>
      </c>
      <c r="L247" s="42">
        <v>0.78959999999999997</v>
      </c>
      <c r="M247" s="42">
        <v>0.81489999999999996</v>
      </c>
      <c r="N247" s="42">
        <v>0.82279999999999998</v>
      </c>
      <c r="O247" s="42">
        <v>0.8004</v>
      </c>
      <c r="P247" s="84">
        <v>0.4728</v>
      </c>
      <c r="Q247" s="84">
        <v>0.42880000000000001</v>
      </c>
      <c r="R247" s="84">
        <v>6.08E-2</v>
      </c>
      <c r="S247" s="84">
        <v>0.36499999999999999</v>
      </c>
      <c r="T247" s="84">
        <v>0.34549999999999997</v>
      </c>
      <c r="U247" s="84">
        <v>0.32129999999999997</v>
      </c>
      <c r="V247" s="42">
        <v>0.40510000000000002</v>
      </c>
      <c r="W247" s="42">
        <v>0.39910000000000001</v>
      </c>
      <c r="X247" s="42">
        <v>0.87090000000000001</v>
      </c>
      <c r="Y247" s="42">
        <v>0.8014</v>
      </c>
      <c r="Z247" s="42">
        <v>0.39550000000000002</v>
      </c>
      <c r="AA247" s="42">
        <v>0.51439999999999997</v>
      </c>
      <c r="AD247" s="82" t="s">
        <v>200</v>
      </c>
      <c r="AE247" s="42">
        <f t="shared" si="64"/>
        <v>0.57869999999999999</v>
      </c>
      <c r="AF247" s="42">
        <f t="shared" si="65"/>
        <v>0.81069999999999998</v>
      </c>
      <c r="AG247" s="42">
        <f t="shared" si="66"/>
        <v>0.51039999999999996</v>
      </c>
      <c r="AH247" s="42">
        <f t="shared" si="67"/>
        <v>0.26179999999999998</v>
      </c>
      <c r="AJ247" s="82" t="s">
        <v>200</v>
      </c>
      <c r="AK247" s="42">
        <f t="shared" si="68"/>
        <v>0.77900000000000003</v>
      </c>
      <c r="AL247" s="42">
        <f t="shared" si="69"/>
        <v>0.90459999999999996</v>
      </c>
      <c r="AM247" s="42">
        <f t="shared" si="70"/>
        <v>0.69110000000000005</v>
      </c>
      <c r="AN247" s="42">
        <f t="shared" si="71"/>
        <v>0.65469999999999995</v>
      </c>
      <c r="AP247" s="82" t="s">
        <v>200</v>
      </c>
      <c r="AQ247" s="84">
        <f t="shared" si="72"/>
        <v>0.26769999999999999</v>
      </c>
      <c r="AR247" s="84">
        <f t="shared" si="73"/>
        <v>0.2422</v>
      </c>
      <c r="AS247" s="84">
        <f t="shared" si="74"/>
        <v>0.18729999999999999</v>
      </c>
      <c r="AT247" s="84">
        <f t="shared" si="75"/>
        <v>0.43209999999999998</v>
      </c>
      <c r="AV247" s="82" t="s">
        <v>200</v>
      </c>
      <c r="AW247" s="42">
        <f t="shared" si="76"/>
        <v>7.4200000000000002E-2</v>
      </c>
      <c r="AX247" s="42">
        <f t="shared" si="77"/>
        <v>0.151</v>
      </c>
      <c r="AY247" s="42">
        <f t="shared" si="78"/>
        <v>0.24890000000000001</v>
      </c>
      <c r="AZ247" s="42">
        <f t="shared" si="79"/>
        <v>0.35880000000000001</v>
      </c>
    </row>
    <row r="248" spans="1:52">
      <c r="A248" s="142"/>
      <c r="B248" s="142"/>
      <c r="C248" s="5">
        <v>0.55208333333333404</v>
      </c>
      <c r="D248" s="42">
        <v>0.58599999999999997</v>
      </c>
      <c r="E248" s="42">
        <v>0.74480000000000002</v>
      </c>
      <c r="F248" s="42">
        <v>0.44529999999999997</v>
      </c>
      <c r="G248" s="42">
        <v>0.66249999999999998</v>
      </c>
      <c r="H248" s="42">
        <v>0.43669999999999998</v>
      </c>
      <c r="I248" s="42">
        <v>0.57509999999999994</v>
      </c>
      <c r="J248" s="42">
        <v>0.77729999999999999</v>
      </c>
      <c r="K248" s="42">
        <v>0.83540000000000003</v>
      </c>
      <c r="L248" s="42">
        <v>0.81720000000000004</v>
      </c>
      <c r="M248" s="42">
        <v>0.81320000000000003</v>
      </c>
      <c r="N248" s="42">
        <v>0.77</v>
      </c>
      <c r="O248" s="42">
        <v>0.80259999999999998</v>
      </c>
      <c r="P248" s="84">
        <v>0.49659999999999999</v>
      </c>
      <c r="Q248" s="84">
        <v>0.35160000000000002</v>
      </c>
      <c r="R248" s="84">
        <v>0.1381</v>
      </c>
      <c r="S248" s="84">
        <v>0.35770000000000002</v>
      </c>
      <c r="T248" s="84">
        <v>0.35160000000000002</v>
      </c>
      <c r="U248" s="84">
        <v>0.30819999999999997</v>
      </c>
      <c r="V248" s="42">
        <v>0.29409999999999997</v>
      </c>
      <c r="W248" s="42">
        <v>0.3765</v>
      </c>
      <c r="X248" s="42">
        <v>0.86709999999999998</v>
      </c>
      <c r="Y248" s="42">
        <v>0.70750000000000002</v>
      </c>
      <c r="Z248" s="42">
        <v>0.31819999999999998</v>
      </c>
      <c r="AA248" s="42">
        <v>0.40870000000000001</v>
      </c>
      <c r="AD248" s="82" t="s">
        <v>222</v>
      </c>
      <c r="AE248" s="42">
        <f t="shared" si="64"/>
        <v>0.59609999999999996</v>
      </c>
      <c r="AF248" s="42">
        <f t="shared" si="65"/>
        <v>0.8478</v>
      </c>
      <c r="AG248" s="42">
        <f t="shared" si="66"/>
        <v>0.5464</v>
      </c>
      <c r="AH248" s="42">
        <f t="shared" si="67"/>
        <v>0.31140000000000001</v>
      </c>
      <c r="AJ248" s="82" t="s">
        <v>222</v>
      </c>
      <c r="AK248" s="42">
        <f t="shared" si="68"/>
        <v>0.78410000000000002</v>
      </c>
      <c r="AL248" s="42">
        <f t="shared" si="69"/>
        <v>0.96430000000000005</v>
      </c>
      <c r="AM248" s="42">
        <f t="shared" si="70"/>
        <v>0.67420000000000002</v>
      </c>
      <c r="AN248" s="42">
        <f t="shared" si="71"/>
        <v>0.62450000000000006</v>
      </c>
      <c r="AP248" s="82" t="s">
        <v>222</v>
      </c>
      <c r="AQ248" s="84">
        <f t="shared" si="72"/>
        <v>0.27900000000000003</v>
      </c>
      <c r="AR248" s="84">
        <f t="shared" si="73"/>
        <v>0.14510000000000001</v>
      </c>
      <c r="AS248" s="84">
        <f t="shared" si="74"/>
        <v>0.15820000000000001</v>
      </c>
      <c r="AT248" s="84">
        <f t="shared" si="75"/>
        <v>0.3599</v>
      </c>
      <c r="AV248" s="82" t="s">
        <v>222</v>
      </c>
      <c r="AW248" s="42">
        <f t="shared" si="76"/>
        <v>6.9900000000000004E-2</v>
      </c>
      <c r="AX248" s="42">
        <f t="shared" si="77"/>
        <v>0.20469999999999999</v>
      </c>
      <c r="AY248" s="42">
        <f t="shared" si="78"/>
        <v>0.2296</v>
      </c>
      <c r="AZ248" s="42">
        <f t="shared" si="79"/>
        <v>0.22439999999999999</v>
      </c>
    </row>
    <row r="249" spans="1:52">
      <c r="A249" s="142"/>
      <c r="B249" s="142"/>
      <c r="C249" s="5">
        <v>0.5625</v>
      </c>
      <c r="D249" s="42">
        <v>0.58479999999999999</v>
      </c>
      <c r="E249" s="42">
        <v>0.74609999999999999</v>
      </c>
      <c r="F249" s="42">
        <v>0.45800000000000002</v>
      </c>
      <c r="G249" s="42">
        <v>0.64380000000000004</v>
      </c>
      <c r="H249" s="42">
        <v>0.47570000000000001</v>
      </c>
      <c r="I249" s="42">
        <v>0.56620000000000004</v>
      </c>
      <c r="J249" s="42">
        <v>0.77280000000000004</v>
      </c>
      <c r="K249" s="42">
        <v>0.79239999999999999</v>
      </c>
      <c r="L249" s="42">
        <v>0.79859999999999998</v>
      </c>
      <c r="M249" s="42">
        <v>0.79269999999999996</v>
      </c>
      <c r="N249" s="42">
        <v>0.80889999999999995</v>
      </c>
      <c r="O249" s="42">
        <v>0.79020000000000001</v>
      </c>
      <c r="P249" s="84">
        <v>0.54449999999999998</v>
      </c>
      <c r="Q249" s="84">
        <v>0.3261</v>
      </c>
      <c r="R249" s="84">
        <v>0.1305</v>
      </c>
      <c r="S249" s="84">
        <v>0.41749999999999998</v>
      </c>
      <c r="T249" s="84">
        <v>0.40570000000000001</v>
      </c>
      <c r="U249" s="84">
        <v>0.252</v>
      </c>
      <c r="V249" s="42">
        <v>0.24279999999999999</v>
      </c>
      <c r="W249" s="42">
        <v>0.3332</v>
      </c>
      <c r="X249" s="42">
        <v>0.84040000000000004</v>
      </c>
      <c r="Y249" s="42">
        <v>0.64849999999999997</v>
      </c>
      <c r="Z249" s="42">
        <v>0.31730000000000003</v>
      </c>
      <c r="AA249" s="42">
        <v>0.36870000000000003</v>
      </c>
      <c r="AD249" s="82" t="s">
        <v>111</v>
      </c>
      <c r="AE249" s="42">
        <f t="shared" si="64"/>
        <v>0.62709999999999999</v>
      </c>
      <c r="AF249" s="42">
        <f t="shared" si="65"/>
        <v>0.86580000000000001</v>
      </c>
      <c r="AG249" s="42">
        <f t="shared" si="66"/>
        <v>0.56620000000000004</v>
      </c>
      <c r="AH249" s="42">
        <f t="shared" si="67"/>
        <v>0.31259999999999999</v>
      </c>
      <c r="AJ249" s="82" t="s">
        <v>111</v>
      </c>
      <c r="AK249" s="42">
        <f t="shared" si="68"/>
        <v>0.79349999999999998</v>
      </c>
      <c r="AL249" s="42">
        <f t="shared" si="69"/>
        <v>0.93259999999999998</v>
      </c>
      <c r="AM249" s="42">
        <f t="shared" si="70"/>
        <v>0.64029999999999998</v>
      </c>
      <c r="AN249" s="42">
        <f t="shared" si="71"/>
        <v>0.64690000000000003</v>
      </c>
      <c r="AP249" s="82" t="s">
        <v>111</v>
      </c>
      <c r="AQ249" s="84">
        <f t="shared" si="72"/>
        <v>0.32079999999999997</v>
      </c>
      <c r="AR249" s="84">
        <f t="shared" si="73"/>
        <v>0.20030000000000001</v>
      </c>
      <c r="AS249" s="84">
        <f t="shared" si="74"/>
        <v>0.25719999999999998</v>
      </c>
      <c r="AT249" s="84">
        <f t="shared" si="75"/>
        <v>0.4209</v>
      </c>
      <c r="AV249" s="82" t="s">
        <v>111</v>
      </c>
      <c r="AW249" s="42">
        <f t="shared" si="76"/>
        <v>8.0500000000000002E-2</v>
      </c>
      <c r="AX249" s="42">
        <f t="shared" si="77"/>
        <v>0.29099999999999998</v>
      </c>
      <c r="AY249" s="42">
        <f t="shared" si="78"/>
        <v>0.36659999999999998</v>
      </c>
      <c r="AZ249" s="42">
        <f t="shared" si="79"/>
        <v>0.1024</v>
      </c>
    </row>
    <row r="250" spans="1:52">
      <c r="A250" s="142"/>
      <c r="B250" s="142"/>
      <c r="C250" s="5">
        <v>0.57291666666666696</v>
      </c>
      <c r="D250" s="42">
        <v>0.59219999999999995</v>
      </c>
      <c r="E250" s="42">
        <v>0.73919999999999997</v>
      </c>
      <c r="F250" s="42">
        <v>0.49830000000000002</v>
      </c>
      <c r="G250" s="42">
        <v>0.63759999999999994</v>
      </c>
      <c r="H250" s="42">
        <v>0.51329999999999998</v>
      </c>
      <c r="I250" s="42">
        <v>0.57769999999999999</v>
      </c>
      <c r="J250" s="42">
        <v>0.78859999999999997</v>
      </c>
      <c r="K250" s="42">
        <v>0.82330000000000003</v>
      </c>
      <c r="L250" s="42">
        <v>0.82120000000000004</v>
      </c>
      <c r="M250" s="42">
        <v>0.82520000000000004</v>
      </c>
      <c r="N250" s="42">
        <v>0.79769999999999996</v>
      </c>
      <c r="O250" s="42">
        <v>0.80630000000000002</v>
      </c>
      <c r="P250" s="84">
        <v>0.48430000000000001</v>
      </c>
      <c r="Q250" s="84">
        <v>0.2288</v>
      </c>
      <c r="R250" s="84">
        <v>7.5600000000000001E-2</v>
      </c>
      <c r="S250" s="84">
        <v>0.41620000000000001</v>
      </c>
      <c r="T250" s="84">
        <v>0.42930000000000001</v>
      </c>
      <c r="U250" s="84">
        <v>0.18529999999999999</v>
      </c>
      <c r="V250" s="42">
        <v>0.21029999999999999</v>
      </c>
      <c r="W250" s="42">
        <v>0.28460000000000002</v>
      </c>
      <c r="X250" s="42">
        <v>0.748</v>
      </c>
      <c r="Y250" s="42">
        <v>0.74650000000000005</v>
      </c>
      <c r="Z250" s="42">
        <v>0.15790000000000001</v>
      </c>
      <c r="AA250" s="42">
        <v>0.37969999999999998</v>
      </c>
      <c r="AD250" s="82" t="s">
        <v>223</v>
      </c>
      <c r="AE250" s="42">
        <f t="shared" si="64"/>
        <v>0.65100000000000002</v>
      </c>
      <c r="AF250" s="42">
        <f t="shared" si="65"/>
        <v>0.86860000000000004</v>
      </c>
      <c r="AG250" s="42">
        <f t="shared" si="66"/>
        <v>0.57120000000000004</v>
      </c>
      <c r="AH250" s="42">
        <f t="shared" si="67"/>
        <v>0.40310000000000001</v>
      </c>
      <c r="AJ250" s="82" t="s">
        <v>223</v>
      </c>
      <c r="AK250" s="42">
        <f t="shared" si="68"/>
        <v>0.77769999999999995</v>
      </c>
      <c r="AL250" s="42">
        <f t="shared" si="69"/>
        <v>0.88880000000000003</v>
      </c>
      <c r="AM250" s="42">
        <f t="shared" si="70"/>
        <v>0.65639999999999998</v>
      </c>
      <c r="AN250" s="42">
        <f t="shared" si="71"/>
        <v>0.68659999999999999</v>
      </c>
      <c r="AP250" s="82" t="s">
        <v>223</v>
      </c>
      <c r="AQ250" s="84">
        <f t="shared" si="72"/>
        <v>0.42299999999999999</v>
      </c>
      <c r="AR250" s="84">
        <f t="shared" si="73"/>
        <v>0.11260000000000001</v>
      </c>
      <c r="AS250" s="84">
        <f t="shared" si="74"/>
        <v>0.34849999999999998</v>
      </c>
      <c r="AT250" s="84">
        <f t="shared" si="75"/>
        <v>0.54259999999999997</v>
      </c>
      <c r="AV250" s="82" t="s">
        <v>223</v>
      </c>
      <c r="AW250" s="42">
        <f t="shared" si="76"/>
        <v>0.19570000000000001</v>
      </c>
      <c r="AX250" s="42">
        <f t="shared" si="77"/>
        <v>0.16750000000000001</v>
      </c>
      <c r="AY250" s="42">
        <f t="shared" si="78"/>
        <v>0.23169999999999999</v>
      </c>
      <c r="AZ250" s="42">
        <f t="shared" si="79"/>
        <v>0.23219999999999999</v>
      </c>
    </row>
    <row r="251" spans="1:52">
      <c r="A251" s="142"/>
      <c r="B251" s="142"/>
      <c r="C251" s="5">
        <v>0.58333333333333404</v>
      </c>
      <c r="D251" s="42">
        <v>0.57999999999999996</v>
      </c>
      <c r="E251" s="42">
        <v>0.73229999999999995</v>
      </c>
      <c r="F251" s="42">
        <v>0.54890000000000005</v>
      </c>
      <c r="G251" s="42">
        <v>0.65859999999999996</v>
      </c>
      <c r="H251" s="42">
        <v>0.54679999999999995</v>
      </c>
      <c r="I251" s="42">
        <v>0.59719999999999995</v>
      </c>
      <c r="J251" s="42">
        <v>0.78069999999999995</v>
      </c>
      <c r="K251" s="42">
        <v>0.86129999999999995</v>
      </c>
      <c r="L251" s="42">
        <v>0.81330000000000002</v>
      </c>
      <c r="M251" s="42">
        <v>0.8075</v>
      </c>
      <c r="N251" s="42">
        <v>0.79990000000000006</v>
      </c>
      <c r="O251" s="42">
        <v>0.81420000000000003</v>
      </c>
      <c r="P251" s="84">
        <v>0.31690000000000002</v>
      </c>
      <c r="Q251" s="84">
        <v>0.26769999999999999</v>
      </c>
      <c r="R251" s="84">
        <v>0.17119999999999999</v>
      </c>
      <c r="S251" s="84">
        <v>0.34689999999999999</v>
      </c>
      <c r="T251" s="84">
        <v>0.2949</v>
      </c>
      <c r="U251" s="84">
        <v>0.2084</v>
      </c>
      <c r="V251" s="42">
        <v>0.37369999999999998</v>
      </c>
      <c r="W251" s="42">
        <v>0.34160000000000001</v>
      </c>
      <c r="X251" s="42">
        <v>0.82869999999999999</v>
      </c>
      <c r="Y251" s="42">
        <v>0.71970000000000001</v>
      </c>
      <c r="Z251" s="42">
        <v>0.26169999999999999</v>
      </c>
      <c r="AA251" s="42">
        <v>0.49559999999999998</v>
      </c>
      <c r="AD251" s="82" t="s">
        <v>186</v>
      </c>
      <c r="AE251" s="42">
        <f t="shared" si="64"/>
        <v>0.68179999999999996</v>
      </c>
      <c r="AF251" s="42">
        <f t="shared" si="65"/>
        <v>0.84350000000000003</v>
      </c>
      <c r="AG251" s="42">
        <f t="shared" si="66"/>
        <v>0.61150000000000004</v>
      </c>
      <c r="AH251" s="42">
        <f t="shared" si="67"/>
        <v>0.42</v>
      </c>
      <c r="AJ251" s="82" t="s">
        <v>186</v>
      </c>
      <c r="AK251" s="42">
        <f t="shared" si="68"/>
        <v>0.76459999999999995</v>
      </c>
      <c r="AL251" s="42">
        <f t="shared" si="69"/>
        <v>0.87390000000000001</v>
      </c>
      <c r="AM251" s="42">
        <f t="shared" si="70"/>
        <v>0.67100000000000004</v>
      </c>
      <c r="AN251" s="42">
        <f t="shared" si="71"/>
        <v>0.6613</v>
      </c>
      <c r="AP251" s="82" t="s">
        <v>186</v>
      </c>
      <c r="AQ251" s="84">
        <f t="shared" si="72"/>
        <v>0.47389999999999999</v>
      </c>
      <c r="AR251" s="84">
        <f t="shared" si="73"/>
        <v>6.9400000000000003E-2</v>
      </c>
      <c r="AS251" s="84">
        <f t="shared" si="74"/>
        <v>0.41060000000000002</v>
      </c>
      <c r="AT251" s="84">
        <f t="shared" si="75"/>
        <v>0.4476</v>
      </c>
      <c r="AV251" s="82" t="s">
        <v>186</v>
      </c>
      <c r="AW251" s="42">
        <f t="shared" si="76"/>
        <v>0.24740000000000001</v>
      </c>
      <c r="AX251" s="42">
        <f t="shared" si="77"/>
        <v>0.18790000000000001</v>
      </c>
      <c r="AY251" s="42">
        <f t="shared" si="78"/>
        <v>0.1135</v>
      </c>
      <c r="AZ251" s="42">
        <f t="shared" si="79"/>
        <v>0.2475</v>
      </c>
    </row>
    <row r="252" spans="1:52">
      <c r="A252" s="142"/>
      <c r="B252" s="142"/>
      <c r="C252" s="5">
        <v>0.59375</v>
      </c>
      <c r="D252" s="42">
        <v>0.58509999999999995</v>
      </c>
      <c r="E252" s="42">
        <v>0.75080000000000002</v>
      </c>
      <c r="F252" s="42">
        <v>0.57120000000000004</v>
      </c>
      <c r="G252" s="42">
        <v>0.66739999999999999</v>
      </c>
      <c r="H252" s="42">
        <v>0.56369999999999998</v>
      </c>
      <c r="I252" s="42">
        <v>0.62770000000000004</v>
      </c>
      <c r="J252" s="42">
        <v>0.77939999999999998</v>
      </c>
      <c r="K252" s="42">
        <v>0.84830000000000005</v>
      </c>
      <c r="L252" s="42">
        <v>0.82110000000000005</v>
      </c>
      <c r="M252" s="42">
        <v>0.79210000000000003</v>
      </c>
      <c r="N252" s="42">
        <v>0.77470000000000006</v>
      </c>
      <c r="O252" s="42">
        <v>0.80310000000000004</v>
      </c>
      <c r="P252" s="84">
        <v>0.4158</v>
      </c>
      <c r="Q252" s="84">
        <v>0.35360000000000003</v>
      </c>
      <c r="R252" s="84">
        <v>0.11219999999999999</v>
      </c>
      <c r="S252" s="84">
        <v>0.3715</v>
      </c>
      <c r="T252" s="84">
        <v>0.35360000000000003</v>
      </c>
      <c r="U252" s="84">
        <v>0.27800000000000002</v>
      </c>
      <c r="V252" s="42">
        <v>0.34320000000000001</v>
      </c>
      <c r="W252" s="42">
        <v>0.43909999999999999</v>
      </c>
      <c r="X252" s="42">
        <v>0.90169999999999995</v>
      </c>
      <c r="Y252" s="42">
        <v>0.69840000000000002</v>
      </c>
      <c r="Z252" s="42">
        <v>0.3538</v>
      </c>
      <c r="AA252" s="42">
        <v>0.44979999999999998</v>
      </c>
      <c r="AD252" s="82" t="s">
        <v>224</v>
      </c>
      <c r="AE252" s="42">
        <f t="shared" si="64"/>
        <v>0.74539999999999995</v>
      </c>
      <c r="AF252" s="42">
        <f t="shared" si="65"/>
        <v>0.78220000000000001</v>
      </c>
      <c r="AG252" s="42">
        <f t="shared" si="66"/>
        <v>0.61439999999999995</v>
      </c>
      <c r="AH252" s="42">
        <f t="shared" si="67"/>
        <v>0.42159999999999997</v>
      </c>
      <c r="AJ252" s="82" t="s">
        <v>224</v>
      </c>
      <c r="AK252" s="42">
        <f t="shared" si="68"/>
        <v>0.75409999999999999</v>
      </c>
      <c r="AL252" s="42">
        <f t="shared" si="69"/>
        <v>0.85160000000000002</v>
      </c>
      <c r="AM252" s="42">
        <f t="shared" si="70"/>
        <v>0.67920000000000003</v>
      </c>
      <c r="AN252" s="42">
        <f t="shared" si="71"/>
        <v>0.71760000000000002</v>
      </c>
      <c r="AP252" s="82" t="s">
        <v>224</v>
      </c>
      <c r="AQ252" s="84">
        <f t="shared" si="72"/>
        <v>0.60909999999999997</v>
      </c>
      <c r="AR252" s="84">
        <f t="shared" si="73"/>
        <v>0.1721</v>
      </c>
      <c r="AS252" s="84">
        <f t="shared" si="74"/>
        <v>0.53369999999999995</v>
      </c>
      <c r="AT252" s="84">
        <f t="shared" si="75"/>
        <v>0.45889999999999997</v>
      </c>
      <c r="AV252" s="82" t="s">
        <v>224</v>
      </c>
      <c r="AW252" s="42">
        <f t="shared" si="76"/>
        <v>0.2074</v>
      </c>
      <c r="AX252" s="42">
        <f t="shared" si="77"/>
        <v>5.5399999999999998E-2</v>
      </c>
      <c r="AY252" s="42">
        <f t="shared" si="78"/>
        <v>0.14760000000000001</v>
      </c>
      <c r="AZ252" s="42">
        <f t="shared" si="79"/>
        <v>0.2278</v>
      </c>
    </row>
    <row r="253" spans="1:52">
      <c r="A253" s="142"/>
      <c r="B253" s="142"/>
      <c r="C253" s="5">
        <v>0.60416666666666696</v>
      </c>
      <c r="D253" s="42">
        <v>0.57779999999999998</v>
      </c>
      <c r="E253" s="42">
        <v>0.745</v>
      </c>
      <c r="F253" s="42">
        <v>0.57399999999999995</v>
      </c>
      <c r="G253" s="42">
        <v>0.6875</v>
      </c>
      <c r="H253" s="42">
        <v>0.56230000000000002</v>
      </c>
      <c r="I253" s="42">
        <v>0.6069</v>
      </c>
      <c r="J253" s="42">
        <v>0.79369999999999996</v>
      </c>
      <c r="K253" s="42">
        <v>0.85499999999999998</v>
      </c>
      <c r="L253" s="42">
        <v>0.81410000000000005</v>
      </c>
      <c r="M253" s="42">
        <v>0.7873</v>
      </c>
      <c r="N253" s="42">
        <v>0.75629999999999997</v>
      </c>
      <c r="O253" s="42">
        <v>0.78369999999999995</v>
      </c>
      <c r="P253" s="84">
        <v>0.44540000000000002</v>
      </c>
      <c r="Q253" s="84">
        <v>0.37680000000000002</v>
      </c>
      <c r="R253" s="84">
        <v>0.19109999999999999</v>
      </c>
      <c r="S253" s="84">
        <v>0.39290000000000003</v>
      </c>
      <c r="T253" s="84">
        <v>0.33600000000000002</v>
      </c>
      <c r="U253" s="84">
        <v>0.219</v>
      </c>
      <c r="V253" s="42">
        <v>0.40720000000000001</v>
      </c>
      <c r="W253" s="42">
        <v>0.51019999999999999</v>
      </c>
      <c r="X253" s="42">
        <v>0.81359999999999999</v>
      </c>
      <c r="Y253" s="42">
        <v>0.79749999999999999</v>
      </c>
      <c r="Z253" s="42">
        <v>0.34420000000000001</v>
      </c>
      <c r="AA253" s="42">
        <v>0.48959999999999998</v>
      </c>
      <c r="AD253" s="82" t="s">
        <v>112</v>
      </c>
      <c r="AE253" s="42">
        <f t="shared" si="64"/>
        <v>0.79669999999999996</v>
      </c>
      <c r="AF253" s="42">
        <f t="shared" si="65"/>
        <v>0.73380000000000001</v>
      </c>
      <c r="AG253" s="42">
        <f t="shared" si="66"/>
        <v>0.57489999999999997</v>
      </c>
      <c r="AH253" s="42">
        <f t="shared" si="67"/>
        <v>0.39129999999999998</v>
      </c>
      <c r="AJ253" s="82" t="s">
        <v>112</v>
      </c>
      <c r="AK253" s="42">
        <f t="shared" si="68"/>
        <v>0.74739999999999995</v>
      </c>
      <c r="AL253" s="42">
        <f t="shared" si="69"/>
        <v>0.85899999999999999</v>
      </c>
      <c r="AM253" s="42">
        <f t="shared" si="70"/>
        <v>0.7</v>
      </c>
      <c r="AN253" s="42">
        <f t="shared" si="71"/>
        <v>0.69879999999999998</v>
      </c>
      <c r="AP253" s="82" t="s">
        <v>112</v>
      </c>
      <c r="AQ253" s="84">
        <f t="shared" si="72"/>
        <v>0.50739999999999996</v>
      </c>
      <c r="AR253" s="84">
        <f t="shared" si="73"/>
        <v>0.14480000000000001</v>
      </c>
      <c r="AS253" s="84">
        <f t="shared" si="74"/>
        <v>0.51859999999999995</v>
      </c>
      <c r="AT253" s="84">
        <f t="shared" si="75"/>
        <v>0.44819999999999999</v>
      </c>
      <c r="AV253" s="82" t="s">
        <v>112</v>
      </c>
      <c r="AW253" s="42">
        <f t="shared" si="76"/>
        <v>0.2167</v>
      </c>
      <c r="AX253" s="42">
        <f t="shared" si="77"/>
        <v>8.4599999999999995E-2</v>
      </c>
      <c r="AY253" s="42">
        <f t="shared" si="78"/>
        <v>0.17660000000000001</v>
      </c>
      <c r="AZ253" s="42">
        <f t="shared" si="79"/>
        <v>0.1925</v>
      </c>
    </row>
    <row r="254" spans="1:52">
      <c r="A254" s="142"/>
      <c r="B254" s="142"/>
      <c r="C254" s="5">
        <v>0.61458333333333404</v>
      </c>
      <c r="D254" s="42">
        <v>0.5806</v>
      </c>
      <c r="E254" s="42">
        <v>0.74309999999999998</v>
      </c>
      <c r="F254" s="42">
        <v>0.55559999999999998</v>
      </c>
      <c r="G254" s="42">
        <v>0.66369999999999996</v>
      </c>
      <c r="H254" s="42">
        <v>0.5222</v>
      </c>
      <c r="I254" s="42">
        <v>0.59450000000000003</v>
      </c>
      <c r="J254" s="42">
        <v>0.75649999999999995</v>
      </c>
      <c r="K254" s="42">
        <v>0.85929999999999995</v>
      </c>
      <c r="L254" s="42">
        <v>0.7964</v>
      </c>
      <c r="M254" s="42">
        <v>0.79430000000000001</v>
      </c>
      <c r="N254" s="42">
        <v>0.73229999999999995</v>
      </c>
      <c r="O254" s="42">
        <v>0.77559999999999996</v>
      </c>
      <c r="P254" s="84">
        <v>0.54420000000000002</v>
      </c>
      <c r="Q254" s="84">
        <v>0.41460000000000002</v>
      </c>
      <c r="R254" s="84">
        <v>0.24940000000000001</v>
      </c>
      <c r="S254" s="84">
        <v>0.20830000000000001</v>
      </c>
      <c r="T254" s="84">
        <v>0.35020000000000001</v>
      </c>
      <c r="U254" s="84">
        <v>0.22750000000000001</v>
      </c>
      <c r="V254" s="42">
        <v>0.39040000000000002</v>
      </c>
      <c r="W254" s="42">
        <v>0.46789999999999998</v>
      </c>
      <c r="X254" s="42">
        <v>0.84160000000000001</v>
      </c>
      <c r="Y254" s="42">
        <v>0.74980000000000002</v>
      </c>
      <c r="Z254" s="42">
        <v>0.29270000000000002</v>
      </c>
      <c r="AA254" s="42">
        <v>0.44850000000000001</v>
      </c>
      <c r="AD254" s="82" t="s">
        <v>225</v>
      </c>
      <c r="AE254" s="42">
        <f t="shared" si="64"/>
        <v>0.79890000000000005</v>
      </c>
      <c r="AF254" s="42">
        <f t="shared" si="65"/>
        <v>0.71319999999999995</v>
      </c>
      <c r="AG254" s="42">
        <f t="shared" si="66"/>
        <v>0.59730000000000005</v>
      </c>
      <c r="AH254" s="42">
        <f t="shared" si="67"/>
        <v>0.42809999999999998</v>
      </c>
      <c r="AJ254" s="82" t="s">
        <v>225</v>
      </c>
      <c r="AK254" s="42">
        <f t="shared" si="68"/>
        <v>0.77080000000000004</v>
      </c>
      <c r="AL254" s="42">
        <f t="shared" si="69"/>
        <v>0.85840000000000005</v>
      </c>
      <c r="AM254" s="42">
        <f t="shared" si="70"/>
        <v>0.7177</v>
      </c>
      <c r="AN254" s="42">
        <f t="shared" si="71"/>
        <v>0.67620000000000002</v>
      </c>
      <c r="AP254" s="82" t="s">
        <v>225</v>
      </c>
      <c r="AQ254" s="84">
        <f t="shared" si="72"/>
        <v>0.55669999999999997</v>
      </c>
      <c r="AR254" s="84">
        <f t="shared" si="73"/>
        <v>0.15840000000000001</v>
      </c>
      <c r="AS254" s="84">
        <f t="shared" si="74"/>
        <v>0.29559999999999997</v>
      </c>
      <c r="AT254" s="84">
        <f t="shared" si="75"/>
        <v>0.44879999999999998</v>
      </c>
      <c r="AV254" s="82" t="s">
        <v>225</v>
      </c>
      <c r="AW254" s="42">
        <f t="shared" si="76"/>
        <v>0.25669999999999998</v>
      </c>
      <c r="AX254" s="42">
        <f t="shared" si="77"/>
        <v>0.1474</v>
      </c>
      <c r="AY254" s="42">
        <f t="shared" si="78"/>
        <v>0.19600000000000001</v>
      </c>
      <c r="AZ254" s="42">
        <f t="shared" si="79"/>
        <v>0.22309999999999999</v>
      </c>
    </row>
    <row r="255" spans="1:52">
      <c r="A255" s="142"/>
      <c r="B255" s="142"/>
      <c r="C255" s="5">
        <v>0.625</v>
      </c>
      <c r="D255" s="42">
        <v>0.52849999999999997</v>
      </c>
      <c r="E255" s="42">
        <v>0.747</v>
      </c>
      <c r="F255" s="42">
        <v>0.56740000000000002</v>
      </c>
      <c r="G255" s="42">
        <v>0.64959999999999996</v>
      </c>
      <c r="H255" s="42">
        <v>0.52849999999999997</v>
      </c>
      <c r="I255" s="42">
        <v>0.59319999999999995</v>
      </c>
      <c r="J255" s="42">
        <v>0.73240000000000005</v>
      </c>
      <c r="K255" s="42">
        <v>0.82110000000000005</v>
      </c>
      <c r="L255" s="42">
        <v>0.77849999999999997</v>
      </c>
      <c r="M255" s="42">
        <v>0.78400000000000003</v>
      </c>
      <c r="N255" s="42">
        <v>0.72499999999999998</v>
      </c>
      <c r="O255" s="42">
        <v>0.78149999999999997</v>
      </c>
      <c r="P255" s="84">
        <v>0.49380000000000002</v>
      </c>
      <c r="Q255" s="84">
        <v>0.39400000000000002</v>
      </c>
      <c r="R255" s="84">
        <v>0.1125</v>
      </c>
      <c r="S255" s="84">
        <v>0.29320000000000002</v>
      </c>
      <c r="T255" s="84">
        <v>0.32390000000000002</v>
      </c>
      <c r="U255" s="84">
        <v>0.28820000000000001</v>
      </c>
      <c r="V255" s="42">
        <v>0.39069999999999999</v>
      </c>
      <c r="W255" s="42">
        <v>0.58760000000000001</v>
      </c>
      <c r="X255" s="42">
        <v>0.84230000000000005</v>
      </c>
      <c r="Y255" s="42">
        <v>0.80200000000000005</v>
      </c>
      <c r="Z255" s="42">
        <v>0.32390000000000002</v>
      </c>
      <c r="AA255" s="42">
        <v>0.47770000000000001</v>
      </c>
      <c r="AD255" s="82" t="s">
        <v>187</v>
      </c>
      <c r="AE255" s="42">
        <f t="shared" si="64"/>
        <v>0.84799999999999998</v>
      </c>
      <c r="AF255" s="42">
        <f t="shared" si="65"/>
        <v>0.78169999999999995</v>
      </c>
      <c r="AG255" s="42">
        <f t="shared" si="66"/>
        <v>0.66339999999999999</v>
      </c>
      <c r="AH255" s="42">
        <f t="shared" si="67"/>
        <v>0.38990000000000002</v>
      </c>
      <c r="AJ255" s="82" t="s">
        <v>187</v>
      </c>
      <c r="AK255" s="42">
        <f t="shared" si="68"/>
        <v>0.8276</v>
      </c>
      <c r="AL255" s="42">
        <f t="shared" si="69"/>
        <v>0.82430000000000003</v>
      </c>
      <c r="AM255" s="42">
        <f t="shared" si="70"/>
        <v>0.66639999999999999</v>
      </c>
      <c r="AN255" s="42">
        <f t="shared" si="71"/>
        <v>0.7016</v>
      </c>
      <c r="AP255" s="82" t="s">
        <v>187</v>
      </c>
      <c r="AQ255" s="84">
        <f t="shared" si="72"/>
        <v>0.53090000000000004</v>
      </c>
      <c r="AR255" s="84">
        <f t="shared" si="73"/>
        <v>0.245</v>
      </c>
      <c r="AS255" s="84">
        <f t="shared" si="74"/>
        <v>0.32140000000000002</v>
      </c>
      <c r="AT255" s="84">
        <f t="shared" si="75"/>
        <v>0.50549999999999995</v>
      </c>
      <c r="AV255" s="82" t="s">
        <v>187</v>
      </c>
      <c r="AW255" s="42">
        <f t="shared" si="76"/>
        <v>0.28689999999999999</v>
      </c>
      <c r="AX255" s="42">
        <f t="shared" si="77"/>
        <v>0.2994</v>
      </c>
      <c r="AY255" s="42">
        <f t="shared" si="78"/>
        <v>0.37030000000000002</v>
      </c>
      <c r="AZ255" s="42">
        <f t="shared" si="79"/>
        <v>0.18490000000000001</v>
      </c>
    </row>
    <row r="256" spans="1:52">
      <c r="A256" s="142"/>
      <c r="B256" s="142"/>
      <c r="C256" s="5">
        <v>0.63541666666666696</v>
      </c>
      <c r="D256" s="42">
        <v>0.51700000000000002</v>
      </c>
      <c r="E256" s="42">
        <v>0.73209999999999997</v>
      </c>
      <c r="F256" s="42">
        <v>0.56399999999999995</v>
      </c>
      <c r="G256" s="42">
        <v>0.64229999999999998</v>
      </c>
      <c r="H256" s="42">
        <v>0.54169999999999996</v>
      </c>
      <c r="I256" s="42">
        <v>0.59940000000000004</v>
      </c>
      <c r="J256" s="42">
        <v>0.72040000000000004</v>
      </c>
      <c r="K256" s="42">
        <v>0.82569999999999999</v>
      </c>
      <c r="L256" s="42">
        <v>0.75700000000000001</v>
      </c>
      <c r="M256" s="42">
        <v>0.78310000000000002</v>
      </c>
      <c r="N256" s="42">
        <v>0.74380000000000002</v>
      </c>
      <c r="O256" s="42">
        <v>0.76600000000000001</v>
      </c>
      <c r="P256" s="84">
        <v>0.42130000000000001</v>
      </c>
      <c r="Q256" s="84">
        <v>0.374</v>
      </c>
      <c r="R256" s="84">
        <v>0.1163</v>
      </c>
      <c r="S256" s="84">
        <v>0.33119999999999999</v>
      </c>
      <c r="T256" s="84">
        <v>0.374</v>
      </c>
      <c r="U256" s="84">
        <v>0.27560000000000001</v>
      </c>
      <c r="V256" s="42">
        <v>0.3926</v>
      </c>
      <c r="W256" s="42">
        <v>0.52439999999999998</v>
      </c>
      <c r="X256" s="42">
        <v>0.89090000000000003</v>
      </c>
      <c r="Y256" s="42">
        <v>0.74560000000000004</v>
      </c>
      <c r="Z256" s="42">
        <v>0.4345</v>
      </c>
      <c r="AA256" s="42">
        <v>0.5161</v>
      </c>
      <c r="AD256" s="82" t="s">
        <v>226</v>
      </c>
      <c r="AE256" s="42">
        <f t="shared" si="64"/>
        <v>0.86380000000000001</v>
      </c>
      <c r="AF256" s="42">
        <f t="shared" si="65"/>
        <v>0.78029999999999999</v>
      </c>
      <c r="AG256" s="42">
        <f t="shared" si="66"/>
        <v>0.63139999999999996</v>
      </c>
      <c r="AH256" s="42">
        <f t="shared" si="67"/>
        <v>0.37790000000000001</v>
      </c>
      <c r="AJ256" s="82" t="s">
        <v>226</v>
      </c>
      <c r="AK256" s="42">
        <f t="shared" si="68"/>
        <v>0.80779999999999996</v>
      </c>
      <c r="AL256" s="42">
        <f t="shared" si="69"/>
        <v>0.83579999999999999</v>
      </c>
      <c r="AM256" s="42">
        <f t="shared" si="70"/>
        <v>0.68969999999999998</v>
      </c>
      <c r="AN256" s="42">
        <f t="shared" si="71"/>
        <v>0.65990000000000004</v>
      </c>
      <c r="AP256" s="82" t="s">
        <v>226</v>
      </c>
      <c r="AQ256" s="84">
        <f t="shared" si="72"/>
        <v>0.39329999999999998</v>
      </c>
      <c r="AR256" s="84">
        <f t="shared" si="73"/>
        <v>0.35589999999999999</v>
      </c>
      <c r="AS256" s="84">
        <f t="shared" si="74"/>
        <v>0.32550000000000001</v>
      </c>
      <c r="AT256" s="84">
        <f t="shared" si="75"/>
        <v>0.51370000000000005</v>
      </c>
      <c r="AV256" s="82" t="s">
        <v>226</v>
      </c>
      <c r="AW256" s="42">
        <f t="shared" si="76"/>
        <v>0.2019</v>
      </c>
      <c r="AX256" s="42">
        <f t="shared" si="77"/>
        <v>0.3256</v>
      </c>
      <c r="AY256" s="42">
        <f t="shared" si="78"/>
        <v>0.2868</v>
      </c>
      <c r="AZ256" s="42">
        <f t="shared" si="79"/>
        <v>0.11550000000000001</v>
      </c>
    </row>
    <row r="257" spans="1:52">
      <c r="A257" s="142"/>
      <c r="B257" s="142"/>
      <c r="C257" s="5">
        <v>0.64583333333333404</v>
      </c>
      <c r="D257" s="42">
        <v>0.4471</v>
      </c>
      <c r="E257" s="42">
        <v>0.72909999999999997</v>
      </c>
      <c r="F257" s="42">
        <v>0.51559999999999995</v>
      </c>
      <c r="G257" s="42">
        <v>0.60950000000000004</v>
      </c>
      <c r="H257" s="42">
        <v>0.45190000000000002</v>
      </c>
      <c r="I257" s="42">
        <v>0.56799999999999995</v>
      </c>
      <c r="J257" s="42">
        <v>0.66769999999999996</v>
      </c>
      <c r="K257" s="42">
        <v>0.77229999999999999</v>
      </c>
      <c r="L257" s="42">
        <v>0.68130000000000002</v>
      </c>
      <c r="M257" s="42">
        <v>0.77569999999999995</v>
      </c>
      <c r="N257" s="42">
        <v>0.69620000000000004</v>
      </c>
      <c r="O257" s="42">
        <v>0.7248</v>
      </c>
      <c r="P257" s="84">
        <v>0.4017</v>
      </c>
      <c r="Q257" s="84">
        <v>0.2026</v>
      </c>
      <c r="R257" s="84">
        <v>0.15459999999999999</v>
      </c>
      <c r="S257" s="84">
        <v>0.34899999999999998</v>
      </c>
      <c r="T257" s="84">
        <v>0.42780000000000001</v>
      </c>
      <c r="U257" s="84">
        <v>0.20849999999999999</v>
      </c>
      <c r="V257" s="42">
        <v>0.35249999999999998</v>
      </c>
      <c r="W257" s="42">
        <v>0.40060000000000001</v>
      </c>
      <c r="X257" s="42">
        <v>0.88490000000000002</v>
      </c>
      <c r="Y257" s="42">
        <v>0.63690000000000002</v>
      </c>
      <c r="Z257" s="42">
        <v>0.3488</v>
      </c>
      <c r="AA257" s="42">
        <v>0.59619999999999995</v>
      </c>
      <c r="AD257" s="82" t="s">
        <v>113</v>
      </c>
      <c r="AE257" s="42">
        <f t="shared" si="64"/>
        <v>0.88980000000000004</v>
      </c>
      <c r="AF257" s="42">
        <f t="shared" si="65"/>
        <v>0.81230000000000002</v>
      </c>
      <c r="AG257" s="42">
        <f t="shared" si="66"/>
        <v>0.65290000000000004</v>
      </c>
      <c r="AH257" s="42">
        <f t="shared" si="67"/>
        <v>0.43430000000000002</v>
      </c>
      <c r="AJ257" s="82" t="s">
        <v>113</v>
      </c>
      <c r="AK257" s="42">
        <f t="shared" si="68"/>
        <v>0.83230000000000004</v>
      </c>
      <c r="AL257" s="42">
        <f t="shared" si="69"/>
        <v>0.85660000000000003</v>
      </c>
      <c r="AM257" s="42">
        <f t="shared" si="70"/>
        <v>0.65959999999999996</v>
      </c>
      <c r="AN257" s="42">
        <f t="shared" si="71"/>
        <v>0.62549999999999994</v>
      </c>
      <c r="AP257" s="82" t="s">
        <v>113</v>
      </c>
      <c r="AQ257" s="84">
        <f t="shared" si="72"/>
        <v>0.3614</v>
      </c>
      <c r="AR257" s="84">
        <f t="shared" si="73"/>
        <v>0.32679999999999998</v>
      </c>
      <c r="AS257" s="84">
        <f t="shared" si="74"/>
        <v>0.22850000000000001</v>
      </c>
      <c r="AT257" s="84">
        <f t="shared" si="75"/>
        <v>0.39760000000000001</v>
      </c>
      <c r="AV257" s="82" t="s">
        <v>113</v>
      </c>
      <c r="AW257" s="42">
        <f t="shared" si="76"/>
        <v>0.30149999999999999</v>
      </c>
      <c r="AX257" s="42">
        <f t="shared" si="77"/>
        <v>0.12280000000000001</v>
      </c>
      <c r="AY257" s="42">
        <f t="shared" si="78"/>
        <v>0.3085</v>
      </c>
      <c r="AZ257" s="42">
        <f t="shared" si="79"/>
        <v>0.20549999999999999</v>
      </c>
    </row>
    <row r="258" spans="1:52">
      <c r="A258" s="142"/>
      <c r="B258" s="142"/>
      <c r="C258" s="5">
        <v>0.65625</v>
      </c>
      <c r="D258" s="42">
        <v>0.41549999999999998</v>
      </c>
      <c r="E258" s="42">
        <v>0.6663</v>
      </c>
      <c r="F258" s="42">
        <v>0.4597</v>
      </c>
      <c r="G258" s="42">
        <v>0.59850000000000003</v>
      </c>
      <c r="H258" s="42">
        <v>0.42759999999999998</v>
      </c>
      <c r="I258" s="42">
        <v>0.5363</v>
      </c>
      <c r="J258" s="42">
        <v>0.63749999999999996</v>
      </c>
      <c r="K258" s="42">
        <v>0.74409999999999998</v>
      </c>
      <c r="L258" s="42">
        <v>0.62260000000000004</v>
      </c>
      <c r="M258" s="42">
        <v>0.74109999999999998</v>
      </c>
      <c r="N258" s="42">
        <v>0.6875</v>
      </c>
      <c r="O258" s="42">
        <v>0.69499999999999995</v>
      </c>
      <c r="P258" s="84">
        <v>0.30649999999999999</v>
      </c>
      <c r="Q258" s="84">
        <v>0.27110000000000001</v>
      </c>
      <c r="R258" s="84">
        <v>0.1118</v>
      </c>
      <c r="S258" s="84">
        <v>0.246</v>
      </c>
      <c r="T258" s="84">
        <v>0.26190000000000002</v>
      </c>
      <c r="U258" s="84">
        <v>0.1925</v>
      </c>
      <c r="V258" s="42">
        <v>0.39439999999999997</v>
      </c>
      <c r="W258" s="42">
        <v>0.39879999999999999</v>
      </c>
      <c r="X258" s="42">
        <v>0.91210000000000002</v>
      </c>
      <c r="Y258" s="42">
        <v>0.72719999999999996</v>
      </c>
      <c r="Z258" s="42">
        <v>0.18459999999999999</v>
      </c>
      <c r="AA258" s="42">
        <v>0.50380000000000003</v>
      </c>
      <c r="AD258" s="82" t="s">
        <v>227</v>
      </c>
      <c r="AE258" s="42">
        <f t="shared" si="64"/>
        <v>0.88419999999999999</v>
      </c>
      <c r="AF258" s="42">
        <f t="shared" si="65"/>
        <v>0.81830000000000003</v>
      </c>
      <c r="AG258" s="42">
        <f t="shared" si="66"/>
        <v>0.68840000000000001</v>
      </c>
      <c r="AH258" s="42">
        <f t="shared" si="67"/>
        <v>0.43080000000000002</v>
      </c>
      <c r="AJ258" s="82" t="s">
        <v>227</v>
      </c>
      <c r="AK258" s="42">
        <f t="shared" si="68"/>
        <v>0.83009999999999995</v>
      </c>
      <c r="AL258" s="42">
        <f t="shared" si="69"/>
        <v>0.85370000000000001</v>
      </c>
      <c r="AM258" s="42">
        <f t="shared" si="70"/>
        <v>0.62119999999999997</v>
      </c>
      <c r="AN258" s="42">
        <f t="shared" si="71"/>
        <v>0.67249999999999999</v>
      </c>
      <c r="AP258" s="82" t="s">
        <v>227</v>
      </c>
      <c r="AQ258" s="84">
        <f t="shared" si="72"/>
        <v>0.38190000000000002</v>
      </c>
      <c r="AR258" s="84">
        <f t="shared" si="73"/>
        <v>0.2392</v>
      </c>
      <c r="AS258" s="84">
        <f t="shared" si="74"/>
        <v>0.22450000000000001</v>
      </c>
      <c r="AT258" s="84">
        <f t="shared" si="75"/>
        <v>0.33450000000000002</v>
      </c>
      <c r="AV258" s="82" t="s">
        <v>227</v>
      </c>
      <c r="AW258" s="42">
        <f t="shared" si="76"/>
        <v>0.35659999999999997</v>
      </c>
      <c r="AX258" s="42">
        <f t="shared" si="77"/>
        <v>0.14499999999999999</v>
      </c>
      <c r="AY258" s="42">
        <f t="shared" si="78"/>
        <v>0.26269999999999999</v>
      </c>
      <c r="AZ258" s="42">
        <f t="shared" si="79"/>
        <v>0.20849999999999999</v>
      </c>
    </row>
    <row r="259" spans="1:52">
      <c r="A259" s="142"/>
      <c r="B259" s="142"/>
      <c r="C259" s="5">
        <v>0.66666666666666696</v>
      </c>
      <c r="D259" s="42">
        <v>0.3931</v>
      </c>
      <c r="E259" s="42">
        <v>0.59040000000000004</v>
      </c>
      <c r="F259" s="42">
        <v>0.3886</v>
      </c>
      <c r="G259" s="42">
        <v>0.54010000000000002</v>
      </c>
      <c r="H259" s="42">
        <v>0.4204</v>
      </c>
      <c r="I259" s="42">
        <v>0.4924</v>
      </c>
      <c r="J259" s="42">
        <v>0.6018</v>
      </c>
      <c r="K259" s="42">
        <v>0.68920000000000003</v>
      </c>
      <c r="L259" s="42">
        <v>0.56230000000000002</v>
      </c>
      <c r="M259" s="42">
        <v>0.70040000000000002</v>
      </c>
      <c r="N259" s="42">
        <v>0.68220000000000003</v>
      </c>
      <c r="O259" s="42">
        <v>0.66069999999999995</v>
      </c>
      <c r="P259" s="84">
        <v>0.35460000000000003</v>
      </c>
      <c r="Q259" s="84">
        <v>0.29549999999999998</v>
      </c>
      <c r="R259" s="84">
        <v>5.0799999999999998E-2</v>
      </c>
      <c r="S259" s="84">
        <v>0.1472</v>
      </c>
      <c r="T259" s="84">
        <v>0.29759999999999998</v>
      </c>
      <c r="U259" s="84">
        <v>0.2671</v>
      </c>
      <c r="V259" s="42">
        <v>0.3926</v>
      </c>
      <c r="W259" s="42">
        <v>0.48720000000000002</v>
      </c>
      <c r="X259" s="42">
        <v>0.86160000000000003</v>
      </c>
      <c r="Y259" s="42">
        <v>0.66090000000000004</v>
      </c>
      <c r="Z259" s="42">
        <v>0.30330000000000001</v>
      </c>
      <c r="AA259" s="42">
        <v>0.47989999999999999</v>
      </c>
      <c r="AD259" s="82" t="s">
        <v>188</v>
      </c>
      <c r="AE259" s="42">
        <f t="shared" si="64"/>
        <v>0.84760000000000002</v>
      </c>
      <c r="AF259" s="42">
        <f t="shared" si="65"/>
        <v>0.79800000000000004</v>
      </c>
      <c r="AG259" s="42">
        <f t="shared" si="66"/>
        <v>0.69850000000000001</v>
      </c>
      <c r="AH259" s="42">
        <f t="shared" si="67"/>
        <v>0.44519999999999998</v>
      </c>
      <c r="AJ259" s="82" t="s">
        <v>188</v>
      </c>
      <c r="AK259" s="42">
        <f t="shared" si="68"/>
        <v>0.81310000000000004</v>
      </c>
      <c r="AL259" s="42">
        <f t="shared" si="69"/>
        <v>0.8357</v>
      </c>
      <c r="AM259" s="42">
        <f t="shared" si="70"/>
        <v>0.59709999999999996</v>
      </c>
      <c r="AN259" s="42">
        <f t="shared" si="71"/>
        <v>0.60550000000000004</v>
      </c>
      <c r="AP259" s="82" t="s">
        <v>188</v>
      </c>
      <c r="AQ259" s="84">
        <f t="shared" si="72"/>
        <v>0.37059999999999998</v>
      </c>
      <c r="AR259" s="84">
        <f t="shared" si="73"/>
        <v>0.26629999999999998</v>
      </c>
      <c r="AS259" s="84">
        <f t="shared" si="74"/>
        <v>0.30030000000000001</v>
      </c>
      <c r="AT259" s="84">
        <f t="shared" si="75"/>
        <v>0.25659999999999999</v>
      </c>
      <c r="AV259" s="82" t="s">
        <v>188</v>
      </c>
      <c r="AW259" s="42">
        <f t="shared" si="76"/>
        <v>0.35360000000000003</v>
      </c>
      <c r="AX259" s="42">
        <f t="shared" si="77"/>
        <v>0</v>
      </c>
      <c r="AY259" s="42">
        <f t="shared" si="78"/>
        <v>0.154</v>
      </c>
      <c r="AZ259" s="42">
        <f t="shared" si="79"/>
        <v>0.2011</v>
      </c>
    </row>
    <row r="260" spans="1:52">
      <c r="A260" s="142"/>
      <c r="B260" s="142"/>
      <c r="C260" s="5">
        <v>0.67708333333333404</v>
      </c>
      <c r="D260" s="42">
        <v>0.36380000000000001</v>
      </c>
      <c r="E260" s="42">
        <v>0.5514</v>
      </c>
      <c r="F260" s="42">
        <v>0.33750000000000002</v>
      </c>
      <c r="G260" s="42">
        <v>0.51870000000000005</v>
      </c>
      <c r="H260" s="42">
        <v>0.34749999999999998</v>
      </c>
      <c r="I260" s="42">
        <v>0.42380000000000001</v>
      </c>
      <c r="J260" s="42">
        <v>0.56579999999999997</v>
      </c>
      <c r="K260" s="42">
        <v>0.65559999999999996</v>
      </c>
      <c r="L260" s="42">
        <v>0.50509999999999999</v>
      </c>
      <c r="M260" s="42">
        <v>0.64729999999999999</v>
      </c>
      <c r="N260" s="42">
        <v>0.62690000000000001</v>
      </c>
      <c r="O260" s="42">
        <v>0.60009999999999997</v>
      </c>
      <c r="P260" s="84">
        <v>0.40389999999999998</v>
      </c>
      <c r="Q260" s="84">
        <v>0.37119999999999997</v>
      </c>
      <c r="R260" s="84">
        <v>0.1208</v>
      </c>
      <c r="S260" s="84">
        <v>0.32590000000000002</v>
      </c>
      <c r="T260" s="84">
        <v>0.37119999999999997</v>
      </c>
      <c r="U260" s="84">
        <v>0.27110000000000001</v>
      </c>
      <c r="V260" s="42">
        <v>0.42170000000000002</v>
      </c>
      <c r="W260" s="42">
        <v>0.49080000000000001</v>
      </c>
      <c r="X260" s="42">
        <v>0.84409999999999996</v>
      </c>
      <c r="Y260" s="42">
        <v>0.75629999999999997</v>
      </c>
      <c r="Z260" s="42">
        <v>0.45019999999999999</v>
      </c>
      <c r="AA260" s="42">
        <v>0.51480000000000004</v>
      </c>
      <c r="AD260" s="82" t="s">
        <v>228</v>
      </c>
      <c r="AE260" s="42">
        <f t="shared" si="64"/>
        <v>0.84</v>
      </c>
      <c r="AF260" s="42">
        <f t="shared" si="65"/>
        <v>0.85170000000000001</v>
      </c>
      <c r="AG260" s="42">
        <f t="shared" si="66"/>
        <v>0.69610000000000005</v>
      </c>
      <c r="AH260" s="42">
        <f t="shared" si="67"/>
        <v>0.44230000000000003</v>
      </c>
      <c r="AJ260" s="82" t="s">
        <v>228</v>
      </c>
      <c r="AK260" s="42">
        <f t="shared" si="68"/>
        <v>0.8337</v>
      </c>
      <c r="AL260" s="42">
        <f t="shared" si="69"/>
        <v>0.83479999999999999</v>
      </c>
      <c r="AM260" s="42">
        <f t="shared" si="70"/>
        <v>0.61780000000000002</v>
      </c>
      <c r="AN260" s="42">
        <f t="shared" si="71"/>
        <v>0.6089</v>
      </c>
      <c r="AP260" s="82" t="s">
        <v>228</v>
      </c>
      <c r="AQ260" s="84">
        <f t="shared" si="72"/>
        <v>0.38979999999999998</v>
      </c>
      <c r="AR260" s="84">
        <f t="shared" si="73"/>
        <v>0.1075</v>
      </c>
      <c r="AS260" s="84">
        <f t="shared" si="74"/>
        <v>0.14130000000000001</v>
      </c>
      <c r="AT260" s="84">
        <f t="shared" si="75"/>
        <v>0.32600000000000001</v>
      </c>
      <c r="AV260" s="82" t="s">
        <v>228</v>
      </c>
      <c r="AW260" s="42">
        <f t="shared" si="76"/>
        <v>0.38159999999999999</v>
      </c>
      <c r="AX260" s="42">
        <f t="shared" si="77"/>
        <v>0</v>
      </c>
      <c r="AY260" s="42">
        <f t="shared" si="78"/>
        <v>0.1082</v>
      </c>
      <c r="AZ260" s="42">
        <f t="shared" si="79"/>
        <v>0.17580000000000001</v>
      </c>
    </row>
    <row r="261" spans="1:52">
      <c r="A261" s="142"/>
      <c r="B261" s="142"/>
      <c r="C261" s="5">
        <v>0.6875</v>
      </c>
      <c r="D261" s="42">
        <v>0.2671</v>
      </c>
      <c r="E261" s="42">
        <v>0.45829999999999999</v>
      </c>
      <c r="F261" s="42">
        <v>0.2833</v>
      </c>
      <c r="G261" s="42">
        <v>0.41649999999999998</v>
      </c>
      <c r="H261" s="42">
        <v>0.29470000000000002</v>
      </c>
      <c r="I261" s="42">
        <v>0.32929999999999998</v>
      </c>
      <c r="J261" s="42">
        <v>0.5141</v>
      </c>
      <c r="K261" s="42">
        <v>0.58940000000000003</v>
      </c>
      <c r="L261" s="42">
        <v>0.40179999999999999</v>
      </c>
      <c r="M261" s="42">
        <v>0.57120000000000004</v>
      </c>
      <c r="N261" s="42">
        <v>0.56059999999999999</v>
      </c>
      <c r="O261" s="42">
        <v>0.54179999999999995</v>
      </c>
      <c r="P261" s="84">
        <v>0.45739999999999997</v>
      </c>
      <c r="Q261" s="84">
        <v>0.23089999999999999</v>
      </c>
      <c r="R261" s="84">
        <v>0.12</v>
      </c>
      <c r="S261" s="84">
        <v>0.34939999999999999</v>
      </c>
      <c r="T261" s="84">
        <v>0.52859999999999996</v>
      </c>
      <c r="U261" s="84">
        <v>0.2296</v>
      </c>
      <c r="V261" s="42">
        <v>0.40410000000000001</v>
      </c>
      <c r="W261" s="42">
        <v>0.56010000000000004</v>
      </c>
      <c r="X261" s="42">
        <v>0.81840000000000002</v>
      </c>
      <c r="Y261" s="42">
        <v>0.83009999999999995</v>
      </c>
      <c r="Z261" s="42">
        <v>0.50319999999999998</v>
      </c>
      <c r="AA261" s="42">
        <v>0.53600000000000003</v>
      </c>
      <c r="AD261" s="82" t="s">
        <v>114</v>
      </c>
      <c r="AE261" s="42">
        <f t="shared" si="64"/>
        <v>0.81299999999999994</v>
      </c>
      <c r="AF261" s="42">
        <f t="shared" si="65"/>
        <v>0.89839999999999998</v>
      </c>
      <c r="AG261" s="42">
        <f t="shared" si="66"/>
        <v>0.70669999999999999</v>
      </c>
      <c r="AH261" s="42">
        <f t="shared" si="67"/>
        <v>0.46579999999999999</v>
      </c>
      <c r="AJ261" s="82" t="s">
        <v>114</v>
      </c>
      <c r="AK261" s="42">
        <f t="shared" si="68"/>
        <v>0.83350000000000002</v>
      </c>
      <c r="AL261" s="42">
        <f t="shared" si="69"/>
        <v>0.81579999999999997</v>
      </c>
      <c r="AM261" s="42">
        <f t="shared" si="70"/>
        <v>0.67879999999999996</v>
      </c>
      <c r="AN261" s="42">
        <f t="shared" si="71"/>
        <v>0.67120000000000002</v>
      </c>
      <c r="AP261" s="82" t="s">
        <v>114</v>
      </c>
      <c r="AQ261" s="84">
        <f t="shared" si="72"/>
        <v>0.38600000000000001</v>
      </c>
      <c r="AR261" s="84">
        <f t="shared" si="73"/>
        <v>0.16259999999999999</v>
      </c>
      <c r="AS261" s="84">
        <f t="shared" si="74"/>
        <v>9.35E-2</v>
      </c>
      <c r="AT261" s="84">
        <f t="shared" si="75"/>
        <v>0.3493</v>
      </c>
      <c r="AV261" s="82" t="s">
        <v>114</v>
      </c>
      <c r="AW261" s="42">
        <f t="shared" si="76"/>
        <v>0.3014</v>
      </c>
      <c r="AX261" s="42">
        <f t="shared" si="77"/>
        <v>6.54E-2</v>
      </c>
      <c r="AY261" s="42">
        <f t="shared" si="78"/>
        <v>3.6700000000000003E-2</v>
      </c>
      <c r="AZ261" s="42">
        <f t="shared" si="79"/>
        <v>0.18160000000000001</v>
      </c>
    </row>
    <row r="262" spans="1:52">
      <c r="A262" s="142"/>
      <c r="B262" s="142"/>
      <c r="C262" s="5">
        <v>0.69791666666666696</v>
      </c>
      <c r="D262" s="42">
        <v>0.16239999999999999</v>
      </c>
      <c r="E262" s="42">
        <v>0.36480000000000001</v>
      </c>
      <c r="F262" s="42">
        <v>0.20219999999999999</v>
      </c>
      <c r="G262" s="42">
        <v>0.29039999999999999</v>
      </c>
      <c r="H262" s="42">
        <v>0.1948</v>
      </c>
      <c r="I262" s="42">
        <v>0.23749999999999999</v>
      </c>
      <c r="J262" s="42">
        <v>0.4385</v>
      </c>
      <c r="K262" s="42">
        <v>0.54900000000000004</v>
      </c>
      <c r="L262" s="42">
        <v>0.33489999999999998</v>
      </c>
      <c r="M262" s="42">
        <v>0.52329999999999999</v>
      </c>
      <c r="N262" s="42">
        <v>0.48499999999999999</v>
      </c>
      <c r="O262" s="42">
        <v>0.46229999999999999</v>
      </c>
      <c r="P262" s="84">
        <v>0.28299999999999997</v>
      </c>
      <c r="Q262" s="84">
        <v>0.34899999999999998</v>
      </c>
      <c r="R262" s="84">
        <v>0.16270000000000001</v>
      </c>
      <c r="S262" s="84">
        <v>0.41110000000000002</v>
      </c>
      <c r="T262" s="84">
        <v>0.43840000000000001</v>
      </c>
      <c r="U262" s="84">
        <v>0.17499999999999999</v>
      </c>
      <c r="V262" s="42">
        <v>0.45650000000000002</v>
      </c>
      <c r="W262" s="42">
        <v>0.62990000000000002</v>
      </c>
      <c r="X262" s="42">
        <v>0.75690000000000002</v>
      </c>
      <c r="Y262" s="42">
        <v>0.86729999999999996</v>
      </c>
      <c r="Z262" s="42">
        <v>0.53710000000000002</v>
      </c>
      <c r="AA262" s="42">
        <v>0.56010000000000004</v>
      </c>
      <c r="AD262" s="82" t="s">
        <v>229</v>
      </c>
      <c r="AE262" s="42">
        <f t="shared" si="64"/>
        <v>0.84830000000000005</v>
      </c>
      <c r="AF262" s="42">
        <f t="shared" si="65"/>
        <v>0.84319999999999995</v>
      </c>
      <c r="AG262" s="42">
        <f t="shared" si="66"/>
        <v>0.69</v>
      </c>
      <c r="AH262" s="42">
        <f t="shared" si="67"/>
        <v>0.4698</v>
      </c>
      <c r="AJ262" s="82" t="s">
        <v>229</v>
      </c>
      <c r="AK262" s="42">
        <f t="shared" si="68"/>
        <v>0.7944</v>
      </c>
      <c r="AL262" s="42">
        <f t="shared" si="69"/>
        <v>0.85289999999999999</v>
      </c>
      <c r="AM262" s="42">
        <f t="shared" si="70"/>
        <v>0.67120000000000002</v>
      </c>
      <c r="AN262" s="42">
        <f t="shared" si="71"/>
        <v>0.69289999999999996</v>
      </c>
      <c r="AP262" s="82" t="s">
        <v>229</v>
      </c>
      <c r="AQ262" s="84">
        <f t="shared" si="72"/>
        <v>0.32079999999999997</v>
      </c>
      <c r="AR262" s="84">
        <f t="shared" si="73"/>
        <v>0.1641</v>
      </c>
      <c r="AS262" s="84">
        <f t="shared" si="74"/>
        <v>0.21099999999999999</v>
      </c>
      <c r="AT262" s="84">
        <f t="shared" si="75"/>
        <v>0.3135</v>
      </c>
      <c r="AV262" s="82" t="s">
        <v>229</v>
      </c>
      <c r="AW262" s="42">
        <f t="shared" si="76"/>
        <v>0.35020000000000001</v>
      </c>
      <c r="AX262" s="42">
        <f t="shared" si="77"/>
        <v>0.13800000000000001</v>
      </c>
      <c r="AY262" s="42">
        <f t="shared" si="78"/>
        <v>0.22020000000000001</v>
      </c>
      <c r="AZ262" s="42">
        <f t="shared" si="79"/>
        <v>0.19</v>
      </c>
    </row>
    <row r="263" spans="1:52">
      <c r="A263" s="142"/>
      <c r="B263" s="142"/>
      <c r="C263" s="5">
        <v>0.70833333333333404</v>
      </c>
      <c r="D263" s="42">
        <v>7.2300000000000003E-2</v>
      </c>
      <c r="E263" s="42">
        <v>0.2339</v>
      </c>
      <c r="F263" s="42">
        <v>9.5600000000000004E-2</v>
      </c>
      <c r="G263" s="42">
        <v>0.19850000000000001</v>
      </c>
      <c r="H263" s="42">
        <v>9.2999999999999999E-2</v>
      </c>
      <c r="I263" s="42">
        <v>0.1326</v>
      </c>
      <c r="J263" s="42">
        <v>0.372</v>
      </c>
      <c r="K263" s="42">
        <v>0.46779999999999999</v>
      </c>
      <c r="L263" s="42">
        <v>0.25130000000000002</v>
      </c>
      <c r="M263" s="42">
        <v>0.45190000000000002</v>
      </c>
      <c r="N263" s="42">
        <v>0.39979999999999999</v>
      </c>
      <c r="O263" s="42">
        <v>0.39150000000000001</v>
      </c>
      <c r="P263" s="84">
        <v>0.435</v>
      </c>
      <c r="Q263" s="84">
        <v>0.33750000000000002</v>
      </c>
      <c r="R263" s="84">
        <v>0.15559999999999999</v>
      </c>
      <c r="S263" s="84">
        <v>0.32129999999999997</v>
      </c>
      <c r="T263" s="84">
        <v>0.4642</v>
      </c>
      <c r="U263" s="84">
        <v>0.19040000000000001</v>
      </c>
      <c r="V263" s="42">
        <v>0.46100000000000002</v>
      </c>
      <c r="W263" s="42">
        <v>0.58930000000000005</v>
      </c>
      <c r="X263" s="42">
        <v>0.82599999999999996</v>
      </c>
      <c r="Y263" s="42">
        <v>0.79569999999999996</v>
      </c>
      <c r="Z263" s="42">
        <v>0.58530000000000004</v>
      </c>
      <c r="AA263" s="42">
        <v>0.44790000000000002</v>
      </c>
      <c r="AD263" s="82" t="s">
        <v>189</v>
      </c>
      <c r="AE263" s="42">
        <f t="shared" si="64"/>
        <v>0.85450000000000004</v>
      </c>
      <c r="AF263" s="42">
        <f t="shared" si="65"/>
        <v>0.79320000000000002</v>
      </c>
      <c r="AG263" s="42">
        <f t="shared" si="66"/>
        <v>0.71030000000000004</v>
      </c>
      <c r="AH263" s="42">
        <f t="shared" si="67"/>
        <v>0.44030000000000002</v>
      </c>
      <c r="AJ263" s="82" t="s">
        <v>189</v>
      </c>
      <c r="AK263" s="42">
        <f t="shared" si="68"/>
        <v>0.78069999999999995</v>
      </c>
      <c r="AL263" s="42">
        <f t="shared" si="69"/>
        <v>0.86470000000000002</v>
      </c>
      <c r="AM263" s="42">
        <f t="shared" si="70"/>
        <v>0.67179999999999995</v>
      </c>
      <c r="AN263" s="42">
        <f t="shared" si="71"/>
        <v>0.69920000000000004</v>
      </c>
      <c r="AP263" s="82" t="s">
        <v>189</v>
      </c>
      <c r="AQ263" s="84">
        <f t="shared" si="72"/>
        <v>0.37680000000000002</v>
      </c>
      <c r="AR263" s="84">
        <f t="shared" si="73"/>
        <v>8.1199999999999994E-2</v>
      </c>
      <c r="AS263" s="84">
        <f t="shared" si="74"/>
        <v>0.32719999999999999</v>
      </c>
      <c r="AT263" s="84">
        <f t="shared" si="75"/>
        <v>0.3735</v>
      </c>
      <c r="AV263" s="82" t="s">
        <v>189</v>
      </c>
      <c r="AW263" s="42">
        <f t="shared" si="76"/>
        <v>0.27079999999999999</v>
      </c>
      <c r="AX263" s="42">
        <f t="shared" si="77"/>
        <v>0.13700000000000001</v>
      </c>
      <c r="AY263" s="42">
        <f t="shared" si="78"/>
        <v>0.36969999999999997</v>
      </c>
      <c r="AZ263" s="42">
        <f t="shared" si="79"/>
        <v>0.1348</v>
      </c>
    </row>
    <row r="264" spans="1:52">
      <c r="A264" s="142"/>
      <c r="B264" s="142"/>
      <c r="C264" s="5">
        <v>0.71875</v>
      </c>
      <c r="D264" s="42">
        <v>0</v>
      </c>
      <c r="E264" s="42">
        <v>9.2499999999999999E-2</v>
      </c>
      <c r="F264" s="42">
        <v>0</v>
      </c>
      <c r="G264" s="42">
        <v>6.1400000000000003E-2</v>
      </c>
      <c r="H264" s="42">
        <v>0</v>
      </c>
      <c r="I264" s="42">
        <v>3.0800000000000001E-2</v>
      </c>
      <c r="J264" s="42">
        <v>0.26519999999999999</v>
      </c>
      <c r="K264" s="42">
        <v>0.40300000000000002</v>
      </c>
      <c r="L264" s="42">
        <v>0.17330000000000001</v>
      </c>
      <c r="M264" s="42">
        <v>0.3705</v>
      </c>
      <c r="N264" s="42">
        <v>0.3745</v>
      </c>
      <c r="O264" s="42">
        <v>0.31730000000000003</v>
      </c>
      <c r="P264" s="84">
        <v>0.32779999999999998</v>
      </c>
      <c r="Q264" s="84">
        <v>0.36170000000000002</v>
      </c>
      <c r="R264" s="84">
        <v>0.13139999999999999</v>
      </c>
      <c r="S264" s="84">
        <v>0.32150000000000001</v>
      </c>
      <c r="T264" s="84">
        <v>0.36170000000000002</v>
      </c>
      <c r="U264" s="84">
        <v>0.25190000000000001</v>
      </c>
      <c r="V264" s="42">
        <v>0.48830000000000001</v>
      </c>
      <c r="W264" s="42">
        <v>0.5474</v>
      </c>
      <c r="X264" s="42">
        <v>0.84370000000000001</v>
      </c>
      <c r="Y264" s="42">
        <v>0.78280000000000005</v>
      </c>
      <c r="Z264" s="42">
        <v>0.51639999999999997</v>
      </c>
      <c r="AA264" s="42">
        <v>0.56950000000000001</v>
      </c>
      <c r="AD264" s="82" t="s">
        <v>230</v>
      </c>
      <c r="AE264" s="42">
        <f t="shared" si="64"/>
        <v>0.85450000000000004</v>
      </c>
      <c r="AF264" s="42">
        <f t="shared" si="65"/>
        <v>0.81220000000000003</v>
      </c>
      <c r="AG264" s="42">
        <f t="shared" si="66"/>
        <v>0.70779999999999998</v>
      </c>
      <c r="AH264" s="42">
        <f t="shared" si="67"/>
        <v>0.47149999999999997</v>
      </c>
      <c r="AJ264" s="82" t="s">
        <v>230</v>
      </c>
      <c r="AK264" s="42">
        <f t="shared" si="68"/>
        <v>0.77810000000000001</v>
      </c>
      <c r="AL264" s="42">
        <f t="shared" si="69"/>
        <v>0.86760000000000004</v>
      </c>
      <c r="AM264" s="42">
        <f t="shared" si="70"/>
        <v>0.68</v>
      </c>
      <c r="AN264" s="42">
        <f t="shared" si="71"/>
        <v>0.71709999999999996</v>
      </c>
      <c r="AP264" s="82" t="s">
        <v>230</v>
      </c>
      <c r="AQ264" s="84">
        <f t="shared" si="72"/>
        <v>0.2291</v>
      </c>
      <c r="AR264" s="84">
        <f t="shared" si="73"/>
        <v>0.1305</v>
      </c>
      <c r="AS264" s="84">
        <f t="shared" si="74"/>
        <v>0.30759999999999998</v>
      </c>
      <c r="AT264" s="84">
        <f t="shared" si="75"/>
        <v>0.30280000000000001</v>
      </c>
      <c r="AV264" s="82" t="s">
        <v>230</v>
      </c>
      <c r="AW264" s="42">
        <f t="shared" si="76"/>
        <v>0.20399999999999999</v>
      </c>
      <c r="AX264" s="42">
        <f t="shared" si="77"/>
        <v>0.1187</v>
      </c>
      <c r="AY264" s="42">
        <f t="shared" si="78"/>
        <v>0.31109999999999999</v>
      </c>
      <c r="AZ264" s="42">
        <f t="shared" si="79"/>
        <v>0.17660000000000001</v>
      </c>
    </row>
    <row r="265" spans="1:52">
      <c r="A265" s="142"/>
      <c r="B265" s="142"/>
      <c r="C265" s="5">
        <v>0.72916666666666696</v>
      </c>
      <c r="D265" s="42">
        <v>0</v>
      </c>
      <c r="E265" s="42">
        <v>6.4399999999999999E-2</v>
      </c>
      <c r="F265" s="42">
        <v>0</v>
      </c>
      <c r="G265" s="42">
        <v>5.33E-2</v>
      </c>
      <c r="H265" s="42">
        <v>0</v>
      </c>
      <c r="I265" s="42">
        <v>3.3500000000000002E-2</v>
      </c>
      <c r="J265" s="42">
        <v>0.20569999999999999</v>
      </c>
      <c r="K265" s="42">
        <v>0.28910000000000002</v>
      </c>
      <c r="L265" s="42">
        <v>0.1162</v>
      </c>
      <c r="M265" s="42">
        <v>0.2727</v>
      </c>
      <c r="N265" s="42">
        <v>0.26550000000000001</v>
      </c>
      <c r="O265" s="42">
        <v>0.2515</v>
      </c>
      <c r="P265" s="84">
        <v>0.37319999999999998</v>
      </c>
      <c r="Q265" s="84">
        <v>0.4703</v>
      </c>
      <c r="R265" s="84">
        <v>0.1774</v>
      </c>
      <c r="S265" s="84">
        <v>0.2165</v>
      </c>
      <c r="T265" s="84">
        <v>0.38479999999999998</v>
      </c>
      <c r="U265" s="84">
        <v>0.29570000000000002</v>
      </c>
      <c r="V265" s="42">
        <v>0.45300000000000001</v>
      </c>
      <c r="W265" s="42">
        <v>0.4264</v>
      </c>
      <c r="X265" s="42">
        <v>0.79759999999999998</v>
      </c>
      <c r="Y265" s="42">
        <v>0.70609999999999995</v>
      </c>
      <c r="Z265" s="42">
        <v>0.50949999999999995</v>
      </c>
      <c r="AA265" s="42">
        <v>0.58260000000000001</v>
      </c>
      <c r="AD265" s="82" t="s">
        <v>115</v>
      </c>
      <c r="AE265" s="42">
        <f t="shared" si="64"/>
        <v>0.87350000000000005</v>
      </c>
      <c r="AF265" s="42">
        <f t="shared" si="65"/>
        <v>0.77500000000000002</v>
      </c>
      <c r="AG265" s="42">
        <f t="shared" si="66"/>
        <v>0.68469999999999998</v>
      </c>
      <c r="AH265" s="42">
        <f t="shared" si="67"/>
        <v>0.432</v>
      </c>
      <c r="AJ265" s="82" t="s">
        <v>115</v>
      </c>
      <c r="AK265" s="42">
        <f t="shared" si="68"/>
        <v>0.76119999999999999</v>
      </c>
      <c r="AL265" s="42">
        <f t="shared" si="69"/>
        <v>0.87949999999999995</v>
      </c>
      <c r="AM265" s="42">
        <f t="shared" si="70"/>
        <v>0.65200000000000002</v>
      </c>
      <c r="AN265" s="42">
        <f t="shared" si="71"/>
        <v>0.70469999999999999</v>
      </c>
      <c r="AP265" s="82" t="s">
        <v>115</v>
      </c>
      <c r="AQ265" s="84">
        <f t="shared" si="72"/>
        <v>0.28499999999999998</v>
      </c>
      <c r="AR265" s="84">
        <f t="shared" si="73"/>
        <v>9.6299999999999997E-2</v>
      </c>
      <c r="AS265" s="84">
        <f t="shared" si="74"/>
        <v>0.20319999999999999</v>
      </c>
      <c r="AT265" s="84">
        <f t="shared" si="75"/>
        <v>0.35949999999999999</v>
      </c>
      <c r="AV265" s="82" t="s">
        <v>115</v>
      </c>
      <c r="AW265" s="42">
        <f t="shared" si="76"/>
        <v>0.2737</v>
      </c>
      <c r="AX265" s="42">
        <f t="shared" si="77"/>
        <v>0.19159999999999999</v>
      </c>
      <c r="AY265" s="42">
        <f t="shared" si="78"/>
        <v>0.29509999999999997</v>
      </c>
      <c r="AZ265" s="42">
        <f t="shared" si="79"/>
        <v>0.21329999999999999</v>
      </c>
    </row>
    <row r="266" spans="1:52">
      <c r="A266" s="142"/>
      <c r="B266" s="142"/>
      <c r="C266" s="5">
        <v>0.73958333333333404</v>
      </c>
      <c r="D266" s="42">
        <v>0</v>
      </c>
      <c r="E266" s="42">
        <v>3.1199999999999999E-2</v>
      </c>
      <c r="F266" s="42">
        <v>0</v>
      </c>
      <c r="G266" s="42">
        <v>1.0699999999999999E-2</v>
      </c>
      <c r="H266" s="42">
        <v>0</v>
      </c>
      <c r="I266" s="42">
        <v>5.28E-2</v>
      </c>
      <c r="J266" s="42">
        <v>0.1177</v>
      </c>
      <c r="K266" s="42">
        <v>0.2069</v>
      </c>
      <c r="L266" s="42">
        <v>7.8E-2</v>
      </c>
      <c r="M266" s="42">
        <v>0.18340000000000001</v>
      </c>
      <c r="N266" s="42">
        <v>0.17499999999999999</v>
      </c>
      <c r="O266" s="42">
        <v>0.1706</v>
      </c>
      <c r="P266" s="84">
        <v>0.42520000000000002</v>
      </c>
      <c r="Q266" s="84">
        <v>0.37059999999999998</v>
      </c>
      <c r="R266" s="84">
        <v>0.23119999999999999</v>
      </c>
      <c r="S266" s="84">
        <v>0.28420000000000001</v>
      </c>
      <c r="T266" s="84">
        <v>0.39229999999999998</v>
      </c>
      <c r="U266" s="84">
        <v>0.3256</v>
      </c>
      <c r="V266" s="42">
        <v>0.53920000000000001</v>
      </c>
      <c r="W266" s="42">
        <v>0.47699999999999998</v>
      </c>
      <c r="X266" s="42">
        <v>0.91449999999999998</v>
      </c>
      <c r="Y266" s="42">
        <v>0.74319999999999997</v>
      </c>
      <c r="Z266" s="42">
        <v>0.56899999999999995</v>
      </c>
      <c r="AA266" s="42">
        <v>0.57110000000000005</v>
      </c>
      <c r="AD266" s="82" t="s">
        <v>231</v>
      </c>
      <c r="AE266" s="42">
        <f t="shared" si="64"/>
        <v>0.87160000000000004</v>
      </c>
      <c r="AF266" s="42">
        <f t="shared" si="65"/>
        <v>0.75270000000000004</v>
      </c>
      <c r="AG266" s="42">
        <f t="shared" si="66"/>
        <v>0.72360000000000002</v>
      </c>
      <c r="AH266" s="42">
        <f t="shared" si="67"/>
        <v>0.46629999999999999</v>
      </c>
      <c r="AJ266" s="82" t="s">
        <v>231</v>
      </c>
      <c r="AK266" s="42">
        <f t="shared" si="68"/>
        <v>0.74529999999999996</v>
      </c>
      <c r="AL266" s="42">
        <f t="shared" si="69"/>
        <v>0.88170000000000004</v>
      </c>
      <c r="AM266" s="42">
        <f t="shared" si="70"/>
        <v>0.67090000000000005</v>
      </c>
      <c r="AN266" s="42">
        <f t="shared" si="71"/>
        <v>0.65880000000000005</v>
      </c>
      <c r="AP266" s="82" t="s">
        <v>231</v>
      </c>
      <c r="AQ266" s="84">
        <f t="shared" si="72"/>
        <v>0.34039999999999998</v>
      </c>
      <c r="AR266" s="84">
        <f t="shared" si="73"/>
        <v>0.1235</v>
      </c>
      <c r="AS266" s="84">
        <f t="shared" si="74"/>
        <v>0.20430000000000001</v>
      </c>
      <c r="AT266" s="84">
        <f t="shared" si="75"/>
        <v>0.34820000000000001</v>
      </c>
      <c r="AV266" s="82" t="s">
        <v>231</v>
      </c>
      <c r="AW266" s="42">
        <f t="shared" si="76"/>
        <v>0.3483</v>
      </c>
      <c r="AX266" s="42">
        <f t="shared" si="77"/>
        <v>0.13780000000000001</v>
      </c>
      <c r="AY266" s="42">
        <f t="shared" si="78"/>
        <v>0.18729999999999999</v>
      </c>
      <c r="AZ266" s="42">
        <f t="shared" si="79"/>
        <v>0.20119999999999999</v>
      </c>
    </row>
    <row r="267" spans="1:52">
      <c r="A267" s="142"/>
      <c r="B267" s="142"/>
      <c r="C267" s="5">
        <v>0.75</v>
      </c>
      <c r="D267" s="42">
        <v>0</v>
      </c>
      <c r="E267" s="42">
        <v>3.04E-2</v>
      </c>
      <c r="F267" s="42">
        <v>0</v>
      </c>
      <c r="G267" s="42">
        <v>0</v>
      </c>
      <c r="H267" s="42">
        <v>0</v>
      </c>
      <c r="I267" s="42">
        <v>3.1E-2</v>
      </c>
      <c r="J267" s="42">
        <v>5.8400000000000001E-2</v>
      </c>
      <c r="K267" s="42">
        <v>0.13789999999999999</v>
      </c>
      <c r="L267" s="42">
        <v>3.4799999999999998E-2</v>
      </c>
      <c r="M267" s="42">
        <v>8.8200000000000001E-2</v>
      </c>
      <c r="N267" s="42">
        <v>0.1042</v>
      </c>
      <c r="O267" s="42">
        <v>0.1002</v>
      </c>
      <c r="P267" s="84">
        <v>0.40889999999999999</v>
      </c>
      <c r="Q267" s="84">
        <v>0.43330000000000002</v>
      </c>
      <c r="R267" s="84">
        <v>0.1726</v>
      </c>
      <c r="S267" s="84">
        <v>0.34910000000000002</v>
      </c>
      <c r="T267" s="84">
        <v>0.4108</v>
      </c>
      <c r="U267" s="84">
        <v>0.2122</v>
      </c>
      <c r="V267" s="42">
        <v>0.6431</v>
      </c>
      <c r="W267" s="42">
        <v>0.59889999999999999</v>
      </c>
      <c r="X267" s="42">
        <v>0.83540000000000003</v>
      </c>
      <c r="Y267" s="42">
        <v>0.7409</v>
      </c>
      <c r="Z267" s="42">
        <v>0.52869999999999995</v>
      </c>
      <c r="AA267" s="42">
        <v>0.62919999999999998</v>
      </c>
      <c r="AD267" s="82" t="s">
        <v>190</v>
      </c>
      <c r="AE267" s="42">
        <f t="shared" si="64"/>
        <v>0.86750000000000005</v>
      </c>
      <c r="AF267" s="42">
        <f t="shared" si="65"/>
        <v>0.76990000000000003</v>
      </c>
      <c r="AG267" s="42">
        <f t="shared" si="66"/>
        <v>0.6764</v>
      </c>
      <c r="AH267" s="42">
        <f t="shared" si="67"/>
        <v>0.41689999999999999</v>
      </c>
      <c r="AJ267" s="82" t="s">
        <v>190</v>
      </c>
      <c r="AK267" s="42">
        <f t="shared" si="68"/>
        <v>0.71879999999999999</v>
      </c>
      <c r="AL267" s="42">
        <f t="shared" si="69"/>
        <v>0.85489999999999999</v>
      </c>
      <c r="AM267" s="42">
        <f t="shared" si="70"/>
        <v>0.5958</v>
      </c>
      <c r="AN267" s="42">
        <f t="shared" si="71"/>
        <v>0.64749999999999996</v>
      </c>
      <c r="AP267" s="82" t="s">
        <v>190</v>
      </c>
      <c r="AQ267" s="84">
        <f t="shared" si="72"/>
        <v>0.27810000000000001</v>
      </c>
      <c r="AR267" s="84">
        <f t="shared" si="73"/>
        <v>0.126</v>
      </c>
      <c r="AS267" s="84">
        <f t="shared" si="74"/>
        <v>0.18329999999999999</v>
      </c>
      <c r="AT267" s="84">
        <f t="shared" si="75"/>
        <v>0.30609999999999998</v>
      </c>
      <c r="AV267" s="82" t="s">
        <v>190</v>
      </c>
      <c r="AW267" s="42">
        <f t="shared" si="76"/>
        <v>0.39319999999999999</v>
      </c>
      <c r="AX267" s="42">
        <f t="shared" si="77"/>
        <v>0.10589999999999999</v>
      </c>
      <c r="AY267" s="42">
        <f t="shared" si="78"/>
        <v>0.23530000000000001</v>
      </c>
      <c r="AZ267" s="42">
        <f t="shared" si="79"/>
        <v>0.28820000000000001</v>
      </c>
    </row>
    <row r="268" spans="1:52">
      <c r="A268" s="142"/>
      <c r="B268" s="142"/>
      <c r="C268" s="5">
        <v>0.76041666666666696</v>
      </c>
      <c r="D268" s="42">
        <v>0</v>
      </c>
      <c r="E268" s="42">
        <v>0</v>
      </c>
      <c r="F268" s="42">
        <v>0</v>
      </c>
      <c r="G268" s="42">
        <v>0</v>
      </c>
      <c r="H268" s="42">
        <v>0</v>
      </c>
      <c r="I268" s="42">
        <v>0</v>
      </c>
      <c r="J268" s="42">
        <v>1.06E-2</v>
      </c>
      <c r="K268" s="42">
        <v>2.8199999999999999E-2</v>
      </c>
      <c r="L268" s="42">
        <v>1E-3</v>
      </c>
      <c r="M268" s="42">
        <v>1.5900000000000001E-2</v>
      </c>
      <c r="N268" s="42">
        <v>2.76E-2</v>
      </c>
      <c r="O268" s="42">
        <v>1.66E-2</v>
      </c>
      <c r="P268" s="84">
        <v>0.29099999999999998</v>
      </c>
      <c r="Q268" s="84">
        <v>0.33660000000000001</v>
      </c>
      <c r="R268" s="84">
        <v>9.6799999999999997E-2</v>
      </c>
      <c r="S268" s="84">
        <v>0.3201</v>
      </c>
      <c r="T268" s="84">
        <v>0.33660000000000001</v>
      </c>
      <c r="U268" s="84">
        <v>0.22439999999999999</v>
      </c>
      <c r="V268" s="42">
        <v>0.6</v>
      </c>
      <c r="W268" s="42">
        <v>0.58250000000000002</v>
      </c>
      <c r="X268" s="42">
        <v>0.89129999999999998</v>
      </c>
      <c r="Y268" s="42">
        <v>0.87519999999999998</v>
      </c>
      <c r="Z268" s="42">
        <v>0.58140000000000003</v>
      </c>
      <c r="AA268" s="42">
        <v>0.63219999999999998</v>
      </c>
      <c r="AD268" s="82" t="s">
        <v>232</v>
      </c>
      <c r="AE268" s="42">
        <f t="shared" si="64"/>
        <v>0.87880000000000003</v>
      </c>
      <c r="AF268" s="42">
        <f t="shared" si="65"/>
        <v>0.72319999999999995</v>
      </c>
      <c r="AG268" s="42">
        <f t="shared" si="66"/>
        <v>0.59560000000000002</v>
      </c>
      <c r="AH268" s="42">
        <f t="shared" si="67"/>
        <v>0.37819999999999998</v>
      </c>
      <c r="AJ268" s="82" t="s">
        <v>232</v>
      </c>
      <c r="AK268" s="42">
        <f t="shared" si="68"/>
        <v>0.68640000000000001</v>
      </c>
      <c r="AL268" s="42">
        <f t="shared" si="69"/>
        <v>0.80379999999999996</v>
      </c>
      <c r="AM268" s="42">
        <f t="shared" si="70"/>
        <v>0.55879999999999996</v>
      </c>
      <c r="AN268" s="42">
        <f t="shared" si="71"/>
        <v>0.57069999999999999</v>
      </c>
      <c r="AP268" s="82" t="s">
        <v>232</v>
      </c>
      <c r="AQ268" s="84">
        <f t="shared" si="72"/>
        <v>0.26190000000000002</v>
      </c>
      <c r="AR268" s="84">
        <f t="shared" si="73"/>
        <v>0.1348</v>
      </c>
      <c r="AS268" s="84">
        <f t="shared" si="74"/>
        <v>0.20130000000000001</v>
      </c>
      <c r="AT268" s="84">
        <f t="shared" si="75"/>
        <v>0.27310000000000001</v>
      </c>
      <c r="AV268" s="82" t="s">
        <v>232</v>
      </c>
      <c r="AW268" s="42">
        <f t="shared" si="76"/>
        <v>0.44240000000000002</v>
      </c>
      <c r="AX268" s="42">
        <f t="shared" si="77"/>
        <v>0.11269999999999999</v>
      </c>
      <c r="AY268" s="42">
        <f t="shared" si="78"/>
        <v>0.25009999999999999</v>
      </c>
      <c r="AZ268" s="42">
        <f t="shared" si="79"/>
        <v>0.29559999999999997</v>
      </c>
    </row>
    <row r="269" spans="1:52">
      <c r="A269" s="142"/>
      <c r="B269" s="142"/>
      <c r="C269" s="5">
        <v>0.77083333333333404</v>
      </c>
      <c r="D269" s="42">
        <v>0</v>
      </c>
      <c r="E269" s="42">
        <v>0</v>
      </c>
      <c r="F269" s="42">
        <v>0</v>
      </c>
      <c r="G269" s="42">
        <v>0</v>
      </c>
      <c r="H269" s="42">
        <v>0</v>
      </c>
      <c r="I269" s="42">
        <v>0</v>
      </c>
      <c r="J269" s="42">
        <v>0</v>
      </c>
      <c r="K269" s="42">
        <v>5.3800000000000001E-2</v>
      </c>
      <c r="L269" s="42">
        <v>0</v>
      </c>
      <c r="M269" s="42">
        <v>2.0500000000000001E-2</v>
      </c>
      <c r="N269" s="42">
        <v>0</v>
      </c>
      <c r="O269" s="42">
        <v>2.0899999999999998E-2</v>
      </c>
      <c r="P269" s="84">
        <v>0.30370000000000003</v>
      </c>
      <c r="Q269" s="84">
        <v>0.43059999999999998</v>
      </c>
      <c r="R269" s="84">
        <v>2.8799999999999999E-2</v>
      </c>
      <c r="S269" s="84">
        <v>0.28199999999999997</v>
      </c>
      <c r="T269" s="84">
        <v>0.48730000000000001</v>
      </c>
      <c r="U269" s="84">
        <v>0.25309999999999999</v>
      </c>
      <c r="V269" s="42">
        <v>0.4859</v>
      </c>
      <c r="W269" s="42">
        <v>0.58740000000000003</v>
      </c>
      <c r="X269" s="42">
        <v>0.7974</v>
      </c>
      <c r="Y269" s="42">
        <v>0.8891</v>
      </c>
      <c r="Z269" s="42">
        <v>0.58960000000000001</v>
      </c>
      <c r="AA269" s="42">
        <v>0.71630000000000005</v>
      </c>
      <c r="AD269" s="82" t="s">
        <v>116</v>
      </c>
      <c r="AE269" s="42">
        <f t="shared" si="64"/>
        <v>0.81130000000000002</v>
      </c>
      <c r="AF269" s="42">
        <f t="shared" si="65"/>
        <v>0.71060000000000001</v>
      </c>
      <c r="AG269" s="42">
        <f t="shared" si="66"/>
        <v>0.5353</v>
      </c>
      <c r="AH269" s="42">
        <f t="shared" si="67"/>
        <v>0.34279999999999999</v>
      </c>
      <c r="AJ269" s="82" t="s">
        <v>116</v>
      </c>
      <c r="AK269" s="42">
        <f t="shared" si="68"/>
        <v>0.67230000000000001</v>
      </c>
      <c r="AL269" s="42">
        <f t="shared" si="69"/>
        <v>0.76539999999999997</v>
      </c>
      <c r="AM269" s="42">
        <f t="shared" si="70"/>
        <v>0.5333</v>
      </c>
      <c r="AN269" s="42">
        <f t="shared" si="71"/>
        <v>0.53680000000000005</v>
      </c>
      <c r="AP269" s="82" t="s">
        <v>116</v>
      </c>
      <c r="AQ269" s="84">
        <f t="shared" si="72"/>
        <v>0.27260000000000001</v>
      </c>
      <c r="AR269" s="84">
        <f t="shared" si="73"/>
        <v>8.7499999999999994E-2</v>
      </c>
      <c r="AS269" s="84">
        <f t="shared" si="74"/>
        <v>0.26640000000000003</v>
      </c>
      <c r="AT269" s="84">
        <f t="shared" si="75"/>
        <v>0.3473</v>
      </c>
      <c r="AV269" s="82" t="s">
        <v>116</v>
      </c>
      <c r="AW269" s="42">
        <f t="shared" si="76"/>
        <v>0.47470000000000001</v>
      </c>
      <c r="AX269" s="42">
        <f t="shared" si="77"/>
        <v>0.1201</v>
      </c>
      <c r="AY269" s="42">
        <f t="shared" si="78"/>
        <v>0.26669999999999999</v>
      </c>
      <c r="AZ269" s="42">
        <f t="shared" si="79"/>
        <v>0.15790000000000001</v>
      </c>
    </row>
    <row r="270" spans="1:52">
      <c r="A270" s="142"/>
      <c r="B270" s="142"/>
      <c r="C270" s="5">
        <v>0.78125</v>
      </c>
      <c r="D270" s="42">
        <v>0</v>
      </c>
      <c r="E270" s="42">
        <v>0</v>
      </c>
      <c r="F270" s="42">
        <v>0</v>
      </c>
      <c r="G270" s="42">
        <v>0</v>
      </c>
      <c r="H270" s="42">
        <v>0</v>
      </c>
      <c r="I270" s="42">
        <v>0</v>
      </c>
      <c r="J270" s="42">
        <v>0</v>
      </c>
      <c r="K270" s="42">
        <v>0</v>
      </c>
      <c r="L270" s="42">
        <v>0</v>
      </c>
      <c r="M270" s="42">
        <v>3.1199999999999999E-2</v>
      </c>
      <c r="N270" s="42">
        <v>0</v>
      </c>
      <c r="O270" s="42">
        <v>2.7199999999999998E-2</v>
      </c>
      <c r="P270" s="84">
        <v>0.31740000000000002</v>
      </c>
      <c r="Q270" s="84">
        <v>0.51749999999999996</v>
      </c>
      <c r="R270" s="84">
        <v>0</v>
      </c>
      <c r="S270" s="84">
        <v>0.37819999999999998</v>
      </c>
      <c r="T270" s="84">
        <v>0.45029999999999998</v>
      </c>
      <c r="U270" s="84">
        <v>0.3206</v>
      </c>
      <c r="V270" s="42">
        <v>0.61599999999999999</v>
      </c>
      <c r="W270" s="42">
        <v>0.55279999999999996</v>
      </c>
      <c r="X270" s="42">
        <v>0.72819999999999996</v>
      </c>
      <c r="Y270" s="42">
        <v>0.69120000000000004</v>
      </c>
      <c r="Z270" s="42">
        <v>0.55400000000000005</v>
      </c>
      <c r="AA270" s="42">
        <v>0.60629999999999995</v>
      </c>
      <c r="AD270" s="82" t="s">
        <v>233</v>
      </c>
      <c r="AE270" s="42">
        <f t="shared" si="64"/>
        <v>0.76370000000000005</v>
      </c>
      <c r="AF270" s="42">
        <f t="shared" si="65"/>
        <v>0.68600000000000005</v>
      </c>
      <c r="AG270" s="42">
        <f t="shared" si="66"/>
        <v>0.4365</v>
      </c>
      <c r="AH270" s="42">
        <f t="shared" si="67"/>
        <v>0.27750000000000002</v>
      </c>
      <c r="AJ270" s="82" t="s">
        <v>233</v>
      </c>
      <c r="AK270" s="42">
        <f t="shared" si="68"/>
        <v>0.6603</v>
      </c>
      <c r="AL270" s="42">
        <f t="shared" si="69"/>
        <v>0.76049999999999995</v>
      </c>
      <c r="AM270" s="42">
        <f t="shared" si="70"/>
        <v>0.44979999999999998</v>
      </c>
      <c r="AN270" s="42">
        <f t="shared" si="71"/>
        <v>0.4849</v>
      </c>
      <c r="AP270" s="82" t="s">
        <v>233</v>
      </c>
      <c r="AQ270" s="84">
        <f t="shared" si="72"/>
        <v>0.3367</v>
      </c>
      <c r="AR270" s="84">
        <f t="shared" si="73"/>
        <v>0.1341</v>
      </c>
      <c r="AS270" s="84">
        <f t="shared" si="74"/>
        <v>0.1925</v>
      </c>
      <c r="AT270" s="84">
        <f t="shared" si="75"/>
        <v>0.32</v>
      </c>
      <c r="AV270" s="82" t="s">
        <v>233</v>
      </c>
      <c r="AW270" s="42">
        <f t="shared" si="76"/>
        <v>0.39389999999999997</v>
      </c>
      <c r="AX270" s="42">
        <f t="shared" si="77"/>
        <v>0.13789999999999999</v>
      </c>
      <c r="AY270" s="42">
        <f t="shared" si="78"/>
        <v>0.24229999999999999</v>
      </c>
      <c r="AZ270" s="42">
        <f t="shared" si="79"/>
        <v>0.21049999999999999</v>
      </c>
    </row>
    <row r="271" spans="1:52">
      <c r="A271" s="142"/>
      <c r="B271" s="142"/>
      <c r="C271" s="5">
        <v>0.79166666666666696</v>
      </c>
      <c r="D271" s="42">
        <v>0</v>
      </c>
      <c r="E271" s="42">
        <v>0</v>
      </c>
      <c r="F271" s="42">
        <v>0</v>
      </c>
      <c r="G271" s="42">
        <v>0</v>
      </c>
      <c r="H271" s="42">
        <v>0</v>
      </c>
      <c r="I271" s="42">
        <v>0</v>
      </c>
      <c r="J271" s="42">
        <v>0</v>
      </c>
      <c r="K271" s="42">
        <v>0</v>
      </c>
      <c r="L271" s="42">
        <v>0</v>
      </c>
      <c r="M271" s="42">
        <v>2.2200000000000001E-2</v>
      </c>
      <c r="N271" s="42">
        <v>0</v>
      </c>
      <c r="O271" s="42">
        <v>1.6199999999999999E-2</v>
      </c>
      <c r="P271" s="84">
        <v>0.37309999999999999</v>
      </c>
      <c r="Q271" s="84">
        <v>0.39839999999999998</v>
      </c>
      <c r="R271" s="84">
        <v>0</v>
      </c>
      <c r="S271" s="84">
        <v>0.41089999999999999</v>
      </c>
      <c r="T271" s="84">
        <v>0.44840000000000002</v>
      </c>
      <c r="U271" s="84">
        <v>0.34470000000000001</v>
      </c>
      <c r="V271" s="42">
        <v>0.73709999999999998</v>
      </c>
      <c r="W271" s="42">
        <v>0.54759999999999998</v>
      </c>
      <c r="X271" s="42">
        <v>0.80910000000000004</v>
      </c>
      <c r="Y271" s="42">
        <v>0.81720000000000004</v>
      </c>
      <c r="Z271" s="42">
        <v>0.60299999999999998</v>
      </c>
      <c r="AA271" s="42">
        <v>0.66800000000000004</v>
      </c>
      <c r="AD271" s="82" t="s">
        <v>191</v>
      </c>
      <c r="AE271" s="42">
        <f t="shared" ref="AE271:AE301" si="80">E357</f>
        <v>0.71460000000000001</v>
      </c>
      <c r="AF271" s="42">
        <f t="shared" ref="AF271:AF301" si="81">E645</f>
        <v>0.62570000000000003</v>
      </c>
      <c r="AG271" s="42">
        <f t="shared" ref="AG271:AG300" si="82">E933</f>
        <v>0.30980000000000002</v>
      </c>
      <c r="AH271" s="42">
        <f t="shared" ref="AH271:AH301" si="83">E69</f>
        <v>0.19670000000000001</v>
      </c>
      <c r="AJ271" s="82" t="s">
        <v>191</v>
      </c>
      <c r="AK271" s="42">
        <f t="shared" ref="AK271:AK301" si="84">K357</f>
        <v>0.60670000000000002</v>
      </c>
      <c r="AL271" s="42">
        <f t="shared" ref="AL271:AL301" si="85">K645</f>
        <v>0.74470000000000003</v>
      </c>
      <c r="AM271" s="42">
        <f t="shared" ref="AM271:AM300" si="86">K933</f>
        <v>0.37409999999999999</v>
      </c>
      <c r="AN271" s="42">
        <f t="shared" ref="AN271:AN301" si="87">K69</f>
        <v>0.42670000000000002</v>
      </c>
      <c r="AP271" s="82" t="s">
        <v>191</v>
      </c>
      <c r="AQ271" s="84">
        <f t="shared" ref="AQ271:AQ301" si="88">Q357</f>
        <v>0.31290000000000001</v>
      </c>
      <c r="AR271" s="84">
        <f t="shared" ref="AR271:AR301" si="89">Q645</f>
        <v>8.6300000000000002E-2</v>
      </c>
      <c r="AS271" s="84">
        <f t="shared" ref="AS271:AS300" si="90">Q933</f>
        <v>0.129</v>
      </c>
      <c r="AT271" s="84">
        <f t="shared" ref="AT271:AT301" si="91">Q69</f>
        <v>0.36859999999999998</v>
      </c>
      <c r="AV271" s="82" t="s">
        <v>191</v>
      </c>
      <c r="AW271" s="42">
        <f t="shared" ref="AW271:AW301" si="92">W357</f>
        <v>0.44400000000000001</v>
      </c>
      <c r="AX271" s="42">
        <f t="shared" ref="AX271:AX301" si="93">W645</f>
        <v>2.9700000000000001E-2</v>
      </c>
      <c r="AY271" s="42">
        <f t="shared" ref="AY271:AY300" si="94">W933</f>
        <v>0.25480000000000003</v>
      </c>
      <c r="AZ271" s="42">
        <f t="shared" ref="AZ271:AZ301" si="95">W69</f>
        <v>0.26840000000000003</v>
      </c>
    </row>
    <row r="272" spans="1:52">
      <c r="A272" s="142"/>
      <c r="B272" s="142"/>
      <c r="C272" s="5">
        <v>0.80208333333333404</v>
      </c>
      <c r="D272" s="42">
        <v>0</v>
      </c>
      <c r="E272" s="42">
        <v>0</v>
      </c>
      <c r="F272" s="42">
        <v>0</v>
      </c>
      <c r="G272" s="42">
        <v>0</v>
      </c>
      <c r="H272" s="42">
        <v>0</v>
      </c>
      <c r="I272" s="42">
        <v>0</v>
      </c>
      <c r="J272" s="42">
        <v>0</v>
      </c>
      <c r="K272" s="42">
        <v>0</v>
      </c>
      <c r="L272" s="42">
        <v>0</v>
      </c>
      <c r="M272" s="42">
        <v>0</v>
      </c>
      <c r="N272" s="42">
        <v>0</v>
      </c>
      <c r="O272" s="42">
        <v>0</v>
      </c>
      <c r="P272" s="84">
        <v>0.32419999999999999</v>
      </c>
      <c r="Q272" s="84">
        <v>0.34179999999999999</v>
      </c>
      <c r="R272" s="84">
        <v>0.11550000000000001</v>
      </c>
      <c r="S272" s="84">
        <v>0.35830000000000001</v>
      </c>
      <c r="T272" s="84">
        <v>0.34179999999999999</v>
      </c>
      <c r="U272" s="84">
        <v>0.2495</v>
      </c>
      <c r="V272" s="42">
        <v>0.61860000000000004</v>
      </c>
      <c r="W272" s="42">
        <v>0.64759999999999995</v>
      </c>
      <c r="X272" s="42">
        <v>0.81389999999999996</v>
      </c>
      <c r="Y272" s="42">
        <v>0.79190000000000005</v>
      </c>
      <c r="Z272" s="42">
        <v>0.63100000000000001</v>
      </c>
      <c r="AA272" s="42">
        <v>0.66139999999999999</v>
      </c>
      <c r="AD272" s="82" t="s">
        <v>234</v>
      </c>
      <c r="AE272" s="42">
        <f t="shared" si="80"/>
        <v>0.67330000000000001</v>
      </c>
      <c r="AF272" s="42">
        <f t="shared" si="81"/>
        <v>0.53890000000000005</v>
      </c>
      <c r="AG272" s="42">
        <f t="shared" si="82"/>
        <v>0.2293</v>
      </c>
      <c r="AH272" s="42">
        <f t="shared" si="83"/>
        <v>0.18410000000000001</v>
      </c>
      <c r="AJ272" s="82" t="s">
        <v>234</v>
      </c>
      <c r="AK272" s="42">
        <f t="shared" si="84"/>
        <v>0.59540000000000004</v>
      </c>
      <c r="AL272" s="42">
        <f t="shared" si="85"/>
        <v>0.72219999999999995</v>
      </c>
      <c r="AM272" s="42">
        <f t="shared" si="86"/>
        <v>0.33169999999999999</v>
      </c>
      <c r="AN272" s="42">
        <f t="shared" si="87"/>
        <v>0.3362</v>
      </c>
      <c r="AP272" s="82" t="s">
        <v>234</v>
      </c>
      <c r="AQ272" s="84">
        <f t="shared" si="88"/>
        <v>0.38519999999999999</v>
      </c>
      <c r="AR272" s="84">
        <f t="shared" si="89"/>
        <v>0.20100000000000001</v>
      </c>
      <c r="AS272" s="84">
        <f t="shared" si="90"/>
        <v>0.1462</v>
      </c>
      <c r="AT272" s="84">
        <f t="shared" si="91"/>
        <v>0.44350000000000001</v>
      </c>
      <c r="AV272" s="82" t="s">
        <v>234</v>
      </c>
      <c r="AW272" s="42">
        <f t="shared" si="92"/>
        <v>0.43269999999999997</v>
      </c>
      <c r="AX272" s="42">
        <f t="shared" si="93"/>
        <v>6.59E-2</v>
      </c>
      <c r="AY272" s="42">
        <f t="shared" si="94"/>
        <v>0.21909999999999999</v>
      </c>
      <c r="AZ272" s="42">
        <f t="shared" si="95"/>
        <v>0.22070000000000001</v>
      </c>
    </row>
    <row r="273" spans="1:52">
      <c r="A273" s="142"/>
      <c r="B273" s="142"/>
      <c r="C273" s="5">
        <v>0.8125</v>
      </c>
      <c r="D273" s="42">
        <v>0</v>
      </c>
      <c r="E273" s="42">
        <v>0</v>
      </c>
      <c r="F273" s="42">
        <v>0</v>
      </c>
      <c r="G273" s="42">
        <v>0</v>
      </c>
      <c r="H273" s="42">
        <v>0</v>
      </c>
      <c r="I273" s="42">
        <v>0</v>
      </c>
      <c r="J273" s="42">
        <v>0</v>
      </c>
      <c r="K273" s="42">
        <v>0</v>
      </c>
      <c r="L273" s="42">
        <v>0</v>
      </c>
      <c r="M273" s="42">
        <v>0</v>
      </c>
      <c r="N273" s="42">
        <v>0</v>
      </c>
      <c r="O273" s="42">
        <v>0</v>
      </c>
      <c r="P273" s="84">
        <v>0.37</v>
      </c>
      <c r="Q273" s="84">
        <v>0.46579999999999999</v>
      </c>
      <c r="R273" s="84">
        <v>0.22339999999999999</v>
      </c>
      <c r="S273" s="84">
        <v>0.48280000000000001</v>
      </c>
      <c r="T273" s="84">
        <v>0.25969999999999999</v>
      </c>
      <c r="U273" s="84">
        <v>0.22600000000000001</v>
      </c>
      <c r="V273" s="42">
        <v>0.67130000000000001</v>
      </c>
      <c r="W273" s="42">
        <v>0.71870000000000001</v>
      </c>
      <c r="X273" s="42">
        <v>0.81499999999999995</v>
      </c>
      <c r="Y273" s="42">
        <v>0.8226</v>
      </c>
      <c r="Z273" s="42">
        <v>0.64829999999999999</v>
      </c>
      <c r="AA273" s="42">
        <v>0.5847</v>
      </c>
      <c r="AD273" s="82" t="s">
        <v>117</v>
      </c>
      <c r="AE273" s="42">
        <f t="shared" si="80"/>
        <v>0.55589999999999995</v>
      </c>
      <c r="AF273" s="42">
        <f t="shared" si="81"/>
        <v>0.50219999999999998</v>
      </c>
      <c r="AG273" s="42">
        <f t="shared" si="82"/>
        <v>7.3800000000000004E-2</v>
      </c>
      <c r="AH273" s="42">
        <f t="shared" si="83"/>
        <v>8.6300000000000002E-2</v>
      </c>
      <c r="AJ273" s="82" t="s">
        <v>117</v>
      </c>
      <c r="AK273" s="42">
        <f t="shared" si="84"/>
        <v>0.58330000000000004</v>
      </c>
      <c r="AL273" s="42">
        <f t="shared" si="85"/>
        <v>0.69010000000000005</v>
      </c>
      <c r="AM273" s="42">
        <f t="shared" si="86"/>
        <v>0.2727</v>
      </c>
      <c r="AN273" s="42">
        <f t="shared" si="87"/>
        <v>0.21099999999999999</v>
      </c>
      <c r="AP273" s="82" t="s">
        <v>117</v>
      </c>
      <c r="AQ273" s="84">
        <f t="shared" si="88"/>
        <v>0.40139999999999998</v>
      </c>
      <c r="AR273" s="84">
        <f t="shared" si="89"/>
        <v>0.2447</v>
      </c>
      <c r="AS273" s="84">
        <f t="shared" si="90"/>
        <v>0.2397</v>
      </c>
      <c r="AT273" s="84">
        <f t="shared" si="91"/>
        <v>0.35849999999999999</v>
      </c>
      <c r="AV273" s="82" t="s">
        <v>117</v>
      </c>
      <c r="AW273" s="42">
        <f t="shared" si="92"/>
        <v>0.58150000000000002</v>
      </c>
      <c r="AX273" s="42">
        <f t="shared" si="93"/>
        <v>8.5999999999999993E-2</v>
      </c>
      <c r="AY273" s="42">
        <f t="shared" si="94"/>
        <v>0.28839999999999999</v>
      </c>
      <c r="AZ273" s="42">
        <f t="shared" si="95"/>
        <v>0.15870000000000001</v>
      </c>
    </row>
    <row r="274" spans="1:52">
      <c r="A274" s="142"/>
      <c r="B274" s="142"/>
      <c r="C274" s="5">
        <v>0.82291666666666696</v>
      </c>
      <c r="D274" s="42">
        <v>0</v>
      </c>
      <c r="E274" s="42">
        <v>0</v>
      </c>
      <c r="F274" s="42">
        <v>0</v>
      </c>
      <c r="G274" s="42">
        <v>0</v>
      </c>
      <c r="H274" s="42">
        <v>0</v>
      </c>
      <c r="I274" s="42">
        <v>0</v>
      </c>
      <c r="J274" s="42">
        <v>0</v>
      </c>
      <c r="K274" s="42">
        <v>0</v>
      </c>
      <c r="L274" s="42">
        <v>0</v>
      </c>
      <c r="M274" s="42">
        <v>0</v>
      </c>
      <c r="N274" s="42">
        <v>0</v>
      </c>
      <c r="O274" s="42">
        <v>0</v>
      </c>
      <c r="P274" s="84">
        <v>0.57709999999999995</v>
      </c>
      <c r="Q274" s="84">
        <v>0.44929999999999998</v>
      </c>
      <c r="R274" s="84">
        <v>0.17780000000000001</v>
      </c>
      <c r="S274" s="84">
        <v>0.39250000000000002</v>
      </c>
      <c r="T274" s="84">
        <v>0.33239999999999997</v>
      </c>
      <c r="U274" s="84">
        <v>0.27839999999999998</v>
      </c>
      <c r="V274" s="42">
        <v>0.56389999999999996</v>
      </c>
      <c r="W274" s="42">
        <v>0.71779999999999999</v>
      </c>
      <c r="X274" s="42">
        <v>0.66090000000000004</v>
      </c>
      <c r="Y274" s="42">
        <v>0.83169999999999999</v>
      </c>
      <c r="Z274" s="42">
        <v>0.66339999999999999</v>
      </c>
      <c r="AA274" s="42">
        <v>0.68540000000000001</v>
      </c>
      <c r="AD274" s="82" t="s">
        <v>235</v>
      </c>
      <c r="AE274" s="42">
        <f t="shared" si="80"/>
        <v>0.46800000000000003</v>
      </c>
      <c r="AF274" s="42">
        <f t="shared" si="81"/>
        <v>0.46439999999999998</v>
      </c>
      <c r="AG274" s="42">
        <f t="shared" si="82"/>
        <v>0</v>
      </c>
      <c r="AH274" s="42">
        <f t="shared" si="83"/>
        <v>0</v>
      </c>
      <c r="AJ274" s="82" t="s">
        <v>235</v>
      </c>
      <c r="AK274" s="42">
        <f t="shared" si="84"/>
        <v>0.56179999999999997</v>
      </c>
      <c r="AL274" s="42">
        <f t="shared" si="85"/>
        <v>0.62</v>
      </c>
      <c r="AM274" s="42">
        <f t="shared" si="86"/>
        <v>0.1421</v>
      </c>
      <c r="AN274" s="42">
        <f t="shared" si="87"/>
        <v>0.155</v>
      </c>
      <c r="AP274" s="82" t="s">
        <v>235</v>
      </c>
      <c r="AQ274" s="84">
        <f t="shared" si="88"/>
        <v>0.48010000000000003</v>
      </c>
      <c r="AR274" s="84">
        <f t="shared" si="89"/>
        <v>0.17460000000000001</v>
      </c>
      <c r="AS274" s="84">
        <f t="shared" si="90"/>
        <v>0.16619999999999999</v>
      </c>
      <c r="AT274" s="84">
        <f t="shared" si="91"/>
        <v>0.38129999999999997</v>
      </c>
      <c r="AV274" s="82" t="s">
        <v>235</v>
      </c>
      <c r="AW274" s="42">
        <f t="shared" si="92"/>
        <v>0.39319999999999999</v>
      </c>
      <c r="AX274" s="42">
        <f t="shared" si="93"/>
        <v>0.14979999999999999</v>
      </c>
      <c r="AY274" s="42">
        <f t="shared" si="94"/>
        <v>0.25469999999999998</v>
      </c>
      <c r="AZ274" s="42">
        <f t="shared" si="95"/>
        <v>0.24149999999999999</v>
      </c>
    </row>
    <row r="275" spans="1:52">
      <c r="A275" s="142"/>
      <c r="B275" s="142"/>
      <c r="C275" s="5">
        <v>0.83333333333333404</v>
      </c>
      <c r="D275" s="42">
        <v>0</v>
      </c>
      <c r="E275" s="42">
        <v>0</v>
      </c>
      <c r="F275" s="42">
        <v>0</v>
      </c>
      <c r="G275" s="42">
        <v>0</v>
      </c>
      <c r="H275" s="42">
        <v>0</v>
      </c>
      <c r="I275" s="42">
        <v>0</v>
      </c>
      <c r="J275" s="42">
        <v>0</v>
      </c>
      <c r="K275" s="42">
        <v>0</v>
      </c>
      <c r="L275" s="42">
        <v>0</v>
      </c>
      <c r="M275" s="42">
        <v>0</v>
      </c>
      <c r="N275" s="42">
        <v>0</v>
      </c>
      <c r="O275" s="42">
        <v>0</v>
      </c>
      <c r="P275" s="84">
        <v>0.39</v>
      </c>
      <c r="Q275" s="84">
        <v>0.49080000000000001</v>
      </c>
      <c r="R275" s="84">
        <v>0.1376</v>
      </c>
      <c r="S275" s="84">
        <v>0.42359999999999998</v>
      </c>
      <c r="T275" s="84">
        <v>0.35539999999999999</v>
      </c>
      <c r="U275" s="84">
        <v>0.27879999999999999</v>
      </c>
      <c r="V275" s="42">
        <v>0.54569999999999996</v>
      </c>
      <c r="W275" s="42">
        <v>0.71179999999999999</v>
      </c>
      <c r="X275" s="42">
        <v>0.66490000000000005</v>
      </c>
      <c r="Y275" s="42">
        <v>0.75160000000000005</v>
      </c>
      <c r="Z275" s="42">
        <v>0.74680000000000002</v>
      </c>
      <c r="AA275" s="42">
        <v>0.73540000000000005</v>
      </c>
      <c r="AD275" s="82" t="s">
        <v>192</v>
      </c>
      <c r="AE275" s="42">
        <f t="shared" si="80"/>
        <v>0.3659</v>
      </c>
      <c r="AF275" s="42">
        <f t="shared" si="81"/>
        <v>0.35370000000000001</v>
      </c>
      <c r="AG275" s="42">
        <f t="shared" si="82"/>
        <v>0</v>
      </c>
      <c r="AH275" s="42">
        <f t="shared" si="83"/>
        <v>0</v>
      </c>
      <c r="AJ275" s="82" t="s">
        <v>192</v>
      </c>
      <c r="AK275" s="42">
        <f t="shared" si="84"/>
        <v>0.42759999999999998</v>
      </c>
      <c r="AL275" s="42">
        <f t="shared" si="85"/>
        <v>0.6179</v>
      </c>
      <c r="AM275" s="42">
        <f t="shared" si="86"/>
        <v>0.14599999999999999</v>
      </c>
      <c r="AN275" s="42">
        <f t="shared" si="87"/>
        <v>0.1633</v>
      </c>
      <c r="AP275" s="82" t="s">
        <v>192</v>
      </c>
      <c r="AQ275" s="84">
        <f t="shared" si="88"/>
        <v>0.51080000000000003</v>
      </c>
      <c r="AR275" s="84">
        <f t="shared" si="89"/>
        <v>0.216</v>
      </c>
      <c r="AS275" s="84">
        <f t="shared" si="90"/>
        <v>0.1298</v>
      </c>
      <c r="AT275" s="84">
        <f t="shared" si="91"/>
        <v>0.40639999999999998</v>
      </c>
      <c r="AV275" s="82" t="s">
        <v>192</v>
      </c>
      <c r="AW275" s="42">
        <f t="shared" si="92"/>
        <v>0.40429999999999999</v>
      </c>
      <c r="AX275" s="42">
        <f t="shared" si="93"/>
        <v>0.16750000000000001</v>
      </c>
      <c r="AY275" s="42">
        <f t="shared" si="94"/>
        <v>0.24399999999999999</v>
      </c>
      <c r="AZ275" s="42">
        <f t="shared" si="95"/>
        <v>0.25580000000000003</v>
      </c>
    </row>
    <row r="276" spans="1:52">
      <c r="A276" s="142"/>
      <c r="B276" s="142"/>
      <c r="C276" s="5">
        <v>0.84375</v>
      </c>
      <c r="D276" s="42">
        <v>0</v>
      </c>
      <c r="E276" s="42">
        <v>0</v>
      </c>
      <c r="F276" s="42">
        <v>0</v>
      </c>
      <c r="G276" s="42">
        <v>0</v>
      </c>
      <c r="H276" s="42">
        <v>0</v>
      </c>
      <c r="I276" s="42">
        <v>0</v>
      </c>
      <c r="J276" s="42">
        <v>0</v>
      </c>
      <c r="K276" s="42">
        <v>0</v>
      </c>
      <c r="L276" s="42">
        <v>0</v>
      </c>
      <c r="M276" s="42">
        <v>0</v>
      </c>
      <c r="N276" s="42">
        <v>0</v>
      </c>
      <c r="O276" s="42">
        <v>0</v>
      </c>
      <c r="P276" s="84">
        <v>0.32879999999999998</v>
      </c>
      <c r="Q276" s="84">
        <v>0.35680000000000001</v>
      </c>
      <c r="R276" s="84">
        <v>0.13109999999999999</v>
      </c>
      <c r="S276" s="84">
        <v>0.39379999999999998</v>
      </c>
      <c r="T276" s="84">
        <v>0.35680000000000001</v>
      </c>
      <c r="U276" s="84">
        <v>0.26590000000000003</v>
      </c>
      <c r="V276" s="42">
        <v>0.60980000000000001</v>
      </c>
      <c r="W276" s="42">
        <v>0.67630000000000001</v>
      </c>
      <c r="X276" s="42">
        <v>0.66459999999999997</v>
      </c>
      <c r="Y276" s="42">
        <v>0.67630000000000001</v>
      </c>
      <c r="Z276" s="42">
        <v>0.66149999999999998</v>
      </c>
      <c r="AA276" s="42">
        <v>0.66</v>
      </c>
      <c r="AD276" s="82" t="s">
        <v>236</v>
      </c>
      <c r="AE276" s="42">
        <f t="shared" si="80"/>
        <v>0.248</v>
      </c>
      <c r="AF276" s="42">
        <f t="shared" si="81"/>
        <v>0.27139999999999997</v>
      </c>
      <c r="AG276" s="42">
        <f t="shared" si="82"/>
        <v>0</v>
      </c>
      <c r="AH276" s="42">
        <f t="shared" si="83"/>
        <v>0</v>
      </c>
      <c r="AJ276" s="82" t="s">
        <v>236</v>
      </c>
      <c r="AK276" s="42">
        <f t="shared" si="84"/>
        <v>0.31640000000000001</v>
      </c>
      <c r="AL276" s="42">
        <f t="shared" si="85"/>
        <v>0.52749999999999997</v>
      </c>
      <c r="AM276" s="42">
        <f t="shared" si="86"/>
        <v>0.1103</v>
      </c>
      <c r="AN276" s="42">
        <f t="shared" si="87"/>
        <v>0.11550000000000001</v>
      </c>
      <c r="AP276" s="82" t="s">
        <v>236</v>
      </c>
      <c r="AQ276" s="84">
        <f t="shared" si="88"/>
        <v>0.50209999999999999</v>
      </c>
      <c r="AR276" s="84">
        <f t="shared" si="89"/>
        <v>0.15939999999999999</v>
      </c>
      <c r="AS276" s="84">
        <f t="shared" si="90"/>
        <v>0.14680000000000001</v>
      </c>
      <c r="AT276" s="84">
        <f t="shared" si="91"/>
        <v>0.49359999999999998</v>
      </c>
      <c r="AV276" s="82" t="s">
        <v>236</v>
      </c>
      <c r="AW276" s="42">
        <f t="shared" si="92"/>
        <v>0.30730000000000002</v>
      </c>
      <c r="AX276" s="42">
        <f t="shared" si="93"/>
        <v>0.23849999999999999</v>
      </c>
      <c r="AY276" s="42">
        <f t="shared" si="94"/>
        <v>0.26819999999999999</v>
      </c>
      <c r="AZ276" s="42">
        <f t="shared" si="95"/>
        <v>0.37740000000000001</v>
      </c>
    </row>
    <row r="277" spans="1:52">
      <c r="A277" s="142"/>
      <c r="B277" s="142"/>
      <c r="C277" s="5">
        <v>0.85416666666666696</v>
      </c>
      <c r="D277" s="42">
        <v>0</v>
      </c>
      <c r="E277" s="42">
        <v>0</v>
      </c>
      <c r="F277" s="42">
        <v>0</v>
      </c>
      <c r="G277" s="42">
        <v>0</v>
      </c>
      <c r="H277" s="42">
        <v>0</v>
      </c>
      <c r="I277" s="42">
        <v>0</v>
      </c>
      <c r="J277" s="42">
        <v>0</v>
      </c>
      <c r="K277" s="42">
        <v>0</v>
      </c>
      <c r="L277" s="42">
        <v>0</v>
      </c>
      <c r="M277" s="42">
        <v>0</v>
      </c>
      <c r="N277" s="42">
        <v>0</v>
      </c>
      <c r="O277" s="42">
        <v>0</v>
      </c>
      <c r="P277" s="84">
        <v>0.42830000000000001</v>
      </c>
      <c r="Q277" s="84">
        <v>0.38540000000000002</v>
      </c>
      <c r="R277" s="84">
        <v>0.2092</v>
      </c>
      <c r="S277" s="84">
        <v>0.38269999999999998</v>
      </c>
      <c r="T277" s="84">
        <v>0.27360000000000001</v>
      </c>
      <c r="U277" s="84">
        <v>0.27679999999999999</v>
      </c>
      <c r="V277" s="42">
        <v>0.5645</v>
      </c>
      <c r="W277" s="42">
        <v>0.62670000000000003</v>
      </c>
      <c r="X277" s="42">
        <v>0.65600000000000003</v>
      </c>
      <c r="Y277" s="42">
        <v>0.56540000000000001</v>
      </c>
      <c r="Z277" s="42">
        <v>0.67269999999999996</v>
      </c>
      <c r="AA277" s="42">
        <v>0.64600000000000002</v>
      </c>
      <c r="AD277" s="82" t="s">
        <v>118</v>
      </c>
      <c r="AE277" s="42">
        <f t="shared" si="80"/>
        <v>0.11260000000000001</v>
      </c>
      <c r="AF277" s="42">
        <f t="shared" si="81"/>
        <v>0.1794</v>
      </c>
      <c r="AG277" s="42">
        <f t="shared" si="82"/>
        <v>0</v>
      </c>
      <c r="AH277" s="42">
        <f t="shared" si="83"/>
        <v>0</v>
      </c>
      <c r="AJ277" s="82" t="s">
        <v>118</v>
      </c>
      <c r="AK277" s="42">
        <f t="shared" si="84"/>
        <v>0.19059999999999999</v>
      </c>
      <c r="AL277" s="42">
        <f t="shared" si="85"/>
        <v>0.45619999999999999</v>
      </c>
      <c r="AM277" s="42">
        <f t="shared" si="86"/>
        <v>4.2900000000000001E-2</v>
      </c>
      <c r="AN277" s="42">
        <f t="shared" si="87"/>
        <v>5.4899999999999997E-2</v>
      </c>
      <c r="AP277" s="82" t="s">
        <v>118</v>
      </c>
      <c r="AQ277" s="84">
        <f t="shared" si="88"/>
        <v>0.58650000000000002</v>
      </c>
      <c r="AR277" s="84">
        <f t="shared" si="89"/>
        <v>0.14330000000000001</v>
      </c>
      <c r="AS277" s="84">
        <f t="shared" si="90"/>
        <v>0.10440000000000001</v>
      </c>
      <c r="AT277" s="84">
        <f t="shared" si="91"/>
        <v>0.50849999999999995</v>
      </c>
      <c r="AV277" s="82" t="s">
        <v>118</v>
      </c>
      <c r="AW277" s="42">
        <f t="shared" si="92"/>
        <v>0.4118</v>
      </c>
      <c r="AX277" s="42">
        <f t="shared" si="93"/>
        <v>0.15190000000000001</v>
      </c>
      <c r="AY277" s="42">
        <f t="shared" si="94"/>
        <v>0.35089999999999999</v>
      </c>
      <c r="AZ277" s="42">
        <f t="shared" si="95"/>
        <v>0.43980000000000002</v>
      </c>
    </row>
    <row r="278" spans="1:52">
      <c r="A278" s="142"/>
      <c r="B278" s="142"/>
      <c r="C278" s="5">
        <v>0.86458333333333404</v>
      </c>
      <c r="D278" s="42">
        <v>0</v>
      </c>
      <c r="E278" s="42">
        <v>0</v>
      </c>
      <c r="F278" s="42">
        <v>0</v>
      </c>
      <c r="G278" s="42">
        <v>0</v>
      </c>
      <c r="H278" s="42">
        <v>0</v>
      </c>
      <c r="I278" s="42">
        <v>0</v>
      </c>
      <c r="J278" s="42">
        <v>0</v>
      </c>
      <c r="K278" s="42">
        <v>0</v>
      </c>
      <c r="L278" s="42">
        <v>0</v>
      </c>
      <c r="M278" s="42">
        <v>0</v>
      </c>
      <c r="N278" s="42">
        <v>0</v>
      </c>
      <c r="O278" s="42">
        <v>0</v>
      </c>
      <c r="P278" s="84">
        <v>0.39290000000000003</v>
      </c>
      <c r="Q278" s="84">
        <v>0.41539999999999999</v>
      </c>
      <c r="R278" s="84">
        <v>7.2499999999999995E-2</v>
      </c>
      <c r="S278" s="84">
        <v>0.42049999999999998</v>
      </c>
      <c r="T278" s="84">
        <v>0.32</v>
      </c>
      <c r="U278" s="84">
        <v>0.23330000000000001</v>
      </c>
      <c r="V278" s="42">
        <v>0.53490000000000004</v>
      </c>
      <c r="W278" s="42">
        <v>0.70709999999999995</v>
      </c>
      <c r="X278" s="42">
        <v>0.59660000000000002</v>
      </c>
      <c r="Y278" s="42">
        <v>0.45800000000000002</v>
      </c>
      <c r="Z278" s="42">
        <v>0.69610000000000005</v>
      </c>
      <c r="AA278" s="42">
        <v>0.62090000000000001</v>
      </c>
      <c r="AD278" s="82" t="s">
        <v>237</v>
      </c>
      <c r="AE278" s="42">
        <f t="shared" si="80"/>
        <v>0</v>
      </c>
      <c r="AF278" s="42">
        <f t="shared" si="81"/>
        <v>6.0299999999999999E-2</v>
      </c>
      <c r="AG278" s="42">
        <f t="shared" si="82"/>
        <v>0</v>
      </c>
      <c r="AH278" s="42">
        <f t="shared" si="83"/>
        <v>0</v>
      </c>
      <c r="AJ278" s="82" t="s">
        <v>237</v>
      </c>
      <c r="AK278" s="42">
        <f t="shared" si="84"/>
        <v>0.129</v>
      </c>
      <c r="AL278" s="42">
        <f t="shared" si="85"/>
        <v>0.38840000000000002</v>
      </c>
      <c r="AM278" s="42">
        <f t="shared" si="86"/>
        <v>5.0000000000000001E-4</v>
      </c>
      <c r="AN278" s="42">
        <f t="shared" si="87"/>
        <v>1E-3</v>
      </c>
      <c r="AP278" s="82" t="s">
        <v>237</v>
      </c>
      <c r="AQ278" s="84">
        <f t="shared" si="88"/>
        <v>0.63729999999999998</v>
      </c>
      <c r="AR278" s="84">
        <f t="shared" si="89"/>
        <v>0.2606</v>
      </c>
      <c r="AS278" s="84">
        <f t="shared" si="90"/>
        <v>0.17910000000000001</v>
      </c>
      <c r="AT278" s="84">
        <f t="shared" si="91"/>
        <v>0.49</v>
      </c>
      <c r="AV278" s="82" t="s">
        <v>237</v>
      </c>
      <c r="AW278" s="42">
        <f t="shared" si="92"/>
        <v>0.45710000000000001</v>
      </c>
      <c r="AX278" s="42">
        <f t="shared" si="93"/>
        <v>0.1991</v>
      </c>
      <c r="AY278" s="42">
        <f t="shared" si="94"/>
        <v>0.29449999999999998</v>
      </c>
      <c r="AZ278" s="42">
        <f t="shared" si="95"/>
        <v>0.31740000000000002</v>
      </c>
    </row>
    <row r="279" spans="1:52">
      <c r="A279" s="142"/>
      <c r="B279" s="142"/>
      <c r="C279" s="5">
        <v>0.875</v>
      </c>
      <c r="D279" s="42">
        <v>0</v>
      </c>
      <c r="E279" s="42">
        <v>0</v>
      </c>
      <c r="F279" s="42">
        <v>0</v>
      </c>
      <c r="G279" s="42">
        <v>0</v>
      </c>
      <c r="H279" s="42">
        <v>0</v>
      </c>
      <c r="I279" s="42">
        <v>0</v>
      </c>
      <c r="J279" s="42">
        <v>0</v>
      </c>
      <c r="K279" s="42">
        <v>0</v>
      </c>
      <c r="L279" s="42">
        <v>0</v>
      </c>
      <c r="M279" s="42">
        <v>0</v>
      </c>
      <c r="N279" s="42">
        <v>0</v>
      </c>
      <c r="O279" s="42">
        <v>0</v>
      </c>
      <c r="P279" s="84">
        <v>0.46289999999999998</v>
      </c>
      <c r="Q279" s="84">
        <v>0.41959999999999997</v>
      </c>
      <c r="R279" s="84">
        <v>0</v>
      </c>
      <c r="S279" s="84">
        <v>0.41510000000000002</v>
      </c>
      <c r="T279" s="84">
        <v>0.56679999999999997</v>
      </c>
      <c r="U279" s="84">
        <v>0.33339999999999997</v>
      </c>
      <c r="V279" s="42">
        <v>0.45829999999999999</v>
      </c>
      <c r="W279" s="42">
        <v>0.70250000000000001</v>
      </c>
      <c r="X279" s="42">
        <v>0.48859999999999998</v>
      </c>
      <c r="Y279" s="42">
        <v>0.55379999999999996</v>
      </c>
      <c r="Z279" s="42">
        <v>0.79049999999999998</v>
      </c>
      <c r="AA279" s="42">
        <v>0.67290000000000005</v>
      </c>
      <c r="AD279" s="82" t="s">
        <v>193</v>
      </c>
      <c r="AE279" s="42">
        <f t="shared" si="80"/>
        <v>0</v>
      </c>
      <c r="AF279" s="42">
        <f t="shared" si="81"/>
        <v>7.0099999999999996E-2</v>
      </c>
      <c r="AG279" s="42">
        <f t="shared" si="82"/>
        <v>0</v>
      </c>
      <c r="AH279" s="42">
        <f t="shared" si="83"/>
        <v>0</v>
      </c>
      <c r="AJ279" s="82" t="s">
        <v>193</v>
      </c>
      <c r="AK279" s="42">
        <f t="shared" si="84"/>
        <v>6.4199999999999993E-2</v>
      </c>
      <c r="AL279" s="42">
        <f t="shared" si="85"/>
        <v>0.28270000000000001</v>
      </c>
      <c r="AM279" s="42">
        <f t="shared" si="86"/>
        <v>0</v>
      </c>
      <c r="AN279" s="42">
        <f t="shared" si="87"/>
        <v>0</v>
      </c>
      <c r="AP279" s="82" t="s">
        <v>193</v>
      </c>
      <c r="AQ279" s="84">
        <f t="shared" si="88"/>
        <v>0.73060000000000003</v>
      </c>
      <c r="AR279" s="84">
        <f t="shared" si="89"/>
        <v>0.2442</v>
      </c>
      <c r="AS279" s="84">
        <f t="shared" si="90"/>
        <v>0.24010000000000001</v>
      </c>
      <c r="AT279" s="84">
        <f t="shared" si="91"/>
        <v>0.33350000000000002</v>
      </c>
      <c r="AV279" s="82" t="s">
        <v>193</v>
      </c>
      <c r="AW279" s="42">
        <f t="shared" si="92"/>
        <v>0.4708</v>
      </c>
      <c r="AX279" s="42">
        <f t="shared" si="93"/>
        <v>0.2195</v>
      </c>
      <c r="AY279" s="42">
        <f t="shared" si="94"/>
        <v>0.26750000000000002</v>
      </c>
      <c r="AZ279" s="42">
        <f t="shared" si="95"/>
        <v>0.3518</v>
      </c>
    </row>
    <row r="280" spans="1:52">
      <c r="A280" s="142"/>
      <c r="B280" s="142"/>
      <c r="C280" s="5">
        <v>0.88541666666666696</v>
      </c>
      <c r="D280" s="42">
        <v>0</v>
      </c>
      <c r="E280" s="42">
        <v>0</v>
      </c>
      <c r="F280" s="42">
        <v>0</v>
      </c>
      <c r="G280" s="42">
        <v>0</v>
      </c>
      <c r="H280" s="42">
        <v>0</v>
      </c>
      <c r="I280" s="42">
        <v>0</v>
      </c>
      <c r="J280" s="42">
        <v>0</v>
      </c>
      <c r="K280" s="42">
        <v>0</v>
      </c>
      <c r="L280" s="42">
        <v>0</v>
      </c>
      <c r="M280" s="42">
        <v>0</v>
      </c>
      <c r="N280" s="42">
        <v>0</v>
      </c>
      <c r="O280" s="42">
        <v>0</v>
      </c>
      <c r="P280" s="84">
        <v>0.40910000000000002</v>
      </c>
      <c r="Q280" s="84">
        <v>0.49009999999999998</v>
      </c>
      <c r="R280" s="84">
        <v>0.14949999999999999</v>
      </c>
      <c r="S280" s="84">
        <v>0.48230000000000001</v>
      </c>
      <c r="T280" s="84">
        <v>0.49009999999999998</v>
      </c>
      <c r="U280" s="84">
        <v>0.32929999999999998</v>
      </c>
      <c r="V280" s="42">
        <v>0.4975</v>
      </c>
      <c r="W280" s="42">
        <v>0.59809999999999997</v>
      </c>
      <c r="X280" s="42">
        <v>0.49270000000000003</v>
      </c>
      <c r="Y280" s="42">
        <v>0.55530000000000002</v>
      </c>
      <c r="Z280" s="42">
        <v>0.68559999999999999</v>
      </c>
      <c r="AA280" s="42">
        <v>0.61670000000000003</v>
      </c>
      <c r="AD280" s="82" t="s">
        <v>238</v>
      </c>
      <c r="AE280" s="42">
        <f t="shared" si="80"/>
        <v>0</v>
      </c>
      <c r="AF280" s="42">
        <f t="shared" si="81"/>
        <v>4.7399999999999998E-2</v>
      </c>
      <c r="AG280" s="42">
        <f t="shared" si="82"/>
        <v>0</v>
      </c>
      <c r="AH280" s="42">
        <f t="shared" si="83"/>
        <v>0</v>
      </c>
      <c r="AJ280" s="82" t="s">
        <v>238</v>
      </c>
      <c r="AK280" s="42">
        <f t="shared" si="84"/>
        <v>5.5E-2</v>
      </c>
      <c r="AL280" s="42">
        <f t="shared" si="85"/>
        <v>0.22</v>
      </c>
      <c r="AM280" s="42">
        <f t="shared" si="86"/>
        <v>0</v>
      </c>
      <c r="AN280" s="42">
        <f t="shared" si="87"/>
        <v>0</v>
      </c>
      <c r="AP280" s="82" t="s">
        <v>238</v>
      </c>
      <c r="AQ280" s="84">
        <f t="shared" si="88"/>
        <v>0.69269999999999998</v>
      </c>
      <c r="AR280" s="84">
        <f t="shared" si="89"/>
        <v>0.39650000000000002</v>
      </c>
      <c r="AS280" s="84">
        <f t="shared" si="90"/>
        <v>0.2218</v>
      </c>
      <c r="AT280" s="84">
        <f t="shared" si="91"/>
        <v>0.42899999999999999</v>
      </c>
      <c r="AV280" s="82" t="s">
        <v>238</v>
      </c>
      <c r="AW280" s="42">
        <f t="shared" si="92"/>
        <v>0.53239999999999998</v>
      </c>
      <c r="AX280" s="42">
        <f t="shared" si="93"/>
        <v>0.16259999999999999</v>
      </c>
      <c r="AY280" s="42">
        <f t="shared" si="94"/>
        <v>0.24629999999999999</v>
      </c>
      <c r="AZ280" s="42">
        <f t="shared" si="95"/>
        <v>0.31850000000000001</v>
      </c>
    </row>
    <row r="281" spans="1:52">
      <c r="A281" s="142"/>
      <c r="B281" s="142"/>
      <c r="C281" s="5">
        <v>0.89583333333333404</v>
      </c>
      <c r="D281" s="42">
        <v>0</v>
      </c>
      <c r="E281" s="42">
        <v>0</v>
      </c>
      <c r="F281" s="42">
        <v>0</v>
      </c>
      <c r="G281" s="42">
        <v>0</v>
      </c>
      <c r="H281" s="42">
        <v>0</v>
      </c>
      <c r="I281" s="42">
        <v>0</v>
      </c>
      <c r="J281" s="42">
        <v>0</v>
      </c>
      <c r="K281" s="42">
        <v>0</v>
      </c>
      <c r="L281" s="42">
        <v>0</v>
      </c>
      <c r="M281" s="42">
        <v>0</v>
      </c>
      <c r="N281" s="42">
        <v>0</v>
      </c>
      <c r="O281" s="42">
        <v>0</v>
      </c>
      <c r="P281" s="84">
        <v>0.37190000000000001</v>
      </c>
      <c r="Q281" s="84">
        <v>0.52669999999999995</v>
      </c>
      <c r="R281" s="84">
        <v>0.1053</v>
      </c>
      <c r="S281" s="84">
        <v>0.54</v>
      </c>
      <c r="T281" s="84">
        <v>0.50570000000000004</v>
      </c>
      <c r="U281" s="84">
        <v>0.38390000000000002</v>
      </c>
      <c r="V281" s="42">
        <v>0.44800000000000001</v>
      </c>
      <c r="W281" s="42">
        <v>0.45839999999999997</v>
      </c>
      <c r="X281" s="42">
        <v>0.69579999999999997</v>
      </c>
      <c r="Y281" s="42">
        <v>0.55569999999999997</v>
      </c>
      <c r="Z281" s="42">
        <v>0.69679999999999997</v>
      </c>
      <c r="AA281" s="42">
        <v>0.623</v>
      </c>
      <c r="AD281" s="82" t="s">
        <v>119</v>
      </c>
      <c r="AE281" s="42">
        <f t="shared" si="80"/>
        <v>0</v>
      </c>
      <c r="AF281" s="42">
        <f t="shared" si="81"/>
        <v>5.21E-2</v>
      </c>
      <c r="AG281" s="42">
        <f t="shared" si="82"/>
        <v>0</v>
      </c>
      <c r="AH281" s="42">
        <f t="shared" si="83"/>
        <v>0</v>
      </c>
      <c r="AJ281" s="82" t="s">
        <v>119</v>
      </c>
      <c r="AK281" s="42">
        <f t="shared" si="84"/>
        <v>3.8600000000000002E-2</v>
      </c>
      <c r="AL281" s="42">
        <f t="shared" si="85"/>
        <v>0.15690000000000001</v>
      </c>
      <c r="AM281" s="42">
        <f t="shared" si="86"/>
        <v>0</v>
      </c>
      <c r="AN281" s="42">
        <f t="shared" si="87"/>
        <v>0</v>
      </c>
      <c r="AP281" s="82" t="s">
        <v>119</v>
      </c>
      <c r="AQ281" s="84">
        <f t="shared" si="88"/>
        <v>0.72650000000000003</v>
      </c>
      <c r="AR281" s="84">
        <f t="shared" si="89"/>
        <v>0.30659999999999998</v>
      </c>
      <c r="AS281" s="84">
        <f t="shared" si="90"/>
        <v>0.3301</v>
      </c>
      <c r="AT281" s="84">
        <f t="shared" si="91"/>
        <v>0.43280000000000002</v>
      </c>
      <c r="AV281" s="82" t="s">
        <v>119</v>
      </c>
      <c r="AW281" s="42">
        <f t="shared" si="92"/>
        <v>0.59079999999999999</v>
      </c>
      <c r="AX281" s="42">
        <f t="shared" si="93"/>
        <v>0.1973</v>
      </c>
      <c r="AY281" s="42">
        <f t="shared" si="94"/>
        <v>0.37069999999999997</v>
      </c>
      <c r="AZ281" s="42">
        <f t="shared" si="95"/>
        <v>0.29339999999999999</v>
      </c>
    </row>
    <row r="282" spans="1:52">
      <c r="A282" s="142"/>
      <c r="B282" s="142"/>
      <c r="C282" s="5">
        <v>0.90625</v>
      </c>
      <c r="D282" s="42">
        <v>0</v>
      </c>
      <c r="E282" s="42">
        <v>0</v>
      </c>
      <c r="F282" s="42">
        <v>0</v>
      </c>
      <c r="G282" s="42">
        <v>0</v>
      </c>
      <c r="H282" s="42">
        <v>0</v>
      </c>
      <c r="I282" s="42">
        <v>0</v>
      </c>
      <c r="J282" s="42">
        <v>0</v>
      </c>
      <c r="K282" s="42">
        <v>0</v>
      </c>
      <c r="L282" s="42">
        <v>0</v>
      </c>
      <c r="M282" s="42">
        <v>0</v>
      </c>
      <c r="N282" s="42">
        <v>0</v>
      </c>
      <c r="O282" s="42">
        <v>0</v>
      </c>
      <c r="P282" s="84">
        <v>0.3972</v>
      </c>
      <c r="Q282" s="84">
        <v>0.53979999999999995</v>
      </c>
      <c r="R282" s="84">
        <v>0.21</v>
      </c>
      <c r="S282" s="84">
        <v>0.5514</v>
      </c>
      <c r="T282" s="84">
        <v>0.57889999999999997</v>
      </c>
      <c r="U282" s="84">
        <v>0.36030000000000001</v>
      </c>
      <c r="V282" s="42">
        <v>0.48359999999999997</v>
      </c>
      <c r="W282" s="42">
        <v>0.33950000000000002</v>
      </c>
      <c r="X282" s="42">
        <v>0.60329999999999995</v>
      </c>
      <c r="Y282" s="42">
        <v>0.59040000000000004</v>
      </c>
      <c r="Z282" s="42">
        <v>0.66310000000000002</v>
      </c>
      <c r="AA282" s="42">
        <v>0.7319</v>
      </c>
      <c r="AD282" s="82" t="s">
        <v>239</v>
      </c>
      <c r="AE282" s="42">
        <f t="shared" si="80"/>
        <v>0</v>
      </c>
      <c r="AF282" s="42">
        <f t="shared" si="81"/>
        <v>0</v>
      </c>
      <c r="AG282" s="42">
        <f t="shared" si="82"/>
        <v>0</v>
      </c>
      <c r="AH282" s="42">
        <f t="shared" si="83"/>
        <v>0</v>
      </c>
      <c r="AJ282" s="82" t="s">
        <v>239</v>
      </c>
      <c r="AK282" s="42">
        <f t="shared" si="84"/>
        <v>1.8E-3</v>
      </c>
      <c r="AL282" s="42">
        <f t="shared" si="85"/>
        <v>4.0899999999999999E-2</v>
      </c>
      <c r="AM282" s="42">
        <f t="shared" si="86"/>
        <v>0</v>
      </c>
      <c r="AN282" s="42">
        <f t="shared" si="87"/>
        <v>0</v>
      </c>
      <c r="AP282" s="82" t="s">
        <v>239</v>
      </c>
      <c r="AQ282" s="84">
        <f t="shared" si="88"/>
        <v>0.69040000000000001</v>
      </c>
      <c r="AR282" s="84">
        <f t="shared" si="89"/>
        <v>0.30280000000000001</v>
      </c>
      <c r="AS282" s="84">
        <f t="shared" si="90"/>
        <v>0.3543</v>
      </c>
      <c r="AT282" s="84">
        <f t="shared" si="91"/>
        <v>0.46379999999999999</v>
      </c>
      <c r="AV282" s="82" t="s">
        <v>239</v>
      </c>
      <c r="AW282" s="42">
        <f t="shared" si="92"/>
        <v>0.62570000000000003</v>
      </c>
      <c r="AX282" s="42">
        <f t="shared" si="93"/>
        <v>0.31850000000000001</v>
      </c>
      <c r="AY282" s="42">
        <f t="shared" si="94"/>
        <v>0.39660000000000001</v>
      </c>
      <c r="AZ282" s="42">
        <f t="shared" si="95"/>
        <v>0.43230000000000002</v>
      </c>
    </row>
    <row r="283" spans="1:52">
      <c r="A283" s="142"/>
      <c r="B283" s="142"/>
      <c r="C283" s="5">
        <v>0.91666666666666696</v>
      </c>
      <c r="D283" s="42">
        <v>0</v>
      </c>
      <c r="E283" s="42">
        <v>0</v>
      </c>
      <c r="F283" s="42">
        <v>0</v>
      </c>
      <c r="G283" s="42">
        <v>0</v>
      </c>
      <c r="H283" s="42">
        <v>0</v>
      </c>
      <c r="I283" s="42">
        <v>0</v>
      </c>
      <c r="J283" s="42">
        <v>0</v>
      </c>
      <c r="K283" s="42">
        <v>0</v>
      </c>
      <c r="L283" s="42">
        <v>0</v>
      </c>
      <c r="M283" s="42">
        <v>0</v>
      </c>
      <c r="N283" s="42">
        <v>0</v>
      </c>
      <c r="O283" s="42">
        <v>0</v>
      </c>
      <c r="P283" s="84">
        <v>0.40279999999999999</v>
      </c>
      <c r="Q283" s="84">
        <v>0.40550000000000003</v>
      </c>
      <c r="R283" s="84">
        <v>0.2248</v>
      </c>
      <c r="S283" s="84">
        <v>0.51700000000000002</v>
      </c>
      <c r="T283" s="84">
        <v>0.52729999999999999</v>
      </c>
      <c r="U283" s="84">
        <v>0.35659999999999997</v>
      </c>
      <c r="V283" s="42">
        <v>0.53600000000000003</v>
      </c>
      <c r="W283" s="42">
        <v>0.46379999999999999</v>
      </c>
      <c r="X283" s="42">
        <v>0.5272</v>
      </c>
      <c r="Y283" s="42">
        <v>0.55100000000000005</v>
      </c>
      <c r="Z283" s="42">
        <v>0.59399999999999997</v>
      </c>
      <c r="AA283" s="42">
        <v>0.69450000000000001</v>
      </c>
      <c r="AD283" s="82" t="s">
        <v>194</v>
      </c>
      <c r="AE283" s="42">
        <f t="shared" si="80"/>
        <v>0</v>
      </c>
      <c r="AF283" s="42">
        <f t="shared" si="81"/>
        <v>0</v>
      </c>
      <c r="AG283" s="42">
        <f t="shared" si="82"/>
        <v>0</v>
      </c>
      <c r="AH283" s="42">
        <f t="shared" si="83"/>
        <v>0</v>
      </c>
      <c r="AJ283" s="82" t="s">
        <v>194</v>
      </c>
      <c r="AK283" s="42">
        <f t="shared" si="84"/>
        <v>0</v>
      </c>
      <c r="AL283" s="42">
        <f t="shared" si="85"/>
        <v>3.6200000000000003E-2</v>
      </c>
      <c r="AM283" s="42">
        <f t="shared" si="86"/>
        <v>0</v>
      </c>
      <c r="AN283" s="42">
        <f t="shared" si="87"/>
        <v>0</v>
      </c>
      <c r="AP283" s="82" t="s">
        <v>194</v>
      </c>
      <c r="AQ283" s="84">
        <f t="shared" si="88"/>
        <v>0.52829999999999999</v>
      </c>
      <c r="AR283" s="84">
        <f t="shared" si="89"/>
        <v>0.34820000000000001</v>
      </c>
      <c r="AS283" s="84">
        <f t="shared" si="90"/>
        <v>0.37040000000000001</v>
      </c>
      <c r="AT283" s="84">
        <f t="shared" si="91"/>
        <v>0.57120000000000004</v>
      </c>
      <c r="AV283" s="82" t="s">
        <v>194</v>
      </c>
      <c r="AW283" s="42">
        <f t="shared" si="92"/>
        <v>0.72009999999999996</v>
      </c>
      <c r="AX283" s="42">
        <f t="shared" si="93"/>
        <v>0.4199</v>
      </c>
      <c r="AY283" s="42">
        <f t="shared" si="94"/>
        <v>0.51970000000000005</v>
      </c>
      <c r="AZ283" s="42">
        <f t="shared" si="95"/>
        <v>0.48649999999999999</v>
      </c>
    </row>
    <row r="284" spans="1:52">
      <c r="A284" s="142"/>
      <c r="B284" s="142"/>
      <c r="C284" s="5">
        <v>0.92708333333333404</v>
      </c>
      <c r="D284" s="42">
        <v>0</v>
      </c>
      <c r="E284" s="42">
        <v>0</v>
      </c>
      <c r="F284" s="42">
        <v>0</v>
      </c>
      <c r="G284" s="42">
        <v>0</v>
      </c>
      <c r="H284" s="42">
        <v>0</v>
      </c>
      <c r="I284" s="42">
        <v>0</v>
      </c>
      <c r="J284" s="42">
        <v>0</v>
      </c>
      <c r="K284" s="42">
        <v>0</v>
      </c>
      <c r="L284" s="42">
        <v>0</v>
      </c>
      <c r="M284" s="42">
        <v>0</v>
      </c>
      <c r="N284" s="42">
        <v>0</v>
      </c>
      <c r="O284" s="42">
        <v>0</v>
      </c>
      <c r="P284" s="84">
        <v>0.36549999999999999</v>
      </c>
      <c r="Q284" s="84">
        <v>0.49909999999999999</v>
      </c>
      <c r="R284" s="84">
        <v>0.12559999999999999</v>
      </c>
      <c r="S284" s="84">
        <v>0.4466</v>
      </c>
      <c r="T284" s="84">
        <v>0.49909999999999999</v>
      </c>
      <c r="U284" s="84">
        <v>0.3014</v>
      </c>
      <c r="V284" s="42">
        <v>0.41539999999999999</v>
      </c>
      <c r="W284" s="42">
        <v>0.55479999999999996</v>
      </c>
      <c r="X284" s="42">
        <v>0.50149999999999995</v>
      </c>
      <c r="Y284" s="42">
        <v>0.5665</v>
      </c>
      <c r="Z284" s="42">
        <v>0.61399999999999999</v>
      </c>
      <c r="AA284" s="42">
        <v>0.56320000000000003</v>
      </c>
      <c r="AD284" s="82" t="s">
        <v>240</v>
      </c>
      <c r="AE284" s="42">
        <f t="shared" si="80"/>
        <v>0</v>
      </c>
      <c r="AF284" s="42">
        <f t="shared" si="81"/>
        <v>0</v>
      </c>
      <c r="AG284" s="42">
        <f t="shared" si="82"/>
        <v>0</v>
      </c>
      <c r="AH284" s="42">
        <f t="shared" si="83"/>
        <v>0</v>
      </c>
      <c r="AJ284" s="82" t="s">
        <v>240</v>
      </c>
      <c r="AK284" s="42">
        <f t="shared" si="84"/>
        <v>2.1299999999999999E-2</v>
      </c>
      <c r="AL284" s="42">
        <f t="shared" si="85"/>
        <v>1.8800000000000001E-2</v>
      </c>
      <c r="AM284" s="42">
        <f t="shared" si="86"/>
        <v>0</v>
      </c>
      <c r="AN284" s="42">
        <f t="shared" si="87"/>
        <v>0</v>
      </c>
      <c r="AP284" s="82" t="s">
        <v>240</v>
      </c>
      <c r="AQ284" s="84">
        <f t="shared" si="88"/>
        <v>0.54869999999999997</v>
      </c>
      <c r="AR284" s="84">
        <f t="shared" si="89"/>
        <v>0.4395</v>
      </c>
      <c r="AS284" s="84">
        <f t="shared" si="90"/>
        <v>0.3306</v>
      </c>
      <c r="AT284" s="84">
        <f t="shared" si="91"/>
        <v>0.57640000000000002</v>
      </c>
      <c r="AV284" s="82" t="s">
        <v>240</v>
      </c>
      <c r="AW284" s="42">
        <f t="shared" si="92"/>
        <v>0.72270000000000001</v>
      </c>
      <c r="AX284" s="42">
        <f t="shared" si="93"/>
        <v>0.55649999999999999</v>
      </c>
      <c r="AY284" s="42">
        <f t="shared" si="94"/>
        <v>0.46410000000000001</v>
      </c>
      <c r="AZ284" s="42">
        <f t="shared" si="95"/>
        <v>0.67230000000000001</v>
      </c>
    </row>
    <row r="285" spans="1:52">
      <c r="A285" s="142"/>
      <c r="B285" s="142"/>
      <c r="C285" s="5">
        <v>0.9375</v>
      </c>
      <c r="D285" s="42">
        <v>0</v>
      </c>
      <c r="E285" s="42">
        <v>0</v>
      </c>
      <c r="F285" s="42">
        <v>0</v>
      </c>
      <c r="G285" s="42">
        <v>0</v>
      </c>
      <c r="H285" s="42">
        <v>0</v>
      </c>
      <c r="I285" s="42">
        <v>0</v>
      </c>
      <c r="J285" s="42">
        <v>0</v>
      </c>
      <c r="K285" s="42">
        <v>0</v>
      </c>
      <c r="L285" s="42">
        <v>0</v>
      </c>
      <c r="M285" s="42">
        <v>0</v>
      </c>
      <c r="N285" s="42">
        <v>0</v>
      </c>
      <c r="O285" s="42">
        <v>0</v>
      </c>
      <c r="P285" s="84">
        <v>0.2752</v>
      </c>
      <c r="Q285" s="84">
        <v>0.53839999999999999</v>
      </c>
      <c r="R285" s="84">
        <v>0.15060000000000001</v>
      </c>
      <c r="S285" s="84">
        <v>0.60850000000000004</v>
      </c>
      <c r="T285" s="84">
        <v>0.42399999999999999</v>
      </c>
      <c r="U285" s="84">
        <v>0.3987</v>
      </c>
      <c r="V285" s="42">
        <v>0.28860000000000002</v>
      </c>
      <c r="W285" s="42">
        <v>0.61429999999999996</v>
      </c>
      <c r="X285" s="42">
        <v>0.63360000000000005</v>
      </c>
      <c r="Y285" s="42">
        <v>0.56759999999999999</v>
      </c>
      <c r="Z285" s="42">
        <v>0.64190000000000003</v>
      </c>
      <c r="AA285" s="42">
        <v>0.44529999999999997</v>
      </c>
      <c r="AD285" s="82" t="s">
        <v>120</v>
      </c>
      <c r="AE285" s="42">
        <f t="shared" si="80"/>
        <v>0</v>
      </c>
      <c r="AF285" s="42">
        <f t="shared" si="81"/>
        <v>0</v>
      </c>
      <c r="AG285" s="42">
        <f t="shared" si="82"/>
        <v>0</v>
      </c>
      <c r="AH285" s="42">
        <f t="shared" si="83"/>
        <v>0</v>
      </c>
      <c r="AJ285" s="82" t="s">
        <v>120</v>
      </c>
      <c r="AK285" s="42">
        <f t="shared" si="84"/>
        <v>0</v>
      </c>
      <c r="AL285" s="42">
        <f t="shared" si="85"/>
        <v>7.4999999999999997E-3</v>
      </c>
      <c r="AM285" s="42">
        <f t="shared" si="86"/>
        <v>0</v>
      </c>
      <c r="AN285" s="42">
        <f t="shared" si="87"/>
        <v>0</v>
      </c>
      <c r="AP285" s="82" t="s">
        <v>120</v>
      </c>
      <c r="AQ285" s="84">
        <f t="shared" si="88"/>
        <v>0.57830000000000004</v>
      </c>
      <c r="AR285" s="84">
        <f t="shared" si="89"/>
        <v>0.38190000000000002</v>
      </c>
      <c r="AS285" s="84">
        <f t="shared" si="90"/>
        <v>0.36320000000000002</v>
      </c>
      <c r="AT285" s="84">
        <f t="shared" si="91"/>
        <v>0.54410000000000003</v>
      </c>
      <c r="AV285" s="82" t="s">
        <v>120</v>
      </c>
      <c r="AW285" s="42">
        <f t="shared" si="92"/>
        <v>0.66539999999999999</v>
      </c>
      <c r="AX285" s="42">
        <f t="shared" si="93"/>
        <v>0.54549999999999998</v>
      </c>
      <c r="AY285" s="42">
        <f t="shared" si="94"/>
        <v>0.47539999999999999</v>
      </c>
      <c r="AZ285" s="42">
        <f t="shared" si="95"/>
        <v>0.57540000000000002</v>
      </c>
    </row>
    <row r="286" spans="1:52">
      <c r="A286" s="142"/>
      <c r="B286" s="142"/>
      <c r="C286" s="5">
        <v>0.94791666666666696</v>
      </c>
      <c r="D286" s="42">
        <v>0</v>
      </c>
      <c r="E286" s="42">
        <v>0</v>
      </c>
      <c r="F286" s="42">
        <v>0</v>
      </c>
      <c r="G286" s="42">
        <v>0</v>
      </c>
      <c r="H286" s="42">
        <v>0</v>
      </c>
      <c r="I286" s="42">
        <v>0</v>
      </c>
      <c r="J286" s="42">
        <v>0</v>
      </c>
      <c r="K286" s="42">
        <v>0</v>
      </c>
      <c r="L286" s="42">
        <v>0</v>
      </c>
      <c r="M286" s="42">
        <v>0</v>
      </c>
      <c r="N286" s="42">
        <v>0</v>
      </c>
      <c r="O286" s="42">
        <v>0</v>
      </c>
      <c r="P286" s="84">
        <v>0.23519999999999999</v>
      </c>
      <c r="Q286" s="84">
        <v>0.51990000000000003</v>
      </c>
      <c r="R286" s="84">
        <v>0.24390000000000001</v>
      </c>
      <c r="S286" s="84">
        <v>0.66639999999999999</v>
      </c>
      <c r="T286" s="84">
        <v>0.44140000000000001</v>
      </c>
      <c r="U286" s="84">
        <v>0.25259999999999999</v>
      </c>
      <c r="V286" s="42">
        <v>0.41760000000000003</v>
      </c>
      <c r="W286" s="42">
        <v>0.5796</v>
      </c>
      <c r="X286" s="42">
        <v>0.5323</v>
      </c>
      <c r="Y286" s="42">
        <v>0.50360000000000005</v>
      </c>
      <c r="Z286" s="42">
        <v>0.53680000000000005</v>
      </c>
      <c r="AA286" s="42">
        <v>0.43419999999999997</v>
      </c>
      <c r="AD286" s="82" t="s">
        <v>241</v>
      </c>
      <c r="AE286" s="42">
        <f t="shared" si="80"/>
        <v>0</v>
      </c>
      <c r="AF286" s="42">
        <f t="shared" si="81"/>
        <v>0</v>
      </c>
      <c r="AG286" s="42">
        <f t="shared" si="82"/>
        <v>0</v>
      </c>
      <c r="AH286" s="42">
        <f t="shared" si="83"/>
        <v>0</v>
      </c>
      <c r="AJ286" s="82" t="s">
        <v>241</v>
      </c>
      <c r="AK286" s="42">
        <f t="shared" si="84"/>
        <v>0</v>
      </c>
      <c r="AL286" s="42">
        <f t="shared" si="85"/>
        <v>0</v>
      </c>
      <c r="AM286" s="42">
        <f t="shared" si="86"/>
        <v>0</v>
      </c>
      <c r="AN286" s="42">
        <f t="shared" si="87"/>
        <v>0</v>
      </c>
      <c r="AP286" s="82" t="s">
        <v>241</v>
      </c>
      <c r="AQ286" s="84">
        <f t="shared" si="88"/>
        <v>0.70799999999999996</v>
      </c>
      <c r="AR286" s="84">
        <f t="shared" si="89"/>
        <v>0.32840000000000003</v>
      </c>
      <c r="AS286" s="84">
        <f t="shared" si="90"/>
        <v>0.55820000000000003</v>
      </c>
      <c r="AT286" s="84">
        <f t="shared" si="91"/>
        <v>0.4365</v>
      </c>
      <c r="AV286" s="82" t="s">
        <v>241</v>
      </c>
      <c r="AW286" s="42">
        <f t="shared" si="92"/>
        <v>0.74890000000000001</v>
      </c>
      <c r="AX286" s="42">
        <f t="shared" si="93"/>
        <v>0.47460000000000002</v>
      </c>
      <c r="AY286" s="42">
        <f t="shared" si="94"/>
        <v>0.4945</v>
      </c>
      <c r="AZ286" s="42">
        <f t="shared" si="95"/>
        <v>0.5675</v>
      </c>
    </row>
    <row r="287" spans="1:52">
      <c r="A287" s="142"/>
      <c r="B287" s="142"/>
      <c r="C287" s="5">
        <v>0.95833333333333404</v>
      </c>
      <c r="D287" s="42">
        <v>0</v>
      </c>
      <c r="E287" s="42">
        <v>0</v>
      </c>
      <c r="F287" s="42">
        <v>0</v>
      </c>
      <c r="G287" s="42">
        <v>0</v>
      </c>
      <c r="H287" s="42">
        <v>0</v>
      </c>
      <c r="I287" s="42">
        <v>0</v>
      </c>
      <c r="J287" s="42">
        <v>0</v>
      </c>
      <c r="K287" s="42">
        <v>0</v>
      </c>
      <c r="L287" s="42">
        <v>0</v>
      </c>
      <c r="M287" s="42">
        <v>0</v>
      </c>
      <c r="N287" s="42">
        <v>0</v>
      </c>
      <c r="O287" s="42">
        <v>0</v>
      </c>
      <c r="P287" s="84">
        <v>0.22819999999999999</v>
      </c>
      <c r="Q287" s="84">
        <v>0.4703</v>
      </c>
      <c r="R287" s="84">
        <v>0.21190000000000001</v>
      </c>
      <c r="S287" s="84">
        <v>0.54410000000000003</v>
      </c>
      <c r="T287" s="84">
        <v>0.40160000000000001</v>
      </c>
      <c r="U287" s="84">
        <v>0.21079999999999999</v>
      </c>
      <c r="V287" s="42">
        <v>0.45319999999999999</v>
      </c>
      <c r="W287" s="42">
        <v>0.61619999999999997</v>
      </c>
      <c r="X287" s="42">
        <v>0.55430000000000001</v>
      </c>
      <c r="Y287" s="42">
        <v>0.4879</v>
      </c>
      <c r="Z287" s="42">
        <v>0.52410000000000001</v>
      </c>
      <c r="AA287" s="42">
        <v>0.41220000000000001</v>
      </c>
      <c r="AD287" s="82" t="s">
        <v>195</v>
      </c>
      <c r="AE287" s="42">
        <f t="shared" si="80"/>
        <v>0</v>
      </c>
      <c r="AF287" s="42">
        <f t="shared" si="81"/>
        <v>0</v>
      </c>
      <c r="AG287" s="42">
        <f t="shared" si="82"/>
        <v>0</v>
      </c>
      <c r="AH287" s="42">
        <f t="shared" si="83"/>
        <v>0</v>
      </c>
      <c r="AJ287" s="82" t="s">
        <v>195</v>
      </c>
      <c r="AK287" s="42">
        <f t="shared" si="84"/>
        <v>0</v>
      </c>
      <c r="AL287" s="42">
        <f t="shared" si="85"/>
        <v>0</v>
      </c>
      <c r="AM287" s="42">
        <f t="shared" si="86"/>
        <v>0</v>
      </c>
      <c r="AN287" s="42">
        <f t="shared" si="87"/>
        <v>0</v>
      </c>
      <c r="AP287" s="82" t="s">
        <v>195</v>
      </c>
      <c r="AQ287" s="84">
        <f t="shared" si="88"/>
        <v>0.71479999999999999</v>
      </c>
      <c r="AR287" s="84">
        <f t="shared" si="89"/>
        <v>0.25309999999999999</v>
      </c>
      <c r="AS287" s="84">
        <f t="shared" si="90"/>
        <v>0.4672</v>
      </c>
      <c r="AT287" s="84">
        <f t="shared" si="91"/>
        <v>0.52010000000000001</v>
      </c>
      <c r="AV287" s="82" t="s">
        <v>195</v>
      </c>
      <c r="AW287" s="42">
        <f t="shared" si="92"/>
        <v>0.81759999999999999</v>
      </c>
      <c r="AX287" s="42">
        <f t="shared" si="93"/>
        <v>0.38729999999999998</v>
      </c>
      <c r="AY287" s="42">
        <f t="shared" si="94"/>
        <v>0.50460000000000005</v>
      </c>
      <c r="AZ287" s="42">
        <f t="shared" si="95"/>
        <v>0.64500000000000002</v>
      </c>
    </row>
    <row r="288" spans="1:52">
      <c r="A288" s="142"/>
      <c r="B288" s="142"/>
      <c r="C288" s="5">
        <v>0.96875</v>
      </c>
      <c r="D288" s="42">
        <v>0</v>
      </c>
      <c r="E288" s="42">
        <v>0</v>
      </c>
      <c r="F288" s="42">
        <v>0</v>
      </c>
      <c r="G288" s="42">
        <v>0</v>
      </c>
      <c r="H288" s="42">
        <v>0</v>
      </c>
      <c r="I288" s="42">
        <v>0</v>
      </c>
      <c r="J288" s="42">
        <v>0</v>
      </c>
      <c r="K288" s="42">
        <v>0</v>
      </c>
      <c r="L288" s="42">
        <v>0</v>
      </c>
      <c r="M288" s="42">
        <v>0</v>
      </c>
      <c r="N288" s="42">
        <v>0</v>
      </c>
      <c r="O288" s="42">
        <v>0</v>
      </c>
      <c r="P288" s="84">
        <v>0.29559999999999997</v>
      </c>
      <c r="Q288" s="84">
        <v>0.41049999999999998</v>
      </c>
      <c r="R288" s="84">
        <v>0.1023</v>
      </c>
      <c r="S288" s="84">
        <v>0.3639</v>
      </c>
      <c r="T288" s="84">
        <v>0.41049999999999998</v>
      </c>
      <c r="U288" s="84">
        <v>0.24540000000000001</v>
      </c>
      <c r="V288" s="42">
        <v>0.39860000000000001</v>
      </c>
      <c r="W288" s="42">
        <v>0.56489999999999996</v>
      </c>
      <c r="X288" s="42">
        <v>0.54320000000000002</v>
      </c>
      <c r="Y288" s="42">
        <v>0.5121</v>
      </c>
      <c r="Z288" s="42">
        <v>0.51939999999999997</v>
      </c>
      <c r="AA288" s="42">
        <v>0.51839999999999997</v>
      </c>
      <c r="AD288" s="82" t="s">
        <v>242</v>
      </c>
      <c r="AE288" s="42">
        <f t="shared" si="80"/>
        <v>0</v>
      </c>
      <c r="AF288" s="42">
        <f t="shared" si="81"/>
        <v>0</v>
      </c>
      <c r="AG288" s="42">
        <f t="shared" si="82"/>
        <v>0</v>
      </c>
      <c r="AH288" s="42">
        <f t="shared" si="83"/>
        <v>0</v>
      </c>
      <c r="AJ288" s="82" t="s">
        <v>242</v>
      </c>
      <c r="AK288" s="42">
        <f t="shared" si="84"/>
        <v>0</v>
      </c>
      <c r="AL288" s="42">
        <f t="shared" si="85"/>
        <v>0</v>
      </c>
      <c r="AM288" s="42">
        <f t="shared" si="86"/>
        <v>0</v>
      </c>
      <c r="AN288" s="42">
        <f t="shared" si="87"/>
        <v>0</v>
      </c>
      <c r="AP288" s="82" t="s">
        <v>242</v>
      </c>
      <c r="AQ288" s="84">
        <f t="shared" si="88"/>
        <v>0.73980000000000001</v>
      </c>
      <c r="AR288" s="84">
        <f t="shared" si="89"/>
        <v>0.2195</v>
      </c>
      <c r="AS288" s="84">
        <f t="shared" si="90"/>
        <v>0.47320000000000001</v>
      </c>
      <c r="AT288" s="84">
        <f t="shared" si="91"/>
        <v>0.46460000000000001</v>
      </c>
      <c r="AV288" s="82" t="s">
        <v>242</v>
      </c>
      <c r="AW288" s="42">
        <f t="shared" si="92"/>
        <v>0.94799999999999995</v>
      </c>
      <c r="AX288" s="42">
        <f t="shared" si="93"/>
        <v>0.30959999999999999</v>
      </c>
      <c r="AY288" s="42">
        <f t="shared" si="94"/>
        <v>0.56510000000000005</v>
      </c>
      <c r="AZ288" s="42">
        <f t="shared" si="95"/>
        <v>0.71160000000000001</v>
      </c>
    </row>
    <row r="289" spans="1:52">
      <c r="A289" s="142"/>
      <c r="B289" s="142"/>
      <c r="C289" s="5">
        <v>0.97916666666666696</v>
      </c>
      <c r="D289" s="42">
        <v>0</v>
      </c>
      <c r="E289" s="42">
        <v>0</v>
      </c>
      <c r="F289" s="42">
        <v>0</v>
      </c>
      <c r="G289" s="42">
        <v>0</v>
      </c>
      <c r="H289" s="42">
        <v>0</v>
      </c>
      <c r="I289" s="42">
        <v>0</v>
      </c>
      <c r="J289" s="42">
        <v>0</v>
      </c>
      <c r="K289" s="42">
        <v>0</v>
      </c>
      <c r="L289" s="42">
        <v>0</v>
      </c>
      <c r="M289" s="42">
        <v>0</v>
      </c>
      <c r="N289" s="42">
        <v>0</v>
      </c>
      <c r="O289" s="42">
        <v>0</v>
      </c>
      <c r="P289" s="84">
        <v>0.30159999999999998</v>
      </c>
      <c r="Q289" s="84">
        <v>0.52929999999999999</v>
      </c>
      <c r="R289" s="84">
        <v>0.1227</v>
      </c>
      <c r="S289" s="84">
        <v>0.498</v>
      </c>
      <c r="T289" s="84">
        <v>0.43240000000000001</v>
      </c>
      <c r="U289" s="84">
        <v>0.33650000000000002</v>
      </c>
      <c r="V289" s="42">
        <v>0.64739999999999998</v>
      </c>
      <c r="W289" s="42">
        <v>0.60709999999999997</v>
      </c>
      <c r="X289" s="42">
        <v>0.48380000000000001</v>
      </c>
      <c r="Y289" s="42">
        <v>0.55520000000000003</v>
      </c>
      <c r="Z289" s="42">
        <v>0.63780000000000003</v>
      </c>
      <c r="AA289" s="42">
        <v>0.52690000000000003</v>
      </c>
      <c r="AD289" s="82" t="s">
        <v>121</v>
      </c>
      <c r="AE289" s="42">
        <f t="shared" si="80"/>
        <v>0</v>
      </c>
      <c r="AF289" s="42">
        <f t="shared" si="81"/>
        <v>0</v>
      </c>
      <c r="AG289" s="42">
        <f t="shared" si="82"/>
        <v>0</v>
      </c>
      <c r="AH289" s="42">
        <f t="shared" si="83"/>
        <v>0</v>
      </c>
      <c r="AJ289" s="82" t="s">
        <v>121</v>
      </c>
      <c r="AK289" s="42">
        <f t="shared" si="84"/>
        <v>0</v>
      </c>
      <c r="AL289" s="42">
        <f t="shared" si="85"/>
        <v>0</v>
      </c>
      <c r="AM289" s="42">
        <f t="shared" si="86"/>
        <v>0</v>
      </c>
      <c r="AN289" s="42">
        <f t="shared" si="87"/>
        <v>0</v>
      </c>
      <c r="AP289" s="82" t="s">
        <v>121</v>
      </c>
      <c r="AQ289" s="84">
        <f t="shared" si="88"/>
        <v>0.66830000000000001</v>
      </c>
      <c r="AR289" s="84">
        <f t="shared" si="89"/>
        <v>0.31040000000000001</v>
      </c>
      <c r="AS289" s="84">
        <f t="shared" si="90"/>
        <v>0.49880000000000002</v>
      </c>
      <c r="AT289" s="84">
        <f t="shared" si="91"/>
        <v>0.47699999999999998</v>
      </c>
      <c r="AV289" s="82" t="s">
        <v>121</v>
      </c>
      <c r="AW289" s="42">
        <f t="shared" si="92"/>
        <v>0.8881</v>
      </c>
      <c r="AX289" s="42">
        <f t="shared" si="93"/>
        <v>0.4446</v>
      </c>
      <c r="AY289" s="42">
        <f t="shared" si="94"/>
        <v>0.5343</v>
      </c>
      <c r="AZ289" s="42">
        <f t="shared" si="95"/>
        <v>0.57110000000000005</v>
      </c>
    </row>
    <row r="290" spans="1:52">
      <c r="A290" s="142"/>
      <c r="B290" s="142"/>
      <c r="C290" s="5">
        <v>0.98958333333333404</v>
      </c>
      <c r="D290" s="42">
        <v>0</v>
      </c>
      <c r="E290" s="42">
        <v>0</v>
      </c>
      <c r="F290" s="42">
        <v>0</v>
      </c>
      <c r="G290" s="42">
        <v>0</v>
      </c>
      <c r="H290" s="42">
        <v>0</v>
      </c>
      <c r="I290" s="42">
        <v>0</v>
      </c>
      <c r="J290" s="42">
        <v>0</v>
      </c>
      <c r="K290" s="42">
        <v>0</v>
      </c>
      <c r="L290" s="42">
        <v>0</v>
      </c>
      <c r="M290" s="42">
        <v>0</v>
      </c>
      <c r="N290" s="42">
        <v>0</v>
      </c>
      <c r="O290" s="42">
        <v>0</v>
      </c>
      <c r="P290" s="84">
        <v>0.32940000000000003</v>
      </c>
      <c r="Q290" s="84">
        <v>0.54200000000000004</v>
      </c>
      <c r="R290" s="84">
        <v>0.12189999999999999</v>
      </c>
      <c r="S290" s="84">
        <v>0.48709999999999998</v>
      </c>
      <c r="T290" s="84">
        <v>0.51859999999999995</v>
      </c>
      <c r="U290" s="84">
        <v>0.31180000000000002</v>
      </c>
      <c r="V290" s="42">
        <v>0.66879999999999995</v>
      </c>
      <c r="W290" s="42">
        <v>0.57609999999999995</v>
      </c>
      <c r="X290" s="42">
        <v>0.3634</v>
      </c>
      <c r="Y290" s="42">
        <v>0.62139999999999995</v>
      </c>
      <c r="Z290" s="42">
        <v>0.63949999999999996</v>
      </c>
      <c r="AA290" s="42">
        <v>0.61339999999999995</v>
      </c>
      <c r="AD290" s="82" t="s">
        <v>243</v>
      </c>
      <c r="AE290" s="42">
        <f t="shared" si="80"/>
        <v>0</v>
      </c>
      <c r="AF290" s="42">
        <f t="shared" si="81"/>
        <v>0</v>
      </c>
      <c r="AG290" s="42">
        <f t="shared" si="82"/>
        <v>0</v>
      </c>
      <c r="AH290" s="42">
        <f t="shared" si="83"/>
        <v>0</v>
      </c>
      <c r="AJ290" s="82" t="s">
        <v>243</v>
      </c>
      <c r="AK290" s="42">
        <f t="shared" si="84"/>
        <v>0</v>
      </c>
      <c r="AL290" s="42">
        <f t="shared" si="85"/>
        <v>0</v>
      </c>
      <c r="AM290" s="42">
        <f t="shared" si="86"/>
        <v>0</v>
      </c>
      <c r="AN290" s="42">
        <f t="shared" si="87"/>
        <v>0</v>
      </c>
      <c r="AP290" s="82" t="s">
        <v>243</v>
      </c>
      <c r="AQ290" s="84">
        <f t="shared" si="88"/>
        <v>0.78659999999999997</v>
      </c>
      <c r="AR290" s="84">
        <f t="shared" si="89"/>
        <v>0.36149999999999999</v>
      </c>
      <c r="AS290" s="84">
        <f t="shared" si="90"/>
        <v>0.62180000000000002</v>
      </c>
      <c r="AT290" s="84">
        <f t="shared" si="91"/>
        <v>0.45140000000000002</v>
      </c>
      <c r="AV290" s="82" t="s">
        <v>243</v>
      </c>
      <c r="AW290" s="42">
        <f t="shared" si="92"/>
        <v>0.82969999999999999</v>
      </c>
      <c r="AX290" s="42">
        <f t="shared" si="93"/>
        <v>0.46289999999999998</v>
      </c>
      <c r="AY290" s="42">
        <f t="shared" si="94"/>
        <v>0.52990000000000004</v>
      </c>
      <c r="AZ290" s="42">
        <f t="shared" si="95"/>
        <v>0.52839999999999998</v>
      </c>
    </row>
    <row r="291" spans="1:52">
      <c r="A291" s="142"/>
      <c r="B291" s="142"/>
      <c r="C291" s="5">
        <v>1</v>
      </c>
      <c r="D291" s="42">
        <v>0</v>
      </c>
      <c r="E291" s="42">
        <v>0</v>
      </c>
      <c r="F291" s="42">
        <v>0</v>
      </c>
      <c r="G291" s="42">
        <v>0</v>
      </c>
      <c r="H291" s="42">
        <v>0</v>
      </c>
      <c r="I291" s="42">
        <v>0</v>
      </c>
      <c r="J291" s="42">
        <v>0</v>
      </c>
      <c r="K291" s="42">
        <v>0</v>
      </c>
      <c r="L291" s="42">
        <v>0</v>
      </c>
      <c r="M291" s="42">
        <v>0</v>
      </c>
      <c r="N291" s="42">
        <v>0</v>
      </c>
      <c r="O291" s="42">
        <v>0</v>
      </c>
      <c r="P291" s="84">
        <v>0.37240000000000001</v>
      </c>
      <c r="Q291" s="84">
        <v>0.6008</v>
      </c>
      <c r="R291" s="84">
        <v>0.1532</v>
      </c>
      <c r="S291" s="84">
        <v>0.61599999999999999</v>
      </c>
      <c r="T291" s="84">
        <v>0.61499999999999999</v>
      </c>
      <c r="U291" s="84">
        <v>0.4909</v>
      </c>
      <c r="V291" s="42">
        <v>0.70720000000000005</v>
      </c>
      <c r="W291" s="42">
        <v>0.58150000000000002</v>
      </c>
      <c r="X291" s="42">
        <v>0.41820000000000002</v>
      </c>
      <c r="Y291" s="42">
        <v>0.60640000000000005</v>
      </c>
      <c r="Z291" s="42">
        <v>0.61499999999999999</v>
      </c>
      <c r="AA291" s="42">
        <v>0.64019999999999999</v>
      </c>
      <c r="AD291" s="82" t="s">
        <v>196</v>
      </c>
      <c r="AE291" s="42">
        <f t="shared" si="80"/>
        <v>0</v>
      </c>
      <c r="AF291" s="42">
        <f t="shared" si="81"/>
        <v>0</v>
      </c>
      <c r="AG291" s="42">
        <f t="shared" si="82"/>
        <v>0</v>
      </c>
      <c r="AH291" s="42">
        <f t="shared" si="83"/>
        <v>0</v>
      </c>
      <c r="AJ291" s="82" t="s">
        <v>196</v>
      </c>
      <c r="AK291" s="42">
        <f t="shared" si="84"/>
        <v>0</v>
      </c>
      <c r="AL291" s="42">
        <f t="shared" si="85"/>
        <v>0</v>
      </c>
      <c r="AM291" s="42">
        <f t="shared" si="86"/>
        <v>0</v>
      </c>
      <c r="AN291" s="42">
        <f t="shared" si="87"/>
        <v>0</v>
      </c>
      <c r="AP291" s="82" t="s">
        <v>196</v>
      </c>
      <c r="AQ291" s="84">
        <f t="shared" si="88"/>
        <v>0.71730000000000005</v>
      </c>
      <c r="AR291" s="84">
        <f t="shared" si="89"/>
        <v>0.4194</v>
      </c>
      <c r="AS291" s="84">
        <f t="shared" si="90"/>
        <v>0.59299999999999997</v>
      </c>
      <c r="AT291" s="84">
        <f t="shared" si="91"/>
        <v>0.39450000000000002</v>
      </c>
      <c r="AV291" s="82" t="s">
        <v>196</v>
      </c>
      <c r="AW291" s="42">
        <f t="shared" si="92"/>
        <v>0.6835</v>
      </c>
      <c r="AX291" s="42">
        <f t="shared" si="93"/>
        <v>0.55479999999999996</v>
      </c>
      <c r="AY291" s="42">
        <f t="shared" si="94"/>
        <v>0.43140000000000001</v>
      </c>
      <c r="AZ291" s="42">
        <f t="shared" si="95"/>
        <v>0.5635</v>
      </c>
    </row>
    <row r="292" spans="1:52">
      <c r="A292" s="142" t="s">
        <v>75</v>
      </c>
      <c r="B292" s="142"/>
      <c r="C292" s="39">
        <v>1.0104166666666701</v>
      </c>
      <c r="D292" s="42">
        <v>0</v>
      </c>
      <c r="E292" s="42">
        <v>0</v>
      </c>
      <c r="F292" s="42">
        <v>0</v>
      </c>
      <c r="G292" s="42">
        <v>0</v>
      </c>
      <c r="H292" s="42">
        <v>0</v>
      </c>
      <c r="I292" s="42">
        <v>0</v>
      </c>
      <c r="J292" s="42">
        <v>0</v>
      </c>
      <c r="K292" s="42">
        <v>0</v>
      </c>
      <c r="L292" s="42">
        <v>0</v>
      </c>
      <c r="M292" s="42">
        <v>0</v>
      </c>
      <c r="N292" s="42">
        <v>0</v>
      </c>
      <c r="O292" s="42">
        <v>0</v>
      </c>
      <c r="P292" s="84">
        <v>0.49009999999999998</v>
      </c>
      <c r="Q292" s="84">
        <v>0.79720000000000002</v>
      </c>
      <c r="R292" s="84">
        <v>0.18440000000000001</v>
      </c>
      <c r="S292" s="84">
        <v>0.75149999999999995</v>
      </c>
      <c r="T292" s="84">
        <v>0.79720000000000002</v>
      </c>
      <c r="U292" s="84">
        <v>0.45600000000000002</v>
      </c>
      <c r="V292" s="42">
        <v>0.74450000000000005</v>
      </c>
      <c r="W292" s="42">
        <v>0.65539999999999998</v>
      </c>
      <c r="X292" s="42">
        <v>0.51280000000000003</v>
      </c>
      <c r="Y292" s="42">
        <v>0.58850000000000002</v>
      </c>
      <c r="Z292" s="42">
        <v>0.68149999999999999</v>
      </c>
      <c r="AA292" s="42">
        <v>0.6593</v>
      </c>
      <c r="AD292" s="82" t="s">
        <v>244</v>
      </c>
      <c r="AE292" s="42">
        <f t="shared" si="80"/>
        <v>0</v>
      </c>
      <c r="AF292" s="42">
        <f t="shared" si="81"/>
        <v>0</v>
      </c>
      <c r="AG292" s="42">
        <f t="shared" si="82"/>
        <v>0</v>
      </c>
      <c r="AH292" s="42">
        <f t="shared" si="83"/>
        <v>0</v>
      </c>
      <c r="AJ292" s="82" t="s">
        <v>244</v>
      </c>
      <c r="AK292" s="42">
        <f t="shared" si="84"/>
        <v>0</v>
      </c>
      <c r="AL292" s="42">
        <f t="shared" si="85"/>
        <v>0</v>
      </c>
      <c r="AM292" s="42">
        <f t="shared" si="86"/>
        <v>0</v>
      </c>
      <c r="AN292" s="42">
        <f t="shared" si="87"/>
        <v>0</v>
      </c>
      <c r="AP292" s="82" t="s">
        <v>244</v>
      </c>
      <c r="AQ292" s="84">
        <f t="shared" si="88"/>
        <v>0.77049999999999996</v>
      </c>
      <c r="AR292" s="84">
        <f t="shared" si="89"/>
        <v>0.39329999999999998</v>
      </c>
      <c r="AS292" s="84">
        <f t="shared" si="90"/>
        <v>0.6593</v>
      </c>
      <c r="AT292" s="84">
        <f t="shared" si="91"/>
        <v>0.43130000000000002</v>
      </c>
      <c r="AV292" s="82" t="s">
        <v>244</v>
      </c>
      <c r="AW292" s="42">
        <f t="shared" si="92"/>
        <v>0.78359999999999996</v>
      </c>
      <c r="AX292" s="42">
        <f t="shared" si="93"/>
        <v>0.54659999999999997</v>
      </c>
      <c r="AY292" s="42">
        <f t="shared" si="94"/>
        <v>0.39450000000000002</v>
      </c>
      <c r="AZ292" s="42">
        <f t="shared" si="95"/>
        <v>0.51400000000000001</v>
      </c>
    </row>
    <row r="293" spans="1:52">
      <c r="A293" s="142"/>
      <c r="B293" s="142"/>
      <c r="C293" s="39">
        <v>1.0208333333333399</v>
      </c>
      <c r="D293" s="42">
        <v>0</v>
      </c>
      <c r="E293" s="42">
        <v>0</v>
      </c>
      <c r="F293" s="42">
        <v>0</v>
      </c>
      <c r="G293" s="42">
        <v>0</v>
      </c>
      <c r="H293" s="42">
        <v>0</v>
      </c>
      <c r="I293" s="42">
        <v>0</v>
      </c>
      <c r="J293" s="42">
        <v>0</v>
      </c>
      <c r="K293" s="42">
        <v>0</v>
      </c>
      <c r="L293" s="42">
        <v>0</v>
      </c>
      <c r="M293" s="42">
        <v>0</v>
      </c>
      <c r="N293" s="42">
        <v>0</v>
      </c>
      <c r="O293" s="42">
        <v>0</v>
      </c>
      <c r="P293" s="84">
        <v>0.30099999999999999</v>
      </c>
      <c r="Q293" s="84">
        <v>0.79979999999999996</v>
      </c>
      <c r="R293" s="84">
        <v>0.2087</v>
      </c>
      <c r="S293" s="84">
        <v>0.72460000000000002</v>
      </c>
      <c r="T293" s="84">
        <v>0.74109999999999998</v>
      </c>
      <c r="U293" s="84">
        <v>0.45140000000000002</v>
      </c>
      <c r="V293" s="42">
        <v>0.76690000000000003</v>
      </c>
      <c r="W293" s="42">
        <v>0.66159999999999997</v>
      </c>
      <c r="X293" s="42">
        <v>0.54330000000000001</v>
      </c>
      <c r="Y293" s="42">
        <v>0.55089999999999995</v>
      </c>
      <c r="Z293" s="42">
        <v>0.67659999999999998</v>
      </c>
      <c r="AA293" s="42">
        <v>0.66549999999999998</v>
      </c>
      <c r="AD293" s="82" t="s">
        <v>122</v>
      </c>
      <c r="AE293" s="42">
        <f t="shared" si="80"/>
        <v>0</v>
      </c>
      <c r="AF293" s="42">
        <f t="shared" si="81"/>
        <v>0</v>
      </c>
      <c r="AG293" s="42">
        <f t="shared" si="82"/>
        <v>0</v>
      </c>
      <c r="AH293" s="42">
        <f t="shared" si="83"/>
        <v>0</v>
      </c>
      <c r="AJ293" s="82" t="s">
        <v>122</v>
      </c>
      <c r="AK293" s="42">
        <f t="shared" si="84"/>
        <v>0</v>
      </c>
      <c r="AL293" s="42">
        <f t="shared" si="85"/>
        <v>0</v>
      </c>
      <c r="AM293" s="42">
        <f t="shared" si="86"/>
        <v>0</v>
      </c>
      <c r="AN293" s="42">
        <f t="shared" si="87"/>
        <v>0</v>
      </c>
      <c r="AP293" s="82" t="s">
        <v>122</v>
      </c>
      <c r="AQ293" s="84">
        <f t="shared" si="88"/>
        <v>0.66259999999999997</v>
      </c>
      <c r="AR293" s="84">
        <f t="shared" si="89"/>
        <v>0.34160000000000001</v>
      </c>
      <c r="AS293" s="84">
        <f t="shared" si="90"/>
        <v>0.6764</v>
      </c>
      <c r="AT293" s="84">
        <f t="shared" si="91"/>
        <v>0.42530000000000001</v>
      </c>
      <c r="AV293" s="82" t="s">
        <v>122</v>
      </c>
      <c r="AW293" s="42">
        <f t="shared" si="92"/>
        <v>0.78380000000000005</v>
      </c>
      <c r="AX293" s="42">
        <f t="shared" si="93"/>
        <v>0.40720000000000001</v>
      </c>
      <c r="AY293" s="42">
        <f t="shared" si="94"/>
        <v>0.42049999999999998</v>
      </c>
      <c r="AZ293" s="42">
        <f t="shared" si="95"/>
        <v>0.5111</v>
      </c>
    </row>
    <row r="294" spans="1:52">
      <c r="A294" s="142"/>
      <c r="B294" s="142"/>
      <c r="C294" s="39">
        <v>1.03125</v>
      </c>
      <c r="D294" s="42">
        <v>0</v>
      </c>
      <c r="E294" s="42">
        <v>0</v>
      </c>
      <c r="F294" s="42">
        <v>0</v>
      </c>
      <c r="G294" s="42">
        <v>0</v>
      </c>
      <c r="H294" s="42">
        <v>0</v>
      </c>
      <c r="I294" s="42">
        <v>0</v>
      </c>
      <c r="J294" s="42">
        <v>0</v>
      </c>
      <c r="K294" s="42">
        <v>0</v>
      </c>
      <c r="L294" s="42">
        <v>0</v>
      </c>
      <c r="M294" s="42">
        <v>0</v>
      </c>
      <c r="N294" s="42">
        <v>0</v>
      </c>
      <c r="O294" s="42">
        <v>0</v>
      </c>
      <c r="P294" s="84">
        <v>0.3614</v>
      </c>
      <c r="Q294" s="84">
        <v>0.84419999999999995</v>
      </c>
      <c r="R294" s="84">
        <v>0.30990000000000001</v>
      </c>
      <c r="S294" s="84">
        <v>0.82269999999999999</v>
      </c>
      <c r="T294" s="84">
        <v>0.70050000000000001</v>
      </c>
      <c r="U294" s="84">
        <v>0.3468</v>
      </c>
      <c r="V294" s="42">
        <v>0.84009999999999996</v>
      </c>
      <c r="W294" s="42">
        <v>0.68159999999999998</v>
      </c>
      <c r="X294" s="42">
        <v>0.50719999999999998</v>
      </c>
      <c r="Y294" s="42">
        <v>0.51370000000000005</v>
      </c>
      <c r="Z294" s="42">
        <v>0.75760000000000005</v>
      </c>
      <c r="AA294" s="42">
        <v>0.64080000000000004</v>
      </c>
      <c r="AD294" s="82" t="s">
        <v>245</v>
      </c>
      <c r="AE294" s="42">
        <f t="shared" si="80"/>
        <v>0</v>
      </c>
      <c r="AF294" s="42">
        <f t="shared" si="81"/>
        <v>0</v>
      </c>
      <c r="AG294" s="42">
        <f t="shared" si="82"/>
        <v>0</v>
      </c>
      <c r="AH294" s="42">
        <f t="shared" si="83"/>
        <v>0</v>
      </c>
      <c r="AJ294" s="82" t="s">
        <v>245</v>
      </c>
      <c r="AK294" s="42">
        <f t="shared" si="84"/>
        <v>0</v>
      </c>
      <c r="AL294" s="42">
        <f t="shared" si="85"/>
        <v>0</v>
      </c>
      <c r="AM294" s="42">
        <f t="shared" si="86"/>
        <v>0</v>
      </c>
      <c r="AN294" s="42">
        <f t="shared" si="87"/>
        <v>0</v>
      </c>
      <c r="AP294" s="82" t="s">
        <v>245</v>
      </c>
      <c r="AQ294" s="84">
        <f t="shared" si="88"/>
        <v>0.79879999999999995</v>
      </c>
      <c r="AR294" s="84">
        <f t="shared" si="89"/>
        <v>0.41389999999999999</v>
      </c>
      <c r="AS294" s="84">
        <f t="shared" si="90"/>
        <v>0.57310000000000005</v>
      </c>
      <c r="AT294" s="84">
        <f t="shared" si="91"/>
        <v>0.49580000000000002</v>
      </c>
      <c r="AV294" s="82" t="s">
        <v>245</v>
      </c>
      <c r="AW294" s="42">
        <f t="shared" si="92"/>
        <v>0.8306</v>
      </c>
      <c r="AX294" s="42">
        <f t="shared" si="93"/>
        <v>0.435</v>
      </c>
      <c r="AY294" s="42">
        <f t="shared" si="94"/>
        <v>0.44529999999999997</v>
      </c>
      <c r="AZ294" s="42">
        <f t="shared" si="95"/>
        <v>0.48409999999999997</v>
      </c>
    </row>
    <row r="295" spans="1:52">
      <c r="A295" s="142"/>
      <c r="B295" s="142"/>
      <c r="C295" s="39">
        <v>1.0416666666666701</v>
      </c>
      <c r="D295" s="42">
        <v>0</v>
      </c>
      <c r="E295" s="42">
        <v>0</v>
      </c>
      <c r="F295" s="42">
        <v>0</v>
      </c>
      <c r="G295" s="42">
        <v>0</v>
      </c>
      <c r="H295" s="42">
        <v>0</v>
      </c>
      <c r="I295" s="42">
        <v>0</v>
      </c>
      <c r="J295" s="42">
        <v>0</v>
      </c>
      <c r="K295" s="42">
        <v>0</v>
      </c>
      <c r="L295" s="42">
        <v>0</v>
      </c>
      <c r="M295" s="42">
        <v>0</v>
      </c>
      <c r="N295" s="42">
        <v>0</v>
      </c>
      <c r="O295" s="42">
        <v>0</v>
      </c>
      <c r="P295" s="84">
        <v>0.42380000000000001</v>
      </c>
      <c r="Q295" s="84">
        <v>0.70140000000000002</v>
      </c>
      <c r="R295" s="84">
        <v>0.24179999999999999</v>
      </c>
      <c r="S295" s="84">
        <v>0.68799999999999994</v>
      </c>
      <c r="T295" s="84">
        <v>0.60360000000000003</v>
      </c>
      <c r="U295" s="84">
        <v>0.44290000000000002</v>
      </c>
      <c r="V295" s="42">
        <v>0.78939999999999999</v>
      </c>
      <c r="W295" s="42">
        <v>0.79649999999999999</v>
      </c>
      <c r="X295" s="42">
        <v>0.51880000000000004</v>
      </c>
      <c r="Y295" s="42">
        <v>0.64649999999999996</v>
      </c>
      <c r="Z295" s="42">
        <v>0.65429999999999999</v>
      </c>
      <c r="AA295" s="42">
        <v>0.60960000000000003</v>
      </c>
      <c r="AD295" s="82" t="s">
        <v>197</v>
      </c>
      <c r="AE295" s="42">
        <f t="shared" si="80"/>
        <v>0</v>
      </c>
      <c r="AF295" s="42">
        <f t="shared" si="81"/>
        <v>0</v>
      </c>
      <c r="AG295" s="42">
        <f t="shared" si="82"/>
        <v>0</v>
      </c>
      <c r="AH295" s="42">
        <f t="shared" si="83"/>
        <v>0</v>
      </c>
      <c r="AJ295" s="82" t="s">
        <v>197</v>
      </c>
      <c r="AK295" s="42">
        <f t="shared" si="84"/>
        <v>0</v>
      </c>
      <c r="AL295" s="42">
        <f t="shared" si="85"/>
        <v>0</v>
      </c>
      <c r="AM295" s="42">
        <f t="shared" si="86"/>
        <v>0</v>
      </c>
      <c r="AN295" s="42">
        <f t="shared" si="87"/>
        <v>0</v>
      </c>
      <c r="AP295" s="82" t="s">
        <v>197</v>
      </c>
      <c r="AQ295" s="84">
        <f t="shared" si="88"/>
        <v>0.83099999999999996</v>
      </c>
      <c r="AR295" s="84">
        <f t="shared" si="89"/>
        <v>0.5121</v>
      </c>
      <c r="AS295" s="84">
        <f t="shared" si="90"/>
        <v>0.71760000000000002</v>
      </c>
      <c r="AT295" s="84">
        <f t="shared" si="91"/>
        <v>0.57010000000000005</v>
      </c>
      <c r="AV295" s="82" t="s">
        <v>197</v>
      </c>
      <c r="AW295" s="42">
        <f t="shared" si="92"/>
        <v>0.87219999999999998</v>
      </c>
      <c r="AX295" s="42">
        <f t="shared" si="93"/>
        <v>0.47360000000000002</v>
      </c>
      <c r="AY295" s="42">
        <f t="shared" si="94"/>
        <v>0.35959999999999998</v>
      </c>
      <c r="AZ295" s="42">
        <f t="shared" si="95"/>
        <v>0.37440000000000001</v>
      </c>
    </row>
    <row r="296" spans="1:52">
      <c r="A296" s="142"/>
      <c r="B296" s="142"/>
      <c r="C296" s="39">
        <v>1.0520833333333399</v>
      </c>
      <c r="D296" s="42">
        <v>0</v>
      </c>
      <c r="E296" s="42">
        <v>0</v>
      </c>
      <c r="F296" s="42">
        <v>0</v>
      </c>
      <c r="G296" s="42">
        <v>0</v>
      </c>
      <c r="H296" s="42">
        <v>0</v>
      </c>
      <c r="I296" s="42">
        <v>0</v>
      </c>
      <c r="J296" s="42">
        <v>0</v>
      </c>
      <c r="K296" s="42">
        <v>0</v>
      </c>
      <c r="L296" s="42">
        <v>0</v>
      </c>
      <c r="M296" s="42">
        <v>0</v>
      </c>
      <c r="N296" s="42">
        <v>0</v>
      </c>
      <c r="O296" s="42">
        <v>0</v>
      </c>
      <c r="P296" s="84">
        <v>0.50219999999999998</v>
      </c>
      <c r="Q296" s="84">
        <v>0.75370000000000004</v>
      </c>
      <c r="R296" s="84">
        <v>0.1772</v>
      </c>
      <c r="S296" s="84">
        <v>0.7319</v>
      </c>
      <c r="T296" s="84">
        <v>0.75370000000000004</v>
      </c>
      <c r="U296" s="84">
        <v>0.44750000000000001</v>
      </c>
      <c r="V296" s="42">
        <v>0.79469999999999996</v>
      </c>
      <c r="W296" s="42">
        <v>0.71840000000000004</v>
      </c>
      <c r="X296" s="42">
        <v>0.40610000000000002</v>
      </c>
      <c r="Y296" s="42">
        <v>0.52129999999999999</v>
      </c>
      <c r="Z296" s="42">
        <v>0.63419999999999999</v>
      </c>
      <c r="AA296" s="42">
        <v>0.64019999999999999</v>
      </c>
      <c r="AD296" s="82" t="s">
        <v>246</v>
      </c>
      <c r="AE296" s="42">
        <f t="shared" si="80"/>
        <v>0</v>
      </c>
      <c r="AF296" s="42">
        <f t="shared" si="81"/>
        <v>0</v>
      </c>
      <c r="AG296" s="42">
        <f t="shared" si="82"/>
        <v>0</v>
      </c>
      <c r="AH296" s="42">
        <f t="shared" si="83"/>
        <v>0</v>
      </c>
      <c r="AJ296" s="82" t="s">
        <v>246</v>
      </c>
      <c r="AK296" s="42">
        <f t="shared" si="84"/>
        <v>0</v>
      </c>
      <c r="AL296" s="42">
        <f t="shared" si="85"/>
        <v>0</v>
      </c>
      <c r="AM296" s="42">
        <f t="shared" si="86"/>
        <v>0</v>
      </c>
      <c r="AN296" s="42">
        <f t="shared" si="87"/>
        <v>0</v>
      </c>
      <c r="AP296" s="82" t="s">
        <v>246</v>
      </c>
      <c r="AQ296" s="84">
        <f t="shared" si="88"/>
        <v>0.76849999999999996</v>
      </c>
      <c r="AR296" s="84">
        <f t="shared" si="89"/>
        <v>0.60489999999999999</v>
      </c>
      <c r="AS296" s="84">
        <f t="shared" si="90"/>
        <v>0.69440000000000002</v>
      </c>
      <c r="AT296" s="84">
        <f t="shared" si="91"/>
        <v>0.44979999999999998</v>
      </c>
      <c r="AV296" s="82" t="s">
        <v>246</v>
      </c>
      <c r="AW296" s="42">
        <f t="shared" si="92"/>
        <v>0.81379999999999997</v>
      </c>
      <c r="AX296" s="42">
        <f t="shared" si="93"/>
        <v>0.53810000000000002</v>
      </c>
      <c r="AY296" s="42">
        <f t="shared" si="94"/>
        <v>0.35270000000000001</v>
      </c>
      <c r="AZ296" s="42">
        <f t="shared" si="95"/>
        <v>0.28899999999999998</v>
      </c>
    </row>
    <row r="297" spans="1:52">
      <c r="A297" s="142"/>
      <c r="B297" s="142"/>
      <c r="C297" s="39">
        <v>1.0625</v>
      </c>
      <c r="D297" s="42">
        <v>0</v>
      </c>
      <c r="E297" s="42">
        <v>0</v>
      </c>
      <c r="F297" s="42">
        <v>0</v>
      </c>
      <c r="G297" s="42">
        <v>0</v>
      </c>
      <c r="H297" s="42">
        <v>0</v>
      </c>
      <c r="I297" s="42">
        <v>0</v>
      </c>
      <c r="J297" s="42">
        <v>0</v>
      </c>
      <c r="K297" s="42">
        <v>0</v>
      </c>
      <c r="L297" s="42">
        <v>0</v>
      </c>
      <c r="M297" s="42">
        <v>0</v>
      </c>
      <c r="N297" s="42">
        <v>0</v>
      </c>
      <c r="O297" s="42">
        <v>0</v>
      </c>
      <c r="P297" s="84">
        <v>0.48559999999999998</v>
      </c>
      <c r="Q297" s="84">
        <v>0.88419999999999999</v>
      </c>
      <c r="R297" s="84">
        <v>8.1100000000000005E-2</v>
      </c>
      <c r="S297" s="84">
        <v>0.77180000000000004</v>
      </c>
      <c r="T297" s="84">
        <v>0.89729999999999999</v>
      </c>
      <c r="U297" s="84">
        <v>0.40489999999999998</v>
      </c>
      <c r="V297" s="42">
        <v>0.75429999999999997</v>
      </c>
      <c r="W297" s="42">
        <v>0.68059999999999998</v>
      </c>
      <c r="X297" s="42">
        <v>0.3448</v>
      </c>
      <c r="Y297" s="42">
        <v>0.51890000000000003</v>
      </c>
      <c r="Z297" s="42">
        <v>0.52110000000000001</v>
      </c>
      <c r="AA297" s="42">
        <v>0.56269999999999998</v>
      </c>
      <c r="AD297" s="82" t="s">
        <v>123</v>
      </c>
      <c r="AE297" s="42">
        <f t="shared" si="80"/>
        <v>0</v>
      </c>
      <c r="AF297" s="42">
        <f t="shared" si="81"/>
        <v>0</v>
      </c>
      <c r="AG297" s="42">
        <f t="shared" si="82"/>
        <v>0</v>
      </c>
      <c r="AH297" s="42">
        <f t="shared" si="83"/>
        <v>0</v>
      </c>
      <c r="AJ297" s="82" t="s">
        <v>123</v>
      </c>
      <c r="AK297" s="42">
        <f t="shared" si="84"/>
        <v>0</v>
      </c>
      <c r="AL297" s="42">
        <f t="shared" si="85"/>
        <v>0</v>
      </c>
      <c r="AM297" s="42">
        <f t="shared" si="86"/>
        <v>0</v>
      </c>
      <c r="AN297" s="42">
        <f t="shared" si="87"/>
        <v>0</v>
      </c>
      <c r="AP297" s="82" t="s">
        <v>123</v>
      </c>
      <c r="AQ297" s="84">
        <f t="shared" si="88"/>
        <v>0.76500000000000001</v>
      </c>
      <c r="AR297" s="84">
        <f t="shared" si="89"/>
        <v>0.58420000000000005</v>
      </c>
      <c r="AS297" s="84">
        <f t="shared" si="90"/>
        <v>0.66490000000000005</v>
      </c>
      <c r="AT297" s="84">
        <f t="shared" si="91"/>
        <v>0.45739999999999997</v>
      </c>
      <c r="AV297" s="82" t="s">
        <v>123</v>
      </c>
      <c r="AW297" s="42">
        <f t="shared" si="92"/>
        <v>0.72370000000000001</v>
      </c>
      <c r="AX297" s="42">
        <f t="shared" si="93"/>
        <v>0.46879999999999999</v>
      </c>
      <c r="AY297" s="42">
        <f t="shared" si="94"/>
        <v>0.38869999999999999</v>
      </c>
      <c r="AZ297" s="42">
        <f t="shared" si="95"/>
        <v>0.28149999999999997</v>
      </c>
    </row>
    <row r="298" spans="1:52">
      <c r="A298" s="142"/>
      <c r="B298" s="142"/>
      <c r="C298" s="39">
        <v>1.0729166666666701</v>
      </c>
      <c r="D298" s="42">
        <v>0</v>
      </c>
      <c r="E298" s="42">
        <v>0</v>
      </c>
      <c r="F298" s="42">
        <v>0</v>
      </c>
      <c r="G298" s="42">
        <v>0</v>
      </c>
      <c r="H298" s="42">
        <v>0</v>
      </c>
      <c r="I298" s="42">
        <v>0</v>
      </c>
      <c r="J298" s="42">
        <v>0</v>
      </c>
      <c r="K298" s="42">
        <v>0</v>
      </c>
      <c r="L298" s="42">
        <v>0</v>
      </c>
      <c r="M298" s="42">
        <v>0</v>
      </c>
      <c r="N298" s="42">
        <v>0</v>
      </c>
      <c r="O298" s="42">
        <v>0</v>
      </c>
      <c r="P298" s="84">
        <v>0.40610000000000002</v>
      </c>
      <c r="Q298" s="84">
        <v>0.82509999999999994</v>
      </c>
      <c r="R298" s="84">
        <v>0.19670000000000001</v>
      </c>
      <c r="S298" s="84">
        <v>0.8508</v>
      </c>
      <c r="T298" s="84">
        <v>0.96550000000000002</v>
      </c>
      <c r="U298" s="84">
        <v>0.38719999999999999</v>
      </c>
      <c r="V298" s="42">
        <v>0.74750000000000005</v>
      </c>
      <c r="W298" s="42">
        <v>0.53</v>
      </c>
      <c r="X298" s="42">
        <v>0.42609999999999998</v>
      </c>
      <c r="Y298" s="42">
        <v>0.43</v>
      </c>
      <c r="Z298" s="42">
        <v>0.69469999999999998</v>
      </c>
      <c r="AA298" s="42">
        <v>0.51039999999999996</v>
      </c>
      <c r="AD298" s="82" t="s">
        <v>247</v>
      </c>
      <c r="AE298" s="42">
        <f t="shared" si="80"/>
        <v>0</v>
      </c>
      <c r="AF298" s="42">
        <f t="shared" si="81"/>
        <v>0</v>
      </c>
      <c r="AG298" s="42">
        <f t="shared" si="82"/>
        <v>0</v>
      </c>
      <c r="AH298" s="42">
        <f t="shared" si="83"/>
        <v>0</v>
      </c>
      <c r="AJ298" s="82" t="s">
        <v>247</v>
      </c>
      <c r="AK298" s="42">
        <f t="shared" si="84"/>
        <v>0</v>
      </c>
      <c r="AL298" s="42">
        <f t="shared" si="85"/>
        <v>0</v>
      </c>
      <c r="AM298" s="42">
        <f t="shared" si="86"/>
        <v>0</v>
      </c>
      <c r="AN298" s="42">
        <f t="shared" si="87"/>
        <v>0</v>
      </c>
      <c r="AP298" s="82" t="s">
        <v>247</v>
      </c>
      <c r="AQ298" s="84">
        <f t="shared" si="88"/>
        <v>0.7994</v>
      </c>
      <c r="AR298" s="84">
        <f t="shared" si="89"/>
        <v>0.52639999999999998</v>
      </c>
      <c r="AS298" s="84">
        <f t="shared" si="90"/>
        <v>0.57230000000000003</v>
      </c>
      <c r="AT298" s="84">
        <f t="shared" si="91"/>
        <v>0.41170000000000001</v>
      </c>
      <c r="AV298" s="82" t="s">
        <v>247</v>
      </c>
      <c r="AW298" s="42">
        <f t="shared" si="92"/>
        <v>0.6966</v>
      </c>
      <c r="AX298" s="42">
        <f t="shared" si="93"/>
        <v>0.49859999999999999</v>
      </c>
      <c r="AY298" s="42">
        <f t="shared" si="94"/>
        <v>0.40699999999999997</v>
      </c>
      <c r="AZ298" s="42">
        <f t="shared" si="95"/>
        <v>0.42930000000000001</v>
      </c>
    </row>
    <row r="299" spans="1:52">
      <c r="A299" s="142"/>
      <c r="B299" s="142"/>
      <c r="C299" s="39">
        <v>1.0833333333333399</v>
      </c>
      <c r="D299" s="42">
        <v>0</v>
      </c>
      <c r="E299" s="42">
        <v>0</v>
      </c>
      <c r="F299" s="42">
        <v>0</v>
      </c>
      <c r="G299" s="42">
        <v>0</v>
      </c>
      <c r="H299" s="42">
        <v>0</v>
      </c>
      <c r="I299" s="42">
        <v>0</v>
      </c>
      <c r="J299" s="42">
        <v>0</v>
      </c>
      <c r="K299" s="42">
        <v>0</v>
      </c>
      <c r="L299" s="42">
        <v>0</v>
      </c>
      <c r="M299" s="42">
        <v>0</v>
      </c>
      <c r="N299" s="42">
        <v>0</v>
      </c>
      <c r="O299" s="42">
        <v>0</v>
      </c>
      <c r="P299" s="84">
        <v>0.48349999999999999</v>
      </c>
      <c r="Q299" s="84">
        <v>0.86329999999999996</v>
      </c>
      <c r="R299" s="84">
        <v>0.12180000000000001</v>
      </c>
      <c r="S299" s="84">
        <v>0.86029999999999995</v>
      </c>
      <c r="T299" s="84">
        <v>0.87190000000000001</v>
      </c>
      <c r="U299" s="84">
        <v>0.42830000000000001</v>
      </c>
      <c r="V299" s="42">
        <v>0.73740000000000006</v>
      </c>
      <c r="W299" s="42">
        <v>0.73070000000000002</v>
      </c>
      <c r="X299" s="42">
        <v>0.38150000000000001</v>
      </c>
      <c r="Y299" s="42">
        <v>0.39589999999999997</v>
      </c>
      <c r="Z299" s="42">
        <v>0.67420000000000002</v>
      </c>
      <c r="AA299" s="42">
        <v>0.63400000000000001</v>
      </c>
      <c r="AD299" s="82" t="s">
        <v>198</v>
      </c>
      <c r="AE299" s="42">
        <f t="shared" si="80"/>
        <v>0</v>
      </c>
      <c r="AF299" s="42">
        <f t="shared" si="81"/>
        <v>0</v>
      </c>
      <c r="AG299" s="42">
        <f t="shared" si="82"/>
        <v>0</v>
      </c>
      <c r="AH299" s="42">
        <f t="shared" si="83"/>
        <v>0</v>
      </c>
      <c r="AJ299" s="82" t="s">
        <v>198</v>
      </c>
      <c r="AK299" s="42">
        <f t="shared" si="84"/>
        <v>0</v>
      </c>
      <c r="AL299" s="42">
        <f t="shared" si="85"/>
        <v>0</v>
      </c>
      <c r="AM299" s="42">
        <f t="shared" si="86"/>
        <v>0</v>
      </c>
      <c r="AN299" s="42">
        <f t="shared" si="87"/>
        <v>0</v>
      </c>
      <c r="AP299" s="82" t="s">
        <v>198</v>
      </c>
      <c r="AQ299" s="84">
        <f t="shared" si="88"/>
        <v>0.79349999999999998</v>
      </c>
      <c r="AR299" s="84">
        <f t="shared" si="89"/>
        <v>0.42659999999999998</v>
      </c>
      <c r="AS299" s="84">
        <f t="shared" si="90"/>
        <v>0.50570000000000004</v>
      </c>
      <c r="AT299" s="84">
        <f t="shared" si="91"/>
        <v>0.35859999999999997</v>
      </c>
      <c r="AV299" s="82" t="s">
        <v>198</v>
      </c>
      <c r="AW299" s="42">
        <f t="shared" si="92"/>
        <v>0.69479999999999997</v>
      </c>
      <c r="AX299" s="42">
        <f t="shared" si="93"/>
        <v>0.46850000000000003</v>
      </c>
      <c r="AY299" s="42">
        <f t="shared" si="94"/>
        <v>0.38040000000000002</v>
      </c>
      <c r="AZ299" s="42">
        <f t="shared" si="95"/>
        <v>0.41339999999999999</v>
      </c>
    </row>
    <row r="300" spans="1:52">
      <c r="A300" s="142"/>
      <c r="B300" s="142"/>
      <c r="C300" s="39">
        <v>1.09375</v>
      </c>
      <c r="D300" s="42">
        <v>0</v>
      </c>
      <c r="E300" s="42">
        <v>0</v>
      </c>
      <c r="F300" s="42">
        <v>0</v>
      </c>
      <c r="G300" s="42">
        <v>0</v>
      </c>
      <c r="H300" s="42">
        <v>0</v>
      </c>
      <c r="I300" s="42">
        <v>0</v>
      </c>
      <c r="J300" s="42">
        <v>0</v>
      </c>
      <c r="K300" s="42">
        <v>0</v>
      </c>
      <c r="L300" s="42">
        <v>0</v>
      </c>
      <c r="M300" s="42">
        <v>0</v>
      </c>
      <c r="N300" s="42">
        <v>0</v>
      </c>
      <c r="O300" s="42">
        <v>0</v>
      </c>
      <c r="P300" s="84">
        <v>0.51280000000000003</v>
      </c>
      <c r="Q300" s="84">
        <v>0.78200000000000003</v>
      </c>
      <c r="R300" s="84">
        <v>0.19020000000000001</v>
      </c>
      <c r="S300" s="84">
        <v>0.76980000000000004</v>
      </c>
      <c r="T300" s="84">
        <v>0.78200000000000003</v>
      </c>
      <c r="U300" s="84">
        <v>0.46660000000000001</v>
      </c>
      <c r="V300" s="42">
        <v>0.7792</v>
      </c>
      <c r="W300" s="42">
        <v>0.73460000000000003</v>
      </c>
      <c r="X300" s="42">
        <v>0.38379999999999997</v>
      </c>
      <c r="Y300" s="42">
        <v>0.39939999999999998</v>
      </c>
      <c r="Z300" s="42">
        <v>0.63639999999999997</v>
      </c>
      <c r="AA300" s="42">
        <v>0.63529999999999998</v>
      </c>
      <c r="AD300" s="82" t="s">
        <v>248</v>
      </c>
      <c r="AE300" s="42">
        <f t="shared" si="80"/>
        <v>0</v>
      </c>
      <c r="AF300" s="42">
        <f t="shared" si="81"/>
        <v>0</v>
      </c>
      <c r="AG300" s="42">
        <f t="shared" si="82"/>
        <v>0</v>
      </c>
      <c r="AH300" s="42">
        <f t="shared" si="83"/>
        <v>0</v>
      </c>
      <c r="AJ300" s="82" t="s">
        <v>248</v>
      </c>
      <c r="AK300" s="42">
        <f t="shared" si="84"/>
        <v>0</v>
      </c>
      <c r="AL300" s="42">
        <f t="shared" si="85"/>
        <v>0</v>
      </c>
      <c r="AM300" s="42">
        <f t="shared" si="86"/>
        <v>0</v>
      </c>
      <c r="AN300" s="42">
        <f t="shared" si="87"/>
        <v>0</v>
      </c>
      <c r="AP300" s="82" t="s">
        <v>248</v>
      </c>
      <c r="AQ300" s="84">
        <f t="shared" si="88"/>
        <v>0.86570000000000003</v>
      </c>
      <c r="AR300" s="84">
        <f t="shared" si="89"/>
        <v>0.3463</v>
      </c>
      <c r="AS300" s="84">
        <f t="shared" si="90"/>
        <v>0.50470000000000004</v>
      </c>
      <c r="AT300" s="84">
        <f t="shared" si="91"/>
        <v>0.3508</v>
      </c>
      <c r="AV300" s="82" t="s">
        <v>248</v>
      </c>
      <c r="AW300" s="42">
        <f t="shared" si="92"/>
        <v>0.71889999999999998</v>
      </c>
      <c r="AX300" s="42">
        <f t="shared" si="93"/>
        <v>0.33989999999999998</v>
      </c>
      <c r="AY300" s="42">
        <f t="shared" si="94"/>
        <v>0.38169999999999998</v>
      </c>
      <c r="AZ300" s="42">
        <f t="shared" si="95"/>
        <v>0.34439999999999998</v>
      </c>
    </row>
    <row r="301" spans="1:52">
      <c r="A301" s="142"/>
      <c r="B301" s="142"/>
      <c r="C301" s="39">
        <v>1.1041666666666701</v>
      </c>
      <c r="D301" s="42">
        <v>0</v>
      </c>
      <c r="E301" s="42">
        <v>0</v>
      </c>
      <c r="F301" s="42">
        <v>0</v>
      </c>
      <c r="G301" s="42">
        <v>0</v>
      </c>
      <c r="H301" s="42">
        <v>0</v>
      </c>
      <c r="I301" s="42">
        <v>0</v>
      </c>
      <c r="J301" s="42">
        <v>0</v>
      </c>
      <c r="K301" s="42">
        <v>0</v>
      </c>
      <c r="L301" s="42">
        <v>0</v>
      </c>
      <c r="M301" s="42">
        <v>0</v>
      </c>
      <c r="N301" s="42">
        <v>0</v>
      </c>
      <c r="O301" s="42">
        <v>0</v>
      </c>
      <c r="P301" s="84">
        <v>0.57689999999999997</v>
      </c>
      <c r="Q301" s="84">
        <v>0.88500000000000001</v>
      </c>
      <c r="R301" s="84">
        <v>0.19270000000000001</v>
      </c>
      <c r="S301" s="84">
        <v>0.82330000000000003</v>
      </c>
      <c r="T301" s="84">
        <v>0.77259999999999995</v>
      </c>
      <c r="U301" s="84">
        <v>0.47870000000000001</v>
      </c>
      <c r="V301" s="42">
        <v>0.79079999999999995</v>
      </c>
      <c r="W301" s="42">
        <v>0.6925</v>
      </c>
      <c r="X301" s="42">
        <v>0.4894</v>
      </c>
      <c r="Y301" s="42">
        <v>0.32319999999999999</v>
      </c>
      <c r="Z301" s="42">
        <v>0.63829999999999998</v>
      </c>
      <c r="AA301" s="42">
        <v>0.60970000000000002</v>
      </c>
      <c r="AD301" s="82" t="s">
        <v>199</v>
      </c>
      <c r="AE301" s="42">
        <f t="shared" si="80"/>
        <v>0</v>
      </c>
      <c r="AF301" s="42">
        <f t="shared" si="81"/>
        <v>0</v>
      </c>
      <c r="AG301" s="42">
        <f>E963</f>
        <v>0</v>
      </c>
      <c r="AH301" s="42">
        <f t="shared" si="83"/>
        <v>0</v>
      </c>
      <c r="AJ301" s="82" t="s">
        <v>199</v>
      </c>
      <c r="AK301" s="42">
        <f t="shared" si="84"/>
        <v>0</v>
      </c>
      <c r="AL301" s="42">
        <f t="shared" si="85"/>
        <v>0</v>
      </c>
      <c r="AM301" s="42">
        <f>K963</f>
        <v>0</v>
      </c>
      <c r="AN301" s="42">
        <f t="shared" si="87"/>
        <v>0</v>
      </c>
      <c r="AP301" s="82" t="s">
        <v>199</v>
      </c>
      <c r="AQ301" s="84">
        <f t="shared" si="88"/>
        <v>0.751</v>
      </c>
      <c r="AR301" s="84">
        <f t="shared" si="89"/>
        <v>0.58750000000000002</v>
      </c>
      <c r="AS301" s="84">
        <f>Q963</f>
        <v>0.47670000000000001</v>
      </c>
      <c r="AT301" s="84">
        <f t="shared" si="91"/>
        <v>0.27910000000000001</v>
      </c>
      <c r="AV301" s="82" t="s">
        <v>199</v>
      </c>
      <c r="AW301" s="42">
        <f t="shared" si="92"/>
        <v>0.81679999999999997</v>
      </c>
      <c r="AX301" s="42">
        <f t="shared" si="93"/>
        <v>0.40579999999999999</v>
      </c>
      <c r="AY301" s="42">
        <f>W963</f>
        <v>0.47289999999999999</v>
      </c>
      <c r="AZ301" s="42">
        <f t="shared" si="95"/>
        <v>0.38059999999999999</v>
      </c>
    </row>
    <row r="302" spans="1:52">
      <c r="A302" s="142"/>
      <c r="B302" s="142"/>
      <c r="C302" s="39">
        <v>1.1145833333333399</v>
      </c>
      <c r="D302" s="42">
        <v>0</v>
      </c>
      <c r="E302" s="42">
        <v>0</v>
      </c>
      <c r="F302" s="42">
        <v>0</v>
      </c>
      <c r="G302" s="42">
        <v>0</v>
      </c>
      <c r="H302" s="42">
        <v>0</v>
      </c>
      <c r="I302" s="42">
        <v>0</v>
      </c>
      <c r="J302" s="42">
        <v>0</v>
      </c>
      <c r="K302" s="42">
        <v>0</v>
      </c>
      <c r="L302" s="42">
        <v>0</v>
      </c>
      <c r="M302" s="42">
        <v>0</v>
      </c>
      <c r="N302" s="42">
        <v>0</v>
      </c>
      <c r="O302" s="42">
        <v>0</v>
      </c>
      <c r="P302" s="84">
        <v>0.61729999999999996</v>
      </c>
      <c r="Q302" s="84">
        <v>0.78610000000000002</v>
      </c>
      <c r="R302" s="84">
        <v>0.18290000000000001</v>
      </c>
      <c r="S302" s="84">
        <v>0.84860000000000002</v>
      </c>
      <c r="T302" s="84">
        <v>0.67710000000000004</v>
      </c>
      <c r="U302" s="84">
        <v>0.48730000000000001</v>
      </c>
      <c r="V302" s="42">
        <v>0.77810000000000001</v>
      </c>
      <c r="W302" s="42">
        <v>0.69579999999999997</v>
      </c>
      <c r="X302" s="42">
        <v>0.35</v>
      </c>
      <c r="Y302" s="42">
        <v>0.31879999999999997</v>
      </c>
      <c r="Z302" s="42">
        <v>0.55369999999999997</v>
      </c>
      <c r="AA302" s="42">
        <v>0.42530000000000001</v>
      </c>
    </row>
    <row r="303" spans="1:52">
      <c r="A303" s="142"/>
      <c r="B303" s="142"/>
      <c r="C303" s="39">
        <v>1.125</v>
      </c>
      <c r="D303" s="42">
        <v>0</v>
      </c>
      <c r="E303" s="42">
        <v>0</v>
      </c>
      <c r="F303" s="42">
        <v>0</v>
      </c>
      <c r="G303" s="42">
        <v>0</v>
      </c>
      <c r="H303" s="42">
        <v>0</v>
      </c>
      <c r="I303" s="42">
        <v>0</v>
      </c>
      <c r="J303" s="42">
        <v>0</v>
      </c>
      <c r="K303" s="42">
        <v>0</v>
      </c>
      <c r="L303" s="42">
        <v>0</v>
      </c>
      <c r="M303" s="42">
        <v>0</v>
      </c>
      <c r="N303" s="42">
        <v>0</v>
      </c>
      <c r="O303" s="42">
        <v>0</v>
      </c>
      <c r="P303" s="84">
        <v>0.53510000000000002</v>
      </c>
      <c r="Q303" s="84">
        <v>0.75480000000000003</v>
      </c>
      <c r="R303" s="84">
        <v>3.9800000000000002E-2</v>
      </c>
      <c r="S303" s="84">
        <v>0.89590000000000003</v>
      </c>
      <c r="T303" s="84">
        <v>0.71879999999999999</v>
      </c>
      <c r="U303" s="84">
        <v>0.32290000000000002</v>
      </c>
      <c r="V303" s="42">
        <v>0.80820000000000003</v>
      </c>
      <c r="W303" s="42">
        <v>0.66339999999999999</v>
      </c>
      <c r="X303" s="42">
        <v>0.3624</v>
      </c>
      <c r="Y303" s="42">
        <v>0.3931</v>
      </c>
      <c r="Z303" s="42">
        <v>0.69879999999999998</v>
      </c>
      <c r="AA303" s="42">
        <v>0.64259999999999995</v>
      </c>
    </row>
    <row r="304" spans="1:52">
      <c r="A304" s="142"/>
      <c r="B304" s="142"/>
      <c r="C304" s="39">
        <v>1.1354166666666701</v>
      </c>
      <c r="D304" s="42">
        <v>0</v>
      </c>
      <c r="E304" s="42">
        <v>0</v>
      </c>
      <c r="F304" s="42">
        <v>0</v>
      </c>
      <c r="G304" s="42">
        <v>0</v>
      </c>
      <c r="H304" s="42">
        <v>0</v>
      </c>
      <c r="I304" s="42">
        <v>0</v>
      </c>
      <c r="J304" s="42">
        <v>0</v>
      </c>
      <c r="K304" s="42">
        <v>0</v>
      </c>
      <c r="L304" s="42">
        <v>0</v>
      </c>
      <c r="M304" s="42">
        <v>0</v>
      </c>
      <c r="N304" s="42">
        <v>0</v>
      </c>
      <c r="O304" s="42">
        <v>0</v>
      </c>
      <c r="P304" s="84">
        <v>0.49680000000000002</v>
      </c>
      <c r="Q304" s="84">
        <v>0.74229999999999996</v>
      </c>
      <c r="R304" s="84">
        <v>0.17280000000000001</v>
      </c>
      <c r="S304" s="84">
        <v>0.71040000000000003</v>
      </c>
      <c r="T304" s="84">
        <v>0.74229999999999996</v>
      </c>
      <c r="U304" s="84">
        <v>0.43859999999999999</v>
      </c>
      <c r="V304" s="42">
        <v>0.74880000000000002</v>
      </c>
      <c r="W304" s="42">
        <v>0.77470000000000006</v>
      </c>
      <c r="X304" s="42">
        <v>0.31240000000000001</v>
      </c>
      <c r="Y304" s="42">
        <v>0.32050000000000001</v>
      </c>
      <c r="Z304" s="42">
        <v>0.61409999999999998</v>
      </c>
      <c r="AA304" s="42">
        <v>0.61809999999999998</v>
      </c>
      <c r="AD304" s="144" t="s">
        <v>10</v>
      </c>
      <c r="AE304" s="144"/>
      <c r="AF304" s="144"/>
      <c r="AG304" s="144"/>
      <c r="AH304" s="144"/>
      <c r="AI304" s="144"/>
      <c r="AJ304" s="144"/>
      <c r="AK304" s="144"/>
      <c r="AL304" s="144"/>
      <c r="AM304" s="144"/>
      <c r="AN304" s="144"/>
      <c r="AO304" s="144"/>
      <c r="AP304" s="144"/>
      <c r="AQ304" s="144"/>
      <c r="AR304" s="144"/>
      <c r="AS304" s="144"/>
      <c r="AT304" s="144"/>
      <c r="AU304" s="144"/>
      <c r="AV304" s="144"/>
      <c r="AW304" s="144"/>
      <c r="AX304" s="144"/>
      <c r="AY304" s="144"/>
      <c r="AZ304" s="144"/>
    </row>
    <row r="305" spans="1:52">
      <c r="A305" s="142"/>
      <c r="B305" s="142"/>
      <c r="C305" s="39">
        <v>1.1458333333333399</v>
      </c>
      <c r="D305" s="42">
        <v>0</v>
      </c>
      <c r="E305" s="42">
        <v>0</v>
      </c>
      <c r="F305" s="42">
        <v>0</v>
      </c>
      <c r="G305" s="42">
        <v>0</v>
      </c>
      <c r="H305" s="42">
        <v>0</v>
      </c>
      <c r="I305" s="42">
        <v>0</v>
      </c>
      <c r="J305" s="42">
        <v>0</v>
      </c>
      <c r="K305" s="42">
        <v>0</v>
      </c>
      <c r="L305" s="42">
        <v>0</v>
      </c>
      <c r="M305" s="42">
        <v>0</v>
      </c>
      <c r="N305" s="42">
        <v>0</v>
      </c>
      <c r="O305" s="42">
        <v>0</v>
      </c>
      <c r="P305" s="84">
        <v>0.40649999999999997</v>
      </c>
      <c r="Q305" s="84">
        <v>0.69210000000000005</v>
      </c>
      <c r="R305" s="84">
        <v>0.1646</v>
      </c>
      <c r="S305" s="84">
        <v>0.64390000000000003</v>
      </c>
      <c r="T305" s="84">
        <v>0.76729999999999998</v>
      </c>
      <c r="U305" s="84">
        <v>0.55079999999999996</v>
      </c>
      <c r="V305" s="42">
        <v>0.63480000000000003</v>
      </c>
      <c r="W305" s="42">
        <v>0.77800000000000002</v>
      </c>
      <c r="X305" s="42">
        <v>0.38300000000000001</v>
      </c>
      <c r="Y305" s="42">
        <v>0.32600000000000001</v>
      </c>
      <c r="Z305" s="42">
        <v>0.7772</v>
      </c>
      <c r="AA305" s="42">
        <v>0.49769999999999998</v>
      </c>
      <c r="AD305" s="42"/>
      <c r="AE305" s="42" t="s">
        <v>99</v>
      </c>
      <c r="AF305" s="42"/>
      <c r="AG305" s="42"/>
      <c r="AH305" s="42"/>
      <c r="AI305" s="42"/>
      <c r="AJ305" s="42"/>
      <c r="AK305" s="42" t="s">
        <v>100</v>
      </c>
      <c r="AL305" s="42"/>
      <c r="AM305" s="42"/>
      <c r="AN305" s="42"/>
      <c r="AQ305" s="84" t="s">
        <v>98</v>
      </c>
      <c r="AV305" s="42"/>
      <c r="AW305" s="84" t="s">
        <v>175</v>
      </c>
      <c r="AX305" s="42"/>
      <c r="AY305" s="42"/>
      <c r="AZ305" s="42"/>
    </row>
    <row r="306" spans="1:52">
      <c r="A306" s="142"/>
      <c r="B306" s="142"/>
      <c r="C306" s="39">
        <v>1.15625</v>
      </c>
      <c r="D306" s="42">
        <v>0</v>
      </c>
      <c r="E306" s="42">
        <v>0</v>
      </c>
      <c r="F306" s="42">
        <v>0</v>
      </c>
      <c r="G306" s="42">
        <v>0</v>
      </c>
      <c r="H306" s="42">
        <v>0</v>
      </c>
      <c r="I306" s="42">
        <v>0</v>
      </c>
      <c r="J306" s="42">
        <v>0</v>
      </c>
      <c r="K306" s="42">
        <v>0</v>
      </c>
      <c r="L306" s="42">
        <v>0</v>
      </c>
      <c r="M306" s="42">
        <v>0</v>
      </c>
      <c r="N306" s="42">
        <v>0</v>
      </c>
      <c r="O306" s="42">
        <v>0</v>
      </c>
      <c r="P306" s="84">
        <v>0.38219999999999998</v>
      </c>
      <c r="Q306" s="84">
        <v>0.67179999999999995</v>
      </c>
      <c r="R306" s="84">
        <v>0.1988</v>
      </c>
      <c r="S306" s="84">
        <v>0.57769999999999999</v>
      </c>
      <c r="T306" s="84">
        <v>0.65669999999999995</v>
      </c>
      <c r="U306" s="84">
        <v>0.45200000000000001</v>
      </c>
      <c r="V306" s="42">
        <v>0.73899999999999999</v>
      </c>
      <c r="W306" s="42">
        <v>0.88180000000000003</v>
      </c>
      <c r="X306" s="42">
        <v>0.30220000000000002</v>
      </c>
      <c r="Y306" s="42">
        <v>0.34079999999999999</v>
      </c>
      <c r="Z306" s="42">
        <v>0.71960000000000002</v>
      </c>
      <c r="AA306" s="42">
        <v>0.56059999999999999</v>
      </c>
      <c r="AD306" s="42"/>
      <c r="AE306" s="42" t="s">
        <v>86</v>
      </c>
      <c r="AF306" s="42" t="s">
        <v>87</v>
      </c>
      <c r="AG306" s="42" t="s">
        <v>88</v>
      </c>
      <c r="AH306" s="42" t="s">
        <v>85</v>
      </c>
      <c r="AI306" s="42"/>
      <c r="AJ306" s="42"/>
      <c r="AK306" s="42" t="s">
        <v>86</v>
      </c>
      <c r="AL306" s="42" t="s">
        <v>87</v>
      </c>
      <c r="AM306" s="42" t="s">
        <v>88</v>
      </c>
      <c r="AN306" s="42" t="s">
        <v>85</v>
      </c>
      <c r="AQ306" s="84" t="s">
        <v>86</v>
      </c>
      <c r="AR306" s="84" t="s">
        <v>87</v>
      </c>
      <c r="AS306" s="84" t="s">
        <v>88</v>
      </c>
      <c r="AT306" s="84" t="s">
        <v>85</v>
      </c>
      <c r="AV306" s="42"/>
      <c r="AW306" s="42" t="s">
        <v>86</v>
      </c>
      <c r="AX306" s="42" t="s">
        <v>87</v>
      </c>
      <c r="AY306" s="42" t="s">
        <v>88</v>
      </c>
      <c r="AZ306" s="42" t="s">
        <v>85</v>
      </c>
    </row>
    <row r="307" spans="1:52">
      <c r="A307" s="142"/>
      <c r="B307" s="142"/>
      <c r="C307" s="39">
        <v>1.1666666666666701</v>
      </c>
      <c r="D307" s="42">
        <v>0</v>
      </c>
      <c r="E307" s="42">
        <v>0</v>
      </c>
      <c r="F307" s="42">
        <v>0</v>
      </c>
      <c r="G307" s="42">
        <v>0</v>
      </c>
      <c r="H307" s="42">
        <v>0</v>
      </c>
      <c r="I307" s="42">
        <v>0</v>
      </c>
      <c r="J307" s="42">
        <v>0</v>
      </c>
      <c r="K307" s="42">
        <v>0</v>
      </c>
      <c r="L307" s="42">
        <v>0</v>
      </c>
      <c r="M307" s="42">
        <v>0</v>
      </c>
      <c r="N307" s="42">
        <v>0</v>
      </c>
      <c r="O307" s="42">
        <v>0</v>
      </c>
      <c r="P307" s="84">
        <v>0.50509999999999999</v>
      </c>
      <c r="Q307" s="84">
        <v>0.68879999999999997</v>
      </c>
      <c r="R307" s="84">
        <v>0.20599999999999999</v>
      </c>
      <c r="S307" s="84">
        <v>0.58660000000000001</v>
      </c>
      <c r="T307" s="84">
        <v>0.65539999999999998</v>
      </c>
      <c r="U307" s="84">
        <v>0.4425</v>
      </c>
      <c r="V307" s="42">
        <v>0.73440000000000005</v>
      </c>
      <c r="W307" s="42">
        <v>0.89859999999999995</v>
      </c>
      <c r="X307" s="42">
        <v>0.36770000000000003</v>
      </c>
      <c r="Y307" s="42">
        <v>0.28649999999999998</v>
      </c>
      <c r="Z307" s="42">
        <v>0.66159999999999997</v>
      </c>
      <c r="AA307" s="42">
        <v>0.42470000000000002</v>
      </c>
      <c r="AD307" s="82" t="s">
        <v>201</v>
      </c>
      <c r="AE307">
        <f>F292</f>
        <v>0</v>
      </c>
      <c r="AF307">
        <f>F580</f>
        <v>0</v>
      </c>
      <c r="AG307">
        <f>F868</f>
        <v>0</v>
      </c>
      <c r="AH307">
        <f>F4</f>
        <v>0</v>
      </c>
      <c r="AJ307" s="82" t="s">
        <v>201</v>
      </c>
      <c r="AK307" s="42">
        <f>L292</f>
        <v>0</v>
      </c>
      <c r="AL307" s="42">
        <f>L580</f>
        <v>0</v>
      </c>
      <c r="AM307" s="42">
        <f>L868</f>
        <v>0</v>
      </c>
      <c r="AN307" s="42">
        <f>L4</f>
        <v>0</v>
      </c>
      <c r="AP307" s="82" t="s">
        <v>201</v>
      </c>
      <c r="AQ307" s="84">
        <f>R292</f>
        <v>0.18440000000000001</v>
      </c>
      <c r="AR307" s="84">
        <f>R580</f>
        <v>0.13339999999999999</v>
      </c>
      <c r="AS307" s="84">
        <f>R868</f>
        <v>0.1573</v>
      </c>
      <c r="AT307" s="84">
        <f>R4</f>
        <v>0.15160000000000001</v>
      </c>
      <c r="AV307" s="82" t="s">
        <v>201</v>
      </c>
      <c r="AW307" s="84">
        <f>X292</f>
        <v>0.51280000000000003</v>
      </c>
      <c r="AX307" s="84">
        <f>X580</f>
        <v>0.3206</v>
      </c>
      <c r="AY307" s="84">
        <f>X868</f>
        <v>7.7399999999999997E-2</v>
      </c>
      <c r="AZ307" s="84">
        <f>X4</f>
        <v>0.56130000000000002</v>
      </c>
    </row>
    <row r="308" spans="1:52">
      <c r="A308" s="142"/>
      <c r="B308" s="142"/>
      <c r="C308" s="39">
        <v>1.1770833333333399</v>
      </c>
      <c r="D308" s="42">
        <v>0</v>
      </c>
      <c r="E308" s="42">
        <v>0</v>
      </c>
      <c r="F308" s="42">
        <v>0</v>
      </c>
      <c r="G308" s="42">
        <v>0</v>
      </c>
      <c r="H308" s="42">
        <v>0</v>
      </c>
      <c r="I308" s="42">
        <v>0</v>
      </c>
      <c r="J308" s="42">
        <v>0</v>
      </c>
      <c r="K308" s="42">
        <v>0</v>
      </c>
      <c r="L308" s="42">
        <v>0</v>
      </c>
      <c r="M308" s="42">
        <v>0</v>
      </c>
      <c r="N308" s="42">
        <v>0</v>
      </c>
      <c r="O308" s="42">
        <v>0</v>
      </c>
      <c r="P308" s="84">
        <v>0.47160000000000002</v>
      </c>
      <c r="Q308" s="84">
        <v>0.65880000000000005</v>
      </c>
      <c r="R308" s="84">
        <v>0.1618</v>
      </c>
      <c r="S308" s="84">
        <v>0.62160000000000004</v>
      </c>
      <c r="T308" s="84">
        <v>0.65880000000000005</v>
      </c>
      <c r="U308" s="84">
        <v>0.39950000000000002</v>
      </c>
      <c r="V308" s="42">
        <v>0.74809999999999999</v>
      </c>
      <c r="W308" s="42">
        <v>0.74880000000000002</v>
      </c>
      <c r="X308" s="42">
        <v>0.34870000000000001</v>
      </c>
      <c r="Y308" s="42">
        <v>0.32600000000000001</v>
      </c>
      <c r="Z308" s="42">
        <v>0.62460000000000004</v>
      </c>
      <c r="AA308" s="42">
        <v>0.62180000000000002</v>
      </c>
      <c r="AD308" s="82" t="s">
        <v>176</v>
      </c>
      <c r="AE308" s="42">
        <f t="shared" ref="AE308:AE371" si="96">F293</f>
        <v>0</v>
      </c>
      <c r="AF308" s="42">
        <f t="shared" ref="AF308:AF371" si="97">F581</f>
        <v>0</v>
      </c>
      <c r="AG308" s="42">
        <f t="shared" ref="AG308:AG371" si="98">F869</f>
        <v>0</v>
      </c>
      <c r="AH308" s="42">
        <f t="shared" ref="AH308:AH371" si="99">F5</f>
        <v>0</v>
      </c>
      <c r="AJ308" s="82" t="s">
        <v>176</v>
      </c>
      <c r="AK308" s="42">
        <f t="shared" ref="AK308:AK371" si="100">L293</f>
        <v>0</v>
      </c>
      <c r="AL308" s="42">
        <f t="shared" ref="AL308:AL371" si="101">L581</f>
        <v>0</v>
      </c>
      <c r="AM308" s="42">
        <f t="shared" ref="AM308:AM371" si="102">L869</f>
        <v>0</v>
      </c>
      <c r="AN308" s="42">
        <f t="shared" ref="AN308:AN371" si="103">L5</f>
        <v>0</v>
      </c>
      <c r="AP308" s="82" t="s">
        <v>176</v>
      </c>
      <c r="AQ308" s="84">
        <f t="shared" ref="AQ308:AQ371" si="104">R293</f>
        <v>0.2087</v>
      </c>
      <c r="AR308" s="84">
        <f t="shared" ref="AR308:AR371" si="105">R581</f>
        <v>0.18720000000000001</v>
      </c>
      <c r="AS308" s="84">
        <f t="shared" ref="AS308:AS371" si="106">R869</f>
        <v>0.27329999999999999</v>
      </c>
      <c r="AT308" s="84">
        <f t="shared" ref="AT308:AT371" si="107">R5</f>
        <v>0.1086</v>
      </c>
      <c r="AV308" s="82" t="s">
        <v>176</v>
      </c>
      <c r="AW308" s="84">
        <f t="shared" ref="AW308:AW371" si="108">X293</f>
        <v>0.54330000000000001</v>
      </c>
      <c r="AX308" s="84">
        <f t="shared" ref="AX308:AX371" si="109">X581</f>
        <v>0.26850000000000002</v>
      </c>
      <c r="AY308" s="84">
        <f t="shared" ref="AY308:AY371" si="110">X869</f>
        <v>0.11409999999999999</v>
      </c>
      <c r="AZ308" s="84">
        <f t="shared" ref="AZ308:AZ371" si="111">X5</f>
        <v>0.44700000000000001</v>
      </c>
    </row>
    <row r="309" spans="1:52">
      <c r="A309" s="142"/>
      <c r="B309" s="142"/>
      <c r="C309" s="39">
        <v>1.1875</v>
      </c>
      <c r="D309" s="42">
        <v>0</v>
      </c>
      <c r="E309" s="42">
        <v>0</v>
      </c>
      <c r="F309" s="42">
        <v>0</v>
      </c>
      <c r="G309" s="42">
        <v>0</v>
      </c>
      <c r="H309" s="42">
        <v>0</v>
      </c>
      <c r="I309" s="42">
        <v>0</v>
      </c>
      <c r="J309" s="42">
        <v>0</v>
      </c>
      <c r="K309" s="42">
        <v>0</v>
      </c>
      <c r="L309" s="42">
        <v>0</v>
      </c>
      <c r="M309" s="42">
        <v>0</v>
      </c>
      <c r="N309" s="42">
        <v>0</v>
      </c>
      <c r="O309" s="42">
        <v>0</v>
      </c>
      <c r="P309" s="84">
        <v>0.45429999999999998</v>
      </c>
      <c r="Q309" s="84">
        <v>0.6925</v>
      </c>
      <c r="R309" s="84">
        <v>0.1956</v>
      </c>
      <c r="S309" s="84">
        <v>0.7379</v>
      </c>
      <c r="T309" s="84">
        <v>0.60650000000000004</v>
      </c>
      <c r="U309" s="84">
        <v>0.35110000000000002</v>
      </c>
      <c r="V309" s="42">
        <v>0.65300000000000002</v>
      </c>
      <c r="W309" s="42">
        <v>0.65100000000000002</v>
      </c>
      <c r="X309" s="42">
        <v>0.36530000000000001</v>
      </c>
      <c r="Y309" s="42">
        <v>0.35049999999999998</v>
      </c>
      <c r="Z309" s="42">
        <v>0.60409999999999997</v>
      </c>
      <c r="AA309" s="42">
        <v>0.61760000000000004</v>
      </c>
      <c r="AD309" s="82" t="s">
        <v>202</v>
      </c>
      <c r="AE309" s="42">
        <f t="shared" si="96"/>
        <v>0</v>
      </c>
      <c r="AF309" s="42">
        <f t="shared" si="97"/>
        <v>0</v>
      </c>
      <c r="AG309" s="42">
        <f t="shared" si="98"/>
        <v>0</v>
      </c>
      <c r="AH309" s="42">
        <f t="shared" si="99"/>
        <v>0</v>
      </c>
      <c r="AJ309" s="82" t="s">
        <v>202</v>
      </c>
      <c r="AK309" s="42">
        <f t="shared" si="100"/>
        <v>0</v>
      </c>
      <c r="AL309" s="42">
        <f t="shared" si="101"/>
        <v>0</v>
      </c>
      <c r="AM309" s="42">
        <f t="shared" si="102"/>
        <v>0</v>
      </c>
      <c r="AN309" s="42">
        <f t="shared" si="103"/>
        <v>0</v>
      </c>
      <c r="AP309" s="82" t="s">
        <v>202</v>
      </c>
      <c r="AQ309" s="84">
        <f t="shared" si="104"/>
        <v>0.30990000000000001</v>
      </c>
      <c r="AR309" s="84">
        <f t="shared" si="105"/>
        <v>0.1666</v>
      </c>
      <c r="AS309" s="84">
        <f t="shared" si="106"/>
        <v>0.33439999999999998</v>
      </c>
      <c r="AT309" s="84">
        <f t="shared" si="107"/>
        <v>0.1205</v>
      </c>
      <c r="AV309" s="82" t="s">
        <v>202</v>
      </c>
      <c r="AW309" s="84">
        <f t="shared" si="108"/>
        <v>0.50719999999999998</v>
      </c>
      <c r="AX309" s="84">
        <f t="shared" si="109"/>
        <v>0.32019999999999998</v>
      </c>
      <c r="AY309" s="84">
        <f t="shared" si="110"/>
        <v>5.9700000000000003E-2</v>
      </c>
      <c r="AZ309" s="84">
        <f t="shared" si="111"/>
        <v>0.52710000000000001</v>
      </c>
    </row>
    <row r="310" spans="1:52">
      <c r="A310" s="142"/>
      <c r="B310" s="142"/>
      <c r="C310" s="39">
        <v>1.1979166666666701</v>
      </c>
      <c r="D310" s="42">
        <v>0</v>
      </c>
      <c r="E310" s="42">
        <v>0</v>
      </c>
      <c r="F310" s="42">
        <v>0</v>
      </c>
      <c r="G310" s="42">
        <v>0</v>
      </c>
      <c r="H310" s="42">
        <v>0</v>
      </c>
      <c r="I310" s="42">
        <v>0</v>
      </c>
      <c r="J310" s="42">
        <v>9.1000000000000004E-3</v>
      </c>
      <c r="K310" s="42">
        <v>9.1999999999999998E-3</v>
      </c>
      <c r="L310" s="42">
        <v>0</v>
      </c>
      <c r="M310" s="42">
        <v>0</v>
      </c>
      <c r="N310" s="42">
        <v>0</v>
      </c>
      <c r="O310" s="42">
        <v>0</v>
      </c>
      <c r="P310" s="84">
        <v>0.40629999999999999</v>
      </c>
      <c r="Q310" s="84">
        <v>0.56359999999999999</v>
      </c>
      <c r="R310" s="84">
        <v>0.24</v>
      </c>
      <c r="S310" s="84">
        <v>0.83189999999999997</v>
      </c>
      <c r="T310" s="84">
        <v>0.5363</v>
      </c>
      <c r="U310" s="84">
        <v>0.36420000000000002</v>
      </c>
      <c r="V310" s="42">
        <v>0.74760000000000004</v>
      </c>
      <c r="W310" s="42">
        <v>0.70350000000000001</v>
      </c>
      <c r="X310" s="42">
        <v>0.42720000000000002</v>
      </c>
      <c r="Y310" s="42">
        <v>0.38250000000000001</v>
      </c>
      <c r="Z310" s="42">
        <v>0.60209999999999997</v>
      </c>
      <c r="AA310" s="42">
        <v>0.71179999999999999</v>
      </c>
      <c r="AD310" s="82" t="s">
        <v>101</v>
      </c>
      <c r="AE310" s="42">
        <f t="shared" si="96"/>
        <v>0</v>
      </c>
      <c r="AF310" s="42">
        <f t="shared" si="97"/>
        <v>0</v>
      </c>
      <c r="AG310" s="42">
        <f t="shared" si="98"/>
        <v>0</v>
      </c>
      <c r="AH310" s="42">
        <f t="shared" si="99"/>
        <v>0</v>
      </c>
      <c r="AJ310" s="82" t="s">
        <v>101</v>
      </c>
      <c r="AK310" s="42">
        <f t="shared" si="100"/>
        <v>0</v>
      </c>
      <c r="AL310" s="42">
        <f t="shared" si="101"/>
        <v>0</v>
      </c>
      <c r="AM310" s="42">
        <f t="shared" si="102"/>
        <v>0</v>
      </c>
      <c r="AN310" s="42">
        <f t="shared" si="103"/>
        <v>0</v>
      </c>
      <c r="AP310" s="82" t="s">
        <v>101</v>
      </c>
      <c r="AQ310" s="84">
        <f t="shared" si="104"/>
        <v>0.24179999999999999</v>
      </c>
      <c r="AR310" s="84">
        <f t="shared" si="105"/>
        <v>7.46E-2</v>
      </c>
      <c r="AS310" s="84">
        <f t="shared" si="106"/>
        <v>0.31580000000000003</v>
      </c>
      <c r="AT310" s="84">
        <f t="shared" si="107"/>
        <v>8.8099999999999998E-2</v>
      </c>
      <c r="AV310" s="82" t="s">
        <v>101</v>
      </c>
      <c r="AW310" s="84">
        <f t="shared" si="108"/>
        <v>0.51880000000000004</v>
      </c>
      <c r="AX310" s="84">
        <f t="shared" si="109"/>
        <v>0.186</v>
      </c>
      <c r="AY310" s="84">
        <f t="shared" si="110"/>
        <v>0.1283</v>
      </c>
      <c r="AZ310" s="84">
        <f t="shared" si="111"/>
        <v>0.48309999999999997</v>
      </c>
    </row>
    <row r="311" spans="1:52">
      <c r="A311" s="142"/>
      <c r="B311" s="142"/>
      <c r="C311" s="39">
        <v>1.2083333333333399</v>
      </c>
      <c r="D311" s="42">
        <v>0</v>
      </c>
      <c r="E311" s="42">
        <v>0</v>
      </c>
      <c r="F311" s="42">
        <v>0</v>
      </c>
      <c r="G311" s="42">
        <v>0</v>
      </c>
      <c r="H311" s="42">
        <v>0</v>
      </c>
      <c r="I311" s="42">
        <v>0</v>
      </c>
      <c r="J311" s="42">
        <v>0</v>
      </c>
      <c r="K311" s="42">
        <v>1.3899999999999999E-2</v>
      </c>
      <c r="L311" s="42">
        <v>0</v>
      </c>
      <c r="M311" s="42">
        <v>0</v>
      </c>
      <c r="N311" s="42">
        <v>0</v>
      </c>
      <c r="O311" s="42">
        <v>0</v>
      </c>
      <c r="P311" s="84">
        <v>0.37330000000000002</v>
      </c>
      <c r="Q311" s="84">
        <v>0.64870000000000005</v>
      </c>
      <c r="R311" s="84">
        <v>0.19620000000000001</v>
      </c>
      <c r="S311" s="84">
        <v>0.57789999999999997</v>
      </c>
      <c r="T311" s="84">
        <v>0.58520000000000005</v>
      </c>
      <c r="U311" s="84">
        <v>0.35270000000000001</v>
      </c>
      <c r="V311" s="42">
        <v>0.78049999999999997</v>
      </c>
      <c r="W311" s="42">
        <v>0.5827</v>
      </c>
      <c r="X311" s="42">
        <v>0.44390000000000002</v>
      </c>
      <c r="Y311" s="42">
        <v>0.44330000000000003</v>
      </c>
      <c r="Z311" s="42">
        <v>0.6583</v>
      </c>
      <c r="AA311" s="42">
        <v>0.76559999999999995</v>
      </c>
      <c r="AD311" s="82" t="s">
        <v>203</v>
      </c>
      <c r="AE311" s="42">
        <f t="shared" si="96"/>
        <v>0</v>
      </c>
      <c r="AF311" s="42">
        <f t="shared" si="97"/>
        <v>0</v>
      </c>
      <c r="AG311" s="42">
        <f t="shared" si="98"/>
        <v>0</v>
      </c>
      <c r="AH311" s="42">
        <f t="shared" si="99"/>
        <v>0</v>
      </c>
      <c r="AJ311" s="82" t="s">
        <v>203</v>
      </c>
      <c r="AK311" s="42">
        <f t="shared" si="100"/>
        <v>0</v>
      </c>
      <c r="AL311" s="42">
        <f t="shared" si="101"/>
        <v>0</v>
      </c>
      <c r="AM311" s="42">
        <f t="shared" si="102"/>
        <v>0</v>
      </c>
      <c r="AN311" s="42">
        <f t="shared" si="103"/>
        <v>0</v>
      </c>
      <c r="AP311" s="82" t="s">
        <v>203</v>
      </c>
      <c r="AQ311" s="84">
        <f t="shared" si="104"/>
        <v>0.1772</v>
      </c>
      <c r="AR311" s="84">
        <f t="shared" si="105"/>
        <v>0.1032</v>
      </c>
      <c r="AS311" s="84">
        <f t="shared" si="106"/>
        <v>0.15440000000000001</v>
      </c>
      <c r="AT311" s="84">
        <f t="shared" si="107"/>
        <v>0.1469</v>
      </c>
      <c r="AV311" s="82" t="s">
        <v>203</v>
      </c>
      <c r="AW311" s="84">
        <f t="shared" si="108"/>
        <v>0.40610000000000002</v>
      </c>
      <c r="AX311" s="84">
        <f t="shared" si="109"/>
        <v>0.2356</v>
      </c>
      <c r="AY311" s="84">
        <f t="shared" si="110"/>
        <v>9.1300000000000006E-2</v>
      </c>
      <c r="AZ311" s="84">
        <f t="shared" si="111"/>
        <v>0.4899</v>
      </c>
    </row>
    <row r="312" spans="1:52">
      <c r="A312" s="142"/>
      <c r="B312" s="142"/>
      <c r="C312" s="39">
        <v>1.21875</v>
      </c>
      <c r="D312" s="42">
        <v>0</v>
      </c>
      <c r="E312" s="42">
        <v>0</v>
      </c>
      <c r="F312" s="42">
        <v>0</v>
      </c>
      <c r="G312" s="42">
        <v>0</v>
      </c>
      <c r="H312" s="42">
        <v>0</v>
      </c>
      <c r="I312" s="42">
        <v>0</v>
      </c>
      <c r="J312" s="42">
        <v>1.4E-3</v>
      </c>
      <c r="K312" s="42">
        <v>2E-3</v>
      </c>
      <c r="L312" s="42">
        <v>0</v>
      </c>
      <c r="M312" s="42">
        <v>0</v>
      </c>
      <c r="N312" s="42">
        <v>0</v>
      </c>
      <c r="O312" s="42">
        <v>6.9999999999999999E-4</v>
      </c>
      <c r="P312" s="84">
        <v>0.43530000000000002</v>
      </c>
      <c r="Q312" s="84">
        <v>0.57850000000000001</v>
      </c>
      <c r="R312" s="84">
        <v>0.14549999999999999</v>
      </c>
      <c r="S312" s="84">
        <v>0.59440000000000004</v>
      </c>
      <c r="T312" s="84">
        <v>0.57850000000000001</v>
      </c>
      <c r="U312" s="84">
        <v>0.3679</v>
      </c>
      <c r="V312" s="42">
        <v>0.80279999999999996</v>
      </c>
      <c r="W312" s="42">
        <v>0.68059999999999998</v>
      </c>
      <c r="X312" s="42">
        <v>0.36130000000000001</v>
      </c>
      <c r="Y312" s="42">
        <v>0.36709999999999998</v>
      </c>
      <c r="Z312" s="42">
        <v>0.71330000000000005</v>
      </c>
      <c r="AA312" s="42">
        <v>0.66039999999999999</v>
      </c>
      <c r="AD312" s="82" t="s">
        <v>177</v>
      </c>
      <c r="AE312" s="42">
        <f t="shared" si="96"/>
        <v>0</v>
      </c>
      <c r="AF312" s="42">
        <f t="shared" si="97"/>
        <v>0</v>
      </c>
      <c r="AG312" s="42">
        <f t="shared" si="98"/>
        <v>0</v>
      </c>
      <c r="AH312" s="42">
        <f t="shared" si="99"/>
        <v>0</v>
      </c>
      <c r="AJ312" s="82" t="s">
        <v>177</v>
      </c>
      <c r="AK312" s="42">
        <f t="shared" si="100"/>
        <v>0</v>
      </c>
      <c r="AL312" s="42">
        <f t="shared" si="101"/>
        <v>0</v>
      </c>
      <c r="AM312" s="42">
        <f t="shared" si="102"/>
        <v>0</v>
      </c>
      <c r="AN312" s="42">
        <f t="shared" si="103"/>
        <v>0</v>
      </c>
      <c r="AP312" s="82" t="s">
        <v>177</v>
      </c>
      <c r="AQ312" s="84">
        <f t="shared" si="104"/>
        <v>8.1100000000000005E-2</v>
      </c>
      <c r="AR312" s="84">
        <f t="shared" si="105"/>
        <v>0</v>
      </c>
      <c r="AS312" s="84">
        <f t="shared" si="106"/>
        <v>0.11409999999999999</v>
      </c>
      <c r="AT312" s="84">
        <f t="shared" si="107"/>
        <v>0.22270000000000001</v>
      </c>
      <c r="AV312" s="82" t="s">
        <v>177</v>
      </c>
      <c r="AW312" s="84">
        <f t="shared" si="108"/>
        <v>0.3448</v>
      </c>
      <c r="AX312" s="84">
        <f t="shared" si="109"/>
        <v>0.2422</v>
      </c>
      <c r="AY312" s="84">
        <f t="shared" si="110"/>
        <v>9.1499999999999998E-2</v>
      </c>
      <c r="AZ312" s="84">
        <f t="shared" si="111"/>
        <v>0.5</v>
      </c>
    </row>
    <row r="313" spans="1:52">
      <c r="A313" s="142"/>
      <c r="B313" s="142"/>
      <c r="C313" s="39">
        <v>1.2291666666666701</v>
      </c>
      <c r="D313" s="42">
        <v>0</v>
      </c>
      <c r="E313" s="42">
        <v>0</v>
      </c>
      <c r="F313" s="42">
        <v>0</v>
      </c>
      <c r="G313" s="42">
        <v>0</v>
      </c>
      <c r="H313" s="42">
        <v>0</v>
      </c>
      <c r="I313" s="42">
        <v>0</v>
      </c>
      <c r="J313" s="42">
        <v>6.5000000000000002E-2</v>
      </c>
      <c r="K313" s="42">
        <v>1.43E-2</v>
      </c>
      <c r="L313" s="42">
        <v>0</v>
      </c>
      <c r="M313" s="42">
        <v>2.0000000000000001E-4</v>
      </c>
      <c r="N313" s="42">
        <v>4.3700000000000003E-2</v>
      </c>
      <c r="O313" s="42">
        <v>4.3900000000000002E-2</v>
      </c>
      <c r="P313" s="84">
        <v>0.48359999999999997</v>
      </c>
      <c r="Q313" s="84">
        <v>0.51039999999999996</v>
      </c>
      <c r="R313" s="84">
        <v>0.1724</v>
      </c>
      <c r="S313" s="84">
        <v>0.45760000000000001</v>
      </c>
      <c r="T313" s="84">
        <v>0.62509999999999999</v>
      </c>
      <c r="U313" s="84">
        <v>0.38729999999999998</v>
      </c>
      <c r="V313" s="42">
        <v>0.86309999999999998</v>
      </c>
      <c r="W313" s="42">
        <v>0.68979999999999997</v>
      </c>
      <c r="X313" s="42">
        <v>0.13070000000000001</v>
      </c>
      <c r="Y313" s="42">
        <v>0.36330000000000001</v>
      </c>
      <c r="Z313" s="42">
        <v>0.65869999999999995</v>
      </c>
      <c r="AA313" s="42">
        <v>0.67410000000000003</v>
      </c>
      <c r="AD313" s="82" t="s">
        <v>204</v>
      </c>
      <c r="AE313" s="42">
        <f t="shared" si="96"/>
        <v>0</v>
      </c>
      <c r="AF313" s="42">
        <f t="shared" si="97"/>
        <v>0</v>
      </c>
      <c r="AG313" s="42">
        <f t="shared" si="98"/>
        <v>0</v>
      </c>
      <c r="AH313" s="42">
        <f t="shared" si="99"/>
        <v>0</v>
      </c>
      <c r="AJ313" s="82" t="s">
        <v>204</v>
      </c>
      <c r="AK313" s="42">
        <f t="shared" si="100"/>
        <v>0</v>
      </c>
      <c r="AL313" s="42">
        <f t="shared" si="101"/>
        <v>0</v>
      </c>
      <c r="AM313" s="42">
        <f t="shared" si="102"/>
        <v>0</v>
      </c>
      <c r="AN313" s="42">
        <f t="shared" si="103"/>
        <v>0</v>
      </c>
      <c r="AP313" s="82" t="s">
        <v>204</v>
      </c>
      <c r="AQ313" s="84">
        <f t="shared" si="104"/>
        <v>0.19670000000000001</v>
      </c>
      <c r="AR313" s="84">
        <f t="shared" si="105"/>
        <v>6.4699999999999994E-2</v>
      </c>
      <c r="AS313" s="84">
        <f t="shared" si="106"/>
        <v>0.11219999999999999</v>
      </c>
      <c r="AT313" s="84">
        <f t="shared" si="107"/>
        <v>0.19359999999999999</v>
      </c>
      <c r="AV313" s="82" t="s">
        <v>204</v>
      </c>
      <c r="AW313" s="84">
        <f t="shared" si="108"/>
        <v>0.42609999999999998</v>
      </c>
      <c r="AX313" s="84">
        <f t="shared" si="109"/>
        <v>0.2281</v>
      </c>
      <c r="AY313" s="84">
        <f t="shared" si="110"/>
        <v>0.18820000000000001</v>
      </c>
      <c r="AZ313" s="84">
        <f t="shared" si="111"/>
        <v>0.58779999999999999</v>
      </c>
    </row>
    <row r="314" spans="1:52">
      <c r="A314" s="142"/>
      <c r="B314" s="142"/>
      <c r="C314" s="39">
        <v>1.2395833333333399</v>
      </c>
      <c r="D314" s="42">
        <v>0</v>
      </c>
      <c r="E314" s="42">
        <v>0</v>
      </c>
      <c r="F314" s="42">
        <v>0</v>
      </c>
      <c r="G314" s="42">
        <v>0</v>
      </c>
      <c r="H314" s="42">
        <v>0</v>
      </c>
      <c r="I314" s="42">
        <v>0</v>
      </c>
      <c r="J314" s="42">
        <v>6.2799999999999995E-2</v>
      </c>
      <c r="K314" s="42">
        <v>6.5500000000000003E-2</v>
      </c>
      <c r="L314" s="42">
        <v>0</v>
      </c>
      <c r="M314" s="42">
        <v>4.0000000000000001E-3</v>
      </c>
      <c r="N314" s="42">
        <v>8.8099999999999998E-2</v>
      </c>
      <c r="O314" s="42">
        <v>6.59E-2</v>
      </c>
      <c r="P314" s="84">
        <v>0.57130000000000003</v>
      </c>
      <c r="Q314" s="84">
        <v>0.50470000000000004</v>
      </c>
      <c r="R314" s="84">
        <v>0.1462</v>
      </c>
      <c r="S314" s="84">
        <v>0.51639999999999997</v>
      </c>
      <c r="T314" s="84">
        <v>0.66959999999999997</v>
      </c>
      <c r="U314" s="84">
        <v>0.4168</v>
      </c>
      <c r="V314" s="42">
        <v>0.72929999999999995</v>
      </c>
      <c r="W314" s="42">
        <v>0.64680000000000004</v>
      </c>
      <c r="X314" s="42">
        <v>0.253</v>
      </c>
      <c r="Y314" s="42">
        <v>0.4017</v>
      </c>
      <c r="Z314" s="42">
        <v>0.69920000000000004</v>
      </c>
      <c r="AA314" s="42">
        <v>0.63890000000000002</v>
      </c>
      <c r="AD314" s="82" t="s">
        <v>102</v>
      </c>
      <c r="AE314" s="42">
        <f t="shared" si="96"/>
        <v>0</v>
      </c>
      <c r="AF314" s="42">
        <f t="shared" si="97"/>
        <v>0</v>
      </c>
      <c r="AG314" s="42">
        <f t="shared" si="98"/>
        <v>0</v>
      </c>
      <c r="AH314" s="42">
        <f t="shared" si="99"/>
        <v>0</v>
      </c>
      <c r="AJ314" s="82" t="s">
        <v>102</v>
      </c>
      <c r="AK314" s="42">
        <f t="shared" si="100"/>
        <v>0</v>
      </c>
      <c r="AL314" s="42">
        <f t="shared" si="101"/>
        <v>0</v>
      </c>
      <c r="AM314" s="42">
        <f t="shared" si="102"/>
        <v>0</v>
      </c>
      <c r="AN314" s="42">
        <f t="shared" si="103"/>
        <v>0</v>
      </c>
      <c r="AP314" s="82" t="s">
        <v>102</v>
      </c>
      <c r="AQ314" s="84">
        <f t="shared" si="104"/>
        <v>0.12180000000000001</v>
      </c>
      <c r="AR314" s="84">
        <f t="shared" si="105"/>
        <v>3.4599999999999999E-2</v>
      </c>
      <c r="AS314" s="84">
        <f t="shared" si="106"/>
        <v>9.4200000000000006E-2</v>
      </c>
      <c r="AT314" s="84">
        <f t="shared" si="107"/>
        <v>0.1731</v>
      </c>
      <c r="AV314" s="82" t="s">
        <v>102</v>
      </c>
      <c r="AW314" s="84">
        <f t="shared" si="108"/>
        <v>0.38150000000000001</v>
      </c>
      <c r="AX314" s="84">
        <f t="shared" si="109"/>
        <v>7.8700000000000006E-2</v>
      </c>
      <c r="AY314" s="84">
        <f t="shared" si="110"/>
        <v>0.1668</v>
      </c>
      <c r="AZ314" s="84">
        <f t="shared" si="111"/>
        <v>0.48309999999999997</v>
      </c>
    </row>
    <row r="315" spans="1:52">
      <c r="A315" s="142"/>
      <c r="B315" s="142"/>
      <c r="C315" s="39">
        <v>1.25</v>
      </c>
      <c r="D315" s="42">
        <v>0</v>
      </c>
      <c r="E315" s="42">
        <v>0</v>
      </c>
      <c r="F315" s="42">
        <v>0</v>
      </c>
      <c r="G315" s="42">
        <v>0</v>
      </c>
      <c r="H315" s="42">
        <v>0</v>
      </c>
      <c r="I315" s="42">
        <v>0</v>
      </c>
      <c r="J315" s="42">
        <v>8.3599999999999994E-2</v>
      </c>
      <c r="K315" s="42">
        <v>9.8900000000000002E-2</v>
      </c>
      <c r="L315" s="42">
        <v>1.17E-2</v>
      </c>
      <c r="M315" s="42">
        <v>3.8999999999999998E-3</v>
      </c>
      <c r="N315" s="42">
        <v>0.1208</v>
      </c>
      <c r="O315" s="42">
        <v>9.3299999999999994E-2</v>
      </c>
      <c r="P315" s="84">
        <v>0.54179999999999995</v>
      </c>
      <c r="Q315" s="84">
        <v>0.49719999999999998</v>
      </c>
      <c r="R315" s="84">
        <v>0.1565</v>
      </c>
      <c r="S315" s="84">
        <v>0.51529999999999998</v>
      </c>
      <c r="T315" s="84">
        <v>0.62450000000000006</v>
      </c>
      <c r="U315" s="84">
        <v>0.31509999999999999</v>
      </c>
      <c r="V315" s="42">
        <v>0.69979999999999998</v>
      </c>
      <c r="W315" s="42">
        <v>0.57569999999999999</v>
      </c>
      <c r="X315" s="42">
        <v>0.32779999999999998</v>
      </c>
      <c r="Y315" s="42">
        <v>0.37759999999999999</v>
      </c>
      <c r="Z315" s="42">
        <v>0.77449999999999997</v>
      </c>
      <c r="AA315" s="42">
        <v>0.58320000000000005</v>
      </c>
      <c r="AD315" s="82" t="s">
        <v>205</v>
      </c>
      <c r="AE315" s="42">
        <f t="shared" si="96"/>
        <v>0</v>
      </c>
      <c r="AF315" s="42">
        <f t="shared" si="97"/>
        <v>0</v>
      </c>
      <c r="AG315" s="42">
        <f t="shared" si="98"/>
        <v>0</v>
      </c>
      <c r="AH315" s="42">
        <f t="shared" si="99"/>
        <v>0</v>
      </c>
      <c r="AJ315" s="82" t="s">
        <v>205</v>
      </c>
      <c r="AK315" s="42">
        <f t="shared" si="100"/>
        <v>0</v>
      </c>
      <c r="AL315" s="42">
        <f t="shared" si="101"/>
        <v>0</v>
      </c>
      <c r="AM315" s="42">
        <f t="shared" si="102"/>
        <v>0</v>
      </c>
      <c r="AN315" s="42">
        <f t="shared" si="103"/>
        <v>0</v>
      </c>
      <c r="AP315" s="82" t="s">
        <v>205</v>
      </c>
      <c r="AQ315" s="84">
        <f t="shared" si="104"/>
        <v>0.19020000000000001</v>
      </c>
      <c r="AR315" s="84">
        <f t="shared" si="105"/>
        <v>9.9599999999999994E-2</v>
      </c>
      <c r="AS315" s="84">
        <f t="shared" si="106"/>
        <v>0.1431</v>
      </c>
      <c r="AT315" s="84">
        <f t="shared" si="107"/>
        <v>0.10929999999999999</v>
      </c>
      <c r="AV315" s="82" t="s">
        <v>205</v>
      </c>
      <c r="AW315" s="84">
        <f t="shared" si="108"/>
        <v>0.38379999999999997</v>
      </c>
      <c r="AX315" s="84">
        <f t="shared" si="109"/>
        <v>0.16800000000000001</v>
      </c>
      <c r="AY315" s="84">
        <f t="shared" si="110"/>
        <v>0.1018</v>
      </c>
      <c r="AZ315" s="84">
        <f t="shared" si="111"/>
        <v>0.4768</v>
      </c>
    </row>
    <row r="316" spans="1:52">
      <c r="A316" s="142"/>
      <c r="B316" s="142"/>
      <c r="C316" s="39">
        <v>1.2604166666666701</v>
      </c>
      <c r="D316" s="42">
        <v>0</v>
      </c>
      <c r="E316" s="42">
        <v>0</v>
      </c>
      <c r="F316" s="42">
        <v>0</v>
      </c>
      <c r="G316" s="42">
        <v>0</v>
      </c>
      <c r="H316" s="42">
        <v>0</v>
      </c>
      <c r="I316" s="42">
        <v>0</v>
      </c>
      <c r="J316" s="42">
        <v>0.1016</v>
      </c>
      <c r="K316" s="42">
        <v>0.1197</v>
      </c>
      <c r="L316" s="42">
        <v>2.92E-2</v>
      </c>
      <c r="M316" s="42">
        <v>3.2899999999999999E-2</v>
      </c>
      <c r="N316" s="42">
        <v>0.19550000000000001</v>
      </c>
      <c r="O316" s="42">
        <v>9.5799999999999996E-2</v>
      </c>
      <c r="P316" s="84">
        <v>0.42799999999999999</v>
      </c>
      <c r="Q316" s="84">
        <v>0.48809999999999998</v>
      </c>
      <c r="R316" s="84">
        <v>0.12870000000000001</v>
      </c>
      <c r="S316" s="84">
        <v>0.52500000000000002</v>
      </c>
      <c r="T316" s="84">
        <v>0.48809999999999998</v>
      </c>
      <c r="U316" s="84">
        <v>0.33450000000000002</v>
      </c>
      <c r="V316" s="42">
        <v>0.75960000000000005</v>
      </c>
      <c r="W316" s="42">
        <v>0.54969999999999997</v>
      </c>
      <c r="X316" s="42">
        <v>0.36759999999999998</v>
      </c>
      <c r="Y316" s="42">
        <v>0.33960000000000001</v>
      </c>
      <c r="Z316" s="42">
        <v>0.74709999999999999</v>
      </c>
      <c r="AA316" s="42">
        <v>0.64249999999999996</v>
      </c>
      <c r="AD316" s="82" t="s">
        <v>178</v>
      </c>
      <c r="AE316" s="42">
        <f t="shared" si="96"/>
        <v>0</v>
      </c>
      <c r="AF316" s="42">
        <f t="shared" si="97"/>
        <v>0</v>
      </c>
      <c r="AG316" s="42">
        <f t="shared" si="98"/>
        <v>0</v>
      </c>
      <c r="AH316" s="42">
        <f t="shared" si="99"/>
        <v>0</v>
      </c>
      <c r="AJ316" s="82" t="s">
        <v>178</v>
      </c>
      <c r="AK316" s="42">
        <f t="shared" si="100"/>
        <v>0</v>
      </c>
      <c r="AL316" s="42">
        <f t="shared" si="101"/>
        <v>0</v>
      </c>
      <c r="AM316" s="42">
        <f t="shared" si="102"/>
        <v>0</v>
      </c>
      <c r="AN316" s="42">
        <f t="shared" si="103"/>
        <v>0</v>
      </c>
      <c r="AP316" s="82" t="s">
        <v>178</v>
      </c>
      <c r="AQ316" s="84">
        <f t="shared" si="104"/>
        <v>0.19270000000000001</v>
      </c>
      <c r="AR316" s="84">
        <f t="shared" si="105"/>
        <v>8.5300000000000001E-2</v>
      </c>
      <c r="AS316" s="84">
        <f t="shared" si="106"/>
        <v>0.15129999999999999</v>
      </c>
      <c r="AT316" s="84">
        <f t="shared" si="107"/>
        <v>4.2299999999999997E-2</v>
      </c>
      <c r="AV316" s="82" t="s">
        <v>178</v>
      </c>
      <c r="AW316" s="84">
        <f t="shared" si="108"/>
        <v>0.4894</v>
      </c>
      <c r="AX316" s="84">
        <f t="shared" si="109"/>
        <v>0.15559999999999999</v>
      </c>
      <c r="AY316" s="84">
        <f t="shared" si="110"/>
        <v>6.9999999999999999E-4</v>
      </c>
      <c r="AZ316" s="84">
        <f t="shared" si="111"/>
        <v>0.4965</v>
      </c>
    </row>
    <row r="317" spans="1:52">
      <c r="A317" s="142"/>
      <c r="B317" s="142"/>
      <c r="C317" s="39">
        <v>1.2708333333333399</v>
      </c>
      <c r="D317" s="42">
        <v>0</v>
      </c>
      <c r="E317" s="42">
        <v>0</v>
      </c>
      <c r="F317" s="42">
        <v>0</v>
      </c>
      <c r="G317" s="42">
        <v>0</v>
      </c>
      <c r="H317" s="42">
        <v>0</v>
      </c>
      <c r="I317" s="42">
        <v>0</v>
      </c>
      <c r="J317" s="42">
        <v>0.18870000000000001</v>
      </c>
      <c r="K317" s="42">
        <v>0.19309999999999999</v>
      </c>
      <c r="L317" s="42">
        <v>0.1109</v>
      </c>
      <c r="M317" s="42">
        <v>7.4200000000000002E-2</v>
      </c>
      <c r="N317" s="42">
        <v>0.31069999999999998</v>
      </c>
      <c r="O317" s="42">
        <v>0.1603</v>
      </c>
      <c r="P317" s="84">
        <v>0.3846</v>
      </c>
      <c r="Q317" s="84">
        <v>0.48199999999999998</v>
      </c>
      <c r="R317" s="84">
        <v>4.9799999999999997E-2</v>
      </c>
      <c r="S317" s="84">
        <v>0.4879</v>
      </c>
      <c r="T317" s="84">
        <v>0.38869999999999999</v>
      </c>
      <c r="U317" s="84">
        <v>0.35510000000000003</v>
      </c>
      <c r="V317" s="42">
        <v>0.86539999999999995</v>
      </c>
      <c r="W317" s="42">
        <v>0.49640000000000001</v>
      </c>
      <c r="X317" s="42">
        <v>0.44929999999999998</v>
      </c>
      <c r="Y317" s="42">
        <v>0.28889999999999999</v>
      </c>
      <c r="Z317" s="42">
        <v>0.73129999999999995</v>
      </c>
      <c r="AA317" s="42">
        <v>0.53469999999999995</v>
      </c>
      <c r="AD317" s="82" t="s">
        <v>206</v>
      </c>
      <c r="AE317" s="42">
        <f t="shared" si="96"/>
        <v>0</v>
      </c>
      <c r="AF317" s="42">
        <f t="shared" si="97"/>
        <v>0</v>
      </c>
      <c r="AG317" s="42">
        <f t="shared" si="98"/>
        <v>0</v>
      </c>
      <c r="AH317" s="42">
        <f t="shared" si="99"/>
        <v>0</v>
      </c>
      <c r="AJ317" s="82" t="s">
        <v>206</v>
      </c>
      <c r="AK317" s="42">
        <f t="shared" si="100"/>
        <v>0</v>
      </c>
      <c r="AL317" s="42">
        <f t="shared" si="101"/>
        <v>0</v>
      </c>
      <c r="AM317" s="42">
        <f t="shared" si="102"/>
        <v>0</v>
      </c>
      <c r="AN317" s="42">
        <f t="shared" si="103"/>
        <v>0</v>
      </c>
      <c r="AP317" s="82" t="s">
        <v>206</v>
      </c>
      <c r="AQ317" s="84">
        <f t="shared" si="104"/>
        <v>0.18290000000000001</v>
      </c>
      <c r="AR317" s="84">
        <f t="shared" si="105"/>
        <v>0</v>
      </c>
      <c r="AS317" s="84">
        <f t="shared" si="106"/>
        <v>0.2404</v>
      </c>
      <c r="AT317" s="84">
        <f t="shared" si="107"/>
        <v>0</v>
      </c>
      <c r="AV317" s="82" t="s">
        <v>206</v>
      </c>
      <c r="AW317" s="84">
        <f t="shared" si="108"/>
        <v>0.35</v>
      </c>
      <c r="AX317" s="84">
        <f t="shared" si="109"/>
        <v>0.2374</v>
      </c>
      <c r="AY317" s="84">
        <f t="shared" si="110"/>
        <v>6.7799999999999999E-2</v>
      </c>
      <c r="AZ317" s="84">
        <f t="shared" si="111"/>
        <v>0.5323</v>
      </c>
    </row>
    <row r="318" spans="1:52">
      <c r="A318" s="142"/>
      <c r="B318" s="142"/>
      <c r="C318" s="39">
        <v>1.28125</v>
      </c>
      <c r="D318" s="42">
        <v>0</v>
      </c>
      <c r="E318" s="42">
        <v>0</v>
      </c>
      <c r="F318" s="42">
        <v>0</v>
      </c>
      <c r="G318" s="42">
        <v>0</v>
      </c>
      <c r="H318" s="42">
        <v>0</v>
      </c>
      <c r="I318" s="42">
        <v>0</v>
      </c>
      <c r="J318" s="42">
        <v>0.27260000000000001</v>
      </c>
      <c r="K318" s="42">
        <v>0.26669999999999999</v>
      </c>
      <c r="L318" s="42">
        <v>0.19420000000000001</v>
      </c>
      <c r="M318" s="42">
        <v>0.13239999999999999</v>
      </c>
      <c r="N318" s="42">
        <v>0.43009999999999998</v>
      </c>
      <c r="O318" s="42">
        <v>0.25330000000000003</v>
      </c>
      <c r="P318" s="84">
        <v>0.42280000000000001</v>
      </c>
      <c r="Q318" s="84">
        <v>0.31640000000000001</v>
      </c>
      <c r="R318" s="84">
        <v>9.4899999999999998E-2</v>
      </c>
      <c r="S318" s="84">
        <v>0.45419999999999999</v>
      </c>
      <c r="T318" s="84">
        <v>0.23849999999999999</v>
      </c>
      <c r="U318" s="84">
        <v>0.3427</v>
      </c>
      <c r="V318" s="42">
        <v>0.85750000000000004</v>
      </c>
      <c r="W318" s="42">
        <v>0.43319999999999997</v>
      </c>
      <c r="X318" s="42">
        <v>0.52790000000000004</v>
      </c>
      <c r="Y318" s="42">
        <v>0.38479999999999998</v>
      </c>
      <c r="Z318" s="42">
        <v>0.67159999999999997</v>
      </c>
      <c r="AA318" s="42">
        <v>0.7006</v>
      </c>
      <c r="AD318" s="82" t="s">
        <v>103</v>
      </c>
      <c r="AE318" s="42">
        <f t="shared" si="96"/>
        <v>0</v>
      </c>
      <c r="AF318" s="42">
        <f t="shared" si="97"/>
        <v>0</v>
      </c>
      <c r="AG318" s="42">
        <f t="shared" si="98"/>
        <v>0</v>
      </c>
      <c r="AH318" s="42">
        <f t="shared" si="99"/>
        <v>0</v>
      </c>
      <c r="AJ318" s="82" t="s">
        <v>103</v>
      </c>
      <c r="AK318" s="42">
        <f t="shared" si="100"/>
        <v>0</v>
      </c>
      <c r="AL318" s="42">
        <f t="shared" si="101"/>
        <v>0</v>
      </c>
      <c r="AM318" s="42">
        <f t="shared" si="102"/>
        <v>0</v>
      </c>
      <c r="AN318" s="42">
        <f t="shared" si="103"/>
        <v>0</v>
      </c>
      <c r="AP318" s="82" t="s">
        <v>103</v>
      </c>
      <c r="AQ318" s="84">
        <f t="shared" si="104"/>
        <v>3.9800000000000002E-2</v>
      </c>
      <c r="AR318" s="84">
        <f t="shared" si="105"/>
        <v>0.1142</v>
      </c>
      <c r="AS318" s="84">
        <f t="shared" si="106"/>
        <v>0.23519999999999999</v>
      </c>
      <c r="AT318" s="84">
        <f t="shared" si="107"/>
        <v>0.12640000000000001</v>
      </c>
      <c r="AV318" s="82" t="s">
        <v>103</v>
      </c>
      <c r="AW318" s="84">
        <f t="shared" si="108"/>
        <v>0.3624</v>
      </c>
      <c r="AX318" s="84">
        <f t="shared" si="109"/>
        <v>0.24809999999999999</v>
      </c>
      <c r="AY318" s="84">
        <f t="shared" si="110"/>
        <v>4.3799999999999999E-2</v>
      </c>
      <c r="AZ318" s="84">
        <f t="shared" si="111"/>
        <v>0.52400000000000002</v>
      </c>
    </row>
    <row r="319" spans="1:52">
      <c r="A319" s="142"/>
      <c r="B319" s="142"/>
      <c r="C319" s="39">
        <v>1.2916666666666701</v>
      </c>
      <c r="D319" s="42">
        <v>0</v>
      </c>
      <c r="E319" s="42">
        <v>0</v>
      </c>
      <c r="F319" s="42">
        <v>0</v>
      </c>
      <c r="G319" s="42">
        <v>0</v>
      </c>
      <c r="H319" s="42">
        <v>0</v>
      </c>
      <c r="I319" s="42">
        <v>0</v>
      </c>
      <c r="J319" s="42">
        <v>0.34789999999999999</v>
      </c>
      <c r="K319" s="42">
        <v>0.3039</v>
      </c>
      <c r="L319" s="42">
        <v>0.21970000000000001</v>
      </c>
      <c r="M319" s="42">
        <v>0.1938</v>
      </c>
      <c r="N319" s="42">
        <v>0.54559999999999997</v>
      </c>
      <c r="O319" s="42">
        <v>0.31490000000000001</v>
      </c>
      <c r="P319" s="84">
        <v>0.29930000000000001</v>
      </c>
      <c r="Q319" s="84">
        <v>0.35170000000000001</v>
      </c>
      <c r="R319" s="84">
        <v>0.1139</v>
      </c>
      <c r="S319" s="84">
        <v>0.38569999999999999</v>
      </c>
      <c r="T319" s="84">
        <v>0.32069999999999999</v>
      </c>
      <c r="U319" s="84">
        <v>0.36030000000000001</v>
      </c>
      <c r="V319" s="42">
        <v>0.79669999999999996</v>
      </c>
      <c r="W319" s="42">
        <v>0.44729999999999998</v>
      </c>
      <c r="X319" s="42">
        <v>0.55889999999999995</v>
      </c>
      <c r="Y319" s="42">
        <v>0.40949999999999998</v>
      </c>
      <c r="Z319" s="42">
        <v>0.63270000000000004</v>
      </c>
      <c r="AA319" s="42">
        <v>0.60009999999999997</v>
      </c>
      <c r="AD319" s="82" t="s">
        <v>207</v>
      </c>
      <c r="AE319" s="42">
        <f t="shared" si="96"/>
        <v>0</v>
      </c>
      <c r="AF319" s="42">
        <f t="shared" si="97"/>
        <v>0</v>
      </c>
      <c r="AG319" s="42">
        <f t="shared" si="98"/>
        <v>0</v>
      </c>
      <c r="AH319" s="42">
        <f t="shared" si="99"/>
        <v>0</v>
      </c>
      <c r="AJ319" s="82" t="s">
        <v>207</v>
      </c>
      <c r="AK319" s="42">
        <f t="shared" si="100"/>
        <v>0</v>
      </c>
      <c r="AL319" s="42">
        <f t="shared" si="101"/>
        <v>0</v>
      </c>
      <c r="AM319" s="42">
        <f t="shared" si="102"/>
        <v>0</v>
      </c>
      <c r="AN319" s="42">
        <f t="shared" si="103"/>
        <v>0</v>
      </c>
      <c r="AP319" s="82" t="s">
        <v>207</v>
      </c>
      <c r="AQ319" s="84">
        <f t="shared" si="104"/>
        <v>0.17280000000000001</v>
      </c>
      <c r="AR319" s="84">
        <f t="shared" si="105"/>
        <v>0.10639999999999999</v>
      </c>
      <c r="AS319" s="84">
        <f t="shared" si="106"/>
        <v>0.13639999999999999</v>
      </c>
      <c r="AT319" s="84">
        <f t="shared" si="107"/>
        <v>9.7500000000000003E-2</v>
      </c>
      <c r="AV319" s="82" t="s">
        <v>207</v>
      </c>
      <c r="AW319" s="84">
        <f t="shared" si="108"/>
        <v>0.31240000000000001</v>
      </c>
      <c r="AX319" s="84">
        <f t="shared" si="109"/>
        <v>0.16850000000000001</v>
      </c>
      <c r="AY319" s="84">
        <f t="shared" si="110"/>
        <v>0.12570000000000001</v>
      </c>
      <c r="AZ319" s="84">
        <f t="shared" si="111"/>
        <v>0.44450000000000001</v>
      </c>
    </row>
    <row r="320" spans="1:52">
      <c r="A320" s="142"/>
      <c r="B320" s="142"/>
      <c r="C320" s="39">
        <v>1.3020833333333399</v>
      </c>
      <c r="D320" s="42">
        <v>0</v>
      </c>
      <c r="E320" s="42">
        <v>0</v>
      </c>
      <c r="F320" s="42">
        <v>0</v>
      </c>
      <c r="G320" s="42">
        <v>0</v>
      </c>
      <c r="H320" s="42">
        <v>0</v>
      </c>
      <c r="I320" s="42">
        <v>0</v>
      </c>
      <c r="J320" s="42">
        <v>0.43769999999999998</v>
      </c>
      <c r="K320" s="42">
        <v>0.34129999999999999</v>
      </c>
      <c r="L320" s="42">
        <v>0.28239999999999998</v>
      </c>
      <c r="M320" s="42">
        <v>0.2432</v>
      </c>
      <c r="N320" s="42">
        <v>0.6724</v>
      </c>
      <c r="O320" s="42">
        <v>0.39539999999999997</v>
      </c>
      <c r="P320" s="84">
        <v>0.31580000000000003</v>
      </c>
      <c r="Q320" s="84">
        <v>0.36449999999999999</v>
      </c>
      <c r="R320" s="84">
        <v>0.1038</v>
      </c>
      <c r="S320" s="84">
        <v>0.39850000000000002</v>
      </c>
      <c r="T320" s="84">
        <v>0.36449999999999999</v>
      </c>
      <c r="U320" s="84">
        <v>0.25309999999999999</v>
      </c>
      <c r="V320" s="42">
        <v>0.66120000000000001</v>
      </c>
      <c r="W320" s="42">
        <v>0.4204</v>
      </c>
      <c r="X320" s="42">
        <v>0.53469999999999995</v>
      </c>
      <c r="Y320" s="42">
        <v>0.4047</v>
      </c>
      <c r="Z320" s="42">
        <v>0.59689999999999999</v>
      </c>
      <c r="AA320" s="42">
        <v>0.54869999999999997</v>
      </c>
      <c r="AD320" s="82" t="s">
        <v>179</v>
      </c>
      <c r="AE320" s="42">
        <f t="shared" si="96"/>
        <v>0</v>
      </c>
      <c r="AF320" s="42">
        <f t="shared" si="97"/>
        <v>0</v>
      </c>
      <c r="AG320" s="42">
        <f t="shared" si="98"/>
        <v>0</v>
      </c>
      <c r="AH320" s="42">
        <f t="shared" si="99"/>
        <v>0</v>
      </c>
      <c r="AJ320" s="82" t="s">
        <v>179</v>
      </c>
      <c r="AK320" s="42">
        <f t="shared" si="100"/>
        <v>0</v>
      </c>
      <c r="AL320" s="42">
        <f t="shared" si="101"/>
        <v>0</v>
      </c>
      <c r="AM320" s="42">
        <f t="shared" si="102"/>
        <v>0</v>
      </c>
      <c r="AN320" s="42">
        <f t="shared" si="103"/>
        <v>0</v>
      </c>
      <c r="AP320" s="82" t="s">
        <v>179</v>
      </c>
      <c r="AQ320" s="84">
        <f t="shared" si="104"/>
        <v>0.1646</v>
      </c>
      <c r="AR320" s="84">
        <f t="shared" si="105"/>
        <v>1.7999999999999999E-2</v>
      </c>
      <c r="AS320" s="84">
        <f t="shared" si="106"/>
        <v>0.1671</v>
      </c>
      <c r="AT320" s="84">
        <f t="shared" si="107"/>
        <v>0.21429999999999999</v>
      </c>
      <c r="AV320" s="82" t="s">
        <v>179</v>
      </c>
      <c r="AW320" s="84">
        <f t="shared" si="108"/>
        <v>0.38300000000000001</v>
      </c>
      <c r="AX320" s="84">
        <f t="shared" si="109"/>
        <v>0</v>
      </c>
      <c r="AY320" s="84">
        <f t="shared" si="110"/>
        <v>0.1976</v>
      </c>
      <c r="AZ320" s="84">
        <f t="shared" si="111"/>
        <v>0.58840000000000003</v>
      </c>
    </row>
    <row r="321" spans="1:52">
      <c r="A321" s="142"/>
      <c r="B321" s="142"/>
      <c r="C321" s="39">
        <v>1.3125</v>
      </c>
      <c r="D321" s="42">
        <v>4.07E-2</v>
      </c>
      <c r="E321" s="42">
        <v>2.0500000000000001E-2</v>
      </c>
      <c r="F321" s="42">
        <v>1.4800000000000001E-2</v>
      </c>
      <c r="G321" s="42">
        <v>0</v>
      </c>
      <c r="H321" s="42">
        <v>5.8900000000000001E-2</v>
      </c>
      <c r="I321" s="42">
        <v>2.8199999999999999E-2</v>
      </c>
      <c r="J321" s="42">
        <v>0.4662</v>
      </c>
      <c r="K321" s="42">
        <v>0.38219999999999998</v>
      </c>
      <c r="L321" s="42">
        <v>0.3412</v>
      </c>
      <c r="M321" s="42">
        <v>0.28239999999999998</v>
      </c>
      <c r="N321" s="42">
        <v>0.76590000000000003</v>
      </c>
      <c r="O321" s="42">
        <v>0.45479999999999998</v>
      </c>
      <c r="P321" s="84">
        <v>0.25779999999999997</v>
      </c>
      <c r="Q321" s="84">
        <v>0.30170000000000002</v>
      </c>
      <c r="R321" s="84">
        <v>0.11260000000000001</v>
      </c>
      <c r="S321" s="84">
        <v>0.40589999999999998</v>
      </c>
      <c r="T321" s="84">
        <v>0.373</v>
      </c>
      <c r="U321" s="84">
        <v>0.23230000000000001</v>
      </c>
      <c r="V321" s="42">
        <v>0.70089999999999997</v>
      </c>
      <c r="W321" s="42">
        <v>0.36749999999999999</v>
      </c>
      <c r="X321" s="42">
        <v>0.55279999999999996</v>
      </c>
      <c r="Y321" s="42">
        <v>0.41489999999999999</v>
      </c>
      <c r="Z321" s="42">
        <v>0.55359999999999998</v>
      </c>
      <c r="AA321" s="42">
        <v>0.73299999999999998</v>
      </c>
      <c r="AD321" s="82" t="s">
        <v>208</v>
      </c>
      <c r="AE321" s="42">
        <f t="shared" si="96"/>
        <v>0</v>
      </c>
      <c r="AF321" s="42">
        <f t="shared" si="97"/>
        <v>0</v>
      </c>
      <c r="AG321" s="42">
        <f t="shared" si="98"/>
        <v>0</v>
      </c>
      <c r="AH321" s="42">
        <f t="shared" si="99"/>
        <v>0</v>
      </c>
      <c r="AJ321" s="82" t="s">
        <v>208</v>
      </c>
      <c r="AK321" s="42">
        <f t="shared" si="100"/>
        <v>0</v>
      </c>
      <c r="AL321" s="42">
        <f t="shared" si="101"/>
        <v>0</v>
      </c>
      <c r="AM321" s="42">
        <f t="shared" si="102"/>
        <v>0</v>
      </c>
      <c r="AN321" s="42">
        <f t="shared" si="103"/>
        <v>0</v>
      </c>
      <c r="AP321" s="82" t="s">
        <v>208</v>
      </c>
      <c r="AQ321" s="84">
        <f t="shared" si="104"/>
        <v>0.1988</v>
      </c>
      <c r="AR321" s="84">
        <f t="shared" si="105"/>
        <v>0</v>
      </c>
      <c r="AS321" s="84">
        <f t="shared" si="106"/>
        <v>0.2248</v>
      </c>
      <c r="AT321" s="84">
        <f t="shared" si="107"/>
        <v>0.26490000000000002</v>
      </c>
      <c r="AV321" s="82" t="s">
        <v>208</v>
      </c>
      <c r="AW321" s="84">
        <f t="shared" si="108"/>
        <v>0.30220000000000002</v>
      </c>
      <c r="AX321" s="84">
        <f t="shared" si="109"/>
        <v>0.03</v>
      </c>
      <c r="AY321" s="84">
        <f t="shared" si="110"/>
        <v>0.32890000000000003</v>
      </c>
      <c r="AZ321" s="84">
        <f t="shared" si="111"/>
        <v>0.55249999999999999</v>
      </c>
    </row>
    <row r="322" spans="1:52">
      <c r="A322" s="142"/>
      <c r="B322" s="142"/>
      <c r="C322" s="39">
        <v>1.3229166666666701</v>
      </c>
      <c r="D322" s="42">
        <v>6.4699999999999994E-2</v>
      </c>
      <c r="E322" s="42">
        <v>0.1003</v>
      </c>
      <c r="F322" s="42">
        <v>2.06E-2</v>
      </c>
      <c r="G322" s="42">
        <v>0</v>
      </c>
      <c r="H322" s="42">
        <v>0.1071</v>
      </c>
      <c r="I322" s="42">
        <v>5.9400000000000001E-2</v>
      </c>
      <c r="J322" s="42">
        <v>0.48799999999999999</v>
      </c>
      <c r="K322" s="42">
        <v>0.41760000000000003</v>
      </c>
      <c r="L322" s="42">
        <v>0.4244</v>
      </c>
      <c r="M322" s="42">
        <v>0.34920000000000001</v>
      </c>
      <c r="N322" s="42">
        <v>0.7954</v>
      </c>
      <c r="O322" s="42">
        <v>0.4985</v>
      </c>
      <c r="P322" s="84">
        <v>0.32600000000000001</v>
      </c>
      <c r="Q322" s="84">
        <v>0.26929999999999998</v>
      </c>
      <c r="R322" s="84">
        <v>5.4199999999999998E-2</v>
      </c>
      <c r="S322" s="84">
        <v>0.37159999999999999</v>
      </c>
      <c r="T322" s="84">
        <v>0.30640000000000001</v>
      </c>
      <c r="U322" s="84">
        <v>0.26929999999999998</v>
      </c>
      <c r="V322" s="42">
        <v>0.65569999999999995</v>
      </c>
      <c r="W322" s="42">
        <v>0.3977</v>
      </c>
      <c r="X322" s="42">
        <v>0.59799999999999998</v>
      </c>
      <c r="Y322" s="42">
        <v>0.44879999999999998</v>
      </c>
      <c r="Z322" s="42">
        <v>0.47799999999999998</v>
      </c>
      <c r="AA322" s="42">
        <v>0.55979999999999996</v>
      </c>
      <c r="AD322" s="82" t="s">
        <v>104</v>
      </c>
      <c r="AE322" s="42">
        <f t="shared" si="96"/>
        <v>0</v>
      </c>
      <c r="AF322" s="42">
        <f t="shared" si="97"/>
        <v>0</v>
      </c>
      <c r="AG322" s="42">
        <f t="shared" si="98"/>
        <v>0</v>
      </c>
      <c r="AH322" s="42">
        <f t="shared" si="99"/>
        <v>0</v>
      </c>
      <c r="AJ322" s="82" t="s">
        <v>104</v>
      </c>
      <c r="AK322" s="42">
        <f t="shared" si="100"/>
        <v>0</v>
      </c>
      <c r="AL322" s="42">
        <f t="shared" si="101"/>
        <v>0</v>
      </c>
      <c r="AM322" s="42">
        <f t="shared" si="102"/>
        <v>0</v>
      </c>
      <c r="AN322" s="42">
        <f t="shared" si="103"/>
        <v>0</v>
      </c>
      <c r="AP322" s="82" t="s">
        <v>104</v>
      </c>
      <c r="AQ322" s="84">
        <f t="shared" si="104"/>
        <v>0.20599999999999999</v>
      </c>
      <c r="AR322" s="84">
        <f t="shared" si="105"/>
        <v>8.2699999999999996E-2</v>
      </c>
      <c r="AS322" s="84">
        <f t="shared" si="106"/>
        <v>0.19409999999999999</v>
      </c>
      <c r="AT322" s="84">
        <f t="shared" si="107"/>
        <v>0.1401</v>
      </c>
      <c r="AV322" s="82" t="s">
        <v>104</v>
      </c>
      <c r="AW322" s="84">
        <f t="shared" si="108"/>
        <v>0.36770000000000003</v>
      </c>
      <c r="AX322" s="84">
        <f t="shared" si="109"/>
        <v>4.9399999999999999E-2</v>
      </c>
      <c r="AY322" s="84">
        <f t="shared" si="110"/>
        <v>0.31890000000000002</v>
      </c>
      <c r="AZ322" s="84">
        <f t="shared" si="111"/>
        <v>0.5101</v>
      </c>
    </row>
    <row r="323" spans="1:52">
      <c r="A323" s="142"/>
      <c r="B323" s="142"/>
      <c r="C323" s="39">
        <v>1.3333333333333399</v>
      </c>
      <c r="D323" s="42">
        <v>9.2100000000000001E-2</v>
      </c>
      <c r="E323" s="42">
        <v>0.13250000000000001</v>
      </c>
      <c r="F323" s="42">
        <v>3.8800000000000001E-2</v>
      </c>
      <c r="G323" s="42">
        <v>0</v>
      </c>
      <c r="H323" s="42">
        <v>0.15429999999999999</v>
      </c>
      <c r="I323" s="42">
        <v>8.8499999999999995E-2</v>
      </c>
      <c r="J323" s="42">
        <v>0.51019999999999999</v>
      </c>
      <c r="K323" s="42">
        <v>0.4849</v>
      </c>
      <c r="L323" s="42">
        <v>0.49640000000000001</v>
      </c>
      <c r="M323" s="42">
        <v>0.39879999999999999</v>
      </c>
      <c r="N323" s="42">
        <v>0.82450000000000001</v>
      </c>
      <c r="O323" s="42">
        <v>0.55210000000000004</v>
      </c>
      <c r="P323" s="84">
        <v>0.34279999999999999</v>
      </c>
      <c r="Q323" s="84">
        <v>0.29330000000000001</v>
      </c>
      <c r="R323" s="84">
        <v>0.04</v>
      </c>
      <c r="S323" s="84">
        <v>0.372</v>
      </c>
      <c r="T323" s="84">
        <v>0.24629999999999999</v>
      </c>
      <c r="U323" s="84">
        <v>0.20860000000000001</v>
      </c>
      <c r="V323" s="42">
        <v>0.73799999999999999</v>
      </c>
      <c r="W323" s="42">
        <v>0.2747</v>
      </c>
      <c r="X323" s="42">
        <v>0.70130000000000003</v>
      </c>
      <c r="Y323" s="42">
        <v>0.53549999999999998</v>
      </c>
      <c r="Z323" s="42">
        <v>0.43519999999999998</v>
      </c>
      <c r="AA323" s="42">
        <v>0.56730000000000003</v>
      </c>
      <c r="AD323" s="82" t="s">
        <v>209</v>
      </c>
      <c r="AE323" s="42">
        <f t="shared" si="96"/>
        <v>0</v>
      </c>
      <c r="AF323" s="42">
        <f t="shared" si="97"/>
        <v>0</v>
      </c>
      <c r="AG323" s="42">
        <f t="shared" si="98"/>
        <v>0</v>
      </c>
      <c r="AH323" s="42">
        <f t="shared" si="99"/>
        <v>0</v>
      </c>
      <c r="AJ323" s="82" t="s">
        <v>209</v>
      </c>
      <c r="AK323" s="42">
        <f t="shared" si="100"/>
        <v>0</v>
      </c>
      <c r="AL323" s="42">
        <f t="shared" si="101"/>
        <v>0</v>
      </c>
      <c r="AM323" s="42">
        <f t="shared" si="102"/>
        <v>0</v>
      </c>
      <c r="AN323" s="42">
        <f t="shared" si="103"/>
        <v>0</v>
      </c>
      <c r="AP323" s="82" t="s">
        <v>209</v>
      </c>
      <c r="AQ323" s="84">
        <f t="shared" si="104"/>
        <v>0.1618</v>
      </c>
      <c r="AR323" s="84">
        <f t="shared" si="105"/>
        <v>0.1012</v>
      </c>
      <c r="AS323" s="84">
        <f t="shared" si="106"/>
        <v>0.1333</v>
      </c>
      <c r="AT323" s="84">
        <f t="shared" si="107"/>
        <v>0.1077</v>
      </c>
      <c r="AV323" s="82" t="s">
        <v>209</v>
      </c>
      <c r="AW323" s="84">
        <f t="shared" si="108"/>
        <v>0.34870000000000001</v>
      </c>
      <c r="AX323" s="84">
        <f t="shared" si="109"/>
        <v>0.1351</v>
      </c>
      <c r="AY323" s="84">
        <f t="shared" si="110"/>
        <v>0.1754</v>
      </c>
      <c r="AZ323" s="84">
        <f t="shared" si="111"/>
        <v>0.41660000000000003</v>
      </c>
    </row>
    <row r="324" spans="1:52">
      <c r="A324" s="142"/>
      <c r="B324" s="142"/>
      <c r="C324" s="39">
        <v>1.34375</v>
      </c>
      <c r="D324" s="42">
        <v>0.1055</v>
      </c>
      <c r="E324" s="42">
        <v>0.1789</v>
      </c>
      <c r="F324" s="42">
        <v>4.5499999999999999E-2</v>
      </c>
      <c r="G324" s="42">
        <v>0</v>
      </c>
      <c r="H324" s="42">
        <v>0.2016</v>
      </c>
      <c r="I324" s="42">
        <v>0.10630000000000001</v>
      </c>
      <c r="J324" s="42">
        <v>0.53259999999999996</v>
      </c>
      <c r="K324" s="42">
        <v>0.51639999999999997</v>
      </c>
      <c r="L324" s="42">
        <v>0.56640000000000001</v>
      </c>
      <c r="M324" s="42">
        <v>0.43859999999999999</v>
      </c>
      <c r="N324" s="42">
        <v>0.93140000000000001</v>
      </c>
      <c r="O324" s="42">
        <v>0.59709999999999996</v>
      </c>
      <c r="P324" s="84">
        <v>0.23430000000000001</v>
      </c>
      <c r="Q324" s="84">
        <v>0.27589999999999998</v>
      </c>
      <c r="R324" s="84">
        <v>8.8499999999999995E-2</v>
      </c>
      <c r="S324" s="84">
        <v>0.30180000000000001</v>
      </c>
      <c r="T324" s="84">
        <v>0.27589999999999998</v>
      </c>
      <c r="U324" s="84">
        <v>0.19420000000000001</v>
      </c>
      <c r="V324" s="42">
        <v>0.54979999999999996</v>
      </c>
      <c r="W324" s="42">
        <v>0.30370000000000003</v>
      </c>
      <c r="X324" s="42">
        <v>0.66010000000000002</v>
      </c>
      <c r="Y324" s="42">
        <v>0.46920000000000001</v>
      </c>
      <c r="Z324" s="42">
        <v>0.45860000000000001</v>
      </c>
      <c r="AA324" s="42">
        <v>0.45739999999999997</v>
      </c>
      <c r="AD324" s="82" t="s">
        <v>180</v>
      </c>
      <c r="AE324" s="42">
        <f t="shared" si="96"/>
        <v>0</v>
      </c>
      <c r="AF324" s="42">
        <f t="shared" si="97"/>
        <v>0</v>
      </c>
      <c r="AG324" s="42">
        <f t="shared" si="98"/>
        <v>0</v>
      </c>
      <c r="AH324" s="42">
        <f t="shared" si="99"/>
        <v>0</v>
      </c>
      <c r="AJ324" s="82" t="s">
        <v>180</v>
      </c>
      <c r="AK324" s="42">
        <f t="shared" si="100"/>
        <v>0</v>
      </c>
      <c r="AL324" s="42">
        <f t="shared" si="101"/>
        <v>0</v>
      </c>
      <c r="AM324" s="42">
        <f t="shared" si="102"/>
        <v>0</v>
      </c>
      <c r="AN324" s="42">
        <f t="shared" si="103"/>
        <v>0</v>
      </c>
      <c r="AP324" s="82" t="s">
        <v>180</v>
      </c>
      <c r="AQ324" s="84">
        <f t="shared" si="104"/>
        <v>0.1956</v>
      </c>
      <c r="AR324" s="84">
        <f t="shared" si="105"/>
        <v>0.14449999999999999</v>
      </c>
      <c r="AS324" s="84">
        <f t="shared" si="106"/>
        <v>0</v>
      </c>
      <c r="AT324" s="84">
        <f t="shared" si="107"/>
        <v>2.6499999999999999E-2</v>
      </c>
      <c r="AV324" s="82" t="s">
        <v>180</v>
      </c>
      <c r="AW324" s="84">
        <f t="shared" si="108"/>
        <v>0.36530000000000001</v>
      </c>
      <c r="AX324" s="84">
        <f t="shared" si="109"/>
        <v>0.1986</v>
      </c>
      <c r="AY324" s="84">
        <f t="shared" si="110"/>
        <v>0.2162</v>
      </c>
      <c r="AZ324" s="84">
        <f t="shared" si="111"/>
        <v>0.45450000000000002</v>
      </c>
    </row>
    <row r="325" spans="1:52">
      <c r="A325" s="142"/>
      <c r="B325" s="142"/>
      <c r="C325" s="39">
        <v>1.3541666666666701</v>
      </c>
      <c r="D325" s="42">
        <v>0.1338</v>
      </c>
      <c r="E325" s="42">
        <v>0.28570000000000001</v>
      </c>
      <c r="F325" s="42">
        <v>3.0599999999999999E-2</v>
      </c>
      <c r="G325" s="42">
        <v>0</v>
      </c>
      <c r="H325" s="42">
        <v>0.24729999999999999</v>
      </c>
      <c r="I325" s="42">
        <v>0.1489</v>
      </c>
      <c r="J325" s="42">
        <v>0.59099999999999997</v>
      </c>
      <c r="K325" s="42">
        <v>0.55569999999999997</v>
      </c>
      <c r="L325" s="42">
        <v>0.56279999999999997</v>
      </c>
      <c r="M325" s="42">
        <v>0.49940000000000001</v>
      </c>
      <c r="N325" s="42">
        <v>0.94879999999999998</v>
      </c>
      <c r="O325" s="42">
        <v>0.65449999999999997</v>
      </c>
      <c r="P325" s="84">
        <v>0.19289999999999999</v>
      </c>
      <c r="Q325" s="84">
        <v>0.26910000000000001</v>
      </c>
      <c r="R325" s="84">
        <v>0.1898</v>
      </c>
      <c r="S325" s="84">
        <v>0.216</v>
      </c>
      <c r="T325" s="84">
        <v>0.2918</v>
      </c>
      <c r="U325" s="84">
        <v>0.1996</v>
      </c>
      <c r="V325" s="42">
        <v>0.4632</v>
      </c>
      <c r="W325" s="42">
        <v>0.27900000000000003</v>
      </c>
      <c r="X325" s="42">
        <v>0.68889999999999996</v>
      </c>
      <c r="Y325" s="42">
        <v>0.40410000000000001</v>
      </c>
      <c r="Z325" s="42">
        <v>0.38219999999999998</v>
      </c>
      <c r="AA325" s="42">
        <v>0.47820000000000001</v>
      </c>
      <c r="AD325" s="82" t="s">
        <v>210</v>
      </c>
      <c r="AE325" s="42">
        <f t="shared" si="96"/>
        <v>0</v>
      </c>
      <c r="AF325" s="42">
        <f t="shared" si="97"/>
        <v>0</v>
      </c>
      <c r="AG325" s="42">
        <f t="shared" si="98"/>
        <v>0</v>
      </c>
      <c r="AH325" s="42">
        <f t="shared" si="99"/>
        <v>0</v>
      </c>
      <c r="AJ325" s="82" t="s">
        <v>210</v>
      </c>
      <c r="AK325" s="42">
        <f t="shared" si="100"/>
        <v>0</v>
      </c>
      <c r="AL325" s="42">
        <f t="shared" si="101"/>
        <v>0</v>
      </c>
      <c r="AM325" s="42">
        <f t="shared" si="102"/>
        <v>0</v>
      </c>
      <c r="AN325" s="42">
        <f t="shared" si="103"/>
        <v>0</v>
      </c>
      <c r="AP325" s="82" t="s">
        <v>210</v>
      </c>
      <c r="AQ325" s="84">
        <f t="shared" si="104"/>
        <v>0.24</v>
      </c>
      <c r="AR325" s="84">
        <f t="shared" si="105"/>
        <v>0.14360000000000001</v>
      </c>
      <c r="AS325" s="84">
        <f t="shared" si="106"/>
        <v>0</v>
      </c>
      <c r="AT325" s="84">
        <f t="shared" si="107"/>
        <v>3.1699999999999999E-2</v>
      </c>
      <c r="AV325" s="82" t="s">
        <v>210</v>
      </c>
      <c r="AW325" s="84">
        <f t="shared" si="108"/>
        <v>0.42720000000000002</v>
      </c>
      <c r="AX325" s="84">
        <f t="shared" si="109"/>
        <v>0.22339999999999999</v>
      </c>
      <c r="AY325" s="84">
        <f t="shared" si="110"/>
        <v>0.2223</v>
      </c>
      <c r="AZ325" s="84">
        <f t="shared" si="111"/>
        <v>0.39989999999999998</v>
      </c>
    </row>
    <row r="326" spans="1:52">
      <c r="A326" s="142"/>
      <c r="B326" s="142"/>
      <c r="C326" s="39">
        <v>1.3645833333333399</v>
      </c>
      <c r="D326" s="42">
        <v>0.14050000000000001</v>
      </c>
      <c r="E326" s="42">
        <v>0.3856</v>
      </c>
      <c r="F326" s="42">
        <v>4.1300000000000003E-2</v>
      </c>
      <c r="G326" s="42">
        <v>0</v>
      </c>
      <c r="H326" s="42">
        <v>0.29409999999999997</v>
      </c>
      <c r="I326" s="42">
        <v>0.1782</v>
      </c>
      <c r="J326" s="42">
        <v>0.63729999999999998</v>
      </c>
      <c r="K326" s="42">
        <v>0.59279999999999999</v>
      </c>
      <c r="L326" s="42">
        <v>0.59640000000000004</v>
      </c>
      <c r="M326" s="42">
        <v>0.55689999999999995</v>
      </c>
      <c r="N326" s="42">
        <v>0.93059999999999998</v>
      </c>
      <c r="O326" s="42">
        <v>0.67869999999999997</v>
      </c>
      <c r="P326" s="84">
        <v>0.10979999999999999</v>
      </c>
      <c r="Q326" s="84">
        <v>0.443</v>
      </c>
      <c r="R326" s="84">
        <v>0.16919999999999999</v>
      </c>
      <c r="S326" s="84">
        <v>0.2261</v>
      </c>
      <c r="T326" s="84">
        <v>0.40189999999999998</v>
      </c>
      <c r="U326" s="84">
        <v>0.18540000000000001</v>
      </c>
      <c r="V326" s="42">
        <v>0.37419999999999998</v>
      </c>
      <c r="W326" s="42">
        <v>0.30580000000000002</v>
      </c>
      <c r="X326" s="42">
        <v>0.60809999999999997</v>
      </c>
      <c r="Y326" s="42">
        <v>0.5554</v>
      </c>
      <c r="Z326" s="42">
        <v>0.41339999999999999</v>
      </c>
      <c r="AA326" s="42">
        <v>0.4703</v>
      </c>
      <c r="AD326" s="82" t="s">
        <v>105</v>
      </c>
      <c r="AE326" s="42">
        <f t="shared" si="96"/>
        <v>0</v>
      </c>
      <c r="AF326" s="42">
        <f t="shared" si="97"/>
        <v>0</v>
      </c>
      <c r="AG326" s="42">
        <f t="shared" si="98"/>
        <v>0</v>
      </c>
      <c r="AH326" s="42">
        <f t="shared" si="99"/>
        <v>0</v>
      </c>
      <c r="AJ326" s="82" t="s">
        <v>105</v>
      </c>
      <c r="AK326" s="42">
        <f t="shared" si="100"/>
        <v>0</v>
      </c>
      <c r="AL326" s="42">
        <f t="shared" si="101"/>
        <v>0</v>
      </c>
      <c r="AM326" s="42">
        <f t="shared" si="102"/>
        <v>0</v>
      </c>
      <c r="AN326" s="42">
        <f t="shared" si="103"/>
        <v>0</v>
      </c>
      <c r="AP326" s="82" t="s">
        <v>105</v>
      </c>
      <c r="AQ326" s="84">
        <f t="shared" si="104"/>
        <v>0.19620000000000001</v>
      </c>
      <c r="AR326" s="84">
        <f t="shared" si="105"/>
        <v>0.1222</v>
      </c>
      <c r="AS326" s="84">
        <f t="shared" si="106"/>
        <v>0</v>
      </c>
      <c r="AT326" s="84">
        <f t="shared" si="107"/>
        <v>8.7800000000000003E-2</v>
      </c>
      <c r="AV326" s="82" t="s">
        <v>105</v>
      </c>
      <c r="AW326" s="84">
        <f t="shared" si="108"/>
        <v>0.44390000000000002</v>
      </c>
      <c r="AX326" s="84">
        <f t="shared" si="109"/>
        <v>0.17610000000000001</v>
      </c>
      <c r="AY326" s="84">
        <f t="shared" si="110"/>
        <v>0.19839999999999999</v>
      </c>
      <c r="AZ326" s="84">
        <f t="shared" si="111"/>
        <v>0.34089999999999998</v>
      </c>
    </row>
    <row r="327" spans="1:52">
      <c r="A327" s="142"/>
      <c r="B327" s="142"/>
      <c r="C327" s="39">
        <v>1.375</v>
      </c>
      <c r="D327" s="42">
        <v>0.15179999999999999</v>
      </c>
      <c r="E327" s="42">
        <v>0.44390000000000002</v>
      </c>
      <c r="F327" s="42">
        <v>4.8899999999999999E-2</v>
      </c>
      <c r="G327" s="42">
        <v>0</v>
      </c>
      <c r="H327" s="42">
        <v>0.36080000000000001</v>
      </c>
      <c r="I327" s="42">
        <v>0.23430000000000001</v>
      </c>
      <c r="J327" s="42">
        <v>0.65620000000000001</v>
      </c>
      <c r="K327" s="42">
        <v>0.64810000000000001</v>
      </c>
      <c r="L327" s="42">
        <v>0.60740000000000005</v>
      </c>
      <c r="M327" s="42">
        <v>0.62980000000000003</v>
      </c>
      <c r="N327" s="42">
        <v>0.95150000000000001</v>
      </c>
      <c r="O327" s="42">
        <v>0.70499999999999996</v>
      </c>
      <c r="P327" s="84">
        <v>0.1686</v>
      </c>
      <c r="Q327" s="84">
        <v>0.40610000000000002</v>
      </c>
      <c r="R327" s="84">
        <v>0.15479999999999999</v>
      </c>
      <c r="S327" s="84">
        <v>0.23269999999999999</v>
      </c>
      <c r="T327" s="84">
        <v>0.2969</v>
      </c>
      <c r="U327" s="84">
        <v>8.1299999999999997E-2</v>
      </c>
      <c r="V327" s="42">
        <v>0.44340000000000002</v>
      </c>
      <c r="W327" s="42">
        <v>0.31969999999999998</v>
      </c>
      <c r="X327" s="42">
        <v>0.65769999999999995</v>
      </c>
      <c r="Y327" s="42">
        <v>0.46429999999999999</v>
      </c>
      <c r="Z327" s="42">
        <v>0.32529999999999998</v>
      </c>
      <c r="AA327" s="42">
        <v>0.37480000000000002</v>
      </c>
      <c r="AD327" s="82" t="s">
        <v>211</v>
      </c>
      <c r="AE327" s="42">
        <f t="shared" si="96"/>
        <v>0</v>
      </c>
      <c r="AF327" s="42">
        <f t="shared" si="97"/>
        <v>0</v>
      </c>
      <c r="AG327" s="42">
        <f t="shared" si="98"/>
        <v>0</v>
      </c>
      <c r="AH327" s="42">
        <f t="shared" si="99"/>
        <v>0</v>
      </c>
      <c r="AJ327" s="82" t="s">
        <v>211</v>
      </c>
      <c r="AK327" s="42">
        <f t="shared" si="100"/>
        <v>0</v>
      </c>
      <c r="AL327" s="42">
        <f t="shared" si="101"/>
        <v>8.2000000000000007E-3</v>
      </c>
      <c r="AM327" s="42">
        <f t="shared" si="102"/>
        <v>0</v>
      </c>
      <c r="AN327" s="42">
        <f t="shared" si="103"/>
        <v>0</v>
      </c>
      <c r="AP327" s="82" t="s">
        <v>211</v>
      </c>
      <c r="AQ327" s="84">
        <f t="shared" si="104"/>
        <v>0.14549999999999999</v>
      </c>
      <c r="AR327" s="84">
        <f t="shared" si="105"/>
        <v>0.10580000000000001</v>
      </c>
      <c r="AS327" s="84">
        <f t="shared" si="106"/>
        <v>0.1138</v>
      </c>
      <c r="AT327" s="84">
        <f t="shared" si="107"/>
        <v>9.8500000000000004E-2</v>
      </c>
      <c r="AV327" s="82" t="s">
        <v>211</v>
      </c>
      <c r="AW327" s="84">
        <f t="shared" si="108"/>
        <v>0.36130000000000001</v>
      </c>
      <c r="AX327" s="84">
        <f t="shared" si="109"/>
        <v>0.12839999999999999</v>
      </c>
      <c r="AY327" s="84">
        <f t="shared" si="110"/>
        <v>0.20780000000000001</v>
      </c>
      <c r="AZ327" s="84">
        <f t="shared" si="111"/>
        <v>0.40839999999999999</v>
      </c>
    </row>
    <row r="328" spans="1:52">
      <c r="A328" s="142"/>
      <c r="B328" s="142"/>
      <c r="C328" s="39">
        <v>1.3854166666666701</v>
      </c>
      <c r="D328" s="42">
        <v>0.2351</v>
      </c>
      <c r="E328" s="42">
        <v>0.52339999999999998</v>
      </c>
      <c r="F328" s="42">
        <v>3.78E-2</v>
      </c>
      <c r="G328" s="42">
        <v>3.7000000000000002E-3</v>
      </c>
      <c r="H328" s="42">
        <v>0.41310000000000002</v>
      </c>
      <c r="I328" s="42">
        <v>0.24260000000000001</v>
      </c>
      <c r="J328" s="42">
        <v>0.69369999999999998</v>
      </c>
      <c r="K328" s="42">
        <v>0.71460000000000001</v>
      </c>
      <c r="L328" s="42">
        <v>0.59730000000000005</v>
      </c>
      <c r="M328" s="42">
        <v>0.64429999999999998</v>
      </c>
      <c r="N328" s="42">
        <v>0.97899999999999998</v>
      </c>
      <c r="O328" s="42">
        <v>0.7258</v>
      </c>
      <c r="P328" s="84">
        <v>0.2387</v>
      </c>
      <c r="Q328" s="84">
        <v>0.27489999999999998</v>
      </c>
      <c r="R328" s="84">
        <v>7.9899999999999999E-2</v>
      </c>
      <c r="S328" s="84">
        <v>0.2823</v>
      </c>
      <c r="T328" s="84">
        <v>0.27489999999999998</v>
      </c>
      <c r="U328" s="84">
        <v>0.18809999999999999</v>
      </c>
      <c r="V328" s="42">
        <v>0.33260000000000001</v>
      </c>
      <c r="W328" s="42">
        <v>0.21410000000000001</v>
      </c>
      <c r="X328" s="42">
        <v>0.61329999999999996</v>
      </c>
      <c r="Y328" s="42">
        <v>0.43680000000000002</v>
      </c>
      <c r="Z328" s="42">
        <v>0.2989</v>
      </c>
      <c r="AA328" s="42">
        <v>0.3256</v>
      </c>
      <c r="AD328" s="82" t="s">
        <v>181</v>
      </c>
      <c r="AE328" s="42">
        <f t="shared" si="96"/>
        <v>0</v>
      </c>
      <c r="AF328" s="42">
        <f t="shared" si="97"/>
        <v>0</v>
      </c>
      <c r="AG328" s="42">
        <f t="shared" si="98"/>
        <v>0</v>
      </c>
      <c r="AH328" s="42">
        <f t="shared" si="99"/>
        <v>0</v>
      </c>
      <c r="AJ328" s="82" t="s">
        <v>181</v>
      </c>
      <c r="AK328" s="42">
        <f t="shared" si="100"/>
        <v>0</v>
      </c>
      <c r="AL328" s="42">
        <f t="shared" si="101"/>
        <v>4.3999999999999997E-2</v>
      </c>
      <c r="AM328" s="42">
        <f t="shared" si="102"/>
        <v>0</v>
      </c>
      <c r="AN328" s="42">
        <f t="shared" si="103"/>
        <v>0</v>
      </c>
      <c r="AP328" s="82" t="s">
        <v>181</v>
      </c>
      <c r="AQ328" s="84">
        <f t="shared" si="104"/>
        <v>0.1724</v>
      </c>
      <c r="AR328" s="84">
        <f t="shared" si="105"/>
        <v>0.12429999999999999</v>
      </c>
      <c r="AS328" s="84">
        <f t="shared" si="106"/>
        <v>0.1003</v>
      </c>
      <c r="AT328" s="84">
        <f t="shared" si="107"/>
        <v>0.1116</v>
      </c>
      <c r="AV328" s="82" t="s">
        <v>181</v>
      </c>
      <c r="AW328" s="84">
        <f t="shared" si="108"/>
        <v>0.13070000000000001</v>
      </c>
      <c r="AX328" s="84">
        <f t="shared" si="109"/>
        <v>0.1176</v>
      </c>
      <c r="AY328" s="84">
        <f t="shared" si="110"/>
        <v>0.30070000000000002</v>
      </c>
      <c r="AZ328" s="84">
        <f t="shared" si="111"/>
        <v>0.28420000000000001</v>
      </c>
    </row>
    <row r="329" spans="1:52">
      <c r="A329" s="142"/>
      <c r="B329" s="142"/>
      <c r="C329" s="39">
        <v>1.3958333333333399</v>
      </c>
      <c r="D329" s="42">
        <v>0.25919999999999999</v>
      </c>
      <c r="E329" s="42">
        <v>0.60629999999999995</v>
      </c>
      <c r="F329" s="42">
        <v>6.7799999999999999E-2</v>
      </c>
      <c r="G329" s="42">
        <v>0</v>
      </c>
      <c r="H329" s="42">
        <v>0.4269</v>
      </c>
      <c r="I329" s="42">
        <v>0.25590000000000002</v>
      </c>
      <c r="J329" s="42">
        <v>0.6794</v>
      </c>
      <c r="K329" s="42">
        <v>0.76429999999999998</v>
      </c>
      <c r="L329" s="42">
        <v>0.61339999999999995</v>
      </c>
      <c r="M329" s="42">
        <v>0.66639999999999999</v>
      </c>
      <c r="N329" s="42">
        <v>0.9869</v>
      </c>
      <c r="O329" s="42">
        <v>0.71640000000000004</v>
      </c>
      <c r="P329" s="84">
        <v>0.27629999999999999</v>
      </c>
      <c r="Q329" s="84">
        <v>0.3271</v>
      </c>
      <c r="R329" s="84">
        <v>0</v>
      </c>
      <c r="S329" s="84">
        <v>0.25390000000000001</v>
      </c>
      <c r="T329" s="84">
        <v>0.30719999999999997</v>
      </c>
      <c r="U329" s="84">
        <v>8.8999999999999996E-2</v>
      </c>
      <c r="V329" s="42">
        <v>0.22900000000000001</v>
      </c>
      <c r="W329" s="42">
        <v>0.22850000000000001</v>
      </c>
      <c r="X329" s="42">
        <v>0.504</v>
      </c>
      <c r="Y329" s="42">
        <v>0.41789999999999999</v>
      </c>
      <c r="Z329" s="42">
        <v>0.48449999999999999</v>
      </c>
      <c r="AA329" s="42">
        <v>0.3992</v>
      </c>
      <c r="AD329" s="82" t="s">
        <v>212</v>
      </c>
      <c r="AE329" s="42">
        <f t="shared" si="96"/>
        <v>0</v>
      </c>
      <c r="AF329" s="42">
        <f t="shared" si="97"/>
        <v>0</v>
      </c>
      <c r="AG329" s="42">
        <f t="shared" si="98"/>
        <v>0</v>
      </c>
      <c r="AH329" s="42">
        <f t="shared" si="99"/>
        <v>0</v>
      </c>
      <c r="AJ329" s="82" t="s">
        <v>212</v>
      </c>
      <c r="AK329" s="42">
        <f t="shared" si="100"/>
        <v>0</v>
      </c>
      <c r="AL329" s="42">
        <f t="shared" si="101"/>
        <v>8.5199999999999998E-2</v>
      </c>
      <c r="AM329" s="42">
        <f t="shared" si="102"/>
        <v>0</v>
      </c>
      <c r="AN329" s="42">
        <f t="shared" si="103"/>
        <v>0</v>
      </c>
      <c r="AP329" s="82" t="s">
        <v>212</v>
      </c>
      <c r="AQ329" s="84">
        <f t="shared" si="104"/>
        <v>0.1462</v>
      </c>
      <c r="AR329" s="84">
        <f t="shared" si="105"/>
        <v>0.1525</v>
      </c>
      <c r="AS329" s="84">
        <f t="shared" si="106"/>
        <v>0.21779999999999999</v>
      </c>
      <c r="AT329" s="84">
        <f t="shared" si="107"/>
        <v>2.4899999999999999E-2</v>
      </c>
      <c r="AV329" s="82" t="s">
        <v>212</v>
      </c>
      <c r="AW329" s="84">
        <f t="shared" si="108"/>
        <v>0.253</v>
      </c>
      <c r="AX329" s="84">
        <f t="shared" si="109"/>
        <v>0.2306</v>
      </c>
      <c r="AY329" s="84">
        <f t="shared" si="110"/>
        <v>0.35289999999999999</v>
      </c>
      <c r="AZ329" s="84">
        <f t="shared" si="111"/>
        <v>0.30020000000000002</v>
      </c>
    </row>
    <row r="330" spans="1:52">
      <c r="A330" s="142"/>
      <c r="B330" s="142"/>
      <c r="C330" s="39">
        <v>1.40625</v>
      </c>
      <c r="D330" s="42">
        <v>0.2747</v>
      </c>
      <c r="E330" s="42">
        <v>0.60929999999999995</v>
      </c>
      <c r="F330" s="42">
        <v>0.1171</v>
      </c>
      <c r="G330" s="42">
        <v>0</v>
      </c>
      <c r="H330" s="42">
        <v>0.43719999999999998</v>
      </c>
      <c r="I330" s="42">
        <v>0.28999999999999998</v>
      </c>
      <c r="J330" s="42">
        <v>0.66110000000000002</v>
      </c>
      <c r="K330" s="42">
        <v>0.7651</v>
      </c>
      <c r="L330" s="42">
        <v>0.62839999999999996</v>
      </c>
      <c r="M330" s="42">
        <v>0.67900000000000005</v>
      </c>
      <c r="N330" s="42">
        <v>1.0035000000000001</v>
      </c>
      <c r="O330" s="42">
        <v>0.74029999999999996</v>
      </c>
      <c r="P330" s="84">
        <v>0.21490000000000001</v>
      </c>
      <c r="Q330" s="84">
        <v>0.28239999999999998</v>
      </c>
      <c r="R330" s="84">
        <v>8.4099999999999994E-2</v>
      </c>
      <c r="S330" s="84">
        <v>0.153</v>
      </c>
      <c r="T330" s="84">
        <v>0.33829999999999999</v>
      </c>
      <c r="U330" s="84">
        <v>0.22900000000000001</v>
      </c>
      <c r="V330" s="42">
        <v>0.34360000000000002</v>
      </c>
      <c r="W330" s="42">
        <v>0.19550000000000001</v>
      </c>
      <c r="X330" s="42">
        <v>0.52659999999999996</v>
      </c>
      <c r="Y330" s="42">
        <v>0.38179999999999997</v>
      </c>
      <c r="Z330" s="42">
        <v>0.4889</v>
      </c>
      <c r="AA330" s="42">
        <v>0.50019999999999998</v>
      </c>
      <c r="AD330" s="82" t="s">
        <v>106</v>
      </c>
      <c r="AE330" s="42">
        <f t="shared" si="96"/>
        <v>0</v>
      </c>
      <c r="AF330" s="42">
        <f t="shared" si="97"/>
        <v>0</v>
      </c>
      <c r="AG330" s="42">
        <f t="shared" si="98"/>
        <v>0</v>
      </c>
      <c r="AH330" s="42">
        <f t="shared" si="99"/>
        <v>0</v>
      </c>
      <c r="AJ330" s="82" t="s">
        <v>106</v>
      </c>
      <c r="AK330" s="42">
        <f t="shared" si="100"/>
        <v>1.17E-2</v>
      </c>
      <c r="AL330" s="42">
        <f t="shared" si="101"/>
        <v>0.13800000000000001</v>
      </c>
      <c r="AM330" s="42">
        <f t="shared" si="102"/>
        <v>0</v>
      </c>
      <c r="AN330" s="42">
        <f t="shared" si="103"/>
        <v>0</v>
      </c>
      <c r="AP330" s="82" t="s">
        <v>106</v>
      </c>
      <c r="AQ330" s="84">
        <f t="shared" si="104"/>
        <v>0.1565</v>
      </c>
      <c r="AR330" s="84">
        <f t="shared" si="105"/>
        <v>0.15110000000000001</v>
      </c>
      <c r="AS330" s="84">
        <f t="shared" si="106"/>
        <v>0.11459999999999999</v>
      </c>
      <c r="AT330" s="84">
        <f t="shared" si="107"/>
        <v>3.1899999999999998E-2</v>
      </c>
      <c r="AV330" s="82" t="s">
        <v>106</v>
      </c>
      <c r="AW330" s="84">
        <f t="shared" si="108"/>
        <v>0.32779999999999998</v>
      </c>
      <c r="AX330" s="84">
        <f t="shared" si="109"/>
        <v>0.22520000000000001</v>
      </c>
      <c r="AY330" s="84">
        <f t="shared" si="110"/>
        <v>0.35020000000000001</v>
      </c>
      <c r="AZ330" s="84">
        <f t="shared" si="111"/>
        <v>0.20569999999999999</v>
      </c>
    </row>
    <row r="331" spans="1:52">
      <c r="A331" s="142"/>
      <c r="B331" s="142"/>
      <c r="C331" s="39">
        <v>1.4166666666666701</v>
      </c>
      <c r="D331" s="42">
        <v>0.31609999999999999</v>
      </c>
      <c r="E331" s="42">
        <v>0.60589999999999999</v>
      </c>
      <c r="F331" s="42">
        <v>0.1487</v>
      </c>
      <c r="G331" s="42">
        <v>0</v>
      </c>
      <c r="H331" s="42">
        <v>0.46429999999999999</v>
      </c>
      <c r="I331" s="42">
        <v>0.32500000000000001</v>
      </c>
      <c r="J331" s="42">
        <v>0.64080000000000004</v>
      </c>
      <c r="K331" s="42">
        <v>0.76270000000000004</v>
      </c>
      <c r="L331" s="42">
        <v>0.63690000000000002</v>
      </c>
      <c r="M331" s="42">
        <v>0.69379999999999997</v>
      </c>
      <c r="N331" s="42">
        <v>0.98899999999999999</v>
      </c>
      <c r="O331" s="42">
        <v>0.73609999999999998</v>
      </c>
      <c r="P331" s="84">
        <v>0.2253</v>
      </c>
      <c r="Q331" s="84">
        <v>0.24010000000000001</v>
      </c>
      <c r="R331" s="84">
        <v>0.10290000000000001</v>
      </c>
      <c r="S331" s="84">
        <v>0.16900000000000001</v>
      </c>
      <c r="T331" s="84">
        <v>0.36780000000000002</v>
      </c>
      <c r="U331" s="84">
        <v>0.20979999999999999</v>
      </c>
      <c r="V331" s="42">
        <v>0.44990000000000002</v>
      </c>
      <c r="W331" s="42">
        <v>0.20930000000000001</v>
      </c>
      <c r="X331" s="42">
        <v>0.52959999999999996</v>
      </c>
      <c r="Y331" s="42">
        <v>0.48709999999999998</v>
      </c>
      <c r="Z331" s="42">
        <v>0.40339999999999998</v>
      </c>
      <c r="AA331" s="42">
        <v>0.43</v>
      </c>
      <c r="AD331" s="82" t="s">
        <v>213</v>
      </c>
      <c r="AE331" s="42">
        <f t="shared" si="96"/>
        <v>0</v>
      </c>
      <c r="AF331" s="42">
        <f t="shared" si="97"/>
        <v>0</v>
      </c>
      <c r="AG331" s="42">
        <f t="shared" si="98"/>
        <v>0</v>
      </c>
      <c r="AH331" s="42">
        <f t="shared" si="99"/>
        <v>0</v>
      </c>
      <c r="AJ331" s="82" t="s">
        <v>213</v>
      </c>
      <c r="AK331" s="42">
        <f t="shared" si="100"/>
        <v>2.92E-2</v>
      </c>
      <c r="AL331" s="42">
        <f t="shared" si="101"/>
        <v>0.1774</v>
      </c>
      <c r="AM331" s="42">
        <f t="shared" si="102"/>
        <v>1.23E-2</v>
      </c>
      <c r="AN331" s="42">
        <f t="shared" si="103"/>
        <v>0</v>
      </c>
      <c r="AP331" s="82" t="s">
        <v>213</v>
      </c>
      <c r="AQ331" s="84">
        <f t="shared" si="104"/>
        <v>0.12870000000000001</v>
      </c>
      <c r="AR331" s="84">
        <f t="shared" si="105"/>
        <v>0.10390000000000001</v>
      </c>
      <c r="AS331" s="84">
        <f t="shared" si="106"/>
        <v>0.1053</v>
      </c>
      <c r="AT331" s="84">
        <f t="shared" si="107"/>
        <v>9.2799999999999994E-2</v>
      </c>
      <c r="AV331" s="82" t="s">
        <v>213</v>
      </c>
      <c r="AW331" s="84">
        <f t="shared" si="108"/>
        <v>0.36759999999999998</v>
      </c>
      <c r="AX331" s="84">
        <f t="shared" si="109"/>
        <v>0.1293</v>
      </c>
      <c r="AY331" s="84">
        <f t="shared" si="110"/>
        <v>0.2485</v>
      </c>
      <c r="AZ331" s="84">
        <f t="shared" si="111"/>
        <v>0.38779999999999998</v>
      </c>
    </row>
    <row r="332" spans="1:52">
      <c r="A332" s="142"/>
      <c r="B332" s="142"/>
      <c r="C332" s="39">
        <v>1.4270833333333399</v>
      </c>
      <c r="D332" s="42">
        <v>0.32240000000000002</v>
      </c>
      <c r="E332" s="42">
        <v>0.61060000000000003</v>
      </c>
      <c r="F332" s="42">
        <v>0.1893</v>
      </c>
      <c r="G332" s="42">
        <v>0</v>
      </c>
      <c r="H332" s="42">
        <v>0.51870000000000005</v>
      </c>
      <c r="I332" s="42">
        <v>0.32819999999999999</v>
      </c>
      <c r="J332" s="42">
        <v>0.65769999999999995</v>
      </c>
      <c r="K332" s="42">
        <v>0.77410000000000001</v>
      </c>
      <c r="L332" s="42">
        <v>0.63900000000000001</v>
      </c>
      <c r="M332" s="42">
        <v>0.7218</v>
      </c>
      <c r="N332" s="42">
        <v>0.96789999999999998</v>
      </c>
      <c r="O332" s="42">
        <v>0.75209999999999999</v>
      </c>
      <c r="P332" s="84">
        <v>0.2258</v>
      </c>
      <c r="Q332" s="84">
        <v>0.30409999999999998</v>
      </c>
      <c r="R332" s="84">
        <v>8.3900000000000002E-2</v>
      </c>
      <c r="S332" s="84">
        <v>0.29320000000000002</v>
      </c>
      <c r="T332" s="84">
        <v>0.30409999999999998</v>
      </c>
      <c r="U332" s="84">
        <v>0.19170000000000001</v>
      </c>
      <c r="V332" s="42">
        <v>0.40439999999999998</v>
      </c>
      <c r="W332" s="42">
        <v>0.19220000000000001</v>
      </c>
      <c r="X332" s="42">
        <v>0.57469999999999999</v>
      </c>
      <c r="Y332" s="42">
        <v>0.45119999999999999</v>
      </c>
      <c r="Z332" s="42">
        <v>0.41980000000000001</v>
      </c>
      <c r="AA332" s="42">
        <v>0.38569999999999999</v>
      </c>
      <c r="AD332" s="82" t="s">
        <v>182</v>
      </c>
      <c r="AE332" s="42">
        <f t="shared" si="96"/>
        <v>0</v>
      </c>
      <c r="AF332" s="42">
        <f t="shared" si="97"/>
        <v>0</v>
      </c>
      <c r="AG332" s="42">
        <f t="shared" si="98"/>
        <v>0</v>
      </c>
      <c r="AH332" s="42">
        <f t="shared" si="99"/>
        <v>0</v>
      </c>
      <c r="AJ332" s="82" t="s">
        <v>182</v>
      </c>
      <c r="AK332" s="42">
        <f t="shared" si="100"/>
        <v>0.1109</v>
      </c>
      <c r="AL332" s="42">
        <f t="shared" si="101"/>
        <v>0.24959999999999999</v>
      </c>
      <c r="AM332" s="42">
        <f t="shared" si="102"/>
        <v>7.22E-2</v>
      </c>
      <c r="AN332" s="42">
        <f t="shared" si="103"/>
        <v>0</v>
      </c>
      <c r="AP332" s="82" t="s">
        <v>182</v>
      </c>
      <c r="AQ332" s="84">
        <f t="shared" si="104"/>
        <v>4.9799999999999997E-2</v>
      </c>
      <c r="AR332" s="84">
        <f t="shared" si="105"/>
        <v>0.16950000000000001</v>
      </c>
      <c r="AS332" s="84">
        <f t="shared" si="106"/>
        <v>1.6E-2</v>
      </c>
      <c r="AT332" s="84">
        <f t="shared" si="107"/>
        <v>0.2301</v>
      </c>
      <c r="AV332" s="82" t="s">
        <v>182</v>
      </c>
      <c r="AW332" s="84">
        <f t="shared" si="108"/>
        <v>0.44929999999999998</v>
      </c>
      <c r="AX332" s="84">
        <f t="shared" si="109"/>
        <v>0.1074</v>
      </c>
      <c r="AY332" s="84">
        <f t="shared" si="110"/>
        <v>0.26600000000000001</v>
      </c>
      <c r="AZ332" s="84">
        <f t="shared" si="111"/>
        <v>0.43519999999999998</v>
      </c>
    </row>
    <row r="333" spans="1:52">
      <c r="A333" s="142"/>
      <c r="B333" s="142"/>
      <c r="C333" s="39">
        <v>1.4375</v>
      </c>
      <c r="D333" s="42">
        <v>0.32019999999999998</v>
      </c>
      <c r="E333" s="42">
        <v>0.57869999999999999</v>
      </c>
      <c r="F333" s="42">
        <v>0.26840000000000003</v>
      </c>
      <c r="G333" s="42">
        <v>1.0800000000000001E-2</v>
      </c>
      <c r="H333" s="42">
        <v>0.48159999999999997</v>
      </c>
      <c r="I333" s="42">
        <v>0.34739999999999999</v>
      </c>
      <c r="J333" s="42">
        <v>0.71650000000000003</v>
      </c>
      <c r="K333" s="42">
        <v>0.77900000000000003</v>
      </c>
      <c r="L333" s="42">
        <v>0.66490000000000005</v>
      </c>
      <c r="M333" s="42">
        <v>0.72599999999999998</v>
      </c>
      <c r="N333" s="42">
        <v>0.96489999999999998</v>
      </c>
      <c r="O333" s="42">
        <v>0.76780000000000004</v>
      </c>
      <c r="P333" s="84">
        <v>0.2445</v>
      </c>
      <c r="Q333" s="84">
        <v>0.26769999999999999</v>
      </c>
      <c r="R333" s="84">
        <v>0.1032</v>
      </c>
      <c r="S333" s="84">
        <v>0.29299999999999998</v>
      </c>
      <c r="T333" s="84">
        <v>0.31159999999999999</v>
      </c>
      <c r="U333" s="84">
        <v>0.16789999999999999</v>
      </c>
      <c r="V333" s="42">
        <v>0.51190000000000002</v>
      </c>
      <c r="W333" s="42">
        <v>7.4200000000000002E-2</v>
      </c>
      <c r="X333" s="42">
        <v>0.54410000000000003</v>
      </c>
      <c r="Y333" s="42">
        <v>0.52229999999999999</v>
      </c>
      <c r="Z333" s="42">
        <v>0.50929999999999997</v>
      </c>
      <c r="AA333" s="42">
        <v>0.4088</v>
      </c>
      <c r="AD333" s="82" t="s">
        <v>214</v>
      </c>
      <c r="AE333" s="42">
        <f t="shared" si="96"/>
        <v>0</v>
      </c>
      <c r="AF333" s="42">
        <f t="shared" si="97"/>
        <v>0</v>
      </c>
      <c r="AG333" s="42">
        <f t="shared" si="98"/>
        <v>0</v>
      </c>
      <c r="AH333" s="42">
        <f t="shared" si="99"/>
        <v>0</v>
      </c>
      <c r="AJ333" s="82" t="s">
        <v>214</v>
      </c>
      <c r="AK333" s="42">
        <f t="shared" si="100"/>
        <v>0.19420000000000001</v>
      </c>
      <c r="AL333" s="42">
        <f t="shared" si="101"/>
        <v>0.30430000000000001</v>
      </c>
      <c r="AM333" s="42">
        <f t="shared" si="102"/>
        <v>0.14360000000000001</v>
      </c>
      <c r="AN333" s="42">
        <f t="shared" si="103"/>
        <v>1.47E-2</v>
      </c>
      <c r="AP333" s="82" t="s">
        <v>214</v>
      </c>
      <c r="AQ333" s="84">
        <f t="shared" si="104"/>
        <v>9.4899999999999998E-2</v>
      </c>
      <c r="AR333" s="84">
        <f t="shared" si="105"/>
        <v>0.1726</v>
      </c>
      <c r="AS333" s="84">
        <f t="shared" si="106"/>
        <v>0</v>
      </c>
      <c r="AT333" s="84">
        <f t="shared" si="107"/>
        <v>0.1108</v>
      </c>
      <c r="AV333" s="82" t="s">
        <v>214</v>
      </c>
      <c r="AW333" s="84">
        <f t="shared" si="108"/>
        <v>0.52790000000000004</v>
      </c>
      <c r="AX333" s="84">
        <f t="shared" si="109"/>
        <v>0.11609999999999999</v>
      </c>
      <c r="AY333" s="84">
        <f t="shared" si="110"/>
        <v>0.39190000000000003</v>
      </c>
      <c r="AZ333" s="84">
        <f t="shared" si="111"/>
        <v>0.39610000000000001</v>
      </c>
    </row>
    <row r="334" spans="1:52">
      <c r="A334" s="142"/>
      <c r="B334" s="142"/>
      <c r="C334" s="39">
        <v>1.4479166666666701</v>
      </c>
      <c r="D334" s="42">
        <v>0.35089999999999999</v>
      </c>
      <c r="E334" s="42">
        <v>0.59609999999999996</v>
      </c>
      <c r="F334" s="42">
        <v>0.34799999999999998</v>
      </c>
      <c r="G334" s="42">
        <v>4.1700000000000001E-2</v>
      </c>
      <c r="H334" s="42">
        <v>0.44700000000000001</v>
      </c>
      <c r="I334" s="42">
        <v>0.35749999999999998</v>
      </c>
      <c r="J334" s="42">
        <v>0.74809999999999999</v>
      </c>
      <c r="K334" s="42">
        <v>0.78410000000000002</v>
      </c>
      <c r="L334" s="42">
        <v>0.67979999999999996</v>
      </c>
      <c r="M334" s="42">
        <v>0.73719999999999997</v>
      </c>
      <c r="N334" s="42">
        <v>0.92610000000000003</v>
      </c>
      <c r="O334" s="42">
        <v>0.77939999999999998</v>
      </c>
      <c r="P334" s="84">
        <v>0.29310000000000003</v>
      </c>
      <c r="Q334" s="84">
        <v>0.27900000000000003</v>
      </c>
      <c r="R334" s="84">
        <v>0.25119999999999998</v>
      </c>
      <c r="S334" s="84">
        <v>0.21709999999999999</v>
      </c>
      <c r="T334" s="84">
        <v>0.25719999999999998</v>
      </c>
      <c r="U334" s="84">
        <v>0.15060000000000001</v>
      </c>
      <c r="V334" s="42">
        <v>0.51019999999999999</v>
      </c>
      <c r="W334" s="42">
        <v>6.9900000000000004E-2</v>
      </c>
      <c r="X334" s="42">
        <v>0.63319999999999999</v>
      </c>
      <c r="Y334" s="42">
        <v>0.54430000000000001</v>
      </c>
      <c r="Z334" s="42">
        <v>0.65980000000000005</v>
      </c>
      <c r="AA334" s="42">
        <v>0.54879999999999995</v>
      </c>
      <c r="AD334" s="82" t="s">
        <v>107</v>
      </c>
      <c r="AE334" s="42">
        <f t="shared" si="96"/>
        <v>0</v>
      </c>
      <c r="AF334" s="42">
        <f t="shared" si="97"/>
        <v>0</v>
      </c>
      <c r="AG334" s="42">
        <f t="shared" si="98"/>
        <v>0</v>
      </c>
      <c r="AH334" s="42">
        <f t="shared" si="99"/>
        <v>0</v>
      </c>
      <c r="AJ334" s="82" t="s">
        <v>107</v>
      </c>
      <c r="AK334" s="42">
        <f t="shared" si="100"/>
        <v>0.21970000000000001</v>
      </c>
      <c r="AL334" s="42">
        <f t="shared" si="101"/>
        <v>0.38019999999999998</v>
      </c>
      <c r="AM334" s="42">
        <f t="shared" si="102"/>
        <v>0.21290000000000001</v>
      </c>
      <c r="AN334" s="42">
        <f t="shared" si="103"/>
        <v>2.7300000000000001E-2</v>
      </c>
      <c r="AP334" s="82" t="s">
        <v>107</v>
      </c>
      <c r="AQ334" s="84">
        <f t="shared" si="104"/>
        <v>0.1139</v>
      </c>
      <c r="AR334" s="84">
        <f t="shared" si="105"/>
        <v>0.1913</v>
      </c>
      <c r="AS334" s="84">
        <f t="shared" si="106"/>
        <v>6.6900000000000001E-2</v>
      </c>
      <c r="AT334" s="84">
        <f t="shared" si="107"/>
        <v>1.4800000000000001E-2</v>
      </c>
      <c r="AV334" s="82" t="s">
        <v>107</v>
      </c>
      <c r="AW334" s="84">
        <f t="shared" si="108"/>
        <v>0.55889999999999995</v>
      </c>
      <c r="AX334" s="84">
        <f t="shared" si="109"/>
        <v>0.20910000000000001</v>
      </c>
      <c r="AY334" s="84">
        <f t="shared" si="110"/>
        <v>0.26150000000000001</v>
      </c>
      <c r="AZ334" s="84">
        <f t="shared" si="111"/>
        <v>0.35539999999999999</v>
      </c>
    </row>
    <row r="335" spans="1:52">
      <c r="A335" s="142"/>
      <c r="B335" s="142"/>
      <c r="C335" s="39">
        <v>1.4583333333333399</v>
      </c>
      <c r="D335" s="42">
        <v>0.35339999999999999</v>
      </c>
      <c r="E335" s="42">
        <v>0.62709999999999999</v>
      </c>
      <c r="F335" s="42">
        <v>0.43519999999999998</v>
      </c>
      <c r="G335" s="42">
        <v>4.6600000000000003E-2</v>
      </c>
      <c r="H335" s="42">
        <v>0.46189999999999998</v>
      </c>
      <c r="I335" s="42">
        <v>0.37369999999999998</v>
      </c>
      <c r="J335" s="42">
        <v>0.75449999999999995</v>
      </c>
      <c r="K335" s="42">
        <v>0.79349999999999998</v>
      </c>
      <c r="L335" s="42">
        <v>0.71299999999999997</v>
      </c>
      <c r="M335" s="42">
        <v>0.78649999999999998</v>
      </c>
      <c r="N335" s="42">
        <v>0.9113</v>
      </c>
      <c r="O335" s="42">
        <v>0.77629999999999999</v>
      </c>
      <c r="P335" s="84">
        <v>0.2059</v>
      </c>
      <c r="Q335" s="84">
        <v>0.32079999999999997</v>
      </c>
      <c r="R335" s="84">
        <v>9.6100000000000005E-2</v>
      </c>
      <c r="S335" s="84">
        <v>0.39729999999999999</v>
      </c>
      <c r="T335" s="84">
        <v>0.3548</v>
      </c>
      <c r="U335" s="84">
        <v>0.2656</v>
      </c>
      <c r="V335" s="42">
        <v>0.48670000000000002</v>
      </c>
      <c r="W335" s="42">
        <v>8.0500000000000002E-2</v>
      </c>
      <c r="X335" s="42">
        <v>0.75360000000000005</v>
      </c>
      <c r="Y335" s="42">
        <v>0.47710000000000002</v>
      </c>
      <c r="Z335" s="42">
        <v>0.69469999999999998</v>
      </c>
      <c r="AA335" s="42">
        <v>0.6028</v>
      </c>
      <c r="AD335" s="82" t="s">
        <v>215</v>
      </c>
      <c r="AE335" s="42">
        <f t="shared" si="96"/>
        <v>0</v>
      </c>
      <c r="AF335" s="42">
        <f t="shared" si="97"/>
        <v>0</v>
      </c>
      <c r="AG335" s="42">
        <f t="shared" si="98"/>
        <v>0</v>
      </c>
      <c r="AH335" s="42">
        <f t="shared" si="99"/>
        <v>0</v>
      </c>
      <c r="AJ335" s="82" t="s">
        <v>215</v>
      </c>
      <c r="AK335" s="42">
        <f t="shared" si="100"/>
        <v>0.28239999999999998</v>
      </c>
      <c r="AL335" s="42">
        <f t="shared" si="101"/>
        <v>0.48359999999999997</v>
      </c>
      <c r="AM335" s="42">
        <f t="shared" si="102"/>
        <v>0.26669999999999999</v>
      </c>
      <c r="AN335" s="42">
        <f t="shared" si="103"/>
        <v>2.5100000000000001E-2</v>
      </c>
      <c r="AP335" s="82" t="s">
        <v>215</v>
      </c>
      <c r="AQ335" s="84">
        <f t="shared" si="104"/>
        <v>0.1038</v>
      </c>
      <c r="AR335" s="84">
        <f t="shared" si="105"/>
        <v>8.2699999999999996E-2</v>
      </c>
      <c r="AS335" s="84">
        <f t="shared" si="106"/>
        <v>0.1045</v>
      </c>
      <c r="AT335" s="84">
        <f t="shared" si="107"/>
        <v>9.7900000000000001E-2</v>
      </c>
      <c r="AV335" s="82" t="s">
        <v>215</v>
      </c>
      <c r="AW335" s="84">
        <f t="shared" si="108"/>
        <v>0.53469999999999995</v>
      </c>
      <c r="AX335" s="84">
        <f t="shared" si="109"/>
        <v>0.1958</v>
      </c>
      <c r="AY335" s="84">
        <f t="shared" si="110"/>
        <v>0.25779999999999997</v>
      </c>
      <c r="AZ335" s="84">
        <f t="shared" si="111"/>
        <v>0.435</v>
      </c>
    </row>
    <row r="336" spans="1:52">
      <c r="A336" s="142"/>
      <c r="B336" s="142"/>
      <c r="C336" s="39">
        <v>1.46875</v>
      </c>
      <c r="D336" s="42">
        <v>0.37169999999999997</v>
      </c>
      <c r="E336" s="42">
        <v>0.65100000000000002</v>
      </c>
      <c r="F336" s="42">
        <v>0.51300000000000001</v>
      </c>
      <c r="G336" s="42">
        <v>3.9699999999999999E-2</v>
      </c>
      <c r="H336" s="42">
        <v>0.44230000000000003</v>
      </c>
      <c r="I336" s="42">
        <v>0.40360000000000001</v>
      </c>
      <c r="J336" s="42">
        <v>0.78510000000000002</v>
      </c>
      <c r="K336" s="42">
        <v>0.77769999999999995</v>
      </c>
      <c r="L336" s="42">
        <v>0.748</v>
      </c>
      <c r="M336" s="42">
        <v>0.80089999999999995</v>
      </c>
      <c r="N336" s="42">
        <v>0.93940000000000001</v>
      </c>
      <c r="O336" s="42">
        <v>0.81020000000000003</v>
      </c>
      <c r="P336" s="84">
        <v>0.32819999999999999</v>
      </c>
      <c r="Q336" s="84">
        <v>0.42299999999999999</v>
      </c>
      <c r="R336" s="84">
        <v>0.12790000000000001</v>
      </c>
      <c r="S336" s="84">
        <v>0.45329999999999998</v>
      </c>
      <c r="T336" s="84">
        <v>0.42299999999999999</v>
      </c>
      <c r="U336" s="84">
        <v>0.28410000000000002</v>
      </c>
      <c r="V336" s="42">
        <v>0.60829999999999995</v>
      </c>
      <c r="W336" s="42">
        <v>0.19570000000000001</v>
      </c>
      <c r="X336" s="42">
        <v>0.6472</v>
      </c>
      <c r="Y336" s="42">
        <v>0.41060000000000002</v>
      </c>
      <c r="Z336" s="42">
        <v>0.64459999999999995</v>
      </c>
      <c r="AA336" s="42">
        <v>0.52900000000000003</v>
      </c>
      <c r="AD336" s="82" t="s">
        <v>183</v>
      </c>
      <c r="AE336" s="42">
        <f t="shared" si="96"/>
        <v>1.4800000000000001E-2</v>
      </c>
      <c r="AF336" s="42">
        <f t="shared" si="97"/>
        <v>2.46E-2</v>
      </c>
      <c r="AG336" s="42">
        <f t="shared" si="98"/>
        <v>0</v>
      </c>
      <c r="AH336" s="42">
        <f t="shared" si="99"/>
        <v>0</v>
      </c>
      <c r="AJ336" s="82" t="s">
        <v>183</v>
      </c>
      <c r="AK336" s="42">
        <f t="shared" si="100"/>
        <v>0.3412</v>
      </c>
      <c r="AL336" s="42">
        <f t="shared" si="101"/>
        <v>0.54800000000000004</v>
      </c>
      <c r="AM336" s="42">
        <f t="shared" si="102"/>
        <v>0.35449999999999998</v>
      </c>
      <c r="AN336" s="42">
        <f t="shared" si="103"/>
        <v>6.7699999999999996E-2</v>
      </c>
      <c r="AP336" s="82" t="s">
        <v>183</v>
      </c>
      <c r="AQ336" s="84">
        <f t="shared" si="104"/>
        <v>0.11260000000000001</v>
      </c>
      <c r="AR336" s="84">
        <f t="shared" si="105"/>
        <v>0.1019</v>
      </c>
      <c r="AS336" s="84">
        <f t="shared" si="106"/>
        <v>0.15029999999999999</v>
      </c>
      <c r="AT336" s="84">
        <f t="shared" si="107"/>
        <v>0.18790000000000001</v>
      </c>
      <c r="AV336" s="82" t="s">
        <v>183</v>
      </c>
      <c r="AW336" s="84">
        <f t="shared" si="108"/>
        <v>0.55279999999999996</v>
      </c>
      <c r="AX336" s="84">
        <f t="shared" si="109"/>
        <v>0.2697</v>
      </c>
      <c r="AY336" s="84">
        <f t="shared" si="110"/>
        <v>0.23680000000000001</v>
      </c>
      <c r="AZ336" s="84">
        <f t="shared" si="111"/>
        <v>0.37009999999999998</v>
      </c>
    </row>
    <row r="337" spans="1:52">
      <c r="A337" s="142"/>
      <c r="B337" s="142"/>
      <c r="C337" s="39">
        <v>1.4791666666666701</v>
      </c>
      <c r="D337" s="42">
        <v>0.40860000000000002</v>
      </c>
      <c r="E337" s="42">
        <v>0.68179999999999996</v>
      </c>
      <c r="F337" s="42">
        <v>0.51180000000000003</v>
      </c>
      <c r="G337" s="42">
        <v>7.7299999999999994E-2</v>
      </c>
      <c r="H337" s="42">
        <v>0.4572</v>
      </c>
      <c r="I337" s="42">
        <v>0.42049999999999998</v>
      </c>
      <c r="J337" s="42">
        <v>0.7974</v>
      </c>
      <c r="K337" s="42">
        <v>0.76459999999999995</v>
      </c>
      <c r="L337" s="42">
        <v>0.74970000000000003</v>
      </c>
      <c r="M337" s="42">
        <v>0.81189999999999996</v>
      </c>
      <c r="N337" s="42">
        <v>0.96260000000000001</v>
      </c>
      <c r="O337" s="42">
        <v>0.79430000000000001</v>
      </c>
      <c r="P337" s="84">
        <v>0.44019999999999998</v>
      </c>
      <c r="Q337" s="84">
        <v>0.47389999999999999</v>
      </c>
      <c r="R337" s="84">
        <v>0.1857</v>
      </c>
      <c r="S337" s="84">
        <v>0.439</v>
      </c>
      <c r="T337" s="84">
        <v>0.50660000000000005</v>
      </c>
      <c r="U337" s="84">
        <v>0.30520000000000003</v>
      </c>
      <c r="V337" s="42">
        <v>0.47070000000000001</v>
      </c>
      <c r="W337" s="42">
        <v>0.24740000000000001</v>
      </c>
      <c r="X337" s="42">
        <v>0.58560000000000001</v>
      </c>
      <c r="Y337" s="42">
        <v>0.36299999999999999</v>
      </c>
      <c r="Z337" s="42">
        <v>0.63429999999999997</v>
      </c>
      <c r="AA337" s="42">
        <v>0.4738</v>
      </c>
      <c r="AD337" s="82" t="s">
        <v>216</v>
      </c>
      <c r="AE337" s="42">
        <f t="shared" si="96"/>
        <v>2.06E-2</v>
      </c>
      <c r="AF337" s="42">
        <f t="shared" si="97"/>
        <v>5.8999999999999997E-2</v>
      </c>
      <c r="AG337" s="42">
        <f t="shared" si="98"/>
        <v>0</v>
      </c>
      <c r="AH337" s="42">
        <f t="shared" si="99"/>
        <v>0</v>
      </c>
      <c r="AJ337" s="82" t="s">
        <v>216</v>
      </c>
      <c r="AK337" s="42">
        <f t="shared" si="100"/>
        <v>0.4244</v>
      </c>
      <c r="AL337" s="42">
        <f t="shared" si="101"/>
        <v>0.58799999999999997</v>
      </c>
      <c r="AM337" s="42">
        <f t="shared" si="102"/>
        <v>0.43930000000000002</v>
      </c>
      <c r="AN337" s="42">
        <f t="shared" si="103"/>
        <v>0.1293</v>
      </c>
      <c r="AP337" s="82" t="s">
        <v>216</v>
      </c>
      <c r="AQ337" s="84">
        <f t="shared" si="104"/>
        <v>5.4199999999999998E-2</v>
      </c>
      <c r="AR337" s="84">
        <f t="shared" si="105"/>
        <v>0.20680000000000001</v>
      </c>
      <c r="AS337" s="84">
        <f t="shared" si="106"/>
        <v>1.95E-2</v>
      </c>
      <c r="AT337" s="84">
        <f t="shared" si="107"/>
        <v>0.12939999999999999</v>
      </c>
      <c r="AV337" s="82" t="s">
        <v>216</v>
      </c>
      <c r="AW337" s="84">
        <f t="shared" si="108"/>
        <v>0.59799999999999998</v>
      </c>
      <c r="AX337" s="84">
        <f t="shared" si="109"/>
        <v>0.39800000000000002</v>
      </c>
      <c r="AY337" s="84">
        <f t="shared" si="110"/>
        <v>0.307</v>
      </c>
      <c r="AZ337" s="84">
        <f t="shared" si="111"/>
        <v>0.44479999999999997</v>
      </c>
    </row>
    <row r="338" spans="1:52">
      <c r="A338" s="142"/>
      <c r="B338" s="142"/>
      <c r="C338" s="39">
        <v>1.4895833333333399</v>
      </c>
      <c r="D338" s="42">
        <v>0.44440000000000002</v>
      </c>
      <c r="E338" s="42">
        <v>0.74539999999999995</v>
      </c>
      <c r="F338" s="42">
        <v>0.52890000000000004</v>
      </c>
      <c r="G338" s="42">
        <v>9.11E-2</v>
      </c>
      <c r="H338" s="42">
        <v>0.49769999999999998</v>
      </c>
      <c r="I338" s="42">
        <v>0.41970000000000002</v>
      </c>
      <c r="J338" s="42">
        <v>0.79520000000000002</v>
      </c>
      <c r="K338" s="42">
        <v>0.75409999999999999</v>
      </c>
      <c r="L338" s="42">
        <v>0.71899999999999997</v>
      </c>
      <c r="M338" s="42">
        <v>0.82699999999999996</v>
      </c>
      <c r="N338" s="42">
        <v>0.94140000000000001</v>
      </c>
      <c r="O338" s="42">
        <v>0.78949999999999998</v>
      </c>
      <c r="P338" s="84">
        <v>0.50860000000000005</v>
      </c>
      <c r="Q338" s="84">
        <v>0.60909999999999997</v>
      </c>
      <c r="R338" s="84">
        <v>0.2059</v>
      </c>
      <c r="S338" s="84">
        <v>0.52869999999999995</v>
      </c>
      <c r="T338" s="84">
        <v>0.51119999999999999</v>
      </c>
      <c r="U338" s="84">
        <v>0.20039999999999999</v>
      </c>
      <c r="V338" s="42">
        <v>0.47349999999999998</v>
      </c>
      <c r="W338" s="42">
        <v>0.2074</v>
      </c>
      <c r="X338" s="42">
        <v>0.51249999999999996</v>
      </c>
      <c r="Y338" s="42">
        <v>0.39679999999999999</v>
      </c>
      <c r="Z338" s="42">
        <v>0.75349999999999995</v>
      </c>
      <c r="AA338" s="42">
        <v>0.53810000000000002</v>
      </c>
      <c r="AD338" s="82" t="s">
        <v>108</v>
      </c>
      <c r="AE338" s="42">
        <f t="shared" si="96"/>
        <v>3.8800000000000001E-2</v>
      </c>
      <c r="AF338" s="42">
        <f t="shared" si="97"/>
        <v>6.9699999999999998E-2</v>
      </c>
      <c r="AG338" s="42">
        <f t="shared" si="98"/>
        <v>0</v>
      </c>
      <c r="AH338" s="42">
        <f t="shared" si="99"/>
        <v>0</v>
      </c>
      <c r="AJ338" s="82" t="s">
        <v>108</v>
      </c>
      <c r="AK338" s="42">
        <f t="shared" si="100"/>
        <v>0.49640000000000001</v>
      </c>
      <c r="AL338" s="42">
        <f t="shared" si="101"/>
        <v>0.62839999999999996</v>
      </c>
      <c r="AM338" s="42">
        <f t="shared" si="102"/>
        <v>0.53269999999999995</v>
      </c>
      <c r="AN338" s="42">
        <f t="shared" si="103"/>
        <v>0.1893</v>
      </c>
      <c r="AP338" s="82" t="s">
        <v>108</v>
      </c>
      <c r="AQ338" s="84">
        <f t="shared" si="104"/>
        <v>0.04</v>
      </c>
      <c r="AR338" s="84">
        <f t="shared" si="105"/>
        <v>0.19470000000000001</v>
      </c>
      <c r="AS338" s="84">
        <f t="shared" si="106"/>
        <v>0.02</v>
      </c>
      <c r="AT338" s="84">
        <f t="shared" si="107"/>
        <v>0.04</v>
      </c>
      <c r="AV338" s="82" t="s">
        <v>108</v>
      </c>
      <c r="AW338" s="84">
        <f t="shared" si="108"/>
        <v>0.70130000000000003</v>
      </c>
      <c r="AX338" s="84">
        <f t="shared" si="109"/>
        <v>0.3034</v>
      </c>
      <c r="AY338" s="84">
        <f t="shared" si="110"/>
        <v>0.33300000000000002</v>
      </c>
      <c r="AZ338" s="84">
        <f t="shared" si="111"/>
        <v>0.43020000000000003</v>
      </c>
    </row>
    <row r="339" spans="1:52">
      <c r="A339" s="142"/>
      <c r="B339" s="142"/>
      <c r="C339" s="39">
        <v>1.5</v>
      </c>
      <c r="D339" s="42">
        <v>0.44209999999999999</v>
      </c>
      <c r="E339" s="42">
        <v>0.79669999999999996</v>
      </c>
      <c r="F339" s="42">
        <v>0.5333</v>
      </c>
      <c r="G339" s="42">
        <v>8.9899999999999994E-2</v>
      </c>
      <c r="H339" s="42">
        <v>0.50629999999999997</v>
      </c>
      <c r="I339" s="42">
        <v>0.4667</v>
      </c>
      <c r="J339" s="42">
        <v>0.80320000000000003</v>
      </c>
      <c r="K339" s="42">
        <v>0.74739999999999995</v>
      </c>
      <c r="L339" s="42">
        <v>0.69940000000000002</v>
      </c>
      <c r="M339" s="42">
        <v>0.85550000000000004</v>
      </c>
      <c r="N339" s="42">
        <v>0.91720000000000002</v>
      </c>
      <c r="O339" s="42">
        <v>0.77480000000000004</v>
      </c>
      <c r="P339" s="84">
        <v>0.4486</v>
      </c>
      <c r="Q339" s="84">
        <v>0.50739999999999996</v>
      </c>
      <c r="R339" s="84">
        <v>0.18820000000000001</v>
      </c>
      <c r="S339" s="84">
        <v>0.52649999999999997</v>
      </c>
      <c r="T339" s="84">
        <v>0.51949999999999996</v>
      </c>
      <c r="U339" s="84">
        <v>0.33610000000000001</v>
      </c>
      <c r="V339" s="42">
        <v>0.47620000000000001</v>
      </c>
      <c r="W339" s="42">
        <v>0.2167</v>
      </c>
      <c r="X339" s="42">
        <v>0.62109999999999999</v>
      </c>
      <c r="Y339" s="42">
        <v>0.376</v>
      </c>
      <c r="Z339" s="42">
        <v>0.71499999999999997</v>
      </c>
      <c r="AA339" s="42">
        <v>0.59209999999999996</v>
      </c>
      <c r="AD339" s="82" t="s">
        <v>217</v>
      </c>
      <c r="AE339" s="42">
        <f t="shared" si="96"/>
        <v>4.5499999999999999E-2</v>
      </c>
      <c r="AF339" s="42">
        <f t="shared" si="97"/>
        <v>8.7800000000000003E-2</v>
      </c>
      <c r="AG339" s="42">
        <f t="shared" si="98"/>
        <v>2.3999999999999998E-3</v>
      </c>
      <c r="AH339" s="42">
        <f t="shared" si="99"/>
        <v>0</v>
      </c>
      <c r="AJ339" s="82" t="s">
        <v>217</v>
      </c>
      <c r="AK339" s="42">
        <f t="shared" si="100"/>
        <v>0.56640000000000001</v>
      </c>
      <c r="AL339" s="42">
        <f t="shared" si="101"/>
        <v>0.69489999999999996</v>
      </c>
      <c r="AM339" s="42">
        <f t="shared" si="102"/>
        <v>0.61350000000000005</v>
      </c>
      <c r="AN339" s="42">
        <f t="shared" si="103"/>
        <v>0.24099999999999999</v>
      </c>
      <c r="AP339" s="82" t="s">
        <v>217</v>
      </c>
      <c r="AQ339" s="84">
        <f t="shared" si="104"/>
        <v>8.8499999999999995E-2</v>
      </c>
      <c r="AR339" s="84">
        <f t="shared" si="105"/>
        <v>6.08E-2</v>
      </c>
      <c r="AS339" s="84">
        <f t="shared" si="106"/>
        <v>0.1008</v>
      </c>
      <c r="AT339" s="84">
        <f t="shared" si="107"/>
        <v>0.10589999999999999</v>
      </c>
      <c r="AV339" s="82" t="s">
        <v>217</v>
      </c>
      <c r="AW339" s="84">
        <f t="shared" si="108"/>
        <v>0.66010000000000002</v>
      </c>
      <c r="AX339" s="84">
        <f t="shared" si="109"/>
        <v>0.28589999999999999</v>
      </c>
      <c r="AY339" s="84">
        <f t="shared" si="110"/>
        <v>0.26150000000000001</v>
      </c>
      <c r="AZ339" s="84">
        <f t="shared" si="111"/>
        <v>0.45669999999999999</v>
      </c>
    </row>
    <row r="340" spans="1:52">
      <c r="A340" s="142"/>
      <c r="B340" s="142"/>
      <c r="C340" s="39">
        <v>1.5104166666666701</v>
      </c>
      <c r="D340" s="42">
        <v>0.45519999999999999</v>
      </c>
      <c r="E340" s="42">
        <v>0.79890000000000005</v>
      </c>
      <c r="F340" s="42">
        <v>0.52990000000000004</v>
      </c>
      <c r="G340" s="42">
        <v>0.1222</v>
      </c>
      <c r="H340" s="42">
        <v>0.52449999999999997</v>
      </c>
      <c r="I340" s="42">
        <v>0.48609999999999998</v>
      </c>
      <c r="J340" s="42">
        <v>0.80120000000000002</v>
      </c>
      <c r="K340" s="42">
        <v>0.77080000000000004</v>
      </c>
      <c r="L340" s="42">
        <v>0.70709999999999995</v>
      </c>
      <c r="M340" s="42">
        <v>0.83660000000000001</v>
      </c>
      <c r="N340" s="42">
        <v>0.89249999999999996</v>
      </c>
      <c r="O340" s="42">
        <v>0.80159999999999998</v>
      </c>
      <c r="P340" s="84">
        <v>0.4264</v>
      </c>
      <c r="Q340" s="84">
        <v>0.55669999999999997</v>
      </c>
      <c r="R340" s="84">
        <v>0.14219999999999999</v>
      </c>
      <c r="S340" s="84">
        <v>0.4894</v>
      </c>
      <c r="T340" s="84">
        <v>0.55669999999999997</v>
      </c>
      <c r="U340" s="84">
        <v>0.34060000000000001</v>
      </c>
      <c r="V340" s="42">
        <v>0.50309999999999999</v>
      </c>
      <c r="W340" s="42">
        <v>0.25669999999999998</v>
      </c>
      <c r="X340" s="42">
        <v>0.53500000000000003</v>
      </c>
      <c r="Y340" s="42">
        <v>0.36559999999999998</v>
      </c>
      <c r="Z340" s="42">
        <v>0.7722</v>
      </c>
      <c r="AA340" s="42">
        <v>0.58020000000000005</v>
      </c>
      <c r="AD340" s="82" t="s">
        <v>184</v>
      </c>
      <c r="AE340" s="42">
        <f t="shared" si="96"/>
        <v>3.0599999999999999E-2</v>
      </c>
      <c r="AF340" s="42">
        <f t="shared" si="97"/>
        <v>0.16930000000000001</v>
      </c>
      <c r="AG340" s="42">
        <f t="shared" si="98"/>
        <v>0.14560000000000001</v>
      </c>
      <c r="AH340" s="42">
        <f t="shared" si="99"/>
        <v>0</v>
      </c>
      <c r="AJ340" s="82" t="s">
        <v>184</v>
      </c>
      <c r="AK340" s="42">
        <f t="shared" si="100"/>
        <v>0.56279999999999997</v>
      </c>
      <c r="AL340" s="42">
        <f t="shared" si="101"/>
        <v>0.71030000000000004</v>
      </c>
      <c r="AM340" s="42">
        <f t="shared" si="102"/>
        <v>0.61240000000000006</v>
      </c>
      <c r="AN340" s="42">
        <f t="shared" si="103"/>
        <v>0.29809999999999998</v>
      </c>
      <c r="AP340" s="82" t="s">
        <v>184</v>
      </c>
      <c r="AQ340" s="84">
        <f t="shared" si="104"/>
        <v>0.1898</v>
      </c>
      <c r="AR340" s="84">
        <f t="shared" si="105"/>
        <v>0</v>
      </c>
      <c r="AS340" s="84">
        <f t="shared" si="106"/>
        <v>0.183</v>
      </c>
      <c r="AT340" s="84">
        <f t="shared" si="107"/>
        <v>0.1603</v>
      </c>
      <c r="AV340" s="82" t="s">
        <v>184</v>
      </c>
      <c r="AW340" s="84">
        <f t="shared" si="108"/>
        <v>0.68889999999999996</v>
      </c>
      <c r="AX340" s="84">
        <f t="shared" si="109"/>
        <v>0.36849999999999999</v>
      </c>
      <c r="AY340" s="84">
        <f t="shared" si="110"/>
        <v>0.2717</v>
      </c>
      <c r="AZ340" s="84">
        <f t="shared" si="111"/>
        <v>0.29160000000000003</v>
      </c>
    </row>
    <row r="341" spans="1:52">
      <c r="A341" s="142"/>
      <c r="B341" s="142"/>
      <c r="C341" s="39">
        <v>1.5208333333333399</v>
      </c>
      <c r="D341" s="42">
        <v>0.4894</v>
      </c>
      <c r="E341" s="42">
        <v>0.84799999999999998</v>
      </c>
      <c r="F341" s="42">
        <v>0.51829999999999998</v>
      </c>
      <c r="G341" s="42">
        <v>0.10100000000000001</v>
      </c>
      <c r="H341" s="42">
        <v>0.50449999999999995</v>
      </c>
      <c r="I341" s="42">
        <v>0.48280000000000001</v>
      </c>
      <c r="J341" s="42">
        <v>0.81769999999999998</v>
      </c>
      <c r="K341" s="42">
        <v>0.8276</v>
      </c>
      <c r="L341" s="42">
        <v>0.72060000000000002</v>
      </c>
      <c r="M341" s="42">
        <v>0.85799999999999998</v>
      </c>
      <c r="N341" s="42">
        <v>0.86629999999999996</v>
      </c>
      <c r="O341" s="42">
        <v>0.80640000000000001</v>
      </c>
      <c r="P341" s="84">
        <v>0.41470000000000001</v>
      </c>
      <c r="Q341" s="84">
        <v>0.53090000000000004</v>
      </c>
      <c r="R341" s="84">
        <v>0.26069999999999999</v>
      </c>
      <c r="S341" s="84">
        <v>0.39019999999999999</v>
      </c>
      <c r="T341" s="84">
        <v>0.4965</v>
      </c>
      <c r="U341" s="84">
        <v>0.41099999999999998</v>
      </c>
      <c r="V341" s="42">
        <v>0.50280000000000002</v>
      </c>
      <c r="W341" s="42">
        <v>0.28689999999999999</v>
      </c>
      <c r="X341" s="42">
        <v>0.54210000000000003</v>
      </c>
      <c r="Y341" s="42">
        <v>0.44330000000000003</v>
      </c>
      <c r="Z341" s="42">
        <v>0.78269999999999995</v>
      </c>
      <c r="AA341" s="42">
        <v>0.49690000000000001</v>
      </c>
      <c r="AD341" s="82" t="s">
        <v>218</v>
      </c>
      <c r="AE341" s="42">
        <f t="shared" si="96"/>
        <v>4.1300000000000003E-2</v>
      </c>
      <c r="AF341" s="42">
        <f t="shared" si="97"/>
        <v>0.26200000000000001</v>
      </c>
      <c r="AG341" s="42">
        <f t="shared" si="98"/>
        <v>0.25340000000000001</v>
      </c>
      <c r="AH341" s="42">
        <f t="shared" si="99"/>
        <v>0</v>
      </c>
      <c r="AJ341" s="82" t="s">
        <v>218</v>
      </c>
      <c r="AK341" s="42">
        <f t="shared" si="100"/>
        <v>0.59640000000000004</v>
      </c>
      <c r="AL341" s="42">
        <f t="shared" si="101"/>
        <v>0.73319999999999996</v>
      </c>
      <c r="AM341" s="42">
        <f t="shared" si="102"/>
        <v>0.63319999999999999</v>
      </c>
      <c r="AN341" s="42">
        <f t="shared" si="103"/>
        <v>0.34429999999999999</v>
      </c>
      <c r="AP341" s="82" t="s">
        <v>218</v>
      </c>
      <c r="AQ341" s="84">
        <f t="shared" si="104"/>
        <v>0.16919999999999999</v>
      </c>
      <c r="AR341" s="84">
        <f t="shared" si="105"/>
        <v>0</v>
      </c>
      <c r="AS341" s="84">
        <f t="shared" si="106"/>
        <v>0.1038</v>
      </c>
      <c r="AT341" s="84">
        <f t="shared" si="107"/>
        <v>7.4399999999999994E-2</v>
      </c>
      <c r="AV341" s="82" t="s">
        <v>218</v>
      </c>
      <c r="AW341" s="84">
        <f t="shared" si="108"/>
        <v>0.60809999999999997</v>
      </c>
      <c r="AX341" s="84">
        <f t="shared" si="109"/>
        <v>0.31359999999999999</v>
      </c>
      <c r="AY341" s="84">
        <f t="shared" si="110"/>
        <v>0.30080000000000001</v>
      </c>
      <c r="AZ341" s="84">
        <f t="shared" si="111"/>
        <v>0.39760000000000001</v>
      </c>
    </row>
    <row r="342" spans="1:52">
      <c r="A342" s="142"/>
      <c r="B342" s="142"/>
      <c r="C342" s="39">
        <v>1.53125</v>
      </c>
      <c r="D342" s="42">
        <v>0.51280000000000003</v>
      </c>
      <c r="E342" s="42">
        <v>0.86380000000000001</v>
      </c>
      <c r="F342" s="42">
        <v>0.53439999999999999</v>
      </c>
      <c r="G342" s="42">
        <v>7.2700000000000001E-2</v>
      </c>
      <c r="H342" s="42">
        <v>0.46920000000000001</v>
      </c>
      <c r="I342" s="42">
        <v>0.48349999999999999</v>
      </c>
      <c r="J342" s="42">
        <v>0.81279999999999997</v>
      </c>
      <c r="K342" s="42">
        <v>0.80779999999999996</v>
      </c>
      <c r="L342" s="42">
        <v>0.71540000000000004</v>
      </c>
      <c r="M342" s="42">
        <v>0.86250000000000004</v>
      </c>
      <c r="N342" s="42">
        <v>0.86929999999999996</v>
      </c>
      <c r="O342" s="42">
        <v>0.79530000000000001</v>
      </c>
      <c r="P342" s="84">
        <v>0.3775</v>
      </c>
      <c r="Q342" s="84">
        <v>0.39329999999999998</v>
      </c>
      <c r="R342" s="84">
        <v>0.2631</v>
      </c>
      <c r="S342" s="84">
        <v>0.34039999999999998</v>
      </c>
      <c r="T342" s="84">
        <v>0.48559999999999998</v>
      </c>
      <c r="U342" s="84">
        <v>0.36259999999999998</v>
      </c>
      <c r="V342" s="42">
        <v>0.61350000000000005</v>
      </c>
      <c r="W342" s="42">
        <v>0.2019</v>
      </c>
      <c r="X342" s="42">
        <v>0.5544</v>
      </c>
      <c r="Y342" s="42">
        <v>0.3014</v>
      </c>
      <c r="Z342" s="42">
        <v>0.82</v>
      </c>
      <c r="AA342" s="42">
        <v>0.55549999999999999</v>
      </c>
      <c r="AD342" s="82" t="s">
        <v>109</v>
      </c>
      <c r="AE342" s="42">
        <f t="shared" si="96"/>
        <v>4.8899999999999999E-2</v>
      </c>
      <c r="AF342" s="42">
        <f t="shared" si="97"/>
        <v>0.37159999999999999</v>
      </c>
      <c r="AG342" s="42">
        <f t="shared" si="98"/>
        <v>0.4088</v>
      </c>
      <c r="AH342" s="42">
        <f t="shared" si="99"/>
        <v>0</v>
      </c>
      <c r="AJ342" s="82" t="s">
        <v>109</v>
      </c>
      <c r="AK342" s="42">
        <f t="shared" si="100"/>
        <v>0.60740000000000005</v>
      </c>
      <c r="AL342" s="42">
        <f t="shared" si="101"/>
        <v>0.74880000000000002</v>
      </c>
      <c r="AM342" s="42">
        <f t="shared" si="102"/>
        <v>0.64929999999999999</v>
      </c>
      <c r="AN342" s="42">
        <f t="shared" si="103"/>
        <v>0.34989999999999999</v>
      </c>
      <c r="AP342" s="82" t="s">
        <v>109</v>
      </c>
      <c r="AQ342" s="84">
        <f t="shared" si="104"/>
        <v>0.15479999999999999</v>
      </c>
      <c r="AR342" s="84">
        <f t="shared" si="105"/>
        <v>0</v>
      </c>
      <c r="AS342" s="84">
        <f t="shared" si="106"/>
        <v>0.1072</v>
      </c>
      <c r="AT342" s="84">
        <f t="shared" si="107"/>
        <v>0.1414</v>
      </c>
      <c r="AV342" s="82" t="s">
        <v>109</v>
      </c>
      <c r="AW342" s="84">
        <f t="shared" si="108"/>
        <v>0.65769999999999995</v>
      </c>
      <c r="AX342" s="84">
        <f t="shared" si="109"/>
        <v>0.25840000000000002</v>
      </c>
      <c r="AY342" s="84">
        <f t="shared" si="110"/>
        <v>0.2225</v>
      </c>
      <c r="AZ342" s="84">
        <f t="shared" si="111"/>
        <v>0.33779999999999999</v>
      </c>
    </row>
    <row r="343" spans="1:52">
      <c r="A343" s="142"/>
      <c r="B343" s="142"/>
      <c r="C343" s="39">
        <v>1.5416666666666701</v>
      </c>
      <c r="D343" s="42">
        <v>0.52110000000000001</v>
      </c>
      <c r="E343" s="42">
        <v>0.88980000000000004</v>
      </c>
      <c r="F343" s="42">
        <v>0.55230000000000001</v>
      </c>
      <c r="G343" s="42">
        <v>0.1075</v>
      </c>
      <c r="H343" s="42">
        <v>0.4657</v>
      </c>
      <c r="I343" s="42">
        <v>0.50690000000000002</v>
      </c>
      <c r="J343" s="42">
        <v>0.83250000000000002</v>
      </c>
      <c r="K343" s="42">
        <v>0.83230000000000004</v>
      </c>
      <c r="L343" s="42">
        <v>0.72629999999999995</v>
      </c>
      <c r="M343" s="42">
        <v>0.84089999999999998</v>
      </c>
      <c r="N343" s="42">
        <v>0.84730000000000005</v>
      </c>
      <c r="O343" s="42">
        <v>0.79069999999999996</v>
      </c>
      <c r="P343" s="84">
        <v>0.58560000000000001</v>
      </c>
      <c r="Q343" s="84">
        <v>0.3614</v>
      </c>
      <c r="R343" s="84">
        <v>0.12570000000000001</v>
      </c>
      <c r="S343" s="84">
        <v>0.40500000000000003</v>
      </c>
      <c r="T343" s="84">
        <v>0.45850000000000002</v>
      </c>
      <c r="U343" s="84">
        <v>0.27929999999999999</v>
      </c>
      <c r="V343" s="42">
        <v>0.57820000000000005</v>
      </c>
      <c r="W343" s="42">
        <v>0.30149999999999999</v>
      </c>
      <c r="X343" s="42">
        <v>0.43990000000000001</v>
      </c>
      <c r="Y343" s="42">
        <v>0.32840000000000003</v>
      </c>
      <c r="Z343" s="42">
        <v>0.72470000000000001</v>
      </c>
      <c r="AA343" s="42">
        <v>0.62339999999999995</v>
      </c>
      <c r="AD343" s="82" t="s">
        <v>219</v>
      </c>
      <c r="AE343" s="42">
        <f t="shared" si="96"/>
        <v>3.78E-2</v>
      </c>
      <c r="AF343" s="42">
        <f t="shared" si="97"/>
        <v>0.45739999999999997</v>
      </c>
      <c r="AG343" s="42">
        <f t="shared" si="98"/>
        <v>0.53580000000000005</v>
      </c>
      <c r="AH343" s="42">
        <f t="shared" si="99"/>
        <v>0</v>
      </c>
      <c r="AJ343" s="82" t="s">
        <v>219</v>
      </c>
      <c r="AK343" s="42">
        <f t="shared" si="100"/>
        <v>0.59730000000000005</v>
      </c>
      <c r="AL343" s="42">
        <f t="shared" si="101"/>
        <v>0.78890000000000005</v>
      </c>
      <c r="AM343" s="42">
        <f t="shared" si="102"/>
        <v>0.67079999999999995</v>
      </c>
      <c r="AN343" s="42">
        <f t="shared" si="103"/>
        <v>0.42449999999999999</v>
      </c>
      <c r="AP343" s="82" t="s">
        <v>219</v>
      </c>
      <c r="AQ343" s="84">
        <f t="shared" si="104"/>
        <v>7.9899999999999999E-2</v>
      </c>
      <c r="AR343" s="84">
        <f t="shared" si="105"/>
        <v>5.7799999999999997E-2</v>
      </c>
      <c r="AS343" s="84">
        <f t="shared" si="106"/>
        <v>7.7100000000000002E-2</v>
      </c>
      <c r="AT343" s="84">
        <f t="shared" si="107"/>
        <v>7.8799999999999995E-2</v>
      </c>
      <c r="AV343" s="82" t="s">
        <v>219</v>
      </c>
      <c r="AW343" s="84">
        <f t="shared" si="108"/>
        <v>0.61329999999999996</v>
      </c>
      <c r="AX343" s="84">
        <f t="shared" si="109"/>
        <v>0.2515</v>
      </c>
      <c r="AY343" s="84">
        <f t="shared" si="110"/>
        <v>0.1179</v>
      </c>
      <c r="AZ343" s="84">
        <f t="shared" si="111"/>
        <v>0.27550000000000002</v>
      </c>
    </row>
    <row r="344" spans="1:52">
      <c r="A344" s="142"/>
      <c r="B344" s="142"/>
      <c r="C344" s="39">
        <v>1.5520833333333399</v>
      </c>
      <c r="D344" s="42">
        <v>0.5988</v>
      </c>
      <c r="E344" s="42">
        <v>0.88419999999999999</v>
      </c>
      <c r="F344" s="42">
        <v>0.55869999999999997</v>
      </c>
      <c r="G344" s="42">
        <v>9.7299999999999998E-2</v>
      </c>
      <c r="H344" s="42">
        <v>0.45269999999999999</v>
      </c>
      <c r="I344" s="42">
        <v>0.51829999999999998</v>
      </c>
      <c r="J344" s="42">
        <v>0.83399999999999996</v>
      </c>
      <c r="K344" s="42">
        <v>0.83009999999999995</v>
      </c>
      <c r="L344" s="42">
        <v>0.70509999999999995</v>
      </c>
      <c r="M344" s="42">
        <v>0.8478</v>
      </c>
      <c r="N344" s="42">
        <v>0.8175</v>
      </c>
      <c r="O344" s="42">
        <v>0.80689999999999995</v>
      </c>
      <c r="P344" s="84">
        <v>0.45</v>
      </c>
      <c r="Q344" s="84">
        <v>0.38190000000000002</v>
      </c>
      <c r="R344" s="84">
        <v>0.1308</v>
      </c>
      <c r="S344" s="84">
        <v>0.37790000000000001</v>
      </c>
      <c r="T344" s="84">
        <v>0.38190000000000002</v>
      </c>
      <c r="U344" s="84">
        <v>0.29970000000000002</v>
      </c>
      <c r="V344" s="42">
        <v>0.57320000000000004</v>
      </c>
      <c r="W344" s="42">
        <v>0.35659999999999997</v>
      </c>
      <c r="X344" s="42">
        <v>0.47620000000000001</v>
      </c>
      <c r="Y344" s="42">
        <v>0.27839999999999998</v>
      </c>
      <c r="Z344" s="42">
        <v>0.65200000000000002</v>
      </c>
      <c r="AA344" s="42">
        <v>0.53969999999999996</v>
      </c>
      <c r="AD344" s="82" t="s">
        <v>185</v>
      </c>
      <c r="AE344" s="42">
        <f t="shared" si="96"/>
        <v>6.7799999999999999E-2</v>
      </c>
      <c r="AF344" s="42">
        <f t="shared" si="97"/>
        <v>0.4909</v>
      </c>
      <c r="AG344" s="42">
        <f t="shared" si="98"/>
        <v>0.54990000000000006</v>
      </c>
      <c r="AH344" s="42">
        <f t="shared" si="99"/>
        <v>8.5000000000000006E-3</v>
      </c>
      <c r="AJ344" s="82" t="s">
        <v>185</v>
      </c>
      <c r="AK344" s="42">
        <f t="shared" si="100"/>
        <v>0.61339999999999995</v>
      </c>
      <c r="AL344" s="42">
        <f t="shared" si="101"/>
        <v>0.81530000000000002</v>
      </c>
      <c r="AM344" s="42">
        <f t="shared" si="102"/>
        <v>0.67949999999999999</v>
      </c>
      <c r="AN344" s="42">
        <f t="shared" si="103"/>
        <v>0.44679999999999997</v>
      </c>
      <c r="AP344" s="82" t="s">
        <v>185</v>
      </c>
      <c r="AQ344" s="84">
        <f t="shared" si="104"/>
        <v>0</v>
      </c>
      <c r="AR344" s="84">
        <f t="shared" si="105"/>
        <v>0.1623</v>
      </c>
      <c r="AS344" s="84">
        <f t="shared" si="106"/>
        <v>0</v>
      </c>
      <c r="AT344" s="84">
        <f t="shared" si="107"/>
        <v>0.1694</v>
      </c>
      <c r="AV344" s="82" t="s">
        <v>185</v>
      </c>
      <c r="AW344" s="84">
        <f t="shared" si="108"/>
        <v>0.504</v>
      </c>
      <c r="AX344" s="84">
        <f t="shared" si="109"/>
        <v>0.30059999999999998</v>
      </c>
      <c r="AY344" s="84">
        <f t="shared" si="110"/>
        <v>9.74E-2</v>
      </c>
      <c r="AZ344" s="84">
        <f t="shared" si="111"/>
        <v>0.17549999999999999</v>
      </c>
    </row>
    <row r="345" spans="1:52">
      <c r="A345" s="142"/>
      <c r="B345" s="142"/>
      <c r="C345" s="39">
        <v>1.5625</v>
      </c>
      <c r="D345" s="42">
        <v>0.58689999999999998</v>
      </c>
      <c r="E345" s="42">
        <v>0.84760000000000002</v>
      </c>
      <c r="F345" s="42">
        <v>0.57330000000000003</v>
      </c>
      <c r="G345" s="42">
        <v>0.129</v>
      </c>
      <c r="H345" s="42">
        <v>0.47710000000000002</v>
      </c>
      <c r="I345" s="42">
        <v>0.5272</v>
      </c>
      <c r="J345" s="42">
        <v>0.84209999999999996</v>
      </c>
      <c r="K345" s="42">
        <v>0.81310000000000004</v>
      </c>
      <c r="L345" s="42">
        <v>0.70399999999999996</v>
      </c>
      <c r="M345" s="42">
        <v>0.86739999999999995</v>
      </c>
      <c r="N345" s="42">
        <v>0.78220000000000001</v>
      </c>
      <c r="O345" s="42">
        <v>0.81379999999999997</v>
      </c>
      <c r="P345" s="84">
        <v>0.35020000000000001</v>
      </c>
      <c r="Q345" s="84">
        <v>0.37059999999999998</v>
      </c>
      <c r="R345" s="84">
        <v>0.19239999999999999</v>
      </c>
      <c r="S345" s="84">
        <v>0.3538</v>
      </c>
      <c r="T345" s="84">
        <v>0.47449999999999998</v>
      </c>
      <c r="U345" s="84">
        <v>0.32319999999999999</v>
      </c>
      <c r="V345" s="42">
        <v>0.56520000000000004</v>
      </c>
      <c r="W345" s="42">
        <v>0.35360000000000003</v>
      </c>
      <c r="X345" s="42">
        <v>0.4289</v>
      </c>
      <c r="Y345" s="42">
        <v>0.38090000000000002</v>
      </c>
      <c r="Z345" s="42">
        <v>0.49919999999999998</v>
      </c>
      <c r="AA345" s="42">
        <v>0.51559999999999995</v>
      </c>
      <c r="AD345" s="82" t="s">
        <v>220</v>
      </c>
      <c r="AE345" s="42">
        <f t="shared" si="96"/>
        <v>0.1171</v>
      </c>
      <c r="AF345" s="42">
        <f t="shared" si="97"/>
        <v>0.54400000000000004</v>
      </c>
      <c r="AG345" s="42">
        <f t="shared" si="98"/>
        <v>0.58240000000000003</v>
      </c>
      <c r="AH345" s="42">
        <f t="shared" si="99"/>
        <v>3.6799999999999999E-2</v>
      </c>
      <c r="AJ345" s="82" t="s">
        <v>220</v>
      </c>
      <c r="AK345" s="42">
        <f t="shared" si="100"/>
        <v>0.62839999999999996</v>
      </c>
      <c r="AL345" s="42">
        <f t="shared" si="101"/>
        <v>0.80940000000000001</v>
      </c>
      <c r="AM345" s="42">
        <f t="shared" si="102"/>
        <v>0.72619999999999996</v>
      </c>
      <c r="AN345" s="42">
        <f t="shared" si="103"/>
        <v>0.48549999999999999</v>
      </c>
      <c r="AP345" s="82" t="s">
        <v>220</v>
      </c>
      <c r="AQ345" s="84">
        <f t="shared" si="104"/>
        <v>8.4099999999999994E-2</v>
      </c>
      <c r="AR345" s="84">
        <f t="shared" si="105"/>
        <v>0.27900000000000003</v>
      </c>
      <c r="AS345" s="84">
        <f t="shared" si="106"/>
        <v>0</v>
      </c>
      <c r="AT345" s="84">
        <f t="shared" si="107"/>
        <v>9.2100000000000001E-2</v>
      </c>
      <c r="AV345" s="82" t="s">
        <v>220</v>
      </c>
      <c r="AW345" s="84">
        <f t="shared" si="108"/>
        <v>0.52659999999999996</v>
      </c>
      <c r="AX345" s="84">
        <f t="shared" si="109"/>
        <v>0.35039999999999999</v>
      </c>
      <c r="AY345" s="84">
        <f t="shared" si="110"/>
        <v>6.6100000000000006E-2</v>
      </c>
      <c r="AZ345" s="84">
        <f t="shared" si="111"/>
        <v>0.12989999999999999</v>
      </c>
    </row>
    <row r="346" spans="1:52">
      <c r="A346" s="142"/>
      <c r="B346" s="142"/>
      <c r="C346" s="39">
        <v>1.5729166666666701</v>
      </c>
      <c r="D346" s="42">
        <v>0.62549999999999994</v>
      </c>
      <c r="E346" s="42">
        <v>0.84</v>
      </c>
      <c r="F346" s="42">
        <v>0.57889999999999997</v>
      </c>
      <c r="G346" s="42">
        <v>0.1681</v>
      </c>
      <c r="H346" s="42">
        <v>0.43240000000000001</v>
      </c>
      <c r="I346" s="42">
        <v>0.55400000000000005</v>
      </c>
      <c r="J346" s="42">
        <v>0.85940000000000005</v>
      </c>
      <c r="K346" s="42">
        <v>0.8337</v>
      </c>
      <c r="L346" s="42">
        <v>0.72119999999999995</v>
      </c>
      <c r="M346" s="42">
        <v>0.87390000000000001</v>
      </c>
      <c r="N346" s="42">
        <v>0.74870000000000003</v>
      </c>
      <c r="O346" s="42">
        <v>0.83309999999999995</v>
      </c>
      <c r="P346" s="84">
        <v>0.37019999999999997</v>
      </c>
      <c r="Q346" s="84">
        <v>0.38979999999999998</v>
      </c>
      <c r="R346" s="84">
        <v>0.185</v>
      </c>
      <c r="S346" s="84">
        <v>0.35489999999999999</v>
      </c>
      <c r="T346" s="84">
        <v>0.4924</v>
      </c>
      <c r="U346" s="84">
        <v>0.21279999999999999</v>
      </c>
      <c r="V346" s="42">
        <v>0.59930000000000005</v>
      </c>
      <c r="W346" s="42">
        <v>0.38159999999999999</v>
      </c>
      <c r="X346" s="42">
        <v>0.52280000000000004</v>
      </c>
      <c r="Y346" s="42">
        <v>0.2767</v>
      </c>
      <c r="Z346" s="42">
        <v>0.62170000000000003</v>
      </c>
      <c r="AA346" s="42">
        <v>0.3538</v>
      </c>
      <c r="AD346" s="82" t="s">
        <v>110</v>
      </c>
      <c r="AE346" s="42">
        <f t="shared" si="96"/>
        <v>0.1487</v>
      </c>
      <c r="AF346" s="42">
        <f t="shared" si="97"/>
        <v>0.57479999999999998</v>
      </c>
      <c r="AG346" s="42">
        <f t="shared" si="98"/>
        <v>0.64070000000000005</v>
      </c>
      <c r="AH346" s="42">
        <f t="shared" si="99"/>
        <v>3.2500000000000001E-2</v>
      </c>
      <c r="AJ346" s="82" t="s">
        <v>110</v>
      </c>
      <c r="AK346" s="42">
        <f t="shared" si="100"/>
        <v>0.63690000000000002</v>
      </c>
      <c r="AL346" s="42">
        <f t="shared" si="101"/>
        <v>0.79810000000000003</v>
      </c>
      <c r="AM346" s="42">
        <f t="shared" si="102"/>
        <v>0.74080000000000001</v>
      </c>
      <c r="AN346" s="42">
        <f t="shared" si="103"/>
        <v>0.48020000000000002</v>
      </c>
      <c r="AP346" s="82" t="s">
        <v>110</v>
      </c>
      <c r="AQ346" s="84">
        <f t="shared" si="104"/>
        <v>0.10290000000000001</v>
      </c>
      <c r="AR346" s="84">
        <f t="shared" si="105"/>
        <v>0.1981</v>
      </c>
      <c r="AS346" s="84">
        <f t="shared" si="106"/>
        <v>0</v>
      </c>
      <c r="AT346" s="84">
        <f t="shared" si="107"/>
        <v>0.127</v>
      </c>
      <c r="AV346" s="82" t="s">
        <v>110</v>
      </c>
      <c r="AW346" s="84">
        <f t="shared" si="108"/>
        <v>0.52959999999999996</v>
      </c>
      <c r="AX346" s="84">
        <f t="shared" si="109"/>
        <v>0.30370000000000003</v>
      </c>
      <c r="AY346" s="84">
        <f t="shared" si="110"/>
        <v>0.15540000000000001</v>
      </c>
      <c r="AZ346" s="84">
        <f t="shared" si="111"/>
        <v>0.1545</v>
      </c>
    </row>
    <row r="347" spans="1:52">
      <c r="A347" s="142"/>
      <c r="B347" s="142"/>
      <c r="C347" s="39">
        <v>1.5833333333333399</v>
      </c>
      <c r="D347" s="42">
        <v>0.65529999999999999</v>
      </c>
      <c r="E347" s="42">
        <v>0.81299999999999994</v>
      </c>
      <c r="F347" s="42">
        <v>0.56289999999999996</v>
      </c>
      <c r="G347" s="42">
        <v>0.1721</v>
      </c>
      <c r="H347" s="42">
        <v>0.44519999999999998</v>
      </c>
      <c r="I347" s="42">
        <v>0.5474</v>
      </c>
      <c r="J347" s="42">
        <v>0.84789999999999999</v>
      </c>
      <c r="K347" s="42">
        <v>0.83350000000000002</v>
      </c>
      <c r="L347" s="42">
        <v>0.74419999999999997</v>
      </c>
      <c r="M347" s="42">
        <v>0.88009999999999999</v>
      </c>
      <c r="N347" s="42">
        <v>0.74070000000000003</v>
      </c>
      <c r="O347" s="42">
        <v>0.84119999999999995</v>
      </c>
      <c r="P347" s="84">
        <v>0.4491</v>
      </c>
      <c r="Q347" s="84">
        <v>0.38600000000000001</v>
      </c>
      <c r="R347" s="84">
        <v>0.23710000000000001</v>
      </c>
      <c r="S347" s="84">
        <v>0.29470000000000002</v>
      </c>
      <c r="T347" s="84">
        <v>0.48699999999999999</v>
      </c>
      <c r="U347" s="84">
        <v>0.28349999999999997</v>
      </c>
      <c r="V347" s="42">
        <v>0.60509999999999997</v>
      </c>
      <c r="W347" s="42">
        <v>0.3014</v>
      </c>
      <c r="X347" s="42">
        <v>0.37009999999999998</v>
      </c>
      <c r="Y347" s="42">
        <v>0.2492</v>
      </c>
      <c r="Z347" s="42">
        <v>0.54590000000000005</v>
      </c>
      <c r="AA347" s="42">
        <v>0.31909999999999999</v>
      </c>
      <c r="AD347" s="82" t="s">
        <v>221</v>
      </c>
      <c r="AE347" s="42">
        <f t="shared" si="96"/>
        <v>0.1893</v>
      </c>
      <c r="AF347" s="42">
        <f t="shared" si="97"/>
        <v>0.61060000000000003</v>
      </c>
      <c r="AG347" s="42">
        <f t="shared" si="98"/>
        <v>0.65349999999999997</v>
      </c>
      <c r="AH347" s="42">
        <f t="shared" si="99"/>
        <v>4.3999999999999997E-2</v>
      </c>
      <c r="AJ347" s="82" t="s">
        <v>221</v>
      </c>
      <c r="AK347" s="42">
        <f t="shared" si="100"/>
        <v>0.63900000000000001</v>
      </c>
      <c r="AL347" s="42">
        <f t="shared" si="101"/>
        <v>0.79379999999999995</v>
      </c>
      <c r="AM347" s="42">
        <f t="shared" si="102"/>
        <v>0.73440000000000005</v>
      </c>
      <c r="AN347" s="42">
        <f t="shared" si="103"/>
        <v>0.47199999999999998</v>
      </c>
      <c r="AP347" s="82" t="s">
        <v>221</v>
      </c>
      <c r="AQ347" s="84">
        <f t="shared" si="104"/>
        <v>8.3900000000000002E-2</v>
      </c>
      <c r="AR347" s="84">
        <f t="shared" si="105"/>
        <v>5.4600000000000003E-2</v>
      </c>
      <c r="AS347" s="84">
        <f t="shared" si="106"/>
        <v>7.8899999999999998E-2</v>
      </c>
      <c r="AT347" s="84">
        <f t="shared" si="107"/>
        <v>7.7299999999999994E-2</v>
      </c>
      <c r="AV347" s="82" t="s">
        <v>221</v>
      </c>
      <c r="AW347" s="84">
        <f t="shared" si="108"/>
        <v>0.57469999999999999</v>
      </c>
      <c r="AX347" s="84">
        <f t="shared" si="109"/>
        <v>0.25769999999999998</v>
      </c>
      <c r="AY347" s="84">
        <f t="shared" si="110"/>
        <v>0.1158</v>
      </c>
      <c r="AZ347" s="84">
        <f t="shared" si="111"/>
        <v>0.15290000000000001</v>
      </c>
    </row>
    <row r="348" spans="1:52">
      <c r="A348" s="142"/>
      <c r="B348" s="142"/>
      <c r="C348" s="39">
        <v>1.59375</v>
      </c>
      <c r="D348" s="42">
        <v>0.67459999999999998</v>
      </c>
      <c r="E348" s="42">
        <v>0.84830000000000005</v>
      </c>
      <c r="F348" s="42">
        <v>0.57920000000000005</v>
      </c>
      <c r="G348" s="42">
        <v>0.2029</v>
      </c>
      <c r="H348" s="42">
        <v>0.41020000000000001</v>
      </c>
      <c r="I348" s="42">
        <v>0.54300000000000004</v>
      </c>
      <c r="J348" s="42">
        <v>0.88549999999999995</v>
      </c>
      <c r="K348" s="42">
        <v>0.7944</v>
      </c>
      <c r="L348" s="42">
        <v>0.75139999999999996</v>
      </c>
      <c r="M348" s="42">
        <v>0.88700000000000001</v>
      </c>
      <c r="N348" s="42">
        <v>0.73280000000000001</v>
      </c>
      <c r="O348" s="42">
        <v>0.81020000000000003</v>
      </c>
      <c r="P348" s="84">
        <v>0.38540000000000002</v>
      </c>
      <c r="Q348" s="84">
        <v>0.32079999999999997</v>
      </c>
      <c r="R348" s="84">
        <v>0.11269999999999999</v>
      </c>
      <c r="S348" s="84">
        <v>0.33679999999999999</v>
      </c>
      <c r="T348" s="84">
        <v>0.32079999999999997</v>
      </c>
      <c r="U348" s="84">
        <v>0.25890000000000002</v>
      </c>
      <c r="V348" s="42">
        <v>0.59830000000000005</v>
      </c>
      <c r="W348" s="42">
        <v>0.35020000000000001</v>
      </c>
      <c r="X348" s="42">
        <v>0.49959999999999999</v>
      </c>
      <c r="Y348" s="42">
        <v>0.2782</v>
      </c>
      <c r="Z348" s="42">
        <v>0.45500000000000002</v>
      </c>
      <c r="AA348" s="42">
        <v>0.44479999999999997</v>
      </c>
      <c r="AD348" s="82" t="s">
        <v>200</v>
      </c>
      <c r="AE348" s="42">
        <f t="shared" si="96"/>
        <v>0.26840000000000003</v>
      </c>
      <c r="AF348" s="42">
        <f t="shared" si="97"/>
        <v>0.61760000000000004</v>
      </c>
      <c r="AG348" s="42">
        <f t="shared" si="98"/>
        <v>0.65959999999999996</v>
      </c>
      <c r="AH348" s="42">
        <f t="shared" si="99"/>
        <v>5.4199999999999998E-2</v>
      </c>
      <c r="AJ348" s="82" t="s">
        <v>200</v>
      </c>
      <c r="AK348" s="42">
        <f t="shared" si="100"/>
        <v>0.66490000000000005</v>
      </c>
      <c r="AL348" s="42">
        <f t="shared" si="101"/>
        <v>0.80030000000000001</v>
      </c>
      <c r="AM348" s="42">
        <f t="shared" si="102"/>
        <v>0.67410000000000003</v>
      </c>
      <c r="AN348" s="42">
        <f t="shared" si="103"/>
        <v>0.48549999999999999</v>
      </c>
      <c r="AP348" s="82" t="s">
        <v>200</v>
      </c>
      <c r="AQ348" s="84">
        <f t="shared" si="104"/>
        <v>0.1032</v>
      </c>
      <c r="AR348" s="84">
        <f t="shared" si="105"/>
        <v>3.2000000000000002E-3</v>
      </c>
      <c r="AS348" s="84">
        <f t="shared" si="106"/>
        <v>0.1084</v>
      </c>
      <c r="AT348" s="84">
        <f t="shared" si="107"/>
        <v>0.1135</v>
      </c>
      <c r="AV348" s="82" t="s">
        <v>200</v>
      </c>
      <c r="AW348" s="84">
        <f t="shared" si="108"/>
        <v>0.54410000000000003</v>
      </c>
      <c r="AX348" s="84">
        <f t="shared" si="109"/>
        <v>0.28199999999999997</v>
      </c>
      <c r="AY348" s="84">
        <f t="shared" si="110"/>
        <v>0.12570000000000001</v>
      </c>
      <c r="AZ348" s="84">
        <f t="shared" si="111"/>
        <v>0.2132</v>
      </c>
    </row>
    <row r="349" spans="1:52">
      <c r="A349" s="142"/>
      <c r="B349" s="142"/>
      <c r="C349" s="39">
        <v>1.6041666666666701</v>
      </c>
      <c r="D349" s="42">
        <v>0.63859999999999995</v>
      </c>
      <c r="E349" s="42">
        <v>0.85450000000000004</v>
      </c>
      <c r="F349" s="42">
        <v>0.55840000000000001</v>
      </c>
      <c r="G349" s="42">
        <v>0.23230000000000001</v>
      </c>
      <c r="H349" s="42">
        <v>0.39839999999999998</v>
      </c>
      <c r="I349" s="42">
        <v>0.54139999999999999</v>
      </c>
      <c r="J349" s="42">
        <v>0.88919999999999999</v>
      </c>
      <c r="K349" s="42">
        <v>0.78069999999999995</v>
      </c>
      <c r="L349" s="42">
        <v>0.75739999999999996</v>
      </c>
      <c r="M349" s="42">
        <v>0.86219999999999997</v>
      </c>
      <c r="N349" s="42">
        <v>0.6411</v>
      </c>
      <c r="O349" s="42">
        <v>0.80969999999999998</v>
      </c>
      <c r="P349" s="84">
        <v>0.38440000000000002</v>
      </c>
      <c r="Q349" s="84">
        <v>0.37680000000000002</v>
      </c>
      <c r="R349" s="84">
        <v>4.1500000000000002E-2</v>
      </c>
      <c r="S349" s="84">
        <v>0.2581</v>
      </c>
      <c r="T349" s="84">
        <v>0.38690000000000002</v>
      </c>
      <c r="U349" s="84">
        <v>0.2878</v>
      </c>
      <c r="V349" s="42">
        <v>0.58409999999999995</v>
      </c>
      <c r="W349" s="42">
        <v>0.27079999999999999</v>
      </c>
      <c r="X349" s="42">
        <v>0.48759999999999998</v>
      </c>
      <c r="Y349" s="42">
        <v>0.1769</v>
      </c>
      <c r="Z349" s="42">
        <v>0.38250000000000001</v>
      </c>
      <c r="AA349" s="42">
        <v>0.47460000000000002</v>
      </c>
      <c r="AD349" s="82" t="s">
        <v>222</v>
      </c>
      <c r="AE349" s="42">
        <f t="shared" si="96"/>
        <v>0.34799999999999998</v>
      </c>
      <c r="AF349" s="42">
        <f t="shared" si="97"/>
        <v>0.59150000000000003</v>
      </c>
      <c r="AG349" s="42">
        <f t="shared" si="98"/>
        <v>0.64290000000000003</v>
      </c>
      <c r="AH349" s="42">
        <f t="shared" si="99"/>
        <v>9.5399999999999999E-2</v>
      </c>
      <c r="AJ349" s="82" t="s">
        <v>222</v>
      </c>
      <c r="AK349" s="42">
        <f t="shared" si="100"/>
        <v>0.67979999999999996</v>
      </c>
      <c r="AL349" s="42">
        <f t="shared" si="101"/>
        <v>0.79279999999999995</v>
      </c>
      <c r="AM349" s="42">
        <f t="shared" si="102"/>
        <v>0.66490000000000005</v>
      </c>
      <c r="AN349" s="42">
        <f t="shared" si="103"/>
        <v>0.48380000000000001</v>
      </c>
      <c r="AP349" s="82" t="s">
        <v>222</v>
      </c>
      <c r="AQ349" s="84">
        <f t="shared" si="104"/>
        <v>0.25119999999999998</v>
      </c>
      <c r="AR349" s="84">
        <f t="shared" si="105"/>
        <v>5.0099999999999999E-2</v>
      </c>
      <c r="AS349" s="84">
        <f t="shared" si="106"/>
        <v>0</v>
      </c>
      <c r="AT349" s="84">
        <f t="shared" si="107"/>
        <v>0</v>
      </c>
      <c r="AV349" s="82" t="s">
        <v>222</v>
      </c>
      <c r="AW349" s="84">
        <f t="shared" si="108"/>
        <v>0.63319999999999999</v>
      </c>
      <c r="AX349" s="84">
        <f t="shared" si="109"/>
        <v>0.38279999999999997</v>
      </c>
      <c r="AY349" s="84">
        <f t="shared" si="110"/>
        <v>2.7400000000000001E-2</v>
      </c>
      <c r="AZ349" s="84">
        <f t="shared" si="111"/>
        <v>0.1799</v>
      </c>
    </row>
    <row r="350" spans="1:52">
      <c r="A350" s="142"/>
      <c r="B350" s="142"/>
      <c r="C350" s="39">
        <v>1.6145833333333399</v>
      </c>
      <c r="D350" s="42">
        <v>0.56630000000000003</v>
      </c>
      <c r="E350" s="42">
        <v>0.85450000000000004</v>
      </c>
      <c r="F350" s="42">
        <v>0.56520000000000004</v>
      </c>
      <c r="G350" s="42">
        <v>0.2455</v>
      </c>
      <c r="H350" s="42">
        <v>0.40699999999999997</v>
      </c>
      <c r="I350" s="42">
        <v>0.52569999999999995</v>
      </c>
      <c r="J350" s="42">
        <v>0.87849999999999995</v>
      </c>
      <c r="K350" s="42">
        <v>0.77810000000000001</v>
      </c>
      <c r="L350" s="42">
        <v>0.7571</v>
      </c>
      <c r="M350" s="42">
        <v>0.83809999999999996</v>
      </c>
      <c r="N350" s="42">
        <v>0.53769999999999996</v>
      </c>
      <c r="O350" s="42">
        <v>0.75860000000000005</v>
      </c>
      <c r="P350" s="84">
        <v>0.30590000000000001</v>
      </c>
      <c r="Q350" s="84">
        <v>0.2291</v>
      </c>
      <c r="R350" s="84">
        <v>2.24E-2</v>
      </c>
      <c r="S350" s="84">
        <v>0.28570000000000001</v>
      </c>
      <c r="T350" s="84">
        <v>0.37659999999999999</v>
      </c>
      <c r="U350" s="84">
        <v>0.28560000000000002</v>
      </c>
      <c r="V350" s="42">
        <v>0.62039999999999995</v>
      </c>
      <c r="W350" s="42">
        <v>0.20399999999999999</v>
      </c>
      <c r="X350" s="42">
        <v>0.49459999999999998</v>
      </c>
      <c r="Y350" s="42">
        <v>0.3231</v>
      </c>
      <c r="Z350" s="42">
        <v>0.46310000000000001</v>
      </c>
      <c r="AA350" s="42">
        <v>0.53159999999999996</v>
      </c>
      <c r="AD350" s="82" t="s">
        <v>111</v>
      </c>
      <c r="AE350" s="42">
        <f t="shared" si="96"/>
        <v>0.43519999999999998</v>
      </c>
      <c r="AF350" s="42">
        <f t="shared" si="97"/>
        <v>0.62570000000000003</v>
      </c>
      <c r="AG350" s="42">
        <f t="shared" si="98"/>
        <v>0.63419999999999999</v>
      </c>
      <c r="AH350" s="42">
        <f t="shared" si="99"/>
        <v>0.11459999999999999</v>
      </c>
      <c r="AJ350" s="82" t="s">
        <v>111</v>
      </c>
      <c r="AK350" s="42">
        <f t="shared" si="100"/>
        <v>0.71299999999999997</v>
      </c>
      <c r="AL350" s="42">
        <f t="shared" si="101"/>
        <v>0.77380000000000004</v>
      </c>
      <c r="AM350" s="42">
        <f t="shared" si="102"/>
        <v>0.65190000000000003</v>
      </c>
      <c r="AN350" s="42">
        <f t="shared" si="103"/>
        <v>0.50249999999999995</v>
      </c>
      <c r="AP350" s="82" t="s">
        <v>111</v>
      </c>
      <c r="AQ350" s="84">
        <f t="shared" si="104"/>
        <v>9.6100000000000005E-2</v>
      </c>
      <c r="AR350" s="84">
        <f t="shared" si="105"/>
        <v>0.14849999999999999</v>
      </c>
      <c r="AS350" s="84">
        <f t="shared" si="106"/>
        <v>0</v>
      </c>
      <c r="AT350" s="84">
        <f t="shared" si="107"/>
        <v>8.6499999999999994E-2</v>
      </c>
      <c r="AV350" s="82" t="s">
        <v>111</v>
      </c>
      <c r="AW350" s="84">
        <f t="shared" si="108"/>
        <v>0.75360000000000005</v>
      </c>
      <c r="AX350" s="84">
        <f t="shared" si="109"/>
        <v>0.4924</v>
      </c>
      <c r="AY350" s="84">
        <f t="shared" si="110"/>
        <v>3.6999999999999998E-2</v>
      </c>
      <c r="AZ350" s="84">
        <f t="shared" si="111"/>
        <v>0.1114</v>
      </c>
    </row>
    <row r="351" spans="1:52">
      <c r="A351" s="142"/>
      <c r="B351" s="142"/>
      <c r="C351" s="39">
        <v>1.625</v>
      </c>
      <c r="D351" s="42">
        <v>0.54949999999999999</v>
      </c>
      <c r="E351" s="42">
        <v>0.87350000000000005</v>
      </c>
      <c r="F351" s="42">
        <v>0.53739999999999999</v>
      </c>
      <c r="G351" s="42">
        <v>0.26040000000000002</v>
      </c>
      <c r="H351" s="42">
        <v>0.4078</v>
      </c>
      <c r="I351" s="42">
        <v>0.52749999999999997</v>
      </c>
      <c r="J351" s="42">
        <v>0.86129999999999995</v>
      </c>
      <c r="K351" s="42">
        <v>0.76119999999999999</v>
      </c>
      <c r="L351" s="42">
        <v>0.76300000000000001</v>
      </c>
      <c r="M351" s="42">
        <v>0.81799999999999995</v>
      </c>
      <c r="N351" s="42">
        <v>0.47089999999999999</v>
      </c>
      <c r="O351" s="42">
        <v>0.73839999999999995</v>
      </c>
      <c r="P351" s="84">
        <v>0.27650000000000002</v>
      </c>
      <c r="Q351" s="84">
        <v>0.28499999999999998</v>
      </c>
      <c r="R351" s="84">
        <v>6.3100000000000003E-2</v>
      </c>
      <c r="S351" s="84">
        <v>0.27160000000000001</v>
      </c>
      <c r="T351" s="84">
        <v>0.4103</v>
      </c>
      <c r="U351" s="84">
        <v>0.2485</v>
      </c>
      <c r="V351" s="42">
        <v>0.61060000000000003</v>
      </c>
      <c r="W351" s="42">
        <v>0.2737</v>
      </c>
      <c r="X351" s="42">
        <v>0.61609999999999998</v>
      </c>
      <c r="Y351" s="42">
        <v>0.27850000000000003</v>
      </c>
      <c r="Z351" s="42">
        <v>0.3503</v>
      </c>
      <c r="AA351" s="42">
        <v>0.47360000000000002</v>
      </c>
      <c r="AD351" s="82" t="s">
        <v>223</v>
      </c>
      <c r="AE351" s="42">
        <f t="shared" si="96"/>
        <v>0.51300000000000001</v>
      </c>
      <c r="AF351" s="42">
        <f t="shared" si="97"/>
        <v>0.62470000000000003</v>
      </c>
      <c r="AG351" s="42">
        <f t="shared" si="98"/>
        <v>0.62870000000000004</v>
      </c>
      <c r="AH351" s="42">
        <f t="shared" si="99"/>
        <v>0.1489</v>
      </c>
      <c r="AJ351" s="82" t="s">
        <v>223</v>
      </c>
      <c r="AK351" s="42">
        <f t="shared" si="100"/>
        <v>0.748</v>
      </c>
      <c r="AL351" s="42">
        <f t="shared" si="101"/>
        <v>0.80630000000000002</v>
      </c>
      <c r="AM351" s="42">
        <f t="shared" si="102"/>
        <v>0.6764</v>
      </c>
      <c r="AN351" s="42">
        <f t="shared" si="103"/>
        <v>0.49380000000000002</v>
      </c>
      <c r="AP351" s="82" t="s">
        <v>223</v>
      </c>
      <c r="AQ351" s="84">
        <f t="shared" si="104"/>
        <v>0.12790000000000001</v>
      </c>
      <c r="AR351" s="84">
        <f t="shared" si="105"/>
        <v>4.6100000000000002E-2</v>
      </c>
      <c r="AS351" s="84">
        <f t="shared" si="106"/>
        <v>9.11E-2</v>
      </c>
      <c r="AT351" s="84">
        <f t="shared" si="107"/>
        <v>9.06E-2</v>
      </c>
      <c r="AV351" s="82" t="s">
        <v>223</v>
      </c>
      <c r="AW351" s="84">
        <f t="shared" si="108"/>
        <v>0.6472</v>
      </c>
      <c r="AX351" s="84">
        <f t="shared" si="109"/>
        <v>0.2162</v>
      </c>
      <c r="AY351" s="84">
        <f t="shared" si="110"/>
        <v>0.1333</v>
      </c>
      <c r="AZ351" s="84">
        <f t="shared" si="111"/>
        <v>0.14130000000000001</v>
      </c>
    </row>
    <row r="352" spans="1:52">
      <c r="A352" s="142"/>
      <c r="B352" s="142"/>
      <c r="C352" s="39">
        <v>1.6354166666666701</v>
      </c>
      <c r="D352" s="42">
        <v>0.49399999999999999</v>
      </c>
      <c r="E352" s="42">
        <v>0.87160000000000004</v>
      </c>
      <c r="F352" s="42">
        <v>0.52070000000000005</v>
      </c>
      <c r="G352" s="42">
        <v>0.27200000000000002</v>
      </c>
      <c r="H352" s="42">
        <v>0.42080000000000001</v>
      </c>
      <c r="I352" s="42">
        <v>0.51580000000000004</v>
      </c>
      <c r="J352" s="42">
        <v>0.85970000000000002</v>
      </c>
      <c r="K352" s="42">
        <v>0.74529999999999996</v>
      </c>
      <c r="L352" s="42">
        <v>0.75070000000000003</v>
      </c>
      <c r="M352" s="42">
        <v>0.79290000000000005</v>
      </c>
      <c r="N352" s="42">
        <v>0.39579999999999999</v>
      </c>
      <c r="O352" s="42">
        <v>0.70889999999999997</v>
      </c>
      <c r="P352" s="84">
        <v>0.37969999999999998</v>
      </c>
      <c r="Q352" s="84">
        <v>0.34039999999999998</v>
      </c>
      <c r="R352" s="84">
        <v>0.115</v>
      </c>
      <c r="S352" s="84">
        <v>0.32340000000000002</v>
      </c>
      <c r="T352" s="84">
        <v>0.34039999999999998</v>
      </c>
      <c r="U352" s="84">
        <v>0.25779999999999997</v>
      </c>
      <c r="V352" s="42">
        <v>0.61609999999999998</v>
      </c>
      <c r="W352" s="42">
        <v>0.3483</v>
      </c>
      <c r="X352" s="42">
        <v>0.6139</v>
      </c>
      <c r="Y352" s="42">
        <v>0.31840000000000002</v>
      </c>
      <c r="Z352" s="42">
        <v>0.441</v>
      </c>
      <c r="AA352" s="42">
        <v>0.45419999999999999</v>
      </c>
      <c r="AD352" s="82" t="s">
        <v>186</v>
      </c>
      <c r="AE352" s="42">
        <f t="shared" si="96"/>
        <v>0.51180000000000003</v>
      </c>
      <c r="AF352" s="42">
        <f t="shared" si="97"/>
        <v>0.62439999999999996</v>
      </c>
      <c r="AG352" s="42">
        <f t="shared" si="98"/>
        <v>0.62590000000000001</v>
      </c>
      <c r="AH352" s="42">
        <f t="shared" si="99"/>
        <v>0.13439999999999999</v>
      </c>
      <c r="AJ352" s="82" t="s">
        <v>186</v>
      </c>
      <c r="AK352" s="42">
        <f t="shared" si="100"/>
        <v>0.74970000000000003</v>
      </c>
      <c r="AL352" s="42">
        <f t="shared" si="101"/>
        <v>0.79310000000000003</v>
      </c>
      <c r="AM352" s="42">
        <f t="shared" si="102"/>
        <v>0.68369999999999997</v>
      </c>
      <c r="AN352" s="42">
        <f t="shared" si="103"/>
        <v>0.48149999999999998</v>
      </c>
      <c r="AP352" s="82" t="s">
        <v>186</v>
      </c>
      <c r="AQ352" s="84">
        <f t="shared" si="104"/>
        <v>0.1857</v>
      </c>
      <c r="AR352" s="84">
        <f t="shared" si="105"/>
        <v>0</v>
      </c>
      <c r="AS352" s="84">
        <f t="shared" si="106"/>
        <v>0.16539999999999999</v>
      </c>
      <c r="AT352" s="84">
        <f t="shared" si="107"/>
        <v>4.5499999999999999E-2</v>
      </c>
      <c r="AV352" s="82" t="s">
        <v>186</v>
      </c>
      <c r="AW352" s="84">
        <f t="shared" si="108"/>
        <v>0.58560000000000001</v>
      </c>
      <c r="AX352" s="84">
        <f t="shared" si="109"/>
        <v>0.2442</v>
      </c>
      <c r="AY352" s="84">
        <f t="shared" si="110"/>
        <v>0.17519999999999999</v>
      </c>
      <c r="AZ352" s="84">
        <f t="shared" si="111"/>
        <v>6.2399999999999997E-2</v>
      </c>
    </row>
    <row r="353" spans="1:52">
      <c r="A353" s="142"/>
      <c r="B353" s="142"/>
      <c r="C353" s="39">
        <v>1.6458333333333399</v>
      </c>
      <c r="D353" s="42">
        <v>0.5554</v>
      </c>
      <c r="E353" s="42">
        <v>0.86750000000000005</v>
      </c>
      <c r="F353" s="42">
        <v>0.53979999999999995</v>
      </c>
      <c r="G353" s="42">
        <v>0.29630000000000001</v>
      </c>
      <c r="H353" s="42">
        <v>0.32390000000000002</v>
      </c>
      <c r="I353" s="42">
        <v>0.49969999999999998</v>
      </c>
      <c r="J353" s="42">
        <v>0.84919999999999995</v>
      </c>
      <c r="K353" s="42">
        <v>0.71879999999999999</v>
      </c>
      <c r="L353" s="42">
        <v>0.70899999999999996</v>
      </c>
      <c r="M353" s="42">
        <v>0.76929999999999998</v>
      </c>
      <c r="N353" s="42">
        <v>0.49199999999999999</v>
      </c>
      <c r="O353" s="42">
        <v>0.70109999999999995</v>
      </c>
      <c r="P353" s="84">
        <v>0.49890000000000001</v>
      </c>
      <c r="Q353" s="84">
        <v>0.27810000000000001</v>
      </c>
      <c r="R353" s="84">
        <v>5.4800000000000001E-2</v>
      </c>
      <c r="S353" s="84">
        <v>0.36699999999999999</v>
      </c>
      <c r="T353" s="84">
        <v>0.38240000000000002</v>
      </c>
      <c r="U353" s="84">
        <v>0.27310000000000001</v>
      </c>
      <c r="V353" s="42">
        <v>0.64129999999999998</v>
      </c>
      <c r="W353" s="42">
        <v>0.39319999999999999</v>
      </c>
      <c r="X353" s="42">
        <v>0.62009999999999998</v>
      </c>
      <c r="Y353" s="42">
        <v>0.35360000000000003</v>
      </c>
      <c r="Z353" s="42">
        <v>0.54359999999999997</v>
      </c>
      <c r="AA353" s="42">
        <v>0.38829999999999998</v>
      </c>
      <c r="AD353" s="82" t="s">
        <v>224</v>
      </c>
      <c r="AE353" s="42">
        <f t="shared" si="96"/>
        <v>0.52890000000000004</v>
      </c>
      <c r="AF353" s="42">
        <f t="shared" si="97"/>
        <v>0.63290000000000002</v>
      </c>
      <c r="AG353" s="42">
        <f t="shared" si="98"/>
        <v>0.6119</v>
      </c>
      <c r="AH353" s="42">
        <f t="shared" si="99"/>
        <v>0.16009999999999999</v>
      </c>
      <c r="AJ353" s="82" t="s">
        <v>224</v>
      </c>
      <c r="AK353" s="42">
        <f t="shared" si="100"/>
        <v>0.71899999999999997</v>
      </c>
      <c r="AL353" s="42">
        <f t="shared" si="101"/>
        <v>0.80389999999999995</v>
      </c>
      <c r="AM353" s="42">
        <f t="shared" si="102"/>
        <v>0.69540000000000002</v>
      </c>
      <c r="AN353" s="42">
        <f t="shared" si="103"/>
        <v>0.48870000000000002</v>
      </c>
      <c r="AP353" s="82" t="s">
        <v>224</v>
      </c>
      <c r="AQ353" s="84">
        <f t="shared" si="104"/>
        <v>0.2059</v>
      </c>
      <c r="AR353" s="84">
        <f t="shared" si="105"/>
        <v>0</v>
      </c>
      <c r="AS353" s="84">
        <f t="shared" si="106"/>
        <v>0.2316</v>
      </c>
      <c r="AT353" s="84">
        <f t="shared" si="107"/>
        <v>6.88E-2</v>
      </c>
      <c r="AV353" s="82" t="s">
        <v>224</v>
      </c>
      <c r="AW353" s="84">
        <f t="shared" si="108"/>
        <v>0.51249999999999996</v>
      </c>
      <c r="AX353" s="84">
        <f t="shared" si="109"/>
        <v>0.33950000000000002</v>
      </c>
      <c r="AY353" s="84">
        <f t="shared" si="110"/>
        <v>0.1333</v>
      </c>
      <c r="AZ353" s="84">
        <f t="shared" si="111"/>
        <v>0</v>
      </c>
    </row>
    <row r="354" spans="1:52">
      <c r="A354" s="142"/>
      <c r="B354" s="142"/>
      <c r="C354" s="39">
        <v>1.65625</v>
      </c>
      <c r="D354" s="42">
        <v>0.57920000000000005</v>
      </c>
      <c r="E354" s="42">
        <v>0.87880000000000003</v>
      </c>
      <c r="F354" s="42">
        <v>0.55379999999999996</v>
      </c>
      <c r="G354" s="42">
        <v>0.33560000000000001</v>
      </c>
      <c r="H354" s="42">
        <v>0.24440000000000001</v>
      </c>
      <c r="I354" s="42">
        <v>0.4743</v>
      </c>
      <c r="J354" s="42">
        <v>0.84419999999999995</v>
      </c>
      <c r="K354" s="42">
        <v>0.68640000000000001</v>
      </c>
      <c r="L354" s="42">
        <v>0.67259999999999998</v>
      </c>
      <c r="M354" s="42">
        <v>0.76180000000000003</v>
      </c>
      <c r="N354" s="42">
        <v>0.57389999999999997</v>
      </c>
      <c r="O354" s="42">
        <v>0.6946</v>
      </c>
      <c r="P354" s="84">
        <v>0.48899999999999999</v>
      </c>
      <c r="Q354" s="84">
        <v>0.26190000000000002</v>
      </c>
      <c r="R354" s="84">
        <v>0.12330000000000001</v>
      </c>
      <c r="S354" s="84">
        <v>0.30359999999999998</v>
      </c>
      <c r="T354" s="84">
        <v>0.3548</v>
      </c>
      <c r="U354" s="84">
        <v>0.21049999999999999</v>
      </c>
      <c r="V354" s="42">
        <v>0.67710000000000004</v>
      </c>
      <c r="W354" s="42">
        <v>0.44240000000000002</v>
      </c>
      <c r="X354" s="42">
        <v>0.55959999999999999</v>
      </c>
      <c r="Y354" s="42">
        <v>0.37940000000000002</v>
      </c>
      <c r="Z354" s="42">
        <v>0.55679999999999996</v>
      </c>
      <c r="AA354" s="42">
        <v>0.39419999999999999</v>
      </c>
      <c r="AD354" s="82" t="s">
        <v>112</v>
      </c>
      <c r="AE354" s="42">
        <f t="shared" si="96"/>
        <v>0.5333</v>
      </c>
      <c r="AF354" s="42">
        <f t="shared" si="97"/>
        <v>0.61519999999999997</v>
      </c>
      <c r="AG354" s="42">
        <f t="shared" si="98"/>
        <v>0.56610000000000005</v>
      </c>
      <c r="AH354" s="42">
        <f t="shared" si="99"/>
        <v>0.15679999999999999</v>
      </c>
      <c r="AJ354" s="82" t="s">
        <v>112</v>
      </c>
      <c r="AK354" s="42">
        <f t="shared" si="100"/>
        <v>0.69940000000000002</v>
      </c>
      <c r="AL354" s="42">
        <f t="shared" si="101"/>
        <v>0.80879999999999996</v>
      </c>
      <c r="AM354" s="42">
        <f t="shared" si="102"/>
        <v>0.68420000000000003</v>
      </c>
      <c r="AN354" s="42">
        <f t="shared" si="103"/>
        <v>0.48449999999999999</v>
      </c>
      <c r="AP354" s="82" t="s">
        <v>112</v>
      </c>
      <c r="AQ354" s="84">
        <f t="shared" si="104"/>
        <v>0.18820000000000001</v>
      </c>
      <c r="AR354" s="84">
        <f t="shared" si="105"/>
        <v>0</v>
      </c>
      <c r="AS354" s="84">
        <f t="shared" si="106"/>
        <v>0.16950000000000001</v>
      </c>
      <c r="AT354" s="84">
        <f t="shared" si="107"/>
        <v>9.8900000000000002E-2</v>
      </c>
      <c r="AV354" s="82" t="s">
        <v>112</v>
      </c>
      <c r="AW354" s="84">
        <f t="shared" si="108"/>
        <v>0.62109999999999999</v>
      </c>
      <c r="AX354" s="84">
        <f t="shared" si="109"/>
        <v>0.41049999999999998</v>
      </c>
      <c r="AY354" s="84">
        <f t="shared" si="110"/>
        <v>0.125</v>
      </c>
      <c r="AZ354" s="84">
        <f t="shared" si="111"/>
        <v>7.2800000000000004E-2</v>
      </c>
    </row>
    <row r="355" spans="1:52">
      <c r="A355" s="142"/>
      <c r="B355" s="142"/>
      <c r="C355" s="39">
        <v>1.6666666666666701</v>
      </c>
      <c r="D355" s="42">
        <v>0.58079999999999998</v>
      </c>
      <c r="E355" s="42">
        <v>0.81130000000000002</v>
      </c>
      <c r="F355" s="42">
        <v>0.54420000000000002</v>
      </c>
      <c r="G355" s="42">
        <v>0.34499999999999997</v>
      </c>
      <c r="H355" s="42">
        <v>0.17549999999999999</v>
      </c>
      <c r="I355" s="42">
        <v>0.43759999999999999</v>
      </c>
      <c r="J355" s="42">
        <v>0.82550000000000001</v>
      </c>
      <c r="K355" s="42">
        <v>0.67230000000000001</v>
      </c>
      <c r="L355" s="42">
        <v>0.60699999999999998</v>
      </c>
      <c r="M355" s="42">
        <v>0.73399999999999999</v>
      </c>
      <c r="N355" s="42">
        <v>0.68520000000000003</v>
      </c>
      <c r="O355" s="42">
        <v>0.7268</v>
      </c>
      <c r="P355" s="84">
        <v>0.51319999999999999</v>
      </c>
      <c r="Q355" s="84">
        <v>0.27260000000000001</v>
      </c>
      <c r="R355" s="84">
        <v>0.15179999999999999</v>
      </c>
      <c r="S355" s="84">
        <v>0.30740000000000001</v>
      </c>
      <c r="T355" s="84">
        <v>0.27079999999999999</v>
      </c>
      <c r="U355" s="84">
        <v>0.24099999999999999</v>
      </c>
      <c r="V355" s="42">
        <v>0.65959999999999996</v>
      </c>
      <c r="W355" s="42">
        <v>0.47470000000000001</v>
      </c>
      <c r="X355" s="42">
        <v>0.52729999999999999</v>
      </c>
      <c r="Y355" s="42">
        <v>0.35849999999999999</v>
      </c>
      <c r="Z355" s="42">
        <v>0.49840000000000001</v>
      </c>
      <c r="AA355" s="42">
        <v>0.504</v>
      </c>
      <c r="AD355" s="82" t="s">
        <v>225</v>
      </c>
      <c r="AE355" s="42">
        <f t="shared" si="96"/>
        <v>0.52990000000000004</v>
      </c>
      <c r="AF355" s="42">
        <f t="shared" si="97"/>
        <v>0.58140000000000003</v>
      </c>
      <c r="AG355" s="42">
        <f t="shared" si="98"/>
        <v>0.56410000000000005</v>
      </c>
      <c r="AH355" s="42">
        <f t="shared" si="99"/>
        <v>0.15279999999999999</v>
      </c>
      <c r="AJ355" s="82" t="s">
        <v>225</v>
      </c>
      <c r="AK355" s="42">
        <f t="shared" si="100"/>
        <v>0.70709999999999995</v>
      </c>
      <c r="AL355" s="42">
        <f t="shared" si="101"/>
        <v>0.83379999999999999</v>
      </c>
      <c r="AM355" s="42">
        <f t="shared" si="102"/>
        <v>0.70579999999999998</v>
      </c>
      <c r="AN355" s="42">
        <f t="shared" si="103"/>
        <v>0.48060000000000003</v>
      </c>
      <c r="AP355" s="82" t="s">
        <v>225</v>
      </c>
      <c r="AQ355" s="84">
        <f t="shared" si="104"/>
        <v>0.14219999999999999</v>
      </c>
      <c r="AR355" s="84">
        <f t="shared" si="105"/>
        <v>4.3999999999999997E-2</v>
      </c>
      <c r="AS355" s="84">
        <f t="shared" si="106"/>
        <v>8.0600000000000005E-2</v>
      </c>
      <c r="AT355" s="84">
        <f t="shared" si="107"/>
        <v>9.2299999999999993E-2</v>
      </c>
      <c r="AV355" s="82" t="s">
        <v>225</v>
      </c>
      <c r="AW355" s="84">
        <f t="shared" si="108"/>
        <v>0.53500000000000003</v>
      </c>
      <c r="AX355" s="84">
        <f t="shared" si="109"/>
        <v>0.37209999999999999</v>
      </c>
      <c r="AY355" s="84">
        <f t="shared" si="110"/>
        <v>0.1046</v>
      </c>
      <c r="AZ355" s="84">
        <f t="shared" si="111"/>
        <v>8.5999999999999993E-2</v>
      </c>
    </row>
    <row r="356" spans="1:52">
      <c r="A356" s="142"/>
      <c r="B356" s="142"/>
      <c r="C356" s="39">
        <v>1.6770833333333399</v>
      </c>
      <c r="D356" s="42">
        <v>0.61009999999999998</v>
      </c>
      <c r="E356" s="42">
        <v>0.76370000000000005</v>
      </c>
      <c r="F356" s="42">
        <v>0.53300000000000003</v>
      </c>
      <c r="G356" s="42">
        <v>0.37169999999999997</v>
      </c>
      <c r="H356" s="42">
        <v>7.8899999999999998E-2</v>
      </c>
      <c r="I356" s="42">
        <v>0.47139999999999999</v>
      </c>
      <c r="J356" s="42">
        <v>0.80620000000000003</v>
      </c>
      <c r="K356" s="42">
        <v>0.6603</v>
      </c>
      <c r="L356" s="42">
        <v>0.57169999999999999</v>
      </c>
      <c r="M356" s="42">
        <v>0.71799999999999997</v>
      </c>
      <c r="N356" s="42">
        <v>0.7843</v>
      </c>
      <c r="O356" s="42">
        <v>0.70809999999999995</v>
      </c>
      <c r="P356" s="84">
        <v>0.36720000000000003</v>
      </c>
      <c r="Q356" s="84">
        <v>0.3367</v>
      </c>
      <c r="R356" s="84">
        <v>0.12330000000000001</v>
      </c>
      <c r="S356" s="84">
        <v>0.3453</v>
      </c>
      <c r="T356" s="84">
        <v>0.3367</v>
      </c>
      <c r="U356" s="84">
        <v>0.26150000000000001</v>
      </c>
      <c r="V356" s="42">
        <v>0.62419999999999998</v>
      </c>
      <c r="W356" s="42">
        <v>0.39389999999999997</v>
      </c>
      <c r="X356" s="42">
        <v>0.68769999999999998</v>
      </c>
      <c r="Y356" s="42">
        <v>0.34470000000000001</v>
      </c>
      <c r="Z356" s="42">
        <v>0.51919999999999999</v>
      </c>
      <c r="AA356" s="42">
        <v>0.51429999999999998</v>
      </c>
      <c r="AD356" s="82" t="s">
        <v>187</v>
      </c>
      <c r="AE356" s="42">
        <f t="shared" si="96"/>
        <v>0.51829999999999998</v>
      </c>
      <c r="AF356" s="42">
        <f t="shared" si="97"/>
        <v>0.54620000000000002</v>
      </c>
      <c r="AG356" s="42">
        <f t="shared" si="98"/>
        <v>0.55379999999999996</v>
      </c>
      <c r="AH356" s="42">
        <f t="shared" si="99"/>
        <v>0.16389999999999999</v>
      </c>
      <c r="AJ356" s="82" t="s">
        <v>187</v>
      </c>
      <c r="AK356" s="42">
        <f t="shared" si="100"/>
        <v>0.72060000000000002</v>
      </c>
      <c r="AL356" s="42">
        <f t="shared" si="101"/>
        <v>0.86380000000000001</v>
      </c>
      <c r="AM356" s="42">
        <f t="shared" si="102"/>
        <v>0.71250000000000002</v>
      </c>
      <c r="AN356" s="42">
        <f t="shared" si="103"/>
        <v>0.46010000000000001</v>
      </c>
      <c r="AP356" s="82" t="s">
        <v>187</v>
      </c>
      <c r="AQ356" s="84">
        <f t="shared" si="104"/>
        <v>0.26069999999999999</v>
      </c>
      <c r="AR356" s="84">
        <f t="shared" si="105"/>
        <v>0.128</v>
      </c>
      <c r="AS356" s="84">
        <f t="shared" si="106"/>
        <v>0.19969999999999999</v>
      </c>
      <c r="AT356" s="84">
        <f t="shared" si="107"/>
        <v>4.0399999999999998E-2</v>
      </c>
      <c r="AV356" s="82" t="s">
        <v>187</v>
      </c>
      <c r="AW356" s="84">
        <f t="shared" si="108"/>
        <v>0.54210000000000003</v>
      </c>
      <c r="AX356" s="84">
        <f t="shared" si="109"/>
        <v>0.41489999999999999</v>
      </c>
      <c r="AY356" s="84">
        <f t="shared" si="110"/>
        <v>0.1065</v>
      </c>
      <c r="AZ356" s="84">
        <f t="shared" si="111"/>
        <v>5.4399999999999997E-2</v>
      </c>
    </row>
    <row r="357" spans="1:52">
      <c r="A357" s="142"/>
      <c r="B357" s="142"/>
      <c r="C357" s="39">
        <v>1.6875</v>
      </c>
      <c r="D357" s="42">
        <v>0.50929999999999997</v>
      </c>
      <c r="E357" s="42">
        <v>0.71460000000000001</v>
      </c>
      <c r="F357" s="42">
        <v>0.41070000000000001</v>
      </c>
      <c r="G357" s="42">
        <v>0.32619999999999999</v>
      </c>
      <c r="H357" s="42">
        <v>8.2500000000000004E-2</v>
      </c>
      <c r="I357" s="42">
        <v>0.43680000000000002</v>
      </c>
      <c r="J357" s="42">
        <v>0.75329999999999997</v>
      </c>
      <c r="K357" s="42">
        <v>0.60670000000000002</v>
      </c>
      <c r="L357" s="42">
        <v>0.5101</v>
      </c>
      <c r="M357" s="42">
        <v>0.65990000000000004</v>
      </c>
      <c r="N357" s="42">
        <v>0.72709999999999997</v>
      </c>
      <c r="O357" s="42">
        <v>0.64870000000000005</v>
      </c>
      <c r="P357" s="84">
        <v>0.39419999999999999</v>
      </c>
      <c r="Q357" s="84">
        <v>0.31290000000000001</v>
      </c>
      <c r="R357" s="84">
        <v>3.3399999999999999E-2</v>
      </c>
      <c r="S357" s="84">
        <v>0.38</v>
      </c>
      <c r="T357" s="84">
        <v>0.3639</v>
      </c>
      <c r="U357" s="84">
        <v>0.28699999999999998</v>
      </c>
      <c r="V357" s="42">
        <v>0.62760000000000005</v>
      </c>
      <c r="W357" s="42">
        <v>0.44400000000000001</v>
      </c>
      <c r="X357" s="42">
        <v>0.84540000000000004</v>
      </c>
      <c r="Y357" s="42">
        <v>0.376</v>
      </c>
      <c r="Z357" s="42">
        <v>0.4199</v>
      </c>
      <c r="AA357" s="42">
        <v>0.42849999999999999</v>
      </c>
      <c r="AD357" s="82" t="s">
        <v>226</v>
      </c>
      <c r="AE357" s="42">
        <f t="shared" si="96"/>
        <v>0.53439999999999999</v>
      </c>
      <c r="AF357" s="42">
        <f t="shared" si="97"/>
        <v>0.55210000000000004</v>
      </c>
      <c r="AG357" s="42">
        <f t="shared" si="98"/>
        <v>0.58589999999999998</v>
      </c>
      <c r="AH357" s="42">
        <f t="shared" si="99"/>
        <v>0.15770000000000001</v>
      </c>
      <c r="AJ357" s="82" t="s">
        <v>226</v>
      </c>
      <c r="AK357" s="42">
        <f t="shared" si="100"/>
        <v>0.71540000000000004</v>
      </c>
      <c r="AL357" s="42">
        <f t="shared" si="101"/>
        <v>0.84440000000000004</v>
      </c>
      <c r="AM357" s="42">
        <f t="shared" si="102"/>
        <v>0.71599999999999997</v>
      </c>
      <c r="AN357" s="42">
        <f t="shared" si="103"/>
        <v>0.46389999999999998</v>
      </c>
      <c r="AP357" s="82" t="s">
        <v>226</v>
      </c>
      <c r="AQ357" s="84">
        <f t="shared" si="104"/>
        <v>0.2631</v>
      </c>
      <c r="AR357" s="84">
        <f t="shared" si="105"/>
        <v>0.15340000000000001</v>
      </c>
      <c r="AS357" s="84">
        <f t="shared" si="106"/>
        <v>0.12720000000000001</v>
      </c>
      <c r="AT357" s="84">
        <f t="shared" si="107"/>
        <v>4.1300000000000003E-2</v>
      </c>
      <c r="AV357" s="82" t="s">
        <v>226</v>
      </c>
      <c r="AW357" s="84">
        <f t="shared" si="108"/>
        <v>0.5544</v>
      </c>
      <c r="AX357" s="84">
        <f t="shared" si="109"/>
        <v>0.54749999999999999</v>
      </c>
      <c r="AY357" s="84">
        <f t="shared" si="110"/>
        <v>0</v>
      </c>
      <c r="AZ357" s="84">
        <f t="shared" si="111"/>
        <v>9.7900000000000001E-2</v>
      </c>
    </row>
    <row r="358" spans="1:52">
      <c r="A358" s="142"/>
      <c r="B358" s="142"/>
      <c r="C358" s="39">
        <v>1.6979166666666701</v>
      </c>
      <c r="D358" s="42">
        <v>0.45350000000000001</v>
      </c>
      <c r="E358" s="42">
        <v>0.67330000000000001</v>
      </c>
      <c r="F358" s="42">
        <v>0.28960000000000002</v>
      </c>
      <c r="G358" s="42">
        <v>0.26910000000000001</v>
      </c>
      <c r="H358" s="42">
        <v>9.3100000000000002E-2</v>
      </c>
      <c r="I358" s="42">
        <v>0.35630000000000001</v>
      </c>
      <c r="J358" s="42">
        <v>0.70109999999999995</v>
      </c>
      <c r="K358" s="42">
        <v>0.59540000000000004</v>
      </c>
      <c r="L358" s="42">
        <v>0.46110000000000001</v>
      </c>
      <c r="M358" s="42">
        <v>0.58320000000000005</v>
      </c>
      <c r="N358" s="42">
        <v>0.62760000000000005</v>
      </c>
      <c r="O358" s="42">
        <v>0.60609999999999997</v>
      </c>
      <c r="P358" s="84">
        <v>0.39</v>
      </c>
      <c r="Q358" s="84">
        <v>0.38519999999999999</v>
      </c>
      <c r="R358" s="84">
        <v>0</v>
      </c>
      <c r="S358" s="84">
        <v>0.35070000000000001</v>
      </c>
      <c r="T358" s="84">
        <v>0.4849</v>
      </c>
      <c r="U358" s="84">
        <v>0.24529999999999999</v>
      </c>
      <c r="V358" s="42">
        <v>0.69440000000000002</v>
      </c>
      <c r="W358" s="42">
        <v>0.43269999999999997</v>
      </c>
      <c r="X358" s="42">
        <v>0.74070000000000003</v>
      </c>
      <c r="Y358" s="42">
        <v>0.51170000000000004</v>
      </c>
      <c r="Z358" s="42">
        <v>0.36180000000000001</v>
      </c>
      <c r="AA358" s="42">
        <v>0.49680000000000002</v>
      </c>
      <c r="AD358" s="82" t="s">
        <v>113</v>
      </c>
      <c r="AE358" s="42">
        <f t="shared" si="96"/>
        <v>0.55230000000000001</v>
      </c>
      <c r="AF358" s="42">
        <f t="shared" si="97"/>
        <v>0.55549999999999999</v>
      </c>
      <c r="AG358" s="42">
        <f t="shared" si="98"/>
        <v>0.60809999999999997</v>
      </c>
      <c r="AH358" s="42">
        <f t="shared" si="99"/>
        <v>0.16089999999999999</v>
      </c>
      <c r="AJ358" s="82" t="s">
        <v>113</v>
      </c>
      <c r="AK358" s="42">
        <f t="shared" si="100"/>
        <v>0.72629999999999995</v>
      </c>
      <c r="AL358" s="42">
        <f t="shared" si="101"/>
        <v>0.84030000000000005</v>
      </c>
      <c r="AM358" s="42">
        <f t="shared" si="102"/>
        <v>0.71450000000000002</v>
      </c>
      <c r="AN358" s="42">
        <f t="shared" si="103"/>
        <v>0.47949999999999998</v>
      </c>
      <c r="AP358" s="82" t="s">
        <v>113</v>
      </c>
      <c r="AQ358" s="84">
        <f t="shared" si="104"/>
        <v>0.12570000000000001</v>
      </c>
      <c r="AR358" s="84">
        <f t="shared" si="105"/>
        <v>0.124</v>
      </c>
      <c r="AS358" s="84">
        <f t="shared" si="106"/>
        <v>0.15210000000000001</v>
      </c>
      <c r="AT358" s="84">
        <f t="shared" si="107"/>
        <v>9.5299999999999996E-2</v>
      </c>
      <c r="AV358" s="82" t="s">
        <v>113</v>
      </c>
      <c r="AW358" s="84">
        <f t="shared" si="108"/>
        <v>0.43990000000000001</v>
      </c>
      <c r="AX358" s="84">
        <f t="shared" si="109"/>
        <v>0.4395</v>
      </c>
      <c r="AY358" s="84">
        <f t="shared" si="110"/>
        <v>5.11E-2</v>
      </c>
      <c r="AZ358" s="84">
        <f t="shared" si="111"/>
        <v>0.1326</v>
      </c>
    </row>
    <row r="359" spans="1:52">
      <c r="A359" s="142"/>
      <c r="B359" s="142"/>
      <c r="C359" s="39">
        <v>1.7083333333333399</v>
      </c>
      <c r="D359" s="42">
        <v>0.35909999999999997</v>
      </c>
      <c r="E359" s="42">
        <v>0.55589999999999995</v>
      </c>
      <c r="F359" s="42">
        <v>0.17510000000000001</v>
      </c>
      <c r="G359" s="42">
        <v>0.2016</v>
      </c>
      <c r="H359" s="42">
        <v>0.1142</v>
      </c>
      <c r="I359" s="42">
        <v>0.2833</v>
      </c>
      <c r="J359" s="42">
        <v>0.62409999999999999</v>
      </c>
      <c r="K359" s="42">
        <v>0.58330000000000004</v>
      </c>
      <c r="L359" s="42">
        <v>0.4113</v>
      </c>
      <c r="M359" s="42">
        <v>0.52659999999999996</v>
      </c>
      <c r="N359" s="42">
        <v>0.4919</v>
      </c>
      <c r="O359" s="42">
        <v>0.56210000000000004</v>
      </c>
      <c r="P359" s="84">
        <v>0.4451</v>
      </c>
      <c r="Q359" s="84">
        <v>0.40139999999999998</v>
      </c>
      <c r="R359" s="84">
        <v>4.07E-2</v>
      </c>
      <c r="S359" s="84">
        <v>0.46150000000000002</v>
      </c>
      <c r="T359" s="84">
        <v>0.37830000000000003</v>
      </c>
      <c r="U359" s="84">
        <v>0.31490000000000001</v>
      </c>
      <c r="V359" s="42">
        <v>0.71509999999999996</v>
      </c>
      <c r="W359" s="42">
        <v>0.58150000000000002</v>
      </c>
      <c r="X359" s="42">
        <v>0.79430000000000001</v>
      </c>
      <c r="Y359" s="42">
        <v>0.52090000000000003</v>
      </c>
      <c r="Z359" s="42">
        <v>0.4869</v>
      </c>
      <c r="AA359" s="42">
        <v>0.62829999999999997</v>
      </c>
      <c r="AD359" s="82" t="s">
        <v>227</v>
      </c>
      <c r="AE359" s="42">
        <f t="shared" si="96"/>
        <v>0.55869999999999997</v>
      </c>
      <c r="AF359" s="42">
        <f t="shared" si="97"/>
        <v>0.52359999999999995</v>
      </c>
      <c r="AG359" s="42">
        <f t="shared" si="98"/>
        <v>0.64200000000000002</v>
      </c>
      <c r="AH359" s="42">
        <f t="shared" si="99"/>
        <v>0.14960000000000001</v>
      </c>
      <c r="AJ359" s="82" t="s">
        <v>227</v>
      </c>
      <c r="AK359" s="42">
        <f t="shared" si="100"/>
        <v>0.70509999999999995</v>
      </c>
      <c r="AL359" s="42">
        <f t="shared" si="101"/>
        <v>0.83279999999999998</v>
      </c>
      <c r="AM359" s="42">
        <f t="shared" si="102"/>
        <v>0.70899999999999996</v>
      </c>
      <c r="AN359" s="42">
        <f t="shared" si="103"/>
        <v>0.48830000000000001</v>
      </c>
      <c r="AP359" s="82" t="s">
        <v>227</v>
      </c>
      <c r="AQ359" s="84">
        <f t="shared" si="104"/>
        <v>0.1308</v>
      </c>
      <c r="AR359" s="84">
        <f t="shared" si="105"/>
        <v>8.3799999999999999E-2</v>
      </c>
      <c r="AS359" s="84">
        <f t="shared" si="106"/>
        <v>7.8100000000000003E-2</v>
      </c>
      <c r="AT359" s="84">
        <f t="shared" si="107"/>
        <v>8.0100000000000005E-2</v>
      </c>
      <c r="AV359" s="82" t="s">
        <v>227</v>
      </c>
      <c r="AW359" s="84">
        <f t="shared" si="108"/>
        <v>0.47620000000000001</v>
      </c>
      <c r="AX359" s="84">
        <f t="shared" si="109"/>
        <v>0.49359999999999998</v>
      </c>
      <c r="AY359" s="84">
        <f t="shared" si="110"/>
        <v>0.1051</v>
      </c>
      <c r="AZ359" s="84">
        <f t="shared" si="111"/>
        <v>7.5200000000000003E-2</v>
      </c>
    </row>
    <row r="360" spans="1:52">
      <c r="A360" s="142"/>
      <c r="B360" s="142"/>
      <c r="C360" s="39">
        <v>1.71875</v>
      </c>
      <c r="D360" s="42">
        <v>0.30080000000000001</v>
      </c>
      <c r="E360" s="42">
        <v>0.46800000000000003</v>
      </c>
      <c r="F360" s="42">
        <v>5.9400000000000001E-2</v>
      </c>
      <c r="G360" s="42">
        <v>0.1676</v>
      </c>
      <c r="H360" s="42">
        <v>0.12939999999999999</v>
      </c>
      <c r="I360" s="42">
        <v>0.22500000000000001</v>
      </c>
      <c r="J360" s="42">
        <v>0.55269999999999997</v>
      </c>
      <c r="K360" s="42">
        <v>0.56179999999999997</v>
      </c>
      <c r="L360" s="42">
        <v>0.3614</v>
      </c>
      <c r="M360" s="42">
        <v>0.47</v>
      </c>
      <c r="N360" s="42">
        <v>0.4622</v>
      </c>
      <c r="O360" s="42">
        <v>0.48159999999999997</v>
      </c>
      <c r="P360" s="84">
        <v>0.4289</v>
      </c>
      <c r="Q360" s="84">
        <v>0.48010000000000003</v>
      </c>
      <c r="R360" s="84">
        <v>0.13569999999999999</v>
      </c>
      <c r="S360" s="84">
        <v>0.46839999999999998</v>
      </c>
      <c r="T360" s="84">
        <v>0.48010000000000003</v>
      </c>
      <c r="U360" s="84">
        <v>0.32540000000000002</v>
      </c>
      <c r="V360" s="42">
        <v>0.75449999999999995</v>
      </c>
      <c r="W360" s="42">
        <v>0.39319999999999999</v>
      </c>
      <c r="X360" s="42">
        <v>0.81599999999999995</v>
      </c>
      <c r="Y360" s="42">
        <v>0.49430000000000002</v>
      </c>
      <c r="Z360" s="42">
        <v>0.54059999999999997</v>
      </c>
      <c r="AA360" s="42">
        <v>0.56100000000000005</v>
      </c>
      <c r="AD360" s="82" t="s">
        <v>188</v>
      </c>
      <c r="AE360" s="42">
        <f t="shared" si="96"/>
        <v>0.57330000000000003</v>
      </c>
      <c r="AF360" s="42">
        <f t="shared" si="97"/>
        <v>0.51849999999999996</v>
      </c>
      <c r="AG360" s="42">
        <f t="shared" si="98"/>
        <v>0.66320000000000001</v>
      </c>
      <c r="AH360" s="42">
        <f t="shared" si="99"/>
        <v>0.1794</v>
      </c>
      <c r="AJ360" s="82" t="s">
        <v>188</v>
      </c>
      <c r="AK360" s="42">
        <f t="shared" si="100"/>
        <v>0.70399999999999996</v>
      </c>
      <c r="AL360" s="42">
        <f t="shared" si="101"/>
        <v>0.85299999999999998</v>
      </c>
      <c r="AM360" s="42">
        <f t="shared" si="102"/>
        <v>0.69269999999999998</v>
      </c>
      <c r="AN360" s="42">
        <f t="shared" si="103"/>
        <v>0.50629999999999997</v>
      </c>
      <c r="AP360" s="82" t="s">
        <v>188</v>
      </c>
      <c r="AQ360" s="84">
        <f t="shared" si="104"/>
        <v>0.19239999999999999</v>
      </c>
      <c r="AR360" s="84">
        <f t="shared" si="105"/>
        <v>5.6300000000000003E-2</v>
      </c>
      <c r="AS360" s="84">
        <f t="shared" si="106"/>
        <v>0.17369999999999999</v>
      </c>
      <c r="AT360" s="84">
        <f t="shared" si="107"/>
        <v>6.2E-2</v>
      </c>
      <c r="AV360" s="82" t="s">
        <v>188</v>
      </c>
      <c r="AW360" s="84">
        <f t="shared" si="108"/>
        <v>0.4289</v>
      </c>
      <c r="AX360" s="84">
        <f t="shared" si="109"/>
        <v>0.50990000000000002</v>
      </c>
      <c r="AY360" s="84">
        <f t="shared" si="110"/>
        <v>0.1133</v>
      </c>
      <c r="AZ360" s="84">
        <f t="shared" si="111"/>
        <v>9.3799999999999994E-2</v>
      </c>
    </row>
    <row r="361" spans="1:52">
      <c r="A361" s="142"/>
      <c r="B361" s="142"/>
      <c r="C361" s="39">
        <v>1.7291666666666701</v>
      </c>
      <c r="D361" s="42">
        <v>0.2041</v>
      </c>
      <c r="E361" s="42">
        <v>0.3659</v>
      </c>
      <c r="F361" s="42">
        <v>4.58E-2</v>
      </c>
      <c r="G361" s="42">
        <v>0.10929999999999999</v>
      </c>
      <c r="H361" s="42">
        <v>0.1019</v>
      </c>
      <c r="I361" s="42">
        <v>0.13589999999999999</v>
      </c>
      <c r="J361" s="42">
        <v>0.4677</v>
      </c>
      <c r="K361" s="42">
        <v>0.42759999999999998</v>
      </c>
      <c r="L361" s="42">
        <v>0.2777</v>
      </c>
      <c r="M361" s="42">
        <v>0.35149999999999998</v>
      </c>
      <c r="N361" s="42">
        <v>0.42430000000000001</v>
      </c>
      <c r="O361" s="42">
        <v>0.38769999999999999</v>
      </c>
      <c r="P361" s="84">
        <v>0.2747</v>
      </c>
      <c r="Q361" s="84">
        <v>0.51080000000000003</v>
      </c>
      <c r="R361" s="84">
        <v>0.157</v>
      </c>
      <c r="S361" s="84">
        <v>0.47820000000000001</v>
      </c>
      <c r="T361" s="84">
        <v>0.46939999999999998</v>
      </c>
      <c r="U361" s="84">
        <v>0.3967</v>
      </c>
      <c r="V361" s="42">
        <v>0.90969999999999995</v>
      </c>
      <c r="W361" s="42">
        <v>0.40429999999999999</v>
      </c>
      <c r="X361" s="42">
        <v>0.72950000000000004</v>
      </c>
      <c r="Y361" s="42">
        <v>0.5978</v>
      </c>
      <c r="Z361" s="42">
        <v>0.69</v>
      </c>
      <c r="AA361" s="42">
        <v>0.58179999999999998</v>
      </c>
      <c r="AD361" s="82" t="s">
        <v>228</v>
      </c>
      <c r="AE361" s="42">
        <f t="shared" si="96"/>
        <v>0.57889999999999997</v>
      </c>
      <c r="AF361" s="42">
        <f t="shared" si="97"/>
        <v>0.49080000000000001</v>
      </c>
      <c r="AG361" s="42">
        <f t="shared" si="98"/>
        <v>0.67820000000000003</v>
      </c>
      <c r="AH361" s="42">
        <f t="shared" si="99"/>
        <v>0.19769999999999999</v>
      </c>
      <c r="AJ361" s="82" t="s">
        <v>228</v>
      </c>
      <c r="AK361" s="42">
        <f t="shared" si="100"/>
        <v>0.72119999999999995</v>
      </c>
      <c r="AL361" s="42">
        <f t="shared" si="101"/>
        <v>0.86970000000000003</v>
      </c>
      <c r="AM361" s="42">
        <f t="shared" si="102"/>
        <v>0.69750000000000001</v>
      </c>
      <c r="AN361" s="42">
        <f t="shared" si="103"/>
        <v>0.51280000000000003</v>
      </c>
      <c r="AP361" s="82" t="s">
        <v>228</v>
      </c>
      <c r="AQ361" s="84">
        <f t="shared" si="104"/>
        <v>0.185</v>
      </c>
      <c r="AR361" s="84">
        <f t="shared" si="105"/>
        <v>6.3E-2</v>
      </c>
      <c r="AS361" s="84">
        <f t="shared" si="106"/>
        <v>0.16450000000000001</v>
      </c>
      <c r="AT361" s="84">
        <f t="shared" si="107"/>
        <v>0.1226</v>
      </c>
      <c r="AV361" s="82" t="s">
        <v>228</v>
      </c>
      <c r="AW361" s="84">
        <f t="shared" si="108"/>
        <v>0.52280000000000004</v>
      </c>
      <c r="AX361" s="84">
        <f t="shared" si="109"/>
        <v>0.58509999999999995</v>
      </c>
      <c r="AY361" s="84">
        <f t="shared" si="110"/>
        <v>7.1199999999999999E-2</v>
      </c>
      <c r="AZ361" s="84">
        <f t="shared" si="111"/>
        <v>0</v>
      </c>
    </row>
    <row r="362" spans="1:52">
      <c r="A362" s="142"/>
      <c r="B362" s="142"/>
      <c r="C362" s="39">
        <v>1.7395833333333399</v>
      </c>
      <c r="D362" s="42">
        <v>0.1055</v>
      </c>
      <c r="E362" s="42">
        <v>0.248</v>
      </c>
      <c r="F362" s="42">
        <v>2.92E-2</v>
      </c>
      <c r="G362" s="42">
        <v>5.62E-2</v>
      </c>
      <c r="H362" s="42">
        <v>7.8899999999999998E-2</v>
      </c>
      <c r="I362" s="42">
        <v>9.3799999999999994E-2</v>
      </c>
      <c r="J362" s="42">
        <v>0.36609999999999998</v>
      </c>
      <c r="K362" s="42">
        <v>0.31640000000000001</v>
      </c>
      <c r="L362" s="42">
        <v>0.16969999999999999</v>
      </c>
      <c r="M362" s="42">
        <v>0.27579999999999999</v>
      </c>
      <c r="N362" s="42">
        <v>0.35610000000000003</v>
      </c>
      <c r="O362" s="42">
        <v>0.30590000000000001</v>
      </c>
      <c r="P362" s="84">
        <v>0.2802</v>
      </c>
      <c r="Q362" s="84">
        <v>0.50209999999999999</v>
      </c>
      <c r="R362" s="84">
        <v>0.1948</v>
      </c>
      <c r="S362" s="84">
        <v>0.5958</v>
      </c>
      <c r="T362" s="84">
        <v>0.39369999999999999</v>
      </c>
      <c r="U362" s="84">
        <v>0.35930000000000001</v>
      </c>
      <c r="V362" s="42">
        <v>1.0002</v>
      </c>
      <c r="W362" s="42">
        <v>0.30730000000000002</v>
      </c>
      <c r="X362" s="42">
        <v>0.69179999999999997</v>
      </c>
      <c r="Y362" s="42">
        <v>0.61170000000000002</v>
      </c>
      <c r="Z362" s="42">
        <v>0.74780000000000002</v>
      </c>
      <c r="AA362" s="42">
        <v>0.55430000000000001</v>
      </c>
      <c r="AD362" s="82" t="s">
        <v>114</v>
      </c>
      <c r="AE362" s="42">
        <f t="shared" si="96"/>
        <v>0.56289999999999996</v>
      </c>
      <c r="AF362" s="42">
        <f t="shared" si="97"/>
        <v>0.49740000000000001</v>
      </c>
      <c r="AG362" s="42">
        <f t="shared" si="98"/>
        <v>0.68430000000000002</v>
      </c>
      <c r="AH362" s="42">
        <f t="shared" si="99"/>
        <v>0.19</v>
      </c>
      <c r="AJ362" s="82" t="s">
        <v>114</v>
      </c>
      <c r="AK362" s="42">
        <f t="shared" si="100"/>
        <v>0.74419999999999997</v>
      </c>
      <c r="AL362" s="42">
        <f t="shared" si="101"/>
        <v>0.88200000000000001</v>
      </c>
      <c r="AM362" s="42">
        <f t="shared" si="102"/>
        <v>0.69920000000000004</v>
      </c>
      <c r="AN362" s="42">
        <f t="shared" si="103"/>
        <v>0.52429999999999999</v>
      </c>
      <c r="AP362" s="82" t="s">
        <v>114</v>
      </c>
      <c r="AQ362" s="84">
        <f t="shared" si="104"/>
        <v>0.23710000000000001</v>
      </c>
      <c r="AR362" s="84">
        <f t="shared" si="105"/>
        <v>2.3400000000000001E-2</v>
      </c>
      <c r="AS362" s="84">
        <f t="shared" si="106"/>
        <v>0.23649999999999999</v>
      </c>
      <c r="AT362" s="84">
        <f t="shared" si="107"/>
        <v>8.6499999999999994E-2</v>
      </c>
      <c r="AV362" s="82" t="s">
        <v>114</v>
      </c>
      <c r="AW362" s="84">
        <f t="shared" si="108"/>
        <v>0.37009999999999998</v>
      </c>
      <c r="AX362" s="84">
        <f t="shared" si="109"/>
        <v>0.60419999999999996</v>
      </c>
      <c r="AY362" s="84">
        <f t="shared" si="110"/>
        <v>7.7600000000000002E-2</v>
      </c>
      <c r="AZ362" s="84">
        <f t="shared" si="111"/>
        <v>3.3799999999999997E-2</v>
      </c>
    </row>
    <row r="363" spans="1:52">
      <c r="A363" s="142"/>
      <c r="B363" s="142"/>
      <c r="C363" s="39">
        <v>1.75</v>
      </c>
      <c r="D363" s="42">
        <v>6.0499999999999998E-2</v>
      </c>
      <c r="E363" s="42">
        <v>0.11260000000000001</v>
      </c>
      <c r="F363" s="42">
        <v>2.76E-2</v>
      </c>
      <c r="G363" s="42">
        <v>1.35E-2</v>
      </c>
      <c r="H363" s="42">
        <v>3.0800000000000001E-2</v>
      </c>
      <c r="I363" s="42">
        <v>3.6200000000000003E-2</v>
      </c>
      <c r="J363" s="42">
        <v>0.28310000000000002</v>
      </c>
      <c r="K363" s="42">
        <v>0.19059999999999999</v>
      </c>
      <c r="L363" s="42">
        <v>0.10249999999999999</v>
      </c>
      <c r="M363" s="42">
        <v>0.18970000000000001</v>
      </c>
      <c r="N363" s="42">
        <v>0.33200000000000002</v>
      </c>
      <c r="O363" s="42">
        <v>0.19670000000000001</v>
      </c>
      <c r="P363" s="84">
        <v>0.47010000000000002</v>
      </c>
      <c r="Q363" s="84">
        <v>0.58650000000000002</v>
      </c>
      <c r="R363" s="84">
        <v>9.4799999999999995E-2</v>
      </c>
      <c r="S363" s="84">
        <v>0.68879999999999997</v>
      </c>
      <c r="T363" s="84">
        <v>0.52859999999999996</v>
      </c>
      <c r="U363" s="84">
        <v>0.3947</v>
      </c>
      <c r="V363" s="42">
        <v>0.88770000000000004</v>
      </c>
      <c r="W363" s="42">
        <v>0.4118</v>
      </c>
      <c r="X363" s="42">
        <v>0.71130000000000004</v>
      </c>
      <c r="Y363" s="42">
        <v>0.63929999999999998</v>
      </c>
      <c r="Z363" s="42">
        <v>0.67210000000000003</v>
      </c>
      <c r="AA363" s="42">
        <v>0.61350000000000005</v>
      </c>
      <c r="AD363" s="82" t="s">
        <v>229</v>
      </c>
      <c r="AE363" s="42">
        <f t="shared" si="96"/>
        <v>0.57920000000000005</v>
      </c>
      <c r="AF363" s="42">
        <f t="shared" si="97"/>
        <v>0.503</v>
      </c>
      <c r="AG363" s="42">
        <f t="shared" si="98"/>
        <v>0.69310000000000005</v>
      </c>
      <c r="AH363" s="42">
        <f t="shared" si="99"/>
        <v>0.18740000000000001</v>
      </c>
      <c r="AJ363" s="82" t="s">
        <v>229</v>
      </c>
      <c r="AK363" s="42">
        <f t="shared" si="100"/>
        <v>0.75139999999999996</v>
      </c>
      <c r="AL363" s="42">
        <f t="shared" si="101"/>
        <v>0.86040000000000005</v>
      </c>
      <c r="AM363" s="42">
        <f t="shared" si="102"/>
        <v>0.66300000000000003</v>
      </c>
      <c r="AN363" s="42">
        <f t="shared" si="103"/>
        <v>0.53339999999999999</v>
      </c>
      <c r="AP363" s="82" t="s">
        <v>229</v>
      </c>
      <c r="AQ363" s="84">
        <f t="shared" si="104"/>
        <v>0.11269999999999999</v>
      </c>
      <c r="AR363" s="84">
        <f t="shared" si="105"/>
        <v>8.4199999999999997E-2</v>
      </c>
      <c r="AS363" s="84">
        <f t="shared" si="106"/>
        <v>7.8899999999999998E-2</v>
      </c>
      <c r="AT363" s="84">
        <f t="shared" si="107"/>
        <v>7.2499999999999995E-2</v>
      </c>
      <c r="AV363" s="82" t="s">
        <v>229</v>
      </c>
      <c r="AW363" s="84">
        <f t="shared" si="108"/>
        <v>0.49959999999999999</v>
      </c>
      <c r="AX363" s="84">
        <f t="shared" si="109"/>
        <v>0.66649999999999998</v>
      </c>
      <c r="AY363" s="84">
        <f t="shared" si="110"/>
        <v>0.1163</v>
      </c>
      <c r="AZ363" s="84">
        <f t="shared" si="111"/>
        <v>9.9099999999999994E-2</v>
      </c>
    </row>
    <row r="364" spans="1:52">
      <c r="A364" s="142"/>
      <c r="B364" s="142"/>
      <c r="C364" s="39">
        <v>1.7604166666666701</v>
      </c>
      <c r="D364" s="42">
        <v>0</v>
      </c>
      <c r="E364" s="42">
        <v>0</v>
      </c>
      <c r="F364" s="42">
        <v>0</v>
      </c>
      <c r="G364" s="42">
        <v>0</v>
      </c>
      <c r="H364" s="42">
        <v>0</v>
      </c>
      <c r="I364" s="42">
        <v>0</v>
      </c>
      <c r="J364" s="42">
        <v>0.15709999999999999</v>
      </c>
      <c r="K364" s="42">
        <v>0.129</v>
      </c>
      <c r="L364" s="42">
        <v>3.2800000000000003E-2</v>
      </c>
      <c r="M364" s="42">
        <v>6.5299999999999997E-2</v>
      </c>
      <c r="N364" s="42">
        <v>0.29420000000000002</v>
      </c>
      <c r="O364" s="42">
        <v>0.13569999999999999</v>
      </c>
      <c r="P364" s="84">
        <v>0.51400000000000001</v>
      </c>
      <c r="Q364" s="84">
        <v>0.63729999999999998</v>
      </c>
      <c r="R364" s="84">
        <v>0.17150000000000001</v>
      </c>
      <c r="S364" s="84">
        <v>0.60929999999999995</v>
      </c>
      <c r="T364" s="84">
        <v>0.63729999999999998</v>
      </c>
      <c r="U364" s="84">
        <v>0.41039999999999999</v>
      </c>
      <c r="V364" s="42">
        <v>0.85260000000000002</v>
      </c>
      <c r="W364" s="42">
        <v>0.45710000000000001</v>
      </c>
      <c r="X364" s="42">
        <v>0.8206</v>
      </c>
      <c r="Y364" s="42">
        <v>0.63349999999999995</v>
      </c>
      <c r="Z364" s="42">
        <v>0.61229999999999996</v>
      </c>
      <c r="AA364" s="42">
        <v>0.62919999999999998</v>
      </c>
      <c r="AD364" s="82" t="s">
        <v>189</v>
      </c>
      <c r="AE364" s="42">
        <f t="shared" si="96"/>
        <v>0.55840000000000001</v>
      </c>
      <c r="AF364" s="42">
        <f t="shared" si="97"/>
        <v>0.50939999999999996</v>
      </c>
      <c r="AG364" s="42">
        <f t="shared" si="98"/>
        <v>0.6986</v>
      </c>
      <c r="AH364" s="42">
        <f t="shared" si="99"/>
        <v>0.19520000000000001</v>
      </c>
      <c r="AJ364" s="82" t="s">
        <v>189</v>
      </c>
      <c r="AK364" s="42">
        <f t="shared" si="100"/>
        <v>0.75739999999999996</v>
      </c>
      <c r="AL364" s="42">
        <f t="shared" si="101"/>
        <v>0.8579</v>
      </c>
      <c r="AM364" s="42">
        <f t="shared" si="102"/>
        <v>0.6653</v>
      </c>
      <c r="AN364" s="42">
        <f t="shared" si="103"/>
        <v>0.54469999999999996</v>
      </c>
      <c r="AP364" s="82" t="s">
        <v>189</v>
      </c>
      <c r="AQ364" s="84">
        <f t="shared" si="104"/>
        <v>4.1500000000000002E-2</v>
      </c>
      <c r="AR364" s="84">
        <f t="shared" si="105"/>
        <v>0.16880000000000001</v>
      </c>
      <c r="AS364" s="84">
        <f t="shared" si="106"/>
        <v>5.4199999999999998E-2</v>
      </c>
      <c r="AT364" s="84">
        <f t="shared" si="107"/>
        <v>0.12659999999999999</v>
      </c>
      <c r="AV364" s="82" t="s">
        <v>189</v>
      </c>
      <c r="AW364" s="84">
        <f t="shared" si="108"/>
        <v>0.48759999999999998</v>
      </c>
      <c r="AX364" s="84">
        <f t="shared" si="109"/>
        <v>0.67030000000000001</v>
      </c>
      <c r="AY364" s="84">
        <f t="shared" si="110"/>
        <v>7.3999999999999996E-2</v>
      </c>
      <c r="AZ364" s="84">
        <f t="shared" si="111"/>
        <v>1.23E-2</v>
      </c>
    </row>
    <row r="365" spans="1:52">
      <c r="A365" s="142"/>
      <c r="B365" s="142"/>
      <c r="C365" s="39">
        <v>1.7708333333333399</v>
      </c>
      <c r="D365" s="42">
        <v>0</v>
      </c>
      <c r="E365" s="42">
        <v>0</v>
      </c>
      <c r="F365" s="42">
        <v>0</v>
      </c>
      <c r="G365" s="42">
        <v>0</v>
      </c>
      <c r="H365" s="42">
        <v>0</v>
      </c>
      <c r="I365" s="42">
        <v>0</v>
      </c>
      <c r="J365" s="42">
        <v>0.1055</v>
      </c>
      <c r="K365" s="42">
        <v>6.4199999999999993E-2</v>
      </c>
      <c r="L365" s="42">
        <v>1.7399999999999999E-2</v>
      </c>
      <c r="M365" s="42">
        <v>2.7799999999999998E-2</v>
      </c>
      <c r="N365" s="42">
        <v>0.21909999999999999</v>
      </c>
      <c r="O365" s="42">
        <v>8.8099999999999998E-2</v>
      </c>
      <c r="P365" s="84">
        <v>0.50360000000000005</v>
      </c>
      <c r="Q365" s="84">
        <v>0.73060000000000003</v>
      </c>
      <c r="R365" s="84">
        <v>0.1575</v>
      </c>
      <c r="S365" s="84">
        <v>0.65229999999999999</v>
      </c>
      <c r="T365" s="84">
        <v>0.6048</v>
      </c>
      <c r="U365" s="84">
        <v>0.40820000000000001</v>
      </c>
      <c r="V365" s="42">
        <v>0.91149999999999998</v>
      </c>
      <c r="W365" s="42">
        <v>0.4708</v>
      </c>
      <c r="X365" s="42">
        <v>0.8831</v>
      </c>
      <c r="Y365" s="42">
        <v>0.61070000000000002</v>
      </c>
      <c r="Z365" s="42">
        <v>0.63629999999999998</v>
      </c>
      <c r="AA365" s="42">
        <v>0.55130000000000001</v>
      </c>
      <c r="AD365" s="82" t="s">
        <v>230</v>
      </c>
      <c r="AE365" s="42">
        <f t="shared" si="96"/>
        <v>0.56520000000000004</v>
      </c>
      <c r="AF365" s="42">
        <f t="shared" si="97"/>
        <v>0.53310000000000002</v>
      </c>
      <c r="AG365" s="42">
        <f t="shared" si="98"/>
        <v>0.69769999999999999</v>
      </c>
      <c r="AH365" s="42">
        <f t="shared" si="99"/>
        <v>0.2208</v>
      </c>
      <c r="AJ365" s="82" t="s">
        <v>230</v>
      </c>
      <c r="AK365" s="42">
        <f t="shared" si="100"/>
        <v>0.7571</v>
      </c>
      <c r="AL365" s="42">
        <f t="shared" si="101"/>
        <v>0.86970000000000003</v>
      </c>
      <c r="AM365" s="42">
        <f t="shared" si="102"/>
        <v>0.65369999999999995</v>
      </c>
      <c r="AN365" s="42">
        <f t="shared" si="103"/>
        <v>0.53169999999999995</v>
      </c>
      <c r="AP365" s="82" t="s">
        <v>230</v>
      </c>
      <c r="AQ365" s="84">
        <f t="shared" si="104"/>
        <v>2.24E-2</v>
      </c>
      <c r="AR365" s="84">
        <f t="shared" si="105"/>
        <v>4.41E-2</v>
      </c>
      <c r="AS365" s="84">
        <f t="shared" si="106"/>
        <v>0.1195</v>
      </c>
      <c r="AT365" s="84">
        <f t="shared" si="107"/>
        <v>7.4800000000000005E-2</v>
      </c>
      <c r="AV365" s="82" t="s">
        <v>230</v>
      </c>
      <c r="AW365" s="84">
        <f t="shared" si="108"/>
        <v>0.49459999999999998</v>
      </c>
      <c r="AX365" s="84">
        <f t="shared" si="109"/>
        <v>0.63629999999999998</v>
      </c>
      <c r="AY365" s="84">
        <f t="shared" si="110"/>
        <v>1.72E-2</v>
      </c>
      <c r="AZ365" s="84">
        <f t="shared" si="111"/>
        <v>2.9999999999999997E-4</v>
      </c>
    </row>
    <row r="366" spans="1:52">
      <c r="A366" s="142"/>
      <c r="B366" s="142"/>
      <c r="C366" s="39">
        <v>1.78125</v>
      </c>
      <c r="D366" s="42">
        <v>0</v>
      </c>
      <c r="E366" s="42">
        <v>0</v>
      </c>
      <c r="F366" s="42">
        <v>0</v>
      </c>
      <c r="G366" s="42">
        <v>0</v>
      </c>
      <c r="H366" s="42">
        <v>0</v>
      </c>
      <c r="I366" s="42">
        <v>0</v>
      </c>
      <c r="J366" s="42">
        <v>6.7599999999999993E-2</v>
      </c>
      <c r="K366" s="42">
        <v>5.5E-2</v>
      </c>
      <c r="L366" s="42">
        <v>8.9999999999999998E-4</v>
      </c>
      <c r="M366" s="42">
        <v>5.4000000000000003E-3</v>
      </c>
      <c r="N366" s="42">
        <v>0.16070000000000001</v>
      </c>
      <c r="O366" s="42">
        <v>5.4600000000000003E-2</v>
      </c>
      <c r="P366" s="84">
        <v>0.52300000000000002</v>
      </c>
      <c r="Q366" s="84">
        <v>0.69269999999999998</v>
      </c>
      <c r="R366" s="84">
        <v>0.17399999999999999</v>
      </c>
      <c r="S366" s="84">
        <v>0.65820000000000001</v>
      </c>
      <c r="T366" s="84">
        <v>0.56699999999999995</v>
      </c>
      <c r="U366" s="84">
        <v>0.46929999999999999</v>
      </c>
      <c r="V366" s="42">
        <v>0.96730000000000005</v>
      </c>
      <c r="W366" s="42">
        <v>0.53239999999999998</v>
      </c>
      <c r="X366" s="42">
        <v>0.79559999999999997</v>
      </c>
      <c r="Y366" s="42">
        <v>0.59709999999999996</v>
      </c>
      <c r="Z366" s="42">
        <v>0.70960000000000001</v>
      </c>
      <c r="AA366" s="42">
        <v>0.65659999999999996</v>
      </c>
      <c r="AD366" s="82" t="s">
        <v>115</v>
      </c>
      <c r="AE366" s="42">
        <f t="shared" si="96"/>
        <v>0.53739999999999999</v>
      </c>
      <c r="AF366" s="42">
        <f t="shared" si="97"/>
        <v>0.51639999999999997</v>
      </c>
      <c r="AG366" s="42">
        <f t="shared" si="98"/>
        <v>0.65859999999999996</v>
      </c>
      <c r="AH366" s="42">
        <f t="shared" si="99"/>
        <v>0.23549999999999999</v>
      </c>
      <c r="AJ366" s="82" t="s">
        <v>115</v>
      </c>
      <c r="AK366" s="42">
        <f t="shared" si="100"/>
        <v>0.76300000000000001</v>
      </c>
      <c r="AL366" s="42">
        <f t="shared" si="101"/>
        <v>0.87439999999999996</v>
      </c>
      <c r="AM366" s="42">
        <f t="shared" si="102"/>
        <v>0.61240000000000006</v>
      </c>
      <c r="AN366" s="42">
        <f t="shared" si="103"/>
        <v>0.52480000000000004</v>
      </c>
      <c r="AP366" s="82" t="s">
        <v>115</v>
      </c>
      <c r="AQ366" s="84">
        <f t="shared" si="104"/>
        <v>6.3100000000000003E-2</v>
      </c>
      <c r="AR366" s="84">
        <f t="shared" si="105"/>
        <v>5.5100000000000003E-2</v>
      </c>
      <c r="AS366" s="84">
        <f t="shared" si="106"/>
        <v>0.1188</v>
      </c>
      <c r="AT366" s="84">
        <f t="shared" si="107"/>
        <v>0.1166</v>
      </c>
      <c r="AV366" s="82" t="s">
        <v>115</v>
      </c>
      <c r="AW366" s="84">
        <f t="shared" si="108"/>
        <v>0.61609999999999998</v>
      </c>
      <c r="AX366" s="84">
        <f t="shared" si="109"/>
        <v>0.68810000000000004</v>
      </c>
      <c r="AY366" s="84">
        <f t="shared" si="110"/>
        <v>7.51E-2</v>
      </c>
      <c r="AZ366" s="84">
        <f t="shared" si="111"/>
        <v>3.1099999999999999E-2</v>
      </c>
    </row>
    <row r="367" spans="1:52">
      <c r="A367" s="142"/>
      <c r="B367" s="142"/>
      <c r="C367" s="39">
        <v>1.7916666666666701</v>
      </c>
      <c r="D367" s="42">
        <v>0</v>
      </c>
      <c r="E367" s="42">
        <v>0</v>
      </c>
      <c r="F367" s="42">
        <v>0</v>
      </c>
      <c r="G367" s="42">
        <v>0</v>
      </c>
      <c r="H367" s="42">
        <v>0</v>
      </c>
      <c r="I367" s="42">
        <v>0</v>
      </c>
      <c r="J367" s="42">
        <v>3.0700000000000002E-2</v>
      </c>
      <c r="K367" s="42">
        <v>3.8600000000000002E-2</v>
      </c>
      <c r="L367" s="42">
        <v>0</v>
      </c>
      <c r="M367" s="42">
        <v>0</v>
      </c>
      <c r="N367" s="42">
        <v>9.8199999999999996E-2</v>
      </c>
      <c r="O367" s="42">
        <v>3.1899999999999998E-2</v>
      </c>
      <c r="P367" s="84">
        <v>0.3629</v>
      </c>
      <c r="Q367" s="84">
        <v>0.72650000000000003</v>
      </c>
      <c r="R367" s="84">
        <v>0.10050000000000001</v>
      </c>
      <c r="S367" s="84">
        <v>0.62009999999999998</v>
      </c>
      <c r="T367" s="84">
        <v>0.67400000000000004</v>
      </c>
      <c r="U367" s="84">
        <v>0.41710000000000003</v>
      </c>
      <c r="V367" s="42">
        <v>0.84079999999999999</v>
      </c>
      <c r="W367" s="42">
        <v>0.59079999999999999</v>
      </c>
      <c r="X367" s="42">
        <v>0.81030000000000002</v>
      </c>
      <c r="Y367" s="42">
        <v>0.6</v>
      </c>
      <c r="Z367" s="42">
        <v>0.74</v>
      </c>
      <c r="AA367" s="42">
        <v>0.73470000000000002</v>
      </c>
      <c r="AD367" s="82" t="s">
        <v>231</v>
      </c>
      <c r="AE367" s="42">
        <f t="shared" si="96"/>
        <v>0.52070000000000005</v>
      </c>
      <c r="AF367" s="42">
        <f t="shared" si="97"/>
        <v>0.55130000000000001</v>
      </c>
      <c r="AG367" s="42">
        <f t="shared" si="98"/>
        <v>0.64700000000000002</v>
      </c>
      <c r="AH367" s="42">
        <f t="shared" si="99"/>
        <v>0.2666</v>
      </c>
      <c r="AJ367" s="82" t="s">
        <v>231</v>
      </c>
      <c r="AK367" s="42">
        <f t="shared" si="100"/>
        <v>0.75070000000000003</v>
      </c>
      <c r="AL367" s="42">
        <f t="shared" si="101"/>
        <v>0.8659</v>
      </c>
      <c r="AM367" s="42">
        <f t="shared" si="102"/>
        <v>0.61240000000000006</v>
      </c>
      <c r="AN367" s="42">
        <f t="shared" si="103"/>
        <v>0.5262</v>
      </c>
      <c r="AP367" s="82" t="s">
        <v>231</v>
      </c>
      <c r="AQ367" s="84">
        <f t="shared" si="104"/>
        <v>0.115</v>
      </c>
      <c r="AR367" s="84">
        <f t="shared" si="105"/>
        <v>8.4699999999999998E-2</v>
      </c>
      <c r="AS367" s="84">
        <f t="shared" si="106"/>
        <v>7.0400000000000004E-2</v>
      </c>
      <c r="AT367" s="84">
        <f t="shared" si="107"/>
        <v>7.6700000000000004E-2</v>
      </c>
      <c r="AV367" s="82" t="s">
        <v>231</v>
      </c>
      <c r="AW367" s="84">
        <f t="shared" si="108"/>
        <v>0.6139</v>
      </c>
      <c r="AX367" s="84">
        <f t="shared" si="109"/>
        <v>0.66080000000000005</v>
      </c>
      <c r="AY367" s="84">
        <f t="shared" si="110"/>
        <v>0.1489</v>
      </c>
      <c r="AZ367" s="84">
        <f t="shared" si="111"/>
        <v>0.1452</v>
      </c>
    </row>
    <row r="368" spans="1:52">
      <c r="A368" s="142"/>
      <c r="B368" s="142"/>
      <c r="C368" s="39">
        <v>1.8020833333333399</v>
      </c>
      <c r="D368" s="42">
        <v>0</v>
      </c>
      <c r="E368" s="42">
        <v>0</v>
      </c>
      <c r="F368" s="42">
        <v>0</v>
      </c>
      <c r="G368" s="42">
        <v>0</v>
      </c>
      <c r="H368" s="42">
        <v>0</v>
      </c>
      <c r="I368" s="42">
        <v>0</v>
      </c>
      <c r="J368" s="42">
        <v>1.4E-3</v>
      </c>
      <c r="K368" s="42">
        <v>1.8E-3</v>
      </c>
      <c r="L368" s="42">
        <v>0</v>
      </c>
      <c r="M368" s="42">
        <v>0</v>
      </c>
      <c r="N368" s="42">
        <v>1.61E-2</v>
      </c>
      <c r="O368" s="42">
        <v>3.8999999999999998E-3</v>
      </c>
      <c r="P368" s="84">
        <v>0.52829999999999999</v>
      </c>
      <c r="Q368" s="84">
        <v>0.69040000000000001</v>
      </c>
      <c r="R368" s="84">
        <v>0.18090000000000001</v>
      </c>
      <c r="S368" s="84">
        <v>0.64219999999999999</v>
      </c>
      <c r="T368" s="84">
        <v>0.69040000000000001</v>
      </c>
      <c r="U368" s="84">
        <v>0.43099999999999999</v>
      </c>
      <c r="V368" s="42">
        <v>0.85260000000000002</v>
      </c>
      <c r="W368" s="42">
        <v>0.62570000000000003</v>
      </c>
      <c r="X368" s="42">
        <v>0.72089999999999999</v>
      </c>
      <c r="Y368" s="42">
        <v>0.65980000000000005</v>
      </c>
      <c r="Z368" s="42">
        <v>0.77700000000000002</v>
      </c>
      <c r="AA368" s="42">
        <v>0.73980000000000001</v>
      </c>
      <c r="AD368" s="82" t="s">
        <v>190</v>
      </c>
      <c r="AE368" s="42">
        <f t="shared" si="96"/>
        <v>0.53979999999999995</v>
      </c>
      <c r="AF368" s="42">
        <f t="shared" si="97"/>
        <v>0.5131</v>
      </c>
      <c r="AG368" s="42">
        <f t="shared" si="98"/>
        <v>0.48249999999999998</v>
      </c>
      <c r="AH368" s="42">
        <f t="shared" si="99"/>
        <v>0.21690000000000001</v>
      </c>
      <c r="AJ368" s="82" t="s">
        <v>190</v>
      </c>
      <c r="AK368" s="42">
        <f t="shared" si="100"/>
        <v>0.70899999999999996</v>
      </c>
      <c r="AL368" s="42">
        <f t="shared" si="101"/>
        <v>0.85519999999999996</v>
      </c>
      <c r="AM368" s="42">
        <f t="shared" si="102"/>
        <v>0.56200000000000006</v>
      </c>
      <c r="AN368" s="42">
        <f t="shared" si="103"/>
        <v>0.4889</v>
      </c>
      <c r="AP368" s="82" t="s">
        <v>190</v>
      </c>
      <c r="AQ368" s="84">
        <f t="shared" si="104"/>
        <v>5.4800000000000001E-2</v>
      </c>
      <c r="AR368" s="84">
        <f t="shared" si="105"/>
        <v>0.10290000000000001</v>
      </c>
      <c r="AS368" s="84">
        <f t="shared" si="106"/>
        <v>7.1999999999999995E-2</v>
      </c>
      <c r="AT368" s="84">
        <f t="shared" si="107"/>
        <v>3.0300000000000001E-2</v>
      </c>
      <c r="AV368" s="82" t="s">
        <v>190</v>
      </c>
      <c r="AW368" s="84">
        <f t="shared" si="108"/>
        <v>0.62009999999999998</v>
      </c>
      <c r="AX368" s="84">
        <f t="shared" si="109"/>
        <v>0.64</v>
      </c>
      <c r="AY368" s="84">
        <f t="shared" si="110"/>
        <v>7.7700000000000005E-2</v>
      </c>
      <c r="AZ368" s="84">
        <f t="shared" si="111"/>
        <v>9.1499999999999998E-2</v>
      </c>
    </row>
    <row r="369" spans="1:52">
      <c r="A369" s="142"/>
      <c r="B369" s="142"/>
      <c r="C369" s="39">
        <v>1.8125</v>
      </c>
      <c r="D369" s="42">
        <v>0</v>
      </c>
      <c r="E369" s="42">
        <v>0</v>
      </c>
      <c r="F369" s="42">
        <v>0</v>
      </c>
      <c r="G369" s="42">
        <v>0</v>
      </c>
      <c r="H369" s="42">
        <v>0</v>
      </c>
      <c r="I369" s="42">
        <v>0</v>
      </c>
      <c r="J369" s="42">
        <v>3.39E-2</v>
      </c>
      <c r="K369" s="42">
        <v>0</v>
      </c>
      <c r="L369" s="42">
        <v>0</v>
      </c>
      <c r="M369" s="42">
        <v>0</v>
      </c>
      <c r="N369" s="42">
        <v>0</v>
      </c>
      <c r="O369" s="42">
        <v>0</v>
      </c>
      <c r="P369" s="84">
        <v>0.51429999999999998</v>
      </c>
      <c r="Q369" s="84">
        <v>0.52829999999999999</v>
      </c>
      <c r="R369" s="84">
        <v>0.19320000000000001</v>
      </c>
      <c r="S369" s="84">
        <v>0.62970000000000004</v>
      </c>
      <c r="T369" s="84">
        <v>0.81769999999999998</v>
      </c>
      <c r="U369" s="84">
        <v>0.32250000000000001</v>
      </c>
      <c r="V369" s="42">
        <v>0.94199999999999995</v>
      </c>
      <c r="W369" s="42">
        <v>0.72009999999999996</v>
      </c>
      <c r="X369" s="42">
        <v>0.71760000000000002</v>
      </c>
      <c r="Y369" s="42">
        <v>0.73929999999999996</v>
      </c>
      <c r="Z369" s="42">
        <v>0.90190000000000003</v>
      </c>
      <c r="AA369" s="42">
        <v>0.79079999999999995</v>
      </c>
      <c r="AD369" s="82" t="s">
        <v>232</v>
      </c>
      <c r="AE369" s="42">
        <f t="shared" si="96"/>
        <v>0.55379999999999996</v>
      </c>
      <c r="AF369" s="42">
        <f t="shared" si="97"/>
        <v>0.48480000000000001</v>
      </c>
      <c r="AG369" s="42">
        <f t="shared" si="98"/>
        <v>0.35010000000000002</v>
      </c>
      <c r="AH369" s="42">
        <f t="shared" si="99"/>
        <v>0.1719</v>
      </c>
      <c r="AJ369" s="82" t="s">
        <v>232</v>
      </c>
      <c r="AK369" s="42">
        <f t="shared" si="100"/>
        <v>0.67259999999999998</v>
      </c>
      <c r="AL369" s="42">
        <f t="shared" si="101"/>
        <v>0.80179999999999996</v>
      </c>
      <c r="AM369" s="42">
        <f t="shared" si="102"/>
        <v>0.4874</v>
      </c>
      <c r="AN369" s="42">
        <f t="shared" si="103"/>
        <v>0.45129999999999998</v>
      </c>
      <c r="AP369" s="82" t="s">
        <v>232</v>
      </c>
      <c r="AQ369" s="84">
        <f t="shared" si="104"/>
        <v>0.12330000000000001</v>
      </c>
      <c r="AR369" s="84">
        <f t="shared" si="105"/>
        <v>0.22720000000000001</v>
      </c>
      <c r="AS369" s="84">
        <f t="shared" si="106"/>
        <v>0</v>
      </c>
      <c r="AT369" s="84">
        <f t="shared" si="107"/>
        <v>0.1172</v>
      </c>
      <c r="AV369" s="82" t="s">
        <v>232</v>
      </c>
      <c r="AW369" s="84">
        <f t="shared" si="108"/>
        <v>0.55959999999999999</v>
      </c>
      <c r="AX369" s="84">
        <f t="shared" si="109"/>
        <v>0.75690000000000002</v>
      </c>
      <c r="AY369" s="84">
        <f t="shared" si="110"/>
        <v>0.1792</v>
      </c>
      <c r="AZ369" s="84">
        <f t="shared" si="111"/>
        <v>0.22170000000000001</v>
      </c>
    </row>
    <row r="370" spans="1:52">
      <c r="A370" s="142"/>
      <c r="B370" s="142"/>
      <c r="C370" s="39">
        <v>1.8229166666666701</v>
      </c>
      <c r="D370" s="42">
        <v>0</v>
      </c>
      <c r="E370" s="42">
        <v>0</v>
      </c>
      <c r="F370" s="42">
        <v>0</v>
      </c>
      <c r="G370" s="42">
        <v>0</v>
      </c>
      <c r="H370" s="42">
        <v>0</v>
      </c>
      <c r="I370" s="42">
        <v>0</v>
      </c>
      <c r="J370" s="42">
        <v>2.0199999999999999E-2</v>
      </c>
      <c r="K370" s="42">
        <v>2.1299999999999999E-2</v>
      </c>
      <c r="L370" s="42">
        <v>0</v>
      </c>
      <c r="M370" s="42">
        <v>0</v>
      </c>
      <c r="N370" s="42">
        <v>7.3000000000000001E-3</v>
      </c>
      <c r="O370" s="42">
        <v>0</v>
      </c>
      <c r="P370" s="84">
        <v>0.42259999999999998</v>
      </c>
      <c r="Q370" s="84">
        <v>0.54869999999999997</v>
      </c>
      <c r="R370" s="84">
        <v>0.18690000000000001</v>
      </c>
      <c r="S370" s="84">
        <v>0.51119999999999999</v>
      </c>
      <c r="T370" s="84">
        <v>0.81910000000000005</v>
      </c>
      <c r="U370" s="84">
        <v>0.3034</v>
      </c>
      <c r="V370" s="42">
        <v>0.96319999999999995</v>
      </c>
      <c r="W370" s="42">
        <v>0.72270000000000001</v>
      </c>
      <c r="X370" s="42">
        <v>0.72340000000000004</v>
      </c>
      <c r="Y370" s="42">
        <v>0.73409999999999997</v>
      </c>
      <c r="Z370" s="42">
        <v>0.8508</v>
      </c>
      <c r="AA370" s="42">
        <v>0.7802</v>
      </c>
      <c r="AD370" s="82" t="s">
        <v>116</v>
      </c>
      <c r="AE370" s="42">
        <f t="shared" si="96"/>
        <v>0.54420000000000002</v>
      </c>
      <c r="AF370" s="42">
        <f t="shared" si="97"/>
        <v>0.43130000000000002</v>
      </c>
      <c r="AG370" s="42">
        <f t="shared" si="98"/>
        <v>0.2051</v>
      </c>
      <c r="AH370" s="42">
        <f t="shared" si="99"/>
        <v>0.1143</v>
      </c>
      <c r="AJ370" s="82" t="s">
        <v>116</v>
      </c>
      <c r="AK370" s="42">
        <f t="shared" si="100"/>
        <v>0.60699999999999998</v>
      </c>
      <c r="AL370" s="42">
        <f t="shared" si="101"/>
        <v>0.75560000000000005</v>
      </c>
      <c r="AM370" s="42">
        <f t="shared" si="102"/>
        <v>0.42099999999999999</v>
      </c>
      <c r="AN370" s="42">
        <f t="shared" si="103"/>
        <v>0.37780000000000002</v>
      </c>
      <c r="AP370" s="82" t="s">
        <v>116</v>
      </c>
      <c r="AQ370" s="84">
        <f t="shared" si="104"/>
        <v>0.15179999999999999</v>
      </c>
      <c r="AR370" s="84">
        <f t="shared" si="105"/>
        <v>9.3200000000000005E-2</v>
      </c>
      <c r="AS370" s="84">
        <f t="shared" si="106"/>
        <v>2.0199999999999999E-2</v>
      </c>
      <c r="AT370" s="84">
        <f t="shared" si="107"/>
        <v>0.15840000000000001</v>
      </c>
      <c r="AV370" s="82" t="s">
        <v>116</v>
      </c>
      <c r="AW370" s="84">
        <f t="shared" si="108"/>
        <v>0.52729999999999999</v>
      </c>
      <c r="AX370" s="84">
        <f t="shared" si="109"/>
        <v>0.67149999999999999</v>
      </c>
      <c r="AY370" s="84">
        <f t="shared" si="110"/>
        <v>0.1144</v>
      </c>
      <c r="AZ370" s="84">
        <f t="shared" si="111"/>
        <v>0.247</v>
      </c>
    </row>
    <row r="371" spans="1:52">
      <c r="A371" s="142"/>
      <c r="B371" s="142"/>
      <c r="C371" s="39">
        <v>1.8333333333333399</v>
      </c>
      <c r="D371" s="42">
        <v>0</v>
      </c>
      <c r="E371" s="42">
        <v>0</v>
      </c>
      <c r="F371" s="42">
        <v>0</v>
      </c>
      <c r="G371" s="42">
        <v>0</v>
      </c>
      <c r="H371" s="42">
        <v>0</v>
      </c>
      <c r="I371" s="42">
        <v>0</v>
      </c>
      <c r="J371" s="42">
        <v>1.4E-2</v>
      </c>
      <c r="K371" s="42">
        <v>0</v>
      </c>
      <c r="L371" s="42">
        <v>0</v>
      </c>
      <c r="M371" s="42">
        <v>0</v>
      </c>
      <c r="N371" s="42">
        <v>1.7999999999999999E-2</v>
      </c>
      <c r="O371" s="42">
        <v>0</v>
      </c>
      <c r="P371" s="84">
        <v>0.5353</v>
      </c>
      <c r="Q371" s="84">
        <v>0.57830000000000004</v>
      </c>
      <c r="R371" s="84">
        <v>0.1321</v>
      </c>
      <c r="S371" s="84">
        <v>0.70269999999999999</v>
      </c>
      <c r="T371" s="84">
        <v>0.6724</v>
      </c>
      <c r="U371" s="84">
        <v>0.38269999999999998</v>
      </c>
      <c r="V371" s="42">
        <v>0.8589</v>
      </c>
      <c r="W371" s="42">
        <v>0.66539999999999999</v>
      </c>
      <c r="X371" s="42">
        <v>0.74350000000000005</v>
      </c>
      <c r="Y371" s="42">
        <v>0.73009999999999997</v>
      </c>
      <c r="Z371" s="42">
        <v>0.92400000000000004</v>
      </c>
      <c r="AA371" s="42">
        <v>0.80430000000000001</v>
      </c>
      <c r="AD371" s="82" t="s">
        <v>233</v>
      </c>
      <c r="AE371" s="42">
        <f t="shared" si="96"/>
        <v>0.53300000000000003</v>
      </c>
      <c r="AF371" s="42">
        <f t="shared" si="97"/>
        <v>0.4032</v>
      </c>
      <c r="AG371" s="42">
        <f t="shared" si="98"/>
        <v>6.3700000000000007E-2</v>
      </c>
      <c r="AH371" s="42">
        <f t="shared" si="99"/>
        <v>8.1299999999999997E-2</v>
      </c>
      <c r="AJ371" s="82" t="s">
        <v>233</v>
      </c>
      <c r="AK371" s="42">
        <f t="shared" si="100"/>
        <v>0.57169999999999999</v>
      </c>
      <c r="AL371" s="42">
        <f t="shared" si="101"/>
        <v>0.7258</v>
      </c>
      <c r="AM371" s="42">
        <f t="shared" si="102"/>
        <v>0.35949999999999999</v>
      </c>
      <c r="AN371" s="42">
        <f t="shared" si="103"/>
        <v>0.33310000000000001</v>
      </c>
      <c r="AP371" s="82" t="s">
        <v>233</v>
      </c>
      <c r="AQ371" s="84">
        <f t="shared" si="104"/>
        <v>0.12330000000000001</v>
      </c>
      <c r="AR371" s="84">
        <f t="shared" si="105"/>
        <v>8.1900000000000001E-2</v>
      </c>
      <c r="AS371" s="84">
        <f t="shared" si="106"/>
        <v>8.0799999999999997E-2</v>
      </c>
      <c r="AT371" s="84">
        <f t="shared" si="107"/>
        <v>0.1055</v>
      </c>
      <c r="AV371" s="82" t="s">
        <v>233</v>
      </c>
      <c r="AW371" s="84">
        <f t="shared" si="108"/>
        <v>0.68769999999999998</v>
      </c>
      <c r="AX371" s="84">
        <f t="shared" si="109"/>
        <v>0.60819999999999996</v>
      </c>
      <c r="AY371" s="84">
        <f t="shared" si="110"/>
        <v>0.19570000000000001</v>
      </c>
      <c r="AZ371" s="84">
        <f t="shared" si="111"/>
        <v>0.21560000000000001</v>
      </c>
    </row>
    <row r="372" spans="1:52">
      <c r="A372" s="142"/>
      <c r="B372" s="142"/>
      <c r="C372" s="39">
        <v>1.84375</v>
      </c>
      <c r="D372" s="42">
        <v>0</v>
      </c>
      <c r="E372" s="42">
        <v>0</v>
      </c>
      <c r="F372" s="42">
        <v>0</v>
      </c>
      <c r="G372" s="42">
        <v>0</v>
      </c>
      <c r="H372" s="42">
        <v>0</v>
      </c>
      <c r="I372" s="42">
        <v>0</v>
      </c>
      <c r="J372" s="42">
        <v>0</v>
      </c>
      <c r="K372" s="42">
        <v>0</v>
      </c>
      <c r="L372" s="42">
        <v>0</v>
      </c>
      <c r="M372" s="42">
        <v>0</v>
      </c>
      <c r="N372" s="42">
        <v>0</v>
      </c>
      <c r="O372" s="42">
        <v>0</v>
      </c>
      <c r="P372" s="84">
        <v>0.51939999999999997</v>
      </c>
      <c r="Q372" s="84">
        <v>0.70799999999999996</v>
      </c>
      <c r="R372" s="84">
        <v>0.17530000000000001</v>
      </c>
      <c r="S372" s="84">
        <v>0.64129999999999998</v>
      </c>
      <c r="T372" s="84">
        <v>0.70799999999999996</v>
      </c>
      <c r="U372" s="84">
        <v>0.42820000000000003</v>
      </c>
      <c r="V372" s="42">
        <v>0.84540000000000004</v>
      </c>
      <c r="W372" s="42">
        <v>0.74890000000000001</v>
      </c>
      <c r="X372" s="42">
        <v>0.59119999999999995</v>
      </c>
      <c r="Y372" s="42">
        <v>0.64249999999999996</v>
      </c>
      <c r="Z372" s="42">
        <v>0.87839999999999996</v>
      </c>
      <c r="AA372" s="42">
        <v>0.80210000000000004</v>
      </c>
      <c r="AD372" s="82" t="s">
        <v>191</v>
      </c>
      <c r="AE372" s="42">
        <f t="shared" ref="AE372:AE402" si="112">F357</f>
        <v>0.41070000000000001</v>
      </c>
      <c r="AF372" s="42">
        <f t="shared" ref="AF372:AF402" si="113">F645</f>
        <v>0.33879999999999999</v>
      </c>
      <c r="AG372" s="42">
        <f t="shared" ref="AG372:AG402" si="114">F933</f>
        <v>4.8800000000000003E-2</v>
      </c>
      <c r="AH372" s="42">
        <f t="shared" ref="AH372:AH402" si="115">F69</f>
        <v>8.3400000000000002E-2</v>
      </c>
      <c r="AJ372" s="82" t="s">
        <v>191</v>
      </c>
      <c r="AK372" s="42">
        <f t="shared" ref="AK372:AK402" si="116">L357</f>
        <v>0.5101</v>
      </c>
      <c r="AL372" s="42">
        <f t="shared" ref="AL372:AL402" si="117">L645</f>
        <v>0.67049999999999998</v>
      </c>
      <c r="AM372" s="42">
        <f t="shared" ref="AM372:AM402" si="118">L933</f>
        <v>0.26650000000000001</v>
      </c>
      <c r="AN372" s="42">
        <f t="shared" ref="AN372:AN402" si="119">L69</f>
        <v>0.26740000000000003</v>
      </c>
      <c r="AP372" s="82" t="s">
        <v>191</v>
      </c>
      <c r="AQ372" s="84">
        <f t="shared" ref="AQ372:AQ402" si="120">R357</f>
        <v>3.3399999999999999E-2</v>
      </c>
      <c r="AR372" s="84">
        <f t="shared" ref="AR372:AR402" si="121">R645</f>
        <v>6.0600000000000001E-2</v>
      </c>
      <c r="AS372" s="84">
        <f t="shared" ref="AS372:AS402" si="122">R933</f>
        <v>5.9400000000000001E-2</v>
      </c>
      <c r="AT372" s="84">
        <f t="shared" ref="AT372:AT402" si="123">R69</f>
        <v>6.9699999999999998E-2</v>
      </c>
      <c r="AV372" s="82" t="s">
        <v>191</v>
      </c>
      <c r="AW372" s="84">
        <f t="shared" ref="AW372:AW402" si="124">X357</f>
        <v>0.84540000000000004</v>
      </c>
      <c r="AX372" s="84">
        <f t="shared" ref="AX372:AX402" si="125">X645</f>
        <v>0.63859999999999995</v>
      </c>
      <c r="AY372" s="84">
        <f t="shared" ref="AY372:AY402" si="126">X933</f>
        <v>0.1981</v>
      </c>
      <c r="AZ372" s="84">
        <f t="shared" ref="AZ372:AZ402" si="127">X69</f>
        <v>0.28160000000000002</v>
      </c>
    </row>
    <row r="373" spans="1:52">
      <c r="A373" s="142"/>
      <c r="B373" s="142"/>
      <c r="C373" s="39">
        <v>1.8541666666666701</v>
      </c>
      <c r="D373" s="42">
        <v>0</v>
      </c>
      <c r="E373" s="42">
        <v>0</v>
      </c>
      <c r="F373" s="42">
        <v>0</v>
      </c>
      <c r="G373" s="42">
        <v>0</v>
      </c>
      <c r="H373" s="42">
        <v>0</v>
      </c>
      <c r="I373" s="42">
        <v>0</v>
      </c>
      <c r="J373" s="42">
        <v>0</v>
      </c>
      <c r="K373" s="42">
        <v>0</v>
      </c>
      <c r="L373" s="42">
        <v>0</v>
      </c>
      <c r="M373" s="42">
        <v>0</v>
      </c>
      <c r="N373" s="42">
        <v>0</v>
      </c>
      <c r="O373" s="42">
        <v>0</v>
      </c>
      <c r="P373" s="84">
        <v>0.67769999999999997</v>
      </c>
      <c r="Q373" s="84">
        <v>0.71479999999999999</v>
      </c>
      <c r="R373" s="84">
        <v>0.21740000000000001</v>
      </c>
      <c r="S373" s="84">
        <v>0.58889999999999998</v>
      </c>
      <c r="T373" s="84">
        <v>0.76890000000000003</v>
      </c>
      <c r="U373" s="84">
        <v>0.498</v>
      </c>
      <c r="V373" s="42">
        <v>0.83240000000000003</v>
      </c>
      <c r="W373" s="42">
        <v>0.81759999999999999</v>
      </c>
      <c r="X373" s="42">
        <v>0.41289999999999999</v>
      </c>
      <c r="Y373" s="42">
        <v>0.62219999999999998</v>
      </c>
      <c r="Z373" s="42">
        <v>0.92190000000000005</v>
      </c>
      <c r="AA373" s="42">
        <v>0.78800000000000003</v>
      </c>
      <c r="AD373" s="82" t="s">
        <v>234</v>
      </c>
      <c r="AE373" s="42">
        <f t="shared" si="112"/>
        <v>0.28960000000000002</v>
      </c>
      <c r="AF373" s="42">
        <f t="shared" si="113"/>
        <v>0.29420000000000002</v>
      </c>
      <c r="AG373" s="42">
        <f t="shared" si="114"/>
        <v>5.2900000000000003E-2</v>
      </c>
      <c r="AH373" s="42">
        <f t="shared" si="115"/>
        <v>7.2800000000000004E-2</v>
      </c>
      <c r="AJ373" s="82" t="s">
        <v>234</v>
      </c>
      <c r="AK373" s="42">
        <f t="shared" si="116"/>
        <v>0.46110000000000001</v>
      </c>
      <c r="AL373" s="42">
        <f t="shared" si="117"/>
        <v>0.62239999999999995</v>
      </c>
      <c r="AM373" s="42">
        <f t="shared" si="118"/>
        <v>0.18110000000000001</v>
      </c>
      <c r="AN373" s="42">
        <f t="shared" si="119"/>
        <v>0.20680000000000001</v>
      </c>
      <c r="AP373" s="82" t="s">
        <v>234</v>
      </c>
      <c r="AQ373" s="84">
        <f t="shared" si="120"/>
        <v>0</v>
      </c>
      <c r="AR373" s="84">
        <f t="shared" si="121"/>
        <v>1.8200000000000001E-2</v>
      </c>
      <c r="AS373" s="84">
        <f t="shared" si="122"/>
        <v>9.5000000000000001E-2</v>
      </c>
      <c r="AT373" s="84">
        <f t="shared" si="123"/>
        <v>3.1300000000000001E-2</v>
      </c>
      <c r="AV373" s="82" t="s">
        <v>234</v>
      </c>
      <c r="AW373" s="84">
        <f t="shared" si="124"/>
        <v>0.74070000000000003</v>
      </c>
      <c r="AX373" s="84">
        <f t="shared" si="125"/>
        <v>0.5958</v>
      </c>
      <c r="AY373" s="84">
        <f t="shared" si="126"/>
        <v>7.9500000000000001E-2</v>
      </c>
      <c r="AZ373" s="84">
        <f t="shared" si="127"/>
        <v>0.39410000000000001</v>
      </c>
    </row>
    <row r="374" spans="1:52">
      <c r="A374" s="142"/>
      <c r="B374" s="142"/>
      <c r="C374" s="39">
        <v>1.8645833333333399</v>
      </c>
      <c r="D374" s="42">
        <v>0</v>
      </c>
      <c r="E374" s="42">
        <v>0</v>
      </c>
      <c r="F374" s="42">
        <v>0</v>
      </c>
      <c r="G374" s="42">
        <v>0</v>
      </c>
      <c r="H374" s="42">
        <v>0</v>
      </c>
      <c r="I374" s="42">
        <v>0</v>
      </c>
      <c r="J374" s="42">
        <v>0</v>
      </c>
      <c r="K374" s="42">
        <v>0</v>
      </c>
      <c r="L374" s="42">
        <v>0</v>
      </c>
      <c r="M374" s="42">
        <v>0</v>
      </c>
      <c r="N374" s="42">
        <v>0</v>
      </c>
      <c r="O374" s="42">
        <v>0</v>
      </c>
      <c r="P374" s="84">
        <v>0.61419999999999997</v>
      </c>
      <c r="Q374" s="84">
        <v>0.73980000000000001</v>
      </c>
      <c r="R374" s="84">
        <v>0.14649999999999999</v>
      </c>
      <c r="S374" s="84">
        <v>0.69010000000000005</v>
      </c>
      <c r="T374" s="84">
        <v>0.65839999999999999</v>
      </c>
      <c r="U374" s="84">
        <v>0.55559999999999998</v>
      </c>
      <c r="V374" s="42">
        <v>0.79600000000000004</v>
      </c>
      <c r="W374" s="42">
        <v>0.94799999999999995</v>
      </c>
      <c r="X374" s="42">
        <v>0.3024</v>
      </c>
      <c r="Y374" s="42">
        <v>0.65239999999999998</v>
      </c>
      <c r="Z374" s="42">
        <v>0.89659999999999995</v>
      </c>
      <c r="AA374" s="42">
        <v>0.7661</v>
      </c>
      <c r="AD374" s="82" t="s">
        <v>117</v>
      </c>
      <c r="AE374" s="42">
        <f t="shared" si="112"/>
        <v>0.17510000000000001</v>
      </c>
      <c r="AF374" s="42">
        <f t="shared" si="113"/>
        <v>0.21290000000000001</v>
      </c>
      <c r="AG374" s="42">
        <f t="shared" si="114"/>
        <v>2.5600000000000001E-2</v>
      </c>
      <c r="AH374" s="42">
        <f t="shared" si="115"/>
        <v>2.1700000000000001E-2</v>
      </c>
      <c r="AJ374" s="82" t="s">
        <v>117</v>
      </c>
      <c r="AK374" s="42">
        <f t="shared" si="116"/>
        <v>0.4113</v>
      </c>
      <c r="AL374" s="42">
        <f t="shared" si="117"/>
        <v>0.55959999999999999</v>
      </c>
      <c r="AM374" s="42">
        <f t="shared" si="118"/>
        <v>0.1024</v>
      </c>
      <c r="AN374" s="42">
        <f t="shared" si="119"/>
        <v>0.1288</v>
      </c>
      <c r="AP374" s="82" t="s">
        <v>117</v>
      </c>
      <c r="AQ374" s="84">
        <f t="shared" si="120"/>
        <v>4.07E-2</v>
      </c>
      <c r="AR374" s="84">
        <f t="shared" si="121"/>
        <v>4.4200000000000003E-2</v>
      </c>
      <c r="AS374" s="84">
        <f t="shared" si="122"/>
        <v>0.1918</v>
      </c>
      <c r="AT374" s="84">
        <f t="shared" si="123"/>
        <v>3.8899999999999997E-2</v>
      </c>
      <c r="AV374" s="82" t="s">
        <v>117</v>
      </c>
      <c r="AW374" s="84">
        <f t="shared" si="124"/>
        <v>0.79430000000000001</v>
      </c>
      <c r="AX374" s="84">
        <f t="shared" si="125"/>
        <v>0.58289999999999997</v>
      </c>
      <c r="AY374" s="84">
        <f t="shared" si="126"/>
        <v>0.1963</v>
      </c>
      <c r="AZ374" s="84">
        <f t="shared" si="127"/>
        <v>0.3276</v>
      </c>
    </row>
    <row r="375" spans="1:52">
      <c r="A375" s="142"/>
      <c r="B375" s="142"/>
      <c r="C375" s="39">
        <v>1.875</v>
      </c>
      <c r="D375" s="42">
        <v>0</v>
      </c>
      <c r="E375" s="42">
        <v>0</v>
      </c>
      <c r="F375" s="42">
        <v>0</v>
      </c>
      <c r="G375" s="42">
        <v>0</v>
      </c>
      <c r="H375" s="42">
        <v>0</v>
      </c>
      <c r="I375" s="42">
        <v>0</v>
      </c>
      <c r="J375" s="42">
        <v>0</v>
      </c>
      <c r="K375" s="42">
        <v>0</v>
      </c>
      <c r="L375" s="42">
        <v>0</v>
      </c>
      <c r="M375" s="42">
        <v>0</v>
      </c>
      <c r="N375" s="42">
        <v>0</v>
      </c>
      <c r="O375" s="42">
        <v>0</v>
      </c>
      <c r="P375" s="84">
        <v>0.4899</v>
      </c>
      <c r="Q375" s="84">
        <v>0.66830000000000001</v>
      </c>
      <c r="R375" s="84">
        <v>0.22189999999999999</v>
      </c>
      <c r="S375" s="84">
        <v>0.83919999999999995</v>
      </c>
      <c r="T375" s="84">
        <v>0.75970000000000004</v>
      </c>
      <c r="U375" s="84">
        <v>0.62980000000000003</v>
      </c>
      <c r="V375" s="42">
        <v>0.75490000000000002</v>
      </c>
      <c r="W375" s="42">
        <v>0.8881</v>
      </c>
      <c r="X375" s="42">
        <v>0.39879999999999999</v>
      </c>
      <c r="Y375" s="42">
        <v>0.7107</v>
      </c>
      <c r="Z375" s="42">
        <v>0.81879999999999997</v>
      </c>
      <c r="AA375" s="42">
        <v>0.69010000000000005</v>
      </c>
      <c r="AD375" s="82" t="s">
        <v>235</v>
      </c>
      <c r="AE375" s="42">
        <f t="shared" si="112"/>
        <v>5.9400000000000001E-2</v>
      </c>
      <c r="AF375" s="42">
        <f t="shared" si="113"/>
        <v>0.16539999999999999</v>
      </c>
      <c r="AG375" s="42">
        <f t="shared" si="114"/>
        <v>0</v>
      </c>
      <c r="AH375" s="42">
        <f t="shared" si="115"/>
        <v>0</v>
      </c>
      <c r="AJ375" s="82" t="s">
        <v>235</v>
      </c>
      <c r="AK375" s="42">
        <f t="shared" si="116"/>
        <v>0.3614</v>
      </c>
      <c r="AL375" s="42">
        <f t="shared" si="117"/>
        <v>0.48549999999999999</v>
      </c>
      <c r="AM375" s="42">
        <f t="shared" si="118"/>
        <v>2.5700000000000001E-2</v>
      </c>
      <c r="AN375" s="42">
        <f t="shared" si="119"/>
        <v>4.1099999999999998E-2</v>
      </c>
      <c r="AP375" s="82" t="s">
        <v>235</v>
      </c>
      <c r="AQ375" s="84">
        <f t="shared" si="120"/>
        <v>0.13569999999999999</v>
      </c>
      <c r="AR375" s="84">
        <f t="shared" si="121"/>
        <v>0.1043</v>
      </c>
      <c r="AS375" s="84">
        <f t="shared" si="122"/>
        <v>8.2400000000000001E-2</v>
      </c>
      <c r="AT375" s="84">
        <f t="shared" si="123"/>
        <v>0.1159</v>
      </c>
      <c r="AV375" s="82" t="s">
        <v>235</v>
      </c>
      <c r="AW375" s="84">
        <f t="shared" si="124"/>
        <v>0.81599999999999995</v>
      </c>
      <c r="AX375" s="84">
        <f t="shared" si="125"/>
        <v>0.54859999999999998</v>
      </c>
      <c r="AY375" s="84">
        <f t="shared" si="126"/>
        <v>0.2424</v>
      </c>
      <c r="AZ375" s="84">
        <f t="shared" si="127"/>
        <v>0.30199999999999999</v>
      </c>
    </row>
    <row r="376" spans="1:52">
      <c r="A376" s="142"/>
      <c r="B376" s="142"/>
      <c r="C376" s="39">
        <v>1.8854166666666701</v>
      </c>
      <c r="D376" s="42">
        <v>0</v>
      </c>
      <c r="E376" s="42">
        <v>0</v>
      </c>
      <c r="F376" s="42">
        <v>0</v>
      </c>
      <c r="G376" s="42">
        <v>0</v>
      </c>
      <c r="H376" s="42">
        <v>0</v>
      </c>
      <c r="I376" s="42">
        <v>0</v>
      </c>
      <c r="J376" s="42">
        <v>0</v>
      </c>
      <c r="K376" s="42">
        <v>0</v>
      </c>
      <c r="L376" s="42">
        <v>0</v>
      </c>
      <c r="M376" s="42">
        <v>0</v>
      </c>
      <c r="N376" s="42">
        <v>0</v>
      </c>
      <c r="O376" s="42">
        <v>0</v>
      </c>
      <c r="P376" s="84">
        <v>0.58289999999999997</v>
      </c>
      <c r="Q376" s="84">
        <v>0.78659999999999997</v>
      </c>
      <c r="R376" s="84">
        <v>0.18859999999999999</v>
      </c>
      <c r="S376" s="84">
        <v>0.74709999999999999</v>
      </c>
      <c r="T376" s="84">
        <v>0.78659999999999997</v>
      </c>
      <c r="U376" s="84">
        <v>0.48180000000000001</v>
      </c>
      <c r="V376" s="42">
        <v>0.83599999999999997</v>
      </c>
      <c r="W376" s="42">
        <v>0.82969999999999999</v>
      </c>
      <c r="X376" s="42">
        <v>0.3649</v>
      </c>
      <c r="Y376" s="42">
        <v>0.54100000000000004</v>
      </c>
      <c r="Z376" s="42">
        <v>0.82220000000000004</v>
      </c>
      <c r="AA376" s="42">
        <v>0.76070000000000004</v>
      </c>
      <c r="AD376" s="82" t="s">
        <v>192</v>
      </c>
      <c r="AE376" s="42">
        <f t="shared" si="112"/>
        <v>4.58E-2</v>
      </c>
      <c r="AF376" s="42">
        <f t="shared" si="113"/>
        <v>0.11899999999999999</v>
      </c>
      <c r="AG376" s="42">
        <f t="shared" si="114"/>
        <v>0</v>
      </c>
      <c r="AH376" s="42">
        <f t="shared" si="115"/>
        <v>0</v>
      </c>
      <c r="AJ376" s="82" t="s">
        <v>192</v>
      </c>
      <c r="AK376" s="42">
        <f t="shared" si="116"/>
        <v>0.2777</v>
      </c>
      <c r="AL376" s="42">
        <f t="shared" si="117"/>
        <v>0.39960000000000001</v>
      </c>
      <c r="AM376" s="42">
        <f t="shared" si="118"/>
        <v>1.17E-2</v>
      </c>
      <c r="AN376" s="42">
        <f t="shared" si="119"/>
        <v>4.6699999999999998E-2</v>
      </c>
      <c r="AP376" s="82" t="s">
        <v>192</v>
      </c>
      <c r="AQ376" s="84">
        <f t="shared" si="120"/>
        <v>0.157</v>
      </c>
      <c r="AR376" s="84">
        <f t="shared" si="121"/>
        <v>0.16689999999999999</v>
      </c>
      <c r="AS376" s="84">
        <f t="shared" si="122"/>
        <v>9.0700000000000003E-2</v>
      </c>
      <c r="AT376" s="84">
        <f t="shared" si="123"/>
        <v>0.16350000000000001</v>
      </c>
      <c r="AV376" s="82" t="s">
        <v>192</v>
      </c>
      <c r="AW376" s="84">
        <f t="shared" si="124"/>
        <v>0.72950000000000004</v>
      </c>
      <c r="AX376" s="84">
        <f t="shared" si="125"/>
        <v>0.56730000000000003</v>
      </c>
      <c r="AY376" s="84">
        <f t="shared" si="126"/>
        <v>0.3024</v>
      </c>
      <c r="AZ376" s="84">
        <f t="shared" si="127"/>
        <v>0.27779999999999999</v>
      </c>
    </row>
    <row r="377" spans="1:52">
      <c r="A377" s="142"/>
      <c r="B377" s="142"/>
      <c r="C377" s="39">
        <v>1.8958333333333399</v>
      </c>
      <c r="D377" s="42">
        <v>0</v>
      </c>
      <c r="E377" s="42">
        <v>0</v>
      </c>
      <c r="F377" s="42">
        <v>0</v>
      </c>
      <c r="G377" s="42">
        <v>0</v>
      </c>
      <c r="H377" s="42">
        <v>0</v>
      </c>
      <c r="I377" s="42">
        <v>0</v>
      </c>
      <c r="J377" s="42">
        <v>0</v>
      </c>
      <c r="K377" s="42">
        <v>0</v>
      </c>
      <c r="L377" s="42">
        <v>0</v>
      </c>
      <c r="M377" s="42">
        <v>0</v>
      </c>
      <c r="N377" s="42">
        <v>0</v>
      </c>
      <c r="O377" s="42">
        <v>0</v>
      </c>
      <c r="P377" s="84">
        <v>0.42630000000000001</v>
      </c>
      <c r="Q377" s="84">
        <v>0.71730000000000005</v>
      </c>
      <c r="R377" s="84">
        <v>0.13719999999999999</v>
      </c>
      <c r="S377" s="84">
        <v>0.67979999999999996</v>
      </c>
      <c r="T377" s="84">
        <v>0.89200000000000002</v>
      </c>
      <c r="U377" s="84">
        <v>0.43099999999999999</v>
      </c>
      <c r="V377" s="42">
        <v>0.86439999999999995</v>
      </c>
      <c r="W377" s="42">
        <v>0.6835</v>
      </c>
      <c r="X377" s="42">
        <v>0.35970000000000002</v>
      </c>
      <c r="Y377" s="42">
        <v>0.54249999999999998</v>
      </c>
      <c r="Z377" s="42">
        <v>0.74639999999999995</v>
      </c>
      <c r="AA377" s="42">
        <v>0.69040000000000001</v>
      </c>
      <c r="AD377" s="82" t="s">
        <v>236</v>
      </c>
      <c r="AE377" s="42">
        <f t="shared" si="112"/>
        <v>2.92E-2</v>
      </c>
      <c r="AF377" s="42">
        <f t="shared" si="113"/>
        <v>7.0699999999999999E-2</v>
      </c>
      <c r="AG377" s="42">
        <f t="shared" si="114"/>
        <v>0</v>
      </c>
      <c r="AH377" s="42">
        <f t="shared" si="115"/>
        <v>0</v>
      </c>
      <c r="AJ377" s="82" t="s">
        <v>236</v>
      </c>
      <c r="AK377" s="42">
        <f t="shared" si="116"/>
        <v>0.16969999999999999</v>
      </c>
      <c r="AL377" s="42">
        <f t="shared" si="117"/>
        <v>0.32379999999999998</v>
      </c>
      <c r="AM377" s="42">
        <f t="shared" si="118"/>
        <v>1.78E-2</v>
      </c>
      <c r="AN377" s="42">
        <f t="shared" si="119"/>
        <v>6.0400000000000002E-2</v>
      </c>
      <c r="AP377" s="82" t="s">
        <v>236</v>
      </c>
      <c r="AQ377" s="84">
        <f t="shared" si="120"/>
        <v>0.1948</v>
      </c>
      <c r="AR377" s="84">
        <f t="shared" si="121"/>
        <v>8.6900000000000005E-2</v>
      </c>
      <c r="AS377" s="84">
        <f t="shared" si="122"/>
        <v>0.21659999999999999</v>
      </c>
      <c r="AT377" s="84">
        <f t="shared" si="123"/>
        <v>0.29289999999999999</v>
      </c>
      <c r="AV377" s="82" t="s">
        <v>236</v>
      </c>
      <c r="AW377" s="84">
        <f t="shared" si="124"/>
        <v>0.69179999999999997</v>
      </c>
      <c r="AX377" s="84">
        <f t="shared" si="125"/>
        <v>0.5978</v>
      </c>
      <c r="AY377" s="84">
        <f t="shared" si="126"/>
        <v>0.24590000000000001</v>
      </c>
      <c r="AZ377" s="84">
        <f t="shared" si="127"/>
        <v>0.23019999999999999</v>
      </c>
    </row>
    <row r="378" spans="1:52">
      <c r="A378" s="142"/>
      <c r="B378" s="142"/>
      <c r="C378" s="39">
        <v>1.90625</v>
      </c>
      <c r="D378" s="42">
        <v>0</v>
      </c>
      <c r="E378" s="42">
        <v>0</v>
      </c>
      <c r="F378" s="42">
        <v>0</v>
      </c>
      <c r="G378" s="42">
        <v>0</v>
      </c>
      <c r="H378" s="42">
        <v>0</v>
      </c>
      <c r="I378" s="42">
        <v>0</v>
      </c>
      <c r="J378" s="42">
        <v>0</v>
      </c>
      <c r="K378" s="42">
        <v>0</v>
      </c>
      <c r="L378" s="42">
        <v>0</v>
      </c>
      <c r="M378" s="42">
        <v>0</v>
      </c>
      <c r="N378" s="42">
        <v>0</v>
      </c>
      <c r="O378" s="42">
        <v>0</v>
      </c>
      <c r="P378" s="84">
        <v>0.51970000000000005</v>
      </c>
      <c r="Q378" s="84">
        <v>0.77049999999999996</v>
      </c>
      <c r="R378" s="84">
        <v>0.2253</v>
      </c>
      <c r="S378" s="84">
        <v>0.79449999999999998</v>
      </c>
      <c r="T378" s="84">
        <v>0.93400000000000005</v>
      </c>
      <c r="U378" s="84">
        <v>0.46229999999999999</v>
      </c>
      <c r="V378" s="42">
        <v>0.87060000000000004</v>
      </c>
      <c r="W378" s="42">
        <v>0.78359999999999996</v>
      </c>
      <c r="X378" s="42">
        <v>0.4098</v>
      </c>
      <c r="Y378" s="42">
        <v>0.51829999999999998</v>
      </c>
      <c r="Z378" s="42">
        <v>0.81859999999999999</v>
      </c>
      <c r="AA378" s="42">
        <v>0.74429999999999996</v>
      </c>
      <c r="AD378" s="82" t="s">
        <v>118</v>
      </c>
      <c r="AE378" s="42">
        <f t="shared" si="112"/>
        <v>2.76E-2</v>
      </c>
      <c r="AF378" s="42">
        <f t="shared" si="113"/>
        <v>2.7199999999999998E-2</v>
      </c>
      <c r="AG378" s="42">
        <f t="shared" si="114"/>
        <v>0</v>
      </c>
      <c r="AH378" s="42">
        <f t="shared" si="115"/>
        <v>0</v>
      </c>
      <c r="AJ378" s="82" t="s">
        <v>118</v>
      </c>
      <c r="AK378" s="42">
        <f t="shared" si="116"/>
        <v>0.10249999999999999</v>
      </c>
      <c r="AL378" s="42">
        <f t="shared" si="117"/>
        <v>0.23280000000000001</v>
      </c>
      <c r="AM378" s="42">
        <f t="shared" si="118"/>
        <v>1.3599999999999999E-2</v>
      </c>
      <c r="AN378" s="42">
        <f t="shared" si="119"/>
        <v>2.0400000000000001E-2</v>
      </c>
      <c r="AP378" s="82" t="s">
        <v>118</v>
      </c>
      <c r="AQ378" s="84">
        <f t="shared" si="120"/>
        <v>9.4799999999999995E-2</v>
      </c>
      <c r="AR378" s="84">
        <f t="shared" si="121"/>
        <v>7.22E-2</v>
      </c>
      <c r="AS378" s="84">
        <f t="shared" si="122"/>
        <v>0.25740000000000002</v>
      </c>
      <c r="AT378" s="84">
        <f t="shared" si="123"/>
        <v>0.31659999999999999</v>
      </c>
      <c r="AV378" s="82" t="s">
        <v>118</v>
      </c>
      <c r="AW378" s="84">
        <f t="shared" si="124"/>
        <v>0.71130000000000004</v>
      </c>
      <c r="AX378" s="84">
        <f t="shared" si="125"/>
        <v>0.57809999999999995</v>
      </c>
      <c r="AY378" s="84">
        <f t="shared" si="126"/>
        <v>0.29749999999999999</v>
      </c>
      <c r="AZ378" s="84">
        <f t="shared" si="127"/>
        <v>0.26669999999999999</v>
      </c>
    </row>
    <row r="379" spans="1:52">
      <c r="A379" s="142"/>
      <c r="B379" s="142"/>
      <c r="C379" s="39">
        <v>1.9166666666666701</v>
      </c>
      <c r="D379" s="42">
        <v>0</v>
      </c>
      <c r="E379" s="42">
        <v>0</v>
      </c>
      <c r="F379" s="42">
        <v>0</v>
      </c>
      <c r="G379" s="42">
        <v>0</v>
      </c>
      <c r="H379" s="42">
        <v>0</v>
      </c>
      <c r="I379" s="42">
        <v>0</v>
      </c>
      <c r="J379" s="42">
        <v>0</v>
      </c>
      <c r="K379" s="42">
        <v>0</v>
      </c>
      <c r="L379" s="42">
        <v>0</v>
      </c>
      <c r="M379" s="42">
        <v>0</v>
      </c>
      <c r="N379" s="42">
        <v>0</v>
      </c>
      <c r="O379" s="42">
        <v>0</v>
      </c>
      <c r="P379" s="84">
        <v>0.55179999999999996</v>
      </c>
      <c r="Q379" s="84">
        <v>0.66259999999999997</v>
      </c>
      <c r="R379" s="84">
        <v>0.3014</v>
      </c>
      <c r="S379" s="84">
        <v>0.84209999999999996</v>
      </c>
      <c r="T379" s="84">
        <v>0.8901</v>
      </c>
      <c r="U379" s="84">
        <v>0.39389999999999997</v>
      </c>
      <c r="V379" s="42">
        <v>0.84189999999999998</v>
      </c>
      <c r="W379" s="42">
        <v>0.78380000000000005</v>
      </c>
      <c r="X379" s="42">
        <v>0.4667</v>
      </c>
      <c r="Y379" s="42">
        <v>0.57720000000000005</v>
      </c>
      <c r="Z379" s="42">
        <v>0.88260000000000005</v>
      </c>
      <c r="AA379" s="42">
        <v>0.81489999999999996</v>
      </c>
      <c r="AD379" s="82" t="s">
        <v>237</v>
      </c>
      <c r="AE379" s="42">
        <f t="shared" si="112"/>
        <v>0</v>
      </c>
      <c r="AF379" s="42">
        <f t="shared" si="113"/>
        <v>0</v>
      </c>
      <c r="AG379" s="42">
        <f t="shared" si="114"/>
        <v>0</v>
      </c>
      <c r="AH379" s="42">
        <f t="shared" si="115"/>
        <v>0</v>
      </c>
      <c r="AJ379" s="82" t="s">
        <v>237</v>
      </c>
      <c r="AK379" s="42">
        <f t="shared" si="116"/>
        <v>3.2800000000000003E-2</v>
      </c>
      <c r="AL379" s="42">
        <f t="shared" si="117"/>
        <v>0.1211</v>
      </c>
      <c r="AM379" s="42">
        <f t="shared" si="118"/>
        <v>0</v>
      </c>
      <c r="AN379" s="42">
        <f t="shared" si="119"/>
        <v>0</v>
      </c>
      <c r="AP379" s="82" t="s">
        <v>237</v>
      </c>
      <c r="AQ379" s="84">
        <f t="shared" si="120"/>
        <v>0.17150000000000001</v>
      </c>
      <c r="AR379" s="84">
        <f t="shared" si="121"/>
        <v>0.1192</v>
      </c>
      <c r="AS379" s="84">
        <f t="shared" si="122"/>
        <v>0.10050000000000001</v>
      </c>
      <c r="AT379" s="84">
        <f t="shared" si="123"/>
        <v>0.13689999999999999</v>
      </c>
      <c r="AV379" s="82" t="s">
        <v>237</v>
      </c>
      <c r="AW379" s="84">
        <f t="shared" si="124"/>
        <v>0.8206</v>
      </c>
      <c r="AX379" s="84">
        <f t="shared" si="125"/>
        <v>0.54510000000000003</v>
      </c>
      <c r="AY379" s="84">
        <f t="shared" si="126"/>
        <v>0.26919999999999999</v>
      </c>
      <c r="AZ379" s="84">
        <f t="shared" si="127"/>
        <v>0.4002</v>
      </c>
    </row>
    <row r="380" spans="1:52">
      <c r="A380" s="142"/>
      <c r="B380" s="142"/>
      <c r="C380" s="39">
        <v>1.9270833333333399</v>
      </c>
      <c r="D380" s="42">
        <v>0</v>
      </c>
      <c r="E380" s="42">
        <v>0</v>
      </c>
      <c r="F380" s="42">
        <v>0</v>
      </c>
      <c r="G380" s="42">
        <v>0</v>
      </c>
      <c r="H380" s="42">
        <v>0</v>
      </c>
      <c r="I380" s="42">
        <v>0</v>
      </c>
      <c r="J380" s="42">
        <v>0</v>
      </c>
      <c r="K380" s="42">
        <v>0</v>
      </c>
      <c r="L380" s="42">
        <v>0</v>
      </c>
      <c r="M380" s="42">
        <v>0</v>
      </c>
      <c r="N380" s="42">
        <v>0</v>
      </c>
      <c r="O380" s="42">
        <v>0</v>
      </c>
      <c r="P380" s="84">
        <v>0.56669999999999998</v>
      </c>
      <c r="Q380" s="84">
        <v>0.79879999999999995</v>
      </c>
      <c r="R380" s="84">
        <v>0.18790000000000001</v>
      </c>
      <c r="S380" s="84">
        <v>0.74660000000000004</v>
      </c>
      <c r="T380" s="84">
        <v>0.79879999999999995</v>
      </c>
      <c r="U380" s="84">
        <v>0.4783</v>
      </c>
      <c r="V380" s="42">
        <v>0.78029999999999999</v>
      </c>
      <c r="W380" s="42">
        <v>0.8306</v>
      </c>
      <c r="X380" s="42">
        <v>0.48930000000000001</v>
      </c>
      <c r="Y380" s="42">
        <v>0.56399999999999995</v>
      </c>
      <c r="Z380" s="42">
        <v>0.76390000000000002</v>
      </c>
      <c r="AA380" s="42">
        <v>0.74060000000000004</v>
      </c>
      <c r="AD380" s="82" t="s">
        <v>193</v>
      </c>
      <c r="AE380" s="42">
        <f t="shared" si="112"/>
        <v>0</v>
      </c>
      <c r="AF380" s="42">
        <f t="shared" si="113"/>
        <v>0</v>
      </c>
      <c r="AG380" s="42">
        <f t="shared" si="114"/>
        <v>0</v>
      </c>
      <c r="AH380" s="42">
        <f t="shared" si="115"/>
        <v>0</v>
      </c>
      <c r="AJ380" s="82" t="s">
        <v>193</v>
      </c>
      <c r="AK380" s="42">
        <f t="shared" si="116"/>
        <v>1.7399999999999999E-2</v>
      </c>
      <c r="AL380" s="42">
        <f t="shared" si="117"/>
        <v>9.7699999999999995E-2</v>
      </c>
      <c r="AM380" s="42">
        <f t="shared" si="118"/>
        <v>0</v>
      </c>
      <c r="AN380" s="42">
        <f t="shared" si="119"/>
        <v>0</v>
      </c>
      <c r="AP380" s="82" t="s">
        <v>193</v>
      </c>
      <c r="AQ380" s="84">
        <f t="shared" si="120"/>
        <v>0.1575</v>
      </c>
      <c r="AR380" s="84">
        <f t="shared" si="121"/>
        <v>0.11310000000000001</v>
      </c>
      <c r="AS380" s="84">
        <f t="shared" si="122"/>
        <v>5.0700000000000002E-2</v>
      </c>
      <c r="AT380" s="84">
        <f t="shared" si="123"/>
        <v>0.2334</v>
      </c>
      <c r="AV380" s="82" t="s">
        <v>193</v>
      </c>
      <c r="AW380" s="84">
        <f t="shared" si="124"/>
        <v>0.8831</v>
      </c>
      <c r="AX380" s="84">
        <f t="shared" si="125"/>
        <v>0.61350000000000005</v>
      </c>
      <c r="AY380" s="84">
        <f t="shared" si="126"/>
        <v>0.34749999999999998</v>
      </c>
      <c r="AZ380" s="84">
        <f t="shared" si="127"/>
        <v>0.45729999999999998</v>
      </c>
    </row>
    <row r="381" spans="1:52">
      <c r="A381" s="142"/>
      <c r="B381" s="142"/>
      <c r="C381" s="39">
        <v>1.9375</v>
      </c>
      <c r="D381" s="42">
        <v>0</v>
      </c>
      <c r="E381" s="42">
        <v>0</v>
      </c>
      <c r="F381" s="42">
        <v>0</v>
      </c>
      <c r="G381" s="42">
        <v>0</v>
      </c>
      <c r="H381" s="42">
        <v>0</v>
      </c>
      <c r="I381" s="42">
        <v>0</v>
      </c>
      <c r="J381" s="42">
        <v>0</v>
      </c>
      <c r="K381" s="42">
        <v>0</v>
      </c>
      <c r="L381" s="42">
        <v>0</v>
      </c>
      <c r="M381" s="42">
        <v>0</v>
      </c>
      <c r="N381" s="42">
        <v>0</v>
      </c>
      <c r="O381" s="42">
        <v>0</v>
      </c>
      <c r="P381" s="84">
        <v>0.51690000000000003</v>
      </c>
      <c r="Q381" s="84">
        <v>0.83099999999999996</v>
      </c>
      <c r="R381" s="84">
        <v>0.2339</v>
      </c>
      <c r="S381" s="84">
        <v>0.71750000000000003</v>
      </c>
      <c r="T381" s="84">
        <v>0.73060000000000003</v>
      </c>
      <c r="U381" s="84">
        <v>0.48230000000000001</v>
      </c>
      <c r="V381" s="42">
        <v>0.71709999999999996</v>
      </c>
      <c r="W381" s="42">
        <v>0.87219999999999998</v>
      </c>
      <c r="X381" s="42">
        <v>0.49349999999999999</v>
      </c>
      <c r="Y381" s="42">
        <v>0.44069999999999998</v>
      </c>
      <c r="Z381" s="42">
        <v>0.83189999999999997</v>
      </c>
      <c r="AA381" s="42">
        <v>0.58509999999999995</v>
      </c>
      <c r="AD381" s="82" t="s">
        <v>238</v>
      </c>
      <c r="AE381" s="42">
        <f t="shared" si="112"/>
        <v>0</v>
      </c>
      <c r="AF381" s="42">
        <f t="shared" si="113"/>
        <v>0</v>
      </c>
      <c r="AG381" s="42">
        <f t="shared" si="114"/>
        <v>0</v>
      </c>
      <c r="AH381" s="42">
        <f t="shared" si="115"/>
        <v>0</v>
      </c>
      <c r="AJ381" s="82" t="s">
        <v>238</v>
      </c>
      <c r="AK381" s="42">
        <f t="shared" si="116"/>
        <v>8.9999999999999998E-4</v>
      </c>
      <c r="AL381" s="42">
        <f t="shared" si="117"/>
        <v>7.1199999999999999E-2</v>
      </c>
      <c r="AM381" s="42">
        <f t="shared" si="118"/>
        <v>0</v>
      </c>
      <c r="AN381" s="42">
        <f t="shared" si="119"/>
        <v>0</v>
      </c>
      <c r="AP381" s="82" t="s">
        <v>238</v>
      </c>
      <c r="AQ381" s="84">
        <f t="shared" si="120"/>
        <v>0.17399999999999999</v>
      </c>
      <c r="AR381" s="84">
        <f t="shared" si="121"/>
        <v>0.12239999999999999</v>
      </c>
      <c r="AS381" s="84">
        <f t="shared" si="122"/>
        <v>1.2500000000000001E-2</v>
      </c>
      <c r="AT381" s="84">
        <f t="shared" si="123"/>
        <v>8.1799999999999998E-2</v>
      </c>
      <c r="AV381" s="82" t="s">
        <v>238</v>
      </c>
      <c r="AW381" s="84">
        <f t="shared" si="124"/>
        <v>0.79559999999999997</v>
      </c>
      <c r="AX381" s="84">
        <f t="shared" si="125"/>
        <v>0.69530000000000003</v>
      </c>
      <c r="AY381" s="84">
        <f t="shared" si="126"/>
        <v>0.317</v>
      </c>
      <c r="AZ381" s="84">
        <f t="shared" si="127"/>
        <v>0.54079999999999995</v>
      </c>
    </row>
    <row r="382" spans="1:52">
      <c r="A382" s="142"/>
      <c r="B382" s="142"/>
      <c r="C382" s="39">
        <v>1.9479166666666701</v>
      </c>
      <c r="D382" s="42">
        <v>0</v>
      </c>
      <c r="E382" s="42">
        <v>0</v>
      </c>
      <c r="F382" s="42">
        <v>0</v>
      </c>
      <c r="G382" s="42">
        <v>0</v>
      </c>
      <c r="H382" s="42">
        <v>0</v>
      </c>
      <c r="I382" s="42">
        <v>0</v>
      </c>
      <c r="J382" s="42">
        <v>0</v>
      </c>
      <c r="K382" s="42">
        <v>0</v>
      </c>
      <c r="L382" s="42">
        <v>0</v>
      </c>
      <c r="M382" s="42">
        <v>0</v>
      </c>
      <c r="N382" s="42">
        <v>0</v>
      </c>
      <c r="O382" s="42">
        <v>0</v>
      </c>
      <c r="P382" s="84">
        <v>0.48159999999999997</v>
      </c>
      <c r="Q382" s="84">
        <v>0.76849999999999996</v>
      </c>
      <c r="R382" s="84">
        <v>0.26579999999999998</v>
      </c>
      <c r="S382" s="84">
        <v>0.73040000000000005</v>
      </c>
      <c r="T382" s="84">
        <v>0.61899999999999999</v>
      </c>
      <c r="U382" s="84">
        <v>0.48670000000000002</v>
      </c>
      <c r="V382" s="42">
        <v>0.65490000000000004</v>
      </c>
      <c r="W382" s="42">
        <v>0.81379999999999997</v>
      </c>
      <c r="X382" s="42">
        <v>0.47089999999999999</v>
      </c>
      <c r="Y382" s="42">
        <v>0.53420000000000001</v>
      </c>
      <c r="Z382" s="42">
        <v>0.71619999999999995</v>
      </c>
      <c r="AA382" s="42">
        <v>0.46129999999999999</v>
      </c>
      <c r="AD382" s="82" t="s">
        <v>119</v>
      </c>
      <c r="AE382" s="42">
        <f t="shared" si="112"/>
        <v>0</v>
      </c>
      <c r="AF382" s="42">
        <f t="shared" si="113"/>
        <v>0</v>
      </c>
      <c r="AG382" s="42">
        <f t="shared" si="114"/>
        <v>0</v>
      </c>
      <c r="AH382" s="42">
        <f t="shared" si="115"/>
        <v>0</v>
      </c>
      <c r="AJ382" s="82" t="s">
        <v>119</v>
      </c>
      <c r="AK382" s="42">
        <f t="shared" si="116"/>
        <v>0</v>
      </c>
      <c r="AL382" s="42">
        <f t="shared" si="117"/>
        <v>4.1000000000000002E-2</v>
      </c>
      <c r="AM382" s="42">
        <f t="shared" si="118"/>
        <v>0</v>
      </c>
      <c r="AN382" s="42">
        <f t="shared" si="119"/>
        <v>0</v>
      </c>
      <c r="AP382" s="82" t="s">
        <v>119</v>
      </c>
      <c r="AQ382" s="84">
        <f t="shared" si="120"/>
        <v>0.10050000000000001</v>
      </c>
      <c r="AR382" s="84">
        <f t="shared" si="121"/>
        <v>5.5199999999999999E-2</v>
      </c>
      <c r="AS382" s="84">
        <f t="shared" si="122"/>
        <v>0</v>
      </c>
      <c r="AT382" s="84">
        <f t="shared" si="123"/>
        <v>0.12559999999999999</v>
      </c>
      <c r="AV382" s="82" t="s">
        <v>119</v>
      </c>
      <c r="AW382" s="84">
        <f t="shared" si="124"/>
        <v>0.81030000000000002</v>
      </c>
      <c r="AX382" s="84">
        <f t="shared" si="125"/>
        <v>0.59930000000000005</v>
      </c>
      <c r="AY382" s="84">
        <f t="shared" si="126"/>
        <v>0.20280000000000001</v>
      </c>
      <c r="AZ382" s="84">
        <f t="shared" si="127"/>
        <v>0.51459999999999995</v>
      </c>
    </row>
    <row r="383" spans="1:52">
      <c r="A383" s="142"/>
      <c r="B383" s="142"/>
      <c r="C383" s="39">
        <v>1.9583333333333399</v>
      </c>
      <c r="D383" s="42">
        <v>0</v>
      </c>
      <c r="E383" s="42">
        <v>0</v>
      </c>
      <c r="F383" s="42">
        <v>0</v>
      </c>
      <c r="G383" s="42">
        <v>0</v>
      </c>
      <c r="H383" s="42">
        <v>0</v>
      </c>
      <c r="I383" s="42">
        <v>0</v>
      </c>
      <c r="J383" s="42">
        <v>0</v>
      </c>
      <c r="K383" s="42">
        <v>0</v>
      </c>
      <c r="L383" s="42">
        <v>0</v>
      </c>
      <c r="M383" s="42">
        <v>0</v>
      </c>
      <c r="N383" s="42">
        <v>0</v>
      </c>
      <c r="O383" s="42">
        <v>0</v>
      </c>
      <c r="P383" s="84">
        <v>0.5756</v>
      </c>
      <c r="Q383" s="84">
        <v>0.76500000000000001</v>
      </c>
      <c r="R383" s="84">
        <v>0.27500000000000002</v>
      </c>
      <c r="S383" s="84">
        <v>0.72870000000000001</v>
      </c>
      <c r="T383" s="84">
        <v>0.70689999999999997</v>
      </c>
      <c r="U383" s="84">
        <v>0.57310000000000005</v>
      </c>
      <c r="V383" s="42">
        <v>0.68810000000000004</v>
      </c>
      <c r="W383" s="42">
        <v>0.72370000000000001</v>
      </c>
      <c r="X383" s="42">
        <v>0.51480000000000004</v>
      </c>
      <c r="Y383" s="42">
        <v>0.48880000000000001</v>
      </c>
      <c r="Z383" s="42">
        <v>0.59179999999999999</v>
      </c>
      <c r="AA383" s="42">
        <v>0.58779999999999999</v>
      </c>
      <c r="AD383" s="82" t="s">
        <v>239</v>
      </c>
      <c r="AE383" s="42">
        <f t="shared" si="112"/>
        <v>0</v>
      </c>
      <c r="AF383" s="42">
        <f t="shared" si="113"/>
        <v>0</v>
      </c>
      <c r="AG383" s="42">
        <f t="shared" si="114"/>
        <v>0</v>
      </c>
      <c r="AH383" s="42">
        <f t="shared" si="115"/>
        <v>0</v>
      </c>
      <c r="AJ383" s="82" t="s">
        <v>239</v>
      </c>
      <c r="AK383" s="42">
        <f t="shared" si="116"/>
        <v>0</v>
      </c>
      <c r="AL383" s="42">
        <f t="shared" si="117"/>
        <v>1.4E-3</v>
      </c>
      <c r="AM383" s="42">
        <f t="shared" si="118"/>
        <v>0</v>
      </c>
      <c r="AN383" s="42">
        <f t="shared" si="119"/>
        <v>0</v>
      </c>
      <c r="AP383" s="82" t="s">
        <v>239</v>
      </c>
      <c r="AQ383" s="84">
        <f t="shared" si="120"/>
        <v>0.18090000000000001</v>
      </c>
      <c r="AR383" s="84">
        <f t="shared" si="121"/>
        <v>0.1179</v>
      </c>
      <c r="AS383" s="84">
        <f t="shared" si="122"/>
        <v>0.1198</v>
      </c>
      <c r="AT383" s="84">
        <f t="shared" si="123"/>
        <v>0.13930000000000001</v>
      </c>
      <c r="AV383" s="82" t="s">
        <v>239</v>
      </c>
      <c r="AW383" s="84">
        <f t="shared" si="124"/>
        <v>0.72089999999999999</v>
      </c>
      <c r="AX383" s="84">
        <f t="shared" si="125"/>
        <v>0.66959999999999997</v>
      </c>
      <c r="AY383" s="84">
        <f t="shared" si="126"/>
        <v>0.25419999999999998</v>
      </c>
      <c r="AZ383" s="84">
        <f t="shared" si="127"/>
        <v>0.45419999999999999</v>
      </c>
    </row>
    <row r="384" spans="1:52">
      <c r="A384" s="142"/>
      <c r="B384" s="142"/>
      <c r="C384" s="39">
        <v>1.96875</v>
      </c>
      <c r="D384" s="42">
        <v>0</v>
      </c>
      <c r="E384" s="42">
        <v>0</v>
      </c>
      <c r="F384" s="42">
        <v>0</v>
      </c>
      <c r="G384" s="42">
        <v>0</v>
      </c>
      <c r="H384" s="42">
        <v>0</v>
      </c>
      <c r="I384" s="42">
        <v>0</v>
      </c>
      <c r="J384" s="42">
        <v>0</v>
      </c>
      <c r="K384" s="42">
        <v>0</v>
      </c>
      <c r="L384" s="42">
        <v>0</v>
      </c>
      <c r="M384" s="42">
        <v>0</v>
      </c>
      <c r="N384" s="42">
        <v>0</v>
      </c>
      <c r="O384" s="42">
        <v>0</v>
      </c>
      <c r="P384" s="84">
        <v>0.56689999999999996</v>
      </c>
      <c r="Q384" s="84">
        <v>0.7994</v>
      </c>
      <c r="R384" s="84">
        <v>0.2034</v>
      </c>
      <c r="S384" s="84">
        <v>0.76849999999999996</v>
      </c>
      <c r="T384" s="84">
        <v>0.7994</v>
      </c>
      <c r="U384" s="84">
        <v>0.48899999999999999</v>
      </c>
      <c r="V384" s="42">
        <v>0.71089999999999998</v>
      </c>
      <c r="W384" s="42">
        <v>0.6966</v>
      </c>
      <c r="X384" s="42">
        <v>0.49959999999999999</v>
      </c>
      <c r="Y384" s="42">
        <v>0.41010000000000002</v>
      </c>
      <c r="Z384" s="42">
        <v>0.54059999999999997</v>
      </c>
      <c r="AA384" s="42">
        <v>0.58460000000000001</v>
      </c>
      <c r="AD384" s="82" t="s">
        <v>194</v>
      </c>
      <c r="AE384" s="42">
        <f t="shared" si="112"/>
        <v>0</v>
      </c>
      <c r="AF384" s="42">
        <f t="shared" si="113"/>
        <v>0</v>
      </c>
      <c r="AG384" s="42">
        <f t="shared" si="114"/>
        <v>0</v>
      </c>
      <c r="AH384" s="42">
        <f t="shared" si="115"/>
        <v>0</v>
      </c>
      <c r="AJ384" s="82" t="s">
        <v>194</v>
      </c>
      <c r="AK384" s="42">
        <f t="shared" si="116"/>
        <v>0</v>
      </c>
      <c r="AL384" s="42">
        <f t="shared" si="117"/>
        <v>0</v>
      </c>
      <c r="AM384" s="42">
        <f t="shared" si="118"/>
        <v>0</v>
      </c>
      <c r="AN384" s="42">
        <f t="shared" si="119"/>
        <v>0</v>
      </c>
      <c r="AP384" s="82" t="s">
        <v>194</v>
      </c>
      <c r="AQ384" s="84">
        <f t="shared" si="120"/>
        <v>0.19320000000000001</v>
      </c>
      <c r="AR384" s="84">
        <f t="shared" si="121"/>
        <v>3.0700000000000002E-2</v>
      </c>
      <c r="AS384" s="84">
        <f t="shared" si="122"/>
        <v>0.25280000000000002</v>
      </c>
      <c r="AT384" s="84">
        <f t="shared" si="123"/>
        <v>0.1918</v>
      </c>
      <c r="AV384" s="82" t="s">
        <v>194</v>
      </c>
      <c r="AW384" s="84">
        <f t="shared" si="124"/>
        <v>0.71760000000000002</v>
      </c>
      <c r="AX384" s="84">
        <f t="shared" si="125"/>
        <v>0.68340000000000001</v>
      </c>
      <c r="AY384" s="84">
        <f t="shared" si="126"/>
        <v>0.29470000000000002</v>
      </c>
      <c r="AZ384" s="84">
        <f t="shared" si="127"/>
        <v>0.44840000000000002</v>
      </c>
    </row>
    <row r="385" spans="1:52">
      <c r="A385" s="142"/>
      <c r="B385" s="142"/>
      <c r="C385" s="39">
        <v>1.9791666666666701</v>
      </c>
      <c r="D385" s="42">
        <v>0</v>
      </c>
      <c r="E385" s="42">
        <v>0</v>
      </c>
      <c r="F385" s="42">
        <v>0</v>
      </c>
      <c r="G385" s="42">
        <v>0</v>
      </c>
      <c r="H385" s="42">
        <v>0</v>
      </c>
      <c r="I385" s="42">
        <v>0</v>
      </c>
      <c r="J385" s="42">
        <v>0</v>
      </c>
      <c r="K385" s="42">
        <v>0</v>
      </c>
      <c r="L385" s="42">
        <v>0</v>
      </c>
      <c r="M385" s="42">
        <v>0</v>
      </c>
      <c r="N385" s="42">
        <v>0</v>
      </c>
      <c r="O385" s="42">
        <v>0</v>
      </c>
      <c r="P385" s="84">
        <v>0.6845</v>
      </c>
      <c r="Q385" s="84">
        <v>0.79349999999999998</v>
      </c>
      <c r="R385" s="84">
        <v>0.22040000000000001</v>
      </c>
      <c r="S385" s="84">
        <v>0.74209999999999998</v>
      </c>
      <c r="T385" s="84">
        <v>0.77729999999999999</v>
      </c>
      <c r="U385" s="84">
        <v>0.623</v>
      </c>
      <c r="V385" s="42">
        <v>0.73709999999999998</v>
      </c>
      <c r="W385" s="42">
        <v>0.69479999999999997</v>
      </c>
      <c r="X385" s="42">
        <v>0.48920000000000002</v>
      </c>
      <c r="Y385" s="42">
        <v>0.3301</v>
      </c>
      <c r="Z385" s="42">
        <v>0.59340000000000004</v>
      </c>
      <c r="AA385" s="42">
        <v>0.60389999999999999</v>
      </c>
      <c r="AD385" s="82" t="s">
        <v>240</v>
      </c>
      <c r="AE385" s="42">
        <f t="shared" si="112"/>
        <v>0</v>
      </c>
      <c r="AF385" s="42">
        <f t="shared" si="113"/>
        <v>0</v>
      </c>
      <c r="AG385" s="42">
        <f t="shared" si="114"/>
        <v>0</v>
      </c>
      <c r="AH385" s="42">
        <f t="shared" si="115"/>
        <v>0</v>
      </c>
      <c r="AJ385" s="82" t="s">
        <v>240</v>
      </c>
      <c r="AK385" s="42">
        <f t="shared" si="116"/>
        <v>0</v>
      </c>
      <c r="AL385" s="42">
        <f t="shared" si="117"/>
        <v>0</v>
      </c>
      <c r="AM385" s="42">
        <f t="shared" si="118"/>
        <v>0</v>
      </c>
      <c r="AN385" s="42">
        <f t="shared" si="119"/>
        <v>0</v>
      </c>
      <c r="AP385" s="82" t="s">
        <v>240</v>
      </c>
      <c r="AQ385" s="84">
        <f t="shared" si="120"/>
        <v>0.18690000000000001</v>
      </c>
      <c r="AR385" s="84">
        <f t="shared" si="121"/>
        <v>3.2000000000000001E-2</v>
      </c>
      <c r="AS385" s="84">
        <f t="shared" si="122"/>
        <v>0.255</v>
      </c>
      <c r="AT385" s="84">
        <f t="shared" si="123"/>
        <v>0.3594</v>
      </c>
      <c r="AV385" s="82" t="s">
        <v>240</v>
      </c>
      <c r="AW385" s="84">
        <f t="shared" si="124"/>
        <v>0.72340000000000004</v>
      </c>
      <c r="AX385" s="84">
        <f t="shared" si="125"/>
        <v>0.74060000000000004</v>
      </c>
      <c r="AY385" s="84">
        <f t="shared" si="126"/>
        <v>0.34320000000000001</v>
      </c>
      <c r="AZ385" s="84">
        <f t="shared" si="127"/>
        <v>0.50629999999999997</v>
      </c>
    </row>
    <row r="386" spans="1:52">
      <c r="A386" s="142"/>
      <c r="B386" s="142"/>
      <c r="C386" s="39">
        <v>1.9895833333333399</v>
      </c>
      <c r="D386" s="42">
        <v>0</v>
      </c>
      <c r="E386" s="42">
        <v>0</v>
      </c>
      <c r="F386" s="42">
        <v>0</v>
      </c>
      <c r="G386" s="42">
        <v>0</v>
      </c>
      <c r="H386" s="42">
        <v>0</v>
      </c>
      <c r="I386" s="42">
        <v>0</v>
      </c>
      <c r="J386" s="42">
        <v>0</v>
      </c>
      <c r="K386" s="42">
        <v>0</v>
      </c>
      <c r="L386" s="42">
        <v>0</v>
      </c>
      <c r="M386" s="42">
        <v>0</v>
      </c>
      <c r="N386" s="42">
        <v>0</v>
      </c>
      <c r="O386" s="42">
        <v>0</v>
      </c>
      <c r="P386" s="84">
        <v>0.61429999999999996</v>
      </c>
      <c r="Q386" s="84">
        <v>0.86570000000000003</v>
      </c>
      <c r="R386" s="84">
        <v>0.2253</v>
      </c>
      <c r="S386" s="84">
        <v>0.72250000000000003</v>
      </c>
      <c r="T386" s="84">
        <v>0.71779999999999999</v>
      </c>
      <c r="U386" s="84">
        <v>0.65490000000000004</v>
      </c>
      <c r="V386" s="42">
        <v>0.74529999999999996</v>
      </c>
      <c r="W386" s="42">
        <v>0.71889999999999998</v>
      </c>
      <c r="X386" s="42">
        <v>0.4924</v>
      </c>
      <c r="Y386" s="42">
        <v>0.46</v>
      </c>
      <c r="Z386" s="42">
        <v>0.81499999999999995</v>
      </c>
      <c r="AA386" s="42">
        <v>0.72789999999999999</v>
      </c>
      <c r="AD386" s="82" t="s">
        <v>120</v>
      </c>
      <c r="AE386" s="42">
        <f t="shared" si="112"/>
        <v>0</v>
      </c>
      <c r="AF386" s="42">
        <f t="shared" si="113"/>
        <v>0</v>
      </c>
      <c r="AG386" s="42">
        <f t="shared" si="114"/>
        <v>0</v>
      </c>
      <c r="AH386" s="42">
        <f t="shared" si="115"/>
        <v>0</v>
      </c>
      <c r="AJ386" s="82" t="s">
        <v>120</v>
      </c>
      <c r="AK386" s="42">
        <f t="shared" si="116"/>
        <v>0</v>
      </c>
      <c r="AL386" s="42">
        <f t="shared" si="117"/>
        <v>0</v>
      </c>
      <c r="AM386" s="42">
        <f t="shared" si="118"/>
        <v>0</v>
      </c>
      <c r="AN386" s="42">
        <f t="shared" si="119"/>
        <v>0</v>
      </c>
      <c r="AP386" s="82" t="s">
        <v>120</v>
      </c>
      <c r="AQ386" s="84">
        <f t="shared" si="120"/>
        <v>0.1321</v>
      </c>
      <c r="AR386" s="84">
        <f t="shared" si="121"/>
        <v>5.8099999999999999E-2</v>
      </c>
      <c r="AS386" s="84">
        <f t="shared" si="122"/>
        <v>0.22140000000000001</v>
      </c>
      <c r="AT386" s="84">
        <f t="shared" si="123"/>
        <v>0.19209999999999999</v>
      </c>
      <c r="AV386" s="82" t="s">
        <v>120</v>
      </c>
      <c r="AW386" s="84">
        <f t="shared" si="124"/>
        <v>0.74350000000000005</v>
      </c>
      <c r="AX386" s="84">
        <f t="shared" si="125"/>
        <v>0.70230000000000004</v>
      </c>
      <c r="AY386" s="84">
        <f t="shared" si="126"/>
        <v>0.27689999999999998</v>
      </c>
      <c r="AZ386" s="84">
        <f t="shared" si="127"/>
        <v>0.50619999999999998</v>
      </c>
    </row>
    <row r="387" spans="1:52">
      <c r="A387" s="142"/>
      <c r="B387" s="142"/>
      <c r="C387" s="39">
        <v>2</v>
      </c>
      <c r="D387" s="42">
        <v>0</v>
      </c>
      <c r="E387" s="42">
        <v>0</v>
      </c>
      <c r="F387" s="42">
        <v>0</v>
      </c>
      <c r="G387" s="42">
        <v>0</v>
      </c>
      <c r="H387" s="42">
        <v>0</v>
      </c>
      <c r="I387" s="42">
        <v>0</v>
      </c>
      <c r="J387" s="42">
        <v>0</v>
      </c>
      <c r="K387" s="42">
        <v>0</v>
      </c>
      <c r="L387" s="42">
        <v>0</v>
      </c>
      <c r="M387" s="42">
        <v>0</v>
      </c>
      <c r="N387" s="42">
        <v>0</v>
      </c>
      <c r="O387" s="42">
        <v>0</v>
      </c>
      <c r="P387" s="84">
        <v>0.69420000000000004</v>
      </c>
      <c r="Q387" s="84">
        <v>0.751</v>
      </c>
      <c r="R387" s="84">
        <v>7.1499999999999994E-2</v>
      </c>
      <c r="S387" s="84">
        <v>0.71260000000000001</v>
      </c>
      <c r="T387" s="84">
        <v>0.78420000000000001</v>
      </c>
      <c r="U387" s="84">
        <v>0.51800000000000002</v>
      </c>
      <c r="V387" s="42">
        <v>0.88449999999999995</v>
      </c>
      <c r="W387" s="42">
        <v>0.81679999999999997</v>
      </c>
      <c r="X387" s="42">
        <v>0.41820000000000002</v>
      </c>
      <c r="Y387" s="42">
        <v>0.50960000000000005</v>
      </c>
      <c r="Z387" s="42">
        <v>0.90159999999999996</v>
      </c>
      <c r="AA387" s="42">
        <v>0.82840000000000003</v>
      </c>
      <c r="AD387" s="82" t="s">
        <v>241</v>
      </c>
      <c r="AE387" s="42">
        <f t="shared" si="112"/>
        <v>0</v>
      </c>
      <c r="AF387" s="42">
        <f t="shared" si="113"/>
        <v>0</v>
      </c>
      <c r="AG387" s="42">
        <f t="shared" si="114"/>
        <v>0</v>
      </c>
      <c r="AH387" s="42">
        <f t="shared" si="115"/>
        <v>0</v>
      </c>
      <c r="AJ387" s="82" t="s">
        <v>241</v>
      </c>
      <c r="AK387" s="42">
        <f t="shared" si="116"/>
        <v>0</v>
      </c>
      <c r="AL387" s="42">
        <f t="shared" si="117"/>
        <v>0</v>
      </c>
      <c r="AM387" s="42">
        <f t="shared" si="118"/>
        <v>0</v>
      </c>
      <c r="AN387" s="42">
        <f t="shared" si="119"/>
        <v>0</v>
      </c>
      <c r="AP387" s="82" t="s">
        <v>241</v>
      </c>
      <c r="AQ387" s="84">
        <f t="shared" si="120"/>
        <v>0.17530000000000001</v>
      </c>
      <c r="AR387" s="84">
        <f t="shared" si="121"/>
        <v>0.123</v>
      </c>
      <c r="AS387" s="84">
        <f t="shared" si="122"/>
        <v>0.14599999999999999</v>
      </c>
      <c r="AT387" s="84">
        <f t="shared" si="123"/>
        <v>0.1338</v>
      </c>
      <c r="AV387" s="82" t="s">
        <v>241</v>
      </c>
      <c r="AW387" s="84">
        <f t="shared" si="124"/>
        <v>0.59119999999999995</v>
      </c>
      <c r="AX387" s="84">
        <f t="shared" si="125"/>
        <v>0.75929999999999997</v>
      </c>
      <c r="AY387" s="84">
        <f t="shared" si="126"/>
        <v>0.2359</v>
      </c>
      <c r="AZ387" s="84">
        <f t="shared" si="127"/>
        <v>0.48799999999999999</v>
      </c>
    </row>
    <row r="388" spans="1:52">
      <c r="A388" s="142" t="s">
        <v>76</v>
      </c>
      <c r="B388" s="142"/>
      <c r="C388" s="5">
        <v>1.0416666666666666E-2</v>
      </c>
      <c r="D388" s="42">
        <v>0</v>
      </c>
      <c r="E388" s="42">
        <v>0</v>
      </c>
      <c r="F388" s="42">
        <v>0</v>
      </c>
      <c r="G388" s="42">
        <v>0</v>
      </c>
      <c r="H388" s="42">
        <v>0</v>
      </c>
      <c r="I388" s="42">
        <v>0</v>
      </c>
      <c r="J388" s="42">
        <v>0</v>
      </c>
      <c r="K388" s="42">
        <v>0</v>
      </c>
      <c r="L388" s="42">
        <v>0</v>
      </c>
      <c r="M388" s="42">
        <v>0</v>
      </c>
      <c r="N388" s="42">
        <v>0</v>
      </c>
      <c r="O388" s="42">
        <v>0</v>
      </c>
      <c r="P388" s="84">
        <v>0.63849999999999996</v>
      </c>
      <c r="Q388" s="84">
        <v>0.81759999999999999</v>
      </c>
      <c r="R388" s="84">
        <v>0.21709999999999999</v>
      </c>
      <c r="S388" s="84">
        <v>0.76859999999999995</v>
      </c>
      <c r="T388" s="84">
        <v>0.81759999999999999</v>
      </c>
      <c r="U388" s="84">
        <v>0.51680000000000004</v>
      </c>
      <c r="V388" s="42">
        <v>0.78749999999999998</v>
      </c>
      <c r="W388" s="42">
        <v>0.8276</v>
      </c>
      <c r="X388" s="42">
        <v>0.45300000000000001</v>
      </c>
      <c r="Y388" s="42">
        <v>0.55830000000000002</v>
      </c>
      <c r="Z388" s="42">
        <v>0.84809999999999997</v>
      </c>
      <c r="AA388" s="42">
        <v>0.77859999999999996</v>
      </c>
      <c r="AD388" s="82" t="s">
        <v>195</v>
      </c>
      <c r="AE388" s="42">
        <f t="shared" si="112"/>
        <v>0</v>
      </c>
      <c r="AF388" s="42">
        <f t="shared" si="113"/>
        <v>0</v>
      </c>
      <c r="AG388" s="42">
        <f t="shared" si="114"/>
        <v>0</v>
      </c>
      <c r="AH388" s="42">
        <f t="shared" si="115"/>
        <v>0</v>
      </c>
      <c r="AJ388" s="82" t="s">
        <v>195</v>
      </c>
      <c r="AK388" s="42">
        <f t="shared" si="116"/>
        <v>0</v>
      </c>
      <c r="AL388" s="42">
        <f t="shared" si="117"/>
        <v>0</v>
      </c>
      <c r="AM388" s="42">
        <f t="shared" si="118"/>
        <v>0</v>
      </c>
      <c r="AN388" s="42">
        <f t="shared" si="119"/>
        <v>0</v>
      </c>
      <c r="AP388" s="82" t="s">
        <v>195</v>
      </c>
      <c r="AQ388" s="84">
        <f t="shared" si="120"/>
        <v>0.21740000000000001</v>
      </c>
      <c r="AR388" s="84">
        <f t="shared" si="121"/>
        <v>8.43E-2</v>
      </c>
      <c r="AS388" s="84">
        <f t="shared" si="122"/>
        <v>0.20180000000000001</v>
      </c>
      <c r="AT388" s="84">
        <f t="shared" si="123"/>
        <v>0.112</v>
      </c>
      <c r="AV388" s="82" t="s">
        <v>195</v>
      </c>
      <c r="AW388" s="84">
        <f t="shared" si="124"/>
        <v>0.41289999999999999</v>
      </c>
      <c r="AX388" s="84">
        <f t="shared" si="125"/>
        <v>0.66180000000000005</v>
      </c>
      <c r="AY388" s="84">
        <f t="shared" si="126"/>
        <v>0.26219999999999999</v>
      </c>
      <c r="AZ388" s="84">
        <f t="shared" si="127"/>
        <v>0.53939999999999999</v>
      </c>
    </row>
    <row r="389" spans="1:52">
      <c r="A389" s="142"/>
      <c r="B389" s="142"/>
      <c r="C389" s="5">
        <v>2.0833333333333332E-2</v>
      </c>
      <c r="D389" s="42">
        <v>0</v>
      </c>
      <c r="E389" s="42">
        <v>0</v>
      </c>
      <c r="F389" s="42">
        <v>0</v>
      </c>
      <c r="G389" s="42">
        <v>0</v>
      </c>
      <c r="H389" s="42">
        <v>0</v>
      </c>
      <c r="I389" s="42">
        <v>0</v>
      </c>
      <c r="J389" s="42">
        <v>0</v>
      </c>
      <c r="K389" s="42">
        <v>0</v>
      </c>
      <c r="L389" s="42">
        <v>0</v>
      </c>
      <c r="M389" s="42">
        <v>0</v>
      </c>
      <c r="N389" s="42">
        <v>0</v>
      </c>
      <c r="O389" s="42">
        <v>0</v>
      </c>
      <c r="P389" s="84">
        <v>0.69910000000000005</v>
      </c>
      <c r="Q389" s="84">
        <v>0.68640000000000001</v>
      </c>
      <c r="R389" s="84">
        <v>0.1085</v>
      </c>
      <c r="S389" s="84">
        <v>0.66069999999999995</v>
      </c>
      <c r="T389" s="84">
        <v>0.86060000000000003</v>
      </c>
      <c r="U389" s="84">
        <v>0.39379999999999998</v>
      </c>
      <c r="V389" s="42">
        <v>0.74070000000000003</v>
      </c>
      <c r="W389" s="42">
        <v>0.81669999999999998</v>
      </c>
      <c r="X389" s="42">
        <v>0.46989999999999998</v>
      </c>
      <c r="Y389" s="42">
        <v>0.60340000000000005</v>
      </c>
      <c r="Z389" s="42">
        <v>0.82069999999999999</v>
      </c>
      <c r="AA389" s="42">
        <v>0.74890000000000001</v>
      </c>
      <c r="AD389" s="82" t="s">
        <v>242</v>
      </c>
      <c r="AE389" s="42">
        <f t="shared" si="112"/>
        <v>0</v>
      </c>
      <c r="AF389" s="42">
        <f t="shared" si="113"/>
        <v>0</v>
      </c>
      <c r="AG389" s="42">
        <f t="shared" si="114"/>
        <v>0</v>
      </c>
      <c r="AH389" s="42">
        <f t="shared" si="115"/>
        <v>0</v>
      </c>
      <c r="AJ389" s="82" t="s">
        <v>242</v>
      </c>
      <c r="AK389" s="42">
        <f t="shared" si="116"/>
        <v>0</v>
      </c>
      <c r="AL389" s="42">
        <f t="shared" si="117"/>
        <v>0</v>
      </c>
      <c r="AM389" s="42">
        <f t="shared" si="118"/>
        <v>0</v>
      </c>
      <c r="AN389" s="42">
        <f t="shared" si="119"/>
        <v>0</v>
      </c>
      <c r="AP389" s="82" t="s">
        <v>242</v>
      </c>
      <c r="AQ389" s="84">
        <f t="shared" si="120"/>
        <v>0.14649999999999999</v>
      </c>
      <c r="AR389" s="84">
        <f t="shared" si="121"/>
        <v>0.1028</v>
      </c>
      <c r="AS389" s="84">
        <f t="shared" si="122"/>
        <v>0.22270000000000001</v>
      </c>
      <c r="AT389" s="84">
        <f t="shared" si="123"/>
        <v>0.09</v>
      </c>
      <c r="AV389" s="82" t="s">
        <v>242</v>
      </c>
      <c r="AW389" s="84">
        <f t="shared" si="124"/>
        <v>0.3024</v>
      </c>
      <c r="AX389" s="84">
        <f t="shared" si="125"/>
        <v>0.69450000000000001</v>
      </c>
      <c r="AY389" s="84">
        <f t="shared" si="126"/>
        <v>0.26819999999999999</v>
      </c>
      <c r="AZ389" s="84">
        <f t="shared" si="127"/>
        <v>0.3891</v>
      </c>
    </row>
    <row r="390" spans="1:52">
      <c r="A390" s="142"/>
      <c r="B390" s="142"/>
      <c r="C390" s="5">
        <v>3.125E-2</v>
      </c>
      <c r="D390" s="42">
        <v>0</v>
      </c>
      <c r="E390" s="42">
        <v>0</v>
      </c>
      <c r="F390" s="42">
        <v>0</v>
      </c>
      <c r="G390" s="42">
        <v>0</v>
      </c>
      <c r="H390" s="42">
        <v>0</v>
      </c>
      <c r="I390" s="42">
        <v>0</v>
      </c>
      <c r="J390" s="42">
        <v>0</v>
      </c>
      <c r="K390" s="42">
        <v>0</v>
      </c>
      <c r="L390" s="42">
        <v>0</v>
      </c>
      <c r="M390" s="42">
        <v>0</v>
      </c>
      <c r="N390" s="42">
        <v>0</v>
      </c>
      <c r="O390" s="42">
        <v>0</v>
      </c>
      <c r="P390" s="84">
        <v>0.67800000000000005</v>
      </c>
      <c r="Q390" s="84">
        <v>0.70960000000000001</v>
      </c>
      <c r="R390" s="84">
        <v>0.18790000000000001</v>
      </c>
      <c r="S390" s="84">
        <v>0.74739999999999995</v>
      </c>
      <c r="T390" s="84">
        <v>0.94159999999999999</v>
      </c>
      <c r="U390" s="84">
        <v>0.38469999999999999</v>
      </c>
      <c r="V390" s="42">
        <v>0.72489999999999999</v>
      </c>
      <c r="W390" s="42">
        <v>0.91649999999999998</v>
      </c>
      <c r="X390" s="42">
        <v>0.51190000000000002</v>
      </c>
      <c r="Y390" s="42">
        <v>0.50429999999999997</v>
      </c>
      <c r="Z390" s="42">
        <v>0.70289999999999997</v>
      </c>
      <c r="AA390" s="42">
        <v>0.71399999999999997</v>
      </c>
      <c r="AD390" s="82" t="s">
        <v>121</v>
      </c>
      <c r="AE390" s="42">
        <f t="shared" si="112"/>
        <v>0</v>
      </c>
      <c r="AF390" s="42">
        <f t="shared" si="113"/>
        <v>0</v>
      </c>
      <c r="AG390" s="42">
        <f t="shared" si="114"/>
        <v>0</v>
      </c>
      <c r="AH390" s="42">
        <f t="shared" si="115"/>
        <v>0</v>
      </c>
      <c r="AJ390" s="82" t="s">
        <v>121</v>
      </c>
      <c r="AK390" s="42">
        <f t="shared" si="116"/>
        <v>0</v>
      </c>
      <c r="AL390" s="42">
        <f t="shared" si="117"/>
        <v>0</v>
      </c>
      <c r="AM390" s="42">
        <f t="shared" si="118"/>
        <v>0</v>
      </c>
      <c r="AN390" s="42">
        <f t="shared" si="119"/>
        <v>0</v>
      </c>
      <c r="AP390" s="82" t="s">
        <v>121</v>
      </c>
      <c r="AQ390" s="84">
        <f t="shared" si="120"/>
        <v>0.22189999999999999</v>
      </c>
      <c r="AR390" s="84">
        <f t="shared" si="121"/>
        <v>0</v>
      </c>
      <c r="AS390" s="84">
        <f t="shared" si="122"/>
        <v>0.2485</v>
      </c>
      <c r="AT390" s="84">
        <f t="shared" si="123"/>
        <v>0.30890000000000001</v>
      </c>
      <c r="AV390" s="82" t="s">
        <v>121</v>
      </c>
      <c r="AW390" s="84">
        <f t="shared" si="124"/>
        <v>0.39879999999999999</v>
      </c>
      <c r="AX390" s="84">
        <f t="shared" si="125"/>
        <v>0.61760000000000004</v>
      </c>
      <c r="AY390" s="84">
        <f t="shared" si="126"/>
        <v>0.12039999999999999</v>
      </c>
      <c r="AZ390" s="84">
        <f t="shared" si="127"/>
        <v>0.30159999999999998</v>
      </c>
    </row>
    <row r="391" spans="1:52">
      <c r="A391" s="142"/>
      <c r="B391" s="142"/>
      <c r="C391" s="5">
        <v>4.1666666666666664E-2</v>
      </c>
      <c r="D391" s="42">
        <v>0</v>
      </c>
      <c r="E391" s="42">
        <v>0</v>
      </c>
      <c r="F391" s="42">
        <v>0</v>
      </c>
      <c r="G391" s="42">
        <v>0</v>
      </c>
      <c r="H391" s="42">
        <v>0</v>
      </c>
      <c r="I391" s="42">
        <v>0</v>
      </c>
      <c r="J391" s="42">
        <v>0</v>
      </c>
      <c r="K391" s="42">
        <v>0</v>
      </c>
      <c r="L391" s="42">
        <v>0</v>
      </c>
      <c r="M391" s="42">
        <v>0</v>
      </c>
      <c r="N391" s="42">
        <v>0</v>
      </c>
      <c r="O391" s="42">
        <v>0</v>
      </c>
      <c r="P391" s="84">
        <v>0.75609999999999999</v>
      </c>
      <c r="Q391" s="84">
        <v>0.68100000000000005</v>
      </c>
      <c r="R391" s="84">
        <v>0.22009999999999999</v>
      </c>
      <c r="S391" s="84">
        <v>0.78510000000000002</v>
      </c>
      <c r="T391" s="84">
        <v>0.76649999999999996</v>
      </c>
      <c r="U391" s="84">
        <v>0.3538</v>
      </c>
      <c r="V391" s="42">
        <v>0.79859999999999998</v>
      </c>
      <c r="W391" s="42">
        <v>0.79920000000000002</v>
      </c>
      <c r="X391" s="42">
        <v>0.43240000000000001</v>
      </c>
      <c r="Y391" s="42">
        <v>0.47460000000000002</v>
      </c>
      <c r="Z391" s="42">
        <v>0.75070000000000003</v>
      </c>
      <c r="AA391" s="42">
        <v>0.71519999999999995</v>
      </c>
      <c r="AD391" s="82" t="s">
        <v>243</v>
      </c>
      <c r="AE391" s="42">
        <f t="shared" si="112"/>
        <v>0</v>
      </c>
      <c r="AF391" s="42">
        <f t="shared" si="113"/>
        <v>0</v>
      </c>
      <c r="AG391" s="42">
        <f t="shared" si="114"/>
        <v>0</v>
      </c>
      <c r="AH391" s="42">
        <f t="shared" si="115"/>
        <v>0</v>
      </c>
      <c r="AJ391" s="82" t="s">
        <v>243</v>
      </c>
      <c r="AK391" s="42">
        <f t="shared" si="116"/>
        <v>0</v>
      </c>
      <c r="AL391" s="42">
        <f t="shared" si="117"/>
        <v>0</v>
      </c>
      <c r="AM391" s="42">
        <f t="shared" si="118"/>
        <v>0</v>
      </c>
      <c r="AN391" s="42">
        <f t="shared" si="119"/>
        <v>0</v>
      </c>
      <c r="AP391" s="82" t="s">
        <v>243</v>
      </c>
      <c r="AQ391" s="84">
        <f t="shared" si="120"/>
        <v>0.18859999999999999</v>
      </c>
      <c r="AR391" s="84">
        <f t="shared" si="121"/>
        <v>0.1105</v>
      </c>
      <c r="AS391" s="84">
        <f t="shared" si="122"/>
        <v>0.15479999999999999</v>
      </c>
      <c r="AT391" s="84">
        <f t="shared" si="123"/>
        <v>0.1346</v>
      </c>
      <c r="AV391" s="82" t="s">
        <v>243</v>
      </c>
      <c r="AW391" s="84">
        <f t="shared" si="124"/>
        <v>0.3649</v>
      </c>
      <c r="AX391" s="84">
        <f t="shared" si="125"/>
        <v>0.60540000000000005</v>
      </c>
      <c r="AY391" s="84">
        <f t="shared" si="126"/>
        <v>0.20050000000000001</v>
      </c>
      <c r="AZ391" s="84">
        <f t="shared" si="127"/>
        <v>0.35</v>
      </c>
    </row>
    <row r="392" spans="1:52">
      <c r="A392" s="142"/>
      <c r="B392" s="142"/>
      <c r="C392" s="5">
        <v>5.2083333333333398E-2</v>
      </c>
      <c r="D392" s="42">
        <v>0</v>
      </c>
      <c r="E392" s="42">
        <v>0</v>
      </c>
      <c r="F392" s="42">
        <v>0</v>
      </c>
      <c r="G392" s="42">
        <v>0</v>
      </c>
      <c r="H392" s="42">
        <v>0</v>
      </c>
      <c r="I392" s="42">
        <v>0</v>
      </c>
      <c r="J392" s="42">
        <v>0</v>
      </c>
      <c r="K392" s="42">
        <v>0</v>
      </c>
      <c r="L392" s="42">
        <v>0</v>
      </c>
      <c r="M392" s="42">
        <v>0</v>
      </c>
      <c r="N392" s="42">
        <v>0</v>
      </c>
      <c r="O392" s="42">
        <v>0</v>
      </c>
      <c r="P392" s="84">
        <v>0.60499999999999998</v>
      </c>
      <c r="Q392" s="84">
        <v>0.72330000000000005</v>
      </c>
      <c r="R392" s="84">
        <v>0.19980000000000001</v>
      </c>
      <c r="S392" s="84">
        <v>0.74809999999999999</v>
      </c>
      <c r="T392" s="84">
        <v>0.72330000000000005</v>
      </c>
      <c r="U392" s="84">
        <v>0.48520000000000002</v>
      </c>
      <c r="V392" s="42">
        <v>0.70820000000000005</v>
      </c>
      <c r="W392" s="42">
        <v>0.79600000000000004</v>
      </c>
      <c r="X392" s="42">
        <v>0.39410000000000001</v>
      </c>
      <c r="Y392" s="42">
        <v>0.49070000000000003</v>
      </c>
      <c r="Z392" s="42">
        <v>0.77839999999999998</v>
      </c>
      <c r="AA392" s="42">
        <v>0.7177</v>
      </c>
      <c r="AD392" s="82" t="s">
        <v>196</v>
      </c>
      <c r="AE392" s="42">
        <f t="shared" si="112"/>
        <v>0</v>
      </c>
      <c r="AF392" s="42">
        <f t="shared" si="113"/>
        <v>0</v>
      </c>
      <c r="AG392" s="42">
        <f t="shared" si="114"/>
        <v>0</v>
      </c>
      <c r="AH392" s="42">
        <f t="shared" si="115"/>
        <v>0</v>
      </c>
      <c r="AJ392" s="82" t="s">
        <v>196</v>
      </c>
      <c r="AK392" s="42">
        <f t="shared" si="116"/>
        <v>0</v>
      </c>
      <c r="AL392" s="42">
        <f t="shared" si="117"/>
        <v>0</v>
      </c>
      <c r="AM392" s="42">
        <f t="shared" si="118"/>
        <v>0</v>
      </c>
      <c r="AN392" s="42">
        <f t="shared" si="119"/>
        <v>0</v>
      </c>
      <c r="AP392" s="82" t="s">
        <v>196</v>
      </c>
      <c r="AQ392" s="84">
        <f t="shared" si="120"/>
        <v>0.13719999999999999</v>
      </c>
      <c r="AR392" s="84">
        <f t="shared" si="121"/>
        <v>9.8599999999999993E-2</v>
      </c>
      <c r="AS392" s="84">
        <f t="shared" si="122"/>
        <v>0.1628</v>
      </c>
      <c r="AT392" s="84">
        <f t="shared" si="123"/>
        <v>0.23180000000000001</v>
      </c>
      <c r="AV392" s="82" t="s">
        <v>196</v>
      </c>
      <c r="AW392" s="84">
        <f t="shared" si="124"/>
        <v>0.35970000000000002</v>
      </c>
      <c r="AX392" s="84">
        <f t="shared" si="125"/>
        <v>0.54849999999999999</v>
      </c>
      <c r="AY392" s="84">
        <f t="shared" si="126"/>
        <v>4.8500000000000001E-2</v>
      </c>
      <c r="AZ392" s="84">
        <f t="shared" si="127"/>
        <v>0.29299999999999998</v>
      </c>
    </row>
    <row r="393" spans="1:52">
      <c r="A393" s="142"/>
      <c r="B393" s="142"/>
      <c r="C393" s="5">
        <v>6.25E-2</v>
      </c>
      <c r="D393" s="42">
        <v>0</v>
      </c>
      <c r="E393" s="42">
        <v>0</v>
      </c>
      <c r="F393" s="42">
        <v>0</v>
      </c>
      <c r="G393" s="42">
        <v>0</v>
      </c>
      <c r="H393" s="42">
        <v>0</v>
      </c>
      <c r="I393" s="42">
        <v>0</v>
      </c>
      <c r="J393" s="42">
        <v>0</v>
      </c>
      <c r="K393" s="42">
        <v>0</v>
      </c>
      <c r="L393" s="42">
        <v>0</v>
      </c>
      <c r="M393" s="42">
        <v>0</v>
      </c>
      <c r="N393" s="42">
        <v>0</v>
      </c>
      <c r="O393" s="42">
        <v>0</v>
      </c>
      <c r="P393" s="84">
        <v>0.53710000000000002</v>
      </c>
      <c r="Q393" s="84">
        <v>0.67820000000000003</v>
      </c>
      <c r="R393" s="84">
        <v>0.1517</v>
      </c>
      <c r="S393" s="84">
        <v>0.65229999999999999</v>
      </c>
      <c r="T393" s="84">
        <v>0.69369999999999998</v>
      </c>
      <c r="U393" s="84">
        <v>0.58720000000000006</v>
      </c>
      <c r="V393" s="42">
        <v>0.68369999999999997</v>
      </c>
      <c r="W393" s="42">
        <v>0.87749999999999995</v>
      </c>
      <c r="X393" s="42">
        <v>0.47239999999999999</v>
      </c>
      <c r="Y393" s="42">
        <v>0.51649999999999996</v>
      </c>
      <c r="Z393" s="42">
        <v>0.78949999999999998</v>
      </c>
      <c r="AA393" s="42">
        <v>0.60070000000000001</v>
      </c>
      <c r="AD393" s="82" t="s">
        <v>244</v>
      </c>
      <c r="AE393" s="42">
        <f t="shared" si="112"/>
        <v>0</v>
      </c>
      <c r="AF393" s="42">
        <f t="shared" si="113"/>
        <v>0</v>
      </c>
      <c r="AG393" s="42">
        <f t="shared" si="114"/>
        <v>0</v>
      </c>
      <c r="AH393" s="42">
        <f t="shared" si="115"/>
        <v>0</v>
      </c>
      <c r="AJ393" s="82" t="s">
        <v>244</v>
      </c>
      <c r="AK393" s="42">
        <f t="shared" si="116"/>
        <v>0</v>
      </c>
      <c r="AL393" s="42">
        <f t="shared" si="117"/>
        <v>0</v>
      </c>
      <c r="AM393" s="42">
        <f t="shared" si="118"/>
        <v>0</v>
      </c>
      <c r="AN393" s="42">
        <f t="shared" si="119"/>
        <v>0</v>
      </c>
      <c r="AP393" s="82" t="s">
        <v>244</v>
      </c>
      <c r="AQ393" s="84">
        <f t="shared" si="120"/>
        <v>0.2253</v>
      </c>
      <c r="AR393" s="84">
        <f t="shared" si="121"/>
        <v>0.18390000000000001</v>
      </c>
      <c r="AS393" s="84">
        <f t="shared" si="122"/>
        <v>0.3206</v>
      </c>
      <c r="AT393" s="84">
        <f t="shared" si="123"/>
        <v>0.21859999999999999</v>
      </c>
      <c r="AV393" s="82" t="s">
        <v>244</v>
      </c>
      <c r="AW393" s="84">
        <f t="shared" si="124"/>
        <v>0.4098</v>
      </c>
      <c r="AX393" s="84">
        <f t="shared" si="125"/>
        <v>0.44879999999999998</v>
      </c>
      <c r="AY393" s="84">
        <f t="shared" si="126"/>
        <v>8.5300000000000001E-2</v>
      </c>
      <c r="AZ393" s="84">
        <f t="shared" si="127"/>
        <v>0.33710000000000001</v>
      </c>
    </row>
    <row r="394" spans="1:52">
      <c r="A394" s="142"/>
      <c r="B394" s="142"/>
      <c r="C394" s="5">
        <v>7.2916666666666699E-2</v>
      </c>
      <c r="D394" s="42">
        <v>0</v>
      </c>
      <c r="E394" s="42">
        <v>0</v>
      </c>
      <c r="F394" s="42">
        <v>0</v>
      </c>
      <c r="G394" s="42">
        <v>0</v>
      </c>
      <c r="H394" s="42">
        <v>0</v>
      </c>
      <c r="I394" s="42">
        <v>0</v>
      </c>
      <c r="J394" s="42">
        <v>0</v>
      </c>
      <c r="K394" s="42">
        <v>0</v>
      </c>
      <c r="L394" s="42">
        <v>0</v>
      </c>
      <c r="M394" s="42">
        <v>0</v>
      </c>
      <c r="N394" s="42">
        <v>0</v>
      </c>
      <c r="O394" s="42">
        <v>0</v>
      </c>
      <c r="P394" s="84">
        <v>0.55659999999999998</v>
      </c>
      <c r="Q394" s="84">
        <v>0.64070000000000005</v>
      </c>
      <c r="R394" s="84">
        <v>0.1236</v>
      </c>
      <c r="S394" s="84">
        <v>0.60399999999999998</v>
      </c>
      <c r="T394" s="84">
        <v>0.63400000000000001</v>
      </c>
      <c r="U394" s="84">
        <v>0.56869999999999998</v>
      </c>
      <c r="V394" s="42">
        <v>0.56610000000000005</v>
      </c>
      <c r="W394" s="42">
        <v>0.80059999999999998</v>
      </c>
      <c r="X394" s="42">
        <v>0.56440000000000001</v>
      </c>
      <c r="Y394" s="42">
        <v>0.49059999999999998</v>
      </c>
      <c r="Z394" s="42">
        <v>0.75229999999999997</v>
      </c>
      <c r="AA394" s="42">
        <v>0.56530000000000002</v>
      </c>
      <c r="AD394" s="82" t="s">
        <v>122</v>
      </c>
      <c r="AE394" s="42">
        <f t="shared" si="112"/>
        <v>0</v>
      </c>
      <c r="AF394" s="42">
        <f t="shared" si="113"/>
        <v>0</v>
      </c>
      <c r="AG394" s="42">
        <f t="shared" si="114"/>
        <v>0</v>
      </c>
      <c r="AH394" s="42">
        <f t="shared" si="115"/>
        <v>0</v>
      </c>
      <c r="AJ394" s="82" t="s">
        <v>122</v>
      </c>
      <c r="AK394" s="42">
        <f t="shared" si="116"/>
        <v>0</v>
      </c>
      <c r="AL394" s="42">
        <f t="shared" si="117"/>
        <v>0</v>
      </c>
      <c r="AM394" s="42">
        <f t="shared" si="118"/>
        <v>0</v>
      </c>
      <c r="AN394" s="42">
        <f t="shared" si="119"/>
        <v>0</v>
      </c>
      <c r="AP394" s="82" t="s">
        <v>122</v>
      </c>
      <c r="AQ394" s="84">
        <f t="shared" si="120"/>
        <v>0.3014</v>
      </c>
      <c r="AR394" s="84">
        <f t="shared" si="121"/>
        <v>0.185</v>
      </c>
      <c r="AS394" s="84">
        <f t="shared" si="122"/>
        <v>0.20799999999999999</v>
      </c>
      <c r="AT394" s="84">
        <f t="shared" si="123"/>
        <v>0.14030000000000001</v>
      </c>
      <c r="AV394" s="82" t="s">
        <v>122</v>
      </c>
      <c r="AW394" s="84">
        <f t="shared" si="124"/>
        <v>0.4667</v>
      </c>
      <c r="AX394" s="84">
        <f t="shared" si="125"/>
        <v>0.44929999999999998</v>
      </c>
      <c r="AY394" s="84">
        <f t="shared" si="126"/>
        <v>0.22770000000000001</v>
      </c>
      <c r="AZ394" s="84">
        <f t="shared" si="127"/>
        <v>0.32240000000000002</v>
      </c>
    </row>
    <row r="395" spans="1:52">
      <c r="A395" s="142"/>
      <c r="B395" s="142"/>
      <c r="C395" s="5">
        <v>8.3333333333333398E-2</v>
      </c>
      <c r="D395" s="42">
        <v>0</v>
      </c>
      <c r="E395" s="42">
        <v>0</v>
      </c>
      <c r="F395" s="42">
        <v>0</v>
      </c>
      <c r="G395" s="42">
        <v>0</v>
      </c>
      <c r="H395" s="42">
        <v>0</v>
      </c>
      <c r="I395" s="42">
        <v>0</v>
      </c>
      <c r="J395" s="42">
        <v>0</v>
      </c>
      <c r="K395" s="42">
        <v>0</v>
      </c>
      <c r="L395" s="42">
        <v>0</v>
      </c>
      <c r="M395" s="42">
        <v>0</v>
      </c>
      <c r="N395" s="42">
        <v>0</v>
      </c>
      <c r="O395" s="42">
        <v>0</v>
      </c>
      <c r="P395" s="84">
        <v>0.45190000000000002</v>
      </c>
      <c r="Q395" s="84">
        <v>0.57750000000000001</v>
      </c>
      <c r="R395" s="84">
        <v>0.26590000000000003</v>
      </c>
      <c r="S395" s="84">
        <v>0.70430000000000004</v>
      </c>
      <c r="T395" s="84">
        <v>0.53610000000000002</v>
      </c>
      <c r="U395" s="84">
        <v>0.56669999999999998</v>
      </c>
      <c r="V395" s="42">
        <v>0.49609999999999999</v>
      </c>
      <c r="W395" s="42">
        <v>0.72450000000000003</v>
      </c>
      <c r="X395" s="42">
        <v>0.41360000000000002</v>
      </c>
      <c r="Y395" s="42">
        <v>0.49619999999999997</v>
      </c>
      <c r="Z395" s="42">
        <v>0.82830000000000004</v>
      </c>
      <c r="AA395" s="42">
        <v>0.54600000000000004</v>
      </c>
      <c r="AD395" s="82" t="s">
        <v>245</v>
      </c>
      <c r="AE395" s="42">
        <f t="shared" si="112"/>
        <v>0</v>
      </c>
      <c r="AF395" s="42">
        <f t="shared" si="113"/>
        <v>0</v>
      </c>
      <c r="AG395" s="42">
        <f t="shared" si="114"/>
        <v>0</v>
      </c>
      <c r="AH395" s="42">
        <f t="shared" si="115"/>
        <v>0</v>
      </c>
      <c r="AJ395" s="82" t="s">
        <v>245</v>
      </c>
      <c r="AK395" s="42">
        <f t="shared" si="116"/>
        <v>0</v>
      </c>
      <c r="AL395" s="42">
        <f t="shared" si="117"/>
        <v>0</v>
      </c>
      <c r="AM395" s="42">
        <f t="shared" si="118"/>
        <v>0</v>
      </c>
      <c r="AN395" s="42">
        <f t="shared" si="119"/>
        <v>0</v>
      </c>
      <c r="AP395" s="82" t="s">
        <v>245</v>
      </c>
      <c r="AQ395" s="84">
        <f t="shared" si="120"/>
        <v>0.18790000000000001</v>
      </c>
      <c r="AR395" s="84">
        <f t="shared" si="121"/>
        <v>0.1198</v>
      </c>
      <c r="AS395" s="84">
        <f t="shared" si="122"/>
        <v>0.14369999999999999</v>
      </c>
      <c r="AT395" s="84">
        <f t="shared" si="123"/>
        <v>0.12659999999999999</v>
      </c>
      <c r="AV395" s="82" t="s">
        <v>245</v>
      </c>
      <c r="AW395" s="84">
        <f t="shared" si="124"/>
        <v>0.48930000000000001</v>
      </c>
      <c r="AX395" s="84">
        <f t="shared" si="125"/>
        <v>0.4526</v>
      </c>
      <c r="AY395" s="84">
        <f t="shared" si="126"/>
        <v>0.18240000000000001</v>
      </c>
      <c r="AZ395" s="84">
        <f t="shared" si="127"/>
        <v>0.31290000000000001</v>
      </c>
    </row>
    <row r="396" spans="1:52">
      <c r="A396" s="142"/>
      <c r="B396" s="142"/>
      <c r="C396" s="5">
        <v>9.375E-2</v>
      </c>
      <c r="D396" s="42">
        <v>0</v>
      </c>
      <c r="E396" s="42">
        <v>0</v>
      </c>
      <c r="F396" s="42">
        <v>0</v>
      </c>
      <c r="G396" s="42">
        <v>0</v>
      </c>
      <c r="H396" s="42">
        <v>0</v>
      </c>
      <c r="I396" s="42">
        <v>0</v>
      </c>
      <c r="J396" s="42">
        <v>0</v>
      </c>
      <c r="K396" s="42">
        <v>0</v>
      </c>
      <c r="L396" s="42">
        <v>0</v>
      </c>
      <c r="M396" s="42">
        <v>0</v>
      </c>
      <c r="N396" s="42">
        <v>0</v>
      </c>
      <c r="O396" s="42">
        <v>0</v>
      </c>
      <c r="P396" s="84">
        <v>0.57420000000000004</v>
      </c>
      <c r="Q396" s="84">
        <v>0.64139999999999997</v>
      </c>
      <c r="R396" s="84">
        <v>0.19439999999999999</v>
      </c>
      <c r="S396" s="84">
        <v>0.72040000000000004</v>
      </c>
      <c r="T396" s="84">
        <v>0.64139999999999997</v>
      </c>
      <c r="U396" s="84">
        <v>0.45910000000000001</v>
      </c>
      <c r="V396" s="42">
        <v>0.59009999999999996</v>
      </c>
      <c r="W396" s="42">
        <v>0.72970000000000002</v>
      </c>
      <c r="X396" s="42">
        <v>0.373</v>
      </c>
      <c r="Y396" s="42">
        <v>0.43080000000000002</v>
      </c>
      <c r="Z396" s="42">
        <v>0.72189999999999999</v>
      </c>
      <c r="AA396" s="42">
        <v>0.65600000000000003</v>
      </c>
      <c r="AD396" s="82" t="s">
        <v>197</v>
      </c>
      <c r="AE396" s="42">
        <f t="shared" si="112"/>
        <v>0</v>
      </c>
      <c r="AF396" s="42">
        <f t="shared" si="113"/>
        <v>0</v>
      </c>
      <c r="AG396" s="42">
        <f t="shared" si="114"/>
        <v>0</v>
      </c>
      <c r="AH396" s="42">
        <f t="shared" si="115"/>
        <v>0</v>
      </c>
      <c r="AJ396" s="82" t="s">
        <v>197</v>
      </c>
      <c r="AK396" s="42">
        <f t="shared" si="116"/>
        <v>0</v>
      </c>
      <c r="AL396" s="42">
        <f t="shared" si="117"/>
        <v>0</v>
      </c>
      <c r="AM396" s="42">
        <f t="shared" si="118"/>
        <v>0</v>
      </c>
      <c r="AN396" s="42">
        <f t="shared" si="119"/>
        <v>0</v>
      </c>
      <c r="AP396" s="82" t="s">
        <v>197</v>
      </c>
      <c r="AQ396" s="84">
        <f t="shared" si="120"/>
        <v>0.2339</v>
      </c>
      <c r="AR396" s="84">
        <f t="shared" si="121"/>
        <v>5.0099999999999999E-2</v>
      </c>
      <c r="AS396" s="84">
        <f t="shared" si="122"/>
        <v>0.20219999999999999</v>
      </c>
      <c r="AT396" s="84">
        <f t="shared" si="123"/>
        <v>7.3800000000000004E-2</v>
      </c>
      <c r="AV396" s="82" t="s">
        <v>197</v>
      </c>
      <c r="AW396" s="84">
        <f t="shared" si="124"/>
        <v>0.49349999999999999</v>
      </c>
      <c r="AX396" s="84">
        <f t="shared" si="125"/>
        <v>0.45319999999999999</v>
      </c>
      <c r="AY396" s="84">
        <f t="shared" si="126"/>
        <v>0.17799999999999999</v>
      </c>
      <c r="AZ396" s="84">
        <f t="shared" si="127"/>
        <v>0.3231</v>
      </c>
    </row>
    <row r="397" spans="1:52">
      <c r="A397" s="142"/>
      <c r="B397" s="142"/>
      <c r="C397" s="5">
        <v>0.104166666666667</v>
      </c>
      <c r="D397" s="42">
        <v>0</v>
      </c>
      <c r="E397" s="42">
        <v>0</v>
      </c>
      <c r="F397" s="42">
        <v>0</v>
      </c>
      <c r="G397" s="42">
        <v>0</v>
      </c>
      <c r="H397" s="42">
        <v>0</v>
      </c>
      <c r="I397" s="42">
        <v>0</v>
      </c>
      <c r="J397" s="42">
        <v>0</v>
      </c>
      <c r="K397" s="42">
        <v>0</v>
      </c>
      <c r="L397" s="42">
        <v>0</v>
      </c>
      <c r="M397" s="42">
        <v>0</v>
      </c>
      <c r="N397" s="42">
        <v>0</v>
      </c>
      <c r="O397" s="42">
        <v>0</v>
      </c>
      <c r="P397" s="84">
        <v>0.66549999999999998</v>
      </c>
      <c r="Q397" s="84">
        <v>0.62509999999999999</v>
      </c>
      <c r="R397" s="84">
        <v>0.1666</v>
      </c>
      <c r="S397" s="84">
        <v>0.84899999999999998</v>
      </c>
      <c r="T397" s="84">
        <v>0.66720000000000002</v>
      </c>
      <c r="U397" s="84">
        <v>0.52349999999999997</v>
      </c>
      <c r="V397" s="42">
        <v>0.56379999999999997</v>
      </c>
      <c r="W397" s="42">
        <v>0.74399999999999999</v>
      </c>
      <c r="X397" s="42">
        <v>0.48230000000000001</v>
      </c>
      <c r="Y397" s="42">
        <v>0.45479999999999998</v>
      </c>
      <c r="Z397" s="42">
        <v>0.7248</v>
      </c>
      <c r="AA397" s="42">
        <v>0.7107</v>
      </c>
      <c r="AD397" s="82" t="s">
        <v>246</v>
      </c>
      <c r="AE397" s="42">
        <f t="shared" si="112"/>
        <v>0</v>
      </c>
      <c r="AF397" s="42">
        <f t="shared" si="113"/>
        <v>0</v>
      </c>
      <c r="AG397" s="42">
        <f t="shared" si="114"/>
        <v>0</v>
      </c>
      <c r="AH397" s="42">
        <f t="shared" si="115"/>
        <v>0</v>
      </c>
      <c r="AJ397" s="82" t="s">
        <v>246</v>
      </c>
      <c r="AK397" s="42">
        <f t="shared" si="116"/>
        <v>0</v>
      </c>
      <c r="AL397" s="42">
        <f t="shared" si="117"/>
        <v>0</v>
      </c>
      <c r="AM397" s="42">
        <f t="shared" si="118"/>
        <v>0</v>
      </c>
      <c r="AN397" s="42">
        <f t="shared" si="119"/>
        <v>0</v>
      </c>
      <c r="AP397" s="82" t="s">
        <v>246</v>
      </c>
      <c r="AQ397" s="84">
        <f t="shared" si="120"/>
        <v>0.26579999999999998</v>
      </c>
      <c r="AR397" s="84">
        <f t="shared" si="121"/>
        <v>0.10920000000000001</v>
      </c>
      <c r="AS397" s="84">
        <f t="shared" si="122"/>
        <v>0.1108</v>
      </c>
      <c r="AT397" s="84">
        <f t="shared" si="123"/>
        <v>2.23E-2</v>
      </c>
      <c r="AV397" s="82" t="s">
        <v>246</v>
      </c>
      <c r="AW397" s="84">
        <f t="shared" si="124"/>
        <v>0.47089999999999999</v>
      </c>
      <c r="AX397" s="84">
        <f t="shared" si="125"/>
        <v>0.44950000000000001</v>
      </c>
      <c r="AY397" s="84">
        <f t="shared" si="126"/>
        <v>0.1174</v>
      </c>
      <c r="AZ397" s="84">
        <f t="shared" si="127"/>
        <v>0.28660000000000002</v>
      </c>
    </row>
    <row r="398" spans="1:52">
      <c r="A398" s="142"/>
      <c r="B398" s="142"/>
      <c r="C398" s="5">
        <v>0.11458333333333399</v>
      </c>
      <c r="D398" s="42">
        <v>0</v>
      </c>
      <c r="E398" s="42">
        <v>0</v>
      </c>
      <c r="F398" s="42">
        <v>0</v>
      </c>
      <c r="G398" s="42">
        <v>0</v>
      </c>
      <c r="H398" s="42">
        <v>0</v>
      </c>
      <c r="I398" s="42">
        <v>0</v>
      </c>
      <c r="J398" s="42">
        <v>0</v>
      </c>
      <c r="K398" s="42">
        <v>0</v>
      </c>
      <c r="L398" s="42">
        <v>0</v>
      </c>
      <c r="M398" s="42">
        <v>0</v>
      </c>
      <c r="N398" s="42">
        <v>0</v>
      </c>
      <c r="O398" s="42">
        <v>0</v>
      </c>
      <c r="P398" s="84">
        <v>0.67430000000000001</v>
      </c>
      <c r="Q398" s="84">
        <v>0.58160000000000001</v>
      </c>
      <c r="R398" s="84">
        <v>0.104</v>
      </c>
      <c r="S398" s="84">
        <v>0.86670000000000003</v>
      </c>
      <c r="T398" s="84">
        <v>0.60729999999999995</v>
      </c>
      <c r="U398" s="84">
        <v>0.51370000000000005</v>
      </c>
      <c r="V398" s="42">
        <v>0.61570000000000003</v>
      </c>
      <c r="W398" s="42">
        <v>0.69440000000000002</v>
      </c>
      <c r="X398" s="42">
        <v>0.44109999999999999</v>
      </c>
      <c r="Y398" s="42">
        <v>0.39410000000000001</v>
      </c>
      <c r="Z398" s="42">
        <v>0.78390000000000004</v>
      </c>
      <c r="AA398" s="42">
        <v>0.68410000000000004</v>
      </c>
      <c r="AD398" s="82" t="s">
        <v>123</v>
      </c>
      <c r="AE398" s="42">
        <f t="shared" si="112"/>
        <v>0</v>
      </c>
      <c r="AF398" s="42">
        <f t="shared" si="113"/>
        <v>0</v>
      </c>
      <c r="AG398" s="42">
        <f t="shared" si="114"/>
        <v>0</v>
      </c>
      <c r="AH398" s="42">
        <f t="shared" si="115"/>
        <v>0</v>
      </c>
      <c r="AJ398" s="82" t="s">
        <v>123</v>
      </c>
      <c r="AK398" s="42">
        <f t="shared" si="116"/>
        <v>0</v>
      </c>
      <c r="AL398" s="42">
        <f t="shared" si="117"/>
        <v>0</v>
      </c>
      <c r="AM398" s="42">
        <f t="shared" si="118"/>
        <v>0</v>
      </c>
      <c r="AN398" s="42">
        <f t="shared" si="119"/>
        <v>0</v>
      </c>
      <c r="AP398" s="82" t="s">
        <v>123</v>
      </c>
      <c r="AQ398" s="84">
        <f t="shared" si="120"/>
        <v>0.27500000000000002</v>
      </c>
      <c r="AR398" s="84">
        <f t="shared" si="121"/>
        <v>0.1333</v>
      </c>
      <c r="AS398" s="84">
        <f t="shared" si="122"/>
        <v>9.7299999999999998E-2</v>
      </c>
      <c r="AT398" s="84">
        <f t="shared" si="123"/>
        <v>4.0599999999999997E-2</v>
      </c>
      <c r="AV398" s="82" t="s">
        <v>123</v>
      </c>
      <c r="AW398" s="84">
        <f t="shared" si="124"/>
        <v>0.51480000000000004</v>
      </c>
      <c r="AX398" s="84">
        <f t="shared" si="125"/>
        <v>0.3397</v>
      </c>
      <c r="AY398" s="84">
        <f t="shared" si="126"/>
        <v>8.8599999999999998E-2</v>
      </c>
      <c r="AZ398" s="84">
        <f t="shared" si="127"/>
        <v>0.30959999999999999</v>
      </c>
    </row>
    <row r="399" spans="1:52">
      <c r="A399" s="142"/>
      <c r="B399" s="142"/>
      <c r="C399" s="5">
        <v>0.125</v>
      </c>
      <c r="D399" s="42">
        <v>0</v>
      </c>
      <c r="E399" s="42">
        <v>0</v>
      </c>
      <c r="F399" s="42">
        <v>0</v>
      </c>
      <c r="G399" s="42">
        <v>0</v>
      </c>
      <c r="H399" s="42">
        <v>0</v>
      </c>
      <c r="I399" s="42">
        <v>0</v>
      </c>
      <c r="J399" s="42">
        <v>0</v>
      </c>
      <c r="K399" s="42">
        <v>0</v>
      </c>
      <c r="L399" s="42">
        <v>0</v>
      </c>
      <c r="M399" s="42">
        <v>0</v>
      </c>
      <c r="N399" s="42">
        <v>0</v>
      </c>
      <c r="O399" s="42">
        <v>0</v>
      </c>
      <c r="P399" s="84">
        <v>0.59089999999999998</v>
      </c>
      <c r="Q399" s="84">
        <v>0.65180000000000005</v>
      </c>
      <c r="R399" s="84">
        <v>0.13100000000000001</v>
      </c>
      <c r="S399" s="84">
        <v>0.87419999999999998</v>
      </c>
      <c r="T399" s="84">
        <v>0.53290000000000004</v>
      </c>
      <c r="U399" s="84">
        <v>0.40789999999999998</v>
      </c>
      <c r="V399" s="42">
        <v>0.66849999999999998</v>
      </c>
      <c r="W399" s="42">
        <v>0.68100000000000005</v>
      </c>
      <c r="X399" s="42">
        <v>0.37480000000000002</v>
      </c>
      <c r="Y399" s="42">
        <v>0.29380000000000001</v>
      </c>
      <c r="Z399" s="42">
        <v>0.80320000000000003</v>
      </c>
      <c r="AA399" s="42">
        <v>0.70760000000000001</v>
      </c>
      <c r="AD399" s="82" t="s">
        <v>247</v>
      </c>
      <c r="AE399" s="42">
        <f t="shared" si="112"/>
        <v>0</v>
      </c>
      <c r="AF399" s="42">
        <f t="shared" si="113"/>
        <v>0</v>
      </c>
      <c r="AG399" s="42">
        <f t="shared" si="114"/>
        <v>0</v>
      </c>
      <c r="AH399" s="42">
        <f t="shared" si="115"/>
        <v>0</v>
      </c>
      <c r="AJ399" s="82" t="s">
        <v>247</v>
      </c>
      <c r="AK399" s="42">
        <f t="shared" si="116"/>
        <v>0</v>
      </c>
      <c r="AL399" s="42">
        <f t="shared" si="117"/>
        <v>0</v>
      </c>
      <c r="AM399" s="42">
        <f t="shared" si="118"/>
        <v>0</v>
      </c>
      <c r="AN399" s="42">
        <f t="shared" si="119"/>
        <v>0</v>
      </c>
      <c r="AP399" s="82" t="s">
        <v>247</v>
      </c>
      <c r="AQ399" s="84">
        <f t="shared" si="120"/>
        <v>0.2034</v>
      </c>
      <c r="AR399" s="84">
        <f t="shared" si="121"/>
        <v>0.1285</v>
      </c>
      <c r="AS399" s="84">
        <f t="shared" si="122"/>
        <v>0.1356</v>
      </c>
      <c r="AT399" s="84">
        <f t="shared" si="123"/>
        <v>0.1115</v>
      </c>
      <c r="AV399" s="82" t="s">
        <v>247</v>
      </c>
      <c r="AW399" s="84">
        <f t="shared" si="124"/>
        <v>0.49959999999999999</v>
      </c>
      <c r="AX399" s="84">
        <f t="shared" si="125"/>
        <v>0.32140000000000002</v>
      </c>
      <c r="AY399" s="84">
        <f t="shared" si="126"/>
        <v>0.17430000000000001</v>
      </c>
      <c r="AZ399" s="84">
        <f t="shared" si="127"/>
        <v>0.26129999999999998</v>
      </c>
    </row>
    <row r="400" spans="1:52">
      <c r="A400" s="142"/>
      <c r="B400" s="142"/>
      <c r="C400" s="5">
        <v>0.13541666666666699</v>
      </c>
      <c r="D400" s="42">
        <v>0</v>
      </c>
      <c r="E400" s="42">
        <v>0</v>
      </c>
      <c r="F400" s="42">
        <v>0</v>
      </c>
      <c r="G400" s="42">
        <v>0</v>
      </c>
      <c r="H400" s="42">
        <v>0</v>
      </c>
      <c r="I400" s="42">
        <v>0</v>
      </c>
      <c r="J400" s="42">
        <v>0</v>
      </c>
      <c r="K400" s="42">
        <v>0</v>
      </c>
      <c r="L400" s="42">
        <v>0</v>
      </c>
      <c r="M400" s="42">
        <v>0</v>
      </c>
      <c r="N400" s="42">
        <v>0</v>
      </c>
      <c r="O400" s="42">
        <v>0</v>
      </c>
      <c r="P400" s="84">
        <v>0.58679999999999999</v>
      </c>
      <c r="Q400" s="84">
        <v>0.63739999999999997</v>
      </c>
      <c r="R400" s="84">
        <v>0.20069999999999999</v>
      </c>
      <c r="S400" s="84">
        <v>0.72540000000000004</v>
      </c>
      <c r="T400" s="84">
        <v>0.63739999999999997</v>
      </c>
      <c r="U400" s="84">
        <v>0.4657</v>
      </c>
      <c r="V400" s="42">
        <v>0.59789999999999999</v>
      </c>
      <c r="W400" s="42">
        <v>0.70979999999999999</v>
      </c>
      <c r="X400" s="42">
        <v>0.43140000000000001</v>
      </c>
      <c r="Y400" s="42">
        <v>0.42409999999999998</v>
      </c>
      <c r="Z400" s="42">
        <v>0.68720000000000003</v>
      </c>
      <c r="AA400" s="42">
        <v>0.64129999999999998</v>
      </c>
      <c r="AD400" s="82" t="s">
        <v>198</v>
      </c>
      <c r="AE400" s="42">
        <f t="shared" si="112"/>
        <v>0</v>
      </c>
      <c r="AF400" s="42">
        <f t="shared" si="113"/>
        <v>0</v>
      </c>
      <c r="AG400" s="42">
        <f t="shared" si="114"/>
        <v>0</v>
      </c>
      <c r="AH400" s="42">
        <f t="shared" si="115"/>
        <v>0</v>
      </c>
      <c r="AJ400" s="82" t="s">
        <v>198</v>
      </c>
      <c r="AK400" s="42">
        <f t="shared" si="116"/>
        <v>0</v>
      </c>
      <c r="AL400" s="42">
        <f t="shared" si="117"/>
        <v>0</v>
      </c>
      <c r="AM400" s="42">
        <f t="shared" si="118"/>
        <v>0</v>
      </c>
      <c r="AN400" s="42">
        <f t="shared" si="119"/>
        <v>0</v>
      </c>
      <c r="AP400" s="82" t="s">
        <v>198</v>
      </c>
      <c r="AQ400" s="84">
        <f t="shared" si="120"/>
        <v>0.22040000000000001</v>
      </c>
      <c r="AR400" s="84">
        <f t="shared" si="121"/>
        <v>4.9399999999999999E-2</v>
      </c>
      <c r="AS400" s="84">
        <f t="shared" si="122"/>
        <v>0.1075</v>
      </c>
      <c r="AT400" s="84">
        <f t="shared" si="123"/>
        <v>8.48E-2</v>
      </c>
      <c r="AV400" s="82" t="s">
        <v>198</v>
      </c>
      <c r="AW400" s="84">
        <f t="shared" si="124"/>
        <v>0.48920000000000002</v>
      </c>
      <c r="AX400" s="84">
        <f t="shared" si="125"/>
        <v>0.46479999999999999</v>
      </c>
      <c r="AY400" s="84">
        <f t="shared" si="126"/>
        <v>0.1603</v>
      </c>
      <c r="AZ400" s="84">
        <f t="shared" si="127"/>
        <v>0.25290000000000001</v>
      </c>
    </row>
    <row r="401" spans="1:52">
      <c r="A401" s="142"/>
      <c r="B401" s="142"/>
      <c r="C401" s="5">
        <v>0.14583333333333401</v>
      </c>
      <c r="D401" s="42">
        <v>0</v>
      </c>
      <c r="E401" s="42">
        <v>0</v>
      </c>
      <c r="F401" s="42">
        <v>0</v>
      </c>
      <c r="G401" s="42">
        <v>0</v>
      </c>
      <c r="H401" s="42">
        <v>0</v>
      </c>
      <c r="I401" s="42">
        <v>0</v>
      </c>
      <c r="J401" s="42">
        <v>0</v>
      </c>
      <c r="K401" s="42">
        <v>0</v>
      </c>
      <c r="L401" s="42">
        <v>0</v>
      </c>
      <c r="M401" s="42">
        <v>0</v>
      </c>
      <c r="N401" s="42">
        <v>0</v>
      </c>
      <c r="O401" s="42">
        <v>0</v>
      </c>
      <c r="P401" s="84">
        <v>0.56969999999999998</v>
      </c>
      <c r="Q401" s="84">
        <v>0.69940000000000002</v>
      </c>
      <c r="R401" s="84">
        <v>0.19889999999999999</v>
      </c>
      <c r="S401" s="84">
        <v>0.6663</v>
      </c>
      <c r="T401" s="84">
        <v>0.628</v>
      </c>
      <c r="U401" s="84">
        <v>0.48199999999999998</v>
      </c>
      <c r="V401" s="42">
        <v>0.52959999999999996</v>
      </c>
      <c r="W401" s="42">
        <v>0.6099</v>
      </c>
      <c r="X401" s="42">
        <v>0.438</v>
      </c>
      <c r="Y401" s="42">
        <v>0.3962</v>
      </c>
      <c r="Z401" s="42">
        <v>0.68</v>
      </c>
      <c r="AA401" s="42">
        <v>0.63580000000000003</v>
      </c>
      <c r="AD401" s="82" t="s">
        <v>248</v>
      </c>
      <c r="AE401" s="42">
        <f t="shared" si="112"/>
        <v>0</v>
      </c>
      <c r="AF401" s="42">
        <f t="shared" si="113"/>
        <v>0</v>
      </c>
      <c r="AG401" s="42">
        <f t="shared" si="114"/>
        <v>0</v>
      </c>
      <c r="AH401" s="42">
        <f t="shared" si="115"/>
        <v>0</v>
      </c>
      <c r="AJ401" s="82" t="s">
        <v>248</v>
      </c>
      <c r="AK401" s="42">
        <f t="shared" si="116"/>
        <v>0</v>
      </c>
      <c r="AL401" s="42">
        <f t="shared" si="117"/>
        <v>0</v>
      </c>
      <c r="AM401" s="42">
        <f t="shared" si="118"/>
        <v>0</v>
      </c>
      <c r="AN401" s="42">
        <f t="shared" si="119"/>
        <v>0</v>
      </c>
      <c r="AP401" s="82" t="s">
        <v>248</v>
      </c>
      <c r="AQ401" s="84">
        <f t="shared" si="120"/>
        <v>0.2253</v>
      </c>
      <c r="AR401" s="84">
        <f t="shared" si="121"/>
        <v>0.1123</v>
      </c>
      <c r="AS401" s="84">
        <f t="shared" si="122"/>
        <v>0.2732</v>
      </c>
      <c r="AT401" s="84">
        <f t="shared" si="123"/>
        <v>6.4000000000000003E-3</v>
      </c>
      <c r="AV401" s="82" t="s">
        <v>248</v>
      </c>
      <c r="AW401" s="84">
        <f t="shared" si="124"/>
        <v>0.4924</v>
      </c>
      <c r="AX401" s="84">
        <f t="shared" si="125"/>
        <v>0.32569999999999999</v>
      </c>
      <c r="AY401" s="84">
        <f t="shared" si="126"/>
        <v>0.1888</v>
      </c>
      <c r="AZ401" s="84">
        <f t="shared" si="127"/>
        <v>0.24690000000000001</v>
      </c>
    </row>
    <row r="402" spans="1:52">
      <c r="A402" s="142"/>
      <c r="B402" s="142"/>
      <c r="C402" s="5">
        <v>0.15625</v>
      </c>
      <c r="D402" s="42">
        <v>0</v>
      </c>
      <c r="E402" s="42">
        <v>0</v>
      </c>
      <c r="F402" s="42">
        <v>0</v>
      </c>
      <c r="G402" s="42">
        <v>0</v>
      </c>
      <c r="H402" s="42">
        <v>0</v>
      </c>
      <c r="I402" s="42">
        <v>0</v>
      </c>
      <c r="J402" s="42">
        <v>0</v>
      </c>
      <c r="K402" s="42">
        <v>0</v>
      </c>
      <c r="L402" s="42">
        <v>0</v>
      </c>
      <c r="M402" s="42">
        <v>0</v>
      </c>
      <c r="N402" s="42">
        <v>0</v>
      </c>
      <c r="O402" s="42">
        <v>0</v>
      </c>
      <c r="P402" s="84">
        <v>0.57540000000000002</v>
      </c>
      <c r="Q402" s="84">
        <v>0.71160000000000001</v>
      </c>
      <c r="R402" s="84">
        <v>9.7100000000000006E-2</v>
      </c>
      <c r="S402" s="84">
        <v>0.71109999999999995</v>
      </c>
      <c r="T402" s="84">
        <v>0.61890000000000001</v>
      </c>
      <c r="U402" s="84">
        <v>0.47420000000000001</v>
      </c>
      <c r="V402" s="42">
        <v>0.57850000000000001</v>
      </c>
      <c r="W402" s="42">
        <v>0.61799999999999999</v>
      </c>
      <c r="X402" s="42">
        <v>0.42109999999999997</v>
      </c>
      <c r="Y402" s="42">
        <v>0.36969999999999997</v>
      </c>
      <c r="Z402" s="42">
        <v>0.63180000000000003</v>
      </c>
      <c r="AA402" s="42">
        <v>0.70130000000000003</v>
      </c>
      <c r="AD402" s="82" t="s">
        <v>199</v>
      </c>
      <c r="AE402" s="42">
        <f t="shared" si="112"/>
        <v>0</v>
      </c>
      <c r="AF402" s="42">
        <f t="shared" si="113"/>
        <v>0</v>
      </c>
      <c r="AG402" s="42">
        <f t="shared" si="114"/>
        <v>0</v>
      </c>
      <c r="AH402" s="42">
        <f t="shared" si="115"/>
        <v>0</v>
      </c>
      <c r="AJ402" s="82" t="s">
        <v>199</v>
      </c>
      <c r="AK402" s="42">
        <f t="shared" si="116"/>
        <v>0</v>
      </c>
      <c r="AL402" s="42">
        <f t="shared" si="117"/>
        <v>0</v>
      </c>
      <c r="AM402" s="42">
        <f t="shared" si="118"/>
        <v>0</v>
      </c>
      <c r="AN402" s="42">
        <f t="shared" si="119"/>
        <v>0</v>
      </c>
      <c r="AP402" s="82" t="s">
        <v>199</v>
      </c>
      <c r="AQ402" s="84">
        <f t="shared" si="120"/>
        <v>7.1499999999999994E-2</v>
      </c>
      <c r="AR402" s="84">
        <f t="shared" si="121"/>
        <v>1.6E-2</v>
      </c>
      <c r="AS402" s="84">
        <f t="shared" si="122"/>
        <v>0.21579999999999999</v>
      </c>
      <c r="AT402" s="84">
        <f t="shared" si="123"/>
        <v>3.5999999999999999E-3</v>
      </c>
      <c r="AV402" s="82" t="s">
        <v>199</v>
      </c>
      <c r="AW402" s="84">
        <f t="shared" si="124"/>
        <v>0.41820000000000002</v>
      </c>
      <c r="AX402" s="84">
        <f t="shared" si="125"/>
        <v>0.2944</v>
      </c>
      <c r="AY402" s="84">
        <f t="shared" si="126"/>
        <v>0.21970000000000001</v>
      </c>
      <c r="AZ402" s="84">
        <f t="shared" si="127"/>
        <v>0.1585</v>
      </c>
    </row>
    <row r="403" spans="1:52">
      <c r="A403" s="142"/>
      <c r="B403" s="142"/>
      <c r="C403" s="5">
        <v>0.16666666666666699</v>
      </c>
      <c r="D403" s="42">
        <v>0</v>
      </c>
      <c r="E403" s="42">
        <v>0</v>
      </c>
      <c r="F403" s="42">
        <v>0</v>
      </c>
      <c r="G403" s="42">
        <v>0</v>
      </c>
      <c r="H403" s="42">
        <v>0</v>
      </c>
      <c r="I403" s="42">
        <v>0</v>
      </c>
      <c r="J403" s="42">
        <v>0</v>
      </c>
      <c r="K403" s="42">
        <v>0</v>
      </c>
      <c r="L403" s="42">
        <v>0</v>
      </c>
      <c r="M403" s="42">
        <v>0</v>
      </c>
      <c r="N403" s="42">
        <v>0</v>
      </c>
      <c r="O403" s="42">
        <v>0</v>
      </c>
      <c r="P403" s="84">
        <v>0.58720000000000006</v>
      </c>
      <c r="Q403" s="84">
        <v>0.51449999999999996</v>
      </c>
      <c r="R403" s="84">
        <v>0.159</v>
      </c>
      <c r="S403" s="84">
        <v>0.72460000000000002</v>
      </c>
      <c r="T403" s="84">
        <v>0.73319999999999996</v>
      </c>
      <c r="U403" s="84">
        <v>0.46050000000000002</v>
      </c>
      <c r="V403" s="42">
        <v>0.43880000000000002</v>
      </c>
      <c r="W403" s="42">
        <v>0.56299999999999994</v>
      </c>
      <c r="X403" s="42">
        <v>0.43359999999999999</v>
      </c>
      <c r="Y403" s="42">
        <v>0.44650000000000001</v>
      </c>
      <c r="Z403" s="42">
        <v>0.72750000000000004</v>
      </c>
      <c r="AA403" s="42">
        <v>0.53610000000000002</v>
      </c>
    </row>
    <row r="404" spans="1:52">
      <c r="A404" s="142"/>
      <c r="B404" s="142"/>
      <c r="C404" s="5">
        <v>0.17708333333333401</v>
      </c>
      <c r="D404" s="42">
        <v>0</v>
      </c>
      <c r="E404" s="42">
        <v>0</v>
      </c>
      <c r="F404" s="42">
        <v>0</v>
      </c>
      <c r="G404" s="42">
        <v>0</v>
      </c>
      <c r="H404" s="42">
        <v>0</v>
      </c>
      <c r="I404" s="42">
        <v>0</v>
      </c>
      <c r="J404" s="42">
        <v>0</v>
      </c>
      <c r="K404" s="42">
        <v>0</v>
      </c>
      <c r="L404" s="42">
        <v>0</v>
      </c>
      <c r="M404" s="42">
        <v>0</v>
      </c>
      <c r="N404" s="42">
        <v>0</v>
      </c>
      <c r="O404" s="42">
        <v>0</v>
      </c>
      <c r="P404" s="84">
        <v>0.55489999999999995</v>
      </c>
      <c r="Q404" s="84">
        <v>0.61409999999999998</v>
      </c>
      <c r="R404" s="84">
        <v>0.18140000000000001</v>
      </c>
      <c r="S404" s="84">
        <v>0.68610000000000004</v>
      </c>
      <c r="T404" s="84">
        <v>0.61409999999999998</v>
      </c>
      <c r="U404" s="84">
        <v>0.43840000000000001</v>
      </c>
      <c r="V404" s="42">
        <v>0.55830000000000002</v>
      </c>
      <c r="W404" s="42">
        <v>0.64559999999999995</v>
      </c>
      <c r="X404" s="42">
        <v>0.43180000000000002</v>
      </c>
      <c r="Y404" s="42">
        <v>0.3715</v>
      </c>
      <c r="Z404" s="42">
        <v>0.61880000000000002</v>
      </c>
      <c r="AA404" s="42">
        <v>0.5857</v>
      </c>
    </row>
    <row r="405" spans="1:52">
      <c r="A405" s="142"/>
      <c r="B405" s="142"/>
      <c r="C405" s="5">
        <v>0.1875</v>
      </c>
      <c r="D405" s="42">
        <v>0</v>
      </c>
      <c r="E405" s="42">
        <v>0</v>
      </c>
      <c r="F405" s="42">
        <v>0</v>
      </c>
      <c r="G405" s="42">
        <v>0</v>
      </c>
      <c r="H405" s="42">
        <v>0</v>
      </c>
      <c r="I405" s="42">
        <v>0</v>
      </c>
      <c r="J405" s="42">
        <v>3.5000000000000001E-3</v>
      </c>
      <c r="K405" s="42">
        <v>0</v>
      </c>
      <c r="L405" s="42">
        <v>3.3E-3</v>
      </c>
      <c r="M405" s="42">
        <v>0</v>
      </c>
      <c r="N405" s="42">
        <v>9.1999999999999998E-3</v>
      </c>
      <c r="O405" s="42">
        <v>1.2699999999999999E-2</v>
      </c>
      <c r="P405" s="84">
        <v>0.54459999999999997</v>
      </c>
      <c r="Q405" s="84">
        <v>0.73870000000000002</v>
      </c>
      <c r="R405" s="84">
        <v>0.1507</v>
      </c>
      <c r="S405" s="84">
        <v>0.82310000000000005</v>
      </c>
      <c r="T405" s="84">
        <v>0.55430000000000001</v>
      </c>
      <c r="U405" s="84">
        <v>0.39950000000000002</v>
      </c>
      <c r="V405" s="42">
        <v>0.63800000000000001</v>
      </c>
      <c r="W405" s="42">
        <v>0.55410000000000004</v>
      </c>
      <c r="X405" s="42">
        <v>0.34</v>
      </c>
      <c r="Y405" s="42">
        <v>0.36969999999999997</v>
      </c>
      <c r="Z405" s="42">
        <v>0.60319999999999996</v>
      </c>
      <c r="AA405" s="42">
        <v>0.48630000000000001</v>
      </c>
      <c r="AD405" s="144" t="s">
        <v>11</v>
      </c>
      <c r="AE405" s="144"/>
      <c r="AF405" s="144"/>
      <c r="AG405" s="144"/>
      <c r="AH405" s="144"/>
      <c r="AI405" s="144"/>
      <c r="AJ405" s="144"/>
      <c r="AK405" s="144"/>
      <c r="AL405" s="144"/>
      <c r="AM405" s="144"/>
      <c r="AN405" s="144"/>
      <c r="AO405" s="144"/>
      <c r="AP405" s="144"/>
      <c r="AQ405" s="144"/>
      <c r="AR405" s="144"/>
      <c r="AS405" s="144"/>
      <c r="AT405" s="144"/>
      <c r="AU405" s="144"/>
      <c r="AV405" s="144"/>
      <c r="AW405" s="144"/>
      <c r="AX405" s="144"/>
      <c r="AY405" s="144"/>
      <c r="AZ405" s="144"/>
    </row>
    <row r="406" spans="1:52">
      <c r="A406" s="142"/>
      <c r="B406" s="142"/>
      <c r="C406" s="5">
        <v>0.19791666666666699</v>
      </c>
      <c r="D406" s="42">
        <v>0</v>
      </c>
      <c r="E406" s="42">
        <v>0</v>
      </c>
      <c r="F406" s="42">
        <v>0</v>
      </c>
      <c r="G406" s="42">
        <v>0</v>
      </c>
      <c r="H406" s="42">
        <v>0</v>
      </c>
      <c r="I406" s="42">
        <v>0</v>
      </c>
      <c r="J406" s="42">
        <v>7.0000000000000001E-3</v>
      </c>
      <c r="K406" s="42">
        <v>6.7000000000000002E-3</v>
      </c>
      <c r="L406" s="42">
        <v>1.67E-2</v>
      </c>
      <c r="M406" s="42">
        <v>0</v>
      </c>
      <c r="N406" s="42">
        <v>2.35E-2</v>
      </c>
      <c r="O406" s="42">
        <v>2.24E-2</v>
      </c>
      <c r="P406" s="84">
        <v>0.52749999999999997</v>
      </c>
      <c r="Q406" s="84">
        <v>0.66969999999999996</v>
      </c>
      <c r="R406" s="84">
        <v>0.13239999999999999</v>
      </c>
      <c r="S406" s="84">
        <v>0.72150000000000003</v>
      </c>
      <c r="T406" s="84">
        <v>0.50370000000000004</v>
      </c>
      <c r="U406" s="84">
        <v>0.40150000000000002</v>
      </c>
      <c r="V406" s="42">
        <v>0.63139999999999996</v>
      </c>
      <c r="W406" s="42">
        <v>0.4955</v>
      </c>
      <c r="X406" s="42">
        <v>0.46600000000000003</v>
      </c>
      <c r="Y406" s="42">
        <v>0.40379999999999999</v>
      </c>
      <c r="Z406" s="42">
        <v>0.52600000000000002</v>
      </c>
      <c r="AA406" s="42">
        <v>0.47070000000000001</v>
      </c>
      <c r="AD406" s="42"/>
      <c r="AE406" s="42" t="s">
        <v>99</v>
      </c>
      <c r="AF406" s="42"/>
      <c r="AG406" s="42"/>
      <c r="AH406" s="42"/>
      <c r="AI406" s="42"/>
      <c r="AJ406" s="42"/>
      <c r="AK406" s="42" t="s">
        <v>100</v>
      </c>
      <c r="AL406" s="42"/>
      <c r="AM406" s="42"/>
      <c r="AN406" s="42"/>
      <c r="AQ406" s="84" t="s">
        <v>98</v>
      </c>
      <c r="AV406" s="42"/>
      <c r="AW406" s="84" t="s">
        <v>175</v>
      </c>
      <c r="AX406" s="42"/>
      <c r="AY406" s="42"/>
      <c r="AZ406" s="42"/>
    </row>
    <row r="407" spans="1:52">
      <c r="A407" s="142"/>
      <c r="B407" s="142"/>
      <c r="C407" s="5">
        <v>0.20833333333333401</v>
      </c>
      <c r="D407" s="42">
        <v>0</v>
      </c>
      <c r="E407" s="42">
        <v>0</v>
      </c>
      <c r="F407" s="42">
        <v>0</v>
      </c>
      <c r="G407" s="42">
        <v>0</v>
      </c>
      <c r="H407" s="42">
        <v>0</v>
      </c>
      <c r="I407" s="42">
        <v>0</v>
      </c>
      <c r="J407" s="42">
        <v>1.12E-2</v>
      </c>
      <c r="K407" s="42">
        <v>4.1999999999999997E-3</v>
      </c>
      <c r="L407" s="42">
        <v>1.7999999999999999E-2</v>
      </c>
      <c r="M407" s="42">
        <v>0</v>
      </c>
      <c r="N407" s="42">
        <v>2.1100000000000001E-2</v>
      </c>
      <c r="O407" s="42">
        <v>7.0000000000000001E-3</v>
      </c>
      <c r="P407" s="84">
        <v>0.48959999999999998</v>
      </c>
      <c r="Q407" s="84">
        <v>0.53890000000000005</v>
      </c>
      <c r="R407" s="84">
        <v>0.16320000000000001</v>
      </c>
      <c r="S407" s="84">
        <v>0.56799999999999995</v>
      </c>
      <c r="T407" s="84">
        <v>0.55689999999999995</v>
      </c>
      <c r="U407" s="84">
        <v>0.38100000000000001</v>
      </c>
      <c r="V407" s="42">
        <v>0.57889999999999997</v>
      </c>
      <c r="W407" s="42">
        <v>0.60119999999999996</v>
      </c>
      <c r="X407" s="42">
        <v>0.39689999999999998</v>
      </c>
      <c r="Y407" s="42">
        <v>0.44309999999999999</v>
      </c>
      <c r="Z407" s="42">
        <v>0.55449999999999999</v>
      </c>
      <c r="AA407" s="42">
        <v>0.41639999999999999</v>
      </c>
      <c r="AD407" s="42"/>
      <c r="AE407" s="42" t="s">
        <v>86</v>
      </c>
      <c r="AF407" s="42" t="s">
        <v>87</v>
      </c>
      <c r="AG407" s="42" t="s">
        <v>88</v>
      </c>
      <c r="AH407" s="42" t="s">
        <v>85</v>
      </c>
      <c r="AI407" s="42"/>
      <c r="AJ407" s="42"/>
      <c r="AK407" s="42" t="s">
        <v>86</v>
      </c>
      <c r="AL407" s="42" t="s">
        <v>87</v>
      </c>
      <c r="AM407" s="42" t="s">
        <v>88</v>
      </c>
      <c r="AN407" s="42" t="s">
        <v>85</v>
      </c>
      <c r="AQ407" s="84" t="s">
        <v>86</v>
      </c>
      <c r="AR407" s="84" t="s">
        <v>87</v>
      </c>
      <c r="AS407" s="84" t="s">
        <v>88</v>
      </c>
      <c r="AT407" s="84" t="s">
        <v>85</v>
      </c>
      <c r="AV407" s="42"/>
      <c r="AW407" s="42" t="s">
        <v>86</v>
      </c>
      <c r="AX407" s="42" t="s">
        <v>87</v>
      </c>
      <c r="AY407" s="42" t="s">
        <v>88</v>
      </c>
      <c r="AZ407" s="42" t="s">
        <v>85</v>
      </c>
    </row>
    <row r="408" spans="1:52">
      <c r="A408" s="142"/>
      <c r="B408" s="142"/>
      <c r="C408" s="5">
        <v>0.21875</v>
      </c>
      <c r="D408" s="42">
        <v>0</v>
      </c>
      <c r="E408" s="42">
        <v>0</v>
      </c>
      <c r="F408" s="42">
        <v>0</v>
      </c>
      <c r="G408" s="42">
        <v>0</v>
      </c>
      <c r="H408" s="42">
        <v>0</v>
      </c>
      <c r="I408" s="42">
        <v>0</v>
      </c>
      <c r="J408" s="42">
        <v>8.0999999999999996E-3</v>
      </c>
      <c r="K408" s="42">
        <v>1.5E-3</v>
      </c>
      <c r="L408" s="42">
        <v>7.3000000000000001E-3</v>
      </c>
      <c r="M408" s="42">
        <v>0</v>
      </c>
      <c r="N408" s="42">
        <v>1.72E-2</v>
      </c>
      <c r="O408" s="42">
        <v>6.7999999999999996E-3</v>
      </c>
      <c r="P408" s="84">
        <v>0.48580000000000001</v>
      </c>
      <c r="Q408" s="84">
        <v>0.5524</v>
      </c>
      <c r="R408" s="84">
        <v>0.1542</v>
      </c>
      <c r="S408" s="84">
        <v>0.61329999999999996</v>
      </c>
      <c r="T408" s="84">
        <v>0.5524</v>
      </c>
      <c r="U408" s="84">
        <v>0.38629999999999998</v>
      </c>
      <c r="V408" s="42">
        <v>0.52080000000000004</v>
      </c>
      <c r="W408" s="42">
        <v>0.54720000000000002</v>
      </c>
      <c r="X408" s="42">
        <v>0.46949999999999997</v>
      </c>
      <c r="Y408" s="42">
        <v>0.41099999999999998</v>
      </c>
      <c r="Z408" s="42">
        <v>0.57609999999999995</v>
      </c>
      <c r="AA408" s="42">
        <v>0.54379999999999995</v>
      </c>
      <c r="AD408" s="82" t="s">
        <v>201</v>
      </c>
      <c r="AE408">
        <f>G292</f>
        <v>0</v>
      </c>
      <c r="AF408">
        <f>G580</f>
        <v>0</v>
      </c>
      <c r="AG408">
        <f>G868</f>
        <v>0</v>
      </c>
      <c r="AH408">
        <f>G4</f>
        <v>0</v>
      </c>
      <c r="AJ408" s="82" t="s">
        <v>201</v>
      </c>
      <c r="AK408" s="42">
        <f>M292</f>
        <v>0</v>
      </c>
      <c r="AL408" s="42">
        <f>M580</f>
        <v>0</v>
      </c>
      <c r="AM408" s="42">
        <f>M868</f>
        <v>0</v>
      </c>
      <c r="AN408" s="42">
        <f>M4</f>
        <v>0</v>
      </c>
      <c r="AP408" s="82" t="s">
        <v>201</v>
      </c>
      <c r="AQ408" s="84">
        <f>S292</f>
        <v>0.75149999999999995</v>
      </c>
      <c r="AR408" s="84">
        <f>S580</f>
        <v>0.4849</v>
      </c>
      <c r="AS408" s="84">
        <f>S868</f>
        <v>0.64590000000000003</v>
      </c>
      <c r="AT408" s="84">
        <f>S4</f>
        <v>0.46800000000000003</v>
      </c>
      <c r="AV408" s="82" t="s">
        <v>201</v>
      </c>
      <c r="AW408" s="42">
        <f>Y292</f>
        <v>0.58850000000000002</v>
      </c>
      <c r="AX408" s="42">
        <f>Y580</f>
        <v>0.43659999999999999</v>
      </c>
      <c r="AY408" s="42">
        <f>Y868</f>
        <v>0.14130000000000001</v>
      </c>
      <c r="AZ408" s="42">
        <f>Y4</f>
        <v>0.4138</v>
      </c>
    </row>
    <row r="409" spans="1:52">
      <c r="A409" s="142"/>
      <c r="B409" s="142"/>
      <c r="C409" s="5">
        <v>0.22916666666666699</v>
      </c>
      <c r="D409" s="42">
        <v>0</v>
      </c>
      <c r="E409" s="42">
        <v>0</v>
      </c>
      <c r="F409" s="42">
        <v>0</v>
      </c>
      <c r="G409" s="42">
        <v>0</v>
      </c>
      <c r="H409" s="42">
        <v>0</v>
      </c>
      <c r="I409" s="42">
        <v>0</v>
      </c>
      <c r="J409" s="42">
        <v>3.95E-2</v>
      </c>
      <c r="K409" s="42">
        <v>0</v>
      </c>
      <c r="L409" s="42">
        <v>4.6199999999999998E-2</v>
      </c>
      <c r="M409" s="42">
        <v>2.0899999999999998E-2</v>
      </c>
      <c r="N409" s="42">
        <v>8.09E-2</v>
      </c>
      <c r="O409" s="42">
        <v>2.0899999999999998E-2</v>
      </c>
      <c r="P409" s="84">
        <v>0.46529999999999999</v>
      </c>
      <c r="Q409" s="84">
        <v>0.54759999999999998</v>
      </c>
      <c r="R409" s="84">
        <v>0.25309999999999999</v>
      </c>
      <c r="S409" s="84">
        <v>0.46429999999999999</v>
      </c>
      <c r="T409" s="84">
        <v>0.5494</v>
      </c>
      <c r="U409" s="84">
        <v>0.42330000000000001</v>
      </c>
      <c r="V409" s="42">
        <v>0.48299999999999998</v>
      </c>
      <c r="W409" s="42">
        <v>0.52490000000000003</v>
      </c>
      <c r="X409" s="42">
        <v>0.62170000000000003</v>
      </c>
      <c r="Y409" s="42">
        <v>0.51160000000000005</v>
      </c>
      <c r="Z409" s="42">
        <v>0.56269999999999998</v>
      </c>
      <c r="AA409" s="42">
        <v>0.48559999999999998</v>
      </c>
      <c r="AD409" s="82" t="s">
        <v>176</v>
      </c>
      <c r="AE409" s="42">
        <f t="shared" ref="AE409:AE472" si="128">G293</f>
        <v>0</v>
      </c>
      <c r="AF409" s="42">
        <f t="shared" ref="AF409:AF472" si="129">G581</f>
        <v>0</v>
      </c>
      <c r="AG409" s="42">
        <f t="shared" ref="AG409:AG472" si="130">G869</f>
        <v>0</v>
      </c>
      <c r="AH409" s="42">
        <f t="shared" ref="AH409:AH472" si="131">G5</f>
        <v>0</v>
      </c>
      <c r="AJ409" s="82" t="s">
        <v>176</v>
      </c>
      <c r="AK409" s="42">
        <f t="shared" ref="AK409:AK443" si="132">M293</f>
        <v>0</v>
      </c>
      <c r="AL409" s="42">
        <f t="shared" ref="AL409:AL472" si="133">M581</f>
        <v>0</v>
      </c>
      <c r="AM409" s="42">
        <f t="shared" ref="AM409:AM472" si="134">M869</f>
        <v>0</v>
      </c>
      <c r="AN409" s="42">
        <f t="shared" ref="AN409:AN472" si="135">M5</f>
        <v>0</v>
      </c>
      <c r="AP409" s="82" t="s">
        <v>176</v>
      </c>
      <c r="AQ409" s="84">
        <f t="shared" ref="AQ409:AQ443" si="136">S293</f>
        <v>0.72460000000000002</v>
      </c>
      <c r="AR409" s="84">
        <f t="shared" ref="AR409:AR472" si="137">S581</f>
        <v>0.51190000000000002</v>
      </c>
      <c r="AS409" s="84">
        <f t="shared" ref="AS409:AS472" si="138">S869</f>
        <v>0.54490000000000005</v>
      </c>
      <c r="AT409" s="84">
        <f t="shared" ref="AT409:AT472" si="139">S5</f>
        <v>0.50139999999999996</v>
      </c>
      <c r="AV409" s="82" t="s">
        <v>176</v>
      </c>
      <c r="AW409" s="42">
        <f t="shared" ref="AW409:AW443" si="140">Y293</f>
        <v>0.55089999999999995</v>
      </c>
      <c r="AX409" s="42">
        <f t="shared" ref="AX409:AX472" si="141">Y581</f>
        <v>0.29420000000000002</v>
      </c>
      <c r="AY409" s="42">
        <f t="shared" ref="AY409:AY472" si="142">Y869</f>
        <v>2.76E-2</v>
      </c>
      <c r="AZ409" s="42">
        <f t="shared" ref="AZ409:AZ472" si="143">Y5</f>
        <v>0.40429999999999999</v>
      </c>
    </row>
    <row r="410" spans="1:52">
      <c r="A410" s="142"/>
      <c r="B410" s="142"/>
      <c r="C410" s="5">
        <v>0.23958333333333401</v>
      </c>
      <c r="D410" s="42">
        <v>0</v>
      </c>
      <c r="E410" s="42">
        <v>0</v>
      </c>
      <c r="F410" s="42">
        <v>0</v>
      </c>
      <c r="G410" s="42">
        <v>0</v>
      </c>
      <c r="H410" s="42">
        <v>0</v>
      </c>
      <c r="I410" s="42">
        <v>0</v>
      </c>
      <c r="J410" s="42">
        <v>6.6699999999999995E-2</v>
      </c>
      <c r="K410" s="42">
        <v>0</v>
      </c>
      <c r="L410" s="42">
        <v>7.7299999999999994E-2</v>
      </c>
      <c r="M410" s="42">
        <v>4.7500000000000001E-2</v>
      </c>
      <c r="N410" s="42">
        <v>0.1527</v>
      </c>
      <c r="O410" s="42">
        <v>7.1400000000000005E-2</v>
      </c>
      <c r="P410" s="84">
        <v>0.61599999999999999</v>
      </c>
      <c r="Q410" s="84">
        <v>0.69330000000000003</v>
      </c>
      <c r="R410" s="84">
        <v>0.2165</v>
      </c>
      <c r="S410" s="84">
        <v>0.48170000000000002</v>
      </c>
      <c r="T410" s="84">
        <v>0.5383</v>
      </c>
      <c r="U410" s="84">
        <v>0.38469999999999999</v>
      </c>
      <c r="V410" s="42">
        <v>0.51019999999999999</v>
      </c>
      <c r="W410" s="42">
        <v>0.56730000000000003</v>
      </c>
      <c r="X410" s="42">
        <v>0.63180000000000003</v>
      </c>
      <c r="Y410" s="42">
        <v>0.41110000000000002</v>
      </c>
      <c r="Z410" s="42">
        <v>0.50560000000000005</v>
      </c>
      <c r="AA410" s="42">
        <v>0.47949999999999998</v>
      </c>
      <c r="AD410" s="82" t="s">
        <v>202</v>
      </c>
      <c r="AE410" s="42">
        <f t="shared" si="128"/>
        <v>0</v>
      </c>
      <c r="AF410" s="42">
        <f t="shared" si="129"/>
        <v>0</v>
      </c>
      <c r="AG410" s="42">
        <f t="shared" si="130"/>
        <v>0</v>
      </c>
      <c r="AH410" s="42">
        <f t="shared" si="131"/>
        <v>0</v>
      </c>
      <c r="AJ410" s="82" t="s">
        <v>202</v>
      </c>
      <c r="AK410" s="42">
        <f t="shared" si="132"/>
        <v>0</v>
      </c>
      <c r="AL410" s="42">
        <f t="shared" si="133"/>
        <v>0</v>
      </c>
      <c r="AM410" s="42">
        <f t="shared" si="134"/>
        <v>0</v>
      </c>
      <c r="AN410" s="42">
        <f t="shared" si="135"/>
        <v>0</v>
      </c>
      <c r="AP410" s="82" t="s">
        <v>202</v>
      </c>
      <c r="AQ410" s="84">
        <f t="shared" si="136"/>
        <v>0.82269999999999999</v>
      </c>
      <c r="AR410" s="84">
        <f t="shared" si="137"/>
        <v>0.42680000000000001</v>
      </c>
      <c r="AS410" s="84">
        <f t="shared" si="138"/>
        <v>0.64990000000000003</v>
      </c>
      <c r="AT410" s="84">
        <f t="shared" si="139"/>
        <v>0.50980000000000003</v>
      </c>
      <c r="AV410" s="82" t="s">
        <v>202</v>
      </c>
      <c r="AW410" s="42">
        <f t="shared" si="140"/>
        <v>0.51370000000000005</v>
      </c>
      <c r="AX410" s="42">
        <f t="shared" si="141"/>
        <v>0.34260000000000002</v>
      </c>
      <c r="AY410" s="42">
        <f t="shared" si="142"/>
        <v>7.6100000000000001E-2</v>
      </c>
      <c r="AZ410" s="42">
        <f t="shared" si="143"/>
        <v>0.40339999999999998</v>
      </c>
    </row>
    <row r="411" spans="1:52">
      <c r="A411" s="142"/>
      <c r="B411" s="142"/>
      <c r="C411" s="5">
        <v>0.25</v>
      </c>
      <c r="D411" s="42">
        <v>0</v>
      </c>
      <c r="E411" s="42">
        <v>0</v>
      </c>
      <c r="F411" s="42">
        <v>0</v>
      </c>
      <c r="G411" s="42">
        <v>0</v>
      </c>
      <c r="H411" s="42">
        <v>0</v>
      </c>
      <c r="I411" s="42">
        <v>0</v>
      </c>
      <c r="J411" s="42">
        <v>7.9399999999999998E-2</v>
      </c>
      <c r="K411" s="42">
        <v>0</v>
      </c>
      <c r="L411" s="42">
        <v>0.1074</v>
      </c>
      <c r="M411" s="42">
        <v>5.0500000000000003E-2</v>
      </c>
      <c r="N411" s="42">
        <v>0.20979999999999999</v>
      </c>
      <c r="O411" s="42">
        <v>0.1227</v>
      </c>
      <c r="P411" s="84">
        <v>0.52300000000000002</v>
      </c>
      <c r="Q411" s="84">
        <v>0.6079</v>
      </c>
      <c r="R411" s="84">
        <v>0.23250000000000001</v>
      </c>
      <c r="S411" s="84">
        <v>0.51339999999999997</v>
      </c>
      <c r="T411" s="84">
        <v>0.50349999999999995</v>
      </c>
      <c r="U411" s="84">
        <v>0.36249999999999999</v>
      </c>
      <c r="V411" s="42">
        <v>0.4929</v>
      </c>
      <c r="W411" s="42">
        <v>0.54239999999999999</v>
      </c>
      <c r="X411" s="42">
        <v>0.59430000000000005</v>
      </c>
      <c r="Y411" s="42">
        <v>0.40379999999999999</v>
      </c>
      <c r="Z411" s="42">
        <v>0.50729999999999997</v>
      </c>
      <c r="AA411" s="42">
        <v>0.53649999999999998</v>
      </c>
      <c r="AD411" s="82" t="s">
        <v>101</v>
      </c>
      <c r="AE411" s="42">
        <f t="shared" si="128"/>
        <v>0</v>
      </c>
      <c r="AF411" s="42">
        <f t="shared" si="129"/>
        <v>0</v>
      </c>
      <c r="AG411" s="42">
        <f t="shared" si="130"/>
        <v>0</v>
      </c>
      <c r="AH411" s="42">
        <f t="shared" si="131"/>
        <v>0</v>
      </c>
      <c r="AJ411" s="82" t="s">
        <v>101</v>
      </c>
      <c r="AK411" s="42">
        <f t="shared" si="132"/>
        <v>0</v>
      </c>
      <c r="AL411" s="42">
        <f t="shared" si="133"/>
        <v>0</v>
      </c>
      <c r="AM411" s="42">
        <f t="shared" si="134"/>
        <v>0</v>
      </c>
      <c r="AN411" s="42">
        <f t="shared" si="135"/>
        <v>0</v>
      </c>
      <c r="AP411" s="82" t="s">
        <v>101</v>
      </c>
      <c r="AQ411" s="84">
        <f t="shared" si="136"/>
        <v>0.68799999999999994</v>
      </c>
      <c r="AR411" s="84">
        <f t="shared" si="137"/>
        <v>0.4375</v>
      </c>
      <c r="AS411" s="84">
        <f t="shared" si="138"/>
        <v>0.60260000000000002</v>
      </c>
      <c r="AT411" s="84">
        <f t="shared" si="139"/>
        <v>0.64219999999999999</v>
      </c>
      <c r="AV411" s="82" t="s">
        <v>101</v>
      </c>
      <c r="AW411" s="42">
        <f t="shared" si="140"/>
        <v>0.64649999999999996</v>
      </c>
      <c r="AX411" s="42">
        <f t="shared" si="141"/>
        <v>0.34200000000000003</v>
      </c>
      <c r="AY411" s="42">
        <f t="shared" si="142"/>
        <v>0.13719999999999999</v>
      </c>
      <c r="AZ411" s="42">
        <f t="shared" si="143"/>
        <v>0.33429999999999999</v>
      </c>
    </row>
    <row r="412" spans="1:52">
      <c r="A412" s="142"/>
      <c r="B412" s="142"/>
      <c r="C412" s="5">
        <v>0.26041666666666702</v>
      </c>
      <c r="D412" s="42">
        <v>0</v>
      </c>
      <c r="E412" s="42">
        <v>0</v>
      </c>
      <c r="F412" s="42">
        <v>0</v>
      </c>
      <c r="G412" s="42">
        <v>0</v>
      </c>
      <c r="H412" s="42">
        <v>0</v>
      </c>
      <c r="I412" s="42">
        <v>0</v>
      </c>
      <c r="J412" s="42">
        <v>0.11849999999999999</v>
      </c>
      <c r="K412" s="42">
        <v>4.4299999999999999E-2</v>
      </c>
      <c r="L412" s="42">
        <v>0.15409999999999999</v>
      </c>
      <c r="M412" s="42">
        <v>5.3499999999999999E-2</v>
      </c>
      <c r="N412" s="42">
        <v>0.29049999999999998</v>
      </c>
      <c r="O412" s="42">
        <v>0.13220000000000001</v>
      </c>
      <c r="P412" s="84">
        <v>0.42099999999999999</v>
      </c>
      <c r="Q412" s="84">
        <v>0.47889999999999999</v>
      </c>
      <c r="R412" s="84">
        <v>0.13689999999999999</v>
      </c>
      <c r="S412" s="84">
        <v>0.51549999999999996</v>
      </c>
      <c r="T412" s="84">
        <v>0.47889999999999999</v>
      </c>
      <c r="U412" s="84">
        <v>0.33289999999999997</v>
      </c>
      <c r="V412" s="42">
        <v>0.48659999999999998</v>
      </c>
      <c r="W412" s="42">
        <v>0.47760000000000002</v>
      </c>
      <c r="X412" s="42">
        <v>0.46479999999999999</v>
      </c>
      <c r="Y412" s="42">
        <v>0.3821</v>
      </c>
      <c r="Z412" s="42">
        <v>0.53720000000000001</v>
      </c>
      <c r="AA412" s="42">
        <v>0.50290000000000001</v>
      </c>
      <c r="AD412" s="82" t="s">
        <v>203</v>
      </c>
      <c r="AE412" s="42">
        <f t="shared" si="128"/>
        <v>0</v>
      </c>
      <c r="AF412" s="42">
        <f t="shared" si="129"/>
        <v>0</v>
      </c>
      <c r="AG412" s="42">
        <f t="shared" si="130"/>
        <v>0</v>
      </c>
      <c r="AH412" s="42">
        <f t="shared" si="131"/>
        <v>0</v>
      </c>
      <c r="AJ412" s="82" t="s">
        <v>203</v>
      </c>
      <c r="AK412" s="42">
        <f t="shared" si="132"/>
        <v>0</v>
      </c>
      <c r="AL412" s="42">
        <f t="shared" si="133"/>
        <v>0</v>
      </c>
      <c r="AM412" s="42">
        <f t="shared" si="134"/>
        <v>0</v>
      </c>
      <c r="AN412" s="42">
        <f t="shared" si="135"/>
        <v>0</v>
      </c>
      <c r="AP412" s="82" t="s">
        <v>203</v>
      </c>
      <c r="AQ412" s="84">
        <f t="shared" si="136"/>
        <v>0.7319</v>
      </c>
      <c r="AR412" s="84">
        <f t="shared" si="137"/>
        <v>0.38519999999999999</v>
      </c>
      <c r="AS412" s="84">
        <f t="shared" si="138"/>
        <v>0.61060000000000003</v>
      </c>
      <c r="AT412" s="84">
        <f t="shared" si="139"/>
        <v>0.38929999999999998</v>
      </c>
      <c r="AV412" s="82" t="s">
        <v>203</v>
      </c>
      <c r="AW412" s="42">
        <f t="shared" si="140"/>
        <v>0.52129999999999999</v>
      </c>
      <c r="AX412" s="42">
        <f t="shared" si="141"/>
        <v>0.29459999999999997</v>
      </c>
      <c r="AY412" s="42">
        <f t="shared" si="142"/>
        <v>0.13059999999999999</v>
      </c>
      <c r="AZ412" s="42">
        <f t="shared" si="143"/>
        <v>0.38769999999999999</v>
      </c>
    </row>
    <row r="413" spans="1:52">
      <c r="A413" s="142"/>
      <c r="B413" s="142"/>
      <c r="C413" s="5">
        <v>0.27083333333333398</v>
      </c>
      <c r="D413" s="42">
        <v>1.6400000000000001E-2</v>
      </c>
      <c r="E413" s="42">
        <v>1.06E-2</v>
      </c>
      <c r="F413" s="42">
        <v>0</v>
      </c>
      <c r="G413" s="42">
        <v>0</v>
      </c>
      <c r="H413" s="42">
        <v>8.6999999999999994E-3</v>
      </c>
      <c r="I413" s="42">
        <v>5.4999999999999997E-3</v>
      </c>
      <c r="J413" s="42">
        <v>0.1983</v>
      </c>
      <c r="K413" s="42">
        <v>6.6400000000000001E-2</v>
      </c>
      <c r="L413" s="42">
        <v>0.1799</v>
      </c>
      <c r="M413" s="42">
        <v>0.1101</v>
      </c>
      <c r="N413" s="42">
        <v>0.3553</v>
      </c>
      <c r="O413" s="42">
        <v>0.16850000000000001</v>
      </c>
      <c r="P413" s="84">
        <v>0.35549999999999998</v>
      </c>
      <c r="Q413" s="84">
        <v>0.52429999999999999</v>
      </c>
      <c r="R413" s="84">
        <v>0.13830000000000001</v>
      </c>
      <c r="S413" s="84">
        <v>0.35189999999999999</v>
      </c>
      <c r="T413" s="84">
        <v>0.35620000000000002</v>
      </c>
      <c r="U413" s="84">
        <v>0.30130000000000001</v>
      </c>
      <c r="V413" s="42">
        <v>0.4829</v>
      </c>
      <c r="W413" s="42">
        <v>0.35980000000000001</v>
      </c>
      <c r="X413" s="42">
        <v>0.38729999999999998</v>
      </c>
      <c r="Y413" s="42">
        <v>0.38469999999999999</v>
      </c>
      <c r="Z413" s="42">
        <v>0.38100000000000001</v>
      </c>
      <c r="AA413" s="42">
        <v>0.73570000000000002</v>
      </c>
      <c r="AD413" s="82" t="s">
        <v>177</v>
      </c>
      <c r="AE413" s="42">
        <f t="shared" si="128"/>
        <v>0</v>
      </c>
      <c r="AF413" s="42">
        <f t="shared" si="129"/>
        <v>0</v>
      </c>
      <c r="AG413" s="42">
        <f t="shared" si="130"/>
        <v>0</v>
      </c>
      <c r="AH413" s="42">
        <f t="shared" si="131"/>
        <v>0</v>
      </c>
      <c r="AJ413" s="82" t="s">
        <v>177</v>
      </c>
      <c r="AK413" s="42">
        <f t="shared" si="132"/>
        <v>0</v>
      </c>
      <c r="AL413" s="42">
        <f t="shared" si="133"/>
        <v>0</v>
      </c>
      <c r="AM413" s="42">
        <f t="shared" si="134"/>
        <v>0</v>
      </c>
      <c r="AN413" s="42">
        <f t="shared" si="135"/>
        <v>0</v>
      </c>
      <c r="AP413" s="82" t="s">
        <v>177</v>
      </c>
      <c r="AQ413" s="84">
        <f t="shared" si="136"/>
        <v>0.77180000000000004</v>
      </c>
      <c r="AR413" s="84">
        <f t="shared" si="137"/>
        <v>0.3493</v>
      </c>
      <c r="AS413" s="84">
        <f t="shared" si="138"/>
        <v>0.56579999999999997</v>
      </c>
      <c r="AT413" s="84">
        <f t="shared" si="139"/>
        <v>0.34610000000000002</v>
      </c>
      <c r="AV413" s="82" t="s">
        <v>177</v>
      </c>
      <c r="AW413" s="42">
        <f t="shared" si="140"/>
        <v>0.51890000000000003</v>
      </c>
      <c r="AX413" s="42">
        <f t="shared" si="141"/>
        <v>0.3246</v>
      </c>
      <c r="AY413" s="42">
        <f t="shared" si="142"/>
        <v>0.14799999999999999</v>
      </c>
      <c r="AZ413" s="42">
        <f t="shared" si="143"/>
        <v>0.23749999999999999</v>
      </c>
    </row>
    <row r="414" spans="1:52">
      <c r="A414" s="142"/>
      <c r="B414" s="142"/>
      <c r="C414" s="5">
        <v>0.28125</v>
      </c>
      <c r="D414" s="42">
        <v>0.06</v>
      </c>
      <c r="E414" s="42">
        <v>2.4899999999999999E-2</v>
      </c>
      <c r="F414" s="42">
        <v>1E-4</v>
      </c>
      <c r="G414" s="42">
        <v>0</v>
      </c>
      <c r="H414" s="42">
        <v>1.2800000000000001E-2</v>
      </c>
      <c r="I414" s="42">
        <v>1.52E-2</v>
      </c>
      <c r="J414" s="42">
        <v>0.21540000000000001</v>
      </c>
      <c r="K414" s="42">
        <v>0.11310000000000001</v>
      </c>
      <c r="L414" s="42">
        <v>0.20630000000000001</v>
      </c>
      <c r="M414" s="42">
        <v>0.1542</v>
      </c>
      <c r="N414" s="42">
        <v>0.43230000000000002</v>
      </c>
      <c r="O414" s="42">
        <v>0.21920000000000001</v>
      </c>
      <c r="P414" s="84">
        <v>0.44440000000000002</v>
      </c>
      <c r="Q414" s="84">
        <v>0.51929999999999998</v>
      </c>
      <c r="R414" s="84">
        <v>9.7600000000000006E-2</v>
      </c>
      <c r="S414" s="84">
        <v>0.36620000000000003</v>
      </c>
      <c r="T414" s="84">
        <v>0.36520000000000002</v>
      </c>
      <c r="U414" s="84">
        <v>0.35649999999999998</v>
      </c>
      <c r="V414" s="42">
        <v>0.39050000000000001</v>
      </c>
      <c r="W414" s="42">
        <v>0.37059999999999998</v>
      </c>
      <c r="X414" s="42">
        <v>0.36799999999999999</v>
      </c>
      <c r="Y414" s="42">
        <v>0.32940000000000003</v>
      </c>
      <c r="Z414" s="42">
        <v>0.40050000000000002</v>
      </c>
      <c r="AA414" s="42">
        <v>0.67589999999999995</v>
      </c>
      <c r="AD414" s="82" t="s">
        <v>204</v>
      </c>
      <c r="AE414" s="42">
        <f t="shared" si="128"/>
        <v>0</v>
      </c>
      <c r="AF414" s="42">
        <f t="shared" si="129"/>
        <v>0</v>
      </c>
      <c r="AG414" s="42">
        <f t="shared" si="130"/>
        <v>0</v>
      </c>
      <c r="AH414" s="42">
        <f t="shared" si="131"/>
        <v>0</v>
      </c>
      <c r="AJ414" s="82" t="s">
        <v>204</v>
      </c>
      <c r="AK414" s="42">
        <f t="shared" si="132"/>
        <v>0</v>
      </c>
      <c r="AL414" s="42">
        <f t="shared" si="133"/>
        <v>0</v>
      </c>
      <c r="AM414" s="42">
        <f t="shared" si="134"/>
        <v>0</v>
      </c>
      <c r="AN414" s="42">
        <f t="shared" si="135"/>
        <v>0</v>
      </c>
      <c r="AP414" s="82" t="s">
        <v>204</v>
      </c>
      <c r="AQ414" s="84">
        <f t="shared" si="136"/>
        <v>0.8508</v>
      </c>
      <c r="AR414" s="84">
        <f t="shared" si="137"/>
        <v>0.34449999999999997</v>
      </c>
      <c r="AS414" s="84">
        <f t="shared" si="138"/>
        <v>0.52990000000000004</v>
      </c>
      <c r="AT414" s="84">
        <f t="shared" si="139"/>
        <v>0.25330000000000003</v>
      </c>
      <c r="AV414" s="82" t="s">
        <v>204</v>
      </c>
      <c r="AW414" s="42">
        <f t="shared" si="140"/>
        <v>0.43</v>
      </c>
      <c r="AX414" s="42">
        <f t="shared" si="141"/>
        <v>0.26640000000000003</v>
      </c>
      <c r="AY414" s="42">
        <f t="shared" si="142"/>
        <v>0.12920000000000001</v>
      </c>
      <c r="AZ414" s="42">
        <f t="shared" si="143"/>
        <v>0.20910000000000001</v>
      </c>
    </row>
    <row r="415" spans="1:52">
      <c r="A415" s="142"/>
      <c r="B415" s="142"/>
      <c r="C415" s="5">
        <v>0.29166666666666702</v>
      </c>
      <c r="D415" s="42">
        <v>7.1300000000000002E-2</v>
      </c>
      <c r="E415" s="42">
        <v>7.2599999999999998E-2</v>
      </c>
      <c r="F415" s="42">
        <v>5.3900000000000003E-2</v>
      </c>
      <c r="G415" s="42">
        <v>0</v>
      </c>
      <c r="H415" s="42">
        <v>2.1999999999999999E-2</v>
      </c>
      <c r="I415" s="42">
        <v>5.0099999999999999E-2</v>
      </c>
      <c r="J415" s="42">
        <v>0.26500000000000001</v>
      </c>
      <c r="K415" s="42">
        <v>0.14649999999999999</v>
      </c>
      <c r="L415" s="42">
        <v>0.2379</v>
      </c>
      <c r="M415" s="42">
        <v>0.22409999999999999</v>
      </c>
      <c r="N415" s="42">
        <v>0.4965</v>
      </c>
      <c r="O415" s="42">
        <v>0.29730000000000001</v>
      </c>
      <c r="P415" s="84">
        <v>0.4672</v>
      </c>
      <c r="Q415" s="84">
        <v>0.41349999999999998</v>
      </c>
      <c r="R415" s="84">
        <v>5.79E-2</v>
      </c>
      <c r="S415" s="84">
        <v>0.3604</v>
      </c>
      <c r="T415" s="84">
        <v>0.3861</v>
      </c>
      <c r="U415" s="84">
        <v>0.22570000000000001</v>
      </c>
      <c r="V415" s="42">
        <v>0.39910000000000001</v>
      </c>
      <c r="W415" s="42">
        <v>0.25359999999999999</v>
      </c>
      <c r="X415" s="42">
        <v>0.48499999999999999</v>
      </c>
      <c r="Y415" s="42">
        <v>0.35599999999999998</v>
      </c>
      <c r="Z415" s="42">
        <v>0.42209999999999998</v>
      </c>
      <c r="AA415" s="42">
        <v>0.51849999999999996</v>
      </c>
      <c r="AD415" s="82" t="s">
        <v>102</v>
      </c>
      <c r="AE415" s="42">
        <f t="shared" si="128"/>
        <v>0</v>
      </c>
      <c r="AF415" s="42">
        <f t="shared" si="129"/>
        <v>0</v>
      </c>
      <c r="AG415" s="42">
        <f t="shared" si="130"/>
        <v>0</v>
      </c>
      <c r="AH415" s="42">
        <f t="shared" si="131"/>
        <v>0</v>
      </c>
      <c r="AJ415" s="82" t="s">
        <v>102</v>
      </c>
      <c r="AK415" s="42">
        <f t="shared" si="132"/>
        <v>0</v>
      </c>
      <c r="AL415" s="42">
        <f t="shared" si="133"/>
        <v>0</v>
      </c>
      <c r="AM415" s="42">
        <f t="shared" si="134"/>
        <v>0</v>
      </c>
      <c r="AN415" s="42">
        <f t="shared" si="135"/>
        <v>0</v>
      </c>
      <c r="AP415" s="82" t="s">
        <v>102</v>
      </c>
      <c r="AQ415" s="84">
        <f t="shared" si="136"/>
        <v>0.86029999999999995</v>
      </c>
      <c r="AR415" s="84">
        <f t="shared" si="137"/>
        <v>0.40229999999999999</v>
      </c>
      <c r="AS415" s="84">
        <f t="shared" si="138"/>
        <v>0.51729999999999998</v>
      </c>
      <c r="AT415" s="84">
        <f t="shared" si="139"/>
        <v>0.24610000000000001</v>
      </c>
      <c r="AV415" s="82" t="s">
        <v>102</v>
      </c>
      <c r="AW415" s="42">
        <f t="shared" si="140"/>
        <v>0.39589999999999997</v>
      </c>
      <c r="AX415" s="42">
        <f t="shared" si="141"/>
        <v>0.29330000000000001</v>
      </c>
      <c r="AY415" s="42">
        <f t="shared" si="142"/>
        <v>0.1134</v>
      </c>
      <c r="AZ415" s="42">
        <f t="shared" si="143"/>
        <v>0.28699999999999998</v>
      </c>
    </row>
    <row r="416" spans="1:52">
      <c r="A416" s="142"/>
      <c r="B416" s="142"/>
      <c r="C416" s="5">
        <v>0.30208333333333398</v>
      </c>
      <c r="D416" s="42">
        <v>9.1899999999999996E-2</v>
      </c>
      <c r="E416" s="42">
        <v>7.9500000000000001E-2</v>
      </c>
      <c r="F416" s="42">
        <v>0.1017</v>
      </c>
      <c r="G416" s="42">
        <v>0</v>
      </c>
      <c r="H416" s="42">
        <v>5.8400000000000001E-2</v>
      </c>
      <c r="I416" s="42">
        <v>6.6299999999999998E-2</v>
      </c>
      <c r="J416" s="42">
        <v>0.3286</v>
      </c>
      <c r="K416" s="42">
        <v>0.2155</v>
      </c>
      <c r="L416" s="42">
        <v>0.30349999999999999</v>
      </c>
      <c r="M416" s="42">
        <v>0.2646</v>
      </c>
      <c r="N416" s="42">
        <v>0.57840000000000003</v>
      </c>
      <c r="O416" s="42">
        <v>0.33810000000000001</v>
      </c>
      <c r="P416" s="84">
        <v>0.3488</v>
      </c>
      <c r="Q416" s="84">
        <v>0.36120000000000002</v>
      </c>
      <c r="R416" s="84">
        <v>0.1027</v>
      </c>
      <c r="S416" s="84">
        <v>0.37640000000000001</v>
      </c>
      <c r="T416" s="84">
        <v>0.36120000000000002</v>
      </c>
      <c r="U416" s="84">
        <v>0.25719999999999998</v>
      </c>
      <c r="V416" s="42">
        <v>0.34200000000000003</v>
      </c>
      <c r="W416" s="42">
        <v>0.4007</v>
      </c>
      <c r="X416" s="42">
        <v>0.41120000000000001</v>
      </c>
      <c r="Y416" s="42">
        <v>0.34599999999999997</v>
      </c>
      <c r="Z416" s="42">
        <v>0.40570000000000001</v>
      </c>
      <c r="AA416" s="42">
        <v>0.39529999999999998</v>
      </c>
      <c r="AD416" s="82" t="s">
        <v>205</v>
      </c>
      <c r="AE416" s="42">
        <f t="shared" si="128"/>
        <v>0</v>
      </c>
      <c r="AF416" s="42">
        <f t="shared" si="129"/>
        <v>0</v>
      </c>
      <c r="AG416" s="42">
        <f t="shared" si="130"/>
        <v>0</v>
      </c>
      <c r="AH416" s="42">
        <f t="shared" si="131"/>
        <v>0</v>
      </c>
      <c r="AJ416" s="82" t="s">
        <v>205</v>
      </c>
      <c r="AK416" s="42">
        <f t="shared" si="132"/>
        <v>0</v>
      </c>
      <c r="AL416" s="42">
        <f t="shared" si="133"/>
        <v>0</v>
      </c>
      <c r="AM416" s="42">
        <f t="shared" si="134"/>
        <v>0</v>
      </c>
      <c r="AN416" s="42">
        <f t="shared" si="135"/>
        <v>0</v>
      </c>
      <c r="AP416" s="82" t="s">
        <v>205</v>
      </c>
      <c r="AQ416" s="84">
        <f t="shared" si="136"/>
        <v>0.76980000000000004</v>
      </c>
      <c r="AR416" s="84">
        <f t="shared" si="137"/>
        <v>0.371</v>
      </c>
      <c r="AS416" s="84">
        <f t="shared" si="138"/>
        <v>0.56979999999999997</v>
      </c>
      <c r="AT416" s="84">
        <f t="shared" si="139"/>
        <v>0.31640000000000001</v>
      </c>
      <c r="AV416" s="82" t="s">
        <v>205</v>
      </c>
      <c r="AW416" s="42">
        <f t="shared" si="140"/>
        <v>0.39939999999999998</v>
      </c>
      <c r="AX416" s="42">
        <f t="shared" si="141"/>
        <v>0.26640000000000003</v>
      </c>
      <c r="AY416" s="42">
        <f t="shared" si="142"/>
        <v>0.12139999999999999</v>
      </c>
      <c r="AZ416" s="42">
        <f t="shared" si="143"/>
        <v>0.39579999999999999</v>
      </c>
    </row>
    <row r="417" spans="1:52">
      <c r="A417" s="142"/>
      <c r="B417" s="142"/>
      <c r="C417" s="5">
        <v>0.3125</v>
      </c>
      <c r="D417" s="42">
        <v>0.20349999999999999</v>
      </c>
      <c r="E417" s="42">
        <v>0.18729999999999999</v>
      </c>
      <c r="F417" s="42">
        <v>0.21709999999999999</v>
      </c>
      <c r="G417" s="42">
        <v>5.3900000000000003E-2</v>
      </c>
      <c r="H417" s="42">
        <v>0.12839999999999999</v>
      </c>
      <c r="I417" s="42">
        <v>0.17</v>
      </c>
      <c r="J417" s="42">
        <v>0.38119999999999998</v>
      </c>
      <c r="K417" s="42">
        <v>0.26279999999999998</v>
      </c>
      <c r="L417" s="42">
        <v>0.32769999999999999</v>
      </c>
      <c r="M417" s="42">
        <v>0.30609999999999998</v>
      </c>
      <c r="N417" s="42">
        <v>0.59</v>
      </c>
      <c r="O417" s="42">
        <v>0.38740000000000002</v>
      </c>
      <c r="P417" s="84">
        <v>0.2999</v>
      </c>
      <c r="Q417" s="84">
        <v>0.39889999999999998</v>
      </c>
      <c r="R417" s="84">
        <v>8.7999999999999995E-2</v>
      </c>
      <c r="S417" s="84">
        <v>0.25140000000000001</v>
      </c>
      <c r="T417" s="84">
        <v>0.35310000000000002</v>
      </c>
      <c r="U417" s="84">
        <v>0.29360000000000003</v>
      </c>
      <c r="V417" s="42">
        <v>0.3216</v>
      </c>
      <c r="W417" s="42">
        <v>0.3584</v>
      </c>
      <c r="X417" s="42">
        <v>0.52929999999999999</v>
      </c>
      <c r="Y417" s="42">
        <v>0.3271</v>
      </c>
      <c r="Z417" s="42">
        <v>0.31330000000000002</v>
      </c>
      <c r="AA417" s="42">
        <v>0.38650000000000001</v>
      </c>
      <c r="AD417" s="82" t="s">
        <v>178</v>
      </c>
      <c r="AE417" s="42">
        <f t="shared" si="128"/>
        <v>0</v>
      </c>
      <c r="AF417" s="42">
        <f t="shared" si="129"/>
        <v>0</v>
      </c>
      <c r="AG417" s="42">
        <f t="shared" si="130"/>
        <v>0</v>
      </c>
      <c r="AH417" s="42">
        <f t="shared" si="131"/>
        <v>0</v>
      </c>
      <c r="AJ417" s="82" t="s">
        <v>178</v>
      </c>
      <c r="AK417" s="42">
        <f t="shared" si="132"/>
        <v>0</v>
      </c>
      <c r="AL417" s="42">
        <f t="shared" si="133"/>
        <v>0</v>
      </c>
      <c r="AM417" s="42">
        <f t="shared" si="134"/>
        <v>0</v>
      </c>
      <c r="AN417" s="42">
        <f t="shared" si="135"/>
        <v>0</v>
      </c>
      <c r="AP417" s="82" t="s">
        <v>178</v>
      </c>
      <c r="AQ417" s="84">
        <f t="shared" si="136"/>
        <v>0.82330000000000003</v>
      </c>
      <c r="AR417" s="84">
        <f t="shared" si="137"/>
        <v>0.35499999999999998</v>
      </c>
      <c r="AS417" s="84">
        <f t="shared" si="138"/>
        <v>0.70040000000000002</v>
      </c>
      <c r="AT417" s="84">
        <f t="shared" si="139"/>
        <v>0.37719999999999998</v>
      </c>
      <c r="AV417" s="82" t="s">
        <v>178</v>
      </c>
      <c r="AW417" s="42">
        <f t="shared" si="140"/>
        <v>0.32319999999999999</v>
      </c>
      <c r="AX417" s="42">
        <f t="shared" si="141"/>
        <v>0.24629999999999999</v>
      </c>
      <c r="AY417" s="42">
        <f t="shared" si="142"/>
        <v>0.24510000000000001</v>
      </c>
      <c r="AZ417" s="42">
        <f t="shared" si="143"/>
        <v>0.2974</v>
      </c>
    </row>
    <row r="418" spans="1:52">
      <c r="A418" s="142"/>
      <c r="B418" s="142"/>
      <c r="C418" s="5">
        <v>0.32291666666666702</v>
      </c>
      <c r="D418" s="42">
        <v>0.32490000000000002</v>
      </c>
      <c r="E418" s="42">
        <v>0.25080000000000002</v>
      </c>
      <c r="F418" s="42">
        <v>0.35620000000000002</v>
      </c>
      <c r="G418" s="42">
        <v>0.12570000000000001</v>
      </c>
      <c r="H418" s="42">
        <v>0.2389</v>
      </c>
      <c r="I418" s="42">
        <v>0.23669999999999999</v>
      </c>
      <c r="J418" s="42">
        <v>0.43140000000000001</v>
      </c>
      <c r="K418" s="42">
        <v>0.26090000000000002</v>
      </c>
      <c r="L418" s="42">
        <v>0.38</v>
      </c>
      <c r="M418" s="42">
        <v>0.36890000000000001</v>
      </c>
      <c r="N418" s="42">
        <v>0.63360000000000005</v>
      </c>
      <c r="O418" s="42">
        <v>0.44719999999999999</v>
      </c>
      <c r="P418" s="84">
        <v>0.18559999999999999</v>
      </c>
      <c r="Q418" s="84">
        <v>0.3029</v>
      </c>
      <c r="R418" s="84">
        <v>2.4199999999999999E-2</v>
      </c>
      <c r="S418" s="84">
        <v>0.15390000000000001</v>
      </c>
      <c r="T418" s="84">
        <v>0.25390000000000001</v>
      </c>
      <c r="U418" s="84">
        <v>0.16839999999999999</v>
      </c>
      <c r="V418" s="42">
        <v>0.29339999999999999</v>
      </c>
      <c r="W418" s="42">
        <v>0.46100000000000002</v>
      </c>
      <c r="X418" s="42">
        <v>0.45590000000000003</v>
      </c>
      <c r="Y418" s="42">
        <v>0.2863</v>
      </c>
      <c r="Z418" s="42">
        <v>0.1895</v>
      </c>
      <c r="AA418" s="42">
        <v>0.45639999999999997</v>
      </c>
      <c r="AD418" s="82" t="s">
        <v>206</v>
      </c>
      <c r="AE418" s="42">
        <f t="shared" si="128"/>
        <v>0</v>
      </c>
      <c r="AF418" s="42">
        <f t="shared" si="129"/>
        <v>0</v>
      </c>
      <c r="AG418" s="42">
        <f t="shared" si="130"/>
        <v>0</v>
      </c>
      <c r="AH418" s="42">
        <f t="shared" si="131"/>
        <v>0</v>
      </c>
      <c r="AJ418" s="82" t="s">
        <v>206</v>
      </c>
      <c r="AK418" s="42">
        <f t="shared" si="132"/>
        <v>0</v>
      </c>
      <c r="AL418" s="42">
        <f t="shared" si="133"/>
        <v>0</v>
      </c>
      <c r="AM418" s="42">
        <f t="shared" si="134"/>
        <v>0</v>
      </c>
      <c r="AN418" s="42">
        <f t="shared" si="135"/>
        <v>0</v>
      </c>
      <c r="AP418" s="82" t="s">
        <v>206</v>
      </c>
      <c r="AQ418" s="84">
        <f t="shared" si="136"/>
        <v>0.84860000000000002</v>
      </c>
      <c r="AR418" s="84">
        <f t="shared" si="137"/>
        <v>0.44500000000000001</v>
      </c>
      <c r="AS418" s="84">
        <f t="shared" si="138"/>
        <v>0.68459999999999999</v>
      </c>
      <c r="AT418" s="84">
        <f t="shared" si="139"/>
        <v>0.35720000000000002</v>
      </c>
      <c r="AV418" s="82" t="s">
        <v>206</v>
      </c>
      <c r="AW418" s="42">
        <f t="shared" si="140"/>
        <v>0.31879999999999997</v>
      </c>
      <c r="AX418" s="42">
        <f t="shared" si="141"/>
        <v>0.1409</v>
      </c>
      <c r="AY418" s="42">
        <f t="shared" si="142"/>
        <v>0.21940000000000001</v>
      </c>
      <c r="AZ418" s="42">
        <f t="shared" si="143"/>
        <v>0.26679999999999998</v>
      </c>
    </row>
    <row r="419" spans="1:52">
      <c r="A419" s="142"/>
      <c r="B419" s="142"/>
      <c r="C419" s="5">
        <v>0.33333333333333398</v>
      </c>
      <c r="D419" s="42">
        <v>0.46139999999999998</v>
      </c>
      <c r="E419" s="42">
        <v>0.31290000000000001</v>
      </c>
      <c r="F419" s="42">
        <v>0.44679999999999997</v>
      </c>
      <c r="G419" s="42">
        <v>0.15690000000000001</v>
      </c>
      <c r="H419" s="42">
        <v>0.36799999999999999</v>
      </c>
      <c r="I419" s="42">
        <v>0.35099999999999998</v>
      </c>
      <c r="J419" s="42">
        <v>0.4773</v>
      </c>
      <c r="K419" s="42">
        <v>0.31919999999999998</v>
      </c>
      <c r="L419" s="42">
        <v>0.41099999999999998</v>
      </c>
      <c r="M419" s="42">
        <v>0.41949999999999998</v>
      </c>
      <c r="N419" s="42">
        <v>0.70730000000000004</v>
      </c>
      <c r="O419" s="42">
        <v>0.46250000000000002</v>
      </c>
      <c r="P419" s="84">
        <v>0.13289999999999999</v>
      </c>
      <c r="Q419" s="84">
        <v>0.39539999999999997</v>
      </c>
      <c r="R419" s="84">
        <v>2.53E-2</v>
      </c>
      <c r="S419" s="84">
        <v>0.1113</v>
      </c>
      <c r="T419" s="84">
        <v>0.3175</v>
      </c>
      <c r="U419" s="84">
        <v>0.21820000000000001</v>
      </c>
      <c r="V419" s="42">
        <v>0.23400000000000001</v>
      </c>
      <c r="W419" s="42">
        <v>0.35499999999999998</v>
      </c>
      <c r="X419" s="42">
        <v>0.39169999999999999</v>
      </c>
      <c r="Y419" s="42">
        <v>0.26629999999999998</v>
      </c>
      <c r="Z419" s="42">
        <v>0.28089999999999998</v>
      </c>
      <c r="AA419" s="42">
        <v>0.48809999999999998</v>
      </c>
      <c r="AD419" s="82" t="s">
        <v>103</v>
      </c>
      <c r="AE419" s="42">
        <f t="shared" si="128"/>
        <v>0</v>
      </c>
      <c r="AF419" s="42">
        <f t="shared" si="129"/>
        <v>0</v>
      </c>
      <c r="AG419" s="42">
        <f t="shared" si="130"/>
        <v>0</v>
      </c>
      <c r="AH419" s="42">
        <f t="shared" si="131"/>
        <v>0</v>
      </c>
      <c r="AJ419" s="82" t="s">
        <v>103</v>
      </c>
      <c r="AK419" s="42">
        <f t="shared" si="132"/>
        <v>0</v>
      </c>
      <c r="AL419" s="42">
        <f t="shared" si="133"/>
        <v>0</v>
      </c>
      <c r="AM419" s="42">
        <f t="shared" si="134"/>
        <v>0</v>
      </c>
      <c r="AN419" s="42">
        <f t="shared" si="135"/>
        <v>0</v>
      </c>
      <c r="AP419" s="82" t="s">
        <v>103</v>
      </c>
      <c r="AQ419" s="84">
        <f t="shared" si="136"/>
        <v>0.89590000000000003</v>
      </c>
      <c r="AR419" s="84">
        <f t="shared" si="137"/>
        <v>0.504</v>
      </c>
      <c r="AS419" s="84">
        <f t="shared" si="138"/>
        <v>0.57869999999999999</v>
      </c>
      <c r="AT419" s="84">
        <f t="shared" si="139"/>
        <v>0.2417</v>
      </c>
      <c r="AV419" s="82" t="s">
        <v>103</v>
      </c>
      <c r="AW419" s="42">
        <f t="shared" si="140"/>
        <v>0.3931</v>
      </c>
      <c r="AX419" s="42">
        <f t="shared" si="141"/>
        <v>0.19370000000000001</v>
      </c>
      <c r="AY419" s="42">
        <f t="shared" si="142"/>
        <v>0.22689999999999999</v>
      </c>
      <c r="AZ419" s="42">
        <f t="shared" si="143"/>
        <v>0.2145</v>
      </c>
    </row>
    <row r="420" spans="1:52">
      <c r="A420" s="142"/>
      <c r="B420" s="142"/>
      <c r="C420" s="5">
        <v>0.34375</v>
      </c>
      <c r="D420" s="42">
        <v>0.62250000000000005</v>
      </c>
      <c r="E420" s="42">
        <v>0.34710000000000002</v>
      </c>
      <c r="F420" s="42">
        <v>0.56340000000000001</v>
      </c>
      <c r="G420" s="42">
        <v>0.1817</v>
      </c>
      <c r="H420" s="42">
        <v>0.49259999999999998</v>
      </c>
      <c r="I420" s="42">
        <v>0.4415</v>
      </c>
      <c r="J420" s="42">
        <v>0.54879999999999995</v>
      </c>
      <c r="K420" s="42">
        <v>0.36980000000000002</v>
      </c>
      <c r="L420" s="42">
        <v>0.45300000000000001</v>
      </c>
      <c r="M420" s="42">
        <v>0.45879999999999999</v>
      </c>
      <c r="N420" s="42">
        <v>0.73370000000000002</v>
      </c>
      <c r="O420" s="42">
        <v>0.51280000000000003</v>
      </c>
      <c r="P420" s="84">
        <v>0.29770000000000002</v>
      </c>
      <c r="Q420" s="84">
        <v>0.25540000000000002</v>
      </c>
      <c r="R420" s="84">
        <v>8.2799999999999999E-2</v>
      </c>
      <c r="S420" s="84">
        <v>0.27139999999999997</v>
      </c>
      <c r="T420" s="84">
        <v>0.25540000000000002</v>
      </c>
      <c r="U420" s="84">
        <v>0.2014</v>
      </c>
      <c r="V420" s="42">
        <v>0.23730000000000001</v>
      </c>
      <c r="W420" s="42">
        <v>0.34649999999999997</v>
      </c>
      <c r="X420" s="42">
        <v>0.35659999999999997</v>
      </c>
      <c r="Y420" s="42">
        <v>0.28849999999999998</v>
      </c>
      <c r="Z420" s="42">
        <v>0.30830000000000002</v>
      </c>
      <c r="AA420" s="42">
        <v>0.31359999999999999</v>
      </c>
      <c r="AD420" s="82" t="s">
        <v>207</v>
      </c>
      <c r="AE420" s="42">
        <f t="shared" si="128"/>
        <v>0</v>
      </c>
      <c r="AF420" s="42">
        <f t="shared" si="129"/>
        <v>0</v>
      </c>
      <c r="AG420" s="42">
        <f t="shared" si="130"/>
        <v>0</v>
      </c>
      <c r="AH420" s="42">
        <f t="shared" si="131"/>
        <v>0</v>
      </c>
      <c r="AJ420" s="82" t="s">
        <v>207</v>
      </c>
      <c r="AK420" s="42">
        <f t="shared" si="132"/>
        <v>0</v>
      </c>
      <c r="AL420" s="42">
        <f t="shared" si="133"/>
        <v>0</v>
      </c>
      <c r="AM420" s="42">
        <f t="shared" si="134"/>
        <v>0</v>
      </c>
      <c r="AN420" s="42">
        <f t="shared" si="135"/>
        <v>0</v>
      </c>
      <c r="AP420" s="82" t="s">
        <v>207</v>
      </c>
      <c r="AQ420" s="84">
        <f t="shared" si="136"/>
        <v>0.71040000000000003</v>
      </c>
      <c r="AR420" s="84">
        <f t="shared" si="137"/>
        <v>0.41610000000000003</v>
      </c>
      <c r="AS420" s="84">
        <f t="shared" si="138"/>
        <v>0.56940000000000002</v>
      </c>
      <c r="AT420" s="84">
        <f t="shared" si="139"/>
        <v>0.31630000000000003</v>
      </c>
      <c r="AV420" s="82" t="s">
        <v>207</v>
      </c>
      <c r="AW420" s="42">
        <f t="shared" si="140"/>
        <v>0.32050000000000001</v>
      </c>
      <c r="AX420" s="42">
        <f t="shared" si="141"/>
        <v>0.26</v>
      </c>
      <c r="AY420" s="42">
        <f t="shared" si="142"/>
        <v>0.13320000000000001</v>
      </c>
      <c r="AZ420" s="42">
        <f t="shared" si="143"/>
        <v>0.34510000000000002</v>
      </c>
    </row>
    <row r="421" spans="1:52">
      <c r="A421" s="142"/>
      <c r="B421" s="142"/>
      <c r="C421" s="5">
        <v>0.35416666666666702</v>
      </c>
      <c r="D421" s="42">
        <v>0.64849999999999997</v>
      </c>
      <c r="E421" s="42">
        <v>0.39739999999999998</v>
      </c>
      <c r="F421" s="42">
        <v>0.5897</v>
      </c>
      <c r="G421" s="42">
        <v>0.25059999999999999</v>
      </c>
      <c r="H421" s="42">
        <v>0.56840000000000002</v>
      </c>
      <c r="I421" s="42">
        <v>0.46150000000000002</v>
      </c>
      <c r="J421" s="42">
        <v>0.58399999999999996</v>
      </c>
      <c r="K421" s="42">
        <v>0.4345</v>
      </c>
      <c r="L421" s="42">
        <v>0.51090000000000002</v>
      </c>
      <c r="M421" s="42">
        <v>0.50680000000000003</v>
      </c>
      <c r="N421" s="42">
        <v>0.68320000000000003</v>
      </c>
      <c r="O421" s="42">
        <v>0.55359999999999998</v>
      </c>
      <c r="P421" s="84">
        <v>0.42770000000000002</v>
      </c>
      <c r="Q421" s="84">
        <v>0.2404</v>
      </c>
      <c r="R421" s="84">
        <v>0</v>
      </c>
      <c r="S421" s="84">
        <v>0.35320000000000001</v>
      </c>
      <c r="T421" s="84">
        <v>0.18379999999999999</v>
      </c>
      <c r="U421" s="84">
        <v>0.23749999999999999</v>
      </c>
      <c r="V421" s="42">
        <v>0.38069999999999998</v>
      </c>
      <c r="W421" s="42">
        <v>0.54149999999999998</v>
      </c>
      <c r="X421" s="42">
        <v>0.42220000000000002</v>
      </c>
      <c r="Y421" s="42">
        <v>0.16400000000000001</v>
      </c>
      <c r="Z421" s="42">
        <v>0.1066</v>
      </c>
      <c r="AA421" s="42">
        <v>0.24709999999999999</v>
      </c>
      <c r="AD421" s="82" t="s">
        <v>179</v>
      </c>
      <c r="AE421" s="42">
        <f t="shared" si="128"/>
        <v>0</v>
      </c>
      <c r="AF421" s="42">
        <f t="shared" si="129"/>
        <v>0</v>
      </c>
      <c r="AG421" s="42">
        <f t="shared" si="130"/>
        <v>0</v>
      </c>
      <c r="AH421" s="42">
        <f t="shared" si="131"/>
        <v>0</v>
      </c>
      <c r="AJ421" s="82" t="s">
        <v>179</v>
      </c>
      <c r="AK421" s="42">
        <f t="shared" si="132"/>
        <v>0</v>
      </c>
      <c r="AL421" s="42">
        <f t="shared" si="133"/>
        <v>0</v>
      </c>
      <c r="AM421" s="42">
        <f t="shared" si="134"/>
        <v>0</v>
      </c>
      <c r="AN421" s="42">
        <f t="shared" si="135"/>
        <v>0</v>
      </c>
      <c r="AP421" s="82" t="s">
        <v>179</v>
      </c>
      <c r="AQ421" s="84">
        <f t="shared" si="136"/>
        <v>0.64390000000000003</v>
      </c>
      <c r="AR421" s="84">
        <f t="shared" si="137"/>
        <v>0.50600000000000001</v>
      </c>
      <c r="AS421" s="84">
        <f t="shared" si="138"/>
        <v>0.58179999999999998</v>
      </c>
      <c r="AT421" s="84">
        <f t="shared" si="139"/>
        <v>0.25519999999999998</v>
      </c>
      <c r="AV421" s="82" t="s">
        <v>179</v>
      </c>
      <c r="AW421" s="42">
        <f t="shared" si="140"/>
        <v>0.32600000000000001</v>
      </c>
      <c r="AX421" s="42">
        <f t="shared" si="141"/>
        <v>0.39510000000000001</v>
      </c>
      <c r="AY421" s="42">
        <f t="shared" si="142"/>
        <v>7.1099999999999997E-2</v>
      </c>
      <c r="AZ421" s="42">
        <f t="shared" si="143"/>
        <v>0.37469999999999998</v>
      </c>
    </row>
    <row r="422" spans="1:52">
      <c r="A422" s="142"/>
      <c r="B422" s="142"/>
      <c r="C422" s="5">
        <v>0.36458333333333398</v>
      </c>
      <c r="D422" s="42">
        <v>0.70740000000000003</v>
      </c>
      <c r="E422" s="42">
        <v>0.46829999999999999</v>
      </c>
      <c r="F422" s="42">
        <v>0.62560000000000004</v>
      </c>
      <c r="G422" s="42">
        <v>0.29160000000000003</v>
      </c>
      <c r="H422" s="42">
        <v>0.61260000000000003</v>
      </c>
      <c r="I422" s="42">
        <v>0.52680000000000005</v>
      </c>
      <c r="J422" s="42">
        <v>0.63460000000000005</v>
      </c>
      <c r="K422" s="42">
        <v>0.49980000000000002</v>
      </c>
      <c r="L422" s="42">
        <v>0.6321</v>
      </c>
      <c r="M422" s="42">
        <v>0.55169999999999997</v>
      </c>
      <c r="N422" s="42">
        <v>0.72030000000000005</v>
      </c>
      <c r="O422" s="42">
        <v>0.57950000000000002</v>
      </c>
      <c r="P422" s="84">
        <v>0.40239999999999998</v>
      </c>
      <c r="Q422" s="84">
        <v>0.22539999999999999</v>
      </c>
      <c r="R422" s="84">
        <v>0</v>
      </c>
      <c r="S422" s="84">
        <v>0.37090000000000001</v>
      </c>
      <c r="T422" s="84">
        <v>0.19839999999999999</v>
      </c>
      <c r="U422" s="84">
        <v>0.20419999999999999</v>
      </c>
      <c r="V422" s="42">
        <v>0.40029999999999999</v>
      </c>
      <c r="W422" s="42">
        <v>0.47249999999999998</v>
      </c>
      <c r="X422" s="42">
        <v>0.379</v>
      </c>
      <c r="Y422" s="42">
        <v>0.23669999999999999</v>
      </c>
      <c r="Z422" s="42">
        <v>0.18529999999999999</v>
      </c>
      <c r="AA422" s="42">
        <v>0.24379999999999999</v>
      </c>
      <c r="AD422" s="82" t="s">
        <v>208</v>
      </c>
      <c r="AE422" s="42">
        <f t="shared" si="128"/>
        <v>0</v>
      </c>
      <c r="AF422" s="42">
        <f t="shared" si="129"/>
        <v>0</v>
      </c>
      <c r="AG422" s="42">
        <f t="shared" si="130"/>
        <v>0</v>
      </c>
      <c r="AH422" s="42">
        <f t="shared" si="131"/>
        <v>0</v>
      </c>
      <c r="AJ422" s="82" t="s">
        <v>208</v>
      </c>
      <c r="AK422" s="42">
        <f t="shared" si="132"/>
        <v>0</v>
      </c>
      <c r="AL422" s="42">
        <f t="shared" si="133"/>
        <v>0</v>
      </c>
      <c r="AM422" s="42">
        <f t="shared" si="134"/>
        <v>0</v>
      </c>
      <c r="AN422" s="42">
        <f t="shared" si="135"/>
        <v>0</v>
      </c>
      <c r="AP422" s="82" t="s">
        <v>208</v>
      </c>
      <c r="AQ422" s="84">
        <f t="shared" si="136"/>
        <v>0.57769999999999999</v>
      </c>
      <c r="AR422" s="84">
        <f t="shared" si="137"/>
        <v>0.51559999999999995</v>
      </c>
      <c r="AS422" s="84">
        <f t="shared" si="138"/>
        <v>0.53010000000000002</v>
      </c>
      <c r="AT422" s="84">
        <f t="shared" si="139"/>
        <v>0.307</v>
      </c>
      <c r="AV422" s="82" t="s">
        <v>208</v>
      </c>
      <c r="AW422" s="42">
        <f t="shared" si="140"/>
        <v>0.34079999999999999</v>
      </c>
      <c r="AX422" s="42">
        <f t="shared" si="141"/>
        <v>0.3236</v>
      </c>
      <c r="AY422" s="42">
        <f t="shared" si="142"/>
        <v>5.1299999999999998E-2</v>
      </c>
      <c r="AZ422" s="42">
        <f t="shared" si="143"/>
        <v>0.32379999999999998</v>
      </c>
    </row>
    <row r="423" spans="1:52">
      <c r="A423" s="142"/>
      <c r="B423" s="142"/>
      <c r="C423" s="5">
        <v>0.375</v>
      </c>
      <c r="D423" s="42">
        <v>0.73109999999999997</v>
      </c>
      <c r="E423" s="42">
        <v>0.51329999999999998</v>
      </c>
      <c r="F423" s="42">
        <v>0.66969999999999996</v>
      </c>
      <c r="G423" s="42">
        <v>0.35210000000000002</v>
      </c>
      <c r="H423" s="42">
        <v>0.66969999999999996</v>
      </c>
      <c r="I423" s="42">
        <v>0.59309999999999996</v>
      </c>
      <c r="J423" s="42">
        <v>0.70330000000000004</v>
      </c>
      <c r="K423" s="42">
        <v>0.501</v>
      </c>
      <c r="L423" s="42">
        <v>0.69</v>
      </c>
      <c r="M423" s="42">
        <v>0.59599999999999997</v>
      </c>
      <c r="N423" s="42">
        <v>0.69930000000000003</v>
      </c>
      <c r="O423" s="42">
        <v>0.62880000000000003</v>
      </c>
      <c r="P423" s="84">
        <v>0.48770000000000002</v>
      </c>
      <c r="Q423" s="84">
        <v>0.30649999999999999</v>
      </c>
      <c r="R423" s="84">
        <v>8.2000000000000003E-2</v>
      </c>
      <c r="S423" s="84">
        <v>0.44800000000000001</v>
      </c>
      <c r="T423" s="84">
        <v>0.22800000000000001</v>
      </c>
      <c r="U423" s="84">
        <v>0.21679999999999999</v>
      </c>
      <c r="V423" s="42">
        <v>0.28060000000000002</v>
      </c>
      <c r="W423" s="42">
        <v>0.51500000000000001</v>
      </c>
      <c r="X423" s="42">
        <v>0.41389999999999999</v>
      </c>
      <c r="Y423" s="42">
        <v>0.42780000000000001</v>
      </c>
      <c r="Z423" s="42">
        <v>0.27700000000000002</v>
      </c>
      <c r="AA423" s="42">
        <v>0.26960000000000001</v>
      </c>
      <c r="AD423" s="82" t="s">
        <v>104</v>
      </c>
      <c r="AE423" s="42">
        <f t="shared" si="128"/>
        <v>0</v>
      </c>
      <c r="AF423" s="42">
        <f t="shared" si="129"/>
        <v>0</v>
      </c>
      <c r="AG423" s="42">
        <f t="shared" si="130"/>
        <v>0</v>
      </c>
      <c r="AH423" s="42">
        <f t="shared" si="131"/>
        <v>0</v>
      </c>
      <c r="AJ423" s="82" t="s">
        <v>104</v>
      </c>
      <c r="AK423" s="42">
        <f t="shared" si="132"/>
        <v>0</v>
      </c>
      <c r="AL423" s="42">
        <f t="shared" si="133"/>
        <v>0</v>
      </c>
      <c r="AM423" s="42">
        <f t="shared" si="134"/>
        <v>0</v>
      </c>
      <c r="AN423" s="42">
        <f t="shared" si="135"/>
        <v>0</v>
      </c>
      <c r="AP423" s="82" t="s">
        <v>104</v>
      </c>
      <c r="AQ423" s="84">
        <f t="shared" si="136"/>
        <v>0.58660000000000001</v>
      </c>
      <c r="AR423" s="84">
        <f t="shared" si="137"/>
        <v>0.52370000000000005</v>
      </c>
      <c r="AS423" s="84">
        <f t="shared" si="138"/>
        <v>0.57920000000000005</v>
      </c>
      <c r="AT423" s="84">
        <f t="shared" si="139"/>
        <v>0.27529999999999999</v>
      </c>
      <c r="AV423" s="82" t="s">
        <v>104</v>
      </c>
      <c r="AW423" s="42">
        <f t="shared" si="140"/>
        <v>0.28649999999999998</v>
      </c>
      <c r="AX423" s="42">
        <f t="shared" si="141"/>
        <v>0.2334</v>
      </c>
      <c r="AY423" s="42">
        <f t="shared" si="142"/>
        <v>0.20349999999999999</v>
      </c>
      <c r="AZ423" s="42">
        <f t="shared" si="143"/>
        <v>0.42309999999999998</v>
      </c>
    </row>
    <row r="424" spans="1:52">
      <c r="A424" s="142"/>
      <c r="B424" s="142"/>
      <c r="C424" s="5">
        <v>0.38541666666666702</v>
      </c>
      <c r="D424" s="42">
        <v>0.77780000000000005</v>
      </c>
      <c r="E424" s="42">
        <v>0.5444</v>
      </c>
      <c r="F424" s="42">
        <v>0.69540000000000002</v>
      </c>
      <c r="G424" s="42">
        <v>0.43540000000000001</v>
      </c>
      <c r="H424" s="42">
        <v>0.70950000000000002</v>
      </c>
      <c r="I424" s="42">
        <v>0.63249999999999995</v>
      </c>
      <c r="J424" s="42">
        <v>0.77569999999999995</v>
      </c>
      <c r="K424" s="42">
        <v>0.56520000000000004</v>
      </c>
      <c r="L424" s="42">
        <v>0.75780000000000003</v>
      </c>
      <c r="M424" s="42">
        <v>0.68240000000000001</v>
      </c>
      <c r="N424" s="42">
        <v>0.7218</v>
      </c>
      <c r="O424" s="42">
        <v>0.7006</v>
      </c>
      <c r="P424" s="84">
        <v>0.4451</v>
      </c>
      <c r="Q424" s="84">
        <v>0.36059999999999998</v>
      </c>
      <c r="R424" s="84">
        <v>0.1221</v>
      </c>
      <c r="S424" s="84">
        <v>0.3805</v>
      </c>
      <c r="T424" s="84">
        <v>0.36059999999999998</v>
      </c>
      <c r="U424" s="84">
        <v>0.29289999999999999</v>
      </c>
      <c r="V424" s="42">
        <v>0.26729999999999998</v>
      </c>
      <c r="W424" s="42">
        <v>0.4859</v>
      </c>
      <c r="X424" s="42">
        <v>0.36330000000000001</v>
      </c>
      <c r="Y424" s="42">
        <v>0.42</v>
      </c>
      <c r="Z424" s="42">
        <v>0.3029</v>
      </c>
      <c r="AA424" s="42">
        <v>0.3523</v>
      </c>
      <c r="AD424" s="82" t="s">
        <v>209</v>
      </c>
      <c r="AE424" s="42">
        <f t="shared" si="128"/>
        <v>0</v>
      </c>
      <c r="AF424" s="42">
        <f t="shared" si="129"/>
        <v>0</v>
      </c>
      <c r="AG424" s="42">
        <f t="shared" si="130"/>
        <v>0</v>
      </c>
      <c r="AH424" s="42">
        <f t="shared" si="131"/>
        <v>0</v>
      </c>
      <c r="AJ424" s="82" t="s">
        <v>209</v>
      </c>
      <c r="AK424" s="42">
        <f t="shared" si="132"/>
        <v>0</v>
      </c>
      <c r="AL424" s="42">
        <f t="shared" si="133"/>
        <v>0</v>
      </c>
      <c r="AM424" s="42">
        <f t="shared" si="134"/>
        <v>0</v>
      </c>
      <c r="AN424" s="42">
        <f t="shared" si="135"/>
        <v>0</v>
      </c>
      <c r="AP424" s="82" t="s">
        <v>209</v>
      </c>
      <c r="AQ424" s="84">
        <f t="shared" si="136"/>
        <v>0.62160000000000004</v>
      </c>
      <c r="AR424" s="84">
        <f t="shared" si="137"/>
        <v>0.4037</v>
      </c>
      <c r="AS424" s="84">
        <f t="shared" si="138"/>
        <v>0.51290000000000002</v>
      </c>
      <c r="AT424" s="84">
        <f t="shared" si="139"/>
        <v>0.37940000000000002</v>
      </c>
      <c r="AV424" s="82" t="s">
        <v>209</v>
      </c>
      <c r="AW424" s="42">
        <f t="shared" si="140"/>
        <v>0.32600000000000001</v>
      </c>
      <c r="AX424" s="42">
        <f t="shared" si="141"/>
        <v>0.2717</v>
      </c>
      <c r="AY424" s="42">
        <f t="shared" si="142"/>
        <v>0.18529999999999999</v>
      </c>
      <c r="AZ424" s="42">
        <f t="shared" si="143"/>
        <v>0.31900000000000001</v>
      </c>
    </row>
    <row r="425" spans="1:52">
      <c r="A425" s="142"/>
      <c r="B425" s="142"/>
      <c r="C425" s="5">
        <v>0.39583333333333398</v>
      </c>
      <c r="D425" s="42">
        <v>0.75609999999999999</v>
      </c>
      <c r="E425" s="42">
        <v>0.5242</v>
      </c>
      <c r="F425" s="42">
        <v>0.71630000000000005</v>
      </c>
      <c r="G425" s="42">
        <v>0.43769999999999998</v>
      </c>
      <c r="H425" s="42">
        <v>0.68489999999999995</v>
      </c>
      <c r="I425" s="42">
        <v>0.62019999999999997</v>
      </c>
      <c r="J425" s="42">
        <v>0.78239999999999998</v>
      </c>
      <c r="K425" s="42">
        <v>0.5716</v>
      </c>
      <c r="L425" s="42">
        <v>0.79510000000000003</v>
      </c>
      <c r="M425" s="42">
        <v>0.71609999999999996</v>
      </c>
      <c r="N425" s="42">
        <v>0.75970000000000004</v>
      </c>
      <c r="O425" s="42">
        <v>0.73209999999999997</v>
      </c>
      <c r="P425" s="84">
        <v>0.35210000000000002</v>
      </c>
      <c r="Q425" s="84">
        <v>0.36820000000000003</v>
      </c>
      <c r="R425" s="84">
        <v>6.3700000000000007E-2</v>
      </c>
      <c r="S425" s="84">
        <v>0.48249999999999998</v>
      </c>
      <c r="T425" s="84">
        <v>0.3831</v>
      </c>
      <c r="U425" s="84">
        <v>0.3211</v>
      </c>
      <c r="V425" s="42">
        <v>0.34960000000000002</v>
      </c>
      <c r="W425" s="42">
        <v>0.5343</v>
      </c>
      <c r="X425" s="42">
        <v>0.3654</v>
      </c>
      <c r="Y425" s="42">
        <v>0.49099999999999999</v>
      </c>
      <c r="Z425" s="42">
        <v>0.36880000000000002</v>
      </c>
      <c r="AA425" s="42">
        <v>0.4602</v>
      </c>
      <c r="AD425" s="82" t="s">
        <v>180</v>
      </c>
      <c r="AE425" s="42">
        <f t="shared" si="128"/>
        <v>0</v>
      </c>
      <c r="AF425" s="42">
        <f t="shared" si="129"/>
        <v>0</v>
      </c>
      <c r="AG425" s="42">
        <f t="shared" si="130"/>
        <v>0</v>
      </c>
      <c r="AH425" s="42">
        <f t="shared" si="131"/>
        <v>0</v>
      </c>
      <c r="AJ425" s="82" t="s">
        <v>180</v>
      </c>
      <c r="AK425" s="42">
        <f t="shared" si="132"/>
        <v>0</v>
      </c>
      <c r="AL425" s="42">
        <f t="shared" si="133"/>
        <v>0</v>
      </c>
      <c r="AM425" s="42">
        <f t="shared" si="134"/>
        <v>0</v>
      </c>
      <c r="AN425" s="42">
        <f t="shared" si="135"/>
        <v>0</v>
      </c>
      <c r="AP425" s="82" t="s">
        <v>180</v>
      </c>
      <c r="AQ425" s="84">
        <f t="shared" si="136"/>
        <v>0.7379</v>
      </c>
      <c r="AR425" s="84">
        <f t="shared" si="137"/>
        <v>0.42309999999999998</v>
      </c>
      <c r="AS425" s="84">
        <f t="shared" si="138"/>
        <v>0.51529999999999998</v>
      </c>
      <c r="AT425" s="84">
        <f t="shared" si="139"/>
        <v>0.30499999999999999</v>
      </c>
      <c r="AV425" s="82" t="s">
        <v>180</v>
      </c>
      <c r="AW425" s="42">
        <f t="shared" si="140"/>
        <v>0.35049999999999998</v>
      </c>
      <c r="AX425" s="42">
        <f t="shared" si="141"/>
        <v>0.36820000000000003</v>
      </c>
      <c r="AY425" s="42">
        <f t="shared" si="142"/>
        <v>0.31969999999999998</v>
      </c>
      <c r="AZ425" s="42">
        <f t="shared" si="143"/>
        <v>0.32200000000000001</v>
      </c>
    </row>
    <row r="426" spans="1:52">
      <c r="A426" s="142"/>
      <c r="B426" s="142"/>
      <c r="C426" s="5">
        <v>0.40625</v>
      </c>
      <c r="D426" s="42">
        <v>0.75090000000000001</v>
      </c>
      <c r="E426" s="42">
        <v>0.51049999999999995</v>
      </c>
      <c r="F426" s="42">
        <v>0.70809999999999995</v>
      </c>
      <c r="G426" s="42">
        <v>0.43359999999999999</v>
      </c>
      <c r="H426" s="42">
        <v>0.6694</v>
      </c>
      <c r="I426" s="42">
        <v>0.59099999999999997</v>
      </c>
      <c r="J426" s="42">
        <v>0.77680000000000005</v>
      </c>
      <c r="K426" s="42">
        <v>0.60909999999999997</v>
      </c>
      <c r="L426" s="42">
        <v>0.81879999999999997</v>
      </c>
      <c r="M426" s="42">
        <v>0.69489999999999996</v>
      </c>
      <c r="N426" s="42">
        <v>0.77969999999999995</v>
      </c>
      <c r="O426" s="42">
        <v>0.75639999999999996</v>
      </c>
      <c r="P426" s="84">
        <v>0.42620000000000002</v>
      </c>
      <c r="Q426" s="84">
        <v>0.40570000000000001</v>
      </c>
      <c r="R426" s="84">
        <v>0.13650000000000001</v>
      </c>
      <c r="S426" s="84">
        <v>0.3619</v>
      </c>
      <c r="T426" s="84">
        <v>0.18029999999999999</v>
      </c>
      <c r="U426" s="84">
        <v>0.27410000000000001</v>
      </c>
      <c r="V426" s="42">
        <v>0.34449999999999997</v>
      </c>
      <c r="W426" s="42">
        <v>0.53390000000000004</v>
      </c>
      <c r="X426" s="42">
        <v>0.35830000000000001</v>
      </c>
      <c r="Y426" s="42">
        <v>0.39279999999999998</v>
      </c>
      <c r="Z426" s="42">
        <v>0.31240000000000001</v>
      </c>
      <c r="AA426" s="42">
        <v>0.47460000000000002</v>
      </c>
      <c r="AD426" s="82" t="s">
        <v>210</v>
      </c>
      <c r="AE426" s="42">
        <f t="shared" si="128"/>
        <v>0</v>
      </c>
      <c r="AF426" s="42">
        <f t="shared" si="129"/>
        <v>0</v>
      </c>
      <c r="AG426" s="42">
        <f t="shared" si="130"/>
        <v>0</v>
      </c>
      <c r="AH426" s="42">
        <f t="shared" si="131"/>
        <v>0</v>
      </c>
      <c r="AJ426" s="82" t="s">
        <v>210</v>
      </c>
      <c r="AK426" s="42">
        <f t="shared" si="132"/>
        <v>0</v>
      </c>
      <c r="AL426" s="42">
        <f t="shared" si="133"/>
        <v>0</v>
      </c>
      <c r="AM426" s="42">
        <f t="shared" si="134"/>
        <v>0</v>
      </c>
      <c r="AN426" s="42">
        <f t="shared" si="135"/>
        <v>0</v>
      </c>
      <c r="AP426" s="82" t="s">
        <v>210</v>
      </c>
      <c r="AQ426" s="84">
        <f t="shared" si="136"/>
        <v>0.83189999999999997</v>
      </c>
      <c r="AR426" s="84">
        <f t="shared" si="137"/>
        <v>0.35920000000000002</v>
      </c>
      <c r="AS426" s="84">
        <f t="shared" si="138"/>
        <v>0.44800000000000001</v>
      </c>
      <c r="AT426" s="84">
        <f t="shared" si="139"/>
        <v>0.40339999999999998</v>
      </c>
      <c r="AV426" s="82" t="s">
        <v>210</v>
      </c>
      <c r="AW426" s="42">
        <f t="shared" si="140"/>
        <v>0.38250000000000001</v>
      </c>
      <c r="AX426" s="42">
        <f t="shared" si="141"/>
        <v>0.25419999999999998</v>
      </c>
      <c r="AY426" s="42">
        <f t="shared" si="142"/>
        <v>0.24809999999999999</v>
      </c>
      <c r="AZ426" s="42">
        <f t="shared" si="143"/>
        <v>0.23150000000000001</v>
      </c>
    </row>
    <row r="427" spans="1:52">
      <c r="A427" s="142"/>
      <c r="B427" s="142"/>
      <c r="C427" s="5">
        <v>0.41666666666666702</v>
      </c>
      <c r="D427" s="42">
        <v>0.78110000000000002</v>
      </c>
      <c r="E427" s="42">
        <v>0.48459999999999998</v>
      </c>
      <c r="F427" s="42">
        <v>0.69889999999999997</v>
      </c>
      <c r="G427" s="42">
        <v>0.44750000000000001</v>
      </c>
      <c r="H427" s="42">
        <v>0.64810000000000001</v>
      </c>
      <c r="I427" s="42">
        <v>0.60289999999999999</v>
      </c>
      <c r="J427" s="42">
        <v>0.77980000000000005</v>
      </c>
      <c r="K427" s="42">
        <v>0.6069</v>
      </c>
      <c r="L427" s="42">
        <v>0.84319999999999995</v>
      </c>
      <c r="M427" s="42">
        <v>0.71330000000000005</v>
      </c>
      <c r="N427" s="42">
        <v>0.79349999999999998</v>
      </c>
      <c r="O427" s="42">
        <v>0.75719999999999998</v>
      </c>
      <c r="P427" s="84">
        <v>0.36680000000000001</v>
      </c>
      <c r="Q427" s="84">
        <v>0.34470000000000001</v>
      </c>
      <c r="R427" s="84">
        <v>7.7700000000000005E-2</v>
      </c>
      <c r="S427" s="84">
        <v>0.36609999999999998</v>
      </c>
      <c r="T427" s="84">
        <v>0.2142</v>
      </c>
      <c r="U427" s="84">
        <v>0.31759999999999999</v>
      </c>
      <c r="V427" s="42">
        <v>0.25890000000000002</v>
      </c>
      <c r="W427" s="42">
        <v>0.36780000000000002</v>
      </c>
      <c r="X427" s="42">
        <v>0.33939999999999998</v>
      </c>
      <c r="Y427" s="42">
        <v>0.42730000000000001</v>
      </c>
      <c r="Z427" s="42">
        <v>0.34370000000000001</v>
      </c>
      <c r="AA427" s="42">
        <v>0.39429999999999998</v>
      </c>
      <c r="AD427" s="82" t="s">
        <v>105</v>
      </c>
      <c r="AE427" s="42">
        <f t="shared" si="128"/>
        <v>0</v>
      </c>
      <c r="AF427" s="42">
        <f t="shared" si="129"/>
        <v>0</v>
      </c>
      <c r="AG427" s="42">
        <f t="shared" si="130"/>
        <v>0</v>
      </c>
      <c r="AH427" s="42">
        <f t="shared" si="131"/>
        <v>0</v>
      </c>
      <c r="AJ427" s="82" t="s">
        <v>105</v>
      </c>
      <c r="AK427" s="42">
        <f t="shared" si="132"/>
        <v>0</v>
      </c>
      <c r="AL427" s="42">
        <f t="shared" si="133"/>
        <v>0</v>
      </c>
      <c r="AM427" s="42">
        <f t="shared" si="134"/>
        <v>0</v>
      </c>
      <c r="AN427" s="42">
        <f t="shared" si="135"/>
        <v>0</v>
      </c>
      <c r="AP427" s="82" t="s">
        <v>105</v>
      </c>
      <c r="AQ427" s="84">
        <f t="shared" si="136"/>
        <v>0.57789999999999997</v>
      </c>
      <c r="AR427" s="84">
        <f t="shared" si="137"/>
        <v>0.4713</v>
      </c>
      <c r="AS427" s="84">
        <f t="shared" si="138"/>
        <v>0.43569999999999998</v>
      </c>
      <c r="AT427" s="84">
        <f t="shared" si="139"/>
        <v>0.47260000000000002</v>
      </c>
      <c r="AV427" s="82" t="s">
        <v>105</v>
      </c>
      <c r="AW427" s="42">
        <f t="shared" si="140"/>
        <v>0.44330000000000003</v>
      </c>
      <c r="AX427" s="42">
        <f t="shared" si="141"/>
        <v>0.37</v>
      </c>
      <c r="AY427" s="42">
        <f t="shared" si="142"/>
        <v>0.1198</v>
      </c>
      <c r="AZ427" s="42">
        <f t="shared" si="143"/>
        <v>0.21010000000000001</v>
      </c>
    </row>
    <row r="428" spans="1:52">
      <c r="A428" s="142"/>
      <c r="B428" s="142"/>
      <c r="C428" s="5">
        <v>0.42708333333333398</v>
      </c>
      <c r="D428" s="42">
        <v>0.72799999999999998</v>
      </c>
      <c r="E428" s="42">
        <v>0.51900000000000002</v>
      </c>
      <c r="F428" s="42">
        <v>0.69089999999999996</v>
      </c>
      <c r="G428" s="42">
        <v>0.46429999999999999</v>
      </c>
      <c r="H428" s="42">
        <v>0.63019999999999998</v>
      </c>
      <c r="I428" s="42">
        <v>0.60650000000000004</v>
      </c>
      <c r="J428" s="42">
        <v>0.8004</v>
      </c>
      <c r="K428" s="42">
        <v>0.63470000000000004</v>
      </c>
      <c r="L428" s="42">
        <v>0.87709999999999999</v>
      </c>
      <c r="M428" s="42">
        <v>0.7571</v>
      </c>
      <c r="N428" s="42">
        <v>0.83279999999999998</v>
      </c>
      <c r="O428" s="42">
        <v>0.78039999999999998</v>
      </c>
      <c r="P428" s="84">
        <v>0.42470000000000002</v>
      </c>
      <c r="Q428" s="84">
        <v>0.33429999999999999</v>
      </c>
      <c r="R428" s="84">
        <v>0.11700000000000001</v>
      </c>
      <c r="S428" s="84">
        <v>0.36070000000000002</v>
      </c>
      <c r="T428" s="84">
        <v>0.33429999999999999</v>
      </c>
      <c r="U428" s="84">
        <v>0.27800000000000002</v>
      </c>
      <c r="V428" s="42">
        <v>0.255</v>
      </c>
      <c r="W428" s="42">
        <v>0.40260000000000001</v>
      </c>
      <c r="X428" s="42">
        <v>0.46660000000000001</v>
      </c>
      <c r="Y428" s="42">
        <v>0.46089999999999998</v>
      </c>
      <c r="Z428" s="42">
        <v>0.29559999999999997</v>
      </c>
      <c r="AA428" s="42">
        <v>0.34210000000000002</v>
      </c>
      <c r="AD428" s="82" t="s">
        <v>211</v>
      </c>
      <c r="AE428" s="42">
        <f t="shared" si="128"/>
        <v>0</v>
      </c>
      <c r="AF428" s="42">
        <f t="shared" si="129"/>
        <v>0</v>
      </c>
      <c r="AG428" s="42">
        <f t="shared" si="130"/>
        <v>0</v>
      </c>
      <c r="AH428" s="42">
        <f t="shared" si="131"/>
        <v>0</v>
      </c>
      <c r="AJ428" s="82" t="s">
        <v>211</v>
      </c>
      <c r="AK428" s="42">
        <f t="shared" si="132"/>
        <v>0</v>
      </c>
      <c r="AL428" s="42">
        <f t="shared" si="133"/>
        <v>2.9999999999999997E-4</v>
      </c>
      <c r="AM428" s="42">
        <f t="shared" si="134"/>
        <v>0</v>
      </c>
      <c r="AN428" s="42">
        <f t="shared" si="135"/>
        <v>0</v>
      </c>
      <c r="AP428" s="82" t="s">
        <v>211</v>
      </c>
      <c r="AQ428" s="84">
        <f t="shared" si="136"/>
        <v>0.59440000000000004</v>
      </c>
      <c r="AR428" s="84">
        <f t="shared" si="137"/>
        <v>0.43009999999999998</v>
      </c>
      <c r="AS428" s="84">
        <f t="shared" si="138"/>
        <v>0.48659999999999998</v>
      </c>
      <c r="AT428" s="84">
        <f t="shared" si="139"/>
        <v>0.37980000000000003</v>
      </c>
      <c r="AV428" s="82" t="s">
        <v>211</v>
      </c>
      <c r="AW428" s="42">
        <f t="shared" si="140"/>
        <v>0.36709999999999998</v>
      </c>
      <c r="AX428" s="42">
        <f t="shared" si="141"/>
        <v>0.2631</v>
      </c>
      <c r="AY428" s="42">
        <f t="shared" si="142"/>
        <v>0.17299999999999999</v>
      </c>
      <c r="AZ428" s="42">
        <f t="shared" si="143"/>
        <v>0.2792</v>
      </c>
    </row>
    <row r="429" spans="1:52">
      <c r="A429" s="142"/>
      <c r="B429" s="142"/>
      <c r="C429" s="5">
        <v>0.4375</v>
      </c>
      <c r="D429" s="42">
        <v>0.70599999999999996</v>
      </c>
      <c r="E429" s="42">
        <v>0.56510000000000005</v>
      </c>
      <c r="F429" s="42">
        <v>0.71479999999999999</v>
      </c>
      <c r="G429" s="42">
        <v>0.44369999999999998</v>
      </c>
      <c r="H429" s="42">
        <v>0.60429999999999995</v>
      </c>
      <c r="I429" s="42">
        <v>0.60440000000000005</v>
      </c>
      <c r="J429" s="42">
        <v>0.81230000000000002</v>
      </c>
      <c r="K429" s="42">
        <v>0.66379999999999995</v>
      </c>
      <c r="L429" s="42">
        <v>0.87270000000000003</v>
      </c>
      <c r="M429" s="42">
        <v>0.78210000000000002</v>
      </c>
      <c r="N429" s="42">
        <v>0.8145</v>
      </c>
      <c r="O429" s="42">
        <v>0.79849999999999999</v>
      </c>
      <c r="P429" s="84">
        <v>0.45290000000000002</v>
      </c>
      <c r="Q429" s="84">
        <v>0.32290000000000002</v>
      </c>
      <c r="R429" s="84">
        <v>9.6699999999999994E-2</v>
      </c>
      <c r="S429" s="84">
        <v>0.20069999999999999</v>
      </c>
      <c r="T429" s="84">
        <v>0.27200000000000002</v>
      </c>
      <c r="U429" s="84">
        <v>0.29580000000000001</v>
      </c>
      <c r="V429" s="42">
        <v>0.28170000000000001</v>
      </c>
      <c r="W429" s="42">
        <v>0.38540000000000002</v>
      </c>
      <c r="X429" s="42">
        <v>0.49990000000000001</v>
      </c>
      <c r="Y429" s="42">
        <v>0.53269999999999995</v>
      </c>
      <c r="Z429" s="42">
        <v>0.24010000000000001</v>
      </c>
      <c r="AA429" s="42">
        <v>0.32619999999999999</v>
      </c>
      <c r="AD429" s="82" t="s">
        <v>181</v>
      </c>
      <c r="AE429" s="42">
        <f t="shared" si="128"/>
        <v>0</v>
      </c>
      <c r="AF429" s="42">
        <f t="shared" si="129"/>
        <v>0</v>
      </c>
      <c r="AG429" s="42">
        <f t="shared" si="130"/>
        <v>0</v>
      </c>
      <c r="AH429" s="42">
        <f t="shared" si="131"/>
        <v>0</v>
      </c>
      <c r="AJ429" s="82" t="s">
        <v>181</v>
      </c>
      <c r="AK429" s="42">
        <f t="shared" si="132"/>
        <v>2.0000000000000001E-4</v>
      </c>
      <c r="AL429" s="42">
        <f t="shared" si="133"/>
        <v>3.1399999999999997E-2</v>
      </c>
      <c r="AM429" s="42">
        <f t="shared" si="134"/>
        <v>0</v>
      </c>
      <c r="AN429" s="42">
        <f t="shared" si="135"/>
        <v>0</v>
      </c>
      <c r="AP429" s="82" t="s">
        <v>181</v>
      </c>
      <c r="AQ429" s="84">
        <f t="shared" si="136"/>
        <v>0.45760000000000001</v>
      </c>
      <c r="AR429" s="84">
        <f t="shared" si="137"/>
        <v>0.27679999999999999</v>
      </c>
      <c r="AS429" s="84">
        <f t="shared" si="138"/>
        <v>0.46479999999999999</v>
      </c>
      <c r="AT429" s="84">
        <f t="shared" si="139"/>
        <v>0.3236</v>
      </c>
      <c r="AV429" s="82" t="s">
        <v>181</v>
      </c>
      <c r="AW429" s="42">
        <f t="shared" si="140"/>
        <v>0.36330000000000001</v>
      </c>
      <c r="AX429" s="42">
        <f t="shared" si="141"/>
        <v>0.26910000000000001</v>
      </c>
      <c r="AY429" s="42">
        <f t="shared" si="142"/>
        <v>0.19539999999999999</v>
      </c>
      <c r="AZ429" s="42">
        <f t="shared" si="143"/>
        <v>0.24060000000000001</v>
      </c>
    </row>
    <row r="430" spans="1:52">
      <c r="A430" s="142"/>
      <c r="B430" s="142"/>
      <c r="C430" s="5">
        <v>0.44791666666666702</v>
      </c>
      <c r="D430" s="42">
        <v>0.72529999999999994</v>
      </c>
      <c r="E430" s="42">
        <v>0.53520000000000001</v>
      </c>
      <c r="F430" s="42">
        <v>0.70420000000000005</v>
      </c>
      <c r="G430" s="42">
        <v>0.44700000000000001</v>
      </c>
      <c r="H430" s="42">
        <v>0.56579999999999997</v>
      </c>
      <c r="I430" s="42">
        <v>0.60719999999999996</v>
      </c>
      <c r="J430" s="42">
        <v>0.81069999999999998</v>
      </c>
      <c r="K430" s="42">
        <v>0.66959999999999997</v>
      </c>
      <c r="L430" s="42">
        <v>0.87039999999999995</v>
      </c>
      <c r="M430" s="42">
        <v>0.78390000000000004</v>
      </c>
      <c r="N430" s="42">
        <v>0.74780000000000002</v>
      </c>
      <c r="O430" s="42">
        <v>0.81559999999999999</v>
      </c>
      <c r="P430" s="84">
        <v>0.4859</v>
      </c>
      <c r="Q430" s="84">
        <v>0.36830000000000002</v>
      </c>
      <c r="R430" s="84">
        <v>0.1313</v>
      </c>
      <c r="S430" s="84">
        <v>0.23960000000000001</v>
      </c>
      <c r="T430" s="84">
        <v>0.26929999999999998</v>
      </c>
      <c r="U430" s="84">
        <v>0.35680000000000001</v>
      </c>
      <c r="V430" s="42">
        <v>0.22650000000000001</v>
      </c>
      <c r="W430" s="42">
        <v>0.45190000000000002</v>
      </c>
      <c r="X430" s="42">
        <v>0.47970000000000002</v>
      </c>
      <c r="Y430" s="42">
        <v>0.55010000000000003</v>
      </c>
      <c r="Z430" s="42">
        <v>0.26290000000000002</v>
      </c>
      <c r="AA430" s="42">
        <v>0.44729999999999998</v>
      </c>
      <c r="AD430" s="82" t="s">
        <v>212</v>
      </c>
      <c r="AE430" s="42">
        <f t="shared" si="128"/>
        <v>0</v>
      </c>
      <c r="AF430" s="42">
        <f t="shared" si="129"/>
        <v>0</v>
      </c>
      <c r="AG430" s="42">
        <f t="shared" si="130"/>
        <v>0</v>
      </c>
      <c r="AH430" s="42">
        <f t="shared" si="131"/>
        <v>0</v>
      </c>
      <c r="AJ430" s="82" t="s">
        <v>212</v>
      </c>
      <c r="AK430" s="42">
        <f t="shared" si="132"/>
        <v>4.0000000000000001E-3</v>
      </c>
      <c r="AL430" s="42">
        <f t="shared" si="133"/>
        <v>3.1800000000000002E-2</v>
      </c>
      <c r="AM430" s="42">
        <f t="shared" si="134"/>
        <v>3.0999999999999999E-3</v>
      </c>
      <c r="AN430" s="42">
        <f t="shared" si="135"/>
        <v>0</v>
      </c>
      <c r="AP430" s="82" t="s">
        <v>212</v>
      </c>
      <c r="AQ430" s="84">
        <f t="shared" si="136"/>
        <v>0.51639999999999997</v>
      </c>
      <c r="AR430" s="84">
        <f t="shared" si="137"/>
        <v>0.35060000000000002</v>
      </c>
      <c r="AS430" s="84">
        <f t="shared" si="138"/>
        <v>0.4335</v>
      </c>
      <c r="AT430" s="84">
        <f t="shared" si="139"/>
        <v>0.4556</v>
      </c>
      <c r="AV430" s="82" t="s">
        <v>212</v>
      </c>
      <c r="AW430" s="42">
        <f t="shared" si="140"/>
        <v>0.4017</v>
      </c>
      <c r="AX430" s="42">
        <f t="shared" si="141"/>
        <v>0.22520000000000001</v>
      </c>
      <c r="AY430" s="42">
        <f t="shared" si="142"/>
        <v>0.16919999999999999</v>
      </c>
      <c r="AZ430" s="42">
        <f t="shared" si="143"/>
        <v>0.34899999999999998</v>
      </c>
    </row>
    <row r="431" spans="1:52">
      <c r="A431" s="142"/>
      <c r="B431" s="142"/>
      <c r="C431" s="5">
        <v>0.45833333333333398</v>
      </c>
      <c r="D431" s="42">
        <v>0.72619999999999996</v>
      </c>
      <c r="E431" s="42">
        <v>0.50419999999999998</v>
      </c>
      <c r="F431" s="42">
        <v>0.70569999999999999</v>
      </c>
      <c r="G431" s="42">
        <v>0.43659999999999999</v>
      </c>
      <c r="H431" s="42">
        <v>0.57079999999999997</v>
      </c>
      <c r="I431" s="42">
        <v>0.58540000000000003</v>
      </c>
      <c r="J431" s="42">
        <v>0.80710000000000004</v>
      </c>
      <c r="K431" s="42">
        <v>0.68989999999999996</v>
      </c>
      <c r="L431" s="42">
        <v>0.88590000000000002</v>
      </c>
      <c r="M431" s="42">
        <v>0.80610000000000004</v>
      </c>
      <c r="N431" s="42">
        <v>0.77</v>
      </c>
      <c r="O431" s="42">
        <v>0.80449999999999999</v>
      </c>
      <c r="P431" s="84">
        <v>0.43319999999999997</v>
      </c>
      <c r="Q431" s="84">
        <v>0.3574</v>
      </c>
      <c r="R431" s="84">
        <v>0.13589999999999999</v>
      </c>
      <c r="S431" s="84">
        <v>0.3135</v>
      </c>
      <c r="T431" s="84">
        <v>0.34139999999999998</v>
      </c>
      <c r="U431" s="84">
        <v>0.27200000000000002</v>
      </c>
      <c r="V431" s="42">
        <v>0.1283</v>
      </c>
      <c r="W431" s="42">
        <v>0.3654</v>
      </c>
      <c r="X431" s="42">
        <v>0.43590000000000001</v>
      </c>
      <c r="Y431" s="42">
        <v>0.59819999999999995</v>
      </c>
      <c r="Z431" s="42">
        <v>0.15390000000000001</v>
      </c>
      <c r="AA431" s="42">
        <v>0.3478</v>
      </c>
      <c r="AD431" s="82" t="s">
        <v>106</v>
      </c>
      <c r="AE431" s="42">
        <f t="shared" si="128"/>
        <v>0</v>
      </c>
      <c r="AF431" s="42">
        <f t="shared" si="129"/>
        <v>0</v>
      </c>
      <c r="AG431" s="42">
        <f t="shared" si="130"/>
        <v>0</v>
      </c>
      <c r="AH431" s="42">
        <f t="shared" si="131"/>
        <v>0</v>
      </c>
      <c r="AJ431" s="82" t="s">
        <v>106</v>
      </c>
      <c r="AK431" s="42">
        <f t="shared" si="132"/>
        <v>3.8999999999999998E-3</v>
      </c>
      <c r="AL431" s="42">
        <f t="shared" si="133"/>
        <v>7.0699999999999999E-2</v>
      </c>
      <c r="AM431" s="42">
        <f t="shared" si="134"/>
        <v>2.8E-3</v>
      </c>
      <c r="AN431" s="42">
        <f t="shared" si="135"/>
        <v>0</v>
      </c>
      <c r="AP431" s="82" t="s">
        <v>106</v>
      </c>
      <c r="AQ431" s="84">
        <f t="shared" si="136"/>
        <v>0.51529999999999998</v>
      </c>
      <c r="AR431" s="84">
        <f t="shared" si="137"/>
        <v>0.37809999999999999</v>
      </c>
      <c r="AS431" s="84">
        <f t="shared" si="138"/>
        <v>0.42859999999999998</v>
      </c>
      <c r="AT431" s="84">
        <f t="shared" si="139"/>
        <v>0.51319999999999999</v>
      </c>
      <c r="AV431" s="82" t="s">
        <v>106</v>
      </c>
      <c r="AW431" s="42">
        <f t="shared" si="140"/>
        <v>0.37759999999999999</v>
      </c>
      <c r="AX431" s="42">
        <f t="shared" si="141"/>
        <v>0.26040000000000002</v>
      </c>
      <c r="AY431" s="42">
        <f t="shared" si="142"/>
        <v>4.4400000000000002E-2</v>
      </c>
      <c r="AZ431" s="42">
        <f t="shared" si="143"/>
        <v>0.32240000000000002</v>
      </c>
    </row>
    <row r="432" spans="1:52">
      <c r="A432" s="142"/>
      <c r="B432" s="142"/>
      <c r="C432" s="5">
        <v>0.46875</v>
      </c>
      <c r="D432" s="42">
        <v>0.69620000000000004</v>
      </c>
      <c r="E432" s="42">
        <v>0.49769999999999998</v>
      </c>
      <c r="F432" s="42">
        <v>0.69330000000000003</v>
      </c>
      <c r="G432" s="42">
        <v>0.44729999999999998</v>
      </c>
      <c r="H432" s="42">
        <v>0.55059999999999998</v>
      </c>
      <c r="I432" s="42">
        <v>0.57699999999999996</v>
      </c>
      <c r="J432" s="42">
        <v>0.78820000000000001</v>
      </c>
      <c r="K432" s="42">
        <v>0.73799999999999999</v>
      </c>
      <c r="L432" s="42">
        <v>0.91559999999999997</v>
      </c>
      <c r="M432" s="42">
        <v>0.79890000000000005</v>
      </c>
      <c r="N432" s="42">
        <v>0.74939999999999996</v>
      </c>
      <c r="O432" s="42">
        <v>0.79800000000000004</v>
      </c>
      <c r="P432" s="84">
        <v>0.43469999999999998</v>
      </c>
      <c r="Q432" s="84">
        <v>0.31929999999999997</v>
      </c>
      <c r="R432" s="84">
        <v>0.1033</v>
      </c>
      <c r="S432" s="84">
        <v>0.35160000000000002</v>
      </c>
      <c r="T432" s="84">
        <v>0.31929999999999997</v>
      </c>
      <c r="U432" s="84">
        <v>0.2717</v>
      </c>
      <c r="V432" s="42">
        <v>0.23449999999999999</v>
      </c>
      <c r="W432" s="42">
        <v>0.36909999999999998</v>
      </c>
      <c r="X432" s="42">
        <v>0.52429999999999999</v>
      </c>
      <c r="Y432" s="42">
        <v>0.49969999999999998</v>
      </c>
      <c r="Z432" s="42">
        <v>0.2445</v>
      </c>
      <c r="AA432" s="42">
        <v>0.31480000000000002</v>
      </c>
      <c r="AD432" s="82" t="s">
        <v>213</v>
      </c>
      <c r="AE432" s="42">
        <f t="shared" si="128"/>
        <v>0</v>
      </c>
      <c r="AF432" s="42">
        <f t="shared" si="129"/>
        <v>0</v>
      </c>
      <c r="AG432" s="42">
        <f t="shared" si="130"/>
        <v>0</v>
      </c>
      <c r="AH432" s="42">
        <f t="shared" si="131"/>
        <v>0</v>
      </c>
      <c r="AJ432" s="82" t="s">
        <v>213</v>
      </c>
      <c r="AK432" s="42">
        <f t="shared" si="132"/>
        <v>3.2899999999999999E-2</v>
      </c>
      <c r="AL432" s="42">
        <f t="shared" si="133"/>
        <v>9.1200000000000003E-2</v>
      </c>
      <c r="AM432" s="42">
        <f t="shared" si="134"/>
        <v>3.5999999999999999E-3</v>
      </c>
      <c r="AN432" s="42">
        <f t="shared" si="135"/>
        <v>0</v>
      </c>
      <c r="AP432" s="82" t="s">
        <v>213</v>
      </c>
      <c r="AQ432" s="84">
        <f t="shared" si="136"/>
        <v>0.52500000000000002</v>
      </c>
      <c r="AR432" s="84">
        <f t="shared" si="137"/>
        <v>0.42580000000000001</v>
      </c>
      <c r="AS432" s="84">
        <f t="shared" si="138"/>
        <v>0.46829999999999999</v>
      </c>
      <c r="AT432" s="84">
        <f t="shared" si="139"/>
        <v>0.40279999999999999</v>
      </c>
      <c r="AV432" s="82" t="s">
        <v>213</v>
      </c>
      <c r="AW432" s="42">
        <f t="shared" si="140"/>
        <v>0.33960000000000001</v>
      </c>
      <c r="AX432" s="42">
        <f t="shared" si="141"/>
        <v>0.26500000000000001</v>
      </c>
      <c r="AY432" s="42">
        <f t="shared" si="142"/>
        <v>0.16500000000000001</v>
      </c>
      <c r="AZ432" s="42">
        <f t="shared" si="143"/>
        <v>0.2571</v>
      </c>
    </row>
    <row r="433" spans="1:52">
      <c r="A433" s="142"/>
      <c r="B433" s="142"/>
      <c r="C433" s="5">
        <v>0.47916666666666702</v>
      </c>
      <c r="D433" s="42">
        <v>0.6603</v>
      </c>
      <c r="E433" s="42">
        <v>0.50439999999999996</v>
      </c>
      <c r="F433" s="42">
        <v>0.66100000000000003</v>
      </c>
      <c r="G433" s="42">
        <v>0.43830000000000002</v>
      </c>
      <c r="H433" s="42">
        <v>0.53869999999999996</v>
      </c>
      <c r="I433" s="42">
        <v>0.56059999999999999</v>
      </c>
      <c r="J433" s="42">
        <v>0.79459999999999997</v>
      </c>
      <c r="K433" s="42">
        <v>0.74780000000000002</v>
      </c>
      <c r="L433" s="42">
        <v>0.88990000000000002</v>
      </c>
      <c r="M433" s="42">
        <v>0.80859999999999999</v>
      </c>
      <c r="N433" s="42">
        <v>0.74070000000000003</v>
      </c>
      <c r="O433" s="42">
        <v>0.7893</v>
      </c>
      <c r="P433" s="84">
        <v>0.41749999999999998</v>
      </c>
      <c r="Q433" s="84">
        <v>0.373</v>
      </c>
      <c r="R433" s="84">
        <v>0.13089999999999999</v>
      </c>
      <c r="S433" s="84">
        <v>0.40150000000000002</v>
      </c>
      <c r="T433" s="84">
        <v>0.38129999999999997</v>
      </c>
      <c r="U433" s="84">
        <v>0.31790000000000002</v>
      </c>
      <c r="V433" s="42">
        <v>0.19020000000000001</v>
      </c>
      <c r="W433" s="42">
        <v>0.20849999999999999</v>
      </c>
      <c r="X433" s="42">
        <v>0.48159999999999997</v>
      </c>
      <c r="Y433" s="42">
        <v>0.53139999999999998</v>
      </c>
      <c r="Z433" s="42">
        <v>0.1704</v>
      </c>
      <c r="AA433" s="42">
        <v>0.3175</v>
      </c>
      <c r="AD433" s="82" t="s">
        <v>182</v>
      </c>
      <c r="AE433" s="42">
        <f t="shared" si="128"/>
        <v>0</v>
      </c>
      <c r="AF433" s="42">
        <f t="shared" si="129"/>
        <v>0</v>
      </c>
      <c r="AG433" s="42">
        <f t="shared" si="130"/>
        <v>0</v>
      </c>
      <c r="AH433" s="42">
        <f t="shared" si="131"/>
        <v>0</v>
      </c>
      <c r="AJ433" s="82" t="s">
        <v>182</v>
      </c>
      <c r="AK433" s="42">
        <f t="shared" si="132"/>
        <v>7.4200000000000002E-2</v>
      </c>
      <c r="AL433" s="42">
        <f t="shared" si="133"/>
        <v>0.18629999999999999</v>
      </c>
      <c r="AM433" s="42">
        <f t="shared" si="134"/>
        <v>7.7100000000000002E-2</v>
      </c>
      <c r="AN433" s="42">
        <f t="shared" si="135"/>
        <v>0</v>
      </c>
      <c r="AP433" s="82" t="s">
        <v>182</v>
      </c>
      <c r="AQ433" s="84">
        <f t="shared" si="136"/>
        <v>0.4879</v>
      </c>
      <c r="AR433" s="84">
        <f t="shared" si="137"/>
        <v>0.45350000000000001</v>
      </c>
      <c r="AS433" s="84">
        <f t="shared" si="138"/>
        <v>0.49370000000000003</v>
      </c>
      <c r="AT433" s="84">
        <f t="shared" si="139"/>
        <v>0.47110000000000002</v>
      </c>
      <c r="AV433" s="82" t="s">
        <v>182</v>
      </c>
      <c r="AW433" s="42">
        <f t="shared" si="140"/>
        <v>0.28889999999999999</v>
      </c>
      <c r="AX433" s="42">
        <f t="shared" si="141"/>
        <v>0.28689999999999999</v>
      </c>
      <c r="AY433" s="42">
        <f t="shared" si="142"/>
        <v>0.29139999999999999</v>
      </c>
      <c r="AZ433" s="42">
        <f t="shared" si="143"/>
        <v>0.37230000000000002</v>
      </c>
    </row>
    <row r="434" spans="1:52">
      <c r="A434" s="142"/>
      <c r="B434" s="142"/>
      <c r="C434" s="5">
        <v>0.48958333333333398</v>
      </c>
      <c r="D434" s="42">
        <v>0.65749999999999997</v>
      </c>
      <c r="E434" s="42">
        <v>0.48799999999999999</v>
      </c>
      <c r="F434" s="42">
        <v>0.66</v>
      </c>
      <c r="G434" s="42">
        <v>0.40710000000000002</v>
      </c>
      <c r="H434" s="42">
        <v>0.54390000000000005</v>
      </c>
      <c r="I434" s="42">
        <v>0.55469999999999997</v>
      </c>
      <c r="J434" s="42">
        <v>0.78849999999999998</v>
      </c>
      <c r="K434" s="42">
        <v>0.75019999999999998</v>
      </c>
      <c r="L434" s="42">
        <v>0.88890000000000002</v>
      </c>
      <c r="M434" s="42">
        <v>0.79920000000000002</v>
      </c>
      <c r="N434" s="42">
        <v>0.73770000000000002</v>
      </c>
      <c r="O434" s="42">
        <v>0.77900000000000003</v>
      </c>
      <c r="P434" s="84">
        <v>0.376</v>
      </c>
      <c r="Q434" s="84">
        <v>0.4052</v>
      </c>
      <c r="R434" s="84">
        <v>0.12970000000000001</v>
      </c>
      <c r="S434" s="84">
        <v>0.42559999999999998</v>
      </c>
      <c r="T434" s="84">
        <v>0.38779999999999998</v>
      </c>
      <c r="U434" s="84">
        <v>0.31469999999999998</v>
      </c>
      <c r="V434" s="42">
        <v>0.24410000000000001</v>
      </c>
      <c r="W434" s="42">
        <v>0.34499999999999997</v>
      </c>
      <c r="X434" s="42">
        <v>0.54449999999999998</v>
      </c>
      <c r="Y434" s="42">
        <v>0.6321</v>
      </c>
      <c r="Z434" s="42">
        <v>0.12130000000000001</v>
      </c>
      <c r="AA434" s="42">
        <v>0.30859999999999999</v>
      </c>
      <c r="AD434" s="82" t="s">
        <v>214</v>
      </c>
      <c r="AE434" s="42">
        <f t="shared" si="128"/>
        <v>0</v>
      </c>
      <c r="AF434" s="42">
        <f t="shared" si="129"/>
        <v>0</v>
      </c>
      <c r="AG434" s="42">
        <f t="shared" si="130"/>
        <v>0</v>
      </c>
      <c r="AH434" s="42">
        <f t="shared" si="131"/>
        <v>0</v>
      </c>
      <c r="AJ434" s="82" t="s">
        <v>214</v>
      </c>
      <c r="AK434" s="42">
        <f t="shared" si="132"/>
        <v>0.13239999999999999</v>
      </c>
      <c r="AL434" s="42">
        <f t="shared" si="133"/>
        <v>0.28549999999999998</v>
      </c>
      <c r="AM434" s="42">
        <f t="shared" si="134"/>
        <v>0.1449</v>
      </c>
      <c r="AN434" s="42">
        <f t="shared" si="135"/>
        <v>1.7399999999999999E-2</v>
      </c>
      <c r="AP434" s="82" t="s">
        <v>214</v>
      </c>
      <c r="AQ434" s="84">
        <f t="shared" si="136"/>
        <v>0.45419999999999999</v>
      </c>
      <c r="AR434" s="84">
        <f t="shared" si="137"/>
        <v>0.33579999999999999</v>
      </c>
      <c r="AS434" s="84">
        <f t="shared" si="138"/>
        <v>0.4924</v>
      </c>
      <c r="AT434" s="84">
        <f t="shared" si="139"/>
        <v>0.56840000000000002</v>
      </c>
      <c r="AV434" s="82" t="s">
        <v>214</v>
      </c>
      <c r="AW434" s="42">
        <f t="shared" si="140"/>
        <v>0.38479999999999998</v>
      </c>
      <c r="AX434" s="42">
        <f t="shared" si="141"/>
        <v>0.24709999999999999</v>
      </c>
      <c r="AY434" s="42">
        <f t="shared" si="142"/>
        <v>0.2636</v>
      </c>
      <c r="AZ434" s="42">
        <f t="shared" si="143"/>
        <v>0.2084</v>
      </c>
    </row>
    <row r="435" spans="1:52">
      <c r="A435" s="142"/>
      <c r="B435" s="142"/>
      <c r="C435" s="5">
        <v>0.5</v>
      </c>
      <c r="D435" s="42">
        <v>0.63619999999999999</v>
      </c>
      <c r="E435" s="42">
        <v>0.50019999999999998</v>
      </c>
      <c r="F435" s="42">
        <v>0.65739999999999998</v>
      </c>
      <c r="G435" s="42">
        <v>0.43380000000000002</v>
      </c>
      <c r="H435" s="42">
        <v>0.53300000000000003</v>
      </c>
      <c r="I435" s="42">
        <v>0.5655</v>
      </c>
      <c r="J435" s="42">
        <v>0.77059999999999995</v>
      </c>
      <c r="K435" s="42">
        <v>0.71750000000000003</v>
      </c>
      <c r="L435" s="42">
        <v>0.91300000000000003</v>
      </c>
      <c r="M435" s="42">
        <v>0.79149999999999998</v>
      </c>
      <c r="N435" s="42">
        <v>0.71409999999999996</v>
      </c>
      <c r="O435" s="42">
        <v>0.79430000000000001</v>
      </c>
      <c r="P435" s="84">
        <v>0.44840000000000002</v>
      </c>
      <c r="Q435" s="84">
        <v>0.4556</v>
      </c>
      <c r="R435" s="84">
        <v>2.5899999999999999E-2</v>
      </c>
      <c r="S435" s="84">
        <v>0.46150000000000002</v>
      </c>
      <c r="T435" s="84">
        <v>0.37359999999999999</v>
      </c>
      <c r="U435" s="84">
        <v>0.31309999999999999</v>
      </c>
      <c r="V435" s="42">
        <v>0.32740000000000002</v>
      </c>
      <c r="W435" s="42">
        <v>0.43559999999999999</v>
      </c>
      <c r="X435" s="42">
        <v>0.63190000000000002</v>
      </c>
      <c r="Y435" s="42">
        <v>0.60160000000000002</v>
      </c>
      <c r="Z435" s="42">
        <v>0.24249999999999999</v>
      </c>
      <c r="AA435" s="42">
        <v>0.39579999999999999</v>
      </c>
      <c r="AD435" s="82" t="s">
        <v>107</v>
      </c>
      <c r="AE435" s="42">
        <f t="shared" si="128"/>
        <v>0</v>
      </c>
      <c r="AF435" s="42">
        <f t="shared" si="129"/>
        <v>0</v>
      </c>
      <c r="AG435" s="42">
        <f t="shared" si="130"/>
        <v>0</v>
      </c>
      <c r="AH435" s="42">
        <f t="shared" si="131"/>
        <v>0</v>
      </c>
      <c r="AJ435" s="82" t="s">
        <v>107</v>
      </c>
      <c r="AK435" s="42">
        <f t="shared" si="132"/>
        <v>0.1938</v>
      </c>
      <c r="AL435" s="42">
        <f t="shared" si="133"/>
        <v>0.38300000000000001</v>
      </c>
      <c r="AM435" s="42">
        <f t="shared" si="134"/>
        <v>0.23530000000000001</v>
      </c>
      <c r="AN435" s="42">
        <f t="shared" si="135"/>
        <v>6.1000000000000004E-3</v>
      </c>
      <c r="AP435" s="82" t="s">
        <v>107</v>
      </c>
      <c r="AQ435" s="84">
        <f t="shared" si="136"/>
        <v>0.38569999999999999</v>
      </c>
      <c r="AR435" s="84">
        <f t="shared" si="137"/>
        <v>0.32269999999999999</v>
      </c>
      <c r="AS435" s="84">
        <f t="shared" si="138"/>
        <v>0.49759999999999999</v>
      </c>
      <c r="AT435" s="84">
        <f t="shared" si="139"/>
        <v>0.56420000000000003</v>
      </c>
      <c r="AV435" s="82" t="s">
        <v>107</v>
      </c>
      <c r="AW435" s="42">
        <f t="shared" si="140"/>
        <v>0.40949999999999998</v>
      </c>
      <c r="AX435" s="42">
        <f t="shared" si="141"/>
        <v>0.32550000000000001</v>
      </c>
      <c r="AY435" s="42">
        <f t="shared" si="142"/>
        <v>0.19189999999999999</v>
      </c>
      <c r="AZ435" s="42">
        <f t="shared" si="143"/>
        <v>0.29149999999999998</v>
      </c>
    </row>
    <row r="436" spans="1:52">
      <c r="A436" s="142"/>
      <c r="B436" s="142"/>
      <c r="C436" s="5">
        <v>0.51041666666666696</v>
      </c>
      <c r="D436" s="42">
        <v>0.65500000000000003</v>
      </c>
      <c r="E436" s="42">
        <v>0.46779999999999999</v>
      </c>
      <c r="F436" s="42">
        <v>0.65759999999999996</v>
      </c>
      <c r="G436" s="42">
        <v>0.41039999999999999</v>
      </c>
      <c r="H436" s="42">
        <v>0.50670000000000004</v>
      </c>
      <c r="I436" s="42">
        <v>0.53949999999999998</v>
      </c>
      <c r="J436" s="42">
        <v>0.74970000000000003</v>
      </c>
      <c r="K436" s="42">
        <v>0.74009999999999998</v>
      </c>
      <c r="L436" s="42">
        <v>0.88590000000000002</v>
      </c>
      <c r="M436" s="42">
        <v>0.80879999999999996</v>
      </c>
      <c r="N436" s="42">
        <v>0.73429999999999995</v>
      </c>
      <c r="O436" s="42">
        <v>0.78380000000000005</v>
      </c>
      <c r="P436" s="84">
        <v>0.47139999999999999</v>
      </c>
      <c r="Q436" s="84">
        <v>0.35549999999999998</v>
      </c>
      <c r="R436" s="84">
        <v>0.1148</v>
      </c>
      <c r="S436" s="84">
        <v>0.37709999999999999</v>
      </c>
      <c r="T436" s="84">
        <v>0.35549999999999998</v>
      </c>
      <c r="U436" s="84">
        <v>0.29609999999999997</v>
      </c>
      <c r="V436" s="42">
        <v>0.28000000000000003</v>
      </c>
      <c r="W436" s="42">
        <v>0.38769999999999999</v>
      </c>
      <c r="X436" s="42">
        <v>0.64180000000000004</v>
      </c>
      <c r="Y436" s="42">
        <v>0.59850000000000003</v>
      </c>
      <c r="Z436" s="42">
        <v>0.24690000000000001</v>
      </c>
      <c r="AA436" s="42">
        <v>0.34320000000000001</v>
      </c>
      <c r="AD436" s="82" t="s">
        <v>215</v>
      </c>
      <c r="AE436" s="42">
        <f t="shared" si="128"/>
        <v>0</v>
      </c>
      <c r="AF436" s="42">
        <f t="shared" si="129"/>
        <v>0</v>
      </c>
      <c r="AG436" s="42">
        <f t="shared" si="130"/>
        <v>0</v>
      </c>
      <c r="AH436" s="42">
        <f t="shared" si="131"/>
        <v>0</v>
      </c>
      <c r="AJ436" s="82" t="s">
        <v>215</v>
      </c>
      <c r="AK436" s="42">
        <f t="shared" si="132"/>
        <v>0.2432</v>
      </c>
      <c r="AL436" s="42">
        <f t="shared" si="133"/>
        <v>0.4995</v>
      </c>
      <c r="AM436" s="42">
        <f t="shared" si="134"/>
        <v>0.29509999999999997</v>
      </c>
      <c r="AN436" s="42">
        <f t="shared" si="135"/>
        <v>1.3100000000000001E-2</v>
      </c>
      <c r="AP436" s="82" t="s">
        <v>215</v>
      </c>
      <c r="AQ436" s="84">
        <f t="shared" si="136"/>
        <v>0.39850000000000002</v>
      </c>
      <c r="AR436" s="84">
        <f t="shared" si="137"/>
        <v>0.33100000000000002</v>
      </c>
      <c r="AS436" s="84">
        <f t="shared" si="138"/>
        <v>0.45889999999999997</v>
      </c>
      <c r="AT436" s="84">
        <f t="shared" si="139"/>
        <v>0.43130000000000002</v>
      </c>
      <c r="AV436" s="82" t="s">
        <v>215</v>
      </c>
      <c r="AW436" s="42">
        <f t="shared" si="140"/>
        <v>0.4047</v>
      </c>
      <c r="AX436" s="42">
        <f t="shared" si="141"/>
        <v>0.25280000000000002</v>
      </c>
      <c r="AY436" s="42">
        <f t="shared" si="142"/>
        <v>0.12909999999999999</v>
      </c>
      <c r="AZ436" s="42">
        <f t="shared" si="143"/>
        <v>0.25190000000000001</v>
      </c>
    </row>
    <row r="437" spans="1:52">
      <c r="A437" s="142"/>
      <c r="B437" s="142"/>
      <c r="C437" s="5">
        <v>0.52083333333333404</v>
      </c>
      <c r="D437" s="42">
        <v>0.63</v>
      </c>
      <c r="E437" s="42">
        <v>0.45100000000000001</v>
      </c>
      <c r="F437" s="42">
        <v>0.65549999999999997</v>
      </c>
      <c r="G437" s="42">
        <v>0.38979999999999998</v>
      </c>
      <c r="H437" s="42">
        <v>0.48909999999999998</v>
      </c>
      <c r="I437" s="42">
        <v>0.5121</v>
      </c>
      <c r="J437" s="42">
        <v>0.71150000000000002</v>
      </c>
      <c r="K437" s="42">
        <v>0.77190000000000003</v>
      </c>
      <c r="L437" s="42">
        <v>0.86809999999999998</v>
      </c>
      <c r="M437" s="42">
        <v>0.82050000000000001</v>
      </c>
      <c r="N437" s="42">
        <v>0.74029999999999996</v>
      </c>
      <c r="O437" s="42">
        <v>0.75429999999999997</v>
      </c>
      <c r="P437" s="84">
        <v>0.47189999999999999</v>
      </c>
      <c r="Q437" s="84">
        <v>0.23319999999999999</v>
      </c>
      <c r="R437" s="84">
        <v>0.12</v>
      </c>
      <c r="S437" s="84">
        <v>0.3891</v>
      </c>
      <c r="T437" s="84">
        <v>0.251</v>
      </c>
      <c r="U437" s="84">
        <v>0.35799999999999998</v>
      </c>
      <c r="V437" s="42">
        <v>0.2802</v>
      </c>
      <c r="W437" s="42">
        <v>0.35160000000000002</v>
      </c>
      <c r="X437" s="42">
        <v>0.66830000000000001</v>
      </c>
      <c r="Y437" s="42">
        <v>0.55120000000000002</v>
      </c>
      <c r="Z437" s="42">
        <v>0.35260000000000002</v>
      </c>
      <c r="AA437" s="42">
        <v>0.29380000000000001</v>
      </c>
      <c r="AD437" s="82" t="s">
        <v>183</v>
      </c>
      <c r="AE437" s="42">
        <f t="shared" si="128"/>
        <v>0</v>
      </c>
      <c r="AF437" s="42">
        <f t="shared" si="129"/>
        <v>3.32E-2</v>
      </c>
      <c r="AG437" s="42">
        <f t="shared" si="130"/>
        <v>0</v>
      </c>
      <c r="AH437" s="42">
        <f t="shared" si="131"/>
        <v>0</v>
      </c>
      <c r="AJ437" s="82" t="s">
        <v>183</v>
      </c>
      <c r="AK437" s="42">
        <f t="shared" si="132"/>
        <v>0.28239999999999998</v>
      </c>
      <c r="AL437" s="42">
        <f t="shared" si="133"/>
        <v>0.55720000000000003</v>
      </c>
      <c r="AM437" s="42">
        <f t="shared" si="134"/>
        <v>0.3649</v>
      </c>
      <c r="AN437" s="42">
        <f t="shared" si="135"/>
        <v>5.1799999999999999E-2</v>
      </c>
      <c r="AP437" s="82" t="s">
        <v>183</v>
      </c>
      <c r="AQ437" s="84">
        <f t="shared" si="136"/>
        <v>0.40589999999999998</v>
      </c>
      <c r="AR437" s="84">
        <f t="shared" si="137"/>
        <v>0.26650000000000001</v>
      </c>
      <c r="AS437" s="84">
        <f t="shared" si="138"/>
        <v>0.53220000000000001</v>
      </c>
      <c r="AT437" s="84">
        <f t="shared" si="139"/>
        <v>0.44590000000000002</v>
      </c>
      <c r="AV437" s="82" t="s">
        <v>183</v>
      </c>
      <c r="AW437" s="42">
        <f t="shared" si="140"/>
        <v>0.41489999999999999</v>
      </c>
      <c r="AX437" s="42">
        <f t="shared" si="141"/>
        <v>0.26860000000000001</v>
      </c>
      <c r="AY437" s="42">
        <f t="shared" si="142"/>
        <v>0.26679999999999998</v>
      </c>
      <c r="AZ437" s="42">
        <f t="shared" si="143"/>
        <v>0.3518</v>
      </c>
    </row>
    <row r="438" spans="1:52">
      <c r="A438" s="142"/>
      <c r="B438" s="142"/>
      <c r="C438" s="5">
        <v>0.53125</v>
      </c>
      <c r="D438" s="42">
        <v>0.62129999999999996</v>
      </c>
      <c r="E438" s="42">
        <v>0.45629999999999998</v>
      </c>
      <c r="F438" s="42">
        <v>0.6573</v>
      </c>
      <c r="G438" s="42">
        <v>0.39040000000000002</v>
      </c>
      <c r="H438" s="42">
        <v>0.49209999999999998</v>
      </c>
      <c r="I438" s="42">
        <v>0.52739999999999998</v>
      </c>
      <c r="J438" s="42">
        <v>0.7087</v>
      </c>
      <c r="K438" s="42">
        <v>0.77080000000000004</v>
      </c>
      <c r="L438" s="42">
        <v>0.8982</v>
      </c>
      <c r="M438" s="42">
        <v>0.80110000000000003</v>
      </c>
      <c r="N438" s="42">
        <v>0.79979999999999996</v>
      </c>
      <c r="O438" s="42">
        <v>0.77639999999999998</v>
      </c>
      <c r="P438" s="84">
        <v>0.39219999999999999</v>
      </c>
      <c r="Q438" s="84">
        <v>0.33610000000000001</v>
      </c>
      <c r="R438" s="84">
        <v>0.10970000000000001</v>
      </c>
      <c r="S438" s="84">
        <v>0.33439999999999998</v>
      </c>
      <c r="T438" s="84">
        <v>0.2868</v>
      </c>
      <c r="U438" s="84">
        <v>0.38400000000000001</v>
      </c>
      <c r="V438" s="42">
        <v>0.32100000000000001</v>
      </c>
      <c r="W438" s="42">
        <v>0.2697</v>
      </c>
      <c r="X438" s="42">
        <v>0.64990000000000003</v>
      </c>
      <c r="Y438" s="42">
        <v>0.53969999999999996</v>
      </c>
      <c r="Z438" s="42">
        <v>0.37259999999999999</v>
      </c>
      <c r="AA438" s="42">
        <v>0.31269999999999998</v>
      </c>
      <c r="AD438" s="82" t="s">
        <v>216</v>
      </c>
      <c r="AE438" s="42">
        <f t="shared" si="128"/>
        <v>0</v>
      </c>
      <c r="AF438" s="42">
        <f t="shared" si="129"/>
        <v>8.4599999999999995E-2</v>
      </c>
      <c r="AG438" s="42">
        <f t="shared" si="130"/>
        <v>0</v>
      </c>
      <c r="AH438" s="42">
        <f t="shared" si="131"/>
        <v>0</v>
      </c>
      <c r="AJ438" s="82" t="s">
        <v>216</v>
      </c>
      <c r="AK438" s="42">
        <f t="shared" si="132"/>
        <v>0.34920000000000001</v>
      </c>
      <c r="AL438" s="42">
        <f t="shared" si="133"/>
        <v>0.62190000000000001</v>
      </c>
      <c r="AM438" s="42">
        <f t="shared" si="134"/>
        <v>0.41909999999999997</v>
      </c>
      <c r="AN438" s="42">
        <f t="shared" si="135"/>
        <v>0.1011</v>
      </c>
      <c r="AP438" s="82" t="s">
        <v>216</v>
      </c>
      <c r="AQ438" s="84">
        <f t="shared" si="136"/>
        <v>0.37159999999999999</v>
      </c>
      <c r="AR438" s="84">
        <f t="shared" si="137"/>
        <v>0.1459</v>
      </c>
      <c r="AS438" s="84">
        <f t="shared" si="138"/>
        <v>0.59409999999999996</v>
      </c>
      <c r="AT438" s="84">
        <f t="shared" si="139"/>
        <v>0.46</v>
      </c>
      <c r="AV438" s="82" t="s">
        <v>216</v>
      </c>
      <c r="AW438" s="42">
        <f t="shared" si="140"/>
        <v>0.44879999999999998</v>
      </c>
      <c r="AX438" s="42">
        <f t="shared" si="141"/>
        <v>0.15909999999999999</v>
      </c>
      <c r="AY438" s="42">
        <f t="shared" si="142"/>
        <v>0.26100000000000001</v>
      </c>
      <c r="AZ438" s="42">
        <f t="shared" si="143"/>
        <v>0.4042</v>
      </c>
    </row>
    <row r="439" spans="1:52">
      <c r="A439" s="142"/>
      <c r="B439" s="142"/>
      <c r="C439" s="5">
        <v>0.54166666666666696</v>
      </c>
      <c r="D439" s="42">
        <v>0.61419999999999997</v>
      </c>
      <c r="E439" s="42">
        <v>0.4536</v>
      </c>
      <c r="F439" s="42">
        <v>0.65380000000000005</v>
      </c>
      <c r="G439" s="42">
        <v>0.38590000000000002</v>
      </c>
      <c r="H439" s="42">
        <v>0.4919</v>
      </c>
      <c r="I439" s="42">
        <v>0.52190000000000003</v>
      </c>
      <c r="J439" s="42">
        <v>0.69220000000000004</v>
      </c>
      <c r="K439" s="42">
        <v>0.73050000000000004</v>
      </c>
      <c r="L439" s="42">
        <v>0.9</v>
      </c>
      <c r="M439" s="42">
        <v>0.78559999999999997</v>
      </c>
      <c r="N439" s="42">
        <v>0.8246</v>
      </c>
      <c r="O439" s="42">
        <v>0.7681</v>
      </c>
      <c r="P439" s="84">
        <v>0.34770000000000001</v>
      </c>
      <c r="Q439" s="84">
        <v>0.3503</v>
      </c>
      <c r="R439" s="84">
        <v>0.1012</v>
      </c>
      <c r="S439" s="84">
        <v>0.4209</v>
      </c>
      <c r="T439" s="84">
        <v>0.35339999999999999</v>
      </c>
      <c r="U439" s="84">
        <v>0.31940000000000002</v>
      </c>
      <c r="V439" s="42">
        <v>0.3095</v>
      </c>
      <c r="W439" s="42">
        <v>0.36659999999999998</v>
      </c>
      <c r="X439" s="42">
        <v>0.54790000000000005</v>
      </c>
      <c r="Y439" s="42">
        <v>0.51470000000000005</v>
      </c>
      <c r="Z439" s="42">
        <v>0.38469999999999999</v>
      </c>
      <c r="AA439" s="42">
        <v>0.30370000000000003</v>
      </c>
      <c r="AD439" s="82" t="s">
        <v>108</v>
      </c>
      <c r="AE439" s="42">
        <f t="shared" si="128"/>
        <v>0</v>
      </c>
      <c r="AF439" s="42">
        <f t="shared" si="129"/>
        <v>0.1048</v>
      </c>
      <c r="AG439" s="42">
        <f t="shared" si="130"/>
        <v>0</v>
      </c>
      <c r="AH439" s="42">
        <f t="shared" si="131"/>
        <v>0</v>
      </c>
      <c r="AJ439" s="82" t="s">
        <v>108</v>
      </c>
      <c r="AK439" s="42">
        <f t="shared" si="132"/>
        <v>0.39879999999999999</v>
      </c>
      <c r="AL439" s="42">
        <f t="shared" si="133"/>
        <v>0.69369999999999998</v>
      </c>
      <c r="AM439" s="42">
        <f t="shared" si="134"/>
        <v>0.48970000000000002</v>
      </c>
      <c r="AN439" s="42">
        <f t="shared" si="135"/>
        <v>0.1605</v>
      </c>
      <c r="AP439" s="82" t="s">
        <v>108</v>
      </c>
      <c r="AQ439" s="84">
        <f t="shared" si="136"/>
        <v>0.372</v>
      </c>
      <c r="AR439" s="84">
        <f t="shared" si="137"/>
        <v>9.4100000000000003E-2</v>
      </c>
      <c r="AS439" s="84">
        <f t="shared" si="138"/>
        <v>0.46739999999999998</v>
      </c>
      <c r="AT439" s="84">
        <f t="shared" si="139"/>
        <v>0.58379999999999999</v>
      </c>
      <c r="AV439" s="82" t="s">
        <v>108</v>
      </c>
      <c r="AW439" s="42">
        <f t="shared" si="140"/>
        <v>0.53549999999999998</v>
      </c>
      <c r="AX439" s="42">
        <f t="shared" si="141"/>
        <v>0.12989999999999999</v>
      </c>
      <c r="AY439" s="42">
        <f t="shared" si="142"/>
        <v>0.17299999999999999</v>
      </c>
      <c r="AZ439" s="42">
        <f t="shared" si="143"/>
        <v>0.33200000000000002</v>
      </c>
    </row>
    <row r="440" spans="1:52">
      <c r="A440" s="142"/>
      <c r="B440" s="142"/>
      <c r="C440" s="5">
        <v>0.55208333333333404</v>
      </c>
      <c r="D440" s="42">
        <v>0.62470000000000003</v>
      </c>
      <c r="E440" s="42">
        <v>0.45290000000000002</v>
      </c>
      <c r="F440" s="42">
        <v>0.64939999999999998</v>
      </c>
      <c r="G440" s="42">
        <v>0.38469999999999999</v>
      </c>
      <c r="H440" s="42">
        <v>0.49249999999999999</v>
      </c>
      <c r="I440" s="42">
        <v>0.52090000000000003</v>
      </c>
      <c r="J440" s="42">
        <v>0.68069999999999997</v>
      </c>
      <c r="K440" s="42">
        <v>0.70430000000000004</v>
      </c>
      <c r="L440" s="42">
        <v>0.91049999999999998</v>
      </c>
      <c r="M440" s="42">
        <v>0.78190000000000004</v>
      </c>
      <c r="N440" s="42">
        <v>0.81369999999999998</v>
      </c>
      <c r="O440" s="42">
        <v>0.7782</v>
      </c>
      <c r="P440" s="84">
        <v>0.47120000000000001</v>
      </c>
      <c r="Q440" s="84">
        <v>0.3957</v>
      </c>
      <c r="R440" s="84">
        <v>0.13689999999999999</v>
      </c>
      <c r="S440" s="84">
        <v>0.37230000000000002</v>
      </c>
      <c r="T440" s="84">
        <v>0.3957</v>
      </c>
      <c r="U440" s="84">
        <v>0.30869999999999997</v>
      </c>
      <c r="V440" s="42">
        <v>0.3</v>
      </c>
      <c r="W440" s="42">
        <v>0.41399999999999998</v>
      </c>
      <c r="X440" s="42">
        <v>0.59719999999999995</v>
      </c>
      <c r="Y440" s="42">
        <v>0.53639999999999999</v>
      </c>
      <c r="Z440" s="42">
        <v>0.32400000000000001</v>
      </c>
      <c r="AA440" s="42">
        <v>0.38229999999999997</v>
      </c>
      <c r="AD440" s="82" t="s">
        <v>217</v>
      </c>
      <c r="AE440" s="42">
        <f t="shared" si="128"/>
        <v>0</v>
      </c>
      <c r="AF440" s="42">
        <f t="shared" si="129"/>
        <v>0.12509999999999999</v>
      </c>
      <c r="AG440" s="42">
        <f t="shared" si="130"/>
        <v>0</v>
      </c>
      <c r="AH440" s="42">
        <f t="shared" si="131"/>
        <v>0</v>
      </c>
      <c r="AJ440" s="82" t="s">
        <v>217</v>
      </c>
      <c r="AK440" s="42">
        <f t="shared" si="132"/>
        <v>0.43859999999999999</v>
      </c>
      <c r="AL440" s="42">
        <f t="shared" si="133"/>
        <v>0.7369</v>
      </c>
      <c r="AM440" s="42">
        <f t="shared" si="134"/>
        <v>0.54379999999999995</v>
      </c>
      <c r="AN440" s="42">
        <f t="shared" si="135"/>
        <v>0.19600000000000001</v>
      </c>
      <c r="AP440" s="82" t="s">
        <v>217</v>
      </c>
      <c r="AQ440" s="84">
        <f t="shared" si="136"/>
        <v>0.30180000000000001</v>
      </c>
      <c r="AR440" s="84">
        <f t="shared" si="137"/>
        <v>0.2452</v>
      </c>
      <c r="AS440" s="84">
        <f t="shared" si="138"/>
        <v>0.44379999999999997</v>
      </c>
      <c r="AT440" s="84">
        <f t="shared" si="139"/>
        <v>0.46</v>
      </c>
      <c r="AV440" s="82" t="s">
        <v>217</v>
      </c>
      <c r="AW440" s="42">
        <f t="shared" si="140"/>
        <v>0.46920000000000001</v>
      </c>
      <c r="AX440" s="42">
        <f t="shared" si="141"/>
        <v>0.27600000000000002</v>
      </c>
      <c r="AY440" s="42">
        <f t="shared" si="142"/>
        <v>0.1124</v>
      </c>
      <c r="AZ440" s="42">
        <f t="shared" si="143"/>
        <v>0.28360000000000002</v>
      </c>
    </row>
    <row r="441" spans="1:52">
      <c r="A441" s="142"/>
      <c r="B441" s="142"/>
      <c r="C441" s="5">
        <v>0.5625</v>
      </c>
      <c r="D441" s="42">
        <v>0.60370000000000001</v>
      </c>
      <c r="E441" s="42">
        <v>0.4415</v>
      </c>
      <c r="F441" s="42">
        <v>0.63049999999999995</v>
      </c>
      <c r="G441" s="42">
        <v>0.37240000000000001</v>
      </c>
      <c r="H441" s="42">
        <v>0.50839999999999996</v>
      </c>
      <c r="I441" s="42">
        <v>0.52339999999999998</v>
      </c>
      <c r="J441" s="42">
        <v>0.70830000000000004</v>
      </c>
      <c r="K441" s="42">
        <v>0.68400000000000005</v>
      </c>
      <c r="L441" s="42">
        <v>0.90629999999999999</v>
      </c>
      <c r="M441" s="42">
        <v>0.76119999999999999</v>
      </c>
      <c r="N441" s="42">
        <v>0.8004</v>
      </c>
      <c r="O441" s="42">
        <v>0.77039999999999997</v>
      </c>
      <c r="P441" s="84">
        <v>0.5</v>
      </c>
      <c r="Q441" s="84">
        <v>0.37080000000000002</v>
      </c>
      <c r="R441" s="84">
        <v>0.25380000000000003</v>
      </c>
      <c r="S441" s="84">
        <v>0.30470000000000003</v>
      </c>
      <c r="T441" s="84">
        <v>0.3599</v>
      </c>
      <c r="U441" s="84">
        <v>0.2487</v>
      </c>
      <c r="V441" s="42">
        <v>0.24229999999999999</v>
      </c>
      <c r="W441" s="42">
        <v>0.40029999999999999</v>
      </c>
      <c r="X441" s="42">
        <v>0.64170000000000005</v>
      </c>
      <c r="Y441" s="42">
        <v>0.58409999999999995</v>
      </c>
      <c r="Z441" s="42">
        <v>0.44359999999999999</v>
      </c>
      <c r="AA441" s="42">
        <v>0.372</v>
      </c>
      <c r="AD441" s="82" t="s">
        <v>184</v>
      </c>
      <c r="AE441" s="42">
        <f t="shared" si="128"/>
        <v>0</v>
      </c>
      <c r="AF441" s="42">
        <f t="shared" si="129"/>
        <v>0.2102</v>
      </c>
      <c r="AG441" s="42">
        <f t="shared" si="130"/>
        <v>7.85E-2</v>
      </c>
      <c r="AH441" s="42">
        <f t="shared" si="131"/>
        <v>0</v>
      </c>
      <c r="AJ441" s="82" t="s">
        <v>184</v>
      </c>
      <c r="AK441" s="42">
        <f t="shared" si="132"/>
        <v>0.49940000000000001</v>
      </c>
      <c r="AL441" s="42">
        <f t="shared" si="133"/>
        <v>0.76380000000000003</v>
      </c>
      <c r="AM441" s="42">
        <f t="shared" si="134"/>
        <v>0.55830000000000002</v>
      </c>
      <c r="AN441" s="42">
        <f t="shared" si="135"/>
        <v>0.24049999999999999</v>
      </c>
      <c r="AP441" s="82" t="s">
        <v>184</v>
      </c>
      <c r="AQ441" s="84">
        <f t="shared" si="136"/>
        <v>0.216</v>
      </c>
      <c r="AR441" s="84">
        <f t="shared" si="137"/>
        <v>0.18940000000000001</v>
      </c>
      <c r="AS441" s="84">
        <f t="shared" si="138"/>
        <v>0.48149999999999998</v>
      </c>
      <c r="AT441" s="84">
        <f t="shared" si="139"/>
        <v>0.45629999999999998</v>
      </c>
      <c r="AV441" s="82" t="s">
        <v>184</v>
      </c>
      <c r="AW441" s="42">
        <f t="shared" si="140"/>
        <v>0.40410000000000001</v>
      </c>
      <c r="AX441" s="42">
        <f t="shared" si="141"/>
        <v>0.2611</v>
      </c>
      <c r="AY441" s="42">
        <f t="shared" si="142"/>
        <v>3.3799999999999997E-2</v>
      </c>
      <c r="AZ441" s="42">
        <f t="shared" si="143"/>
        <v>0.4647</v>
      </c>
    </row>
    <row r="442" spans="1:52">
      <c r="A442" s="142"/>
      <c r="B442" s="142"/>
      <c r="C442" s="5">
        <v>0.57291666666666696</v>
      </c>
      <c r="D442" s="42">
        <v>0.58740000000000003</v>
      </c>
      <c r="E442" s="42">
        <v>0.43590000000000001</v>
      </c>
      <c r="F442" s="42">
        <v>0.63439999999999996</v>
      </c>
      <c r="G442" s="42">
        <v>0.33979999999999999</v>
      </c>
      <c r="H442" s="42">
        <v>0.47070000000000001</v>
      </c>
      <c r="I442" s="42">
        <v>0.52590000000000003</v>
      </c>
      <c r="J442" s="42">
        <v>0.69340000000000002</v>
      </c>
      <c r="K442" s="42">
        <v>0.67820000000000003</v>
      </c>
      <c r="L442" s="42">
        <v>0.89439999999999997</v>
      </c>
      <c r="M442" s="42">
        <v>0.80100000000000005</v>
      </c>
      <c r="N442" s="42">
        <v>0.79649999999999999</v>
      </c>
      <c r="O442" s="42">
        <v>0.76719999999999999</v>
      </c>
      <c r="P442" s="84">
        <v>0.3417</v>
      </c>
      <c r="Q442" s="84">
        <v>0.34420000000000001</v>
      </c>
      <c r="R442" s="84">
        <v>0.22839999999999999</v>
      </c>
      <c r="S442" s="84">
        <v>0.48230000000000001</v>
      </c>
      <c r="T442" s="84">
        <v>0.21870000000000001</v>
      </c>
      <c r="U442" s="84">
        <v>0.21840000000000001</v>
      </c>
      <c r="V442" s="42">
        <v>0.3735</v>
      </c>
      <c r="W442" s="42">
        <v>0.316</v>
      </c>
      <c r="X442" s="42">
        <v>0.4385</v>
      </c>
      <c r="Y442" s="42">
        <v>0.5484</v>
      </c>
      <c r="Z442" s="42">
        <v>0.41720000000000002</v>
      </c>
      <c r="AA442" s="42">
        <v>0.49809999999999999</v>
      </c>
      <c r="AD442" s="82" t="s">
        <v>218</v>
      </c>
      <c r="AE442" s="42">
        <f t="shared" si="128"/>
        <v>0</v>
      </c>
      <c r="AF442" s="42">
        <f t="shared" si="129"/>
        <v>0.2944</v>
      </c>
      <c r="AG442" s="42">
        <f t="shared" si="130"/>
        <v>0.15040000000000001</v>
      </c>
      <c r="AH442" s="42">
        <f t="shared" si="131"/>
        <v>0</v>
      </c>
      <c r="AJ442" s="82" t="s">
        <v>218</v>
      </c>
      <c r="AK442" s="42">
        <f t="shared" si="132"/>
        <v>0.55689999999999995</v>
      </c>
      <c r="AL442" s="42">
        <f t="shared" si="133"/>
        <v>0.80869999999999997</v>
      </c>
      <c r="AM442" s="42">
        <f t="shared" si="134"/>
        <v>0.5827</v>
      </c>
      <c r="AN442" s="42">
        <f t="shared" si="135"/>
        <v>0.2994</v>
      </c>
      <c r="AP442" s="82" t="s">
        <v>218</v>
      </c>
      <c r="AQ442" s="84">
        <f t="shared" si="136"/>
        <v>0.2261</v>
      </c>
      <c r="AR442" s="84">
        <f t="shared" si="137"/>
        <v>0.18240000000000001</v>
      </c>
      <c r="AS442" s="84">
        <f t="shared" si="138"/>
        <v>0.29499999999999998</v>
      </c>
      <c r="AT442" s="84">
        <f t="shared" si="139"/>
        <v>0.49259999999999998</v>
      </c>
      <c r="AV442" s="82" t="s">
        <v>218</v>
      </c>
      <c r="AW442" s="42">
        <f t="shared" si="140"/>
        <v>0.5554</v>
      </c>
      <c r="AX442" s="42">
        <f t="shared" si="141"/>
        <v>3.4000000000000002E-2</v>
      </c>
      <c r="AY442" s="42">
        <f t="shared" si="142"/>
        <v>2.0199999999999999E-2</v>
      </c>
      <c r="AZ442" s="42">
        <f t="shared" si="143"/>
        <v>0.31140000000000001</v>
      </c>
    </row>
    <row r="443" spans="1:52">
      <c r="A443" s="142"/>
      <c r="B443" s="142"/>
      <c r="C443" s="5">
        <v>0.58333333333333404</v>
      </c>
      <c r="D443" s="42">
        <v>0.61129999999999995</v>
      </c>
      <c r="E443" s="42">
        <v>0.38329999999999997</v>
      </c>
      <c r="F443" s="42">
        <v>0.63859999999999995</v>
      </c>
      <c r="G443" s="42">
        <v>0.32029999999999997</v>
      </c>
      <c r="H443" s="42">
        <v>0.44379999999999997</v>
      </c>
      <c r="I443" s="42">
        <v>0.49020000000000002</v>
      </c>
      <c r="J443" s="42">
        <v>0.72740000000000005</v>
      </c>
      <c r="K443" s="42">
        <v>0.67179999999999995</v>
      </c>
      <c r="L443" s="42">
        <v>0.87809999999999999</v>
      </c>
      <c r="M443" s="42">
        <v>0.78869999999999996</v>
      </c>
      <c r="N443" s="42">
        <v>0.74629999999999996</v>
      </c>
      <c r="O443" s="42">
        <v>0.77349999999999997</v>
      </c>
      <c r="P443" s="84">
        <v>0.34589999999999999</v>
      </c>
      <c r="Q443" s="84">
        <v>0.44269999999999998</v>
      </c>
      <c r="R443" s="84">
        <v>0.16439999999999999</v>
      </c>
      <c r="S443" s="84">
        <v>0.47610000000000002</v>
      </c>
      <c r="T443" s="84">
        <v>0.23910000000000001</v>
      </c>
      <c r="U443" s="84">
        <v>0.245</v>
      </c>
      <c r="V443" s="42">
        <v>0.40770000000000001</v>
      </c>
      <c r="W443" s="42">
        <v>0.3196</v>
      </c>
      <c r="X443" s="42">
        <v>0.50660000000000005</v>
      </c>
      <c r="Y443" s="42">
        <v>0.54200000000000004</v>
      </c>
      <c r="Z443" s="42">
        <v>0.3594</v>
      </c>
      <c r="AA443" s="42">
        <v>0.52210000000000001</v>
      </c>
      <c r="AD443" s="82" t="s">
        <v>109</v>
      </c>
      <c r="AE443" s="42">
        <f t="shared" si="128"/>
        <v>0</v>
      </c>
      <c r="AF443" s="42">
        <f t="shared" si="129"/>
        <v>0.34150000000000003</v>
      </c>
      <c r="AG443" s="42">
        <f t="shared" si="130"/>
        <v>0.23980000000000001</v>
      </c>
      <c r="AH443" s="42">
        <f t="shared" si="131"/>
        <v>0</v>
      </c>
      <c r="AJ443" s="82" t="s">
        <v>109</v>
      </c>
      <c r="AK443" s="42">
        <f t="shared" si="132"/>
        <v>0.62980000000000003</v>
      </c>
      <c r="AL443" s="42">
        <f t="shared" si="133"/>
        <v>0.8417</v>
      </c>
      <c r="AM443" s="42">
        <f t="shared" si="134"/>
        <v>0.59799999999999998</v>
      </c>
      <c r="AN443" s="42">
        <f t="shared" si="135"/>
        <v>0.34089999999999998</v>
      </c>
      <c r="AP443" s="82" t="s">
        <v>109</v>
      </c>
      <c r="AQ443" s="84">
        <f t="shared" si="136"/>
        <v>0.23269999999999999</v>
      </c>
      <c r="AR443" s="84">
        <f t="shared" si="137"/>
        <v>0.28470000000000001</v>
      </c>
      <c r="AS443" s="84">
        <f t="shared" si="138"/>
        <v>0.32129999999999997</v>
      </c>
      <c r="AT443" s="84">
        <f t="shared" si="139"/>
        <v>0.3881</v>
      </c>
      <c r="AV443" s="82" t="s">
        <v>109</v>
      </c>
      <c r="AW443" s="42">
        <f t="shared" si="140"/>
        <v>0.46429999999999999</v>
      </c>
      <c r="AX443" s="42">
        <f t="shared" si="141"/>
        <v>0.1807</v>
      </c>
      <c r="AY443" s="42">
        <f t="shared" si="142"/>
        <v>0.1202</v>
      </c>
      <c r="AZ443" s="42">
        <f t="shared" si="143"/>
        <v>0.2555</v>
      </c>
    </row>
    <row r="444" spans="1:52">
      <c r="A444" s="142"/>
      <c r="B444" s="142"/>
      <c r="C444" s="5">
        <v>0.59375</v>
      </c>
      <c r="D444" s="42">
        <v>0.60129999999999995</v>
      </c>
      <c r="E444" s="42">
        <v>0.44490000000000002</v>
      </c>
      <c r="F444" s="42">
        <v>0.61339999999999995</v>
      </c>
      <c r="G444" s="42">
        <v>0.31809999999999999</v>
      </c>
      <c r="H444" s="42">
        <v>0.39219999999999999</v>
      </c>
      <c r="I444" s="42">
        <v>0.47399999999999998</v>
      </c>
      <c r="J444" s="42">
        <v>0.71279999999999999</v>
      </c>
      <c r="K444" s="42">
        <v>0.65329999999999999</v>
      </c>
      <c r="L444" s="42">
        <v>0.87990000000000002</v>
      </c>
      <c r="M444" s="42">
        <v>0.78249999999999997</v>
      </c>
      <c r="N444" s="42">
        <v>0.71399999999999997</v>
      </c>
      <c r="O444" s="42">
        <v>0.74850000000000005</v>
      </c>
      <c r="P444" s="84">
        <v>0.43009999999999998</v>
      </c>
      <c r="Q444" s="84">
        <v>0.33889999999999998</v>
      </c>
      <c r="R444" s="84">
        <v>0.13650000000000001</v>
      </c>
      <c r="S444" s="84">
        <v>0.35260000000000002</v>
      </c>
      <c r="T444" s="84">
        <v>0.33889999999999998</v>
      </c>
      <c r="U444" s="84">
        <v>0.2863</v>
      </c>
      <c r="V444" s="42">
        <v>0.39479999999999998</v>
      </c>
      <c r="W444" s="42">
        <v>0.42320000000000002</v>
      </c>
      <c r="X444" s="42">
        <v>0.65700000000000003</v>
      </c>
      <c r="Y444" s="42">
        <v>0.58940000000000003</v>
      </c>
      <c r="Z444" s="42">
        <v>0.36899999999999999</v>
      </c>
      <c r="AA444" s="42">
        <v>0.4269</v>
      </c>
      <c r="AD444" s="82" t="s">
        <v>219</v>
      </c>
      <c r="AE444" s="42">
        <f>G328</f>
        <v>3.7000000000000002E-3</v>
      </c>
      <c r="AF444" s="42">
        <f t="shared" si="129"/>
        <v>0.41799999999999998</v>
      </c>
      <c r="AG444" s="42">
        <f t="shared" si="130"/>
        <v>0.30399999999999999</v>
      </c>
      <c r="AH444" s="42">
        <f t="shared" si="131"/>
        <v>0</v>
      </c>
      <c r="AJ444" s="82" t="s">
        <v>219</v>
      </c>
      <c r="AK444" s="42">
        <f>M328</f>
        <v>0.64429999999999998</v>
      </c>
      <c r="AL444" s="42">
        <f t="shared" si="133"/>
        <v>0.86019999999999996</v>
      </c>
      <c r="AM444" s="42">
        <f t="shared" si="134"/>
        <v>0.60470000000000002</v>
      </c>
      <c r="AN444" s="42">
        <f t="shared" si="135"/>
        <v>0.41770000000000002</v>
      </c>
      <c r="AP444" s="82" t="s">
        <v>219</v>
      </c>
      <c r="AQ444" s="84">
        <f>S328</f>
        <v>0.2823</v>
      </c>
      <c r="AR444" s="84">
        <f t="shared" si="137"/>
        <v>0.1933</v>
      </c>
      <c r="AS444" s="84">
        <f t="shared" si="138"/>
        <v>0.35170000000000001</v>
      </c>
      <c r="AT444" s="84">
        <f t="shared" si="139"/>
        <v>0.39639999999999997</v>
      </c>
      <c r="AV444" s="82" t="s">
        <v>219</v>
      </c>
      <c r="AW444" s="42">
        <f>Y328</f>
        <v>0.43680000000000002</v>
      </c>
      <c r="AX444" s="42">
        <f t="shared" si="141"/>
        <v>0.2485</v>
      </c>
      <c r="AY444" s="42">
        <f t="shared" si="142"/>
        <v>8.0600000000000005E-2</v>
      </c>
      <c r="AZ444" s="42">
        <f t="shared" si="143"/>
        <v>0.17510000000000001</v>
      </c>
    </row>
    <row r="445" spans="1:52">
      <c r="A445" s="142"/>
      <c r="B445" s="142"/>
      <c r="C445" s="5">
        <v>0.60416666666666696</v>
      </c>
      <c r="D445" s="42">
        <v>0.60270000000000001</v>
      </c>
      <c r="E445" s="42">
        <v>0.4375</v>
      </c>
      <c r="F445" s="42">
        <v>0.59440000000000004</v>
      </c>
      <c r="G445" s="42">
        <v>0.30199999999999999</v>
      </c>
      <c r="H445" s="42">
        <v>0.40760000000000002</v>
      </c>
      <c r="I445" s="42">
        <v>0.45590000000000003</v>
      </c>
      <c r="J445" s="42">
        <v>0.72409999999999997</v>
      </c>
      <c r="K445" s="42">
        <v>0.68579999999999997</v>
      </c>
      <c r="L445" s="42">
        <v>0.87270000000000003</v>
      </c>
      <c r="M445" s="42">
        <v>0.76100000000000001</v>
      </c>
      <c r="N445" s="42">
        <v>0.7268</v>
      </c>
      <c r="O445" s="42">
        <v>0.75549999999999995</v>
      </c>
      <c r="P445" s="84">
        <v>0.52090000000000003</v>
      </c>
      <c r="Q445" s="84">
        <v>0.35720000000000002</v>
      </c>
      <c r="R445" s="84">
        <v>0.32869999999999999</v>
      </c>
      <c r="S445" s="84">
        <v>0.36209999999999998</v>
      </c>
      <c r="T445" s="84">
        <v>0.21679999999999999</v>
      </c>
      <c r="U445" s="84">
        <v>0.29020000000000001</v>
      </c>
      <c r="V445" s="42">
        <v>0.33119999999999999</v>
      </c>
      <c r="W445" s="42">
        <v>0.49790000000000001</v>
      </c>
      <c r="X445" s="42">
        <v>0.59489999999999998</v>
      </c>
      <c r="Y445" s="42">
        <v>0.63839999999999997</v>
      </c>
      <c r="Z445" s="42">
        <v>0.43519999999999998</v>
      </c>
      <c r="AA445" s="42">
        <v>0.40300000000000002</v>
      </c>
      <c r="AD445" s="82" t="s">
        <v>185</v>
      </c>
      <c r="AE445" s="42">
        <f t="shared" si="128"/>
        <v>0</v>
      </c>
      <c r="AF445" s="42">
        <f t="shared" si="129"/>
        <v>0.4486</v>
      </c>
      <c r="AG445" s="42">
        <f t="shared" si="130"/>
        <v>0.3659</v>
      </c>
      <c r="AH445" s="42">
        <f t="shared" si="131"/>
        <v>2.8299999999999999E-2</v>
      </c>
      <c r="AJ445" s="82" t="s">
        <v>185</v>
      </c>
      <c r="AK445" s="42">
        <f t="shared" ref="AK445:AK503" si="144">M329</f>
        <v>0.66639999999999999</v>
      </c>
      <c r="AL445" s="42">
        <f t="shared" si="133"/>
        <v>0.86380000000000001</v>
      </c>
      <c r="AM445" s="42">
        <f t="shared" si="134"/>
        <v>0.60209999999999997</v>
      </c>
      <c r="AN445" s="42">
        <f t="shared" si="135"/>
        <v>0.44579999999999997</v>
      </c>
      <c r="AP445" s="82" t="s">
        <v>185</v>
      </c>
      <c r="AQ445" s="84">
        <f t="shared" ref="AQ445:AQ503" si="145">S329</f>
        <v>0.25390000000000001</v>
      </c>
      <c r="AR445" s="84">
        <f t="shared" si="137"/>
        <v>0.317</v>
      </c>
      <c r="AS445" s="84">
        <f t="shared" si="138"/>
        <v>0.25609999999999999</v>
      </c>
      <c r="AT445" s="84">
        <f t="shared" si="139"/>
        <v>0.37640000000000001</v>
      </c>
      <c r="AV445" s="82" t="s">
        <v>185</v>
      </c>
      <c r="AW445" s="42">
        <f t="shared" ref="AW445:AW503" si="146">Y329</f>
        <v>0.41789999999999999</v>
      </c>
      <c r="AX445" s="42">
        <f t="shared" si="141"/>
        <v>0.25259999999999999</v>
      </c>
      <c r="AY445" s="42">
        <f t="shared" si="142"/>
        <v>0.104</v>
      </c>
      <c r="AZ445" s="42">
        <f t="shared" si="143"/>
        <v>9.8799999999999999E-2</v>
      </c>
    </row>
    <row r="446" spans="1:52">
      <c r="A446" s="142"/>
      <c r="B446" s="142"/>
      <c r="C446" s="5">
        <v>0.61458333333333404</v>
      </c>
      <c r="D446" s="42">
        <v>0.59060000000000001</v>
      </c>
      <c r="E446" s="42">
        <v>0.41649999999999998</v>
      </c>
      <c r="F446" s="42">
        <v>0.60170000000000001</v>
      </c>
      <c r="G446" s="42">
        <v>0.29430000000000001</v>
      </c>
      <c r="H446" s="42">
        <v>0.4194</v>
      </c>
      <c r="I446" s="42">
        <v>0.45650000000000002</v>
      </c>
      <c r="J446" s="42">
        <v>0.7359</v>
      </c>
      <c r="K446" s="42">
        <v>0.63859999999999995</v>
      </c>
      <c r="L446" s="42">
        <v>0.85609999999999997</v>
      </c>
      <c r="M446" s="42">
        <v>0.78590000000000004</v>
      </c>
      <c r="N446" s="42">
        <v>0.73309999999999997</v>
      </c>
      <c r="O446" s="42">
        <v>0.75280000000000002</v>
      </c>
      <c r="P446" s="84">
        <v>0.41310000000000002</v>
      </c>
      <c r="Q446" s="84">
        <v>0.42480000000000001</v>
      </c>
      <c r="R446" s="84">
        <v>0.28000000000000003</v>
      </c>
      <c r="S446" s="84">
        <v>0.29320000000000002</v>
      </c>
      <c r="T446" s="84">
        <v>0.1583</v>
      </c>
      <c r="U446" s="84">
        <v>0.29570000000000002</v>
      </c>
      <c r="V446" s="42">
        <v>0.27789999999999998</v>
      </c>
      <c r="W446" s="42">
        <v>0.47549999999999998</v>
      </c>
      <c r="X446" s="42">
        <v>0.59040000000000004</v>
      </c>
      <c r="Y446" s="42">
        <v>0.72950000000000004</v>
      </c>
      <c r="Z446" s="42">
        <v>0.46920000000000001</v>
      </c>
      <c r="AA446" s="42">
        <v>0.41389999999999999</v>
      </c>
      <c r="AD446" s="82" t="s">
        <v>220</v>
      </c>
      <c r="AE446" s="42">
        <f t="shared" si="128"/>
        <v>0</v>
      </c>
      <c r="AF446" s="42">
        <f t="shared" si="129"/>
        <v>0.45540000000000003</v>
      </c>
      <c r="AG446" s="42">
        <f t="shared" si="130"/>
        <v>0.4451</v>
      </c>
      <c r="AH446" s="42">
        <f t="shared" si="131"/>
        <v>2.8500000000000001E-2</v>
      </c>
      <c r="AJ446" s="82" t="s">
        <v>220</v>
      </c>
      <c r="AK446" s="42">
        <f t="shared" si="144"/>
        <v>0.67900000000000005</v>
      </c>
      <c r="AL446" s="42">
        <f t="shared" si="133"/>
        <v>0.8488</v>
      </c>
      <c r="AM446" s="42">
        <f t="shared" si="134"/>
        <v>0.61119999999999997</v>
      </c>
      <c r="AN446" s="42">
        <f t="shared" si="135"/>
        <v>0.47299999999999998</v>
      </c>
      <c r="AP446" s="82" t="s">
        <v>220</v>
      </c>
      <c r="AQ446" s="84">
        <f t="shared" si="145"/>
        <v>0.153</v>
      </c>
      <c r="AR446" s="84">
        <f t="shared" si="137"/>
        <v>0.1973</v>
      </c>
      <c r="AS446" s="84">
        <f t="shared" si="138"/>
        <v>0.35830000000000001</v>
      </c>
      <c r="AT446" s="84">
        <f t="shared" si="139"/>
        <v>0.34360000000000002</v>
      </c>
      <c r="AV446" s="82" t="s">
        <v>220</v>
      </c>
      <c r="AW446" s="42">
        <f t="shared" si="146"/>
        <v>0.38179999999999997</v>
      </c>
      <c r="AX446" s="42">
        <f t="shared" si="141"/>
        <v>0.36320000000000002</v>
      </c>
      <c r="AY446" s="42">
        <f t="shared" si="142"/>
        <v>9.4399999999999998E-2</v>
      </c>
      <c r="AZ446" s="42">
        <f t="shared" si="143"/>
        <v>0.28499999999999998</v>
      </c>
    </row>
    <row r="447" spans="1:52">
      <c r="A447" s="142"/>
      <c r="B447" s="142"/>
      <c r="C447" s="5">
        <v>0.625</v>
      </c>
      <c r="D447" s="42">
        <v>0.58340000000000003</v>
      </c>
      <c r="E447" s="42">
        <v>0.44529999999999997</v>
      </c>
      <c r="F447" s="42">
        <v>0.57989999999999997</v>
      </c>
      <c r="G447" s="42">
        <v>0.29459999999999997</v>
      </c>
      <c r="H447" s="42">
        <v>0.44059999999999999</v>
      </c>
      <c r="I447" s="42">
        <v>0.43869999999999998</v>
      </c>
      <c r="J447" s="42">
        <v>0.73460000000000003</v>
      </c>
      <c r="K447" s="42">
        <v>0.65349999999999997</v>
      </c>
      <c r="L447" s="42">
        <v>0.84430000000000005</v>
      </c>
      <c r="M447" s="42">
        <v>0.78220000000000001</v>
      </c>
      <c r="N447" s="42">
        <v>0.74080000000000001</v>
      </c>
      <c r="O447" s="42">
        <v>0.73309999999999997</v>
      </c>
      <c r="P447" s="84">
        <v>0.47970000000000002</v>
      </c>
      <c r="Q447" s="84">
        <v>0.4123</v>
      </c>
      <c r="R447" s="84">
        <v>0.16059999999999999</v>
      </c>
      <c r="S447" s="84">
        <v>0.33500000000000002</v>
      </c>
      <c r="T447" s="84">
        <v>6.1499999999999999E-2</v>
      </c>
      <c r="U447" s="84">
        <v>0.2878</v>
      </c>
      <c r="V447" s="42">
        <v>0.34799999999999998</v>
      </c>
      <c r="W447" s="42">
        <v>0.45850000000000002</v>
      </c>
      <c r="X447" s="42">
        <v>0.68889999999999996</v>
      </c>
      <c r="Y447" s="42">
        <v>0.82879999999999998</v>
      </c>
      <c r="Z447" s="42">
        <v>0.47670000000000001</v>
      </c>
      <c r="AA447" s="42">
        <v>0.41020000000000001</v>
      </c>
      <c r="AD447" s="82" t="s">
        <v>110</v>
      </c>
      <c r="AE447" s="42">
        <f t="shared" si="128"/>
        <v>0</v>
      </c>
      <c r="AF447" s="42">
        <f t="shared" si="129"/>
        <v>0.48630000000000001</v>
      </c>
      <c r="AG447" s="42">
        <f t="shared" si="130"/>
        <v>0.50160000000000005</v>
      </c>
      <c r="AH447" s="42">
        <f t="shared" si="131"/>
        <v>2.3900000000000001E-2</v>
      </c>
      <c r="AJ447" s="82" t="s">
        <v>110</v>
      </c>
      <c r="AK447" s="42">
        <f t="shared" si="144"/>
        <v>0.69379999999999997</v>
      </c>
      <c r="AL447" s="42">
        <f t="shared" si="133"/>
        <v>0.86499999999999999</v>
      </c>
      <c r="AM447" s="42">
        <f t="shared" si="134"/>
        <v>0.65239999999999998</v>
      </c>
      <c r="AN447" s="42">
        <f t="shared" si="135"/>
        <v>0.49519999999999997</v>
      </c>
      <c r="AP447" s="82" t="s">
        <v>110</v>
      </c>
      <c r="AQ447" s="84">
        <f t="shared" si="145"/>
        <v>0.16900000000000001</v>
      </c>
      <c r="AR447" s="84">
        <f t="shared" si="137"/>
        <v>0.1081</v>
      </c>
      <c r="AS447" s="84">
        <f t="shared" si="138"/>
        <v>0.38800000000000001</v>
      </c>
      <c r="AT447" s="84">
        <f t="shared" si="139"/>
        <v>0.36249999999999999</v>
      </c>
      <c r="AV447" s="82" t="s">
        <v>110</v>
      </c>
      <c r="AW447" s="42">
        <f t="shared" si="146"/>
        <v>0.48709999999999998</v>
      </c>
      <c r="AX447" s="42">
        <f t="shared" si="141"/>
        <v>0.31280000000000002</v>
      </c>
      <c r="AY447" s="42">
        <f t="shared" si="142"/>
        <v>6.4000000000000001E-2</v>
      </c>
      <c r="AZ447" s="42">
        <f t="shared" si="143"/>
        <v>0.2064</v>
      </c>
    </row>
    <row r="448" spans="1:52">
      <c r="A448" s="142"/>
      <c r="B448" s="142"/>
      <c r="C448" s="5">
        <v>0.63541666666666696</v>
      </c>
      <c r="D448" s="42">
        <v>0.5877</v>
      </c>
      <c r="E448" s="42">
        <v>0.4536</v>
      </c>
      <c r="F448" s="42">
        <v>0.57179999999999997</v>
      </c>
      <c r="G448" s="42">
        <v>0.29720000000000002</v>
      </c>
      <c r="H448" s="42">
        <v>0.46139999999999998</v>
      </c>
      <c r="I448" s="42">
        <v>0.4743</v>
      </c>
      <c r="J448" s="42">
        <v>0.71530000000000005</v>
      </c>
      <c r="K448" s="42">
        <v>0.63729999999999998</v>
      </c>
      <c r="L448" s="42">
        <v>0.84750000000000003</v>
      </c>
      <c r="M448" s="42">
        <v>0.78</v>
      </c>
      <c r="N448" s="42">
        <v>0.74660000000000004</v>
      </c>
      <c r="O448" s="42">
        <v>0.74529999999999996</v>
      </c>
      <c r="P448" s="84">
        <v>0.4299</v>
      </c>
      <c r="Q448" s="84">
        <v>0.30759999999999998</v>
      </c>
      <c r="R448" s="84">
        <v>0.13439999999999999</v>
      </c>
      <c r="S448" s="84">
        <v>0.31280000000000002</v>
      </c>
      <c r="T448" s="84">
        <v>0.30759999999999998</v>
      </c>
      <c r="U448" s="84">
        <v>0.2737</v>
      </c>
      <c r="V448" s="42">
        <v>0.4042</v>
      </c>
      <c r="W448" s="42">
        <v>0.44979999999999998</v>
      </c>
      <c r="X448" s="42">
        <v>0.72089999999999999</v>
      </c>
      <c r="Y448" s="42">
        <v>0.68389999999999995</v>
      </c>
      <c r="Z448" s="42">
        <v>0.38919999999999999</v>
      </c>
      <c r="AA448" s="42">
        <v>0.4556</v>
      </c>
      <c r="AD448" s="82" t="s">
        <v>221</v>
      </c>
      <c r="AE448" s="42">
        <f t="shared" si="128"/>
        <v>0</v>
      </c>
      <c r="AF448" s="42">
        <f t="shared" si="129"/>
        <v>0.53749999999999998</v>
      </c>
      <c r="AG448" s="42">
        <f t="shared" si="130"/>
        <v>0.56859999999999999</v>
      </c>
      <c r="AH448" s="42">
        <f t="shared" si="131"/>
        <v>3.7199999999999997E-2</v>
      </c>
      <c r="AJ448" s="82" t="s">
        <v>221</v>
      </c>
      <c r="AK448" s="42">
        <f t="shared" si="144"/>
        <v>0.7218</v>
      </c>
      <c r="AL448" s="42">
        <f t="shared" si="133"/>
        <v>0.86729999999999996</v>
      </c>
      <c r="AM448" s="42">
        <f t="shared" si="134"/>
        <v>0.63400000000000001</v>
      </c>
      <c r="AN448" s="42">
        <f t="shared" si="135"/>
        <v>0.53949999999999998</v>
      </c>
      <c r="AP448" s="82" t="s">
        <v>221</v>
      </c>
      <c r="AQ448" s="84">
        <f t="shared" si="145"/>
        <v>0.29320000000000002</v>
      </c>
      <c r="AR448" s="84">
        <f t="shared" si="137"/>
        <v>0.1618</v>
      </c>
      <c r="AS448" s="84">
        <f t="shared" si="138"/>
        <v>0.28660000000000002</v>
      </c>
      <c r="AT448" s="84">
        <f t="shared" si="139"/>
        <v>0.37209999999999999</v>
      </c>
      <c r="AV448" s="82" t="s">
        <v>221</v>
      </c>
      <c r="AW448" s="42">
        <f t="shared" si="146"/>
        <v>0.45119999999999999</v>
      </c>
      <c r="AX448" s="42">
        <f t="shared" si="141"/>
        <v>0.19650000000000001</v>
      </c>
      <c r="AY448" s="42">
        <f t="shared" si="142"/>
        <v>7.9200000000000007E-2</v>
      </c>
      <c r="AZ448" s="42">
        <f t="shared" si="143"/>
        <v>9.3299999999999994E-2</v>
      </c>
    </row>
    <row r="449" spans="1:52">
      <c r="A449" s="142"/>
      <c r="B449" s="142"/>
      <c r="C449" s="5">
        <v>0.64583333333333404</v>
      </c>
      <c r="D449" s="42">
        <v>0.56479999999999997</v>
      </c>
      <c r="E449" s="42">
        <v>0.436</v>
      </c>
      <c r="F449" s="42">
        <v>0.57650000000000001</v>
      </c>
      <c r="G449" s="42">
        <v>0.29070000000000001</v>
      </c>
      <c r="H449" s="42">
        <v>0.48049999999999998</v>
      </c>
      <c r="I449" s="42">
        <v>0.44059999999999999</v>
      </c>
      <c r="J449" s="42">
        <v>0.69820000000000004</v>
      </c>
      <c r="K449" s="42">
        <v>0.63819999999999999</v>
      </c>
      <c r="L449" s="42">
        <v>0.8306</v>
      </c>
      <c r="M449" s="42">
        <v>0.73719999999999997</v>
      </c>
      <c r="N449" s="42">
        <v>0.74729999999999996</v>
      </c>
      <c r="O449" s="42">
        <v>0.74029999999999996</v>
      </c>
      <c r="P449" s="84">
        <v>0.34939999999999999</v>
      </c>
      <c r="Q449" s="84">
        <v>0.2868</v>
      </c>
      <c r="R449" s="84">
        <v>0.247</v>
      </c>
      <c r="S449" s="84">
        <v>0.35670000000000002</v>
      </c>
      <c r="T449" s="84">
        <v>0.20599999999999999</v>
      </c>
      <c r="U449" s="84">
        <v>0.1827</v>
      </c>
      <c r="V449" s="42">
        <v>0.55510000000000004</v>
      </c>
      <c r="W449" s="42">
        <v>0.40239999999999998</v>
      </c>
      <c r="X449" s="42">
        <v>0.82040000000000002</v>
      </c>
      <c r="Y449" s="42">
        <v>0.64980000000000004</v>
      </c>
      <c r="Z449" s="42">
        <v>0.38009999999999999</v>
      </c>
      <c r="AA449" s="42">
        <v>0.30840000000000001</v>
      </c>
      <c r="AD449" s="82" t="s">
        <v>200</v>
      </c>
      <c r="AE449" s="42">
        <f t="shared" si="128"/>
        <v>1.0800000000000001E-2</v>
      </c>
      <c r="AF449" s="42">
        <f t="shared" si="129"/>
        <v>0.56730000000000003</v>
      </c>
      <c r="AG449" s="42">
        <f t="shared" si="130"/>
        <v>0.57609999999999995</v>
      </c>
      <c r="AH449" s="42">
        <f t="shared" si="131"/>
        <v>6.5100000000000005E-2</v>
      </c>
      <c r="AJ449" s="82" t="s">
        <v>200</v>
      </c>
      <c r="AK449" s="42">
        <f t="shared" si="144"/>
        <v>0.72599999999999998</v>
      </c>
      <c r="AL449" s="42">
        <f t="shared" si="133"/>
        <v>0.85460000000000003</v>
      </c>
      <c r="AM449" s="42">
        <f t="shared" si="134"/>
        <v>0.63119999999999998</v>
      </c>
      <c r="AN449" s="42">
        <f t="shared" si="135"/>
        <v>0.51910000000000001</v>
      </c>
      <c r="AP449" s="82" t="s">
        <v>200</v>
      </c>
      <c r="AQ449" s="84">
        <f t="shared" si="145"/>
        <v>0.29299999999999998</v>
      </c>
      <c r="AR449" s="84">
        <f t="shared" si="137"/>
        <v>0.1908</v>
      </c>
      <c r="AS449" s="84">
        <f t="shared" si="138"/>
        <v>0.38450000000000001</v>
      </c>
      <c r="AT449" s="84">
        <f t="shared" si="139"/>
        <v>0.43369999999999997</v>
      </c>
      <c r="AV449" s="82" t="s">
        <v>200</v>
      </c>
      <c r="AW449" s="42">
        <f t="shared" si="146"/>
        <v>0.52229999999999999</v>
      </c>
      <c r="AX449" s="42">
        <f t="shared" si="141"/>
        <v>0.17829999999999999</v>
      </c>
      <c r="AY449" s="42">
        <f t="shared" si="142"/>
        <v>0.15770000000000001</v>
      </c>
      <c r="AZ449" s="42">
        <f t="shared" si="143"/>
        <v>8.0100000000000005E-2</v>
      </c>
    </row>
    <row r="450" spans="1:52">
      <c r="A450" s="142"/>
      <c r="B450" s="142"/>
      <c r="C450" s="5">
        <v>0.65625</v>
      </c>
      <c r="D450" s="42">
        <v>0.54490000000000005</v>
      </c>
      <c r="E450" s="42">
        <v>0.4138</v>
      </c>
      <c r="F450" s="42">
        <v>0.57269999999999999</v>
      </c>
      <c r="G450" s="42">
        <v>0.29420000000000002</v>
      </c>
      <c r="H450" s="42">
        <v>0.47889999999999999</v>
      </c>
      <c r="I450" s="42">
        <v>0.4385</v>
      </c>
      <c r="J450" s="42">
        <v>0.66579999999999995</v>
      </c>
      <c r="K450" s="42">
        <v>0.63400000000000001</v>
      </c>
      <c r="L450" s="42">
        <v>0.76570000000000005</v>
      </c>
      <c r="M450" s="42">
        <v>0.6704</v>
      </c>
      <c r="N450" s="42">
        <v>0.71740000000000004</v>
      </c>
      <c r="O450" s="42">
        <v>0.70279999999999998</v>
      </c>
      <c r="P450" s="84">
        <v>0.25069999999999998</v>
      </c>
      <c r="Q450" s="84">
        <v>0.23669999999999999</v>
      </c>
      <c r="R450" s="84">
        <v>0.113</v>
      </c>
      <c r="S450" s="84">
        <v>0.31</v>
      </c>
      <c r="T450" s="84">
        <v>0.15959999999999999</v>
      </c>
      <c r="U450" s="84">
        <v>0.17069999999999999</v>
      </c>
      <c r="V450" s="42">
        <v>0.54920000000000002</v>
      </c>
      <c r="W450" s="42">
        <v>0.54039999999999999</v>
      </c>
      <c r="X450" s="42">
        <v>0.76970000000000005</v>
      </c>
      <c r="Y450" s="42">
        <v>0.61980000000000002</v>
      </c>
      <c r="Z450" s="42">
        <v>0.41120000000000001</v>
      </c>
      <c r="AA450" s="42">
        <v>0.38229999999999997</v>
      </c>
      <c r="AD450" s="82" t="s">
        <v>222</v>
      </c>
      <c r="AE450" s="42">
        <f t="shared" si="128"/>
        <v>4.1700000000000001E-2</v>
      </c>
      <c r="AF450" s="42">
        <f t="shared" si="129"/>
        <v>0.61209999999999998</v>
      </c>
      <c r="AG450" s="42">
        <f t="shared" si="130"/>
        <v>0.55840000000000001</v>
      </c>
      <c r="AH450" s="42">
        <f t="shared" si="131"/>
        <v>8.5500000000000007E-2</v>
      </c>
      <c r="AJ450" s="82" t="s">
        <v>222</v>
      </c>
      <c r="AK450" s="42">
        <f t="shared" si="144"/>
        <v>0.73719999999999997</v>
      </c>
      <c r="AL450" s="42">
        <f t="shared" si="133"/>
        <v>0.8337</v>
      </c>
      <c r="AM450" s="42">
        <f t="shared" si="134"/>
        <v>0.62590000000000001</v>
      </c>
      <c r="AN450" s="42">
        <f t="shared" si="135"/>
        <v>0.5141</v>
      </c>
      <c r="AP450" s="82" t="s">
        <v>222</v>
      </c>
      <c r="AQ450" s="84">
        <f t="shared" si="145"/>
        <v>0.21709999999999999</v>
      </c>
      <c r="AR450" s="84">
        <f t="shared" si="137"/>
        <v>0.21310000000000001</v>
      </c>
      <c r="AS450" s="84">
        <f t="shared" si="138"/>
        <v>0.372</v>
      </c>
      <c r="AT450" s="84">
        <f t="shared" si="139"/>
        <v>0.48259999999999997</v>
      </c>
      <c r="AV450" s="82" t="s">
        <v>222</v>
      </c>
      <c r="AW450" s="42">
        <f t="shared" si="146"/>
        <v>0.54430000000000001</v>
      </c>
      <c r="AX450" s="42">
        <f t="shared" si="141"/>
        <v>0.24560000000000001</v>
      </c>
      <c r="AY450" s="42">
        <f t="shared" si="142"/>
        <v>0.2122</v>
      </c>
      <c r="AZ450" s="42">
        <f t="shared" si="143"/>
        <v>0.1142</v>
      </c>
    </row>
    <row r="451" spans="1:52">
      <c r="A451" s="142"/>
      <c r="B451" s="142"/>
      <c r="C451" s="5">
        <v>0.66666666666666696</v>
      </c>
      <c r="D451" s="42">
        <v>0.57350000000000001</v>
      </c>
      <c r="E451" s="42">
        <v>0.4405</v>
      </c>
      <c r="F451" s="42">
        <v>0.55579999999999996</v>
      </c>
      <c r="G451" s="42">
        <v>0.29809999999999998</v>
      </c>
      <c r="H451" s="42">
        <v>0.47189999999999999</v>
      </c>
      <c r="I451" s="42">
        <v>0.46489999999999998</v>
      </c>
      <c r="J451" s="42">
        <v>0.65610000000000002</v>
      </c>
      <c r="K451" s="42">
        <v>0.55489999999999995</v>
      </c>
      <c r="L451" s="42">
        <v>0.71160000000000001</v>
      </c>
      <c r="M451" s="42">
        <v>0.62739999999999996</v>
      </c>
      <c r="N451" s="42">
        <v>0.69120000000000004</v>
      </c>
      <c r="O451" s="42">
        <v>0.6653</v>
      </c>
      <c r="P451" s="84">
        <v>0.3256</v>
      </c>
      <c r="Q451" s="84">
        <v>0.23749999999999999</v>
      </c>
      <c r="R451" s="84">
        <v>0.12640000000000001</v>
      </c>
      <c r="S451" s="84">
        <v>0.26750000000000002</v>
      </c>
      <c r="T451" s="84">
        <v>0.35249999999999998</v>
      </c>
      <c r="U451" s="84">
        <v>0.24740000000000001</v>
      </c>
      <c r="V451" s="42">
        <v>0.4622</v>
      </c>
      <c r="W451" s="42">
        <v>0.49730000000000002</v>
      </c>
      <c r="X451" s="42">
        <v>0.76490000000000002</v>
      </c>
      <c r="Y451" s="42">
        <v>0.626</v>
      </c>
      <c r="Z451" s="42">
        <v>0.37459999999999999</v>
      </c>
      <c r="AA451" s="42">
        <v>0.31430000000000002</v>
      </c>
      <c r="AD451" s="82" t="s">
        <v>111</v>
      </c>
      <c r="AE451" s="42">
        <f t="shared" si="128"/>
        <v>4.6600000000000003E-2</v>
      </c>
      <c r="AF451" s="42">
        <f t="shared" si="129"/>
        <v>0.64159999999999995</v>
      </c>
      <c r="AG451" s="42">
        <f t="shared" si="130"/>
        <v>0.55359999999999998</v>
      </c>
      <c r="AH451" s="42">
        <f t="shared" si="131"/>
        <v>9.2700000000000005E-2</v>
      </c>
      <c r="AJ451" s="82" t="s">
        <v>111</v>
      </c>
      <c r="AK451" s="42">
        <f t="shared" si="144"/>
        <v>0.78649999999999998</v>
      </c>
      <c r="AL451" s="42">
        <f t="shared" si="133"/>
        <v>0.80910000000000004</v>
      </c>
      <c r="AM451" s="42">
        <f t="shared" si="134"/>
        <v>0.60219999999999996</v>
      </c>
      <c r="AN451" s="42">
        <f t="shared" si="135"/>
        <v>0.50539999999999996</v>
      </c>
      <c r="AP451" s="82" t="s">
        <v>111</v>
      </c>
      <c r="AQ451" s="84">
        <f t="shared" si="145"/>
        <v>0.39729999999999999</v>
      </c>
      <c r="AR451" s="84">
        <f t="shared" si="137"/>
        <v>0.24249999999999999</v>
      </c>
      <c r="AS451" s="84">
        <f t="shared" si="138"/>
        <v>0.34279999999999999</v>
      </c>
      <c r="AT451" s="84">
        <f t="shared" si="139"/>
        <v>0.45760000000000001</v>
      </c>
      <c r="AV451" s="82" t="s">
        <v>111</v>
      </c>
      <c r="AW451" s="42">
        <f t="shared" si="146"/>
        <v>0.47710000000000002</v>
      </c>
      <c r="AX451" s="42">
        <f t="shared" si="141"/>
        <v>0.27039999999999997</v>
      </c>
      <c r="AY451" s="42">
        <f t="shared" si="142"/>
        <v>0</v>
      </c>
      <c r="AZ451" s="42">
        <f t="shared" si="143"/>
        <v>0.1191</v>
      </c>
    </row>
    <row r="452" spans="1:52">
      <c r="A452" s="142"/>
      <c r="B452" s="142"/>
      <c r="C452" s="5">
        <v>0.67708333333333404</v>
      </c>
      <c r="D452" s="42">
        <v>0.57399999999999995</v>
      </c>
      <c r="E452" s="42">
        <v>0.44979999999999998</v>
      </c>
      <c r="F452" s="42">
        <v>0.53539999999999999</v>
      </c>
      <c r="G452" s="42">
        <v>0.29720000000000002</v>
      </c>
      <c r="H452" s="42">
        <v>0.48430000000000001</v>
      </c>
      <c r="I452" s="42">
        <v>0.46810000000000002</v>
      </c>
      <c r="J452" s="42">
        <v>0.63939999999999997</v>
      </c>
      <c r="K452" s="42">
        <v>0.57089999999999996</v>
      </c>
      <c r="L452" s="42">
        <v>0.67179999999999995</v>
      </c>
      <c r="M452" s="42">
        <v>0.5907</v>
      </c>
      <c r="N452" s="42">
        <v>0.70579999999999998</v>
      </c>
      <c r="O452" s="42">
        <v>0.63570000000000004</v>
      </c>
      <c r="P452" s="84">
        <v>0.37769999999999998</v>
      </c>
      <c r="Q452" s="84">
        <v>0.26779999999999998</v>
      </c>
      <c r="R452" s="84">
        <v>0.1149</v>
      </c>
      <c r="S452" s="84">
        <v>0.2666</v>
      </c>
      <c r="T452" s="84">
        <v>0.26779999999999998</v>
      </c>
      <c r="U452" s="84">
        <v>0.23730000000000001</v>
      </c>
      <c r="V452" s="42">
        <v>0.3674</v>
      </c>
      <c r="W452" s="42">
        <v>0.3921</v>
      </c>
      <c r="X452" s="42">
        <v>0.6623</v>
      </c>
      <c r="Y452" s="42">
        <v>0.65439999999999998</v>
      </c>
      <c r="Z452" s="42">
        <v>0.32629999999999998</v>
      </c>
      <c r="AA452" s="42">
        <v>0.39879999999999999</v>
      </c>
      <c r="AD452" s="82" t="s">
        <v>223</v>
      </c>
      <c r="AE452" s="42">
        <f t="shared" si="128"/>
        <v>3.9699999999999999E-2</v>
      </c>
      <c r="AF452" s="42">
        <f t="shared" si="129"/>
        <v>0.68020000000000003</v>
      </c>
      <c r="AG452" s="42">
        <f t="shared" si="130"/>
        <v>0.56759999999999999</v>
      </c>
      <c r="AH452" s="42">
        <f t="shared" si="131"/>
        <v>9.74E-2</v>
      </c>
      <c r="AJ452" s="82" t="s">
        <v>223</v>
      </c>
      <c r="AK452" s="42">
        <f t="shared" si="144"/>
        <v>0.80089999999999995</v>
      </c>
      <c r="AL452" s="42">
        <f t="shared" si="133"/>
        <v>0.82969999999999999</v>
      </c>
      <c r="AM452" s="42">
        <f t="shared" si="134"/>
        <v>0.60899999999999999</v>
      </c>
      <c r="AN452" s="42">
        <f t="shared" si="135"/>
        <v>0.49869999999999998</v>
      </c>
      <c r="AP452" s="82" t="s">
        <v>223</v>
      </c>
      <c r="AQ452" s="84">
        <f t="shared" si="145"/>
        <v>0.45329999999999998</v>
      </c>
      <c r="AR452" s="84">
        <f t="shared" si="137"/>
        <v>0.13669999999999999</v>
      </c>
      <c r="AS452" s="84">
        <f t="shared" si="138"/>
        <v>0.34860000000000002</v>
      </c>
      <c r="AT452" s="84">
        <f t="shared" si="139"/>
        <v>0.46989999999999998</v>
      </c>
      <c r="AV452" s="82" t="s">
        <v>223</v>
      </c>
      <c r="AW452" s="42">
        <f t="shared" si="146"/>
        <v>0.41060000000000002</v>
      </c>
      <c r="AX452" s="42">
        <f t="shared" si="141"/>
        <v>0.1694</v>
      </c>
      <c r="AY452" s="42">
        <f t="shared" si="142"/>
        <v>9.3299999999999994E-2</v>
      </c>
      <c r="AZ452" s="42">
        <f t="shared" si="143"/>
        <v>8.2299999999999998E-2</v>
      </c>
    </row>
    <row r="453" spans="1:52">
      <c r="A453" s="142"/>
      <c r="B453" s="142"/>
      <c r="C453" s="5">
        <v>0.6875</v>
      </c>
      <c r="D453" s="42">
        <v>0.57089999999999996</v>
      </c>
      <c r="E453" s="42">
        <v>0.3412</v>
      </c>
      <c r="F453" s="42">
        <v>0.52990000000000004</v>
      </c>
      <c r="G453" s="42">
        <v>0.30680000000000002</v>
      </c>
      <c r="H453" s="42">
        <v>0.47770000000000001</v>
      </c>
      <c r="I453" s="42">
        <v>0.44779999999999998</v>
      </c>
      <c r="J453" s="42">
        <v>0.5917</v>
      </c>
      <c r="K453" s="42">
        <v>0.57589999999999997</v>
      </c>
      <c r="L453" s="42">
        <v>0.58650000000000002</v>
      </c>
      <c r="M453" s="42">
        <v>0.53680000000000005</v>
      </c>
      <c r="N453" s="42">
        <v>0.66349999999999998</v>
      </c>
      <c r="O453" s="42">
        <v>0.55000000000000004</v>
      </c>
      <c r="P453" s="84">
        <v>0.32419999999999999</v>
      </c>
      <c r="Q453" s="84">
        <v>0.26869999999999999</v>
      </c>
      <c r="R453" s="84">
        <v>8.8400000000000006E-2</v>
      </c>
      <c r="S453" s="84">
        <v>0.24149999999999999</v>
      </c>
      <c r="T453" s="84">
        <v>0.32029999999999997</v>
      </c>
      <c r="U453" s="84">
        <v>0.17760000000000001</v>
      </c>
      <c r="V453" s="42">
        <v>0.31019999999999998</v>
      </c>
      <c r="W453" s="42">
        <v>0.28949999999999998</v>
      </c>
      <c r="X453" s="42">
        <v>0.63970000000000005</v>
      </c>
      <c r="Y453" s="42">
        <v>0.65459999999999996</v>
      </c>
      <c r="Z453" s="42">
        <v>0.31319999999999998</v>
      </c>
      <c r="AA453" s="42">
        <v>0.37030000000000002</v>
      </c>
      <c r="AD453" s="82" t="s">
        <v>186</v>
      </c>
      <c r="AE453" s="42">
        <f t="shared" si="128"/>
        <v>7.7299999999999994E-2</v>
      </c>
      <c r="AF453" s="42">
        <f t="shared" si="129"/>
        <v>0.69650000000000001</v>
      </c>
      <c r="AG453" s="42">
        <f t="shared" si="130"/>
        <v>0.52510000000000001</v>
      </c>
      <c r="AH453" s="42">
        <f t="shared" si="131"/>
        <v>0.1028</v>
      </c>
      <c r="AJ453" s="82" t="s">
        <v>186</v>
      </c>
      <c r="AK453" s="42">
        <f t="shared" si="144"/>
        <v>0.81189999999999996</v>
      </c>
      <c r="AL453" s="42">
        <f t="shared" si="133"/>
        <v>0.79759999999999998</v>
      </c>
      <c r="AM453" s="42">
        <f t="shared" si="134"/>
        <v>0.62619999999999998</v>
      </c>
      <c r="AN453" s="42">
        <f t="shared" si="135"/>
        <v>0.51049999999999995</v>
      </c>
      <c r="AP453" s="82" t="s">
        <v>186</v>
      </c>
      <c r="AQ453" s="84">
        <f t="shared" si="145"/>
        <v>0.439</v>
      </c>
      <c r="AR453" s="84">
        <f t="shared" si="137"/>
        <v>0.36659999999999998</v>
      </c>
      <c r="AS453" s="84">
        <f t="shared" si="138"/>
        <v>0.35110000000000002</v>
      </c>
      <c r="AT453" s="84">
        <f t="shared" si="139"/>
        <v>0.38929999999999998</v>
      </c>
      <c r="AV453" s="82" t="s">
        <v>186</v>
      </c>
      <c r="AW453" s="42">
        <f t="shared" si="146"/>
        <v>0.36299999999999999</v>
      </c>
      <c r="AX453" s="42">
        <f t="shared" si="141"/>
        <v>0.18129999999999999</v>
      </c>
      <c r="AY453" s="42">
        <f t="shared" si="142"/>
        <v>0</v>
      </c>
      <c r="AZ453" s="42">
        <f t="shared" si="143"/>
        <v>5.8999999999999997E-2</v>
      </c>
    </row>
    <row r="454" spans="1:52">
      <c r="A454" s="142"/>
      <c r="B454" s="142"/>
      <c r="C454" s="5">
        <v>0.69791666666666696</v>
      </c>
      <c r="D454" s="42">
        <v>0.54900000000000004</v>
      </c>
      <c r="E454" s="42">
        <v>0.33989999999999998</v>
      </c>
      <c r="F454" s="42">
        <v>0.50319999999999998</v>
      </c>
      <c r="G454" s="42">
        <v>0.27929999999999999</v>
      </c>
      <c r="H454" s="42">
        <v>0.50049999999999994</v>
      </c>
      <c r="I454" s="42">
        <v>0.4355</v>
      </c>
      <c r="J454" s="42">
        <v>0.56030000000000002</v>
      </c>
      <c r="K454" s="42">
        <v>0.51380000000000003</v>
      </c>
      <c r="L454" s="42">
        <v>0.51580000000000004</v>
      </c>
      <c r="M454" s="42">
        <v>0.48630000000000001</v>
      </c>
      <c r="N454" s="42">
        <v>0.59199999999999997</v>
      </c>
      <c r="O454" s="42">
        <v>0.50780000000000003</v>
      </c>
      <c r="P454" s="84">
        <v>0.37369999999999998</v>
      </c>
      <c r="Q454" s="84">
        <v>0.22650000000000001</v>
      </c>
      <c r="R454" s="84">
        <v>6.5100000000000005E-2</v>
      </c>
      <c r="S454" s="84">
        <v>0.24829999999999999</v>
      </c>
      <c r="T454" s="84">
        <v>0.25119999999999998</v>
      </c>
      <c r="U454" s="84">
        <v>0.16250000000000001</v>
      </c>
      <c r="V454" s="42">
        <v>0.4728</v>
      </c>
      <c r="W454" s="42">
        <v>0.2651</v>
      </c>
      <c r="X454" s="42">
        <v>0.64600000000000002</v>
      </c>
      <c r="Y454" s="42">
        <v>0.77659999999999996</v>
      </c>
      <c r="Z454" s="42">
        <v>0.2893</v>
      </c>
      <c r="AA454" s="42">
        <v>0.42709999999999998</v>
      </c>
      <c r="AD454" s="82" t="s">
        <v>224</v>
      </c>
      <c r="AE454" s="42">
        <f t="shared" si="128"/>
        <v>9.11E-2</v>
      </c>
      <c r="AF454" s="42">
        <f t="shared" si="129"/>
        <v>0.71850000000000003</v>
      </c>
      <c r="AG454" s="42">
        <f t="shared" si="130"/>
        <v>0.50919999999999999</v>
      </c>
      <c r="AH454" s="42">
        <f t="shared" si="131"/>
        <v>0.1038</v>
      </c>
      <c r="AJ454" s="82" t="s">
        <v>224</v>
      </c>
      <c r="AK454" s="42">
        <f t="shared" si="144"/>
        <v>0.82699999999999996</v>
      </c>
      <c r="AL454" s="42">
        <f t="shared" si="133"/>
        <v>0.82199999999999995</v>
      </c>
      <c r="AM454" s="42">
        <f t="shared" si="134"/>
        <v>0.64570000000000005</v>
      </c>
      <c r="AN454" s="42">
        <f t="shared" si="135"/>
        <v>0.51170000000000004</v>
      </c>
      <c r="AP454" s="82" t="s">
        <v>224</v>
      </c>
      <c r="AQ454" s="84">
        <f t="shared" si="145"/>
        <v>0.52869999999999995</v>
      </c>
      <c r="AR454" s="84">
        <f t="shared" si="137"/>
        <v>0.30530000000000002</v>
      </c>
      <c r="AS454" s="84">
        <f t="shared" si="138"/>
        <v>0.33629999999999999</v>
      </c>
      <c r="AT454" s="84">
        <f t="shared" si="139"/>
        <v>0.5131</v>
      </c>
      <c r="AV454" s="82" t="s">
        <v>224</v>
      </c>
      <c r="AW454" s="42">
        <f t="shared" si="146"/>
        <v>0.39679999999999999</v>
      </c>
      <c r="AX454" s="42">
        <f t="shared" si="141"/>
        <v>0.1489</v>
      </c>
      <c r="AY454" s="42">
        <f t="shared" si="142"/>
        <v>0</v>
      </c>
      <c r="AZ454" s="42">
        <f t="shared" si="143"/>
        <v>4.4200000000000003E-2</v>
      </c>
    </row>
    <row r="455" spans="1:52">
      <c r="A455" s="142"/>
      <c r="B455" s="142"/>
      <c r="C455" s="5">
        <v>0.70833333333333404</v>
      </c>
      <c r="D455" s="42">
        <v>0.52359999999999995</v>
      </c>
      <c r="E455" s="42">
        <v>0.3049</v>
      </c>
      <c r="F455" s="42">
        <v>0.48180000000000001</v>
      </c>
      <c r="G455" s="42">
        <v>0.26860000000000001</v>
      </c>
      <c r="H455" s="42">
        <v>0.4909</v>
      </c>
      <c r="I455" s="42">
        <v>0.42070000000000002</v>
      </c>
      <c r="J455" s="42">
        <v>0.51400000000000001</v>
      </c>
      <c r="K455" s="42">
        <v>0.46700000000000003</v>
      </c>
      <c r="L455" s="42">
        <v>0.4239</v>
      </c>
      <c r="M455" s="42">
        <v>0.41289999999999999</v>
      </c>
      <c r="N455" s="42">
        <v>0.52180000000000004</v>
      </c>
      <c r="O455" s="42">
        <v>0.43480000000000002</v>
      </c>
      <c r="P455" s="84">
        <v>0.32840000000000003</v>
      </c>
      <c r="Q455" s="84">
        <v>0.2072</v>
      </c>
      <c r="R455" s="84">
        <v>8.7900000000000006E-2</v>
      </c>
      <c r="S455" s="84">
        <v>0.33700000000000002</v>
      </c>
      <c r="T455" s="84">
        <v>8.3099999999999993E-2</v>
      </c>
      <c r="U455" s="84">
        <v>0.12709999999999999</v>
      </c>
      <c r="V455" s="42">
        <v>0.34810000000000002</v>
      </c>
      <c r="W455" s="42">
        <v>0.22220000000000001</v>
      </c>
      <c r="X455" s="42">
        <v>0.62429999999999997</v>
      </c>
      <c r="Y455" s="42">
        <v>0.73899999999999999</v>
      </c>
      <c r="Z455" s="42">
        <v>0.44569999999999999</v>
      </c>
      <c r="AA455" s="42">
        <v>0.2777</v>
      </c>
      <c r="AD455" s="82" t="s">
        <v>112</v>
      </c>
      <c r="AE455" s="42">
        <f t="shared" si="128"/>
        <v>8.9899999999999994E-2</v>
      </c>
      <c r="AF455" s="42">
        <f t="shared" si="129"/>
        <v>0.68379999999999996</v>
      </c>
      <c r="AG455" s="42">
        <f t="shared" si="130"/>
        <v>0.48320000000000002</v>
      </c>
      <c r="AH455" s="42">
        <f t="shared" si="131"/>
        <v>0.13489999999999999</v>
      </c>
      <c r="AJ455" s="82" t="s">
        <v>112</v>
      </c>
      <c r="AK455" s="42">
        <f t="shared" si="144"/>
        <v>0.85550000000000004</v>
      </c>
      <c r="AL455" s="42">
        <f t="shared" si="133"/>
        <v>0.80940000000000001</v>
      </c>
      <c r="AM455" s="42">
        <f t="shared" si="134"/>
        <v>0.65069999999999995</v>
      </c>
      <c r="AN455" s="42">
        <f t="shared" si="135"/>
        <v>0.52790000000000004</v>
      </c>
      <c r="AP455" s="82" t="s">
        <v>112</v>
      </c>
      <c r="AQ455" s="84">
        <f t="shared" si="145"/>
        <v>0.52649999999999997</v>
      </c>
      <c r="AR455" s="84">
        <f t="shared" si="137"/>
        <v>0.254</v>
      </c>
      <c r="AS455" s="84">
        <f t="shared" si="138"/>
        <v>0.24990000000000001</v>
      </c>
      <c r="AT455" s="84">
        <f t="shared" si="139"/>
        <v>0.4335</v>
      </c>
      <c r="AV455" s="82" t="s">
        <v>112</v>
      </c>
      <c r="AW455" s="42">
        <f t="shared" si="146"/>
        <v>0.376</v>
      </c>
      <c r="AX455" s="42">
        <f t="shared" si="141"/>
        <v>0.17630000000000001</v>
      </c>
      <c r="AY455" s="42">
        <f t="shared" si="142"/>
        <v>0</v>
      </c>
      <c r="AZ455" s="42">
        <f t="shared" si="143"/>
        <v>0</v>
      </c>
    </row>
    <row r="456" spans="1:52">
      <c r="A456" s="142"/>
      <c r="B456" s="142"/>
      <c r="C456" s="5">
        <v>0.71875</v>
      </c>
      <c r="D456" s="42">
        <v>0.51800000000000002</v>
      </c>
      <c r="E456" s="42">
        <v>0.27850000000000003</v>
      </c>
      <c r="F456" s="42">
        <v>0.45400000000000001</v>
      </c>
      <c r="G456" s="42">
        <v>0.25979999999999998</v>
      </c>
      <c r="H456" s="42">
        <v>0.51090000000000002</v>
      </c>
      <c r="I456" s="42">
        <v>0.4042</v>
      </c>
      <c r="J456" s="42">
        <v>0.44040000000000001</v>
      </c>
      <c r="K456" s="42">
        <v>0.38159999999999999</v>
      </c>
      <c r="L456" s="42">
        <v>0.37319999999999998</v>
      </c>
      <c r="M456" s="42">
        <v>0.3664</v>
      </c>
      <c r="N456" s="42">
        <v>0.49719999999999998</v>
      </c>
      <c r="O456" s="42">
        <v>0.4118</v>
      </c>
      <c r="P456" s="84">
        <v>0.34360000000000002</v>
      </c>
      <c r="Q456" s="84">
        <v>0.19900000000000001</v>
      </c>
      <c r="R456" s="84">
        <v>9.8000000000000004E-2</v>
      </c>
      <c r="S456" s="84">
        <v>0.2175</v>
      </c>
      <c r="T456" s="84">
        <v>0.19900000000000001</v>
      </c>
      <c r="U456" s="84">
        <v>0.20300000000000001</v>
      </c>
      <c r="V456" s="42">
        <v>0.39200000000000002</v>
      </c>
      <c r="W456" s="42">
        <v>0.34920000000000001</v>
      </c>
      <c r="X456" s="42">
        <v>0.60209999999999997</v>
      </c>
      <c r="Y456" s="42">
        <v>0.72550000000000003</v>
      </c>
      <c r="Z456" s="42">
        <v>0.37240000000000001</v>
      </c>
      <c r="AA456" s="42">
        <v>0.4113</v>
      </c>
      <c r="AD456" s="82" t="s">
        <v>225</v>
      </c>
      <c r="AE456" s="42">
        <f t="shared" si="128"/>
        <v>0.1222</v>
      </c>
      <c r="AF456" s="42">
        <f t="shared" si="129"/>
        <v>0.70389999999999997</v>
      </c>
      <c r="AG456" s="42">
        <f t="shared" si="130"/>
        <v>0.48470000000000002</v>
      </c>
      <c r="AH456" s="42">
        <f t="shared" si="131"/>
        <v>0.14410000000000001</v>
      </c>
      <c r="AJ456" s="82" t="s">
        <v>225</v>
      </c>
      <c r="AK456" s="42">
        <f t="shared" si="144"/>
        <v>0.83660000000000001</v>
      </c>
      <c r="AL456" s="42">
        <f t="shared" si="133"/>
        <v>0.83199999999999996</v>
      </c>
      <c r="AM456" s="42">
        <f t="shared" si="134"/>
        <v>0.66700000000000004</v>
      </c>
      <c r="AN456" s="42">
        <f t="shared" si="135"/>
        <v>0.54920000000000002</v>
      </c>
      <c r="AP456" s="82" t="s">
        <v>225</v>
      </c>
      <c r="AQ456" s="84">
        <f t="shared" si="145"/>
        <v>0.4894</v>
      </c>
      <c r="AR456" s="84">
        <f t="shared" si="137"/>
        <v>0.16750000000000001</v>
      </c>
      <c r="AS456" s="84">
        <f t="shared" si="138"/>
        <v>0.2792</v>
      </c>
      <c r="AT456" s="84">
        <f t="shared" si="139"/>
        <v>0.41970000000000002</v>
      </c>
      <c r="AV456" s="82" t="s">
        <v>225</v>
      </c>
      <c r="AW456" s="42">
        <f t="shared" si="146"/>
        <v>0.36559999999999998</v>
      </c>
      <c r="AX456" s="42">
        <f t="shared" si="141"/>
        <v>0.2092</v>
      </c>
      <c r="AY456" s="42">
        <f t="shared" si="142"/>
        <v>8.8099999999999998E-2</v>
      </c>
      <c r="AZ456" s="42">
        <f t="shared" si="143"/>
        <v>8.1299999999999997E-2</v>
      </c>
    </row>
    <row r="457" spans="1:52">
      <c r="A457" s="142"/>
      <c r="B457" s="142"/>
      <c r="C457" s="5">
        <v>0.72916666666666696</v>
      </c>
      <c r="D457" s="42">
        <v>0.38679999999999998</v>
      </c>
      <c r="E457" s="42">
        <v>0.2432</v>
      </c>
      <c r="F457" s="42">
        <v>0.32319999999999999</v>
      </c>
      <c r="G457" s="42">
        <v>0.17249999999999999</v>
      </c>
      <c r="H457" s="42">
        <v>0.3775</v>
      </c>
      <c r="I457" s="42">
        <v>0.31119999999999998</v>
      </c>
      <c r="J457" s="42">
        <v>0.373</v>
      </c>
      <c r="K457" s="42">
        <v>0.2737</v>
      </c>
      <c r="L457" s="42">
        <v>0.32040000000000002</v>
      </c>
      <c r="M457" s="42">
        <v>0.28199999999999997</v>
      </c>
      <c r="N457" s="42">
        <v>0.41799999999999998</v>
      </c>
      <c r="O457" s="42">
        <v>0.3236</v>
      </c>
      <c r="P457" s="84">
        <v>0.29160000000000003</v>
      </c>
      <c r="Q457" s="84">
        <v>0.28110000000000002</v>
      </c>
      <c r="R457" s="84">
        <v>0</v>
      </c>
      <c r="S457" s="84">
        <v>0.18240000000000001</v>
      </c>
      <c r="T457" s="84">
        <v>0.34399999999999997</v>
      </c>
      <c r="U457" s="84">
        <v>1.7500000000000002E-2</v>
      </c>
      <c r="V457" s="42">
        <v>0.38969999999999999</v>
      </c>
      <c r="W457" s="42">
        <v>0.2268</v>
      </c>
      <c r="X457" s="42">
        <v>0.58699999999999997</v>
      </c>
      <c r="Y457" s="42">
        <v>0.73089999999999999</v>
      </c>
      <c r="Z457" s="42">
        <v>0.41720000000000002</v>
      </c>
      <c r="AA457" s="42">
        <v>0.54330000000000001</v>
      </c>
      <c r="AD457" s="82" t="s">
        <v>187</v>
      </c>
      <c r="AE457" s="42">
        <f t="shared" si="128"/>
        <v>0.10100000000000001</v>
      </c>
      <c r="AF457" s="42">
        <f t="shared" si="129"/>
        <v>0.70279999999999998</v>
      </c>
      <c r="AG457" s="42">
        <f t="shared" si="130"/>
        <v>0.50960000000000005</v>
      </c>
      <c r="AH457" s="42">
        <f t="shared" si="131"/>
        <v>0.155</v>
      </c>
      <c r="AJ457" s="82" t="s">
        <v>187</v>
      </c>
      <c r="AK457" s="42">
        <f t="shared" si="144"/>
        <v>0.85799999999999998</v>
      </c>
      <c r="AL457" s="42">
        <f t="shared" si="133"/>
        <v>0.80649999999999999</v>
      </c>
      <c r="AM457" s="42">
        <f t="shared" si="134"/>
        <v>0.64759999999999995</v>
      </c>
      <c r="AN457" s="42">
        <f t="shared" si="135"/>
        <v>0.52969999999999995</v>
      </c>
      <c r="AP457" s="82" t="s">
        <v>187</v>
      </c>
      <c r="AQ457" s="84">
        <f t="shared" si="145"/>
        <v>0.39019999999999999</v>
      </c>
      <c r="AR457" s="84">
        <f t="shared" si="137"/>
        <v>0.29339999999999999</v>
      </c>
      <c r="AS457" s="84">
        <f t="shared" si="138"/>
        <v>0.16270000000000001</v>
      </c>
      <c r="AT457" s="84">
        <f t="shared" si="139"/>
        <v>0.40179999999999999</v>
      </c>
      <c r="AV457" s="82" t="s">
        <v>187</v>
      </c>
      <c r="AW457" s="42">
        <f t="shared" si="146"/>
        <v>0.44330000000000003</v>
      </c>
      <c r="AX457" s="42">
        <f t="shared" si="141"/>
        <v>0.22120000000000001</v>
      </c>
      <c r="AY457" s="42">
        <f t="shared" si="142"/>
        <v>4.99E-2</v>
      </c>
      <c r="AZ457" s="42">
        <f t="shared" si="143"/>
        <v>0.1391</v>
      </c>
    </row>
    <row r="458" spans="1:52">
      <c r="A458" s="142"/>
      <c r="B458" s="142"/>
      <c r="C458" s="5">
        <v>0.73958333333333404</v>
      </c>
      <c r="D458" s="42">
        <v>0.27589999999999998</v>
      </c>
      <c r="E458" s="42">
        <v>0.18279999999999999</v>
      </c>
      <c r="F458" s="42">
        <v>0.22220000000000001</v>
      </c>
      <c r="G458" s="42">
        <v>0.12659999999999999</v>
      </c>
      <c r="H458" s="42">
        <v>0.2923</v>
      </c>
      <c r="I458" s="42">
        <v>0.2104</v>
      </c>
      <c r="J458" s="42">
        <v>0.30249999999999999</v>
      </c>
      <c r="K458" s="42">
        <v>0.1928</v>
      </c>
      <c r="L458" s="42">
        <v>0.2321</v>
      </c>
      <c r="M458" s="42">
        <v>0.22239999999999999</v>
      </c>
      <c r="N458" s="42">
        <v>0.32369999999999999</v>
      </c>
      <c r="O458" s="42">
        <v>0.23469999999999999</v>
      </c>
      <c r="P458" s="84">
        <v>0.43609999999999999</v>
      </c>
      <c r="Q458" s="84">
        <v>0.2326</v>
      </c>
      <c r="R458" s="84">
        <v>0</v>
      </c>
      <c r="S458" s="84">
        <v>0.2319</v>
      </c>
      <c r="T458" s="84">
        <v>0.39610000000000001</v>
      </c>
      <c r="U458" s="84">
        <v>1E-3</v>
      </c>
      <c r="V458" s="42">
        <v>0.5615</v>
      </c>
      <c r="W458" s="42">
        <v>0.31459999999999999</v>
      </c>
      <c r="X458" s="42">
        <v>0.77839999999999998</v>
      </c>
      <c r="Y458" s="42">
        <v>0.82650000000000001</v>
      </c>
      <c r="Z458" s="42">
        <v>0.38500000000000001</v>
      </c>
      <c r="AA458" s="42">
        <v>0.45750000000000002</v>
      </c>
      <c r="AD458" s="82" t="s">
        <v>226</v>
      </c>
      <c r="AE458" s="42">
        <f t="shared" si="128"/>
        <v>7.2700000000000001E-2</v>
      </c>
      <c r="AF458" s="42">
        <f t="shared" si="129"/>
        <v>0.69099999999999995</v>
      </c>
      <c r="AG458" s="42">
        <f t="shared" si="130"/>
        <v>0.49959999999999999</v>
      </c>
      <c r="AH458" s="42">
        <f t="shared" si="131"/>
        <v>0.1381</v>
      </c>
      <c r="AJ458" s="82" t="s">
        <v>226</v>
      </c>
      <c r="AK458" s="42">
        <f t="shared" si="144"/>
        <v>0.86250000000000004</v>
      </c>
      <c r="AL458" s="42">
        <f t="shared" si="133"/>
        <v>0.82740000000000002</v>
      </c>
      <c r="AM458" s="42">
        <f t="shared" si="134"/>
        <v>0.65559999999999996</v>
      </c>
      <c r="AN458" s="42">
        <f t="shared" si="135"/>
        <v>0.53320000000000001</v>
      </c>
      <c r="AP458" s="82" t="s">
        <v>226</v>
      </c>
      <c r="AQ458" s="84">
        <f t="shared" si="145"/>
        <v>0.34039999999999998</v>
      </c>
      <c r="AR458" s="84">
        <f t="shared" si="137"/>
        <v>0.13070000000000001</v>
      </c>
      <c r="AS458" s="84">
        <f t="shared" si="138"/>
        <v>0.18390000000000001</v>
      </c>
      <c r="AT458" s="84">
        <f t="shared" si="139"/>
        <v>0.3337</v>
      </c>
      <c r="AV458" s="82" t="s">
        <v>226</v>
      </c>
      <c r="AW458" s="42">
        <f t="shared" si="146"/>
        <v>0.3014</v>
      </c>
      <c r="AX458" s="42">
        <f t="shared" si="141"/>
        <v>0.25640000000000002</v>
      </c>
      <c r="AY458" s="42">
        <f t="shared" si="142"/>
        <v>8.5500000000000007E-2</v>
      </c>
      <c r="AZ458" s="42">
        <f t="shared" si="143"/>
        <v>9.11E-2</v>
      </c>
    </row>
    <row r="459" spans="1:52">
      <c r="A459" s="142"/>
      <c r="B459" s="142"/>
      <c r="C459" s="5">
        <v>0.75</v>
      </c>
      <c r="D459" s="42">
        <v>0.15429999999999999</v>
      </c>
      <c r="E459" s="42">
        <v>0.1404</v>
      </c>
      <c r="F459" s="42">
        <v>0.1145</v>
      </c>
      <c r="G459" s="42">
        <v>6.3200000000000006E-2</v>
      </c>
      <c r="H459" s="42">
        <v>0.1923</v>
      </c>
      <c r="I459" s="42">
        <v>0.1148</v>
      </c>
      <c r="J459" s="42">
        <v>0.215</v>
      </c>
      <c r="K459" s="42">
        <v>0.112</v>
      </c>
      <c r="L459" s="42">
        <v>0.1341</v>
      </c>
      <c r="M459" s="42">
        <v>0.14510000000000001</v>
      </c>
      <c r="N459" s="42">
        <v>0.21709999999999999</v>
      </c>
      <c r="O459" s="42">
        <v>0.16470000000000001</v>
      </c>
      <c r="P459" s="84">
        <v>0.3705</v>
      </c>
      <c r="Q459" s="84">
        <v>0.27989999999999998</v>
      </c>
      <c r="R459" s="84">
        <v>0</v>
      </c>
      <c r="S459" s="84">
        <v>0.29930000000000001</v>
      </c>
      <c r="T459" s="84">
        <v>0.21279999999999999</v>
      </c>
      <c r="U459" s="84">
        <v>0.14219999999999999</v>
      </c>
      <c r="V459" s="42">
        <v>0.58579999999999999</v>
      </c>
      <c r="W459" s="42">
        <v>0.44400000000000001</v>
      </c>
      <c r="X459" s="42">
        <v>0.69169999999999998</v>
      </c>
      <c r="Y459" s="42">
        <v>0.79090000000000005</v>
      </c>
      <c r="Z459" s="42">
        <v>0.34150000000000003</v>
      </c>
      <c r="AA459" s="42">
        <v>0.42520000000000002</v>
      </c>
      <c r="AD459" s="82" t="s">
        <v>113</v>
      </c>
      <c r="AE459" s="42">
        <f t="shared" si="128"/>
        <v>0.1075</v>
      </c>
      <c r="AF459" s="42">
        <f t="shared" si="129"/>
        <v>0.65529999999999999</v>
      </c>
      <c r="AG459" s="42">
        <f t="shared" si="130"/>
        <v>0.52229999999999999</v>
      </c>
      <c r="AH459" s="42">
        <f t="shared" si="131"/>
        <v>0.12889999999999999</v>
      </c>
      <c r="AJ459" s="82" t="s">
        <v>113</v>
      </c>
      <c r="AK459" s="42">
        <f t="shared" si="144"/>
        <v>0.84089999999999998</v>
      </c>
      <c r="AL459" s="42">
        <f t="shared" si="133"/>
        <v>0.81889999999999996</v>
      </c>
      <c r="AM459" s="42">
        <f t="shared" si="134"/>
        <v>0.62829999999999997</v>
      </c>
      <c r="AN459" s="42">
        <f t="shared" si="135"/>
        <v>0.52</v>
      </c>
      <c r="AP459" s="82" t="s">
        <v>113</v>
      </c>
      <c r="AQ459" s="84">
        <f t="shared" si="145"/>
        <v>0.40500000000000003</v>
      </c>
      <c r="AR459" s="84">
        <f t="shared" si="137"/>
        <v>0.1305</v>
      </c>
      <c r="AS459" s="84">
        <f t="shared" si="138"/>
        <v>0.27510000000000001</v>
      </c>
      <c r="AT459" s="84">
        <f t="shared" si="139"/>
        <v>0.33529999999999999</v>
      </c>
      <c r="AV459" s="82" t="s">
        <v>113</v>
      </c>
      <c r="AW459" s="42">
        <f t="shared" si="146"/>
        <v>0.32840000000000003</v>
      </c>
      <c r="AX459" s="42">
        <f t="shared" si="141"/>
        <v>0.224</v>
      </c>
      <c r="AY459" s="42">
        <f t="shared" si="142"/>
        <v>0.1663</v>
      </c>
      <c r="AZ459" s="42">
        <f t="shared" si="143"/>
        <v>0.1479</v>
      </c>
    </row>
    <row r="460" spans="1:52">
      <c r="A460" s="142"/>
      <c r="B460" s="142"/>
      <c r="C460" s="5">
        <v>0.76041666666666696</v>
      </c>
      <c r="D460" s="42">
        <v>0</v>
      </c>
      <c r="E460" s="42">
        <v>4.6100000000000002E-2</v>
      </c>
      <c r="F460" s="42">
        <v>0</v>
      </c>
      <c r="G460" s="42">
        <v>0</v>
      </c>
      <c r="H460" s="42">
        <v>7.6399999999999996E-2</v>
      </c>
      <c r="I460" s="42">
        <v>2.4500000000000001E-2</v>
      </c>
      <c r="J460" s="42">
        <v>0.1268</v>
      </c>
      <c r="K460" s="42">
        <v>7.22E-2</v>
      </c>
      <c r="L460" s="42">
        <v>6.6799999999999998E-2</v>
      </c>
      <c r="M460" s="42">
        <v>9.2499999999999999E-2</v>
      </c>
      <c r="N460" s="42">
        <v>0.14549999999999999</v>
      </c>
      <c r="O460" s="42">
        <v>0.1008</v>
      </c>
      <c r="P460" s="84">
        <v>0.38450000000000001</v>
      </c>
      <c r="Q460" s="84">
        <v>0.20100000000000001</v>
      </c>
      <c r="R460" s="84">
        <v>9.5299999999999996E-2</v>
      </c>
      <c r="S460" s="84">
        <v>0.27210000000000001</v>
      </c>
      <c r="T460" s="84">
        <v>0.20100000000000001</v>
      </c>
      <c r="U460" s="84">
        <v>0.22459999999999999</v>
      </c>
      <c r="V460" s="42">
        <v>0.4627</v>
      </c>
      <c r="W460" s="42">
        <v>0.40100000000000002</v>
      </c>
      <c r="X460" s="42">
        <v>0.66069999999999995</v>
      </c>
      <c r="Y460" s="42">
        <v>0.76659999999999995</v>
      </c>
      <c r="Z460" s="42">
        <v>0.46160000000000001</v>
      </c>
      <c r="AA460" s="42">
        <v>0.48430000000000001</v>
      </c>
      <c r="AD460" s="82" t="s">
        <v>227</v>
      </c>
      <c r="AE460" s="42">
        <f t="shared" si="128"/>
        <v>9.7299999999999998E-2</v>
      </c>
      <c r="AF460" s="42">
        <f t="shared" si="129"/>
        <v>0.6613</v>
      </c>
      <c r="AG460" s="42">
        <f t="shared" si="130"/>
        <v>0.51039999999999996</v>
      </c>
      <c r="AH460" s="42">
        <f t="shared" si="131"/>
        <v>0.1222</v>
      </c>
      <c r="AJ460" s="82" t="s">
        <v>227</v>
      </c>
      <c r="AK460" s="42">
        <f t="shared" si="144"/>
        <v>0.8478</v>
      </c>
      <c r="AL460" s="42">
        <f t="shared" si="133"/>
        <v>0.82020000000000004</v>
      </c>
      <c r="AM460" s="42">
        <f t="shared" si="134"/>
        <v>0.63619999999999999</v>
      </c>
      <c r="AN460" s="42">
        <f t="shared" si="135"/>
        <v>0.504</v>
      </c>
      <c r="AP460" s="82" t="s">
        <v>227</v>
      </c>
      <c r="AQ460" s="84">
        <f t="shared" si="145"/>
        <v>0.37790000000000001</v>
      </c>
      <c r="AR460" s="84">
        <f t="shared" si="137"/>
        <v>0.24199999999999999</v>
      </c>
      <c r="AS460" s="84">
        <f t="shared" si="138"/>
        <v>0.21160000000000001</v>
      </c>
      <c r="AT460" s="84">
        <f t="shared" si="139"/>
        <v>0.31040000000000001</v>
      </c>
      <c r="AV460" s="82" t="s">
        <v>227</v>
      </c>
      <c r="AW460" s="42">
        <f t="shared" si="146"/>
        <v>0.27839999999999998</v>
      </c>
      <c r="AX460" s="42">
        <f t="shared" si="141"/>
        <v>0.22459999999999999</v>
      </c>
      <c r="AY460" s="42">
        <f t="shared" si="142"/>
        <v>9.3200000000000005E-2</v>
      </c>
      <c r="AZ460" s="42">
        <f t="shared" si="143"/>
        <v>8.09E-2</v>
      </c>
    </row>
    <row r="461" spans="1:52">
      <c r="A461" s="142"/>
      <c r="B461" s="142"/>
      <c r="C461" s="5">
        <v>0.77083333333333404</v>
      </c>
      <c r="D461" s="42">
        <v>0</v>
      </c>
      <c r="E461" s="42">
        <v>3.4099999999999998E-2</v>
      </c>
      <c r="F461" s="42">
        <v>0</v>
      </c>
      <c r="G461" s="42">
        <v>0</v>
      </c>
      <c r="H461" s="42">
        <v>7.8899999999999998E-2</v>
      </c>
      <c r="I461" s="42">
        <v>0</v>
      </c>
      <c r="J461" s="42">
        <v>7.2800000000000004E-2</v>
      </c>
      <c r="K461" s="42">
        <v>4.82E-2</v>
      </c>
      <c r="L461" s="42">
        <v>3.5099999999999999E-2</v>
      </c>
      <c r="M461" s="42">
        <v>4.82E-2</v>
      </c>
      <c r="N461" s="42">
        <v>0.12559999999999999</v>
      </c>
      <c r="O461" s="42">
        <v>6.0499999999999998E-2</v>
      </c>
      <c r="P461" s="84">
        <v>0.36270000000000002</v>
      </c>
      <c r="Q461" s="84">
        <v>0.1845</v>
      </c>
      <c r="R461" s="84">
        <v>0.1176</v>
      </c>
      <c r="S461" s="84">
        <v>0.30909999999999999</v>
      </c>
      <c r="T461" s="84">
        <v>0.29199999999999998</v>
      </c>
      <c r="U461" s="84">
        <v>0.18329999999999999</v>
      </c>
      <c r="V461" s="42">
        <v>0.43959999999999999</v>
      </c>
      <c r="W461" s="42">
        <v>0.51790000000000003</v>
      </c>
      <c r="X461" s="42">
        <v>0.59</v>
      </c>
      <c r="Y461" s="42">
        <v>0.64970000000000006</v>
      </c>
      <c r="Z461" s="42">
        <v>0.45369999999999999</v>
      </c>
      <c r="AA461" s="42">
        <v>0.49480000000000002</v>
      </c>
      <c r="AD461" s="82" t="s">
        <v>188</v>
      </c>
      <c r="AE461" s="42">
        <f t="shared" si="128"/>
        <v>0.129</v>
      </c>
      <c r="AF461" s="42">
        <f t="shared" si="129"/>
        <v>0.62170000000000003</v>
      </c>
      <c r="AG461" s="42">
        <f t="shared" si="130"/>
        <v>0.49049999999999999</v>
      </c>
      <c r="AH461" s="42">
        <f t="shared" si="131"/>
        <v>0.1583</v>
      </c>
      <c r="AJ461" s="82" t="s">
        <v>188</v>
      </c>
      <c r="AK461" s="42">
        <f t="shared" si="144"/>
        <v>0.86739999999999995</v>
      </c>
      <c r="AL461" s="42">
        <f t="shared" si="133"/>
        <v>0.82330000000000003</v>
      </c>
      <c r="AM461" s="42">
        <f t="shared" si="134"/>
        <v>0.63400000000000001</v>
      </c>
      <c r="AN461" s="42">
        <f t="shared" si="135"/>
        <v>0.49580000000000002</v>
      </c>
      <c r="AP461" s="82" t="s">
        <v>188</v>
      </c>
      <c r="AQ461" s="84">
        <f t="shared" si="145"/>
        <v>0.3538</v>
      </c>
      <c r="AR461" s="84">
        <f t="shared" si="137"/>
        <v>7.5700000000000003E-2</v>
      </c>
      <c r="AS461" s="84">
        <f t="shared" si="138"/>
        <v>0.15989999999999999</v>
      </c>
      <c r="AT461" s="84">
        <f t="shared" si="139"/>
        <v>0.30959999999999999</v>
      </c>
      <c r="AV461" s="82" t="s">
        <v>188</v>
      </c>
      <c r="AW461" s="42">
        <f t="shared" si="146"/>
        <v>0.38090000000000002</v>
      </c>
      <c r="AX461" s="42">
        <f t="shared" si="141"/>
        <v>0.16919999999999999</v>
      </c>
      <c r="AY461" s="42">
        <f t="shared" si="142"/>
        <v>5.9799999999999999E-2</v>
      </c>
      <c r="AZ461" s="42">
        <f t="shared" si="143"/>
        <v>0.1227</v>
      </c>
    </row>
    <row r="462" spans="1:52">
      <c r="A462" s="142"/>
      <c r="B462" s="142"/>
      <c r="C462" s="5">
        <v>0.78125</v>
      </c>
      <c r="D462" s="42">
        <v>0</v>
      </c>
      <c r="E462" s="42">
        <v>1.09E-2</v>
      </c>
      <c r="F462" s="42">
        <v>0</v>
      </c>
      <c r="G462" s="42">
        <v>0</v>
      </c>
      <c r="H462" s="42">
        <v>4.9299999999999997E-2</v>
      </c>
      <c r="I462" s="42">
        <v>0</v>
      </c>
      <c r="J462" s="42">
        <v>3.44E-2</v>
      </c>
      <c r="K462" s="42">
        <v>1.3100000000000001E-2</v>
      </c>
      <c r="L462" s="42">
        <v>2.87E-2</v>
      </c>
      <c r="M462" s="42">
        <v>2.7300000000000001E-2</v>
      </c>
      <c r="N462" s="42">
        <v>8.6300000000000002E-2</v>
      </c>
      <c r="O462" s="42">
        <v>5.3400000000000003E-2</v>
      </c>
      <c r="P462" s="84">
        <v>0.4617</v>
      </c>
      <c r="Q462" s="84">
        <v>0.31879999999999997</v>
      </c>
      <c r="R462" s="84">
        <v>0.109</v>
      </c>
      <c r="S462" s="84">
        <v>0.38679999999999998</v>
      </c>
      <c r="T462" s="84">
        <v>0.4052</v>
      </c>
      <c r="U462" s="84">
        <v>0.23039999999999999</v>
      </c>
      <c r="V462" s="42">
        <v>0.54390000000000005</v>
      </c>
      <c r="W462" s="42">
        <v>0.52529999999999999</v>
      </c>
      <c r="X462" s="42">
        <v>0.58640000000000003</v>
      </c>
      <c r="Y462" s="42">
        <v>0.56989999999999996</v>
      </c>
      <c r="Z462" s="42">
        <v>0.43990000000000001</v>
      </c>
      <c r="AA462" s="42">
        <v>0.5655</v>
      </c>
      <c r="AD462" s="82" t="s">
        <v>228</v>
      </c>
      <c r="AE462" s="42">
        <f t="shared" si="128"/>
        <v>0.1681</v>
      </c>
      <c r="AF462" s="42">
        <f t="shared" si="129"/>
        <v>0.63980000000000004</v>
      </c>
      <c r="AG462" s="42">
        <f t="shared" si="130"/>
        <v>0.48459999999999998</v>
      </c>
      <c r="AH462" s="42">
        <f t="shared" si="131"/>
        <v>0.17460000000000001</v>
      </c>
      <c r="AJ462" s="82" t="s">
        <v>228</v>
      </c>
      <c r="AK462" s="42">
        <f t="shared" si="144"/>
        <v>0.87390000000000001</v>
      </c>
      <c r="AL462" s="42">
        <f t="shared" si="133"/>
        <v>0.82579999999999998</v>
      </c>
      <c r="AM462" s="42">
        <f t="shared" si="134"/>
        <v>0.65849999999999997</v>
      </c>
      <c r="AN462" s="42">
        <f t="shared" si="135"/>
        <v>0.49180000000000001</v>
      </c>
      <c r="AP462" s="82" t="s">
        <v>228</v>
      </c>
      <c r="AQ462" s="84">
        <f t="shared" si="145"/>
        <v>0.35489999999999999</v>
      </c>
      <c r="AR462" s="84">
        <f t="shared" si="137"/>
        <v>0</v>
      </c>
      <c r="AS462" s="84">
        <f t="shared" si="138"/>
        <v>7.2700000000000001E-2</v>
      </c>
      <c r="AT462" s="84">
        <f t="shared" si="139"/>
        <v>0.3251</v>
      </c>
      <c r="AV462" s="82" t="s">
        <v>228</v>
      </c>
      <c r="AW462" s="42">
        <f t="shared" si="146"/>
        <v>0.2767</v>
      </c>
      <c r="AX462" s="42">
        <f t="shared" si="141"/>
        <v>0.27400000000000002</v>
      </c>
      <c r="AY462" s="42">
        <f t="shared" si="142"/>
        <v>0</v>
      </c>
      <c r="AZ462" s="42">
        <f t="shared" si="143"/>
        <v>0.1111</v>
      </c>
    </row>
    <row r="463" spans="1:52">
      <c r="A463" s="142"/>
      <c r="B463" s="142"/>
      <c r="C463" s="5">
        <v>0.79166666666666696</v>
      </c>
      <c r="D463" s="42">
        <v>0</v>
      </c>
      <c r="E463" s="42">
        <v>5.4999999999999997E-3</v>
      </c>
      <c r="F463" s="42">
        <v>0</v>
      </c>
      <c r="G463" s="42">
        <v>0</v>
      </c>
      <c r="H463" s="42">
        <v>1.32E-2</v>
      </c>
      <c r="I463" s="42">
        <v>0</v>
      </c>
      <c r="J463" s="42">
        <v>1.0500000000000001E-2</v>
      </c>
      <c r="K463" s="42">
        <v>1.0699999999999999E-2</v>
      </c>
      <c r="L463" s="42">
        <v>2.0899999999999998E-2</v>
      </c>
      <c r="M463" s="42">
        <v>3.5200000000000002E-2</v>
      </c>
      <c r="N463" s="42">
        <v>4.9700000000000001E-2</v>
      </c>
      <c r="O463" s="42">
        <v>3.1399999999999997E-2</v>
      </c>
      <c r="P463" s="84">
        <v>0.45140000000000002</v>
      </c>
      <c r="Q463" s="84">
        <v>0.27289999999999998</v>
      </c>
      <c r="R463" s="84">
        <v>0.14380000000000001</v>
      </c>
      <c r="S463" s="84">
        <v>0.4607</v>
      </c>
      <c r="T463" s="84">
        <v>0.3871</v>
      </c>
      <c r="U463" s="84">
        <v>0.25509999999999999</v>
      </c>
      <c r="V463" s="42">
        <v>0.58720000000000006</v>
      </c>
      <c r="W463" s="42">
        <v>0.50990000000000002</v>
      </c>
      <c r="X463" s="42">
        <v>0.57079999999999997</v>
      </c>
      <c r="Y463" s="42">
        <v>0.58620000000000005</v>
      </c>
      <c r="Z463" s="42">
        <v>0.5635</v>
      </c>
      <c r="AA463" s="42">
        <v>0.63680000000000003</v>
      </c>
      <c r="AD463" s="82" t="s">
        <v>114</v>
      </c>
      <c r="AE463" s="42">
        <f t="shared" si="128"/>
        <v>0.1721</v>
      </c>
      <c r="AF463" s="42">
        <f t="shared" si="129"/>
        <v>0.66090000000000004</v>
      </c>
      <c r="AG463" s="42">
        <f t="shared" si="130"/>
        <v>0.47939999999999999</v>
      </c>
      <c r="AH463" s="42">
        <f t="shared" si="131"/>
        <v>0.18559999999999999</v>
      </c>
      <c r="AJ463" s="82" t="s">
        <v>114</v>
      </c>
      <c r="AK463" s="42">
        <f t="shared" si="144"/>
        <v>0.88009999999999999</v>
      </c>
      <c r="AL463" s="42">
        <f t="shared" si="133"/>
        <v>0.8246</v>
      </c>
      <c r="AM463" s="42">
        <f t="shared" si="134"/>
        <v>0.66600000000000004</v>
      </c>
      <c r="AN463" s="42">
        <f t="shared" si="135"/>
        <v>0.50990000000000002</v>
      </c>
      <c r="AP463" s="82" t="s">
        <v>114</v>
      </c>
      <c r="AQ463" s="84">
        <f t="shared" si="145"/>
        <v>0.29470000000000002</v>
      </c>
      <c r="AR463" s="84">
        <f t="shared" si="137"/>
        <v>0</v>
      </c>
      <c r="AS463" s="84">
        <f t="shared" si="138"/>
        <v>0.21740000000000001</v>
      </c>
      <c r="AT463" s="84">
        <f t="shared" si="139"/>
        <v>0.3014</v>
      </c>
      <c r="AV463" s="82" t="s">
        <v>114</v>
      </c>
      <c r="AW463" s="42">
        <f t="shared" si="146"/>
        <v>0.2492</v>
      </c>
      <c r="AX463" s="42">
        <f t="shared" si="141"/>
        <v>0.19439999999999999</v>
      </c>
      <c r="AY463" s="42">
        <f t="shared" si="142"/>
        <v>0</v>
      </c>
      <c r="AZ463" s="42">
        <f t="shared" si="143"/>
        <v>0.10290000000000001</v>
      </c>
    </row>
    <row r="464" spans="1:52">
      <c r="A464" s="142"/>
      <c r="B464" s="142"/>
      <c r="C464" s="5">
        <v>0.80208333333333404</v>
      </c>
      <c r="D464" s="42">
        <v>0</v>
      </c>
      <c r="E464" s="42">
        <v>0</v>
      </c>
      <c r="F464" s="42">
        <v>0</v>
      </c>
      <c r="G464" s="42">
        <v>0</v>
      </c>
      <c r="H464" s="42">
        <v>0</v>
      </c>
      <c r="I464" s="42">
        <v>0</v>
      </c>
      <c r="J464" s="42">
        <v>2.5000000000000001E-3</v>
      </c>
      <c r="K464" s="42">
        <v>3.3E-3</v>
      </c>
      <c r="L464" s="42">
        <v>0</v>
      </c>
      <c r="M464" s="42">
        <v>5.0000000000000001E-4</v>
      </c>
      <c r="N464" s="42">
        <v>2.3E-3</v>
      </c>
      <c r="O464" s="42">
        <v>1.6999999999999999E-3</v>
      </c>
      <c r="P464" s="84">
        <v>0.43719999999999998</v>
      </c>
      <c r="Q464" s="84">
        <v>0.36370000000000002</v>
      </c>
      <c r="R464" s="84">
        <v>0.1326</v>
      </c>
      <c r="S464" s="84">
        <v>0.41539999999999999</v>
      </c>
      <c r="T464" s="84">
        <v>0.36370000000000002</v>
      </c>
      <c r="U464" s="84">
        <v>0.30220000000000002</v>
      </c>
      <c r="V464" s="42">
        <v>0.60109999999999997</v>
      </c>
      <c r="W464" s="42">
        <v>0.53769999999999996</v>
      </c>
      <c r="X464" s="42">
        <v>0.503</v>
      </c>
      <c r="Y464" s="42">
        <v>0.63029999999999997</v>
      </c>
      <c r="Z464" s="42">
        <v>0.54469999999999996</v>
      </c>
      <c r="AA464" s="42">
        <v>0.54849999999999999</v>
      </c>
      <c r="AD464" s="82" t="s">
        <v>229</v>
      </c>
      <c r="AE464" s="42">
        <f t="shared" si="128"/>
        <v>0.2029</v>
      </c>
      <c r="AF464" s="42">
        <f t="shared" si="129"/>
        <v>0.65839999999999999</v>
      </c>
      <c r="AG464" s="42">
        <f t="shared" si="130"/>
        <v>0.48849999999999999</v>
      </c>
      <c r="AH464" s="42">
        <f t="shared" si="131"/>
        <v>0.1646</v>
      </c>
      <c r="AJ464" s="82" t="s">
        <v>229</v>
      </c>
      <c r="AK464" s="42">
        <f t="shared" si="144"/>
        <v>0.88700000000000001</v>
      </c>
      <c r="AL464" s="42">
        <f t="shared" si="133"/>
        <v>0.82320000000000004</v>
      </c>
      <c r="AM464" s="42">
        <f t="shared" si="134"/>
        <v>0.7016</v>
      </c>
      <c r="AN464" s="42">
        <f t="shared" si="135"/>
        <v>0.4874</v>
      </c>
      <c r="AP464" s="82" t="s">
        <v>229</v>
      </c>
      <c r="AQ464" s="84">
        <f t="shared" si="145"/>
        <v>0.33679999999999999</v>
      </c>
      <c r="AR464" s="84">
        <f t="shared" si="137"/>
        <v>0.17730000000000001</v>
      </c>
      <c r="AS464" s="84">
        <f t="shared" si="138"/>
        <v>0.19689999999999999</v>
      </c>
      <c r="AT464" s="84">
        <f t="shared" si="139"/>
        <v>0.28239999999999998</v>
      </c>
      <c r="AV464" s="82" t="s">
        <v>229</v>
      </c>
      <c r="AW464" s="42">
        <f t="shared" si="146"/>
        <v>0.2782</v>
      </c>
      <c r="AX464" s="42">
        <f t="shared" si="141"/>
        <v>0.26390000000000002</v>
      </c>
      <c r="AY464" s="42">
        <f t="shared" si="142"/>
        <v>9.8699999999999996E-2</v>
      </c>
      <c r="AZ464" s="42">
        <f t="shared" si="143"/>
        <v>8.7099999999999997E-2</v>
      </c>
    </row>
    <row r="465" spans="1:52">
      <c r="A465" s="142"/>
      <c r="B465" s="142"/>
      <c r="C465" s="5">
        <v>0.8125</v>
      </c>
      <c r="D465" s="42">
        <v>0</v>
      </c>
      <c r="E465" s="42">
        <v>0</v>
      </c>
      <c r="F465" s="42">
        <v>0</v>
      </c>
      <c r="G465" s="42">
        <v>0</v>
      </c>
      <c r="H465" s="42">
        <v>0</v>
      </c>
      <c r="I465" s="42">
        <v>0</v>
      </c>
      <c r="J465" s="42">
        <v>0</v>
      </c>
      <c r="K465" s="42">
        <v>0</v>
      </c>
      <c r="L465" s="42">
        <v>0</v>
      </c>
      <c r="M465" s="42">
        <v>8.8999999999999999E-3</v>
      </c>
      <c r="N465" s="42">
        <v>0</v>
      </c>
      <c r="O465" s="42">
        <v>0</v>
      </c>
      <c r="P465" s="84">
        <v>0.52910000000000001</v>
      </c>
      <c r="Q465" s="84">
        <v>0.40799999999999997</v>
      </c>
      <c r="R465" s="84">
        <v>0.2354</v>
      </c>
      <c r="S465" s="84">
        <v>0.41980000000000001</v>
      </c>
      <c r="T465" s="84">
        <v>0.42699999999999999</v>
      </c>
      <c r="U465" s="84">
        <v>0.3049</v>
      </c>
      <c r="V465" s="42">
        <v>0.67349999999999999</v>
      </c>
      <c r="W465" s="42">
        <v>0.50860000000000005</v>
      </c>
      <c r="X465" s="42">
        <v>0.45069999999999999</v>
      </c>
      <c r="Y465" s="42">
        <v>0.50090000000000001</v>
      </c>
      <c r="Z465" s="42">
        <v>0.39019999999999999</v>
      </c>
      <c r="AA465" s="42">
        <v>0.50139999999999996</v>
      </c>
      <c r="AD465" s="82" t="s">
        <v>189</v>
      </c>
      <c r="AE465" s="42">
        <f t="shared" si="128"/>
        <v>0.23230000000000001</v>
      </c>
      <c r="AF465" s="42">
        <f t="shared" si="129"/>
        <v>0.63180000000000003</v>
      </c>
      <c r="AG465" s="42">
        <f t="shared" si="130"/>
        <v>0.48899999999999999</v>
      </c>
      <c r="AH465" s="42">
        <f t="shared" si="131"/>
        <v>0.14779999999999999</v>
      </c>
      <c r="AJ465" s="82" t="s">
        <v>189</v>
      </c>
      <c r="AK465" s="42">
        <f t="shared" si="144"/>
        <v>0.86219999999999997</v>
      </c>
      <c r="AL465" s="42">
        <f t="shared" si="133"/>
        <v>0.82450000000000001</v>
      </c>
      <c r="AM465" s="42">
        <f t="shared" si="134"/>
        <v>0.67720000000000002</v>
      </c>
      <c r="AN465" s="42">
        <f t="shared" si="135"/>
        <v>0.4466</v>
      </c>
      <c r="AP465" s="82" t="s">
        <v>189</v>
      </c>
      <c r="AQ465" s="84">
        <f t="shared" si="145"/>
        <v>0.2581</v>
      </c>
      <c r="AR465" s="84">
        <f t="shared" si="137"/>
        <v>0.2316</v>
      </c>
      <c r="AS465" s="84">
        <f t="shared" si="138"/>
        <v>8.4099999999999994E-2</v>
      </c>
      <c r="AT465" s="84">
        <f t="shared" si="139"/>
        <v>0.1623</v>
      </c>
      <c r="AV465" s="82" t="s">
        <v>189</v>
      </c>
      <c r="AW465" s="42">
        <f t="shared" si="146"/>
        <v>0.1769</v>
      </c>
      <c r="AX465" s="42">
        <f t="shared" si="141"/>
        <v>0.2429</v>
      </c>
      <c r="AY465" s="42">
        <f t="shared" si="142"/>
        <v>7.2999999999999995E-2</v>
      </c>
      <c r="AZ465" s="42">
        <f t="shared" si="143"/>
        <v>0.13739999999999999</v>
      </c>
    </row>
    <row r="466" spans="1:52">
      <c r="A466" s="142"/>
      <c r="B466" s="142"/>
      <c r="C466" s="5">
        <v>0.82291666666666696</v>
      </c>
      <c r="D466" s="42">
        <v>0</v>
      </c>
      <c r="E466" s="42">
        <v>0</v>
      </c>
      <c r="F466" s="42">
        <v>0</v>
      </c>
      <c r="G466" s="42">
        <v>0</v>
      </c>
      <c r="H466" s="42">
        <v>0</v>
      </c>
      <c r="I466" s="42">
        <v>0</v>
      </c>
      <c r="J466" s="42">
        <v>0</v>
      </c>
      <c r="K466" s="42">
        <v>0</v>
      </c>
      <c r="L466" s="42">
        <v>0</v>
      </c>
      <c r="M466" s="42">
        <v>2.87E-2</v>
      </c>
      <c r="N466" s="42">
        <v>0</v>
      </c>
      <c r="O466" s="42">
        <v>5.8999999999999999E-3</v>
      </c>
      <c r="P466" s="84">
        <v>0.56599999999999995</v>
      </c>
      <c r="Q466" s="84">
        <v>0.38850000000000001</v>
      </c>
      <c r="R466" s="84">
        <v>0.26569999999999999</v>
      </c>
      <c r="S466" s="84">
        <v>0.41849999999999998</v>
      </c>
      <c r="T466" s="84">
        <v>0.51029999999999998</v>
      </c>
      <c r="U466" s="84">
        <v>0.26440000000000002</v>
      </c>
      <c r="V466" s="42">
        <v>0.74809999999999999</v>
      </c>
      <c r="W466" s="42">
        <v>0.49109999999999998</v>
      </c>
      <c r="X466" s="42">
        <v>0.41639999999999999</v>
      </c>
      <c r="Y466" s="42">
        <v>0.45069999999999999</v>
      </c>
      <c r="Z466" s="42">
        <v>0.35849999999999999</v>
      </c>
      <c r="AA466" s="42">
        <v>0.46629999999999999</v>
      </c>
      <c r="AD466" s="82" t="s">
        <v>230</v>
      </c>
      <c r="AE466" s="42">
        <f t="shared" si="128"/>
        <v>0.2455</v>
      </c>
      <c r="AF466" s="42">
        <f t="shared" si="129"/>
        <v>0.65569999999999995</v>
      </c>
      <c r="AG466" s="42">
        <f t="shared" si="130"/>
        <v>0.4929</v>
      </c>
      <c r="AH466" s="42">
        <f t="shared" si="131"/>
        <v>0.12920000000000001</v>
      </c>
      <c r="AJ466" s="82" t="s">
        <v>230</v>
      </c>
      <c r="AK466" s="42">
        <f t="shared" si="144"/>
        <v>0.83809999999999996</v>
      </c>
      <c r="AL466" s="42">
        <f t="shared" si="133"/>
        <v>0.84709999999999996</v>
      </c>
      <c r="AM466" s="42">
        <f t="shared" si="134"/>
        <v>0.66210000000000002</v>
      </c>
      <c r="AN466" s="42">
        <f t="shared" si="135"/>
        <v>0.43909999999999999</v>
      </c>
      <c r="AP466" s="82" t="s">
        <v>230</v>
      </c>
      <c r="AQ466" s="84">
        <f t="shared" si="145"/>
        <v>0.28570000000000001</v>
      </c>
      <c r="AR466" s="84">
        <f t="shared" si="137"/>
        <v>2.6599999999999999E-2</v>
      </c>
      <c r="AS466" s="84">
        <f t="shared" si="138"/>
        <v>0.1103</v>
      </c>
      <c r="AT466" s="84">
        <f t="shared" si="139"/>
        <v>0.21560000000000001</v>
      </c>
      <c r="AV466" s="82" t="s">
        <v>230</v>
      </c>
      <c r="AW466" s="42">
        <f t="shared" si="146"/>
        <v>0.3231</v>
      </c>
      <c r="AX466" s="42">
        <f t="shared" si="141"/>
        <v>0.1865</v>
      </c>
      <c r="AY466" s="42">
        <f t="shared" si="142"/>
        <v>0.13250000000000001</v>
      </c>
      <c r="AZ466" s="42">
        <f t="shared" si="143"/>
        <v>0.1908</v>
      </c>
    </row>
    <row r="467" spans="1:52">
      <c r="A467" s="142"/>
      <c r="B467" s="142"/>
      <c r="C467" s="5">
        <v>0.83333333333333404</v>
      </c>
      <c r="D467" s="42">
        <v>0</v>
      </c>
      <c r="E467" s="42">
        <v>0</v>
      </c>
      <c r="F467" s="42">
        <v>0</v>
      </c>
      <c r="G467" s="42">
        <v>0</v>
      </c>
      <c r="H467" s="42">
        <v>0</v>
      </c>
      <c r="I467" s="42">
        <v>0</v>
      </c>
      <c r="J467" s="42">
        <v>0</v>
      </c>
      <c r="K467" s="42">
        <v>0</v>
      </c>
      <c r="L467" s="42">
        <v>0</v>
      </c>
      <c r="M467" s="42">
        <v>1.66E-2</v>
      </c>
      <c r="N467" s="42">
        <v>0</v>
      </c>
      <c r="O467" s="42">
        <v>0</v>
      </c>
      <c r="P467" s="84">
        <v>0.44719999999999999</v>
      </c>
      <c r="Q467" s="84">
        <v>0.4516</v>
      </c>
      <c r="R467" s="84">
        <v>0.29220000000000002</v>
      </c>
      <c r="S467" s="84">
        <v>0.51580000000000004</v>
      </c>
      <c r="T467" s="84">
        <v>0.50270000000000004</v>
      </c>
      <c r="U467" s="84">
        <v>0.15870000000000001</v>
      </c>
      <c r="V467" s="42">
        <v>0.73029999999999995</v>
      </c>
      <c r="W467" s="42">
        <v>0.57330000000000003</v>
      </c>
      <c r="X467" s="42">
        <v>0.44230000000000003</v>
      </c>
      <c r="Y467" s="42">
        <v>0.56130000000000002</v>
      </c>
      <c r="Z467" s="42">
        <v>0.57089999999999996</v>
      </c>
      <c r="AA467" s="42">
        <v>0.54120000000000001</v>
      </c>
      <c r="AD467" s="82" t="s">
        <v>115</v>
      </c>
      <c r="AE467" s="42">
        <f t="shared" si="128"/>
        <v>0.26040000000000002</v>
      </c>
      <c r="AF467" s="42">
        <f t="shared" si="129"/>
        <v>0.67120000000000002</v>
      </c>
      <c r="AG467" s="42">
        <f t="shared" si="130"/>
        <v>0.4864</v>
      </c>
      <c r="AH467" s="42">
        <f t="shared" si="131"/>
        <v>0.10929999999999999</v>
      </c>
      <c r="AJ467" s="82" t="s">
        <v>115</v>
      </c>
      <c r="AK467" s="42">
        <f t="shared" si="144"/>
        <v>0.81799999999999995</v>
      </c>
      <c r="AL467" s="42">
        <f t="shared" si="133"/>
        <v>0.84730000000000005</v>
      </c>
      <c r="AM467" s="42">
        <f t="shared" si="134"/>
        <v>0.61739999999999995</v>
      </c>
      <c r="AN467" s="42">
        <f t="shared" si="135"/>
        <v>0.39510000000000001</v>
      </c>
      <c r="AP467" s="82" t="s">
        <v>115</v>
      </c>
      <c r="AQ467" s="84">
        <f t="shared" si="145"/>
        <v>0.27160000000000001</v>
      </c>
      <c r="AR467" s="84">
        <f t="shared" si="137"/>
        <v>5.5899999999999998E-2</v>
      </c>
      <c r="AS467" s="84">
        <f t="shared" si="138"/>
        <v>0.14399999999999999</v>
      </c>
      <c r="AT467" s="84">
        <f t="shared" si="139"/>
        <v>0.21909999999999999</v>
      </c>
      <c r="AV467" s="82" t="s">
        <v>115</v>
      </c>
      <c r="AW467" s="42">
        <f t="shared" si="146"/>
        <v>0.27850000000000003</v>
      </c>
      <c r="AX467" s="42">
        <f t="shared" si="141"/>
        <v>0.19989999999999999</v>
      </c>
      <c r="AY467" s="42">
        <f t="shared" si="142"/>
        <v>0.15529999999999999</v>
      </c>
      <c r="AZ467" s="42">
        <f t="shared" si="143"/>
        <v>0.12379999999999999</v>
      </c>
    </row>
    <row r="468" spans="1:52">
      <c r="A468" s="142"/>
      <c r="B468" s="142"/>
      <c r="C468" s="5">
        <v>0.84375</v>
      </c>
      <c r="D468" s="42">
        <v>0</v>
      </c>
      <c r="E468" s="42">
        <v>0</v>
      </c>
      <c r="F468" s="42">
        <v>0</v>
      </c>
      <c r="G468" s="42">
        <v>0</v>
      </c>
      <c r="H468" s="42">
        <v>0</v>
      </c>
      <c r="I468" s="42">
        <v>0</v>
      </c>
      <c r="J468" s="42">
        <v>0</v>
      </c>
      <c r="K468" s="42">
        <v>0</v>
      </c>
      <c r="L468" s="42">
        <v>0</v>
      </c>
      <c r="M468" s="42">
        <v>0</v>
      </c>
      <c r="N468" s="42">
        <v>0</v>
      </c>
      <c r="O468" s="42">
        <v>0</v>
      </c>
      <c r="P468" s="84">
        <v>0.50680000000000003</v>
      </c>
      <c r="Q468" s="84">
        <v>0.62570000000000003</v>
      </c>
      <c r="R468" s="84">
        <v>0.18060000000000001</v>
      </c>
      <c r="S468" s="84">
        <v>0.60699999999999998</v>
      </c>
      <c r="T468" s="84">
        <v>0.62570000000000003</v>
      </c>
      <c r="U468" s="84">
        <v>0.41020000000000001</v>
      </c>
      <c r="V468" s="42">
        <v>0.72899999999999998</v>
      </c>
      <c r="W468" s="42">
        <v>0.68</v>
      </c>
      <c r="X468" s="42">
        <v>0.39460000000000001</v>
      </c>
      <c r="Y468" s="42">
        <v>0.5171</v>
      </c>
      <c r="Z468" s="42">
        <v>0.61009999999999998</v>
      </c>
      <c r="AA468" s="42">
        <v>0.61060000000000003</v>
      </c>
      <c r="AD468" s="82" t="s">
        <v>231</v>
      </c>
      <c r="AE468" s="42">
        <f t="shared" si="128"/>
        <v>0.27200000000000002</v>
      </c>
      <c r="AF468" s="42">
        <f t="shared" si="129"/>
        <v>0.69750000000000001</v>
      </c>
      <c r="AG468" s="42">
        <f t="shared" si="130"/>
        <v>0.50939999999999996</v>
      </c>
      <c r="AH468" s="42">
        <f t="shared" si="131"/>
        <v>9.3600000000000003E-2</v>
      </c>
      <c r="AJ468" s="82" t="s">
        <v>231</v>
      </c>
      <c r="AK468" s="42">
        <f t="shared" si="144"/>
        <v>0.79290000000000005</v>
      </c>
      <c r="AL468" s="42">
        <f t="shared" si="133"/>
        <v>0.86170000000000002</v>
      </c>
      <c r="AM468" s="42">
        <f t="shared" si="134"/>
        <v>0.6</v>
      </c>
      <c r="AN468" s="42">
        <f t="shared" si="135"/>
        <v>0.37090000000000001</v>
      </c>
      <c r="AP468" s="82" t="s">
        <v>231</v>
      </c>
      <c r="AQ468" s="84">
        <f t="shared" si="145"/>
        <v>0.32340000000000002</v>
      </c>
      <c r="AR468" s="84">
        <f t="shared" si="137"/>
        <v>0.13220000000000001</v>
      </c>
      <c r="AS468" s="84">
        <f t="shared" si="138"/>
        <v>0.1993</v>
      </c>
      <c r="AT468" s="84">
        <f t="shared" si="139"/>
        <v>0.28339999999999999</v>
      </c>
      <c r="AV468" s="82" t="s">
        <v>231</v>
      </c>
      <c r="AW468" s="42">
        <f t="shared" si="146"/>
        <v>0.31840000000000002</v>
      </c>
      <c r="AX468" s="42">
        <f t="shared" si="141"/>
        <v>0.24629999999999999</v>
      </c>
      <c r="AY468" s="42">
        <f t="shared" si="142"/>
        <v>9.9099999999999994E-2</v>
      </c>
      <c r="AZ468" s="42">
        <f t="shared" si="143"/>
        <v>0.11210000000000001</v>
      </c>
    </row>
    <row r="469" spans="1:52">
      <c r="A469" s="142"/>
      <c r="B469" s="142"/>
      <c r="C469" s="5">
        <v>0.85416666666666696</v>
      </c>
      <c r="D469" s="42">
        <v>0</v>
      </c>
      <c r="E469" s="42">
        <v>0</v>
      </c>
      <c r="F469" s="42">
        <v>0</v>
      </c>
      <c r="G469" s="42">
        <v>0</v>
      </c>
      <c r="H469" s="42">
        <v>0</v>
      </c>
      <c r="I469" s="42">
        <v>0</v>
      </c>
      <c r="J469" s="42">
        <v>0</v>
      </c>
      <c r="K469" s="42">
        <v>0</v>
      </c>
      <c r="L469" s="42">
        <v>0</v>
      </c>
      <c r="M469" s="42">
        <v>0</v>
      </c>
      <c r="N469" s="42">
        <v>0</v>
      </c>
      <c r="O469" s="42">
        <v>0</v>
      </c>
      <c r="P469" s="84">
        <v>0.44850000000000001</v>
      </c>
      <c r="Q469" s="84">
        <v>0.68689999999999996</v>
      </c>
      <c r="R469" s="84">
        <v>0.2203</v>
      </c>
      <c r="S469" s="84">
        <v>0.55720000000000003</v>
      </c>
      <c r="T469" s="84">
        <v>0.53610000000000002</v>
      </c>
      <c r="U469" s="84">
        <v>0.3508</v>
      </c>
      <c r="V469" s="42">
        <v>0.82110000000000005</v>
      </c>
      <c r="W469" s="42">
        <v>0.73360000000000003</v>
      </c>
      <c r="X469" s="42">
        <v>0.38590000000000002</v>
      </c>
      <c r="Y469" s="42">
        <v>0.63449999999999995</v>
      </c>
      <c r="Z469" s="42">
        <v>0.67920000000000003</v>
      </c>
      <c r="AA469" s="42">
        <v>0.58389999999999997</v>
      </c>
      <c r="AD469" s="82" t="s">
        <v>190</v>
      </c>
      <c r="AE469" s="42">
        <f t="shared" si="128"/>
        <v>0.29630000000000001</v>
      </c>
      <c r="AF469" s="42">
        <f t="shared" si="129"/>
        <v>0.67110000000000003</v>
      </c>
      <c r="AG469" s="42">
        <f t="shared" si="130"/>
        <v>0.46179999999999999</v>
      </c>
      <c r="AH469" s="42">
        <f t="shared" si="131"/>
        <v>7.8700000000000006E-2</v>
      </c>
      <c r="AJ469" s="82" t="s">
        <v>190</v>
      </c>
      <c r="AK469" s="42">
        <f t="shared" si="144"/>
        <v>0.76929999999999998</v>
      </c>
      <c r="AL469" s="42">
        <f t="shared" si="133"/>
        <v>0.85760000000000003</v>
      </c>
      <c r="AM469" s="42">
        <f t="shared" si="134"/>
        <v>0.54830000000000001</v>
      </c>
      <c r="AN469" s="42">
        <f t="shared" si="135"/>
        <v>0.35659999999999997</v>
      </c>
      <c r="AP469" s="82" t="s">
        <v>190</v>
      </c>
      <c r="AQ469" s="84">
        <f t="shared" si="145"/>
        <v>0.36699999999999999</v>
      </c>
      <c r="AR469" s="84">
        <f t="shared" si="137"/>
        <v>0.1623</v>
      </c>
      <c r="AS469" s="84">
        <f t="shared" si="138"/>
        <v>0.1653</v>
      </c>
      <c r="AT469" s="84">
        <f t="shared" si="139"/>
        <v>0.24679999999999999</v>
      </c>
      <c r="AV469" s="82" t="s">
        <v>190</v>
      </c>
      <c r="AW469" s="42">
        <f t="shared" si="146"/>
        <v>0.35360000000000003</v>
      </c>
      <c r="AX469" s="42">
        <f t="shared" si="141"/>
        <v>0.2833</v>
      </c>
      <c r="AY469" s="42">
        <f t="shared" si="142"/>
        <v>0.1565</v>
      </c>
      <c r="AZ469" s="42">
        <f t="shared" si="143"/>
        <v>0.1658</v>
      </c>
    </row>
    <row r="470" spans="1:52">
      <c r="A470" s="142"/>
      <c r="B470" s="142"/>
      <c r="C470" s="5">
        <v>0.86458333333333404</v>
      </c>
      <c r="D470" s="42">
        <v>0</v>
      </c>
      <c r="E470" s="42">
        <v>0</v>
      </c>
      <c r="F470" s="42">
        <v>0</v>
      </c>
      <c r="G470" s="42">
        <v>0</v>
      </c>
      <c r="H470" s="42">
        <v>0</v>
      </c>
      <c r="I470" s="42">
        <v>0</v>
      </c>
      <c r="J470" s="42">
        <v>0</v>
      </c>
      <c r="K470" s="42">
        <v>0</v>
      </c>
      <c r="L470" s="42">
        <v>0</v>
      </c>
      <c r="M470" s="42">
        <v>0</v>
      </c>
      <c r="N470" s="42">
        <v>0</v>
      </c>
      <c r="O470" s="42">
        <v>0</v>
      </c>
      <c r="P470" s="84">
        <v>0.43180000000000002</v>
      </c>
      <c r="Q470" s="84">
        <v>0.58930000000000005</v>
      </c>
      <c r="R470" s="84">
        <v>0.2253</v>
      </c>
      <c r="S470" s="84">
        <v>0.60250000000000004</v>
      </c>
      <c r="T470" s="84">
        <v>0.46650000000000003</v>
      </c>
      <c r="U470" s="84">
        <v>0.33460000000000001</v>
      </c>
      <c r="V470" s="42">
        <v>0.89649999999999996</v>
      </c>
      <c r="W470" s="42">
        <v>0.71189999999999998</v>
      </c>
      <c r="X470" s="42">
        <v>0.41499999999999998</v>
      </c>
      <c r="Y470" s="42">
        <v>0.59360000000000002</v>
      </c>
      <c r="Z470" s="42">
        <v>0.55279999999999996</v>
      </c>
      <c r="AA470" s="42">
        <v>0.52680000000000005</v>
      </c>
      <c r="AD470" s="82" t="s">
        <v>232</v>
      </c>
      <c r="AE470" s="42">
        <f t="shared" si="128"/>
        <v>0.33560000000000001</v>
      </c>
      <c r="AF470" s="42">
        <f t="shared" si="129"/>
        <v>0.64429999999999998</v>
      </c>
      <c r="AG470" s="42">
        <f t="shared" si="130"/>
        <v>0.40210000000000001</v>
      </c>
      <c r="AH470" s="42">
        <f t="shared" si="131"/>
        <v>9.1200000000000003E-2</v>
      </c>
      <c r="AJ470" s="82" t="s">
        <v>232</v>
      </c>
      <c r="AK470" s="42">
        <f t="shared" si="144"/>
        <v>0.76180000000000003</v>
      </c>
      <c r="AL470" s="42">
        <f t="shared" si="133"/>
        <v>0.84699999999999998</v>
      </c>
      <c r="AM470" s="42">
        <f t="shared" si="134"/>
        <v>0.50360000000000005</v>
      </c>
      <c r="AN470" s="42">
        <f t="shared" si="135"/>
        <v>0.30919999999999997</v>
      </c>
      <c r="AP470" s="82" t="s">
        <v>232</v>
      </c>
      <c r="AQ470" s="84">
        <f t="shared" si="145"/>
        <v>0.30359999999999998</v>
      </c>
      <c r="AR470" s="84">
        <f t="shared" si="137"/>
        <v>0.16339999999999999</v>
      </c>
      <c r="AS470" s="84">
        <f t="shared" si="138"/>
        <v>0.113</v>
      </c>
      <c r="AT470" s="84">
        <f t="shared" si="139"/>
        <v>0.28420000000000001</v>
      </c>
      <c r="AV470" s="82" t="s">
        <v>232</v>
      </c>
      <c r="AW470" s="42">
        <f t="shared" si="146"/>
        <v>0.37940000000000002</v>
      </c>
      <c r="AX470" s="42">
        <f t="shared" si="141"/>
        <v>0.28570000000000001</v>
      </c>
      <c r="AY470" s="42">
        <f t="shared" si="142"/>
        <v>0.15809999999999999</v>
      </c>
      <c r="AZ470" s="42">
        <f t="shared" si="143"/>
        <v>0.14879999999999999</v>
      </c>
    </row>
    <row r="471" spans="1:52">
      <c r="A471" s="142"/>
      <c r="B471" s="142"/>
      <c r="C471" s="5">
        <v>0.875</v>
      </c>
      <c r="D471" s="42">
        <v>0</v>
      </c>
      <c r="E471" s="42">
        <v>0</v>
      </c>
      <c r="F471" s="42">
        <v>0</v>
      </c>
      <c r="G471" s="42">
        <v>0</v>
      </c>
      <c r="H471" s="42">
        <v>0</v>
      </c>
      <c r="I471" s="42">
        <v>0</v>
      </c>
      <c r="J471" s="42">
        <v>0</v>
      </c>
      <c r="K471" s="42">
        <v>0</v>
      </c>
      <c r="L471" s="42">
        <v>0</v>
      </c>
      <c r="M471" s="42">
        <v>0</v>
      </c>
      <c r="N471" s="42">
        <v>0</v>
      </c>
      <c r="O471" s="42">
        <v>0</v>
      </c>
      <c r="P471" s="84">
        <v>0.38109999999999999</v>
      </c>
      <c r="Q471" s="84">
        <v>0.64990000000000003</v>
      </c>
      <c r="R471" s="84">
        <v>0.2495</v>
      </c>
      <c r="S471" s="84">
        <v>0.6321</v>
      </c>
      <c r="T471" s="84">
        <v>0.45200000000000001</v>
      </c>
      <c r="U471" s="84">
        <v>0.38419999999999999</v>
      </c>
      <c r="V471" s="42">
        <v>0.76619999999999999</v>
      </c>
      <c r="W471" s="42">
        <v>0.70650000000000002</v>
      </c>
      <c r="X471" s="42">
        <v>0.39579999999999999</v>
      </c>
      <c r="Y471" s="42">
        <v>0.60460000000000003</v>
      </c>
      <c r="Z471" s="42">
        <v>0.5847</v>
      </c>
      <c r="AA471" s="42">
        <v>0.57320000000000004</v>
      </c>
      <c r="AD471" s="82" t="s">
        <v>116</v>
      </c>
      <c r="AE471" s="42">
        <f t="shared" si="128"/>
        <v>0.34499999999999997</v>
      </c>
      <c r="AF471" s="42">
        <f t="shared" si="129"/>
        <v>0.63519999999999999</v>
      </c>
      <c r="AG471" s="42">
        <f t="shared" si="130"/>
        <v>0.35199999999999998</v>
      </c>
      <c r="AH471" s="42">
        <f t="shared" si="131"/>
        <v>9.9000000000000005E-2</v>
      </c>
      <c r="AJ471" s="82" t="s">
        <v>116</v>
      </c>
      <c r="AK471" s="42">
        <f t="shared" si="144"/>
        <v>0.73399999999999999</v>
      </c>
      <c r="AL471" s="42">
        <f t="shared" si="133"/>
        <v>0.82679999999999998</v>
      </c>
      <c r="AM471" s="42">
        <f t="shared" si="134"/>
        <v>0.48089999999999999</v>
      </c>
      <c r="AN471" s="42">
        <f t="shared" si="135"/>
        <v>0.26590000000000003</v>
      </c>
      <c r="AP471" s="82" t="s">
        <v>116</v>
      </c>
      <c r="AQ471" s="84">
        <f t="shared" si="145"/>
        <v>0.30740000000000001</v>
      </c>
      <c r="AR471" s="84">
        <f t="shared" si="137"/>
        <v>7.3200000000000001E-2</v>
      </c>
      <c r="AS471" s="84">
        <f t="shared" si="138"/>
        <v>0.1047</v>
      </c>
      <c r="AT471" s="84">
        <f t="shared" si="139"/>
        <v>0.31850000000000001</v>
      </c>
      <c r="AV471" s="82" t="s">
        <v>116</v>
      </c>
      <c r="AW471" s="42">
        <f t="shared" si="146"/>
        <v>0.35849999999999999</v>
      </c>
      <c r="AX471" s="42">
        <f t="shared" si="141"/>
        <v>0.39</v>
      </c>
      <c r="AY471" s="42">
        <f t="shared" si="142"/>
        <v>0</v>
      </c>
      <c r="AZ471" s="42">
        <f t="shared" si="143"/>
        <v>0.15690000000000001</v>
      </c>
    </row>
    <row r="472" spans="1:52">
      <c r="A472" s="142"/>
      <c r="B472" s="142"/>
      <c r="C472" s="5">
        <v>0.88541666666666696</v>
      </c>
      <c r="D472" s="42">
        <v>0</v>
      </c>
      <c r="E472" s="42">
        <v>0</v>
      </c>
      <c r="F472" s="42">
        <v>0</v>
      </c>
      <c r="G472" s="42">
        <v>0</v>
      </c>
      <c r="H472" s="42">
        <v>0</v>
      </c>
      <c r="I472" s="42">
        <v>0</v>
      </c>
      <c r="J472" s="42">
        <v>0</v>
      </c>
      <c r="K472" s="42">
        <v>0</v>
      </c>
      <c r="L472" s="42">
        <v>0</v>
      </c>
      <c r="M472" s="42">
        <v>0</v>
      </c>
      <c r="N472" s="42">
        <v>0</v>
      </c>
      <c r="O472" s="42">
        <v>0</v>
      </c>
      <c r="P472" s="84">
        <v>0.50039999999999996</v>
      </c>
      <c r="Q472" s="84">
        <v>0.56040000000000001</v>
      </c>
      <c r="R472" s="84">
        <v>0.1739</v>
      </c>
      <c r="S472" s="84">
        <v>0.57909999999999995</v>
      </c>
      <c r="T472" s="84">
        <v>0.56040000000000001</v>
      </c>
      <c r="U472" s="84">
        <v>0.39240000000000003</v>
      </c>
      <c r="V472" s="42">
        <v>0.80810000000000004</v>
      </c>
      <c r="W472" s="42">
        <v>0.77200000000000002</v>
      </c>
      <c r="X472" s="42">
        <v>0.35249999999999998</v>
      </c>
      <c r="Y472" s="42">
        <v>0.5302</v>
      </c>
      <c r="Z472" s="42">
        <v>0.69210000000000005</v>
      </c>
      <c r="AA472" s="42">
        <v>0.67720000000000002</v>
      </c>
      <c r="AD472" s="82" t="s">
        <v>233</v>
      </c>
      <c r="AE472" s="42">
        <f t="shared" si="128"/>
        <v>0.37169999999999997</v>
      </c>
      <c r="AF472" s="42">
        <f t="shared" si="129"/>
        <v>0.59950000000000003</v>
      </c>
      <c r="AG472" s="42">
        <f t="shared" si="130"/>
        <v>0.29730000000000001</v>
      </c>
      <c r="AH472" s="42">
        <f t="shared" si="131"/>
        <v>6.5199999999999994E-2</v>
      </c>
      <c r="AJ472" s="82" t="s">
        <v>233</v>
      </c>
      <c r="AK472" s="42">
        <f t="shared" si="144"/>
        <v>0.71799999999999997</v>
      </c>
      <c r="AL472" s="42">
        <f t="shared" si="133"/>
        <v>0.8105</v>
      </c>
      <c r="AM472" s="42">
        <f t="shared" si="134"/>
        <v>0.43930000000000002</v>
      </c>
      <c r="AN472" s="42">
        <f t="shared" si="135"/>
        <v>0.2389</v>
      </c>
      <c r="AP472" s="82" t="s">
        <v>233</v>
      </c>
      <c r="AQ472" s="84">
        <f t="shared" si="145"/>
        <v>0.3453</v>
      </c>
      <c r="AR472" s="84">
        <f t="shared" si="137"/>
        <v>0.1535</v>
      </c>
      <c r="AS472" s="84">
        <f t="shared" si="138"/>
        <v>0.20330000000000001</v>
      </c>
      <c r="AT472" s="84">
        <f t="shared" si="139"/>
        <v>0.28639999999999999</v>
      </c>
      <c r="AV472" s="82" t="s">
        <v>233</v>
      </c>
      <c r="AW472" s="42">
        <f t="shared" si="146"/>
        <v>0.34470000000000001</v>
      </c>
      <c r="AX472" s="42">
        <f t="shared" si="141"/>
        <v>0.28349999999999997</v>
      </c>
      <c r="AY472" s="42">
        <f t="shared" si="142"/>
        <v>0.1062</v>
      </c>
      <c r="AZ472" s="42">
        <f t="shared" si="143"/>
        <v>0.1353</v>
      </c>
    </row>
    <row r="473" spans="1:52">
      <c r="A473" s="142"/>
      <c r="B473" s="142"/>
      <c r="C473" s="5">
        <v>0.89583333333333404</v>
      </c>
      <c r="D473" s="42">
        <v>0</v>
      </c>
      <c r="E473" s="42">
        <v>0</v>
      </c>
      <c r="F473" s="42">
        <v>0</v>
      </c>
      <c r="G473" s="42">
        <v>0</v>
      </c>
      <c r="H473" s="42">
        <v>0</v>
      </c>
      <c r="I473" s="42">
        <v>0</v>
      </c>
      <c r="J473" s="42">
        <v>0</v>
      </c>
      <c r="K473" s="42">
        <v>0</v>
      </c>
      <c r="L473" s="42">
        <v>0</v>
      </c>
      <c r="M473" s="42">
        <v>0</v>
      </c>
      <c r="N473" s="42">
        <v>0</v>
      </c>
      <c r="O473" s="42">
        <v>0</v>
      </c>
      <c r="P473" s="84">
        <v>0.53469999999999995</v>
      </c>
      <c r="Q473" s="84">
        <v>0.7056</v>
      </c>
      <c r="R473" s="84">
        <v>9.5799999999999996E-2</v>
      </c>
      <c r="S473" s="84">
        <v>0.54949999999999999</v>
      </c>
      <c r="T473" s="84">
        <v>0.5988</v>
      </c>
      <c r="U473" s="84">
        <v>0.38119999999999998</v>
      </c>
      <c r="V473" s="42">
        <v>0.82940000000000003</v>
      </c>
      <c r="W473" s="42">
        <v>0.67259999999999998</v>
      </c>
      <c r="X473" s="42">
        <v>0.42670000000000002</v>
      </c>
      <c r="Y473" s="42">
        <v>0.48399999999999999</v>
      </c>
      <c r="Z473" s="42">
        <v>0.79479999999999995</v>
      </c>
      <c r="AA473" s="42">
        <v>0.62370000000000003</v>
      </c>
      <c r="AD473" s="82" t="s">
        <v>191</v>
      </c>
      <c r="AE473" s="42">
        <f t="shared" ref="AE473:AE503" si="147">G357</f>
        <v>0.32619999999999999</v>
      </c>
      <c r="AF473" s="42">
        <f t="shared" ref="AF473:AF503" si="148">G645</f>
        <v>0.57579999999999998</v>
      </c>
      <c r="AG473" s="42">
        <f t="shared" ref="AG473:AG503" si="149">G933</f>
        <v>0.20399999999999999</v>
      </c>
      <c r="AH473" s="42">
        <f t="shared" ref="AH473:AH503" si="150">G69</f>
        <v>4.8800000000000003E-2</v>
      </c>
      <c r="AJ473" s="82" t="s">
        <v>191</v>
      </c>
      <c r="AK473" s="42">
        <f t="shared" si="144"/>
        <v>0.65990000000000004</v>
      </c>
      <c r="AL473" s="42">
        <f t="shared" ref="AL473:AL503" si="151">M645</f>
        <v>0.78090000000000004</v>
      </c>
      <c r="AM473" s="42">
        <f t="shared" ref="AM473:AM503" si="152">M933</f>
        <v>0.36749999999999999</v>
      </c>
      <c r="AN473" s="42">
        <f t="shared" ref="AN473:AN503" si="153">M69</f>
        <v>0.19739999999999999</v>
      </c>
      <c r="AP473" s="82" t="s">
        <v>191</v>
      </c>
      <c r="AQ473" s="84">
        <f t="shared" si="145"/>
        <v>0.38</v>
      </c>
      <c r="AR473" s="84">
        <f t="shared" ref="AR473:AR503" si="154">S645</f>
        <v>0.17910000000000001</v>
      </c>
      <c r="AS473" s="84">
        <f t="shared" ref="AS473:AS503" si="155">S933</f>
        <v>0.2555</v>
      </c>
      <c r="AT473" s="84">
        <f t="shared" ref="AT473:AT503" si="156">S69</f>
        <v>0.246</v>
      </c>
      <c r="AV473" s="82" t="s">
        <v>191</v>
      </c>
      <c r="AW473" s="42">
        <f t="shared" si="146"/>
        <v>0.376</v>
      </c>
      <c r="AX473" s="42">
        <f t="shared" ref="AX473:AX503" si="157">Y645</f>
        <v>0.31</v>
      </c>
      <c r="AY473" s="42">
        <f t="shared" ref="AY473:AY503" si="158">Y933</f>
        <v>7.9600000000000004E-2</v>
      </c>
      <c r="AZ473" s="42">
        <f t="shared" ref="AZ473:AZ503" si="159">Y69</f>
        <v>9.7799999999999998E-2</v>
      </c>
    </row>
    <row r="474" spans="1:52">
      <c r="A474" s="142"/>
      <c r="B474" s="142"/>
      <c r="C474" s="5">
        <v>0.90625</v>
      </c>
      <c r="D474" s="42">
        <v>0</v>
      </c>
      <c r="E474" s="42">
        <v>0</v>
      </c>
      <c r="F474" s="42">
        <v>0</v>
      </c>
      <c r="G474" s="42">
        <v>0</v>
      </c>
      <c r="H474" s="42">
        <v>0</v>
      </c>
      <c r="I474" s="42">
        <v>0</v>
      </c>
      <c r="J474" s="42">
        <v>0</v>
      </c>
      <c r="K474" s="42">
        <v>0</v>
      </c>
      <c r="L474" s="42">
        <v>0</v>
      </c>
      <c r="M474" s="42">
        <v>0</v>
      </c>
      <c r="N474" s="42">
        <v>0</v>
      </c>
      <c r="O474" s="42">
        <v>0</v>
      </c>
      <c r="P474" s="84">
        <v>0.56479999999999997</v>
      </c>
      <c r="Q474" s="84">
        <v>0.82220000000000004</v>
      </c>
      <c r="R474" s="84">
        <v>0.1053</v>
      </c>
      <c r="S474" s="84">
        <v>0.53290000000000004</v>
      </c>
      <c r="T474" s="84">
        <v>0.56940000000000002</v>
      </c>
      <c r="U474" s="84">
        <v>0.28220000000000001</v>
      </c>
      <c r="V474" s="42">
        <v>0.90549999999999997</v>
      </c>
      <c r="W474" s="42">
        <v>0.66359999999999997</v>
      </c>
      <c r="X474" s="42">
        <v>0.4345</v>
      </c>
      <c r="Y474" s="42">
        <v>0.50180000000000002</v>
      </c>
      <c r="Z474" s="42">
        <v>0.86360000000000003</v>
      </c>
      <c r="AA474" s="42">
        <v>0.71740000000000004</v>
      </c>
      <c r="AD474" s="82" t="s">
        <v>234</v>
      </c>
      <c r="AE474" s="42">
        <f t="shared" si="147"/>
        <v>0.26910000000000001</v>
      </c>
      <c r="AF474" s="42">
        <f t="shared" si="148"/>
        <v>0.53469999999999995</v>
      </c>
      <c r="AG474" s="42">
        <f t="shared" si="149"/>
        <v>0.14360000000000001</v>
      </c>
      <c r="AH474" s="42">
        <f t="shared" si="150"/>
        <v>4.4699999999999997E-2</v>
      </c>
      <c r="AJ474" s="82" t="s">
        <v>234</v>
      </c>
      <c r="AK474" s="42">
        <f t="shared" si="144"/>
        <v>0.58320000000000005</v>
      </c>
      <c r="AL474" s="42">
        <f t="shared" si="151"/>
        <v>0.75029999999999997</v>
      </c>
      <c r="AM474" s="42">
        <f t="shared" si="152"/>
        <v>0.2787</v>
      </c>
      <c r="AN474" s="42">
        <f t="shared" si="153"/>
        <v>0.16839999999999999</v>
      </c>
      <c r="AP474" s="82" t="s">
        <v>234</v>
      </c>
      <c r="AQ474" s="84">
        <f t="shared" si="145"/>
        <v>0.35070000000000001</v>
      </c>
      <c r="AR474" s="84">
        <f t="shared" si="154"/>
        <v>0.19819999999999999</v>
      </c>
      <c r="AS474" s="84">
        <f t="shared" si="155"/>
        <v>0.16889999999999999</v>
      </c>
      <c r="AT474" s="84">
        <f t="shared" si="156"/>
        <v>0.2823</v>
      </c>
      <c r="AV474" s="82" t="s">
        <v>234</v>
      </c>
      <c r="AW474" s="42">
        <f t="shared" si="146"/>
        <v>0.51170000000000004</v>
      </c>
      <c r="AX474" s="42">
        <f t="shared" si="157"/>
        <v>0.39450000000000002</v>
      </c>
      <c r="AY474" s="42">
        <f t="shared" si="158"/>
        <v>0.1802</v>
      </c>
      <c r="AZ474" s="42">
        <f t="shared" si="159"/>
        <v>3.04E-2</v>
      </c>
    </row>
    <row r="475" spans="1:52">
      <c r="A475" s="142"/>
      <c r="B475" s="142"/>
      <c r="C475" s="5">
        <v>0.91666666666666696</v>
      </c>
      <c r="D475" s="42">
        <v>0</v>
      </c>
      <c r="E475" s="42">
        <v>0</v>
      </c>
      <c r="F475" s="42">
        <v>0</v>
      </c>
      <c r="G475" s="42">
        <v>0</v>
      </c>
      <c r="H475" s="42">
        <v>0</v>
      </c>
      <c r="I475" s="42">
        <v>0</v>
      </c>
      <c r="J475" s="42">
        <v>0</v>
      </c>
      <c r="K475" s="42">
        <v>0</v>
      </c>
      <c r="L475" s="42">
        <v>0</v>
      </c>
      <c r="M475" s="42">
        <v>0</v>
      </c>
      <c r="N475" s="42">
        <v>0</v>
      </c>
      <c r="O475" s="42">
        <v>0</v>
      </c>
      <c r="P475" s="84">
        <v>0.55049999999999999</v>
      </c>
      <c r="Q475" s="84">
        <v>0.75149999999999995</v>
      </c>
      <c r="R475" s="84">
        <v>0.1855</v>
      </c>
      <c r="S475" s="84">
        <v>0.58740000000000003</v>
      </c>
      <c r="T475" s="84">
        <v>0.60809999999999997</v>
      </c>
      <c r="U475" s="84">
        <v>0.20300000000000001</v>
      </c>
      <c r="V475" s="42">
        <v>0.81520000000000004</v>
      </c>
      <c r="W475" s="42">
        <v>0.65349999999999997</v>
      </c>
      <c r="X475" s="42">
        <v>0.31330000000000002</v>
      </c>
      <c r="Y475" s="42">
        <v>0.47560000000000002</v>
      </c>
      <c r="Z475" s="42">
        <v>0.85289999999999999</v>
      </c>
      <c r="AA475" s="42">
        <v>0.81100000000000005</v>
      </c>
      <c r="AD475" s="82" t="s">
        <v>117</v>
      </c>
      <c r="AE475" s="42">
        <f t="shared" si="147"/>
        <v>0.2016</v>
      </c>
      <c r="AF475" s="42">
        <f t="shared" si="148"/>
        <v>0.52</v>
      </c>
      <c r="AG475" s="42">
        <f t="shared" si="149"/>
        <v>7.0499999999999993E-2</v>
      </c>
      <c r="AH475" s="42">
        <f t="shared" si="150"/>
        <v>2.1700000000000001E-2</v>
      </c>
      <c r="AJ475" s="82" t="s">
        <v>117</v>
      </c>
      <c r="AK475" s="42">
        <f t="shared" si="144"/>
        <v>0.52659999999999996</v>
      </c>
      <c r="AL475" s="42">
        <f t="shared" si="151"/>
        <v>0.70789999999999997</v>
      </c>
      <c r="AM475" s="42">
        <f t="shared" si="152"/>
        <v>0.20430000000000001</v>
      </c>
      <c r="AN475" s="42">
        <f t="shared" si="153"/>
        <v>9.5899999999999999E-2</v>
      </c>
      <c r="AP475" s="82" t="s">
        <v>117</v>
      </c>
      <c r="AQ475" s="84">
        <f t="shared" si="145"/>
        <v>0.46150000000000002</v>
      </c>
      <c r="AR475" s="84">
        <f t="shared" si="154"/>
        <v>0.14660000000000001</v>
      </c>
      <c r="AS475" s="84">
        <f t="shared" si="155"/>
        <v>0.2011</v>
      </c>
      <c r="AT475" s="84">
        <f t="shared" si="156"/>
        <v>0.30270000000000002</v>
      </c>
      <c r="AV475" s="82" t="s">
        <v>117</v>
      </c>
      <c r="AW475" s="42">
        <f t="shared" si="146"/>
        <v>0.52090000000000003</v>
      </c>
      <c r="AX475" s="42">
        <f t="shared" si="157"/>
        <v>0.27029999999999998</v>
      </c>
      <c r="AY475" s="42">
        <f t="shared" si="158"/>
        <v>0.1183</v>
      </c>
      <c r="AZ475" s="42">
        <f t="shared" si="159"/>
        <v>0.22040000000000001</v>
      </c>
    </row>
    <row r="476" spans="1:52">
      <c r="A476" s="142"/>
      <c r="B476" s="142"/>
      <c r="C476" s="5">
        <v>0.92708333333333404</v>
      </c>
      <c r="D476" s="42">
        <v>0</v>
      </c>
      <c r="E476" s="42">
        <v>0</v>
      </c>
      <c r="F476" s="42">
        <v>0</v>
      </c>
      <c r="G476" s="42">
        <v>0</v>
      </c>
      <c r="H476" s="42">
        <v>0</v>
      </c>
      <c r="I476" s="42">
        <v>0</v>
      </c>
      <c r="J476" s="42">
        <v>0</v>
      </c>
      <c r="K476" s="42">
        <v>0</v>
      </c>
      <c r="L476" s="42">
        <v>0</v>
      </c>
      <c r="M476" s="42">
        <v>0</v>
      </c>
      <c r="N476" s="42">
        <v>0</v>
      </c>
      <c r="O476" s="42">
        <v>0</v>
      </c>
      <c r="P476" s="84">
        <v>0.48830000000000001</v>
      </c>
      <c r="Q476" s="84">
        <v>0.57689999999999997</v>
      </c>
      <c r="R476" s="84">
        <v>0.16839999999999999</v>
      </c>
      <c r="S476" s="84">
        <v>0.61699999999999999</v>
      </c>
      <c r="T476" s="84">
        <v>0.57689999999999997</v>
      </c>
      <c r="U476" s="84">
        <v>0.39629999999999999</v>
      </c>
      <c r="V476" s="42">
        <v>0.75270000000000004</v>
      </c>
      <c r="W476" s="42">
        <v>0.7147</v>
      </c>
      <c r="X476" s="42">
        <v>0.27729999999999999</v>
      </c>
      <c r="Y476" s="42">
        <v>0.49930000000000002</v>
      </c>
      <c r="Z476" s="42">
        <v>0.77849999999999997</v>
      </c>
      <c r="AA476" s="42">
        <v>0.69140000000000001</v>
      </c>
      <c r="AD476" s="82" t="s">
        <v>235</v>
      </c>
      <c r="AE476" s="42">
        <f t="shared" si="147"/>
        <v>0.1676</v>
      </c>
      <c r="AF476" s="42">
        <f t="shared" si="148"/>
        <v>0.47020000000000001</v>
      </c>
      <c r="AG476" s="42">
        <f t="shared" si="149"/>
        <v>0</v>
      </c>
      <c r="AH476" s="42">
        <f t="shared" si="150"/>
        <v>0</v>
      </c>
      <c r="AJ476" s="82" t="s">
        <v>235</v>
      </c>
      <c r="AK476" s="42">
        <f t="shared" si="144"/>
        <v>0.47</v>
      </c>
      <c r="AL476" s="42">
        <f t="shared" si="151"/>
        <v>0.67879999999999996</v>
      </c>
      <c r="AM476" s="42">
        <f t="shared" si="152"/>
        <v>9.9299999999999999E-2</v>
      </c>
      <c r="AN476" s="42">
        <f t="shared" si="153"/>
        <v>6.4100000000000004E-2</v>
      </c>
      <c r="AP476" s="82" t="s">
        <v>235</v>
      </c>
      <c r="AQ476" s="84">
        <f t="shared" si="145"/>
        <v>0.46839999999999998</v>
      </c>
      <c r="AR476" s="84">
        <f t="shared" si="154"/>
        <v>0.22589999999999999</v>
      </c>
      <c r="AS476" s="84">
        <f t="shared" si="155"/>
        <v>0.18229999999999999</v>
      </c>
      <c r="AT476" s="84">
        <f t="shared" si="156"/>
        <v>0.32029999999999997</v>
      </c>
      <c r="AV476" s="82" t="s">
        <v>235</v>
      </c>
      <c r="AW476" s="42">
        <f t="shared" si="146"/>
        <v>0.49430000000000002</v>
      </c>
      <c r="AX476" s="42">
        <f t="shared" si="157"/>
        <v>0.39610000000000001</v>
      </c>
      <c r="AY476" s="42">
        <f t="shared" si="158"/>
        <v>0.1091</v>
      </c>
      <c r="AZ476" s="42">
        <f t="shared" si="159"/>
        <v>0.16819999999999999</v>
      </c>
    </row>
    <row r="477" spans="1:52">
      <c r="A477" s="142"/>
      <c r="B477" s="142"/>
      <c r="C477" s="5">
        <v>0.9375</v>
      </c>
      <c r="D477" s="42">
        <v>0</v>
      </c>
      <c r="E477" s="42">
        <v>0</v>
      </c>
      <c r="F477" s="42">
        <v>0</v>
      </c>
      <c r="G477" s="42">
        <v>0</v>
      </c>
      <c r="H477" s="42">
        <v>0</v>
      </c>
      <c r="I477" s="42">
        <v>0</v>
      </c>
      <c r="J477" s="42">
        <v>0</v>
      </c>
      <c r="K477" s="42">
        <v>0</v>
      </c>
      <c r="L477" s="42">
        <v>0</v>
      </c>
      <c r="M477" s="42">
        <v>0</v>
      </c>
      <c r="N477" s="42">
        <v>0</v>
      </c>
      <c r="O477" s="42">
        <v>0</v>
      </c>
      <c r="P477" s="84">
        <v>0.49830000000000002</v>
      </c>
      <c r="Q477" s="84">
        <v>0.60399999999999998</v>
      </c>
      <c r="R477" s="84">
        <v>9.1800000000000007E-2</v>
      </c>
      <c r="S477" s="84">
        <v>0.53779999999999994</v>
      </c>
      <c r="T477" s="84">
        <v>0.64839999999999998</v>
      </c>
      <c r="U477" s="84">
        <v>0.40039999999999998</v>
      </c>
      <c r="V477" s="42">
        <v>0.81730000000000003</v>
      </c>
      <c r="W477" s="42">
        <v>0.73799999999999999</v>
      </c>
      <c r="X477" s="42">
        <v>0.26869999999999999</v>
      </c>
      <c r="Y477" s="42">
        <v>0.49759999999999999</v>
      </c>
      <c r="Z477" s="42">
        <v>0.7581</v>
      </c>
      <c r="AA477" s="42">
        <v>0.63219999999999998</v>
      </c>
      <c r="AD477" s="82" t="s">
        <v>192</v>
      </c>
      <c r="AE477" s="42">
        <f t="shared" si="147"/>
        <v>0.10929999999999999</v>
      </c>
      <c r="AF477" s="42">
        <f t="shared" si="148"/>
        <v>0.35289999999999999</v>
      </c>
      <c r="AG477" s="42">
        <f t="shared" si="149"/>
        <v>0</v>
      </c>
      <c r="AH477" s="42">
        <f t="shared" si="150"/>
        <v>0</v>
      </c>
      <c r="AJ477" s="82" t="s">
        <v>192</v>
      </c>
      <c r="AK477" s="42">
        <f t="shared" si="144"/>
        <v>0.35149999999999998</v>
      </c>
      <c r="AL477" s="42">
        <f t="shared" si="151"/>
        <v>0.56940000000000002</v>
      </c>
      <c r="AM477" s="42">
        <f t="shared" si="152"/>
        <v>7.6200000000000004E-2</v>
      </c>
      <c r="AN477" s="42">
        <f t="shared" si="153"/>
        <v>4.0300000000000002E-2</v>
      </c>
      <c r="AP477" s="82" t="s">
        <v>192</v>
      </c>
      <c r="AQ477" s="84">
        <f t="shared" si="145"/>
        <v>0.47820000000000001</v>
      </c>
      <c r="AR477" s="84">
        <f t="shared" si="154"/>
        <v>0.1646</v>
      </c>
      <c r="AS477" s="84">
        <f t="shared" si="155"/>
        <v>0.32069999999999999</v>
      </c>
      <c r="AT477" s="84">
        <f t="shared" si="156"/>
        <v>0.35449999999999998</v>
      </c>
      <c r="AV477" s="82" t="s">
        <v>192</v>
      </c>
      <c r="AW477" s="42">
        <f t="shared" si="146"/>
        <v>0.5978</v>
      </c>
      <c r="AX477" s="42">
        <f t="shared" si="157"/>
        <v>0.2873</v>
      </c>
      <c r="AY477" s="42">
        <f t="shared" si="158"/>
        <v>0.12139999999999999</v>
      </c>
      <c r="AZ477" s="42">
        <f t="shared" si="159"/>
        <v>0.27750000000000002</v>
      </c>
    </row>
    <row r="478" spans="1:52">
      <c r="A478" s="142"/>
      <c r="B478" s="142"/>
      <c r="C478" s="5">
        <v>0.94791666666666696</v>
      </c>
      <c r="D478" s="42">
        <v>0</v>
      </c>
      <c r="E478" s="42">
        <v>0</v>
      </c>
      <c r="F478" s="42">
        <v>0</v>
      </c>
      <c r="G478" s="42">
        <v>0</v>
      </c>
      <c r="H478" s="42">
        <v>0</v>
      </c>
      <c r="I478" s="42">
        <v>0</v>
      </c>
      <c r="J478" s="42">
        <v>0</v>
      </c>
      <c r="K478" s="42">
        <v>0</v>
      </c>
      <c r="L478" s="42">
        <v>0</v>
      </c>
      <c r="M478" s="42">
        <v>0</v>
      </c>
      <c r="N478" s="42">
        <v>0</v>
      </c>
      <c r="O478" s="42">
        <v>0</v>
      </c>
      <c r="P478" s="84">
        <v>0.46650000000000003</v>
      </c>
      <c r="Q478" s="84">
        <v>0.57420000000000004</v>
      </c>
      <c r="R478" s="84">
        <v>9.4E-2</v>
      </c>
      <c r="S478" s="84">
        <v>0.61040000000000005</v>
      </c>
      <c r="T478" s="84">
        <v>0.68610000000000004</v>
      </c>
      <c r="U478" s="84">
        <v>0.37659999999999999</v>
      </c>
      <c r="V478" s="42">
        <v>0.86809999999999998</v>
      </c>
      <c r="W478" s="42">
        <v>0.72760000000000002</v>
      </c>
      <c r="X478" s="42">
        <v>0.31009999999999999</v>
      </c>
      <c r="Y478" s="42">
        <v>0.41760000000000003</v>
      </c>
      <c r="Z478" s="42">
        <v>0.62770000000000004</v>
      </c>
      <c r="AA478" s="42">
        <v>0.7319</v>
      </c>
      <c r="AD478" s="82" t="s">
        <v>236</v>
      </c>
      <c r="AE478" s="42">
        <f t="shared" si="147"/>
        <v>5.62E-2</v>
      </c>
      <c r="AF478" s="42">
        <f t="shared" si="148"/>
        <v>0.23630000000000001</v>
      </c>
      <c r="AG478" s="42">
        <f t="shared" si="149"/>
        <v>0</v>
      </c>
      <c r="AH478" s="42">
        <f t="shared" si="150"/>
        <v>0</v>
      </c>
      <c r="AJ478" s="82" t="s">
        <v>236</v>
      </c>
      <c r="AK478" s="42">
        <f t="shared" si="144"/>
        <v>0.27579999999999999</v>
      </c>
      <c r="AL478" s="42">
        <f t="shared" si="151"/>
        <v>0.47799999999999998</v>
      </c>
      <c r="AM478" s="42">
        <f t="shared" si="152"/>
        <v>3.1099999999999999E-2</v>
      </c>
      <c r="AN478" s="42">
        <f t="shared" si="153"/>
        <v>5.2499999999999998E-2</v>
      </c>
      <c r="AP478" s="82" t="s">
        <v>236</v>
      </c>
      <c r="AQ478" s="84">
        <f t="shared" si="145"/>
        <v>0.5958</v>
      </c>
      <c r="AR478" s="84">
        <f t="shared" si="154"/>
        <v>0.16739999999999999</v>
      </c>
      <c r="AS478" s="84">
        <f t="shared" si="155"/>
        <v>0.3362</v>
      </c>
      <c r="AT478" s="84">
        <f t="shared" si="156"/>
        <v>0.48180000000000001</v>
      </c>
      <c r="AV478" s="82" t="s">
        <v>236</v>
      </c>
      <c r="AW478" s="42">
        <f t="shared" si="146"/>
        <v>0.61170000000000002</v>
      </c>
      <c r="AX478" s="42">
        <f t="shared" si="157"/>
        <v>0.3367</v>
      </c>
      <c r="AY478" s="42">
        <f t="shared" si="158"/>
        <v>0.06</v>
      </c>
      <c r="AZ478" s="42">
        <f t="shared" si="159"/>
        <v>0.33179999999999998</v>
      </c>
    </row>
    <row r="479" spans="1:52">
      <c r="A479" s="142"/>
      <c r="B479" s="142"/>
      <c r="C479" s="5">
        <v>0.95833333333333404</v>
      </c>
      <c r="D479" s="42">
        <v>0</v>
      </c>
      <c r="E479" s="42">
        <v>0</v>
      </c>
      <c r="F479" s="42">
        <v>0</v>
      </c>
      <c r="G479" s="42">
        <v>0</v>
      </c>
      <c r="H479" s="42">
        <v>0</v>
      </c>
      <c r="I479" s="42">
        <v>0</v>
      </c>
      <c r="J479" s="42">
        <v>0</v>
      </c>
      <c r="K479" s="42">
        <v>0</v>
      </c>
      <c r="L479" s="42">
        <v>0</v>
      </c>
      <c r="M479" s="42">
        <v>0</v>
      </c>
      <c r="N479" s="42">
        <v>0</v>
      </c>
      <c r="O479" s="42">
        <v>0</v>
      </c>
      <c r="P479" s="84">
        <v>0.54920000000000002</v>
      </c>
      <c r="Q479" s="84">
        <v>0.6139</v>
      </c>
      <c r="R479" s="84">
        <v>0.1041</v>
      </c>
      <c r="S479" s="84">
        <v>0.66759999999999997</v>
      </c>
      <c r="T479" s="84">
        <v>0.56010000000000004</v>
      </c>
      <c r="U479" s="84">
        <v>0.45500000000000002</v>
      </c>
      <c r="V479" s="42">
        <v>0.77680000000000005</v>
      </c>
      <c r="W479" s="42">
        <v>0.71689999999999998</v>
      </c>
      <c r="X479" s="42">
        <v>0.2631</v>
      </c>
      <c r="Y479" s="42">
        <v>0.39739999999999998</v>
      </c>
      <c r="Z479" s="42">
        <v>0.56200000000000006</v>
      </c>
      <c r="AA479" s="42">
        <v>0.63890000000000002</v>
      </c>
      <c r="AD479" s="82" t="s">
        <v>118</v>
      </c>
      <c r="AE479" s="42">
        <f t="shared" si="147"/>
        <v>1.35E-2</v>
      </c>
      <c r="AF479" s="42">
        <f t="shared" si="148"/>
        <v>0.11260000000000001</v>
      </c>
      <c r="AG479" s="42">
        <f t="shared" si="149"/>
        <v>0</v>
      </c>
      <c r="AH479" s="42">
        <f t="shared" si="150"/>
        <v>0</v>
      </c>
      <c r="AJ479" s="82" t="s">
        <v>118</v>
      </c>
      <c r="AK479" s="42">
        <f t="shared" si="144"/>
        <v>0.18970000000000001</v>
      </c>
      <c r="AL479" s="42">
        <f t="shared" si="151"/>
        <v>0.42130000000000001</v>
      </c>
      <c r="AM479" s="42">
        <f t="shared" si="152"/>
        <v>9.4999999999999998E-3</v>
      </c>
      <c r="AN479" s="42">
        <f t="shared" si="153"/>
        <v>1.66E-2</v>
      </c>
      <c r="AP479" s="82" t="s">
        <v>118</v>
      </c>
      <c r="AQ479" s="84">
        <f t="shared" si="145"/>
        <v>0.68879999999999997</v>
      </c>
      <c r="AR479" s="84">
        <f t="shared" si="154"/>
        <v>0.2472</v>
      </c>
      <c r="AS479" s="84">
        <f t="shared" si="155"/>
        <v>0.39279999999999998</v>
      </c>
      <c r="AT479" s="84">
        <f t="shared" si="156"/>
        <v>0.4531</v>
      </c>
      <c r="AV479" s="82" t="s">
        <v>118</v>
      </c>
      <c r="AW479" s="42">
        <f t="shared" si="146"/>
        <v>0.63929999999999998</v>
      </c>
      <c r="AX479" s="42">
        <f t="shared" si="157"/>
        <v>0.41660000000000003</v>
      </c>
      <c r="AY479" s="42">
        <f t="shared" si="158"/>
        <v>0.14849999999999999</v>
      </c>
      <c r="AZ479" s="42">
        <f t="shared" si="159"/>
        <v>0.40529999999999999</v>
      </c>
    </row>
    <row r="480" spans="1:52">
      <c r="A480" s="142"/>
      <c r="B480" s="142"/>
      <c r="C480" s="5">
        <v>0.96875</v>
      </c>
      <c r="D480" s="42">
        <v>0</v>
      </c>
      <c r="E480" s="42">
        <v>0</v>
      </c>
      <c r="F480" s="42">
        <v>0</v>
      </c>
      <c r="G480" s="42">
        <v>0</v>
      </c>
      <c r="H480" s="42">
        <v>0</v>
      </c>
      <c r="I480" s="42">
        <v>0</v>
      </c>
      <c r="J480" s="42">
        <v>0</v>
      </c>
      <c r="K480" s="42">
        <v>0</v>
      </c>
      <c r="L480" s="42">
        <v>0</v>
      </c>
      <c r="M480" s="42">
        <v>0</v>
      </c>
      <c r="N480" s="42">
        <v>0</v>
      </c>
      <c r="O480" s="42">
        <v>0</v>
      </c>
      <c r="P480" s="84">
        <v>0.50149999999999995</v>
      </c>
      <c r="Q480" s="84">
        <v>0.64759999999999995</v>
      </c>
      <c r="R480" s="84">
        <v>0.16889999999999999</v>
      </c>
      <c r="S480" s="84">
        <v>0.63870000000000005</v>
      </c>
      <c r="T480" s="84">
        <v>0.64759999999999995</v>
      </c>
      <c r="U480" s="84">
        <v>0.41289999999999999</v>
      </c>
      <c r="V480" s="42">
        <v>0.7016</v>
      </c>
      <c r="W480" s="42">
        <v>0.68300000000000005</v>
      </c>
      <c r="X480" s="42">
        <v>0.2792</v>
      </c>
      <c r="Y480" s="42">
        <v>0.43430000000000002</v>
      </c>
      <c r="Z480" s="42">
        <v>0.84309999999999996</v>
      </c>
      <c r="AA480" s="42">
        <v>0.70830000000000004</v>
      </c>
      <c r="AD480" s="82" t="s">
        <v>237</v>
      </c>
      <c r="AE480" s="42">
        <f t="shared" si="147"/>
        <v>0</v>
      </c>
      <c r="AF480" s="42">
        <f t="shared" si="148"/>
        <v>0</v>
      </c>
      <c r="AG480" s="42">
        <f t="shared" si="149"/>
        <v>0</v>
      </c>
      <c r="AH480" s="42">
        <f t="shared" si="150"/>
        <v>0</v>
      </c>
      <c r="AJ480" s="82" t="s">
        <v>237</v>
      </c>
      <c r="AK480" s="42">
        <f t="shared" si="144"/>
        <v>6.5299999999999997E-2</v>
      </c>
      <c r="AL480" s="42">
        <f t="shared" si="151"/>
        <v>0.3327</v>
      </c>
      <c r="AM480" s="42">
        <f t="shared" si="152"/>
        <v>0</v>
      </c>
      <c r="AN480" s="42">
        <f t="shared" si="153"/>
        <v>0</v>
      </c>
      <c r="AP480" s="82" t="s">
        <v>237</v>
      </c>
      <c r="AQ480" s="84">
        <f t="shared" si="145"/>
        <v>0.60929999999999995</v>
      </c>
      <c r="AR480" s="84">
        <f t="shared" si="154"/>
        <v>0.2903</v>
      </c>
      <c r="AS480" s="84">
        <f t="shared" si="155"/>
        <v>0.22559999999999999</v>
      </c>
      <c r="AT480" s="84">
        <f t="shared" si="156"/>
        <v>0.42799999999999999</v>
      </c>
      <c r="AV480" s="82" t="s">
        <v>237</v>
      </c>
      <c r="AW480" s="42">
        <f t="shared" si="146"/>
        <v>0.63349999999999995</v>
      </c>
      <c r="AX480" s="42">
        <f t="shared" si="157"/>
        <v>0.46949999999999997</v>
      </c>
      <c r="AY480" s="42">
        <f t="shared" si="158"/>
        <v>0.1406</v>
      </c>
      <c r="AZ480" s="42">
        <f t="shared" si="159"/>
        <v>0.30549999999999999</v>
      </c>
    </row>
    <row r="481" spans="1:52">
      <c r="A481" s="142"/>
      <c r="B481" s="142"/>
      <c r="C481" s="5">
        <v>0.97916666666666696</v>
      </c>
      <c r="D481" s="42">
        <v>0</v>
      </c>
      <c r="E481" s="42">
        <v>0</v>
      </c>
      <c r="F481" s="42">
        <v>0</v>
      </c>
      <c r="G481" s="42">
        <v>0</v>
      </c>
      <c r="H481" s="42">
        <v>0</v>
      </c>
      <c r="I481" s="42">
        <v>0</v>
      </c>
      <c r="J481" s="42">
        <v>0</v>
      </c>
      <c r="K481" s="42">
        <v>0</v>
      </c>
      <c r="L481" s="42">
        <v>0</v>
      </c>
      <c r="M481" s="42">
        <v>0</v>
      </c>
      <c r="N481" s="42">
        <v>0</v>
      </c>
      <c r="O481" s="42">
        <v>0</v>
      </c>
      <c r="P481" s="84">
        <v>0.51019999999999999</v>
      </c>
      <c r="Q481" s="84">
        <v>0.61480000000000001</v>
      </c>
      <c r="R481" s="84">
        <v>0.20710000000000001</v>
      </c>
      <c r="S481" s="84">
        <v>0.57420000000000004</v>
      </c>
      <c r="T481" s="84">
        <v>0.57579999999999998</v>
      </c>
      <c r="U481" s="84">
        <v>0.36630000000000001</v>
      </c>
      <c r="V481" s="42">
        <v>0.72509999999999997</v>
      </c>
      <c r="W481" s="42">
        <v>0.6321</v>
      </c>
      <c r="X481" s="42">
        <v>0.13569999999999999</v>
      </c>
      <c r="Y481" s="42">
        <v>0.37459999999999999</v>
      </c>
      <c r="Z481" s="42">
        <v>0.88190000000000002</v>
      </c>
      <c r="AA481" s="42">
        <v>0.66010000000000002</v>
      </c>
      <c r="AD481" s="82" t="s">
        <v>193</v>
      </c>
      <c r="AE481" s="42">
        <f t="shared" si="147"/>
        <v>0</v>
      </c>
      <c r="AF481" s="42">
        <f t="shared" si="148"/>
        <v>0</v>
      </c>
      <c r="AG481" s="42">
        <f t="shared" si="149"/>
        <v>0</v>
      </c>
      <c r="AH481" s="42">
        <f t="shared" si="150"/>
        <v>0</v>
      </c>
      <c r="AJ481" s="82" t="s">
        <v>193</v>
      </c>
      <c r="AK481" s="42">
        <f t="shared" si="144"/>
        <v>2.7799999999999998E-2</v>
      </c>
      <c r="AL481" s="42">
        <f t="shared" si="151"/>
        <v>0.26119999999999999</v>
      </c>
      <c r="AM481" s="42">
        <f t="shared" si="152"/>
        <v>0</v>
      </c>
      <c r="AN481" s="42">
        <f t="shared" si="153"/>
        <v>0</v>
      </c>
      <c r="AP481" s="82" t="s">
        <v>193</v>
      </c>
      <c r="AQ481" s="84">
        <f t="shared" si="145"/>
        <v>0.65229999999999999</v>
      </c>
      <c r="AR481" s="84">
        <f t="shared" si="154"/>
        <v>0.26450000000000001</v>
      </c>
      <c r="AS481" s="84">
        <f t="shared" si="155"/>
        <v>0.36449999999999999</v>
      </c>
      <c r="AT481" s="84">
        <f t="shared" si="156"/>
        <v>0.49680000000000002</v>
      </c>
      <c r="AV481" s="82" t="s">
        <v>193</v>
      </c>
      <c r="AW481" s="42">
        <f t="shared" si="146"/>
        <v>0.61070000000000002</v>
      </c>
      <c r="AX481" s="42">
        <f t="shared" si="157"/>
        <v>0.60799999999999998</v>
      </c>
      <c r="AY481" s="42">
        <f t="shared" si="158"/>
        <v>0.13420000000000001</v>
      </c>
      <c r="AZ481" s="42">
        <f t="shared" si="159"/>
        <v>0.31669999999999998</v>
      </c>
    </row>
    <row r="482" spans="1:52">
      <c r="A482" s="142"/>
      <c r="B482" s="142"/>
      <c r="C482" s="5">
        <v>0.98958333333333404</v>
      </c>
      <c r="D482" s="42">
        <v>0</v>
      </c>
      <c r="E482" s="42">
        <v>0</v>
      </c>
      <c r="F482" s="42">
        <v>0</v>
      </c>
      <c r="G482" s="42">
        <v>0</v>
      </c>
      <c r="H482" s="42">
        <v>0</v>
      </c>
      <c r="I482" s="42">
        <v>0</v>
      </c>
      <c r="J482" s="42">
        <v>0</v>
      </c>
      <c r="K482" s="42">
        <v>0</v>
      </c>
      <c r="L482" s="42">
        <v>0</v>
      </c>
      <c r="M482" s="42">
        <v>0</v>
      </c>
      <c r="N482" s="42">
        <v>0</v>
      </c>
      <c r="O482" s="42">
        <v>0</v>
      </c>
      <c r="P482" s="84">
        <v>0.55610000000000004</v>
      </c>
      <c r="Q482" s="84">
        <v>0.53180000000000005</v>
      </c>
      <c r="R482" s="84">
        <v>0.2034</v>
      </c>
      <c r="S482" s="84">
        <v>0.57940000000000003</v>
      </c>
      <c r="T482" s="84">
        <v>0.51629999999999998</v>
      </c>
      <c r="U482" s="84">
        <v>0.37680000000000002</v>
      </c>
      <c r="V482" s="42">
        <v>0.83799999999999997</v>
      </c>
      <c r="W482" s="42">
        <v>0.64959999999999996</v>
      </c>
      <c r="X482" s="42">
        <v>0.1042</v>
      </c>
      <c r="Y482" s="42">
        <v>0.37130000000000002</v>
      </c>
      <c r="Z482" s="42">
        <v>0.76080000000000003</v>
      </c>
      <c r="AA482" s="42">
        <v>0.50070000000000003</v>
      </c>
      <c r="AD482" s="82" t="s">
        <v>238</v>
      </c>
      <c r="AE482" s="42">
        <f t="shared" si="147"/>
        <v>0</v>
      </c>
      <c r="AF482" s="42">
        <f t="shared" si="148"/>
        <v>0</v>
      </c>
      <c r="AG482" s="42">
        <f t="shared" si="149"/>
        <v>0</v>
      </c>
      <c r="AH482" s="42">
        <f t="shared" si="150"/>
        <v>0</v>
      </c>
      <c r="AJ482" s="82" t="s">
        <v>238</v>
      </c>
      <c r="AK482" s="42">
        <f t="shared" si="144"/>
        <v>5.4000000000000003E-3</v>
      </c>
      <c r="AL482" s="42">
        <f t="shared" si="151"/>
        <v>0.1573</v>
      </c>
      <c r="AM482" s="42">
        <f t="shared" si="152"/>
        <v>0</v>
      </c>
      <c r="AN482" s="42">
        <f t="shared" si="153"/>
        <v>0</v>
      </c>
      <c r="AP482" s="82" t="s">
        <v>238</v>
      </c>
      <c r="AQ482" s="84">
        <f t="shared" si="145"/>
        <v>0.65820000000000001</v>
      </c>
      <c r="AR482" s="84">
        <f t="shared" si="154"/>
        <v>0.2994</v>
      </c>
      <c r="AS482" s="84">
        <f t="shared" si="155"/>
        <v>0.38159999999999999</v>
      </c>
      <c r="AT482" s="84">
        <f t="shared" si="156"/>
        <v>0.41749999999999998</v>
      </c>
      <c r="AV482" s="82" t="s">
        <v>238</v>
      </c>
      <c r="AW482" s="42">
        <f t="shared" si="146"/>
        <v>0.59709999999999996</v>
      </c>
      <c r="AX482" s="42">
        <f t="shared" si="157"/>
        <v>0.51970000000000005</v>
      </c>
      <c r="AY482" s="42">
        <f t="shared" si="158"/>
        <v>0.30940000000000001</v>
      </c>
      <c r="AZ482" s="42">
        <f t="shared" si="159"/>
        <v>0.30049999999999999</v>
      </c>
    </row>
    <row r="483" spans="1:52">
      <c r="A483" s="142"/>
      <c r="B483" s="142"/>
      <c r="C483" s="5">
        <v>1</v>
      </c>
      <c r="D483" s="42">
        <v>0</v>
      </c>
      <c r="E483" s="42">
        <v>0</v>
      </c>
      <c r="F483" s="42">
        <v>0</v>
      </c>
      <c r="G483" s="42">
        <v>0</v>
      </c>
      <c r="H483" s="42">
        <v>0</v>
      </c>
      <c r="I483" s="42">
        <v>0</v>
      </c>
      <c r="J483" s="42">
        <v>0</v>
      </c>
      <c r="K483" s="42">
        <v>0</v>
      </c>
      <c r="L483" s="42">
        <v>0</v>
      </c>
      <c r="M483" s="42">
        <v>0</v>
      </c>
      <c r="N483" s="42">
        <v>0</v>
      </c>
      <c r="O483" s="42">
        <v>0</v>
      </c>
      <c r="P483" s="84">
        <v>0.496</v>
      </c>
      <c r="Q483" s="84">
        <v>0.49890000000000001</v>
      </c>
      <c r="R483" s="84">
        <v>0.2228</v>
      </c>
      <c r="S483" s="84">
        <v>0.60619999999999996</v>
      </c>
      <c r="T483" s="84">
        <v>0.57469999999999999</v>
      </c>
      <c r="U483" s="84">
        <v>0.2465</v>
      </c>
      <c r="V483" s="42">
        <v>0.72529999999999994</v>
      </c>
      <c r="W483" s="42">
        <v>0.65210000000000001</v>
      </c>
      <c r="X483" s="42">
        <v>0.29699999999999999</v>
      </c>
      <c r="Y483" s="42">
        <v>0.4788</v>
      </c>
      <c r="Z483" s="42">
        <v>0.73970000000000002</v>
      </c>
      <c r="AA483" s="42">
        <v>0.54330000000000001</v>
      </c>
      <c r="AD483" s="82" t="s">
        <v>119</v>
      </c>
      <c r="AE483" s="42">
        <f t="shared" si="147"/>
        <v>0</v>
      </c>
      <c r="AF483" s="42">
        <f t="shared" si="148"/>
        <v>0</v>
      </c>
      <c r="AG483" s="42">
        <f t="shared" si="149"/>
        <v>0</v>
      </c>
      <c r="AH483" s="42">
        <f t="shared" si="150"/>
        <v>0</v>
      </c>
      <c r="AJ483" s="82" t="s">
        <v>119</v>
      </c>
      <c r="AK483" s="42">
        <f t="shared" si="144"/>
        <v>0</v>
      </c>
      <c r="AL483" s="42">
        <f t="shared" si="151"/>
        <v>0.1043</v>
      </c>
      <c r="AM483" s="42">
        <f t="shared" si="152"/>
        <v>0</v>
      </c>
      <c r="AN483" s="42">
        <f t="shared" si="153"/>
        <v>0</v>
      </c>
      <c r="AP483" s="82" t="s">
        <v>119</v>
      </c>
      <c r="AQ483" s="84">
        <f t="shared" si="145"/>
        <v>0.62009999999999998</v>
      </c>
      <c r="AR483" s="84">
        <f t="shared" si="154"/>
        <v>0.32569999999999999</v>
      </c>
      <c r="AS483" s="84">
        <f t="shared" si="155"/>
        <v>0.3271</v>
      </c>
      <c r="AT483" s="84">
        <f t="shared" si="156"/>
        <v>0.32890000000000003</v>
      </c>
      <c r="AV483" s="82" t="s">
        <v>119</v>
      </c>
      <c r="AW483" s="42">
        <f t="shared" si="146"/>
        <v>0.6</v>
      </c>
      <c r="AX483" s="42">
        <f t="shared" si="157"/>
        <v>0.41189999999999999</v>
      </c>
      <c r="AY483" s="42">
        <f t="shared" si="158"/>
        <v>0.2853</v>
      </c>
      <c r="AZ483" s="42">
        <f t="shared" si="159"/>
        <v>0.2999</v>
      </c>
    </row>
    <row r="484" spans="1:52">
      <c r="A484" s="142" t="s">
        <v>77</v>
      </c>
      <c r="B484" s="142" t="s">
        <v>151</v>
      </c>
      <c r="C484" s="5">
        <v>1.0104166666666701</v>
      </c>
      <c r="D484" s="42">
        <v>0</v>
      </c>
      <c r="E484" s="42">
        <v>0</v>
      </c>
      <c r="F484" s="42">
        <v>0</v>
      </c>
      <c r="G484" s="42">
        <v>0</v>
      </c>
      <c r="H484" s="42">
        <v>0</v>
      </c>
      <c r="I484" s="42">
        <v>0</v>
      </c>
      <c r="J484" s="42">
        <v>0</v>
      </c>
      <c r="K484" s="42">
        <v>0</v>
      </c>
      <c r="L484" s="42">
        <v>0</v>
      </c>
      <c r="M484" s="42">
        <v>0</v>
      </c>
      <c r="N484" s="42">
        <v>0</v>
      </c>
      <c r="O484" s="42">
        <v>0</v>
      </c>
      <c r="P484" s="84">
        <v>0.40089999999999998</v>
      </c>
      <c r="Q484" s="84">
        <v>0.55330000000000001</v>
      </c>
      <c r="R484" s="84">
        <v>0.14480000000000001</v>
      </c>
      <c r="S484" s="84">
        <v>0.51200000000000001</v>
      </c>
      <c r="T484" s="84">
        <v>0.55330000000000001</v>
      </c>
      <c r="U484" s="84">
        <v>0.33850000000000002</v>
      </c>
      <c r="V484" s="42">
        <v>0.56230000000000002</v>
      </c>
      <c r="W484" s="42">
        <v>0.6079</v>
      </c>
      <c r="X484" s="42">
        <v>0.24679999999999999</v>
      </c>
      <c r="Y484" s="42">
        <v>0.4259</v>
      </c>
      <c r="Z484" s="42">
        <v>0.70440000000000003</v>
      </c>
      <c r="AA484" s="42">
        <v>0.60189999999999999</v>
      </c>
      <c r="AD484" s="82" t="s">
        <v>239</v>
      </c>
      <c r="AE484" s="42">
        <f t="shared" si="147"/>
        <v>0</v>
      </c>
      <c r="AF484" s="42">
        <f t="shared" si="148"/>
        <v>0</v>
      </c>
      <c r="AG484" s="42">
        <f t="shared" si="149"/>
        <v>0</v>
      </c>
      <c r="AH484" s="42">
        <f t="shared" si="150"/>
        <v>0</v>
      </c>
      <c r="AJ484" s="82" t="s">
        <v>239</v>
      </c>
      <c r="AK484" s="42">
        <f t="shared" si="144"/>
        <v>0</v>
      </c>
      <c r="AL484" s="42">
        <f t="shared" si="151"/>
        <v>1.6400000000000001E-2</v>
      </c>
      <c r="AM484" s="42">
        <f t="shared" si="152"/>
        <v>0</v>
      </c>
      <c r="AN484" s="42">
        <f t="shared" si="153"/>
        <v>0</v>
      </c>
      <c r="AP484" s="82" t="s">
        <v>239</v>
      </c>
      <c r="AQ484" s="84">
        <f t="shared" si="145"/>
        <v>0.64219999999999999</v>
      </c>
      <c r="AR484" s="84">
        <f t="shared" si="154"/>
        <v>0.32169999999999999</v>
      </c>
      <c r="AS484" s="84">
        <f t="shared" si="155"/>
        <v>0.37340000000000001</v>
      </c>
      <c r="AT484" s="84">
        <f t="shared" si="156"/>
        <v>0.44890000000000002</v>
      </c>
      <c r="AV484" s="82" t="s">
        <v>239</v>
      </c>
      <c r="AW484" s="42">
        <f t="shared" si="146"/>
        <v>0.65980000000000005</v>
      </c>
      <c r="AX484" s="42">
        <f t="shared" si="157"/>
        <v>0.60760000000000003</v>
      </c>
      <c r="AY484" s="42">
        <f t="shared" si="158"/>
        <v>0.18970000000000001</v>
      </c>
      <c r="AZ484" s="42">
        <f t="shared" si="159"/>
        <v>0.33489999999999998</v>
      </c>
    </row>
    <row r="485" spans="1:52">
      <c r="A485" s="142"/>
      <c r="B485" s="142"/>
      <c r="C485" s="5">
        <v>1.0208333333333399</v>
      </c>
      <c r="D485" s="42">
        <v>0</v>
      </c>
      <c r="E485" s="42">
        <v>0</v>
      </c>
      <c r="F485" s="42">
        <v>0</v>
      </c>
      <c r="G485" s="42">
        <v>0</v>
      </c>
      <c r="H485" s="42">
        <v>0</v>
      </c>
      <c r="I485" s="42">
        <v>0</v>
      </c>
      <c r="J485" s="42">
        <v>0</v>
      </c>
      <c r="K485" s="42">
        <v>0</v>
      </c>
      <c r="L485" s="42">
        <v>0</v>
      </c>
      <c r="M485" s="42">
        <v>0</v>
      </c>
      <c r="N485" s="42">
        <v>0</v>
      </c>
      <c r="O485" s="42">
        <v>0</v>
      </c>
      <c r="P485" s="84">
        <v>0.35809999999999997</v>
      </c>
      <c r="Q485" s="84">
        <v>0.58160000000000001</v>
      </c>
      <c r="R485" s="84">
        <v>0.1293</v>
      </c>
      <c r="S485" s="84">
        <v>0.46889999999999998</v>
      </c>
      <c r="T485" s="84">
        <v>0.72719999999999996</v>
      </c>
      <c r="U485" s="84">
        <v>0.34599999999999997</v>
      </c>
      <c r="V485" s="42">
        <v>0.51060000000000005</v>
      </c>
      <c r="W485" s="42">
        <v>0.55089999999999995</v>
      </c>
      <c r="X485" s="42">
        <v>0.34810000000000002</v>
      </c>
      <c r="Y485" s="42">
        <v>0.49759999999999999</v>
      </c>
      <c r="Z485" s="42">
        <v>0.84970000000000001</v>
      </c>
      <c r="AA485" s="42">
        <v>0.54700000000000004</v>
      </c>
      <c r="AD485" s="82" t="s">
        <v>194</v>
      </c>
      <c r="AE485" s="42">
        <f t="shared" si="147"/>
        <v>0</v>
      </c>
      <c r="AF485" s="42">
        <f t="shared" si="148"/>
        <v>0</v>
      </c>
      <c r="AG485" s="42">
        <f t="shared" si="149"/>
        <v>0</v>
      </c>
      <c r="AH485" s="42">
        <f t="shared" si="150"/>
        <v>0</v>
      </c>
      <c r="AJ485" s="82" t="s">
        <v>194</v>
      </c>
      <c r="AK485" s="42">
        <f t="shared" si="144"/>
        <v>0</v>
      </c>
      <c r="AL485" s="42">
        <f t="shared" si="151"/>
        <v>6.1000000000000004E-3</v>
      </c>
      <c r="AM485" s="42">
        <f t="shared" si="152"/>
        <v>0</v>
      </c>
      <c r="AN485" s="42">
        <f t="shared" si="153"/>
        <v>0</v>
      </c>
      <c r="AP485" s="82" t="s">
        <v>194</v>
      </c>
      <c r="AQ485" s="84">
        <f t="shared" si="145"/>
        <v>0.62970000000000004</v>
      </c>
      <c r="AR485" s="84">
        <f t="shared" si="154"/>
        <v>0.35610000000000003</v>
      </c>
      <c r="AS485" s="84">
        <f t="shared" si="155"/>
        <v>0.442</v>
      </c>
      <c r="AT485" s="84">
        <f t="shared" si="156"/>
        <v>0.40589999999999998</v>
      </c>
      <c r="AV485" s="82" t="s">
        <v>194</v>
      </c>
      <c r="AW485" s="42">
        <f t="shared" si="146"/>
        <v>0.73929999999999996</v>
      </c>
      <c r="AX485" s="42">
        <f t="shared" si="157"/>
        <v>0.63560000000000005</v>
      </c>
      <c r="AY485" s="42">
        <f t="shared" si="158"/>
        <v>0.22919999999999999</v>
      </c>
      <c r="AZ485" s="42">
        <f t="shared" si="159"/>
        <v>0.30549999999999999</v>
      </c>
    </row>
    <row r="486" spans="1:52">
      <c r="A486" s="142"/>
      <c r="B486" s="142"/>
      <c r="C486" s="5">
        <v>1.03125</v>
      </c>
      <c r="D486" s="42">
        <v>0</v>
      </c>
      <c r="E486" s="42">
        <v>0</v>
      </c>
      <c r="F486" s="42">
        <v>0</v>
      </c>
      <c r="G486" s="42">
        <v>0</v>
      </c>
      <c r="H486" s="42">
        <v>0</v>
      </c>
      <c r="I486" s="42">
        <v>0</v>
      </c>
      <c r="J486" s="42">
        <v>0</v>
      </c>
      <c r="K486" s="42">
        <v>0</v>
      </c>
      <c r="L486" s="42">
        <v>0</v>
      </c>
      <c r="M486" s="42">
        <v>0</v>
      </c>
      <c r="N486" s="42">
        <v>0</v>
      </c>
      <c r="O486" s="42">
        <v>0</v>
      </c>
      <c r="P486" s="84">
        <v>0.41839999999999999</v>
      </c>
      <c r="Q486" s="84">
        <v>0.55249999999999999</v>
      </c>
      <c r="R486" s="84">
        <v>0.1671</v>
      </c>
      <c r="S486" s="84">
        <v>0.58420000000000005</v>
      </c>
      <c r="T486" s="84">
        <v>0.82320000000000004</v>
      </c>
      <c r="U486" s="84">
        <v>0.38600000000000001</v>
      </c>
      <c r="V486" s="42">
        <v>0.55920000000000003</v>
      </c>
      <c r="W486" s="42">
        <v>0.51849999999999996</v>
      </c>
      <c r="X486" s="42">
        <v>0.2074</v>
      </c>
      <c r="Y486" s="42">
        <v>0.505</v>
      </c>
      <c r="Z486" s="42">
        <v>0.88319999999999999</v>
      </c>
      <c r="AA486" s="42">
        <v>0.60650000000000004</v>
      </c>
      <c r="AD486" s="82" t="s">
        <v>240</v>
      </c>
      <c r="AE486" s="42">
        <f t="shared" si="147"/>
        <v>0</v>
      </c>
      <c r="AF486" s="42">
        <f t="shared" si="148"/>
        <v>0</v>
      </c>
      <c r="AG486" s="42">
        <f t="shared" si="149"/>
        <v>0</v>
      </c>
      <c r="AH486" s="42">
        <f t="shared" si="150"/>
        <v>0</v>
      </c>
      <c r="AJ486" s="82" t="s">
        <v>240</v>
      </c>
      <c r="AK486" s="42">
        <f t="shared" si="144"/>
        <v>0</v>
      </c>
      <c r="AL486" s="42">
        <f t="shared" si="151"/>
        <v>1.1599999999999999E-2</v>
      </c>
      <c r="AM486" s="42">
        <f t="shared" si="152"/>
        <v>0</v>
      </c>
      <c r="AN486" s="42">
        <f t="shared" si="153"/>
        <v>0</v>
      </c>
      <c r="AP486" s="82" t="s">
        <v>240</v>
      </c>
      <c r="AQ486" s="84">
        <f t="shared" si="145"/>
        <v>0.51119999999999999</v>
      </c>
      <c r="AR486" s="84">
        <f t="shared" si="154"/>
        <v>0.30359999999999998</v>
      </c>
      <c r="AS486" s="84">
        <f t="shared" si="155"/>
        <v>0.48099999999999998</v>
      </c>
      <c r="AT486" s="84">
        <f t="shared" si="156"/>
        <v>0.38769999999999999</v>
      </c>
      <c r="AV486" s="82" t="s">
        <v>240</v>
      </c>
      <c r="AW486" s="42">
        <f t="shared" si="146"/>
        <v>0.73409999999999997</v>
      </c>
      <c r="AX486" s="42">
        <f t="shared" si="157"/>
        <v>0.5131</v>
      </c>
      <c r="AY486" s="42">
        <f t="shared" si="158"/>
        <v>0.30570000000000003</v>
      </c>
      <c r="AZ486" s="42">
        <f t="shared" si="159"/>
        <v>0.3029</v>
      </c>
    </row>
    <row r="487" spans="1:52">
      <c r="A487" s="142"/>
      <c r="B487" s="142"/>
      <c r="C487" s="5">
        <v>1.0416666666666701</v>
      </c>
      <c r="D487" s="42">
        <v>0</v>
      </c>
      <c r="E487" s="42">
        <v>0</v>
      </c>
      <c r="F487" s="42">
        <v>0</v>
      </c>
      <c r="G487" s="42">
        <v>0</v>
      </c>
      <c r="H487" s="42">
        <v>0</v>
      </c>
      <c r="I487" s="42">
        <v>0</v>
      </c>
      <c r="J487" s="42">
        <v>0</v>
      </c>
      <c r="K487" s="42">
        <v>0</v>
      </c>
      <c r="L487" s="42">
        <v>0</v>
      </c>
      <c r="M487" s="42">
        <v>0</v>
      </c>
      <c r="N487" s="42">
        <v>0</v>
      </c>
      <c r="O487" s="42">
        <v>0</v>
      </c>
      <c r="P487" s="84">
        <v>0.311</v>
      </c>
      <c r="Q487" s="84">
        <v>0.54210000000000003</v>
      </c>
      <c r="R487" s="84">
        <v>0.1217</v>
      </c>
      <c r="S487" s="84">
        <v>0.62019999999999997</v>
      </c>
      <c r="T487" s="84">
        <v>0.67930000000000001</v>
      </c>
      <c r="U487" s="84">
        <v>0.43180000000000002</v>
      </c>
      <c r="V487" s="42">
        <v>0.56079999999999997</v>
      </c>
      <c r="W487" s="42">
        <v>0.48730000000000001</v>
      </c>
      <c r="X487" s="42">
        <v>0.14030000000000001</v>
      </c>
      <c r="Y487" s="42">
        <v>0.42530000000000001</v>
      </c>
      <c r="Z487" s="42">
        <v>0.69869999999999999</v>
      </c>
      <c r="AA487" s="42">
        <v>0.67520000000000002</v>
      </c>
      <c r="AD487" s="82" t="s">
        <v>120</v>
      </c>
      <c r="AE487" s="42">
        <f t="shared" si="147"/>
        <v>0</v>
      </c>
      <c r="AF487" s="42">
        <f t="shared" si="148"/>
        <v>0</v>
      </c>
      <c r="AG487" s="42">
        <f t="shared" si="149"/>
        <v>0</v>
      </c>
      <c r="AH487" s="42">
        <f t="shared" si="150"/>
        <v>0</v>
      </c>
      <c r="AJ487" s="82" t="s">
        <v>120</v>
      </c>
      <c r="AK487" s="42">
        <f t="shared" si="144"/>
        <v>0</v>
      </c>
      <c r="AL487" s="42">
        <f t="shared" si="151"/>
        <v>8.8000000000000005E-3</v>
      </c>
      <c r="AM487" s="42">
        <f t="shared" si="152"/>
        <v>0</v>
      </c>
      <c r="AN487" s="42">
        <f t="shared" si="153"/>
        <v>0</v>
      </c>
      <c r="AP487" s="82" t="s">
        <v>120</v>
      </c>
      <c r="AQ487" s="84">
        <f t="shared" si="145"/>
        <v>0.70269999999999999</v>
      </c>
      <c r="AR487" s="84">
        <f t="shared" si="154"/>
        <v>0.31940000000000002</v>
      </c>
      <c r="AS487" s="84">
        <f t="shared" si="155"/>
        <v>0.60009999999999997</v>
      </c>
      <c r="AT487" s="84">
        <f t="shared" si="156"/>
        <v>0.35899999999999999</v>
      </c>
      <c r="AV487" s="82" t="s">
        <v>120</v>
      </c>
      <c r="AW487" s="42">
        <f t="shared" si="146"/>
        <v>0.73009999999999997</v>
      </c>
      <c r="AX487" s="42">
        <f t="shared" si="157"/>
        <v>0.56100000000000005</v>
      </c>
      <c r="AY487" s="42">
        <f t="shared" si="158"/>
        <v>0.29799999999999999</v>
      </c>
      <c r="AZ487" s="42">
        <f t="shared" si="159"/>
        <v>0.29770000000000002</v>
      </c>
    </row>
    <row r="488" spans="1:52">
      <c r="A488" s="142"/>
      <c r="B488" s="142"/>
      <c r="C488" s="5">
        <v>1.0520833333333399</v>
      </c>
      <c r="D488" s="42">
        <v>0</v>
      </c>
      <c r="E488" s="42">
        <v>0</v>
      </c>
      <c r="F488" s="42">
        <v>0</v>
      </c>
      <c r="G488" s="42">
        <v>0</v>
      </c>
      <c r="H488" s="42">
        <v>0</v>
      </c>
      <c r="I488" s="42">
        <v>0</v>
      </c>
      <c r="J488" s="42">
        <v>0</v>
      </c>
      <c r="K488" s="42">
        <v>0</v>
      </c>
      <c r="L488" s="42">
        <v>0</v>
      </c>
      <c r="M488" s="42">
        <v>0</v>
      </c>
      <c r="N488" s="42">
        <v>0</v>
      </c>
      <c r="O488" s="42">
        <v>0</v>
      </c>
      <c r="P488" s="84">
        <v>0.42159999999999997</v>
      </c>
      <c r="Q488" s="84">
        <v>0.62649999999999995</v>
      </c>
      <c r="R488" s="84">
        <v>0.1628</v>
      </c>
      <c r="S488" s="84">
        <v>0.62109999999999999</v>
      </c>
      <c r="T488" s="84">
        <v>0.62649999999999995</v>
      </c>
      <c r="U488" s="84">
        <v>0.38190000000000002</v>
      </c>
      <c r="V488" s="42">
        <v>0.56979999999999997</v>
      </c>
      <c r="W488" s="42">
        <v>0.62329999999999997</v>
      </c>
      <c r="X488" s="42">
        <v>0.17330000000000001</v>
      </c>
      <c r="Y488" s="42">
        <v>0.3276</v>
      </c>
      <c r="Z488" s="42">
        <v>0.65429999999999999</v>
      </c>
      <c r="AA488" s="42">
        <v>0.56820000000000004</v>
      </c>
      <c r="AD488" s="82" t="s">
        <v>241</v>
      </c>
      <c r="AE488" s="42">
        <f t="shared" si="147"/>
        <v>0</v>
      </c>
      <c r="AF488" s="42">
        <f t="shared" si="148"/>
        <v>0</v>
      </c>
      <c r="AG488" s="42">
        <f t="shared" si="149"/>
        <v>0</v>
      </c>
      <c r="AH488" s="42">
        <f t="shared" si="150"/>
        <v>0</v>
      </c>
      <c r="AJ488" s="82" t="s">
        <v>241</v>
      </c>
      <c r="AK488" s="42">
        <f t="shared" si="144"/>
        <v>0</v>
      </c>
      <c r="AL488" s="42">
        <f t="shared" si="151"/>
        <v>0</v>
      </c>
      <c r="AM488" s="42">
        <f t="shared" si="152"/>
        <v>0</v>
      </c>
      <c r="AN488" s="42">
        <f t="shared" si="153"/>
        <v>0</v>
      </c>
      <c r="AP488" s="82" t="s">
        <v>241</v>
      </c>
      <c r="AQ488" s="84">
        <f t="shared" si="145"/>
        <v>0.64129999999999998</v>
      </c>
      <c r="AR488" s="84">
        <f t="shared" si="154"/>
        <v>0.35360000000000003</v>
      </c>
      <c r="AS488" s="84">
        <f t="shared" si="155"/>
        <v>0.56289999999999996</v>
      </c>
      <c r="AT488" s="84">
        <f t="shared" si="156"/>
        <v>0.45600000000000002</v>
      </c>
      <c r="AV488" s="82" t="s">
        <v>241</v>
      </c>
      <c r="AW488" s="42">
        <f t="shared" si="146"/>
        <v>0.64249999999999996</v>
      </c>
      <c r="AX488" s="42">
        <f t="shared" si="157"/>
        <v>0.67079999999999995</v>
      </c>
      <c r="AY488" s="42">
        <f t="shared" si="158"/>
        <v>0.25719999999999998</v>
      </c>
      <c r="AZ488" s="42">
        <f t="shared" si="159"/>
        <v>0.38379999999999997</v>
      </c>
    </row>
    <row r="489" spans="1:52">
      <c r="A489" s="142"/>
      <c r="B489" s="142"/>
      <c r="C489" s="5">
        <v>1.0625</v>
      </c>
      <c r="D489" s="42">
        <v>0</v>
      </c>
      <c r="E489" s="42">
        <v>0</v>
      </c>
      <c r="F489" s="42">
        <v>0</v>
      </c>
      <c r="G489" s="42">
        <v>0</v>
      </c>
      <c r="H489" s="42">
        <v>0</v>
      </c>
      <c r="I489" s="42">
        <v>0</v>
      </c>
      <c r="J489" s="42">
        <v>0</v>
      </c>
      <c r="K489" s="42">
        <v>0</v>
      </c>
      <c r="L489" s="42">
        <v>0</v>
      </c>
      <c r="M489" s="42">
        <v>0</v>
      </c>
      <c r="N489" s="42">
        <v>0</v>
      </c>
      <c r="O489" s="42">
        <v>0</v>
      </c>
      <c r="P489" s="84">
        <v>0.34820000000000001</v>
      </c>
      <c r="Q489" s="84">
        <v>0.6048</v>
      </c>
      <c r="R489" s="84">
        <v>0.1971</v>
      </c>
      <c r="S489" s="84">
        <v>0.69440000000000002</v>
      </c>
      <c r="T489" s="84">
        <v>0.47449999999999998</v>
      </c>
      <c r="U489" s="84">
        <v>0.54249999999999998</v>
      </c>
      <c r="V489" s="42">
        <v>0.69320000000000004</v>
      </c>
      <c r="W489" s="42">
        <v>0.63200000000000001</v>
      </c>
      <c r="X489" s="42">
        <v>0.1636</v>
      </c>
      <c r="Y489" s="42">
        <v>0.38990000000000002</v>
      </c>
      <c r="Z489" s="42">
        <v>0.51939999999999997</v>
      </c>
      <c r="AA489" s="42">
        <v>0.73089999999999999</v>
      </c>
      <c r="AD489" s="82" t="s">
        <v>195</v>
      </c>
      <c r="AE489" s="42">
        <f t="shared" si="147"/>
        <v>0</v>
      </c>
      <c r="AF489" s="42">
        <f t="shared" si="148"/>
        <v>0</v>
      </c>
      <c r="AG489" s="42">
        <f t="shared" si="149"/>
        <v>0</v>
      </c>
      <c r="AH489" s="42">
        <f t="shared" si="150"/>
        <v>0</v>
      </c>
      <c r="AJ489" s="82" t="s">
        <v>195</v>
      </c>
      <c r="AK489" s="42">
        <f t="shared" si="144"/>
        <v>0</v>
      </c>
      <c r="AL489" s="42">
        <f t="shared" si="151"/>
        <v>0</v>
      </c>
      <c r="AM489" s="42">
        <f t="shared" si="152"/>
        <v>0</v>
      </c>
      <c r="AN489" s="42">
        <f t="shared" si="153"/>
        <v>0</v>
      </c>
      <c r="AP489" s="82" t="s">
        <v>195</v>
      </c>
      <c r="AQ489" s="84">
        <f t="shared" si="145"/>
        <v>0.58889999999999998</v>
      </c>
      <c r="AR489" s="84">
        <f t="shared" si="154"/>
        <v>0.34300000000000003</v>
      </c>
      <c r="AS489" s="84">
        <f t="shared" si="155"/>
        <v>0.62860000000000005</v>
      </c>
      <c r="AT489" s="84">
        <f t="shared" si="156"/>
        <v>0.44879999999999998</v>
      </c>
      <c r="AV489" s="82" t="s">
        <v>195</v>
      </c>
      <c r="AW489" s="42">
        <f t="shared" si="146"/>
        <v>0.62219999999999998</v>
      </c>
      <c r="AX489" s="42">
        <f t="shared" si="157"/>
        <v>0.61780000000000002</v>
      </c>
      <c r="AY489" s="42">
        <f t="shared" si="158"/>
        <v>9.1800000000000007E-2</v>
      </c>
      <c r="AZ489" s="42">
        <f t="shared" si="159"/>
        <v>0.36859999999999998</v>
      </c>
    </row>
    <row r="490" spans="1:52">
      <c r="A490" s="142"/>
      <c r="B490" s="142"/>
      <c r="C490" s="5">
        <v>1.0729166666666701</v>
      </c>
      <c r="D490" s="42">
        <v>0</v>
      </c>
      <c r="E490" s="42">
        <v>0</v>
      </c>
      <c r="F490" s="42">
        <v>0</v>
      </c>
      <c r="G490" s="42">
        <v>0</v>
      </c>
      <c r="H490" s="42">
        <v>0</v>
      </c>
      <c r="I490" s="42">
        <v>0</v>
      </c>
      <c r="J490" s="42">
        <v>0</v>
      </c>
      <c r="K490" s="42">
        <v>0</v>
      </c>
      <c r="L490" s="42">
        <v>0</v>
      </c>
      <c r="M490" s="42">
        <v>0</v>
      </c>
      <c r="N490" s="42">
        <v>0</v>
      </c>
      <c r="O490" s="42">
        <v>0</v>
      </c>
      <c r="P490" s="84">
        <v>0.3155</v>
      </c>
      <c r="Q490" s="84">
        <v>0.68669999999999998</v>
      </c>
      <c r="R490" s="84">
        <v>0.25769999999999998</v>
      </c>
      <c r="S490" s="84">
        <v>0.79710000000000003</v>
      </c>
      <c r="T490" s="84">
        <v>0.53510000000000002</v>
      </c>
      <c r="U490" s="84">
        <v>0.4481</v>
      </c>
      <c r="V490" s="42">
        <v>0.68820000000000003</v>
      </c>
      <c r="W490" s="42">
        <v>0.56869999999999998</v>
      </c>
      <c r="X490" s="42">
        <v>9.1499999999999998E-2</v>
      </c>
      <c r="Y490" s="42">
        <v>0.35439999999999999</v>
      </c>
      <c r="Z490" s="42">
        <v>0.52</v>
      </c>
      <c r="AA490" s="42">
        <v>0.59960000000000002</v>
      </c>
      <c r="AD490" s="82" t="s">
        <v>242</v>
      </c>
      <c r="AE490" s="42">
        <f t="shared" si="147"/>
        <v>0</v>
      </c>
      <c r="AF490" s="42">
        <f t="shared" si="148"/>
        <v>0</v>
      </c>
      <c r="AG490" s="42">
        <f t="shared" si="149"/>
        <v>0</v>
      </c>
      <c r="AH490" s="42">
        <f t="shared" si="150"/>
        <v>0</v>
      </c>
      <c r="AJ490" s="82" t="s">
        <v>242</v>
      </c>
      <c r="AK490" s="42">
        <f t="shared" si="144"/>
        <v>0</v>
      </c>
      <c r="AL490" s="42">
        <f t="shared" si="151"/>
        <v>0</v>
      </c>
      <c r="AM490" s="42">
        <f t="shared" si="152"/>
        <v>0</v>
      </c>
      <c r="AN490" s="42">
        <f t="shared" si="153"/>
        <v>0</v>
      </c>
      <c r="AP490" s="82" t="s">
        <v>242</v>
      </c>
      <c r="AQ490" s="84">
        <f t="shared" si="145"/>
        <v>0.69010000000000005</v>
      </c>
      <c r="AR490" s="84">
        <f t="shared" si="154"/>
        <v>0.35759999999999997</v>
      </c>
      <c r="AS490" s="84">
        <f t="shared" si="155"/>
        <v>0.57279999999999998</v>
      </c>
      <c r="AT490" s="84">
        <f t="shared" si="156"/>
        <v>0.45660000000000001</v>
      </c>
      <c r="AV490" s="82" t="s">
        <v>242</v>
      </c>
      <c r="AW490" s="42">
        <f t="shared" si="146"/>
        <v>0.65239999999999998</v>
      </c>
      <c r="AX490" s="42">
        <f t="shared" si="157"/>
        <v>0.52290000000000003</v>
      </c>
      <c r="AY490" s="42">
        <f t="shared" si="158"/>
        <v>0.1555</v>
      </c>
      <c r="AZ490" s="42">
        <f t="shared" si="159"/>
        <v>0.50539999999999996</v>
      </c>
    </row>
    <row r="491" spans="1:52">
      <c r="A491" s="142"/>
      <c r="B491" s="142"/>
      <c r="C491" s="5">
        <v>1.0833333333333399</v>
      </c>
      <c r="D491" s="42">
        <v>0</v>
      </c>
      <c r="E491" s="42">
        <v>0</v>
      </c>
      <c r="F491" s="42">
        <v>0</v>
      </c>
      <c r="G491" s="42">
        <v>0</v>
      </c>
      <c r="H491" s="42">
        <v>0</v>
      </c>
      <c r="I491" s="42">
        <v>0</v>
      </c>
      <c r="J491" s="42">
        <v>0</v>
      </c>
      <c r="K491" s="42">
        <v>0</v>
      </c>
      <c r="L491" s="42">
        <v>0</v>
      </c>
      <c r="M491" s="42">
        <v>0</v>
      </c>
      <c r="N491" s="42">
        <v>0</v>
      </c>
      <c r="O491" s="42">
        <v>0</v>
      </c>
      <c r="P491" s="84">
        <v>0.24970000000000001</v>
      </c>
      <c r="Q491" s="84">
        <v>0.58530000000000004</v>
      </c>
      <c r="R491" s="84">
        <v>0.2243</v>
      </c>
      <c r="S491" s="84">
        <v>0.66490000000000005</v>
      </c>
      <c r="T491" s="84">
        <v>0.5726</v>
      </c>
      <c r="U491" s="84">
        <v>0.46970000000000001</v>
      </c>
      <c r="V491" s="42">
        <v>0.56320000000000003</v>
      </c>
      <c r="W491" s="42">
        <v>0.55000000000000004</v>
      </c>
      <c r="X491" s="42">
        <v>5.8999999999999997E-2</v>
      </c>
      <c r="Y491" s="42">
        <v>0.32219999999999999</v>
      </c>
      <c r="Z491" s="42">
        <v>0.51100000000000001</v>
      </c>
      <c r="AA491" s="42">
        <v>0.54679999999999995</v>
      </c>
      <c r="AD491" s="82" t="s">
        <v>121</v>
      </c>
      <c r="AE491" s="42">
        <f t="shared" si="147"/>
        <v>0</v>
      </c>
      <c r="AF491" s="42">
        <f t="shared" si="148"/>
        <v>0</v>
      </c>
      <c r="AG491" s="42">
        <f t="shared" si="149"/>
        <v>0</v>
      </c>
      <c r="AH491" s="42">
        <f t="shared" si="150"/>
        <v>0</v>
      </c>
      <c r="AJ491" s="82" t="s">
        <v>121</v>
      </c>
      <c r="AK491" s="42">
        <f t="shared" si="144"/>
        <v>0</v>
      </c>
      <c r="AL491" s="42">
        <f t="shared" si="151"/>
        <v>0</v>
      </c>
      <c r="AM491" s="42">
        <f t="shared" si="152"/>
        <v>0</v>
      </c>
      <c r="AN491" s="42">
        <f t="shared" si="153"/>
        <v>0</v>
      </c>
      <c r="AP491" s="82" t="s">
        <v>121</v>
      </c>
      <c r="AQ491" s="84">
        <f t="shared" si="145"/>
        <v>0.83919999999999995</v>
      </c>
      <c r="AR491" s="84">
        <f t="shared" si="154"/>
        <v>0.34229999999999999</v>
      </c>
      <c r="AS491" s="84">
        <f t="shared" si="155"/>
        <v>0.53890000000000005</v>
      </c>
      <c r="AT491" s="84">
        <f t="shared" si="156"/>
        <v>0.48230000000000001</v>
      </c>
      <c r="AV491" s="82" t="s">
        <v>121</v>
      </c>
      <c r="AW491" s="42">
        <f t="shared" si="146"/>
        <v>0.7107</v>
      </c>
      <c r="AX491" s="42">
        <f t="shared" si="157"/>
        <v>0.4587</v>
      </c>
      <c r="AY491" s="42">
        <f t="shared" si="158"/>
        <v>0.3014</v>
      </c>
      <c r="AZ491" s="42">
        <f t="shared" si="159"/>
        <v>0.52149999999999996</v>
      </c>
    </row>
    <row r="492" spans="1:52">
      <c r="A492" s="142"/>
      <c r="B492" s="142"/>
      <c r="C492" s="5">
        <v>1.09375</v>
      </c>
      <c r="D492" s="42">
        <v>0</v>
      </c>
      <c r="E492" s="42">
        <v>0</v>
      </c>
      <c r="F492" s="42">
        <v>0</v>
      </c>
      <c r="G492" s="42">
        <v>0</v>
      </c>
      <c r="H492" s="42">
        <v>0</v>
      </c>
      <c r="I492" s="42">
        <v>0</v>
      </c>
      <c r="J492" s="42">
        <v>0</v>
      </c>
      <c r="K492" s="42">
        <v>0</v>
      </c>
      <c r="L492" s="42">
        <v>0</v>
      </c>
      <c r="M492" s="42">
        <v>0</v>
      </c>
      <c r="N492" s="42">
        <v>0</v>
      </c>
      <c r="O492" s="42">
        <v>0</v>
      </c>
      <c r="P492" s="84">
        <v>0.4632</v>
      </c>
      <c r="Q492" s="84">
        <v>0.64100000000000001</v>
      </c>
      <c r="R492" s="84">
        <v>0.17530000000000001</v>
      </c>
      <c r="S492" s="84">
        <v>0.66659999999999997</v>
      </c>
      <c r="T492" s="84">
        <v>0.64100000000000001</v>
      </c>
      <c r="U492" s="84">
        <v>0.40939999999999999</v>
      </c>
      <c r="V492" s="42">
        <v>0.50209999999999999</v>
      </c>
      <c r="W492" s="42">
        <v>0.5716</v>
      </c>
      <c r="X492" s="42">
        <v>0.13769999999999999</v>
      </c>
      <c r="Y492" s="42">
        <v>0.24199999999999999</v>
      </c>
      <c r="Z492" s="42">
        <v>0.55130000000000001</v>
      </c>
      <c r="AA492" s="42">
        <v>0.48930000000000001</v>
      </c>
      <c r="AD492" s="82" t="s">
        <v>243</v>
      </c>
      <c r="AE492" s="42">
        <f t="shared" si="147"/>
        <v>0</v>
      </c>
      <c r="AF492" s="42">
        <f t="shared" si="148"/>
        <v>0</v>
      </c>
      <c r="AG492" s="42">
        <f t="shared" si="149"/>
        <v>0</v>
      </c>
      <c r="AH492" s="42">
        <f t="shared" si="150"/>
        <v>0</v>
      </c>
      <c r="AJ492" s="82" t="s">
        <v>243</v>
      </c>
      <c r="AK492" s="42">
        <f t="shared" si="144"/>
        <v>0</v>
      </c>
      <c r="AL492" s="42">
        <f t="shared" si="151"/>
        <v>0</v>
      </c>
      <c r="AM492" s="42">
        <f t="shared" si="152"/>
        <v>0</v>
      </c>
      <c r="AN492" s="42">
        <f t="shared" si="153"/>
        <v>0</v>
      </c>
      <c r="AP492" s="82" t="s">
        <v>243</v>
      </c>
      <c r="AQ492" s="84">
        <f t="shared" si="145"/>
        <v>0.74709999999999999</v>
      </c>
      <c r="AR492" s="84">
        <f t="shared" si="154"/>
        <v>0.33460000000000001</v>
      </c>
      <c r="AS492" s="84">
        <f t="shared" si="155"/>
        <v>0.58150000000000002</v>
      </c>
      <c r="AT492" s="84">
        <f t="shared" si="156"/>
        <v>0.43340000000000001</v>
      </c>
      <c r="AV492" s="82" t="s">
        <v>243</v>
      </c>
      <c r="AW492" s="42">
        <f t="shared" si="146"/>
        <v>0.54100000000000004</v>
      </c>
      <c r="AX492" s="42">
        <f t="shared" si="157"/>
        <v>0.66790000000000005</v>
      </c>
      <c r="AY492" s="42">
        <f t="shared" si="158"/>
        <v>0.33739999999999998</v>
      </c>
      <c r="AZ492" s="42">
        <f t="shared" si="159"/>
        <v>0.38890000000000002</v>
      </c>
    </row>
    <row r="493" spans="1:52">
      <c r="A493" s="142"/>
      <c r="B493" s="142"/>
      <c r="C493" s="5">
        <v>1.1041666666666701</v>
      </c>
      <c r="D493" s="42">
        <v>0</v>
      </c>
      <c r="E493" s="42">
        <v>0</v>
      </c>
      <c r="F493" s="42">
        <v>0</v>
      </c>
      <c r="G493" s="42">
        <v>0</v>
      </c>
      <c r="H493" s="42">
        <v>0</v>
      </c>
      <c r="I493" s="42">
        <v>0</v>
      </c>
      <c r="J493" s="42">
        <v>0</v>
      </c>
      <c r="K493" s="42">
        <v>0</v>
      </c>
      <c r="L493" s="42">
        <v>0</v>
      </c>
      <c r="M493" s="42">
        <v>0</v>
      </c>
      <c r="N493" s="42">
        <v>0</v>
      </c>
      <c r="O493" s="42">
        <v>0</v>
      </c>
      <c r="P493" s="84">
        <v>0.49049999999999999</v>
      </c>
      <c r="Q493" s="84">
        <v>0.55940000000000001</v>
      </c>
      <c r="R493" s="84">
        <v>0.11169999999999999</v>
      </c>
      <c r="S493" s="84">
        <v>0.5655</v>
      </c>
      <c r="T493" s="84">
        <v>0.67279999999999995</v>
      </c>
      <c r="U493" s="84">
        <v>0.41510000000000002</v>
      </c>
      <c r="V493" s="42">
        <v>0.47620000000000001</v>
      </c>
      <c r="W493" s="42">
        <v>0.65149999999999997</v>
      </c>
      <c r="X493" s="42">
        <v>0.16839999999999999</v>
      </c>
      <c r="Y493" s="42">
        <v>0.21859999999999999</v>
      </c>
      <c r="Z493" s="42">
        <v>0.63700000000000001</v>
      </c>
      <c r="AA493" s="42">
        <v>0.54210000000000003</v>
      </c>
      <c r="AD493" s="82" t="s">
        <v>196</v>
      </c>
      <c r="AE493" s="42">
        <f t="shared" si="147"/>
        <v>0</v>
      </c>
      <c r="AF493" s="42">
        <f t="shared" si="148"/>
        <v>0</v>
      </c>
      <c r="AG493" s="42">
        <f t="shared" si="149"/>
        <v>0</v>
      </c>
      <c r="AH493" s="42">
        <f t="shared" si="150"/>
        <v>0</v>
      </c>
      <c r="AJ493" s="82" t="s">
        <v>196</v>
      </c>
      <c r="AK493" s="42">
        <f t="shared" si="144"/>
        <v>0</v>
      </c>
      <c r="AL493" s="42">
        <f t="shared" si="151"/>
        <v>0</v>
      </c>
      <c r="AM493" s="42">
        <f t="shared" si="152"/>
        <v>0</v>
      </c>
      <c r="AN493" s="42">
        <f t="shared" si="153"/>
        <v>0</v>
      </c>
      <c r="AP493" s="82" t="s">
        <v>196</v>
      </c>
      <c r="AQ493" s="84">
        <f t="shared" si="145"/>
        <v>0.67979999999999996</v>
      </c>
      <c r="AR493" s="84">
        <f t="shared" si="154"/>
        <v>0.47</v>
      </c>
      <c r="AS493" s="84">
        <f t="shared" si="155"/>
        <v>0.5282</v>
      </c>
      <c r="AT493" s="84">
        <f t="shared" si="156"/>
        <v>0.34639999999999999</v>
      </c>
      <c r="AV493" s="82" t="s">
        <v>196</v>
      </c>
      <c r="AW493" s="42">
        <f t="shared" si="146"/>
        <v>0.54249999999999998</v>
      </c>
      <c r="AX493" s="42">
        <f t="shared" si="157"/>
        <v>0.6895</v>
      </c>
      <c r="AY493" s="42">
        <f t="shared" si="158"/>
        <v>0.37040000000000001</v>
      </c>
      <c r="AZ493" s="42">
        <f t="shared" si="159"/>
        <v>0.47710000000000002</v>
      </c>
    </row>
    <row r="494" spans="1:52">
      <c r="A494" s="142"/>
      <c r="B494" s="142"/>
      <c r="C494" s="5">
        <v>1.1145833333333399</v>
      </c>
      <c r="D494" s="42">
        <v>0</v>
      </c>
      <c r="E494" s="42">
        <v>0</v>
      </c>
      <c r="F494" s="42">
        <v>0</v>
      </c>
      <c r="G494" s="42">
        <v>0</v>
      </c>
      <c r="H494" s="42">
        <v>0</v>
      </c>
      <c r="I494" s="42">
        <v>0</v>
      </c>
      <c r="J494" s="42">
        <v>0</v>
      </c>
      <c r="K494" s="42">
        <v>0</v>
      </c>
      <c r="L494" s="42">
        <v>0</v>
      </c>
      <c r="M494" s="42">
        <v>0</v>
      </c>
      <c r="N494" s="42">
        <v>0</v>
      </c>
      <c r="O494" s="42">
        <v>0</v>
      </c>
      <c r="P494" s="84">
        <v>0.30299999999999999</v>
      </c>
      <c r="Q494" s="84">
        <v>0.67230000000000001</v>
      </c>
      <c r="R494" s="84">
        <v>0.04</v>
      </c>
      <c r="S494" s="84">
        <v>0.52470000000000006</v>
      </c>
      <c r="T494" s="84">
        <v>0.70120000000000005</v>
      </c>
      <c r="U494" s="84">
        <v>0.57089999999999996</v>
      </c>
      <c r="V494" s="42">
        <v>0.50880000000000003</v>
      </c>
      <c r="W494" s="42">
        <v>0.66900000000000004</v>
      </c>
      <c r="X494" s="42">
        <v>0.18260000000000001</v>
      </c>
      <c r="Y494" s="42">
        <v>9.8900000000000002E-2</v>
      </c>
      <c r="Z494" s="42">
        <v>0.59909999999999997</v>
      </c>
      <c r="AA494" s="42">
        <v>0.4486</v>
      </c>
      <c r="AD494" s="82" t="s">
        <v>244</v>
      </c>
      <c r="AE494" s="42">
        <f t="shared" si="147"/>
        <v>0</v>
      </c>
      <c r="AF494" s="42">
        <f t="shared" si="148"/>
        <v>0</v>
      </c>
      <c r="AG494" s="42">
        <f t="shared" si="149"/>
        <v>0</v>
      </c>
      <c r="AH494" s="42">
        <f t="shared" si="150"/>
        <v>0</v>
      </c>
      <c r="AJ494" s="82" t="s">
        <v>244</v>
      </c>
      <c r="AK494" s="42">
        <f t="shared" si="144"/>
        <v>0</v>
      </c>
      <c r="AL494" s="42">
        <f t="shared" si="151"/>
        <v>0</v>
      </c>
      <c r="AM494" s="42">
        <f t="shared" si="152"/>
        <v>0</v>
      </c>
      <c r="AN494" s="42">
        <f t="shared" si="153"/>
        <v>0</v>
      </c>
      <c r="AP494" s="82" t="s">
        <v>244</v>
      </c>
      <c r="AQ494" s="84">
        <f t="shared" si="145"/>
        <v>0.79449999999999998</v>
      </c>
      <c r="AR494" s="84">
        <f t="shared" si="154"/>
        <v>0.3977</v>
      </c>
      <c r="AS494" s="84">
        <f t="shared" si="155"/>
        <v>0.52549999999999997</v>
      </c>
      <c r="AT494" s="84">
        <f t="shared" si="156"/>
        <v>0.40100000000000002</v>
      </c>
      <c r="AV494" s="82" t="s">
        <v>244</v>
      </c>
      <c r="AW494" s="42">
        <f t="shared" si="146"/>
        <v>0.51829999999999998</v>
      </c>
      <c r="AX494" s="42">
        <f t="shared" si="157"/>
        <v>0.50280000000000002</v>
      </c>
      <c r="AY494" s="42">
        <f t="shared" si="158"/>
        <v>0.3075</v>
      </c>
      <c r="AZ494" s="42">
        <f t="shared" si="159"/>
        <v>0.42649999999999999</v>
      </c>
    </row>
    <row r="495" spans="1:52">
      <c r="A495" s="142"/>
      <c r="B495" s="142"/>
      <c r="C495" s="5">
        <v>1.125</v>
      </c>
      <c r="D495" s="42">
        <v>0</v>
      </c>
      <c r="E495" s="42">
        <v>0</v>
      </c>
      <c r="F495" s="42">
        <v>0</v>
      </c>
      <c r="G495" s="42">
        <v>0</v>
      </c>
      <c r="H495" s="42">
        <v>0</v>
      </c>
      <c r="I495" s="42">
        <v>0</v>
      </c>
      <c r="J495" s="42">
        <v>0</v>
      </c>
      <c r="K495" s="42">
        <v>0</v>
      </c>
      <c r="L495" s="42">
        <v>0</v>
      </c>
      <c r="M495" s="42">
        <v>0</v>
      </c>
      <c r="N495" s="42">
        <v>0</v>
      </c>
      <c r="O495" s="42">
        <v>0</v>
      </c>
      <c r="P495" s="84">
        <v>0.3972</v>
      </c>
      <c r="Q495" s="84">
        <v>0.62380000000000002</v>
      </c>
      <c r="R495" s="84">
        <v>6.6100000000000006E-2</v>
      </c>
      <c r="S495" s="84">
        <v>0.6109</v>
      </c>
      <c r="T495" s="84">
        <v>0.53900000000000003</v>
      </c>
      <c r="U495" s="84">
        <v>0.43209999999999998</v>
      </c>
      <c r="V495" s="42">
        <v>0.52569999999999995</v>
      </c>
      <c r="W495" s="42">
        <v>0.53590000000000004</v>
      </c>
      <c r="X495" s="42">
        <v>0.16250000000000001</v>
      </c>
      <c r="Y495" s="42">
        <v>0.1812</v>
      </c>
      <c r="Z495" s="42">
        <v>0.53500000000000003</v>
      </c>
      <c r="AA495" s="42">
        <v>0.43869999999999998</v>
      </c>
      <c r="AD495" s="82" t="s">
        <v>122</v>
      </c>
      <c r="AE495" s="42">
        <f t="shared" si="147"/>
        <v>0</v>
      </c>
      <c r="AF495" s="42">
        <f t="shared" si="148"/>
        <v>0</v>
      </c>
      <c r="AG495" s="42">
        <f t="shared" si="149"/>
        <v>0</v>
      </c>
      <c r="AH495" s="42">
        <f t="shared" si="150"/>
        <v>0</v>
      </c>
      <c r="AJ495" s="82" t="s">
        <v>122</v>
      </c>
      <c r="AK495" s="42">
        <f t="shared" si="144"/>
        <v>0</v>
      </c>
      <c r="AL495" s="42">
        <f t="shared" si="151"/>
        <v>0</v>
      </c>
      <c r="AM495" s="42">
        <f t="shared" si="152"/>
        <v>0</v>
      </c>
      <c r="AN495" s="42">
        <f t="shared" si="153"/>
        <v>0</v>
      </c>
      <c r="AP495" s="82" t="s">
        <v>122</v>
      </c>
      <c r="AQ495" s="84">
        <f t="shared" si="145"/>
        <v>0.84209999999999996</v>
      </c>
      <c r="AR495" s="84">
        <f t="shared" si="154"/>
        <v>0.30249999999999999</v>
      </c>
      <c r="AS495" s="84">
        <f t="shared" si="155"/>
        <v>0.5847</v>
      </c>
      <c r="AT495" s="84">
        <f t="shared" si="156"/>
        <v>0.40450000000000003</v>
      </c>
      <c r="AV495" s="82" t="s">
        <v>122</v>
      </c>
      <c r="AW495" s="42">
        <f t="shared" si="146"/>
        <v>0.57720000000000005</v>
      </c>
      <c r="AX495" s="42">
        <f t="shared" si="157"/>
        <v>0.5323</v>
      </c>
      <c r="AY495" s="42">
        <f t="shared" si="158"/>
        <v>0.26700000000000002</v>
      </c>
      <c r="AZ495" s="42">
        <f t="shared" si="159"/>
        <v>0.45300000000000001</v>
      </c>
    </row>
    <row r="496" spans="1:52">
      <c r="A496" s="142"/>
      <c r="B496" s="142"/>
      <c r="C496" s="5">
        <v>1.1354166666666701</v>
      </c>
      <c r="D496" s="42">
        <v>0</v>
      </c>
      <c r="E496" s="42">
        <v>0</v>
      </c>
      <c r="F496" s="42">
        <v>0</v>
      </c>
      <c r="G496" s="42">
        <v>0</v>
      </c>
      <c r="H496" s="42">
        <v>0</v>
      </c>
      <c r="I496" s="42">
        <v>0</v>
      </c>
      <c r="J496" s="42">
        <v>0</v>
      </c>
      <c r="K496" s="42">
        <v>0</v>
      </c>
      <c r="L496" s="42">
        <v>0</v>
      </c>
      <c r="M496" s="42">
        <v>0</v>
      </c>
      <c r="N496" s="42">
        <v>0</v>
      </c>
      <c r="O496" s="42">
        <v>0</v>
      </c>
      <c r="P496" s="84">
        <v>0.4017</v>
      </c>
      <c r="Q496" s="84">
        <v>0.50039999999999996</v>
      </c>
      <c r="R496" s="84">
        <v>0.13089999999999999</v>
      </c>
      <c r="S496" s="84">
        <v>0.50990000000000002</v>
      </c>
      <c r="T496" s="84">
        <v>0.50039999999999996</v>
      </c>
      <c r="U496" s="84">
        <v>0.32650000000000001</v>
      </c>
      <c r="V496" s="42">
        <v>0.51370000000000005</v>
      </c>
      <c r="W496" s="42">
        <v>0.621</v>
      </c>
      <c r="X496" s="42">
        <v>0.13109999999999999</v>
      </c>
      <c r="Y496" s="42">
        <v>0.22020000000000001</v>
      </c>
      <c r="Z496" s="42">
        <v>0.52329999999999999</v>
      </c>
      <c r="AA496" s="42">
        <v>0.48599999999999999</v>
      </c>
      <c r="AD496" s="82" t="s">
        <v>245</v>
      </c>
      <c r="AE496" s="42">
        <f t="shared" si="147"/>
        <v>0</v>
      </c>
      <c r="AF496" s="42">
        <f t="shared" si="148"/>
        <v>0</v>
      </c>
      <c r="AG496" s="42">
        <f t="shared" si="149"/>
        <v>0</v>
      </c>
      <c r="AH496" s="42">
        <f t="shared" si="150"/>
        <v>0</v>
      </c>
      <c r="AJ496" s="82" t="s">
        <v>245</v>
      </c>
      <c r="AK496" s="42">
        <f t="shared" si="144"/>
        <v>0</v>
      </c>
      <c r="AL496" s="42">
        <f t="shared" si="151"/>
        <v>0</v>
      </c>
      <c r="AM496" s="42">
        <f t="shared" si="152"/>
        <v>0</v>
      </c>
      <c r="AN496" s="42">
        <f t="shared" si="153"/>
        <v>0</v>
      </c>
      <c r="AP496" s="82" t="s">
        <v>245</v>
      </c>
      <c r="AQ496" s="84">
        <f t="shared" si="145"/>
        <v>0.74660000000000004</v>
      </c>
      <c r="AR496" s="84">
        <f t="shared" si="154"/>
        <v>0.35310000000000002</v>
      </c>
      <c r="AS496" s="84">
        <f t="shared" si="155"/>
        <v>0.56520000000000004</v>
      </c>
      <c r="AT496" s="84">
        <f t="shared" si="156"/>
        <v>0.435</v>
      </c>
      <c r="AV496" s="82" t="s">
        <v>245</v>
      </c>
      <c r="AW496" s="42">
        <f t="shared" si="146"/>
        <v>0.56399999999999995</v>
      </c>
      <c r="AX496" s="42">
        <f t="shared" si="157"/>
        <v>0.4728</v>
      </c>
      <c r="AY496" s="42">
        <f t="shared" si="158"/>
        <v>0.30959999999999999</v>
      </c>
      <c r="AZ496" s="42">
        <f t="shared" si="159"/>
        <v>0.47670000000000001</v>
      </c>
    </row>
    <row r="497" spans="1:52">
      <c r="A497" s="142"/>
      <c r="B497" s="142"/>
      <c r="C497" s="5">
        <v>1.1458333333333399</v>
      </c>
      <c r="D497" s="42">
        <v>0</v>
      </c>
      <c r="E497" s="42">
        <v>0</v>
      </c>
      <c r="F497" s="42">
        <v>0</v>
      </c>
      <c r="G497" s="42">
        <v>0</v>
      </c>
      <c r="H497" s="42">
        <v>0</v>
      </c>
      <c r="I497" s="42">
        <v>0</v>
      </c>
      <c r="J497" s="42">
        <v>0</v>
      </c>
      <c r="K497" s="42">
        <v>0</v>
      </c>
      <c r="L497" s="42">
        <v>0</v>
      </c>
      <c r="M497" s="42">
        <v>0</v>
      </c>
      <c r="N497" s="42">
        <v>0</v>
      </c>
      <c r="O497" s="42">
        <v>0</v>
      </c>
      <c r="P497" s="84">
        <v>0.20039999999999999</v>
      </c>
      <c r="Q497" s="84">
        <v>0.57169999999999999</v>
      </c>
      <c r="R497" s="84">
        <v>0.1</v>
      </c>
      <c r="S497" s="84">
        <v>0.53969999999999996</v>
      </c>
      <c r="T497" s="84">
        <v>0.37919999999999998</v>
      </c>
      <c r="U497" s="84">
        <v>0.16109999999999999</v>
      </c>
      <c r="V497" s="42">
        <v>0.47920000000000001</v>
      </c>
      <c r="W497" s="42">
        <v>0.6603</v>
      </c>
      <c r="X497" s="42">
        <v>0.15310000000000001</v>
      </c>
      <c r="Y497" s="42">
        <v>0.31719999999999998</v>
      </c>
      <c r="Z497" s="42">
        <v>0.58040000000000003</v>
      </c>
      <c r="AA497" s="42">
        <v>0.34799999999999998</v>
      </c>
      <c r="AD497" s="82" t="s">
        <v>197</v>
      </c>
      <c r="AE497" s="42">
        <f t="shared" si="147"/>
        <v>0</v>
      </c>
      <c r="AF497" s="42">
        <f t="shared" si="148"/>
        <v>0</v>
      </c>
      <c r="AG497" s="42">
        <f t="shared" si="149"/>
        <v>0</v>
      </c>
      <c r="AH497" s="42">
        <f t="shared" si="150"/>
        <v>0</v>
      </c>
      <c r="AJ497" s="82" t="s">
        <v>197</v>
      </c>
      <c r="AK497" s="42">
        <f t="shared" si="144"/>
        <v>0</v>
      </c>
      <c r="AL497" s="42">
        <f t="shared" si="151"/>
        <v>0</v>
      </c>
      <c r="AM497" s="42">
        <f t="shared" si="152"/>
        <v>0</v>
      </c>
      <c r="AN497" s="42">
        <f t="shared" si="153"/>
        <v>0</v>
      </c>
      <c r="AP497" s="82" t="s">
        <v>197</v>
      </c>
      <c r="AQ497" s="84">
        <f t="shared" si="145"/>
        <v>0.71750000000000003</v>
      </c>
      <c r="AR497" s="84">
        <f t="shared" si="154"/>
        <v>0.34179999999999999</v>
      </c>
      <c r="AS497" s="84">
        <f t="shared" si="155"/>
        <v>0.62509999999999999</v>
      </c>
      <c r="AT497" s="84">
        <f t="shared" si="156"/>
        <v>0.33160000000000001</v>
      </c>
      <c r="AV497" s="82" t="s">
        <v>197</v>
      </c>
      <c r="AW497" s="42">
        <f t="shared" si="146"/>
        <v>0.44069999999999998</v>
      </c>
      <c r="AX497" s="42">
        <f t="shared" si="157"/>
        <v>0.3019</v>
      </c>
      <c r="AY497" s="42">
        <f t="shared" si="158"/>
        <v>0.44650000000000001</v>
      </c>
      <c r="AZ497" s="42">
        <f t="shared" si="159"/>
        <v>0.43869999999999998</v>
      </c>
    </row>
    <row r="498" spans="1:52">
      <c r="A498" s="142"/>
      <c r="B498" s="142"/>
      <c r="C498" s="5">
        <v>1.15625</v>
      </c>
      <c r="D498" s="42">
        <v>0</v>
      </c>
      <c r="E498" s="42">
        <v>0</v>
      </c>
      <c r="F498" s="42">
        <v>0</v>
      </c>
      <c r="G498" s="42">
        <v>0</v>
      </c>
      <c r="H498" s="42">
        <v>0</v>
      </c>
      <c r="I498" s="42">
        <v>0</v>
      </c>
      <c r="J498" s="42">
        <v>0</v>
      </c>
      <c r="K498" s="42">
        <v>0</v>
      </c>
      <c r="L498" s="42">
        <v>0</v>
      </c>
      <c r="M498" s="42">
        <v>0</v>
      </c>
      <c r="N498" s="42">
        <v>0</v>
      </c>
      <c r="O498" s="42">
        <v>0</v>
      </c>
      <c r="P498" s="84">
        <v>0.20680000000000001</v>
      </c>
      <c r="Q498" s="84">
        <v>0.58819999999999995</v>
      </c>
      <c r="R498" s="84">
        <v>7.8600000000000003E-2</v>
      </c>
      <c r="S498" s="84">
        <v>0.62409999999999999</v>
      </c>
      <c r="T498" s="84">
        <v>0.42159999999999997</v>
      </c>
      <c r="U498" s="84">
        <v>0.23530000000000001</v>
      </c>
      <c r="V498" s="42">
        <v>0.50080000000000002</v>
      </c>
      <c r="W498" s="42">
        <v>0.59960000000000002</v>
      </c>
      <c r="X498" s="42">
        <v>0.2417</v>
      </c>
      <c r="Y498" s="42">
        <v>0.2636</v>
      </c>
      <c r="Z498" s="42">
        <v>0.50639999999999996</v>
      </c>
      <c r="AA498" s="42">
        <v>0.3281</v>
      </c>
      <c r="AD498" s="82" t="s">
        <v>246</v>
      </c>
      <c r="AE498" s="42">
        <f t="shared" si="147"/>
        <v>0</v>
      </c>
      <c r="AF498" s="42">
        <f t="shared" si="148"/>
        <v>0</v>
      </c>
      <c r="AG498" s="42">
        <f t="shared" si="149"/>
        <v>0</v>
      </c>
      <c r="AH498" s="42">
        <f t="shared" si="150"/>
        <v>0</v>
      </c>
      <c r="AJ498" s="82" t="s">
        <v>246</v>
      </c>
      <c r="AK498" s="42">
        <f t="shared" si="144"/>
        <v>0</v>
      </c>
      <c r="AL498" s="42">
        <f t="shared" si="151"/>
        <v>0</v>
      </c>
      <c r="AM498" s="42">
        <f t="shared" si="152"/>
        <v>0</v>
      </c>
      <c r="AN498" s="42">
        <f t="shared" si="153"/>
        <v>0</v>
      </c>
      <c r="AP498" s="82" t="s">
        <v>246</v>
      </c>
      <c r="AQ498" s="84">
        <f t="shared" si="145"/>
        <v>0.73040000000000005</v>
      </c>
      <c r="AR498" s="84">
        <f t="shared" si="154"/>
        <v>0.48330000000000001</v>
      </c>
      <c r="AS498" s="84">
        <f t="shared" si="155"/>
        <v>0.62929999999999997</v>
      </c>
      <c r="AT498" s="84">
        <f t="shared" si="156"/>
        <v>0.31619999999999998</v>
      </c>
      <c r="AV498" s="82" t="s">
        <v>246</v>
      </c>
      <c r="AW498" s="42">
        <f t="shared" si="146"/>
        <v>0.53420000000000001</v>
      </c>
      <c r="AX498" s="42">
        <f t="shared" si="157"/>
        <v>0.3054</v>
      </c>
      <c r="AY498" s="42">
        <f t="shared" si="158"/>
        <v>0.46560000000000001</v>
      </c>
      <c r="AZ498" s="42">
        <f t="shared" si="159"/>
        <v>0.40839999999999999</v>
      </c>
    </row>
    <row r="499" spans="1:52">
      <c r="A499" s="142"/>
      <c r="B499" s="142"/>
      <c r="C499" s="5">
        <v>1.1666666666666701</v>
      </c>
      <c r="D499" s="42">
        <v>0</v>
      </c>
      <c r="E499" s="42">
        <v>0</v>
      </c>
      <c r="F499" s="42">
        <v>0</v>
      </c>
      <c r="G499" s="42">
        <v>0</v>
      </c>
      <c r="H499" s="42">
        <v>0</v>
      </c>
      <c r="I499" s="42">
        <v>0</v>
      </c>
      <c r="J499" s="42">
        <v>0</v>
      </c>
      <c r="K499" s="42">
        <v>0</v>
      </c>
      <c r="L499" s="42">
        <v>0</v>
      </c>
      <c r="M499" s="42">
        <v>0</v>
      </c>
      <c r="N499" s="42">
        <v>0</v>
      </c>
      <c r="O499" s="42">
        <v>0</v>
      </c>
      <c r="P499" s="84">
        <v>0.28970000000000001</v>
      </c>
      <c r="Q499" s="84">
        <v>0.40799999999999997</v>
      </c>
      <c r="R499" s="84">
        <v>0.1285</v>
      </c>
      <c r="S499" s="84">
        <v>0.42370000000000002</v>
      </c>
      <c r="T499" s="84">
        <v>0.32869999999999999</v>
      </c>
      <c r="U499" s="84">
        <v>0.22040000000000001</v>
      </c>
      <c r="V499" s="42">
        <v>0.44969999999999999</v>
      </c>
      <c r="W499" s="42">
        <v>0.61939999999999995</v>
      </c>
      <c r="X499" s="42">
        <v>8.1799999999999998E-2</v>
      </c>
      <c r="Y499" s="42">
        <v>6.0499999999999998E-2</v>
      </c>
      <c r="Z499" s="42">
        <v>0.52600000000000002</v>
      </c>
      <c r="AA499" s="42">
        <v>0.47270000000000001</v>
      </c>
      <c r="AD499" s="82" t="s">
        <v>123</v>
      </c>
      <c r="AE499" s="42">
        <f t="shared" si="147"/>
        <v>0</v>
      </c>
      <c r="AF499" s="42">
        <f t="shared" si="148"/>
        <v>0</v>
      </c>
      <c r="AG499" s="42">
        <f t="shared" si="149"/>
        <v>0</v>
      </c>
      <c r="AH499" s="42">
        <f t="shared" si="150"/>
        <v>0</v>
      </c>
      <c r="AJ499" s="82" t="s">
        <v>123</v>
      </c>
      <c r="AK499" s="42">
        <f t="shared" si="144"/>
        <v>0</v>
      </c>
      <c r="AL499" s="42">
        <f t="shared" si="151"/>
        <v>0</v>
      </c>
      <c r="AM499" s="42">
        <f t="shared" si="152"/>
        <v>0</v>
      </c>
      <c r="AN499" s="42">
        <f t="shared" si="153"/>
        <v>0</v>
      </c>
      <c r="AP499" s="82" t="s">
        <v>123</v>
      </c>
      <c r="AQ499" s="84">
        <f t="shared" si="145"/>
        <v>0.72870000000000001</v>
      </c>
      <c r="AR499" s="84">
        <f t="shared" si="154"/>
        <v>0.44290000000000002</v>
      </c>
      <c r="AS499" s="84">
        <f t="shared" si="155"/>
        <v>0.5907</v>
      </c>
      <c r="AT499" s="84">
        <f t="shared" si="156"/>
        <v>0.25719999999999998</v>
      </c>
      <c r="AV499" s="82" t="s">
        <v>123</v>
      </c>
      <c r="AW499" s="42">
        <f t="shared" si="146"/>
        <v>0.48880000000000001</v>
      </c>
      <c r="AX499" s="42">
        <f t="shared" si="157"/>
        <v>0.2697</v>
      </c>
      <c r="AY499" s="42">
        <f t="shared" si="158"/>
        <v>0.3231</v>
      </c>
      <c r="AZ499" s="42">
        <f t="shared" si="159"/>
        <v>0.45660000000000001</v>
      </c>
    </row>
    <row r="500" spans="1:52">
      <c r="A500" s="142"/>
      <c r="B500" s="142"/>
      <c r="C500" s="5">
        <v>1.1770833333333399</v>
      </c>
      <c r="D500" s="42">
        <v>0</v>
      </c>
      <c r="E500" s="42">
        <v>0</v>
      </c>
      <c r="F500" s="42">
        <v>0</v>
      </c>
      <c r="G500" s="42">
        <v>0</v>
      </c>
      <c r="H500" s="42">
        <v>0</v>
      </c>
      <c r="I500" s="42">
        <v>0</v>
      </c>
      <c r="J500" s="42">
        <v>0</v>
      </c>
      <c r="K500" s="42">
        <v>0</v>
      </c>
      <c r="L500" s="42">
        <v>0</v>
      </c>
      <c r="M500" s="42">
        <v>0</v>
      </c>
      <c r="N500" s="42">
        <v>0</v>
      </c>
      <c r="O500" s="42">
        <v>0</v>
      </c>
      <c r="P500" s="84">
        <v>0.33389999999999997</v>
      </c>
      <c r="Q500" s="84">
        <v>0.43359999999999999</v>
      </c>
      <c r="R500" s="84">
        <v>0.11600000000000001</v>
      </c>
      <c r="S500" s="84">
        <v>0.44030000000000002</v>
      </c>
      <c r="T500" s="84">
        <v>0.43359999999999999</v>
      </c>
      <c r="U500" s="84">
        <v>0.27960000000000002</v>
      </c>
      <c r="V500" s="42">
        <v>0.44569999999999999</v>
      </c>
      <c r="W500" s="42">
        <v>0.59560000000000002</v>
      </c>
      <c r="X500" s="42">
        <v>0.12870000000000001</v>
      </c>
      <c r="Y500" s="42">
        <v>0.16800000000000001</v>
      </c>
      <c r="Z500" s="42">
        <v>0.54190000000000005</v>
      </c>
      <c r="AA500" s="42">
        <v>0.4793</v>
      </c>
      <c r="AD500" s="82" t="s">
        <v>247</v>
      </c>
      <c r="AE500" s="42">
        <f t="shared" si="147"/>
        <v>0</v>
      </c>
      <c r="AF500" s="42">
        <f t="shared" si="148"/>
        <v>0</v>
      </c>
      <c r="AG500" s="42">
        <f t="shared" si="149"/>
        <v>0</v>
      </c>
      <c r="AH500" s="42">
        <f t="shared" si="150"/>
        <v>0</v>
      </c>
      <c r="AJ500" s="82" t="s">
        <v>247</v>
      </c>
      <c r="AK500" s="42">
        <f t="shared" si="144"/>
        <v>0</v>
      </c>
      <c r="AL500" s="42">
        <f t="shared" si="151"/>
        <v>0</v>
      </c>
      <c r="AM500" s="42">
        <f t="shared" si="152"/>
        <v>0</v>
      </c>
      <c r="AN500" s="42">
        <f t="shared" si="153"/>
        <v>0</v>
      </c>
      <c r="AP500" s="82" t="s">
        <v>247</v>
      </c>
      <c r="AQ500" s="84">
        <f t="shared" si="145"/>
        <v>0.76849999999999996</v>
      </c>
      <c r="AR500" s="84">
        <f t="shared" si="154"/>
        <v>0.46289999999999998</v>
      </c>
      <c r="AS500" s="84">
        <f t="shared" si="155"/>
        <v>0.59079999999999999</v>
      </c>
      <c r="AT500" s="84">
        <f t="shared" si="156"/>
        <v>0.39860000000000001</v>
      </c>
      <c r="AV500" s="82" t="s">
        <v>247</v>
      </c>
      <c r="AW500" s="42">
        <f t="shared" si="146"/>
        <v>0.41010000000000002</v>
      </c>
      <c r="AX500" s="42">
        <f t="shared" si="157"/>
        <v>0.42849999999999999</v>
      </c>
      <c r="AY500" s="42">
        <f t="shared" si="158"/>
        <v>0.2702</v>
      </c>
      <c r="AZ500" s="42">
        <f t="shared" si="159"/>
        <v>0.44269999999999998</v>
      </c>
    </row>
    <row r="501" spans="1:52">
      <c r="A501" s="142"/>
      <c r="B501" s="142"/>
      <c r="C501" s="5">
        <v>1.1875</v>
      </c>
      <c r="D501" s="42">
        <v>0</v>
      </c>
      <c r="E501" s="42">
        <v>0</v>
      </c>
      <c r="F501" s="42">
        <v>0</v>
      </c>
      <c r="G501" s="42">
        <v>0</v>
      </c>
      <c r="H501" s="42">
        <v>0</v>
      </c>
      <c r="I501" s="42">
        <v>0</v>
      </c>
      <c r="J501" s="42">
        <v>0</v>
      </c>
      <c r="K501" s="42">
        <v>0</v>
      </c>
      <c r="L501" s="42">
        <v>0</v>
      </c>
      <c r="M501" s="42">
        <v>0</v>
      </c>
      <c r="N501" s="42">
        <v>0</v>
      </c>
      <c r="O501" s="42">
        <v>0</v>
      </c>
      <c r="P501" s="84">
        <v>0.2356</v>
      </c>
      <c r="Q501" s="84">
        <v>0.36520000000000002</v>
      </c>
      <c r="R501" s="84">
        <v>0.13719999999999999</v>
      </c>
      <c r="S501" s="84">
        <v>0.41570000000000001</v>
      </c>
      <c r="T501" s="84">
        <v>0.40720000000000001</v>
      </c>
      <c r="U501" s="84">
        <v>0.20130000000000001</v>
      </c>
      <c r="V501" s="42">
        <v>0.44869999999999999</v>
      </c>
      <c r="W501" s="42">
        <v>0.623</v>
      </c>
      <c r="X501" s="42">
        <v>0.1406</v>
      </c>
      <c r="Y501" s="42">
        <v>0.20039999999999999</v>
      </c>
      <c r="Z501" s="42">
        <v>0.42849999999999999</v>
      </c>
      <c r="AA501" s="42">
        <v>0.41860000000000003</v>
      </c>
      <c r="AD501" s="82" t="s">
        <v>198</v>
      </c>
      <c r="AE501" s="42">
        <f t="shared" si="147"/>
        <v>0</v>
      </c>
      <c r="AF501" s="42">
        <f t="shared" si="148"/>
        <v>0</v>
      </c>
      <c r="AG501" s="42">
        <f t="shared" si="149"/>
        <v>0</v>
      </c>
      <c r="AH501" s="42">
        <f t="shared" si="150"/>
        <v>0</v>
      </c>
      <c r="AJ501" s="82" t="s">
        <v>198</v>
      </c>
      <c r="AK501" s="42">
        <f t="shared" si="144"/>
        <v>0</v>
      </c>
      <c r="AL501" s="42">
        <f t="shared" si="151"/>
        <v>0</v>
      </c>
      <c r="AM501" s="42">
        <f t="shared" si="152"/>
        <v>0</v>
      </c>
      <c r="AN501" s="42">
        <f t="shared" si="153"/>
        <v>0</v>
      </c>
      <c r="AP501" s="82" t="s">
        <v>198</v>
      </c>
      <c r="AQ501" s="84">
        <f t="shared" si="145"/>
        <v>0.74209999999999998</v>
      </c>
      <c r="AR501" s="84">
        <f t="shared" si="154"/>
        <v>0.50390000000000001</v>
      </c>
      <c r="AS501" s="84">
        <f t="shared" si="155"/>
        <v>0.58899999999999997</v>
      </c>
      <c r="AT501" s="84">
        <f t="shared" si="156"/>
        <v>0.30890000000000001</v>
      </c>
      <c r="AV501" s="82" t="s">
        <v>198</v>
      </c>
      <c r="AW501" s="42">
        <f t="shared" si="146"/>
        <v>0.3301</v>
      </c>
      <c r="AX501" s="42">
        <f t="shared" si="157"/>
        <v>0.39610000000000001</v>
      </c>
      <c r="AY501" s="42">
        <f t="shared" si="158"/>
        <v>0.29580000000000001</v>
      </c>
      <c r="AZ501" s="42">
        <f t="shared" si="159"/>
        <v>0.3488</v>
      </c>
    </row>
    <row r="502" spans="1:52">
      <c r="A502" s="142"/>
      <c r="B502" s="142"/>
      <c r="C502" s="5">
        <v>1.1979166666666701</v>
      </c>
      <c r="D502" s="42">
        <v>0</v>
      </c>
      <c r="E502" s="42">
        <v>0</v>
      </c>
      <c r="F502" s="42">
        <v>0</v>
      </c>
      <c r="G502" s="42">
        <v>0</v>
      </c>
      <c r="H502" s="42">
        <v>0</v>
      </c>
      <c r="I502" s="42">
        <v>0</v>
      </c>
      <c r="J502" s="42">
        <v>0</v>
      </c>
      <c r="K502" s="42">
        <v>0</v>
      </c>
      <c r="L502" s="42">
        <v>0</v>
      </c>
      <c r="M502" s="42">
        <v>0</v>
      </c>
      <c r="N502" s="42">
        <v>1.4500000000000001E-2</v>
      </c>
      <c r="O502" s="42">
        <v>1.14E-2</v>
      </c>
      <c r="P502" s="84">
        <v>0.17979999999999999</v>
      </c>
      <c r="Q502" s="84">
        <v>0.36330000000000001</v>
      </c>
      <c r="R502" s="84">
        <v>0.2382</v>
      </c>
      <c r="S502" s="84">
        <v>0.39279999999999998</v>
      </c>
      <c r="T502" s="84">
        <v>0.38800000000000001</v>
      </c>
      <c r="U502" s="84">
        <v>0.20219999999999999</v>
      </c>
      <c r="V502" s="42">
        <v>0.40870000000000001</v>
      </c>
      <c r="W502" s="42">
        <v>0.57640000000000002</v>
      </c>
      <c r="X502" s="42">
        <v>0.1019</v>
      </c>
      <c r="Y502" s="42">
        <v>0.1076</v>
      </c>
      <c r="Z502" s="42">
        <v>0.53739999999999999</v>
      </c>
      <c r="AA502" s="42">
        <v>0.39250000000000002</v>
      </c>
      <c r="AD502" s="82" t="s">
        <v>248</v>
      </c>
      <c r="AE502" s="42">
        <f t="shared" si="147"/>
        <v>0</v>
      </c>
      <c r="AF502" s="42">
        <f t="shared" si="148"/>
        <v>0</v>
      </c>
      <c r="AG502" s="42">
        <f t="shared" si="149"/>
        <v>0</v>
      </c>
      <c r="AH502" s="42">
        <f t="shared" si="150"/>
        <v>0</v>
      </c>
      <c r="AJ502" s="82" t="s">
        <v>248</v>
      </c>
      <c r="AK502" s="42">
        <f t="shared" si="144"/>
        <v>0</v>
      </c>
      <c r="AL502" s="42">
        <f t="shared" si="151"/>
        <v>0</v>
      </c>
      <c r="AM502" s="42">
        <f t="shared" si="152"/>
        <v>0</v>
      </c>
      <c r="AN502" s="42">
        <f t="shared" si="153"/>
        <v>0</v>
      </c>
      <c r="AP502" s="82" t="s">
        <v>248</v>
      </c>
      <c r="AQ502" s="84">
        <f t="shared" si="145"/>
        <v>0.72250000000000003</v>
      </c>
      <c r="AR502" s="84">
        <f t="shared" si="154"/>
        <v>0.42820000000000003</v>
      </c>
      <c r="AS502" s="84">
        <f t="shared" si="155"/>
        <v>0.65449999999999997</v>
      </c>
      <c r="AT502" s="84">
        <f t="shared" si="156"/>
        <v>0.27750000000000002</v>
      </c>
      <c r="AV502" s="82" t="s">
        <v>248</v>
      </c>
      <c r="AW502" s="42">
        <f t="shared" si="146"/>
        <v>0.46</v>
      </c>
      <c r="AX502" s="42">
        <f t="shared" si="157"/>
        <v>0.28310000000000002</v>
      </c>
      <c r="AY502" s="42">
        <f t="shared" si="158"/>
        <v>0.2293</v>
      </c>
      <c r="AZ502" s="42">
        <f t="shared" si="159"/>
        <v>0.17510000000000001</v>
      </c>
    </row>
    <row r="503" spans="1:52">
      <c r="A503" s="142"/>
      <c r="B503" s="142"/>
      <c r="C503" s="5">
        <v>1.2083333333333399</v>
      </c>
      <c r="D503" s="42">
        <v>0</v>
      </c>
      <c r="E503" s="42">
        <v>0</v>
      </c>
      <c r="F503" s="42">
        <v>0</v>
      </c>
      <c r="G503" s="42">
        <v>0</v>
      </c>
      <c r="H503" s="42">
        <v>0</v>
      </c>
      <c r="I503" s="42">
        <v>0</v>
      </c>
      <c r="J503" s="42">
        <v>8.9999999999999993E-3</v>
      </c>
      <c r="K503" s="42">
        <v>0</v>
      </c>
      <c r="L503" s="42">
        <v>0</v>
      </c>
      <c r="M503" s="42">
        <v>0</v>
      </c>
      <c r="N503" s="42">
        <v>8.8000000000000005E-3</v>
      </c>
      <c r="O503" s="42">
        <v>7.6E-3</v>
      </c>
      <c r="P503" s="84">
        <v>0.33310000000000001</v>
      </c>
      <c r="Q503" s="84">
        <v>0.38269999999999998</v>
      </c>
      <c r="R503" s="84">
        <v>0.13689999999999999</v>
      </c>
      <c r="S503" s="84">
        <v>0.39290000000000003</v>
      </c>
      <c r="T503" s="84">
        <v>0.33710000000000001</v>
      </c>
      <c r="U503" s="84">
        <v>0.24429999999999999</v>
      </c>
      <c r="V503" s="42">
        <v>0.32700000000000001</v>
      </c>
      <c r="W503" s="42">
        <v>0.56289999999999996</v>
      </c>
      <c r="X503" s="42">
        <v>0.14610000000000001</v>
      </c>
      <c r="Y503" s="42">
        <v>0.16470000000000001</v>
      </c>
      <c r="Z503" s="42">
        <v>0.55579999999999996</v>
      </c>
      <c r="AA503" s="42">
        <v>0.39960000000000001</v>
      </c>
      <c r="AD503" s="82" t="s">
        <v>199</v>
      </c>
      <c r="AE503" s="42">
        <f t="shared" si="147"/>
        <v>0</v>
      </c>
      <c r="AF503" s="42">
        <f t="shared" si="148"/>
        <v>0</v>
      </c>
      <c r="AG503" s="42">
        <f t="shared" si="149"/>
        <v>0</v>
      </c>
      <c r="AH503" s="42">
        <f t="shared" si="150"/>
        <v>0</v>
      </c>
      <c r="AJ503" s="82" t="s">
        <v>199</v>
      </c>
      <c r="AK503" s="42">
        <f t="shared" si="144"/>
        <v>0</v>
      </c>
      <c r="AL503" s="42">
        <f t="shared" si="151"/>
        <v>0</v>
      </c>
      <c r="AM503" s="42">
        <f t="shared" si="152"/>
        <v>0</v>
      </c>
      <c r="AN503" s="42">
        <f t="shared" si="153"/>
        <v>0</v>
      </c>
      <c r="AP503" s="82" t="s">
        <v>199</v>
      </c>
      <c r="AQ503" s="84">
        <f t="shared" si="145"/>
        <v>0.71260000000000001</v>
      </c>
      <c r="AR503" s="84">
        <f t="shared" si="154"/>
        <v>0.3896</v>
      </c>
      <c r="AS503" s="84">
        <f t="shared" si="155"/>
        <v>0.70399999999999996</v>
      </c>
      <c r="AT503" s="84">
        <f t="shared" si="156"/>
        <v>0.36149999999999999</v>
      </c>
      <c r="AV503" s="82" t="s">
        <v>199</v>
      </c>
      <c r="AW503" s="42">
        <f t="shared" si="146"/>
        <v>0.50960000000000005</v>
      </c>
      <c r="AX503" s="42">
        <f t="shared" si="157"/>
        <v>0.28689999999999999</v>
      </c>
      <c r="AY503" s="42">
        <f t="shared" si="158"/>
        <v>0.27679999999999999</v>
      </c>
      <c r="AZ503" s="42">
        <f t="shared" si="159"/>
        <v>0.1991</v>
      </c>
    </row>
    <row r="504" spans="1:52">
      <c r="A504" s="142"/>
      <c r="B504" s="142"/>
      <c r="C504" s="5">
        <v>1.21875</v>
      </c>
      <c r="D504" s="42">
        <v>0</v>
      </c>
      <c r="E504" s="42">
        <v>0</v>
      </c>
      <c r="F504" s="42">
        <v>0</v>
      </c>
      <c r="G504" s="42">
        <v>0</v>
      </c>
      <c r="H504" s="42">
        <v>0</v>
      </c>
      <c r="I504" s="42">
        <v>0</v>
      </c>
      <c r="J504" s="42">
        <v>8.0999999999999996E-3</v>
      </c>
      <c r="K504" s="42">
        <v>3.1800000000000002E-2</v>
      </c>
      <c r="L504" s="42">
        <v>5.4000000000000003E-3</v>
      </c>
      <c r="M504" s="42">
        <v>6.9999999999999999E-4</v>
      </c>
      <c r="N504" s="42">
        <v>1.61E-2</v>
      </c>
      <c r="O504" s="42">
        <v>1.24E-2</v>
      </c>
      <c r="P504" s="84">
        <v>0.2863</v>
      </c>
      <c r="Q504" s="84">
        <v>0.36499999999999999</v>
      </c>
      <c r="R504" s="84">
        <v>9.4100000000000003E-2</v>
      </c>
      <c r="S504" s="84">
        <v>0.38619999999999999</v>
      </c>
      <c r="T504" s="84">
        <v>0.36499999999999999</v>
      </c>
      <c r="U504" s="84">
        <v>0.23849999999999999</v>
      </c>
      <c r="V504" s="42">
        <v>0.3488</v>
      </c>
      <c r="W504" s="42">
        <v>0.51939999999999997</v>
      </c>
      <c r="X504" s="42">
        <v>0.12820000000000001</v>
      </c>
      <c r="Y504" s="42">
        <v>0.12870000000000001</v>
      </c>
      <c r="Z504" s="42">
        <v>0.54810000000000003</v>
      </c>
      <c r="AA504" s="42">
        <v>0.45250000000000001</v>
      </c>
    </row>
    <row r="505" spans="1:52">
      <c r="A505" s="142"/>
      <c r="B505" s="142"/>
      <c r="C505" s="5">
        <v>1.2291666666666701</v>
      </c>
      <c r="D505" s="42">
        <v>0</v>
      </c>
      <c r="E505" s="42">
        <v>0</v>
      </c>
      <c r="F505" s="42">
        <v>0</v>
      </c>
      <c r="G505" s="42">
        <v>0</v>
      </c>
      <c r="H505" s="42">
        <v>0</v>
      </c>
      <c r="I505" s="42">
        <v>0</v>
      </c>
      <c r="J505" s="42">
        <v>5.7000000000000002E-2</v>
      </c>
      <c r="K505" s="42">
        <v>8.3599999999999994E-2</v>
      </c>
      <c r="L505" s="42">
        <v>5.3999999999999999E-2</v>
      </c>
      <c r="M505" s="42">
        <v>5.2499999999999998E-2</v>
      </c>
      <c r="N505" s="42">
        <v>8.3199999999999996E-2</v>
      </c>
      <c r="O505" s="42">
        <v>6.7299999999999999E-2</v>
      </c>
      <c r="P505" s="84">
        <v>0.2717</v>
      </c>
      <c r="Q505" s="84">
        <v>0.39040000000000002</v>
      </c>
      <c r="R505" s="84">
        <v>3.6400000000000002E-2</v>
      </c>
      <c r="S505" s="84">
        <v>0.42220000000000002</v>
      </c>
      <c r="T505" s="84">
        <v>0.34720000000000001</v>
      </c>
      <c r="U505" s="84">
        <v>0.14149999999999999</v>
      </c>
      <c r="V505" s="42">
        <v>0.32050000000000001</v>
      </c>
      <c r="W505" s="42">
        <v>0.51659999999999995</v>
      </c>
      <c r="X505" s="42">
        <v>0.2747</v>
      </c>
      <c r="Y505" s="42">
        <v>0.1656</v>
      </c>
      <c r="Z505" s="42">
        <v>0.53900000000000003</v>
      </c>
      <c r="AA505" s="42">
        <v>0.4153</v>
      </c>
    </row>
    <row r="506" spans="1:52">
      <c r="A506" s="142"/>
      <c r="B506" s="142"/>
      <c r="C506" s="5">
        <v>1.2395833333333399</v>
      </c>
      <c r="D506" s="42">
        <v>0</v>
      </c>
      <c r="E506" s="42">
        <v>0</v>
      </c>
      <c r="F506" s="42">
        <v>0</v>
      </c>
      <c r="G506" s="42">
        <v>0</v>
      </c>
      <c r="H506" s="42">
        <v>0</v>
      </c>
      <c r="I506" s="42">
        <v>0</v>
      </c>
      <c r="J506" s="42">
        <v>0.1144</v>
      </c>
      <c r="K506" s="42">
        <v>0.13450000000000001</v>
      </c>
      <c r="L506" s="42">
        <v>0.1114</v>
      </c>
      <c r="M506" s="42">
        <v>9.2899999999999996E-2</v>
      </c>
      <c r="N506" s="42">
        <v>0.1583</v>
      </c>
      <c r="O506" s="42">
        <v>0.12989999999999999</v>
      </c>
      <c r="P506" s="84">
        <v>0.2586</v>
      </c>
      <c r="Q506" s="84">
        <v>0.24360000000000001</v>
      </c>
      <c r="R506" s="84">
        <v>0.1492</v>
      </c>
      <c r="S506" s="84">
        <v>0.44590000000000002</v>
      </c>
      <c r="T506" s="84">
        <v>0.42030000000000001</v>
      </c>
      <c r="U506" s="84">
        <v>0.12280000000000001</v>
      </c>
      <c r="V506" s="42">
        <v>0.44130000000000003</v>
      </c>
      <c r="W506" s="42">
        <v>0.5464</v>
      </c>
      <c r="X506" s="42">
        <v>0.34250000000000003</v>
      </c>
      <c r="Y506" s="42">
        <v>0.15440000000000001</v>
      </c>
      <c r="Z506" s="42">
        <v>0.57079999999999997</v>
      </c>
      <c r="AA506" s="42">
        <v>0.54630000000000001</v>
      </c>
      <c r="AD506" s="144" t="s">
        <v>12</v>
      </c>
      <c r="AE506" s="144"/>
      <c r="AF506" s="144"/>
      <c r="AG506" s="144"/>
      <c r="AH506" s="144"/>
      <c r="AI506" s="144"/>
      <c r="AJ506" s="144"/>
      <c r="AK506" s="144"/>
      <c r="AL506" s="144"/>
      <c r="AM506" s="144"/>
      <c r="AN506" s="144"/>
      <c r="AO506" s="144"/>
      <c r="AP506" s="144"/>
      <c r="AQ506" s="144"/>
      <c r="AR506" s="144"/>
      <c r="AS506" s="144"/>
      <c r="AT506" s="144"/>
      <c r="AU506" s="144"/>
      <c r="AV506" s="144"/>
      <c r="AW506" s="144"/>
      <c r="AX506" s="144"/>
      <c r="AY506" s="144"/>
      <c r="AZ506" s="144"/>
    </row>
    <row r="507" spans="1:52">
      <c r="A507" s="142"/>
      <c r="B507" s="142"/>
      <c r="C507" s="5">
        <v>1.25</v>
      </c>
      <c r="D507" s="42">
        <v>0</v>
      </c>
      <c r="E507" s="42">
        <v>0</v>
      </c>
      <c r="F507" s="42">
        <v>0</v>
      </c>
      <c r="G507" s="42">
        <v>0</v>
      </c>
      <c r="H507" s="42">
        <v>0</v>
      </c>
      <c r="I507" s="42">
        <v>0</v>
      </c>
      <c r="J507" s="42">
        <v>0.16689999999999999</v>
      </c>
      <c r="K507" s="42">
        <v>0.224</v>
      </c>
      <c r="L507" s="42">
        <v>0.19869999999999999</v>
      </c>
      <c r="M507" s="42">
        <v>0.13600000000000001</v>
      </c>
      <c r="N507" s="42">
        <v>0.17760000000000001</v>
      </c>
      <c r="O507" s="42">
        <v>0.1817</v>
      </c>
      <c r="P507" s="84">
        <v>0.32769999999999999</v>
      </c>
      <c r="Q507" s="84">
        <v>0.30509999999999998</v>
      </c>
      <c r="R507" s="84">
        <v>0.14099999999999999</v>
      </c>
      <c r="S507" s="84">
        <v>0.34560000000000002</v>
      </c>
      <c r="T507" s="84">
        <v>0.34310000000000002</v>
      </c>
      <c r="U507" s="84">
        <v>0.2006</v>
      </c>
      <c r="V507" s="42">
        <v>0.30299999999999999</v>
      </c>
      <c r="W507" s="42">
        <v>0.44519999999999998</v>
      </c>
      <c r="X507" s="42">
        <v>0.25509999999999999</v>
      </c>
      <c r="Y507" s="42">
        <v>0.10780000000000001</v>
      </c>
      <c r="Z507" s="42">
        <v>0.48480000000000001</v>
      </c>
      <c r="AA507" s="42">
        <v>0.50260000000000005</v>
      </c>
      <c r="AD507" s="42"/>
      <c r="AE507" s="42" t="s">
        <v>99</v>
      </c>
      <c r="AF507" s="42"/>
      <c r="AG507" s="42"/>
      <c r="AH507" s="42"/>
      <c r="AI507" s="42"/>
      <c r="AJ507" s="42"/>
      <c r="AK507" s="42" t="s">
        <v>100</v>
      </c>
      <c r="AL507" s="42"/>
      <c r="AM507" s="42"/>
      <c r="AN507" s="42"/>
      <c r="AQ507" s="84" t="s">
        <v>98</v>
      </c>
      <c r="AV507" s="42"/>
      <c r="AW507" s="42" t="s">
        <v>175</v>
      </c>
      <c r="AX507" s="42"/>
      <c r="AY507" s="42"/>
      <c r="AZ507" s="42"/>
    </row>
    <row r="508" spans="1:52">
      <c r="A508" s="142"/>
      <c r="B508" s="142"/>
      <c r="C508" s="5">
        <v>1.2604166666666701</v>
      </c>
      <c r="D508" s="42">
        <v>0</v>
      </c>
      <c r="E508" s="42">
        <v>0</v>
      </c>
      <c r="F508" s="42">
        <v>0</v>
      </c>
      <c r="G508" s="42">
        <v>0</v>
      </c>
      <c r="H508" s="42">
        <v>0</v>
      </c>
      <c r="I508" s="42">
        <v>0</v>
      </c>
      <c r="J508" s="42">
        <v>0.20499999999999999</v>
      </c>
      <c r="K508" s="42">
        <v>0.25290000000000001</v>
      </c>
      <c r="L508" s="42">
        <v>0.2581</v>
      </c>
      <c r="M508" s="42">
        <v>0.18509999999999999</v>
      </c>
      <c r="N508" s="42">
        <v>0.25609999999999999</v>
      </c>
      <c r="O508" s="42">
        <v>0.23139999999999999</v>
      </c>
      <c r="P508" s="84">
        <v>0.25609999999999999</v>
      </c>
      <c r="Q508" s="84">
        <v>0.31680000000000003</v>
      </c>
      <c r="R508" s="84">
        <v>9.0399999999999994E-2</v>
      </c>
      <c r="S508" s="84">
        <v>0.36320000000000002</v>
      </c>
      <c r="T508" s="84">
        <v>0.31680000000000003</v>
      </c>
      <c r="U508" s="84">
        <v>0.21820000000000001</v>
      </c>
      <c r="V508" s="42">
        <v>0.33739999999999998</v>
      </c>
      <c r="W508" s="42">
        <v>0.48799999999999999</v>
      </c>
      <c r="X508" s="42">
        <v>0.13009999999999999</v>
      </c>
      <c r="Y508" s="42">
        <v>0.1129</v>
      </c>
      <c r="Z508" s="42">
        <v>0.52329999999999999</v>
      </c>
      <c r="AA508" s="42">
        <v>0.43109999999999998</v>
      </c>
      <c r="AD508" s="42"/>
      <c r="AE508" s="42" t="s">
        <v>86</v>
      </c>
      <c r="AF508" s="42" t="s">
        <v>87</v>
      </c>
      <c r="AG508" s="42" t="s">
        <v>88</v>
      </c>
      <c r="AH508" s="42" t="s">
        <v>85</v>
      </c>
      <c r="AI508" s="42"/>
      <c r="AJ508" s="42"/>
      <c r="AK508" s="42" t="s">
        <v>86</v>
      </c>
      <c r="AL508" s="42" t="s">
        <v>87</v>
      </c>
      <c r="AM508" s="42" t="s">
        <v>88</v>
      </c>
      <c r="AN508" s="42" t="s">
        <v>85</v>
      </c>
      <c r="AQ508" s="84" t="s">
        <v>86</v>
      </c>
      <c r="AR508" s="84" t="s">
        <v>87</v>
      </c>
      <c r="AS508" s="84" t="s">
        <v>88</v>
      </c>
      <c r="AT508" s="84" t="s">
        <v>85</v>
      </c>
      <c r="AV508" s="42"/>
      <c r="AW508" s="42" t="s">
        <v>86</v>
      </c>
      <c r="AX508" s="42" t="s">
        <v>87</v>
      </c>
      <c r="AY508" s="42" t="s">
        <v>88</v>
      </c>
      <c r="AZ508" s="42" t="s">
        <v>85</v>
      </c>
    </row>
    <row r="509" spans="1:52">
      <c r="A509" s="142"/>
      <c r="B509" s="142"/>
      <c r="C509" s="5">
        <v>1.2708333333333399</v>
      </c>
      <c r="D509" s="42">
        <v>0</v>
      </c>
      <c r="E509" s="42">
        <v>0</v>
      </c>
      <c r="F509" s="42">
        <v>1.24E-2</v>
      </c>
      <c r="G509" s="42">
        <v>0</v>
      </c>
      <c r="H509" s="42">
        <v>2.4199999999999999E-2</v>
      </c>
      <c r="I509" s="42">
        <v>3.8999999999999998E-3</v>
      </c>
      <c r="J509" s="42">
        <v>0.28120000000000001</v>
      </c>
      <c r="K509" s="42">
        <v>0.32069999999999999</v>
      </c>
      <c r="L509" s="42">
        <v>0.32819999999999999</v>
      </c>
      <c r="M509" s="42">
        <v>0.24940000000000001</v>
      </c>
      <c r="N509" s="42">
        <v>0.34689999999999999</v>
      </c>
      <c r="O509" s="42">
        <v>0.29349999999999998</v>
      </c>
      <c r="P509" s="84">
        <v>0.1953</v>
      </c>
      <c r="Q509" s="84">
        <v>0.34560000000000002</v>
      </c>
      <c r="R509" s="84">
        <v>0</v>
      </c>
      <c r="S509" s="84">
        <v>0.30640000000000001</v>
      </c>
      <c r="T509" s="84">
        <v>0.29239999999999999</v>
      </c>
      <c r="U509" s="84">
        <v>0.16400000000000001</v>
      </c>
      <c r="V509" s="42">
        <v>0.32469999999999999</v>
      </c>
      <c r="W509" s="42">
        <v>0.49790000000000001</v>
      </c>
      <c r="X509" s="42">
        <v>0</v>
      </c>
      <c r="Y509" s="42">
        <v>0.1661</v>
      </c>
      <c r="Z509" s="42">
        <v>0.62980000000000003</v>
      </c>
      <c r="AA509" s="42">
        <v>0.46279999999999999</v>
      </c>
      <c r="AD509" s="82" t="s">
        <v>201</v>
      </c>
      <c r="AE509">
        <f>H292</f>
        <v>0</v>
      </c>
      <c r="AF509">
        <f>H580</f>
        <v>0</v>
      </c>
      <c r="AG509">
        <f>H868</f>
        <v>0</v>
      </c>
      <c r="AH509">
        <f>H4</f>
        <v>0</v>
      </c>
      <c r="AJ509" s="82" t="s">
        <v>201</v>
      </c>
      <c r="AK509" s="42">
        <f>N292</f>
        <v>0</v>
      </c>
      <c r="AL509" s="42">
        <f>N580</f>
        <v>0</v>
      </c>
      <c r="AM509" s="42">
        <f>N868</f>
        <v>0</v>
      </c>
      <c r="AN509" s="42">
        <f>N4</f>
        <v>0</v>
      </c>
      <c r="AP509" s="82" t="s">
        <v>201</v>
      </c>
      <c r="AQ509" s="84">
        <f>T292</f>
        <v>0.79720000000000002</v>
      </c>
      <c r="AR509" s="84">
        <f>T580</f>
        <v>0.50170000000000003</v>
      </c>
      <c r="AS509" s="84">
        <f>T868</f>
        <v>0.66500000000000004</v>
      </c>
      <c r="AT509" s="84">
        <f>T4</f>
        <v>0.54949999999999999</v>
      </c>
      <c r="AV509" s="82" t="s">
        <v>201</v>
      </c>
      <c r="AW509" s="42">
        <f>Z292</f>
        <v>0.68149999999999999</v>
      </c>
      <c r="AX509" s="42">
        <f>Z580</f>
        <v>0.53469999999999995</v>
      </c>
      <c r="AY509" s="42">
        <f>Z868</f>
        <v>0.65669999999999995</v>
      </c>
      <c r="AZ509" s="42">
        <f>Z4</f>
        <v>0.33810000000000001</v>
      </c>
    </row>
    <row r="510" spans="1:52">
      <c r="A510" s="142"/>
      <c r="B510" s="142"/>
      <c r="C510" s="5">
        <v>1.28125</v>
      </c>
      <c r="D510" s="42">
        <v>0</v>
      </c>
      <c r="E510" s="42">
        <v>8.9999999999999993E-3</v>
      </c>
      <c r="F510" s="42">
        <v>1.23E-2</v>
      </c>
      <c r="G510" s="42">
        <v>0</v>
      </c>
      <c r="H510" s="42">
        <v>2.7E-2</v>
      </c>
      <c r="I510" s="42">
        <v>1.6799999999999999E-2</v>
      </c>
      <c r="J510" s="42">
        <v>0.32490000000000002</v>
      </c>
      <c r="K510" s="42">
        <v>0.41749999999999998</v>
      </c>
      <c r="L510" s="42">
        <v>0.4088</v>
      </c>
      <c r="M510" s="42">
        <v>0.3417</v>
      </c>
      <c r="N510" s="42">
        <v>0.42009999999999997</v>
      </c>
      <c r="O510" s="42">
        <v>0.378</v>
      </c>
      <c r="P510" s="84">
        <v>0.15210000000000001</v>
      </c>
      <c r="Q510" s="84">
        <v>0.33379999999999999</v>
      </c>
      <c r="R510" s="84">
        <v>0</v>
      </c>
      <c r="S510" s="84">
        <v>0.31919999999999998</v>
      </c>
      <c r="T510" s="84">
        <v>0.34899999999999998</v>
      </c>
      <c r="U510" s="84">
        <v>0.1794</v>
      </c>
      <c r="V510" s="42">
        <v>0.2253</v>
      </c>
      <c r="W510" s="42">
        <v>0.45739999999999997</v>
      </c>
      <c r="X510" s="42">
        <v>0</v>
      </c>
      <c r="Y510" s="42">
        <v>4.9000000000000002E-2</v>
      </c>
      <c r="Z510" s="42">
        <v>0.46479999999999999</v>
      </c>
      <c r="AA510" s="42">
        <v>0.4929</v>
      </c>
      <c r="AD510" s="82" t="s">
        <v>176</v>
      </c>
      <c r="AE510" s="42">
        <f t="shared" ref="AE510:AE573" si="160">H293</f>
        <v>0</v>
      </c>
      <c r="AF510" s="42">
        <f t="shared" ref="AF510:AF573" si="161">H581</f>
        <v>0</v>
      </c>
      <c r="AG510" s="42">
        <f t="shared" ref="AG510:AG573" si="162">H869</f>
        <v>0</v>
      </c>
      <c r="AH510" s="42">
        <f t="shared" ref="AH510:AH573" si="163">H5</f>
        <v>0</v>
      </c>
      <c r="AJ510" s="82" t="s">
        <v>176</v>
      </c>
      <c r="AK510" s="42">
        <f t="shared" ref="AK510:AK573" si="164">N293</f>
        <v>0</v>
      </c>
      <c r="AL510" s="42">
        <f t="shared" ref="AL510:AL573" si="165">N581</f>
        <v>0</v>
      </c>
      <c r="AM510" s="42">
        <f t="shared" ref="AM510:AM573" si="166">N869</f>
        <v>0</v>
      </c>
      <c r="AN510" s="42">
        <f t="shared" ref="AN510:AN573" si="167">N5</f>
        <v>0</v>
      </c>
      <c r="AP510" s="82" t="s">
        <v>176</v>
      </c>
      <c r="AQ510" s="84">
        <f t="shared" ref="AQ510:AQ573" si="168">T293</f>
        <v>0.74109999999999998</v>
      </c>
      <c r="AR510" s="84">
        <f t="shared" ref="AR510:AR573" si="169">T581</f>
        <v>0.44330000000000003</v>
      </c>
      <c r="AS510" s="84">
        <f t="shared" ref="AS510:AS573" si="170">T869</f>
        <v>0.71850000000000003</v>
      </c>
      <c r="AT510" s="84">
        <f t="shared" ref="AT510:AT573" si="171">T5</f>
        <v>0.50790000000000002</v>
      </c>
      <c r="AV510" s="82" t="s">
        <v>176</v>
      </c>
      <c r="AW510" s="42">
        <f t="shared" ref="AW510:AW573" si="172">Z293</f>
        <v>0.67659999999999998</v>
      </c>
      <c r="AX510" s="42">
        <f t="shared" ref="AX510:AX573" si="173">Z581</f>
        <v>0.59850000000000003</v>
      </c>
      <c r="AY510" s="42">
        <f t="shared" ref="AY510:AY573" si="174">Z869</f>
        <v>0.59240000000000004</v>
      </c>
      <c r="AZ510" s="42">
        <f t="shared" ref="AZ510:AZ573" si="175">Z5</f>
        <v>0.3765</v>
      </c>
    </row>
    <row r="511" spans="1:52">
      <c r="A511" s="142"/>
      <c r="B511" s="142"/>
      <c r="C511" s="5">
        <v>1.2916666666666701</v>
      </c>
      <c r="D511" s="42">
        <v>0</v>
      </c>
      <c r="E511" s="42">
        <v>6.4000000000000001E-2</v>
      </c>
      <c r="F511" s="42">
        <v>0</v>
      </c>
      <c r="G511" s="42">
        <v>0</v>
      </c>
      <c r="H511" s="42">
        <v>5.28E-2</v>
      </c>
      <c r="I511" s="42">
        <v>1.8700000000000001E-2</v>
      </c>
      <c r="J511" s="42">
        <v>0.40189999999999998</v>
      </c>
      <c r="K511" s="42">
        <v>0.4698</v>
      </c>
      <c r="L511" s="42">
        <v>0.48799999999999999</v>
      </c>
      <c r="M511" s="42">
        <v>0.38590000000000002</v>
      </c>
      <c r="N511" s="42">
        <v>0.4698</v>
      </c>
      <c r="O511" s="42">
        <v>0.45950000000000002</v>
      </c>
      <c r="P511" s="84">
        <v>0.1595</v>
      </c>
      <c r="Q511" s="84">
        <v>0.2369</v>
      </c>
      <c r="R511" s="84">
        <v>7.0000000000000007E-2</v>
      </c>
      <c r="S511" s="84">
        <v>0.31290000000000001</v>
      </c>
      <c r="T511" s="84">
        <v>0.29010000000000002</v>
      </c>
      <c r="U511" s="84">
        <v>0.22520000000000001</v>
      </c>
      <c r="V511" s="42">
        <v>0.32179999999999997</v>
      </c>
      <c r="W511" s="42">
        <v>0.48630000000000001</v>
      </c>
      <c r="X511" s="42">
        <v>0</v>
      </c>
      <c r="Y511" s="42">
        <v>4.8500000000000001E-2</v>
      </c>
      <c r="Z511" s="42">
        <v>0.4325</v>
      </c>
      <c r="AA511" s="42">
        <v>0.3266</v>
      </c>
      <c r="AD511" s="82" t="s">
        <v>202</v>
      </c>
      <c r="AE511" s="42">
        <f t="shared" si="160"/>
        <v>0</v>
      </c>
      <c r="AF511" s="42">
        <f t="shared" si="161"/>
        <v>0</v>
      </c>
      <c r="AG511" s="42">
        <f t="shared" si="162"/>
        <v>0</v>
      </c>
      <c r="AH511" s="42">
        <f t="shared" si="163"/>
        <v>0</v>
      </c>
      <c r="AJ511" s="82" t="s">
        <v>202</v>
      </c>
      <c r="AK511" s="42">
        <f t="shared" si="164"/>
        <v>0</v>
      </c>
      <c r="AL511" s="42">
        <f t="shared" si="165"/>
        <v>0</v>
      </c>
      <c r="AM511" s="42">
        <f t="shared" si="166"/>
        <v>0</v>
      </c>
      <c r="AN511" s="42">
        <f t="shared" si="167"/>
        <v>0</v>
      </c>
      <c r="AP511" s="82" t="s">
        <v>202</v>
      </c>
      <c r="AQ511" s="84">
        <f t="shared" si="168"/>
        <v>0.70050000000000001</v>
      </c>
      <c r="AR511" s="84">
        <f t="shared" si="169"/>
        <v>0.36070000000000002</v>
      </c>
      <c r="AS511" s="84">
        <f t="shared" si="170"/>
        <v>0.63880000000000003</v>
      </c>
      <c r="AT511" s="84">
        <f t="shared" si="171"/>
        <v>0.3296</v>
      </c>
      <c r="AV511" s="82" t="s">
        <v>202</v>
      </c>
      <c r="AW511" s="42">
        <f t="shared" si="172"/>
        <v>0.75760000000000005</v>
      </c>
      <c r="AX511" s="42">
        <f t="shared" si="173"/>
        <v>0.64810000000000001</v>
      </c>
      <c r="AY511" s="42">
        <f t="shared" si="174"/>
        <v>0.67220000000000002</v>
      </c>
      <c r="AZ511" s="42">
        <f t="shared" si="175"/>
        <v>0.41439999999999999</v>
      </c>
    </row>
    <row r="512" spans="1:52">
      <c r="A512" s="142"/>
      <c r="B512" s="142"/>
      <c r="C512" s="5">
        <v>1.3020833333333399</v>
      </c>
      <c r="D512" s="42">
        <v>0</v>
      </c>
      <c r="E512" s="42">
        <v>6.9099999999999995E-2</v>
      </c>
      <c r="F512" s="42">
        <v>3.0000000000000001E-3</v>
      </c>
      <c r="G512" s="42">
        <v>0</v>
      </c>
      <c r="H512" s="42">
        <v>5.5100000000000003E-2</v>
      </c>
      <c r="I512" s="42">
        <v>2.5399999999999999E-2</v>
      </c>
      <c r="J512" s="42">
        <v>0.46650000000000003</v>
      </c>
      <c r="K512" s="42">
        <v>0.53990000000000005</v>
      </c>
      <c r="L512" s="42">
        <v>0.55500000000000005</v>
      </c>
      <c r="M512" s="42">
        <v>0.46279999999999999</v>
      </c>
      <c r="N512" s="42">
        <v>0.56999999999999995</v>
      </c>
      <c r="O512" s="42">
        <v>0.51880000000000004</v>
      </c>
      <c r="P512" s="84">
        <v>0.22739999999999999</v>
      </c>
      <c r="Q512" s="84">
        <v>0.26229999999999998</v>
      </c>
      <c r="R512" s="84">
        <v>7.4099999999999999E-2</v>
      </c>
      <c r="S512" s="84">
        <v>0.29339999999999999</v>
      </c>
      <c r="T512" s="84">
        <v>0.26229999999999998</v>
      </c>
      <c r="U512" s="84">
        <v>0.18329999999999999</v>
      </c>
      <c r="V512" s="42">
        <v>0.24990000000000001</v>
      </c>
      <c r="W512" s="42">
        <v>0.43790000000000001</v>
      </c>
      <c r="X512" s="42">
        <v>7.3800000000000004E-2</v>
      </c>
      <c r="Y512" s="42">
        <v>7.6999999999999999E-2</v>
      </c>
      <c r="Z512" s="42">
        <v>0.37790000000000001</v>
      </c>
      <c r="AA512" s="42">
        <v>0.32879999999999998</v>
      </c>
      <c r="AD512" s="82" t="s">
        <v>101</v>
      </c>
      <c r="AE512" s="42">
        <f t="shared" si="160"/>
        <v>0</v>
      </c>
      <c r="AF512" s="42">
        <f t="shared" si="161"/>
        <v>0</v>
      </c>
      <c r="AG512" s="42">
        <f t="shared" si="162"/>
        <v>0</v>
      </c>
      <c r="AH512" s="42">
        <f t="shared" si="163"/>
        <v>0</v>
      </c>
      <c r="AJ512" s="82" t="s">
        <v>101</v>
      </c>
      <c r="AK512" s="42">
        <f t="shared" si="164"/>
        <v>0</v>
      </c>
      <c r="AL512" s="42">
        <f t="shared" si="165"/>
        <v>0</v>
      </c>
      <c r="AM512" s="42">
        <f t="shared" si="166"/>
        <v>0</v>
      </c>
      <c r="AN512" s="42">
        <f t="shared" si="167"/>
        <v>0</v>
      </c>
      <c r="AP512" s="82" t="s">
        <v>101</v>
      </c>
      <c r="AQ512" s="84">
        <f t="shared" si="168"/>
        <v>0.60360000000000003</v>
      </c>
      <c r="AR512" s="84">
        <f t="shared" si="169"/>
        <v>0.36149999999999999</v>
      </c>
      <c r="AS512" s="84">
        <f t="shared" si="170"/>
        <v>0.59919999999999995</v>
      </c>
      <c r="AT512" s="84">
        <f t="shared" si="171"/>
        <v>0.45529999999999998</v>
      </c>
      <c r="AV512" s="82" t="s">
        <v>101</v>
      </c>
      <c r="AW512" s="42">
        <f t="shared" si="172"/>
        <v>0.65429999999999999</v>
      </c>
      <c r="AX512" s="42">
        <f t="shared" si="173"/>
        <v>0.67679999999999996</v>
      </c>
      <c r="AY512" s="42">
        <f t="shared" si="174"/>
        <v>0.48120000000000002</v>
      </c>
      <c r="AZ512" s="42">
        <f t="shared" si="175"/>
        <v>0.373</v>
      </c>
    </row>
    <row r="513" spans="1:52">
      <c r="A513" s="142"/>
      <c r="B513" s="142"/>
      <c r="C513" s="5">
        <v>1.3125</v>
      </c>
      <c r="D513" s="42">
        <v>1.38E-2</v>
      </c>
      <c r="E513" s="42">
        <v>0.1242</v>
      </c>
      <c r="F513" s="42">
        <v>5.0599999999999999E-2</v>
      </c>
      <c r="G513" s="42">
        <v>3.8399999999999997E-2</v>
      </c>
      <c r="H513" s="42">
        <v>0.12230000000000001</v>
      </c>
      <c r="I513" s="42">
        <v>7.6300000000000007E-2</v>
      </c>
      <c r="J513" s="42">
        <v>0.51819999999999999</v>
      </c>
      <c r="K513" s="42">
        <v>0.56779999999999997</v>
      </c>
      <c r="L513" s="42">
        <v>0.57709999999999995</v>
      </c>
      <c r="M513" s="42">
        <v>0.4945</v>
      </c>
      <c r="N513" s="42">
        <v>0.56869999999999998</v>
      </c>
      <c r="O513" s="42">
        <v>0.57869999999999999</v>
      </c>
      <c r="P513" s="84">
        <v>6.1499999999999999E-2</v>
      </c>
      <c r="Q513" s="84">
        <v>0.39510000000000001</v>
      </c>
      <c r="R513" s="84">
        <v>0.18990000000000001</v>
      </c>
      <c r="S513" s="84">
        <v>0.28839999999999999</v>
      </c>
      <c r="T513" s="84">
        <v>0.1852</v>
      </c>
      <c r="U513" s="84">
        <v>0.14299999999999999</v>
      </c>
      <c r="V513" s="42">
        <v>0.12039999999999999</v>
      </c>
      <c r="W513" s="42">
        <v>0.50149999999999995</v>
      </c>
      <c r="X513" s="42">
        <v>0</v>
      </c>
      <c r="Y513" s="42">
        <v>0.14510000000000001</v>
      </c>
      <c r="Z513" s="42">
        <v>0.33739999999999998</v>
      </c>
      <c r="AA513" s="42">
        <v>0.33189999999999997</v>
      </c>
      <c r="AD513" s="82" t="s">
        <v>203</v>
      </c>
      <c r="AE513" s="42">
        <f t="shared" si="160"/>
        <v>0</v>
      </c>
      <c r="AF513" s="42">
        <f t="shared" si="161"/>
        <v>0</v>
      </c>
      <c r="AG513" s="42">
        <f t="shared" si="162"/>
        <v>0</v>
      </c>
      <c r="AH513" s="42">
        <f t="shared" si="163"/>
        <v>0</v>
      </c>
      <c r="AJ513" s="82" t="s">
        <v>203</v>
      </c>
      <c r="AK513" s="42">
        <f t="shared" si="164"/>
        <v>0</v>
      </c>
      <c r="AL513" s="42">
        <f t="shared" si="165"/>
        <v>0</v>
      </c>
      <c r="AM513" s="42">
        <f t="shared" si="166"/>
        <v>0</v>
      </c>
      <c r="AN513" s="42">
        <f t="shared" si="167"/>
        <v>0</v>
      </c>
      <c r="AP513" s="82" t="s">
        <v>203</v>
      </c>
      <c r="AQ513" s="84">
        <f t="shared" si="168"/>
        <v>0.75370000000000004</v>
      </c>
      <c r="AR513" s="84">
        <f t="shared" si="169"/>
        <v>0.43569999999999998</v>
      </c>
      <c r="AS513" s="84">
        <f t="shared" si="170"/>
        <v>0.64970000000000006</v>
      </c>
      <c r="AT513" s="84">
        <f t="shared" si="171"/>
        <v>0.46949999999999997</v>
      </c>
      <c r="AV513" s="82" t="s">
        <v>203</v>
      </c>
      <c r="AW513" s="42">
        <f t="shared" si="172"/>
        <v>0.63419999999999999</v>
      </c>
      <c r="AX513" s="42">
        <f t="shared" si="173"/>
        <v>0.48549999999999999</v>
      </c>
      <c r="AY513" s="42">
        <f t="shared" si="174"/>
        <v>0.5635</v>
      </c>
      <c r="AZ513" s="42">
        <f t="shared" si="175"/>
        <v>0.4128</v>
      </c>
    </row>
    <row r="514" spans="1:52">
      <c r="A514" s="142"/>
      <c r="B514" s="142"/>
      <c r="C514" s="5">
        <v>1.3229166666666701</v>
      </c>
      <c r="D514" s="42">
        <v>1.24E-2</v>
      </c>
      <c r="E514" s="42">
        <v>0.1792</v>
      </c>
      <c r="F514" s="42">
        <v>0.1124</v>
      </c>
      <c r="G514" s="42">
        <v>7.9100000000000004E-2</v>
      </c>
      <c r="H514" s="42">
        <v>0.2092</v>
      </c>
      <c r="I514" s="42">
        <v>0.1381</v>
      </c>
      <c r="J514" s="42">
        <v>0.57799999999999996</v>
      </c>
      <c r="K514" s="42">
        <v>0.62829999999999997</v>
      </c>
      <c r="L514" s="42">
        <v>0.63360000000000005</v>
      </c>
      <c r="M514" s="42">
        <v>0.56389999999999996</v>
      </c>
      <c r="N514" s="42">
        <v>0.60470000000000002</v>
      </c>
      <c r="O514" s="42">
        <v>0.62070000000000003</v>
      </c>
      <c r="P514" s="84">
        <v>0</v>
      </c>
      <c r="Q514" s="84">
        <v>0.26500000000000001</v>
      </c>
      <c r="R514" s="84">
        <v>0.26340000000000002</v>
      </c>
      <c r="S514" s="84">
        <v>0.26279999999999998</v>
      </c>
      <c r="T514" s="84">
        <v>0.16889999999999999</v>
      </c>
      <c r="U514" s="84">
        <v>8.5999999999999993E-2</v>
      </c>
      <c r="V514" s="42">
        <v>0.17960000000000001</v>
      </c>
      <c r="W514" s="42">
        <v>0.46110000000000001</v>
      </c>
      <c r="X514" s="42">
        <v>0</v>
      </c>
      <c r="Y514" s="42">
        <v>0.12189999999999999</v>
      </c>
      <c r="Z514" s="42">
        <v>0.40050000000000002</v>
      </c>
      <c r="AA514" s="42">
        <v>0.2326</v>
      </c>
      <c r="AD514" s="82" t="s">
        <v>177</v>
      </c>
      <c r="AE514" s="42">
        <f t="shared" si="160"/>
        <v>0</v>
      </c>
      <c r="AF514" s="42">
        <f t="shared" si="161"/>
        <v>0</v>
      </c>
      <c r="AG514" s="42">
        <f t="shared" si="162"/>
        <v>0</v>
      </c>
      <c r="AH514" s="42">
        <f t="shared" si="163"/>
        <v>0</v>
      </c>
      <c r="AJ514" s="82" t="s">
        <v>177</v>
      </c>
      <c r="AK514" s="42">
        <f t="shared" si="164"/>
        <v>0</v>
      </c>
      <c r="AL514" s="42">
        <f t="shared" si="165"/>
        <v>0</v>
      </c>
      <c r="AM514" s="42">
        <f t="shared" si="166"/>
        <v>0</v>
      </c>
      <c r="AN514" s="42">
        <f t="shared" si="167"/>
        <v>0</v>
      </c>
      <c r="AP514" s="82" t="s">
        <v>177</v>
      </c>
      <c r="AQ514" s="84">
        <f t="shared" si="168"/>
        <v>0.89729999999999999</v>
      </c>
      <c r="AR514" s="84">
        <f t="shared" si="169"/>
        <v>0.48010000000000003</v>
      </c>
      <c r="AS514" s="84">
        <f t="shared" si="170"/>
        <v>0.66080000000000005</v>
      </c>
      <c r="AT514" s="84">
        <f t="shared" si="171"/>
        <v>0.2732</v>
      </c>
      <c r="AV514" s="82" t="s">
        <v>177</v>
      </c>
      <c r="AW514" s="42">
        <f t="shared" si="172"/>
        <v>0.52110000000000001</v>
      </c>
      <c r="AX514" s="42">
        <f t="shared" si="173"/>
        <v>0.53620000000000001</v>
      </c>
      <c r="AY514" s="42">
        <f t="shared" si="174"/>
        <v>0.50580000000000003</v>
      </c>
      <c r="AZ514" s="42">
        <f t="shared" si="175"/>
        <v>0.51029999999999998</v>
      </c>
    </row>
    <row r="515" spans="1:52">
      <c r="A515" s="142"/>
      <c r="B515" s="142"/>
      <c r="C515" s="5">
        <v>1.3333333333333399</v>
      </c>
      <c r="D515" s="42">
        <v>8.0699999999999994E-2</v>
      </c>
      <c r="E515" s="42">
        <v>0.29020000000000001</v>
      </c>
      <c r="F515" s="42">
        <v>0.15679999999999999</v>
      </c>
      <c r="G515" s="42">
        <v>0.1105</v>
      </c>
      <c r="H515" s="42">
        <v>0.29060000000000002</v>
      </c>
      <c r="I515" s="42">
        <v>0.19969999999999999</v>
      </c>
      <c r="J515" s="42">
        <v>0.63439999999999996</v>
      </c>
      <c r="K515" s="42">
        <v>0.67579999999999996</v>
      </c>
      <c r="L515" s="42">
        <v>0.65859999999999996</v>
      </c>
      <c r="M515" s="42">
        <v>0.61660000000000004</v>
      </c>
      <c r="N515" s="42">
        <v>0.622</v>
      </c>
      <c r="O515" s="42">
        <v>0.64170000000000005</v>
      </c>
      <c r="P515" s="84">
        <v>0</v>
      </c>
      <c r="Q515" s="84">
        <v>0.26729999999999998</v>
      </c>
      <c r="R515" s="84">
        <v>0.19850000000000001</v>
      </c>
      <c r="S515" s="84">
        <v>0.307</v>
      </c>
      <c r="T515" s="84">
        <v>0.13780000000000001</v>
      </c>
      <c r="U515" s="84">
        <v>0.17069999999999999</v>
      </c>
      <c r="V515" s="42">
        <v>0.1961</v>
      </c>
      <c r="W515" s="42">
        <v>0.36380000000000001</v>
      </c>
      <c r="X515" s="42">
        <v>0</v>
      </c>
      <c r="Y515" s="42">
        <v>4.1799999999999997E-2</v>
      </c>
      <c r="Z515" s="42">
        <v>0.39029999999999998</v>
      </c>
      <c r="AA515" s="42">
        <v>0.22189999999999999</v>
      </c>
      <c r="AD515" s="82" t="s">
        <v>204</v>
      </c>
      <c r="AE515" s="42">
        <f t="shared" si="160"/>
        <v>0</v>
      </c>
      <c r="AF515" s="42">
        <f t="shared" si="161"/>
        <v>0</v>
      </c>
      <c r="AG515" s="42">
        <f t="shared" si="162"/>
        <v>0</v>
      </c>
      <c r="AH515" s="42">
        <f t="shared" si="163"/>
        <v>0</v>
      </c>
      <c r="AJ515" s="82" t="s">
        <v>204</v>
      </c>
      <c r="AK515" s="42">
        <f t="shared" si="164"/>
        <v>0</v>
      </c>
      <c r="AL515" s="42">
        <f t="shared" si="165"/>
        <v>0</v>
      </c>
      <c r="AM515" s="42">
        <f t="shared" si="166"/>
        <v>0</v>
      </c>
      <c r="AN515" s="42">
        <f t="shared" si="167"/>
        <v>0</v>
      </c>
      <c r="AP515" s="82" t="s">
        <v>204</v>
      </c>
      <c r="AQ515" s="84">
        <f t="shared" si="168"/>
        <v>0.96550000000000002</v>
      </c>
      <c r="AR515" s="84">
        <f t="shared" si="169"/>
        <v>0.47320000000000001</v>
      </c>
      <c r="AS515" s="84">
        <f t="shared" si="170"/>
        <v>0.54759999999999998</v>
      </c>
      <c r="AT515" s="84">
        <f t="shared" si="171"/>
        <v>0.37</v>
      </c>
      <c r="AV515" s="82" t="s">
        <v>204</v>
      </c>
      <c r="AW515" s="42">
        <f t="shared" si="172"/>
        <v>0.69469999999999998</v>
      </c>
      <c r="AX515" s="42">
        <f t="shared" si="173"/>
        <v>0.64890000000000003</v>
      </c>
      <c r="AY515" s="42">
        <f t="shared" si="174"/>
        <v>0.41620000000000001</v>
      </c>
      <c r="AZ515" s="42">
        <f t="shared" si="175"/>
        <v>0.47939999999999999</v>
      </c>
    </row>
    <row r="516" spans="1:52">
      <c r="A516" s="142"/>
      <c r="B516" s="142"/>
      <c r="C516" s="5">
        <v>1.34375</v>
      </c>
      <c r="D516" s="42">
        <v>0.1391</v>
      </c>
      <c r="E516" s="42">
        <v>0.37180000000000002</v>
      </c>
      <c r="F516" s="42">
        <v>0.1905</v>
      </c>
      <c r="G516" s="42">
        <v>0.1221</v>
      </c>
      <c r="H516" s="42">
        <v>0.36249999999999999</v>
      </c>
      <c r="I516" s="42">
        <v>0.23719999999999999</v>
      </c>
      <c r="J516" s="42">
        <v>0.6663</v>
      </c>
      <c r="K516" s="42">
        <v>0.68840000000000001</v>
      </c>
      <c r="L516" s="42">
        <v>0.6583</v>
      </c>
      <c r="M516" s="42">
        <v>0.67030000000000001</v>
      </c>
      <c r="N516" s="42">
        <v>0.66700000000000004</v>
      </c>
      <c r="O516" s="42">
        <v>0.67</v>
      </c>
      <c r="P516" s="84">
        <v>0.21360000000000001</v>
      </c>
      <c r="Q516" s="84">
        <v>0.2235</v>
      </c>
      <c r="R516" s="84">
        <v>6.2100000000000002E-2</v>
      </c>
      <c r="S516" s="84">
        <v>0.24199999999999999</v>
      </c>
      <c r="T516" s="84">
        <v>0.2235</v>
      </c>
      <c r="U516" s="84">
        <v>0.1598</v>
      </c>
      <c r="V516" s="42">
        <v>0.19450000000000001</v>
      </c>
      <c r="W516" s="42">
        <v>0.38640000000000002</v>
      </c>
      <c r="X516" s="42">
        <v>6.5500000000000003E-2</v>
      </c>
      <c r="Y516" s="42">
        <v>6.7900000000000002E-2</v>
      </c>
      <c r="Z516" s="42">
        <v>0.25879999999999997</v>
      </c>
      <c r="AA516" s="42">
        <v>0.24979999999999999</v>
      </c>
      <c r="AD516" s="82" t="s">
        <v>102</v>
      </c>
      <c r="AE516" s="42">
        <f t="shared" si="160"/>
        <v>0</v>
      </c>
      <c r="AF516" s="42">
        <f t="shared" si="161"/>
        <v>0</v>
      </c>
      <c r="AG516" s="42">
        <f t="shared" si="162"/>
        <v>0</v>
      </c>
      <c r="AH516" s="42">
        <f t="shared" si="163"/>
        <v>0</v>
      </c>
      <c r="AJ516" s="82" t="s">
        <v>102</v>
      </c>
      <c r="AK516" s="42">
        <f t="shared" si="164"/>
        <v>0</v>
      </c>
      <c r="AL516" s="42">
        <f t="shared" si="165"/>
        <v>0</v>
      </c>
      <c r="AM516" s="42">
        <f t="shared" si="166"/>
        <v>0</v>
      </c>
      <c r="AN516" s="42">
        <f t="shared" si="167"/>
        <v>0</v>
      </c>
      <c r="AP516" s="82" t="s">
        <v>102</v>
      </c>
      <c r="AQ516" s="84">
        <f t="shared" si="168"/>
        <v>0.87190000000000001</v>
      </c>
      <c r="AR516" s="84">
        <f t="shared" si="169"/>
        <v>0.36699999999999999</v>
      </c>
      <c r="AS516" s="84">
        <f t="shared" si="170"/>
        <v>0.62250000000000005</v>
      </c>
      <c r="AT516" s="84">
        <f t="shared" si="171"/>
        <v>0.30740000000000001</v>
      </c>
      <c r="AV516" s="82" t="s">
        <v>102</v>
      </c>
      <c r="AW516" s="42">
        <f t="shared" si="172"/>
        <v>0.67420000000000002</v>
      </c>
      <c r="AX516" s="42">
        <f t="shared" si="173"/>
        <v>0.68020000000000003</v>
      </c>
      <c r="AY516" s="42">
        <f t="shared" si="174"/>
        <v>0.49359999999999998</v>
      </c>
      <c r="AZ516" s="42">
        <f t="shared" si="175"/>
        <v>0.42880000000000001</v>
      </c>
    </row>
    <row r="517" spans="1:52">
      <c r="A517" s="142"/>
      <c r="B517" s="142"/>
      <c r="C517" s="5">
        <v>1.3541666666666701</v>
      </c>
      <c r="D517" s="42">
        <v>0.26700000000000002</v>
      </c>
      <c r="E517" s="42">
        <v>0.47239999999999999</v>
      </c>
      <c r="F517" s="42">
        <v>0.2646</v>
      </c>
      <c r="G517" s="42">
        <v>0.17730000000000001</v>
      </c>
      <c r="H517" s="42">
        <v>0.49109999999999998</v>
      </c>
      <c r="I517" s="42">
        <v>0.29809999999999998</v>
      </c>
      <c r="J517" s="42">
        <v>0.68579999999999997</v>
      </c>
      <c r="K517" s="42">
        <v>0.72440000000000004</v>
      </c>
      <c r="L517" s="42">
        <v>0.68310000000000004</v>
      </c>
      <c r="M517" s="42">
        <v>0.69410000000000005</v>
      </c>
      <c r="N517" s="42">
        <v>0.73180000000000001</v>
      </c>
      <c r="O517" s="42">
        <v>0.70650000000000002</v>
      </c>
      <c r="P517" s="84">
        <v>0.27779999999999999</v>
      </c>
      <c r="Q517" s="84">
        <v>0.15</v>
      </c>
      <c r="R517" s="84">
        <v>0.1071</v>
      </c>
      <c r="S517" s="84">
        <v>0.2838</v>
      </c>
      <c r="T517" s="84">
        <v>0.2089</v>
      </c>
      <c r="U517" s="84">
        <v>6.3299999999999995E-2</v>
      </c>
      <c r="V517" s="42">
        <v>0.1111</v>
      </c>
      <c r="W517" s="42">
        <v>0.35510000000000003</v>
      </c>
      <c r="X517" s="42">
        <v>8.5099999999999995E-2</v>
      </c>
      <c r="Y517" s="42">
        <v>0</v>
      </c>
      <c r="Z517" s="42">
        <v>0.29880000000000001</v>
      </c>
      <c r="AA517" s="42">
        <v>0.13980000000000001</v>
      </c>
      <c r="AD517" s="82" t="s">
        <v>205</v>
      </c>
      <c r="AE517" s="42">
        <f t="shared" si="160"/>
        <v>0</v>
      </c>
      <c r="AF517" s="42">
        <f t="shared" si="161"/>
        <v>0</v>
      </c>
      <c r="AG517" s="42">
        <f t="shared" si="162"/>
        <v>0</v>
      </c>
      <c r="AH517" s="42">
        <f t="shared" si="163"/>
        <v>0</v>
      </c>
      <c r="AJ517" s="82" t="s">
        <v>205</v>
      </c>
      <c r="AK517" s="42">
        <f t="shared" si="164"/>
        <v>0</v>
      </c>
      <c r="AL517" s="42">
        <f t="shared" si="165"/>
        <v>0</v>
      </c>
      <c r="AM517" s="42">
        <f t="shared" si="166"/>
        <v>0</v>
      </c>
      <c r="AN517" s="42">
        <f t="shared" si="167"/>
        <v>0</v>
      </c>
      <c r="AP517" s="82" t="s">
        <v>205</v>
      </c>
      <c r="AQ517" s="84">
        <f t="shared" si="168"/>
        <v>0.78200000000000003</v>
      </c>
      <c r="AR517" s="84">
        <f t="shared" si="169"/>
        <v>0.4027</v>
      </c>
      <c r="AS517" s="84">
        <f t="shared" si="170"/>
        <v>0.57699999999999996</v>
      </c>
      <c r="AT517" s="84">
        <f t="shared" si="171"/>
        <v>0.37259999999999999</v>
      </c>
      <c r="AV517" s="82" t="s">
        <v>205</v>
      </c>
      <c r="AW517" s="42">
        <f t="shared" si="172"/>
        <v>0.63639999999999997</v>
      </c>
      <c r="AX517" s="42">
        <f t="shared" si="173"/>
        <v>0.49930000000000002</v>
      </c>
      <c r="AY517" s="42">
        <f t="shared" si="174"/>
        <v>0.53010000000000002</v>
      </c>
      <c r="AZ517" s="42">
        <f t="shared" si="175"/>
        <v>0.4304</v>
      </c>
    </row>
    <row r="518" spans="1:52">
      <c r="A518" s="142"/>
      <c r="B518" s="142"/>
      <c r="C518" s="5">
        <v>1.3645833333333399</v>
      </c>
      <c r="D518" s="42">
        <v>0.36530000000000001</v>
      </c>
      <c r="E518" s="42">
        <v>0.5806</v>
      </c>
      <c r="F518" s="42">
        <v>0.33500000000000002</v>
      </c>
      <c r="G518" s="42">
        <v>0.23810000000000001</v>
      </c>
      <c r="H518" s="42">
        <v>0.57040000000000002</v>
      </c>
      <c r="I518" s="42">
        <v>0.3906</v>
      </c>
      <c r="J518" s="42">
        <v>0.70250000000000001</v>
      </c>
      <c r="K518" s="42">
        <v>0.70889999999999997</v>
      </c>
      <c r="L518" s="42">
        <v>0.74170000000000003</v>
      </c>
      <c r="M518" s="42">
        <v>0.7238</v>
      </c>
      <c r="N518" s="42">
        <v>0.8417</v>
      </c>
      <c r="O518" s="42">
        <v>0.75060000000000004</v>
      </c>
      <c r="P518" s="84">
        <v>0.3866</v>
      </c>
      <c r="Q518" s="84">
        <v>0.22159999999999999</v>
      </c>
      <c r="R518" s="84">
        <v>6.8900000000000003E-2</v>
      </c>
      <c r="S518" s="84">
        <v>0.44080000000000003</v>
      </c>
      <c r="T518" s="84">
        <v>0.25209999999999999</v>
      </c>
      <c r="U518" s="84">
        <v>0.1057</v>
      </c>
      <c r="V518" s="42">
        <v>0.1116</v>
      </c>
      <c r="W518" s="42">
        <v>0.42870000000000003</v>
      </c>
      <c r="X518" s="42">
        <v>0.1226</v>
      </c>
      <c r="Y518" s="42">
        <v>0</v>
      </c>
      <c r="Z518" s="42">
        <v>0.32579999999999998</v>
      </c>
      <c r="AA518" s="42">
        <v>6.5100000000000005E-2</v>
      </c>
      <c r="AD518" s="82" t="s">
        <v>178</v>
      </c>
      <c r="AE518" s="42">
        <f t="shared" si="160"/>
        <v>0</v>
      </c>
      <c r="AF518" s="42">
        <f t="shared" si="161"/>
        <v>0</v>
      </c>
      <c r="AG518" s="42">
        <f t="shared" si="162"/>
        <v>0</v>
      </c>
      <c r="AH518" s="42">
        <f t="shared" si="163"/>
        <v>0</v>
      </c>
      <c r="AJ518" s="82" t="s">
        <v>178</v>
      </c>
      <c r="AK518" s="42">
        <f t="shared" si="164"/>
        <v>0</v>
      </c>
      <c r="AL518" s="42">
        <f t="shared" si="165"/>
        <v>0</v>
      </c>
      <c r="AM518" s="42">
        <f t="shared" si="166"/>
        <v>0</v>
      </c>
      <c r="AN518" s="42">
        <f t="shared" si="167"/>
        <v>0</v>
      </c>
      <c r="AP518" s="82" t="s">
        <v>178</v>
      </c>
      <c r="AQ518" s="84">
        <f t="shared" si="168"/>
        <v>0.77259999999999995</v>
      </c>
      <c r="AR518" s="84">
        <f t="shared" si="169"/>
        <v>0.50349999999999995</v>
      </c>
      <c r="AS518" s="84">
        <f t="shared" si="170"/>
        <v>0.68330000000000002</v>
      </c>
      <c r="AT518" s="84">
        <f t="shared" si="171"/>
        <v>0.4264</v>
      </c>
      <c r="AV518" s="82" t="s">
        <v>178</v>
      </c>
      <c r="AW518" s="42">
        <f t="shared" si="172"/>
        <v>0.63829999999999998</v>
      </c>
      <c r="AX518" s="42">
        <f t="shared" si="173"/>
        <v>0.4607</v>
      </c>
      <c r="AY518" s="42">
        <f t="shared" si="174"/>
        <v>0.47970000000000002</v>
      </c>
      <c r="AZ518" s="42">
        <f t="shared" si="175"/>
        <v>0.3795</v>
      </c>
    </row>
    <row r="519" spans="1:52">
      <c r="A519" s="142"/>
      <c r="B519" s="142"/>
      <c r="C519" s="5">
        <v>1.375</v>
      </c>
      <c r="D519" s="42">
        <v>0.46060000000000001</v>
      </c>
      <c r="E519" s="42">
        <v>0.6754</v>
      </c>
      <c r="F519" s="42">
        <v>0.3977</v>
      </c>
      <c r="G519" s="42">
        <v>0.31540000000000001</v>
      </c>
      <c r="H519" s="42">
        <v>0.61150000000000004</v>
      </c>
      <c r="I519" s="42">
        <v>0.45569999999999999</v>
      </c>
      <c r="J519" s="42">
        <v>0.74409999999999998</v>
      </c>
      <c r="K519" s="42">
        <v>0.74990000000000001</v>
      </c>
      <c r="L519" s="42">
        <v>0.77680000000000005</v>
      </c>
      <c r="M519" s="42">
        <v>0.74209999999999998</v>
      </c>
      <c r="N519" s="42">
        <v>0.86570000000000003</v>
      </c>
      <c r="O519" s="42">
        <v>0.79310000000000003</v>
      </c>
      <c r="P519" s="84">
        <v>0.33040000000000003</v>
      </c>
      <c r="Q519" s="84">
        <v>0.3634</v>
      </c>
      <c r="R519" s="84">
        <v>7.7600000000000002E-2</v>
      </c>
      <c r="S519" s="84">
        <v>0.34739999999999999</v>
      </c>
      <c r="T519" s="84">
        <v>0.32579999999999998</v>
      </c>
      <c r="U519" s="84">
        <v>0.1275</v>
      </c>
      <c r="V519" s="42">
        <v>0.1449</v>
      </c>
      <c r="W519" s="42">
        <v>0.40329999999999999</v>
      </c>
      <c r="X519" s="42">
        <v>0.15129999999999999</v>
      </c>
      <c r="Y519" s="42">
        <v>0</v>
      </c>
      <c r="Z519" s="42">
        <v>0.29010000000000002</v>
      </c>
      <c r="AA519" s="42">
        <v>8.0299999999999996E-2</v>
      </c>
      <c r="AD519" s="82" t="s">
        <v>206</v>
      </c>
      <c r="AE519" s="42">
        <f t="shared" si="160"/>
        <v>0</v>
      </c>
      <c r="AF519" s="42">
        <f t="shared" si="161"/>
        <v>0</v>
      </c>
      <c r="AG519" s="42">
        <f t="shared" si="162"/>
        <v>0</v>
      </c>
      <c r="AH519" s="42">
        <f t="shared" si="163"/>
        <v>0</v>
      </c>
      <c r="AJ519" s="82" t="s">
        <v>206</v>
      </c>
      <c r="AK519" s="42">
        <f t="shared" si="164"/>
        <v>0</v>
      </c>
      <c r="AL519" s="42">
        <f t="shared" si="165"/>
        <v>0</v>
      </c>
      <c r="AM519" s="42">
        <f t="shared" si="166"/>
        <v>0</v>
      </c>
      <c r="AN519" s="42">
        <f t="shared" si="167"/>
        <v>0</v>
      </c>
      <c r="AP519" s="82" t="s">
        <v>206</v>
      </c>
      <c r="AQ519" s="84">
        <f t="shared" si="168"/>
        <v>0.67710000000000004</v>
      </c>
      <c r="AR519" s="84">
        <f t="shared" si="169"/>
        <v>0.56279999999999997</v>
      </c>
      <c r="AS519" s="84">
        <f t="shared" si="170"/>
        <v>0.55840000000000001</v>
      </c>
      <c r="AT519" s="84">
        <f t="shared" si="171"/>
        <v>0.32169999999999999</v>
      </c>
      <c r="AV519" s="82" t="s">
        <v>206</v>
      </c>
      <c r="AW519" s="42">
        <f t="shared" si="172"/>
        <v>0.55369999999999997</v>
      </c>
      <c r="AX519" s="42">
        <f t="shared" si="173"/>
        <v>0.51949999999999996</v>
      </c>
      <c r="AY519" s="42">
        <f t="shared" si="174"/>
        <v>0.36759999999999998</v>
      </c>
      <c r="AZ519" s="42">
        <f t="shared" si="175"/>
        <v>0.34820000000000001</v>
      </c>
    </row>
    <row r="520" spans="1:52">
      <c r="A520" s="142"/>
      <c r="B520" s="142"/>
      <c r="C520" s="5">
        <v>1.3854166666666701</v>
      </c>
      <c r="D520" s="42">
        <v>0.5212</v>
      </c>
      <c r="E520" s="42">
        <v>0.73829999999999996</v>
      </c>
      <c r="F520" s="42">
        <v>0.46789999999999998</v>
      </c>
      <c r="G520" s="42">
        <v>0.39560000000000001</v>
      </c>
      <c r="H520" s="42">
        <v>0.69510000000000005</v>
      </c>
      <c r="I520" s="42">
        <v>0.56359999999999999</v>
      </c>
      <c r="J520" s="42">
        <v>0.81389999999999996</v>
      </c>
      <c r="K520" s="42">
        <v>0.83530000000000004</v>
      </c>
      <c r="L520" s="42">
        <v>0.80649999999999999</v>
      </c>
      <c r="M520" s="42">
        <v>0.78</v>
      </c>
      <c r="N520" s="42">
        <v>0.91879999999999995</v>
      </c>
      <c r="O520" s="42">
        <v>0.83089999999999997</v>
      </c>
      <c r="P520" s="84">
        <v>0.26</v>
      </c>
      <c r="Q520" s="84">
        <v>0.3009</v>
      </c>
      <c r="R520" s="84">
        <v>7.0400000000000004E-2</v>
      </c>
      <c r="S520" s="84">
        <v>0.28120000000000001</v>
      </c>
      <c r="T520" s="84">
        <v>0.3009</v>
      </c>
      <c r="U520" s="84">
        <v>0.19309999999999999</v>
      </c>
      <c r="V520" s="42">
        <v>0.185</v>
      </c>
      <c r="W520" s="42">
        <v>0.42380000000000001</v>
      </c>
      <c r="X520" s="42">
        <v>6.7000000000000004E-2</v>
      </c>
      <c r="Y520" s="42">
        <v>6.9099999999999995E-2</v>
      </c>
      <c r="Z520" s="42">
        <v>0.2407</v>
      </c>
      <c r="AA520" s="42">
        <v>0.24829999999999999</v>
      </c>
      <c r="AD520" s="82" t="s">
        <v>103</v>
      </c>
      <c r="AE520" s="42">
        <f t="shared" si="160"/>
        <v>0</v>
      </c>
      <c r="AF520" s="42">
        <f t="shared" si="161"/>
        <v>0</v>
      </c>
      <c r="AG520" s="42">
        <f t="shared" si="162"/>
        <v>0</v>
      </c>
      <c r="AH520" s="42">
        <f t="shared" si="163"/>
        <v>0</v>
      </c>
      <c r="AJ520" s="82" t="s">
        <v>103</v>
      </c>
      <c r="AK520" s="42">
        <f t="shared" si="164"/>
        <v>0</v>
      </c>
      <c r="AL520" s="42">
        <f t="shared" si="165"/>
        <v>0</v>
      </c>
      <c r="AM520" s="42">
        <f t="shared" si="166"/>
        <v>0</v>
      </c>
      <c r="AN520" s="42">
        <f t="shared" si="167"/>
        <v>0</v>
      </c>
      <c r="AP520" s="82" t="s">
        <v>103</v>
      </c>
      <c r="AQ520" s="84">
        <f t="shared" si="168"/>
        <v>0.71879999999999999</v>
      </c>
      <c r="AR520" s="84">
        <f t="shared" si="169"/>
        <v>0.53510000000000002</v>
      </c>
      <c r="AS520" s="84">
        <f t="shared" si="170"/>
        <v>0.50570000000000004</v>
      </c>
      <c r="AT520" s="84">
        <f t="shared" si="171"/>
        <v>0.2979</v>
      </c>
      <c r="AV520" s="82" t="s">
        <v>103</v>
      </c>
      <c r="AW520" s="42">
        <f t="shared" si="172"/>
        <v>0.69879999999999998</v>
      </c>
      <c r="AX520" s="42">
        <f t="shared" si="173"/>
        <v>0.55740000000000001</v>
      </c>
      <c r="AY520" s="42">
        <f t="shared" si="174"/>
        <v>0.39019999999999999</v>
      </c>
      <c r="AZ520" s="42">
        <f t="shared" si="175"/>
        <v>0.36159999999999998</v>
      </c>
    </row>
    <row r="521" spans="1:52">
      <c r="A521" s="142"/>
      <c r="B521" s="142"/>
      <c r="C521" s="5">
        <v>1.3958333333333399</v>
      </c>
      <c r="D521" s="42">
        <v>0.53739999999999999</v>
      </c>
      <c r="E521" s="42">
        <v>0.73819999999999997</v>
      </c>
      <c r="F521" s="42">
        <v>0.48309999999999997</v>
      </c>
      <c r="G521" s="42">
        <v>0.44469999999999998</v>
      </c>
      <c r="H521" s="42">
        <v>0.74329999999999996</v>
      </c>
      <c r="I521" s="42">
        <v>0.61209999999999998</v>
      </c>
      <c r="J521" s="42">
        <v>0.80579999999999996</v>
      </c>
      <c r="K521" s="42">
        <v>0.84230000000000005</v>
      </c>
      <c r="L521" s="42">
        <v>0.7923</v>
      </c>
      <c r="M521" s="42">
        <v>0.79290000000000005</v>
      </c>
      <c r="N521" s="42">
        <v>0.94450000000000001</v>
      </c>
      <c r="O521" s="42">
        <v>0.83099999999999996</v>
      </c>
      <c r="P521" s="84">
        <v>0.25319999999999998</v>
      </c>
      <c r="Q521" s="84">
        <v>0.22220000000000001</v>
      </c>
      <c r="R521" s="84">
        <v>2.0899999999999998E-2</v>
      </c>
      <c r="S521" s="84">
        <v>0.2767</v>
      </c>
      <c r="T521" s="84">
        <v>0.3503</v>
      </c>
      <c r="U521" s="84">
        <v>0.27539999999999998</v>
      </c>
      <c r="V521" s="42">
        <v>0.1066</v>
      </c>
      <c r="W521" s="42">
        <v>0.3957</v>
      </c>
      <c r="X521" s="42">
        <v>5.7200000000000001E-2</v>
      </c>
      <c r="Y521" s="42">
        <v>6.2399999999999997E-2</v>
      </c>
      <c r="Z521" s="42">
        <v>0.29699999999999999</v>
      </c>
      <c r="AA521" s="42">
        <v>0.2334</v>
      </c>
      <c r="AD521" s="82" t="s">
        <v>207</v>
      </c>
      <c r="AE521" s="42">
        <f t="shared" si="160"/>
        <v>0</v>
      </c>
      <c r="AF521" s="42">
        <f t="shared" si="161"/>
        <v>0</v>
      </c>
      <c r="AG521" s="42">
        <f t="shared" si="162"/>
        <v>0</v>
      </c>
      <c r="AH521" s="42">
        <f t="shared" si="163"/>
        <v>0</v>
      </c>
      <c r="AJ521" s="82" t="s">
        <v>207</v>
      </c>
      <c r="AK521" s="42">
        <f t="shared" si="164"/>
        <v>0</v>
      </c>
      <c r="AL521" s="42">
        <f t="shared" si="165"/>
        <v>0</v>
      </c>
      <c r="AM521" s="42">
        <f t="shared" si="166"/>
        <v>0</v>
      </c>
      <c r="AN521" s="42">
        <f t="shared" si="167"/>
        <v>0</v>
      </c>
      <c r="AP521" s="82" t="s">
        <v>207</v>
      </c>
      <c r="AQ521" s="84">
        <f t="shared" si="168"/>
        <v>0.74229999999999996</v>
      </c>
      <c r="AR521" s="84">
        <f t="shared" si="169"/>
        <v>0.43269999999999997</v>
      </c>
      <c r="AS521" s="84">
        <f t="shared" si="170"/>
        <v>0.56879999999999997</v>
      </c>
      <c r="AT521" s="84">
        <f t="shared" si="171"/>
        <v>0.3478</v>
      </c>
      <c r="AV521" s="82" t="s">
        <v>207</v>
      </c>
      <c r="AW521" s="42">
        <f t="shared" si="172"/>
        <v>0.61409999999999998</v>
      </c>
      <c r="AX521" s="42">
        <f t="shared" si="173"/>
        <v>0.46700000000000003</v>
      </c>
      <c r="AY521" s="42">
        <f t="shared" si="174"/>
        <v>0.52059999999999995</v>
      </c>
      <c r="AZ521" s="42">
        <f t="shared" si="175"/>
        <v>0.4158</v>
      </c>
    </row>
    <row r="522" spans="1:52">
      <c r="A522" s="142"/>
      <c r="B522" s="142"/>
      <c r="C522" s="5">
        <v>1.40625</v>
      </c>
      <c r="D522" s="42">
        <v>0.55220000000000002</v>
      </c>
      <c r="E522" s="42">
        <v>0.70679999999999998</v>
      </c>
      <c r="F522" s="42">
        <v>0.48120000000000002</v>
      </c>
      <c r="G522" s="42">
        <v>0.50060000000000004</v>
      </c>
      <c r="H522" s="42">
        <v>0.77390000000000003</v>
      </c>
      <c r="I522" s="42">
        <v>0.63</v>
      </c>
      <c r="J522" s="42">
        <v>0.8286</v>
      </c>
      <c r="K522" s="42">
        <v>0.90859999999999996</v>
      </c>
      <c r="L522" s="42">
        <v>0.82489999999999997</v>
      </c>
      <c r="M522" s="42">
        <v>0.78690000000000004</v>
      </c>
      <c r="N522" s="42">
        <v>0.89590000000000003</v>
      </c>
      <c r="O522" s="42">
        <v>0.82479999999999998</v>
      </c>
      <c r="P522" s="84">
        <v>0.25629999999999997</v>
      </c>
      <c r="Q522" s="84">
        <v>0.27810000000000001</v>
      </c>
      <c r="R522" s="84">
        <v>0</v>
      </c>
      <c r="S522" s="84">
        <v>0.25769999999999998</v>
      </c>
      <c r="T522" s="84">
        <v>0.40920000000000001</v>
      </c>
      <c r="U522" s="84">
        <v>0.3654</v>
      </c>
      <c r="V522" s="42">
        <v>0.1095</v>
      </c>
      <c r="W522" s="42">
        <v>0.43290000000000001</v>
      </c>
      <c r="X522" s="42">
        <v>3.6999999999999998E-2</v>
      </c>
      <c r="Y522" s="42">
        <v>0.1636</v>
      </c>
      <c r="Z522" s="42">
        <v>0.1888</v>
      </c>
      <c r="AA522" s="42">
        <v>0.33100000000000002</v>
      </c>
      <c r="AD522" s="82" t="s">
        <v>179</v>
      </c>
      <c r="AE522" s="42">
        <f t="shared" si="160"/>
        <v>0</v>
      </c>
      <c r="AF522" s="42">
        <f t="shared" si="161"/>
        <v>0</v>
      </c>
      <c r="AG522" s="42">
        <f t="shared" si="162"/>
        <v>0</v>
      </c>
      <c r="AH522" s="42">
        <f t="shared" si="163"/>
        <v>0</v>
      </c>
      <c r="AJ522" s="82" t="s">
        <v>179</v>
      </c>
      <c r="AK522" s="42">
        <f t="shared" si="164"/>
        <v>0</v>
      </c>
      <c r="AL522" s="42">
        <f t="shared" si="165"/>
        <v>0</v>
      </c>
      <c r="AM522" s="42">
        <f t="shared" si="166"/>
        <v>0</v>
      </c>
      <c r="AN522" s="42">
        <f t="shared" si="167"/>
        <v>0</v>
      </c>
      <c r="AP522" s="82" t="s">
        <v>179</v>
      </c>
      <c r="AQ522" s="84">
        <f t="shared" si="168"/>
        <v>0.76729999999999998</v>
      </c>
      <c r="AR522" s="84">
        <f t="shared" si="169"/>
        <v>0.43340000000000001</v>
      </c>
      <c r="AS522" s="84">
        <f t="shared" si="170"/>
        <v>0.65500000000000003</v>
      </c>
      <c r="AT522" s="84">
        <f t="shared" si="171"/>
        <v>0.44350000000000001</v>
      </c>
      <c r="AV522" s="82" t="s">
        <v>179</v>
      </c>
      <c r="AW522" s="42">
        <f t="shared" si="172"/>
        <v>0.7772</v>
      </c>
      <c r="AX522" s="42">
        <f t="shared" si="173"/>
        <v>0.36899999999999999</v>
      </c>
      <c r="AY522" s="42">
        <f t="shared" si="174"/>
        <v>0.64229999999999998</v>
      </c>
      <c r="AZ522" s="42">
        <f t="shared" si="175"/>
        <v>0.42380000000000001</v>
      </c>
    </row>
    <row r="523" spans="1:52">
      <c r="A523" s="142"/>
      <c r="B523" s="142"/>
      <c r="C523" s="5">
        <v>1.4166666666666701</v>
      </c>
      <c r="D523" s="42">
        <v>0.59179999999999999</v>
      </c>
      <c r="E523" s="42">
        <v>0.77500000000000002</v>
      </c>
      <c r="F523" s="42">
        <v>0.49080000000000001</v>
      </c>
      <c r="G523" s="42">
        <v>0.53439999999999999</v>
      </c>
      <c r="H523" s="42">
        <v>0.82289999999999996</v>
      </c>
      <c r="I523" s="42">
        <v>0.66139999999999999</v>
      </c>
      <c r="J523" s="42">
        <v>0.81720000000000004</v>
      </c>
      <c r="K523" s="42">
        <v>0.94040000000000001</v>
      </c>
      <c r="L523" s="42">
        <v>0.79759999999999998</v>
      </c>
      <c r="M523" s="42">
        <v>0.7863</v>
      </c>
      <c r="N523" s="42">
        <v>0.90780000000000005</v>
      </c>
      <c r="O523" s="42">
        <v>0.84699999999999998</v>
      </c>
      <c r="P523" s="84">
        <v>0.36470000000000002</v>
      </c>
      <c r="Q523" s="84">
        <v>0.33579999999999999</v>
      </c>
      <c r="R523" s="84">
        <v>5.1799999999999999E-2</v>
      </c>
      <c r="S523" s="84">
        <v>0.37440000000000001</v>
      </c>
      <c r="T523" s="84">
        <v>0.26929999999999998</v>
      </c>
      <c r="U523" s="84">
        <v>0.22789999999999999</v>
      </c>
      <c r="V523" s="42">
        <v>8.7099999999999997E-2</v>
      </c>
      <c r="W523" s="42">
        <v>0.43780000000000002</v>
      </c>
      <c r="X523" s="42">
        <v>0.1152</v>
      </c>
      <c r="Y523" s="42">
        <v>3.5700000000000003E-2</v>
      </c>
      <c r="Z523" s="42">
        <v>0.27639999999999998</v>
      </c>
      <c r="AA523" s="42">
        <v>0.32829999999999998</v>
      </c>
      <c r="AD523" s="82" t="s">
        <v>208</v>
      </c>
      <c r="AE523" s="42">
        <f t="shared" si="160"/>
        <v>0</v>
      </c>
      <c r="AF523" s="42">
        <f t="shared" si="161"/>
        <v>0</v>
      </c>
      <c r="AG523" s="42">
        <f t="shared" si="162"/>
        <v>0</v>
      </c>
      <c r="AH523" s="42">
        <f t="shared" si="163"/>
        <v>0</v>
      </c>
      <c r="AJ523" s="82" t="s">
        <v>208</v>
      </c>
      <c r="AK523" s="42">
        <f t="shared" si="164"/>
        <v>0</v>
      </c>
      <c r="AL523" s="42">
        <f t="shared" si="165"/>
        <v>0</v>
      </c>
      <c r="AM523" s="42">
        <f t="shared" si="166"/>
        <v>0</v>
      </c>
      <c r="AN523" s="42">
        <f t="shared" si="167"/>
        <v>0</v>
      </c>
      <c r="AP523" s="82" t="s">
        <v>208</v>
      </c>
      <c r="AQ523" s="84">
        <f t="shared" si="168"/>
        <v>0.65669999999999995</v>
      </c>
      <c r="AR523" s="84">
        <f t="shared" si="169"/>
        <v>0.52339999999999998</v>
      </c>
      <c r="AS523" s="84">
        <f t="shared" si="170"/>
        <v>0.75919999999999999</v>
      </c>
      <c r="AT523" s="84">
        <f t="shared" si="171"/>
        <v>0.52280000000000004</v>
      </c>
      <c r="AV523" s="82" t="s">
        <v>208</v>
      </c>
      <c r="AW523" s="42">
        <f t="shared" si="172"/>
        <v>0.71960000000000002</v>
      </c>
      <c r="AX523" s="42">
        <f t="shared" si="173"/>
        <v>0.48780000000000001</v>
      </c>
      <c r="AY523" s="42">
        <f t="shared" si="174"/>
        <v>0.45340000000000003</v>
      </c>
      <c r="AZ523" s="42">
        <f t="shared" si="175"/>
        <v>0.46989999999999998</v>
      </c>
    </row>
    <row r="524" spans="1:52">
      <c r="A524" s="142"/>
      <c r="B524" s="142"/>
      <c r="C524" s="5">
        <v>1.4270833333333399</v>
      </c>
      <c r="D524" s="42">
        <v>0.59519999999999995</v>
      </c>
      <c r="E524" s="42">
        <v>0.77890000000000004</v>
      </c>
      <c r="F524" s="42">
        <v>0.51890000000000003</v>
      </c>
      <c r="G524" s="42">
        <v>0.56459999999999999</v>
      </c>
      <c r="H524" s="42">
        <v>0.86170000000000002</v>
      </c>
      <c r="I524" s="42">
        <v>0.66390000000000005</v>
      </c>
      <c r="J524" s="42">
        <v>0.80449999999999999</v>
      </c>
      <c r="K524" s="42">
        <v>0.95440000000000003</v>
      </c>
      <c r="L524" s="42">
        <v>0.79200000000000004</v>
      </c>
      <c r="M524" s="42">
        <v>0.79359999999999997</v>
      </c>
      <c r="N524" s="42">
        <v>0.88590000000000002</v>
      </c>
      <c r="O524" s="42">
        <v>0.84609999999999996</v>
      </c>
      <c r="P524" s="84">
        <v>0.30359999999999998</v>
      </c>
      <c r="Q524" s="84">
        <v>0.32079999999999997</v>
      </c>
      <c r="R524" s="84">
        <v>7.8200000000000006E-2</v>
      </c>
      <c r="S524" s="84">
        <v>0.28789999999999999</v>
      </c>
      <c r="T524" s="84">
        <v>0.32079999999999997</v>
      </c>
      <c r="U524" s="84">
        <v>0.2122</v>
      </c>
      <c r="V524" s="42">
        <v>0.2031</v>
      </c>
      <c r="W524" s="42">
        <v>0.43309999999999998</v>
      </c>
      <c r="X524" s="42">
        <v>9.11E-2</v>
      </c>
      <c r="Y524" s="42">
        <v>9.3100000000000002E-2</v>
      </c>
      <c r="Z524" s="42">
        <v>0.30399999999999999</v>
      </c>
      <c r="AA524" s="42">
        <v>0.28799999999999998</v>
      </c>
      <c r="AD524" s="82" t="s">
        <v>104</v>
      </c>
      <c r="AE524" s="42">
        <f t="shared" si="160"/>
        <v>0</v>
      </c>
      <c r="AF524" s="42">
        <f t="shared" si="161"/>
        <v>0</v>
      </c>
      <c r="AG524" s="42">
        <f t="shared" si="162"/>
        <v>0</v>
      </c>
      <c r="AH524" s="42">
        <f t="shared" si="163"/>
        <v>0</v>
      </c>
      <c r="AJ524" s="82" t="s">
        <v>104</v>
      </c>
      <c r="AK524" s="42">
        <f t="shared" si="164"/>
        <v>0</v>
      </c>
      <c r="AL524" s="42">
        <f t="shared" si="165"/>
        <v>0</v>
      </c>
      <c r="AM524" s="42">
        <f t="shared" si="166"/>
        <v>0</v>
      </c>
      <c r="AN524" s="42">
        <f t="shared" si="167"/>
        <v>0</v>
      </c>
      <c r="AP524" s="82" t="s">
        <v>104</v>
      </c>
      <c r="AQ524" s="84">
        <f t="shared" si="168"/>
        <v>0.65539999999999998</v>
      </c>
      <c r="AR524" s="84">
        <f t="shared" si="169"/>
        <v>0.52629999999999999</v>
      </c>
      <c r="AS524" s="84">
        <f t="shared" si="170"/>
        <v>0.61890000000000001</v>
      </c>
      <c r="AT524" s="84">
        <f t="shared" si="171"/>
        <v>0.32350000000000001</v>
      </c>
      <c r="AV524" s="82" t="s">
        <v>104</v>
      </c>
      <c r="AW524" s="42">
        <f t="shared" si="172"/>
        <v>0.66159999999999997</v>
      </c>
      <c r="AX524" s="42">
        <f t="shared" si="173"/>
        <v>0.50839999999999996</v>
      </c>
      <c r="AY524" s="42">
        <f t="shared" si="174"/>
        <v>0.54769999999999996</v>
      </c>
      <c r="AZ524" s="42">
        <f t="shared" si="175"/>
        <v>0.48699999999999999</v>
      </c>
    </row>
    <row r="525" spans="1:52">
      <c r="A525" s="142"/>
      <c r="B525" s="142"/>
      <c r="C525" s="5">
        <v>1.4375</v>
      </c>
      <c r="D525" s="42">
        <v>0.62890000000000001</v>
      </c>
      <c r="E525" s="42">
        <v>0.8125</v>
      </c>
      <c r="F525" s="42">
        <v>0.53710000000000002</v>
      </c>
      <c r="G525" s="42">
        <v>0.59589999999999999</v>
      </c>
      <c r="H525" s="42">
        <v>0.8649</v>
      </c>
      <c r="I525" s="42">
        <v>0.6714</v>
      </c>
      <c r="J525" s="42">
        <v>0.8095</v>
      </c>
      <c r="K525" s="42">
        <v>0.95189999999999997</v>
      </c>
      <c r="L525" s="42">
        <v>0.77559999999999996</v>
      </c>
      <c r="M525" s="42">
        <v>0.82750000000000001</v>
      </c>
      <c r="N525" s="42">
        <v>0.88949999999999996</v>
      </c>
      <c r="O525" s="42">
        <v>0.87660000000000005</v>
      </c>
      <c r="P525" s="84">
        <v>0.31690000000000002</v>
      </c>
      <c r="Q525" s="84">
        <v>0.24390000000000001</v>
      </c>
      <c r="R525" s="84">
        <v>0.14230000000000001</v>
      </c>
      <c r="S525" s="84">
        <v>0.25669999999999998</v>
      </c>
      <c r="T525" s="84">
        <v>0.34920000000000001</v>
      </c>
      <c r="U525" s="84">
        <v>0.20499999999999999</v>
      </c>
      <c r="V525" s="42">
        <v>0.32400000000000001</v>
      </c>
      <c r="W525" s="42">
        <v>0.495</v>
      </c>
      <c r="X525" s="42">
        <v>0.11899999999999999</v>
      </c>
      <c r="Y525" s="42">
        <v>0.108</v>
      </c>
      <c r="Z525" s="42">
        <v>0.36570000000000003</v>
      </c>
      <c r="AA525" s="42">
        <v>0.2361</v>
      </c>
      <c r="AD525" s="82" t="s">
        <v>209</v>
      </c>
      <c r="AE525" s="42">
        <f t="shared" si="160"/>
        <v>0</v>
      </c>
      <c r="AF525" s="42">
        <f t="shared" si="161"/>
        <v>0</v>
      </c>
      <c r="AG525" s="42">
        <f t="shared" si="162"/>
        <v>0</v>
      </c>
      <c r="AH525" s="42">
        <f t="shared" si="163"/>
        <v>0</v>
      </c>
      <c r="AJ525" s="82" t="s">
        <v>209</v>
      </c>
      <c r="AK525" s="42">
        <f t="shared" si="164"/>
        <v>0</v>
      </c>
      <c r="AL525" s="42">
        <f t="shared" si="165"/>
        <v>0</v>
      </c>
      <c r="AM525" s="42">
        <f t="shared" si="166"/>
        <v>0</v>
      </c>
      <c r="AN525" s="42">
        <f t="shared" si="167"/>
        <v>0</v>
      </c>
      <c r="AP525" s="82" t="s">
        <v>209</v>
      </c>
      <c r="AQ525" s="84">
        <f t="shared" si="168"/>
        <v>0.65880000000000005</v>
      </c>
      <c r="AR525" s="84">
        <f t="shared" si="169"/>
        <v>0.4037</v>
      </c>
      <c r="AS525" s="84">
        <f t="shared" si="170"/>
        <v>0.53249999999999997</v>
      </c>
      <c r="AT525" s="84">
        <f t="shared" si="171"/>
        <v>0.4143</v>
      </c>
      <c r="AV525" s="82" t="s">
        <v>209</v>
      </c>
      <c r="AW525" s="42">
        <f t="shared" si="172"/>
        <v>0.62460000000000004</v>
      </c>
      <c r="AX525" s="42">
        <f t="shared" si="173"/>
        <v>0.48480000000000001</v>
      </c>
      <c r="AY525" s="42">
        <f t="shared" si="174"/>
        <v>0.4783</v>
      </c>
      <c r="AZ525" s="42">
        <f t="shared" si="175"/>
        <v>0.43609999999999999</v>
      </c>
    </row>
    <row r="526" spans="1:52">
      <c r="A526" s="142"/>
      <c r="B526" s="142"/>
      <c r="C526" s="5">
        <v>1.4479166666666701</v>
      </c>
      <c r="D526" s="42">
        <v>0.66690000000000005</v>
      </c>
      <c r="E526" s="42">
        <v>0.82330000000000003</v>
      </c>
      <c r="F526" s="42">
        <v>0.54830000000000001</v>
      </c>
      <c r="G526" s="42">
        <v>0.62629999999999997</v>
      </c>
      <c r="H526" s="42">
        <v>0.90359999999999996</v>
      </c>
      <c r="I526" s="42">
        <v>0.71450000000000002</v>
      </c>
      <c r="J526" s="42">
        <v>0.81120000000000003</v>
      </c>
      <c r="K526" s="42">
        <v>0.99080000000000001</v>
      </c>
      <c r="L526" s="42">
        <v>0.80549999999999999</v>
      </c>
      <c r="M526" s="42">
        <v>0.86470000000000002</v>
      </c>
      <c r="N526" s="42">
        <v>0.89039999999999997</v>
      </c>
      <c r="O526" s="42">
        <v>0.9042</v>
      </c>
      <c r="P526" s="84">
        <v>0.40939999999999999</v>
      </c>
      <c r="Q526" s="84">
        <v>0.33789999999999998</v>
      </c>
      <c r="R526" s="84">
        <v>0.1552</v>
      </c>
      <c r="S526" s="84">
        <v>0.23139999999999999</v>
      </c>
      <c r="T526" s="84">
        <v>0.30840000000000001</v>
      </c>
      <c r="U526" s="84">
        <v>0.16420000000000001</v>
      </c>
      <c r="V526" s="42">
        <v>0.19600000000000001</v>
      </c>
      <c r="W526" s="42">
        <v>0.42220000000000002</v>
      </c>
      <c r="X526" s="42">
        <v>0</v>
      </c>
      <c r="Y526" s="42">
        <v>3.85E-2</v>
      </c>
      <c r="Z526" s="42">
        <v>0.30869999999999997</v>
      </c>
      <c r="AA526" s="42">
        <v>0.24199999999999999</v>
      </c>
      <c r="AD526" s="82" t="s">
        <v>180</v>
      </c>
      <c r="AE526" s="42">
        <f t="shared" si="160"/>
        <v>0</v>
      </c>
      <c r="AF526" s="42">
        <f t="shared" si="161"/>
        <v>0</v>
      </c>
      <c r="AG526" s="42">
        <f t="shared" si="162"/>
        <v>0</v>
      </c>
      <c r="AH526" s="42">
        <f t="shared" si="163"/>
        <v>0</v>
      </c>
      <c r="AJ526" s="82" t="s">
        <v>180</v>
      </c>
      <c r="AK526" s="42">
        <f t="shared" si="164"/>
        <v>0</v>
      </c>
      <c r="AL526" s="42">
        <f t="shared" si="165"/>
        <v>0</v>
      </c>
      <c r="AM526" s="42">
        <f t="shared" si="166"/>
        <v>0</v>
      </c>
      <c r="AN526" s="42">
        <f t="shared" si="167"/>
        <v>0</v>
      </c>
      <c r="AP526" s="82" t="s">
        <v>180</v>
      </c>
      <c r="AQ526" s="84">
        <f t="shared" si="168"/>
        <v>0.60650000000000004</v>
      </c>
      <c r="AR526" s="84">
        <f t="shared" si="169"/>
        <v>0.3679</v>
      </c>
      <c r="AS526" s="84">
        <f t="shared" si="170"/>
        <v>0.34670000000000001</v>
      </c>
      <c r="AT526" s="84">
        <f t="shared" si="171"/>
        <v>0.32650000000000001</v>
      </c>
      <c r="AV526" s="82" t="s">
        <v>180</v>
      </c>
      <c r="AW526" s="42">
        <f t="shared" si="172"/>
        <v>0.60409999999999997</v>
      </c>
      <c r="AX526" s="42">
        <f t="shared" si="173"/>
        <v>0.48459999999999998</v>
      </c>
      <c r="AY526" s="42">
        <f t="shared" si="174"/>
        <v>0.53979999999999995</v>
      </c>
      <c r="AZ526" s="42">
        <f t="shared" si="175"/>
        <v>0.39079999999999998</v>
      </c>
    </row>
    <row r="527" spans="1:52">
      <c r="A527" s="142"/>
      <c r="B527" s="142"/>
      <c r="C527" s="5">
        <v>1.4583333333333399</v>
      </c>
      <c r="D527" s="42">
        <v>0.68440000000000001</v>
      </c>
      <c r="E527" s="42">
        <v>0.84330000000000005</v>
      </c>
      <c r="F527" s="42">
        <v>0.55700000000000005</v>
      </c>
      <c r="G527" s="42">
        <v>0.69640000000000002</v>
      </c>
      <c r="H527" s="42">
        <v>0.94940000000000002</v>
      </c>
      <c r="I527" s="42">
        <v>0.75070000000000003</v>
      </c>
      <c r="J527" s="42">
        <v>0.82389999999999997</v>
      </c>
      <c r="K527" s="42">
        <v>0.99070000000000003</v>
      </c>
      <c r="L527" s="42">
        <v>0.81810000000000005</v>
      </c>
      <c r="M527" s="42">
        <v>0.89339999999999997</v>
      </c>
      <c r="N527" s="42">
        <v>0.9163</v>
      </c>
      <c r="O527" s="42">
        <v>0.90590000000000004</v>
      </c>
      <c r="P527" s="84">
        <v>0.32479999999999998</v>
      </c>
      <c r="Q527" s="84">
        <v>0.26150000000000001</v>
      </c>
      <c r="R527" s="84">
        <v>1.95E-2</v>
      </c>
      <c r="S527" s="84">
        <v>0.2233</v>
      </c>
      <c r="T527" s="84">
        <v>0.32379999999999998</v>
      </c>
      <c r="U527" s="84">
        <v>0.19</v>
      </c>
      <c r="V527" s="42">
        <v>0.35489999999999999</v>
      </c>
      <c r="W527" s="42">
        <v>0.3886</v>
      </c>
      <c r="X527" s="42">
        <v>6.9699999999999998E-2</v>
      </c>
      <c r="Y527" s="42">
        <v>0.15240000000000001</v>
      </c>
      <c r="Z527" s="42">
        <v>0.2462</v>
      </c>
      <c r="AA527" s="42">
        <v>0.25879999999999997</v>
      </c>
      <c r="AD527" s="82" t="s">
        <v>210</v>
      </c>
      <c r="AE527" s="42">
        <f t="shared" si="160"/>
        <v>0</v>
      </c>
      <c r="AF527" s="42">
        <f t="shared" si="161"/>
        <v>0</v>
      </c>
      <c r="AG527" s="42">
        <f t="shared" si="162"/>
        <v>0</v>
      </c>
      <c r="AH527" s="42">
        <f t="shared" si="163"/>
        <v>0</v>
      </c>
      <c r="AJ527" s="82" t="s">
        <v>210</v>
      </c>
      <c r="AK527" s="42">
        <f t="shared" si="164"/>
        <v>0</v>
      </c>
      <c r="AL527" s="42">
        <f t="shared" si="165"/>
        <v>0</v>
      </c>
      <c r="AM527" s="42">
        <f t="shared" si="166"/>
        <v>0</v>
      </c>
      <c r="AN527" s="42">
        <f t="shared" si="167"/>
        <v>0</v>
      </c>
      <c r="AP527" s="82" t="s">
        <v>210</v>
      </c>
      <c r="AQ527" s="84">
        <f t="shared" si="168"/>
        <v>0.5363</v>
      </c>
      <c r="AR527" s="84">
        <f t="shared" si="169"/>
        <v>0.39179999999999998</v>
      </c>
      <c r="AS527" s="84">
        <f t="shared" si="170"/>
        <v>0.44259999999999999</v>
      </c>
      <c r="AT527" s="84">
        <f t="shared" si="171"/>
        <v>0.55259999999999998</v>
      </c>
      <c r="AV527" s="82" t="s">
        <v>210</v>
      </c>
      <c r="AW527" s="42">
        <f t="shared" si="172"/>
        <v>0.60209999999999997</v>
      </c>
      <c r="AX527" s="42">
        <f t="shared" si="173"/>
        <v>0.43240000000000001</v>
      </c>
      <c r="AY527" s="42">
        <f t="shared" si="174"/>
        <v>0.50390000000000001</v>
      </c>
      <c r="AZ527" s="42">
        <f t="shared" si="175"/>
        <v>0.41830000000000001</v>
      </c>
    </row>
    <row r="528" spans="1:52">
      <c r="A528" s="142"/>
      <c r="B528" s="142"/>
      <c r="C528" s="5">
        <v>1.46875</v>
      </c>
      <c r="D528" s="42">
        <v>0.69210000000000005</v>
      </c>
      <c r="E528" s="42">
        <v>0.87009999999999998</v>
      </c>
      <c r="F528" s="42">
        <v>0.5665</v>
      </c>
      <c r="G528" s="42">
        <v>0.76290000000000002</v>
      </c>
      <c r="H528" s="42">
        <v>0.96960000000000002</v>
      </c>
      <c r="I528" s="42">
        <v>0.7722</v>
      </c>
      <c r="J528" s="42">
        <v>0.85460000000000003</v>
      </c>
      <c r="K528" s="42">
        <v>0.95369999999999999</v>
      </c>
      <c r="L528" s="42">
        <v>0.81169999999999998</v>
      </c>
      <c r="M528" s="42">
        <v>0.90280000000000005</v>
      </c>
      <c r="N528" s="42">
        <v>0.91990000000000005</v>
      </c>
      <c r="O528" s="42">
        <v>0.88849999999999996</v>
      </c>
      <c r="P528" s="84">
        <v>0.31669999999999998</v>
      </c>
      <c r="Q528" s="84">
        <v>0.29430000000000001</v>
      </c>
      <c r="R528" s="84">
        <v>9.1300000000000006E-2</v>
      </c>
      <c r="S528" s="84">
        <v>0.2959</v>
      </c>
      <c r="T528" s="84">
        <v>0.29430000000000001</v>
      </c>
      <c r="U528" s="84">
        <v>0.21959999999999999</v>
      </c>
      <c r="V528" s="42">
        <v>0.245</v>
      </c>
      <c r="W528" s="42">
        <v>0.40300000000000002</v>
      </c>
      <c r="X528" s="42">
        <v>0.13750000000000001</v>
      </c>
      <c r="Y528" s="42">
        <v>0.1401</v>
      </c>
      <c r="Z528" s="42">
        <v>0.3553</v>
      </c>
      <c r="AA528" s="42">
        <v>0.31909999999999999</v>
      </c>
      <c r="AD528" s="82" t="s">
        <v>105</v>
      </c>
      <c r="AE528" s="42">
        <f t="shared" si="160"/>
        <v>0</v>
      </c>
      <c r="AF528" s="42">
        <f t="shared" si="161"/>
        <v>0</v>
      </c>
      <c r="AG528" s="42">
        <f t="shared" si="162"/>
        <v>0</v>
      </c>
      <c r="AH528" s="42">
        <f t="shared" si="163"/>
        <v>0</v>
      </c>
      <c r="AJ528" s="82" t="s">
        <v>105</v>
      </c>
      <c r="AK528" s="42">
        <f t="shared" si="164"/>
        <v>0</v>
      </c>
      <c r="AL528" s="42">
        <f t="shared" si="165"/>
        <v>0</v>
      </c>
      <c r="AM528" s="42">
        <f t="shared" si="166"/>
        <v>0</v>
      </c>
      <c r="AN528" s="42">
        <f t="shared" si="167"/>
        <v>0</v>
      </c>
      <c r="AP528" s="82" t="s">
        <v>105</v>
      </c>
      <c r="AQ528" s="84">
        <f t="shared" si="168"/>
        <v>0.58520000000000005</v>
      </c>
      <c r="AR528" s="84">
        <f t="shared" si="169"/>
        <v>0.36880000000000002</v>
      </c>
      <c r="AS528" s="84">
        <f t="shared" si="170"/>
        <v>0.40720000000000001</v>
      </c>
      <c r="AT528" s="84">
        <f t="shared" si="171"/>
        <v>0.44790000000000002</v>
      </c>
      <c r="AV528" s="82" t="s">
        <v>105</v>
      </c>
      <c r="AW528" s="42">
        <f t="shared" si="172"/>
        <v>0.6583</v>
      </c>
      <c r="AX528" s="42">
        <f t="shared" si="173"/>
        <v>0.439</v>
      </c>
      <c r="AY528" s="42">
        <f t="shared" si="174"/>
        <v>0.50539999999999996</v>
      </c>
      <c r="AZ528" s="42">
        <f t="shared" si="175"/>
        <v>0.39860000000000001</v>
      </c>
    </row>
    <row r="529" spans="1:52">
      <c r="A529" s="142"/>
      <c r="B529" s="142"/>
      <c r="C529" s="5">
        <v>1.4791666666666701</v>
      </c>
      <c r="D529" s="42">
        <v>0.70130000000000003</v>
      </c>
      <c r="E529" s="42">
        <v>0.88049999999999995</v>
      </c>
      <c r="F529" s="42">
        <v>0.60309999999999997</v>
      </c>
      <c r="G529" s="42">
        <v>0.75290000000000001</v>
      </c>
      <c r="H529" s="42">
        <v>1.0038</v>
      </c>
      <c r="I529" s="42">
        <v>0.79910000000000003</v>
      </c>
      <c r="J529" s="42">
        <v>0.86750000000000005</v>
      </c>
      <c r="K529" s="42">
        <v>0.97099999999999997</v>
      </c>
      <c r="L529" s="42">
        <v>0.8085</v>
      </c>
      <c r="M529" s="42">
        <v>0.91310000000000002</v>
      </c>
      <c r="N529" s="42">
        <v>0.88949999999999996</v>
      </c>
      <c r="O529" s="42">
        <v>0.88029999999999997</v>
      </c>
      <c r="P529" s="84">
        <v>0.24379999999999999</v>
      </c>
      <c r="Q529" s="84">
        <v>0.2424</v>
      </c>
      <c r="R529" s="84">
        <v>1.9599999999999999E-2</v>
      </c>
      <c r="S529" s="84">
        <v>0.30309999999999998</v>
      </c>
      <c r="T529" s="84">
        <v>0.3503</v>
      </c>
      <c r="U529" s="84">
        <v>0.37230000000000002</v>
      </c>
      <c r="V529" s="42">
        <v>0.23769999999999999</v>
      </c>
      <c r="W529" s="42">
        <v>0.33090000000000003</v>
      </c>
      <c r="X529" s="42">
        <v>0.12959999999999999</v>
      </c>
      <c r="Y529" s="42">
        <v>0.1168</v>
      </c>
      <c r="Z529" s="42">
        <v>0.39250000000000002</v>
      </c>
      <c r="AA529" s="42">
        <v>0.45279999999999998</v>
      </c>
      <c r="AD529" s="82" t="s">
        <v>211</v>
      </c>
      <c r="AE529" s="42">
        <f t="shared" si="160"/>
        <v>0</v>
      </c>
      <c r="AF529" s="42">
        <f t="shared" si="161"/>
        <v>0</v>
      </c>
      <c r="AG529" s="42">
        <f t="shared" si="162"/>
        <v>0</v>
      </c>
      <c r="AH529" s="42">
        <f t="shared" si="163"/>
        <v>0</v>
      </c>
      <c r="AJ529" s="82" t="s">
        <v>211</v>
      </c>
      <c r="AK529" s="42">
        <f t="shared" si="164"/>
        <v>0</v>
      </c>
      <c r="AL529" s="42">
        <f t="shared" si="165"/>
        <v>4.8999999999999998E-3</v>
      </c>
      <c r="AM529" s="42">
        <f t="shared" si="166"/>
        <v>0</v>
      </c>
      <c r="AN529" s="42">
        <f t="shared" si="167"/>
        <v>0</v>
      </c>
      <c r="AP529" s="82" t="s">
        <v>211</v>
      </c>
      <c r="AQ529" s="84">
        <f t="shared" si="168"/>
        <v>0.57850000000000001</v>
      </c>
      <c r="AR529" s="84">
        <f t="shared" si="169"/>
        <v>0.39660000000000001</v>
      </c>
      <c r="AS529" s="84">
        <f t="shared" si="170"/>
        <v>0.4451</v>
      </c>
      <c r="AT529" s="84">
        <f t="shared" si="171"/>
        <v>0.3977</v>
      </c>
      <c r="AV529" s="82" t="s">
        <v>211</v>
      </c>
      <c r="AW529" s="42">
        <f t="shared" si="172"/>
        <v>0.71330000000000005</v>
      </c>
      <c r="AX529" s="42">
        <f t="shared" si="173"/>
        <v>0.44130000000000003</v>
      </c>
      <c r="AY529" s="42">
        <f t="shared" si="174"/>
        <v>0.43859999999999999</v>
      </c>
      <c r="AZ529" s="42">
        <f t="shared" si="175"/>
        <v>0.44790000000000002</v>
      </c>
    </row>
    <row r="530" spans="1:52">
      <c r="A530" s="142"/>
      <c r="B530" s="142"/>
      <c r="C530" s="5">
        <v>1.4895833333333399</v>
      </c>
      <c r="D530" s="42">
        <v>0.67869999999999997</v>
      </c>
      <c r="E530" s="42">
        <v>0.94240000000000002</v>
      </c>
      <c r="F530" s="42">
        <v>0.63009999999999999</v>
      </c>
      <c r="G530" s="42">
        <v>0.73240000000000005</v>
      </c>
      <c r="H530" s="42">
        <v>0.99880000000000002</v>
      </c>
      <c r="I530" s="42">
        <v>0.79500000000000004</v>
      </c>
      <c r="J530" s="42">
        <v>0.83909999999999996</v>
      </c>
      <c r="K530" s="42">
        <v>0.98699999999999999</v>
      </c>
      <c r="L530" s="42">
        <v>0.82040000000000002</v>
      </c>
      <c r="M530" s="42">
        <v>0.91100000000000003</v>
      </c>
      <c r="N530" s="42">
        <v>0.88590000000000002</v>
      </c>
      <c r="O530" s="42">
        <v>0.88239999999999996</v>
      </c>
      <c r="P530" s="84">
        <v>0.30349999999999999</v>
      </c>
      <c r="Q530" s="84">
        <v>0.309</v>
      </c>
      <c r="R530" s="84">
        <v>0.1527</v>
      </c>
      <c r="S530" s="84">
        <v>0.49509999999999998</v>
      </c>
      <c r="T530" s="84">
        <v>0.35510000000000003</v>
      </c>
      <c r="U530" s="84">
        <v>0.38990000000000002</v>
      </c>
      <c r="V530" s="42">
        <v>0.2185</v>
      </c>
      <c r="W530" s="42">
        <v>0.51219999999999999</v>
      </c>
      <c r="X530" s="42">
        <v>0.1633</v>
      </c>
      <c r="Y530" s="42">
        <v>9.6699999999999994E-2</v>
      </c>
      <c r="Z530" s="42">
        <v>0.40539999999999998</v>
      </c>
      <c r="AA530" s="42">
        <v>0.51639999999999997</v>
      </c>
      <c r="AD530" s="82" t="s">
        <v>181</v>
      </c>
      <c r="AE530" s="42">
        <f t="shared" si="160"/>
        <v>0</v>
      </c>
      <c r="AF530" s="42">
        <f t="shared" si="161"/>
        <v>0</v>
      </c>
      <c r="AG530" s="42">
        <f t="shared" si="162"/>
        <v>0</v>
      </c>
      <c r="AH530" s="42">
        <f t="shared" si="163"/>
        <v>0</v>
      </c>
      <c r="AJ530" s="82" t="s">
        <v>181</v>
      </c>
      <c r="AK530" s="42">
        <f t="shared" si="164"/>
        <v>4.3700000000000003E-2</v>
      </c>
      <c r="AL530" s="42">
        <f t="shared" si="165"/>
        <v>6.0400000000000002E-2</v>
      </c>
      <c r="AM530" s="42">
        <f t="shared" si="166"/>
        <v>0</v>
      </c>
      <c r="AN530" s="42">
        <f t="shared" si="167"/>
        <v>0</v>
      </c>
      <c r="AP530" s="82" t="s">
        <v>181</v>
      </c>
      <c r="AQ530" s="84">
        <f t="shared" si="168"/>
        <v>0.62509999999999999</v>
      </c>
      <c r="AR530" s="84">
        <f t="shared" si="169"/>
        <v>0.44069999999999998</v>
      </c>
      <c r="AS530" s="84">
        <f t="shared" si="170"/>
        <v>0.53100000000000003</v>
      </c>
      <c r="AT530" s="84">
        <f t="shared" si="171"/>
        <v>0.53769999999999996</v>
      </c>
      <c r="AV530" s="82" t="s">
        <v>181</v>
      </c>
      <c r="AW530" s="42">
        <f t="shared" si="172"/>
        <v>0.65869999999999995</v>
      </c>
      <c r="AX530" s="42">
        <f t="shared" si="173"/>
        <v>0.49890000000000001</v>
      </c>
      <c r="AY530" s="42">
        <f t="shared" si="174"/>
        <v>0.34239999999999998</v>
      </c>
      <c r="AZ530" s="42">
        <f t="shared" si="175"/>
        <v>0.48399999999999999</v>
      </c>
    </row>
    <row r="531" spans="1:52">
      <c r="A531" s="142"/>
      <c r="B531" s="142"/>
      <c r="C531" s="5">
        <v>1.5</v>
      </c>
      <c r="D531" s="42">
        <v>0.68489999999999995</v>
      </c>
      <c r="E531" s="42">
        <v>0.91400000000000003</v>
      </c>
      <c r="F531" s="42">
        <v>0.64700000000000002</v>
      </c>
      <c r="G531" s="42">
        <v>0.71640000000000004</v>
      </c>
      <c r="H531" s="42">
        <v>0.96750000000000003</v>
      </c>
      <c r="I531" s="42">
        <v>0.81100000000000005</v>
      </c>
      <c r="J531" s="42">
        <v>0.81520000000000004</v>
      </c>
      <c r="K531" s="42">
        <v>0.95140000000000002</v>
      </c>
      <c r="L531" s="42">
        <v>0.8327</v>
      </c>
      <c r="M531" s="42">
        <v>0.87749999999999995</v>
      </c>
      <c r="N531" s="42">
        <v>0.87339999999999995</v>
      </c>
      <c r="O531" s="42">
        <v>0.86040000000000005</v>
      </c>
      <c r="P531" s="84">
        <v>0.33989999999999998</v>
      </c>
      <c r="Q531" s="84">
        <v>0.38290000000000002</v>
      </c>
      <c r="R531" s="84">
        <v>7.8100000000000003E-2</v>
      </c>
      <c r="S531" s="84">
        <v>0.4153</v>
      </c>
      <c r="T531" s="84">
        <v>0.43509999999999999</v>
      </c>
      <c r="U531" s="84">
        <v>0.29060000000000002</v>
      </c>
      <c r="V531" s="42">
        <v>0.23680000000000001</v>
      </c>
      <c r="W531" s="42">
        <v>0.54179999999999995</v>
      </c>
      <c r="X531" s="42">
        <v>0.2641</v>
      </c>
      <c r="Y531" s="42">
        <v>0.20499999999999999</v>
      </c>
      <c r="Z531" s="42">
        <v>0.50460000000000005</v>
      </c>
      <c r="AA531" s="42">
        <v>0.41220000000000001</v>
      </c>
      <c r="AD531" s="82" t="s">
        <v>212</v>
      </c>
      <c r="AE531" s="42">
        <f t="shared" si="160"/>
        <v>0</v>
      </c>
      <c r="AF531" s="42">
        <f t="shared" si="161"/>
        <v>0</v>
      </c>
      <c r="AG531" s="42">
        <f t="shared" si="162"/>
        <v>0</v>
      </c>
      <c r="AH531" s="42">
        <f t="shared" si="163"/>
        <v>0</v>
      </c>
      <c r="AJ531" s="82" t="s">
        <v>212</v>
      </c>
      <c r="AK531" s="42">
        <f t="shared" si="164"/>
        <v>8.8099999999999998E-2</v>
      </c>
      <c r="AL531" s="42">
        <f t="shared" si="165"/>
        <v>0.1123</v>
      </c>
      <c r="AM531" s="42">
        <f t="shared" si="166"/>
        <v>0</v>
      </c>
      <c r="AN531" s="42">
        <f t="shared" si="167"/>
        <v>0</v>
      </c>
      <c r="AP531" s="82" t="s">
        <v>212</v>
      </c>
      <c r="AQ531" s="84">
        <f t="shared" si="168"/>
        <v>0.66959999999999997</v>
      </c>
      <c r="AR531" s="84">
        <f t="shared" si="169"/>
        <v>0.40379999999999999</v>
      </c>
      <c r="AS531" s="84">
        <f t="shared" si="170"/>
        <v>0.51419999999999999</v>
      </c>
      <c r="AT531" s="84">
        <f t="shared" si="171"/>
        <v>0.53779999999999994</v>
      </c>
      <c r="AV531" s="82" t="s">
        <v>212</v>
      </c>
      <c r="AW531" s="42">
        <f t="shared" si="172"/>
        <v>0.69920000000000004</v>
      </c>
      <c r="AX531" s="42">
        <f t="shared" si="173"/>
        <v>0.43980000000000002</v>
      </c>
      <c r="AY531" s="42">
        <f t="shared" si="174"/>
        <v>0.38479999999999998</v>
      </c>
      <c r="AZ531" s="42">
        <f t="shared" si="175"/>
        <v>0.49830000000000002</v>
      </c>
    </row>
    <row r="532" spans="1:52">
      <c r="A532" s="142"/>
      <c r="B532" s="142"/>
      <c r="C532" s="5">
        <v>1.5104166666666701</v>
      </c>
      <c r="D532" s="42">
        <v>0.6784</v>
      </c>
      <c r="E532" s="42">
        <v>0.95069999999999999</v>
      </c>
      <c r="F532" s="42">
        <v>0.6321</v>
      </c>
      <c r="G532" s="42">
        <v>0.71519999999999995</v>
      </c>
      <c r="H532" s="42">
        <v>0.95020000000000004</v>
      </c>
      <c r="I532" s="42">
        <v>0.7853</v>
      </c>
      <c r="J532" s="42">
        <v>0.85209999999999997</v>
      </c>
      <c r="K532" s="42">
        <v>0.94089999999999996</v>
      </c>
      <c r="L532" s="42">
        <v>0.84650000000000003</v>
      </c>
      <c r="M532" s="42">
        <v>0.86060000000000003</v>
      </c>
      <c r="N532" s="42">
        <v>0.86219999999999997</v>
      </c>
      <c r="O532" s="42">
        <v>0.87250000000000005</v>
      </c>
      <c r="P532" s="84">
        <v>0.34570000000000001</v>
      </c>
      <c r="Q532" s="84">
        <v>0.41389999999999999</v>
      </c>
      <c r="R532" s="84">
        <v>9.8100000000000007E-2</v>
      </c>
      <c r="S532" s="84">
        <v>0.36049999999999999</v>
      </c>
      <c r="T532" s="84">
        <v>0.41389999999999999</v>
      </c>
      <c r="U532" s="84">
        <v>0.2576</v>
      </c>
      <c r="V532" s="42">
        <v>0.2167</v>
      </c>
      <c r="W532" s="42">
        <v>0.32850000000000001</v>
      </c>
      <c r="X532" s="42">
        <v>0.27879999999999999</v>
      </c>
      <c r="Y532" s="42">
        <v>0.17419999999999999</v>
      </c>
      <c r="Z532" s="42">
        <v>0.38119999999999998</v>
      </c>
      <c r="AA532" s="42">
        <v>0.32979999999999998</v>
      </c>
      <c r="AD532" s="82" t="s">
        <v>106</v>
      </c>
      <c r="AE532" s="42">
        <f t="shared" si="160"/>
        <v>0</v>
      </c>
      <c r="AF532" s="42">
        <f t="shared" si="161"/>
        <v>0</v>
      </c>
      <c r="AG532" s="42">
        <f t="shared" si="162"/>
        <v>0</v>
      </c>
      <c r="AH532" s="42">
        <f t="shared" si="163"/>
        <v>0</v>
      </c>
      <c r="AJ532" s="82" t="s">
        <v>106</v>
      </c>
      <c r="AK532" s="42">
        <f t="shared" si="164"/>
        <v>0.1208</v>
      </c>
      <c r="AL532" s="42">
        <f t="shared" si="165"/>
        <v>0.14019999999999999</v>
      </c>
      <c r="AM532" s="42">
        <f t="shared" si="166"/>
        <v>0</v>
      </c>
      <c r="AN532" s="42">
        <f t="shared" si="167"/>
        <v>0</v>
      </c>
      <c r="AP532" s="82" t="s">
        <v>106</v>
      </c>
      <c r="AQ532" s="84">
        <f t="shared" si="168"/>
        <v>0.62450000000000006</v>
      </c>
      <c r="AR532" s="84">
        <f t="shared" si="169"/>
        <v>0.31990000000000002</v>
      </c>
      <c r="AS532" s="84">
        <f t="shared" si="170"/>
        <v>0.44869999999999999</v>
      </c>
      <c r="AT532" s="84">
        <f t="shared" si="171"/>
        <v>0.40510000000000002</v>
      </c>
      <c r="AV532" s="82" t="s">
        <v>106</v>
      </c>
      <c r="AW532" s="42">
        <f t="shared" si="172"/>
        <v>0.77449999999999997</v>
      </c>
      <c r="AX532" s="42">
        <f t="shared" si="173"/>
        <v>0.42649999999999999</v>
      </c>
      <c r="AY532" s="42">
        <f t="shared" si="174"/>
        <v>0.41020000000000001</v>
      </c>
      <c r="AZ532" s="42">
        <f t="shared" si="175"/>
        <v>0.4254</v>
      </c>
    </row>
    <row r="533" spans="1:52">
      <c r="A533" s="142"/>
      <c r="B533" s="142"/>
      <c r="C533" s="5">
        <v>1.5208333333333399</v>
      </c>
      <c r="D533" s="42">
        <v>0.67049999999999998</v>
      </c>
      <c r="E533" s="42">
        <v>0.93769999999999998</v>
      </c>
      <c r="F533" s="42">
        <v>0.66159999999999997</v>
      </c>
      <c r="G533" s="42">
        <v>0.72270000000000001</v>
      </c>
      <c r="H533" s="42">
        <v>0.93899999999999995</v>
      </c>
      <c r="I533" s="42">
        <v>0.78749999999999998</v>
      </c>
      <c r="J533" s="42">
        <v>0.85440000000000005</v>
      </c>
      <c r="K533" s="42">
        <v>0.98160000000000003</v>
      </c>
      <c r="L533" s="42">
        <v>0.84040000000000004</v>
      </c>
      <c r="M533" s="42">
        <v>0.83650000000000002</v>
      </c>
      <c r="N533" s="42">
        <v>0.86419999999999997</v>
      </c>
      <c r="O533" s="42">
        <v>0.88160000000000005</v>
      </c>
      <c r="P533" s="84">
        <v>0.28689999999999999</v>
      </c>
      <c r="Q533" s="84">
        <v>0.41539999999999999</v>
      </c>
      <c r="R533" s="84">
        <v>0.16650000000000001</v>
      </c>
      <c r="S533" s="84">
        <v>0.43659999999999999</v>
      </c>
      <c r="T533" s="84">
        <v>0.34589999999999999</v>
      </c>
      <c r="U533" s="84">
        <v>0.2697</v>
      </c>
      <c r="V533" s="42">
        <v>6.7299999999999999E-2</v>
      </c>
      <c r="W533" s="42">
        <v>0.38440000000000002</v>
      </c>
      <c r="X533" s="42">
        <v>0.37569999999999998</v>
      </c>
      <c r="Y533" s="42">
        <v>0.222</v>
      </c>
      <c r="Z533" s="42">
        <v>0.4551</v>
      </c>
      <c r="AA533" s="42">
        <v>0.41499999999999998</v>
      </c>
      <c r="AD533" s="82" t="s">
        <v>213</v>
      </c>
      <c r="AE533" s="42">
        <f t="shared" si="160"/>
        <v>0</v>
      </c>
      <c r="AF533" s="42">
        <f t="shared" si="161"/>
        <v>0</v>
      </c>
      <c r="AG533" s="42">
        <f t="shared" si="162"/>
        <v>0</v>
      </c>
      <c r="AH533" s="42">
        <f t="shared" si="163"/>
        <v>0</v>
      </c>
      <c r="AJ533" s="82" t="s">
        <v>213</v>
      </c>
      <c r="AK533" s="42">
        <f t="shared" si="164"/>
        <v>0.19550000000000001</v>
      </c>
      <c r="AL533" s="42">
        <f t="shared" si="165"/>
        <v>0.18479999999999999</v>
      </c>
      <c r="AM533" s="42">
        <f t="shared" si="166"/>
        <v>0</v>
      </c>
      <c r="AN533" s="42">
        <f t="shared" si="167"/>
        <v>0</v>
      </c>
      <c r="AP533" s="82" t="s">
        <v>213</v>
      </c>
      <c r="AQ533" s="84">
        <f t="shared" si="168"/>
        <v>0.48809999999999998</v>
      </c>
      <c r="AR533" s="84">
        <f t="shared" si="169"/>
        <v>0.33169999999999999</v>
      </c>
      <c r="AS533" s="84">
        <f t="shared" si="170"/>
        <v>0.4047</v>
      </c>
      <c r="AT533" s="84">
        <f t="shared" si="171"/>
        <v>0.40649999999999997</v>
      </c>
      <c r="AV533" s="82" t="s">
        <v>213</v>
      </c>
      <c r="AW533" s="42">
        <f t="shared" si="172"/>
        <v>0.74709999999999999</v>
      </c>
      <c r="AX533" s="42">
        <f t="shared" si="173"/>
        <v>0.38279999999999997</v>
      </c>
      <c r="AY533" s="42">
        <f t="shared" si="174"/>
        <v>0.42059999999999997</v>
      </c>
      <c r="AZ533" s="42">
        <f t="shared" si="175"/>
        <v>0.3644</v>
      </c>
    </row>
    <row r="534" spans="1:52">
      <c r="A534" s="142"/>
      <c r="B534" s="142"/>
      <c r="C534" s="5">
        <v>1.53125</v>
      </c>
      <c r="D534" s="42">
        <v>0.68510000000000004</v>
      </c>
      <c r="E534" s="42">
        <v>0.97729999999999995</v>
      </c>
      <c r="F534" s="42">
        <v>0.63690000000000002</v>
      </c>
      <c r="G534" s="42">
        <v>0.746</v>
      </c>
      <c r="H534" s="42">
        <v>0.95930000000000004</v>
      </c>
      <c r="I534" s="42">
        <v>0.78620000000000001</v>
      </c>
      <c r="J534" s="42">
        <v>0.86960000000000004</v>
      </c>
      <c r="K534" s="42">
        <v>0.93700000000000006</v>
      </c>
      <c r="L534" s="42">
        <v>0.83140000000000003</v>
      </c>
      <c r="M534" s="42">
        <v>0.84250000000000003</v>
      </c>
      <c r="N534" s="42">
        <v>0.87380000000000002</v>
      </c>
      <c r="O534" s="42">
        <v>0.88270000000000004</v>
      </c>
      <c r="P534" s="84">
        <v>0.31890000000000002</v>
      </c>
      <c r="Q534" s="84">
        <v>0.37390000000000001</v>
      </c>
      <c r="R534" s="84">
        <v>0.1724</v>
      </c>
      <c r="S534" s="84">
        <v>0.39319999999999999</v>
      </c>
      <c r="T534" s="84">
        <v>0.41189999999999999</v>
      </c>
      <c r="U534" s="84">
        <v>0.28949999999999998</v>
      </c>
      <c r="V534" s="42">
        <v>7.6700000000000004E-2</v>
      </c>
      <c r="W534" s="42">
        <v>0.5171</v>
      </c>
      <c r="X534" s="42">
        <v>0.43840000000000001</v>
      </c>
      <c r="Y534" s="42">
        <v>0.2276</v>
      </c>
      <c r="Z534" s="42">
        <v>0.45400000000000001</v>
      </c>
      <c r="AA534" s="42">
        <v>0.41670000000000001</v>
      </c>
      <c r="AD534" s="82" t="s">
        <v>182</v>
      </c>
      <c r="AE534" s="42">
        <f t="shared" si="160"/>
        <v>0</v>
      </c>
      <c r="AF534" s="42">
        <f t="shared" si="161"/>
        <v>0</v>
      </c>
      <c r="AG534" s="42">
        <f t="shared" si="162"/>
        <v>0</v>
      </c>
      <c r="AH534" s="42">
        <f t="shared" si="163"/>
        <v>0</v>
      </c>
      <c r="AJ534" s="82" t="s">
        <v>182</v>
      </c>
      <c r="AK534" s="42">
        <f t="shared" si="164"/>
        <v>0.31069999999999998</v>
      </c>
      <c r="AL534" s="42">
        <f t="shared" si="165"/>
        <v>0.32040000000000002</v>
      </c>
      <c r="AM534" s="42">
        <f t="shared" si="166"/>
        <v>3.2300000000000002E-2</v>
      </c>
      <c r="AN534" s="42">
        <f t="shared" si="167"/>
        <v>0</v>
      </c>
      <c r="AP534" s="82" t="s">
        <v>182</v>
      </c>
      <c r="AQ534" s="84">
        <f t="shared" si="168"/>
        <v>0.38869999999999999</v>
      </c>
      <c r="AR534" s="84">
        <f t="shared" si="169"/>
        <v>0.1996</v>
      </c>
      <c r="AS534" s="84">
        <f t="shared" si="170"/>
        <v>0.3458</v>
      </c>
      <c r="AT534" s="84">
        <f t="shared" si="171"/>
        <v>0.41160000000000002</v>
      </c>
      <c r="AV534" s="82" t="s">
        <v>182</v>
      </c>
      <c r="AW534" s="42">
        <f t="shared" si="172"/>
        <v>0.73129999999999995</v>
      </c>
      <c r="AX534" s="42">
        <f t="shared" si="173"/>
        <v>0.44819999999999999</v>
      </c>
      <c r="AY534" s="42">
        <f t="shared" si="174"/>
        <v>0.441</v>
      </c>
      <c r="AZ534" s="42">
        <f t="shared" si="175"/>
        <v>0.42749999999999999</v>
      </c>
    </row>
    <row r="535" spans="1:52">
      <c r="A535" s="142"/>
      <c r="B535" s="142"/>
      <c r="C535" s="5">
        <v>1.5416666666666701</v>
      </c>
      <c r="D535" s="42">
        <v>0.6966</v>
      </c>
      <c r="E535" s="42">
        <v>1.0114000000000001</v>
      </c>
      <c r="F535" s="42">
        <v>0.59670000000000001</v>
      </c>
      <c r="G535" s="42">
        <v>0.75080000000000002</v>
      </c>
      <c r="H535" s="42">
        <v>0.95499999999999996</v>
      </c>
      <c r="I535" s="42">
        <v>0.76849999999999996</v>
      </c>
      <c r="J535" s="42">
        <v>0.86199999999999999</v>
      </c>
      <c r="K535" s="42">
        <v>0.92120000000000002</v>
      </c>
      <c r="L535" s="42">
        <v>0.81459999999999999</v>
      </c>
      <c r="M535" s="42">
        <v>0.86719999999999997</v>
      </c>
      <c r="N535" s="42">
        <v>0.89410000000000001</v>
      </c>
      <c r="O535" s="42">
        <v>0.89439999999999997</v>
      </c>
      <c r="P535" s="84">
        <v>0.26119999999999999</v>
      </c>
      <c r="Q535" s="84">
        <v>0.39419999999999999</v>
      </c>
      <c r="R535" s="84">
        <v>6.2E-2</v>
      </c>
      <c r="S535" s="84">
        <v>0.3342</v>
      </c>
      <c r="T535" s="84">
        <v>0.32519999999999999</v>
      </c>
      <c r="U535" s="84">
        <v>0.23430000000000001</v>
      </c>
      <c r="V535" s="42">
        <v>0.1091</v>
      </c>
      <c r="W535" s="42">
        <v>0.3695</v>
      </c>
      <c r="X535" s="42">
        <v>0.44790000000000002</v>
      </c>
      <c r="Y535" s="42">
        <v>0.3095</v>
      </c>
      <c r="Z535" s="42">
        <v>0.50880000000000003</v>
      </c>
      <c r="AA535" s="42">
        <v>0.39169999999999999</v>
      </c>
      <c r="AD535" s="82" t="s">
        <v>214</v>
      </c>
      <c r="AE535" s="42">
        <f t="shared" si="160"/>
        <v>0</v>
      </c>
      <c r="AF535" s="42">
        <f t="shared" si="161"/>
        <v>0</v>
      </c>
      <c r="AG535" s="42">
        <f t="shared" si="162"/>
        <v>0</v>
      </c>
      <c r="AH535" s="42">
        <f t="shared" si="163"/>
        <v>0</v>
      </c>
      <c r="AJ535" s="82" t="s">
        <v>214</v>
      </c>
      <c r="AK535" s="42">
        <f t="shared" si="164"/>
        <v>0.43009999999999998</v>
      </c>
      <c r="AL535" s="42">
        <f t="shared" si="165"/>
        <v>0.45229999999999998</v>
      </c>
      <c r="AM535" s="42">
        <f t="shared" si="166"/>
        <v>9.1899999999999996E-2</v>
      </c>
      <c r="AN535" s="42">
        <f t="shared" si="167"/>
        <v>0</v>
      </c>
      <c r="AP535" s="82" t="s">
        <v>214</v>
      </c>
      <c r="AQ535" s="84">
        <f t="shared" si="168"/>
        <v>0.23849999999999999</v>
      </c>
      <c r="AR535" s="84">
        <f t="shared" si="169"/>
        <v>0.25390000000000001</v>
      </c>
      <c r="AS535" s="84">
        <f t="shared" si="170"/>
        <v>0.37780000000000002</v>
      </c>
      <c r="AT535" s="84">
        <f t="shared" si="171"/>
        <v>0.32969999999999999</v>
      </c>
      <c r="AV535" s="82" t="s">
        <v>214</v>
      </c>
      <c r="AW535" s="42">
        <f t="shared" si="172"/>
        <v>0.67159999999999997</v>
      </c>
      <c r="AX535" s="42">
        <f t="shared" si="173"/>
        <v>0.35139999999999999</v>
      </c>
      <c r="AY535" s="42">
        <f t="shared" si="174"/>
        <v>0.504</v>
      </c>
      <c r="AZ535" s="42">
        <f t="shared" si="175"/>
        <v>0.41949999999999998</v>
      </c>
    </row>
    <row r="536" spans="1:52">
      <c r="A536" s="142"/>
      <c r="B536" s="142"/>
      <c r="C536" s="5">
        <v>1.5520833333333399</v>
      </c>
      <c r="D536" s="42">
        <v>0.69910000000000005</v>
      </c>
      <c r="E536" s="42">
        <v>0.95950000000000002</v>
      </c>
      <c r="F536" s="42">
        <v>0.58030000000000004</v>
      </c>
      <c r="G536" s="42">
        <v>0.77290000000000003</v>
      </c>
      <c r="H536" s="42">
        <v>0.9405</v>
      </c>
      <c r="I536" s="42">
        <v>0.79049999999999998</v>
      </c>
      <c r="J536" s="42">
        <v>0.88329999999999997</v>
      </c>
      <c r="K536" s="42">
        <v>0.93679999999999997</v>
      </c>
      <c r="L536" s="42">
        <v>0.80479999999999996</v>
      </c>
      <c r="M536" s="42">
        <v>0.88619999999999999</v>
      </c>
      <c r="N536" s="42">
        <v>0.89980000000000004</v>
      </c>
      <c r="O536" s="42">
        <v>0.88219999999999998</v>
      </c>
      <c r="P536" s="84">
        <v>0.32279999999999998</v>
      </c>
      <c r="Q536" s="84">
        <v>0.35799999999999998</v>
      </c>
      <c r="R536" s="84">
        <v>0.1086</v>
      </c>
      <c r="S536" s="84">
        <v>0.31469999999999998</v>
      </c>
      <c r="T536" s="84">
        <v>0.35799999999999998</v>
      </c>
      <c r="U536" s="84">
        <v>0.23960000000000001</v>
      </c>
      <c r="V536" s="42">
        <v>0.22270000000000001</v>
      </c>
      <c r="W536" s="42">
        <v>0.29339999999999999</v>
      </c>
      <c r="X536" s="42">
        <v>0.44719999999999999</v>
      </c>
      <c r="Y536" s="42">
        <v>0.26469999999999999</v>
      </c>
      <c r="Z536" s="42">
        <v>0.50539999999999996</v>
      </c>
      <c r="AA536" s="42">
        <v>0.40820000000000001</v>
      </c>
      <c r="AD536" s="82" t="s">
        <v>107</v>
      </c>
      <c r="AE536" s="42">
        <f t="shared" si="160"/>
        <v>0</v>
      </c>
      <c r="AF536" s="42">
        <f t="shared" si="161"/>
        <v>0</v>
      </c>
      <c r="AG536" s="42">
        <f t="shared" si="162"/>
        <v>0</v>
      </c>
      <c r="AH536" s="42">
        <f t="shared" si="163"/>
        <v>0</v>
      </c>
      <c r="AJ536" s="82" t="s">
        <v>107</v>
      </c>
      <c r="AK536" s="42">
        <f t="shared" si="164"/>
        <v>0.54559999999999997</v>
      </c>
      <c r="AL536" s="42">
        <f t="shared" si="165"/>
        <v>0.58040000000000003</v>
      </c>
      <c r="AM536" s="42">
        <f t="shared" si="166"/>
        <v>0.1045</v>
      </c>
      <c r="AN536" s="42">
        <f t="shared" si="167"/>
        <v>0</v>
      </c>
      <c r="AP536" s="82" t="s">
        <v>107</v>
      </c>
      <c r="AQ536" s="84">
        <f t="shared" si="168"/>
        <v>0.32069999999999999</v>
      </c>
      <c r="AR536" s="84">
        <f t="shared" si="169"/>
        <v>0.17560000000000001</v>
      </c>
      <c r="AS536" s="84">
        <f t="shared" si="170"/>
        <v>0.38919999999999999</v>
      </c>
      <c r="AT536" s="84">
        <f t="shared" si="171"/>
        <v>0.34870000000000001</v>
      </c>
      <c r="AV536" s="82" t="s">
        <v>107</v>
      </c>
      <c r="AW536" s="42">
        <f t="shared" si="172"/>
        <v>0.63270000000000004</v>
      </c>
      <c r="AX536" s="42">
        <f t="shared" si="173"/>
        <v>0.2324</v>
      </c>
      <c r="AY536" s="42">
        <f t="shared" si="174"/>
        <v>0.47120000000000001</v>
      </c>
      <c r="AZ536" s="42">
        <f t="shared" si="175"/>
        <v>0.3861</v>
      </c>
    </row>
    <row r="537" spans="1:52">
      <c r="A537" s="142"/>
      <c r="B537" s="142"/>
      <c r="C537" s="5">
        <v>1.5625</v>
      </c>
      <c r="D537" s="42">
        <v>0.69140000000000001</v>
      </c>
      <c r="E537" s="42">
        <v>0.94689999999999996</v>
      </c>
      <c r="F537" s="42">
        <v>0.56040000000000001</v>
      </c>
      <c r="G537" s="42">
        <v>0.74329999999999996</v>
      </c>
      <c r="H537" s="42">
        <v>0.95979999999999999</v>
      </c>
      <c r="I537" s="42">
        <v>0.79139999999999999</v>
      </c>
      <c r="J537" s="42">
        <v>0.86670000000000003</v>
      </c>
      <c r="K537" s="42">
        <v>0.94569999999999999</v>
      </c>
      <c r="L537" s="42">
        <v>0.80459999999999998</v>
      </c>
      <c r="M537" s="42">
        <v>0.90549999999999997</v>
      </c>
      <c r="N537" s="42">
        <v>0.8931</v>
      </c>
      <c r="O537" s="42">
        <v>0.86990000000000001</v>
      </c>
      <c r="P537" s="84">
        <v>0.38450000000000001</v>
      </c>
      <c r="Q537" s="84">
        <v>0.3513</v>
      </c>
      <c r="R537" s="84">
        <v>8.0299999999999996E-2</v>
      </c>
      <c r="S537" s="84">
        <v>0.26519999999999999</v>
      </c>
      <c r="T537" s="84">
        <v>0.375</v>
      </c>
      <c r="U537" s="84">
        <v>0.34910000000000002</v>
      </c>
      <c r="V537" s="42">
        <v>0.26379999999999998</v>
      </c>
      <c r="W537" s="42">
        <v>0.3604</v>
      </c>
      <c r="X537" s="42">
        <v>0.4854</v>
      </c>
      <c r="Y537" s="42">
        <v>0.34610000000000002</v>
      </c>
      <c r="Z537" s="42">
        <v>0.4264</v>
      </c>
      <c r="AA537" s="42">
        <v>0.30790000000000001</v>
      </c>
      <c r="AD537" s="82" t="s">
        <v>215</v>
      </c>
      <c r="AE537" s="42">
        <f t="shared" si="160"/>
        <v>0</v>
      </c>
      <c r="AF537" s="42">
        <f t="shared" si="161"/>
        <v>0</v>
      </c>
      <c r="AG537" s="42">
        <f t="shared" si="162"/>
        <v>0</v>
      </c>
      <c r="AH537" s="42">
        <f t="shared" si="163"/>
        <v>0</v>
      </c>
      <c r="AJ537" s="82" t="s">
        <v>215</v>
      </c>
      <c r="AK537" s="42">
        <f t="shared" si="164"/>
        <v>0.6724</v>
      </c>
      <c r="AL537" s="42">
        <f t="shared" si="165"/>
        <v>0.66849999999999998</v>
      </c>
      <c r="AM537" s="42">
        <f t="shared" si="166"/>
        <v>0.14410000000000001</v>
      </c>
      <c r="AN537" s="42">
        <f t="shared" si="167"/>
        <v>0</v>
      </c>
      <c r="AP537" s="82" t="s">
        <v>215</v>
      </c>
      <c r="AQ537" s="84">
        <f t="shared" si="168"/>
        <v>0.36449999999999999</v>
      </c>
      <c r="AR537" s="84">
        <f t="shared" si="169"/>
        <v>0.26179999999999998</v>
      </c>
      <c r="AS537" s="84">
        <f t="shared" si="170"/>
        <v>0.39269999999999999</v>
      </c>
      <c r="AT537" s="84">
        <f t="shared" si="171"/>
        <v>0.41049999999999998</v>
      </c>
      <c r="AV537" s="82" t="s">
        <v>215</v>
      </c>
      <c r="AW537" s="42">
        <f t="shared" si="172"/>
        <v>0.59689999999999999</v>
      </c>
      <c r="AX537" s="42">
        <f t="shared" si="173"/>
        <v>0.26910000000000001</v>
      </c>
      <c r="AY537" s="42">
        <f t="shared" si="174"/>
        <v>0.39929999999999999</v>
      </c>
      <c r="AZ537" s="42">
        <f t="shared" si="175"/>
        <v>0.34179999999999999</v>
      </c>
    </row>
    <row r="538" spans="1:52">
      <c r="A538" s="142"/>
      <c r="B538" s="142"/>
      <c r="C538" s="5">
        <v>1.5729166666666701</v>
      </c>
      <c r="D538" s="42">
        <v>0.70189999999999997</v>
      </c>
      <c r="E538" s="42">
        <v>0.94230000000000003</v>
      </c>
      <c r="F538" s="42">
        <v>0.54500000000000004</v>
      </c>
      <c r="G538" s="42">
        <v>0.73699999999999999</v>
      </c>
      <c r="H538" s="42">
        <v>0.89929999999999999</v>
      </c>
      <c r="I538" s="42">
        <v>0.78090000000000004</v>
      </c>
      <c r="J538" s="42">
        <v>0.87209999999999999</v>
      </c>
      <c r="K538" s="42">
        <v>0.89</v>
      </c>
      <c r="L538" s="42">
        <v>0.78920000000000001</v>
      </c>
      <c r="M538" s="42">
        <v>0.91459999999999997</v>
      </c>
      <c r="N538" s="42">
        <v>0.89939999999999998</v>
      </c>
      <c r="O538" s="42">
        <v>0.86819999999999997</v>
      </c>
      <c r="P538" s="84">
        <v>0.30869999999999997</v>
      </c>
      <c r="Q538" s="84">
        <v>0.2853</v>
      </c>
      <c r="R538" s="84">
        <v>6.59E-2</v>
      </c>
      <c r="S538" s="84">
        <v>0.2636</v>
      </c>
      <c r="T538" s="84">
        <v>0.32400000000000001</v>
      </c>
      <c r="U538" s="84">
        <v>0.17480000000000001</v>
      </c>
      <c r="V538" s="42">
        <v>0.22459999999999999</v>
      </c>
      <c r="W538" s="42">
        <v>0.31459999999999999</v>
      </c>
      <c r="X538" s="42">
        <v>0.50209999999999999</v>
      </c>
      <c r="Y538" s="42">
        <v>0.28489999999999999</v>
      </c>
      <c r="Z538" s="42">
        <v>0.43469999999999998</v>
      </c>
      <c r="AA538" s="42">
        <v>0.2732</v>
      </c>
      <c r="AD538" s="82" t="s">
        <v>183</v>
      </c>
      <c r="AE538" s="42">
        <f t="shared" si="160"/>
        <v>5.8900000000000001E-2</v>
      </c>
      <c r="AF538" s="42">
        <f t="shared" si="161"/>
        <v>7.4200000000000002E-2</v>
      </c>
      <c r="AG538" s="42">
        <f t="shared" si="162"/>
        <v>0</v>
      </c>
      <c r="AH538" s="42">
        <f t="shared" si="163"/>
        <v>0</v>
      </c>
      <c r="AJ538" s="82" t="s">
        <v>183</v>
      </c>
      <c r="AK538" s="42">
        <f t="shared" si="164"/>
        <v>0.76590000000000003</v>
      </c>
      <c r="AL538" s="42">
        <f t="shared" si="165"/>
        <v>0.72130000000000005</v>
      </c>
      <c r="AM538" s="42">
        <f t="shared" si="166"/>
        <v>0.22969999999999999</v>
      </c>
      <c r="AN538" s="42">
        <f t="shared" si="167"/>
        <v>8.6699999999999999E-2</v>
      </c>
      <c r="AP538" s="82" t="s">
        <v>183</v>
      </c>
      <c r="AQ538" s="84">
        <f t="shared" si="168"/>
        <v>0.373</v>
      </c>
      <c r="AR538" s="84">
        <f t="shared" si="169"/>
        <v>0.19500000000000001</v>
      </c>
      <c r="AS538" s="84">
        <f t="shared" si="170"/>
        <v>0.44429999999999997</v>
      </c>
      <c r="AT538" s="84">
        <f t="shared" si="171"/>
        <v>0.25169999999999998</v>
      </c>
      <c r="AV538" s="82" t="s">
        <v>183</v>
      </c>
      <c r="AW538" s="42">
        <f t="shared" si="172"/>
        <v>0.55359999999999998</v>
      </c>
      <c r="AX538" s="42">
        <f t="shared" si="173"/>
        <v>0.15040000000000001</v>
      </c>
      <c r="AY538" s="42">
        <f t="shared" si="174"/>
        <v>0.379</v>
      </c>
      <c r="AZ538" s="42">
        <f t="shared" si="175"/>
        <v>0.35210000000000002</v>
      </c>
    </row>
    <row r="539" spans="1:52">
      <c r="A539" s="142"/>
      <c r="B539" s="142"/>
      <c r="C539" s="5">
        <v>1.5833333333333399</v>
      </c>
      <c r="D539" s="42">
        <v>0.69479999999999997</v>
      </c>
      <c r="E539" s="42">
        <v>0.91490000000000005</v>
      </c>
      <c r="F539" s="42">
        <v>0.53569999999999995</v>
      </c>
      <c r="G539" s="42">
        <v>0.71499999999999997</v>
      </c>
      <c r="H539" s="42">
        <v>0.88759999999999994</v>
      </c>
      <c r="I539" s="42">
        <v>0.76039999999999996</v>
      </c>
      <c r="J539" s="42">
        <v>0.88219999999999998</v>
      </c>
      <c r="K539" s="42">
        <v>0.89690000000000003</v>
      </c>
      <c r="L539" s="42">
        <v>0.77349999999999997</v>
      </c>
      <c r="M539" s="42">
        <v>0.88660000000000005</v>
      </c>
      <c r="N539" s="42">
        <v>0.89759999999999995</v>
      </c>
      <c r="O539" s="42">
        <v>0.87290000000000001</v>
      </c>
      <c r="P539" s="84">
        <v>0.28999999999999998</v>
      </c>
      <c r="Q539" s="84">
        <v>0.34549999999999997</v>
      </c>
      <c r="R539" s="84">
        <v>4.48E-2</v>
      </c>
      <c r="S539" s="84">
        <v>0.28999999999999998</v>
      </c>
      <c r="T539" s="84">
        <v>0.3145</v>
      </c>
      <c r="U539" s="84">
        <v>0.1444</v>
      </c>
      <c r="V539" s="42">
        <v>0.22620000000000001</v>
      </c>
      <c r="W539" s="42">
        <v>0.186</v>
      </c>
      <c r="X539" s="42">
        <v>0.45860000000000001</v>
      </c>
      <c r="Y539" s="42">
        <v>0.1323</v>
      </c>
      <c r="Z539" s="42">
        <v>0.51659999999999995</v>
      </c>
      <c r="AA539" s="42">
        <v>0.37730000000000002</v>
      </c>
      <c r="AD539" s="82" t="s">
        <v>216</v>
      </c>
      <c r="AE539" s="42">
        <f t="shared" si="160"/>
        <v>0.1071</v>
      </c>
      <c r="AF539" s="42">
        <f t="shared" si="161"/>
        <v>0.13600000000000001</v>
      </c>
      <c r="AG539" s="42">
        <f t="shared" si="162"/>
        <v>0</v>
      </c>
      <c r="AH539" s="42">
        <f t="shared" si="163"/>
        <v>0</v>
      </c>
      <c r="AJ539" s="82" t="s">
        <v>216</v>
      </c>
      <c r="AK539" s="42">
        <f t="shared" si="164"/>
        <v>0.7954</v>
      </c>
      <c r="AL539" s="42">
        <f t="shared" si="165"/>
        <v>0.76439999999999997</v>
      </c>
      <c r="AM539" s="42">
        <f t="shared" si="166"/>
        <v>0.3322</v>
      </c>
      <c r="AN539" s="42">
        <f t="shared" si="167"/>
        <v>0.14180000000000001</v>
      </c>
      <c r="AP539" s="82" t="s">
        <v>216</v>
      </c>
      <c r="AQ539" s="84">
        <f t="shared" si="168"/>
        <v>0.30640000000000001</v>
      </c>
      <c r="AR539" s="84">
        <f t="shared" si="169"/>
        <v>0.30549999999999999</v>
      </c>
      <c r="AS539" s="84">
        <f t="shared" si="170"/>
        <v>0.41639999999999999</v>
      </c>
      <c r="AT539" s="84">
        <f t="shared" si="171"/>
        <v>0.38679999999999998</v>
      </c>
      <c r="AV539" s="82" t="s">
        <v>216</v>
      </c>
      <c r="AW539" s="42">
        <f t="shared" si="172"/>
        <v>0.47799999999999998</v>
      </c>
      <c r="AX539" s="42">
        <f t="shared" si="173"/>
        <v>0.17130000000000001</v>
      </c>
      <c r="AY539" s="42">
        <f t="shared" si="174"/>
        <v>0.4138</v>
      </c>
      <c r="AZ539" s="42">
        <f t="shared" si="175"/>
        <v>0.38590000000000002</v>
      </c>
    </row>
    <row r="540" spans="1:52">
      <c r="A540" s="142"/>
      <c r="B540" s="142"/>
      <c r="C540" s="5">
        <v>1.59375</v>
      </c>
      <c r="D540" s="42">
        <v>0.70820000000000005</v>
      </c>
      <c r="E540" s="42">
        <v>0.93259999999999998</v>
      </c>
      <c r="F540" s="42">
        <v>0.50780000000000003</v>
      </c>
      <c r="G540" s="42">
        <v>0.73450000000000004</v>
      </c>
      <c r="H540" s="42">
        <v>0.871</v>
      </c>
      <c r="I540" s="42">
        <v>0.75080000000000002</v>
      </c>
      <c r="J540" s="42">
        <v>0.86680000000000001</v>
      </c>
      <c r="K540" s="42">
        <v>0.93369999999999997</v>
      </c>
      <c r="L540" s="42">
        <v>0.77139999999999997</v>
      </c>
      <c r="M540" s="42">
        <v>0.87639999999999996</v>
      </c>
      <c r="N540" s="42">
        <v>0.86</v>
      </c>
      <c r="O540" s="42">
        <v>0.86170000000000002</v>
      </c>
      <c r="P540" s="84">
        <v>0.30980000000000002</v>
      </c>
      <c r="Q540" s="84">
        <v>0.28820000000000001</v>
      </c>
      <c r="R540" s="84">
        <v>0.1003</v>
      </c>
      <c r="S540" s="84">
        <v>0.28310000000000002</v>
      </c>
      <c r="T540" s="84">
        <v>0.28820000000000001</v>
      </c>
      <c r="U540" s="84">
        <v>0.218</v>
      </c>
      <c r="V540" s="42">
        <v>0.1719</v>
      </c>
      <c r="W540" s="42">
        <v>0.23430000000000001</v>
      </c>
      <c r="X540" s="42">
        <v>0.55349999999999999</v>
      </c>
      <c r="Y540" s="42">
        <v>0.32990000000000003</v>
      </c>
      <c r="Z540" s="42">
        <v>0.4924</v>
      </c>
      <c r="AA540" s="42">
        <v>0.39760000000000001</v>
      </c>
      <c r="AD540" s="82" t="s">
        <v>108</v>
      </c>
      <c r="AE540" s="42">
        <f t="shared" si="160"/>
        <v>0.15429999999999999</v>
      </c>
      <c r="AF540" s="42">
        <f t="shared" si="161"/>
        <v>0.20649999999999999</v>
      </c>
      <c r="AG540" s="42">
        <f t="shared" si="162"/>
        <v>0</v>
      </c>
      <c r="AH540" s="42">
        <f t="shared" si="163"/>
        <v>0</v>
      </c>
      <c r="AJ540" s="82" t="s">
        <v>108</v>
      </c>
      <c r="AK540" s="42">
        <f t="shared" si="164"/>
        <v>0.82450000000000001</v>
      </c>
      <c r="AL540" s="42">
        <f t="shared" si="165"/>
        <v>0.81869999999999998</v>
      </c>
      <c r="AM540" s="42">
        <f t="shared" si="166"/>
        <v>0.40739999999999998</v>
      </c>
      <c r="AN540" s="42">
        <f t="shared" si="167"/>
        <v>0.23960000000000001</v>
      </c>
      <c r="AP540" s="82" t="s">
        <v>108</v>
      </c>
      <c r="AQ540" s="84">
        <f t="shared" si="168"/>
        <v>0.24629999999999999</v>
      </c>
      <c r="AR540" s="84">
        <f t="shared" si="169"/>
        <v>0.36059999999999998</v>
      </c>
      <c r="AS540" s="84">
        <f t="shared" si="170"/>
        <v>0.54210000000000003</v>
      </c>
      <c r="AT540" s="84">
        <f t="shared" si="171"/>
        <v>0.50229999999999997</v>
      </c>
      <c r="AV540" s="82" t="s">
        <v>108</v>
      </c>
      <c r="AW540" s="42">
        <f t="shared" si="172"/>
        <v>0.43519999999999998</v>
      </c>
      <c r="AX540" s="42">
        <f t="shared" si="173"/>
        <v>0.1744</v>
      </c>
      <c r="AY540" s="42">
        <f t="shared" si="174"/>
        <v>0.43709999999999999</v>
      </c>
      <c r="AZ540" s="42">
        <f t="shared" si="175"/>
        <v>0.3145</v>
      </c>
    </row>
    <row r="541" spans="1:52">
      <c r="A541" s="142"/>
      <c r="B541" s="142"/>
      <c r="C541" s="5">
        <v>1.6041666666666701</v>
      </c>
      <c r="D541" s="42">
        <v>0.70299999999999996</v>
      </c>
      <c r="E541" s="42">
        <v>0.91749999999999998</v>
      </c>
      <c r="F541" s="42">
        <v>0.50960000000000005</v>
      </c>
      <c r="G541" s="42">
        <v>0.73019999999999996</v>
      </c>
      <c r="H541" s="42">
        <v>0.87749999999999995</v>
      </c>
      <c r="I541" s="42">
        <v>0.74160000000000004</v>
      </c>
      <c r="J541" s="42">
        <v>0.88270000000000004</v>
      </c>
      <c r="K541" s="42">
        <v>0.91900000000000004</v>
      </c>
      <c r="L541" s="42">
        <v>0.75249999999999995</v>
      </c>
      <c r="M541" s="42">
        <v>0.8669</v>
      </c>
      <c r="N541" s="42">
        <v>0.88729999999999998</v>
      </c>
      <c r="O541" s="42">
        <v>0.8579</v>
      </c>
      <c r="P541" s="84">
        <v>0.34129999999999999</v>
      </c>
      <c r="Q541" s="84">
        <v>0.29630000000000001</v>
      </c>
      <c r="R541" s="84">
        <v>0.1158</v>
      </c>
      <c r="S541" s="84">
        <v>0.24229999999999999</v>
      </c>
      <c r="T541" s="84">
        <v>0.29330000000000001</v>
      </c>
      <c r="U541" s="84">
        <v>0.20380000000000001</v>
      </c>
      <c r="V541" s="42">
        <v>0.17069999999999999</v>
      </c>
      <c r="W541" s="42">
        <v>0.1951</v>
      </c>
      <c r="X541" s="42">
        <v>0.52529999999999999</v>
      </c>
      <c r="Y541" s="42">
        <v>0.35639999999999999</v>
      </c>
      <c r="Z541" s="42">
        <v>0.45069999999999999</v>
      </c>
      <c r="AA541" s="42">
        <v>0.37040000000000001</v>
      </c>
      <c r="AD541" s="82" t="s">
        <v>217</v>
      </c>
      <c r="AE541" s="42">
        <f t="shared" si="160"/>
        <v>0.2016</v>
      </c>
      <c r="AF541" s="42">
        <f t="shared" si="161"/>
        <v>0.33260000000000001</v>
      </c>
      <c r="AG541" s="42">
        <f t="shared" si="162"/>
        <v>0</v>
      </c>
      <c r="AH541" s="42">
        <f t="shared" si="163"/>
        <v>0</v>
      </c>
      <c r="AJ541" s="82" t="s">
        <v>217</v>
      </c>
      <c r="AK541" s="42">
        <f t="shared" si="164"/>
        <v>0.93140000000000001</v>
      </c>
      <c r="AL541" s="42">
        <f t="shared" si="165"/>
        <v>0.86980000000000002</v>
      </c>
      <c r="AM541" s="42">
        <f t="shared" si="166"/>
        <v>0.4456</v>
      </c>
      <c r="AN541" s="42">
        <f t="shared" si="167"/>
        <v>0.28839999999999999</v>
      </c>
      <c r="AP541" s="82" t="s">
        <v>217</v>
      </c>
      <c r="AQ541" s="84">
        <f t="shared" si="168"/>
        <v>0.27589999999999998</v>
      </c>
      <c r="AR541" s="84">
        <f t="shared" si="169"/>
        <v>0.21179999999999999</v>
      </c>
      <c r="AS541" s="84">
        <f t="shared" si="170"/>
        <v>0.41060000000000002</v>
      </c>
      <c r="AT541" s="84">
        <f t="shared" si="171"/>
        <v>0.42859999999999998</v>
      </c>
      <c r="AV541" s="82" t="s">
        <v>217</v>
      </c>
      <c r="AW541" s="42">
        <f t="shared" si="172"/>
        <v>0.45860000000000001</v>
      </c>
      <c r="AX541" s="42">
        <f t="shared" si="173"/>
        <v>0.18079999999999999</v>
      </c>
      <c r="AY541" s="42">
        <f t="shared" si="174"/>
        <v>0.3876</v>
      </c>
      <c r="AZ541" s="42">
        <f t="shared" si="175"/>
        <v>0.34139999999999998</v>
      </c>
    </row>
    <row r="542" spans="1:52">
      <c r="A542" s="142"/>
      <c r="B542" s="142"/>
      <c r="C542" s="5">
        <v>1.6145833333333399</v>
      </c>
      <c r="D542" s="42">
        <v>0.68879999999999997</v>
      </c>
      <c r="E542" s="42">
        <v>0.87729999999999997</v>
      </c>
      <c r="F542" s="42">
        <v>0.50249999999999995</v>
      </c>
      <c r="G542" s="42">
        <v>0.68820000000000003</v>
      </c>
      <c r="H542" s="42">
        <v>0.89800000000000002</v>
      </c>
      <c r="I542" s="42">
        <v>0.73140000000000005</v>
      </c>
      <c r="J542" s="42">
        <v>0.85850000000000004</v>
      </c>
      <c r="K542" s="42">
        <v>0.93969999999999998</v>
      </c>
      <c r="L542" s="42">
        <v>0.75700000000000001</v>
      </c>
      <c r="M542" s="42">
        <v>0.85250000000000004</v>
      </c>
      <c r="N542" s="42">
        <v>0.88429999999999997</v>
      </c>
      <c r="O542" s="42">
        <v>0.85250000000000004</v>
      </c>
      <c r="P542" s="84">
        <v>0.32829999999999998</v>
      </c>
      <c r="Q542" s="84">
        <v>0.35020000000000001</v>
      </c>
      <c r="R542" s="84">
        <v>0.15</v>
      </c>
      <c r="S542" s="84">
        <v>0.19650000000000001</v>
      </c>
      <c r="T542" s="84">
        <v>0.39200000000000002</v>
      </c>
      <c r="U542" s="84">
        <v>0.22020000000000001</v>
      </c>
      <c r="V542" s="42">
        <v>0.21540000000000001</v>
      </c>
      <c r="W542" s="42">
        <v>3.85E-2</v>
      </c>
      <c r="X542" s="42">
        <v>0.58560000000000001</v>
      </c>
      <c r="Y542" s="42">
        <v>0.36659999999999998</v>
      </c>
      <c r="Z542" s="42">
        <v>0.57040000000000002</v>
      </c>
      <c r="AA542" s="42">
        <v>0.43380000000000002</v>
      </c>
      <c r="AD542" s="82" t="s">
        <v>184</v>
      </c>
      <c r="AE542" s="42">
        <f t="shared" si="160"/>
        <v>0.24729999999999999</v>
      </c>
      <c r="AF542" s="42">
        <f t="shared" si="161"/>
        <v>0.4723</v>
      </c>
      <c r="AG542" s="42">
        <f t="shared" si="162"/>
        <v>5.6300000000000003E-2</v>
      </c>
      <c r="AH542" s="42">
        <f t="shared" si="163"/>
        <v>0</v>
      </c>
      <c r="AJ542" s="82" t="s">
        <v>184</v>
      </c>
      <c r="AK542" s="42">
        <f t="shared" si="164"/>
        <v>0.94879999999999998</v>
      </c>
      <c r="AL542" s="42">
        <f t="shared" si="165"/>
        <v>0.86519999999999997</v>
      </c>
      <c r="AM542" s="42">
        <f t="shared" si="166"/>
        <v>0.48509999999999998</v>
      </c>
      <c r="AN542" s="42">
        <f t="shared" si="167"/>
        <v>0.35110000000000002</v>
      </c>
      <c r="AP542" s="82" t="s">
        <v>184</v>
      </c>
      <c r="AQ542" s="84">
        <f t="shared" si="168"/>
        <v>0.2918</v>
      </c>
      <c r="AR542" s="84">
        <f t="shared" si="169"/>
        <v>0.19900000000000001</v>
      </c>
      <c r="AS542" s="84">
        <f t="shared" si="170"/>
        <v>0.4194</v>
      </c>
      <c r="AT542" s="84">
        <f t="shared" si="171"/>
        <v>0.41520000000000001</v>
      </c>
      <c r="AV542" s="82" t="s">
        <v>184</v>
      </c>
      <c r="AW542" s="42">
        <f t="shared" si="172"/>
        <v>0.38219999999999998</v>
      </c>
      <c r="AX542" s="42">
        <f t="shared" si="173"/>
        <v>9.7100000000000006E-2</v>
      </c>
      <c r="AY542" s="42">
        <f t="shared" si="174"/>
        <v>0.38379999999999997</v>
      </c>
      <c r="AZ542" s="42">
        <f t="shared" si="175"/>
        <v>0.31430000000000002</v>
      </c>
    </row>
    <row r="543" spans="1:52">
      <c r="A543" s="142"/>
      <c r="B543" s="142"/>
      <c r="C543" s="5">
        <v>1.625</v>
      </c>
      <c r="D543" s="42">
        <v>0.65380000000000005</v>
      </c>
      <c r="E543" s="42">
        <v>0.84770000000000001</v>
      </c>
      <c r="F543" s="42">
        <v>0.50160000000000005</v>
      </c>
      <c r="G543" s="42">
        <v>0.66149999999999998</v>
      </c>
      <c r="H543" s="42">
        <v>0.94010000000000005</v>
      </c>
      <c r="I543" s="42">
        <v>0.7157</v>
      </c>
      <c r="J543" s="42">
        <v>0.83169999999999999</v>
      </c>
      <c r="K543" s="42">
        <v>0.93220000000000003</v>
      </c>
      <c r="L543" s="42">
        <v>0.76200000000000001</v>
      </c>
      <c r="M543" s="42">
        <v>0.83040000000000003</v>
      </c>
      <c r="N543" s="42">
        <v>0.90180000000000005</v>
      </c>
      <c r="O543" s="42">
        <v>0.82930000000000004</v>
      </c>
      <c r="P543" s="84">
        <v>0.25659999999999999</v>
      </c>
      <c r="Q543" s="84">
        <v>0.43990000000000001</v>
      </c>
      <c r="R543" s="84">
        <v>0.27</v>
      </c>
      <c r="S543" s="84">
        <v>0.30399999999999999</v>
      </c>
      <c r="T543" s="84">
        <v>0.3926</v>
      </c>
      <c r="U543" s="84">
        <v>0.2084</v>
      </c>
      <c r="V543" s="42">
        <v>0.27689999999999998</v>
      </c>
      <c r="W543" s="42">
        <v>0.16370000000000001</v>
      </c>
      <c r="X543" s="42">
        <v>0.63729999999999998</v>
      </c>
      <c r="Y543" s="42">
        <v>0.36399999999999999</v>
      </c>
      <c r="Z543" s="42">
        <v>0.52329999999999999</v>
      </c>
      <c r="AA543" s="42">
        <v>0.47839999999999999</v>
      </c>
      <c r="AD543" s="82" t="s">
        <v>218</v>
      </c>
      <c r="AE543" s="42">
        <f t="shared" si="160"/>
        <v>0.29409999999999997</v>
      </c>
      <c r="AF543" s="42">
        <f t="shared" si="161"/>
        <v>0.62519999999999998</v>
      </c>
      <c r="AG543" s="42">
        <f t="shared" si="162"/>
        <v>0.14799999999999999</v>
      </c>
      <c r="AH543" s="42">
        <f t="shared" si="163"/>
        <v>0</v>
      </c>
      <c r="AJ543" s="82" t="s">
        <v>218</v>
      </c>
      <c r="AK543" s="42">
        <f t="shared" si="164"/>
        <v>0.93059999999999998</v>
      </c>
      <c r="AL543" s="42">
        <f t="shared" si="165"/>
        <v>0.88180000000000003</v>
      </c>
      <c r="AM543" s="42">
        <f t="shared" si="166"/>
        <v>0.53710000000000002</v>
      </c>
      <c r="AN543" s="42">
        <f t="shared" si="167"/>
        <v>0.46029999999999999</v>
      </c>
      <c r="AP543" s="82" t="s">
        <v>218</v>
      </c>
      <c r="AQ543" s="84">
        <f t="shared" si="168"/>
        <v>0.40189999999999998</v>
      </c>
      <c r="AR543" s="84">
        <f t="shared" si="169"/>
        <v>0.22750000000000001</v>
      </c>
      <c r="AS543" s="84">
        <f t="shared" si="170"/>
        <v>0.2989</v>
      </c>
      <c r="AT543" s="84">
        <f t="shared" si="171"/>
        <v>0.31819999999999998</v>
      </c>
      <c r="AV543" s="82" t="s">
        <v>218</v>
      </c>
      <c r="AW543" s="42">
        <f t="shared" si="172"/>
        <v>0.41339999999999999</v>
      </c>
      <c r="AX543" s="42">
        <f t="shared" si="173"/>
        <v>6.4600000000000005E-2</v>
      </c>
      <c r="AY543" s="42">
        <f t="shared" si="174"/>
        <v>0.38969999999999999</v>
      </c>
      <c r="AZ543" s="42">
        <f t="shared" si="175"/>
        <v>0.45479999999999998</v>
      </c>
    </row>
    <row r="544" spans="1:52">
      <c r="A544" s="142"/>
      <c r="B544" s="142"/>
      <c r="C544" s="5">
        <v>1.6354166666666701</v>
      </c>
      <c r="D544" s="42">
        <v>0.67130000000000001</v>
      </c>
      <c r="E544" s="42">
        <v>0.87870000000000004</v>
      </c>
      <c r="F544" s="42">
        <v>0.49519999999999997</v>
      </c>
      <c r="G544" s="42">
        <v>0.65269999999999995</v>
      </c>
      <c r="H544" s="42">
        <v>0.97399999999999998</v>
      </c>
      <c r="I544" s="42">
        <v>0.73429999999999995</v>
      </c>
      <c r="J544" s="42">
        <v>0.83550000000000002</v>
      </c>
      <c r="K544" s="42">
        <v>0.89380000000000004</v>
      </c>
      <c r="L544" s="42">
        <v>0.73850000000000005</v>
      </c>
      <c r="M544" s="42">
        <v>0.82389999999999997</v>
      </c>
      <c r="N544" s="42">
        <v>0.91439999999999999</v>
      </c>
      <c r="O544" s="42">
        <v>0.84119999999999995</v>
      </c>
      <c r="P544" s="84">
        <v>0.3543</v>
      </c>
      <c r="Q544" s="84">
        <v>0.3513</v>
      </c>
      <c r="R544" s="84">
        <v>0.1158</v>
      </c>
      <c r="S544" s="84">
        <v>0.3417</v>
      </c>
      <c r="T544" s="84">
        <v>0.3513</v>
      </c>
      <c r="U544" s="84">
        <v>0.25590000000000002</v>
      </c>
      <c r="V544" s="42">
        <v>0.15970000000000001</v>
      </c>
      <c r="W544" s="42">
        <v>0.1893</v>
      </c>
      <c r="X544" s="42">
        <v>0.60870000000000002</v>
      </c>
      <c r="Y544" s="42">
        <v>0.34079999999999999</v>
      </c>
      <c r="Z544" s="42">
        <v>0.46700000000000003</v>
      </c>
      <c r="AA544" s="42">
        <v>0.38019999999999998</v>
      </c>
      <c r="AD544" s="82" t="s">
        <v>109</v>
      </c>
      <c r="AE544" s="42">
        <f t="shared" si="160"/>
        <v>0.36080000000000001</v>
      </c>
      <c r="AF544" s="42">
        <f t="shared" si="161"/>
        <v>0.79379999999999995</v>
      </c>
      <c r="AG544" s="42">
        <f t="shared" si="162"/>
        <v>0.2341</v>
      </c>
      <c r="AH544" s="42">
        <f t="shared" si="163"/>
        <v>0</v>
      </c>
      <c r="AJ544" s="82" t="s">
        <v>109</v>
      </c>
      <c r="AK544" s="42">
        <f t="shared" si="164"/>
        <v>0.95150000000000001</v>
      </c>
      <c r="AL544" s="42">
        <f t="shared" si="165"/>
        <v>0.89029999999999998</v>
      </c>
      <c r="AM544" s="42">
        <f t="shared" si="166"/>
        <v>0.57479999999999998</v>
      </c>
      <c r="AN544" s="42">
        <f t="shared" si="167"/>
        <v>0.54379999999999995</v>
      </c>
      <c r="AP544" s="82" t="s">
        <v>109</v>
      </c>
      <c r="AQ544" s="84">
        <f t="shared" si="168"/>
        <v>0.2969</v>
      </c>
      <c r="AR544" s="84">
        <f t="shared" si="169"/>
        <v>0.1474</v>
      </c>
      <c r="AS544" s="84">
        <f t="shared" si="170"/>
        <v>0.3846</v>
      </c>
      <c r="AT544" s="84">
        <f t="shared" si="171"/>
        <v>0.28220000000000001</v>
      </c>
      <c r="AV544" s="82" t="s">
        <v>109</v>
      </c>
      <c r="AW544" s="42">
        <f t="shared" si="172"/>
        <v>0.32529999999999998</v>
      </c>
      <c r="AX544" s="42">
        <f t="shared" si="173"/>
        <v>0.18360000000000001</v>
      </c>
      <c r="AY544" s="42">
        <f t="shared" si="174"/>
        <v>0.35720000000000002</v>
      </c>
      <c r="AZ544" s="42">
        <f t="shared" si="175"/>
        <v>0.43690000000000001</v>
      </c>
    </row>
    <row r="545" spans="1:52">
      <c r="A545" s="142"/>
      <c r="B545" s="142"/>
      <c r="C545" s="5">
        <v>1.6458333333333399</v>
      </c>
      <c r="D545" s="42">
        <v>0.66669999999999996</v>
      </c>
      <c r="E545" s="42">
        <v>0.88919999999999999</v>
      </c>
      <c r="F545" s="42">
        <v>0.45090000000000002</v>
      </c>
      <c r="G545" s="42">
        <v>0.63200000000000001</v>
      </c>
      <c r="H545" s="42">
        <v>0.92369999999999997</v>
      </c>
      <c r="I545" s="42">
        <v>0.67800000000000005</v>
      </c>
      <c r="J545" s="42">
        <v>0.80679999999999996</v>
      </c>
      <c r="K545" s="42">
        <v>0.86880000000000002</v>
      </c>
      <c r="L545" s="42">
        <v>0.71460000000000001</v>
      </c>
      <c r="M545" s="42">
        <v>0.79400000000000004</v>
      </c>
      <c r="N545" s="42">
        <v>0.93</v>
      </c>
      <c r="O545" s="42">
        <v>0.83250000000000002</v>
      </c>
      <c r="P545" s="84">
        <v>0.4017</v>
      </c>
      <c r="Q545" s="84">
        <v>0.21340000000000001</v>
      </c>
      <c r="R545" s="84">
        <v>0.16470000000000001</v>
      </c>
      <c r="S545" s="84">
        <v>0.22689999999999999</v>
      </c>
      <c r="T545" s="84">
        <v>0.30359999999999998</v>
      </c>
      <c r="U545" s="84">
        <v>0.25600000000000001</v>
      </c>
      <c r="V545" s="42">
        <v>0.19639999999999999</v>
      </c>
      <c r="W545" s="42">
        <v>9.4799999999999995E-2</v>
      </c>
      <c r="X545" s="42">
        <v>0.59240000000000004</v>
      </c>
      <c r="Y545" s="42">
        <v>0.29770000000000002</v>
      </c>
      <c r="Z545" s="42">
        <v>0.40329999999999999</v>
      </c>
      <c r="AA545" s="42">
        <v>0.48110000000000003</v>
      </c>
      <c r="AD545" s="82" t="s">
        <v>219</v>
      </c>
      <c r="AE545" s="42">
        <f t="shared" si="160"/>
        <v>0.41310000000000002</v>
      </c>
      <c r="AF545" s="42">
        <f t="shared" si="161"/>
        <v>0.93130000000000002</v>
      </c>
      <c r="AG545" s="42">
        <f t="shared" si="162"/>
        <v>0.33900000000000002</v>
      </c>
      <c r="AH545" s="42">
        <f t="shared" si="163"/>
        <v>0</v>
      </c>
      <c r="AJ545" s="82" t="s">
        <v>219</v>
      </c>
      <c r="AK545" s="42">
        <f t="shared" si="164"/>
        <v>0.97899999999999998</v>
      </c>
      <c r="AL545" s="42">
        <f t="shared" si="165"/>
        <v>0.91420000000000001</v>
      </c>
      <c r="AM545" s="42">
        <f t="shared" si="166"/>
        <v>0.58699999999999997</v>
      </c>
      <c r="AN545" s="42">
        <f t="shared" si="167"/>
        <v>0.63739999999999997</v>
      </c>
      <c r="AP545" s="82" t="s">
        <v>219</v>
      </c>
      <c r="AQ545" s="84">
        <f t="shared" si="168"/>
        <v>0.27489999999999998</v>
      </c>
      <c r="AR545" s="84">
        <f t="shared" si="169"/>
        <v>0.1817</v>
      </c>
      <c r="AS545" s="84">
        <f t="shared" si="170"/>
        <v>0.31430000000000002</v>
      </c>
      <c r="AT545" s="84">
        <f t="shared" si="171"/>
        <v>0.37590000000000001</v>
      </c>
      <c r="AV545" s="82" t="s">
        <v>219</v>
      </c>
      <c r="AW545" s="42">
        <f t="shared" si="172"/>
        <v>0.2989</v>
      </c>
      <c r="AX545" s="42">
        <f t="shared" si="173"/>
        <v>0.14369999999999999</v>
      </c>
      <c r="AY545" s="42">
        <f t="shared" si="174"/>
        <v>0.24629999999999999</v>
      </c>
      <c r="AZ545" s="42">
        <f t="shared" si="175"/>
        <v>0.41189999999999999</v>
      </c>
    </row>
    <row r="546" spans="1:52">
      <c r="A546" s="142"/>
      <c r="B546" s="142"/>
      <c r="C546" s="5">
        <v>1.65625</v>
      </c>
      <c r="D546" s="42">
        <v>0.66390000000000005</v>
      </c>
      <c r="E546" s="42">
        <v>0.87329999999999997</v>
      </c>
      <c r="F546" s="42">
        <v>0.44769999999999999</v>
      </c>
      <c r="G546" s="42">
        <v>0.61660000000000004</v>
      </c>
      <c r="H546" s="42">
        <v>0.93400000000000005</v>
      </c>
      <c r="I546" s="42">
        <v>0.66579999999999995</v>
      </c>
      <c r="J546" s="42">
        <v>0.77829999999999999</v>
      </c>
      <c r="K546" s="42">
        <v>0.84919999999999995</v>
      </c>
      <c r="L546" s="42">
        <v>0.68079999999999996</v>
      </c>
      <c r="M546" s="42">
        <v>0.77070000000000005</v>
      </c>
      <c r="N546" s="42">
        <v>0.9375</v>
      </c>
      <c r="O546" s="42">
        <v>0.80410000000000004</v>
      </c>
      <c r="P546" s="84">
        <v>0.55159999999999998</v>
      </c>
      <c r="Q546" s="84">
        <v>0.2477</v>
      </c>
      <c r="R546" s="84">
        <v>0.13819999999999999</v>
      </c>
      <c r="S546" s="84">
        <v>0.19589999999999999</v>
      </c>
      <c r="T546" s="84">
        <v>0.44069999999999998</v>
      </c>
      <c r="U546" s="84">
        <v>0.20019999999999999</v>
      </c>
      <c r="V546" s="42">
        <v>0.251</v>
      </c>
      <c r="W546" s="42">
        <v>8.3199999999999996E-2</v>
      </c>
      <c r="X546" s="42">
        <v>0.57969999999999999</v>
      </c>
      <c r="Y546" s="42">
        <v>0.33960000000000001</v>
      </c>
      <c r="Z546" s="42">
        <v>0.42849999999999999</v>
      </c>
      <c r="AA546" s="42">
        <v>0.55430000000000001</v>
      </c>
      <c r="AD546" s="82" t="s">
        <v>185</v>
      </c>
      <c r="AE546" s="42">
        <f t="shared" si="160"/>
        <v>0.4269</v>
      </c>
      <c r="AF546" s="42">
        <f t="shared" si="161"/>
        <v>0.90559999999999996</v>
      </c>
      <c r="AG546" s="42">
        <f t="shared" si="162"/>
        <v>0.45610000000000001</v>
      </c>
      <c r="AH546" s="42">
        <f t="shared" si="163"/>
        <v>6.8400000000000002E-2</v>
      </c>
      <c r="AJ546" s="82" t="s">
        <v>185</v>
      </c>
      <c r="AK546" s="42">
        <f t="shared" si="164"/>
        <v>0.9869</v>
      </c>
      <c r="AL546" s="42">
        <f t="shared" si="165"/>
        <v>0.93149999999999999</v>
      </c>
      <c r="AM546" s="42">
        <f t="shared" si="166"/>
        <v>0.60909999999999997</v>
      </c>
      <c r="AN546" s="42">
        <f t="shared" si="167"/>
        <v>0.64780000000000004</v>
      </c>
      <c r="AP546" s="82" t="s">
        <v>185</v>
      </c>
      <c r="AQ546" s="84">
        <f t="shared" si="168"/>
        <v>0.30719999999999997</v>
      </c>
      <c r="AR546" s="84">
        <f t="shared" si="169"/>
        <v>0.19320000000000001</v>
      </c>
      <c r="AS546" s="84">
        <f t="shared" si="170"/>
        <v>0.26600000000000001</v>
      </c>
      <c r="AT546" s="84">
        <f t="shared" si="171"/>
        <v>0.37369999999999998</v>
      </c>
      <c r="AV546" s="82" t="s">
        <v>185</v>
      </c>
      <c r="AW546" s="42">
        <f t="shared" si="172"/>
        <v>0.48449999999999999</v>
      </c>
      <c r="AX546" s="42">
        <f t="shared" si="173"/>
        <v>7.46E-2</v>
      </c>
      <c r="AY546" s="42">
        <f t="shared" si="174"/>
        <v>0.27700000000000002</v>
      </c>
      <c r="AZ546" s="42">
        <f t="shared" si="175"/>
        <v>0.45879999999999999</v>
      </c>
    </row>
    <row r="547" spans="1:52">
      <c r="A547" s="142"/>
      <c r="B547" s="142"/>
      <c r="C547" s="5">
        <v>1.6666666666666701</v>
      </c>
      <c r="D547" s="42">
        <v>0.62939999999999996</v>
      </c>
      <c r="E547" s="42">
        <v>0.86550000000000005</v>
      </c>
      <c r="F547" s="42">
        <v>0.44679999999999997</v>
      </c>
      <c r="G547" s="42">
        <v>0.59740000000000004</v>
      </c>
      <c r="H547" s="42">
        <v>0.94259999999999999</v>
      </c>
      <c r="I547" s="42">
        <v>0.66620000000000001</v>
      </c>
      <c r="J547" s="42">
        <v>0.75009999999999999</v>
      </c>
      <c r="K547" s="42">
        <v>0.83189999999999997</v>
      </c>
      <c r="L547" s="42">
        <v>0.6603</v>
      </c>
      <c r="M547" s="42">
        <v>0.76639999999999997</v>
      </c>
      <c r="N547" s="42">
        <v>0.90759999999999996</v>
      </c>
      <c r="O547" s="42">
        <v>0.79920000000000002</v>
      </c>
      <c r="P547" s="84">
        <v>0.34460000000000002</v>
      </c>
      <c r="Q547" s="84">
        <v>0.30070000000000002</v>
      </c>
      <c r="R547" s="84">
        <v>0.11509999999999999</v>
      </c>
      <c r="S547" s="84">
        <v>0.27450000000000002</v>
      </c>
      <c r="T547" s="84">
        <v>0.3533</v>
      </c>
      <c r="U547" s="84">
        <v>0.20419999999999999</v>
      </c>
      <c r="V547" s="42">
        <v>0.1198</v>
      </c>
      <c r="W547" s="42">
        <v>9.2999999999999999E-2</v>
      </c>
      <c r="X547" s="42">
        <v>0.61080000000000001</v>
      </c>
      <c r="Y547" s="42">
        <v>0.37040000000000001</v>
      </c>
      <c r="Z547" s="42">
        <v>0.4677</v>
      </c>
      <c r="AA547" s="42">
        <v>0.59899999999999998</v>
      </c>
      <c r="AD547" s="82" t="s">
        <v>220</v>
      </c>
      <c r="AE547" s="42">
        <f t="shared" si="160"/>
        <v>0.43719999999999998</v>
      </c>
      <c r="AF547" s="42">
        <f t="shared" si="161"/>
        <v>0.90229999999999999</v>
      </c>
      <c r="AG547" s="42">
        <f t="shared" si="162"/>
        <v>0.53779999999999994</v>
      </c>
      <c r="AH547" s="42">
        <f t="shared" si="163"/>
        <v>0.11700000000000001</v>
      </c>
      <c r="AJ547" s="82" t="s">
        <v>220</v>
      </c>
      <c r="AK547" s="42">
        <f t="shared" si="164"/>
        <v>1.0035000000000001</v>
      </c>
      <c r="AL547" s="42">
        <f t="shared" si="165"/>
        <v>0.92789999999999995</v>
      </c>
      <c r="AM547" s="42">
        <f t="shared" si="166"/>
        <v>0.62719999999999998</v>
      </c>
      <c r="AN547" s="42">
        <f t="shared" si="167"/>
        <v>0.68269999999999997</v>
      </c>
      <c r="AP547" s="82" t="s">
        <v>220</v>
      </c>
      <c r="AQ547" s="84">
        <f t="shared" si="168"/>
        <v>0.33829999999999999</v>
      </c>
      <c r="AR547" s="84">
        <f t="shared" si="169"/>
        <v>0.21049999999999999</v>
      </c>
      <c r="AS547" s="84">
        <f t="shared" si="170"/>
        <v>0.21740000000000001</v>
      </c>
      <c r="AT547" s="84">
        <f t="shared" si="171"/>
        <v>0.4889</v>
      </c>
      <c r="AV547" s="82" t="s">
        <v>220</v>
      </c>
      <c r="AW547" s="42">
        <f t="shared" si="172"/>
        <v>0.4889</v>
      </c>
      <c r="AX547" s="42">
        <f t="shared" si="173"/>
        <v>4.58E-2</v>
      </c>
      <c r="AY547" s="42">
        <f t="shared" si="174"/>
        <v>0.19989999999999999</v>
      </c>
      <c r="AZ547" s="42">
        <f t="shared" si="175"/>
        <v>0.44690000000000002</v>
      </c>
    </row>
    <row r="548" spans="1:52">
      <c r="A548" s="142"/>
      <c r="B548" s="142"/>
      <c r="C548" s="5">
        <v>1.6770833333333399</v>
      </c>
      <c r="D548" s="42">
        <v>0.56950000000000001</v>
      </c>
      <c r="E548" s="42">
        <v>0.85729999999999995</v>
      </c>
      <c r="F548" s="42">
        <v>0.40649999999999997</v>
      </c>
      <c r="G548" s="42">
        <v>0.59060000000000001</v>
      </c>
      <c r="H548" s="42">
        <v>0.95750000000000002</v>
      </c>
      <c r="I548" s="42">
        <v>0.67630000000000001</v>
      </c>
      <c r="J548" s="42">
        <v>0.73370000000000002</v>
      </c>
      <c r="K548" s="42">
        <v>0.84209999999999996</v>
      </c>
      <c r="L548" s="42">
        <v>0.62819999999999998</v>
      </c>
      <c r="M548" s="42">
        <v>0.75980000000000003</v>
      </c>
      <c r="N548" s="42">
        <v>0.88239999999999996</v>
      </c>
      <c r="O548" s="42">
        <v>0.76919999999999999</v>
      </c>
      <c r="P548" s="84">
        <v>0.37840000000000001</v>
      </c>
      <c r="Q548" s="84">
        <v>0.3478</v>
      </c>
      <c r="R548" s="84">
        <v>0.1187</v>
      </c>
      <c r="S548" s="84">
        <v>0.34739999999999999</v>
      </c>
      <c r="T548" s="84">
        <v>0.3478</v>
      </c>
      <c r="U548" s="84">
        <v>0.2646</v>
      </c>
      <c r="V548" s="42">
        <v>0.1986</v>
      </c>
      <c r="W548" s="42">
        <v>0.19420000000000001</v>
      </c>
      <c r="X548" s="42">
        <v>0.57720000000000005</v>
      </c>
      <c r="Y548" s="42">
        <v>0.39179999999999998</v>
      </c>
      <c r="Z548" s="42">
        <v>0.49840000000000001</v>
      </c>
      <c r="AA548" s="42">
        <v>0.40010000000000001</v>
      </c>
      <c r="AD548" s="82" t="s">
        <v>110</v>
      </c>
      <c r="AE548" s="42">
        <f t="shared" si="160"/>
        <v>0.46429999999999999</v>
      </c>
      <c r="AF548" s="42">
        <f t="shared" si="161"/>
        <v>0.88870000000000005</v>
      </c>
      <c r="AG548" s="42">
        <f t="shared" si="162"/>
        <v>0.61750000000000005</v>
      </c>
      <c r="AH548" s="42">
        <f t="shared" si="163"/>
        <v>0.1678</v>
      </c>
      <c r="AJ548" s="82" t="s">
        <v>110</v>
      </c>
      <c r="AK548" s="42">
        <f t="shared" si="164"/>
        <v>0.98899999999999999</v>
      </c>
      <c r="AL548" s="42">
        <f t="shared" si="165"/>
        <v>0.92920000000000003</v>
      </c>
      <c r="AM548" s="42">
        <f t="shared" si="166"/>
        <v>0.65410000000000001</v>
      </c>
      <c r="AN548" s="42">
        <f t="shared" si="167"/>
        <v>0.70750000000000002</v>
      </c>
      <c r="AP548" s="82" t="s">
        <v>110</v>
      </c>
      <c r="AQ548" s="84">
        <f t="shared" si="168"/>
        <v>0.36780000000000002</v>
      </c>
      <c r="AR548" s="84">
        <f t="shared" si="169"/>
        <v>0.1008</v>
      </c>
      <c r="AS548" s="84">
        <f t="shared" si="170"/>
        <v>0.23630000000000001</v>
      </c>
      <c r="AT548" s="84">
        <f t="shared" si="171"/>
        <v>0.35170000000000001</v>
      </c>
      <c r="AV548" s="82" t="s">
        <v>110</v>
      </c>
      <c r="AW548" s="42">
        <f t="shared" si="172"/>
        <v>0.40339999999999998</v>
      </c>
      <c r="AX548" s="42">
        <f t="shared" si="173"/>
        <v>9.8599999999999993E-2</v>
      </c>
      <c r="AY548" s="42">
        <f t="shared" si="174"/>
        <v>0.13869999999999999</v>
      </c>
      <c r="AZ548" s="42">
        <f t="shared" si="175"/>
        <v>0.26950000000000002</v>
      </c>
    </row>
    <row r="549" spans="1:52">
      <c r="A549" s="142"/>
      <c r="B549" s="142"/>
      <c r="C549" s="5">
        <v>1.6875</v>
      </c>
      <c r="D549" s="42">
        <v>0.5151</v>
      </c>
      <c r="E549" s="42">
        <v>0.87019999999999997</v>
      </c>
      <c r="F549" s="42">
        <v>0.36530000000000001</v>
      </c>
      <c r="G549" s="42">
        <v>0.54800000000000004</v>
      </c>
      <c r="H549" s="42">
        <v>0.86539999999999995</v>
      </c>
      <c r="I549" s="42">
        <v>0.63639999999999997</v>
      </c>
      <c r="J549" s="42">
        <v>0.67249999999999999</v>
      </c>
      <c r="K549" s="42">
        <v>0.75590000000000002</v>
      </c>
      <c r="L549" s="42">
        <v>0.58209999999999995</v>
      </c>
      <c r="M549" s="42">
        <v>0.68940000000000001</v>
      </c>
      <c r="N549" s="42">
        <v>0.8004</v>
      </c>
      <c r="O549" s="42">
        <v>0.72970000000000002</v>
      </c>
      <c r="P549" s="84">
        <v>0.40010000000000001</v>
      </c>
      <c r="Q549" s="84">
        <v>0.35139999999999999</v>
      </c>
      <c r="R549" s="84">
        <v>0.1396</v>
      </c>
      <c r="S549" s="84">
        <v>0.2074</v>
      </c>
      <c r="T549" s="84">
        <v>0.30740000000000001</v>
      </c>
      <c r="U549" s="84">
        <v>0.47299999999999998</v>
      </c>
      <c r="V549" s="42">
        <v>0.13650000000000001</v>
      </c>
      <c r="W549" s="42">
        <v>0.13089999999999999</v>
      </c>
      <c r="X549" s="42">
        <v>0.58740000000000003</v>
      </c>
      <c r="Y549" s="42">
        <v>0.46189999999999998</v>
      </c>
      <c r="Z549" s="42">
        <v>0.5081</v>
      </c>
      <c r="AA549" s="42">
        <v>0.36230000000000001</v>
      </c>
      <c r="AD549" s="82" t="s">
        <v>221</v>
      </c>
      <c r="AE549" s="42">
        <f t="shared" si="160"/>
        <v>0.51870000000000005</v>
      </c>
      <c r="AF549" s="42">
        <f t="shared" si="161"/>
        <v>0.86150000000000004</v>
      </c>
      <c r="AG549" s="42">
        <f t="shared" si="162"/>
        <v>0.71599999999999997</v>
      </c>
      <c r="AH549" s="42">
        <f t="shared" si="163"/>
        <v>0.24929999999999999</v>
      </c>
      <c r="AJ549" s="82" t="s">
        <v>221</v>
      </c>
      <c r="AK549" s="42">
        <f t="shared" si="164"/>
        <v>0.96789999999999998</v>
      </c>
      <c r="AL549" s="42">
        <f t="shared" si="165"/>
        <v>0.93740000000000001</v>
      </c>
      <c r="AM549" s="42">
        <f t="shared" si="166"/>
        <v>0.66849999999999998</v>
      </c>
      <c r="AN549" s="42">
        <f t="shared" si="167"/>
        <v>0.74350000000000005</v>
      </c>
      <c r="AP549" s="82" t="s">
        <v>221</v>
      </c>
      <c r="AQ549" s="84">
        <f t="shared" si="168"/>
        <v>0.30409999999999998</v>
      </c>
      <c r="AR549" s="84">
        <f t="shared" si="169"/>
        <v>0.15709999999999999</v>
      </c>
      <c r="AS549" s="84">
        <f t="shared" si="170"/>
        <v>0.316</v>
      </c>
      <c r="AT549" s="84">
        <f t="shared" si="171"/>
        <v>0.40089999999999998</v>
      </c>
      <c r="AV549" s="82" t="s">
        <v>221</v>
      </c>
      <c r="AW549" s="42">
        <f t="shared" si="172"/>
        <v>0.41980000000000001</v>
      </c>
      <c r="AX549" s="42">
        <f t="shared" si="173"/>
        <v>0.15049999999999999</v>
      </c>
      <c r="AY549" s="42">
        <f t="shared" si="174"/>
        <v>0.13780000000000001</v>
      </c>
      <c r="AZ549" s="42">
        <f t="shared" si="175"/>
        <v>0.2399</v>
      </c>
    </row>
    <row r="550" spans="1:52">
      <c r="A550" s="142"/>
      <c r="B550" s="142"/>
      <c r="C550" s="5">
        <v>1.6979166666666701</v>
      </c>
      <c r="D550" s="42">
        <v>0.46970000000000001</v>
      </c>
      <c r="E550" s="42">
        <v>0.80349999999999999</v>
      </c>
      <c r="F550" s="42">
        <v>0.33350000000000002</v>
      </c>
      <c r="G550" s="42">
        <v>0.50480000000000003</v>
      </c>
      <c r="H550" s="42">
        <v>0.81140000000000001</v>
      </c>
      <c r="I550" s="42">
        <v>0.57550000000000001</v>
      </c>
      <c r="J550" s="42">
        <v>0.63139999999999996</v>
      </c>
      <c r="K550" s="42">
        <v>0.73219999999999996</v>
      </c>
      <c r="L550" s="42">
        <v>0.53080000000000005</v>
      </c>
      <c r="M550" s="42">
        <v>0.64180000000000004</v>
      </c>
      <c r="N550" s="42">
        <v>0.75570000000000004</v>
      </c>
      <c r="O550" s="42">
        <v>0.68210000000000004</v>
      </c>
      <c r="P550" s="84">
        <v>0.31859999999999999</v>
      </c>
      <c r="Q550" s="84">
        <v>0.33910000000000001</v>
      </c>
      <c r="R550" s="84">
        <v>0.2087</v>
      </c>
      <c r="S550" s="84">
        <v>0.30819999999999997</v>
      </c>
      <c r="T550" s="84">
        <v>0.44729999999999998</v>
      </c>
      <c r="U550" s="84">
        <v>0.44069999999999998</v>
      </c>
      <c r="V550" s="42">
        <v>0.20300000000000001</v>
      </c>
      <c r="W550" s="42">
        <v>0.19170000000000001</v>
      </c>
      <c r="X550" s="42">
        <v>0.67369999999999997</v>
      </c>
      <c r="Y550" s="42">
        <v>0.36770000000000003</v>
      </c>
      <c r="Z550" s="42">
        <v>0.46339999999999998</v>
      </c>
      <c r="AA550" s="42">
        <v>0.37819999999999998</v>
      </c>
      <c r="AD550" s="82" t="s">
        <v>200</v>
      </c>
      <c r="AE550" s="42">
        <f t="shared" si="160"/>
        <v>0.48159999999999997</v>
      </c>
      <c r="AF550" s="42">
        <f t="shared" si="161"/>
        <v>0.87649999999999995</v>
      </c>
      <c r="AG550" s="42">
        <f t="shared" si="162"/>
        <v>0.68720000000000003</v>
      </c>
      <c r="AH550" s="42">
        <f t="shared" si="163"/>
        <v>0.27589999999999998</v>
      </c>
      <c r="AJ550" s="82" t="s">
        <v>200</v>
      </c>
      <c r="AK550" s="42">
        <f t="shared" si="164"/>
        <v>0.96489999999999998</v>
      </c>
      <c r="AL550" s="42">
        <f t="shared" si="165"/>
        <v>0.91900000000000004</v>
      </c>
      <c r="AM550" s="42">
        <f t="shared" si="166"/>
        <v>0.65180000000000005</v>
      </c>
      <c r="AN550" s="42">
        <f t="shared" si="167"/>
        <v>0.74690000000000001</v>
      </c>
      <c r="AP550" s="82" t="s">
        <v>200</v>
      </c>
      <c r="AQ550" s="84">
        <f t="shared" si="168"/>
        <v>0.31159999999999999</v>
      </c>
      <c r="AR550" s="84">
        <f t="shared" si="169"/>
        <v>0.20569999999999999</v>
      </c>
      <c r="AS550" s="84">
        <f t="shared" si="170"/>
        <v>0.25369999999999998</v>
      </c>
      <c r="AT550" s="84">
        <f t="shared" si="171"/>
        <v>0.4889</v>
      </c>
      <c r="AV550" s="82" t="s">
        <v>200</v>
      </c>
      <c r="AW550" s="42">
        <f t="shared" si="172"/>
        <v>0.50929999999999997</v>
      </c>
      <c r="AX550" s="42">
        <f t="shared" si="173"/>
        <v>0.1343</v>
      </c>
      <c r="AY550" s="42">
        <f t="shared" si="174"/>
        <v>0.1203</v>
      </c>
      <c r="AZ550" s="42">
        <f t="shared" si="175"/>
        <v>0.13539999999999999</v>
      </c>
    </row>
    <row r="551" spans="1:52">
      <c r="A551" s="142"/>
      <c r="B551" s="142"/>
      <c r="C551" s="5">
        <v>1.7083333333333399</v>
      </c>
      <c r="D551" s="42">
        <v>0.40429999999999999</v>
      </c>
      <c r="E551" s="42">
        <v>0.73670000000000002</v>
      </c>
      <c r="F551" s="42">
        <v>0.27889999999999998</v>
      </c>
      <c r="G551" s="42">
        <v>0.47460000000000002</v>
      </c>
      <c r="H551" s="42">
        <v>0.73929999999999996</v>
      </c>
      <c r="I551" s="42">
        <v>0.52380000000000004</v>
      </c>
      <c r="J551" s="42">
        <v>0.58830000000000005</v>
      </c>
      <c r="K551" s="42">
        <v>0.69399999999999995</v>
      </c>
      <c r="L551" s="42">
        <v>0.46710000000000002</v>
      </c>
      <c r="M551" s="42">
        <v>0.58750000000000002</v>
      </c>
      <c r="N551" s="42">
        <v>0.67810000000000004</v>
      </c>
      <c r="O551" s="42">
        <v>0.62619999999999998</v>
      </c>
      <c r="P551" s="84">
        <v>0.2233</v>
      </c>
      <c r="Q551" s="84">
        <v>0.40699999999999997</v>
      </c>
      <c r="R551" s="84">
        <v>0.16200000000000001</v>
      </c>
      <c r="S551" s="84">
        <v>0.2757</v>
      </c>
      <c r="T551" s="84">
        <v>0.43459999999999999</v>
      </c>
      <c r="U551" s="84">
        <v>0.33589999999999998</v>
      </c>
      <c r="V551" s="42">
        <v>0.1062</v>
      </c>
      <c r="W551" s="42">
        <v>0.15959999999999999</v>
      </c>
      <c r="X551" s="42">
        <v>0.63719999999999999</v>
      </c>
      <c r="Y551" s="42">
        <v>0.35620000000000002</v>
      </c>
      <c r="Z551" s="42">
        <v>0.5131</v>
      </c>
      <c r="AA551" s="42">
        <v>0.3876</v>
      </c>
      <c r="AD551" s="82" t="s">
        <v>222</v>
      </c>
      <c r="AE551" s="42">
        <f t="shared" si="160"/>
        <v>0.44700000000000001</v>
      </c>
      <c r="AF551" s="42">
        <f t="shared" si="161"/>
        <v>0.91849999999999998</v>
      </c>
      <c r="AG551" s="42">
        <f t="shared" si="162"/>
        <v>0.67190000000000005</v>
      </c>
      <c r="AH551" s="42">
        <f t="shared" si="163"/>
        <v>0.39269999999999999</v>
      </c>
      <c r="AJ551" s="82" t="s">
        <v>222</v>
      </c>
      <c r="AK551" s="42">
        <f t="shared" si="164"/>
        <v>0.92610000000000003</v>
      </c>
      <c r="AL551" s="42">
        <f t="shared" si="165"/>
        <v>0.90980000000000005</v>
      </c>
      <c r="AM551" s="42">
        <f t="shared" si="166"/>
        <v>0.63200000000000001</v>
      </c>
      <c r="AN551" s="42">
        <f t="shared" si="167"/>
        <v>0.78959999999999997</v>
      </c>
      <c r="AP551" s="82" t="s">
        <v>222</v>
      </c>
      <c r="AQ551" s="84">
        <f t="shared" si="168"/>
        <v>0.25719999999999998</v>
      </c>
      <c r="AR551" s="84">
        <f t="shared" si="169"/>
        <v>0.2031</v>
      </c>
      <c r="AS551" s="84">
        <f t="shared" si="170"/>
        <v>0.34420000000000001</v>
      </c>
      <c r="AT551" s="84">
        <f t="shared" si="171"/>
        <v>0.64480000000000004</v>
      </c>
      <c r="AV551" s="82" t="s">
        <v>222</v>
      </c>
      <c r="AW551" s="42">
        <f t="shared" si="172"/>
        <v>0.65980000000000005</v>
      </c>
      <c r="AX551" s="42">
        <f t="shared" si="173"/>
        <v>0</v>
      </c>
      <c r="AY551" s="42">
        <f t="shared" si="174"/>
        <v>0.26479999999999998</v>
      </c>
      <c r="AZ551" s="42">
        <f t="shared" si="175"/>
        <v>0.183</v>
      </c>
    </row>
    <row r="552" spans="1:52">
      <c r="A552" s="142"/>
      <c r="B552" s="142"/>
      <c r="C552" s="5">
        <v>1.71875</v>
      </c>
      <c r="D552" s="42">
        <v>0.3871</v>
      </c>
      <c r="E552" s="42">
        <v>0.69069999999999998</v>
      </c>
      <c r="F552" s="42">
        <v>0.23449999999999999</v>
      </c>
      <c r="G552" s="42">
        <v>0.4219</v>
      </c>
      <c r="H552" s="42">
        <v>0.67190000000000005</v>
      </c>
      <c r="I552" s="42">
        <v>0.48120000000000002</v>
      </c>
      <c r="J552" s="42">
        <v>0.55449999999999999</v>
      </c>
      <c r="K552" s="42">
        <v>0.67390000000000005</v>
      </c>
      <c r="L552" s="42">
        <v>0.4239</v>
      </c>
      <c r="M552" s="42">
        <v>0.55089999999999995</v>
      </c>
      <c r="N552" s="42">
        <v>0.6159</v>
      </c>
      <c r="O552" s="42">
        <v>0.56379999999999997</v>
      </c>
      <c r="P552" s="84">
        <v>0.33250000000000002</v>
      </c>
      <c r="Q552" s="84">
        <v>0.36259999999999998</v>
      </c>
      <c r="R552" s="84">
        <v>0.1106</v>
      </c>
      <c r="S552" s="84">
        <v>0.3115</v>
      </c>
      <c r="T552" s="84">
        <v>0.36259999999999998</v>
      </c>
      <c r="U552" s="84">
        <v>0.24299999999999999</v>
      </c>
      <c r="V552" s="42">
        <v>0.18229999999999999</v>
      </c>
      <c r="W552" s="42">
        <v>0.19220000000000001</v>
      </c>
      <c r="X552" s="42">
        <v>0.57709999999999995</v>
      </c>
      <c r="Y552" s="42">
        <v>0.45219999999999999</v>
      </c>
      <c r="Z552" s="42">
        <v>0.48149999999999998</v>
      </c>
      <c r="AA552" s="42">
        <v>0.39200000000000002</v>
      </c>
      <c r="AD552" s="82" t="s">
        <v>111</v>
      </c>
      <c r="AE552" s="42">
        <f t="shared" si="160"/>
        <v>0.46189999999999998</v>
      </c>
      <c r="AF552" s="42">
        <f t="shared" si="161"/>
        <v>0.95269999999999999</v>
      </c>
      <c r="AG552" s="42">
        <f t="shared" si="162"/>
        <v>0.64859999999999995</v>
      </c>
      <c r="AH552" s="42">
        <f t="shared" si="163"/>
        <v>0.44629999999999997</v>
      </c>
      <c r="AJ552" s="82" t="s">
        <v>111</v>
      </c>
      <c r="AK552" s="42">
        <f t="shared" si="164"/>
        <v>0.9113</v>
      </c>
      <c r="AL552" s="42">
        <f t="shared" si="165"/>
        <v>0.87039999999999995</v>
      </c>
      <c r="AM552" s="42">
        <f t="shared" si="166"/>
        <v>0.61860000000000004</v>
      </c>
      <c r="AN552" s="42">
        <f t="shared" si="167"/>
        <v>0.78300000000000003</v>
      </c>
      <c r="AP552" s="82" t="s">
        <v>111</v>
      </c>
      <c r="AQ552" s="84">
        <f t="shared" si="168"/>
        <v>0.3548</v>
      </c>
      <c r="AR552" s="84">
        <f t="shared" si="169"/>
        <v>0.16109999999999999</v>
      </c>
      <c r="AS552" s="84">
        <f t="shared" si="170"/>
        <v>0.3105</v>
      </c>
      <c r="AT552" s="84">
        <f t="shared" si="171"/>
        <v>0.66439999999999999</v>
      </c>
      <c r="AV552" s="82" t="s">
        <v>111</v>
      </c>
      <c r="AW552" s="42">
        <f t="shared" si="172"/>
        <v>0.69469999999999998</v>
      </c>
      <c r="AX552" s="42">
        <f t="shared" si="173"/>
        <v>0.1216</v>
      </c>
      <c r="AY552" s="42">
        <f t="shared" si="174"/>
        <v>0.23580000000000001</v>
      </c>
      <c r="AZ552" s="42">
        <f t="shared" si="175"/>
        <v>0.26329999999999998</v>
      </c>
    </row>
    <row r="553" spans="1:52">
      <c r="A553" s="142"/>
      <c r="B553" s="142"/>
      <c r="C553" s="5">
        <v>1.7291666666666701</v>
      </c>
      <c r="D553" s="42">
        <v>0.3266</v>
      </c>
      <c r="E553" s="42">
        <v>0.52780000000000005</v>
      </c>
      <c r="F553" s="42">
        <v>0.18279999999999999</v>
      </c>
      <c r="G553" s="42">
        <v>0.3306</v>
      </c>
      <c r="H553" s="42">
        <v>0.61639999999999995</v>
      </c>
      <c r="I553" s="42">
        <v>0.39789999999999998</v>
      </c>
      <c r="J553" s="42">
        <v>0.47370000000000001</v>
      </c>
      <c r="K553" s="42">
        <v>0.60929999999999995</v>
      </c>
      <c r="L553" s="42">
        <v>0.3422</v>
      </c>
      <c r="M553" s="42">
        <v>0.47099999999999997</v>
      </c>
      <c r="N553" s="42">
        <v>0.54859999999999998</v>
      </c>
      <c r="O553" s="42">
        <v>0.4849</v>
      </c>
      <c r="P553" s="84">
        <v>0.46970000000000001</v>
      </c>
      <c r="Q553" s="84">
        <v>0.35010000000000002</v>
      </c>
      <c r="R553" s="84">
        <v>7.4000000000000003E-3</v>
      </c>
      <c r="S553" s="84">
        <v>0.2878</v>
      </c>
      <c r="T553" s="84">
        <v>0.38890000000000002</v>
      </c>
      <c r="U553" s="84">
        <v>0.17399999999999999</v>
      </c>
      <c r="V553" s="42">
        <v>0.2059</v>
      </c>
      <c r="W553" s="42">
        <v>0.19409999999999999</v>
      </c>
      <c r="X553" s="42">
        <v>0.69410000000000005</v>
      </c>
      <c r="Y553" s="42">
        <v>0.40610000000000002</v>
      </c>
      <c r="Z553" s="42">
        <v>0.53059999999999996</v>
      </c>
      <c r="AA553" s="42">
        <v>0.35039999999999999</v>
      </c>
      <c r="AD553" s="82" t="s">
        <v>223</v>
      </c>
      <c r="AE553" s="42">
        <f t="shared" si="160"/>
        <v>0.44230000000000003</v>
      </c>
      <c r="AF553" s="42">
        <f t="shared" si="161"/>
        <v>0.94389999999999996</v>
      </c>
      <c r="AG553" s="42">
        <f t="shared" si="162"/>
        <v>0.60050000000000003</v>
      </c>
      <c r="AH553" s="42">
        <f t="shared" si="163"/>
        <v>0.50560000000000005</v>
      </c>
      <c r="AJ553" s="82" t="s">
        <v>223</v>
      </c>
      <c r="AK553" s="42">
        <f t="shared" si="164"/>
        <v>0.93940000000000001</v>
      </c>
      <c r="AL553" s="42">
        <f t="shared" si="165"/>
        <v>0.8982</v>
      </c>
      <c r="AM553" s="42">
        <f t="shared" si="166"/>
        <v>0.63329999999999997</v>
      </c>
      <c r="AN553" s="42">
        <f t="shared" si="167"/>
        <v>0.71989999999999998</v>
      </c>
      <c r="AP553" s="82" t="s">
        <v>223</v>
      </c>
      <c r="AQ553" s="84">
        <f t="shared" si="168"/>
        <v>0.42299999999999999</v>
      </c>
      <c r="AR553" s="84">
        <f t="shared" si="169"/>
        <v>0.11260000000000001</v>
      </c>
      <c r="AS553" s="84">
        <f t="shared" si="170"/>
        <v>0.34849999999999998</v>
      </c>
      <c r="AT553" s="84">
        <f t="shared" si="171"/>
        <v>0.54259999999999997</v>
      </c>
      <c r="AV553" s="82" t="s">
        <v>223</v>
      </c>
      <c r="AW553" s="42">
        <f t="shared" si="172"/>
        <v>0.64459999999999995</v>
      </c>
      <c r="AX553" s="42">
        <f t="shared" si="173"/>
        <v>0.1162</v>
      </c>
      <c r="AY553" s="42">
        <f t="shared" si="174"/>
        <v>0.32819999999999999</v>
      </c>
      <c r="AZ553" s="42">
        <f t="shared" si="175"/>
        <v>0.21190000000000001</v>
      </c>
    </row>
    <row r="554" spans="1:52">
      <c r="A554" s="142"/>
      <c r="B554" s="142"/>
      <c r="C554" s="5">
        <v>1.7395833333333399</v>
      </c>
      <c r="D554" s="42">
        <v>0.27050000000000002</v>
      </c>
      <c r="E554" s="42">
        <v>0.42049999999999998</v>
      </c>
      <c r="F554" s="42">
        <v>0.13689999999999999</v>
      </c>
      <c r="G554" s="42">
        <v>0.21829999999999999</v>
      </c>
      <c r="H554" s="42">
        <v>0.53959999999999997</v>
      </c>
      <c r="I554" s="42">
        <v>0.3014</v>
      </c>
      <c r="J554" s="42">
        <v>0.40239999999999998</v>
      </c>
      <c r="K554" s="42">
        <v>0.55369999999999997</v>
      </c>
      <c r="L554" s="42">
        <v>0.26829999999999998</v>
      </c>
      <c r="M554" s="42">
        <v>0.37909999999999999</v>
      </c>
      <c r="N554" s="42">
        <v>0.49909999999999999</v>
      </c>
      <c r="O554" s="42">
        <v>0.43120000000000003</v>
      </c>
      <c r="P554" s="84">
        <v>0.59889999999999999</v>
      </c>
      <c r="Q554" s="84">
        <v>0.4899</v>
      </c>
      <c r="R554" s="84">
        <v>3.0200000000000001E-2</v>
      </c>
      <c r="S554" s="84">
        <v>0.2019</v>
      </c>
      <c r="T554" s="84">
        <v>0.3745</v>
      </c>
      <c r="U554" s="84">
        <v>0.24579999999999999</v>
      </c>
      <c r="V554" s="42">
        <v>0.1333</v>
      </c>
      <c r="W554" s="42">
        <v>0.15359999999999999</v>
      </c>
      <c r="X554" s="42">
        <v>0.65039999999999998</v>
      </c>
      <c r="Y554" s="42">
        <v>0.43230000000000002</v>
      </c>
      <c r="Z554" s="42">
        <v>0.4017</v>
      </c>
      <c r="AA554" s="42">
        <v>0.3569</v>
      </c>
      <c r="AD554" s="82" t="s">
        <v>186</v>
      </c>
      <c r="AE554" s="42">
        <f t="shared" si="160"/>
        <v>0.4572</v>
      </c>
      <c r="AF554" s="42">
        <f t="shared" si="161"/>
        <v>0.92559999999999998</v>
      </c>
      <c r="AG554" s="42">
        <f t="shared" si="162"/>
        <v>0.61809999999999998</v>
      </c>
      <c r="AH554" s="42">
        <f t="shared" si="163"/>
        <v>0.49349999999999999</v>
      </c>
      <c r="AJ554" s="82" t="s">
        <v>186</v>
      </c>
      <c r="AK554" s="42">
        <f t="shared" si="164"/>
        <v>0.96260000000000001</v>
      </c>
      <c r="AL554" s="42">
        <f t="shared" si="165"/>
        <v>0.93799999999999994</v>
      </c>
      <c r="AM554" s="42">
        <f t="shared" si="166"/>
        <v>0.63629999999999998</v>
      </c>
      <c r="AN554" s="42">
        <f t="shared" si="167"/>
        <v>0.68510000000000004</v>
      </c>
      <c r="AP554" s="82" t="s">
        <v>186</v>
      </c>
      <c r="AQ554" s="84">
        <f t="shared" si="168"/>
        <v>0.50660000000000005</v>
      </c>
      <c r="AR554" s="84">
        <f t="shared" si="169"/>
        <v>0.1036</v>
      </c>
      <c r="AS554" s="84">
        <f t="shared" si="170"/>
        <v>0.36849999999999999</v>
      </c>
      <c r="AT554" s="84">
        <f t="shared" si="171"/>
        <v>0.44919999999999999</v>
      </c>
      <c r="AV554" s="82" t="s">
        <v>186</v>
      </c>
      <c r="AW554" s="42">
        <f t="shared" si="172"/>
        <v>0.63429999999999997</v>
      </c>
      <c r="AX554" s="42">
        <f t="shared" si="173"/>
        <v>0.1142</v>
      </c>
      <c r="AY554" s="42">
        <f t="shared" si="174"/>
        <v>0.32419999999999999</v>
      </c>
      <c r="AZ554" s="42">
        <f t="shared" si="175"/>
        <v>0.28149999999999997</v>
      </c>
    </row>
    <row r="555" spans="1:52">
      <c r="A555" s="142"/>
      <c r="B555" s="142"/>
      <c r="C555" s="5">
        <v>1.75</v>
      </c>
      <c r="D555" s="42">
        <v>0.16569999999999999</v>
      </c>
      <c r="E555" s="42">
        <v>0.27389999999999998</v>
      </c>
      <c r="F555" s="42">
        <v>5.91E-2</v>
      </c>
      <c r="G555" s="42">
        <v>0.1139</v>
      </c>
      <c r="H555" s="42">
        <v>0.50819999999999999</v>
      </c>
      <c r="I555" s="42">
        <v>0.2107</v>
      </c>
      <c r="J555" s="42">
        <v>0.34849999999999998</v>
      </c>
      <c r="K555" s="42">
        <v>0.45910000000000001</v>
      </c>
      <c r="L555" s="42">
        <v>0.20669999999999999</v>
      </c>
      <c r="M555" s="42">
        <v>0.30869999999999997</v>
      </c>
      <c r="N555" s="42">
        <v>0.42330000000000001</v>
      </c>
      <c r="O555" s="42">
        <v>0.37040000000000001</v>
      </c>
      <c r="P555" s="84">
        <v>0.32150000000000001</v>
      </c>
      <c r="Q555" s="84">
        <v>0.49759999999999999</v>
      </c>
      <c r="R555" s="84">
        <v>0.16930000000000001</v>
      </c>
      <c r="S555" s="84">
        <v>0.26640000000000003</v>
      </c>
      <c r="T555" s="84">
        <v>0.4229</v>
      </c>
      <c r="U555" s="84">
        <v>0.26679999999999998</v>
      </c>
      <c r="V555" s="42">
        <v>0.1171</v>
      </c>
      <c r="W555" s="42">
        <v>0.17219999999999999</v>
      </c>
      <c r="X555" s="42">
        <v>0.58179999999999998</v>
      </c>
      <c r="Y555" s="42">
        <v>0.41649999999999998</v>
      </c>
      <c r="Z555" s="42">
        <v>0.4083</v>
      </c>
      <c r="AA555" s="42">
        <v>0.3286</v>
      </c>
      <c r="AD555" s="82" t="s">
        <v>224</v>
      </c>
      <c r="AE555" s="42">
        <f t="shared" si="160"/>
        <v>0.49769999999999998</v>
      </c>
      <c r="AF555" s="42">
        <f t="shared" si="161"/>
        <v>0.89910000000000001</v>
      </c>
      <c r="AG555" s="42">
        <f t="shared" si="162"/>
        <v>0.60109999999999997</v>
      </c>
      <c r="AH555" s="42">
        <f t="shared" si="163"/>
        <v>0.49380000000000002</v>
      </c>
      <c r="AJ555" s="82" t="s">
        <v>224</v>
      </c>
      <c r="AK555" s="42">
        <f t="shared" si="164"/>
        <v>0.94140000000000001</v>
      </c>
      <c r="AL555" s="42">
        <f t="shared" si="165"/>
        <v>0.93720000000000003</v>
      </c>
      <c r="AM555" s="42">
        <f t="shared" si="166"/>
        <v>0.64810000000000001</v>
      </c>
      <c r="AN555" s="42">
        <f t="shared" si="167"/>
        <v>0.68869999999999998</v>
      </c>
      <c r="AP555" s="82" t="s">
        <v>224</v>
      </c>
      <c r="AQ555" s="84">
        <f t="shared" si="168"/>
        <v>0.51119999999999999</v>
      </c>
      <c r="AR555" s="84">
        <f t="shared" si="169"/>
        <v>0.16020000000000001</v>
      </c>
      <c r="AS555" s="84">
        <f t="shared" si="170"/>
        <v>0.3715</v>
      </c>
      <c r="AT555" s="84">
        <f t="shared" si="171"/>
        <v>0.44069999999999998</v>
      </c>
      <c r="AV555" s="82" t="s">
        <v>224</v>
      </c>
      <c r="AW555" s="42">
        <f t="shared" si="172"/>
        <v>0.75349999999999995</v>
      </c>
      <c r="AX555" s="42">
        <f t="shared" si="173"/>
        <v>0.2009</v>
      </c>
      <c r="AY555" s="42">
        <f t="shared" si="174"/>
        <v>0.37469999999999998</v>
      </c>
      <c r="AZ555" s="42">
        <f t="shared" si="175"/>
        <v>0.23860000000000001</v>
      </c>
    </row>
    <row r="556" spans="1:52">
      <c r="A556" s="142"/>
      <c r="B556" s="142"/>
      <c r="C556" s="5">
        <v>1.7604166666666701</v>
      </c>
      <c r="D556" s="42">
        <v>3.0599999999999999E-2</v>
      </c>
      <c r="E556" s="42">
        <v>0.1081</v>
      </c>
      <c r="F556" s="42">
        <v>0</v>
      </c>
      <c r="G556" s="42">
        <v>0</v>
      </c>
      <c r="H556" s="42">
        <v>0.45739999999999997</v>
      </c>
      <c r="I556" s="42">
        <v>0.1192</v>
      </c>
      <c r="J556" s="42">
        <v>0.27010000000000001</v>
      </c>
      <c r="K556" s="42">
        <v>0.38030000000000003</v>
      </c>
      <c r="L556" s="42">
        <v>0.1457</v>
      </c>
      <c r="M556" s="42">
        <v>0.24829999999999999</v>
      </c>
      <c r="N556" s="42">
        <v>0.41020000000000001</v>
      </c>
      <c r="O556" s="42">
        <v>0.29089999999999999</v>
      </c>
      <c r="P556" s="84">
        <v>0.34110000000000001</v>
      </c>
      <c r="Q556" s="84">
        <v>0.36309999999999998</v>
      </c>
      <c r="R556" s="84">
        <v>0.11310000000000001</v>
      </c>
      <c r="S556" s="84">
        <v>0.33</v>
      </c>
      <c r="T556" s="84">
        <v>0.36309999999999998</v>
      </c>
      <c r="U556" s="84">
        <v>0.25019999999999998</v>
      </c>
      <c r="V556" s="42">
        <v>0.2024</v>
      </c>
      <c r="W556" s="42">
        <v>0.22600000000000001</v>
      </c>
      <c r="X556" s="42">
        <v>0.45140000000000002</v>
      </c>
      <c r="Y556" s="42">
        <v>0.49740000000000001</v>
      </c>
      <c r="Z556" s="42">
        <v>0.48920000000000002</v>
      </c>
      <c r="AA556" s="42">
        <v>0.39340000000000003</v>
      </c>
      <c r="AD556" s="82" t="s">
        <v>112</v>
      </c>
      <c r="AE556" s="42">
        <f t="shared" si="160"/>
        <v>0.50629999999999997</v>
      </c>
      <c r="AF556" s="42">
        <f t="shared" si="161"/>
        <v>0.83460000000000001</v>
      </c>
      <c r="AG556" s="42">
        <f t="shared" si="162"/>
        <v>0.62680000000000002</v>
      </c>
      <c r="AH556" s="42">
        <f t="shared" si="163"/>
        <v>0.48399999999999999</v>
      </c>
      <c r="AJ556" s="82" t="s">
        <v>112</v>
      </c>
      <c r="AK556" s="42">
        <f t="shared" si="164"/>
        <v>0.91720000000000002</v>
      </c>
      <c r="AL556" s="42">
        <f t="shared" si="165"/>
        <v>0.89370000000000005</v>
      </c>
      <c r="AM556" s="42">
        <f t="shared" si="166"/>
        <v>0.67949999999999999</v>
      </c>
      <c r="AN556" s="42">
        <f t="shared" si="167"/>
        <v>0.67279999999999995</v>
      </c>
      <c r="AP556" s="82" t="s">
        <v>112</v>
      </c>
      <c r="AQ556" s="84">
        <f t="shared" si="168"/>
        <v>0.51949999999999996</v>
      </c>
      <c r="AR556" s="84">
        <f t="shared" si="169"/>
        <v>7.1999999999999995E-2</v>
      </c>
      <c r="AS556" s="84">
        <f t="shared" si="170"/>
        <v>0.435</v>
      </c>
      <c r="AT556" s="84">
        <f t="shared" si="171"/>
        <v>0.50539999999999996</v>
      </c>
      <c r="AV556" s="82" t="s">
        <v>112</v>
      </c>
      <c r="AW556" s="42">
        <f t="shared" si="172"/>
        <v>0.71499999999999997</v>
      </c>
      <c r="AX556" s="42">
        <f t="shared" si="173"/>
        <v>0.31619999999999998</v>
      </c>
      <c r="AY556" s="42">
        <f t="shared" si="174"/>
        <v>0.46870000000000001</v>
      </c>
      <c r="AZ556" s="42">
        <f t="shared" si="175"/>
        <v>0.23860000000000001</v>
      </c>
    </row>
    <row r="557" spans="1:52">
      <c r="A557" s="142"/>
      <c r="B557" s="142"/>
      <c r="C557" s="5">
        <v>1.7708333333333399</v>
      </c>
      <c r="D557" s="42">
        <v>1.37E-2</v>
      </c>
      <c r="E557" s="42">
        <v>9.3100000000000002E-2</v>
      </c>
      <c r="F557" s="42">
        <v>0</v>
      </c>
      <c r="G557" s="42">
        <v>0</v>
      </c>
      <c r="H557" s="42">
        <v>0.34079999999999999</v>
      </c>
      <c r="I557" s="42">
        <v>6.7599999999999993E-2</v>
      </c>
      <c r="J557" s="42">
        <v>0.2109</v>
      </c>
      <c r="K557" s="42">
        <v>0.22090000000000001</v>
      </c>
      <c r="L557" s="42">
        <v>0.11799999999999999</v>
      </c>
      <c r="M557" s="42">
        <v>0.20150000000000001</v>
      </c>
      <c r="N557" s="42">
        <v>0.31759999999999999</v>
      </c>
      <c r="O557" s="42">
        <v>0.2145</v>
      </c>
      <c r="P557" s="84">
        <v>0.23849999999999999</v>
      </c>
      <c r="Q557" s="84">
        <v>0.45319999999999999</v>
      </c>
      <c r="R557" s="84">
        <v>7.8799999999999995E-2</v>
      </c>
      <c r="S557" s="84">
        <v>0.27529999999999999</v>
      </c>
      <c r="T557" s="84">
        <v>0.43880000000000002</v>
      </c>
      <c r="U557" s="84">
        <v>0.1981</v>
      </c>
      <c r="V557" s="42">
        <v>0.32179999999999997</v>
      </c>
      <c r="W557" s="42">
        <v>0.26650000000000001</v>
      </c>
      <c r="X557" s="42">
        <v>0.43669999999999998</v>
      </c>
      <c r="Y557" s="42">
        <v>0.59089999999999998</v>
      </c>
      <c r="Z557" s="42">
        <v>0.54179999999999995</v>
      </c>
      <c r="AA557" s="42">
        <v>0.45950000000000002</v>
      </c>
      <c r="AD557" s="82" t="s">
        <v>225</v>
      </c>
      <c r="AE557" s="42">
        <f t="shared" si="160"/>
        <v>0.52449999999999997</v>
      </c>
      <c r="AF557" s="42">
        <f t="shared" si="161"/>
        <v>0.78280000000000005</v>
      </c>
      <c r="AG557" s="42">
        <f t="shared" si="162"/>
        <v>0.58879999999999999</v>
      </c>
      <c r="AH557" s="42">
        <f t="shared" si="163"/>
        <v>0.44840000000000002</v>
      </c>
      <c r="AJ557" s="82" t="s">
        <v>225</v>
      </c>
      <c r="AK557" s="42">
        <f t="shared" si="164"/>
        <v>0.89249999999999996</v>
      </c>
      <c r="AL557" s="42">
        <f t="shared" si="165"/>
        <v>0.91569999999999996</v>
      </c>
      <c r="AM557" s="42">
        <f t="shared" si="166"/>
        <v>0.6754</v>
      </c>
      <c r="AN557" s="42">
        <f t="shared" si="167"/>
        <v>0.67369999999999997</v>
      </c>
      <c r="AP557" s="82" t="s">
        <v>225</v>
      </c>
      <c r="AQ557" s="84">
        <f t="shared" si="168"/>
        <v>0.55669999999999997</v>
      </c>
      <c r="AR557" s="84">
        <f t="shared" si="169"/>
        <v>0.15840000000000001</v>
      </c>
      <c r="AS557" s="84">
        <f t="shared" si="170"/>
        <v>0.29559999999999997</v>
      </c>
      <c r="AT557" s="84">
        <f t="shared" si="171"/>
        <v>0.44879999999999998</v>
      </c>
      <c r="AV557" s="82" t="s">
        <v>225</v>
      </c>
      <c r="AW557" s="42">
        <f t="shared" si="172"/>
        <v>0.7722</v>
      </c>
      <c r="AX557" s="42">
        <f t="shared" si="173"/>
        <v>0.14549999999999999</v>
      </c>
      <c r="AY557" s="42">
        <f t="shared" si="174"/>
        <v>0.33650000000000002</v>
      </c>
      <c r="AZ557" s="42">
        <f t="shared" si="175"/>
        <v>0.2155</v>
      </c>
    </row>
    <row r="558" spans="1:52">
      <c r="A558" s="142"/>
      <c r="B558" s="142"/>
      <c r="C558" s="5">
        <v>1.78125</v>
      </c>
      <c r="D558" s="42">
        <v>0</v>
      </c>
      <c r="E558" s="42">
        <v>2.6100000000000002E-2</v>
      </c>
      <c r="F558" s="42">
        <v>0</v>
      </c>
      <c r="G558" s="42">
        <v>0</v>
      </c>
      <c r="H558" s="42">
        <v>0.20830000000000001</v>
      </c>
      <c r="I558" s="42">
        <v>5.8500000000000003E-2</v>
      </c>
      <c r="J558" s="42">
        <v>0.1421</v>
      </c>
      <c r="K558" s="42">
        <v>0.1721</v>
      </c>
      <c r="L558" s="42">
        <v>7.6200000000000004E-2</v>
      </c>
      <c r="M558" s="42">
        <v>0.1227</v>
      </c>
      <c r="N558" s="42">
        <v>0.24560000000000001</v>
      </c>
      <c r="O558" s="42">
        <v>0.17280000000000001</v>
      </c>
      <c r="P558" s="84">
        <v>0.21010000000000001</v>
      </c>
      <c r="Q558" s="84">
        <v>0.29780000000000001</v>
      </c>
      <c r="R558" s="84">
        <v>7.0199999999999999E-2</v>
      </c>
      <c r="S558" s="84">
        <v>0.26500000000000001</v>
      </c>
      <c r="T558" s="84">
        <v>0.38890000000000002</v>
      </c>
      <c r="U558" s="84">
        <v>0.22090000000000001</v>
      </c>
      <c r="V558" s="42">
        <v>0.3831</v>
      </c>
      <c r="W558" s="42">
        <v>0.3921</v>
      </c>
      <c r="X558" s="42">
        <v>0.23910000000000001</v>
      </c>
      <c r="Y558" s="42">
        <v>0.51470000000000005</v>
      </c>
      <c r="Z558" s="42">
        <v>0.62150000000000005</v>
      </c>
      <c r="AA558" s="42">
        <v>0.43340000000000001</v>
      </c>
      <c r="AD558" s="82" t="s">
        <v>187</v>
      </c>
      <c r="AE558" s="42">
        <f t="shared" si="160"/>
        <v>0.50449999999999995</v>
      </c>
      <c r="AF558" s="42">
        <f t="shared" si="161"/>
        <v>0.83399999999999996</v>
      </c>
      <c r="AG558" s="42">
        <f t="shared" si="162"/>
        <v>0.56320000000000003</v>
      </c>
      <c r="AH558" s="42">
        <f t="shared" si="163"/>
        <v>0.46829999999999999</v>
      </c>
      <c r="AJ558" s="82" t="s">
        <v>187</v>
      </c>
      <c r="AK558" s="42">
        <f t="shared" si="164"/>
        <v>0.86629999999999996</v>
      </c>
      <c r="AL558" s="42">
        <f t="shared" si="165"/>
        <v>0.90310000000000001</v>
      </c>
      <c r="AM558" s="42">
        <f t="shared" si="166"/>
        <v>0.68100000000000005</v>
      </c>
      <c r="AN558" s="42">
        <f t="shared" si="167"/>
        <v>0.65410000000000001</v>
      </c>
      <c r="AP558" s="82" t="s">
        <v>187</v>
      </c>
      <c r="AQ558" s="84">
        <f t="shared" si="168"/>
        <v>0.4965</v>
      </c>
      <c r="AR558" s="84">
        <f t="shared" si="169"/>
        <v>0.31169999999999998</v>
      </c>
      <c r="AS558" s="84">
        <f t="shared" si="170"/>
        <v>0.30980000000000002</v>
      </c>
      <c r="AT558" s="84">
        <f t="shared" si="171"/>
        <v>0.39910000000000001</v>
      </c>
      <c r="AV558" s="82" t="s">
        <v>187</v>
      </c>
      <c r="AW558" s="42">
        <f t="shared" si="172"/>
        <v>0.78269999999999995</v>
      </c>
      <c r="AX558" s="42">
        <f t="shared" si="173"/>
        <v>0.1003</v>
      </c>
      <c r="AY558" s="42">
        <f t="shared" si="174"/>
        <v>0.32650000000000001</v>
      </c>
      <c r="AZ558" s="42">
        <f t="shared" si="175"/>
        <v>4.4400000000000002E-2</v>
      </c>
    </row>
    <row r="559" spans="1:52">
      <c r="A559" s="142"/>
      <c r="B559" s="142"/>
      <c r="C559" s="5">
        <v>1.7916666666666701</v>
      </c>
      <c r="D559" s="42">
        <v>0</v>
      </c>
      <c r="E559" s="42">
        <v>2.23E-2</v>
      </c>
      <c r="F559" s="42">
        <v>0</v>
      </c>
      <c r="G559" s="42">
        <v>0</v>
      </c>
      <c r="H559" s="42">
        <v>7.5600000000000001E-2</v>
      </c>
      <c r="I559" s="42">
        <v>2.69E-2</v>
      </c>
      <c r="J559" s="42">
        <v>7.2700000000000001E-2</v>
      </c>
      <c r="K559" s="42">
        <v>0.12330000000000001</v>
      </c>
      <c r="L559" s="42">
        <v>4.3999999999999997E-2</v>
      </c>
      <c r="M559" s="42">
        <v>6.25E-2</v>
      </c>
      <c r="N559" s="42">
        <v>0.16500000000000001</v>
      </c>
      <c r="O559" s="42">
        <v>0.123</v>
      </c>
      <c r="P559" s="84">
        <v>0.36570000000000003</v>
      </c>
      <c r="Q559" s="84">
        <v>0.40970000000000001</v>
      </c>
      <c r="R559" s="84">
        <v>4.3200000000000002E-2</v>
      </c>
      <c r="S559" s="84">
        <v>0.30869999999999997</v>
      </c>
      <c r="T559" s="84">
        <v>0.34939999999999999</v>
      </c>
      <c r="U559" s="84">
        <v>0.30499999999999999</v>
      </c>
      <c r="V559" s="42">
        <v>0.38590000000000002</v>
      </c>
      <c r="W559" s="42">
        <v>0.36030000000000001</v>
      </c>
      <c r="X559" s="42">
        <v>0.35270000000000001</v>
      </c>
      <c r="Y559" s="42">
        <v>0.6502</v>
      </c>
      <c r="Z559" s="42">
        <v>0.7248</v>
      </c>
      <c r="AA559" s="42">
        <v>0.30009999999999998</v>
      </c>
      <c r="AD559" s="82" t="s">
        <v>226</v>
      </c>
      <c r="AE559" s="42">
        <f t="shared" si="160"/>
        <v>0.46920000000000001</v>
      </c>
      <c r="AF559" s="42">
        <f t="shared" si="161"/>
        <v>0.85970000000000002</v>
      </c>
      <c r="AG559" s="42">
        <f t="shared" si="162"/>
        <v>0.59160000000000001</v>
      </c>
      <c r="AH559" s="42">
        <f t="shared" si="163"/>
        <v>0.44330000000000003</v>
      </c>
      <c r="AJ559" s="82" t="s">
        <v>226</v>
      </c>
      <c r="AK559" s="42">
        <f t="shared" si="164"/>
        <v>0.86929999999999996</v>
      </c>
      <c r="AL559" s="42">
        <f t="shared" si="165"/>
        <v>0.90529999999999999</v>
      </c>
      <c r="AM559" s="42">
        <f t="shared" si="166"/>
        <v>0.6875</v>
      </c>
      <c r="AN559" s="42">
        <f t="shared" si="167"/>
        <v>0.6653</v>
      </c>
      <c r="AP559" s="82" t="s">
        <v>226</v>
      </c>
      <c r="AQ559" s="84">
        <f t="shared" si="168"/>
        <v>0.48559999999999998</v>
      </c>
      <c r="AR559" s="84">
        <f t="shared" si="169"/>
        <v>0.3967</v>
      </c>
      <c r="AS559" s="84">
        <f t="shared" si="170"/>
        <v>0.3705</v>
      </c>
      <c r="AT559" s="84">
        <f t="shared" si="171"/>
        <v>0.3614</v>
      </c>
      <c r="AV559" s="82" t="s">
        <v>226</v>
      </c>
      <c r="AW559" s="42">
        <f t="shared" si="172"/>
        <v>0.82</v>
      </c>
      <c r="AX559" s="42">
        <f t="shared" si="173"/>
        <v>0.152</v>
      </c>
      <c r="AY559" s="42">
        <f t="shared" si="174"/>
        <v>0.5121</v>
      </c>
      <c r="AZ559" s="42">
        <f t="shared" si="175"/>
        <v>0</v>
      </c>
    </row>
    <row r="560" spans="1:52">
      <c r="A560" s="142"/>
      <c r="B560" s="142"/>
      <c r="C560" s="5">
        <v>1.8020833333333399</v>
      </c>
      <c r="D560" s="42">
        <v>0</v>
      </c>
      <c r="E560" s="42">
        <v>0</v>
      </c>
      <c r="F560" s="42">
        <v>0</v>
      </c>
      <c r="G560" s="42">
        <v>0</v>
      </c>
      <c r="H560" s="42">
        <v>0</v>
      </c>
      <c r="I560" s="42">
        <v>0</v>
      </c>
      <c r="J560" s="42">
        <v>1.38E-2</v>
      </c>
      <c r="K560" s="42">
        <v>3.6400000000000002E-2</v>
      </c>
      <c r="L560" s="42">
        <v>0</v>
      </c>
      <c r="M560" s="42">
        <v>3.8999999999999998E-3</v>
      </c>
      <c r="N560" s="42">
        <v>9.9699999999999997E-2</v>
      </c>
      <c r="O560" s="42">
        <v>3.0800000000000001E-2</v>
      </c>
      <c r="P560" s="84">
        <v>0.37940000000000002</v>
      </c>
      <c r="Q560" s="84">
        <v>0.4143</v>
      </c>
      <c r="R560" s="84">
        <v>0.12180000000000001</v>
      </c>
      <c r="S560" s="84">
        <v>0.39589999999999997</v>
      </c>
      <c r="T560" s="84">
        <v>0.4143</v>
      </c>
      <c r="U560" s="84">
        <v>0.28360000000000002</v>
      </c>
      <c r="V560" s="42">
        <v>0.37080000000000002</v>
      </c>
      <c r="W560" s="42">
        <v>0.35980000000000001</v>
      </c>
      <c r="X560" s="42">
        <v>0.41860000000000003</v>
      </c>
      <c r="Y560" s="42">
        <v>0.53100000000000003</v>
      </c>
      <c r="Z560" s="42">
        <v>0.627</v>
      </c>
      <c r="AA560" s="42">
        <v>0.50960000000000005</v>
      </c>
      <c r="AD560" s="82" t="s">
        <v>113</v>
      </c>
      <c r="AE560" s="42">
        <f t="shared" si="160"/>
        <v>0.4657</v>
      </c>
      <c r="AF560" s="42">
        <f t="shared" si="161"/>
        <v>0.90459999999999996</v>
      </c>
      <c r="AG560" s="42">
        <f t="shared" si="162"/>
        <v>0.60099999999999998</v>
      </c>
      <c r="AH560" s="42">
        <f t="shared" si="163"/>
        <v>0.43580000000000002</v>
      </c>
      <c r="AJ560" s="82" t="s">
        <v>113</v>
      </c>
      <c r="AK560" s="42">
        <f t="shared" si="164"/>
        <v>0.84730000000000005</v>
      </c>
      <c r="AL560" s="42">
        <f t="shared" si="165"/>
        <v>0.88480000000000003</v>
      </c>
      <c r="AM560" s="42">
        <f t="shared" si="166"/>
        <v>0.65480000000000005</v>
      </c>
      <c r="AN560" s="42">
        <f t="shared" si="167"/>
        <v>0.67410000000000003</v>
      </c>
      <c r="AP560" s="82" t="s">
        <v>113</v>
      </c>
      <c r="AQ560" s="84">
        <f t="shared" si="168"/>
        <v>0.45850000000000002</v>
      </c>
      <c r="AR560" s="84">
        <f t="shared" si="169"/>
        <v>0.31380000000000002</v>
      </c>
      <c r="AS560" s="84">
        <f t="shared" si="170"/>
        <v>0.25600000000000001</v>
      </c>
      <c r="AT560" s="84">
        <f t="shared" si="171"/>
        <v>0.26690000000000003</v>
      </c>
      <c r="AV560" s="82" t="s">
        <v>113</v>
      </c>
      <c r="AW560" s="42">
        <f t="shared" si="172"/>
        <v>0.72470000000000001</v>
      </c>
      <c r="AX560" s="42">
        <f t="shared" si="173"/>
        <v>7.5600000000000001E-2</v>
      </c>
      <c r="AY560" s="42">
        <f t="shared" si="174"/>
        <v>0.46700000000000003</v>
      </c>
      <c r="AZ560" s="42">
        <f t="shared" si="175"/>
        <v>0.14460000000000001</v>
      </c>
    </row>
    <row r="561" spans="1:52">
      <c r="A561" s="142"/>
      <c r="B561" s="142"/>
      <c r="C561" s="5">
        <v>1.8125</v>
      </c>
      <c r="D561" s="42">
        <v>0</v>
      </c>
      <c r="E561" s="42">
        <v>0</v>
      </c>
      <c r="F561" s="42">
        <v>0</v>
      </c>
      <c r="G561" s="42">
        <v>0</v>
      </c>
      <c r="H561" s="42">
        <v>0</v>
      </c>
      <c r="I561" s="42">
        <v>0</v>
      </c>
      <c r="J561" s="42">
        <v>8.0000000000000004E-4</v>
      </c>
      <c r="K561" s="42">
        <v>0</v>
      </c>
      <c r="L561" s="42">
        <v>0</v>
      </c>
      <c r="M561" s="42">
        <v>0</v>
      </c>
      <c r="N561" s="42">
        <v>6.2100000000000002E-2</v>
      </c>
      <c r="O561" s="42">
        <v>5.3600000000000002E-2</v>
      </c>
      <c r="P561" s="84">
        <v>0.41660000000000003</v>
      </c>
      <c r="Q561" s="84">
        <v>0.5534</v>
      </c>
      <c r="R561" s="84">
        <v>6.6199999999999995E-2</v>
      </c>
      <c r="S561" s="84">
        <v>0.31659999999999999</v>
      </c>
      <c r="T561" s="84">
        <v>0.43690000000000001</v>
      </c>
      <c r="U561" s="84">
        <v>0.41339999999999999</v>
      </c>
      <c r="V561" s="42">
        <v>0.34639999999999999</v>
      </c>
      <c r="W561" s="42">
        <v>0.436</v>
      </c>
      <c r="X561" s="42">
        <v>0.31619999999999998</v>
      </c>
      <c r="Y561" s="42">
        <v>0.51170000000000004</v>
      </c>
      <c r="Z561" s="42">
        <v>0.77510000000000001</v>
      </c>
      <c r="AA561" s="42">
        <v>0.4602</v>
      </c>
      <c r="AD561" s="82" t="s">
        <v>227</v>
      </c>
      <c r="AE561" s="42">
        <f t="shared" si="160"/>
        <v>0.45269999999999999</v>
      </c>
      <c r="AF561" s="42">
        <f t="shared" si="161"/>
        <v>0.9667</v>
      </c>
      <c r="AG561" s="42">
        <f t="shared" si="162"/>
        <v>0.61890000000000001</v>
      </c>
      <c r="AH561" s="42">
        <f t="shared" si="163"/>
        <v>0.44929999999999998</v>
      </c>
      <c r="AJ561" s="82" t="s">
        <v>227</v>
      </c>
      <c r="AK561" s="42">
        <f t="shared" si="164"/>
        <v>0.8175</v>
      </c>
      <c r="AL561" s="42">
        <f t="shared" si="165"/>
        <v>0.86719999999999997</v>
      </c>
      <c r="AM561" s="42">
        <f t="shared" si="166"/>
        <v>0.65839999999999999</v>
      </c>
      <c r="AN561" s="42">
        <f t="shared" si="167"/>
        <v>0.67430000000000001</v>
      </c>
      <c r="AP561" s="82" t="s">
        <v>227</v>
      </c>
      <c r="AQ561" s="84">
        <f t="shared" si="168"/>
        <v>0.38190000000000002</v>
      </c>
      <c r="AR561" s="84">
        <f t="shared" si="169"/>
        <v>0.2392</v>
      </c>
      <c r="AS561" s="84">
        <f t="shared" si="170"/>
        <v>0.22450000000000001</v>
      </c>
      <c r="AT561" s="84">
        <f t="shared" si="171"/>
        <v>0.33450000000000002</v>
      </c>
      <c r="AV561" s="82" t="s">
        <v>227</v>
      </c>
      <c r="AW561" s="42">
        <f t="shared" si="172"/>
        <v>0.65200000000000002</v>
      </c>
      <c r="AX561" s="42">
        <f t="shared" si="173"/>
        <v>0.1479</v>
      </c>
      <c r="AY561" s="42">
        <f t="shared" si="174"/>
        <v>0.39050000000000001</v>
      </c>
      <c r="AZ561" s="42">
        <f t="shared" si="175"/>
        <v>0.19670000000000001</v>
      </c>
    </row>
    <row r="562" spans="1:52">
      <c r="A562" s="142"/>
      <c r="B562" s="142"/>
      <c r="C562" s="5">
        <v>1.8229166666666701</v>
      </c>
      <c r="D562" s="42">
        <v>0</v>
      </c>
      <c r="E562" s="42">
        <v>0</v>
      </c>
      <c r="F562" s="42">
        <v>0</v>
      </c>
      <c r="G562" s="42">
        <v>0</v>
      </c>
      <c r="H562" s="42">
        <v>0</v>
      </c>
      <c r="I562" s="42">
        <v>0</v>
      </c>
      <c r="J562" s="42">
        <v>2.46E-2</v>
      </c>
      <c r="K562" s="42">
        <v>0</v>
      </c>
      <c r="L562" s="42">
        <v>0</v>
      </c>
      <c r="M562" s="42">
        <v>1.8499999999999999E-2</v>
      </c>
      <c r="N562" s="42">
        <v>3.8300000000000001E-2</v>
      </c>
      <c r="O562" s="42">
        <v>4.0899999999999999E-2</v>
      </c>
      <c r="P562" s="84">
        <v>0.4229</v>
      </c>
      <c r="Q562" s="84">
        <v>0.62519999999999998</v>
      </c>
      <c r="R562" s="84">
        <v>1.83E-2</v>
      </c>
      <c r="S562" s="84">
        <v>0.42470000000000002</v>
      </c>
      <c r="T562" s="84">
        <v>0.3664</v>
      </c>
      <c r="U562" s="84">
        <v>0.39850000000000002</v>
      </c>
      <c r="V562" s="42">
        <v>0.5262</v>
      </c>
      <c r="W562" s="42">
        <v>0.46899999999999997</v>
      </c>
      <c r="X562" s="42">
        <v>0.221</v>
      </c>
      <c r="Y562" s="42">
        <v>0.64470000000000005</v>
      </c>
      <c r="Z562" s="42">
        <v>0.83420000000000005</v>
      </c>
      <c r="AA562" s="42">
        <v>0.4385</v>
      </c>
      <c r="AD562" s="82" t="s">
        <v>188</v>
      </c>
      <c r="AE562" s="42">
        <f t="shared" si="160"/>
        <v>0.47710000000000002</v>
      </c>
      <c r="AF562" s="42">
        <f t="shared" si="161"/>
        <v>0.92630000000000001</v>
      </c>
      <c r="AG562" s="42">
        <f t="shared" si="162"/>
        <v>0.65549999999999997</v>
      </c>
      <c r="AH562" s="42">
        <f t="shared" si="163"/>
        <v>0.47789999999999999</v>
      </c>
      <c r="AJ562" s="82" t="s">
        <v>188</v>
      </c>
      <c r="AK562" s="42">
        <f t="shared" si="164"/>
        <v>0.78220000000000001</v>
      </c>
      <c r="AL562" s="42">
        <f t="shared" si="165"/>
        <v>0.86850000000000005</v>
      </c>
      <c r="AM562" s="42">
        <f t="shared" si="166"/>
        <v>0.71179999999999999</v>
      </c>
      <c r="AN562" s="42">
        <f t="shared" si="167"/>
        <v>0.70109999999999995</v>
      </c>
      <c r="AP562" s="82" t="s">
        <v>188</v>
      </c>
      <c r="AQ562" s="84">
        <f t="shared" si="168"/>
        <v>0.47449999999999998</v>
      </c>
      <c r="AR562" s="84">
        <f t="shared" si="169"/>
        <v>0.34460000000000002</v>
      </c>
      <c r="AS562" s="84">
        <f t="shared" si="170"/>
        <v>0.20649999999999999</v>
      </c>
      <c r="AT562" s="84">
        <f t="shared" si="171"/>
        <v>0.39269999999999999</v>
      </c>
      <c r="AV562" s="82" t="s">
        <v>188</v>
      </c>
      <c r="AW562" s="42">
        <f t="shared" si="172"/>
        <v>0.49919999999999998</v>
      </c>
      <c r="AX562" s="42">
        <f t="shared" si="173"/>
        <v>0.11260000000000001</v>
      </c>
      <c r="AY562" s="42">
        <f t="shared" si="174"/>
        <v>0.36180000000000001</v>
      </c>
      <c r="AZ562" s="42">
        <f t="shared" si="175"/>
        <v>0.2828</v>
      </c>
    </row>
    <row r="563" spans="1:52">
      <c r="A563" s="142"/>
      <c r="B563" s="142"/>
      <c r="C563" s="5">
        <v>1.8333333333333399</v>
      </c>
      <c r="D563" s="42">
        <v>0</v>
      </c>
      <c r="E563" s="42">
        <v>0</v>
      </c>
      <c r="F563" s="42">
        <v>0</v>
      </c>
      <c r="G563" s="42">
        <v>0</v>
      </c>
      <c r="H563" s="42">
        <v>0</v>
      </c>
      <c r="I563" s="42">
        <v>0</v>
      </c>
      <c r="J563" s="42">
        <v>1.52E-2</v>
      </c>
      <c r="K563" s="42">
        <v>0</v>
      </c>
      <c r="L563" s="42">
        <v>0</v>
      </c>
      <c r="M563" s="42">
        <v>1.23E-2</v>
      </c>
      <c r="N563" s="42">
        <v>0</v>
      </c>
      <c r="O563" s="42">
        <v>2.5899999999999999E-2</v>
      </c>
      <c r="P563" s="84">
        <v>0.50660000000000005</v>
      </c>
      <c r="Q563" s="84">
        <v>0.5554</v>
      </c>
      <c r="R563" s="84">
        <v>0.1512</v>
      </c>
      <c r="S563" s="84">
        <v>0.46939999999999998</v>
      </c>
      <c r="T563" s="84">
        <v>0.42459999999999998</v>
      </c>
      <c r="U563" s="84">
        <v>0.41099999999999998</v>
      </c>
      <c r="V563" s="42">
        <v>0.62609999999999999</v>
      </c>
      <c r="W563" s="42">
        <v>0.45860000000000001</v>
      </c>
      <c r="X563" s="42">
        <v>0.2364</v>
      </c>
      <c r="Y563" s="42">
        <v>0.7107</v>
      </c>
      <c r="Z563" s="42">
        <v>0.72230000000000005</v>
      </c>
      <c r="AA563" s="42">
        <v>0.46339999999999998</v>
      </c>
      <c r="AD563" s="82" t="s">
        <v>228</v>
      </c>
      <c r="AE563" s="42">
        <f t="shared" si="160"/>
        <v>0.43240000000000001</v>
      </c>
      <c r="AF563" s="42">
        <f t="shared" si="161"/>
        <v>0.90620000000000001</v>
      </c>
      <c r="AG563" s="42">
        <f t="shared" si="162"/>
        <v>0.62829999999999997</v>
      </c>
      <c r="AH563" s="42">
        <f t="shared" si="163"/>
        <v>0.48509999999999998</v>
      </c>
      <c r="AJ563" s="82" t="s">
        <v>228</v>
      </c>
      <c r="AK563" s="42">
        <f t="shared" si="164"/>
        <v>0.74870000000000003</v>
      </c>
      <c r="AL563" s="42">
        <f t="shared" si="165"/>
        <v>0.86719999999999997</v>
      </c>
      <c r="AM563" s="42">
        <f t="shared" si="166"/>
        <v>0.70779999999999998</v>
      </c>
      <c r="AN563" s="42">
        <f t="shared" si="167"/>
        <v>0.70169999999999999</v>
      </c>
      <c r="AP563" s="82" t="s">
        <v>228</v>
      </c>
      <c r="AQ563" s="84">
        <f t="shared" si="168"/>
        <v>0.4924</v>
      </c>
      <c r="AR563" s="84">
        <f t="shared" si="169"/>
        <v>0.32950000000000002</v>
      </c>
      <c r="AS563" s="84">
        <f t="shared" si="170"/>
        <v>0.1132</v>
      </c>
      <c r="AT563" s="84">
        <f t="shared" si="171"/>
        <v>0.4012</v>
      </c>
      <c r="AV563" s="82" t="s">
        <v>228</v>
      </c>
      <c r="AW563" s="42">
        <f t="shared" si="172"/>
        <v>0.62170000000000003</v>
      </c>
      <c r="AX563" s="42">
        <f t="shared" si="173"/>
        <v>7.2400000000000006E-2</v>
      </c>
      <c r="AY563" s="42">
        <f t="shared" si="174"/>
        <v>0.17760000000000001</v>
      </c>
      <c r="AZ563" s="42">
        <f t="shared" si="175"/>
        <v>0.13880000000000001</v>
      </c>
    </row>
    <row r="564" spans="1:52">
      <c r="A564" s="142"/>
      <c r="B564" s="142"/>
      <c r="C564" s="5">
        <v>1.84375</v>
      </c>
      <c r="D564" s="42">
        <v>0</v>
      </c>
      <c r="E564" s="42">
        <v>0</v>
      </c>
      <c r="F564" s="42">
        <v>0</v>
      </c>
      <c r="G564" s="42">
        <v>0</v>
      </c>
      <c r="H564" s="42">
        <v>0</v>
      </c>
      <c r="I564" s="42">
        <v>0</v>
      </c>
      <c r="J564" s="42">
        <v>0</v>
      </c>
      <c r="K564" s="42">
        <v>0</v>
      </c>
      <c r="L564" s="42">
        <v>0</v>
      </c>
      <c r="M564" s="42">
        <v>0</v>
      </c>
      <c r="N564" s="42">
        <v>0</v>
      </c>
      <c r="O564" s="42">
        <v>0</v>
      </c>
      <c r="P564" s="84">
        <v>0.41570000000000001</v>
      </c>
      <c r="Q564" s="84">
        <v>0.4738</v>
      </c>
      <c r="R564" s="84">
        <v>0.1305</v>
      </c>
      <c r="S564" s="84">
        <v>0.47710000000000002</v>
      </c>
      <c r="T564" s="84">
        <v>0.4738</v>
      </c>
      <c r="U564" s="84">
        <v>0.3206</v>
      </c>
      <c r="V564" s="42">
        <v>0.5927</v>
      </c>
      <c r="W564" s="42">
        <v>0.51019999999999999</v>
      </c>
      <c r="X564" s="42">
        <v>0.38590000000000002</v>
      </c>
      <c r="Y564" s="42">
        <v>0.60770000000000002</v>
      </c>
      <c r="Z564" s="42">
        <v>0.75149999999999995</v>
      </c>
      <c r="AA564" s="42">
        <v>0.63080000000000003</v>
      </c>
      <c r="AD564" s="82" t="s">
        <v>114</v>
      </c>
      <c r="AE564" s="42">
        <f t="shared" si="160"/>
        <v>0.44519999999999998</v>
      </c>
      <c r="AF564" s="42">
        <f t="shared" si="161"/>
        <v>0.93279999999999996</v>
      </c>
      <c r="AG564" s="42">
        <f t="shared" si="162"/>
        <v>0.67100000000000004</v>
      </c>
      <c r="AH564" s="42">
        <f t="shared" si="163"/>
        <v>0.48470000000000002</v>
      </c>
      <c r="AJ564" s="82" t="s">
        <v>114</v>
      </c>
      <c r="AK564" s="42">
        <f t="shared" si="164"/>
        <v>0.74070000000000003</v>
      </c>
      <c r="AL564" s="42">
        <f t="shared" si="165"/>
        <v>0.88129999999999997</v>
      </c>
      <c r="AM564" s="42">
        <f t="shared" si="166"/>
        <v>0.70120000000000005</v>
      </c>
      <c r="AN564" s="42">
        <f t="shared" si="167"/>
        <v>0.68889999999999996</v>
      </c>
      <c r="AP564" s="82" t="s">
        <v>114</v>
      </c>
      <c r="AQ564" s="84">
        <f t="shared" si="168"/>
        <v>0.48699999999999999</v>
      </c>
      <c r="AR564" s="84">
        <f t="shared" si="169"/>
        <v>0.28599999999999998</v>
      </c>
      <c r="AS564" s="84">
        <f t="shared" si="170"/>
        <v>0.10150000000000001</v>
      </c>
      <c r="AT564" s="84">
        <f t="shared" si="171"/>
        <v>0.28870000000000001</v>
      </c>
      <c r="AV564" s="82" t="s">
        <v>114</v>
      </c>
      <c r="AW564" s="42">
        <f t="shared" si="172"/>
        <v>0.54590000000000005</v>
      </c>
      <c r="AX564" s="42">
        <f t="shared" si="173"/>
        <v>0.1007</v>
      </c>
      <c r="AY564" s="42">
        <f t="shared" si="174"/>
        <v>0.3483</v>
      </c>
      <c r="AZ564" s="42">
        <f t="shared" si="175"/>
        <v>0.12709999999999999</v>
      </c>
    </row>
    <row r="565" spans="1:52">
      <c r="A565" s="142"/>
      <c r="B565" s="142"/>
      <c r="C565" s="5">
        <v>1.8541666666666701</v>
      </c>
      <c r="D565" s="42">
        <v>0</v>
      </c>
      <c r="E565" s="42">
        <v>0</v>
      </c>
      <c r="F565" s="42">
        <v>0</v>
      </c>
      <c r="G565" s="42">
        <v>0</v>
      </c>
      <c r="H565" s="42">
        <v>0</v>
      </c>
      <c r="I565" s="42">
        <v>0</v>
      </c>
      <c r="J565" s="42">
        <v>0</v>
      </c>
      <c r="K565" s="42">
        <v>0</v>
      </c>
      <c r="L565" s="42">
        <v>0</v>
      </c>
      <c r="M565" s="42">
        <v>0</v>
      </c>
      <c r="N565" s="42">
        <v>0</v>
      </c>
      <c r="O565" s="42">
        <v>0</v>
      </c>
      <c r="P565" s="84">
        <v>0.37519999999999998</v>
      </c>
      <c r="Q565" s="84">
        <v>0.54800000000000004</v>
      </c>
      <c r="R565" s="84">
        <v>0.18840000000000001</v>
      </c>
      <c r="S565" s="84">
        <v>0.52700000000000002</v>
      </c>
      <c r="T565" s="84">
        <v>0.63039999999999996</v>
      </c>
      <c r="U565" s="84">
        <v>0.38719999999999999</v>
      </c>
      <c r="V565" s="42">
        <v>0.45939999999999998</v>
      </c>
      <c r="W565" s="42">
        <v>0.45290000000000002</v>
      </c>
      <c r="X565" s="42">
        <v>0.49530000000000002</v>
      </c>
      <c r="Y565" s="42">
        <v>0.57150000000000001</v>
      </c>
      <c r="Z565" s="42">
        <v>0.82930000000000004</v>
      </c>
      <c r="AA565" s="42">
        <v>0.69259999999999999</v>
      </c>
      <c r="AD565" s="82" t="s">
        <v>229</v>
      </c>
      <c r="AE565" s="42">
        <f t="shared" si="160"/>
        <v>0.41020000000000001</v>
      </c>
      <c r="AF565" s="42">
        <f t="shared" si="161"/>
        <v>0.95130000000000003</v>
      </c>
      <c r="AG565" s="42">
        <f t="shared" si="162"/>
        <v>0.69359999999999999</v>
      </c>
      <c r="AH565" s="42">
        <f t="shared" si="163"/>
        <v>0.505</v>
      </c>
      <c r="AJ565" s="82" t="s">
        <v>229</v>
      </c>
      <c r="AK565" s="42">
        <f t="shared" si="164"/>
        <v>0.73280000000000001</v>
      </c>
      <c r="AL565" s="42">
        <f t="shared" si="165"/>
        <v>0.87170000000000003</v>
      </c>
      <c r="AM565" s="42">
        <f t="shared" si="166"/>
        <v>0.72589999999999999</v>
      </c>
      <c r="AN565" s="42">
        <f t="shared" si="167"/>
        <v>0.71779999999999999</v>
      </c>
      <c r="AP565" s="82" t="s">
        <v>229</v>
      </c>
      <c r="AQ565" s="84">
        <f t="shared" si="168"/>
        <v>0.32079999999999997</v>
      </c>
      <c r="AR565" s="84">
        <f t="shared" si="169"/>
        <v>0.1641</v>
      </c>
      <c r="AS565" s="84">
        <f t="shared" si="170"/>
        <v>0.21099999999999999</v>
      </c>
      <c r="AT565" s="84">
        <f t="shared" si="171"/>
        <v>0.3135</v>
      </c>
      <c r="AV565" s="82" t="s">
        <v>229</v>
      </c>
      <c r="AW565" s="42">
        <f t="shared" si="172"/>
        <v>0.45500000000000002</v>
      </c>
      <c r="AX565" s="42">
        <f t="shared" si="173"/>
        <v>0.13900000000000001</v>
      </c>
      <c r="AY565" s="42">
        <f t="shared" si="174"/>
        <v>0.33589999999999998</v>
      </c>
      <c r="AZ565" s="42">
        <f t="shared" si="175"/>
        <v>0.19950000000000001</v>
      </c>
    </row>
    <row r="566" spans="1:52">
      <c r="A566" s="142"/>
      <c r="B566" s="142"/>
      <c r="C566" s="5">
        <v>1.8645833333333399</v>
      </c>
      <c r="D566" s="42">
        <v>0</v>
      </c>
      <c r="E566" s="42">
        <v>0</v>
      </c>
      <c r="F566" s="42">
        <v>0</v>
      </c>
      <c r="G566" s="42">
        <v>0</v>
      </c>
      <c r="H566" s="42">
        <v>0</v>
      </c>
      <c r="I566" s="42">
        <v>0</v>
      </c>
      <c r="J566" s="42">
        <v>0</v>
      </c>
      <c r="K566" s="42">
        <v>0</v>
      </c>
      <c r="L566" s="42">
        <v>0</v>
      </c>
      <c r="M566" s="42">
        <v>0</v>
      </c>
      <c r="N566" s="42">
        <v>0</v>
      </c>
      <c r="O566" s="42">
        <v>0</v>
      </c>
      <c r="P566" s="84">
        <v>0.29260000000000003</v>
      </c>
      <c r="Q566" s="84">
        <v>0.46439999999999998</v>
      </c>
      <c r="R566" s="84">
        <v>0.1618</v>
      </c>
      <c r="S566" s="84">
        <v>0.66010000000000002</v>
      </c>
      <c r="T566" s="84">
        <v>0.56379999999999997</v>
      </c>
      <c r="U566" s="84">
        <v>0.42299999999999999</v>
      </c>
      <c r="V566" s="42">
        <v>0.68489999999999995</v>
      </c>
      <c r="W566" s="42">
        <v>0.48749999999999999</v>
      </c>
      <c r="X566" s="42">
        <v>0.38450000000000001</v>
      </c>
      <c r="Y566" s="42">
        <v>0.59279999999999999</v>
      </c>
      <c r="Z566" s="42">
        <v>0.84570000000000001</v>
      </c>
      <c r="AA566" s="42">
        <v>0.73350000000000004</v>
      </c>
      <c r="AD566" s="82" t="s">
        <v>189</v>
      </c>
      <c r="AE566" s="42">
        <f t="shared" si="160"/>
        <v>0.39839999999999998</v>
      </c>
      <c r="AF566" s="42">
        <f t="shared" si="161"/>
        <v>0.93679999999999997</v>
      </c>
      <c r="AG566" s="42">
        <f t="shared" si="162"/>
        <v>0.68789999999999996</v>
      </c>
      <c r="AH566" s="42">
        <f t="shared" si="163"/>
        <v>0.49309999999999998</v>
      </c>
      <c r="AJ566" s="82" t="s">
        <v>189</v>
      </c>
      <c r="AK566" s="42">
        <f t="shared" si="164"/>
        <v>0.6411</v>
      </c>
      <c r="AL566" s="42">
        <f t="shared" si="165"/>
        <v>0.86109999999999998</v>
      </c>
      <c r="AM566" s="42">
        <f t="shared" si="166"/>
        <v>0.71689999999999998</v>
      </c>
      <c r="AN566" s="42">
        <f t="shared" si="167"/>
        <v>0.70640000000000003</v>
      </c>
      <c r="AP566" s="82" t="s">
        <v>189</v>
      </c>
      <c r="AQ566" s="84">
        <f t="shared" si="168"/>
        <v>0.38690000000000002</v>
      </c>
      <c r="AR566" s="84">
        <f t="shared" si="169"/>
        <v>0.1409</v>
      </c>
      <c r="AS566" s="84">
        <f t="shared" si="170"/>
        <v>0.25330000000000003</v>
      </c>
      <c r="AT566" s="84">
        <f t="shared" si="171"/>
        <v>0.32090000000000002</v>
      </c>
      <c r="AV566" s="82" t="s">
        <v>189</v>
      </c>
      <c r="AW566" s="42">
        <f t="shared" si="172"/>
        <v>0.38250000000000001</v>
      </c>
      <c r="AX566" s="42">
        <f t="shared" si="173"/>
        <v>9.5100000000000004E-2</v>
      </c>
      <c r="AY566" s="42">
        <f t="shared" si="174"/>
        <v>0.36830000000000002</v>
      </c>
      <c r="AZ566" s="42">
        <f t="shared" si="175"/>
        <v>0.18890000000000001</v>
      </c>
    </row>
    <row r="567" spans="1:52">
      <c r="A567" s="142"/>
      <c r="B567" s="142"/>
      <c r="C567" s="5">
        <v>1.875</v>
      </c>
      <c r="D567" s="42">
        <v>0</v>
      </c>
      <c r="E567" s="42">
        <v>0</v>
      </c>
      <c r="F567" s="42">
        <v>0</v>
      </c>
      <c r="G567" s="42">
        <v>0</v>
      </c>
      <c r="H567" s="42">
        <v>0</v>
      </c>
      <c r="I567" s="42">
        <v>0</v>
      </c>
      <c r="J567" s="42">
        <v>0</v>
      </c>
      <c r="K567" s="42">
        <v>0</v>
      </c>
      <c r="L567" s="42">
        <v>0</v>
      </c>
      <c r="M567" s="42">
        <v>0</v>
      </c>
      <c r="N567" s="42">
        <v>0</v>
      </c>
      <c r="O567" s="42">
        <v>0</v>
      </c>
      <c r="P567" s="84">
        <v>0.25340000000000001</v>
      </c>
      <c r="Q567" s="84">
        <v>0.53420000000000001</v>
      </c>
      <c r="R567" s="84">
        <v>0.16470000000000001</v>
      </c>
      <c r="S567" s="84">
        <v>0.66949999999999998</v>
      </c>
      <c r="T567" s="84">
        <v>0.5958</v>
      </c>
      <c r="U567" s="84">
        <v>0.40089999999999998</v>
      </c>
      <c r="V567" s="42">
        <v>0.71809999999999996</v>
      </c>
      <c r="W567" s="42">
        <v>0.41439999999999999</v>
      </c>
      <c r="X567" s="42">
        <v>0.40289999999999998</v>
      </c>
      <c r="Y567" s="42">
        <v>0.64510000000000001</v>
      </c>
      <c r="Z567" s="42">
        <v>0.80279999999999996</v>
      </c>
      <c r="AA567" s="42">
        <v>0.82650000000000001</v>
      </c>
      <c r="AD567" s="82" t="s">
        <v>230</v>
      </c>
      <c r="AE567" s="42">
        <f t="shared" si="160"/>
        <v>0.40699999999999997</v>
      </c>
      <c r="AF567" s="42">
        <f t="shared" si="161"/>
        <v>0.91039999999999999</v>
      </c>
      <c r="AG567" s="42">
        <f t="shared" si="162"/>
        <v>0.70330000000000004</v>
      </c>
      <c r="AH567" s="42">
        <f t="shared" si="163"/>
        <v>0.51719999999999999</v>
      </c>
      <c r="AJ567" s="82" t="s">
        <v>230</v>
      </c>
      <c r="AK567" s="42">
        <f t="shared" si="164"/>
        <v>0.53769999999999996</v>
      </c>
      <c r="AL567" s="42">
        <f t="shared" si="165"/>
        <v>0.81859999999999999</v>
      </c>
      <c r="AM567" s="42">
        <f t="shared" si="166"/>
        <v>0.67179999999999995</v>
      </c>
      <c r="AN567" s="42">
        <f t="shared" si="167"/>
        <v>0.71960000000000002</v>
      </c>
      <c r="AP567" s="82" t="s">
        <v>230</v>
      </c>
      <c r="AQ567" s="84">
        <f t="shared" si="168"/>
        <v>0.37659999999999999</v>
      </c>
      <c r="AR567" s="84">
        <f t="shared" si="169"/>
        <v>0.1229</v>
      </c>
      <c r="AS567" s="84">
        <f t="shared" si="170"/>
        <v>0.27360000000000001</v>
      </c>
      <c r="AT567" s="84">
        <f t="shared" si="171"/>
        <v>0.37459999999999999</v>
      </c>
      <c r="AV567" s="82" t="s">
        <v>230</v>
      </c>
      <c r="AW567" s="42">
        <f t="shared" si="172"/>
        <v>0.46310000000000001</v>
      </c>
      <c r="AX567" s="42">
        <f t="shared" si="173"/>
        <v>0.15620000000000001</v>
      </c>
      <c r="AY567" s="42">
        <f t="shared" si="174"/>
        <v>0.40150000000000002</v>
      </c>
      <c r="AZ567" s="42">
        <f t="shared" si="175"/>
        <v>0.19650000000000001</v>
      </c>
    </row>
    <row r="568" spans="1:52">
      <c r="A568" s="142"/>
      <c r="B568" s="142"/>
      <c r="C568" s="5">
        <v>1.8854166666666701</v>
      </c>
      <c r="D568" s="42">
        <v>0</v>
      </c>
      <c r="E568" s="42">
        <v>0</v>
      </c>
      <c r="F568" s="42">
        <v>0</v>
      </c>
      <c r="G568" s="42">
        <v>0</v>
      </c>
      <c r="H568" s="42">
        <v>0</v>
      </c>
      <c r="I568" s="42">
        <v>0</v>
      </c>
      <c r="J568" s="42">
        <v>0</v>
      </c>
      <c r="K568" s="42">
        <v>0</v>
      </c>
      <c r="L568" s="42">
        <v>0</v>
      </c>
      <c r="M568" s="42">
        <v>0</v>
      </c>
      <c r="N568" s="42">
        <v>0</v>
      </c>
      <c r="O568" s="42">
        <v>0</v>
      </c>
      <c r="P568" s="84">
        <v>0.43120000000000003</v>
      </c>
      <c r="Q568" s="84">
        <v>0.58240000000000003</v>
      </c>
      <c r="R568" s="84">
        <v>0.13619999999999999</v>
      </c>
      <c r="S568" s="84">
        <v>0.54800000000000004</v>
      </c>
      <c r="T568" s="84">
        <v>0.58240000000000003</v>
      </c>
      <c r="U568" s="84">
        <v>0.35420000000000001</v>
      </c>
      <c r="V568" s="42">
        <v>0.65910000000000002</v>
      </c>
      <c r="W568" s="42">
        <v>0.51949999999999996</v>
      </c>
      <c r="X568" s="42">
        <v>0.34689999999999999</v>
      </c>
      <c r="Y568" s="42">
        <v>0.59819999999999995</v>
      </c>
      <c r="Z568" s="42">
        <v>0.72919999999999996</v>
      </c>
      <c r="AA568" s="42">
        <v>0.62439999999999996</v>
      </c>
      <c r="AD568" s="82" t="s">
        <v>115</v>
      </c>
      <c r="AE568" s="42">
        <f t="shared" si="160"/>
        <v>0.4078</v>
      </c>
      <c r="AF568" s="42">
        <f t="shared" si="161"/>
        <v>0.92100000000000004</v>
      </c>
      <c r="AG568" s="42">
        <f t="shared" si="162"/>
        <v>0.71589999999999998</v>
      </c>
      <c r="AH568" s="42">
        <f t="shared" si="163"/>
        <v>0.54320000000000002</v>
      </c>
      <c r="AJ568" s="82" t="s">
        <v>115</v>
      </c>
      <c r="AK568" s="42">
        <f t="shared" si="164"/>
        <v>0.47089999999999999</v>
      </c>
      <c r="AL568" s="42">
        <f t="shared" si="165"/>
        <v>0.80379999999999996</v>
      </c>
      <c r="AM568" s="42">
        <f t="shared" si="166"/>
        <v>0.62129999999999996</v>
      </c>
      <c r="AN568" s="42">
        <f t="shared" si="167"/>
        <v>0.71189999999999998</v>
      </c>
      <c r="AP568" s="82" t="s">
        <v>115</v>
      </c>
      <c r="AQ568" s="84">
        <f t="shared" si="168"/>
        <v>0.4103</v>
      </c>
      <c r="AR568" s="84">
        <f t="shared" si="169"/>
        <v>6.08E-2</v>
      </c>
      <c r="AS568" s="84">
        <f t="shared" si="170"/>
        <v>0.26</v>
      </c>
      <c r="AT568" s="84">
        <f t="shared" si="171"/>
        <v>0.40079999999999999</v>
      </c>
      <c r="AV568" s="82" t="s">
        <v>115</v>
      </c>
      <c r="AW568" s="42">
        <f t="shared" si="172"/>
        <v>0.3503</v>
      </c>
      <c r="AX568" s="42">
        <f t="shared" si="173"/>
        <v>0.1608</v>
      </c>
      <c r="AY568" s="42">
        <f t="shared" si="174"/>
        <v>0.40550000000000003</v>
      </c>
      <c r="AZ568" s="42">
        <f t="shared" si="175"/>
        <v>0.27439999999999998</v>
      </c>
    </row>
    <row r="569" spans="1:52">
      <c r="A569" s="142"/>
      <c r="B569" s="142"/>
      <c r="C569" s="5">
        <v>1.8958333333333399</v>
      </c>
      <c r="D569" s="42">
        <v>0</v>
      </c>
      <c r="E569" s="42">
        <v>0</v>
      </c>
      <c r="F569" s="42">
        <v>0</v>
      </c>
      <c r="G569" s="42">
        <v>0</v>
      </c>
      <c r="H569" s="42">
        <v>0</v>
      </c>
      <c r="I569" s="42">
        <v>0</v>
      </c>
      <c r="J569" s="42">
        <v>0</v>
      </c>
      <c r="K569" s="42">
        <v>0</v>
      </c>
      <c r="L569" s="42">
        <v>0</v>
      </c>
      <c r="M569" s="42">
        <v>0</v>
      </c>
      <c r="N569" s="42">
        <v>0</v>
      </c>
      <c r="O569" s="42">
        <v>0</v>
      </c>
      <c r="P569" s="84">
        <v>0.43909999999999999</v>
      </c>
      <c r="Q569" s="84">
        <v>0.58560000000000001</v>
      </c>
      <c r="R569" s="84">
        <v>0.14779999999999999</v>
      </c>
      <c r="S569" s="84">
        <v>0.68540000000000001</v>
      </c>
      <c r="T569" s="84">
        <v>0.67710000000000004</v>
      </c>
      <c r="U569" s="84">
        <v>0.4264</v>
      </c>
      <c r="V569" s="42">
        <v>0.61899999999999999</v>
      </c>
      <c r="W569" s="42">
        <v>0.55130000000000001</v>
      </c>
      <c r="X569" s="42">
        <v>0.25469999999999998</v>
      </c>
      <c r="Y569" s="42">
        <v>0.67649999999999999</v>
      </c>
      <c r="Z569" s="42">
        <v>0.89980000000000004</v>
      </c>
      <c r="AA569" s="42">
        <v>0.56320000000000003</v>
      </c>
      <c r="AD569" s="82" t="s">
        <v>231</v>
      </c>
      <c r="AE569" s="42">
        <f t="shared" si="160"/>
        <v>0.42080000000000001</v>
      </c>
      <c r="AF569" s="42">
        <f t="shared" si="161"/>
        <v>0.92390000000000005</v>
      </c>
      <c r="AG569" s="42">
        <f t="shared" si="162"/>
        <v>0.74919999999999998</v>
      </c>
      <c r="AH569" s="42">
        <f t="shared" si="163"/>
        <v>0.55659999999999998</v>
      </c>
      <c r="AJ569" s="82" t="s">
        <v>231</v>
      </c>
      <c r="AK569" s="42">
        <f t="shared" si="164"/>
        <v>0.39579999999999999</v>
      </c>
      <c r="AL569" s="42">
        <f t="shared" si="165"/>
        <v>0.80159999999999998</v>
      </c>
      <c r="AM569" s="42">
        <f t="shared" si="166"/>
        <v>0.62739999999999996</v>
      </c>
      <c r="AN569" s="42">
        <f t="shared" si="167"/>
        <v>0.71860000000000002</v>
      </c>
      <c r="AP569" s="82" t="s">
        <v>231</v>
      </c>
      <c r="AQ569" s="84">
        <f t="shared" si="168"/>
        <v>0.34039999999999998</v>
      </c>
      <c r="AR569" s="84">
        <f t="shared" si="169"/>
        <v>0.1235</v>
      </c>
      <c r="AS569" s="84">
        <f t="shared" si="170"/>
        <v>0.20430000000000001</v>
      </c>
      <c r="AT569" s="84">
        <f t="shared" si="171"/>
        <v>0.34820000000000001</v>
      </c>
      <c r="AV569" s="82" t="s">
        <v>231</v>
      </c>
      <c r="AW569" s="42">
        <f t="shared" si="172"/>
        <v>0.441</v>
      </c>
      <c r="AX569" s="42">
        <f t="shared" si="173"/>
        <v>0.17860000000000001</v>
      </c>
      <c r="AY569" s="42">
        <f t="shared" si="174"/>
        <v>0.4466</v>
      </c>
      <c r="AZ569" s="42">
        <f t="shared" si="175"/>
        <v>0.1988</v>
      </c>
    </row>
    <row r="570" spans="1:52">
      <c r="A570" s="142"/>
      <c r="B570" s="142"/>
      <c r="C570" s="5">
        <v>1.90625</v>
      </c>
      <c r="D570" s="42">
        <v>0</v>
      </c>
      <c r="E570" s="42">
        <v>0</v>
      </c>
      <c r="F570" s="42">
        <v>0</v>
      </c>
      <c r="G570" s="42">
        <v>0</v>
      </c>
      <c r="H570" s="42">
        <v>0</v>
      </c>
      <c r="I570" s="42">
        <v>0</v>
      </c>
      <c r="J570" s="42">
        <v>0</v>
      </c>
      <c r="K570" s="42">
        <v>0</v>
      </c>
      <c r="L570" s="42">
        <v>0</v>
      </c>
      <c r="M570" s="42">
        <v>0</v>
      </c>
      <c r="N570" s="42">
        <v>0</v>
      </c>
      <c r="O570" s="42">
        <v>0</v>
      </c>
      <c r="P570" s="84">
        <v>0.4738</v>
      </c>
      <c r="Q570" s="84">
        <v>0.59219999999999995</v>
      </c>
      <c r="R570" s="84">
        <v>9.6799999999999997E-2</v>
      </c>
      <c r="S570" s="84">
        <v>0.64759999999999995</v>
      </c>
      <c r="T570" s="84">
        <v>0.69569999999999999</v>
      </c>
      <c r="U570" s="84">
        <v>0.33989999999999998</v>
      </c>
      <c r="V570" s="42">
        <v>0.74009999999999998</v>
      </c>
      <c r="W570" s="42">
        <v>0.56689999999999996</v>
      </c>
      <c r="X570" s="42">
        <v>0.32769999999999999</v>
      </c>
      <c r="Y570" s="42">
        <v>0.57999999999999996</v>
      </c>
      <c r="Z570" s="42">
        <v>0.84560000000000002</v>
      </c>
      <c r="AA570" s="42">
        <v>0.5907</v>
      </c>
      <c r="AD570" s="82" t="s">
        <v>190</v>
      </c>
      <c r="AE570" s="42">
        <f t="shared" si="160"/>
        <v>0.32390000000000002</v>
      </c>
      <c r="AF570" s="42">
        <f t="shared" si="161"/>
        <v>0.92530000000000001</v>
      </c>
      <c r="AG570" s="42">
        <f t="shared" si="162"/>
        <v>0.69789999999999996</v>
      </c>
      <c r="AH570" s="42">
        <f t="shared" si="163"/>
        <v>0.50990000000000002</v>
      </c>
      <c r="AJ570" s="82" t="s">
        <v>190</v>
      </c>
      <c r="AK570" s="42">
        <f t="shared" si="164"/>
        <v>0.49199999999999999</v>
      </c>
      <c r="AL570" s="42">
        <f t="shared" si="165"/>
        <v>0.80510000000000004</v>
      </c>
      <c r="AM570" s="42">
        <f t="shared" si="166"/>
        <v>0.55549999999999999</v>
      </c>
      <c r="AN570" s="42">
        <f t="shared" si="167"/>
        <v>0.67810000000000004</v>
      </c>
      <c r="AP570" s="82" t="s">
        <v>190</v>
      </c>
      <c r="AQ570" s="84">
        <f t="shared" si="168"/>
        <v>0.38240000000000002</v>
      </c>
      <c r="AR570" s="84">
        <f t="shared" si="169"/>
        <v>0.19009999999999999</v>
      </c>
      <c r="AS570" s="84">
        <f t="shared" si="170"/>
        <v>0.26850000000000002</v>
      </c>
      <c r="AT570" s="84">
        <f t="shared" si="171"/>
        <v>0.48899999999999999</v>
      </c>
      <c r="AV570" s="82" t="s">
        <v>190</v>
      </c>
      <c r="AW570" s="42">
        <f t="shared" si="172"/>
        <v>0.54359999999999997</v>
      </c>
      <c r="AX570" s="42">
        <f t="shared" si="173"/>
        <v>9.11E-2</v>
      </c>
      <c r="AY570" s="42">
        <f t="shared" si="174"/>
        <v>0.55789999999999995</v>
      </c>
      <c r="AZ570" s="42">
        <f t="shared" si="175"/>
        <v>0.23910000000000001</v>
      </c>
    </row>
    <row r="571" spans="1:52">
      <c r="A571" s="142"/>
      <c r="B571" s="142"/>
      <c r="C571" s="5">
        <v>1.9166666666666701</v>
      </c>
      <c r="D571" s="42">
        <v>0</v>
      </c>
      <c r="E571" s="42">
        <v>0</v>
      </c>
      <c r="F571" s="42">
        <v>0</v>
      </c>
      <c r="G571" s="42">
        <v>0</v>
      </c>
      <c r="H571" s="42">
        <v>0</v>
      </c>
      <c r="I571" s="42">
        <v>0</v>
      </c>
      <c r="J571" s="42">
        <v>0</v>
      </c>
      <c r="K571" s="42">
        <v>0</v>
      </c>
      <c r="L571" s="42">
        <v>0</v>
      </c>
      <c r="M571" s="42">
        <v>0</v>
      </c>
      <c r="N571" s="42">
        <v>0</v>
      </c>
      <c r="O571" s="42">
        <v>0</v>
      </c>
      <c r="P571" s="84">
        <v>0.3906</v>
      </c>
      <c r="Q571" s="84">
        <v>0.58720000000000006</v>
      </c>
      <c r="R571" s="84">
        <v>9.5299999999999996E-2</v>
      </c>
      <c r="S571" s="84">
        <v>0.46510000000000001</v>
      </c>
      <c r="T571" s="84">
        <v>0.629</v>
      </c>
      <c r="U571" s="84">
        <v>0.34470000000000001</v>
      </c>
      <c r="V571" s="42">
        <v>0.75409999999999999</v>
      </c>
      <c r="W571" s="42">
        <v>0.62119999999999997</v>
      </c>
      <c r="X571" s="42">
        <v>0.34949999999999998</v>
      </c>
      <c r="Y571" s="42">
        <v>0.50029999999999997</v>
      </c>
      <c r="Z571" s="42">
        <v>0.81759999999999999</v>
      </c>
      <c r="AA571" s="42">
        <v>0.57350000000000001</v>
      </c>
      <c r="AD571" s="82" t="s">
        <v>232</v>
      </c>
      <c r="AE571" s="42">
        <f t="shared" si="160"/>
        <v>0.24440000000000001</v>
      </c>
      <c r="AF571" s="42">
        <f t="shared" si="161"/>
        <v>0.92230000000000001</v>
      </c>
      <c r="AG571" s="42">
        <f t="shared" si="162"/>
        <v>0.64259999999999995</v>
      </c>
      <c r="AH571" s="42">
        <f t="shared" si="163"/>
        <v>0.51539999999999997</v>
      </c>
      <c r="AJ571" s="82" t="s">
        <v>232</v>
      </c>
      <c r="AK571" s="42">
        <f t="shared" si="164"/>
        <v>0.57389999999999997</v>
      </c>
      <c r="AL571" s="42">
        <f t="shared" si="165"/>
        <v>0.83679999999999999</v>
      </c>
      <c r="AM571" s="42">
        <f t="shared" si="166"/>
        <v>0.5534</v>
      </c>
      <c r="AN571" s="42">
        <f t="shared" si="167"/>
        <v>0.66169999999999995</v>
      </c>
      <c r="AP571" s="82" t="s">
        <v>232</v>
      </c>
      <c r="AQ571" s="84">
        <f t="shared" si="168"/>
        <v>0.3548</v>
      </c>
      <c r="AR571" s="84">
        <f t="shared" si="169"/>
        <v>0.14219999999999999</v>
      </c>
      <c r="AS571" s="84">
        <f t="shared" si="170"/>
        <v>0.1431</v>
      </c>
      <c r="AT571" s="84">
        <f t="shared" si="171"/>
        <v>0.43230000000000002</v>
      </c>
      <c r="AV571" s="82" t="s">
        <v>232</v>
      </c>
      <c r="AW571" s="42">
        <f t="shared" si="172"/>
        <v>0.55679999999999996</v>
      </c>
      <c r="AX571" s="42">
        <f t="shared" si="173"/>
        <v>0.16950000000000001</v>
      </c>
      <c r="AY571" s="42">
        <f t="shared" si="174"/>
        <v>0.47949999999999998</v>
      </c>
      <c r="AZ571" s="42">
        <f t="shared" si="175"/>
        <v>0.1244</v>
      </c>
    </row>
    <row r="572" spans="1:52">
      <c r="A572" s="142"/>
      <c r="B572" s="142"/>
      <c r="C572" s="5">
        <v>1.9270833333333399</v>
      </c>
      <c r="D572" s="42">
        <v>0</v>
      </c>
      <c r="E572" s="42">
        <v>0</v>
      </c>
      <c r="F572" s="42">
        <v>0</v>
      </c>
      <c r="G572" s="42">
        <v>0</v>
      </c>
      <c r="H572" s="42">
        <v>0</v>
      </c>
      <c r="I572" s="42">
        <v>0</v>
      </c>
      <c r="J572" s="42">
        <v>0</v>
      </c>
      <c r="K572" s="42">
        <v>0</v>
      </c>
      <c r="L572" s="42">
        <v>0</v>
      </c>
      <c r="M572" s="42">
        <v>0</v>
      </c>
      <c r="N572" s="42">
        <v>0</v>
      </c>
      <c r="O572" s="42">
        <v>0</v>
      </c>
      <c r="P572" s="84">
        <v>0.4375</v>
      </c>
      <c r="Q572" s="84">
        <v>0.61350000000000005</v>
      </c>
      <c r="R572" s="84">
        <v>0.14280000000000001</v>
      </c>
      <c r="S572" s="84">
        <v>0.53739999999999999</v>
      </c>
      <c r="T572" s="84">
        <v>0.61350000000000005</v>
      </c>
      <c r="U572" s="84">
        <v>0.36020000000000002</v>
      </c>
      <c r="V572" s="42">
        <v>0.74680000000000002</v>
      </c>
      <c r="W572" s="42">
        <v>0.62609999999999999</v>
      </c>
      <c r="X572" s="42">
        <v>0.28489999999999999</v>
      </c>
      <c r="Y572" s="42">
        <v>0.55389999999999995</v>
      </c>
      <c r="Z572" s="42">
        <v>0.75749999999999995</v>
      </c>
      <c r="AA572" s="42">
        <v>0.66349999999999998</v>
      </c>
      <c r="AD572" s="82" t="s">
        <v>116</v>
      </c>
      <c r="AE572" s="42">
        <f t="shared" si="160"/>
        <v>0.17549999999999999</v>
      </c>
      <c r="AF572" s="42">
        <f t="shared" si="161"/>
        <v>0.93340000000000001</v>
      </c>
      <c r="AG572" s="42">
        <f t="shared" si="162"/>
        <v>0.5897</v>
      </c>
      <c r="AH572" s="42">
        <f t="shared" si="163"/>
        <v>0.48649999999999999</v>
      </c>
      <c r="AJ572" s="82" t="s">
        <v>116</v>
      </c>
      <c r="AK572" s="42">
        <f t="shared" si="164"/>
        <v>0.68520000000000003</v>
      </c>
      <c r="AL572" s="42">
        <f t="shared" si="165"/>
        <v>0.83009999999999995</v>
      </c>
      <c r="AM572" s="42">
        <f t="shared" si="166"/>
        <v>0.51190000000000002</v>
      </c>
      <c r="AN572" s="42">
        <f t="shared" si="167"/>
        <v>0.60499999999999998</v>
      </c>
      <c r="AP572" s="82" t="s">
        <v>116</v>
      </c>
      <c r="AQ572" s="84">
        <f t="shared" si="168"/>
        <v>0.27079999999999999</v>
      </c>
      <c r="AR572" s="84">
        <f t="shared" si="169"/>
        <v>0</v>
      </c>
      <c r="AS572" s="84">
        <f t="shared" si="170"/>
        <v>0.16819999999999999</v>
      </c>
      <c r="AT572" s="84">
        <f t="shared" si="171"/>
        <v>0.3276</v>
      </c>
      <c r="AV572" s="82" t="s">
        <v>116</v>
      </c>
      <c r="AW572" s="42">
        <f t="shared" si="172"/>
        <v>0.49840000000000001</v>
      </c>
      <c r="AX572" s="42">
        <f t="shared" si="173"/>
        <v>0.20799999999999999</v>
      </c>
      <c r="AY572" s="42">
        <f t="shared" si="174"/>
        <v>0.4975</v>
      </c>
      <c r="AZ572" s="42">
        <f t="shared" si="175"/>
        <v>0.125</v>
      </c>
    </row>
    <row r="573" spans="1:52">
      <c r="A573" s="142"/>
      <c r="B573" s="142"/>
      <c r="C573" s="5">
        <v>1.9375</v>
      </c>
      <c r="D573" s="42">
        <v>0</v>
      </c>
      <c r="E573" s="42">
        <v>0</v>
      </c>
      <c r="F573" s="42">
        <v>0</v>
      </c>
      <c r="G573" s="42">
        <v>0</v>
      </c>
      <c r="H573" s="42">
        <v>0</v>
      </c>
      <c r="I573" s="42">
        <v>0</v>
      </c>
      <c r="J573" s="42">
        <v>0</v>
      </c>
      <c r="K573" s="42">
        <v>0</v>
      </c>
      <c r="L573" s="42">
        <v>0</v>
      </c>
      <c r="M573" s="42">
        <v>0</v>
      </c>
      <c r="N573" s="42">
        <v>0</v>
      </c>
      <c r="O573" s="42">
        <v>0</v>
      </c>
      <c r="P573" s="84">
        <v>0.35830000000000001</v>
      </c>
      <c r="Q573" s="84">
        <v>0.56889999999999996</v>
      </c>
      <c r="R573" s="84">
        <v>0.20280000000000001</v>
      </c>
      <c r="S573" s="84">
        <v>0.60750000000000004</v>
      </c>
      <c r="T573" s="84">
        <v>0.68620000000000003</v>
      </c>
      <c r="U573" s="84">
        <v>0.32029999999999997</v>
      </c>
      <c r="V573" s="42">
        <v>0.76200000000000001</v>
      </c>
      <c r="W573" s="42">
        <v>0.64649999999999996</v>
      </c>
      <c r="X573" s="42">
        <v>0.19739999999999999</v>
      </c>
      <c r="Y573" s="42">
        <v>0.46160000000000001</v>
      </c>
      <c r="Z573" s="42">
        <v>0.7147</v>
      </c>
      <c r="AA573" s="42">
        <v>0.70279999999999998</v>
      </c>
      <c r="AD573" s="82" t="s">
        <v>233</v>
      </c>
      <c r="AE573" s="42">
        <f t="shared" si="160"/>
        <v>7.8899999999999998E-2</v>
      </c>
      <c r="AF573" s="42">
        <f t="shared" si="161"/>
        <v>0.90859999999999996</v>
      </c>
      <c r="AG573" s="42">
        <f t="shared" si="162"/>
        <v>0.57240000000000002</v>
      </c>
      <c r="AH573" s="42">
        <f t="shared" si="163"/>
        <v>0.47149999999999997</v>
      </c>
      <c r="AJ573" s="82" t="s">
        <v>233</v>
      </c>
      <c r="AK573" s="42">
        <f t="shared" si="164"/>
        <v>0.7843</v>
      </c>
      <c r="AL573" s="42">
        <f t="shared" si="165"/>
        <v>0.86299999999999999</v>
      </c>
      <c r="AM573" s="42">
        <f t="shared" si="166"/>
        <v>0.47920000000000001</v>
      </c>
      <c r="AN573" s="42">
        <f t="shared" si="167"/>
        <v>0.59019999999999995</v>
      </c>
      <c r="AP573" s="82" t="s">
        <v>233</v>
      </c>
      <c r="AQ573" s="84">
        <f t="shared" si="168"/>
        <v>0.3367</v>
      </c>
      <c r="AR573" s="84">
        <f t="shared" si="169"/>
        <v>0.1341</v>
      </c>
      <c r="AS573" s="84">
        <f t="shared" si="170"/>
        <v>0.1925</v>
      </c>
      <c r="AT573" s="84">
        <f t="shared" si="171"/>
        <v>0.32</v>
      </c>
      <c r="AV573" s="82" t="s">
        <v>233</v>
      </c>
      <c r="AW573" s="42">
        <f t="shared" si="172"/>
        <v>0.51919999999999999</v>
      </c>
      <c r="AX573" s="42">
        <f t="shared" si="173"/>
        <v>0.18310000000000001</v>
      </c>
      <c r="AY573" s="42">
        <f t="shared" si="174"/>
        <v>0.45629999999999998</v>
      </c>
      <c r="AZ573" s="42">
        <f t="shared" si="175"/>
        <v>0.2296</v>
      </c>
    </row>
    <row r="574" spans="1:52">
      <c r="A574" s="142"/>
      <c r="B574" s="142"/>
      <c r="C574" s="5">
        <v>1.9479166666666701</v>
      </c>
      <c r="D574" s="42">
        <v>0</v>
      </c>
      <c r="E574" s="42">
        <v>0</v>
      </c>
      <c r="F574" s="42">
        <v>0</v>
      </c>
      <c r="G574" s="42">
        <v>0</v>
      </c>
      <c r="H574" s="42">
        <v>0</v>
      </c>
      <c r="I574" s="42">
        <v>0</v>
      </c>
      <c r="J574" s="42">
        <v>0</v>
      </c>
      <c r="K574" s="42">
        <v>0</v>
      </c>
      <c r="L574" s="42">
        <v>0</v>
      </c>
      <c r="M574" s="42">
        <v>0</v>
      </c>
      <c r="N574" s="42">
        <v>0</v>
      </c>
      <c r="O574" s="42">
        <v>0</v>
      </c>
      <c r="P574" s="84">
        <v>0.31590000000000001</v>
      </c>
      <c r="Q574" s="84">
        <v>0.66420000000000001</v>
      </c>
      <c r="R574" s="84">
        <v>0.22090000000000001</v>
      </c>
      <c r="S574" s="84">
        <v>0.67220000000000002</v>
      </c>
      <c r="T574" s="84">
        <v>0.65359999999999996</v>
      </c>
      <c r="U574" s="84">
        <v>0.24279999999999999</v>
      </c>
      <c r="V574" s="42">
        <v>0.84240000000000004</v>
      </c>
      <c r="W574" s="42">
        <v>0.49509999999999998</v>
      </c>
      <c r="X574" s="42">
        <v>0.2447</v>
      </c>
      <c r="Y574" s="42">
        <v>0.48409999999999997</v>
      </c>
      <c r="Z574" s="42">
        <v>0.79110000000000003</v>
      </c>
      <c r="AA574" s="42">
        <v>0.64900000000000002</v>
      </c>
      <c r="AD574" s="82" t="s">
        <v>191</v>
      </c>
      <c r="AE574" s="42">
        <f t="shared" ref="AE574:AE604" si="176">H357</f>
        <v>8.2500000000000004E-2</v>
      </c>
      <c r="AF574" s="42">
        <f t="shared" ref="AF574:AF604" si="177">H645</f>
        <v>0.86870000000000003</v>
      </c>
      <c r="AG574" s="42">
        <f t="shared" ref="AG574:AG604" si="178">H933</f>
        <v>0.42980000000000002</v>
      </c>
      <c r="AH574" s="42">
        <f t="shared" ref="AH574:AH604" si="179">H69</f>
        <v>0.34839999999999999</v>
      </c>
      <c r="AJ574" s="82" t="s">
        <v>191</v>
      </c>
      <c r="AK574" s="42">
        <f t="shared" ref="AK574:AK604" si="180">N357</f>
        <v>0.72709999999999997</v>
      </c>
      <c r="AL574" s="42">
        <f t="shared" ref="AL574:AL604" si="181">N645</f>
        <v>0.85980000000000001</v>
      </c>
      <c r="AM574" s="42">
        <f t="shared" ref="AM574:AM604" si="182">N933</f>
        <v>0.42199999999999999</v>
      </c>
      <c r="AN574" s="42">
        <f t="shared" ref="AN574:AN604" si="183">N69</f>
        <v>0.51900000000000002</v>
      </c>
      <c r="AP574" s="82" t="s">
        <v>191</v>
      </c>
      <c r="AQ574" s="84">
        <f t="shared" ref="AQ574:AQ604" si="184">T357</f>
        <v>0.3639</v>
      </c>
      <c r="AR574" s="84">
        <f t="shared" ref="AR574:AR604" si="185">T645</f>
        <v>0.26340000000000002</v>
      </c>
      <c r="AS574" s="84">
        <f t="shared" ref="AS574:AS604" si="186">T933</f>
        <v>0.26729999999999998</v>
      </c>
      <c r="AT574" s="84">
        <f t="shared" ref="AT574:AT604" si="187">T69</f>
        <v>0.215</v>
      </c>
      <c r="AV574" s="82" t="s">
        <v>191</v>
      </c>
      <c r="AW574" s="42">
        <f t="shared" ref="AW574:AW604" si="188">Z357</f>
        <v>0.4199</v>
      </c>
      <c r="AX574" s="42">
        <f t="shared" ref="AX574:AX604" si="189">Z645</f>
        <v>0.22539999999999999</v>
      </c>
      <c r="AY574" s="42">
        <f t="shared" ref="AY574:AY604" si="190">Z933</f>
        <v>0.32719999999999999</v>
      </c>
      <c r="AZ574" s="42">
        <f t="shared" ref="AZ574:AZ604" si="191">Z69</f>
        <v>0.1502</v>
      </c>
    </row>
    <row r="575" spans="1:52">
      <c r="A575" s="142"/>
      <c r="B575" s="142"/>
      <c r="C575" s="5">
        <v>1.9583333333333399</v>
      </c>
      <c r="D575" s="42">
        <v>0</v>
      </c>
      <c r="E575" s="42">
        <v>0</v>
      </c>
      <c r="F575" s="42">
        <v>0</v>
      </c>
      <c r="G575" s="42">
        <v>0</v>
      </c>
      <c r="H575" s="42">
        <v>0</v>
      </c>
      <c r="I575" s="42">
        <v>0</v>
      </c>
      <c r="J575" s="42">
        <v>0</v>
      </c>
      <c r="K575" s="42">
        <v>0</v>
      </c>
      <c r="L575" s="42">
        <v>0</v>
      </c>
      <c r="M575" s="42">
        <v>0</v>
      </c>
      <c r="N575" s="42">
        <v>0</v>
      </c>
      <c r="O575" s="42">
        <v>0</v>
      </c>
      <c r="P575" s="84">
        <v>0.40060000000000001</v>
      </c>
      <c r="Q575" s="84">
        <v>0.81410000000000005</v>
      </c>
      <c r="R575" s="84">
        <v>0.1565</v>
      </c>
      <c r="S575" s="84">
        <v>0.67730000000000001</v>
      </c>
      <c r="T575" s="84">
        <v>0.62560000000000004</v>
      </c>
      <c r="U575" s="84">
        <v>0.3765</v>
      </c>
      <c r="V575" s="42">
        <v>0.82199999999999995</v>
      </c>
      <c r="W575" s="42">
        <v>0.58389999999999997</v>
      </c>
      <c r="X575" s="42">
        <v>0.2545</v>
      </c>
      <c r="Y575" s="42">
        <v>0.55279999999999996</v>
      </c>
      <c r="Z575" s="42">
        <v>0.88229999999999997</v>
      </c>
      <c r="AA575" s="42">
        <v>0.78649999999999998</v>
      </c>
      <c r="AD575" s="82" t="s">
        <v>234</v>
      </c>
      <c r="AE575" s="42">
        <f t="shared" si="176"/>
        <v>9.3100000000000002E-2</v>
      </c>
      <c r="AF575" s="42">
        <f t="shared" si="177"/>
        <v>0.85289999999999999</v>
      </c>
      <c r="AG575" s="42">
        <f t="shared" si="178"/>
        <v>0.28239999999999998</v>
      </c>
      <c r="AH575" s="42">
        <f t="shared" si="179"/>
        <v>0.2326</v>
      </c>
      <c r="AJ575" s="82" t="s">
        <v>234</v>
      </c>
      <c r="AK575" s="42">
        <f t="shared" si="180"/>
        <v>0.62760000000000005</v>
      </c>
      <c r="AL575" s="42">
        <f t="shared" si="181"/>
        <v>0.85650000000000004</v>
      </c>
      <c r="AM575" s="42">
        <f t="shared" si="182"/>
        <v>0.32969999999999999</v>
      </c>
      <c r="AN575" s="42">
        <f t="shared" si="183"/>
        <v>0.42720000000000002</v>
      </c>
      <c r="AP575" s="82" t="s">
        <v>234</v>
      </c>
      <c r="AQ575" s="84">
        <f t="shared" si="184"/>
        <v>0.4849</v>
      </c>
      <c r="AR575" s="84">
        <f t="shared" si="185"/>
        <v>0.30120000000000002</v>
      </c>
      <c r="AS575" s="84">
        <f t="shared" si="186"/>
        <v>0.30220000000000002</v>
      </c>
      <c r="AT575" s="84">
        <f t="shared" si="187"/>
        <v>0.31509999999999999</v>
      </c>
      <c r="AV575" s="82" t="s">
        <v>234</v>
      </c>
      <c r="AW575" s="42">
        <f t="shared" si="188"/>
        <v>0.36180000000000001</v>
      </c>
      <c r="AX575" s="42">
        <f t="shared" si="189"/>
        <v>0.14050000000000001</v>
      </c>
      <c r="AY575" s="42">
        <f t="shared" si="190"/>
        <v>0.34399999999999997</v>
      </c>
      <c r="AZ575" s="42">
        <f t="shared" si="191"/>
        <v>0.25750000000000001</v>
      </c>
    </row>
    <row r="576" spans="1:52">
      <c r="A576" s="142"/>
      <c r="B576" s="142"/>
      <c r="C576" s="5">
        <v>1.96875</v>
      </c>
      <c r="D576" s="42">
        <v>0</v>
      </c>
      <c r="E576" s="42">
        <v>0</v>
      </c>
      <c r="F576" s="42">
        <v>0</v>
      </c>
      <c r="G576" s="42">
        <v>0</v>
      </c>
      <c r="H576" s="42">
        <v>0</v>
      </c>
      <c r="I576" s="42">
        <v>0</v>
      </c>
      <c r="J576" s="42">
        <v>0</v>
      </c>
      <c r="K576" s="42">
        <v>0</v>
      </c>
      <c r="L576" s="42">
        <v>0</v>
      </c>
      <c r="M576" s="42">
        <v>0</v>
      </c>
      <c r="N576" s="42">
        <v>0</v>
      </c>
      <c r="O576" s="42">
        <v>0</v>
      </c>
      <c r="P576" s="84">
        <v>0.49619999999999997</v>
      </c>
      <c r="Q576" s="84">
        <v>0.71850000000000003</v>
      </c>
      <c r="R576" s="84">
        <v>0.1676</v>
      </c>
      <c r="S576" s="84">
        <v>0.629</v>
      </c>
      <c r="T576" s="84">
        <v>0.71850000000000003</v>
      </c>
      <c r="U576" s="84">
        <v>0.4173</v>
      </c>
      <c r="V576" s="42">
        <v>0.74529999999999996</v>
      </c>
      <c r="W576" s="42">
        <v>0.70209999999999995</v>
      </c>
      <c r="X576" s="42">
        <v>0.24840000000000001</v>
      </c>
      <c r="Y576" s="42">
        <v>0.47820000000000001</v>
      </c>
      <c r="Z576" s="42">
        <v>0.78380000000000005</v>
      </c>
      <c r="AA576" s="42">
        <v>0.68620000000000003</v>
      </c>
      <c r="AD576" s="82" t="s">
        <v>117</v>
      </c>
      <c r="AE576" s="42">
        <f t="shared" si="176"/>
        <v>0.1142</v>
      </c>
      <c r="AF576" s="42">
        <f t="shared" si="177"/>
        <v>0.81469999999999998</v>
      </c>
      <c r="AG576" s="42">
        <f t="shared" si="178"/>
        <v>0.15709999999999999</v>
      </c>
      <c r="AH576" s="42">
        <f t="shared" si="179"/>
        <v>0.1118</v>
      </c>
      <c r="AJ576" s="82" t="s">
        <v>117</v>
      </c>
      <c r="AK576" s="42">
        <f t="shared" si="180"/>
        <v>0.4919</v>
      </c>
      <c r="AL576" s="42">
        <f t="shared" si="181"/>
        <v>0.86619999999999997</v>
      </c>
      <c r="AM576" s="42">
        <f t="shared" si="182"/>
        <v>0.2495</v>
      </c>
      <c r="AN576" s="42">
        <f t="shared" si="183"/>
        <v>0.29849999999999999</v>
      </c>
      <c r="AP576" s="82" t="s">
        <v>117</v>
      </c>
      <c r="AQ576" s="84">
        <f t="shared" si="184"/>
        <v>0.37830000000000003</v>
      </c>
      <c r="AR576" s="84">
        <f t="shared" si="185"/>
        <v>0.30580000000000002</v>
      </c>
      <c r="AS576" s="84">
        <f t="shared" si="186"/>
        <v>0.28149999999999997</v>
      </c>
      <c r="AT576" s="84">
        <f t="shared" si="187"/>
        <v>0.3654</v>
      </c>
      <c r="AV576" s="82" t="s">
        <v>117</v>
      </c>
      <c r="AW576" s="42">
        <f t="shared" si="188"/>
        <v>0.4869</v>
      </c>
      <c r="AX576" s="42">
        <f t="shared" si="189"/>
        <v>0.17119999999999999</v>
      </c>
      <c r="AY576" s="42">
        <f t="shared" si="190"/>
        <v>0.45269999999999999</v>
      </c>
      <c r="AZ576" s="42">
        <f t="shared" si="191"/>
        <v>0.28439999999999999</v>
      </c>
    </row>
    <row r="577" spans="1:52">
      <c r="A577" s="142"/>
      <c r="B577" s="142"/>
      <c r="C577" s="5">
        <v>1.9791666666666701</v>
      </c>
      <c r="D577" s="42">
        <v>0</v>
      </c>
      <c r="E577" s="42">
        <v>0</v>
      </c>
      <c r="F577" s="42">
        <v>0</v>
      </c>
      <c r="G577" s="42">
        <v>0</v>
      </c>
      <c r="H577" s="42">
        <v>0</v>
      </c>
      <c r="I577" s="42">
        <v>0</v>
      </c>
      <c r="J577" s="42">
        <v>0</v>
      </c>
      <c r="K577" s="42">
        <v>0</v>
      </c>
      <c r="L577" s="42">
        <v>0</v>
      </c>
      <c r="M577" s="42">
        <v>0</v>
      </c>
      <c r="N577" s="42">
        <v>0</v>
      </c>
      <c r="O577" s="42">
        <v>0</v>
      </c>
      <c r="P577" s="84">
        <v>0.4829</v>
      </c>
      <c r="Q577" s="84">
        <v>0.5282</v>
      </c>
      <c r="R577" s="84">
        <v>0.1973</v>
      </c>
      <c r="S577" s="84">
        <v>0.72350000000000003</v>
      </c>
      <c r="T577" s="84">
        <v>0.75049999999999994</v>
      </c>
      <c r="U577" s="84">
        <v>0.41310000000000002</v>
      </c>
      <c r="V577" s="42">
        <v>0.65359999999999996</v>
      </c>
      <c r="W577" s="42">
        <v>0.62080000000000002</v>
      </c>
      <c r="X577" s="42">
        <v>0.36599999999999999</v>
      </c>
      <c r="Y577" s="42">
        <v>0.3765</v>
      </c>
      <c r="Z577" s="42">
        <v>0.70589999999999997</v>
      </c>
      <c r="AA577" s="42">
        <v>0.7732</v>
      </c>
      <c r="AD577" s="82" t="s">
        <v>235</v>
      </c>
      <c r="AE577" s="42">
        <f t="shared" si="176"/>
        <v>0.12939999999999999</v>
      </c>
      <c r="AF577" s="42">
        <f t="shared" si="177"/>
        <v>0.79049999999999998</v>
      </c>
      <c r="AG577" s="42">
        <f t="shared" si="178"/>
        <v>0</v>
      </c>
      <c r="AH577" s="42">
        <f t="shared" si="179"/>
        <v>0</v>
      </c>
      <c r="AJ577" s="82" t="s">
        <v>235</v>
      </c>
      <c r="AK577" s="42">
        <f t="shared" si="180"/>
        <v>0.4622</v>
      </c>
      <c r="AL577" s="42">
        <f t="shared" si="181"/>
        <v>0.79869999999999997</v>
      </c>
      <c r="AM577" s="42">
        <f t="shared" si="182"/>
        <v>0.14149999999999999</v>
      </c>
      <c r="AN577" s="42">
        <f t="shared" si="183"/>
        <v>0.23169999999999999</v>
      </c>
      <c r="AP577" s="82" t="s">
        <v>235</v>
      </c>
      <c r="AQ577" s="84">
        <f t="shared" si="184"/>
        <v>0.48010000000000003</v>
      </c>
      <c r="AR577" s="84">
        <f t="shared" si="185"/>
        <v>0.17460000000000001</v>
      </c>
      <c r="AS577" s="84">
        <f t="shared" si="186"/>
        <v>0.16619999999999999</v>
      </c>
      <c r="AT577" s="84">
        <f t="shared" si="187"/>
        <v>0.38129999999999997</v>
      </c>
      <c r="AV577" s="82" t="s">
        <v>235</v>
      </c>
      <c r="AW577" s="42">
        <f t="shared" si="188"/>
        <v>0.54059999999999997</v>
      </c>
      <c r="AX577" s="42">
        <f t="shared" si="189"/>
        <v>0.22889999999999999</v>
      </c>
      <c r="AY577" s="42">
        <f t="shared" si="190"/>
        <v>0.47989999999999999</v>
      </c>
      <c r="AZ577" s="42">
        <f t="shared" si="191"/>
        <v>0.28129999999999999</v>
      </c>
    </row>
    <row r="578" spans="1:52">
      <c r="A578" s="142"/>
      <c r="B578" s="142"/>
      <c r="C578" s="5">
        <v>1.9895833333333399</v>
      </c>
      <c r="D578" s="42">
        <v>0</v>
      </c>
      <c r="E578" s="42">
        <v>0</v>
      </c>
      <c r="F578" s="42">
        <v>0</v>
      </c>
      <c r="G578" s="42">
        <v>0</v>
      </c>
      <c r="H578" s="42">
        <v>0</v>
      </c>
      <c r="I578" s="42">
        <v>0</v>
      </c>
      <c r="J578" s="42">
        <v>0</v>
      </c>
      <c r="K578" s="42">
        <v>0</v>
      </c>
      <c r="L578" s="42">
        <v>0</v>
      </c>
      <c r="M578" s="42">
        <v>0</v>
      </c>
      <c r="N578" s="42">
        <v>0</v>
      </c>
      <c r="O578" s="42">
        <v>0</v>
      </c>
      <c r="P578" s="84">
        <v>0.44619999999999999</v>
      </c>
      <c r="Q578" s="84">
        <v>0.51249999999999996</v>
      </c>
      <c r="R578" s="84">
        <v>0.26229999999999998</v>
      </c>
      <c r="S578" s="84">
        <v>0.57789999999999997</v>
      </c>
      <c r="T578" s="84">
        <v>0.65110000000000001</v>
      </c>
      <c r="U578" s="84">
        <v>0.39050000000000001</v>
      </c>
      <c r="V578" s="42">
        <v>0.56840000000000002</v>
      </c>
      <c r="W578" s="42">
        <v>0.67830000000000001</v>
      </c>
      <c r="X578" s="42">
        <v>0.31259999999999999</v>
      </c>
      <c r="Y578" s="42">
        <v>0.29430000000000001</v>
      </c>
      <c r="Z578" s="42">
        <v>0.68059999999999998</v>
      </c>
      <c r="AA578" s="42">
        <v>0.66069999999999995</v>
      </c>
      <c r="AD578" s="82" t="s">
        <v>192</v>
      </c>
      <c r="AE578" s="42">
        <f t="shared" si="176"/>
        <v>0.1019</v>
      </c>
      <c r="AF578" s="42">
        <f t="shared" si="177"/>
        <v>0.65349999999999997</v>
      </c>
      <c r="AG578" s="42">
        <f t="shared" si="178"/>
        <v>0</v>
      </c>
      <c r="AH578" s="42">
        <f t="shared" si="179"/>
        <v>0</v>
      </c>
      <c r="AJ578" s="82" t="s">
        <v>192</v>
      </c>
      <c r="AK578" s="42">
        <f t="shared" si="180"/>
        <v>0.42430000000000001</v>
      </c>
      <c r="AL578" s="42">
        <f t="shared" si="181"/>
        <v>0.74690000000000001</v>
      </c>
      <c r="AM578" s="42">
        <f t="shared" si="182"/>
        <v>8.5699999999999998E-2</v>
      </c>
      <c r="AN578" s="42">
        <f t="shared" si="183"/>
        <v>0.18720000000000001</v>
      </c>
      <c r="AP578" s="82" t="s">
        <v>192</v>
      </c>
      <c r="AQ578" s="84">
        <f t="shared" si="184"/>
        <v>0.46939999999999998</v>
      </c>
      <c r="AR578" s="84">
        <f t="shared" si="185"/>
        <v>0.18129999999999999</v>
      </c>
      <c r="AS578" s="84">
        <f t="shared" si="186"/>
        <v>0.1246</v>
      </c>
      <c r="AT578" s="84">
        <f t="shared" si="187"/>
        <v>0.27329999999999999</v>
      </c>
      <c r="AV578" s="82" t="s">
        <v>192</v>
      </c>
      <c r="AW578" s="42">
        <f t="shared" si="188"/>
        <v>0.69</v>
      </c>
      <c r="AX578" s="42">
        <f t="shared" si="189"/>
        <v>0.2167</v>
      </c>
      <c r="AY578" s="42">
        <f t="shared" si="190"/>
        <v>0.53769999999999996</v>
      </c>
      <c r="AZ578" s="42">
        <f t="shared" si="191"/>
        <v>0.33040000000000003</v>
      </c>
    </row>
    <row r="579" spans="1:52">
      <c r="A579" s="142"/>
      <c r="B579" s="142"/>
      <c r="C579" s="5">
        <v>2</v>
      </c>
      <c r="D579" s="42">
        <v>0</v>
      </c>
      <c r="E579" s="42">
        <v>0</v>
      </c>
      <c r="F579" s="42">
        <v>0</v>
      </c>
      <c r="G579" s="42">
        <v>0</v>
      </c>
      <c r="H579" s="42">
        <v>0</v>
      </c>
      <c r="I579" s="42">
        <v>0</v>
      </c>
      <c r="J579" s="42">
        <v>0</v>
      </c>
      <c r="K579" s="42">
        <v>0</v>
      </c>
      <c r="L579" s="42">
        <v>0</v>
      </c>
      <c r="M579" s="42">
        <v>0</v>
      </c>
      <c r="N579" s="42">
        <v>0</v>
      </c>
      <c r="O579" s="42">
        <v>0</v>
      </c>
      <c r="P579" s="84">
        <v>0.40260000000000001</v>
      </c>
      <c r="Q579" s="84">
        <v>0.53759999999999997</v>
      </c>
      <c r="R579" s="84">
        <v>0.2198</v>
      </c>
      <c r="S579" s="84">
        <v>0.53180000000000005</v>
      </c>
      <c r="T579" s="84">
        <v>0.49530000000000002</v>
      </c>
      <c r="U579" s="84">
        <v>0.37080000000000002</v>
      </c>
      <c r="V579" s="42">
        <v>0.67610000000000003</v>
      </c>
      <c r="W579" s="42">
        <v>0.6099</v>
      </c>
      <c r="X579" s="42">
        <v>0.2165</v>
      </c>
      <c r="Y579" s="42">
        <v>0.33650000000000002</v>
      </c>
      <c r="Z579" s="42">
        <v>0.58069999999999999</v>
      </c>
      <c r="AA579" s="42">
        <v>0.57630000000000003</v>
      </c>
      <c r="AD579" s="82" t="s">
        <v>236</v>
      </c>
      <c r="AE579" s="42">
        <f t="shared" si="176"/>
        <v>7.8899999999999998E-2</v>
      </c>
      <c r="AF579" s="42">
        <f t="shared" si="177"/>
        <v>0.52890000000000004</v>
      </c>
      <c r="AG579" s="42">
        <f t="shared" si="178"/>
        <v>0</v>
      </c>
      <c r="AH579" s="42">
        <f t="shared" si="179"/>
        <v>0</v>
      </c>
      <c r="AJ579" s="82" t="s">
        <v>236</v>
      </c>
      <c r="AK579" s="42">
        <f t="shared" si="180"/>
        <v>0.35610000000000003</v>
      </c>
      <c r="AL579" s="42">
        <f t="shared" si="181"/>
        <v>0.67930000000000001</v>
      </c>
      <c r="AM579" s="42">
        <f t="shared" si="182"/>
        <v>9.3200000000000005E-2</v>
      </c>
      <c r="AN579" s="42">
        <f t="shared" si="183"/>
        <v>0.1386</v>
      </c>
      <c r="AP579" s="82" t="s">
        <v>236</v>
      </c>
      <c r="AQ579" s="84">
        <f t="shared" si="184"/>
        <v>0.39369999999999999</v>
      </c>
      <c r="AR579" s="84">
        <f t="shared" si="185"/>
        <v>0.1857</v>
      </c>
      <c r="AS579" s="84">
        <f t="shared" si="186"/>
        <v>0.1242</v>
      </c>
      <c r="AT579" s="84">
        <f t="shared" si="187"/>
        <v>0.28179999999999999</v>
      </c>
      <c r="AV579" s="82" t="s">
        <v>236</v>
      </c>
      <c r="AW579" s="42">
        <f t="shared" si="188"/>
        <v>0.74780000000000002</v>
      </c>
      <c r="AX579" s="42">
        <f t="shared" si="189"/>
        <v>0.18129999999999999</v>
      </c>
      <c r="AY579" s="42">
        <f t="shared" si="190"/>
        <v>0.51600000000000001</v>
      </c>
      <c r="AZ579" s="42">
        <f t="shared" si="191"/>
        <v>0.29430000000000001</v>
      </c>
    </row>
    <row r="580" spans="1:52">
      <c r="A580" s="142" t="s">
        <v>78</v>
      </c>
      <c r="B580" s="142"/>
      <c r="C580" s="39">
        <v>1.0416666666666666E-2</v>
      </c>
      <c r="D580" s="42">
        <v>0</v>
      </c>
      <c r="E580" s="42">
        <v>0</v>
      </c>
      <c r="F580" s="42">
        <v>0</v>
      </c>
      <c r="G580" s="42">
        <v>0</v>
      </c>
      <c r="H580" s="42">
        <v>0</v>
      </c>
      <c r="I580" s="42">
        <v>0</v>
      </c>
      <c r="J580" s="42">
        <v>0</v>
      </c>
      <c r="K580" s="42">
        <v>0</v>
      </c>
      <c r="L580" s="42">
        <v>0</v>
      </c>
      <c r="M580" s="42">
        <v>0</v>
      </c>
      <c r="N580" s="42">
        <v>0</v>
      </c>
      <c r="O580" s="42">
        <v>0</v>
      </c>
      <c r="P580" s="84">
        <v>0.38640000000000002</v>
      </c>
      <c r="Q580" s="84">
        <v>0.50170000000000003</v>
      </c>
      <c r="R580" s="84">
        <v>0.13339999999999999</v>
      </c>
      <c r="S580" s="84">
        <v>0.4849</v>
      </c>
      <c r="T580" s="84">
        <v>0.50170000000000003</v>
      </c>
      <c r="U580" s="84">
        <v>0.31830000000000003</v>
      </c>
      <c r="V580" s="42">
        <v>0.5625</v>
      </c>
      <c r="W580" s="42">
        <v>0.58879999999999999</v>
      </c>
      <c r="X580" s="42">
        <v>0.3206</v>
      </c>
      <c r="Y580" s="42">
        <v>0.43659999999999999</v>
      </c>
      <c r="Z580" s="42">
        <v>0.53469999999999995</v>
      </c>
      <c r="AA580" s="42">
        <v>0.5212</v>
      </c>
      <c r="AD580" s="82" t="s">
        <v>118</v>
      </c>
      <c r="AE580" s="42">
        <f t="shared" si="176"/>
        <v>3.0800000000000001E-2</v>
      </c>
      <c r="AF580" s="42">
        <f t="shared" si="177"/>
        <v>0.44590000000000002</v>
      </c>
      <c r="AG580" s="42">
        <f t="shared" si="178"/>
        <v>0</v>
      </c>
      <c r="AH580" s="42">
        <f t="shared" si="179"/>
        <v>0</v>
      </c>
      <c r="AJ580" s="82" t="s">
        <v>118</v>
      </c>
      <c r="AK580" s="42">
        <f t="shared" si="180"/>
        <v>0.33200000000000002</v>
      </c>
      <c r="AL580" s="42">
        <f t="shared" si="181"/>
        <v>0.60170000000000001</v>
      </c>
      <c r="AM580" s="42">
        <f t="shared" si="182"/>
        <v>5.79E-2</v>
      </c>
      <c r="AN580" s="42">
        <f t="shared" si="183"/>
        <v>8.5599999999999996E-2</v>
      </c>
      <c r="AP580" s="82" t="s">
        <v>118</v>
      </c>
      <c r="AQ580" s="84">
        <f t="shared" si="184"/>
        <v>0.52859999999999996</v>
      </c>
      <c r="AR580" s="84">
        <f t="shared" si="185"/>
        <v>0.20030000000000001</v>
      </c>
      <c r="AS580" s="84">
        <f t="shared" si="186"/>
        <v>0.22120000000000001</v>
      </c>
      <c r="AT580" s="84">
        <f t="shared" si="187"/>
        <v>0.37280000000000002</v>
      </c>
      <c r="AV580" s="82" t="s">
        <v>118</v>
      </c>
      <c r="AW580" s="42">
        <f t="shared" si="188"/>
        <v>0.67210000000000003</v>
      </c>
      <c r="AX580" s="42">
        <f t="shared" si="189"/>
        <v>0.20860000000000001</v>
      </c>
      <c r="AY580" s="42">
        <f t="shared" si="190"/>
        <v>0.50219999999999998</v>
      </c>
      <c r="AZ580" s="42">
        <f t="shared" si="191"/>
        <v>0.25180000000000002</v>
      </c>
    </row>
    <row r="581" spans="1:52">
      <c r="A581" s="142"/>
      <c r="B581" s="142"/>
      <c r="C581" s="39">
        <v>2.0833333333333332E-2</v>
      </c>
      <c r="D581" s="42">
        <v>0</v>
      </c>
      <c r="E581" s="42">
        <v>0</v>
      </c>
      <c r="F581" s="42">
        <v>0</v>
      </c>
      <c r="G581" s="42">
        <v>0</v>
      </c>
      <c r="H581" s="42">
        <v>0</v>
      </c>
      <c r="I581" s="42">
        <v>0</v>
      </c>
      <c r="J581" s="42">
        <v>0</v>
      </c>
      <c r="K581" s="42">
        <v>0</v>
      </c>
      <c r="L581" s="42">
        <v>0</v>
      </c>
      <c r="M581" s="42">
        <v>0</v>
      </c>
      <c r="N581" s="42">
        <v>0</v>
      </c>
      <c r="O581" s="42">
        <v>0</v>
      </c>
      <c r="P581" s="84">
        <v>0.32379999999999998</v>
      </c>
      <c r="Q581" s="84">
        <v>0.49009999999999998</v>
      </c>
      <c r="R581" s="84">
        <v>0.18720000000000001</v>
      </c>
      <c r="S581" s="84">
        <v>0.51190000000000002</v>
      </c>
      <c r="T581" s="84">
        <v>0.44330000000000003</v>
      </c>
      <c r="U581" s="84">
        <v>0.40439999999999998</v>
      </c>
      <c r="V581" s="42">
        <v>0.68920000000000003</v>
      </c>
      <c r="W581" s="42">
        <v>0.57189999999999996</v>
      </c>
      <c r="X581" s="42">
        <v>0.26850000000000002</v>
      </c>
      <c r="Y581" s="42">
        <v>0.29420000000000002</v>
      </c>
      <c r="Z581" s="42">
        <v>0.59850000000000003</v>
      </c>
      <c r="AA581" s="42">
        <v>0.61399999999999999</v>
      </c>
      <c r="AD581" s="82" t="s">
        <v>237</v>
      </c>
      <c r="AE581" s="42">
        <f t="shared" si="176"/>
        <v>0</v>
      </c>
      <c r="AF581" s="42">
        <f t="shared" si="177"/>
        <v>0.3049</v>
      </c>
      <c r="AG581" s="42">
        <f t="shared" si="178"/>
        <v>0</v>
      </c>
      <c r="AH581" s="42">
        <f t="shared" si="179"/>
        <v>0</v>
      </c>
      <c r="AJ581" s="82" t="s">
        <v>237</v>
      </c>
      <c r="AK581" s="42">
        <f t="shared" si="180"/>
        <v>0.29420000000000002</v>
      </c>
      <c r="AL581" s="42">
        <f t="shared" si="181"/>
        <v>0.54010000000000002</v>
      </c>
      <c r="AM581" s="42">
        <f t="shared" si="182"/>
        <v>0</v>
      </c>
      <c r="AN581" s="42">
        <f t="shared" si="183"/>
        <v>0</v>
      </c>
      <c r="AP581" s="82" t="s">
        <v>237</v>
      </c>
      <c r="AQ581" s="84">
        <f t="shared" si="184"/>
        <v>0.63729999999999998</v>
      </c>
      <c r="AR581" s="84">
        <f t="shared" si="185"/>
        <v>0.2606</v>
      </c>
      <c r="AS581" s="84">
        <f t="shared" si="186"/>
        <v>0.17910000000000001</v>
      </c>
      <c r="AT581" s="84">
        <f t="shared" si="187"/>
        <v>0.49</v>
      </c>
      <c r="AV581" s="82" t="s">
        <v>237</v>
      </c>
      <c r="AW581" s="42">
        <f t="shared" si="188"/>
        <v>0.61229999999999996</v>
      </c>
      <c r="AX581" s="42">
        <f t="shared" si="189"/>
        <v>0.25090000000000001</v>
      </c>
      <c r="AY581" s="42">
        <f t="shared" si="190"/>
        <v>0.57789999999999997</v>
      </c>
      <c r="AZ581" s="42">
        <f t="shared" si="191"/>
        <v>0.36259999999999998</v>
      </c>
    </row>
    <row r="582" spans="1:52">
      <c r="A582" s="142"/>
      <c r="B582" s="142"/>
      <c r="C582" s="39">
        <v>3.125E-2</v>
      </c>
      <c r="D582" s="42">
        <v>0</v>
      </c>
      <c r="E582" s="42">
        <v>0</v>
      </c>
      <c r="F582" s="42">
        <v>0</v>
      </c>
      <c r="G582" s="42">
        <v>0</v>
      </c>
      <c r="H582" s="42">
        <v>0</v>
      </c>
      <c r="I582" s="42">
        <v>0</v>
      </c>
      <c r="J582" s="42">
        <v>0</v>
      </c>
      <c r="K582" s="42">
        <v>0</v>
      </c>
      <c r="L582" s="42">
        <v>0</v>
      </c>
      <c r="M582" s="42">
        <v>0</v>
      </c>
      <c r="N582" s="42">
        <v>0</v>
      </c>
      <c r="O582" s="42">
        <v>0</v>
      </c>
      <c r="P582" s="84">
        <v>0.2482</v>
      </c>
      <c r="Q582" s="84">
        <v>0.5131</v>
      </c>
      <c r="R582" s="84">
        <v>0.1666</v>
      </c>
      <c r="S582" s="84">
        <v>0.42680000000000001</v>
      </c>
      <c r="T582" s="84">
        <v>0.36070000000000002</v>
      </c>
      <c r="U582" s="84">
        <v>0.35460000000000003</v>
      </c>
      <c r="V582" s="42">
        <v>0.69020000000000004</v>
      </c>
      <c r="W582" s="42">
        <v>0.50839999999999996</v>
      </c>
      <c r="X582" s="42">
        <v>0.32019999999999998</v>
      </c>
      <c r="Y582" s="42">
        <v>0.34260000000000002</v>
      </c>
      <c r="Z582" s="42">
        <v>0.64810000000000001</v>
      </c>
      <c r="AA582" s="42">
        <v>0.76559999999999995</v>
      </c>
      <c r="AD582" s="82" t="s">
        <v>193</v>
      </c>
      <c r="AE582" s="42">
        <f t="shared" si="176"/>
        <v>0</v>
      </c>
      <c r="AF582" s="42">
        <f t="shared" si="177"/>
        <v>0.21199999999999999</v>
      </c>
      <c r="AG582" s="42">
        <f t="shared" si="178"/>
        <v>0</v>
      </c>
      <c r="AH582" s="42">
        <f t="shared" si="179"/>
        <v>0</v>
      </c>
      <c r="AJ582" s="82" t="s">
        <v>193</v>
      </c>
      <c r="AK582" s="42">
        <f t="shared" si="180"/>
        <v>0.21909999999999999</v>
      </c>
      <c r="AL582" s="42">
        <f t="shared" si="181"/>
        <v>0.43209999999999998</v>
      </c>
      <c r="AM582" s="42">
        <f t="shared" si="182"/>
        <v>0</v>
      </c>
      <c r="AN582" s="42">
        <f t="shared" si="183"/>
        <v>0</v>
      </c>
      <c r="AP582" s="82" t="s">
        <v>193</v>
      </c>
      <c r="AQ582" s="84">
        <f t="shared" si="184"/>
        <v>0.6048</v>
      </c>
      <c r="AR582" s="84">
        <f t="shared" si="185"/>
        <v>0.26650000000000001</v>
      </c>
      <c r="AS582" s="84">
        <f t="shared" si="186"/>
        <v>0.22689999999999999</v>
      </c>
      <c r="AT582" s="84">
        <f t="shared" si="187"/>
        <v>0.42680000000000001</v>
      </c>
      <c r="AV582" s="82" t="s">
        <v>193</v>
      </c>
      <c r="AW582" s="42">
        <f t="shared" si="188"/>
        <v>0.63629999999999998</v>
      </c>
      <c r="AX582" s="42">
        <f t="shared" si="189"/>
        <v>0.30099999999999999</v>
      </c>
      <c r="AY582" s="42">
        <f t="shared" si="190"/>
        <v>0.59770000000000001</v>
      </c>
      <c r="AZ582" s="42">
        <f t="shared" si="191"/>
        <v>0.35570000000000002</v>
      </c>
    </row>
    <row r="583" spans="1:52">
      <c r="A583" s="142"/>
      <c r="B583" s="142"/>
      <c r="C583" s="39">
        <v>4.1666666666666664E-2</v>
      </c>
      <c r="D583" s="42">
        <v>0</v>
      </c>
      <c r="E583" s="42">
        <v>0</v>
      </c>
      <c r="F583" s="42">
        <v>0</v>
      </c>
      <c r="G583" s="42">
        <v>0</v>
      </c>
      <c r="H583" s="42">
        <v>0</v>
      </c>
      <c r="I583" s="42">
        <v>0</v>
      </c>
      <c r="J583" s="42">
        <v>0</v>
      </c>
      <c r="K583" s="42">
        <v>0</v>
      </c>
      <c r="L583" s="42">
        <v>0</v>
      </c>
      <c r="M583" s="42">
        <v>0</v>
      </c>
      <c r="N583" s="42">
        <v>0</v>
      </c>
      <c r="O583" s="42">
        <v>0</v>
      </c>
      <c r="P583" s="84">
        <v>0.2712</v>
      </c>
      <c r="Q583" s="84">
        <v>0.40329999999999999</v>
      </c>
      <c r="R583" s="84">
        <v>7.46E-2</v>
      </c>
      <c r="S583" s="84">
        <v>0.4375</v>
      </c>
      <c r="T583" s="84">
        <v>0.36149999999999999</v>
      </c>
      <c r="U583" s="84">
        <v>0.29409999999999997</v>
      </c>
      <c r="V583" s="42">
        <v>0.54200000000000004</v>
      </c>
      <c r="W583" s="42">
        <v>0.49730000000000002</v>
      </c>
      <c r="X583" s="42">
        <v>0.186</v>
      </c>
      <c r="Y583" s="42">
        <v>0.34200000000000003</v>
      </c>
      <c r="Z583" s="42">
        <v>0.67679999999999996</v>
      </c>
      <c r="AA583" s="42">
        <v>0.67759999999999998</v>
      </c>
      <c r="AD583" s="82" t="s">
        <v>238</v>
      </c>
      <c r="AE583" s="42">
        <f t="shared" si="176"/>
        <v>0</v>
      </c>
      <c r="AF583" s="42">
        <f t="shared" si="177"/>
        <v>0.1525</v>
      </c>
      <c r="AG583" s="42">
        <f t="shared" si="178"/>
        <v>0</v>
      </c>
      <c r="AH583" s="42">
        <f t="shared" si="179"/>
        <v>0</v>
      </c>
      <c r="AJ583" s="82" t="s">
        <v>238</v>
      </c>
      <c r="AK583" s="42">
        <f t="shared" si="180"/>
        <v>0.16070000000000001</v>
      </c>
      <c r="AL583" s="42">
        <f t="shared" si="181"/>
        <v>0.32129999999999997</v>
      </c>
      <c r="AM583" s="42">
        <f t="shared" si="182"/>
        <v>0</v>
      </c>
      <c r="AN583" s="42">
        <f t="shared" si="183"/>
        <v>0</v>
      </c>
      <c r="AP583" s="82" t="s">
        <v>238</v>
      </c>
      <c r="AQ583" s="84">
        <f t="shared" si="184"/>
        <v>0.56699999999999995</v>
      </c>
      <c r="AR583" s="84">
        <f t="shared" si="185"/>
        <v>0.1406</v>
      </c>
      <c r="AS583" s="84">
        <f t="shared" si="186"/>
        <v>0.28399999999999997</v>
      </c>
      <c r="AT583" s="84">
        <f t="shared" si="187"/>
        <v>0.40060000000000001</v>
      </c>
      <c r="AV583" s="82" t="s">
        <v>238</v>
      </c>
      <c r="AW583" s="42">
        <f t="shared" si="188"/>
        <v>0.70960000000000001</v>
      </c>
      <c r="AX583" s="42">
        <f t="shared" si="189"/>
        <v>0.35170000000000001</v>
      </c>
      <c r="AY583" s="42">
        <f t="shared" si="190"/>
        <v>0.63880000000000003</v>
      </c>
      <c r="AZ583" s="42">
        <f t="shared" si="191"/>
        <v>0.371</v>
      </c>
    </row>
    <row r="584" spans="1:52">
      <c r="A584" s="142"/>
      <c r="B584" s="142"/>
      <c r="C584" s="39">
        <v>5.2083333333333398E-2</v>
      </c>
      <c r="D584" s="42">
        <v>0</v>
      </c>
      <c r="E584" s="42">
        <v>0</v>
      </c>
      <c r="F584" s="42">
        <v>0</v>
      </c>
      <c r="G584" s="42">
        <v>0</v>
      </c>
      <c r="H584" s="42">
        <v>0</v>
      </c>
      <c r="I584" s="42">
        <v>0</v>
      </c>
      <c r="J584" s="42">
        <v>0</v>
      </c>
      <c r="K584" s="42">
        <v>0</v>
      </c>
      <c r="L584" s="42">
        <v>0</v>
      </c>
      <c r="M584" s="42">
        <v>0</v>
      </c>
      <c r="N584" s="42">
        <v>0</v>
      </c>
      <c r="O584" s="42">
        <v>0</v>
      </c>
      <c r="P584" s="84">
        <v>0.31459999999999999</v>
      </c>
      <c r="Q584" s="84">
        <v>0.43569999999999998</v>
      </c>
      <c r="R584" s="84">
        <v>0.1032</v>
      </c>
      <c r="S584" s="84">
        <v>0.38519999999999999</v>
      </c>
      <c r="T584" s="84">
        <v>0.43569999999999998</v>
      </c>
      <c r="U584" s="84">
        <v>0.25840000000000002</v>
      </c>
      <c r="V584" s="42">
        <v>0.43519999999999998</v>
      </c>
      <c r="W584" s="42">
        <v>0.57950000000000002</v>
      </c>
      <c r="X584" s="42">
        <v>0.2356</v>
      </c>
      <c r="Y584" s="42">
        <v>0.29459999999999997</v>
      </c>
      <c r="Z584" s="42">
        <v>0.48549999999999999</v>
      </c>
      <c r="AA584" s="42">
        <v>0.46400000000000002</v>
      </c>
      <c r="AD584" s="82" t="s">
        <v>119</v>
      </c>
      <c r="AE584" s="42">
        <f t="shared" si="176"/>
        <v>0</v>
      </c>
      <c r="AF584" s="42">
        <f t="shared" si="177"/>
        <v>8.1199999999999994E-2</v>
      </c>
      <c r="AG584" s="42">
        <f t="shared" si="178"/>
        <v>0</v>
      </c>
      <c r="AH584" s="42">
        <f t="shared" si="179"/>
        <v>0</v>
      </c>
      <c r="AJ584" s="82" t="s">
        <v>119</v>
      </c>
      <c r="AK584" s="42">
        <f t="shared" si="180"/>
        <v>9.8199999999999996E-2</v>
      </c>
      <c r="AL584" s="42">
        <f t="shared" si="181"/>
        <v>0.21740000000000001</v>
      </c>
      <c r="AM584" s="42">
        <f t="shared" si="182"/>
        <v>0</v>
      </c>
      <c r="AN584" s="42">
        <f t="shared" si="183"/>
        <v>0</v>
      </c>
      <c r="AP584" s="82" t="s">
        <v>119</v>
      </c>
      <c r="AQ584" s="84">
        <f t="shared" si="184"/>
        <v>0.67400000000000004</v>
      </c>
      <c r="AR584" s="84">
        <f t="shared" si="185"/>
        <v>0.2369</v>
      </c>
      <c r="AS584" s="84">
        <f t="shared" si="186"/>
        <v>0.28620000000000001</v>
      </c>
      <c r="AT584" s="84">
        <f t="shared" si="187"/>
        <v>0.37640000000000001</v>
      </c>
      <c r="AV584" s="82" t="s">
        <v>119</v>
      </c>
      <c r="AW584" s="42">
        <f t="shared" si="188"/>
        <v>0.74</v>
      </c>
      <c r="AX584" s="42">
        <f t="shared" si="189"/>
        <v>0.36659999999999998</v>
      </c>
      <c r="AY584" s="42">
        <f t="shared" si="190"/>
        <v>0.52800000000000002</v>
      </c>
      <c r="AZ584" s="42">
        <f t="shared" si="191"/>
        <v>0.37440000000000001</v>
      </c>
    </row>
    <row r="585" spans="1:52">
      <c r="A585" s="142"/>
      <c r="B585" s="142"/>
      <c r="C585" s="39">
        <v>6.25E-2</v>
      </c>
      <c r="D585" s="42">
        <v>0</v>
      </c>
      <c r="E585" s="42">
        <v>0</v>
      </c>
      <c r="F585" s="42">
        <v>0</v>
      </c>
      <c r="G585" s="42">
        <v>0</v>
      </c>
      <c r="H585" s="42">
        <v>0</v>
      </c>
      <c r="I585" s="42">
        <v>0</v>
      </c>
      <c r="J585" s="42">
        <v>0</v>
      </c>
      <c r="K585" s="42">
        <v>0</v>
      </c>
      <c r="L585" s="42">
        <v>0</v>
      </c>
      <c r="M585" s="42">
        <v>0</v>
      </c>
      <c r="N585" s="42">
        <v>0</v>
      </c>
      <c r="O585" s="42">
        <v>0</v>
      </c>
      <c r="P585" s="84">
        <v>0.39960000000000001</v>
      </c>
      <c r="Q585" s="84">
        <v>0.51659999999999995</v>
      </c>
      <c r="R585" s="84">
        <v>0</v>
      </c>
      <c r="S585" s="84">
        <v>0.3493</v>
      </c>
      <c r="T585" s="84">
        <v>0.48010000000000003</v>
      </c>
      <c r="U585" s="84">
        <v>0.21279999999999999</v>
      </c>
      <c r="V585" s="42">
        <v>0.54259999999999997</v>
      </c>
      <c r="W585" s="42">
        <v>0.61370000000000002</v>
      </c>
      <c r="X585" s="42">
        <v>0.2422</v>
      </c>
      <c r="Y585" s="42">
        <v>0.3246</v>
      </c>
      <c r="Z585" s="42">
        <v>0.53620000000000001</v>
      </c>
      <c r="AA585" s="42">
        <v>0.47289999999999999</v>
      </c>
      <c r="AD585" s="82" t="s">
        <v>239</v>
      </c>
      <c r="AE585" s="42">
        <f t="shared" si="176"/>
        <v>0</v>
      </c>
      <c r="AF585" s="42">
        <f t="shared" si="177"/>
        <v>0</v>
      </c>
      <c r="AG585" s="42">
        <f t="shared" si="178"/>
        <v>0</v>
      </c>
      <c r="AH585" s="42">
        <f t="shared" si="179"/>
        <v>0</v>
      </c>
      <c r="AJ585" s="82" t="s">
        <v>239</v>
      </c>
      <c r="AK585" s="42">
        <f t="shared" si="180"/>
        <v>1.61E-2</v>
      </c>
      <c r="AL585" s="42">
        <f t="shared" si="181"/>
        <v>0.12970000000000001</v>
      </c>
      <c r="AM585" s="42">
        <f t="shared" si="182"/>
        <v>0</v>
      </c>
      <c r="AN585" s="42">
        <f t="shared" si="183"/>
        <v>0</v>
      </c>
      <c r="AP585" s="82" t="s">
        <v>239</v>
      </c>
      <c r="AQ585" s="84">
        <f t="shared" si="184"/>
        <v>0.69040000000000001</v>
      </c>
      <c r="AR585" s="84">
        <f t="shared" si="185"/>
        <v>0.30280000000000001</v>
      </c>
      <c r="AS585" s="84">
        <f t="shared" si="186"/>
        <v>0.3543</v>
      </c>
      <c r="AT585" s="84">
        <f t="shared" si="187"/>
        <v>0.46379999999999999</v>
      </c>
      <c r="AV585" s="82" t="s">
        <v>239</v>
      </c>
      <c r="AW585" s="42">
        <f t="shared" si="188"/>
        <v>0.77700000000000002</v>
      </c>
      <c r="AX585" s="42">
        <f t="shared" si="189"/>
        <v>0.36399999999999999</v>
      </c>
      <c r="AY585" s="42">
        <f t="shared" si="190"/>
        <v>0.49769999999999998</v>
      </c>
      <c r="AZ585" s="42">
        <f t="shared" si="191"/>
        <v>0.48609999999999998</v>
      </c>
    </row>
    <row r="586" spans="1:52">
      <c r="A586" s="142"/>
      <c r="B586" s="142"/>
      <c r="C586" s="39">
        <v>7.2916666666666699E-2</v>
      </c>
      <c r="D586" s="42">
        <v>0</v>
      </c>
      <c r="E586" s="42">
        <v>0</v>
      </c>
      <c r="F586" s="42">
        <v>0</v>
      </c>
      <c r="G586" s="42">
        <v>0</v>
      </c>
      <c r="H586" s="42">
        <v>0</v>
      </c>
      <c r="I586" s="42">
        <v>0</v>
      </c>
      <c r="J586" s="42">
        <v>0</v>
      </c>
      <c r="K586" s="42">
        <v>0</v>
      </c>
      <c r="L586" s="42">
        <v>0</v>
      </c>
      <c r="M586" s="42">
        <v>0</v>
      </c>
      <c r="N586" s="42">
        <v>0</v>
      </c>
      <c r="O586" s="42">
        <v>0</v>
      </c>
      <c r="P586" s="84">
        <v>0.48139999999999999</v>
      </c>
      <c r="Q586" s="84">
        <v>0.4793</v>
      </c>
      <c r="R586" s="84">
        <v>6.4699999999999994E-2</v>
      </c>
      <c r="S586" s="84">
        <v>0.34449999999999997</v>
      </c>
      <c r="T586" s="84">
        <v>0.47320000000000001</v>
      </c>
      <c r="U586" s="84">
        <v>0.14610000000000001</v>
      </c>
      <c r="V586" s="42">
        <v>0.4642</v>
      </c>
      <c r="W586" s="42">
        <v>0.58069999999999999</v>
      </c>
      <c r="X586" s="42">
        <v>0.2281</v>
      </c>
      <c r="Y586" s="42">
        <v>0.26640000000000003</v>
      </c>
      <c r="Z586" s="42">
        <v>0.64890000000000003</v>
      </c>
      <c r="AA586" s="42">
        <v>0.50719999999999998</v>
      </c>
      <c r="AD586" s="82" t="s">
        <v>194</v>
      </c>
      <c r="AE586" s="42">
        <f t="shared" si="176"/>
        <v>0</v>
      </c>
      <c r="AF586" s="42">
        <f t="shared" si="177"/>
        <v>0</v>
      </c>
      <c r="AG586" s="42">
        <f t="shared" si="178"/>
        <v>0</v>
      </c>
      <c r="AH586" s="42">
        <f t="shared" si="179"/>
        <v>0</v>
      </c>
      <c r="AJ586" s="82" t="s">
        <v>194</v>
      </c>
      <c r="AK586" s="42">
        <f t="shared" si="180"/>
        <v>0</v>
      </c>
      <c r="AL586" s="42">
        <f t="shared" si="181"/>
        <v>0.1275</v>
      </c>
      <c r="AM586" s="42">
        <f t="shared" si="182"/>
        <v>0</v>
      </c>
      <c r="AN586" s="42">
        <f t="shared" si="183"/>
        <v>0</v>
      </c>
      <c r="AP586" s="82" t="s">
        <v>194</v>
      </c>
      <c r="AQ586" s="84">
        <f t="shared" si="184"/>
        <v>0.81769999999999998</v>
      </c>
      <c r="AR586" s="84">
        <f t="shared" si="185"/>
        <v>0.34560000000000002</v>
      </c>
      <c r="AS586" s="84">
        <f t="shared" si="186"/>
        <v>0.51029999999999998</v>
      </c>
      <c r="AT586" s="84">
        <f t="shared" si="187"/>
        <v>0.49440000000000001</v>
      </c>
      <c r="AV586" s="82" t="s">
        <v>194</v>
      </c>
      <c r="AW586" s="42">
        <f t="shared" si="188"/>
        <v>0.90190000000000003</v>
      </c>
      <c r="AX586" s="42">
        <f t="shared" si="189"/>
        <v>0.42199999999999999</v>
      </c>
      <c r="AY586" s="42">
        <f t="shared" si="190"/>
        <v>0.53449999999999998</v>
      </c>
      <c r="AZ586" s="42">
        <f t="shared" si="191"/>
        <v>0.34849999999999998</v>
      </c>
    </row>
    <row r="587" spans="1:52">
      <c r="A587" s="142"/>
      <c r="B587" s="142"/>
      <c r="C587" s="39">
        <v>8.3333333333333398E-2</v>
      </c>
      <c r="D587" s="42">
        <v>0</v>
      </c>
      <c r="E587" s="42">
        <v>0</v>
      </c>
      <c r="F587" s="42">
        <v>0</v>
      </c>
      <c r="G587" s="42">
        <v>0</v>
      </c>
      <c r="H587" s="42">
        <v>0</v>
      </c>
      <c r="I587" s="42">
        <v>0</v>
      </c>
      <c r="J587" s="42">
        <v>0</v>
      </c>
      <c r="K587" s="42">
        <v>0</v>
      </c>
      <c r="L587" s="42">
        <v>0</v>
      </c>
      <c r="M587" s="42">
        <v>0</v>
      </c>
      <c r="N587" s="42">
        <v>0</v>
      </c>
      <c r="O587" s="42">
        <v>0</v>
      </c>
      <c r="P587" s="84">
        <v>0.33629999999999999</v>
      </c>
      <c r="Q587" s="84">
        <v>0.39150000000000001</v>
      </c>
      <c r="R587" s="84">
        <v>3.4599999999999999E-2</v>
      </c>
      <c r="S587" s="84">
        <v>0.40229999999999999</v>
      </c>
      <c r="T587" s="84">
        <v>0.36699999999999999</v>
      </c>
      <c r="U587" s="84">
        <v>0.28179999999999999</v>
      </c>
      <c r="V587" s="42">
        <v>0.48280000000000001</v>
      </c>
      <c r="W587" s="42">
        <v>0.54049999999999998</v>
      </c>
      <c r="X587" s="42">
        <v>7.8700000000000006E-2</v>
      </c>
      <c r="Y587" s="42">
        <v>0.29330000000000001</v>
      </c>
      <c r="Z587" s="42">
        <v>0.68020000000000003</v>
      </c>
      <c r="AA587" s="42">
        <v>0.53380000000000005</v>
      </c>
      <c r="AD587" s="82" t="s">
        <v>240</v>
      </c>
      <c r="AE587" s="42">
        <f t="shared" si="176"/>
        <v>0</v>
      </c>
      <c r="AF587" s="42">
        <f t="shared" si="177"/>
        <v>0</v>
      </c>
      <c r="AG587" s="42">
        <f t="shared" si="178"/>
        <v>0</v>
      </c>
      <c r="AH587" s="42">
        <f t="shared" si="179"/>
        <v>0</v>
      </c>
      <c r="AJ587" s="82" t="s">
        <v>240</v>
      </c>
      <c r="AK587" s="42">
        <f t="shared" si="180"/>
        <v>7.3000000000000001E-3</v>
      </c>
      <c r="AL587" s="42">
        <f t="shared" si="181"/>
        <v>6.7299999999999999E-2</v>
      </c>
      <c r="AM587" s="42">
        <f t="shared" si="182"/>
        <v>0</v>
      </c>
      <c r="AN587" s="42">
        <f t="shared" si="183"/>
        <v>0</v>
      </c>
      <c r="AP587" s="82" t="s">
        <v>240</v>
      </c>
      <c r="AQ587" s="84">
        <f t="shared" si="184"/>
        <v>0.81910000000000005</v>
      </c>
      <c r="AR587" s="84">
        <f t="shared" si="185"/>
        <v>0.36699999999999999</v>
      </c>
      <c r="AS587" s="84">
        <f t="shared" si="186"/>
        <v>0.41789999999999999</v>
      </c>
      <c r="AT587" s="84">
        <f t="shared" si="187"/>
        <v>0.4904</v>
      </c>
      <c r="AV587" s="82" t="s">
        <v>240</v>
      </c>
      <c r="AW587" s="42">
        <f t="shared" si="188"/>
        <v>0.8508</v>
      </c>
      <c r="AX587" s="42">
        <f t="shared" si="189"/>
        <v>0.51990000000000003</v>
      </c>
      <c r="AY587" s="42">
        <f t="shared" si="190"/>
        <v>0.48530000000000001</v>
      </c>
      <c r="AZ587" s="42">
        <f t="shared" si="191"/>
        <v>0.40849999999999997</v>
      </c>
    </row>
    <row r="588" spans="1:52">
      <c r="A588" s="142"/>
      <c r="B588" s="142"/>
      <c r="C588" s="39">
        <v>9.375E-2</v>
      </c>
      <c r="D588" s="42">
        <v>0</v>
      </c>
      <c r="E588" s="42">
        <v>0</v>
      </c>
      <c r="F588" s="42">
        <v>0</v>
      </c>
      <c r="G588" s="42">
        <v>0</v>
      </c>
      <c r="H588" s="42">
        <v>0</v>
      </c>
      <c r="I588" s="42">
        <v>0</v>
      </c>
      <c r="J588" s="42">
        <v>0</v>
      </c>
      <c r="K588" s="42">
        <v>0</v>
      </c>
      <c r="L588" s="42">
        <v>0</v>
      </c>
      <c r="M588" s="42">
        <v>0</v>
      </c>
      <c r="N588" s="42">
        <v>0</v>
      </c>
      <c r="O588" s="42">
        <v>0</v>
      </c>
      <c r="P588" s="84">
        <v>0.29509999999999997</v>
      </c>
      <c r="Q588" s="84">
        <v>0.4027</v>
      </c>
      <c r="R588" s="84">
        <v>9.9599999999999994E-2</v>
      </c>
      <c r="S588" s="84">
        <v>0.371</v>
      </c>
      <c r="T588" s="84">
        <v>0.4027</v>
      </c>
      <c r="U588" s="84">
        <v>0.24460000000000001</v>
      </c>
      <c r="V588" s="42">
        <v>0.45150000000000001</v>
      </c>
      <c r="W588" s="42">
        <v>0.55600000000000005</v>
      </c>
      <c r="X588" s="42">
        <v>0.16800000000000001</v>
      </c>
      <c r="Y588" s="42">
        <v>0.26640000000000003</v>
      </c>
      <c r="Z588" s="42">
        <v>0.49930000000000002</v>
      </c>
      <c r="AA588" s="42">
        <v>0.45850000000000002</v>
      </c>
      <c r="AD588" s="82" t="s">
        <v>120</v>
      </c>
      <c r="AE588" s="42">
        <f t="shared" si="176"/>
        <v>0</v>
      </c>
      <c r="AF588" s="42">
        <f t="shared" si="177"/>
        <v>0</v>
      </c>
      <c r="AG588" s="42">
        <f t="shared" si="178"/>
        <v>0</v>
      </c>
      <c r="AH588" s="42">
        <f t="shared" si="179"/>
        <v>0</v>
      </c>
      <c r="AJ588" s="82" t="s">
        <v>120</v>
      </c>
      <c r="AK588" s="42">
        <f t="shared" si="180"/>
        <v>1.7999999999999999E-2</v>
      </c>
      <c r="AL588" s="42">
        <f t="shared" si="181"/>
        <v>3.1099999999999999E-2</v>
      </c>
      <c r="AM588" s="42">
        <f t="shared" si="182"/>
        <v>0</v>
      </c>
      <c r="AN588" s="42">
        <f t="shared" si="183"/>
        <v>0</v>
      </c>
      <c r="AP588" s="82" t="s">
        <v>120</v>
      </c>
      <c r="AQ588" s="84">
        <f t="shared" si="184"/>
        <v>0.6724</v>
      </c>
      <c r="AR588" s="84">
        <f t="shared" si="185"/>
        <v>0.36930000000000002</v>
      </c>
      <c r="AS588" s="84">
        <f t="shared" si="186"/>
        <v>0.49149999999999999</v>
      </c>
      <c r="AT588" s="84">
        <f t="shared" si="187"/>
        <v>0.38319999999999999</v>
      </c>
      <c r="AV588" s="82" t="s">
        <v>120</v>
      </c>
      <c r="AW588" s="42">
        <f t="shared" si="188"/>
        <v>0.92400000000000004</v>
      </c>
      <c r="AX588" s="42">
        <f t="shared" si="189"/>
        <v>0.51590000000000003</v>
      </c>
      <c r="AY588" s="42">
        <f t="shared" si="190"/>
        <v>0.41420000000000001</v>
      </c>
      <c r="AZ588" s="42">
        <f t="shared" si="191"/>
        <v>0.53610000000000002</v>
      </c>
    </row>
    <row r="589" spans="1:52">
      <c r="A589" s="142"/>
      <c r="B589" s="142"/>
      <c r="C589" s="39">
        <v>0.104166666666667</v>
      </c>
      <c r="D589" s="42">
        <v>0</v>
      </c>
      <c r="E589" s="42">
        <v>0</v>
      </c>
      <c r="F589" s="42">
        <v>0</v>
      </c>
      <c r="G589" s="42">
        <v>0</v>
      </c>
      <c r="H589" s="42">
        <v>0</v>
      </c>
      <c r="I589" s="42">
        <v>0</v>
      </c>
      <c r="J589" s="42">
        <v>0</v>
      </c>
      <c r="K589" s="42">
        <v>0</v>
      </c>
      <c r="L589" s="42">
        <v>0</v>
      </c>
      <c r="M589" s="42">
        <v>0</v>
      </c>
      <c r="N589" s="42">
        <v>0</v>
      </c>
      <c r="O589" s="42">
        <v>0</v>
      </c>
      <c r="P589" s="84">
        <v>0.2286</v>
      </c>
      <c r="Q589" s="84">
        <v>0.41970000000000002</v>
      </c>
      <c r="R589" s="84">
        <v>8.5300000000000001E-2</v>
      </c>
      <c r="S589" s="84">
        <v>0.35499999999999998</v>
      </c>
      <c r="T589" s="84">
        <v>0.50349999999999995</v>
      </c>
      <c r="U589" s="84">
        <v>0.19389999999999999</v>
      </c>
      <c r="V589" s="42">
        <v>0.3427</v>
      </c>
      <c r="W589" s="42">
        <v>0.54239999999999999</v>
      </c>
      <c r="X589" s="42">
        <v>0.15559999999999999</v>
      </c>
      <c r="Y589" s="42">
        <v>0.24629999999999999</v>
      </c>
      <c r="Z589" s="42">
        <v>0.4607</v>
      </c>
      <c r="AA589" s="42">
        <v>0.40339999999999998</v>
      </c>
      <c r="AD589" s="82" t="s">
        <v>241</v>
      </c>
      <c r="AE589" s="42">
        <f t="shared" si="176"/>
        <v>0</v>
      </c>
      <c r="AF589" s="42">
        <f t="shared" si="177"/>
        <v>0</v>
      </c>
      <c r="AG589" s="42">
        <f t="shared" si="178"/>
        <v>0</v>
      </c>
      <c r="AH589" s="42">
        <f t="shared" si="179"/>
        <v>0</v>
      </c>
      <c r="AJ589" s="82" t="s">
        <v>241</v>
      </c>
      <c r="AK589" s="42">
        <f t="shared" si="180"/>
        <v>0</v>
      </c>
      <c r="AL589" s="42">
        <f t="shared" si="181"/>
        <v>0</v>
      </c>
      <c r="AM589" s="42">
        <f t="shared" si="182"/>
        <v>0</v>
      </c>
      <c r="AN589" s="42">
        <f t="shared" si="183"/>
        <v>0</v>
      </c>
      <c r="AP589" s="82" t="s">
        <v>241</v>
      </c>
      <c r="AQ589" s="84">
        <f t="shared" si="184"/>
        <v>0.70799999999999996</v>
      </c>
      <c r="AR589" s="84">
        <f t="shared" si="185"/>
        <v>0.32840000000000003</v>
      </c>
      <c r="AS589" s="84">
        <f t="shared" si="186"/>
        <v>0.55820000000000003</v>
      </c>
      <c r="AT589" s="84">
        <f t="shared" si="187"/>
        <v>0.4365</v>
      </c>
      <c r="AV589" s="82" t="s">
        <v>241</v>
      </c>
      <c r="AW589" s="42">
        <f t="shared" si="188"/>
        <v>0.87839999999999996</v>
      </c>
      <c r="AX589" s="42">
        <f t="shared" si="189"/>
        <v>0.48930000000000001</v>
      </c>
      <c r="AY589" s="42">
        <f t="shared" si="190"/>
        <v>0.4199</v>
      </c>
      <c r="AZ589" s="42">
        <f t="shared" si="191"/>
        <v>0.60129999999999995</v>
      </c>
    </row>
    <row r="590" spans="1:52">
      <c r="A590" s="142"/>
      <c r="B590" s="142"/>
      <c r="C590" s="39">
        <v>0.11458333333333399</v>
      </c>
      <c r="D590" s="42">
        <v>0</v>
      </c>
      <c r="E590" s="42">
        <v>0</v>
      </c>
      <c r="F590" s="42">
        <v>0</v>
      </c>
      <c r="G590" s="42">
        <v>0</v>
      </c>
      <c r="H590" s="42">
        <v>0</v>
      </c>
      <c r="I590" s="42">
        <v>0</v>
      </c>
      <c r="J590" s="42">
        <v>0</v>
      </c>
      <c r="K590" s="42">
        <v>0</v>
      </c>
      <c r="L590" s="42">
        <v>0</v>
      </c>
      <c r="M590" s="42">
        <v>0</v>
      </c>
      <c r="N590" s="42">
        <v>0</v>
      </c>
      <c r="O590" s="42">
        <v>0</v>
      </c>
      <c r="P590" s="84">
        <v>0.39329999999999998</v>
      </c>
      <c r="Q590" s="84">
        <v>0.37830000000000003</v>
      </c>
      <c r="R590" s="84">
        <v>0</v>
      </c>
      <c r="S590" s="84">
        <v>0.44500000000000001</v>
      </c>
      <c r="T590" s="84">
        <v>0.56279999999999997</v>
      </c>
      <c r="U590" s="84">
        <v>0.16889999999999999</v>
      </c>
      <c r="V590" s="42">
        <v>0.39729999999999999</v>
      </c>
      <c r="W590" s="42">
        <v>0.53649999999999998</v>
      </c>
      <c r="X590" s="42">
        <v>0.2374</v>
      </c>
      <c r="Y590" s="42">
        <v>0.1409</v>
      </c>
      <c r="Z590" s="42">
        <v>0.51949999999999996</v>
      </c>
      <c r="AA590" s="42">
        <v>0.32250000000000001</v>
      </c>
      <c r="AD590" s="82" t="s">
        <v>195</v>
      </c>
      <c r="AE590" s="42">
        <f t="shared" si="176"/>
        <v>0</v>
      </c>
      <c r="AF590" s="42">
        <f t="shared" si="177"/>
        <v>0</v>
      </c>
      <c r="AG590" s="42">
        <f t="shared" si="178"/>
        <v>0</v>
      </c>
      <c r="AH590" s="42">
        <f t="shared" si="179"/>
        <v>0</v>
      </c>
      <c r="AJ590" s="82" t="s">
        <v>195</v>
      </c>
      <c r="AK590" s="42">
        <f t="shared" si="180"/>
        <v>0</v>
      </c>
      <c r="AL590" s="42">
        <f t="shared" si="181"/>
        <v>0</v>
      </c>
      <c r="AM590" s="42">
        <f t="shared" si="182"/>
        <v>0</v>
      </c>
      <c r="AN590" s="42">
        <f t="shared" si="183"/>
        <v>0</v>
      </c>
      <c r="AP590" s="82" t="s">
        <v>195</v>
      </c>
      <c r="AQ590" s="84">
        <f t="shared" si="184"/>
        <v>0.76890000000000003</v>
      </c>
      <c r="AR590" s="84">
        <f t="shared" si="185"/>
        <v>0.36049999999999999</v>
      </c>
      <c r="AS590" s="84">
        <f t="shared" si="186"/>
        <v>0.62</v>
      </c>
      <c r="AT590" s="84">
        <f t="shared" si="187"/>
        <v>0.41760000000000003</v>
      </c>
      <c r="AV590" s="82" t="s">
        <v>195</v>
      </c>
      <c r="AW590" s="42">
        <f t="shared" si="188"/>
        <v>0.92190000000000005</v>
      </c>
      <c r="AX590" s="42">
        <f t="shared" si="189"/>
        <v>0.56740000000000002</v>
      </c>
      <c r="AY590" s="42">
        <f t="shared" si="190"/>
        <v>0.42</v>
      </c>
      <c r="AZ590" s="42">
        <f t="shared" si="191"/>
        <v>0.50319999999999998</v>
      </c>
    </row>
    <row r="591" spans="1:52">
      <c r="A591" s="142"/>
      <c r="B591" s="142"/>
      <c r="C591" s="39">
        <v>0.125</v>
      </c>
      <c r="D591" s="42">
        <v>0</v>
      </c>
      <c r="E591" s="42">
        <v>0</v>
      </c>
      <c r="F591" s="42">
        <v>0</v>
      </c>
      <c r="G591" s="42">
        <v>0</v>
      </c>
      <c r="H591" s="42">
        <v>0</v>
      </c>
      <c r="I591" s="42">
        <v>0</v>
      </c>
      <c r="J591" s="42">
        <v>0</v>
      </c>
      <c r="K591" s="42">
        <v>0</v>
      </c>
      <c r="L591" s="42">
        <v>0</v>
      </c>
      <c r="M591" s="42">
        <v>0</v>
      </c>
      <c r="N591" s="42">
        <v>0</v>
      </c>
      <c r="O591" s="42">
        <v>0</v>
      </c>
      <c r="P591" s="84">
        <v>0.40799999999999997</v>
      </c>
      <c r="Q591" s="84">
        <v>0.4793</v>
      </c>
      <c r="R591" s="84">
        <v>0.1142</v>
      </c>
      <c r="S591" s="84">
        <v>0.504</v>
      </c>
      <c r="T591" s="84">
        <v>0.53510000000000002</v>
      </c>
      <c r="U591" s="84">
        <v>0.2142</v>
      </c>
      <c r="V591" s="42">
        <v>0.37090000000000001</v>
      </c>
      <c r="W591" s="42">
        <v>0.56689999999999996</v>
      </c>
      <c r="X591" s="42">
        <v>0.24809999999999999</v>
      </c>
      <c r="Y591" s="42">
        <v>0.19370000000000001</v>
      </c>
      <c r="Z591" s="42">
        <v>0.55740000000000001</v>
      </c>
      <c r="AA591" s="42">
        <v>0.34889999999999999</v>
      </c>
      <c r="AD591" s="82" t="s">
        <v>242</v>
      </c>
      <c r="AE591" s="42">
        <f t="shared" si="176"/>
        <v>0</v>
      </c>
      <c r="AF591" s="42">
        <f t="shared" si="177"/>
        <v>0</v>
      </c>
      <c r="AG591" s="42">
        <f t="shared" si="178"/>
        <v>0</v>
      </c>
      <c r="AH591" s="42">
        <f t="shared" si="179"/>
        <v>0</v>
      </c>
      <c r="AJ591" s="82" t="s">
        <v>242</v>
      </c>
      <c r="AK591" s="42">
        <f t="shared" si="180"/>
        <v>0</v>
      </c>
      <c r="AL591" s="42">
        <f t="shared" si="181"/>
        <v>0</v>
      </c>
      <c r="AM591" s="42">
        <f t="shared" si="182"/>
        <v>0</v>
      </c>
      <c r="AN591" s="42">
        <f t="shared" si="183"/>
        <v>0</v>
      </c>
      <c r="AP591" s="82" t="s">
        <v>242</v>
      </c>
      <c r="AQ591" s="84">
        <f t="shared" si="184"/>
        <v>0.65839999999999999</v>
      </c>
      <c r="AR591" s="84">
        <f t="shared" si="185"/>
        <v>0.3775</v>
      </c>
      <c r="AS591" s="84">
        <f t="shared" si="186"/>
        <v>0.54659999999999997</v>
      </c>
      <c r="AT591" s="84">
        <f t="shared" si="187"/>
        <v>0.27600000000000002</v>
      </c>
      <c r="AV591" s="82" t="s">
        <v>242</v>
      </c>
      <c r="AW591" s="42">
        <f t="shared" si="188"/>
        <v>0.89659999999999995</v>
      </c>
      <c r="AX591" s="42">
        <f t="shared" si="189"/>
        <v>0.442</v>
      </c>
      <c r="AY591" s="42">
        <f t="shared" si="190"/>
        <v>0.49869999999999998</v>
      </c>
      <c r="AZ591" s="42">
        <f t="shared" si="191"/>
        <v>0.63590000000000002</v>
      </c>
    </row>
    <row r="592" spans="1:52">
      <c r="A592" s="142"/>
      <c r="B592" s="142"/>
      <c r="C592" s="39">
        <v>0.13541666666666699</v>
      </c>
      <c r="D592" s="42">
        <v>0</v>
      </c>
      <c r="E592" s="42">
        <v>0</v>
      </c>
      <c r="F592" s="42">
        <v>0</v>
      </c>
      <c r="G592" s="42">
        <v>0</v>
      </c>
      <c r="H592" s="42">
        <v>0</v>
      </c>
      <c r="I592" s="42">
        <v>0</v>
      </c>
      <c r="J592" s="42">
        <v>0</v>
      </c>
      <c r="K592" s="42">
        <v>0</v>
      </c>
      <c r="L592" s="42">
        <v>0</v>
      </c>
      <c r="M592" s="42">
        <v>0</v>
      </c>
      <c r="N592" s="42">
        <v>0</v>
      </c>
      <c r="O592" s="42">
        <v>0</v>
      </c>
      <c r="P592" s="84">
        <v>0.32879999999999998</v>
      </c>
      <c r="Q592" s="84">
        <v>0.43269999999999997</v>
      </c>
      <c r="R592" s="84">
        <v>0.10639999999999999</v>
      </c>
      <c r="S592" s="84">
        <v>0.41610000000000003</v>
      </c>
      <c r="T592" s="84">
        <v>0.43269999999999997</v>
      </c>
      <c r="U592" s="84">
        <v>0.26939999999999997</v>
      </c>
      <c r="V592" s="42">
        <v>0.3977</v>
      </c>
      <c r="W592" s="42">
        <v>0.50700000000000001</v>
      </c>
      <c r="X592" s="42">
        <v>0.16850000000000001</v>
      </c>
      <c r="Y592" s="42">
        <v>0.26</v>
      </c>
      <c r="Z592" s="42">
        <v>0.46700000000000003</v>
      </c>
      <c r="AA592" s="42">
        <v>0.4249</v>
      </c>
      <c r="AD592" s="82" t="s">
        <v>121</v>
      </c>
      <c r="AE592" s="42">
        <f t="shared" si="176"/>
        <v>0</v>
      </c>
      <c r="AF592" s="42">
        <f t="shared" si="177"/>
        <v>0</v>
      </c>
      <c r="AG592" s="42">
        <f t="shared" si="178"/>
        <v>0</v>
      </c>
      <c r="AH592" s="42">
        <f t="shared" si="179"/>
        <v>0</v>
      </c>
      <c r="AJ592" s="82" t="s">
        <v>121</v>
      </c>
      <c r="AK592" s="42">
        <f t="shared" si="180"/>
        <v>0</v>
      </c>
      <c r="AL592" s="42">
        <f t="shared" si="181"/>
        <v>0</v>
      </c>
      <c r="AM592" s="42">
        <f t="shared" si="182"/>
        <v>0</v>
      </c>
      <c r="AN592" s="42">
        <f t="shared" si="183"/>
        <v>0</v>
      </c>
      <c r="AP592" s="82" t="s">
        <v>121</v>
      </c>
      <c r="AQ592" s="84">
        <f t="shared" si="184"/>
        <v>0.75970000000000004</v>
      </c>
      <c r="AR592" s="84">
        <f t="shared" si="185"/>
        <v>0.49259999999999998</v>
      </c>
      <c r="AS592" s="84">
        <f t="shared" si="186"/>
        <v>0.65010000000000001</v>
      </c>
      <c r="AT592" s="84">
        <f t="shared" si="187"/>
        <v>0.4133</v>
      </c>
      <c r="AV592" s="82" t="s">
        <v>121</v>
      </c>
      <c r="AW592" s="42">
        <f t="shared" si="188"/>
        <v>0.81879999999999997</v>
      </c>
      <c r="AX592" s="42">
        <f t="shared" si="189"/>
        <v>0.45169999999999999</v>
      </c>
      <c r="AY592" s="42">
        <f t="shared" si="190"/>
        <v>0.53369999999999995</v>
      </c>
      <c r="AZ592" s="42">
        <f t="shared" si="191"/>
        <v>0.62029999999999996</v>
      </c>
    </row>
    <row r="593" spans="1:52">
      <c r="A593" s="142"/>
      <c r="B593" s="142"/>
      <c r="C593" s="39">
        <v>0.14583333333333401</v>
      </c>
      <c r="D593" s="42">
        <v>0</v>
      </c>
      <c r="E593" s="42">
        <v>0</v>
      </c>
      <c r="F593" s="42">
        <v>0</v>
      </c>
      <c r="G593" s="42">
        <v>0</v>
      </c>
      <c r="H593" s="42">
        <v>0</v>
      </c>
      <c r="I593" s="42">
        <v>0</v>
      </c>
      <c r="J593" s="42">
        <v>0</v>
      </c>
      <c r="K593" s="42">
        <v>0</v>
      </c>
      <c r="L593" s="42">
        <v>0</v>
      </c>
      <c r="M593" s="42">
        <v>0</v>
      </c>
      <c r="N593" s="42">
        <v>0</v>
      </c>
      <c r="O593" s="42">
        <v>0</v>
      </c>
      <c r="P593" s="84">
        <v>0.38279999999999997</v>
      </c>
      <c r="Q593" s="84">
        <v>0.46189999999999998</v>
      </c>
      <c r="R593" s="84">
        <v>1.7999999999999999E-2</v>
      </c>
      <c r="S593" s="84">
        <v>0.50600000000000001</v>
      </c>
      <c r="T593" s="84">
        <v>0.43340000000000001</v>
      </c>
      <c r="U593" s="84">
        <v>0.21640000000000001</v>
      </c>
      <c r="V593" s="42">
        <v>0.52829999999999999</v>
      </c>
      <c r="W593" s="42">
        <v>0.47239999999999999</v>
      </c>
      <c r="X593" s="42">
        <v>0</v>
      </c>
      <c r="Y593" s="42">
        <v>0.39510000000000001</v>
      </c>
      <c r="Z593" s="42">
        <v>0.36899999999999999</v>
      </c>
      <c r="AA593" s="42">
        <v>0.34920000000000001</v>
      </c>
      <c r="AD593" s="82" t="s">
        <v>243</v>
      </c>
      <c r="AE593" s="42">
        <f t="shared" si="176"/>
        <v>0</v>
      </c>
      <c r="AF593" s="42">
        <f t="shared" si="177"/>
        <v>0</v>
      </c>
      <c r="AG593" s="42">
        <f t="shared" si="178"/>
        <v>0</v>
      </c>
      <c r="AH593" s="42">
        <f t="shared" si="179"/>
        <v>0</v>
      </c>
      <c r="AJ593" s="82" t="s">
        <v>243</v>
      </c>
      <c r="AK593" s="42">
        <f t="shared" si="180"/>
        <v>0</v>
      </c>
      <c r="AL593" s="42">
        <f t="shared" si="181"/>
        <v>0</v>
      </c>
      <c r="AM593" s="42">
        <f t="shared" si="182"/>
        <v>0</v>
      </c>
      <c r="AN593" s="42">
        <f t="shared" si="183"/>
        <v>0</v>
      </c>
      <c r="AP593" s="82" t="s">
        <v>243</v>
      </c>
      <c r="AQ593" s="84">
        <f t="shared" si="184"/>
        <v>0.78659999999999997</v>
      </c>
      <c r="AR593" s="84">
        <f t="shared" si="185"/>
        <v>0.36149999999999999</v>
      </c>
      <c r="AS593" s="84">
        <f t="shared" si="186"/>
        <v>0.62180000000000002</v>
      </c>
      <c r="AT593" s="84">
        <f t="shared" si="187"/>
        <v>0.45140000000000002</v>
      </c>
      <c r="AV593" s="82" t="s">
        <v>243</v>
      </c>
      <c r="AW593" s="42">
        <f t="shared" si="188"/>
        <v>0.82220000000000004</v>
      </c>
      <c r="AX593" s="42">
        <f t="shared" si="189"/>
        <v>0.52029999999999998</v>
      </c>
      <c r="AY593" s="42">
        <f t="shared" si="190"/>
        <v>0.45200000000000001</v>
      </c>
      <c r="AZ593" s="42">
        <f t="shared" si="191"/>
        <v>0.57250000000000001</v>
      </c>
    </row>
    <row r="594" spans="1:52">
      <c r="A594" s="142"/>
      <c r="B594" s="142"/>
      <c r="C594" s="39">
        <v>0.15625</v>
      </c>
      <c r="D594" s="42">
        <v>0</v>
      </c>
      <c r="E594" s="42">
        <v>0</v>
      </c>
      <c r="F594" s="42">
        <v>0</v>
      </c>
      <c r="G594" s="42">
        <v>0</v>
      </c>
      <c r="H594" s="42">
        <v>0</v>
      </c>
      <c r="I594" s="42">
        <v>0</v>
      </c>
      <c r="J594" s="42">
        <v>0</v>
      </c>
      <c r="K594" s="42">
        <v>0</v>
      </c>
      <c r="L594" s="42">
        <v>0</v>
      </c>
      <c r="M594" s="42">
        <v>0</v>
      </c>
      <c r="N594" s="42">
        <v>0</v>
      </c>
      <c r="O594" s="42">
        <v>0</v>
      </c>
      <c r="P594" s="84">
        <v>0.46260000000000001</v>
      </c>
      <c r="Q594" s="84">
        <v>0.41909999999999997</v>
      </c>
      <c r="R594" s="84">
        <v>0</v>
      </c>
      <c r="S594" s="84">
        <v>0.51559999999999995</v>
      </c>
      <c r="T594" s="84">
        <v>0.52339999999999998</v>
      </c>
      <c r="U594" s="84">
        <v>0.32369999999999999</v>
      </c>
      <c r="V594" s="42">
        <v>0.40450000000000003</v>
      </c>
      <c r="W594" s="42">
        <v>0.5544</v>
      </c>
      <c r="X594" s="42">
        <v>0.03</v>
      </c>
      <c r="Y594" s="42">
        <v>0.3236</v>
      </c>
      <c r="Z594" s="42">
        <v>0.48780000000000001</v>
      </c>
      <c r="AA594" s="42">
        <v>0.47170000000000001</v>
      </c>
      <c r="AD594" s="82" t="s">
        <v>196</v>
      </c>
      <c r="AE594" s="42">
        <f t="shared" si="176"/>
        <v>0</v>
      </c>
      <c r="AF594" s="42">
        <f t="shared" si="177"/>
        <v>0</v>
      </c>
      <c r="AG594" s="42">
        <f t="shared" si="178"/>
        <v>0</v>
      </c>
      <c r="AH594" s="42">
        <f t="shared" si="179"/>
        <v>0</v>
      </c>
      <c r="AJ594" s="82" t="s">
        <v>196</v>
      </c>
      <c r="AK594" s="42">
        <f t="shared" si="180"/>
        <v>0</v>
      </c>
      <c r="AL594" s="42">
        <f t="shared" si="181"/>
        <v>0</v>
      </c>
      <c r="AM594" s="42">
        <f t="shared" si="182"/>
        <v>0</v>
      </c>
      <c r="AN594" s="42">
        <f t="shared" si="183"/>
        <v>0</v>
      </c>
      <c r="AP594" s="82" t="s">
        <v>196</v>
      </c>
      <c r="AQ594" s="84">
        <f t="shared" si="184"/>
        <v>0.89200000000000002</v>
      </c>
      <c r="AR594" s="84">
        <f t="shared" si="185"/>
        <v>0.32340000000000002</v>
      </c>
      <c r="AS594" s="84">
        <f t="shared" si="186"/>
        <v>0.56489999999999996</v>
      </c>
      <c r="AT594" s="84">
        <f t="shared" si="187"/>
        <v>0.442</v>
      </c>
      <c r="AV594" s="82" t="s">
        <v>196</v>
      </c>
      <c r="AW594" s="42">
        <f t="shared" si="188"/>
        <v>0.74639999999999995</v>
      </c>
      <c r="AX594" s="42">
        <f t="shared" si="189"/>
        <v>0.44390000000000002</v>
      </c>
      <c r="AY594" s="42">
        <f t="shared" si="190"/>
        <v>0.43509999999999999</v>
      </c>
      <c r="AZ594" s="42">
        <f t="shared" si="191"/>
        <v>0.56810000000000005</v>
      </c>
    </row>
    <row r="595" spans="1:52">
      <c r="A595" s="142"/>
      <c r="B595" s="142"/>
      <c r="C595" s="39">
        <v>0.16666666666666699</v>
      </c>
      <c r="D595" s="42">
        <v>0</v>
      </c>
      <c r="E595" s="42">
        <v>0</v>
      </c>
      <c r="F595" s="42">
        <v>0</v>
      </c>
      <c r="G595" s="42">
        <v>0</v>
      </c>
      <c r="H595" s="42">
        <v>0</v>
      </c>
      <c r="I595" s="42">
        <v>0</v>
      </c>
      <c r="J595" s="42">
        <v>0</v>
      </c>
      <c r="K595" s="42">
        <v>0</v>
      </c>
      <c r="L595" s="42">
        <v>0</v>
      </c>
      <c r="M595" s="42">
        <v>0</v>
      </c>
      <c r="N595" s="42">
        <v>0</v>
      </c>
      <c r="O595" s="42">
        <v>0</v>
      </c>
      <c r="P595" s="84">
        <v>0.40500000000000003</v>
      </c>
      <c r="Q595" s="84">
        <v>0.38519999999999999</v>
      </c>
      <c r="R595" s="84">
        <v>8.2699999999999996E-2</v>
      </c>
      <c r="S595" s="84">
        <v>0.52370000000000005</v>
      </c>
      <c r="T595" s="84">
        <v>0.52629999999999999</v>
      </c>
      <c r="U595" s="84">
        <v>0.23330000000000001</v>
      </c>
      <c r="V595" s="42">
        <v>0.3957</v>
      </c>
      <c r="W595" s="42">
        <v>0.53169999999999995</v>
      </c>
      <c r="X595" s="42">
        <v>4.9399999999999999E-2</v>
      </c>
      <c r="Y595" s="42">
        <v>0.2334</v>
      </c>
      <c r="Z595" s="42">
        <v>0.50839999999999996</v>
      </c>
      <c r="AA595" s="42">
        <v>0.50480000000000003</v>
      </c>
      <c r="AD595" s="82" t="s">
        <v>244</v>
      </c>
      <c r="AE595" s="42">
        <f t="shared" si="176"/>
        <v>0</v>
      </c>
      <c r="AF595" s="42">
        <f t="shared" si="177"/>
        <v>0</v>
      </c>
      <c r="AG595" s="42">
        <f t="shared" si="178"/>
        <v>0</v>
      </c>
      <c r="AH595" s="42">
        <f t="shared" si="179"/>
        <v>0</v>
      </c>
      <c r="AJ595" s="82" t="s">
        <v>244</v>
      </c>
      <c r="AK595" s="42">
        <f t="shared" si="180"/>
        <v>0</v>
      </c>
      <c r="AL595" s="42">
        <f t="shared" si="181"/>
        <v>0</v>
      </c>
      <c r="AM595" s="42">
        <f t="shared" si="182"/>
        <v>0</v>
      </c>
      <c r="AN595" s="42">
        <f t="shared" si="183"/>
        <v>0</v>
      </c>
      <c r="AP595" s="82" t="s">
        <v>244</v>
      </c>
      <c r="AQ595" s="84">
        <f t="shared" si="184"/>
        <v>0.93400000000000005</v>
      </c>
      <c r="AR595" s="84">
        <f t="shared" si="185"/>
        <v>0.4254</v>
      </c>
      <c r="AS595" s="84">
        <f t="shared" si="186"/>
        <v>0.48270000000000002</v>
      </c>
      <c r="AT595" s="84">
        <f t="shared" si="187"/>
        <v>0.51939999999999997</v>
      </c>
      <c r="AV595" s="82" t="s">
        <v>244</v>
      </c>
      <c r="AW595" s="42">
        <f t="shared" si="188"/>
        <v>0.81859999999999999</v>
      </c>
      <c r="AX595" s="42">
        <f t="shared" si="189"/>
        <v>0.49480000000000002</v>
      </c>
      <c r="AY595" s="42">
        <f t="shared" si="190"/>
        <v>0.39069999999999999</v>
      </c>
      <c r="AZ595" s="42">
        <f t="shared" si="191"/>
        <v>0.49</v>
      </c>
    </row>
    <row r="596" spans="1:52">
      <c r="A596" s="142"/>
      <c r="B596" s="142"/>
      <c r="C596" s="39">
        <v>0.17708333333333401</v>
      </c>
      <c r="D596" s="42">
        <v>0</v>
      </c>
      <c r="E596" s="42">
        <v>0</v>
      </c>
      <c r="F596" s="42">
        <v>0</v>
      </c>
      <c r="G596" s="42">
        <v>0</v>
      </c>
      <c r="H596" s="42">
        <v>0</v>
      </c>
      <c r="I596" s="42">
        <v>0</v>
      </c>
      <c r="J596" s="42">
        <v>0</v>
      </c>
      <c r="K596" s="42">
        <v>0</v>
      </c>
      <c r="L596" s="42">
        <v>0</v>
      </c>
      <c r="M596" s="42">
        <v>0</v>
      </c>
      <c r="N596" s="42">
        <v>0</v>
      </c>
      <c r="O596" s="42">
        <v>0</v>
      </c>
      <c r="P596" s="84">
        <v>0.30909999999999999</v>
      </c>
      <c r="Q596" s="84">
        <v>0.4037</v>
      </c>
      <c r="R596" s="84">
        <v>0.1012</v>
      </c>
      <c r="S596" s="84">
        <v>0.4037</v>
      </c>
      <c r="T596" s="84">
        <v>0.4037</v>
      </c>
      <c r="U596" s="84">
        <v>0.25590000000000002</v>
      </c>
      <c r="V596" s="42">
        <v>0.3448</v>
      </c>
      <c r="W596" s="42">
        <v>0.4612</v>
      </c>
      <c r="X596" s="42">
        <v>0.1351</v>
      </c>
      <c r="Y596" s="42">
        <v>0.2717</v>
      </c>
      <c r="Z596" s="42">
        <v>0.48480000000000001</v>
      </c>
      <c r="AA596" s="42">
        <v>0.41420000000000001</v>
      </c>
      <c r="AD596" s="82" t="s">
        <v>122</v>
      </c>
      <c r="AE596" s="42">
        <f t="shared" si="176"/>
        <v>0</v>
      </c>
      <c r="AF596" s="42">
        <f t="shared" si="177"/>
        <v>0</v>
      </c>
      <c r="AG596" s="42">
        <f t="shared" si="178"/>
        <v>0</v>
      </c>
      <c r="AH596" s="42">
        <f t="shared" si="179"/>
        <v>0</v>
      </c>
      <c r="AJ596" s="82" t="s">
        <v>122</v>
      </c>
      <c r="AK596" s="42">
        <f t="shared" si="180"/>
        <v>0</v>
      </c>
      <c r="AL596" s="42">
        <f t="shared" si="181"/>
        <v>0</v>
      </c>
      <c r="AM596" s="42">
        <f t="shared" si="182"/>
        <v>0</v>
      </c>
      <c r="AN596" s="42">
        <f t="shared" si="183"/>
        <v>0</v>
      </c>
      <c r="AP596" s="82" t="s">
        <v>122</v>
      </c>
      <c r="AQ596" s="84">
        <f t="shared" si="184"/>
        <v>0.8901</v>
      </c>
      <c r="AR596" s="84">
        <f t="shared" si="185"/>
        <v>0.39410000000000001</v>
      </c>
      <c r="AS596" s="84">
        <f t="shared" si="186"/>
        <v>0.62570000000000003</v>
      </c>
      <c r="AT596" s="84">
        <f t="shared" si="187"/>
        <v>0.45490000000000003</v>
      </c>
      <c r="AV596" s="82" t="s">
        <v>122</v>
      </c>
      <c r="AW596" s="42">
        <f t="shared" si="188"/>
        <v>0.88260000000000005</v>
      </c>
      <c r="AX596" s="42">
        <f t="shared" si="189"/>
        <v>0.54590000000000005</v>
      </c>
      <c r="AY596" s="42">
        <f t="shared" si="190"/>
        <v>0.52480000000000004</v>
      </c>
      <c r="AZ596" s="42">
        <f t="shared" si="191"/>
        <v>0.44009999999999999</v>
      </c>
    </row>
    <row r="597" spans="1:52">
      <c r="A597" s="142"/>
      <c r="B597" s="142"/>
      <c r="C597" s="39">
        <v>0.1875</v>
      </c>
      <c r="D597" s="42">
        <v>0</v>
      </c>
      <c r="E597" s="42">
        <v>0</v>
      </c>
      <c r="F597" s="42">
        <v>0</v>
      </c>
      <c r="G597" s="42">
        <v>0</v>
      </c>
      <c r="H597" s="42">
        <v>0</v>
      </c>
      <c r="I597" s="42">
        <v>0</v>
      </c>
      <c r="J597" s="42">
        <v>0</v>
      </c>
      <c r="K597" s="42">
        <v>0</v>
      </c>
      <c r="L597" s="42">
        <v>0</v>
      </c>
      <c r="M597" s="42">
        <v>0</v>
      </c>
      <c r="N597" s="42">
        <v>0</v>
      </c>
      <c r="O597" s="42">
        <v>0</v>
      </c>
      <c r="P597" s="84">
        <v>0.30570000000000003</v>
      </c>
      <c r="Q597" s="84">
        <v>0.44290000000000002</v>
      </c>
      <c r="R597" s="84">
        <v>0.14449999999999999</v>
      </c>
      <c r="S597" s="84">
        <v>0.42309999999999998</v>
      </c>
      <c r="T597" s="84">
        <v>0.3679</v>
      </c>
      <c r="U597" s="84">
        <v>0.29160000000000003</v>
      </c>
      <c r="V597" s="42">
        <v>0.2079</v>
      </c>
      <c r="W597" s="42">
        <v>0.43190000000000001</v>
      </c>
      <c r="X597" s="42">
        <v>0.1986</v>
      </c>
      <c r="Y597" s="42">
        <v>0.36820000000000003</v>
      </c>
      <c r="Z597" s="42">
        <v>0.48459999999999998</v>
      </c>
      <c r="AA597" s="42">
        <v>0.37509999999999999</v>
      </c>
      <c r="AD597" s="82" t="s">
        <v>245</v>
      </c>
      <c r="AE597" s="42">
        <f t="shared" si="176"/>
        <v>0</v>
      </c>
      <c r="AF597" s="42">
        <f t="shared" si="177"/>
        <v>0</v>
      </c>
      <c r="AG597" s="42">
        <f t="shared" si="178"/>
        <v>0</v>
      </c>
      <c r="AH597" s="42">
        <f t="shared" si="179"/>
        <v>0</v>
      </c>
      <c r="AJ597" s="82" t="s">
        <v>245</v>
      </c>
      <c r="AK597" s="42">
        <f t="shared" si="180"/>
        <v>0</v>
      </c>
      <c r="AL597" s="42">
        <f t="shared" si="181"/>
        <v>0</v>
      </c>
      <c r="AM597" s="42">
        <f t="shared" si="182"/>
        <v>0</v>
      </c>
      <c r="AN597" s="42">
        <f t="shared" si="183"/>
        <v>0</v>
      </c>
      <c r="AP597" s="82" t="s">
        <v>245</v>
      </c>
      <c r="AQ597" s="84">
        <f t="shared" si="184"/>
        <v>0.79879999999999995</v>
      </c>
      <c r="AR597" s="84">
        <f t="shared" si="185"/>
        <v>0.41389999999999999</v>
      </c>
      <c r="AS597" s="84">
        <f t="shared" si="186"/>
        <v>0.57310000000000005</v>
      </c>
      <c r="AT597" s="84">
        <f t="shared" si="187"/>
        <v>0.49580000000000002</v>
      </c>
      <c r="AV597" s="82" t="s">
        <v>245</v>
      </c>
      <c r="AW597" s="42">
        <f t="shared" si="188"/>
        <v>0.76390000000000002</v>
      </c>
      <c r="AX597" s="42">
        <f t="shared" si="189"/>
        <v>0.53180000000000005</v>
      </c>
      <c r="AY597" s="42">
        <f t="shared" si="190"/>
        <v>0.51439999999999997</v>
      </c>
      <c r="AZ597" s="42">
        <f t="shared" si="191"/>
        <v>0.52700000000000002</v>
      </c>
    </row>
    <row r="598" spans="1:52">
      <c r="A598" s="142"/>
      <c r="B598" s="142"/>
      <c r="C598" s="39">
        <v>0.19791666666666699</v>
      </c>
      <c r="D598" s="42">
        <v>0</v>
      </c>
      <c r="E598" s="42">
        <v>0</v>
      </c>
      <c r="F598" s="42">
        <v>0</v>
      </c>
      <c r="G598" s="42">
        <v>0</v>
      </c>
      <c r="H598" s="42">
        <v>0</v>
      </c>
      <c r="I598" s="42">
        <v>0</v>
      </c>
      <c r="J598" s="42">
        <v>3.0000000000000001E-3</v>
      </c>
      <c r="K598" s="42">
        <v>0</v>
      </c>
      <c r="L598" s="42">
        <v>0</v>
      </c>
      <c r="M598" s="42">
        <v>0</v>
      </c>
      <c r="N598" s="42">
        <v>0</v>
      </c>
      <c r="O598" s="42">
        <v>0</v>
      </c>
      <c r="P598" s="84">
        <v>0.27810000000000001</v>
      </c>
      <c r="Q598" s="84">
        <v>0.3957</v>
      </c>
      <c r="R598" s="84">
        <v>0.14360000000000001</v>
      </c>
      <c r="S598" s="84">
        <v>0.35920000000000002</v>
      </c>
      <c r="T598" s="84">
        <v>0.39179999999999998</v>
      </c>
      <c r="U598" s="84">
        <v>0.23119999999999999</v>
      </c>
      <c r="V598" s="42">
        <v>0.192</v>
      </c>
      <c r="W598" s="42">
        <v>0.36149999999999999</v>
      </c>
      <c r="X598" s="42">
        <v>0.22339999999999999</v>
      </c>
      <c r="Y598" s="42">
        <v>0.25419999999999998</v>
      </c>
      <c r="Z598" s="42">
        <v>0.43240000000000001</v>
      </c>
      <c r="AA598" s="42">
        <v>0.41689999999999999</v>
      </c>
      <c r="AD598" s="82" t="s">
        <v>197</v>
      </c>
      <c r="AE598" s="42">
        <f t="shared" si="176"/>
        <v>0</v>
      </c>
      <c r="AF598" s="42">
        <f t="shared" si="177"/>
        <v>0</v>
      </c>
      <c r="AG598" s="42">
        <f t="shared" si="178"/>
        <v>0</v>
      </c>
      <c r="AH598" s="42">
        <f t="shared" si="179"/>
        <v>0</v>
      </c>
      <c r="AJ598" s="82" t="s">
        <v>197</v>
      </c>
      <c r="AK598" s="42">
        <f t="shared" si="180"/>
        <v>0</v>
      </c>
      <c r="AL598" s="42">
        <f t="shared" si="181"/>
        <v>0</v>
      </c>
      <c r="AM598" s="42">
        <f t="shared" si="182"/>
        <v>0</v>
      </c>
      <c r="AN598" s="42">
        <f t="shared" si="183"/>
        <v>0</v>
      </c>
      <c r="AP598" s="82" t="s">
        <v>197</v>
      </c>
      <c r="AQ598" s="84">
        <f t="shared" si="184"/>
        <v>0.73060000000000003</v>
      </c>
      <c r="AR598" s="84">
        <f t="shared" si="185"/>
        <v>0.40649999999999997</v>
      </c>
      <c r="AS598" s="84">
        <f t="shared" si="186"/>
        <v>0.67889999999999995</v>
      </c>
      <c r="AT598" s="84">
        <f t="shared" si="187"/>
        <v>0.42380000000000001</v>
      </c>
      <c r="AV598" s="82" t="s">
        <v>197</v>
      </c>
      <c r="AW598" s="42">
        <f t="shared" si="188"/>
        <v>0.83189999999999997</v>
      </c>
      <c r="AX598" s="42">
        <f t="shared" si="189"/>
        <v>0.4793</v>
      </c>
      <c r="AY598" s="42">
        <f t="shared" si="190"/>
        <v>0.52059999999999995</v>
      </c>
      <c r="AZ598" s="42">
        <f t="shared" si="191"/>
        <v>0.47720000000000001</v>
      </c>
    </row>
    <row r="599" spans="1:52">
      <c r="A599" s="142"/>
      <c r="B599" s="142"/>
      <c r="C599" s="39">
        <v>0.20833333333333401</v>
      </c>
      <c r="D599" s="42">
        <v>0</v>
      </c>
      <c r="E599" s="42">
        <v>0</v>
      </c>
      <c r="F599" s="42">
        <v>0</v>
      </c>
      <c r="G599" s="42">
        <v>0</v>
      </c>
      <c r="H599" s="42">
        <v>0</v>
      </c>
      <c r="I599" s="42">
        <v>0</v>
      </c>
      <c r="J599" s="42">
        <v>1.2800000000000001E-2</v>
      </c>
      <c r="K599" s="42">
        <v>0</v>
      </c>
      <c r="L599" s="42">
        <v>0</v>
      </c>
      <c r="M599" s="42">
        <v>0</v>
      </c>
      <c r="N599" s="42">
        <v>0</v>
      </c>
      <c r="O599" s="42">
        <v>0</v>
      </c>
      <c r="P599" s="84">
        <v>0.40860000000000002</v>
      </c>
      <c r="Q599" s="84">
        <v>0.42259999999999998</v>
      </c>
      <c r="R599" s="84">
        <v>0.1222</v>
      </c>
      <c r="S599" s="84">
        <v>0.4713</v>
      </c>
      <c r="T599" s="84">
        <v>0.36880000000000002</v>
      </c>
      <c r="U599" s="84">
        <v>0.27360000000000001</v>
      </c>
      <c r="V599" s="42">
        <v>0.17169999999999999</v>
      </c>
      <c r="W599" s="42">
        <v>0.35899999999999999</v>
      </c>
      <c r="X599" s="42">
        <v>0.17610000000000001</v>
      </c>
      <c r="Y599" s="42">
        <v>0.37</v>
      </c>
      <c r="Z599" s="42">
        <v>0.439</v>
      </c>
      <c r="AA599" s="42">
        <v>0.37890000000000001</v>
      </c>
      <c r="AD599" s="82" t="s">
        <v>246</v>
      </c>
      <c r="AE599" s="42">
        <f t="shared" si="176"/>
        <v>0</v>
      </c>
      <c r="AF599" s="42">
        <f t="shared" si="177"/>
        <v>0</v>
      </c>
      <c r="AG599" s="42">
        <f t="shared" si="178"/>
        <v>0</v>
      </c>
      <c r="AH599" s="42">
        <f t="shared" si="179"/>
        <v>0</v>
      </c>
      <c r="AJ599" s="82" t="s">
        <v>246</v>
      </c>
      <c r="AK599" s="42">
        <f t="shared" si="180"/>
        <v>0</v>
      </c>
      <c r="AL599" s="42">
        <f t="shared" si="181"/>
        <v>0</v>
      </c>
      <c r="AM599" s="42">
        <f t="shared" si="182"/>
        <v>0</v>
      </c>
      <c r="AN599" s="42">
        <f t="shared" si="183"/>
        <v>0</v>
      </c>
      <c r="AP599" s="82" t="s">
        <v>246</v>
      </c>
      <c r="AQ599" s="84">
        <f t="shared" si="184"/>
        <v>0.61899999999999999</v>
      </c>
      <c r="AR599" s="84">
        <f t="shared" si="185"/>
        <v>0.50339999999999996</v>
      </c>
      <c r="AS599" s="84">
        <f t="shared" si="186"/>
        <v>0.78610000000000002</v>
      </c>
      <c r="AT599" s="84">
        <f t="shared" si="187"/>
        <v>0.45079999999999998</v>
      </c>
      <c r="AV599" s="82" t="s">
        <v>246</v>
      </c>
      <c r="AW599" s="42">
        <f t="shared" si="188"/>
        <v>0.71619999999999995</v>
      </c>
      <c r="AX599" s="42">
        <f t="shared" si="189"/>
        <v>0.45300000000000001</v>
      </c>
      <c r="AY599" s="42">
        <f t="shared" si="190"/>
        <v>0.50639999999999996</v>
      </c>
      <c r="AZ599" s="42">
        <f t="shared" si="191"/>
        <v>0.50229999999999997</v>
      </c>
    </row>
    <row r="600" spans="1:52">
      <c r="A600" s="142"/>
      <c r="B600" s="142"/>
      <c r="C600" s="39">
        <v>0.21875</v>
      </c>
      <c r="D600" s="42">
        <v>0</v>
      </c>
      <c r="E600" s="42">
        <v>0</v>
      </c>
      <c r="F600" s="42">
        <v>0</v>
      </c>
      <c r="G600" s="42">
        <v>0</v>
      </c>
      <c r="H600" s="42">
        <v>0</v>
      </c>
      <c r="I600" s="42">
        <v>0</v>
      </c>
      <c r="J600" s="42">
        <v>1.2200000000000001E-2</v>
      </c>
      <c r="K600" s="42">
        <v>7.6E-3</v>
      </c>
      <c r="L600" s="42">
        <v>8.2000000000000007E-3</v>
      </c>
      <c r="M600" s="42">
        <v>2.9999999999999997E-4</v>
      </c>
      <c r="N600" s="42">
        <v>4.8999999999999998E-3</v>
      </c>
      <c r="O600" s="42">
        <v>6.6E-3</v>
      </c>
      <c r="P600" s="84">
        <v>0.33450000000000002</v>
      </c>
      <c r="Q600" s="84">
        <v>0.39660000000000001</v>
      </c>
      <c r="R600" s="84">
        <v>0.10580000000000001</v>
      </c>
      <c r="S600" s="84">
        <v>0.43009999999999998</v>
      </c>
      <c r="T600" s="84">
        <v>0.39660000000000001</v>
      </c>
      <c r="U600" s="84">
        <v>0.26929999999999998</v>
      </c>
      <c r="V600" s="42">
        <v>0.30649999999999999</v>
      </c>
      <c r="W600" s="42">
        <v>0.40720000000000001</v>
      </c>
      <c r="X600" s="42">
        <v>0.12839999999999999</v>
      </c>
      <c r="Y600" s="42">
        <v>0.2631</v>
      </c>
      <c r="Z600" s="42">
        <v>0.44130000000000003</v>
      </c>
      <c r="AA600" s="42">
        <v>0.37469999999999998</v>
      </c>
      <c r="AD600" s="82" t="s">
        <v>123</v>
      </c>
      <c r="AE600" s="42">
        <f t="shared" si="176"/>
        <v>0</v>
      </c>
      <c r="AF600" s="42">
        <f t="shared" si="177"/>
        <v>0</v>
      </c>
      <c r="AG600" s="42">
        <f t="shared" si="178"/>
        <v>0</v>
      </c>
      <c r="AH600" s="42">
        <f t="shared" si="179"/>
        <v>0</v>
      </c>
      <c r="AJ600" s="82" t="s">
        <v>123</v>
      </c>
      <c r="AK600" s="42">
        <f t="shared" si="180"/>
        <v>0</v>
      </c>
      <c r="AL600" s="42">
        <f t="shared" si="181"/>
        <v>0</v>
      </c>
      <c r="AM600" s="42">
        <f t="shared" si="182"/>
        <v>0</v>
      </c>
      <c r="AN600" s="42">
        <f t="shared" si="183"/>
        <v>0</v>
      </c>
      <c r="AP600" s="82" t="s">
        <v>123</v>
      </c>
      <c r="AQ600" s="84">
        <f t="shared" si="184"/>
        <v>0.70689999999999997</v>
      </c>
      <c r="AR600" s="84">
        <f t="shared" si="185"/>
        <v>0.58199999999999996</v>
      </c>
      <c r="AS600" s="84">
        <f t="shared" si="186"/>
        <v>0.62350000000000005</v>
      </c>
      <c r="AT600" s="84">
        <f t="shared" si="187"/>
        <v>0.42380000000000001</v>
      </c>
      <c r="AV600" s="82" t="s">
        <v>123</v>
      </c>
      <c r="AW600" s="42">
        <f t="shared" si="188"/>
        <v>0.59179999999999999</v>
      </c>
      <c r="AX600" s="42">
        <f t="shared" si="189"/>
        <v>0.43819999999999998</v>
      </c>
      <c r="AY600" s="42">
        <f t="shared" si="190"/>
        <v>0.58520000000000005</v>
      </c>
      <c r="AZ600" s="42">
        <f t="shared" si="191"/>
        <v>0.36720000000000003</v>
      </c>
    </row>
    <row r="601" spans="1:52">
      <c r="A601" s="142"/>
      <c r="B601" s="142"/>
      <c r="C601" s="39">
        <v>0.22916666666666699</v>
      </c>
      <c r="D601" s="42">
        <v>0</v>
      </c>
      <c r="E601" s="42">
        <v>0</v>
      </c>
      <c r="F601" s="42">
        <v>0</v>
      </c>
      <c r="G601" s="42">
        <v>0</v>
      </c>
      <c r="H601" s="42">
        <v>0</v>
      </c>
      <c r="I601" s="42">
        <v>0</v>
      </c>
      <c r="J601" s="42">
        <v>5.45E-2</v>
      </c>
      <c r="K601" s="42">
        <v>7.5499999999999998E-2</v>
      </c>
      <c r="L601" s="42">
        <v>4.3999999999999997E-2</v>
      </c>
      <c r="M601" s="42">
        <v>3.1399999999999997E-2</v>
      </c>
      <c r="N601" s="42">
        <v>6.0400000000000002E-2</v>
      </c>
      <c r="O601" s="42">
        <v>4.2299999999999997E-2</v>
      </c>
      <c r="P601" s="84">
        <v>0.32800000000000001</v>
      </c>
      <c r="Q601" s="84">
        <v>0.4007</v>
      </c>
      <c r="R601" s="84">
        <v>0.12429999999999999</v>
      </c>
      <c r="S601" s="84">
        <v>0.27679999999999999</v>
      </c>
      <c r="T601" s="84">
        <v>0.44069999999999998</v>
      </c>
      <c r="U601" s="84">
        <v>0.17269999999999999</v>
      </c>
      <c r="V601" s="42">
        <v>0.3987</v>
      </c>
      <c r="W601" s="42">
        <v>0.38519999999999999</v>
      </c>
      <c r="X601" s="42">
        <v>0.1176</v>
      </c>
      <c r="Y601" s="42">
        <v>0.26910000000000001</v>
      </c>
      <c r="Z601" s="42">
        <v>0.49890000000000001</v>
      </c>
      <c r="AA601" s="42">
        <v>0.43030000000000002</v>
      </c>
      <c r="AD601" s="82" t="s">
        <v>247</v>
      </c>
      <c r="AE601" s="42">
        <f t="shared" si="176"/>
        <v>0</v>
      </c>
      <c r="AF601" s="42">
        <f t="shared" si="177"/>
        <v>0</v>
      </c>
      <c r="AG601" s="42">
        <f t="shared" si="178"/>
        <v>0</v>
      </c>
      <c r="AH601" s="42">
        <f t="shared" si="179"/>
        <v>0</v>
      </c>
      <c r="AJ601" s="82" t="s">
        <v>247</v>
      </c>
      <c r="AK601" s="42">
        <f t="shared" si="180"/>
        <v>0</v>
      </c>
      <c r="AL601" s="42">
        <f t="shared" si="181"/>
        <v>0</v>
      </c>
      <c r="AM601" s="42">
        <f t="shared" si="182"/>
        <v>0</v>
      </c>
      <c r="AN601" s="42">
        <f t="shared" si="183"/>
        <v>0</v>
      </c>
      <c r="AP601" s="82" t="s">
        <v>247</v>
      </c>
      <c r="AQ601" s="84">
        <f t="shared" si="184"/>
        <v>0.7994</v>
      </c>
      <c r="AR601" s="84">
        <f t="shared" si="185"/>
        <v>0.52639999999999998</v>
      </c>
      <c r="AS601" s="84">
        <f t="shared" si="186"/>
        <v>0.57230000000000003</v>
      </c>
      <c r="AT601" s="84">
        <f t="shared" si="187"/>
        <v>0.41170000000000001</v>
      </c>
      <c r="AV601" s="82" t="s">
        <v>247</v>
      </c>
      <c r="AW601" s="42">
        <f t="shared" si="188"/>
        <v>0.54059999999999997</v>
      </c>
      <c r="AX601" s="42">
        <f t="shared" si="189"/>
        <v>0.53439999999999999</v>
      </c>
      <c r="AY601" s="42">
        <f t="shared" si="190"/>
        <v>0.55810000000000004</v>
      </c>
      <c r="AZ601" s="42">
        <f t="shared" si="191"/>
        <v>0.43780000000000002</v>
      </c>
    </row>
    <row r="602" spans="1:52">
      <c r="A602" s="142"/>
      <c r="B602" s="142"/>
      <c r="C602" s="39">
        <v>0.23958333333333401</v>
      </c>
      <c r="D602" s="42">
        <v>0</v>
      </c>
      <c r="E602" s="42">
        <v>0</v>
      </c>
      <c r="F602" s="42">
        <v>0</v>
      </c>
      <c r="G602" s="42">
        <v>0</v>
      </c>
      <c r="H602" s="42">
        <v>0</v>
      </c>
      <c r="I602" s="42">
        <v>0</v>
      </c>
      <c r="J602" s="42">
        <v>0.12089999999999999</v>
      </c>
      <c r="K602" s="42">
        <v>0.1048</v>
      </c>
      <c r="L602" s="42">
        <v>8.5199999999999998E-2</v>
      </c>
      <c r="M602" s="42">
        <v>3.1800000000000002E-2</v>
      </c>
      <c r="N602" s="42">
        <v>0.1123</v>
      </c>
      <c r="O602" s="42">
        <v>0.1002</v>
      </c>
      <c r="P602" s="84">
        <v>0.21529999999999999</v>
      </c>
      <c r="Q602" s="84">
        <v>0.40300000000000002</v>
      </c>
      <c r="R602" s="84">
        <v>0.1525</v>
      </c>
      <c r="S602" s="84">
        <v>0.35060000000000002</v>
      </c>
      <c r="T602" s="84">
        <v>0.40379999999999999</v>
      </c>
      <c r="U602" s="84">
        <v>0.33729999999999999</v>
      </c>
      <c r="V602" s="42">
        <v>0.34260000000000002</v>
      </c>
      <c r="W602" s="42">
        <v>0.2767</v>
      </c>
      <c r="X602" s="42">
        <v>0.2306</v>
      </c>
      <c r="Y602" s="42">
        <v>0.22520000000000001</v>
      </c>
      <c r="Z602" s="42">
        <v>0.43980000000000002</v>
      </c>
      <c r="AA602" s="42">
        <v>0.41849999999999998</v>
      </c>
      <c r="AD602" s="82" t="s">
        <v>198</v>
      </c>
      <c r="AE602" s="42">
        <f t="shared" si="176"/>
        <v>0</v>
      </c>
      <c r="AF602" s="42">
        <f t="shared" si="177"/>
        <v>0</v>
      </c>
      <c r="AG602" s="42">
        <f t="shared" si="178"/>
        <v>0</v>
      </c>
      <c r="AH602" s="42">
        <f t="shared" si="179"/>
        <v>0</v>
      </c>
      <c r="AJ602" s="82" t="s">
        <v>198</v>
      </c>
      <c r="AK602" s="42">
        <f t="shared" si="180"/>
        <v>0</v>
      </c>
      <c r="AL602" s="42">
        <f t="shared" si="181"/>
        <v>0</v>
      </c>
      <c r="AM602" s="42">
        <f t="shared" si="182"/>
        <v>0</v>
      </c>
      <c r="AN602" s="42">
        <f t="shared" si="183"/>
        <v>0</v>
      </c>
      <c r="AP602" s="82" t="s">
        <v>198</v>
      </c>
      <c r="AQ602" s="84">
        <f t="shared" si="184"/>
        <v>0.77729999999999999</v>
      </c>
      <c r="AR602" s="84">
        <f t="shared" si="185"/>
        <v>0.55220000000000002</v>
      </c>
      <c r="AS602" s="84">
        <f t="shared" si="186"/>
        <v>0.7278</v>
      </c>
      <c r="AT602" s="84">
        <f t="shared" si="187"/>
        <v>0.53310000000000002</v>
      </c>
      <c r="AV602" s="82" t="s">
        <v>198</v>
      </c>
      <c r="AW602" s="42">
        <f t="shared" si="188"/>
        <v>0.59340000000000004</v>
      </c>
      <c r="AX602" s="42">
        <f t="shared" si="189"/>
        <v>0.57769999999999999</v>
      </c>
      <c r="AY602" s="42">
        <f t="shared" si="190"/>
        <v>0.3952</v>
      </c>
      <c r="AZ602" s="42">
        <f t="shared" si="191"/>
        <v>0.42930000000000001</v>
      </c>
    </row>
    <row r="603" spans="1:52">
      <c r="A603" s="142"/>
      <c r="B603" s="142"/>
      <c r="C603" s="39">
        <v>0.25</v>
      </c>
      <c r="D603" s="42">
        <v>0</v>
      </c>
      <c r="E603" s="42">
        <v>0</v>
      </c>
      <c r="F603" s="42">
        <v>0</v>
      </c>
      <c r="G603" s="42">
        <v>0</v>
      </c>
      <c r="H603" s="42">
        <v>0</v>
      </c>
      <c r="I603" s="42">
        <v>0</v>
      </c>
      <c r="J603" s="42">
        <v>0.17080000000000001</v>
      </c>
      <c r="K603" s="42">
        <v>0.1696</v>
      </c>
      <c r="L603" s="42">
        <v>0.13800000000000001</v>
      </c>
      <c r="M603" s="42">
        <v>7.0699999999999999E-2</v>
      </c>
      <c r="N603" s="42">
        <v>0.14019999999999999</v>
      </c>
      <c r="O603" s="42">
        <v>0.1368</v>
      </c>
      <c r="P603" s="84">
        <v>0.25369999999999998</v>
      </c>
      <c r="Q603" s="84">
        <v>0.28089999999999998</v>
      </c>
      <c r="R603" s="84">
        <v>0.15110000000000001</v>
      </c>
      <c r="S603" s="84">
        <v>0.37809999999999999</v>
      </c>
      <c r="T603" s="84">
        <v>0.31990000000000002</v>
      </c>
      <c r="U603" s="84">
        <v>0.2442</v>
      </c>
      <c r="V603" s="42">
        <v>0.45839999999999997</v>
      </c>
      <c r="W603" s="42">
        <v>0.2591</v>
      </c>
      <c r="X603" s="42">
        <v>0.22520000000000001</v>
      </c>
      <c r="Y603" s="42">
        <v>0.26040000000000002</v>
      </c>
      <c r="Z603" s="42">
        <v>0.42649999999999999</v>
      </c>
      <c r="AA603" s="42">
        <v>0.43809999999999999</v>
      </c>
      <c r="AD603" s="82" t="s">
        <v>248</v>
      </c>
      <c r="AE603" s="42">
        <f t="shared" si="176"/>
        <v>0</v>
      </c>
      <c r="AF603" s="42">
        <f t="shared" si="177"/>
        <v>0</v>
      </c>
      <c r="AG603" s="42">
        <f t="shared" si="178"/>
        <v>0</v>
      </c>
      <c r="AH603" s="42">
        <f t="shared" si="179"/>
        <v>0</v>
      </c>
      <c r="AJ603" s="82" t="s">
        <v>248</v>
      </c>
      <c r="AK603" s="42">
        <f t="shared" si="180"/>
        <v>0</v>
      </c>
      <c r="AL603" s="42">
        <f t="shared" si="181"/>
        <v>0</v>
      </c>
      <c r="AM603" s="42">
        <f t="shared" si="182"/>
        <v>0</v>
      </c>
      <c r="AN603" s="42">
        <f t="shared" si="183"/>
        <v>0</v>
      </c>
      <c r="AP603" s="82" t="s">
        <v>248</v>
      </c>
      <c r="AQ603" s="84">
        <f t="shared" si="184"/>
        <v>0.71779999999999999</v>
      </c>
      <c r="AR603" s="84">
        <f t="shared" si="185"/>
        <v>0.61460000000000004</v>
      </c>
      <c r="AS603" s="84">
        <f t="shared" si="186"/>
        <v>0.72619999999999996</v>
      </c>
      <c r="AT603" s="84">
        <f t="shared" si="187"/>
        <v>0.46310000000000001</v>
      </c>
      <c r="AV603" s="82" t="s">
        <v>248</v>
      </c>
      <c r="AW603" s="42">
        <f t="shared" si="188"/>
        <v>0.81499999999999995</v>
      </c>
      <c r="AX603" s="42">
        <f t="shared" si="189"/>
        <v>0.5917</v>
      </c>
      <c r="AY603" s="42">
        <f t="shared" si="190"/>
        <v>0.44529999999999997</v>
      </c>
      <c r="AZ603" s="42">
        <f t="shared" si="191"/>
        <v>0.4743</v>
      </c>
    </row>
    <row r="604" spans="1:52">
      <c r="A604" s="142"/>
      <c r="B604" s="142"/>
      <c r="C604" s="39">
        <v>0.26041666666666702</v>
      </c>
      <c r="D604" s="42">
        <v>0</v>
      </c>
      <c r="E604" s="42">
        <v>0</v>
      </c>
      <c r="F604" s="42">
        <v>0</v>
      </c>
      <c r="G604" s="42">
        <v>0</v>
      </c>
      <c r="H604" s="42">
        <v>0</v>
      </c>
      <c r="I604" s="42">
        <v>0</v>
      </c>
      <c r="J604" s="42">
        <v>0.24790000000000001</v>
      </c>
      <c r="K604" s="42">
        <v>0.22220000000000001</v>
      </c>
      <c r="L604" s="42">
        <v>0.1774</v>
      </c>
      <c r="M604" s="42">
        <v>9.1200000000000003E-2</v>
      </c>
      <c r="N604" s="42">
        <v>0.18479999999999999</v>
      </c>
      <c r="O604" s="42">
        <v>0.1847</v>
      </c>
      <c r="P604" s="84">
        <v>0.30930000000000002</v>
      </c>
      <c r="Q604" s="84">
        <v>0.33169999999999999</v>
      </c>
      <c r="R604" s="84">
        <v>0.10390000000000001</v>
      </c>
      <c r="S604" s="84">
        <v>0.42580000000000001</v>
      </c>
      <c r="T604" s="84">
        <v>0.33169999999999999</v>
      </c>
      <c r="U604" s="84">
        <v>0.25290000000000001</v>
      </c>
      <c r="V604" s="42">
        <v>0.30330000000000001</v>
      </c>
      <c r="W604" s="42">
        <v>0.34660000000000002</v>
      </c>
      <c r="X604" s="42">
        <v>0.1293</v>
      </c>
      <c r="Y604" s="42">
        <v>0.26500000000000001</v>
      </c>
      <c r="Z604" s="42">
        <v>0.38279999999999997</v>
      </c>
      <c r="AA604" s="42">
        <v>0.33139999999999997</v>
      </c>
      <c r="AD604" s="82" t="s">
        <v>199</v>
      </c>
      <c r="AE604" s="42">
        <f t="shared" si="176"/>
        <v>0</v>
      </c>
      <c r="AF604" s="42">
        <f t="shared" si="177"/>
        <v>0</v>
      </c>
      <c r="AG604" s="42">
        <f t="shared" si="178"/>
        <v>0</v>
      </c>
      <c r="AH604" s="42">
        <f t="shared" si="179"/>
        <v>0</v>
      </c>
      <c r="AJ604" s="82" t="s">
        <v>199</v>
      </c>
      <c r="AK604" s="42">
        <f t="shared" si="180"/>
        <v>0</v>
      </c>
      <c r="AL604" s="42">
        <f t="shared" si="181"/>
        <v>0</v>
      </c>
      <c r="AM604" s="42">
        <f t="shared" si="182"/>
        <v>0</v>
      </c>
      <c r="AN604" s="42">
        <f t="shared" si="183"/>
        <v>0</v>
      </c>
      <c r="AP604" s="82" t="s">
        <v>199</v>
      </c>
      <c r="AQ604" s="84">
        <f t="shared" si="184"/>
        <v>0.78420000000000001</v>
      </c>
      <c r="AR604" s="84">
        <f t="shared" si="185"/>
        <v>0.70250000000000001</v>
      </c>
      <c r="AS604" s="84">
        <f t="shared" si="186"/>
        <v>0.78580000000000005</v>
      </c>
      <c r="AT604" s="84">
        <f t="shared" si="187"/>
        <v>0.38729999999999998</v>
      </c>
      <c r="AV604" s="82" t="s">
        <v>199</v>
      </c>
      <c r="AW604" s="42">
        <f t="shared" si="188"/>
        <v>0.90159999999999996</v>
      </c>
      <c r="AX604" s="42">
        <f t="shared" si="189"/>
        <v>0.47339999999999999</v>
      </c>
      <c r="AY604" s="42">
        <f t="shared" si="190"/>
        <v>0.54549999999999998</v>
      </c>
      <c r="AZ604" s="42">
        <f t="shared" si="191"/>
        <v>0.56389999999999996</v>
      </c>
    </row>
    <row r="605" spans="1:52">
      <c r="A605" s="142"/>
      <c r="B605" s="142"/>
      <c r="C605" s="39">
        <v>0.27083333333333398</v>
      </c>
      <c r="D605" s="42">
        <v>0</v>
      </c>
      <c r="E605" s="42">
        <v>0</v>
      </c>
      <c r="F605" s="42">
        <v>0</v>
      </c>
      <c r="G605" s="42">
        <v>0</v>
      </c>
      <c r="H605" s="42">
        <v>0</v>
      </c>
      <c r="I605" s="42">
        <v>0</v>
      </c>
      <c r="J605" s="42">
        <v>0.3286</v>
      </c>
      <c r="K605" s="42">
        <v>0.32300000000000001</v>
      </c>
      <c r="L605" s="42">
        <v>0.24959999999999999</v>
      </c>
      <c r="M605" s="42">
        <v>0.18629999999999999</v>
      </c>
      <c r="N605" s="42">
        <v>0.32040000000000002</v>
      </c>
      <c r="O605" s="42">
        <v>0.28589999999999999</v>
      </c>
      <c r="P605" s="84">
        <v>0.1976</v>
      </c>
      <c r="Q605" s="84">
        <v>0.2999</v>
      </c>
      <c r="R605" s="84">
        <v>0.16950000000000001</v>
      </c>
      <c r="S605" s="84">
        <v>0.45350000000000001</v>
      </c>
      <c r="T605" s="84">
        <v>0.1996</v>
      </c>
      <c r="U605" s="84">
        <v>0.28939999999999999</v>
      </c>
      <c r="V605" s="42">
        <v>0.2392</v>
      </c>
      <c r="W605" s="42">
        <v>0.33460000000000001</v>
      </c>
      <c r="X605" s="42">
        <v>0.1074</v>
      </c>
      <c r="Y605" s="42">
        <v>0.28689999999999999</v>
      </c>
      <c r="Z605" s="42">
        <v>0.44819999999999999</v>
      </c>
      <c r="AA605" s="42">
        <v>0.3327</v>
      </c>
    </row>
    <row r="606" spans="1:52">
      <c r="A606" s="142"/>
      <c r="B606" s="142"/>
      <c r="C606" s="39">
        <v>0.28125</v>
      </c>
      <c r="D606" s="42">
        <v>5.4999999999999997E-3</v>
      </c>
      <c r="E606" s="42">
        <v>3.3099999999999997E-2</v>
      </c>
      <c r="F606" s="42">
        <v>0</v>
      </c>
      <c r="G606" s="42">
        <v>0</v>
      </c>
      <c r="H606" s="42">
        <v>0</v>
      </c>
      <c r="I606" s="42">
        <v>8.3999999999999995E-3</v>
      </c>
      <c r="J606" s="42">
        <v>0.39500000000000002</v>
      </c>
      <c r="K606" s="42">
        <v>0.435</v>
      </c>
      <c r="L606" s="42">
        <v>0.30430000000000001</v>
      </c>
      <c r="M606" s="42">
        <v>0.28549999999999998</v>
      </c>
      <c r="N606" s="42">
        <v>0.45229999999999998</v>
      </c>
      <c r="O606" s="42">
        <v>0.37659999999999999</v>
      </c>
      <c r="P606" s="84">
        <v>0.1469</v>
      </c>
      <c r="Q606" s="84">
        <v>0.29509999999999997</v>
      </c>
      <c r="R606" s="84">
        <v>0.1726</v>
      </c>
      <c r="S606" s="84">
        <v>0.33579999999999999</v>
      </c>
      <c r="T606" s="84">
        <v>0.25390000000000001</v>
      </c>
      <c r="U606" s="84">
        <v>0.36630000000000001</v>
      </c>
      <c r="V606" s="42">
        <v>0.16869999999999999</v>
      </c>
      <c r="W606" s="42">
        <v>0.33210000000000001</v>
      </c>
      <c r="X606" s="42">
        <v>0.11609999999999999</v>
      </c>
      <c r="Y606" s="42">
        <v>0.24709999999999999</v>
      </c>
      <c r="Z606" s="42">
        <v>0.35139999999999999</v>
      </c>
      <c r="AA606" s="42">
        <v>0.376</v>
      </c>
    </row>
    <row r="607" spans="1:52">
      <c r="A607" s="142"/>
      <c r="B607" s="142"/>
      <c r="C607" s="39">
        <v>0.29166666666666702</v>
      </c>
      <c r="D607" s="42">
        <v>6.7199999999999996E-2</v>
      </c>
      <c r="E607" s="42">
        <v>4.7500000000000001E-2</v>
      </c>
      <c r="F607" s="42">
        <v>0</v>
      </c>
      <c r="G607" s="42">
        <v>0</v>
      </c>
      <c r="H607" s="42">
        <v>0</v>
      </c>
      <c r="I607" s="42">
        <v>8.0000000000000002E-3</v>
      </c>
      <c r="J607" s="42">
        <v>0.49030000000000001</v>
      </c>
      <c r="K607" s="42">
        <v>0.54600000000000004</v>
      </c>
      <c r="L607" s="42">
        <v>0.38019999999999998</v>
      </c>
      <c r="M607" s="42">
        <v>0.38300000000000001</v>
      </c>
      <c r="N607" s="42">
        <v>0.58040000000000003</v>
      </c>
      <c r="O607" s="42">
        <v>0.46560000000000001</v>
      </c>
      <c r="P607" s="84">
        <v>0.2107</v>
      </c>
      <c r="Q607" s="84">
        <v>0.2374</v>
      </c>
      <c r="R607" s="84">
        <v>0.1913</v>
      </c>
      <c r="S607" s="84">
        <v>0.32269999999999999</v>
      </c>
      <c r="T607" s="84">
        <v>0.17560000000000001</v>
      </c>
      <c r="U607" s="84">
        <v>0.26750000000000002</v>
      </c>
      <c r="V607" s="42">
        <v>0.29770000000000002</v>
      </c>
      <c r="W607" s="42">
        <v>0.45140000000000002</v>
      </c>
      <c r="X607" s="42">
        <v>0.20910000000000001</v>
      </c>
      <c r="Y607" s="42">
        <v>0.32550000000000001</v>
      </c>
      <c r="Z607" s="42">
        <v>0.2324</v>
      </c>
      <c r="AA607" s="42">
        <v>0.31130000000000002</v>
      </c>
    </row>
    <row r="608" spans="1:52">
      <c r="A608" s="142"/>
      <c r="B608" s="142"/>
      <c r="C608" s="39">
        <v>0.30208333333333398</v>
      </c>
      <c r="D608" s="42">
        <v>7.0400000000000004E-2</v>
      </c>
      <c r="E608" s="42">
        <v>5.7500000000000002E-2</v>
      </c>
      <c r="F608" s="42">
        <v>0</v>
      </c>
      <c r="G608" s="42">
        <v>0</v>
      </c>
      <c r="H608" s="42">
        <v>0</v>
      </c>
      <c r="I608" s="42">
        <v>2.5600000000000001E-2</v>
      </c>
      <c r="J608" s="42">
        <v>0.54759999999999998</v>
      </c>
      <c r="K608" s="42">
        <v>0.58930000000000005</v>
      </c>
      <c r="L608" s="42">
        <v>0.48359999999999997</v>
      </c>
      <c r="M608" s="42">
        <v>0.4995</v>
      </c>
      <c r="N608" s="42">
        <v>0.66849999999999998</v>
      </c>
      <c r="O608" s="42">
        <v>0.55769999999999997</v>
      </c>
      <c r="P608" s="84">
        <v>0.23730000000000001</v>
      </c>
      <c r="Q608" s="84">
        <v>0.26179999999999998</v>
      </c>
      <c r="R608" s="84">
        <v>8.2699999999999996E-2</v>
      </c>
      <c r="S608" s="84">
        <v>0.33100000000000002</v>
      </c>
      <c r="T608" s="84">
        <v>0.26179999999999998</v>
      </c>
      <c r="U608" s="84">
        <v>0.19689999999999999</v>
      </c>
      <c r="V608" s="42">
        <v>0.22439999999999999</v>
      </c>
      <c r="W608" s="42">
        <v>0.30509999999999998</v>
      </c>
      <c r="X608" s="42">
        <v>0.1958</v>
      </c>
      <c r="Y608" s="42">
        <v>0.25280000000000002</v>
      </c>
      <c r="Z608" s="42">
        <v>0.26910000000000001</v>
      </c>
      <c r="AA608" s="42">
        <v>0.26300000000000001</v>
      </c>
    </row>
    <row r="609" spans="1:27">
      <c r="A609" s="142"/>
      <c r="B609" s="142"/>
      <c r="C609" s="39">
        <v>0.3125</v>
      </c>
      <c r="D609" s="42">
        <v>0.1734</v>
      </c>
      <c r="E609" s="42">
        <v>0.11</v>
      </c>
      <c r="F609" s="42">
        <v>2.46E-2</v>
      </c>
      <c r="G609" s="42">
        <v>3.32E-2</v>
      </c>
      <c r="H609" s="42">
        <v>7.4200000000000002E-2</v>
      </c>
      <c r="I609" s="42">
        <v>9.4899999999999998E-2</v>
      </c>
      <c r="J609" s="42">
        <v>0.6119</v>
      </c>
      <c r="K609" s="42">
        <v>0.68210000000000004</v>
      </c>
      <c r="L609" s="42">
        <v>0.54800000000000004</v>
      </c>
      <c r="M609" s="42">
        <v>0.55720000000000003</v>
      </c>
      <c r="N609" s="42">
        <v>0.72130000000000005</v>
      </c>
      <c r="O609" s="42">
        <v>0.60089999999999999</v>
      </c>
      <c r="P609" s="84">
        <v>0.27539999999999998</v>
      </c>
      <c r="Q609" s="84">
        <v>0.23769999999999999</v>
      </c>
      <c r="R609" s="84">
        <v>0.1019</v>
      </c>
      <c r="S609" s="84">
        <v>0.26650000000000001</v>
      </c>
      <c r="T609" s="84">
        <v>0.19500000000000001</v>
      </c>
      <c r="U609" s="84">
        <v>0.1065</v>
      </c>
      <c r="V609" s="42">
        <v>0.1265</v>
      </c>
      <c r="W609" s="42">
        <v>0.31740000000000002</v>
      </c>
      <c r="X609" s="42">
        <v>0.2697</v>
      </c>
      <c r="Y609" s="42">
        <v>0.26860000000000001</v>
      </c>
      <c r="Z609" s="42">
        <v>0.15040000000000001</v>
      </c>
      <c r="AA609" s="42">
        <v>0.31509999999999999</v>
      </c>
    </row>
    <row r="610" spans="1:27">
      <c r="A610" s="142"/>
      <c r="B610" s="142"/>
      <c r="C610" s="39">
        <v>0.32291666666666702</v>
      </c>
      <c r="D610" s="42">
        <v>0.26939999999999997</v>
      </c>
      <c r="E610" s="42">
        <v>0.1222</v>
      </c>
      <c r="F610" s="42">
        <v>5.8999999999999997E-2</v>
      </c>
      <c r="G610" s="42">
        <v>8.4599999999999995E-2</v>
      </c>
      <c r="H610" s="42">
        <v>0.13600000000000001</v>
      </c>
      <c r="I610" s="42">
        <v>0.15790000000000001</v>
      </c>
      <c r="J610" s="42">
        <v>0.6472</v>
      </c>
      <c r="K610" s="42">
        <v>0.751</v>
      </c>
      <c r="L610" s="42">
        <v>0.58799999999999997</v>
      </c>
      <c r="M610" s="42">
        <v>0.62190000000000001</v>
      </c>
      <c r="N610" s="42">
        <v>0.76439999999999997</v>
      </c>
      <c r="O610" s="42">
        <v>0.67290000000000005</v>
      </c>
      <c r="P610" s="84">
        <v>0.2485</v>
      </c>
      <c r="Q610" s="84">
        <v>0.1426</v>
      </c>
      <c r="R610" s="84">
        <v>0.20680000000000001</v>
      </c>
      <c r="S610" s="84">
        <v>0.1459</v>
      </c>
      <c r="T610" s="84">
        <v>0.30549999999999999</v>
      </c>
      <c r="U610" s="84">
        <v>0.1071</v>
      </c>
      <c r="V610" s="42">
        <v>0.1167</v>
      </c>
      <c r="W610" s="42">
        <v>0.4138</v>
      </c>
      <c r="X610" s="42">
        <v>0.39800000000000002</v>
      </c>
      <c r="Y610" s="42">
        <v>0.15909999999999999</v>
      </c>
      <c r="Z610" s="42">
        <v>0.17130000000000001</v>
      </c>
      <c r="AA610" s="42">
        <v>0.16830000000000001</v>
      </c>
    </row>
    <row r="611" spans="1:27">
      <c r="A611" s="142"/>
      <c r="B611" s="142"/>
      <c r="C611" s="39">
        <v>0.33333333333333398</v>
      </c>
      <c r="D611" s="42">
        <v>0.37469999999999998</v>
      </c>
      <c r="E611" s="42">
        <v>0.25319999999999998</v>
      </c>
      <c r="F611" s="42">
        <v>6.9699999999999998E-2</v>
      </c>
      <c r="G611" s="42">
        <v>0.1048</v>
      </c>
      <c r="H611" s="42">
        <v>0.20649999999999999</v>
      </c>
      <c r="I611" s="42">
        <v>0.21609999999999999</v>
      </c>
      <c r="J611" s="42">
        <v>0.73699999999999999</v>
      </c>
      <c r="K611" s="42">
        <v>0.78590000000000004</v>
      </c>
      <c r="L611" s="42">
        <v>0.62839999999999996</v>
      </c>
      <c r="M611" s="42">
        <v>0.69369999999999998</v>
      </c>
      <c r="N611" s="42">
        <v>0.81869999999999998</v>
      </c>
      <c r="O611" s="42">
        <v>0.73509999999999998</v>
      </c>
      <c r="P611" s="84">
        <v>0.2329</v>
      </c>
      <c r="Q611" s="84">
        <v>0.17549999999999999</v>
      </c>
      <c r="R611" s="84">
        <v>0.19470000000000001</v>
      </c>
      <c r="S611" s="84">
        <v>9.4100000000000003E-2</v>
      </c>
      <c r="T611" s="84">
        <v>0.36059999999999998</v>
      </c>
      <c r="U611" s="84">
        <v>3.8600000000000002E-2</v>
      </c>
      <c r="V611" s="42">
        <v>0.17169999999999999</v>
      </c>
      <c r="W611" s="42">
        <v>0.37159999999999999</v>
      </c>
      <c r="X611" s="42">
        <v>0.3034</v>
      </c>
      <c r="Y611" s="42">
        <v>0.12989999999999999</v>
      </c>
      <c r="Z611" s="42">
        <v>0.1744</v>
      </c>
      <c r="AA611" s="42">
        <v>0.12570000000000001</v>
      </c>
    </row>
    <row r="612" spans="1:27">
      <c r="A612" s="142"/>
      <c r="B612" s="142"/>
      <c r="C612" s="39">
        <v>0.34375</v>
      </c>
      <c r="D612" s="42">
        <v>0.4491</v>
      </c>
      <c r="E612" s="42">
        <v>0.308</v>
      </c>
      <c r="F612" s="42">
        <v>8.7800000000000003E-2</v>
      </c>
      <c r="G612" s="42">
        <v>0.12509999999999999</v>
      </c>
      <c r="H612" s="42">
        <v>0.33260000000000001</v>
      </c>
      <c r="I612" s="42">
        <v>0.26050000000000001</v>
      </c>
      <c r="J612" s="42">
        <v>0.79620000000000002</v>
      </c>
      <c r="K612" s="42">
        <v>0.83750000000000002</v>
      </c>
      <c r="L612" s="42">
        <v>0.69489999999999996</v>
      </c>
      <c r="M612" s="42">
        <v>0.7369</v>
      </c>
      <c r="N612" s="42">
        <v>0.86980000000000002</v>
      </c>
      <c r="O612" s="42">
        <v>0.78710000000000002</v>
      </c>
      <c r="P612" s="84">
        <v>0.1774</v>
      </c>
      <c r="Q612" s="84">
        <v>0.21179999999999999</v>
      </c>
      <c r="R612" s="84">
        <v>6.08E-2</v>
      </c>
      <c r="S612" s="84">
        <v>0.2452</v>
      </c>
      <c r="T612" s="84">
        <v>0.21179999999999999</v>
      </c>
      <c r="U612" s="84">
        <v>0.14829999999999999</v>
      </c>
      <c r="V612" s="42">
        <v>0.16070000000000001</v>
      </c>
      <c r="W612" s="42">
        <v>0.26500000000000001</v>
      </c>
      <c r="X612" s="42">
        <v>0.28589999999999999</v>
      </c>
      <c r="Y612" s="42">
        <v>0.27600000000000002</v>
      </c>
      <c r="Z612" s="42">
        <v>0.18079999999999999</v>
      </c>
      <c r="AA612" s="42">
        <v>0.21379999999999999</v>
      </c>
    </row>
    <row r="613" spans="1:27">
      <c r="A613" s="142"/>
      <c r="B613" s="142"/>
      <c r="C613" s="39">
        <v>0.35416666666666702</v>
      </c>
      <c r="D613" s="42">
        <v>0.54510000000000003</v>
      </c>
      <c r="E613" s="42">
        <v>0.35070000000000001</v>
      </c>
      <c r="F613" s="42">
        <v>0.16930000000000001</v>
      </c>
      <c r="G613" s="42">
        <v>0.2102</v>
      </c>
      <c r="H613" s="42">
        <v>0.4723</v>
      </c>
      <c r="I613" s="42">
        <v>0.34399999999999997</v>
      </c>
      <c r="J613" s="42">
        <v>0.78910000000000002</v>
      </c>
      <c r="K613" s="42">
        <v>0.82520000000000004</v>
      </c>
      <c r="L613" s="42">
        <v>0.71030000000000004</v>
      </c>
      <c r="M613" s="42">
        <v>0.76380000000000003</v>
      </c>
      <c r="N613" s="42">
        <v>0.86519999999999997</v>
      </c>
      <c r="O613" s="42">
        <v>0.8125</v>
      </c>
      <c r="P613" s="84">
        <v>0.30580000000000002</v>
      </c>
      <c r="Q613" s="84">
        <v>0.19570000000000001</v>
      </c>
      <c r="R613" s="84">
        <v>0</v>
      </c>
      <c r="S613" s="84">
        <v>0.18940000000000001</v>
      </c>
      <c r="T613" s="84">
        <v>0.19900000000000001</v>
      </c>
      <c r="U613" s="84">
        <v>0.216</v>
      </c>
      <c r="V613" s="42">
        <v>0.18149999999999999</v>
      </c>
      <c r="W613" s="42">
        <v>0.3952</v>
      </c>
      <c r="X613" s="42">
        <v>0.36849999999999999</v>
      </c>
      <c r="Y613" s="42">
        <v>0.2611</v>
      </c>
      <c r="Z613" s="42">
        <v>9.7100000000000006E-2</v>
      </c>
      <c r="AA613" s="42">
        <v>0.2414</v>
      </c>
    </row>
    <row r="614" spans="1:27">
      <c r="A614" s="142"/>
      <c r="B614" s="142"/>
      <c r="C614" s="39">
        <v>0.36458333333333398</v>
      </c>
      <c r="D614" s="42">
        <v>0.64139999999999997</v>
      </c>
      <c r="E614" s="42">
        <v>0.48220000000000002</v>
      </c>
      <c r="F614" s="42">
        <v>0.26200000000000001</v>
      </c>
      <c r="G614" s="42">
        <v>0.2944</v>
      </c>
      <c r="H614" s="42">
        <v>0.62519999999999998</v>
      </c>
      <c r="I614" s="42">
        <v>0.45</v>
      </c>
      <c r="J614" s="42">
        <v>0.7873</v>
      </c>
      <c r="K614" s="42">
        <v>0.86150000000000004</v>
      </c>
      <c r="L614" s="42">
        <v>0.73319999999999996</v>
      </c>
      <c r="M614" s="42">
        <v>0.80869999999999997</v>
      </c>
      <c r="N614" s="42">
        <v>0.88180000000000003</v>
      </c>
      <c r="O614" s="42">
        <v>0.81930000000000003</v>
      </c>
      <c r="P614" s="84">
        <v>0.28570000000000001</v>
      </c>
      <c r="Q614" s="84">
        <v>0.1148</v>
      </c>
      <c r="R614" s="84">
        <v>0</v>
      </c>
      <c r="S614" s="84">
        <v>0.18240000000000001</v>
      </c>
      <c r="T614" s="84">
        <v>0.22750000000000001</v>
      </c>
      <c r="U614" s="84">
        <v>0.14449999999999999</v>
      </c>
      <c r="V614" s="42">
        <v>0.16850000000000001</v>
      </c>
      <c r="W614" s="42">
        <v>0.30930000000000002</v>
      </c>
      <c r="X614" s="42">
        <v>0.31359999999999999</v>
      </c>
      <c r="Y614" s="42">
        <v>3.4000000000000002E-2</v>
      </c>
      <c r="Z614" s="42">
        <v>6.4600000000000005E-2</v>
      </c>
      <c r="AA614" s="42">
        <v>0.2104</v>
      </c>
    </row>
    <row r="615" spans="1:27">
      <c r="A615" s="142"/>
      <c r="B615" s="142"/>
      <c r="C615" s="39">
        <v>0.375</v>
      </c>
      <c r="D615" s="42">
        <v>0.70989999999999998</v>
      </c>
      <c r="E615" s="42">
        <v>0.59230000000000005</v>
      </c>
      <c r="F615" s="42">
        <v>0.37159999999999999</v>
      </c>
      <c r="G615" s="42">
        <v>0.34150000000000003</v>
      </c>
      <c r="H615" s="42">
        <v>0.79379999999999995</v>
      </c>
      <c r="I615" s="42">
        <v>0.54849999999999999</v>
      </c>
      <c r="J615" s="42">
        <v>0.82789999999999997</v>
      </c>
      <c r="K615" s="42">
        <v>0.89319999999999999</v>
      </c>
      <c r="L615" s="42">
        <v>0.74880000000000002</v>
      </c>
      <c r="M615" s="42">
        <v>0.8417</v>
      </c>
      <c r="N615" s="42">
        <v>0.89029999999999998</v>
      </c>
      <c r="O615" s="42">
        <v>0.85929999999999995</v>
      </c>
      <c r="P615" s="84">
        <v>0.30030000000000001</v>
      </c>
      <c r="Q615" s="84">
        <v>9.9099999999999994E-2</v>
      </c>
      <c r="R615" s="84">
        <v>0</v>
      </c>
      <c r="S615" s="84">
        <v>0.28470000000000001</v>
      </c>
      <c r="T615" s="84">
        <v>0.1474</v>
      </c>
      <c r="U615" s="84">
        <v>0.1086</v>
      </c>
      <c r="V615" s="42">
        <v>0.17100000000000001</v>
      </c>
      <c r="W615" s="42">
        <v>0.24970000000000001</v>
      </c>
      <c r="X615" s="42">
        <v>0.25840000000000002</v>
      </c>
      <c r="Y615" s="42">
        <v>0.1807</v>
      </c>
      <c r="Z615" s="42">
        <v>0.18360000000000001</v>
      </c>
      <c r="AA615" s="42">
        <v>0.11070000000000001</v>
      </c>
    </row>
    <row r="616" spans="1:27">
      <c r="A616" s="142"/>
      <c r="B616" s="142"/>
      <c r="C616" s="39">
        <v>0.38541666666666702</v>
      </c>
      <c r="D616" s="42">
        <v>0.77839999999999998</v>
      </c>
      <c r="E616" s="42">
        <v>0.65169999999999995</v>
      </c>
      <c r="F616" s="42">
        <v>0.45739999999999997</v>
      </c>
      <c r="G616" s="42">
        <v>0.41799999999999998</v>
      </c>
      <c r="H616" s="42">
        <v>0.93130000000000002</v>
      </c>
      <c r="I616" s="42">
        <v>0.64739999999999998</v>
      </c>
      <c r="J616" s="42">
        <v>0.88570000000000004</v>
      </c>
      <c r="K616" s="42">
        <v>0.8901</v>
      </c>
      <c r="L616" s="42">
        <v>0.78890000000000005</v>
      </c>
      <c r="M616" s="42">
        <v>0.86019999999999996</v>
      </c>
      <c r="N616" s="42">
        <v>0.91420000000000001</v>
      </c>
      <c r="O616" s="42">
        <v>0.86780000000000002</v>
      </c>
      <c r="P616" s="84">
        <v>0.15870000000000001</v>
      </c>
      <c r="Q616" s="84">
        <v>0.1817</v>
      </c>
      <c r="R616" s="84">
        <v>5.7799999999999997E-2</v>
      </c>
      <c r="S616" s="84">
        <v>0.1933</v>
      </c>
      <c r="T616" s="84">
        <v>0.1817</v>
      </c>
      <c r="U616" s="84">
        <v>0.12790000000000001</v>
      </c>
      <c r="V616" s="42">
        <v>0.1008</v>
      </c>
      <c r="W616" s="42">
        <v>0.19489999999999999</v>
      </c>
      <c r="X616" s="42">
        <v>0.2515</v>
      </c>
      <c r="Y616" s="42">
        <v>0.2485</v>
      </c>
      <c r="Z616" s="42">
        <v>0.14369999999999999</v>
      </c>
      <c r="AA616" s="42">
        <v>0.16739999999999999</v>
      </c>
    </row>
    <row r="617" spans="1:27">
      <c r="A617" s="142"/>
      <c r="B617" s="142"/>
      <c r="C617" s="39">
        <v>0.39583333333333398</v>
      </c>
      <c r="D617" s="42">
        <v>0.80710000000000004</v>
      </c>
      <c r="E617" s="42">
        <v>0.67900000000000005</v>
      </c>
      <c r="F617" s="42">
        <v>0.4909</v>
      </c>
      <c r="G617" s="42">
        <v>0.4486</v>
      </c>
      <c r="H617" s="42">
        <v>0.90559999999999996</v>
      </c>
      <c r="I617" s="42">
        <v>0.64690000000000003</v>
      </c>
      <c r="J617" s="42">
        <v>0.92510000000000003</v>
      </c>
      <c r="K617" s="42">
        <v>0.84530000000000005</v>
      </c>
      <c r="L617" s="42">
        <v>0.81530000000000002</v>
      </c>
      <c r="M617" s="42">
        <v>0.86380000000000001</v>
      </c>
      <c r="N617" s="42">
        <v>0.93149999999999999</v>
      </c>
      <c r="O617" s="42">
        <v>0.88049999999999995</v>
      </c>
      <c r="P617" s="84">
        <v>0.2888</v>
      </c>
      <c r="Q617" s="84">
        <v>0.23569999999999999</v>
      </c>
      <c r="R617" s="84">
        <v>0.1623</v>
      </c>
      <c r="S617" s="84">
        <v>0.317</v>
      </c>
      <c r="T617" s="84">
        <v>0.19320000000000001</v>
      </c>
      <c r="U617" s="84">
        <v>3.7600000000000001E-2</v>
      </c>
      <c r="V617" s="42">
        <v>0.1255</v>
      </c>
      <c r="W617" s="42">
        <v>4.5900000000000003E-2</v>
      </c>
      <c r="X617" s="42">
        <v>0.30059999999999998</v>
      </c>
      <c r="Y617" s="42">
        <v>0.25259999999999999</v>
      </c>
      <c r="Z617" s="42">
        <v>7.46E-2</v>
      </c>
      <c r="AA617" s="42">
        <v>0.1515</v>
      </c>
    </row>
    <row r="618" spans="1:27">
      <c r="A618" s="142"/>
      <c r="B618" s="142"/>
      <c r="C618" s="39">
        <v>0.40625</v>
      </c>
      <c r="D618" s="42">
        <v>0.85750000000000004</v>
      </c>
      <c r="E618" s="42">
        <v>0.72219999999999995</v>
      </c>
      <c r="F618" s="42">
        <v>0.54400000000000004</v>
      </c>
      <c r="G618" s="42">
        <v>0.45540000000000003</v>
      </c>
      <c r="H618" s="42">
        <v>0.90229999999999999</v>
      </c>
      <c r="I618" s="42">
        <v>0.66700000000000004</v>
      </c>
      <c r="J618" s="42">
        <v>0.90620000000000001</v>
      </c>
      <c r="K618" s="42">
        <v>0.82879999999999998</v>
      </c>
      <c r="L618" s="42">
        <v>0.80940000000000001</v>
      </c>
      <c r="M618" s="42">
        <v>0.8488</v>
      </c>
      <c r="N618" s="42">
        <v>0.92789999999999995</v>
      </c>
      <c r="O618" s="42">
        <v>0.86099999999999999</v>
      </c>
      <c r="P618" s="84">
        <v>0.35730000000000001</v>
      </c>
      <c r="Q618" s="84">
        <v>0.28289999999999998</v>
      </c>
      <c r="R618" s="84">
        <v>0.27900000000000003</v>
      </c>
      <c r="S618" s="84">
        <v>0.1973</v>
      </c>
      <c r="T618" s="84">
        <v>0.21049999999999999</v>
      </c>
      <c r="U618" s="84">
        <v>5.5599999999999997E-2</v>
      </c>
      <c r="V618" s="42">
        <v>0.26400000000000001</v>
      </c>
      <c r="W618" s="42">
        <v>0.17150000000000001</v>
      </c>
      <c r="X618" s="42">
        <v>0.35039999999999999</v>
      </c>
      <c r="Y618" s="42">
        <v>0.36320000000000002</v>
      </c>
      <c r="Z618" s="42">
        <v>4.58E-2</v>
      </c>
      <c r="AA618" s="42">
        <v>0.17960000000000001</v>
      </c>
    </row>
    <row r="619" spans="1:27">
      <c r="A619" s="142"/>
      <c r="B619" s="142"/>
      <c r="C619" s="39">
        <v>0.41666666666666702</v>
      </c>
      <c r="D619" s="42">
        <v>0.84109999999999996</v>
      </c>
      <c r="E619" s="42">
        <v>0.75580000000000003</v>
      </c>
      <c r="F619" s="42">
        <v>0.57479999999999998</v>
      </c>
      <c r="G619" s="42">
        <v>0.48630000000000001</v>
      </c>
      <c r="H619" s="42">
        <v>0.88870000000000005</v>
      </c>
      <c r="I619" s="42">
        <v>0.70240000000000002</v>
      </c>
      <c r="J619" s="42">
        <v>0.86209999999999998</v>
      </c>
      <c r="K619" s="42">
        <v>0.9002</v>
      </c>
      <c r="L619" s="42">
        <v>0.79810000000000003</v>
      </c>
      <c r="M619" s="42">
        <v>0.86499999999999999</v>
      </c>
      <c r="N619" s="42">
        <v>0.92920000000000003</v>
      </c>
      <c r="O619" s="42">
        <v>0.84560000000000002</v>
      </c>
      <c r="P619" s="84">
        <v>0.2797</v>
      </c>
      <c r="Q619" s="84">
        <v>0.30249999999999999</v>
      </c>
      <c r="R619" s="84">
        <v>0.1981</v>
      </c>
      <c r="S619" s="84">
        <v>0.1081</v>
      </c>
      <c r="T619" s="84">
        <v>0.1008</v>
      </c>
      <c r="U619" s="84">
        <v>5.5500000000000001E-2</v>
      </c>
      <c r="V619" s="42">
        <v>0.2243</v>
      </c>
      <c r="W619" s="42">
        <v>0.2374</v>
      </c>
      <c r="X619" s="42">
        <v>0.30370000000000003</v>
      </c>
      <c r="Y619" s="42">
        <v>0.31280000000000002</v>
      </c>
      <c r="Z619" s="42">
        <v>9.8599999999999993E-2</v>
      </c>
      <c r="AA619" s="42">
        <v>0.215</v>
      </c>
    </row>
    <row r="620" spans="1:27">
      <c r="A620" s="142"/>
      <c r="B620" s="142"/>
      <c r="C620" s="39">
        <v>0.42708333333333398</v>
      </c>
      <c r="D620" s="42">
        <v>0.8407</v>
      </c>
      <c r="E620" s="42">
        <v>0.75839999999999996</v>
      </c>
      <c r="F620" s="42">
        <v>0.61060000000000003</v>
      </c>
      <c r="G620" s="42">
        <v>0.53749999999999998</v>
      </c>
      <c r="H620" s="42">
        <v>0.86150000000000004</v>
      </c>
      <c r="I620" s="42">
        <v>0.72170000000000001</v>
      </c>
      <c r="J620" s="42">
        <v>0.86050000000000004</v>
      </c>
      <c r="K620" s="42">
        <v>0.90739999999999998</v>
      </c>
      <c r="L620" s="42">
        <v>0.79379999999999995</v>
      </c>
      <c r="M620" s="42">
        <v>0.86729999999999996</v>
      </c>
      <c r="N620" s="42">
        <v>0.93740000000000001</v>
      </c>
      <c r="O620" s="42">
        <v>0.87329999999999997</v>
      </c>
      <c r="P620" s="84">
        <v>0.14749999999999999</v>
      </c>
      <c r="Q620" s="84">
        <v>0.15709999999999999</v>
      </c>
      <c r="R620" s="84">
        <v>5.4600000000000003E-2</v>
      </c>
      <c r="S620" s="84">
        <v>0.1618</v>
      </c>
      <c r="T620" s="84">
        <v>0.15709999999999999</v>
      </c>
      <c r="U620" s="84">
        <v>0.1143</v>
      </c>
      <c r="V620" s="42">
        <v>0.1075</v>
      </c>
      <c r="W620" s="42">
        <v>0.18379999999999999</v>
      </c>
      <c r="X620" s="42">
        <v>0.25769999999999998</v>
      </c>
      <c r="Y620" s="42">
        <v>0.19650000000000001</v>
      </c>
      <c r="Z620" s="42">
        <v>0.15049999999999999</v>
      </c>
      <c r="AA620" s="42">
        <v>0.16739999999999999</v>
      </c>
    </row>
    <row r="621" spans="1:27">
      <c r="A621" s="142"/>
      <c r="B621" s="142"/>
      <c r="C621" s="39">
        <v>0.4375</v>
      </c>
      <c r="D621" s="42">
        <v>0.86080000000000001</v>
      </c>
      <c r="E621" s="42">
        <v>0.81069999999999998</v>
      </c>
      <c r="F621" s="42">
        <v>0.61760000000000004</v>
      </c>
      <c r="G621" s="42">
        <v>0.56730000000000003</v>
      </c>
      <c r="H621" s="42">
        <v>0.87649999999999995</v>
      </c>
      <c r="I621" s="42">
        <v>0.76659999999999995</v>
      </c>
      <c r="J621" s="42">
        <v>0.85750000000000004</v>
      </c>
      <c r="K621" s="42">
        <v>0.90459999999999996</v>
      </c>
      <c r="L621" s="42">
        <v>0.80030000000000001</v>
      </c>
      <c r="M621" s="42">
        <v>0.85460000000000003</v>
      </c>
      <c r="N621" s="42">
        <v>0.91900000000000004</v>
      </c>
      <c r="O621" s="42">
        <v>0.86319999999999997</v>
      </c>
      <c r="P621" s="84">
        <v>0.13350000000000001</v>
      </c>
      <c r="Q621" s="84">
        <v>0.2422</v>
      </c>
      <c r="R621" s="84">
        <v>3.2000000000000002E-3</v>
      </c>
      <c r="S621" s="84">
        <v>0.1908</v>
      </c>
      <c r="T621" s="84">
        <v>0.20569999999999999</v>
      </c>
      <c r="U621" s="84">
        <v>7.5399999999999995E-2</v>
      </c>
      <c r="V621" s="42">
        <v>0.1186</v>
      </c>
      <c r="W621" s="42">
        <v>0.151</v>
      </c>
      <c r="X621" s="42">
        <v>0.28199999999999997</v>
      </c>
      <c r="Y621" s="42">
        <v>0.17829999999999999</v>
      </c>
      <c r="Z621" s="42">
        <v>0.1343</v>
      </c>
      <c r="AA621" s="42">
        <v>0.15570000000000001</v>
      </c>
    </row>
    <row r="622" spans="1:27">
      <c r="A622" s="142"/>
      <c r="B622" s="142"/>
      <c r="C622" s="39">
        <v>0.44791666666666702</v>
      </c>
      <c r="D622" s="42">
        <v>0.9012</v>
      </c>
      <c r="E622" s="42">
        <v>0.8478</v>
      </c>
      <c r="F622" s="42">
        <v>0.59150000000000003</v>
      </c>
      <c r="G622" s="42">
        <v>0.61209999999999998</v>
      </c>
      <c r="H622" s="42">
        <v>0.91849999999999998</v>
      </c>
      <c r="I622" s="42">
        <v>0.77510000000000001</v>
      </c>
      <c r="J622" s="42">
        <v>0.8579</v>
      </c>
      <c r="K622" s="42">
        <v>0.96430000000000005</v>
      </c>
      <c r="L622" s="42">
        <v>0.79279999999999995</v>
      </c>
      <c r="M622" s="42">
        <v>0.8337</v>
      </c>
      <c r="N622" s="42">
        <v>0.90980000000000005</v>
      </c>
      <c r="O622" s="42">
        <v>0.876</v>
      </c>
      <c r="P622" s="84">
        <v>0.21490000000000001</v>
      </c>
      <c r="Q622" s="84">
        <v>0.14510000000000001</v>
      </c>
      <c r="R622" s="84">
        <v>5.0099999999999999E-2</v>
      </c>
      <c r="S622" s="84">
        <v>0.21310000000000001</v>
      </c>
      <c r="T622" s="84">
        <v>0.2031</v>
      </c>
      <c r="U622" s="84">
        <v>0</v>
      </c>
      <c r="V622" s="42">
        <v>0.19520000000000001</v>
      </c>
      <c r="W622" s="42">
        <v>0.20469999999999999</v>
      </c>
      <c r="X622" s="42">
        <v>0.38279999999999997</v>
      </c>
      <c r="Y622" s="42">
        <v>0.24560000000000001</v>
      </c>
      <c r="Z622" s="42">
        <v>0</v>
      </c>
      <c r="AA622" s="42">
        <v>0.1022</v>
      </c>
    </row>
    <row r="623" spans="1:27">
      <c r="A623" s="142"/>
      <c r="B623" s="142"/>
      <c r="C623" s="39">
        <v>0.45833333333333398</v>
      </c>
      <c r="D623" s="42">
        <v>0.89570000000000005</v>
      </c>
      <c r="E623" s="42">
        <v>0.86580000000000001</v>
      </c>
      <c r="F623" s="42">
        <v>0.62570000000000003</v>
      </c>
      <c r="G623" s="42">
        <v>0.64159999999999995</v>
      </c>
      <c r="H623" s="42">
        <v>0.95269999999999999</v>
      </c>
      <c r="I623" s="42">
        <v>0.78129999999999999</v>
      </c>
      <c r="J623" s="42">
        <v>0.8498</v>
      </c>
      <c r="K623" s="42">
        <v>0.93259999999999998</v>
      </c>
      <c r="L623" s="42">
        <v>0.77380000000000004</v>
      </c>
      <c r="M623" s="42">
        <v>0.80910000000000004</v>
      </c>
      <c r="N623" s="42">
        <v>0.87039999999999995</v>
      </c>
      <c r="O623" s="42">
        <v>0.84630000000000005</v>
      </c>
      <c r="P623" s="84">
        <v>0.23380000000000001</v>
      </c>
      <c r="Q623" s="84">
        <v>0.20030000000000001</v>
      </c>
      <c r="R623" s="84">
        <v>0.14849999999999999</v>
      </c>
      <c r="S623" s="84">
        <v>0.24249999999999999</v>
      </c>
      <c r="T623" s="84">
        <v>0.16109999999999999</v>
      </c>
      <c r="U623" s="84">
        <v>4.7399999999999998E-2</v>
      </c>
      <c r="V623" s="42">
        <v>0.23319999999999999</v>
      </c>
      <c r="W623" s="42">
        <v>0.29099999999999998</v>
      </c>
      <c r="X623" s="42">
        <v>0.4924</v>
      </c>
      <c r="Y623" s="42">
        <v>0.27039999999999997</v>
      </c>
      <c r="Z623" s="42">
        <v>0.1216</v>
      </c>
      <c r="AA623" s="42">
        <v>1.7000000000000001E-2</v>
      </c>
    </row>
    <row r="624" spans="1:27">
      <c r="A624" s="142"/>
      <c r="B624" s="142"/>
      <c r="C624" s="39">
        <v>0.46875</v>
      </c>
      <c r="D624" s="42">
        <v>0.92630000000000001</v>
      </c>
      <c r="E624" s="42">
        <v>0.86860000000000004</v>
      </c>
      <c r="F624" s="42">
        <v>0.62470000000000003</v>
      </c>
      <c r="G624" s="42">
        <v>0.68020000000000003</v>
      </c>
      <c r="H624" s="42">
        <v>0.94389999999999996</v>
      </c>
      <c r="I624" s="42">
        <v>0.80869999999999997</v>
      </c>
      <c r="J624" s="42">
        <v>0.82579999999999998</v>
      </c>
      <c r="K624" s="42">
        <v>0.88880000000000003</v>
      </c>
      <c r="L624" s="42">
        <v>0.80630000000000002</v>
      </c>
      <c r="M624" s="42">
        <v>0.82969999999999999</v>
      </c>
      <c r="N624" s="42">
        <v>0.8982</v>
      </c>
      <c r="O624" s="42">
        <v>0.8498</v>
      </c>
      <c r="P624" s="84">
        <v>0.1321</v>
      </c>
      <c r="Q624" s="84">
        <v>0.11260000000000001</v>
      </c>
      <c r="R624" s="84">
        <v>4.6100000000000002E-2</v>
      </c>
      <c r="S624" s="84">
        <v>0.13669999999999999</v>
      </c>
      <c r="T624" s="84">
        <v>0.11260000000000001</v>
      </c>
      <c r="U624" s="84">
        <v>9.6199999999999994E-2</v>
      </c>
      <c r="V624" s="42">
        <v>7.9100000000000004E-2</v>
      </c>
      <c r="W624" s="42">
        <v>0.16750000000000001</v>
      </c>
      <c r="X624" s="42">
        <v>0.2162</v>
      </c>
      <c r="Y624" s="42">
        <v>0.1694</v>
      </c>
      <c r="Z624" s="42">
        <v>0.1162</v>
      </c>
      <c r="AA624" s="42">
        <v>0.13739999999999999</v>
      </c>
    </row>
    <row r="625" spans="1:27">
      <c r="A625" s="142"/>
      <c r="B625" s="142"/>
      <c r="C625" s="39">
        <v>0.47916666666666702</v>
      </c>
      <c r="D625" s="42">
        <v>0.88070000000000004</v>
      </c>
      <c r="E625" s="42">
        <v>0.84350000000000003</v>
      </c>
      <c r="F625" s="42">
        <v>0.62439999999999996</v>
      </c>
      <c r="G625" s="42">
        <v>0.69650000000000001</v>
      </c>
      <c r="H625" s="42">
        <v>0.92559999999999998</v>
      </c>
      <c r="I625" s="42">
        <v>0.79500000000000004</v>
      </c>
      <c r="J625" s="42">
        <v>0.80710000000000004</v>
      </c>
      <c r="K625" s="42">
        <v>0.87390000000000001</v>
      </c>
      <c r="L625" s="42">
        <v>0.79310000000000003</v>
      </c>
      <c r="M625" s="42">
        <v>0.79759999999999998</v>
      </c>
      <c r="N625" s="42">
        <v>0.93799999999999994</v>
      </c>
      <c r="O625" s="42">
        <v>0.83720000000000006</v>
      </c>
      <c r="P625" s="84">
        <v>0.21329999999999999</v>
      </c>
      <c r="Q625" s="84">
        <v>6.9400000000000003E-2</v>
      </c>
      <c r="R625" s="84">
        <v>0</v>
      </c>
      <c r="S625" s="84">
        <v>0.36659999999999998</v>
      </c>
      <c r="T625" s="84">
        <v>0.1036</v>
      </c>
      <c r="U625" s="84">
        <v>0.2586</v>
      </c>
      <c r="V625" s="42">
        <v>4.2000000000000003E-2</v>
      </c>
      <c r="W625" s="42">
        <v>0.18790000000000001</v>
      </c>
      <c r="X625" s="42">
        <v>0.2442</v>
      </c>
      <c r="Y625" s="42">
        <v>0.18129999999999999</v>
      </c>
      <c r="Z625" s="42">
        <v>0.1142</v>
      </c>
      <c r="AA625" s="42">
        <v>0.2432</v>
      </c>
    </row>
    <row r="626" spans="1:27">
      <c r="A626" s="142"/>
      <c r="B626" s="142"/>
      <c r="C626" s="39">
        <v>0.48958333333333398</v>
      </c>
      <c r="D626" s="42">
        <v>0.91490000000000005</v>
      </c>
      <c r="E626" s="42">
        <v>0.78220000000000001</v>
      </c>
      <c r="F626" s="42">
        <v>0.63290000000000002</v>
      </c>
      <c r="G626" s="42">
        <v>0.71850000000000003</v>
      </c>
      <c r="H626" s="42">
        <v>0.89910000000000001</v>
      </c>
      <c r="I626" s="42">
        <v>0.78890000000000005</v>
      </c>
      <c r="J626" s="42">
        <v>0.80679999999999996</v>
      </c>
      <c r="K626" s="42">
        <v>0.85160000000000002</v>
      </c>
      <c r="L626" s="42">
        <v>0.80389999999999995</v>
      </c>
      <c r="M626" s="42">
        <v>0.82199999999999995</v>
      </c>
      <c r="N626" s="42">
        <v>0.93720000000000003</v>
      </c>
      <c r="O626" s="42">
        <v>0.86419999999999997</v>
      </c>
      <c r="P626" s="84">
        <v>0.19420000000000001</v>
      </c>
      <c r="Q626" s="84">
        <v>0.1721</v>
      </c>
      <c r="R626" s="84">
        <v>0</v>
      </c>
      <c r="S626" s="84">
        <v>0.30530000000000002</v>
      </c>
      <c r="T626" s="84">
        <v>0.16020000000000001</v>
      </c>
      <c r="U626" s="84">
        <v>0.31159999999999999</v>
      </c>
      <c r="V626" s="42">
        <v>0</v>
      </c>
      <c r="W626" s="42">
        <v>5.5399999999999998E-2</v>
      </c>
      <c r="X626" s="42">
        <v>0.33950000000000002</v>
      </c>
      <c r="Y626" s="42">
        <v>0.1489</v>
      </c>
      <c r="Z626" s="42">
        <v>0.2009</v>
      </c>
      <c r="AA626" s="42">
        <v>0.2223</v>
      </c>
    </row>
    <row r="627" spans="1:27">
      <c r="A627" s="142"/>
      <c r="B627" s="142"/>
      <c r="C627" s="39">
        <v>0.5</v>
      </c>
      <c r="D627" s="42">
        <v>0.88519999999999999</v>
      </c>
      <c r="E627" s="42">
        <v>0.73380000000000001</v>
      </c>
      <c r="F627" s="42">
        <v>0.61519999999999997</v>
      </c>
      <c r="G627" s="42">
        <v>0.68379999999999996</v>
      </c>
      <c r="H627" s="42">
        <v>0.83460000000000001</v>
      </c>
      <c r="I627" s="42">
        <v>0.78010000000000002</v>
      </c>
      <c r="J627" s="42">
        <v>0.78110000000000002</v>
      </c>
      <c r="K627" s="42">
        <v>0.85899999999999999</v>
      </c>
      <c r="L627" s="42">
        <v>0.80879999999999996</v>
      </c>
      <c r="M627" s="42">
        <v>0.80940000000000001</v>
      </c>
      <c r="N627" s="42">
        <v>0.89370000000000005</v>
      </c>
      <c r="O627" s="42">
        <v>0.84530000000000005</v>
      </c>
      <c r="P627" s="84">
        <v>0.29859999999999998</v>
      </c>
      <c r="Q627" s="84">
        <v>0.14480000000000001</v>
      </c>
      <c r="R627" s="84">
        <v>0</v>
      </c>
      <c r="S627" s="84">
        <v>0.254</v>
      </c>
      <c r="T627" s="84">
        <v>7.1999999999999995E-2</v>
      </c>
      <c r="U627" s="84">
        <v>0.24410000000000001</v>
      </c>
      <c r="V627" s="42">
        <v>0.11119999999999999</v>
      </c>
      <c r="W627" s="42">
        <v>8.4599999999999995E-2</v>
      </c>
      <c r="X627" s="42">
        <v>0.41049999999999998</v>
      </c>
      <c r="Y627" s="42">
        <v>0.17630000000000001</v>
      </c>
      <c r="Z627" s="42">
        <v>0.31619999999999998</v>
      </c>
      <c r="AA627" s="42">
        <v>0.14599999999999999</v>
      </c>
    </row>
    <row r="628" spans="1:27">
      <c r="A628" s="142"/>
      <c r="B628" s="142"/>
      <c r="C628" s="39">
        <v>0.51041666666666696</v>
      </c>
      <c r="D628" s="42">
        <v>0.88200000000000001</v>
      </c>
      <c r="E628" s="42">
        <v>0.71319999999999995</v>
      </c>
      <c r="F628" s="42">
        <v>0.58140000000000003</v>
      </c>
      <c r="G628" s="42">
        <v>0.70389999999999997</v>
      </c>
      <c r="H628" s="42">
        <v>0.78280000000000005</v>
      </c>
      <c r="I628" s="42">
        <v>0.73260000000000003</v>
      </c>
      <c r="J628" s="42">
        <v>0.80669999999999997</v>
      </c>
      <c r="K628" s="42">
        <v>0.85840000000000005</v>
      </c>
      <c r="L628" s="42">
        <v>0.83379999999999999</v>
      </c>
      <c r="M628" s="42">
        <v>0.83199999999999996</v>
      </c>
      <c r="N628" s="42">
        <v>0.91569999999999996</v>
      </c>
      <c r="O628" s="42">
        <v>0.84930000000000005</v>
      </c>
      <c r="P628" s="84">
        <v>0.1646</v>
      </c>
      <c r="Q628" s="84">
        <v>0.15840000000000001</v>
      </c>
      <c r="R628" s="84">
        <v>4.3999999999999997E-2</v>
      </c>
      <c r="S628" s="84">
        <v>0.16750000000000001</v>
      </c>
      <c r="T628" s="84">
        <v>0.15840000000000001</v>
      </c>
      <c r="U628" s="84">
        <v>0.11609999999999999</v>
      </c>
      <c r="V628" s="42">
        <v>9.74E-2</v>
      </c>
      <c r="W628" s="42">
        <v>0.1474</v>
      </c>
      <c r="X628" s="42">
        <v>0.37209999999999999</v>
      </c>
      <c r="Y628" s="42">
        <v>0.2092</v>
      </c>
      <c r="Z628" s="42">
        <v>0.14549999999999999</v>
      </c>
      <c r="AA628" s="42">
        <v>0.16919999999999999</v>
      </c>
    </row>
    <row r="629" spans="1:27">
      <c r="A629" s="142"/>
      <c r="B629" s="142"/>
      <c r="C629" s="39">
        <v>0.52083333333333404</v>
      </c>
      <c r="D629" s="42">
        <v>0.91449999999999998</v>
      </c>
      <c r="E629" s="42">
        <v>0.78169999999999995</v>
      </c>
      <c r="F629" s="42">
        <v>0.54620000000000002</v>
      </c>
      <c r="G629" s="42">
        <v>0.70279999999999998</v>
      </c>
      <c r="H629" s="42">
        <v>0.83399999999999996</v>
      </c>
      <c r="I629" s="42">
        <v>0.75270000000000004</v>
      </c>
      <c r="J629" s="42">
        <v>0.84089999999999998</v>
      </c>
      <c r="K629" s="42">
        <v>0.82430000000000003</v>
      </c>
      <c r="L629" s="42">
        <v>0.86380000000000001</v>
      </c>
      <c r="M629" s="42">
        <v>0.80649999999999999</v>
      </c>
      <c r="N629" s="42">
        <v>0.90310000000000001</v>
      </c>
      <c r="O629" s="42">
        <v>0.81979999999999997</v>
      </c>
      <c r="P629" s="84">
        <v>0.39989999999999998</v>
      </c>
      <c r="Q629" s="84">
        <v>0.245</v>
      </c>
      <c r="R629" s="84">
        <v>0.128</v>
      </c>
      <c r="S629" s="84">
        <v>0.29339999999999999</v>
      </c>
      <c r="T629" s="84">
        <v>0.31169999999999998</v>
      </c>
      <c r="U629" s="84">
        <v>8.7999999999999995E-2</v>
      </c>
      <c r="V629" s="42">
        <v>0</v>
      </c>
      <c r="W629" s="42">
        <v>0.2994</v>
      </c>
      <c r="X629" s="42">
        <v>0.41489999999999999</v>
      </c>
      <c r="Y629" s="42">
        <v>0.22120000000000001</v>
      </c>
      <c r="Z629" s="42">
        <v>0.1003</v>
      </c>
      <c r="AA629" s="42">
        <v>0.22969999999999999</v>
      </c>
    </row>
    <row r="630" spans="1:27">
      <c r="A630" s="142"/>
      <c r="B630" s="142"/>
      <c r="C630" s="39">
        <v>0.53125</v>
      </c>
      <c r="D630" s="42">
        <v>0.97589999999999999</v>
      </c>
      <c r="E630" s="42">
        <v>0.78029999999999999</v>
      </c>
      <c r="F630" s="42">
        <v>0.55210000000000004</v>
      </c>
      <c r="G630" s="42">
        <v>0.69099999999999995</v>
      </c>
      <c r="H630" s="42">
        <v>0.85970000000000002</v>
      </c>
      <c r="I630" s="42">
        <v>0.749</v>
      </c>
      <c r="J630" s="42">
        <v>0.84219999999999995</v>
      </c>
      <c r="K630" s="42">
        <v>0.83579999999999999</v>
      </c>
      <c r="L630" s="42">
        <v>0.84440000000000004</v>
      </c>
      <c r="M630" s="42">
        <v>0.82740000000000002</v>
      </c>
      <c r="N630" s="42">
        <v>0.90529999999999999</v>
      </c>
      <c r="O630" s="42">
        <v>0.83009999999999995</v>
      </c>
      <c r="P630" s="84">
        <v>0.49609999999999999</v>
      </c>
      <c r="Q630" s="84">
        <v>0.35589999999999999</v>
      </c>
      <c r="R630" s="84">
        <v>0.15340000000000001</v>
      </c>
      <c r="S630" s="84">
        <v>0.13070000000000001</v>
      </c>
      <c r="T630" s="84">
        <v>0.3967</v>
      </c>
      <c r="U630" s="84">
        <v>0.1414</v>
      </c>
      <c r="V630" s="42">
        <v>0</v>
      </c>
      <c r="W630" s="42">
        <v>0.3256</v>
      </c>
      <c r="X630" s="42">
        <v>0.54749999999999999</v>
      </c>
      <c r="Y630" s="42">
        <v>0.25640000000000002</v>
      </c>
      <c r="Z630" s="42">
        <v>0.152</v>
      </c>
      <c r="AA630" s="42">
        <v>0.24690000000000001</v>
      </c>
    </row>
    <row r="631" spans="1:27">
      <c r="A631" s="142"/>
      <c r="B631" s="142"/>
      <c r="C631" s="39">
        <v>0.54166666666666696</v>
      </c>
      <c r="D631" s="42">
        <v>0.97460000000000002</v>
      </c>
      <c r="E631" s="42">
        <v>0.81230000000000002</v>
      </c>
      <c r="F631" s="42">
        <v>0.55549999999999999</v>
      </c>
      <c r="G631" s="42">
        <v>0.65529999999999999</v>
      </c>
      <c r="H631" s="42">
        <v>0.90459999999999996</v>
      </c>
      <c r="I631" s="42">
        <v>0.78049999999999997</v>
      </c>
      <c r="J631" s="42">
        <v>0.84179999999999999</v>
      </c>
      <c r="K631" s="42">
        <v>0.85660000000000003</v>
      </c>
      <c r="L631" s="42">
        <v>0.84030000000000005</v>
      </c>
      <c r="M631" s="42">
        <v>0.81889999999999996</v>
      </c>
      <c r="N631" s="42">
        <v>0.88480000000000003</v>
      </c>
      <c r="O631" s="42">
        <v>0.84309999999999996</v>
      </c>
      <c r="P631" s="84">
        <v>0.3972</v>
      </c>
      <c r="Q631" s="84">
        <v>0.32679999999999998</v>
      </c>
      <c r="R631" s="84">
        <v>0.124</v>
      </c>
      <c r="S631" s="84">
        <v>0.1305</v>
      </c>
      <c r="T631" s="84">
        <v>0.31380000000000002</v>
      </c>
      <c r="U631" s="84">
        <v>0.15790000000000001</v>
      </c>
      <c r="V631" s="42">
        <v>4.07E-2</v>
      </c>
      <c r="W631" s="42">
        <v>0.12280000000000001</v>
      </c>
      <c r="X631" s="42">
        <v>0.4395</v>
      </c>
      <c r="Y631" s="42">
        <v>0.224</v>
      </c>
      <c r="Z631" s="42">
        <v>7.5600000000000001E-2</v>
      </c>
      <c r="AA631" s="42">
        <v>0.27110000000000001</v>
      </c>
    </row>
    <row r="632" spans="1:27">
      <c r="A632" s="142"/>
      <c r="B632" s="142"/>
      <c r="C632" s="39">
        <v>0.55208333333333404</v>
      </c>
      <c r="D632" s="42">
        <v>0.93640000000000001</v>
      </c>
      <c r="E632" s="42">
        <v>0.81830000000000003</v>
      </c>
      <c r="F632" s="42">
        <v>0.52359999999999995</v>
      </c>
      <c r="G632" s="42">
        <v>0.6613</v>
      </c>
      <c r="H632" s="42">
        <v>0.9667</v>
      </c>
      <c r="I632" s="42">
        <v>0.78129999999999999</v>
      </c>
      <c r="J632" s="42">
        <v>0.85899999999999999</v>
      </c>
      <c r="K632" s="42">
        <v>0.85370000000000001</v>
      </c>
      <c r="L632" s="42">
        <v>0.83279999999999998</v>
      </c>
      <c r="M632" s="42">
        <v>0.82020000000000004</v>
      </c>
      <c r="N632" s="42">
        <v>0.86719999999999997</v>
      </c>
      <c r="O632" s="42">
        <v>0.84660000000000002</v>
      </c>
      <c r="P632" s="84">
        <v>0.2601</v>
      </c>
      <c r="Q632" s="84">
        <v>0.2392</v>
      </c>
      <c r="R632" s="84">
        <v>8.3799999999999999E-2</v>
      </c>
      <c r="S632" s="84">
        <v>0.24199999999999999</v>
      </c>
      <c r="T632" s="84">
        <v>0.2392</v>
      </c>
      <c r="U632" s="84">
        <v>0.18340000000000001</v>
      </c>
      <c r="V632" s="42">
        <v>0.11070000000000001</v>
      </c>
      <c r="W632" s="42">
        <v>0.14499999999999999</v>
      </c>
      <c r="X632" s="42">
        <v>0.49359999999999998</v>
      </c>
      <c r="Y632" s="42">
        <v>0.22459999999999999</v>
      </c>
      <c r="Z632" s="42">
        <v>0.1479</v>
      </c>
      <c r="AA632" s="42">
        <v>0.186</v>
      </c>
    </row>
    <row r="633" spans="1:27">
      <c r="A633" s="142"/>
      <c r="B633" s="142"/>
      <c r="C633" s="39">
        <v>0.5625</v>
      </c>
      <c r="D633" s="42">
        <v>0.90080000000000005</v>
      </c>
      <c r="E633" s="42">
        <v>0.79800000000000004</v>
      </c>
      <c r="F633" s="42">
        <v>0.51849999999999996</v>
      </c>
      <c r="G633" s="42">
        <v>0.62170000000000003</v>
      </c>
      <c r="H633" s="42">
        <v>0.92630000000000001</v>
      </c>
      <c r="I633" s="42">
        <v>0.77969999999999995</v>
      </c>
      <c r="J633" s="42">
        <v>0.86880000000000002</v>
      </c>
      <c r="K633" s="42">
        <v>0.8357</v>
      </c>
      <c r="L633" s="42">
        <v>0.85299999999999998</v>
      </c>
      <c r="M633" s="42">
        <v>0.82330000000000003</v>
      </c>
      <c r="N633" s="42">
        <v>0.86850000000000005</v>
      </c>
      <c r="O633" s="42">
        <v>0.84940000000000004</v>
      </c>
      <c r="P633" s="84">
        <v>0.1792</v>
      </c>
      <c r="Q633" s="84">
        <v>0.26629999999999998</v>
      </c>
      <c r="R633" s="84">
        <v>5.6300000000000003E-2</v>
      </c>
      <c r="S633" s="84">
        <v>7.5700000000000003E-2</v>
      </c>
      <c r="T633" s="84">
        <v>0.34460000000000002</v>
      </c>
      <c r="U633" s="84">
        <v>0.28050000000000003</v>
      </c>
      <c r="V633" s="42">
        <v>0.13389999999999999</v>
      </c>
      <c r="W633" s="42">
        <v>0</v>
      </c>
      <c r="X633" s="42">
        <v>0.50990000000000002</v>
      </c>
      <c r="Y633" s="42">
        <v>0.16919999999999999</v>
      </c>
      <c r="Z633" s="42">
        <v>0.11260000000000001</v>
      </c>
      <c r="AA633" s="42">
        <v>0.13400000000000001</v>
      </c>
    </row>
    <row r="634" spans="1:27">
      <c r="A634" s="142"/>
      <c r="B634" s="142"/>
      <c r="C634" s="39">
        <v>0.57291666666666696</v>
      </c>
      <c r="D634" s="42">
        <v>0.91879999999999995</v>
      </c>
      <c r="E634" s="42">
        <v>0.85170000000000001</v>
      </c>
      <c r="F634" s="42">
        <v>0.49080000000000001</v>
      </c>
      <c r="G634" s="42">
        <v>0.63980000000000004</v>
      </c>
      <c r="H634" s="42">
        <v>0.90620000000000001</v>
      </c>
      <c r="I634" s="42">
        <v>0.78490000000000004</v>
      </c>
      <c r="J634" s="42">
        <v>0.8619</v>
      </c>
      <c r="K634" s="42">
        <v>0.83479999999999999</v>
      </c>
      <c r="L634" s="42">
        <v>0.86970000000000003</v>
      </c>
      <c r="M634" s="42">
        <v>0.82579999999999998</v>
      </c>
      <c r="N634" s="42">
        <v>0.86719999999999997</v>
      </c>
      <c r="O634" s="42">
        <v>0.84909999999999997</v>
      </c>
      <c r="P634" s="84">
        <v>0.2351</v>
      </c>
      <c r="Q634" s="84">
        <v>0.1075</v>
      </c>
      <c r="R634" s="84">
        <v>6.3E-2</v>
      </c>
      <c r="S634" s="84">
        <v>0</v>
      </c>
      <c r="T634" s="84">
        <v>0.32950000000000002</v>
      </c>
      <c r="U634" s="84">
        <v>0.37040000000000001</v>
      </c>
      <c r="V634" s="42">
        <v>0.18820000000000001</v>
      </c>
      <c r="W634" s="42">
        <v>0</v>
      </c>
      <c r="X634" s="42">
        <v>0.58509999999999995</v>
      </c>
      <c r="Y634" s="42">
        <v>0.27400000000000002</v>
      </c>
      <c r="Z634" s="42">
        <v>7.2400000000000006E-2</v>
      </c>
      <c r="AA634" s="42">
        <v>0.17519999999999999</v>
      </c>
    </row>
    <row r="635" spans="1:27">
      <c r="A635" s="142"/>
      <c r="B635" s="142"/>
      <c r="C635" s="39">
        <v>0.58333333333333404</v>
      </c>
      <c r="D635" s="42">
        <v>0.90300000000000002</v>
      </c>
      <c r="E635" s="42">
        <v>0.89839999999999998</v>
      </c>
      <c r="F635" s="42">
        <v>0.49740000000000001</v>
      </c>
      <c r="G635" s="42">
        <v>0.66090000000000004</v>
      </c>
      <c r="H635" s="42">
        <v>0.93279999999999996</v>
      </c>
      <c r="I635" s="42">
        <v>0.745</v>
      </c>
      <c r="J635" s="42">
        <v>0.876</v>
      </c>
      <c r="K635" s="42">
        <v>0.81579999999999997</v>
      </c>
      <c r="L635" s="42">
        <v>0.88200000000000001</v>
      </c>
      <c r="M635" s="42">
        <v>0.8246</v>
      </c>
      <c r="N635" s="42">
        <v>0.88129999999999997</v>
      </c>
      <c r="O635" s="42">
        <v>0.84650000000000003</v>
      </c>
      <c r="P635" s="84">
        <v>0.23069999999999999</v>
      </c>
      <c r="Q635" s="84">
        <v>0.16259999999999999</v>
      </c>
      <c r="R635" s="84">
        <v>2.3400000000000001E-2</v>
      </c>
      <c r="S635" s="84">
        <v>0</v>
      </c>
      <c r="T635" s="84">
        <v>0.28599999999999998</v>
      </c>
      <c r="U635" s="84">
        <v>0.24299999999999999</v>
      </c>
      <c r="V635" s="42">
        <v>0.18590000000000001</v>
      </c>
      <c r="W635" s="42">
        <v>6.54E-2</v>
      </c>
      <c r="X635" s="42">
        <v>0.60419999999999996</v>
      </c>
      <c r="Y635" s="42">
        <v>0.19439999999999999</v>
      </c>
      <c r="Z635" s="42">
        <v>0.1007</v>
      </c>
      <c r="AA635" s="42">
        <v>0.29780000000000001</v>
      </c>
    </row>
    <row r="636" spans="1:27">
      <c r="A636" s="142"/>
      <c r="B636" s="142"/>
      <c r="C636" s="39">
        <v>0.59375</v>
      </c>
      <c r="D636" s="42">
        <v>0.91510000000000002</v>
      </c>
      <c r="E636" s="42">
        <v>0.84319999999999995</v>
      </c>
      <c r="F636" s="42">
        <v>0.503</v>
      </c>
      <c r="G636" s="42">
        <v>0.65839999999999999</v>
      </c>
      <c r="H636" s="42">
        <v>0.95130000000000003</v>
      </c>
      <c r="I636" s="42">
        <v>0.7742</v>
      </c>
      <c r="J636" s="42">
        <v>0.8508</v>
      </c>
      <c r="K636" s="42">
        <v>0.85289999999999999</v>
      </c>
      <c r="L636" s="42">
        <v>0.86040000000000005</v>
      </c>
      <c r="M636" s="42">
        <v>0.82320000000000004</v>
      </c>
      <c r="N636" s="42">
        <v>0.87170000000000003</v>
      </c>
      <c r="O636" s="42">
        <v>0.8518</v>
      </c>
      <c r="P636" s="84">
        <v>0.26960000000000001</v>
      </c>
      <c r="Q636" s="84">
        <v>0.1641</v>
      </c>
      <c r="R636" s="84">
        <v>8.4199999999999997E-2</v>
      </c>
      <c r="S636" s="84">
        <v>0.17730000000000001</v>
      </c>
      <c r="T636" s="84">
        <v>0.1641</v>
      </c>
      <c r="U636" s="84">
        <v>0.16450000000000001</v>
      </c>
      <c r="V636" s="42">
        <v>0.1014</v>
      </c>
      <c r="W636" s="42">
        <v>0.13800000000000001</v>
      </c>
      <c r="X636" s="42">
        <v>0.66649999999999998</v>
      </c>
      <c r="Y636" s="42">
        <v>0.26390000000000002</v>
      </c>
      <c r="Z636" s="42">
        <v>0.13900000000000001</v>
      </c>
      <c r="AA636" s="42">
        <v>0.20039999999999999</v>
      </c>
    </row>
    <row r="637" spans="1:27">
      <c r="A637" s="142"/>
      <c r="B637" s="142"/>
      <c r="C637" s="39">
        <v>0.60416666666666696</v>
      </c>
      <c r="D637" s="42">
        <v>0.90529999999999999</v>
      </c>
      <c r="E637" s="42">
        <v>0.79320000000000002</v>
      </c>
      <c r="F637" s="42">
        <v>0.50939999999999996</v>
      </c>
      <c r="G637" s="42">
        <v>0.63180000000000003</v>
      </c>
      <c r="H637" s="42">
        <v>0.93679999999999997</v>
      </c>
      <c r="I637" s="42">
        <v>0.79430000000000001</v>
      </c>
      <c r="J637" s="42">
        <v>0.85140000000000005</v>
      </c>
      <c r="K637" s="42">
        <v>0.86470000000000002</v>
      </c>
      <c r="L637" s="42">
        <v>0.8579</v>
      </c>
      <c r="M637" s="42">
        <v>0.82450000000000001</v>
      </c>
      <c r="N637" s="42">
        <v>0.86109999999999998</v>
      </c>
      <c r="O637" s="42">
        <v>0.8407</v>
      </c>
      <c r="P637" s="84">
        <v>0.3533</v>
      </c>
      <c r="Q637" s="84">
        <v>8.1199999999999994E-2</v>
      </c>
      <c r="R637" s="84">
        <v>0.16880000000000001</v>
      </c>
      <c r="S637" s="84">
        <v>0.2316</v>
      </c>
      <c r="T637" s="84">
        <v>0.1409</v>
      </c>
      <c r="U637" s="84">
        <v>0.2331</v>
      </c>
      <c r="V637" s="42">
        <v>0</v>
      </c>
      <c r="W637" s="42">
        <v>0.13700000000000001</v>
      </c>
      <c r="X637" s="42">
        <v>0.67030000000000001</v>
      </c>
      <c r="Y637" s="42">
        <v>0.2429</v>
      </c>
      <c r="Z637" s="42">
        <v>9.5100000000000004E-2</v>
      </c>
      <c r="AA637" s="42">
        <v>0.19919999999999999</v>
      </c>
    </row>
    <row r="638" spans="1:27">
      <c r="A638" s="142"/>
      <c r="B638" s="142"/>
      <c r="C638" s="39">
        <v>0.61458333333333404</v>
      </c>
      <c r="D638" s="42">
        <v>0.88170000000000004</v>
      </c>
      <c r="E638" s="42">
        <v>0.81220000000000003</v>
      </c>
      <c r="F638" s="42">
        <v>0.53310000000000002</v>
      </c>
      <c r="G638" s="42">
        <v>0.65569999999999995</v>
      </c>
      <c r="H638" s="42">
        <v>0.91039999999999999</v>
      </c>
      <c r="I638" s="42">
        <v>0.76959999999999995</v>
      </c>
      <c r="J638" s="42">
        <v>0.8367</v>
      </c>
      <c r="K638" s="42">
        <v>0.86760000000000004</v>
      </c>
      <c r="L638" s="42">
        <v>0.86970000000000003</v>
      </c>
      <c r="M638" s="42">
        <v>0.84709999999999996</v>
      </c>
      <c r="N638" s="42">
        <v>0.81859999999999999</v>
      </c>
      <c r="O638" s="42">
        <v>0.8337</v>
      </c>
      <c r="P638" s="84">
        <v>0.1837</v>
      </c>
      <c r="Q638" s="84">
        <v>0.1305</v>
      </c>
      <c r="R638" s="84">
        <v>4.41E-2</v>
      </c>
      <c r="S638" s="84">
        <v>2.6599999999999999E-2</v>
      </c>
      <c r="T638" s="84">
        <v>0.1229</v>
      </c>
      <c r="U638" s="84">
        <v>0.1167</v>
      </c>
      <c r="V638" s="42">
        <v>0</v>
      </c>
      <c r="W638" s="42">
        <v>0.1187</v>
      </c>
      <c r="X638" s="42">
        <v>0.63629999999999998</v>
      </c>
      <c r="Y638" s="42">
        <v>0.1865</v>
      </c>
      <c r="Z638" s="42">
        <v>0.15620000000000001</v>
      </c>
      <c r="AA638" s="42">
        <v>0.18840000000000001</v>
      </c>
    </row>
    <row r="639" spans="1:27">
      <c r="A639" s="142"/>
      <c r="B639" s="142"/>
      <c r="C639" s="39">
        <v>0.625</v>
      </c>
      <c r="D639" s="42">
        <v>0.90300000000000002</v>
      </c>
      <c r="E639" s="42">
        <v>0.77500000000000002</v>
      </c>
      <c r="F639" s="42">
        <v>0.51639999999999997</v>
      </c>
      <c r="G639" s="42">
        <v>0.67120000000000002</v>
      </c>
      <c r="H639" s="42">
        <v>0.92100000000000004</v>
      </c>
      <c r="I639" s="42">
        <v>0.77949999999999997</v>
      </c>
      <c r="J639" s="42">
        <v>0.84789999999999999</v>
      </c>
      <c r="K639" s="42">
        <v>0.87949999999999995</v>
      </c>
      <c r="L639" s="42">
        <v>0.87439999999999996</v>
      </c>
      <c r="M639" s="42">
        <v>0.84730000000000005</v>
      </c>
      <c r="N639" s="42">
        <v>0.80379999999999996</v>
      </c>
      <c r="O639" s="42">
        <v>0.85580000000000001</v>
      </c>
      <c r="P639" s="84">
        <v>0.3135</v>
      </c>
      <c r="Q639" s="84">
        <v>9.6299999999999997E-2</v>
      </c>
      <c r="R639" s="84">
        <v>5.5100000000000003E-2</v>
      </c>
      <c r="S639" s="84">
        <v>5.5899999999999998E-2</v>
      </c>
      <c r="T639" s="84">
        <v>6.08E-2</v>
      </c>
      <c r="U639" s="84">
        <v>0.16789999999999999</v>
      </c>
      <c r="V639" s="42">
        <v>9.3299999999999994E-2</v>
      </c>
      <c r="W639" s="42">
        <v>0.19159999999999999</v>
      </c>
      <c r="X639" s="42">
        <v>0.68810000000000004</v>
      </c>
      <c r="Y639" s="42">
        <v>0.19989999999999999</v>
      </c>
      <c r="Z639" s="42">
        <v>0.1608</v>
      </c>
      <c r="AA639" s="42">
        <v>6.4600000000000005E-2</v>
      </c>
    </row>
    <row r="640" spans="1:27">
      <c r="A640" s="142"/>
      <c r="B640" s="142"/>
      <c r="C640" s="39">
        <v>0.63541666666666696</v>
      </c>
      <c r="D640" s="42">
        <v>0.88590000000000002</v>
      </c>
      <c r="E640" s="42">
        <v>0.75270000000000004</v>
      </c>
      <c r="F640" s="42">
        <v>0.55130000000000001</v>
      </c>
      <c r="G640" s="42">
        <v>0.69750000000000001</v>
      </c>
      <c r="H640" s="42">
        <v>0.92390000000000005</v>
      </c>
      <c r="I640" s="42">
        <v>0.76229999999999998</v>
      </c>
      <c r="J640" s="42">
        <v>0.8548</v>
      </c>
      <c r="K640" s="42">
        <v>0.88170000000000004</v>
      </c>
      <c r="L640" s="42">
        <v>0.8659</v>
      </c>
      <c r="M640" s="42">
        <v>0.86170000000000002</v>
      </c>
      <c r="N640" s="42">
        <v>0.80159999999999998</v>
      </c>
      <c r="O640" s="42">
        <v>0.85309999999999997</v>
      </c>
      <c r="P640" s="84">
        <v>0.25779999999999997</v>
      </c>
      <c r="Q640" s="84">
        <v>0.1235</v>
      </c>
      <c r="R640" s="84">
        <v>8.4699999999999998E-2</v>
      </c>
      <c r="S640" s="84">
        <v>0.13220000000000001</v>
      </c>
      <c r="T640" s="84">
        <v>0.1235</v>
      </c>
      <c r="U640" s="84">
        <v>0.14749999999999999</v>
      </c>
      <c r="V640" s="42">
        <v>9.4399999999999998E-2</v>
      </c>
      <c r="W640" s="42">
        <v>0.13780000000000001</v>
      </c>
      <c r="X640" s="42">
        <v>0.66080000000000005</v>
      </c>
      <c r="Y640" s="42">
        <v>0.24629999999999999</v>
      </c>
      <c r="Z640" s="42">
        <v>0.17860000000000001</v>
      </c>
      <c r="AA640" s="42">
        <v>0.218</v>
      </c>
    </row>
    <row r="641" spans="1:27">
      <c r="A641" s="142"/>
      <c r="B641" s="142"/>
      <c r="C641" s="39">
        <v>0.64583333333333404</v>
      </c>
      <c r="D641" s="42">
        <v>0.83620000000000005</v>
      </c>
      <c r="E641" s="42">
        <v>0.76990000000000003</v>
      </c>
      <c r="F641" s="42">
        <v>0.5131</v>
      </c>
      <c r="G641" s="42">
        <v>0.67110000000000003</v>
      </c>
      <c r="H641" s="42">
        <v>0.92530000000000001</v>
      </c>
      <c r="I641" s="42">
        <v>0.71740000000000004</v>
      </c>
      <c r="J641" s="42">
        <v>0.84199999999999997</v>
      </c>
      <c r="K641" s="42">
        <v>0.85489999999999999</v>
      </c>
      <c r="L641" s="42">
        <v>0.85519999999999996</v>
      </c>
      <c r="M641" s="42">
        <v>0.85760000000000003</v>
      </c>
      <c r="N641" s="42">
        <v>0.80510000000000004</v>
      </c>
      <c r="O641" s="42">
        <v>0.85440000000000005</v>
      </c>
      <c r="P641" s="84">
        <v>0.22689999999999999</v>
      </c>
      <c r="Q641" s="84">
        <v>0.126</v>
      </c>
      <c r="R641" s="84">
        <v>0.10290000000000001</v>
      </c>
      <c r="S641" s="84">
        <v>0.1623</v>
      </c>
      <c r="T641" s="84">
        <v>0.19009999999999999</v>
      </c>
      <c r="U641" s="84">
        <v>3.7000000000000002E-3</v>
      </c>
      <c r="V641" s="42">
        <v>0.31919999999999998</v>
      </c>
      <c r="W641" s="42">
        <v>0.10589999999999999</v>
      </c>
      <c r="X641" s="42">
        <v>0.64</v>
      </c>
      <c r="Y641" s="42">
        <v>0.2833</v>
      </c>
      <c r="Z641" s="42">
        <v>9.11E-2</v>
      </c>
      <c r="AA641" s="42">
        <v>4.0800000000000003E-2</v>
      </c>
    </row>
    <row r="642" spans="1:27">
      <c r="A642" s="142"/>
      <c r="B642" s="142"/>
      <c r="C642" s="39">
        <v>0.65625</v>
      </c>
      <c r="D642" s="42">
        <v>0.79990000000000006</v>
      </c>
      <c r="E642" s="42">
        <v>0.72319999999999995</v>
      </c>
      <c r="F642" s="42">
        <v>0.48480000000000001</v>
      </c>
      <c r="G642" s="42">
        <v>0.64429999999999998</v>
      </c>
      <c r="H642" s="42">
        <v>0.92230000000000001</v>
      </c>
      <c r="I642" s="42">
        <v>0.70779999999999998</v>
      </c>
      <c r="J642" s="42">
        <v>0.83140000000000003</v>
      </c>
      <c r="K642" s="42">
        <v>0.80379999999999996</v>
      </c>
      <c r="L642" s="42">
        <v>0.80179999999999996</v>
      </c>
      <c r="M642" s="42">
        <v>0.84699999999999998</v>
      </c>
      <c r="N642" s="42">
        <v>0.83679999999999999</v>
      </c>
      <c r="O642" s="42">
        <v>0.82599999999999996</v>
      </c>
      <c r="P642" s="84">
        <v>0.16719999999999999</v>
      </c>
      <c r="Q642" s="84">
        <v>0.1348</v>
      </c>
      <c r="R642" s="84">
        <v>0.22720000000000001</v>
      </c>
      <c r="S642" s="84">
        <v>0.16339999999999999</v>
      </c>
      <c r="T642" s="84">
        <v>0.14219999999999999</v>
      </c>
      <c r="U642" s="84">
        <v>9.0700000000000003E-2</v>
      </c>
      <c r="V642" s="42">
        <v>0.1575</v>
      </c>
      <c r="W642" s="42">
        <v>0.11269999999999999</v>
      </c>
      <c r="X642" s="42">
        <v>0.75690000000000002</v>
      </c>
      <c r="Y642" s="42">
        <v>0.28570000000000001</v>
      </c>
      <c r="Z642" s="42">
        <v>0.16950000000000001</v>
      </c>
      <c r="AA642" s="42">
        <v>5.7500000000000002E-2</v>
      </c>
    </row>
    <row r="643" spans="1:27">
      <c r="A643" s="142"/>
      <c r="B643" s="142"/>
      <c r="C643" s="39">
        <v>0.66666666666666696</v>
      </c>
      <c r="D643" s="42">
        <v>0.75770000000000004</v>
      </c>
      <c r="E643" s="42">
        <v>0.71060000000000001</v>
      </c>
      <c r="F643" s="42">
        <v>0.43130000000000002</v>
      </c>
      <c r="G643" s="42">
        <v>0.63519999999999999</v>
      </c>
      <c r="H643" s="42">
        <v>0.93340000000000001</v>
      </c>
      <c r="I643" s="42">
        <v>0.68120000000000003</v>
      </c>
      <c r="J643" s="42">
        <v>0.81389999999999996</v>
      </c>
      <c r="K643" s="42">
        <v>0.76539999999999997</v>
      </c>
      <c r="L643" s="42">
        <v>0.75560000000000005</v>
      </c>
      <c r="M643" s="42">
        <v>0.82679999999999998</v>
      </c>
      <c r="N643" s="42">
        <v>0.83009999999999995</v>
      </c>
      <c r="O643" s="42">
        <v>0.79500000000000004</v>
      </c>
      <c r="P643" s="84">
        <v>0.21310000000000001</v>
      </c>
      <c r="Q643" s="84">
        <v>8.7499999999999994E-2</v>
      </c>
      <c r="R643" s="84">
        <v>9.3200000000000005E-2</v>
      </c>
      <c r="S643" s="84">
        <v>7.3200000000000001E-2</v>
      </c>
      <c r="T643" s="84">
        <v>0</v>
      </c>
      <c r="U643" s="84">
        <v>0.15809999999999999</v>
      </c>
      <c r="V643" s="42">
        <v>0.12989999999999999</v>
      </c>
      <c r="W643" s="42">
        <v>0.1201</v>
      </c>
      <c r="X643" s="42">
        <v>0.67149999999999999</v>
      </c>
      <c r="Y643" s="42">
        <v>0.39</v>
      </c>
      <c r="Z643" s="42">
        <v>0.20799999999999999</v>
      </c>
      <c r="AA643" s="42">
        <v>0.12609999999999999</v>
      </c>
    </row>
    <row r="644" spans="1:27">
      <c r="A644" s="142"/>
      <c r="B644" s="142"/>
      <c r="C644" s="39">
        <v>0.67708333333333404</v>
      </c>
      <c r="D644" s="42">
        <v>0.75549999999999995</v>
      </c>
      <c r="E644" s="42">
        <v>0.68600000000000005</v>
      </c>
      <c r="F644" s="42">
        <v>0.4032</v>
      </c>
      <c r="G644" s="42">
        <v>0.59950000000000003</v>
      </c>
      <c r="H644" s="42">
        <v>0.90859999999999996</v>
      </c>
      <c r="I644" s="42">
        <v>0.67059999999999997</v>
      </c>
      <c r="J644" s="42">
        <v>0.79820000000000002</v>
      </c>
      <c r="K644" s="42">
        <v>0.76049999999999995</v>
      </c>
      <c r="L644" s="42">
        <v>0.7258</v>
      </c>
      <c r="M644" s="42">
        <v>0.8105</v>
      </c>
      <c r="N644" s="42">
        <v>0.86299999999999999</v>
      </c>
      <c r="O644" s="42">
        <v>0.79159999999999997</v>
      </c>
      <c r="P644" s="84">
        <v>0.25390000000000001</v>
      </c>
      <c r="Q644" s="84">
        <v>0.1341</v>
      </c>
      <c r="R644" s="84">
        <v>8.1900000000000001E-2</v>
      </c>
      <c r="S644" s="84">
        <v>0.1535</v>
      </c>
      <c r="T644" s="84">
        <v>0.1341</v>
      </c>
      <c r="U644" s="84">
        <v>0.15079999999999999</v>
      </c>
      <c r="V644" s="42">
        <v>9.9599999999999994E-2</v>
      </c>
      <c r="W644" s="42">
        <v>0.13789999999999999</v>
      </c>
      <c r="X644" s="42">
        <v>0.60819999999999996</v>
      </c>
      <c r="Y644" s="42">
        <v>0.28349999999999997</v>
      </c>
      <c r="Z644" s="42">
        <v>0.18310000000000001</v>
      </c>
      <c r="AA644" s="42">
        <v>0.2165</v>
      </c>
    </row>
    <row r="645" spans="1:27">
      <c r="A645" s="142"/>
      <c r="B645" s="142"/>
      <c r="C645" s="39">
        <v>0.6875</v>
      </c>
      <c r="D645" s="42">
        <v>0.70279999999999998</v>
      </c>
      <c r="E645" s="42">
        <v>0.62570000000000003</v>
      </c>
      <c r="F645" s="42">
        <v>0.33879999999999999</v>
      </c>
      <c r="G645" s="42">
        <v>0.57579999999999998</v>
      </c>
      <c r="H645" s="42">
        <v>0.86870000000000003</v>
      </c>
      <c r="I645" s="42">
        <v>0.62960000000000005</v>
      </c>
      <c r="J645" s="42">
        <v>0.75570000000000004</v>
      </c>
      <c r="K645" s="42">
        <v>0.74470000000000003</v>
      </c>
      <c r="L645" s="42">
        <v>0.67049999999999998</v>
      </c>
      <c r="M645" s="42">
        <v>0.78090000000000004</v>
      </c>
      <c r="N645" s="42">
        <v>0.85980000000000001</v>
      </c>
      <c r="O645" s="42">
        <v>0.75139999999999996</v>
      </c>
      <c r="P645" s="84">
        <v>0.16719999999999999</v>
      </c>
      <c r="Q645" s="84">
        <v>8.6300000000000002E-2</v>
      </c>
      <c r="R645" s="84">
        <v>6.0600000000000001E-2</v>
      </c>
      <c r="S645" s="84">
        <v>0.17910000000000001</v>
      </c>
      <c r="T645" s="84">
        <v>0.26340000000000002</v>
      </c>
      <c r="U645" s="84">
        <v>0.25619999999999998</v>
      </c>
      <c r="V645" s="42">
        <v>3.1899999999999998E-2</v>
      </c>
      <c r="W645" s="42">
        <v>2.9700000000000001E-2</v>
      </c>
      <c r="X645" s="42">
        <v>0.63859999999999995</v>
      </c>
      <c r="Y645" s="42">
        <v>0.31</v>
      </c>
      <c r="Z645" s="42">
        <v>0.22539999999999999</v>
      </c>
      <c r="AA645" s="42">
        <v>0.10349999999999999</v>
      </c>
    </row>
    <row r="646" spans="1:27">
      <c r="A646" s="142"/>
      <c r="B646" s="142"/>
      <c r="C646" s="39">
        <v>0.69791666666666696</v>
      </c>
      <c r="D646" s="42">
        <v>0.63480000000000003</v>
      </c>
      <c r="E646" s="42">
        <v>0.53890000000000005</v>
      </c>
      <c r="F646" s="42">
        <v>0.29420000000000002</v>
      </c>
      <c r="G646" s="42">
        <v>0.53469999999999995</v>
      </c>
      <c r="H646" s="42">
        <v>0.85289999999999999</v>
      </c>
      <c r="I646" s="42">
        <v>0.58299999999999996</v>
      </c>
      <c r="J646" s="42">
        <v>0.73329999999999995</v>
      </c>
      <c r="K646" s="42">
        <v>0.72219999999999995</v>
      </c>
      <c r="L646" s="42">
        <v>0.62239999999999995</v>
      </c>
      <c r="M646" s="42">
        <v>0.75029999999999997</v>
      </c>
      <c r="N646" s="42">
        <v>0.85650000000000004</v>
      </c>
      <c r="O646" s="42">
        <v>0.74139999999999995</v>
      </c>
      <c r="P646" s="84">
        <v>0.12089999999999999</v>
      </c>
      <c r="Q646" s="84">
        <v>0.20100000000000001</v>
      </c>
      <c r="R646" s="84">
        <v>1.8200000000000001E-2</v>
      </c>
      <c r="S646" s="84">
        <v>0.19819999999999999</v>
      </c>
      <c r="T646" s="84">
        <v>0.30120000000000002</v>
      </c>
      <c r="U646" s="84">
        <v>0.4415</v>
      </c>
      <c r="V646" s="42">
        <v>9.5799999999999996E-2</v>
      </c>
      <c r="W646" s="42">
        <v>6.59E-2</v>
      </c>
      <c r="X646" s="42">
        <v>0.5958</v>
      </c>
      <c r="Y646" s="42">
        <v>0.39450000000000002</v>
      </c>
      <c r="Z646" s="42">
        <v>0.14050000000000001</v>
      </c>
      <c r="AA646" s="42">
        <v>4.02E-2</v>
      </c>
    </row>
    <row r="647" spans="1:27">
      <c r="A647" s="142"/>
      <c r="B647" s="142"/>
      <c r="C647" s="39">
        <v>0.70833333333333404</v>
      </c>
      <c r="D647" s="42">
        <v>0.61939999999999995</v>
      </c>
      <c r="E647" s="42">
        <v>0.50219999999999998</v>
      </c>
      <c r="F647" s="42">
        <v>0.21290000000000001</v>
      </c>
      <c r="G647" s="42">
        <v>0.52</v>
      </c>
      <c r="H647" s="42">
        <v>0.81469999999999998</v>
      </c>
      <c r="I647" s="42">
        <v>0.54020000000000001</v>
      </c>
      <c r="J647" s="42">
        <v>0.69069999999999998</v>
      </c>
      <c r="K647" s="42">
        <v>0.69010000000000005</v>
      </c>
      <c r="L647" s="42">
        <v>0.55959999999999999</v>
      </c>
      <c r="M647" s="42">
        <v>0.70789999999999997</v>
      </c>
      <c r="N647" s="42">
        <v>0.86619999999999997</v>
      </c>
      <c r="O647" s="42">
        <v>0.68759999999999999</v>
      </c>
      <c r="P647" s="84">
        <v>0.22839999999999999</v>
      </c>
      <c r="Q647" s="84">
        <v>0.2447</v>
      </c>
      <c r="R647" s="84">
        <v>4.4200000000000003E-2</v>
      </c>
      <c r="S647" s="84">
        <v>0.14660000000000001</v>
      </c>
      <c r="T647" s="84">
        <v>0.30580000000000002</v>
      </c>
      <c r="U647" s="84">
        <v>0.34499999999999997</v>
      </c>
      <c r="V647" s="42">
        <v>0.19320000000000001</v>
      </c>
      <c r="W647" s="42">
        <v>8.5999999999999993E-2</v>
      </c>
      <c r="X647" s="42">
        <v>0.58289999999999997</v>
      </c>
      <c r="Y647" s="42">
        <v>0.27029999999999998</v>
      </c>
      <c r="Z647" s="42">
        <v>0.17119999999999999</v>
      </c>
      <c r="AA647" s="42">
        <v>0.1691</v>
      </c>
    </row>
    <row r="648" spans="1:27">
      <c r="A648" s="142"/>
      <c r="B648" s="142"/>
      <c r="C648" s="39">
        <v>0.71875</v>
      </c>
      <c r="D648" s="42">
        <v>0.59240000000000004</v>
      </c>
      <c r="E648" s="42">
        <v>0.46439999999999998</v>
      </c>
      <c r="F648" s="42">
        <v>0.16539999999999999</v>
      </c>
      <c r="G648" s="42">
        <v>0.47020000000000001</v>
      </c>
      <c r="H648" s="42">
        <v>0.79049999999999998</v>
      </c>
      <c r="I648" s="42">
        <v>0.49659999999999999</v>
      </c>
      <c r="J648" s="42">
        <v>0.64259999999999995</v>
      </c>
      <c r="K648" s="42">
        <v>0.62</v>
      </c>
      <c r="L648" s="42">
        <v>0.48549999999999999</v>
      </c>
      <c r="M648" s="42">
        <v>0.67879999999999996</v>
      </c>
      <c r="N648" s="42">
        <v>0.79869999999999997</v>
      </c>
      <c r="O648" s="42">
        <v>0.64510000000000001</v>
      </c>
      <c r="P648" s="84">
        <v>0.32090000000000002</v>
      </c>
      <c r="Q648" s="84">
        <v>0.17460000000000001</v>
      </c>
      <c r="R648" s="84">
        <v>0.1043</v>
      </c>
      <c r="S648" s="84">
        <v>0.22589999999999999</v>
      </c>
      <c r="T648" s="84">
        <v>0.17460000000000001</v>
      </c>
      <c r="U648" s="84">
        <v>0.19789999999999999</v>
      </c>
      <c r="V648" s="42">
        <v>0.15409999999999999</v>
      </c>
      <c r="W648" s="42">
        <v>0.14979999999999999</v>
      </c>
      <c r="X648" s="42">
        <v>0.54859999999999998</v>
      </c>
      <c r="Y648" s="42">
        <v>0.39610000000000001</v>
      </c>
      <c r="Z648" s="42">
        <v>0.22889999999999999</v>
      </c>
      <c r="AA648" s="42">
        <v>0.24660000000000001</v>
      </c>
    </row>
    <row r="649" spans="1:27">
      <c r="A649" s="142"/>
      <c r="B649" s="142"/>
      <c r="C649" s="39">
        <v>0.72916666666666696</v>
      </c>
      <c r="D649" s="42">
        <v>0.47539999999999999</v>
      </c>
      <c r="E649" s="42">
        <v>0.35370000000000001</v>
      </c>
      <c r="F649" s="42">
        <v>0.11899999999999999</v>
      </c>
      <c r="G649" s="42">
        <v>0.35289999999999999</v>
      </c>
      <c r="H649" s="42">
        <v>0.65349999999999997</v>
      </c>
      <c r="I649" s="42">
        <v>0.3795</v>
      </c>
      <c r="J649" s="42">
        <v>0.56769999999999998</v>
      </c>
      <c r="K649" s="42">
        <v>0.6179</v>
      </c>
      <c r="L649" s="42">
        <v>0.39960000000000001</v>
      </c>
      <c r="M649" s="42">
        <v>0.56940000000000002</v>
      </c>
      <c r="N649" s="42">
        <v>0.74690000000000001</v>
      </c>
      <c r="O649" s="42">
        <v>0.55249999999999999</v>
      </c>
      <c r="P649" s="84">
        <v>0.40439999999999998</v>
      </c>
      <c r="Q649" s="84">
        <v>0.216</v>
      </c>
      <c r="R649" s="84">
        <v>0.16689999999999999</v>
      </c>
      <c r="S649" s="84">
        <v>0.1646</v>
      </c>
      <c r="T649" s="84">
        <v>0.18129999999999999</v>
      </c>
      <c r="U649" s="84">
        <v>0.13930000000000001</v>
      </c>
      <c r="V649" s="42">
        <v>0.28920000000000001</v>
      </c>
      <c r="W649" s="42">
        <v>0.16750000000000001</v>
      </c>
      <c r="X649" s="42">
        <v>0.56730000000000003</v>
      </c>
      <c r="Y649" s="42">
        <v>0.2873</v>
      </c>
      <c r="Z649" s="42">
        <v>0.2167</v>
      </c>
      <c r="AA649" s="42">
        <v>0.2334</v>
      </c>
    </row>
    <row r="650" spans="1:27">
      <c r="A650" s="142"/>
      <c r="B650" s="142"/>
      <c r="C650" s="39">
        <v>0.73958333333333404</v>
      </c>
      <c r="D650" s="42">
        <v>0.37090000000000001</v>
      </c>
      <c r="E650" s="42">
        <v>0.27139999999999997</v>
      </c>
      <c r="F650" s="42">
        <v>7.0699999999999999E-2</v>
      </c>
      <c r="G650" s="42">
        <v>0.23630000000000001</v>
      </c>
      <c r="H650" s="42">
        <v>0.52890000000000004</v>
      </c>
      <c r="I650" s="42">
        <v>0.28360000000000002</v>
      </c>
      <c r="J650" s="42">
        <v>0.45960000000000001</v>
      </c>
      <c r="K650" s="42">
        <v>0.52749999999999997</v>
      </c>
      <c r="L650" s="42">
        <v>0.32379999999999998</v>
      </c>
      <c r="M650" s="42">
        <v>0.47799999999999998</v>
      </c>
      <c r="N650" s="42">
        <v>0.67930000000000001</v>
      </c>
      <c r="O650" s="42">
        <v>0.47470000000000001</v>
      </c>
      <c r="P650" s="84">
        <v>0.45269999999999999</v>
      </c>
      <c r="Q650" s="84">
        <v>0.15939999999999999</v>
      </c>
      <c r="R650" s="84">
        <v>8.6900000000000005E-2</v>
      </c>
      <c r="S650" s="84">
        <v>0.16739999999999999</v>
      </c>
      <c r="T650" s="84">
        <v>0.1857</v>
      </c>
      <c r="U650" s="84">
        <v>0.2074</v>
      </c>
      <c r="V650" s="42">
        <v>0.24379999999999999</v>
      </c>
      <c r="W650" s="42">
        <v>0.23849999999999999</v>
      </c>
      <c r="X650" s="42">
        <v>0.5978</v>
      </c>
      <c r="Y650" s="42">
        <v>0.3367</v>
      </c>
      <c r="Z650" s="42">
        <v>0.18129999999999999</v>
      </c>
      <c r="AA650" s="42">
        <v>0.25519999999999998</v>
      </c>
    </row>
    <row r="651" spans="1:27">
      <c r="A651" s="142"/>
      <c r="B651" s="142"/>
      <c r="C651" s="39">
        <v>0.75</v>
      </c>
      <c r="D651" s="42">
        <v>0.2276</v>
      </c>
      <c r="E651" s="42">
        <v>0.1794</v>
      </c>
      <c r="F651" s="42">
        <v>2.7199999999999998E-2</v>
      </c>
      <c r="G651" s="42">
        <v>0.11260000000000001</v>
      </c>
      <c r="H651" s="42">
        <v>0.44590000000000002</v>
      </c>
      <c r="I651" s="42">
        <v>0.16750000000000001</v>
      </c>
      <c r="J651" s="42">
        <v>0.39269999999999999</v>
      </c>
      <c r="K651" s="42">
        <v>0.45619999999999999</v>
      </c>
      <c r="L651" s="42">
        <v>0.23280000000000001</v>
      </c>
      <c r="M651" s="42">
        <v>0.42130000000000001</v>
      </c>
      <c r="N651" s="42">
        <v>0.60170000000000001</v>
      </c>
      <c r="O651" s="42">
        <v>0.4219</v>
      </c>
      <c r="P651" s="84">
        <v>0.27360000000000001</v>
      </c>
      <c r="Q651" s="84">
        <v>0.14330000000000001</v>
      </c>
      <c r="R651" s="84">
        <v>7.22E-2</v>
      </c>
      <c r="S651" s="84">
        <v>0.2472</v>
      </c>
      <c r="T651" s="84">
        <v>0.20030000000000001</v>
      </c>
      <c r="U651" s="84">
        <v>0.18870000000000001</v>
      </c>
      <c r="V651" s="42">
        <v>0.21149999999999999</v>
      </c>
      <c r="W651" s="42">
        <v>0.15190000000000001</v>
      </c>
      <c r="X651" s="42">
        <v>0.57809999999999995</v>
      </c>
      <c r="Y651" s="42">
        <v>0.41660000000000003</v>
      </c>
      <c r="Z651" s="42">
        <v>0.20860000000000001</v>
      </c>
      <c r="AA651" s="42">
        <v>0.18149999999999999</v>
      </c>
    </row>
    <row r="652" spans="1:27">
      <c r="A652" s="142"/>
      <c r="B652" s="142"/>
      <c r="C652" s="39">
        <v>0.76041666666666696</v>
      </c>
      <c r="D652" s="42">
        <v>8.7099999999999997E-2</v>
      </c>
      <c r="E652" s="42">
        <v>6.0299999999999999E-2</v>
      </c>
      <c r="F652" s="42">
        <v>0</v>
      </c>
      <c r="G652" s="42">
        <v>0</v>
      </c>
      <c r="H652" s="42">
        <v>0.3049</v>
      </c>
      <c r="I652" s="42">
        <v>9.0499999999999997E-2</v>
      </c>
      <c r="J652" s="42">
        <v>0.32179999999999997</v>
      </c>
      <c r="K652" s="42">
        <v>0.38840000000000002</v>
      </c>
      <c r="L652" s="42">
        <v>0.1211</v>
      </c>
      <c r="M652" s="42">
        <v>0.3327</v>
      </c>
      <c r="N652" s="42">
        <v>0.54010000000000002</v>
      </c>
      <c r="O652" s="42">
        <v>0.34079999999999999</v>
      </c>
      <c r="P652" s="84">
        <v>0.31950000000000001</v>
      </c>
      <c r="Q652" s="84">
        <v>0.2606</v>
      </c>
      <c r="R652" s="84">
        <v>0.1192</v>
      </c>
      <c r="S652" s="84">
        <v>0.2903</v>
      </c>
      <c r="T652" s="84">
        <v>0.2606</v>
      </c>
      <c r="U652" s="84">
        <v>0.22650000000000001</v>
      </c>
      <c r="V652" s="42">
        <v>0.20050000000000001</v>
      </c>
      <c r="W652" s="42">
        <v>0.1991</v>
      </c>
      <c r="X652" s="42">
        <v>0.54510000000000003</v>
      </c>
      <c r="Y652" s="42">
        <v>0.46949999999999997</v>
      </c>
      <c r="Z652" s="42">
        <v>0.25090000000000001</v>
      </c>
      <c r="AA652" s="42">
        <v>0.27689999999999998</v>
      </c>
    </row>
    <row r="653" spans="1:27">
      <c r="A653" s="142"/>
      <c r="B653" s="142"/>
      <c r="C653" s="39">
        <v>0.77083333333333404</v>
      </c>
      <c r="D653" s="42">
        <v>5.4199999999999998E-2</v>
      </c>
      <c r="E653" s="42">
        <v>7.0099999999999996E-2</v>
      </c>
      <c r="F653" s="42">
        <v>0</v>
      </c>
      <c r="G653" s="42">
        <v>0</v>
      </c>
      <c r="H653" s="42">
        <v>0.21199999999999999</v>
      </c>
      <c r="I653" s="42">
        <v>6.7400000000000002E-2</v>
      </c>
      <c r="J653" s="42">
        <v>0.252</v>
      </c>
      <c r="K653" s="42">
        <v>0.28270000000000001</v>
      </c>
      <c r="L653" s="42">
        <v>9.7699999999999995E-2</v>
      </c>
      <c r="M653" s="42">
        <v>0.26119999999999999</v>
      </c>
      <c r="N653" s="42">
        <v>0.43209999999999998</v>
      </c>
      <c r="O653" s="42">
        <v>0.27579999999999999</v>
      </c>
      <c r="P653" s="84">
        <v>0.31780000000000003</v>
      </c>
      <c r="Q653" s="84">
        <v>0.2442</v>
      </c>
      <c r="R653" s="84">
        <v>0.11310000000000001</v>
      </c>
      <c r="S653" s="84">
        <v>0.26450000000000001</v>
      </c>
      <c r="T653" s="84">
        <v>0.26650000000000001</v>
      </c>
      <c r="U653" s="84">
        <v>0.31340000000000001</v>
      </c>
      <c r="V653" s="42">
        <v>0.2301</v>
      </c>
      <c r="W653" s="42">
        <v>0.2195</v>
      </c>
      <c r="X653" s="42">
        <v>0.61350000000000005</v>
      </c>
      <c r="Y653" s="42">
        <v>0.60799999999999998</v>
      </c>
      <c r="Z653" s="42">
        <v>0.30099999999999999</v>
      </c>
      <c r="AA653" s="42">
        <v>0.37940000000000002</v>
      </c>
    </row>
    <row r="654" spans="1:27">
      <c r="A654" s="142"/>
      <c r="B654" s="142"/>
      <c r="C654" s="39">
        <v>0.78125</v>
      </c>
      <c r="D654" s="42">
        <v>9.4000000000000004E-3</v>
      </c>
      <c r="E654" s="42">
        <v>4.7399999999999998E-2</v>
      </c>
      <c r="F654" s="42">
        <v>0</v>
      </c>
      <c r="G654" s="42">
        <v>0</v>
      </c>
      <c r="H654" s="42">
        <v>0.1525</v>
      </c>
      <c r="I654" s="42">
        <v>6.7400000000000002E-2</v>
      </c>
      <c r="J654" s="42">
        <v>0.1651</v>
      </c>
      <c r="K654" s="42">
        <v>0.22</v>
      </c>
      <c r="L654" s="42">
        <v>7.1199999999999999E-2</v>
      </c>
      <c r="M654" s="42">
        <v>0.1573</v>
      </c>
      <c r="N654" s="42">
        <v>0.32129999999999997</v>
      </c>
      <c r="O654" s="42">
        <v>0.22689999999999999</v>
      </c>
      <c r="P654" s="84">
        <v>0.20849999999999999</v>
      </c>
      <c r="Q654" s="84">
        <v>0.39650000000000002</v>
      </c>
      <c r="R654" s="84">
        <v>0.12239999999999999</v>
      </c>
      <c r="S654" s="84">
        <v>0.2994</v>
      </c>
      <c r="T654" s="84">
        <v>0.1406</v>
      </c>
      <c r="U654" s="84">
        <v>0.312</v>
      </c>
      <c r="V654" s="42">
        <v>0.1729</v>
      </c>
      <c r="W654" s="42">
        <v>0.16259999999999999</v>
      </c>
      <c r="X654" s="42">
        <v>0.69530000000000003</v>
      </c>
      <c r="Y654" s="42">
        <v>0.51970000000000005</v>
      </c>
      <c r="Z654" s="42">
        <v>0.35170000000000001</v>
      </c>
      <c r="AA654" s="42">
        <v>0.31109999999999999</v>
      </c>
    </row>
    <row r="655" spans="1:27">
      <c r="A655" s="142"/>
      <c r="B655" s="142"/>
      <c r="C655" s="39">
        <v>0.79166666666666696</v>
      </c>
      <c r="D655" s="42">
        <v>0</v>
      </c>
      <c r="E655" s="42">
        <v>5.21E-2</v>
      </c>
      <c r="F655" s="42">
        <v>0</v>
      </c>
      <c r="G655" s="42">
        <v>0</v>
      </c>
      <c r="H655" s="42">
        <v>8.1199999999999994E-2</v>
      </c>
      <c r="I655" s="42">
        <v>1.7000000000000001E-2</v>
      </c>
      <c r="J655" s="42">
        <v>7.4700000000000003E-2</v>
      </c>
      <c r="K655" s="42">
        <v>0.15690000000000001</v>
      </c>
      <c r="L655" s="42">
        <v>4.1000000000000002E-2</v>
      </c>
      <c r="M655" s="42">
        <v>0.1043</v>
      </c>
      <c r="N655" s="42">
        <v>0.21740000000000001</v>
      </c>
      <c r="O655" s="42">
        <v>0.1333</v>
      </c>
      <c r="P655" s="84">
        <v>0.2039</v>
      </c>
      <c r="Q655" s="84">
        <v>0.30659999999999998</v>
      </c>
      <c r="R655" s="84">
        <v>5.5199999999999999E-2</v>
      </c>
      <c r="S655" s="84">
        <v>0.32569999999999999</v>
      </c>
      <c r="T655" s="84">
        <v>0.2369</v>
      </c>
      <c r="U655" s="84">
        <v>0.3987</v>
      </c>
      <c r="V655" s="42">
        <v>0.26350000000000001</v>
      </c>
      <c r="W655" s="42">
        <v>0.1973</v>
      </c>
      <c r="X655" s="42">
        <v>0.59930000000000005</v>
      </c>
      <c r="Y655" s="42">
        <v>0.41189999999999999</v>
      </c>
      <c r="Z655" s="42">
        <v>0.36659999999999998</v>
      </c>
      <c r="AA655" s="42">
        <v>0.2858</v>
      </c>
    </row>
    <row r="656" spans="1:27">
      <c r="A656" s="142"/>
      <c r="B656" s="142"/>
      <c r="C656" s="39">
        <v>0.80208333333333404</v>
      </c>
      <c r="D656" s="42">
        <v>0</v>
      </c>
      <c r="E656" s="42">
        <v>0</v>
      </c>
      <c r="F656" s="42">
        <v>0</v>
      </c>
      <c r="G656" s="42">
        <v>0</v>
      </c>
      <c r="H656" s="42">
        <v>0</v>
      </c>
      <c r="I656" s="42">
        <v>0</v>
      </c>
      <c r="J656" s="42">
        <v>1.7100000000000001E-2</v>
      </c>
      <c r="K656" s="42">
        <v>4.0899999999999999E-2</v>
      </c>
      <c r="L656" s="42">
        <v>1.4E-3</v>
      </c>
      <c r="M656" s="42">
        <v>1.6400000000000001E-2</v>
      </c>
      <c r="N656" s="42">
        <v>0.12970000000000001</v>
      </c>
      <c r="O656" s="42">
        <v>4.1099999999999998E-2</v>
      </c>
      <c r="P656" s="84">
        <v>0.38819999999999999</v>
      </c>
      <c r="Q656" s="84">
        <v>0.30280000000000001</v>
      </c>
      <c r="R656" s="84">
        <v>0.1179</v>
      </c>
      <c r="S656" s="84">
        <v>0.32169999999999999</v>
      </c>
      <c r="T656" s="84">
        <v>0.30280000000000001</v>
      </c>
      <c r="U656" s="84">
        <v>0.25659999999999999</v>
      </c>
      <c r="V656" s="42">
        <v>0.29530000000000001</v>
      </c>
      <c r="W656" s="42">
        <v>0.31850000000000001</v>
      </c>
      <c r="X656" s="42">
        <v>0.66959999999999997</v>
      </c>
      <c r="Y656" s="42">
        <v>0.60760000000000003</v>
      </c>
      <c r="Z656" s="42">
        <v>0.36399999999999999</v>
      </c>
      <c r="AA656" s="42">
        <v>0.39169999999999999</v>
      </c>
    </row>
    <row r="657" spans="1:27">
      <c r="A657" s="142"/>
      <c r="B657" s="142"/>
      <c r="C657" s="39">
        <v>0.8125</v>
      </c>
      <c r="D657" s="42">
        <v>0</v>
      </c>
      <c r="E657" s="42">
        <v>0</v>
      </c>
      <c r="F657" s="42">
        <v>0</v>
      </c>
      <c r="G657" s="42">
        <v>0</v>
      </c>
      <c r="H657" s="42">
        <v>0</v>
      </c>
      <c r="I657" s="42">
        <v>0</v>
      </c>
      <c r="J657" s="42">
        <v>0</v>
      </c>
      <c r="K657" s="42">
        <v>3.6200000000000003E-2</v>
      </c>
      <c r="L657" s="42">
        <v>0</v>
      </c>
      <c r="M657" s="42">
        <v>6.1000000000000004E-3</v>
      </c>
      <c r="N657" s="42">
        <v>0.1275</v>
      </c>
      <c r="O657" s="42">
        <v>3.9E-2</v>
      </c>
      <c r="P657" s="84">
        <v>0.28260000000000002</v>
      </c>
      <c r="Q657" s="84">
        <v>0.34820000000000001</v>
      </c>
      <c r="R657" s="84">
        <v>3.0700000000000002E-2</v>
      </c>
      <c r="S657" s="84">
        <v>0.35610000000000003</v>
      </c>
      <c r="T657" s="84">
        <v>0.34560000000000002</v>
      </c>
      <c r="U657" s="84">
        <v>0.15409999999999999</v>
      </c>
      <c r="V657" s="42">
        <v>0.32090000000000002</v>
      </c>
      <c r="W657" s="42">
        <v>0.4199</v>
      </c>
      <c r="X657" s="42">
        <v>0.68340000000000001</v>
      </c>
      <c r="Y657" s="42">
        <v>0.63560000000000005</v>
      </c>
      <c r="Z657" s="42">
        <v>0.42199999999999999</v>
      </c>
      <c r="AA657" s="42">
        <v>0.39019999999999999</v>
      </c>
    </row>
    <row r="658" spans="1:27">
      <c r="A658" s="142"/>
      <c r="B658" s="142"/>
      <c r="C658" s="39">
        <v>0.82291666666666696</v>
      </c>
      <c r="D658" s="42">
        <v>0</v>
      </c>
      <c r="E658" s="42">
        <v>0</v>
      </c>
      <c r="F658" s="42">
        <v>0</v>
      </c>
      <c r="G658" s="42">
        <v>0</v>
      </c>
      <c r="H658" s="42">
        <v>0</v>
      </c>
      <c r="I658" s="42">
        <v>0</v>
      </c>
      <c r="J658" s="42">
        <v>0</v>
      </c>
      <c r="K658" s="42">
        <v>1.8800000000000001E-2</v>
      </c>
      <c r="L658" s="42">
        <v>0</v>
      </c>
      <c r="M658" s="42">
        <v>1.1599999999999999E-2</v>
      </c>
      <c r="N658" s="42">
        <v>6.7299999999999999E-2</v>
      </c>
      <c r="O658" s="42">
        <v>3.1300000000000001E-2</v>
      </c>
      <c r="P658" s="84">
        <v>0.3367</v>
      </c>
      <c r="Q658" s="84">
        <v>0.4395</v>
      </c>
      <c r="R658" s="84">
        <v>3.2000000000000001E-2</v>
      </c>
      <c r="S658" s="84">
        <v>0.30359999999999998</v>
      </c>
      <c r="T658" s="84">
        <v>0.36699999999999999</v>
      </c>
      <c r="U658" s="84">
        <v>0.1996</v>
      </c>
      <c r="V658" s="42">
        <v>0.28720000000000001</v>
      </c>
      <c r="W658" s="42">
        <v>0.55649999999999999</v>
      </c>
      <c r="X658" s="42">
        <v>0.74060000000000004</v>
      </c>
      <c r="Y658" s="42">
        <v>0.5131</v>
      </c>
      <c r="Z658" s="42">
        <v>0.51990000000000003</v>
      </c>
      <c r="AA658" s="42">
        <v>0.47320000000000001</v>
      </c>
    </row>
    <row r="659" spans="1:27">
      <c r="A659" s="142"/>
      <c r="B659" s="142"/>
      <c r="C659" s="39">
        <v>0.83333333333333404</v>
      </c>
      <c r="D659" s="42">
        <v>0</v>
      </c>
      <c r="E659" s="42">
        <v>0</v>
      </c>
      <c r="F659" s="42">
        <v>0</v>
      </c>
      <c r="G659" s="42">
        <v>0</v>
      </c>
      <c r="H659" s="42">
        <v>0</v>
      </c>
      <c r="I659" s="42">
        <v>0</v>
      </c>
      <c r="J659" s="42">
        <v>0</v>
      </c>
      <c r="K659" s="42">
        <v>7.4999999999999997E-3</v>
      </c>
      <c r="L659" s="42">
        <v>0</v>
      </c>
      <c r="M659" s="42">
        <v>8.8000000000000005E-3</v>
      </c>
      <c r="N659" s="42">
        <v>3.1099999999999999E-2</v>
      </c>
      <c r="O659" s="42">
        <v>3.9600000000000003E-2</v>
      </c>
      <c r="P659" s="84">
        <v>0.38069999999999998</v>
      </c>
      <c r="Q659" s="84">
        <v>0.38190000000000002</v>
      </c>
      <c r="R659" s="84">
        <v>5.8099999999999999E-2</v>
      </c>
      <c r="S659" s="84">
        <v>0.31940000000000002</v>
      </c>
      <c r="T659" s="84">
        <v>0.36930000000000002</v>
      </c>
      <c r="U659" s="84">
        <v>0.26929999999999998</v>
      </c>
      <c r="V659" s="42">
        <v>0.43919999999999998</v>
      </c>
      <c r="W659" s="42">
        <v>0.54549999999999998</v>
      </c>
      <c r="X659" s="42">
        <v>0.70230000000000004</v>
      </c>
      <c r="Y659" s="42">
        <v>0.56100000000000005</v>
      </c>
      <c r="Z659" s="42">
        <v>0.51590000000000003</v>
      </c>
      <c r="AA659" s="42">
        <v>0.52939999999999998</v>
      </c>
    </row>
    <row r="660" spans="1:27">
      <c r="A660" s="142"/>
      <c r="B660" s="142"/>
      <c r="C660" s="39">
        <v>0.84375</v>
      </c>
      <c r="D660" s="42">
        <v>0</v>
      </c>
      <c r="E660" s="42">
        <v>0</v>
      </c>
      <c r="F660" s="42">
        <v>0</v>
      </c>
      <c r="G660" s="42">
        <v>0</v>
      </c>
      <c r="H660" s="42">
        <v>0</v>
      </c>
      <c r="I660" s="42">
        <v>0</v>
      </c>
      <c r="J660" s="42">
        <v>0</v>
      </c>
      <c r="K660" s="42">
        <v>0</v>
      </c>
      <c r="L660" s="42">
        <v>0</v>
      </c>
      <c r="M660" s="42">
        <v>0</v>
      </c>
      <c r="N660" s="42">
        <v>0</v>
      </c>
      <c r="O660" s="42">
        <v>0</v>
      </c>
      <c r="P660" s="84">
        <v>0.43730000000000002</v>
      </c>
      <c r="Q660" s="84">
        <v>0.32840000000000003</v>
      </c>
      <c r="R660" s="84">
        <v>0.123</v>
      </c>
      <c r="S660" s="84">
        <v>0.35360000000000003</v>
      </c>
      <c r="T660" s="84">
        <v>0.32840000000000003</v>
      </c>
      <c r="U660" s="84">
        <v>0.28179999999999999</v>
      </c>
      <c r="V660" s="42">
        <v>0.3921</v>
      </c>
      <c r="W660" s="42">
        <v>0.47460000000000002</v>
      </c>
      <c r="X660" s="42">
        <v>0.75929999999999997</v>
      </c>
      <c r="Y660" s="42">
        <v>0.67079999999999995</v>
      </c>
      <c r="Z660" s="42">
        <v>0.48930000000000001</v>
      </c>
      <c r="AA660" s="42">
        <v>0.51390000000000002</v>
      </c>
    </row>
    <row r="661" spans="1:27">
      <c r="A661" s="142"/>
      <c r="B661" s="142"/>
      <c r="C661" s="39">
        <v>0.85416666666666696</v>
      </c>
      <c r="D661" s="42">
        <v>0</v>
      </c>
      <c r="E661" s="42">
        <v>0</v>
      </c>
      <c r="F661" s="42">
        <v>0</v>
      </c>
      <c r="G661" s="42">
        <v>0</v>
      </c>
      <c r="H661" s="42">
        <v>0</v>
      </c>
      <c r="I661" s="42">
        <v>0</v>
      </c>
      <c r="J661" s="42">
        <v>0</v>
      </c>
      <c r="K661" s="42">
        <v>0</v>
      </c>
      <c r="L661" s="42">
        <v>0</v>
      </c>
      <c r="M661" s="42">
        <v>0</v>
      </c>
      <c r="N661" s="42">
        <v>0</v>
      </c>
      <c r="O661" s="42">
        <v>0</v>
      </c>
      <c r="P661" s="84">
        <v>0.50160000000000005</v>
      </c>
      <c r="Q661" s="84">
        <v>0.25309999999999999</v>
      </c>
      <c r="R661" s="84">
        <v>8.43E-2</v>
      </c>
      <c r="S661" s="84">
        <v>0.34300000000000003</v>
      </c>
      <c r="T661" s="84">
        <v>0.36049999999999999</v>
      </c>
      <c r="U661" s="84">
        <v>0.23130000000000001</v>
      </c>
      <c r="V661" s="42">
        <v>0.43880000000000002</v>
      </c>
      <c r="W661" s="42">
        <v>0.38729999999999998</v>
      </c>
      <c r="X661" s="42">
        <v>0.66180000000000005</v>
      </c>
      <c r="Y661" s="42">
        <v>0.61780000000000002</v>
      </c>
      <c r="Z661" s="42">
        <v>0.56740000000000002</v>
      </c>
      <c r="AA661" s="42">
        <v>0.45850000000000002</v>
      </c>
    </row>
    <row r="662" spans="1:27">
      <c r="A662" s="142"/>
      <c r="B662" s="142"/>
      <c r="C662" s="39">
        <v>0.86458333333333404</v>
      </c>
      <c r="D662" s="42">
        <v>0</v>
      </c>
      <c r="E662" s="42">
        <v>0</v>
      </c>
      <c r="F662" s="42">
        <v>0</v>
      </c>
      <c r="G662" s="42">
        <v>0</v>
      </c>
      <c r="H662" s="42">
        <v>0</v>
      </c>
      <c r="I662" s="42">
        <v>0</v>
      </c>
      <c r="J662" s="42">
        <v>0</v>
      </c>
      <c r="K662" s="42">
        <v>0</v>
      </c>
      <c r="L662" s="42">
        <v>0</v>
      </c>
      <c r="M662" s="42">
        <v>0</v>
      </c>
      <c r="N662" s="42">
        <v>0</v>
      </c>
      <c r="O662" s="42">
        <v>0</v>
      </c>
      <c r="P662" s="84">
        <v>0.51129999999999998</v>
      </c>
      <c r="Q662" s="84">
        <v>0.2195</v>
      </c>
      <c r="R662" s="84">
        <v>0.1028</v>
      </c>
      <c r="S662" s="84">
        <v>0.35759999999999997</v>
      </c>
      <c r="T662" s="84">
        <v>0.3775</v>
      </c>
      <c r="U662" s="84">
        <v>0.33739999999999998</v>
      </c>
      <c r="V662" s="42">
        <v>0.34010000000000001</v>
      </c>
      <c r="W662" s="42">
        <v>0.30959999999999999</v>
      </c>
      <c r="X662" s="42">
        <v>0.69450000000000001</v>
      </c>
      <c r="Y662" s="42">
        <v>0.52290000000000003</v>
      </c>
      <c r="Z662" s="42">
        <v>0.442</v>
      </c>
      <c r="AA662" s="42">
        <v>0.34660000000000002</v>
      </c>
    </row>
    <row r="663" spans="1:27">
      <c r="A663" s="142"/>
      <c r="B663" s="142"/>
      <c r="C663" s="39">
        <v>0.875</v>
      </c>
      <c r="D663" s="42">
        <v>0</v>
      </c>
      <c r="E663" s="42">
        <v>0</v>
      </c>
      <c r="F663" s="42">
        <v>0</v>
      </c>
      <c r="G663" s="42">
        <v>0</v>
      </c>
      <c r="H663" s="42">
        <v>0</v>
      </c>
      <c r="I663" s="42">
        <v>0</v>
      </c>
      <c r="J663" s="42">
        <v>0</v>
      </c>
      <c r="K663" s="42">
        <v>0</v>
      </c>
      <c r="L663" s="42">
        <v>0</v>
      </c>
      <c r="M663" s="42">
        <v>0</v>
      </c>
      <c r="N663" s="42">
        <v>0</v>
      </c>
      <c r="O663" s="42">
        <v>0</v>
      </c>
      <c r="P663" s="84">
        <v>0.3574</v>
      </c>
      <c r="Q663" s="84">
        <v>0.31040000000000001</v>
      </c>
      <c r="R663" s="84">
        <v>0</v>
      </c>
      <c r="S663" s="84">
        <v>0.34229999999999999</v>
      </c>
      <c r="T663" s="84">
        <v>0.49259999999999998</v>
      </c>
      <c r="U663" s="84">
        <v>0.22389999999999999</v>
      </c>
      <c r="V663" s="42">
        <v>0.34570000000000001</v>
      </c>
      <c r="W663" s="42">
        <v>0.4446</v>
      </c>
      <c r="X663" s="42">
        <v>0.61760000000000004</v>
      </c>
      <c r="Y663" s="42">
        <v>0.4587</v>
      </c>
      <c r="Z663" s="42">
        <v>0.45169999999999999</v>
      </c>
      <c r="AA663" s="42">
        <v>0.39829999999999999</v>
      </c>
    </row>
    <row r="664" spans="1:27">
      <c r="A664" s="142"/>
      <c r="B664" s="142"/>
      <c r="C664" s="39">
        <v>0.88541666666666696</v>
      </c>
      <c r="D664" s="42">
        <v>0</v>
      </c>
      <c r="E664" s="42">
        <v>0</v>
      </c>
      <c r="F664" s="42">
        <v>0</v>
      </c>
      <c r="G664" s="42">
        <v>0</v>
      </c>
      <c r="H664" s="42">
        <v>0</v>
      </c>
      <c r="I664" s="42">
        <v>0</v>
      </c>
      <c r="J664" s="42">
        <v>0</v>
      </c>
      <c r="K664" s="42">
        <v>0</v>
      </c>
      <c r="L664" s="42">
        <v>0</v>
      </c>
      <c r="M664" s="42">
        <v>0</v>
      </c>
      <c r="N664" s="42">
        <v>0</v>
      </c>
      <c r="O664" s="42">
        <v>0</v>
      </c>
      <c r="P664" s="84">
        <v>0.39479999999999998</v>
      </c>
      <c r="Q664" s="84">
        <v>0.36149999999999999</v>
      </c>
      <c r="R664" s="84">
        <v>0.1105</v>
      </c>
      <c r="S664" s="84">
        <v>0.33460000000000001</v>
      </c>
      <c r="T664" s="84">
        <v>0.36149999999999999</v>
      </c>
      <c r="U664" s="84">
        <v>0.26500000000000001</v>
      </c>
      <c r="V664" s="42">
        <v>0.38390000000000002</v>
      </c>
      <c r="W664" s="42">
        <v>0.46289999999999998</v>
      </c>
      <c r="X664" s="42">
        <v>0.60540000000000005</v>
      </c>
      <c r="Y664" s="42">
        <v>0.66790000000000005</v>
      </c>
      <c r="Z664" s="42">
        <v>0.52029999999999998</v>
      </c>
      <c r="AA664" s="42">
        <v>0.50819999999999999</v>
      </c>
    </row>
    <row r="665" spans="1:27">
      <c r="A665" s="142"/>
      <c r="B665" s="142"/>
      <c r="C665" s="39">
        <v>0.89583333333333404</v>
      </c>
      <c r="D665" s="42">
        <v>0</v>
      </c>
      <c r="E665" s="42">
        <v>0</v>
      </c>
      <c r="F665" s="42">
        <v>0</v>
      </c>
      <c r="G665" s="42">
        <v>0</v>
      </c>
      <c r="H665" s="42">
        <v>0</v>
      </c>
      <c r="I665" s="42">
        <v>0</v>
      </c>
      <c r="J665" s="42">
        <v>0</v>
      </c>
      <c r="K665" s="42">
        <v>0</v>
      </c>
      <c r="L665" s="42">
        <v>0</v>
      </c>
      <c r="M665" s="42">
        <v>0</v>
      </c>
      <c r="N665" s="42">
        <v>0</v>
      </c>
      <c r="O665" s="42">
        <v>0</v>
      </c>
      <c r="P665" s="84">
        <v>0.25369999999999998</v>
      </c>
      <c r="Q665" s="84">
        <v>0.4194</v>
      </c>
      <c r="R665" s="84">
        <v>9.8599999999999993E-2</v>
      </c>
      <c r="S665" s="84">
        <v>0.47</v>
      </c>
      <c r="T665" s="84">
        <v>0.32340000000000002</v>
      </c>
      <c r="U665" s="84">
        <v>0.26069999999999999</v>
      </c>
      <c r="V665" s="42">
        <v>0.30509999999999998</v>
      </c>
      <c r="W665" s="42">
        <v>0.55479999999999996</v>
      </c>
      <c r="X665" s="42">
        <v>0.54849999999999999</v>
      </c>
      <c r="Y665" s="42">
        <v>0.6895</v>
      </c>
      <c r="Z665" s="42">
        <v>0.44390000000000002</v>
      </c>
      <c r="AA665" s="42">
        <v>0.60399999999999998</v>
      </c>
    </row>
    <row r="666" spans="1:27">
      <c r="A666" s="142"/>
      <c r="B666" s="142"/>
      <c r="C666" s="39">
        <v>0.90625</v>
      </c>
      <c r="D666" s="42">
        <v>0</v>
      </c>
      <c r="E666" s="42">
        <v>0</v>
      </c>
      <c r="F666" s="42">
        <v>0</v>
      </c>
      <c r="G666" s="42">
        <v>0</v>
      </c>
      <c r="H666" s="42">
        <v>0</v>
      </c>
      <c r="I666" s="42">
        <v>0</v>
      </c>
      <c r="J666" s="42">
        <v>0</v>
      </c>
      <c r="K666" s="42">
        <v>0</v>
      </c>
      <c r="L666" s="42">
        <v>0</v>
      </c>
      <c r="M666" s="42">
        <v>0</v>
      </c>
      <c r="N666" s="42">
        <v>0</v>
      </c>
      <c r="O666" s="42">
        <v>0</v>
      </c>
      <c r="P666" s="84">
        <v>0.33229999999999998</v>
      </c>
      <c r="Q666" s="84">
        <v>0.39329999999999998</v>
      </c>
      <c r="R666" s="84">
        <v>0.18390000000000001</v>
      </c>
      <c r="S666" s="84">
        <v>0.3977</v>
      </c>
      <c r="T666" s="84">
        <v>0.4254</v>
      </c>
      <c r="U666" s="84">
        <v>0.25819999999999999</v>
      </c>
      <c r="V666" s="42">
        <v>0.45700000000000002</v>
      </c>
      <c r="W666" s="42">
        <v>0.54659999999999997</v>
      </c>
      <c r="X666" s="42">
        <v>0.44879999999999998</v>
      </c>
      <c r="Y666" s="42">
        <v>0.50280000000000002</v>
      </c>
      <c r="Z666" s="42">
        <v>0.49480000000000002</v>
      </c>
      <c r="AA666" s="42">
        <v>0.60719999999999996</v>
      </c>
    </row>
    <row r="667" spans="1:27">
      <c r="A667" s="142"/>
      <c r="B667" s="142"/>
      <c r="C667" s="39">
        <v>0.91666666666666696</v>
      </c>
      <c r="D667" s="42">
        <v>0</v>
      </c>
      <c r="E667" s="42">
        <v>0</v>
      </c>
      <c r="F667" s="42">
        <v>0</v>
      </c>
      <c r="G667" s="42">
        <v>0</v>
      </c>
      <c r="H667" s="42">
        <v>0</v>
      </c>
      <c r="I667" s="42">
        <v>0</v>
      </c>
      <c r="J667" s="42">
        <v>0</v>
      </c>
      <c r="K667" s="42">
        <v>0</v>
      </c>
      <c r="L667" s="42">
        <v>0</v>
      </c>
      <c r="M667" s="42">
        <v>0</v>
      </c>
      <c r="N667" s="42">
        <v>0</v>
      </c>
      <c r="O667" s="42">
        <v>0</v>
      </c>
      <c r="P667" s="84">
        <v>0.44190000000000002</v>
      </c>
      <c r="Q667" s="84">
        <v>0.34160000000000001</v>
      </c>
      <c r="R667" s="84">
        <v>0.185</v>
      </c>
      <c r="S667" s="84">
        <v>0.30249999999999999</v>
      </c>
      <c r="T667" s="84">
        <v>0.39410000000000001</v>
      </c>
      <c r="U667" s="84">
        <v>0.33989999999999998</v>
      </c>
      <c r="V667" s="42">
        <v>0.44579999999999997</v>
      </c>
      <c r="W667" s="42">
        <v>0.40720000000000001</v>
      </c>
      <c r="X667" s="42">
        <v>0.44929999999999998</v>
      </c>
      <c r="Y667" s="42">
        <v>0.5323</v>
      </c>
      <c r="Z667" s="42">
        <v>0.54590000000000005</v>
      </c>
      <c r="AA667" s="42">
        <v>0.53410000000000002</v>
      </c>
    </row>
    <row r="668" spans="1:27">
      <c r="A668" s="142"/>
      <c r="B668" s="142"/>
      <c r="C668" s="39">
        <v>0.92708333333333404</v>
      </c>
      <c r="D668" s="42">
        <v>0</v>
      </c>
      <c r="E668" s="42">
        <v>0</v>
      </c>
      <c r="F668" s="42">
        <v>0</v>
      </c>
      <c r="G668" s="42">
        <v>0</v>
      </c>
      <c r="H668" s="42">
        <v>0</v>
      </c>
      <c r="I668" s="42">
        <v>0</v>
      </c>
      <c r="J668" s="42">
        <v>0</v>
      </c>
      <c r="K668" s="42">
        <v>0</v>
      </c>
      <c r="L668" s="42">
        <v>0</v>
      </c>
      <c r="M668" s="42">
        <v>0</v>
      </c>
      <c r="N668" s="42">
        <v>0</v>
      </c>
      <c r="O668" s="42">
        <v>0</v>
      </c>
      <c r="P668" s="84">
        <v>0.34870000000000001</v>
      </c>
      <c r="Q668" s="84">
        <v>0.41389999999999999</v>
      </c>
      <c r="R668" s="84">
        <v>0.1198</v>
      </c>
      <c r="S668" s="84">
        <v>0.35310000000000002</v>
      </c>
      <c r="T668" s="84">
        <v>0.41389999999999999</v>
      </c>
      <c r="U668" s="84">
        <v>0.2656</v>
      </c>
      <c r="V668" s="42">
        <v>0.42099999999999999</v>
      </c>
      <c r="W668" s="42">
        <v>0.435</v>
      </c>
      <c r="X668" s="42">
        <v>0.4526</v>
      </c>
      <c r="Y668" s="42">
        <v>0.4728</v>
      </c>
      <c r="Z668" s="42">
        <v>0.53180000000000005</v>
      </c>
      <c r="AA668" s="42">
        <v>0.48570000000000002</v>
      </c>
    </row>
    <row r="669" spans="1:27">
      <c r="A669" s="142"/>
      <c r="B669" s="142"/>
      <c r="C669" s="39">
        <v>0.9375</v>
      </c>
      <c r="D669" s="42">
        <v>0</v>
      </c>
      <c r="E669" s="42">
        <v>0</v>
      </c>
      <c r="F669" s="42">
        <v>0</v>
      </c>
      <c r="G669" s="42">
        <v>0</v>
      </c>
      <c r="H669" s="42">
        <v>0</v>
      </c>
      <c r="I669" s="42">
        <v>0</v>
      </c>
      <c r="J669" s="42">
        <v>0</v>
      </c>
      <c r="K669" s="42">
        <v>0</v>
      </c>
      <c r="L669" s="42">
        <v>0</v>
      </c>
      <c r="M669" s="42">
        <v>0</v>
      </c>
      <c r="N669" s="42">
        <v>0</v>
      </c>
      <c r="O669" s="42">
        <v>0</v>
      </c>
      <c r="P669" s="84">
        <v>0.55569999999999997</v>
      </c>
      <c r="Q669" s="84">
        <v>0.5121</v>
      </c>
      <c r="R669" s="84">
        <v>5.0099999999999999E-2</v>
      </c>
      <c r="S669" s="84">
        <v>0.34179999999999999</v>
      </c>
      <c r="T669" s="84">
        <v>0.40649999999999997</v>
      </c>
      <c r="U669" s="84">
        <v>0.28410000000000002</v>
      </c>
      <c r="V669" s="42">
        <v>0.49220000000000003</v>
      </c>
      <c r="W669" s="42">
        <v>0.47360000000000002</v>
      </c>
      <c r="X669" s="42">
        <v>0.45319999999999999</v>
      </c>
      <c r="Y669" s="42">
        <v>0.3019</v>
      </c>
      <c r="Z669" s="42">
        <v>0.4793</v>
      </c>
      <c r="AA669" s="42">
        <v>0.40600000000000003</v>
      </c>
    </row>
    <row r="670" spans="1:27">
      <c r="A670" s="142"/>
      <c r="B670" s="142"/>
      <c r="C670" s="39">
        <v>0.94791666666666696</v>
      </c>
      <c r="D670" s="42">
        <v>0</v>
      </c>
      <c r="E670" s="42">
        <v>0</v>
      </c>
      <c r="F670" s="42">
        <v>0</v>
      </c>
      <c r="G670" s="42">
        <v>0</v>
      </c>
      <c r="H670" s="42">
        <v>0</v>
      </c>
      <c r="I670" s="42">
        <v>0</v>
      </c>
      <c r="J670" s="42">
        <v>0</v>
      </c>
      <c r="K670" s="42">
        <v>0</v>
      </c>
      <c r="L670" s="42">
        <v>0</v>
      </c>
      <c r="M670" s="42">
        <v>0</v>
      </c>
      <c r="N670" s="42">
        <v>0</v>
      </c>
      <c r="O670" s="42">
        <v>0</v>
      </c>
      <c r="P670" s="84">
        <v>0.67620000000000002</v>
      </c>
      <c r="Q670" s="84">
        <v>0.60489999999999999</v>
      </c>
      <c r="R670" s="84">
        <v>0.10920000000000001</v>
      </c>
      <c r="S670" s="84">
        <v>0.48330000000000001</v>
      </c>
      <c r="T670" s="84">
        <v>0.50339999999999996</v>
      </c>
      <c r="U670" s="84">
        <v>0.33510000000000001</v>
      </c>
      <c r="V670" s="42">
        <v>0.4708</v>
      </c>
      <c r="W670" s="42">
        <v>0.53810000000000002</v>
      </c>
      <c r="X670" s="42">
        <v>0.44950000000000001</v>
      </c>
      <c r="Y670" s="42">
        <v>0.3054</v>
      </c>
      <c r="Z670" s="42">
        <v>0.45300000000000001</v>
      </c>
      <c r="AA670" s="42">
        <v>0.435</v>
      </c>
    </row>
    <row r="671" spans="1:27">
      <c r="A671" s="142"/>
      <c r="B671" s="142"/>
      <c r="C671" s="39">
        <v>0.95833333333333404</v>
      </c>
      <c r="D671" s="42">
        <v>0</v>
      </c>
      <c r="E671" s="42">
        <v>0</v>
      </c>
      <c r="F671" s="42">
        <v>0</v>
      </c>
      <c r="G671" s="42">
        <v>0</v>
      </c>
      <c r="H671" s="42">
        <v>0</v>
      </c>
      <c r="I671" s="42">
        <v>0</v>
      </c>
      <c r="J671" s="42">
        <v>0</v>
      </c>
      <c r="K671" s="42">
        <v>0</v>
      </c>
      <c r="L671" s="42">
        <v>0</v>
      </c>
      <c r="M671" s="42">
        <v>0</v>
      </c>
      <c r="N671" s="42">
        <v>0</v>
      </c>
      <c r="O671" s="42">
        <v>0</v>
      </c>
      <c r="P671" s="84">
        <v>0.63829999999999998</v>
      </c>
      <c r="Q671" s="84">
        <v>0.58420000000000005</v>
      </c>
      <c r="R671" s="84">
        <v>0.1333</v>
      </c>
      <c r="S671" s="84">
        <v>0.44290000000000002</v>
      </c>
      <c r="T671" s="84">
        <v>0.58199999999999996</v>
      </c>
      <c r="U671" s="84">
        <v>0.2828</v>
      </c>
      <c r="V671" s="42">
        <v>0.4662</v>
      </c>
      <c r="W671" s="42">
        <v>0.46879999999999999</v>
      </c>
      <c r="X671" s="42">
        <v>0.3397</v>
      </c>
      <c r="Y671" s="42">
        <v>0.2697</v>
      </c>
      <c r="Z671" s="42">
        <v>0.43819999999999998</v>
      </c>
      <c r="AA671" s="42">
        <v>0.35349999999999998</v>
      </c>
    </row>
    <row r="672" spans="1:27">
      <c r="A672" s="142"/>
      <c r="B672" s="142"/>
      <c r="C672" s="39">
        <v>0.96875</v>
      </c>
      <c r="D672" s="42">
        <v>0</v>
      </c>
      <c r="E672" s="42">
        <v>0</v>
      </c>
      <c r="F672" s="42">
        <v>0</v>
      </c>
      <c r="G672" s="42">
        <v>0</v>
      </c>
      <c r="H672" s="42">
        <v>0</v>
      </c>
      <c r="I672" s="42">
        <v>0</v>
      </c>
      <c r="J672" s="42">
        <v>0</v>
      </c>
      <c r="K672" s="42">
        <v>0</v>
      </c>
      <c r="L672" s="42">
        <v>0</v>
      </c>
      <c r="M672" s="42">
        <v>0</v>
      </c>
      <c r="N672" s="42">
        <v>0</v>
      </c>
      <c r="O672" s="42">
        <v>0</v>
      </c>
      <c r="P672" s="84">
        <v>0.41360000000000002</v>
      </c>
      <c r="Q672" s="84">
        <v>0.52639999999999998</v>
      </c>
      <c r="R672" s="84">
        <v>0.1285</v>
      </c>
      <c r="S672" s="84">
        <v>0.46289999999999998</v>
      </c>
      <c r="T672" s="84">
        <v>0.52639999999999998</v>
      </c>
      <c r="U672" s="84">
        <v>0.3226</v>
      </c>
      <c r="V672" s="42">
        <v>0.48520000000000002</v>
      </c>
      <c r="W672" s="42">
        <v>0.49859999999999999</v>
      </c>
      <c r="X672" s="42">
        <v>0.32140000000000002</v>
      </c>
      <c r="Y672" s="42">
        <v>0.42849999999999999</v>
      </c>
      <c r="Z672" s="42">
        <v>0.53439999999999999</v>
      </c>
      <c r="AA672" s="42">
        <v>0.49170000000000003</v>
      </c>
    </row>
    <row r="673" spans="1:27">
      <c r="A673" s="142"/>
      <c r="B673" s="142"/>
      <c r="C673" s="39">
        <v>0.97916666666666696</v>
      </c>
      <c r="D673" s="42">
        <v>0</v>
      </c>
      <c r="E673" s="42">
        <v>0</v>
      </c>
      <c r="F673" s="42">
        <v>0</v>
      </c>
      <c r="G673" s="42">
        <v>0</v>
      </c>
      <c r="H673" s="42">
        <v>0</v>
      </c>
      <c r="I673" s="42">
        <v>0</v>
      </c>
      <c r="J673" s="42">
        <v>0</v>
      </c>
      <c r="K673" s="42">
        <v>0</v>
      </c>
      <c r="L673" s="42">
        <v>0</v>
      </c>
      <c r="M673" s="42">
        <v>0</v>
      </c>
      <c r="N673" s="42">
        <v>0</v>
      </c>
      <c r="O673" s="42">
        <v>0</v>
      </c>
      <c r="P673" s="84">
        <v>0.39760000000000001</v>
      </c>
      <c r="Q673" s="84">
        <v>0.42659999999999998</v>
      </c>
      <c r="R673" s="84">
        <v>4.9399999999999999E-2</v>
      </c>
      <c r="S673" s="84">
        <v>0.50390000000000001</v>
      </c>
      <c r="T673" s="84">
        <v>0.55220000000000002</v>
      </c>
      <c r="U673" s="84">
        <v>0.31809999999999999</v>
      </c>
      <c r="V673" s="42">
        <v>0.41710000000000003</v>
      </c>
      <c r="W673" s="42">
        <v>0.46850000000000003</v>
      </c>
      <c r="X673" s="42">
        <v>0.46479999999999999</v>
      </c>
      <c r="Y673" s="42">
        <v>0.39610000000000001</v>
      </c>
      <c r="Z673" s="42">
        <v>0.57769999999999999</v>
      </c>
      <c r="AA673" s="42">
        <v>0.37430000000000002</v>
      </c>
    </row>
    <row r="674" spans="1:27">
      <c r="A674" s="142"/>
      <c r="B674" s="142"/>
      <c r="C674" s="39">
        <v>0.98958333333333404</v>
      </c>
      <c r="D674" s="42">
        <v>0</v>
      </c>
      <c r="E674" s="42">
        <v>0</v>
      </c>
      <c r="F674" s="42">
        <v>0</v>
      </c>
      <c r="G674" s="42">
        <v>0</v>
      </c>
      <c r="H674" s="42">
        <v>0</v>
      </c>
      <c r="I674" s="42">
        <v>0</v>
      </c>
      <c r="J674" s="42">
        <v>0</v>
      </c>
      <c r="K674" s="42">
        <v>0</v>
      </c>
      <c r="L674" s="42">
        <v>0</v>
      </c>
      <c r="M674" s="42">
        <v>0</v>
      </c>
      <c r="N674" s="42">
        <v>0</v>
      </c>
      <c r="O674" s="42">
        <v>0</v>
      </c>
      <c r="P674" s="84">
        <v>0.39179999999999998</v>
      </c>
      <c r="Q674" s="84">
        <v>0.3463</v>
      </c>
      <c r="R674" s="84">
        <v>0.1123</v>
      </c>
      <c r="S674" s="84">
        <v>0.42820000000000003</v>
      </c>
      <c r="T674" s="84">
        <v>0.61460000000000004</v>
      </c>
      <c r="U674" s="84">
        <v>0.19389999999999999</v>
      </c>
      <c r="V674" s="42">
        <v>0.48830000000000001</v>
      </c>
      <c r="W674" s="42">
        <v>0.33989999999999998</v>
      </c>
      <c r="X674" s="42">
        <v>0.32569999999999999</v>
      </c>
      <c r="Y674" s="42">
        <v>0.28310000000000002</v>
      </c>
      <c r="Z674" s="42">
        <v>0.5917</v>
      </c>
      <c r="AA674" s="42">
        <v>0.37409999999999999</v>
      </c>
    </row>
    <row r="675" spans="1:27">
      <c r="A675" s="142"/>
      <c r="B675" s="142"/>
      <c r="C675" s="39">
        <v>1</v>
      </c>
      <c r="D675" s="42">
        <v>0</v>
      </c>
      <c r="E675" s="42">
        <v>0</v>
      </c>
      <c r="F675" s="42">
        <v>0</v>
      </c>
      <c r="G675" s="42">
        <v>0</v>
      </c>
      <c r="H675" s="42">
        <v>0</v>
      </c>
      <c r="I675" s="42">
        <v>0</v>
      </c>
      <c r="J675" s="42">
        <v>0</v>
      </c>
      <c r="K675" s="42">
        <v>0</v>
      </c>
      <c r="L675" s="42">
        <v>0</v>
      </c>
      <c r="M675" s="42">
        <v>0</v>
      </c>
      <c r="N675" s="42">
        <v>0</v>
      </c>
      <c r="O675" s="42">
        <v>0</v>
      </c>
      <c r="P675" s="84">
        <v>0.3569</v>
      </c>
      <c r="Q675" s="84">
        <v>0.58750000000000002</v>
      </c>
      <c r="R675" s="84">
        <v>1.6E-2</v>
      </c>
      <c r="S675" s="84">
        <v>0.3896</v>
      </c>
      <c r="T675" s="84">
        <v>0.70250000000000001</v>
      </c>
      <c r="U675" s="84">
        <v>0.30299999999999999</v>
      </c>
      <c r="V675" s="42">
        <v>0.443</v>
      </c>
      <c r="W675" s="42">
        <v>0.40579999999999999</v>
      </c>
      <c r="X675" s="42">
        <v>0.2944</v>
      </c>
      <c r="Y675" s="42">
        <v>0.28689999999999999</v>
      </c>
      <c r="Z675" s="42">
        <v>0.47339999999999999</v>
      </c>
      <c r="AA675" s="42">
        <v>0.3962</v>
      </c>
    </row>
    <row r="676" spans="1:27">
      <c r="A676" s="142" t="s">
        <v>79</v>
      </c>
      <c r="B676" s="142"/>
      <c r="C676" s="5">
        <v>1.0104166666666701</v>
      </c>
      <c r="D676" s="42">
        <v>0</v>
      </c>
      <c r="E676" s="42">
        <v>0</v>
      </c>
      <c r="F676" s="42">
        <v>0</v>
      </c>
      <c r="G676" s="42">
        <v>0</v>
      </c>
      <c r="H676" s="42">
        <v>0</v>
      </c>
      <c r="I676" s="42">
        <v>0</v>
      </c>
      <c r="J676" s="42">
        <v>0</v>
      </c>
      <c r="K676" s="42">
        <v>0</v>
      </c>
      <c r="L676" s="42">
        <v>0</v>
      </c>
      <c r="M676" s="42">
        <v>0</v>
      </c>
      <c r="N676" s="42">
        <v>0</v>
      </c>
      <c r="O676" s="42">
        <v>0</v>
      </c>
      <c r="P676" s="84">
        <v>0.35239999999999999</v>
      </c>
      <c r="Q676" s="84">
        <v>0.58809999999999996</v>
      </c>
      <c r="R676" s="84">
        <v>0.12609999999999999</v>
      </c>
      <c r="S676" s="84">
        <v>0.49509999999999998</v>
      </c>
      <c r="T676" s="84">
        <v>0.58809999999999996</v>
      </c>
      <c r="U676" s="84">
        <v>0.31809999999999999</v>
      </c>
      <c r="V676" s="42">
        <v>0.27260000000000001</v>
      </c>
      <c r="W676" s="42">
        <v>0.40739999999999998</v>
      </c>
      <c r="X676" s="42">
        <v>0.1638</v>
      </c>
      <c r="Y676" s="42">
        <v>0.25009999999999999</v>
      </c>
      <c r="Z676" s="42">
        <v>0.46239999999999998</v>
      </c>
      <c r="AA676" s="42">
        <v>0.38490000000000002</v>
      </c>
    </row>
    <row r="677" spans="1:27">
      <c r="A677" s="142"/>
      <c r="B677" s="142"/>
      <c r="C677" s="5">
        <v>1.0208333333333399</v>
      </c>
      <c r="D677" s="42">
        <v>0</v>
      </c>
      <c r="E677" s="42">
        <v>0</v>
      </c>
      <c r="F677" s="42">
        <v>0</v>
      </c>
      <c r="G677" s="42">
        <v>0</v>
      </c>
      <c r="H677" s="42">
        <v>0</v>
      </c>
      <c r="I677" s="42">
        <v>0</v>
      </c>
      <c r="J677" s="42">
        <v>0</v>
      </c>
      <c r="K677" s="42">
        <v>0</v>
      </c>
      <c r="L677" s="42">
        <v>0</v>
      </c>
      <c r="M677" s="42">
        <v>0</v>
      </c>
      <c r="N677" s="42">
        <v>0</v>
      </c>
      <c r="O677" s="42">
        <v>0</v>
      </c>
      <c r="P677" s="84">
        <v>0.29010000000000002</v>
      </c>
      <c r="Q677" s="84">
        <v>0.56510000000000005</v>
      </c>
      <c r="R677" s="84">
        <v>8.0399999999999999E-2</v>
      </c>
      <c r="S677" s="84">
        <v>0.48549999999999999</v>
      </c>
      <c r="T677" s="84">
        <v>0.62680000000000002</v>
      </c>
      <c r="U677" s="84">
        <v>0.37640000000000001</v>
      </c>
      <c r="V677" s="42">
        <v>0.29780000000000001</v>
      </c>
      <c r="W677" s="42">
        <v>0.36759999999999998</v>
      </c>
      <c r="X677" s="42">
        <v>0.18990000000000001</v>
      </c>
      <c r="Y677" s="42">
        <v>0.27500000000000002</v>
      </c>
      <c r="Z677" s="42">
        <v>0.45129999999999998</v>
      </c>
      <c r="AA677" s="42">
        <v>0.316</v>
      </c>
    </row>
    <row r="678" spans="1:27">
      <c r="A678" s="142"/>
      <c r="B678" s="142"/>
      <c r="C678" s="5">
        <v>1.03125</v>
      </c>
      <c r="D678" s="42">
        <v>0</v>
      </c>
      <c r="E678" s="42">
        <v>0</v>
      </c>
      <c r="F678" s="42">
        <v>0</v>
      </c>
      <c r="G678" s="42">
        <v>0</v>
      </c>
      <c r="H678" s="42">
        <v>0</v>
      </c>
      <c r="I678" s="42">
        <v>0</v>
      </c>
      <c r="J678" s="42">
        <v>0</v>
      </c>
      <c r="K678" s="42">
        <v>0</v>
      </c>
      <c r="L678" s="42">
        <v>0</v>
      </c>
      <c r="M678" s="42">
        <v>0</v>
      </c>
      <c r="N678" s="42">
        <v>0</v>
      </c>
      <c r="O678" s="42">
        <v>0</v>
      </c>
      <c r="P678" s="84">
        <v>0.27279999999999999</v>
      </c>
      <c r="Q678" s="84">
        <v>0.51390000000000002</v>
      </c>
      <c r="R678" s="84">
        <v>0.21</v>
      </c>
      <c r="S678" s="84">
        <v>0.35589999999999999</v>
      </c>
      <c r="T678" s="84">
        <v>0.62549999999999994</v>
      </c>
      <c r="U678" s="84">
        <v>0.34410000000000002</v>
      </c>
      <c r="V678" s="42">
        <v>0.29370000000000002</v>
      </c>
      <c r="W678" s="42">
        <v>0.33639999999999998</v>
      </c>
      <c r="X678" s="42">
        <v>0.14960000000000001</v>
      </c>
      <c r="Y678" s="42">
        <v>0.30420000000000003</v>
      </c>
      <c r="Z678" s="42">
        <v>0.39429999999999998</v>
      </c>
      <c r="AA678" s="42">
        <v>0.35899999999999999</v>
      </c>
    </row>
    <row r="679" spans="1:27">
      <c r="A679" s="142"/>
      <c r="B679" s="142"/>
      <c r="C679" s="5">
        <v>1.0416666666666701</v>
      </c>
      <c r="D679" s="42">
        <v>0</v>
      </c>
      <c r="E679" s="42">
        <v>0</v>
      </c>
      <c r="F679" s="42">
        <v>0</v>
      </c>
      <c r="G679" s="42">
        <v>0</v>
      </c>
      <c r="H679" s="42">
        <v>0</v>
      </c>
      <c r="I679" s="42">
        <v>0</v>
      </c>
      <c r="J679" s="42">
        <v>0</v>
      </c>
      <c r="K679" s="42">
        <v>0</v>
      </c>
      <c r="L679" s="42">
        <v>0</v>
      </c>
      <c r="M679" s="42">
        <v>0</v>
      </c>
      <c r="N679" s="42">
        <v>0</v>
      </c>
      <c r="O679" s="42">
        <v>0</v>
      </c>
      <c r="P679" s="84">
        <v>0.31169999999999998</v>
      </c>
      <c r="Q679" s="84">
        <v>0.52790000000000004</v>
      </c>
      <c r="R679" s="84">
        <v>0.159</v>
      </c>
      <c r="S679" s="84">
        <v>0.44450000000000001</v>
      </c>
      <c r="T679" s="84">
        <v>0.54390000000000005</v>
      </c>
      <c r="U679" s="84">
        <v>0.36780000000000002</v>
      </c>
      <c r="V679" s="42">
        <v>0.35560000000000003</v>
      </c>
      <c r="W679" s="42">
        <v>0.4491</v>
      </c>
      <c r="X679" s="42">
        <v>0.12520000000000001</v>
      </c>
      <c r="Y679" s="42">
        <v>0.22020000000000001</v>
      </c>
      <c r="Z679" s="42">
        <v>0.33040000000000003</v>
      </c>
      <c r="AA679" s="42">
        <v>0.42420000000000002</v>
      </c>
    </row>
    <row r="680" spans="1:27">
      <c r="A680" s="142"/>
      <c r="B680" s="142"/>
      <c r="C680" s="5">
        <v>1.0520833333333399</v>
      </c>
      <c r="D680" s="42">
        <v>0</v>
      </c>
      <c r="E680" s="42">
        <v>0</v>
      </c>
      <c r="F680" s="42">
        <v>0</v>
      </c>
      <c r="G680" s="42">
        <v>0</v>
      </c>
      <c r="H680" s="42">
        <v>0</v>
      </c>
      <c r="I680" s="42">
        <v>0</v>
      </c>
      <c r="J680" s="42">
        <v>0</v>
      </c>
      <c r="K680" s="42">
        <v>0</v>
      </c>
      <c r="L680" s="42">
        <v>0</v>
      </c>
      <c r="M680" s="42">
        <v>0</v>
      </c>
      <c r="N680" s="42">
        <v>0</v>
      </c>
      <c r="O680" s="42">
        <v>0</v>
      </c>
      <c r="P680" s="84">
        <v>0.33129999999999998</v>
      </c>
      <c r="Q680" s="84">
        <v>0.53410000000000002</v>
      </c>
      <c r="R680" s="84">
        <v>0.1147</v>
      </c>
      <c r="S680" s="84">
        <v>0.47520000000000001</v>
      </c>
      <c r="T680" s="84">
        <v>0.53410000000000002</v>
      </c>
      <c r="U680" s="84">
        <v>0.29720000000000002</v>
      </c>
      <c r="V680" s="42">
        <v>0.42509999999999998</v>
      </c>
      <c r="W680" s="42">
        <v>0.49630000000000002</v>
      </c>
      <c r="X680" s="42">
        <v>0.12870000000000001</v>
      </c>
      <c r="Y680" s="42">
        <v>0.22120000000000001</v>
      </c>
      <c r="Z680" s="42">
        <v>0.46029999999999999</v>
      </c>
      <c r="AA680" s="42">
        <v>0.41589999999999999</v>
      </c>
    </row>
    <row r="681" spans="1:27">
      <c r="A681" s="142"/>
      <c r="B681" s="142"/>
      <c r="C681" s="5">
        <v>1.0625</v>
      </c>
      <c r="D681" s="42">
        <v>0</v>
      </c>
      <c r="E681" s="42">
        <v>0</v>
      </c>
      <c r="F681" s="42">
        <v>0</v>
      </c>
      <c r="G681" s="42">
        <v>0</v>
      </c>
      <c r="H681" s="42">
        <v>0</v>
      </c>
      <c r="I681" s="42">
        <v>0</v>
      </c>
      <c r="J681" s="42">
        <v>0</v>
      </c>
      <c r="K681" s="42">
        <v>0</v>
      </c>
      <c r="L681" s="42">
        <v>0</v>
      </c>
      <c r="M681" s="42">
        <v>0</v>
      </c>
      <c r="N681" s="42">
        <v>0</v>
      </c>
      <c r="O681" s="42">
        <v>0</v>
      </c>
      <c r="P681" s="84">
        <v>0.36130000000000001</v>
      </c>
      <c r="Q681" s="84">
        <v>0.56740000000000002</v>
      </c>
      <c r="R681" s="84">
        <v>0.24440000000000001</v>
      </c>
      <c r="S681" s="84">
        <v>0.40089999999999998</v>
      </c>
      <c r="T681" s="84">
        <v>0.624</v>
      </c>
      <c r="U681" s="84">
        <v>0.2142</v>
      </c>
      <c r="V681" s="42">
        <v>0.30449999999999999</v>
      </c>
      <c r="W681" s="42">
        <v>0.36349999999999999</v>
      </c>
      <c r="X681" s="42">
        <v>0.12330000000000001</v>
      </c>
      <c r="Y681" s="42">
        <v>0.28560000000000002</v>
      </c>
      <c r="Z681" s="42">
        <v>0.34029999999999999</v>
      </c>
      <c r="AA681" s="42">
        <v>0.40810000000000002</v>
      </c>
    </row>
    <row r="682" spans="1:27">
      <c r="A682" s="142"/>
      <c r="B682" s="142"/>
      <c r="C682" s="5">
        <v>1.0729166666666701</v>
      </c>
      <c r="D682" s="42">
        <v>0</v>
      </c>
      <c r="E682" s="42">
        <v>0</v>
      </c>
      <c r="F682" s="42">
        <v>0</v>
      </c>
      <c r="G682" s="42">
        <v>0</v>
      </c>
      <c r="H682" s="42">
        <v>0</v>
      </c>
      <c r="I682" s="42">
        <v>0</v>
      </c>
      <c r="J682" s="42">
        <v>0</v>
      </c>
      <c r="K682" s="42">
        <v>0</v>
      </c>
      <c r="L682" s="42">
        <v>0</v>
      </c>
      <c r="M682" s="42">
        <v>0</v>
      </c>
      <c r="N682" s="42">
        <v>0</v>
      </c>
      <c r="O682" s="42">
        <v>0</v>
      </c>
      <c r="P682" s="84">
        <v>0.36620000000000003</v>
      </c>
      <c r="Q682" s="84">
        <v>0.49320000000000003</v>
      </c>
      <c r="R682" s="84">
        <v>0.26229999999999998</v>
      </c>
      <c r="S682" s="84">
        <v>0.37869999999999998</v>
      </c>
      <c r="T682" s="84">
        <v>0.6522</v>
      </c>
      <c r="U682" s="84">
        <v>0.22770000000000001</v>
      </c>
      <c r="V682" s="42">
        <v>0.26869999999999999</v>
      </c>
      <c r="W682" s="42">
        <v>0.45350000000000001</v>
      </c>
      <c r="X682" s="42">
        <v>9.6500000000000002E-2</v>
      </c>
      <c r="Y682" s="42">
        <v>0.27629999999999999</v>
      </c>
      <c r="Z682" s="42">
        <v>0.37440000000000001</v>
      </c>
      <c r="AA682" s="42">
        <v>0.51370000000000005</v>
      </c>
    </row>
    <row r="683" spans="1:27">
      <c r="A683" s="142"/>
      <c r="B683" s="142"/>
      <c r="C683" s="5">
        <v>1.0833333333333399</v>
      </c>
      <c r="D683" s="42">
        <v>0</v>
      </c>
      <c r="E683" s="42">
        <v>0</v>
      </c>
      <c r="F683" s="42">
        <v>0</v>
      </c>
      <c r="G683" s="42">
        <v>0</v>
      </c>
      <c r="H683" s="42">
        <v>0</v>
      </c>
      <c r="I683" s="42">
        <v>0</v>
      </c>
      <c r="J683" s="42">
        <v>0</v>
      </c>
      <c r="K683" s="42">
        <v>0</v>
      </c>
      <c r="L683" s="42">
        <v>0</v>
      </c>
      <c r="M683" s="42">
        <v>0</v>
      </c>
      <c r="N683" s="42">
        <v>0</v>
      </c>
      <c r="O683" s="42">
        <v>0</v>
      </c>
      <c r="P683" s="84">
        <v>0.38519999999999999</v>
      </c>
      <c r="Q683" s="84">
        <v>0.48060000000000003</v>
      </c>
      <c r="R683" s="84">
        <v>0.1429</v>
      </c>
      <c r="S683" s="84">
        <v>0.4461</v>
      </c>
      <c r="T683" s="84">
        <v>0.56899999999999995</v>
      </c>
      <c r="U683" s="84">
        <v>0.27639999999999998</v>
      </c>
      <c r="V683" s="42">
        <v>0.28620000000000001</v>
      </c>
      <c r="W683" s="42">
        <v>0.59019999999999995</v>
      </c>
      <c r="X683" s="42">
        <v>8.7900000000000006E-2</v>
      </c>
      <c r="Y683" s="42">
        <v>0.252</v>
      </c>
      <c r="Z683" s="42">
        <v>0.39979999999999999</v>
      </c>
      <c r="AA683" s="42">
        <v>0.42759999999999998</v>
      </c>
    </row>
    <row r="684" spans="1:27">
      <c r="A684" s="142"/>
      <c r="B684" s="142"/>
      <c r="C684" s="5">
        <v>1.09375</v>
      </c>
      <c r="D684" s="42">
        <v>0</v>
      </c>
      <c r="E684" s="42">
        <v>0</v>
      </c>
      <c r="F684" s="42">
        <v>0</v>
      </c>
      <c r="G684" s="42">
        <v>0</v>
      </c>
      <c r="H684" s="42">
        <v>0</v>
      </c>
      <c r="I684" s="42">
        <v>0</v>
      </c>
      <c r="J684" s="42">
        <v>0</v>
      </c>
      <c r="K684" s="42">
        <v>0</v>
      </c>
      <c r="L684" s="42">
        <v>0</v>
      </c>
      <c r="M684" s="42">
        <v>0</v>
      </c>
      <c r="N684" s="42">
        <v>0</v>
      </c>
      <c r="O684" s="42">
        <v>0</v>
      </c>
      <c r="P684" s="84">
        <v>0.28160000000000002</v>
      </c>
      <c r="Q684" s="84">
        <v>0.48659999999999998</v>
      </c>
      <c r="R684" s="84">
        <v>9.9299999999999999E-2</v>
      </c>
      <c r="S684" s="84">
        <v>0.41210000000000002</v>
      </c>
      <c r="T684" s="84">
        <v>0.48659999999999998</v>
      </c>
      <c r="U684" s="84">
        <v>0.25879999999999997</v>
      </c>
      <c r="V684" s="42">
        <v>0.35470000000000002</v>
      </c>
      <c r="W684" s="42">
        <v>0.41439999999999999</v>
      </c>
      <c r="X684" s="42">
        <v>0.12989999999999999</v>
      </c>
      <c r="Y684" s="42">
        <v>0.2261</v>
      </c>
      <c r="Z684" s="42">
        <v>0.43330000000000002</v>
      </c>
      <c r="AA684" s="42">
        <v>0.37619999999999998</v>
      </c>
    </row>
    <row r="685" spans="1:27">
      <c r="A685" s="142"/>
      <c r="B685" s="142"/>
      <c r="C685" s="5">
        <v>1.1041666666666701</v>
      </c>
      <c r="D685" s="42">
        <v>0</v>
      </c>
      <c r="E685" s="42">
        <v>0</v>
      </c>
      <c r="F685" s="42">
        <v>0</v>
      </c>
      <c r="G685" s="42">
        <v>0</v>
      </c>
      <c r="H685" s="42">
        <v>0</v>
      </c>
      <c r="I685" s="42">
        <v>0</v>
      </c>
      <c r="J685" s="42">
        <v>0</v>
      </c>
      <c r="K685" s="42">
        <v>0</v>
      </c>
      <c r="L685" s="42">
        <v>0</v>
      </c>
      <c r="M685" s="42">
        <v>0</v>
      </c>
      <c r="N685" s="42">
        <v>0</v>
      </c>
      <c r="O685" s="42">
        <v>0</v>
      </c>
      <c r="P685" s="84">
        <v>0.26229999999999998</v>
      </c>
      <c r="Q685" s="84">
        <v>0.51100000000000001</v>
      </c>
      <c r="R685" s="84">
        <v>0.1071</v>
      </c>
      <c r="S685" s="84">
        <v>0.43369999999999997</v>
      </c>
      <c r="T685" s="84">
        <v>0.60419999999999996</v>
      </c>
      <c r="U685" s="84">
        <v>0.20119999999999999</v>
      </c>
      <c r="V685" s="42">
        <v>0.30109999999999998</v>
      </c>
      <c r="W685" s="42">
        <v>0.36840000000000001</v>
      </c>
      <c r="X685" s="42">
        <v>0.1822</v>
      </c>
      <c r="Y685" s="42">
        <v>0.10680000000000001</v>
      </c>
      <c r="Z685" s="42">
        <v>0.41820000000000002</v>
      </c>
      <c r="AA685" s="42">
        <v>0.4259</v>
      </c>
    </row>
    <row r="686" spans="1:27">
      <c r="A686" s="142"/>
      <c r="B686" s="142"/>
      <c r="C686" s="5">
        <v>1.1145833333333399</v>
      </c>
      <c r="D686" s="42">
        <v>0</v>
      </c>
      <c r="E686" s="42">
        <v>0</v>
      </c>
      <c r="F686" s="42">
        <v>0</v>
      </c>
      <c r="G686" s="42">
        <v>0</v>
      </c>
      <c r="H686" s="42">
        <v>0</v>
      </c>
      <c r="I686" s="42">
        <v>0</v>
      </c>
      <c r="J686" s="42">
        <v>0</v>
      </c>
      <c r="K686" s="42">
        <v>0</v>
      </c>
      <c r="L686" s="42">
        <v>0</v>
      </c>
      <c r="M686" s="42">
        <v>0</v>
      </c>
      <c r="N686" s="42">
        <v>0</v>
      </c>
      <c r="O686" s="42">
        <v>0</v>
      </c>
      <c r="P686" s="84">
        <v>0.20130000000000001</v>
      </c>
      <c r="Q686" s="84">
        <v>0.49259999999999998</v>
      </c>
      <c r="R686" s="84">
        <v>0.1182</v>
      </c>
      <c r="S686" s="84">
        <v>0.40600000000000003</v>
      </c>
      <c r="T686" s="84">
        <v>0.56830000000000003</v>
      </c>
      <c r="U686" s="84">
        <v>0.2616</v>
      </c>
      <c r="V686" s="42">
        <v>0.29549999999999998</v>
      </c>
      <c r="W686" s="42">
        <v>0.33169999999999999</v>
      </c>
      <c r="X686" s="42">
        <v>0.18279999999999999</v>
      </c>
      <c r="Y686" s="42">
        <v>0.1532</v>
      </c>
      <c r="Z686" s="42">
        <v>0.46360000000000001</v>
      </c>
      <c r="AA686" s="42">
        <v>0.28370000000000001</v>
      </c>
    </row>
    <row r="687" spans="1:27">
      <c r="A687" s="142"/>
      <c r="B687" s="142"/>
      <c r="C687" s="5">
        <v>1.125</v>
      </c>
      <c r="D687" s="42">
        <v>0</v>
      </c>
      <c r="E687" s="42">
        <v>0</v>
      </c>
      <c r="F687" s="42">
        <v>0</v>
      </c>
      <c r="G687" s="42">
        <v>0</v>
      </c>
      <c r="H687" s="42">
        <v>0</v>
      </c>
      <c r="I687" s="42">
        <v>0</v>
      </c>
      <c r="J687" s="42">
        <v>0</v>
      </c>
      <c r="K687" s="42">
        <v>0</v>
      </c>
      <c r="L687" s="42">
        <v>0</v>
      </c>
      <c r="M687" s="42">
        <v>0</v>
      </c>
      <c r="N687" s="42">
        <v>0</v>
      </c>
      <c r="O687" s="42">
        <v>0</v>
      </c>
      <c r="P687" s="84">
        <v>0.23830000000000001</v>
      </c>
      <c r="Q687" s="84">
        <v>0.41660000000000003</v>
      </c>
      <c r="R687" s="84">
        <v>0.2165</v>
      </c>
      <c r="S687" s="84">
        <v>0.43680000000000002</v>
      </c>
      <c r="T687" s="84">
        <v>0.45669999999999999</v>
      </c>
      <c r="U687" s="84">
        <v>0.23280000000000001</v>
      </c>
      <c r="V687" s="42">
        <v>0.221</v>
      </c>
      <c r="W687" s="42">
        <v>0.3755</v>
      </c>
      <c r="X687" s="42">
        <v>0.1636</v>
      </c>
      <c r="Y687" s="42">
        <v>6.3899999999999998E-2</v>
      </c>
      <c r="Z687" s="42">
        <v>0.47310000000000002</v>
      </c>
      <c r="AA687" s="42">
        <v>0.29480000000000001</v>
      </c>
    </row>
    <row r="688" spans="1:27">
      <c r="A688" s="142"/>
      <c r="B688" s="142"/>
      <c r="C688" s="5">
        <v>1.1354166666666701</v>
      </c>
      <c r="D688" s="42">
        <v>0</v>
      </c>
      <c r="E688" s="42">
        <v>0</v>
      </c>
      <c r="F688" s="42">
        <v>0</v>
      </c>
      <c r="G688" s="42">
        <v>0</v>
      </c>
      <c r="H688" s="42">
        <v>0</v>
      </c>
      <c r="I688" s="42">
        <v>0</v>
      </c>
      <c r="J688" s="42">
        <v>0</v>
      </c>
      <c r="K688" s="42">
        <v>0</v>
      </c>
      <c r="L688" s="42">
        <v>0</v>
      </c>
      <c r="M688" s="42">
        <v>0</v>
      </c>
      <c r="N688" s="42">
        <v>0</v>
      </c>
      <c r="O688" s="42">
        <v>0</v>
      </c>
      <c r="P688" s="84">
        <v>0.2455</v>
      </c>
      <c r="Q688" s="84">
        <v>0.40229999999999999</v>
      </c>
      <c r="R688" s="84">
        <v>9.7500000000000003E-2</v>
      </c>
      <c r="S688" s="84">
        <v>0.34970000000000001</v>
      </c>
      <c r="T688" s="84">
        <v>0.40229999999999999</v>
      </c>
      <c r="U688" s="84">
        <v>0.22550000000000001</v>
      </c>
      <c r="V688" s="42">
        <v>0.26929999999999998</v>
      </c>
      <c r="W688" s="42">
        <v>0.33529999999999999</v>
      </c>
      <c r="X688" s="42">
        <v>0.1153</v>
      </c>
      <c r="Y688" s="42">
        <v>0.20580000000000001</v>
      </c>
      <c r="Z688" s="42">
        <v>0.4531</v>
      </c>
      <c r="AA688" s="42">
        <v>0.35610000000000003</v>
      </c>
    </row>
    <row r="689" spans="1:27">
      <c r="A689" s="142"/>
      <c r="B689" s="142"/>
      <c r="C689" s="5">
        <v>1.1458333333333399</v>
      </c>
      <c r="D689" s="42">
        <v>0</v>
      </c>
      <c r="E689" s="42">
        <v>0</v>
      </c>
      <c r="F689" s="42">
        <v>0</v>
      </c>
      <c r="G689" s="42">
        <v>0</v>
      </c>
      <c r="H689" s="42">
        <v>0</v>
      </c>
      <c r="I689" s="42">
        <v>0</v>
      </c>
      <c r="J689" s="42">
        <v>0</v>
      </c>
      <c r="K689" s="42">
        <v>0</v>
      </c>
      <c r="L689" s="42">
        <v>0</v>
      </c>
      <c r="M689" s="42">
        <v>0</v>
      </c>
      <c r="N689" s="42">
        <v>0</v>
      </c>
      <c r="O689" s="42">
        <v>0</v>
      </c>
      <c r="P689" s="84">
        <v>0.2155</v>
      </c>
      <c r="Q689" s="84">
        <v>0.51319999999999999</v>
      </c>
      <c r="R689" s="84">
        <v>8.5300000000000001E-2</v>
      </c>
      <c r="S689" s="84">
        <v>0.19969999999999999</v>
      </c>
      <c r="T689" s="84">
        <v>0.443</v>
      </c>
      <c r="U689" s="84">
        <v>0.36070000000000002</v>
      </c>
      <c r="V689" s="42">
        <v>5.4399999999999997E-2</v>
      </c>
      <c r="W689" s="42">
        <v>7.7299999999999994E-2</v>
      </c>
      <c r="X689" s="42">
        <v>0</v>
      </c>
      <c r="Y689" s="42">
        <v>0.29509999999999997</v>
      </c>
      <c r="Z689" s="42">
        <v>0.39729999999999999</v>
      </c>
      <c r="AA689" s="42">
        <v>0.33650000000000002</v>
      </c>
    </row>
    <row r="690" spans="1:27">
      <c r="A690" s="142"/>
      <c r="B690" s="142"/>
      <c r="C690" s="5">
        <v>1.15625</v>
      </c>
      <c r="D690" s="42">
        <v>0</v>
      </c>
      <c r="E690" s="42">
        <v>0</v>
      </c>
      <c r="F690" s="42">
        <v>0</v>
      </c>
      <c r="G690" s="42">
        <v>0</v>
      </c>
      <c r="H690" s="42">
        <v>0</v>
      </c>
      <c r="I690" s="42">
        <v>0</v>
      </c>
      <c r="J690" s="42">
        <v>0</v>
      </c>
      <c r="K690" s="42">
        <v>0</v>
      </c>
      <c r="L690" s="42">
        <v>0</v>
      </c>
      <c r="M690" s="42">
        <v>0</v>
      </c>
      <c r="N690" s="42">
        <v>0</v>
      </c>
      <c r="O690" s="42">
        <v>0</v>
      </c>
      <c r="P690" s="84">
        <v>0.23830000000000001</v>
      </c>
      <c r="Q690" s="84">
        <v>0.37580000000000002</v>
      </c>
      <c r="R690" s="84">
        <v>2.5999999999999999E-2</v>
      </c>
      <c r="S690" s="84">
        <v>0.30220000000000002</v>
      </c>
      <c r="T690" s="84">
        <v>0.4617</v>
      </c>
      <c r="U690" s="84">
        <v>0.33129999999999998</v>
      </c>
      <c r="V690" s="42">
        <v>0.158</v>
      </c>
      <c r="W690" s="42">
        <v>8.8499999999999995E-2</v>
      </c>
      <c r="X690" s="42">
        <v>2.1999999999999999E-2</v>
      </c>
      <c r="Y690" s="42">
        <v>0.32290000000000002</v>
      </c>
      <c r="Z690" s="42">
        <v>0.33450000000000002</v>
      </c>
      <c r="AA690" s="42">
        <v>0.28599999999999998</v>
      </c>
    </row>
    <row r="691" spans="1:27">
      <c r="A691" s="142"/>
      <c r="B691" s="142"/>
      <c r="C691" s="5">
        <v>1.1666666666666701</v>
      </c>
      <c r="D691" s="42">
        <v>0</v>
      </c>
      <c r="E691" s="42">
        <v>0</v>
      </c>
      <c r="F691" s="42">
        <v>0</v>
      </c>
      <c r="G691" s="42">
        <v>0</v>
      </c>
      <c r="H691" s="42">
        <v>0</v>
      </c>
      <c r="I691" s="42">
        <v>0</v>
      </c>
      <c r="J691" s="42">
        <v>0</v>
      </c>
      <c r="K691" s="42">
        <v>0</v>
      </c>
      <c r="L691" s="42">
        <v>0</v>
      </c>
      <c r="M691" s="42">
        <v>0</v>
      </c>
      <c r="N691" s="42">
        <v>0</v>
      </c>
      <c r="O691" s="42">
        <v>0</v>
      </c>
      <c r="P691" s="84">
        <v>0.1976</v>
      </c>
      <c r="Q691" s="84">
        <v>0.40710000000000002</v>
      </c>
      <c r="R691" s="84">
        <v>0.1207</v>
      </c>
      <c r="S691" s="84">
        <v>0.29820000000000002</v>
      </c>
      <c r="T691" s="84">
        <v>0.40360000000000001</v>
      </c>
      <c r="U691" s="84">
        <v>0.2918</v>
      </c>
      <c r="V691" s="42">
        <v>0.14990000000000001</v>
      </c>
      <c r="W691" s="42">
        <v>0.1696</v>
      </c>
      <c r="X691" s="42">
        <v>9.1999999999999998E-2</v>
      </c>
      <c r="Y691" s="42">
        <v>0.33910000000000001</v>
      </c>
      <c r="Z691" s="42">
        <v>0.3674</v>
      </c>
      <c r="AA691" s="42">
        <v>0.38750000000000001</v>
      </c>
    </row>
    <row r="692" spans="1:27">
      <c r="A692" s="142"/>
      <c r="B692" s="142"/>
      <c r="C692" s="5">
        <v>1.1770833333333399</v>
      </c>
      <c r="D692" s="42">
        <v>0</v>
      </c>
      <c r="E692" s="42">
        <v>0</v>
      </c>
      <c r="F692" s="42">
        <v>0</v>
      </c>
      <c r="G692" s="42">
        <v>0</v>
      </c>
      <c r="H692" s="42">
        <v>0</v>
      </c>
      <c r="I692" s="42">
        <v>0</v>
      </c>
      <c r="J692" s="42">
        <v>0</v>
      </c>
      <c r="K692" s="42">
        <v>0</v>
      </c>
      <c r="L692" s="42">
        <v>0</v>
      </c>
      <c r="M692" s="42">
        <v>0</v>
      </c>
      <c r="N692" s="42">
        <v>0</v>
      </c>
      <c r="O692" s="42">
        <v>0</v>
      </c>
      <c r="P692" s="84">
        <v>0.24540000000000001</v>
      </c>
      <c r="Q692" s="84">
        <v>0.37980000000000003</v>
      </c>
      <c r="R692" s="84">
        <v>8.4099999999999994E-2</v>
      </c>
      <c r="S692" s="84">
        <v>0.34760000000000002</v>
      </c>
      <c r="T692" s="84">
        <v>0.37980000000000003</v>
      </c>
      <c r="U692" s="84">
        <v>0.217</v>
      </c>
      <c r="V692" s="42">
        <v>0.20619999999999999</v>
      </c>
      <c r="W692" s="42">
        <v>0.27339999999999998</v>
      </c>
      <c r="X692" s="42">
        <v>0.1027</v>
      </c>
      <c r="Y692" s="42">
        <v>0.16189999999999999</v>
      </c>
      <c r="Z692" s="42">
        <v>0.47160000000000002</v>
      </c>
      <c r="AA692" s="42">
        <v>0.34089999999999998</v>
      </c>
    </row>
    <row r="693" spans="1:27">
      <c r="A693" s="142"/>
      <c r="B693" s="142"/>
      <c r="C693" s="5">
        <v>1.1875</v>
      </c>
      <c r="D693" s="42">
        <v>0</v>
      </c>
      <c r="E693" s="42">
        <v>0</v>
      </c>
      <c r="F693" s="42">
        <v>0</v>
      </c>
      <c r="G693" s="42">
        <v>0</v>
      </c>
      <c r="H693" s="42">
        <v>0</v>
      </c>
      <c r="I693" s="42">
        <v>0</v>
      </c>
      <c r="J693" s="42">
        <v>0</v>
      </c>
      <c r="K693" s="42">
        <v>0</v>
      </c>
      <c r="L693" s="42">
        <v>0</v>
      </c>
      <c r="M693" s="42">
        <v>0</v>
      </c>
      <c r="N693" s="42">
        <v>0</v>
      </c>
      <c r="O693" s="42">
        <v>2.4400000000000002E-2</v>
      </c>
      <c r="P693" s="84">
        <v>0.215</v>
      </c>
      <c r="Q693" s="84">
        <v>0.28470000000000001</v>
      </c>
      <c r="R693" s="84">
        <v>4.1000000000000002E-2</v>
      </c>
      <c r="S693" s="84">
        <v>0.27400000000000002</v>
      </c>
      <c r="T693" s="84">
        <v>0.36720000000000003</v>
      </c>
      <c r="U693" s="84">
        <v>0.2223</v>
      </c>
      <c r="V693" s="42">
        <v>0.35580000000000001</v>
      </c>
      <c r="W693" s="42">
        <v>0.27100000000000002</v>
      </c>
      <c r="X693" s="42">
        <v>2.9399999999999999E-2</v>
      </c>
      <c r="Y693" s="42">
        <v>0.12770000000000001</v>
      </c>
      <c r="Z693" s="42">
        <v>0.53010000000000002</v>
      </c>
      <c r="AA693" s="42">
        <v>0.32540000000000002</v>
      </c>
    </row>
    <row r="694" spans="1:27">
      <c r="A694" s="142"/>
      <c r="B694" s="142"/>
      <c r="C694" s="5">
        <v>1.1979166666666701</v>
      </c>
      <c r="D694" s="42">
        <v>0</v>
      </c>
      <c r="E694" s="42">
        <v>0</v>
      </c>
      <c r="F694" s="42">
        <v>0</v>
      </c>
      <c r="G694" s="42">
        <v>0</v>
      </c>
      <c r="H694" s="42">
        <v>0</v>
      </c>
      <c r="I694" s="42">
        <v>0</v>
      </c>
      <c r="J694" s="42">
        <v>0</v>
      </c>
      <c r="K694" s="42">
        <v>0</v>
      </c>
      <c r="L694" s="42">
        <v>0</v>
      </c>
      <c r="M694" s="42">
        <v>0</v>
      </c>
      <c r="N694" s="42">
        <v>0</v>
      </c>
      <c r="O694" s="42">
        <v>3.2199999999999999E-2</v>
      </c>
      <c r="P694" s="84">
        <v>0.25209999999999999</v>
      </c>
      <c r="Q694" s="84">
        <v>0.25569999999999998</v>
      </c>
      <c r="R694" s="84">
        <v>0</v>
      </c>
      <c r="S694" s="84">
        <v>0.3266</v>
      </c>
      <c r="T694" s="84">
        <v>0.25430000000000003</v>
      </c>
      <c r="U694" s="84">
        <v>0.24479999999999999</v>
      </c>
      <c r="V694" s="42">
        <v>0.25940000000000002</v>
      </c>
      <c r="W694" s="42">
        <v>0.22589999999999999</v>
      </c>
      <c r="X694" s="42">
        <v>0</v>
      </c>
      <c r="Y694" s="42">
        <v>2.35E-2</v>
      </c>
      <c r="Z694" s="42">
        <v>0.53939999999999999</v>
      </c>
      <c r="AA694" s="42">
        <v>0.34339999999999998</v>
      </c>
    </row>
    <row r="695" spans="1:27">
      <c r="A695" s="142"/>
      <c r="B695" s="142"/>
      <c r="C695" s="5">
        <v>1.2083333333333399</v>
      </c>
      <c r="D695" s="42">
        <v>0</v>
      </c>
      <c r="E695" s="42">
        <v>0</v>
      </c>
      <c r="F695" s="42">
        <v>0</v>
      </c>
      <c r="G695" s="42">
        <v>0</v>
      </c>
      <c r="H695" s="42">
        <v>0</v>
      </c>
      <c r="I695" s="42">
        <v>0</v>
      </c>
      <c r="J695" s="42">
        <v>0</v>
      </c>
      <c r="K695" s="42">
        <v>0</v>
      </c>
      <c r="L695" s="42">
        <v>0</v>
      </c>
      <c r="M695" s="42">
        <v>0</v>
      </c>
      <c r="N695" s="42">
        <v>0</v>
      </c>
      <c r="O695" s="42">
        <v>1.9800000000000002E-2</v>
      </c>
      <c r="P695" s="84">
        <v>0.22850000000000001</v>
      </c>
      <c r="Q695" s="84">
        <v>0.32829999999999998</v>
      </c>
      <c r="R695" s="84">
        <v>0.06</v>
      </c>
      <c r="S695" s="84">
        <v>0.37659999999999999</v>
      </c>
      <c r="T695" s="84">
        <v>0.32050000000000001</v>
      </c>
      <c r="U695" s="84">
        <v>0.14369999999999999</v>
      </c>
      <c r="V695" s="42">
        <v>0.23910000000000001</v>
      </c>
      <c r="W695" s="42">
        <v>0.26790000000000003</v>
      </c>
      <c r="X695" s="42">
        <v>0</v>
      </c>
      <c r="Y695" s="42">
        <v>4.2200000000000001E-2</v>
      </c>
      <c r="Z695" s="42">
        <v>0.52810000000000001</v>
      </c>
      <c r="AA695" s="42">
        <v>0.3574</v>
      </c>
    </row>
    <row r="696" spans="1:27">
      <c r="A696" s="142"/>
      <c r="B696" s="142"/>
      <c r="C696" s="5">
        <v>1.21875</v>
      </c>
      <c r="D696" s="42">
        <v>0</v>
      </c>
      <c r="E696" s="42">
        <v>0</v>
      </c>
      <c r="F696" s="42">
        <v>0</v>
      </c>
      <c r="G696" s="42">
        <v>0</v>
      </c>
      <c r="H696" s="42">
        <v>0</v>
      </c>
      <c r="I696" s="42">
        <v>0</v>
      </c>
      <c r="J696" s="42">
        <v>2.0000000000000001E-4</v>
      </c>
      <c r="K696" s="42">
        <v>3.5999999999999999E-3</v>
      </c>
      <c r="L696" s="42">
        <v>0</v>
      </c>
      <c r="M696" s="42">
        <v>0</v>
      </c>
      <c r="N696" s="42">
        <v>0</v>
      </c>
      <c r="O696" s="42">
        <v>8.0000000000000004E-4</v>
      </c>
      <c r="P696" s="84">
        <v>0.25509999999999999</v>
      </c>
      <c r="Q696" s="84">
        <v>0.35170000000000001</v>
      </c>
      <c r="R696" s="84">
        <v>8.2900000000000001E-2</v>
      </c>
      <c r="S696" s="84">
        <v>0.36919999999999997</v>
      </c>
      <c r="T696" s="84">
        <v>0.35170000000000001</v>
      </c>
      <c r="U696" s="84">
        <v>0.2203</v>
      </c>
      <c r="V696" s="42">
        <v>0.18479999999999999</v>
      </c>
      <c r="W696" s="42">
        <v>0.19450000000000001</v>
      </c>
      <c r="X696" s="42">
        <v>7.5800000000000006E-2</v>
      </c>
      <c r="Y696" s="42">
        <v>0.16259999999999999</v>
      </c>
      <c r="Z696" s="42">
        <v>0.44259999999999999</v>
      </c>
      <c r="AA696" s="42">
        <v>0.30299999999999999</v>
      </c>
    </row>
    <row r="697" spans="1:27">
      <c r="A697" s="142"/>
      <c r="B697" s="142"/>
      <c r="C697" s="5">
        <v>1.2291666666666701</v>
      </c>
      <c r="D697" s="42">
        <v>0</v>
      </c>
      <c r="E697" s="42">
        <v>0</v>
      </c>
      <c r="F697" s="42">
        <v>0</v>
      </c>
      <c r="G697" s="42">
        <v>0</v>
      </c>
      <c r="H697" s="42">
        <v>0</v>
      </c>
      <c r="I697" s="42">
        <v>0</v>
      </c>
      <c r="J697" s="42">
        <v>2.9899999999999999E-2</v>
      </c>
      <c r="K697" s="42">
        <v>3.6799999999999999E-2</v>
      </c>
      <c r="L697" s="42">
        <v>0</v>
      </c>
      <c r="M697" s="42">
        <v>2.4E-2</v>
      </c>
      <c r="N697" s="42">
        <v>9.4999999999999998E-3</v>
      </c>
      <c r="O697" s="42">
        <v>2.4899999999999999E-2</v>
      </c>
      <c r="P697" s="84">
        <v>0.37890000000000001</v>
      </c>
      <c r="Q697" s="84">
        <v>0.38519999999999999</v>
      </c>
      <c r="R697" s="84">
        <v>0</v>
      </c>
      <c r="S697" s="84">
        <v>0.2225</v>
      </c>
      <c r="T697" s="84">
        <v>0.35149999999999998</v>
      </c>
      <c r="U697" s="84">
        <v>0.21210000000000001</v>
      </c>
      <c r="V697" s="42">
        <v>8.3000000000000001E-3</v>
      </c>
      <c r="W697" s="42">
        <v>0.2024</v>
      </c>
      <c r="X697" s="42">
        <v>0</v>
      </c>
      <c r="Y697" s="42">
        <v>0.18</v>
      </c>
      <c r="Z697" s="42">
        <v>0.23350000000000001</v>
      </c>
      <c r="AA697" s="42">
        <v>0.27589999999999998</v>
      </c>
    </row>
    <row r="698" spans="1:27">
      <c r="A698" s="142"/>
      <c r="B698" s="142"/>
      <c r="C698" s="5">
        <v>1.2395833333333399</v>
      </c>
      <c r="D698" s="42">
        <v>0</v>
      </c>
      <c r="E698" s="42">
        <v>0</v>
      </c>
      <c r="F698" s="42">
        <v>0</v>
      </c>
      <c r="G698" s="42">
        <v>0</v>
      </c>
      <c r="H698" s="42">
        <v>0</v>
      </c>
      <c r="I698" s="42">
        <v>0</v>
      </c>
      <c r="J698" s="42">
        <v>7.3800000000000004E-2</v>
      </c>
      <c r="K698" s="42">
        <v>0.1099</v>
      </c>
      <c r="L698" s="42">
        <v>2.5899999999999999E-2</v>
      </c>
      <c r="M698" s="42">
        <v>3.8100000000000002E-2</v>
      </c>
      <c r="N698" s="42">
        <v>5.8799999999999998E-2</v>
      </c>
      <c r="O698" s="42">
        <v>6.9900000000000004E-2</v>
      </c>
      <c r="P698" s="84">
        <v>0.43590000000000001</v>
      </c>
      <c r="Q698" s="84">
        <v>0.40350000000000003</v>
      </c>
      <c r="R698" s="84">
        <v>0.1258</v>
      </c>
      <c r="S698" s="84">
        <v>0.41339999999999999</v>
      </c>
      <c r="T698" s="84">
        <v>0.33479999999999999</v>
      </c>
      <c r="U698" s="84">
        <v>0.16819999999999999</v>
      </c>
      <c r="V698" s="42">
        <v>0</v>
      </c>
      <c r="W698" s="42">
        <v>0.18310000000000001</v>
      </c>
      <c r="X698" s="42">
        <v>2.3999999999999998E-3</v>
      </c>
      <c r="Y698" s="42">
        <v>0.2656</v>
      </c>
      <c r="Z698" s="42">
        <v>0.18340000000000001</v>
      </c>
      <c r="AA698" s="42">
        <v>0.32479999999999998</v>
      </c>
    </row>
    <row r="699" spans="1:27">
      <c r="A699" s="142"/>
      <c r="B699" s="142"/>
      <c r="C699" s="5">
        <v>1.25</v>
      </c>
      <c r="D699" s="42">
        <v>0</v>
      </c>
      <c r="E699" s="42">
        <v>0</v>
      </c>
      <c r="F699" s="42">
        <v>0</v>
      </c>
      <c r="G699" s="42">
        <v>0</v>
      </c>
      <c r="H699" s="42">
        <v>0</v>
      </c>
      <c r="I699" s="42">
        <v>0</v>
      </c>
      <c r="J699" s="42">
        <v>0.1099</v>
      </c>
      <c r="K699" s="42">
        <v>0.15079999999999999</v>
      </c>
      <c r="L699" s="42">
        <v>4.5100000000000001E-2</v>
      </c>
      <c r="M699" s="42">
        <v>8.6800000000000002E-2</v>
      </c>
      <c r="N699" s="42">
        <v>6.3100000000000003E-2</v>
      </c>
      <c r="O699" s="42">
        <v>0.10050000000000001</v>
      </c>
      <c r="P699" s="84">
        <v>0.38069999999999998</v>
      </c>
      <c r="Q699" s="84">
        <v>0.29199999999999998</v>
      </c>
      <c r="R699" s="84">
        <v>7.9200000000000007E-2</v>
      </c>
      <c r="S699" s="84">
        <v>0.2752</v>
      </c>
      <c r="T699" s="84">
        <v>0.29360000000000003</v>
      </c>
      <c r="U699" s="84">
        <v>0.19089999999999999</v>
      </c>
      <c r="V699" s="42">
        <v>2.7300000000000001E-2</v>
      </c>
      <c r="W699" s="42">
        <v>0.13089999999999999</v>
      </c>
      <c r="X699" s="42">
        <v>6.3600000000000004E-2</v>
      </c>
      <c r="Y699" s="42">
        <v>0.2253</v>
      </c>
      <c r="Z699" s="42">
        <v>0.28389999999999999</v>
      </c>
      <c r="AA699" s="42">
        <v>0.1716</v>
      </c>
    </row>
    <row r="700" spans="1:27">
      <c r="A700" s="142"/>
      <c r="B700" s="142"/>
      <c r="C700" s="5">
        <v>1.2604166666666701</v>
      </c>
      <c r="D700" s="42">
        <v>0</v>
      </c>
      <c r="E700" s="42">
        <v>0</v>
      </c>
      <c r="F700" s="42">
        <v>0</v>
      </c>
      <c r="G700" s="42">
        <v>0</v>
      </c>
      <c r="H700" s="42">
        <v>0</v>
      </c>
      <c r="I700" s="42">
        <v>0</v>
      </c>
      <c r="J700" s="42">
        <v>9.8000000000000004E-2</v>
      </c>
      <c r="K700" s="42">
        <v>0.1696</v>
      </c>
      <c r="L700" s="42">
        <v>6.9199999999999998E-2</v>
      </c>
      <c r="M700" s="42">
        <v>0.1193</v>
      </c>
      <c r="N700" s="42">
        <v>7.7700000000000005E-2</v>
      </c>
      <c r="O700" s="42">
        <v>0.10680000000000001</v>
      </c>
      <c r="P700" s="84">
        <v>0.2616</v>
      </c>
      <c r="Q700" s="84">
        <v>0.36730000000000002</v>
      </c>
      <c r="R700" s="84">
        <v>8.1799999999999998E-2</v>
      </c>
      <c r="S700" s="84">
        <v>0.38840000000000002</v>
      </c>
      <c r="T700" s="84">
        <v>0.36730000000000002</v>
      </c>
      <c r="U700" s="84">
        <v>0.22739999999999999</v>
      </c>
      <c r="V700" s="42">
        <v>0.1676</v>
      </c>
      <c r="W700" s="42">
        <v>0.13220000000000001</v>
      </c>
      <c r="X700" s="42">
        <v>7.6700000000000004E-2</v>
      </c>
      <c r="Y700" s="42">
        <v>0.1583</v>
      </c>
      <c r="Z700" s="42">
        <v>0.35470000000000002</v>
      </c>
      <c r="AA700" s="42">
        <v>0.24279999999999999</v>
      </c>
    </row>
    <row r="701" spans="1:27">
      <c r="A701" s="142"/>
      <c r="B701" s="142"/>
      <c r="C701" s="5">
        <v>1.2708333333333399</v>
      </c>
      <c r="D701" s="42">
        <v>0</v>
      </c>
      <c r="E701" s="42">
        <v>0</v>
      </c>
      <c r="F701" s="42">
        <v>0</v>
      </c>
      <c r="G701" s="42">
        <v>0</v>
      </c>
      <c r="H701" s="42">
        <v>0</v>
      </c>
      <c r="I701" s="42">
        <v>0</v>
      </c>
      <c r="J701" s="42">
        <v>0.19980000000000001</v>
      </c>
      <c r="K701" s="42">
        <v>0.27689999999999998</v>
      </c>
      <c r="L701" s="42">
        <v>0.18340000000000001</v>
      </c>
      <c r="M701" s="42">
        <v>0.2039</v>
      </c>
      <c r="N701" s="42">
        <v>0.1996</v>
      </c>
      <c r="O701" s="42">
        <v>0.2054</v>
      </c>
      <c r="P701" s="84">
        <v>0.1976</v>
      </c>
      <c r="Q701" s="84">
        <v>0.4289</v>
      </c>
      <c r="R701" s="84">
        <v>7.9500000000000001E-2</v>
      </c>
      <c r="S701" s="84">
        <v>0.34949999999999998</v>
      </c>
      <c r="T701" s="84">
        <v>0.3543</v>
      </c>
      <c r="U701" s="84">
        <v>0.35420000000000001</v>
      </c>
      <c r="V701" s="42">
        <v>0.29360000000000003</v>
      </c>
      <c r="W701" s="42">
        <v>0.22700000000000001</v>
      </c>
      <c r="X701" s="42">
        <v>0.18140000000000001</v>
      </c>
      <c r="Y701" s="42">
        <v>0.1981</v>
      </c>
      <c r="Z701" s="42">
        <v>0.2792</v>
      </c>
      <c r="AA701" s="42">
        <v>0.31630000000000003</v>
      </c>
    </row>
    <row r="702" spans="1:27">
      <c r="A702" s="142"/>
      <c r="B702" s="142"/>
      <c r="C702" s="5">
        <v>1.28125</v>
      </c>
      <c r="D702" s="42">
        <v>0</v>
      </c>
      <c r="E702" s="42">
        <v>0</v>
      </c>
      <c r="F702" s="42">
        <v>0</v>
      </c>
      <c r="G702" s="42">
        <v>0</v>
      </c>
      <c r="H702" s="42">
        <v>0</v>
      </c>
      <c r="I702" s="42">
        <v>0</v>
      </c>
      <c r="J702" s="42">
        <v>0.30580000000000002</v>
      </c>
      <c r="K702" s="42">
        <v>0.3972</v>
      </c>
      <c r="L702" s="42">
        <v>0.32269999999999999</v>
      </c>
      <c r="M702" s="42">
        <v>0.28710000000000002</v>
      </c>
      <c r="N702" s="42">
        <v>0.30220000000000002</v>
      </c>
      <c r="O702" s="42">
        <v>0.30509999999999998</v>
      </c>
      <c r="P702" s="84">
        <v>0.12280000000000001</v>
      </c>
      <c r="Q702" s="84">
        <v>0.24979999999999999</v>
      </c>
      <c r="R702" s="84">
        <v>4.8500000000000001E-2</v>
      </c>
      <c r="S702" s="84">
        <v>0.3755</v>
      </c>
      <c r="T702" s="84">
        <v>0.23219999999999999</v>
      </c>
      <c r="U702" s="84">
        <v>0.33989999999999998</v>
      </c>
      <c r="V702" s="42">
        <v>0.22090000000000001</v>
      </c>
      <c r="W702" s="42">
        <v>0.18720000000000001</v>
      </c>
      <c r="X702" s="42">
        <v>0.14860000000000001</v>
      </c>
      <c r="Y702" s="42">
        <v>0.15559999999999999</v>
      </c>
      <c r="Z702" s="42">
        <v>0.27060000000000001</v>
      </c>
      <c r="AA702" s="42">
        <v>0.2482</v>
      </c>
    </row>
    <row r="703" spans="1:27">
      <c r="A703" s="142"/>
      <c r="B703" s="142"/>
      <c r="C703" s="5">
        <v>1.2916666666666701</v>
      </c>
      <c r="D703" s="42">
        <v>0</v>
      </c>
      <c r="E703" s="42">
        <v>0</v>
      </c>
      <c r="F703" s="42">
        <v>0</v>
      </c>
      <c r="G703" s="42">
        <v>0</v>
      </c>
      <c r="H703" s="42">
        <v>0</v>
      </c>
      <c r="I703" s="42">
        <v>0</v>
      </c>
      <c r="J703" s="42">
        <v>0.37809999999999999</v>
      </c>
      <c r="K703" s="42">
        <v>0.49530000000000002</v>
      </c>
      <c r="L703" s="42">
        <v>0.44750000000000001</v>
      </c>
      <c r="M703" s="42">
        <v>0.41810000000000003</v>
      </c>
      <c r="N703" s="42">
        <v>0.4042</v>
      </c>
      <c r="O703" s="42">
        <v>0.40660000000000002</v>
      </c>
      <c r="P703" s="84">
        <v>0.1174</v>
      </c>
      <c r="Q703" s="84">
        <v>0.2399</v>
      </c>
      <c r="R703" s="84">
        <v>4.36E-2</v>
      </c>
      <c r="S703" s="84">
        <v>0.36840000000000001</v>
      </c>
      <c r="T703" s="84">
        <v>0.21379999999999999</v>
      </c>
      <c r="U703" s="84">
        <v>0.1163</v>
      </c>
      <c r="V703" s="42">
        <v>0.1565</v>
      </c>
      <c r="W703" s="42">
        <v>9.4399999999999998E-2</v>
      </c>
      <c r="X703" s="42">
        <v>7.0800000000000002E-2</v>
      </c>
      <c r="Y703" s="42">
        <v>0.19650000000000001</v>
      </c>
      <c r="Z703" s="42">
        <v>0.21690000000000001</v>
      </c>
      <c r="AA703" s="42">
        <v>0.1613</v>
      </c>
    </row>
    <row r="704" spans="1:27">
      <c r="A704" s="142"/>
      <c r="B704" s="142"/>
      <c r="C704" s="5">
        <v>1.3020833333333399</v>
      </c>
      <c r="D704" s="42">
        <v>0</v>
      </c>
      <c r="E704" s="42">
        <v>0</v>
      </c>
      <c r="F704" s="42">
        <v>0</v>
      </c>
      <c r="G704" s="42">
        <v>0</v>
      </c>
      <c r="H704" s="42">
        <v>0</v>
      </c>
      <c r="I704" s="42">
        <v>0</v>
      </c>
      <c r="J704" s="42">
        <v>0.50739999999999996</v>
      </c>
      <c r="K704" s="42">
        <v>0.58489999999999998</v>
      </c>
      <c r="L704" s="42">
        <v>0.55210000000000004</v>
      </c>
      <c r="M704" s="42">
        <v>0.51090000000000002</v>
      </c>
      <c r="N704" s="42">
        <v>0.49819999999999998</v>
      </c>
      <c r="O704" s="42">
        <v>0.53069999999999995</v>
      </c>
      <c r="P704" s="84">
        <v>0.1855</v>
      </c>
      <c r="Q704" s="84">
        <v>0.2283</v>
      </c>
      <c r="R704" s="84">
        <v>5.6300000000000003E-2</v>
      </c>
      <c r="S704" s="84">
        <v>0.24709999999999999</v>
      </c>
      <c r="T704" s="84">
        <v>0.2283</v>
      </c>
      <c r="U704" s="84">
        <v>0.15110000000000001</v>
      </c>
      <c r="V704" s="42">
        <v>0.11409999999999999</v>
      </c>
      <c r="W704" s="42">
        <v>0.13270000000000001</v>
      </c>
      <c r="X704" s="42">
        <v>7.6300000000000007E-2</v>
      </c>
      <c r="Y704" s="42">
        <v>0.1268</v>
      </c>
      <c r="Z704" s="42">
        <v>0.24909999999999999</v>
      </c>
      <c r="AA704" s="42">
        <v>0.18240000000000001</v>
      </c>
    </row>
    <row r="705" spans="1:27">
      <c r="A705" s="142"/>
      <c r="B705" s="142"/>
      <c r="C705" s="5">
        <v>1.3125</v>
      </c>
      <c r="D705" s="42">
        <v>4.87E-2</v>
      </c>
      <c r="E705" s="42">
        <v>0</v>
      </c>
      <c r="F705" s="42">
        <v>2.18E-2</v>
      </c>
      <c r="G705" s="42">
        <v>2.2599999999999999E-2</v>
      </c>
      <c r="H705" s="42">
        <v>4.2299999999999997E-2</v>
      </c>
      <c r="I705" s="42">
        <v>2.2800000000000001E-2</v>
      </c>
      <c r="J705" s="42">
        <v>0.54690000000000005</v>
      </c>
      <c r="K705" s="42">
        <v>0.64229999999999998</v>
      </c>
      <c r="L705" s="42">
        <v>0.60160000000000002</v>
      </c>
      <c r="M705" s="42">
        <v>0.52869999999999995</v>
      </c>
      <c r="N705" s="42">
        <v>0.57130000000000003</v>
      </c>
      <c r="O705" s="42">
        <v>0.59530000000000005</v>
      </c>
      <c r="P705" s="84">
        <v>8.1699999999999995E-2</v>
      </c>
      <c r="Q705" s="84">
        <v>0.1641</v>
      </c>
      <c r="R705" s="84">
        <v>7.1400000000000005E-2</v>
      </c>
      <c r="S705" s="84">
        <v>0.26450000000000001</v>
      </c>
      <c r="T705" s="84">
        <v>0.17199999999999999</v>
      </c>
      <c r="U705" s="84">
        <v>0.1144</v>
      </c>
      <c r="V705" s="42">
        <v>0.1943</v>
      </c>
      <c r="W705" s="42">
        <v>0.17960000000000001</v>
      </c>
      <c r="X705" s="42">
        <v>0.1681</v>
      </c>
      <c r="Y705" s="42">
        <v>0.1114</v>
      </c>
      <c r="Z705" s="42">
        <v>0.32490000000000002</v>
      </c>
      <c r="AA705" s="42">
        <v>0.28720000000000001</v>
      </c>
    </row>
    <row r="706" spans="1:27">
      <c r="A706" s="142"/>
      <c r="B706" s="142"/>
      <c r="C706" s="5">
        <v>1.3229166666666701</v>
      </c>
      <c r="D706" s="42">
        <v>0.1075</v>
      </c>
      <c r="E706" s="42">
        <v>7.3899999999999993E-2</v>
      </c>
      <c r="F706" s="42">
        <v>5.33E-2</v>
      </c>
      <c r="G706" s="42">
        <v>6.2399999999999997E-2</v>
      </c>
      <c r="H706" s="42">
        <v>6.2E-2</v>
      </c>
      <c r="I706" s="42">
        <v>5.9200000000000003E-2</v>
      </c>
      <c r="J706" s="42">
        <v>0.61009999999999998</v>
      </c>
      <c r="K706" s="42">
        <v>0.67249999999999999</v>
      </c>
      <c r="L706" s="42">
        <v>0.66720000000000002</v>
      </c>
      <c r="M706" s="42">
        <v>0.57420000000000004</v>
      </c>
      <c r="N706" s="42">
        <v>0.64800000000000002</v>
      </c>
      <c r="O706" s="42">
        <v>0.66539999999999999</v>
      </c>
      <c r="P706" s="84">
        <v>0.21729999999999999</v>
      </c>
      <c r="Q706" s="84">
        <v>9.8699999999999996E-2</v>
      </c>
      <c r="R706" s="84">
        <v>0.13389999999999999</v>
      </c>
      <c r="S706" s="84">
        <v>0.29170000000000001</v>
      </c>
      <c r="T706" s="84">
        <v>0.13420000000000001</v>
      </c>
      <c r="U706" s="84">
        <v>7.3700000000000002E-2</v>
      </c>
      <c r="V706" s="42">
        <v>0.12640000000000001</v>
      </c>
      <c r="W706" s="42">
        <v>0.27129999999999999</v>
      </c>
      <c r="X706" s="42">
        <v>0.17760000000000001</v>
      </c>
      <c r="Y706" s="42">
        <v>2.4799999999999999E-2</v>
      </c>
      <c r="Z706" s="42">
        <v>0.2737</v>
      </c>
      <c r="AA706" s="42">
        <v>0.35320000000000001</v>
      </c>
    </row>
    <row r="707" spans="1:27">
      <c r="A707" s="142"/>
      <c r="B707" s="142"/>
      <c r="C707" s="5">
        <v>1.3333333333333399</v>
      </c>
      <c r="D707" s="42">
        <v>0.14860000000000001</v>
      </c>
      <c r="E707" s="42">
        <v>0.1608</v>
      </c>
      <c r="F707" s="42">
        <v>8.0600000000000005E-2</v>
      </c>
      <c r="G707" s="42">
        <v>8.0600000000000005E-2</v>
      </c>
      <c r="H707" s="42">
        <v>7.7799999999999994E-2</v>
      </c>
      <c r="I707" s="42">
        <v>7.2499999999999995E-2</v>
      </c>
      <c r="J707" s="42">
        <v>0.69940000000000002</v>
      </c>
      <c r="K707" s="42">
        <v>0.73180000000000001</v>
      </c>
      <c r="L707" s="42">
        <v>0.71489999999999998</v>
      </c>
      <c r="M707" s="42">
        <v>0.60429999999999995</v>
      </c>
      <c r="N707" s="42">
        <v>0.7329</v>
      </c>
      <c r="O707" s="42">
        <v>0.70450000000000002</v>
      </c>
      <c r="P707" s="84">
        <v>0.20910000000000001</v>
      </c>
      <c r="Q707" s="84">
        <v>0.13400000000000001</v>
      </c>
      <c r="R707" s="84">
        <v>0.128</v>
      </c>
      <c r="S707" s="84">
        <v>0.25590000000000002</v>
      </c>
      <c r="T707" s="84">
        <v>8.7800000000000003E-2</v>
      </c>
      <c r="U707" s="84">
        <v>1.3899999999999999E-2</v>
      </c>
      <c r="V707" s="42">
        <v>0.1918</v>
      </c>
      <c r="W707" s="42">
        <v>7.8600000000000003E-2</v>
      </c>
      <c r="X707" s="42">
        <v>0.20250000000000001</v>
      </c>
      <c r="Y707" s="42">
        <v>0</v>
      </c>
      <c r="Z707" s="42">
        <v>0.1026</v>
      </c>
      <c r="AA707" s="42">
        <v>0.25519999999999998</v>
      </c>
    </row>
    <row r="708" spans="1:27">
      <c r="A708" s="142"/>
      <c r="B708" s="142"/>
      <c r="C708" s="5">
        <v>1.34375</v>
      </c>
      <c r="D708" s="42">
        <v>0.188</v>
      </c>
      <c r="E708" s="42">
        <v>0.2351</v>
      </c>
      <c r="F708" s="42">
        <v>7.8600000000000003E-2</v>
      </c>
      <c r="G708" s="42">
        <v>0.14080000000000001</v>
      </c>
      <c r="H708" s="42">
        <v>8.0100000000000005E-2</v>
      </c>
      <c r="I708" s="42">
        <v>0.14449999999999999</v>
      </c>
      <c r="J708" s="42">
        <v>0.76190000000000002</v>
      </c>
      <c r="K708" s="42">
        <v>0.79690000000000005</v>
      </c>
      <c r="L708" s="42">
        <v>0.76580000000000004</v>
      </c>
      <c r="M708" s="42">
        <v>0.66110000000000002</v>
      </c>
      <c r="N708" s="42">
        <v>0.79369999999999996</v>
      </c>
      <c r="O708" s="42">
        <v>0.75590000000000002</v>
      </c>
      <c r="P708" s="84">
        <v>0.1338</v>
      </c>
      <c r="Q708" s="84">
        <v>0.13900000000000001</v>
      </c>
      <c r="R708" s="84">
        <v>3.7400000000000003E-2</v>
      </c>
      <c r="S708" s="84">
        <v>0.15329999999999999</v>
      </c>
      <c r="T708" s="84">
        <v>0.13900000000000001</v>
      </c>
      <c r="U708" s="84">
        <v>9.9699999999999997E-2</v>
      </c>
      <c r="V708" s="42">
        <v>8.5000000000000006E-2</v>
      </c>
      <c r="W708" s="42">
        <v>0.1517</v>
      </c>
      <c r="X708" s="42">
        <v>8.2900000000000001E-2</v>
      </c>
      <c r="Y708" s="42">
        <v>0.1313</v>
      </c>
      <c r="Z708" s="42">
        <v>0.17580000000000001</v>
      </c>
      <c r="AA708" s="42">
        <v>0.14749999999999999</v>
      </c>
    </row>
    <row r="709" spans="1:27">
      <c r="A709" s="142"/>
      <c r="B709" s="142"/>
      <c r="C709" s="5">
        <v>1.3541666666666701</v>
      </c>
      <c r="D709" s="42">
        <v>0.2888</v>
      </c>
      <c r="E709" s="42">
        <v>0.33339999999999997</v>
      </c>
      <c r="F709" s="42">
        <v>9.4500000000000001E-2</v>
      </c>
      <c r="G709" s="42">
        <v>0.18529999999999999</v>
      </c>
      <c r="H709" s="42">
        <v>0.1502</v>
      </c>
      <c r="I709" s="42">
        <v>0.2213</v>
      </c>
      <c r="J709" s="42">
        <v>0.78290000000000004</v>
      </c>
      <c r="K709" s="42">
        <v>0.79400000000000004</v>
      </c>
      <c r="L709" s="42">
        <v>0.76649999999999996</v>
      </c>
      <c r="M709" s="42">
        <v>0.70140000000000002</v>
      </c>
      <c r="N709" s="42">
        <v>0.84399999999999997</v>
      </c>
      <c r="O709" s="42">
        <v>0.75690000000000002</v>
      </c>
      <c r="P709" s="84">
        <v>0.31309999999999999</v>
      </c>
      <c r="Q709" s="84">
        <v>0.11899999999999999</v>
      </c>
      <c r="R709" s="84">
        <v>0.29360000000000003</v>
      </c>
      <c r="S709" s="84">
        <v>0.16209999999999999</v>
      </c>
      <c r="T709" s="84">
        <v>0.24149999999999999</v>
      </c>
      <c r="U709" s="84">
        <v>0.12559999999999999</v>
      </c>
      <c r="V709" s="42">
        <v>2.98E-2</v>
      </c>
      <c r="W709" s="42">
        <v>0.13819999999999999</v>
      </c>
      <c r="X709" s="42">
        <v>8.0799999999999997E-2</v>
      </c>
      <c r="Y709" s="42">
        <v>0.10059999999999999</v>
      </c>
      <c r="Z709" s="42">
        <v>0.1103</v>
      </c>
      <c r="AA709" s="42">
        <v>0.13669999999999999</v>
      </c>
    </row>
    <row r="710" spans="1:27">
      <c r="A710" s="142"/>
      <c r="B710" s="142"/>
      <c r="C710" s="5">
        <v>1.3645833333333399</v>
      </c>
      <c r="D710" s="42">
        <v>0.38080000000000003</v>
      </c>
      <c r="E710" s="42">
        <v>0.45729999999999998</v>
      </c>
      <c r="F710" s="42">
        <v>0.1384</v>
      </c>
      <c r="G710" s="42">
        <v>0.26669999999999999</v>
      </c>
      <c r="H710" s="42">
        <v>0.25259999999999999</v>
      </c>
      <c r="I710" s="42">
        <v>0.29809999999999998</v>
      </c>
      <c r="J710" s="42">
        <v>0.77210000000000001</v>
      </c>
      <c r="K710" s="42">
        <v>0.83840000000000003</v>
      </c>
      <c r="L710" s="42">
        <v>0.80630000000000002</v>
      </c>
      <c r="M710" s="42">
        <v>0.73740000000000006</v>
      </c>
      <c r="N710" s="42">
        <v>0.8881</v>
      </c>
      <c r="O710" s="42">
        <v>0.78</v>
      </c>
      <c r="P710" s="84">
        <v>0.2487</v>
      </c>
      <c r="Q710" s="84">
        <v>4.2099999999999999E-2</v>
      </c>
      <c r="R710" s="84">
        <v>0.21340000000000001</v>
      </c>
      <c r="S710" s="84">
        <v>0.20280000000000001</v>
      </c>
      <c r="T710" s="84">
        <v>0.30399999999999999</v>
      </c>
      <c r="U710" s="84">
        <v>0.13950000000000001</v>
      </c>
      <c r="V710" s="42">
        <v>0.1026</v>
      </c>
      <c r="W710" s="42">
        <v>0.2397</v>
      </c>
      <c r="X710" s="42">
        <v>0</v>
      </c>
      <c r="Y710" s="42">
        <v>1.18E-2</v>
      </c>
      <c r="Z710" s="42">
        <v>0.15160000000000001</v>
      </c>
      <c r="AA710" s="42">
        <v>8.5800000000000001E-2</v>
      </c>
    </row>
    <row r="711" spans="1:27">
      <c r="A711" s="142"/>
      <c r="B711" s="142"/>
      <c r="C711" s="5">
        <v>1.375</v>
      </c>
      <c r="D711" s="42">
        <v>0.43049999999999999</v>
      </c>
      <c r="E711" s="42">
        <v>0.5605</v>
      </c>
      <c r="F711" s="42">
        <v>0.158</v>
      </c>
      <c r="G711" s="42">
        <v>0.33389999999999997</v>
      </c>
      <c r="H711" s="42">
        <v>0.34770000000000001</v>
      </c>
      <c r="I711" s="42">
        <v>0.37719999999999998</v>
      </c>
      <c r="J711" s="42">
        <v>0.80079999999999996</v>
      </c>
      <c r="K711" s="42">
        <v>0.84350000000000003</v>
      </c>
      <c r="L711" s="42">
        <v>0.82579999999999998</v>
      </c>
      <c r="M711" s="42">
        <v>0.75649999999999995</v>
      </c>
      <c r="N711" s="42">
        <v>0.88439999999999996</v>
      </c>
      <c r="O711" s="42">
        <v>0.80369999999999997</v>
      </c>
      <c r="P711" s="84">
        <v>3.8100000000000002E-2</v>
      </c>
      <c r="Q711" s="84">
        <v>9.2499999999999999E-2</v>
      </c>
      <c r="R711" s="84">
        <v>5.6300000000000003E-2</v>
      </c>
      <c r="S711" s="84">
        <v>0.16789999999999999</v>
      </c>
      <c r="T711" s="84">
        <v>0.18240000000000001</v>
      </c>
      <c r="U711" s="84">
        <v>7.4399999999999994E-2</v>
      </c>
      <c r="V711" s="42">
        <v>0.191</v>
      </c>
      <c r="W711" s="42">
        <v>0.31430000000000002</v>
      </c>
      <c r="X711" s="42">
        <v>2.64E-2</v>
      </c>
      <c r="Y711" s="42">
        <v>0</v>
      </c>
      <c r="Z711" s="42">
        <v>0.17469999999999999</v>
      </c>
      <c r="AA711" s="42">
        <v>6.59E-2</v>
      </c>
    </row>
    <row r="712" spans="1:27">
      <c r="A712" s="142"/>
      <c r="B712" s="142"/>
      <c r="C712" s="5">
        <v>1.3854166666666701</v>
      </c>
      <c r="D712" s="42">
        <v>0.51459999999999995</v>
      </c>
      <c r="E712" s="42">
        <v>0.69</v>
      </c>
      <c r="F712" s="42">
        <v>0.21190000000000001</v>
      </c>
      <c r="G712" s="42">
        <v>0.43020000000000003</v>
      </c>
      <c r="H712" s="42">
        <v>0.3911</v>
      </c>
      <c r="I712" s="42">
        <v>0.4476</v>
      </c>
      <c r="J712" s="42">
        <v>0.82450000000000001</v>
      </c>
      <c r="K712" s="42">
        <v>0.86899999999999999</v>
      </c>
      <c r="L712" s="42">
        <v>0.83919999999999995</v>
      </c>
      <c r="M712" s="42">
        <v>0.7903</v>
      </c>
      <c r="N712" s="42">
        <v>0.89880000000000004</v>
      </c>
      <c r="O712" s="42">
        <v>0.84430000000000005</v>
      </c>
      <c r="P712" s="84">
        <v>0.1124</v>
      </c>
      <c r="Q712" s="84">
        <v>9.9699999999999997E-2</v>
      </c>
      <c r="R712" s="84">
        <v>3.5400000000000001E-2</v>
      </c>
      <c r="S712" s="84">
        <v>0.1145</v>
      </c>
      <c r="T712" s="84">
        <v>9.9699999999999997E-2</v>
      </c>
      <c r="U712" s="84">
        <v>8.0500000000000002E-2</v>
      </c>
      <c r="V712" s="42">
        <v>7.7499999999999999E-2</v>
      </c>
      <c r="W712" s="42">
        <v>0.16339999999999999</v>
      </c>
      <c r="X712" s="42">
        <v>6.6199999999999995E-2</v>
      </c>
      <c r="Y712" s="42">
        <v>7.1300000000000002E-2</v>
      </c>
      <c r="Z712" s="42">
        <v>0.1149</v>
      </c>
      <c r="AA712" s="42">
        <v>0.11409999999999999</v>
      </c>
    </row>
    <row r="713" spans="1:27">
      <c r="A713" s="142"/>
      <c r="B713" s="142"/>
      <c r="C713" s="5">
        <v>1.3958333333333399</v>
      </c>
      <c r="D713" s="42">
        <v>0.55079999999999996</v>
      </c>
      <c r="E713" s="42">
        <v>0.69579999999999997</v>
      </c>
      <c r="F713" s="42">
        <v>0.24399999999999999</v>
      </c>
      <c r="G713" s="42">
        <v>0.51349999999999996</v>
      </c>
      <c r="H713" s="42">
        <v>0.46910000000000002</v>
      </c>
      <c r="I713" s="42">
        <v>0.50749999999999995</v>
      </c>
      <c r="J713" s="42">
        <v>0.83130000000000004</v>
      </c>
      <c r="K713" s="42">
        <v>0.83150000000000002</v>
      </c>
      <c r="L713" s="42">
        <v>0.86809999999999998</v>
      </c>
      <c r="M713" s="42">
        <v>0.81140000000000001</v>
      </c>
      <c r="N713" s="42">
        <v>0.91720000000000002</v>
      </c>
      <c r="O713" s="42">
        <v>0.85219999999999996</v>
      </c>
      <c r="P713" s="84">
        <v>5.8799999999999998E-2</v>
      </c>
      <c r="Q713" s="84">
        <v>0.13669999999999999</v>
      </c>
      <c r="R713" s="84">
        <v>7.5499999999999998E-2</v>
      </c>
      <c r="S713" s="84">
        <v>0.1411</v>
      </c>
      <c r="T713" s="84">
        <v>9.2399999999999996E-2</v>
      </c>
      <c r="U713" s="84">
        <v>0.15820000000000001</v>
      </c>
      <c r="V713" s="42">
        <v>4.6600000000000003E-2</v>
      </c>
      <c r="W713" s="42">
        <v>0.28449999999999998</v>
      </c>
      <c r="X713" s="42">
        <v>0.1125</v>
      </c>
      <c r="Y713" s="42">
        <v>8.5400000000000004E-2</v>
      </c>
      <c r="Z713" s="42">
        <v>0.25519999999999998</v>
      </c>
      <c r="AA713" s="42">
        <v>0.15670000000000001</v>
      </c>
    </row>
    <row r="714" spans="1:27">
      <c r="A714" s="142"/>
      <c r="B714" s="142"/>
      <c r="C714" s="5">
        <v>1.40625</v>
      </c>
      <c r="D714" s="42">
        <v>0.58950000000000002</v>
      </c>
      <c r="E714" s="42">
        <v>0.71579999999999999</v>
      </c>
      <c r="F714" s="42">
        <v>0.33260000000000001</v>
      </c>
      <c r="G714" s="42">
        <v>0.57110000000000005</v>
      </c>
      <c r="H714" s="42">
        <v>0.54249999999999998</v>
      </c>
      <c r="I714" s="42">
        <v>0.58009999999999995</v>
      </c>
      <c r="J714" s="42">
        <v>0.80730000000000002</v>
      </c>
      <c r="K714" s="42">
        <v>0.84260000000000002</v>
      </c>
      <c r="L714" s="42">
        <v>0.84960000000000002</v>
      </c>
      <c r="M714" s="42">
        <v>0.80669999999999997</v>
      </c>
      <c r="N714" s="42">
        <v>0.90039999999999998</v>
      </c>
      <c r="O714" s="42">
        <v>0.84199999999999997</v>
      </c>
      <c r="P714" s="84">
        <v>5.2200000000000003E-2</v>
      </c>
      <c r="Q714" s="84">
        <v>0.20660000000000001</v>
      </c>
      <c r="R714" s="84">
        <v>8.9999999999999998E-4</v>
      </c>
      <c r="S714" s="84">
        <v>3.1600000000000003E-2</v>
      </c>
      <c r="T714" s="84">
        <v>0</v>
      </c>
      <c r="U714" s="84">
        <v>7.5700000000000003E-2</v>
      </c>
      <c r="V714" s="42">
        <v>6.9800000000000001E-2</v>
      </c>
      <c r="W714" s="42">
        <v>0.24429999999999999</v>
      </c>
      <c r="X714" s="42">
        <v>0.12379999999999999</v>
      </c>
      <c r="Y714" s="42">
        <v>0</v>
      </c>
      <c r="Z714" s="42">
        <v>0.23219999999999999</v>
      </c>
      <c r="AA714" s="42">
        <v>0.13159999999999999</v>
      </c>
    </row>
    <row r="715" spans="1:27">
      <c r="A715" s="142"/>
      <c r="B715" s="142"/>
      <c r="C715" s="5">
        <v>1.4166666666666701</v>
      </c>
      <c r="D715" s="42">
        <v>0.67149999999999999</v>
      </c>
      <c r="E715" s="42">
        <v>0.78480000000000005</v>
      </c>
      <c r="F715" s="42">
        <v>0.38030000000000003</v>
      </c>
      <c r="G715" s="42">
        <v>0.65580000000000005</v>
      </c>
      <c r="H715" s="42">
        <v>0.63339999999999996</v>
      </c>
      <c r="I715" s="42">
        <v>0.63670000000000004</v>
      </c>
      <c r="J715" s="42">
        <v>0.81040000000000001</v>
      </c>
      <c r="K715" s="42">
        <v>0.83340000000000003</v>
      </c>
      <c r="L715" s="42">
        <v>0.84819999999999995</v>
      </c>
      <c r="M715" s="42">
        <v>0.82269999999999999</v>
      </c>
      <c r="N715" s="42">
        <v>0.87849999999999995</v>
      </c>
      <c r="O715" s="42">
        <v>0.84550000000000003</v>
      </c>
      <c r="P715" s="84">
        <v>0.1507</v>
      </c>
      <c r="Q715" s="84">
        <v>0.14299999999999999</v>
      </c>
      <c r="R715" s="84">
        <v>1.95E-2</v>
      </c>
      <c r="S715" s="84">
        <v>0.12230000000000001</v>
      </c>
      <c r="T715" s="84">
        <v>0</v>
      </c>
      <c r="U715" s="84">
        <v>5.3100000000000001E-2</v>
      </c>
      <c r="V715" s="42">
        <v>4.48E-2</v>
      </c>
      <c r="W715" s="42">
        <v>0.2414</v>
      </c>
      <c r="X715" s="42">
        <v>4.0099999999999997E-2</v>
      </c>
      <c r="Y715" s="42">
        <v>0</v>
      </c>
      <c r="Z715" s="42">
        <v>0.2087</v>
      </c>
      <c r="AA715" s="42">
        <v>0.23730000000000001</v>
      </c>
    </row>
    <row r="716" spans="1:27">
      <c r="A716" s="142"/>
      <c r="B716" s="142"/>
      <c r="C716" s="5">
        <v>1.4270833333333399</v>
      </c>
      <c r="D716" s="42">
        <v>0.69910000000000005</v>
      </c>
      <c r="E716" s="42">
        <v>0.86150000000000004</v>
      </c>
      <c r="F716" s="42">
        <v>0.4204</v>
      </c>
      <c r="G716" s="42">
        <v>0.74990000000000001</v>
      </c>
      <c r="H716" s="42">
        <v>0.7329</v>
      </c>
      <c r="I716" s="42">
        <v>0.69279999999999997</v>
      </c>
      <c r="J716" s="42">
        <v>0.82750000000000001</v>
      </c>
      <c r="K716" s="42">
        <v>0.7843</v>
      </c>
      <c r="L716" s="42">
        <v>0.85680000000000001</v>
      </c>
      <c r="M716" s="42">
        <v>0.80769999999999997</v>
      </c>
      <c r="N716" s="42">
        <v>0.88549999999999995</v>
      </c>
      <c r="O716" s="42">
        <v>0.83240000000000003</v>
      </c>
      <c r="P716" s="84">
        <v>0.13950000000000001</v>
      </c>
      <c r="Q716" s="84">
        <v>0.14580000000000001</v>
      </c>
      <c r="R716" s="84">
        <v>4.3499999999999997E-2</v>
      </c>
      <c r="S716" s="84">
        <v>0.1366</v>
      </c>
      <c r="T716" s="84">
        <v>0.14580000000000001</v>
      </c>
      <c r="U716" s="84">
        <v>0.1012</v>
      </c>
      <c r="V716" s="42">
        <v>8.9499999999999996E-2</v>
      </c>
      <c r="W716" s="42">
        <v>0.1678</v>
      </c>
      <c r="X716" s="42">
        <v>6.6100000000000006E-2</v>
      </c>
      <c r="Y716" s="42">
        <v>6.5000000000000002E-2</v>
      </c>
      <c r="Z716" s="42">
        <v>0.20760000000000001</v>
      </c>
      <c r="AA716" s="42">
        <v>0.16270000000000001</v>
      </c>
    </row>
    <row r="717" spans="1:27">
      <c r="A717" s="142"/>
      <c r="B717" s="142"/>
      <c r="C717" s="5">
        <v>1.4375</v>
      </c>
      <c r="D717" s="42">
        <v>0.68289999999999995</v>
      </c>
      <c r="E717" s="42">
        <v>0.84750000000000003</v>
      </c>
      <c r="F717" s="42">
        <v>0.41439999999999999</v>
      </c>
      <c r="G717" s="42">
        <v>0.77410000000000001</v>
      </c>
      <c r="H717" s="42">
        <v>0.74729999999999996</v>
      </c>
      <c r="I717" s="42">
        <v>0.70240000000000002</v>
      </c>
      <c r="J717" s="42">
        <v>0.81089999999999995</v>
      </c>
      <c r="K717" s="42">
        <v>0.7379</v>
      </c>
      <c r="L717" s="42">
        <v>0.85619999999999996</v>
      </c>
      <c r="M717" s="42">
        <v>0.79890000000000005</v>
      </c>
      <c r="N717" s="42">
        <v>0.88619999999999999</v>
      </c>
      <c r="O717" s="42">
        <v>0.8367</v>
      </c>
      <c r="P717" s="84">
        <v>0.17080000000000001</v>
      </c>
      <c r="Q717" s="84">
        <v>7.1599999999999997E-2</v>
      </c>
      <c r="R717" s="84">
        <v>2.3599999999999999E-2</v>
      </c>
      <c r="S717" s="84">
        <v>0.29630000000000001</v>
      </c>
      <c r="T717" s="84">
        <v>0.23130000000000001</v>
      </c>
      <c r="U717" s="84">
        <v>8.0299999999999996E-2</v>
      </c>
      <c r="V717" s="42">
        <v>1.44E-2</v>
      </c>
      <c r="W717" s="42">
        <v>0.14599999999999999</v>
      </c>
      <c r="X717" s="42">
        <v>0.1236</v>
      </c>
      <c r="Y717" s="42">
        <v>7.3499999999999996E-2</v>
      </c>
      <c r="Z717" s="42">
        <v>0.38329999999999997</v>
      </c>
      <c r="AA717" s="42">
        <v>0.1951</v>
      </c>
    </row>
    <row r="718" spans="1:27">
      <c r="A718" s="142"/>
      <c r="B718" s="142"/>
      <c r="C718" s="5">
        <v>1.4479166666666701</v>
      </c>
      <c r="D718" s="42">
        <v>0.68500000000000005</v>
      </c>
      <c r="E718" s="42">
        <v>0.8599</v>
      </c>
      <c r="F718" s="42">
        <v>0.41720000000000002</v>
      </c>
      <c r="G718" s="42">
        <v>0.7762</v>
      </c>
      <c r="H718" s="42">
        <v>0.7651</v>
      </c>
      <c r="I718" s="42">
        <v>0.69399999999999995</v>
      </c>
      <c r="J718" s="42">
        <v>0.80259999999999998</v>
      </c>
      <c r="K718" s="42">
        <v>0.75090000000000001</v>
      </c>
      <c r="L718" s="42">
        <v>0.85229999999999995</v>
      </c>
      <c r="M718" s="42">
        <v>0.81840000000000002</v>
      </c>
      <c r="N718" s="42">
        <v>0.87629999999999997</v>
      </c>
      <c r="O718" s="42">
        <v>0.81810000000000005</v>
      </c>
      <c r="P718" s="84">
        <v>0.1368</v>
      </c>
      <c r="Q718" s="84">
        <v>0</v>
      </c>
      <c r="R718" s="84">
        <v>1.3100000000000001E-2</v>
      </c>
      <c r="S718" s="84">
        <v>0.23760000000000001</v>
      </c>
      <c r="T718" s="84">
        <v>0.29409999999999997</v>
      </c>
      <c r="U718" s="84">
        <v>0.1336</v>
      </c>
      <c r="V718" s="42">
        <v>7.9699999999999993E-2</v>
      </c>
      <c r="W718" s="42">
        <v>0.1108</v>
      </c>
      <c r="X718" s="42">
        <v>9.4100000000000003E-2</v>
      </c>
      <c r="Y718" s="42">
        <v>9.9000000000000008E-3</v>
      </c>
      <c r="Z718" s="42">
        <v>0.31990000000000002</v>
      </c>
      <c r="AA718" s="42">
        <v>5.3999999999999999E-2</v>
      </c>
    </row>
    <row r="719" spans="1:27">
      <c r="A719" s="142"/>
      <c r="B719" s="142"/>
      <c r="C719" s="5">
        <v>1.4583333333333399</v>
      </c>
      <c r="D719" s="42">
        <v>0.65700000000000003</v>
      </c>
      <c r="E719" s="42">
        <v>0.84409999999999996</v>
      </c>
      <c r="F719" s="42">
        <v>0.44240000000000002</v>
      </c>
      <c r="G719" s="42">
        <v>0.80149999999999999</v>
      </c>
      <c r="H719" s="42">
        <v>0.7702</v>
      </c>
      <c r="I719" s="42">
        <v>0.67949999999999999</v>
      </c>
      <c r="J719" s="42">
        <v>0.81040000000000001</v>
      </c>
      <c r="K719" s="42">
        <v>0.7591</v>
      </c>
      <c r="L719" s="42">
        <v>0.83560000000000001</v>
      </c>
      <c r="M719" s="42">
        <v>0.79479999999999995</v>
      </c>
      <c r="N719" s="42">
        <v>0.87690000000000001</v>
      </c>
      <c r="O719" s="42">
        <v>0.8206</v>
      </c>
      <c r="P719" s="84">
        <v>0.1128</v>
      </c>
      <c r="Q719" s="84">
        <v>8.72E-2</v>
      </c>
      <c r="R719" s="84">
        <v>4.9399999999999999E-2</v>
      </c>
      <c r="S719" s="84">
        <v>0.14460000000000001</v>
      </c>
      <c r="T719" s="84">
        <v>0.20710000000000001</v>
      </c>
      <c r="U719" s="84">
        <v>0.1086</v>
      </c>
      <c r="V719" s="42">
        <v>0</v>
      </c>
      <c r="W719" s="42">
        <v>0.12509999999999999</v>
      </c>
      <c r="X719" s="42">
        <v>7.9699999999999993E-2</v>
      </c>
      <c r="Y719" s="42">
        <v>0</v>
      </c>
      <c r="Z719" s="42">
        <v>0.41489999999999999</v>
      </c>
      <c r="AA719" s="42">
        <v>2.52E-2</v>
      </c>
    </row>
    <row r="720" spans="1:27">
      <c r="A720" s="142"/>
      <c r="B720" s="142"/>
      <c r="C720" s="5">
        <v>1.46875</v>
      </c>
      <c r="D720" s="42">
        <v>0.66890000000000005</v>
      </c>
      <c r="E720" s="42">
        <v>0.85319999999999996</v>
      </c>
      <c r="F720" s="42">
        <v>0.43240000000000001</v>
      </c>
      <c r="G720" s="42">
        <v>0.80789999999999995</v>
      </c>
      <c r="H720" s="42">
        <v>0.74909999999999999</v>
      </c>
      <c r="I720" s="42">
        <v>0.70230000000000004</v>
      </c>
      <c r="J720" s="42">
        <v>0.8044</v>
      </c>
      <c r="K720" s="42">
        <v>0.77410000000000001</v>
      </c>
      <c r="L720" s="42">
        <v>0.84819999999999995</v>
      </c>
      <c r="M720" s="42">
        <v>0.80820000000000003</v>
      </c>
      <c r="N720" s="42">
        <v>0.87139999999999995</v>
      </c>
      <c r="O720" s="42">
        <v>0.82120000000000004</v>
      </c>
      <c r="P720" s="84">
        <v>0.1255</v>
      </c>
      <c r="Q720" s="84">
        <v>0.1321</v>
      </c>
      <c r="R720" s="84">
        <v>3.7999999999999999E-2</v>
      </c>
      <c r="S720" s="84">
        <v>0.1368</v>
      </c>
      <c r="T720" s="84">
        <v>0.1321</v>
      </c>
      <c r="U720" s="84">
        <v>9.35E-2</v>
      </c>
      <c r="V720" s="42">
        <v>0.1087</v>
      </c>
      <c r="W720" s="42">
        <v>0.14899999999999999</v>
      </c>
      <c r="X720" s="42">
        <v>7.1099999999999997E-2</v>
      </c>
      <c r="Y720" s="42">
        <v>6.8400000000000002E-2</v>
      </c>
      <c r="Z720" s="42">
        <v>0.2828</v>
      </c>
      <c r="AA720" s="42">
        <v>0.19919999999999999</v>
      </c>
    </row>
    <row r="721" spans="1:27">
      <c r="A721" s="142"/>
      <c r="B721" s="142"/>
      <c r="C721" s="5">
        <v>1.4791666666666701</v>
      </c>
      <c r="D721" s="42">
        <v>0.68720000000000003</v>
      </c>
      <c r="E721" s="42">
        <v>0.84930000000000005</v>
      </c>
      <c r="F721" s="42">
        <v>0.43359999999999999</v>
      </c>
      <c r="G721" s="42">
        <v>0.81259999999999999</v>
      </c>
      <c r="H721" s="42">
        <v>0.74850000000000005</v>
      </c>
      <c r="I721" s="42">
        <v>0.71209999999999996</v>
      </c>
      <c r="J721" s="42">
        <v>0.81120000000000003</v>
      </c>
      <c r="K721" s="42">
        <v>0.75849999999999995</v>
      </c>
      <c r="L721" s="42">
        <v>0.81320000000000003</v>
      </c>
      <c r="M721" s="42">
        <v>0.78580000000000005</v>
      </c>
      <c r="N721" s="42">
        <v>0.85619999999999996</v>
      </c>
      <c r="O721" s="42">
        <v>0.82969999999999999</v>
      </c>
      <c r="P721" s="84">
        <v>0.1152</v>
      </c>
      <c r="Q721" s="84">
        <v>0.16189999999999999</v>
      </c>
      <c r="R721" s="84">
        <v>0.15290000000000001</v>
      </c>
      <c r="S721" s="84">
        <v>0.189</v>
      </c>
      <c r="T721" s="84">
        <v>0.18049999999999999</v>
      </c>
      <c r="U721" s="84">
        <v>0.1628</v>
      </c>
      <c r="V721" s="42">
        <v>1.2699999999999999E-2</v>
      </c>
      <c r="W721" s="42">
        <v>0.1724</v>
      </c>
      <c r="X721" s="42">
        <v>7.8299999999999995E-2</v>
      </c>
      <c r="Y721" s="42">
        <v>0</v>
      </c>
      <c r="Z721" s="42">
        <v>0.35120000000000001</v>
      </c>
      <c r="AA721" s="42">
        <v>7.6700000000000004E-2</v>
      </c>
    </row>
    <row r="722" spans="1:27">
      <c r="A722" s="142"/>
      <c r="B722" s="142"/>
      <c r="C722" s="5">
        <v>1.4895833333333399</v>
      </c>
      <c r="D722" s="42">
        <v>0.69479999999999997</v>
      </c>
      <c r="E722" s="42">
        <v>0.83550000000000002</v>
      </c>
      <c r="F722" s="42">
        <v>0.43859999999999999</v>
      </c>
      <c r="G722" s="42">
        <v>0.85609999999999997</v>
      </c>
      <c r="H722" s="42">
        <v>0.75929999999999997</v>
      </c>
      <c r="I722" s="42">
        <v>0.71730000000000005</v>
      </c>
      <c r="J722" s="42">
        <v>0.80059999999999998</v>
      </c>
      <c r="K722" s="42">
        <v>0.78849999999999998</v>
      </c>
      <c r="L722" s="42">
        <v>0.81669999999999998</v>
      </c>
      <c r="M722" s="42">
        <v>0.80069999999999997</v>
      </c>
      <c r="N722" s="42">
        <v>0.84419999999999995</v>
      </c>
      <c r="O722" s="42">
        <v>0.84650000000000003</v>
      </c>
      <c r="P722" s="84">
        <v>7.9299999999999995E-2</v>
      </c>
      <c r="Q722" s="84">
        <v>0.17080000000000001</v>
      </c>
      <c r="R722" s="84">
        <v>0.2412</v>
      </c>
      <c r="S722" s="84">
        <v>0.21870000000000001</v>
      </c>
      <c r="T722" s="84">
        <v>0.2487</v>
      </c>
      <c r="U722" s="84">
        <v>0.18060000000000001</v>
      </c>
      <c r="V722" s="42">
        <v>9.9400000000000002E-2</v>
      </c>
      <c r="W722" s="42">
        <v>9.2499999999999999E-2</v>
      </c>
      <c r="X722" s="42">
        <v>0.1196</v>
      </c>
      <c r="Y722" s="42">
        <v>3.6700000000000003E-2</v>
      </c>
      <c r="Z722" s="42">
        <v>0.41899999999999998</v>
      </c>
      <c r="AA722" s="42">
        <v>9.2100000000000001E-2</v>
      </c>
    </row>
    <row r="723" spans="1:27">
      <c r="A723" s="142"/>
      <c r="B723" s="142"/>
      <c r="C723" s="5">
        <v>1.5</v>
      </c>
      <c r="D723" s="42">
        <v>0.72529999999999994</v>
      </c>
      <c r="E723" s="42">
        <v>0.83189999999999997</v>
      </c>
      <c r="F723" s="42">
        <v>0.43780000000000002</v>
      </c>
      <c r="G723" s="42">
        <v>0.83520000000000005</v>
      </c>
      <c r="H723" s="42">
        <v>0.77690000000000003</v>
      </c>
      <c r="I723" s="42">
        <v>0.72089999999999999</v>
      </c>
      <c r="J723" s="42">
        <v>0.79459999999999997</v>
      </c>
      <c r="K723" s="42">
        <v>0.79630000000000001</v>
      </c>
      <c r="L723" s="42">
        <v>0.79510000000000003</v>
      </c>
      <c r="M723" s="42">
        <v>0.82230000000000003</v>
      </c>
      <c r="N723" s="42">
        <v>0.83330000000000004</v>
      </c>
      <c r="O723" s="42">
        <v>0.82230000000000003</v>
      </c>
      <c r="P723" s="84">
        <v>0.15620000000000001</v>
      </c>
      <c r="Q723" s="84">
        <v>0.1835</v>
      </c>
      <c r="R723" s="84">
        <v>3.61E-2</v>
      </c>
      <c r="S723" s="84">
        <v>0.17929999999999999</v>
      </c>
      <c r="T723" s="84">
        <v>0.28410000000000002</v>
      </c>
      <c r="U723" s="84">
        <v>0.22220000000000001</v>
      </c>
      <c r="V723" s="42">
        <v>9.5699999999999993E-2</v>
      </c>
      <c r="W723" s="42">
        <v>7.2900000000000006E-2</v>
      </c>
      <c r="X723" s="42">
        <v>7.5999999999999998E-2</v>
      </c>
      <c r="Y723" s="42">
        <v>6.6199999999999995E-2</v>
      </c>
      <c r="Z723" s="42">
        <v>0.27060000000000001</v>
      </c>
      <c r="AA723" s="42">
        <v>0.17560000000000001</v>
      </c>
    </row>
    <row r="724" spans="1:27">
      <c r="A724" s="142"/>
      <c r="B724" s="142"/>
      <c r="C724" s="5">
        <v>1.5104166666666701</v>
      </c>
      <c r="D724" s="42">
        <v>0.75660000000000005</v>
      </c>
      <c r="E724" s="42">
        <v>0.89690000000000003</v>
      </c>
      <c r="F724" s="42">
        <v>0.43230000000000002</v>
      </c>
      <c r="G724" s="42">
        <v>0.8538</v>
      </c>
      <c r="H724" s="42">
        <v>0.74709999999999999</v>
      </c>
      <c r="I724" s="42">
        <v>0.73729999999999996</v>
      </c>
      <c r="J724" s="42">
        <v>0.81699999999999995</v>
      </c>
      <c r="K724" s="42">
        <v>0.77290000000000003</v>
      </c>
      <c r="L724" s="42">
        <v>0.79810000000000003</v>
      </c>
      <c r="M724" s="42">
        <v>0.82110000000000005</v>
      </c>
      <c r="N724" s="42">
        <v>0.87060000000000004</v>
      </c>
      <c r="O724" s="42">
        <v>0.81589999999999996</v>
      </c>
      <c r="P724" s="84">
        <v>0.18590000000000001</v>
      </c>
      <c r="Q724" s="84">
        <v>0.2014</v>
      </c>
      <c r="R724" s="84">
        <v>5.5E-2</v>
      </c>
      <c r="S724" s="84">
        <v>0.21360000000000001</v>
      </c>
      <c r="T724" s="84">
        <v>0.2014</v>
      </c>
      <c r="U724" s="84">
        <v>0.14080000000000001</v>
      </c>
      <c r="V724" s="42">
        <v>0.12540000000000001</v>
      </c>
      <c r="W724" s="42">
        <v>0.1231</v>
      </c>
      <c r="X724" s="42">
        <v>0.1384</v>
      </c>
      <c r="Y724" s="42">
        <v>9.0399999999999994E-2</v>
      </c>
      <c r="Z724" s="42">
        <v>0.19600000000000001</v>
      </c>
      <c r="AA724" s="42">
        <v>0.1603</v>
      </c>
    </row>
    <row r="725" spans="1:27">
      <c r="A725" s="142"/>
      <c r="B725" s="142"/>
      <c r="C725" s="5">
        <v>1.5208333333333399</v>
      </c>
      <c r="D725" s="42">
        <v>0.73219999999999996</v>
      </c>
      <c r="E725" s="42">
        <v>0.90129999999999999</v>
      </c>
      <c r="F725" s="42">
        <v>0.4088</v>
      </c>
      <c r="G725" s="42">
        <v>0.81889999999999996</v>
      </c>
      <c r="H725" s="42">
        <v>0.7258</v>
      </c>
      <c r="I725" s="42">
        <v>0.70069999999999999</v>
      </c>
      <c r="J725" s="42">
        <v>0.80579999999999996</v>
      </c>
      <c r="K725" s="42">
        <v>0.70989999999999998</v>
      </c>
      <c r="L725" s="42">
        <v>0.80420000000000003</v>
      </c>
      <c r="M725" s="42">
        <v>0.82169999999999999</v>
      </c>
      <c r="N725" s="42">
        <v>0.87480000000000002</v>
      </c>
      <c r="O725" s="42">
        <v>0.81759999999999999</v>
      </c>
      <c r="P725" s="84">
        <v>0.3165</v>
      </c>
      <c r="Q725" s="84">
        <v>0.18310000000000001</v>
      </c>
      <c r="R725" s="84">
        <v>0.1384</v>
      </c>
      <c r="S725" s="84">
        <v>0.14199999999999999</v>
      </c>
      <c r="T725" s="84">
        <v>0.15390000000000001</v>
      </c>
      <c r="U725" s="84">
        <v>0.17899999999999999</v>
      </c>
      <c r="V725" s="42">
        <v>0.1782</v>
      </c>
      <c r="W725" s="42">
        <v>4.3099999999999999E-2</v>
      </c>
      <c r="X725" s="42">
        <v>5.6599999999999998E-2</v>
      </c>
      <c r="Y725" s="42">
        <v>0.1045</v>
      </c>
      <c r="Z725" s="42">
        <v>0.12959999999999999</v>
      </c>
      <c r="AA725" s="42">
        <v>8.7599999999999997E-2</v>
      </c>
    </row>
    <row r="726" spans="1:27">
      <c r="A726" s="142"/>
      <c r="B726" s="142"/>
      <c r="C726" s="5">
        <v>1.53125</v>
      </c>
      <c r="D726" s="42">
        <v>0.73560000000000003</v>
      </c>
      <c r="E726" s="42">
        <v>0.89139999999999997</v>
      </c>
      <c r="F726" s="42">
        <v>0.39960000000000001</v>
      </c>
      <c r="G726" s="42">
        <v>0.7893</v>
      </c>
      <c r="H726" s="42">
        <v>0.71819999999999995</v>
      </c>
      <c r="I726" s="42">
        <v>0.6895</v>
      </c>
      <c r="J726" s="42">
        <v>0.82930000000000004</v>
      </c>
      <c r="K726" s="42">
        <v>0.74070000000000003</v>
      </c>
      <c r="L726" s="42">
        <v>0.80700000000000005</v>
      </c>
      <c r="M726" s="42">
        <v>0.82430000000000003</v>
      </c>
      <c r="N726" s="42">
        <v>0.90210000000000001</v>
      </c>
      <c r="O726" s="42">
        <v>0.82020000000000004</v>
      </c>
      <c r="P726" s="84">
        <v>0.35289999999999999</v>
      </c>
      <c r="Q726" s="84">
        <v>0.22539999999999999</v>
      </c>
      <c r="R726" s="84">
        <v>0.113</v>
      </c>
      <c r="S726" s="84">
        <v>8.0600000000000005E-2</v>
      </c>
      <c r="T726" s="84">
        <v>0.19120000000000001</v>
      </c>
      <c r="U726" s="84">
        <v>0.1231</v>
      </c>
      <c r="V726" s="42">
        <v>0.24970000000000001</v>
      </c>
      <c r="W726" s="42">
        <v>2.7900000000000001E-2</v>
      </c>
      <c r="X726" s="42">
        <v>0.12640000000000001</v>
      </c>
      <c r="Y726" s="42">
        <v>0.191</v>
      </c>
      <c r="Z726" s="42">
        <v>0.13689999999999999</v>
      </c>
      <c r="AA726" s="42">
        <v>0.10879999999999999</v>
      </c>
    </row>
    <row r="727" spans="1:27">
      <c r="A727" s="142"/>
      <c r="B727" s="142"/>
      <c r="C727" s="5">
        <v>1.5416666666666701</v>
      </c>
      <c r="D727" s="42">
        <v>0.72199999999999998</v>
      </c>
      <c r="E727" s="42">
        <v>0.89170000000000005</v>
      </c>
      <c r="F727" s="42">
        <v>0.40489999999999998</v>
      </c>
      <c r="G727" s="42">
        <v>0.73750000000000004</v>
      </c>
      <c r="H727" s="42">
        <v>0.68930000000000002</v>
      </c>
      <c r="I727" s="42">
        <v>0.69520000000000004</v>
      </c>
      <c r="J727" s="42">
        <v>0.82789999999999997</v>
      </c>
      <c r="K727" s="42">
        <v>0.73650000000000004</v>
      </c>
      <c r="L727" s="42">
        <v>0.80740000000000001</v>
      </c>
      <c r="M727" s="42">
        <v>0.81499999999999995</v>
      </c>
      <c r="N727" s="42">
        <v>0.88170000000000004</v>
      </c>
      <c r="O727" s="42">
        <v>0.82909999999999995</v>
      </c>
      <c r="P727" s="84">
        <v>0.27789999999999998</v>
      </c>
      <c r="Q727" s="84">
        <v>9.8400000000000001E-2</v>
      </c>
      <c r="R727" s="84">
        <v>0.123</v>
      </c>
      <c r="S727" s="84">
        <v>2.75E-2</v>
      </c>
      <c r="T727" s="84">
        <v>7.7200000000000005E-2</v>
      </c>
      <c r="U727" s="84">
        <v>8.8099999999999998E-2</v>
      </c>
      <c r="V727" s="42">
        <v>0.27929999999999999</v>
      </c>
      <c r="W727" s="42">
        <v>0.1598</v>
      </c>
      <c r="X727" s="42">
        <v>0.19850000000000001</v>
      </c>
      <c r="Y727" s="42">
        <v>0.1547</v>
      </c>
      <c r="Z727" s="42">
        <v>0.21929999999999999</v>
      </c>
      <c r="AA727" s="42">
        <v>0.21060000000000001</v>
      </c>
    </row>
    <row r="728" spans="1:27">
      <c r="A728" s="142"/>
      <c r="B728" s="142"/>
      <c r="C728" s="5">
        <v>1.5520833333333399</v>
      </c>
      <c r="D728" s="42">
        <v>0.6411</v>
      </c>
      <c r="E728" s="42">
        <v>0.89170000000000005</v>
      </c>
      <c r="F728" s="42">
        <v>0.373</v>
      </c>
      <c r="G728" s="42">
        <v>0.68169999999999997</v>
      </c>
      <c r="H728" s="42">
        <v>0.74129999999999996</v>
      </c>
      <c r="I728" s="42">
        <v>0.66579999999999995</v>
      </c>
      <c r="J728" s="42">
        <v>0.7964</v>
      </c>
      <c r="K728" s="42">
        <v>0.76600000000000001</v>
      </c>
      <c r="L728" s="42">
        <v>0.82679999999999998</v>
      </c>
      <c r="M728" s="42">
        <v>0.79820000000000002</v>
      </c>
      <c r="N728" s="42">
        <v>0.88100000000000001</v>
      </c>
      <c r="O728" s="42">
        <v>0.81369999999999998</v>
      </c>
      <c r="P728" s="84">
        <v>0.20680000000000001</v>
      </c>
      <c r="Q728" s="84">
        <v>0.22559999999999999</v>
      </c>
      <c r="R728" s="84">
        <v>6.3600000000000004E-2</v>
      </c>
      <c r="S728" s="84">
        <v>0.19309999999999999</v>
      </c>
      <c r="T728" s="84">
        <v>0.22559999999999999</v>
      </c>
      <c r="U728" s="84">
        <v>0.1489</v>
      </c>
      <c r="V728" s="42">
        <v>0.1522</v>
      </c>
      <c r="W728" s="42">
        <v>0.1033</v>
      </c>
      <c r="X728" s="42">
        <v>0.28299999999999997</v>
      </c>
      <c r="Y728" s="42">
        <v>9.8699999999999996E-2</v>
      </c>
      <c r="Z728" s="42">
        <v>0.18529999999999999</v>
      </c>
      <c r="AA728" s="42">
        <v>0.1704</v>
      </c>
    </row>
    <row r="729" spans="1:27">
      <c r="A729" s="142"/>
      <c r="B729" s="142"/>
      <c r="C729" s="5">
        <v>1.5625</v>
      </c>
      <c r="D729" s="42">
        <v>0.63780000000000003</v>
      </c>
      <c r="E729" s="42">
        <v>0.87370000000000003</v>
      </c>
      <c r="F729" s="42">
        <v>0.40689999999999998</v>
      </c>
      <c r="G729" s="42">
        <v>0.69179999999999997</v>
      </c>
      <c r="H729" s="42">
        <v>0.73309999999999997</v>
      </c>
      <c r="I729" s="42">
        <v>0.65739999999999998</v>
      </c>
      <c r="J729" s="42">
        <v>0.8034</v>
      </c>
      <c r="K729" s="42">
        <v>0.72230000000000005</v>
      </c>
      <c r="L729" s="42">
        <v>0.83550000000000002</v>
      </c>
      <c r="M729" s="42">
        <v>0.82169999999999999</v>
      </c>
      <c r="N729" s="42">
        <v>0.86860000000000004</v>
      </c>
      <c r="O729" s="42">
        <v>0.81310000000000004</v>
      </c>
      <c r="P729" s="84">
        <v>0.22550000000000001</v>
      </c>
      <c r="Q729" s="84">
        <v>0.12989999999999999</v>
      </c>
      <c r="R729" s="84">
        <v>3.5000000000000001E-3</v>
      </c>
      <c r="S729" s="84">
        <v>0.1038</v>
      </c>
      <c r="T729" s="84">
        <v>0.22689999999999999</v>
      </c>
      <c r="U729" s="84">
        <v>0.1618</v>
      </c>
      <c r="V729" s="42">
        <v>0.21179999999999999</v>
      </c>
      <c r="W729" s="42">
        <v>5.45E-2</v>
      </c>
      <c r="X729" s="42">
        <v>0.35349999999999998</v>
      </c>
      <c r="Y729" s="42">
        <v>0.1356</v>
      </c>
      <c r="Z729" s="42">
        <v>0.2732</v>
      </c>
      <c r="AA729" s="42">
        <v>0.21210000000000001</v>
      </c>
    </row>
    <row r="730" spans="1:27">
      <c r="A730" s="142"/>
      <c r="B730" s="142"/>
      <c r="C730" s="5">
        <v>1.5729166666666701</v>
      </c>
      <c r="D730" s="42">
        <v>0.63839999999999997</v>
      </c>
      <c r="E730" s="42">
        <v>0.86060000000000003</v>
      </c>
      <c r="F730" s="42">
        <v>0.44769999999999999</v>
      </c>
      <c r="G730" s="42">
        <v>0.72509999999999997</v>
      </c>
      <c r="H730" s="42">
        <v>0.74780000000000002</v>
      </c>
      <c r="I730" s="42">
        <v>0.66710000000000003</v>
      </c>
      <c r="J730" s="42">
        <v>0.80120000000000002</v>
      </c>
      <c r="K730" s="42">
        <v>0.75970000000000004</v>
      </c>
      <c r="L730" s="42">
        <v>0.83089999999999997</v>
      </c>
      <c r="M730" s="42">
        <v>0.8427</v>
      </c>
      <c r="N730" s="42">
        <v>0.877</v>
      </c>
      <c r="O730" s="42">
        <v>0.84340000000000004</v>
      </c>
      <c r="P730" s="84">
        <v>0.25430000000000003</v>
      </c>
      <c r="Q730" s="84">
        <v>9.3799999999999994E-2</v>
      </c>
      <c r="R730" s="84">
        <v>0</v>
      </c>
      <c r="S730" s="84">
        <v>0.16220000000000001</v>
      </c>
      <c r="T730" s="84">
        <v>0.23219999999999999</v>
      </c>
      <c r="U730" s="84">
        <v>0.24110000000000001</v>
      </c>
      <c r="V730" s="42">
        <v>0.2228</v>
      </c>
      <c r="W730" s="42">
        <v>0</v>
      </c>
      <c r="X730" s="42">
        <v>0.25040000000000001</v>
      </c>
      <c r="Y730" s="42">
        <v>0.20050000000000001</v>
      </c>
      <c r="Z730" s="42">
        <v>0.19189999999999999</v>
      </c>
      <c r="AA730" s="42">
        <v>0.19170000000000001</v>
      </c>
    </row>
    <row r="731" spans="1:27">
      <c r="A731" s="142"/>
      <c r="B731" s="142"/>
      <c r="C731" s="5">
        <v>1.5833333333333399</v>
      </c>
      <c r="D731" s="42">
        <v>0.64429999999999998</v>
      </c>
      <c r="E731" s="42">
        <v>0.87150000000000005</v>
      </c>
      <c r="F731" s="42">
        <v>0.49830000000000002</v>
      </c>
      <c r="G731" s="42">
        <v>0.71540000000000004</v>
      </c>
      <c r="H731" s="42">
        <v>0.76980000000000004</v>
      </c>
      <c r="I731" s="42">
        <v>0.66120000000000001</v>
      </c>
      <c r="J731" s="42">
        <v>0.79810000000000003</v>
      </c>
      <c r="K731" s="42">
        <v>0.79510000000000003</v>
      </c>
      <c r="L731" s="42">
        <v>0.84840000000000004</v>
      </c>
      <c r="M731" s="42">
        <v>0.83589999999999998</v>
      </c>
      <c r="N731" s="42">
        <v>0.88039999999999996</v>
      </c>
      <c r="O731" s="42">
        <v>0.83560000000000001</v>
      </c>
      <c r="P731" s="84">
        <v>0.23280000000000001</v>
      </c>
      <c r="Q731" s="84">
        <v>0.17249999999999999</v>
      </c>
      <c r="R731" s="84">
        <v>6.7400000000000002E-2</v>
      </c>
      <c r="S731" s="84">
        <v>0.12970000000000001</v>
      </c>
      <c r="T731" s="84">
        <v>0.24959999999999999</v>
      </c>
      <c r="U731" s="84">
        <v>0.28100000000000003</v>
      </c>
      <c r="V731" s="42">
        <v>0.11210000000000001</v>
      </c>
      <c r="W731" s="42">
        <v>0.1409</v>
      </c>
      <c r="X731" s="42">
        <v>0.23749999999999999</v>
      </c>
      <c r="Y731" s="42">
        <v>0.14280000000000001</v>
      </c>
      <c r="Z731" s="42">
        <v>0.1197</v>
      </c>
      <c r="AA731" s="42">
        <v>0.126</v>
      </c>
    </row>
    <row r="732" spans="1:27">
      <c r="A732" s="142"/>
      <c r="B732" s="142"/>
      <c r="C732" s="5">
        <v>1.59375</v>
      </c>
      <c r="D732" s="42">
        <v>0.62829999999999997</v>
      </c>
      <c r="E732" s="42">
        <v>0.83460000000000001</v>
      </c>
      <c r="F732" s="42">
        <v>0.54490000000000005</v>
      </c>
      <c r="G732" s="42">
        <v>0.71140000000000003</v>
      </c>
      <c r="H732" s="42">
        <v>0.75900000000000001</v>
      </c>
      <c r="I732" s="42">
        <v>0.69569999999999999</v>
      </c>
      <c r="J732" s="42">
        <v>0.76970000000000005</v>
      </c>
      <c r="K732" s="42">
        <v>0.84019999999999995</v>
      </c>
      <c r="L732" s="42">
        <v>0.85160000000000002</v>
      </c>
      <c r="M732" s="42">
        <v>0.8095</v>
      </c>
      <c r="N732" s="42">
        <v>0.88270000000000004</v>
      </c>
      <c r="O732" s="42">
        <v>0.83079999999999998</v>
      </c>
      <c r="P732" s="84">
        <v>0.27029999999999998</v>
      </c>
      <c r="Q732" s="84">
        <v>0.14560000000000001</v>
      </c>
      <c r="R732" s="84">
        <v>6.4899999999999999E-2</v>
      </c>
      <c r="S732" s="84">
        <v>0.16619999999999999</v>
      </c>
      <c r="T732" s="84">
        <v>0.14560000000000001</v>
      </c>
      <c r="U732" s="84">
        <v>0.1525</v>
      </c>
      <c r="V732" s="42">
        <v>0.1525</v>
      </c>
      <c r="W732" s="42">
        <v>0.125</v>
      </c>
      <c r="X732" s="42">
        <v>0.36559999999999998</v>
      </c>
      <c r="Y732" s="42">
        <v>0.1484</v>
      </c>
      <c r="Z732" s="42">
        <v>0.13389999999999999</v>
      </c>
      <c r="AA732" s="42">
        <v>0.16120000000000001</v>
      </c>
    </row>
    <row r="733" spans="1:27">
      <c r="A733" s="142"/>
      <c r="B733" s="142"/>
      <c r="C733" s="5">
        <v>1.6041666666666701</v>
      </c>
      <c r="D733" s="42">
        <v>0.62150000000000005</v>
      </c>
      <c r="E733" s="42">
        <v>0.84379999999999999</v>
      </c>
      <c r="F733" s="42">
        <v>0.5171</v>
      </c>
      <c r="G733" s="42">
        <v>0.71830000000000005</v>
      </c>
      <c r="H733" s="42">
        <v>0.73089999999999999</v>
      </c>
      <c r="I733" s="42">
        <v>0.68230000000000002</v>
      </c>
      <c r="J733" s="42">
        <v>0.78120000000000001</v>
      </c>
      <c r="K733" s="42">
        <v>0.81869999999999998</v>
      </c>
      <c r="L733" s="42">
        <v>0.85680000000000001</v>
      </c>
      <c r="M733" s="42">
        <v>0.79069999999999996</v>
      </c>
      <c r="N733" s="42">
        <v>0.89439999999999997</v>
      </c>
      <c r="O733" s="42">
        <v>0.82310000000000005</v>
      </c>
      <c r="P733" s="84">
        <v>0.26050000000000001</v>
      </c>
      <c r="Q733" s="84">
        <v>5.8799999999999998E-2</v>
      </c>
      <c r="R733" s="84">
        <v>0.18129999999999999</v>
      </c>
      <c r="S733" s="84">
        <v>0.22900000000000001</v>
      </c>
      <c r="T733" s="84">
        <v>0.24560000000000001</v>
      </c>
      <c r="U733" s="84">
        <v>0.1608</v>
      </c>
      <c r="V733" s="42">
        <v>0.26169999999999999</v>
      </c>
      <c r="W733" s="42">
        <v>7.9399999999999998E-2</v>
      </c>
      <c r="X733" s="42">
        <v>0.40339999999999998</v>
      </c>
      <c r="Y733" s="42">
        <v>0.33410000000000001</v>
      </c>
      <c r="Z733" s="42">
        <v>0.2455</v>
      </c>
      <c r="AA733" s="42">
        <v>0.1356</v>
      </c>
    </row>
    <row r="734" spans="1:27">
      <c r="A734" s="142"/>
      <c r="B734" s="142"/>
      <c r="C734" s="5">
        <v>1.6145833333333399</v>
      </c>
      <c r="D734" s="42">
        <v>0.63190000000000002</v>
      </c>
      <c r="E734" s="42">
        <v>0.84250000000000003</v>
      </c>
      <c r="F734" s="42">
        <v>0.49540000000000001</v>
      </c>
      <c r="G734" s="42">
        <v>0.66469999999999996</v>
      </c>
      <c r="H734" s="42">
        <v>0.66830000000000001</v>
      </c>
      <c r="I734" s="42">
        <v>0.64770000000000005</v>
      </c>
      <c r="J734" s="42">
        <v>0.84130000000000005</v>
      </c>
      <c r="K734" s="42">
        <v>0.8004</v>
      </c>
      <c r="L734" s="42">
        <v>0.84730000000000005</v>
      </c>
      <c r="M734" s="42">
        <v>0.79849999999999999</v>
      </c>
      <c r="N734" s="42">
        <v>0.87660000000000005</v>
      </c>
      <c r="O734" s="42">
        <v>0.80979999999999996</v>
      </c>
      <c r="P734" s="84">
        <v>0.3175</v>
      </c>
      <c r="Q734" s="84">
        <v>9.4299999999999995E-2</v>
      </c>
      <c r="R734" s="84">
        <v>0.2482</v>
      </c>
      <c r="S734" s="84">
        <v>5.6500000000000002E-2</v>
      </c>
      <c r="T734" s="84">
        <v>0.1716</v>
      </c>
      <c r="U734" s="84">
        <v>0.23250000000000001</v>
      </c>
      <c r="V734" s="42">
        <v>0.1205</v>
      </c>
      <c r="W734" s="42">
        <v>0.12989999999999999</v>
      </c>
      <c r="X734" s="42">
        <v>0.43730000000000002</v>
      </c>
      <c r="Y734" s="42">
        <v>0.41689999999999999</v>
      </c>
      <c r="Z734" s="42">
        <v>0.26</v>
      </c>
      <c r="AA734" s="42">
        <v>7.7100000000000002E-2</v>
      </c>
    </row>
    <row r="735" spans="1:27">
      <c r="A735" s="142"/>
      <c r="B735" s="142"/>
      <c r="C735" s="5">
        <v>1.625</v>
      </c>
      <c r="D735" s="42">
        <v>0.60199999999999998</v>
      </c>
      <c r="E735" s="42">
        <v>0.7651</v>
      </c>
      <c r="F735" s="42">
        <v>0.45939999999999998</v>
      </c>
      <c r="G735" s="42">
        <v>0.64580000000000004</v>
      </c>
      <c r="H735" s="42">
        <v>0.64049999999999996</v>
      </c>
      <c r="I735" s="42">
        <v>0.61970000000000003</v>
      </c>
      <c r="J735" s="42">
        <v>0.80030000000000001</v>
      </c>
      <c r="K735" s="42">
        <v>0.76680000000000004</v>
      </c>
      <c r="L735" s="42">
        <v>0.84950000000000003</v>
      </c>
      <c r="M735" s="42">
        <v>0.78949999999999998</v>
      </c>
      <c r="N735" s="42">
        <v>0.87719999999999998</v>
      </c>
      <c r="O735" s="42">
        <v>0.79330000000000001</v>
      </c>
      <c r="P735" s="84">
        <v>0.224</v>
      </c>
      <c r="Q735" s="84">
        <v>0.1376</v>
      </c>
      <c r="R735" s="84">
        <v>0.1116</v>
      </c>
      <c r="S735" s="84">
        <v>9.7100000000000006E-2</v>
      </c>
      <c r="T735" s="84">
        <v>0.11550000000000001</v>
      </c>
      <c r="U735" s="84">
        <v>0.1812</v>
      </c>
      <c r="V735" s="42">
        <v>0.18559999999999999</v>
      </c>
      <c r="W735" s="42">
        <v>0.1699</v>
      </c>
      <c r="X735" s="42">
        <v>0.39140000000000003</v>
      </c>
      <c r="Y735" s="42">
        <v>0.34300000000000003</v>
      </c>
      <c r="Z735" s="42">
        <v>0.20899999999999999</v>
      </c>
      <c r="AA735" s="42">
        <v>0.1358</v>
      </c>
    </row>
    <row r="736" spans="1:27">
      <c r="A736" s="142"/>
      <c r="B736" s="142"/>
      <c r="C736" s="5">
        <v>1.6354166666666701</v>
      </c>
      <c r="D736" s="42">
        <v>0.61780000000000002</v>
      </c>
      <c r="E736" s="42">
        <v>0.74109999999999998</v>
      </c>
      <c r="F736" s="42">
        <v>0.40810000000000002</v>
      </c>
      <c r="G736" s="42">
        <v>0.6179</v>
      </c>
      <c r="H736" s="42">
        <v>0.62370000000000003</v>
      </c>
      <c r="I736" s="42">
        <v>0.60170000000000001</v>
      </c>
      <c r="J736" s="42">
        <v>0.79630000000000001</v>
      </c>
      <c r="K736" s="42">
        <v>0.71619999999999995</v>
      </c>
      <c r="L736" s="42">
        <v>0.82679999999999998</v>
      </c>
      <c r="M736" s="42">
        <v>0.78849999999999998</v>
      </c>
      <c r="N736" s="42">
        <v>0.90890000000000004</v>
      </c>
      <c r="O736" s="42">
        <v>0.80730000000000002</v>
      </c>
      <c r="P736" s="84">
        <v>0.28899999999999998</v>
      </c>
      <c r="Q736" s="84">
        <v>0.159</v>
      </c>
      <c r="R736" s="84">
        <v>7.4399999999999994E-2</v>
      </c>
      <c r="S736" s="84">
        <v>0.16669999999999999</v>
      </c>
      <c r="T736" s="84">
        <v>0.159</v>
      </c>
      <c r="U736" s="84">
        <v>0.1633</v>
      </c>
      <c r="V736" s="42">
        <v>0.17</v>
      </c>
      <c r="W736" s="42">
        <v>0.15629999999999999</v>
      </c>
      <c r="X736" s="42">
        <v>0.4496</v>
      </c>
      <c r="Y736" s="42">
        <v>0.18920000000000001</v>
      </c>
      <c r="Z736" s="42">
        <v>0.11559999999999999</v>
      </c>
      <c r="AA736" s="42">
        <v>0.1724</v>
      </c>
    </row>
    <row r="737" spans="1:27">
      <c r="A737" s="142"/>
      <c r="B737" s="142"/>
      <c r="C737" s="5">
        <v>1.6458333333333399</v>
      </c>
      <c r="D737" s="42">
        <v>0.58209999999999995</v>
      </c>
      <c r="E737" s="42">
        <v>0.7258</v>
      </c>
      <c r="F737" s="42">
        <v>0.36530000000000001</v>
      </c>
      <c r="G737" s="42">
        <v>0.6169</v>
      </c>
      <c r="H737" s="42">
        <v>0.57450000000000001</v>
      </c>
      <c r="I737" s="42">
        <v>0.56530000000000002</v>
      </c>
      <c r="J737" s="42">
        <v>0.77100000000000002</v>
      </c>
      <c r="K737" s="42">
        <v>0.70789999999999997</v>
      </c>
      <c r="L737" s="42">
        <v>0.79220000000000002</v>
      </c>
      <c r="M737" s="42">
        <v>0.78290000000000004</v>
      </c>
      <c r="N737" s="42">
        <v>0.9194</v>
      </c>
      <c r="O737" s="42">
        <v>0.81</v>
      </c>
      <c r="P737" s="84">
        <v>0.30449999999999999</v>
      </c>
      <c r="Q737" s="84">
        <v>0.1147</v>
      </c>
      <c r="R737" s="84">
        <v>8.8599999999999998E-2</v>
      </c>
      <c r="S737" s="84">
        <v>0.11609999999999999</v>
      </c>
      <c r="T737" s="84">
        <v>0.2142</v>
      </c>
      <c r="U737" s="84">
        <v>0.23069999999999999</v>
      </c>
      <c r="V737" s="42">
        <v>0.17069999999999999</v>
      </c>
      <c r="W737" s="42">
        <v>0.1086</v>
      </c>
      <c r="X737" s="42">
        <v>0.47460000000000002</v>
      </c>
      <c r="Y737" s="42">
        <v>0.32029999999999997</v>
      </c>
      <c r="Z737" s="42">
        <v>0.14199999999999999</v>
      </c>
      <c r="AA737" s="42">
        <v>9.0899999999999995E-2</v>
      </c>
    </row>
    <row r="738" spans="1:27">
      <c r="A738" s="142"/>
      <c r="B738" s="142"/>
      <c r="C738" s="5">
        <v>1.65625</v>
      </c>
      <c r="D738" s="42">
        <v>0.56279999999999997</v>
      </c>
      <c r="E738" s="42">
        <v>0.67579999999999996</v>
      </c>
      <c r="F738" s="42">
        <v>0.33239999999999997</v>
      </c>
      <c r="G738" s="42">
        <v>0.61229999999999996</v>
      </c>
      <c r="H738" s="42">
        <v>0.52910000000000001</v>
      </c>
      <c r="I738" s="42">
        <v>0.52359999999999995</v>
      </c>
      <c r="J738" s="42">
        <v>0.78290000000000004</v>
      </c>
      <c r="K738" s="42">
        <v>0.70030000000000003</v>
      </c>
      <c r="L738" s="42">
        <v>0.77049999999999996</v>
      </c>
      <c r="M738" s="42">
        <v>0.72940000000000005</v>
      </c>
      <c r="N738" s="42">
        <v>0.90769999999999995</v>
      </c>
      <c r="O738" s="42">
        <v>0.7974</v>
      </c>
      <c r="P738" s="84">
        <v>0.24299999999999999</v>
      </c>
      <c r="Q738" s="84">
        <v>0.24299999999999999</v>
      </c>
      <c r="R738" s="84">
        <v>0.22020000000000001</v>
      </c>
      <c r="S738" s="84">
        <v>0.1593</v>
      </c>
      <c r="T738" s="84">
        <v>0.15720000000000001</v>
      </c>
      <c r="U738" s="84">
        <v>0.14580000000000001</v>
      </c>
      <c r="V738" s="42">
        <v>0.1719</v>
      </c>
      <c r="W738" s="42">
        <v>0.13389999999999999</v>
      </c>
      <c r="X738" s="42">
        <v>0.42059999999999997</v>
      </c>
      <c r="Y738" s="42">
        <v>0.30980000000000002</v>
      </c>
      <c r="Z738" s="42">
        <v>0.03</v>
      </c>
      <c r="AA738" s="42">
        <v>9.8000000000000004E-2</v>
      </c>
    </row>
    <row r="739" spans="1:27">
      <c r="A739" s="142"/>
      <c r="B739" s="142"/>
      <c r="C739" s="5">
        <v>1.6666666666666701</v>
      </c>
      <c r="D739" s="42">
        <v>0.53480000000000005</v>
      </c>
      <c r="E739" s="42">
        <v>0.64380000000000004</v>
      </c>
      <c r="F739" s="42">
        <v>0.29830000000000001</v>
      </c>
      <c r="G739" s="42">
        <v>0.60709999999999997</v>
      </c>
      <c r="H739" s="42">
        <v>0.49980000000000002</v>
      </c>
      <c r="I739" s="42">
        <v>0.50280000000000002</v>
      </c>
      <c r="J739" s="42">
        <v>0.73660000000000003</v>
      </c>
      <c r="K739" s="42">
        <v>0.73729999999999996</v>
      </c>
      <c r="L739" s="42">
        <v>0.75029999999999997</v>
      </c>
      <c r="M739" s="42">
        <v>0.71709999999999996</v>
      </c>
      <c r="N739" s="42">
        <v>0.90329999999999999</v>
      </c>
      <c r="O739" s="42">
        <v>0.77280000000000004</v>
      </c>
      <c r="P739" s="84">
        <v>0.26669999999999999</v>
      </c>
      <c r="Q739" s="84">
        <v>0.1075</v>
      </c>
      <c r="R739" s="84">
        <v>0.1231</v>
      </c>
      <c r="S739" s="84">
        <v>0.16539999999999999</v>
      </c>
      <c r="T739" s="84">
        <v>8.7800000000000003E-2</v>
      </c>
      <c r="U739" s="84">
        <v>7.6700000000000004E-2</v>
      </c>
      <c r="V739" s="42">
        <v>0.1162</v>
      </c>
      <c r="W739" s="42">
        <v>0.19059999999999999</v>
      </c>
      <c r="X739" s="42">
        <v>0.46</v>
      </c>
      <c r="Y739" s="42">
        <v>0.22270000000000001</v>
      </c>
      <c r="Z739" s="42">
        <v>6.0100000000000001E-2</v>
      </c>
      <c r="AA739" s="42">
        <v>0.21160000000000001</v>
      </c>
    </row>
    <row r="740" spans="1:27">
      <c r="A740" s="142"/>
      <c r="B740" s="142"/>
      <c r="C740" s="5">
        <v>1.6770833333333399</v>
      </c>
      <c r="D740" s="42">
        <v>0.51759999999999995</v>
      </c>
      <c r="E740" s="42">
        <v>0.68859999999999999</v>
      </c>
      <c r="F740" s="42">
        <v>0.253</v>
      </c>
      <c r="G740" s="42">
        <v>0.56940000000000002</v>
      </c>
      <c r="H740" s="42">
        <v>0.42630000000000001</v>
      </c>
      <c r="I740" s="42">
        <v>0.49099999999999999</v>
      </c>
      <c r="J740" s="42">
        <v>0.72050000000000003</v>
      </c>
      <c r="K740" s="42">
        <v>0.77690000000000003</v>
      </c>
      <c r="L740" s="42">
        <v>0.74709999999999999</v>
      </c>
      <c r="M740" s="42">
        <v>0.71930000000000005</v>
      </c>
      <c r="N740" s="42">
        <v>0.84650000000000003</v>
      </c>
      <c r="O740" s="42">
        <v>0.7621</v>
      </c>
      <c r="P740" s="84">
        <v>0.2384</v>
      </c>
      <c r="Q740" s="84">
        <v>0.13469999999999999</v>
      </c>
      <c r="R740" s="84">
        <v>6.2899999999999998E-2</v>
      </c>
      <c r="S740" s="84">
        <v>0.12839999999999999</v>
      </c>
      <c r="T740" s="84">
        <v>0.13469999999999999</v>
      </c>
      <c r="U740" s="84">
        <v>0.13389999999999999</v>
      </c>
      <c r="V740" s="42">
        <v>0.2016</v>
      </c>
      <c r="W740" s="42">
        <v>0.22950000000000001</v>
      </c>
      <c r="X740" s="42">
        <v>0.44700000000000001</v>
      </c>
      <c r="Y740" s="42">
        <v>0.2218</v>
      </c>
      <c r="Z740" s="42">
        <v>0.12870000000000001</v>
      </c>
      <c r="AA740" s="42">
        <v>0.20030000000000001</v>
      </c>
    </row>
    <row r="741" spans="1:27">
      <c r="A741" s="142"/>
      <c r="B741" s="142"/>
      <c r="C741" s="5">
        <v>1.6875</v>
      </c>
      <c r="D741" s="42">
        <v>0.49399999999999999</v>
      </c>
      <c r="E741" s="42">
        <v>0.60580000000000001</v>
      </c>
      <c r="F741" s="42">
        <v>0.19159999999999999</v>
      </c>
      <c r="G741" s="42">
        <v>0.53420000000000001</v>
      </c>
      <c r="H741" s="42">
        <v>0.41689999999999999</v>
      </c>
      <c r="I741" s="42">
        <v>0.43659999999999999</v>
      </c>
      <c r="J741" s="42">
        <v>0.68689999999999996</v>
      </c>
      <c r="K741" s="42">
        <v>0.74260000000000004</v>
      </c>
      <c r="L741" s="42">
        <v>0.66620000000000001</v>
      </c>
      <c r="M741" s="42">
        <v>0.66820000000000002</v>
      </c>
      <c r="N741" s="42">
        <v>0.79790000000000005</v>
      </c>
      <c r="O741" s="42">
        <v>0.69799999999999995</v>
      </c>
      <c r="P741" s="84">
        <v>0.28360000000000002</v>
      </c>
      <c r="Q741" s="84">
        <v>5.45E-2</v>
      </c>
      <c r="R741" s="84">
        <v>7.5300000000000006E-2</v>
      </c>
      <c r="S741" s="84">
        <v>9.4E-2</v>
      </c>
      <c r="T741" s="84">
        <v>0.13880000000000001</v>
      </c>
      <c r="U741" s="84">
        <v>0.14549999999999999</v>
      </c>
      <c r="V741" s="42">
        <v>0.15970000000000001</v>
      </c>
      <c r="W741" s="42">
        <v>0.2467</v>
      </c>
      <c r="X741" s="42">
        <v>0.35349999999999998</v>
      </c>
      <c r="Y741" s="42">
        <v>0.3115</v>
      </c>
      <c r="Z741" s="42">
        <v>0.10150000000000001</v>
      </c>
      <c r="AA741" s="42">
        <v>0.2031</v>
      </c>
    </row>
    <row r="742" spans="1:27">
      <c r="A742" s="142"/>
      <c r="B742" s="142"/>
      <c r="C742" s="5">
        <v>1.6979166666666701</v>
      </c>
      <c r="D742" s="42">
        <v>0.44409999999999999</v>
      </c>
      <c r="E742" s="42">
        <v>0.57189999999999996</v>
      </c>
      <c r="F742" s="42">
        <v>0.13109999999999999</v>
      </c>
      <c r="G742" s="42">
        <v>0.48320000000000002</v>
      </c>
      <c r="H742" s="42">
        <v>0.38540000000000002</v>
      </c>
      <c r="I742" s="42">
        <v>0.39879999999999999</v>
      </c>
      <c r="J742" s="42">
        <v>0.63970000000000005</v>
      </c>
      <c r="K742" s="42">
        <v>0.69969999999999999</v>
      </c>
      <c r="L742" s="42">
        <v>0.61270000000000002</v>
      </c>
      <c r="M742" s="42">
        <v>0.62770000000000004</v>
      </c>
      <c r="N742" s="42">
        <v>0.75380000000000003</v>
      </c>
      <c r="O742" s="42">
        <v>0.67249999999999999</v>
      </c>
      <c r="P742" s="84">
        <v>0.26490000000000002</v>
      </c>
      <c r="Q742" s="84">
        <v>0</v>
      </c>
      <c r="R742" s="84">
        <v>8.9999999999999993E-3</v>
      </c>
      <c r="S742" s="84">
        <v>0.22239999999999999</v>
      </c>
      <c r="T742" s="84">
        <v>0.16950000000000001</v>
      </c>
      <c r="U742" s="84">
        <v>0.2944</v>
      </c>
      <c r="V742" s="42">
        <v>0.19589999999999999</v>
      </c>
      <c r="W742" s="42">
        <v>0.34039999999999998</v>
      </c>
      <c r="X742" s="42">
        <v>0.30120000000000002</v>
      </c>
      <c r="Y742" s="42">
        <v>0.27900000000000003</v>
      </c>
      <c r="Z742" s="42">
        <v>9.5000000000000001E-2</v>
      </c>
      <c r="AA742" s="42">
        <v>0.3135</v>
      </c>
    </row>
    <row r="743" spans="1:27">
      <c r="A743" s="142"/>
      <c r="B743" s="142"/>
      <c r="C743" s="5">
        <v>1.7083333333333399</v>
      </c>
      <c r="D743" s="42">
        <v>0.38900000000000001</v>
      </c>
      <c r="E743" s="42">
        <v>0.54039999999999999</v>
      </c>
      <c r="F743" s="42">
        <v>6.08E-2</v>
      </c>
      <c r="G743" s="42">
        <v>0.46189999999999998</v>
      </c>
      <c r="H743" s="42">
        <v>0.33779999999999999</v>
      </c>
      <c r="I743" s="42">
        <v>0.36570000000000003</v>
      </c>
      <c r="J743" s="42">
        <v>0.58340000000000003</v>
      </c>
      <c r="K743" s="42">
        <v>0.64129999999999998</v>
      </c>
      <c r="L743" s="42">
        <v>0.53320000000000001</v>
      </c>
      <c r="M743" s="42">
        <v>0.56369999999999998</v>
      </c>
      <c r="N743" s="42">
        <v>0.69930000000000003</v>
      </c>
      <c r="O743" s="42">
        <v>0.64070000000000005</v>
      </c>
      <c r="P743" s="84">
        <v>0.15809999999999999</v>
      </c>
      <c r="Q743" s="84">
        <v>7.8600000000000003E-2</v>
      </c>
      <c r="R743" s="84">
        <v>0</v>
      </c>
      <c r="S743" s="84">
        <v>0.16250000000000001</v>
      </c>
      <c r="T743" s="84">
        <v>0.11310000000000001</v>
      </c>
      <c r="U743" s="84">
        <v>0.38169999999999998</v>
      </c>
      <c r="V743" s="42">
        <v>0.28110000000000002</v>
      </c>
      <c r="W743" s="42">
        <v>0.22789999999999999</v>
      </c>
      <c r="X743" s="42">
        <v>0.34860000000000002</v>
      </c>
      <c r="Y743" s="42">
        <v>0.20760000000000001</v>
      </c>
      <c r="Z743" s="42">
        <v>0.15379999999999999</v>
      </c>
      <c r="AA743" s="42">
        <v>0.28410000000000002</v>
      </c>
    </row>
    <row r="744" spans="1:27">
      <c r="A744" s="142"/>
      <c r="B744" s="142"/>
      <c r="C744" s="5">
        <v>1.71875</v>
      </c>
      <c r="D744" s="42">
        <v>0.35439999999999999</v>
      </c>
      <c r="E744" s="42">
        <v>0.51019999999999999</v>
      </c>
      <c r="F744" s="42">
        <v>0</v>
      </c>
      <c r="G744" s="42">
        <v>0.42020000000000002</v>
      </c>
      <c r="H744" s="42">
        <v>0.30049999999999999</v>
      </c>
      <c r="I744" s="42">
        <v>0.31709999999999999</v>
      </c>
      <c r="J744" s="42">
        <v>0.52170000000000005</v>
      </c>
      <c r="K744" s="42">
        <v>0.59499999999999997</v>
      </c>
      <c r="L744" s="42">
        <v>0.43120000000000003</v>
      </c>
      <c r="M744" s="42">
        <v>0.50919999999999999</v>
      </c>
      <c r="N744" s="42">
        <v>0.67889999999999995</v>
      </c>
      <c r="O744" s="42">
        <v>0.54720000000000002</v>
      </c>
      <c r="P744" s="84">
        <v>0.22220000000000001</v>
      </c>
      <c r="Q744" s="84">
        <v>0.1381</v>
      </c>
      <c r="R744" s="84">
        <v>6.3500000000000001E-2</v>
      </c>
      <c r="S744" s="84">
        <v>0.13320000000000001</v>
      </c>
      <c r="T744" s="84">
        <v>0.1381</v>
      </c>
      <c r="U744" s="84">
        <v>0.13100000000000001</v>
      </c>
      <c r="V744" s="42">
        <v>0.24279999999999999</v>
      </c>
      <c r="W744" s="42">
        <v>0.2364</v>
      </c>
      <c r="X744" s="42">
        <v>0.38090000000000002</v>
      </c>
      <c r="Y744" s="42">
        <v>0.17810000000000001</v>
      </c>
      <c r="Z744" s="42">
        <v>0.153</v>
      </c>
      <c r="AA744" s="42">
        <v>0.2092</v>
      </c>
    </row>
    <row r="745" spans="1:27">
      <c r="A745" s="142"/>
      <c r="B745" s="142"/>
      <c r="C745" s="5">
        <v>1.7291666666666701</v>
      </c>
      <c r="D745" s="42">
        <v>0.25629999999999997</v>
      </c>
      <c r="E745" s="42">
        <v>0.41560000000000002</v>
      </c>
      <c r="F745" s="42">
        <v>0</v>
      </c>
      <c r="G745" s="42">
        <v>0.2974</v>
      </c>
      <c r="H745" s="42">
        <v>0.23319999999999999</v>
      </c>
      <c r="I745" s="42">
        <v>0.22209999999999999</v>
      </c>
      <c r="J745" s="42">
        <v>0.46500000000000002</v>
      </c>
      <c r="K745" s="42">
        <v>0.49730000000000002</v>
      </c>
      <c r="L745" s="42">
        <v>0.32979999999999998</v>
      </c>
      <c r="M745" s="42">
        <v>0.41959999999999997</v>
      </c>
      <c r="N745" s="42">
        <v>0.58320000000000005</v>
      </c>
      <c r="O745" s="42">
        <v>0.44940000000000002</v>
      </c>
      <c r="P745" s="84">
        <v>0.20069999999999999</v>
      </c>
      <c r="Q745" s="84">
        <v>0.12870000000000001</v>
      </c>
      <c r="R745" s="84">
        <v>0.1351</v>
      </c>
      <c r="S745" s="84">
        <v>0.12809999999999999</v>
      </c>
      <c r="T745" s="84">
        <v>5.1900000000000002E-2</v>
      </c>
      <c r="U745" s="84">
        <v>0.1174</v>
      </c>
      <c r="V745" s="42">
        <v>0.25979999999999998</v>
      </c>
      <c r="W745" s="42">
        <v>7.9699999999999993E-2</v>
      </c>
      <c r="X745" s="42">
        <v>0.35580000000000001</v>
      </c>
      <c r="Y745" s="42">
        <v>0.21460000000000001</v>
      </c>
      <c r="Z745" s="42">
        <v>0.23039999999999999</v>
      </c>
      <c r="AA745" s="42">
        <v>0.29470000000000002</v>
      </c>
    </row>
    <row r="746" spans="1:27">
      <c r="A746" s="142"/>
      <c r="B746" s="142"/>
      <c r="C746" s="5">
        <v>1.7395833333333399</v>
      </c>
      <c r="D746" s="42">
        <v>0.16619999999999999</v>
      </c>
      <c r="E746" s="42">
        <v>0.30199999999999999</v>
      </c>
      <c r="F746" s="42">
        <v>0</v>
      </c>
      <c r="G746" s="42">
        <v>0.2056</v>
      </c>
      <c r="H746" s="42">
        <v>0.155</v>
      </c>
      <c r="I746" s="42">
        <v>0.1628</v>
      </c>
      <c r="J746" s="42">
        <v>0.36580000000000001</v>
      </c>
      <c r="K746" s="42">
        <v>0.4501</v>
      </c>
      <c r="L746" s="42">
        <v>0.24199999999999999</v>
      </c>
      <c r="M746" s="42">
        <v>0.33650000000000002</v>
      </c>
      <c r="N746" s="42">
        <v>0.4864</v>
      </c>
      <c r="O746" s="42">
        <v>0.36670000000000003</v>
      </c>
      <c r="P746" s="84">
        <v>0.1956</v>
      </c>
      <c r="Q746" s="84">
        <v>0.30270000000000002</v>
      </c>
      <c r="R746" s="84">
        <v>0.1794</v>
      </c>
      <c r="S746" s="84">
        <v>0.16969999999999999</v>
      </c>
      <c r="T746" s="84">
        <v>0</v>
      </c>
      <c r="U746" s="84">
        <v>9.9199999999999997E-2</v>
      </c>
      <c r="V746" s="42">
        <v>0.3049</v>
      </c>
      <c r="W746" s="42">
        <v>0.13539999999999999</v>
      </c>
      <c r="X746" s="42">
        <v>0.25209999999999999</v>
      </c>
      <c r="Y746" s="42">
        <v>0.35360000000000003</v>
      </c>
      <c r="Z746" s="42">
        <v>0.25240000000000001</v>
      </c>
      <c r="AA746" s="42">
        <v>0.22020000000000001</v>
      </c>
    </row>
    <row r="747" spans="1:27">
      <c r="A747" s="142"/>
      <c r="B747" s="142"/>
      <c r="C747" s="5">
        <v>1.75</v>
      </c>
      <c r="D747" s="42">
        <v>9.3299999999999994E-2</v>
      </c>
      <c r="E747" s="42">
        <v>0.1691</v>
      </c>
      <c r="F747" s="42">
        <v>0</v>
      </c>
      <c r="G747" s="42">
        <v>0.10299999999999999</v>
      </c>
      <c r="H747" s="42">
        <v>7.4999999999999997E-2</v>
      </c>
      <c r="I747" s="42">
        <v>8.8300000000000003E-2</v>
      </c>
      <c r="J747" s="42">
        <v>0.24640000000000001</v>
      </c>
      <c r="K747" s="42">
        <v>0.37240000000000001</v>
      </c>
      <c r="L747" s="42">
        <v>0.14929999999999999</v>
      </c>
      <c r="M747" s="42">
        <v>0.22320000000000001</v>
      </c>
      <c r="N747" s="42">
        <v>0.4128</v>
      </c>
      <c r="O747" s="42">
        <v>0.2636</v>
      </c>
      <c r="P747" s="84">
        <v>0.1855</v>
      </c>
      <c r="Q747" s="84">
        <v>0.2145</v>
      </c>
      <c r="R747" s="84">
        <v>0.02</v>
      </c>
      <c r="S747" s="84">
        <v>6.54E-2</v>
      </c>
      <c r="T747" s="84">
        <v>0.1067</v>
      </c>
      <c r="U747" s="84">
        <v>0.26319999999999999</v>
      </c>
      <c r="V747" s="42">
        <v>0.28739999999999999</v>
      </c>
      <c r="W747" s="42">
        <v>0.17480000000000001</v>
      </c>
      <c r="X747" s="42">
        <v>0.26950000000000002</v>
      </c>
      <c r="Y747" s="42">
        <v>0.34670000000000001</v>
      </c>
      <c r="Z747" s="42">
        <v>0.245</v>
      </c>
      <c r="AA747" s="42">
        <v>0.29980000000000001</v>
      </c>
    </row>
    <row r="748" spans="1:27">
      <c r="A748" s="142"/>
      <c r="B748" s="142"/>
      <c r="C748" s="5">
        <v>1.7604166666666701</v>
      </c>
      <c r="D748" s="42">
        <v>1E-4</v>
      </c>
      <c r="E748" s="42">
        <v>3.85E-2</v>
      </c>
      <c r="F748" s="42">
        <v>0</v>
      </c>
      <c r="G748" s="42">
        <v>0</v>
      </c>
      <c r="H748" s="42">
        <v>0</v>
      </c>
      <c r="I748" s="42">
        <v>7.7000000000000002E-3</v>
      </c>
      <c r="J748" s="42">
        <v>0.14069999999999999</v>
      </c>
      <c r="K748" s="42">
        <v>0.29020000000000001</v>
      </c>
      <c r="L748" s="42">
        <v>2.3800000000000002E-2</v>
      </c>
      <c r="M748" s="42">
        <v>0.1123</v>
      </c>
      <c r="N748" s="42">
        <v>0.30570000000000003</v>
      </c>
      <c r="O748" s="42">
        <v>0.17449999999999999</v>
      </c>
      <c r="P748" s="84">
        <v>0.2631</v>
      </c>
      <c r="Q748" s="84">
        <v>0.159</v>
      </c>
      <c r="R748" s="84">
        <v>7.8E-2</v>
      </c>
      <c r="S748" s="84">
        <v>0.17710000000000001</v>
      </c>
      <c r="T748" s="84">
        <v>0.159</v>
      </c>
      <c r="U748" s="84">
        <v>0.1595</v>
      </c>
      <c r="V748" s="42">
        <v>0.29139999999999999</v>
      </c>
      <c r="W748" s="42">
        <v>0.28610000000000002</v>
      </c>
      <c r="X748" s="42">
        <v>0.3216</v>
      </c>
      <c r="Y748" s="42">
        <v>0.2346</v>
      </c>
      <c r="Z748" s="42">
        <v>0.24429999999999999</v>
      </c>
      <c r="AA748" s="42">
        <v>0.26750000000000002</v>
      </c>
    </row>
    <row r="749" spans="1:27">
      <c r="A749" s="142"/>
      <c r="B749" s="142"/>
      <c r="C749" s="5">
        <v>1.7708333333333399</v>
      </c>
      <c r="D749" s="42">
        <v>0</v>
      </c>
      <c r="E749" s="42">
        <v>1.2999999999999999E-2</v>
      </c>
      <c r="F749" s="42">
        <v>0</v>
      </c>
      <c r="G749" s="42">
        <v>0</v>
      </c>
      <c r="H749" s="42">
        <v>0</v>
      </c>
      <c r="I749" s="42">
        <v>0</v>
      </c>
      <c r="J749" s="42">
        <v>9.2799999999999994E-2</v>
      </c>
      <c r="K749" s="42">
        <v>0.26090000000000002</v>
      </c>
      <c r="L749" s="42">
        <v>0</v>
      </c>
      <c r="M749" s="42">
        <v>6.5100000000000005E-2</v>
      </c>
      <c r="N749" s="42">
        <v>0.2351</v>
      </c>
      <c r="O749" s="42">
        <v>0.1139</v>
      </c>
      <c r="P749" s="84">
        <v>0.17280000000000001</v>
      </c>
      <c r="Q749" s="84">
        <v>7.4800000000000005E-2</v>
      </c>
      <c r="R749" s="84">
        <v>0.1069</v>
      </c>
      <c r="S749" s="84">
        <v>0.2056</v>
      </c>
      <c r="T749" s="84">
        <v>0.12039999999999999</v>
      </c>
      <c r="U749" s="84">
        <v>0.23760000000000001</v>
      </c>
      <c r="V749" s="42">
        <v>0.34639999999999999</v>
      </c>
      <c r="W749" s="42">
        <v>0.28149999999999997</v>
      </c>
      <c r="X749" s="42">
        <v>0.29970000000000002</v>
      </c>
      <c r="Y749" s="42">
        <v>5.33E-2</v>
      </c>
      <c r="Z749" s="42">
        <v>0.3402</v>
      </c>
      <c r="AA749" s="42">
        <v>0.19650000000000001</v>
      </c>
    </row>
    <row r="750" spans="1:27">
      <c r="A750" s="142"/>
      <c r="B750" s="142"/>
      <c r="C750" s="5">
        <v>1.78125</v>
      </c>
      <c r="D750" s="42">
        <v>0</v>
      </c>
      <c r="E750" s="42">
        <v>4.7E-2</v>
      </c>
      <c r="F750" s="42">
        <v>0</v>
      </c>
      <c r="G750" s="42">
        <v>0</v>
      </c>
      <c r="H750" s="42">
        <v>0</v>
      </c>
      <c r="I750" s="42">
        <v>9.7999999999999997E-3</v>
      </c>
      <c r="J750" s="42">
        <v>3.95E-2</v>
      </c>
      <c r="K750" s="42">
        <v>0.2034</v>
      </c>
      <c r="L750" s="42">
        <v>1.2999999999999999E-3</v>
      </c>
      <c r="M750" s="42">
        <v>4.3099999999999999E-2</v>
      </c>
      <c r="N750" s="42">
        <v>0.1595</v>
      </c>
      <c r="O750" s="42">
        <v>8.0399999999999999E-2</v>
      </c>
      <c r="P750" s="84">
        <v>7.0499999999999993E-2</v>
      </c>
      <c r="Q750" s="84">
        <v>8.8300000000000003E-2</v>
      </c>
      <c r="R750" s="84">
        <v>0.1235</v>
      </c>
      <c r="S750" s="84">
        <v>0.12839999999999999</v>
      </c>
      <c r="T750" s="84">
        <v>8.3400000000000002E-2</v>
      </c>
      <c r="U750" s="84">
        <v>0.13370000000000001</v>
      </c>
      <c r="V750" s="42">
        <v>0.3846</v>
      </c>
      <c r="W750" s="42">
        <v>0.27350000000000002</v>
      </c>
      <c r="X750" s="42">
        <v>0.35659999999999997</v>
      </c>
      <c r="Y750" s="42">
        <v>0.1318</v>
      </c>
      <c r="Z750" s="42">
        <v>0.34849999999999998</v>
      </c>
      <c r="AA750" s="42">
        <v>0.22989999999999999</v>
      </c>
    </row>
    <row r="751" spans="1:27">
      <c r="A751" s="142"/>
      <c r="B751" s="142"/>
      <c r="C751" s="5">
        <v>1.7916666666666701</v>
      </c>
      <c r="D751" s="42">
        <v>0</v>
      </c>
      <c r="E751" s="42">
        <v>0</v>
      </c>
      <c r="F751" s="42">
        <v>0</v>
      </c>
      <c r="G751" s="42">
        <v>0</v>
      </c>
      <c r="H751" s="42">
        <v>0</v>
      </c>
      <c r="I751" s="42">
        <v>0</v>
      </c>
      <c r="J751" s="42">
        <v>2.46E-2</v>
      </c>
      <c r="K751" s="42">
        <v>0.1578</v>
      </c>
      <c r="L751" s="42">
        <v>0</v>
      </c>
      <c r="M751" s="42">
        <v>0</v>
      </c>
      <c r="N751" s="42">
        <v>9.2799999999999994E-2</v>
      </c>
      <c r="O751" s="42">
        <v>4.5199999999999997E-2</v>
      </c>
      <c r="P751" s="84">
        <v>0.35120000000000001</v>
      </c>
      <c r="Q751" s="84">
        <v>0.23400000000000001</v>
      </c>
      <c r="R751" s="84">
        <v>7.5800000000000006E-2</v>
      </c>
      <c r="S751" s="84">
        <v>0.16339999999999999</v>
      </c>
      <c r="T751" s="84">
        <v>0.1118</v>
      </c>
      <c r="U751" s="84">
        <v>0.12720000000000001</v>
      </c>
      <c r="V751" s="42">
        <v>0.3478</v>
      </c>
      <c r="W751" s="42">
        <v>0.29420000000000002</v>
      </c>
      <c r="X751" s="42">
        <v>0.32640000000000002</v>
      </c>
      <c r="Y751" s="42">
        <v>0.27250000000000002</v>
      </c>
      <c r="Z751" s="42">
        <v>0.46250000000000002</v>
      </c>
      <c r="AA751" s="42">
        <v>0.1278</v>
      </c>
    </row>
    <row r="752" spans="1:27">
      <c r="A752" s="142"/>
      <c r="B752" s="142"/>
      <c r="C752" s="5">
        <v>1.8020833333333399</v>
      </c>
      <c r="D752" s="42">
        <v>0</v>
      </c>
      <c r="E752" s="42">
        <v>0</v>
      </c>
      <c r="F752" s="42">
        <v>0</v>
      </c>
      <c r="G752" s="42">
        <v>0</v>
      </c>
      <c r="H752" s="42">
        <v>0</v>
      </c>
      <c r="I752" s="42">
        <v>0</v>
      </c>
      <c r="J752" s="42">
        <v>1.8E-3</v>
      </c>
      <c r="K752" s="42">
        <v>1.2E-2</v>
      </c>
      <c r="L752" s="42">
        <v>0</v>
      </c>
      <c r="M752" s="42">
        <v>0</v>
      </c>
      <c r="N752" s="42">
        <v>2.1100000000000001E-2</v>
      </c>
      <c r="O752" s="42">
        <v>7.0000000000000001E-3</v>
      </c>
      <c r="P752" s="84">
        <v>0.31309999999999999</v>
      </c>
      <c r="Q752" s="84">
        <v>0.1961</v>
      </c>
      <c r="R752" s="84">
        <v>9.4E-2</v>
      </c>
      <c r="S752" s="84">
        <v>0.20780000000000001</v>
      </c>
      <c r="T752" s="84">
        <v>0.1961</v>
      </c>
      <c r="U752" s="84">
        <v>0.1905</v>
      </c>
      <c r="V752" s="42">
        <v>0.32440000000000002</v>
      </c>
      <c r="W752" s="42">
        <v>0.33789999999999998</v>
      </c>
      <c r="X752" s="42">
        <v>0.29730000000000001</v>
      </c>
      <c r="Y752" s="42">
        <v>0.29899999999999999</v>
      </c>
      <c r="Z752" s="42">
        <v>0.37640000000000001</v>
      </c>
      <c r="AA752" s="42">
        <v>0.3493</v>
      </c>
    </row>
    <row r="753" spans="1:27">
      <c r="A753" s="142"/>
      <c r="B753" s="142"/>
      <c r="C753" s="5">
        <v>1.8125</v>
      </c>
      <c r="D753" s="42">
        <v>0</v>
      </c>
      <c r="E753" s="42">
        <v>0</v>
      </c>
      <c r="F753" s="42">
        <v>0</v>
      </c>
      <c r="G753" s="42">
        <v>0</v>
      </c>
      <c r="H753" s="42">
        <v>0</v>
      </c>
      <c r="I753" s="42">
        <v>0</v>
      </c>
      <c r="J753" s="42">
        <v>0</v>
      </c>
      <c r="K753" s="42">
        <v>0</v>
      </c>
      <c r="L753" s="42">
        <v>0</v>
      </c>
      <c r="M753" s="42">
        <v>0</v>
      </c>
      <c r="N753" s="42">
        <v>2.3E-2</v>
      </c>
      <c r="O753" s="42">
        <v>0</v>
      </c>
      <c r="P753" s="84">
        <v>0.3332</v>
      </c>
      <c r="Q753" s="84">
        <v>0.214</v>
      </c>
      <c r="R753" s="84">
        <v>0.109</v>
      </c>
      <c r="S753" s="84">
        <v>0.20979999999999999</v>
      </c>
      <c r="T753" s="84">
        <v>0.19839999999999999</v>
      </c>
      <c r="U753" s="84">
        <v>0.25380000000000003</v>
      </c>
      <c r="V753" s="42">
        <v>0.2034</v>
      </c>
      <c r="W753" s="42">
        <v>0.3145</v>
      </c>
      <c r="X753" s="42">
        <v>0.2883</v>
      </c>
      <c r="Y753" s="42">
        <v>0.26939999999999997</v>
      </c>
      <c r="Z753" s="42">
        <v>0.48559999999999998</v>
      </c>
      <c r="AA753" s="42">
        <v>0.40050000000000002</v>
      </c>
    </row>
    <row r="754" spans="1:27">
      <c r="A754" s="142"/>
      <c r="B754" s="142"/>
      <c r="C754" s="5">
        <v>1.8229166666666701</v>
      </c>
      <c r="D754" s="42">
        <v>0</v>
      </c>
      <c r="E754" s="42">
        <v>0</v>
      </c>
      <c r="F754" s="42">
        <v>0</v>
      </c>
      <c r="G754" s="42">
        <v>0</v>
      </c>
      <c r="H754" s="42">
        <v>0</v>
      </c>
      <c r="I754" s="42">
        <v>0</v>
      </c>
      <c r="J754" s="42">
        <v>0</v>
      </c>
      <c r="K754" s="42">
        <v>0</v>
      </c>
      <c r="L754" s="42">
        <v>0</v>
      </c>
      <c r="M754" s="42">
        <v>0</v>
      </c>
      <c r="N754" s="42">
        <v>1.0699999999999999E-2</v>
      </c>
      <c r="O754" s="42">
        <v>0</v>
      </c>
      <c r="P754" s="84">
        <v>0.35199999999999998</v>
      </c>
      <c r="Q754" s="84">
        <v>0.31259999999999999</v>
      </c>
      <c r="R754" s="84">
        <v>0.1444</v>
      </c>
      <c r="S754" s="84">
        <v>0.27410000000000001</v>
      </c>
      <c r="T754" s="84">
        <v>0.11269999999999999</v>
      </c>
      <c r="U754" s="84">
        <v>0.2394</v>
      </c>
      <c r="V754" s="42">
        <v>0.33839999999999998</v>
      </c>
      <c r="W754" s="42">
        <v>0.41520000000000001</v>
      </c>
      <c r="X754" s="42">
        <v>0.32340000000000002</v>
      </c>
      <c r="Y754" s="42">
        <v>0.33889999999999998</v>
      </c>
      <c r="Z754" s="42">
        <v>0.59960000000000002</v>
      </c>
      <c r="AA754" s="42">
        <v>0.47499999999999998</v>
      </c>
    </row>
    <row r="755" spans="1:27">
      <c r="A755" s="142"/>
      <c r="B755" s="142"/>
      <c r="C755" s="5">
        <v>1.8333333333333399</v>
      </c>
      <c r="D755" s="42">
        <v>0</v>
      </c>
      <c r="E755" s="42">
        <v>0</v>
      </c>
      <c r="F755" s="42">
        <v>0</v>
      </c>
      <c r="G755" s="42">
        <v>0</v>
      </c>
      <c r="H755" s="42">
        <v>0</v>
      </c>
      <c r="I755" s="42">
        <v>0</v>
      </c>
      <c r="J755" s="42">
        <v>0</v>
      </c>
      <c r="K755" s="42">
        <v>0</v>
      </c>
      <c r="L755" s="42">
        <v>0</v>
      </c>
      <c r="M755" s="42">
        <v>0</v>
      </c>
      <c r="N755" s="42">
        <v>4.8999999999999998E-3</v>
      </c>
      <c r="O755" s="42">
        <v>0</v>
      </c>
      <c r="P755" s="84">
        <v>0.35320000000000001</v>
      </c>
      <c r="Q755" s="84">
        <v>0.35570000000000002</v>
      </c>
      <c r="R755" s="84">
        <v>2.23E-2</v>
      </c>
      <c r="S755" s="84">
        <v>0.35099999999999998</v>
      </c>
      <c r="T755" s="84">
        <v>0.17299999999999999</v>
      </c>
      <c r="U755" s="84">
        <v>0.2051</v>
      </c>
      <c r="V755" s="42">
        <v>0.38009999999999999</v>
      </c>
      <c r="W755" s="42">
        <v>0.33560000000000001</v>
      </c>
      <c r="X755" s="42">
        <v>0.29110000000000003</v>
      </c>
      <c r="Y755" s="42">
        <v>0.40389999999999998</v>
      </c>
      <c r="Z755" s="42">
        <v>0.64729999999999999</v>
      </c>
      <c r="AA755" s="42">
        <v>0.44669999999999999</v>
      </c>
    </row>
    <row r="756" spans="1:27">
      <c r="A756" s="142"/>
      <c r="B756" s="142"/>
      <c r="C756" s="5">
        <v>1.84375</v>
      </c>
      <c r="D756" s="42">
        <v>0</v>
      </c>
      <c r="E756" s="42">
        <v>0</v>
      </c>
      <c r="F756" s="42">
        <v>0</v>
      </c>
      <c r="G756" s="42">
        <v>0</v>
      </c>
      <c r="H756" s="42">
        <v>0</v>
      </c>
      <c r="I756" s="42">
        <v>0</v>
      </c>
      <c r="J756" s="42">
        <v>0</v>
      </c>
      <c r="K756" s="42">
        <v>0</v>
      </c>
      <c r="L756" s="42">
        <v>0</v>
      </c>
      <c r="M756" s="42">
        <v>0</v>
      </c>
      <c r="N756" s="42">
        <v>0</v>
      </c>
      <c r="O756" s="42">
        <v>0</v>
      </c>
      <c r="P756" s="84">
        <v>0.36420000000000002</v>
      </c>
      <c r="Q756" s="84">
        <v>0.22919999999999999</v>
      </c>
      <c r="R756" s="84">
        <v>0.1145</v>
      </c>
      <c r="S756" s="84">
        <v>0.24979999999999999</v>
      </c>
      <c r="T756" s="84">
        <v>0.22919999999999999</v>
      </c>
      <c r="U756" s="84">
        <v>0.22539999999999999</v>
      </c>
      <c r="V756" s="42">
        <v>0.36570000000000003</v>
      </c>
      <c r="W756" s="42">
        <v>0.3735</v>
      </c>
      <c r="X756" s="42">
        <v>0.28539999999999999</v>
      </c>
      <c r="Y756" s="42">
        <v>0.43509999999999999</v>
      </c>
      <c r="Z756" s="42">
        <v>0.53859999999999997</v>
      </c>
      <c r="AA756" s="42">
        <v>0.44819999999999999</v>
      </c>
    </row>
    <row r="757" spans="1:27">
      <c r="A757" s="142"/>
      <c r="B757" s="142"/>
      <c r="C757" s="5">
        <v>1.8541666666666701</v>
      </c>
      <c r="D757" s="42">
        <v>0</v>
      </c>
      <c r="E757" s="42">
        <v>0</v>
      </c>
      <c r="F757" s="42">
        <v>0</v>
      </c>
      <c r="G757" s="42">
        <v>0</v>
      </c>
      <c r="H757" s="42">
        <v>0</v>
      </c>
      <c r="I757" s="42">
        <v>0</v>
      </c>
      <c r="J757" s="42">
        <v>0</v>
      </c>
      <c r="K757" s="42">
        <v>0</v>
      </c>
      <c r="L757" s="42">
        <v>0</v>
      </c>
      <c r="M757" s="42">
        <v>0</v>
      </c>
      <c r="N757" s="42">
        <v>0</v>
      </c>
      <c r="O757" s="42">
        <v>0</v>
      </c>
      <c r="P757" s="84">
        <v>0.39510000000000001</v>
      </c>
      <c r="Q757" s="84">
        <v>0.25469999999999998</v>
      </c>
      <c r="R757" s="84">
        <v>0.1893</v>
      </c>
      <c r="S757" s="84">
        <v>0.17879999999999999</v>
      </c>
      <c r="T757" s="84">
        <v>0.28439999999999999</v>
      </c>
      <c r="U757" s="84">
        <v>0.2054</v>
      </c>
      <c r="V757" s="42">
        <v>0.47860000000000003</v>
      </c>
      <c r="W757" s="42">
        <v>0.43719999999999998</v>
      </c>
      <c r="X757" s="42">
        <v>0.2631</v>
      </c>
      <c r="Y757" s="42">
        <v>0.49259999999999998</v>
      </c>
      <c r="Z757" s="42">
        <v>0.60719999999999996</v>
      </c>
      <c r="AA757" s="42">
        <v>0.54769999999999996</v>
      </c>
    </row>
    <row r="758" spans="1:27">
      <c r="A758" s="142"/>
      <c r="B758" s="142"/>
      <c r="C758" s="5">
        <v>1.8645833333333399</v>
      </c>
      <c r="D758" s="42">
        <v>0</v>
      </c>
      <c r="E758" s="42">
        <v>0</v>
      </c>
      <c r="F758" s="42">
        <v>0</v>
      </c>
      <c r="G758" s="42">
        <v>0</v>
      </c>
      <c r="H758" s="42">
        <v>0</v>
      </c>
      <c r="I758" s="42">
        <v>0</v>
      </c>
      <c r="J758" s="42">
        <v>0</v>
      </c>
      <c r="K758" s="42">
        <v>0</v>
      </c>
      <c r="L758" s="42">
        <v>0</v>
      </c>
      <c r="M758" s="42">
        <v>0</v>
      </c>
      <c r="N758" s="42">
        <v>0</v>
      </c>
      <c r="O758" s="42">
        <v>0</v>
      </c>
      <c r="P758" s="84">
        <v>0.27600000000000002</v>
      </c>
      <c r="Q758" s="84">
        <v>0.27050000000000002</v>
      </c>
      <c r="R758" s="84">
        <v>0.122</v>
      </c>
      <c r="S758" s="84">
        <v>0.13400000000000001</v>
      </c>
      <c r="T758" s="84">
        <v>0.1933</v>
      </c>
      <c r="U758" s="84">
        <v>0.38990000000000002</v>
      </c>
      <c r="V758" s="42">
        <v>0.46160000000000001</v>
      </c>
      <c r="W758" s="42">
        <v>0.29780000000000001</v>
      </c>
      <c r="X758" s="42">
        <v>0.1865</v>
      </c>
      <c r="Y758" s="42">
        <v>0.49099999999999999</v>
      </c>
      <c r="Z758" s="42">
        <v>0.47420000000000001</v>
      </c>
      <c r="AA758" s="42">
        <v>0.60070000000000001</v>
      </c>
    </row>
    <row r="759" spans="1:27">
      <c r="A759" s="142"/>
      <c r="B759" s="142"/>
      <c r="C759" s="5">
        <v>1.875</v>
      </c>
      <c r="D759" s="42">
        <v>0</v>
      </c>
      <c r="E759" s="42">
        <v>0</v>
      </c>
      <c r="F759" s="42">
        <v>0</v>
      </c>
      <c r="G759" s="42">
        <v>0</v>
      </c>
      <c r="H759" s="42">
        <v>0</v>
      </c>
      <c r="I759" s="42">
        <v>0</v>
      </c>
      <c r="J759" s="42">
        <v>0</v>
      </c>
      <c r="K759" s="42">
        <v>0</v>
      </c>
      <c r="L759" s="42">
        <v>0</v>
      </c>
      <c r="M759" s="42">
        <v>0</v>
      </c>
      <c r="N759" s="42">
        <v>0</v>
      </c>
      <c r="O759" s="42">
        <v>0</v>
      </c>
      <c r="P759" s="84">
        <v>0.37190000000000001</v>
      </c>
      <c r="Q759" s="84">
        <v>0.29289999999999999</v>
      </c>
      <c r="R759" s="84">
        <v>0.1641</v>
      </c>
      <c r="S759" s="84">
        <v>0.2228</v>
      </c>
      <c r="T759" s="84">
        <v>0.30259999999999998</v>
      </c>
      <c r="U759" s="84">
        <v>0.29249999999999998</v>
      </c>
      <c r="V759" s="42">
        <v>0.35299999999999998</v>
      </c>
      <c r="W759" s="42">
        <v>0.28210000000000002</v>
      </c>
      <c r="X759" s="42">
        <v>0.14360000000000001</v>
      </c>
      <c r="Y759" s="42">
        <v>0.5282</v>
      </c>
      <c r="Z759" s="42">
        <v>0.46050000000000002</v>
      </c>
      <c r="AA759" s="42">
        <v>0.4914</v>
      </c>
    </row>
    <row r="760" spans="1:27">
      <c r="A760" s="142"/>
      <c r="B760" s="142"/>
      <c r="C760" s="5">
        <v>1.8854166666666701</v>
      </c>
      <c r="D760" s="42">
        <v>0</v>
      </c>
      <c r="E760" s="42">
        <v>0</v>
      </c>
      <c r="F760" s="42">
        <v>0</v>
      </c>
      <c r="G760" s="42">
        <v>0</v>
      </c>
      <c r="H760" s="42">
        <v>0</v>
      </c>
      <c r="I760" s="42">
        <v>0</v>
      </c>
      <c r="J760" s="42">
        <v>0</v>
      </c>
      <c r="K760" s="42">
        <v>0</v>
      </c>
      <c r="L760" s="42">
        <v>0</v>
      </c>
      <c r="M760" s="42">
        <v>0</v>
      </c>
      <c r="N760" s="42">
        <v>0</v>
      </c>
      <c r="O760" s="42">
        <v>0</v>
      </c>
      <c r="P760" s="84">
        <v>0.3367</v>
      </c>
      <c r="Q760" s="84">
        <v>0.32540000000000002</v>
      </c>
      <c r="R760" s="84">
        <v>0.1153</v>
      </c>
      <c r="S760" s="84">
        <v>0.34089999999999998</v>
      </c>
      <c r="T760" s="84">
        <v>0.32540000000000002</v>
      </c>
      <c r="U760" s="84">
        <v>0.2475</v>
      </c>
      <c r="V760" s="42">
        <v>0.38679999999999998</v>
      </c>
      <c r="W760" s="42">
        <v>0.31090000000000001</v>
      </c>
      <c r="X760" s="42">
        <v>0.2407</v>
      </c>
      <c r="Y760" s="42">
        <v>0.43509999999999999</v>
      </c>
      <c r="Z760" s="42">
        <v>0.50270000000000004</v>
      </c>
      <c r="AA760" s="42">
        <v>0.4133</v>
      </c>
    </row>
    <row r="761" spans="1:27">
      <c r="A761" s="142"/>
      <c r="B761" s="142"/>
      <c r="C761" s="5">
        <v>1.8958333333333399</v>
      </c>
      <c r="D761" s="42">
        <v>0</v>
      </c>
      <c r="E761" s="42">
        <v>0</v>
      </c>
      <c r="F761" s="42">
        <v>0</v>
      </c>
      <c r="G761" s="42">
        <v>0</v>
      </c>
      <c r="H761" s="42">
        <v>0</v>
      </c>
      <c r="I761" s="42">
        <v>0</v>
      </c>
      <c r="J761" s="42">
        <v>0</v>
      </c>
      <c r="K761" s="42">
        <v>0</v>
      </c>
      <c r="L761" s="42">
        <v>0</v>
      </c>
      <c r="M761" s="42">
        <v>0</v>
      </c>
      <c r="N761" s="42">
        <v>0</v>
      </c>
      <c r="O761" s="42">
        <v>0</v>
      </c>
      <c r="P761" s="84">
        <v>0.30559999999999998</v>
      </c>
      <c r="Q761" s="84">
        <v>0.2903</v>
      </c>
      <c r="R761" s="84">
        <v>9.5100000000000004E-2</v>
      </c>
      <c r="S761" s="84">
        <v>0.38779999999999998</v>
      </c>
      <c r="T761" s="84">
        <v>0.25409999999999999</v>
      </c>
      <c r="U761" s="84">
        <v>0.18990000000000001</v>
      </c>
      <c r="V761" s="42">
        <v>0.3105</v>
      </c>
      <c r="W761" s="42">
        <v>0.35389999999999999</v>
      </c>
      <c r="X761" s="42">
        <v>0.27650000000000002</v>
      </c>
      <c r="Y761" s="42">
        <v>0.45140000000000002</v>
      </c>
      <c r="Z761" s="42">
        <v>0.51759999999999995</v>
      </c>
      <c r="AA761" s="42">
        <v>0.35920000000000002</v>
      </c>
    </row>
    <row r="762" spans="1:27">
      <c r="A762" s="142"/>
      <c r="B762" s="142"/>
      <c r="C762" s="5">
        <v>1.90625</v>
      </c>
      <c r="D762" s="42">
        <v>0</v>
      </c>
      <c r="E762" s="42">
        <v>0</v>
      </c>
      <c r="F762" s="42">
        <v>0</v>
      </c>
      <c r="G762" s="42">
        <v>0</v>
      </c>
      <c r="H762" s="42">
        <v>0</v>
      </c>
      <c r="I762" s="42">
        <v>0</v>
      </c>
      <c r="J762" s="42">
        <v>0</v>
      </c>
      <c r="K762" s="42">
        <v>0</v>
      </c>
      <c r="L762" s="42">
        <v>0</v>
      </c>
      <c r="M762" s="42">
        <v>0</v>
      </c>
      <c r="N762" s="42">
        <v>0</v>
      </c>
      <c r="O762" s="42">
        <v>0</v>
      </c>
      <c r="P762" s="84">
        <v>0.34129999999999999</v>
      </c>
      <c r="Q762" s="84">
        <v>0.37519999999999998</v>
      </c>
      <c r="R762" s="84">
        <v>6.25E-2</v>
      </c>
      <c r="S762" s="84">
        <v>0.33860000000000001</v>
      </c>
      <c r="T762" s="84">
        <v>0.4607</v>
      </c>
      <c r="U762" s="84">
        <v>0.2321</v>
      </c>
      <c r="V762" s="42">
        <v>0.3483</v>
      </c>
      <c r="W762" s="42">
        <v>0.37169999999999997</v>
      </c>
      <c r="X762" s="42">
        <v>0.32350000000000001</v>
      </c>
      <c r="Y762" s="42">
        <v>0.54749999999999999</v>
      </c>
      <c r="Z762" s="42">
        <v>0.4587</v>
      </c>
      <c r="AA762" s="42">
        <v>0.40720000000000001</v>
      </c>
    </row>
    <row r="763" spans="1:27">
      <c r="A763" s="142"/>
      <c r="B763" s="142"/>
      <c r="C763" s="5">
        <v>1.9166666666666701</v>
      </c>
      <c r="D763" s="42">
        <v>0</v>
      </c>
      <c r="E763" s="42">
        <v>0</v>
      </c>
      <c r="F763" s="42">
        <v>0</v>
      </c>
      <c r="G763" s="42">
        <v>0</v>
      </c>
      <c r="H763" s="42">
        <v>0</v>
      </c>
      <c r="I763" s="42">
        <v>0</v>
      </c>
      <c r="J763" s="42">
        <v>0</v>
      </c>
      <c r="K763" s="42">
        <v>0</v>
      </c>
      <c r="L763" s="42">
        <v>0</v>
      </c>
      <c r="M763" s="42">
        <v>0</v>
      </c>
      <c r="N763" s="42">
        <v>0</v>
      </c>
      <c r="O763" s="42">
        <v>0</v>
      </c>
      <c r="P763" s="84">
        <v>0.43149999999999999</v>
      </c>
      <c r="Q763" s="84">
        <v>0.48130000000000001</v>
      </c>
      <c r="R763" s="84">
        <v>0.1191</v>
      </c>
      <c r="S763" s="84">
        <v>0.40889999999999999</v>
      </c>
      <c r="T763" s="84">
        <v>0.50280000000000002</v>
      </c>
      <c r="U763" s="84">
        <v>0.30830000000000002</v>
      </c>
      <c r="V763" s="42">
        <v>0.4173</v>
      </c>
      <c r="W763" s="42">
        <v>0.28710000000000002</v>
      </c>
      <c r="X763" s="42">
        <v>0.2606</v>
      </c>
      <c r="Y763" s="42">
        <v>0.51539999999999997</v>
      </c>
      <c r="Z763" s="42">
        <v>0.57069999999999999</v>
      </c>
      <c r="AA763" s="42">
        <v>0.50729999999999997</v>
      </c>
    </row>
    <row r="764" spans="1:27">
      <c r="A764" s="142"/>
      <c r="B764" s="142"/>
      <c r="C764" s="5">
        <v>1.9270833333333399</v>
      </c>
      <c r="D764" s="42">
        <v>0</v>
      </c>
      <c r="E764" s="42">
        <v>0</v>
      </c>
      <c r="F764" s="42">
        <v>0</v>
      </c>
      <c r="G764" s="42">
        <v>0</v>
      </c>
      <c r="H764" s="42">
        <v>0</v>
      </c>
      <c r="I764" s="42">
        <v>0</v>
      </c>
      <c r="J764" s="42">
        <v>0</v>
      </c>
      <c r="K764" s="42">
        <v>0</v>
      </c>
      <c r="L764" s="42">
        <v>0</v>
      </c>
      <c r="M764" s="42">
        <v>0</v>
      </c>
      <c r="N764" s="42">
        <v>0</v>
      </c>
      <c r="O764" s="42">
        <v>0</v>
      </c>
      <c r="P764" s="84">
        <v>0.33279999999999998</v>
      </c>
      <c r="Q764" s="84">
        <v>0.40789999999999998</v>
      </c>
      <c r="R764" s="84">
        <v>0.1192</v>
      </c>
      <c r="S764" s="84">
        <v>0.41049999999999998</v>
      </c>
      <c r="T764" s="84">
        <v>0.40789999999999998</v>
      </c>
      <c r="U764" s="84">
        <v>0.27160000000000001</v>
      </c>
      <c r="V764" s="42">
        <v>0.45450000000000002</v>
      </c>
      <c r="W764" s="42">
        <v>0.35780000000000001</v>
      </c>
      <c r="X764" s="42">
        <v>0.2586</v>
      </c>
      <c r="Y764" s="42">
        <v>0.4572</v>
      </c>
      <c r="Z764" s="42">
        <v>0.59399999999999997</v>
      </c>
      <c r="AA764" s="42">
        <v>0.48039999999999999</v>
      </c>
    </row>
    <row r="765" spans="1:27">
      <c r="A765" s="142"/>
      <c r="B765" s="142"/>
      <c r="C765" s="5">
        <v>1.9375</v>
      </c>
      <c r="D765" s="42">
        <v>0</v>
      </c>
      <c r="E765" s="42">
        <v>0</v>
      </c>
      <c r="F765" s="42">
        <v>0</v>
      </c>
      <c r="G765" s="42">
        <v>0</v>
      </c>
      <c r="H765" s="42">
        <v>0</v>
      </c>
      <c r="I765" s="42">
        <v>0</v>
      </c>
      <c r="J765" s="42">
        <v>0</v>
      </c>
      <c r="K765" s="42">
        <v>0</v>
      </c>
      <c r="L765" s="42">
        <v>0</v>
      </c>
      <c r="M765" s="42">
        <v>0</v>
      </c>
      <c r="N765" s="42">
        <v>0</v>
      </c>
      <c r="O765" s="42">
        <v>0</v>
      </c>
      <c r="P765" s="84">
        <v>0.50049999999999994</v>
      </c>
      <c r="Q765" s="84">
        <v>0.312</v>
      </c>
      <c r="R765" s="84">
        <v>0.13109999999999999</v>
      </c>
      <c r="S765" s="84">
        <v>0.42009999999999997</v>
      </c>
      <c r="T765" s="84">
        <v>0.38019999999999998</v>
      </c>
      <c r="U765" s="84">
        <v>0.376</v>
      </c>
      <c r="V765" s="42">
        <v>0.55569999999999997</v>
      </c>
      <c r="W765" s="42">
        <v>0.43569999999999998</v>
      </c>
      <c r="X765" s="42">
        <v>0.30380000000000001</v>
      </c>
      <c r="Y765" s="42">
        <v>0.4017</v>
      </c>
      <c r="Z765" s="42">
        <v>0.60129999999999995</v>
      </c>
      <c r="AA765" s="42">
        <v>0.67930000000000001</v>
      </c>
    </row>
    <row r="766" spans="1:27">
      <c r="A766" s="142"/>
      <c r="B766" s="142"/>
      <c r="C766" s="5">
        <v>1.9479166666666701</v>
      </c>
      <c r="D766" s="42">
        <v>0</v>
      </c>
      <c r="E766" s="42">
        <v>0</v>
      </c>
      <c r="F766" s="42">
        <v>0</v>
      </c>
      <c r="G766" s="42">
        <v>0</v>
      </c>
      <c r="H766" s="42">
        <v>0</v>
      </c>
      <c r="I766" s="42">
        <v>0</v>
      </c>
      <c r="J766" s="42">
        <v>0</v>
      </c>
      <c r="K766" s="42">
        <v>0</v>
      </c>
      <c r="L766" s="42">
        <v>0</v>
      </c>
      <c r="M766" s="42">
        <v>0</v>
      </c>
      <c r="N766" s="42">
        <v>0</v>
      </c>
      <c r="O766" s="42">
        <v>0</v>
      </c>
      <c r="P766" s="84">
        <v>0.4879</v>
      </c>
      <c r="Q766" s="84">
        <v>0.33800000000000002</v>
      </c>
      <c r="R766" s="84">
        <v>0.2414</v>
      </c>
      <c r="S766" s="84">
        <v>0.48570000000000002</v>
      </c>
      <c r="T766" s="84">
        <v>0.52270000000000005</v>
      </c>
      <c r="U766" s="84">
        <v>0.3846</v>
      </c>
      <c r="V766" s="42">
        <v>0.47120000000000001</v>
      </c>
      <c r="W766" s="42">
        <v>0.54369999999999996</v>
      </c>
      <c r="X766" s="42">
        <v>0.30940000000000001</v>
      </c>
      <c r="Y766" s="42">
        <v>0.43559999999999999</v>
      </c>
      <c r="Z766" s="42">
        <v>0.57350000000000001</v>
      </c>
      <c r="AA766" s="42">
        <v>0.61990000000000001</v>
      </c>
    </row>
    <row r="767" spans="1:27">
      <c r="A767" s="142"/>
      <c r="B767" s="142"/>
      <c r="C767" s="5">
        <v>1.9583333333333399</v>
      </c>
      <c r="D767" s="42">
        <v>0</v>
      </c>
      <c r="E767" s="42">
        <v>0</v>
      </c>
      <c r="F767" s="42">
        <v>0</v>
      </c>
      <c r="G767" s="42">
        <v>0</v>
      </c>
      <c r="H767" s="42">
        <v>0</v>
      </c>
      <c r="I767" s="42">
        <v>0</v>
      </c>
      <c r="J767" s="42">
        <v>0</v>
      </c>
      <c r="K767" s="42">
        <v>0</v>
      </c>
      <c r="L767" s="42">
        <v>0</v>
      </c>
      <c r="M767" s="42">
        <v>0</v>
      </c>
      <c r="N767" s="42">
        <v>0</v>
      </c>
      <c r="O767" s="42">
        <v>0</v>
      </c>
      <c r="P767" s="84">
        <v>0.38740000000000002</v>
      </c>
      <c r="Q767" s="84">
        <v>0.55520000000000003</v>
      </c>
      <c r="R767" s="84">
        <v>0.21210000000000001</v>
      </c>
      <c r="S767" s="84">
        <v>0.51100000000000001</v>
      </c>
      <c r="T767" s="84">
        <v>0.52210000000000001</v>
      </c>
      <c r="U767" s="84">
        <v>0.3196</v>
      </c>
      <c r="V767" s="42">
        <v>0.4632</v>
      </c>
      <c r="W767" s="42">
        <v>0.48120000000000002</v>
      </c>
      <c r="X767" s="42">
        <v>0.2467</v>
      </c>
      <c r="Y767" s="42">
        <v>0.3674</v>
      </c>
      <c r="Z767" s="42">
        <v>0.50449999999999995</v>
      </c>
      <c r="AA767" s="42">
        <v>0.55349999999999999</v>
      </c>
    </row>
    <row r="768" spans="1:27">
      <c r="A768" s="142"/>
      <c r="B768" s="142"/>
      <c r="C768" s="5">
        <v>1.96875</v>
      </c>
      <c r="D768" s="42">
        <v>0</v>
      </c>
      <c r="E768" s="42">
        <v>0</v>
      </c>
      <c r="F768" s="42">
        <v>0</v>
      </c>
      <c r="G768" s="42">
        <v>0</v>
      </c>
      <c r="H768" s="42">
        <v>0</v>
      </c>
      <c r="I768" s="42">
        <v>0</v>
      </c>
      <c r="J768" s="42">
        <v>0</v>
      </c>
      <c r="K768" s="42">
        <v>0</v>
      </c>
      <c r="L768" s="42">
        <v>0</v>
      </c>
      <c r="M768" s="42">
        <v>0</v>
      </c>
      <c r="N768" s="42">
        <v>0</v>
      </c>
      <c r="O768" s="42">
        <v>0</v>
      </c>
      <c r="P768" s="84">
        <v>0.41070000000000001</v>
      </c>
      <c r="Q768" s="84">
        <v>0.63880000000000003</v>
      </c>
      <c r="R768" s="84">
        <v>0.14929999999999999</v>
      </c>
      <c r="S768" s="84">
        <v>0.55089999999999995</v>
      </c>
      <c r="T768" s="84">
        <v>0.63880000000000003</v>
      </c>
      <c r="U768" s="84">
        <v>0.3609</v>
      </c>
      <c r="V768" s="42">
        <v>0.43059999999999998</v>
      </c>
      <c r="W768" s="42">
        <v>0.40479999999999999</v>
      </c>
      <c r="X768" s="42">
        <v>0.25259999999999999</v>
      </c>
      <c r="Y768" s="42">
        <v>0.3795</v>
      </c>
      <c r="Z768" s="42">
        <v>0.62350000000000005</v>
      </c>
      <c r="AA768" s="42">
        <v>0.49909999999999999</v>
      </c>
    </row>
    <row r="769" spans="1:27">
      <c r="A769" s="142"/>
      <c r="B769" s="142"/>
      <c r="C769" s="5">
        <v>1.9791666666666701</v>
      </c>
      <c r="D769" s="42">
        <v>0</v>
      </c>
      <c r="E769" s="42">
        <v>0</v>
      </c>
      <c r="F769" s="42">
        <v>0</v>
      </c>
      <c r="G769" s="42">
        <v>0</v>
      </c>
      <c r="H769" s="42">
        <v>0</v>
      </c>
      <c r="I769" s="42">
        <v>0</v>
      </c>
      <c r="J769" s="42">
        <v>0</v>
      </c>
      <c r="K769" s="42">
        <v>0</v>
      </c>
      <c r="L769" s="42">
        <v>0</v>
      </c>
      <c r="M769" s="42">
        <v>0</v>
      </c>
      <c r="N769" s="42">
        <v>0</v>
      </c>
      <c r="O769" s="42">
        <v>0</v>
      </c>
      <c r="P769" s="84">
        <v>0.38150000000000001</v>
      </c>
      <c r="Q769" s="84">
        <v>0.52310000000000001</v>
      </c>
      <c r="R769" s="84">
        <v>0.12039999999999999</v>
      </c>
      <c r="S769" s="84">
        <v>0.6421</v>
      </c>
      <c r="T769" s="84">
        <v>0.40749999999999997</v>
      </c>
      <c r="U769" s="84">
        <v>0.35699999999999998</v>
      </c>
      <c r="V769" s="42">
        <v>0.40029999999999999</v>
      </c>
      <c r="W769" s="42">
        <v>0.39</v>
      </c>
      <c r="X769" s="42">
        <v>0.23330000000000001</v>
      </c>
      <c r="Y769" s="42">
        <v>0.4995</v>
      </c>
      <c r="Z769" s="42">
        <v>0.7026</v>
      </c>
      <c r="AA769" s="42">
        <v>0.58040000000000003</v>
      </c>
    </row>
    <row r="770" spans="1:27">
      <c r="A770" s="142"/>
      <c r="B770" s="142"/>
      <c r="C770" s="5">
        <v>1.9895833333333399</v>
      </c>
      <c r="D770" s="42">
        <v>0</v>
      </c>
      <c r="E770" s="42">
        <v>0</v>
      </c>
      <c r="F770" s="42">
        <v>0</v>
      </c>
      <c r="G770" s="42">
        <v>0</v>
      </c>
      <c r="H770" s="42">
        <v>0</v>
      </c>
      <c r="I770" s="42">
        <v>0</v>
      </c>
      <c r="J770" s="42">
        <v>0</v>
      </c>
      <c r="K770" s="42">
        <v>0</v>
      </c>
      <c r="L770" s="42">
        <v>0</v>
      </c>
      <c r="M770" s="42">
        <v>0</v>
      </c>
      <c r="N770" s="42">
        <v>0</v>
      </c>
      <c r="O770" s="42">
        <v>0</v>
      </c>
      <c r="P770" s="84">
        <v>0.34100000000000003</v>
      </c>
      <c r="Q770" s="84">
        <v>0.33069999999999999</v>
      </c>
      <c r="R770" s="84">
        <v>4.8999999999999998E-3</v>
      </c>
      <c r="S770" s="84">
        <v>0.56640000000000001</v>
      </c>
      <c r="T770" s="84">
        <v>0.51739999999999997</v>
      </c>
      <c r="U770" s="84">
        <v>0.36649999999999999</v>
      </c>
      <c r="V770" s="42">
        <v>0.3649</v>
      </c>
      <c r="W770" s="42">
        <v>0.33560000000000001</v>
      </c>
      <c r="X770" s="42">
        <v>0.18390000000000001</v>
      </c>
      <c r="Y770" s="42">
        <v>0.47249999999999998</v>
      </c>
      <c r="Z770" s="42">
        <v>0.70020000000000004</v>
      </c>
      <c r="AA770" s="42">
        <v>0.55510000000000004</v>
      </c>
    </row>
    <row r="771" spans="1:27">
      <c r="A771" s="142"/>
      <c r="B771" s="142"/>
      <c r="C771" s="5">
        <v>2</v>
      </c>
      <c r="D771" s="42">
        <v>0</v>
      </c>
      <c r="E771" s="42">
        <v>0</v>
      </c>
      <c r="F771" s="42">
        <v>0</v>
      </c>
      <c r="G771" s="42">
        <v>0</v>
      </c>
      <c r="H771" s="42">
        <v>0</v>
      </c>
      <c r="I771" s="42">
        <v>0</v>
      </c>
      <c r="J771" s="42">
        <v>0</v>
      </c>
      <c r="K771" s="42">
        <v>0</v>
      </c>
      <c r="L771" s="42">
        <v>0</v>
      </c>
      <c r="M771" s="42">
        <v>0</v>
      </c>
      <c r="N771" s="42">
        <v>0</v>
      </c>
      <c r="O771" s="42">
        <v>0</v>
      </c>
      <c r="P771" s="84">
        <v>0.35370000000000001</v>
      </c>
      <c r="Q771" s="84">
        <v>0.35880000000000001</v>
      </c>
      <c r="R771" s="84">
        <v>8.3199999999999996E-2</v>
      </c>
      <c r="S771" s="84">
        <v>0.56210000000000004</v>
      </c>
      <c r="T771" s="84">
        <v>0.40810000000000002</v>
      </c>
      <c r="U771" s="84">
        <v>0.432</v>
      </c>
      <c r="V771" s="42">
        <v>0.42970000000000003</v>
      </c>
      <c r="W771" s="42">
        <v>0.55369999999999997</v>
      </c>
      <c r="X771" s="42">
        <v>0.20280000000000001</v>
      </c>
      <c r="Y771" s="42">
        <v>0.38900000000000001</v>
      </c>
      <c r="Z771" s="42">
        <v>0.59740000000000004</v>
      </c>
      <c r="AA771" s="42">
        <v>0.56679999999999997</v>
      </c>
    </row>
    <row r="772" spans="1:27">
      <c r="A772" s="142" t="s">
        <v>80</v>
      </c>
      <c r="B772" s="142" t="s">
        <v>152</v>
      </c>
      <c r="C772" s="5">
        <v>1.0416666666666666E-2</v>
      </c>
      <c r="D772" s="42">
        <v>0</v>
      </c>
      <c r="E772" s="42">
        <v>0</v>
      </c>
      <c r="F772" s="42">
        <v>0</v>
      </c>
      <c r="G772" s="42">
        <v>0</v>
      </c>
      <c r="H772" s="42">
        <v>0</v>
      </c>
      <c r="I772" s="42">
        <v>0</v>
      </c>
      <c r="J772" s="42">
        <v>0</v>
      </c>
      <c r="K772" s="42">
        <v>0</v>
      </c>
      <c r="L772" s="42">
        <v>0</v>
      </c>
      <c r="M772" s="42">
        <v>0</v>
      </c>
      <c r="N772" s="42">
        <v>0</v>
      </c>
      <c r="O772" s="42">
        <v>0</v>
      </c>
      <c r="P772" s="84">
        <v>0.29609999999999997</v>
      </c>
      <c r="Q772" s="84">
        <v>0.3876</v>
      </c>
      <c r="R772" s="84">
        <v>0.10440000000000001</v>
      </c>
      <c r="S772" s="84">
        <v>0.38290000000000002</v>
      </c>
      <c r="T772" s="84">
        <v>0.3876</v>
      </c>
      <c r="U772" s="84">
        <v>0.24740000000000001</v>
      </c>
      <c r="V772" s="42">
        <v>0.48580000000000001</v>
      </c>
      <c r="W772" s="42">
        <v>0.52939999999999998</v>
      </c>
      <c r="X772" s="42">
        <v>0.15559999999999999</v>
      </c>
      <c r="Y772" s="42">
        <v>0.25090000000000001</v>
      </c>
      <c r="Z772" s="42">
        <v>0.69540000000000002</v>
      </c>
      <c r="AA772" s="42">
        <v>0.55269999999999997</v>
      </c>
    </row>
    <row r="773" spans="1:27">
      <c r="A773" s="142"/>
      <c r="B773" s="142"/>
      <c r="C773" s="5">
        <v>2.0833333333333332E-2</v>
      </c>
      <c r="D773" s="42">
        <v>0</v>
      </c>
      <c r="E773" s="42">
        <v>0</v>
      </c>
      <c r="F773" s="42">
        <v>0</v>
      </c>
      <c r="G773" s="42">
        <v>0</v>
      </c>
      <c r="H773" s="42">
        <v>0</v>
      </c>
      <c r="I773" s="42">
        <v>0</v>
      </c>
      <c r="J773" s="42">
        <v>0</v>
      </c>
      <c r="K773" s="42">
        <v>0</v>
      </c>
      <c r="L773" s="42">
        <v>0</v>
      </c>
      <c r="M773" s="42">
        <v>0</v>
      </c>
      <c r="N773" s="42">
        <v>0</v>
      </c>
      <c r="O773" s="42">
        <v>0</v>
      </c>
      <c r="P773" s="84">
        <v>0.21560000000000001</v>
      </c>
      <c r="Q773" s="84">
        <v>0.31540000000000001</v>
      </c>
      <c r="R773" s="84">
        <v>8.9999999999999998E-4</v>
      </c>
      <c r="S773" s="84">
        <v>0.33019999999999999</v>
      </c>
      <c r="T773" s="84">
        <v>0.38650000000000001</v>
      </c>
      <c r="U773" s="84">
        <v>0.1895</v>
      </c>
      <c r="V773" s="42">
        <v>0.53879999999999995</v>
      </c>
      <c r="W773" s="42">
        <v>0.52210000000000001</v>
      </c>
      <c r="X773" s="42">
        <v>0.10829999999999999</v>
      </c>
      <c r="Y773" s="42">
        <v>0.29909999999999998</v>
      </c>
      <c r="Z773" s="42">
        <v>0.73499999999999999</v>
      </c>
      <c r="AA773" s="42">
        <v>0.45900000000000002</v>
      </c>
    </row>
    <row r="774" spans="1:27">
      <c r="A774" s="142"/>
      <c r="B774" s="142"/>
      <c r="C774" s="5">
        <v>3.125E-2</v>
      </c>
      <c r="D774" s="42">
        <v>0</v>
      </c>
      <c r="E774" s="42">
        <v>0</v>
      </c>
      <c r="F774" s="42">
        <v>0</v>
      </c>
      <c r="G774" s="42">
        <v>0</v>
      </c>
      <c r="H774" s="42">
        <v>0</v>
      </c>
      <c r="I774" s="42">
        <v>0</v>
      </c>
      <c r="J774" s="42">
        <v>0</v>
      </c>
      <c r="K774" s="42">
        <v>0</v>
      </c>
      <c r="L774" s="42">
        <v>0</v>
      </c>
      <c r="M774" s="42">
        <v>0</v>
      </c>
      <c r="N774" s="42">
        <v>0</v>
      </c>
      <c r="O774" s="42">
        <v>0</v>
      </c>
      <c r="P774" s="84">
        <v>0.1734</v>
      </c>
      <c r="Q774" s="84">
        <v>0.31459999999999999</v>
      </c>
      <c r="R774" s="84">
        <v>0</v>
      </c>
      <c r="S774" s="84">
        <v>0.33839999999999998</v>
      </c>
      <c r="T774" s="84">
        <v>0.4677</v>
      </c>
      <c r="U774" s="84">
        <v>0.21709999999999999</v>
      </c>
      <c r="V774" s="42">
        <v>0.48049999999999998</v>
      </c>
      <c r="W774" s="42">
        <v>0.56569999999999998</v>
      </c>
      <c r="X774" s="42">
        <v>0.14530000000000001</v>
      </c>
      <c r="Y774" s="42">
        <v>0.2742</v>
      </c>
      <c r="Z774" s="42">
        <v>0.80479999999999996</v>
      </c>
      <c r="AA774" s="42">
        <v>0.35589999999999999</v>
      </c>
    </row>
    <row r="775" spans="1:27">
      <c r="A775" s="142"/>
      <c r="B775" s="142"/>
      <c r="C775" s="5">
        <v>4.1666666666666664E-2</v>
      </c>
      <c r="D775" s="42">
        <v>0</v>
      </c>
      <c r="E775" s="42">
        <v>0</v>
      </c>
      <c r="F775" s="42">
        <v>0</v>
      </c>
      <c r="G775" s="42">
        <v>0</v>
      </c>
      <c r="H775" s="42">
        <v>0</v>
      </c>
      <c r="I775" s="42">
        <v>0</v>
      </c>
      <c r="J775" s="42">
        <v>0</v>
      </c>
      <c r="K775" s="42">
        <v>0</v>
      </c>
      <c r="L775" s="42">
        <v>0</v>
      </c>
      <c r="M775" s="42">
        <v>0</v>
      </c>
      <c r="N775" s="42">
        <v>0</v>
      </c>
      <c r="O775" s="42">
        <v>0</v>
      </c>
      <c r="P775" s="84">
        <v>0.2331</v>
      </c>
      <c r="Q775" s="84">
        <v>0.37059999999999998</v>
      </c>
      <c r="R775" s="84">
        <v>1.14E-2</v>
      </c>
      <c r="S775" s="84">
        <v>0.39290000000000003</v>
      </c>
      <c r="T775" s="84">
        <v>0.4728</v>
      </c>
      <c r="U775" s="84">
        <v>0.26429999999999998</v>
      </c>
      <c r="V775" s="42">
        <v>0.35920000000000002</v>
      </c>
      <c r="W775" s="42">
        <v>0.56179999999999997</v>
      </c>
      <c r="X775" s="42">
        <v>0.14749999999999999</v>
      </c>
      <c r="Y775" s="42">
        <v>0.23080000000000001</v>
      </c>
      <c r="Z775" s="42">
        <v>0.82010000000000005</v>
      </c>
      <c r="AA775" s="42">
        <v>0.43869999999999998</v>
      </c>
    </row>
    <row r="776" spans="1:27">
      <c r="A776" s="142"/>
      <c r="B776" s="142"/>
      <c r="C776" s="5">
        <v>5.2083333333333398E-2</v>
      </c>
      <c r="D776" s="42">
        <v>0</v>
      </c>
      <c r="E776" s="42">
        <v>0</v>
      </c>
      <c r="F776" s="42">
        <v>0</v>
      </c>
      <c r="G776" s="42">
        <v>0</v>
      </c>
      <c r="H776" s="42">
        <v>0</v>
      </c>
      <c r="I776" s="42">
        <v>0</v>
      </c>
      <c r="J776" s="42">
        <v>0</v>
      </c>
      <c r="K776" s="42">
        <v>0</v>
      </c>
      <c r="L776" s="42">
        <v>0</v>
      </c>
      <c r="M776" s="42">
        <v>0</v>
      </c>
      <c r="N776" s="42">
        <v>0</v>
      </c>
      <c r="O776" s="42">
        <v>0</v>
      </c>
      <c r="P776" s="84">
        <v>0.30180000000000001</v>
      </c>
      <c r="Q776" s="84">
        <v>0.41270000000000001</v>
      </c>
      <c r="R776" s="84">
        <v>0.1018</v>
      </c>
      <c r="S776" s="84">
        <v>0.38009999999999999</v>
      </c>
      <c r="T776" s="84">
        <v>0.41270000000000001</v>
      </c>
      <c r="U776" s="84">
        <v>0.25040000000000001</v>
      </c>
      <c r="V776" s="42">
        <v>0.49270000000000003</v>
      </c>
      <c r="W776" s="42">
        <v>0.53949999999999998</v>
      </c>
      <c r="X776" s="42">
        <v>0.2006</v>
      </c>
      <c r="Y776" s="42">
        <v>0.2964</v>
      </c>
      <c r="Z776" s="42">
        <v>0.60199999999999998</v>
      </c>
      <c r="AA776" s="42">
        <v>0.51600000000000001</v>
      </c>
    </row>
    <row r="777" spans="1:27">
      <c r="A777" s="142"/>
      <c r="B777" s="142"/>
      <c r="C777" s="5">
        <v>6.25E-2</v>
      </c>
      <c r="D777" s="42">
        <v>0</v>
      </c>
      <c r="E777" s="42">
        <v>0</v>
      </c>
      <c r="F777" s="42">
        <v>0</v>
      </c>
      <c r="G777" s="42">
        <v>0</v>
      </c>
      <c r="H777" s="42">
        <v>0</v>
      </c>
      <c r="I777" s="42">
        <v>0</v>
      </c>
      <c r="J777" s="42">
        <v>0</v>
      </c>
      <c r="K777" s="42">
        <v>0</v>
      </c>
      <c r="L777" s="42">
        <v>0</v>
      </c>
      <c r="M777" s="42">
        <v>0</v>
      </c>
      <c r="N777" s="42">
        <v>0</v>
      </c>
      <c r="O777" s="42">
        <v>0</v>
      </c>
      <c r="P777" s="84">
        <v>0.33250000000000002</v>
      </c>
      <c r="Q777" s="84">
        <v>0.3629</v>
      </c>
      <c r="R777" s="84">
        <v>4.0899999999999999E-2</v>
      </c>
      <c r="S777" s="84">
        <v>0.1857</v>
      </c>
      <c r="T777" s="84">
        <v>0.54069999999999996</v>
      </c>
      <c r="U777" s="84">
        <v>0.20530000000000001</v>
      </c>
      <c r="V777" s="42">
        <v>0.52129999999999999</v>
      </c>
      <c r="W777" s="42">
        <v>0.69699999999999995</v>
      </c>
      <c r="X777" s="42">
        <v>0.2427</v>
      </c>
      <c r="Y777" s="42">
        <v>0.30590000000000001</v>
      </c>
      <c r="Z777" s="42">
        <v>0.64139999999999997</v>
      </c>
      <c r="AA777" s="42">
        <v>0.53969999999999996</v>
      </c>
    </row>
    <row r="778" spans="1:27">
      <c r="A778" s="142"/>
      <c r="B778" s="142"/>
      <c r="C778" s="5">
        <v>7.2916666666666699E-2</v>
      </c>
      <c r="D778" s="42">
        <v>0</v>
      </c>
      <c r="E778" s="42">
        <v>0</v>
      </c>
      <c r="F778" s="42">
        <v>0</v>
      </c>
      <c r="G778" s="42">
        <v>0</v>
      </c>
      <c r="H778" s="42">
        <v>0</v>
      </c>
      <c r="I778" s="42">
        <v>0</v>
      </c>
      <c r="J778" s="42">
        <v>0</v>
      </c>
      <c r="K778" s="42">
        <v>0</v>
      </c>
      <c r="L778" s="42">
        <v>0</v>
      </c>
      <c r="M778" s="42">
        <v>0</v>
      </c>
      <c r="N778" s="42">
        <v>0</v>
      </c>
      <c r="O778" s="42">
        <v>0</v>
      </c>
      <c r="P778" s="84">
        <v>0.2697</v>
      </c>
      <c r="Q778" s="84">
        <v>0.3196</v>
      </c>
      <c r="R778" s="84">
        <v>2.86E-2</v>
      </c>
      <c r="S778" s="84">
        <v>0.31559999999999999</v>
      </c>
      <c r="T778" s="84">
        <v>0.4874</v>
      </c>
      <c r="U778" s="84">
        <v>0.2351</v>
      </c>
      <c r="V778" s="42">
        <v>0.48920000000000002</v>
      </c>
      <c r="W778" s="42">
        <v>0.82540000000000002</v>
      </c>
      <c r="X778" s="42">
        <v>0.21199999999999999</v>
      </c>
      <c r="Y778" s="42">
        <v>0.22040000000000001</v>
      </c>
      <c r="Z778" s="42">
        <v>0.56210000000000004</v>
      </c>
      <c r="AA778" s="42">
        <v>0.47899999999999998</v>
      </c>
    </row>
    <row r="779" spans="1:27">
      <c r="A779" s="142"/>
      <c r="B779" s="142"/>
      <c r="C779" s="5">
        <v>8.3333333333333398E-2</v>
      </c>
      <c r="D779" s="42">
        <v>0</v>
      </c>
      <c r="E779" s="42">
        <v>0</v>
      </c>
      <c r="F779" s="42">
        <v>0</v>
      </c>
      <c r="G779" s="42">
        <v>0</v>
      </c>
      <c r="H779" s="42">
        <v>0</v>
      </c>
      <c r="I779" s="42">
        <v>0</v>
      </c>
      <c r="J779" s="42">
        <v>0</v>
      </c>
      <c r="K779" s="42">
        <v>0</v>
      </c>
      <c r="L779" s="42">
        <v>0</v>
      </c>
      <c r="M779" s="42">
        <v>0</v>
      </c>
      <c r="N779" s="42">
        <v>0</v>
      </c>
      <c r="O779" s="42">
        <v>0</v>
      </c>
      <c r="P779" s="84">
        <v>0.19239999999999999</v>
      </c>
      <c r="Q779" s="84">
        <v>0.42630000000000001</v>
      </c>
      <c r="R779" s="84">
        <v>0.14810000000000001</v>
      </c>
      <c r="S779" s="84">
        <v>0.32469999999999999</v>
      </c>
      <c r="T779" s="84">
        <v>0.40479999999999999</v>
      </c>
      <c r="U779" s="84">
        <v>0.28199999999999997</v>
      </c>
      <c r="V779" s="42">
        <v>0.46600000000000003</v>
      </c>
      <c r="W779" s="42">
        <v>0.80049999999999999</v>
      </c>
      <c r="X779" s="42">
        <v>0.1711</v>
      </c>
      <c r="Y779" s="42">
        <v>0.22650000000000001</v>
      </c>
      <c r="Z779" s="42">
        <v>0.53469999999999995</v>
      </c>
      <c r="AA779" s="42">
        <v>0.40029999999999999</v>
      </c>
    </row>
    <row r="780" spans="1:27">
      <c r="A780" s="142"/>
      <c r="B780" s="142"/>
      <c r="C780" s="5">
        <v>9.375E-2</v>
      </c>
      <c r="D780" s="42">
        <v>0</v>
      </c>
      <c r="E780" s="42">
        <v>0</v>
      </c>
      <c r="F780" s="42">
        <v>0</v>
      </c>
      <c r="G780" s="42">
        <v>0</v>
      </c>
      <c r="H780" s="42">
        <v>0</v>
      </c>
      <c r="I780" s="42">
        <v>0</v>
      </c>
      <c r="J780" s="42">
        <v>0</v>
      </c>
      <c r="K780" s="42">
        <v>0</v>
      </c>
      <c r="L780" s="42">
        <v>0</v>
      </c>
      <c r="M780" s="42">
        <v>0</v>
      </c>
      <c r="N780" s="42">
        <v>0</v>
      </c>
      <c r="O780" s="42">
        <v>0</v>
      </c>
      <c r="P780" s="84">
        <v>0.26719999999999999</v>
      </c>
      <c r="Q780" s="84">
        <v>0.43149999999999999</v>
      </c>
      <c r="R780" s="84">
        <v>8.9899999999999994E-2</v>
      </c>
      <c r="S780" s="84">
        <v>0.37530000000000002</v>
      </c>
      <c r="T780" s="84">
        <v>0.43149999999999999</v>
      </c>
      <c r="U780" s="84">
        <v>0.23719999999999999</v>
      </c>
      <c r="V780" s="42">
        <v>0.44729999999999998</v>
      </c>
      <c r="W780" s="42">
        <v>0.53700000000000003</v>
      </c>
      <c r="X780" s="42">
        <v>0.20349999999999999</v>
      </c>
      <c r="Y780" s="42">
        <v>0.29120000000000001</v>
      </c>
      <c r="Z780" s="42">
        <v>0.46429999999999999</v>
      </c>
      <c r="AA780" s="42">
        <v>0.44130000000000003</v>
      </c>
    </row>
    <row r="781" spans="1:27">
      <c r="A781" s="142"/>
      <c r="B781" s="142"/>
      <c r="C781" s="5">
        <v>0.104166666666667</v>
      </c>
      <c r="D781" s="42">
        <v>0</v>
      </c>
      <c r="E781" s="42">
        <v>0</v>
      </c>
      <c r="F781" s="42">
        <v>0</v>
      </c>
      <c r="G781" s="42">
        <v>0</v>
      </c>
      <c r="H781" s="42">
        <v>0</v>
      </c>
      <c r="I781" s="42">
        <v>0</v>
      </c>
      <c r="J781" s="42">
        <v>0</v>
      </c>
      <c r="K781" s="42">
        <v>0</v>
      </c>
      <c r="L781" s="42">
        <v>0</v>
      </c>
      <c r="M781" s="42">
        <v>0</v>
      </c>
      <c r="N781" s="42">
        <v>0</v>
      </c>
      <c r="O781" s="42">
        <v>0</v>
      </c>
      <c r="P781" s="84">
        <v>0.33119999999999999</v>
      </c>
      <c r="Q781" s="84">
        <v>0.37090000000000001</v>
      </c>
      <c r="R781" s="84">
        <v>0.22939999999999999</v>
      </c>
      <c r="S781" s="84">
        <v>0.34079999999999999</v>
      </c>
      <c r="T781" s="84">
        <v>0.57020000000000004</v>
      </c>
      <c r="U781" s="84">
        <v>0.42259999999999998</v>
      </c>
      <c r="V781" s="42">
        <v>0.40110000000000001</v>
      </c>
      <c r="W781" s="42">
        <v>0.62150000000000005</v>
      </c>
      <c r="X781" s="42">
        <v>0.33429999999999999</v>
      </c>
      <c r="Y781" s="42">
        <v>0.21210000000000001</v>
      </c>
      <c r="Z781" s="42">
        <v>0.28689999999999999</v>
      </c>
      <c r="AA781" s="42">
        <v>0.37459999999999999</v>
      </c>
    </row>
    <row r="782" spans="1:27">
      <c r="A782" s="142"/>
      <c r="B782" s="142"/>
      <c r="C782" s="5">
        <v>0.11458333333333399</v>
      </c>
      <c r="D782" s="42">
        <v>0</v>
      </c>
      <c r="E782" s="42">
        <v>0</v>
      </c>
      <c r="F782" s="42">
        <v>0</v>
      </c>
      <c r="G782" s="42">
        <v>0</v>
      </c>
      <c r="H782" s="42">
        <v>0</v>
      </c>
      <c r="I782" s="42">
        <v>0</v>
      </c>
      <c r="J782" s="42">
        <v>0</v>
      </c>
      <c r="K782" s="42">
        <v>0</v>
      </c>
      <c r="L782" s="42">
        <v>0</v>
      </c>
      <c r="M782" s="42">
        <v>0</v>
      </c>
      <c r="N782" s="42">
        <v>0</v>
      </c>
      <c r="O782" s="42">
        <v>0</v>
      </c>
      <c r="P782" s="84">
        <v>0.44719999999999999</v>
      </c>
      <c r="Q782" s="84">
        <v>0.39079999999999998</v>
      </c>
      <c r="R782" s="84">
        <v>0.22109999999999999</v>
      </c>
      <c r="S782" s="84">
        <v>0.3498</v>
      </c>
      <c r="T782" s="84">
        <v>0.49080000000000001</v>
      </c>
      <c r="U782" s="84">
        <v>0.38879999999999998</v>
      </c>
      <c r="V782" s="42">
        <v>0.39660000000000001</v>
      </c>
      <c r="W782" s="42">
        <v>0.55100000000000005</v>
      </c>
      <c r="X782" s="42">
        <v>0.28999999999999998</v>
      </c>
      <c r="Y782" s="42">
        <v>0.22</v>
      </c>
      <c r="Z782" s="42">
        <v>0.33119999999999999</v>
      </c>
      <c r="AA782" s="42">
        <v>0.2452</v>
      </c>
    </row>
    <row r="783" spans="1:27">
      <c r="A783" s="142"/>
      <c r="B783" s="142"/>
      <c r="C783" s="5">
        <v>0.125</v>
      </c>
      <c r="D783" s="42">
        <v>0</v>
      </c>
      <c r="E783" s="42">
        <v>0</v>
      </c>
      <c r="F783" s="42">
        <v>0</v>
      </c>
      <c r="G783" s="42">
        <v>0</v>
      </c>
      <c r="H783" s="42">
        <v>0</v>
      </c>
      <c r="I783" s="42">
        <v>0</v>
      </c>
      <c r="J783" s="42">
        <v>0</v>
      </c>
      <c r="K783" s="42">
        <v>0</v>
      </c>
      <c r="L783" s="42">
        <v>0</v>
      </c>
      <c r="M783" s="42">
        <v>0</v>
      </c>
      <c r="N783" s="42">
        <v>0</v>
      </c>
      <c r="O783" s="42">
        <v>0</v>
      </c>
      <c r="P783" s="84">
        <v>0.36830000000000002</v>
      </c>
      <c r="Q783" s="84">
        <v>0.4526</v>
      </c>
      <c r="R783" s="84">
        <v>0.19370000000000001</v>
      </c>
      <c r="S783" s="84">
        <v>0.37730000000000002</v>
      </c>
      <c r="T783" s="84">
        <v>0.55369999999999997</v>
      </c>
      <c r="U783" s="84">
        <v>0.31990000000000002</v>
      </c>
      <c r="V783" s="42">
        <v>0.50190000000000001</v>
      </c>
      <c r="W783" s="42">
        <v>0.52249999999999996</v>
      </c>
      <c r="X783" s="42">
        <v>0.25359999999999999</v>
      </c>
      <c r="Y783" s="42">
        <v>0.23300000000000001</v>
      </c>
      <c r="Z783" s="42">
        <v>0.30719999999999997</v>
      </c>
      <c r="AA783" s="42">
        <v>0.40400000000000003</v>
      </c>
    </row>
    <row r="784" spans="1:27">
      <c r="A784" s="142"/>
      <c r="B784" s="142"/>
      <c r="C784" s="5">
        <v>0.13541666666666699</v>
      </c>
      <c r="D784" s="42">
        <v>0</v>
      </c>
      <c r="E784" s="42">
        <v>0</v>
      </c>
      <c r="F784" s="42">
        <v>0</v>
      </c>
      <c r="G784" s="42">
        <v>0</v>
      </c>
      <c r="H784" s="42">
        <v>0</v>
      </c>
      <c r="I784" s="42">
        <v>0</v>
      </c>
      <c r="J784" s="42">
        <v>0</v>
      </c>
      <c r="K784" s="42">
        <v>0</v>
      </c>
      <c r="L784" s="42">
        <v>0</v>
      </c>
      <c r="M784" s="42">
        <v>0</v>
      </c>
      <c r="N784" s="42">
        <v>0</v>
      </c>
      <c r="O784" s="42">
        <v>0</v>
      </c>
      <c r="P784" s="84">
        <v>0.25340000000000001</v>
      </c>
      <c r="Q784" s="84">
        <v>0.38779999999999998</v>
      </c>
      <c r="R784" s="84">
        <v>8.3699999999999997E-2</v>
      </c>
      <c r="S784" s="84">
        <v>0.36430000000000001</v>
      </c>
      <c r="T784" s="84">
        <v>0.38779999999999998</v>
      </c>
      <c r="U784" s="84">
        <v>0.22339999999999999</v>
      </c>
      <c r="V784" s="42">
        <v>0.37819999999999998</v>
      </c>
      <c r="W784" s="42">
        <v>0.51590000000000003</v>
      </c>
      <c r="X784" s="42">
        <v>0.22900000000000001</v>
      </c>
      <c r="Y784" s="42">
        <v>0.23749999999999999</v>
      </c>
      <c r="Z784" s="42">
        <v>0.38600000000000001</v>
      </c>
      <c r="AA784" s="42">
        <v>0.38990000000000002</v>
      </c>
    </row>
    <row r="785" spans="1:27">
      <c r="A785" s="142"/>
      <c r="B785" s="142"/>
      <c r="C785" s="5">
        <v>0.14583333333333401</v>
      </c>
      <c r="D785" s="42">
        <v>0</v>
      </c>
      <c r="E785" s="42">
        <v>0</v>
      </c>
      <c r="F785" s="42">
        <v>0</v>
      </c>
      <c r="G785" s="42">
        <v>0</v>
      </c>
      <c r="H785" s="42">
        <v>0</v>
      </c>
      <c r="I785" s="42">
        <v>0</v>
      </c>
      <c r="J785" s="42">
        <v>0</v>
      </c>
      <c r="K785" s="42">
        <v>0</v>
      </c>
      <c r="L785" s="42">
        <v>0</v>
      </c>
      <c r="M785" s="42">
        <v>0</v>
      </c>
      <c r="N785" s="42">
        <v>0</v>
      </c>
      <c r="O785" s="42">
        <v>0</v>
      </c>
      <c r="P785" s="84">
        <v>0.27179999999999999</v>
      </c>
      <c r="Q785" s="84">
        <v>0.54920000000000002</v>
      </c>
      <c r="R785" s="84">
        <v>0.1164</v>
      </c>
      <c r="S785" s="84">
        <v>0.44119999999999998</v>
      </c>
      <c r="T785" s="84">
        <v>0.4501</v>
      </c>
      <c r="U785" s="84">
        <v>0.28050000000000003</v>
      </c>
      <c r="V785" s="42">
        <v>0.3891</v>
      </c>
      <c r="W785" s="42">
        <v>0.44109999999999999</v>
      </c>
      <c r="X785" s="42">
        <v>0.2477</v>
      </c>
      <c r="Y785" s="42">
        <v>0.29480000000000001</v>
      </c>
      <c r="Z785" s="42">
        <v>0.26939999999999997</v>
      </c>
      <c r="AA785" s="42">
        <v>0.39019999999999999</v>
      </c>
    </row>
    <row r="786" spans="1:27">
      <c r="A786" s="142"/>
      <c r="B786" s="142"/>
      <c r="C786" s="5">
        <v>0.15625</v>
      </c>
      <c r="D786" s="42">
        <v>0</v>
      </c>
      <c r="E786" s="42">
        <v>0</v>
      </c>
      <c r="F786" s="42">
        <v>0</v>
      </c>
      <c r="G786" s="42">
        <v>0</v>
      </c>
      <c r="H786" s="42">
        <v>0</v>
      </c>
      <c r="I786" s="42">
        <v>0</v>
      </c>
      <c r="J786" s="42">
        <v>0</v>
      </c>
      <c r="K786" s="42">
        <v>0</v>
      </c>
      <c r="L786" s="42">
        <v>0</v>
      </c>
      <c r="M786" s="42">
        <v>0</v>
      </c>
      <c r="N786" s="42">
        <v>0</v>
      </c>
      <c r="O786" s="42">
        <v>0</v>
      </c>
      <c r="P786" s="84">
        <v>0.39750000000000002</v>
      </c>
      <c r="Q786" s="84">
        <v>0.42780000000000001</v>
      </c>
      <c r="R786" s="84">
        <v>2.93E-2</v>
      </c>
      <c r="S786" s="84">
        <v>0.46960000000000002</v>
      </c>
      <c r="T786" s="84">
        <v>0.4199</v>
      </c>
      <c r="U786" s="84">
        <v>0.21959999999999999</v>
      </c>
      <c r="V786" s="42">
        <v>0.42020000000000002</v>
      </c>
      <c r="W786" s="42">
        <v>0.42620000000000002</v>
      </c>
      <c r="X786" s="42">
        <v>0.43409999999999999</v>
      </c>
      <c r="Y786" s="42">
        <v>0.2397</v>
      </c>
      <c r="Z786" s="42">
        <v>0.28760000000000002</v>
      </c>
      <c r="AA786" s="42">
        <v>0.3518</v>
      </c>
    </row>
    <row r="787" spans="1:27">
      <c r="A787" s="142"/>
      <c r="B787" s="142"/>
      <c r="C787" s="5">
        <v>0.16666666666666699</v>
      </c>
      <c r="D787" s="42">
        <v>0</v>
      </c>
      <c r="E787" s="42">
        <v>0</v>
      </c>
      <c r="F787" s="42">
        <v>0</v>
      </c>
      <c r="G787" s="42">
        <v>0</v>
      </c>
      <c r="H787" s="42">
        <v>0</v>
      </c>
      <c r="I787" s="42">
        <v>0</v>
      </c>
      <c r="J787" s="42">
        <v>0</v>
      </c>
      <c r="K787" s="42">
        <v>0</v>
      </c>
      <c r="L787" s="42">
        <v>0</v>
      </c>
      <c r="M787" s="42">
        <v>0</v>
      </c>
      <c r="N787" s="42">
        <v>0</v>
      </c>
      <c r="O787" s="42">
        <v>0</v>
      </c>
      <c r="P787" s="84">
        <v>0.43619999999999998</v>
      </c>
      <c r="Q787" s="84">
        <v>0.39900000000000002</v>
      </c>
      <c r="R787" s="84">
        <v>0</v>
      </c>
      <c r="S787" s="84">
        <v>0.37319999999999998</v>
      </c>
      <c r="T787" s="84">
        <v>0.40029999999999999</v>
      </c>
      <c r="U787" s="84">
        <v>0.23219999999999999</v>
      </c>
      <c r="V787" s="42">
        <v>0.41449999999999998</v>
      </c>
      <c r="W787" s="42">
        <v>0.35199999999999998</v>
      </c>
      <c r="X787" s="42">
        <v>0.36420000000000002</v>
      </c>
      <c r="Y787" s="42">
        <v>0.2034</v>
      </c>
      <c r="Z787" s="42">
        <v>0.38879999999999998</v>
      </c>
      <c r="AA787" s="42">
        <v>0.4027</v>
      </c>
    </row>
    <row r="788" spans="1:27">
      <c r="A788" s="142"/>
      <c r="B788" s="142"/>
      <c r="C788" s="5">
        <v>0.17708333333333401</v>
      </c>
      <c r="D788" s="42">
        <v>0</v>
      </c>
      <c r="E788" s="42">
        <v>0</v>
      </c>
      <c r="F788" s="42">
        <v>0</v>
      </c>
      <c r="G788" s="42">
        <v>0</v>
      </c>
      <c r="H788" s="42">
        <v>0</v>
      </c>
      <c r="I788" s="42">
        <v>0</v>
      </c>
      <c r="J788" s="42">
        <v>0</v>
      </c>
      <c r="K788" s="42">
        <v>0</v>
      </c>
      <c r="L788" s="42">
        <v>0</v>
      </c>
      <c r="M788" s="42">
        <v>0</v>
      </c>
      <c r="N788" s="42">
        <v>0</v>
      </c>
      <c r="O788" s="42">
        <v>0</v>
      </c>
      <c r="P788" s="84">
        <v>0.28270000000000001</v>
      </c>
      <c r="Q788" s="84">
        <v>0.4042</v>
      </c>
      <c r="R788" s="84">
        <v>0.1045</v>
      </c>
      <c r="S788" s="84">
        <v>0.41670000000000001</v>
      </c>
      <c r="T788" s="84">
        <v>0.4042</v>
      </c>
      <c r="U788" s="84">
        <v>0.25240000000000001</v>
      </c>
      <c r="V788" s="42">
        <v>0.32679999999999998</v>
      </c>
      <c r="W788" s="42">
        <v>0.43230000000000002</v>
      </c>
      <c r="X788" s="42">
        <v>0.2215</v>
      </c>
      <c r="Y788" s="42">
        <v>0.2203</v>
      </c>
      <c r="Z788" s="42">
        <v>0.38500000000000001</v>
      </c>
      <c r="AA788" s="42">
        <v>0.36309999999999998</v>
      </c>
    </row>
    <row r="789" spans="1:27">
      <c r="A789" s="142"/>
      <c r="B789" s="142"/>
      <c r="C789" s="5">
        <v>0.1875</v>
      </c>
      <c r="D789" s="42">
        <v>0</v>
      </c>
      <c r="E789" s="42">
        <v>0</v>
      </c>
      <c r="F789" s="42">
        <v>0</v>
      </c>
      <c r="G789" s="42">
        <v>0</v>
      </c>
      <c r="H789" s="42">
        <v>0</v>
      </c>
      <c r="I789" s="42">
        <v>0</v>
      </c>
      <c r="J789" s="42">
        <v>0</v>
      </c>
      <c r="K789" s="42">
        <v>0</v>
      </c>
      <c r="L789" s="42">
        <v>0</v>
      </c>
      <c r="M789" s="42">
        <v>0</v>
      </c>
      <c r="N789" s="42">
        <v>0</v>
      </c>
      <c r="O789" s="42">
        <v>0</v>
      </c>
      <c r="P789" s="84">
        <v>0.35110000000000002</v>
      </c>
      <c r="Q789" s="84">
        <v>0.49440000000000001</v>
      </c>
      <c r="R789" s="84">
        <v>0.156</v>
      </c>
      <c r="S789" s="84">
        <v>0.4133</v>
      </c>
      <c r="T789" s="84">
        <v>0.37930000000000003</v>
      </c>
      <c r="U789" s="84">
        <v>0.28389999999999999</v>
      </c>
      <c r="V789" s="42">
        <v>0.51</v>
      </c>
      <c r="W789" s="42">
        <v>0.54610000000000003</v>
      </c>
      <c r="X789" s="42">
        <v>0.3085</v>
      </c>
      <c r="Y789" s="42">
        <v>0.26229999999999998</v>
      </c>
      <c r="Z789" s="42">
        <v>0.51639999999999997</v>
      </c>
      <c r="AA789" s="42">
        <v>0.41310000000000002</v>
      </c>
    </row>
    <row r="790" spans="1:27">
      <c r="A790" s="142"/>
      <c r="B790" s="142"/>
      <c r="C790" s="5">
        <v>0.19791666666666699</v>
      </c>
      <c r="D790" s="42">
        <v>0</v>
      </c>
      <c r="E790" s="42">
        <v>0</v>
      </c>
      <c r="F790" s="42">
        <v>0</v>
      </c>
      <c r="G790" s="42">
        <v>0</v>
      </c>
      <c r="H790" s="42">
        <v>0</v>
      </c>
      <c r="I790" s="42">
        <v>0</v>
      </c>
      <c r="J790" s="42">
        <v>0</v>
      </c>
      <c r="K790" s="42">
        <v>0</v>
      </c>
      <c r="L790" s="42">
        <v>0</v>
      </c>
      <c r="M790" s="42">
        <v>0</v>
      </c>
      <c r="N790" s="42">
        <v>0</v>
      </c>
      <c r="O790" s="42">
        <v>0</v>
      </c>
      <c r="P790" s="84">
        <v>0.35899999999999999</v>
      </c>
      <c r="Q790" s="84">
        <v>0.45789999999999997</v>
      </c>
      <c r="R790" s="84">
        <v>0.1542</v>
      </c>
      <c r="S790" s="84">
        <v>0.33</v>
      </c>
      <c r="T790" s="84">
        <v>0.37909999999999999</v>
      </c>
      <c r="U790" s="84">
        <v>0.28849999999999998</v>
      </c>
      <c r="V790" s="42">
        <v>0.4577</v>
      </c>
      <c r="W790" s="42">
        <v>0.48259999999999997</v>
      </c>
      <c r="X790" s="42">
        <v>0.24160000000000001</v>
      </c>
      <c r="Y790" s="42">
        <v>0.2888</v>
      </c>
      <c r="Z790" s="42">
        <v>0.56289999999999996</v>
      </c>
      <c r="AA790" s="42">
        <v>0.41770000000000002</v>
      </c>
    </row>
    <row r="791" spans="1:27">
      <c r="A791" s="142"/>
      <c r="B791" s="142"/>
      <c r="C791" s="5">
        <v>0.20833333333333401</v>
      </c>
      <c r="D791" s="42">
        <v>0</v>
      </c>
      <c r="E791" s="42">
        <v>0</v>
      </c>
      <c r="F791" s="42">
        <v>0</v>
      </c>
      <c r="G791" s="42">
        <v>0</v>
      </c>
      <c r="H791" s="42">
        <v>0</v>
      </c>
      <c r="I791" s="42">
        <v>0</v>
      </c>
      <c r="J791" s="42">
        <v>0</v>
      </c>
      <c r="K791" s="42">
        <v>0</v>
      </c>
      <c r="L791" s="42">
        <v>0</v>
      </c>
      <c r="M791" s="42">
        <v>0</v>
      </c>
      <c r="N791" s="42">
        <v>0</v>
      </c>
      <c r="O791" s="42">
        <v>0</v>
      </c>
      <c r="P791" s="84">
        <v>0.38469999999999999</v>
      </c>
      <c r="Q791" s="84">
        <v>0.42909999999999998</v>
      </c>
      <c r="R791" s="84">
        <v>0.105</v>
      </c>
      <c r="S791" s="84">
        <v>0.39560000000000001</v>
      </c>
      <c r="T791" s="84">
        <v>0.39190000000000003</v>
      </c>
      <c r="U791" s="84">
        <v>0.29870000000000002</v>
      </c>
      <c r="V791" s="42">
        <v>0.4123</v>
      </c>
      <c r="W791" s="42">
        <v>0.34599999999999997</v>
      </c>
      <c r="X791" s="42">
        <v>9.0200000000000002E-2</v>
      </c>
      <c r="Y791" s="42">
        <v>0.29520000000000002</v>
      </c>
      <c r="Z791" s="42">
        <v>0.38540000000000002</v>
      </c>
      <c r="AA791" s="42">
        <v>0.34060000000000001</v>
      </c>
    </row>
    <row r="792" spans="1:27">
      <c r="A792" s="142"/>
      <c r="B792" s="142"/>
      <c r="C792" s="5">
        <v>0.21875</v>
      </c>
      <c r="D792" s="42">
        <v>0</v>
      </c>
      <c r="E792" s="42">
        <v>0</v>
      </c>
      <c r="F792" s="42">
        <v>0</v>
      </c>
      <c r="G792" s="42">
        <v>0</v>
      </c>
      <c r="H792" s="42">
        <v>0</v>
      </c>
      <c r="I792" s="42">
        <v>0</v>
      </c>
      <c r="J792" s="42">
        <v>0</v>
      </c>
      <c r="K792" s="42">
        <v>0</v>
      </c>
      <c r="L792" s="42">
        <v>0</v>
      </c>
      <c r="M792" s="42">
        <v>0</v>
      </c>
      <c r="N792" s="42">
        <v>0</v>
      </c>
      <c r="O792" s="42">
        <v>0</v>
      </c>
      <c r="P792" s="84">
        <v>0.27379999999999999</v>
      </c>
      <c r="Q792" s="84">
        <v>0.36909999999999998</v>
      </c>
      <c r="R792" s="84">
        <v>9.9000000000000005E-2</v>
      </c>
      <c r="S792" s="84">
        <v>0.40360000000000001</v>
      </c>
      <c r="T792" s="84">
        <v>0.36909999999999998</v>
      </c>
      <c r="U792" s="84">
        <v>0.2409</v>
      </c>
      <c r="V792" s="42">
        <v>0.35639999999999999</v>
      </c>
      <c r="W792" s="42">
        <v>0.36630000000000001</v>
      </c>
      <c r="X792" s="42">
        <v>0.17399999999999999</v>
      </c>
      <c r="Y792" s="42">
        <v>0.20449999999999999</v>
      </c>
      <c r="Z792" s="42">
        <v>0.35699999999999998</v>
      </c>
      <c r="AA792" s="42">
        <v>0.33129999999999998</v>
      </c>
    </row>
    <row r="793" spans="1:27">
      <c r="A793" s="142"/>
      <c r="B793" s="142"/>
      <c r="C793" s="5">
        <v>0.22916666666666699</v>
      </c>
      <c r="D793" s="42">
        <v>0</v>
      </c>
      <c r="E793" s="42">
        <v>0</v>
      </c>
      <c r="F793" s="42">
        <v>0</v>
      </c>
      <c r="G793" s="42">
        <v>0</v>
      </c>
      <c r="H793" s="42">
        <v>0</v>
      </c>
      <c r="I793" s="42">
        <v>0</v>
      </c>
      <c r="J793" s="42">
        <v>2.8199999999999999E-2</v>
      </c>
      <c r="K793" s="42">
        <v>1.6E-2</v>
      </c>
      <c r="L793" s="42">
        <v>5.4999999999999997E-3</v>
      </c>
      <c r="M793" s="42">
        <v>2.5999999999999999E-2</v>
      </c>
      <c r="N793" s="42">
        <v>0</v>
      </c>
      <c r="O793" s="42">
        <v>0</v>
      </c>
      <c r="P793" s="84">
        <v>0.34549999999999997</v>
      </c>
      <c r="Q793" s="84">
        <v>0.36320000000000002</v>
      </c>
      <c r="R793" s="84">
        <v>1.6999999999999999E-3</v>
      </c>
      <c r="S793" s="84">
        <v>0.49330000000000002</v>
      </c>
      <c r="T793" s="84">
        <v>0.41660000000000003</v>
      </c>
      <c r="U793" s="84">
        <v>0.124</v>
      </c>
      <c r="V793" s="42">
        <v>0.38240000000000002</v>
      </c>
      <c r="W793" s="42">
        <v>0.4078</v>
      </c>
      <c r="X793" s="42">
        <v>0.19089999999999999</v>
      </c>
      <c r="Y793" s="42">
        <v>0.30120000000000002</v>
      </c>
      <c r="Z793" s="42">
        <v>0.41889999999999999</v>
      </c>
      <c r="AA793" s="42">
        <v>0.37119999999999997</v>
      </c>
    </row>
    <row r="794" spans="1:27">
      <c r="A794" s="142"/>
      <c r="B794" s="142"/>
      <c r="C794" s="5">
        <v>0.23958333333333401</v>
      </c>
      <c r="D794" s="42">
        <v>0</v>
      </c>
      <c r="E794" s="42">
        <v>0</v>
      </c>
      <c r="F794" s="42">
        <v>0</v>
      </c>
      <c r="G794" s="42">
        <v>0</v>
      </c>
      <c r="H794" s="42">
        <v>0</v>
      </c>
      <c r="I794" s="42">
        <v>0</v>
      </c>
      <c r="J794" s="42">
        <v>4.6600000000000003E-2</v>
      </c>
      <c r="K794" s="42">
        <v>8.9999999999999993E-3</v>
      </c>
      <c r="L794" s="42">
        <v>2.8799999999999999E-2</v>
      </c>
      <c r="M794" s="42">
        <v>5.5100000000000003E-2</v>
      </c>
      <c r="N794" s="42">
        <v>1.9E-2</v>
      </c>
      <c r="O794" s="42">
        <v>3.3399999999999999E-2</v>
      </c>
      <c r="P794" s="84">
        <v>0.4103</v>
      </c>
      <c r="Q794" s="84">
        <v>0.32529999999999998</v>
      </c>
      <c r="R794" s="84">
        <v>0</v>
      </c>
      <c r="S794" s="84">
        <v>0.41889999999999999</v>
      </c>
      <c r="T794" s="84">
        <v>0.14829999999999999</v>
      </c>
      <c r="U794" s="84">
        <v>0.2208</v>
      </c>
      <c r="V794" s="42">
        <v>0.38200000000000001</v>
      </c>
      <c r="W794" s="42">
        <v>0.32179999999999997</v>
      </c>
      <c r="X794" s="42">
        <v>0.1754</v>
      </c>
      <c r="Y794" s="42">
        <v>0.25890000000000002</v>
      </c>
      <c r="Z794" s="42">
        <v>0.4718</v>
      </c>
      <c r="AA794" s="42">
        <v>0.43459999999999999</v>
      </c>
    </row>
    <row r="795" spans="1:27">
      <c r="A795" s="142"/>
      <c r="B795" s="142"/>
      <c r="C795" s="5">
        <v>0.25</v>
      </c>
      <c r="D795" s="42">
        <v>0</v>
      </c>
      <c r="E795" s="42">
        <v>0</v>
      </c>
      <c r="F795" s="42">
        <v>0</v>
      </c>
      <c r="G795" s="42">
        <v>0</v>
      </c>
      <c r="H795" s="42">
        <v>0</v>
      </c>
      <c r="I795" s="42">
        <v>0</v>
      </c>
      <c r="J795" s="42">
        <v>6.6900000000000001E-2</v>
      </c>
      <c r="K795" s="42">
        <v>3.9800000000000002E-2</v>
      </c>
      <c r="L795" s="42">
        <v>6.6100000000000006E-2</v>
      </c>
      <c r="M795" s="42">
        <v>7.1999999999999995E-2</v>
      </c>
      <c r="N795" s="42">
        <v>3.04E-2</v>
      </c>
      <c r="O795" s="42">
        <v>6.5500000000000003E-2</v>
      </c>
      <c r="P795" s="84">
        <v>0.26769999999999999</v>
      </c>
      <c r="Q795" s="84">
        <v>0.29599999999999999</v>
      </c>
      <c r="R795" s="84">
        <v>0.11609999999999999</v>
      </c>
      <c r="S795" s="84">
        <v>0.42730000000000001</v>
      </c>
      <c r="T795" s="84">
        <v>0.28539999999999999</v>
      </c>
      <c r="U795" s="84">
        <v>0.26619999999999999</v>
      </c>
      <c r="V795" s="42">
        <v>0.2863</v>
      </c>
      <c r="W795" s="42">
        <v>0.4194</v>
      </c>
      <c r="X795" s="42">
        <v>0.1482</v>
      </c>
      <c r="Y795" s="42">
        <v>0.127</v>
      </c>
      <c r="Z795" s="42">
        <v>0.57079999999999997</v>
      </c>
      <c r="AA795" s="42">
        <v>0.41270000000000001</v>
      </c>
    </row>
    <row r="796" spans="1:27">
      <c r="A796" s="142"/>
      <c r="B796" s="142"/>
      <c r="C796" s="5">
        <v>0.26041666666666702</v>
      </c>
      <c r="D796" s="42">
        <v>0</v>
      </c>
      <c r="E796" s="42">
        <v>0</v>
      </c>
      <c r="F796" s="42">
        <v>0</v>
      </c>
      <c r="G796" s="42">
        <v>0</v>
      </c>
      <c r="H796" s="42">
        <v>0</v>
      </c>
      <c r="I796" s="42">
        <v>0</v>
      </c>
      <c r="J796" s="42">
        <v>6.5500000000000003E-2</v>
      </c>
      <c r="K796" s="42">
        <v>8.5900000000000004E-2</v>
      </c>
      <c r="L796" s="42">
        <v>0.1041</v>
      </c>
      <c r="M796" s="42">
        <v>7.0599999999999996E-2</v>
      </c>
      <c r="N796" s="42">
        <v>3.1699999999999999E-2</v>
      </c>
      <c r="O796" s="42">
        <v>7.1499999999999994E-2</v>
      </c>
      <c r="P796" s="84">
        <v>0.27929999999999999</v>
      </c>
      <c r="Q796" s="84">
        <v>0.32329999999999998</v>
      </c>
      <c r="R796" s="84">
        <v>8.9800000000000005E-2</v>
      </c>
      <c r="S796" s="84">
        <v>0.39729999999999999</v>
      </c>
      <c r="T796" s="84">
        <v>0.32329999999999998</v>
      </c>
      <c r="U796" s="84">
        <v>0.2321</v>
      </c>
      <c r="V796" s="42">
        <v>0.38519999999999999</v>
      </c>
      <c r="W796" s="42">
        <v>0.34239999999999998</v>
      </c>
      <c r="X796" s="42">
        <v>0.17530000000000001</v>
      </c>
      <c r="Y796" s="42">
        <v>0.19500000000000001</v>
      </c>
      <c r="Z796" s="42">
        <v>0.4516</v>
      </c>
      <c r="AA796" s="42">
        <v>0.37640000000000001</v>
      </c>
    </row>
    <row r="797" spans="1:27">
      <c r="A797" s="142"/>
      <c r="B797" s="142"/>
      <c r="C797" s="5">
        <v>0.27083333333333398</v>
      </c>
      <c r="D797" s="42">
        <v>0</v>
      </c>
      <c r="E797" s="42">
        <v>0</v>
      </c>
      <c r="F797" s="42">
        <v>0</v>
      </c>
      <c r="G797" s="42">
        <v>0</v>
      </c>
      <c r="H797" s="42">
        <v>0</v>
      </c>
      <c r="I797" s="42">
        <v>0</v>
      </c>
      <c r="J797" s="42">
        <v>0.12859999999999999</v>
      </c>
      <c r="K797" s="42">
        <v>0.19700000000000001</v>
      </c>
      <c r="L797" s="42">
        <v>0.17399999999999999</v>
      </c>
      <c r="M797" s="42">
        <v>0.16880000000000001</v>
      </c>
      <c r="N797" s="42">
        <v>0.121</v>
      </c>
      <c r="O797" s="42">
        <v>0.15079999999999999</v>
      </c>
      <c r="P797" s="84">
        <v>0.36820000000000003</v>
      </c>
      <c r="Q797" s="84">
        <v>0.31609999999999999</v>
      </c>
      <c r="R797" s="84">
        <v>0</v>
      </c>
      <c r="S797" s="84">
        <v>0.42399999999999999</v>
      </c>
      <c r="T797" s="84">
        <v>0.22370000000000001</v>
      </c>
      <c r="U797" s="84">
        <v>0.1774</v>
      </c>
      <c r="V797" s="42">
        <v>0.25540000000000002</v>
      </c>
      <c r="W797" s="42">
        <v>0.27060000000000001</v>
      </c>
      <c r="X797" s="42">
        <v>0.25230000000000002</v>
      </c>
      <c r="Y797" s="42">
        <v>0.24590000000000001</v>
      </c>
      <c r="Z797" s="42">
        <v>0.43630000000000002</v>
      </c>
      <c r="AA797" s="42">
        <v>0.3322</v>
      </c>
    </row>
    <row r="798" spans="1:27">
      <c r="A798" s="142"/>
      <c r="B798" s="142"/>
      <c r="C798" s="5">
        <v>0.28125</v>
      </c>
      <c r="D798" s="42">
        <v>0</v>
      </c>
      <c r="E798" s="42">
        <v>0</v>
      </c>
      <c r="F798" s="42">
        <v>0</v>
      </c>
      <c r="G798" s="42">
        <v>0</v>
      </c>
      <c r="H798" s="42">
        <v>0</v>
      </c>
      <c r="I798" s="42">
        <v>0</v>
      </c>
      <c r="J798" s="42">
        <v>0.27039999999999997</v>
      </c>
      <c r="K798" s="42">
        <v>0.2465</v>
      </c>
      <c r="L798" s="42">
        <v>0.24510000000000001</v>
      </c>
      <c r="M798" s="42">
        <v>0.25009999999999999</v>
      </c>
      <c r="N798" s="42">
        <v>0.25540000000000002</v>
      </c>
      <c r="O798" s="42">
        <v>0.2074</v>
      </c>
      <c r="P798" s="84">
        <v>0.21920000000000001</v>
      </c>
      <c r="Q798" s="84">
        <v>0.26469999999999999</v>
      </c>
      <c r="R798" s="84">
        <v>3.5499999999999997E-2</v>
      </c>
      <c r="S798" s="84">
        <v>0.44600000000000001</v>
      </c>
      <c r="T798" s="84">
        <v>0.17960000000000001</v>
      </c>
      <c r="U798" s="84">
        <v>0.12809999999999999</v>
      </c>
      <c r="V798" s="42">
        <v>0.2525</v>
      </c>
      <c r="W798" s="42">
        <v>0.27729999999999999</v>
      </c>
      <c r="X798" s="42">
        <v>0.22589999999999999</v>
      </c>
      <c r="Y798" s="42">
        <v>0.41110000000000002</v>
      </c>
      <c r="Z798" s="42">
        <v>0.56589999999999996</v>
      </c>
      <c r="AA798" s="42">
        <v>0.26019999999999999</v>
      </c>
    </row>
    <row r="799" spans="1:27">
      <c r="A799" s="142"/>
      <c r="B799" s="142"/>
      <c r="C799" s="5">
        <v>0.29166666666666702</v>
      </c>
      <c r="D799" s="42">
        <v>0</v>
      </c>
      <c r="E799" s="42">
        <v>0</v>
      </c>
      <c r="F799" s="42">
        <v>0</v>
      </c>
      <c r="G799" s="42">
        <v>0</v>
      </c>
      <c r="H799" s="42">
        <v>0</v>
      </c>
      <c r="I799" s="42">
        <v>0</v>
      </c>
      <c r="J799" s="42">
        <v>0.29580000000000001</v>
      </c>
      <c r="K799" s="42">
        <v>0.33150000000000002</v>
      </c>
      <c r="L799" s="42">
        <v>0.32290000000000002</v>
      </c>
      <c r="M799" s="42">
        <v>0.33550000000000002</v>
      </c>
      <c r="N799" s="42">
        <v>0.3024</v>
      </c>
      <c r="O799" s="42">
        <v>0.3004</v>
      </c>
      <c r="P799" s="84">
        <v>0.26369999999999999</v>
      </c>
      <c r="Q799" s="84">
        <v>0.2263</v>
      </c>
      <c r="R799" s="84">
        <v>0.1474</v>
      </c>
      <c r="S799" s="84">
        <v>0.36030000000000001</v>
      </c>
      <c r="T799" s="84">
        <v>0.2082</v>
      </c>
      <c r="U799" s="84">
        <v>0.24959999999999999</v>
      </c>
      <c r="V799" s="42">
        <v>0.20930000000000001</v>
      </c>
      <c r="W799" s="42">
        <v>0.33879999999999999</v>
      </c>
      <c r="X799" s="42">
        <v>0.16850000000000001</v>
      </c>
      <c r="Y799" s="42">
        <v>0.32379999999999998</v>
      </c>
      <c r="Z799" s="42">
        <v>0.4743</v>
      </c>
      <c r="AA799" s="42">
        <v>0.24640000000000001</v>
      </c>
    </row>
    <row r="800" spans="1:27">
      <c r="A800" s="142"/>
      <c r="B800" s="142"/>
      <c r="C800" s="5">
        <v>0.30208333333333398</v>
      </c>
      <c r="D800" s="42">
        <v>0</v>
      </c>
      <c r="E800" s="42">
        <v>0</v>
      </c>
      <c r="F800" s="42">
        <v>0</v>
      </c>
      <c r="G800" s="42">
        <v>0</v>
      </c>
      <c r="H800" s="42">
        <v>0</v>
      </c>
      <c r="I800" s="42">
        <v>0</v>
      </c>
      <c r="J800" s="42">
        <v>0.3624</v>
      </c>
      <c r="K800" s="42">
        <v>0.44269999999999998</v>
      </c>
      <c r="L800" s="42">
        <v>0.3795</v>
      </c>
      <c r="M800" s="42">
        <v>0.43099999999999999</v>
      </c>
      <c r="N800" s="42">
        <v>0.37240000000000001</v>
      </c>
      <c r="O800" s="42">
        <v>0.39760000000000001</v>
      </c>
      <c r="P800" s="84">
        <v>0.24060000000000001</v>
      </c>
      <c r="Q800" s="84">
        <v>0.31830000000000003</v>
      </c>
      <c r="R800" s="84">
        <v>8.4599999999999995E-2</v>
      </c>
      <c r="S800" s="84">
        <v>0.37130000000000002</v>
      </c>
      <c r="T800" s="84">
        <v>0.31830000000000003</v>
      </c>
      <c r="U800" s="84">
        <v>0.21329999999999999</v>
      </c>
      <c r="V800" s="42">
        <v>0.26929999999999998</v>
      </c>
      <c r="W800" s="42">
        <v>0.30299999999999999</v>
      </c>
      <c r="X800" s="42">
        <v>0.13170000000000001</v>
      </c>
      <c r="Y800" s="42">
        <v>0.14660000000000001</v>
      </c>
      <c r="Z800" s="42">
        <v>0.42459999999999998</v>
      </c>
      <c r="AA800" s="42">
        <v>0.3337</v>
      </c>
    </row>
    <row r="801" spans="1:27">
      <c r="A801" s="142"/>
      <c r="B801" s="142"/>
      <c r="C801" s="5">
        <v>0.3125</v>
      </c>
      <c r="D801" s="42">
        <v>3.9800000000000002E-2</v>
      </c>
      <c r="E801" s="42">
        <v>3.1600000000000003E-2</v>
      </c>
      <c r="F801" s="42">
        <v>1.21E-2</v>
      </c>
      <c r="G801" s="42">
        <v>2.52E-2</v>
      </c>
      <c r="H801" s="42">
        <v>6.4699999999999994E-2</v>
      </c>
      <c r="I801" s="42">
        <v>0</v>
      </c>
      <c r="J801" s="42">
        <v>0.42609999999999998</v>
      </c>
      <c r="K801" s="42">
        <v>0.51080000000000003</v>
      </c>
      <c r="L801" s="42">
        <v>0.45810000000000001</v>
      </c>
      <c r="M801" s="42">
        <v>0.47149999999999997</v>
      </c>
      <c r="N801" s="42">
        <v>0.42780000000000001</v>
      </c>
      <c r="O801" s="42">
        <v>0.45829999999999999</v>
      </c>
      <c r="P801" s="84">
        <v>0.19539999999999999</v>
      </c>
      <c r="Q801" s="84">
        <v>0.33739999999999998</v>
      </c>
      <c r="R801" s="84">
        <v>0.1515</v>
      </c>
      <c r="S801" s="84">
        <v>0.31030000000000002</v>
      </c>
      <c r="T801" s="84">
        <v>0.37609999999999999</v>
      </c>
      <c r="U801" s="84">
        <v>0.27529999999999999</v>
      </c>
      <c r="V801" s="42">
        <v>0.29389999999999999</v>
      </c>
      <c r="W801" s="42">
        <v>0.21479999999999999</v>
      </c>
      <c r="X801" s="42">
        <v>1.2999999999999999E-2</v>
      </c>
      <c r="Y801" s="42">
        <v>5.3999999999999999E-2</v>
      </c>
      <c r="Z801" s="42">
        <v>0.4854</v>
      </c>
      <c r="AA801" s="42">
        <v>0.32100000000000001</v>
      </c>
    </row>
    <row r="802" spans="1:27">
      <c r="A802" s="142"/>
      <c r="B802" s="142"/>
      <c r="C802" s="5">
        <v>0.32291666666666702</v>
      </c>
      <c r="D802" s="42">
        <v>2.6200000000000001E-2</v>
      </c>
      <c r="E802" s="42">
        <v>2.29E-2</v>
      </c>
      <c r="F802" s="42">
        <v>4.7E-2</v>
      </c>
      <c r="G802" s="42">
        <v>5.3499999999999999E-2</v>
      </c>
      <c r="H802" s="42">
        <v>0.10290000000000001</v>
      </c>
      <c r="I802" s="42">
        <v>1.49E-2</v>
      </c>
      <c r="J802" s="42">
        <v>0.4824</v>
      </c>
      <c r="K802" s="42">
        <v>0.56240000000000001</v>
      </c>
      <c r="L802" s="42">
        <v>0.51349999999999996</v>
      </c>
      <c r="M802" s="42">
        <v>0.5363</v>
      </c>
      <c r="N802" s="42">
        <v>0.52180000000000004</v>
      </c>
      <c r="O802" s="42">
        <v>0.53200000000000003</v>
      </c>
      <c r="P802" s="84">
        <v>0.12959999999999999</v>
      </c>
      <c r="Q802" s="84">
        <v>0.22309999999999999</v>
      </c>
      <c r="R802" s="84">
        <v>0.24610000000000001</v>
      </c>
      <c r="S802" s="84">
        <v>0.42770000000000002</v>
      </c>
      <c r="T802" s="84">
        <v>0.37119999999999997</v>
      </c>
      <c r="U802" s="84">
        <v>0.2676</v>
      </c>
      <c r="V802" s="42">
        <v>0.24160000000000001</v>
      </c>
      <c r="W802" s="42">
        <v>0.29160000000000003</v>
      </c>
      <c r="X802" s="42">
        <v>0.1411</v>
      </c>
      <c r="Y802" s="42">
        <v>0.13300000000000001</v>
      </c>
      <c r="Z802" s="42">
        <v>0.32229999999999998</v>
      </c>
      <c r="AA802" s="42">
        <v>0.36159999999999998</v>
      </c>
    </row>
    <row r="803" spans="1:27">
      <c r="A803" s="142"/>
      <c r="B803" s="142"/>
      <c r="C803" s="5">
        <v>0.33333333333333398</v>
      </c>
      <c r="D803" s="42">
        <v>7.8200000000000006E-2</v>
      </c>
      <c r="E803" s="42">
        <v>9.5100000000000004E-2</v>
      </c>
      <c r="F803" s="42">
        <v>5.9400000000000001E-2</v>
      </c>
      <c r="G803" s="42">
        <v>6.4399999999999999E-2</v>
      </c>
      <c r="H803" s="42">
        <v>0.1512</v>
      </c>
      <c r="I803" s="42">
        <v>6.7900000000000002E-2</v>
      </c>
      <c r="J803" s="42">
        <v>0.56220000000000003</v>
      </c>
      <c r="K803" s="42">
        <v>0.66790000000000005</v>
      </c>
      <c r="L803" s="42">
        <v>0.60340000000000005</v>
      </c>
      <c r="M803" s="42">
        <v>0.63019999999999998</v>
      </c>
      <c r="N803" s="42">
        <v>0.60089999999999999</v>
      </c>
      <c r="O803" s="42">
        <v>0.62229999999999996</v>
      </c>
      <c r="P803" s="84">
        <v>0.24429999999999999</v>
      </c>
      <c r="Q803" s="84">
        <v>0.38100000000000001</v>
      </c>
      <c r="R803" s="84">
        <v>0.1426</v>
      </c>
      <c r="S803" s="84">
        <v>0.29749999999999999</v>
      </c>
      <c r="T803" s="84">
        <v>0.35120000000000001</v>
      </c>
      <c r="U803" s="84">
        <v>0.18079999999999999</v>
      </c>
      <c r="V803" s="42">
        <v>0.25430000000000003</v>
      </c>
      <c r="W803" s="42">
        <v>0.38879999999999998</v>
      </c>
      <c r="X803" s="42">
        <v>0.12479999999999999</v>
      </c>
      <c r="Y803" s="42">
        <v>0.17810000000000001</v>
      </c>
      <c r="Z803" s="42">
        <v>0.48299999999999998</v>
      </c>
      <c r="AA803" s="42">
        <v>0.19620000000000001</v>
      </c>
    </row>
    <row r="804" spans="1:27">
      <c r="A804" s="142"/>
      <c r="B804" s="142"/>
      <c r="C804" s="5">
        <v>0.34375</v>
      </c>
      <c r="D804" s="42">
        <v>0.10009999999999999</v>
      </c>
      <c r="E804" s="42">
        <v>0.1167</v>
      </c>
      <c r="F804" s="42">
        <v>9.4299999999999995E-2</v>
      </c>
      <c r="G804" s="42">
        <v>6.8199999999999997E-2</v>
      </c>
      <c r="H804" s="42">
        <v>0.17549999999999999</v>
      </c>
      <c r="I804" s="42">
        <v>0.1109</v>
      </c>
      <c r="J804" s="42">
        <v>0.59960000000000002</v>
      </c>
      <c r="K804" s="42">
        <v>0.7571</v>
      </c>
      <c r="L804" s="42">
        <v>0.66190000000000004</v>
      </c>
      <c r="M804" s="42">
        <v>0.67869999999999997</v>
      </c>
      <c r="N804" s="42">
        <v>0.66849999999999998</v>
      </c>
      <c r="O804" s="42">
        <v>0.67320000000000002</v>
      </c>
      <c r="P804" s="84">
        <v>0.2218</v>
      </c>
      <c r="Q804" s="84">
        <v>0.31380000000000002</v>
      </c>
      <c r="R804" s="84">
        <v>8.2699999999999996E-2</v>
      </c>
      <c r="S804" s="84">
        <v>0.36209999999999998</v>
      </c>
      <c r="T804" s="84">
        <v>0.31380000000000002</v>
      </c>
      <c r="U804" s="84">
        <v>0.2049</v>
      </c>
      <c r="V804" s="42">
        <v>0.18190000000000001</v>
      </c>
      <c r="W804" s="42">
        <v>0.2742</v>
      </c>
      <c r="X804" s="42">
        <v>9.5299999999999996E-2</v>
      </c>
      <c r="Y804" s="42">
        <v>0.1077</v>
      </c>
      <c r="Z804" s="42">
        <v>0.41449999999999998</v>
      </c>
      <c r="AA804" s="42">
        <v>0.30640000000000001</v>
      </c>
    </row>
    <row r="805" spans="1:27">
      <c r="A805" s="142"/>
      <c r="B805" s="142"/>
      <c r="C805" s="5">
        <v>0.35416666666666702</v>
      </c>
      <c r="D805" s="42">
        <v>0.1847</v>
      </c>
      <c r="E805" s="42">
        <v>0.2</v>
      </c>
      <c r="F805" s="42">
        <v>0.1484</v>
      </c>
      <c r="G805" s="42">
        <v>0.1368</v>
      </c>
      <c r="H805" s="42">
        <v>0.34100000000000003</v>
      </c>
      <c r="I805" s="42">
        <v>0.1993</v>
      </c>
      <c r="J805" s="42">
        <v>0.61760000000000004</v>
      </c>
      <c r="K805" s="42">
        <v>0.75319999999999998</v>
      </c>
      <c r="L805" s="42">
        <v>0.68340000000000001</v>
      </c>
      <c r="M805" s="42">
        <v>0.69610000000000005</v>
      </c>
      <c r="N805" s="42">
        <v>0.71250000000000002</v>
      </c>
      <c r="O805" s="42">
        <v>0.69989999999999997</v>
      </c>
      <c r="P805" s="84">
        <v>0.34649999999999997</v>
      </c>
      <c r="Q805" s="84">
        <v>0.26229999999999998</v>
      </c>
      <c r="R805" s="84">
        <v>0.17430000000000001</v>
      </c>
      <c r="S805" s="84">
        <v>0.27260000000000001</v>
      </c>
      <c r="T805" s="84">
        <v>0.23960000000000001</v>
      </c>
      <c r="U805" s="84">
        <v>7.1599999999999997E-2</v>
      </c>
      <c r="V805" s="42">
        <v>0.31569999999999998</v>
      </c>
      <c r="W805" s="42">
        <v>0.26469999999999999</v>
      </c>
      <c r="X805" s="42">
        <v>6.0100000000000001E-2</v>
      </c>
      <c r="Y805" s="42">
        <v>3.9600000000000003E-2</v>
      </c>
      <c r="Z805" s="42">
        <v>0.42580000000000001</v>
      </c>
      <c r="AA805" s="42">
        <v>0.17510000000000001</v>
      </c>
    </row>
    <row r="806" spans="1:27">
      <c r="A806" s="142"/>
      <c r="B806" s="142"/>
      <c r="C806" s="5">
        <v>0.36458333333333398</v>
      </c>
      <c r="D806" s="42">
        <v>0.26979999999999998</v>
      </c>
      <c r="E806" s="42">
        <v>0.28100000000000003</v>
      </c>
      <c r="F806" s="42">
        <v>0.17019999999999999</v>
      </c>
      <c r="G806" s="42">
        <v>0.1716</v>
      </c>
      <c r="H806" s="42">
        <v>0.50860000000000005</v>
      </c>
      <c r="I806" s="42">
        <v>0.27050000000000002</v>
      </c>
      <c r="J806" s="42">
        <v>0.64280000000000004</v>
      </c>
      <c r="K806" s="42">
        <v>0.80679999999999996</v>
      </c>
      <c r="L806" s="42">
        <v>0.73529999999999995</v>
      </c>
      <c r="M806" s="42">
        <v>0.73019999999999996</v>
      </c>
      <c r="N806" s="42">
        <v>0.76790000000000003</v>
      </c>
      <c r="O806" s="42">
        <v>0.74660000000000004</v>
      </c>
      <c r="P806" s="84">
        <v>0.13900000000000001</v>
      </c>
      <c r="Q806" s="84">
        <v>0.29110000000000003</v>
      </c>
      <c r="R806" s="84">
        <v>0.24149999999999999</v>
      </c>
      <c r="S806" s="84">
        <v>0.28270000000000001</v>
      </c>
      <c r="T806" s="84">
        <v>0.11509999999999999</v>
      </c>
      <c r="U806" s="84">
        <v>8.5300000000000001E-2</v>
      </c>
      <c r="V806" s="42">
        <v>0.30599999999999999</v>
      </c>
      <c r="W806" s="42">
        <v>0.34100000000000003</v>
      </c>
      <c r="X806" s="42">
        <v>0.14410000000000001</v>
      </c>
      <c r="Y806" s="42">
        <v>4.2599999999999999E-2</v>
      </c>
      <c r="Z806" s="42">
        <v>0.3957</v>
      </c>
      <c r="AA806" s="42">
        <v>0.32250000000000001</v>
      </c>
    </row>
    <row r="807" spans="1:27">
      <c r="A807" s="142"/>
      <c r="B807" s="142"/>
      <c r="C807" s="5">
        <v>0.375</v>
      </c>
      <c r="D807" s="42">
        <v>0.36609999999999998</v>
      </c>
      <c r="E807" s="42">
        <v>0.33610000000000001</v>
      </c>
      <c r="F807" s="42">
        <v>0.21440000000000001</v>
      </c>
      <c r="G807" s="42">
        <v>0.221</v>
      </c>
      <c r="H807" s="42">
        <v>0.66839999999999999</v>
      </c>
      <c r="I807" s="42">
        <v>0.35599999999999998</v>
      </c>
      <c r="J807" s="42">
        <v>0.68459999999999999</v>
      </c>
      <c r="K807" s="42">
        <v>0.80579999999999996</v>
      </c>
      <c r="L807" s="42">
        <v>0.75600000000000001</v>
      </c>
      <c r="M807" s="42">
        <v>0.748</v>
      </c>
      <c r="N807" s="42">
        <v>0.82350000000000001</v>
      </c>
      <c r="O807" s="42">
        <v>0.78390000000000004</v>
      </c>
      <c r="P807" s="84">
        <v>0.16839999999999999</v>
      </c>
      <c r="Q807" s="84">
        <v>0.26640000000000003</v>
      </c>
      <c r="R807" s="84">
        <v>0.2117</v>
      </c>
      <c r="S807" s="84">
        <v>0.28029999999999999</v>
      </c>
      <c r="T807" s="84">
        <v>0.1225</v>
      </c>
      <c r="U807" s="84">
        <v>1.3899999999999999E-2</v>
      </c>
      <c r="V807" s="42">
        <v>0.27</v>
      </c>
      <c r="W807" s="42">
        <v>0.19</v>
      </c>
      <c r="X807" s="42">
        <v>0.16059999999999999</v>
      </c>
      <c r="Y807" s="42">
        <v>0.1026</v>
      </c>
      <c r="Z807" s="42">
        <v>0.38109999999999999</v>
      </c>
      <c r="AA807" s="42">
        <v>0.35049999999999998</v>
      </c>
    </row>
    <row r="808" spans="1:27">
      <c r="A808" s="142"/>
      <c r="B808" s="142"/>
      <c r="C808" s="5">
        <v>0.38541666666666702</v>
      </c>
      <c r="D808" s="42">
        <v>0.46910000000000002</v>
      </c>
      <c r="E808" s="42">
        <v>0.40189999999999998</v>
      </c>
      <c r="F808" s="42">
        <v>0.28210000000000002</v>
      </c>
      <c r="G808" s="42">
        <v>0.27629999999999999</v>
      </c>
      <c r="H808" s="42">
        <v>0.85329999999999995</v>
      </c>
      <c r="I808" s="42">
        <v>0.45660000000000001</v>
      </c>
      <c r="J808" s="42">
        <v>0.71609999999999996</v>
      </c>
      <c r="K808" s="42">
        <v>0.85209999999999997</v>
      </c>
      <c r="L808" s="42">
        <v>0.80320000000000003</v>
      </c>
      <c r="M808" s="42">
        <v>0.77310000000000001</v>
      </c>
      <c r="N808" s="42">
        <v>0.86419999999999997</v>
      </c>
      <c r="O808" s="42">
        <v>0.80169999999999997</v>
      </c>
      <c r="P808" s="84">
        <v>0.18240000000000001</v>
      </c>
      <c r="Q808" s="84">
        <v>0.2477</v>
      </c>
      <c r="R808" s="84">
        <v>6.0499999999999998E-2</v>
      </c>
      <c r="S808" s="84">
        <v>0.26819999999999999</v>
      </c>
      <c r="T808" s="84">
        <v>0.2477</v>
      </c>
      <c r="U808" s="84">
        <v>0.15840000000000001</v>
      </c>
      <c r="V808" s="42">
        <v>9.8199999999999996E-2</v>
      </c>
      <c r="W808" s="42">
        <v>0.1661</v>
      </c>
      <c r="X808" s="42">
        <v>0.1077</v>
      </c>
      <c r="Y808" s="42">
        <v>0.10580000000000001</v>
      </c>
      <c r="Z808" s="42">
        <v>0.41820000000000002</v>
      </c>
      <c r="AA808" s="42">
        <v>0.2757</v>
      </c>
    </row>
    <row r="809" spans="1:27">
      <c r="A809" s="142"/>
      <c r="B809" s="142"/>
      <c r="C809" s="5">
        <v>0.39583333333333398</v>
      </c>
      <c r="D809" s="42">
        <v>0.4803</v>
      </c>
      <c r="E809" s="42">
        <v>0.45200000000000001</v>
      </c>
      <c r="F809" s="42">
        <v>0.32300000000000001</v>
      </c>
      <c r="G809" s="42">
        <v>0.29170000000000001</v>
      </c>
      <c r="H809" s="42">
        <v>0.84489999999999998</v>
      </c>
      <c r="I809" s="42">
        <v>0.47439999999999999</v>
      </c>
      <c r="J809" s="42">
        <v>0.74129999999999996</v>
      </c>
      <c r="K809" s="42">
        <v>0.83320000000000005</v>
      </c>
      <c r="L809" s="42">
        <v>0.77390000000000003</v>
      </c>
      <c r="M809" s="42">
        <v>0.77429999999999999</v>
      </c>
      <c r="N809" s="42">
        <v>0.85319999999999996</v>
      </c>
      <c r="O809" s="42">
        <v>0.80789999999999995</v>
      </c>
      <c r="P809" s="84">
        <v>0.18459999999999999</v>
      </c>
      <c r="Q809" s="84">
        <v>0.18529999999999999</v>
      </c>
      <c r="R809" s="84">
        <v>0</v>
      </c>
      <c r="S809" s="84">
        <v>0.27279999999999999</v>
      </c>
      <c r="T809" s="84">
        <v>0.17169999999999999</v>
      </c>
      <c r="U809" s="84">
        <v>0.1216</v>
      </c>
      <c r="V809" s="42">
        <v>0.10249999999999999</v>
      </c>
      <c r="W809" s="42">
        <v>0.2117</v>
      </c>
      <c r="X809" s="42">
        <v>0.13370000000000001</v>
      </c>
      <c r="Y809" s="42">
        <v>0.13569999999999999</v>
      </c>
      <c r="Z809" s="42">
        <v>0.4955</v>
      </c>
      <c r="AA809" s="42">
        <v>0.15690000000000001</v>
      </c>
    </row>
    <row r="810" spans="1:27">
      <c r="A810" s="142"/>
      <c r="B810" s="142"/>
      <c r="C810" s="5">
        <v>0.40625</v>
      </c>
      <c r="D810" s="42">
        <v>0.52510000000000001</v>
      </c>
      <c r="E810" s="42">
        <v>0.53039999999999998</v>
      </c>
      <c r="F810" s="42">
        <v>0.36270000000000002</v>
      </c>
      <c r="G810" s="42">
        <v>0.33879999999999999</v>
      </c>
      <c r="H810" s="42">
        <v>0.83179999999999998</v>
      </c>
      <c r="I810" s="42">
        <v>0.52259999999999995</v>
      </c>
      <c r="J810" s="42">
        <v>0.72440000000000004</v>
      </c>
      <c r="K810" s="42">
        <v>0.83179999999999998</v>
      </c>
      <c r="L810" s="42">
        <v>0.79079999999999995</v>
      </c>
      <c r="M810" s="42">
        <v>0.75990000000000002</v>
      </c>
      <c r="N810" s="42">
        <v>0.8296</v>
      </c>
      <c r="O810" s="42">
        <v>0.82150000000000001</v>
      </c>
      <c r="P810" s="84">
        <v>0.14649999999999999</v>
      </c>
      <c r="Q810" s="84">
        <v>0.21429999999999999</v>
      </c>
      <c r="R810" s="84">
        <v>0</v>
      </c>
      <c r="S810" s="84">
        <v>0.26029999999999998</v>
      </c>
      <c r="T810" s="84">
        <v>0.23319999999999999</v>
      </c>
      <c r="U810" s="84">
        <v>0.1206</v>
      </c>
      <c r="V810" s="42">
        <v>2.5399999999999999E-2</v>
      </c>
      <c r="W810" s="42">
        <v>0.18640000000000001</v>
      </c>
      <c r="X810" s="42">
        <v>8.2600000000000007E-2</v>
      </c>
      <c r="Y810" s="42">
        <v>6.4399999999999999E-2</v>
      </c>
      <c r="Z810" s="42">
        <v>0.55479999999999996</v>
      </c>
      <c r="AA810" s="42">
        <v>7.6700000000000004E-2</v>
      </c>
    </row>
    <row r="811" spans="1:27">
      <c r="A811" s="142"/>
      <c r="B811" s="142"/>
      <c r="C811" s="5">
        <v>0.41666666666666702</v>
      </c>
      <c r="D811" s="42">
        <v>0.55359999999999998</v>
      </c>
      <c r="E811" s="42">
        <v>0.62909999999999999</v>
      </c>
      <c r="F811" s="42">
        <v>0.39479999999999998</v>
      </c>
      <c r="G811" s="42">
        <v>0.37909999999999999</v>
      </c>
      <c r="H811" s="42">
        <v>0.81089999999999995</v>
      </c>
      <c r="I811" s="42">
        <v>0.55730000000000002</v>
      </c>
      <c r="J811" s="42">
        <v>0.77259999999999995</v>
      </c>
      <c r="K811" s="42">
        <v>0.82609999999999995</v>
      </c>
      <c r="L811" s="42">
        <v>0.77739999999999998</v>
      </c>
      <c r="M811" s="42">
        <v>0.77500000000000002</v>
      </c>
      <c r="N811" s="42">
        <v>0.84730000000000005</v>
      </c>
      <c r="O811" s="42">
        <v>0.79679999999999995</v>
      </c>
      <c r="P811" s="84">
        <v>0.28270000000000001</v>
      </c>
      <c r="Q811" s="84">
        <v>0.27900000000000003</v>
      </c>
      <c r="R811" s="84">
        <v>0</v>
      </c>
      <c r="S811" s="84">
        <v>0.19750000000000001</v>
      </c>
      <c r="T811" s="84">
        <v>0.18410000000000001</v>
      </c>
      <c r="U811" s="84">
        <v>7.3599999999999999E-2</v>
      </c>
      <c r="V811" s="42">
        <v>9.4500000000000001E-2</v>
      </c>
      <c r="W811" s="42">
        <v>0.21790000000000001</v>
      </c>
      <c r="X811" s="42">
        <v>0.1114</v>
      </c>
      <c r="Y811" s="42">
        <v>5.2900000000000003E-2</v>
      </c>
      <c r="Z811" s="42">
        <v>0.56679999999999997</v>
      </c>
      <c r="AA811" s="42">
        <v>0.20860000000000001</v>
      </c>
    </row>
    <row r="812" spans="1:27">
      <c r="A812" s="142"/>
      <c r="B812" s="142"/>
      <c r="C812" s="5">
        <v>0.42708333333333398</v>
      </c>
      <c r="D812" s="42">
        <v>0.59509999999999996</v>
      </c>
      <c r="E812" s="42">
        <v>0.67679999999999996</v>
      </c>
      <c r="F812" s="42">
        <v>0.42909999999999998</v>
      </c>
      <c r="G812" s="42">
        <v>0.4108</v>
      </c>
      <c r="H812" s="42">
        <v>0.80200000000000005</v>
      </c>
      <c r="I812" s="42">
        <v>0.58279999999999998</v>
      </c>
      <c r="J812" s="42">
        <v>0.76559999999999995</v>
      </c>
      <c r="K812" s="42">
        <v>0.82379999999999998</v>
      </c>
      <c r="L812" s="42">
        <v>0.7833</v>
      </c>
      <c r="M812" s="42">
        <v>0.79279999999999995</v>
      </c>
      <c r="N812" s="42">
        <v>0.81230000000000002</v>
      </c>
      <c r="O812" s="42">
        <v>0.79559999999999997</v>
      </c>
      <c r="P812" s="84">
        <v>0.17019999999999999</v>
      </c>
      <c r="Q812" s="84">
        <v>0.19919999999999999</v>
      </c>
      <c r="R812" s="84">
        <v>6.13E-2</v>
      </c>
      <c r="S812" s="84">
        <v>0.22900000000000001</v>
      </c>
      <c r="T812" s="84">
        <v>0.19919999999999999</v>
      </c>
      <c r="U812" s="84">
        <v>0.14169999999999999</v>
      </c>
      <c r="V812" s="42">
        <v>0.1074</v>
      </c>
      <c r="W812" s="42">
        <v>0.16320000000000001</v>
      </c>
      <c r="X812" s="42">
        <v>0.18809999999999999</v>
      </c>
      <c r="Y812" s="42">
        <v>0.16320000000000001</v>
      </c>
      <c r="Z812" s="42">
        <v>0.42380000000000001</v>
      </c>
      <c r="AA812" s="42">
        <v>0.29060000000000002</v>
      </c>
    </row>
    <row r="813" spans="1:27">
      <c r="A813" s="142"/>
      <c r="B813" s="142"/>
      <c r="C813" s="5">
        <v>0.4375</v>
      </c>
      <c r="D813" s="42">
        <v>0.58309999999999995</v>
      </c>
      <c r="E813" s="42">
        <v>0.69830000000000003</v>
      </c>
      <c r="F813" s="42">
        <v>0.4728</v>
      </c>
      <c r="G813" s="42">
        <v>0.42559999999999998</v>
      </c>
      <c r="H813" s="42">
        <v>0.83420000000000005</v>
      </c>
      <c r="I813" s="42">
        <v>0.61070000000000002</v>
      </c>
      <c r="J813" s="42">
        <v>0.76390000000000002</v>
      </c>
      <c r="K813" s="42">
        <v>0.82440000000000002</v>
      </c>
      <c r="L813" s="42">
        <v>0.79320000000000002</v>
      </c>
      <c r="M813" s="42">
        <v>0.77880000000000005</v>
      </c>
      <c r="N813" s="42">
        <v>0.82220000000000004</v>
      </c>
      <c r="O813" s="42">
        <v>0.79159999999999997</v>
      </c>
      <c r="P813" s="84">
        <v>0.11940000000000001</v>
      </c>
      <c r="Q813" s="84">
        <v>0.1169</v>
      </c>
      <c r="R813" s="84">
        <v>0.1168</v>
      </c>
      <c r="S813" s="84">
        <v>0.214</v>
      </c>
      <c r="T813" s="84">
        <v>0.22570000000000001</v>
      </c>
      <c r="U813" s="84">
        <v>0.22020000000000001</v>
      </c>
      <c r="V813" s="42">
        <v>0.1101</v>
      </c>
      <c r="W813" s="42">
        <v>0.21</v>
      </c>
      <c r="X813" s="42">
        <v>0.14760000000000001</v>
      </c>
      <c r="Y813" s="42">
        <v>0.18</v>
      </c>
      <c r="Z813" s="42">
        <v>0.46829999999999999</v>
      </c>
      <c r="AA813" s="42">
        <v>0.22270000000000001</v>
      </c>
    </row>
    <row r="814" spans="1:27">
      <c r="A814" s="142"/>
      <c r="B814" s="142"/>
      <c r="C814" s="5">
        <v>0.44791666666666702</v>
      </c>
      <c r="D814" s="42">
        <v>0.61299999999999999</v>
      </c>
      <c r="E814" s="42">
        <v>0.73429999999999995</v>
      </c>
      <c r="F814" s="42">
        <v>0.54059999999999997</v>
      </c>
      <c r="G814" s="42">
        <v>0.42409999999999998</v>
      </c>
      <c r="H814" s="42">
        <v>0.88690000000000002</v>
      </c>
      <c r="I814" s="42">
        <v>0.65849999999999997</v>
      </c>
      <c r="J814" s="42">
        <v>0.75949999999999995</v>
      </c>
      <c r="K814" s="42">
        <v>0.84970000000000001</v>
      </c>
      <c r="L814" s="42">
        <v>0.77949999999999997</v>
      </c>
      <c r="M814" s="42">
        <v>0.78539999999999999</v>
      </c>
      <c r="N814" s="42">
        <v>0.83289999999999997</v>
      </c>
      <c r="O814" s="42">
        <v>0.78400000000000003</v>
      </c>
      <c r="P814" s="84">
        <v>3.5499999999999997E-2</v>
      </c>
      <c r="Q814" s="84">
        <v>0.1736</v>
      </c>
      <c r="R814" s="84">
        <v>9.5299999999999996E-2</v>
      </c>
      <c r="S814" s="84">
        <v>0.28270000000000001</v>
      </c>
      <c r="T814" s="84">
        <v>0.36830000000000002</v>
      </c>
      <c r="U814" s="84">
        <v>0.19400000000000001</v>
      </c>
      <c r="V814" s="42">
        <v>0.1673</v>
      </c>
      <c r="W814" s="42">
        <v>0.2137</v>
      </c>
      <c r="X814" s="42">
        <v>0.24610000000000001</v>
      </c>
      <c r="Y814" s="42">
        <v>0.16439999999999999</v>
      </c>
      <c r="Z814" s="42">
        <v>0.40379999999999999</v>
      </c>
      <c r="AA814" s="42">
        <v>0.28389999999999999</v>
      </c>
    </row>
    <row r="815" spans="1:27">
      <c r="A815" s="142"/>
      <c r="B815" s="142"/>
      <c r="C815" s="5">
        <v>0.45833333333333398</v>
      </c>
      <c r="D815" s="42">
        <v>0.66349999999999998</v>
      </c>
      <c r="E815" s="42">
        <v>0.74080000000000001</v>
      </c>
      <c r="F815" s="42">
        <v>0.57169999999999999</v>
      </c>
      <c r="G815" s="42">
        <v>0.42409999999999998</v>
      </c>
      <c r="H815" s="42">
        <v>0.94930000000000003</v>
      </c>
      <c r="I815" s="42">
        <v>0.65410000000000001</v>
      </c>
      <c r="J815" s="42">
        <v>0.78690000000000004</v>
      </c>
      <c r="K815" s="42">
        <v>0.84660000000000002</v>
      </c>
      <c r="L815" s="42">
        <v>0.77880000000000005</v>
      </c>
      <c r="M815" s="42">
        <v>0.77969999999999995</v>
      </c>
      <c r="N815" s="42">
        <v>0.82420000000000004</v>
      </c>
      <c r="O815" s="42">
        <v>0.77659999999999996</v>
      </c>
      <c r="P815" s="84">
        <v>0</v>
      </c>
      <c r="Q815" s="84">
        <v>0.11559999999999999</v>
      </c>
      <c r="R815" s="84">
        <v>0</v>
      </c>
      <c r="S815" s="84">
        <v>0.2152</v>
      </c>
      <c r="T815" s="84">
        <v>0.28499999999999998</v>
      </c>
      <c r="U815" s="84">
        <v>0.1236</v>
      </c>
      <c r="V815" s="42">
        <v>7.5499999999999998E-2</v>
      </c>
      <c r="W815" s="42">
        <v>0.15079999999999999</v>
      </c>
      <c r="X815" s="42">
        <v>0.2334</v>
      </c>
      <c r="Y815" s="42">
        <v>0.19450000000000001</v>
      </c>
      <c r="Z815" s="42">
        <v>0.50870000000000004</v>
      </c>
      <c r="AA815" s="42">
        <v>0.27460000000000001</v>
      </c>
    </row>
    <row r="816" spans="1:27">
      <c r="A816" s="142"/>
      <c r="B816" s="142"/>
      <c r="C816" s="5">
        <v>0.46875</v>
      </c>
      <c r="D816" s="42">
        <v>0.6946</v>
      </c>
      <c r="E816" s="42">
        <v>0.80369999999999997</v>
      </c>
      <c r="F816" s="42">
        <v>0.62439999999999996</v>
      </c>
      <c r="G816" s="42">
        <v>0.45540000000000003</v>
      </c>
      <c r="H816" s="42">
        <v>0.94030000000000002</v>
      </c>
      <c r="I816" s="42">
        <v>0.70369999999999999</v>
      </c>
      <c r="J816" s="42">
        <v>0.76549999999999996</v>
      </c>
      <c r="K816" s="42">
        <v>0.78300000000000003</v>
      </c>
      <c r="L816" s="42">
        <v>0.80869999999999997</v>
      </c>
      <c r="M816" s="42">
        <v>0.7742</v>
      </c>
      <c r="N816" s="42">
        <v>0.81489999999999996</v>
      </c>
      <c r="O816" s="42">
        <v>0.7893</v>
      </c>
      <c r="P816" s="84">
        <v>0.1716</v>
      </c>
      <c r="Q816" s="84">
        <v>0.193</v>
      </c>
      <c r="R816" s="84">
        <v>5.8099999999999999E-2</v>
      </c>
      <c r="S816" s="84">
        <v>0.2092</v>
      </c>
      <c r="T816" s="84">
        <v>0.193</v>
      </c>
      <c r="U816" s="84">
        <v>0.13619999999999999</v>
      </c>
      <c r="V816" s="42">
        <v>9.11E-2</v>
      </c>
      <c r="W816" s="42">
        <v>0.12690000000000001</v>
      </c>
      <c r="X816" s="42">
        <v>0.20880000000000001</v>
      </c>
      <c r="Y816" s="42">
        <v>0.21690000000000001</v>
      </c>
      <c r="Z816" s="42">
        <v>0.33760000000000001</v>
      </c>
      <c r="AA816" s="42">
        <v>0.24210000000000001</v>
      </c>
    </row>
    <row r="817" spans="1:27">
      <c r="A817" s="142"/>
      <c r="B817" s="142"/>
      <c r="C817" s="5">
        <v>0.47916666666666702</v>
      </c>
      <c r="D817" s="42">
        <v>0.69389999999999996</v>
      </c>
      <c r="E817" s="42">
        <v>0.78790000000000004</v>
      </c>
      <c r="F817" s="42">
        <v>0.58340000000000003</v>
      </c>
      <c r="G817" s="42">
        <v>0.48880000000000001</v>
      </c>
      <c r="H817" s="42">
        <v>0.92369999999999997</v>
      </c>
      <c r="I817" s="42">
        <v>0.69820000000000004</v>
      </c>
      <c r="J817" s="42">
        <v>0.76780000000000004</v>
      </c>
      <c r="K817" s="42">
        <v>0.82030000000000003</v>
      </c>
      <c r="L817" s="42">
        <v>0.78049999999999997</v>
      </c>
      <c r="M817" s="42">
        <v>0.76249999999999996</v>
      </c>
      <c r="N817" s="42">
        <v>0.84089999999999998</v>
      </c>
      <c r="O817" s="42">
        <v>0.77090000000000003</v>
      </c>
      <c r="P817" s="84">
        <v>0.20069999999999999</v>
      </c>
      <c r="Q817" s="84">
        <v>0</v>
      </c>
      <c r="R817" s="84">
        <v>0</v>
      </c>
      <c r="S817" s="84">
        <v>0.13</v>
      </c>
      <c r="T817" s="84">
        <v>9.4700000000000006E-2</v>
      </c>
      <c r="U817" s="84">
        <v>0.14530000000000001</v>
      </c>
      <c r="V817" s="42">
        <v>0.1394</v>
      </c>
      <c r="W817" s="42">
        <v>0.33560000000000001</v>
      </c>
      <c r="X817" s="42">
        <v>0.1953</v>
      </c>
      <c r="Y817" s="42">
        <v>0.2848</v>
      </c>
      <c r="Z817" s="42">
        <v>0.28799999999999998</v>
      </c>
      <c r="AA817" s="42">
        <v>0.26529999999999998</v>
      </c>
    </row>
    <row r="818" spans="1:27">
      <c r="A818" s="142"/>
      <c r="B818" s="142"/>
      <c r="C818" s="5">
        <v>0.48958333333333398</v>
      </c>
      <c r="D818" s="42">
        <v>0.6925</v>
      </c>
      <c r="E818" s="42">
        <v>0.78500000000000003</v>
      </c>
      <c r="F818" s="42">
        <v>0.54549999999999998</v>
      </c>
      <c r="G818" s="42">
        <v>0.53139999999999998</v>
      </c>
      <c r="H818" s="42">
        <v>0.89549999999999996</v>
      </c>
      <c r="I818" s="42">
        <v>0.68620000000000003</v>
      </c>
      <c r="J818" s="42">
        <v>0.81020000000000003</v>
      </c>
      <c r="K818" s="42">
        <v>0.79469999999999996</v>
      </c>
      <c r="L818" s="42">
        <v>0.79100000000000004</v>
      </c>
      <c r="M818" s="42">
        <v>0.76470000000000005</v>
      </c>
      <c r="N818" s="42">
        <v>0.84150000000000003</v>
      </c>
      <c r="O818" s="42">
        <v>0.7823</v>
      </c>
      <c r="P818" s="84">
        <v>0.1883</v>
      </c>
      <c r="Q818" s="84">
        <v>3.3399999999999999E-2</v>
      </c>
      <c r="R818" s="84">
        <v>0.192</v>
      </c>
      <c r="S818" s="84">
        <v>0.11260000000000001</v>
      </c>
      <c r="T818" s="84">
        <v>0</v>
      </c>
      <c r="U818" s="84">
        <v>0.2157</v>
      </c>
      <c r="V818" s="42">
        <v>5.9200000000000003E-2</v>
      </c>
      <c r="W818" s="42">
        <v>0.2392</v>
      </c>
      <c r="X818" s="42">
        <v>0.1817</v>
      </c>
      <c r="Y818" s="42">
        <v>0.40500000000000003</v>
      </c>
      <c r="Z818" s="42">
        <v>0.2127</v>
      </c>
      <c r="AA818" s="42">
        <v>0.26600000000000001</v>
      </c>
    </row>
    <row r="819" spans="1:27">
      <c r="A819" s="142"/>
      <c r="B819" s="142"/>
      <c r="C819" s="5">
        <v>0.5</v>
      </c>
      <c r="D819" s="42">
        <v>0.67210000000000003</v>
      </c>
      <c r="E819" s="42">
        <v>0.79169999999999996</v>
      </c>
      <c r="F819" s="42">
        <v>0.51259999999999994</v>
      </c>
      <c r="G819" s="42">
        <v>0.54320000000000002</v>
      </c>
      <c r="H819" s="42">
        <v>0.86439999999999995</v>
      </c>
      <c r="I819" s="42">
        <v>0.68269999999999997</v>
      </c>
      <c r="J819" s="42">
        <v>0.76749999999999996</v>
      </c>
      <c r="K819" s="42">
        <v>0.79590000000000005</v>
      </c>
      <c r="L819" s="42">
        <v>0.78149999999999997</v>
      </c>
      <c r="M819" s="42">
        <v>0.76419999999999999</v>
      </c>
      <c r="N819" s="42">
        <v>0.81140000000000001</v>
      </c>
      <c r="O819" s="42">
        <v>0.78269999999999995</v>
      </c>
      <c r="P819" s="84">
        <v>0.1913</v>
      </c>
      <c r="Q819" s="84">
        <v>0.23039999999999999</v>
      </c>
      <c r="R819" s="84">
        <v>0.1168</v>
      </c>
      <c r="S819" s="84">
        <v>0</v>
      </c>
      <c r="T819" s="84">
        <v>4.1700000000000001E-2</v>
      </c>
      <c r="U819" s="84">
        <v>0.18340000000000001</v>
      </c>
      <c r="V819" s="42">
        <v>8.7800000000000003E-2</v>
      </c>
      <c r="W819" s="42">
        <v>7.46E-2</v>
      </c>
      <c r="X819" s="42">
        <v>0.1885</v>
      </c>
      <c r="Y819" s="42">
        <v>0.30990000000000001</v>
      </c>
      <c r="Z819" s="42">
        <v>0.29070000000000001</v>
      </c>
      <c r="AA819" s="42">
        <v>0.1479</v>
      </c>
    </row>
    <row r="820" spans="1:27">
      <c r="A820" s="142"/>
      <c r="B820" s="142"/>
      <c r="C820" s="5">
        <v>0.51041666666666696</v>
      </c>
      <c r="D820" s="42">
        <v>0.68369999999999997</v>
      </c>
      <c r="E820" s="42">
        <v>0.81659999999999999</v>
      </c>
      <c r="F820" s="42">
        <v>0.4642</v>
      </c>
      <c r="G820" s="42">
        <v>0.5544</v>
      </c>
      <c r="H820" s="42">
        <v>0.87949999999999995</v>
      </c>
      <c r="I820" s="42">
        <v>0.67969999999999997</v>
      </c>
      <c r="J820" s="42">
        <v>0.76229999999999998</v>
      </c>
      <c r="K820" s="42">
        <v>0.79249999999999998</v>
      </c>
      <c r="L820" s="42">
        <v>0.79320000000000002</v>
      </c>
      <c r="M820" s="42">
        <v>0.77859999999999996</v>
      </c>
      <c r="N820" s="42">
        <v>0.80700000000000005</v>
      </c>
      <c r="O820" s="42">
        <v>0.78669999999999995</v>
      </c>
      <c r="P820" s="84">
        <v>0.17649999999999999</v>
      </c>
      <c r="Q820" s="84">
        <v>0.16009999999999999</v>
      </c>
      <c r="R820" s="84">
        <v>6.0199999999999997E-2</v>
      </c>
      <c r="S820" s="84">
        <v>0.15840000000000001</v>
      </c>
      <c r="T820" s="84">
        <v>0.16009999999999999</v>
      </c>
      <c r="U820" s="84">
        <v>0.1244</v>
      </c>
      <c r="V820" s="42">
        <v>0.1008</v>
      </c>
      <c r="W820" s="42">
        <v>0.11219999999999999</v>
      </c>
      <c r="X820" s="42">
        <v>0.22320000000000001</v>
      </c>
      <c r="Y820" s="42">
        <v>0.1996</v>
      </c>
      <c r="Z820" s="42">
        <v>0.308</v>
      </c>
      <c r="AA820" s="42">
        <v>0.22589999999999999</v>
      </c>
    </row>
    <row r="821" spans="1:27">
      <c r="A821" s="142"/>
      <c r="B821" s="142"/>
      <c r="C821" s="5">
        <v>0.52083333333333404</v>
      </c>
      <c r="D821" s="42">
        <v>0.67079999999999995</v>
      </c>
      <c r="E821" s="42">
        <v>0.79669999999999996</v>
      </c>
      <c r="F821" s="42">
        <v>0.51400000000000001</v>
      </c>
      <c r="G821" s="42">
        <v>0.59150000000000003</v>
      </c>
      <c r="H821" s="42">
        <v>0.88929999999999998</v>
      </c>
      <c r="I821" s="42">
        <v>0.69420000000000004</v>
      </c>
      <c r="J821" s="42">
        <v>0.76359999999999995</v>
      </c>
      <c r="K821" s="42">
        <v>0.78659999999999997</v>
      </c>
      <c r="L821" s="42">
        <v>0.77600000000000002</v>
      </c>
      <c r="M821" s="42">
        <v>0.77890000000000004</v>
      </c>
      <c r="N821" s="42">
        <v>0.80259999999999998</v>
      </c>
      <c r="O821" s="42">
        <v>0.80489999999999995</v>
      </c>
      <c r="P821" s="84">
        <v>0.13400000000000001</v>
      </c>
      <c r="Q821" s="84">
        <v>0.13450000000000001</v>
      </c>
      <c r="R821" s="84">
        <v>5.6899999999999999E-2</v>
      </c>
      <c r="S821" s="84">
        <v>0.2447</v>
      </c>
      <c r="T821" s="84">
        <v>5.9299999999999999E-2</v>
      </c>
      <c r="U821" s="84">
        <v>7.8100000000000003E-2</v>
      </c>
      <c r="V821" s="42">
        <v>7.9100000000000004E-2</v>
      </c>
      <c r="W821" s="42">
        <v>0.12540000000000001</v>
      </c>
      <c r="X821" s="42">
        <v>0.30430000000000001</v>
      </c>
      <c r="Y821" s="42">
        <v>0.27050000000000002</v>
      </c>
      <c r="Z821" s="42">
        <v>0.4415</v>
      </c>
      <c r="AA821" s="42">
        <v>0.25840000000000002</v>
      </c>
    </row>
    <row r="822" spans="1:27">
      <c r="A822" s="142"/>
      <c r="B822" s="142"/>
      <c r="C822" s="5">
        <v>0.53125</v>
      </c>
      <c r="D822" s="42">
        <v>0.68789999999999996</v>
      </c>
      <c r="E822" s="42">
        <v>0.80640000000000001</v>
      </c>
      <c r="F822" s="42">
        <v>0.56000000000000005</v>
      </c>
      <c r="G822" s="42">
        <v>0.61240000000000006</v>
      </c>
      <c r="H822" s="42">
        <v>0.94269999999999998</v>
      </c>
      <c r="I822" s="42">
        <v>0.70250000000000001</v>
      </c>
      <c r="J822" s="42">
        <v>0.76529999999999998</v>
      </c>
      <c r="K822" s="42">
        <v>0.77070000000000005</v>
      </c>
      <c r="L822" s="42">
        <v>0.78480000000000005</v>
      </c>
      <c r="M822" s="42">
        <v>0.79490000000000005</v>
      </c>
      <c r="N822" s="42">
        <v>0.81950000000000001</v>
      </c>
      <c r="O822" s="42">
        <v>0.80640000000000001</v>
      </c>
      <c r="P822" s="84">
        <v>0.1396</v>
      </c>
      <c r="Q822" s="84">
        <v>0.1045</v>
      </c>
      <c r="R822" s="84">
        <v>0</v>
      </c>
      <c r="S822" s="84">
        <v>0.26600000000000001</v>
      </c>
      <c r="T822" s="84">
        <v>0.1152</v>
      </c>
      <c r="U822" s="84">
        <v>7.3300000000000004E-2</v>
      </c>
      <c r="V822" s="42">
        <v>0</v>
      </c>
      <c r="W822" s="42">
        <v>4.3499999999999997E-2</v>
      </c>
      <c r="X822" s="42">
        <v>0.22289999999999999</v>
      </c>
      <c r="Y822" s="42">
        <v>0.23619999999999999</v>
      </c>
      <c r="Z822" s="42">
        <v>0.3725</v>
      </c>
      <c r="AA822" s="42">
        <v>0.10290000000000001</v>
      </c>
    </row>
    <row r="823" spans="1:27">
      <c r="A823" s="142"/>
      <c r="B823" s="142"/>
      <c r="C823" s="5">
        <v>0.54166666666666696</v>
      </c>
      <c r="D823" s="42">
        <v>0.69020000000000004</v>
      </c>
      <c r="E823" s="42">
        <v>0.84389999999999998</v>
      </c>
      <c r="F823" s="42">
        <v>0.56989999999999996</v>
      </c>
      <c r="G823" s="42">
        <v>0.63839999999999997</v>
      </c>
      <c r="H823" s="42">
        <v>0.95630000000000004</v>
      </c>
      <c r="I823" s="42">
        <v>0.73839999999999995</v>
      </c>
      <c r="J823" s="42">
        <v>0.7681</v>
      </c>
      <c r="K823" s="42">
        <v>0.82130000000000003</v>
      </c>
      <c r="L823" s="42">
        <v>0.80020000000000002</v>
      </c>
      <c r="M823" s="42">
        <v>0.78969999999999996</v>
      </c>
      <c r="N823" s="42">
        <v>0.80620000000000003</v>
      </c>
      <c r="O823" s="42">
        <v>0.79359999999999997</v>
      </c>
      <c r="P823" s="84">
        <v>3.4599999999999999E-2</v>
      </c>
      <c r="Q823" s="84">
        <v>0.1236</v>
      </c>
      <c r="R823" s="84">
        <v>0</v>
      </c>
      <c r="S823" s="84">
        <v>0.24440000000000001</v>
      </c>
      <c r="T823" s="84">
        <v>9.8199999999999996E-2</v>
      </c>
      <c r="U823" s="84">
        <v>0.15579999999999999</v>
      </c>
      <c r="V823" s="42">
        <v>4.8800000000000003E-2</v>
      </c>
      <c r="W823" s="42">
        <v>0.16370000000000001</v>
      </c>
      <c r="X823" s="42">
        <v>0.34110000000000001</v>
      </c>
      <c r="Y823" s="42">
        <v>0.188</v>
      </c>
      <c r="Z823" s="42">
        <v>0.37469999999999998</v>
      </c>
      <c r="AA823" s="42">
        <v>0.23569999999999999</v>
      </c>
    </row>
    <row r="824" spans="1:27">
      <c r="A824" s="142"/>
      <c r="B824" s="142"/>
      <c r="C824" s="5">
        <v>0.55208333333333404</v>
      </c>
      <c r="D824" s="42">
        <v>0.7127</v>
      </c>
      <c r="E824" s="42">
        <v>0.84350000000000003</v>
      </c>
      <c r="F824" s="42">
        <v>0.63980000000000004</v>
      </c>
      <c r="G824" s="42">
        <v>0.68069999999999997</v>
      </c>
      <c r="H824" s="42">
        <v>0.95109999999999995</v>
      </c>
      <c r="I824" s="42">
        <v>0.76559999999999995</v>
      </c>
      <c r="J824" s="42">
        <v>0.75870000000000004</v>
      </c>
      <c r="K824" s="42">
        <v>0.80810000000000004</v>
      </c>
      <c r="L824" s="42">
        <v>0.7944</v>
      </c>
      <c r="M824" s="42">
        <v>0.76949999999999996</v>
      </c>
      <c r="N824" s="42">
        <v>0.81779999999999997</v>
      </c>
      <c r="O824" s="42">
        <v>0.78969999999999996</v>
      </c>
      <c r="P824" s="84">
        <v>0.19009999999999999</v>
      </c>
      <c r="Q824" s="84">
        <v>0.16489999999999999</v>
      </c>
      <c r="R824" s="84">
        <v>5.74E-2</v>
      </c>
      <c r="S824" s="84">
        <v>0.1421</v>
      </c>
      <c r="T824" s="84">
        <v>0.16489999999999999</v>
      </c>
      <c r="U824" s="84">
        <v>0.1244</v>
      </c>
      <c r="V824" s="42">
        <v>0.11269999999999999</v>
      </c>
      <c r="W824" s="42">
        <v>0.1343</v>
      </c>
      <c r="X824" s="42">
        <v>0.34499999999999997</v>
      </c>
      <c r="Y824" s="42">
        <v>0.2324</v>
      </c>
      <c r="Z824" s="42">
        <v>0.34689999999999999</v>
      </c>
      <c r="AA824" s="42">
        <v>0.2671</v>
      </c>
    </row>
    <row r="825" spans="1:27">
      <c r="A825" s="142"/>
      <c r="B825" s="142"/>
      <c r="C825" s="5">
        <v>0.5625</v>
      </c>
      <c r="D825" s="42">
        <v>0.71199999999999997</v>
      </c>
      <c r="E825" s="42">
        <v>0.80579999999999996</v>
      </c>
      <c r="F825" s="42">
        <v>0.62</v>
      </c>
      <c r="G825" s="42">
        <v>0.65920000000000001</v>
      </c>
      <c r="H825" s="42">
        <v>0.95130000000000003</v>
      </c>
      <c r="I825" s="42">
        <v>0.76739999999999997</v>
      </c>
      <c r="J825" s="42">
        <v>0.76219999999999999</v>
      </c>
      <c r="K825" s="42">
        <v>0.81679999999999997</v>
      </c>
      <c r="L825" s="42">
        <v>0.78349999999999997</v>
      </c>
      <c r="M825" s="42">
        <v>0.77180000000000004</v>
      </c>
      <c r="N825" s="42">
        <v>0.80700000000000005</v>
      </c>
      <c r="O825" s="42">
        <v>0.80030000000000001</v>
      </c>
      <c r="P825" s="84">
        <v>0.26729999999999998</v>
      </c>
      <c r="Q825" s="84">
        <v>0.17460000000000001</v>
      </c>
      <c r="R825" s="84">
        <v>0</v>
      </c>
      <c r="S825" s="84">
        <v>6.4399999999999999E-2</v>
      </c>
      <c r="T825" s="84">
        <v>0.12089999999999999</v>
      </c>
      <c r="U825" s="84">
        <v>0.115</v>
      </c>
      <c r="V825" s="42">
        <v>0.1206</v>
      </c>
      <c r="W825" s="42">
        <v>0.1391</v>
      </c>
      <c r="X825" s="42">
        <v>0.36980000000000002</v>
      </c>
      <c r="Y825" s="42">
        <v>0.2152</v>
      </c>
      <c r="Z825" s="42">
        <v>0.4123</v>
      </c>
      <c r="AA825" s="42">
        <v>0.2626</v>
      </c>
    </row>
    <row r="826" spans="1:27">
      <c r="A826" s="142"/>
      <c r="B826" s="142"/>
      <c r="C826" s="5">
        <v>0.57291666666666696</v>
      </c>
      <c r="D826" s="42">
        <v>0.71899999999999997</v>
      </c>
      <c r="E826" s="42">
        <v>0.79659999999999997</v>
      </c>
      <c r="F826" s="42">
        <v>0.6129</v>
      </c>
      <c r="G826" s="42">
        <v>0.626</v>
      </c>
      <c r="H826" s="42">
        <v>0.91669999999999996</v>
      </c>
      <c r="I826" s="42">
        <v>0.72360000000000002</v>
      </c>
      <c r="J826" s="42">
        <v>0.74129999999999996</v>
      </c>
      <c r="K826" s="42">
        <v>0.81879999999999997</v>
      </c>
      <c r="L826" s="42">
        <v>0.77280000000000004</v>
      </c>
      <c r="M826" s="42">
        <v>0.80600000000000005</v>
      </c>
      <c r="N826" s="42">
        <v>0.82450000000000001</v>
      </c>
      <c r="O826" s="42">
        <v>0.80259999999999998</v>
      </c>
      <c r="P826" s="84">
        <v>0.247</v>
      </c>
      <c r="Q826" s="84">
        <v>0.20430000000000001</v>
      </c>
      <c r="R826" s="84">
        <v>0</v>
      </c>
      <c r="S826" s="84">
        <v>0.1071</v>
      </c>
      <c r="T826" s="84">
        <v>0.20019999999999999</v>
      </c>
      <c r="U826" s="84">
        <v>0</v>
      </c>
      <c r="V826" s="42">
        <v>0</v>
      </c>
      <c r="W826" s="42">
        <v>8.5500000000000007E-2</v>
      </c>
      <c r="X826" s="42">
        <v>0.30909999999999999</v>
      </c>
      <c r="Y826" s="42">
        <v>0.23319999999999999</v>
      </c>
      <c r="Z826" s="42">
        <v>0.41670000000000001</v>
      </c>
      <c r="AA826" s="42">
        <v>0.36309999999999998</v>
      </c>
    </row>
    <row r="827" spans="1:27">
      <c r="A827" s="142"/>
      <c r="B827" s="142"/>
      <c r="C827" s="5">
        <v>0.58333333333333404</v>
      </c>
      <c r="D827" s="42">
        <v>0.70130000000000003</v>
      </c>
      <c r="E827" s="42">
        <v>0.81510000000000005</v>
      </c>
      <c r="F827" s="42">
        <v>0.64</v>
      </c>
      <c r="G827" s="42">
        <v>0.5897</v>
      </c>
      <c r="H827" s="42">
        <v>0.88619999999999999</v>
      </c>
      <c r="I827" s="42">
        <v>0.71950000000000003</v>
      </c>
      <c r="J827" s="42">
        <v>0.76749999999999996</v>
      </c>
      <c r="K827" s="42">
        <v>0.83420000000000005</v>
      </c>
      <c r="L827" s="42">
        <v>0.74050000000000005</v>
      </c>
      <c r="M827" s="42">
        <v>0.81530000000000002</v>
      </c>
      <c r="N827" s="42">
        <v>0.84050000000000002</v>
      </c>
      <c r="O827" s="42">
        <v>0.79420000000000002</v>
      </c>
      <c r="P827" s="84">
        <v>0.30649999999999999</v>
      </c>
      <c r="Q827" s="84">
        <v>0.17180000000000001</v>
      </c>
      <c r="R827" s="84">
        <v>0</v>
      </c>
      <c r="S827" s="84">
        <v>2.3199999999999998E-2</v>
      </c>
      <c r="T827" s="84">
        <v>0.1537</v>
      </c>
      <c r="U827" s="84">
        <v>8.1500000000000003E-2</v>
      </c>
      <c r="V827" s="42">
        <v>7.8899999999999998E-2</v>
      </c>
      <c r="W827" s="42">
        <v>7.5700000000000003E-2</v>
      </c>
      <c r="X827" s="42">
        <v>0.49869999999999998</v>
      </c>
      <c r="Y827" s="42">
        <v>0.21079999999999999</v>
      </c>
      <c r="Z827" s="42">
        <v>0.41270000000000001</v>
      </c>
      <c r="AA827" s="42">
        <v>0.3</v>
      </c>
    </row>
    <row r="828" spans="1:27">
      <c r="A828" s="142"/>
      <c r="B828" s="142"/>
      <c r="C828" s="5">
        <v>0.59375</v>
      </c>
      <c r="D828" s="42">
        <v>0.70099999999999996</v>
      </c>
      <c r="E828" s="42">
        <v>0.77249999999999996</v>
      </c>
      <c r="F828" s="42">
        <v>0.62350000000000005</v>
      </c>
      <c r="G828" s="42">
        <v>0.54549999999999998</v>
      </c>
      <c r="H828" s="42">
        <v>0.89829999999999999</v>
      </c>
      <c r="I828" s="42">
        <v>0.70820000000000005</v>
      </c>
      <c r="J828" s="42">
        <v>0.75539999999999996</v>
      </c>
      <c r="K828" s="42">
        <v>0.82199999999999995</v>
      </c>
      <c r="L828" s="42">
        <v>0.74450000000000005</v>
      </c>
      <c r="M828" s="42">
        <v>0.80820000000000003</v>
      </c>
      <c r="N828" s="42">
        <v>0.84199999999999997</v>
      </c>
      <c r="O828" s="42">
        <v>0.7944</v>
      </c>
      <c r="P828" s="84">
        <v>0.20050000000000001</v>
      </c>
      <c r="Q828" s="84">
        <v>0.1719</v>
      </c>
      <c r="R828" s="84">
        <v>6.5100000000000005E-2</v>
      </c>
      <c r="S828" s="84">
        <v>0.15690000000000001</v>
      </c>
      <c r="T828" s="84">
        <v>0.1719</v>
      </c>
      <c r="U828" s="84">
        <v>0.13420000000000001</v>
      </c>
      <c r="V828" s="42">
        <v>0.1535</v>
      </c>
      <c r="W828" s="42">
        <v>0.15110000000000001</v>
      </c>
      <c r="X828" s="42">
        <v>0.51800000000000002</v>
      </c>
      <c r="Y828" s="42">
        <v>0.36859999999999998</v>
      </c>
      <c r="Z828" s="42">
        <v>0.37359999999999999</v>
      </c>
      <c r="AA828" s="42">
        <v>0.31480000000000002</v>
      </c>
    </row>
    <row r="829" spans="1:27">
      <c r="A829" s="142"/>
      <c r="B829" s="142"/>
      <c r="C829" s="5">
        <v>0.60416666666666696</v>
      </c>
      <c r="D829" s="42">
        <v>0.66739999999999999</v>
      </c>
      <c r="E829" s="42">
        <v>0.79710000000000003</v>
      </c>
      <c r="F829" s="42">
        <v>0.57430000000000003</v>
      </c>
      <c r="G829" s="42">
        <v>0.55430000000000001</v>
      </c>
      <c r="H829" s="42">
        <v>0.87580000000000002</v>
      </c>
      <c r="I829" s="42">
        <v>0.70799999999999996</v>
      </c>
      <c r="J829" s="42">
        <v>0.76049999999999995</v>
      </c>
      <c r="K829" s="42">
        <v>0.8135</v>
      </c>
      <c r="L829" s="42">
        <v>0.75009999999999999</v>
      </c>
      <c r="M829" s="42">
        <v>0.77459999999999996</v>
      </c>
      <c r="N829" s="42">
        <v>0.85370000000000001</v>
      </c>
      <c r="O829" s="42">
        <v>0.80020000000000002</v>
      </c>
      <c r="P829" s="84">
        <v>0.21429999999999999</v>
      </c>
      <c r="Q829" s="84">
        <v>0.2331</v>
      </c>
      <c r="R829" s="84">
        <v>3.09E-2</v>
      </c>
      <c r="S829" s="84">
        <v>0.18479999999999999</v>
      </c>
      <c r="T829" s="84">
        <v>9.7999999999999997E-3</v>
      </c>
      <c r="U829" s="84">
        <v>1.14E-2</v>
      </c>
      <c r="V829" s="42">
        <v>0.2356</v>
      </c>
      <c r="W829" s="42">
        <v>0.14399999999999999</v>
      </c>
      <c r="X829" s="42">
        <v>0.50409999999999999</v>
      </c>
      <c r="Y829" s="42">
        <v>0.42159999999999997</v>
      </c>
      <c r="Z829" s="42">
        <v>0.30280000000000001</v>
      </c>
      <c r="AA829" s="42">
        <v>0.34620000000000001</v>
      </c>
    </row>
    <row r="830" spans="1:27">
      <c r="A830" s="142"/>
      <c r="B830" s="142"/>
      <c r="C830" s="5">
        <v>0.61458333333333404</v>
      </c>
      <c r="D830" s="42">
        <v>0.65569999999999995</v>
      </c>
      <c r="E830" s="42">
        <v>0.80159999999999998</v>
      </c>
      <c r="F830" s="42">
        <v>0.54379999999999995</v>
      </c>
      <c r="G830" s="42">
        <v>0.55359999999999998</v>
      </c>
      <c r="H830" s="42">
        <v>0.90969999999999995</v>
      </c>
      <c r="I830" s="42">
        <v>0.72030000000000005</v>
      </c>
      <c r="J830" s="42">
        <v>0.75339999999999996</v>
      </c>
      <c r="K830" s="42">
        <v>0.87009999999999998</v>
      </c>
      <c r="L830" s="42">
        <v>0.73750000000000004</v>
      </c>
      <c r="M830" s="42">
        <v>0.77010000000000001</v>
      </c>
      <c r="N830" s="42">
        <v>0.82350000000000001</v>
      </c>
      <c r="O830" s="42">
        <v>0.77729999999999999</v>
      </c>
      <c r="P830" s="84">
        <v>0.108</v>
      </c>
      <c r="Q830" s="84">
        <v>0.33610000000000001</v>
      </c>
      <c r="R830" s="84">
        <v>1.7399999999999999E-2</v>
      </c>
      <c r="S830" s="84">
        <v>0.15959999999999999</v>
      </c>
      <c r="T830" s="84">
        <v>0</v>
      </c>
      <c r="U830" s="84">
        <v>0</v>
      </c>
      <c r="V830" s="42">
        <v>0.20669999999999999</v>
      </c>
      <c r="W830" s="42">
        <v>0.17119999999999999</v>
      </c>
      <c r="X830" s="42">
        <v>0.44429999999999997</v>
      </c>
      <c r="Y830" s="42">
        <v>0.46879999999999999</v>
      </c>
      <c r="Z830" s="42">
        <v>0.17860000000000001</v>
      </c>
      <c r="AA830" s="42">
        <v>0.4345</v>
      </c>
    </row>
    <row r="831" spans="1:27">
      <c r="A831" s="142"/>
      <c r="B831" s="142"/>
      <c r="C831" s="5">
        <v>0.625</v>
      </c>
      <c r="D831" s="42">
        <v>0.65629999999999999</v>
      </c>
      <c r="E831" s="42">
        <v>0.72840000000000005</v>
      </c>
      <c r="F831" s="42">
        <v>0.49270000000000003</v>
      </c>
      <c r="G831" s="42">
        <v>0.5605</v>
      </c>
      <c r="H831" s="42">
        <v>0.90790000000000004</v>
      </c>
      <c r="I831" s="42">
        <v>0.7077</v>
      </c>
      <c r="J831" s="42">
        <v>0.70179999999999998</v>
      </c>
      <c r="K831" s="42">
        <v>0.86209999999999998</v>
      </c>
      <c r="L831" s="42">
        <v>0.74809999999999999</v>
      </c>
      <c r="M831" s="42">
        <v>0.7863</v>
      </c>
      <c r="N831" s="42">
        <v>0.85370000000000001</v>
      </c>
      <c r="O831" s="42">
        <v>0.7762</v>
      </c>
      <c r="P831" s="84">
        <v>5.6500000000000002E-2</v>
      </c>
      <c r="Q831" s="84">
        <v>0.31169999999999998</v>
      </c>
      <c r="R831" s="84">
        <v>5.2400000000000002E-2</v>
      </c>
      <c r="S831" s="84">
        <v>0.248</v>
      </c>
      <c r="T831" s="84">
        <v>5.9799999999999999E-2</v>
      </c>
      <c r="U831" s="84">
        <v>6.4999999999999997E-3</v>
      </c>
      <c r="V831" s="42">
        <v>0.2039</v>
      </c>
      <c r="W831" s="42">
        <v>0.16009999999999999</v>
      </c>
      <c r="X831" s="42">
        <v>0.49309999999999998</v>
      </c>
      <c r="Y831" s="42">
        <v>0.3906</v>
      </c>
      <c r="Z831" s="42">
        <v>0.22320000000000001</v>
      </c>
      <c r="AA831" s="42">
        <v>0.2545</v>
      </c>
    </row>
    <row r="832" spans="1:27">
      <c r="A832" s="142"/>
      <c r="B832" s="142"/>
      <c r="C832" s="5">
        <v>0.63541666666666696</v>
      </c>
      <c r="D832" s="42">
        <v>0.6482</v>
      </c>
      <c r="E832" s="42">
        <v>0.78900000000000003</v>
      </c>
      <c r="F832" s="42">
        <v>0.48809999999999998</v>
      </c>
      <c r="G832" s="42">
        <v>0.54949999999999999</v>
      </c>
      <c r="H832" s="42">
        <v>0.91410000000000002</v>
      </c>
      <c r="I832" s="42">
        <v>0.67779999999999996</v>
      </c>
      <c r="J832" s="42">
        <v>0.71120000000000005</v>
      </c>
      <c r="K832" s="42">
        <v>0.82040000000000002</v>
      </c>
      <c r="L832" s="42">
        <v>0.76800000000000002</v>
      </c>
      <c r="M832" s="42">
        <v>0.77090000000000003</v>
      </c>
      <c r="N832" s="42">
        <v>0.85629999999999995</v>
      </c>
      <c r="O832" s="42">
        <v>0.78539999999999999</v>
      </c>
      <c r="P832" s="84">
        <v>0.17680000000000001</v>
      </c>
      <c r="Q832" s="84">
        <v>0.1585</v>
      </c>
      <c r="R832" s="84">
        <v>5.7799999999999997E-2</v>
      </c>
      <c r="S832" s="84">
        <v>0.14480000000000001</v>
      </c>
      <c r="T832" s="84">
        <v>0.1585</v>
      </c>
      <c r="U832" s="84">
        <v>0.1206</v>
      </c>
      <c r="V832" s="42">
        <v>0.15179999999999999</v>
      </c>
      <c r="W832" s="42">
        <v>0.15160000000000001</v>
      </c>
      <c r="X832" s="42">
        <v>0.4919</v>
      </c>
      <c r="Y832" s="42">
        <v>0.39850000000000002</v>
      </c>
      <c r="Z832" s="42">
        <v>0.34050000000000002</v>
      </c>
      <c r="AA832" s="42">
        <v>0.2964</v>
      </c>
    </row>
    <row r="833" spans="1:27">
      <c r="A833" s="142"/>
      <c r="B833" s="142"/>
      <c r="C833" s="5">
        <v>0.64583333333333404</v>
      </c>
      <c r="D833" s="42">
        <v>0.59560000000000002</v>
      </c>
      <c r="E833" s="42">
        <v>0.77890000000000004</v>
      </c>
      <c r="F833" s="42">
        <v>0.41839999999999999</v>
      </c>
      <c r="G833" s="42">
        <v>0.52310000000000001</v>
      </c>
      <c r="H833" s="42">
        <v>0.90700000000000003</v>
      </c>
      <c r="I833" s="42">
        <v>0.65349999999999997</v>
      </c>
      <c r="J833" s="42">
        <v>0.71109999999999995</v>
      </c>
      <c r="K833" s="42">
        <v>0.81310000000000004</v>
      </c>
      <c r="L833" s="42">
        <v>0.73240000000000005</v>
      </c>
      <c r="M833" s="42">
        <v>0.77800000000000002</v>
      </c>
      <c r="N833" s="42">
        <v>0.85670000000000002</v>
      </c>
      <c r="O833" s="42">
        <v>0.76259999999999994</v>
      </c>
      <c r="P833" s="84">
        <v>0.15279999999999999</v>
      </c>
      <c r="Q833" s="84">
        <v>0.15629999999999999</v>
      </c>
      <c r="R833" s="84">
        <v>8.0500000000000002E-2</v>
      </c>
      <c r="S833" s="84">
        <v>0.23</v>
      </c>
      <c r="T833" s="84">
        <v>0.12130000000000001</v>
      </c>
      <c r="U833" s="84">
        <v>0</v>
      </c>
      <c r="V833" s="42">
        <v>8.6199999999999999E-2</v>
      </c>
      <c r="W833" s="42">
        <v>0</v>
      </c>
      <c r="X833" s="42">
        <v>0.39369999999999999</v>
      </c>
      <c r="Y833" s="42">
        <v>0.3281</v>
      </c>
      <c r="Z833" s="42">
        <v>0.33810000000000001</v>
      </c>
      <c r="AA833" s="42">
        <v>0.2364</v>
      </c>
    </row>
    <row r="834" spans="1:27">
      <c r="A834" s="142"/>
      <c r="B834" s="142"/>
      <c r="C834" s="5">
        <v>0.65625</v>
      </c>
      <c r="D834" s="42">
        <v>0.58320000000000005</v>
      </c>
      <c r="E834" s="42">
        <v>0.73399999999999999</v>
      </c>
      <c r="F834" s="42">
        <v>0.33739999999999998</v>
      </c>
      <c r="G834" s="42">
        <v>0.48670000000000002</v>
      </c>
      <c r="H834" s="42">
        <v>0.88109999999999999</v>
      </c>
      <c r="I834" s="42">
        <v>0.6099</v>
      </c>
      <c r="J834" s="42">
        <v>0.69989999999999997</v>
      </c>
      <c r="K834" s="42">
        <v>0.7944</v>
      </c>
      <c r="L834" s="42">
        <v>0.69610000000000005</v>
      </c>
      <c r="M834" s="42">
        <v>0.74480000000000002</v>
      </c>
      <c r="N834" s="42">
        <v>0.83260000000000001</v>
      </c>
      <c r="O834" s="42">
        <v>0.75619999999999998</v>
      </c>
      <c r="P834" s="84">
        <v>0.21909999999999999</v>
      </c>
      <c r="Q834" s="84">
        <v>0.2024</v>
      </c>
      <c r="R834" s="84">
        <v>7.2999999999999995E-2</v>
      </c>
      <c r="S834" s="84">
        <v>0.2056</v>
      </c>
      <c r="T834" s="84">
        <v>0.10879999999999999</v>
      </c>
      <c r="U834" s="84">
        <v>8.09E-2</v>
      </c>
      <c r="V834" s="42">
        <v>0.20619999999999999</v>
      </c>
      <c r="W834" s="42">
        <v>0</v>
      </c>
      <c r="X834" s="42">
        <v>0.39369999999999999</v>
      </c>
      <c r="Y834" s="42">
        <v>0.46829999999999999</v>
      </c>
      <c r="Z834" s="42">
        <v>0.34570000000000001</v>
      </c>
      <c r="AA834" s="42">
        <v>0.27389999999999998</v>
      </c>
    </row>
    <row r="835" spans="1:27">
      <c r="A835" s="142"/>
      <c r="B835" s="142"/>
      <c r="C835" s="5">
        <v>0.66666666666666696</v>
      </c>
      <c r="D835" s="42">
        <v>0.54139999999999999</v>
      </c>
      <c r="E835" s="42">
        <v>0.66739999999999999</v>
      </c>
      <c r="F835" s="42">
        <v>0.28079999999999999</v>
      </c>
      <c r="G835" s="42">
        <v>0.48480000000000001</v>
      </c>
      <c r="H835" s="42">
        <v>0.84319999999999995</v>
      </c>
      <c r="I835" s="42">
        <v>0.56269999999999998</v>
      </c>
      <c r="J835" s="42">
        <v>0.6462</v>
      </c>
      <c r="K835" s="42">
        <v>0.75829999999999997</v>
      </c>
      <c r="L835" s="42">
        <v>0.65639999999999998</v>
      </c>
      <c r="M835" s="42">
        <v>0.73839999999999995</v>
      </c>
      <c r="N835" s="42">
        <v>0.7823</v>
      </c>
      <c r="O835" s="42">
        <v>0.73839999999999995</v>
      </c>
      <c r="P835" s="84">
        <v>0.27239999999999998</v>
      </c>
      <c r="Q835" s="84">
        <v>0.14680000000000001</v>
      </c>
      <c r="R835" s="84">
        <v>6.3E-2</v>
      </c>
      <c r="S835" s="84">
        <v>0.16400000000000001</v>
      </c>
      <c r="T835" s="84">
        <v>0.1295</v>
      </c>
      <c r="U835" s="84">
        <v>0.1084</v>
      </c>
      <c r="V835" s="42">
        <v>0.16020000000000001</v>
      </c>
      <c r="W835" s="42">
        <v>3.6600000000000001E-2</v>
      </c>
      <c r="X835" s="42">
        <v>0.50170000000000003</v>
      </c>
      <c r="Y835" s="42">
        <v>0.36309999999999998</v>
      </c>
      <c r="Z835" s="42">
        <v>0.4158</v>
      </c>
      <c r="AA835" s="42">
        <v>0.29239999999999999</v>
      </c>
    </row>
    <row r="836" spans="1:27">
      <c r="A836" s="142"/>
      <c r="B836" s="142"/>
      <c r="C836" s="5">
        <v>0.67708333333333404</v>
      </c>
      <c r="D836" s="42">
        <v>0.503</v>
      </c>
      <c r="E836" s="42">
        <v>0.63290000000000002</v>
      </c>
      <c r="F836" s="42">
        <v>0.23280000000000001</v>
      </c>
      <c r="G836" s="42">
        <v>0.44230000000000003</v>
      </c>
      <c r="H836" s="42">
        <v>0.81950000000000001</v>
      </c>
      <c r="I836" s="42">
        <v>0.52610000000000001</v>
      </c>
      <c r="J836" s="42">
        <v>0.62239999999999995</v>
      </c>
      <c r="K836" s="42">
        <v>0.72889999999999999</v>
      </c>
      <c r="L836" s="42">
        <v>0.62050000000000005</v>
      </c>
      <c r="M836" s="42">
        <v>0.70389999999999997</v>
      </c>
      <c r="N836" s="42">
        <v>0.77300000000000002</v>
      </c>
      <c r="O836" s="42">
        <v>0.68969999999999998</v>
      </c>
      <c r="P836" s="84">
        <v>0.19639999999999999</v>
      </c>
      <c r="Q836" s="84">
        <v>0.15540000000000001</v>
      </c>
      <c r="R836" s="84">
        <v>6.6000000000000003E-2</v>
      </c>
      <c r="S836" s="84">
        <v>0.1522</v>
      </c>
      <c r="T836" s="84">
        <v>0.15540000000000001</v>
      </c>
      <c r="U836" s="84">
        <v>0.1305</v>
      </c>
      <c r="V836" s="42">
        <v>0.1411</v>
      </c>
      <c r="W836" s="42">
        <v>0.14560000000000001</v>
      </c>
      <c r="X836" s="42">
        <v>0.31540000000000001</v>
      </c>
      <c r="Y836" s="42">
        <v>0.25690000000000002</v>
      </c>
      <c r="Z836" s="42">
        <v>0.29060000000000002</v>
      </c>
      <c r="AA836" s="42">
        <v>0.24229999999999999</v>
      </c>
    </row>
    <row r="837" spans="1:27">
      <c r="A837" s="142"/>
      <c r="B837" s="142"/>
      <c r="C837" s="5">
        <v>0.6875</v>
      </c>
      <c r="D837" s="42">
        <v>0.4194</v>
      </c>
      <c r="E837" s="42">
        <v>0.56720000000000004</v>
      </c>
      <c r="F837" s="42">
        <v>0.18099999999999999</v>
      </c>
      <c r="G837" s="42">
        <v>0.36459999999999998</v>
      </c>
      <c r="H837" s="42">
        <v>0.77110000000000001</v>
      </c>
      <c r="I837" s="42">
        <v>0.43190000000000001</v>
      </c>
      <c r="J837" s="42">
        <v>0.56689999999999996</v>
      </c>
      <c r="K837" s="42">
        <v>0.67059999999999997</v>
      </c>
      <c r="L837" s="42">
        <v>0.50629999999999997</v>
      </c>
      <c r="M837" s="42">
        <v>0.60519999999999996</v>
      </c>
      <c r="N837" s="42">
        <v>0.68320000000000003</v>
      </c>
      <c r="O837" s="42">
        <v>0.60850000000000004</v>
      </c>
      <c r="P837" s="84">
        <v>0.1288</v>
      </c>
      <c r="Q837" s="84">
        <v>0.1236</v>
      </c>
      <c r="R837" s="84">
        <v>0</v>
      </c>
      <c r="S837" s="84">
        <v>0.13950000000000001</v>
      </c>
      <c r="T837" s="84">
        <v>0.14030000000000001</v>
      </c>
      <c r="U837" s="84">
        <v>0.17319999999999999</v>
      </c>
      <c r="V837" s="42">
        <v>0.2261</v>
      </c>
      <c r="W837" s="42">
        <v>0.18820000000000001</v>
      </c>
      <c r="X837" s="42">
        <v>0.42830000000000001</v>
      </c>
      <c r="Y837" s="42">
        <v>0.35699999999999998</v>
      </c>
      <c r="Z837" s="42">
        <v>0.3649</v>
      </c>
      <c r="AA837" s="42">
        <v>0.27989999999999998</v>
      </c>
    </row>
    <row r="838" spans="1:27">
      <c r="A838" s="142"/>
      <c r="B838" s="142"/>
      <c r="C838" s="5">
        <v>0.69791666666666696</v>
      </c>
      <c r="D838" s="42">
        <v>0.29099999999999998</v>
      </c>
      <c r="E838" s="42">
        <v>0.47610000000000002</v>
      </c>
      <c r="F838" s="42">
        <v>0.1236</v>
      </c>
      <c r="G838" s="42">
        <v>0.2878</v>
      </c>
      <c r="H838" s="42">
        <v>0.67649999999999999</v>
      </c>
      <c r="I838" s="42">
        <v>0.35339999999999999</v>
      </c>
      <c r="J838" s="42">
        <v>0.51359999999999995</v>
      </c>
      <c r="K838" s="42">
        <v>0.65129999999999999</v>
      </c>
      <c r="L838" s="42">
        <v>0.41260000000000002</v>
      </c>
      <c r="M838" s="42">
        <v>0.5423</v>
      </c>
      <c r="N838" s="42">
        <v>0.62029999999999996</v>
      </c>
      <c r="O838" s="42">
        <v>0.53029999999999999</v>
      </c>
      <c r="P838" s="84">
        <v>9.2899999999999996E-2</v>
      </c>
      <c r="Q838" s="84">
        <v>0.17399999999999999</v>
      </c>
      <c r="R838" s="84">
        <v>0</v>
      </c>
      <c r="S838" s="84">
        <v>7.4399999999999994E-2</v>
      </c>
      <c r="T838" s="84">
        <v>0.22670000000000001</v>
      </c>
      <c r="U838" s="84">
        <v>5.8999999999999997E-2</v>
      </c>
      <c r="V838" s="42">
        <v>0.2316</v>
      </c>
      <c r="W838" s="42">
        <v>0.30399999999999999</v>
      </c>
      <c r="X838" s="42">
        <v>0.3402</v>
      </c>
      <c r="Y838" s="42">
        <v>0.40639999999999998</v>
      </c>
      <c r="Z838" s="42">
        <v>0.46939999999999998</v>
      </c>
      <c r="AA838" s="42">
        <v>0.20250000000000001</v>
      </c>
    </row>
    <row r="839" spans="1:27">
      <c r="A839" s="142"/>
      <c r="B839" s="142"/>
      <c r="C839" s="5">
        <v>0.70833333333333404</v>
      </c>
      <c r="D839" s="42">
        <v>0.21629999999999999</v>
      </c>
      <c r="E839" s="42">
        <v>0.3387</v>
      </c>
      <c r="F839" s="42">
        <v>5.6399999999999999E-2</v>
      </c>
      <c r="G839" s="42">
        <v>0.19700000000000001</v>
      </c>
      <c r="H839" s="42">
        <v>0.62529999999999997</v>
      </c>
      <c r="I839" s="42">
        <v>0.28070000000000001</v>
      </c>
      <c r="J839" s="42">
        <v>0.41260000000000002</v>
      </c>
      <c r="K839" s="42">
        <v>0.55659999999999998</v>
      </c>
      <c r="L839" s="42">
        <v>0.30740000000000001</v>
      </c>
      <c r="M839" s="42">
        <v>0.50190000000000001</v>
      </c>
      <c r="N839" s="42">
        <v>0.57220000000000004</v>
      </c>
      <c r="O839" s="42">
        <v>0.47620000000000001</v>
      </c>
      <c r="P839" s="84">
        <v>0.1288</v>
      </c>
      <c r="Q839" s="84">
        <v>0.14699999999999999</v>
      </c>
      <c r="R839" s="84">
        <v>0</v>
      </c>
      <c r="S839" s="84">
        <v>0</v>
      </c>
      <c r="T839" s="84">
        <v>0.14419999999999999</v>
      </c>
      <c r="U839" s="84">
        <v>2.5899999999999999E-2</v>
      </c>
      <c r="V839" s="42">
        <v>0.24970000000000001</v>
      </c>
      <c r="W839" s="42">
        <v>0.26540000000000002</v>
      </c>
      <c r="X839" s="42">
        <v>0.3624</v>
      </c>
      <c r="Y839" s="42">
        <v>0.36530000000000001</v>
      </c>
      <c r="Z839" s="42">
        <v>0.32629999999999998</v>
      </c>
      <c r="AA839" s="42">
        <v>0.22889999999999999</v>
      </c>
    </row>
    <row r="840" spans="1:27">
      <c r="A840" s="142"/>
      <c r="B840" s="142"/>
      <c r="C840" s="5">
        <v>0.71875</v>
      </c>
      <c r="D840" s="42">
        <v>0.13189999999999999</v>
      </c>
      <c r="E840" s="42">
        <v>0.27529999999999999</v>
      </c>
      <c r="F840" s="42">
        <v>0</v>
      </c>
      <c r="G840" s="42">
        <v>0.10340000000000001</v>
      </c>
      <c r="H840" s="42">
        <v>0.57030000000000003</v>
      </c>
      <c r="I840" s="42">
        <v>0.2162</v>
      </c>
      <c r="J840" s="42">
        <v>0.34689999999999999</v>
      </c>
      <c r="K840" s="42">
        <v>0.46729999999999999</v>
      </c>
      <c r="L840" s="42">
        <v>0.23699999999999999</v>
      </c>
      <c r="M840" s="42">
        <v>0.41049999999999998</v>
      </c>
      <c r="N840" s="42">
        <v>0.56430000000000002</v>
      </c>
      <c r="O840" s="42">
        <v>0.4052</v>
      </c>
      <c r="P840" s="84">
        <v>0.214</v>
      </c>
      <c r="Q840" s="84">
        <v>0.16489999999999999</v>
      </c>
      <c r="R840" s="84">
        <v>6.0600000000000001E-2</v>
      </c>
      <c r="S840" s="84">
        <v>0.17449999999999999</v>
      </c>
      <c r="T840" s="84">
        <v>0.16489999999999999</v>
      </c>
      <c r="U840" s="84">
        <v>0.1389</v>
      </c>
      <c r="V840" s="42">
        <v>0.16300000000000001</v>
      </c>
      <c r="W840" s="42">
        <v>0.16889999999999999</v>
      </c>
      <c r="X840" s="42">
        <v>0.32919999999999999</v>
      </c>
      <c r="Y840" s="42">
        <v>0.30990000000000001</v>
      </c>
      <c r="Z840" s="42">
        <v>0.29820000000000002</v>
      </c>
      <c r="AA840" s="42">
        <v>0.25779999999999997</v>
      </c>
    </row>
    <row r="841" spans="1:27">
      <c r="A841" s="142"/>
      <c r="B841" s="142"/>
      <c r="C841" s="5">
        <v>0.72916666666666696</v>
      </c>
      <c r="D841" s="42">
        <v>8.6999999999999994E-2</v>
      </c>
      <c r="E841" s="42">
        <v>0.18140000000000001</v>
      </c>
      <c r="F841" s="42">
        <v>0</v>
      </c>
      <c r="G841" s="42">
        <v>8.9399999999999993E-2</v>
      </c>
      <c r="H841" s="42">
        <v>0.42099999999999999</v>
      </c>
      <c r="I841" s="42">
        <v>0.15670000000000001</v>
      </c>
      <c r="J841" s="42">
        <v>0.27</v>
      </c>
      <c r="K841" s="42">
        <v>0.318</v>
      </c>
      <c r="L841" s="42">
        <v>0.1736</v>
      </c>
      <c r="M841" s="42">
        <v>0.32719999999999999</v>
      </c>
      <c r="N841" s="42">
        <v>0.43969999999999998</v>
      </c>
      <c r="O841" s="42">
        <v>0.3342</v>
      </c>
      <c r="P841" s="84">
        <v>0.1026</v>
      </c>
      <c r="Q841" s="84">
        <v>5.1799999999999999E-2</v>
      </c>
      <c r="R841" s="84">
        <v>0</v>
      </c>
      <c r="S841" s="84">
        <v>0.18360000000000001</v>
      </c>
      <c r="T841" s="84">
        <v>8.6900000000000005E-2</v>
      </c>
      <c r="U841" s="84">
        <v>8.9999999999999993E-3</v>
      </c>
      <c r="V841" s="42">
        <v>0.15490000000000001</v>
      </c>
      <c r="W841" s="42">
        <v>0.12790000000000001</v>
      </c>
      <c r="X841" s="42">
        <v>0.31830000000000003</v>
      </c>
      <c r="Y841" s="42">
        <v>0.31390000000000001</v>
      </c>
      <c r="Z841" s="42">
        <v>0.19989999999999999</v>
      </c>
      <c r="AA841" s="42">
        <v>0.26790000000000003</v>
      </c>
    </row>
    <row r="842" spans="1:27">
      <c r="A842" s="142"/>
      <c r="B842" s="142"/>
      <c r="C842" s="5">
        <v>0.73958333333333404</v>
      </c>
      <c r="D842" s="42">
        <v>7.0499999999999993E-2</v>
      </c>
      <c r="E842" s="42">
        <v>0.1119</v>
      </c>
      <c r="F842" s="42">
        <v>0</v>
      </c>
      <c r="G842" s="42">
        <v>4.2099999999999999E-2</v>
      </c>
      <c r="H842" s="42">
        <v>0.27860000000000001</v>
      </c>
      <c r="I842" s="42">
        <v>9.6799999999999997E-2</v>
      </c>
      <c r="J842" s="42">
        <v>0.19120000000000001</v>
      </c>
      <c r="K842" s="42">
        <v>0.2006</v>
      </c>
      <c r="L842" s="42">
        <v>0.1341</v>
      </c>
      <c r="M842" s="42">
        <v>0.21679999999999999</v>
      </c>
      <c r="N842" s="42">
        <v>0.32450000000000001</v>
      </c>
      <c r="O842" s="42">
        <v>0.20280000000000001</v>
      </c>
      <c r="P842" s="84">
        <v>0.2457</v>
      </c>
      <c r="Q842" s="84">
        <v>0.12559999999999999</v>
      </c>
      <c r="R842" s="84">
        <v>0</v>
      </c>
      <c r="S842" s="84">
        <v>0.1605</v>
      </c>
      <c r="T842" s="84">
        <v>0.25509999999999999</v>
      </c>
      <c r="U842" s="84">
        <v>6.0100000000000001E-2</v>
      </c>
      <c r="V842" s="42">
        <v>0.16120000000000001</v>
      </c>
      <c r="W842" s="42">
        <v>0.19800000000000001</v>
      </c>
      <c r="X842" s="42">
        <v>0.33229999999999998</v>
      </c>
      <c r="Y842" s="42">
        <v>0.34660000000000002</v>
      </c>
      <c r="Z842" s="42">
        <v>0.15290000000000001</v>
      </c>
      <c r="AA842" s="42">
        <v>0.45839999999999997</v>
      </c>
    </row>
    <row r="843" spans="1:27">
      <c r="A843" s="142"/>
      <c r="B843" s="142"/>
      <c r="C843" s="5">
        <v>0.75</v>
      </c>
      <c r="D843" s="42">
        <v>1.11E-2</v>
      </c>
      <c r="E843" s="42">
        <v>6.8900000000000003E-2</v>
      </c>
      <c r="F843" s="42">
        <v>0</v>
      </c>
      <c r="G843" s="42">
        <v>3.73E-2</v>
      </c>
      <c r="H843" s="42">
        <v>0.13220000000000001</v>
      </c>
      <c r="I843" s="42">
        <v>3.3799999999999997E-2</v>
      </c>
      <c r="J843" s="42">
        <v>9.8100000000000007E-2</v>
      </c>
      <c r="K843" s="42">
        <v>0.1409</v>
      </c>
      <c r="L843" s="42">
        <v>6.6400000000000001E-2</v>
      </c>
      <c r="M843" s="42">
        <v>0.1389</v>
      </c>
      <c r="N843" s="42">
        <v>0.16769999999999999</v>
      </c>
      <c r="O843" s="42">
        <v>8.8800000000000004E-2</v>
      </c>
      <c r="P843" s="84">
        <v>0.16669999999999999</v>
      </c>
      <c r="Q843" s="84">
        <v>0.23180000000000001</v>
      </c>
      <c r="R843" s="84">
        <v>8.6800000000000002E-2</v>
      </c>
      <c r="S843" s="84">
        <v>0.19939999999999999</v>
      </c>
      <c r="T843" s="84">
        <v>0.32240000000000002</v>
      </c>
      <c r="U843" s="84">
        <v>0.2382</v>
      </c>
      <c r="V843" s="42">
        <v>0.18590000000000001</v>
      </c>
      <c r="W843" s="42">
        <v>0.121</v>
      </c>
      <c r="X843" s="42">
        <v>0.27200000000000002</v>
      </c>
      <c r="Y843" s="42">
        <v>0.38069999999999998</v>
      </c>
      <c r="Z843" s="42">
        <v>0.19470000000000001</v>
      </c>
      <c r="AA843" s="42">
        <v>0.42320000000000002</v>
      </c>
    </row>
    <row r="844" spans="1:27">
      <c r="A844" s="142"/>
      <c r="B844" s="142"/>
      <c r="C844" s="5">
        <v>0.76041666666666696</v>
      </c>
      <c r="D844" s="42">
        <v>0</v>
      </c>
      <c r="E844" s="42">
        <v>0</v>
      </c>
      <c r="F844" s="42">
        <v>0</v>
      </c>
      <c r="G844" s="42">
        <v>0</v>
      </c>
      <c r="H844" s="42">
        <v>0</v>
      </c>
      <c r="I844" s="42">
        <v>0</v>
      </c>
      <c r="J844" s="42">
        <v>2.4400000000000002E-2</v>
      </c>
      <c r="K844" s="42">
        <v>3.6900000000000002E-2</v>
      </c>
      <c r="L844" s="42">
        <v>3.5000000000000001E-3</v>
      </c>
      <c r="M844" s="42">
        <v>2.6700000000000002E-2</v>
      </c>
      <c r="N844" s="42">
        <v>3.4500000000000003E-2</v>
      </c>
      <c r="O844" s="42">
        <v>2.52E-2</v>
      </c>
      <c r="P844" s="84">
        <v>0.23860000000000001</v>
      </c>
      <c r="Q844" s="84">
        <v>0.20599999999999999</v>
      </c>
      <c r="R844" s="84">
        <v>6.93E-2</v>
      </c>
      <c r="S844" s="84">
        <v>0.21870000000000001</v>
      </c>
      <c r="T844" s="84">
        <v>0.20599999999999999</v>
      </c>
      <c r="U844" s="84">
        <v>0.16300000000000001</v>
      </c>
      <c r="V844" s="42">
        <v>0.20019999999999999</v>
      </c>
      <c r="W844" s="42">
        <v>0.19719999999999999</v>
      </c>
      <c r="X844" s="42">
        <v>0.29149999999999998</v>
      </c>
      <c r="Y844" s="42">
        <v>0.33600000000000002</v>
      </c>
      <c r="Z844" s="42">
        <v>0.3629</v>
      </c>
      <c r="AA844" s="42">
        <v>0.29770000000000002</v>
      </c>
    </row>
    <row r="845" spans="1:27">
      <c r="A845" s="142"/>
      <c r="B845" s="142"/>
      <c r="C845" s="5">
        <v>0.77083333333333404</v>
      </c>
      <c r="D845" s="42">
        <v>0</v>
      </c>
      <c r="E845" s="42">
        <v>0</v>
      </c>
      <c r="F845" s="42">
        <v>0</v>
      </c>
      <c r="G845" s="42">
        <v>0</v>
      </c>
      <c r="H845" s="42">
        <v>0</v>
      </c>
      <c r="I845" s="42">
        <v>0</v>
      </c>
      <c r="J845" s="42">
        <v>0</v>
      </c>
      <c r="K845" s="42">
        <v>0</v>
      </c>
      <c r="L845" s="42">
        <v>0</v>
      </c>
      <c r="M845" s="42">
        <v>1.2E-2</v>
      </c>
      <c r="N845" s="42">
        <v>7.0000000000000001E-3</v>
      </c>
      <c r="O845" s="42">
        <v>3.39E-2</v>
      </c>
      <c r="P845" s="84">
        <v>0.14660000000000001</v>
      </c>
      <c r="Q845" s="84">
        <v>0.1618</v>
      </c>
      <c r="R845" s="84">
        <v>8.6300000000000002E-2</v>
      </c>
      <c r="S845" s="84">
        <v>0.22389999999999999</v>
      </c>
      <c r="T845" s="84">
        <v>0.3301</v>
      </c>
      <c r="U845" s="84">
        <v>0.2036</v>
      </c>
      <c r="V845" s="42">
        <v>0.2823</v>
      </c>
      <c r="W845" s="42">
        <v>0.19670000000000001</v>
      </c>
      <c r="X845" s="42">
        <v>0.17849999999999999</v>
      </c>
      <c r="Y845" s="42">
        <v>0.26729999999999998</v>
      </c>
      <c r="Z845" s="42">
        <v>0.35870000000000002</v>
      </c>
      <c r="AA845" s="42">
        <v>0.4491</v>
      </c>
    </row>
    <row r="846" spans="1:27">
      <c r="A846" s="142"/>
      <c r="B846" s="142"/>
      <c r="C846" s="5">
        <v>0.78125</v>
      </c>
      <c r="D846" s="42">
        <v>0</v>
      </c>
      <c r="E846" s="42">
        <v>0</v>
      </c>
      <c r="F846" s="42">
        <v>0</v>
      </c>
      <c r="G846" s="42">
        <v>0</v>
      </c>
      <c r="H846" s="42">
        <v>0</v>
      </c>
      <c r="I846" s="42">
        <v>0</v>
      </c>
      <c r="J846" s="42">
        <v>0</v>
      </c>
      <c r="K846" s="42">
        <v>1.1599999999999999E-2</v>
      </c>
      <c r="L846" s="42">
        <v>3.5000000000000001E-3</v>
      </c>
      <c r="M846" s="42">
        <v>0</v>
      </c>
      <c r="N846" s="42">
        <v>5.7999999999999996E-3</v>
      </c>
      <c r="O846" s="42">
        <v>4.6399999999999997E-2</v>
      </c>
      <c r="P846" s="84">
        <v>0.23100000000000001</v>
      </c>
      <c r="Q846" s="84">
        <v>0.1525</v>
      </c>
      <c r="R846" s="84">
        <v>1.9599999999999999E-2</v>
      </c>
      <c r="S846" s="84">
        <v>0.2404</v>
      </c>
      <c r="T846" s="84">
        <v>0.28139999999999998</v>
      </c>
      <c r="U846" s="84">
        <v>0.3211</v>
      </c>
      <c r="V846" s="42">
        <v>0.15679999999999999</v>
      </c>
      <c r="W846" s="42">
        <v>0.19550000000000001</v>
      </c>
      <c r="X846" s="42">
        <v>0.1502</v>
      </c>
      <c r="Y846" s="42">
        <v>0.18659999999999999</v>
      </c>
      <c r="Z846" s="42">
        <v>0.4788</v>
      </c>
      <c r="AA846" s="42">
        <v>0.39960000000000001</v>
      </c>
    </row>
    <row r="847" spans="1:27">
      <c r="A847" s="142"/>
      <c r="B847" s="142"/>
      <c r="C847" s="5">
        <v>0.79166666666666696</v>
      </c>
      <c r="D847" s="42">
        <v>0</v>
      </c>
      <c r="E847" s="42">
        <v>0</v>
      </c>
      <c r="F847" s="42">
        <v>0</v>
      </c>
      <c r="G847" s="42">
        <v>0</v>
      </c>
      <c r="H847" s="42">
        <v>0</v>
      </c>
      <c r="I847" s="42">
        <v>0</v>
      </c>
      <c r="J847" s="42">
        <v>0</v>
      </c>
      <c r="K847" s="42">
        <v>3.15E-2</v>
      </c>
      <c r="L847" s="42">
        <v>6.1000000000000004E-3</v>
      </c>
      <c r="M847" s="42">
        <v>0</v>
      </c>
      <c r="N847" s="42">
        <v>0</v>
      </c>
      <c r="O847" s="42">
        <v>1.9199999999999998E-2</v>
      </c>
      <c r="P847" s="84">
        <v>0.24260000000000001</v>
      </c>
      <c r="Q847" s="84">
        <v>0.22689999999999999</v>
      </c>
      <c r="R847" s="84">
        <v>0</v>
      </c>
      <c r="S847" s="84">
        <v>0.23430000000000001</v>
      </c>
      <c r="T847" s="84">
        <v>0.3513</v>
      </c>
      <c r="U847" s="84">
        <v>0.25679999999999997</v>
      </c>
      <c r="V847" s="42">
        <v>0.1777</v>
      </c>
      <c r="W847" s="42">
        <v>0.1085</v>
      </c>
      <c r="X847" s="42">
        <v>0.26669999999999999</v>
      </c>
      <c r="Y847" s="42">
        <v>0.22539999999999999</v>
      </c>
      <c r="Z847" s="42">
        <v>0.47289999999999999</v>
      </c>
      <c r="AA847" s="42">
        <v>0.38940000000000002</v>
      </c>
    </row>
    <row r="848" spans="1:27">
      <c r="A848" s="142"/>
      <c r="B848" s="142"/>
      <c r="C848" s="5">
        <v>0.80208333333333404</v>
      </c>
      <c r="D848" s="42">
        <v>0</v>
      </c>
      <c r="E848" s="42">
        <v>0</v>
      </c>
      <c r="F848" s="42">
        <v>0</v>
      </c>
      <c r="G848" s="42">
        <v>0</v>
      </c>
      <c r="H848" s="42">
        <v>0</v>
      </c>
      <c r="I848" s="42">
        <v>0</v>
      </c>
      <c r="J848" s="42">
        <v>0</v>
      </c>
      <c r="K848" s="42">
        <v>0</v>
      </c>
      <c r="L848" s="42">
        <v>0</v>
      </c>
      <c r="M848" s="42">
        <v>0</v>
      </c>
      <c r="N848" s="42">
        <v>0</v>
      </c>
      <c r="O848" s="42">
        <v>0</v>
      </c>
      <c r="P848" s="84">
        <v>0.29759999999999998</v>
      </c>
      <c r="Q848" s="84">
        <v>0.3231</v>
      </c>
      <c r="R848" s="84">
        <v>9.5600000000000004E-2</v>
      </c>
      <c r="S848" s="84">
        <v>0.32219999999999999</v>
      </c>
      <c r="T848" s="84">
        <v>0.3231</v>
      </c>
      <c r="U848" s="84">
        <v>0.22459999999999999</v>
      </c>
      <c r="V848" s="42">
        <v>0.25009999999999999</v>
      </c>
      <c r="W848" s="42">
        <v>0.2132</v>
      </c>
      <c r="X848" s="42">
        <v>0.25219999999999998</v>
      </c>
      <c r="Y848" s="42">
        <v>0.35959999999999998</v>
      </c>
      <c r="Z848" s="42">
        <v>0.49459999999999998</v>
      </c>
      <c r="AA848" s="42">
        <v>0.36969999999999997</v>
      </c>
    </row>
    <row r="849" spans="1:27">
      <c r="A849" s="142"/>
      <c r="B849" s="142"/>
      <c r="C849" s="5">
        <v>0.8125</v>
      </c>
      <c r="D849" s="42">
        <v>0</v>
      </c>
      <c r="E849" s="42">
        <v>0</v>
      </c>
      <c r="F849" s="42">
        <v>0</v>
      </c>
      <c r="G849" s="42">
        <v>0</v>
      </c>
      <c r="H849" s="42">
        <v>0</v>
      </c>
      <c r="I849" s="42">
        <v>0</v>
      </c>
      <c r="J849" s="42">
        <v>0</v>
      </c>
      <c r="K849" s="42">
        <v>0</v>
      </c>
      <c r="L849" s="42">
        <v>0</v>
      </c>
      <c r="M849" s="42">
        <v>0</v>
      </c>
      <c r="N849" s="42">
        <v>0</v>
      </c>
      <c r="O849" s="42">
        <v>0</v>
      </c>
      <c r="P849" s="84">
        <v>0.31830000000000003</v>
      </c>
      <c r="Q849" s="84">
        <v>0.3256</v>
      </c>
      <c r="R849" s="84">
        <v>0.1113</v>
      </c>
      <c r="S849" s="84">
        <v>0.37619999999999998</v>
      </c>
      <c r="T849" s="84">
        <v>0.34860000000000002</v>
      </c>
      <c r="U849" s="84">
        <v>0.29770000000000002</v>
      </c>
      <c r="V849" s="42">
        <v>0.3165</v>
      </c>
      <c r="W849" s="42">
        <v>9.0999999999999998E-2</v>
      </c>
      <c r="X849" s="42">
        <v>0.21179999999999999</v>
      </c>
      <c r="Y849" s="42">
        <v>0.38969999999999999</v>
      </c>
      <c r="Z849" s="42">
        <v>0.51559999999999995</v>
      </c>
      <c r="AA849" s="42">
        <v>0.40679999999999999</v>
      </c>
    </row>
    <row r="850" spans="1:27">
      <c r="A850" s="142"/>
      <c r="B850" s="142"/>
      <c r="C850" s="5">
        <v>0.82291666666666696</v>
      </c>
      <c r="D850" s="42">
        <v>0</v>
      </c>
      <c r="E850" s="42">
        <v>0</v>
      </c>
      <c r="F850" s="42">
        <v>0</v>
      </c>
      <c r="G850" s="42">
        <v>0</v>
      </c>
      <c r="H850" s="42">
        <v>0</v>
      </c>
      <c r="I850" s="42">
        <v>0</v>
      </c>
      <c r="J850" s="42">
        <v>0</v>
      </c>
      <c r="K850" s="42">
        <v>0</v>
      </c>
      <c r="L850" s="42">
        <v>0</v>
      </c>
      <c r="M850" s="42">
        <v>0</v>
      </c>
      <c r="N850" s="42">
        <v>0</v>
      </c>
      <c r="O850" s="42">
        <v>0</v>
      </c>
      <c r="P850" s="84">
        <v>0.24429999999999999</v>
      </c>
      <c r="Q850" s="84">
        <v>0.39450000000000002</v>
      </c>
      <c r="R850" s="84">
        <v>6.6100000000000006E-2</v>
      </c>
      <c r="S850" s="84">
        <v>0.59730000000000005</v>
      </c>
      <c r="T850" s="84">
        <v>0.44640000000000002</v>
      </c>
      <c r="U850" s="84">
        <v>0.27039999999999997</v>
      </c>
      <c r="V850" s="42">
        <v>0.28220000000000001</v>
      </c>
      <c r="W850" s="42">
        <v>7.7799999999999994E-2</v>
      </c>
      <c r="X850" s="42">
        <v>9.1300000000000006E-2</v>
      </c>
      <c r="Y850" s="42">
        <v>0.38129999999999997</v>
      </c>
      <c r="Z850" s="42">
        <v>0.55930000000000002</v>
      </c>
      <c r="AA850" s="42">
        <v>0.31209999999999999</v>
      </c>
    </row>
    <row r="851" spans="1:27">
      <c r="A851" s="142"/>
      <c r="B851" s="142"/>
      <c r="C851" s="5">
        <v>0.83333333333333404</v>
      </c>
      <c r="D851" s="42">
        <v>0</v>
      </c>
      <c r="E851" s="42">
        <v>0</v>
      </c>
      <c r="F851" s="42">
        <v>0</v>
      </c>
      <c r="G851" s="42">
        <v>0</v>
      </c>
      <c r="H851" s="42">
        <v>0</v>
      </c>
      <c r="I851" s="42">
        <v>0</v>
      </c>
      <c r="J851" s="42">
        <v>0</v>
      </c>
      <c r="K851" s="42">
        <v>0</v>
      </c>
      <c r="L851" s="42">
        <v>0</v>
      </c>
      <c r="M851" s="42">
        <v>0</v>
      </c>
      <c r="N851" s="42">
        <v>0</v>
      </c>
      <c r="O851" s="42">
        <v>0</v>
      </c>
      <c r="P851" s="84">
        <v>0.36609999999999998</v>
      </c>
      <c r="Q851" s="84">
        <v>0.38219999999999998</v>
      </c>
      <c r="R851" s="84">
        <v>0.1479</v>
      </c>
      <c r="S851" s="84">
        <v>0.7339</v>
      </c>
      <c r="T851" s="84">
        <v>0.52259999999999995</v>
      </c>
      <c r="U851" s="84">
        <v>0.28660000000000002</v>
      </c>
      <c r="V851" s="42">
        <v>0.3639</v>
      </c>
      <c r="W851" s="42">
        <v>0.27710000000000001</v>
      </c>
      <c r="X851" s="42">
        <v>0.1109</v>
      </c>
      <c r="Y851" s="42">
        <v>0.42209999999999998</v>
      </c>
      <c r="Z851" s="42">
        <v>0.56479999999999997</v>
      </c>
      <c r="AA851" s="42">
        <v>0.43230000000000002</v>
      </c>
    </row>
    <row r="852" spans="1:27">
      <c r="A852" s="142"/>
      <c r="B852" s="142"/>
      <c r="C852" s="5">
        <v>0.84375</v>
      </c>
      <c r="D852" s="42">
        <v>0</v>
      </c>
      <c r="E852" s="42">
        <v>0</v>
      </c>
      <c r="F852" s="42">
        <v>0</v>
      </c>
      <c r="G852" s="42">
        <v>0</v>
      </c>
      <c r="H852" s="42">
        <v>0</v>
      </c>
      <c r="I852" s="42">
        <v>0</v>
      </c>
      <c r="J852" s="42">
        <v>0</v>
      </c>
      <c r="K852" s="42">
        <v>0</v>
      </c>
      <c r="L852" s="42">
        <v>0</v>
      </c>
      <c r="M852" s="42">
        <v>0</v>
      </c>
      <c r="N852" s="42">
        <v>0</v>
      </c>
      <c r="O852" s="42">
        <v>0</v>
      </c>
      <c r="P852" s="84">
        <v>0.37240000000000001</v>
      </c>
      <c r="Q852" s="84">
        <v>0.4647</v>
      </c>
      <c r="R852" s="84">
        <v>0.13589999999999999</v>
      </c>
      <c r="S852" s="84">
        <v>0.46239999999999998</v>
      </c>
      <c r="T852" s="84">
        <v>0.4647</v>
      </c>
      <c r="U852" s="84">
        <v>0.30649999999999999</v>
      </c>
      <c r="V852" s="42">
        <v>0.311</v>
      </c>
      <c r="W852" s="42">
        <v>0.23069999999999999</v>
      </c>
      <c r="X852" s="42">
        <v>0.2107</v>
      </c>
      <c r="Y852" s="42">
        <v>0.3488</v>
      </c>
      <c r="Z852" s="42">
        <v>0.6038</v>
      </c>
      <c r="AA852" s="42">
        <v>0.43020000000000003</v>
      </c>
    </row>
    <row r="853" spans="1:27">
      <c r="A853" s="142"/>
      <c r="B853" s="142"/>
      <c r="C853" s="5">
        <v>0.85416666666666696</v>
      </c>
      <c r="D853" s="42">
        <v>0</v>
      </c>
      <c r="E853" s="42">
        <v>0</v>
      </c>
      <c r="F853" s="42">
        <v>0</v>
      </c>
      <c r="G853" s="42">
        <v>0</v>
      </c>
      <c r="H853" s="42">
        <v>0</v>
      </c>
      <c r="I853" s="42">
        <v>0</v>
      </c>
      <c r="J853" s="42">
        <v>0</v>
      </c>
      <c r="K853" s="42">
        <v>0</v>
      </c>
      <c r="L853" s="42">
        <v>0</v>
      </c>
      <c r="M853" s="42">
        <v>0</v>
      </c>
      <c r="N853" s="42">
        <v>0</v>
      </c>
      <c r="O853" s="42">
        <v>0</v>
      </c>
      <c r="P853" s="84">
        <v>0.4375</v>
      </c>
      <c r="Q853" s="84">
        <v>0.51659999999999995</v>
      </c>
      <c r="R853" s="84">
        <v>0.25459999999999999</v>
      </c>
      <c r="S853" s="84">
        <v>0.42949999999999999</v>
      </c>
      <c r="T853" s="84">
        <v>0.58420000000000005</v>
      </c>
      <c r="U853" s="84">
        <v>0.31030000000000002</v>
      </c>
      <c r="V853" s="42">
        <v>0.31680000000000003</v>
      </c>
      <c r="W853" s="42">
        <v>0.23980000000000001</v>
      </c>
      <c r="X853" s="42">
        <v>0.27</v>
      </c>
      <c r="Y853" s="42">
        <v>0.32819999999999999</v>
      </c>
      <c r="Z853" s="42">
        <v>0.77669999999999995</v>
      </c>
      <c r="AA853" s="42">
        <v>0.41770000000000002</v>
      </c>
    </row>
    <row r="854" spans="1:27">
      <c r="A854" s="142"/>
      <c r="B854" s="142"/>
      <c r="C854" s="5">
        <v>0.86458333333333404</v>
      </c>
      <c r="D854" s="42">
        <v>0</v>
      </c>
      <c r="E854" s="42">
        <v>0</v>
      </c>
      <c r="F854" s="42">
        <v>0</v>
      </c>
      <c r="G854" s="42">
        <v>0</v>
      </c>
      <c r="H854" s="42">
        <v>0</v>
      </c>
      <c r="I854" s="42">
        <v>0</v>
      </c>
      <c r="J854" s="42">
        <v>0</v>
      </c>
      <c r="K854" s="42">
        <v>0</v>
      </c>
      <c r="L854" s="42">
        <v>0</v>
      </c>
      <c r="M854" s="42">
        <v>0</v>
      </c>
      <c r="N854" s="42">
        <v>0</v>
      </c>
      <c r="O854" s="42">
        <v>0</v>
      </c>
      <c r="P854" s="84">
        <v>0.3473</v>
      </c>
      <c r="Q854" s="84">
        <v>0.55200000000000005</v>
      </c>
      <c r="R854" s="84">
        <v>0.21060000000000001</v>
      </c>
      <c r="S854" s="84">
        <v>0.5262</v>
      </c>
      <c r="T854" s="84">
        <v>0.64270000000000005</v>
      </c>
      <c r="U854" s="84">
        <v>0.32640000000000002</v>
      </c>
      <c r="V854" s="42">
        <v>0.35799999999999998</v>
      </c>
      <c r="W854" s="42">
        <v>0.25109999999999999</v>
      </c>
      <c r="X854" s="42">
        <v>0.26840000000000003</v>
      </c>
      <c r="Y854" s="42">
        <v>0.35260000000000002</v>
      </c>
      <c r="Z854" s="42">
        <v>0.69430000000000003</v>
      </c>
      <c r="AA854" s="42">
        <v>0.50949999999999995</v>
      </c>
    </row>
    <row r="855" spans="1:27">
      <c r="A855" s="142"/>
      <c r="B855" s="142"/>
      <c r="C855" s="5">
        <v>0.875</v>
      </c>
      <c r="D855" s="42">
        <v>0</v>
      </c>
      <c r="E855" s="42">
        <v>0</v>
      </c>
      <c r="F855" s="42">
        <v>0</v>
      </c>
      <c r="G855" s="42">
        <v>0</v>
      </c>
      <c r="H855" s="42">
        <v>0</v>
      </c>
      <c r="I855" s="42">
        <v>0</v>
      </c>
      <c r="J855" s="42">
        <v>0</v>
      </c>
      <c r="K855" s="42">
        <v>0</v>
      </c>
      <c r="L855" s="42">
        <v>0</v>
      </c>
      <c r="M855" s="42">
        <v>0</v>
      </c>
      <c r="N855" s="42">
        <v>0</v>
      </c>
      <c r="O855" s="42">
        <v>0</v>
      </c>
      <c r="P855" s="84">
        <v>0.35349999999999998</v>
      </c>
      <c r="Q855" s="84">
        <v>0.53380000000000005</v>
      </c>
      <c r="R855" s="84">
        <v>0.17499999999999999</v>
      </c>
      <c r="S855" s="84">
        <v>0.55120000000000002</v>
      </c>
      <c r="T855" s="84">
        <v>0.65490000000000004</v>
      </c>
      <c r="U855" s="84">
        <v>0.33139999999999997</v>
      </c>
      <c r="V855" s="42">
        <v>0.3856</v>
      </c>
      <c r="W855" s="42">
        <v>0.33510000000000001</v>
      </c>
      <c r="X855" s="42">
        <v>0.3513</v>
      </c>
      <c r="Y855" s="42">
        <v>0.2235</v>
      </c>
      <c r="Z855" s="42">
        <v>0.68589999999999995</v>
      </c>
      <c r="AA855" s="42">
        <v>0.4516</v>
      </c>
    </row>
    <row r="856" spans="1:27">
      <c r="A856" s="142"/>
      <c r="B856" s="142"/>
      <c r="C856" s="5">
        <v>0.88541666666666696</v>
      </c>
      <c r="D856" s="42">
        <v>0</v>
      </c>
      <c r="E856" s="42">
        <v>0</v>
      </c>
      <c r="F856" s="42">
        <v>0</v>
      </c>
      <c r="G856" s="42">
        <v>0</v>
      </c>
      <c r="H856" s="42">
        <v>0</v>
      </c>
      <c r="I856" s="42">
        <v>0</v>
      </c>
      <c r="J856" s="42">
        <v>0</v>
      </c>
      <c r="K856" s="42">
        <v>0</v>
      </c>
      <c r="L856" s="42">
        <v>0</v>
      </c>
      <c r="M856" s="42">
        <v>0</v>
      </c>
      <c r="N856" s="42">
        <v>0</v>
      </c>
      <c r="O856" s="42">
        <v>0</v>
      </c>
      <c r="P856" s="84">
        <v>0.38090000000000002</v>
      </c>
      <c r="Q856" s="84">
        <v>0.54630000000000001</v>
      </c>
      <c r="R856" s="84">
        <v>0.1278</v>
      </c>
      <c r="S856" s="84">
        <v>0.47410000000000002</v>
      </c>
      <c r="T856" s="84">
        <v>0.54630000000000001</v>
      </c>
      <c r="U856" s="84">
        <v>0.31769999999999998</v>
      </c>
      <c r="V856" s="42">
        <v>0.36870000000000003</v>
      </c>
      <c r="W856" s="42">
        <v>0.29520000000000002</v>
      </c>
      <c r="X856" s="42">
        <v>0.24390000000000001</v>
      </c>
      <c r="Y856" s="42">
        <v>0.28739999999999999</v>
      </c>
      <c r="Z856" s="42">
        <v>0.68059999999999998</v>
      </c>
      <c r="AA856" s="42">
        <v>0.4909</v>
      </c>
    </row>
    <row r="857" spans="1:27">
      <c r="A857" s="142"/>
      <c r="B857" s="142"/>
      <c r="C857" s="5">
        <v>0.89583333333333404</v>
      </c>
      <c r="D857" s="42">
        <v>0</v>
      </c>
      <c r="E857" s="42">
        <v>0</v>
      </c>
      <c r="F857" s="42">
        <v>0</v>
      </c>
      <c r="G857" s="42">
        <v>0</v>
      </c>
      <c r="H857" s="42">
        <v>0</v>
      </c>
      <c r="I857" s="42">
        <v>0</v>
      </c>
      <c r="J857" s="42">
        <v>0</v>
      </c>
      <c r="K857" s="42">
        <v>0</v>
      </c>
      <c r="L857" s="42">
        <v>0</v>
      </c>
      <c r="M857" s="42">
        <v>0</v>
      </c>
      <c r="N857" s="42">
        <v>0</v>
      </c>
      <c r="O857" s="42">
        <v>0</v>
      </c>
      <c r="P857" s="84">
        <v>0.41370000000000001</v>
      </c>
      <c r="Q857" s="84">
        <v>0.50590000000000002</v>
      </c>
      <c r="R857" s="84">
        <v>5.2900000000000003E-2</v>
      </c>
      <c r="S857" s="84">
        <v>0.47720000000000001</v>
      </c>
      <c r="T857" s="84">
        <v>0.57279999999999998</v>
      </c>
      <c r="U857" s="84">
        <v>0.28100000000000003</v>
      </c>
      <c r="V857" s="42">
        <v>0.21490000000000001</v>
      </c>
      <c r="W857" s="42">
        <v>0.3009</v>
      </c>
      <c r="X857" s="42">
        <v>0.32340000000000002</v>
      </c>
      <c r="Y857" s="42">
        <v>0.1938</v>
      </c>
      <c r="Z857" s="42">
        <v>0.6996</v>
      </c>
      <c r="AA857" s="42">
        <v>0.53610000000000002</v>
      </c>
    </row>
    <row r="858" spans="1:27">
      <c r="A858" s="142"/>
      <c r="B858" s="142"/>
      <c r="C858" s="5">
        <v>0.90625</v>
      </c>
      <c r="D858" s="42">
        <v>0</v>
      </c>
      <c r="E858" s="42">
        <v>0</v>
      </c>
      <c r="F858" s="42">
        <v>0</v>
      </c>
      <c r="G858" s="42">
        <v>0</v>
      </c>
      <c r="H858" s="42">
        <v>0</v>
      </c>
      <c r="I858" s="42">
        <v>0</v>
      </c>
      <c r="J858" s="42">
        <v>0</v>
      </c>
      <c r="K858" s="42">
        <v>0</v>
      </c>
      <c r="L858" s="42">
        <v>0</v>
      </c>
      <c r="M858" s="42">
        <v>0</v>
      </c>
      <c r="N858" s="42">
        <v>0</v>
      </c>
      <c r="O858" s="42">
        <v>0</v>
      </c>
      <c r="P858" s="84">
        <v>0.3972</v>
      </c>
      <c r="Q858" s="84">
        <v>0.65069999999999995</v>
      </c>
      <c r="R858" s="84">
        <v>0.1618</v>
      </c>
      <c r="S858" s="84">
        <v>0.44069999999999998</v>
      </c>
      <c r="T858" s="84">
        <v>0.65500000000000003</v>
      </c>
      <c r="U858" s="84">
        <v>0.43769999999999998</v>
      </c>
      <c r="V858" s="42">
        <v>0.22040000000000001</v>
      </c>
      <c r="W858" s="42">
        <v>0.4007</v>
      </c>
      <c r="X858" s="42">
        <v>0.40639999999999998</v>
      </c>
      <c r="Y858" s="42">
        <v>0.2024</v>
      </c>
      <c r="Z858" s="42">
        <v>0.74129999999999996</v>
      </c>
      <c r="AA858" s="42">
        <v>0.59289999999999998</v>
      </c>
    </row>
    <row r="859" spans="1:27">
      <c r="A859" s="142"/>
      <c r="B859" s="142"/>
      <c r="C859" s="5">
        <v>0.91666666666666696</v>
      </c>
      <c r="D859" s="42">
        <v>0</v>
      </c>
      <c r="E859" s="42">
        <v>0</v>
      </c>
      <c r="F859" s="42">
        <v>0</v>
      </c>
      <c r="G859" s="42">
        <v>0</v>
      </c>
      <c r="H859" s="42">
        <v>0</v>
      </c>
      <c r="I859" s="42">
        <v>0</v>
      </c>
      <c r="J859" s="42">
        <v>0</v>
      </c>
      <c r="K859" s="42">
        <v>0</v>
      </c>
      <c r="L859" s="42">
        <v>0</v>
      </c>
      <c r="M859" s="42">
        <v>0</v>
      </c>
      <c r="N859" s="42">
        <v>0</v>
      </c>
      <c r="O859" s="42">
        <v>0</v>
      </c>
      <c r="P859" s="84">
        <v>0.37809999999999999</v>
      </c>
      <c r="Q859" s="84">
        <v>0.58279999999999998</v>
      </c>
      <c r="R859" s="84">
        <v>0.19620000000000001</v>
      </c>
      <c r="S859" s="84">
        <v>0.43830000000000002</v>
      </c>
      <c r="T859" s="84">
        <v>0.64490000000000003</v>
      </c>
      <c r="U859" s="84">
        <v>0.35580000000000001</v>
      </c>
      <c r="V859" s="42">
        <v>0.36890000000000001</v>
      </c>
      <c r="W859" s="42">
        <v>0.26790000000000003</v>
      </c>
      <c r="X859" s="42">
        <v>0.1898</v>
      </c>
      <c r="Y859" s="42">
        <v>0.32050000000000001</v>
      </c>
      <c r="Z859" s="42">
        <v>0.73</v>
      </c>
      <c r="AA859" s="42">
        <v>0.45810000000000001</v>
      </c>
    </row>
    <row r="860" spans="1:27">
      <c r="A860" s="142"/>
      <c r="B860" s="142"/>
      <c r="C860" s="5">
        <v>0.92708333333333404</v>
      </c>
      <c r="D860" s="42">
        <v>0</v>
      </c>
      <c r="E860" s="42">
        <v>0</v>
      </c>
      <c r="F860" s="42">
        <v>0</v>
      </c>
      <c r="G860" s="42">
        <v>0</v>
      </c>
      <c r="H860" s="42">
        <v>0</v>
      </c>
      <c r="I860" s="42">
        <v>0</v>
      </c>
      <c r="J860" s="42">
        <v>0</v>
      </c>
      <c r="K860" s="42">
        <v>0</v>
      </c>
      <c r="L860" s="42">
        <v>0</v>
      </c>
      <c r="M860" s="42">
        <v>0</v>
      </c>
      <c r="N860" s="42">
        <v>0</v>
      </c>
      <c r="O860" s="42">
        <v>0</v>
      </c>
      <c r="P860" s="84">
        <v>0.3639</v>
      </c>
      <c r="Q860" s="84">
        <v>0.59079999999999999</v>
      </c>
      <c r="R860" s="84">
        <v>0.1177</v>
      </c>
      <c r="S860" s="84">
        <v>0.47589999999999999</v>
      </c>
      <c r="T860" s="84">
        <v>0.59079999999999999</v>
      </c>
      <c r="U860" s="84">
        <v>0.3145</v>
      </c>
      <c r="V860" s="42">
        <v>0.379</v>
      </c>
      <c r="W860" s="42">
        <v>0.23669999999999999</v>
      </c>
      <c r="X860" s="42">
        <v>0.17</v>
      </c>
      <c r="Y860" s="42">
        <v>0.21229999999999999</v>
      </c>
      <c r="Z860" s="42">
        <v>0.71209999999999996</v>
      </c>
      <c r="AA860" s="42">
        <v>0.4829</v>
      </c>
    </row>
    <row r="861" spans="1:27">
      <c r="A861" s="142"/>
      <c r="B861" s="142"/>
      <c r="C861" s="5">
        <v>0.9375</v>
      </c>
      <c r="D861" s="42">
        <v>0</v>
      </c>
      <c r="E861" s="42">
        <v>0</v>
      </c>
      <c r="F861" s="42">
        <v>0</v>
      </c>
      <c r="G861" s="42">
        <v>0</v>
      </c>
      <c r="H861" s="42">
        <v>0</v>
      </c>
      <c r="I861" s="42">
        <v>0</v>
      </c>
      <c r="J861" s="42">
        <v>0</v>
      </c>
      <c r="K861" s="42">
        <v>0</v>
      </c>
      <c r="L861" s="42">
        <v>0</v>
      </c>
      <c r="M861" s="42">
        <v>0</v>
      </c>
      <c r="N861" s="42">
        <v>0</v>
      </c>
      <c r="O861" s="42">
        <v>0</v>
      </c>
      <c r="P861" s="84">
        <v>0.2306</v>
      </c>
      <c r="Q861" s="84">
        <v>0.6774</v>
      </c>
      <c r="R861" s="84">
        <v>0.1361</v>
      </c>
      <c r="S861" s="84">
        <v>0.54210000000000003</v>
      </c>
      <c r="T861" s="84">
        <v>0.51949999999999996</v>
      </c>
      <c r="U861" s="84">
        <v>0.37069999999999997</v>
      </c>
      <c r="V861" s="42">
        <v>0.29670000000000002</v>
      </c>
      <c r="W861" s="42">
        <v>0.32440000000000002</v>
      </c>
      <c r="X861" s="42">
        <v>0.1409</v>
      </c>
      <c r="Y861" s="42">
        <v>0.29599999999999999</v>
      </c>
      <c r="Z861" s="42">
        <v>0.75190000000000001</v>
      </c>
      <c r="AA861" s="42">
        <v>0.49630000000000002</v>
      </c>
    </row>
    <row r="862" spans="1:27">
      <c r="A862" s="142"/>
      <c r="B862" s="142"/>
      <c r="C862" s="5">
        <v>0.94791666666666696</v>
      </c>
      <c r="D862" s="42">
        <v>0</v>
      </c>
      <c r="E862" s="42">
        <v>0</v>
      </c>
      <c r="F862" s="42">
        <v>0</v>
      </c>
      <c r="G862" s="42">
        <v>0</v>
      </c>
      <c r="H862" s="42">
        <v>0</v>
      </c>
      <c r="I862" s="42">
        <v>0</v>
      </c>
      <c r="J862" s="42">
        <v>0</v>
      </c>
      <c r="K862" s="42">
        <v>0</v>
      </c>
      <c r="L862" s="42">
        <v>0</v>
      </c>
      <c r="M862" s="42">
        <v>0</v>
      </c>
      <c r="N862" s="42">
        <v>0</v>
      </c>
      <c r="O862" s="42">
        <v>0</v>
      </c>
      <c r="P862" s="84">
        <v>0.37030000000000002</v>
      </c>
      <c r="Q862" s="84">
        <v>0.68920000000000003</v>
      </c>
      <c r="R862" s="84">
        <v>0.14810000000000001</v>
      </c>
      <c r="S862" s="84">
        <v>0.51790000000000003</v>
      </c>
      <c r="T862" s="84">
        <v>0.43440000000000001</v>
      </c>
      <c r="U862" s="84">
        <v>0.29389999999999999</v>
      </c>
      <c r="V862" s="42">
        <v>0.47460000000000002</v>
      </c>
      <c r="W862" s="42">
        <v>0.20380000000000001</v>
      </c>
      <c r="X862" s="42">
        <v>0.1646</v>
      </c>
      <c r="Y862" s="42">
        <v>0.34660000000000002</v>
      </c>
      <c r="Z862" s="42">
        <v>0.72289999999999999</v>
      </c>
      <c r="AA862" s="42">
        <v>0.52869999999999995</v>
      </c>
    </row>
    <row r="863" spans="1:27">
      <c r="A863" s="142"/>
      <c r="B863" s="142"/>
      <c r="C863" s="5">
        <v>0.95833333333333404</v>
      </c>
      <c r="D863" s="42">
        <v>0</v>
      </c>
      <c r="E863" s="42">
        <v>0</v>
      </c>
      <c r="F863" s="42">
        <v>0</v>
      </c>
      <c r="G863" s="42">
        <v>0</v>
      </c>
      <c r="H863" s="42">
        <v>0</v>
      </c>
      <c r="I863" s="42">
        <v>0</v>
      </c>
      <c r="J863" s="42">
        <v>0</v>
      </c>
      <c r="K863" s="42">
        <v>0</v>
      </c>
      <c r="L863" s="42">
        <v>0</v>
      </c>
      <c r="M863" s="42">
        <v>0</v>
      </c>
      <c r="N863" s="42">
        <v>0</v>
      </c>
      <c r="O863" s="42">
        <v>0</v>
      </c>
      <c r="P863" s="84">
        <v>0.314</v>
      </c>
      <c r="Q863" s="84">
        <v>0.67479999999999996</v>
      </c>
      <c r="R863" s="84">
        <v>0.1913</v>
      </c>
      <c r="S863" s="84">
        <v>0.48099999999999998</v>
      </c>
      <c r="T863" s="84">
        <v>0.42249999999999999</v>
      </c>
      <c r="U863" s="84">
        <v>0.25419999999999998</v>
      </c>
      <c r="V863" s="42">
        <v>0.52539999999999998</v>
      </c>
      <c r="W863" s="42">
        <v>0.19309999999999999</v>
      </c>
      <c r="X863" s="42">
        <v>0.12870000000000001</v>
      </c>
      <c r="Y863" s="42">
        <v>0.2215</v>
      </c>
      <c r="Z863" s="42">
        <v>0.6069</v>
      </c>
      <c r="AA863" s="42">
        <v>0.60619999999999996</v>
      </c>
    </row>
    <row r="864" spans="1:27">
      <c r="A864" s="142"/>
      <c r="B864" s="142"/>
      <c r="C864" s="5">
        <v>0.96875</v>
      </c>
      <c r="D864" s="42">
        <v>0</v>
      </c>
      <c r="E864" s="42">
        <v>0</v>
      </c>
      <c r="F864" s="42">
        <v>0</v>
      </c>
      <c r="G864" s="42">
        <v>0</v>
      </c>
      <c r="H864" s="42">
        <v>0</v>
      </c>
      <c r="I864" s="42">
        <v>0</v>
      </c>
      <c r="J864" s="42">
        <v>0</v>
      </c>
      <c r="K864" s="42">
        <v>0</v>
      </c>
      <c r="L864" s="42">
        <v>0</v>
      </c>
      <c r="M864" s="42">
        <v>0</v>
      </c>
      <c r="N864" s="42">
        <v>0</v>
      </c>
      <c r="O864" s="42">
        <v>0</v>
      </c>
      <c r="P864" s="84">
        <v>0.3795</v>
      </c>
      <c r="Q864" s="84">
        <v>0.62180000000000002</v>
      </c>
      <c r="R864" s="84">
        <v>0.12139999999999999</v>
      </c>
      <c r="S864" s="84">
        <v>0.49009999999999998</v>
      </c>
      <c r="T864" s="84">
        <v>0.62180000000000002</v>
      </c>
      <c r="U864" s="84">
        <v>0.32690000000000002</v>
      </c>
      <c r="V864" s="42">
        <v>0.34379999999999999</v>
      </c>
      <c r="W864" s="42">
        <v>0.20150000000000001</v>
      </c>
      <c r="X864" s="42">
        <v>0.11509999999999999</v>
      </c>
      <c r="Y864" s="42">
        <v>0.18659999999999999</v>
      </c>
      <c r="Z864" s="42">
        <v>0.62190000000000001</v>
      </c>
      <c r="AA864" s="42">
        <v>0.41820000000000002</v>
      </c>
    </row>
    <row r="865" spans="1:27">
      <c r="A865" s="142"/>
      <c r="B865" s="142"/>
      <c r="C865" s="5">
        <v>0.97916666666666696</v>
      </c>
      <c r="D865" s="42">
        <v>0</v>
      </c>
      <c r="E865" s="42">
        <v>0</v>
      </c>
      <c r="F865" s="42">
        <v>0</v>
      </c>
      <c r="G865" s="42">
        <v>0</v>
      </c>
      <c r="H865" s="42">
        <v>0</v>
      </c>
      <c r="I865" s="42">
        <v>0</v>
      </c>
      <c r="J865" s="42">
        <v>0</v>
      </c>
      <c r="K865" s="42">
        <v>0</v>
      </c>
      <c r="L865" s="42">
        <v>0</v>
      </c>
      <c r="M865" s="42">
        <v>0</v>
      </c>
      <c r="N865" s="42">
        <v>0</v>
      </c>
      <c r="O865" s="42">
        <v>0</v>
      </c>
      <c r="P865" s="84">
        <v>0.3589</v>
      </c>
      <c r="Q865" s="84">
        <v>0.61760000000000004</v>
      </c>
      <c r="R865" s="84">
        <v>7.3899999999999993E-2</v>
      </c>
      <c r="S865" s="84">
        <v>0.53859999999999997</v>
      </c>
      <c r="T865" s="84">
        <v>0.62160000000000004</v>
      </c>
      <c r="U865" s="84">
        <v>0.3286</v>
      </c>
      <c r="V865" s="42">
        <v>0.28870000000000001</v>
      </c>
      <c r="W865" s="42">
        <v>0.24940000000000001</v>
      </c>
      <c r="X865" s="42">
        <v>0.23649999999999999</v>
      </c>
      <c r="Y865" s="42">
        <v>0.1961</v>
      </c>
      <c r="Z865" s="42">
        <v>0.52249999999999996</v>
      </c>
      <c r="AA865" s="42">
        <v>0.43640000000000001</v>
      </c>
    </row>
    <row r="866" spans="1:27">
      <c r="A866" s="142"/>
      <c r="B866" s="142"/>
      <c r="C866" s="5">
        <v>0.98958333333333404</v>
      </c>
      <c r="D866" s="42">
        <v>0</v>
      </c>
      <c r="E866" s="42">
        <v>0</v>
      </c>
      <c r="F866" s="42">
        <v>0</v>
      </c>
      <c r="G866" s="42">
        <v>0</v>
      </c>
      <c r="H866" s="42">
        <v>0</v>
      </c>
      <c r="I866" s="42">
        <v>0</v>
      </c>
      <c r="J866" s="42">
        <v>0</v>
      </c>
      <c r="K866" s="42">
        <v>0</v>
      </c>
      <c r="L866" s="42">
        <v>0</v>
      </c>
      <c r="M866" s="42">
        <v>0</v>
      </c>
      <c r="N866" s="42">
        <v>0</v>
      </c>
      <c r="O866" s="42">
        <v>0</v>
      </c>
      <c r="P866" s="84">
        <v>0.42449999999999999</v>
      </c>
      <c r="Q866" s="84">
        <v>0.5645</v>
      </c>
      <c r="R866" s="84">
        <v>3.4500000000000003E-2</v>
      </c>
      <c r="S866" s="84">
        <v>0.55859999999999999</v>
      </c>
      <c r="T866" s="84">
        <v>0.61939999999999995</v>
      </c>
      <c r="U866" s="84">
        <v>0.45029999999999998</v>
      </c>
      <c r="V866" s="42">
        <v>0.34460000000000002</v>
      </c>
      <c r="W866" s="42">
        <v>0.2485</v>
      </c>
      <c r="X866" s="42">
        <v>0.1888</v>
      </c>
      <c r="Y866" s="42">
        <v>8.8800000000000004E-2</v>
      </c>
      <c r="Z866" s="42">
        <v>0.3271</v>
      </c>
      <c r="AA866" s="42">
        <v>0.57379999999999998</v>
      </c>
    </row>
    <row r="867" spans="1:27">
      <c r="A867" s="142"/>
      <c r="B867" s="142"/>
      <c r="C867" s="5">
        <v>1</v>
      </c>
      <c r="D867" s="42">
        <v>0</v>
      </c>
      <c r="E867" s="42">
        <v>0</v>
      </c>
      <c r="F867" s="42">
        <v>0</v>
      </c>
      <c r="G867" s="42">
        <v>0</v>
      </c>
      <c r="H867" s="42">
        <v>0</v>
      </c>
      <c r="I867" s="42">
        <v>0</v>
      </c>
      <c r="J867" s="42">
        <v>0</v>
      </c>
      <c r="K867" s="42">
        <v>0</v>
      </c>
      <c r="L867" s="42">
        <v>0</v>
      </c>
      <c r="M867" s="42">
        <v>0</v>
      </c>
      <c r="N867" s="42">
        <v>0</v>
      </c>
      <c r="O867" s="42">
        <v>0</v>
      </c>
      <c r="P867" s="84">
        <v>0.49830000000000002</v>
      </c>
      <c r="Q867" s="84">
        <v>0.57210000000000005</v>
      </c>
      <c r="R867" s="84">
        <v>5.0900000000000001E-2</v>
      </c>
      <c r="S867" s="84">
        <v>0.51690000000000003</v>
      </c>
      <c r="T867" s="84">
        <v>0.63190000000000002</v>
      </c>
      <c r="U867" s="84">
        <v>0.50600000000000001</v>
      </c>
      <c r="V867" s="42">
        <v>0.23549999999999999</v>
      </c>
      <c r="W867" s="42">
        <v>0.15210000000000001</v>
      </c>
      <c r="X867" s="42">
        <v>0.1749</v>
      </c>
      <c r="Y867" s="42">
        <v>9.7500000000000003E-2</v>
      </c>
      <c r="Z867" s="42">
        <v>0.56869999999999998</v>
      </c>
      <c r="AA867" s="42">
        <v>0.53249999999999997</v>
      </c>
    </row>
    <row r="868" spans="1:27">
      <c r="A868" s="142" t="s">
        <v>81</v>
      </c>
      <c r="B868" s="142"/>
      <c r="C868" s="39">
        <v>1.0104166666666701</v>
      </c>
      <c r="D868" s="42">
        <v>0</v>
      </c>
      <c r="E868" s="42">
        <v>0</v>
      </c>
      <c r="F868" s="42">
        <v>0</v>
      </c>
      <c r="G868" s="42">
        <v>0</v>
      </c>
      <c r="H868" s="42">
        <v>0</v>
      </c>
      <c r="I868" s="42">
        <v>0</v>
      </c>
      <c r="J868" s="42">
        <v>0</v>
      </c>
      <c r="K868" s="42">
        <v>0</v>
      </c>
      <c r="L868" s="42">
        <v>0</v>
      </c>
      <c r="M868" s="42">
        <v>0</v>
      </c>
      <c r="N868" s="42">
        <v>0</v>
      </c>
      <c r="O868" s="42">
        <v>0</v>
      </c>
      <c r="P868" s="84">
        <v>0.46389999999999998</v>
      </c>
      <c r="Q868" s="84">
        <v>0.66500000000000004</v>
      </c>
      <c r="R868" s="84">
        <v>0.1573</v>
      </c>
      <c r="S868" s="84">
        <v>0.64590000000000003</v>
      </c>
      <c r="T868" s="84">
        <v>0.66500000000000004</v>
      </c>
      <c r="U868" s="84">
        <v>0.40110000000000001</v>
      </c>
      <c r="V868" s="42">
        <v>0.22289999999999999</v>
      </c>
      <c r="W868" s="42">
        <v>0.15160000000000001</v>
      </c>
      <c r="X868" s="42">
        <v>7.7399999999999997E-2</v>
      </c>
      <c r="Y868" s="42">
        <v>0.14130000000000001</v>
      </c>
      <c r="Z868" s="42">
        <v>0.65669999999999995</v>
      </c>
      <c r="AA868" s="42">
        <v>0.40439999999999998</v>
      </c>
    </row>
    <row r="869" spans="1:27">
      <c r="A869" s="142"/>
      <c r="B869" s="142"/>
      <c r="C869" s="39">
        <v>1.0208333333333399</v>
      </c>
      <c r="D869" s="42">
        <v>0</v>
      </c>
      <c r="E869" s="42">
        <v>0</v>
      </c>
      <c r="F869" s="42">
        <v>0</v>
      </c>
      <c r="G869" s="42">
        <v>0</v>
      </c>
      <c r="H869" s="42">
        <v>0</v>
      </c>
      <c r="I869" s="42">
        <v>0</v>
      </c>
      <c r="J869" s="42">
        <v>0</v>
      </c>
      <c r="K869" s="42">
        <v>0</v>
      </c>
      <c r="L869" s="42">
        <v>0</v>
      </c>
      <c r="M869" s="42">
        <v>0</v>
      </c>
      <c r="N869" s="42">
        <v>0</v>
      </c>
      <c r="O869" s="42">
        <v>0</v>
      </c>
      <c r="P869" s="84">
        <v>0.44700000000000001</v>
      </c>
      <c r="Q869" s="84">
        <v>0.66020000000000001</v>
      </c>
      <c r="R869" s="84">
        <v>0.27329999999999999</v>
      </c>
      <c r="S869" s="84">
        <v>0.54490000000000005</v>
      </c>
      <c r="T869" s="84">
        <v>0.71850000000000003</v>
      </c>
      <c r="U869" s="84">
        <v>0.39750000000000002</v>
      </c>
      <c r="V869" s="42">
        <v>0.25580000000000003</v>
      </c>
      <c r="W869" s="42">
        <v>0.129</v>
      </c>
      <c r="X869" s="42">
        <v>0.11409999999999999</v>
      </c>
      <c r="Y869" s="42">
        <v>2.76E-2</v>
      </c>
      <c r="Z869" s="42">
        <v>0.59240000000000004</v>
      </c>
      <c r="AA869" s="42">
        <v>0.37619999999999998</v>
      </c>
    </row>
    <row r="870" spans="1:27">
      <c r="A870" s="142"/>
      <c r="B870" s="142"/>
      <c r="C870" s="39">
        <v>1.03125</v>
      </c>
      <c r="D870" s="42">
        <v>0</v>
      </c>
      <c r="E870" s="42">
        <v>0</v>
      </c>
      <c r="F870" s="42">
        <v>0</v>
      </c>
      <c r="G870" s="42">
        <v>0</v>
      </c>
      <c r="H870" s="42">
        <v>0</v>
      </c>
      <c r="I870" s="42">
        <v>0</v>
      </c>
      <c r="J870" s="42">
        <v>0</v>
      </c>
      <c r="K870" s="42">
        <v>0</v>
      </c>
      <c r="L870" s="42">
        <v>0</v>
      </c>
      <c r="M870" s="42">
        <v>0</v>
      </c>
      <c r="N870" s="42">
        <v>0</v>
      </c>
      <c r="O870" s="42">
        <v>0</v>
      </c>
      <c r="P870" s="84">
        <v>0.36049999999999999</v>
      </c>
      <c r="Q870" s="84">
        <v>0.62180000000000002</v>
      </c>
      <c r="R870" s="84">
        <v>0.33439999999999998</v>
      </c>
      <c r="S870" s="84">
        <v>0.64990000000000003</v>
      </c>
      <c r="T870" s="84">
        <v>0.63880000000000003</v>
      </c>
      <c r="U870" s="84">
        <v>0.2651</v>
      </c>
      <c r="V870" s="42">
        <v>0.17699999999999999</v>
      </c>
      <c r="W870" s="42">
        <v>6.9099999999999995E-2</v>
      </c>
      <c r="X870" s="42">
        <v>5.9700000000000003E-2</v>
      </c>
      <c r="Y870" s="42">
        <v>7.6100000000000001E-2</v>
      </c>
      <c r="Z870" s="42">
        <v>0.67220000000000002</v>
      </c>
      <c r="AA870" s="42">
        <v>0.49880000000000002</v>
      </c>
    </row>
    <row r="871" spans="1:27">
      <c r="A871" s="142"/>
      <c r="B871" s="142"/>
      <c r="C871" s="39">
        <v>1.0416666666666701</v>
      </c>
      <c r="D871" s="42">
        <v>0</v>
      </c>
      <c r="E871" s="42">
        <v>0</v>
      </c>
      <c r="F871" s="42">
        <v>0</v>
      </c>
      <c r="G871" s="42">
        <v>0</v>
      </c>
      <c r="H871" s="42">
        <v>0</v>
      </c>
      <c r="I871" s="42">
        <v>0</v>
      </c>
      <c r="J871" s="42">
        <v>0</v>
      </c>
      <c r="K871" s="42">
        <v>0</v>
      </c>
      <c r="L871" s="42">
        <v>0</v>
      </c>
      <c r="M871" s="42">
        <v>0</v>
      </c>
      <c r="N871" s="42">
        <v>0</v>
      </c>
      <c r="O871" s="42">
        <v>0</v>
      </c>
      <c r="P871" s="84">
        <v>0.35320000000000001</v>
      </c>
      <c r="Q871" s="84">
        <v>0.58009999999999995</v>
      </c>
      <c r="R871" s="84">
        <v>0.31580000000000003</v>
      </c>
      <c r="S871" s="84">
        <v>0.60260000000000002</v>
      </c>
      <c r="T871" s="84">
        <v>0.59919999999999995</v>
      </c>
      <c r="U871" s="84">
        <v>0.36320000000000002</v>
      </c>
      <c r="V871" s="42">
        <v>0.13450000000000001</v>
      </c>
      <c r="W871" s="42">
        <v>6.8599999999999994E-2</v>
      </c>
      <c r="X871" s="42">
        <v>0.1283</v>
      </c>
      <c r="Y871" s="42">
        <v>0.13719999999999999</v>
      </c>
      <c r="Z871" s="42">
        <v>0.48120000000000002</v>
      </c>
      <c r="AA871" s="42">
        <v>0.48320000000000002</v>
      </c>
    </row>
    <row r="872" spans="1:27">
      <c r="A872" s="142"/>
      <c r="B872" s="142"/>
      <c r="C872" s="39">
        <v>1.0520833333333399</v>
      </c>
      <c r="D872" s="42">
        <v>0</v>
      </c>
      <c r="E872" s="42">
        <v>0</v>
      </c>
      <c r="F872" s="42">
        <v>0</v>
      </c>
      <c r="G872" s="42">
        <v>0</v>
      </c>
      <c r="H872" s="42">
        <v>0</v>
      </c>
      <c r="I872" s="42">
        <v>0</v>
      </c>
      <c r="J872" s="42">
        <v>0</v>
      </c>
      <c r="K872" s="42">
        <v>0</v>
      </c>
      <c r="L872" s="42">
        <v>0</v>
      </c>
      <c r="M872" s="42">
        <v>0</v>
      </c>
      <c r="N872" s="42">
        <v>0</v>
      </c>
      <c r="O872" s="42">
        <v>0</v>
      </c>
      <c r="P872" s="84">
        <v>0.45300000000000001</v>
      </c>
      <c r="Q872" s="84">
        <v>0.64970000000000006</v>
      </c>
      <c r="R872" s="84">
        <v>0.15440000000000001</v>
      </c>
      <c r="S872" s="84">
        <v>0.61060000000000003</v>
      </c>
      <c r="T872" s="84">
        <v>0.64970000000000006</v>
      </c>
      <c r="U872" s="84">
        <v>0.3881</v>
      </c>
      <c r="V872" s="42">
        <v>0.23419999999999999</v>
      </c>
      <c r="W872" s="42">
        <v>0.17979999999999999</v>
      </c>
      <c r="X872" s="42">
        <v>9.1300000000000006E-2</v>
      </c>
      <c r="Y872" s="42">
        <v>0.13059999999999999</v>
      </c>
      <c r="Z872" s="42">
        <v>0.5635</v>
      </c>
      <c r="AA872" s="42">
        <v>0.3664</v>
      </c>
    </row>
    <row r="873" spans="1:27">
      <c r="A873" s="142"/>
      <c r="B873" s="142"/>
      <c r="C873" s="39">
        <v>1.0625</v>
      </c>
      <c r="D873" s="42">
        <v>0</v>
      </c>
      <c r="E873" s="42">
        <v>0</v>
      </c>
      <c r="F873" s="42">
        <v>0</v>
      </c>
      <c r="G873" s="42">
        <v>0</v>
      </c>
      <c r="H873" s="42">
        <v>0</v>
      </c>
      <c r="I873" s="42">
        <v>0</v>
      </c>
      <c r="J873" s="42">
        <v>0</v>
      </c>
      <c r="K873" s="42">
        <v>0</v>
      </c>
      <c r="L873" s="42">
        <v>0</v>
      </c>
      <c r="M873" s="42">
        <v>0</v>
      </c>
      <c r="N873" s="42">
        <v>0</v>
      </c>
      <c r="O873" s="42">
        <v>0</v>
      </c>
      <c r="P873" s="84">
        <v>0.47270000000000001</v>
      </c>
      <c r="Q873" s="84">
        <v>0.71279999999999999</v>
      </c>
      <c r="R873" s="84">
        <v>0.11409999999999999</v>
      </c>
      <c r="S873" s="84">
        <v>0.56579999999999997</v>
      </c>
      <c r="T873" s="84">
        <v>0.66080000000000005</v>
      </c>
      <c r="U873" s="84">
        <v>0.4093</v>
      </c>
      <c r="V873" s="42">
        <v>0.25059999999999999</v>
      </c>
      <c r="W873" s="42">
        <v>0.22919999999999999</v>
      </c>
      <c r="X873" s="42">
        <v>9.1499999999999998E-2</v>
      </c>
      <c r="Y873" s="42">
        <v>0.14799999999999999</v>
      </c>
      <c r="Z873" s="42">
        <v>0.50580000000000003</v>
      </c>
      <c r="AA873" s="42">
        <v>0.32219999999999999</v>
      </c>
    </row>
    <row r="874" spans="1:27">
      <c r="A874" s="142"/>
      <c r="B874" s="142"/>
      <c r="C874" s="39">
        <v>1.0729166666666701</v>
      </c>
      <c r="D874" s="42">
        <v>0</v>
      </c>
      <c r="E874" s="42">
        <v>0</v>
      </c>
      <c r="F874" s="42">
        <v>0</v>
      </c>
      <c r="G874" s="42">
        <v>0</v>
      </c>
      <c r="H874" s="42">
        <v>0</v>
      </c>
      <c r="I874" s="42">
        <v>0</v>
      </c>
      <c r="J874" s="42">
        <v>0</v>
      </c>
      <c r="K874" s="42">
        <v>0</v>
      </c>
      <c r="L874" s="42">
        <v>0</v>
      </c>
      <c r="M874" s="42">
        <v>0</v>
      </c>
      <c r="N874" s="42">
        <v>0</v>
      </c>
      <c r="O874" s="42">
        <v>0</v>
      </c>
      <c r="P874" s="84">
        <v>0.4617</v>
      </c>
      <c r="Q874" s="84">
        <v>0.68820000000000003</v>
      </c>
      <c r="R874" s="84">
        <v>0.11219999999999999</v>
      </c>
      <c r="S874" s="84">
        <v>0.52990000000000004</v>
      </c>
      <c r="T874" s="84">
        <v>0.54759999999999998</v>
      </c>
      <c r="U874" s="84">
        <v>0.38190000000000002</v>
      </c>
      <c r="V874" s="42">
        <v>0.19500000000000001</v>
      </c>
      <c r="W874" s="42">
        <v>0.27610000000000001</v>
      </c>
      <c r="X874" s="42">
        <v>0.18820000000000001</v>
      </c>
      <c r="Y874" s="42">
        <v>0.12920000000000001</v>
      </c>
      <c r="Z874" s="42">
        <v>0.41620000000000001</v>
      </c>
      <c r="AA874" s="42">
        <v>0.49730000000000002</v>
      </c>
    </row>
    <row r="875" spans="1:27">
      <c r="A875" s="142"/>
      <c r="B875" s="142"/>
      <c r="C875" s="39">
        <v>1.0833333333333399</v>
      </c>
      <c r="D875" s="42">
        <v>0</v>
      </c>
      <c r="E875" s="42">
        <v>0</v>
      </c>
      <c r="F875" s="42">
        <v>0</v>
      </c>
      <c r="G875" s="42">
        <v>0</v>
      </c>
      <c r="H875" s="42">
        <v>0</v>
      </c>
      <c r="I875" s="42">
        <v>0</v>
      </c>
      <c r="J875" s="42">
        <v>0</v>
      </c>
      <c r="K875" s="42">
        <v>0</v>
      </c>
      <c r="L875" s="42">
        <v>0</v>
      </c>
      <c r="M875" s="42">
        <v>0</v>
      </c>
      <c r="N875" s="42">
        <v>0</v>
      </c>
      <c r="O875" s="42">
        <v>0</v>
      </c>
      <c r="P875" s="84">
        <v>0.46589999999999998</v>
      </c>
      <c r="Q875" s="84">
        <v>0.67759999999999998</v>
      </c>
      <c r="R875" s="84">
        <v>9.4200000000000006E-2</v>
      </c>
      <c r="S875" s="84">
        <v>0.51729999999999998</v>
      </c>
      <c r="T875" s="84">
        <v>0.62250000000000005</v>
      </c>
      <c r="U875" s="84">
        <v>0.2505</v>
      </c>
      <c r="V875" s="42">
        <v>0.13370000000000001</v>
      </c>
      <c r="W875" s="42">
        <v>0.28570000000000001</v>
      </c>
      <c r="X875" s="42">
        <v>0.1668</v>
      </c>
      <c r="Y875" s="42">
        <v>0.1134</v>
      </c>
      <c r="Z875" s="42">
        <v>0.49359999999999998</v>
      </c>
      <c r="AA875" s="42">
        <v>0.38479999999999998</v>
      </c>
    </row>
    <row r="876" spans="1:27">
      <c r="A876" s="142"/>
      <c r="B876" s="142"/>
      <c r="C876" s="39">
        <v>1.09375</v>
      </c>
      <c r="D876" s="42">
        <v>0</v>
      </c>
      <c r="E876" s="42">
        <v>0</v>
      </c>
      <c r="F876" s="42">
        <v>0</v>
      </c>
      <c r="G876" s="42">
        <v>0</v>
      </c>
      <c r="H876" s="42">
        <v>0</v>
      </c>
      <c r="I876" s="42">
        <v>0</v>
      </c>
      <c r="J876" s="42">
        <v>0</v>
      </c>
      <c r="K876" s="42">
        <v>0</v>
      </c>
      <c r="L876" s="42">
        <v>0</v>
      </c>
      <c r="M876" s="42">
        <v>0</v>
      </c>
      <c r="N876" s="42">
        <v>0</v>
      </c>
      <c r="O876" s="42">
        <v>0</v>
      </c>
      <c r="P876" s="84">
        <v>0.40450000000000003</v>
      </c>
      <c r="Q876" s="84">
        <v>0.57699999999999996</v>
      </c>
      <c r="R876" s="84">
        <v>0.1431</v>
      </c>
      <c r="S876" s="84">
        <v>0.56979999999999997</v>
      </c>
      <c r="T876" s="84">
        <v>0.57699999999999996</v>
      </c>
      <c r="U876" s="84">
        <v>0.35310000000000002</v>
      </c>
      <c r="V876" s="42">
        <v>0.20669999999999999</v>
      </c>
      <c r="W876" s="42">
        <v>0.23019999999999999</v>
      </c>
      <c r="X876" s="42">
        <v>0.1018</v>
      </c>
      <c r="Y876" s="42">
        <v>0.12139999999999999</v>
      </c>
      <c r="Z876" s="42">
        <v>0.53010000000000002</v>
      </c>
      <c r="AA876" s="42">
        <v>0.35870000000000002</v>
      </c>
    </row>
    <row r="877" spans="1:27">
      <c r="A877" s="142"/>
      <c r="B877" s="142"/>
      <c r="C877" s="39">
        <v>1.1041666666666701</v>
      </c>
      <c r="D877" s="42">
        <v>0</v>
      </c>
      <c r="E877" s="42">
        <v>0</v>
      </c>
      <c r="F877" s="42">
        <v>0</v>
      </c>
      <c r="G877" s="42">
        <v>0</v>
      </c>
      <c r="H877" s="42">
        <v>0</v>
      </c>
      <c r="I877" s="42">
        <v>0</v>
      </c>
      <c r="J877" s="42">
        <v>0</v>
      </c>
      <c r="K877" s="42">
        <v>0</v>
      </c>
      <c r="L877" s="42">
        <v>0</v>
      </c>
      <c r="M877" s="42">
        <v>0</v>
      </c>
      <c r="N877" s="42">
        <v>0</v>
      </c>
      <c r="O877" s="42">
        <v>0</v>
      </c>
      <c r="P877" s="84">
        <v>0.38450000000000001</v>
      </c>
      <c r="Q877" s="84">
        <v>0.58230000000000004</v>
      </c>
      <c r="R877" s="84">
        <v>0.15129999999999999</v>
      </c>
      <c r="S877" s="84">
        <v>0.70040000000000002</v>
      </c>
      <c r="T877" s="84">
        <v>0.68330000000000002</v>
      </c>
      <c r="U877" s="84">
        <v>0.54110000000000003</v>
      </c>
      <c r="V877" s="42">
        <v>0.31990000000000002</v>
      </c>
      <c r="W877" s="42">
        <v>0.2225</v>
      </c>
      <c r="X877" s="42">
        <v>6.9999999999999999E-4</v>
      </c>
      <c r="Y877" s="42">
        <v>0.24510000000000001</v>
      </c>
      <c r="Z877" s="42">
        <v>0.47970000000000002</v>
      </c>
      <c r="AA877" s="42">
        <v>0.37159999999999999</v>
      </c>
    </row>
    <row r="878" spans="1:27">
      <c r="A878" s="142"/>
      <c r="B878" s="142"/>
      <c r="C878" s="39">
        <v>1.1145833333333399</v>
      </c>
      <c r="D878" s="42">
        <v>0</v>
      </c>
      <c r="E878" s="42">
        <v>0</v>
      </c>
      <c r="F878" s="42">
        <v>0</v>
      </c>
      <c r="G878" s="42">
        <v>0</v>
      </c>
      <c r="H878" s="42">
        <v>0</v>
      </c>
      <c r="I878" s="42">
        <v>0</v>
      </c>
      <c r="J878" s="42">
        <v>0</v>
      </c>
      <c r="K878" s="42">
        <v>0</v>
      </c>
      <c r="L878" s="42">
        <v>0</v>
      </c>
      <c r="M878" s="42">
        <v>0</v>
      </c>
      <c r="N878" s="42">
        <v>0</v>
      </c>
      <c r="O878" s="42">
        <v>0</v>
      </c>
      <c r="P878" s="84">
        <v>0.42059999999999997</v>
      </c>
      <c r="Q878" s="84">
        <v>0.65669999999999995</v>
      </c>
      <c r="R878" s="84">
        <v>0.2404</v>
      </c>
      <c r="S878" s="84">
        <v>0.68459999999999999</v>
      </c>
      <c r="T878" s="84">
        <v>0.55840000000000001</v>
      </c>
      <c r="U878" s="84">
        <v>0.58950000000000002</v>
      </c>
      <c r="V878" s="42">
        <v>0.33119999999999999</v>
      </c>
      <c r="W878" s="42">
        <v>0.2361</v>
      </c>
      <c r="X878" s="42">
        <v>6.7799999999999999E-2</v>
      </c>
      <c r="Y878" s="42">
        <v>0.21940000000000001</v>
      </c>
      <c r="Z878" s="42">
        <v>0.36759999999999998</v>
      </c>
      <c r="AA878" s="42">
        <v>0.28960000000000002</v>
      </c>
    </row>
    <row r="879" spans="1:27">
      <c r="A879" s="142"/>
      <c r="B879" s="142"/>
      <c r="C879" s="39">
        <v>1.125</v>
      </c>
      <c r="D879" s="42">
        <v>0</v>
      </c>
      <c r="E879" s="42">
        <v>0</v>
      </c>
      <c r="F879" s="42">
        <v>0</v>
      </c>
      <c r="G879" s="42">
        <v>0</v>
      </c>
      <c r="H879" s="42">
        <v>0</v>
      </c>
      <c r="I879" s="42">
        <v>0</v>
      </c>
      <c r="J879" s="42">
        <v>0</v>
      </c>
      <c r="K879" s="42">
        <v>0</v>
      </c>
      <c r="L879" s="42">
        <v>0</v>
      </c>
      <c r="M879" s="42">
        <v>0</v>
      </c>
      <c r="N879" s="42">
        <v>0</v>
      </c>
      <c r="O879" s="42">
        <v>0</v>
      </c>
      <c r="P879" s="84">
        <v>0.39479999999999998</v>
      </c>
      <c r="Q879" s="84">
        <v>0.60870000000000002</v>
      </c>
      <c r="R879" s="84">
        <v>0.23519999999999999</v>
      </c>
      <c r="S879" s="84">
        <v>0.57869999999999999</v>
      </c>
      <c r="T879" s="84">
        <v>0.50570000000000004</v>
      </c>
      <c r="U879" s="84">
        <v>0.53859999999999997</v>
      </c>
      <c r="V879" s="42">
        <v>0.23960000000000001</v>
      </c>
      <c r="W879" s="42">
        <v>0.23319999999999999</v>
      </c>
      <c r="X879" s="42">
        <v>4.3799999999999999E-2</v>
      </c>
      <c r="Y879" s="42">
        <v>0.22689999999999999</v>
      </c>
      <c r="Z879" s="42">
        <v>0.39019999999999999</v>
      </c>
      <c r="AA879" s="42">
        <v>0.29909999999999998</v>
      </c>
    </row>
    <row r="880" spans="1:27">
      <c r="A880" s="142"/>
      <c r="B880" s="142"/>
      <c r="C880" s="39">
        <v>1.1354166666666701</v>
      </c>
      <c r="D880" s="42">
        <v>0</v>
      </c>
      <c r="E880" s="42">
        <v>0</v>
      </c>
      <c r="F880" s="42">
        <v>0</v>
      </c>
      <c r="G880" s="42">
        <v>0</v>
      </c>
      <c r="H880" s="42">
        <v>0</v>
      </c>
      <c r="I880" s="42">
        <v>0</v>
      </c>
      <c r="J880" s="42">
        <v>0</v>
      </c>
      <c r="K880" s="42">
        <v>0</v>
      </c>
      <c r="L880" s="42">
        <v>0</v>
      </c>
      <c r="M880" s="42">
        <v>0</v>
      </c>
      <c r="N880" s="42">
        <v>0</v>
      </c>
      <c r="O880" s="42">
        <v>0</v>
      </c>
      <c r="P880" s="84">
        <v>0.40749999999999997</v>
      </c>
      <c r="Q880" s="84">
        <v>0.56879999999999997</v>
      </c>
      <c r="R880" s="84">
        <v>0.13639999999999999</v>
      </c>
      <c r="S880" s="84">
        <v>0.56940000000000002</v>
      </c>
      <c r="T880" s="84">
        <v>0.56879999999999997</v>
      </c>
      <c r="U880" s="84">
        <v>0.35020000000000001</v>
      </c>
      <c r="V880" s="42">
        <v>0.1807</v>
      </c>
      <c r="W880" s="42">
        <v>0.3049</v>
      </c>
      <c r="X880" s="42">
        <v>0.12570000000000001</v>
      </c>
      <c r="Y880" s="42">
        <v>0.13320000000000001</v>
      </c>
      <c r="Z880" s="42">
        <v>0.52059999999999995</v>
      </c>
      <c r="AA880" s="42">
        <v>0.37109999999999999</v>
      </c>
    </row>
    <row r="881" spans="1:27">
      <c r="A881" s="142"/>
      <c r="B881" s="142"/>
      <c r="C881" s="39">
        <v>1.1458333333333399</v>
      </c>
      <c r="D881" s="42">
        <v>0</v>
      </c>
      <c r="E881" s="42">
        <v>0</v>
      </c>
      <c r="F881" s="42">
        <v>0</v>
      </c>
      <c r="G881" s="42">
        <v>0</v>
      </c>
      <c r="H881" s="42">
        <v>0</v>
      </c>
      <c r="I881" s="42">
        <v>0</v>
      </c>
      <c r="J881" s="42">
        <v>0</v>
      </c>
      <c r="K881" s="42">
        <v>0</v>
      </c>
      <c r="L881" s="42">
        <v>0</v>
      </c>
      <c r="M881" s="42">
        <v>0</v>
      </c>
      <c r="N881" s="42">
        <v>0</v>
      </c>
      <c r="O881" s="42">
        <v>0</v>
      </c>
      <c r="P881" s="84">
        <v>0.46639999999999998</v>
      </c>
      <c r="Q881" s="84">
        <v>0.57440000000000002</v>
      </c>
      <c r="R881" s="84">
        <v>0.1671</v>
      </c>
      <c r="S881" s="84">
        <v>0.58179999999999998</v>
      </c>
      <c r="T881" s="84">
        <v>0.65500000000000003</v>
      </c>
      <c r="U881" s="84">
        <v>0.36649999999999999</v>
      </c>
      <c r="V881" s="42">
        <v>0.17230000000000001</v>
      </c>
      <c r="W881" s="42">
        <v>0.34499999999999997</v>
      </c>
      <c r="X881" s="42">
        <v>0.1976</v>
      </c>
      <c r="Y881" s="42">
        <v>7.1099999999999997E-2</v>
      </c>
      <c r="Z881" s="42">
        <v>0.64229999999999998</v>
      </c>
      <c r="AA881" s="42">
        <v>0.372</v>
      </c>
    </row>
    <row r="882" spans="1:27">
      <c r="A882" s="142"/>
      <c r="B882" s="142"/>
      <c r="C882" s="39">
        <v>1.15625</v>
      </c>
      <c r="D882" s="42">
        <v>0</v>
      </c>
      <c r="E882" s="42">
        <v>0</v>
      </c>
      <c r="F882" s="42">
        <v>0</v>
      </c>
      <c r="G882" s="42">
        <v>0</v>
      </c>
      <c r="H882" s="42">
        <v>0</v>
      </c>
      <c r="I882" s="42">
        <v>0</v>
      </c>
      <c r="J882" s="42">
        <v>0</v>
      </c>
      <c r="K882" s="42">
        <v>0</v>
      </c>
      <c r="L882" s="42">
        <v>0</v>
      </c>
      <c r="M882" s="42">
        <v>0</v>
      </c>
      <c r="N882" s="42">
        <v>0</v>
      </c>
      <c r="O882" s="42">
        <v>0</v>
      </c>
      <c r="P882" s="84">
        <v>0.49559999999999998</v>
      </c>
      <c r="Q882" s="84">
        <v>0.45419999999999999</v>
      </c>
      <c r="R882" s="84">
        <v>0.2248</v>
      </c>
      <c r="S882" s="84">
        <v>0.53010000000000002</v>
      </c>
      <c r="T882" s="84">
        <v>0.75919999999999999</v>
      </c>
      <c r="U882" s="84">
        <v>0.25269999999999998</v>
      </c>
      <c r="V882" s="42">
        <v>0.20619999999999999</v>
      </c>
      <c r="W882" s="42">
        <v>0.33029999999999998</v>
      </c>
      <c r="X882" s="42">
        <v>0.32890000000000003</v>
      </c>
      <c r="Y882" s="42">
        <v>5.1299999999999998E-2</v>
      </c>
      <c r="Z882" s="42">
        <v>0.45340000000000003</v>
      </c>
      <c r="AA882" s="42">
        <v>0.37909999999999999</v>
      </c>
    </row>
    <row r="883" spans="1:27">
      <c r="A883" s="142"/>
      <c r="B883" s="142"/>
      <c r="C883" s="39">
        <v>1.1666666666666701</v>
      </c>
      <c r="D883" s="42">
        <v>0</v>
      </c>
      <c r="E883" s="42">
        <v>0</v>
      </c>
      <c r="F883" s="42">
        <v>0</v>
      </c>
      <c r="G883" s="42">
        <v>0</v>
      </c>
      <c r="H883" s="42">
        <v>0</v>
      </c>
      <c r="I883" s="42">
        <v>0</v>
      </c>
      <c r="J883" s="42">
        <v>0</v>
      </c>
      <c r="K883" s="42">
        <v>0</v>
      </c>
      <c r="L883" s="42">
        <v>0</v>
      </c>
      <c r="M883" s="42">
        <v>0</v>
      </c>
      <c r="N883" s="42">
        <v>0</v>
      </c>
      <c r="O883" s="42">
        <v>0</v>
      </c>
      <c r="P883" s="84">
        <v>0.38719999999999999</v>
      </c>
      <c r="Q883" s="84">
        <v>0.48449999999999999</v>
      </c>
      <c r="R883" s="84">
        <v>0.19409999999999999</v>
      </c>
      <c r="S883" s="84">
        <v>0.57920000000000005</v>
      </c>
      <c r="T883" s="84">
        <v>0.61890000000000001</v>
      </c>
      <c r="U883" s="84">
        <v>0.3876</v>
      </c>
      <c r="V883" s="42">
        <v>0.1353</v>
      </c>
      <c r="W883" s="42">
        <v>0.31780000000000003</v>
      </c>
      <c r="X883" s="42">
        <v>0.31890000000000002</v>
      </c>
      <c r="Y883" s="42">
        <v>0.20349999999999999</v>
      </c>
      <c r="Z883" s="42">
        <v>0.54769999999999996</v>
      </c>
      <c r="AA883" s="42">
        <v>0.42909999999999998</v>
      </c>
    </row>
    <row r="884" spans="1:27">
      <c r="A884" s="142"/>
      <c r="B884" s="142"/>
      <c r="C884" s="39">
        <v>1.1770833333333399</v>
      </c>
      <c r="D884" s="42">
        <v>0</v>
      </c>
      <c r="E884" s="42">
        <v>0</v>
      </c>
      <c r="F884" s="42">
        <v>0</v>
      </c>
      <c r="G884" s="42">
        <v>0</v>
      </c>
      <c r="H884" s="42">
        <v>0</v>
      </c>
      <c r="I884" s="42">
        <v>0</v>
      </c>
      <c r="J884" s="42">
        <v>0</v>
      </c>
      <c r="K884" s="42">
        <v>0</v>
      </c>
      <c r="L884" s="42">
        <v>0</v>
      </c>
      <c r="M884" s="42">
        <v>0</v>
      </c>
      <c r="N884" s="42">
        <v>0</v>
      </c>
      <c r="O884" s="42">
        <v>0</v>
      </c>
      <c r="P884" s="84">
        <v>0.38229999999999997</v>
      </c>
      <c r="Q884" s="84">
        <v>0.53249999999999997</v>
      </c>
      <c r="R884" s="84">
        <v>0.1333</v>
      </c>
      <c r="S884" s="84">
        <v>0.51290000000000002</v>
      </c>
      <c r="T884" s="84">
        <v>0.53249999999999997</v>
      </c>
      <c r="U884" s="84">
        <v>0.32629999999999998</v>
      </c>
      <c r="V884" s="42">
        <v>0.15679999999999999</v>
      </c>
      <c r="W884" s="42">
        <v>0.38819999999999999</v>
      </c>
      <c r="X884" s="42">
        <v>0.1754</v>
      </c>
      <c r="Y884" s="42">
        <v>0.18529999999999999</v>
      </c>
      <c r="Z884" s="42">
        <v>0.4783</v>
      </c>
      <c r="AA884" s="42">
        <v>0.374</v>
      </c>
    </row>
    <row r="885" spans="1:27">
      <c r="A885" s="142"/>
      <c r="B885" s="142"/>
      <c r="C885" s="39">
        <v>1.1875</v>
      </c>
      <c r="D885" s="42">
        <v>0</v>
      </c>
      <c r="E885" s="42">
        <v>0</v>
      </c>
      <c r="F885" s="42">
        <v>0</v>
      </c>
      <c r="G885" s="42">
        <v>0</v>
      </c>
      <c r="H885" s="42">
        <v>0</v>
      </c>
      <c r="I885" s="42">
        <v>0</v>
      </c>
      <c r="J885" s="42">
        <v>0</v>
      </c>
      <c r="K885" s="42">
        <v>0</v>
      </c>
      <c r="L885" s="42">
        <v>0</v>
      </c>
      <c r="M885" s="42">
        <v>0</v>
      </c>
      <c r="N885" s="42">
        <v>0</v>
      </c>
      <c r="O885" s="42">
        <v>0</v>
      </c>
      <c r="P885" s="84">
        <v>0.54610000000000003</v>
      </c>
      <c r="Q885" s="84">
        <v>0.67510000000000003</v>
      </c>
      <c r="R885" s="84">
        <v>0</v>
      </c>
      <c r="S885" s="84">
        <v>0.51529999999999998</v>
      </c>
      <c r="T885" s="84">
        <v>0.34670000000000001</v>
      </c>
      <c r="U885" s="84">
        <v>0.43840000000000001</v>
      </c>
      <c r="V885" s="42">
        <v>0.18129999999999999</v>
      </c>
      <c r="W885" s="42">
        <v>0.36209999999999998</v>
      </c>
      <c r="X885" s="42">
        <v>0.2162</v>
      </c>
      <c r="Y885" s="42">
        <v>0.31969999999999998</v>
      </c>
      <c r="Z885" s="42">
        <v>0.53979999999999995</v>
      </c>
      <c r="AA885" s="42">
        <v>0.38979999999999998</v>
      </c>
    </row>
    <row r="886" spans="1:27">
      <c r="A886" s="142"/>
      <c r="B886" s="142"/>
      <c r="C886" s="39">
        <v>1.1979166666666701</v>
      </c>
      <c r="D886" s="42">
        <v>0</v>
      </c>
      <c r="E886" s="42">
        <v>0</v>
      </c>
      <c r="F886" s="42">
        <v>0</v>
      </c>
      <c r="G886" s="42">
        <v>0</v>
      </c>
      <c r="H886" s="42">
        <v>0</v>
      </c>
      <c r="I886" s="42">
        <v>0</v>
      </c>
      <c r="J886" s="42">
        <v>0</v>
      </c>
      <c r="K886" s="42">
        <v>0</v>
      </c>
      <c r="L886" s="42">
        <v>0</v>
      </c>
      <c r="M886" s="42">
        <v>0</v>
      </c>
      <c r="N886" s="42">
        <v>0</v>
      </c>
      <c r="O886" s="42">
        <v>0</v>
      </c>
      <c r="P886" s="84">
        <v>0.50239999999999996</v>
      </c>
      <c r="Q886" s="84">
        <v>0.58540000000000003</v>
      </c>
      <c r="R886" s="84">
        <v>0</v>
      </c>
      <c r="S886" s="84">
        <v>0.44800000000000001</v>
      </c>
      <c r="T886" s="84">
        <v>0.44259999999999999</v>
      </c>
      <c r="U886" s="84">
        <v>0.37759999999999999</v>
      </c>
      <c r="V886" s="42">
        <v>0.2334</v>
      </c>
      <c r="W886" s="42">
        <v>0.36570000000000003</v>
      </c>
      <c r="X886" s="42">
        <v>0.2223</v>
      </c>
      <c r="Y886" s="42">
        <v>0.24809999999999999</v>
      </c>
      <c r="Z886" s="42">
        <v>0.50390000000000001</v>
      </c>
      <c r="AA886" s="42">
        <v>0.4234</v>
      </c>
    </row>
    <row r="887" spans="1:27">
      <c r="A887" s="142"/>
      <c r="B887" s="142"/>
      <c r="C887" s="39">
        <v>1.2083333333333399</v>
      </c>
      <c r="D887" s="42">
        <v>0</v>
      </c>
      <c r="E887" s="42">
        <v>0</v>
      </c>
      <c r="F887" s="42">
        <v>0</v>
      </c>
      <c r="G887" s="42">
        <v>0</v>
      </c>
      <c r="H887" s="42">
        <v>0</v>
      </c>
      <c r="I887" s="42">
        <v>0</v>
      </c>
      <c r="J887" s="42">
        <v>0</v>
      </c>
      <c r="K887" s="42">
        <v>0</v>
      </c>
      <c r="L887" s="42">
        <v>0</v>
      </c>
      <c r="M887" s="42">
        <v>0</v>
      </c>
      <c r="N887" s="42">
        <v>0</v>
      </c>
      <c r="O887" s="42">
        <v>0</v>
      </c>
      <c r="P887" s="84">
        <v>0.52549999999999997</v>
      </c>
      <c r="Q887" s="84">
        <v>0.5927</v>
      </c>
      <c r="R887" s="84">
        <v>0</v>
      </c>
      <c r="S887" s="84">
        <v>0.43569999999999998</v>
      </c>
      <c r="T887" s="84">
        <v>0.40720000000000001</v>
      </c>
      <c r="U887" s="84">
        <v>0.36220000000000002</v>
      </c>
      <c r="V887" s="42">
        <v>0.12920000000000001</v>
      </c>
      <c r="W887" s="42">
        <v>0.38200000000000001</v>
      </c>
      <c r="X887" s="42">
        <v>0.19839999999999999</v>
      </c>
      <c r="Y887" s="42">
        <v>0.1198</v>
      </c>
      <c r="Z887" s="42">
        <v>0.50539999999999996</v>
      </c>
      <c r="AA887" s="42">
        <v>0.47920000000000001</v>
      </c>
    </row>
    <row r="888" spans="1:27">
      <c r="A888" s="142"/>
      <c r="B888" s="142"/>
      <c r="C888" s="39">
        <v>1.21875</v>
      </c>
      <c r="D888" s="42">
        <v>0</v>
      </c>
      <c r="E888" s="42">
        <v>0</v>
      </c>
      <c r="F888" s="42">
        <v>0</v>
      </c>
      <c r="G888" s="42">
        <v>0</v>
      </c>
      <c r="H888" s="42">
        <v>0</v>
      </c>
      <c r="I888" s="42">
        <v>0</v>
      </c>
      <c r="J888" s="42">
        <v>0</v>
      </c>
      <c r="K888" s="42">
        <v>0</v>
      </c>
      <c r="L888" s="42">
        <v>0</v>
      </c>
      <c r="M888" s="42">
        <v>0</v>
      </c>
      <c r="N888" s="42">
        <v>0</v>
      </c>
      <c r="O888" s="42">
        <v>0</v>
      </c>
      <c r="P888" s="84">
        <v>0.3291</v>
      </c>
      <c r="Q888" s="84">
        <v>0.4451</v>
      </c>
      <c r="R888" s="84">
        <v>0.1138</v>
      </c>
      <c r="S888" s="84">
        <v>0.48659999999999998</v>
      </c>
      <c r="T888" s="84">
        <v>0.4451</v>
      </c>
      <c r="U888" s="84">
        <v>0.28789999999999999</v>
      </c>
      <c r="V888" s="42">
        <v>0.16600000000000001</v>
      </c>
      <c r="W888" s="42">
        <v>0.43619999999999998</v>
      </c>
      <c r="X888" s="42">
        <v>0.20780000000000001</v>
      </c>
      <c r="Y888" s="42">
        <v>0.17299999999999999</v>
      </c>
      <c r="Z888" s="42">
        <v>0.43859999999999999</v>
      </c>
      <c r="AA888" s="42">
        <v>0.36909999999999998</v>
      </c>
    </row>
    <row r="889" spans="1:27">
      <c r="A889" s="142"/>
      <c r="B889" s="142"/>
      <c r="C889" s="39">
        <v>1.2291666666666701</v>
      </c>
      <c r="D889" s="42">
        <v>0</v>
      </c>
      <c r="E889" s="42">
        <v>0</v>
      </c>
      <c r="F889" s="42">
        <v>0</v>
      </c>
      <c r="G889" s="42">
        <v>0</v>
      </c>
      <c r="H889" s="42">
        <v>0</v>
      </c>
      <c r="I889" s="42">
        <v>0</v>
      </c>
      <c r="J889" s="42">
        <v>1E-4</v>
      </c>
      <c r="K889" s="42">
        <v>0</v>
      </c>
      <c r="L889" s="42">
        <v>0</v>
      </c>
      <c r="M889" s="42">
        <v>0</v>
      </c>
      <c r="N889" s="42">
        <v>0</v>
      </c>
      <c r="O889" s="42">
        <v>0</v>
      </c>
      <c r="P889" s="84">
        <v>0.39129999999999998</v>
      </c>
      <c r="Q889" s="84">
        <v>0.42730000000000001</v>
      </c>
      <c r="R889" s="84">
        <v>0.1003</v>
      </c>
      <c r="S889" s="84">
        <v>0.46479999999999999</v>
      </c>
      <c r="T889" s="84">
        <v>0.53100000000000003</v>
      </c>
      <c r="U889" s="84">
        <v>0.34429999999999999</v>
      </c>
      <c r="V889" s="42">
        <v>0.255</v>
      </c>
      <c r="W889" s="42">
        <v>0.49330000000000002</v>
      </c>
      <c r="X889" s="42">
        <v>0.30070000000000002</v>
      </c>
      <c r="Y889" s="42">
        <v>0.19539999999999999</v>
      </c>
      <c r="Z889" s="42">
        <v>0.34239999999999998</v>
      </c>
      <c r="AA889" s="42">
        <v>0.39529999999999998</v>
      </c>
    </row>
    <row r="890" spans="1:27">
      <c r="A890" s="142"/>
      <c r="B890" s="142"/>
      <c r="C890" s="39">
        <v>1.2395833333333399</v>
      </c>
      <c r="D890" s="42">
        <v>0</v>
      </c>
      <c r="E890" s="42">
        <v>0</v>
      </c>
      <c r="F890" s="42">
        <v>0</v>
      </c>
      <c r="G890" s="42">
        <v>0</v>
      </c>
      <c r="H890" s="42">
        <v>0</v>
      </c>
      <c r="I890" s="42">
        <v>0</v>
      </c>
      <c r="J890" s="42">
        <v>3.3E-3</v>
      </c>
      <c r="K890" s="42">
        <v>0</v>
      </c>
      <c r="L890" s="42">
        <v>0</v>
      </c>
      <c r="M890" s="42">
        <v>3.0999999999999999E-3</v>
      </c>
      <c r="N890" s="42">
        <v>0</v>
      </c>
      <c r="O890" s="42">
        <v>0</v>
      </c>
      <c r="P890" s="84">
        <v>0.35799999999999998</v>
      </c>
      <c r="Q890" s="84">
        <v>0.43719999999999998</v>
      </c>
      <c r="R890" s="84">
        <v>0.21779999999999999</v>
      </c>
      <c r="S890" s="84">
        <v>0.4335</v>
      </c>
      <c r="T890" s="84">
        <v>0.51419999999999999</v>
      </c>
      <c r="U890" s="84">
        <v>0.43490000000000001</v>
      </c>
      <c r="V890" s="42">
        <v>0.25950000000000001</v>
      </c>
      <c r="W890" s="42">
        <v>0.40579999999999999</v>
      </c>
      <c r="X890" s="42">
        <v>0.35289999999999999</v>
      </c>
      <c r="Y890" s="42">
        <v>0.16919999999999999</v>
      </c>
      <c r="Z890" s="42">
        <v>0.38479999999999998</v>
      </c>
      <c r="AA890" s="42">
        <v>0.38679999999999998</v>
      </c>
    </row>
    <row r="891" spans="1:27">
      <c r="A891" s="142"/>
      <c r="B891" s="142"/>
      <c r="C891" s="39">
        <v>1.25</v>
      </c>
      <c r="D891" s="42">
        <v>0</v>
      </c>
      <c r="E891" s="42">
        <v>0</v>
      </c>
      <c r="F891" s="42">
        <v>0</v>
      </c>
      <c r="G891" s="42">
        <v>0</v>
      </c>
      <c r="H891" s="42">
        <v>0</v>
      </c>
      <c r="I891" s="42">
        <v>0</v>
      </c>
      <c r="J891" s="42">
        <v>9.9000000000000008E-3</v>
      </c>
      <c r="K891" s="42">
        <v>0</v>
      </c>
      <c r="L891" s="42">
        <v>0</v>
      </c>
      <c r="M891" s="42">
        <v>2.8E-3</v>
      </c>
      <c r="N891" s="42">
        <v>0</v>
      </c>
      <c r="O891" s="42">
        <v>0</v>
      </c>
      <c r="P891" s="84">
        <v>0.28599999999999998</v>
      </c>
      <c r="Q891" s="84">
        <v>0.45540000000000003</v>
      </c>
      <c r="R891" s="84">
        <v>0.11459999999999999</v>
      </c>
      <c r="S891" s="84">
        <v>0.42859999999999998</v>
      </c>
      <c r="T891" s="84">
        <v>0.44869999999999999</v>
      </c>
      <c r="U891" s="84">
        <v>0.37230000000000002</v>
      </c>
      <c r="V891" s="42">
        <v>0.23980000000000001</v>
      </c>
      <c r="W891" s="42">
        <v>0.36009999999999998</v>
      </c>
      <c r="X891" s="42">
        <v>0.35020000000000001</v>
      </c>
      <c r="Y891" s="42">
        <v>4.4400000000000002E-2</v>
      </c>
      <c r="Z891" s="42">
        <v>0.41020000000000001</v>
      </c>
      <c r="AA891" s="42">
        <v>0.39900000000000002</v>
      </c>
    </row>
    <row r="892" spans="1:27">
      <c r="A892" s="142"/>
      <c r="B892" s="142"/>
      <c r="C892" s="39">
        <v>1.2604166666666701</v>
      </c>
      <c r="D892" s="42">
        <v>0</v>
      </c>
      <c r="E892" s="42">
        <v>0</v>
      </c>
      <c r="F892" s="42">
        <v>0</v>
      </c>
      <c r="G892" s="42">
        <v>0</v>
      </c>
      <c r="H892" s="42">
        <v>0</v>
      </c>
      <c r="I892" s="42">
        <v>0</v>
      </c>
      <c r="J892" s="42">
        <v>6.4999999999999997E-3</v>
      </c>
      <c r="K892" s="42">
        <v>3.8999999999999998E-3</v>
      </c>
      <c r="L892" s="42">
        <v>1.23E-2</v>
      </c>
      <c r="M892" s="42">
        <v>3.5999999999999999E-3</v>
      </c>
      <c r="N892" s="42">
        <v>0</v>
      </c>
      <c r="O892" s="42">
        <v>5.3E-3</v>
      </c>
      <c r="P892" s="84">
        <v>0.32769999999999999</v>
      </c>
      <c r="Q892" s="84">
        <v>0.4047</v>
      </c>
      <c r="R892" s="84">
        <v>0.1053</v>
      </c>
      <c r="S892" s="84">
        <v>0.46829999999999999</v>
      </c>
      <c r="T892" s="84">
        <v>0.4047</v>
      </c>
      <c r="U892" s="84">
        <v>0.2757</v>
      </c>
      <c r="V892" s="42">
        <v>0.20369999999999999</v>
      </c>
      <c r="W892" s="42">
        <v>0.44950000000000001</v>
      </c>
      <c r="X892" s="42">
        <v>0.2485</v>
      </c>
      <c r="Y892" s="42">
        <v>0.16500000000000001</v>
      </c>
      <c r="Z892" s="42">
        <v>0.42059999999999997</v>
      </c>
      <c r="AA892" s="42">
        <v>0.37159999999999999</v>
      </c>
    </row>
    <row r="893" spans="1:27">
      <c r="A893" s="142"/>
      <c r="B893" s="142"/>
      <c r="C893" s="39">
        <v>1.2708333333333399</v>
      </c>
      <c r="D893" s="42">
        <v>0</v>
      </c>
      <c r="E893" s="42">
        <v>0</v>
      </c>
      <c r="F893" s="42">
        <v>0</v>
      </c>
      <c r="G893" s="42">
        <v>0</v>
      </c>
      <c r="H893" s="42">
        <v>0</v>
      </c>
      <c r="I893" s="42">
        <v>0</v>
      </c>
      <c r="J893" s="42">
        <v>8.3299999999999999E-2</v>
      </c>
      <c r="K893" s="42">
        <v>7.9899999999999999E-2</v>
      </c>
      <c r="L893" s="42">
        <v>7.22E-2</v>
      </c>
      <c r="M893" s="42">
        <v>7.7100000000000002E-2</v>
      </c>
      <c r="N893" s="42">
        <v>3.2300000000000002E-2</v>
      </c>
      <c r="O893" s="42">
        <v>5.11E-2</v>
      </c>
      <c r="P893" s="84">
        <v>0.26279999999999998</v>
      </c>
      <c r="Q893" s="84">
        <v>0.39269999999999999</v>
      </c>
      <c r="R893" s="84">
        <v>1.6E-2</v>
      </c>
      <c r="S893" s="84">
        <v>0.49370000000000003</v>
      </c>
      <c r="T893" s="84">
        <v>0.3458</v>
      </c>
      <c r="U893" s="84">
        <v>0.33250000000000002</v>
      </c>
      <c r="V893" s="42">
        <v>0.1913</v>
      </c>
      <c r="W893" s="42">
        <v>0.373</v>
      </c>
      <c r="X893" s="42">
        <v>0.26600000000000001</v>
      </c>
      <c r="Y893" s="42">
        <v>0.29139999999999999</v>
      </c>
      <c r="Z893" s="42">
        <v>0.441</v>
      </c>
      <c r="AA893" s="42">
        <v>0.45789999999999997</v>
      </c>
    </row>
    <row r="894" spans="1:27">
      <c r="A894" s="142"/>
      <c r="B894" s="142"/>
      <c r="C894" s="39">
        <v>1.28125</v>
      </c>
      <c r="D894" s="42">
        <v>0</v>
      </c>
      <c r="E894" s="42">
        <v>0</v>
      </c>
      <c r="F894" s="42">
        <v>0</v>
      </c>
      <c r="G894" s="42">
        <v>0</v>
      </c>
      <c r="H894" s="42">
        <v>0</v>
      </c>
      <c r="I894" s="42">
        <v>0</v>
      </c>
      <c r="J894" s="42">
        <v>0.18479999999999999</v>
      </c>
      <c r="K894" s="42">
        <v>0.1245</v>
      </c>
      <c r="L894" s="42">
        <v>0.14360000000000001</v>
      </c>
      <c r="M894" s="42">
        <v>0.1449</v>
      </c>
      <c r="N894" s="42">
        <v>9.1899999999999996E-2</v>
      </c>
      <c r="O894" s="42">
        <v>8.9300000000000004E-2</v>
      </c>
      <c r="P894" s="84">
        <v>0.16889999999999999</v>
      </c>
      <c r="Q894" s="84">
        <v>0.1552</v>
      </c>
      <c r="R894" s="84">
        <v>0</v>
      </c>
      <c r="S894" s="84">
        <v>0.4924</v>
      </c>
      <c r="T894" s="84">
        <v>0.37780000000000002</v>
      </c>
      <c r="U894" s="84">
        <v>0.25829999999999997</v>
      </c>
      <c r="V894" s="42">
        <v>0.159</v>
      </c>
      <c r="W894" s="42">
        <v>0.3145</v>
      </c>
      <c r="X894" s="42">
        <v>0.39190000000000003</v>
      </c>
      <c r="Y894" s="42">
        <v>0.2636</v>
      </c>
      <c r="Z894" s="42">
        <v>0.504</v>
      </c>
      <c r="AA894" s="42">
        <v>0.34100000000000003</v>
      </c>
    </row>
    <row r="895" spans="1:27">
      <c r="A895" s="142"/>
      <c r="B895" s="142"/>
      <c r="C895" s="39">
        <v>1.2916666666666701</v>
      </c>
      <c r="D895" s="42">
        <v>0</v>
      </c>
      <c r="E895" s="42">
        <v>0</v>
      </c>
      <c r="F895" s="42">
        <v>0</v>
      </c>
      <c r="G895" s="42">
        <v>0</v>
      </c>
      <c r="H895" s="42">
        <v>0</v>
      </c>
      <c r="I895" s="42">
        <v>0</v>
      </c>
      <c r="J895" s="42">
        <v>0.2175</v>
      </c>
      <c r="K895" s="42">
        <v>0.1545</v>
      </c>
      <c r="L895" s="42">
        <v>0.21290000000000001</v>
      </c>
      <c r="M895" s="42">
        <v>0.23530000000000001</v>
      </c>
      <c r="N895" s="42">
        <v>0.1045</v>
      </c>
      <c r="O895" s="42">
        <v>0.16880000000000001</v>
      </c>
      <c r="P895" s="84">
        <v>0.29549999999999998</v>
      </c>
      <c r="Q895" s="84">
        <v>0.31219999999999998</v>
      </c>
      <c r="R895" s="84">
        <v>6.6900000000000001E-2</v>
      </c>
      <c r="S895" s="84">
        <v>0.49759999999999999</v>
      </c>
      <c r="T895" s="84">
        <v>0.38919999999999999</v>
      </c>
      <c r="U895" s="84">
        <v>0.20080000000000001</v>
      </c>
      <c r="V895" s="42">
        <v>0.25169999999999998</v>
      </c>
      <c r="W895" s="42">
        <v>0.28310000000000002</v>
      </c>
      <c r="X895" s="42">
        <v>0.26150000000000001</v>
      </c>
      <c r="Y895" s="42">
        <v>0.19189999999999999</v>
      </c>
      <c r="Z895" s="42">
        <v>0.47120000000000001</v>
      </c>
      <c r="AA895" s="42">
        <v>0.2621</v>
      </c>
    </row>
    <row r="896" spans="1:27">
      <c r="A896" s="142"/>
      <c r="B896" s="142"/>
      <c r="C896" s="39">
        <v>1.3020833333333399</v>
      </c>
      <c r="D896" s="42">
        <v>0</v>
      </c>
      <c r="E896" s="42">
        <v>0</v>
      </c>
      <c r="F896" s="42">
        <v>0</v>
      </c>
      <c r="G896" s="42">
        <v>0</v>
      </c>
      <c r="H896" s="42">
        <v>0</v>
      </c>
      <c r="I896" s="42">
        <v>0</v>
      </c>
      <c r="J896" s="42">
        <v>0.30840000000000001</v>
      </c>
      <c r="K896" s="42">
        <v>0.2092</v>
      </c>
      <c r="L896" s="42">
        <v>0.26669999999999999</v>
      </c>
      <c r="M896" s="42">
        <v>0.29509999999999997</v>
      </c>
      <c r="N896" s="42">
        <v>0.14410000000000001</v>
      </c>
      <c r="O896" s="42">
        <v>0.2447</v>
      </c>
      <c r="P896" s="84">
        <v>0.33400000000000002</v>
      </c>
      <c r="Q896" s="84">
        <v>0.39269999999999999</v>
      </c>
      <c r="R896" s="84">
        <v>0.1045</v>
      </c>
      <c r="S896" s="84">
        <v>0.45889999999999997</v>
      </c>
      <c r="T896" s="84">
        <v>0.39269999999999999</v>
      </c>
      <c r="U896" s="84">
        <v>0.27389999999999998</v>
      </c>
      <c r="V896" s="42">
        <v>0.19209999999999999</v>
      </c>
      <c r="W896" s="42">
        <v>0.36320000000000002</v>
      </c>
      <c r="X896" s="42">
        <v>0.25779999999999997</v>
      </c>
      <c r="Y896" s="42">
        <v>0.12909999999999999</v>
      </c>
      <c r="Z896" s="42">
        <v>0.39929999999999999</v>
      </c>
      <c r="AA896" s="42">
        <v>0.33950000000000002</v>
      </c>
    </row>
    <row r="897" spans="1:27">
      <c r="A897" s="142"/>
      <c r="B897" s="142"/>
      <c r="C897" s="39">
        <v>1.3125</v>
      </c>
      <c r="D897" s="42">
        <v>0</v>
      </c>
      <c r="E897" s="42">
        <v>0</v>
      </c>
      <c r="F897" s="42">
        <v>0</v>
      </c>
      <c r="G897" s="42">
        <v>0</v>
      </c>
      <c r="H897" s="42">
        <v>0</v>
      </c>
      <c r="I897" s="42">
        <v>2.4799999999999999E-2</v>
      </c>
      <c r="J897" s="42">
        <v>0.42149999999999999</v>
      </c>
      <c r="K897" s="42">
        <v>0.27960000000000002</v>
      </c>
      <c r="L897" s="42">
        <v>0.35449999999999998</v>
      </c>
      <c r="M897" s="42">
        <v>0.3649</v>
      </c>
      <c r="N897" s="42">
        <v>0.22969999999999999</v>
      </c>
      <c r="O897" s="42">
        <v>0.30280000000000001</v>
      </c>
      <c r="P897" s="84">
        <v>0.3448</v>
      </c>
      <c r="Q897" s="84">
        <v>0.34210000000000002</v>
      </c>
      <c r="R897" s="84">
        <v>0.15029999999999999</v>
      </c>
      <c r="S897" s="84">
        <v>0.53220000000000001</v>
      </c>
      <c r="T897" s="84">
        <v>0.44429999999999997</v>
      </c>
      <c r="U897" s="84">
        <v>0.27860000000000001</v>
      </c>
      <c r="V897" s="42">
        <v>0.1479</v>
      </c>
      <c r="W897" s="42">
        <v>0.33339999999999997</v>
      </c>
      <c r="X897" s="42">
        <v>0.23680000000000001</v>
      </c>
      <c r="Y897" s="42">
        <v>0.26679999999999998</v>
      </c>
      <c r="Z897" s="42">
        <v>0.379</v>
      </c>
      <c r="AA897" s="42">
        <v>0.46760000000000002</v>
      </c>
    </row>
    <row r="898" spans="1:27">
      <c r="A898" s="142"/>
      <c r="B898" s="142"/>
      <c r="C898" s="39">
        <v>1.3229166666666701</v>
      </c>
      <c r="D898" s="42">
        <v>0</v>
      </c>
      <c r="E898" s="42">
        <v>0</v>
      </c>
      <c r="F898" s="42">
        <v>0</v>
      </c>
      <c r="G898" s="42">
        <v>0</v>
      </c>
      <c r="H898" s="42">
        <v>0</v>
      </c>
      <c r="I898" s="42">
        <v>2.63E-2</v>
      </c>
      <c r="J898" s="42">
        <v>0.4955</v>
      </c>
      <c r="K898" s="42">
        <v>0.3478</v>
      </c>
      <c r="L898" s="42">
        <v>0.43930000000000002</v>
      </c>
      <c r="M898" s="42">
        <v>0.41909999999999997</v>
      </c>
      <c r="N898" s="42">
        <v>0.3322</v>
      </c>
      <c r="O898" s="42">
        <v>0.38890000000000002</v>
      </c>
      <c r="P898" s="84">
        <v>0.26569999999999999</v>
      </c>
      <c r="Q898" s="84">
        <v>0.4501</v>
      </c>
      <c r="R898" s="84">
        <v>1.95E-2</v>
      </c>
      <c r="S898" s="84">
        <v>0.59409999999999996</v>
      </c>
      <c r="T898" s="84">
        <v>0.41639999999999999</v>
      </c>
      <c r="U898" s="84">
        <v>0.27160000000000001</v>
      </c>
      <c r="V898" s="42">
        <v>0.23350000000000001</v>
      </c>
      <c r="W898" s="42">
        <v>0.4466</v>
      </c>
      <c r="X898" s="42">
        <v>0.307</v>
      </c>
      <c r="Y898" s="42">
        <v>0.26100000000000001</v>
      </c>
      <c r="Z898" s="42">
        <v>0.4138</v>
      </c>
      <c r="AA898" s="42">
        <v>0.48530000000000001</v>
      </c>
    </row>
    <row r="899" spans="1:27">
      <c r="A899" s="142"/>
      <c r="B899" s="142"/>
      <c r="C899" s="39">
        <v>1.3333333333333399</v>
      </c>
      <c r="D899" s="42">
        <v>0</v>
      </c>
      <c r="E899" s="42">
        <v>2.0999999999999999E-3</v>
      </c>
      <c r="F899" s="42">
        <v>0</v>
      </c>
      <c r="G899" s="42">
        <v>0</v>
      </c>
      <c r="H899" s="42">
        <v>0</v>
      </c>
      <c r="I899" s="42">
        <v>4.5499999999999999E-2</v>
      </c>
      <c r="J899" s="42">
        <v>0.5716</v>
      </c>
      <c r="K899" s="42">
        <v>0.45429999999999998</v>
      </c>
      <c r="L899" s="42">
        <v>0.53269999999999995</v>
      </c>
      <c r="M899" s="42">
        <v>0.48970000000000002</v>
      </c>
      <c r="N899" s="42">
        <v>0.40739999999999998</v>
      </c>
      <c r="O899" s="42">
        <v>0.46939999999999998</v>
      </c>
      <c r="P899" s="84">
        <v>0.27589999999999998</v>
      </c>
      <c r="Q899" s="84">
        <v>0.52170000000000005</v>
      </c>
      <c r="R899" s="84">
        <v>0.02</v>
      </c>
      <c r="S899" s="84">
        <v>0.46739999999999998</v>
      </c>
      <c r="T899" s="84">
        <v>0.54210000000000003</v>
      </c>
      <c r="U899" s="84">
        <v>0.29759999999999998</v>
      </c>
      <c r="V899" s="42">
        <v>0.2044</v>
      </c>
      <c r="W899" s="42">
        <v>0.3377</v>
      </c>
      <c r="X899" s="42">
        <v>0.33300000000000002</v>
      </c>
      <c r="Y899" s="42">
        <v>0.17299999999999999</v>
      </c>
      <c r="Z899" s="42">
        <v>0.43709999999999999</v>
      </c>
      <c r="AA899" s="42">
        <v>0.34639999999999999</v>
      </c>
    </row>
    <row r="900" spans="1:27">
      <c r="A900" s="142"/>
      <c r="B900" s="142"/>
      <c r="C900" s="39">
        <v>1.34375</v>
      </c>
      <c r="D900" s="42">
        <v>8.0999999999999996E-3</v>
      </c>
      <c r="E900" s="42">
        <v>5.16E-2</v>
      </c>
      <c r="F900" s="42">
        <v>2.3999999999999998E-3</v>
      </c>
      <c r="G900" s="42">
        <v>0</v>
      </c>
      <c r="H900" s="42">
        <v>0</v>
      </c>
      <c r="I900" s="42">
        <v>1.24E-2</v>
      </c>
      <c r="J900" s="42">
        <v>0.61660000000000004</v>
      </c>
      <c r="K900" s="42">
        <v>0.51180000000000003</v>
      </c>
      <c r="L900" s="42">
        <v>0.61350000000000005</v>
      </c>
      <c r="M900" s="42">
        <v>0.54379999999999995</v>
      </c>
      <c r="N900" s="42">
        <v>0.4456</v>
      </c>
      <c r="O900" s="42">
        <v>0.54630000000000001</v>
      </c>
      <c r="P900" s="84">
        <v>0.3407</v>
      </c>
      <c r="Q900" s="84">
        <v>0.41060000000000002</v>
      </c>
      <c r="R900" s="84">
        <v>0.1008</v>
      </c>
      <c r="S900" s="84">
        <v>0.44379999999999997</v>
      </c>
      <c r="T900" s="84">
        <v>0.41060000000000002</v>
      </c>
      <c r="U900" s="84">
        <v>0.27339999999999998</v>
      </c>
      <c r="V900" s="42">
        <v>0.18809999999999999</v>
      </c>
      <c r="W900" s="42">
        <v>0.30280000000000001</v>
      </c>
      <c r="X900" s="42">
        <v>0.26150000000000001</v>
      </c>
      <c r="Y900" s="42">
        <v>0.1124</v>
      </c>
      <c r="Z900" s="42">
        <v>0.3876</v>
      </c>
      <c r="AA900" s="42">
        <v>0.31929999999999997</v>
      </c>
    </row>
    <row r="901" spans="1:27">
      <c r="A901" s="142"/>
      <c r="B901" s="142"/>
      <c r="C901" s="39">
        <v>1.3541666666666701</v>
      </c>
      <c r="D901" s="42">
        <v>8.5800000000000001E-2</v>
      </c>
      <c r="E901" s="42">
        <v>0.1462</v>
      </c>
      <c r="F901" s="42">
        <v>0.14560000000000001</v>
      </c>
      <c r="G901" s="42">
        <v>7.85E-2</v>
      </c>
      <c r="H901" s="42">
        <v>5.6300000000000003E-2</v>
      </c>
      <c r="I901" s="42">
        <v>0.11360000000000001</v>
      </c>
      <c r="J901" s="42">
        <v>0.6331</v>
      </c>
      <c r="K901" s="42">
        <v>0.57179999999999997</v>
      </c>
      <c r="L901" s="42">
        <v>0.61240000000000006</v>
      </c>
      <c r="M901" s="42">
        <v>0.55830000000000002</v>
      </c>
      <c r="N901" s="42">
        <v>0.48509999999999998</v>
      </c>
      <c r="O901" s="42">
        <v>0.59119999999999995</v>
      </c>
      <c r="P901" s="84">
        <v>0.34549999999999997</v>
      </c>
      <c r="Q901" s="84">
        <v>0.4299</v>
      </c>
      <c r="R901" s="84">
        <v>0.183</v>
      </c>
      <c r="S901" s="84">
        <v>0.48149999999999998</v>
      </c>
      <c r="T901" s="84">
        <v>0.4194</v>
      </c>
      <c r="U901" s="84">
        <v>9.2799999999999994E-2</v>
      </c>
      <c r="V901" s="42">
        <v>3.3300000000000003E-2</v>
      </c>
      <c r="W901" s="42">
        <v>0.19639999999999999</v>
      </c>
      <c r="X901" s="42">
        <v>0.2717</v>
      </c>
      <c r="Y901" s="42">
        <v>3.3799999999999997E-2</v>
      </c>
      <c r="Z901" s="42">
        <v>0.38379999999999997</v>
      </c>
      <c r="AA901" s="42">
        <v>0.34570000000000001</v>
      </c>
    </row>
    <row r="902" spans="1:27">
      <c r="A902" s="142"/>
      <c r="B902" s="142"/>
      <c r="C902" s="39">
        <v>1.3645833333333399</v>
      </c>
      <c r="D902" s="42">
        <v>0.18160000000000001</v>
      </c>
      <c r="E902" s="42">
        <v>0.2296</v>
      </c>
      <c r="F902" s="42">
        <v>0.25340000000000001</v>
      </c>
      <c r="G902" s="42">
        <v>0.15040000000000001</v>
      </c>
      <c r="H902" s="42">
        <v>0.14799999999999999</v>
      </c>
      <c r="I902" s="42">
        <v>0.19339999999999999</v>
      </c>
      <c r="J902" s="42">
        <v>0.6472</v>
      </c>
      <c r="K902" s="42">
        <v>0.6331</v>
      </c>
      <c r="L902" s="42">
        <v>0.63319999999999999</v>
      </c>
      <c r="M902" s="42">
        <v>0.5827</v>
      </c>
      <c r="N902" s="42">
        <v>0.53710000000000002</v>
      </c>
      <c r="O902" s="42">
        <v>0.61870000000000003</v>
      </c>
      <c r="P902" s="84">
        <v>0.2429</v>
      </c>
      <c r="Q902" s="84">
        <v>0.26429999999999998</v>
      </c>
      <c r="R902" s="84">
        <v>0.1038</v>
      </c>
      <c r="S902" s="84">
        <v>0.29499999999999998</v>
      </c>
      <c r="T902" s="84">
        <v>0.2989</v>
      </c>
      <c r="U902" s="84">
        <v>0.1525</v>
      </c>
      <c r="V902" s="42">
        <v>6.3299999999999995E-2</v>
      </c>
      <c r="W902" s="42">
        <v>0.21859999999999999</v>
      </c>
      <c r="X902" s="42">
        <v>0.30080000000000001</v>
      </c>
      <c r="Y902" s="42">
        <v>2.0199999999999999E-2</v>
      </c>
      <c r="Z902" s="42">
        <v>0.38969999999999999</v>
      </c>
      <c r="AA902" s="42">
        <v>0.33550000000000002</v>
      </c>
    </row>
    <row r="903" spans="1:27">
      <c r="A903" s="142"/>
      <c r="B903" s="142"/>
      <c r="C903" s="39">
        <v>1.375</v>
      </c>
      <c r="D903" s="42">
        <v>0.29599999999999999</v>
      </c>
      <c r="E903" s="42">
        <v>0.27039999999999997</v>
      </c>
      <c r="F903" s="42">
        <v>0.4088</v>
      </c>
      <c r="G903" s="42">
        <v>0.23980000000000001</v>
      </c>
      <c r="H903" s="42">
        <v>0.2341</v>
      </c>
      <c r="I903" s="42">
        <v>0.2707</v>
      </c>
      <c r="J903" s="42">
        <v>0.69940000000000002</v>
      </c>
      <c r="K903" s="42">
        <v>0.69030000000000002</v>
      </c>
      <c r="L903" s="42">
        <v>0.64929999999999999</v>
      </c>
      <c r="M903" s="42">
        <v>0.59799999999999998</v>
      </c>
      <c r="N903" s="42">
        <v>0.57479999999999998</v>
      </c>
      <c r="O903" s="42">
        <v>0.62749999999999995</v>
      </c>
      <c r="P903" s="84">
        <v>0.2109</v>
      </c>
      <c r="Q903" s="84">
        <v>0.33489999999999998</v>
      </c>
      <c r="R903" s="84">
        <v>0.1072</v>
      </c>
      <c r="S903" s="84">
        <v>0.32129999999999997</v>
      </c>
      <c r="T903" s="84">
        <v>0.3846</v>
      </c>
      <c r="U903" s="84">
        <v>0.17030000000000001</v>
      </c>
      <c r="V903" s="42">
        <v>0.1588</v>
      </c>
      <c r="W903" s="42">
        <v>0.2364</v>
      </c>
      <c r="X903" s="42">
        <v>0.2225</v>
      </c>
      <c r="Y903" s="42">
        <v>0.1202</v>
      </c>
      <c r="Z903" s="42">
        <v>0.35720000000000002</v>
      </c>
      <c r="AA903" s="42">
        <v>0.32869999999999999</v>
      </c>
    </row>
    <row r="904" spans="1:27">
      <c r="A904" s="142"/>
      <c r="B904" s="142"/>
      <c r="C904" s="39">
        <v>1.3854166666666701</v>
      </c>
      <c r="D904" s="42">
        <v>0.37919999999999998</v>
      </c>
      <c r="E904" s="42">
        <v>0.31330000000000002</v>
      </c>
      <c r="F904" s="42">
        <v>0.53580000000000005</v>
      </c>
      <c r="G904" s="42">
        <v>0.30399999999999999</v>
      </c>
      <c r="H904" s="42">
        <v>0.33900000000000002</v>
      </c>
      <c r="I904" s="42">
        <v>0.37430000000000002</v>
      </c>
      <c r="J904" s="42">
        <v>0.71360000000000001</v>
      </c>
      <c r="K904" s="42">
        <v>0.71</v>
      </c>
      <c r="L904" s="42">
        <v>0.67079999999999995</v>
      </c>
      <c r="M904" s="42">
        <v>0.60470000000000002</v>
      </c>
      <c r="N904" s="42">
        <v>0.58699999999999997</v>
      </c>
      <c r="O904" s="42">
        <v>0.65720000000000001</v>
      </c>
      <c r="P904" s="84">
        <v>0.248</v>
      </c>
      <c r="Q904" s="84">
        <v>0.31430000000000002</v>
      </c>
      <c r="R904" s="84">
        <v>7.7100000000000002E-2</v>
      </c>
      <c r="S904" s="84">
        <v>0.35170000000000001</v>
      </c>
      <c r="T904" s="84">
        <v>0.31430000000000002</v>
      </c>
      <c r="U904" s="84">
        <v>0.20799999999999999</v>
      </c>
      <c r="V904" s="42">
        <v>0.1454</v>
      </c>
      <c r="W904" s="42">
        <v>0.2838</v>
      </c>
      <c r="X904" s="42">
        <v>0.1179</v>
      </c>
      <c r="Y904" s="42">
        <v>8.0600000000000005E-2</v>
      </c>
      <c r="Z904" s="42">
        <v>0.24629999999999999</v>
      </c>
      <c r="AA904" s="42">
        <v>0.2213</v>
      </c>
    </row>
    <row r="905" spans="1:27">
      <c r="A905" s="142"/>
      <c r="B905" s="142"/>
      <c r="C905" s="39">
        <v>1.3958333333333399</v>
      </c>
      <c r="D905" s="42">
        <v>0.4153</v>
      </c>
      <c r="E905" s="42">
        <v>0.37309999999999999</v>
      </c>
      <c r="F905" s="42">
        <v>0.54990000000000006</v>
      </c>
      <c r="G905" s="42">
        <v>0.3659</v>
      </c>
      <c r="H905" s="42">
        <v>0.45610000000000001</v>
      </c>
      <c r="I905" s="42">
        <v>0.43290000000000001</v>
      </c>
      <c r="J905" s="42">
        <v>0.70569999999999999</v>
      </c>
      <c r="K905" s="42">
        <v>0.69740000000000002</v>
      </c>
      <c r="L905" s="42">
        <v>0.67949999999999999</v>
      </c>
      <c r="M905" s="42">
        <v>0.60209999999999997</v>
      </c>
      <c r="N905" s="42">
        <v>0.60909999999999997</v>
      </c>
      <c r="O905" s="42">
        <v>0.65539999999999998</v>
      </c>
      <c r="P905" s="84">
        <v>0.2422</v>
      </c>
      <c r="Q905" s="84">
        <v>0.24</v>
      </c>
      <c r="R905" s="84">
        <v>0</v>
      </c>
      <c r="S905" s="84">
        <v>0.25609999999999999</v>
      </c>
      <c r="T905" s="84">
        <v>0.26600000000000001</v>
      </c>
      <c r="U905" s="84">
        <v>0.18410000000000001</v>
      </c>
      <c r="V905" s="42">
        <v>0.1646</v>
      </c>
      <c r="W905" s="42">
        <v>0.4168</v>
      </c>
      <c r="X905" s="42">
        <v>9.74E-2</v>
      </c>
      <c r="Y905" s="42">
        <v>0.104</v>
      </c>
      <c r="Z905" s="42">
        <v>0.27700000000000002</v>
      </c>
      <c r="AA905" s="42">
        <v>0.13719999999999999</v>
      </c>
    </row>
    <row r="906" spans="1:27">
      <c r="A906" s="142"/>
      <c r="B906" s="142"/>
      <c r="C906" s="39">
        <v>1.40625</v>
      </c>
      <c r="D906" s="42">
        <v>0.51029999999999998</v>
      </c>
      <c r="E906" s="42">
        <v>0.40699999999999997</v>
      </c>
      <c r="F906" s="42">
        <v>0.58240000000000003</v>
      </c>
      <c r="G906" s="42">
        <v>0.4451</v>
      </c>
      <c r="H906" s="42">
        <v>0.53779999999999994</v>
      </c>
      <c r="I906" s="42">
        <v>0.4995</v>
      </c>
      <c r="J906" s="42">
        <v>0.70889999999999997</v>
      </c>
      <c r="K906" s="42">
        <v>0.71319999999999995</v>
      </c>
      <c r="L906" s="42">
        <v>0.72619999999999996</v>
      </c>
      <c r="M906" s="42">
        <v>0.61119999999999997</v>
      </c>
      <c r="N906" s="42">
        <v>0.62719999999999998</v>
      </c>
      <c r="O906" s="42">
        <v>0.67110000000000003</v>
      </c>
      <c r="P906" s="84">
        <v>0.2114</v>
      </c>
      <c r="Q906" s="84">
        <v>0.29320000000000002</v>
      </c>
      <c r="R906" s="84">
        <v>0</v>
      </c>
      <c r="S906" s="84">
        <v>0.35830000000000001</v>
      </c>
      <c r="T906" s="84">
        <v>0.21740000000000001</v>
      </c>
      <c r="U906" s="84">
        <v>0.15989999999999999</v>
      </c>
      <c r="V906" s="42">
        <v>7.4499999999999997E-2</v>
      </c>
      <c r="W906" s="42">
        <v>0.32990000000000003</v>
      </c>
      <c r="X906" s="42">
        <v>6.6100000000000006E-2</v>
      </c>
      <c r="Y906" s="42">
        <v>9.4399999999999998E-2</v>
      </c>
      <c r="Z906" s="42">
        <v>0.19989999999999999</v>
      </c>
      <c r="AA906" s="42">
        <v>6.7799999999999999E-2</v>
      </c>
    </row>
    <row r="907" spans="1:27">
      <c r="A907" s="142"/>
      <c r="B907" s="142"/>
      <c r="C907" s="39">
        <v>1.4166666666666701</v>
      </c>
      <c r="D907" s="42">
        <v>0.59119999999999995</v>
      </c>
      <c r="E907" s="42">
        <v>0.49209999999999998</v>
      </c>
      <c r="F907" s="42">
        <v>0.64070000000000005</v>
      </c>
      <c r="G907" s="42">
        <v>0.50160000000000005</v>
      </c>
      <c r="H907" s="42">
        <v>0.61750000000000005</v>
      </c>
      <c r="I907" s="42">
        <v>0.57110000000000005</v>
      </c>
      <c r="J907" s="42">
        <v>0.69220000000000004</v>
      </c>
      <c r="K907" s="42">
        <v>0.7147</v>
      </c>
      <c r="L907" s="42">
        <v>0.74080000000000001</v>
      </c>
      <c r="M907" s="42">
        <v>0.65239999999999998</v>
      </c>
      <c r="N907" s="42">
        <v>0.65410000000000001</v>
      </c>
      <c r="O907" s="42">
        <v>0.67959999999999998</v>
      </c>
      <c r="P907" s="84">
        <v>0.2671</v>
      </c>
      <c r="Q907" s="84">
        <v>0.33100000000000002</v>
      </c>
      <c r="R907" s="84">
        <v>0</v>
      </c>
      <c r="S907" s="84">
        <v>0.38800000000000001</v>
      </c>
      <c r="T907" s="84">
        <v>0.23630000000000001</v>
      </c>
      <c r="U907" s="84">
        <v>0.1515</v>
      </c>
      <c r="V907" s="42">
        <v>0.14649999999999999</v>
      </c>
      <c r="W907" s="42">
        <v>0.27139999999999997</v>
      </c>
      <c r="X907" s="42">
        <v>0.15540000000000001</v>
      </c>
      <c r="Y907" s="42">
        <v>6.4000000000000001E-2</v>
      </c>
      <c r="Z907" s="42">
        <v>0.13869999999999999</v>
      </c>
      <c r="AA907" s="42">
        <v>0.1114</v>
      </c>
    </row>
    <row r="908" spans="1:27">
      <c r="A908" s="142"/>
      <c r="B908" s="142"/>
      <c r="C908" s="39">
        <v>1.4270833333333399</v>
      </c>
      <c r="D908" s="42">
        <v>0.65149999999999997</v>
      </c>
      <c r="E908" s="42">
        <v>0.53090000000000004</v>
      </c>
      <c r="F908" s="42">
        <v>0.65349999999999997</v>
      </c>
      <c r="G908" s="42">
        <v>0.56859999999999999</v>
      </c>
      <c r="H908" s="42">
        <v>0.71599999999999997</v>
      </c>
      <c r="I908" s="42">
        <v>0.62409999999999999</v>
      </c>
      <c r="J908" s="42">
        <v>0.69730000000000003</v>
      </c>
      <c r="K908" s="42">
        <v>0.71120000000000005</v>
      </c>
      <c r="L908" s="42">
        <v>0.73440000000000005</v>
      </c>
      <c r="M908" s="42">
        <v>0.63400000000000001</v>
      </c>
      <c r="N908" s="42">
        <v>0.66849999999999998</v>
      </c>
      <c r="O908" s="42">
        <v>0.68910000000000005</v>
      </c>
      <c r="P908" s="84">
        <v>0.21729999999999999</v>
      </c>
      <c r="Q908" s="84">
        <v>0.316</v>
      </c>
      <c r="R908" s="84">
        <v>7.8899999999999998E-2</v>
      </c>
      <c r="S908" s="84">
        <v>0.28660000000000002</v>
      </c>
      <c r="T908" s="84">
        <v>0.316</v>
      </c>
      <c r="U908" s="84">
        <v>0.18740000000000001</v>
      </c>
      <c r="V908" s="42">
        <v>9.0300000000000005E-2</v>
      </c>
      <c r="W908" s="42">
        <v>0.22170000000000001</v>
      </c>
      <c r="X908" s="42">
        <v>0.1158</v>
      </c>
      <c r="Y908" s="42">
        <v>7.9200000000000007E-2</v>
      </c>
      <c r="Z908" s="42">
        <v>0.13780000000000001</v>
      </c>
      <c r="AA908" s="42">
        <v>0.1462</v>
      </c>
    </row>
    <row r="909" spans="1:27">
      <c r="A909" s="142"/>
      <c r="B909" s="142"/>
      <c r="C909" s="39">
        <v>1.4375</v>
      </c>
      <c r="D909" s="42">
        <v>0.64470000000000005</v>
      </c>
      <c r="E909" s="42">
        <v>0.51039999999999996</v>
      </c>
      <c r="F909" s="42">
        <v>0.65959999999999996</v>
      </c>
      <c r="G909" s="42">
        <v>0.57609999999999995</v>
      </c>
      <c r="H909" s="42">
        <v>0.68720000000000003</v>
      </c>
      <c r="I909" s="42">
        <v>0.60370000000000001</v>
      </c>
      <c r="J909" s="42">
        <v>0.70099999999999996</v>
      </c>
      <c r="K909" s="42">
        <v>0.69110000000000005</v>
      </c>
      <c r="L909" s="42">
        <v>0.67410000000000003</v>
      </c>
      <c r="M909" s="42">
        <v>0.63119999999999998</v>
      </c>
      <c r="N909" s="42">
        <v>0.65180000000000005</v>
      </c>
      <c r="O909" s="42">
        <v>0.6633</v>
      </c>
      <c r="P909" s="84">
        <v>0.29549999999999998</v>
      </c>
      <c r="Q909" s="84">
        <v>0.18729999999999999</v>
      </c>
      <c r="R909" s="84">
        <v>0.1084</v>
      </c>
      <c r="S909" s="84">
        <v>0.38450000000000001</v>
      </c>
      <c r="T909" s="84">
        <v>0.25369999999999998</v>
      </c>
      <c r="U909" s="84">
        <v>0.22720000000000001</v>
      </c>
      <c r="V909" s="42">
        <v>0</v>
      </c>
      <c r="W909" s="42">
        <v>0.24890000000000001</v>
      </c>
      <c r="X909" s="42">
        <v>0.12570000000000001</v>
      </c>
      <c r="Y909" s="42">
        <v>0.15770000000000001</v>
      </c>
      <c r="Z909" s="42">
        <v>0.1203</v>
      </c>
      <c r="AA909" s="42">
        <v>0.1229</v>
      </c>
    </row>
    <row r="910" spans="1:27">
      <c r="A910" s="142"/>
      <c r="B910" s="142"/>
      <c r="C910" s="39">
        <v>1.4479166666666701</v>
      </c>
      <c r="D910" s="42">
        <v>0.61550000000000005</v>
      </c>
      <c r="E910" s="42">
        <v>0.5464</v>
      </c>
      <c r="F910" s="42">
        <v>0.64290000000000003</v>
      </c>
      <c r="G910" s="42">
        <v>0.55840000000000001</v>
      </c>
      <c r="H910" s="42">
        <v>0.67190000000000005</v>
      </c>
      <c r="I910" s="42">
        <v>0.60489999999999999</v>
      </c>
      <c r="J910" s="42">
        <v>0.72819999999999996</v>
      </c>
      <c r="K910" s="42">
        <v>0.67420000000000002</v>
      </c>
      <c r="L910" s="42">
        <v>0.66490000000000005</v>
      </c>
      <c r="M910" s="42">
        <v>0.62590000000000001</v>
      </c>
      <c r="N910" s="42">
        <v>0.63200000000000001</v>
      </c>
      <c r="O910" s="42">
        <v>0.67230000000000001</v>
      </c>
      <c r="P910" s="84">
        <v>0.22309999999999999</v>
      </c>
      <c r="Q910" s="84">
        <v>0.15820000000000001</v>
      </c>
      <c r="R910" s="84">
        <v>0</v>
      </c>
      <c r="S910" s="84">
        <v>0.372</v>
      </c>
      <c r="T910" s="84">
        <v>0.34420000000000001</v>
      </c>
      <c r="U910" s="84">
        <v>0.1111</v>
      </c>
      <c r="V910" s="42">
        <v>0</v>
      </c>
      <c r="W910" s="42">
        <v>0.2296</v>
      </c>
      <c r="X910" s="42">
        <v>2.7400000000000001E-2</v>
      </c>
      <c r="Y910" s="42">
        <v>0.2122</v>
      </c>
      <c r="Z910" s="42">
        <v>0.26479999999999998</v>
      </c>
      <c r="AA910" s="42">
        <v>0.217</v>
      </c>
    </row>
    <row r="911" spans="1:27">
      <c r="A911" s="142"/>
      <c r="B911" s="142"/>
      <c r="C911" s="39">
        <v>1.4583333333333399</v>
      </c>
      <c r="D911" s="42">
        <v>0.62539999999999996</v>
      </c>
      <c r="E911" s="42">
        <v>0.56620000000000004</v>
      </c>
      <c r="F911" s="42">
        <v>0.63419999999999999</v>
      </c>
      <c r="G911" s="42">
        <v>0.55359999999999998</v>
      </c>
      <c r="H911" s="42">
        <v>0.64859999999999995</v>
      </c>
      <c r="I911" s="42">
        <v>0.59570000000000001</v>
      </c>
      <c r="J911" s="42">
        <v>0.6946</v>
      </c>
      <c r="K911" s="42">
        <v>0.64029999999999998</v>
      </c>
      <c r="L911" s="42">
        <v>0.65190000000000003</v>
      </c>
      <c r="M911" s="42">
        <v>0.60219999999999996</v>
      </c>
      <c r="N911" s="42">
        <v>0.61860000000000004</v>
      </c>
      <c r="O911" s="42">
        <v>0.66649999999999998</v>
      </c>
      <c r="P911" s="84">
        <v>0.2145</v>
      </c>
      <c r="Q911" s="84">
        <v>0.25719999999999998</v>
      </c>
      <c r="R911" s="84">
        <v>0</v>
      </c>
      <c r="S911" s="84">
        <v>0.34279999999999999</v>
      </c>
      <c r="T911" s="84">
        <v>0.3105</v>
      </c>
      <c r="U911" s="84">
        <v>0.20369999999999999</v>
      </c>
      <c r="V911" s="42">
        <v>0.14549999999999999</v>
      </c>
      <c r="W911" s="42">
        <v>0.36659999999999998</v>
      </c>
      <c r="X911" s="42">
        <v>3.6999999999999998E-2</v>
      </c>
      <c r="Y911" s="42">
        <v>0</v>
      </c>
      <c r="Z911" s="42">
        <v>0.23580000000000001</v>
      </c>
      <c r="AA911" s="42">
        <v>0.34370000000000001</v>
      </c>
    </row>
    <row r="912" spans="1:27">
      <c r="A912" s="142"/>
      <c r="B912" s="142"/>
      <c r="C912" s="39">
        <v>1.46875</v>
      </c>
      <c r="D912" s="42">
        <v>0.59250000000000003</v>
      </c>
      <c r="E912" s="42">
        <v>0.57120000000000004</v>
      </c>
      <c r="F912" s="42">
        <v>0.62870000000000004</v>
      </c>
      <c r="G912" s="42">
        <v>0.56759999999999999</v>
      </c>
      <c r="H912" s="42">
        <v>0.60050000000000003</v>
      </c>
      <c r="I912" s="42">
        <v>0.59209999999999996</v>
      </c>
      <c r="J912" s="42">
        <v>0.69979999999999998</v>
      </c>
      <c r="K912" s="42">
        <v>0.65639999999999998</v>
      </c>
      <c r="L912" s="42">
        <v>0.6764</v>
      </c>
      <c r="M912" s="42">
        <v>0.60899999999999999</v>
      </c>
      <c r="N912" s="42">
        <v>0.63329999999999997</v>
      </c>
      <c r="O912" s="42">
        <v>0.65500000000000003</v>
      </c>
      <c r="P912" s="84">
        <v>0.28399999999999997</v>
      </c>
      <c r="Q912" s="84">
        <v>0.34849999999999998</v>
      </c>
      <c r="R912" s="84">
        <v>9.11E-2</v>
      </c>
      <c r="S912" s="84">
        <v>0.34860000000000002</v>
      </c>
      <c r="T912" s="84">
        <v>0.34849999999999998</v>
      </c>
      <c r="U912" s="84">
        <v>0.22720000000000001</v>
      </c>
      <c r="V912" s="42">
        <v>9.9900000000000003E-2</v>
      </c>
      <c r="W912" s="42">
        <v>0.23169999999999999</v>
      </c>
      <c r="X912" s="42">
        <v>0.1333</v>
      </c>
      <c r="Y912" s="42">
        <v>9.3299999999999994E-2</v>
      </c>
      <c r="Z912" s="42">
        <v>0.32819999999999999</v>
      </c>
      <c r="AA912" s="42">
        <v>0.24790000000000001</v>
      </c>
    </row>
    <row r="913" spans="1:27">
      <c r="A913" s="142"/>
      <c r="B913" s="142"/>
      <c r="C913" s="39">
        <v>1.4791666666666701</v>
      </c>
      <c r="D913" s="42">
        <v>0.58299999999999996</v>
      </c>
      <c r="E913" s="42">
        <v>0.61150000000000004</v>
      </c>
      <c r="F913" s="42">
        <v>0.62590000000000001</v>
      </c>
      <c r="G913" s="42">
        <v>0.52510000000000001</v>
      </c>
      <c r="H913" s="42">
        <v>0.61809999999999998</v>
      </c>
      <c r="I913" s="42">
        <v>0.56930000000000003</v>
      </c>
      <c r="J913" s="42">
        <v>0.66710000000000003</v>
      </c>
      <c r="K913" s="42">
        <v>0.67100000000000004</v>
      </c>
      <c r="L913" s="42">
        <v>0.68369999999999997</v>
      </c>
      <c r="M913" s="42">
        <v>0.62619999999999998</v>
      </c>
      <c r="N913" s="42">
        <v>0.63629999999999998</v>
      </c>
      <c r="O913" s="42">
        <v>0.67400000000000004</v>
      </c>
      <c r="P913" s="84">
        <v>0.35799999999999998</v>
      </c>
      <c r="Q913" s="84">
        <v>0.41060000000000002</v>
      </c>
      <c r="R913" s="84">
        <v>0.16539999999999999</v>
      </c>
      <c r="S913" s="84">
        <v>0.35110000000000002</v>
      </c>
      <c r="T913" s="84">
        <v>0.36849999999999999</v>
      </c>
      <c r="U913" s="84">
        <v>0.1484</v>
      </c>
      <c r="V913" s="42">
        <v>9.3899999999999997E-2</v>
      </c>
      <c r="W913" s="42">
        <v>0.1135</v>
      </c>
      <c r="X913" s="42">
        <v>0.17519999999999999</v>
      </c>
      <c r="Y913" s="42">
        <v>0</v>
      </c>
      <c r="Z913" s="42">
        <v>0.32419999999999999</v>
      </c>
      <c r="AA913" s="42">
        <v>0.2109</v>
      </c>
    </row>
    <row r="914" spans="1:27">
      <c r="A914" s="142"/>
      <c r="B914" s="142"/>
      <c r="C914" s="39">
        <v>1.4895833333333399</v>
      </c>
      <c r="D914" s="42">
        <v>0.62019999999999997</v>
      </c>
      <c r="E914" s="42">
        <v>0.61439999999999995</v>
      </c>
      <c r="F914" s="42">
        <v>0.6119</v>
      </c>
      <c r="G914" s="42">
        <v>0.50919999999999999</v>
      </c>
      <c r="H914" s="42">
        <v>0.60109999999999997</v>
      </c>
      <c r="I914" s="42">
        <v>0.56279999999999997</v>
      </c>
      <c r="J914" s="42">
        <v>0.65790000000000004</v>
      </c>
      <c r="K914" s="42">
        <v>0.67920000000000003</v>
      </c>
      <c r="L914" s="42">
        <v>0.69540000000000002</v>
      </c>
      <c r="M914" s="42">
        <v>0.64570000000000005</v>
      </c>
      <c r="N914" s="42">
        <v>0.64810000000000001</v>
      </c>
      <c r="O914" s="42">
        <v>0.67700000000000005</v>
      </c>
      <c r="P914" s="84">
        <v>0.4113</v>
      </c>
      <c r="Q914" s="84">
        <v>0.53369999999999995</v>
      </c>
      <c r="R914" s="84">
        <v>0.2316</v>
      </c>
      <c r="S914" s="84">
        <v>0.33629999999999999</v>
      </c>
      <c r="T914" s="84">
        <v>0.3715</v>
      </c>
      <c r="U914" s="84">
        <v>0</v>
      </c>
      <c r="V914" s="42">
        <v>2.46E-2</v>
      </c>
      <c r="W914" s="42">
        <v>0.14760000000000001</v>
      </c>
      <c r="X914" s="42">
        <v>0.1333</v>
      </c>
      <c r="Y914" s="42">
        <v>0</v>
      </c>
      <c r="Z914" s="42">
        <v>0.37469999999999998</v>
      </c>
      <c r="AA914" s="42">
        <v>0.2324</v>
      </c>
    </row>
    <row r="915" spans="1:27">
      <c r="A915" s="142"/>
      <c r="B915" s="142"/>
      <c r="C915" s="39">
        <v>1.5</v>
      </c>
      <c r="D915" s="42">
        <v>0.58989999999999998</v>
      </c>
      <c r="E915" s="42">
        <v>0.57489999999999997</v>
      </c>
      <c r="F915" s="42">
        <v>0.56610000000000005</v>
      </c>
      <c r="G915" s="42">
        <v>0.48320000000000002</v>
      </c>
      <c r="H915" s="42">
        <v>0.62680000000000002</v>
      </c>
      <c r="I915" s="42">
        <v>0.57199999999999995</v>
      </c>
      <c r="J915" s="42">
        <v>0.68389999999999995</v>
      </c>
      <c r="K915" s="42">
        <v>0.7</v>
      </c>
      <c r="L915" s="42">
        <v>0.68420000000000003</v>
      </c>
      <c r="M915" s="42">
        <v>0.65069999999999995</v>
      </c>
      <c r="N915" s="42">
        <v>0.67949999999999999</v>
      </c>
      <c r="O915" s="42">
        <v>0.69189999999999996</v>
      </c>
      <c r="P915" s="84">
        <v>0.31709999999999999</v>
      </c>
      <c r="Q915" s="84">
        <v>0.51859999999999995</v>
      </c>
      <c r="R915" s="84">
        <v>0.16950000000000001</v>
      </c>
      <c r="S915" s="84">
        <v>0.24990000000000001</v>
      </c>
      <c r="T915" s="84">
        <v>0.435</v>
      </c>
      <c r="U915" s="84">
        <v>4.6899999999999997E-2</v>
      </c>
      <c r="V915" s="42">
        <v>7.4499999999999997E-2</v>
      </c>
      <c r="W915" s="42">
        <v>0.17660000000000001</v>
      </c>
      <c r="X915" s="42">
        <v>0.125</v>
      </c>
      <c r="Y915" s="42">
        <v>0</v>
      </c>
      <c r="Z915" s="42">
        <v>0.46870000000000001</v>
      </c>
      <c r="AA915" s="42">
        <v>0.24060000000000001</v>
      </c>
    </row>
    <row r="916" spans="1:27">
      <c r="A916" s="142"/>
      <c r="B916" s="142"/>
      <c r="C916" s="39">
        <v>1.5104166666666701</v>
      </c>
      <c r="D916" s="42">
        <v>0.57979999999999998</v>
      </c>
      <c r="E916" s="42">
        <v>0.59730000000000005</v>
      </c>
      <c r="F916" s="42">
        <v>0.56410000000000005</v>
      </c>
      <c r="G916" s="42">
        <v>0.48470000000000002</v>
      </c>
      <c r="H916" s="42">
        <v>0.58879999999999999</v>
      </c>
      <c r="I916" s="42">
        <v>0.56289999999999996</v>
      </c>
      <c r="J916" s="42">
        <v>0.72050000000000003</v>
      </c>
      <c r="K916" s="42">
        <v>0.7177</v>
      </c>
      <c r="L916" s="42">
        <v>0.70579999999999998</v>
      </c>
      <c r="M916" s="42">
        <v>0.66700000000000004</v>
      </c>
      <c r="N916" s="42">
        <v>0.6754</v>
      </c>
      <c r="O916" s="42">
        <v>0.69730000000000003</v>
      </c>
      <c r="P916" s="84">
        <v>0.24829999999999999</v>
      </c>
      <c r="Q916" s="84">
        <v>0.29559999999999997</v>
      </c>
      <c r="R916" s="84">
        <v>8.0600000000000005E-2</v>
      </c>
      <c r="S916" s="84">
        <v>0.2792</v>
      </c>
      <c r="T916" s="84">
        <v>0.29559999999999997</v>
      </c>
      <c r="U916" s="84">
        <v>0.19289999999999999</v>
      </c>
      <c r="V916" s="42">
        <v>7.8100000000000003E-2</v>
      </c>
      <c r="W916" s="42">
        <v>0.19600000000000001</v>
      </c>
      <c r="X916" s="42">
        <v>0.1046</v>
      </c>
      <c r="Y916" s="42">
        <v>8.8099999999999998E-2</v>
      </c>
      <c r="Z916" s="42">
        <v>0.33650000000000002</v>
      </c>
      <c r="AA916" s="42">
        <v>0.23799999999999999</v>
      </c>
    </row>
    <row r="917" spans="1:27">
      <c r="A917" s="142"/>
      <c r="B917" s="142"/>
      <c r="C917" s="39">
        <v>1.5208333333333399</v>
      </c>
      <c r="D917" s="42">
        <v>0.55400000000000005</v>
      </c>
      <c r="E917" s="42">
        <v>0.66339999999999999</v>
      </c>
      <c r="F917" s="42">
        <v>0.55379999999999996</v>
      </c>
      <c r="G917" s="42">
        <v>0.50960000000000005</v>
      </c>
      <c r="H917" s="42">
        <v>0.56320000000000003</v>
      </c>
      <c r="I917" s="42">
        <v>0.54800000000000004</v>
      </c>
      <c r="J917" s="42">
        <v>0.70350000000000001</v>
      </c>
      <c r="K917" s="42">
        <v>0.66639999999999999</v>
      </c>
      <c r="L917" s="42">
        <v>0.71250000000000002</v>
      </c>
      <c r="M917" s="42">
        <v>0.64759999999999995</v>
      </c>
      <c r="N917" s="42">
        <v>0.68100000000000005</v>
      </c>
      <c r="O917" s="42">
        <v>0.67069999999999996</v>
      </c>
      <c r="P917" s="84">
        <v>0.1464</v>
      </c>
      <c r="Q917" s="84">
        <v>0.32140000000000002</v>
      </c>
      <c r="R917" s="84">
        <v>0.19969999999999999</v>
      </c>
      <c r="S917" s="84">
        <v>0.16270000000000001</v>
      </c>
      <c r="T917" s="84">
        <v>0.30980000000000002</v>
      </c>
      <c r="U917" s="84">
        <v>0.1699</v>
      </c>
      <c r="V917" s="42">
        <v>4.4499999999999998E-2</v>
      </c>
      <c r="W917" s="42">
        <v>0.37030000000000002</v>
      </c>
      <c r="X917" s="42">
        <v>0.1065</v>
      </c>
      <c r="Y917" s="42">
        <v>4.99E-2</v>
      </c>
      <c r="Z917" s="42">
        <v>0.32650000000000001</v>
      </c>
      <c r="AA917" s="42">
        <v>0.18529999999999999</v>
      </c>
    </row>
    <row r="918" spans="1:27">
      <c r="A918" s="142"/>
      <c r="B918" s="142"/>
      <c r="C918" s="39">
        <v>1.53125</v>
      </c>
      <c r="D918" s="42">
        <v>0.56330000000000002</v>
      </c>
      <c r="E918" s="42">
        <v>0.63139999999999996</v>
      </c>
      <c r="F918" s="42">
        <v>0.58589999999999998</v>
      </c>
      <c r="G918" s="42">
        <v>0.49959999999999999</v>
      </c>
      <c r="H918" s="42">
        <v>0.59160000000000001</v>
      </c>
      <c r="I918" s="42">
        <v>0.57169999999999999</v>
      </c>
      <c r="J918" s="42">
        <v>0.70799999999999996</v>
      </c>
      <c r="K918" s="42">
        <v>0.68969999999999998</v>
      </c>
      <c r="L918" s="42">
        <v>0.71599999999999997</v>
      </c>
      <c r="M918" s="42">
        <v>0.65559999999999996</v>
      </c>
      <c r="N918" s="42">
        <v>0.6875</v>
      </c>
      <c r="O918" s="42">
        <v>0.67269999999999996</v>
      </c>
      <c r="P918" s="84">
        <v>6.9800000000000001E-2</v>
      </c>
      <c r="Q918" s="84">
        <v>0.32550000000000001</v>
      </c>
      <c r="R918" s="84">
        <v>0.12720000000000001</v>
      </c>
      <c r="S918" s="84">
        <v>0.18390000000000001</v>
      </c>
      <c r="T918" s="84">
        <v>0.3705</v>
      </c>
      <c r="U918" s="84">
        <v>5.7999999999999996E-3</v>
      </c>
      <c r="V918" s="42">
        <v>0.1031</v>
      </c>
      <c r="W918" s="42">
        <v>0.2868</v>
      </c>
      <c r="X918" s="42">
        <v>0</v>
      </c>
      <c r="Y918" s="42">
        <v>8.5500000000000007E-2</v>
      </c>
      <c r="Z918" s="42">
        <v>0.5121</v>
      </c>
      <c r="AA918" s="42">
        <v>0.2392</v>
      </c>
    </row>
    <row r="919" spans="1:27">
      <c r="A919" s="142"/>
      <c r="B919" s="142"/>
      <c r="C919" s="39">
        <v>1.5416666666666701</v>
      </c>
      <c r="D919" s="42">
        <v>0.61570000000000003</v>
      </c>
      <c r="E919" s="42">
        <v>0.65290000000000004</v>
      </c>
      <c r="F919" s="42">
        <v>0.60809999999999997</v>
      </c>
      <c r="G919" s="42">
        <v>0.52229999999999999</v>
      </c>
      <c r="H919" s="42">
        <v>0.60099999999999998</v>
      </c>
      <c r="I919" s="42">
        <v>0.58189999999999997</v>
      </c>
      <c r="J919" s="42">
        <v>0.7117</v>
      </c>
      <c r="K919" s="42">
        <v>0.65959999999999996</v>
      </c>
      <c r="L919" s="42">
        <v>0.71450000000000002</v>
      </c>
      <c r="M919" s="42">
        <v>0.62829999999999997</v>
      </c>
      <c r="N919" s="42">
        <v>0.65480000000000005</v>
      </c>
      <c r="O919" s="42">
        <v>0.67449999999999999</v>
      </c>
      <c r="P919" s="84">
        <v>0.24110000000000001</v>
      </c>
      <c r="Q919" s="84">
        <v>0.22850000000000001</v>
      </c>
      <c r="R919" s="84">
        <v>0.15210000000000001</v>
      </c>
      <c r="S919" s="84">
        <v>0.27510000000000001</v>
      </c>
      <c r="T919" s="84">
        <v>0.25600000000000001</v>
      </c>
      <c r="U919" s="84">
        <v>8.1299999999999997E-2</v>
      </c>
      <c r="V919" s="42">
        <v>0.157</v>
      </c>
      <c r="W919" s="42">
        <v>0.3085</v>
      </c>
      <c r="X919" s="42">
        <v>5.11E-2</v>
      </c>
      <c r="Y919" s="42">
        <v>0.1663</v>
      </c>
      <c r="Z919" s="42">
        <v>0.46700000000000003</v>
      </c>
      <c r="AA919" s="42">
        <v>0.3115</v>
      </c>
    </row>
    <row r="920" spans="1:27">
      <c r="A920" s="142"/>
      <c r="B920" s="142"/>
      <c r="C920" s="39">
        <v>1.5520833333333399</v>
      </c>
      <c r="D920" s="42">
        <v>0.62619999999999998</v>
      </c>
      <c r="E920" s="42">
        <v>0.68840000000000001</v>
      </c>
      <c r="F920" s="42">
        <v>0.64200000000000002</v>
      </c>
      <c r="G920" s="42">
        <v>0.51039999999999996</v>
      </c>
      <c r="H920" s="42">
        <v>0.61890000000000001</v>
      </c>
      <c r="I920" s="42">
        <v>0.61719999999999997</v>
      </c>
      <c r="J920" s="42">
        <v>0.69789999999999996</v>
      </c>
      <c r="K920" s="42">
        <v>0.62119999999999997</v>
      </c>
      <c r="L920" s="42">
        <v>0.70899999999999996</v>
      </c>
      <c r="M920" s="42">
        <v>0.63619999999999999</v>
      </c>
      <c r="N920" s="42">
        <v>0.65839999999999999</v>
      </c>
      <c r="O920" s="42">
        <v>0.66449999999999998</v>
      </c>
      <c r="P920" s="84">
        <v>0.22889999999999999</v>
      </c>
      <c r="Q920" s="84">
        <v>0.22450000000000001</v>
      </c>
      <c r="R920" s="84">
        <v>7.8100000000000003E-2</v>
      </c>
      <c r="S920" s="84">
        <v>0.21160000000000001</v>
      </c>
      <c r="T920" s="84">
        <v>0.22450000000000001</v>
      </c>
      <c r="U920" s="84">
        <v>0.16450000000000001</v>
      </c>
      <c r="V920" s="42">
        <v>9.4700000000000006E-2</v>
      </c>
      <c r="W920" s="42">
        <v>0.26269999999999999</v>
      </c>
      <c r="X920" s="42">
        <v>0.1051</v>
      </c>
      <c r="Y920" s="42">
        <v>9.3200000000000005E-2</v>
      </c>
      <c r="Z920" s="42">
        <v>0.39050000000000001</v>
      </c>
      <c r="AA920" s="42">
        <v>0.28239999999999998</v>
      </c>
    </row>
    <row r="921" spans="1:27">
      <c r="A921" s="142"/>
      <c r="B921" s="142"/>
      <c r="C921" s="39">
        <v>1.5625</v>
      </c>
      <c r="D921" s="42">
        <v>0.67600000000000005</v>
      </c>
      <c r="E921" s="42">
        <v>0.69850000000000001</v>
      </c>
      <c r="F921" s="42">
        <v>0.66320000000000001</v>
      </c>
      <c r="G921" s="42">
        <v>0.49049999999999999</v>
      </c>
      <c r="H921" s="42">
        <v>0.65549999999999997</v>
      </c>
      <c r="I921" s="42">
        <v>0.61260000000000003</v>
      </c>
      <c r="J921" s="42">
        <v>0.71960000000000002</v>
      </c>
      <c r="K921" s="42">
        <v>0.59709999999999996</v>
      </c>
      <c r="L921" s="42">
        <v>0.69269999999999998</v>
      </c>
      <c r="M921" s="42">
        <v>0.63400000000000001</v>
      </c>
      <c r="N921" s="42">
        <v>0.71179999999999999</v>
      </c>
      <c r="O921" s="42">
        <v>0.68489999999999995</v>
      </c>
      <c r="P921" s="84">
        <v>0.32490000000000002</v>
      </c>
      <c r="Q921" s="84">
        <v>0.30030000000000001</v>
      </c>
      <c r="R921" s="84">
        <v>0.17369999999999999</v>
      </c>
      <c r="S921" s="84">
        <v>0.15989999999999999</v>
      </c>
      <c r="T921" s="84">
        <v>0.20649999999999999</v>
      </c>
      <c r="U921" s="84">
        <v>0.23430000000000001</v>
      </c>
      <c r="V921" s="42">
        <v>0.1024</v>
      </c>
      <c r="W921" s="42">
        <v>0.154</v>
      </c>
      <c r="X921" s="42">
        <v>0.1133</v>
      </c>
      <c r="Y921" s="42">
        <v>5.9799999999999999E-2</v>
      </c>
      <c r="Z921" s="42">
        <v>0.36180000000000001</v>
      </c>
      <c r="AA921" s="42">
        <v>0.22789999999999999</v>
      </c>
    </row>
    <row r="922" spans="1:27">
      <c r="A922" s="142"/>
      <c r="B922" s="142"/>
      <c r="C922" s="39">
        <v>1.5729166666666701</v>
      </c>
      <c r="D922" s="42">
        <v>0.68220000000000003</v>
      </c>
      <c r="E922" s="42">
        <v>0.69610000000000005</v>
      </c>
      <c r="F922" s="42">
        <v>0.67820000000000003</v>
      </c>
      <c r="G922" s="42">
        <v>0.48459999999999998</v>
      </c>
      <c r="H922" s="42">
        <v>0.62829999999999997</v>
      </c>
      <c r="I922" s="42">
        <v>0.59179999999999999</v>
      </c>
      <c r="J922" s="42">
        <v>0.67049999999999998</v>
      </c>
      <c r="K922" s="42">
        <v>0.61780000000000002</v>
      </c>
      <c r="L922" s="42">
        <v>0.69750000000000001</v>
      </c>
      <c r="M922" s="42">
        <v>0.65849999999999997</v>
      </c>
      <c r="N922" s="42">
        <v>0.70779999999999998</v>
      </c>
      <c r="O922" s="42">
        <v>0.69169999999999998</v>
      </c>
      <c r="P922" s="84">
        <v>0.34160000000000001</v>
      </c>
      <c r="Q922" s="84">
        <v>0.14130000000000001</v>
      </c>
      <c r="R922" s="84">
        <v>0.16450000000000001</v>
      </c>
      <c r="S922" s="84">
        <v>7.2700000000000001E-2</v>
      </c>
      <c r="T922" s="84">
        <v>0.1132</v>
      </c>
      <c r="U922" s="84">
        <v>0.23710000000000001</v>
      </c>
      <c r="V922" s="42">
        <v>4.7300000000000002E-2</v>
      </c>
      <c r="W922" s="42">
        <v>0.1082</v>
      </c>
      <c r="X922" s="42">
        <v>7.1199999999999999E-2</v>
      </c>
      <c r="Y922" s="42">
        <v>0</v>
      </c>
      <c r="Z922" s="42">
        <v>0.17760000000000001</v>
      </c>
      <c r="AA922" s="42">
        <v>0.30669999999999997</v>
      </c>
    </row>
    <row r="923" spans="1:27">
      <c r="A923" s="142"/>
      <c r="B923" s="142"/>
      <c r="C923" s="39">
        <v>1.5833333333333399</v>
      </c>
      <c r="D923" s="42">
        <v>0.68530000000000002</v>
      </c>
      <c r="E923" s="42">
        <v>0.70669999999999999</v>
      </c>
      <c r="F923" s="42">
        <v>0.68430000000000002</v>
      </c>
      <c r="G923" s="42">
        <v>0.47939999999999999</v>
      </c>
      <c r="H923" s="42">
        <v>0.67100000000000004</v>
      </c>
      <c r="I923" s="42">
        <v>0.60209999999999997</v>
      </c>
      <c r="J923" s="42">
        <v>0.67520000000000002</v>
      </c>
      <c r="K923" s="42">
        <v>0.67879999999999996</v>
      </c>
      <c r="L923" s="42">
        <v>0.69920000000000004</v>
      </c>
      <c r="M923" s="42">
        <v>0.66600000000000004</v>
      </c>
      <c r="N923" s="42">
        <v>0.70120000000000005</v>
      </c>
      <c r="O923" s="42">
        <v>0.69169999999999998</v>
      </c>
      <c r="P923" s="84">
        <v>0.41699999999999998</v>
      </c>
      <c r="Q923" s="84">
        <v>9.35E-2</v>
      </c>
      <c r="R923" s="84">
        <v>0.23649999999999999</v>
      </c>
      <c r="S923" s="84">
        <v>0.21740000000000001</v>
      </c>
      <c r="T923" s="84">
        <v>0.10150000000000001</v>
      </c>
      <c r="U923" s="84">
        <v>0.1739</v>
      </c>
      <c r="V923" s="42">
        <v>7.9000000000000001E-2</v>
      </c>
      <c r="W923" s="42">
        <v>3.6700000000000003E-2</v>
      </c>
      <c r="X923" s="42">
        <v>7.7600000000000002E-2</v>
      </c>
      <c r="Y923" s="42">
        <v>0</v>
      </c>
      <c r="Z923" s="42">
        <v>0.3483</v>
      </c>
      <c r="AA923" s="42">
        <v>0.2429</v>
      </c>
    </row>
    <row r="924" spans="1:27">
      <c r="A924" s="142"/>
      <c r="B924" s="142"/>
      <c r="C924" s="39">
        <v>1.59375</v>
      </c>
      <c r="D924" s="42">
        <v>0.6835</v>
      </c>
      <c r="E924" s="42">
        <v>0.69</v>
      </c>
      <c r="F924" s="42">
        <v>0.69310000000000005</v>
      </c>
      <c r="G924" s="42">
        <v>0.48849999999999999</v>
      </c>
      <c r="H924" s="42">
        <v>0.69359999999999999</v>
      </c>
      <c r="I924" s="42">
        <v>0.64970000000000006</v>
      </c>
      <c r="J924" s="42">
        <v>0.71079999999999999</v>
      </c>
      <c r="K924" s="42">
        <v>0.67120000000000002</v>
      </c>
      <c r="L924" s="42">
        <v>0.66300000000000003</v>
      </c>
      <c r="M924" s="42">
        <v>0.7016</v>
      </c>
      <c r="N924" s="42">
        <v>0.72589999999999999</v>
      </c>
      <c r="O924" s="42">
        <v>0.69450000000000001</v>
      </c>
      <c r="P924" s="84">
        <v>0.221</v>
      </c>
      <c r="Q924" s="84">
        <v>0.21099999999999999</v>
      </c>
      <c r="R924" s="84">
        <v>7.8899999999999998E-2</v>
      </c>
      <c r="S924" s="84">
        <v>0.19689999999999999</v>
      </c>
      <c r="T924" s="84">
        <v>0.21099999999999999</v>
      </c>
      <c r="U924" s="84">
        <v>0.15809999999999999</v>
      </c>
      <c r="V924" s="42">
        <v>9.4399999999999998E-2</v>
      </c>
      <c r="W924" s="42">
        <v>0.22020000000000001</v>
      </c>
      <c r="X924" s="42">
        <v>0.1163</v>
      </c>
      <c r="Y924" s="42">
        <v>9.8699999999999996E-2</v>
      </c>
      <c r="Z924" s="42">
        <v>0.33589999999999998</v>
      </c>
      <c r="AA924" s="42">
        <v>0.24679999999999999</v>
      </c>
    </row>
    <row r="925" spans="1:27">
      <c r="A925" s="142"/>
      <c r="B925" s="142"/>
      <c r="C925" s="39">
        <v>1.6041666666666701</v>
      </c>
      <c r="D925" s="42">
        <v>0.68230000000000002</v>
      </c>
      <c r="E925" s="42">
        <v>0.71030000000000004</v>
      </c>
      <c r="F925" s="42">
        <v>0.6986</v>
      </c>
      <c r="G925" s="42">
        <v>0.48899999999999999</v>
      </c>
      <c r="H925" s="42">
        <v>0.68789999999999996</v>
      </c>
      <c r="I925" s="42">
        <v>0.65280000000000005</v>
      </c>
      <c r="J925" s="42">
        <v>0.70050000000000001</v>
      </c>
      <c r="K925" s="42">
        <v>0.67179999999999995</v>
      </c>
      <c r="L925" s="42">
        <v>0.6653</v>
      </c>
      <c r="M925" s="42">
        <v>0.67720000000000002</v>
      </c>
      <c r="N925" s="42">
        <v>0.71689999999999998</v>
      </c>
      <c r="O925" s="42">
        <v>0.69010000000000005</v>
      </c>
      <c r="P925" s="84">
        <v>0.18940000000000001</v>
      </c>
      <c r="Q925" s="84">
        <v>0.32719999999999999</v>
      </c>
      <c r="R925" s="84">
        <v>5.4199999999999998E-2</v>
      </c>
      <c r="S925" s="84">
        <v>8.4099999999999994E-2</v>
      </c>
      <c r="T925" s="84">
        <v>0.25330000000000003</v>
      </c>
      <c r="U925" s="84">
        <v>0.1419</v>
      </c>
      <c r="V925" s="42">
        <v>0.1343</v>
      </c>
      <c r="W925" s="42">
        <v>0.36969999999999997</v>
      </c>
      <c r="X925" s="42">
        <v>7.3999999999999996E-2</v>
      </c>
      <c r="Y925" s="42">
        <v>7.2999999999999995E-2</v>
      </c>
      <c r="Z925" s="42">
        <v>0.36830000000000002</v>
      </c>
      <c r="AA925" s="42">
        <v>0.41260000000000002</v>
      </c>
    </row>
    <row r="926" spans="1:27">
      <c r="A926" s="142"/>
      <c r="B926" s="142"/>
      <c r="C926" s="39">
        <v>1.6145833333333399</v>
      </c>
      <c r="D926" s="42">
        <v>0.70550000000000002</v>
      </c>
      <c r="E926" s="42">
        <v>0.70779999999999998</v>
      </c>
      <c r="F926" s="42">
        <v>0.69769999999999999</v>
      </c>
      <c r="G926" s="42">
        <v>0.4929</v>
      </c>
      <c r="H926" s="42">
        <v>0.70330000000000004</v>
      </c>
      <c r="I926" s="42">
        <v>0.67020000000000002</v>
      </c>
      <c r="J926" s="42">
        <v>0.69740000000000002</v>
      </c>
      <c r="K926" s="42">
        <v>0.68</v>
      </c>
      <c r="L926" s="42">
        <v>0.65369999999999995</v>
      </c>
      <c r="M926" s="42">
        <v>0.66210000000000002</v>
      </c>
      <c r="N926" s="42">
        <v>0.67179999999999995</v>
      </c>
      <c r="O926" s="42">
        <v>0.68430000000000002</v>
      </c>
      <c r="P926" s="84">
        <v>0.27379999999999999</v>
      </c>
      <c r="Q926" s="84">
        <v>0.30759999999999998</v>
      </c>
      <c r="R926" s="84">
        <v>0.1195</v>
      </c>
      <c r="S926" s="84">
        <v>0.1103</v>
      </c>
      <c r="T926" s="84">
        <v>0.27360000000000001</v>
      </c>
      <c r="U926" s="84">
        <v>6.6000000000000003E-2</v>
      </c>
      <c r="V926" s="42">
        <v>0.1394</v>
      </c>
      <c r="W926" s="42">
        <v>0.31109999999999999</v>
      </c>
      <c r="X926" s="42">
        <v>1.72E-2</v>
      </c>
      <c r="Y926" s="42">
        <v>0.13250000000000001</v>
      </c>
      <c r="Z926" s="42">
        <v>0.40150000000000002</v>
      </c>
      <c r="AA926" s="42">
        <v>0.3634</v>
      </c>
    </row>
    <row r="927" spans="1:27">
      <c r="A927" s="142"/>
      <c r="B927" s="142"/>
      <c r="C927" s="39">
        <v>1.625</v>
      </c>
      <c r="D927" s="42">
        <v>0.68630000000000002</v>
      </c>
      <c r="E927" s="42">
        <v>0.68469999999999998</v>
      </c>
      <c r="F927" s="42">
        <v>0.65859999999999996</v>
      </c>
      <c r="G927" s="42">
        <v>0.4864</v>
      </c>
      <c r="H927" s="42">
        <v>0.71589999999999998</v>
      </c>
      <c r="I927" s="42">
        <v>0.66500000000000004</v>
      </c>
      <c r="J927" s="42">
        <v>0.67220000000000002</v>
      </c>
      <c r="K927" s="42">
        <v>0.65200000000000002</v>
      </c>
      <c r="L927" s="42">
        <v>0.61240000000000006</v>
      </c>
      <c r="M927" s="42">
        <v>0.61739999999999995</v>
      </c>
      <c r="N927" s="42">
        <v>0.62129999999999996</v>
      </c>
      <c r="O927" s="42">
        <v>0.65939999999999999</v>
      </c>
      <c r="P927" s="84">
        <v>0.21679999999999999</v>
      </c>
      <c r="Q927" s="84">
        <v>0.20319999999999999</v>
      </c>
      <c r="R927" s="84">
        <v>0.1188</v>
      </c>
      <c r="S927" s="84">
        <v>0.14399999999999999</v>
      </c>
      <c r="T927" s="84">
        <v>0.26</v>
      </c>
      <c r="U927" s="84">
        <v>0.14760000000000001</v>
      </c>
      <c r="V927" s="42">
        <v>0.1343</v>
      </c>
      <c r="W927" s="42">
        <v>0.29509999999999997</v>
      </c>
      <c r="X927" s="42">
        <v>7.51E-2</v>
      </c>
      <c r="Y927" s="42">
        <v>0.15529999999999999</v>
      </c>
      <c r="Z927" s="42">
        <v>0.40550000000000003</v>
      </c>
      <c r="AA927" s="42">
        <v>0.32290000000000002</v>
      </c>
    </row>
    <row r="928" spans="1:27">
      <c r="A928" s="142"/>
      <c r="B928" s="142"/>
      <c r="C928" s="39">
        <v>1.6354166666666701</v>
      </c>
      <c r="D928" s="42">
        <v>0.7056</v>
      </c>
      <c r="E928" s="42">
        <v>0.72360000000000002</v>
      </c>
      <c r="F928" s="42">
        <v>0.64700000000000002</v>
      </c>
      <c r="G928" s="42">
        <v>0.50939999999999996</v>
      </c>
      <c r="H928" s="42">
        <v>0.74919999999999998</v>
      </c>
      <c r="I928" s="42">
        <v>0.66700000000000004</v>
      </c>
      <c r="J928" s="42">
        <v>0.66820000000000002</v>
      </c>
      <c r="K928" s="42">
        <v>0.67090000000000005</v>
      </c>
      <c r="L928" s="42">
        <v>0.61240000000000006</v>
      </c>
      <c r="M928" s="42">
        <v>0.6</v>
      </c>
      <c r="N928" s="42">
        <v>0.62739999999999996</v>
      </c>
      <c r="O928" s="42">
        <v>0.63580000000000003</v>
      </c>
      <c r="P928" s="84">
        <v>0.2329</v>
      </c>
      <c r="Q928" s="84">
        <v>0.20430000000000001</v>
      </c>
      <c r="R928" s="84">
        <v>7.0400000000000004E-2</v>
      </c>
      <c r="S928" s="84">
        <v>0.1993</v>
      </c>
      <c r="T928" s="84">
        <v>0.20430000000000001</v>
      </c>
      <c r="U928" s="84">
        <v>0.15770000000000001</v>
      </c>
      <c r="V928" s="42">
        <v>9.6299999999999997E-2</v>
      </c>
      <c r="W928" s="42">
        <v>0.18729999999999999</v>
      </c>
      <c r="X928" s="42">
        <v>0.1489</v>
      </c>
      <c r="Y928" s="42">
        <v>9.9099999999999994E-2</v>
      </c>
      <c r="Z928" s="42">
        <v>0.4466</v>
      </c>
      <c r="AA928" s="42">
        <v>0.29899999999999999</v>
      </c>
    </row>
    <row r="929" spans="1:27">
      <c r="A929" s="142"/>
      <c r="B929" s="142"/>
      <c r="C929" s="39">
        <v>1.6458333333333399</v>
      </c>
      <c r="D929" s="42">
        <v>0.59770000000000001</v>
      </c>
      <c r="E929" s="42">
        <v>0.6764</v>
      </c>
      <c r="F929" s="42">
        <v>0.48249999999999998</v>
      </c>
      <c r="G929" s="42">
        <v>0.46179999999999999</v>
      </c>
      <c r="H929" s="42">
        <v>0.69789999999999996</v>
      </c>
      <c r="I929" s="42">
        <v>0.59509999999999996</v>
      </c>
      <c r="J929" s="42">
        <v>0.61680000000000001</v>
      </c>
      <c r="K929" s="42">
        <v>0.5958</v>
      </c>
      <c r="L929" s="42">
        <v>0.56200000000000006</v>
      </c>
      <c r="M929" s="42">
        <v>0.54830000000000001</v>
      </c>
      <c r="N929" s="42">
        <v>0.55549999999999999</v>
      </c>
      <c r="O929" s="42">
        <v>0.58679999999999999</v>
      </c>
      <c r="P929" s="84">
        <v>0.1757</v>
      </c>
      <c r="Q929" s="84">
        <v>0.18329999999999999</v>
      </c>
      <c r="R929" s="84">
        <v>7.1999999999999995E-2</v>
      </c>
      <c r="S929" s="84">
        <v>0.1653</v>
      </c>
      <c r="T929" s="84">
        <v>0.26850000000000002</v>
      </c>
      <c r="U929" s="84">
        <v>0.2235</v>
      </c>
      <c r="V929" s="42">
        <v>5.57E-2</v>
      </c>
      <c r="W929" s="42">
        <v>0.23530000000000001</v>
      </c>
      <c r="X929" s="42">
        <v>7.7700000000000005E-2</v>
      </c>
      <c r="Y929" s="42">
        <v>0.1565</v>
      </c>
      <c r="Z929" s="42">
        <v>0.55789999999999995</v>
      </c>
      <c r="AA929" s="42">
        <v>0.2114</v>
      </c>
    </row>
    <row r="930" spans="1:27">
      <c r="A930" s="142"/>
      <c r="B930" s="142"/>
      <c r="C930" s="39">
        <v>1.65625</v>
      </c>
      <c r="D930" s="42">
        <v>0.48770000000000002</v>
      </c>
      <c r="E930" s="42">
        <v>0.59560000000000002</v>
      </c>
      <c r="F930" s="42">
        <v>0.35010000000000002</v>
      </c>
      <c r="G930" s="42">
        <v>0.40210000000000001</v>
      </c>
      <c r="H930" s="42">
        <v>0.64259999999999995</v>
      </c>
      <c r="I930" s="42">
        <v>0.48580000000000001</v>
      </c>
      <c r="J930" s="42">
        <v>0.57140000000000002</v>
      </c>
      <c r="K930" s="42">
        <v>0.55879999999999996</v>
      </c>
      <c r="L930" s="42">
        <v>0.4874</v>
      </c>
      <c r="M930" s="42">
        <v>0.50360000000000005</v>
      </c>
      <c r="N930" s="42">
        <v>0.5534</v>
      </c>
      <c r="O930" s="42">
        <v>0.54190000000000005</v>
      </c>
      <c r="P930" s="84">
        <v>0.3004</v>
      </c>
      <c r="Q930" s="84">
        <v>0.20130000000000001</v>
      </c>
      <c r="R930" s="84">
        <v>0</v>
      </c>
      <c r="S930" s="84">
        <v>0.113</v>
      </c>
      <c r="T930" s="84">
        <v>0.1431</v>
      </c>
      <c r="U930" s="84">
        <v>0.1772</v>
      </c>
      <c r="V930" s="42">
        <v>0</v>
      </c>
      <c r="W930" s="42">
        <v>0.25009999999999999</v>
      </c>
      <c r="X930" s="42">
        <v>0.1792</v>
      </c>
      <c r="Y930" s="42">
        <v>0.15809999999999999</v>
      </c>
      <c r="Z930" s="42">
        <v>0.47949999999999998</v>
      </c>
      <c r="AA930" s="42">
        <v>0.20860000000000001</v>
      </c>
    </row>
    <row r="931" spans="1:27">
      <c r="A931" s="142"/>
      <c r="B931" s="142"/>
      <c r="C931" s="39">
        <v>1.6666666666666701</v>
      </c>
      <c r="D931" s="42">
        <v>0.35859999999999997</v>
      </c>
      <c r="E931" s="42">
        <v>0.5353</v>
      </c>
      <c r="F931" s="42">
        <v>0.2051</v>
      </c>
      <c r="G931" s="42">
        <v>0.35199999999999998</v>
      </c>
      <c r="H931" s="42">
        <v>0.5897</v>
      </c>
      <c r="I931" s="42">
        <v>0.39889999999999998</v>
      </c>
      <c r="J931" s="42">
        <v>0.50180000000000002</v>
      </c>
      <c r="K931" s="42">
        <v>0.5333</v>
      </c>
      <c r="L931" s="42">
        <v>0.42099999999999999</v>
      </c>
      <c r="M931" s="42">
        <v>0.48089999999999999</v>
      </c>
      <c r="N931" s="42">
        <v>0.51190000000000002</v>
      </c>
      <c r="O931" s="42">
        <v>0.51629999999999998</v>
      </c>
      <c r="P931" s="84">
        <v>0.24399999999999999</v>
      </c>
      <c r="Q931" s="84">
        <v>0.26640000000000003</v>
      </c>
      <c r="R931" s="84">
        <v>2.0199999999999999E-2</v>
      </c>
      <c r="S931" s="84">
        <v>0.1047</v>
      </c>
      <c r="T931" s="84">
        <v>0.16819999999999999</v>
      </c>
      <c r="U931" s="84">
        <v>0.1555</v>
      </c>
      <c r="V931" s="42">
        <v>1.8599999999999998E-2</v>
      </c>
      <c r="W931" s="42">
        <v>0.26669999999999999</v>
      </c>
      <c r="X931" s="42">
        <v>0.1144</v>
      </c>
      <c r="Y931" s="42">
        <v>0</v>
      </c>
      <c r="Z931" s="42">
        <v>0.4975</v>
      </c>
      <c r="AA931" s="42">
        <v>0.24099999999999999</v>
      </c>
    </row>
    <row r="932" spans="1:27">
      <c r="A932" s="142"/>
      <c r="B932" s="142"/>
      <c r="C932" s="39">
        <v>1.6770833333333399</v>
      </c>
      <c r="D932" s="42">
        <v>0.245</v>
      </c>
      <c r="E932" s="42">
        <v>0.4365</v>
      </c>
      <c r="F932" s="42">
        <v>6.3700000000000007E-2</v>
      </c>
      <c r="G932" s="42">
        <v>0.29730000000000001</v>
      </c>
      <c r="H932" s="42">
        <v>0.57240000000000002</v>
      </c>
      <c r="I932" s="42">
        <v>0.32300000000000001</v>
      </c>
      <c r="J932" s="42">
        <v>0.4486</v>
      </c>
      <c r="K932" s="42">
        <v>0.44979999999999998</v>
      </c>
      <c r="L932" s="42">
        <v>0.35949999999999999</v>
      </c>
      <c r="M932" s="42">
        <v>0.43930000000000002</v>
      </c>
      <c r="N932" s="42">
        <v>0.47920000000000001</v>
      </c>
      <c r="O932" s="42">
        <v>0.43530000000000002</v>
      </c>
      <c r="P932" s="84">
        <v>0.26200000000000001</v>
      </c>
      <c r="Q932" s="84">
        <v>0.1925</v>
      </c>
      <c r="R932" s="84">
        <v>8.0799999999999997E-2</v>
      </c>
      <c r="S932" s="84">
        <v>0.20330000000000001</v>
      </c>
      <c r="T932" s="84">
        <v>0.1925</v>
      </c>
      <c r="U932" s="84">
        <v>0.16950000000000001</v>
      </c>
      <c r="V932" s="42">
        <v>0.1024</v>
      </c>
      <c r="W932" s="42">
        <v>0.24229999999999999</v>
      </c>
      <c r="X932" s="42">
        <v>0.19570000000000001</v>
      </c>
      <c r="Y932" s="42">
        <v>0.1062</v>
      </c>
      <c r="Z932" s="42">
        <v>0.45629999999999998</v>
      </c>
      <c r="AA932" s="42">
        <v>0.3226</v>
      </c>
    </row>
    <row r="933" spans="1:27">
      <c r="A933" s="142"/>
      <c r="B933" s="142"/>
      <c r="C933" s="39">
        <v>1.6875</v>
      </c>
      <c r="D933" s="42">
        <v>0.17979999999999999</v>
      </c>
      <c r="E933" s="42">
        <v>0.30980000000000002</v>
      </c>
      <c r="F933" s="42">
        <v>4.8800000000000003E-2</v>
      </c>
      <c r="G933" s="42">
        <v>0.20399999999999999</v>
      </c>
      <c r="H933" s="42">
        <v>0.42980000000000002</v>
      </c>
      <c r="I933" s="42">
        <v>0.2102</v>
      </c>
      <c r="J933" s="42">
        <v>0.34379999999999999</v>
      </c>
      <c r="K933" s="42">
        <v>0.37409999999999999</v>
      </c>
      <c r="L933" s="42">
        <v>0.26650000000000001</v>
      </c>
      <c r="M933" s="42">
        <v>0.36749999999999999</v>
      </c>
      <c r="N933" s="42">
        <v>0.42199999999999999</v>
      </c>
      <c r="O933" s="42">
        <v>0.35780000000000001</v>
      </c>
      <c r="P933" s="84">
        <v>0.2636</v>
      </c>
      <c r="Q933" s="84">
        <v>0.129</v>
      </c>
      <c r="R933" s="84">
        <v>5.9400000000000001E-2</v>
      </c>
      <c r="S933" s="84">
        <v>0.2555</v>
      </c>
      <c r="T933" s="84">
        <v>0.26729999999999998</v>
      </c>
      <c r="U933" s="84">
        <v>0.24079999999999999</v>
      </c>
      <c r="V933" s="42">
        <v>0.1023</v>
      </c>
      <c r="W933" s="42">
        <v>0.25480000000000003</v>
      </c>
      <c r="X933" s="42">
        <v>0.1981</v>
      </c>
      <c r="Y933" s="42">
        <v>7.9600000000000004E-2</v>
      </c>
      <c r="Z933" s="42">
        <v>0.32719999999999999</v>
      </c>
      <c r="AA933" s="42">
        <v>0.33350000000000002</v>
      </c>
    </row>
    <row r="934" spans="1:27">
      <c r="A934" s="142"/>
      <c r="B934" s="142"/>
      <c r="C934" s="39">
        <v>1.6979166666666701</v>
      </c>
      <c r="D934" s="42">
        <v>0.1321</v>
      </c>
      <c r="E934" s="42">
        <v>0.2293</v>
      </c>
      <c r="F934" s="42">
        <v>5.2900000000000003E-2</v>
      </c>
      <c r="G934" s="42">
        <v>0.14360000000000001</v>
      </c>
      <c r="H934" s="42">
        <v>0.28239999999999998</v>
      </c>
      <c r="I934" s="42">
        <v>0.1186</v>
      </c>
      <c r="J934" s="42">
        <v>0.2636</v>
      </c>
      <c r="K934" s="42">
        <v>0.33169999999999999</v>
      </c>
      <c r="L934" s="42">
        <v>0.18110000000000001</v>
      </c>
      <c r="M934" s="42">
        <v>0.2787</v>
      </c>
      <c r="N934" s="42">
        <v>0.32969999999999999</v>
      </c>
      <c r="O934" s="42">
        <v>0.25800000000000001</v>
      </c>
      <c r="P934" s="84">
        <v>0.31640000000000001</v>
      </c>
      <c r="Q934" s="84">
        <v>0.1462</v>
      </c>
      <c r="R934" s="84">
        <v>9.5000000000000001E-2</v>
      </c>
      <c r="S934" s="84">
        <v>0.16889999999999999</v>
      </c>
      <c r="T934" s="84">
        <v>0.30220000000000002</v>
      </c>
      <c r="U934" s="84">
        <v>0.2979</v>
      </c>
      <c r="V934" s="42">
        <v>9.3899999999999997E-2</v>
      </c>
      <c r="W934" s="42">
        <v>0.21909999999999999</v>
      </c>
      <c r="X934" s="42">
        <v>7.9500000000000001E-2</v>
      </c>
      <c r="Y934" s="42">
        <v>0.1802</v>
      </c>
      <c r="Z934" s="42">
        <v>0.34399999999999997</v>
      </c>
      <c r="AA934" s="42">
        <v>0.31690000000000002</v>
      </c>
    </row>
    <row r="935" spans="1:27">
      <c r="A935" s="142"/>
      <c r="B935" s="142"/>
      <c r="C935" s="39">
        <v>1.7083333333333399</v>
      </c>
      <c r="D935" s="42">
        <v>5.1700000000000003E-2</v>
      </c>
      <c r="E935" s="42">
        <v>7.3800000000000004E-2</v>
      </c>
      <c r="F935" s="42">
        <v>2.5600000000000001E-2</v>
      </c>
      <c r="G935" s="42">
        <v>7.0499999999999993E-2</v>
      </c>
      <c r="H935" s="42">
        <v>0.15709999999999999</v>
      </c>
      <c r="I935" s="42">
        <v>7.5399999999999995E-2</v>
      </c>
      <c r="J935" s="42">
        <v>0.1552</v>
      </c>
      <c r="K935" s="42">
        <v>0.2727</v>
      </c>
      <c r="L935" s="42">
        <v>0.1024</v>
      </c>
      <c r="M935" s="42">
        <v>0.20430000000000001</v>
      </c>
      <c r="N935" s="42">
        <v>0.2495</v>
      </c>
      <c r="O935" s="42">
        <v>0.1792</v>
      </c>
      <c r="P935" s="84">
        <v>0.32869999999999999</v>
      </c>
      <c r="Q935" s="84">
        <v>0.2397</v>
      </c>
      <c r="R935" s="84">
        <v>0.1918</v>
      </c>
      <c r="S935" s="84">
        <v>0.2011</v>
      </c>
      <c r="T935" s="84">
        <v>0.28149999999999997</v>
      </c>
      <c r="U935" s="84">
        <v>0.27760000000000001</v>
      </c>
      <c r="V935" s="42">
        <v>6.1499999999999999E-2</v>
      </c>
      <c r="W935" s="42">
        <v>0.28839999999999999</v>
      </c>
      <c r="X935" s="42">
        <v>0.1963</v>
      </c>
      <c r="Y935" s="42">
        <v>0.1183</v>
      </c>
      <c r="Z935" s="42">
        <v>0.45269999999999999</v>
      </c>
      <c r="AA935" s="42">
        <v>0.30070000000000002</v>
      </c>
    </row>
    <row r="936" spans="1:27">
      <c r="A936" s="142"/>
      <c r="B936" s="142"/>
      <c r="C936" s="39">
        <v>1.71875</v>
      </c>
      <c r="D936" s="42">
        <v>0</v>
      </c>
      <c r="E936" s="42">
        <v>0</v>
      </c>
      <c r="F936" s="42">
        <v>0</v>
      </c>
      <c r="G936" s="42">
        <v>0</v>
      </c>
      <c r="H936" s="42">
        <v>0</v>
      </c>
      <c r="I936" s="42">
        <v>0</v>
      </c>
      <c r="J936" s="42">
        <v>4.4499999999999998E-2</v>
      </c>
      <c r="K936" s="42">
        <v>0.1421</v>
      </c>
      <c r="L936" s="42">
        <v>2.5700000000000001E-2</v>
      </c>
      <c r="M936" s="42">
        <v>9.9299999999999999E-2</v>
      </c>
      <c r="N936" s="42">
        <v>0.14149999999999999</v>
      </c>
      <c r="O936" s="42">
        <v>9.06E-2</v>
      </c>
      <c r="P936" s="84">
        <v>0.28870000000000001</v>
      </c>
      <c r="Q936" s="84">
        <v>0.16619999999999999</v>
      </c>
      <c r="R936" s="84">
        <v>8.2400000000000001E-2</v>
      </c>
      <c r="S936" s="84">
        <v>0.18229999999999999</v>
      </c>
      <c r="T936" s="84">
        <v>0.16619999999999999</v>
      </c>
      <c r="U936" s="84">
        <v>0.1704</v>
      </c>
      <c r="V936" s="42">
        <v>0.1221</v>
      </c>
      <c r="W936" s="42">
        <v>0.25469999999999998</v>
      </c>
      <c r="X936" s="42">
        <v>0.2424</v>
      </c>
      <c r="Y936" s="42">
        <v>0.1091</v>
      </c>
      <c r="Z936" s="42">
        <v>0.47989999999999999</v>
      </c>
      <c r="AA936" s="42">
        <v>0.34499999999999997</v>
      </c>
    </row>
    <row r="937" spans="1:27">
      <c r="A937" s="142"/>
      <c r="B937" s="142"/>
      <c r="C937" s="39">
        <v>1.7291666666666701</v>
      </c>
      <c r="D937" s="42">
        <v>0</v>
      </c>
      <c r="E937" s="42">
        <v>0</v>
      </c>
      <c r="F937" s="42">
        <v>0</v>
      </c>
      <c r="G937" s="42">
        <v>0</v>
      </c>
      <c r="H937" s="42">
        <v>0</v>
      </c>
      <c r="I937" s="42">
        <v>0</v>
      </c>
      <c r="J937" s="42">
        <v>2.5600000000000001E-2</v>
      </c>
      <c r="K937" s="42">
        <v>0.14599999999999999</v>
      </c>
      <c r="L937" s="42">
        <v>1.17E-2</v>
      </c>
      <c r="M937" s="42">
        <v>7.6200000000000004E-2</v>
      </c>
      <c r="N937" s="42">
        <v>8.5699999999999998E-2</v>
      </c>
      <c r="O937" s="42">
        <v>6.4199999999999993E-2</v>
      </c>
      <c r="P937" s="84">
        <v>0.2918</v>
      </c>
      <c r="Q937" s="84">
        <v>0.1298</v>
      </c>
      <c r="R937" s="84">
        <v>9.0700000000000003E-2</v>
      </c>
      <c r="S937" s="84">
        <v>0.32069999999999999</v>
      </c>
      <c r="T937" s="84">
        <v>0.1246</v>
      </c>
      <c r="U937" s="84">
        <v>0.23449999999999999</v>
      </c>
      <c r="V937" s="42">
        <v>0.1159</v>
      </c>
      <c r="W937" s="42">
        <v>0.24399999999999999</v>
      </c>
      <c r="X937" s="42">
        <v>0.3024</v>
      </c>
      <c r="Y937" s="42">
        <v>0.12139999999999999</v>
      </c>
      <c r="Z937" s="42">
        <v>0.53769999999999996</v>
      </c>
      <c r="AA937" s="42">
        <v>0.3453</v>
      </c>
    </row>
    <row r="938" spans="1:27">
      <c r="A938" s="142"/>
      <c r="B938" s="142"/>
      <c r="C938" s="39">
        <v>1.7395833333333399</v>
      </c>
      <c r="D938" s="42">
        <v>0</v>
      </c>
      <c r="E938" s="42">
        <v>0</v>
      </c>
      <c r="F938" s="42">
        <v>0</v>
      </c>
      <c r="G938" s="42">
        <v>0</v>
      </c>
      <c r="H938" s="42">
        <v>0</v>
      </c>
      <c r="I938" s="42">
        <v>0</v>
      </c>
      <c r="J938" s="42">
        <v>7.0000000000000001E-3</v>
      </c>
      <c r="K938" s="42">
        <v>0.1103</v>
      </c>
      <c r="L938" s="42">
        <v>1.78E-2</v>
      </c>
      <c r="M938" s="42">
        <v>3.1099999999999999E-2</v>
      </c>
      <c r="N938" s="42">
        <v>9.3200000000000005E-2</v>
      </c>
      <c r="O938" s="42">
        <v>2.8799999999999999E-2</v>
      </c>
      <c r="P938" s="84">
        <v>0.30869999999999997</v>
      </c>
      <c r="Q938" s="84">
        <v>0.14680000000000001</v>
      </c>
      <c r="R938" s="84">
        <v>0.21659999999999999</v>
      </c>
      <c r="S938" s="84">
        <v>0.3362</v>
      </c>
      <c r="T938" s="84">
        <v>0.1242</v>
      </c>
      <c r="U938" s="84">
        <v>0.3054</v>
      </c>
      <c r="V938" s="42">
        <v>0.14430000000000001</v>
      </c>
      <c r="W938" s="42">
        <v>0.26819999999999999</v>
      </c>
      <c r="X938" s="42">
        <v>0.24590000000000001</v>
      </c>
      <c r="Y938" s="42">
        <v>0.06</v>
      </c>
      <c r="Z938" s="42">
        <v>0.51600000000000001</v>
      </c>
      <c r="AA938" s="42">
        <v>0.37669999999999998</v>
      </c>
    </row>
    <row r="939" spans="1:27">
      <c r="A939" s="142"/>
      <c r="B939" s="142"/>
      <c r="C939" s="39">
        <v>1.75</v>
      </c>
      <c r="D939" s="42">
        <v>0</v>
      </c>
      <c r="E939" s="42">
        <v>0</v>
      </c>
      <c r="F939" s="42">
        <v>0</v>
      </c>
      <c r="G939" s="42">
        <v>0</v>
      </c>
      <c r="H939" s="42">
        <v>0</v>
      </c>
      <c r="I939" s="42">
        <v>0</v>
      </c>
      <c r="J939" s="42">
        <v>1.5E-3</v>
      </c>
      <c r="K939" s="42">
        <v>4.2900000000000001E-2</v>
      </c>
      <c r="L939" s="42">
        <v>1.3599999999999999E-2</v>
      </c>
      <c r="M939" s="42">
        <v>9.4999999999999998E-3</v>
      </c>
      <c r="N939" s="42">
        <v>5.79E-2</v>
      </c>
      <c r="O939" s="42">
        <v>2.3300000000000001E-2</v>
      </c>
      <c r="P939" s="84">
        <v>0.31730000000000003</v>
      </c>
      <c r="Q939" s="84">
        <v>0.10440000000000001</v>
      </c>
      <c r="R939" s="84">
        <v>0.25740000000000002</v>
      </c>
      <c r="S939" s="84">
        <v>0.39279999999999998</v>
      </c>
      <c r="T939" s="84">
        <v>0.22120000000000001</v>
      </c>
      <c r="U939" s="84">
        <v>0.21329999999999999</v>
      </c>
      <c r="V939" s="42">
        <v>0.183</v>
      </c>
      <c r="W939" s="42">
        <v>0.35089999999999999</v>
      </c>
      <c r="X939" s="42">
        <v>0.29749999999999999</v>
      </c>
      <c r="Y939" s="42">
        <v>0.14849999999999999</v>
      </c>
      <c r="Z939" s="42">
        <v>0.50219999999999998</v>
      </c>
      <c r="AA939" s="42">
        <v>0.43469999999999998</v>
      </c>
    </row>
    <row r="940" spans="1:27">
      <c r="A940" s="142"/>
      <c r="B940" s="142"/>
      <c r="C940" s="39">
        <v>1.7604166666666701</v>
      </c>
      <c r="D940" s="42">
        <v>0</v>
      </c>
      <c r="E940" s="42">
        <v>0</v>
      </c>
      <c r="F940" s="42">
        <v>0</v>
      </c>
      <c r="G940" s="42">
        <v>0</v>
      </c>
      <c r="H940" s="42">
        <v>0</v>
      </c>
      <c r="I940" s="42">
        <v>0</v>
      </c>
      <c r="J940" s="42">
        <v>0</v>
      </c>
      <c r="K940" s="42">
        <v>5.0000000000000001E-4</v>
      </c>
      <c r="L940" s="42">
        <v>0</v>
      </c>
      <c r="M940" s="42">
        <v>0</v>
      </c>
      <c r="N940" s="42">
        <v>0</v>
      </c>
      <c r="O940" s="42">
        <v>1E-4</v>
      </c>
      <c r="P940" s="84">
        <v>0.29260000000000003</v>
      </c>
      <c r="Q940" s="84">
        <v>0.17910000000000001</v>
      </c>
      <c r="R940" s="84">
        <v>0.10050000000000001</v>
      </c>
      <c r="S940" s="84">
        <v>0.22559999999999999</v>
      </c>
      <c r="T940" s="84">
        <v>0.17910000000000001</v>
      </c>
      <c r="U940" s="84">
        <v>0.18890000000000001</v>
      </c>
      <c r="V940" s="42">
        <v>0.2218</v>
      </c>
      <c r="W940" s="42">
        <v>0.29449999999999998</v>
      </c>
      <c r="X940" s="42">
        <v>0.26919999999999999</v>
      </c>
      <c r="Y940" s="42">
        <v>0.1406</v>
      </c>
      <c r="Z940" s="42">
        <v>0.57789999999999997</v>
      </c>
      <c r="AA940" s="42">
        <v>0.41899999999999998</v>
      </c>
    </row>
    <row r="941" spans="1:27">
      <c r="A941" s="142"/>
      <c r="B941" s="142"/>
      <c r="C941" s="39">
        <v>1.7708333333333399</v>
      </c>
      <c r="D941" s="42">
        <v>0</v>
      </c>
      <c r="E941" s="42">
        <v>0</v>
      </c>
      <c r="F941" s="42">
        <v>0</v>
      </c>
      <c r="G941" s="42">
        <v>0</v>
      </c>
      <c r="H941" s="42">
        <v>0</v>
      </c>
      <c r="I941" s="42">
        <v>0</v>
      </c>
      <c r="J941" s="42">
        <v>0</v>
      </c>
      <c r="K941" s="42">
        <v>0</v>
      </c>
      <c r="L941" s="42">
        <v>0</v>
      </c>
      <c r="M941" s="42">
        <v>0</v>
      </c>
      <c r="N941" s="42">
        <v>0</v>
      </c>
      <c r="O941" s="42">
        <v>0</v>
      </c>
      <c r="P941" s="84">
        <v>0.2137</v>
      </c>
      <c r="Q941" s="84">
        <v>0.24010000000000001</v>
      </c>
      <c r="R941" s="84">
        <v>5.0700000000000002E-2</v>
      </c>
      <c r="S941" s="84">
        <v>0.36449999999999999</v>
      </c>
      <c r="T941" s="84">
        <v>0.22689999999999999</v>
      </c>
      <c r="U941" s="84">
        <v>0.38119999999999998</v>
      </c>
      <c r="V941" s="42">
        <v>0.30769999999999997</v>
      </c>
      <c r="W941" s="42">
        <v>0.26750000000000002</v>
      </c>
      <c r="X941" s="42">
        <v>0.34749999999999998</v>
      </c>
      <c r="Y941" s="42">
        <v>0.13420000000000001</v>
      </c>
      <c r="Z941" s="42">
        <v>0.59770000000000001</v>
      </c>
      <c r="AA941" s="42">
        <v>0.51190000000000002</v>
      </c>
    </row>
    <row r="942" spans="1:27">
      <c r="A942" s="142"/>
      <c r="B942" s="142"/>
      <c r="C942" s="39">
        <v>1.78125</v>
      </c>
      <c r="D942" s="42">
        <v>0</v>
      </c>
      <c r="E942" s="42">
        <v>0</v>
      </c>
      <c r="F942" s="42">
        <v>0</v>
      </c>
      <c r="G942" s="42">
        <v>0</v>
      </c>
      <c r="H942" s="42">
        <v>0</v>
      </c>
      <c r="I942" s="42">
        <v>0</v>
      </c>
      <c r="J942" s="42">
        <v>0</v>
      </c>
      <c r="K942" s="42">
        <v>0</v>
      </c>
      <c r="L942" s="42">
        <v>0</v>
      </c>
      <c r="M942" s="42">
        <v>0</v>
      </c>
      <c r="N942" s="42">
        <v>0</v>
      </c>
      <c r="O942" s="42">
        <v>6.4000000000000003E-3</v>
      </c>
      <c r="P942" s="84">
        <v>0.32219999999999999</v>
      </c>
      <c r="Q942" s="84">
        <v>0.2218</v>
      </c>
      <c r="R942" s="84">
        <v>1.2500000000000001E-2</v>
      </c>
      <c r="S942" s="84">
        <v>0.38159999999999999</v>
      </c>
      <c r="T942" s="84">
        <v>0.28399999999999997</v>
      </c>
      <c r="U942" s="84">
        <v>0.29010000000000002</v>
      </c>
      <c r="V942" s="42">
        <v>0.25230000000000002</v>
      </c>
      <c r="W942" s="42">
        <v>0.24629999999999999</v>
      </c>
      <c r="X942" s="42">
        <v>0.317</v>
      </c>
      <c r="Y942" s="42">
        <v>0.30940000000000001</v>
      </c>
      <c r="Z942" s="42">
        <v>0.63880000000000003</v>
      </c>
      <c r="AA942" s="42">
        <v>0.48010000000000003</v>
      </c>
    </row>
    <row r="943" spans="1:27">
      <c r="A943" s="142"/>
      <c r="B943" s="142"/>
      <c r="C943" s="39">
        <v>1.7916666666666701</v>
      </c>
      <c r="D943" s="42">
        <v>0</v>
      </c>
      <c r="E943" s="42">
        <v>0</v>
      </c>
      <c r="F943" s="42">
        <v>0</v>
      </c>
      <c r="G943" s="42">
        <v>0</v>
      </c>
      <c r="H943" s="42">
        <v>0</v>
      </c>
      <c r="I943" s="42">
        <v>0</v>
      </c>
      <c r="J943" s="42">
        <v>0</v>
      </c>
      <c r="K943" s="42">
        <v>0</v>
      </c>
      <c r="L943" s="42">
        <v>0</v>
      </c>
      <c r="M943" s="42">
        <v>0</v>
      </c>
      <c r="N943" s="42">
        <v>0</v>
      </c>
      <c r="O943" s="42">
        <v>0</v>
      </c>
      <c r="P943" s="84">
        <v>0.27189999999999998</v>
      </c>
      <c r="Q943" s="84">
        <v>0.3301</v>
      </c>
      <c r="R943" s="84">
        <v>0</v>
      </c>
      <c r="S943" s="84">
        <v>0.3271</v>
      </c>
      <c r="T943" s="84">
        <v>0.28620000000000001</v>
      </c>
      <c r="U943" s="84">
        <v>0.30940000000000001</v>
      </c>
      <c r="V943" s="42">
        <v>0.28670000000000001</v>
      </c>
      <c r="W943" s="42">
        <v>0.37069999999999997</v>
      </c>
      <c r="X943" s="42">
        <v>0.20280000000000001</v>
      </c>
      <c r="Y943" s="42">
        <v>0.2853</v>
      </c>
      <c r="Z943" s="42">
        <v>0.52800000000000002</v>
      </c>
      <c r="AA943" s="42">
        <v>0.54469999999999996</v>
      </c>
    </row>
    <row r="944" spans="1:27">
      <c r="A944" s="142"/>
      <c r="B944" s="142"/>
      <c r="C944" s="39">
        <v>1.8020833333333399</v>
      </c>
      <c r="D944" s="42">
        <v>0</v>
      </c>
      <c r="E944" s="42">
        <v>0</v>
      </c>
      <c r="F944" s="42">
        <v>0</v>
      </c>
      <c r="G944" s="42">
        <v>0</v>
      </c>
      <c r="H944" s="42">
        <v>0</v>
      </c>
      <c r="I944" s="42">
        <v>0</v>
      </c>
      <c r="J944" s="42">
        <v>0</v>
      </c>
      <c r="K944" s="42">
        <v>0</v>
      </c>
      <c r="L944" s="42">
        <v>0</v>
      </c>
      <c r="M944" s="42">
        <v>0</v>
      </c>
      <c r="N944" s="42">
        <v>0</v>
      </c>
      <c r="O944" s="42">
        <v>0</v>
      </c>
      <c r="P944" s="84">
        <v>0.36280000000000001</v>
      </c>
      <c r="Q944" s="84">
        <v>0.3543</v>
      </c>
      <c r="R944" s="84">
        <v>0.1198</v>
      </c>
      <c r="S944" s="84">
        <v>0.37340000000000001</v>
      </c>
      <c r="T944" s="84">
        <v>0.3543</v>
      </c>
      <c r="U944" s="84">
        <v>0.2666</v>
      </c>
      <c r="V944" s="42">
        <v>0.31669999999999998</v>
      </c>
      <c r="W944" s="42">
        <v>0.39660000000000001</v>
      </c>
      <c r="X944" s="42">
        <v>0.25419999999999998</v>
      </c>
      <c r="Y944" s="42">
        <v>0.18970000000000001</v>
      </c>
      <c r="Z944" s="42">
        <v>0.49769999999999998</v>
      </c>
      <c r="AA944" s="42">
        <v>0.41289999999999999</v>
      </c>
    </row>
    <row r="945" spans="1:27">
      <c r="A945" s="142"/>
      <c r="B945" s="142"/>
      <c r="C945" s="39">
        <v>1.8125</v>
      </c>
      <c r="D945" s="42">
        <v>0</v>
      </c>
      <c r="E945" s="42">
        <v>0</v>
      </c>
      <c r="F945" s="42">
        <v>0</v>
      </c>
      <c r="G945" s="42">
        <v>0</v>
      </c>
      <c r="H945" s="42">
        <v>0</v>
      </c>
      <c r="I945" s="42">
        <v>0</v>
      </c>
      <c r="J945" s="42">
        <v>0</v>
      </c>
      <c r="K945" s="42">
        <v>0</v>
      </c>
      <c r="L945" s="42">
        <v>0</v>
      </c>
      <c r="M945" s="42">
        <v>0</v>
      </c>
      <c r="N945" s="42">
        <v>0</v>
      </c>
      <c r="O945" s="42">
        <v>0</v>
      </c>
      <c r="P945" s="84">
        <v>0.2291</v>
      </c>
      <c r="Q945" s="84">
        <v>0.37040000000000001</v>
      </c>
      <c r="R945" s="84">
        <v>0.25280000000000002</v>
      </c>
      <c r="S945" s="84">
        <v>0.442</v>
      </c>
      <c r="T945" s="84">
        <v>0.51029999999999998</v>
      </c>
      <c r="U945" s="84">
        <v>0.2535</v>
      </c>
      <c r="V945" s="42">
        <v>0.3367</v>
      </c>
      <c r="W945" s="42">
        <v>0.51970000000000005</v>
      </c>
      <c r="X945" s="42">
        <v>0.29470000000000002</v>
      </c>
      <c r="Y945" s="42">
        <v>0.22919999999999999</v>
      </c>
      <c r="Z945" s="42">
        <v>0.53449999999999998</v>
      </c>
      <c r="AA945" s="42">
        <v>0.39229999999999998</v>
      </c>
    </row>
    <row r="946" spans="1:27">
      <c r="A946" s="142"/>
      <c r="B946" s="142"/>
      <c r="C946" s="39">
        <v>1.8229166666666701</v>
      </c>
      <c r="D946" s="42">
        <v>0</v>
      </c>
      <c r="E946" s="42">
        <v>0</v>
      </c>
      <c r="F946" s="42">
        <v>0</v>
      </c>
      <c r="G946" s="42">
        <v>0</v>
      </c>
      <c r="H946" s="42">
        <v>0</v>
      </c>
      <c r="I946" s="42">
        <v>0</v>
      </c>
      <c r="J946" s="42">
        <v>0</v>
      </c>
      <c r="K946" s="42">
        <v>0</v>
      </c>
      <c r="L946" s="42">
        <v>0</v>
      </c>
      <c r="M946" s="42">
        <v>0</v>
      </c>
      <c r="N946" s="42">
        <v>0</v>
      </c>
      <c r="O946" s="42">
        <v>0</v>
      </c>
      <c r="P946" s="84">
        <v>0.13220000000000001</v>
      </c>
      <c r="Q946" s="84">
        <v>0.3306</v>
      </c>
      <c r="R946" s="84">
        <v>0.255</v>
      </c>
      <c r="S946" s="84">
        <v>0.48099999999999998</v>
      </c>
      <c r="T946" s="84">
        <v>0.41789999999999999</v>
      </c>
      <c r="U946" s="84">
        <v>0.36859999999999998</v>
      </c>
      <c r="V946" s="42">
        <v>0.2455</v>
      </c>
      <c r="W946" s="42">
        <v>0.46410000000000001</v>
      </c>
      <c r="X946" s="42">
        <v>0.34320000000000001</v>
      </c>
      <c r="Y946" s="42">
        <v>0.30570000000000003</v>
      </c>
      <c r="Z946" s="42">
        <v>0.48530000000000001</v>
      </c>
      <c r="AA946" s="42">
        <v>0.30819999999999997</v>
      </c>
    </row>
    <row r="947" spans="1:27">
      <c r="A947" s="142"/>
      <c r="B947" s="142"/>
      <c r="C947" s="39">
        <v>1.8333333333333399</v>
      </c>
      <c r="D947" s="42">
        <v>0</v>
      </c>
      <c r="E947" s="42">
        <v>0</v>
      </c>
      <c r="F947" s="42">
        <v>0</v>
      </c>
      <c r="G947" s="42">
        <v>0</v>
      </c>
      <c r="H947" s="42">
        <v>0</v>
      </c>
      <c r="I947" s="42">
        <v>0</v>
      </c>
      <c r="J947" s="42">
        <v>0</v>
      </c>
      <c r="K947" s="42">
        <v>0</v>
      </c>
      <c r="L947" s="42">
        <v>0</v>
      </c>
      <c r="M947" s="42">
        <v>0</v>
      </c>
      <c r="N947" s="42">
        <v>0</v>
      </c>
      <c r="O947" s="42">
        <v>0</v>
      </c>
      <c r="P947" s="84">
        <v>0.28249999999999997</v>
      </c>
      <c r="Q947" s="84">
        <v>0.36320000000000002</v>
      </c>
      <c r="R947" s="84">
        <v>0.22140000000000001</v>
      </c>
      <c r="S947" s="84">
        <v>0.60009999999999997</v>
      </c>
      <c r="T947" s="84">
        <v>0.49149999999999999</v>
      </c>
      <c r="U947" s="84">
        <v>0.52500000000000002</v>
      </c>
      <c r="V947" s="42">
        <v>0.27629999999999999</v>
      </c>
      <c r="W947" s="42">
        <v>0.47539999999999999</v>
      </c>
      <c r="X947" s="42">
        <v>0.27689999999999998</v>
      </c>
      <c r="Y947" s="42">
        <v>0.29799999999999999</v>
      </c>
      <c r="Z947" s="42">
        <v>0.41420000000000001</v>
      </c>
      <c r="AA947" s="42">
        <v>0.2545</v>
      </c>
    </row>
    <row r="948" spans="1:27">
      <c r="A948" s="142"/>
      <c r="B948" s="142"/>
      <c r="C948" s="39">
        <v>1.84375</v>
      </c>
      <c r="D948" s="42">
        <v>0</v>
      </c>
      <c r="E948" s="42">
        <v>0</v>
      </c>
      <c r="F948" s="42">
        <v>0</v>
      </c>
      <c r="G948" s="42">
        <v>0</v>
      </c>
      <c r="H948" s="42">
        <v>0</v>
      </c>
      <c r="I948" s="42">
        <v>0</v>
      </c>
      <c r="J948" s="42">
        <v>0</v>
      </c>
      <c r="K948" s="42">
        <v>0</v>
      </c>
      <c r="L948" s="42">
        <v>0</v>
      </c>
      <c r="M948" s="42">
        <v>0</v>
      </c>
      <c r="N948" s="42">
        <v>0</v>
      </c>
      <c r="O948" s="42">
        <v>0</v>
      </c>
      <c r="P948" s="84">
        <v>0.44650000000000001</v>
      </c>
      <c r="Q948" s="84">
        <v>0.55820000000000003</v>
      </c>
      <c r="R948" s="84">
        <v>0.14599999999999999</v>
      </c>
      <c r="S948" s="84">
        <v>0.56289999999999996</v>
      </c>
      <c r="T948" s="84">
        <v>0.55820000000000003</v>
      </c>
      <c r="U948" s="84">
        <v>0.36249999999999999</v>
      </c>
      <c r="V948" s="42">
        <v>0.42509999999999998</v>
      </c>
      <c r="W948" s="42">
        <v>0.4945</v>
      </c>
      <c r="X948" s="42">
        <v>0.2359</v>
      </c>
      <c r="Y948" s="42">
        <v>0.25719999999999998</v>
      </c>
      <c r="Z948" s="42">
        <v>0.4199</v>
      </c>
      <c r="AA948" s="42">
        <v>0.40910000000000002</v>
      </c>
    </row>
    <row r="949" spans="1:27">
      <c r="A949" s="142"/>
      <c r="B949" s="142"/>
      <c r="C949" s="39">
        <v>1.8541666666666701</v>
      </c>
      <c r="D949" s="42">
        <v>0</v>
      </c>
      <c r="E949" s="42">
        <v>0</v>
      </c>
      <c r="F949" s="42">
        <v>0</v>
      </c>
      <c r="G949" s="42">
        <v>0</v>
      </c>
      <c r="H949" s="42">
        <v>0</v>
      </c>
      <c r="I949" s="42">
        <v>0</v>
      </c>
      <c r="J949" s="42">
        <v>0</v>
      </c>
      <c r="K949" s="42">
        <v>0</v>
      </c>
      <c r="L949" s="42">
        <v>0</v>
      </c>
      <c r="M949" s="42">
        <v>0</v>
      </c>
      <c r="N949" s="42">
        <v>0</v>
      </c>
      <c r="O949" s="42">
        <v>0</v>
      </c>
      <c r="P949" s="84">
        <v>0.40810000000000002</v>
      </c>
      <c r="Q949" s="84">
        <v>0.4672</v>
      </c>
      <c r="R949" s="84">
        <v>0.20180000000000001</v>
      </c>
      <c r="S949" s="84">
        <v>0.62860000000000005</v>
      </c>
      <c r="T949" s="84">
        <v>0.62</v>
      </c>
      <c r="U949" s="84">
        <v>0.34960000000000002</v>
      </c>
      <c r="V949" s="42">
        <v>0.30409999999999998</v>
      </c>
      <c r="W949" s="42">
        <v>0.50460000000000005</v>
      </c>
      <c r="X949" s="42">
        <v>0.26219999999999999</v>
      </c>
      <c r="Y949" s="42">
        <v>9.1800000000000007E-2</v>
      </c>
      <c r="Z949" s="42">
        <v>0.42</v>
      </c>
      <c r="AA949" s="42">
        <v>0.54049999999999998</v>
      </c>
    </row>
    <row r="950" spans="1:27">
      <c r="A950" s="142"/>
      <c r="B950" s="142"/>
      <c r="C950" s="39">
        <v>1.8645833333333399</v>
      </c>
      <c r="D950" s="42">
        <v>0</v>
      </c>
      <c r="E950" s="42">
        <v>0</v>
      </c>
      <c r="F950" s="42">
        <v>0</v>
      </c>
      <c r="G950" s="42">
        <v>0</v>
      </c>
      <c r="H950" s="42">
        <v>0</v>
      </c>
      <c r="I950" s="42">
        <v>0</v>
      </c>
      <c r="J950" s="42">
        <v>0</v>
      </c>
      <c r="K950" s="42">
        <v>0</v>
      </c>
      <c r="L950" s="42">
        <v>0</v>
      </c>
      <c r="M950" s="42">
        <v>0</v>
      </c>
      <c r="N950" s="42">
        <v>0</v>
      </c>
      <c r="O950" s="42">
        <v>0</v>
      </c>
      <c r="P950" s="84">
        <v>0.4118</v>
      </c>
      <c r="Q950" s="84">
        <v>0.47320000000000001</v>
      </c>
      <c r="R950" s="84">
        <v>0.22270000000000001</v>
      </c>
      <c r="S950" s="84">
        <v>0.57279999999999998</v>
      </c>
      <c r="T950" s="84">
        <v>0.54659999999999997</v>
      </c>
      <c r="U950" s="84">
        <v>0.30730000000000002</v>
      </c>
      <c r="V950" s="42">
        <v>0.27179999999999999</v>
      </c>
      <c r="W950" s="42">
        <v>0.56510000000000005</v>
      </c>
      <c r="X950" s="42">
        <v>0.26819999999999999</v>
      </c>
      <c r="Y950" s="42">
        <v>0.1555</v>
      </c>
      <c r="Z950" s="42">
        <v>0.49869999999999998</v>
      </c>
      <c r="AA950" s="42">
        <v>0.39960000000000001</v>
      </c>
    </row>
    <row r="951" spans="1:27">
      <c r="A951" s="142"/>
      <c r="B951" s="142"/>
      <c r="C951" s="39">
        <v>1.875</v>
      </c>
      <c r="D951" s="42">
        <v>0</v>
      </c>
      <c r="E951" s="42">
        <v>0</v>
      </c>
      <c r="F951" s="42">
        <v>0</v>
      </c>
      <c r="G951" s="42">
        <v>0</v>
      </c>
      <c r="H951" s="42">
        <v>0</v>
      </c>
      <c r="I951" s="42">
        <v>0</v>
      </c>
      <c r="J951" s="42">
        <v>0</v>
      </c>
      <c r="K951" s="42">
        <v>0</v>
      </c>
      <c r="L951" s="42">
        <v>0</v>
      </c>
      <c r="M951" s="42">
        <v>0</v>
      </c>
      <c r="N951" s="42">
        <v>0</v>
      </c>
      <c r="O951" s="42">
        <v>0</v>
      </c>
      <c r="P951" s="84">
        <v>0.54520000000000002</v>
      </c>
      <c r="Q951" s="84">
        <v>0.49880000000000002</v>
      </c>
      <c r="R951" s="84">
        <v>0.2485</v>
      </c>
      <c r="S951" s="84">
        <v>0.53890000000000005</v>
      </c>
      <c r="T951" s="84">
        <v>0.65010000000000001</v>
      </c>
      <c r="U951" s="84">
        <v>0.2994</v>
      </c>
      <c r="V951" s="42">
        <v>0.41449999999999998</v>
      </c>
      <c r="W951" s="42">
        <v>0.5343</v>
      </c>
      <c r="X951" s="42">
        <v>0.12039999999999999</v>
      </c>
      <c r="Y951" s="42">
        <v>0.3014</v>
      </c>
      <c r="Z951" s="42">
        <v>0.53369999999999995</v>
      </c>
      <c r="AA951" s="42">
        <v>0.51300000000000001</v>
      </c>
    </row>
    <row r="952" spans="1:27">
      <c r="A952" s="142"/>
      <c r="B952" s="142"/>
      <c r="C952" s="39">
        <v>1.8854166666666701</v>
      </c>
      <c r="D952" s="42">
        <v>0</v>
      </c>
      <c r="E952" s="42">
        <v>0</v>
      </c>
      <c r="F952" s="42">
        <v>0</v>
      </c>
      <c r="G952" s="42">
        <v>0</v>
      </c>
      <c r="H952" s="42">
        <v>0</v>
      </c>
      <c r="I952" s="42">
        <v>0</v>
      </c>
      <c r="J952" s="42">
        <v>0</v>
      </c>
      <c r="K952" s="42">
        <v>0</v>
      </c>
      <c r="L952" s="42">
        <v>0</v>
      </c>
      <c r="M952" s="42">
        <v>0</v>
      </c>
      <c r="N952" s="42">
        <v>0</v>
      </c>
      <c r="O952" s="42">
        <v>0</v>
      </c>
      <c r="P952" s="84">
        <v>0.48659999999999998</v>
      </c>
      <c r="Q952" s="84">
        <v>0.62180000000000002</v>
      </c>
      <c r="R952" s="84">
        <v>0.15479999999999999</v>
      </c>
      <c r="S952" s="84">
        <v>0.58150000000000002</v>
      </c>
      <c r="T952" s="84">
        <v>0.62180000000000002</v>
      </c>
      <c r="U952" s="84">
        <v>0.3886</v>
      </c>
      <c r="V952" s="42">
        <v>0.51739999999999997</v>
      </c>
      <c r="W952" s="42">
        <v>0.52990000000000004</v>
      </c>
      <c r="X952" s="42">
        <v>0.20050000000000001</v>
      </c>
      <c r="Y952" s="42">
        <v>0.33739999999999998</v>
      </c>
      <c r="Z952" s="42">
        <v>0.45200000000000001</v>
      </c>
      <c r="AA952" s="42">
        <v>0.44319999999999998</v>
      </c>
    </row>
    <row r="953" spans="1:27">
      <c r="A953" s="142"/>
      <c r="B953" s="142"/>
      <c r="C953" s="39">
        <v>1.8958333333333399</v>
      </c>
      <c r="D953" s="42">
        <v>0</v>
      </c>
      <c r="E953" s="42">
        <v>0</v>
      </c>
      <c r="F953" s="42">
        <v>0</v>
      </c>
      <c r="G953" s="42">
        <v>0</v>
      </c>
      <c r="H953" s="42">
        <v>0</v>
      </c>
      <c r="I953" s="42">
        <v>0</v>
      </c>
      <c r="J953" s="42">
        <v>0</v>
      </c>
      <c r="K953" s="42">
        <v>0</v>
      </c>
      <c r="L953" s="42">
        <v>0</v>
      </c>
      <c r="M953" s="42">
        <v>0</v>
      </c>
      <c r="N953" s="42">
        <v>0</v>
      </c>
      <c r="O953" s="42">
        <v>0</v>
      </c>
      <c r="P953" s="84">
        <v>0.4153</v>
      </c>
      <c r="Q953" s="84">
        <v>0.59299999999999997</v>
      </c>
      <c r="R953" s="84">
        <v>0.1628</v>
      </c>
      <c r="S953" s="84">
        <v>0.5282</v>
      </c>
      <c r="T953" s="84">
        <v>0.56489999999999996</v>
      </c>
      <c r="U953" s="84">
        <v>0.29959999999999998</v>
      </c>
      <c r="V953" s="42">
        <v>0.50980000000000003</v>
      </c>
      <c r="W953" s="42">
        <v>0.43140000000000001</v>
      </c>
      <c r="X953" s="42">
        <v>4.8500000000000001E-2</v>
      </c>
      <c r="Y953" s="42">
        <v>0.37040000000000001</v>
      </c>
      <c r="Z953" s="42">
        <v>0.43509999999999999</v>
      </c>
      <c r="AA953" s="42">
        <v>0.45960000000000001</v>
      </c>
    </row>
    <row r="954" spans="1:27">
      <c r="A954" s="142"/>
      <c r="B954" s="142"/>
      <c r="C954" s="39">
        <v>1.90625</v>
      </c>
      <c r="D954" s="42">
        <v>0</v>
      </c>
      <c r="E954" s="42">
        <v>0</v>
      </c>
      <c r="F954" s="42">
        <v>0</v>
      </c>
      <c r="G954" s="42">
        <v>0</v>
      </c>
      <c r="H954" s="42">
        <v>0</v>
      </c>
      <c r="I954" s="42">
        <v>0</v>
      </c>
      <c r="J954" s="42">
        <v>0</v>
      </c>
      <c r="K954" s="42">
        <v>0</v>
      </c>
      <c r="L954" s="42">
        <v>0</v>
      </c>
      <c r="M954" s="42">
        <v>0</v>
      </c>
      <c r="N954" s="42">
        <v>0</v>
      </c>
      <c r="O954" s="42">
        <v>0</v>
      </c>
      <c r="P954" s="84">
        <v>0.45329999999999998</v>
      </c>
      <c r="Q954" s="84">
        <v>0.6593</v>
      </c>
      <c r="R954" s="84">
        <v>0.3206</v>
      </c>
      <c r="S954" s="84">
        <v>0.52549999999999997</v>
      </c>
      <c r="T954" s="84">
        <v>0.48270000000000002</v>
      </c>
      <c r="U954" s="84">
        <v>0.30159999999999998</v>
      </c>
      <c r="V954" s="42">
        <v>0.54920000000000002</v>
      </c>
      <c r="W954" s="42">
        <v>0.39450000000000002</v>
      </c>
      <c r="X954" s="42">
        <v>8.5300000000000001E-2</v>
      </c>
      <c r="Y954" s="42">
        <v>0.3075</v>
      </c>
      <c r="Z954" s="42">
        <v>0.39069999999999999</v>
      </c>
      <c r="AA954" s="42">
        <v>0.40639999999999998</v>
      </c>
    </row>
    <row r="955" spans="1:27">
      <c r="A955" s="142"/>
      <c r="B955" s="142"/>
      <c r="C955" s="39">
        <v>1.9166666666666701</v>
      </c>
      <c r="D955" s="42">
        <v>0</v>
      </c>
      <c r="E955" s="42">
        <v>0</v>
      </c>
      <c r="F955" s="42">
        <v>0</v>
      </c>
      <c r="G955" s="42">
        <v>0</v>
      </c>
      <c r="H955" s="42">
        <v>0</v>
      </c>
      <c r="I955" s="42">
        <v>0</v>
      </c>
      <c r="J955" s="42">
        <v>0</v>
      </c>
      <c r="K955" s="42">
        <v>0</v>
      </c>
      <c r="L955" s="42">
        <v>0</v>
      </c>
      <c r="M955" s="42">
        <v>0</v>
      </c>
      <c r="N955" s="42">
        <v>0</v>
      </c>
      <c r="O955" s="42">
        <v>0</v>
      </c>
      <c r="P955" s="84">
        <v>0.40679999999999999</v>
      </c>
      <c r="Q955" s="84">
        <v>0.6764</v>
      </c>
      <c r="R955" s="84">
        <v>0.20799999999999999</v>
      </c>
      <c r="S955" s="84">
        <v>0.5847</v>
      </c>
      <c r="T955" s="84">
        <v>0.62570000000000003</v>
      </c>
      <c r="U955" s="84">
        <v>0.32450000000000001</v>
      </c>
      <c r="V955" s="42">
        <v>0.70389999999999997</v>
      </c>
      <c r="W955" s="42">
        <v>0.42049999999999998</v>
      </c>
      <c r="X955" s="42">
        <v>0.22770000000000001</v>
      </c>
      <c r="Y955" s="42">
        <v>0.26700000000000002</v>
      </c>
      <c r="Z955" s="42">
        <v>0.52480000000000004</v>
      </c>
      <c r="AA955" s="42">
        <v>0.49109999999999998</v>
      </c>
    </row>
    <row r="956" spans="1:27">
      <c r="A956" s="142"/>
      <c r="B956" s="142"/>
      <c r="C956" s="39">
        <v>1.9270833333333399</v>
      </c>
      <c r="D956" s="42">
        <v>0</v>
      </c>
      <c r="E956" s="42">
        <v>0</v>
      </c>
      <c r="F956" s="42">
        <v>0</v>
      </c>
      <c r="G956" s="42">
        <v>0</v>
      </c>
      <c r="H956" s="42">
        <v>0</v>
      </c>
      <c r="I956" s="42">
        <v>0</v>
      </c>
      <c r="J956" s="42">
        <v>0</v>
      </c>
      <c r="K956" s="42">
        <v>0</v>
      </c>
      <c r="L956" s="42">
        <v>0</v>
      </c>
      <c r="M956" s="42">
        <v>0</v>
      </c>
      <c r="N956" s="42">
        <v>0</v>
      </c>
      <c r="O956" s="42">
        <v>0</v>
      </c>
      <c r="P956" s="84">
        <v>0.42370000000000002</v>
      </c>
      <c r="Q956" s="84">
        <v>0.57310000000000005</v>
      </c>
      <c r="R956" s="84">
        <v>0.14369999999999999</v>
      </c>
      <c r="S956" s="84">
        <v>0.56520000000000004</v>
      </c>
      <c r="T956" s="84">
        <v>0.57310000000000005</v>
      </c>
      <c r="U956" s="84">
        <v>0.3574</v>
      </c>
      <c r="V956" s="42">
        <v>0.59230000000000005</v>
      </c>
      <c r="W956" s="42">
        <v>0.44529999999999997</v>
      </c>
      <c r="X956" s="42">
        <v>0.18240000000000001</v>
      </c>
      <c r="Y956" s="42">
        <v>0.30959999999999999</v>
      </c>
      <c r="Z956" s="42">
        <v>0.51439999999999997</v>
      </c>
      <c r="AA956" s="42">
        <v>0.46050000000000002</v>
      </c>
    </row>
    <row r="957" spans="1:27">
      <c r="A957" s="142"/>
      <c r="B957" s="142"/>
      <c r="C957" s="39">
        <v>1.9375</v>
      </c>
      <c r="D957" s="42">
        <v>0</v>
      </c>
      <c r="E957" s="42">
        <v>0</v>
      </c>
      <c r="F957" s="42">
        <v>0</v>
      </c>
      <c r="G957" s="42">
        <v>0</v>
      </c>
      <c r="H957" s="42">
        <v>0</v>
      </c>
      <c r="I957" s="42">
        <v>0</v>
      </c>
      <c r="J957" s="42">
        <v>0</v>
      </c>
      <c r="K957" s="42">
        <v>0</v>
      </c>
      <c r="L957" s="42">
        <v>0</v>
      </c>
      <c r="M957" s="42">
        <v>0</v>
      </c>
      <c r="N957" s="42">
        <v>0</v>
      </c>
      <c r="O957" s="42">
        <v>0</v>
      </c>
      <c r="P957" s="84">
        <v>0.39879999999999999</v>
      </c>
      <c r="Q957" s="84">
        <v>0.71760000000000002</v>
      </c>
      <c r="R957" s="84">
        <v>0.20219999999999999</v>
      </c>
      <c r="S957" s="84">
        <v>0.62509999999999999</v>
      </c>
      <c r="T957" s="84">
        <v>0.67889999999999995</v>
      </c>
      <c r="U957" s="84">
        <v>0.435</v>
      </c>
      <c r="V957" s="42">
        <v>0.59179999999999999</v>
      </c>
      <c r="W957" s="42">
        <v>0.35959999999999998</v>
      </c>
      <c r="X957" s="42">
        <v>0.17799999999999999</v>
      </c>
      <c r="Y957" s="42">
        <v>0.44650000000000001</v>
      </c>
      <c r="Z957" s="42">
        <v>0.52059999999999995</v>
      </c>
      <c r="AA957" s="42">
        <v>0.54300000000000004</v>
      </c>
    </row>
    <row r="958" spans="1:27">
      <c r="A958" s="142"/>
      <c r="B958" s="142"/>
      <c r="C958" s="39">
        <v>1.9479166666666701</v>
      </c>
      <c r="D958" s="42">
        <v>0</v>
      </c>
      <c r="E958" s="42">
        <v>0</v>
      </c>
      <c r="F958" s="42">
        <v>0</v>
      </c>
      <c r="G958" s="42">
        <v>0</v>
      </c>
      <c r="H958" s="42">
        <v>0</v>
      </c>
      <c r="I958" s="42">
        <v>0</v>
      </c>
      <c r="J958" s="42">
        <v>0</v>
      </c>
      <c r="K958" s="42">
        <v>0</v>
      </c>
      <c r="L958" s="42">
        <v>0</v>
      </c>
      <c r="M958" s="42">
        <v>0</v>
      </c>
      <c r="N958" s="42">
        <v>0</v>
      </c>
      <c r="O958" s="42">
        <v>0</v>
      </c>
      <c r="P958" s="84">
        <v>0.49249999999999999</v>
      </c>
      <c r="Q958" s="84">
        <v>0.69440000000000002</v>
      </c>
      <c r="R958" s="84">
        <v>0.1108</v>
      </c>
      <c r="S958" s="84">
        <v>0.62929999999999997</v>
      </c>
      <c r="T958" s="84">
        <v>0.78610000000000002</v>
      </c>
      <c r="U958" s="84">
        <v>0.51870000000000005</v>
      </c>
      <c r="V958" s="42">
        <v>0.61519999999999997</v>
      </c>
      <c r="W958" s="42">
        <v>0.35270000000000001</v>
      </c>
      <c r="X958" s="42">
        <v>0.1174</v>
      </c>
      <c r="Y958" s="42">
        <v>0.46560000000000001</v>
      </c>
      <c r="Z958" s="42">
        <v>0.50639999999999996</v>
      </c>
      <c r="AA958" s="42">
        <v>0.53600000000000003</v>
      </c>
    </row>
    <row r="959" spans="1:27">
      <c r="A959" s="142"/>
      <c r="B959" s="142"/>
      <c r="C959" s="39">
        <v>1.9583333333333399</v>
      </c>
      <c r="D959" s="42">
        <v>0</v>
      </c>
      <c r="E959" s="42">
        <v>0</v>
      </c>
      <c r="F959" s="42">
        <v>0</v>
      </c>
      <c r="G959" s="42">
        <v>0</v>
      </c>
      <c r="H959" s="42">
        <v>0</v>
      </c>
      <c r="I959" s="42">
        <v>0</v>
      </c>
      <c r="J959" s="42">
        <v>0</v>
      </c>
      <c r="K959" s="42">
        <v>0</v>
      </c>
      <c r="L959" s="42">
        <v>0</v>
      </c>
      <c r="M959" s="42">
        <v>0</v>
      </c>
      <c r="N959" s="42">
        <v>0</v>
      </c>
      <c r="O959" s="42">
        <v>0</v>
      </c>
      <c r="P959" s="84">
        <v>0.4335</v>
      </c>
      <c r="Q959" s="84">
        <v>0.66490000000000005</v>
      </c>
      <c r="R959" s="84">
        <v>9.7299999999999998E-2</v>
      </c>
      <c r="S959" s="84">
        <v>0.5907</v>
      </c>
      <c r="T959" s="84">
        <v>0.62350000000000005</v>
      </c>
      <c r="U959" s="84">
        <v>0.4556</v>
      </c>
      <c r="V959" s="42">
        <v>0.626</v>
      </c>
      <c r="W959" s="42">
        <v>0.38869999999999999</v>
      </c>
      <c r="X959" s="42">
        <v>8.8599999999999998E-2</v>
      </c>
      <c r="Y959" s="42">
        <v>0.3231</v>
      </c>
      <c r="Z959" s="42">
        <v>0.58520000000000005</v>
      </c>
      <c r="AA959" s="42">
        <v>0.55989999999999995</v>
      </c>
    </row>
    <row r="960" spans="1:27">
      <c r="A960" s="142"/>
      <c r="B960" s="142"/>
      <c r="C960" s="39">
        <v>1.96875</v>
      </c>
      <c r="D960" s="42">
        <v>0</v>
      </c>
      <c r="E960" s="42">
        <v>0</v>
      </c>
      <c r="F960" s="42">
        <v>0</v>
      </c>
      <c r="G960" s="42">
        <v>0</v>
      </c>
      <c r="H960" s="42">
        <v>0</v>
      </c>
      <c r="I960" s="42">
        <v>0</v>
      </c>
      <c r="J960" s="42">
        <v>0</v>
      </c>
      <c r="K960" s="42">
        <v>0</v>
      </c>
      <c r="L960" s="42">
        <v>0</v>
      </c>
      <c r="M960" s="42">
        <v>0</v>
      </c>
      <c r="N960" s="42">
        <v>0</v>
      </c>
      <c r="O960" s="42">
        <v>0</v>
      </c>
      <c r="P960" s="84">
        <v>0.42420000000000002</v>
      </c>
      <c r="Q960" s="84">
        <v>0.57230000000000003</v>
      </c>
      <c r="R960" s="84">
        <v>0.1356</v>
      </c>
      <c r="S960" s="84">
        <v>0.59079999999999999</v>
      </c>
      <c r="T960" s="84">
        <v>0.57230000000000003</v>
      </c>
      <c r="U960" s="84">
        <v>0.35930000000000001</v>
      </c>
      <c r="V960" s="42">
        <v>0.62170000000000003</v>
      </c>
      <c r="W960" s="42">
        <v>0.40699999999999997</v>
      </c>
      <c r="X960" s="42">
        <v>0.17430000000000001</v>
      </c>
      <c r="Y960" s="42">
        <v>0.2702</v>
      </c>
      <c r="Z960" s="42">
        <v>0.55810000000000004</v>
      </c>
      <c r="AA960" s="42">
        <v>0.47449999999999998</v>
      </c>
    </row>
    <row r="961" spans="1:27">
      <c r="A961" s="142"/>
      <c r="B961" s="142"/>
      <c r="C961" s="39">
        <v>1.9791666666666701</v>
      </c>
      <c r="D961" s="42">
        <v>0</v>
      </c>
      <c r="E961" s="42">
        <v>0</v>
      </c>
      <c r="F961" s="42">
        <v>0</v>
      </c>
      <c r="G961" s="42">
        <v>0</v>
      </c>
      <c r="H961" s="42">
        <v>0</v>
      </c>
      <c r="I961" s="42">
        <v>0</v>
      </c>
      <c r="J961" s="42">
        <v>0</v>
      </c>
      <c r="K961" s="42">
        <v>0</v>
      </c>
      <c r="L961" s="42">
        <v>0</v>
      </c>
      <c r="M961" s="42">
        <v>0</v>
      </c>
      <c r="N961" s="42">
        <v>0</v>
      </c>
      <c r="O961" s="42">
        <v>0</v>
      </c>
      <c r="P961" s="84">
        <v>0.40989999999999999</v>
      </c>
      <c r="Q961" s="84">
        <v>0.50570000000000004</v>
      </c>
      <c r="R961" s="84">
        <v>0.1075</v>
      </c>
      <c r="S961" s="84">
        <v>0.58899999999999997</v>
      </c>
      <c r="T961" s="84">
        <v>0.7278</v>
      </c>
      <c r="U961" s="84">
        <v>0.39100000000000001</v>
      </c>
      <c r="V961" s="42">
        <v>0.37180000000000002</v>
      </c>
      <c r="W961" s="42">
        <v>0.38040000000000002</v>
      </c>
      <c r="X961" s="42">
        <v>0.1603</v>
      </c>
      <c r="Y961" s="42">
        <v>0.29580000000000001</v>
      </c>
      <c r="Z961" s="42">
        <v>0.3952</v>
      </c>
      <c r="AA961" s="42">
        <v>0.44350000000000001</v>
      </c>
    </row>
    <row r="962" spans="1:27">
      <c r="A962" s="142"/>
      <c r="B962" s="142"/>
      <c r="C962" s="39">
        <v>1.9895833333333399</v>
      </c>
      <c r="D962" s="42">
        <v>0</v>
      </c>
      <c r="E962" s="42">
        <v>0</v>
      </c>
      <c r="F962" s="42">
        <v>0</v>
      </c>
      <c r="G962" s="42">
        <v>0</v>
      </c>
      <c r="H962" s="42">
        <v>0</v>
      </c>
      <c r="I962" s="42">
        <v>0</v>
      </c>
      <c r="J962" s="42">
        <v>0</v>
      </c>
      <c r="K962" s="42">
        <v>0</v>
      </c>
      <c r="L962" s="42">
        <v>0</v>
      </c>
      <c r="M962" s="42">
        <v>0</v>
      </c>
      <c r="N962" s="42">
        <v>0</v>
      </c>
      <c r="O962" s="42">
        <v>0</v>
      </c>
      <c r="P962" s="84">
        <v>0.4511</v>
      </c>
      <c r="Q962" s="84">
        <v>0.50470000000000004</v>
      </c>
      <c r="R962" s="84">
        <v>0.2732</v>
      </c>
      <c r="S962" s="84">
        <v>0.65449999999999997</v>
      </c>
      <c r="T962" s="84">
        <v>0.72619999999999996</v>
      </c>
      <c r="U962" s="84">
        <v>0.43609999999999999</v>
      </c>
      <c r="V962" s="42">
        <v>0.28770000000000001</v>
      </c>
      <c r="W962" s="42">
        <v>0.38169999999999998</v>
      </c>
      <c r="X962" s="42">
        <v>0.1888</v>
      </c>
      <c r="Y962" s="42">
        <v>0.2293</v>
      </c>
      <c r="Z962" s="42">
        <v>0.44529999999999997</v>
      </c>
      <c r="AA962" s="42">
        <v>0.40649999999999997</v>
      </c>
    </row>
    <row r="963" spans="1:27">
      <c r="A963" s="142"/>
      <c r="B963" s="142"/>
      <c r="C963" s="39">
        <v>2</v>
      </c>
      <c r="D963" s="42">
        <v>0</v>
      </c>
      <c r="E963" s="42">
        <v>0</v>
      </c>
      <c r="F963" s="42">
        <v>0</v>
      </c>
      <c r="G963" s="42">
        <v>0</v>
      </c>
      <c r="H963" s="42">
        <v>0</v>
      </c>
      <c r="I963" s="42">
        <v>0</v>
      </c>
      <c r="J963" s="42">
        <v>0</v>
      </c>
      <c r="K963" s="42">
        <v>0</v>
      </c>
      <c r="L963" s="42">
        <v>0</v>
      </c>
      <c r="M963" s="42">
        <v>0</v>
      </c>
      <c r="N963" s="42">
        <v>0</v>
      </c>
      <c r="O963" s="42">
        <v>0</v>
      </c>
      <c r="P963" s="84">
        <v>0.48320000000000002</v>
      </c>
      <c r="Q963" s="84">
        <v>0.47670000000000001</v>
      </c>
      <c r="R963" s="84">
        <v>0.21579999999999999</v>
      </c>
      <c r="S963" s="84">
        <v>0.70399999999999996</v>
      </c>
      <c r="T963" s="84">
        <v>0.78580000000000005</v>
      </c>
      <c r="U963" s="84">
        <v>0.46110000000000001</v>
      </c>
      <c r="V963" s="42">
        <v>0.23780000000000001</v>
      </c>
      <c r="W963" s="42">
        <v>0.47289999999999999</v>
      </c>
      <c r="X963" s="42">
        <v>0.21970000000000001</v>
      </c>
      <c r="Y963" s="42">
        <v>0.27679999999999999</v>
      </c>
      <c r="Z963" s="42">
        <v>0.54549999999999998</v>
      </c>
      <c r="AA963" s="42">
        <v>0.40870000000000001</v>
      </c>
    </row>
    <row r="964" spans="1:27">
      <c r="A964" s="142" t="s">
        <v>82</v>
      </c>
      <c r="B964" s="142"/>
      <c r="C964" s="5">
        <v>1.0416666666666666E-2</v>
      </c>
      <c r="D964" s="42">
        <v>0</v>
      </c>
      <c r="E964" s="42">
        <v>0</v>
      </c>
      <c r="F964" s="42">
        <v>0</v>
      </c>
      <c r="G964" s="42">
        <v>0</v>
      </c>
      <c r="H964" s="42">
        <v>0</v>
      </c>
      <c r="I964" s="42">
        <v>0</v>
      </c>
      <c r="J964" s="42">
        <v>0</v>
      </c>
      <c r="K964" s="42">
        <v>0</v>
      </c>
      <c r="L964" s="42">
        <v>0</v>
      </c>
      <c r="M964" s="42">
        <v>0</v>
      </c>
      <c r="N964" s="42">
        <v>0</v>
      </c>
      <c r="O964" s="42">
        <v>0</v>
      </c>
      <c r="P964" s="84">
        <v>0.49469999999999997</v>
      </c>
      <c r="Q964" s="84">
        <v>0.70889999999999997</v>
      </c>
      <c r="R964" s="84">
        <v>0.17249999999999999</v>
      </c>
      <c r="S964" s="84">
        <v>0.68520000000000003</v>
      </c>
      <c r="T964" s="84">
        <v>0.70889999999999997</v>
      </c>
      <c r="U964" s="84">
        <v>0.4289</v>
      </c>
      <c r="V964" s="42">
        <v>0.2099</v>
      </c>
      <c r="W964" s="42">
        <v>0.42180000000000001</v>
      </c>
      <c r="X964" s="42">
        <v>0.25309999999999999</v>
      </c>
      <c r="Y964" s="42">
        <v>0.22739999999999999</v>
      </c>
      <c r="Z964" s="42">
        <v>0.48709999999999998</v>
      </c>
      <c r="AA964" s="42">
        <v>0.4027</v>
      </c>
    </row>
    <row r="965" spans="1:27">
      <c r="A965" s="142"/>
      <c r="B965" s="142"/>
      <c r="C965" s="5">
        <v>2.0833333333333332E-2</v>
      </c>
      <c r="D965" s="42">
        <v>0</v>
      </c>
      <c r="E965" s="42">
        <v>0</v>
      </c>
      <c r="F965" s="42">
        <v>0</v>
      </c>
      <c r="G965" s="42">
        <v>0</v>
      </c>
      <c r="H965" s="42">
        <v>0</v>
      </c>
      <c r="I965" s="42">
        <v>0</v>
      </c>
      <c r="J965" s="42">
        <v>0</v>
      </c>
      <c r="K965" s="42">
        <v>0</v>
      </c>
      <c r="L965" s="42">
        <v>0</v>
      </c>
      <c r="M965" s="42">
        <v>0</v>
      </c>
      <c r="N965" s="42">
        <v>0</v>
      </c>
      <c r="O965" s="42">
        <v>0</v>
      </c>
      <c r="P965" s="84">
        <v>0.40060000000000001</v>
      </c>
      <c r="Q965" s="84">
        <v>0.57789999999999997</v>
      </c>
      <c r="R965" s="84">
        <v>0.21310000000000001</v>
      </c>
      <c r="S965" s="84">
        <v>0.89459999999999995</v>
      </c>
      <c r="T965" s="84">
        <v>0.7591</v>
      </c>
      <c r="U965" s="84">
        <v>0.32619999999999999</v>
      </c>
      <c r="V965" s="42">
        <v>0.14749999999999999</v>
      </c>
      <c r="W965" s="42">
        <v>0.38969999999999999</v>
      </c>
      <c r="X965" s="42">
        <v>0.2094</v>
      </c>
      <c r="Y965" s="42">
        <v>9.0999999999999998E-2</v>
      </c>
      <c r="Z965" s="42">
        <v>0.51939999999999997</v>
      </c>
      <c r="AA965" s="42">
        <v>0.46450000000000002</v>
      </c>
    </row>
    <row r="966" spans="1:27">
      <c r="A966" s="142"/>
      <c r="B966" s="142"/>
      <c r="C966" s="5">
        <v>3.125E-2</v>
      </c>
      <c r="D966" s="42">
        <v>0</v>
      </c>
      <c r="E966" s="42">
        <v>0</v>
      </c>
      <c r="F966" s="42">
        <v>0</v>
      </c>
      <c r="G966" s="42">
        <v>0</v>
      </c>
      <c r="H966" s="42">
        <v>0</v>
      </c>
      <c r="I966" s="42">
        <v>0</v>
      </c>
      <c r="J966" s="42">
        <v>0</v>
      </c>
      <c r="K966" s="42">
        <v>0</v>
      </c>
      <c r="L966" s="42">
        <v>0</v>
      </c>
      <c r="M966" s="42">
        <v>0</v>
      </c>
      <c r="N966" s="42">
        <v>0</v>
      </c>
      <c r="O966" s="42">
        <v>0</v>
      </c>
      <c r="P966" s="84">
        <v>0.47960000000000003</v>
      </c>
      <c r="Q966" s="84">
        <v>0.57869999999999999</v>
      </c>
      <c r="R966" s="84">
        <v>0.21299999999999999</v>
      </c>
      <c r="S966" s="84">
        <v>0.86399999999999999</v>
      </c>
      <c r="T966" s="84">
        <v>0.65400000000000003</v>
      </c>
      <c r="U966" s="84">
        <v>0.4123</v>
      </c>
      <c r="V966" s="42">
        <v>0.32900000000000001</v>
      </c>
      <c r="W966" s="42">
        <v>0.53349999999999997</v>
      </c>
      <c r="X966" s="42">
        <v>0.2235</v>
      </c>
      <c r="Y966" s="42">
        <v>0.15959999999999999</v>
      </c>
      <c r="Z966" s="42">
        <v>0.46739999999999998</v>
      </c>
      <c r="AA966" s="42">
        <v>0.42830000000000001</v>
      </c>
    </row>
    <row r="967" spans="1:27">
      <c r="A967" s="142"/>
      <c r="B967" s="142"/>
      <c r="C967" s="5">
        <v>4.1666666666666664E-2</v>
      </c>
      <c r="D967" s="42">
        <v>0</v>
      </c>
      <c r="E967" s="42">
        <v>0</v>
      </c>
      <c r="F967" s="42">
        <v>0</v>
      </c>
      <c r="G967" s="42">
        <v>0</v>
      </c>
      <c r="H967" s="42">
        <v>0</v>
      </c>
      <c r="I967" s="42">
        <v>0</v>
      </c>
      <c r="J967" s="42">
        <v>0</v>
      </c>
      <c r="K967" s="42">
        <v>0</v>
      </c>
      <c r="L967" s="42">
        <v>0</v>
      </c>
      <c r="M967" s="42">
        <v>0</v>
      </c>
      <c r="N967" s="42">
        <v>0</v>
      </c>
      <c r="O967" s="42">
        <v>0</v>
      </c>
      <c r="P967" s="84">
        <v>0.46639999999999998</v>
      </c>
      <c r="Q967" s="84">
        <v>0.6986</v>
      </c>
      <c r="R967" s="84">
        <v>0.24010000000000001</v>
      </c>
      <c r="S967" s="84">
        <v>0.78149999999999997</v>
      </c>
      <c r="T967" s="84">
        <v>0.60699999999999998</v>
      </c>
      <c r="U967" s="84">
        <v>0.44629999999999997</v>
      </c>
      <c r="V967" s="42">
        <v>0.2797</v>
      </c>
      <c r="W967" s="42">
        <v>0.45569999999999999</v>
      </c>
      <c r="X967" s="42">
        <v>0.32529999999999998</v>
      </c>
      <c r="Y967" s="42">
        <v>0.26279999999999998</v>
      </c>
      <c r="Z967" s="42">
        <v>0.40939999999999999</v>
      </c>
      <c r="AA967" s="42">
        <v>0.50700000000000001</v>
      </c>
    </row>
    <row r="968" spans="1:27">
      <c r="A968" s="142"/>
      <c r="B968" s="142"/>
      <c r="C968" s="5">
        <v>5.2083333333333398E-2</v>
      </c>
      <c r="D968" s="42">
        <v>0</v>
      </c>
      <c r="E968" s="42">
        <v>0</v>
      </c>
      <c r="F968" s="42">
        <v>0</v>
      </c>
      <c r="G968" s="42">
        <v>0</v>
      </c>
      <c r="H968" s="42">
        <v>0</v>
      </c>
      <c r="I968" s="42">
        <v>0</v>
      </c>
      <c r="J968" s="42">
        <v>0</v>
      </c>
      <c r="K968" s="42">
        <v>0</v>
      </c>
      <c r="L968" s="42">
        <v>0</v>
      </c>
      <c r="M968" s="42">
        <v>0</v>
      </c>
      <c r="N968" s="42">
        <v>0</v>
      </c>
      <c r="O968" s="42">
        <v>0</v>
      </c>
      <c r="P968" s="84">
        <v>0.49170000000000003</v>
      </c>
      <c r="Q968" s="84">
        <v>0.71</v>
      </c>
      <c r="R968" s="84">
        <v>0.1729</v>
      </c>
      <c r="S968" s="84">
        <v>0.68049999999999999</v>
      </c>
      <c r="T968" s="84">
        <v>0.71</v>
      </c>
      <c r="U968" s="84">
        <v>0.4274</v>
      </c>
      <c r="V968" s="42">
        <v>0.2044</v>
      </c>
      <c r="W968" s="42">
        <v>0.38090000000000002</v>
      </c>
      <c r="X968" s="42">
        <v>0.2651</v>
      </c>
      <c r="Y968" s="42">
        <v>0.2646</v>
      </c>
      <c r="Z968" s="42">
        <v>0.42609999999999998</v>
      </c>
      <c r="AA968" s="42">
        <v>0.36520000000000002</v>
      </c>
    </row>
    <row r="969" spans="1:27">
      <c r="A969" s="142"/>
      <c r="B969" s="142"/>
      <c r="C969" s="5">
        <v>6.25E-2</v>
      </c>
      <c r="D969" s="42">
        <v>0</v>
      </c>
      <c r="E969" s="42">
        <v>0</v>
      </c>
      <c r="F969" s="42">
        <v>0</v>
      </c>
      <c r="G969" s="42">
        <v>0</v>
      </c>
      <c r="H969" s="42">
        <v>0</v>
      </c>
      <c r="I969" s="42">
        <v>0</v>
      </c>
      <c r="J969" s="42">
        <v>0</v>
      </c>
      <c r="K969" s="42">
        <v>0</v>
      </c>
      <c r="L969" s="42">
        <v>0</v>
      </c>
      <c r="M969" s="42">
        <v>0</v>
      </c>
      <c r="N969" s="42">
        <v>0</v>
      </c>
      <c r="O969" s="42">
        <v>0</v>
      </c>
      <c r="P969" s="84">
        <v>0.50519999999999998</v>
      </c>
      <c r="Q969" s="84">
        <v>0.78580000000000005</v>
      </c>
      <c r="R969" s="84">
        <v>0.15690000000000001</v>
      </c>
      <c r="S969" s="84">
        <v>0.62209999999999999</v>
      </c>
      <c r="T969" s="84">
        <v>0.69610000000000005</v>
      </c>
      <c r="U969" s="84">
        <v>0.2442</v>
      </c>
      <c r="V969" s="42">
        <v>0.16880000000000001</v>
      </c>
      <c r="W969" s="42">
        <v>0.1426</v>
      </c>
      <c r="X969" s="42">
        <v>0.25340000000000001</v>
      </c>
      <c r="Y969" s="42">
        <v>0.1978</v>
      </c>
      <c r="Z969" s="42">
        <v>0.50239999999999996</v>
      </c>
      <c r="AA969" s="42">
        <v>0.3755</v>
      </c>
    </row>
    <row r="970" spans="1:27">
      <c r="A970" s="142"/>
      <c r="B970" s="142"/>
      <c r="C970" s="5">
        <v>7.2916666666666699E-2</v>
      </c>
      <c r="D970" s="42">
        <v>0</v>
      </c>
      <c r="E970" s="42">
        <v>0</v>
      </c>
      <c r="F970" s="42">
        <v>0</v>
      </c>
      <c r="G970" s="42">
        <v>0</v>
      </c>
      <c r="H970" s="42">
        <v>0</v>
      </c>
      <c r="I970" s="42">
        <v>0</v>
      </c>
      <c r="J970" s="42">
        <v>0</v>
      </c>
      <c r="K970" s="42">
        <v>0</v>
      </c>
      <c r="L970" s="42">
        <v>0</v>
      </c>
      <c r="M970" s="42">
        <v>0</v>
      </c>
      <c r="N970" s="42">
        <v>0</v>
      </c>
      <c r="O970" s="42">
        <v>0</v>
      </c>
      <c r="P970" s="84">
        <v>0.41349999999999998</v>
      </c>
      <c r="Q970" s="84">
        <v>0.7208</v>
      </c>
      <c r="R970" s="84">
        <v>0.1419</v>
      </c>
      <c r="S970" s="84">
        <v>0.63100000000000001</v>
      </c>
      <c r="T970" s="84">
        <v>0.6411</v>
      </c>
      <c r="U970" s="84">
        <v>0.21579999999999999</v>
      </c>
      <c r="V970" s="42">
        <v>0.26540000000000002</v>
      </c>
      <c r="W970" s="42">
        <v>0.1055</v>
      </c>
      <c r="X970" s="42">
        <v>0.17929999999999999</v>
      </c>
      <c r="Y970" s="42">
        <v>0.1734</v>
      </c>
      <c r="Z970" s="42">
        <v>0.53659999999999997</v>
      </c>
      <c r="AA970" s="42">
        <v>0.28050000000000003</v>
      </c>
    </row>
    <row r="971" spans="1:27">
      <c r="A971" s="142"/>
      <c r="B971" s="142"/>
      <c r="C971" s="5">
        <v>8.3333333333333398E-2</v>
      </c>
      <c r="D971" s="42">
        <v>0</v>
      </c>
      <c r="E971" s="42">
        <v>0</v>
      </c>
      <c r="F971" s="42">
        <v>0</v>
      </c>
      <c r="G971" s="42">
        <v>0</v>
      </c>
      <c r="H971" s="42">
        <v>0</v>
      </c>
      <c r="I971" s="42">
        <v>0</v>
      </c>
      <c r="J971" s="42">
        <v>0</v>
      </c>
      <c r="K971" s="42">
        <v>0</v>
      </c>
      <c r="L971" s="42">
        <v>0</v>
      </c>
      <c r="M971" s="42">
        <v>0</v>
      </c>
      <c r="N971" s="42">
        <v>0</v>
      </c>
      <c r="O971" s="42">
        <v>0</v>
      </c>
      <c r="P971" s="84">
        <v>0.50339999999999996</v>
      </c>
      <c r="Q971" s="84">
        <v>0.6119</v>
      </c>
      <c r="R971" s="84">
        <v>0.1099</v>
      </c>
      <c r="S971" s="84">
        <v>0.68110000000000004</v>
      </c>
      <c r="T971" s="84">
        <v>0.65590000000000004</v>
      </c>
      <c r="U971" s="84">
        <v>0.36159999999999998</v>
      </c>
      <c r="V971" s="42">
        <v>0.28870000000000001</v>
      </c>
      <c r="W971" s="42">
        <v>0.21790000000000001</v>
      </c>
      <c r="X971" s="42">
        <v>0.20979999999999999</v>
      </c>
      <c r="Y971" s="42">
        <v>0.127</v>
      </c>
      <c r="Z971" s="42">
        <v>0.43719999999999998</v>
      </c>
      <c r="AA971" s="42">
        <v>0.36959999999999998</v>
      </c>
    </row>
    <row r="972" spans="1:27">
      <c r="A972" s="142"/>
      <c r="B972" s="142"/>
      <c r="C972" s="5">
        <v>9.375E-2</v>
      </c>
      <c r="D972" s="42">
        <v>0</v>
      </c>
      <c r="E972" s="42">
        <v>0</v>
      </c>
      <c r="F972" s="42">
        <v>0</v>
      </c>
      <c r="G972" s="42">
        <v>0</v>
      </c>
      <c r="H972" s="42">
        <v>0</v>
      </c>
      <c r="I972" s="42">
        <v>0</v>
      </c>
      <c r="J972" s="42">
        <v>0</v>
      </c>
      <c r="K972" s="42">
        <v>0</v>
      </c>
      <c r="L972" s="42">
        <v>0</v>
      </c>
      <c r="M972" s="42">
        <v>0</v>
      </c>
      <c r="N972" s="42">
        <v>0</v>
      </c>
      <c r="O972" s="42">
        <v>0</v>
      </c>
      <c r="P972" s="84">
        <v>0.49370000000000003</v>
      </c>
      <c r="Q972" s="84">
        <v>0.69479999999999997</v>
      </c>
      <c r="R972" s="84">
        <v>0.17799999999999999</v>
      </c>
      <c r="S972" s="84">
        <v>0.67049999999999998</v>
      </c>
      <c r="T972" s="84">
        <v>0.69479999999999997</v>
      </c>
      <c r="U972" s="84">
        <v>0.42620000000000002</v>
      </c>
      <c r="V972" s="42">
        <v>0.21010000000000001</v>
      </c>
      <c r="W972" s="42">
        <v>0.35730000000000001</v>
      </c>
      <c r="X972" s="42">
        <v>0.2261</v>
      </c>
      <c r="Y972" s="42">
        <v>0.1923</v>
      </c>
      <c r="Z972" s="42">
        <v>0.38069999999999998</v>
      </c>
      <c r="AA972" s="42">
        <v>0.3301</v>
      </c>
    </row>
    <row r="973" spans="1:27">
      <c r="A973" s="142"/>
      <c r="B973" s="142"/>
      <c r="C973" s="5">
        <v>0.104166666666667</v>
      </c>
      <c r="D973" s="42">
        <v>0</v>
      </c>
      <c r="E973" s="42">
        <v>0</v>
      </c>
      <c r="F973" s="42">
        <v>0</v>
      </c>
      <c r="G973" s="42">
        <v>0</v>
      </c>
      <c r="H973" s="42">
        <v>0</v>
      </c>
      <c r="I973" s="42">
        <v>0</v>
      </c>
      <c r="J973" s="42">
        <v>0</v>
      </c>
      <c r="K973" s="42">
        <v>0</v>
      </c>
      <c r="L973" s="42">
        <v>0</v>
      </c>
      <c r="M973" s="42">
        <v>0</v>
      </c>
      <c r="N973" s="42">
        <v>0</v>
      </c>
      <c r="O973" s="42">
        <v>0</v>
      </c>
      <c r="P973" s="84">
        <v>0.36630000000000001</v>
      </c>
      <c r="Q973" s="84">
        <v>0.59399999999999997</v>
      </c>
      <c r="R973" s="84">
        <v>0.33800000000000002</v>
      </c>
      <c r="S973" s="84">
        <v>0.71419999999999995</v>
      </c>
      <c r="T973" s="84">
        <v>0.87660000000000005</v>
      </c>
      <c r="U973" s="84">
        <v>0.38929999999999998</v>
      </c>
      <c r="V973" s="42">
        <v>0.23749999999999999</v>
      </c>
      <c r="W973" s="42">
        <v>0.38600000000000001</v>
      </c>
      <c r="X973" s="42">
        <v>0.33829999999999999</v>
      </c>
      <c r="Y973" s="42">
        <v>0.13500000000000001</v>
      </c>
      <c r="Z973" s="42">
        <v>0.50339999999999996</v>
      </c>
      <c r="AA973" s="42">
        <v>0.44109999999999999</v>
      </c>
    </row>
    <row r="974" spans="1:27">
      <c r="A974" s="142"/>
      <c r="B974" s="142"/>
      <c r="C974" s="5">
        <v>0.11458333333333399</v>
      </c>
      <c r="D974" s="42">
        <v>0</v>
      </c>
      <c r="E974" s="42">
        <v>0</v>
      </c>
      <c r="F974" s="42">
        <v>0</v>
      </c>
      <c r="G974" s="42">
        <v>0</v>
      </c>
      <c r="H974" s="42">
        <v>0</v>
      </c>
      <c r="I974" s="42">
        <v>0</v>
      </c>
      <c r="J974" s="42">
        <v>0</v>
      </c>
      <c r="K974" s="42">
        <v>0</v>
      </c>
      <c r="L974" s="42">
        <v>0</v>
      </c>
      <c r="M974" s="42">
        <v>0</v>
      </c>
      <c r="N974" s="42">
        <v>0</v>
      </c>
      <c r="O974" s="42">
        <v>0</v>
      </c>
      <c r="P974" s="84">
        <v>0.41260000000000002</v>
      </c>
      <c r="Q974" s="84">
        <v>0.60399999999999998</v>
      </c>
      <c r="R974" s="84">
        <v>0.36720000000000003</v>
      </c>
      <c r="S974" s="84">
        <v>0.74329999999999996</v>
      </c>
      <c r="T974" s="84">
        <v>0.82</v>
      </c>
      <c r="U974" s="84">
        <v>0.35499999999999998</v>
      </c>
      <c r="V974" s="42">
        <v>0.10589999999999999</v>
      </c>
      <c r="W974" s="42">
        <v>0.38300000000000001</v>
      </c>
      <c r="X974" s="42">
        <v>0.28539999999999999</v>
      </c>
      <c r="Y974" s="42">
        <v>0.26200000000000001</v>
      </c>
      <c r="Z974" s="42">
        <v>0.36430000000000001</v>
      </c>
      <c r="AA974" s="42">
        <v>0.4657</v>
      </c>
    </row>
    <row r="975" spans="1:27">
      <c r="A975" s="142"/>
      <c r="B975" s="142"/>
      <c r="C975" s="5">
        <v>0.125</v>
      </c>
      <c r="D975" s="42">
        <v>0</v>
      </c>
      <c r="E975" s="42">
        <v>0</v>
      </c>
      <c r="F975" s="42">
        <v>0</v>
      </c>
      <c r="G975" s="42">
        <v>0</v>
      </c>
      <c r="H975" s="42">
        <v>0</v>
      </c>
      <c r="I975" s="42">
        <v>0</v>
      </c>
      <c r="J975" s="42">
        <v>0</v>
      </c>
      <c r="K975" s="42">
        <v>0</v>
      </c>
      <c r="L975" s="42">
        <v>0</v>
      </c>
      <c r="M975" s="42">
        <v>0</v>
      </c>
      <c r="N975" s="42">
        <v>0</v>
      </c>
      <c r="O975" s="42">
        <v>0</v>
      </c>
      <c r="P975" s="84">
        <v>0.38450000000000001</v>
      </c>
      <c r="Q975" s="84">
        <v>0.58030000000000004</v>
      </c>
      <c r="R975" s="84">
        <v>0.17660000000000001</v>
      </c>
      <c r="S975" s="84">
        <v>0.67120000000000002</v>
      </c>
      <c r="T975" s="84">
        <v>0.71379999999999999</v>
      </c>
      <c r="U975" s="84">
        <v>0.30580000000000002</v>
      </c>
      <c r="V975" s="42">
        <v>0.1008</v>
      </c>
      <c r="W975" s="42">
        <v>0.40610000000000002</v>
      </c>
      <c r="X975" s="42">
        <v>0.17249999999999999</v>
      </c>
      <c r="Y975" s="42">
        <v>0.2112</v>
      </c>
      <c r="Z975" s="42">
        <v>0.34860000000000002</v>
      </c>
      <c r="AA975" s="42">
        <v>0.43180000000000002</v>
      </c>
    </row>
    <row r="976" spans="1:27">
      <c r="A976" s="142"/>
      <c r="B976" s="142"/>
      <c r="C976" s="5">
        <v>0.13541666666666699</v>
      </c>
      <c r="D976" s="42">
        <v>0</v>
      </c>
      <c r="E976" s="42">
        <v>0</v>
      </c>
      <c r="F976" s="42">
        <v>0</v>
      </c>
      <c r="G976" s="42">
        <v>0</v>
      </c>
      <c r="H976" s="42">
        <v>0</v>
      </c>
      <c r="I976" s="42">
        <v>0</v>
      </c>
      <c r="J976" s="42">
        <v>0</v>
      </c>
      <c r="K976" s="42">
        <v>0</v>
      </c>
      <c r="L976" s="42">
        <v>0</v>
      </c>
      <c r="M976" s="42">
        <v>0</v>
      </c>
      <c r="N976" s="42">
        <v>0</v>
      </c>
      <c r="O976" s="42">
        <v>0</v>
      </c>
      <c r="P976" s="84">
        <v>0.47020000000000001</v>
      </c>
      <c r="Q976" s="84">
        <v>0.60960000000000003</v>
      </c>
      <c r="R976" s="84">
        <v>0.1542</v>
      </c>
      <c r="S976" s="84">
        <v>0.6169</v>
      </c>
      <c r="T976" s="84">
        <v>0.60960000000000003</v>
      </c>
      <c r="U976" s="84">
        <v>0.38929999999999998</v>
      </c>
      <c r="V976" s="42">
        <v>0.21379999999999999</v>
      </c>
      <c r="W976" s="42">
        <v>0.36049999999999999</v>
      </c>
      <c r="X976" s="42">
        <v>0.22770000000000001</v>
      </c>
      <c r="Y976" s="42">
        <v>0.18509999999999999</v>
      </c>
      <c r="Z976" s="42">
        <v>0.36620000000000003</v>
      </c>
      <c r="AA976" s="42">
        <v>0.32379999999999998</v>
      </c>
    </row>
    <row r="977" spans="1:27">
      <c r="A977" s="142"/>
      <c r="B977" s="142"/>
      <c r="C977" s="5">
        <v>0.14583333333333401</v>
      </c>
      <c r="D977" s="42">
        <v>0</v>
      </c>
      <c r="E977" s="42">
        <v>0</v>
      </c>
      <c r="F977" s="42">
        <v>0</v>
      </c>
      <c r="G977" s="42">
        <v>0</v>
      </c>
      <c r="H977" s="42">
        <v>0</v>
      </c>
      <c r="I977" s="42">
        <v>0</v>
      </c>
      <c r="J977" s="42">
        <v>0</v>
      </c>
      <c r="K977" s="42">
        <v>0</v>
      </c>
      <c r="L977" s="42">
        <v>0</v>
      </c>
      <c r="M977" s="42">
        <v>0</v>
      </c>
      <c r="N977" s="42">
        <v>0</v>
      </c>
      <c r="O977" s="42">
        <v>0</v>
      </c>
      <c r="P977" s="84">
        <v>0.45529999999999998</v>
      </c>
      <c r="Q977" s="84">
        <v>0.63660000000000005</v>
      </c>
      <c r="R977" s="84">
        <v>9.69E-2</v>
      </c>
      <c r="S977" s="84">
        <v>0.68310000000000004</v>
      </c>
      <c r="T977" s="84">
        <v>0.63219999999999998</v>
      </c>
      <c r="U977" s="84">
        <v>0.42799999999999999</v>
      </c>
      <c r="V977" s="42">
        <v>9.9900000000000003E-2</v>
      </c>
      <c r="W977" s="42">
        <v>0.42720000000000002</v>
      </c>
      <c r="X977" s="42">
        <v>0.36270000000000002</v>
      </c>
      <c r="Y977" s="42">
        <v>0.31169999999999998</v>
      </c>
      <c r="Z977" s="42">
        <v>0.4012</v>
      </c>
      <c r="AA977" s="42">
        <v>9.3200000000000005E-2</v>
      </c>
    </row>
    <row r="978" spans="1:27">
      <c r="A978" s="142"/>
      <c r="B978" s="142"/>
      <c r="C978" s="5">
        <v>0.15625</v>
      </c>
      <c r="D978" s="42">
        <v>0</v>
      </c>
      <c r="E978" s="42">
        <v>0</v>
      </c>
      <c r="F978" s="42">
        <v>0</v>
      </c>
      <c r="G978" s="42">
        <v>0</v>
      </c>
      <c r="H978" s="42">
        <v>0</v>
      </c>
      <c r="I978" s="42">
        <v>0</v>
      </c>
      <c r="J978" s="42">
        <v>0</v>
      </c>
      <c r="K978" s="42">
        <v>0</v>
      </c>
      <c r="L978" s="42">
        <v>0</v>
      </c>
      <c r="M978" s="42">
        <v>0</v>
      </c>
      <c r="N978" s="42">
        <v>0</v>
      </c>
      <c r="O978" s="42">
        <v>0</v>
      </c>
      <c r="P978" s="84">
        <v>0.50800000000000001</v>
      </c>
      <c r="Q978" s="84">
        <v>0.56179999999999997</v>
      </c>
      <c r="R978" s="84">
        <v>7.5899999999999995E-2</v>
      </c>
      <c r="S978" s="84">
        <v>0.63200000000000001</v>
      </c>
      <c r="T978" s="84">
        <v>0.57689999999999997</v>
      </c>
      <c r="U978" s="84">
        <v>0.55659999999999998</v>
      </c>
      <c r="V978" s="42">
        <v>0</v>
      </c>
      <c r="W978" s="42">
        <v>0.38869999999999999</v>
      </c>
      <c r="X978" s="42">
        <v>0.47670000000000001</v>
      </c>
      <c r="Y978" s="42">
        <v>0.42399999999999999</v>
      </c>
      <c r="Z978" s="42">
        <v>0.39839999999999998</v>
      </c>
      <c r="AA978" s="42">
        <v>0.1993</v>
      </c>
    </row>
    <row r="979" spans="1:27">
      <c r="A979" s="142"/>
      <c r="B979" s="142"/>
      <c r="C979" s="5">
        <v>0.16666666666666699</v>
      </c>
      <c r="D979" s="42">
        <v>0</v>
      </c>
      <c r="E979" s="42">
        <v>0</v>
      </c>
      <c r="F979" s="42">
        <v>0</v>
      </c>
      <c r="G979" s="42">
        <v>0</v>
      </c>
      <c r="H979" s="42">
        <v>0</v>
      </c>
      <c r="I979" s="42">
        <v>0</v>
      </c>
      <c r="J979" s="42">
        <v>0</v>
      </c>
      <c r="K979" s="42">
        <v>0</v>
      </c>
      <c r="L979" s="42">
        <v>0</v>
      </c>
      <c r="M979" s="42">
        <v>0</v>
      </c>
      <c r="N979" s="42">
        <v>0</v>
      </c>
      <c r="O979" s="42">
        <v>0</v>
      </c>
      <c r="P979" s="84">
        <v>0.48270000000000002</v>
      </c>
      <c r="Q979" s="84">
        <v>0.50070000000000003</v>
      </c>
      <c r="R979" s="84">
        <v>8.3299999999999999E-2</v>
      </c>
      <c r="S979" s="84">
        <v>0.49059999999999998</v>
      </c>
      <c r="T979" s="84">
        <v>0.53110000000000002</v>
      </c>
      <c r="U979" s="84">
        <v>0.40139999999999998</v>
      </c>
      <c r="V979" s="42">
        <v>3.5900000000000001E-2</v>
      </c>
      <c r="W979" s="42">
        <v>0.4022</v>
      </c>
      <c r="X979" s="42">
        <v>0.38629999999999998</v>
      </c>
      <c r="Y979" s="42">
        <v>0.25490000000000002</v>
      </c>
      <c r="Z979" s="42">
        <v>0.40150000000000002</v>
      </c>
      <c r="AA979" s="42">
        <v>0.3246</v>
      </c>
    </row>
    <row r="980" spans="1:27">
      <c r="A980" s="142"/>
      <c r="B980" s="142"/>
      <c r="C980" s="5">
        <v>0.17708333333333401</v>
      </c>
      <c r="D980" s="42">
        <v>0</v>
      </c>
      <c r="E980" s="42">
        <v>0</v>
      </c>
      <c r="F980" s="42">
        <v>0</v>
      </c>
      <c r="G980" s="42">
        <v>0</v>
      </c>
      <c r="H980" s="42">
        <v>0</v>
      </c>
      <c r="I980" s="42">
        <v>0</v>
      </c>
      <c r="J980" s="42">
        <v>0</v>
      </c>
      <c r="K980" s="42">
        <v>0</v>
      </c>
      <c r="L980" s="42">
        <v>0</v>
      </c>
      <c r="M980" s="42">
        <v>0</v>
      </c>
      <c r="N980" s="42">
        <v>0</v>
      </c>
      <c r="O980" s="42">
        <v>0</v>
      </c>
      <c r="P980" s="84">
        <v>0.43490000000000001</v>
      </c>
      <c r="Q980" s="84">
        <v>0.50619999999999998</v>
      </c>
      <c r="R980" s="84">
        <v>0.1313</v>
      </c>
      <c r="S980" s="84">
        <v>0.5373</v>
      </c>
      <c r="T980" s="84">
        <v>0.50619999999999998</v>
      </c>
      <c r="U980" s="84">
        <v>0.34210000000000002</v>
      </c>
      <c r="V980" s="42">
        <v>0.20399999999999999</v>
      </c>
      <c r="W980" s="42">
        <v>0.38550000000000001</v>
      </c>
      <c r="X980" s="42">
        <v>0.18099999999999999</v>
      </c>
      <c r="Y980" s="42">
        <v>0.17910000000000001</v>
      </c>
      <c r="Z980" s="42">
        <v>0.36620000000000003</v>
      </c>
      <c r="AA980" s="42">
        <v>0.32269999999999999</v>
      </c>
    </row>
    <row r="981" spans="1:27">
      <c r="A981" s="142"/>
      <c r="B981" s="142"/>
      <c r="C981" s="5">
        <v>0.1875</v>
      </c>
      <c r="D981" s="42">
        <v>0</v>
      </c>
      <c r="E981" s="42">
        <v>0</v>
      </c>
      <c r="F981" s="42">
        <v>0</v>
      </c>
      <c r="G981" s="42">
        <v>0</v>
      </c>
      <c r="H981" s="42">
        <v>0</v>
      </c>
      <c r="I981" s="42">
        <v>0</v>
      </c>
      <c r="J981" s="42">
        <v>0</v>
      </c>
      <c r="K981" s="42">
        <v>0</v>
      </c>
      <c r="L981" s="42">
        <v>0</v>
      </c>
      <c r="M981" s="42">
        <v>0</v>
      </c>
      <c r="N981" s="42">
        <v>0</v>
      </c>
      <c r="O981" s="42">
        <v>0</v>
      </c>
      <c r="P981" s="84">
        <v>0.31990000000000002</v>
      </c>
      <c r="Q981" s="84">
        <v>0.39360000000000001</v>
      </c>
      <c r="R981" s="84">
        <v>0.13739999999999999</v>
      </c>
      <c r="S981" s="84">
        <v>0.53769999999999996</v>
      </c>
      <c r="T981" s="84">
        <v>0.43090000000000001</v>
      </c>
      <c r="U981" s="84">
        <v>0.31909999999999999</v>
      </c>
      <c r="V981" s="42">
        <v>0.1203</v>
      </c>
      <c r="W981" s="42">
        <v>0.29039999999999999</v>
      </c>
      <c r="X981" s="42">
        <v>0.3206</v>
      </c>
      <c r="Y981" s="42">
        <v>0.30449999999999999</v>
      </c>
      <c r="Z981" s="42">
        <v>0.41599999999999998</v>
      </c>
      <c r="AA981" s="42">
        <v>0.41060000000000002</v>
      </c>
    </row>
    <row r="982" spans="1:27">
      <c r="A982" s="142"/>
      <c r="B982" s="142"/>
      <c r="C982" s="5">
        <v>0.19791666666666699</v>
      </c>
      <c r="D982" s="42">
        <v>0</v>
      </c>
      <c r="E982" s="42">
        <v>0</v>
      </c>
      <c r="F982" s="42">
        <v>0</v>
      </c>
      <c r="G982" s="42">
        <v>0</v>
      </c>
      <c r="H982" s="42">
        <v>0</v>
      </c>
      <c r="I982" s="42">
        <v>0</v>
      </c>
      <c r="J982" s="42">
        <v>0</v>
      </c>
      <c r="K982" s="42">
        <v>0</v>
      </c>
      <c r="L982" s="42">
        <v>0</v>
      </c>
      <c r="M982" s="42">
        <v>0</v>
      </c>
      <c r="N982" s="42">
        <v>0</v>
      </c>
      <c r="O982" s="42">
        <v>0</v>
      </c>
      <c r="P982" s="84">
        <v>0.30359999999999998</v>
      </c>
      <c r="Q982" s="84">
        <v>0.44600000000000001</v>
      </c>
      <c r="R982" s="84">
        <v>5.7799999999999997E-2</v>
      </c>
      <c r="S982" s="84">
        <v>0.62970000000000004</v>
      </c>
      <c r="T982" s="84">
        <v>0.35339999999999999</v>
      </c>
      <c r="U982" s="84">
        <v>0.26079999999999998</v>
      </c>
      <c r="V982" s="42">
        <v>0.2049</v>
      </c>
      <c r="W982" s="42">
        <v>0.28239999999999998</v>
      </c>
      <c r="X982" s="42">
        <v>0.28199999999999997</v>
      </c>
      <c r="Y982" s="42">
        <v>0.23230000000000001</v>
      </c>
      <c r="Z982" s="42">
        <v>0.31890000000000002</v>
      </c>
      <c r="AA982" s="42">
        <v>0.31440000000000001</v>
      </c>
    </row>
    <row r="983" spans="1:27">
      <c r="A983" s="142"/>
      <c r="B983" s="142"/>
      <c r="C983" s="5">
        <v>0.20833333333333401</v>
      </c>
      <c r="D983" s="42">
        <v>0</v>
      </c>
      <c r="E983" s="42">
        <v>0</v>
      </c>
      <c r="F983" s="42">
        <v>0</v>
      </c>
      <c r="G983" s="42">
        <v>0</v>
      </c>
      <c r="H983" s="42">
        <v>0</v>
      </c>
      <c r="I983" s="42">
        <v>0</v>
      </c>
      <c r="J983" s="42">
        <v>0</v>
      </c>
      <c r="K983" s="42">
        <v>0</v>
      </c>
      <c r="L983" s="42">
        <v>0</v>
      </c>
      <c r="M983" s="42">
        <v>0</v>
      </c>
      <c r="N983" s="42">
        <v>0</v>
      </c>
      <c r="O983" s="42">
        <v>0</v>
      </c>
      <c r="P983" s="84">
        <v>0.36</v>
      </c>
      <c r="Q983" s="84">
        <v>0.47799999999999998</v>
      </c>
      <c r="R983" s="84">
        <v>0.14799999999999999</v>
      </c>
      <c r="S983" s="84">
        <v>0.51019999999999999</v>
      </c>
      <c r="T983" s="84">
        <v>0.2346</v>
      </c>
      <c r="U983" s="84">
        <v>0.30590000000000001</v>
      </c>
      <c r="V983" s="42">
        <v>0.16420000000000001</v>
      </c>
      <c r="W983" s="42">
        <v>0.31009999999999999</v>
      </c>
      <c r="X983" s="42">
        <v>0.16739999999999999</v>
      </c>
      <c r="Y983" s="42">
        <v>0.1676</v>
      </c>
      <c r="Z983" s="42">
        <v>0.30580000000000002</v>
      </c>
      <c r="AA983" s="42">
        <v>0.31580000000000003</v>
      </c>
    </row>
    <row r="984" spans="1:27">
      <c r="A984" s="142"/>
      <c r="B984" s="142"/>
      <c r="C984" s="5">
        <v>0.21875</v>
      </c>
      <c r="D984" s="42">
        <v>0</v>
      </c>
      <c r="E984" s="42">
        <v>0</v>
      </c>
      <c r="F984" s="42">
        <v>0</v>
      </c>
      <c r="G984" s="42">
        <v>0</v>
      </c>
      <c r="H984" s="42">
        <v>0</v>
      </c>
      <c r="I984" s="42">
        <v>0</v>
      </c>
      <c r="J984" s="42">
        <v>0</v>
      </c>
      <c r="K984" s="42">
        <v>0</v>
      </c>
      <c r="L984" s="42">
        <v>0</v>
      </c>
      <c r="M984" s="42">
        <v>0</v>
      </c>
      <c r="N984" s="42">
        <v>0</v>
      </c>
      <c r="O984" s="42">
        <v>0</v>
      </c>
      <c r="P984" s="84">
        <v>0.40679999999999999</v>
      </c>
      <c r="Q984" s="84">
        <v>0.40300000000000002</v>
      </c>
      <c r="R984" s="84">
        <v>0.1104</v>
      </c>
      <c r="S984" s="84">
        <v>0.45739999999999997</v>
      </c>
      <c r="T984" s="84">
        <v>0.40300000000000002</v>
      </c>
      <c r="U984" s="84">
        <v>0.29770000000000002</v>
      </c>
      <c r="V984" s="42">
        <v>0.1575</v>
      </c>
      <c r="W984" s="42">
        <v>0.35120000000000001</v>
      </c>
      <c r="X984" s="42">
        <v>0.126</v>
      </c>
      <c r="Y984" s="42">
        <v>0.17130000000000001</v>
      </c>
      <c r="Z984" s="42">
        <v>0.37530000000000002</v>
      </c>
      <c r="AA984" s="42">
        <v>0.30769999999999997</v>
      </c>
    </row>
    <row r="985" spans="1:27">
      <c r="A985" s="142"/>
      <c r="B985" s="142"/>
      <c r="C985" s="5">
        <v>0.22916666666666699</v>
      </c>
      <c r="D985" s="42">
        <v>0</v>
      </c>
      <c r="E985" s="42">
        <v>0</v>
      </c>
      <c r="F985" s="42">
        <v>0</v>
      </c>
      <c r="G985" s="42">
        <v>0</v>
      </c>
      <c r="H985" s="42">
        <v>0</v>
      </c>
      <c r="I985" s="42">
        <v>0</v>
      </c>
      <c r="J985" s="42">
        <v>0</v>
      </c>
      <c r="K985" s="42">
        <v>0</v>
      </c>
      <c r="L985" s="42">
        <v>0</v>
      </c>
      <c r="M985" s="42">
        <v>0</v>
      </c>
      <c r="N985" s="42">
        <v>0</v>
      </c>
      <c r="O985" s="42">
        <v>0</v>
      </c>
      <c r="P985" s="84">
        <v>0.38190000000000002</v>
      </c>
      <c r="Q985" s="84">
        <v>0.32869999999999999</v>
      </c>
      <c r="R985" s="84">
        <v>0.1139</v>
      </c>
      <c r="S985" s="84">
        <v>0.53810000000000002</v>
      </c>
      <c r="T985" s="84">
        <v>0.46100000000000002</v>
      </c>
      <c r="U985" s="84">
        <v>0.48399999999999999</v>
      </c>
      <c r="V985" s="42">
        <v>0.18210000000000001</v>
      </c>
      <c r="W985" s="42">
        <v>0.40579999999999999</v>
      </c>
      <c r="X985" s="42">
        <v>0.14779999999999999</v>
      </c>
      <c r="Y985" s="42">
        <v>0.1502</v>
      </c>
      <c r="Z985" s="42">
        <v>0.32019999999999998</v>
      </c>
      <c r="AA985" s="42">
        <v>0.4173</v>
      </c>
    </row>
    <row r="986" spans="1:27">
      <c r="A986" s="142"/>
      <c r="B986" s="142"/>
      <c r="C986" s="5">
        <v>0.23958333333333401</v>
      </c>
      <c r="D986" s="42">
        <v>0</v>
      </c>
      <c r="E986" s="42">
        <v>0</v>
      </c>
      <c r="F986" s="42">
        <v>0</v>
      </c>
      <c r="G986" s="42">
        <v>0</v>
      </c>
      <c r="H986" s="42">
        <v>0</v>
      </c>
      <c r="I986" s="42">
        <v>0</v>
      </c>
      <c r="J986" s="42">
        <v>0</v>
      </c>
      <c r="K986" s="42">
        <v>3.5000000000000001E-3</v>
      </c>
      <c r="L986" s="42">
        <v>0</v>
      </c>
      <c r="M986" s="42">
        <v>0</v>
      </c>
      <c r="N986" s="42">
        <v>0</v>
      </c>
      <c r="O986" s="42">
        <v>0</v>
      </c>
      <c r="P986" s="84">
        <v>0.47360000000000002</v>
      </c>
      <c r="Q986" s="84">
        <v>0.1031</v>
      </c>
      <c r="R986" s="84">
        <v>7.4399999999999994E-2</v>
      </c>
      <c r="S986" s="84">
        <v>0.52310000000000001</v>
      </c>
      <c r="T986" s="84">
        <v>0.45479999999999998</v>
      </c>
      <c r="U986" s="84">
        <v>0.41189999999999999</v>
      </c>
      <c r="V986" s="42">
        <v>0.30499999999999999</v>
      </c>
      <c r="W986" s="42">
        <v>0.35859999999999997</v>
      </c>
      <c r="X986" s="42">
        <v>0.19289999999999999</v>
      </c>
      <c r="Y986" s="42">
        <v>0</v>
      </c>
      <c r="Z986" s="42">
        <v>0.31680000000000003</v>
      </c>
      <c r="AA986" s="42">
        <v>0.37890000000000001</v>
      </c>
    </row>
    <row r="987" spans="1:27">
      <c r="A987" s="142"/>
      <c r="B987" s="142"/>
      <c r="C987" s="5">
        <v>0.25</v>
      </c>
      <c r="D987" s="42">
        <v>0</v>
      </c>
      <c r="E987" s="42">
        <v>0</v>
      </c>
      <c r="F987" s="42">
        <v>0</v>
      </c>
      <c r="G987" s="42">
        <v>0</v>
      </c>
      <c r="H987" s="42">
        <v>0</v>
      </c>
      <c r="I987" s="42">
        <v>0</v>
      </c>
      <c r="J987" s="42">
        <v>0</v>
      </c>
      <c r="K987" s="42">
        <v>4.1999999999999997E-3</v>
      </c>
      <c r="L987" s="42">
        <v>0</v>
      </c>
      <c r="M987" s="42">
        <v>0</v>
      </c>
      <c r="N987" s="42">
        <v>0</v>
      </c>
      <c r="O987" s="42">
        <v>0</v>
      </c>
      <c r="P987" s="84">
        <v>0.4924</v>
      </c>
      <c r="Q987" s="84">
        <v>0.21310000000000001</v>
      </c>
      <c r="R987" s="84">
        <v>3.1099999999999999E-2</v>
      </c>
      <c r="S987" s="84">
        <v>0.30449999999999999</v>
      </c>
      <c r="T987" s="84">
        <v>0.46279999999999999</v>
      </c>
      <c r="U987" s="84">
        <v>0.3463</v>
      </c>
      <c r="V987" s="42">
        <v>0.25600000000000001</v>
      </c>
      <c r="W987" s="42">
        <v>0.32329999999999998</v>
      </c>
      <c r="X987" s="42">
        <v>0.1358</v>
      </c>
      <c r="Y987" s="42">
        <v>0</v>
      </c>
      <c r="Z987" s="42">
        <v>0.42730000000000001</v>
      </c>
      <c r="AA987" s="42">
        <v>0.40949999999999998</v>
      </c>
    </row>
    <row r="988" spans="1:27">
      <c r="A988" s="142"/>
      <c r="B988" s="142"/>
      <c r="C988" s="5">
        <v>0.26041666666666702</v>
      </c>
      <c r="D988" s="42">
        <v>0</v>
      </c>
      <c r="E988" s="42">
        <v>0</v>
      </c>
      <c r="F988" s="42">
        <v>0</v>
      </c>
      <c r="G988" s="42">
        <v>0</v>
      </c>
      <c r="H988" s="42">
        <v>0</v>
      </c>
      <c r="I988" s="42">
        <v>0</v>
      </c>
      <c r="J988" s="42">
        <v>0</v>
      </c>
      <c r="K988" s="42">
        <v>2.0000000000000001E-4</v>
      </c>
      <c r="L988" s="42">
        <v>0</v>
      </c>
      <c r="M988" s="42">
        <v>0</v>
      </c>
      <c r="N988" s="42">
        <v>0</v>
      </c>
      <c r="O988" s="42">
        <v>0</v>
      </c>
      <c r="P988" s="84">
        <v>0.38159999999999999</v>
      </c>
      <c r="Q988" s="84">
        <v>0.33410000000000001</v>
      </c>
      <c r="R988" s="84">
        <v>8.8900000000000007E-2</v>
      </c>
      <c r="S988" s="84">
        <v>0.37209999999999999</v>
      </c>
      <c r="T988" s="84">
        <v>0.33410000000000001</v>
      </c>
      <c r="U988" s="84">
        <v>0.25690000000000002</v>
      </c>
      <c r="V988" s="42">
        <v>0.1613</v>
      </c>
      <c r="W988" s="42">
        <v>0.31430000000000002</v>
      </c>
      <c r="X988" s="42">
        <v>9.8699999999999996E-2</v>
      </c>
      <c r="Y988" s="42">
        <v>0.1691</v>
      </c>
      <c r="Z988" s="42">
        <v>0.39679999999999999</v>
      </c>
      <c r="AA988" s="42">
        <v>0.30730000000000002</v>
      </c>
    </row>
    <row r="989" spans="1:27">
      <c r="A989" s="142"/>
      <c r="B989" s="142"/>
      <c r="C989" s="5">
        <v>0.27083333333333398</v>
      </c>
      <c r="D989" s="42">
        <v>0</v>
      </c>
      <c r="E989" s="42">
        <v>0</v>
      </c>
      <c r="F989" s="42">
        <v>0</v>
      </c>
      <c r="G989" s="42">
        <v>0</v>
      </c>
      <c r="H989" s="42">
        <v>0</v>
      </c>
      <c r="I989" s="42">
        <v>0</v>
      </c>
      <c r="J989" s="42">
        <v>1.43E-2</v>
      </c>
      <c r="K989" s="42">
        <v>0.08</v>
      </c>
      <c r="L989" s="42">
        <v>4.5999999999999999E-2</v>
      </c>
      <c r="M989" s="42">
        <v>3.1699999999999999E-2</v>
      </c>
      <c r="N989" s="42">
        <v>1.55E-2</v>
      </c>
      <c r="O989" s="42">
        <v>2.6100000000000002E-2</v>
      </c>
      <c r="P989" s="84">
        <v>0.31730000000000003</v>
      </c>
      <c r="Q989" s="84">
        <v>0.35909999999999997</v>
      </c>
      <c r="R989" s="84">
        <v>8.2600000000000007E-2</v>
      </c>
      <c r="S989" s="84">
        <v>0.40460000000000002</v>
      </c>
      <c r="T989" s="84">
        <v>0.2923</v>
      </c>
      <c r="U989" s="84">
        <v>0.184</v>
      </c>
      <c r="V989" s="42">
        <v>0</v>
      </c>
      <c r="W989" s="42">
        <v>0.30059999999999998</v>
      </c>
      <c r="X989" s="42">
        <v>3.15E-2</v>
      </c>
      <c r="Y989" s="42">
        <v>0.13519999999999999</v>
      </c>
      <c r="Z989" s="42">
        <v>0.42670000000000002</v>
      </c>
      <c r="AA989" s="42">
        <v>0.20899999999999999</v>
      </c>
    </row>
    <row r="990" spans="1:27">
      <c r="A990" s="142"/>
      <c r="B990" s="142"/>
      <c r="C990" s="5">
        <v>0.28125</v>
      </c>
      <c r="D990" s="42">
        <v>0</v>
      </c>
      <c r="E990" s="42">
        <v>0</v>
      </c>
      <c r="F990" s="42">
        <v>0</v>
      </c>
      <c r="G990" s="42">
        <v>0</v>
      </c>
      <c r="H990" s="42">
        <v>0</v>
      </c>
      <c r="I990" s="42">
        <v>0</v>
      </c>
      <c r="J990" s="42">
        <v>7.3800000000000004E-2</v>
      </c>
      <c r="K990" s="42">
        <v>9.1399999999999995E-2</v>
      </c>
      <c r="L990" s="42">
        <v>8.5900000000000004E-2</v>
      </c>
      <c r="M990" s="42">
        <v>5.6000000000000001E-2</v>
      </c>
      <c r="N990" s="42">
        <v>3.8199999999999998E-2</v>
      </c>
      <c r="O990" s="42">
        <v>6.6199999999999995E-2</v>
      </c>
      <c r="P990" s="84">
        <v>0.28439999999999999</v>
      </c>
      <c r="Q990" s="84">
        <v>0.32550000000000001</v>
      </c>
      <c r="R990" s="84">
        <v>0.15340000000000001</v>
      </c>
      <c r="S990" s="84">
        <v>0.26740000000000003</v>
      </c>
      <c r="T990" s="84">
        <v>0.32429999999999998</v>
      </c>
      <c r="U990" s="84">
        <v>0.16070000000000001</v>
      </c>
      <c r="V990" s="42">
        <v>0</v>
      </c>
      <c r="W990" s="42">
        <v>0.2797</v>
      </c>
      <c r="X990" s="42">
        <v>0.17119999999999999</v>
      </c>
      <c r="Y990" s="42">
        <v>0.2853</v>
      </c>
      <c r="Z990" s="42">
        <v>0.441</v>
      </c>
      <c r="AA990" s="42">
        <v>0.2611</v>
      </c>
    </row>
    <row r="991" spans="1:27">
      <c r="A991" s="142"/>
      <c r="B991" s="142"/>
      <c r="C991" s="5">
        <v>0.29166666666666702</v>
      </c>
      <c r="D991" s="42">
        <v>0</v>
      </c>
      <c r="E991" s="42">
        <v>0</v>
      </c>
      <c r="F991" s="42">
        <v>0</v>
      </c>
      <c r="G991" s="42">
        <v>0</v>
      </c>
      <c r="H991" s="42">
        <v>0</v>
      </c>
      <c r="I991" s="42">
        <v>0</v>
      </c>
      <c r="J991" s="42">
        <v>6.93E-2</v>
      </c>
      <c r="K991" s="42">
        <v>0.122</v>
      </c>
      <c r="L991" s="42">
        <v>0.14330000000000001</v>
      </c>
      <c r="M991" s="42">
        <v>0.1027</v>
      </c>
      <c r="N991" s="42">
        <v>4.4999999999999998E-2</v>
      </c>
      <c r="O991" s="42">
        <v>0.09</v>
      </c>
      <c r="P991" s="84">
        <v>0.3528</v>
      </c>
      <c r="Q991" s="84">
        <v>0.25559999999999999</v>
      </c>
      <c r="R991" s="84">
        <v>0.104</v>
      </c>
      <c r="S991" s="84">
        <v>0.18679999999999999</v>
      </c>
      <c r="T991" s="84">
        <v>0.3962</v>
      </c>
      <c r="U991" s="84">
        <v>0.2392</v>
      </c>
      <c r="V991" s="42">
        <v>5.0900000000000001E-2</v>
      </c>
      <c r="W991" s="42">
        <v>0.30730000000000002</v>
      </c>
      <c r="X991" s="42">
        <v>0.24440000000000001</v>
      </c>
      <c r="Y991" s="42">
        <v>0.35570000000000002</v>
      </c>
      <c r="Z991" s="42">
        <v>0.39600000000000002</v>
      </c>
      <c r="AA991" s="42">
        <v>0.29720000000000002</v>
      </c>
    </row>
    <row r="992" spans="1:27">
      <c r="A992" s="142"/>
      <c r="B992" s="142"/>
      <c r="C992" s="5">
        <v>0.30208333333333398</v>
      </c>
      <c r="D992" s="42">
        <v>0</v>
      </c>
      <c r="E992" s="42">
        <v>0</v>
      </c>
      <c r="F992" s="42">
        <v>0</v>
      </c>
      <c r="G992" s="42">
        <v>0</v>
      </c>
      <c r="H992" s="42">
        <v>0</v>
      </c>
      <c r="I992" s="42">
        <v>0</v>
      </c>
      <c r="J992" s="42">
        <v>9.74E-2</v>
      </c>
      <c r="K992" s="42">
        <v>0.13719999999999999</v>
      </c>
      <c r="L992" s="42">
        <v>0.19769999999999999</v>
      </c>
      <c r="M992" s="42">
        <v>0.15240000000000001</v>
      </c>
      <c r="N992" s="42">
        <v>1.38E-2</v>
      </c>
      <c r="O992" s="42">
        <v>0.1197</v>
      </c>
      <c r="P992" s="84">
        <v>0.33439999999999998</v>
      </c>
      <c r="Q992" s="84">
        <v>0.28599999999999998</v>
      </c>
      <c r="R992" s="84">
        <v>9.0499999999999997E-2</v>
      </c>
      <c r="S992" s="84">
        <v>0.32929999999999998</v>
      </c>
      <c r="T992" s="84">
        <v>0.28599999999999998</v>
      </c>
      <c r="U992" s="84">
        <v>0.23</v>
      </c>
      <c r="V992" s="42">
        <v>0.17280000000000001</v>
      </c>
      <c r="W992" s="42">
        <v>0.37780000000000002</v>
      </c>
      <c r="X992" s="42">
        <v>0.1077</v>
      </c>
      <c r="Y992" s="42">
        <v>0.18820000000000001</v>
      </c>
      <c r="Z992" s="42">
        <v>0.4209</v>
      </c>
      <c r="AA992" s="42">
        <v>0.33689999999999998</v>
      </c>
    </row>
    <row r="993" spans="1:27">
      <c r="A993" s="142"/>
      <c r="B993" s="142"/>
      <c r="C993" s="5">
        <v>0.3125</v>
      </c>
      <c r="D993" s="42">
        <v>0</v>
      </c>
      <c r="E993" s="42">
        <v>0</v>
      </c>
      <c r="F993" s="42">
        <v>0</v>
      </c>
      <c r="G993" s="42">
        <v>0</v>
      </c>
      <c r="H993" s="42">
        <v>0</v>
      </c>
      <c r="I993" s="42">
        <v>0</v>
      </c>
      <c r="J993" s="42">
        <v>0.15260000000000001</v>
      </c>
      <c r="K993" s="42">
        <v>0.1973</v>
      </c>
      <c r="L993" s="42">
        <v>0.254</v>
      </c>
      <c r="M993" s="42">
        <v>0.23549999999999999</v>
      </c>
      <c r="N993" s="42">
        <v>6.6000000000000003E-2</v>
      </c>
      <c r="O993" s="42">
        <v>0.20219999999999999</v>
      </c>
      <c r="P993" s="84">
        <v>0.20130000000000001</v>
      </c>
      <c r="Q993" s="84">
        <v>0.2</v>
      </c>
      <c r="R993" s="84">
        <v>0.22259999999999999</v>
      </c>
      <c r="S993" s="84">
        <v>0.35549999999999998</v>
      </c>
      <c r="T993" s="84">
        <v>0.29310000000000003</v>
      </c>
      <c r="U993" s="84">
        <v>0.30409999999999998</v>
      </c>
      <c r="V993" s="42">
        <v>0.29339999999999999</v>
      </c>
      <c r="W993" s="42">
        <v>0.42020000000000002</v>
      </c>
      <c r="X993" s="42">
        <v>5.5100000000000003E-2</v>
      </c>
      <c r="Y993" s="42">
        <v>7.0599999999999996E-2</v>
      </c>
      <c r="Z993" s="42">
        <v>0.4496</v>
      </c>
      <c r="AA993" s="42">
        <v>0.43919999999999998</v>
      </c>
    </row>
    <row r="994" spans="1:27">
      <c r="A994" s="142"/>
      <c r="B994" s="142"/>
      <c r="C994" s="5">
        <v>0.32291666666666702</v>
      </c>
      <c r="D994" s="42">
        <v>0</v>
      </c>
      <c r="E994" s="42">
        <v>0</v>
      </c>
      <c r="F994" s="42">
        <v>0</v>
      </c>
      <c r="G994" s="42">
        <v>0</v>
      </c>
      <c r="H994" s="42">
        <v>0</v>
      </c>
      <c r="I994" s="42">
        <v>0</v>
      </c>
      <c r="J994" s="42">
        <v>0.24690000000000001</v>
      </c>
      <c r="K994" s="42">
        <v>0.34610000000000002</v>
      </c>
      <c r="L994" s="42">
        <v>0.36649999999999999</v>
      </c>
      <c r="M994" s="42">
        <v>0.33560000000000001</v>
      </c>
      <c r="N994" s="42">
        <v>0.15570000000000001</v>
      </c>
      <c r="O994" s="42">
        <v>0.28050000000000003</v>
      </c>
      <c r="P994" s="84">
        <v>0.26779999999999998</v>
      </c>
      <c r="Q994" s="84">
        <v>0.12239999999999999</v>
      </c>
      <c r="R994" s="84">
        <v>0.14360000000000001</v>
      </c>
      <c r="S994" s="84">
        <v>0.39140000000000003</v>
      </c>
      <c r="T994" s="84">
        <v>0.29409999999999997</v>
      </c>
      <c r="U994" s="84">
        <v>0.30020000000000002</v>
      </c>
      <c r="V994" s="42">
        <v>0.21890000000000001</v>
      </c>
      <c r="W994" s="42">
        <v>0.47039999999999998</v>
      </c>
      <c r="X994" s="42">
        <v>0</v>
      </c>
      <c r="Y994" s="42">
        <v>0.12640000000000001</v>
      </c>
      <c r="Z994" s="42">
        <v>0.61229999999999996</v>
      </c>
      <c r="AA994" s="42">
        <v>0.42749999999999999</v>
      </c>
    </row>
    <row r="995" spans="1:27">
      <c r="A995" s="142"/>
      <c r="B995" s="142"/>
      <c r="C995" s="5">
        <v>0.33333333333333398</v>
      </c>
      <c r="D995" s="42">
        <v>0</v>
      </c>
      <c r="E995" s="42">
        <v>0</v>
      </c>
      <c r="F995" s="42">
        <v>0</v>
      </c>
      <c r="G995" s="42">
        <v>0</v>
      </c>
      <c r="H995" s="42">
        <v>0</v>
      </c>
      <c r="I995" s="42">
        <v>0</v>
      </c>
      <c r="J995" s="42">
        <v>0.35420000000000001</v>
      </c>
      <c r="K995" s="42">
        <v>0.4259</v>
      </c>
      <c r="L995" s="42">
        <v>0.43159999999999998</v>
      </c>
      <c r="M995" s="42">
        <v>0.42059999999999997</v>
      </c>
      <c r="N995" s="42">
        <v>0.2472</v>
      </c>
      <c r="O995" s="42">
        <v>0.35870000000000002</v>
      </c>
      <c r="P995" s="84">
        <v>0.23699999999999999</v>
      </c>
      <c r="Q995" s="84">
        <v>0.17630000000000001</v>
      </c>
      <c r="R995" s="84">
        <v>8.6900000000000005E-2</v>
      </c>
      <c r="S995" s="84">
        <v>0.33600000000000002</v>
      </c>
      <c r="T995" s="84">
        <v>0.29559999999999997</v>
      </c>
      <c r="U995" s="84">
        <v>0.184</v>
      </c>
      <c r="V995" s="42">
        <v>0.2747</v>
      </c>
      <c r="W995" s="42">
        <v>0.36159999999999998</v>
      </c>
      <c r="X995" s="42">
        <v>4.0300000000000002E-2</v>
      </c>
      <c r="Y995" s="42">
        <v>0.14530000000000001</v>
      </c>
      <c r="Z995" s="42">
        <v>0.63280000000000003</v>
      </c>
      <c r="AA995" s="42">
        <v>0.51419999999999999</v>
      </c>
    </row>
    <row r="996" spans="1:27">
      <c r="A996" s="142"/>
      <c r="B996" s="142"/>
      <c r="C996" s="5">
        <v>0.34375</v>
      </c>
      <c r="D996" s="42">
        <v>0</v>
      </c>
      <c r="E996" s="42">
        <v>0</v>
      </c>
      <c r="F996" s="42">
        <v>0</v>
      </c>
      <c r="G996" s="42">
        <v>0</v>
      </c>
      <c r="H996" s="42">
        <v>0</v>
      </c>
      <c r="I996" s="42">
        <v>0</v>
      </c>
      <c r="J996" s="42">
        <v>0.43369999999999997</v>
      </c>
      <c r="K996" s="42">
        <v>0.53590000000000004</v>
      </c>
      <c r="L996" s="42">
        <v>0.49409999999999998</v>
      </c>
      <c r="M996" s="42">
        <v>0.50929999999999997</v>
      </c>
      <c r="N996" s="42">
        <v>0.31790000000000002</v>
      </c>
      <c r="O996" s="42">
        <v>0.4582</v>
      </c>
      <c r="P996" s="84">
        <v>0.30409999999999998</v>
      </c>
      <c r="Q996" s="84">
        <v>0.2442</v>
      </c>
      <c r="R996" s="84">
        <v>9.6799999999999997E-2</v>
      </c>
      <c r="S996" s="84">
        <v>0.30640000000000001</v>
      </c>
      <c r="T996" s="84">
        <v>0.2442</v>
      </c>
      <c r="U996" s="84">
        <v>0.21440000000000001</v>
      </c>
      <c r="V996" s="42">
        <v>0.21099999999999999</v>
      </c>
      <c r="W996" s="42">
        <v>0.4622</v>
      </c>
      <c r="X996" s="42">
        <v>0.12180000000000001</v>
      </c>
      <c r="Y996" s="42">
        <v>0.2235</v>
      </c>
      <c r="Z996" s="42">
        <v>0.47560000000000002</v>
      </c>
      <c r="AA996" s="42">
        <v>0.39100000000000001</v>
      </c>
    </row>
    <row r="997" spans="1:27">
      <c r="A997" s="142"/>
      <c r="B997" s="142"/>
      <c r="C997" s="5">
        <v>0.35416666666666702</v>
      </c>
      <c r="D997" s="42">
        <v>4.2999999999999997E-2</v>
      </c>
      <c r="E997" s="42">
        <v>5.45E-2</v>
      </c>
      <c r="F997" s="42">
        <v>1.89E-2</v>
      </c>
      <c r="G997" s="42">
        <v>0</v>
      </c>
      <c r="H997" s="42">
        <v>0</v>
      </c>
      <c r="I997" s="42">
        <v>3.5900000000000001E-2</v>
      </c>
      <c r="J997" s="42">
        <v>0.49230000000000002</v>
      </c>
      <c r="K997" s="42">
        <v>0.58660000000000001</v>
      </c>
      <c r="L997" s="42">
        <v>0.53159999999999996</v>
      </c>
      <c r="M997" s="42">
        <v>0.55730000000000002</v>
      </c>
      <c r="N997" s="42">
        <v>0.3609</v>
      </c>
      <c r="O997" s="42">
        <v>0.49869999999999998</v>
      </c>
      <c r="P997" s="84">
        <v>0.25800000000000001</v>
      </c>
      <c r="Q997" s="84">
        <v>0.16600000000000001</v>
      </c>
      <c r="R997" s="84">
        <v>0.1138</v>
      </c>
      <c r="S997" s="84">
        <v>0.3251</v>
      </c>
      <c r="T997" s="84">
        <v>0.18110000000000001</v>
      </c>
      <c r="U997" s="84">
        <v>0.22739999999999999</v>
      </c>
      <c r="V997" s="42">
        <v>0.2266</v>
      </c>
      <c r="W997" s="42">
        <v>0.51490000000000002</v>
      </c>
      <c r="X997" s="42">
        <v>1.7100000000000001E-2</v>
      </c>
      <c r="Y997" s="42">
        <v>0.20799999999999999</v>
      </c>
      <c r="Z997" s="42">
        <v>0.48220000000000002</v>
      </c>
      <c r="AA997" s="42">
        <v>0.48730000000000001</v>
      </c>
    </row>
    <row r="998" spans="1:27">
      <c r="A998" s="142"/>
      <c r="B998" s="142"/>
      <c r="C998" s="5">
        <v>0.36458333333333398</v>
      </c>
      <c r="D998" s="42">
        <v>1.7500000000000002E-2</v>
      </c>
      <c r="E998" s="42">
        <v>5.2999999999999999E-2</v>
      </c>
      <c r="F998" s="42">
        <v>4.65E-2</v>
      </c>
      <c r="G998" s="42">
        <v>0</v>
      </c>
      <c r="H998" s="42">
        <v>0</v>
      </c>
      <c r="I998" s="42">
        <v>5.2900000000000003E-2</v>
      </c>
      <c r="J998" s="42">
        <v>0.52049999999999996</v>
      </c>
      <c r="K998" s="42">
        <v>0.60860000000000003</v>
      </c>
      <c r="L998" s="42">
        <v>0.60250000000000004</v>
      </c>
      <c r="M998" s="42">
        <v>0.58089999999999997</v>
      </c>
      <c r="N998" s="42">
        <v>0.42380000000000001</v>
      </c>
      <c r="O998" s="42">
        <v>0.54549999999999998</v>
      </c>
      <c r="P998" s="84">
        <v>0.28079999999999999</v>
      </c>
      <c r="Q998" s="84">
        <v>0.1656</v>
      </c>
      <c r="R998" s="84">
        <v>9.2200000000000004E-2</v>
      </c>
      <c r="S998" s="84">
        <v>0.24360000000000001</v>
      </c>
      <c r="T998" s="84">
        <v>0.1024</v>
      </c>
      <c r="U998" s="84">
        <v>0.156</v>
      </c>
      <c r="V998" s="42">
        <v>0.25259999999999999</v>
      </c>
      <c r="W998" s="42">
        <v>0.52359999999999995</v>
      </c>
      <c r="X998" s="42">
        <v>0</v>
      </c>
      <c r="Y998" s="42">
        <v>0.19439999999999999</v>
      </c>
      <c r="Z998" s="42">
        <v>0.59919999999999995</v>
      </c>
      <c r="AA998" s="42">
        <v>0.44130000000000003</v>
      </c>
    </row>
    <row r="999" spans="1:27">
      <c r="A999" s="142"/>
      <c r="B999" s="142"/>
      <c r="C999" s="5">
        <v>0.375</v>
      </c>
      <c r="D999" s="42">
        <v>3.1699999999999999E-2</v>
      </c>
      <c r="E999" s="42">
        <v>9.3799999999999994E-2</v>
      </c>
      <c r="F999" s="42">
        <v>6.0600000000000001E-2</v>
      </c>
      <c r="G999" s="42">
        <v>0</v>
      </c>
      <c r="H999" s="42">
        <v>0</v>
      </c>
      <c r="I999" s="42">
        <v>5.5300000000000002E-2</v>
      </c>
      <c r="J999" s="42">
        <v>0.57189999999999996</v>
      </c>
      <c r="K999" s="42">
        <v>0.65410000000000001</v>
      </c>
      <c r="L999" s="42">
        <v>0.61529999999999996</v>
      </c>
      <c r="M999" s="42">
        <v>0.62739999999999996</v>
      </c>
      <c r="N999" s="42">
        <v>0.48930000000000001</v>
      </c>
      <c r="O999" s="42">
        <v>0.60070000000000001</v>
      </c>
      <c r="P999" s="84">
        <v>0.29699999999999999</v>
      </c>
      <c r="Q999" s="84">
        <v>0.27229999999999999</v>
      </c>
      <c r="R999" s="84">
        <v>2.4E-2</v>
      </c>
      <c r="S999" s="84">
        <v>0.25340000000000001</v>
      </c>
      <c r="T999" s="84">
        <v>0.25469999999999998</v>
      </c>
      <c r="U999" s="84">
        <v>0.19800000000000001</v>
      </c>
      <c r="V999" s="42">
        <v>0.26910000000000001</v>
      </c>
      <c r="W999" s="42">
        <v>0.35909999999999997</v>
      </c>
      <c r="X999" s="42">
        <v>1.9199999999999998E-2</v>
      </c>
      <c r="Y999" s="42">
        <v>0.17319999999999999</v>
      </c>
      <c r="Z999" s="42">
        <v>0.57340000000000002</v>
      </c>
      <c r="AA999" s="42">
        <v>0.30180000000000001</v>
      </c>
    </row>
    <row r="1000" spans="1:27">
      <c r="A1000" s="142"/>
      <c r="B1000" s="142"/>
      <c r="C1000" s="5">
        <v>0.38541666666666702</v>
      </c>
      <c r="D1000" s="42">
        <v>3.4200000000000001E-2</v>
      </c>
      <c r="E1000" s="42">
        <v>0.11260000000000001</v>
      </c>
      <c r="F1000" s="42">
        <v>4.1700000000000001E-2</v>
      </c>
      <c r="G1000" s="42">
        <v>3.3099999999999997E-2</v>
      </c>
      <c r="H1000" s="42">
        <v>0</v>
      </c>
      <c r="I1000" s="42">
        <v>4.4299999999999999E-2</v>
      </c>
      <c r="J1000" s="42">
        <v>0.61160000000000003</v>
      </c>
      <c r="K1000" s="42">
        <v>0.71919999999999995</v>
      </c>
      <c r="L1000" s="42">
        <v>0.64370000000000005</v>
      </c>
      <c r="M1000" s="42">
        <v>0.67300000000000004</v>
      </c>
      <c r="N1000" s="42">
        <v>0.53569999999999995</v>
      </c>
      <c r="O1000" s="42">
        <v>0.63670000000000004</v>
      </c>
      <c r="P1000" s="84">
        <v>0.25390000000000001</v>
      </c>
      <c r="Q1000" s="84">
        <v>0.21890000000000001</v>
      </c>
      <c r="R1000" s="84">
        <v>8.3199999999999996E-2</v>
      </c>
      <c r="S1000" s="84">
        <v>0.26150000000000001</v>
      </c>
      <c r="T1000" s="84">
        <v>0.21890000000000001</v>
      </c>
      <c r="U1000" s="84">
        <v>0.18290000000000001</v>
      </c>
      <c r="V1000" s="42">
        <v>0.26390000000000002</v>
      </c>
      <c r="W1000" s="42">
        <v>0.38269999999999998</v>
      </c>
      <c r="X1000" s="42">
        <v>0.11940000000000001</v>
      </c>
      <c r="Y1000" s="42">
        <v>0.1837</v>
      </c>
      <c r="Z1000" s="42">
        <v>0.53480000000000005</v>
      </c>
      <c r="AA1000" s="42">
        <v>0.40670000000000001</v>
      </c>
    </row>
    <row r="1001" spans="1:27">
      <c r="A1001" s="142"/>
      <c r="B1001" s="142"/>
      <c r="C1001" s="5">
        <v>0.39583333333333398</v>
      </c>
      <c r="D1001" s="42">
        <v>8.4500000000000006E-2</v>
      </c>
      <c r="E1001" s="42">
        <v>0.1618</v>
      </c>
      <c r="F1001" s="42">
        <v>6.6600000000000006E-2</v>
      </c>
      <c r="G1001" s="42">
        <v>6.2899999999999998E-2</v>
      </c>
      <c r="H1001" s="42">
        <v>5.3900000000000003E-2</v>
      </c>
      <c r="I1001" s="42">
        <v>9.4899999999999998E-2</v>
      </c>
      <c r="J1001" s="42">
        <v>0.63990000000000002</v>
      </c>
      <c r="K1001" s="42">
        <v>0.72150000000000003</v>
      </c>
      <c r="L1001" s="42">
        <v>0.6673</v>
      </c>
      <c r="M1001" s="42">
        <v>0.68479999999999996</v>
      </c>
      <c r="N1001" s="42">
        <v>0.54339999999999999</v>
      </c>
      <c r="O1001" s="42">
        <v>0.64490000000000003</v>
      </c>
      <c r="P1001" s="84">
        <v>0.30919999999999997</v>
      </c>
      <c r="Q1001" s="84">
        <v>0.30790000000000001</v>
      </c>
      <c r="R1001" s="84">
        <v>0.15459999999999999</v>
      </c>
      <c r="S1001" s="84">
        <v>0.1797</v>
      </c>
      <c r="T1001" s="84">
        <v>0.23050000000000001</v>
      </c>
      <c r="U1001" s="84">
        <v>0.1145</v>
      </c>
      <c r="V1001" s="42">
        <v>0.26619999999999999</v>
      </c>
      <c r="W1001" s="42">
        <v>0.42020000000000002</v>
      </c>
      <c r="X1001" s="42">
        <v>0.14319999999999999</v>
      </c>
      <c r="Y1001" s="42">
        <v>0.26919999999999999</v>
      </c>
      <c r="Z1001" s="42">
        <v>0.5857</v>
      </c>
      <c r="AA1001" s="42">
        <v>0.432</v>
      </c>
    </row>
    <row r="1002" spans="1:27">
      <c r="A1002" s="142"/>
      <c r="B1002" s="142"/>
      <c r="C1002" s="5">
        <v>0.40625</v>
      </c>
      <c r="D1002" s="42">
        <v>0.12590000000000001</v>
      </c>
      <c r="E1002" s="42">
        <v>0.24440000000000001</v>
      </c>
      <c r="F1002" s="42">
        <v>0.11310000000000001</v>
      </c>
      <c r="G1002" s="42">
        <v>8.7900000000000006E-2</v>
      </c>
      <c r="H1002" s="42">
        <v>0.1014</v>
      </c>
      <c r="I1002" s="42">
        <v>0.15090000000000001</v>
      </c>
      <c r="J1002" s="42">
        <v>0.64059999999999995</v>
      </c>
      <c r="K1002" s="42">
        <v>0.7631</v>
      </c>
      <c r="L1002" s="42">
        <v>0.65749999999999997</v>
      </c>
      <c r="M1002" s="42">
        <v>0.67379999999999995</v>
      </c>
      <c r="N1002" s="42">
        <v>0.58399999999999996</v>
      </c>
      <c r="O1002" s="42">
        <v>0.65680000000000005</v>
      </c>
      <c r="P1002" s="84">
        <v>0.3054</v>
      </c>
      <c r="Q1002" s="84">
        <v>0.24399999999999999</v>
      </c>
      <c r="R1002" s="84">
        <v>0.251</v>
      </c>
      <c r="S1002" s="84">
        <v>0.12959999999999999</v>
      </c>
      <c r="T1002" s="84">
        <v>0.19070000000000001</v>
      </c>
      <c r="U1002" s="84">
        <v>0.17019999999999999</v>
      </c>
      <c r="V1002" s="42">
        <v>0.19969999999999999</v>
      </c>
      <c r="W1002" s="42">
        <v>0.38219999999999998</v>
      </c>
      <c r="X1002" s="42">
        <v>0.1152</v>
      </c>
      <c r="Y1002" s="42">
        <v>0.2253</v>
      </c>
      <c r="Z1002" s="42">
        <v>0.55100000000000005</v>
      </c>
      <c r="AA1002" s="42">
        <v>0.40689999999999998</v>
      </c>
    </row>
    <row r="1003" spans="1:27">
      <c r="A1003" s="142"/>
      <c r="B1003" s="142"/>
      <c r="C1003" s="5">
        <v>0.41666666666666702</v>
      </c>
      <c r="D1003" s="42">
        <v>0.1648</v>
      </c>
      <c r="E1003" s="42">
        <v>0.2853</v>
      </c>
      <c r="F1003" s="42">
        <v>0.13519999999999999</v>
      </c>
      <c r="G1003" s="42">
        <v>0.13189999999999999</v>
      </c>
      <c r="H1003" s="42">
        <v>0.18579999999999999</v>
      </c>
      <c r="I1003" s="42">
        <v>0.17910000000000001</v>
      </c>
      <c r="J1003" s="42">
        <v>0.63380000000000003</v>
      </c>
      <c r="K1003" s="42">
        <v>0.74080000000000001</v>
      </c>
      <c r="L1003" s="42">
        <v>0.68310000000000004</v>
      </c>
      <c r="M1003" s="42">
        <v>0.68579999999999997</v>
      </c>
      <c r="N1003" s="42">
        <v>0.59409999999999996</v>
      </c>
      <c r="O1003" s="42">
        <v>0.67210000000000003</v>
      </c>
      <c r="P1003" s="84">
        <v>0.39100000000000001</v>
      </c>
      <c r="Q1003" s="84">
        <v>0.2535</v>
      </c>
      <c r="R1003" s="84">
        <v>0.16370000000000001</v>
      </c>
      <c r="S1003" s="84">
        <v>0.22789999999999999</v>
      </c>
      <c r="T1003" s="84">
        <v>0.23150000000000001</v>
      </c>
      <c r="U1003" s="84">
        <v>0.17949999999999999</v>
      </c>
      <c r="V1003" s="42">
        <v>0.28460000000000002</v>
      </c>
      <c r="W1003" s="42">
        <v>0.33910000000000001</v>
      </c>
      <c r="X1003" s="42">
        <v>0.10489999999999999</v>
      </c>
      <c r="Y1003" s="42">
        <v>0.25800000000000001</v>
      </c>
      <c r="Z1003" s="42">
        <v>0.54710000000000003</v>
      </c>
      <c r="AA1003" s="42">
        <v>0.4294</v>
      </c>
    </row>
    <row r="1004" spans="1:27">
      <c r="A1004" s="142"/>
      <c r="B1004" s="142"/>
      <c r="C1004" s="5">
        <v>0.42708333333333398</v>
      </c>
      <c r="D1004" s="42">
        <v>0.19420000000000001</v>
      </c>
      <c r="E1004" s="42">
        <v>0.35139999999999999</v>
      </c>
      <c r="F1004" s="42">
        <v>0.16159999999999999</v>
      </c>
      <c r="G1004" s="42">
        <v>0.13500000000000001</v>
      </c>
      <c r="H1004" s="42">
        <v>0.26369999999999999</v>
      </c>
      <c r="I1004" s="42">
        <v>0.22120000000000001</v>
      </c>
      <c r="J1004" s="42">
        <v>0.64390000000000003</v>
      </c>
      <c r="K1004" s="42">
        <v>0.74119999999999997</v>
      </c>
      <c r="L1004" s="42">
        <v>0.68879999999999997</v>
      </c>
      <c r="M1004" s="42">
        <v>0.70730000000000004</v>
      </c>
      <c r="N1004" s="42">
        <v>0.62209999999999999</v>
      </c>
      <c r="O1004" s="42">
        <v>0.68069999999999997</v>
      </c>
      <c r="P1004" s="84">
        <v>0.25779999999999997</v>
      </c>
      <c r="Q1004" s="84">
        <v>0.25690000000000002</v>
      </c>
      <c r="R1004" s="84">
        <v>7.7799999999999994E-2</v>
      </c>
      <c r="S1004" s="84">
        <v>0.28299999999999997</v>
      </c>
      <c r="T1004" s="84">
        <v>0.25690000000000002</v>
      </c>
      <c r="U1004" s="84">
        <v>0.19059999999999999</v>
      </c>
      <c r="V1004" s="42">
        <v>0.27489999999999998</v>
      </c>
      <c r="W1004" s="42">
        <v>0.35770000000000002</v>
      </c>
      <c r="X1004" s="42">
        <v>8.3299999999999999E-2</v>
      </c>
      <c r="Y1004" s="42">
        <v>0.1578</v>
      </c>
      <c r="Z1004" s="42">
        <v>0.40960000000000002</v>
      </c>
      <c r="AA1004" s="42">
        <v>0.3342</v>
      </c>
    </row>
    <row r="1005" spans="1:27">
      <c r="A1005" s="142"/>
      <c r="B1005" s="142"/>
      <c r="C1005" s="5">
        <v>0.4375</v>
      </c>
      <c r="D1005" s="42">
        <v>0.2082</v>
      </c>
      <c r="E1005" s="42">
        <v>0.38490000000000002</v>
      </c>
      <c r="F1005" s="42">
        <v>0.18790000000000001</v>
      </c>
      <c r="G1005" s="42">
        <v>0.1618</v>
      </c>
      <c r="H1005" s="42">
        <v>0.28739999999999999</v>
      </c>
      <c r="I1005" s="42">
        <v>0.25190000000000001</v>
      </c>
      <c r="J1005" s="42">
        <v>0.63139999999999996</v>
      </c>
      <c r="K1005" s="42">
        <v>0.74419999999999997</v>
      </c>
      <c r="L1005" s="42">
        <v>0.67600000000000005</v>
      </c>
      <c r="M1005" s="42">
        <v>0.6946</v>
      </c>
      <c r="N1005" s="42">
        <v>0.5988</v>
      </c>
      <c r="O1005" s="42">
        <v>0.66110000000000002</v>
      </c>
      <c r="P1005" s="84">
        <v>0.24390000000000001</v>
      </c>
      <c r="Q1005" s="84">
        <v>0.32179999999999997</v>
      </c>
      <c r="R1005" s="84">
        <v>4.3499999999999997E-2</v>
      </c>
      <c r="S1005" s="84">
        <v>0.2213</v>
      </c>
      <c r="T1005" s="84">
        <v>0.33560000000000001</v>
      </c>
      <c r="U1005" s="84">
        <v>0.27489999999999998</v>
      </c>
      <c r="V1005" s="42">
        <v>0.3629</v>
      </c>
      <c r="W1005" s="42">
        <v>0.35549999999999998</v>
      </c>
      <c r="X1005" s="42">
        <v>4.4499999999999998E-2</v>
      </c>
      <c r="Y1005" s="42">
        <v>0.2087</v>
      </c>
      <c r="Z1005" s="42">
        <v>0.218</v>
      </c>
      <c r="AA1005" s="42">
        <v>0.36680000000000001</v>
      </c>
    </row>
    <row r="1006" spans="1:27">
      <c r="A1006" s="142"/>
      <c r="B1006" s="142"/>
      <c r="C1006" s="5">
        <v>0.44791666666666702</v>
      </c>
      <c r="D1006" s="42">
        <v>0.24129999999999999</v>
      </c>
      <c r="E1006" s="42">
        <v>0.40160000000000001</v>
      </c>
      <c r="F1006" s="42">
        <v>0.21060000000000001</v>
      </c>
      <c r="G1006" s="42">
        <v>0.17419999999999999</v>
      </c>
      <c r="H1006" s="42">
        <v>0.32019999999999998</v>
      </c>
      <c r="I1006" s="42">
        <v>0.25040000000000001</v>
      </c>
      <c r="J1006" s="42">
        <v>0.62570000000000003</v>
      </c>
      <c r="K1006" s="42">
        <v>0.72560000000000002</v>
      </c>
      <c r="L1006" s="42">
        <v>0.67820000000000003</v>
      </c>
      <c r="M1006" s="42">
        <v>0.68430000000000002</v>
      </c>
      <c r="N1006" s="42">
        <v>0.61229999999999996</v>
      </c>
      <c r="O1006" s="42">
        <v>0.6774</v>
      </c>
      <c r="P1006" s="84">
        <v>0.31330000000000002</v>
      </c>
      <c r="Q1006" s="84">
        <v>0.39710000000000001</v>
      </c>
      <c r="R1006" s="84">
        <v>1.83E-2</v>
      </c>
      <c r="S1006" s="84">
        <v>0.38059999999999999</v>
      </c>
      <c r="T1006" s="84">
        <v>0.3332</v>
      </c>
      <c r="U1006" s="84">
        <v>0.15140000000000001</v>
      </c>
      <c r="V1006" s="42">
        <v>0.35289999999999999</v>
      </c>
      <c r="W1006" s="42">
        <v>0.50570000000000004</v>
      </c>
      <c r="X1006" s="42">
        <v>0.17130000000000001</v>
      </c>
      <c r="Y1006" s="42">
        <v>0.1221</v>
      </c>
      <c r="Z1006" s="42">
        <v>0.41889999999999999</v>
      </c>
      <c r="AA1006" s="42">
        <v>0.39589999999999997</v>
      </c>
    </row>
    <row r="1007" spans="1:27">
      <c r="A1007" s="142"/>
      <c r="B1007" s="142"/>
      <c r="C1007" s="5">
        <v>0.45833333333333398</v>
      </c>
      <c r="D1007" s="42">
        <v>0.25580000000000003</v>
      </c>
      <c r="E1007" s="42">
        <v>0.39429999999999998</v>
      </c>
      <c r="F1007" s="42">
        <v>0.20910000000000001</v>
      </c>
      <c r="G1007" s="42">
        <v>0.2021</v>
      </c>
      <c r="H1007" s="42">
        <v>0.33360000000000001</v>
      </c>
      <c r="I1007" s="42">
        <v>0.28839999999999999</v>
      </c>
      <c r="J1007" s="42">
        <v>0.61899999999999999</v>
      </c>
      <c r="K1007" s="42">
        <v>0.69869999999999999</v>
      </c>
      <c r="L1007" s="42">
        <v>0.68559999999999999</v>
      </c>
      <c r="M1007" s="42">
        <v>0.70589999999999997</v>
      </c>
      <c r="N1007" s="42">
        <v>0.60240000000000005</v>
      </c>
      <c r="O1007" s="42">
        <v>0.67190000000000005</v>
      </c>
      <c r="P1007" s="84">
        <v>0.39240000000000003</v>
      </c>
      <c r="Q1007" s="84">
        <v>0.39839999999999998</v>
      </c>
      <c r="R1007" s="84">
        <v>5.67E-2</v>
      </c>
      <c r="S1007" s="84">
        <v>0.33889999999999998</v>
      </c>
      <c r="T1007" s="84">
        <v>0.50170000000000003</v>
      </c>
      <c r="U1007" s="84">
        <v>0.25890000000000002</v>
      </c>
      <c r="V1007" s="42">
        <v>0.21310000000000001</v>
      </c>
      <c r="W1007" s="42">
        <v>0.4395</v>
      </c>
      <c r="X1007" s="42">
        <v>0.19209999999999999</v>
      </c>
      <c r="Y1007" s="42">
        <v>0.14960000000000001</v>
      </c>
      <c r="Z1007" s="42">
        <v>0.41189999999999999</v>
      </c>
      <c r="AA1007" s="42">
        <v>0.3528</v>
      </c>
    </row>
    <row r="1008" spans="1:27">
      <c r="A1008" s="142"/>
      <c r="B1008" s="142"/>
      <c r="C1008" s="5">
        <v>0.46875</v>
      </c>
      <c r="D1008" s="42">
        <v>0.29570000000000002</v>
      </c>
      <c r="E1008" s="42">
        <v>0.4244</v>
      </c>
      <c r="F1008" s="42">
        <v>0.26540000000000002</v>
      </c>
      <c r="G1008" s="42">
        <v>0.23680000000000001</v>
      </c>
      <c r="H1008" s="42">
        <v>0.36299999999999999</v>
      </c>
      <c r="I1008" s="42">
        <v>0.31709999999999999</v>
      </c>
      <c r="J1008" s="42">
        <v>0.62890000000000001</v>
      </c>
      <c r="K1008" s="42">
        <v>0.70609999999999995</v>
      </c>
      <c r="L1008" s="42">
        <v>0.65869999999999995</v>
      </c>
      <c r="M1008" s="42">
        <v>0.69620000000000004</v>
      </c>
      <c r="N1008" s="42">
        <v>0.59730000000000005</v>
      </c>
      <c r="O1008" s="42">
        <v>0.65739999999999998</v>
      </c>
      <c r="P1008" s="84">
        <v>0.40010000000000001</v>
      </c>
      <c r="Q1008" s="84">
        <v>0.39429999999999998</v>
      </c>
      <c r="R1008" s="84">
        <v>0.12740000000000001</v>
      </c>
      <c r="S1008" s="84">
        <v>0.43080000000000002</v>
      </c>
      <c r="T1008" s="84">
        <v>0.39429999999999998</v>
      </c>
      <c r="U1008" s="84">
        <v>0.29630000000000001</v>
      </c>
      <c r="V1008" s="42">
        <v>0.24940000000000001</v>
      </c>
      <c r="W1008" s="42">
        <v>0.33090000000000003</v>
      </c>
      <c r="X1008" s="42">
        <v>0.1363</v>
      </c>
      <c r="Y1008" s="42">
        <v>0.17799999999999999</v>
      </c>
      <c r="Z1008" s="42">
        <v>0.47660000000000002</v>
      </c>
      <c r="AA1008" s="42">
        <v>0.36580000000000001</v>
      </c>
    </row>
    <row r="1009" spans="1:27">
      <c r="A1009" s="142"/>
      <c r="B1009" s="142"/>
      <c r="C1009" s="5">
        <v>0.47916666666666702</v>
      </c>
      <c r="D1009" s="42">
        <v>0.2984</v>
      </c>
      <c r="E1009" s="42">
        <v>0.4274</v>
      </c>
      <c r="F1009" s="42">
        <v>0.25509999999999999</v>
      </c>
      <c r="G1009" s="42">
        <v>0.23069999999999999</v>
      </c>
      <c r="H1009" s="42">
        <v>0.36</v>
      </c>
      <c r="I1009" s="42">
        <v>0.31790000000000002</v>
      </c>
      <c r="J1009" s="42">
        <v>0.63070000000000004</v>
      </c>
      <c r="K1009" s="42">
        <v>0.72330000000000005</v>
      </c>
      <c r="L1009" s="42">
        <v>0.67130000000000001</v>
      </c>
      <c r="M1009" s="42">
        <v>0.6794</v>
      </c>
      <c r="N1009" s="42">
        <v>0.58760000000000001</v>
      </c>
      <c r="O1009" s="42">
        <v>0.64270000000000005</v>
      </c>
      <c r="P1009" s="84">
        <v>0.37980000000000003</v>
      </c>
      <c r="Q1009" s="84">
        <v>0.44230000000000003</v>
      </c>
      <c r="R1009" s="84">
        <v>6.7999999999999996E-3</v>
      </c>
      <c r="S1009" s="84">
        <v>0.49149999999999999</v>
      </c>
      <c r="T1009" s="84">
        <v>0.55420000000000003</v>
      </c>
      <c r="U1009" s="84">
        <v>0.23960000000000001</v>
      </c>
      <c r="V1009" s="42">
        <v>0.309</v>
      </c>
      <c r="W1009" s="42">
        <v>0.32879999999999998</v>
      </c>
      <c r="X1009" s="42">
        <v>0.1052</v>
      </c>
      <c r="Y1009" s="42">
        <v>9.9500000000000005E-2</v>
      </c>
      <c r="Z1009" s="42">
        <v>0.55969999999999998</v>
      </c>
      <c r="AA1009" s="42">
        <v>0.3241</v>
      </c>
    </row>
    <row r="1010" spans="1:27">
      <c r="A1010" s="142"/>
      <c r="B1010" s="142"/>
      <c r="C1010" s="5">
        <v>0.48958333333333398</v>
      </c>
      <c r="D1010" s="42">
        <v>0.28670000000000001</v>
      </c>
      <c r="E1010" s="42">
        <v>0.41060000000000002</v>
      </c>
      <c r="F1010" s="42">
        <v>0.2485</v>
      </c>
      <c r="G1010" s="42">
        <v>0.25419999999999998</v>
      </c>
      <c r="H1010" s="42">
        <v>0.30830000000000002</v>
      </c>
      <c r="I1010" s="42">
        <v>0.31540000000000001</v>
      </c>
      <c r="J1010" s="42">
        <v>0.61990000000000001</v>
      </c>
      <c r="K1010" s="42">
        <v>0.67849999999999999</v>
      </c>
      <c r="L1010" s="42">
        <v>0.66690000000000005</v>
      </c>
      <c r="M1010" s="42">
        <v>0.65500000000000003</v>
      </c>
      <c r="N1010" s="42">
        <v>0.61170000000000002</v>
      </c>
      <c r="O1010" s="42">
        <v>0.61799999999999999</v>
      </c>
      <c r="P1010" s="84">
        <v>0.32869999999999999</v>
      </c>
      <c r="Q1010" s="84">
        <v>0.39179999999999998</v>
      </c>
      <c r="R1010" s="84">
        <v>0.1019</v>
      </c>
      <c r="S1010" s="84">
        <v>0.53700000000000003</v>
      </c>
      <c r="T1010" s="84">
        <v>0.66459999999999997</v>
      </c>
      <c r="U1010" s="84">
        <v>0.24690000000000001</v>
      </c>
      <c r="V1010" s="42">
        <v>0.40760000000000002</v>
      </c>
      <c r="W1010" s="42">
        <v>0.32019999999999998</v>
      </c>
      <c r="X1010" s="42">
        <v>0.17460000000000001</v>
      </c>
      <c r="Y1010" s="42">
        <v>0.1769</v>
      </c>
      <c r="Z1010" s="42">
        <v>0.54590000000000005</v>
      </c>
      <c r="AA1010" s="42">
        <v>0.3407</v>
      </c>
    </row>
    <row r="1011" spans="1:27">
      <c r="A1011" s="142"/>
      <c r="B1011" s="142"/>
      <c r="C1011" s="5">
        <v>0.5</v>
      </c>
      <c r="D1011" s="42">
        <v>0.2893</v>
      </c>
      <c r="E1011" s="42">
        <v>0.39069999999999999</v>
      </c>
      <c r="F1011" s="42">
        <v>0.23630000000000001</v>
      </c>
      <c r="G1011" s="42">
        <v>0.2445</v>
      </c>
      <c r="H1011" s="42">
        <v>0.24990000000000001</v>
      </c>
      <c r="I1011" s="42">
        <v>0.29749999999999999</v>
      </c>
      <c r="J1011" s="42">
        <v>0.62239999999999995</v>
      </c>
      <c r="K1011" s="42">
        <v>0.66579999999999995</v>
      </c>
      <c r="L1011" s="42">
        <v>0.65700000000000003</v>
      </c>
      <c r="M1011" s="42">
        <v>0.65500000000000003</v>
      </c>
      <c r="N1011" s="42">
        <v>0.57010000000000005</v>
      </c>
      <c r="O1011" s="42">
        <v>0.63849999999999996</v>
      </c>
      <c r="P1011" s="84">
        <v>0.36099999999999999</v>
      </c>
      <c r="Q1011" s="84">
        <v>0.44309999999999999</v>
      </c>
      <c r="R1011" s="84">
        <v>8.3799999999999999E-2</v>
      </c>
      <c r="S1011" s="84">
        <v>0.49630000000000002</v>
      </c>
      <c r="T1011" s="84">
        <v>0.50649999999999995</v>
      </c>
      <c r="U1011" s="84">
        <v>0.1842</v>
      </c>
      <c r="V1011" s="42">
        <v>0.29110000000000003</v>
      </c>
      <c r="W1011" s="42">
        <v>0.42349999999999999</v>
      </c>
      <c r="X1011" s="42">
        <v>0.20119999999999999</v>
      </c>
      <c r="Y1011" s="42">
        <v>8.3000000000000004E-2</v>
      </c>
      <c r="Z1011" s="42">
        <v>0.59799999999999998</v>
      </c>
      <c r="AA1011" s="42">
        <v>0.32450000000000001</v>
      </c>
    </row>
    <row r="1012" spans="1:27">
      <c r="A1012" s="142"/>
      <c r="B1012" s="142"/>
      <c r="C1012" s="5">
        <v>0.51041666666666696</v>
      </c>
      <c r="D1012" s="42">
        <v>0.30499999999999999</v>
      </c>
      <c r="E1012" s="42">
        <v>0.42149999999999999</v>
      </c>
      <c r="F1012" s="42">
        <v>0.23580000000000001</v>
      </c>
      <c r="G1012" s="42">
        <v>0.24979999999999999</v>
      </c>
      <c r="H1012" s="42">
        <v>0.20430000000000001</v>
      </c>
      <c r="I1012" s="42">
        <v>0.2833</v>
      </c>
      <c r="J1012" s="42">
        <v>0.61350000000000005</v>
      </c>
      <c r="K1012" s="42">
        <v>0.68269999999999997</v>
      </c>
      <c r="L1012" s="42">
        <v>0.65180000000000005</v>
      </c>
      <c r="M1012" s="42">
        <v>0.68469999999999998</v>
      </c>
      <c r="N1012" s="42">
        <v>0.57069999999999999</v>
      </c>
      <c r="O1012" s="42">
        <v>0.64070000000000005</v>
      </c>
      <c r="P1012" s="84">
        <v>0.37309999999999999</v>
      </c>
      <c r="Q1012" s="84">
        <v>0.47810000000000002</v>
      </c>
      <c r="R1012" s="84">
        <v>0.1346</v>
      </c>
      <c r="S1012" s="84">
        <v>0.43590000000000001</v>
      </c>
      <c r="T1012" s="84">
        <v>0.47810000000000002</v>
      </c>
      <c r="U1012" s="84">
        <v>0.30249999999999999</v>
      </c>
      <c r="V1012" s="42">
        <v>0.2457</v>
      </c>
      <c r="W1012" s="42">
        <v>0.2205</v>
      </c>
      <c r="X1012" s="42">
        <v>0.25929999999999997</v>
      </c>
      <c r="Y1012" s="42">
        <v>0.18659999999999999</v>
      </c>
      <c r="Z1012" s="42">
        <v>0.51900000000000002</v>
      </c>
      <c r="AA1012" s="42">
        <v>0.37619999999999998</v>
      </c>
    </row>
    <row r="1013" spans="1:27">
      <c r="A1013" s="142"/>
      <c r="B1013" s="142"/>
      <c r="C1013" s="5">
        <v>0.52083333333333404</v>
      </c>
      <c r="D1013" s="42">
        <v>0.30840000000000001</v>
      </c>
      <c r="E1013" s="42">
        <v>0.43830000000000002</v>
      </c>
      <c r="F1013" s="42">
        <v>0.25440000000000002</v>
      </c>
      <c r="G1013" s="42">
        <v>0.25230000000000002</v>
      </c>
      <c r="H1013" s="42">
        <v>0.20760000000000001</v>
      </c>
      <c r="I1013" s="42">
        <v>0.28699999999999998</v>
      </c>
      <c r="J1013" s="42">
        <v>0.64600000000000002</v>
      </c>
      <c r="K1013" s="42">
        <v>0.66990000000000005</v>
      </c>
      <c r="L1013" s="42">
        <v>0.63519999999999999</v>
      </c>
      <c r="M1013" s="42">
        <v>0.67049999999999998</v>
      </c>
      <c r="N1013" s="42">
        <v>0.55189999999999995</v>
      </c>
      <c r="O1013" s="42">
        <v>0.63990000000000002</v>
      </c>
      <c r="P1013" s="84">
        <v>0.3947</v>
      </c>
      <c r="Q1013" s="84">
        <v>0.49540000000000001</v>
      </c>
      <c r="R1013" s="84">
        <v>0.1434</v>
      </c>
      <c r="S1013" s="84">
        <v>0.55979999999999996</v>
      </c>
      <c r="T1013" s="84">
        <v>0.43969999999999998</v>
      </c>
      <c r="U1013" s="84">
        <v>0.2339</v>
      </c>
      <c r="V1013" s="42">
        <v>0.33679999999999999</v>
      </c>
      <c r="W1013" s="42">
        <v>0.23730000000000001</v>
      </c>
      <c r="X1013" s="42">
        <v>0.30370000000000003</v>
      </c>
      <c r="Y1013" s="42">
        <v>0.35260000000000002</v>
      </c>
      <c r="Z1013" s="42">
        <v>0.6452</v>
      </c>
      <c r="AA1013" s="42">
        <v>0.39800000000000002</v>
      </c>
    </row>
    <row r="1014" spans="1:27">
      <c r="A1014" s="142"/>
      <c r="B1014" s="142"/>
      <c r="C1014" s="5">
        <v>0.53125</v>
      </c>
      <c r="D1014" s="42">
        <v>0.3221</v>
      </c>
      <c r="E1014" s="42">
        <v>0.4274</v>
      </c>
      <c r="F1014" s="42">
        <v>0.27289999999999998</v>
      </c>
      <c r="G1014" s="42">
        <v>0.25580000000000003</v>
      </c>
      <c r="H1014" s="42">
        <v>0.23130000000000001</v>
      </c>
      <c r="I1014" s="42">
        <v>0.2984</v>
      </c>
      <c r="J1014" s="42">
        <v>0.65049999999999997</v>
      </c>
      <c r="K1014" s="42">
        <v>0.65759999999999996</v>
      </c>
      <c r="L1014" s="42">
        <v>0.65049999999999997</v>
      </c>
      <c r="M1014" s="42">
        <v>0.66020000000000001</v>
      </c>
      <c r="N1014" s="42">
        <v>0.56789999999999996</v>
      </c>
      <c r="O1014" s="42">
        <v>0.64490000000000003</v>
      </c>
      <c r="P1014" s="84">
        <v>0.33210000000000001</v>
      </c>
      <c r="Q1014" s="84">
        <v>0.51859999999999995</v>
      </c>
      <c r="R1014" s="84">
        <v>0.16120000000000001</v>
      </c>
      <c r="S1014" s="84">
        <v>0.46279999999999999</v>
      </c>
      <c r="T1014" s="84">
        <v>0.39739999999999998</v>
      </c>
      <c r="U1014" s="84">
        <v>0.4859</v>
      </c>
      <c r="V1014" s="42">
        <v>0.34789999999999999</v>
      </c>
      <c r="W1014" s="42">
        <v>0.1507</v>
      </c>
      <c r="X1014" s="42">
        <v>0.3246</v>
      </c>
      <c r="Y1014" s="42">
        <v>0.30869999999999997</v>
      </c>
      <c r="Z1014" s="42">
        <v>0.60170000000000001</v>
      </c>
      <c r="AA1014" s="42">
        <v>0.37109999999999999</v>
      </c>
    </row>
    <row r="1015" spans="1:27">
      <c r="A1015" s="142"/>
      <c r="B1015" s="142"/>
      <c r="C1015" s="5">
        <v>0.54166666666666696</v>
      </c>
      <c r="D1015" s="42">
        <v>0.34139999999999998</v>
      </c>
      <c r="E1015" s="42">
        <v>0.41360000000000002</v>
      </c>
      <c r="F1015" s="42">
        <v>0.27810000000000001</v>
      </c>
      <c r="G1015" s="42">
        <v>0.27460000000000001</v>
      </c>
      <c r="H1015" s="42">
        <v>0.24729999999999999</v>
      </c>
      <c r="I1015" s="42">
        <v>0.311</v>
      </c>
      <c r="J1015" s="42">
        <v>0.62629999999999997</v>
      </c>
      <c r="K1015" s="42">
        <v>0.65539999999999998</v>
      </c>
      <c r="L1015" s="42">
        <v>0.63360000000000005</v>
      </c>
      <c r="M1015" s="42">
        <v>0.66830000000000001</v>
      </c>
      <c r="N1015" s="42">
        <v>0.60050000000000003</v>
      </c>
      <c r="O1015" s="42">
        <v>0.62729999999999997</v>
      </c>
      <c r="P1015" s="84">
        <v>0.27189999999999998</v>
      </c>
      <c r="Q1015" s="84">
        <v>0.36919999999999997</v>
      </c>
      <c r="R1015" s="84">
        <v>0.1953</v>
      </c>
      <c r="S1015" s="84">
        <v>0.48780000000000001</v>
      </c>
      <c r="T1015" s="84">
        <v>0.30730000000000002</v>
      </c>
      <c r="U1015" s="84">
        <v>0.35049999999999998</v>
      </c>
      <c r="V1015" s="42">
        <v>0.29659999999999997</v>
      </c>
      <c r="W1015" s="42">
        <v>0.19570000000000001</v>
      </c>
      <c r="X1015" s="42">
        <v>0.27589999999999998</v>
      </c>
      <c r="Y1015" s="42">
        <v>0.26600000000000001</v>
      </c>
      <c r="Z1015" s="42">
        <v>0.55159999999999998</v>
      </c>
      <c r="AA1015" s="42">
        <v>0.43259999999999998</v>
      </c>
    </row>
    <row r="1016" spans="1:27">
      <c r="A1016" s="142"/>
      <c r="B1016" s="142"/>
      <c r="C1016" s="5">
        <v>0.55208333333333404</v>
      </c>
      <c r="D1016" s="42">
        <v>0.34589999999999999</v>
      </c>
      <c r="E1016" s="42">
        <v>0.434</v>
      </c>
      <c r="F1016" s="42">
        <v>0.31040000000000001</v>
      </c>
      <c r="G1016" s="42">
        <v>0.26150000000000001</v>
      </c>
      <c r="H1016" s="42">
        <v>0.23119999999999999</v>
      </c>
      <c r="I1016" s="42">
        <v>0.31659999999999999</v>
      </c>
      <c r="J1016" s="42">
        <v>0.63070000000000004</v>
      </c>
      <c r="K1016" s="42">
        <v>0.70140000000000002</v>
      </c>
      <c r="L1016" s="42">
        <v>0.61950000000000005</v>
      </c>
      <c r="M1016" s="42">
        <v>0.6956</v>
      </c>
      <c r="N1016" s="42">
        <v>0.57799999999999996</v>
      </c>
      <c r="O1016" s="42">
        <v>0.64500000000000002</v>
      </c>
      <c r="P1016" s="84">
        <v>0.31909999999999999</v>
      </c>
      <c r="Q1016" s="84">
        <v>0.374</v>
      </c>
      <c r="R1016" s="84">
        <v>0.12839999999999999</v>
      </c>
      <c r="S1016" s="84">
        <v>0.38240000000000002</v>
      </c>
      <c r="T1016" s="84">
        <v>0.374</v>
      </c>
      <c r="U1016" s="84">
        <v>0.26179999999999998</v>
      </c>
      <c r="V1016" s="42">
        <v>0.13850000000000001</v>
      </c>
      <c r="W1016" s="42">
        <v>0.1578</v>
      </c>
      <c r="X1016" s="42">
        <v>0.31630000000000003</v>
      </c>
      <c r="Y1016" s="42">
        <v>0.1885</v>
      </c>
      <c r="Z1016" s="42">
        <v>0.56069999999999998</v>
      </c>
      <c r="AA1016" s="42">
        <v>0.3775</v>
      </c>
    </row>
    <row r="1017" spans="1:27">
      <c r="A1017" s="142"/>
      <c r="B1017" s="142"/>
      <c r="C1017" s="5">
        <v>0.5625</v>
      </c>
      <c r="D1017" s="42">
        <v>0.35820000000000002</v>
      </c>
      <c r="E1017" s="42">
        <v>0.48139999999999999</v>
      </c>
      <c r="F1017" s="42">
        <v>0.33929999999999999</v>
      </c>
      <c r="G1017" s="42">
        <v>0.28939999999999999</v>
      </c>
      <c r="H1017" s="42">
        <v>0.24279999999999999</v>
      </c>
      <c r="I1017" s="42">
        <v>0.3332</v>
      </c>
      <c r="J1017" s="42">
        <v>0.64649999999999996</v>
      </c>
      <c r="K1017" s="42">
        <v>0.74790000000000001</v>
      </c>
      <c r="L1017" s="42">
        <v>0.6411</v>
      </c>
      <c r="M1017" s="42">
        <v>0.6774</v>
      </c>
      <c r="N1017" s="42">
        <v>0.55130000000000001</v>
      </c>
      <c r="O1017" s="42">
        <v>0.64449999999999996</v>
      </c>
      <c r="P1017" s="84">
        <v>0.2737</v>
      </c>
      <c r="Q1017" s="84">
        <v>0.34089999999999998</v>
      </c>
      <c r="R1017" s="84">
        <v>0.14829999999999999</v>
      </c>
      <c r="S1017" s="84">
        <v>0.4148</v>
      </c>
      <c r="T1017" s="84">
        <v>0.34029999999999999</v>
      </c>
      <c r="U1017" s="84">
        <v>0.37380000000000002</v>
      </c>
      <c r="V1017" s="42">
        <v>2.7300000000000001E-2</v>
      </c>
      <c r="W1017" s="42">
        <v>0.19850000000000001</v>
      </c>
      <c r="X1017" s="42">
        <v>0.47670000000000001</v>
      </c>
      <c r="Y1017" s="42">
        <v>0.2389</v>
      </c>
      <c r="Z1017" s="42">
        <v>0.4783</v>
      </c>
      <c r="AA1017" s="42">
        <v>0.41649999999999998</v>
      </c>
    </row>
    <row r="1018" spans="1:27">
      <c r="A1018" s="142"/>
      <c r="B1018" s="142"/>
      <c r="C1018" s="5">
        <v>0.57291666666666696</v>
      </c>
      <c r="D1018" s="42">
        <v>0.35010000000000002</v>
      </c>
      <c r="E1018" s="42">
        <v>0.51259999999999994</v>
      </c>
      <c r="F1018" s="42">
        <v>0.33110000000000001</v>
      </c>
      <c r="G1018" s="42">
        <v>0.29830000000000001</v>
      </c>
      <c r="H1018" s="42">
        <v>0.27439999999999998</v>
      </c>
      <c r="I1018" s="42">
        <v>0.33</v>
      </c>
      <c r="J1018" s="42">
        <v>0.64119999999999999</v>
      </c>
      <c r="K1018" s="42">
        <v>0.66679999999999995</v>
      </c>
      <c r="L1018" s="42">
        <v>0.62949999999999995</v>
      </c>
      <c r="M1018" s="42">
        <v>0.70530000000000004</v>
      </c>
      <c r="N1018" s="42">
        <v>0.57850000000000001</v>
      </c>
      <c r="O1018" s="42">
        <v>0.67449999999999999</v>
      </c>
      <c r="P1018" s="84">
        <v>0.32419999999999999</v>
      </c>
      <c r="Q1018" s="84">
        <v>0.33800000000000002</v>
      </c>
      <c r="R1018" s="84">
        <v>8.9300000000000004E-2</v>
      </c>
      <c r="S1018" s="84">
        <v>0.31530000000000002</v>
      </c>
      <c r="T1018" s="84">
        <v>0.31900000000000001</v>
      </c>
      <c r="U1018" s="84">
        <v>0.34810000000000002</v>
      </c>
      <c r="V1018" s="42">
        <v>2.1499999999999998E-2</v>
      </c>
      <c r="W1018" s="42">
        <v>0.1532</v>
      </c>
      <c r="X1018" s="42">
        <v>0.52759999999999996</v>
      </c>
      <c r="Y1018" s="42">
        <v>0.24479999999999999</v>
      </c>
      <c r="Z1018" s="42">
        <v>0.51349999999999996</v>
      </c>
      <c r="AA1018" s="42">
        <v>0.37490000000000001</v>
      </c>
    </row>
    <row r="1019" spans="1:27">
      <c r="A1019" s="142"/>
      <c r="B1019" s="142"/>
      <c r="C1019" s="5">
        <v>0.58333333333333404</v>
      </c>
      <c r="D1019" s="42">
        <v>0.33939999999999998</v>
      </c>
      <c r="E1019" s="42">
        <v>0.45629999999999998</v>
      </c>
      <c r="F1019" s="42">
        <v>0.3805</v>
      </c>
      <c r="G1019" s="42">
        <v>0.30980000000000002</v>
      </c>
      <c r="H1019" s="42">
        <v>0.32569999999999999</v>
      </c>
      <c r="I1019" s="42">
        <v>0.35089999999999999</v>
      </c>
      <c r="J1019" s="42">
        <v>0.64639999999999997</v>
      </c>
      <c r="K1019" s="42">
        <v>0.72370000000000001</v>
      </c>
      <c r="L1019" s="42">
        <v>0.62990000000000002</v>
      </c>
      <c r="M1019" s="42">
        <v>0.70669999999999999</v>
      </c>
      <c r="N1019" s="42">
        <v>0.60850000000000004</v>
      </c>
      <c r="O1019" s="42">
        <v>0.66349999999999998</v>
      </c>
      <c r="P1019" s="84">
        <v>0.31690000000000002</v>
      </c>
      <c r="Q1019" s="84">
        <v>0.43259999999999998</v>
      </c>
      <c r="R1019" s="84">
        <v>8.5199999999999998E-2</v>
      </c>
      <c r="S1019" s="84">
        <v>0.34360000000000002</v>
      </c>
      <c r="T1019" s="84">
        <v>0.3891</v>
      </c>
      <c r="U1019" s="84">
        <v>0.35809999999999997</v>
      </c>
      <c r="V1019" s="42">
        <v>0.1197</v>
      </c>
      <c r="W1019" s="42">
        <v>0.1764</v>
      </c>
      <c r="X1019" s="42">
        <v>0.45540000000000003</v>
      </c>
      <c r="Y1019" s="42">
        <v>0.13489999999999999</v>
      </c>
      <c r="Z1019" s="42">
        <v>0.53959999999999997</v>
      </c>
      <c r="AA1019" s="42">
        <v>0.39529999999999998</v>
      </c>
    </row>
    <row r="1020" spans="1:27">
      <c r="A1020" s="142"/>
      <c r="B1020" s="142"/>
      <c r="C1020" s="5">
        <v>0.59375</v>
      </c>
      <c r="D1020" s="42">
        <v>0.3538</v>
      </c>
      <c r="E1020" s="42">
        <v>0.44569999999999999</v>
      </c>
      <c r="F1020" s="42">
        <v>0.38819999999999999</v>
      </c>
      <c r="G1020" s="42">
        <v>0.32779999999999998</v>
      </c>
      <c r="H1020" s="42">
        <v>0.3458</v>
      </c>
      <c r="I1020" s="42">
        <v>0.37230000000000002</v>
      </c>
      <c r="J1020" s="42">
        <v>0.62939999999999996</v>
      </c>
      <c r="K1020" s="42">
        <v>0.72330000000000005</v>
      </c>
      <c r="L1020" s="42">
        <v>0.6472</v>
      </c>
      <c r="M1020" s="42">
        <v>0.70030000000000003</v>
      </c>
      <c r="N1020" s="42">
        <v>0.61860000000000004</v>
      </c>
      <c r="O1020" s="42">
        <v>0.66379999999999995</v>
      </c>
      <c r="P1020" s="84">
        <v>0.3271</v>
      </c>
      <c r="Q1020" s="84">
        <v>0.35770000000000002</v>
      </c>
      <c r="R1020" s="84">
        <v>0.13589999999999999</v>
      </c>
      <c r="S1020" s="84">
        <v>0.38840000000000002</v>
      </c>
      <c r="T1020" s="84">
        <v>0.35770000000000002</v>
      </c>
      <c r="U1020" s="84">
        <v>0.26629999999999998</v>
      </c>
      <c r="V1020" s="42">
        <v>0.1036</v>
      </c>
      <c r="W1020" s="42">
        <v>0.1507</v>
      </c>
      <c r="X1020" s="42">
        <v>0.37509999999999999</v>
      </c>
      <c r="Y1020" s="42">
        <v>0.2056</v>
      </c>
      <c r="Z1020" s="42">
        <v>0.51910000000000001</v>
      </c>
      <c r="AA1020" s="42">
        <v>0.35849999999999999</v>
      </c>
    </row>
    <row r="1021" spans="1:27">
      <c r="A1021" s="142"/>
      <c r="B1021" s="142"/>
      <c r="C1021" s="5">
        <v>0.60416666666666696</v>
      </c>
      <c r="D1021" s="42">
        <v>0.35820000000000002</v>
      </c>
      <c r="E1021" s="42">
        <v>0.45610000000000001</v>
      </c>
      <c r="F1021" s="42">
        <v>0.38700000000000001</v>
      </c>
      <c r="G1021" s="42">
        <v>0.32429999999999998</v>
      </c>
      <c r="H1021" s="42">
        <v>0.36609999999999998</v>
      </c>
      <c r="I1021" s="42">
        <v>0.3765</v>
      </c>
      <c r="J1021" s="42">
        <v>0.57269999999999999</v>
      </c>
      <c r="K1021" s="42">
        <v>0.6845</v>
      </c>
      <c r="L1021" s="42">
        <v>0.62549999999999994</v>
      </c>
      <c r="M1021" s="42">
        <v>0.66790000000000005</v>
      </c>
      <c r="N1021" s="42">
        <v>0.59960000000000002</v>
      </c>
      <c r="O1021" s="42">
        <v>0.65100000000000002</v>
      </c>
      <c r="P1021" s="84">
        <v>0.4083</v>
      </c>
      <c r="Q1021" s="84">
        <v>0.41589999999999999</v>
      </c>
      <c r="R1021" s="84">
        <v>8.2299999999999998E-2</v>
      </c>
      <c r="S1021" s="84">
        <v>0.31900000000000001</v>
      </c>
      <c r="T1021" s="84">
        <v>0.25659999999999999</v>
      </c>
      <c r="U1021" s="84">
        <v>0.2702</v>
      </c>
      <c r="V1021" s="42">
        <v>7.1000000000000004E-3</v>
      </c>
      <c r="W1021" s="42">
        <v>0.1774</v>
      </c>
      <c r="X1021" s="42">
        <v>0.39860000000000001</v>
      </c>
      <c r="Y1021" s="42">
        <v>0.16539999999999999</v>
      </c>
      <c r="Z1021" s="42">
        <v>0.51700000000000002</v>
      </c>
      <c r="AA1021" s="42">
        <v>0.46300000000000002</v>
      </c>
    </row>
    <row r="1022" spans="1:27">
      <c r="A1022" s="142"/>
      <c r="B1022" s="142"/>
      <c r="C1022" s="5">
        <v>0.61458333333333404</v>
      </c>
      <c r="D1022" s="42">
        <v>0.34389999999999998</v>
      </c>
      <c r="E1022" s="42">
        <v>0.46210000000000001</v>
      </c>
      <c r="F1022" s="42">
        <v>0.3846</v>
      </c>
      <c r="G1022" s="42">
        <v>0.30459999999999998</v>
      </c>
      <c r="H1022" s="42">
        <v>0.378</v>
      </c>
      <c r="I1022" s="42">
        <v>0.37630000000000002</v>
      </c>
      <c r="J1022" s="42">
        <v>0.55710000000000004</v>
      </c>
      <c r="K1022" s="42">
        <v>0.62929999999999997</v>
      </c>
      <c r="L1022" s="42">
        <v>0.58509999999999995</v>
      </c>
      <c r="M1022" s="42">
        <v>0.64890000000000003</v>
      </c>
      <c r="N1022" s="42">
        <v>0.56710000000000005</v>
      </c>
      <c r="O1022" s="42">
        <v>0.63719999999999999</v>
      </c>
      <c r="P1022" s="84">
        <v>0.40670000000000001</v>
      </c>
      <c r="Q1022" s="84">
        <v>0.36120000000000002</v>
      </c>
      <c r="R1022" s="84">
        <v>8.4599999999999995E-2</v>
      </c>
      <c r="S1022" s="84">
        <v>0.34310000000000002</v>
      </c>
      <c r="T1022" s="84">
        <v>0.2334</v>
      </c>
      <c r="U1022" s="84">
        <v>0.20069999999999999</v>
      </c>
      <c r="V1022" s="42">
        <v>1.5900000000000001E-2</v>
      </c>
      <c r="W1022" s="42">
        <v>0.21440000000000001</v>
      </c>
      <c r="X1022" s="42">
        <v>0.43590000000000001</v>
      </c>
      <c r="Y1022" s="42">
        <v>0.13289999999999999</v>
      </c>
      <c r="Z1022" s="42">
        <v>0.46129999999999999</v>
      </c>
      <c r="AA1022" s="42">
        <v>0.40620000000000001</v>
      </c>
    </row>
    <row r="1023" spans="1:27">
      <c r="A1023" s="142"/>
      <c r="B1023" s="142"/>
      <c r="C1023" s="5">
        <v>0.625</v>
      </c>
      <c r="D1023" s="42">
        <v>0.31459999999999999</v>
      </c>
      <c r="E1023" s="42">
        <v>0.41199999999999998</v>
      </c>
      <c r="F1023" s="42">
        <v>0.40129999999999999</v>
      </c>
      <c r="G1023" s="42">
        <v>0.29759999999999998</v>
      </c>
      <c r="H1023" s="42">
        <v>0.39950000000000002</v>
      </c>
      <c r="I1023" s="42">
        <v>0.38159999999999999</v>
      </c>
      <c r="J1023" s="42">
        <v>0.53249999999999997</v>
      </c>
      <c r="K1023" s="42">
        <v>0.5867</v>
      </c>
      <c r="L1023" s="42">
        <v>0.56230000000000002</v>
      </c>
      <c r="M1023" s="42">
        <v>0.63170000000000004</v>
      </c>
      <c r="N1023" s="42">
        <v>0.52669999999999995</v>
      </c>
      <c r="O1023" s="42">
        <v>0.60109999999999997</v>
      </c>
      <c r="P1023" s="84">
        <v>0.32779999999999998</v>
      </c>
      <c r="Q1023" s="84">
        <v>0.34839999999999999</v>
      </c>
      <c r="R1023" s="84">
        <v>6.3600000000000004E-2</v>
      </c>
      <c r="S1023" s="84">
        <v>0.27279999999999999</v>
      </c>
      <c r="T1023" s="84">
        <v>0.2185</v>
      </c>
      <c r="U1023" s="84">
        <v>0.20419999999999999</v>
      </c>
      <c r="V1023" s="42">
        <v>0.19040000000000001</v>
      </c>
      <c r="W1023" s="42">
        <v>0.14280000000000001</v>
      </c>
      <c r="X1023" s="42">
        <v>0.42549999999999999</v>
      </c>
      <c r="Y1023" s="42">
        <v>0.2205</v>
      </c>
      <c r="Z1023" s="42">
        <v>0.43719999999999998</v>
      </c>
      <c r="AA1023" s="42">
        <v>0.36409999999999998</v>
      </c>
    </row>
    <row r="1024" spans="1:27">
      <c r="A1024" s="142"/>
      <c r="B1024" s="142"/>
      <c r="C1024" s="5">
        <v>0.63541666666666696</v>
      </c>
      <c r="D1024" s="42">
        <v>0.29959999999999998</v>
      </c>
      <c r="E1024" s="42">
        <v>0.439</v>
      </c>
      <c r="F1024" s="42">
        <v>0.39190000000000003</v>
      </c>
      <c r="G1024" s="42">
        <v>0.3014</v>
      </c>
      <c r="H1024" s="42">
        <v>0.40329999999999999</v>
      </c>
      <c r="I1024" s="42">
        <v>0.36709999999999998</v>
      </c>
      <c r="J1024" s="42">
        <v>0.52500000000000002</v>
      </c>
      <c r="K1024" s="42">
        <v>0.64929999999999999</v>
      </c>
      <c r="L1024" s="42">
        <v>0.51380000000000003</v>
      </c>
      <c r="M1024" s="42">
        <v>0.61580000000000001</v>
      </c>
      <c r="N1024" s="42">
        <v>0.51029999999999998</v>
      </c>
      <c r="O1024" s="42">
        <v>0.56279999999999997</v>
      </c>
      <c r="P1024" s="84">
        <v>0.3402</v>
      </c>
      <c r="Q1024" s="84">
        <v>0.24340000000000001</v>
      </c>
      <c r="R1024" s="84">
        <v>0.1229</v>
      </c>
      <c r="S1024" s="84">
        <v>0.28029999999999999</v>
      </c>
      <c r="T1024" s="84">
        <v>0.24340000000000001</v>
      </c>
      <c r="U1024" s="84">
        <v>0.2298</v>
      </c>
      <c r="V1024" s="42">
        <v>0.15110000000000001</v>
      </c>
      <c r="W1024" s="42">
        <v>0.15989999999999999</v>
      </c>
      <c r="X1024" s="42">
        <v>0.4214</v>
      </c>
      <c r="Y1024" s="42">
        <v>0.2306</v>
      </c>
      <c r="Z1024" s="42">
        <v>0.50749999999999995</v>
      </c>
      <c r="AA1024" s="42">
        <v>0.36659999999999998</v>
      </c>
    </row>
    <row r="1025" spans="1:27">
      <c r="A1025" s="142"/>
      <c r="B1025" s="142"/>
      <c r="C1025" s="5">
        <v>0.64583333333333404</v>
      </c>
      <c r="D1025" s="42">
        <v>0.23480000000000001</v>
      </c>
      <c r="E1025" s="42">
        <v>0.35039999999999999</v>
      </c>
      <c r="F1025" s="42">
        <v>0.32819999999999999</v>
      </c>
      <c r="G1025" s="42">
        <v>0.22259999999999999</v>
      </c>
      <c r="H1025" s="42">
        <v>0.30499999999999999</v>
      </c>
      <c r="I1025" s="42">
        <v>0.2757</v>
      </c>
      <c r="J1025" s="42">
        <v>0.45569999999999999</v>
      </c>
      <c r="K1025" s="42">
        <v>0.59250000000000003</v>
      </c>
      <c r="L1025" s="42">
        <v>0.46239999999999998</v>
      </c>
      <c r="M1025" s="42">
        <v>0.54810000000000003</v>
      </c>
      <c r="N1025" s="42">
        <v>0.4325</v>
      </c>
      <c r="O1025" s="42">
        <v>0.50080000000000002</v>
      </c>
      <c r="P1025" s="84">
        <v>0.3488</v>
      </c>
      <c r="Q1025" s="84">
        <v>0.16239999999999999</v>
      </c>
      <c r="R1025" s="84">
        <v>0.1394</v>
      </c>
      <c r="S1025" s="84">
        <v>0.20799999999999999</v>
      </c>
      <c r="T1025" s="84">
        <v>0.1028</v>
      </c>
      <c r="U1025" s="84">
        <v>0.19089999999999999</v>
      </c>
      <c r="V1025" s="42">
        <v>0.1439</v>
      </c>
      <c r="W1025" s="42">
        <v>4.5199999999999997E-2</v>
      </c>
      <c r="X1025" s="42">
        <v>0.2787</v>
      </c>
      <c r="Y1025" s="42">
        <v>0.3301</v>
      </c>
      <c r="Z1025" s="42">
        <v>0.45579999999999998</v>
      </c>
      <c r="AA1025" s="42">
        <v>0.44340000000000002</v>
      </c>
    </row>
    <row r="1026" spans="1:27">
      <c r="A1026" s="142"/>
      <c r="B1026" s="142"/>
      <c r="C1026" s="5">
        <v>0.65625</v>
      </c>
      <c r="D1026" s="42">
        <v>0.1643</v>
      </c>
      <c r="E1026" s="42">
        <v>0.27029999999999998</v>
      </c>
      <c r="F1026" s="42">
        <v>0.2392</v>
      </c>
      <c r="G1026" s="42">
        <v>0.14580000000000001</v>
      </c>
      <c r="H1026" s="42">
        <v>0.1855</v>
      </c>
      <c r="I1026" s="42">
        <v>0.1953</v>
      </c>
      <c r="J1026" s="42">
        <v>0.41749999999999998</v>
      </c>
      <c r="K1026" s="42">
        <v>0.50549999999999995</v>
      </c>
      <c r="L1026" s="42">
        <v>0.3891</v>
      </c>
      <c r="M1026" s="42">
        <v>0.47660000000000002</v>
      </c>
      <c r="N1026" s="42">
        <v>0.40629999999999999</v>
      </c>
      <c r="O1026" s="42">
        <v>0.43619999999999998</v>
      </c>
      <c r="P1026" s="84">
        <v>0.38779999999999998</v>
      </c>
      <c r="Q1026" s="84">
        <v>0.27139999999999997</v>
      </c>
      <c r="R1026" s="84">
        <v>0.1038</v>
      </c>
      <c r="S1026" s="84">
        <v>0.17879999999999999</v>
      </c>
      <c r="T1026" s="84">
        <v>0.13539999999999999</v>
      </c>
      <c r="U1026" s="84">
        <v>8.5500000000000007E-2</v>
      </c>
      <c r="V1026" s="42">
        <v>0.25040000000000001</v>
      </c>
      <c r="W1026" s="42">
        <v>7.1800000000000003E-2</v>
      </c>
      <c r="X1026" s="42">
        <v>0.14230000000000001</v>
      </c>
      <c r="Y1026" s="42">
        <v>0.31580000000000003</v>
      </c>
      <c r="Z1026" s="42">
        <v>0.35970000000000002</v>
      </c>
      <c r="AA1026" s="42">
        <v>0.41049999999999998</v>
      </c>
    </row>
    <row r="1027" spans="1:27">
      <c r="A1027" s="142"/>
      <c r="B1027" s="142"/>
      <c r="C1027" s="5">
        <v>0.66666666666666696</v>
      </c>
      <c r="D1027" s="42">
        <v>0.10150000000000001</v>
      </c>
      <c r="E1027" s="42">
        <v>0.1699</v>
      </c>
      <c r="F1027" s="42">
        <v>0.1232</v>
      </c>
      <c r="G1027" s="42">
        <v>6.5000000000000002E-2</v>
      </c>
      <c r="H1027" s="42">
        <v>0.11849999999999999</v>
      </c>
      <c r="I1027" s="42">
        <v>0.12</v>
      </c>
      <c r="J1027" s="42">
        <v>0.33529999999999999</v>
      </c>
      <c r="K1027" s="42">
        <v>0.49780000000000002</v>
      </c>
      <c r="L1027" s="42">
        <v>0.31680000000000003</v>
      </c>
      <c r="M1027" s="42">
        <v>0.42080000000000001</v>
      </c>
      <c r="N1027" s="42">
        <v>0.31979999999999997</v>
      </c>
      <c r="O1027" s="42">
        <v>0.37769999999999998</v>
      </c>
      <c r="P1027" s="84">
        <v>0.3503</v>
      </c>
      <c r="Q1027" s="84">
        <v>0.2157</v>
      </c>
      <c r="R1027" s="84">
        <v>0.14910000000000001</v>
      </c>
      <c r="S1027" s="84">
        <v>0.25230000000000002</v>
      </c>
      <c r="T1027" s="84">
        <v>7.2499999999999995E-2</v>
      </c>
      <c r="U1027" s="84">
        <v>0.18540000000000001</v>
      </c>
      <c r="V1027" s="42">
        <v>0.2387</v>
      </c>
      <c r="W1027" s="42">
        <v>0.17219999999999999</v>
      </c>
      <c r="X1027" s="42">
        <v>0.24579999999999999</v>
      </c>
      <c r="Y1027" s="42">
        <v>0.30270000000000002</v>
      </c>
      <c r="Z1027" s="42">
        <v>0.32869999999999999</v>
      </c>
      <c r="AA1027" s="42">
        <v>0.4289</v>
      </c>
    </row>
    <row r="1028" spans="1:27">
      <c r="A1028" s="142"/>
      <c r="B1028" s="142"/>
      <c r="C1028" s="5">
        <v>0.67708333333333404</v>
      </c>
      <c r="D1028" s="42">
        <v>0</v>
      </c>
      <c r="E1028" s="42">
        <v>9.2999999999999999E-2</v>
      </c>
      <c r="F1028" s="42">
        <v>3.3E-3</v>
      </c>
      <c r="G1028" s="42">
        <v>0</v>
      </c>
      <c r="H1028" s="42">
        <v>0</v>
      </c>
      <c r="I1028" s="42">
        <v>1.9300000000000001E-2</v>
      </c>
      <c r="J1028" s="42">
        <v>0.25819999999999999</v>
      </c>
      <c r="K1028" s="42">
        <v>0.42220000000000002</v>
      </c>
      <c r="L1028" s="42">
        <v>0.253</v>
      </c>
      <c r="M1028" s="42">
        <v>0.3649</v>
      </c>
      <c r="N1028" s="42">
        <v>0.28710000000000002</v>
      </c>
      <c r="O1028" s="42">
        <v>0.31709999999999999</v>
      </c>
      <c r="P1028" s="84">
        <v>0.31219999999999998</v>
      </c>
      <c r="Q1028" s="84">
        <v>0.16400000000000001</v>
      </c>
      <c r="R1028" s="84">
        <v>9.5100000000000004E-2</v>
      </c>
      <c r="S1028" s="84">
        <v>0.23499999999999999</v>
      </c>
      <c r="T1028" s="84">
        <v>0.16400000000000001</v>
      </c>
      <c r="U1028" s="84">
        <v>0.1923</v>
      </c>
      <c r="V1028" s="42">
        <v>0.23089999999999999</v>
      </c>
      <c r="W1028" s="42">
        <v>0.1754</v>
      </c>
      <c r="X1028" s="42">
        <v>0.36580000000000001</v>
      </c>
      <c r="Y1028" s="42">
        <v>0.18079999999999999</v>
      </c>
      <c r="Z1028" s="42">
        <v>0.47399999999999998</v>
      </c>
      <c r="AA1028" s="42">
        <v>0.35370000000000001</v>
      </c>
    </row>
    <row r="1029" spans="1:27">
      <c r="A1029" s="142"/>
      <c r="B1029" s="142"/>
      <c r="C1029" s="5">
        <v>0.6875</v>
      </c>
      <c r="D1029" s="42">
        <v>0</v>
      </c>
      <c r="E1029" s="42">
        <v>7.3200000000000001E-2</v>
      </c>
      <c r="F1029" s="42">
        <v>0</v>
      </c>
      <c r="G1029" s="42">
        <v>0</v>
      </c>
      <c r="H1029" s="42">
        <v>0</v>
      </c>
      <c r="I1029" s="42">
        <v>2.3800000000000002E-2</v>
      </c>
      <c r="J1029" s="42">
        <v>0.17699999999999999</v>
      </c>
      <c r="K1029" s="42">
        <v>0.3422</v>
      </c>
      <c r="L1029" s="42">
        <v>0.17330000000000001</v>
      </c>
      <c r="M1029" s="42">
        <v>0.2782</v>
      </c>
      <c r="N1029" s="42">
        <v>0.22889999999999999</v>
      </c>
      <c r="O1029" s="42">
        <v>0.22919999999999999</v>
      </c>
      <c r="P1029" s="84">
        <v>0.28029999999999999</v>
      </c>
      <c r="Q1029" s="84">
        <v>0.1497</v>
      </c>
      <c r="R1029" s="84">
        <v>5.7799999999999997E-2</v>
      </c>
      <c r="S1029" s="84">
        <v>0.17219999999999999</v>
      </c>
      <c r="T1029" s="84">
        <v>7.0900000000000005E-2</v>
      </c>
      <c r="U1029" s="84">
        <v>0.31259999999999999</v>
      </c>
      <c r="V1029" s="42">
        <v>0.311</v>
      </c>
      <c r="W1029" s="42">
        <v>0.2742</v>
      </c>
      <c r="X1029" s="42">
        <v>0.3987</v>
      </c>
      <c r="Y1029" s="42">
        <v>0.25719999999999998</v>
      </c>
      <c r="Z1029" s="42">
        <v>0.4748</v>
      </c>
      <c r="AA1029" s="42">
        <v>0.38300000000000001</v>
      </c>
    </row>
    <row r="1030" spans="1:27">
      <c r="A1030" s="142"/>
      <c r="B1030" s="142"/>
      <c r="C1030" s="5">
        <v>0.69791666666666696</v>
      </c>
      <c r="D1030" s="42">
        <v>0</v>
      </c>
      <c r="E1030" s="42">
        <v>8.8400000000000006E-2</v>
      </c>
      <c r="F1030" s="42">
        <v>0</v>
      </c>
      <c r="G1030" s="42">
        <v>0</v>
      </c>
      <c r="H1030" s="42">
        <v>0</v>
      </c>
      <c r="I1030" s="42">
        <v>7.7999999999999996E-3</v>
      </c>
      <c r="J1030" s="42">
        <v>0.13519999999999999</v>
      </c>
      <c r="K1030" s="42">
        <v>0.25090000000000001</v>
      </c>
      <c r="L1030" s="42">
        <v>0.1095</v>
      </c>
      <c r="M1030" s="42">
        <v>0.20669999999999999</v>
      </c>
      <c r="N1030" s="42">
        <v>0.17169999999999999</v>
      </c>
      <c r="O1030" s="42">
        <v>0.16039999999999999</v>
      </c>
      <c r="P1030" s="84">
        <v>0.1905</v>
      </c>
      <c r="Q1030" s="84">
        <v>0.12670000000000001</v>
      </c>
      <c r="R1030" s="84">
        <v>0.1263</v>
      </c>
      <c r="S1030" s="84">
        <v>0.1167</v>
      </c>
      <c r="T1030" s="84">
        <v>5.0500000000000003E-2</v>
      </c>
      <c r="U1030" s="84">
        <v>0.21790000000000001</v>
      </c>
      <c r="V1030" s="42">
        <v>0.30590000000000001</v>
      </c>
      <c r="W1030" s="42">
        <v>0.31140000000000001</v>
      </c>
      <c r="X1030" s="42">
        <v>0.4481</v>
      </c>
      <c r="Y1030" s="42">
        <v>0.20899999999999999</v>
      </c>
      <c r="Z1030" s="42">
        <v>0.502</v>
      </c>
      <c r="AA1030" s="42">
        <v>0.49790000000000001</v>
      </c>
    </row>
    <row r="1031" spans="1:27">
      <c r="A1031" s="142"/>
      <c r="B1031" s="142"/>
      <c r="C1031" s="5">
        <v>0.70833333333333404</v>
      </c>
      <c r="D1031" s="42">
        <v>0</v>
      </c>
      <c r="E1031" s="42">
        <v>3.0200000000000001E-2</v>
      </c>
      <c r="F1031" s="42">
        <v>0</v>
      </c>
      <c r="G1031" s="42">
        <v>0</v>
      </c>
      <c r="H1031" s="42">
        <v>0</v>
      </c>
      <c r="I1031" s="42">
        <v>5.7999999999999996E-3</v>
      </c>
      <c r="J1031" s="42">
        <v>5.21E-2</v>
      </c>
      <c r="K1031" s="42">
        <v>0.14360000000000001</v>
      </c>
      <c r="L1031" s="42">
        <v>6.2700000000000006E-2</v>
      </c>
      <c r="M1031" s="42">
        <v>8.2900000000000001E-2</v>
      </c>
      <c r="N1031" s="42">
        <v>0.1076</v>
      </c>
      <c r="O1031" s="42">
        <v>9.0499999999999997E-2</v>
      </c>
      <c r="P1031" s="84">
        <v>0.1817</v>
      </c>
      <c r="Q1031" s="84">
        <v>8.6900000000000005E-2</v>
      </c>
      <c r="R1031" s="84">
        <v>0.1132</v>
      </c>
      <c r="S1031" s="84">
        <v>0.2432</v>
      </c>
      <c r="T1031" s="84">
        <v>0.18110000000000001</v>
      </c>
      <c r="U1031" s="84">
        <v>6.8500000000000005E-2</v>
      </c>
      <c r="V1031" s="42">
        <v>0.30020000000000002</v>
      </c>
      <c r="W1031" s="42">
        <v>0.31590000000000001</v>
      </c>
      <c r="X1031" s="42">
        <v>0.43359999999999999</v>
      </c>
      <c r="Y1031" s="42">
        <v>0.14230000000000001</v>
      </c>
      <c r="Z1031" s="42">
        <v>0.64670000000000005</v>
      </c>
      <c r="AA1031" s="42">
        <v>0.45129999999999998</v>
      </c>
    </row>
    <row r="1032" spans="1:27">
      <c r="A1032" s="142"/>
      <c r="B1032" s="142"/>
      <c r="C1032" s="5">
        <v>0.71875</v>
      </c>
      <c r="D1032" s="42">
        <v>0</v>
      </c>
      <c r="E1032" s="42">
        <v>0</v>
      </c>
      <c r="F1032" s="42">
        <v>0</v>
      </c>
      <c r="G1032" s="42">
        <v>0</v>
      </c>
      <c r="H1032" s="42">
        <v>0</v>
      </c>
      <c r="I1032" s="42">
        <v>0</v>
      </c>
      <c r="J1032" s="42">
        <v>2.3E-3</v>
      </c>
      <c r="K1032" s="42">
        <v>5.3499999999999999E-2</v>
      </c>
      <c r="L1032" s="42">
        <v>2.8E-3</v>
      </c>
      <c r="M1032" s="42">
        <v>1.6E-2</v>
      </c>
      <c r="N1032" s="42">
        <v>2.9600000000000001E-2</v>
      </c>
      <c r="O1032" s="42">
        <v>2.0799999999999999E-2</v>
      </c>
      <c r="P1032" s="84">
        <v>0.2482</v>
      </c>
      <c r="Q1032" s="84">
        <v>0.13689999999999999</v>
      </c>
      <c r="R1032" s="84">
        <v>6.9599999999999995E-2</v>
      </c>
      <c r="S1032" s="84">
        <v>0.18429999999999999</v>
      </c>
      <c r="T1032" s="84">
        <v>0.13689999999999999</v>
      </c>
      <c r="U1032" s="84">
        <v>0.15079999999999999</v>
      </c>
      <c r="V1032" s="42">
        <v>0.31119999999999998</v>
      </c>
      <c r="W1032" s="42">
        <v>0.2407</v>
      </c>
      <c r="X1032" s="42">
        <v>0.39450000000000002</v>
      </c>
      <c r="Y1032" s="42">
        <v>0.19500000000000001</v>
      </c>
      <c r="Z1032" s="42">
        <v>0.47560000000000002</v>
      </c>
      <c r="AA1032" s="42">
        <v>0.38229999999999997</v>
      </c>
    </row>
    <row r="1033" spans="1:27">
      <c r="A1033" s="142"/>
      <c r="B1033" s="142"/>
      <c r="C1033" s="5">
        <v>0.72916666666666696</v>
      </c>
      <c r="D1033" s="42">
        <v>0</v>
      </c>
      <c r="E1033" s="42">
        <v>0</v>
      </c>
      <c r="F1033" s="42">
        <v>0</v>
      </c>
      <c r="G1033" s="42">
        <v>0</v>
      </c>
      <c r="H1033" s="42">
        <v>0</v>
      </c>
      <c r="I1033" s="42">
        <v>0</v>
      </c>
      <c r="J1033" s="42">
        <v>3.4700000000000002E-2</v>
      </c>
      <c r="K1033" s="42">
        <v>4.6600000000000003E-2</v>
      </c>
      <c r="L1033" s="42">
        <v>0</v>
      </c>
      <c r="M1033" s="42">
        <v>3.1E-2</v>
      </c>
      <c r="N1033" s="42">
        <v>2.9100000000000001E-2</v>
      </c>
      <c r="O1033" s="42">
        <v>1.0699999999999999E-2</v>
      </c>
      <c r="P1033" s="84">
        <v>0.27029999999999998</v>
      </c>
      <c r="Q1033" s="84">
        <v>0.155</v>
      </c>
      <c r="R1033" s="84">
        <v>5.62E-2</v>
      </c>
      <c r="S1033" s="84">
        <v>0.18110000000000001</v>
      </c>
      <c r="T1033" s="84">
        <v>0.16259999999999999</v>
      </c>
      <c r="U1033" s="84">
        <v>9.6600000000000005E-2</v>
      </c>
      <c r="V1033" s="42">
        <v>0.23369999999999999</v>
      </c>
      <c r="W1033" s="42">
        <v>0.24990000000000001</v>
      </c>
      <c r="X1033" s="42">
        <v>0.33839999999999998</v>
      </c>
      <c r="Y1033" s="42">
        <v>0.31319999999999998</v>
      </c>
      <c r="Z1033" s="42">
        <v>0.43690000000000001</v>
      </c>
      <c r="AA1033" s="42">
        <v>0.37119999999999997</v>
      </c>
    </row>
    <row r="1034" spans="1:27">
      <c r="A1034" s="142"/>
      <c r="B1034" s="142"/>
      <c r="C1034" s="5">
        <v>0.73958333333333404</v>
      </c>
      <c r="D1034" s="42">
        <v>0</v>
      </c>
      <c r="E1034" s="42">
        <v>0</v>
      </c>
      <c r="F1034" s="42">
        <v>0</v>
      </c>
      <c r="G1034" s="42">
        <v>0</v>
      </c>
      <c r="H1034" s="42">
        <v>0</v>
      </c>
      <c r="I1034" s="42">
        <v>0</v>
      </c>
      <c r="J1034" s="42">
        <v>2.1100000000000001E-2</v>
      </c>
      <c r="K1034" s="42">
        <v>2.2700000000000001E-2</v>
      </c>
      <c r="L1034" s="42">
        <v>1.2999999999999999E-3</v>
      </c>
      <c r="M1034" s="42">
        <v>3.2099999999999997E-2</v>
      </c>
      <c r="N1034" s="42">
        <v>4.6100000000000002E-2</v>
      </c>
      <c r="O1034" s="42">
        <v>0</v>
      </c>
      <c r="P1034" s="84">
        <v>8.1900000000000001E-2</v>
      </c>
      <c r="Q1034" s="84">
        <v>8.5900000000000004E-2</v>
      </c>
      <c r="R1034" s="84">
        <v>0</v>
      </c>
      <c r="S1034" s="84">
        <v>0.1154</v>
      </c>
      <c r="T1034" s="84">
        <v>0.2903</v>
      </c>
      <c r="U1034" s="84">
        <v>0</v>
      </c>
      <c r="V1034" s="42">
        <v>0.3911</v>
      </c>
      <c r="W1034" s="42">
        <v>0.24440000000000001</v>
      </c>
      <c r="X1034" s="42">
        <v>0.3463</v>
      </c>
      <c r="Y1034" s="42">
        <v>0.31040000000000001</v>
      </c>
      <c r="Z1034" s="42">
        <v>0.45550000000000002</v>
      </c>
      <c r="AA1034" s="42">
        <v>0.43109999999999998</v>
      </c>
    </row>
    <row r="1035" spans="1:27">
      <c r="A1035" s="142"/>
      <c r="B1035" s="142"/>
      <c r="C1035" s="5">
        <v>0.75</v>
      </c>
      <c r="D1035" s="42">
        <v>0</v>
      </c>
      <c r="E1035" s="42">
        <v>0</v>
      </c>
      <c r="F1035" s="42">
        <v>0</v>
      </c>
      <c r="G1035" s="42">
        <v>0</v>
      </c>
      <c r="H1035" s="42">
        <v>0</v>
      </c>
      <c r="I1035" s="42">
        <v>0</v>
      </c>
      <c r="J1035" s="42">
        <v>1.4E-3</v>
      </c>
      <c r="K1035" s="42">
        <v>1.17E-2</v>
      </c>
      <c r="L1035" s="42">
        <v>0</v>
      </c>
      <c r="M1035" s="42">
        <v>2.4899999999999999E-2</v>
      </c>
      <c r="N1035" s="42">
        <v>2.3599999999999999E-2</v>
      </c>
      <c r="O1035" s="42">
        <v>0</v>
      </c>
      <c r="P1035" s="84">
        <v>0.28799999999999998</v>
      </c>
      <c r="Q1035" s="84">
        <v>0.1951</v>
      </c>
      <c r="R1035" s="84">
        <v>0.14799999999999999</v>
      </c>
      <c r="S1035" s="84">
        <v>0.27129999999999999</v>
      </c>
      <c r="T1035" s="84">
        <v>0.29289999999999999</v>
      </c>
      <c r="U1035" s="84">
        <v>0.13439999999999999</v>
      </c>
      <c r="V1035" s="42">
        <v>0.41899999999999998</v>
      </c>
      <c r="W1035" s="42">
        <v>0.30020000000000002</v>
      </c>
      <c r="X1035" s="42">
        <v>0.36080000000000001</v>
      </c>
      <c r="Y1035" s="42">
        <v>0.20130000000000001</v>
      </c>
      <c r="Z1035" s="42">
        <v>0.55959999999999999</v>
      </c>
      <c r="AA1035" s="42">
        <v>0.497</v>
      </c>
    </row>
    <row r="1036" spans="1:27">
      <c r="A1036" s="142"/>
      <c r="B1036" s="142"/>
      <c r="C1036" s="5">
        <v>0.76041666666666696</v>
      </c>
      <c r="D1036" s="42">
        <v>0</v>
      </c>
      <c r="E1036" s="42">
        <v>0</v>
      </c>
      <c r="F1036" s="42">
        <v>0</v>
      </c>
      <c r="G1036" s="42">
        <v>0</v>
      </c>
      <c r="H1036" s="42">
        <v>0</v>
      </c>
      <c r="I1036" s="42">
        <v>0</v>
      </c>
      <c r="J1036" s="42">
        <v>0</v>
      </c>
      <c r="K1036" s="42">
        <v>0</v>
      </c>
      <c r="L1036" s="42">
        <v>0</v>
      </c>
      <c r="M1036" s="42">
        <v>0</v>
      </c>
      <c r="N1036" s="42">
        <v>0</v>
      </c>
      <c r="O1036" s="42">
        <v>0</v>
      </c>
      <c r="P1036" s="84">
        <v>0.31490000000000001</v>
      </c>
      <c r="Q1036" s="84">
        <v>0.19439999999999999</v>
      </c>
      <c r="R1036" s="84">
        <v>7.2599999999999998E-2</v>
      </c>
      <c r="S1036" s="84">
        <v>0.26750000000000002</v>
      </c>
      <c r="T1036" s="84">
        <v>0.19439999999999999</v>
      </c>
      <c r="U1036" s="84">
        <v>0.19420000000000001</v>
      </c>
      <c r="V1036" s="42">
        <v>0.43269999999999997</v>
      </c>
      <c r="W1036" s="42">
        <v>0.29389999999999999</v>
      </c>
      <c r="X1036" s="42">
        <v>0.41949999999999998</v>
      </c>
      <c r="Y1036" s="42">
        <v>0.25580000000000003</v>
      </c>
      <c r="Z1036" s="42">
        <v>0.59719999999999995</v>
      </c>
      <c r="AA1036" s="42">
        <v>0.47460000000000002</v>
      </c>
    </row>
    <row r="1037" spans="1:27">
      <c r="A1037" s="142"/>
      <c r="B1037" s="142"/>
      <c r="C1037" s="5">
        <v>0.77083333333333404</v>
      </c>
      <c r="D1037" s="42">
        <v>0</v>
      </c>
      <c r="E1037" s="42">
        <v>0</v>
      </c>
      <c r="F1037" s="42">
        <v>0</v>
      </c>
      <c r="G1037" s="42">
        <v>0</v>
      </c>
      <c r="H1037" s="42">
        <v>0</v>
      </c>
      <c r="I1037" s="42">
        <v>0</v>
      </c>
      <c r="J1037" s="42">
        <v>0</v>
      </c>
      <c r="K1037" s="42">
        <v>0</v>
      </c>
      <c r="L1037" s="42">
        <v>0</v>
      </c>
      <c r="M1037" s="42">
        <v>0</v>
      </c>
      <c r="N1037" s="42">
        <v>0</v>
      </c>
      <c r="O1037" s="42">
        <v>0</v>
      </c>
      <c r="P1037" s="84">
        <v>0.2581</v>
      </c>
      <c r="Q1037" s="84">
        <v>0.25459999999999999</v>
      </c>
      <c r="R1037" s="84">
        <v>0.1031</v>
      </c>
      <c r="S1037" s="84">
        <v>0.24590000000000001</v>
      </c>
      <c r="T1037" s="84">
        <v>0.15859999999999999</v>
      </c>
      <c r="U1037" s="84">
        <v>0.27439999999999998</v>
      </c>
      <c r="V1037" s="42">
        <v>0.59340000000000004</v>
      </c>
      <c r="W1037" s="42">
        <v>0.33589999999999998</v>
      </c>
      <c r="X1037" s="42">
        <v>0.37009999999999998</v>
      </c>
      <c r="Y1037" s="42">
        <v>0.26860000000000001</v>
      </c>
      <c r="Z1037" s="42">
        <v>0.61680000000000001</v>
      </c>
      <c r="AA1037" s="42">
        <v>0.4471</v>
      </c>
    </row>
    <row r="1038" spans="1:27">
      <c r="A1038" s="142"/>
      <c r="B1038" s="142"/>
      <c r="C1038" s="5">
        <v>0.78125</v>
      </c>
      <c r="D1038" s="42">
        <v>0</v>
      </c>
      <c r="E1038" s="42">
        <v>0</v>
      </c>
      <c r="F1038" s="42">
        <v>0</v>
      </c>
      <c r="G1038" s="42">
        <v>0</v>
      </c>
      <c r="H1038" s="42">
        <v>0</v>
      </c>
      <c r="I1038" s="42">
        <v>0</v>
      </c>
      <c r="J1038" s="42">
        <v>0</v>
      </c>
      <c r="K1038" s="42">
        <v>0</v>
      </c>
      <c r="L1038" s="42">
        <v>0</v>
      </c>
      <c r="M1038" s="42">
        <v>0</v>
      </c>
      <c r="N1038" s="42">
        <v>0</v>
      </c>
      <c r="O1038" s="42">
        <v>0</v>
      </c>
      <c r="P1038" s="84">
        <v>0.3523</v>
      </c>
      <c r="Q1038" s="84">
        <v>0.2863</v>
      </c>
      <c r="R1038" s="84">
        <v>7.3300000000000004E-2</v>
      </c>
      <c r="S1038" s="84">
        <v>0.4284</v>
      </c>
      <c r="T1038" s="84">
        <v>0.26779999999999998</v>
      </c>
      <c r="U1038" s="84">
        <v>0.26179999999999998</v>
      </c>
      <c r="V1038" s="42">
        <v>0.54249999999999998</v>
      </c>
      <c r="W1038" s="42">
        <v>0.34389999999999998</v>
      </c>
      <c r="X1038" s="42">
        <v>0.36299999999999999</v>
      </c>
      <c r="Y1038" s="42">
        <v>0.28189999999999998</v>
      </c>
      <c r="Z1038" s="42">
        <v>0.68130000000000002</v>
      </c>
      <c r="AA1038" s="42">
        <v>0.5635</v>
      </c>
    </row>
    <row r="1039" spans="1:27">
      <c r="A1039" s="142"/>
      <c r="B1039" s="142"/>
      <c r="C1039" s="5">
        <v>0.79166666666666696</v>
      </c>
      <c r="D1039" s="42">
        <v>0</v>
      </c>
      <c r="E1039" s="42">
        <v>0</v>
      </c>
      <c r="F1039" s="42">
        <v>0</v>
      </c>
      <c r="G1039" s="42">
        <v>0</v>
      </c>
      <c r="H1039" s="42">
        <v>0</v>
      </c>
      <c r="I1039" s="42">
        <v>0</v>
      </c>
      <c r="J1039" s="42">
        <v>0</v>
      </c>
      <c r="K1039" s="42">
        <v>0</v>
      </c>
      <c r="L1039" s="42">
        <v>0</v>
      </c>
      <c r="M1039" s="42">
        <v>0</v>
      </c>
      <c r="N1039" s="42">
        <v>0</v>
      </c>
      <c r="O1039" s="42">
        <v>0</v>
      </c>
      <c r="P1039" s="84">
        <v>0.39879999999999999</v>
      </c>
      <c r="Q1039" s="84">
        <v>0.4168</v>
      </c>
      <c r="R1039" s="84">
        <v>8.48E-2</v>
      </c>
      <c r="S1039" s="84">
        <v>0.32750000000000001</v>
      </c>
      <c r="T1039" s="84">
        <v>0.35620000000000002</v>
      </c>
      <c r="U1039" s="84">
        <v>0.26779999999999998</v>
      </c>
      <c r="V1039" s="42">
        <v>0.52949999999999997</v>
      </c>
      <c r="W1039" s="42">
        <v>0.47410000000000002</v>
      </c>
      <c r="X1039" s="42">
        <v>0.33479999999999999</v>
      </c>
      <c r="Y1039" s="42">
        <v>0.38400000000000001</v>
      </c>
      <c r="Z1039" s="42">
        <v>0.67889999999999995</v>
      </c>
      <c r="AA1039" s="42">
        <v>0.54659999999999997</v>
      </c>
    </row>
    <row r="1040" spans="1:27">
      <c r="A1040" s="142"/>
      <c r="B1040" s="142"/>
      <c r="C1040" s="5">
        <v>0.80208333333333404</v>
      </c>
      <c r="D1040" s="42">
        <v>0</v>
      </c>
      <c r="E1040" s="42">
        <v>0</v>
      </c>
      <c r="F1040" s="42">
        <v>0</v>
      </c>
      <c r="G1040" s="42">
        <v>0</v>
      </c>
      <c r="H1040" s="42">
        <v>0</v>
      </c>
      <c r="I1040" s="42">
        <v>0</v>
      </c>
      <c r="J1040" s="42">
        <v>0</v>
      </c>
      <c r="K1040" s="42">
        <v>0</v>
      </c>
      <c r="L1040" s="42">
        <v>0</v>
      </c>
      <c r="M1040" s="42">
        <v>0</v>
      </c>
      <c r="N1040" s="42">
        <v>0</v>
      </c>
      <c r="O1040" s="42">
        <v>0</v>
      </c>
      <c r="P1040" s="84">
        <v>0.3725</v>
      </c>
      <c r="Q1040" s="84">
        <v>0.38740000000000002</v>
      </c>
      <c r="R1040" s="84">
        <v>0.1007</v>
      </c>
      <c r="S1040" s="84">
        <v>0.4032</v>
      </c>
      <c r="T1040" s="84">
        <v>0.38740000000000002</v>
      </c>
      <c r="U1040" s="84">
        <v>0.27150000000000002</v>
      </c>
      <c r="V1040" s="42">
        <v>0.58150000000000002</v>
      </c>
      <c r="W1040" s="42">
        <v>0.49259999999999998</v>
      </c>
      <c r="X1040" s="42">
        <v>0.39900000000000002</v>
      </c>
      <c r="Y1040" s="42">
        <v>0.4108</v>
      </c>
      <c r="Z1040" s="42">
        <v>0.65349999999999997</v>
      </c>
      <c r="AA1040" s="42">
        <v>0.56910000000000005</v>
      </c>
    </row>
    <row r="1041" spans="1:27">
      <c r="A1041" s="142"/>
      <c r="B1041" s="142"/>
      <c r="C1041" s="5">
        <v>0.8125</v>
      </c>
      <c r="D1041" s="42">
        <v>0</v>
      </c>
      <c r="E1041" s="42">
        <v>0</v>
      </c>
      <c r="F1041" s="42">
        <v>0</v>
      </c>
      <c r="G1041" s="42">
        <v>0</v>
      </c>
      <c r="H1041" s="42">
        <v>0</v>
      </c>
      <c r="I1041" s="42">
        <v>0</v>
      </c>
      <c r="J1041" s="42">
        <v>0</v>
      </c>
      <c r="K1041" s="42">
        <v>0</v>
      </c>
      <c r="L1041" s="42">
        <v>0</v>
      </c>
      <c r="M1041" s="42">
        <v>0</v>
      </c>
      <c r="N1041" s="42">
        <v>0</v>
      </c>
      <c r="O1041" s="42">
        <v>0</v>
      </c>
      <c r="P1041" s="84">
        <v>0.41270000000000001</v>
      </c>
      <c r="Q1041" s="84">
        <v>0.39650000000000002</v>
      </c>
      <c r="R1041" s="84">
        <v>0.12</v>
      </c>
      <c r="S1041" s="84">
        <v>0.46800000000000003</v>
      </c>
      <c r="T1041" s="84">
        <v>0.35980000000000001</v>
      </c>
      <c r="U1041" s="84">
        <v>0.2334</v>
      </c>
      <c r="V1041" s="42">
        <v>0.69940000000000002</v>
      </c>
      <c r="W1041" s="42">
        <v>0.47639999999999999</v>
      </c>
      <c r="X1041" s="42">
        <v>0.46279999999999999</v>
      </c>
      <c r="Y1041" s="42">
        <v>0.4385</v>
      </c>
      <c r="Z1041" s="42">
        <v>0.62109999999999999</v>
      </c>
      <c r="AA1041" s="42">
        <v>0.68630000000000002</v>
      </c>
    </row>
    <row r="1042" spans="1:27">
      <c r="A1042" s="142"/>
      <c r="B1042" s="142"/>
      <c r="C1042" s="5">
        <v>0.82291666666666696</v>
      </c>
      <c r="D1042" s="42">
        <v>0</v>
      </c>
      <c r="E1042" s="42">
        <v>0</v>
      </c>
      <c r="F1042" s="42">
        <v>0</v>
      </c>
      <c r="G1042" s="42">
        <v>0</v>
      </c>
      <c r="H1042" s="42">
        <v>0</v>
      </c>
      <c r="I1042" s="42">
        <v>0</v>
      </c>
      <c r="J1042" s="42">
        <v>0</v>
      </c>
      <c r="K1042" s="42">
        <v>0</v>
      </c>
      <c r="L1042" s="42">
        <v>0</v>
      </c>
      <c r="M1042" s="42">
        <v>0</v>
      </c>
      <c r="N1042" s="42">
        <v>0</v>
      </c>
      <c r="O1042" s="42">
        <v>0</v>
      </c>
      <c r="P1042" s="84">
        <v>0.48359999999999997</v>
      </c>
      <c r="Q1042" s="84">
        <v>0.37669999999999998</v>
      </c>
      <c r="R1042" s="84">
        <v>0.09</v>
      </c>
      <c r="S1042" s="84">
        <v>0.57130000000000003</v>
      </c>
      <c r="T1042" s="84">
        <v>0.49709999999999999</v>
      </c>
      <c r="U1042" s="84">
        <v>0.379</v>
      </c>
      <c r="V1042" s="42">
        <v>0.75</v>
      </c>
      <c r="W1042" s="42">
        <v>0.52739999999999998</v>
      </c>
      <c r="X1042" s="42">
        <v>0.36859999999999998</v>
      </c>
      <c r="Y1042" s="42">
        <v>0.45979999999999999</v>
      </c>
      <c r="Z1042" s="42">
        <v>0.72970000000000002</v>
      </c>
      <c r="AA1042" s="42">
        <v>0.77180000000000004</v>
      </c>
    </row>
    <row r="1043" spans="1:27">
      <c r="A1043" s="142"/>
      <c r="B1043" s="142"/>
      <c r="C1043" s="5">
        <v>0.83333333333333404</v>
      </c>
      <c r="D1043" s="42">
        <v>0</v>
      </c>
      <c r="E1043" s="42">
        <v>0</v>
      </c>
      <c r="F1043" s="42">
        <v>0</v>
      </c>
      <c r="G1043" s="42">
        <v>0</v>
      </c>
      <c r="H1043" s="42">
        <v>0</v>
      </c>
      <c r="I1043" s="42">
        <v>0</v>
      </c>
      <c r="J1043" s="42">
        <v>0</v>
      </c>
      <c r="K1043" s="42">
        <v>0</v>
      </c>
      <c r="L1043" s="42">
        <v>0</v>
      </c>
      <c r="M1043" s="42">
        <v>0</v>
      </c>
      <c r="N1043" s="42">
        <v>0</v>
      </c>
      <c r="O1043" s="42">
        <v>0</v>
      </c>
      <c r="P1043" s="84">
        <v>0.48320000000000002</v>
      </c>
      <c r="Q1043" s="84">
        <v>0.58150000000000002</v>
      </c>
      <c r="R1043" s="84">
        <v>0.12659999999999999</v>
      </c>
      <c r="S1043" s="84">
        <v>0.54290000000000005</v>
      </c>
      <c r="T1043" s="84">
        <v>0.52869999999999995</v>
      </c>
      <c r="U1043" s="84">
        <v>0.27279999999999999</v>
      </c>
      <c r="V1043" s="42">
        <v>0.86850000000000005</v>
      </c>
      <c r="W1043" s="42">
        <v>0.52059999999999995</v>
      </c>
      <c r="X1043" s="42">
        <v>0.32540000000000002</v>
      </c>
      <c r="Y1043" s="42">
        <v>0.48649999999999999</v>
      </c>
      <c r="Z1043" s="42">
        <v>0.71550000000000002</v>
      </c>
      <c r="AA1043" s="42">
        <v>0.75519999999999998</v>
      </c>
    </row>
    <row r="1044" spans="1:27">
      <c r="A1044" s="142"/>
      <c r="B1044" s="142"/>
      <c r="C1044" s="5">
        <v>0.84375</v>
      </c>
      <c r="D1044" s="42">
        <v>0</v>
      </c>
      <c r="E1044" s="42">
        <v>0</v>
      </c>
      <c r="F1044" s="42">
        <v>0</v>
      </c>
      <c r="G1044" s="42">
        <v>0</v>
      </c>
      <c r="H1044" s="42">
        <v>0</v>
      </c>
      <c r="I1044" s="42">
        <v>0</v>
      </c>
      <c r="J1044" s="42">
        <v>0</v>
      </c>
      <c r="K1044" s="42">
        <v>0</v>
      </c>
      <c r="L1044" s="42">
        <v>0</v>
      </c>
      <c r="M1044" s="42">
        <v>0</v>
      </c>
      <c r="N1044" s="42">
        <v>0</v>
      </c>
      <c r="O1044" s="42">
        <v>0</v>
      </c>
      <c r="P1044" s="84">
        <v>0.4355</v>
      </c>
      <c r="Q1044" s="84">
        <v>0.6371</v>
      </c>
      <c r="R1044" s="84">
        <v>0.13350000000000001</v>
      </c>
      <c r="S1044" s="84">
        <v>0.57530000000000003</v>
      </c>
      <c r="T1044" s="84">
        <v>0.6371</v>
      </c>
      <c r="U1044" s="84">
        <v>0.36630000000000001</v>
      </c>
      <c r="V1044" s="42">
        <v>0.69359999999999999</v>
      </c>
      <c r="W1044" s="42">
        <v>0.67490000000000006</v>
      </c>
      <c r="X1044" s="42">
        <v>0.39119999999999999</v>
      </c>
      <c r="Y1044" s="42">
        <v>0.55830000000000002</v>
      </c>
      <c r="Z1044" s="42">
        <v>0.69579999999999997</v>
      </c>
      <c r="AA1044" s="42">
        <v>0.64990000000000003</v>
      </c>
    </row>
    <row r="1045" spans="1:27">
      <c r="A1045" s="142"/>
      <c r="B1045" s="142"/>
      <c r="C1045" s="5">
        <v>0.85416666666666696</v>
      </c>
      <c r="D1045" s="42">
        <v>0</v>
      </c>
      <c r="E1045" s="42">
        <v>0</v>
      </c>
      <c r="F1045" s="42">
        <v>0</v>
      </c>
      <c r="G1045" s="42">
        <v>0</v>
      </c>
      <c r="H1045" s="42">
        <v>0</v>
      </c>
      <c r="I1045" s="42">
        <v>0</v>
      </c>
      <c r="J1045" s="42">
        <v>0</v>
      </c>
      <c r="K1045" s="42">
        <v>0</v>
      </c>
      <c r="L1045" s="42">
        <v>0</v>
      </c>
      <c r="M1045" s="42">
        <v>0</v>
      </c>
      <c r="N1045" s="42">
        <v>0</v>
      </c>
      <c r="O1045" s="42">
        <v>0</v>
      </c>
      <c r="P1045" s="84">
        <v>0.28889999999999999</v>
      </c>
      <c r="Q1045" s="84">
        <v>0.61529999999999996</v>
      </c>
      <c r="R1045" s="84">
        <v>9.1899999999999996E-2</v>
      </c>
      <c r="S1045" s="84">
        <v>0.58979999999999999</v>
      </c>
      <c r="T1045" s="84">
        <v>0.57150000000000001</v>
      </c>
      <c r="U1045" s="84">
        <v>0.42080000000000001</v>
      </c>
      <c r="V1045" s="42">
        <v>0.65259999999999996</v>
      </c>
      <c r="W1045" s="42">
        <v>0.68410000000000004</v>
      </c>
      <c r="X1045" s="42">
        <v>0.49869999999999998</v>
      </c>
      <c r="Y1045" s="42">
        <v>0.59160000000000001</v>
      </c>
      <c r="Z1045" s="42">
        <v>0.77029999999999998</v>
      </c>
      <c r="AA1045" s="42">
        <v>0.55479999999999996</v>
      </c>
    </row>
    <row r="1046" spans="1:27">
      <c r="A1046" s="142"/>
      <c r="B1046" s="142"/>
      <c r="C1046" s="5">
        <v>0.86458333333333404</v>
      </c>
      <c r="D1046" s="42">
        <v>0</v>
      </c>
      <c r="E1046" s="42">
        <v>0</v>
      </c>
      <c r="F1046" s="42">
        <v>0</v>
      </c>
      <c r="G1046" s="42">
        <v>0</v>
      </c>
      <c r="H1046" s="42">
        <v>0</v>
      </c>
      <c r="I1046" s="42">
        <v>0</v>
      </c>
      <c r="J1046" s="42">
        <v>0</v>
      </c>
      <c r="K1046" s="42">
        <v>0</v>
      </c>
      <c r="L1046" s="42">
        <v>0</v>
      </c>
      <c r="M1046" s="42">
        <v>0</v>
      </c>
      <c r="N1046" s="42">
        <v>0</v>
      </c>
      <c r="O1046" s="42">
        <v>0</v>
      </c>
      <c r="P1046" s="84">
        <v>0.14910000000000001</v>
      </c>
      <c r="Q1046" s="84">
        <v>0.68740000000000001</v>
      </c>
      <c r="R1046" s="84">
        <v>0</v>
      </c>
      <c r="S1046" s="84">
        <v>0.51129999999999998</v>
      </c>
      <c r="T1046" s="84">
        <v>0.51439999999999997</v>
      </c>
      <c r="U1046" s="84">
        <v>0.43959999999999999</v>
      </c>
      <c r="V1046" s="42">
        <v>0.65380000000000005</v>
      </c>
      <c r="W1046" s="42">
        <v>0.65380000000000005</v>
      </c>
      <c r="X1046" s="42">
        <v>0.35759999999999997</v>
      </c>
      <c r="Y1046" s="42">
        <v>0.621</v>
      </c>
      <c r="Z1046" s="42">
        <v>0.75039999999999996</v>
      </c>
      <c r="AA1046" s="42">
        <v>0.51490000000000002</v>
      </c>
    </row>
    <row r="1047" spans="1:27">
      <c r="A1047" s="142"/>
      <c r="B1047" s="142"/>
      <c r="C1047" s="5">
        <v>0.875</v>
      </c>
      <c r="D1047" s="42">
        <v>0</v>
      </c>
      <c r="E1047" s="42">
        <v>0</v>
      </c>
      <c r="F1047" s="42">
        <v>0</v>
      </c>
      <c r="G1047" s="42">
        <v>0</v>
      </c>
      <c r="H1047" s="42">
        <v>0</v>
      </c>
      <c r="I1047" s="42">
        <v>0</v>
      </c>
      <c r="J1047" s="42">
        <v>0</v>
      </c>
      <c r="K1047" s="42">
        <v>0</v>
      </c>
      <c r="L1047" s="42">
        <v>0</v>
      </c>
      <c r="M1047" s="42">
        <v>0</v>
      </c>
      <c r="N1047" s="42">
        <v>0</v>
      </c>
      <c r="O1047" s="42">
        <v>0</v>
      </c>
      <c r="P1047" s="84">
        <v>0.28199999999999997</v>
      </c>
      <c r="Q1047" s="84">
        <v>0.69579999999999997</v>
      </c>
      <c r="R1047" s="84">
        <v>5.7599999999999998E-2</v>
      </c>
      <c r="S1047" s="84">
        <v>0.55979999999999996</v>
      </c>
      <c r="T1047" s="84">
        <v>0.55659999999999998</v>
      </c>
      <c r="U1047" s="84">
        <v>0.50219999999999998</v>
      </c>
      <c r="V1047" s="42">
        <v>0.57909999999999995</v>
      </c>
      <c r="W1047" s="42">
        <v>0.63919999999999999</v>
      </c>
      <c r="X1047" s="42">
        <v>0.31180000000000002</v>
      </c>
      <c r="Y1047" s="42">
        <v>0.59789999999999999</v>
      </c>
      <c r="Z1047" s="42">
        <v>0.80679999999999996</v>
      </c>
      <c r="AA1047" s="42">
        <v>0.59899999999999998</v>
      </c>
    </row>
    <row r="1048" spans="1:27">
      <c r="A1048" s="142"/>
      <c r="B1048" s="142"/>
      <c r="C1048" s="5">
        <v>0.88541666666666696</v>
      </c>
      <c r="D1048" s="42">
        <v>0</v>
      </c>
      <c r="E1048" s="42">
        <v>0</v>
      </c>
      <c r="F1048" s="42">
        <v>0</v>
      </c>
      <c r="G1048" s="42">
        <v>0</v>
      </c>
      <c r="H1048" s="42">
        <v>0</v>
      </c>
      <c r="I1048" s="42">
        <v>0</v>
      </c>
      <c r="J1048" s="42">
        <v>0</v>
      </c>
      <c r="K1048" s="42">
        <v>0</v>
      </c>
      <c r="L1048" s="42">
        <v>0</v>
      </c>
      <c r="M1048" s="42">
        <v>0</v>
      </c>
      <c r="N1048" s="42">
        <v>0</v>
      </c>
      <c r="O1048" s="42">
        <v>0</v>
      </c>
      <c r="P1048" s="84">
        <v>0.39710000000000001</v>
      </c>
      <c r="Q1048" s="84">
        <v>0.61570000000000003</v>
      </c>
      <c r="R1048" s="84">
        <v>0.12540000000000001</v>
      </c>
      <c r="S1048" s="84">
        <v>0.52859999999999996</v>
      </c>
      <c r="T1048" s="84">
        <v>0.61570000000000003</v>
      </c>
      <c r="U1048" s="84">
        <v>0.34029999999999999</v>
      </c>
      <c r="V1048" s="42">
        <v>0.66339999999999999</v>
      </c>
      <c r="W1048" s="42">
        <v>0.65390000000000004</v>
      </c>
      <c r="X1048" s="42">
        <v>0.36870000000000003</v>
      </c>
      <c r="Y1048" s="42">
        <v>0.49759999999999999</v>
      </c>
      <c r="Z1048" s="42">
        <v>0.67859999999999998</v>
      </c>
      <c r="AA1048" s="42">
        <v>0.62780000000000002</v>
      </c>
    </row>
    <row r="1049" spans="1:27">
      <c r="A1049" s="142"/>
      <c r="B1049" s="142"/>
      <c r="C1049" s="5">
        <v>0.89583333333333404</v>
      </c>
      <c r="D1049" s="42">
        <v>0</v>
      </c>
      <c r="E1049" s="42">
        <v>0</v>
      </c>
      <c r="F1049" s="42">
        <v>0</v>
      </c>
      <c r="G1049" s="42">
        <v>0</v>
      </c>
      <c r="H1049" s="42">
        <v>0</v>
      </c>
      <c r="I1049" s="42">
        <v>0</v>
      </c>
      <c r="J1049" s="42">
        <v>0</v>
      </c>
      <c r="K1049" s="42">
        <v>0</v>
      </c>
      <c r="L1049" s="42">
        <v>0</v>
      </c>
      <c r="M1049" s="42">
        <v>0</v>
      </c>
      <c r="N1049" s="42">
        <v>0</v>
      </c>
      <c r="O1049" s="42">
        <v>0</v>
      </c>
      <c r="P1049" s="84">
        <v>0.36449999999999999</v>
      </c>
      <c r="Q1049" s="84">
        <v>0.58130000000000004</v>
      </c>
      <c r="R1049" s="84">
        <v>0.31619999999999998</v>
      </c>
      <c r="S1049" s="84">
        <v>0.68259999999999998</v>
      </c>
      <c r="T1049" s="84">
        <v>0.35610000000000003</v>
      </c>
      <c r="U1049" s="84">
        <v>0.44330000000000003</v>
      </c>
      <c r="V1049" s="42">
        <v>0.73360000000000003</v>
      </c>
      <c r="W1049" s="42">
        <v>0.66839999999999999</v>
      </c>
      <c r="X1049" s="42">
        <v>0.28070000000000001</v>
      </c>
      <c r="Y1049" s="42">
        <v>0.57520000000000004</v>
      </c>
      <c r="Z1049" s="42">
        <v>0.60729999999999995</v>
      </c>
      <c r="AA1049" s="42">
        <v>0.58509999999999995</v>
      </c>
    </row>
    <row r="1050" spans="1:27">
      <c r="A1050" s="142"/>
      <c r="B1050" s="142"/>
      <c r="C1050" s="5">
        <v>0.90625</v>
      </c>
      <c r="D1050" s="42">
        <v>0</v>
      </c>
      <c r="E1050" s="42">
        <v>0</v>
      </c>
      <c r="F1050" s="42">
        <v>0</v>
      </c>
      <c r="G1050" s="42">
        <v>0</v>
      </c>
      <c r="H1050" s="42">
        <v>0</v>
      </c>
      <c r="I1050" s="42">
        <v>0</v>
      </c>
      <c r="J1050" s="42">
        <v>0</v>
      </c>
      <c r="K1050" s="42">
        <v>0</v>
      </c>
      <c r="L1050" s="42">
        <v>0</v>
      </c>
      <c r="M1050" s="42">
        <v>0</v>
      </c>
      <c r="N1050" s="42">
        <v>0</v>
      </c>
      <c r="O1050" s="42">
        <v>0</v>
      </c>
      <c r="P1050" s="84">
        <v>0.43780000000000002</v>
      </c>
      <c r="Q1050" s="84">
        <v>0.57669999999999999</v>
      </c>
      <c r="R1050" s="84">
        <v>0.21870000000000001</v>
      </c>
      <c r="S1050" s="84">
        <v>0.62419999999999998</v>
      </c>
      <c r="T1050" s="84">
        <v>0.35110000000000002</v>
      </c>
      <c r="U1050" s="84">
        <v>0.38390000000000002</v>
      </c>
      <c r="V1050" s="42">
        <v>0.53869999999999996</v>
      </c>
      <c r="W1050" s="42">
        <v>0.64100000000000001</v>
      </c>
      <c r="X1050" s="42">
        <v>0.2853</v>
      </c>
      <c r="Y1050" s="42">
        <v>0.49059999999999998</v>
      </c>
      <c r="Z1050" s="42">
        <v>0.50919999999999999</v>
      </c>
      <c r="AA1050" s="42">
        <v>0.52500000000000002</v>
      </c>
    </row>
    <row r="1051" spans="1:27">
      <c r="A1051" s="142"/>
      <c r="B1051" s="142"/>
      <c r="C1051" s="5">
        <v>0.91666666666666696</v>
      </c>
      <c r="D1051" s="42">
        <v>0</v>
      </c>
      <c r="E1051" s="42">
        <v>0</v>
      </c>
      <c r="F1051" s="42">
        <v>0</v>
      </c>
      <c r="G1051" s="42">
        <v>0</v>
      </c>
      <c r="H1051" s="42">
        <v>0</v>
      </c>
      <c r="I1051" s="42">
        <v>0</v>
      </c>
      <c r="J1051" s="42">
        <v>0</v>
      </c>
      <c r="K1051" s="42">
        <v>0</v>
      </c>
      <c r="L1051" s="42">
        <v>0</v>
      </c>
      <c r="M1051" s="42">
        <v>0</v>
      </c>
      <c r="N1051" s="42">
        <v>0</v>
      </c>
      <c r="O1051" s="42">
        <v>0</v>
      </c>
      <c r="P1051" s="84">
        <v>0.46510000000000001</v>
      </c>
      <c r="Q1051" s="84">
        <v>0.62190000000000001</v>
      </c>
      <c r="R1051" s="84">
        <v>7.7700000000000005E-2</v>
      </c>
      <c r="S1051" s="84">
        <v>0.59199999999999997</v>
      </c>
      <c r="T1051" s="84">
        <v>0.45810000000000001</v>
      </c>
      <c r="U1051" s="84">
        <v>0.32679999999999998</v>
      </c>
      <c r="V1051" s="42">
        <v>0.50719999999999998</v>
      </c>
      <c r="W1051" s="42">
        <v>0.69099999999999995</v>
      </c>
      <c r="X1051" s="42">
        <v>0.33360000000000001</v>
      </c>
      <c r="Y1051" s="42">
        <v>0.42030000000000001</v>
      </c>
      <c r="Z1051" s="42">
        <v>0.5907</v>
      </c>
      <c r="AA1051" s="42">
        <v>0.55489999999999995</v>
      </c>
    </row>
    <row r="1052" spans="1:27">
      <c r="A1052" s="142"/>
      <c r="B1052" s="142"/>
      <c r="C1052" s="5">
        <v>0.92708333333333404</v>
      </c>
      <c r="D1052" s="42">
        <v>0</v>
      </c>
      <c r="E1052" s="42">
        <v>0</v>
      </c>
      <c r="F1052" s="42">
        <v>0</v>
      </c>
      <c r="G1052" s="42">
        <v>0</v>
      </c>
      <c r="H1052" s="42">
        <v>0</v>
      </c>
      <c r="I1052" s="42">
        <v>0</v>
      </c>
      <c r="J1052" s="42">
        <v>0</v>
      </c>
      <c r="K1052" s="42">
        <v>0</v>
      </c>
      <c r="L1052" s="42">
        <v>0</v>
      </c>
      <c r="M1052" s="42">
        <v>0</v>
      </c>
      <c r="N1052" s="42">
        <v>0</v>
      </c>
      <c r="O1052" s="42">
        <v>0</v>
      </c>
      <c r="P1052" s="84">
        <v>0.36230000000000001</v>
      </c>
      <c r="Q1052" s="84">
        <v>0.4884</v>
      </c>
      <c r="R1052" s="84">
        <v>0.1061</v>
      </c>
      <c r="S1052" s="84">
        <v>0.46679999999999999</v>
      </c>
      <c r="T1052" s="84">
        <v>0.4884</v>
      </c>
      <c r="U1052" s="84">
        <v>0.2954</v>
      </c>
      <c r="V1052" s="42">
        <v>0.56930000000000003</v>
      </c>
      <c r="W1052" s="42">
        <v>0.63719999999999999</v>
      </c>
      <c r="X1052" s="42">
        <v>0.28420000000000001</v>
      </c>
      <c r="Y1052" s="42">
        <v>0.39900000000000002</v>
      </c>
      <c r="Z1052" s="42">
        <v>0.64319999999999999</v>
      </c>
      <c r="AA1052" s="42">
        <v>0.58160000000000001</v>
      </c>
    </row>
    <row r="1053" spans="1:27">
      <c r="A1053" s="142"/>
      <c r="B1053" s="142"/>
      <c r="C1053" s="5">
        <v>0.9375</v>
      </c>
      <c r="D1053" s="42">
        <v>0</v>
      </c>
      <c r="E1053" s="42">
        <v>0</v>
      </c>
      <c r="F1053" s="42">
        <v>0</v>
      </c>
      <c r="G1053" s="42">
        <v>0</v>
      </c>
      <c r="H1053" s="42">
        <v>0</v>
      </c>
      <c r="I1053" s="42">
        <v>0</v>
      </c>
      <c r="J1053" s="42">
        <v>0</v>
      </c>
      <c r="K1053" s="42">
        <v>0</v>
      </c>
      <c r="L1053" s="42">
        <v>0</v>
      </c>
      <c r="M1053" s="42">
        <v>0</v>
      </c>
      <c r="N1053" s="42">
        <v>0</v>
      </c>
      <c r="O1053" s="42">
        <v>0</v>
      </c>
      <c r="P1053" s="84">
        <v>0.27800000000000002</v>
      </c>
      <c r="Q1053" s="84">
        <v>0.46129999999999999</v>
      </c>
      <c r="R1053" s="84">
        <v>4.9200000000000001E-2</v>
      </c>
      <c r="S1053" s="84">
        <v>0.4118</v>
      </c>
      <c r="T1053" s="84">
        <v>0.32779999999999998</v>
      </c>
      <c r="U1053" s="84">
        <v>0.26479999999999998</v>
      </c>
      <c r="V1053" s="42">
        <v>0.52270000000000005</v>
      </c>
      <c r="W1053" s="42">
        <v>0.56630000000000003</v>
      </c>
      <c r="X1053" s="42">
        <v>0.1376</v>
      </c>
      <c r="Y1053" s="42">
        <v>0.4178</v>
      </c>
      <c r="Z1053" s="42">
        <v>0.70530000000000004</v>
      </c>
      <c r="AA1053" s="42">
        <v>0.51219999999999999</v>
      </c>
    </row>
    <row r="1054" spans="1:27">
      <c r="A1054" s="142"/>
      <c r="B1054" s="142"/>
      <c r="C1054" s="5">
        <v>0.94791666666666696</v>
      </c>
      <c r="D1054" s="42">
        <v>0</v>
      </c>
      <c r="E1054" s="42">
        <v>0</v>
      </c>
      <c r="F1054" s="42">
        <v>0</v>
      </c>
      <c r="G1054" s="42">
        <v>0</v>
      </c>
      <c r="H1054" s="42">
        <v>0</v>
      </c>
      <c r="I1054" s="42">
        <v>0</v>
      </c>
      <c r="J1054" s="42">
        <v>0</v>
      </c>
      <c r="K1054" s="42">
        <v>0</v>
      </c>
      <c r="L1054" s="42">
        <v>0</v>
      </c>
      <c r="M1054" s="42">
        <v>0</v>
      </c>
      <c r="N1054" s="42">
        <v>0</v>
      </c>
      <c r="O1054" s="42">
        <v>0</v>
      </c>
      <c r="P1054" s="84">
        <v>0.40810000000000002</v>
      </c>
      <c r="Q1054" s="84">
        <v>0.44929999999999998</v>
      </c>
      <c r="R1054" s="84">
        <v>8.7400000000000005E-2</v>
      </c>
      <c r="S1054" s="84">
        <v>0.50570000000000004</v>
      </c>
      <c r="T1054" s="84">
        <v>0.44679999999999997</v>
      </c>
      <c r="U1054" s="84">
        <v>0.37540000000000001</v>
      </c>
      <c r="V1054" s="42">
        <v>0.49769999999999998</v>
      </c>
      <c r="W1054" s="42">
        <v>0.51900000000000002</v>
      </c>
      <c r="X1054" s="42">
        <v>0.16189999999999999</v>
      </c>
      <c r="Y1054" s="42">
        <v>0.44579999999999997</v>
      </c>
      <c r="Z1054" s="42">
        <v>0.75039999999999996</v>
      </c>
      <c r="AA1054" s="42">
        <v>0.48449999999999999</v>
      </c>
    </row>
    <row r="1055" spans="1:27">
      <c r="A1055" s="142"/>
      <c r="B1055" s="142"/>
      <c r="C1055" s="5">
        <v>0.95833333333333404</v>
      </c>
      <c r="D1055" s="42">
        <v>0</v>
      </c>
      <c r="E1055" s="42">
        <v>0</v>
      </c>
      <c r="F1055" s="42">
        <v>0</v>
      </c>
      <c r="G1055" s="42">
        <v>0</v>
      </c>
      <c r="H1055" s="42">
        <v>0</v>
      </c>
      <c r="I1055" s="42">
        <v>0</v>
      </c>
      <c r="J1055" s="42">
        <v>0</v>
      </c>
      <c r="K1055" s="42">
        <v>0</v>
      </c>
      <c r="L1055" s="42">
        <v>0</v>
      </c>
      <c r="M1055" s="42">
        <v>0</v>
      </c>
      <c r="N1055" s="42">
        <v>0</v>
      </c>
      <c r="O1055" s="42">
        <v>0</v>
      </c>
      <c r="P1055" s="84">
        <v>0.373</v>
      </c>
      <c r="Q1055" s="84">
        <v>0.51519999999999999</v>
      </c>
      <c r="R1055" s="84">
        <v>0.1507</v>
      </c>
      <c r="S1055" s="84">
        <v>0.47049999999999997</v>
      </c>
      <c r="T1055" s="84">
        <v>0.37880000000000003</v>
      </c>
      <c r="U1055" s="84">
        <v>0.26650000000000001</v>
      </c>
      <c r="V1055" s="42">
        <v>0.48180000000000001</v>
      </c>
      <c r="W1055" s="42">
        <v>0.57540000000000002</v>
      </c>
      <c r="X1055" s="42">
        <v>0.19089999999999999</v>
      </c>
      <c r="Y1055" s="42">
        <v>0.40210000000000001</v>
      </c>
      <c r="Z1055" s="42">
        <v>0.57020000000000004</v>
      </c>
      <c r="AA1055" s="42">
        <v>0.59340000000000004</v>
      </c>
    </row>
    <row r="1056" spans="1:27">
      <c r="A1056" s="142"/>
      <c r="B1056" s="142"/>
      <c r="C1056" s="5">
        <v>0.96875</v>
      </c>
      <c r="D1056" s="42">
        <v>0</v>
      </c>
      <c r="E1056" s="42">
        <v>0</v>
      </c>
      <c r="F1056" s="42">
        <v>0</v>
      </c>
      <c r="G1056" s="42">
        <v>0</v>
      </c>
      <c r="H1056" s="42">
        <v>0</v>
      </c>
      <c r="I1056" s="42">
        <v>0</v>
      </c>
      <c r="J1056" s="42">
        <v>0</v>
      </c>
      <c r="K1056" s="42">
        <v>0</v>
      </c>
      <c r="L1056" s="42">
        <v>0</v>
      </c>
      <c r="M1056" s="42">
        <v>0</v>
      </c>
      <c r="N1056" s="42">
        <v>0</v>
      </c>
      <c r="O1056" s="42">
        <v>0</v>
      </c>
      <c r="P1056" s="84">
        <v>0.31990000000000002</v>
      </c>
      <c r="Q1056" s="84">
        <v>0.41310000000000002</v>
      </c>
      <c r="R1056" s="84">
        <v>9.5000000000000001E-2</v>
      </c>
      <c r="S1056" s="84">
        <v>0.43009999999999998</v>
      </c>
      <c r="T1056" s="84">
        <v>0.41310000000000002</v>
      </c>
      <c r="U1056" s="84">
        <v>0.26279999999999998</v>
      </c>
      <c r="V1056" s="42">
        <v>0.56079999999999997</v>
      </c>
      <c r="W1056" s="42">
        <v>0.60750000000000004</v>
      </c>
      <c r="X1056" s="42">
        <v>0.25969999999999999</v>
      </c>
      <c r="Y1056" s="42">
        <v>0.35170000000000001</v>
      </c>
      <c r="Z1056" s="42">
        <v>0.55779999999999996</v>
      </c>
      <c r="AA1056" s="42">
        <v>0.52610000000000001</v>
      </c>
    </row>
    <row r="1057" spans="1:27">
      <c r="A1057" s="142"/>
      <c r="B1057" s="142"/>
      <c r="C1057" s="5">
        <v>0.97916666666666696</v>
      </c>
      <c r="D1057" s="42">
        <v>0</v>
      </c>
      <c r="E1057" s="42">
        <v>0</v>
      </c>
      <c r="F1057" s="42">
        <v>0</v>
      </c>
      <c r="G1057" s="42">
        <v>0</v>
      </c>
      <c r="H1057" s="42">
        <v>0</v>
      </c>
      <c r="I1057" s="42">
        <v>0</v>
      </c>
      <c r="J1057" s="42">
        <v>0</v>
      </c>
      <c r="K1057" s="42">
        <v>0</v>
      </c>
      <c r="L1057" s="42">
        <v>0</v>
      </c>
      <c r="M1057" s="42">
        <v>0</v>
      </c>
      <c r="N1057" s="42">
        <v>0</v>
      </c>
      <c r="O1057" s="42">
        <v>0</v>
      </c>
      <c r="P1057" s="84">
        <v>0.34899999999999998</v>
      </c>
      <c r="Q1057" s="84">
        <v>0.43219999999999997</v>
      </c>
      <c r="R1057" s="84">
        <v>0.10059999999999999</v>
      </c>
      <c r="S1057" s="84">
        <v>0.45939999999999998</v>
      </c>
      <c r="T1057" s="84">
        <v>0.4511</v>
      </c>
      <c r="U1057" s="84">
        <v>0.27979999999999999</v>
      </c>
      <c r="V1057" s="42">
        <v>0.37890000000000001</v>
      </c>
      <c r="W1057" s="42">
        <v>0.52210000000000001</v>
      </c>
      <c r="X1057" s="42">
        <v>0.33989999999999998</v>
      </c>
      <c r="Y1057" s="42">
        <v>0.28299999999999997</v>
      </c>
      <c r="Z1057" s="42">
        <v>0.41889999999999999</v>
      </c>
      <c r="AA1057" s="42">
        <v>0.32300000000000001</v>
      </c>
    </row>
    <row r="1058" spans="1:27">
      <c r="A1058" s="142"/>
      <c r="B1058" s="142"/>
      <c r="C1058" s="5">
        <v>0.98958333333333404</v>
      </c>
      <c r="D1058" s="42">
        <v>0</v>
      </c>
      <c r="E1058" s="42">
        <v>0</v>
      </c>
      <c r="F1058" s="42">
        <v>0</v>
      </c>
      <c r="G1058" s="42">
        <v>0</v>
      </c>
      <c r="H1058" s="42">
        <v>0</v>
      </c>
      <c r="I1058" s="42">
        <v>0</v>
      </c>
      <c r="J1058" s="42">
        <v>0</v>
      </c>
      <c r="K1058" s="42">
        <v>0</v>
      </c>
      <c r="L1058" s="42">
        <v>0</v>
      </c>
      <c r="M1058" s="42">
        <v>0</v>
      </c>
      <c r="N1058" s="42">
        <v>0</v>
      </c>
      <c r="O1058" s="42">
        <v>0</v>
      </c>
      <c r="P1058" s="84">
        <v>0.38040000000000002</v>
      </c>
      <c r="Q1058" s="84">
        <v>0.46239999999999998</v>
      </c>
      <c r="R1058" s="84">
        <v>0.15140000000000001</v>
      </c>
      <c r="S1058" s="84">
        <v>0.46850000000000003</v>
      </c>
      <c r="T1058" s="84">
        <v>0.50529999999999997</v>
      </c>
      <c r="U1058" s="84">
        <v>0.33989999999999998</v>
      </c>
      <c r="V1058" s="42">
        <v>0.2203</v>
      </c>
      <c r="W1058" s="42">
        <v>0.44990000000000002</v>
      </c>
      <c r="X1058" s="42">
        <v>0.3589</v>
      </c>
      <c r="Y1058" s="42">
        <v>0.34899999999999998</v>
      </c>
      <c r="Z1058" s="42">
        <v>0.38340000000000002</v>
      </c>
      <c r="AA1058" s="42">
        <v>0.45989999999999998</v>
      </c>
    </row>
    <row r="1059" spans="1:27">
      <c r="A1059" s="142"/>
      <c r="B1059" s="142"/>
      <c r="C1059" s="5">
        <v>1</v>
      </c>
      <c r="D1059" s="42">
        <v>0</v>
      </c>
      <c r="E1059" s="42">
        <v>0</v>
      </c>
      <c r="F1059" s="42">
        <v>0</v>
      </c>
      <c r="G1059" s="42">
        <v>0</v>
      </c>
      <c r="H1059" s="42">
        <v>0</v>
      </c>
      <c r="I1059" s="42">
        <v>0</v>
      </c>
      <c r="J1059" s="42">
        <v>0</v>
      </c>
      <c r="K1059" s="42">
        <v>0</v>
      </c>
      <c r="L1059" s="42">
        <v>0</v>
      </c>
      <c r="M1059" s="42">
        <v>0</v>
      </c>
      <c r="N1059" s="42">
        <v>0</v>
      </c>
      <c r="O1059" s="42">
        <v>0</v>
      </c>
      <c r="P1059" s="84">
        <v>0.49880000000000002</v>
      </c>
      <c r="Q1059" s="84">
        <v>0.53400000000000003</v>
      </c>
      <c r="R1059" s="84">
        <v>7.9000000000000001E-2</v>
      </c>
      <c r="S1059" s="84">
        <v>0.46560000000000001</v>
      </c>
      <c r="T1059" s="84">
        <v>0.50139999999999996</v>
      </c>
      <c r="U1059" s="84">
        <v>0.3387</v>
      </c>
      <c r="V1059" s="42">
        <v>0.2001</v>
      </c>
      <c r="W1059" s="42">
        <v>0.38269999999999998</v>
      </c>
      <c r="X1059" s="42">
        <v>0.25440000000000002</v>
      </c>
      <c r="Y1059" s="42">
        <v>0.3402</v>
      </c>
      <c r="Z1059" s="42">
        <v>0.39119999999999999</v>
      </c>
      <c r="AA1059" s="42">
        <v>0.31840000000000002</v>
      </c>
    </row>
    <row r="1060" spans="1:27">
      <c r="A1060" s="142" t="s">
        <v>83</v>
      </c>
      <c r="B1060" s="142" t="s">
        <v>142</v>
      </c>
      <c r="C1060" s="5">
        <v>1.0104166666666701</v>
      </c>
      <c r="D1060" s="42">
        <v>0</v>
      </c>
      <c r="E1060" s="42">
        <v>0</v>
      </c>
      <c r="F1060" s="42">
        <v>0</v>
      </c>
      <c r="G1060" s="42">
        <v>0</v>
      </c>
      <c r="H1060" s="42">
        <v>0</v>
      </c>
      <c r="I1060" s="42">
        <v>0</v>
      </c>
      <c r="J1060" s="42">
        <v>0</v>
      </c>
      <c r="K1060" s="42">
        <v>0</v>
      </c>
      <c r="L1060" s="42">
        <v>0</v>
      </c>
      <c r="M1060" s="42">
        <v>0</v>
      </c>
      <c r="N1060" s="42">
        <v>0</v>
      </c>
      <c r="O1060" s="42">
        <v>0</v>
      </c>
      <c r="P1060" s="84">
        <v>0.47189999999999999</v>
      </c>
      <c r="Q1060" s="84">
        <v>0.52290000000000003</v>
      </c>
      <c r="R1060" s="84">
        <v>0.1399</v>
      </c>
      <c r="S1060" s="84">
        <v>0.49259999999999998</v>
      </c>
      <c r="T1060" s="84">
        <v>0.52290000000000003</v>
      </c>
      <c r="U1060" s="84">
        <v>0.34910000000000002</v>
      </c>
      <c r="V1060" s="42">
        <v>0.2364</v>
      </c>
      <c r="W1060" s="42">
        <v>0.33729999999999999</v>
      </c>
      <c r="X1060" s="42">
        <v>0.28770000000000001</v>
      </c>
      <c r="Y1060" s="42">
        <v>0.32729999999999998</v>
      </c>
      <c r="Z1060" s="42">
        <v>0.3352</v>
      </c>
      <c r="AA1060" s="42">
        <v>0.31869999999999998</v>
      </c>
    </row>
    <row r="1061" spans="1:27">
      <c r="A1061" s="142"/>
      <c r="B1061" s="142"/>
      <c r="C1061" s="5">
        <v>1.0208333333333399</v>
      </c>
      <c r="D1061" s="42">
        <v>0</v>
      </c>
      <c r="E1061" s="42">
        <v>0</v>
      </c>
      <c r="F1061" s="42">
        <v>0</v>
      </c>
      <c r="G1061" s="42">
        <v>0</v>
      </c>
      <c r="H1061" s="42">
        <v>0</v>
      </c>
      <c r="I1061" s="42">
        <v>0</v>
      </c>
      <c r="J1061" s="42">
        <v>0</v>
      </c>
      <c r="K1061" s="42">
        <v>0</v>
      </c>
      <c r="L1061" s="42">
        <v>0</v>
      </c>
      <c r="M1061" s="42">
        <v>0</v>
      </c>
      <c r="N1061" s="42">
        <v>0</v>
      </c>
      <c r="O1061" s="42">
        <v>0</v>
      </c>
      <c r="P1061" s="84">
        <v>0.50019999999999998</v>
      </c>
      <c r="Q1061" s="84">
        <v>0.43219999999999997</v>
      </c>
      <c r="R1061" s="84">
        <v>4.7899999999999998E-2</v>
      </c>
      <c r="S1061" s="84">
        <v>0.45579999999999998</v>
      </c>
      <c r="T1061" s="84">
        <v>0.4395</v>
      </c>
      <c r="U1061" s="84">
        <v>0.28560000000000002</v>
      </c>
      <c r="V1061" s="42">
        <v>0.34939999999999999</v>
      </c>
      <c r="W1061" s="42">
        <v>0.37169999999999997</v>
      </c>
      <c r="X1061" s="42">
        <v>0.2165</v>
      </c>
      <c r="Y1061" s="42">
        <v>0.35249999999999998</v>
      </c>
      <c r="Z1061" s="42">
        <v>0.23100000000000001</v>
      </c>
      <c r="AA1061" s="42">
        <v>0.33360000000000001</v>
      </c>
    </row>
    <row r="1062" spans="1:27">
      <c r="A1062" s="142"/>
      <c r="B1062" s="142"/>
      <c r="C1062" s="5">
        <v>1.03125</v>
      </c>
      <c r="D1062" s="42">
        <v>0</v>
      </c>
      <c r="E1062" s="42">
        <v>0</v>
      </c>
      <c r="F1062" s="42">
        <v>0</v>
      </c>
      <c r="G1062" s="42">
        <v>0</v>
      </c>
      <c r="H1062" s="42">
        <v>0</v>
      </c>
      <c r="I1062" s="42">
        <v>0</v>
      </c>
      <c r="J1062" s="42">
        <v>0</v>
      </c>
      <c r="K1062" s="42">
        <v>0</v>
      </c>
      <c r="L1062" s="42">
        <v>0</v>
      </c>
      <c r="M1062" s="42">
        <v>0</v>
      </c>
      <c r="N1062" s="42">
        <v>0</v>
      </c>
      <c r="O1062" s="42">
        <v>0</v>
      </c>
      <c r="P1062" s="84">
        <v>0.53180000000000005</v>
      </c>
      <c r="Q1062" s="84">
        <v>0.4617</v>
      </c>
      <c r="R1062" s="84">
        <v>3.1E-2</v>
      </c>
      <c r="S1062" s="84">
        <v>0.46839999999999998</v>
      </c>
      <c r="T1062" s="84">
        <v>0.44619999999999999</v>
      </c>
      <c r="U1062" s="84">
        <v>0.28739999999999999</v>
      </c>
      <c r="V1062" s="42">
        <v>0.39950000000000002</v>
      </c>
      <c r="W1062" s="42">
        <v>0.50180000000000002</v>
      </c>
      <c r="X1062" s="42">
        <v>0.21299999999999999</v>
      </c>
      <c r="Y1062" s="42">
        <v>0.4143</v>
      </c>
      <c r="Z1062" s="42">
        <v>0.2447</v>
      </c>
      <c r="AA1062" s="42">
        <v>0.30580000000000002</v>
      </c>
    </row>
    <row r="1063" spans="1:27">
      <c r="A1063" s="142"/>
      <c r="B1063" s="142"/>
      <c r="C1063" s="5">
        <v>1.0416666666666701</v>
      </c>
      <c r="D1063" s="42">
        <v>0</v>
      </c>
      <c r="E1063" s="42">
        <v>0</v>
      </c>
      <c r="F1063" s="42">
        <v>0</v>
      </c>
      <c r="G1063" s="42">
        <v>0</v>
      </c>
      <c r="H1063" s="42">
        <v>0</v>
      </c>
      <c r="I1063" s="42">
        <v>0</v>
      </c>
      <c r="J1063" s="42">
        <v>0</v>
      </c>
      <c r="K1063" s="42">
        <v>0</v>
      </c>
      <c r="L1063" s="42">
        <v>0</v>
      </c>
      <c r="M1063" s="42">
        <v>0</v>
      </c>
      <c r="N1063" s="42">
        <v>0</v>
      </c>
      <c r="O1063" s="42">
        <v>0</v>
      </c>
      <c r="P1063" s="84">
        <v>0.55430000000000001</v>
      </c>
      <c r="Q1063" s="84">
        <v>0.60840000000000005</v>
      </c>
      <c r="R1063" s="84">
        <v>0.1197</v>
      </c>
      <c r="S1063" s="84">
        <v>0.4612</v>
      </c>
      <c r="T1063" s="84">
        <v>0.54469999999999996</v>
      </c>
      <c r="U1063" s="84">
        <v>0.33729999999999999</v>
      </c>
      <c r="V1063" s="42">
        <v>0.26500000000000001</v>
      </c>
      <c r="W1063" s="42">
        <v>0.51649999999999996</v>
      </c>
      <c r="X1063" s="42">
        <v>0.3039</v>
      </c>
      <c r="Y1063" s="42">
        <v>0.40189999999999998</v>
      </c>
      <c r="Z1063" s="42">
        <v>0.18099999999999999</v>
      </c>
      <c r="AA1063" s="42">
        <v>0.21299999999999999</v>
      </c>
    </row>
    <row r="1064" spans="1:27">
      <c r="A1064" s="142"/>
      <c r="B1064" s="142"/>
      <c r="C1064" s="5">
        <v>1.0520833333333399</v>
      </c>
      <c r="D1064" s="42">
        <v>0</v>
      </c>
      <c r="E1064" s="42">
        <v>0</v>
      </c>
      <c r="F1064" s="42">
        <v>0</v>
      </c>
      <c r="G1064" s="42">
        <v>0</v>
      </c>
      <c r="H1064" s="42">
        <v>0</v>
      </c>
      <c r="I1064" s="42">
        <v>0</v>
      </c>
      <c r="J1064" s="42">
        <v>0</v>
      </c>
      <c r="K1064" s="42">
        <v>0</v>
      </c>
      <c r="L1064" s="42">
        <v>0</v>
      </c>
      <c r="M1064" s="42">
        <v>0</v>
      </c>
      <c r="N1064" s="42">
        <v>0</v>
      </c>
      <c r="O1064" s="42">
        <v>0</v>
      </c>
      <c r="P1064" s="84">
        <v>0.46660000000000001</v>
      </c>
      <c r="Q1064" s="84">
        <v>0.52380000000000004</v>
      </c>
      <c r="R1064" s="84">
        <v>0.1452</v>
      </c>
      <c r="S1064" s="84">
        <v>0.4859</v>
      </c>
      <c r="T1064" s="84">
        <v>0.52380000000000004</v>
      </c>
      <c r="U1064" s="84">
        <v>0.34849999999999998</v>
      </c>
      <c r="V1064" s="42">
        <v>0.30199999999999999</v>
      </c>
      <c r="W1064" s="42">
        <v>0.43240000000000001</v>
      </c>
      <c r="X1064" s="42">
        <v>0.2989</v>
      </c>
      <c r="Y1064" s="42">
        <v>0.36099999999999999</v>
      </c>
      <c r="Z1064" s="42">
        <v>0.30840000000000001</v>
      </c>
      <c r="AA1064" s="42">
        <v>0.33689999999999998</v>
      </c>
    </row>
    <row r="1065" spans="1:27">
      <c r="A1065" s="142"/>
      <c r="B1065" s="142"/>
      <c r="C1065" s="5">
        <v>1.0625</v>
      </c>
      <c r="D1065" s="42">
        <v>0</v>
      </c>
      <c r="E1065" s="42">
        <v>0</v>
      </c>
      <c r="F1065" s="42">
        <v>0</v>
      </c>
      <c r="G1065" s="42">
        <v>0</v>
      </c>
      <c r="H1065" s="42">
        <v>0</v>
      </c>
      <c r="I1065" s="42">
        <v>0</v>
      </c>
      <c r="J1065" s="42">
        <v>0</v>
      </c>
      <c r="K1065" s="42">
        <v>0</v>
      </c>
      <c r="L1065" s="42">
        <v>0</v>
      </c>
      <c r="M1065" s="42">
        <v>0</v>
      </c>
      <c r="N1065" s="42">
        <v>0</v>
      </c>
      <c r="O1065" s="42">
        <v>0</v>
      </c>
      <c r="P1065" s="84">
        <v>0.48720000000000002</v>
      </c>
      <c r="Q1065" s="84">
        <v>0.45019999999999999</v>
      </c>
      <c r="R1065" s="84">
        <v>0.29199999999999998</v>
      </c>
      <c r="S1065" s="84">
        <v>0.54330000000000001</v>
      </c>
      <c r="T1065" s="84">
        <v>0.56630000000000003</v>
      </c>
      <c r="U1065" s="84">
        <v>0.2757</v>
      </c>
      <c r="V1065" s="42">
        <v>0.35299999999999998</v>
      </c>
      <c r="W1065" s="42">
        <v>0.55489999999999995</v>
      </c>
      <c r="X1065" s="42">
        <v>0.20680000000000001</v>
      </c>
      <c r="Y1065" s="42">
        <v>0.2223</v>
      </c>
      <c r="Z1065" s="42">
        <v>0.45350000000000001</v>
      </c>
      <c r="AA1065" s="42">
        <v>0.38040000000000002</v>
      </c>
    </row>
    <row r="1066" spans="1:27">
      <c r="A1066" s="142"/>
      <c r="B1066" s="142"/>
      <c r="C1066" s="5">
        <v>1.0729166666666701</v>
      </c>
      <c r="D1066" s="42">
        <v>0</v>
      </c>
      <c r="E1066" s="42">
        <v>0</v>
      </c>
      <c r="F1066" s="42">
        <v>0</v>
      </c>
      <c r="G1066" s="42">
        <v>0</v>
      </c>
      <c r="H1066" s="42">
        <v>0</v>
      </c>
      <c r="I1066" s="42">
        <v>0</v>
      </c>
      <c r="J1066" s="42">
        <v>0</v>
      </c>
      <c r="K1066" s="42">
        <v>0</v>
      </c>
      <c r="L1066" s="42">
        <v>0</v>
      </c>
      <c r="M1066" s="42">
        <v>0</v>
      </c>
      <c r="N1066" s="42">
        <v>0</v>
      </c>
      <c r="O1066" s="42">
        <v>0</v>
      </c>
      <c r="P1066" s="84">
        <v>0.53800000000000003</v>
      </c>
      <c r="Q1066" s="84">
        <v>0.52090000000000003</v>
      </c>
      <c r="R1066" s="84">
        <v>0.19040000000000001</v>
      </c>
      <c r="S1066" s="84">
        <v>0.38900000000000001</v>
      </c>
      <c r="T1066" s="84">
        <v>0.67900000000000005</v>
      </c>
      <c r="U1066" s="84">
        <v>0.34760000000000002</v>
      </c>
      <c r="V1066" s="42">
        <v>0.2359</v>
      </c>
      <c r="W1066" s="42">
        <v>0.41620000000000001</v>
      </c>
      <c r="X1066" s="42">
        <v>0.21290000000000001</v>
      </c>
      <c r="Y1066" s="42">
        <v>0.29239999999999999</v>
      </c>
      <c r="Z1066" s="42">
        <v>0.2571</v>
      </c>
      <c r="AA1066" s="42">
        <v>0.40489999999999998</v>
      </c>
    </row>
    <row r="1067" spans="1:27">
      <c r="A1067" s="142"/>
      <c r="B1067" s="142"/>
      <c r="C1067" s="5">
        <v>1.0833333333333399</v>
      </c>
      <c r="D1067" s="42">
        <v>0</v>
      </c>
      <c r="E1067" s="42">
        <v>0</v>
      </c>
      <c r="F1067" s="42">
        <v>0</v>
      </c>
      <c r="G1067" s="42">
        <v>0</v>
      </c>
      <c r="H1067" s="42">
        <v>0</v>
      </c>
      <c r="I1067" s="42">
        <v>0</v>
      </c>
      <c r="J1067" s="42">
        <v>0</v>
      </c>
      <c r="K1067" s="42">
        <v>0</v>
      </c>
      <c r="L1067" s="42">
        <v>0</v>
      </c>
      <c r="M1067" s="42">
        <v>0</v>
      </c>
      <c r="N1067" s="42">
        <v>0</v>
      </c>
      <c r="O1067" s="42">
        <v>0</v>
      </c>
      <c r="P1067" s="84">
        <v>0.46829999999999999</v>
      </c>
      <c r="Q1067" s="84">
        <v>0.61240000000000006</v>
      </c>
      <c r="R1067" s="84">
        <v>0.1166</v>
      </c>
      <c r="S1067" s="84">
        <v>0.39939999999999998</v>
      </c>
      <c r="T1067" s="84">
        <v>0.6845</v>
      </c>
      <c r="U1067" s="84">
        <v>0.3367</v>
      </c>
      <c r="V1067" s="42">
        <v>0.25080000000000002</v>
      </c>
      <c r="W1067" s="42">
        <v>0.33310000000000001</v>
      </c>
      <c r="X1067" s="42">
        <v>0.25619999999999998</v>
      </c>
      <c r="Y1067" s="42">
        <v>0.31719999999999998</v>
      </c>
      <c r="Z1067" s="42">
        <v>0.28070000000000001</v>
      </c>
      <c r="AA1067" s="42">
        <v>0.39100000000000001</v>
      </c>
    </row>
    <row r="1068" spans="1:27">
      <c r="A1068" s="142"/>
      <c r="B1068" s="142"/>
      <c r="C1068" s="5">
        <v>1.09375</v>
      </c>
      <c r="D1068" s="42">
        <v>0</v>
      </c>
      <c r="E1068" s="42">
        <v>0</v>
      </c>
      <c r="F1068" s="42">
        <v>0</v>
      </c>
      <c r="G1068" s="42">
        <v>0</v>
      </c>
      <c r="H1068" s="42">
        <v>0</v>
      </c>
      <c r="I1068" s="42">
        <v>0</v>
      </c>
      <c r="J1068" s="42">
        <v>0</v>
      </c>
      <c r="K1068" s="42">
        <v>0</v>
      </c>
      <c r="L1068" s="42">
        <v>0</v>
      </c>
      <c r="M1068" s="42">
        <v>0</v>
      </c>
      <c r="N1068" s="42">
        <v>0</v>
      </c>
      <c r="O1068" s="42">
        <v>0</v>
      </c>
      <c r="P1068" s="84">
        <v>0.4985</v>
      </c>
      <c r="Q1068" s="84">
        <v>0.61019999999999996</v>
      </c>
      <c r="R1068" s="84">
        <v>0.14510000000000001</v>
      </c>
      <c r="S1068" s="84">
        <v>0.50070000000000003</v>
      </c>
      <c r="T1068" s="84">
        <v>0.61019999999999996</v>
      </c>
      <c r="U1068" s="84">
        <v>0.37059999999999998</v>
      </c>
      <c r="V1068" s="42">
        <v>0.32029999999999997</v>
      </c>
      <c r="W1068" s="42">
        <v>0.46860000000000002</v>
      </c>
      <c r="X1068" s="42">
        <v>0.28029999999999999</v>
      </c>
      <c r="Y1068" s="42">
        <v>0.33019999999999999</v>
      </c>
      <c r="Z1068" s="42">
        <v>0.26579999999999998</v>
      </c>
      <c r="AA1068" s="42">
        <v>0.32229999999999998</v>
      </c>
    </row>
    <row r="1069" spans="1:27">
      <c r="A1069" s="142"/>
      <c r="B1069" s="142"/>
      <c r="C1069" s="5">
        <v>1.1041666666666701</v>
      </c>
      <c r="D1069" s="42">
        <v>0</v>
      </c>
      <c r="E1069" s="42">
        <v>0</v>
      </c>
      <c r="F1069" s="42">
        <v>0</v>
      </c>
      <c r="G1069" s="42">
        <v>0</v>
      </c>
      <c r="H1069" s="42">
        <v>0</v>
      </c>
      <c r="I1069" s="42">
        <v>0</v>
      </c>
      <c r="J1069" s="42">
        <v>0</v>
      </c>
      <c r="K1069" s="42">
        <v>0</v>
      </c>
      <c r="L1069" s="42">
        <v>0</v>
      </c>
      <c r="M1069" s="42">
        <v>0</v>
      </c>
      <c r="N1069" s="42">
        <v>0</v>
      </c>
      <c r="O1069" s="42">
        <v>0</v>
      </c>
      <c r="P1069" s="84">
        <v>0.55120000000000002</v>
      </c>
      <c r="Q1069" s="84">
        <v>0.68479999999999996</v>
      </c>
      <c r="R1069" s="84">
        <v>9.5799999999999996E-2</v>
      </c>
      <c r="S1069" s="84">
        <v>0.53590000000000004</v>
      </c>
      <c r="T1069" s="84">
        <v>0.68930000000000002</v>
      </c>
      <c r="U1069" s="84">
        <v>0.34749999999999998</v>
      </c>
      <c r="V1069" s="42">
        <v>0.23200000000000001</v>
      </c>
      <c r="W1069" s="42">
        <v>0.61360000000000003</v>
      </c>
      <c r="X1069" s="42">
        <v>0.3115</v>
      </c>
      <c r="Y1069" s="42">
        <v>0.2787</v>
      </c>
      <c r="Z1069" s="42">
        <v>0.30819999999999997</v>
      </c>
      <c r="AA1069" s="42">
        <v>0.2235</v>
      </c>
    </row>
    <row r="1070" spans="1:27">
      <c r="A1070" s="142"/>
      <c r="B1070" s="142"/>
      <c r="C1070" s="5">
        <v>1.1145833333333399</v>
      </c>
      <c r="D1070" s="42">
        <v>0</v>
      </c>
      <c r="E1070" s="42">
        <v>0</v>
      </c>
      <c r="F1070" s="42">
        <v>0</v>
      </c>
      <c r="G1070" s="42">
        <v>0</v>
      </c>
      <c r="H1070" s="42">
        <v>0</v>
      </c>
      <c r="I1070" s="42">
        <v>0</v>
      </c>
      <c r="J1070" s="42">
        <v>0</v>
      </c>
      <c r="K1070" s="42">
        <v>0</v>
      </c>
      <c r="L1070" s="42">
        <v>0</v>
      </c>
      <c r="M1070" s="42">
        <v>0</v>
      </c>
      <c r="N1070" s="42">
        <v>0</v>
      </c>
      <c r="O1070" s="42">
        <v>0</v>
      </c>
      <c r="P1070" s="84">
        <v>0.4768</v>
      </c>
      <c r="Q1070" s="84">
        <v>0.61819999999999997</v>
      </c>
      <c r="R1070" s="84">
        <v>0.26169999999999999</v>
      </c>
      <c r="S1070" s="84">
        <v>0.5484</v>
      </c>
      <c r="T1070" s="84">
        <v>0.72409999999999997</v>
      </c>
      <c r="U1070" s="84">
        <v>0.34200000000000003</v>
      </c>
      <c r="V1070" s="42">
        <v>0.27739999999999998</v>
      </c>
      <c r="W1070" s="42">
        <v>0.5504</v>
      </c>
      <c r="X1070" s="42">
        <v>0.31680000000000003</v>
      </c>
      <c r="Y1070" s="42">
        <v>0.2823</v>
      </c>
      <c r="Z1070" s="42">
        <v>0.25490000000000002</v>
      </c>
      <c r="AA1070" s="42">
        <v>0.27210000000000001</v>
      </c>
    </row>
    <row r="1071" spans="1:27">
      <c r="A1071" s="142"/>
      <c r="B1071" s="142"/>
      <c r="C1071" s="5">
        <v>1.125</v>
      </c>
      <c r="D1071" s="42">
        <v>0</v>
      </c>
      <c r="E1071" s="42">
        <v>0</v>
      </c>
      <c r="F1071" s="42">
        <v>0</v>
      </c>
      <c r="G1071" s="42">
        <v>0</v>
      </c>
      <c r="H1071" s="42">
        <v>0</v>
      </c>
      <c r="I1071" s="42">
        <v>0</v>
      </c>
      <c r="J1071" s="42">
        <v>0</v>
      </c>
      <c r="K1071" s="42">
        <v>0</v>
      </c>
      <c r="L1071" s="42">
        <v>0</v>
      </c>
      <c r="M1071" s="42">
        <v>0</v>
      </c>
      <c r="N1071" s="42">
        <v>0</v>
      </c>
      <c r="O1071" s="42">
        <v>0</v>
      </c>
      <c r="P1071" s="84">
        <v>0.5151</v>
      </c>
      <c r="Q1071" s="84">
        <v>0.78900000000000003</v>
      </c>
      <c r="R1071" s="84">
        <v>0.3266</v>
      </c>
      <c r="S1071" s="84">
        <v>0.47839999999999999</v>
      </c>
      <c r="T1071" s="84">
        <v>0.64610000000000001</v>
      </c>
      <c r="U1071" s="84">
        <v>0.28920000000000001</v>
      </c>
      <c r="V1071" s="42">
        <v>0.21149999999999999</v>
      </c>
      <c r="W1071" s="42">
        <v>0.54010000000000002</v>
      </c>
      <c r="X1071" s="42">
        <v>0.33560000000000001</v>
      </c>
      <c r="Y1071" s="42">
        <v>0.25850000000000001</v>
      </c>
      <c r="Z1071" s="42">
        <v>0.19689999999999999</v>
      </c>
      <c r="AA1071" s="42">
        <v>0.435</v>
      </c>
    </row>
    <row r="1072" spans="1:27">
      <c r="A1072" s="142"/>
      <c r="B1072" s="142"/>
      <c r="C1072" s="5">
        <v>1.1354166666666701</v>
      </c>
      <c r="D1072" s="42">
        <v>0</v>
      </c>
      <c r="E1072" s="42">
        <v>0</v>
      </c>
      <c r="F1072" s="42">
        <v>0</v>
      </c>
      <c r="G1072" s="42">
        <v>0</v>
      </c>
      <c r="H1072" s="42">
        <v>0</v>
      </c>
      <c r="I1072" s="42">
        <v>0</v>
      </c>
      <c r="J1072" s="42">
        <v>0</v>
      </c>
      <c r="K1072" s="42">
        <v>0</v>
      </c>
      <c r="L1072" s="42">
        <v>0</v>
      </c>
      <c r="M1072" s="42">
        <v>0</v>
      </c>
      <c r="N1072" s="42">
        <v>0</v>
      </c>
      <c r="O1072" s="42">
        <v>0</v>
      </c>
      <c r="P1072" s="84">
        <v>0.59140000000000004</v>
      </c>
      <c r="Q1072" s="84">
        <v>0.72719999999999996</v>
      </c>
      <c r="R1072" s="84">
        <v>0.188</v>
      </c>
      <c r="S1072" s="84">
        <v>0.6048</v>
      </c>
      <c r="T1072" s="84">
        <v>0.72719999999999996</v>
      </c>
      <c r="U1072" s="84">
        <v>0.4486</v>
      </c>
      <c r="V1072" s="42">
        <v>0.3039</v>
      </c>
      <c r="W1072" s="42">
        <v>0.43130000000000002</v>
      </c>
      <c r="X1072" s="42">
        <v>0.25</v>
      </c>
      <c r="Y1072" s="42">
        <v>0.2878</v>
      </c>
      <c r="Z1072" s="42">
        <v>0.2087</v>
      </c>
      <c r="AA1072" s="42">
        <v>0.27800000000000002</v>
      </c>
    </row>
    <row r="1073" spans="1:27">
      <c r="A1073" s="142"/>
      <c r="B1073" s="142"/>
      <c r="C1073" s="5">
        <v>1.1458333333333399</v>
      </c>
      <c r="D1073" s="42">
        <v>0</v>
      </c>
      <c r="E1073" s="42">
        <v>0</v>
      </c>
      <c r="F1073" s="42">
        <v>0</v>
      </c>
      <c r="G1073" s="42">
        <v>0</v>
      </c>
      <c r="H1073" s="42">
        <v>0</v>
      </c>
      <c r="I1073" s="42">
        <v>0</v>
      </c>
      <c r="J1073" s="42">
        <v>0</v>
      </c>
      <c r="K1073" s="42">
        <v>0</v>
      </c>
      <c r="L1073" s="42">
        <v>0</v>
      </c>
      <c r="M1073" s="42">
        <v>0</v>
      </c>
      <c r="N1073" s="42">
        <v>0</v>
      </c>
      <c r="O1073" s="42">
        <v>0</v>
      </c>
      <c r="P1073" s="84">
        <v>0.63690000000000002</v>
      </c>
      <c r="Q1073" s="84">
        <v>0.7147</v>
      </c>
      <c r="R1073" s="84">
        <v>0.21290000000000001</v>
      </c>
      <c r="S1073" s="84">
        <v>0.68310000000000004</v>
      </c>
      <c r="T1073" s="84">
        <v>0.79510000000000003</v>
      </c>
      <c r="U1073" s="84">
        <v>0.32040000000000002</v>
      </c>
      <c r="V1073" s="42">
        <v>0.3024</v>
      </c>
      <c r="W1073" s="42">
        <v>0.4874</v>
      </c>
      <c r="X1073" s="42">
        <v>0.30890000000000001</v>
      </c>
      <c r="Y1073" s="42">
        <v>0.41039999999999999</v>
      </c>
      <c r="Z1073" s="42">
        <v>0.20280000000000001</v>
      </c>
      <c r="AA1073" s="42">
        <v>0.19969999999999999</v>
      </c>
    </row>
    <row r="1074" spans="1:27">
      <c r="A1074" s="142"/>
      <c r="B1074" s="142"/>
      <c r="C1074" s="5">
        <v>1.15625</v>
      </c>
      <c r="D1074" s="42">
        <v>0</v>
      </c>
      <c r="E1074" s="42">
        <v>0</v>
      </c>
      <c r="F1074" s="42">
        <v>0</v>
      </c>
      <c r="G1074" s="42">
        <v>0</v>
      </c>
      <c r="H1074" s="42">
        <v>0</v>
      </c>
      <c r="I1074" s="42">
        <v>0</v>
      </c>
      <c r="J1074" s="42">
        <v>0</v>
      </c>
      <c r="K1074" s="42">
        <v>0</v>
      </c>
      <c r="L1074" s="42">
        <v>0</v>
      </c>
      <c r="M1074" s="42">
        <v>0</v>
      </c>
      <c r="N1074" s="42">
        <v>0</v>
      </c>
      <c r="O1074" s="42">
        <v>0</v>
      </c>
      <c r="P1074" s="84">
        <v>0.68159999999999998</v>
      </c>
      <c r="Q1074" s="84">
        <v>0.73350000000000004</v>
      </c>
      <c r="R1074" s="84">
        <v>0.1208</v>
      </c>
      <c r="S1074" s="84">
        <v>0.76180000000000003</v>
      </c>
      <c r="T1074" s="84">
        <v>0.81889999999999996</v>
      </c>
      <c r="U1074" s="84">
        <v>0.47620000000000001</v>
      </c>
      <c r="V1074" s="42">
        <v>0.3538</v>
      </c>
      <c r="W1074" s="42">
        <v>0.53129999999999999</v>
      </c>
      <c r="X1074" s="42">
        <v>0.2417</v>
      </c>
      <c r="Y1074" s="42">
        <v>0.40400000000000003</v>
      </c>
      <c r="Z1074" s="42">
        <v>9.0999999999999998E-2</v>
      </c>
      <c r="AA1074" s="42">
        <v>0.27900000000000003</v>
      </c>
    </row>
    <row r="1075" spans="1:27">
      <c r="A1075" s="142"/>
      <c r="B1075" s="142"/>
      <c r="C1075" s="5">
        <v>1.1666666666666701</v>
      </c>
      <c r="D1075" s="42">
        <v>0</v>
      </c>
      <c r="E1075" s="42">
        <v>0</v>
      </c>
      <c r="F1075" s="42">
        <v>0</v>
      </c>
      <c r="G1075" s="42">
        <v>0</v>
      </c>
      <c r="H1075" s="42">
        <v>0</v>
      </c>
      <c r="I1075" s="42">
        <v>0</v>
      </c>
      <c r="J1075" s="42">
        <v>0</v>
      </c>
      <c r="K1075" s="42">
        <v>0</v>
      </c>
      <c r="L1075" s="42">
        <v>0</v>
      </c>
      <c r="M1075" s="42">
        <v>0</v>
      </c>
      <c r="N1075" s="42">
        <v>0</v>
      </c>
      <c r="O1075" s="42">
        <v>0</v>
      </c>
      <c r="P1075" s="84">
        <v>0.6361</v>
      </c>
      <c r="Q1075" s="84">
        <v>0.72119999999999995</v>
      </c>
      <c r="R1075" s="84">
        <v>7.2999999999999995E-2</v>
      </c>
      <c r="S1075" s="84">
        <v>0.83069999999999999</v>
      </c>
      <c r="T1075" s="84">
        <v>0.8115</v>
      </c>
      <c r="U1075" s="84">
        <v>0.4642</v>
      </c>
      <c r="V1075" s="42">
        <v>0.33029999999999998</v>
      </c>
      <c r="W1075" s="42">
        <v>0.44109999999999999</v>
      </c>
      <c r="X1075" s="42">
        <v>0.2467</v>
      </c>
      <c r="Y1075" s="42">
        <v>0.28189999999999998</v>
      </c>
      <c r="Z1075" s="42">
        <v>0.1353</v>
      </c>
      <c r="AA1075" s="42">
        <v>0.34179999999999999</v>
      </c>
    </row>
    <row r="1076" spans="1:27">
      <c r="A1076" s="142"/>
      <c r="B1076" s="142"/>
      <c r="C1076" s="5">
        <v>1.1770833333333399</v>
      </c>
      <c r="D1076" s="42">
        <v>0</v>
      </c>
      <c r="E1076" s="42">
        <v>0</v>
      </c>
      <c r="F1076" s="42">
        <v>0</v>
      </c>
      <c r="G1076" s="42">
        <v>0</v>
      </c>
      <c r="H1076" s="42">
        <v>0</v>
      </c>
      <c r="I1076" s="42">
        <v>0</v>
      </c>
      <c r="J1076" s="42">
        <v>0</v>
      </c>
      <c r="K1076" s="42">
        <v>0</v>
      </c>
      <c r="L1076" s="42">
        <v>0</v>
      </c>
      <c r="M1076" s="42">
        <v>0</v>
      </c>
      <c r="N1076" s="42">
        <v>0</v>
      </c>
      <c r="O1076" s="42">
        <v>0</v>
      </c>
      <c r="P1076" s="84">
        <v>0.56179999999999997</v>
      </c>
      <c r="Q1076" s="84">
        <v>0.72750000000000004</v>
      </c>
      <c r="R1076" s="84">
        <v>0.19159999999999999</v>
      </c>
      <c r="S1076" s="84">
        <v>0.67390000000000005</v>
      </c>
      <c r="T1076" s="84">
        <v>0.72750000000000004</v>
      </c>
      <c r="U1076" s="84">
        <v>0.45550000000000002</v>
      </c>
      <c r="V1076" s="42">
        <v>0.30840000000000001</v>
      </c>
      <c r="W1076" s="42">
        <v>0.41870000000000002</v>
      </c>
      <c r="X1076" s="42">
        <v>0.32229999999999998</v>
      </c>
      <c r="Y1076" s="42">
        <v>0.34200000000000003</v>
      </c>
      <c r="Z1076" s="42">
        <v>0.20119999999999999</v>
      </c>
      <c r="AA1076" s="42">
        <v>0.28260000000000002</v>
      </c>
    </row>
    <row r="1077" spans="1:27">
      <c r="A1077" s="142"/>
      <c r="B1077" s="142"/>
      <c r="C1077" s="5">
        <v>1.1875</v>
      </c>
      <c r="D1077" s="42">
        <v>0</v>
      </c>
      <c r="E1077" s="42">
        <v>0</v>
      </c>
      <c r="F1077" s="42">
        <v>0</v>
      </c>
      <c r="G1077" s="42">
        <v>0</v>
      </c>
      <c r="H1077" s="42">
        <v>0</v>
      </c>
      <c r="I1077" s="42">
        <v>0</v>
      </c>
      <c r="J1077" s="42">
        <v>0</v>
      </c>
      <c r="K1077" s="42">
        <v>0</v>
      </c>
      <c r="L1077" s="42">
        <v>0</v>
      </c>
      <c r="M1077" s="42">
        <v>0</v>
      </c>
      <c r="N1077" s="42">
        <v>0</v>
      </c>
      <c r="O1077" s="42">
        <v>0</v>
      </c>
      <c r="P1077" s="84">
        <v>0.63829999999999998</v>
      </c>
      <c r="Q1077" s="84">
        <v>0.69930000000000003</v>
      </c>
      <c r="R1077" s="84">
        <v>6.9900000000000004E-2</v>
      </c>
      <c r="S1077" s="84">
        <v>0.58679999999999999</v>
      </c>
      <c r="T1077" s="84">
        <v>0.67879999999999996</v>
      </c>
      <c r="U1077" s="84">
        <v>0.39500000000000002</v>
      </c>
      <c r="V1077" s="42">
        <v>0.3175</v>
      </c>
      <c r="W1077" s="42">
        <v>0.54669999999999996</v>
      </c>
      <c r="X1077" s="42">
        <v>0.30640000000000001</v>
      </c>
      <c r="Y1077" s="42">
        <v>0.37190000000000001</v>
      </c>
      <c r="Z1077" s="42">
        <v>0.1318</v>
      </c>
      <c r="AA1077" s="42">
        <v>0.32240000000000002</v>
      </c>
    </row>
    <row r="1078" spans="1:27">
      <c r="A1078" s="142"/>
      <c r="B1078" s="142"/>
      <c r="C1078" s="5">
        <v>1.1979166666666701</v>
      </c>
      <c r="D1078" s="42">
        <v>0</v>
      </c>
      <c r="E1078" s="42">
        <v>0</v>
      </c>
      <c r="F1078" s="42">
        <v>0</v>
      </c>
      <c r="G1078" s="42">
        <v>0</v>
      </c>
      <c r="H1078" s="42">
        <v>0</v>
      </c>
      <c r="I1078" s="42">
        <v>0</v>
      </c>
      <c r="J1078" s="42">
        <v>0</v>
      </c>
      <c r="K1078" s="42">
        <v>0</v>
      </c>
      <c r="L1078" s="42">
        <v>0</v>
      </c>
      <c r="M1078" s="42">
        <v>0</v>
      </c>
      <c r="N1078" s="42">
        <v>0</v>
      </c>
      <c r="O1078" s="42">
        <v>0</v>
      </c>
      <c r="P1078" s="84">
        <v>0.66559999999999997</v>
      </c>
      <c r="Q1078" s="84">
        <v>0.66659999999999997</v>
      </c>
      <c r="R1078" s="84">
        <v>0.1348</v>
      </c>
      <c r="S1078" s="84">
        <v>0.7</v>
      </c>
      <c r="T1078" s="84">
        <v>0.70679999999999998</v>
      </c>
      <c r="U1078" s="84">
        <v>0.32519999999999999</v>
      </c>
      <c r="V1078" s="42">
        <v>0.30620000000000003</v>
      </c>
      <c r="W1078" s="42">
        <v>0.43030000000000002</v>
      </c>
      <c r="X1078" s="42">
        <v>0.36320000000000002</v>
      </c>
      <c r="Y1078" s="42">
        <v>0.30180000000000001</v>
      </c>
      <c r="Z1078" s="42">
        <v>7.22E-2</v>
      </c>
      <c r="AA1078" s="42">
        <v>0.35659999999999997</v>
      </c>
    </row>
    <row r="1079" spans="1:27">
      <c r="A1079" s="142"/>
      <c r="B1079" s="142"/>
      <c r="C1079" s="5">
        <v>1.2083333333333399</v>
      </c>
      <c r="D1079" s="42">
        <v>0</v>
      </c>
      <c r="E1079" s="42">
        <v>0</v>
      </c>
      <c r="F1079" s="42">
        <v>0</v>
      </c>
      <c r="G1079" s="42">
        <v>0</v>
      </c>
      <c r="H1079" s="42">
        <v>0</v>
      </c>
      <c r="I1079" s="42">
        <v>0</v>
      </c>
      <c r="J1079" s="42">
        <v>0</v>
      </c>
      <c r="K1079" s="42">
        <v>0</v>
      </c>
      <c r="L1079" s="42">
        <v>0</v>
      </c>
      <c r="M1079" s="42">
        <v>0</v>
      </c>
      <c r="N1079" s="42">
        <v>0</v>
      </c>
      <c r="O1079" s="42">
        <v>0</v>
      </c>
      <c r="P1079" s="84">
        <v>0.62560000000000004</v>
      </c>
      <c r="Q1079" s="84">
        <v>0.67249999999999999</v>
      </c>
      <c r="R1079" s="84">
        <v>0.20480000000000001</v>
      </c>
      <c r="S1079" s="84">
        <v>0.81179999999999997</v>
      </c>
      <c r="T1079" s="84">
        <v>0.74480000000000002</v>
      </c>
      <c r="U1079" s="84">
        <v>0.50660000000000005</v>
      </c>
      <c r="V1079" s="42">
        <v>0.29780000000000001</v>
      </c>
      <c r="W1079" s="42">
        <v>0.51619999999999999</v>
      </c>
      <c r="X1079" s="42">
        <v>0.37919999999999998</v>
      </c>
      <c r="Y1079" s="42">
        <v>0.30270000000000002</v>
      </c>
      <c r="Z1079" s="42">
        <v>0.15920000000000001</v>
      </c>
      <c r="AA1079" s="42">
        <v>0.26800000000000002</v>
      </c>
    </row>
    <row r="1080" spans="1:27">
      <c r="A1080" s="142"/>
      <c r="B1080" s="142"/>
      <c r="C1080" s="5">
        <v>1.21875</v>
      </c>
      <c r="D1080" s="42">
        <v>0</v>
      </c>
      <c r="E1080" s="42">
        <v>0</v>
      </c>
      <c r="F1080" s="42">
        <v>0</v>
      </c>
      <c r="G1080" s="42">
        <v>0</v>
      </c>
      <c r="H1080" s="42">
        <v>0</v>
      </c>
      <c r="I1080" s="42">
        <v>0</v>
      </c>
      <c r="J1080" s="42">
        <v>0</v>
      </c>
      <c r="K1080" s="42">
        <v>0</v>
      </c>
      <c r="L1080" s="42">
        <v>0</v>
      </c>
      <c r="M1080" s="42">
        <v>0</v>
      </c>
      <c r="N1080" s="42">
        <v>0</v>
      </c>
      <c r="O1080" s="42">
        <v>0</v>
      </c>
      <c r="P1080" s="84">
        <v>0.56359999999999999</v>
      </c>
      <c r="Q1080" s="84">
        <v>0.63890000000000002</v>
      </c>
      <c r="R1080" s="84">
        <v>0.1966</v>
      </c>
      <c r="S1080" s="84">
        <v>0.68710000000000004</v>
      </c>
      <c r="T1080" s="84">
        <v>0.63890000000000002</v>
      </c>
      <c r="U1080" s="84">
        <v>0.4501</v>
      </c>
      <c r="V1080" s="42">
        <v>0.25509999999999999</v>
      </c>
      <c r="W1080" s="42">
        <v>0.46410000000000001</v>
      </c>
      <c r="X1080" s="42">
        <v>0.38550000000000001</v>
      </c>
      <c r="Y1080" s="42">
        <v>0.39439999999999997</v>
      </c>
      <c r="Z1080" s="42">
        <v>0.19600000000000001</v>
      </c>
      <c r="AA1080" s="42">
        <v>0.29370000000000002</v>
      </c>
    </row>
    <row r="1081" spans="1:27">
      <c r="A1081" s="142"/>
      <c r="B1081" s="142"/>
      <c r="C1081" s="5">
        <v>1.2291666666666701</v>
      </c>
      <c r="D1081" s="42">
        <v>0</v>
      </c>
      <c r="E1081" s="42">
        <v>0</v>
      </c>
      <c r="F1081" s="42">
        <v>0</v>
      </c>
      <c r="G1081" s="42">
        <v>0</v>
      </c>
      <c r="H1081" s="42">
        <v>0</v>
      </c>
      <c r="I1081" s="42">
        <v>0</v>
      </c>
      <c r="J1081" s="42">
        <v>0</v>
      </c>
      <c r="K1081" s="42">
        <v>0</v>
      </c>
      <c r="L1081" s="42">
        <v>0</v>
      </c>
      <c r="M1081" s="42">
        <v>0</v>
      </c>
      <c r="N1081" s="42">
        <v>0</v>
      </c>
      <c r="O1081" s="42">
        <v>0</v>
      </c>
      <c r="P1081" s="84">
        <v>0.55959999999999999</v>
      </c>
      <c r="Q1081" s="84">
        <v>0.50939999999999996</v>
      </c>
      <c r="R1081" s="84">
        <v>0.1462</v>
      </c>
      <c r="S1081" s="84">
        <v>0.59909999999999997</v>
      </c>
      <c r="T1081" s="84">
        <v>0.58740000000000003</v>
      </c>
      <c r="U1081" s="84">
        <v>0.52890000000000004</v>
      </c>
      <c r="V1081" s="42">
        <v>0.19689999999999999</v>
      </c>
      <c r="W1081" s="42">
        <v>0.39439999999999997</v>
      </c>
      <c r="X1081" s="42">
        <v>0.41830000000000001</v>
      </c>
      <c r="Y1081" s="42">
        <v>0.40949999999999998</v>
      </c>
      <c r="Z1081" s="42">
        <v>0.25159999999999999</v>
      </c>
      <c r="AA1081" s="42">
        <v>0.30130000000000001</v>
      </c>
    </row>
    <row r="1082" spans="1:27">
      <c r="A1082" s="142"/>
      <c r="B1082" s="142"/>
      <c r="C1082" s="5">
        <v>1.2395833333333399</v>
      </c>
      <c r="D1082" s="42">
        <v>0</v>
      </c>
      <c r="E1082" s="42">
        <v>0</v>
      </c>
      <c r="F1082" s="42">
        <v>0</v>
      </c>
      <c r="G1082" s="42">
        <v>0</v>
      </c>
      <c r="H1082" s="42">
        <v>0</v>
      </c>
      <c r="I1082" s="42">
        <v>0</v>
      </c>
      <c r="J1082" s="42">
        <v>0</v>
      </c>
      <c r="K1082" s="42">
        <v>0</v>
      </c>
      <c r="L1082" s="42">
        <v>0</v>
      </c>
      <c r="M1082" s="42">
        <v>0</v>
      </c>
      <c r="N1082" s="42">
        <v>0</v>
      </c>
      <c r="O1082" s="42">
        <v>0</v>
      </c>
      <c r="P1082" s="84">
        <v>0.59430000000000005</v>
      </c>
      <c r="Q1082" s="84">
        <v>0.69350000000000001</v>
      </c>
      <c r="R1082" s="84">
        <v>5.2699999999999997E-2</v>
      </c>
      <c r="S1082" s="84">
        <v>0.58879999999999999</v>
      </c>
      <c r="T1082" s="84">
        <v>0.52339999999999998</v>
      </c>
      <c r="U1082" s="84">
        <v>0.49759999999999999</v>
      </c>
      <c r="V1082" s="42">
        <v>0.24879999999999999</v>
      </c>
      <c r="W1082" s="42">
        <v>0.27310000000000001</v>
      </c>
      <c r="X1082" s="42">
        <v>0.46689999999999998</v>
      </c>
      <c r="Y1082" s="42">
        <v>0.43859999999999999</v>
      </c>
      <c r="Z1082" s="42">
        <v>0.23960000000000001</v>
      </c>
      <c r="AA1082" s="42">
        <v>0.26910000000000001</v>
      </c>
    </row>
    <row r="1083" spans="1:27">
      <c r="A1083" s="142"/>
      <c r="B1083" s="142"/>
      <c r="C1083" s="5">
        <v>1.25</v>
      </c>
      <c r="D1083" s="42">
        <v>0</v>
      </c>
      <c r="E1083" s="42">
        <v>0</v>
      </c>
      <c r="F1083" s="42">
        <v>0</v>
      </c>
      <c r="G1083" s="42">
        <v>0</v>
      </c>
      <c r="H1083" s="42">
        <v>0</v>
      </c>
      <c r="I1083" s="42">
        <v>0</v>
      </c>
      <c r="J1083" s="42">
        <v>0</v>
      </c>
      <c r="K1083" s="42">
        <v>0</v>
      </c>
      <c r="L1083" s="42">
        <v>0</v>
      </c>
      <c r="M1083" s="42">
        <v>0</v>
      </c>
      <c r="N1083" s="42">
        <v>0</v>
      </c>
      <c r="O1083" s="42">
        <v>0</v>
      </c>
      <c r="P1083" s="84">
        <v>0.52629999999999999</v>
      </c>
      <c r="Q1083" s="84">
        <v>0.58950000000000002</v>
      </c>
      <c r="R1083" s="84">
        <v>0.10290000000000001</v>
      </c>
      <c r="S1083" s="84">
        <v>0.61109999999999998</v>
      </c>
      <c r="T1083" s="84">
        <v>0.47010000000000002</v>
      </c>
      <c r="U1083" s="84">
        <v>0.47060000000000002</v>
      </c>
      <c r="V1083" s="42">
        <v>0.27479999999999999</v>
      </c>
      <c r="W1083" s="42">
        <v>0.36909999999999998</v>
      </c>
      <c r="X1083" s="42">
        <v>0.43120000000000003</v>
      </c>
      <c r="Y1083" s="42">
        <v>0.29049999999999998</v>
      </c>
      <c r="Z1083" s="42">
        <v>0.27679999999999999</v>
      </c>
      <c r="AA1083" s="42">
        <v>0.36840000000000001</v>
      </c>
    </row>
    <row r="1084" spans="1:27">
      <c r="A1084" s="142"/>
      <c r="B1084" s="142"/>
      <c r="C1084" s="5">
        <v>1.2604166666666701</v>
      </c>
      <c r="D1084" s="42">
        <v>0</v>
      </c>
      <c r="E1084" s="42">
        <v>0</v>
      </c>
      <c r="F1084" s="42">
        <v>0</v>
      </c>
      <c r="G1084" s="42">
        <v>0</v>
      </c>
      <c r="H1084" s="42">
        <v>0</v>
      </c>
      <c r="I1084" s="42">
        <v>0</v>
      </c>
      <c r="J1084" s="42">
        <v>0</v>
      </c>
      <c r="K1084" s="42">
        <v>0</v>
      </c>
      <c r="L1084" s="42">
        <v>0</v>
      </c>
      <c r="M1084" s="42">
        <v>0</v>
      </c>
      <c r="N1084" s="42">
        <v>0</v>
      </c>
      <c r="O1084" s="42">
        <v>0</v>
      </c>
      <c r="P1084" s="84">
        <v>0.54820000000000002</v>
      </c>
      <c r="Q1084" s="84">
        <v>0.53779999999999994</v>
      </c>
      <c r="R1084" s="84">
        <v>0.20030000000000001</v>
      </c>
      <c r="S1084" s="84">
        <v>0.62890000000000001</v>
      </c>
      <c r="T1084" s="84">
        <v>0.53779999999999994</v>
      </c>
      <c r="U1084" s="84">
        <v>0.42370000000000002</v>
      </c>
      <c r="V1084" s="42">
        <v>0.22289999999999999</v>
      </c>
      <c r="W1084" s="42">
        <v>0.40820000000000001</v>
      </c>
      <c r="X1084" s="42">
        <v>0.38540000000000002</v>
      </c>
      <c r="Y1084" s="42">
        <v>0.35</v>
      </c>
      <c r="Z1084" s="42">
        <v>0.18790000000000001</v>
      </c>
      <c r="AA1084" s="42">
        <v>0.27139999999999997</v>
      </c>
    </row>
    <row r="1085" spans="1:27">
      <c r="A1085" s="142"/>
      <c r="B1085" s="142"/>
      <c r="C1085" s="5">
        <v>1.2708333333333399</v>
      </c>
      <c r="D1085" s="42">
        <v>0</v>
      </c>
      <c r="E1085" s="42">
        <v>0</v>
      </c>
      <c r="F1085" s="42">
        <v>0</v>
      </c>
      <c r="G1085" s="42">
        <v>0</v>
      </c>
      <c r="H1085" s="42">
        <v>0</v>
      </c>
      <c r="I1085" s="42">
        <v>0</v>
      </c>
      <c r="J1085" s="42">
        <v>1.6799999999999999E-2</v>
      </c>
      <c r="K1085" s="42">
        <v>0</v>
      </c>
      <c r="L1085" s="42">
        <v>2.5999999999999999E-2</v>
      </c>
      <c r="M1085" s="42">
        <v>2.5000000000000001E-3</v>
      </c>
      <c r="N1085" s="42">
        <v>8.6E-3</v>
      </c>
      <c r="O1085" s="42">
        <v>3.3E-3</v>
      </c>
      <c r="P1085" s="84">
        <v>0.59789999999999999</v>
      </c>
      <c r="Q1085" s="84">
        <v>0.51780000000000004</v>
      </c>
      <c r="R1085" s="84">
        <v>0.25669999999999998</v>
      </c>
      <c r="S1085" s="84">
        <v>0.62480000000000002</v>
      </c>
      <c r="T1085" s="84">
        <v>0.40210000000000001</v>
      </c>
      <c r="U1085" s="84">
        <v>0.28799999999999998</v>
      </c>
      <c r="V1085" s="42">
        <v>0.27160000000000001</v>
      </c>
      <c r="W1085" s="42">
        <v>0.43140000000000001</v>
      </c>
      <c r="X1085" s="42">
        <v>0.45629999999999998</v>
      </c>
      <c r="Y1085" s="42">
        <v>0.4753</v>
      </c>
      <c r="Z1085" s="42">
        <v>0.2576</v>
      </c>
      <c r="AA1085" s="42">
        <v>0.40510000000000002</v>
      </c>
    </row>
    <row r="1086" spans="1:27">
      <c r="A1086" s="142"/>
      <c r="B1086" s="142"/>
      <c r="C1086" s="5">
        <v>1.28125</v>
      </c>
      <c r="D1086" s="42">
        <v>0</v>
      </c>
      <c r="E1086" s="42">
        <v>0</v>
      </c>
      <c r="F1086" s="42">
        <v>0</v>
      </c>
      <c r="G1086" s="42">
        <v>0</v>
      </c>
      <c r="H1086" s="42">
        <v>0</v>
      </c>
      <c r="I1086" s="42">
        <v>0</v>
      </c>
      <c r="J1086" s="42">
        <v>6.2E-2</v>
      </c>
      <c r="K1086" s="42">
        <v>0</v>
      </c>
      <c r="L1086" s="42">
        <v>3.95E-2</v>
      </c>
      <c r="M1086" s="42">
        <v>2.2499999999999999E-2</v>
      </c>
      <c r="N1086" s="42">
        <v>4.1999999999999997E-3</v>
      </c>
      <c r="O1086" s="42">
        <v>4.19E-2</v>
      </c>
      <c r="P1086" s="84">
        <v>0.60340000000000005</v>
      </c>
      <c r="Q1086" s="84">
        <v>0.57399999999999995</v>
      </c>
      <c r="R1086" s="84">
        <v>0.24590000000000001</v>
      </c>
      <c r="S1086" s="84">
        <v>0.5635</v>
      </c>
      <c r="T1086" s="84">
        <v>0.51910000000000001</v>
      </c>
      <c r="U1086" s="84">
        <v>0.27260000000000001</v>
      </c>
      <c r="V1086" s="42">
        <v>0.28320000000000001</v>
      </c>
      <c r="W1086" s="42">
        <v>0.46189999999999998</v>
      </c>
      <c r="X1086" s="42">
        <v>0.39029999999999998</v>
      </c>
      <c r="Y1086" s="42">
        <v>0.49419999999999997</v>
      </c>
      <c r="Z1086" s="42">
        <v>0.31409999999999999</v>
      </c>
      <c r="AA1086" s="42">
        <v>0.3765</v>
      </c>
    </row>
    <row r="1087" spans="1:27">
      <c r="A1087" s="142"/>
      <c r="B1087" s="142"/>
      <c r="C1087" s="5">
        <v>1.2916666666666701</v>
      </c>
      <c r="D1087" s="42">
        <v>0</v>
      </c>
      <c r="E1087" s="42">
        <v>0</v>
      </c>
      <c r="F1087" s="42">
        <v>0</v>
      </c>
      <c r="G1087" s="42">
        <v>0</v>
      </c>
      <c r="H1087" s="42">
        <v>0</v>
      </c>
      <c r="I1087" s="42">
        <v>0</v>
      </c>
      <c r="J1087" s="42">
        <v>8.3699999999999997E-2</v>
      </c>
      <c r="K1087" s="42">
        <v>2.64E-2</v>
      </c>
      <c r="L1087" s="42">
        <v>3.5700000000000003E-2</v>
      </c>
      <c r="M1087" s="42">
        <v>3.8399999999999997E-2</v>
      </c>
      <c r="N1087" s="42">
        <v>4.4999999999999997E-3</v>
      </c>
      <c r="O1087" s="42">
        <v>2.5000000000000001E-2</v>
      </c>
      <c r="P1087" s="84">
        <v>0.64370000000000005</v>
      </c>
      <c r="Q1087" s="84">
        <v>0.45800000000000002</v>
      </c>
      <c r="R1087" s="84">
        <v>0.1482</v>
      </c>
      <c r="S1087" s="84">
        <v>0.61099999999999999</v>
      </c>
      <c r="T1087" s="84">
        <v>0.51600000000000001</v>
      </c>
      <c r="U1087" s="84">
        <v>0.25669999999999998</v>
      </c>
      <c r="V1087" s="42">
        <v>0.22800000000000001</v>
      </c>
      <c r="W1087" s="42">
        <v>0.36349999999999999</v>
      </c>
      <c r="X1087" s="42">
        <v>0.35709999999999997</v>
      </c>
      <c r="Y1087" s="42">
        <v>0.48380000000000001</v>
      </c>
      <c r="Z1087" s="42">
        <v>0.21079999999999999</v>
      </c>
      <c r="AA1087" s="42">
        <v>0.33839999999999998</v>
      </c>
    </row>
    <row r="1088" spans="1:27">
      <c r="A1088" s="142"/>
      <c r="B1088" s="142"/>
      <c r="C1088" s="5">
        <v>1.3020833333333399</v>
      </c>
      <c r="D1088" s="42">
        <v>0</v>
      </c>
      <c r="E1088" s="42">
        <v>0</v>
      </c>
      <c r="F1088" s="42">
        <v>0</v>
      </c>
      <c r="G1088" s="42">
        <v>0</v>
      </c>
      <c r="H1088" s="42">
        <v>0</v>
      </c>
      <c r="I1088" s="42">
        <v>0</v>
      </c>
      <c r="J1088" s="42">
        <v>7.3200000000000001E-2</v>
      </c>
      <c r="K1088" s="42">
        <v>3.73E-2</v>
      </c>
      <c r="L1088" s="42">
        <v>5.0799999999999998E-2</v>
      </c>
      <c r="M1088" s="42">
        <v>7.3300000000000004E-2</v>
      </c>
      <c r="N1088" s="42">
        <v>1.5599999999999999E-2</v>
      </c>
      <c r="O1088" s="42">
        <v>0.05</v>
      </c>
      <c r="P1088" s="84">
        <v>0.52380000000000004</v>
      </c>
      <c r="Q1088" s="84">
        <v>0.47799999999999998</v>
      </c>
      <c r="R1088" s="84">
        <v>0.17419999999999999</v>
      </c>
      <c r="S1088" s="84">
        <v>0.56989999999999996</v>
      </c>
      <c r="T1088" s="84">
        <v>0.47799999999999998</v>
      </c>
      <c r="U1088" s="84">
        <v>0.38750000000000001</v>
      </c>
      <c r="V1088" s="42">
        <v>0.24529999999999999</v>
      </c>
      <c r="W1088" s="42">
        <v>0.39479999999999998</v>
      </c>
      <c r="X1088" s="42">
        <v>0.43149999999999999</v>
      </c>
      <c r="Y1088" s="42">
        <v>0.42180000000000001</v>
      </c>
      <c r="Z1088" s="42">
        <v>0.253</v>
      </c>
      <c r="AA1088" s="42">
        <v>0.31209999999999999</v>
      </c>
    </row>
    <row r="1089" spans="1:27">
      <c r="A1089" s="142"/>
      <c r="B1089" s="142"/>
      <c r="C1089" s="5">
        <v>1.3125</v>
      </c>
      <c r="D1089" s="42">
        <v>0</v>
      </c>
      <c r="E1089" s="42">
        <v>0</v>
      </c>
      <c r="F1089" s="42">
        <v>0</v>
      </c>
      <c r="G1089" s="42">
        <v>0</v>
      </c>
      <c r="H1089" s="42">
        <v>0</v>
      </c>
      <c r="I1089" s="42">
        <v>0</v>
      </c>
      <c r="J1089" s="42">
        <v>0.1331</v>
      </c>
      <c r="K1089" s="42">
        <v>0.1452</v>
      </c>
      <c r="L1089" s="42">
        <v>0.1095</v>
      </c>
      <c r="M1089" s="42">
        <v>0.12230000000000001</v>
      </c>
      <c r="N1089" s="42">
        <v>0.10390000000000001</v>
      </c>
      <c r="O1089" s="42">
        <v>0.1003</v>
      </c>
      <c r="P1089" s="84">
        <v>0.48730000000000001</v>
      </c>
      <c r="Q1089" s="84">
        <v>0.46689999999999998</v>
      </c>
      <c r="R1089" s="84">
        <v>0.16420000000000001</v>
      </c>
      <c r="S1089" s="84">
        <v>0.50090000000000001</v>
      </c>
      <c r="T1089" s="84">
        <v>0.40949999999999998</v>
      </c>
      <c r="U1089" s="84">
        <v>0.48799999999999999</v>
      </c>
      <c r="V1089" s="42">
        <v>0.31209999999999999</v>
      </c>
      <c r="W1089" s="42">
        <v>0.24099999999999999</v>
      </c>
      <c r="X1089" s="42">
        <v>0.41699999999999998</v>
      </c>
      <c r="Y1089" s="42">
        <v>0.40150000000000002</v>
      </c>
      <c r="Z1089" s="42">
        <v>0.40139999999999998</v>
      </c>
      <c r="AA1089" s="42">
        <v>0.27539999999999998</v>
      </c>
    </row>
    <row r="1090" spans="1:27">
      <c r="A1090" s="142"/>
      <c r="B1090" s="142"/>
      <c r="C1090" s="5">
        <v>1.3229166666666701</v>
      </c>
      <c r="D1090" s="42">
        <v>0</v>
      </c>
      <c r="E1090" s="42">
        <v>0</v>
      </c>
      <c r="F1090" s="42">
        <v>0</v>
      </c>
      <c r="G1090" s="42">
        <v>0</v>
      </c>
      <c r="H1090" s="42">
        <v>0</v>
      </c>
      <c r="I1090" s="42">
        <v>0</v>
      </c>
      <c r="J1090" s="42">
        <v>0.18329999999999999</v>
      </c>
      <c r="K1090" s="42">
        <v>0.2175</v>
      </c>
      <c r="L1090" s="42">
        <v>0.15559999999999999</v>
      </c>
      <c r="M1090" s="42">
        <v>0.151</v>
      </c>
      <c r="N1090" s="42">
        <v>0.16209999999999999</v>
      </c>
      <c r="O1090" s="42">
        <v>0.15340000000000001</v>
      </c>
      <c r="P1090" s="84">
        <v>0.52</v>
      </c>
      <c r="Q1090" s="84">
        <v>0.44940000000000002</v>
      </c>
      <c r="R1090" s="84">
        <v>0.23860000000000001</v>
      </c>
      <c r="S1090" s="84">
        <v>0.60709999999999997</v>
      </c>
      <c r="T1090" s="84">
        <v>0.36699999999999999</v>
      </c>
      <c r="U1090" s="84">
        <v>0.50649999999999995</v>
      </c>
      <c r="V1090" s="42">
        <v>0.3407</v>
      </c>
      <c r="W1090" s="42">
        <v>0.31940000000000002</v>
      </c>
      <c r="X1090" s="42">
        <v>0.52280000000000004</v>
      </c>
      <c r="Y1090" s="42">
        <v>0.41289999999999999</v>
      </c>
      <c r="Z1090" s="42">
        <v>0.31159999999999999</v>
      </c>
      <c r="AA1090" s="42">
        <v>0.41099999999999998</v>
      </c>
    </row>
    <row r="1091" spans="1:27">
      <c r="A1091" s="142"/>
      <c r="B1091" s="142"/>
      <c r="C1091" s="5">
        <v>1.3333333333333399</v>
      </c>
      <c r="D1091" s="42">
        <v>0</v>
      </c>
      <c r="E1091" s="42">
        <v>0</v>
      </c>
      <c r="F1091" s="42">
        <v>0</v>
      </c>
      <c r="G1091" s="42">
        <v>0</v>
      </c>
      <c r="H1091" s="42">
        <v>0</v>
      </c>
      <c r="I1091" s="42">
        <v>0</v>
      </c>
      <c r="J1091" s="42">
        <v>0.2397</v>
      </c>
      <c r="K1091" s="42">
        <v>0.26200000000000001</v>
      </c>
      <c r="L1091" s="42">
        <v>0.1681</v>
      </c>
      <c r="M1091" s="42">
        <v>0.18559999999999999</v>
      </c>
      <c r="N1091" s="42">
        <v>0.2389</v>
      </c>
      <c r="O1091" s="42">
        <v>0.19139999999999999</v>
      </c>
      <c r="P1091" s="84">
        <v>0.49709999999999999</v>
      </c>
      <c r="Q1091" s="84">
        <v>0.41120000000000001</v>
      </c>
      <c r="R1091" s="84">
        <v>0.2336</v>
      </c>
      <c r="S1091" s="84">
        <v>0.52210000000000001</v>
      </c>
      <c r="T1091" s="84">
        <v>0.44450000000000001</v>
      </c>
      <c r="U1091" s="84">
        <v>0.39369999999999999</v>
      </c>
      <c r="V1091" s="42">
        <v>0.26979999999999998</v>
      </c>
      <c r="W1091" s="42">
        <v>0.38950000000000001</v>
      </c>
      <c r="X1091" s="42">
        <v>0.41399999999999998</v>
      </c>
      <c r="Y1091" s="42">
        <v>0.38490000000000002</v>
      </c>
      <c r="Z1091" s="42">
        <v>0.3196</v>
      </c>
      <c r="AA1091" s="42">
        <v>0.50739999999999996</v>
      </c>
    </row>
    <row r="1092" spans="1:27">
      <c r="A1092" s="142"/>
      <c r="B1092" s="142"/>
      <c r="C1092" s="5">
        <v>1.34375</v>
      </c>
      <c r="D1092" s="42">
        <v>0</v>
      </c>
      <c r="E1092" s="42">
        <v>0</v>
      </c>
      <c r="F1092" s="42">
        <v>0</v>
      </c>
      <c r="G1092" s="42">
        <v>0</v>
      </c>
      <c r="H1092" s="42">
        <v>0</v>
      </c>
      <c r="I1092" s="42">
        <v>0</v>
      </c>
      <c r="J1092" s="42">
        <v>0.30669999999999997</v>
      </c>
      <c r="K1092" s="42">
        <v>0.28510000000000002</v>
      </c>
      <c r="L1092" s="42">
        <v>0.20130000000000001</v>
      </c>
      <c r="M1092" s="42">
        <v>0.23519999999999999</v>
      </c>
      <c r="N1092" s="42">
        <v>0.2772</v>
      </c>
      <c r="O1092" s="42">
        <v>0.2611</v>
      </c>
      <c r="P1092" s="84">
        <v>0.48649999999999999</v>
      </c>
      <c r="Q1092" s="84">
        <v>0.42220000000000002</v>
      </c>
      <c r="R1092" s="84">
        <v>0.15210000000000001</v>
      </c>
      <c r="S1092" s="84">
        <v>0.48859999999999998</v>
      </c>
      <c r="T1092" s="84">
        <v>0.42220000000000002</v>
      </c>
      <c r="U1092" s="84">
        <v>0.3453</v>
      </c>
      <c r="V1092" s="42">
        <v>0.32050000000000001</v>
      </c>
      <c r="W1092" s="42">
        <v>0.38829999999999998</v>
      </c>
      <c r="X1092" s="42">
        <v>0.50239999999999996</v>
      </c>
      <c r="Y1092" s="42">
        <v>0.46050000000000002</v>
      </c>
      <c r="Z1092" s="42">
        <v>0.36520000000000002</v>
      </c>
      <c r="AA1092" s="42">
        <v>0.38529999999999998</v>
      </c>
    </row>
    <row r="1093" spans="1:27">
      <c r="A1093" s="142"/>
      <c r="B1093" s="142"/>
      <c r="C1093" s="5">
        <v>1.3541666666666701</v>
      </c>
      <c r="D1093" s="42">
        <v>0</v>
      </c>
      <c r="E1093" s="42">
        <v>0</v>
      </c>
      <c r="F1093" s="42">
        <v>0</v>
      </c>
      <c r="G1093" s="42">
        <v>0</v>
      </c>
      <c r="H1093" s="42">
        <v>0</v>
      </c>
      <c r="I1093" s="42">
        <v>0</v>
      </c>
      <c r="J1093" s="42">
        <v>0.30969999999999998</v>
      </c>
      <c r="K1093" s="42">
        <v>0.32950000000000002</v>
      </c>
      <c r="L1093" s="42">
        <v>0.21690000000000001</v>
      </c>
      <c r="M1093" s="42">
        <v>0.28520000000000001</v>
      </c>
      <c r="N1093" s="42">
        <v>0.36509999999999998</v>
      </c>
      <c r="O1093" s="42">
        <v>0.2883</v>
      </c>
      <c r="P1093" s="84">
        <v>0.49930000000000002</v>
      </c>
      <c r="Q1093" s="84">
        <v>0.47149999999999997</v>
      </c>
      <c r="R1093" s="84">
        <v>8.8700000000000001E-2</v>
      </c>
      <c r="S1093" s="84">
        <v>0.63670000000000004</v>
      </c>
      <c r="T1093" s="84">
        <v>0.42170000000000002</v>
      </c>
      <c r="U1093" s="84">
        <v>0.29799999999999999</v>
      </c>
      <c r="V1093" s="42">
        <v>0.442</v>
      </c>
      <c r="W1093" s="42">
        <v>0.315</v>
      </c>
      <c r="X1093" s="42">
        <v>0.4279</v>
      </c>
      <c r="Y1093" s="42">
        <v>0.42449999999999999</v>
      </c>
      <c r="Z1093" s="42">
        <v>0.51039999999999996</v>
      </c>
      <c r="AA1093" s="42">
        <v>0.30130000000000001</v>
      </c>
    </row>
    <row r="1094" spans="1:27">
      <c r="A1094" s="142"/>
      <c r="B1094" s="142"/>
      <c r="C1094" s="5">
        <v>1.3645833333333399</v>
      </c>
      <c r="D1094" s="42">
        <v>0</v>
      </c>
      <c r="E1094" s="42">
        <v>3.04E-2</v>
      </c>
      <c r="F1094" s="42">
        <v>0</v>
      </c>
      <c r="G1094" s="42">
        <v>0</v>
      </c>
      <c r="H1094" s="42">
        <v>0</v>
      </c>
      <c r="I1094" s="42">
        <v>0</v>
      </c>
      <c r="J1094" s="42">
        <v>0.32190000000000002</v>
      </c>
      <c r="K1094" s="42">
        <v>0.3453</v>
      </c>
      <c r="L1094" s="42">
        <v>0.22220000000000001</v>
      </c>
      <c r="M1094" s="42">
        <v>0.34010000000000001</v>
      </c>
      <c r="N1094" s="42">
        <v>0.4481</v>
      </c>
      <c r="O1094" s="42">
        <v>0.34449999999999997</v>
      </c>
      <c r="P1094" s="84">
        <v>0.39929999999999999</v>
      </c>
      <c r="Q1094" s="84">
        <v>0.50160000000000005</v>
      </c>
      <c r="R1094" s="84">
        <v>0.1206</v>
      </c>
      <c r="S1094" s="84">
        <v>0.59209999999999996</v>
      </c>
      <c r="T1094" s="84">
        <v>0.2505</v>
      </c>
      <c r="U1094" s="84">
        <v>0.34870000000000001</v>
      </c>
      <c r="V1094" s="42">
        <v>0.51700000000000002</v>
      </c>
      <c r="W1094" s="42">
        <v>0.3039</v>
      </c>
      <c r="X1094" s="42">
        <v>0.44590000000000002</v>
      </c>
      <c r="Y1094" s="42">
        <v>0.34989999999999999</v>
      </c>
      <c r="Z1094" s="42">
        <v>0.33900000000000002</v>
      </c>
      <c r="AA1094" s="42">
        <v>0.37480000000000002</v>
      </c>
    </row>
    <row r="1095" spans="1:27">
      <c r="A1095" s="142"/>
      <c r="B1095" s="142"/>
      <c r="C1095" s="5">
        <v>1.375</v>
      </c>
      <c r="D1095" s="42">
        <v>7.7000000000000002E-3</v>
      </c>
      <c r="E1095" s="42">
        <v>0</v>
      </c>
      <c r="F1095" s="42">
        <v>0</v>
      </c>
      <c r="G1095" s="42">
        <v>0</v>
      </c>
      <c r="H1095" s="42">
        <v>0</v>
      </c>
      <c r="I1095" s="42">
        <v>0</v>
      </c>
      <c r="J1095" s="42">
        <v>0.35149999999999998</v>
      </c>
      <c r="K1095" s="42">
        <v>0.37240000000000001</v>
      </c>
      <c r="L1095" s="42">
        <v>0.21190000000000001</v>
      </c>
      <c r="M1095" s="42">
        <v>0.37230000000000002</v>
      </c>
      <c r="N1095" s="42">
        <v>0.51759999999999995</v>
      </c>
      <c r="O1095" s="42">
        <v>0.3609</v>
      </c>
      <c r="P1095" s="84">
        <v>0.42030000000000001</v>
      </c>
      <c r="Q1095" s="84">
        <v>0.46150000000000002</v>
      </c>
      <c r="R1095" s="84">
        <v>0.17630000000000001</v>
      </c>
      <c r="S1095" s="84">
        <v>0.64610000000000001</v>
      </c>
      <c r="T1095" s="84">
        <v>0.25729999999999997</v>
      </c>
      <c r="U1095" s="84">
        <v>0.44209999999999999</v>
      </c>
      <c r="V1095" s="42">
        <v>0.45269999999999999</v>
      </c>
      <c r="W1095" s="42">
        <v>0.30520000000000003</v>
      </c>
      <c r="X1095" s="42">
        <v>0.26179999999999998</v>
      </c>
      <c r="Y1095" s="42">
        <v>0.52649999999999997</v>
      </c>
      <c r="Z1095" s="42">
        <v>0.39700000000000002</v>
      </c>
      <c r="AA1095" s="42">
        <v>0.30009999999999998</v>
      </c>
    </row>
    <row r="1096" spans="1:27">
      <c r="A1096" s="142"/>
      <c r="B1096" s="142"/>
      <c r="C1096" s="5">
        <v>1.3854166666666701</v>
      </c>
      <c r="D1096" s="42">
        <v>1.83E-2</v>
      </c>
      <c r="E1096" s="42">
        <v>1.4999999999999999E-2</v>
      </c>
      <c r="F1096" s="42">
        <v>0</v>
      </c>
      <c r="G1096" s="42">
        <v>0</v>
      </c>
      <c r="H1096" s="42">
        <v>0</v>
      </c>
      <c r="I1096" s="42">
        <v>6.7000000000000002E-3</v>
      </c>
      <c r="J1096" s="42">
        <v>0.37519999999999998</v>
      </c>
      <c r="K1096" s="42">
        <v>0.43319999999999997</v>
      </c>
      <c r="L1096" s="42">
        <v>0.18909999999999999</v>
      </c>
      <c r="M1096" s="42">
        <v>0.41270000000000001</v>
      </c>
      <c r="N1096" s="42">
        <v>0.62809999999999999</v>
      </c>
      <c r="O1096" s="42">
        <v>0.40770000000000001</v>
      </c>
      <c r="P1096" s="84">
        <v>0.4259</v>
      </c>
      <c r="Q1096" s="84">
        <v>0.49180000000000001</v>
      </c>
      <c r="R1096" s="84">
        <v>0.1434</v>
      </c>
      <c r="S1096" s="84">
        <v>0.5635</v>
      </c>
      <c r="T1096" s="84">
        <v>0.49180000000000001</v>
      </c>
      <c r="U1096" s="84">
        <v>0.34789999999999999</v>
      </c>
      <c r="V1096" s="42">
        <v>0.3352</v>
      </c>
      <c r="W1096" s="42">
        <v>0.38140000000000002</v>
      </c>
      <c r="X1096" s="42">
        <v>0.35349999999999998</v>
      </c>
      <c r="Y1096" s="42">
        <v>0.40129999999999999</v>
      </c>
      <c r="Z1096" s="42">
        <v>0.37090000000000001</v>
      </c>
      <c r="AA1096" s="42">
        <v>0.36859999999999998</v>
      </c>
    </row>
    <row r="1097" spans="1:27">
      <c r="A1097" s="142"/>
      <c r="B1097" s="142"/>
      <c r="C1097" s="5">
        <v>1.3958333333333399</v>
      </c>
      <c r="D1097" s="42">
        <v>4.6899999999999997E-2</v>
      </c>
      <c r="E1097" s="42">
        <v>4.9599999999999998E-2</v>
      </c>
      <c r="F1097" s="42">
        <v>0</v>
      </c>
      <c r="G1097" s="42">
        <v>1.04E-2</v>
      </c>
      <c r="H1097" s="42">
        <v>0</v>
      </c>
      <c r="I1097" s="42">
        <v>2.35E-2</v>
      </c>
      <c r="J1097" s="42">
        <v>0.35070000000000001</v>
      </c>
      <c r="K1097" s="42">
        <v>0.4481</v>
      </c>
      <c r="L1097" s="42">
        <v>0.22589999999999999</v>
      </c>
      <c r="M1097" s="42">
        <v>0.41449999999999998</v>
      </c>
      <c r="N1097" s="42">
        <v>0.61650000000000005</v>
      </c>
      <c r="O1097" s="42">
        <v>0.40739999999999998</v>
      </c>
      <c r="P1097" s="84">
        <v>0.44619999999999999</v>
      </c>
      <c r="Q1097" s="84">
        <v>0.4274</v>
      </c>
      <c r="R1097" s="84">
        <v>0.18360000000000001</v>
      </c>
      <c r="S1097" s="84">
        <v>0.40660000000000002</v>
      </c>
      <c r="T1097" s="84">
        <v>0.55789999999999995</v>
      </c>
      <c r="U1097" s="84">
        <v>0.51270000000000004</v>
      </c>
      <c r="V1097" s="42">
        <v>0.34560000000000002</v>
      </c>
      <c r="W1097" s="42">
        <v>0.40560000000000002</v>
      </c>
      <c r="X1097" s="42">
        <v>0.39679999999999999</v>
      </c>
      <c r="Y1097" s="42">
        <v>0.39689999999999998</v>
      </c>
      <c r="Z1097" s="42">
        <v>0.33169999999999999</v>
      </c>
      <c r="AA1097" s="42">
        <v>0.37659999999999999</v>
      </c>
    </row>
    <row r="1098" spans="1:27">
      <c r="A1098" s="142"/>
      <c r="B1098" s="142"/>
      <c r="C1098" s="5">
        <v>1.40625</v>
      </c>
      <c r="D1098" s="42">
        <v>4.1500000000000002E-2</v>
      </c>
      <c r="E1098" s="42">
        <v>0.1552</v>
      </c>
      <c r="F1098" s="42">
        <v>0</v>
      </c>
      <c r="G1098" s="42">
        <v>1.5800000000000002E-2</v>
      </c>
      <c r="H1098" s="42">
        <v>3.4000000000000002E-2</v>
      </c>
      <c r="I1098" s="42">
        <v>2.7799999999999998E-2</v>
      </c>
      <c r="J1098" s="42">
        <v>0.39360000000000001</v>
      </c>
      <c r="K1098" s="42">
        <v>0.45400000000000001</v>
      </c>
      <c r="L1098" s="42">
        <v>0.26040000000000002</v>
      </c>
      <c r="M1098" s="42">
        <v>0.43759999999999999</v>
      </c>
      <c r="N1098" s="42">
        <v>0.61240000000000006</v>
      </c>
      <c r="O1098" s="42">
        <v>0.44209999999999999</v>
      </c>
      <c r="P1098" s="84">
        <v>0.44040000000000001</v>
      </c>
      <c r="Q1098" s="84">
        <v>0.38390000000000002</v>
      </c>
      <c r="R1098" s="84">
        <v>0.27850000000000003</v>
      </c>
      <c r="S1098" s="84">
        <v>0.43309999999999998</v>
      </c>
      <c r="T1098" s="84">
        <v>0.53910000000000002</v>
      </c>
      <c r="U1098" s="84">
        <v>0.39900000000000002</v>
      </c>
      <c r="V1098" s="42">
        <v>0.40899999999999997</v>
      </c>
      <c r="W1098" s="42">
        <v>0.45900000000000002</v>
      </c>
      <c r="X1098" s="42">
        <v>0.36009999999999998</v>
      </c>
      <c r="Y1098" s="42">
        <v>0.30980000000000002</v>
      </c>
      <c r="Z1098" s="42">
        <v>0.2379</v>
      </c>
      <c r="AA1098" s="42">
        <v>0.43469999999999998</v>
      </c>
    </row>
    <row r="1099" spans="1:27">
      <c r="A1099" s="142"/>
      <c r="B1099" s="142"/>
      <c r="C1099" s="5">
        <v>1.4166666666666701</v>
      </c>
      <c r="D1099" s="42">
        <v>6.0499999999999998E-2</v>
      </c>
      <c r="E1099" s="42">
        <v>0.1658</v>
      </c>
      <c r="F1099" s="42">
        <v>0</v>
      </c>
      <c r="G1099" s="42">
        <v>0</v>
      </c>
      <c r="H1099" s="42">
        <v>6.25E-2</v>
      </c>
      <c r="I1099" s="42">
        <v>2.4199999999999999E-2</v>
      </c>
      <c r="J1099" s="42">
        <v>0.43030000000000002</v>
      </c>
      <c r="K1099" s="42">
        <v>0.4929</v>
      </c>
      <c r="L1099" s="42">
        <v>0.32169999999999999</v>
      </c>
      <c r="M1099" s="42">
        <v>0.46139999999999998</v>
      </c>
      <c r="N1099" s="42">
        <v>0.58840000000000003</v>
      </c>
      <c r="O1099" s="42">
        <v>0.45419999999999999</v>
      </c>
      <c r="P1099" s="84">
        <v>0.38769999999999999</v>
      </c>
      <c r="Q1099" s="84">
        <v>0.30730000000000002</v>
      </c>
      <c r="R1099" s="84">
        <v>0.16470000000000001</v>
      </c>
      <c r="S1099" s="84">
        <v>0.52500000000000002</v>
      </c>
      <c r="T1099" s="84">
        <v>0.3952</v>
      </c>
      <c r="U1099" s="84">
        <v>0.34389999999999998</v>
      </c>
      <c r="V1099" s="42">
        <v>0.30320000000000003</v>
      </c>
      <c r="W1099" s="42">
        <v>0.34989999999999999</v>
      </c>
      <c r="X1099" s="42">
        <v>0.31080000000000002</v>
      </c>
      <c r="Y1099" s="42">
        <v>0.43759999999999999</v>
      </c>
      <c r="Z1099" s="42">
        <v>0.2306</v>
      </c>
      <c r="AA1099" s="42">
        <v>0.3911</v>
      </c>
    </row>
    <row r="1100" spans="1:27">
      <c r="A1100" s="142"/>
      <c r="B1100" s="142"/>
      <c r="C1100" s="5">
        <v>1.4270833333333399</v>
      </c>
      <c r="D1100" s="42">
        <v>5.3900000000000003E-2</v>
      </c>
      <c r="E1100" s="42">
        <v>0.16650000000000001</v>
      </c>
      <c r="F1100" s="42">
        <v>0</v>
      </c>
      <c r="G1100" s="42">
        <v>4.1099999999999998E-2</v>
      </c>
      <c r="H1100" s="42">
        <v>8.3500000000000005E-2</v>
      </c>
      <c r="I1100" s="42">
        <v>6.9000000000000006E-2</v>
      </c>
      <c r="J1100" s="42">
        <v>0.45490000000000003</v>
      </c>
      <c r="K1100" s="42">
        <v>0.45810000000000001</v>
      </c>
      <c r="L1100" s="42">
        <v>0.35859999999999997</v>
      </c>
      <c r="M1100" s="42">
        <v>0.47770000000000001</v>
      </c>
      <c r="N1100" s="42">
        <v>0.57920000000000005</v>
      </c>
      <c r="O1100" s="42">
        <v>0.4657</v>
      </c>
      <c r="P1100" s="84">
        <v>0.4088</v>
      </c>
      <c r="Q1100" s="84">
        <v>0.35139999999999999</v>
      </c>
      <c r="R1100" s="84">
        <v>0.1164</v>
      </c>
      <c r="S1100" s="84">
        <v>0.3851</v>
      </c>
      <c r="T1100" s="84">
        <v>0.35139999999999999</v>
      </c>
      <c r="U1100" s="84">
        <v>0.2802</v>
      </c>
      <c r="V1100" s="42">
        <v>0.38400000000000001</v>
      </c>
      <c r="W1100" s="42">
        <v>0.36809999999999998</v>
      </c>
      <c r="X1100" s="42">
        <v>0.30769999999999997</v>
      </c>
      <c r="Y1100" s="42">
        <v>0.40060000000000001</v>
      </c>
      <c r="Z1100" s="42">
        <v>0.2964</v>
      </c>
      <c r="AA1100" s="42">
        <v>0.32840000000000003</v>
      </c>
    </row>
    <row r="1101" spans="1:27">
      <c r="A1101" s="142"/>
      <c r="B1101" s="142"/>
      <c r="C1101" s="5">
        <v>1.4375</v>
      </c>
      <c r="D1101" s="42">
        <v>7.9500000000000001E-2</v>
      </c>
      <c r="E1101" s="42">
        <v>0.1656</v>
      </c>
      <c r="F1101" s="42">
        <v>0</v>
      </c>
      <c r="G1101" s="42">
        <v>1.78E-2</v>
      </c>
      <c r="H1101" s="42">
        <v>9.5799999999999996E-2</v>
      </c>
      <c r="I1101" s="42">
        <v>0.1027</v>
      </c>
      <c r="J1101" s="42">
        <v>0.45610000000000001</v>
      </c>
      <c r="K1101" s="42">
        <v>0.4652</v>
      </c>
      <c r="L1101" s="42">
        <v>0.3795</v>
      </c>
      <c r="M1101" s="42">
        <v>0.46889999999999998</v>
      </c>
      <c r="N1101" s="42">
        <v>0.57179999999999997</v>
      </c>
      <c r="O1101" s="42">
        <v>0.46660000000000001</v>
      </c>
      <c r="P1101" s="84">
        <v>0.4219</v>
      </c>
      <c r="Q1101" s="84">
        <v>0.28939999999999999</v>
      </c>
      <c r="R1101" s="84">
        <v>6.93E-2</v>
      </c>
      <c r="S1101" s="84">
        <v>0.38490000000000002</v>
      </c>
      <c r="T1101" s="84">
        <v>0.39279999999999998</v>
      </c>
      <c r="U1101" s="84">
        <v>0.14130000000000001</v>
      </c>
      <c r="V1101" s="42">
        <v>0.47699999999999998</v>
      </c>
      <c r="W1101" s="42">
        <v>0.43459999999999999</v>
      </c>
      <c r="X1101" s="42">
        <v>0.2656</v>
      </c>
      <c r="Y1101" s="42">
        <v>0.42270000000000002</v>
      </c>
      <c r="Z1101" s="42">
        <v>0.45150000000000001</v>
      </c>
      <c r="AA1101" s="42">
        <v>0.25</v>
      </c>
    </row>
    <row r="1102" spans="1:27">
      <c r="A1102" s="142"/>
      <c r="B1102" s="142"/>
      <c r="C1102" s="5">
        <v>1.4479166666666701</v>
      </c>
      <c r="D1102" s="42">
        <v>9.7000000000000003E-2</v>
      </c>
      <c r="E1102" s="42">
        <v>0.15210000000000001</v>
      </c>
      <c r="F1102" s="42">
        <v>0</v>
      </c>
      <c r="G1102" s="42">
        <v>4.36E-2</v>
      </c>
      <c r="H1102" s="42">
        <v>0.16980000000000001</v>
      </c>
      <c r="I1102" s="42">
        <v>0.1263</v>
      </c>
      <c r="J1102" s="42">
        <v>0.51190000000000002</v>
      </c>
      <c r="K1102" s="42">
        <v>0.44619999999999999</v>
      </c>
      <c r="L1102" s="42">
        <v>0.40129999999999999</v>
      </c>
      <c r="M1102" s="42">
        <v>0.46529999999999999</v>
      </c>
      <c r="N1102" s="42">
        <v>0.60050000000000003</v>
      </c>
      <c r="O1102" s="42">
        <v>0.48809999999999998</v>
      </c>
      <c r="P1102" s="84">
        <v>0.41220000000000001</v>
      </c>
      <c r="Q1102" s="84">
        <v>0.2606</v>
      </c>
      <c r="R1102" s="84">
        <v>0.1065</v>
      </c>
      <c r="S1102" s="84">
        <v>0.32829999999999998</v>
      </c>
      <c r="T1102" s="84">
        <v>0.43340000000000001</v>
      </c>
      <c r="U1102" s="84">
        <v>0.1457</v>
      </c>
      <c r="V1102" s="42">
        <v>0.4526</v>
      </c>
      <c r="W1102" s="42">
        <v>0.4652</v>
      </c>
      <c r="X1102" s="42">
        <v>0.27129999999999999</v>
      </c>
      <c r="Y1102" s="42">
        <v>0.6169</v>
      </c>
      <c r="Z1102" s="42">
        <v>0.34129999999999999</v>
      </c>
      <c r="AA1102" s="42">
        <v>0.307</v>
      </c>
    </row>
    <row r="1103" spans="1:27">
      <c r="A1103" s="142"/>
      <c r="B1103" s="142"/>
      <c r="C1103" s="5">
        <v>1.4583333333333399</v>
      </c>
      <c r="D1103" s="42">
        <v>0.1053</v>
      </c>
      <c r="E1103" s="42">
        <v>0.20230000000000001</v>
      </c>
      <c r="F1103" s="42">
        <v>0</v>
      </c>
      <c r="G1103" s="42">
        <v>4.6699999999999998E-2</v>
      </c>
      <c r="H1103" s="42">
        <v>0.21929999999999999</v>
      </c>
      <c r="I1103" s="42">
        <v>0.1545</v>
      </c>
      <c r="J1103" s="42">
        <v>0.50900000000000001</v>
      </c>
      <c r="K1103" s="42">
        <v>0.48880000000000001</v>
      </c>
      <c r="L1103" s="42">
        <v>0.39329999999999998</v>
      </c>
      <c r="M1103" s="42">
        <v>0.4884</v>
      </c>
      <c r="N1103" s="42">
        <v>0.58169999999999999</v>
      </c>
      <c r="O1103" s="42">
        <v>0.4924</v>
      </c>
      <c r="P1103" s="84">
        <v>0.39989999999999998</v>
      </c>
      <c r="Q1103" s="84">
        <v>0.15179999999999999</v>
      </c>
      <c r="R1103" s="84">
        <v>4.82E-2</v>
      </c>
      <c r="S1103" s="84">
        <v>0.27260000000000001</v>
      </c>
      <c r="T1103" s="84">
        <v>0.3503</v>
      </c>
      <c r="U1103" s="84">
        <v>0.21579999999999999</v>
      </c>
      <c r="V1103" s="42">
        <v>0.4632</v>
      </c>
      <c r="W1103" s="42">
        <v>0.4456</v>
      </c>
      <c r="X1103" s="42">
        <v>0.19109999999999999</v>
      </c>
      <c r="Y1103" s="42">
        <v>0.55130000000000001</v>
      </c>
      <c r="Z1103" s="42">
        <v>0.37819999999999998</v>
      </c>
      <c r="AA1103" s="42">
        <v>0.2596</v>
      </c>
    </row>
    <row r="1104" spans="1:27">
      <c r="A1104" s="142"/>
      <c r="B1104" s="142"/>
      <c r="C1104" s="5">
        <v>1.46875</v>
      </c>
      <c r="D1104" s="42">
        <v>0.1171</v>
      </c>
      <c r="E1104" s="42">
        <v>0.27579999999999999</v>
      </c>
      <c r="F1104" s="42">
        <v>0</v>
      </c>
      <c r="G1104" s="42">
        <v>9.4700000000000006E-2</v>
      </c>
      <c r="H1104" s="42">
        <v>0.2596</v>
      </c>
      <c r="I1104" s="42">
        <v>0.14940000000000001</v>
      </c>
      <c r="J1104" s="42">
        <v>0.4894</v>
      </c>
      <c r="K1104" s="42">
        <v>0.49669999999999997</v>
      </c>
      <c r="L1104" s="42">
        <v>0.41549999999999998</v>
      </c>
      <c r="M1104" s="42">
        <v>0.51390000000000002</v>
      </c>
      <c r="N1104" s="42">
        <v>0.60389999999999999</v>
      </c>
      <c r="O1104" s="42">
        <v>0.50390000000000001</v>
      </c>
      <c r="P1104" s="84">
        <v>0.31730000000000003</v>
      </c>
      <c r="Q1104" s="84">
        <v>0.25119999999999998</v>
      </c>
      <c r="R1104" s="84">
        <v>9.4500000000000001E-2</v>
      </c>
      <c r="S1104" s="84">
        <v>0.30020000000000002</v>
      </c>
      <c r="T1104" s="84">
        <v>0.25119999999999998</v>
      </c>
      <c r="U1104" s="84">
        <v>0.21679999999999999</v>
      </c>
      <c r="V1104" s="42">
        <v>0.35639999999999999</v>
      </c>
      <c r="W1104" s="42">
        <v>0.34820000000000001</v>
      </c>
      <c r="X1104" s="42">
        <v>0.33860000000000001</v>
      </c>
      <c r="Y1104" s="42">
        <v>0.49459999999999998</v>
      </c>
      <c r="Z1104" s="42">
        <v>0.30620000000000003</v>
      </c>
      <c r="AA1104" s="42">
        <v>0.33339999999999997</v>
      </c>
    </row>
    <row r="1105" spans="1:27">
      <c r="A1105" s="142"/>
      <c r="B1105" s="142"/>
      <c r="C1105" s="5">
        <v>1.4791666666666701</v>
      </c>
      <c r="D1105" s="42">
        <v>0.12590000000000001</v>
      </c>
      <c r="E1105" s="42">
        <v>0.27850000000000003</v>
      </c>
      <c r="F1105" s="42">
        <v>0</v>
      </c>
      <c r="G1105" s="42">
        <v>0.1108</v>
      </c>
      <c r="H1105" s="42">
        <v>0.2422</v>
      </c>
      <c r="I1105" s="42">
        <v>0.1754</v>
      </c>
      <c r="J1105" s="42">
        <v>0.51370000000000005</v>
      </c>
      <c r="K1105" s="42">
        <v>0.51370000000000005</v>
      </c>
      <c r="L1105" s="42">
        <v>0.42399999999999999</v>
      </c>
      <c r="M1105" s="42">
        <v>0.4738</v>
      </c>
      <c r="N1105" s="42">
        <v>0.63670000000000004</v>
      </c>
      <c r="O1105" s="42">
        <v>0.52370000000000005</v>
      </c>
      <c r="P1105" s="84">
        <v>0.21740000000000001</v>
      </c>
      <c r="Q1105" s="84">
        <v>0.23769999999999999</v>
      </c>
      <c r="R1105" s="84">
        <v>0.2034</v>
      </c>
      <c r="S1105" s="84">
        <v>0.50780000000000003</v>
      </c>
      <c r="T1105" s="84">
        <v>0.30530000000000002</v>
      </c>
      <c r="U1105" s="84">
        <v>0.1014</v>
      </c>
      <c r="V1105" s="42">
        <v>0.35160000000000002</v>
      </c>
      <c r="W1105" s="42">
        <v>0.34410000000000002</v>
      </c>
      <c r="X1105" s="42">
        <v>0.25979999999999998</v>
      </c>
      <c r="Y1105" s="42">
        <v>0.54559999999999997</v>
      </c>
      <c r="Z1105" s="42">
        <v>0.17630000000000001</v>
      </c>
      <c r="AA1105" s="42">
        <v>0.26129999999999998</v>
      </c>
    </row>
    <row r="1106" spans="1:27">
      <c r="A1106" s="142"/>
      <c r="B1106" s="142"/>
      <c r="C1106" s="5">
        <v>1.4895833333333399</v>
      </c>
      <c r="D1106" s="42">
        <v>0.1205</v>
      </c>
      <c r="E1106" s="42">
        <v>0.27939999999999998</v>
      </c>
      <c r="F1106" s="42">
        <v>0</v>
      </c>
      <c r="G1106" s="42">
        <v>0.1202</v>
      </c>
      <c r="H1106" s="42">
        <v>0.2334</v>
      </c>
      <c r="I1106" s="42">
        <v>0.16450000000000001</v>
      </c>
      <c r="J1106" s="42">
        <v>0.51929999999999998</v>
      </c>
      <c r="K1106" s="42">
        <v>0.49080000000000001</v>
      </c>
      <c r="L1106" s="42">
        <v>0.40350000000000003</v>
      </c>
      <c r="M1106" s="42">
        <v>0.46910000000000002</v>
      </c>
      <c r="N1106" s="42">
        <v>0.63290000000000002</v>
      </c>
      <c r="O1106" s="42">
        <v>0.51849999999999996</v>
      </c>
      <c r="P1106" s="84">
        <v>0.2397</v>
      </c>
      <c r="Q1106" s="84">
        <v>0.26079999999999998</v>
      </c>
      <c r="R1106" s="84">
        <v>0.21360000000000001</v>
      </c>
      <c r="S1106" s="84">
        <v>0.45479999999999998</v>
      </c>
      <c r="T1106" s="84">
        <v>0.27579999999999999</v>
      </c>
      <c r="U1106" s="84">
        <v>7.9000000000000001E-2</v>
      </c>
      <c r="V1106" s="42">
        <v>0.28029999999999999</v>
      </c>
      <c r="W1106" s="42">
        <v>0.44359999999999999</v>
      </c>
      <c r="X1106" s="42">
        <v>0.19259999999999999</v>
      </c>
      <c r="Y1106" s="42">
        <v>0.53500000000000003</v>
      </c>
      <c r="Z1106" s="42">
        <v>0.1406</v>
      </c>
      <c r="AA1106" s="42">
        <v>0.23100000000000001</v>
      </c>
    </row>
    <row r="1107" spans="1:27">
      <c r="A1107" s="142"/>
      <c r="B1107" s="142"/>
      <c r="C1107" s="5">
        <v>1.5</v>
      </c>
      <c r="D1107" s="42">
        <v>0.1108</v>
      </c>
      <c r="E1107" s="42">
        <v>0.27610000000000001</v>
      </c>
      <c r="F1107" s="42">
        <v>0</v>
      </c>
      <c r="G1107" s="42">
        <v>0.1348</v>
      </c>
      <c r="H1107" s="42">
        <v>0.1767</v>
      </c>
      <c r="I1107" s="42">
        <v>0.1552</v>
      </c>
      <c r="J1107" s="42">
        <v>0.49719999999999998</v>
      </c>
      <c r="K1107" s="42">
        <v>0.4829</v>
      </c>
      <c r="L1107" s="42">
        <v>0.40160000000000001</v>
      </c>
      <c r="M1107" s="42">
        <v>0.48199999999999998</v>
      </c>
      <c r="N1107" s="42">
        <v>0.61780000000000002</v>
      </c>
      <c r="O1107" s="42">
        <v>0.51349999999999996</v>
      </c>
      <c r="P1107" s="84">
        <v>0.36299999999999999</v>
      </c>
      <c r="Q1107" s="84">
        <v>0.1671</v>
      </c>
      <c r="R1107" s="84">
        <v>0.21790000000000001</v>
      </c>
      <c r="S1107" s="84">
        <v>0.2697</v>
      </c>
      <c r="T1107" s="84">
        <v>0.2467</v>
      </c>
      <c r="U1107" s="84">
        <v>5.2600000000000001E-2</v>
      </c>
      <c r="V1107" s="42">
        <v>0.32150000000000001</v>
      </c>
      <c r="W1107" s="42">
        <v>0.46350000000000002</v>
      </c>
      <c r="X1107" s="42">
        <v>0.28060000000000002</v>
      </c>
      <c r="Y1107" s="42">
        <v>0.3599</v>
      </c>
      <c r="Z1107" s="42">
        <v>0.2208</v>
      </c>
      <c r="AA1107" s="42">
        <v>0.2366</v>
      </c>
    </row>
    <row r="1108" spans="1:27">
      <c r="A1108" s="142"/>
      <c r="B1108" s="142"/>
      <c r="C1108" s="5">
        <v>1.5104166666666701</v>
      </c>
      <c r="D1108" s="42">
        <v>0.13750000000000001</v>
      </c>
      <c r="E1108" s="42">
        <v>0.26140000000000002</v>
      </c>
      <c r="F1108" s="42">
        <v>0</v>
      </c>
      <c r="G1108" s="42">
        <v>0.1348</v>
      </c>
      <c r="H1108" s="42">
        <v>0.1239</v>
      </c>
      <c r="I1108" s="42">
        <v>0.13150000000000001</v>
      </c>
      <c r="J1108" s="42">
        <v>0.50349999999999995</v>
      </c>
      <c r="K1108" s="42">
        <v>0.50229999999999997</v>
      </c>
      <c r="L1108" s="42">
        <v>0.41639999999999999</v>
      </c>
      <c r="M1108" s="42">
        <v>0.49340000000000001</v>
      </c>
      <c r="N1108" s="42">
        <v>0.59640000000000004</v>
      </c>
      <c r="O1108" s="42">
        <v>0.50239999999999996</v>
      </c>
      <c r="P1108" s="84">
        <v>0.22040000000000001</v>
      </c>
      <c r="Q1108" s="84">
        <v>0.22750000000000001</v>
      </c>
      <c r="R1108" s="84">
        <v>6.5299999999999997E-2</v>
      </c>
      <c r="S1108" s="84">
        <v>0.25069999999999998</v>
      </c>
      <c r="T1108" s="84">
        <v>0.22750000000000001</v>
      </c>
      <c r="U1108" s="84">
        <v>0.16520000000000001</v>
      </c>
      <c r="V1108" s="42">
        <v>0.33139999999999997</v>
      </c>
      <c r="W1108" s="42">
        <v>0.39129999999999998</v>
      </c>
      <c r="X1108" s="42">
        <v>0.26790000000000003</v>
      </c>
      <c r="Y1108" s="42">
        <v>0.38090000000000002</v>
      </c>
      <c r="Z1108" s="42">
        <v>0.3634</v>
      </c>
      <c r="AA1108" s="42">
        <v>0.35599999999999998</v>
      </c>
    </row>
    <row r="1109" spans="1:27">
      <c r="A1109" s="142"/>
      <c r="B1109" s="142"/>
      <c r="C1109" s="5">
        <v>1.5208333333333399</v>
      </c>
      <c r="D1109" s="42">
        <v>0.1454</v>
      </c>
      <c r="E1109" s="42">
        <v>0.28799999999999998</v>
      </c>
      <c r="F1109" s="42">
        <v>0</v>
      </c>
      <c r="G1109" s="42">
        <v>0.14369999999999999</v>
      </c>
      <c r="H1109" s="42">
        <v>0.18559999999999999</v>
      </c>
      <c r="I1109" s="42">
        <v>0.1235</v>
      </c>
      <c r="J1109" s="42">
        <v>0.51839999999999997</v>
      </c>
      <c r="K1109" s="42">
        <v>0.4546</v>
      </c>
      <c r="L1109" s="42">
        <v>0.42080000000000001</v>
      </c>
      <c r="M1109" s="42">
        <v>0.52490000000000003</v>
      </c>
      <c r="N1109" s="42">
        <v>0.59640000000000004</v>
      </c>
      <c r="O1109" s="42">
        <v>0.4919</v>
      </c>
      <c r="P1109" s="84">
        <v>0.1676</v>
      </c>
      <c r="Q1109" s="84">
        <v>0.2021</v>
      </c>
      <c r="R1109" s="84">
        <v>9.5000000000000001E-2</v>
      </c>
      <c r="S1109" s="84">
        <v>0.26250000000000001</v>
      </c>
      <c r="T1109" s="84">
        <v>0.26050000000000001</v>
      </c>
      <c r="U1109" s="84">
        <v>7.9100000000000004E-2</v>
      </c>
      <c r="V1109" s="42">
        <v>0.46310000000000001</v>
      </c>
      <c r="W1109" s="42">
        <v>0.42049999999999998</v>
      </c>
      <c r="X1109" s="42">
        <v>0.25829999999999997</v>
      </c>
      <c r="Y1109" s="42">
        <v>0.31990000000000002</v>
      </c>
      <c r="Z1109" s="42">
        <v>0.42980000000000002</v>
      </c>
      <c r="AA1109" s="42">
        <v>0.32900000000000001</v>
      </c>
    </row>
    <row r="1110" spans="1:27">
      <c r="A1110" s="142"/>
      <c r="B1110" s="142"/>
      <c r="C1110" s="5">
        <v>1.53125</v>
      </c>
      <c r="D1110" s="42">
        <v>0.16400000000000001</v>
      </c>
      <c r="E1110" s="42">
        <v>0.24740000000000001</v>
      </c>
      <c r="F1110" s="42">
        <v>0</v>
      </c>
      <c r="G1110" s="42">
        <v>0.17050000000000001</v>
      </c>
      <c r="H1110" s="42">
        <v>0.21179999999999999</v>
      </c>
      <c r="I1110" s="42">
        <v>0.14599999999999999</v>
      </c>
      <c r="J1110" s="42">
        <v>0.51729999999999998</v>
      </c>
      <c r="K1110" s="42">
        <v>0.46629999999999999</v>
      </c>
      <c r="L1110" s="42">
        <v>0.4178</v>
      </c>
      <c r="M1110" s="42">
        <v>0.52780000000000005</v>
      </c>
      <c r="N1110" s="42">
        <v>0.62509999999999999</v>
      </c>
      <c r="O1110" s="42">
        <v>0.50780000000000003</v>
      </c>
      <c r="P1110" s="84">
        <v>0.24249999999999999</v>
      </c>
      <c r="Q1110" s="84">
        <v>0.29749999999999999</v>
      </c>
      <c r="R1110" s="84">
        <v>0.11459999999999999</v>
      </c>
      <c r="S1110" s="84">
        <v>0.28289999999999998</v>
      </c>
      <c r="T1110" s="84">
        <v>0.37390000000000001</v>
      </c>
      <c r="U1110" s="84">
        <v>0.107</v>
      </c>
      <c r="V1110" s="42">
        <v>0.37690000000000001</v>
      </c>
      <c r="W1110" s="42">
        <v>0.54749999999999999</v>
      </c>
      <c r="X1110" s="42">
        <v>0.2117</v>
      </c>
      <c r="Y1110" s="42">
        <v>0.32229999999999998</v>
      </c>
      <c r="Z1110" s="42">
        <v>0.47489999999999999</v>
      </c>
      <c r="AA1110" s="42">
        <v>0.3947</v>
      </c>
    </row>
    <row r="1111" spans="1:27">
      <c r="A1111" s="142"/>
      <c r="B1111" s="142"/>
      <c r="C1111" s="5">
        <v>1.5416666666666701</v>
      </c>
      <c r="D1111" s="42">
        <v>0.17899999999999999</v>
      </c>
      <c r="E1111" s="42">
        <v>0.25659999999999999</v>
      </c>
      <c r="F1111" s="42">
        <v>0</v>
      </c>
      <c r="G1111" s="42">
        <v>0.16520000000000001</v>
      </c>
      <c r="H1111" s="42">
        <v>0.255</v>
      </c>
      <c r="I1111" s="42">
        <v>0.15329999999999999</v>
      </c>
      <c r="J1111" s="42">
        <v>0.53439999999999999</v>
      </c>
      <c r="K1111" s="42">
        <v>0.44640000000000002</v>
      </c>
      <c r="L1111" s="42">
        <v>0.38950000000000001</v>
      </c>
      <c r="M1111" s="42">
        <v>0.51659999999999995</v>
      </c>
      <c r="N1111" s="42">
        <v>0.64139999999999997</v>
      </c>
      <c r="O1111" s="42">
        <v>0.50370000000000004</v>
      </c>
      <c r="P1111" s="84">
        <v>0.27279999999999999</v>
      </c>
      <c r="Q1111" s="84">
        <v>0.2782</v>
      </c>
      <c r="R1111" s="84">
        <v>0.15540000000000001</v>
      </c>
      <c r="S1111" s="84">
        <v>0.30840000000000001</v>
      </c>
      <c r="T1111" s="84">
        <v>0.2671</v>
      </c>
      <c r="U1111" s="84">
        <v>0.1991</v>
      </c>
      <c r="V1111" s="42">
        <v>0.45519999999999999</v>
      </c>
      <c r="W1111" s="42">
        <v>0.5484</v>
      </c>
      <c r="X1111" s="42">
        <v>0.1547</v>
      </c>
      <c r="Y1111" s="42">
        <v>0.26800000000000002</v>
      </c>
      <c r="Z1111" s="42">
        <v>0.5121</v>
      </c>
      <c r="AA1111" s="42">
        <v>0.48670000000000002</v>
      </c>
    </row>
    <row r="1112" spans="1:27">
      <c r="A1112" s="142"/>
      <c r="B1112" s="142"/>
      <c r="C1112" s="5">
        <v>1.5520833333333399</v>
      </c>
      <c r="D1112" s="42">
        <v>0.1807</v>
      </c>
      <c r="E1112" s="42">
        <v>0.28079999999999999</v>
      </c>
      <c r="F1112" s="42">
        <v>0</v>
      </c>
      <c r="G1112" s="42">
        <v>0.16980000000000001</v>
      </c>
      <c r="H1112" s="42">
        <v>0.29470000000000002</v>
      </c>
      <c r="I1112" s="42">
        <v>0.1852</v>
      </c>
      <c r="J1112" s="42">
        <v>0.54379999999999995</v>
      </c>
      <c r="K1112" s="42">
        <v>0.4446</v>
      </c>
      <c r="L1112" s="42">
        <v>0.39340000000000003</v>
      </c>
      <c r="M1112" s="42">
        <v>0.4909</v>
      </c>
      <c r="N1112" s="42">
        <v>0.63060000000000005</v>
      </c>
      <c r="O1112" s="42">
        <v>0.50070000000000003</v>
      </c>
      <c r="P1112" s="84">
        <v>0.223</v>
      </c>
      <c r="Q1112" s="84">
        <v>0.29880000000000001</v>
      </c>
      <c r="R1112" s="84">
        <v>7.6200000000000004E-2</v>
      </c>
      <c r="S1112" s="84">
        <v>0.30630000000000002</v>
      </c>
      <c r="T1112" s="84">
        <v>0.29880000000000001</v>
      </c>
      <c r="U1112" s="84">
        <v>0.1898</v>
      </c>
      <c r="V1112" s="42">
        <v>0.4199</v>
      </c>
      <c r="W1112" s="42">
        <v>0.46500000000000002</v>
      </c>
      <c r="X1112" s="42">
        <v>0.2974</v>
      </c>
      <c r="Y1112" s="42">
        <v>0.318</v>
      </c>
      <c r="Z1112" s="42">
        <v>0.47510000000000002</v>
      </c>
      <c r="AA1112" s="42">
        <v>0.43930000000000002</v>
      </c>
    </row>
    <row r="1113" spans="1:27">
      <c r="A1113" s="142"/>
      <c r="B1113" s="142"/>
      <c r="C1113" s="5">
        <v>1.5625</v>
      </c>
      <c r="D1113" s="42">
        <v>0.22720000000000001</v>
      </c>
      <c r="E1113" s="42">
        <v>0.29820000000000002</v>
      </c>
      <c r="F1113" s="42">
        <v>0</v>
      </c>
      <c r="G1113" s="42">
        <v>0.14860000000000001</v>
      </c>
      <c r="H1113" s="42">
        <v>0.29449999999999998</v>
      </c>
      <c r="I1113" s="42">
        <v>0.18379999999999999</v>
      </c>
      <c r="J1113" s="42">
        <v>0.51880000000000004</v>
      </c>
      <c r="K1113" s="42">
        <v>0.4657</v>
      </c>
      <c r="L1113" s="42">
        <v>0.37330000000000002</v>
      </c>
      <c r="M1113" s="42">
        <v>0.50419999999999998</v>
      </c>
      <c r="N1113" s="42">
        <v>0.63070000000000004</v>
      </c>
      <c r="O1113" s="42">
        <v>0.46810000000000002</v>
      </c>
      <c r="P1113" s="84">
        <v>0.1678</v>
      </c>
      <c r="Q1113" s="84">
        <v>0.23730000000000001</v>
      </c>
      <c r="R1113" s="84">
        <v>0</v>
      </c>
      <c r="S1113" s="84">
        <v>0.43559999999999999</v>
      </c>
      <c r="T1113" s="84">
        <v>0.3599</v>
      </c>
      <c r="U1113" s="84">
        <v>0.25690000000000002</v>
      </c>
      <c r="V1113" s="42">
        <v>0.46689999999999998</v>
      </c>
      <c r="W1113" s="42">
        <v>0.48449999999999999</v>
      </c>
      <c r="X1113" s="42">
        <v>0.44490000000000002</v>
      </c>
      <c r="Y1113" s="42">
        <v>0.26050000000000001</v>
      </c>
      <c r="Z1113" s="42">
        <v>0.49459999999999998</v>
      </c>
      <c r="AA1113" s="42">
        <v>0.37340000000000001</v>
      </c>
    </row>
    <row r="1114" spans="1:27">
      <c r="A1114" s="142"/>
      <c r="B1114" s="142"/>
      <c r="C1114" s="5">
        <v>1.5729166666666701</v>
      </c>
      <c r="D1114" s="42">
        <v>0.19719999999999999</v>
      </c>
      <c r="E1114" s="42">
        <v>0.31879999999999997</v>
      </c>
      <c r="F1114" s="42">
        <v>0</v>
      </c>
      <c r="G1114" s="42">
        <v>0.15820000000000001</v>
      </c>
      <c r="H1114" s="42">
        <v>0.32279999999999998</v>
      </c>
      <c r="I1114" s="42">
        <v>0.19439999999999999</v>
      </c>
      <c r="J1114" s="42">
        <v>0.48430000000000001</v>
      </c>
      <c r="K1114" s="42">
        <v>0.46300000000000002</v>
      </c>
      <c r="L1114" s="42">
        <v>0.35549999999999998</v>
      </c>
      <c r="M1114" s="42">
        <v>0.50370000000000004</v>
      </c>
      <c r="N1114" s="42">
        <v>0.64149999999999996</v>
      </c>
      <c r="O1114" s="42">
        <v>0.504</v>
      </c>
      <c r="P1114" s="84">
        <v>0.1757</v>
      </c>
      <c r="Q1114" s="84">
        <v>0.23580000000000001</v>
      </c>
      <c r="R1114" s="84">
        <v>0</v>
      </c>
      <c r="S1114" s="84">
        <v>0.30940000000000001</v>
      </c>
      <c r="T1114" s="84">
        <v>0.37119999999999997</v>
      </c>
      <c r="U1114" s="84">
        <v>0.2286</v>
      </c>
      <c r="V1114" s="42">
        <v>0.46460000000000001</v>
      </c>
      <c r="W1114" s="42">
        <v>0.50090000000000001</v>
      </c>
      <c r="X1114" s="42">
        <v>0.34639999999999999</v>
      </c>
      <c r="Y1114" s="42">
        <v>0.22109999999999999</v>
      </c>
      <c r="Z1114" s="42">
        <v>0.37819999999999998</v>
      </c>
      <c r="AA1114" s="42">
        <v>0.48549999999999999</v>
      </c>
    </row>
    <row r="1115" spans="1:27">
      <c r="A1115" s="142"/>
      <c r="B1115" s="142"/>
      <c r="C1115" s="5">
        <v>1.5833333333333399</v>
      </c>
      <c r="D1115" s="42">
        <v>0.20449999999999999</v>
      </c>
      <c r="E1115" s="42">
        <v>0.34160000000000001</v>
      </c>
      <c r="F1115" s="42">
        <v>0</v>
      </c>
      <c r="G1115" s="42">
        <v>0.1447</v>
      </c>
      <c r="H1115" s="42">
        <v>0.35720000000000002</v>
      </c>
      <c r="I1115" s="42">
        <v>0.19670000000000001</v>
      </c>
      <c r="J1115" s="42">
        <v>0.48</v>
      </c>
      <c r="K1115" s="42">
        <v>0.50339999999999996</v>
      </c>
      <c r="L1115" s="42">
        <v>0.37769999999999998</v>
      </c>
      <c r="M1115" s="42">
        <v>0.51439999999999997</v>
      </c>
      <c r="N1115" s="42">
        <v>0.70099999999999996</v>
      </c>
      <c r="O1115" s="42">
        <v>0.49280000000000002</v>
      </c>
      <c r="P1115" s="84">
        <v>0.16980000000000001</v>
      </c>
      <c r="Q1115" s="84">
        <v>0.30709999999999998</v>
      </c>
      <c r="R1115" s="84">
        <v>3.8800000000000001E-2</v>
      </c>
      <c r="S1115" s="84">
        <v>0.28129999999999999</v>
      </c>
      <c r="T1115" s="84">
        <v>0.29720000000000002</v>
      </c>
      <c r="U1115" s="84">
        <v>0.27889999999999998</v>
      </c>
      <c r="V1115" s="42">
        <v>0.44800000000000001</v>
      </c>
      <c r="W1115" s="42">
        <v>0.54569999999999996</v>
      </c>
      <c r="X1115" s="42">
        <v>0.41070000000000001</v>
      </c>
      <c r="Y1115" s="42">
        <v>0.30649999999999999</v>
      </c>
      <c r="Z1115" s="42">
        <v>0.41799999999999998</v>
      </c>
      <c r="AA1115" s="42">
        <v>0.51700000000000002</v>
      </c>
    </row>
    <row r="1116" spans="1:27">
      <c r="A1116" s="142"/>
      <c r="B1116" s="142"/>
      <c r="C1116" s="5">
        <v>1.59375</v>
      </c>
      <c r="D1116" s="42">
        <v>0.24179999999999999</v>
      </c>
      <c r="E1116" s="42">
        <v>0.35</v>
      </c>
      <c r="F1116" s="42">
        <v>1.9599999999999999E-2</v>
      </c>
      <c r="G1116" s="42">
        <v>0.15820000000000001</v>
      </c>
      <c r="H1116" s="42">
        <v>0.3508</v>
      </c>
      <c r="I1116" s="42">
        <v>0.22409999999999999</v>
      </c>
      <c r="J1116" s="42">
        <v>0.48480000000000001</v>
      </c>
      <c r="K1116" s="42">
        <v>0.51519999999999999</v>
      </c>
      <c r="L1116" s="42">
        <v>0.35270000000000001</v>
      </c>
      <c r="M1116" s="42">
        <v>0.48820000000000002</v>
      </c>
      <c r="N1116" s="42">
        <v>0.68679999999999997</v>
      </c>
      <c r="O1116" s="42">
        <v>0.50549999999999995</v>
      </c>
      <c r="P1116" s="84">
        <v>0.24790000000000001</v>
      </c>
      <c r="Q1116" s="84">
        <v>0.35449999999999998</v>
      </c>
      <c r="R1116" s="84">
        <v>7.8299999999999995E-2</v>
      </c>
      <c r="S1116" s="84">
        <v>0.32569999999999999</v>
      </c>
      <c r="T1116" s="84">
        <v>0.35449999999999998</v>
      </c>
      <c r="U1116" s="84">
        <v>0.20810000000000001</v>
      </c>
      <c r="V1116" s="42">
        <v>0.41239999999999999</v>
      </c>
      <c r="W1116" s="42">
        <v>0.5514</v>
      </c>
      <c r="X1116" s="42">
        <v>0.42749999999999999</v>
      </c>
      <c r="Y1116" s="42">
        <v>0.37959999999999999</v>
      </c>
      <c r="Z1116" s="42">
        <v>0.49370000000000003</v>
      </c>
      <c r="AA1116" s="42">
        <v>0.4849</v>
      </c>
    </row>
    <row r="1117" spans="1:27">
      <c r="A1117" s="142"/>
      <c r="B1117" s="142"/>
      <c r="C1117" s="5">
        <v>1.6041666666666701</v>
      </c>
      <c r="D1117" s="42">
        <v>0.23300000000000001</v>
      </c>
      <c r="E1117" s="42">
        <v>0.34210000000000002</v>
      </c>
      <c r="F1117" s="42">
        <v>2.63E-2</v>
      </c>
      <c r="G1117" s="42">
        <v>0.16470000000000001</v>
      </c>
      <c r="H1117" s="42">
        <v>0.32479999999999998</v>
      </c>
      <c r="I1117" s="42">
        <v>0.19600000000000001</v>
      </c>
      <c r="J1117" s="42">
        <v>0.49890000000000001</v>
      </c>
      <c r="K1117" s="42">
        <v>0.53029999999999999</v>
      </c>
      <c r="L1117" s="42">
        <v>0.34339999999999998</v>
      </c>
      <c r="M1117" s="42">
        <v>0.50360000000000005</v>
      </c>
      <c r="N1117" s="42">
        <v>0.67490000000000006</v>
      </c>
      <c r="O1117" s="42">
        <v>0.49680000000000002</v>
      </c>
      <c r="P1117" s="84">
        <v>0.255</v>
      </c>
      <c r="Q1117" s="84">
        <v>0.31490000000000001</v>
      </c>
      <c r="R1117" s="84">
        <v>4.9099999999999998E-2</v>
      </c>
      <c r="S1117" s="84">
        <v>0.34229999999999999</v>
      </c>
      <c r="T1117" s="84">
        <v>0.1933</v>
      </c>
      <c r="U1117" s="84">
        <v>0.16700000000000001</v>
      </c>
      <c r="V1117" s="42">
        <v>0.36409999999999998</v>
      </c>
      <c r="W1117" s="42">
        <v>0.52510000000000001</v>
      </c>
      <c r="X1117" s="42">
        <v>0.49070000000000003</v>
      </c>
      <c r="Y1117" s="42">
        <v>0.58760000000000001</v>
      </c>
      <c r="Z1117" s="42">
        <v>0.56310000000000004</v>
      </c>
      <c r="AA1117" s="42">
        <v>0.43149999999999999</v>
      </c>
    </row>
    <row r="1118" spans="1:27">
      <c r="A1118" s="142"/>
      <c r="B1118" s="142"/>
      <c r="C1118" s="5">
        <v>1.6145833333333399</v>
      </c>
      <c r="D1118" s="42">
        <v>0.2321</v>
      </c>
      <c r="E1118" s="42">
        <v>0.3211</v>
      </c>
      <c r="F1118" s="42">
        <v>3.4299999999999997E-2</v>
      </c>
      <c r="G1118" s="42">
        <v>0.16919999999999999</v>
      </c>
      <c r="H1118" s="42">
        <v>0.32929999999999998</v>
      </c>
      <c r="I1118" s="42">
        <v>0.20610000000000001</v>
      </c>
      <c r="J1118" s="42">
        <v>0.53910000000000002</v>
      </c>
      <c r="K1118" s="42">
        <v>0.5212</v>
      </c>
      <c r="L1118" s="42">
        <v>0.30880000000000002</v>
      </c>
      <c r="M1118" s="42">
        <v>0.48859999999999998</v>
      </c>
      <c r="N1118" s="42">
        <v>0.67900000000000005</v>
      </c>
      <c r="O1118" s="42">
        <v>0.50870000000000004</v>
      </c>
      <c r="P1118" s="84">
        <v>0.3044</v>
      </c>
      <c r="Q1118" s="84">
        <v>0.3705</v>
      </c>
      <c r="R1118" s="84">
        <v>0</v>
      </c>
      <c r="S1118" s="84">
        <v>0.36470000000000002</v>
      </c>
      <c r="T1118" s="84">
        <v>0.16020000000000001</v>
      </c>
      <c r="U1118" s="84">
        <v>0.1055</v>
      </c>
      <c r="V1118" s="42">
        <v>0.27500000000000002</v>
      </c>
      <c r="W1118" s="42">
        <v>0.49249999999999999</v>
      </c>
      <c r="X1118" s="42">
        <v>0.49719999999999998</v>
      </c>
      <c r="Y1118" s="42">
        <v>0.71960000000000002</v>
      </c>
      <c r="Z1118" s="42">
        <v>0.62680000000000002</v>
      </c>
      <c r="AA1118" s="42">
        <v>0.63570000000000004</v>
      </c>
    </row>
    <row r="1119" spans="1:27">
      <c r="A1119" s="142"/>
      <c r="B1119" s="142"/>
      <c r="C1119" s="5">
        <v>1.625</v>
      </c>
      <c r="D1119" s="42">
        <v>0.1774</v>
      </c>
      <c r="E1119" s="42">
        <v>0.31709999999999999</v>
      </c>
      <c r="F1119" s="42">
        <v>4.0300000000000002E-2</v>
      </c>
      <c r="G1119" s="42">
        <v>0.15509999999999999</v>
      </c>
      <c r="H1119" s="42">
        <v>0.26879999999999998</v>
      </c>
      <c r="I1119" s="42">
        <v>0.19869999999999999</v>
      </c>
      <c r="J1119" s="42">
        <v>0.48730000000000001</v>
      </c>
      <c r="K1119" s="42">
        <v>0.49220000000000003</v>
      </c>
      <c r="L1119" s="42">
        <v>0.28100000000000003</v>
      </c>
      <c r="M1119" s="42">
        <v>0.47960000000000003</v>
      </c>
      <c r="N1119" s="42">
        <v>0.66720000000000002</v>
      </c>
      <c r="O1119" s="42">
        <v>0.49590000000000001</v>
      </c>
      <c r="P1119" s="84">
        <v>0.23630000000000001</v>
      </c>
      <c r="Q1119" s="84">
        <v>0.30580000000000002</v>
      </c>
      <c r="R1119" s="84">
        <v>6.1499999999999999E-2</v>
      </c>
      <c r="S1119" s="84">
        <v>0.48220000000000002</v>
      </c>
      <c r="T1119" s="84">
        <v>0.29260000000000003</v>
      </c>
      <c r="U1119" s="84">
        <v>0.1011</v>
      </c>
      <c r="V1119" s="42">
        <v>0.30719999999999997</v>
      </c>
      <c r="W1119" s="42">
        <v>0.59560000000000002</v>
      </c>
      <c r="X1119" s="42">
        <v>0.58499999999999996</v>
      </c>
      <c r="Y1119" s="42">
        <v>0.58440000000000003</v>
      </c>
      <c r="Z1119" s="42">
        <v>0.54559999999999997</v>
      </c>
      <c r="AA1119" s="42">
        <v>0.53059999999999996</v>
      </c>
    </row>
    <row r="1120" spans="1:27">
      <c r="A1120" s="142"/>
      <c r="B1120" s="142"/>
      <c r="C1120" s="5">
        <v>1.6354166666666701</v>
      </c>
      <c r="D1120" s="42">
        <v>0.2</v>
      </c>
      <c r="E1120" s="42">
        <v>0.2984</v>
      </c>
      <c r="F1120" s="42">
        <v>2.9100000000000001E-2</v>
      </c>
      <c r="G1120" s="42">
        <v>0.18060000000000001</v>
      </c>
      <c r="H1120" s="42">
        <v>0.28299999999999997</v>
      </c>
      <c r="I1120" s="42">
        <v>0.19819999999999999</v>
      </c>
      <c r="J1120" s="42">
        <v>0.43859999999999999</v>
      </c>
      <c r="K1120" s="42">
        <v>0.48139999999999999</v>
      </c>
      <c r="L1120" s="42">
        <v>0.22670000000000001</v>
      </c>
      <c r="M1120" s="42">
        <v>0.4703</v>
      </c>
      <c r="N1120" s="42">
        <v>0.65080000000000005</v>
      </c>
      <c r="O1120" s="42">
        <v>0.4536</v>
      </c>
      <c r="P1120" s="84">
        <v>0.26550000000000001</v>
      </c>
      <c r="Q1120" s="84">
        <v>0.30859999999999999</v>
      </c>
      <c r="R1120" s="84">
        <v>7.9899999999999999E-2</v>
      </c>
      <c r="S1120" s="84">
        <v>0.30630000000000002</v>
      </c>
      <c r="T1120" s="84">
        <v>0.30859999999999999</v>
      </c>
      <c r="U1120" s="84">
        <v>0.2044</v>
      </c>
      <c r="V1120" s="42">
        <v>0.36870000000000003</v>
      </c>
      <c r="W1120" s="42">
        <v>0.62729999999999997</v>
      </c>
      <c r="X1120" s="42">
        <v>0.53710000000000002</v>
      </c>
      <c r="Y1120" s="42">
        <v>0.40079999999999999</v>
      </c>
      <c r="Z1120" s="42">
        <v>0.58560000000000001</v>
      </c>
      <c r="AA1120" s="42">
        <v>0.55669999999999997</v>
      </c>
    </row>
    <row r="1121" spans="1:27">
      <c r="A1121" s="142"/>
      <c r="B1121" s="142"/>
      <c r="C1121" s="5">
        <v>1.6458333333333399</v>
      </c>
      <c r="D1121" s="42">
        <v>0.1424</v>
      </c>
      <c r="E1121" s="42">
        <v>0.2883</v>
      </c>
      <c r="F1121" s="42">
        <v>1.9900000000000001E-2</v>
      </c>
      <c r="G1121" s="42">
        <v>0.14319999999999999</v>
      </c>
      <c r="H1121" s="42">
        <v>0.20549999999999999</v>
      </c>
      <c r="I1121" s="42">
        <v>0.14779999999999999</v>
      </c>
      <c r="J1121" s="42">
        <v>0.39100000000000001</v>
      </c>
      <c r="K1121" s="42">
        <v>0.39739999999999998</v>
      </c>
      <c r="L1121" s="42">
        <v>0.19900000000000001</v>
      </c>
      <c r="M1121" s="42">
        <v>0.44690000000000002</v>
      </c>
      <c r="N1121" s="42">
        <v>0.54890000000000005</v>
      </c>
      <c r="O1121" s="42">
        <v>0.40870000000000001</v>
      </c>
      <c r="P1121" s="84">
        <v>0.23069999999999999</v>
      </c>
      <c r="Q1121" s="84">
        <v>0.37680000000000002</v>
      </c>
      <c r="R1121" s="84">
        <v>6.9099999999999995E-2</v>
      </c>
      <c r="S1121" s="84">
        <v>0.2737</v>
      </c>
      <c r="T1121" s="84">
        <v>0.35499999999999998</v>
      </c>
      <c r="U1121" s="84">
        <v>0.2092</v>
      </c>
      <c r="V1121" s="42">
        <v>0.47820000000000001</v>
      </c>
      <c r="W1121" s="42">
        <v>0.57350000000000001</v>
      </c>
      <c r="X1121" s="42">
        <v>0.50729999999999997</v>
      </c>
      <c r="Y1121" s="42">
        <v>0.50990000000000002</v>
      </c>
      <c r="Z1121" s="42">
        <v>0.68410000000000004</v>
      </c>
      <c r="AA1121" s="42">
        <v>0.4244</v>
      </c>
    </row>
    <row r="1122" spans="1:27">
      <c r="A1122" s="142"/>
      <c r="B1122" s="142"/>
      <c r="C1122" s="5">
        <v>1.65625</v>
      </c>
      <c r="D1122" s="42">
        <v>8.8499999999999995E-2</v>
      </c>
      <c r="E1122" s="42">
        <v>0.1905</v>
      </c>
      <c r="F1122" s="42">
        <v>1.34E-2</v>
      </c>
      <c r="G1122" s="42">
        <v>6.0600000000000001E-2</v>
      </c>
      <c r="H1122" s="42">
        <v>0.13719999999999999</v>
      </c>
      <c r="I1122" s="42">
        <v>0.105</v>
      </c>
      <c r="J1122" s="42">
        <v>0.3427</v>
      </c>
      <c r="K1122" s="42">
        <v>0.32869999999999999</v>
      </c>
      <c r="L1122" s="42">
        <v>0.19839999999999999</v>
      </c>
      <c r="M1122" s="42">
        <v>0.41760000000000003</v>
      </c>
      <c r="N1122" s="42">
        <v>0.52</v>
      </c>
      <c r="O1122" s="42">
        <v>0.3664</v>
      </c>
      <c r="P1122" s="84">
        <v>0.2104</v>
      </c>
      <c r="Q1122" s="84">
        <v>0.32079999999999997</v>
      </c>
      <c r="R1122" s="84">
        <v>4.3900000000000002E-2</v>
      </c>
      <c r="S1122" s="84">
        <v>0.28610000000000002</v>
      </c>
      <c r="T1122" s="84">
        <v>0.32479999999999998</v>
      </c>
      <c r="U1122" s="84">
        <v>0.19400000000000001</v>
      </c>
      <c r="V1122" s="42">
        <v>0.44319999999999998</v>
      </c>
      <c r="W1122" s="42">
        <v>0.65949999999999998</v>
      </c>
      <c r="X1122" s="42">
        <v>0.43340000000000001</v>
      </c>
      <c r="Y1122" s="42">
        <v>0.38019999999999998</v>
      </c>
      <c r="Z1122" s="42">
        <v>0.67230000000000001</v>
      </c>
      <c r="AA1122" s="42">
        <v>0.49349999999999999</v>
      </c>
    </row>
    <row r="1123" spans="1:27">
      <c r="A1123" s="142"/>
      <c r="B1123" s="142"/>
      <c r="C1123" s="5">
        <v>1.6666666666666701</v>
      </c>
      <c r="D1123" s="42">
        <v>3.1699999999999999E-2</v>
      </c>
      <c r="E1123" s="42">
        <v>9.8799999999999999E-2</v>
      </c>
      <c r="F1123" s="42">
        <v>8.3000000000000001E-3</v>
      </c>
      <c r="G1123" s="42">
        <v>7.1000000000000004E-3</v>
      </c>
      <c r="H1123" s="42">
        <v>8.6300000000000002E-2</v>
      </c>
      <c r="I1123" s="42">
        <v>4.82E-2</v>
      </c>
      <c r="J1123" s="42">
        <v>0.30299999999999999</v>
      </c>
      <c r="K1123" s="42">
        <v>0.26600000000000001</v>
      </c>
      <c r="L1123" s="42">
        <v>0.17599999999999999</v>
      </c>
      <c r="M1123" s="42">
        <v>0.34300000000000003</v>
      </c>
      <c r="N1123" s="42">
        <v>0.47639999999999999</v>
      </c>
      <c r="O1123" s="42">
        <v>0.28799999999999998</v>
      </c>
      <c r="P1123" s="84">
        <v>0.2074</v>
      </c>
      <c r="Q1123" s="84">
        <v>0.26900000000000002</v>
      </c>
      <c r="R1123" s="84">
        <v>1.8E-3</v>
      </c>
      <c r="S1123" s="84">
        <v>0.30109999999999998</v>
      </c>
      <c r="T1123" s="84">
        <v>0.36370000000000002</v>
      </c>
      <c r="U1123" s="84">
        <v>0.26169999999999999</v>
      </c>
      <c r="V1123" s="42">
        <v>0.39639999999999997</v>
      </c>
      <c r="W1123" s="42">
        <v>0.67920000000000003</v>
      </c>
      <c r="X1123" s="42">
        <v>0.4854</v>
      </c>
      <c r="Y1123" s="42">
        <v>0.40679999999999999</v>
      </c>
      <c r="Z1123" s="42">
        <v>0.55210000000000004</v>
      </c>
      <c r="AA1123" s="42">
        <v>0.42570000000000002</v>
      </c>
    </row>
    <row r="1124" spans="1:27">
      <c r="A1124" s="142"/>
      <c r="B1124" s="142"/>
      <c r="C1124" s="5">
        <v>1.6770833333333399</v>
      </c>
      <c r="D1124" s="42">
        <v>7.9000000000000008E-3</v>
      </c>
      <c r="E1124" s="42">
        <v>4.6300000000000001E-2</v>
      </c>
      <c r="F1124" s="42">
        <v>0</v>
      </c>
      <c r="G1124" s="42">
        <v>0</v>
      </c>
      <c r="H1124" s="42">
        <v>0</v>
      </c>
      <c r="I1124" s="42">
        <v>1.09E-2</v>
      </c>
      <c r="J1124" s="42">
        <v>0.26750000000000002</v>
      </c>
      <c r="K1124" s="42">
        <v>0.23150000000000001</v>
      </c>
      <c r="L1124" s="42">
        <v>0.1308</v>
      </c>
      <c r="M1124" s="42">
        <v>0.28170000000000001</v>
      </c>
      <c r="N1124" s="42">
        <v>0.43869999999999998</v>
      </c>
      <c r="O1124" s="42">
        <v>0.27</v>
      </c>
      <c r="P1124" s="84">
        <v>0.28660000000000002</v>
      </c>
      <c r="Q1124" s="84">
        <v>0.27629999999999999</v>
      </c>
      <c r="R1124" s="84">
        <v>8.5800000000000001E-2</v>
      </c>
      <c r="S1124" s="84">
        <v>0.31769999999999998</v>
      </c>
      <c r="T1124" s="84">
        <v>0.27629999999999999</v>
      </c>
      <c r="U1124" s="84">
        <v>0.2112</v>
      </c>
      <c r="V1124" s="42">
        <v>0.42849999999999999</v>
      </c>
      <c r="W1124" s="42">
        <v>0.63849999999999996</v>
      </c>
      <c r="X1124" s="42">
        <v>0.56910000000000005</v>
      </c>
      <c r="Y1124" s="42">
        <v>0.44750000000000001</v>
      </c>
      <c r="Z1124" s="42">
        <v>0.61570000000000003</v>
      </c>
      <c r="AA1124" s="42">
        <v>0.58689999999999998</v>
      </c>
    </row>
    <row r="1125" spans="1:27">
      <c r="A1125" s="142"/>
      <c r="B1125" s="142"/>
      <c r="C1125" s="5">
        <v>1.6875</v>
      </c>
      <c r="D1125" s="42">
        <v>2.6700000000000002E-2</v>
      </c>
      <c r="E1125" s="42">
        <v>6.8599999999999994E-2</v>
      </c>
      <c r="F1125" s="42">
        <v>6.1000000000000004E-3</v>
      </c>
      <c r="G1125" s="42">
        <v>0</v>
      </c>
      <c r="H1125" s="42">
        <v>0</v>
      </c>
      <c r="I1125" s="42">
        <v>0</v>
      </c>
      <c r="J1125" s="42">
        <v>0.17549999999999999</v>
      </c>
      <c r="K1125" s="42">
        <v>0.1734</v>
      </c>
      <c r="L1125" s="42">
        <v>9.1800000000000007E-2</v>
      </c>
      <c r="M1125" s="42">
        <v>0.2271</v>
      </c>
      <c r="N1125" s="42">
        <v>0.34760000000000002</v>
      </c>
      <c r="O1125" s="42">
        <v>0.2016</v>
      </c>
      <c r="P1125" s="84">
        <v>0.37030000000000002</v>
      </c>
      <c r="Q1125" s="84">
        <v>0.26669999999999999</v>
      </c>
      <c r="R1125" s="84">
        <v>0.16550000000000001</v>
      </c>
      <c r="S1125" s="84">
        <v>0.30509999999999998</v>
      </c>
      <c r="T1125" s="84">
        <v>0.2102</v>
      </c>
      <c r="U1125" s="84">
        <v>0.20319999999999999</v>
      </c>
      <c r="V1125" s="42">
        <v>0.4118</v>
      </c>
      <c r="W1125" s="42">
        <v>0.56169999999999998</v>
      </c>
      <c r="X1125" s="42">
        <v>0.65090000000000003</v>
      </c>
      <c r="Y1125" s="42">
        <v>0.4617</v>
      </c>
      <c r="Z1125" s="42">
        <v>0.50239999999999996</v>
      </c>
      <c r="AA1125" s="42">
        <v>0.62709999999999999</v>
      </c>
    </row>
    <row r="1126" spans="1:27">
      <c r="A1126" s="142"/>
      <c r="B1126" s="142"/>
      <c r="C1126" s="5">
        <v>1.6979166666666701</v>
      </c>
      <c r="D1126" s="42">
        <v>1.67E-2</v>
      </c>
      <c r="E1126" s="42">
        <v>4.0000000000000002E-4</v>
      </c>
      <c r="F1126" s="42">
        <v>1.41E-2</v>
      </c>
      <c r="G1126" s="42">
        <v>0</v>
      </c>
      <c r="H1126" s="42">
        <v>0</v>
      </c>
      <c r="I1126" s="42">
        <v>0</v>
      </c>
      <c r="J1126" s="42">
        <v>0.13420000000000001</v>
      </c>
      <c r="K1126" s="42">
        <v>0.1555</v>
      </c>
      <c r="L1126" s="42">
        <v>5.7299999999999997E-2</v>
      </c>
      <c r="M1126" s="42">
        <v>0.1741</v>
      </c>
      <c r="N1126" s="42">
        <v>0.26840000000000003</v>
      </c>
      <c r="O1126" s="42">
        <v>0.16450000000000001</v>
      </c>
      <c r="P1126" s="84">
        <v>0.33910000000000001</v>
      </c>
      <c r="Q1126" s="84">
        <v>0.31869999999999998</v>
      </c>
      <c r="R1126" s="84">
        <v>0.1764</v>
      </c>
      <c r="S1126" s="84">
        <v>6.0100000000000001E-2</v>
      </c>
      <c r="T1126" s="84">
        <v>0.19800000000000001</v>
      </c>
      <c r="U1126" s="84">
        <v>0.24740000000000001</v>
      </c>
      <c r="V1126" s="42">
        <v>0.44519999999999998</v>
      </c>
      <c r="W1126" s="42">
        <v>0.64980000000000004</v>
      </c>
      <c r="X1126" s="42">
        <v>0.59140000000000004</v>
      </c>
      <c r="Y1126" s="42">
        <v>0.43059999999999998</v>
      </c>
      <c r="Z1126" s="42">
        <v>0.4405</v>
      </c>
      <c r="AA1126" s="42">
        <v>0.40479999999999999</v>
      </c>
    </row>
    <row r="1127" spans="1:27">
      <c r="A1127" s="142"/>
      <c r="B1127" s="142"/>
      <c r="C1127" s="5">
        <v>1.7083333333333399</v>
      </c>
      <c r="D1127" s="42">
        <v>1.49E-2</v>
      </c>
      <c r="E1127" s="42">
        <v>0</v>
      </c>
      <c r="F1127" s="42">
        <v>2.0999999999999999E-3</v>
      </c>
      <c r="G1127" s="42">
        <v>0</v>
      </c>
      <c r="H1127" s="42">
        <v>0</v>
      </c>
      <c r="I1127" s="42">
        <v>0</v>
      </c>
      <c r="J1127" s="42">
        <v>7.1800000000000003E-2</v>
      </c>
      <c r="K1127" s="42">
        <v>0.1032</v>
      </c>
      <c r="L1127" s="42">
        <v>2.9100000000000001E-2</v>
      </c>
      <c r="M1127" s="42">
        <v>9.0800000000000006E-2</v>
      </c>
      <c r="N1127" s="42">
        <v>0.158</v>
      </c>
      <c r="O1127" s="42">
        <v>8.5300000000000001E-2</v>
      </c>
      <c r="P1127" s="84">
        <v>0.38800000000000001</v>
      </c>
      <c r="Q1127" s="84">
        <v>0.37890000000000001</v>
      </c>
      <c r="R1127" s="84">
        <v>0.13059999999999999</v>
      </c>
      <c r="S1127" s="84">
        <v>7.9899999999999999E-2</v>
      </c>
      <c r="T1127" s="84">
        <v>0.1996</v>
      </c>
      <c r="U1127" s="84">
        <v>0.17510000000000001</v>
      </c>
      <c r="V1127" s="42">
        <v>0.39939999999999998</v>
      </c>
      <c r="W1127" s="42">
        <v>0.66910000000000003</v>
      </c>
      <c r="X1127" s="42">
        <v>0.55149999999999999</v>
      </c>
      <c r="Y1127" s="42">
        <v>0.4405</v>
      </c>
      <c r="Z1127" s="42">
        <v>0.42620000000000002</v>
      </c>
      <c r="AA1127" s="42">
        <v>0.62960000000000005</v>
      </c>
    </row>
    <row r="1128" spans="1:27">
      <c r="A1128" s="142"/>
      <c r="B1128" s="142"/>
      <c r="C1128" s="5">
        <v>1.71875</v>
      </c>
      <c r="D1128" s="42">
        <v>0</v>
      </c>
      <c r="E1128" s="42">
        <v>0</v>
      </c>
      <c r="F1128" s="42">
        <v>0</v>
      </c>
      <c r="G1128" s="42">
        <v>0</v>
      </c>
      <c r="H1128" s="42">
        <v>0</v>
      </c>
      <c r="I1128" s="42">
        <v>0</v>
      </c>
      <c r="J1128" s="42">
        <v>1.3100000000000001E-2</v>
      </c>
      <c r="K1128" s="42">
        <v>3.2599999999999997E-2</v>
      </c>
      <c r="L1128" s="42">
        <v>1.8E-3</v>
      </c>
      <c r="M1128" s="42">
        <v>2.8400000000000002E-2</v>
      </c>
      <c r="N1128" s="42">
        <v>7.7299999999999994E-2</v>
      </c>
      <c r="O1128" s="42">
        <v>3.0599999999999999E-2</v>
      </c>
      <c r="P1128" s="84">
        <v>0.28299999999999997</v>
      </c>
      <c r="Q1128" s="84">
        <v>0.25700000000000001</v>
      </c>
      <c r="R1128" s="84">
        <v>8.3000000000000004E-2</v>
      </c>
      <c r="S1128" s="84">
        <v>0.2928</v>
      </c>
      <c r="T1128" s="84">
        <v>0.25700000000000001</v>
      </c>
      <c r="U1128" s="84">
        <v>0.20180000000000001</v>
      </c>
      <c r="V1128" s="42">
        <v>0.48859999999999998</v>
      </c>
      <c r="W1128" s="42">
        <v>0.68300000000000005</v>
      </c>
      <c r="X1128" s="42">
        <v>0.50390000000000001</v>
      </c>
      <c r="Y1128" s="42">
        <v>0.46489999999999998</v>
      </c>
      <c r="Z1128" s="42">
        <v>0.62790000000000001</v>
      </c>
      <c r="AA1128" s="42">
        <v>0.60319999999999996</v>
      </c>
    </row>
    <row r="1129" spans="1:27">
      <c r="A1129" s="142"/>
      <c r="B1129" s="142"/>
      <c r="C1129" s="5">
        <v>1.7291666666666701</v>
      </c>
      <c r="D1129" s="42">
        <v>0</v>
      </c>
      <c r="E1129" s="42">
        <v>0</v>
      </c>
      <c r="F1129" s="42">
        <v>0</v>
      </c>
      <c r="G1129" s="42">
        <v>0</v>
      </c>
      <c r="H1129" s="42">
        <v>0</v>
      </c>
      <c r="I1129" s="42">
        <v>0</v>
      </c>
      <c r="J1129" s="42">
        <v>8.0000000000000002E-3</v>
      </c>
      <c r="K1129" s="42">
        <v>2.5399999999999999E-2</v>
      </c>
      <c r="L1129" s="42">
        <v>0</v>
      </c>
      <c r="M1129" s="42">
        <v>3.27E-2</v>
      </c>
      <c r="N1129" s="42">
        <v>3.7100000000000001E-2</v>
      </c>
      <c r="O1129" s="42">
        <v>2.1600000000000001E-2</v>
      </c>
      <c r="P1129" s="84">
        <v>0.32469999999999999</v>
      </c>
      <c r="Q1129" s="84">
        <v>0.2681</v>
      </c>
      <c r="R1129" s="84">
        <v>0.13020000000000001</v>
      </c>
      <c r="S1129" s="84">
        <v>0.3382</v>
      </c>
      <c r="T1129" s="84">
        <v>0.28220000000000001</v>
      </c>
      <c r="U1129" s="84">
        <v>0.26390000000000002</v>
      </c>
      <c r="V1129" s="42">
        <v>0.439</v>
      </c>
      <c r="W1129" s="42">
        <v>0.73270000000000002</v>
      </c>
      <c r="X1129" s="42">
        <v>0.42599999999999999</v>
      </c>
      <c r="Y1129" s="42">
        <v>0.45050000000000001</v>
      </c>
      <c r="Z1129" s="42">
        <v>0.6552</v>
      </c>
      <c r="AA1129" s="42">
        <v>0.72040000000000004</v>
      </c>
    </row>
    <row r="1130" spans="1:27">
      <c r="A1130" s="142"/>
      <c r="B1130" s="142"/>
      <c r="C1130" s="5">
        <v>1.7395833333333399</v>
      </c>
      <c r="D1130" s="42">
        <v>0</v>
      </c>
      <c r="E1130" s="42">
        <v>0</v>
      </c>
      <c r="F1130" s="42">
        <v>0</v>
      </c>
      <c r="G1130" s="42">
        <v>0</v>
      </c>
      <c r="H1130" s="42">
        <v>0</v>
      </c>
      <c r="I1130" s="42">
        <v>0</v>
      </c>
      <c r="J1130" s="42">
        <v>0</v>
      </c>
      <c r="K1130" s="42">
        <v>2.0199999999999999E-2</v>
      </c>
      <c r="L1130" s="42">
        <v>0</v>
      </c>
      <c r="M1130" s="42">
        <v>4.1999999999999997E-3</v>
      </c>
      <c r="N1130" s="42">
        <v>3.04E-2</v>
      </c>
      <c r="O1130" s="42">
        <v>3.7699999999999997E-2</v>
      </c>
      <c r="P1130" s="84">
        <v>0.2702</v>
      </c>
      <c r="Q1130" s="84">
        <v>0.1673</v>
      </c>
      <c r="R1130" s="84">
        <v>0</v>
      </c>
      <c r="S1130" s="84">
        <v>0.3221</v>
      </c>
      <c r="T1130" s="84">
        <v>0.34670000000000001</v>
      </c>
      <c r="U1130" s="84">
        <v>0.34549999999999997</v>
      </c>
      <c r="V1130" s="42">
        <v>0.55649999999999999</v>
      </c>
      <c r="W1130" s="42">
        <v>0.69779999999999998</v>
      </c>
      <c r="X1130" s="42">
        <v>0.55830000000000002</v>
      </c>
      <c r="Y1130" s="42">
        <v>0.44979999999999998</v>
      </c>
      <c r="Z1130" s="42">
        <v>0.76019999999999999</v>
      </c>
      <c r="AA1130" s="42">
        <v>0.70269999999999999</v>
      </c>
    </row>
    <row r="1131" spans="1:27">
      <c r="A1131" s="142"/>
      <c r="B1131" s="142"/>
      <c r="C1131" s="5">
        <v>1.75</v>
      </c>
      <c r="D1131" s="42">
        <v>0</v>
      </c>
      <c r="E1131" s="42">
        <v>0</v>
      </c>
      <c r="F1131" s="42">
        <v>0</v>
      </c>
      <c r="G1131" s="42">
        <v>0</v>
      </c>
      <c r="H1131" s="42">
        <v>0</v>
      </c>
      <c r="I1131" s="42">
        <v>0</v>
      </c>
      <c r="J1131" s="42">
        <v>0</v>
      </c>
      <c r="K1131" s="42">
        <v>1.5699999999999999E-2</v>
      </c>
      <c r="L1131" s="42">
        <v>0</v>
      </c>
      <c r="M1131" s="42">
        <v>1.3299999999999999E-2</v>
      </c>
      <c r="N1131" s="42">
        <v>1.9599999999999999E-2</v>
      </c>
      <c r="O1131" s="42">
        <v>3.1E-2</v>
      </c>
      <c r="P1131" s="84">
        <v>0.36770000000000003</v>
      </c>
      <c r="Q1131" s="84">
        <v>0.2157</v>
      </c>
      <c r="R1131" s="84">
        <v>0</v>
      </c>
      <c r="S1131" s="84">
        <v>0.36330000000000001</v>
      </c>
      <c r="T1131" s="84">
        <v>0.32590000000000002</v>
      </c>
      <c r="U1131" s="84">
        <v>0.2722</v>
      </c>
      <c r="V1131" s="42">
        <v>0.63460000000000005</v>
      </c>
      <c r="W1131" s="42">
        <v>0.79359999999999997</v>
      </c>
      <c r="X1131" s="42">
        <v>0.48060000000000003</v>
      </c>
      <c r="Y1131" s="42">
        <v>0.58120000000000005</v>
      </c>
      <c r="Z1131" s="42">
        <v>0.75339999999999996</v>
      </c>
      <c r="AA1131" s="42">
        <v>0.69720000000000004</v>
      </c>
    </row>
    <row r="1132" spans="1:27">
      <c r="A1132" s="142"/>
      <c r="B1132" s="142"/>
      <c r="C1132" s="5">
        <v>1.7604166666666701</v>
      </c>
      <c r="D1132" s="42">
        <v>0</v>
      </c>
      <c r="E1132" s="42">
        <v>0</v>
      </c>
      <c r="F1132" s="42">
        <v>0</v>
      </c>
      <c r="G1132" s="42">
        <v>0</v>
      </c>
      <c r="H1132" s="42">
        <v>0</v>
      </c>
      <c r="I1132" s="42">
        <v>0</v>
      </c>
      <c r="J1132" s="42">
        <v>0</v>
      </c>
      <c r="K1132" s="42">
        <v>0</v>
      </c>
      <c r="L1132" s="42">
        <v>0</v>
      </c>
      <c r="M1132" s="42">
        <v>0</v>
      </c>
      <c r="N1132" s="42">
        <v>0</v>
      </c>
      <c r="O1132" s="42">
        <v>0</v>
      </c>
      <c r="P1132" s="84">
        <v>0.29880000000000001</v>
      </c>
      <c r="Q1132" s="84">
        <v>0.2298</v>
      </c>
      <c r="R1132" s="84">
        <v>7.0099999999999996E-2</v>
      </c>
      <c r="S1132" s="84">
        <v>0.25159999999999999</v>
      </c>
      <c r="T1132" s="84">
        <v>0.2298</v>
      </c>
      <c r="U1132" s="84">
        <v>0.18959999999999999</v>
      </c>
      <c r="V1132" s="42">
        <v>0.60619999999999996</v>
      </c>
      <c r="W1132" s="42">
        <v>0.77459999999999996</v>
      </c>
      <c r="X1132" s="42">
        <v>0.4768</v>
      </c>
      <c r="Y1132" s="42">
        <v>0.51060000000000005</v>
      </c>
      <c r="Z1132" s="42">
        <v>0.73219999999999996</v>
      </c>
      <c r="AA1132" s="42">
        <v>0.6885</v>
      </c>
    </row>
    <row r="1133" spans="1:27">
      <c r="A1133" s="142"/>
      <c r="B1133" s="142"/>
      <c r="C1133" s="5">
        <v>1.7708333333333399</v>
      </c>
      <c r="D1133" s="42">
        <v>0</v>
      </c>
      <c r="E1133" s="42">
        <v>0</v>
      </c>
      <c r="F1133" s="42">
        <v>0</v>
      </c>
      <c r="G1133" s="42">
        <v>0</v>
      </c>
      <c r="H1133" s="42">
        <v>0</v>
      </c>
      <c r="I1133" s="42">
        <v>0</v>
      </c>
      <c r="J1133" s="42">
        <v>0</v>
      </c>
      <c r="K1133" s="42">
        <v>0</v>
      </c>
      <c r="L1133" s="42">
        <v>0</v>
      </c>
      <c r="M1133" s="42">
        <v>0</v>
      </c>
      <c r="N1133" s="42">
        <v>0</v>
      </c>
      <c r="O1133" s="42">
        <v>0</v>
      </c>
      <c r="P1133" s="84">
        <v>0.27660000000000001</v>
      </c>
      <c r="Q1133" s="84">
        <v>0.14080000000000001</v>
      </c>
      <c r="R1133" s="84">
        <v>9.5200000000000007E-2</v>
      </c>
      <c r="S1133" s="84">
        <v>0.30980000000000002</v>
      </c>
      <c r="T1133" s="84">
        <v>0.16869999999999999</v>
      </c>
      <c r="U1133" s="84">
        <v>0.1469</v>
      </c>
      <c r="V1133" s="42">
        <v>0.35510000000000003</v>
      </c>
      <c r="W1133" s="42">
        <v>0.61960000000000004</v>
      </c>
      <c r="X1133" s="42">
        <v>0.43990000000000001</v>
      </c>
      <c r="Y1133" s="42">
        <v>0.58840000000000003</v>
      </c>
      <c r="Z1133" s="42">
        <v>0.60409999999999997</v>
      </c>
      <c r="AA1133" s="42">
        <v>0.75180000000000002</v>
      </c>
    </row>
    <row r="1134" spans="1:27">
      <c r="A1134" s="142"/>
      <c r="B1134" s="142"/>
      <c r="C1134" s="5">
        <v>1.78125</v>
      </c>
      <c r="D1134" s="42">
        <v>0</v>
      </c>
      <c r="E1134" s="42">
        <v>0</v>
      </c>
      <c r="F1134" s="42">
        <v>0</v>
      </c>
      <c r="G1134" s="42">
        <v>0</v>
      </c>
      <c r="H1134" s="42">
        <v>0</v>
      </c>
      <c r="I1134" s="42">
        <v>0</v>
      </c>
      <c r="J1134" s="42">
        <v>0</v>
      </c>
      <c r="K1134" s="42">
        <v>0</v>
      </c>
      <c r="L1134" s="42">
        <v>0</v>
      </c>
      <c r="M1134" s="42">
        <v>0</v>
      </c>
      <c r="N1134" s="42">
        <v>0</v>
      </c>
      <c r="O1134" s="42">
        <v>0</v>
      </c>
      <c r="P1134" s="84">
        <v>0.3831</v>
      </c>
      <c r="Q1134" s="84">
        <v>0.14910000000000001</v>
      </c>
      <c r="R1134" s="84">
        <v>0</v>
      </c>
      <c r="S1134" s="84">
        <v>0.25409999999999999</v>
      </c>
      <c r="T1134" s="84">
        <v>0.19639999999999999</v>
      </c>
      <c r="U1134" s="84">
        <v>0.24540000000000001</v>
      </c>
      <c r="V1134" s="42">
        <v>0.43490000000000001</v>
      </c>
      <c r="W1134" s="42">
        <v>0.6028</v>
      </c>
      <c r="X1134" s="42">
        <v>0.47510000000000002</v>
      </c>
      <c r="Y1134" s="42">
        <v>0.53390000000000004</v>
      </c>
      <c r="Z1134" s="42">
        <v>0.59189999999999998</v>
      </c>
      <c r="AA1134" s="42">
        <v>0.67620000000000002</v>
      </c>
    </row>
    <row r="1135" spans="1:27">
      <c r="A1135" s="142"/>
      <c r="B1135" s="142"/>
      <c r="C1135" s="5">
        <v>1.7916666666666701</v>
      </c>
      <c r="D1135" s="42">
        <v>0</v>
      </c>
      <c r="E1135" s="42">
        <v>0</v>
      </c>
      <c r="F1135" s="42">
        <v>0</v>
      </c>
      <c r="G1135" s="42">
        <v>0</v>
      </c>
      <c r="H1135" s="42">
        <v>0</v>
      </c>
      <c r="I1135" s="42">
        <v>0</v>
      </c>
      <c r="J1135" s="42">
        <v>0</v>
      </c>
      <c r="K1135" s="42">
        <v>0</v>
      </c>
      <c r="L1135" s="42">
        <v>0</v>
      </c>
      <c r="M1135" s="42">
        <v>0</v>
      </c>
      <c r="N1135" s="42">
        <v>0</v>
      </c>
      <c r="O1135" s="42">
        <v>0</v>
      </c>
      <c r="P1135" s="84">
        <v>0.2974</v>
      </c>
      <c r="Q1135" s="84">
        <v>0.252</v>
      </c>
      <c r="R1135" s="84">
        <v>4.5499999999999999E-2</v>
      </c>
      <c r="S1135" s="84">
        <v>0.21179999999999999</v>
      </c>
      <c r="T1135" s="84">
        <v>0.33160000000000001</v>
      </c>
      <c r="U1135" s="84">
        <v>0.17430000000000001</v>
      </c>
      <c r="V1135" s="42">
        <v>0.67320000000000002</v>
      </c>
      <c r="W1135" s="42">
        <v>0.69669999999999999</v>
      </c>
      <c r="X1135" s="42">
        <v>0.34420000000000001</v>
      </c>
      <c r="Y1135" s="42">
        <v>0.52010000000000001</v>
      </c>
      <c r="Z1135" s="42">
        <v>0.64149999999999996</v>
      </c>
      <c r="AA1135" s="42">
        <v>0.61609999999999998</v>
      </c>
    </row>
    <row r="1136" spans="1:27">
      <c r="A1136" s="142"/>
      <c r="B1136" s="142"/>
      <c r="C1136" s="5">
        <v>1.8020833333333399</v>
      </c>
      <c r="D1136" s="42">
        <v>0</v>
      </c>
      <c r="E1136" s="42">
        <v>0</v>
      </c>
      <c r="F1136" s="42">
        <v>0</v>
      </c>
      <c r="G1136" s="42">
        <v>0</v>
      </c>
      <c r="H1136" s="42">
        <v>0</v>
      </c>
      <c r="I1136" s="42">
        <v>0</v>
      </c>
      <c r="J1136" s="42">
        <v>0</v>
      </c>
      <c r="K1136" s="42">
        <v>0</v>
      </c>
      <c r="L1136" s="42">
        <v>0</v>
      </c>
      <c r="M1136" s="42">
        <v>0</v>
      </c>
      <c r="N1136" s="42">
        <v>0</v>
      </c>
      <c r="O1136" s="42">
        <v>0</v>
      </c>
      <c r="P1136" s="84">
        <v>0.32240000000000002</v>
      </c>
      <c r="Q1136" s="84">
        <v>0.31490000000000001</v>
      </c>
      <c r="R1136" s="84">
        <v>9.5299999999999996E-2</v>
      </c>
      <c r="S1136" s="84">
        <v>0.34310000000000002</v>
      </c>
      <c r="T1136" s="84">
        <v>0.31490000000000001</v>
      </c>
      <c r="U1136" s="84">
        <v>0.23469999999999999</v>
      </c>
      <c r="V1136" s="42">
        <v>0.56820000000000004</v>
      </c>
      <c r="W1136" s="42">
        <v>0.73099999999999998</v>
      </c>
      <c r="X1136" s="42">
        <v>0.42409999999999998</v>
      </c>
      <c r="Y1136" s="42">
        <v>0.51329999999999998</v>
      </c>
      <c r="Z1136" s="42">
        <v>0.62160000000000004</v>
      </c>
      <c r="AA1136" s="42">
        <v>0.6129</v>
      </c>
    </row>
    <row r="1137" spans="1:27">
      <c r="A1137" s="142"/>
      <c r="B1137" s="142"/>
      <c r="C1137" s="5">
        <v>1.8125</v>
      </c>
      <c r="D1137" s="42">
        <v>0</v>
      </c>
      <c r="E1137" s="42">
        <v>0</v>
      </c>
      <c r="F1137" s="42">
        <v>0</v>
      </c>
      <c r="G1137" s="42">
        <v>0</v>
      </c>
      <c r="H1137" s="42">
        <v>0</v>
      </c>
      <c r="I1137" s="42">
        <v>0</v>
      </c>
      <c r="J1137" s="42">
        <v>0</v>
      </c>
      <c r="K1137" s="42">
        <v>0</v>
      </c>
      <c r="L1137" s="42">
        <v>0</v>
      </c>
      <c r="M1137" s="42">
        <v>0</v>
      </c>
      <c r="N1137" s="42">
        <v>0</v>
      </c>
      <c r="O1137" s="42">
        <v>0</v>
      </c>
      <c r="P1137" s="84">
        <v>0.27450000000000002</v>
      </c>
      <c r="Q1137" s="84">
        <v>0.37869999999999998</v>
      </c>
      <c r="R1137" s="84">
        <v>4.7999999999999996E-3</v>
      </c>
      <c r="S1137" s="84">
        <v>0.3382</v>
      </c>
      <c r="T1137" s="84">
        <v>0.28470000000000001</v>
      </c>
      <c r="U1137" s="84">
        <v>0.27100000000000002</v>
      </c>
      <c r="V1137" s="42">
        <v>0.62309999999999999</v>
      </c>
      <c r="W1137" s="42">
        <v>0.79559999999999997</v>
      </c>
      <c r="X1137" s="42">
        <v>0.3674</v>
      </c>
      <c r="Y1137" s="42">
        <v>0.57640000000000002</v>
      </c>
      <c r="Z1137" s="42">
        <v>0.54890000000000005</v>
      </c>
      <c r="AA1137" s="42">
        <v>0.71</v>
      </c>
    </row>
    <row r="1138" spans="1:27">
      <c r="A1138" s="142"/>
      <c r="B1138" s="142"/>
      <c r="C1138" s="5">
        <v>1.8229166666666701</v>
      </c>
      <c r="D1138" s="42">
        <v>0</v>
      </c>
      <c r="E1138" s="42">
        <v>0</v>
      </c>
      <c r="F1138" s="42">
        <v>0</v>
      </c>
      <c r="G1138" s="42">
        <v>0</v>
      </c>
      <c r="H1138" s="42">
        <v>0</v>
      </c>
      <c r="I1138" s="42">
        <v>0</v>
      </c>
      <c r="J1138" s="42">
        <v>0</v>
      </c>
      <c r="K1138" s="42">
        <v>0</v>
      </c>
      <c r="L1138" s="42">
        <v>0</v>
      </c>
      <c r="M1138" s="42">
        <v>0</v>
      </c>
      <c r="N1138" s="42">
        <v>0</v>
      </c>
      <c r="O1138" s="42">
        <v>0</v>
      </c>
      <c r="P1138" s="84">
        <v>0.33160000000000001</v>
      </c>
      <c r="Q1138" s="84">
        <v>0.43659999999999999</v>
      </c>
      <c r="R1138" s="84">
        <v>0.19189999999999999</v>
      </c>
      <c r="S1138" s="84">
        <v>0.40699999999999997</v>
      </c>
      <c r="T1138" s="84">
        <v>0.435</v>
      </c>
      <c r="U1138" s="84">
        <v>0.21240000000000001</v>
      </c>
      <c r="V1138" s="42">
        <v>0.60560000000000003</v>
      </c>
      <c r="W1138" s="42">
        <v>0.87419999999999998</v>
      </c>
      <c r="X1138" s="42">
        <v>0.28770000000000001</v>
      </c>
      <c r="Y1138" s="42">
        <v>0.56869999999999998</v>
      </c>
      <c r="Z1138" s="42">
        <v>0.57789999999999997</v>
      </c>
      <c r="AA1138" s="42">
        <v>0.77900000000000003</v>
      </c>
    </row>
    <row r="1139" spans="1:27">
      <c r="A1139" s="142"/>
      <c r="B1139" s="142"/>
      <c r="C1139" s="5">
        <v>1.8333333333333399</v>
      </c>
      <c r="D1139" s="42">
        <v>0</v>
      </c>
      <c r="E1139" s="42">
        <v>0</v>
      </c>
      <c r="F1139" s="42">
        <v>0</v>
      </c>
      <c r="G1139" s="42">
        <v>0</v>
      </c>
      <c r="H1139" s="42">
        <v>0</v>
      </c>
      <c r="I1139" s="42">
        <v>0</v>
      </c>
      <c r="J1139" s="42">
        <v>0</v>
      </c>
      <c r="K1139" s="42">
        <v>0</v>
      </c>
      <c r="L1139" s="42">
        <v>0</v>
      </c>
      <c r="M1139" s="42">
        <v>0</v>
      </c>
      <c r="N1139" s="42">
        <v>0</v>
      </c>
      <c r="O1139" s="42">
        <v>0</v>
      </c>
      <c r="P1139" s="84">
        <v>0.33960000000000001</v>
      </c>
      <c r="Q1139" s="84">
        <v>0.52370000000000005</v>
      </c>
      <c r="R1139" s="84">
        <v>0.16070000000000001</v>
      </c>
      <c r="S1139" s="84">
        <v>0.40189999999999998</v>
      </c>
      <c r="T1139" s="84">
        <v>0.47249999999999998</v>
      </c>
      <c r="U1139" s="84">
        <v>0.24590000000000001</v>
      </c>
      <c r="V1139" s="42">
        <v>0.60489999999999999</v>
      </c>
      <c r="W1139" s="42">
        <v>0.69220000000000004</v>
      </c>
      <c r="X1139" s="42">
        <v>0.30890000000000001</v>
      </c>
      <c r="Y1139" s="42">
        <v>0.53759999999999997</v>
      </c>
      <c r="Z1139" s="42">
        <v>0.61919999999999997</v>
      </c>
      <c r="AA1139" s="42">
        <v>0.61399999999999999</v>
      </c>
    </row>
    <row r="1140" spans="1:27">
      <c r="A1140" s="142"/>
      <c r="B1140" s="142"/>
      <c r="C1140" s="5">
        <v>1.84375</v>
      </c>
      <c r="D1140" s="42">
        <v>0</v>
      </c>
      <c r="E1140" s="42">
        <v>0</v>
      </c>
      <c r="F1140" s="42">
        <v>0</v>
      </c>
      <c r="G1140" s="42">
        <v>0</v>
      </c>
      <c r="H1140" s="42">
        <v>0</v>
      </c>
      <c r="I1140" s="42">
        <v>0</v>
      </c>
      <c r="J1140" s="42">
        <v>0</v>
      </c>
      <c r="K1140" s="42">
        <v>0</v>
      </c>
      <c r="L1140" s="42">
        <v>0</v>
      </c>
      <c r="M1140" s="42">
        <v>0</v>
      </c>
      <c r="N1140" s="42">
        <v>0</v>
      </c>
      <c r="O1140" s="42">
        <v>0</v>
      </c>
      <c r="P1140" s="84">
        <v>0.36919999999999997</v>
      </c>
      <c r="Q1140" s="84">
        <v>0.48309999999999997</v>
      </c>
      <c r="R1140" s="84">
        <v>0.1236</v>
      </c>
      <c r="S1140" s="84">
        <v>0.48149999999999998</v>
      </c>
      <c r="T1140" s="84">
        <v>0.48309999999999997</v>
      </c>
      <c r="U1140" s="84">
        <v>0.30669999999999997</v>
      </c>
      <c r="V1140" s="42">
        <v>0.53420000000000001</v>
      </c>
      <c r="W1140" s="42">
        <v>0.65229999999999999</v>
      </c>
      <c r="X1140" s="42">
        <v>0.37369999999999998</v>
      </c>
      <c r="Y1140" s="42">
        <v>0.56120000000000003</v>
      </c>
      <c r="Z1140" s="42">
        <v>0.4975</v>
      </c>
      <c r="AA1140" s="42">
        <v>0.52529999999999999</v>
      </c>
    </row>
    <row r="1141" spans="1:27">
      <c r="A1141" s="142"/>
      <c r="B1141" s="142"/>
      <c r="C1141" s="5">
        <v>1.8541666666666701</v>
      </c>
      <c r="D1141" s="42">
        <v>0</v>
      </c>
      <c r="E1141" s="42">
        <v>0</v>
      </c>
      <c r="F1141" s="42">
        <v>0</v>
      </c>
      <c r="G1141" s="42">
        <v>0</v>
      </c>
      <c r="H1141" s="42">
        <v>0</v>
      </c>
      <c r="I1141" s="42">
        <v>0</v>
      </c>
      <c r="J1141" s="42">
        <v>0</v>
      </c>
      <c r="K1141" s="42">
        <v>0</v>
      </c>
      <c r="L1141" s="42">
        <v>0</v>
      </c>
      <c r="M1141" s="42">
        <v>0</v>
      </c>
      <c r="N1141" s="42">
        <v>0</v>
      </c>
      <c r="O1141" s="42">
        <v>0</v>
      </c>
      <c r="P1141" s="84">
        <v>0.2802</v>
      </c>
      <c r="Q1141" s="84">
        <v>0.45269999999999999</v>
      </c>
      <c r="R1141" s="84">
        <v>0</v>
      </c>
      <c r="S1141" s="84">
        <v>0.53269999999999995</v>
      </c>
      <c r="T1141" s="84">
        <v>0.43580000000000002</v>
      </c>
      <c r="U1141" s="84">
        <v>0.2944</v>
      </c>
      <c r="V1141" s="42">
        <v>0.57110000000000005</v>
      </c>
      <c r="W1141" s="42">
        <v>0.59819999999999995</v>
      </c>
      <c r="X1141" s="42">
        <v>0.39739999999999998</v>
      </c>
      <c r="Y1141" s="42">
        <v>0.67159999999999997</v>
      </c>
      <c r="Z1141" s="42">
        <v>0.56840000000000002</v>
      </c>
      <c r="AA1141" s="42">
        <v>0.37830000000000003</v>
      </c>
    </row>
    <row r="1142" spans="1:27">
      <c r="A1142" s="142"/>
      <c r="B1142" s="142"/>
      <c r="C1142" s="5">
        <v>1.8645833333333399</v>
      </c>
      <c r="D1142" s="42">
        <v>0</v>
      </c>
      <c r="E1142" s="42">
        <v>0</v>
      </c>
      <c r="F1142" s="42">
        <v>0</v>
      </c>
      <c r="G1142" s="42">
        <v>0</v>
      </c>
      <c r="H1142" s="42">
        <v>0</v>
      </c>
      <c r="I1142" s="42">
        <v>0</v>
      </c>
      <c r="J1142" s="42">
        <v>0</v>
      </c>
      <c r="K1142" s="42">
        <v>0</v>
      </c>
      <c r="L1142" s="42">
        <v>0</v>
      </c>
      <c r="M1142" s="42">
        <v>0</v>
      </c>
      <c r="N1142" s="42">
        <v>0</v>
      </c>
      <c r="O1142" s="42">
        <v>0</v>
      </c>
      <c r="P1142" s="84">
        <v>0.28239999999999998</v>
      </c>
      <c r="Q1142" s="84">
        <v>0.47889999999999999</v>
      </c>
      <c r="R1142" s="84">
        <v>2.53E-2</v>
      </c>
      <c r="S1142" s="84">
        <v>0.46079999999999999</v>
      </c>
      <c r="T1142" s="84">
        <v>0.39040000000000002</v>
      </c>
      <c r="U1142" s="84">
        <v>0.3271</v>
      </c>
      <c r="V1142" s="42">
        <v>0.48880000000000001</v>
      </c>
      <c r="W1142" s="42">
        <v>0.58699999999999997</v>
      </c>
      <c r="X1142" s="42">
        <v>0.28949999999999998</v>
      </c>
      <c r="Y1142" s="42">
        <v>0.66590000000000005</v>
      </c>
      <c r="Z1142" s="42">
        <v>0.51129999999999998</v>
      </c>
      <c r="AA1142" s="42">
        <v>0.52229999999999999</v>
      </c>
    </row>
    <row r="1143" spans="1:27">
      <c r="A1143" s="142"/>
      <c r="B1143" s="142"/>
      <c r="C1143" s="5">
        <v>1.875</v>
      </c>
      <c r="D1143" s="42">
        <v>0</v>
      </c>
      <c r="E1143" s="42">
        <v>0</v>
      </c>
      <c r="F1143" s="42">
        <v>0</v>
      </c>
      <c r="G1143" s="42">
        <v>0</v>
      </c>
      <c r="H1143" s="42">
        <v>0</v>
      </c>
      <c r="I1143" s="42">
        <v>0</v>
      </c>
      <c r="J1143" s="42">
        <v>0</v>
      </c>
      <c r="K1143" s="42">
        <v>0</v>
      </c>
      <c r="L1143" s="42">
        <v>0</v>
      </c>
      <c r="M1143" s="42">
        <v>0</v>
      </c>
      <c r="N1143" s="42">
        <v>0</v>
      </c>
      <c r="O1143" s="42">
        <v>0</v>
      </c>
      <c r="P1143" s="84">
        <v>0.38950000000000001</v>
      </c>
      <c r="Q1143" s="84">
        <v>0.438</v>
      </c>
      <c r="R1143" s="84">
        <v>0.191</v>
      </c>
      <c r="S1143" s="84">
        <v>0.3972</v>
      </c>
      <c r="T1143" s="84">
        <v>0.50790000000000002</v>
      </c>
      <c r="U1143" s="84">
        <v>0.28760000000000002</v>
      </c>
      <c r="V1143" s="42">
        <v>0.56379999999999997</v>
      </c>
      <c r="W1143" s="42">
        <v>0.60599999999999998</v>
      </c>
      <c r="X1143" s="42">
        <v>0.27829999999999999</v>
      </c>
      <c r="Y1143" s="42">
        <v>0.54800000000000004</v>
      </c>
      <c r="Z1143" s="42">
        <v>0.51790000000000003</v>
      </c>
      <c r="AA1143" s="42">
        <v>0.57940000000000003</v>
      </c>
    </row>
    <row r="1144" spans="1:27">
      <c r="A1144" s="142"/>
      <c r="B1144" s="142"/>
      <c r="C1144" s="5">
        <v>1.8854166666666701</v>
      </c>
      <c r="D1144" s="42">
        <v>0</v>
      </c>
      <c r="E1144" s="42">
        <v>0</v>
      </c>
      <c r="F1144" s="42">
        <v>0</v>
      </c>
      <c r="G1144" s="42">
        <v>0</v>
      </c>
      <c r="H1144" s="42">
        <v>0</v>
      </c>
      <c r="I1144" s="42">
        <v>0</v>
      </c>
      <c r="J1144" s="42">
        <v>0</v>
      </c>
      <c r="K1144" s="42">
        <v>0</v>
      </c>
      <c r="L1144" s="42">
        <v>0</v>
      </c>
      <c r="M1144" s="42">
        <v>0</v>
      </c>
      <c r="N1144" s="42">
        <v>0</v>
      </c>
      <c r="O1144" s="42">
        <v>0</v>
      </c>
      <c r="P1144" s="84">
        <v>0.42859999999999998</v>
      </c>
      <c r="Q1144" s="84">
        <v>0.49390000000000001</v>
      </c>
      <c r="R1144" s="84">
        <v>0.1116</v>
      </c>
      <c r="S1144" s="84">
        <v>0.46560000000000001</v>
      </c>
      <c r="T1144" s="84">
        <v>0.49390000000000001</v>
      </c>
      <c r="U1144" s="84">
        <v>0.31669999999999998</v>
      </c>
      <c r="V1144" s="42">
        <v>0.65239999999999998</v>
      </c>
      <c r="W1144" s="42">
        <v>0.64429999999999998</v>
      </c>
      <c r="X1144" s="42">
        <v>0.31080000000000002</v>
      </c>
      <c r="Y1144" s="42">
        <v>0.47399999999999998</v>
      </c>
      <c r="Z1144" s="42">
        <v>0.54069999999999996</v>
      </c>
      <c r="AA1144" s="42">
        <v>0.54749999999999999</v>
      </c>
    </row>
    <row r="1145" spans="1:27">
      <c r="A1145" s="142"/>
      <c r="B1145" s="142"/>
      <c r="C1145" s="5">
        <v>1.8958333333333399</v>
      </c>
      <c r="D1145" s="42">
        <v>0</v>
      </c>
      <c r="E1145" s="42">
        <v>0</v>
      </c>
      <c r="F1145" s="42">
        <v>0</v>
      </c>
      <c r="G1145" s="42">
        <v>0</v>
      </c>
      <c r="H1145" s="42">
        <v>0</v>
      </c>
      <c r="I1145" s="42">
        <v>0</v>
      </c>
      <c r="J1145" s="42">
        <v>0</v>
      </c>
      <c r="K1145" s="42">
        <v>0</v>
      </c>
      <c r="L1145" s="42">
        <v>0</v>
      </c>
      <c r="M1145" s="42">
        <v>0</v>
      </c>
      <c r="N1145" s="42">
        <v>0</v>
      </c>
      <c r="O1145" s="42">
        <v>0</v>
      </c>
      <c r="P1145" s="84">
        <v>0.59689999999999999</v>
      </c>
      <c r="Q1145" s="84">
        <v>0.54669999999999996</v>
      </c>
      <c r="R1145" s="84">
        <v>4.5600000000000002E-2</v>
      </c>
      <c r="S1145" s="84">
        <v>0.50860000000000005</v>
      </c>
      <c r="T1145" s="84">
        <v>0.44359999999999999</v>
      </c>
      <c r="U1145" s="84">
        <v>0.38329999999999997</v>
      </c>
      <c r="V1145" s="42">
        <v>0.64170000000000005</v>
      </c>
      <c r="W1145" s="42">
        <v>0.74980000000000002</v>
      </c>
      <c r="X1145" s="42">
        <v>0.28589999999999999</v>
      </c>
      <c r="Y1145" s="42">
        <v>0.46560000000000001</v>
      </c>
      <c r="Z1145" s="42">
        <v>0.53390000000000004</v>
      </c>
      <c r="AA1145" s="42">
        <v>0.5958</v>
      </c>
    </row>
    <row r="1146" spans="1:27">
      <c r="A1146" s="142"/>
      <c r="B1146" s="142"/>
      <c r="C1146" s="5">
        <v>1.90625</v>
      </c>
      <c r="D1146" s="42">
        <v>0</v>
      </c>
      <c r="E1146" s="42">
        <v>0</v>
      </c>
      <c r="F1146" s="42">
        <v>0</v>
      </c>
      <c r="G1146" s="42">
        <v>0</v>
      </c>
      <c r="H1146" s="42">
        <v>0</v>
      </c>
      <c r="I1146" s="42">
        <v>0</v>
      </c>
      <c r="J1146" s="42">
        <v>0</v>
      </c>
      <c r="K1146" s="42">
        <v>0</v>
      </c>
      <c r="L1146" s="42">
        <v>0</v>
      </c>
      <c r="M1146" s="42">
        <v>0</v>
      </c>
      <c r="N1146" s="42">
        <v>0</v>
      </c>
      <c r="O1146" s="42">
        <v>0</v>
      </c>
      <c r="P1146" s="84">
        <v>0.5081</v>
      </c>
      <c r="Q1146" s="84">
        <v>0.56859999999999999</v>
      </c>
      <c r="R1146" s="84">
        <v>5.3900000000000003E-2</v>
      </c>
      <c r="S1146" s="84">
        <v>0.53879999999999995</v>
      </c>
      <c r="T1146" s="84">
        <v>0.42549999999999999</v>
      </c>
      <c r="U1146" s="84">
        <v>0.37290000000000001</v>
      </c>
      <c r="V1146" s="42">
        <v>0.61619999999999997</v>
      </c>
      <c r="W1146" s="42">
        <v>0.78520000000000001</v>
      </c>
      <c r="X1146" s="42">
        <v>0.19969999999999999</v>
      </c>
      <c r="Y1146" s="42">
        <v>0.4194</v>
      </c>
      <c r="Z1146" s="42">
        <v>0.61180000000000001</v>
      </c>
      <c r="AA1146" s="42">
        <v>0.59189999999999998</v>
      </c>
    </row>
    <row r="1147" spans="1:27">
      <c r="A1147" s="142"/>
      <c r="B1147" s="142"/>
      <c r="C1147" s="5">
        <v>1.9166666666666701</v>
      </c>
      <c r="D1147" s="42">
        <v>0</v>
      </c>
      <c r="E1147" s="42">
        <v>0</v>
      </c>
      <c r="F1147" s="42">
        <v>0</v>
      </c>
      <c r="G1147" s="42">
        <v>0</v>
      </c>
      <c r="H1147" s="42">
        <v>0</v>
      </c>
      <c r="I1147" s="42">
        <v>0</v>
      </c>
      <c r="J1147" s="42">
        <v>0</v>
      </c>
      <c r="K1147" s="42">
        <v>0</v>
      </c>
      <c r="L1147" s="42">
        <v>0</v>
      </c>
      <c r="M1147" s="42">
        <v>0</v>
      </c>
      <c r="N1147" s="42">
        <v>0</v>
      </c>
      <c r="O1147" s="42">
        <v>0</v>
      </c>
      <c r="P1147" s="84">
        <v>0.50460000000000005</v>
      </c>
      <c r="Q1147" s="84">
        <v>0.59260000000000002</v>
      </c>
      <c r="R1147" s="84">
        <v>8.8800000000000004E-2</v>
      </c>
      <c r="S1147" s="84">
        <v>0.46400000000000002</v>
      </c>
      <c r="T1147" s="84">
        <v>0.48089999999999999</v>
      </c>
      <c r="U1147" s="84">
        <v>0.34089999999999998</v>
      </c>
      <c r="V1147" s="42">
        <v>0.57830000000000004</v>
      </c>
      <c r="W1147" s="42">
        <v>0.78810000000000002</v>
      </c>
      <c r="X1147" s="42">
        <v>0.18990000000000001</v>
      </c>
      <c r="Y1147" s="42">
        <v>0.45579999999999998</v>
      </c>
      <c r="Z1147" s="42">
        <v>0.51439999999999997</v>
      </c>
      <c r="AA1147" s="42">
        <v>0.59799999999999998</v>
      </c>
    </row>
    <row r="1148" spans="1:27">
      <c r="A1148" s="142"/>
      <c r="B1148" s="142"/>
      <c r="C1148" s="5">
        <v>1.9270833333333399</v>
      </c>
      <c r="D1148" s="42">
        <v>0</v>
      </c>
      <c r="E1148" s="42">
        <v>0</v>
      </c>
      <c r="F1148" s="42">
        <v>0</v>
      </c>
      <c r="G1148" s="42">
        <v>0</v>
      </c>
      <c r="H1148" s="42">
        <v>0</v>
      </c>
      <c r="I1148" s="42">
        <v>0</v>
      </c>
      <c r="J1148" s="42">
        <v>0</v>
      </c>
      <c r="K1148" s="42">
        <v>0</v>
      </c>
      <c r="L1148" s="42">
        <v>0</v>
      </c>
      <c r="M1148" s="42">
        <v>0</v>
      </c>
      <c r="N1148" s="42">
        <v>0</v>
      </c>
      <c r="O1148" s="42">
        <v>0</v>
      </c>
      <c r="P1148" s="84">
        <v>0.45040000000000002</v>
      </c>
      <c r="Q1148" s="84">
        <v>0.46300000000000002</v>
      </c>
      <c r="R1148" s="84">
        <v>0.10349999999999999</v>
      </c>
      <c r="S1148" s="84">
        <v>0.39040000000000002</v>
      </c>
      <c r="T1148" s="84">
        <v>0.46300000000000002</v>
      </c>
      <c r="U1148" s="84">
        <v>0.30099999999999999</v>
      </c>
      <c r="V1148" s="42">
        <v>0.59289999999999998</v>
      </c>
      <c r="W1148" s="42">
        <v>0.7208</v>
      </c>
      <c r="X1148" s="42">
        <v>0.23769999999999999</v>
      </c>
      <c r="Y1148" s="42">
        <v>0.40239999999999998</v>
      </c>
      <c r="Z1148" s="42">
        <v>0.46850000000000003</v>
      </c>
      <c r="AA1148" s="42">
        <v>0.51019999999999999</v>
      </c>
    </row>
    <row r="1149" spans="1:27">
      <c r="A1149" s="142"/>
      <c r="B1149" s="142"/>
      <c r="C1149" s="5">
        <v>1.9375</v>
      </c>
      <c r="D1149" s="42">
        <v>0</v>
      </c>
      <c r="E1149" s="42">
        <v>0</v>
      </c>
      <c r="F1149" s="42">
        <v>0</v>
      </c>
      <c r="G1149" s="42">
        <v>0</v>
      </c>
      <c r="H1149" s="42">
        <v>0</v>
      </c>
      <c r="I1149" s="42">
        <v>0</v>
      </c>
      <c r="J1149" s="42">
        <v>0</v>
      </c>
      <c r="K1149" s="42">
        <v>0</v>
      </c>
      <c r="L1149" s="42">
        <v>0</v>
      </c>
      <c r="M1149" s="42">
        <v>0</v>
      </c>
      <c r="N1149" s="42">
        <v>0</v>
      </c>
      <c r="O1149" s="42">
        <v>0</v>
      </c>
      <c r="P1149" s="84">
        <v>0.36530000000000001</v>
      </c>
      <c r="Q1149" s="84">
        <v>0.37769999999999998</v>
      </c>
      <c r="R1149" s="84">
        <v>2.5499999999999998E-2</v>
      </c>
      <c r="S1149" s="84">
        <v>0.45140000000000002</v>
      </c>
      <c r="T1149" s="84">
        <v>0.48859999999999998</v>
      </c>
      <c r="U1149" s="84">
        <v>0.30130000000000001</v>
      </c>
      <c r="V1149" s="42">
        <v>0.63419999999999999</v>
      </c>
      <c r="W1149" s="42">
        <v>0.71530000000000005</v>
      </c>
      <c r="X1149" s="42">
        <v>0.18360000000000001</v>
      </c>
      <c r="Y1149" s="42">
        <v>0.40400000000000003</v>
      </c>
      <c r="Z1149" s="42">
        <v>0.45219999999999999</v>
      </c>
      <c r="AA1149" s="42">
        <v>0.44429999999999997</v>
      </c>
    </row>
    <row r="1150" spans="1:27">
      <c r="A1150" s="142"/>
      <c r="B1150" s="142"/>
      <c r="C1150" s="5">
        <v>1.9479166666666701</v>
      </c>
      <c r="D1150" s="42">
        <v>0</v>
      </c>
      <c r="E1150" s="42">
        <v>0</v>
      </c>
      <c r="F1150" s="42">
        <v>0</v>
      </c>
      <c r="G1150" s="42">
        <v>0</v>
      </c>
      <c r="H1150" s="42">
        <v>0</v>
      </c>
      <c r="I1150" s="42">
        <v>0</v>
      </c>
      <c r="J1150" s="42">
        <v>0</v>
      </c>
      <c r="K1150" s="42">
        <v>0</v>
      </c>
      <c r="L1150" s="42">
        <v>0</v>
      </c>
      <c r="M1150" s="42">
        <v>0</v>
      </c>
      <c r="N1150" s="42">
        <v>0</v>
      </c>
      <c r="O1150" s="42">
        <v>0</v>
      </c>
      <c r="P1150" s="84">
        <v>0.3251</v>
      </c>
      <c r="Q1150" s="84">
        <v>0.2364</v>
      </c>
      <c r="R1150" s="84">
        <v>6.3899999999999998E-2</v>
      </c>
      <c r="S1150" s="84">
        <v>0.3417</v>
      </c>
      <c r="T1150" s="84">
        <v>0.49990000000000001</v>
      </c>
      <c r="U1150" s="84">
        <v>0.27289999999999998</v>
      </c>
      <c r="V1150" s="42">
        <v>0.5948</v>
      </c>
      <c r="W1150" s="42">
        <v>0.59599999999999997</v>
      </c>
      <c r="X1150" s="42">
        <v>7.7100000000000002E-2</v>
      </c>
      <c r="Y1150" s="42">
        <v>0.22889999999999999</v>
      </c>
      <c r="Z1150" s="42">
        <v>0.42430000000000001</v>
      </c>
      <c r="AA1150" s="42">
        <v>0.40910000000000002</v>
      </c>
    </row>
    <row r="1151" spans="1:27">
      <c r="A1151" s="142"/>
      <c r="B1151" s="142"/>
      <c r="C1151" s="5">
        <v>1.9583333333333399</v>
      </c>
      <c r="D1151" s="42">
        <v>0</v>
      </c>
      <c r="E1151" s="42">
        <v>0</v>
      </c>
      <c r="F1151" s="42">
        <v>0</v>
      </c>
      <c r="G1151" s="42">
        <v>0</v>
      </c>
      <c r="H1151" s="42">
        <v>0</v>
      </c>
      <c r="I1151" s="42">
        <v>0</v>
      </c>
      <c r="J1151" s="42">
        <v>0</v>
      </c>
      <c r="K1151" s="42">
        <v>0</v>
      </c>
      <c r="L1151" s="42">
        <v>0</v>
      </c>
      <c r="M1151" s="42">
        <v>0</v>
      </c>
      <c r="N1151" s="42">
        <v>0</v>
      </c>
      <c r="O1151" s="42">
        <v>0</v>
      </c>
      <c r="P1151" s="84">
        <v>0.26290000000000002</v>
      </c>
      <c r="Q1151" s="84">
        <v>0.45019999999999999</v>
      </c>
      <c r="R1151" s="84">
        <v>4.3900000000000002E-2</v>
      </c>
      <c r="S1151" s="84">
        <v>0.38169999999999998</v>
      </c>
      <c r="T1151" s="84">
        <v>0.45100000000000001</v>
      </c>
      <c r="U1151" s="84">
        <v>0.28149999999999997</v>
      </c>
      <c r="V1151" s="42">
        <v>0.50190000000000001</v>
      </c>
      <c r="W1151" s="42">
        <v>0.6431</v>
      </c>
      <c r="X1151" s="42">
        <v>0.19489999999999999</v>
      </c>
      <c r="Y1151" s="42">
        <v>0.29270000000000002</v>
      </c>
      <c r="Z1151" s="42">
        <v>0.40810000000000002</v>
      </c>
      <c r="AA1151" s="42">
        <v>0.40789999999999998</v>
      </c>
    </row>
    <row r="1152" spans="1:27">
      <c r="A1152" s="142"/>
      <c r="B1152" s="142"/>
      <c r="C1152" s="5">
        <v>1.96875</v>
      </c>
      <c r="D1152" s="42">
        <v>0</v>
      </c>
      <c r="E1152" s="42">
        <v>0</v>
      </c>
      <c r="F1152" s="42">
        <v>0</v>
      </c>
      <c r="G1152" s="42">
        <v>0</v>
      </c>
      <c r="H1152" s="42">
        <v>0</v>
      </c>
      <c r="I1152" s="42">
        <v>0</v>
      </c>
      <c r="J1152" s="42">
        <v>0</v>
      </c>
      <c r="K1152" s="42">
        <v>0</v>
      </c>
      <c r="L1152" s="42">
        <v>0</v>
      </c>
      <c r="M1152" s="42">
        <v>0</v>
      </c>
      <c r="N1152" s="42">
        <v>0</v>
      </c>
      <c r="O1152" s="42">
        <v>0</v>
      </c>
      <c r="P1152" s="84">
        <v>0.41020000000000001</v>
      </c>
      <c r="Q1152" s="84">
        <v>0.4017</v>
      </c>
      <c r="R1152" s="84">
        <v>0.1166</v>
      </c>
      <c r="S1152" s="84">
        <v>0.3392</v>
      </c>
      <c r="T1152" s="84">
        <v>0.4017</v>
      </c>
      <c r="U1152" s="84">
        <v>0.27750000000000002</v>
      </c>
      <c r="V1152" s="42">
        <v>0.46989999999999998</v>
      </c>
      <c r="W1152" s="42">
        <v>0.65400000000000003</v>
      </c>
      <c r="X1152" s="42">
        <v>0.1394</v>
      </c>
      <c r="Y1152" s="42">
        <v>0.29520000000000002</v>
      </c>
      <c r="Z1152" s="42">
        <v>0.36730000000000002</v>
      </c>
      <c r="AA1152" s="42">
        <v>0.41439999999999999</v>
      </c>
    </row>
    <row r="1153" spans="1:27">
      <c r="A1153" s="142"/>
      <c r="B1153" s="142"/>
      <c r="C1153" s="5">
        <v>1.9791666666666701</v>
      </c>
      <c r="D1153" s="42">
        <v>0</v>
      </c>
      <c r="E1153" s="42">
        <v>0</v>
      </c>
      <c r="F1153" s="42">
        <v>0</v>
      </c>
      <c r="G1153" s="42">
        <v>0</v>
      </c>
      <c r="H1153" s="42">
        <v>0</v>
      </c>
      <c r="I1153" s="42">
        <v>0</v>
      </c>
      <c r="J1153" s="42">
        <v>0</v>
      </c>
      <c r="K1153" s="42">
        <v>0</v>
      </c>
      <c r="L1153" s="42">
        <v>0</v>
      </c>
      <c r="M1153" s="42">
        <v>0</v>
      </c>
      <c r="N1153" s="42">
        <v>0</v>
      </c>
      <c r="O1153" s="42">
        <v>0</v>
      </c>
      <c r="P1153" s="84">
        <v>0.36380000000000001</v>
      </c>
      <c r="Q1153" s="84">
        <v>0.4793</v>
      </c>
      <c r="R1153" s="84">
        <v>8.2799999999999999E-2</v>
      </c>
      <c r="S1153" s="84">
        <v>0.36899999999999999</v>
      </c>
      <c r="T1153" s="84">
        <v>0.44379999999999997</v>
      </c>
      <c r="U1153" s="84">
        <v>0.35470000000000002</v>
      </c>
      <c r="V1153" s="42">
        <v>0.37769999999999998</v>
      </c>
      <c r="W1153" s="42">
        <v>0.58140000000000003</v>
      </c>
      <c r="X1153" s="42">
        <v>0.26790000000000003</v>
      </c>
      <c r="Y1153" s="42">
        <v>0.32379999999999998</v>
      </c>
      <c r="Z1153" s="42">
        <v>0.27179999999999999</v>
      </c>
      <c r="AA1153" s="42">
        <v>0.30270000000000002</v>
      </c>
    </row>
    <row r="1154" spans="1:27">
      <c r="A1154" s="142"/>
      <c r="B1154" s="142"/>
      <c r="C1154" s="5">
        <v>1.9895833333333399</v>
      </c>
      <c r="D1154" s="42">
        <v>0</v>
      </c>
      <c r="E1154" s="42">
        <v>0</v>
      </c>
      <c r="F1154" s="42">
        <v>0</v>
      </c>
      <c r="G1154" s="42">
        <v>0</v>
      </c>
      <c r="H1154" s="42">
        <v>0</v>
      </c>
      <c r="I1154" s="42">
        <v>0</v>
      </c>
      <c r="J1154" s="42">
        <v>0</v>
      </c>
      <c r="K1154" s="42">
        <v>0</v>
      </c>
      <c r="L1154" s="42">
        <v>0</v>
      </c>
      <c r="M1154" s="42">
        <v>0</v>
      </c>
      <c r="N1154" s="42">
        <v>0</v>
      </c>
      <c r="O1154" s="42">
        <v>0</v>
      </c>
      <c r="P1154" s="84">
        <v>0.40860000000000002</v>
      </c>
      <c r="Q1154" s="84">
        <v>0.50360000000000005</v>
      </c>
      <c r="R1154" s="84">
        <v>0.1981</v>
      </c>
      <c r="S1154" s="84">
        <v>0.45090000000000002</v>
      </c>
      <c r="T1154" s="84">
        <v>0.5595</v>
      </c>
      <c r="U1154" s="84">
        <v>0.35389999999999999</v>
      </c>
      <c r="V1154" s="42">
        <v>0.29680000000000001</v>
      </c>
      <c r="W1154" s="42">
        <v>0.53680000000000005</v>
      </c>
      <c r="X1154" s="42">
        <v>0.31669999999999998</v>
      </c>
      <c r="Y1154" s="42">
        <v>0.44869999999999999</v>
      </c>
      <c r="Z1154" s="42">
        <v>0.37580000000000002</v>
      </c>
      <c r="AA1154" s="42">
        <v>0.34339999999999998</v>
      </c>
    </row>
    <row r="1155" spans="1:27">
      <c r="A1155" s="142"/>
      <c r="B1155" s="142"/>
      <c r="C1155" s="5">
        <v>2</v>
      </c>
      <c r="D1155" s="42">
        <v>0</v>
      </c>
      <c r="E1155" s="42">
        <v>0</v>
      </c>
      <c r="F1155" s="42">
        <v>0</v>
      </c>
      <c r="G1155" s="42">
        <v>0</v>
      </c>
      <c r="H1155" s="42">
        <v>0</v>
      </c>
      <c r="I1155" s="42">
        <v>0</v>
      </c>
      <c r="J1155" s="42">
        <v>0</v>
      </c>
      <c r="K1155" s="42">
        <v>0</v>
      </c>
      <c r="L1155" s="42">
        <v>0</v>
      </c>
      <c r="M1155" s="42">
        <v>0</v>
      </c>
      <c r="N1155" s="42">
        <v>0</v>
      </c>
      <c r="O1155" s="42">
        <v>0</v>
      </c>
      <c r="P1155" s="84">
        <v>0.54649999999999999</v>
      </c>
      <c r="Q1155" s="84">
        <v>0.56299999999999994</v>
      </c>
      <c r="R1155" s="84">
        <v>0.1188</v>
      </c>
      <c r="S1155" s="84">
        <v>0.42899999999999999</v>
      </c>
      <c r="T1155" s="84">
        <v>0.50219999999999998</v>
      </c>
      <c r="U1155" s="84">
        <v>0.47570000000000001</v>
      </c>
      <c r="V1155" s="42">
        <v>0.30430000000000001</v>
      </c>
      <c r="W1155" s="42">
        <v>0.50029999999999997</v>
      </c>
      <c r="X1155" s="42">
        <v>0.47120000000000001</v>
      </c>
      <c r="Y1155" s="42">
        <v>0.50560000000000005</v>
      </c>
      <c r="Z1155" s="42">
        <v>0.37309999999999999</v>
      </c>
      <c r="AA1155" s="42">
        <v>0.25979999999999998</v>
      </c>
    </row>
    <row r="1156" spans="1:27">
      <c r="C1156" s="5"/>
    </row>
    <row r="1157" spans="1:27">
      <c r="C1157" s="5"/>
    </row>
    <row r="1158" spans="1:27">
      <c r="C1158" s="5"/>
    </row>
    <row r="1159" spans="1:27">
      <c r="C1159" s="5"/>
    </row>
    <row r="1160" spans="1:27">
      <c r="C1160" s="5"/>
    </row>
    <row r="1161" spans="1:27">
      <c r="C1161" s="5"/>
    </row>
    <row r="1162" spans="1:27">
      <c r="C1162" s="5"/>
    </row>
    <row r="1163" spans="1:27">
      <c r="C1163" s="5"/>
    </row>
    <row r="1164" spans="1:27">
      <c r="C1164" s="5"/>
    </row>
    <row r="1165" spans="1:27">
      <c r="C1165" s="5"/>
    </row>
    <row r="1166" spans="1:27">
      <c r="C1166" s="5"/>
    </row>
    <row r="1167" spans="1:27">
      <c r="C1167" s="5"/>
    </row>
    <row r="1168" spans="1:27">
      <c r="C1168" s="5"/>
    </row>
    <row r="1169" spans="3:3">
      <c r="C1169" s="5"/>
    </row>
    <row r="1170" spans="3:3">
      <c r="C1170" s="5"/>
    </row>
    <row r="1171" spans="3:3">
      <c r="C1171" s="5"/>
    </row>
    <row r="1172" spans="3:3">
      <c r="C1172" s="5"/>
    </row>
    <row r="1173" spans="3:3">
      <c r="C1173" s="5"/>
    </row>
    <row r="1174" spans="3:3">
      <c r="C1174" s="5"/>
    </row>
    <row r="1175" spans="3:3">
      <c r="C1175" s="5"/>
    </row>
    <row r="1176" spans="3:3">
      <c r="C1176" s="5"/>
    </row>
    <row r="1177" spans="3:3">
      <c r="C1177" s="5"/>
    </row>
    <row r="1178" spans="3:3">
      <c r="C1178" s="5"/>
    </row>
    <row r="1179" spans="3:3">
      <c r="C1179" s="5"/>
    </row>
    <row r="1180" spans="3:3">
      <c r="C1180" s="5"/>
    </row>
    <row r="1181" spans="3:3">
      <c r="C1181" s="5"/>
    </row>
    <row r="1182" spans="3:3">
      <c r="C1182" s="5"/>
    </row>
    <row r="1183" spans="3:3">
      <c r="C1183" s="5"/>
    </row>
    <row r="1184" spans="3:3">
      <c r="C1184" s="5"/>
    </row>
    <row r="1185" spans="3:3">
      <c r="C1185" s="5"/>
    </row>
    <row r="1186" spans="3:3">
      <c r="C1186" s="5"/>
    </row>
    <row r="1187" spans="3:3">
      <c r="C1187" s="5"/>
    </row>
    <row r="1188" spans="3:3">
      <c r="C1188" s="5"/>
    </row>
    <row r="1189" spans="3:3">
      <c r="C1189" s="5"/>
    </row>
    <row r="1190" spans="3:3">
      <c r="C1190" s="5"/>
    </row>
    <row r="1191" spans="3:3">
      <c r="C1191" s="5"/>
    </row>
    <row r="1192" spans="3:3">
      <c r="C1192" s="5"/>
    </row>
    <row r="1193" spans="3:3">
      <c r="C1193" s="5"/>
    </row>
    <row r="1194" spans="3:3">
      <c r="C1194" s="5"/>
    </row>
    <row r="1195" spans="3:3">
      <c r="C1195" s="5"/>
    </row>
    <row r="1196" spans="3:3">
      <c r="C1196" s="5"/>
    </row>
    <row r="1197" spans="3:3">
      <c r="C1197" s="5"/>
    </row>
    <row r="1198" spans="3:3">
      <c r="C1198" s="5"/>
    </row>
    <row r="1199" spans="3:3">
      <c r="C1199" s="5"/>
    </row>
    <row r="1200" spans="3:3">
      <c r="C1200" s="5"/>
    </row>
    <row r="1201" spans="3:3">
      <c r="C1201" s="5"/>
    </row>
    <row r="1202" spans="3:3">
      <c r="C1202" s="5"/>
    </row>
    <row r="1203" spans="3:3">
      <c r="C1203" s="5"/>
    </row>
    <row r="1204" spans="3:3">
      <c r="C1204" s="5"/>
    </row>
    <row r="1205" spans="3:3">
      <c r="C1205" s="5"/>
    </row>
    <row r="1206" spans="3:3">
      <c r="C1206" s="5"/>
    </row>
    <row r="1207" spans="3:3">
      <c r="C1207" s="5"/>
    </row>
    <row r="1208" spans="3:3">
      <c r="C1208" s="5"/>
    </row>
    <row r="1209" spans="3:3">
      <c r="C1209" s="5"/>
    </row>
    <row r="1210" spans="3:3">
      <c r="C1210" s="5"/>
    </row>
    <row r="1211" spans="3:3">
      <c r="C1211" s="5"/>
    </row>
    <row r="1212" spans="3:3">
      <c r="C1212" s="5"/>
    </row>
    <row r="1213" spans="3:3">
      <c r="C1213" s="5"/>
    </row>
    <row r="1214" spans="3:3">
      <c r="C1214" s="5"/>
    </row>
    <row r="1215" spans="3:3">
      <c r="C1215" s="5"/>
    </row>
    <row r="1216" spans="3:3">
      <c r="C1216" s="5"/>
    </row>
    <row r="1217" spans="3:3">
      <c r="C1217" s="5"/>
    </row>
    <row r="1218" spans="3:3">
      <c r="C1218" s="5"/>
    </row>
    <row r="1219" spans="3:3">
      <c r="C1219" s="5"/>
    </row>
    <row r="1220" spans="3:3">
      <c r="C1220" s="5"/>
    </row>
    <row r="1221" spans="3:3">
      <c r="C1221" s="5"/>
    </row>
    <row r="1222" spans="3:3">
      <c r="C1222" s="5"/>
    </row>
    <row r="1223" spans="3:3">
      <c r="C1223" s="5"/>
    </row>
    <row r="1224" spans="3:3">
      <c r="C1224" s="5"/>
    </row>
    <row r="1225" spans="3:3">
      <c r="C1225" s="5"/>
    </row>
    <row r="1226" spans="3:3">
      <c r="C1226" s="5"/>
    </row>
    <row r="1227" spans="3:3">
      <c r="C1227" s="5"/>
    </row>
    <row r="1228" spans="3:3">
      <c r="C1228" s="5"/>
    </row>
    <row r="1229" spans="3:3">
      <c r="C1229" s="5"/>
    </row>
    <row r="1230" spans="3:3">
      <c r="C1230" s="5"/>
    </row>
    <row r="1231" spans="3:3">
      <c r="C1231" s="5"/>
    </row>
    <row r="1232" spans="3:3">
      <c r="C1232" s="5"/>
    </row>
    <row r="1233" spans="3:3">
      <c r="C1233" s="5"/>
    </row>
    <row r="1234" spans="3:3">
      <c r="C1234" s="5"/>
    </row>
    <row r="1235" spans="3:3">
      <c r="C1235" s="5"/>
    </row>
    <row r="1236" spans="3:3">
      <c r="C1236" s="5"/>
    </row>
    <row r="1237" spans="3:3">
      <c r="C1237" s="5"/>
    </row>
    <row r="1238" spans="3:3">
      <c r="C1238" s="5"/>
    </row>
    <row r="1239" spans="3:3">
      <c r="C1239" s="5"/>
    </row>
    <row r="1240" spans="3:3">
      <c r="C1240" s="5"/>
    </row>
    <row r="1241" spans="3:3">
      <c r="C1241" s="5"/>
    </row>
    <row r="1242" spans="3:3">
      <c r="C1242" s="5"/>
    </row>
    <row r="1243" spans="3:3">
      <c r="C1243" s="5"/>
    </row>
    <row r="1244" spans="3:3">
      <c r="C1244" s="5"/>
    </row>
    <row r="1245" spans="3:3">
      <c r="C1245" s="5"/>
    </row>
    <row r="1246" spans="3:3">
      <c r="C1246" s="5"/>
    </row>
    <row r="1247" spans="3:3">
      <c r="C1247" s="5"/>
    </row>
    <row r="1248" spans="3:3">
      <c r="C1248" s="5"/>
    </row>
    <row r="1249" spans="3:3">
      <c r="C1249" s="5"/>
    </row>
    <row r="1250" spans="3:3">
      <c r="C1250" s="5"/>
    </row>
    <row r="1251" spans="3:3">
      <c r="C1251" s="5"/>
    </row>
    <row r="1252" spans="3:3">
      <c r="C1252" s="5"/>
    </row>
    <row r="1253" spans="3:3">
      <c r="C1253" s="5"/>
    </row>
    <row r="1254" spans="3:3">
      <c r="C1254" s="5"/>
    </row>
    <row r="1255" spans="3:3">
      <c r="C1255" s="5"/>
    </row>
    <row r="1256" spans="3:3">
      <c r="C1256" s="5"/>
    </row>
    <row r="1257" spans="3:3">
      <c r="C1257" s="5"/>
    </row>
    <row r="1258" spans="3:3">
      <c r="C1258" s="5"/>
    </row>
    <row r="1259" spans="3:3">
      <c r="C1259" s="5"/>
    </row>
    <row r="1260" spans="3:3">
      <c r="C1260" s="5"/>
    </row>
    <row r="1261" spans="3:3">
      <c r="C1261" s="5"/>
    </row>
    <row r="1262" spans="3:3">
      <c r="C1262" s="5"/>
    </row>
    <row r="1263" spans="3:3">
      <c r="C1263" s="5"/>
    </row>
    <row r="1264" spans="3:3">
      <c r="C1264" s="5"/>
    </row>
    <row r="1265" spans="3:3">
      <c r="C1265" s="5"/>
    </row>
    <row r="1266" spans="3:3">
      <c r="C1266" s="5"/>
    </row>
    <row r="1267" spans="3:3">
      <c r="C1267" s="5"/>
    </row>
    <row r="1268" spans="3:3">
      <c r="C1268" s="5"/>
    </row>
    <row r="1269" spans="3:3">
      <c r="C1269" s="5"/>
    </row>
    <row r="1270" spans="3:3">
      <c r="C1270" s="5"/>
    </row>
    <row r="1271" spans="3:3">
      <c r="C1271" s="5"/>
    </row>
    <row r="1272" spans="3:3">
      <c r="C1272" s="5"/>
    </row>
    <row r="1273" spans="3:3">
      <c r="C1273" s="5"/>
    </row>
    <row r="1274" spans="3:3">
      <c r="C1274" s="5"/>
    </row>
    <row r="1275" spans="3:3">
      <c r="C1275" s="5"/>
    </row>
    <row r="1276" spans="3:3">
      <c r="C1276" s="5"/>
    </row>
    <row r="1277" spans="3:3">
      <c r="C1277" s="5"/>
    </row>
    <row r="1278" spans="3:3">
      <c r="C1278" s="5"/>
    </row>
    <row r="1279" spans="3:3">
      <c r="C1279" s="5"/>
    </row>
    <row r="1280" spans="3:3">
      <c r="C1280" s="5"/>
    </row>
    <row r="1281" spans="3:3">
      <c r="C1281" s="5"/>
    </row>
    <row r="1282" spans="3:3">
      <c r="C1282" s="5"/>
    </row>
    <row r="1283" spans="3:3">
      <c r="C1283" s="5"/>
    </row>
    <row r="1284" spans="3:3">
      <c r="C1284" s="5"/>
    </row>
    <row r="1285" spans="3:3">
      <c r="C1285" s="5"/>
    </row>
    <row r="1286" spans="3:3">
      <c r="C1286" s="5"/>
    </row>
    <row r="1287" spans="3:3">
      <c r="C1287" s="5"/>
    </row>
    <row r="1288" spans="3:3">
      <c r="C1288" s="5"/>
    </row>
    <row r="1289" spans="3:3">
      <c r="C1289" s="5"/>
    </row>
    <row r="1290" spans="3:3">
      <c r="C1290" s="5"/>
    </row>
    <row r="1291" spans="3:3">
      <c r="C1291" s="5"/>
    </row>
    <row r="1292" spans="3:3">
      <c r="C1292" s="5"/>
    </row>
    <row r="1293" spans="3:3">
      <c r="C1293" s="5"/>
    </row>
    <row r="1294" spans="3:3">
      <c r="C1294" s="5"/>
    </row>
    <row r="1295" spans="3:3">
      <c r="C1295" s="5"/>
    </row>
    <row r="1296" spans="3:3">
      <c r="C1296" s="5"/>
    </row>
    <row r="1297" spans="3:3">
      <c r="C1297" s="5"/>
    </row>
    <row r="1298" spans="3:3">
      <c r="C1298" s="5"/>
    </row>
    <row r="1299" spans="3:3">
      <c r="C1299" s="5"/>
    </row>
    <row r="1300" spans="3:3">
      <c r="C1300" s="5"/>
    </row>
    <row r="1301" spans="3:3">
      <c r="C1301" s="5"/>
    </row>
    <row r="1302" spans="3:3">
      <c r="C1302" s="5"/>
    </row>
    <row r="1303" spans="3:3">
      <c r="C1303" s="5"/>
    </row>
    <row r="1304" spans="3:3">
      <c r="C1304" s="5"/>
    </row>
    <row r="1305" spans="3:3">
      <c r="C1305" s="5"/>
    </row>
    <row r="1306" spans="3:3">
      <c r="C1306" s="5"/>
    </row>
    <row r="1307" spans="3:3">
      <c r="C1307" s="5"/>
    </row>
    <row r="1308" spans="3:3">
      <c r="C1308" s="5"/>
    </row>
    <row r="1309" spans="3:3">
      <c r="C1309" s="5"/>
    </row>
    <row r="1310" spans="3:3">
      <c r="C1310" s="5"/>
    </row>
    <row r="1311" spans="3:3">
      <c r="C1311" s="5"/>
    </row>
    <row r="1312" spans="3:3">
      <c r="C1312" s="5"/>
    </row>
    <row r="1313" spans="3:3">
      <c r="C1313" s="5"/>
    </row>
    <row r="1314" spans="3:3">
      <c r="C1314" s="5"/>
    </row>
    <row r="1315" spans="3:3">
      <c r="C1315" s="5"/>
    </row>
    <row r="1316" spans="3:3">
      <c r="C1316" s="5"/>
    </row>
    <row r="1317" spans="3:3">
      <c r="C1317" s="5"/>
    </row>
    <row r="1318" spans="3:3">
      <c r="C1318" s="5"/>
    </row>
    <row r="1319" spans="3:3">
      <c r="C1319" s="5"/>
    </row>
    <row r="1320" spans="3:3">
      <c r="C1320" s="5"/>
    </row>
    <row r="1321" spans="3:3">
      <c r="C1321" s="5"/>
    </row>
    <row r="1322" spans="3:3">
      <c r="C1322" s="5"/>
    </row>
    <row r="1323" spans="3:3">
      <c r="C1323" s="5"/>
    </row>
    <row r="1324" spans="3:3">
      <c r="C1324" s="5"/>
    </row>
    <row r="1325" spans="3:3">
      <c r="C1325" s="5"/>
    </row>
    <row r="1326" spans="3:3">
      <c r="C1326" s="5"/>
    </row>
    <row r="1327" spans="3:3">
      <c r="C1327" s="5"/>
    </row>
    <row r="1328" spans="3:3">
      <c r="C1328" s="5"/>
    </row>
    <row r="1329" spans="3:3">
      <c r="C1329" s="5"/>
    </row>
    <row r="1330" spans="3:3">
      <c r="C1330" s="5"/>
    </row>
    <row r="1331" spans="3:3">
      <c r="C1331" s="5"/>
    </row>
    <row r="1332" spans="3:3">
      <c r="C1332" s="5"/>
    </row>
    <row r="1333" spans="3:3">
      <c r="C1333" s="5"/>
    </row>
    <row r="1334" spans="3:3">
      <c r="C1334" s="5"/>
    </row>
    <row r="1335" spans="3:3">
      <c r="C1335" s="5"/>
    </row>
    <row r="1336" spans="3:3">
      <c r="C1336" s="5"/>
    </row>
    <row r="1337" spans="3:3">
      <c r="C1337" s="5"/>
    </row>
    <row r="1338" spans="3:3">
      <c r="C1338" s="5"/>
    </row>
    <row r="1339" spans="3:3">
      <c r="C1339" s="5"/>
    </row>
    <row r="1340" spans="3:3">
      <c r="C1340" s="5"/>
    </row>
    <row r="1341" spans="3:3">
      <c r="C1341" s="5"/>
    </row>
    <row r="1342" spans="3:3">
      <c r="C1342" s="5"/>
    </row>
    <row r="1343" spans="3:3">
      <c r="C1343" s="5"/>
    </row>
    <row r="1344" spans="3:3">
      <c r="C1344" s="5"/>
    </row>
    <row r="1345" spans="3:3">
      <c r="C1345" s="5"/>
    </row>
    <row r="1346" spans="3:3">
      <c r="C1346" s="5"/>
    </row>
    <row r="1347" spans="3:3">
      <c r="C1347" s="5"/>
    </row>
    <row r="1348" spans="3:3">
      <c r="C1348" s="5"/>
    </row>
    <row r="1349" spans="3:3">
      <c r="C1349" s="5"/>
    </row>
    <row r="1350" spans="3:3">
      <c r="C1350" s="5"/>
    </row>
    <row r="1351" spans="3:3">
      <c r="C1351" s="5"/>
    </row>
    <row r="1352" spans="3:3">
      <c r="C1352" s="5"/>
    </row>
    <row r="1353" spans="3:3">
      <c r="C1353" s="5"/>
    </row>
    <row r="1354" spans="3:3">
      <c r="C1354" s="5"/>
    </row>
    <row r="1355" spans="3:3">
      <c r="C1355" s="5"/>
    </row>
    <row r="1356" spans="3:3">
      <c r="C1356" s="5"/>
    </row>
    <row r="1357" spans="3:3">
      <c r="C1357" s="5"/>
    </row>
    <row r="1358" spans="3:3">
      <c r="C1358" s="5"/>
    </row>
    <row r="1359" spans="3:3">
      <c r="C1359" s="5"/>
    </row>
    <row r="1360" spans="3:3">
      <c r="C1360" s="5"/>
    </row>
    <row r="1361" spans="3:3">
      <c r="C1361" s="5"/>
    </row>
    <row r="1362" spans="3:3">
      <c r="C1362" s="5"/>
    </row>
    <row r="1363" spans="3:3">
      <c r="C1363" s="5"/>
    </row>
    <row r="1364" spans="3:3">
      <c r="C1364" s="5"/>
    </row>
    <row r="1365" spans="3:3">
      <c r="C1365" s="5"/>
    </row>
    <row r="1366" spans="3:3">
      <c r="C1366" s="5"/>
    </row>
    <row r="1367" spans="3:3">
      <c r="C1367" s="5"/>
    </row>
    <row r="1368" spans="3:3">
      <c r="C1368" s="5"/>
    </row>
    <row r="1369" spans="3:3">
      <c r="C1369" s="5"/>
    </row>
    <row r="1370" spans="3:3">
      <c r="C1370" s="5"/>
    </row>
    <row r="1371" spans="3:3">
      <c r="C1371" s="5"/>
    </row>
    <row r="1372" spans="3:3">
      <c r="C1372" s="5"/>
    </row>
    <row r="1373" spans="3:3">
      <c r="C1373" s="5"/>
    </row>
    <row r="1374" spans="3:3">
      <c r="C1374" s="5"/>
    </row>
    <row r="1375" spans="3:3">
      <c r="C1375" s="5"/>
    </row>
    <row r="1376" spans="3:3">
      <c r="C1376" s="5"/>
    </row>
    <row r="1377" spans="3:3">
      <c r="C1377" s="5"/>
    </row>
    <row r="1378" spans="3:3">
      <c r="C1378" s="5"/>
    </row>
    <row r="1379" spans="3:3">
      <c r="C1379" s="5"/>
    </row>
    <row r="1380" spans="3:3">
      <c r="C1380" s="5"/>
    </row>
    <row r="1381" spans="3:3">
      <c r="C1381" s="5"/>
    </row>
    <row r="1382" spans="3:3">
      <c r="C1382" s="5"/>
    </row>
    <row r="1383" spans="3:3">
      <c r="C1383" s="5"/>
    </row>
    <row r="1384" spans="3:3">
      <c r="C1384" s="5"/>
    </row>
    <row r="1385" spans="3:3">
      <c r="C1385" s="5"/>
    </row>
    <row r="1386" spans="3:3">
      <c r="C1386" s="5"/>
    </row>
    <row r="1387" spans="3:3">
      <c r="C1387" s="5"/>
    </row>
    <row r="1388" spans="3:3">
      <c r="C1388" s="5"/>
    </row>
    <row r="1389" spans="3:3">
      <c r="C1389" s="5"/>
    </row>
    <row r="1390" spans="3:3">
      <c r="C1390" s="5"/>
    </row>
    <row r="1391" spans="3:3">
      <c r="C1391" s="5"/>
    </row>
    <row r="1392" spans="3:3">
      <c r="C1392" s="5"/>
    </row>
    <row r="1393" spans="3:3">
      <c r="C1393" s="5"/>
    </row>
    <row r="1394" spans="3:3">
      <c r="C1394" s="5"/>
    </row>
    <row r="1395" spans="3:3">
      <c r="C1395" s="5"/>
    </row>
    <row r="1396" spans="3:3">
      <c r="C1396" s="5"/>
    </row>
    <row r="1397" spans="3:3">
      <c r="C1397" s="5"/>
    </row>
    <row r="1398" spans="3:3">
      <c r="C1398" s="5"/>
    </row>
    <row r="1399" spans="3:3">
      <c r="C1399" s="5"/>
    </row>
    <row r="1400" spans="3:3">
      <c r="C1400" s="5"/>
    </row>
    <row r="1401" spans="3:3">
      <c r="C1401" s="5"/>
    </row>
    <row r="1402" spans="3:3">
      <c r="C1402" s="5"/>
    </row>
    <row r="1403" spans="3:3">
      <c r="C1403" s="5"/>
    </row>
    <row r="1404" spans="3:3">
      <c r="C1404" s="5"/>
    </row>
    <row r="1405" spans="3:3">
      <c r="C1405" s="5"/>
    </row>
    <row r="1406" spans="3:3">
      <c r="C1406" s="5"/>
    </row>
    <row r="1407" spans="3:3">
      <c r="C1407" s="5"/>
    </row>
    <row r="1408" spans="3:3">
      <c r="C1408" s="5"/>
    </row>
    <row r="1409" spans="3:3">
      <c r="C1409" s="5"/>
    </row>
    <row r="1410" spans="3:3">
      <c r="C1410" s="5"/>
    </row>
    <row r="1411" spans="3:3">
      <c r="C1411" s="5"/>
    </row>
    <row r="1412" spans="3:3">
      <c r="C1412" s="5"/>
    </row>
    <row r="1413" spans="3:3">
      <c r="C1413" s="5"/>
    </row>
    <row r="1414" spans="3:3">
      <c r="C1414" s="5"/>
    </row>
    <row r="1415" spans="3:3">
      <c r="C1415" s="5"/>
    </row>
    <row r="1416" spans="3:3">
      <c r="C1416" s="5"/>
    </row>
    <row r="1417" spans="3:3">
      <c r="C1417" s="5"/>
    </row>
    <row r="1418" spans="3:3">
      <c r="C1418" s="5"/>
    </row>
    <row r="1419" spans="3:3">
      <c r="C1419" s="5"/>
    </row>
    <row r="1420" spans="3:3">
      <c r="C1420" s="5"/>
    </row>
    <row r="1421" spans="3:3">
      <c r="C1421" s="5"/>
    </row>
    <row r="1422" spans="3:3">
      <c r="C1422" s="5"/>
    </row>
    <row r="1423" spans="3:3">
      <c r="C1423" s="5"/>
    </row>
    <row r="1424" spans="3:3">
      <c r="C1424" s="5"/>
    </row>
    <row r="1425" spans="3:3">
      <c r="C1425" s="5"/>
    </row>
    <row r="1426" spans="3:3">
      <c r="C1426" s="5"/>
    </row>
    <row r="1427" spans="3:3">
      <c r="C1427" s="5"/>
    </row>
    <row r="1428" spans="3:3">
      <c r="C1428" s="5"/>
    </row>
    <row r="1429" spans="3:3">
      <c r="C1429" s="5"/>
    </row>
    <row r="1430" spans="3:3">
      <c r="C1430" s="5"/>
    </row>
    <row r="1431" spans="3:3">
      <c r="C1431" s="5"/>
    </row>
    <row r="1432" spans="3:3">
      <c r="C1432" s="5"/>
    </row>
    <row r="1433" spans="3:3">
      <c r="C1433" s="5"/>
    </row>
    <row r="1434" spans="3:3">
      <c r="C1434" s="5"/>
    </row>
    <row r="1435" spans="3:3">
      <c r="C1435" s="5"/>
    </row>
    <row r="1436" spans="3:3">
      <c r="C1436" s="5"/>
    </row>
    <row r="1437" spans="3:3">
      <c r="C1437" s="5"/>
    </row>
    <row r="1438" spans="3:3">
      <c r="C1438" s="5"/>
    </row>
    <row r="1439" spans="3:3">
      <c r="C1439" s="5"/>
    </row>
    <row r="1440" spans="3:3">
      <c r="C1440" s="5"/>
    </row>
    <row r="1441" spans="3:3">
      <c r="C1441" s="5"/>
    </row>
    <row r="1442" spans="3:3">
      <c r="C1442" s="5"/>
    </row>
    <row r="1443" spans="3:3">
      <c r="C1443" s="5"/>
    </row>
    <row r="1444" spans="3:3">
      <c r="C1444" s="5"/>
    </row>
    <row r="1445" spans="3:3">
      <c r="C1445" s="5"/>
    </row>
    <row r="1446" spans="3:3">
      <c r="C1446" s="5"/>
    </row>
    <row r="1447" spans="3:3">
      <c r="C1447" s="5"/>
    </row>
    <row r="1448" spans="3:3">
      <c r="C1448" s="5"/>
    </row>
    <row r="1449" spans="3:3">
      <c r="C1449" s="5"/>
    </row>
    <row r="1450" spans="3:3">
      <c r="C1450" s="5"/>
    </row>
    <row r="1451" spans="3:3">
      <c r="C1451" s="5"/>
    </row>
    <row r="1452" spans="3:3">
      <c r="C1452" s="5"/>
    </row>
    <row r="1453" spans="3:3">
      <c r="C1453" s="5"/>
    </row>
    <row r="1454" spans="3:3">
      <c r="C1454" s="5"/>
    </row>
    <row r="1455" spans="3:3">
      <c r="C1455" s="5"/>
    </row>
    <row r="1456" spans="3:3">
      <c r="C1456" s="5"/>
    </row>
    <row r="1457" spans="3:3">
      <c r="C1457" s="5"/>
    </row>
    <row r="1458" spans="3:3">
      <c r="C1458" s="5"/>
    </row>
    <row r="1459" spans="3:3">
      <c r="C1459" s="5"/>
    </row>
    <row r="1460" spans="3:3">
      <c r="C1460" s="5"/>
    </row>
    <row r="1461" spans="3:3">
      <c r="C1461" s="5"/>
    </row>
    <row r="1462" spans="3:3">
      <c r="C1462" s="5"/>
    </row>
    <row r="1463" spans="3:3">
      <c r="C1463" s="5"/>
    </row>
    <row r="1464" spans="3:3">
      <c r="C1464" s="5"/>
    </row>
    <row r="1465" spans="3:3">
      <c r="C1465" s="5"/>
    </row>
    <row r="1466" spans="3:3">
      <c r="C1466" s="5"/>
    </row>
    <row r="1467" spans="3:3">
      <c r="C1467" s="5"/>
    </row>
    <row r="1468" spans="3:3">
      <c r="C1468" s="5"/>
    </row>
    <row r="1469" spans="3:3">
      <c r="C1469" s="5"/>
    </row>
    <row r="1470" spans="3:3">
      <c r="C1470" s="5"/>
    </row>
    <row r="1471" spans="3:3">
      <c r="C1471" s="5"/>
    </row>
    <row r="1472" spans="3:3">
      <c r="C1472" s="5"/>
    </row>
    <row r="1473" spans="3:3">
      <c r="C1473" s="5"/>
    </row>
    <row r="1474" spans="3:3">
      <c r="C1474" s="5"/>
    </row>
    <row r="1475" spans="3:3">
      <c r="C1475" s="5"/>
    </row>
    <row r="1476" spans="3:3">
      <c r="C1476" s="5"/>
    </row>
    <row r="1477" spans="3:3">
      <c r="C1477" s="5"/>
    </row>
    <row r="1478" spans="3:3">
      <c r="C1478" s="5"/>
    </row>
    <row r="1479" spans="3:3">
      <c r="C1479" s="5"/>
    </row>
    <row r="1480" spans="3:3">
      <c r="C1480" s="5"/>
    </row>
    <row r="1481" spans="3:3">
      <c r="C1481" s="5"/>
    </row>
    <row r="1482" spans="3:3">
      <c r="C1482" s="5"/>
    </row>
    <row r="1483" spans="3:3">
      <c r="C1483" s="5"/>
    </row>
    <row r="1484" spans="3:3">
      <c r="C1484" s="5"/>
    </row>
    <row r="1485" spans="3:3">
      <c r="C1485" s="5"/>
    </row>
    <row r="1486" spans="3:3">
      <c r="C1486" s="5"/>
    </row>
    <row r="1487" spans="3:3">
      <c r="C1487" s="5"/>
    </row>
    <row r="1488" spans="3:3">
      <c r="C1488" s="5"/>
    </row>
    <row r="1489" spans="3:3">
      <c r="C1489" s="5"/>
    </row>
    <row r="1490" spans="3:3">
      <c r="C1490" s="5"/>
    </row>
    <row r="1491" spans="3:3">
      <c r="C1491" s="5"/>
    </row>
    <row r="1492" spans="3:3">
      <c r="C1492" s="5"/>
    </row>
    <row r="1493" spans="3:3">
      <c r="C1493" s="5"/>
    </row>
    <row r="1494" spans="3:3">
      <c r="C1494" s="5"/>
    </row>
    <row r="1495" spans="3:3">
      <c r="C1495" s="5"/>
    </row>
    <row r="1496" spans="3:3">
      <c r="C1496" s="5"/>
    </row>
    <row r="1497" spans="3:3">
      <c r="C1497" s="5"/>
    </row>
    <row r="1498" spans="3:3">
      <c r="C1498" s="5"/>
    </row>
    <row r="1499" spans="3:3">
      <c r="C1499" s="5"/>
    </row>
    <row r="1500" spans="3:3">
      <c r="C1500" s="5"/>
    </row>
    <row r="1501" spans="3:3">
      <c r="C1501" s="5"/>
    </row>
    <row r="1502" spans="3:3">
      <c r="C1502" s="5"/>
    </row>
    <row r="1503" spans="3:3">
      <c r="C1503" s="5"/>
    </row>
    <row r="1504" spans="3:3">
      <c r="C1504" s="5"/>
    </row>
    <row r="1505" spans="3:3">
      <c r="C1505" s="5"/>
    </row>
    <row r="1506" spans="3:3">
      <c r="C1506" s="5"/>
    </row>
    <row r="1507" spans="3:3">
      <c r="C1507" s="5"/>
    </row>
    <row r="1508" spans="3:3">
      <c r="C1508" s="5"/>
    </row>
    <row r="1509" spans="3:3">
      <c r="C1509" s="5"/>
    </row>
    <row r="1510" spans="3:3">
      <c r="C1510" s="5"/>
    </row>
    <row r="1511" spans="3:3">
      <c r="C1511" s="5"/>
    </row>
    <row r="1512" spans="3:3">
      <c r="C1512" s="5"/>
    </row>
    <row r="1513" spans="3:3">
      <c r="C1513" s="5"/>
    </row>
    <row r="1514" spans="3:3">
      <c r="C1514" s="5"/>
    </row>
    <row r="1515" spans="3:3">
      <c r="C1515" s="5"/>
    </row>
    <row r="1516" spans="3:3">
      <c r="C1516" s="5"/>
    </row>
    <row r="1517" spans="3:3">
      <c r="C1517" s="5"/>
    </row>
    <row r="1518" spans="3:3">
      <c r="C1518" s="5"/>
    </row>
    <row r="1519" spans="3:3">
      <c r="C1519" s="5"/>
    </row>
    <row r="1520" spans="3:3">
      <c r="C1520" s="5"/>
    </row>
    <row r="1521" spans="3:3">
      <c r="C1521" s="5"/>
    </row>
    <row r="1522" spans="3:3">
      <c r="C1522" s="5"/>
    </row>
    <row r="1523" spans="3:3">
      <c r="C1523" s="5"/>
    </row>
    <row r="1524" spans="3:3">
      <c r="C1524" s="5"/>
    </row>
    <row r="1525" spans="3:3">
      <c r="C1525" s="5"/>
    </row>
    <row r="1526" spans="3:3">
      <c r="C1526" s="5"/>
    </row>
    <row r="1527" spans="3:3">
      <c r="C1527" s="5"/>
    </row>
    <row r="1528" spans="3:3">
      <c r="C1528" s="5"/>
    </row>
    <row r="1529" spans="3:3">
      <c r="C1529" s="5"/>
    </row>
    <row r="1530" spans="3:3">
      <c r="C1530" s="5"/>
    </row>
    <row r="1531" spans="3:3">
      <c r="C1531" s="5"/>
    </row>
    <row r="1532" spans="3:3">
      <c r="C1532" s="5"/>
    </row>
    <row r="1533" spans="3:3">
      <c r="C1533" s="5"/>
    </row>
    <row r="1534" spans="3:3">
      <c r="C1534" s="5"/>
    </row>
    <row r="1535" spans="3:3">
      <c r="C1535" s="5"/>
    </row>
    <row r="1536" spans="3:3">
      <c r="C1536" s="5"/>
    </row>
    <row r="1537" spans="3:3">
      <c r="C1537" s="5"/>
    </row>
    <row r="1538" spans="3:3">
      <c r="C1538" s="5"/>
    </row>
    <row r="1539" spans="3:3">
      <c r="C1539" s="5"/>
    </row>
    <row r="1540" spans="3:3">
      <c r="C1540" s="5"/>
    </row>
    <row r="1541" spans="3:3">
      <c r="C1541" s="5"/>
    </row>
    <row r="1542" spans="3:3">
      <c r="C1542" s="5"/>
    </row>
    <row r="1543" spans="3:3">
      <c r="C1543" s="5"/>
    </row>
    <row r="1544" spans="3:3">
      <c r="C1544" s="5"/>
    </row>
    <row r="1545" spans="3:3">
      <c r="C1545" s="5"/>
    </row>
    <row r="1546" spans="3:3">
      <c r="C1546" s="5"/>
    </row>
    <row r="1547" spans="3:3">
      <c r="C1547" s="5"/>
    </row>
    <row r="1548" spans="3:3">
      <c r="C1548" s="5"/>
    </row>
    <row r="1549" spans="3:3">
      <c r="C1549" s="5"/>
    </row>
    <row r="1550" spans="3:3">
      <c r="C1550" s="5"/>
    </row>
    <row r="1551" spans="3:3">
      <c r="C1551" s="5"/>
    </row>
    <row r="1552" spans="3:3">
      <c r="C1552" s="5"/>
    </row>
    <row r="1553" spans="3:3">
      <c r="C1553" s="5"/>
    </row>
    <row r="1554" spans="3:3">
      <c r="C1554" s="5"/>
    </row>
    <row r="1555" spans="3:3">
      <c r="C1555" s="5"/>
    </row>
    <row r="1556" spans="3:3">
      <c r="C1556" s="5"/>
    </row>
    <row r="1557" spans="3:3">
      <c r="C1557" s="5"/>
    </row>
    <row r="1558" spans="3:3">
      <c r="C1558" s="5"/>
    </row>
    <row r="1559" spans="3:3">
      <c r="C1559" s="5"/>
    </row>
    <row r="1560" spans="3:3">
      <c r="C1560" s="5"/>
    </row>
    <row r="1561" spans="3:3">
      <c r="C1561" s="5"/>
    </row>
    <row r="1562" spans="3:3">
      <c r="C1562" s="5"/>
    </row>
    <row r="1563" spans="3:3">
      <c r="C1563" s="5"/>
    </row>
    <row r="1564" spans="3:3">
      <c r="C1564" s="5"/>
    </row>
    <row r="1565" spans="3:3">
      <c r="C1565" s="5"/>
    </row>
    <row r="1566" spans="3:3">
      <c r="C1566" s="5"/>
    </row>
    <row r="1567" spans="3:3">
      <c r="C1567" s="5"/>
    </row>
    <row r="1568" spans="3:3">
      <c r="C1568" s="5"/>
    </row>
    <row r="1569" spans="3:3">
      <c r="C1569" s="5"/>
    </row>
    <row r="1570" spans="3:3">
      <c r="C1570" s="5"/>
    </row>
    <row r="1571" spans="3:3">
      <c r="C1571" s="5"/>
    </row>
    <row r="1572" spans="3:3">
      <c r="C1572" s="5"/>
    </row>
    <row r="1573" spans="3:3">
      <c r="C1573" s="5"/>
    </row>
    <row r="1574" spans="3:3">
      <c r="C1574" s="5"/>
    </row>
    <row r="1575" spans="3:3">
      <c r="C1575" s="5"/>
    </row>
    <row r="1576" spans="3:3">
      <c r="C1576" s="5"/>
    </row>
    <row r="1577" spans="3:3">
      <c r="C1577" s="5"/>
    </row>
    <row r="1578" spans="3:3">
      <c r="C1578" s="5"/>
    </row>
    <row r="1579" spans="3:3">
      <c r="C1579" s="5"/>
    </row>
    <row r="1580" spans="3:3">
      <c r="C1580" s="5"/>
    </row>
    <row r="1581" spans="3:3">
      <c r="C1581" s="5"/>
    </row>
    <row r="1582" spans="3:3">
      <c r="C1582" s="5"/>
    </row>
    <row r="1583" spans="3:3">
      <c r="C1583" s="5"/>
    </row>
    <row r="1584" spans="3:3">
      <c r="C1584" s="5"/>
    </row>
    <row r="1585" spans="3:3">
      <c r="C1585" s="5"/>
    </row>
    <row r="1586" spans="3:3">
      <c r="C1586" s="5"/>
    </row>
    <row r="1587" spans="3:3">
      <c r="C1587" s="5"/>
    </row>
    <row r="1588" spans="3:3">
      <c r="C1588" s="5"/>
    </row>
    <row r="1589" spans="3:3">
      <c r="C1589" s="5"/>
    </row>
    <row r="1590" spans="3:3">
      <c r="C1590" s="5"/>
    </row>
    <row r="1591" spans="3:3">
      <c r="C1591" s="5"/>
    </row>
    <row r="1592" spans="3:3">
      <c r="C1592" s="5"/>
    </row>
    <row r="1593" spans="3:3">
      <c r="C1593" s="5"/>
    </row>
    <row r="1594" spans="3:3">
      <c r="C1594" s="5"/>
    </row>
    <row r="1595" spans="3:3">
      <c r="C1595" s="5"/>
    </row>
    <row r="1596" spans="3:3">
      <c r="C1596" s="5"/>
    </row>
    <row r="1597" spans="3:3">
      <c r="C1597" s="5"/>
    </row>
    <row r="1598" spans="3:3">
      <c r="C1598" s="5"/>
    </row>
    <row r="1599" spans="3:3">
      <c r="C1599" s="5"/>
    </row>
    <row r="1600" spans="3:3">
      <c r="C1600" s="5"/>
    </row>
    <row r="1601" spans="3:3">
      <c r="C1601" s="5"/>
    </row>
    <row r="1602" spans="3:3">
      <c r="C1602" s="5"/>
    </row>
    <row r="1603" spans="3:3">
      <c r="C1603" s="5"/>
    </row>
    <row r="1604" spans="3:3">
      <c r="C1604" s="5"/>
    </row>
    <row r="1605" spans="3:3">
      <c r="C1605" s="5"/>
    </row>
    <row r="1606" spans="3:3">
      <c r="C1606" s="5"/>
    </row>
    <row r="1607" spans="3:3">
      <c r="C1607" s="5"/>
    </row>
    <row r="1608" spans="3:3">
      <c r="C1608" s="5"/>
    </row>
    <row r="1609" spans="3:3">
      <c r="C1609" s="5"/>
    </row>
    <row r="1610" spans="3:3">
      <c r="C1610" s="5"/>
    </row>
    <row r="1611" spans="3:3">
      <c r="C1611" s="5"/>
    </row>
    <row r="1612" spans="3:3">
      <c r="C1612" s="5"/>
    </row>
    <row r="1613" spans="3:3">
      <c r="C1613" s="5"/>
    </row>
    <row r="1614" spans="3:3">
      <c r="C1614" s="5"/>
    </row>
    <row r="1615" spans="3:3">
      <c r="C1615" s="5"/>
    </row>
    <row r="1616" spans="3:3">
      <c r="C1616" s="5"/>
    </row>
    <row r="1617" spans="3:3">
      <c r="C1617" s="5"/>
    </row>
    <row r="1618" spans="3:3">
      <c r="C1618" s="5"/>
    </row>
    <row r="1619" spans="3:3">
      <c r="C1619" s="5"/>
    </row>
    <row r="1620" spans="3:3">
      <c r="C1620" s="5"/>
    </row>
    <row r="1621" spans="3:3">
      <c r="C1621" s="5"/>
    </row>
    <row r="1622" spans="3:3">
      <c r="C1622" s="5"/>
    </row>
    <row r="1623" spans="3:3">
      <c r="C1623" s="5"/>
    </row>
    <row r="1624" spans="3:3">
      <c r="C1624" s="5"/>
    </row>
    <row r="1625" spans="3:3">
      <c r="C1625" s="5"/>
    </row>
    <row r="1626" spans="3:3">
      <c r="C1626" s="5"/>
    </row>
    <row r="1627" spans="3:3">
      <c r="C1627" s="5"/>
    </row>
    <row r="1628" spans="3:3">
      <c r="C1628" s="5"/>
    </row>
    <row r="1629" spans="3:3">
      <c r="C1629" s="5"/>
    </row>
    <row r="1630" spans="3:3">
      <c r="C1630" s="5"/>
    </row>
    <row r="1631" spans="3:3">
      <c r="C1631" s="5"/>
    </row>
    <row r="1632" spans="3:3">
      <c r="C1632" s="5"/>
    </row>
    <row r="1633" spans="3:3">
      <c r="C1633" s="5"/>
    </row>
    <row r="1634" spans="3:3">
      <c r="C1634" s="5"/>
    </row>
    <row r="1635" spans="3:3">
      <c r="C1635" s="5"/>
    </row>
    <row r="1636" spans="3:3">
      <c r="C1636" s="5"/>
    </row>
    <row r="1637" spans="3:3">
      <c r="C1637" s="5"/>
    </row>
    <row r="1638" spans="3:3">
      <c r="C1638" s="5"/>
    </row>
    <row r="1639" spans="3:3">
      <c r="C1639" s="5"/>
    </row>
    <row r="1640" spans="3:3">
      <c r="C1640" s="5"/>
    </row>
    <row r="1641" spans="3:3">
      <c r="C1641" s="5"/>
    </row>
    <row r="1642" spans="3:3">
      <c r="C1642" s="5"/>
    </row>
    <row r="1643" spans="3:3">
      <c r="C1643" s="5"/>
    </row>
    <row r="1644" spans="3:3">
      <c r="C1644" s="5"/>
    </row>
    <row r="1645" spans="3:3">
      <c r="C1645" s="5"/>
    </row>
    <row r="1646" spans="3:3">
      <c r="C1646" s="5"/>
    </row>
    <row r="1647" spans="3:3">
      <c r="C1647" s="5"/>
    </row>
    <row r="1648" spans="3:3">
      <c r="C1648" s="5"/>
    </row>
    <row r="1649" spans="3:3">
      <c r="C1649" s="5"/>
    </row>
    <row r="1650" spans="3:3">
      <c r="C1650" s="5"/>
    </row>
    <row r="1651" spans="3:3">
      <c r="C1651" s="5"/>
    </row>
    <row r="1652" spans="3:3">
      <c r="C1652" s="5"/>
    </row>
    <row r="1653" spans="3:3">
      <c r="C1653" s="5"/>
    </row>
    <row r="1654" spans="3:3">
      <c r="C1654" s="5"/>
    </row>
    <row r="1655" spans="3:3">
      <c r="C1655" s="5"/>
    </row>
    <row r="1656" spans="3:3">
      <c r="C1656" s="5"/>
    </row>
    <row r="1657" spans="3:3">
      <c r="C1657" s="5"/>
    </row>
    <row r="1658" spans="3:3">
      <c r="C1658" s="5"/>
    </row>
    <row r="1659" spans="3:3">
      <c r="C1659" s="5"/>
    </row>
    <row r="1660" spans="3:3">
      <c r="C1660" s="5"/>
    </row>
    <row r="1661" spans="3:3">
      <c r="C1661" s="5"/>
    </row>
    <row r="1662" spans="3:3">
      <c r="C1662" s="5"/>
    </row>
    <row r="1663" spans="3:3">
      <c r="C1663" s="5"/>
    </row>
    <row r="1664" spans="3:3">
      <c r="C1664" s="5"/>
    </row>
    <row r="1665" spans="3:3">
      <c r="C1665" s="5"/>
    </row>
    <row r="1666" spans="3:3">
      <c r="C1666" s="5"/>
    </row>
    <row r="1667" spans="3:3">
      <c r="C1667" s="5"/>
    </row>
    <row r="1668" spans="3:3">
      <c r="C1668" s="5"/>
    </row>
    <row r="1669" spans="3:3">
      <c r="C1669" s="5"/>
    </row>
    <row r="1670" spans="3:3">
      <c r="C1670" s="5"/>
    </row>
    <row r="1671" spans="3:3">
      <c r="C1671" s="5"/>
    </row>
    <row r="1672" spans="3:3">
      <c r="C1672" s="5"/>
    </row>
    <row r="1673" spans="3:3">
      <c r="C1673" s="5"/>
    </row>
    <row r="1674" spans="3:3">
      <c r="C1674" s="5"/>
    </row>
    <row r="1675" spans="3:3">
      <c r="C1675" s="5"/>
    </row>
    <row r="1676" spans="3:3">
      <c r="C1676" s="5"/>
    </row>
    <row r="1677" spans="3:3">
      <c r="C1677" s="5"/>
    </row>
    <row r="1678" spans="3:3">
      <c r="C1678" s="5"/>
    </row>
    <row r="1679" spans="3:3">
      <c r="C1679" s="5"/>
    </row>
    <row r="1680" spans="3:3">
      <c r="C1680" s="5"/>
    </row>
    <row r="1681" spans="3:3">
      <c r="C1681" s="5"/>
    </row>
    <row r="1682" spans="3:3">
      <c r="C1682" s="5"/>
    </row>
    <row r="1683" spans="3:3">
      <c r="C1683" s="5"/>
    </row>
    <row r="1684" spans="3:3">
      <c r="C1684" s="5"/>
    </row>
    <row r="1685" spans="3:3">
      <c r="C1685" s="5"/>
    </row>
    <row r="1686" spans="3:3">
      <c r="C1686" s="5"/>
    </row>
    <row r="1687" spans="3:3">
      <c r="C1687" s="5"/>
    </row>
    <row r="1688" spans="3:3">
      <c r="C1688" s="5"/>
    </row>
    <row r="1689" spans="3:3">
      <c r="C1689" s="5"/>
    </row>
    <row r="1690" spans="3:3">
      <c r="C1690" s="5"/>
    </row>
    <row r="1691" spans="3:3">
      <c r="C1691" s="5"/>
    </row>
    <row r="1692" spans="3:3">
      <c r="C1692" s="5"/>
    </row>
    <row r="1693" spans="3:3">
      <c r="C1693" s="5"/>
    </row>
    <row r="1694" spans="3:3">
      <c r="C1694" s="5"/>
    </row>
    <row r="1695" spans="3:3">
      <c r="C1695" s="5"/>
    </row>
    <row r="1696" spans="3:3">
      <c r="C1696" s="5"/>
    </row>
    <row r="1697" spans="3:3">
      <c r="C1697" s="5"/>
    </row>
    <row r="1698" spans="3:3">
      <c r="C1698" s="5"/>
    </row>
    <row r="1699" spans="3:3">
      <c r="C1699" s="5"/>
    </row>
    <row r="1700" spans="3:3">
      <c r="C1700" s="5"/>
    </row>
    <row r="1701" spans="3:3">
      <c r="C1701" s="5"/>
    </row>
    <row r="1702" spans="3:3">
      <c r="C1702" s="5"/>
    </row>
    <row r="1703" spans="3:3">
      <c r="C1703" s="5"/>
    </row>
    <row r="1704" spans="3:3">
      <c r="C1704" s="5"/>
    </row>
    <row r="1705" spans="3:3">
      <c r="C1705" s="5"/>
    </row>
    <row r="1706" spans="3:3">
      <c r="C1706" s="5"/>
    </row>
    <row r="1707" spans="3:3">
      <c r="C1707" s="5"/>
    </row>
    <row r="1708" spans="3:3">
      <c r="C1708" s="5"/>
    </row>
    <row r="1709" spans="3:3">
      <c r="C1709" s="5"/>
    </row>
    <row r="1710" spans="3:3">
      <c r="C1710" s="5"/>
    </row>
    <row r="1711" spans="3:3">
      <c r="C1711" s="5"/>
    </row>
    <row r="1712" spans="3:3">
      <c r="C1712" s="5"/>
    </row>
    <row r="1713" spans="3:3">
      <c r="C1713" s="5"/>
    </row>
    <row r="1714" spans="3:3">
      <c r="C1714" s="5"/>
    </row>
    <row r="1715" spans="3:3">
      <c r="C1715" s="5"/>
    </row>
    <row r="1716" spans="3:3">
      <c r="C1716" s="5"/>
    </row>
    <row r="1717" spans="3:3">
      <c r="C1717" s="5"/>
    </row>
    <row r="1718" spans="3:3">
      <c r="C1718" s="5"/>
    </row>
    <row r="1719" spans="3:3">
      <c r="C1719" s="5"/>
    </row>
    <row r="1720" spans="3:3">
      <c r="C1720" s="5"/>
    </row>
    <row r="1721" spans="3:3">
      <c r="C1721" s="5"/>
    </row>
    <row r="1722" spans="3:3">
      <c r="C1722" s="5"/>
    </row>
    <row r="1723" spans="3:3">
      <c r="C1723" s="5"/>
    </row>
    <row r="1724" spans="3:3">
      <c r="C1724" s="5"/>
    </row>
    <row r="1725" spans="3:3">
      <c r="C1725" s="5"/>
    </row>
    <row r="1726" spans="3:3">
      <c r="C1726" s="5"/>
    </row>
    <row r="1727" spans="3:3">
      <c r="C1727" s="5"/>
    </row>
    <row r="1728" spans="3:3">
      <c r="C1728" s="5"/>
    </row>
    <row r="1729" spans="3:3">
      <c r="C1729" s="5"/>
    </row>
    <row r="1730" spans="3:3">
      <c r="C1730" s="5"/>
    </row>
    <row r="1731" spans="3:3">
      <c r="C1731" s="5"/>
    </row>
    <row r="1732" spans="3:3">
      <c r="C1732" s="5"/>
    </row>
    <row r="1733" spans="3:3">
      <c r="C1733" s="5"/>
    </row>
    <row r="1734" spans="3:3">
      <c r="C1734" s="5"/>
    </row>
    <row r="1735" spans="3:3">
      <c r="C1735" s="5"/>
    </row>
    <row r="1736" spans="3:3">
      <c r="C1736" s="5"/>
    </row>
    <row r="1737" spans="3:3">
      <c r="C1737" s="5"/>
    </row>
    <row r="1738" spans="3:3">
      <c r="C1738" s="5"/>
    </row>
    <row r="1739" spans="3:3">
      <c r="C1739" s="5"/>
    </row>
    <row r="1740" spans="3:3">
      <c r="C1740" s="5"/>
    </row>
    <row r="1741" spans="3:3">
      <c r="C1741" s="5"/>
    </row>
    <row r="1742" spans="3:3">
      <c r="C1742" s="5"/>
    </row>
    <row r="1743" spans="3:3">
      <c r="C1743" s="5"/>
    </row>
    <row r="1744" spans="3:3">
      <c r="C1744" s="5"/>
    </row>
    <row r="1745" spans="3:3">
      <c r="C1745" s="5"/>
    </row>
    <row r="1746" spans="3:3">
      <c r="C1746" s="5"/>
    </row>
    <row r="1747" spans="3:3">
      <c r="C1747" s="5"/>
    </row>
    <row r="1748" spans="3:3">
      <c r="C1748" s="5"/>
    </row>
    <row r="1749" spans="3:3">
      <c r="C1749" s="5"/>
    </row>
    <row r="1750" spans="3:3">
      <c r="C1750" s="5"/>
    </row>
    <row r="1751" spans="3:3">
      <c r="C1751" s="5"/>
    </row>
    <row r="1752" spans="3:3">
      <c r="C1752" s="5"/>
    </row>
    <row r="1753" spans="3:3">
      <c r="C1753" s="5"/>
    </row>
    <row r="1754" spans="3:3">
      <c r="C1754" s="5"/>
    </row>
    <row r="1755" spans="3:3">
      <c r="C1755" s="5"/>
    </row>
    <row r="1756" spans="3:3">
      <c r="C1756" s="5"/>
    </row>
    <row r="1757" spans="3:3">
      <c r="C1757" s="5"/>
    </row>
    <row r="1758" spans="3:3">
      <c r="C1758" s="5"/>
    </row>
    <row r="1759" spans="3:3">
      <c r="C1759" s="5"/>
    </row>
    <row r="1760" spans="3:3">
      <c r="C1760" s="5"/>
    </row>
    <row r="1761" spans="3:3">
      <c r="C1761" s="5"/>
    </row>
    <row r="1762" spans="3:3">
      <c r="C1762" s="5"/>
    </row>
    <row r="1763" spans="3:3">
      <c r="C1763" s="5"/>
    </row>
    <row r="1764" spans="3:3">
      <c r="C1764" s="5"/>
    </row>
    <row r="1765" spans="3:3">
      <c r="C1765" s="5"/>
    </row>
    <row r="1766" spans="3:3">
      <c r="C1766" s="5"/>
    </row>
    <row r="1767" spans="3:3">
      <c r="C1767" s="5"/>
    </row>
    <row r="1768" spans="3:3">
      <c r="C1768" s="5"/>
    </row>
    <row r="1769" spans="3:3">
      <c r="C1769" s="5"/>
    </row>
    <row r="1770" spans="3:3">
      <c r="C1770" s="5"/>
    </row>
    <row r="1771" spans="3:3">
      <c r="C1771" s="5"/>
    </row>
    <row r="1772" spans="3:3">
      <c r="C1772" s="5"/>
    </row>
    <row r="1773" spans="3:3">
      <c r="C1773" s="5"/>
    </row>
    <row r="1774" spans="3:3">
      <c r="C1774" s="5"/>
    </row>
    <row r="1775" spans="3:3">
      <c r="C1775" s="5"/>
    </row>
    <row r="1776" spans="3:3">
      <c r="C1776" s="5"/>
    </row>
    <row r="1777" spans="3:3">
      <c r="C1777" s="5"/>
    </row>
    <row r="1778" spans="3:3">
      <c r="C1778" s="5"/>
    </row>
    <row r="1779" spans="3:3">
      <c r="C1779" s="5"/>
    </row>
    <row r="1780" spans="3:3">
      <c r="C1780" s="5"/>
    </row>
    <row r="1781" spans="3:3">
      <c r="C1781" s="5"/>
    </row>
    <row r="1782" spans="3:3">
      <c r="C1782" s="5"/>
    </row>
    <row r="1783" spans="3:3">
      <c r="C1783" s="5"/>
    </row>
    <row r="1784" spans="3:3">
      <c r="C1784" s="5"/>
    </row>
    <row r="1785" spans="3:3">
      <c r="C1785" s="5"/>
    </row>
    <row r="1786" spans="3:3">
      <c r="C1786" s="5"/>
    </row>
    <row r="1787" spans="3:3">
      <c r="C1787" s="5"/>
    </row>
    <row r="1788" spans="3:3">
      <c r="C1788" s="5"/>
    </row>
    <row r="1789" spans="3:3">
      <c r="C1789" s="5"/>
    </row>
    <row r="1790" spans="3:3">
      <c r="C1790" s="5"/>
    </row>
    <row r="1791" spans="3:3">
      <c r="C1791" s="5"/>
    </row>
    <row r="1792" spans="3:3">
      <c r="C1792" s="5"/>
    </row>
    <row r="1793" spans="3:3">
      <c r="C1793" s="5"/>
    </row>
    <row r="1794" spans="3:3">
      <c r="C1794" s="5"/>
    </row>
    <row r="1795" spans="3:3">
      <c r="C1795" s="5"/>
    </row>
    <row r="1796" spans="3:3">
      <c r="C1796" s="5"/>
    </row>
    <row r="1797" spans="3:3">
      <c r="C1797" s="5"/>
    </row>
    <row r="1798" spans="3:3">
      <c r="C1798" s="5"/>
    </row>
    <row r="1799" spans="3:3">
      <c r="C1799" s="5"/>
    </row>
    <row r="1800" spans="3:3">
      <c r="C1800" s="5"/>
    </row>
    <row r="1801" spans="3:3">
      <c r="C1801" s="5"/>
    </row>
    <row r="1802" spans="3:3">
      <c r="C1802" s="5"/>
    </row>
    <row r="1803" spans="3:3">
      <c r="C1803" s="5"/>
    </row>
    <row r="1804" spans="3:3">
      <c r="C1804" s="5"/>
    </row>
    <row r="1805" spans="3:3">
      <c r="C1805" s="5"/>
    </row>
    <row r="1806" spans="3:3">
      <c r="C1806" s="5"/>
    </row>
    <row r="1807" spans="3:3">
      <c r="C1807" s="5"/>
    </row>
    <row r="1808" spans="3:3">
      <c r="C1808" s="5"/>
    </row>
    <row r="1809" spans="3:3">
      <c r="C1809" s="5"/>
    </row>
    <row r="1810" spans="3:3">
      <c r="C1810" s="5"/>
    </row>
    <row r="1811" spans="3:3">
      <c r="C1811" s="5"/>
    </row>
    <row r="1812" spans="3:3">
      <c r="C1812" s="5"/>
    </row>
    <row r="1813" spans="3:3">
      <c r="C1813" s="5"/>
    </row>
    <row r="1814" spans="3:3">
      <c r="C1814" s="5"/>
    </row>
    <row r="1815" spans="3:3">
      <c r="C1815" s="5"/>
    </row>
    <row r="1816" spans="3:3">
      <c r="C1816" s="5"/>
    </row>
    <row r="1817" spans="3:3">
      <c r="C1817" s="5"/>
    </row>
    <row r="1818" spans="3:3">
      <c r="C1818" s="5"/>
    </row>
    <row r="1819" spans="3:3">
      <c r="C1819" s="5"/>
    </row>
    <row r="1820" spans="3:3">
      <c r="C1820" s="5"/>
    </row>
    <row r="1821" spans="3:3">
      <c r="C1821" s="5"/>
    </row>
    <row r="1822" spans="3:3">
      <c r="C1822" s="5"/>
    </row>
    <row r="1823" spans="3:3">
      <c r="C1823" s="5"/>
    </row>
    <row r="1824" spans="3:3">
      <c r="C1824" s="5"/>
    </row>
    <row r="1825" spans="3:3">
      <c r="C1825" s="5"/>
    </row>
    <row r="1826" spans="3:3">
      <c r="C1826" s="5"/>
    </row>
    <row r="1827" spans="3:3">
      <c r="C1827" s="5"/>
    </row>
    <row r="1828" spans="3:3">
      <c r="C1828" s="5"/>
    </row>
    <row r="1829" spans="3:3">
      <c r="C1829" s="5"/>
    </row>
    <row r="1830" spans="3:3">
      <c r="C1830" s="5"/>
    </row>
    <row r="1831" spans="3:3">
      <c r="C1831" s="5"/>
    </row>
    <row r="1832" spans="3:3">
      <c r="C1832" s="5"/>
    </row>
    <row r="1833" spans="3:3">
      <c r="C1833" s="5"/>
    </row>
    <row r="1834" spans="3:3">
      <c r="C1834" s="5"/>
    </row>
    <row r="1835" spans="3:3">
      <c r="C1835" s="5"/>
    </row>
    <row r="1836" spans="3:3">
      <c r="C1836" s="5"/>
    </row>
    <row r="1837" spans="3:3">
      <c r="C1837" s="5"/>
    </row>
    <row r="1838" spans="3:3">
      <c r="C1838" s="5"/>
    </row>
    <row r="1839" spans="3:3">
      <c r="C1839" s="5"/>
    </row>
    <row r="1840" spans="3:3">
      <c r="C1840" s="5"/>
    </row>
    <row r="1841" spans="3:3">
      <c r="C1841" s="5"/>
    </row>
    <row r="1842" spans="3:3">
      <c r="C1842" s="5"/>
    </row>
    <row r="1843" spans="3:3">
      <c r="C1843" s="5"/>
    </row>
    <row r="1844" spans="3:3">
      <c r="C1844" s="5"/>
    </row>
    <row r="1845" spans="3:3">
      <c r="C1845" s="5"/>
    </row>
    <row r="1846" spans="3:3">
      <c r="C1846" s="5"/>
    </row>
    <row r="1847" spans="3:3">
      <c r="C1847" s="5"/>
    </row>
    <row r="1848" spans="3:3">
      <c r="C1848" s="5"/>
    </row>
    <row r="1849" spans="3:3">
      <c r="C1849" s="5"/>
    </row>
    <row r="1850" spans="3:3">
      <c r="C1850" s="5"/>
    </row>
    <row r="1851" spans="3:3">
      <c r="C1851" s="5"/>
    </row>
    <row r="1852" spans="3:3">
      <c r="C1852" s="5"/>
    </row>
    <row r="1853" spans="3:3">
      <c r="C1853" s="5"/>
    </row>
    <row r="1854" spans="3:3">
      <c r="C1854" s="5"/>
    </row>
    <row r="1855" spans="3:3">
      <c r="C1855" s="5"/>
    </row>
    <row r="1856" spans="3:3">
      <c r="C1856" s="5"/>
    </row>
    <row r="1857" spans="3:3">
      <c r="C1857" s="5"/>
    </row>
    <row r="1858" spans="3:3">
      <c r="C1858" s="5"/>
    </row>
    <row r="1859" spans="3:3">
      <c r="C1859" s="5"/>
    </row>
    <row r="1860" spans="3:3">
      <c r="C1860" s="5"/>
    </row>
    <row r="1861" spans="3:3">
      <c r="C1861" s="5"/>
    </row>
    <row r="1862" spans="3:3">
      <c r="C1862" s="5"/>
    </row>
    <row r="1863" spans="3:3">
      <c r="C1863" s="5"/>
    </row>
    <row r="1864" spans="3:3">
      <c r="C1864" s="5"/>
    </row>
    <row r="1865" spans="3:3">
      <c r="C1865" s="5"/>
    </row>
    <row r="1866" spans="3:3">
      <c r="C1866" s="5"/>
    </row>
    <row r="1867" spans="3:3">
      <c r="C1867" s="5"/>
    </row>
    <row r="1868" spans="3:3">
      <c r="C1868" s="5"/>
    </row>
    <row r="1869" spans="3:3">
      <c r="C1869" s="5"/>
    </row>
    <row r="1870" spans="3:3">
      <c r="C1870" s="5"/>
    </row>
    <row r="1871" spans="3:3">
      <c r="C1871" s="5"/>
    </row>
    <row r="1872" spans="3:3">
      <c r="C1872" s="5"/>
    </row>
    <row r="1873" spans="3:3">
      <c r="C1873" s="5"/>
    </row>
    <row r="1874" spans="3:3">
      <c r="C1874" s="5"/>
    </row>
    <row r="1875" spans="3:3">
      <c r="C1875" s="5"/>
    </row>
    <row r="1876" spans="3:3">
      <c r="C1876" s="5"/>
    </row>
    <row r="1877" spans="3:3">
      <c r="C1877" s="5"/>
    </row>
    <row r="1878" spans="3:3">
      <c r="C1878" s="5"/>
    </row>
    <row r="1879" spans="3:3">
      <c r="C1879" s="5"/>
    </row>
    <row r="1880" spans="3:3">
      <c r="C1880" s="5"/>
    </row>
    <row r="1881" spans="3:3">
      <c r="C1881" s="5"/>
    </row>
    <row r="1882" spans="3:3">
      <c r="C1882" s="5"/>
    </row>
    <row r="1883" spans="3:3">
      <c r="C1883" s="5"/>
    </row>
    <row r="1884" spans="3:3">
      <c r="C1884" s="5"/>
    </row>
    <row r="1885" spans="3:3">
      <c r="C1885" s="5"/>
    </row>
    <row r="1886" spans="3:3">
      <c r="C1886" s="5"/>
    </row>
    <row r="1887" spans="3:3">
      <c r="C1887" s="5"/>
    </row>
    <row r="1888" spans="3:3">
      <c r="C1888" s="5"/>
    </row>
    <row r="1889" spans="3:3">
      <c r="C1889" s="5"/>
    </row>
    <row r="1890" spans="3:3">
      <c r="C1890" s="5"/>
    </row>
    <row r="1891" spans="3:3">
      <c r="C1891" s="5"/>
    </row>
    <row r="1892" spans="3:3">
      <c r="C1892" s="5"/>
    </row>
    <row r="1893" spans="3:3">
      <c r="C1893" s="5"/>
    </row>
    <row r="1894" spans="3:3">
      <c r="C1894" s="5"/>
    </row>
    <row r="1895" spans="3:3">
      <c r="C1895" s="5"/>
    </row>
    <row r="1896" spans="3:3">
      <c r="C1896" s="5"/>
    </row>
    <row r="1897" spans="3:3">
      <c r="C1897" s="5"/>
    </row>
    <row r="1898" spans="3:3">
      <c r="C1898" s="5"/>
    </row>
    <row r="1899" spans="3:3">
      <c r="C1899" s="5"/>
    </row>
    <row r="1900" spans="3:3">
      <c r="C1900" s="5"/>
    </row>
    <row r="1901" spans="3:3">
      <c r="C1901" s="5"/>
    </row>
    <row r="1902" spans="3:3">
      <c r="C1902" s="5"/>
    </row>
    <row r="1903" spans="3:3">
      <c r="C1903" s="5"/>
    </row>
    <row r="1904" spans="3:3">
      <c r="C1904" s="5"/>
    </row>
    <row r="1905" spans="3:3">
      <c r="C1905" s="5"/>
    </row>
    <row r="1906" spans="3:3">
      <c r="C1906" s="5"/>
    </row>
    <row r="1907" spans="3:3">
      <c r="C1907" s="5"/>
    </row>
    <row r="1908" spans="3:3">
      <c r="C1908" s="5"/>
    </row>
    <row r="1909" spans="3:3">
      <c r="C1909" s="5"/>
    </row>
    <row r="1910" spans="3:3">
      <c r="C1910" s="5"/>
    </row>
    <row r="1911" spans="3:3">
      <c r="C1911" s="5"/>
    </row>
    <row r="1912" spans="3:3">
      <c r="C1912" s="5"/>
    </row>
    <row r="1913" spans="3:3">
      <c r="C1913" s="5"/>
    </row>
    <row r="1914" spans="3:3">
      <c r="C1914" s="5"/>
    </row>
    <row r="1915" spans="3:3">
      <c r="C1915" s="5"/>
    </row>
    <row r="1916" spans="3:3">
      <c r="C1916" s="5"/>
    </row>
    <row r="1917" spans="3:3">
      <c r="C1917" s="5"/>
    </row>
    <row r="1918" spans="3:3">
      <c r="C1918" s="5"/>
    </row>
    <row r="1919" spans="3:3">
      <c r="C1919" s="5"/>
    </row>
    <row r="1920" spans="3:3">
      <c r="C1920" s="5"/>
    </row>
    <row r="1921" spans="3:3">
      <c r="C1921" s="5"/>
    </row>
    <row r="1922" spans="3:3">
      <c r="C1922" s="5"/>
    </row>
    <row r="1923" spans="3:3">
      <c r="C1923" s="5"/>
    </row>
  </sheetData>
  <mergeCells count="27">
    <mergeCell ref="AD203:AZ203"/>
    <mergeCell ref="AD304:AZ304"/>
    <mergeCell ref="AD405:AZ405"/>
    <mergeCell ref="AD506:AZ506"/>
    <mergeCell ref="A772:A867"/>
    <mergeCell ref="B772:B1059"/>
    <mergeCell ref="A868:A963"/>
    <mergeCell ref="A964:A1059"/>
    <mergeCell ref="A1060:A1155"/>
    <mergeCell ref="B1060:B1155"/>
    <mergeCell ref="A196:A291"/>
    <mergeCell ref="B196:B483"/>
    <mergeCell ref="A292:A387"/>
    <mergeCell ref="A388:A483"/>
    <mergeCell ref="A484:A579"/>
    <mergeCell ref="B484:B771"/>
    <mergeCell ref="A580:A675"/>
    <mergeCell ref="A676:A771"/>
    <mergeCell ref="AD1:AZ1"/>
    <mergeCell ref="D2:I2"/>
    <mergeCell ref="J2:O2"/>
    <mergeCell ref="V2:AA2"/>
    <mergeCell ref="A4:A99"/>
    <mergeCell ref="B4:B195"/>
    <mergeCell ref="A100:A195"/>
    <mergeCell ref="AD102:AZ102"/>
    <mergeCell ref="P2:U2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122"/>
  <sheetViews>
    <sheetView topLeftCell="A30" zoomScale="70" zoomScaleNormal="70" workbookViewId="0">
      <selection activeCell="Q74" sqref="Q74"/>
    </sheetView>
  </sheetViews>
  <sheetFormatPr defaultRowHeight="14.4"/>
  <cols>
    <col min="2" max="3" width="10.44140625" bestFit="1" customWidth="1"/>
    <col min="5" max="5" width="12.44140625" customWidth="1"/>
    <col min="6" max="6" width="8.88671875" customWidth="1"/>
    <col min="7" max="7" width="10.44140625" bestFit="1" customWidth="1"/>
    <col min="9" max="9" width="12.88671875" customWidth="1"/>
    <col min="11" max="11" width="10.44140625" bestFit="1" customWidth="1"/>
    <col min="13" max="13" width="13.6640625" customWidth="1"/>
    <col min="15" max="15" width="10.44140625" bestFit="1" customWidth="1"/>
    <col min="17" max="17" width="16.109375" customWidth="1"/>
    <col min="19" max="19" width="10.44140625" bestFit="1" customWidth="1"/>
    <col min="21" max="21" width="14" customWidth="1"/>
    <col min="23" max="23" width="10.44140625" bestFit="1" customWidth="1"/>
    <col min="25" max="25" width="15.88671875" customWidth="1"/>
    <col min="27" max="27" width="10.44140625" bestFit="1" customWidth="1"/>
    <col min="29" max="29" width="14.88671875" customWidth="1"/>
  </cols>
  <sheetData>
    <row r="1" spans="1:39">
      <c r="A1" s="84"/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</row>
    <row r="2" spans="1:39">
      <c r="A2" s="84"/>
      <c r="B2" s="145" t="s">
        <v>8</v>
      </c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G2" s="69" t="s">
        <v>0</v>
      </c>
      <c r="AH2" s="70" t="s">
        <v>2</v>
      </c>
      <c r="AI2" s="70" t="s">
        <v>3</v>
      </c>
      <c r="AJ2" s="70" t="s">
        <v>4</v>
      </c>
      <c r="AK2" s="70" t="s">
        <v>5</v>
      </c>
      <c r="AL2" s="70" t="s">
        <v>6</v>
      </c>
      <c r="AM2" s="70" t="s">
        <v>7</v>
      </c>
    </row>
    <row r="3" spans="1:39">
      <c r="A3" s="84"/>
      <c r="B3" s="146" t="s">
        <v>148</v>
      </c>
      <c r="C3" s="146"/>
      <c r="D3" s="146"/>
      <c r="E3" s="146"/>
      <c r="F3" s="146" t="s">
        <v>3</v>
      </c>
      <c r="G3" s="146"/>
      <c r="H3" s="146"/>
      <c r="I3" s="146"/>
      <c r="J3" s="146" t="s">
        <v>2</v>
      </c>
      <c r="K3" s="146"/>
      <c r="L3" s="146"/>
      <c r="M3" s="146"/>
      <c r="N3" s="146" t="s">
        <v>4</v>
      </c>
      <c r="O3" s="146"/>
      <c r="P3" s="146"/>
      <c r="Q3" s="146"/>
      <c r="R3" s="146" t="s">
        <v>5</v>
      </c>
      <c r="S3" s="146"/>
      <c r="T3" s="146"/>
      <c r="U3" s="146"/>
      <c r="V3" s="146" t="s">
        <v>6</v>
      </c>
      <c r="W3" s="146"/>
      <c r="X3" s="146"/>
      <c r="Y3" s="146"/>
      <c r="Z3" s="146" t="s">
        <v>7</v>
      </c>
      <c r="AA3" s="146"/>
      <c r="AB3" s="146"/>
      <c r="AC3" s="146"/>
      <c r="AG3" s="84">
        <v>60</v>
      </c>
      <c r="AH3" s="84">
        <v>30</v>
      </c>
      <c r="AI3" s="84">
        <v>30</v>
      </c>
      <c r="AJ3" s="84">
        <v>60</v>
      </c>
      <c r="AK3" s="84">
        <v>60</v>
      </c>
      <c r="AL3" s="84">
        <v>30</v>
      </c>
      <c r="AM3" s="84">
        <v>20</v>
      </c>
    </row>
    <row r="4" spans="1:39" ht="15" thickBot="1">
      <c r="A4" s="84"/>
      <c r="B4" s="146" t="s">
        <v>160</v>
      </c>
      <c r="C4" s="146"/>
      <c r="D4" s="74">
        <f>$AG$4</f>
        <v>61</v>
      </c>
      <c r="E4" s="74" t="s">
        <v>155</v>
      </c>
      <c r="F4" s="146" t="s">
        <v>160</v>
      </c>
      <c r="G4" s="146"/>
      <c r="H4" s="74">
        <f>$AI$4</f>
        <v>31</v>
      </c>
      <c r="I4" s="54" t="s">
        <v>155</v>
      </c>
      <c r="J4" s="146" t="s">
        <v>160</v>
      </c>
      <c r="K4" s="146"/>
      <c r="L4" s="72">
        <f>$AH$4</f>
        <v>31</v>
      </c>
      <c r="M4" s="72" t="s">
        <v>155</v>
      </c>
      <c r="N4" s="147" t="s">
        <v>160</v>
      </c>
      <c r="O4" s="147"/>
      <c r="P4" s="74">
        <f>$AJ$4</f>
        <v>61</v>
      </c>
      <c r="Q4" s="74" t="s">
        <v>155</v>
      </c>
      <c r="R4" s="147" t="s">
        <v>160</v>
      </c>
      <c r="S4" s="147"/>
      <c r="T4" s="74">
        <f>$AK$4</f>
        <v>61</v>
      </c>
      <c r="U4" s="74" t="s">
        <v>155</v>
      </c>
      <c r="V4" s="147" t="s">
        <v>160</v>
      </c>
      <c r="W4" s="147"/>
      <c r="X4" s="74">
        <f>$AL$4</f>
        <v>31</v>
      </c>
      <c r="Y4" s="54" t="s">
        <v>155</v>
      </c>
      <c r="Z4" s="146" t="s">
        <v>160</v>
      </c>
      <c r="AA4" s="146"/>
      <c r="AB4" s="74">
        <v>21</v>
      </c>
      <c r="AC4" s="74" t="s">
        <v>155</v>
      </c>
      <c r="AG4">
        <f>AG3+1</f>
        <v>61</v>
      </c>
      <c r="AH4" s="84">
        <f t="shared" ref="AH4:AM4" si="0">AH3+1</f>
        <v>31</v>
      </c>
      <c r="AI4" s="84">
        <f t="shared" si="0"/>
        <v>31</v>
      </c>
      <c r="AJ4" s="84">
        <f t="shared" si="0"/>
        <v>61</v>
      </c>
      <c r="AK4" s="84">
        <f t="shared" si="0"/>
        <v>61</v>
      </c>
      <c r="AL4" s="84">
        <f t="shared" si="0"/>
        <v>31</v>
      </c>
      <c r="AM4" s="84">
        <f t="shared" si="0"/>
        <v>21</v>
      </c>
    </row>
    <row r="5" spans="1:39" ht="28.8">
      <c r="A5" s="84"/>
      <c r="B5" s="72" t="s">
        <v>146</v>
      </c>
      <c r="C5" s="50" t="s">
        <v>147</v>
      </c>
      <c r="D5" s="55" t="s">
        <v>159</v>
      </c>
      <c r="E5" s="99" t="s">
        <v>173</v>
      </c>
      <c r="F5" s="53" t="s">
        <v>146</v>
      </c>
      <c r="G5" s="50" t="s">
        <v>147</v>
      </c>
      <c r="H5" s="55" t="s">
        <v>159</v>
      </c>
      <c r="I5" s="99" t="s">
        <v>173</v>
      </c>
      <c r="J5" s="53" t="s">
        <v>146</v>
      </c>
      <c r="K5" s="93" t="s">
        <v>147</v>
      </c>
      <c r="L5" s="55" t="s">
        <v>159</v>
      </c>
      <c r="M5" s="99" t="s">
        <v>173</v>
      </c>
      <c r="N5" s="53" t="s">
        <v>146</v>
      </c>
      <c r="O5" s="50" t="s">
        <v>147</v>
      </c>
      <c r="P5" s="55" t="s">
        <v>159</v>
      </c>
      <c r="Q5" s="99" t="s">
        <v>173</v>
      </c>
      <c r="R5" s="53" t="s">
        <v>146</v>
      </c>
      <c r="S5" s="50" t="s">
        <v>147</v>
      </c>
      <c r="T5" s="55" t="s">
        <v>159</v>
      </c>
      <c r="U5" s="99" t="s">
        <v>173</v>
      </c>
      <c r="V5" s="53" t="s">
        <v>146</v>
      </c>
      <c r="W5" s="50" t="s">
        <v>147</v>
      </c>
      <c r="X5" s="55" t="s">
        <v>159</v>
      </c>
      <c r="Y5" s="99" t="s">
        <v>173</v>
      </c>
      <c r="Z5" s="53" t="s">
        <v>146</v>
      </c>
      <c r="AA5" s="50" t="s">
        <v>147</v>
      </c>
      <c r="AB5" s="55" t="s">
        <v>159</v>
      </c>
      <c r="AC5" s="99" t="s">
        <v>173</v>
      </c>
    </row>
    <row r="6" spans="1:39" ht="15" thickBot="1">
      <c r="A6" s="84"/>
      <c r="B6" s="93">
        <v>3</v>
      </c>
      <c r="C6" s="50">
        <v>1</v>
      </c>
      <c r="D6" s="49">
        <f>D$4-B6</f>
        <v>58</v>
      </c>
      <c r="E6" s="97">
        <f>C6</f>
        <v>1</v>
      </c>
      <c r="F6" s="52">
        <v>1</v>
      </c>
      <c r="G6" s="50">
        <v>1</v>
      </c>
      <c r="H6" s="49">
        <f>H$4-F6</f>
        <v>30</v>
      </c>
      <c r="I6" s="97">
        <f>G6</f>
        <v>1</v>
      </c>
      <c r="J6" s="52">
        <v>26</v>
      </c>
      <c r="K6" s="93">
        <v>3</v>
      </c>
      <c r="L6" s="51">
        <f t="shared" ref="L6" si="1">L$4-J6</f>
        <v>5</v>
      </c>
      <c r="M6" s="98">
        <f>K6</f>
        <v>3</v>
      </c>
      <c r="N6" s="52">
        <v>44</v>
      </c>
      <c r="O6" s="50">
        <v>2</v>
      </c>
      <c r="P6" s="49">
        <f>P$4-N6</f>
        <v>17</v>
      </c>
      <c r="Q6" s="100">
        <f>O6</f>
        <v>2</v>
      </c>
      <c r="R6" s="52">
        <v>23</v>
      </c>
      <c r="S6" s="50">
        <v>1</v>
      </c>
      <c r="T6" s="49">
        <f>T$4-R6</f>
        <v>38</v>
      </c>
      <c r="U6" s="97">
        <f>S6</f>
        <v>1</v>
      </c>
      <c r="V6" s="52">
        <v>0</v>
      </c>
      <c r="W6" s="50">
        <v>0</v>
      </c>
      <c r="X6" s="51"/>
      <c r="Y6" s="102">
        <v>0</v>
      </c>
      <c r="Z6" s="52">
        <v>1</v>
      </c>
      <c r="AA6" s="50">
        <v>2</v>
      </c>
      <c r="AB6" s="49">
        <f>AB$4-Z6</f>
        <v>20</v>
      </c>
      <c r="AC6" s="97">
        <f>AA6</f>
        <v>2</v>
      </c>
      <c r="AG6" s="109" t="s">
        <v>262</v>
      </c>
    </row>
    <row r="7" spans="1:39" ht="15" thickBot="1">
      <c r="A7" s="84"/>
      <c r="B7" s="93">
        <v>5</v>
      </c>
      <c r="C7" s="50">
        <v>1</v>
      </c>
      <c r="D7" s="49">
        <f t="shared" ref="D7:D15" si="2">D$4-B7</f>
        <v>56</v>
      </c>
      <c r="E7" s="97">
        <f t="shared" ref="E7:E15" si="3">C7</f>
        <v>1</v>
      </c>
      <c r="F7" s="52">
        <v>2</v>
      </c>
      <c r="G7" s="50">
        <v>2</v>
      </c>
      <c r="H7" s="49">
        <f t="shared" ref="H7:H16" si="4">H$4-F7</f>
        <v>29</v>
      </c>
      <c r="I7" s="97">
        <f t="shared" ref="I7:I17" si="5">G7</f>
        <v>2</v>
      </c>
      <c r="J7" s="84"/>
      <c r="K7" s="84"/>
      <c r="L7" s="84"/>
      <c r="M7" s="84"/>
      <c r="N7" s="93">
        <v>45</v>
      </c>
      <c r="O7" s="50">
        <v>2</v>
      </c>
      <c r="P7" s="49">
        <f t="shared" ref="P7:P9" si="6">P$4-N7</f>
        <v>16</v>
      </c>
      <c r="Q7" s="100">
        <f t="shared" ref="Q7:Q9" si="7">O7</f>
        <v>2</v>
      </c>
      <c r="R7" s="52">
        <v>26</v>
      </c>
      <c r="S7" s="50">
        <v>1</v>
      </c>
      <c r="T7" s="51">
        <f t="shared" ref="T7" si="8">T$4-R7</f>
        <v>35</v>
      </c>
      <c r="U7" s="98">
        <f>S7</f>
        <v>1</v>
      </c>
      <c r="V7" s="84"/>
      <c r="W7" s="84"/>
      <c r="X7" s="84"/>
      <c r="Y7" s="84"/>
      <c r="Z7" s="93">
        <v>2</v>
      </c>
      <c r="AA7" s="50">
        <v>2</v>
      </c>
      <c r="AB7" s="49">
        <f t="shared" ref="AB7:AB10" si="9">AB$4-Z7</f>
        <v>19</v>
      </c>
      <c r="AC7" s="97">
        <f t="shared" ref="AC7:AC10" si="10">AA7</f>
        <v>2</v>
      </c>
      <c r="AG7" s="109" t="s">
        <v>263</v>
      </c>
    </row>
    <row r="8" spans="1:39">
      <c r="A8" s="84"/>
      <c r="B8" s="93">
        <v>6</v>
      </c>
      <c r="C8" s="50">
        <v>1</v>
      </c>
      <c r="D8" s="49">
        <f t="shared" si="2"/>
        <v>55</v>
      </c>
      <c r="E8" s="97">
        <f t="shared" si="3"/>
        <v>1</v>
      </c>
      <c r="F8" s="52">
        <v>6</v>
      </c>
      <c r="G8" s="50">
        <v>1</v>
      </c>
      <c r="H8" s="49">
        <f t="shared" si="4"/>
        <v>25</v>
      </c>
      <c r="I8" s="97">
        <f t="shared" si="5"/>
        <v>1</v>
      </c>
      <c r="J8" s="84"/>
      <c r="K8" s="84"/>
      <c r="L8" s="84"/>
      <c r="M8" s="84"/>
      <c r="N8" s="93">
        <v>55</v>
      </c>
      <c r="O8" s="50">
        <v>1</v>
      </c>
      <c r="P8" s="49">
        <f t="shared" si="6"/>
        <v>6</v>
      </c>
      <c r="Q8" s="100">
        <f t="shared" si="7"/>
        <v>1</v>
      </c>
      <c r="R8" s="84"/>
      <c r="S8" s="84"/>
      <c r="T8" s="84"/>
      <c r="U8" s="84"/>
      <c r="V8" s="84"/>
      <c r="W8" s="84"/>
      <c r="X8" s="84"/>
      <c r="Y8" s="84"/>
      <c r="Z8" s="93">
        <v>4</v>
      </c>
      <c r="AA8" s="50">
        <v>1</v>
      </c>
      <c r="AB8" s="49">
        <f t="shared" si="9"/>
        <v>17</v>
      </c>
      <c r="AC8" s="97">
        <f t="shared" si="10"/>
        <v>1</v>
      </c>
      <c r="AG8" s="109" t="s">
        <v>264</v>
      </c>
    </row>
    <row r="9" spans="1:39" ht="15" thickBot="1">
      <c r="A9" s="84"/>
      <c r="B9" s="93">
        <v>30</v>
      </c>
      <c r="C9" s="50">
        <v>1</v>
      </c>
      <c r="D9" s="49">
        <f t="shared" si="2"/>
        <v>31</v>
      </c>
      <c r="E9" s="97">
        <f t="shared" si="3"/>
        <v>1</v>
      </c>
      <c r="F9" s="52">
        <v>8</v>
      </c>
      <c r="G9" s="50">
        <v>2</v>
      </c>
      <c r="H9" s="49">
        <f t="shared" si="4"/>
        <v>23</v>
      </c>
      <c r="I9" s="97">
        <f t="shared" si="5"/>
        <v>2</v>
      </c>
      <c r="J9" s="84"/>
      <c r="K9" s="84"/>
      <c r="L9" s="84"/>
      <c r="M9" s="84"/>
      <c r="N9" s="93">
        <v>56</v>
      </c>
      <c r="O9" s="50">
        <v>1</v>
      </c>
      <c r="P9" s="51">
        <f t="shared" si="6"/>
        <v>5</v>
      </c>
      <c r="Q9" s="101">
        <f t="shared" si="7"/>
        <v>1</v>
      </c>
      <c r="R9" s="84"/>
      <c r="S9" s="84"/>
      <c r="T9" s="84"/>
      <c r="U9" s="84"/>
      <c r="V9" s="84"/>
      <c r="W9" s="84"/>
      <c r="X9" s="84"/>
      <c r="Y9" s="84"/>
      <c r="Z9" s="93">
        <v>8</v>
      </c>
      <c r="AA9" s="50">
        <v>1</v>
      </c>
      <c r="AB9" s="49">
        <f t="shared" si="9"/>
        <v>13</v>
      </c>
      <c r="AC9" s="97">
        <f t="shared" si="10"/>
        <v>1</v>
      </c>
      <c r="AG9" s="109" t="s">
        <v>265</v>
      </c>
    </row>
    <row r="10" spans="1:39" ht="15" thickBot="1">
      <c r="A10" s="84"/>
      <c r="B10" s="93">
        <v>31</v>
      </c>
      <c r="C10" s="50">
        <v>1</v>
      </c>
      <c r="D10" s="49">
        <f t="shared" si="2"/>
        <v>30</v>
      </c>
      <c r="E10" s="97">
        <f t="shared" si="3"/>
        <v>1</v>
      </c>
      <c r="F10" s="52">
        <v>12</v>
      </c>
      <c r="G10" s="50">
        <v>1</v>
      </c>
      <c r="H10" s="49">
        <f t="shared" si="4"/>
        <v>19</v>
      </c>
      <c r="I10" s="97">
        <f t="shared" si="5"/>
        <v>1</v>
      </c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93">
        <v>9</v>
      </c>
      <c r="AA10" s="50">
        <v>1</v>
      </c>
      <c r="AB10" s="51">
        <f t="shared" si="9"/>
        <v>12</v>
      </c>
      <c r="AC10" s="98">
        <f t="shared" si="10"/>
        <v>1</v>
      </c>
      <c r="AG10" s="109" t="s">
        <v>266</v>
      </c>
    </row>
    <row r="11" spans="1:39">
      <c r="A11" s="84"/>
      <c r="B11" s="93">
        <v>33</v>
      </c>
      <c r="C11" s="50">
        <v>1</v>
      </c>
      <c r="D11" s="49">
        <f t="shared" si="2"/>
        <v>28</v>
      </c>
      <c r="E11" s="97">
        <f t="shared" si="3"/>
        <v>1</v>
      </c>
      <c r="F11" s="52">
        <v>13</v>
      </c>
      <c r="G11" s="50">
        <v>4</v>
      </c>
      <c r="H11" s="49">
        <f t="shared" si="4"/>
        <v>18</v>
      </c>
      <c r="I11" s="97">
        <f t="shared" si="5"/>
        <v>4</v>
      </c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</row>
    <row r="12" spans="1:39">
      <c r="A12" s="84"/>
      <c r="B12" s="93">
        <v>38</v>
      </c>
      <c r="C12" s="50">
        <v>2</v>
      </c>
      <c r="D12" s="49">
        <f t="shared" si="2"/>
        <v>23</v>
      </c>
      <c r="E12" s="97">
        <f t="shared" si="3"/>
        <v>2</v>
      </c>
      <c r="F12" s="52">
        <v>14</v>
      </c>
      <c r="G12" s="50">
        <v>4</v>
      </c>
      <c r="H12" s="49">
        <f t="shared" si="4"/>
        <v>17</v>
      </c>
      <c r="I12" s="97">
        <f t="shared" si="5"/>
        <v>4</v>
      </c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</row>
    <row r="13" spans="1:39">
      <c r="A13" s="84"/>
      <c r="B13" s="93">
        <v>39</v>
      </c>
      <c r="C13" s="50">
        <v>1</v>
      </c>
      <c r="D13" s="49">
        <f t="shared" si="2"/>
        <v>22</v>
      </c>
      <c r="E13" s="97">
        <f t="shared" si="3"/>
        <v>1</v>
      </c>
      <c r="F13" s="52">
        <v>15</v>
      </c>
      <c r="G13" s="50">
        <v>3</v>
      </c>
      <c r="H13" s="49">
        <f t="shared" si="4"/>
        <v>16</v>
      </c>
      <c r="I13" s="97">
        <f t="shared" si="5"/>
        <v>3</v>
      </c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  <c r="AA13" s="84"/>
      <c r="AB13" s="84"/>
      <c r="AC13" s="84"/>
    </row>
    <row r="14" spans="1:39">
      <c r="A14" s="84"/>
      <c r="B14" s="93">
        <v>44</v>
      </c>
      <c r="C14" s="50">
        <v>1</v>
      </c>
      <c r="D14" s="49">
        <f t="shared" si="2"/>
        <v>17</v>
      </c>
      <c r="E14" s="97">
        <f t="shared" si="3"/>
        <v>1</v>
      </c>
      <c r="F14" s="52">
        <v>16</v>
      </c>
      <c r="G14" s="50">
        <v>3</v>
      </c>
      <c r="H14" s="49">
        <f t="shared" si="4"/>
        <v>15</v>
      </c>
      <c r="I14" s="97">
        <f t="shared" si="5"/>
        <v>3</v>
      </c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</row>
    <row r="15" spans="1:39" ht="15" thickBot="1">
      <c r="A15" s="84"/>
      <c r="B15" s="93">
        <v>45</v>
      </c>
      <c r="C15" s="50">
        <v>1</v>
      </c>
      <c r="D15" s="51">
        <f t="shared" si="2"/>
        <v>16</v>
      </c>
      <c r="E15" s="98">
        <f t="shared" si="3"/>
        <v>1</v>
      </c>
      <c r="F15" s="52">
        <v>19</v>
      </c>
      <c r="G15" s="50">
        <v>1</v>
      </c>
      <c r="H15" s="49">
        <f t="shared" si="4"/>
        <v>12</v>
      </c>
      <c r="I15" s="97">
        <f t="shared" si="5"/>
        <v>1</v>
      </c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</row>
    <row r="16" spans="1:39">
      <c r="A16" s="84"/>
      <c r="B16" s="84"/>
      <c r="C16" s="84"/>
      <c r="D16" s="84"/>
      <c r="E16" s="84"/>
      <c r="F16" s="93">
        <v>27</v>
      </c>
      <c r="G16" s="50">
        <v>0</v>
      </c>
      <c r="H16" s="49">
        <f t="shared" si="4"/>
        <v>4</v>
      </c>
      <c r="I16" s="97">
        <f t="shared" si="5"/>
        <v>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</row>
    <row r="17" spans="1:29" ht="15" thickBot="1">
      <c r="A17" s="84"/>
      <c r="B17" s="84"/>
      <c r="C17" s="84"/>
      <c r="D17" s="84"/>
      <c r="E17" s="56"/>
      <c r="F17" s="93">
        <v>38</v>
      </c>
      <c r="G17" s="50">
        <v>1</v>
      </c>
      <c r="H17" s="51">
        <v>1</v>
      </c>
      <c r="I17" s="98">
        <f t="shared" si="5"/>
        <v>1</v>
      </c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  <c r="AA17" s="84"/>
      <c r="AB17" s="84"/>
      <c r="AC17" s="84"/>
    </row>
    <row r="18" spans="1:29">
      <c r="A18" s="84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</row>
    <row r="19" spans="1:29">
      <c r="A19" s="84"/>
      <c r="B19" s="84"/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</row>
    <row r="20" spans="1:29">
      <c r="A20" s="84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</row>
    <row r="21" spans="1:29">
      <c r="A21" s="84"/>
      <c r="B21" s="84"/>
      <c r="C21" s="84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</row>
    <row r="22" spans="1:29">
      <c r="A22" s="84"/>
      <c r="B22" s="84"/>
      <c r="C22" s="84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4"/>
    </row>
    <row r="23" spans="1:29">
      <c r="A23" s="84"/>
      <c r="B23" s="75" t="s">
        <v>9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</row>
    <row r="24" spans="1:29">
      <c r="A24" s="84"/>
      <c r="B24" s="146" t="s">
        <v>148</v>
      </c>
      <c r="C24" s="146"/>
      <c r="D24" s="146"/>
      <c r="E24" s="146"/>
      <c r="F24" s="146" t="s">
        <v>3</v>
      </c>
      <c r="G24" s="146"/>
      <c r="H24" s="146"/>
      <c r="I24" s="146"/>
      <c r="J24" s="146" t="s">
        <v>2</v>
      </c>
      <c r="K24" s="146"/>
      <c r="L24" s="146"/>
      <c r="M24" s="146"/>
      <c r="N24" s="146" t="s">
        <v>4</v>
      </c>
      <c r="O24" s="146"/>
      <c r="P24" s="146"/>
      <c r="Q24" s="146"/>
      <c r="R24" s="146" t="s">
        <v>5</v>
      </c>
      <c r="S24" s="146"/>
      <c r="T24" s="146"/>
      <c r="U24" s="146"/>
      <c r="V24" s="146" t="s">
        <v>6</v>
      </c>
      <c r="W24" s="146"/>
      <c r="X24" s="146"/>
      <c r="Y24" s="146"/>
      <c r="Z24" s="146" t="s">
        <v>7</v>
      </c>
      <c r="AA24" s="146"/>
      <c r="AB24" s="146"/>
      <c r="AC24" s="146"/>
    </row>
    <row r="25" spans="1:29" ht="15" thickBot="1">
      <c r="A25" s="84"/>
      <c r="B25" s="146" t="s">
        <v>160</v>
      </c>
      <c r="C25" s="146"/>
      <c r="D25" s="108">
        <f>$AG$4</f>
        <v>61</v>
      </c>
      <c r="E25" s="108" t="s">
        <v>155</v>
      </c>
      <c r="F25" s="146" t="s">
        <v>160</v>
      </c>
      <c r="G25" s="146"/>
      <c r="H25" s="108">
        <f>$AI$4</f>
        <v>31</v>
      </c>
      <c r="I25" s="54" t="s">
        <v>155</v>
      </c>
      <c r="J25" s="146" t="s">
        <v>160</v>
      </c>
      <c r="K25" s="146"/>
      <c r="L25" s="107">
        <f>$AH$4</f>
        <v>31</v>
      </c>
      <c r="M25" s="107" t="s">
        <v>155</v>
      </c>
      <c r="N25" s="147" t="s">
        <v>160</v>
      </c>
      <c r="O25" s="147"/>
      <c r="P25" s="108">
        <f>$AJ$4</f>
        <v>61</v>
      </c>
      <c r="Q25" s="108" t="s">
        <v>155</v>
      </c>
      <c r="R25" s="147" t="s">
        <v>160</v>
      </c>
      <c r="S25" s="147"/>
      <c r="T25" s="108">
        <f>$AK$4</f>
        <v>61</v>
      </c>
      <c r="U25" s="108" t="s">
        <v>155</v>
      </c>
      <c r="V25" s="147" t="s">
        <v>160</v>
      </c>
      <c r="W25" s="147"/>
      <c r="X25" s="108">
        <f>$AL$4</f>
        <v>31</v>
      </c>
      <c r="Y25" s="54" t="s">
        <v>155</v>
      </c>
      <c r="Z25" s="146" t="s">
        <v>160</v>
      </c>
      <c r="AA25" s="146"/>
      <c r="AB25" s="108">
        <v>21</v>
      </c>
      <c r="AC25" s="108" t="s">
        <v>155</v>
      </c>
    </row>
    <row r="26" spans="1:29" ht="28.8">
      <c r="A26" s="84"/>
      <c r="B26" s="72" t="s">
        <v>146</v>
      </c>
      <c r="C26" s="50" t="s">
        <v>147</v>
      </c>
      <c r="D26" s="55" t="s">
        <v>159</v>
      </c>
      <c r="E26" s="99" t="s">
        <v>173</v>
      </c>
      <c r="F26" s="53" t="s">
        <v>146</v>
      </c>
      <c r="G26" s="103" t="s">
        <v>147</v>
      </c>
      <c r="H26" s="55" t="s">
        <v>159</v>
      </c>
      <c r="I26" s="99" t="s">
        <v>173</v>
      </c>
      <c r="J26" s="53" t="s">
        <v>146</v>
      </c>
      <c r="K26" s="50" t="s">
        <v>147</v>
      </c>
      <c r="L26" s="55" t="s">
        <v>159</v>
      </c>
      <c r="M26" s="99" t="s">
        <v>173</v>
      </c>
      <c r="N26" s="53" t="s">
        <v>146</v>
      </c>
      <c r="O26" s="50" t="s">
        <v>147</v>
      </c>
      <c r="P26" s="55" t="s">
        <v>159</v>
      </c>
      <c r="Q26" s="99" t="s">
        <v>173</v>
      </c>
      <c r="R26" s="72" t="s">
        <v>146</v>
      </c>
      <c r="S26" s="50" t="s">
        <v>147</v>
      </c>
      <c r="T26" s="55" t="s">
        <v>159</v>
      </c>
      <c r="U26" s="99" t="s">
        <v>173</v>
      </c>
      <c r="V26" s="53" t="s">
        <v>146</v>
      </c>
      <c r="W26" s="93" t="s">
        <v>147</v>
      </c>
      <c r="X26" s="55" t="s">
        <v>159</v>
      </c>
      <c r="Y26" s="99" t="s">
        <v>173</v>
      </c>
      <c r="Z26" s="72" t="s">
        <v>146</v>
      </c>
      <c r="AA26" s="50" t="s">
        <v>147</v>
      </c>
      <c r="AB26" s="55" t="s">
        <v>159</v>
      </c>
      <c r="AC26" s="99" t="s">
        <v>173</v>
      </c>
    </row>
    <row r="27" spans="1:29" ht="15" thickBot="1">
      <c r="A27" s="84"/>
      <c r="B27" s="93">
        <v>30</v>
      </c>
      <c r="C27" s="93">
        <v>1</v>
      </c>
      <c r="D27" s="51">
        <f>D$25-B27</f>
        <v>31</v>
      </c>
      <c r="E27" s="98">
        <f t="shared" ref="E27" si="11">C27</f>
        <v>1</v>
      </c>
      <c r="F27" s="52">
        <v>9</v>
      </c>
      <c r="G27" s="103">
        <v>1</v>
      </c>
      <c r="H27" s="49">
        <f>H$25-F27</f>
        <v>22</v>
      </c>
      <c r="I27" s="97">
        <f>G27</f>
        <v>1</v>
      </c>
      <c r="J27" s="52">
        <v>1</v>
      </c>
      <c r="K27" s="50">
        <v>1</v>
      </c>
      <c r="L27" s="49">
        <f>L$25-J27</f>
        <v>30</v>
      </c>
      <c r="M27" s="97">
        <f>K27</f>
        <v>1</v>
      </c>
      <c r="N27" s="52">
        <v>52</v>
      </c>
      <c r="O27" s="50">
        <v>1</v>
      </c>
      <c r="P27" s="51">
        <f>P$25-N27</f>
        <v>9</v>
      </c>
      <c r="Q27" s="98">
        <f>O27</f>
        <v>1</v>
      </c>
      <c r="R27" s="93">
        <v>0</v>
      </c>
      <c r="S27" s="50">
        <v>0</v>
      </c>
      <c r="T27" s="51">
        <v>0</v>
      </c>
      <c r="U27" s="102">
        <v>0</v>
      </c>
      <c r="V27" s="52">
        <v>0</v>
      </c>
      <c r="W27" s="93">
        <v>5</v>
      </c>
      <c r="X27" s="51">
        <f>X$25-V27</f>
        <v>31</v>
      </c>
      <c r="Y27" s="98">
        <f>W27</f>
        <v>5</v>
      </c>
      <c r="Z27" s="93">
        <v>0</v>
      </c>
      <c r="AA27" s="50">
        <v>4</v>
      </c>
      <c r="AB27" s="49">
        <f>AB$25-Z27</f>
        <v>21</v>
      </c>
      <c r="AC27" s="97">
        <f>AA27</f>
        <v>4</v>
      </c>
    </row>
    <row r="28" spans="1:29">
      <c r="A28" s="84"/>
      <c r="B28" s="84"/>
      <c r="C28" s="84"/>
      <c r="D28" s="84"/>
      <c r="E28" s="84"/>
      <c r="F28" s="93">
        <v>15</v>
      </c>
      <c r="G28" s="103">
        <v>2</v>
      </c>
      <c r="H28" s="49">
        <f t="shared" ref="H28:H29" si="12">H$25-F28</f>
        <v>16</v>
      </c>
      <c r="I28" s="97">
        <f t="shared" ref="I28:I29" si="13">G28</f>
        <v>2</v>
      </c>
      <c r="J28" s="52">
        <v>27</v>
      </c>
      <c r="K28" s="50">
        <v>1</v>
      </c>
      <c r="L28" s="49">
        <f>L$25-J28</f>
        <v>4</v>
      </c>
      <c r="M28" s="97">
        <f t="shared" ref="M28:M29" si="14">K28</f>
        <v>1</v>
      </c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93">
        <v>1</v>
      </c>
      <c r="AA28" s="50">
        <v>10</v>
      </c>
      <c r="AB28" s="49">
        <f t="shared" ref="AB28:AB43" si="15">AB$25-Z28</f>
        <v>20</v>
      </c>
      <c r="AC28" s="97">
        <f t="shared" ref="AC28:AC43" si="16">AA28</f>
        <v>10</v>
      </c>
    </row>
    <row r="29" spans="1:29" ht="15" thickBot="1">
      <c r="A29" s="84"/>
      <c r="B29" s="84"/>
      <c r="C29" s="84"/>
      <c r="D29" s="84"/>
      <c r="E29" s="84"/>
      <c r="F29" s="93">
        <v>29</v>
      </c>
      <c r="G29" s="103">
        <v>1</v>
      </c>
      <c r="H29" s="51">
        <f t="shared" si="12"/>
        <v>2</v>
      </c>
      <c r="I29" s="98">
        <f t="shared" si="13"/>
        <v>1</v>
      </c>
      <c r="J29" s="52">
        <v>28</v>
      </c>
      <c r="K29" s="50">
        <v>1</v>
      </c>
      <c r="L29" s="51">
        <f>L$25-J29</f>
        <v>3</v>
      </c>
      <c r="M29" s="98">
        <f t="shared" si="14"/>
        <v>1</v>
      </c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93">
        <v>2</v>
      </c>
      <c r="AA29" s="50">
        <v>2</v>
      </c>
      <c r="AB29" s="49">
        <f>AB$25-Z29</f>
        <v>19</v>
      </c>
      <c r="AC29" s="97">
        <f t="shared" si="16"/>
        <v>2</v>
      </c>
    </row>
    <row r="30" spans="1:29">
      <c r="A30" s="84"/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93">
        <v>3</v>
      </c>
      <c r="AA30" s="50">
        <v>1</v>
      </c>
      <c r="AB30" s="49">
        <f t="shared" si="15"/>
        <v>18</v>
      </c>
      <c r="AC30" s="97">
        <f t="shared" si="16"/>
        <v>1</v>
      </c>
    </row>
    <row r="31" spans="1:29">
      <c r="A31" s="84"/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93">
        <v>4</v>
      </c>
      <c r="AA31" s="50">
        <v>4</v>
      </c>
      <c r="AB31" s="49">
        <f t="shared" si="15"/>
        <v>17</v>
      </c>
      <c r="AC31" s="97">
        <f t="shared" si="16"/>
        <v>4</v>
      </c>
    </row>
    <row r="32" spans="1:29">
      <c r="A32" s="84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93">
        <v>5</v>
      </c>
      <c r="AA32" s="50">
        <v>3</v>
      </c>
      <c r="AB32" s="49">
        <f t="shared" si="15"/>
        <v>16</v>
      </c>
      <c r="AC32" s="97">
        <f t="shared" si="16"/>
        <v>3</v>
      </c>
    </row>
    <row r="33" spans="1:29">
      <c r="A33" s="84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93">
        <v>6</v>
      </c>
      <c r="AA33" s="50">
        <v>1</v>
      </c>
      <c r="AB33" s="49">
        <f t="shared" si="15"/>
        <v>15</v>
      </c>
      <c r="AC33" s="97">
        <f t="shared" si="16"/>
        <v>1</v>
      </c>
    </row>
    <row r="34" spans="1:29">
      <c r="A34" s="84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93">
        <v>7</v>
      </c>
      <c r="AA34" s="50">
        <v>7</v>
      </c>
      <c r="AB34" s="49">
        <f t="shared" si="15"/>
        <v>14</v>
      </c>
      <c r="AC34" s="97">
        <f t="shared" si="16"/>
        <v>7</v>
      </c>
    </row>
    <row r="35" spans="1:29">
      <c r="A35" s="84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93">
        <v>8</v>
      </c>
      <c r="AA35" s="50">
        <v>22</v>
      </c>
      <c r="AB35" s="49">
        <f t="shared" si="15"/>
        <v>13</v>
      </c>
      <c r="AC35" s="97">
        <f t="shared" si="16"/>
        <v>22</v>
      </c>
    </row>
    <row r="36" spans="1:29">
      <c r="A36" s="84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93">
        <v>9</v>
      </c>
      <c r="AA36" s="50">
        <v>13</v>
      </c>
      <c r="AB36" s="49">
        <f t="shared" si="15"/>
        <v>12</v>
      </c>
      <c r="AC36" s="97">
        <f t="shared" si="16"/>
        <v>13</v>
      </c>
    </row>
    <row r="37" spans="1:29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93">
        <v>10</v>
      </c>
      <c r="AA37" s="50">
        <v>8</v>
      </c>
      <c r="AB37" s="49">
        <f t="shared" si="15"/>
        <v>11</v>
      </c>
      <c r="AC37" s="97">
        <f t="shared" si="16"/>
        <v>8</v>
      </c>
    </row>
    <row r="38" spans="1:29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93">
        <v>11</v>
      </c>
      <c r="AA38" s="50">
        <v>2</v>
      </c>
      <c r="AB38" s="49">
        <f t="shared" si="15"/>
        <v>10</v>
      </c>
      <c r="AC38" s="97">
        <f t="shared" si="16"/>
        <v>2</v>
      </c>
    </row>
    <row r="39" spans="1:29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93">
        <v>12</v>
      </c>
      <c r="AA39" s="50">
        <v>2</v>
      </c>
      <c r="AB39" s="49">
        <f t="shared" si="15"/>
        <v>9</v>
      </c>
      <c r="AC39" s="97">
        <f t="shared" si="16"/>
        <v>2</v>
      </c>
    </row>
    <row r="40" spans="1:29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93">
        <v>13</v>
      </c>
      <c r="AA40" s="50">
        <v>2</v>
      </c>
      <c r="AB40" s="49">
        <f t="shared" si="15"/>
        <v>8</v>
      </c>
      <c r="AC40" s="97">
        <f t="shared" si="16"/>
        <v>2</v>
      </c>
    </row>
    <row r="41" spans="1:29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93">
        <v>14</v>
      </c>
      <c r="AA41" s="50">
        <v>1</v>
      </c>
      <c r="AB41" s="49">
        <f t="shared" si="15"/>
        <v>7</v>
      </c>
      <c r="AC41" s="97">
        <f t="shared" si="16"/>
        <v>1</v>
      </c>
    </row>
    <row r="42" spans="1:29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93">
        <v>15</v>
      </c>
      <c r="AA42" s="50">
        <v>6</v>
      </c>
      <c r="AB42" s="49">
        <f t="shared" si="15"/>
        <v>6</v>
      </c>
      <c r="AC42" s="97">
        <f t="shared" si="16"/>
        <v>6</v>
      </c>
    </row>
    <row r="43" spans="1:29" ht="15" thickBot="1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93">
        <v>17</v>
      </c>
      <c r="AA43" s="50">
        <v>1</v>
      </c>
      <c r="AB43" s="51">
        <f t="shared" si="15"/>
        <v>4</v>
      </c>
      <c r="AC43" s="98">
        <f t="shared" si="16"/>
        <v>1</v>
      </c>
    </row>
    <row r="44" spans="1:29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</row>
    <row r="45" spans="1:29">
      <c r="A45" s="84"/>
      <c r="B45" s="73" t="s">
        <v>10</v>
      </c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</row>
    <row r="46" spans="1:29">
      <c r="A46" s="84"/>
      <c r="B46" s="146" t="s">
        <v>148</v>
      </c>
      <c r="C46" s="146"/>
      <c r="D46" s="146"/>
      <c r="E46" s="146"/>
      <c r="F46" s="146" t="s">
        <v>3</v>
      </c>
      <c r="G46" s="146"/>
      <c r="H46" s="146"/>
      <c r="I46" s="146"/>
      <c r="J46" s="146" t="s">
        <v>2</v>
      </c>
      <c r="K46" s="146"/>
      <c r="L46" s="146"/>
      <c r="M46" s="146"/>
      <c r="N46" s="146" t="s">
        <v>4</v>
      </c>
      <c r="O46" s="146"/>
      <c r="P46" s="146"/>
      <c r="Q46" s="146"/>
      <c r="R46" s="146" t="s">
        <v>5</v>
      </c>
      <c r="S46" s="146"/>
      <c r="T46" s="146"/>
      <c r="U46" s="146"/>
      <c r="V46" s="146" t="s">
        <v>6</v>
      </c>
      <c r="W46" s="146"/>
      <c r="X46" s="146"/>
      <c r="Y46" s="146"/>
      <c r="Z46" s="146" t="s">
        <v>7</v>
      </c>
      <c r="AA46" s="146"/>
      <c r="AB46" s="146"/>
      <c r="AC46" s="146"/>
    </row>
    <row r="47" spans="1:29" ht="15" thickBot="1">
      <c r="A47" s="84"/>
      <c r="B47" s="146" t="s">
        <v>160</v>
      </c>
      <c r="C47" s="146"/>
      <c r="D47" s="108">
        <f>$AG$4</f>
        <v>61</v>
      </c>
      <c r="E47" s="108" t="s">
        <v>155</v>
      </c>
      <c r="F47" s="146" t="s">
        <v>160</v>
      </c>
      <c r="G47" s="146"/>
      <c r="H47" s="108">
        <f>$AI$4</f>
        <v>31</v>
      </c>
      <c r="I47" s="54" t="s">
        <v>155</v>
      </c>
      <c r="J47" s="146" t="s">
        <v>160</v>
      </c>
      <c r="K47" s="146"/>
      <c r="L47" s="107">
        <f>$AH$4</f>
        <v>31</v>
      </c>
      <c r="M47" s="107" t="s">
        <v>155</v>
      </c>
      <c r="N47" s="147" t="s">
        <v>160</v>
      </c>
      <c r="O47" s="147"/>
      <c r="P47" s="108">
        <f>$AJ$4</f>
        <v>61</v>
      </c>
      <c r="Q47" s="108" t="s">
        <v>155</v>
      </c>
      <c r="R47" s="147" t="s">
        <v>160</v>
      </c>
      <c r="S47" s="147"/>
      <c r="T47" s="108">
        <f>$AK$4</f>
        <v>61</v>
      </c>
      <c r="U47" s="108" t="s">
        <v>155</v>
      </c>
      <c r="V47" s="147" t="s">
        <v>160</v>
      </c>
      <c r="W47" s="147"/>
      <c r="X47" s="108">
        <f>$AL$4</f>
        <v>31</v>
      </c>
      <c r="Y47" s="54" t="s">
        <v>155</v>
      </c>
      <c r="Z47" s="146" t="s">
        <v>160</v>
      </c>
      <c r="AA47" s="146"/>
      <c r="AB47" s="108">
        <v>21</v>
      </c>
      <c r="AC47" s="108" t="s">
        <v>155</v>
      </c>
    </row>
    <row r="48" spans="1:29" ht="28.8">
      <c r="A48" s="84"/>
      <c r="B48" s="107" t="s">
        <v>146</v>
      </c>
      <c r="C48" s="50" t="s">
        <v>147</v>
      </c>
      <c r="D48" s="55" t="s">
        <v>159</v>
      </c>
      <c r="E48" s="99" t="s">
        <v>173</v>
      </c>
      <c r="F48" s="53" t="s">
        <v>146</v>
      </c>
      <c r="G48" s="50" t="s">
        <v>147</v>
      </c>
      <c r="H48" s="55" t="s">
        <v>159</v>
      </c>
      <c r="I48" s="99" t="s">
        <v>173</v>
      </c>
      <c r="J48" s="53" t="s">
        <v>146</v>
      </c>
      <c r="K48" s="50" t="s">
        <v>147</v>
      </c>
      <c r="L48" s="55" t="s">
        <v>159</v>
      </c>
      <c r="M48" s="99" t="s">
        <v>173</v>
      </c>
      <c r="N48" s="53" t="s">
        <v>146</v>
      </c>
      <c r="O48" s="50" t="s">
        <v>147</v>
      </c>
      <c r="P48" s="55" t="s">
        <v>159</v>
      </c>
      <c r="Q48" s="99" t="s">
        <v>173</v>
      </c>
      <c r="R48" s="53" t="s">
        <v>146</v>
      </c>
      <c r="S48" s="50" t="s">
        <v>147</v>
      </c>
      <c r="T48" s="55" t="s">
        <v>159</v>
      </c>
      <c r="U48" s="99" t="s">
        <v>173</v>
      </c>
      <c r="V48" s="72" t="s">
        <v>146</v>
      </c>
      <c r="W48" s="50" t="s">
        <v>147</v>
      </c>
      <c r="X48" s="55" t="s">
        <v>159</v>
      </c>
      <c r="Y48" s="99" t="s">
        <v>173</v>
      </c>
      <c r="Z48" s="53" t="s">
        <v>146</v>
      </c>
      <c r="AA48" s="50" t="s">
        <v>147</v>
      </c>
      <c r="AB48" s="55" t="s">
        <v>159</v>
      </c>
      <c r="AC48" s="99" t="s">
        <v>173</v>
      </c>
    </row>
    <row r="49" spans="1:29" ht="15" thickBot="1">
      <c r="A49" s="84"/>
      <c r="B49" s="93">
        <v>34</v>
      </c>
      <c r="C49" s="50">
        <v>1</v>
      </c>
      <c r="D49" s="49">
        <f>D$47-B49</f>
        <v>27</v>
      </c>
      <c r="E49" s="97">
        <f t="shared" ref="E49:E52" si="17">C49</f>
        <v>1</v>
      </c>
      <c r="F49" s="52">
        <v>8</v>
      </c>
      <c r="G49" s="50">
        <v>1</v>
      </c>
      <c r="H49" s="49">
        <f>H$47-F49</f>
        <v>23</v>
      </c>
      <c r="I49" s="97">
        <f>G49</f>
        <v>1</v>
      </c>
      <c r="J49" s="52">
        <v>0</v>
      </c>
      <c r="K49" s="50">
        <v>2</v>
      </c>
      <c r="L49" s="49">
        <f>L$47-J49</f>
        <v>31</v>
      </c>
      <c r="M49" s="97">
        <f>K49</f>
        <v>2</v>
      </c>
      <c r="N49" s="93">
        <v>0</v>
      </c>
      <c r="O49" s="50">
        <v>0</v>
      </c>
      <c r="P49" s="51">
        <v>0</v>
      </c>
      <c r="Q49" s="102">
        <v>0</v>
      </c>
      <c r="R49" s="52">
        <v>27</v>
      </c>
      <c r="S49" s="50">
        <v>1</v>
      </c>
      <c r="T49" s="49">
        <f>T$47-R49</f>
        <v>34</v>
      </c>
      <c r="U49" s="97">
        <f t="shared" ref="U49:U50" si="18">S49</f>
        <v>1</v>
      </c>
      <c r="V49" s="93">
        <v>0</v>
      </c>
      <c r="W49" s="50">
        <v>0</v>
      </c>
      <c r="X49" s="51">
        <v>0</v>
      </c>
      <c r="Y49" s="102">
        <v>0</v>
      </c>
      <c r="Z49" s="93">
        <v>1</v>
      </c>
      <c r="AA49" s="50">
        <v>3</v>
      </c>
      <c r="AB49" s="49">
        <f t="shared" ref="AB49:AB54" si="19">AB$47-Z49</f>
        <v>20</v>
      </c>
      <c r="AC49" s="97">
        <f t="shared" ref="AC49:AC54" si="20">AA49</f>
        <v>3</v>
      </c>
    </row>
    <row r="50" spans="1:29" ht="15" thickBot="1">
      <c r="A50" s="84"/>
      <c r="B50" s="93">
        <v>36</v>
      </c>
      <c r="C50" s="50">
        <v>1</v>
      </c>
      <c r="D50" s="49">
        <f>D$25-B50</f>
        <v>25</v>
      </c>
      <c r="E50" s="97">
        <f t="shared" si="17"/>
        <v>1</v>
      </c>
      <c r="F50" s="52">
        <v>12</v>
      </c>
      <c r="G50" s="50">
        <v>2</v>
      </c>
      <c r="H50" s="49">
        <f t="shared" ref="H50:H55" si="21">H$47-F50</f>
        <v>19</v>
      </c>
      <c r="I50" s="97">
        <f t="shared" ref="I50:I55" si="22">G50</f>
        <v>2</v>
      </c>
      <c r="J50" s="52">
        <v>7</v>
      </c>
      <c r="K50" s="50">
        <v>1</v>
      </c>
      <c r="L50" s="49">
        <f>L$47-J50</f>
        <v>24</v>
      </c>
      <c r="M50" s="97">
        <f t="shared" ref="M50:M51" si="23">K50</f>
        <v>1</v>
      </c>
      <c r="N50" s="84"/>
      <c r="O50" s="84"/>
      <c r="P50" s="84"/>
      <c r="Q50" s="84"/>
      <c r="R50" s="93">
        <v>28</v>
      </c>
      <c r="S50" s="50">
        <v>1</v>
      </c>
      <c r="T50" s="105">
        <f>T$47-R50</f>
        <v>33</v>
      </c>
      <c r="U50" s="98">
        <f t="shared" si="18"/>
        <v>1</v>
      </c>
      <c r="V50" s="84"/>
      <c r="W50" s="84"/>
      <c r="X50" s="84"/>
      <c r="Y50" s="84"/>
      <c r="Z50" s="93">
        <v>3</v>
      </c>
      <c r="AA50" s="50">
        <v>3</v>
      </c>
      <c r="AB50" s="49">
        <f t="shared" si="19"/>
        <v>18</v>
      </c>
      <c r="AC50" s="97">
        <f t="shared" si="20"/>
        <v>3</v>
      </c>
    </row>
    <row r="51" spans="1:29" ht="15" thickBot="1">
      <c r="A51" s="84"/>
      <c r="B51" s="93">
        <v>38</v>
      </c>
      <c r="C51" s="50">
        <v>1</v>
      </c>
      <c r="D51" s="49">
        <f t="shared" ref="D51:D52" si="24">D$25-B51</f>
        <v>23</v>
      </c>
      <c r="E51" s="97">
        <f t="shared" si="17"/>
        <v>1</v>
      </c>
      <c r="F51" s="52">
        <v>13</v>
      </c>
      <c r="G51" s="50">
        <v>1</v>
      </c>
      <c r="H51" s="49">
        <f t="shared" si="21"/>
        <v>18</v>
      </c>
      <c r="I51" s="97">
        <f t="shared" si="22"/>
        <v>1</v>
      </c>
      <c r="J51" s="52">
        <v>21</v>
      </c>
      <c r="K51" s="50">
        <v>1</v>
      </c>
      <c r="L51" s="51">
        <f>L$47-J51</f>
        <v>10</v>
      </c>
      <c r="M51" s="98">
        <f t="shared" si="23"/>
        <v>1</v>
      </c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93">
        <v>4</v>
      </c>
      <c r="AA51" s="50">
        <v>1</v>
      </c>
      <c r="AB51" s="49">
        <f t="shared" si="19"/>
        <v>17</v>
      </c>
      <c r="AC51" s="97">
        <f t="shared" si="20"/>
        <v>1</v>
      </c>
    </row>
    <row r="52" spans="1:29" ht="15" thickBot="1">
      <c r="A52" s="84"/>
      <c r="B52" s="93">
        <v>39</v>
      </c>
      <c r="C52" s="50">
        <v>1</v>
      </c>
      <c r="D52" s="51">
        <f t="shared" si="24"/>
        <v>22</v>
      </c>
      <c r="E52" s="98">
        <f t="shared" si="17"/>
        <v>1</v>
      </c>
      <c r="F52" s="52">
        <v>16</v>
      </c>
      <c r="G52" s="50">
        <v>1</v>
      </c>
      <c r="H52" s="49">
        <f t="shared" si="21"/>
        <v>15</v>
      </c>
      <c r="I52" s="97">
        <f t="shared" si="22"/>
        <v>1</v>
      </c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93">
        <v>5</v>
      </c>
      <c r="AA52" s="50">
        <v>1</v>
      </c>
      <c r="AB52" s="49">
        <f t="shared" si="19"/>
        <v>16</v>
      </c>
      <c r="AC52" s="97">
        <f t="shared" si="20"/>
        <v>1</v>
      </c>
    </row>
    <row r="53" spans="1:29">
      <c r="A53" s="84"/>
      <c r="B53" s="84"/>
      <c r="C53" s="84"/>
      <c r="D53" s="84"/>
      <c r="E53" s="84"/>
      <c r="F53" s="93">
        <v>19</v>
      </c>
      <c r="G53" s="50">
        <v>1</v>
      </c>
      <c r="H53" s="49">
        <f t="shared" si="21"/>
        <v>12</v>
      </c>
      <c r="I53" s="97">
        <f t="shared" si="22"/>
        <v>1</v>
      </c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93">
        <v>6</v>
      </c>
      <c r="AA53" s="50">
        <v>3</v>
      </c>
      <c r="AB53" s="49">
        <f t="shared" si="19"/>
        <v>15</v>
      </c>
      <c r="AC53" s="97">
        <f t="shared" si="20"/>
        <v>3</v>
      </c>
    </row>
    <row r="54" spans="1:29" ht="15" thickBot="1">
      <c r="A54" s="84"/>
      <c r="B54" s="84"/>
      <c r="C54" s="84"/>
      <c r="D54" s="84"/>
      <c r="E54" s="84"/>
      <c r="F54" s="93">
        <v>22</v>
      </c>
      <c r="G54" s="50">
        <v>2</v>
      </c>
      <c r="H54" s="49">
        <f t="shared" si="21"/>
        <v>9</v>
      </c>
      <c r="I54" s="97">
        <f t="shared" si="22"/>
        <v>2</v>
      </c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93">
        <v>7</v>
      </c>
      <c r="AA54" s="50">
        <v>3</v>
      </c>
      <c r="AB54" s="51">
        <f t="shared" si="19"/>
        <v>14</v>
      </c>
      <c r="AC54" s="98">
        <f t="shared" si="20"/>
        <v>3</v>
      </c>
    </row>
    <row r="55" spans="1:29">
      <c r="A55" s="84"/>
      <c r="B55" s="84"/>
      <c r="C55" s="84"/>
      <c r="D55" s="84"/>
      <c r="E55" s="84"/>
      <c r="F55" s="93">
        <v>24</v>
      </c>
      <c r="G55" s="50">
        <v>1</v>
      </c>
      <c r="H55" s="49">
        <f t="shared" si="21"/>
        <v>7</v>
      </c>
      <c r="I55" s="97">
        <f t="shared" si="22"/>
        <v>1</v>
      </c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</row>
    <row r="56" spans="1:29" ht="15" thickBot="1">
      <c r="A56" s="84"/>
      <c r="B56" s="84"/>
      <c r="C56" s="84"/>
      <c r="D56" s="84"/>
      <c r="E56" s="84"/>
      <c r="F56" s="93">
        <v>29</v>
      </c>
      <c r="G56" s="50">
        <v>0</v>
      </c>
      <c r="H56" s="51">
        <f>1</f>
        <v>1</v>
      </c>
      <c r="I56" s="98">
        <f>SUM(G56:G59)</f>
        <v>3</v>
      </c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</row>
    <row r="57" spans="1:29">
      <c r="A57" s="84"/>
      <c r="B57" s="84"/>
      <c r="C57" s="84"/>
      <c r="D57" s="84"/>
      <c r="E57" s="84"/>
      <c r="F57" s="93">
        <v>40</v>
      </c>
      <c r="G57" s="93">
        <v>1</v>
      </c>
      <c r="H57" s="65"/>
      <c r="I57" s="67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</row>
    <row r="58" spans="1:29">
      <c r="A58" s="84"/>
      <c r="B58" s="84"/>
      <c r="C58" s="84"/>
      <c r="D58" s="84"/>
      <c r="E58" s="84"/>
      <c r="F58" s="93">
        <v>43</v>
      </c>
      <c r="G58" s="93">
        <v>1</v>
      </c>
      <c r="H58" s="65"/>
      <c r="I58" s="67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</row>
    <row r="59" spans="1:29">
      <c r="A59" s="84"/>
      <c r="B59" s="84"/>
      <c r="C59" s="84"/>
      <c r="D59" s="84"/>
      <c r="E59" s="84"/>
      <c r="F59" s="93">
        <v>54</v>
      </c>
      <c r="G59" s="93">
        <v>1</v>
      </c>
      <c r="H59" s="65">
        <f>SUM(G49:G59)</f>
        <v>12</v>
      </c>
      <c r="I59" s="10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4"/>
    </row>
    <row r="60" spans="1:29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4"/>
    </row>
    <row r="61" spans="1:29">
      <c r="A61" s="84"/>
      <c r="B61" s="75" t="s">
        <v>11</v>
      </c>
      <c r="C61" s="75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</row>
    <row r="62" spans="1:29">
      <c r="A62" s="84"/>
      <c r="B62" s="146" t="s">
        <v>148</v>
      </c>
      <c r="C62" s="146"/>
      <c r="D62" s="146"/>
      <c r="E62" s="146"/>
      <c r="F62" s="146" t="s">
        <v>3</v>
      </c>
      <c r="G62" s="146"/>
      <c r="H62" s="146"/>
      <c r="I62" s="146"/>
      <c r="J62" s="146" t="s">
        <v>2</v>
      </c>
      <c r="K62" s="146"/>
      <c r="L62" s="146"/>
      <c r="M62" s="146"/>
      <c r="N62" s="146" t="s">
        <v>4</v>
      </c>
      <c r="O62" s="146"/>
      <c r="P62" s="146"/>
      <c r="Q62" s="146"/>
      <c r="R62" s="146" t="s">
        <v>5</v>
      </c>
      <c r="S62" s="146"/>
      <c r="T62" s="146"/>
      <c r="U62" s="146"/>
      <c r="V62" s="146" t="s">
        <v>6</v>
      </c>
      <c r="W62" s="146"/>
      <c r="X62" s="146"/>
      <c r="Y62" s="146"/>
      <c r="Z62" s="146" t="s">
        <v>7</v>
      </c>
      <c r="AA62" s="146"/>
      <c r="AB62" s="146"/>
      <c r="AC62" s="146"/>
    </row>
    <row r="63" spans="1:29" ht="15" thickBot="1">
      <c r="A63" s="84"/>
      <c r="B63" s="146" t="s">
        <v>160</v>
      </c>
      <c r="C63" s="146"/>
      <c r="D63" s="108">
        <f>$AG$4</f>
        <v>61</v>
      </c>
      <c r="E63" s="108" t="s">
        <v>155</v>
      </c>
      <c r="F63" s="146" t="s">
        <v>160</v>
      </c>
      <c r="G63" s="146"/>
      <c r="H63" s="108">
        <f>$AI$4</f>
        <v>31</v>
      </c>
      <c r="I63" s="54" t="s">
        <v>155</v>
      </c>
      <c r="J63" s="146" t="s">
        <v>160</v>
      </c>
      <c r="K63" s="146"/>
      <c r="L63" s="107">
        <f>$AH$4</f>
        <v>31</v>
      </c>
      <c r="M63" s="107" t="s">
        <v>155</v>
      </c>
      <c r="N63" s="147" t="s">
        <v>160</v>
      </c>
      <c r="O63" s="147"/>
      <c r="P63" s="108">
        <f>$AJ$4</f>
        <v>61</v>
      </c>
      <c r="Q63" s="108" t="s">
        <v>155</v>
      </c>
      <c r="R63" s="147" t="s">
        <v>160</v>
      </c>
      <c r="S63" s="147"/>
      <c r="T63" s="108">
        <f>$AK$4</f>
        <v>61</v>
      </c>
      <c r="U63" s="108" t="s">
        <v>155</v>
      </c>
      <c r="V63" s="147" t="s">
        <v>160</v>
      </c>
      <c r="W63" s="147"/>
      <c r="X63" s="108">
        <f>$AL$4</f>
        <v>31</v>
      </c>
      <c r="Y63" s="54" t="s">
        <v>155</v>
      </c>
      <c r="Z63" s="146" t="s">
        <v>160</v>
      </c>
      <c r="AA63" s="146"/>
      <c r="AB63" s="108">
        <v>21</v>
      </c>
      <c r="AC63" s="108" t="s">
        <v>155</v>
      </c>
    </row>
    <row r="64" spans="1:29" ht="28.8">
      <c r="A64" s="84"/>
      <c r="B64" s="107" t="s">
        <v>146</v>
      </c>
      <c r="C64" s="50" t="s">
        <v>147</v>
      </c>
      <c r="D64" s="55" t="s">
        <v>159</v>
      </c>
      <c r="E64" s="99" t="s">
        <v>173</v>
      </c>
      <c r="F64" s="53" t="s">
        <v>146</v>
      </c>
      <c r="G64" s="50" t="s">
        <v>147</v>
      </c>
      <c r="H64" s="55" t="s">
        <v>159</v>
      </c>
      <c r="I64" s="99" t="s">
        <v>173</v>
      </c>
      <c r="J64" s="53" t="s">
        <v>146</v>
      </c>
      <c r="K64" s="50" t="s">
        <v>147</v>
      </c>
      <c r="L64" s="55" t="s">
        <v>159</v>
      </c>
      <c r="M64" s="99" t="s">
        <v>173</v>
      </c>
      <c r="N64" s="53" t="s">
        <v>146</v>
      </c>
      <c r="O64" s="50" t="s">
        <v>147</v>
      </c>
      <c r="P64" s="55" t="s">
        <v>159</v>
      </c>
      <c r="Q64" s="99" t="s">
        <v>173</v>
      </c>
      <c r="R64" s="72" t="s">
        <v>146</v>
      </c>
      <c r="S64" s="50" t="s">
        <v>147</v>
      </c>
      <c r="T64" s="55" t="s">
        <v>159</v>
      </c>
      <c r="U64" s="99" t="s">
        <v>173</v>
      </c>
      <c r="V64" s="53" t="s">
        <v>146</v>
      </c>
      <c r="W64" s="50" t="s">
        <v>147</v>
      </c>
      <c r="X64" s="55" t="s">
        <v>159</v>
      </c>
      <c r="Y64" s="99" t="s">
        <v>173</v>
      </c>
      <c r="Z64" s="72" t="s">
        <v>146</v>
      </c>
      <c r="AA64" s="50" t="s">
        <v>147</v>
      </c>
      <c r="AB64" s="55" t="s">
        <v>159</v>
      </c>
      <c r="AC64" s="99" t="s">
        <v>173</v>
      </c>
    </row>
    <row r="65" spans="1:29" ht="15" thickBot="1">
      <c r="A65" s="84"/>
      <c r="B65" s="93">
        <v>6</v>
      </c>
      <c r="C65" s="50">
        <v>3</v>
      </c>
      <c r="D65" s="49">
        <f t="shared" ref="D65:D72" si="25">D$63-B65</f>
        <v>55</v>
      </c>
      <c r="E65" s="97">
        <f>C65</f>
        <v>3</v>
      </c>
      <c r="F65" s="93">
        <v>2</v>
      </c>
      <c r="G65" s="50">
        <v>1</v>
      </c>
      <c r="H65" s="49">
        <f>H$63-F65</f>
        <v>29</v>
      </c>
      <c r="I65" s="97">
        <f>G65</f>
        <v>1</v>
      </c>
      <c r="J65" s="93">
        <v>0</v>
      </c>
      <c r="K65" s="50">
        <v>30</v>
      </c>
      <c r="L65" s="49">
        <f>L$63-J65</f>
        <v>31</v>
      </c>
      <c r="M65" s="97">
        <f>K65</f>
        <v>30</v>
      </c>
      <c r="N65" s="93">
        <v>43</v>
      </c>
      <c r="O65" s="50">
        <v>2</v>
      </c>
      <c r="P65" s="49">
        <f>P$63-N65</f>
        <v>18</v>
      </c>
      <c r="Q65" s="97">
        <f>O65</f>
        <v>2</v>
      </c>
      <c r="R65" s="52">
        <v>0</v>
      </c>
      <c r="S65" s="50">
        <v>0</v>
      </c>
      <c r="T65" s="51">
        <v>0</v>
      </c>
      <c r="U65" s="98">
        <v>0</v>
      </c>
      <c r="V65" s="52">
        <v>1</v>
      </c>
      <c r="W65" s="50">
        <v>5</v>
      </c>
      <c r="X65" s="49">
        <f t="shared" ref="X65:X70" si="26">X$63-V65</f>
        <v>30</v>
      </c>
      <c r="Y65" s="97">
        <f>W65</f>
        <v>5</v>
      </c>
      <c r="Z65" s="93">
        <v>0</v>
      </c>
      <c r="AA65" s="50">
        <v>4</v>
      </c>
      <c r="AB65" s="49">
        <f>AB$63-Z65</f>
        <v>21</v>
      </c>
      <c r="AC65" s="97">
        <f>AA65</f>
        <v>4</v>
      </c>
    </row>
    <row r="66" spans="1:29" ht="15" thickBot="1">
      <c r="A66" s="84"/>
      <c r="B66" s="93">
        <v>24</v>
      </c>
      <c r="C66" s="50">
        <v>1</v>
      </c>
      <c r="D66" s="49">
        <f t="shared" si="25"/>
        <v>37</v>
      </c>
      <c r="E66" s="97">
        <f t="shared" ref="E66:E71" si="27">C66</f>
        <v>1</v>
      </c>
      <c r="F66" s="93">
        <v>9</v>
      </c>
      <c r="G66" s="50">
        <v>1</v>
      </c>
      <c r="H66" s="49">
        <f t="shared" ref="H66:H72" si="28">H$63-F66</f>
        <v>22</v>
      </c>
      <c r="I66" s="97">
        <f t="shared" ref="I66:I71" si="29">G66</f>
        <v>1</v>
      </c>
      <c r="J66" s="93">
        <v>4</v>
      </c>
      <c r="K66" s="50">
        <v>2</v>
      </c>
      <c r="L66" s="49">
        <f>L$63-J66</f>
        <v>27</v>
      </c>
      <c r="M66" s="97">
        <f t="shared" ref="M66:M70" si="30">K66</f>
        <v>2</v>
      </c>
      <c r="N66" s="93">
        <v>48</v>
      </c>
      <c r="O66" s="50">
        <v>1</v>
      </c>
      <c r="P66" s="51">
        <f>P$63-N66</f>
        <v>13</v>
      </c>
      <c r="Q66" s="98">
        <f t="shared" ref="Q66" si="31">O66</f>
        <v>1</v>
      </c>
      <c r="R66" s="65"/>
      <c r="S66" s="65"/>
      <c r="T66" s="65"/>
      <c r="U66" s="67"/>
      <c r="V66" s="93">
        <v>2</v>
      </c>
      <c r="W66" s="50">
        <v>2</v>
      </c>
      <c r="X66" s="49">
        <f t="shared" si="26"/>
        <v>29</v>
      </c>
      <c r="Y66" s="97">
        <f t="shared" ref="Y66:Y70" si="32">W66</f>
        <v>2</v>
      </c>
      <c r="Z66" s="93">
        <v>1</v>
      </c>
      <c r="AA66" s="50">
        <v>5</v>
      </c>
      <c r="AB66" s="49">
        <f t="shared" ref="AB66:AB68" si="33">AB$63-Z66</f>
        <v>20</v>
      </c>
      <c r="AC66" s="97">
        <f t="shared" ref="AC66:AC68" si="34">AA66</f>
        <v>5</v>
      </c>
    </row>
    <row r="67" spans="1:29">
      <c r="A67" s="84"/>
      <c r="B67" s="93">
        <v>28</v>
      </c>
      <c r="C67" s="50">
        <v>1</v>
      </c>
      <c r="D67" s="49">
        <f t="shared" si="25"/>
        <v>33</v>
      </c>
      <c r="E67" s="97">
        <f t="shared" si="27"/>
        <v>1</v>
      </c>
      <c r="F67" s="93">
        <v>12</v>
      </c>
      <c r="G67" s="50">
        <v>1</v>
      </c>
      <c r="H67" s="49">
        <f t="shared" si="28"/>
        <v>19</v>
      </c>
      <c r="I67" s="97">
        <f t="shared" si="29"/>
        <v>1</v>
      </c>
      <c r="J67" s="93">
        <v>7</v>
      </c>
      <c r="K67" s="50">
        <v>1</v>
      </c>
      <c r="L67" s="49">
        <f>L$63-J67</f>
        <v>24</v>
      </c>
      <c r="M67" s="97">
        <f t="shared" si="30"/>
        <v>1</v>
      </c>
      <c r="N67" s="84"/>
      <c r="O67" s="84"/>
      <c r="P67" s="84"/>
      <c r="Q67" s="84"/>
      <c r="R67" s="65"/>
      <c r="S67" s="65"/>
      <c r="T67" s="65"/>
      <c r="U67" s="67"/>
      <c r="V67" s="93">
        <v>3</v>
      </c>
      <c r="W67" s="50">
        <v>2</v>
      </c>
      <c r="X67" s="49">
        <f t="shared" si="26"/>
        <v>28</v>
      </c>
      <c r="Y67" s="97">
        <f t="shared" si="32"/>
        <v>2</v>
      </c>
      <c r="Z67" s="93">
        <v>4</v>
      </c>
      <c r="AA67" s="50">
        <v>1</v>
      </c>
      <c r="AB67" s="49">
        <f t="shared" si="33"/>
        <v>17</v>
      </c>
      <c r="AC67" s="97">
        <f t="shared" si="34"/>
        <v>1</v>
      </c>
    </row>
    <row r="68" spans="1:29" ht="15" thickBot="1">
      <c r="A68" s="84"/>
      <c r="B68" s="93">
        <v>34</v>
      </c>
      <c r="C68" s="50">
        <v>1</v>
      </c>
      <c r="D68" s="49">
        <f t="shared" si="25"/>
        <v>27</v>
      </c>
      <c r="E68" s="97">
        <f t="shared" si="27"/>
        <v>1</v>
      </c>
      <c r="F68" s="93">
        <v>14</v>
      </c>
      <c r="G68" s="50">
        <v>4</v>
      </c>
      <c r="H68" s="49">
        <f t="shared" si="28"/>
        <v>17</v>
      </c>
      <c r="I68" s="97">
        <f t="shared" si="29"/>
        <v>4</v>
      </c>
      <c r="J68" s="93">
        <v>8</v>
      </c>
      <c r="K68" s="50">
        <v>2</v>
      </c>
      <c r="L68" s="49">
        <f>L$63-J68</f>
        <v>23</v>
      </c>
      <c r="M68" s="97">
        <f t="shared" si="30"/>
        <v>2</v>
      </c>
      <c r="N68" s="84"/>
      <c r="O68" s="84"/>
      <c r="P68" s="84"/>
      <c r="Q68" s="84"/>
      <c r="R68" s="65"/>
      <c r="S68" s="65"/>
      <c r="T68" s="65"/>
      <c r="U68" s="67"/>
      <c r="V68" s="93">
        <v>4</v>
      </c>
      <c r="W68" s="50">
        <v>1</v>
      </c>
      <c r="X68" s="49">
        <f t="shared" si="26"/>
        <v>27</v>
      </c>
      <c r="Y68" s="97">
        <f t="shared" si="32"/>
        <v>1</v>
      </c>
      <c r="Z68" s="93">
        <v>6</v>
      </c>
      <c r="AA68" s="50">
        <v>1</v>
      </c>
      <c r="AB68" s="51">
        <f t="shared" si="33"/>
        <v>15</v>
      </c>
      <c r="AC68" s="98">
        <f t="shared" si="34"/>
        <v>1</v>
      </c>
    </row>
    <row r="69" spans="1:29">
      <c r="A69" s="84"/>
      <c r="B69" s="93">
        <v>36</v>
      </c>
      <c r="C69" s="50">
        <v>2</v>
      </c>
      <c r="D69" s="49">
        <f t="shared" si="25"/>
        <v>25</v>
      </c>
      <c r="E69" s="97">
        <f t="shared" si="27"/>
        <v>2</v>
      </c>
      <c r="F69" s="93">
        <v>15</v>
      </c>
      <c r="G69" s="50">
        <v>2</v>
      </c>
      <c r="H69" s="49">
        <f t="shared" si="28"/>
        <v>16</v>
      </c>
      <c r="I69" s="97">
        <f t="shared" si="29"/>
        <v>2</v>
      </c>
      <c r="J69" s="93">
        <v>12</v>
      </c>
      <c r="K69" s="50">
        <v>1</v>
      </c>
      <c r="L69" s="49">
        <f>L$63-J69</f>
        <v>19</v>
      </c>
      <c r="M69" s="97">
        <f t="shared" si="30"/>
        <v>1</v>
      </c>
      <c r="N69" s="84"/>
      <c r="O69" s="84"/>
      <c r="P69" s="84"/>
      <c r="Q69" s="84"/>
      <c r="R69" s="65"/>
      <c r="S69" s="65"/>
      <c r="T69" s="65"/>
      <c r="U69" s="67"/>
      <c r="V69" s="93">
        <v>5</v>
      </c>
      <c r="W69" s="50">
        <v>1</v>
      </c>
      <c r="X69" s="49">
        <f t="shared" si="26"/>
        <v>26</v>
      </c>
      <c r="Y69" s="97">
        <f t="shared" si="32"/>
        <v>1</v>
      </c>
      <c r="Z69" s="84"/>
      <c r="AA69" s="84"/>
      <c r="AB69" s="84"/>
      <c r="AC69" s="84"/>
    </row>
    <row r="70" spans="1:29" ht="15" thickBot="1">
      <c r="A70" s="84"/>
      <c r="B70" s="93">
        <v>37</v>
      </c>
      <c r="C70" s="50">
        <v>1</v>
      </c>
      <c r="D70" s="49">
        <f t="shared" si="25"/>
        <v>24</v>
      </c>
      <c r="E70" s="97">
        <f t="shared" si="27"/>
        <v>1</v>
      </c>
      <c r="F70" s="93">
        <v>16</v>
      </c>
      <c r="G70" s="50">
        <v>3</v>
      </c>
      <c r="H70" s="49">
        <f t="shared" si="28"/>
        <v>15</v>
      </c>
      <c r="I70" s="97">
        <f t="shared" si="29"/>
        <v>3</v>
      </c>
      <c r="J70" s="93">
        <v>31</v>
      </c>
      <c r="K70" s="50">
        <v>1</v>
      </c>
      <c r="L70" s="51">
        <v>1</v>
      </c>
      <c r="M70" s="98">
        <f t="shared" si="30"/>
        <v>1</v>
      </c>
      <c r="N70" s="84"/>
      <c r="O70" s="84"/>
      <c r="P70" s="84"/>
      <c r="Q70" s="84"/>
      <c r="R70" s="65"/>
      <c r="S70" s="65"/>
      <c r="T70" s="65"/>
      <c r="U70" s="67"/>
      <c r="V70" s="93">
        <v>6</v>
      </c>
      <c r="W70" s="50">
        <v>1</v>
      </c>
      <c r="X70" s="51">
        <f t="shared" si="26"/>
        <v>25</v>
      </c>
      <c r="Y70" s="98">
        <f t="shared" si="32"/>
        <v>1</v>
      </c>
      <c r="Z70" s="84"/>
      <c r="AA70" s="84"/>
      <c r="AB70" s="84"/>
      <c r="AC70" s="84"/>
    </row>
    <row r="71" spans="1:29">
      <c r="A71" s="84"/>
      <c r="B71" s="93">
        <v>38</v>
      </c>
      <c r="C71" s="50">
        <v>1</v>
      </c>
      <c r="D71" s="49">
        <f t="shared" si="25"/>
        <v>23</v>
      </c>
      <c r="E71" s="97">
        <f t="shared" si="27"/>
        <v>1</v>
      </c>
      <c r="F71" s="93">
        <v>17</v>
      </c>
      <c r="G71" s="50">
        <v>1</v>
      </c>
      <c r="H71" s="49">
        <f t="shared" si="28"/>
        <v>14</v>
      </c>
      <c r="I71" s="97">
        <f t="shared" si="29"/>
        <v>1</v>
      </c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84"/>
      <c r="AC71" s="84"/>
    </row>
    <row r="72" spans="1:29" ht="15" thickBot="1">
      <c r="A72" s="84"/>
      <c r="B72" s="93">
        <v>39</v>
      </c>
      <c r="C72" s="50">
        <v>1</v>
      </c>
      <c r="D72" s="51">
        <f t="shared" si="25"/>
        <v>22</v>
      </c>
      <c r="E72" s="98">
        <f>C72</f>
        <v>1</v>
      </c>
      <c r="F72" s="93">
        <v>25</v>
      </c>
      <c r="G72" s="50">
        <v>2</v>
      </c>
      <c r="H72" s="49">
        <f t="shared" si="28"/>
        <v>6</v>
      </c>
      <c r="I72" s="106">
        <f>G72</f>
        <v>2</v>
      </c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</row>
    <row r="73" spans="1:29" ht="15" thickBot="1">
      <c r="A73" s="84"/>
      <c r="B73" s="84"/>
      <c r="C73" s="84"/>
      <c r="D73" s="84"/>
      <c r="E73" s="84"/>
      <c r="F73" s="93">
        <v>32</v>
      </c>
      <c r="G73" s="50">
        <v>1</v>
      </c>
      <c r="H73" s="51">
        <v>1</v>
      </c>
      <c r="I73" s="98">
        <f t="shared" ref="I73" si="35">G73</f>
        <v>1</v>
      </c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</row>
    <row r="74" spans="1:29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</row>
    <row r="75" spans="1:29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</row>
    <row r="76" spans="1:29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</row>
    <row r="77" spans="1:29">
      <c r="A77" s="84"/>
      <c r="B77" s="75" t="s">
        <v>12</v>
      </c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</row>
    <row r="78" spans="1:29">
      <c r="A78" s="84"/>
      <c r="B78" s="146" t="s">
        <v>148</v>
      </c>
      <c r="C78" s="146"/>
      <c r="D78" s="146"/>
      <c r="E78" s="146"/>
      <c r="F78" s="146" t="s">
        <v>3</v>
      </c>
      <c r="G78" s="146"/>
      <c r="H78" s="146"/>
      <c r="I78" s="146"/>
      <c r="J78" s="146" t="s">
        <v>2</v>
      </c>
      <c r="K78" s="146"/>
      <c r="L78" s="146"/>
      <c r="M78" s="146"/>
      <c r="N78" s="146" t="s">
        <v>4</v>
      </c>
      <c r="O78" s="146"/>
      <c r="P78" s="146"/>
      <c r="Q78" s="146"/>
      <c r="R78" s="146" t="s">
        <v>5</v>
      </c>
      <c r="S78" s="146"/>
      <c r="T78" s="146"/>
      <c r="U78" s="146"/>
      <c r="V78" s="146" t="s">
        <v>6</v>
      </c>
      <c r="W78" s="146"/>
      <c r="X78" s="146"/>
      <c r="Y78" s="146"/>
      <c r="Z78" s="146" t="s">
        <v>7</v>
      </c>
      <c r="AA78" s="146"/>
      <c r="AB78" s="146"/>
      <c r="AC78" s="146"/>
    </row>
    <row r="79" spans="1:29" ht="15" thickBot="1">
      <c r="A79" s="84"/>
      <c r="B79" s="146" t="s">
        <v>160</v>
      </c>
      <c r="C79" s="146"/>
      <c r="D79" s="108">
        <f>$AG$4</f>
        <v>61</v>
      </c>
      <c r="E79" s="108" t="s">
        <v>155</v>
      </c>
      <c r="F79" s="146" t="s">
        <v>160</v>
      </c>
      <c r="G79" s="146"/>
      <c r="H79" s="108">
        <f>$AI$4</f>
        <v>31</v>
      </c>
      <c r="I79" s="54" t="s">
        <v>155</v>
      </c>
      <c r="J79" s="146" t="s">
        <v>160</v>
      </c>
      <c r="K79" s="146"/>
      <c r="L79" s="107">
        <f>$AH$4</f>
        <v>31</v>
      </c>
      <c r="M79" s="107" t="s">
        <v>155</v>
      </c>
      <c r="N79" s="147" t="s">
        <v>160</v>
      </c>
      <c r="O79" s="147"/>
      <c r="P79" s="108">
        <f>$AJ$4</f>
        <v>61</v>
      </c>
      <c r="Q79" s="108" t="s">
        <v>155</v>
      </c>
      <c r="R79" s="147" t="s">
        <v>160</v>
      </c>
      <c r="S79" s="147"/>
      <c r="T79" s="108">
        <f>$AK$4</f>
        <v>61</v>
      </c>
      <c r="U79" s="108" t="s">
        <v>155</v>
      </c>
      <c r="V79" s="147" t="s">
        <v>160</v>
      </c>
      <c r="W79" s="147"/>
      <c r="X79" s="108">
        <f>$AL$4</f>
        <v>31</v>
      </c>
      <c r="Y79" s="54" t="s">
        <v>155</v>
      </c>
      <c r="Z79" s="146" t="s">
        <v>160</v>
      </c>
      <c r="AA79" s="146"/>
      <c r="AB79" s="108">
        <v>21</v>
      </c>
      <c r="AC79" s="108" t="s">
        <v>155</v>
      </c>
    </row>
    <row r="80" spans="1:29" ht="28.8">
      <c r="A80" s="84"/>
      <c r="B80" s="72" t="s">
        <v>146</v>
      </c>
      <c r="C80" s="50" t="s">
        <v>147</v>
      </c>
      <c r="D80" s="55" t="s">
        <v>159</v>
      </c>
      <c r="E80" s="99" t="s">
        <v>173</v>
      </c>
      <c r="F80" s="53" t="s">
        <v>146</v>
      </c>
      <c r="G80" s="50" t="s">
        <v>147</v>
      </c>
      <c r="H80" s="55" t="s">
        <v>159</v>
      </c>
      <c r="I80" s="99" t="s">
        <v>173</v>
      </c>
      <c r="J80" s="53" t="s">
        <v>146</v>
      </c>
      <c r="K80" s="50" t="s">
        <v>147</v>
      </c>
      <c r="L80" s="55" t="s">
        <v>159</v>
      </c>
      <c r="M80" s="99" t="s">
        <v>173</v>
      </c>
      <c r="N80" s="53" t="s">
        <v>146</v>
      </c>
      <c r="O80" s="50" t="s">
        <v>147</v>
      </c>
      <c r="P80" s="55" t="s">
        <v>159</v>
      </c>
      <c r="Q80" s="99" t="s">
        <v>173</v>
      </c>
      <c r="R80" s="53" t="s">
        <v>146</v>
      </c>
      <c r="S80" s="50" t="s">
        <v>147</v>
      </c>
      <c r="T80" s="55" t="s">
        <v>159</v>
      </c>
      <c r="U80" s="99" t="s">
        <v>173</v>
      </c>
      <c r="V80" s="53" t="s">
        <v>146</v>
      </c>
      <c r="W80" s="50" t="s">
        <v>147</v>
      </c>
      <c r="X80" s="55" t="s">
        <v>159</v>
      </c>
      <c r="Y80" s="99" t="s">
        <v>173</v>
      </c>
      <c r="Z80" s="53" t="s">
        <v>146</v>
      </c>
      <c r="AA80" s="50" t="s">
        <v>147</v>
      </c>
      <c r="AB80" s="55" t="s">
        <v>159</v>
      </c>
      <c r="AC80" s="99" t="s">
        <v>173</v>
      </c>
    </row>
    <row r="81" spans="1:29" ht="15" thickBot="1">
      <c r="A81" s="84"/>
      <c r="B81" s="93">
        <v>0</v>
      </c>
      <c r="C81" s="50">
        <v>0</v>
      </c>
      <c r="D81" s="51">
        <v>0</v>
      </c>
      <c r="E81" s="102">
        <v>0</v>
      </c>
      <c r="F81" s="52">
        <v>0</v>
      </c>
      <c r="G81" s="50">
        <v>0</v>
      </c>
      <c r="H81" s="51">
        <v>0</v>
      </c>
      <c r="I81" s="102">
        <v>0</v>
      </c>
      <c r="J81" s="52">
        <v>0</v>
      </c>
      <c r="K81" s="50">
        <v>1</v>
      </c>
      <c r="L81" s="51">
        <f>L$63-J81</f>
        <v>31</v>
      </c>
      <c r="M81" s="98">
        <f>K81</f>
        <v>1</v>
      </c>
      <c r="N81" s="52">
        <v>0</v>
      </c>
      <c r="O81" s="50">
        <v>0</v>
      </c>
      <c r="P81" s="51">
        <v>0</v>
      </c>
      <c r="Q81" s="102">
        <v>0</v>
      </c>
      <c r="R81" s="52">
        <v>0</v>
      </c>
      <c r="S81" s="50">
        <v>0</v>
      </c>
      <c r="T81" s="51">
        <v>0</v>
      </c>
      <c r="U81" s="102">
        <v>0</v>
      </c>
      <c r="V81" s="52">
        <v>0</v>
      </c>
      <c r="W81" s="50">
        <v>0</v>
      </c>
      <c r="X81" s="51">
        <v>0</v>
      </c>
      <c r="Y81" s="102">
        <v>0</v>
      </c>
      <c r="Z81" s="52">
        <v>0</v>
      </c>
      <c r="AA81" s="50">
        <v>15</v>
      </c>
      <c r="AB81" s="49">
        <f>AB$79-Z81</f>
        <v>21</v>
      </c>
      <c r="AC81" s="97">
        <f t="shared" ref="AC81:AC84" si="36">AA81</f>
        <v>15</v>
      </c>
    </row>
    <row r="82" spans="1:29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93">
        <v>1</v>
      </c>
      <c r="AA82" s="50">
        <v>10</v>
      </c>
      <c r="AB82" s="49">
        <f t="shared" ref="AB82:AB84" si="37">AB$79-Z82</f>
        <v>20</v>
      </c>
      <c r="AC82" s="97">
        <f t="shared" si="36"/>
        <v>10</v>
      </c>
    </row>
    <row r="83" spans="1:29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93">
        <v>2</v>
      </c>
      <c r="AA83" s="50">
        <v>6</v>
      </c>
      <c r="AB83" s="49">
        <f t="shared" si="37"/>
        <v>19</v>
      </c>
      <c r="AC83" s="97">
        <f t="shared" si="36"/>
        <v>6</v>
      </c>
    </row>
    <row r="84" spans="1:29" ht="15" thickBot="1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93">
        <v>8</v>
      </c>
      <c r="AA84" s="50">
        <v>1</v>
      </c>
      <c r="AB84" s="51">
        <f t="shared" si="37"/>
        <v>13</v>
      </c>
      <c r="AC84" s="98">
        <f t="shared" si="36"/>
        <v>1</v>
      </c>
    </row>
    <row r="85" spans="1:29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  <c r="AA85" s="84"/>
      <c r="AB85" s="84"/>
      <c r="AC85" s="84"/>
    </row>
    <row r="86" spans="1:29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4"/>
    </row>
    <row r="87" spans="1:29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  <c r="AA87" s="84"/>
      <c r="AB87" s="84"/>
      <c r="AC87" s="84"/>
    </row>
    <row r="88" spans="1:29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4"/>
      <c r="AC88" s="84"/>
    </row>
    <row r="89" spans="1:29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  <c r="AA89" s="84"/>
      <c r="AB89" s="84"/>
      <c r="AC89" s="84"/>
    </row>
    <row r="90" spans="1:29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4"/>
    </row>
    <row r="91" spans="1:29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</row>
    <row r="92" spans="1:29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</row>
    <row r="93" spans="1:29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  <c r="AA93" s="84"/>
      <c r="AB93" s="84"/>
      <c r="AC93" s="84"/>
    </row>
    <row r="94" spans="1:29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</row>
    <row r="95" spans="1:29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84"/>
      <c r="AC95" s="84"/>
    </row>
    <row r="96" spans="1:29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4"/>
    </row>
    <row r="97" spans="1:29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</row>
    <row r="98" spans="1:29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</row>
    <row r="99" spans="1:29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</row>
    <row r="100" spans="1:29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</row>
    <row r="101" spans="1:29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</row>
    <row r="102" spans="1:29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</row>
    <row r="103" spans="1:29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</row>
    <row r="104" spans="1:29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</row>
    <row r="105" spans="1:29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</row>
    <row r="106" spans="1:29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</row>
    <row r="107" spans="1:29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</row>
    <row r="108" spans="1:29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</row>
    <row r="109" spans="1:29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</row>
    <row r="110" spans="1:29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</row>
    <row r="111" spans="1:29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</row>
    <row r="112" spans="1:29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</row>
    <row r="113" spans="1:29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</row>
    <row r="114" spans="1:29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</row>
    <row r="115" spans="1:29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</row>
    <row r="116" spans="1:29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</row>
    <row r="117" spans="1:29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  <c r="AA117" s="84"/>
      <c r="AB117" s="84"/>
      <c r="AC117" s="84"/>
    </row>
    <row r="118" spans="1:29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</row>
    <row r="119" spans="1:29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</row>
    <row r="120" spans="1:29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4"/>
    </row>
    <row r="121" spans="1:29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84"/>
    </row>
    <row r="122" spans="1:29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</row>
  </sheetData>
  <mergeCells count="71">
    <mergeCell ref="Z79:AA79"/>
    <mergeCell ref="B79:C79"/>
    <mergeCell ref="F79:G79"/>
    <mergeCell ref="J79:K79"/>
    <mergeCell ref="N79:O79"/>
    <mergeCell ref="R79:S79"/>
    <mergeCell ref="V79:W79"/>
    <mergeCell ref="Z63:AA63"/>
    <mergeCell ref="B78:E78"/>
    <mergeCell ref="F78:I78"/>
    <mergeCell ref="J78:M78"/>
    <mergeCell ref="N78:Q78"/>
    <mergeCell ref="R78:U78"/>
    <mergeCell ref="V78:Y78"/>
    <mergeCell ref="Z78:AC78"/>
    <mergeCell ref="B63:C63"/>
    <mergeCell ref="F63:G63"/>
    <mergeCell ref="J63:K63"/>
    <mergeCell ref="N63:O63"/>
    <mergeCell ref="R63:S63"/>
    <mergeCell ref="V63:W63"/>
    <mergeCell ref="Z47:AA47"/>
    <mergeCell ref="B62:E62"/>
    <mergeCell ref="F62:I62"/>
    <mergeCell ref="J62:M62"/>
    <mergeCell ref="N62:Q62"/>
    <mergeCell ref="R62:U62"/>
    <mergeCell ref="V62:Y62"/>
    <mergeCell ref="Z62:AC62"/>
    <mergeCell ref="B47:C47"/>
    <mergeCell ref="F47:G47"/>
    <mergeCell ref="J47:K47"/>
    <mergeCell ref="N47:O47"/>
    <mergeCell ref="R47:S47"/>
    <mergeCell ref="V47:W47"/>
    <mergeCell ref="Z25:AA25"/>
    <mergeCell ref="B46:E46"/>
    <mergeCell ref="F46:I46"/>
    <mergeCell ref="J46:M46"/>
    <mergeCell ref="N46:Q46"/>
    <mergeCell ref="R46:U46"/>
    <mergeCell ref="V46:Y46"/>
    <mergeCell ref="Z46:AC46"/>
    <mergeCell ref="B25:C25"/>
    <mergeCell ref="F25:G25"/>
    <mergeCell ref="J25:K25"/>
    <mergeCell ref="N25:O25"/>
    <mergeCell ref="R25:S25"/>
    <mergeCell ref="V25:W25"/>
    <mergeCell ref="Z4:AA4"/>
    <mergeCell ref="B24:E24"/>
    <mergeCell ref="F24:I24"/>
    <mergeCell ref="J24:M24"/>
    <mergeCell ref="N24:Q24"/>
    <mergeCell ref="R24:U24"/>
    <mergeCell ref="V24:Y24"/>
    <mergeCell ref="Z24:AC24"/>
    <mergeCell ref="B4:C4"/>
    <mergeCell ref="F4:G4"/>
    <mergeCell ref="J4:K4"/>
    <mergeCell ref="N4:O4"/>
    <mergeCell ref="R4:S4"/>
    <mergeCell ref="V4:W4"/>
    <mergeCell ref="B2:AC2"/>
    <mergeCell ref="B3:E3"/>
    <mergeCell ref="F3:I3"/>
    <mergeCell ref="J3:M3"/>
    <mergeCell ref="N3:Q3"/>
    <mergeCell ref="R3:U3"/>
    <mergeCell ref="V3:Y3"/>
    <mergeCell ref="Z3:AC3"/>
  </mergeCells>
  <pageMargins left="0.7" right="0.7" top="0.75" bottom="0.75" header="0.3" footer="0.3"/>
  <pageSetup orientation="portrait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5"/>
  <sheetViews>
    <sheetView topLeftCell="A13" zoomScale="85" zoomScaleNormal="85" workbookViewId="0">
      <selection activeCell="R37" sqref="R37"/>
    </sheetView>
  </sheetViews>
  <sheetFormatPr defaultRowHeight="14.4"/>
  <cols>
    <col min="14" max="14" width="10.44140625" bestFit="1" customWidth="1"/>
  </cols>
  <sheetData>
    <row r="1" spans="1:29">
      <c r="A1" s="66"/>
      <c r="B1" s="66"/>
      <c r="C1" s="66"/>
      <c r="D1" s="66"/>
      <c r="E1" s="66"/>
      <c r="F1" s="66"/>
      <c r="G1" s="66"/>
      <c r="H1" s="66"/>
      <c r="I1" s="66"/>
      <c r="J1" s="148" t="s">
        <v>8</v>
      </c>
      <c r="K1" s="148"/>
      <c r="L1" s="148"/>
      <c r="M1" s="148"/>
      <c r="N1" s="148"/>
      <c r="O1" s="148"/>
      <c r="P1" s="148"/>
      <c r="V1" s="84"/>
      <c r="W1" s="84"/>
      <c r="X1" s="84"/>
      <c r="Y1" s="84"/>
      <c r="Z1" s="84"/>
      <c r="AA1" s="84"/>
      <c r="AB1" s="84"/>
      <c r="AC1" s="84"/>
    </row>
    <row r="2" spans="1:29">
      <c r="A2" s="84"/>
      <c r="B2" s="143" t="s">
        <v>148</v>
      </c>
      <c r="C2" s="143"/>
      <c r="D2" s="84"/>
      <c r="E2" s="143" t="s">
        <v>4</v>
      </c>
      <c r="F2" s="143"/>
      <c r="G2" s="84"/>
      <c r="H2" s="84"/>
      <c r="I2" s="69"/>
      <c r="J2" s="69" t="s">
        <v>0</v>
      </c>
      <c r="K2" s="70" t="s">
        <v>2</v>
      </c>
      <c r="L2" s="70" t="s">
        <v>3</v>
      </c>
      <c r="M2" s="70" t="s">
        <v>4</v>
      </c>
      <c r="N2" s="70" t="s">
        <v>5</v>
      </c>
      <c r="O2" s="70" t="s">
        <v>6</v>
      </c>
      <c r="P2" s="70" t="s">
        <v>7</v>
      </c>
      <c r="R2" s="84"/>
      <c r="S2" s="84"/>
    </row>
    <row r="3" spans="1:29">
      <c r="A3" s="84"/>
      <c r="B3" s="84" t="s">
        <v>159</v>
      </c>
      <c r="C3" s="84" t="s">
        <v>174</v>
      </c>
      <c r="D3" s="84"/>
      <c r="E3" s="84" t="s">
        <v>159</v>
      </c>
      <c r="F3" s="84" t="s">
        <v>174</v>
      </c>
      <c r="G3" s="84"/>
      <c r="H3" s="84"/>
      <c r="I3" s="71">
        <v>1</v>
      </c>
      <c r="J3" s="69">
        <f>IF(I3=B$13, C$13, IF(I3=B$12,C$12,IF(I3=B$11,C$11,IF(I3=B$10,C$10,IF(I3=B$9,C$9,IF(I3=B$8,C$8,IF(I3=B$7,C$7,IF(I3=B$6,C$6,IF(I3=B$5,C$5,IF(I3=B$4,C$4,0))))))))))</f>
        <v>0</v>
      </c>
      <c r="K3" s="69">
        <f>IF(I3=B$32,C$32,0)</f>
        <v>0</v>
      </c>
      <c r="L3" s="69">
        <f>IF(I3=B$26, C$26, IF(I3=B$25,C$25,IF(I3=B$24,C$24,IF(I3=B$23,C$23,IF(I3=B$22,C$22,IF(I3=B$21,C$21,IF(I3=B$20,C$20,IF(I3=B$19,C$19,IF(I3=B$18,C$18,IF(I3=B$17,C$17,IF(I3=B$27,C$27,IF(I3=B$28,C$28,0))))))))))))</f>
        <v>1</v>
      </c>
      <c r="M3" s="69">
        <f>IF(I3=E$7,F$7,IF(I3=E$6,F$6,IF(I3=E$5,F$5,IF(I3=E$4,F$4,0))))</f>
        <v>0</v>
      </c>
      <c r="N3" s="69">
        <f>IF(I3=E$15,F$15,IF(I3=E$14,F$14,0))</f>
        <v>0</v>
      </c>
      <c r="O3" s="69">
        <f>IF(I3=E$19,F$19,0)</f>
        <v>0</v>
      </c>
      <c r="P3" s="69">
        <f>IF(I3=E$27,F$27,IF(I3=E$26,F$26,IF(I3=E$25,F$25,IF(I3=E$24,F$24,IF(I3=E$23,F$23,0)))))</f>
        <v>0</v>
      </c>
      <c r="R3" s="84"/>
      <c r="S3" s="84"/>
    </row>
    <row r="4" spans="1:29">
      <c r="A4" s="84"/>
      <c r="B4" s="84">
        <f>GenAge!D6</f>
        <v>58</v>
      </c>
      <c r="C4" s="84">
        <f>GenAge!E6</f>
        <v>1</v>
      </c>
      <c r="D4" s="84"/>
      <c r="E4" s="84">
        <f>GenAge!P6</f>
        <v>17</v>
      </c>
      <c r="F4" s="84">
        <f>GenAge!Q6</f>
        <v>2</v>
      </c>
      <c r="G4" s="84"/>
      <c r="H4" s="84"/>
      <c r="I4" s="71">
        <v>2</v>
      </c>
      <c r="J4" s="69">
        <f t="shared" ref="J4:J32" si="0">IF(I4=B$13, C$13, IF(I4=B$12,C$12,IF(I4=B$11,C$11,IF(I4=B$10,C$10,IF(I4=B$9,C$9,IF(I4=B$8,C$8,IF(I4=B$7,C$7,IF(I4=B$6,C$6,IF(I4=B$5,C$5,IF(I4=B$4,C$4,0))))))))))</f>
        <v>0</v>
      </c>
      <c r="K4" s="69">
        <f t="shared" ref="K4:K32" si="1">IF(I4=B$32,C$32,0)</f>
        <v>0</v>
      </c>
      <c r="L4" s="69">
        <f t="shared" ref="L4:L32" si="2">IF(I4=B$26, C$26, IF(I4=B$25,C$25,IF(I4=B$24,C$24,IF(I4=B$23,C$23,IF(I4=B$22,C$22,IF(I4=B$21,C$21,IF(I4=B$20,C$20,IF(I4=B$19,C$19,IF(I4=B$18,C$18,IF(I4=B$17,C$17,IF(I4=B$27,C$27,IF(I4=B$28,C$28,0))))))))))))</f>
        <v>0</v>
      </c>
      <c r="M4" s="69">
        <f t="shared" ref="M4:M32" si="3">IF(I4=E$7,F$7,IF(I4=E$6,F$6,IF(I4=E$5,F$5,IF(I4=E$4,F$4,0))))</f>
        <v>0</v>
      </c>
      <c r="N4" s="69">
        <f t="shared" ref="N4:N32" si="4">IF(I4=E$15,F$15,IF(I4=E$14,F$14,0))</f>
        <v>0</v>
      </c>
      <c r="O4" s="69">
        <f t="shared" ref="O4:O32" si="5">IF(I4=E$19,F$19,0)</f>
        <v>0</v>
      </c>
      <c r="P4" s="69">
        <f t="shared" ref="P4:P32" si="6">IF(I4=E$27,F$27,IF(I4=E$26,F$26,IF(I4=E$25,F$25,IF(I4=E$24,F$24,IF(I4=E$23,F$23,0)))))</f>
        <v>0</v>
      </c>
      <c r="R4" s="84"/>
      <c r="S4" s="84"/>
    </row>
    <row r="5" spans="1:29">
      <c r="A5" s="84"/>
      <c r="B5" s="84">
        <f>GenAge!D7</f>
        <v>56</v>
      </c>
      <c r="C5" s="84">
        <f>GenAge!E7</f>
        <v>1</v>
      </c>
      <c r="D5" s="84"/>
      <c r="E5" s="84">
        <f>GenAge!P7</f>
        <v>16</v>
      </c>
      <c r="F5" s="84">
        <f>GenAge!Q7</f>
        <v>2</v>
      </c>
      <c r="G5" s="84"/>
      <c r="H5" s="84"/>
      <c r="I5" s="71">
        <v>3</v>
      </c>
      <c r="J5" s="69">
        <f t="shared" si="0"/>
        <v>0</v>
      </c>
      <c r="K5" s="69">
        <f t="shared" si="1"/>
        <v>0</v>
      </c>
      <c r="L5" s="69">
        <f t="shared" si="2"/>
        <v>0</v>
      </c>
      <c r="M5" s="69">
        <f t="shared" si="3"/>
        <v>0</v>
      </c>
      <c r="N5" s="69">
        <f t="shared" si="4"/>
        <v>0</v>
      </c>
      <c r="O5" s="69">
        <f t="shared" si="5"/>
        <v>0</v>
      </c>
      <c r="P5" s="69">
        <f t="shared" si="6"/>
        <v>0</v>
      </c>
      <c r="R5" s="84"/>
      <c r="S5" s="84"/>
    </row>
    <row r="6" spans="1:29">
      <c r="A6" s="84"/>
      <c r="B6" s="84">
        <f>GenAge!D8</f>
        <v>55</v>
      </c>
      <c r="C6" s="84">
        <f>GenAge!E8</f>
        <v>1</v>
      </c>
      <c r="D6" s="84"/>
      <c r="E6" s="84">
        <f>GenAge!P8</f>
        <v>6</v>
      </c>
      <c r="F6" s="84">
        <f>GenAge!Q8</f>
        <v>1</v>
      </c>
      <c r="G6" s="84"/>
      <c r="H6" s="84"/>
      <c r="I6" s="71">
        <v>4</v>
      </c>
      <c r="J6" s="69">
        <f t="shared" si="0"/>
        <v>0</v>
      </c>
      <c r="K6" s="69">
        <f t="shared" si="1"/>
        <v>0</v>
      </c>
      <c r="L6" s="69">
        <f t="shared" si="2"/>
        <v>0</v>
      </c>
      <c r="M6" s="69">
        <f t="shared" si="3"/>
        <v>0</v>
      </c>
      <c r="N6" s="69">
        <f t="shared" si="4"/>
        <v>0</v>
      </c>
      <c r="O6" s="69">
        <f t="shared" si="5"/>
        <v>0</v>
      </c>
      <c r="P6" s="69">
        <f t="shared" si="6"/>
        <v>0</v>
      </c>
      <c r="R6" s="84"/>
      <c r="S6" s="84"/>
    </row>
    <row r="7" spans="1:29">
      <c r="A7" s="84"/>
      <c r="B7" s="84">
        <f>GenAge!D9</f>
        <v>31</v>
      </c>
      <c r="C7" s="84">
        <f>GenAge!E9</f>
        <v>1</v>
      </c>
      <c r="D7" s="84"/>
      <c r="E7" s="84">
        <f>GenAge!P9</f>
        <v>5</v>
      </c>
      <c r="F7" s="84">
        <f>GenAge!Q9</f>
        <v>1</v>
      </c>
      <c r="G7" s="84"/>
      <c r="H7" s="84"/>
      <c r="I7" s="71">
        <v>5</v>
      </c>
      <c r="J7" s="69">
        <f t="shared" si="0"/>
        <v>0</v>
      </c>
      <c r="K7" s="69">
        <f t="shared" si="1"/>
        <v>3</v>
      </c>
      <c r="L7" s="69">
        <f t="shared" si="2"/>
        <v>0</v>
      </c>
      <c r="M7" s="69">
        <f t="shared" si="3"/>
        <v>1</v>
      </c>
      <c r="N7" s="69">
        <f t="shared" si="4"/>
        <v>0</v>
      </c>
      <c r="O7" s="69">
        <f t="shared" si="5"/>
        <v>0</v>
      </c>
      <c r="P7" s="69">
        <f t="shared" si="6"/>
        <v>0</v>
      </c>
      <c r="R7" s="84"/>
      <c r="S7" s="84"/>
    </row>
    <row r="8" spans="1:29">
      <c r="A8" s="84"/>
      <c r="B8" s="84">
        <f>GenAge!D10</f>
        <v>30</v>
      </c>
      <c r="C8" s="84">
        <f>GenAge!E10</f>
        <v>1</v>
      </c>
      <c r="D8" s="84"/>
      <c r="E8" s="84"/>
      <c r="F8" s="84"/>
      <c r="G8" s="84"/>
      <c r="H8" s="84"/>
      <c r="I8" s="71">
        <v>6</v>
      </c>
      <c r="J8" s="69">
        <f t="shared" si="0"/>
        <v>0</v>
      </c>
      <c r="K8" s="69">
        <f t="shared" si="1"/>
        <v>0</v>
      </c>
      <c r="L8" s="69">
        <f t="shared" si="2"/>
        <v>0</v>
      </c>
      <c r="M8" s="69">
        <f t="shared" si="3"/>
        <v>1</v>
      </c>
      <c r="N8" s="69">
        <f t="shared" si="4"/>
        <v>0</v>
      </c>
      <c r="O8" s="69">
        <f t="shared" si="5"/>
        <v>0</v>
      </c>
      <c r="P8" s="69">
        <f t="shared" si="6"/>
        <v>0</v>
      </c>
      <c r="R8" s="84"/>
      <c r="S8" s="84"/>
    </row>
    <row r="9" spans="1:29">
      <c r="A9" s="84"/>
      <c r="B9" s="84">
        <f>GenAge!D11</f>
        <v>28</v>
      </c>
      <c r="C9" s="84">
        <f>GenAge!E11</f>
        <v>1</v>
      </c>
      <c r="D9" s="84"/>
      <c r="E9" s="84"/>
      <c r="F9" s="84"/>
      <c r="G9" s="84"/>
      <c r="H9" s="84"/>
      <c r="I9" s="71">
        <v>7</v>
      </c>
      <c r="J9" s="69">
        <f t="shared" si="0"/>
        <v>0</v>
      </c>
      <c r="K9" s="69">
        <f t="shared" si="1"/>
        <v>0</v>
      </c>
      <c r="L9" s="69">
        <f t="shared" si="2"/>
        <v>0</v>
      </c>
      <c r="M9" s="69">
        <f t="shared" si="3"/>
        <v>0</v>
      </c>
      <c r="N9" s="69">
        <f t="shared" si="4"/>
        <v>0</v>
      </c>
      <c r="O9" s="69">
        <f t="shared" si="5"/>
        <v>0</v>
      </c>
      <c r="P9" s="69">
        <f t="shared" si="6"/>
        <v>0</v>
      </c>
      <c r="R9" s="84"/>
      <c r="S9" s="84"/>
    </row>
    <row r="10" spans="1:29">
      <c r="A10" s="84"/>
      <c r="B10" s="84">
        <f>GenAge!D12</f>
        <v>23</v>
      </c>
      <c r="C10" s="84">
        <f>GenAge!E12</f>
        <v>2</v>
      </c>
      <c r="D10" s="84"/>
      <c r="E10" s="84"/>
      <c r="F10" s="84"/>
      <c r="G10" s="84"/>
      <c r="H10" s="84"/>
      <c r="I10" s="71">
        <v>8</v>
      </c>
      <c r="J10" s="69">
        <f t="shared" si="0"/>
        <v>0</v>
      </c>
      <c r="K10" s="69">
        <f t="shared" si="1"/>
        <v>0</v>
      </c>
      <c r="L10" s="69">
        <f t="shared" si="2"/>
        <v>0</v>
      </c>
      <c r="M10" s="69">
        <f t="shared" si="3"/>
        <v>0</v>
      </c>
      <c r="N10" s="69">
        <f t="shared" si="4"/>
        <v>0</v>
      </c>
      <c r="O10" s="69">
        <f t="shared" si="5"/>
        <v>0</v>
      </c>
      <c r="P10" s="69">
        <f t="shared" si="6"/>
        <v>0</v>
      </c>
      <c r="R10" s="84"/>
      <c r="S10" s="84"/>
    </row>
    <row r="11" spans="1:29">
      <c r="A11" s="84"/>
      <c r="B11" s="84">
        <f>GenAge!D13</f>
        <v>22</v>
      </c>
      <c r="C11" s="84">
        <f>GenAge!E13</f>
        <v>1</v>
      </c>
      <c r="D11" s="84"/>
      <c r="E11" s="84"/>
      <c r="F11" s="84"/>
      <c r="G11" s="84"/>
      <c r="H11" s="84"/>
      <c r="I11" s="71">
        <v>9</v>
      </c>
      <c r="J11" s="69">
        <f t="shared" si="0"/>
        <v>0</v>
      </c>
      <c r="K11" s="69">
        <f t="shared" si="1"/>
        <v>0</v>
      </c>
      <c r="L11" s="69">
        <f t="shared" si="2"/>
        <v>0</v>
      </c>
      <c r="M11" s="69">
        <f t="shared" si="3"/>
        <v>0</v>
      </c>
      <c r="N11" s="69">
        <f t="shared" si="4"/>
        <v>0</v>
      </c>
      <c r="O11" s="69">
        <f t="shared" si="5"/>
        <v>0</v>
      </c>
      <c r="P11" s="69">
        <f t="shared" si="6"/>
        <v>0</v>
      </c>
      <c r="R11" s="84"/>
      <c r="S11" s="84"/>
    </row>
    <row r="12" spans="1:29">
      <c r="A12" s="84"/>
      <c r="B12" s="84">
        <f>GenAge!D14</f>
        <v>17</v>
      </c>
      <c r="C12" s="84">
        <f>GenAge!E14</f>
        <v>1</v>
      </c>
      <c r="D12" s="84"/>
      <c r="E12" s="143" t="s">
        <v>5</v>
      </c>
      <c r="F12" s="143"/>
      <c r="G12" s="84"/>
      <c r="H12" s="84"/>
      <c r="I12" s="71">
        <v>10</v>
      </c>
      <c r="J12" s="69">
        <f t="shared" si="0"/>
        <v>0</v>
      </c>
      <c r="K12" s="69">
        <f t="shared" si="1"/>
        <v>0</v>
      </c>
      <c r="L12" s="69">
        <f t="shared" si="2"/>
        <v>0</v>
      </c>
      <c r="M12" s="69">
        <f t="shared" si="3"/>
        <v>0</v>
      </c>
      <c r="N12" s="69">
        <f t="shared" si="4"/>
        <v>0</v>
      </c>
      <c r="O12" s="69">
        <f t="shared" si="5"/>
        <v>0</v>
      </c>
      <c r="P12" s="69">
        <f t="shared" si="6"/>
        <v>0</v>
      </c>
      <c r="R12" s="84"/>
      <c r="S12" s="84"/>
    </row>
    <row r="13" spans="1:29">
      <c r="A13" s="84"/>
      <c r="B13" s="84">
        <f>GenAge!D15</f>
        <v>16</v>
      </c>
      <c r="C13" s="84">
        <f>GenAge!E15</f>
        <v>1</v>
      </c>
      <c r="D13" s="84"/>
      <c r="E13" s="84" t="s">
        <v>159</v>
      </c>
      <c r="F13" s="84" t="s">
        <v>174</v>
      </c>
      <c r="G13" s="84"/>
      <c r="H13" s="84"/>
      <c r="I13" s="71">
        <v>11</v>
      </c>
      <c r="J13" s="69">
        <f t="shared" si="0"/>
        <v>0</v>
      </c>
      <c r="K13" s="69">
        <f t="shared" si="1"/>
        <v>0</v>
      </c>
      <c r="L13" s="69">
        <f t="shared" si="2"/>
        <v>0</v>
      </c>
      <c r="M13" s="69">
        <f t="shared" si="3"/>
        <v>0</v>
      </c>
      <c r="N13" s="69">
        <f t="shared" si="4"/>
        <v>0</v>
      </c>
      <c r="O13" s="69">
        <f t="shared" si="5"/>
        <v>0</v>
      </c>
      <c r="P13" s="69">
        <f t="shared" si="6"/>
        <v>0</v>
      </c>
      <c r="R13" s="84"/>
      <c r="S13" s="84"/>
    </row>
    <row r="14" spans="1:29">
      <c r="A14" s="84"/>
      <c r="B14" s="84"/>
      <c r="C14" s="84"/>
      <c r="D14" s="84"/>
      <c r="E14" s="84">
        <f>GenAge!T6</f>
        <v>38</v>
      </c>
      <c r="F14" s="84">
        <f>GenAge!U6</f>
        <v>1</v>
      </c>
      <c r="G14" s="84"/>
      <c r="H14" s="84"/>
      <c r="I14" s="71">
        <v>12</v>
      </c>
      <c r="J14" s="69">
        <f t="shared" si="0"/>
        <v>0</v>
      </c>
      <c r="K14" s="69">
        <f t="shared" si="1"/>
        <v>0</v>
      </c>
      <c r="L14" s="69">
        <f t="shared" si="2"/>
        <v>1</v>
      </c>
      <c r="M14" s="69">
        <f t="shared" si="3"/>
        <v>0</v>
      </c>
      <c r="N14" s="69">
        <f t="shared" si="4"/>
        <v>0</v>
      </c>
      <c r="O14" s="69">
        <f t="shared" si="5"/>
        <v>0</v>
      </c>
      <c r="P14" s="69">
        <f t="shared" si="6"/>
        <v>1</v>
      </c>
      <c r="R14" s="84"/>
      <c r="S14" s="84"/>
    </row>
    <row r="15" spans="1:29">
      <c r="A15" s="84"/>
      <c r="B15" s="143" t="s">
        <v>3</v>
      </c>
      <c r="C15" s="143"/>
      <c r="D15" s="84"/>
      <c r="E15" s="84">
        <f>GenAge!T7</f>
        <v>35</v>
      </c>
      <c r="F15" s="84">
        <f>GenAge!U7</f>
        <v>1</v>
      </c>
      <c r="G15" s="84"/>
      <c r="H15" s="84"/>
      <c r="I15" s="71">
        <v>13</v>
      </c>
      <c r="J15" s="69">
        <f t="shared" si="0"/>
        <v>0</v>
      </c>
      <c r="K15" s="69">
        <f t="shared" si="1"/>
        <v>0</v>
      </c>
      <c r="L15" s="69">
        <f t="shared" si="2"/>
        <v>0</v>
      </c>
      <c r="M15" s="69">
        <f t="shared" si="3"/>
        <v>0</v>
      </c>
      <c r="N15" s="69">
        <f t="shared" si="4"/>
        <v>0</v>
      </c>
      <c r="O15" s="69">
        <f t="shared" si="5"/>
        <v>0</v>
      </c>
      <c r="P15" s="69">
        <f t="shared" si="6"/>
        <v>1</v>
      </c>
      <c r="R15" s="84"/>
      <c r="S15" s="84"/>
    </row>
    <row r="16" spans="1:29">
      <c r="A16" s="84"/>
      <c r="B16" s="84" t="s">
        <v>159</v>
      </c>
      <c r="C16" s="84" t="s">
        <v>174</v>
      </c>
      <c r="D16" s="84"/>
      <c r="E16" s="84"/>
      <c r="F16" s="84"/>
      <c r="G16" s="84"/>
      <c r="H16" s="84"/>
      <c r="I16" s="71">
        <v>14</v>
      </c>
      <c r="J16" s="69">
        <f t="shared" si="0"/>
        <v>0</v>
      </c>
      <c r="K16" s="69">
        <f t="shared" si="1"/>
        <v>0</v>
      </c>
      <c r="L16" s="69">
        <f t="shared" si="2"/>
        <v>0</v>
      </c>
      <c r="M16" s="69">
        <f t="shared" si="3"/>
        <v>0</v>
      </c>
      <c r="N16" s="69">
        <f t="shared" si="4"/>
        <v>0</v>
      </c>
      <c r="O16" s="69">
        <f t="shared" si="5"/>
        <v>0</v>
      </c>
      <c r="P16" s="69">
        <f t="shared" si="6"/>
        <v>0</v>
      </c>
      <c r="R16" s="84"/>
      <c r="S16" s="84"/>
    </row>
    <row r="17" spans="1:19">
      <c r="A17" s="84"/>
      <c r="B17" s="84">
        <f>GenAge!H6</f>
        <v>30</v>
      </c>
      <c r="C17" s="84">
        <f>GenAge!I6</f>
        <v>1</v>
      </c>
      <c r="D17" s="84"/>
      <c r="E17" s="143" t="s">
        <v>6</v>
      </c>
      <c r="F17" s="143"/>
      <c r="G17" s="65"/>
      <c r="H17" s="84"/>
      <c r="I17" s="71">
        <v>15</v>
      </c>
      <c r="J17" s="69">
        <f t="shared" si="0"/>
        <v>0</v>
      </c>
      <c r="K17" s="69">
        <f t="shared" si="1"/>
        <v>0</v>
      </c>
      <c r="L17" s="69">
        <f t="shared" si="2"/>
        <v>3</v>
      </c>
      <c r="M17" s="69">
        <f t="shared" si="3"/>
        <v>0</v>
      </c>
      <c r="N17" s="69">
        <f t="shared" si="4"/>
        <v>0</v>
      </c>
      <c r="O17" s="69">
        <f t="shared" si="5"/>
        <v>0</v>
      </c>
      <c r="P17" s="69">
        <f t="shared" si="6"/>
        <v>0</v>
      </c>
      <c r="R17" s="84"/>
      <c r="S17" s="84"/>
    </row>
    <row r="18" spans="1:19">
      <c r="A18" s="84"/>
      <c r="B18" s="84">
        <f>GenAge!H7</f>
        <v>29</v>
      </c>
      <c r="C18" s="84">
        <f>GenAge!I7</f>
        <v>2</v>
      </c>
      <c r="D18" s="84"/>
      <c r="E18" s="65" t="s">
        <v>159</v>
      </c>
      <c r="F18" s="84" t="s">
        <v>174</v>
      </c>
      <c r="G18" s="65"/>
      <c r="H18" s="84"/>
      <c r="I18" s="71">
        <v>16</v>
      </c>
      <c r="J18" s="69">
        <f t="shared" si="0"/>
        <v>1</v>
      </c>
      <c r="K18" s="69">
        <f t="shared" si="1"/>
        <v>0</v>
      </c>
      <c r="L18" s="69">
        <f t="shared" si="2"/>
        <v>3</v>
      </c>
      <c r="M18" s="69">
        <f t="shared" si="3"/>
        <v>2</v>
      </c>
      <c r="N18" s="69">
        <f t="shared" si="4"/>
        <v>0</v>
      </c>
      <c r="O18" s="69">
        <f t="shared" si="5"/>
        <v>0</v>
      </c>
      <c r="P18" s="69">
        <f t="shared" si="6"/>
        <v>0</v>
      </c>
      <c r="R18" s="84"/>
      <c r="S18" s="84"/>
    </row>
    <row r="19" spans="1:19">
      <c r="A19" s="84"/>
      <c r="B19" s="84">
        <f>GenAge!H8</f>
        <v>25</v>
      </c>
      <c r="C19" s="84">
        <f>GenAge!I8</f>
        <v>1</v>
      </c>
      <c r="D19" s="84"/>
      <c r="E19" s="65">
        <f>GenAge!X6</f>
        <v>0</v>
      </c>
      <c r="F19" s="65">
        <f>GenAge!Y6</f>
        <v>0</v>
      </c>
      <c r="G19" s="65"/>
      <c r="H19" s="84"/>
      <c r="I19" s="71">
        <v>17</v>
      </c>
      <c r="J19" s="69">
        <f t="shared" si="0"/>
        <v>1</v>
      </c>
      <c r="K19" s="69">
        <f t="shared" si="1"/>
        <v>0</v>
      </c>
      <c r="L19" s="69">
        <f t="shared" si="2"/>
        <v>4</v>
      </c>
      <c r="M19" s="69">
        <f t="shared" si="3"/>
        <v>2</v>
      </c>
      <c r="N19" s="69">
        <f t="shared" si="4"/>
        <v>0</v>
      </c>
      <c r="O19" s="69">
        <f t="shared" si="5"/>
        <v>0</v>
      </c>
      <c r="P19" s="69">
        <f t="shared" si="6"/>
        <v>1</v>
      </c>
      <c r="R19" s="84"/>
      <c r="S19" s="84"/>
    </row>
    <row r="20" spans="1:19">
      <c r="A20" s="84"/>
      <c r="B20" s="84">
        <f>GenAge!H9</f>
        <v>23</v>
      </c>
      <c r="C20" s="84">
        <f>GenAge!I9</f>
        <v>2</v>
      </c>
      <c r="D20" s="84"/>
      <c r="E20" s="65"/>
      <c r="F20" s="65"/>
      <c r="G20" s="65"/>
      <c r="H20" s="84"/>
      <c r="I20" s="71">
        <v>18</v>
      </c>
      <c r="J20" s="69">
        <f t="shared" si="0"/>
        <v>0</v>
      </c>
      <c r="K20" s="69">
        <f t="shared" si="1"/>
        <v>0</v>
      </c>
      <c r="L20" s="69">
        <f t="shared" si="2"/>
        <v>4</v>
      </c>
      <c r="M20" s="69">
        <f t="shared" si="3"/>
        <v>0</v>
      </c>
      <c r="N20" s="69">
        <f t="shared" si="4"/>
        <v>0</v>
      </c>
      <c r="O20" s="69">
        <f t="shared" si="5"/>
        <v>0</v>
      </c>
      <c r="P20" s="69">
        <f t="shared" si="6"/>
        <v>0</v>
      </c>
      <c r="R20" s="84"/>
      <c r="S20" s="84"/>
    </row>
    <row r="21" spans="1:19">
      <c r="A21" s="84"/>
      <c r="B21" s="84">
        <f>GenAge!H10</f>
        <v>19</v>
      </c>
      <c r="C21" s="84">
        <f>GenAge!I10</f>
        <v>1</v>
      </c>
      <c r="D21" s="84"/>
      <c r="E21" s="143" t="s">
        <v>7</v>
      </c>
      <c r="F21" s="143"/>
      <c r="G21" s="84"/>
      <c r="H21" s="84"/>
      <c r="I21" s="71">
        <v>19</v>
      </c>
      <c r="J21" s="69">
        <f t="shared" si="0"/>
        <v>0</v>
      </c>
      <c r="K21" s="69">
        <f t="shared" si="1"/>
        <v>0</v>
      </c>
      <c r="L21" s="69">
        <f t="shared" si="2"/>
        <v>1</v>
      </c>
      <c r="M21" s="69">
        <f t="shared" si="3"/>
        <v>0</v>
      </c>
      <c r="N21" s="69">
        <f t="shared" si="4"/>
        <v>0</v>
      </c>
      <c r="O21" s="69">
        <f t="shared" si="5"/>
        <v>0</v>
      </c>
      <c r="P21" s="69">
        <f t="shared" si="6"/>
        <v>2</v>
      </c>
      <c r="R21" s="84"/>
      <c r="S21" s="84"/>
    </row>
    <row r="22" spans="1:19">
      <c r="A22" s="84"/>
      <c r="B22" s="84">
        <f>GenAge!H11</f>
        <v>18</v>
      </c>
      <c r="C22" s="84">
        <f>GenAge!I11</f>
        <v>4</v>
      </c>
      <c r="D22" s="84"/>
      <c r="E22" s="84" t="s">
        <v>159</v>
      </c>
      <c r="F22" s="84" t="s">
        <v>174</v>
      </c>
      <c r="G22" s="84"/>
      <c r="H22" s="84"/>
      <c r="I22" s="71">
        <v>20</v>
      </c>
      <c r="J22" s="69">
        <f t="shared" si="0"/>
        <v>0</v>
      </c>
      <c r="K22" s="69">
        <f t="shared" si="1"/>
        <v>0</v>
      </c>
      <c r="L22" s="69">
        <f t="shared" si="2"/>
        <v>0</v>
      </c>
      <c r="M22" s="69">
        <f t="shared" si="3"/>
        <v>0</v>
      </c>
      <c r="N22" s="69">
        <f t="shared" si="4"/>
        <v>0</v>
      </c>
      <c r="O22" s="69">
        <f t="shared" si="5"/>
        <v>0</v>
      </c>
      <c r="P22" s="69">
        <f t="shared" si="6"/>
        <v>2</v>
      </c>
      <c r="R22" s="84"/>
      <c r="S22" s="84"/>
    </row>
    <row r="23" spans="1:19">
      <c r="A23" s="84"/>
      <c r="B23" s="84">
        <f>GenAge!H12</f>
        <v>17</v>
      </c>
      <c r="C23" s="84">
        <f>GenAge!I12</f>
        <v>4</v>
      </c>
      <c r="D23" s="84"/>
      <c r="E23" s="84">
        <f>GenAge!AB6</f>
        <v>20</v>
      </c>
      <c r="F23" s="84">
        <f>GenAge!AC6</f>
        <v>2</v>
      </c>
      <c r="G23" s="84"/>
      <c r="H23" s="84"/>
      <c r="I23" s="71">
        <v>21</v>
      </c>
      <c r="J23" s="69">
        <f t="shared" si="0"/>
        <v>0</v>
      </c>
      <c r="K23" s="69">
        <f t="shared" si="1"/>
        <v>0</v>
      </c>
      <c r="L23" s="69">
        <f t="shared" si="2"/>
        <v>0</v>
      </c>
      <c r="M23" s="69">
        <f t="shared" si="3"/>
        <v>0</v>
      </c>
      <c r="N23" s="69">
        <f t="shared" si="4"/>
        <v>0</v>
      </c>
      <c r="O23" s="69">
        <f t="shared" si="5"/>
        <v>0</v>
      </c>
      <c r="P23" s="69">
        <f t="shared" si="6"/>
        <v>0</v>
      </c>
      <c r="R23" s="84"/>
      <c r="S23" s="84"/>
    </row>
    <row r="24" spans="1:19">
      <c r="A24" s="84"/>
      <c r="B24" s="84">
        <f>GenAge!H13</f>
        <v>16</v>
      </c>
      <c r="C24" s="84">
        <f>GenAge!I13</f>
        <v>3</v>
      </c>
      <c r="D24" s="84"/>
      <c r="E24" s="84">
        <f>GenAge!AB7</f>
        <v>19</v>
      </c>
      <c r="F24" s="84">
        <f>GenAge!AC7</f>
        <v>2</v>
      </c>
      <c r="G24" s="84"/>
      <c r="H24" s="84"/>
      <c r="I24" s="71">
        <v>22</v>
      </c>
      <c r="J24" s="69">
        <f t="shared" si="0"/>
        <v>1</v>
      </c>
      <c r="K24" s="69">
        <f t="shared" si="1"/>
        <v>0</v>
      </c>
      <c r="L24" s="69">
        <f t="shared" si="2"/>
        <v>0</v>
      </c>
      <c r="M24" s="69">
        <f t="shared" si="3"/>
        <v>0</v>
      </c>
      <c r="N24" s="69">
        <f t="shared" si="4"/>
        <v>0</v>
      </c>
      <c r="O24" s="69">
        <f t="shared" si="5"/>
        <v>0</v>
      </c>
      <c r="P24" s="69">
        <f t="shared" si="6"/>
        <v>0</v>
      </c>
      <c r="R24" s="84"/>
      <c r="S24" s="84"/>
    </row>
    <row r="25" spans="1:19">
      <c r="A25" s="84"/>
      <c r="B25" s="84">
        <f>GenAge!H14</f>
        <v>15</v>
      </c>
      <c r="C25" s="84">
        <f>GenAge!I14</f>
        <v>3</v>
      </c>
      <c r="D25" s="84"/>
      <c r="E25" s="84">
        <f>GenAge!AB8</f>
        <v>17</v>
      </c>
      <c r="F25" s="84">
        <f>GenAge!AC8</f>
        <v>1</v>
      </c>
      <c r="G25" s="84"/>
      <c r="H25" s="84"/>
      <c r="I25" s="71">
        <v>23</v>
      </c>
      <c r="J25" s="69">
        <f t="shared" si="0"/>
        <v>2</v>
      </c>
      <c r="K25" s="69">
        <f t="shared" si="1"/>
        <v>0</v>
      </c>
      <c r="L25" s="69">
        <f t="shared" si="2"/>
        <v>2</v>
      </c>
      <c r="M25" s="69">
        <f t="shared" si="3"/>
        <v>0</v>
      </c>
      <c r="N25" s="69">
        <f t="shared" si="4"/>
        <v>0</v>
      </c>
      <c r="O25" s="69">
        <f t="shared" si="5"/>
        <v>0</v>
      </c>
      <c r="P25" s="69">
        <f t="shared" si="6"/>
        <v>0</v>
      </c>
      <c r="R25" s="84"/>
      <c r="S25" s="84"/>
    </row>
    <row r="26" spans="1:19">
      <c r="A26" s="84"/>
      <c r="B26" s="84">
        <f>GenAge!H15</f>
        <v>12</v>
      </c>
      <c r="C26" s="84">
        <f>GenAge!I15</f>
        <v>1</v>
      </c>
      <c r="D26" s="84"/>
      <c r="E26" s="84">
        <f>GenAge!AB9</f>
        <v>13</v>
      </c>
      <c r="F26" s="84">
        <f>GenAge!AC9</f>
        <v>1</v>
      </c>
      <c r="G26" s="84"/>
      <c r="H26" s="84"/>
      <c r="I26" s="71">
        <v>24</v>
      </c>
      <c r="J26" s="69">
        <f t="shared" si="0"/>
        <v>0</v>
      </c>
      <c r="K26" s="69">
        <f t="shared" si="1"/>
        <v>0</v>
      </c>
      <c r="L26" s="69">
        <f t="shared" si="2"/>
        <v>0</v>
      </c>
      <c r="M26" s="69">
        <f t="shared" si="3"/>
        <v>0</v>
      </c>
      <c r="N26" s="69">
        <f t="shared" si="4"/>
        <v>0</v>
      </c>
      <c r="O26" s="69">
        <f t="shared" si="5"/>
        <v>0</v>
      </c>
      <c r="P26" s="69">
        <f t="shared" si="6"/>
        <v>0</v>
      </c>
      <c r="R26" s="84"/>
      <c r="S26" s="84"/>
    </row>
    <row r="27" spans="1:19">
      <c r="A27" s="84"/>
      <c r="B27" s="84">
        <f>GenAge!H16</f>
        <v>4</v>
      </c>
      <c r="C27" s="84">
        <f>GenAge!I16</f>
        <v>0</v>
      </c>
      <c r="D27" s="84"/>
      <c r="E27" s="84">
        <f>GenAge!AB10</f>
        <v>12</v>
      </c>
      <c r="F27" s="84">
        <f>GenAge!AC10</f>
        <v>1</v>
      </c>
      <c r="G27" s="84"/>
      <c r="H27" s="84"/>
      <c r="I27" s="71">
        <v>25</v>
      </c>
      <c r="J27" s="69">
        <f t="shared" si="0"/>
        <v>0</v>
      </c>
      <c r="K27" s="69">
        <f t="shared" si="1"/>
        <v>0</v>
      </c>
      <c r="L27" s="69">
        <f t="shared" si="2"/>
        <v>1</v>
      </c>
      <c r="M27" s="69">
        <f t="shared" si="3"/>
        <v>0</v>
      </c>
      <c r="N27" s="69">
        <f t="shared" si="4"/>
        <v>0</v>
      </c>
      <c r="O27" s="69">
        <f t="shared" si="5"/>
        <v>0</v>
      </c>
      <c r="P27" s="69">
        <f t="shared" si="6"/>
        <v>0</v>
      </c>
      <c r="R27" s="84"/>
      <c r="S27" s="84"/>
    </row>
    <row r="28" spans="1:19">
      <c r="A28" s="84"/>
      <c r="B28" s="84">
        <f>GenAge!H17</f>
        <v>1</v>
      </c>
      <c r="C28" s="84">
        <f>GenAge!I17</f>
        <v>1</v>
      </c>
      <c r="D28" s="84"/>
      <c r="E28" s="84"/>
      <c r="F28" s="84"/>
      <c r="G28" s="84"/>
      <c r="H28" s="84"/>
      <c r="I28" s="71">
        <v>26</v>
      </c>
      <c r="J28" s="69">
        <f t="shared" si="0"/>
        <v>0</v>
      </c>
      <c r="K28" s="69">
        <f t="shared" si="1"/>
        <v>0</v>
      </c>
      <c r="L28" s="69">
        <f t="shared" si="2"/>
        <v>0</v>
      </c>
      <c r="M28" s="69">
        <f t="shared" si="3"/>
        <v>0</v>
      </c>
      <c r="N28" s="69">
        <f t="shared" si="4"/>
        <v>0</v>
      </c>
      <c r="O28" s="69">
        <f t="shared" si="5"/>
        <v>0</v>
      </c>
      <c r="P28" s="69">
        <f t="shared" si="6"/>
        <v>0</v>
      </c>
      <c r="R28" s="84"/>
      <c r="S28" s="84"/>
    </row>
    <row r="29" spans="1:19">
      <c r="A29" s="84"/>
      <c r="B29" s="84"/>
      <c r="C29" s="84"/>
      <c r="D29" s="84"/>
      <c r="E29" s="84"/>
      <c r="F29" s="84"/>
      <c r="G29" s="84"/>
      <c r="H29" s="84"/>
      <c r="I29" s="71">
        <v>27</v>
      </c>
      <c r="J29" s="69">
        <f t="shared" si="0"/>
        <v>0</v>
      </c>
      <c r="K29" s="69">
        <f t="shared" si="1"/>
        <v>0</v>
      </c>
      <c r="L29" s="69">
        <f t="shared" si="2"/>
        <v>0</v>
      </c>
      <c r="M29" s="69">
        <f t="shared" si="3"/>
        <v>0</v>
      </c>
      <c r="N29" s="69">
        <f t="shared" si="4"/>
        <v>0</v>
      </c>
      <c r="O29" s="69">
        <f t="shared" si="5"/>
        <v>0</v>
      </c>
      <c r="P29" s="69">
        <f t="shared" si="6"/>
        <v>0</v>
      </c>
      <c r="R29" s="84"/>
      <c r="S29" s="84"/>
    </row>
    <row r="30" spans="1:19">
      <c r="A30" s="84"/>
      <c r="B30" s="149" t="s">
        <v>2</v>
      </c>
      <c r="C30" s="149"/>
      <c r="D30" s="64"/>
      <c r="E30" s="64"/>
      <c r="F30" s="84"/>
      <c r="G30" s="84"/>
      <c r="H30" s="84"/>
      <c r="I30" s="71">
        <v>28</v>
      </c>
      <c r="J30" s="69">
        <f t="shared" si="0"/>
        <v>1</v>
      </c>
      <c r="K30" s="69">
        <f t="shared" si="1"/>
        <v>0</v>
      </c>
      <c r="L30" s="69">
        <f t="shared" si="2"/>
        <v>0</v>
      </c>
      <c r="M30" s="69">
        <f t="shared" si="3"/>
        <v>0</v>
      </c>
      <c r="N30" s="69">
        <f t="shared" si="4"/>
        <v>0</v>
      </c>
      <c r="O30" s="69">
        <f t="shared" si="5"/>
        <v>0</v>
      </c>
      <c r="P30" s="69">
        <f t="shared" si="6"/>
        <v>0</v>
      </c>
      <c r="R30" s="84"/>
      <c r="S30" s="84"/>
    </row>
    <row r="31" spans="1:19">
      <c r="A31" s="84"/>
      <c r="B31" s="65" t="s">
        <v>159</v>
      </c>
      <c r="C31" s="84" t="s">
        <v>174</v>
      </c>
      <c r="D31" s="84"/>
      <c r="E31" s="84"/>
      <c r="F31" s="84"/>
      <c r="G31" s="84"/>
      <c r="H31" s="84"/>
      <c r="I31" s="71">
        <v>29</v>
      </c>
      <c r="J31" s="69">
        <f t="shared" si="0"/>
        <v>0</v>
      </c>
      <c r="K31" s="69">
        <f t="shared" si="1"/>
        <v>0</v>
      </c>
      <c r="L31" s="69">
        <f t="shared" si="2"/>
        <v>2</v>
      </c>
      <c r="M31" s="69">
        <f t="shared" si="3"/>
        <v>0</v>
      </c>
      <c r="N31" s="69">
        <f t="shared" si="4"/>
        <v>0</v>
      </c>
      <c r="O31" s="69">
        <f t="shared" si="5"/>
        <v>0</v>
      </c>
      <c r="P31" s="69">
        <f t="shared" si="6"/>
        <v>0</v>
      </c>
      <c r="R31" s="84"/>
      <c r="S31" s="84"/>
    </row>
    <row r="32" spans="1:19">
      <c r="A32" s="84"/>
      <c r="B32" s="84">
        <f>GenAge!L6</f>
        <v>5</v>
      </c>
      <c r="C32" s="84">
        <f>GenAge!M6</f>
        <v>3</v>
      </c>
      <c r="D32" s="84"/>
      <c r="E32" s="84"/>
      <c r="F32" s="84"/>
      <c r="G32" s="84"/>
      <c r="H32" s="84"/>
      <c r="I32" s="71">
        <v>30</v>
      </c>
      <c r="J32" s="69">
        <f t="shared" si="0"/>
        <v>1</v>
      </c>
      <c r="K32" s="69">
        <f t="shared" si="1"/>
        <v>0</v>
      </c>
      <c r="L32" s="69">
        <f t="shared" si="2"/>
        <v>1</v>
      </c>
      <c r="M32" s="69">
        <f t="shared" si="3"/>
        <v>0</v>
      </c>
      <c r="N32" s="69">
        <f t="shared" si="4"/>
        <v>0</v>
      </c>
      <c r="O32" s="69">
        <f t="shared" si="5"/>
        <v>0</v>
      </c>
      <c r="P32" s="69">
        <f t="shared" si="6"/>
        <v>0</v>
      </c>
      <c r="R32" s="84"/>
      <c r="S32" s="84"/>
    </row>
    <row r="33" spans="1:19">
      <c r="A33" s="84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R33" s="84"/>
      <c r="S33" s="84"/>
    </row>
    <row r="34" spans="1:19">
      <c r="A34" s="84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</row>
    <row r="35" spans="1:19">
      <c r="A35" s="66"/>
      <c r="B35" s="66"/>
      <c r="C35" s="66"/>
      <c r="D35" s="66"/>
      <c r="E35" s="66"/>
      <c r="F35" s="66"/>
      <c r="G35" s="66"/>
      <c r="H35" s="66"/>
      <c r="I35" s="66"/>
      <c r="J35" s="148" t="s">
        <v>9</v>
      </c>
      <c r="K35" s="148"/>
      <c r="L35" s="148"/>
      <c r="M35" s="148"/>
      <c r="N35" s="148"/>
      <c r="O35" s="148"/>
      <c r="P35" s="148"/>
    </row>
    <row r="36" spans="1:19">
      <c r="A36" s="84"/>
      <c r="B36" s="143" t="s">
        <v>148</v>
      </c>
      <c r="C36" s="143"/>
      <c r="D36" s="84"/>
      <c r="E36" s="143" t="s">
        <v>4</v>
      </c>
      <c r="F36" s="143"/>
      <c r="G36" s="84"/>
      <c r="H36" s="84"/>
      <c r="I36" s="69"/>
      <c r="J36" s="69" t="s">
        <v>0</v>
      </c>
      <c r="K36" s="70" t="s">
        <v>2</v>
      </c>
      <c r="L36" s="70" t="s">
        <v>3</v>
      </c>
      <c r="M36" s="70" t="s">
        <v>4</v>
      </c>
      <c r="N36" s="70" t="s">
        <v>5</v>
      </c>
      <c r="O36" s="70" t="s">
        <v>6</v>
      </c>
      <c r="P36" s="70" t="s">
        <v>7</v>
      </c>
    </row>
    <row r="37" spans="1:19">
      <c r="A37" s="84"/>
      <c r="B37" s="84" t="s">
        <v>159</v>
      </c>
      <c r="C37" s="84" t="s">
        <v>174</v>
      </c>
      <c r="D37" s="84"/>
      <c r="E37" s="84" t="s">
        <v>159</v>
      </c>
      <c r="F37" s="84" t="s">
        <v>174</v>
      </c>
      <c r="G37" s="84"/>
      <c r="H37" s="84"/>
      <c r="I37" s="71">
        <v>1</v>
      </c>
      <c r="J37" s="69">
        <f>IF(I37=B$38,C$38,0)</f>
        <v>0</v>
      </c>
      <c r="K37" s="69">
        <f>IF(I37=B$49,C$49,IF(I37=B$50,C$50,IF(I37=B$51,C$51,0)))</f>
        <v>0</v>
      </c>
      <c r="L37" s="69">
        <f>IF(I37=B$43,C$43,IF(I37=B$42,C$42,IF(I37=B$44,C$44,0)))</f>
        <v>0</v>
      </c>
      <c r="M37" s="69">
        <f>IF(I37=E$38,F$38,0)</f>
        <v>0</v>
      </c>
      <c r="N37" s="69">
        <f>IF(I37=E$42,F$42,0)</f>
        <v>0</v>
      </c>
      <c r="O37" s="69">
        <f>IF(I37=E$46,F$46,0)</f>
        <v>0</v>
      </c>
      <c r="P37" s="69">
        <f>IF(I37=E$54,F$54,IF(I37=E$53,F$53,IF(I37=E$52,F$52,IF(I37=E$51,F$51,IF(I37=E$50,F$50,IF(I37=E$55,F$55,IF(I37=E$56,F$56,IF(I37=E$57,F$57,IF(I37=E$58,F$58,IF(I37=E$59,F$59,IF(I37=E$60,F$60,IF(I37=E$61,F$61,IF(I37=E$62,F$62,IF(I37=E$63,F$63,IF(I37=E$64,F$64,IF(I37=E$65,F$65,IF(I37=E$66,F$66,0)))))))))))))))))</f>
        <v>0</v>
      </c>
    </row>
    <row r="38" spans="1:19">
      <c r="A38" s="84"/>
      <c r="B38" s="84">
        <f>GenAge!D27</f>
        <v>31</v>
      </c>
      <c r="C38" s="84">
        <f>GenAge!E27</f>
        <v>1</v>
      </c>
      <c r="D38" s="84"/>
      <c r="E38" s="84">
        <f>GenAge!P27</f>
        <v>9</v>
      </c>
      <c r="F38" s="84">
        <f>GenAge!Q27</f>
        <v>1</v>
      </c>
      <c r="G38" s="84"/>
      <c r="H38" s="84"/>
      <c r="I38" s="71">
        <v>2</v>
      </c>
      <c r="J38" s="69">
        <f t="shared" ref="J38:J66" si="7">IF(I38=B$38,C$38,0)</f>
        <v>0</v>
      </c>
      <c r="K38" s="69">
        <f t="shared" ref="K38:K66" si="8">IF(I38=B$49,C$49,IF(I38=B$50,C$50,IF(I38=B$51,C$51,0)))</f>
        <v>0</v>
      </c>
      <c r="L38" s="69">
        <f t="shared" ref="L38:L66" si="9">IF(I38=B$43,C$43,IF(I38=B$42,C$42,IF(I38=B$44,C$44,0)))</f>
        <v>1</v>
      </c>
      <c r="M38" s="69">
        <f t="shared" ref="M38:M66" si="10">IF(I38=E$38,F$38,0)</f>
        <v>0</v>
      </c>
      <c r="N38" s="69">
        <f t="shared" ref="N38:N66" si="11">IF(I38=E$42,F$42,0)</f>
        <v>0</v>
      </c>
      <c r="O38" s="69">
        <f t="shared" ref="O38:O66" si="12">IF(I38=E$46,F$46,0)</f>
        <v>0</v>
      </c>
      <c r="P38" s="69">
        <f t="shared" ref="P38:P66" si="13">IF(I38=E$54,F$54,IF(I38=E$53,F$53,IF(I38=E$52,F$52,IF(I38=E$51,F$51,IF(I38=E$50,F$50,IF(I38=E$55,F$55,IF(I38=E$56,F$56,IF(I38=E$57,F$57,IF(I38=E$58,F$58,IF(I38=E$59,F$59,IF(I38=E$60,F$60,IF(I38=E$61,F$61,IF(I38=E$62,F$62,IF(I38=E$63,F$63,IF(I38=E$64,F$64,IF(I38=E$65,F$65,IF(I38=E$66,F$66,0)))))))))))))))))</f>
        <v>0</v>
      </c>
    </row>
    <row r="39" spans="1:19">
      <c r="A39" s="84"/>
      <c r="B39" s="84"/>
      <c r="C39" s="56"/>
      <c r="D39" s="84"/>
      <c r="E39" s="84"/>
      <c r="F39" s="84"/>
      <c r="G39" s="84"/>
      <c r="H39" s="84"/>
      <c r="I39" s="71">
        <v>3</v>
      </c>
      <c r="J39" s="69">
        <f t="shared" si="7"/>
        <v>0</v>
      </c>
      <c r="K39" s="69">
        <f t="shared" si="8"/>
        <v>1</v>
      </c>
      <c r="L39" s="69">
        <f t="shared" si="9"/>
        <v>0</v>
      </c>
      <c r="M39" s="69">
        <f t="shared" si="10"/>
        <v>0</v>
      </c>
      <c r="N39" s="69">
        <f t="shared" si="11"/>
        <v>0</v>
      </c>
      <c r="O39" s="69">
        <f t="shared" si="12"/>
        <v>0</v>
      </c>
      <c r="P39" s="69">
        <f t="shared" si="13"/>
        <v>0</v>
      </c>
    </row>
    <row r="40" spans="1:19">
      <c r="A40" s="84"/>
      <c r="B40" s="143" t="s">
        <v>3</v>
      </c>
      <c r="C40" s="143"/>
      <c r="D40" s="84"/>
      <c r="E40" s="143" t="s">
        <v>5</v>
      </c>
      <c r="F40" s="143"/>
      <c r="G40" s="84"/>
      <c r="H40" s="84"/>
      <c r="I40" s="71">
        <v>4</v>
      </c>
      <c r="J40" s="69">
        <f t="shared" si="7"/>
        <v>0</v>
      </c>
      <c r="K40" s="69">
        <f t="shared" si="8"/>
        <v>1</v>
      </c>
      <c r="L40" s="69">
        <f t="shared" si="9"/>
        <v>0</v>
      </c>
      <c r="M40" s="69">
        <f t="shared" si="10"/>
        <v>0</v>
      </c>
      <c r="N40" s="69">
        <f t="shared" si="11"/>
        <v>0</v>
      </c>
      <c r="O40" s="69">
        <f t="shared" si="12"/>
        <v>0</v>
      </c>
      <c r="P40" s="69">
        <f t="shared" si="13"/>
        <v>1</v>
      </c>
    </row>
    <row r="41" spans="1:19">
      <c r="A41" s="84"/>
      <c r="B41" s="84" t="s">
        <v>159</v>
      </c>
      <c r="C41" s="84" t="s">
        <v>174</v>
      </c>
      <c r="D41" s="84"/>
      <c r="E41" s="84" t="s">
        <v>159</v>
      </c>
      <c r="F41" s="84" t="s">
        <v>174</v>
      </c>
      <c r="G41" s="84"/>
      <c r="H41" s="84"/>
      <c r="I41" s="71">
        <v>5</v>
      </c>
      <c r="J41" s="69">
        <f t="shared" si="7"/>
        <v>0</v>
      </c>
      <c r="K41" s="69">
        <f t="shared" si="8"/>
        <v>0</v>
      </c>
      <c r="L41" s="69">
        <f t="shared" si="9"/>
        <v>0</v>
      </c>
      <c r="M41" s="69">
        <f t="shared" si="10"/>
        <v>0</v>
      </c>
      <c r="N41" s="69">
        <f t="shared" si="11"/>
        <v>0</v>
      </c>
      <c r="O41" s="69">
        <f t="shared" si="12"/>
        <v>0</v>
      </c>
      <c r="P41" s="69">
        <f t="shared" si="13"/>
        <v>0</v>
      </c>
    </row>
    <row r="42" spans="1:19">
      <c r="A42" s="84"/>
      <c r="B42" s="84">
        <f>GenAge!H27</f>
        <v>22</v>
      </c>
      <c r="C42" s="84">
        <f>GenAge!I27</f>
        <v>1</v>
      </c>
      <c r="D42" s="84"/>
      <c r="E42" s="84">
        <f>GenAge!T27</f>
        <v>0</v>
      </c>
      <c r="F42" s="84">
        <f>GenAge!U27</f>
        <v>0</v>
      </c>
      <c r="G42" s="84"/>
      <c r="H42" s="84"/>
      <c r="I42" s="71">
        <v>6</v>
      </c>
      <c r="J42" s="69">
        <f t="shared" si="7"/>
        <v>0</v>
      </c>
      <c r="K42" s="69">
        <f t="shared" si="8"/>
        <v>0</v>
      </c>
      <c r="L42" s="69">
        <f t="shared" si="9"/>
        <v>0</v>
      </c>
      <c r="M42" s="69">
        <f t="shared" si="10"/>
        <v>0</v>
      </c>
      <c r="N42" s="69">
        <f t="shared" si="11"/>
        <v>0</v>
      </c>
      <c r="O42" s="69">
        <f t="shared" si="12"/>
        <v>0</v>
      </c>
      <c r="P42" s="69">
        <f t="shared" si="13"/>
        <v>6</v>
      </c>
    </row>
    <row r="43" spans="1:19">
      <c r="A43" s="84"/>
      <c r="B43" s="84">
        <f>GenAge!H28</f>
        <v>16</v>
      </c>
      <c r="C43" s="84">
        <f>GenAge!I28</f>
        <v>2</v>
      </c>
      <c r="D43" s="84"/>
      <c r="E43" s="84"/>
      <c r="F43" s="84"/>
      <c r="G43" s="84"/>
      <c r="H43" s="84"/>
      <c r="I43" s="71">
        <v>7</v>
      </c>
      <c r="J43" s="69">
        <f t="shared" si="7"/>
        <v>0</v>
      </c>
      <c r="K43" s="69">
        <f t="shared" si="8"/>
        <v>0</v>
      </c>
      <c r="L43" s="69">
        <f t="shared" si="9"/>
        <v>0</v>
      </c>
      <c r="M43" s="69">
        <f t="shared" si="10"/>
        <v>0</v>
      </c>
      <c r="N43" s="69">
        <f t="shared" si="11"/>
        <v>0</v>
      </c>
      <c r="O43" s="69">
        <f t="shared" si="12"/>
        <v>0</v>
      </c>
      <c r="P43" s="69">
        <f t="shared" si="13"/>
        <v>1</v>
      </c>
    </row>
    <row r="44" spans="1:19">
      <c r="A44" s="84"/>
      <c r="B44" s="84">
        <f>GenAge!H29</f>
        <v>2</v>
      </c>
      <c r="C44" s="84">
        <f>GenAge!I29</f>
        <v>1</v>
      </c>
      <c r="D44" s="84"/>
      <c r="E44" s="143" t="s">
        <v>6</v>
      </c>
      <c r="F44" s="143"/>
      <c r="G44" s="84"/>
      <c r="H44" s="84"/>
      <c r="I44" s="71">
        <v>8</v>
      </c>
      <c r="J44" s="69">
        <f t="shared" si="7"/>
        <v>0</v>
      </c>
      <c r="K44" s="69">
        <f t="shared" si="8"/>
        <v>0</v>
      </c>
      <c r="L44" s="69">
        <f t="shared" si="9"/>
        <v>0</v>
      </c>
      <c r="M44" s="69">
        <f t="shared" si="10"/>
        <v>0</v>
      </c>
      <c r="N44" s="69">
        <f t="shared" si="11"/>
        <v>0</v>
      </c>
      <c r="O44" s="69">
        <f t="shared" si="12"/>
        <v>0</v>
      </c>
      <c r="P44" s="69">
        <f t="shared" si="13"/>
        <v>2</v>
      </c>
    </row>
    <row r="45" spans="1:19">
      <c r="A45" s="84"/>
      <c r="B45" s="84"/>
      <c r="C45" s="56"/>
      <c r="D45" s="84"/>
      <c r="E45" s="65" t="s">
        <v>159</v>
      </c>
      <c r="F45" s="84" t="s">
        <v>174</v>
      </c>
      <c r="G45" s="84"/>
      <c r="H45" s="84"/>
      <c r="I45" s="71">
        <v>9</v>
      </c>
      <c r="J45" s="69">
        <f t="shared" si="7"/>
        <v>0</v>
      </c>
      <c r="K45" s="69">
        <f t="shared" si="8"/>
        <v>0</v>
      </c>
      <c r="L45" s="69">
        <f t="shared" si="9"/>
        <v>0</v>
      </c>
      <c r="M45" s="69">
        <f t="shared" si="10"/>
        <v>1</v>
      </c>
      <c r="N45" s="69">
        <f t="shared" si="11"/>
        <v>0</v>
      </c>
      <c r="O45" s="69">
        <f t="shared" si="12"/>
        <v>0</v>
      </c>
      <c r="P45" s="69">
        <f t="shared" si="13"/>
        <v>2</v>
      </c>
    </row>
    <row r="46" spans="1:19">
      <c r="A46" s="84"/>
      <c r="B46" s="84"/>
      <c r="C46" s="56"/>
      <c r="D46" s="84"/>
      <c r="E46" s="65">
        <f>GenAge!X27</f>
        <v>31</v>
      </c>
      <c r="F46" s="65">
        <f>GenAge!Y27</f>
        <v>5</v>
      </c>
      <c r="G46" s="84"/>
      <c r="H46" s="84"/>
      <c r="I46" s="71">
        <v>10</v>
      </c>
      <c r="J46" s="69">
        <f t="shared" si="7"/>
        <v>0</v>
      </c>
      <c r="K46" s="69">
        <f t="shared" si="8"/>
        <v>0</v>
      </c>
      <c r="L46" s="69">
        <f t="shared" si="9"/>
        <v>0</v>
      </c>
      <c r="M46" s="69">
        <f t="shared" si="10"/>
        <v>0</v>
      </c>
      <c r="N46" s="69">
        <f t="shared" si="11"/>
        <v>0</v>
      </c>
      <c r="O46" s="69">
        <f t="shared" si="12"/>
        <v>0</v>
      </c>
      <c r="P46" s="69">
        <f t="shared" si="13"/>
        <v>2</v>
      </c>
    </row>
    <row r="47" spans="1:19">
      <c r="A47" s="84"/>
      <c r="B47" s="149" t="s">
        <v>2</v>
      </c>
      <c r="C47" s="149"/>
      <c r="D47" s="84"/>
      <c r="E47" s="84"/>
      <c r="F47" s="84"/>
      <c r="G47" s="84"/>
      <c r="H47" s="84"/>
      <c r="I47" s="71">
        <v>11</v>
      </c>
      <c r="J47" s="69">
        <f t="shared" si="7"/>
        <v>0</v>
      </c>
      <c r="K47" s="69">
        <f t="shared" si="8"/>
        <v>0</v>
      </c>
      <c r="L47" s="69">
        <f t="shared" si="9"/>
        <v>0</v>
      </c>
      <c r="M47" s="69">
        <f t="shared" si="10"/>
        <v>0</v>
      </c>
      <c r="N47" s="69">
        <f t="shared" si="11"/>
        <v>0</v>
      </c>
      <c r="O47" s="69">
        <f t="shared" si="12"/>
        <v>0</v>
      </c>
      <c r="P47" s="69">
        <f t="shared" si="13"/>
        <v>8</v>
      </c>
    </row>
    <row r="48" spans="1:19">
      <c r="A48" s="84"/>
      <c r="B48" s="65" t="s">
        <v>159</v>
      </c>
      <c r="C48" s="84" t="s">
        <v>174</v>
      </c>
      <c r="D48" s="84"/>
      <c r="E48" s="143" t="s">
        <v>7</v>
      </c>
      <c r="F48" s="143"/>
      <c r="G48" s="84"/>
      <c r="H48" s="84"/>
      <c r="I48" s="71">
        <v>12</v>
      </c>
      <c r="J48" s="69">
        <f t="shared" si="7"/>
        <v>0</v>
      </c>
      <c r="K48" s="69">
        <f t="shared" si="8"/>
        <v>0</v>
      </c>
      <c r="L48" s="69">
        <f t="shared" si="9"/>
        <v>0</v>
      </c>
      <c r="M48" s="69">
        <f t="shared" si="10"/>
        <v>0</v>
      </c>
      <c r="N48" s="69">
        <f t="shared" si="11"/>
        <v>0</v>
      </c>
      <c r="O48" s="69">
        <f t="shared" si="12"/>
        <v>0</v>
      </c>
      <c r="P48" s="69">
        <f t="shared" si="13"/>
        <v>13</v>
      </c>
    </row>
    <row r="49" spans="1:16">
      <c r="A49" s="84"/>
      <c r="B49" s="84">
        <f>GenAge!L27</f>
        <v>30</v>
      </c>
      <c r="C49" s="84">
        <f>GenAge!M27</f>
        <v>1</v>
      </c>
      <c r="D49" s="84"/>
      <c r="E49" s="84" t="s">
        <v>159</v>
      </c>
      <c r="F49" s="84" t="s">
        <v>174</v>
      </c>
      <c r="G49" s="84"/>
      <c r="H49" s="84"/>
      <c r="I49" s="71">
        <v>13</v>
      </c>
      <c r="J49" s="69">
        <f t="shared" si="7"/>
        <v>0</v>
      </c>
      <c r="K49" s="69">
        <f t="shared" si="8"/>
        <v>0</v>
      </c>
      <c r="L49" s="69">
        <f t="shared" si="9"/>
        <v>0</v>
      </c>
      <c r="M49" s="69">
        <f t="shared" si="10"/>
        <v>0</v>
      </c>
      <c r="N49" s="69">
        <f t="shared" si="11"/>
        <v>0</v>
      </c>
      <c r="O49" s="69">
        <f t="shared" si="12"/>
        <v>0</v>
      </c>
      <c r="P49" s="69">
        <f t="shared" si="13"/>
        <v>22</v>
      </c>
    </row>
    <row r="50" spans="1:16">
      <c r="A50" s="84"/>
      <c r="B50" s="84">
        <f>GenAge!L28</f>
        <v>4</v>
      </c>
      <c r="C50" s="84">
        <f>GenAge!M28</f>
        <v>1</v>
      </c>
      <c r="D50" s="84"/>
      <c r="E50" s="84">
        <f>GenAge!AB27</f>
        <v>21</v>
      </c>
      <c r="F50" s="84">
        <f>GenAge!AC27</f>
        <v>4</v>
      </c>
      <c r="G50" s="65"/>
      <c r="H50" s="84"/>
      <c r="I50" s="71">
        <v>14</v>
      </c>
      <c r="J50" s="69">
        <f t="shared" si="7"/>
        <v>0</v>
      </c>
      <c r="K50" s="69">
        <f t="shared" si="8"/>
        <v>0</v>
      </c>
      <c r="L50" s="69">
        <f t="shared" si="9"/>
        <v>0</v>
      </c>
      <c r="M50" s="69">
        <f t="shared" si="10"/>
        <v>0</v>
      </c>
      <c r="N50" s="69">
        <f t="shared" si="11"/>
        <v>0</v>
      </c>
      <c r="O50" s="69">
        <f t="shared" si="12"/>
        <v>0</v>
      </c>
      <c r="P50" s="69">
        <f t="shared" si="13"/>
        <v>7</v>
      </c>
    </row>
    <row r="51" spans="1:16">
      <c r="A51" s="84"/>
      <c r="B51" s="84">
        <f>GenAge!L29</f>
        <v>3</v>
      </c>
      <c r="C51" s="84">
        <f>GenAge!M29</f>
        <v>1</v>
      </c>
      <c r="D51" s="84"/>
      <c r="E51" s="84">
        <f>GenAge!AB28</f>
        <v>20</v>
      </c>
      <c r="F51" s="84">
        <f>GenAge!AC28</f>
        <v>10</v>
      </c>
      <c r="G51" s="65"/>
      <c r="H51" s="84"/>
      <c r="I51" s="71">
        <v>15</v>
      </c>
      <c r="J51" s="69">
        <f t="shared" si="7"/>
        <v>0</v>
      </c>
      <c r="K51" s="69">
        <f t="shared" si="8"/>
        <v>0</v>
      </c>
      <c r="L51" s="69">
        <f t="shared" si="9"/>
        <v>0</v>
      </c>
      <c r="M51" s="69">
        <f t="shared" si="10"/>
        <v>0</v>
      </c>
      <c r="N51" s="69">
        <f t="shared" si="11"/>
        <v>0</v>
      </c>
      <c r="O51" s="69">
        <f t="shared" si="12"/>
        <v>0</v>
      </c>
      <c r="P51" s="69">
        <f t="shared" si="13"/>
        <v>1</v>
      </c>
    </row>
    <row r="52" spans="1:16">
      <c r="A52" s="84"/>
      <c r="B52" s="84"/>
      <c r="C52" s="84"/>
      <c r="D52" s="84"/>
      <c r="E52" s="84">
        <f>GenAge!AB29</f>
        <v>19</v>
      </c>
      <c r="F52" s="84">
        <f>GenAge!AC29</f>
        <v>2</v>
      </c>
      <c r="G52" s="65"/>
      <c r="H52" s="84"/>
      <c r="I52" s="71">
        <v>16</v>
      </c>
      <c r="J52" s="69">
        <f t="shared" si="7"/>
        <v>0</v>
      </c>
      <c r="K52" s="69">
        <f t="shared" si="8"/>
        <v>0</v>
      </c>
      <c r="L52" s="69">
        <f t="shared" si="9"/>
        <v>2</v>
      </c>
      <c r="M52" s="69">
        <f t="shared" si="10"/>
        <v>0</v>
      </c>
      <c r="N52" s="69">
        <f t="shared" si="11"/>
        <v>0</v>
      </c>
      <c r="O52" s="69">
        <f t="shared" si="12"/>
        <v>0</v>
      </c>
      <c r="P52" s="69">
        <f t="shared" si="13"/>
        <v>3</v>
      </c>
    </row>
    <row r="53" spans="1:16">
      <c r="A53" s="84"/>
      <c r="B53" s="84"/>
      <c r="C53" s="56"/>
      <c r="D53" s="84"/>
      <c r="E53" s="84">
        <f>GenAge!AB30</f>
        <v>18</v>
      </c>
      <c r="F53" s="84">
        <f>GenAge!AC30</f>
        <v>1</v>
      </c>
      <c r="G53" s="65"/>
      <c r="H53" s="84"/>
      <c r="I53" s="71">
        <v>17</v>
      </c>
      <c r="J53" s="69">
        <f t="shared" si="7"/>
        <v>0</v>
      </c>
      <c r="K53" s="69">
        <f t="shared" si="8"/>
        <v>0</v>
      </c>
      <c r="L53" s="69">
        <f t="shared" si="9"/>
        <v>0</v>
      </c>
      <c r="M53" s="69">
        <f t="shared" si="10"/>
        <v>0</v>
      </c>
      <c r="N53" s="69">
        <f t="shared" si="11"/>
        <v>0</v>
      </c>
      <c r="O53" s="69">
        <f t="shared" si="12"/>
        <v>0</v>
      </c>
      <c r="P53" s="69">
        <f t="shared" si="13"/>
        <v>4</v>
      </c>
    </row>
    <row r="54" spans="1:16">
      <c r="A54" s="84"/>
      <c r="B54" s="84"/>
      <c r="C54" s="56"/>
      <c r="D54" s="84"/>
      <c r="E54" s="84">
        <f>GenAge!AB31</f>
        <v>17</v>
      </c>
      <c r="F54" s="84">
        <f>GenAge!AC31</f>
        <v>4</v>
      </c>
      <c r="G54" s="84"/>
      <c r="H54" s="84"/>
      <c r="I54" s="71">
        <v>18</v>
      </c>
      <c r="J54" s="69">
        <f t="shared" si="7"/>
        <v>0</v>
      </c>
      <c r="K54" s="69">
        <f t="shared" si="8"/>
        <v>0</v>
      </c>
      <c r="L54" s="69">
        <f t="shared" si="9"/>
        <v>0</v>
      </c>
      <c r="M54" s="69">
        <f t="shared" si="10"/>
        <v>0</v>
      </c>
      <c r="N54" s="69">
        <f t="shared" si="11"/>
        <v>0</v>
      </c>
      <c r="O54" s="69">
        <f t="shared" si="12"/>
        <v>0</v>
      </c>
      <c r="P54" s="69">
        <f t="shared" si="13"/>
        <v>1</v>
      </c>
    </row>
    <row r="55" spans="1:16">
      <c r="A55" s="84"/>
      <c r="B55" s="84"/>
      <c r="C55" s="56"/>
      <c r="D55" s="84"/>
      <c r="E55" s="84">
        <f>GenAge!AB32</f>
        <v>16</v>
      </c>
      <c r="F55" s="84">
        <f>GenAge!AC32</f>
        <v>3</v>
      </c>
      <c r="G55" s="84"/>
      <c r="H55" s="84"/>
      <c r="I55" s="71">
        <v>19</v>
      </c>
      <c r="J55" s="69">
        <f t="shared" si="7"/>
        <v>0</v>
      </c>
      <c r="K55" s="69">
        <f t="shared" si="8"/>
        <v>0</v>
      </c>
      <c r="L55" s="69">
        <f t="shared" si="9"/>
        <v>0</v>
      </c>
      <c r="M55" s="69">
        <f t="shared" si="10"/>
        <v>0</v>
      </c>
      <c r="N55" s="69">
        <f t="shared" si="11"/>
        <v>0</v>
      </c>
      <c r="O55" s="69">
        <f t="shared" si="12"/>
        <v>0</v>
      </c>
      <c r="P55" s="69">
        <f t="shared" si="13"/>
        <v>2</v>
      </c>
    </row>
    <row r="56" spans="1:16">
      <c r="A56" s="84"/>
      <c r="B56" s="84"/>
      <c r="C56" s="56"/>
      <c r="D56" s="84"/>
      <c r="E56" s="84">
        <f>GenAge!AB33</f>
        <v>15</v>
      </c>
      <c r="F56" s="84">
        <f>GenAge!AC33</f>
        <v>1</v>
      </c>
      <c r="G56" s="84"/>
      <c r="H56" s="84"/>
      <c r="I56" s="71">
        <v>20</v>
      </c>
      <c r="J56" s="69">
        <f t="shared" si="7"/>
        <v>0</v>
      </c>
      <c r="K56" s="69">
        <f t="shared" si="8"/>
        <v>0</v>
      </c>
      <c r="L56" s="69">
        <f t="shared" si="9"/>
        <v>0</v>
      </c>
      <c r="M56" s="69">
        <f t="shared" si="10"/>
        <v>0</v>
      </c>
      <c r="N56" s="69">
        <f t="shared" si="11"/>
        <v>0</v>
      </c>
      <c r="O56" s="69">
        <f t="shared" si="12"/>
        <v>0</v>
      </c>
      <c r="P56" s="69">
        <f t="shared" si="13"/>
        <v>10</v>
      </c>
    </row>
    <row r="57" spans="1:16">
      <c r="A57" s="84"/>
      <c r="B57" s="84"/>
      <c r="C57" s="56"/>
      <c r="D57" s="84"/>
      <c r="E57" s="84">
        <f>GenAge!AB34</f>
        <v>14</v>
      </c>
      <c r="F57" s="84">
        <f>GenAge!AC34</f>
        <v>7</v>
      </c>
      <c r="G57" s="84"/>
      <c r="H57" s="84"/>
      <c r="I57" s="71">
        <v>21</v>
      </c>
      <c r="J57" s="69">
        <f t="shared" si="7"/>
        <v>0</v>
      </c>
      <c r="K57" s="69">
        <f t="shared" si="8"/>
        <v>0</v>
      </c>
      <c r="L57" s="69">
        <f t="shared" si="9"/>
        <v>0</v>
      </c>
      <c r="M57" s="69">
        <f t="shared" si="10"/>
        <v>0</v>
      </c>
      <c r="N57" s="69">
        <f t="shared" si="11"/>
        <v>0</v>
      </c>
      <c r="O57" s="69">
        <f t="shared" si="12"/>
        <v>0</v>
      </c>
      <c r="P57" s="69">
        <f t="shared" si="13"/>
        <v>4</v>
      </c>
    </row>
    <row r="58" spans="1:16">
      <c r="A58" s="84"/>
      <c r="B58" s="84"/>
      <c r="C58" s="56"/>
      <c r="D58" s="84"/>
      <c r="E58" s="84">
        <f>GenAge!AB35</f>
        <v>13</v>
      </c>
      <c r="F58" s="84">
        <f>GenAge!AC35</f>
        <v>22</v>
      </c>
      <c r="G58" s="84"/>
      <c r="H58" s="84"/>
      <c r="I58" s="71">
        <v>22</v>
      </c>
      <c r="J58" s="69">
        <f t="shared" si="7"/>
        <v>0</v>
      </c>
      <c r="K58" s="69">
        <f t="shared" si="8"/>
        <v>0</v>
      </c>
      <c r="L58" s="69">
        <f t="shared" si="9"/>
        <v>1</v>
      </c>
      <c r="M58" s="69">
        <f t="shared" si="10"/>
        <v>0</v>
      </c>
      <c r="N58" s="69">
        <f t="shared" si="11"/>
        <v>0</v>
      </c>
      <c r="O58" s="69">
        <f t="shared" si="12"/>
        <v>0</v>
      </c>
      <c r="P58" s="69">
        <f t="shared" si="13"/>
        <v>0</v>
      </c>
    </row>
    <row r="59" spans="1:16">
      <c r="A59" s="84"/>
      <c r="B59" s="84"/>
      <c r="C59" s="56"/>
      <c r="D59" s="84"/>
      <c r="E59" s="84">
        <f>GenAge!AB36</f>
        <v>12</v>
      </c>
      <c r="F59" s="84">
        <f>GenAge!AC36</f>
        <v>13</v>
      </c>
      <c r="G59" s="84"/>
      <c r="H59" s="84"/>
      <c r="I59" s="71">
        <v>23</v>
      </c>
      <c r="J59" s="69">
        <f t="shared" si="7"/>
        <v>0</v>
      </c>
      <c r="K59" s="69">
        <f t="shared" si="8"/>
        <v>0</v>
      </c>
      <c r="L59" s="69">
        <f t="shared" si="9"/>
        <v>0</v>
      </c>
      <c r="M59" s="69">
        <f t="shared" si="10"/>
        <v>0</v>
      </c>
      <c r="N59" s="69">
        <f t="shared" si="11"/>
        <v>0</v>
      </c>
      <c r="O59" s="69">
        <f t="shared" si="12"/>
        <v>0</v>
      </c>
      <c r="P59" s="69">
        <f t="shared" si="13"/>
        <v>0</v>
      </c>
    </row>
    <row r="60" spans="1:16">
      <c r="A60" s="84"/>
      <c r="B60" s="84"/>
      <c r="C60" s="56"/>
      <c r="D60" s="84"/>
      <c r="E60" s="84">
        <f>GenAge!AB37</f>
        <v>11</v>
      </c>
      <c r="F60" s="84">
        <f>GenAge!AC37</f>
        <v>8</v>
      </c>
      <c r="G60" s="84"/>
      <c r="H60" s="84"/>
      <c r="I60" s="71">
        <v>24</v>
      </c>
      <c r="J60" s="69">
        <f t="shared" si="7"/>
        <v>0</v>
      </c>
      <c r="K60" s="69">
        <f t="shared" si="8"/>
        <v>0</v>
      </c>
      <c r="L60" s="69">
        <f t="shared" si="9"/>
        <v>0</v>
      </c>
      <c r="M60" s="69">
        <f t="shared" si="10"/>
        <v>0</v>
      </c>
      <c r="N60" s="69">
        <f t="shared" si="11"/>
        <v>0</v>
      </c>
      <c r="O60" s="69">
        <f t="shared" si="12"/>
        <v>0</v>
      </c>
      <c r="P60" s="69">
        <f t="shared" si="13"/>
        <v>0</v>
      </c>
    </row>
    <row r="61" spans="1:16">
      <c r="A61" s="84"/>
      <c r="B61" s="84"/>
      <c r="C61" s="56"/>
      <c r="D61" s="84"/>
      <c r="E61" s="84">
        <f>GenAge!AB38</f>
        <v>10</v>
      </c>
      <c r="F61" s="84">
        <f>GenAge!AC38</f>
        <v>2</v>
      </c>
      <c r="G61" s="84"/>
      <c r="H61" s="84"/>
      <c r="I61" s="71">
        <v>25</v>
      </c>
      <c r="J61" s="69">
        <f t="shared" si="7"/>
        <v>0</v>
      </c>
      <c r="K61" s="69">
        <f t="shared" si="8"/>
        <v>0</v>
      </c>
      <c r="L61" s="69">
        <f t="shared" si="9"/>
        <v>0</v>
      </c>
      <c r="M61" s="69">
        <f t="shared" si="10"/>
        <v>0</v>
      </c>
      <c r="N61" s="69">
        <f t="shared" si="11"/>
        <v>0</v>
      </c>
      <c r="O61" s="69">
        <f t="shared" si="12"/>
        <v>0</v>
      </c>
      <c r="P61" s="69">
        <f t="shared" si="13"/>
        <v>0</v>
      </c>
    </row>
    <row r="62" spans="1:16">
      <c r="A62" s="84"/>
      <c r="B62" s="84"/>
      <c r="C62" s="84"/>
      <c r="D62" s="84"/>
      <c r="E62" s="84">
        <f>GenAge!AB39</f>
        <v>9</v>
      </c>
      <c r="F62" s="84">
        <f>GenAge!AC39</f>
        <v>2</v>
      </c>
      <c r="G62" s="84"/>
      <c r="H62" s="84"/>
      <c r="I62" s="71">
        <v>26</v>
      </c>
      <c r="J62" s="69">
        <f t="shared" si="7"/>
        <v>0</v>
      </c>
      <c r="K62" s="69">
        <f t="shared" si="8"/>
        <v>0</v>
      </c>
      <c r="L62" s="69">
        <f t="shared" si="9"/>
        <v>0</v>
      </c>
      <c r="M62" s="69">
        <f t="shared" si="10"/>
        <v>0</v>
      </c>
      <c r="N62" s="69">
        <f t="shared" si="11"/>
        <v>0</v>
      </c>
      <c r="O62" s="69">
        <f t="shared" si="12"/>
        <v>0</v>
      </c>
      <c r="P62" s="69">
        <f t="shared" si="13"/>
        <v>0</v>
      </c>
    </row>
    <row r="63" spans="1:16">
      <c r="A63" s="84"/>
      <c r="B63" s="84"/>
      <c r="C63" s="84"/>
      <c r="D63" s="64"/>
      <c r="E63" s="84">
        <f>GenAge!AB40</f>
        <v>8</v>
      </c>
      <c r="F63" s="84">
        <f>GenAge!AC40</f>
        <v>2</v>
      </c>
      <c r="G63" s="84"/>
      <c r="H63" s="84"/>
      <c r="I63" s="71">
        <v>27</v>
      </c>
      <c r="J63" s="69">
        <f t="shared" si="7"/>
        <v>0</v>
      </c>
      <c r="K63" s="69">
        <f t="shared" si="8"/>
        <v>0</v>
      </c>
      <c r="L63" s="69">
        <f t="shared" si="9"/>
        <v>0</v>
      </c>
      <c r="M63" s="69">
        <f t="shared" si="10"/>
        <v>0</v>
      </c>
      <c r="N63" s="69">
        <f t="shared" si="11"/>
        <v>0</v>
      </c>
      <c r="O63" s="69">
        <f t="shared" si="12"/>
        <v>0</v>
      </c>
      <c r="P63" s="69">
        <f t="shared" si="13"/>
        <v>0</v>
      </c>
    </row>
    <row r="64" spans="1:16">
      <c r="A64" s="84"/>
      <c r="B64" s="84"/>
      <c r="C64" s="84"/>
      <c r="D64" s="84"/>
      <c r="E64" s="84">
        <f>GenAge!AB41</f>
        <v>7</v>
      </c>
      <c r="F64" s="84">
        <f>GenAge!AC41</f>
        <v>1</v>
      </c>
      <c r="G64" s="84"/>
      <c r="H64" s="84"/>
      <c r="I64" s="71">
        <v>28</v>
      </c>
      <c r="J64" s="69">
        <f t="shared" si="7"/>
        <v>0</v>
      </c>
      <c r="K64" s="69">
        <f t="shared" si="8"/>
        <v>0</v>
      </c>
      <c r="L64" s="69">
        <f t="shared" si="9"/>
        <v>0</v>
      </c>
      <c r="M64" s="69">
        <f t="shared" si="10"/>
        <v>0</v>
      </c>
      <c r="N64" s="69">
        <f t="shared" si="11"/>
        <v>0</v>
      </c>
      <c r="O64" s="69">
        <f t="shared" si="12"/>
        <v>0</v>
      </c>
      <c r="P64" s="69">
        <f t="shared" si="13"/>
        <v>0</v>
      </c>
    </row>
    <row r="65" spans="1:16">
      <c r="A65" s="84"/>
      <c r="B65" s="84"/>
      <c r="C65" s="84"/>
      <c r="D65" s="84"/>
      <c r="E65" s="84">
        <f>GenAge!AB42</f>
        <v>6</v>
      </c>
      <c r="F65" s="84">
        <f>GenAge!AC42</f>
        <v>6</v>
      </c>
      <c r="G65" s="84"/>
      <c r="H65" s="84"/>
      <c r="I65" s="71">
        <v>29</v>
      </c>
      <c r="J65" s="69">
        <f t="shared" si="7"/>
        <v>0</v>
      </c>
      <c r="K65" s="69">
        <f t="shared" si="8"/>
        <v>0</v>
      </c>
      <c r="L65" s="69">
        <f t="shared" si="9"/>
        <v>0</v>
      </c>
      <c r="M65" s="69">
        <f t="shared" si="10"/>
        <v>0</v>
      </c>
      <c r="N65" s="69">
        <f t="shared" si="11"/>
        <v>0</v>
      </c>
      <c r="O65" s="69">
        <f t="shared" si="12"/>
        <v>0</v>
      </c>
      <c r="P65" s="69">
        <f t="shared" si="13"/>
        <v>0</v>
      </c>
    </row>
    <row r="66" spans="1:16">
      <c r="A66" s="84"/>
      <c r="B66" s="84"/>
      <c r="C66" s="84"/>
      <c r="D66" s="84"/>
      <c r="E66" s="84">
        <f>GenAge!AB43</f>
        <v>4</v>
      </c>
      <c r="F66" s="84">
        <f>GenAge!AC43</f>
        <v>1</v>
      </c>
      <c r="G66" s="84"/>
      <c r="H66" s="84"/>
      <c r="I66" s="71">
        <v>30</v>
      </c>
      <c r="J66" s="69">
        <f t="shared" si="7"/>
        <v>0</v>
      </c>
      <c r="K66" s="69">
        <f t="shared" si="8"/>
        <v>1</v>
      </c>
      <c r="L66" s="69">
        <f t="shared" si="9"/>
        <v>0</v>
      </c>
      <c r="M66" s="69">
        <f t="shared" si="10"/>
        <v>0</v>
      </c>
      <c r="N66" s="69">
        <f t="shared" si="11"/>
        <v>0</v>
      </c>
      <c r="O66" s="69">
        <f t="shared" si="12"/>
        <v>0</v>
      </c>
      <c r="P66" s="69">
        <f t="shared" si="13"/>
        <v>0</v>
      </c>
    </row>
    <row r="67" spans="1:16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</row>
    <row r="68" spans="1:16">
      <c r="A68" s="66"/>
      <c r="B68" s="66"/>
      <c r="C68" s="66"/>
      <c r="D68" s="66"/>
      <c r="E68" s="66"/>
      <c r="F68" s="66"/>
      <c r="G68" s="66"/>
      <c r="H68" s="66"/>
      <c r="I68" s="66"/>
      <c r="J68" s="148" t="s">
        <v>10</v>
      </c>
      <c r="K68" s="148"/>
      <c r="L68" s="148"/>
      <c r="M68" s="148"/>
      <c r="N68" s="148"/>
      <c r="O68" s="148"/>
      <c r="P68" s="148"/>
    </row>
    <row r="69" spans="1:16">
      <c r="A69" s="84"/>
      <c r="B69" s="143" t="s">
        <v>148</v>
      </c>
      <c r="C69" s="143"/>
      <c r="D69" s="84"/>
      <c r="E69" s="143" t="s">
        <v>4</v>
      </c>
      <c r="F69" s="143"/>
      <c r="G69" s="84"/>
      <c r="H69" s="84"/>
      <c r="I69" s="69"/>
      <c r="J69" s="69" t="s">
        <v>0</v>
      </c>
      <c r="K69" s="70" t="s">
        <v>2</v>
      </c>
      <c r="L69" s="70" t="s">
        <v>3</v>
      </c>
      <c r="M69" s="70" t="s">
        <v>4</v>
      </c>
      <c r="N69" s="70" t="s">
        <v>5</v>
      </c>
      <c r="O69" s="70" t="s">
        <v>6</v>
      </c>
      <c r="P69" s="70" t="s">
        <v>7</v>
      </c>
    </row>
    <row r="70" spans="1:16">
      <c r="A70" s="84"/>
      <c r="B70" s="84" t="s">
        <v>159</v>
      </c>
      <c r="C70" s="84" t="s">
        <v>174</v>
      </c>
      <c r="D70" s="84"/>
      <c r="E70" s="84" t="s">
        <v>159</v>
      </c>
      <c r="F70" s="84" t="s">
        <v>174</v>
      </c>
      <c r="G70" s="84"/>
      <c r="H70" s="84"/>
      <c r="I70" s="71">
        <v>1</v>
      </c>
      <c r="J70" s="69">
        <f>IF(I70=B$74,C$74,IF(I70=B$73,C$73,IF(I70=B$72,C$72,IF(I70=B$71,C$71,0))))</f>
        <v>0</v>
      </c>
      <c r="K70" s="69">
        <f>IF(I70=B$90,C$90,IF(I70=B$91,C$91,IF(I70=B$92,C$92,0)))</f>
        <v>0</v>
      </c>
      <c r="L70" s="69">
        <f>IF(I70=B$85,C$85,IF(I70=B$84,C$84,IF(I70=B$83,C$83,IF(I70=B$82,C$82,IF(I70=B$81,C$81,IF(I70=B$80,C$80,IF(I70=B$79,C$79,IF(I70=B$78,C$78,0))))))))</f>
        <v>3</v>
      </c>
      <c r="M70" s="69">
        <f>IF(I70=E$71,F$71,0)</f>
        <v>0</v>
      </c>
      <c r="N70" s="69">
        <f>IF(I70=E$76,F$76,IF(I70=E$75,F$75,0))</f>
        <v>0</v>
      </c>
      <c r="O70" s="69">
        <f>IF(I70=E$80,F$80,0)</f>
        <v>0</v>
      </c>
      <c r="P70" s="69">
        <f>IF(I70=E$88,F$88,IF(I70=E$87,F$87,IF(I70=E$86,F$86,IF(I70=E$85,F$85,IF(I70=E$84,F$84,IF(I70=E$89,F$89,0))))))</f>
        <v>0</v>
      </c>
    </row>
    <row r="71" spans="1:16">
      <c r="A71" s="84"/>
      <c r="B71" s="84">
        <f>GenAge!D49</f>
        <v>27</v>
      </c>
      <c r="C71" s="84">
        <f>GenAge!E49</f>
        <v>1</v>
      </c>
      <c r="D71" s="84"/>
      <c r="E71" s="84">
        <f>GenAge!P49</f>
        <v>0</v>
      </c>
      <c r="F71" s="84">
        <f>GenAge!Q49</f>
        <v>0</v>
      </c>
      <c r="G71" s="84"/>
      <c r="H71" s="84"/>
      <c r="I71" s="71">
        <v>2</v>
      </c>
      <c r="J71" s="69">
        <f t="shared" ref="J71:J99" si="14">IF(I71=B$74,C$74,IF(I71=B$73,C$73,IF(I71=B$72,C$72,IF(I71=B$71,C$71,0))))</f>
        <v>0</v>
      </c>
      <c r="K71" s="69">
        <f t="shared" ref="K71:K99" si="15">IF(I71=B$90,C$90,IF(I71=B$91,C$91,IF(I71=B$92,C$92,0)))</f>
        <v>0</v>
      </c>
      <c r="L71" s="69">
        <f t="shared" ref="L71:L99" si="16">IF(I71=B$85,C$85,IF(I71=B$84,C$84,IF(I71=B$83,C$83,IF(I71=B$82,C$82,IF(I71=B$81,C$81,IF(I71=B$80,C$80,IF(I71=B$79,C$79,IF(I71=B$78,C$78,0))))))))</f>
        <v>0</v>
      </c>
      <c r="M71" s="69">
        <f t="shared" ref="M71:M99" si="17">IF(I71=E$71,F$71,0)</f>
        <v>0</v>
      </c>
      <c r="N71" s="69">
        <f t="shared" ref="N71:N99" si="18">IF(I71=E$76,F$76,IF(I71=E$75,F$75,0))</f>
        <v>0</v>
      </c>
      <c r="O71" s="69">
        <f t="shared" ref="O71:O99" si="19">IF(I71=E$80,F$80,0)</f>
        <v>0</v>
      </c>
      <c r="P71" s="69">
        <f t="shared" ref="P71:P99" si="20">IF(I71=E$88,F$88,IF(I71=E$87,F$87,IF(I71=E$86,F$86,IF(I71=E$85,F$85,IF(I71=E$84,F$84,IF(I71=E$89,F$89,0))))))</f>
        <v>0</v>
      </c>
    </row>
    <row r="72" spans="1:16">
      <c r="A72" s="84"/>
      <c r="B72" s="84">
        <f>GenAge!D50</f>
        <v>25</v>
      </c>
      <c r="C72" s="84">
        <f>GenAge!E50</f>
        <v>1</v>
      </c>
      <c r="D72" s="84"/>
      <c r="E72" s="84"/>
      <c r="F72" s="84"/>
      <c r="G72" s="84"/>
      <c r="H72" s="84"/>
      <c r="I72" s="71">
        <v>3</v>
      </c>
      <c r="J72" s="69">
        <f t="shared" si="14"/>
        <v>0</v>
      </c>
      <c r="K72" s="69">
        <f t="shared" si="15"/>
        <v>0</v>
      </c>
      <c r="L72" s="69">
        <f t="shared" si="16"/>
        <v>0</v>
      </c>
      <c r="M72" s="69">
        <f t="shared" si="17"/>
        <v>0</v>
      </c>
      <c r="N72" s="69">
        <f t="shared" si="18"/>
        <v>0</v>
      </c>
      <c r="O72" s="69">
        <f t="shared" si="19"/>
        <v>0</v>
      </c>
      <c r="P72" s="69">
        <f t="shared" si="20"/>
        <v>0</v>
      </c>
    </row>
    <row r="73" spans="1:16">
      <c r="A73" s="84"/>
      <c r="B73" s="84">
        <f>GenAge!D51</f>
        <v>23</v>
      </c>
      <c r="C73" s="84">
        <f>GenAge!E51</f>
        <v>1</v>
      </c>
      <c r="D73" s="84"/>
      <c r="E73" s="143" t="s">
        <v>5</v>
      </c>
      <c r="F73" s="143"/>
      <c r="G73" s="84"/>
      <c r="H73" s="84"/>
      <c r="I73" s="71">
        <v>4</v>
      </c>
      <c r="J73" s="69">
        <f t="shared" si="14"/>
        <v>0</v>
      </c>
      <c r="K73" s="69">
        <f t="shared" si="15"/>
        <v>0</v>
      </c>
      <c r="L73" s="69">
        <f t="shared" si="16"/>
        <v>0</v>
      </c>
      <c r="M73" s="69">
        <f t="shared" si="17"/>
        <v>0</v>
      </c>
      <c r="N73" s="69">
        <f t="shared" si="18"/>
        <v>0</v>
      </c>
      <c r="O73" s="69">
        <f t="shared" si="19"/>
        <v>0</v>
      </c>
      <c r="P73" s="69">
        <f t="shared" si="20"/>
        <v>0</v>
      </c>
    </row>
    <row r="74" spans="1:16">
      <c r="A74" s="84"/>
      <c r="B74" s="84">
        <f>GenAge!D52</f>
        <v>22</v>
      </c>
      <c r="C74" s="84">
        <f>GenAge!E52</f>
        <v>1</v>
      </c>
      <c r="D74" s="84"/>
      <c r="E74" s="84" t="s">
        <v>159</v>
      </c>
      <c r="F74" s="84" t="s">
        <v>174</v>
      </c>
      <c r="G74" s="84"/>
      <c r="H74" s="84"/>
      <c r="I74" s="71">
        <v>5</v>
      </c>
      <c r="J74" s="69">
        <f t="shared" si="14"/>
        <v>0</v>
      </c>
      <c r="K74" s="69">
        <f t="shared" si="15"/>
        <v>0</v>
      </c>
      <c r="L74" s="69">
        <f t="shared" si="16"/>
        <v>0</v>
      </c>
      <c r="M74" s="69">
        <f t="shared" si="17"/>
        <v>0</v>
      </c>
      <c r="N74" s="69">
        <f t="shared" si="18"/>
        <v>0</v>
      </c>
      <c r="O74" s="69">
        <f t="shared" si="19"/>
        <v>0</v>
      </c>
      <c r="P74" s="69">
        <f t="shared" si="20"/>
        <v>0</v>
      </c>
    </row>
    <row r="75" spans="1:16">
      <c r="A75" s="84"/>
      <c r="B75" s="84"/>
      <c r="C75" s="84"/>
      <c r="D75" s="84"/>
      <c r="E75" s="84">
        <f>GenAge!T49</f>
        <v>34</v>
      </c>
      <c r="F75" s="84">
        <f>GenAge!U49</f>
        <v>1</v>
      </c>
      <c r="G75" s="84"/>
      <c r="H75" s="84"/>
      <c r="I75" s="71">
        <v>6</v>
      </c>
      <c r="J75" s="69">
        <f t="shared" si="14"/>
        <v>0</v>
      </c>
      <c r="K75" s="69">
        <f t="shared" si="15"/>
        <v>0</v>
      </c>
      <c r="L75" s="69">
        <f t="shared" si="16"/>
        <v>0</v>
      </c>
      <c r="M75" s="69">
        <f t="shared" si="17"/>
        <v>0</v>
      </c>
      <c r="N75" s="69">
        <f t="shared" si="18"/>
        <v>0</v>
      </c>
      <c r="O75" s="69">
        <f t="shared" si="19"/>
        <v>0</v>
      </c>
      <c r="P75" s="69">
        <f t="shared" si="20"/>
        <v>0</v>
      </c>
    </row>
    <row r="76" spans="1:16">
      <c r="A76" s="84"/>
      <c r="B76" s="143" t="s">
        <v>3</v>
      </c>
      <c r="C76" s="143"/>
      <c r="D76" s="84"/>
      <c r="E76" s="84">
        <f>GenAge!T50</f>
        <v>33</v>
      </c>
      <c r="F76" s="84">
        <f>GenAge!U50</f>
        <v>1</v>
      </c>
      <c r="G76" s="84"/>
      <c r="H76" s="84"/>
      <c r="I76" s="71">
        <v>7</v>
      </c>
      <c r="J76" s="69">
        <f t="shared" si="14"/>
        <v>0</v>
      </c>
      <c r="K76" s="69">
        <f t="shared" si="15"/>
        <v>0</v>
      </c>
      <c r="L76" s="69">
        <f t="shared" si="16"/>
        <v>1</v>
      </c>
      <c r="M76" s="69">
        <f t="shared" si="17"/>
        <v>0</v>
      </c>
      <c r="N76" s="69">
        <f t="shared" si="18"/>
        <v>0</v>
      </c>
      <c r="O76" s="69">
        <f t="shared" si="19"/>
        <v>0</v>
      </c>
      <c r="P76" s="69">
        <f t="shared" si="20"/>
        <v>0</v>
      </c>
    </row>
    <row r="77" spans="1:16">
      <c r="A77" s="84"/>
      <c r="B77" s="84" t="s">
        <v>159</v>
      </c>
      <c r="C77" s="84" t="s">
        <v>174</v>
      </c>
      <c r="D77" s="84"/>
      <c r="E77" s="84"/>
      <c r="F77" s="84"/>
      <c r="G77" s="84"/>
      <c r="H77" s="84"/>
      <c r="I77" s="71">
        <v>8</v>
      </c>
      <c r="J77" s="69">
        <f t="shared" si="14"/>
        <v>0</v>
      </c>
      <c r="K77" s="69">
        <f t="shared" si="15"/>
        <v>0</v>
      </c>
      <c r="L77" s="69">
        <f t="shared" si="16"/>
        <v>0</v>
      </c>
      <c r="M77" s="69">
        <f t="shared" si="17"/>
        <v>0</v>
      </c>
      <c r="N77" s="69">
        <f t="shared" si="18"/>
        <v>0</v>
      </c>
      <c r="O77" s="69">
        <f t="shared" si="19"/>
        <v>0</v>
      </c>
      <c r="P77" s="69">
        <f t="shared" si="20"/>
        <v>0</v>
      </c>
    </row>
    <row r="78" spans="1:16">
      <c r="A78" s="84"/>
      <c r="B78" s="84">
        <f>GenAge!H49</f>
        <v>23</v>
      </c>
      <c r="C78" s="84">
        <f>GenAge!I49</f>
        <v>1</v>
      </c>
      <c r="D78" s="84"/>
      <c r="E78" s="143" t="s">
        <v>6</v>
      </c>
      <c r="F78" s="143"/>
      <c r="G78" s="84"/>
      <c r="H78" s="84"/>
      <c r="I78" s="71">
        <v>9</v>
      </c>
      <c r="J78" s="69">
        <f t="shared" si="14"/>
        <v>0</v>
      </c>
      <c r="K78" s="69">
        <f t="shared" si="15"/>
        <v>0</v>
      </c>
      <c r="L78" s="69">
        <f t="shared" si="16"/>
        <v>2</v>
      </c>
      <c r="M78" s="69">
        <f t="shared" si="17"/>
        <v>0</v>
      </c>
      <c r="N78" s="69">
        <f t="shared" si="18"/>
        <v>0</v>
      </c>
      <c r="O78" s="69">
        <f t="shared" si="19"/>
        <v>0</v>
      </c>
      <c r="P78" s="69">
        <f t="shared" si="20"/>
        <v>0</v>
      </c>
    </row>
    <row r="79" spans="1:16">
      <c r="A79" s="84"/>
      <c r="B79" s="84">
        <f>GenAge!H50</f>
        <v>19</v>
      </c>
      <c r="C79" s="84">
        <f>GenAge!I50</f>
        <v>2</v>
      </c>
      <c r="D79" s="84"/>
      <c r="E79" s="65" t="s">
        <v>159</v>
      </c>
      <c r="F79" s="84" t="s">
        <v>174</v>
      </c>
      <c r="G79" s="84"/>
      <c r="H79" s="84"/>
      <c r="I79" s="71">
        <v>10</v>
      </c>
      <c r="J79" s="69">
        <f t="shared" si="14"/>
        <v>0</v>
      </c>
      <c r="K79" s="69">
        <f t="shared" si="15"/>
        <v>1</v>
      </c>
      <c r="L79" s="69">
        <f t="shared" si="16"/>
        <v>0</v>
      </c>
      <c r="M79" s="69">
        <f t="shared" si="17"/>
        <v>0</v>
      </c>
      <c r="N79" s="69">
        <f t="shared" si="18"/>
        <v>0</v>
      </c>
      <c r="O79" s="69">
        <f t="shared" si="19"/>
        <v>0</v>
      </c>
      <c r="P79" s="69">
        <f t="shared" si="20"/>
        <v>0</v>
      </c>
    </row>
    <row r="80" spans="1:16">
      <c r="A80" s="84"/>
      <c r="B80" s="84">
        <f>GenAge!H51</f>
        <v>18</v>
      </c>
      <c r="C80" s="84">
        <f>GenAge!I51</f>
        <v>1</v>
      </c>
      <c r="D80" s="84"/>
      <c r="E80" s="65">
        <f>GenAge!X49</f>
        <v>0</v>
      </c>
      <c r="F80" s="65">
        <f>GenAge!Y49</f>
        <v>0</v>
      </c>
      <c r="G80" s="84"/>
      <c r="H80" s="84"/>
      <c r="I80" s="71">
        <v>11</v>
      </c>
      <c r="J80" s="69">
        <f t="shared" si="14"/>
        <v>0</v>
      </c>
      <c r="K80" s="69">
        <f t="shared" si="15"/>
        <v>0</v>
      </c>
      <c r="L80" s="69">
        <f t="shared" si="16"/>
        <v>0</v>
      </c>
      <c r="M80" s="69">
        <f t="shared" si="17"/>
        <v>0</v>
      </c>
      <c r="N80" s="69">
        <f t="shared" si="18"/>
        <v>0</v>
      </c>
      <c r="O80" s="69">
        <f t="shared" si="19"/>
        <v>0</v>
      </c>
      <c r="P80" s="69">
        <f t="shared" si="20"/>
        <v>0</v>
      </c>
    </row>
    <row r="81" spans="1:16">
      <c r="A81" s="84"/>
      <c r="B81" s="84">
        <f>GenAge!H52</f>
        <v>15</v>
      </c>
      <c r="C81" s="84">
        <f>GenAge!I52</f>
        <v>1</v>
      </c>
      <c r="D81" s="84"/>
      <c r="E81" s="65"/>
      <c r="F81" s="65"/>
      <c r="G81" s="84"/>
      <c r="H81" s="84"/>
      <c r="I81" s="71">
        <v>12</v>
      </c>
      <c r="J81" s="69">
        <f t="shared" si="14"/>
        <v>0</v>
      </c>
      <c r="K81" s="69">
        <f t="shared" si="15"/>
        <v>0</v>
      </c>
      <c r="L81" s="69">
        <f t="shared" si="16"/>
        <v>1</v>
      </c>
      <c r="M81" s="69">
        <f t="shared" si="17"/>
        <v>0</v>
      </c>
      <c r="N81" s="69">
        <f t="shared" si="18"/>
        <v>0</v>
      </c>
      <c r="O81" s="69">
        <f t="shared" si="19"/>
        <v>0</v>
      </c>
      <c r="P81" s="69">
        <f t="shared" si="20"/>
        <v>0</v>
      </c>
    </row>
    <row r="82" spans="1:16">
      <c r="A82" s="84"/>
      <c r="B82" s="84">
        <f>GenAge!H53</f>
        <v>12</v>
      </c>
      <c r="C82" s="84">
        <f>GenAge!I53</f>
        <v>1</v>
      </c>
      <c r="D82" s="84"/>
      <c r="E82" s="143" t="s">
        <v>7</v>
      </c>
      <c r="F82" s="143"/>
      <c r="G82" s="84"/>
      <c r="H82" s="84"/>
      <c r="I82" s="71">
        <v>13</v>
      </c>
      <c r="J82" s="69">
        <f t="shared" si="14"/>
        <v>0</v>
      </c>
      <c r="K82" s="69">
        <f t="shared" si="15"/>
        <v>0</v>
      </c>
      <c r="L82" s="69">
        <f t="shared" si="16"/>
        <v>0</v>
      </c>
      <c r="M82" s="69">
        <f t="shared" si="17"/>
        <v>0</v>
      </c>
      <c r="N82" s="69">
        <f t="shared" si="18"/>
        <v>0</v>
      </c>
      <c r="O82" s="69">
        <f t="shared" si="19"/>
        <v>0</v>
      </c>
      <c r="P82" s="69">
        <f t="shared" si="20"/>
        <v>0</v>
      </c>
    </row>
    <row r="83" spans="1:16">
      <c r="A83" s="84"/>
      <c r="B83" s="84">
        <f>GenAge!H54</f>
        <v>9</v>
      </c>
      <c r="C83" s="84">
        <f>GenAge!I54</f>
        <v>2</v>
      </c>
      <c r="D83" s="84"/>
      <c r="E83" s="84" t="s">
        <v>159</v>
      </c>
      <c r="F83" s="84" t="s">
        <v>174</v>
      </c>
      <c r="G83" s="84"/>
      <c r="H83" s="84"/>
      <c r="I83" s="71">
        <v>14</v>
      </c>
      <c r="J83" s="69">
        <f t="shared" si="14"/>
        <v>0</v>
      </c>
      <c r="K83" s="69">
        <f t="shared" si="15"/>
        <v>0</v>
      </c>
      <c r="L83" s="69">
        <f t="shared" si="16"/>
        <v>0</v>
      </c>
      <c r="M83" s="69">
        <f t="shared" si="17"/>
        <v>0</v>
      </c>
      <c r="N83" s="69">
        <f t="shared" si="18"/>
        <v>0</v>
      </c>
      <c r="O83" s="69">
        <f t="shared" si="19"/>
        <v>0</v>
      </c>
      <c r="P83" s="69">
        <f t="shared" si="20"/>
        <v>3</v>
      </c>
    </row>
    <row r="84" spans="1:16">
      <c r="A84" s="84"/>
      <c r="B84" s="84">
        <f>GenAge!H55</f>
        <v>7</v>
      </c>
      <c r="C84" s="84">
        <f>GenAge!I55</f>
        <v>1</v>
      </c>
      <c r="D84" s="84"/>
      <c r="E84" s="84">
        <f>GenAge!AB49</f>
        <v>20</v>
      </c>
      <c r="F84" s="84">
        <f>GenAge!AC49</f>
        <v>3</v>
      </c>
      <c r="G84" s="65"/>
      <c r="H84" s="84"/>
      <c r="I84" s="71">
        <v>15</v>
      </c>
      <c r="J84" s="69">
        <f t="shared" si="14"/>
        <v>0</v>
      </c>
      <c r="K84" s="69">
        <f t="shared" si="15"/>
        <v>0</v>
      </c>
      <c r="L84" s="69">
        <f t="shared" si="16"/>
        <v>1</v>
      </c>
      <c r="M84" s="69">
        <f t="shared" si="17"/>
        <v>0</v>
      </c>
      <c r="N84" s="69">
        <f t="shared" si="18"/>
        <v>0</v>
      </c>
      <c r="O84" s="69">
        <f t="shared" si="19"/>
        <v>0</v>
      </c>
      <c r="P84" s="69">
        <f t="shared" si="20"/>
        <v>3</v>
      </c>
    </row>
    <row r="85" spans="1:16">
      <c r="A85" s="84"/>
      <c r="B85" s="84">
        <f>GenAge!H56</f>
        <v>1</v>
      </c>
      <c r="C85" s="84">
        <f>GenAge!I56</f>
        <v>3</v>
      </c>
      <c r="D85" s="84"/>
      <c r="E85" s="84">
        <f>GenAge!AB50</f>
        <v>18</v>
      </c>
      <c r="F85" s="84">
        <f>GenAge!AC50</f>
        <v>3</v>
      </c>
      <c r="G85" s="65"/>
      <c r="H85" s="84"/>
      <c r="I85" s="71">
        <v>16</v>
      </c>
      <c r="J85" s="69">
        <f t="shared" si="14"/>
        <v>0</v>
      </c>
      <c r="K85" s="69">
        <f t="shared" si="15"/>
        <v>0</v>
      </c>
      <c r="L85" s="69">
        <f t="shared" si="16"/>
        <v>0</v>
      </c>
      <c r="M85" s="69">
        <f t="shared" si="17"/>
        <v>0</v>
      </c>
      <c r="N85" s="69">
        <f t="shared" si="18"/>
        <v>0</v>
      </c>
      <c r="O85" s="69">
        <f t="shared" si="19"/>
        <v>0</v>
      </c>
      <c r="P85" s="69">
        <f t="shared" si="20"/>
        <v>1</v>
      </c>
    </row>
    <row r="86" spans="1:16">
      <c r="A86" s="84"/>
      <c r="B86" s="84"/>
      <c r="C86" s="68"/>
      <c r="D86" s="84"/>
      <c r="E86" s="84">
        <f>GenAge!AB51</f>
        <v>17</v>
      </c>
      <c r="F86" s="84">
        <f>GenAge!AC51</f>
        <v>1</v>
      </c>
      <c r="G86" s="65"/>
      <c r="H86" s="84"/>
      <c r="I86" s="71">
        <v>17</v>
      </c>
      <c r="J86" s="69">
        <f t="shared" si="14"/>
        <v>0</v>
      </c>
      <c r="K86" s="69">
        <f t="shared" si="15"/>
        <v>0</v>
      </c>
      <c r="L86" s="69">
        <f t="shared" si="16"/>
        <v>0</v>
      </c>
      <c r="M86" s="69">
        <f t="shared" si="17"/>
        <v>0</v>
      </c>
      <c r="N86" s="69">
        <f t="shared" si="18"/>
        <v>0</v>
      </c>
      <c r="O86" s="69">
        <f t="shared" si="19"/>
        <v>0</v>
      </c>
      <c r="P86" s="69">
        <f t="shared" si="20"/>
        <v>1</v>
      </c>
    </row>
    <row r="87" spans="1:16">
      <c r="A87" s="84"/>
      <c r="B87" s="84"/>
      <c r="C87" s="84"/>
      <c r="D87" s="84"/>
      <c r="E87" s="84">
        <f>GenAge!AB52</f>
        <v>16</v>
      </c>
      <c r="F87" s="84">
        <f>GenAge!AC52</f>
        <v>1</v>
      </c>
      <c r="G87" s="65"/>
      <c r="H87" s="84"/>
      <c r="I87" s="71">
        <v>18</v>
      </c>
      <c r="J87" s="69">
        <f t="shared" si="14"/>
        <v>0</v>
      </c>
      <c r="K87" s="69">
        <f t="shared" si="15"/>
        <v>0</v>
      </c>
      <c r="L87" s="69">
        <f t="shared" si="16"/>
        <v>1</v>
      </c>
      <c r="M87" s="69">
        <f t="shared" si="17"/>
        <v>0</v>
      </c>
      <c r="N87" s="69">
        <f t="shared" si="18"/>
        <v>0</v>
      </c>
      <c r="O87" s="69">
        <f t="shared" si="19"/>
        <v>0</v>
      </c>
      <c r="P87" s="69">
        <f t="shared" si="20"/>
        <v>3</v>
      </c>
    </row>
    <row r="88" spans="1:16">
      <c r="A88" s="84"/>
      <c r="B88" s="149" t="s">
        <v>2</v>
      </c>
      <c r="C88" s="149"/>
      <c r="D88" s="84"/>
      <c r="E88" s="84">
        <f>GenAge!AB53</f>
        <v>15</v>
      </c>
      <c r="F88" s="84">
        <f>GenAge!AC53</f>
        <v>3</v>
      </c>
      <c r="G88" s="84"/>
      <c r="H88" s="84"/>
      <c r="I88" s="71">
        <v>19</v>
      </c>
      <c r="J88" s="69">
        <f t="shared" si="14"/>
        <v>0</v>
      </c>
      <c r="K88" s="69">
        <f t="shared" si="15"/>
        <v>0</v>
      </c>
      <c r="L88" s="69">
        <f t="shared" si="16"/>
        <v>2</v>
      </c>
      <c r="M88" s="69">
        <f t="shared" si="17"/>
        <v>0</v>
      </c>
      <c r="N88" s="69">
        <f t="shared" si="18"/>
        <v>0</v>
      </c>
      <c r="O88" s="69">
        <f t="shared" si="19"/>
        <v>0</v>
      </c>
      <c r="P88" s="69">
        <f t="shared" si="20"/>
        <v>0</v>
      </c>
    </row>
    <row r="89" spans="1:16">
      <c r="A89" s="84"/>
      <c r="B89" s="65" t="s">
        <v>159</v>
      </c>
      <c r="C89" s="84" t="s">
        <v>174</v>
      </c>
      <c r="D89" s="84"/>
      <c r="E89" s="84">
        <f>GenAge!AB54</f>
        <v>14</v>
      </c>
      <c r="F89" s="84">
        <f>GenAge!AC54</f>
        <v>3</v>
      </c>
      <c r="G89" s="84"/>
      <c r="H89" s="84"/>
      <c r="I89" s="71">
        <v>20</v>
      </c>
      <c r="J89" s="69">
        <f t="shared" si="14"/>
        <v>0</v>
      </c>
      <c r="K89" s="69">
        <f t="shared" si="15"/>
        <v>0</v>
      </c>
      <c r="L89" s="69">
        <f t="shared" si="16"/>
        <v>0</v>
      </c>
      <c r="M89" s="69">
        <f t="shared" si="17"/>
        <v>0</v>
      </c>
      <c r="N89" s="69">
        <f t="shared" si="18"/>
        <v>0</v>
      </c>
      <c r="O89" s="69">
        <f t="shared" si="19"/>
        <v>0</v>
      </c>
      <c r="P89" s="69">
        <f t="shared" si="20"/>
        <v>3</v>
      </c>
    </row>
    <row r="90" spans="1:16">
      <c r="A90" s="84"/>
      <c r="B90" s="84">
        <f>GenAge!L49</f>
        <v>31</v>
      </c>
      <c r="C90" s="84">
        <f>GenAge!M49</f>
        <v>2</v>
      </c>
      <c r="D90" s="84"/>
      <c r="E90" s="84"/>
      <c r="F90" s="47"/>
      <c r="G90" s="84"/>
      <c r="H90" s="84"/>
      <c r="I90" s="71">
        <v>21</v>
      </c>
      <c r="J90" s="69">
        <f t="shared" si="14"/>
        <v>0</v>
      </c>
      <c r="K90" s="69">
        <f t="shared" si="15"/>
        <v>0</v>
      </c>
      <c r="L90" s="69">
        <f t="shared" si="16"/>
        <v>0</v>
      </c>
      <c r="M90" s="69">
        <f t="shared" si="17"/>
        <v>0</v>
      </c>
      <c r="N90" s="69">
        <f t="shared" si="18"/>
        <v>0</v>
      </c>
      <c r="O90" s="69">
        <f t="shared" si="19"/>
        <v>0</v>
      </c>
      <c r="P90" s="69">
        <f t="shared" si="20"/>
        <v>0</v>
      </c>
    </row>
    <row r="91" spans="1:16">
      <c r="A91" s="84"/>
      <c r="B91" s="84">
        <f>GenAge!L50</f>
        <v>24</v>
      </c>
      <c r="C91" s="84">
        <f>GenAge!M50</f>
        <v>1</v>
      </c>
      <c r="D91" s="84"/>
      <c r="E91" s="84"/>
      <c r="F91" s="84"/>
      <c r="G91" s="84"/>
      <c r="H91" s="84"/>
      <c r="I91" s="71">
        <v>22</v>
      </c>
      <c r="J91" s="69">
        <f t="shared" si="14"/>
        <v>1</v>
      </c>
      <c r="K91" s="69">
        <f t="shared" si="15"/>
        <v>0</v>
      </c>
      <c r="L91" s="69">
        <f t="shared" si="16"/>
        <v>0</v>
      </c>
      <c r="M91" s="69">
        <f t="shared" si="17"/>
        <v>0</v>
      </c>
      <c r="N91" s="69">
        <f t="shared" si="18"/>
        <v>0</v>
      </c>
      <c r="O91" s="69">
        <f t="shared" si="19"/>
        <v>0</v>
      </c>
      <c r="P91" s="69">
        <f t="shared" si="20"/>
        <v>0</v>
      </c>
    </row>
    <row r="92" spans="1:16">
      <c r="A92" s="84"/>
      <c r="B92" s="84">
        <f>GenAge!L51</f>
        <v>10</v>
      </c>
      <c r="C92" s="84">
        <f>GenAge!M51</f>
        <v>1</v>
      </c>
      <c r="D92" s="84"/>
      <c r="E92" s="84"/>
      <c r="F92" s="84"/>
      <c r="G92" s="84"/>
      <c r="H92" s="84"/>
      <c r="I92" s="71">
        <v>23</v>
      </c>
      <c r="J92" s="69">
        <f t="shared" si="14"/>
        <v>1</v>
      </c>
      <c r="K92" s="69">
        <f t="shared" si="15"/>
        <v>0</v>
      </c>
      <c r="L92" s="69">
        <f t="shared" si="16"/>
        <v>1</v>
      </c>
      <c r="M92" s="69">
        <f t="shared" si="17"/>
        <v>0</v>
      </c>
      <c r="N92" s="69">
        <f t="shared" si="18"/>
        <v>0</v>
      </c>
      <c r="O92" s="69">
        <f t="shared" si="19"/>
        <v>0</v>
      </c>
      <c r="P92" s="69">
        <f t="shared" si="20"/>
        <v>0</v>
      </c>
    </row>
    <row r="93" spans="1:16">
      <c r="A93" s="84"/>
      <c r="B93" s="84"/>
      <c r="C93" s="47"/>
      <c r="D93" s="84"/>
      <c r="E93" s="84"/>
      <c r="F93" s="84"/>
      <c r="G93" s="84"/>
      <c r="H93" s="84"/>
      <c r="I93" s="71">
        <v>24</v>
      </c>
      <c r="J93" s="69">
        <f t="shared" si="14"/>
        <v>0</v>
      </c>
      <c r="K93" s="69">
        <f t="shared" si="15"/>
        <v>1</v>
      </c>
      <c r="L93" s="69">
        <f t="shared" si="16"/>
        <v>0</v>
      </c>
      <c r="M93" s="69">
        <f t="shared" si="17"/>
        <v>0</v>
      </c>
      <c r="N93" s="69">
        <f t="shared" si="18"/>
        <v>0</v>
      </c>
      <c r="O93" s="69">
        <f t="shared" si="19"/>
        <v>0</v>
      </c>
      <c r="P93" s="69">
        <f t="shared" si="20"/>
        <v>0</v>
      </c>
    </row>
    <row r="94" spans="1:16">
      <c r="A94" s="84"/>
      <c r="B94" s="84"/>
      <c r="C94" s="84"/>
      <c r="D94" s="84"/>
      <c r="E94" s="84"/>
      <c r="F94" s="84"/>
      <c r="G94" s="84"/>
      <c r="H94" s="84"/>
      <c r="I94" s="71">
        <v>25</v>
      </c>
      <c r="J94" s="69">
        <f t="shared" si="14"/>
        <v>1</v>
      </c>
      <c r="K94" s="69">
        <f t="shared" si="15"/>
        <v>0</v>
      </c>
      <c r="L94" s="69">
        <f t="shared" si="16"/>
        <v>0</v>
      </c>
      <c r="M94" s="69">
        <f t="shared" si="17"/>
        <v>0</v>
      </c>
      <c r="N94" s="69">
        <f t="shared" si="18"/>
        <v>0</v>
      </c>
      <c r="O94" s="69">
        <f t="shared" si="19"/>
        <v>0</v>
      </c>
      <c r="P94" s="69">
        <f t="shared" si="20"/>
        <v>0</v>
      </c>
    </row>
    <row r="95" spans="1:16">
      <c r="A95" s="84"/>
      <c r="B95" s="84"/>
      <c r="C95" s="84"/>
      <c r="D95" s="84"/>
      <c r="E95" s="84"/>
      <c r="F95" s="84"/>
      <c r="G95" s="84"/>
      <c r="H95" s="84"/>
      <c r="I95" s="71">
        <v>26</v>
      </c>
      <c r="J95" s="69">
        <f t="shared" si="14"/>
        <v>0</v>
      </c>
      <c r="K95" s="69">
        <f t="shared" si="15"/>
        <v>0</v>
      </c>
      <c r="L95" s="69">
        <f t="shared" si="16"/>
        <v>0</v>
      </c>
      <c r="M95" s="69">
        <f t="shared" si="17"/>
        <v>0</v>
      </c>
      <c r="N95" s="69">
        <f t="shared" si="18"/>
        <v>0</v>
      </c>
      <c r="O95" s="69">
        <f t="shared" si="19"/>
        <v>0</v>
      </c>
      <c r="P95" s="69">
        <f t="shared" si="20"/>
        <v>0</v>
      </c>
    </row>
    <row r="96" spans="1:16">
      <c r="A96" s="84"/>
      <c r="B96" s="84"/>
      <c r="C96" s="84"/>
      <c r="D96" s="84"/>
      <c r="E96" s="84"/>
      <c r="F96" s="84"/>
      <c r="G96" s="84"/>
      <c r="H96" s="84"/>
      <c r="I96" s="71">
        <v>27</v>
      </c>
      <c r="J96" s="69">
        <f t="shared" si="14"/>
        <v>1</v>
      </c>
      <c r="K96" s="69">
        <f t="shared" si="15"/>
        <v>0</v>
      </c>
      <c r="L96" s="69">
        <f t="shared" si="16"/>
        <v>0</v>
      </c>
      <c r="M96" s="69">
        <f t="shared" si="17"/>
        <v>0</v>
      </c>
      <c r="N96" s="69">
        <f t="shared" si="18"/>
        <v>0</v>
      </c>
      <c r="O96" s="69">
        <f t="shared" si="19"/>
        <v>0</v>
      </c>
      <c r="P96" s="69">
        <f t="shared" si="20"/>
        <v>0</v>
      </c>
    </row>
    <row r="97" spans="1:16">
      <c r="A97" s="84"/>
      <c r="B97" s="84"/>
      <c r="C97" s="84"/>
      <c r="D97" s="64"/>
      <c r="E97" s="64"/>
      <c r="F97" s="84"/>
      <c r="G97" s="84"/>
      <c r="H97" s="84"/>
      <c r="I97" s="71">
        <v>28</v>
      </c>
      <c r="J97" s="69">
        <f t="shared" si="14"/>
        <v>0</v>
      </c>
      <c r="K97" s="69">
        <f t="shared" si="15"/>
        <v>0</v>
      </c>
      <c r="L97" s="69">
        <f t="shared" si="16"/>
        <v>0</v>
      </c>
      <c r="M97" s="69">
        <f t="shared" si="17"/>
        <v>0</v>
      </c>
      <c r="N97" s="69">
        <f t="shared" si="18"/>
        <v>0</v>
      </c>
      <c r="O97" s="69">
        <f t="shared" si="19"/>
        <v>0</v>
      </c>
      <c r="P97" s="69">
        <f t="shared" si="20"/>
        <v>0</v>
      </c>
    </row>
    <row r="98" spans="1:16">
      <c r="A98" s="84"/>
      <c r="B98" s="84"/>
      <c r="C98" s="84"/>
      <c r="D98" s="84"/>
      <c r="E98" s="84"/>
      <c r="F98" s="84"/>
      <c r="G98" s="84"/>
      <c r="H98" s="84"/>
      <c r="I98" s="71">
        <v>29</v>
      </c>
      <c r="J98" s="69">
        <f t="shared" si="14"/>
        <v>0</v>
      </c>
      <c r="K98" s="69">
        <f t="shared" si="15"/>
        <v>0</v>
      </c>
      <c r="L98" s="69">
        <f t="shared" si="16"/>
        <v>0</v>
      </c>
      <c r="M98" s="69">
        <f t="shared" si="17"/>
        <v>0</v>
      </c>
      <c r="N98" s="69">
        <f t="shared" si="18"/>
        <v>0</v>
      </c>
      <c r="O98" s="69">
        <f t="shared" si="19"/>
        <v>0</v>
      </c>
      <c r="P98" s="69">
        <f t="shared" si="20"/>
        <v>0</v>
      </c>
    </row>
    <row r="99" spans="1:16">
      <c r="A99" s="84"/>
      <c r="B99" s="84"/>
      <c r="C99" s="84"/>
      <c r="D99" s="84"/>
      <c r="E99" s="84"/>
      <c r="F99" s="84"/>
      <c r="G99" s="84"/>
      <c r="H99" s="84"/>
      <c r="I99" s="71">
        <v>30</v>
      </c>
      <c r="J99" s="69">
        <f t="shared" si="14"/>
        <v>0</v>
      </c>
      <c r="K99" s="69">
        <f t="shared" si="15"/>
        <v>0</v>
      </c>
      <c r="L99" s="69">
        <f t="shared" si="16"/>
        <v>0</v>
      </c>
      <c r="M99" s="69">
        <f t="shared" si="17"/>
        <v>0</v>
      </c>
      <c r="N99" s="69">
        <f t="shared" si="18"/>
        <v>0</v>
      </c>
      <c r="O99" s="69">
        <f t="shared" si="19"/>
        <v>0</v>
      </c>
      <c r="P99" s="69">
        <f t="shared" si="20"/>
        <v>0</v>
      </c>
    </row>
    <row r="100" spans="1:16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</row>
    <row r="101" spans="1:16">
      <c r="A101" s="66"/>
      <c r="B101" s="66"/>
      <c r="C101" s="66"/>
      <c r="D101" s="66"/>
      <c r="E101" s="66"/>
      <c r="F101" s="66"/>
      <c r="G101" s="66"/>
      <c r="H101" s="66"/>
      <c r="I101" s="66"/>
      <c r="J101" s="148" t="s">
        <v>11</v>
      </c>
      <c r="K101" s="148"/>
      <c r="L101" s="148"/>
      <c r="M101" s="148"/>
      <c r="N101" s="148"/>
      <c r="O101" s="148"/>
      <c r="P101" s="148"/>
    </row>
    <row r="102" spans="1:16">
      <c r="A102" s="84"/>
      <c r="B102" s="143" t="s">
        <v>148</v>
      </c>
      <c r="C102" s="143"/>
      <c r="D102" s="84"/>
      <c r="E102" s="143" t="s">
        <v>4</v>
      </c>
      <c r="F102" s="143"/>
      <c r="G102" s="84"/>
      <c r="H102" s="84"/>
      <c r="I102" s="69"/>
      <c r="J102" s="69" t="s">
        <v>0</v>
      </c>
      <c r="K102" s="70" t="s">
        <v>2</v>
      </c>
      <c r="L102" s="70" t="s">
        <v>3</v>
      </c>
      <c r="M102" s="70" t="s">
        <v>4</v>
      </c>
      <c r="N102" s="70" t="s">
        <v>5</v>
      </c>
      <c r="O102" s="70" t="s">
        <v>6</v>
      </c>
      <c r="P102" s="70" t="s">
        <v>7</v>
      </c>
    </row>
    <row r="103" spans="1:16">
      <c r="A103" s="84"/>
      <c r="B103" s="65" t="s">
        <v>159</v>
      </c>
      <c r="C103" s="84" t="s">
        <v>174</v>
      </c>
      <c r="D103" s="84"/>
      <c r="E103" s="65" t="s">
        <v>159</v>
      </c>
      <c r="F103" s="84" t="s">
        <v>174</v>
      </c>
      <c r="G103" s="84"/>
      <c r="H103" s="84"/>
      <c r="I103" s="71">
        <v>1</v>
      </c>
      <c r="J103" s="69">
        <f>IF(I103=B$107,C$107,IF(I103=B$106,C$106,IF(I103=B$105,C$105,IF(I103=B$104,C$104,IF(I103=B$108,C$108,IF(I103=B$109,C$109,IF(I103=B$110,C$110,IF(I103=B$111,C$111,0))))))))</f>
        <v>0</v>
      </c>
      <c r="K103" s="69">
        <f>IF(I103=B$127,C$127,IF(I103=B$128,C$128,IF(I103=B$129,C$129,IF(I103=B$130,C$130,IF(I103=B$131,C$131,IF(I103=B$132,C$132,0))))))</f>
        <v>1</v>
      </c>
      <c r="L103" s="69">
        <f>IF(I103=B$123,C$123,IF(I103=B$122,C$122,IF(I103=B$121,C$121,IF(I103=B$120,C$120,IF(I103=B$119,C$119,IF(I103=B$118,C$118,IF(I103=B$117,C$117,IF(I103=B$116,C$116,IF(I103=B$115,C$115,0)))))))))</f>
        <v>1</v>
      </c>
      <c r="M103" s="69">
        <f>IF(I103=E$104,F$104,IF(I103=E$105,F$105,0))</f>
        <v>0</v>
      </c>
      <c r="N103" s="69">
        <f>IF(I103=E$109,F$109,0)</f>
        <v>0</v>
      </c>
      <c r="O103" s="69">
        <f>IF(I103=E$113,F$113,IF(I103=E$114,F$114,IF(I103=E$115,F$115,IF(I103=E$116,F$116,IF(I103=E$117,F$117,IF(I103=E$118,F$118,0))))))</f>
        <v>0</v>
      </c>
      <c r="P103" s="69">
        <f>IF(I103=E$125,F$125,IF(I103=E$124,F$124,IF(I103=E$123,F$123,IF(I103=E$122,F$122,0))))</f>
        <v>0</v>
      </c>
    </row>
    <row r="104" spans="1:16">
      <c r="A104" s="84"/>
      <c r="B104" s="84">
        <f>GenAge!D65</f>
        <v>55</v>
      </c>
      <c r="C104" s="84">
        <f>GenAge!E65</f>
        <v>3</v>
      </c>
      <c r="D104" s="84"/>
      <c r="E104" s="84">
        <f>GenAge!P65</f>
        <v>18</v>
      </c>
      <c r="F104" s="84">
        <f>GenAge!Q65</f>
        <v>2</v>
      </c>
      <c r="G104" s="84"/>
      <c r="H104" s="84"/>
      <c r="I104" s="71">
        <v>2</v>
      </c>
      <c r="J104" s="69">
        <f t="shared" ref="J104:J132" si="21">IF(I104=B$107,C$107,IF(I104=B$106,C$106,IF(I104=B$105,C$105,IF(I104=B$104,C$104,IF(I104=B$108,C$108,IF(I104=B$109,C$109,IF(I104=B$110,C$110,IF(I104=B$111,C$111,0))))))))</f>
        <v>0</v>
      </c>
      <c r="K104" s="69">
        <f t="shared" ref="K104:K132" si="22">IF(I104=B$127,C$127,IF(I104=B$128,C$128,IF(I104=B$129,C$129,IF(I104=B$130,C$130,IF(I104=B$131,C$131,IF(I104=B$132,C$132,0))))))</f>
        <v>0</v>
      </c>
      <c r="L104" s="69">
        <f t="shared" ref="L104:L132" si="23">IF(I104=B$123,C$123,IF(I104=B$122,C$122,IF(I104=B$121,C$121,IF(I104=B$120,C$120,IF(I104=B$119,C$119,IF(I104=B$118,C$118,IF(I104=B$117,C$117,IF(I104=B$116,C$116,IF(I104=B$115,C$115,0)))))))))</f>
        <v>0</v>
      </c>
      <c r="M104" s="69">
        <f t="shared" ref="M104:M132" si="24">IF(I104=E$104,F$104,IF(I104=E$105,F$105,0))</f>
        <v>0</v>
      </c>
      <c r="N104" s="69">
        <f t="shared" ref="N104:N132" si="25">IF(I104=E$109,F$109,0)</f>
        <v>0</v>
      </c>
      <c r="O104" s="69">
        <f t="shared" ref="O104:O132" si="26">IF(I104=E$113,F$113,IF(I104=E$114,F$114,IF(I104=E$115,F$115,IF(I104=E$116,F$116,IF(I104=E$117,F$117,IF(I104=E$118,F$118,0))))))</f>
        <v>0</v>
      </c>
      <c r="P104" s="69">
        <f t="shared" ref="P104:P132" si="27">IF(I104=E$125,F$125,IF(I104=E$124,F$124,IF(I104=E$123,F$123,IF(I104=E$122,F$122,0))))</f>
        <v>0</v>
      </c>
    </row>
    <row r="105" spans="1:16">
      <c r="A105" s="84"/>
      <c r="B105" s="84">
        <f>GenAge!D66</f>
        <v>37</v>
      </c>
      <c r="C105" s="84">
        <f>GenAge!E66</f>
        <v>1</v>
      </c>
      <c r="D105" s="84"/>
      <c r="E105" s="84">
        <f>GenAge!P66</f>
        <v>13</v>
      </c>
      <c r="F105" s="84">
        <f>GenAge!Q66</f>
        <v>1</v>
      </c>
      <c r="G105" s="84"/>
      <c r="H105" s="84"/>
      <c r="I105" s="71">
        <v>3</v>
      </c>
      <c r="J105" s="69">
        <f t="shared" si="21"/>
        <v>0</v>
      </c>
      <c r="K105" s="69">
        <f t="shared" si="22"/>
        <v>0</v>
      </c>
      <c r="L105" s="69">
        <f t="shared" si="23"/>
        <v>0</v>
      </c>
      <c r="M105" s="69">
        <f t="shared" si="24"/>
        <v>0</v>
      </c>
      <c r="N105" s="69">
        <f t="shared" si="25"/>
        <v>0</v>
      </c>
      <c r="O105" s="69">
        <f t="shared" si="26"/>
        <v>0</v>
      </c>
      <c r="P105" s="69">
        <f t="shared" si="27"/>
        <v>0</v>
      </c>
    </row>
    <row r="106" spans="1:16">
      <c r="A106" s="84"/>
      <c r="B106" s="84">
        <f>GenAge!D67</f>
        <v>33</v>
      </c>
      <c r="C106" s="84">
        <f>GenAge!E67</f>
        <v>1</v>
      </c>
      <c r="D106" s="84"/>
      <c r="E106" s="84"/>
      <c r="F106" s="47"/>
      <c r="G106" s="84"/>
      <c r="H106" s="84"/>
      <c r="I106" s="71">
        <v>4</v>
      </c>
      <c r="J106" s="69">
        <f t="shared" si="21"/>
        <v>0</v>
      </c>
      <c r="K106" s="69">
        <f t="shared" si="22"/>
        <v>0</v>
      </c>
      <c r="L106" s="69">
        <f t="shared" si="23"/>
        <v>0</v>
      </c>
      <c r="M106" s="69">
        <f t="shared" si="24"/>
        <v>0</v>
      </c>
      <c r="N106" s="69">
        <f t="shared" si="25"/>
        <v>0</v>
      </c>
      <c r="O106" s="69">
        <f t="shared" si="26"/>
        <v>0</v>
      </c>
      <c r="P106" s="69">
        <f t="shared" si="27"/>
        <v>0</v>
      </c>
    </row>
    <row r="107" spans="1:16">
      <c r="A107" s="84"/>
      <c r="B107" s="84">
        <f>GenAge!D68</f>
        <v>27</v>
      </c>
      <c r="C107" s="84">
        <f>GenAge!E68</f>
        <v>1</v>
      </c>
      <c r="D107" s="84"/>
      <c r="E107" s="143" t="s">
        <v>5</v>
      </c>
      <c r="F107" s="143"/>
      <c r="G107" s="84"/>
      <c r="H107" s="84"/>
      <c r="I107" s="71">
        <v>5</v>
      </c>
      <c r="J107" s="69">
        <f t="shared" si="21"/>
        <v>0</v>
      </c>
      <c r="K107" s="69">
        <f t="shared" si="22"/>
        <v>0</v>
      </c>
      <c r="L107" s="69">
        <f t="shared" si="23"/>
        <v>0</v>
      </c>
      <c r="M107" s="69">
        <f t="shared" si="24"/>
        <v>0</v>
      </c>
      <c r="N107" s="69">
        <f t="shared" si="25"/>
        <v>0</v>
      </c>
      <c r="O107" s="69">
        <f t="shared" si="26"/>
        <v>0</v>
      </c>
      <c r="P107" s="69">
        <f t="shared" si="27"/>
        <v>0</v>
      </c>
    </row>
    <row r="108" spans="1:16">
      <c r="A108" s="84"/>
      <c r="B108" s="84">
        <f>GenAge!D69</f>
        <v>25</v>
      </c>
      <c r="C108" s="84">
        <f>GenAge!E69</f>
        <v>2</v>
      </c>
      <c r="D108" s="84"/>
      <c r="E108" s="65" t="s">
        <v>159</v>
      </c>
      <c r="F108" s="84" t="s">
        <v>174</v>
      </c>
      <c r="G108" s="84"/>
      <c r="H108" s="84"/>
      <c r="I108" s="71">
        <v>6</v>
      </c>
      <c r="J108" s="69">
        <f t="shared" si="21"/>
        <v>0</v>
      </c>
      <c r="K108" s="69">
        <f t="shared" si="22"/>
        <v>0</v>
      </c>
      <c r="L108" s="69">
        <f t="shared" si="23"/>
        <v>2</v>
      </c>
      <c r="M108" s="69">
        <f t="shared" si="24"/>
        <v>0</v>
      </c>
      <c r="N108" s="69">
        <f t="shared" si="25"/>
        <v>0</v>
      </c>
      <c r="O108" s="69">
        <f t="shared" si="26"/>
        <v>0</v>
      </c>
      <c r="P108" s="69">
        <f t="shared" si="27"/>
        <v>0</v>
      </c>
    </row>
    <row r="109" spans="1:16">
      <c r="A109" s="84"/>
      <c r="B109" s="84">
        <f>GenAge!D70</f>
        <v>24</v>
      </c>
      <c r="C109" s="84">
        <f>GenAge!E70</f>
        <v>1</v>
      </c>
      <c r="D109" s="84"/>
      <c r="E109" s="84">
        <f>GenAge!T65</f>
        <v>0</v>
      </c>
      <c r="F109" s="84">
        <f>GenAge!U65</f>
        <v>0</v>
      </c>
      <c r="G109" s="84"/>
      <c r="H109" s="84"/>
      <c r="I109" s="71">
        <v>7</v>
      </c>
      <c r="J109" s="69">
        <f t="shared" si="21"/>
        <v>0</v>
      </c>
      <c r="K109" s="69">
        <f t="shared" si="22"/>
        <v>0</v>
      </c>
      <c r="L109" s="69">
        <f t="shared" si="23"/>
        <v>0</v>
      </c>
      <c r="M109" s="69">
        <f t="shared" si="24"/>
        <v>0</v>
      </c>
      <c r="N109" s="69">
        <f t="shared" si="25"/>
        <v>0</v>
      </c>
      <c r="O109" s="69">
        <f t="shared" si="26"/>
        <v>0</v>
      </c>
      <c r="P109" s="69">
        <f t="shared" si="27"/>
        <v>0</v>
      </c>
    </row>
    <row r="110" spans="1:16">
      <c r="A110" s="84"/>
      <c r="B110" s="84">
        <f>GenAge!D71</f>
        <v>23</v>
      </c>
      <c r="C110" s="84">
        <f>GenAge!E71</f>
        <v>1</v>
      </c>
      <c r="D110" s="84"/>
      <c r="E110" s="84"/>
      <c r="F110" s="84"/>
      <c r="G110" s="84"/>
      <c r="H110" s="84"/>
      <c r="I110" s="71">
        <v>8</v>
      </c>
      <c r="J110" s="69">
        <f t="shared" si="21"/>
        <v>0</v>
      </c>
      <c r="K110" s="69">
        <f t="shared" si="22"/>
        <v>0</v>
      </c>
      <c r="L110" s="69">
        <f t="shared" si="23"/>
        <v>0</v>
      </c>
      <c r="M110" s="69">
        <f t="shared" si="24"/>
        <v>0</v>
      </c>
      <c r="N110" s="69">
        <f t="shared" si="25"/>
        <v>0</v>
      </c>
      <c r="O110" s="69">
        <f t="shared" si="26"/>
        <v>0</v>
      </c>
      <c r="P110" s="69">
        <f t="shared" si="27"/>
        <v>0</v>
      </c>
    </row>
    <row r="111" spans="1:16">
      <c r="A111" s="84"/>
      <c r="B111" s="84">
        <f>GenAge!D72</f>
        <v>22</v>
      </c>
      <c r="C111" s="84">
        <f>GenAge!E72</f>
        <v>1</v>
      </c>
      <c r="D111" s="84"/>
      <c r="E111" s="143" t="s">
        <v>6</v>
      </c>
      <c r="F111" s="143"/>
      <c r="G111" s="84"/>
      <c r="H111" s="84"/>
      <c r="I111" s="71">
        <v>9</v>
      </c>
      <c r="J111" s="69">
        <f t="shared" si="21"/>
        <v>0</v>
      </c>
      <c r="K111" s="69">
        <f t="shared" si="22"/>
        <v>0</v>
      </c>
      <c r="L111" s="69">
        <f t="shared" si="23"/>
        <v>0</v>
      </c>
      <c r="M111" s="69">
        <f t="shared" si="24"/>
        <v>0</v>
      </c>
      <c r="N111" s="69">
        <f t="shared" si="25"/>
        <v>0</v>
      </c>
      <c r="O111" s="69">
        <f t="shared" si="26"/>
        <v>0</v>
      </c>
      <c r="P111" s="69">
        <f t="shared" si="27"/>
        <v>0</v>
      </c>
    </row>
    <row r="112" spans="1:16">
      <c r="A112" s="84"/>
      <c r="B112" s="84"/>
      <c r="C112" s="84"/>
      <c r="D112" s="84"/>
      <c r="E112" s="65" t="s">
        <v>159</v>
      </c>
      <c r="F112" s="84" t="s">
        <v>174</v>
      </c>
      <c r="G112" s="84"/>
      <c r="H112" s="84"/>
      <c r="I112" s="71">
        <v>10</v>
      </c>
      <c r="J112" s="69">
        <f t="shared" si="21"/>
        <v>0</v>
      </c>
      <c r="K112" s="69">
        <f t="shared" si="22"/>
        <v>0</v>
      </c>
      <c r="L112" s="69">
        <f t="shared" si="23"/>
        <v>0</v>
      </c>
      <c r="M112" s="69">
        <f t="shared" si="24"/>
        <v>0</v>
      </c>
      <c r="N112" s="69">
        <f t="shared" si="25"/>
        <v>0</v>
      </c>
      <c r="O112" s="69">
        <f t="shared" si="26"/>
        <v>0</v>
      </c>
      <c r="P112" s="69">
        <f t="shared" si="27"/>
        <v>0</v>
      </c>
    </row>
    <row r="113" spans="1:16">
      <c r="A113" s="84"/>
      <c r="B113" s="143" t="s">
        <v>3</v>
      </c>
      <c r="C113" s="143"/>
      <c r="D113" s="84"/>
      <c r="E113" s="65">
        <f>GenAge!X65</f>
        <v>30</v>
      </c>
      <c r="F113" s="65">
        <f>GenAge!Y65</f>
        <v>5</v>
      </c>
      <c r="G113" s="84"/>
      <c r="H113" s="84"/>
      <c r="I113" s="71">
        <v>11</v>
      </c>
      <c r="J113" s="69">
        <f t="shared" si="21"/>
        <v>0</v>
      </c>
      <c r="K113" s="69">
        <f t="shared" si="22"/>
        <v>0</v>
      </c>
      <c r="L113" s="69">
        <f t="shared" si="23"/>
        <v>0</v>
      </c>
      <c r="M113" s="69">
        <f t="shared" si="24"/>
        <v>0</v>
      </c>
      <c r="N113" s="69">
        <f t="shared" si="25"/>
        <v>0</v>
      </c>
      <c r="O113" s="69">
        <f t="shared" si="26"/>
        <v>0</v>
      </c>
      <c r="P113" s="69">
        <f t="shared" si="27"/>
        <v>0</v>
      </c>
    </row>
    <row r="114" spans="1:16">
      <c r="A114" s="84"/>
      <c r="B114" s="65" t="s">
        <v>159</v>
      </c>
      <c r="C114" s="84" t="s">
        <v>174</v>
      </c>
      <c r="D114" s="84"/>
      <c r="E114" s="65">
        <f>GenAge!X66</f>
        <v>29</v>
      </c>
      <c r="F114" s="65">
        <f>GenAge!Y66</f>
        <v>2</v>
      </c>
      <c r="G114" s="84"/>
      <c r="H114" s="84"/>
      <c r="I114" s="71">
        <v>12</v>
      </c>
      <c r="J114" s="69">
        <f t="shared" si="21"/>
        <v>0</v>
      </c>
      <c r="K114" s="69">
        <f t="shared" si="22"/>
        <v>0</v>
      </c>
      <c r="L114" s="69">
        <f t="shared" si="23"/>
        <v>0</v>
      </c>
      <c r="M114" s="69">
        <f t="shared" si="24"/>
        <v>0</v>
      </c>
      <c r="N114" s="69">
        <f t="shared" si="25"/>
        <v>0</v>
      </c>
      <c r="O114" s="69">
        <f t="shared" si="26"/>
        <v>0</v>
      </c>
      <c r="P114" s="69">
        <f t="shared" si="27"/>
        <v>0</v>
      </c>
    </row>
    <row r="115" spans="1:16">
      <c r="A115" s="84"/>
      <c r="B115" s="84">
        <f>GenAge!H65</f>
        <v>29</v>
      </c>
      <c r="C115" s="84">
        <f>GenAge!I65</f>
        <v>1</v>
      </c>
      <c r="D115" s="84"/>
      <c r="E115" s="65">
        <f>GenAge!X67</f>
        <v>28</v>
      </c>
      <c r="F115" s="65">
        <f>GenAge!Y67</f>
        <v>2</v>
      </c>
      <c r="G115" s="84"/>
      <c r="H115" s="84"/>
      <c r="I115" s="71">
        <v>13</v>
      </c>
      <c r="J115" s="69">
        <f t="shared" si="21"/>
        <v>0</v>
      </c>
      <c r="K115" s="69">
        <f t="shared" si="22"/>
        <v>0</v>
      </c>
      <c r="L115" s="69">
        <f t="shared" si="23"/>
        <v>0</v>
      </c>
      <c r="M115" s="69">
        <f t="shared" si="24"/>
        <v>1</v>
      </c>
      <c r="N115" s="69">
        <f t="shared" si="25"/>
        <v>0</v>
      </c>
      <c r="O115" s="69">
        <f t="shared" si="26"/>
        <v>0</v>
      </c>
      <c r="P115" s="69">
        <f t="shared" si="27"/>
        <v>0</v>
      </c>
    </row>
    <row r="116" spans="1:16">
      <c r="A116" s="84"/>
      <c r="B116" s="84">
        <f>GenAge!H66</f>
        <v>22</v>
      </c>
      <c r="C116" s="84">
        <f>GenAge!I66</f>
        <v>1</v>
      </c>
      <c r="D116" s="84"/>
      <c r="E116" s="65">
        <f>GenAge!X68</f>
        <v>27</v>
      </c>
      <c r="F116" s="65">
        <f>GenAge!Y68</f>
        <v>1</v>
      </c>
      <c r="G116" s="84"/>
      <c r="H116" s="84"/>
      <c r="I116" s="71">
        <v>14</v>
      </c>
      <c r="J116" s="69">
        <f t="shared" si="21"/>
        <v>0</v>
      </c>
      <c r="K116" s="69">
        <f t="shared" si="22"/>
        <v>0</v>
      </c>
      <c r="L116" s="69">
        <f t="shared" si="23"/>
        <v>1</v>
      </c>
      <c r="M116" s="69">
        <f t="shared" si="24"/>
        <v>0</v>
      </c>
      <c r="N116" s="69">
        <f t="shared" si="25"/>
        <v>0</v>
      </c>
      <c r="O116" s="69">
        <f t="shared" si="26"/>
        <v>0</v>
      </c>
      <c r="P116" s="69">
        <f t="shared" si="27"/>
        <v>0</v>
      </c>
    </row>
    <row r="117" spans="1:16">
      <c r="A117" s="84"/>
      <c r="B117" s="84">
        <f>GenAge!H67</f>
        <v>19</v>
      </c>
      <c r="C117" s="84">
        <f>GenAge!I67</f>
        <v>1</v>
      </c>
      <c r="D117" s="84"/>
      <c r="E117" s="65">
        <f>GenAge!X69</f>
        <v>26</v>
      </c>
      <c r="F117" s="65">
        <f>GenAge!Y69</f>
        <v>1</v>
      </c>
      <c r="G117" s="65"/>
      <c r="H117" s="84"/>
      <c r="I117" s="71">
        <v>15</v>
      </c>
      <c r="J117" s="69">
        <f t="shared" si="21"/>
        <v>0</v>
      </c>
      <c r="K117" s="69">
        <f t="shared" si="22"/>
        <v>0</v>
      </c>
      <c r="L117" s="69">
        <f t="shared" si="23"/>
        <v>3</v>
      </c>
      <c r="M117" s="69">
        <f t="shared" si="24"/>
        <v>0</v>
      </c>
      <c r="N117" s="69">
        <f t="shared" si="25"/>
        <v>0</v>
      </c>
      <c r="O117" s="69">
        <f t="shared" si="26"/>
        <v>0</v>
      </c>
      <c r="P117" s="69">
        <f t="shared" si="27"/>
        <v>1</v>
      </c>
    </row>
    <row r="118" spans="1:16">
      <c r="A118" s="84"/>
      <c r="B118" s="84">
        <f>GenAge!H68</f>
        <v>17</v>
      </c>
      <c r="C118" s="84">
        <f>GenAge!I68</f>
        <v>4</v>
      </c>
      <c r="D118" s="84"/>
      <c r="E118" s="65">
        <f>GenAge!X70</f>
        <v>25</v>
      </c>
      <c r="F118" s="65">
        <f>GenAge!Y70</f>
        <v>1</v>
      </c>
      <c r="G118" s="65"/>
      <c r="H118" s="84"/>
      <c r="I118" s="71">
        <v>16</v>
      </c>
      <c r="J118" s="69">
        <f t="shared" si="21"/>
        <v>0</v>
      </c>
      <c r="K118" s="69">
        <f t="shared" si="22"/>
        <v>0</v>
      </c>
      <c r="L118" s="69">
        <f t="shared" si="23"/>
        <v>2</v>
      </c>
      <c r="M118" s="69">
        <f t="shared" si="24"/>
        <v>0</v>
      </c>
      <c r="N118" s="69">
        <f t="shared" si="25"/>
        <v>0</v>
      </c>
      <c r="O118" s="69">
        <f t="shared" si="26"/>
        <v>0</v>
      </c>
      <c r="P118" s="69">
        <f t="shared" si="27"/>
        <v>0</v>
      </c>
    </row>
    <row r="119" spans="1:16">
      <c r="A119" s="84"/>
      <c r="B119" s="84">
        <f>GenAge!H69</f>
        <v>16</v>
      </c>
      <c r="C119" s="84">
        <f>GenAge!I69</f>
        <v>2</v>
      </c>
      <c r="D119" s="84"/>
      <c r="E119" s="65"/>
      <c r="F119" s="65"/>
      <c r="G119" s="65"/>
      <c r="H119" s="84"/>
      <c r="I119" s="71">
        <v>17</v>
      </c>
      <c r="J119" s="69">
        <f t="shared" si="21"/>
        <v>0</v>
      </c>
      <c r="K119" s="69">
        <f t="shared" si="22"/>
        <v>0</v>
      </c>
      <c r="L119" s="69">
        <f t="shared" si="23"/>
        <v>4</v>
      </c>
      <c r="M119" s="69">
        <f t="shared" si="24"/>
        <v>0</v>
      </c>
      <c r="N119" s="69">
        <f t="shared" si="25"/>
        <v>0</v>
      </c>
      <c r="O119" s="69">
        <f t="shared" si="26"/>
        <v>0</v>
      </c>
      <c r="P119" s="69">
        <f t="shared" si="27"/>
        <v>1</v>
      </c>
    </row>
    <row r="120" spans="1:16">
      <c r="A120" s="84"/>
      <c r="B120" s="84">
        <f>GenAge!H70</f>
        <v>15</v>
      </c>
      <c r="C120" s="84">
        <f>GenAge!I70</f>
        <v>3</v>
      </c>
      <c r="D120" s="84"/>
      <c r="E120" s="143" t="s">
        <v>7</v>
      </c>
      <c r="F120" s="143"/>
      <c r="G120" s="65"/>
      <c r="H120" s="84"/>
      <c r="I120" s="71">
        <v>18</v>
      </c>
      <c r="J120" s="69">
        <f t="shared" si="21"/>
        <v>0</v>
      </c>
      <c r="K120" s="69">
        <f t="shared" si="22"/>
        <v>0</v>
      </c>
      <c r="L120" s="69">
        <f t="shared" si="23"/>
        <v>0</v>
      </c>
      <c r="M120" s="69">
        <f t="shared" si="24"/>
        <v>2</v>
      </c>
      <c r="N120" s="69">
        <f t="shared" si="25"/>
        <v>0</v>
      </c>
      <c r="O120" s="69">
        <f t="shared" si="26"/>
        <v>0</v>
      </c>
      <c r="P120" s="69">
        <f t="shared" si="27"/>
        <v>0</v>
      </c>
    </row>
    <row r="121" spans="1:16">
      <c r="A121" s="84"/>
      <c r="B121" s="84">
        <f>GenAge!H71</f>
        <v>14</v>
      </c>
      <c r="C121" s="84">
        <f>GenAge!I71</f>
        <v>1</v>
      </c>
      <c r="D121" s="84"/>
      <c r="E121" s="65" t="s">
        <v>159</v>
      </c>
      <c r="F121" s="84" t="s">
        <v>174</v>
      </c>
      <c r="G121" s="84"/>
      <c r="H121" s="84"/>
      <c r="I121" s="71">
        <v>19</v>
      </c>
      <c r="J121" s="69">
        <f t="shared" si="21"/>
        <v>0</v>
      </c>
      <c r="K121" s="69">
        <f t="shared" si="22"/>
        <v>1</v>
      </c>
      <c r="L121" s="69">
        <f t="shared" si="23"/>
        <v>1</v>
      </c>
      <c r="M121" s="69">
        <f t="shared" si="24"/>
        <v>0</v>
      </c>
      <c r="N121" s="69">
        <f t="shared" si="25"/>
        <v>0</v>
      </c>
      <c r="O121" s="69">
        <f t="shared" si="26"/>
        <v>0</v>
      </c>
      <c r="P121" s="69">
        <f t="shared" si="27"/>
        <v>0</v>
      </c>
    </row>
    <row r="122" spans="1:16">
      <c r="A122" s="84"/>
      <c r="B122" s="84">
        <f>GenAge!H72</f>
        <v>6</v>
      </c>
      <c r="C122" s="84">
        <f>GenAge!I72</f>
        <v>2</v>
      </c>
      <c r="D122" s="84"/>
      <c r="E122" s="84">
        <f>GenAge!AB65</f>
        <v>21</v>
      </c>
      <c r="F122" s="84">
        <f>GenAge!AC65</f>
        <v>4</v>
      </c>
      <c r="G122" s="84"/>
      <c r="H122" s="84"/>
      <c r="I122" s="71">
        <v>20</v>
      </c>
      <c r="J122" s="69">
        <f t="shared" si="21"/>
        <v>0</v>
      </c>
      <c r="K122" s="69">
        <f t="shared" si="22"/>
        <v>0</v>
      </c>
      <c r="L122" s="69">
        <f t="shared" si="23"/>
        <v>0</v>
      </c>
      <c r="M122" s="69">
        <f t="shared" si="24"/>
        <v>0</v>
      </c>
      <c r="N122" s="69">
        <f t="shared" si="25"/>
        <v>0</v>
      </c>
      <c r="O122" s="69">
        <f t="shared" si="26"/>
        <v>0</v>
      </c>
      <c r="P122" s="69">
        <f t="shared" si="27"/>
        <v>5</v>
      </c>
    </row>
    <row r="123" spans="1:16">
      <c r="A123" s="84"/>
      <c r="B123" s="84">
        <f>GenAge!H73</f>
        <v>1</v>
      </c>
      <c r="C123" s="84">
        <f>GenAge!I73</f>
        <v>1</v>
      </c>
      <c r="D123" s="84"/>
      <c r="E123" s="84">
        <f>GenAge!AB66</f>
        <v>20</v>
      </c>
      <c r="F123" s="84">
        <f>GenAge!AC66</f>
        <v>5</v>
      </c>
      <c r="G123" s="84"/>
      <c r="H123" s="84"/>
      <c r="I123" s="71">
        <v>21</v>
      </c>
      <c r="J123" s="69">
        <f t="shared" si="21"/>
        <v>0</v>
      </c>
      <c r="K123" s="69">
        <f t="shared" si="22"/>
        <v>0</v>
      </c>
      <c r="L123" s="69">
        <f t="shared" si="23"/>
        <v>0</v>
      </c>
      <c r="M123" s="69">
        <f t="shared" si="24"/>
        <v>0</v>
      </c>
      <c r="N123" s="69">
        <f t="shared" si="25"/>
        <v>0</v>
      </c>
      <c r="O123" s="69">
        <f t="shared" si="26"/>
        <v>0</v>
      </c>
      <c r="P123" s="69">
        <f t="shared" si="27"/>
        <v>4</v>
      </c>
    </row>
    <row r="124" spans="1:16">
      <c r="A124" s="84"/>
      <c r="B124" s="84"/>
      <c r="C124" s="84"/>
      <c r="D124" s="84"/>
      <c r="E124" s="84">
        <f>GenAge!AB67</f>
        <v>17</v>
      </c>
      <c r="F124" s="84">
        <f>GenAge!AC67</f>
        <v>1</v>
      </c>
      <c r="G124" s="84"/>
      <c r="H124" s="84"/>
      <c r="I124" s="71">
        <v>22</v>
      </c>
      <c r="J124" s="69">
        <f t="shared" si="21"/>
        <v>1</v>
      </c>
      <c r="K124" s="69">
        <f t="shared" si="22"/>
        <v>0</v>
      </c>
      <c r="L124" s="69">
        <f t="shared" si="23"/>
        <v>1</v>
      </c>
      <c r="M124" s="69">
        <f t="shared" si="24"/>
        <v>0</v>
      </c>
      <c r="N124" s="69">
        <f t="shared" si="25"/>
        <v>0</v>
      </c>
      <c r="O124" s="69">
        <f t="shared" si="26"/>
        <v>0</v>
      </c>
      <c r="P124" s="69">
        <f t="shared" si="27"/>
        <v>0</v>
      </c>
    </row>
    <row r="125" spans="1:16">
      <c r="A125" s="84"/>
      <c r="B125" s="149" t="s">
        <v>2</v>
      </c>
      <c r="C125" s="149"/>
      <c r="D125" s="84"/>
      <c r="E125" s="84">
        <f>GenAge!AB68</f>
        <v>15</v>
      </c>
      <c r="F125" s="84">
        <f>GenAge!AC68</f>
        <v>1</v>
      </c>
      <c r="G125" s="84"/>
      <c r="H125" s="84"/>
      <c r="I125" s="71">
        <v>23</v>
      </c>
      <c r="J125" s="69">
        <f t="shared" si="21"/>
        <v>1</v>
      </c>
      <c r="K125" s="69">
        <f t="shared" si="22"/>
        <v>2</v>
      </c>
      <c r="L125" s="69">
        <f t="shared" si="23"/>
        <v>0</v>
      </c>
      <c r="M125" s="69">
        <f t="shared" si="24"/>
        <v>0</v>
      </c>
      <c r="N125" s="69">
        <f t="shared" si="25"/>
        <v>0</v>
      </c>
      <c r="O125" s="69">
        <f t="shared" si="26"/>
        <v>0</v>
      </c>
      <c r="P125" s="69">
        <f t="shared" si="27"/>
        <v>0</v>
      </c>
    </row>
    <row r="126" spans="1:16">
      <c r="A126" s="84"/>
      <c r="B126" s="65" t="s">
        <v>159</v>
      </c>
      <c r="C126" s="84" t="s">
        <v>174</v>
      </c>
      <c r="D126" s="84"/>
      <c r="E126" s="84"/>
      <c r="F126" s="84"/>
      <c r="G126" s="84"/>
      <c r="H126" s="84"/>
      <c r="I126" s="71">
        <v>24</v>
      </c>
      <c r="J126" s="69">
        <f t="shared" si="21"/>
        <v>1</v>
      </c>
      <c r="K126" s="69">
        <f t="shared" si="22"/>
        <v>1</v>
      </c>
      <c r="L126" s="69">
        <f t="shared" si="23"/>
        <v>0</v>
      </c>
      <c r="M126" s="69">
        <f t="shared" si="24"/>
        <v>0</v>
      </c>
      <c r="N126" s="69">
        <f t="shared" si="25"/>
        <v>0</v>
      </c>
      <c r="O126" s="69">
        <f t="shared" si="26"/>
        <v>0</v>
      </c>
      <c r="P126" s="69">
        <f t="shared" si="27"/>
        <v>0</v>
      </c>
    </row>
    <row r="127" spans="1:16">
      <c r="A127" s="84"/>
      <c r="B127" s="65">
        <f>GenAge!L65</f>
        <v>31</v>
      </c>
      <c r="C127" s="65">
        <f>GenAge!M65</f>
        <v>30</v>
      </c>
      <c r="D127" s="84"/>
      <c r="E127" s="84"/>
      <c r="F127" s="84"/>
      <c r="G127" s="84"/>
      <c r="H127" s="84"/>
      <c r="I127" s="71">
        <v>25</v>
      </c>
      <c r="J127" s="69">
        <f t="shared" si="21"/>
        <v>2</v>
      </c>
      <c r="K127" s="69">
        <f t="shared" si="22"/>
        <v>0</v>
      </c>
      <c r="L127" s="69">
        <f t="shared" si="23"/>
        <v>0</v>
      </c>
      <c r="M127" s="69">
        <f t="shared" si="24"/>
        <v>0</v>
      </c>
      <c r="N127" s="69">
        <f t="shared" si="25"/>
        <v>0</v>
      </c>
      <c r="O127" s="69">
        <f t="shared" si="26"/>
        <v>1</v>
      </c>
      <c r="P127" s="69">
        <f t="shared" si="27"/>
        <v>0</v>
      </c>
    </row>
    <row r="128" spans="1:16">
      <c r="A128" s="84"/>
      <c r="B128" s="65">
        <f>GenAge!L66</f>
        <v>27</v>
      </c>
      <c r="C128" s="65">
        <f>GenAge!M66</f>
        <v>2</v>
      </c>
      <c r="D128" s="84"/>
      <c r="E128" s="84"/>
      <c r="F128" s="84"/>
      <c r="G128" s="84"/>
      <c r="H128" s="84"/>
      <c r="I128" s="71">
        <v>26</v>
      </c>
      <c r="J128" s="69">
        <f t="shared" si="21"/>
        <v>0</v>
      </c>
      <c r="K128" s="69">
        <f t="shared" si="22"/>
        <v>0</v>
      </c>
      <c r="L128" s="69">
        <f t="shared" si="23"/>
        <v>0</v>
      </c>
      <c r="M128" s="69">
        <f t="shared" si="24"/>
        <v>0</v>
      </c>
      <c r="N128" s="69">
        <f t="shared" si="25"/>
        <v>0</v>
      </c>
      <c r="O128" s="69">
        <f t="shared" si="26"/>
        <v>1</v>
      </c>
      <c r="P128" s="69">
        <f t="shared" si="27"/>
        <v>0</v>
      </c>
    </row>
    <row r="129" spans="1:16">
      <c r="A129" s="84"/>
      <c r="B129" s="65">
        <f>GenAge!L67</f>
        <v>24</v>
      </c>
      <c r="C129" s="65">
        <f>GenAge!M67</f>
        <v>1</v>
      </c>
      <c r="D129" s="84"/>
      <c r="E129" s="84"/>
      <c r="F129" s="68"/>
      <c r="G129" s="84"/>
      <c r="H129" s="84"/>
      <c r="I129" s="71">
        <v>27</v>
      </c>
      <c r="J129" s="69">
        <f t="shared" si="21"/>
        <v>1</v>
      </c>
      <c r="K129" s="69">
        <f t="shared" si="22"/>
        <v>2</v>
      </c>
      <c r="L129" s="69">
        <f t="shared" si="23"/>
        <v>0</v>
      </c>
      <c r="M129" s="69">
        <f t="shared" si="24"/>
        <v>0</v>
      </c>
      <c r="N129" s="69">
        <f t="shared" si="25"/>
        <v>0</v>
      </c>
      <c r="O129" s="69">
        <f t="shared" si="26"/>
        <v>1</v>
      </c>
      <c r="P129" s="69">
        <f t="shared" si="27"/>
        <v>0</v>
      </c>
    </row>
    <row r="130" spans="1:16">
      <c r="A130" s="84"/>
      <c r="B130" s="65">
        <f>GenAge!L68</f>
        <v>23</v>
      </c>
      <c r="C130" s="65">
        <f>GenAge!M68</f>
        <v>2</v>
      </c>
      <c r="D130" s="64"/>
      <c r="E130" s="84"/>
      <c r="F130" s="84"/>
      <c r="G130" s="84"/>
      <c r="H130" s="84"/>
      <c r="I130" s="71">
        <v>28</v>
      </c>
      <c r="J130" s="69">
        <f t="shared" si="21"/>
        <v>0</v>
      </c>
      <c r="K130" s="69">
        <f t="shared" si="22"/>
        <v>0</v>
      </c>
      <c r="L130" s="69">
        <f t="shared" si="23"/>
        <v>0</v>
      </c>
      <c r="M130" s="69">
        <f t="shared" si="24"/>
        <v>0</v>
      </c>
      <c r="N130" s="69">
        <f t="shared" si="25"/>
        <v>0</v>
      </c>
      <c r="O130" s="69">
        <f t="shared" si="26"/>
        <v>2</v>
      </c>
      <c r="P130" s="69">
        <f t="shared" si="27"/>
        <v>0</v>
      </c>
    </row>
    <row r="131" spans="1:16">
      <c r="A131" s="84"/>
      <c r="B131" s="65">
        <f>GenAge!L69</f>
        <v>19</v>
      </c>
      <c r="C131" s="65">
        <f>GenAge!M69</f>
        <v>1</v>
      </c>
      <c r="D131" s="84"/>
      <c r="E131" s="84"/>
      <c r="F131" s="84"/>
      <c r="G131" s="84"/>
      <c r="H131" s="84"/>
      <c r="I131" s="71">
        <v>29</v>
      </c>
      <c r="J131" s="69">
        <f t="shared" si="21"/>
        <v>0</v>
      </c>
      <c r="K131" s="69">
        <f t="shared" si="22"/>
        <v>0</v>
      </c>
      <c r="L131" s="69">
        <f t="shared" si="23"/>
        <v>1</v>
      </c>
      <c r="M131" s="69">
        <f t="shared" si="24"/>
        <v>0</v>
      </c>
      <c r="N131" s="69">
        <f t="shared" si="25"/>
        <v>0</v>
      </c>
      <c r="O131" s="69">
        <f t="shared" si="26"/>
        <v>2</v>
      </c>
      <c r="P131" s="69">
        <f t="shared" si="27"/>
        <v>0</v>
      </c>
    </row>
    <row r="132" spans="1:16">
      <c r="A132" s="84"/>
      <c r="B132" s="65">
        <f>GenAge!L70</f>
        <v>1</v>
      </c>
      <c r="C132" s="65">
        <f>GenAge!M70</f>
        <v>1</v>
      </c>
      <c r="D132" s="84"/>
      <c r="E132" s="84"/>
      <c r="F132" s="84"/>
      <c r="G132" s="84"/>
      <c r="H132" s="84"/>
      <c r="I132" s="71">
        <v>30</v>
      </c>
      <c r="J132" s="69">
        <f t="shared" si="21"/>
        <v>0</v>
      </c>
      <c r="K132" s="69">
        <f t="shared" si="22"/>
        <v>0</v>
      </c>
      <c r="L132" s="69">
        <f t="shared" si="23"/>
        <v>0</v>
      </c>
      <c r="M132" s="69">
        <f t="shared" si="24"/>
        <v>0</v>
      </c>
      <c r="N132" s="69">
        <f t="shared" si="25"/>
        <v>0</v>
      </c>
      <c r="O132" s="69">
        <f t="shared" si="26"/>
        <v>5</v>
      </c>
      <c r="P132" s="69">
        <f t="shared" si="27"/>
        <v>0</v>
      </c>
    </row>
    <row r="133" spans="1:16">
      <c r="A133" s="84"/>
      <c r="B133" s="65"/>
      <c r="C133" s="65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</row>
    <row r="134" spans="1:16">
      <c r="A134" s="66"/>
      <c r="B134" s="66"/>
      <c r="C134" s="66"/>
      <c r="D134" s="66"/>
      <c r="E134" s="66"/>
      <c r="F134" s="66"/>
      <c r="G134" s="66"/>
      <c r="H134" s="66"/>
      <c r="I134" s="66"/>
      <c r="J134" s="148" t="s">
        <v>12</v>
      </c>
      <c r="K134" s="148"/>
      <c r="L134" s="148"/>
      <c r="M134" s="148"/>
      <c r="N134" s="148"/>
      <c r="O134" s="148"/>
      <c r="P134" s="148"/>
    </row>
    <row r="135" spans="1:16">
      <c r="A135" s="84"/>
      <c r="B135" s="143" t="s">
        <v>148</v>
      </c>
      <c r="C135" s="143"/>
      <c r="D135" s="84"/>
      <c r="E135" s="143" t="s">
        <v>4</v>
      </c>
      <c r="F135" s="143"/>
      <c r="G135" s="84"/>
      <c r="H135" s="84"/>
      <c r="I135" s="69"/>
      <c r="J135" s="69" t="s">
        <v>0</v>
      </c>
      <c r="K135" s="70" t="s">
        <v>2</v>
      </c>
      <c r="L135" s="70" t="s">
        <v>3</v>
      </c>
      <c r="M135" s="70" t="s">
        <v>4</v>
      </c>
      <c r="N135" s="70" t="s">
        <v>5</v>
      </c>
      <c r="O135" s="70" t="s">
        <v>6</v>
      </c>
      <c r="P135" s="70" t="s">
        <v>7</v>
      </c>
    </row>
    <row r="136" spans="1:16">
      <c r="A136" s="84"/>
      <c r="B136" s="65" t="s">
        <v>159</v>
      </c>
      <c r="C136" s="84" t="s">
        <v>174</v>
      </c>
      <c r="D136" s="84"/>
      <c r="E136" s="65" t="s">
        <v>159</v>
      </c>
      <c r="F136" s="84" t="s">
        <v>174</v>
      </c>
      <c r="G136" s="84"/>
      <c r="H136" s="84"/>
      <c r="I136" s="71">
        <v>1</v>
      </c>
      <c r="J136" s="69">
        <f>IF(I136=B$137,C$137,0)</f>
        <v>0</v>
      </c>
      <c r="K136" s="69">
        <f>IF(I136=B$145,C$145,0)</f>
        <v>0</v>
      </c>
      <c r="L136" s="69">
        <f>IF(I136=B$141,C$141,0)</f>
        <v>0</v>
      </c>
      <c r="M136" s="69">
        <f>IF(I136=E$137,F$137,0)</f>
        <v>0</v>
      </c>
      <c r="N136" s="69">
        <f>IF(I136=E$141,F$141,0)</f>
        <v>0</v>
      </c>
      <c r="O136" s="69">
        <f>IF(I136=E$145,F$145,0)</f>
        <v>0</v>
      </c>
      <c r="P136" s="69">
        <f>IF(I136=E$149,F$149,IF(I136=E$152,F$152,IF(I136=E$151,F$151,IF(I136=E$150,F$150,0))))</f>
        <v>0</v>
      </c>
    </row>
    <row r="137" spans="1:16">
      <c r="A137" s="84"/>
      <c r="B137" s="84">
        <f>GenAge!D81</f>
        <v>0</v>
      </c>
      <c r="C137" s="84">
        <f>GenAge!E81</f>
        <v>0</v>
      </c>
      <c r="D137" s="84"/>
      <c r="E137" s="84">
        <f>GenAge!P81</f>
        <v>0</v>
      </c>
      <c r="F137" s="84">
        <f>GenAge!Q81</f>
        <v>0</v>
      </c>
      <c r="G137" s="84"/>
      <c r="H137" s="84"/>
      <c r="I137" s="71">
        <v>2</v>
      </c>
      <c r="J137" s="69">
        <f t="shared" ref="J137:J165" si="28">IF(I137=B$137,C$137,0)</f>
        <v>0</v>
      </c>
      <c r="K137" s="69">
        <f t="shared" ref="K137:K165" si="29">IF(I137=B$145,C$145,0)</f>
        <v>0</v>
      </c>
      <c r="L137" s="69">
        <f t="shared" ref="L137:L165" si="30">IF(I137=B$141,C$141,0)</f>
        <v>0</v>
      </c>
      <c r="M137" s="69">
        <f t="shared" ref="M137:M165" si="31">IF(I137=E$137,F$137,0)</f>
        <v>0</v>
      </c>
      <c r="N137" s="69">
        <f t="shared" ref="N137:N165" si="32">IF(I137=E$141,F$141,0)</f>
        <v>0</v>
      </c>
      <c r="O137" s="69">
        <f t="shared" ref="O137:O165" si="33">IF(I137=E$145,F$145,0)</f>
        <v>0</v>
      </c>
      <c r="P137" s="69">
        <f t="shared" ref="P137:P165" si="34">IF(I137=E$149,F$149,IF(I137=E$152,F$152,IF(I137=E$151,F$151,IF(I137=E$150,F$150,0))))</f>
        <v>0</v>
      </c>
    </row>
    <row r="138" spans="1:16">
      <c r="A138" s="84"/>
      <c r="B138" s="84"/>
      <c r="C138" s="84"/>
      <c r="D138" s="84"/>
      <c r="E138" s="84"/>
      <c r="F138" s="84"/>
      <c r="G138" s="84"/>
      <c r="H138" s="84"/>
      <c r="I138" s="71">
        <v>3</v>
      </c>
      <c r="J138" s="69">
        <f t="shared" si="28"/>
        <v>0</v>
      </c>
      <c r="K138" s="69">
        <f t="shared" si="29"/>
        <v>0</v>
      </c>
      <c r="L138" s="69">
        <f t="shared" si="30"/>
        <v>0</v>
      </c>
      <c r="M138" s="69">
        <f t="shared" si="31"/>
        <v>0</v>
      </c>
      <c r="N138" s="69">
        <f t="shared" si="32"/>
        <v>0</v>
      </c>
      <c r="O138" s="69">
        <f t="shared" si="33"/>
        <v>0</v>
      </c>
      <c r="P138" s="69">
        <f t="shared" si="34"/>
        <v>0</v>
      </c>
    </row>
    <row r="139" spans="1:16">
      <c r="A139" s="84"/>
      <c r="B139" s="143" t="s">
        <v>3</v>
      </c>
      <c r="C139" s="143"/>
      <c r="D139" s="84"/>
      <c r="E139" s="143" t="s">
        <v>5</v>
      </c>
      <c r="F139" s="143"/>
      <c r="G139" s="84"/>
      <c r="H139" s="84"/>
      <c r="I139" s="71">
        <v>4</v>
      </c>
      <c r="J139" s="69">
        <f t="shared" si="28"/>
        <v>0</v>
      </c>
      <c r="K139" s="69">
        <f t="shared" si="29"/>
        <v>0</v>
      </c>
      <c r="L139" s="69">
        <f t="shared" si="30"/>
        <v>0</v>
      </c>
      <c r="M139" s="69">
        <f t="shared" si="31"/>
        <v>0</v>
      </c>
      <c r="N139" s="69">
        <f t="shared" si="32"/>
        <v>0</v>
      </c>
      <c r="O139" s="69">
        <f t="shared" si="33"/>
        <v>0</v>
      </c>
      <c r="P139" s="69">
        <f t="shared" si="34"/>
        <v>0</v>
      </c>
    </row>
    <row r="140" spans="1:16">
      <c r="A140" s="84"/>
      <c r="B140" s="65" t="s">
        <v>159</v>
      </c>
      <c r="C140" s="84" t="s">
        <v>174</v>
      </c>
      <c r="D140" s="84"/>
      <c r="E140" s="65" t="s">
        <v>159</v>
      </c>
      <c r="F140" s="84" t="s">
        <v>174</v>
      </c>
      <c r="G140" s="84"/>
      <c r="H140" s="84"/>
      <c r="I140" s="71">
        <v>5</v>
      </c>
      <c r="J140" s="69">
        <f t="shared" si="28"/>
        <v>0</v>
      </c>
      <c r="K140" s="69">
        <f t="shared" si="29"/>
        <v>0</v>
      </c>
      <c r="L140" s="69">
        <f t="shared" si="30"/>
        <v>0</v>
      </c>
      <c r="M140" s="69">
        <f t="shared" si="31"/>
        <v>0</v>
      </c>
      <c r="N140" s="69">
        <f t="shared" si="32"/>
        <v>0</v>
      </c>
      <c r="O140" s="69">
        <f t="shared" si="33"/>
        <v>0</v>
      </c>
      <c r="P140" s="69">
        <f t="shared" si="34"/>
        <v>0</v>
      </c>
    </row>
    <row r="141" spans="1:16">
      <c r="A141" s="84"/>
      <c r="B141" s="84">
        <f>GenAge!H81</f>
        <v>0</v>
      </c>
      <c r="C141" s="84">
        <f>GenAge!I81</f>
        <v>0</v>
      </c>
      <c r="D141" s="84"/>
      <c r="E141" s="84">
        <f>GenAge!T81</f>
        <v>0</v>
      </c>
      <c r="F141" s="84">
        <f>GenAge!U81</f>
        <v>0</v>
      </c>
      <c r="G141" s="84"/>
      <c r="H141" s="84"/>
      <c r="I141" s="71">
        <v>6</v>
      </c>
      <c r="J141" s="69">
        <f t="shared" si="28"/>
        <v>0</v>
      </c>
      <c r="K141" s="69">
        <f t="shared" si="29"/>
        <v>0</v>
      </c>
      <c r="L141" s="69">
        <f t="shared" si="30"/>
        <v>0</v>
      </c>
      <c r="M141" s="69">
        <f t="shared" si="31"/>
        <v>0</v>
      </c>
      <c r="N141" s="69">
        <f t="shared" si="32"/>
        <v>0</v>
      </c>
      <c r="O141" s="69">
        <f t="shared" si="33"/>
        <v>0</v>
      </c>
      <c r="P141" s="69">
        <f t="shared" si="34"/>
        <v>0</v>
      </c>
    </row>
    <row r="142" spans="1:16">
      <c r="A142" s="84"/>
      <c r="B142" s="84"/>
      <c r="C142" s="68"/>
      <c r="D142" s="84"/>
      <c r="E142" s="84"/>
      <c r="F142" s="84"/>
      <c r="G142" s="84"/>
      <c r="H142" s="84"/>
      <c r="I142" s="71">
        <v>7</v>
      </c>
      <c r="J142" s="69">
        <f t="shared" si="28"/>
        <v>0</v>
      </c>
      <c r="K142" s="69">
        <f t="shared" si="29"/>
        <v>0</v>
      </c>
      <c r="L142" s="69">
        <f t="shared" si="30"/>
        <v>0</v>
      </c>
      <c r="M142" s="69">
        <f t="shared" si="31"/>
        <v>0</v>
      </c>
      <c r="N142" s="69">
        <f t="shared" si="32"/>
        <v>0</v>
      </c>
      <c r="O142" s="69">
        <f t="shared" si="33"/>
        <v>0</v>
      </c>
      <c r="P142" s="69">
        <f t="shared" si="34"/>
        <v>0</v>
      </c>
    </row>
    <row r="143" spans="1:16">
      <c r="A143" s="84"/>
      <c r="B143" s="149" t="s">
        <v>2</v>
      </c>
      <c r="C143" s="149"/>
      <c r="D143" s="84"/>
      <c r="E143" s="143" t="s">
        <v>6</v>
      </c>
      <c r="F143" s="143"/>
      <c r="G143" s="84"/>
      <c r="H143" s="84"/>
      <c r="I143" s="71">
        <v>8</v>
      </c>
      <c r="J143" s="69">
        <f t="shared" si="28"/>
        <v>0</v>
      </c>
      <c r="K143" s="69">
        <f t="shared" si="29"/>
        <v>0</v>
      </c>
      <c r="L143" s="69">
        <f t="shared" si="30"/>
        <v>0</v>
      </c>
      <c r="M143" s="69">
        <f t="shared" si="31"/>
        <v>0</v>
      </c>
      <c r="N143" s="69">
        <f t="shared" si="32"/>
        <v>0</v>
      </c>
      <c r="O143" s="69">
        <f t="shared" si="33"/>
        <v>0</v>
      </c>
      <c r="P143" s="69">
        <f t="shared" si="34"/>
        <v>0</v>
      </c>
    </row>
    <row r="144" spans="1:16">
      <c r="A144" s="84"/>
      <c r="B144" s="65" t="s">
        <v>159</v>
      </c>
      <c r="C144" s="84" t="s">
        <v>174</v>
      </c>
      <c r="D144" s="84"/>
      <c r="E144" s="65" t="s">
        <v>159</v>
      </c>
      <c r="F144" s="84" t="s">
        <v>174</v>
      </c>
      <c r="G144" s="84"/>
      <c r="H144" s="84"/>
      <c r="I144" s="71">
        <v>9</v>
      </c>
      <c r="J144" s="69">
        <f t="shared" si="28"/>
        <v>0</v>
      </c>
      <c r="K144" s="69">
        <f t="shared" si="29"/>
        <v>0</v>
      </c>
      <c r="L144" s="69">
        <f t="shared" si="30"/>
        <v>0</v>
      </c>
      <c r="M144" s="69">
        <f t="shared" si="31"/>
        <v>0</v>
      </c>
      <c r="N144" s="69">
        <f t="shared" si="32"/>
        <v>0</v>
      </c>
      <c r="O144" s="69">
        <f t="shared" si="33"/>
        <v>0</v>
      </c>
      <c r="P144" s="69">
        <f t="shared" si="34"/>
        <v>0</v>
      </c>
    </row>
    <row r="145" spans="1:16">
      <c r="A145" s="84"/>
      <c r="B145" s="65">
        <f>GenAge!L81</f>
        <v>31</v>
      </c>
      <c r="C145" s="65">
        <f>GenAge!M81</f>
        <v>1</v>
      </c>
      <c r="D145" s="84"/>
      <c r="E145" s="65">
        <f>GenAge!X81</f>
        <v>0</v>
      </c>
      <c r="F145" s="65">
        <f>GenAge!Y81</f>
        <v>0</v>
      </c>
      <c r="G145" s="84"/>
      <c r="H145" s="84"/>
      <c r="I145" s="71">
        <v>10</v>
      </c>
      <c r="J145" s="69">
        <f t="shared" si="28"/>
        <v>0</v>
      </c>
      <c r="K145" s="69">
        <f t="shared" si="29"/>
        <v>0</v>
      </c>
      <c r="L145" s="69">
        <f t="shared" si="30"/>
        <v>0</v>
      </c>
      <c r="M145" s="69">
        <f t="shared" si="31"/>
        <v>0</v>
      </c>
      <c r="N145" s="69">
        <f t="shared" si="32"/>
        <v>0</v>
      </c>
      <c r="O145" s="69">
        <f t="shared" si="33"/>
        <v>0</v>
      </c>
      <c r="P145" s="69">
        <f t="shared" si="34"/>
        <v>0</v>
      </c>
    </row>
    <row r="146" spans="1:16">
      <c r="A146" s="84"/>
      <c r="B146" s="65"/>
      <c r="C146" s="47"/>
      <c r="D146" s="84"/>
      <c r="E146" s="65"/>
      <c r="F146" s="65"/>
      <c r="G146" s="84"/>
      <c r="H146" s="84"/>
      <c r="I146" s="71">
        <v>11</v>
      </c>
      <c r="J146" s="69">
        <f t="shared" si="28"/>
        <v>0</v>
      </c>
      <c r="K146" s="69">
        <f t="shared" si="29"/>
        <v>0</v>
      </c>
      <c r="L146" s="69">
        <f t="shared" si="30"/>
        <v>0</v>
      </c>
      <c r="M146" s="69">
        <f t="shared" si="31"/>
        <v>0</v>
      </c>
      <c r="N146" s="69">
        <f t="shared" si="32"/>
        <v>0</v>
      </c>
      <c r="O146" s="69">
        <f t="shared" si="33"/>
        <v>0</v>
      </c>
      <c r="P146" s="69">
        <f t="shared" si="34"/>
        <v>0</v>
      </c>
    </row>
    <row r="147" spans="1:16">
      <c r="A147" s="84"/>
      <c r="B147" s="65"/>
      <c r="C147" s="47"/>
      <c r="D147" s="84"/>
      <c r="E147" s="143" t="s">
        <v>7</v>
      </c>
      <c r="F147" s="143"/>
      <c r="G147" s="84"/>
      <c r="H147" s="84"/>
      <c r="I147" s="71">
        <v>12</v>
      </c>
      <c r="J147" s="69">
        <f t="shared" si="28"/>
        <v>0</v>
      </c>
      <c r="K147" s="69">
        <f t="shared" si="29"/>
        <v>0</v>
      </c>
      <c r="L147" s="69">
        <f t="shared" si="30"/>
        <v>0</v>
      </c>
      <c r="M147" s="69">
        <f t="shared" si="31"/>
        <v>0</v>
      </c>
      <c r="N147" s="69">
        <f t="shared" si="32"/>
        <v>0</v>
      </c>
      <c r="O147" s="69">
        <f t="shared" si="33"/>
        <v>0</v>
      </c>
      <c r="P147" s="69">
        <f t="shared" si="34"/>
        <v>0</v>
      </c>
    </row>
    <row r="148" spans="1:16">
      <c r="A148" s="84"/>
      <c r="B148" s="65"/>
      <c r="C148" s="47"/>
      <c r="D148" s="84"/>
      <c r="E148" s="65" t="s">
        <v>159</v>
      </c>
      <c r="F148" s="84" t="s">
        <v>174</v>
      </c>
      <c r="G148" s="84"/>
      <c r="H148" s="84"/>
      <c r="I148" s="71">
        <v>13</v>
      </c>
      <c r="J148" s="69">
        <f t="shared" si="28"/>
        <v>0</v>
      </c>
      <c r="K148" s="69">
        <f t="shared" si="29"/>
        <v>0</v>
      </c>
      <c r="L148" s="69">
        <f t="shared" si="30"/>
        <v>0</v>
      </c>
      <c r="M148" s="69">
        <f t="shared" si="31"/>
        <v>0</v>
      </c>
      <c r="N148" s="69">
        <f t="shared" si="32"/>
        <v>0</v>
      </c>
      <c r="O148" s="69">
        <f t="shared" si="33"/>
        <v>0</v>
      </c>
      <c r="P148" s="69">
        <f t="shared" si="34"/>
        <v>1</v>
      </c>
    </row>
    <row r="149" spans="1:16">
      <c r="A149" s="84"/>
      <c r="B149" s="65"/>
      <c r="C149" s="47"/>
      <c r="D149" s="84"/>
      <c r="E149" s="84">
        <f>GenAge!AB81</f>
        <v>21</v>
      </c>
      <c r="F149" s="84">
        <f>GenAge!AC81</f>
        <v>15</v>
      </c>
      <c r="G149" s="84"/>
      <c r="H149" s="84"/>
      <c r="I149" s="71">
        <v>14</v>
      </c>
      <c r="J149" s="69">
        <f t="shared" si="28"/>
        <v>0</v>
      </c>
      <c r="K149" s="69">
        <f t="shared" si="29"/>
        <v>0</v>
      </c>
      <c r="L149" s="69">
        <f t="shared" si="30"/>
        <v>0</v>
      </c>
      <c r="M149" s="69">
        <f t="shared" si="31"/>
        <v>0</v>
      </c>
      <c r="N149" s="69">
        <f t="shared" si="32"/>
        <v>0</v>
      </c>
      <c r="O149" s="69">
        <f t="shared" si="33"/>
        <v>0</v>
      </c>
      <c r="P149" s="69">
        <f t="shared" si="34"/>
        <v>0</v>
      </c>
    </row>
    <row r="150" spans="1:16">
      <c r="A150" s="84"/>
      <c r="B150" s="65"/>
      <c r="C150" s="47"/>
      <c r="D150" s="84"/>
      <c r="E150" s="84">
        <f>GenAge!AB82</f>
        <v>20</v>
      </c>
      <c r="F150" s="84">
        <f>GenAge!AC82</f>
        <v>10</v>
      </c>
      <c r="G150" s="65"/>
      <c r="H150" s="84"/>
      <c r="I150" s="71">
        <v>15</v>
      </c>
      <c r="J150" s="69">
        <f t="shared" si="28"/>
        <v>0</v>
      </c>
      <c r="K150" s="69">
        <f t="shared" si="29"/>
        <v>0</v>
      </c>
      <c r="L150" s="69">
        <f t="shared" si="30"/>
        <v>0</v>
      </c>
      <c r="M150" s="69">
        <f t="shared" si="31"/>
        <v>0</v>
      </c>
      <c r="N150" s="69">
        <f t="shared" si="32"/>
        <v>0</v>
      </c>
      <c r="O150" s="69">
        <f t="shared" si="33"/>
        <v>0</v>
      </c>
      <c r="P150" s="69">
        <f t="shared" si="34"/>
        <v>0</v>
      </c>
    </row>
    <row r="151" spans="1:16">
      <c r="A151" s="84"/>
      <c r="B151" s="84"/>
      <c r="C151" s="84"/>
      <c r="D151" s="84"/>
      <c r="E151" s="84">
        <f>GenAge!AB83</f>
        <v>19</v>
      </c>
      <c r="F151" s="84">
        <f>GenAge!AC83</f>
        <v>6</v>
      </c>
      <c r="G151" s="65"/>
      <c r="H151" s="84"/>
      <c r="I151" s="71">
        <v>16</v>
      </c>
      <c r="J151" s="69">
        <f t="shared" si="28"/>
        <v>0</v>
      </c>
      <c r="K151" s="69">
        <f t="shared" si="29"/>
        <v>0</v>
      </c>
      <c r="L151" s="69">
        <f t="shared" si="30"/>
        <v>0</v>
      </c>
      <c r="M151" s="69">
        <f t="shared" si="31"/>
        <v>0</v>
      </c>
      <c r="N151" s="69">
        <f t="shared" si="32"/>
        <v>0</v>
      </c>
      <c r="O151" s="69">
        <f t="shared" si="33"/>
        <v>0</v>
      </c>
      <c r="P151" s="69">
        <f t="shared" si="34"/>
        <v>0</v>
      </c>
    </row>
    <row r="152" spans="1:16">
      <c r="A152" s="84"/>
      <c r="B152" s="84"/>
      <c r="C152" s="84"/>
      <c r="D152" s="84"/>
      <c r="E152" s="84">
        <f>GenAge!AB84</f>
        <v>13</v>
      </c>
      <c r="F152" s="84">
        <f>GenAge!AC84</f>
        <v>1</v>
      </c>
      <c r="G152" s="65"/>
      <c r="H152" s="84"/>
      <c r="I152" s="71">
        <v>17</v>
      </c>
      <c r="J152" s="69">
        <f t="shared" si="28"/>
        <v>0</v>
      </c>
      <c r="K152" s="69">
        <f t="shared" si="29"/>
        <v>0</v>
      </c>
      <c r="L152" s="69">
        <f t="shared" si="30"/>
        <v>0</v>
      </c>
      <c r="M152" s="69">
        <f t="shared" si="31"/>
        <v>0</v>
      </c>
      <c r="N152" s="69">
        <f t="shared" si="32"/>
        <v>0</v>
      </c>
      <c r="O152" s="69">
        <f t="shared" si="33"/>
        <v>0</v>
      </c>
      <c r="P152" s="69">
        <f t="shared" si="34"/>
        <v>0</v>
      </c>
    </row>
    <row r="153" spans="1:16">
      <c r="A153" s="84"/>
      <c r="B153" s="84"/>
      <c r="C153" s="84"/>
      <c r="D153" s="84"/>
      <c r="E153" s="84"/>
      <c r="F153" s="47"/>
      <c r="G153" s="65"/>
      <c r="H153" s="84"/>
      <c r="I153" s="71">
        <v>18</v>
      </c>
      <c r="J153" s="69">
        <f t="shared" si="28"/>
        <v>0</v>
      </c>
      <c r="K153" s="69">
        <f t="shared" si="29"/>
        <v>0</v>
      </c>
      <c r="L153" s="69">
        <f t="shared" si="30"/>
        <v>0</v>
      </c>
      <c r="M153" s="69">
        <f t="shared" si="31"/>
        <v>0</v>
      </c>
      <c r="N153" s="69">
        <f t="shared" si="32"/>
        <v>0</v>
      </c>
      <c r="O153" s="69">
        <f t="shared" si="33"/>
        <v>0</v>
      </c>
      <c r="P153" s="69">
        <f t="shared" si="34"/>
        <v>0</v>
      </c>
    </row>
    <row r="154" spans="1:16">
      <c r="A154" s="84"/>
      <c r="B154" s="84"/>
      <c r="C154" s="84"/>
      <c r="D154" s="84"/>
      <c r="E154" s="84"/>
      <c r="F154" s="84"/>
      <c r="G154" s="84"/>
      <c r="H154" s="84"/>
      <c r="I154" s="71">
        <v>19</v>
      </c>
      <c r="J154" s="69">
        <f t="shared" si="28"/>
        <v>0</v>
      </c>
      <c r="K154" s="69">
        <f t="shared" si="29"/>
        <v>0</v>
      </c>
      <c r="L154" s="69">
        <f t="shared" si="30"/>
        <v>0</v>
      </c>
      <c r="M154" s="69">
        <f t="shared" si="31"/>
        <v>0</v>
      </c>
      <c r="N154" s="69">
        <f t="shared" si="32"/>
        <v>0</v>
      </c>
      <c r="O154" s="69">
        <f t="shared" si="33"/>
        <v>0</v>
      </c>
      <c r="P154" s="69">
        <f t="shared" si="34"/>
        <v>6</v>
      </c>
    </row>
    <row r="155" spans="1:16">
      <c r="A155" s="84"/>
      <c r="B155" s="84"/>
      <c r="C155" s="84"/>
      <c r="D155" s="84"/>
      <c r="E155" s="84"/>
      <c r="F155" s="84"/>
      <c r="G155" s="84"/>
      <c r="H155" s="84"/>
      <c r="I155" s="71">
        <v>20</v>
      </c>
      <c r="J155" s="69">
        <f t="shared" si="28"/>
        <v>0</v>
      </c>
      <c r="K155" s="69">
        <f t="shared" si="29"/>
        <v>0</v>
      </c>
      <c r="L155" s="69">
        <f t="shared" si="30"/>
        <v>0</v>
      </c>
      <c r="M155" s="69">
        <f t="shared" si="31"/>
        <v>0</v>
      </c>
      <c r="N155" s="69">
        <f t="shared" si="32"/>
        <v>0</v>
      </c>
      <c r="O155" s="69">
        <f t="shared" si="33"/>
        <v>0</v>
      </c>
      <c r="P155" s="69">
        <f t="shared" si="34"/>
        <v>10</v>
      </c>
    </row>
    <row r="156" spans="1:16">
      <c r="A156" s="84"/>
      <c r="B156" s="84"/>
      <c r="C156" s="84"/>
      <c r="D156" s="84"/>
      <c r="E156" s="84"/>
      <c r="F156" s="68"/>
      <c r="G156" s="84"/>
      <c r="H156" s="84"/>
      <c r="I156" s="71">
        <v>21</v>
      </c>
      <c r="J156" s="69">
        <f t="shared" si="28"/>
        <v>0</v>
      </c>
      <c r="K156" s="69">
        <f t="shared" si="29"/>
        <v>0</v>
      </c>
      <c r="L156" s="69">
        <f t="shared" si="30"/>
        <v>0</v>
      </c>
      <c r="M156" s="69">
        <f t="shared" si="31"/>
        <v>0</v>
      </c>
      <c r="N156" s="69">
        <f t="shared" si="32"/>
        <v>0</v>
      </c>
      <c r="O156" s="69">
        <f t="shared" si="33"/>
        <v>0</v>
      </c>
      <c r="P156" s="69">
        <f t="shared" si="34"/>
        <v>15</v>
      </c>
    </row>
    <row r="157" spans="1:16">
      <c r="A157" s="84"/>
      <c r="B157" s="84"/>
      <c r="C157" s="84"/>
      <c r="D157" s="84"/>
      <c r="E157" s="84"/>
      <c r="F157" s="84"/>
      <c r="G157" s="84"/>
      <c r="H157" s="84"/>
      <c r="I157" s="71">
        <v>22</v>
      </c>
      <c r="J157" s="69">
        <f t="shared" si="28"/>
        <v>0</v>
      </c>
      <c r="K157" s="69">
        <f t="shared" si="29"/>
        <v>0</v>
      </c>
      <c r="L157" s="69">
        <f t="shared" si="30"/>
        <v>0</v>
      </c>
      <c r="M157" s="69">
        <f t="shared" si="31"/>
        <v>0</v>
      </c>
      <c r="N157" s="69">
        <f t="shared" si="32"/>
        <v>0</v>
      </c>
      <c r="O157" s="69">
        <f t="shared" si="33"/>
        <v>0</v>
      </c>
      <c r="P157" s="69">
        <f t="shared" si="34"/>
        <v>0</v>
      </c>
    </row>
    <row r="158" spans="1:16">
      <c r="A158" s="84"/>
      <c r="B158" s="84"/>
      <c r="C158" s="84"/>
      <c r="D158" s="84"/>
      <c r="E158" s="84"/>
      <c r="F158" s="84"/>
      <c r="G158" s="84"/>
      <c r="H158" s="84"/>
      <c r="I158" s="71">
        <v>23</v>
      </c>
      <c r="J158" s="69">
        <f t="shared" si="28"/>
        <v>0</v>
      </c>
      <c r="K158" s="69">
        <f t="shared" si="29"/>
        <v>0</v>
      </c>
      <c r="L158" s="69">
        <f t="shared" si="30"/>
        <v>0</v>
      </c>
      <c r="M158" s="69">
        <f t="shared" si="31"/>
        <v>0</v>
      </c>
      <c r="N158" s="69">
        <f t="shared" si="32"/>
        <v>0</v>
      </c>
      <c r="O158" s="69">
        <f t="shared" si="33"/>
        <v>0</v>
      </c>
      <c r="P158" s="69">
        <f t="shared" si="34"/>
        <v>0</v>
      </c>
    </row>
    <row r="159" spans="1:16">
      <c r="A159" s="84"/>
      <c r="B159" s="84"/>
      <c r="C159" s="84"/>
      <c r="D159" s="84"/>
      <c r="E159" s="84"/>
      <c r="F159" s="84"/>
      <c r="G159" s="84"/>
      <c r="H159" s="84"/>
      <c r="I159" s="71">
        <v>24</v>
      </c>
      <c r="J159" s="69">
        <f t="shared" si="28"/>
        <v>0</v>
      </c>
      <c r="K159" s="69">
        <f t="shared" si="29"/>
        <v>0</v>
      </c>
      <c r="L159" s="69">
        <f t="shared" si="30"/>
        <v>0</v>
      </c>
      <c r="M159" s="69">
        <f t="shared" si="31"/>
        <v>0</v>
      </c>
      <c r="N159" s="69">
        <f t="shared" si="32"/>
        <v>0</v>
      </c>
      <c r="O159" s="69">
        <f t="shared" si="33"/>
        <v>0</v>
      </c>
      <c r="P159" s="69">
        <f t="shared" si="34"/>
        <v>0</v>
      </c>
    </row>
    <row r="160" spans="1:16">
      <c r="A160" s="84"/>
      <c r="B160" s="84"/>
      <c r="C160" s="84"/>
      <c r="D160" s="84"/>
      <c r="E160" s="84"/>
      <c r="F160" s="84"/>
      <c r="G160" s="84"/>
      <c r="H160" s="84"/>
      <c r="I160" s="71">
        <v>25</v>
      </c>
      <c r="J160" s="69">
        <f t="shared" si="28"/>
        <v>0</v>
      </c>
      <c r="K160" s="69">
        <f t="shared" si="29"/>
        <v>0</v>
      </c>
      <c r="L160" s="69">
        <f t="shared" si="30"/>
        <v>0</v>
      </c>
      <c r="M160" s="69">
        <f t="shared" si="31"/>
        <v>0</v>
      </c>
      <c r="N160" s="69">
        <f t="shared" si="32"/>
        <v>0</v>
      </c>
      <c r="O160" s="69">
        <f t="shared" si="33"/>
        <v>0</v>
      </c>
      <c r="P160" s="69">
        <f t="shared" si="34"/>
        <v>0</v>
      </c>
    </row>
    <row r="161" spans="1:16">
      <c r="A161" s="84"/>
      <c r="B161" s="84"/>
      <c r="C161" s="84"/>
      <c r="D161" s="84"/>
      <c r="E161" s="84"/>
      <c r="F161" s="84"/>
      <c r="G161" s="84"/>
      <c r="H161" s="84"/>
      <c r="I161" s="71">
        <v>26</v>
      </c>
      <c r="J161" s="69">
        <f t="shared" si="28"/>
        <v>0</v>
      </c>
      <c r="K161" s="69">
        <f t="shared" si="29"/>
        <v>0</v>
      </c>
      <c r="L161" s="69">
        <f t="shared" si="30"/>
        <v>0</v>
      </c>
      <c r="M161" s="69">
        <f t="shared" si="31"/>
        <v>0</v>
      </c>
      <c r="N161" s="69">
        <f t="shared" si="32"/>
        <v>0</v>
      </c>
      <c r="O161" s="69">
        <f t="shared" si="33"/>
        <v>0</v>
      </c>
      <c r="P161" s="69">
        <f t="shared" si="34"/>
        <v>0</v>
      </c>
    </row>
    <row r="162" spans="1:16">
      <c r="A162" s="84"/>
      <c r="B162" s="84"/>
      <c r="C162" s="84"/>
      <c r="D162" s="84"/>
      <c r="E162" s="84"/>
      <c r="F162" s="84"/>
      <c r="G162" s="84"/>
      <c r="H162" s="84"/>
      <c r="I162" s="71">
        <v>27</v>
      </c>
      <c r="J162" s="69">
        <f t="shared" si="28"/>
        <v>0</v>
      </c>
      <c r="K162" s="69">
        <f t="shared" si="29"/>
        <v>0</v>
      </c>
      <c r="L162" s="69">
        <f t="shared" si="30"/>
        <v>0</v>
      </c>
      <c r="M162" s="69">
        <f t="shared" si="31"/>
        <v>0</v>
      </c>
      <c r="N162" s="69">
        <f t="shared" si="32"/>
        <v>0</v>
      </c>
      <c r="O162" s="69">
        <f t="shared" si="33"/>
        <v>0</v>
      </c>
      <c r="P162" s="69">
        <f t="shared" si="34"/>
        <v>0</v>
      </c>
    </row>
    <row r="163" spans="1:16">
      <c r="A163" s="84"/>
      <c r="B163" s="84"/>
      <c r="C163" s="84"/>
      <c r="D163" s="64"/>
      <c r="E163" s="84"/>
      <c r="F163" s="84"/>
      <c r="G163" s="84"/>
      <c r="H163" s="84"/>
      <c r="I163" s="71">
        <v>28</v>
      </c>
      <c r="J163" s="69">
        <f t="shared" si="28"/>
        <v>0</v>
      </c>
      <c r="K163" s="69">
        <f t="shared" si="29"/>
        <v>0</v>
      </c>
      <c r="L163" s="69">
        <f t="shared" si="30"/>
        <v>0</v>
      </c>
      <c r="M163" s="69">
        <f t="shared" si="31"/>
        <v>0</v>
      </c>
      <c r="N163" s="69">
        <f t="shared" si="32"/>
        <v>0</v>
      </c>
      <c r="O163" s="69">
        <f t="shared" si="33"/>
        <v>0</v>
      </c>
      <c r="P163" s="69">
        <f t="shared" si="34"/>
        <v>0</v>
      </c>
    </row>
    <row r="164" spans="1:16">
      <c r="A164" s="84"/>
      <c r="B164" s="84"/>
      <c r="C164" s="84"/>
      <c r="D164" s="84"/>
      <c r="E164" s="84"/>
      <c r="F164" s="84"/>
      <c r="G164" s="84"/>
      <c r="H164" s="84"/>
      <c r="I164" s="71">
        <v>29</v>
      </c>
      <c r="J164" s="69">
        <f t="shared" si="28"/>
        <v>0</v>
      </c>
      <c r="K164" s="69">
        <f t="shared" si="29"/>
        <v>0</v>
      </c>
      <c r="L164" s="69">
        <f t="shared" si="30"/>
        <v>0</v>
      </c>
      <c r="M164" s="69">
        <f t="shared" si="31"/>
        <v>0</v>
      </c>
      <c r="N164" s="69">
        <f t="shared" si="32"/>
        <v>0</v>
      </c>
      <c r="O164" s="69">
        <f t="shared" si="33"/>
        <v>0</v>
      </c>
      <c r="P164" s="69">
        <f t="shared" si="34"/>
        <v>0</v>
      </c>
    </row>
    <row r="165" spans="1:16">
      <c r="A165" s="84"/>
      <c r="B165" s="84"/>
      <c r="C165" s="84"/>
      <c r="D165" s="84"/>
      <c r="E165" s="84"/>
      <c r="F165" s="84"/>
      <c r="G165" s="84"/>
      <c r="H165" s="84"/>
      <c r="I165" s="71">
        <v>30</v>
      </c>
      <c r="J165" s="69">
        <f t="shared" si="28"/>
        <v>0</v>
      </c>
      <c r="K165" s="69">
        <f t="shared" si="29"/>
        <v>0</v>
      </c>
      <c r="L165" s="69">
        <f t="shared" si="30"/>
        <v>0</v>
      </c>
      <c r="M165" s="69">
        <f t="shared" si="31"/>
        <v>0</v>
      </c>
      <c r="N165" s="69">
        <f t="shared" si="32"/>
        <v>0</v>
      </c>
      <c r="O165" s="69">
        <f t="shared" si="33"/>
        <v>0</v>
      </c>
      <c r="P165" s="69">
        <f t="shared" si="34"/>
        <v>0</v>
      </c>
    </row>
  </sheetData>
  <mergeCells count="40">
    <mergeCell ref="B143:C143"/>
    <mergeCell ref="E143:F143"/>
    <mergeCell ref="E147:F147"/>
    <mergeCell ref="B125:C125"/>
    <mergeCell ref="J134:P134"/>
    <mergeCell ref="B135:C135"/>
    <mergeCell ref="E135:F135"/>
    <mergeCell ref="B139:C139"/>
    <mergeCell ref="E139:F139"/>
    <mergeCell ref="E120:F120"/>
    <mergeCell ref="E73:F73"/>
    <mergeCell ref="B76:C76"/>
    <mergeCell ref="E78:F78"/>
    <mergeCell ref="E82:F82"/>
    <mergeCell ref="B88:C88"/>
    <mergeCell ref="B102:C102"/>
    <mergeCell ref="E102:F102"/>
    <mergeCell ref="E107:F107"/>
    <mergeCell ref="E111:F111"/>
    <mergeCell ref="B113:C113"/>
    <mergeCell ref="J101:P101"/>
    <mergeCell ref="E44:F44"/>
    <mergeCell ref="B47:C47"/>
    <mergeCell ref="E48:F48"/>
    <mergeCell ref="J68:P68"/>
    <mergeCell ref="B69:C69"/>
    <mergeCell ref="E69:F69"/>
    <mergeCell ref="B40:C40"/>
    <mergeCell ref="E40:F40"/>
    <mergeCell ref="J1:P1"/>
    <mergeCell ref="B2:C2"/>
    <mergeCell ref="E2:F2"/>
    <mergeCell ref="E12:F12"/>
    <mergeCell ref="B15:C15"/>
    <mergeCell ref="E17:F17"/>
    <mergeCell ref="E21:F21"/>
    <mergeCell ref="B30:C30"/>
    <mergeCell ref="J35:P35"/>
    <mergeCell ref="B36:C36"/>
    <mergeCell ref="E36:F36"/>
  </mergeCells>
  <conditionalFormatting sqref="J37:P66">
    <cfRule type="cellIs" priority="1" operator="notEqual">
      <formula>$R$50</formula>
    </cfRule>
    <cfRule type="cellIs" priority="2" operator="notEqual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4"/>
  <sheetViews>
    <sheetView workbookViewId="0">
      <selection activeCell="N20" sqref="N20"/>
    </sheetView>
  </sheetViews>
  <sheetFormatPr defaultRowHeight="14.4"/>
  <sheetData>
    <row r="2" spans="1:11">
      <c r="A2" t="s">
        <v>165</v>
      </c>
      <c r="D2" s="84" t="s">
        <v>167</v>
      </c>
      <c r="E2" s="84"/>
      <c r="G2" s="84" t="s">
        <v>168</v>
      </c>
      <c r="H2" s="84"/>
      <c r="J2" s="84" t="s">
        <v>169</v>
      </c>
      <c r="K2" s="84"/>
    </row>
    <row r="3" spans="1:11" s="84" customFormat="1"/>
    <row r="4" spans="1:11">
      <c r="B4" t="s">
        <v>166</v>
      </c>
      <c r="D4" s="84"/>
      <c r="E4" s="84" t="s">
        <v>166</v>
      </c>
      <c r="G4" s="84"/>
      <c r="H4" s="84" t="s">
        <v>166</v>
      </c>
      <c r="J4" s="84"/>
      <c r="K4" s="84" t="s">
        <v>166</v>
      </c>
    </row>
    <row r="5" spans="1:11">
      <c r="A5" s="94">
        <v>1</v>
      </c>
      <c r="B5" s="93">
        <v>0</v>
      </c>
      <c r="D5" s="94">
        <v>1</v>
      </c>
      <c r="E5" s="93">
        <v>0</v>
      </c>
      <c r="G5" s="94">
        <v>1</v>
      </c>
      <c r="H5" s="93">
        <v>0</v>
      </c>
      <c r="J5" s="94">
        <v>1</v>
      </c>
      <c r="K5" s="93">
        <v>0</v>
      </c>
    </row>
    <row r="6" spans="1:11">
      <c r="A6" s="94">
        <v>2</v>
      </c>
      <c r="B6" s="93">
        <v>0</v>
      </c>
      <c r="D6" s="94">
        <v>2</v>
      </c>
      <c r="E6" s="93">
        <v>0</v>
      </c>
      <c r="G6" s="94">
        <v>2</v>
      </c>
      <c r="H6" s="93">
        <v>0</v>
      </c>
      <c r="J6" s="94">
        <v>2</v>
      </c>
      <c r="K6" s="93">
        <v>0</v>
      </c>
    </row>
    <row r="7" spans="1:11">
      <c r="A7" s="94">
        <v>3</v>
      </c>
      <c r="B7" s="93">
        <v>0</v>
      </c>
      <c r="D7" s="94">
        <v>3</v>
      </c>
      <c r="E7" s="93">
        <v>0</v>
      </c>
      <c r="G7" s="94">
        <v>3</v>
      </c>
      <c r="H7" s="93">
        <v>0</v>
      </c>
      <c r="J7" s="94">
        <v>3</v>
      </c>
      <c r="K7" s="93">
        <v>0</v>
      </c>
    </row>
    <row r="8" spans="1:11">
      <c r="A8" s="94">
        <v>4</v>
      </c>
      <c r="B8" s="93">
        <v>0</v>
      </c>
      <c r="D8" s="94">
        <v>4</v>
      </c>
      <c r="E8" s="93">
        <v>0</v>
      </c>
      <c r="G8" s="94">
        <v>4</v>
      </c>
      <c r="H8" s="93">
        <v>0</v>
      </c>
      <c r="J8" s="94">
        <v>4</v>
      </c>
      <c r="K8" s="93">
        <v>0</v>
      </c>
    </row>
    <row r="9" spans="1:11">
      <c r="A9" s="94">
        <v>5</v>
      </c>
      <c r="B9" s="93">
        <v>0</v>
      </c>
      <c r="D9" s="94">
        <v>5</v>
      </c>
      <c r="E9" s="93">
        <v>0</v>
      </c>
      <c r="G9" s="94">
        <v>5</v>
      </c>
      <c r="H9" s="93">
        <v>0</v>
      </c>
      <c r="J9" s="94">
        <v>5</v>
      </c>
      <c r="K9" s="93">
        <v>0</v>
      </c>
    </row>
    <row r="10" spans="1:11">
      <c r="A10" s="94">
        <v>6</v>
      </c>
      <c r="B10" s="93">
        <v>0</v>
      </c>
      <c r="D10" s="94">
        <v>6</v>
      </c>
      <c r="E10" s="93">
        <v>0.1</v>
      </c>
      <c r="G10" s="94">
        <v>6</v>
      </c>
      <c r="H10" s="93">
        <v>0.1</v>
      </c>
      <c r="J10" s="94">
        <v>6</v>
      </c>
      <c r="K10" s="93">
        <v>0.1</v>
      </c>
    </row>
    <row r="11" spans="1:11">
      <c r="A11" s="94">
        <v>7</v>
      </c>
      <c r="B11" s="93">
        <v>0</v>
      </c>
      <c r="D11" s="94">
        <v>7</v>
      </c>
      <c r="E11" s="93">
        <v>0.1</v>
      </c>
      <c r="G11" s="94">
        <v>7</v>
      </c>
      <c r="H11" s="93">
        <v>0.1</v>
      </c>
      <c r="J11" s="94">
        <v>7</v>
      </c>
      <c r="K11" s="93">
        <v>0.1</v>
      </c>
    </row>
    <row r="12" spans="1:11">
      <c r="A12" s="94">
        <v>8</v>
      </c>
      <c r="B12" s="93">
        <v>0</v>
      </c>
      <c r="D12" s="94">
        <v>8</v>
      </c>
      <c r="E12" s="93">
        <v>0.1</v>
      </c>
      <c r="G12" s="94">
        <v>8</v>
      </c>
      <c r="H12" s="93">
        <v>0.1</v>
      </c>
      <c r="J12" s="94">
        <v>8</v>
      </c>
      <c r="K12" s="93">
        <v>0.1</v>
      </c>
    </row>
    <row r="13" spans="1:11">
      <c r="A13" s="94">
        <v>9</v>
      </c>
      <c r="B13" s="93">
        <v>0</v>
      </c>
      <c r="D13" s="94">
        <v>9</v>
      </c>
      <c r="E13" s="93">
        <v>0.1</v>
      </c>
      <c r="G13" s="94">
        <v>9</v>
      </c>
      <c r="H13" s="93">
        <v>0.1</v>
      </c>
      <c r="J13" s="94">
        <v>9</v>
      </c>
      <c r="K13" s="93">
        <v>0.1</v>
      </c>
    </row>
    <row r="14" spans="1:11">
      <c r="A14" s="94">
        <v>10</v>
      </c>
      <c r="B14" s="93">
        <v>0</v>
      </c>
      <c r="D14" s="94">
        <v>10</v>
      </c>
      <c r="E14" s="93">
        <v>0.1</v>
      </c>
      <c r="G14" s="94">
        <v>10</v>
      </c>
      <c r="H14" s="93">
        <v>0.1</v>
      </c>
      <c r="J14" s="94">
        <v>10</v>
      </c>
      <c r="K14" s="93">
        <v>0.1</v>
      </c>
    </row>
    <row r="15" spans="1:11">
      <c r="A15" s="94">
        <v>11</v>
      </c>
      <c r="B15" s="93">
        <v>0</v>
      </c>
      <c r="D15" s="94">
        <v>11</v>
      </c>
      <c r="E15" s="93">
        <v>0.25</v>
      </c>
      <c r="G15" s="94">
        <v>11</v>
      </c>
      <c r="H15" s="93">
        <v>0.25</v>
      </c>
      <c r="J15" s="94">
        <v>11</v>
      </c>
      <c r="K15" s="93">
        <v>0.25</v>
      </c>
    </row>
    <row r="16" spans="1:11">
      <c r="A16" s="94">
        <v>12</v>
      </c>
      <c r="B16" s="93">
        <v>0</v>
      </c>
      <c r="D16" s="94">
        <v>12</v>
      </c>
      <c r="E16" s="93">
        <v>0.25</v>
      </c>
      <c r="G16" s="94">
        <v>12</v>
      </c>
      <c r="H16" s="93">
        <v>0.25</v>
      </c>
      <c r="J16" s="94">
        <v>12</v>
      </c>
      <c r="K16" s="93">
        <v>0.25</v>
      </c>
    </row>
    <row r="17" spans="1:11">
      <c r="A17" s="94">
        <v>13</v>
      </c>
      <c r="B17" s="93">
        <v>0</v>
      </c>
      <c r="D17" s="94">
        <v>13</v>
      </c>
      <c r="E17" s="93">
        <v>0.25</v>
      </c>
      <c r="G17" s="94">
        <v>13</v>
      </c>
      <c r="H17" s="93">
        <v>0.25</v>
      </c>
      <c r="J17" s="94">
        <v>13</v>
      </c>
      <c r="K17" s="93">
        <v>0.25</v>
      </c>
    </row>
    <row r="18" spans="1:11">
      <c r="A18" s="94">
        <v>14</v>
      </c>
      <c r="B18" s="93">
        <v>0</v>
      </c>
      <c r="D18" s="94">
        <v>14</v>
      </c>
      <c r="E18" s="93">
        <v>0.25</v>
      </c>
      <c r="G18" s="94">
        <v>14</v>
      </c>
      <c r="H18" s="93">
        <v>0.25</v>
      </c>
      <c r="J18" s="94">
        <v>14</v>
      </c>
      <c r="K18" s="93">
        <v>0.25</v>
      </c>
    </row>
    <row r="19" spans="1:11">
      <c r="A19" s="94">
        <v>15</v>
      </c>
      <c r="B19" s="93">
        <v>0</v>
      </c>
      <c r="D19" s="94">
        <v>15</v>
      </c>
      <c r="E19" s="93">
        <v>0.25</v>
      </c>
      <c r="G19" s="94">
        <v>15</v>
      </c>
      <c r="H19" s="93">
        <v>0.25</v>
      </c>
      <c r="J19" s="94">
        <v>15</v>
      </c>
      <c r="K19" s="93">
        <v>0.25</v>
      </c>
    </row>
    <row r="20" spans="1:11">
      <c r="A20" s="94">
        <v>16</v>
      </c>
      <c r="B20" s="93">
        <v>0</v>
      </c>
      <c r="D20" s="94">
        <v>16</v>
      </c>
      <c r="E20" s="93">
        <v>0.5</v>
      </c>
      <c r="G20" s="94">
        <v>16</v>
      </c>
      <c r="H20" s="93">
        <v>0.7</v>
      </c>
      <c r="J20" s="94">
        <v>16</v>
      </c>
      <c r="K20" s="93">
        <v>0.9</v>
      </c>
    </row>
    <row r="21" spans="1:11">
      <c r="A21" s="94">
        <v>17</v>
      </c>
      <c r="B21" s="93">
        <v>0</v>
      </c>
      <c r="D21" s="94">
        <v>17</v>
      </c>
      <c r="E21" s="93">
        <v>0.5</v>
      </c>
      <c r="G21" s="94">
        <v>17</v>
      </c>
      <c r="H21" s="93">
        <v>0.7</v>
      </c>
      <c r="J21" s="94">
        <v>17</v>
      </c>
      <c r="K21" s="93">
        <v>0.9</v>
      </c>
    </row>
    <row r="22" spans="1:11">
      <c r="A22" s="94">
        <v>18</v>
      </c>
      <c r="B22" s="93">
        <v>0</v>
      </c>
      <c r="D22" s="94">
        <v>18</v>
      </c>
      <c r="E22" s="93">
        <v>0.5</v>
      </c>
      <c r="G22" s="94">
        <v>18</v>
      </c>
      <c r="H22" s="93">
        <v>0.7</v>
      </c>
      <c r="J22" s="94">
        <v>18</v>
      </c>
      <c r="K22" s="93">
        <v>0.9</v>
      </c>
    </row>
    <row r="23" spans="1:11">
      <c r="A23" s="94">
        <v>19</v>
      </c>
      <c r="B23" s="93">
        <v>0</v>
      </c>
      <c r="D23" s="94">
        <v>19</v>
      </c>
      <c r="E23" s="93">
        <v>0.5</v>
      </c>
      <c r="G23" s="94">
        <v>19</v>
      </c>
      <c r="H23" s="93">
        <v>0.7</v>
      </c>
      <c r="J23" s="94">
        <v>19</v>
      </c>
      <c r="K23" s="93">
        <v>0.9</v>
      </c>
    </row>
    <row r="24" spans="1:11">
      <c r="A24" s="94">
        <v>20</v>
      </c>
      <c r="B24" s="93">
        <v>0</v>
      </c>
      <c r="D24" s="94">
        <v>20</v>
      </c>
      <c r="E24" s="93">
        <v>0.5</v>
      </c>
      <c r="G24" s="94">
        <v>20</v>
      </c>
      <c r="H24" s="93">
        <v>0.7</v>
      </c>
      <c r="J24" s="94">
        <v>20</v>
      </c>
      <c r="K24" s="93">
        <v>0.9</v>
      </c>
    </row>
    <row r="25" spans="1:11">
      <c r="A25" s="94">
        <v>21</v>
      </c>
      <c r="B25" s="93">
        <v>0</v>
      </c>
      <c r="D25" s="94">
        <v>21</v>
      </c>
      <c r="E25" s="93">
        <v>0.5</v>
      </c>
      <c r="G25" s="94">
        <v>21</v>
      </c>
      <c r="H25" s="93">
        <v>0.7</v>
      </c>
      <c r="J25" s="94">
        <v>21</v>
      </c>
      <c r="K25" s="93">
        <v>0.9</v>
      </c>
    </row>
    <row r="26" spans="1:11">
      <c r="A26" s="94">
        <v>22</v>
      </c>
      <c r="B26" s="93">
        <v>0</v>
      </c>
      <c r="D26" s="94">
        <v>22</v>
      </c>
      <c r="E26" s="93">
        <v>0.5</v>
      </c>
      <c r="G26" s="94">
        <v>22</v>
      </c>
      <c r="H26" s="93">
        <v>0.7</v>
      </c>
      <c r="J26" s="94">
        <v>22</v>
      </c>
      <c r="K26" s="93">
        <v>0.9</v>
      </c>
    </row>
    <row r="27" spans="1:11">
      <c r="A27" s="94">
        <v>23</v>
      </c>
      <c r="B27" s="93">
        <v>0</v>
      </c>
      <c r="D27" s="94">
        <v>23</v>
      </c>
      <c r="E27" s="93">
        <v>0.5</v>
      </c>
      <c r="G27" s="94">
        <v>23</v>
      </c>
      <c r="H27" s="93">
        <v>0.7</v>
      </c>
      <c r="J27" s="94">
        <v>23</v>
      </c>
      <c r="K27" s="93">
        <v>0.9</v>
      </c>
    </row>
    <row r="28" spans="1:11">
      <c r="A28" s="94">
        <v>24</v>
      </c>
      <c r="B28" s="93">
        <v>0</v>
      </c>
      <c r="D28" s="94">
        <v>24</v>
      </c>
      <c r="E28" s="93">
        <v>0.5</v>
      </c>
      <c r="G28" s="94">
        <v>24</v>
      </c>
      <c r="H28" s="93">
        <v>0.7</v>
      </c>
      <c r="J28" s="94">
        <v>24</v>
      </c>
      <c r="K28" s="93">
        <v>0.9</v>
      </c>
    </row>
    <row r="29" spans="1:11">
      <c r="A29" s="94">
        <v>25</v>
      </c>
      <c r="B29" s="93">
        <v>0</v>
      </c>
      <c r="D29" s="94">
        <v>25</v>
      </c>
      <c r="E29" s="93">
        <v>0.5</v>
      </c>
      <c r="G29" s="94">
        <v>25</v>
      </c>
      <c r="H29" s="93">
        <v>0.7</v>
      </c>
      <c r="J29" s="94">
        <v>25</v>
      </c>
      <c r="K29" s="93">
        <v>0.9</v>
      </c>
    </row>
    <row r="30" spans="1:11">
      <c r="A30" s="94">
        <v>26</v>
      </c>
      <c r="B30" s="93">
        <v>0</v>
      </c>
      <c r="D30" s="94">
        <v>26</v>
      </c>
      <c r="E30" s="93">
        <v>0.5</v>
      </c>
      <c r="G30" s="94">
        <v>26</v>
      </c>
      <c r="H30" s="93">
        <v>0.7</v>
      </c>
      <c r="J30" s="94">
        <v>26</v>
      </c>
      <c r="K30" s="93">
        <v>0.9</v>
      </c>
    </row>
    <row r="31" spans="1:11">
      <c r="A31" s="94">
        <v>27</v>
      </c>
      <c r="B31" s="93">
        <v>0</v>
      </c>
      <c r="D31" s="94">
        <v>27</v>
      </c>
      <c r="E31" s="93">
        <v>0.5</v>
      </c>
      <c r="G31" s="94">
        <v>27</v>
      </c>
      <c r="H31" s="93">
        <v>0.7</v>
      </c>
      <c r="J31" s="94">
        <v>27</v>
      </c>
      <c r="K31" s="93">
        <v>0.9</v>
      </c>
    </row>
    <row r="32" spans="1:11">
      <c r="A32" s="94">
        <v>28</v>
      </c>
      <c r="B32" s="93">
        <v>0</v>
      </c>
      <c r="D32" s="94">
        <v>28</v>
      </c>
      <c r="E32" s="93">
        <v>0.5</v>
      </c>
      <c r="G32" s="94">
        <v>28</v>
      </c>
      <c r="H32" s="93">
        <v>0.7</v>
      </c>
      <c r="J32" s="94">
        <v>28</v>
      </c>
      <c r="K32" s="93">
        <v>0.9</v>
      </c>
    </row>
    <row r="33" spans="1:11">
      <c r="A33" s="94">
        <v>29</v>
      </c>
      <c r="B33" s="93">
        <v>0</v>
      </c>
      <c r="D33" s="94">
        <v>29</v>
      </c>
      <c r="E33" s="93">
        <v>0.5</v>
      </c>
      <c r="G33" s="94">
        <v>29</v>
      </c>
      <c r="H33" s="93">
        <v>0.7</v>
      </c>
      <c r="J33" s="94">
        <v>29</v>
      </c>
      <c r="K33" s="93">
        <v>0.9</v>
      </c>
    </row>
    <row r="34" spans="1:11">
      <c r="A34" s="94">
        <v>30</v>
      </c>
      <c r="B34" s="93">
        <v>0</v>
      </c>
      <c r="D34" s="94">
        <v>30</v>
      </c>
      <c r="E34" s="93">
        <v>0.5</v>
      </c>
      <c r="G34" s="94">
        <v>30</v>
      </c>
      <c r="H34" s="93">
        <v>0.7</v>
      </c>
      <c r="J34" s="94">
        <v>30</v>
      </c>
      <c r="K34" s="93">
        <v>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GenData</vt:lpstr>
      <vt:lpstr>CapCost</vt:lpstr>
      <vt:lpstr>FixOM</vt:lpstr>
      <vt:lpstr>VarOM</vt:lpstr>
      <vt:lpstr>FuelPrice</vt:lpstr>
      <vt:lpstr>CarbonTax</vt:lpstr>
      <vt:lpstr>Transm</vt:lpstr>
      <vt:lpstr>PeakLoad</vt:lpstr>
      <vt:lpstr>LoadData_hour</vt:lpstr>
      <vt:lpstr>LoadData_hour_week</vt:lpstr>
      <vt:lpstr>LoadData_hour_week_day</vt:lpstr>
      <vt:lpstr>LoadData_hour_3days</vt:lpstr>
      <vt:lpstr>LoadData_hour_4days</vt:lpstr>
      <vt:lpstr>LoadData_hour_5days</vt:lpstr>
      <vt:lpstr>LoadData_hour_11daysyear</vt:lpstr>
      <vt:lpstr>LoadData_hour_10daysyear</vt:lpstr>
      <vt:lpstr>LoadData_hour_9daysyear</vt:lpstr>
      <vt:lpstr>LoadData_hour_8daysyear</vt:lpstr>
      <vt:lpstr>LoadData_hour_7daysyear</vt:lpstr>
      <vt:lpstr>LoadData_hour_6daysyear</vt:lpstr>
      <vt:lpstr>LoadData_hour_5daysyear</vt:lpstr>
      <vt:lpstr>LoadData_hour_3daysyear</vt:lpstr>
      <vt:lpstr>LoadData_hour_2daysyear</vt:lpstr>
      <vt:lpstr>LoadData_hour_1dayyear</vt:lpstr>
      <vt:lpstr>LoadData_half</vt:lpstr>
      <vt:lpstr>LoadData_quarter</vt:lpstr>
      <vt:lpstr>CapFactor_hour</vt:lpstr>
      <vt:lpstr>CapFactor_hour_week_day</vt:lpstr>
      <vt:lpstr>CapFactor_hour_week</vt:lpstr>
      <vt:lpstr>CapFactor_hour_3days</vt:lpstr>
      <vt:lpstr>CapFactor_hour_4days</vt:lpstr>
      <vt:lpstr>CapFactor_hour_5days</vt:lpstr>
      <vt:lpstr>CapFactor_hour_11daysyear</vt:lpstr>
      <vt:lpstr>CapFactor_hour_10daysyear</vt:lpstr>
      <vt:lpstr>CapFactor_hour_9daysyear</vt:lpstr>
      <vt:lpstr>CapFactor_hour_8daysyear</vt:lpstr>
      <vt:lpstr>CapFactor_hour_7daysyear</vt:lpstr>
      <vt:lpstr>CapFactor_hour_6daysyear</vt:lpstr>
      <vt:lpstr>CapFactor_hour_5daysyear</vt:lpstr>
      <vt:lpstr>CapFactor_hour_3daysyear</vt:lpstr>
      <vt:lpstr>CapFactor_hour_2daysyear</vt:lpstr>
      <vt:lpstr>CapFactor_hour_1dayyear</vt:lpstr>
      <vt:lpstr>CapFactor_half</vt:lpstr>
      <vt:lpstr>CapFactor_quarter</vt:lpstr>
      <vt:lpstr>GenAge</vt:lpstr>
      <vt:lpstr>GenRetirement</vt:lpstr>
      <vt:lpstr>RESquota</vt:lpstr>
    </vt:vector>
  </TitlesOfParts>
  <Company>cheme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cristial</dc:creator>
  <cp:lastModifiedBy>cristianal</cp:lastModifiedBy>
  <dcterms:created xsi:type="dcterms:W3CDTF">2015-12-15T13:59:24Z</dcterms:created>
  <dcterms:modified xsi:type="dcterms:W3CDTF">2018-03-29T20:27:38Z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-1200721670</vt:i4>
  </property>
  <property fmtid="{D5CDD505-2E9C-101B-9397-08002B2CF9AE}" pid="3" name="_NewReviewCycle">
    <vt:lpwstr/>
  </property>
  <property fmtid="{D5CDD505-2E9C-101B-9397-08002B2CF9AE}" pid="4" name="_EmailSubject">
    <vt:lpwstr>GAMS code</vt:lpwstr>
  </property>
  <property fmtid="{D5CDD505-2E9C-101B-9397-08002B2CF9AE}" pid="5" name="_AuthorEmail">
    <vt:lpwstr>dharik.s.mallapragada@exxonmobil.com</vt:lpwstr>
  </property>
  <property fmtid="{D5CDD505-2E9C-101B-9397-08002B2CF9AE}" pid="6" name="_AuthorEmailDisplayName">
    <vt:lpwstr>Mallapragada, Dharik S</vt:lpwstr>
  </property>
  <property fmtid="{D5CDD505-2E9C-101B-9397-08002B2CF9AE}" pid="7" name="_ReviewingToolsShownOnce">
    <vt:lpwstr/>
  </property>
</Properties>
</file>